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" sheetId="1" r:id="rId4"/>
    <sheet state="visible" name="2_1" sheetId="2" r:id="rId5"/>
    <sheet state="visible" name="2_2" sheetId="3" r:id="rId6"/>
    <sheet state="visible" name="2_3" sheetId="4" r:id="rId7"/>
    <sheet state="visible" name="2_4" sheetId="5" r:id="rId8"/>
    <sheet state="visible" name="2_5" sheetId="6" r:id="rId9"/>
    <sheet state="visible" name="2_6" sheetId="7" r:id="rId10"/>
    <sheet state="visible" name="2_7" sheetId="8" r:id="rId11"/>
    <sheet state="visible" name="2_8" sheetId="9" r:id="rId12"/>
    <sheet state="visible" name="Sheet1" sheetId="10" r:id="rId13"/>
  </sheets>
  <definedNames/>
  <calcPr/>
</workbook>
</file>

<file path=xl/sharedStrings.xml><?xml version="1.0" encoding="utf-8"?>
<sst xmlns="http://schemas.openxmlformats.org/spreadsheetml/2006/main" count="9117" uniqueCount="1011">
  <si>
    <t>Increasing</t>
  </si>
  <si>
    <t>Decreasing</t>
  </si>
  <si>
    <t>Diff 1-3</t>
  </si>
  <si>
    <t>Result</t>
  </si>
  <si>
    <t>Sum</t>
  </si>
  <si>
    <t>87 90 92 95 96 93</t>
  </si>
  <si>
    <t>12 15 16 17 17</t>
  </si>
  <si>
    <t>7 6 4 2 1</t>
  </si>
  <si>
    <t>26 27 29 31 34 36 40</t>
  </si>
  <si>
    <t>1 2 7 8 9</t>
  </si>
  <si>
    <t>79 80 82 85 87 88 95</t>
  </si>
  <si>
    <t>9 7 6 2 1</t>
  </si>
  <si>
    <t>17 20 22 20 23 24</t>
  </si>
  <si>
    <t>1 3 2 4 5</t>
  </si>
  <si>
    <t>10 13 11 12 9</t>
  </si>
  <si>
    <t>8 6 4 4 1</t>
  </si>
  <si>
    <t>1 4 6 7 6 8 8</t>
  </si>
  <si>
    <t>1 3 6 7 9</t>
  </si>
  <si>
    <t>60 63 65 63 65 69</t>
  </si>
  <si>
    <t>70 73 76 79 77 78 84</t>
  </si>
  <si>
    <t>25 27 29 32 35 35 36</t>
  </si>
  <si>
    <t>86 87 88 90 92 93 93 90</t>
  </si>
  <si>
    <t>20 23 25 25 25</t>
  </si>
  <si>
    <t>3 5 8 8 10 14</t>
  </si>
  <si>
    <t>3 4 7 9 12 12 14 20</t>
  </si>
  <si>
    <t>72 75 79 80 82</t>
  </si>
  <si>
    <t>5 7 11 14 15 18 15</t>
  </si>
  <si>
    <t>54 57 61 63 65 65</t>
  </si>
  <si>
    <t>49 50 54 55 56 57 60 64</t>
  </si>
  <si>
    <t>20 22 25 26 30 32 39</t>
  </si>
  <si>
    <t>41 43 45 46 49 51 58 61</t>
  </si>
  <si>
    <t>78 80 83 84 86 93 90</t>
  </si>
  <si>
    <t>74 76 79 85 87 89 89</t>
  </si>
  <si>
    <t>71 73 79 80 83 84 88</t>
  </si>
  <si>
    <t>13 16 17 24 26 28 34</t>
  </si>
  <si>
    <t>16 14 17 20 21 23 26 28</t>
  </si>
  <si>
    <t>30 28 30 32 34 36 33</t>
  </si>
  <si>
    <t>64 63 64 66 66</t>
  </si>
  <si>
    <t>27 25 27 29 31 34 38</t>
  </si>
  <si>
    <t>51 49 50 53 59</t>
  </si>
  <si>
    <t>20 18 19 22 20 22 25 28</t>
  </si>
  <si>
    <t>25 23 24 26 28 25 22</t>
  </si>
  <si>
    <t>11 10 11 8 9 10 10</t>
  </si>
  <si>
    <t>20 17 18 19 18 20 21 25</t>
  </si>
  <si>
    <t>34 33 30 32 34 40</t>
  </si>
  <si>
    <t>25 23 23 24 25 26 28</t>
  </si>
  <si>
    <t>60 57 60 61 61 63 62</t>
  </si>
  <si>
    <t>10 8 8 11 13 16 19 19</t>
  </si>
  <si>
    <t>55 52 54 54 55 56 60</t>
  </si>
  <si>
    <t>34 33 34 34 36 43</t>
  </si>
  <si>
    <t>64 61 65 67 69</t>
  </si>
  <si>
    <t>50 47 49 51 55 58 59 58</t>
  </si>
  <si>
    <t>74 73 77 79 80 82 82</t>
  </si>
  <si>
    <t>73 71 72 76 78 79 83</t>
  </si>
  <si>
    <t>80 79 80 84 90</t>
  </si>
  <si>
    <t>45 43 50 53 56 57</t>
  </si>
  <si>
    <t>70 67 74 76 75</t>
  </si>
  <si>
    <t>19 18 24 26 26</t>
  </si>
  <si>
    <t>37 35 42 44 48</t>
  </si>
  <si>
    <t>56 54 56 62 67</t>
  </si>
  <si>
    <t>74 74 75 76 79</t>
  </si>
  <si>
    <t>46 46 48 50 52 53 55 53</t>
  </si>
  <si>
    <t>96 96 97 98 98</t>
  </si>
  <si>
    <t>7 7 8 10 11 15</t>
  </si>
  <si>
    <t>31 31 32 35 36 42</t>
  </si>
  <si>
    <t>45 45 43 45 47</t>
  </si>
  <si>
    <t>44 44 43 44 42</t>
  </si>
  <si>
    <t>8 8 10 9 11 14 17 17</t>
  </si>
  <si>
    <t>86 86 85 88 92</t>
  </si>
  <si>
    <t>40 40 42 43 46 44 46 53</t>
  </si>
  <si>
    <t>40 40 40 43 44</t>
  </si>
  <si>
    <t>45 45 45 46 45</t>
  </si>
  <si>
    <t>54 54 54 55 55</t>
  </si>
  <si>
    <t>28 28 28 30 34</t>
  </si>
  <si>
    <t>45 45 47 49 52 52 59</t>
  </si>
  <si>
    <t>69 69 72 73 76 80 82 84</t>
  </si>
  <si>
    <t>19 19 23 26 29 30 29</t>
  </si>
  <si>
    <t>53 53 57 60 63 64 64</t>
  </si>
  <si>
    <t>41 41 45 48 52</t>
  </si>
  <si>
    <t>69 69 72 74 78 81 88</t>
  </si>
  <si>
    <t>49 49 51 52 55 61 62</t>
  </si>
  <si>
    <t>26 26 27 29 35 38 37</t>
  </si>
  <si>
    <t>2 2 8 9 9</t>
  </si>
  <si>
    <t>78 78 84 85 87 89 93</t>
  </si>
  <si>
    <t>20 20 22 28 33</t>
  </si>
  <si>
    <t>1 5 8 9 10</t>
  </si>
  <si>
    <t>17 21 23 26 28 30 32 31</t>
  </si>
  <si>
    <t>24 28 29 30 33 35 36 36</t>
  </si>
  <si>
    <t>76 80 82 85 88 92</t>
  </si>
  <si>
    <t>23 27 29 30 32 37</t>
  </si>
  <si>
    <t>32 36 37 35 37 40 42 43</t>
  </si>
  <si>
    <t>4 8 9 12 15 14 16 15</t>
  </si>
  <si>
    <t>2 6 4 7 7</t>
  </si>
  <si>
    <t>37 41 43 40 42 46</t>
  </si>
  <si>
    <t>2 6 9 12 10 16</t>
  </si>
  <si>
    <t>30 34 37 37 40</t>
  </si>
  <si>
    <t>23 27 27 28 30 32 30</t>
  </si>
  <si>
    <t>37 41 44 44 44</t>
  </si>
  <si>
    <t>5 9 11 14 16 16 20</t>
  </si>
  <si>
    <t>82 86 88 91 91 92 99</t>
  </si>
  <si>
    <t>16 20 24 27 30 32 33</t>
  </si>
  <si>
    <t>73 77 80 82 86 87 90 89</t>
  </si>
  <si>
    <t>42 46 50 51 52 53 55 55</t>
  </si>
  <si>
    <t>77 81 83 87 88 90 92 96</t>
  </si>
  <si>
    <t>72 76 80 81 83 85 90</t>
  </si>
  <si>
    <t>3 7 8 9 14 16 18 20</t>
  </si>
  <si>
    <t>26 30 35 38 40 42 40</t>
  </si>
  <si>
    <t>15 19 21 22 28 31 32 32</t>
  </si>
  <si>
    <t>2 6 12 15 17 21</t>
  </si>
  <si>
    <t>28 32 34 36 41 48</t>
  </si>
  <si>
    <t>41 46 49 50 51 52 55 57</t>
  </si>
  <si>
    <t>36 43 44 46 45</t>
  </si>
  <si>
    <t>52 58 59 60 63 63</t>
  </si>
  <si>
    <t>26 32 33 36 37 39 41 45</t>
  </si>
  <si>
    <t>8 13 16 17 24</t>
  </si>
  <si>
    <t>33 39 41 44 41 43 45</t>
  </si>
  <si>
    <t>38 45 46 47 45 48 45</t>
  </si>
  <si>
    <t>35 40 42 39 42 45 46 46</t>
  </si>
  <si>
    <t>79 85 88 87 91</t>
  </si>
  <si>
    <t>74 80 82 83 86 88 85 91</t>
  </si>
  <si>
    <t>29 35 38 41 44 44 46</t>
  </si>
  <si>
    <t>59 64 65 65 66 67 68 67</t>
  </si>
  <si>
    <t>77 83 85 86 86 89 89</t>
  </si>
  <si>
    <t>30 36 37 39 40 40 43 47</t>
  </si>
  <si>
    <t>21 26 27 30 30 35</t>
  </si>
  <si>
    <t>35 40 43 47 50</t>
  </si>
  <si>
    <t>67 72 76 78 79 82 83 80</t>
  </si>
  <si>
    <t>3 8 9 12 16 16</t>
  </si>
  <si>
    <t>58 65 69 72 74 77 81</t>
  </si>
  <si>
    <t>6 13 14 16 20 22 23 30</t>
  </si>
  <si>
    <t>3 9 11 17 19 22 23</t>
  </si>
  <si>
    <t>66 73 75 77 83 85 84</t>
  </si>
  <si>
    <t>7 13 16 21 22 24 24</t>
  </si>
  <si>
    <t>70 76 77 79 86 90</t>
  </si>
  <si>
    <t>45 52 55 58 65 71</t>
  </si>
  <si>
    <t>69 66 64 62 61 60 57 60</t>
  </si>
  <si>
    <t>66 63 62 60 58 57 57</t>
  </si>
  <si>
    <t>93 92 90 89 86 82</t>
  </si>
  <si>
    <t>65 64 61 58 52</t>
  </si>
  <si>
    <t>18 17 15 17 14 12</t>
  </si>
  <si>
    <t>64 62 60 62 60 62</t>
  </si>
  <si>
    <t>34 33 32 31 28 27 29 29</t>
  </si>
  <si>
    <t>23 22 19 22 19 16 12</t>
  </si>
  <si>
    <t>64 61 60 61 54</t>
  </si>
  <si>
    <t>89 87 86 84 84 83 82 81</t>
  </si>
  <si>
    <t>77 74 74 73 71 73</t>
  </si>
  <si>
    <t>39 37 36 36 34 34</t>
  </si>
  <si>
    <t>30 29 29 27 25 22 18</t>
  </si>
  <si>
    <t>41 39 39 36 31</t>
  </si>
  <si>
    <t>45 43 39 38 36</t>
  </si>
  <si>
    <t>93 91 87 85 88</t>
  </si>
  <si>
    <t>90 87 85 81 81</t>
  </si>
  <si>
    <t>61 59 58 54 53 51 47</t>
  </si>
  <si>
    <t>85 82 79 76 72 69 62</t>
  </si>
  <si>
    <t>44 41 39 36 29 27 25</t>
  </si>
  <si>
    <t>50 48 45 44 41 36 33 36</t>
  </si>
  <si>
    <t>99 97 96 93 91 90 85 85</t>
  </si>
  <si>
    <t>98 96 91 89 85</t>
  </si>
  <si>
    <t>93 90 89 83 77</t>
  </si>
  <si>
    <t>43 44 42 39 37 34 32</t>
  </si>
  <si>
    <t>76 79 76 74 71 68 70</t>
  </si>
  <si>
    <t>23 25 23 22 20 17 17</t>
  </si>
  <si>
    <t>68 69 67 64 62 58</t>
  </si>
  <si>
    <t>50 53 50 49 46 40</t>
  </si>
  <si>
    <t>13 14 12 11 14 13</t>
  </si>
  <si>
    <t>11 12 9 8 7 9 7 9</t>
  </si>
  <si>
    <t>62 63 61 63 60 57 57</t>
  </si>
  <si>
    <t>60 63 61 60 62 58</t>
  </si>
  <si>
    <t>16 19 18 16 17 16 14 8</t>
  </si>
  <si>
    <t>31 34 31 28 28 27</t>
  </si>
  <si>
    <t>62 64 62 59 56 56 55 56</t>
  </si>
  <si>
    <t>90 92 90 88 85 85 84 84</t>
  </si>
  <si>
    <t>71 74 73 73 70 69 67 63</t>
  </si>
  <si>
    <t>40 41 41 40 38 31</t>
  </si>
  <si>
    <t>73 74 71 67 64 63</t>
  </si>
  <si>
    <t>48 50 47 44 40 41</t>
  </si>
  <si>
    <t>69 71 67 66 65 64 62 62</t>
  </si>
  <si>
    <t>72 75 71 69 65</t>
  </si>
  <si>
    <t>71 73 70 68 64 62 60 54</t>
  </si>
  <si>
    <t>89 91 84 81 79 76</t>
  </si>
  <si>
    <t>76 79 77 70 72</t>
  </si>
  <si>
    <t>50 51 46 43 42 42</t>
  </si>
  <si>
    <t>40 42 35 32 29 28 24</t>
  </si>
  <si>
    <t>26 28 26 21 18 16 9</t>
  </si>
  <si>
    <t>11 11 8 7 6 4</t>
  </si>
  <si>
    <t>66 66 64 61 58 57 59</t>
  </si>
  <si>
    <t>41 41 38 35 32 29 29</t>
  </si>
  <si>
    <t>52 52 50 47 45 42 39 35</t>
  </si>
  <si>
    <t>26 26 24 21 18 15 14 7</t>
  </si>
  <si>
    <t>74 74 75 72 70 67 64</t>
  </si>
  <si>
    <t>46 46 47 46 48</t>
  </si>
  <si>
    <t>81 81 79 77 78 78</t>
  </si>
  <si>
    <t>37 37 38 35 31</t>
  </si>
  <si>
    <t>20 20 18 20 14</t>
  </si>
  <si>
    <t>21 21 20 18 18 17 14</t>
  </si>
  <si>
    <t>45 45 42 40 40 37 34 37</t>
  </si>
  <si>
    <t>63 63 63 61 61</t>
  </si>
  <si>
    <t>82 82 81 79 79 75</t>
  </si>
  <si>
    <t>81 81 78 77 76 75 75 70</t>
  </si>
  <si>
    <t>82 82 78 77 75</t>
  </si>
  <si>
    <t>87 87 86 82 84</t>
  </si>
  <si>
    <t>32 32 28 27 27</t>
  </si>
  <si>
    <t>87 87 83 82 79 75</t>
  </si>
  <si>
    <t>67 67 65 64 61 57 51</t>
  </si>
  <si>
    <t>26 26 25 23 20 15 12</t>
  </si>
  <si>
    <t>57 57 52 51 53</t>
  </si>
  <si>
    <t>18 18 12 11 11</t>
  </si>
  <si>
    <t>38 38 32 29 25</t>
  </si>
  <si>
    <t>64 64 62 59 57 54 48 42</t>
  </si>
  <si>
    <t>38 34 33 30 28 27</t>
  </si>
  <si>
    <t>93 89 88 87 84 83 81 84</t>
  </si>
  <si>
    <t>51 47 44 41 38 36 35 35</t>
  </si>
  <si>
    <t>93 89 88 85 84 82 78</t>
  </si>
  <si>
    <t>88 84 83 81 80 79 72</t>
  </si>
  <si>
    <t>82 78 81 79 77</t>
  </si>
  <si>
    <t>58 54 52 54 56</t>
  </si>
  <si>
    <t>9 5 7 6 6</t>
  </si>
  <si>
    <t>38 34 33 34 33 32 28</t>
  </si>
  <si>
    <t>52 48 45 48 46 44 42 35</t>
  </si>
  <si>
    <t>33 29 28 25 25 24 23 22</t>
  </si>
  <si>
    <t>32 28 26 26 25 26</t>
  </si>
  <si>
    <t>97 93 92 90 90 90</t>
  </si>
  <si>
    <t>10 6 5 5 1</t>
  </si>
  <si>
    <t>31 27 27 24 22 15</t>
  </si>
  <si>
    <t>55 51 48 44 43 40 37</t>
  </si>
  <si>
    <t>33 29 28 25 24 20 17 18</t>
  </si>
  <si>
    <t>28 24 20 18 16 16</t>
  </si>
  <si>
    <t>43 39 36 34 30 26</t>
  </si>
  <si>
    <t>84 80 78 75 71 65</t>
  </si>
  <si>
    <t>45 41 40 39 38 32 30</t>
  </si>
  <si>
    <t>87 83 81 76 78</t>
  </si>
  <si>
    <t>82 78 73 70 68 68</t>
  </si>
  <si>
    <t>39 35 29 27 24 21 18 14</t>
  </si>
  <si>
    <t>85 81 79 76 73 70 63 57</t>
  </si>
  <si>
    <t>49 43 41 38 35 34 32 29</t>
  </si>
  <si>
    <t>92 87 85 83 82 79 78 79</t>
  </si>
  <si>
    <t>37 30 28 25 23 23</t>
  </si>
  <si>
    <t>25 20 17 14 12 9 5</t>
  </si>
  <si>
    <t>87 81 80 77 71</t>
  </si>
  <si>
    <t>98 91 90 88 86 88 86</t>
  </si>
  <si>
    <t>47 40 38 36 39 36 37</t>
  </si>
  <si>
    <t>39 34 31 30 32 32</t>
  </si>
  <si>
    <t>84 79 82 79 75</t>
  </si>
  <si>
    <t>34 28 25 26 24 23 18</t>
  </si>
  <si>
    <t>73 67 65 65 63</t>
  </si>
  <si>
    <t>94 89 89 88 87 89</t>
  </si>
  <si>
    <t>92 85 83 80 78 78 78</t>
  </si>
  <si>
    <t>41 36 34 32 32 30 26</t>
  </si>
  <si>
    <t>76 71 70 70 64</t>
  </si>
  <si>
    <t>38 31 30 26 25 22 19</t>
  </si>
  <si>
    <t>65 60 58 55 51 53</t>
  </si>
  <si>
    <t>94 89 85 82 82</t>
  </si>
  <si>
    <t>36 31 30 26 23 20 16</t>
  </si>
  <si>
    <t>42 36 32 31 26</t>
  </si>
  <si>
    <t>73 66 59 58 57 54 52</t>
  </si>
  <si>
    <t>65 60 55 53 55</t>
  </si>
  <si>
    <t>68 63 61 55 54 52 50 50</t>
  </si>
  <si>
    <t>26 20 19 18 13 9</t>
  </si>
  <si>
    <t>30 25 24 18 17 11</t>
  </si>
  <si>
    <t>71 74 75 77 80 81 79</t>
  </si>
  <si>
    <t>38 41 42 43 45 47 49 49</t>
  </si>
  <si>
    <t>84 85 86 88 91 93 97</t>
  </si>
  <si>
    <t>51 54 56 57 63</t>
  </si>
  <si>
    <t>21 23 26 24 27 30</t>
  </si>
  <si>
    <t>28 29 32 34 35 38 37 35</t>
  </si>
  <si>
    <t>38 39 37 40 41 44 45 45</t>
  </si>
  <si>
    <t>38 39 40 43 46 44 45 49</t>
  </si>
  <si>
    <t>8 11 8 11 18</t>
  </si>
  <si>
    <t>60 61 63 65 66 66 67 69</t>
  </si>
  <si>
    <t>57 58 58 59 60 59</t>
  </si>
  <si>
    <t>71 74 76 79 80 80 80</t>
  </si>
  <si>
    <t>48 51 53 56 58 58 62</t>
  </si>
  <si>
    <t>84 86 88 91 91 96</t>
  </si>
  <si>
    <t>15 17 21 22 25</t>
  </si>
  <si>
    <t>66 67 69 71 72 73 77 75</t>
  </si>
  <si>
    <t>26 29 32 35 39 42 43 43</t>
  </si>
  <si>
    <t>16 19 23 24 26 29 33</t>
  </si>
  <si>
    <t>1 3 5 6 10 11 16</t>
  </si>
  <si>
    <t>60 61 63 65 67 70 76 78</t>
  </si>
  <si>
    <t>7 10 12 19 16</t>
  </si>
  <si>
    <t>46 49 50 51 58 59 60 60</t>
  </si>
  <si>
    <t>6 9 11 18 19 23</t>
  </si>
  <si>
    <t>6 9 11 17 24</t>
  </si>
  <si>
    <t>74 73 74 75 78</t>
  </si>
  <si>
    <t>67 66 69 72 74 76 73</t>
  </si>
  <si>
    <t>88 86 88 89 92 92</t>
  </si>
  <si>
    <t>30 29 32 34 36 38 42</t>
  </si>
  <si>
    <t>5 3 4 7 9 12 17</t>
  </si>
  <si>
    <t>24 22 19 22 25 28</t>
  </si>
  <si>
    <t>55 52 53 51 54 56 58 56</t>
  </si>
  <si>
    <t>31 30 31 32 34 36 35 35</t>
  </si>
  <si>
    <t>50 49 47 49 50 54</t>
  </si>
  <si>
    <t>21 18 20 19 22 25 32</t>
  </si>
  <si>
    <t>81 80 83 85 85 86</t>
  </si>
  <si>
    <t>70 67 67 68 66</t>
  </si>
  <si>
    <t>10 7 9 12 15 15 18 18</t>
  </si>
  <si>
    <t>86 83 86 86 87 90 94</t>
  </si>
  <si>
    <t>36 35 35 37 38 43</t>
  </si>
  <si>
    <t>38 35 36 39 43 46</t>
  </si>
  <si>
    <t>25 22 24 28 30 32 33 31</t>
  </si>
  <si>
    <t>20 17 20 24 26 29 29</t>
  </si>
  <si>
    <t>20 17 18 21 25 29</t>
  </si>
  <si>
    <t>55 53 54 57 58 60 64 70</t>
  </si>
  <si>
    <t>15 14 17 20 21 24 29 32</t>
  </si>
  <si>
    <t>18 16 21 22 19</t>
  </si>
  <si>
    <t>5 4 5 7 13 16 16</t>
  </si>
  <si>
    <t>67 65 66 67 73 77</t>
  </si>
  <si>
    <t>39 36 39 46 48 50 56</t>
  </si>
  <si>
    <t>85 85 86 88 90 92</t>
  </si>
  <si>
    <t>41 41 42 45 46 49 50 47</t>
  </si>
  <si>
    <t>89 89 92 95 95</t>
  </si>
  <si>
    <t>72 72 73 74 78</t>
  </si>
  <si>
    <t>20 20 22 24 30</t>
  </si>
  <si>
    <t>86 86 88 87 89 92 95</t>
  </si>
  <si>
    <t>77 77 80 82 80 81 80</t>
  </si>
  <si>
    <t>49 49 51 53 51 51</t>
  </si>
  <si>
    <t>46 46 47 45 49</t>
  </si>
  <si>
    <t>3 3 5 7 4 7 13</t>
  </si>
  <si>
    <t>49 49 52 53 53 55 58 60</t>
  </si>
  <si>
    <t>88 88 91 94 97 97 95</t>
  </si>
  <si>
    <t>70 70 70 73 76 79 79</t>
  </si>
  <si>
    <t>24 24 26 26 27 31</t>
  </si>
  <si>
    <t>75 75 75 78 83</t>
  </si>
  <si>
    <t>22 22 25 29 30 31 33 35</t>
  </si>
  <si>
    <t>60 60 63 67 65</t>
  </si>
  <si>
    <t>49 49 53 56 57 59 59</t>
  </si>
  <si>
    <t>19 19 20 22 23 27 31</t>
  </si>
  <si>
    <t>73 73 76 80 86</t>
  </si>
  <si>
    <t>80 80 81 84 90 92 95 98</t>
  </si>
  <si>
    <t>42 42 49 51 52 54 53</t>
  </si>
  <si>
    <t>35 35 38 39 40 45 45</t>
  </si>
  <si>
    <t>29 29 30 37 41</t>
  </si>
  <si>
    <t>46 46 49 50 56 63</t>
  </si>
  <si>
    <t>57 61 64 67 68 70 71 72</t>
  </si>
  <si>
    <t>83 87 90 91 92 93 92</t>
  </si>
  <si>
    <t>30 34 35 36 37 39 39</t>
  </si>
  <si>
    <t>66 70 73 76 77 81</t>
  </si>
  <si>
    <t>14 18 20 22 23 26 29 34</t>
  </si>
  <si>
    <t>78 82 83 86 88 89 86 89</t>
  </si>
  <si>
    <t>18 22 21 22 24 23</t>
  </si>
  <si>
    <t>50 54 57 54 56 56</t>
  </si>
  <si>
    <t>38 42 44 46 43 47</t>
  </si>
  <si>
    <t>42 46 49 46 49 55</t>
  </si>
  <si>
    <t>22 26 28 29 29 30 32</t>
  </si>
  <si>
    <t>38 42 45 45 47 48 46</t>
  </si>
  <si>
    <t>71 75 77 79 79 79</t>
  </si>
  <si>
    <t>34 38 39 42 42 46</t>
  </si>
  <si>
    <t>66 70 71 72 72 73 79</t>
  </si>
  <si>
    <t>86 90 94 97 99</t>
  </si>
  <si>
    <t>52 56 59 63 65 67 65</t>
  </si>
  <si>
    <t>8 12 14 16 20 23 23</t>
  </si>
  <si>
    <t>50 54 58 59 60 64</t>
  </si>
  <si>
    <t>32 36 39 41 44 48 51 56</t>
  </si>
  <si>
    <t>73 77 79 86 89 91 93</t>
  </si>
  <si>
    <t>28 32 35 38 43 40</t>
  </si>
  <si>
    <t>40 44 50 53 56 59 59</t>
  </si>
  <si>
    <t>71 75 77 80 81 86 89 93</t>
  </si>
  <si>
    <t>13 17 19 22 28 35</t>
  </si>
  <si>
    <t>58 64 67 69 70 73 74</t>
  </si>
  <si>
    <t>54 60 63 64 66 68 70 68</t>
  </si>
  <si>
    <t>36 43 46 48 48</t>
  </si>
  <si>
    <t>31 37 40 42 45 49</t>
  </si>
  <si>
    <t>83 88 89 90 97</t>
  </si>
  <si>
    <t>20 26 25 26 27</t>
  </si>
  <si>
    <t>5 11 9 12 9</t>
  </si>
  <si>
    <t>30 37 35 37 37</t>
  </si>
  <si>
    <t>23 28 29 28 32</t>
  </si>
  <si>
    <t>70 76 78 77 79 81 83 88</t>
  </si>
  <si>
    <t>14 20 22 22 24</t>
  </si>
  <si>
    <t>41 48 51 51 48</t>
  </si>
  <si>
    <t>68 73 75 75 75</t>
  </si>
  <si>
    <t>49 54 55 56 56 57 58 62</t>
  </si>
  <si>
    <t>45 51 54 57 57 64</t>
  </si>
  <si>
    <t>13 19 21 23 27 29</t>
  </si>
  <si>
    <t>78 83 85 89 92 90</t>
  </si>
  <si>
    <t>48 55 57 60 64 64</t>
  </si>
  <si>
    <t>30 36 37 41 45</t>
  </si>
  <si>
    <t>26 32 36 38 45</t>
  </si>
  <si>
    <t>27 33 36 38 43 46 49</t>
  </si>
  <si>
    <t>24 30 33 36 37 44 46 44</t>
  </si>
  <si>
    <t>70 76 82 83 86 89 89</t>
  </si>
  <si>
    <t>6 13 15 20 24</t>
  </si>
  <si>
    <t>47 53 55 56 62 64 66 71</t>
  </si>
  <si>
    <t>64 63 61 58 56 54 51 53</t>
  </si>
  <si>
    <t>50 48 46 43 42 39 39</t>
  </si>
  <si>
    <t>91 89 88 87 83</t>
  </si>
  <si>
    <t>50 49 47 45 44 41 36</t>
  </si>
  <si>
    <t>56 53 51 53 50</t>
  </si>
  <si>
    <t>23 20 18 21 24</t>
  </si>
  <si>
    <t>38 37 36 37 36 36</t>
  </si>
  <si>
    <t>59 56 57 55 54 52 48</t>
  </si>
  <si>
    <t>47 44 46 43 42 37</t>
  </si>
  <si>
    <t>76 74 72 69 67 65 65 62</t>
  </si>
  <si>
    <t>22 21 19 19 17 18</t>
  </si>
  <si>
    <t>67 65 65 64 64</t>
  </si>
  <si>
    <t>28 25 25 23 19</t>
  </si>
  <si>
    <t>15 13 13 11 6</t>
  </si>
  <si>
    <t>72 70 69 65 62 59 56 55</t>
  </si>
  <si>
    <t>13 11 7 6 5 3 2 3</t>
  </si>
  <si>
    <t>23 20 17 14 13 11 7 7</t>
  </si>
  <si>
    <t>83 80 78 74 71 67</t>
  </si>
  <si>
    <t>21 19 15 13 11 5</t>
  </si>
  <si>
    <t>86 83 80 78 73 71 70</t>
  </si>
  <si>
    <t>75 74 69 68 65 62 59 60</t>
  </si>
  <si>
    <t>35 34 31 28 22 22</t>
  </si>
  <si>
    <t>75 74 69 66 64 60</t>
  </si>
  <si>
    <t>71 70 67 65 58 56 49</t>
  </si>
  <si>
    <t>92 94 92 89 86</t>
  </si>
  <si>
    <t>63 65 64 62 60 63</t>
  </si>
  <si>
    <t>52 55 54 52 51 51</t>
  </si>
  <si>
    <t>71 72 70 67 64 60</t>
  </si>
  <si>
    <t>9 11 8 7 2</t>
  </si>
  <si>
    <t>90 92 89 91 88 85 84 82</t>
  </si>
  <si>
    <t>13 15 17 15 12 10 12</t>
  </si>
  <si>
    <t>87 90 89 86 83 84 84</t>
  </si>
  <si>
    <t>98 99 98 99 95</t>
  </si>
  <si>
    <t>79 81 80 83 82 76</t>
  </si>
  <si>
    <t>24 26 25 25 22 19 18</t>
  </si>
  <si>
    <t>79 81 78 75 73 73 70 73</t>
  </si>
  <si>
    <t>82 83 80 80 80</t>
  </si>
  <si>
    <t>94 97 95 94 94 90</t>
  </si>
  <si>
    <t>65 66 65 65 64 63 62 55</t>
  </si>
  <si>
    <t>52 54 52 48 47</t>
  </si>
  <si>
    <t>54 57 55 51 49 47 49</t>
  </si>
  <si>
    <t>81 84 80 78 75 75</t>
  </si>
  <si>
    <t>43 44 42 38 37 36 32</t>
  </si>
  <si>
    <t>42 44 43 42 41 37 31</t>
  </si>
  <si>
    <t>86 87 82 81 80</t>
  </si>
  <si>
    <t>54 55 53 48 49</t>
  </si>
  <si>
    <t>57 60 57 51 51</t>
  </si>
  <si>
    <t>64 66 61 58 55 51</t>
  </si>
  <si>
    <t>67 68 66 61 59 52</t>
  </si>
  <si>
    <t>72 72 70 69 68 66 63 62</t>
  </si>
  <si>
    <t>88 88 85 83 80 77 75 78</t>
  </si>
  <si>
    <t>10 10 7 6 5 2 2</t>
  </si>
  <si>
    <t>59 59 58 57 55 52 48</t>
  </si>
  <si>
    <t>63 63 61 58 56 54 52 45</t>
  </si>
  <si>
    <t>44 44 41 40 37 40 37 36</t>
  </si>
  <si>
    <t>4 4 5 3 4</t>
  </si>
  <si>
    <t>68 68 66 64 67 65 62 62</t>
  </si>
  <si>
    <t>71 71 68 67 70 69 65</t>
  </si>
  <si>
    <t>56 56 54 55 48</t>
  </si>
  <si>
    <t>40 40 37 37 36 34 31 29</t>
  </si>
  <si>
    <t>40 40 40 39 40</t>
  </si>
  <si>
    <t>99 99 96 96 96</t>
  </si>
  <si>
    <t>24 24 23 20 20 19 17 13</t>
  </si>
  <si>
    <t>26 26 26 24 23 17</t>
  </si>
  <si>
    <t>24 24 21 19 15 12</t>
  </si>
  <si>
    <t>19 19 18 15 11 8 7 8</t>
  </si>
  <si>
    <t>37 37 34 32 29 25 25</t>
  </si>
  <si>
    <t>34 34 31 27 25 22 18</t>
  </si>
  <si>
    <t>57 57 55 51 48 41</t>
  </si>
  <si>
    <t>53 53 50 47 41 39 38 36</t>
  </si>
  <si>
    <t>37 37 35 33 32 31 25 26</t>
  </si>
  <si>
    <t>72 72 71 69 66 59 59</t>
  </si>
  <si>
    <t>49 49 42 40 38 34</t>
  </si>
  <si>
    <t>35 35 33 28 25 24 19</t>
  </si>
  <si>
    <t>49 45 43 41 40</t>
  </si>
  <si>
    <t>71 67 66 64 61 63</t>
  </si>
  <si>
    <t>19 15 12 11 10 10</t>
  </si>
  <si>
    <t>89 85 84 82 78</t>
  </si>
  <si>
    <t>42 38 35 34 32 30 25</t>
  </si>
  <si>
    <t>12 8 11 8 5</t>
  </si>
  <si>
    <t>47 43 40 38 39 42</t>
  </si>
  <si>
    <t>79 75 72 71 73 73</t>
  </si>
  <si>
    <t>77 73 72 70 73 69</t>
  </si>
  <si>
    <t>87 83 81 78 80 78 75 69</t>
  </si>
  <si>
    <t>16 12 11 9 9 7 5</t>
  </si>
  <si>
    <t>70 66 66 64 62 64</t>
  </si>
  <si>
    <t>55 51 48 48 48</t>
  </si>
  <si>
    <t>99 95 94 94 91 89 85</t>
  </si>
  <si>
    <t>43 39 38 38 35 32 26</t>
  </si>
  <si>
    <t>51 47 43 41 38 35 33</t>
  </si>
  <si>
    <t>45 41 40 37 33 30 28 31</t>
  </si>
  <si>
    <t>73 69 66 63 62 58 58</t>
  </si>
  <si>
    <t>75 71 67 66 63 61 58 54</t>
  </si>
  <si>
    <t>49 45 41 40 33</t>
  </si>
  <si>
    <t>21 17 11 10 8</t>
  </si>
  <si>
    <t>18 14 12 7 5 4 7</t>
  </si>
  <si>
    <t>93 89 83 82 80 78 78</t>
  </si>
  <si>
    <t>31 27 25 22 16 15 11</t>
  </si>
  <si>
    <t>39 35 29 28 25 19</t>
  </si>
  <si>
    <t>46 41 38 37 36 35 34 33</t>
  </si>
  <si>
    <t>97 92 89 87 85 84 87</t>
  </si>
  <si>
    <t>83 77 74 71 68 68</t>
  </si>
  <si>
    <t>37 30 27 24 20</t>
  </si>
  <si>
    <t>78 71 68 66 59</t>
  </si>
  <si>
    <t>28 21 24 21 19 17 14 13</t>
  </si>
  <si>
    <t>55 48 47 50 53</t>
  </si>
  <si>
    <t>73 68 66 65 62 65 65</t>
  </si>
  <si>
    <t>88 82 85 83 79</t>
  </si>
  <si>
    <t>61 55 57 56 55 48</t>
  </si>
  <si>
    <t>58 53 50 47 44 44 43</t>
  </si>
  <si>
    <t>30 25 25 24 21 22</t>
  </si>
  <si>
    <t>55 50 49 46 46 44 44</t>
  </si>
  <si>
    <t>36 31 28 28 27 23</t>
  </si>
  <si>
    <t>74 67 67 65 58</t>
  </si>
  <si>
    <t>83 78 74 71 70 69</t>
  </si>
  <si>
    <t>86 80 76 74 73 70 73</t>
  </si>
  <si>
    <t>24 19 15 13 13</t>
  </si>
  <si>
    <t>62 57 53 52 49 45</t>
  </si>
  <si>
    <t>25 20 19 15 9</t>
  </si>
  <si>
    <t>90 85 78 76 73 71</t>
  </si>
  <si>
    <t>25 19 17 10 7 6 8</t>
  </si>
  <si>
    <t>61 54 52 50 43 43</t>
  </si>
  <si>
    <t>61 56 55 54 52 47 43</t>
  </si>
  <si>
    <t>58 51 44 41 36</t>
  </si>
  <si>
    <t>56 56 58 63 63</t>
  </si>
  <si>
    <t>98 94 91 93 95</t>
  </si>
  <si>
    <t>30 31 36 38 38</t>
  </si>
  <si>
    <t>33 27 25 18 16 13 12 6</t>
  </si>
  <si>
    <t>30 36 39 41 42 48 51 56</t>
  </si>
  <si>
    <t>51 54 56 56 60</t>
  </si>
  <si>
    <t>12 12 13 16 15 18 18</t>
  </si>
  <si>
    <t>20 14 11 11 9 11</t>
  </si>
  <si>
    <t>80 76 73 70 68 64 60</t>
  </si>
  <si>
    <t>41 41 42 43 45 51 54 61</t>
  </si>
  <si>
    <t>40 39 42 41 39</t>
  </si>
  <si>
    <t>34 34 31 32 30 27 24 24</t>
  </si>
  <si>
    <t>30 30 31 33 34 36 40 43</t>
  </si>
  <si>
    <t>2 8 11 13 17 18</t>
  </si>
  <si>
    <t>22 22 25 29 30 35</t>
  </si>
  <si>
    <t>37 37 35 37 35 38</t>
  </si>
  <si>
    <t>29 34 34 36 39 40 37</t>
  </si>
  <si>
    <t>31 27 25 22 21 21 22</t>
  </si>
  <si>
    <t>49 44 40 37 33</t>
  </si>
  <si>
    <t>34 32 31 29 29 27</t>
  </si>
  <si>
    <t>33 40 41 42 43 43</t>
  </si>
  <si>
    <t>33 34 35 36 39 42 45 48</t>
  </si>
  <si>
    <t>69 70 72 73 75 78 80</t>
  </si>
  <si>
    <t>53 50 49 48 47</t>
  </si>
  <si>
    <t>10 9 6 5 4</t>
  </si>
  <si>
    <t>70 72 75 78 80 83 84</t>
  </si>
  <si>
    <t>32 35 37 39 41</t>
  </si>
  <si>
    <t>79 76 73 71 70 69 66</t>
  </si>
  <si>
    <t>72 70 67 66 64 63 61</t>
  </si>
  <si>
    <t>33 34 36 38 40 42 45 46</t>
  </si>
  <si>
    <t>75 72 70 67 64</t>
  </si>
  <si>
    <t>61 58 57 56 55</t>
  </si>
  <si>
    <t>35 34 32 31 30 28 25 24</t>
  </si>
  <si>
    <t>43 40 38 36 33 30 28</t>
  </si>
  <si>
    <t>78 79 81 83 85</t>
  </si>
  <si>
    <t>99 97 94 92 90</t>
  </si>
  <si>
    <t>67 69 72 75 76</t>
  </si>
  <si>
    <t>28 31 34 37 38 40 43 46</t>
  </si>
  <si>
    <t>40 41 44 45 46 48</t>
  </si>
  <si>
    <t>87 84 82 79 77</t>
  </si>
  <si>
    <t>39 40 43 45 47</t>
  </si>
  <si>
    <t>39 37 34 32 31 29</t>
  </si>
  <si>
    <t>96 94 93 91 89</t>
  </si>
  <si>
    <t>75 76 79 80 83 84</t>
  </si>
  <si>
    <t>55 52 49 46 43 40 37</t>
  </si>
  <si>
    <t>65 63 62 61 58 56 55</t>
  </si>
  <si>
    <t>6 7 10 11 13 15 18 21</t>
  </si>
  <si>
    <t>11 9 8 6 5 4 1</t>
  </si>
  <si>
    <t>26 23 21 20 19 18 16 15</t>
  </si>
  <si>
    <t>19 22 25 27 29 31 33 34</t>
  </si>
  <si>
    <t>39 36 33 30 28 25</t>
  </si>
  <si>
    <t>58 59 60 61 62 65 66</t>
  </si>
  <si>
    <t>31 29 27 24 22 21 18</t>
  </si>
  <si>
    <t>83 86 89 90 91</t>
  </si>
  <si>
    <t>26 28 31 33 34</t>
  </si>
  <si>
    <t>64 66 69 71 72 75 76 79</t>
  </si>
  <si>
    <t>69 72 75 76 78 79 81</t>
  </si>
  <si>
    <t>38 40 43 45 48 50 51</t>
  </si>
  <si>
    <t>24 26 29 31 33</t>
  </si>
  <si>
    <t>48 50 52 53 55</t>
  </si>
  <si>
    <t>33 36 37 38 41 44 46</t>
  </si>
  <si>
    <t>83 86 88 91 94</t>
  </si>
  <si>
    <t>41 42 43 46 48 50 51 52</t>
  </si>
  <si>
    <t>67 68 71 72 74 75</t>
  </si>
  <si>
    <t>49 51 52 53 56 59</t>
  </si>
  <si>
    <t>12 9 8 6 4 3</t>
  </si>
  <si>
    <t>97 96 94 92 91 90 89 86</t>
  </si>
  <si>
    <t>33 31 30 29 27</t>
  </si>
  <si>
    <t>20 18 17 14 13 11 10</t>
  </si>
  <si>
    <t>7 8 10 11 13 16 17</t>
  </si>
  <si>
    <t>69 72 73 74 76</t>
  </si>
  <si>
    <t>82 84 85 87 89</t>
  </si>
  <si>
    <t>48 47 45 42 41 38</t>
  </si>
  <si>
    <t>21 23 25 26 29 31 32</t>
  </si>
  <si>
    <t>61 60 59 57 56 53</t>
  </si>
  <si>
    <t>57 60 61 62 64 66 67</t>
  </si>
  <si>
    <t>95 94 91 90 89 87 84</t>
  </si>
  <si>
    <t>9 10 11 13 14</t>
  </si>
  <si>
    <t>13 16 19 22 25</t>
  </si>
  <si>
    <t>95 92 90 87 85 83 82 79</t>
  </si>
  <si>
    <t>56 55 52 49 48 46</t>
  </si>
  <si>
    <t>16 18 20 23 24 27 28 30</t>
  </si>
  <si>
    <t>29 26 24 22 19 16 13 12</t>
  </si>
  <si>
    <t>27 28 30 32 35 36 39</t>
  </si>
  <si>
    <t>63 65 66 68 71 72</t>
  </si>
  <si>
    <t>75 76 77 78 81</t>
  </si>
  <si>
    <t>48 45 42 40 39 38 35</t>
  </si>
  <si>
    <t>16 17 20 23 24 25 26 28</t>
  </si>
  <si>
    <t>10 11 13 15 16</t>
  </si>
  <si>
    <t>46 44 41 38 36</t>
  </si>
  <si>
    <t>46 48 49 50 52 54 57</t>
  </si>
  <si>
    <t>78 75 73 71 70 68 66</t>
  </si>
  <si>
    <t>72 69 67 65 64</t>
  </si>
  <si>
    <t>80 78 76 73 70 67</t>
  </si>
  <si>
    <t>32 34 35 38 41 44</t>
  </si>
  <si>
    <t>33 36 39 40 41 43</t>
  </si>
  <si>
    <t>9 12 13 16 19 21 24</t>
  </si>
  <si>
    <t>18 15 12 11 8 5</t>
  </si>
  <si>
    <t>6 7 10 11 12 13 16 18</t>
  </si>
  <si>
    <t>20 18 17 14 13 11</t>
  </si>
  <si>
    <t>22 19 16 14 11 8 5 2</t>
  </si>
  <si>
    <t>47 46 43 41 38 36</t>
  </si>
  <si>
    <t>77 74 72 71 69 67</t>
  </si>
  <si>
    <t>40 38 36 35 34 32</t>
  </si>
  <si>
    <t>15 18 21 24 27 29 31 34</t>
  </si>
  <si>
    <t>98 97 96 93 90</t>
  </si>
  <si>
    <t>68 67 65 63 62 61</t>
  </si>
  <si>
    <t>48 51 53 55 58</t>
  </si>
  <si>
    <t>64 67 69 71 73 75 78</t>
  </si>
  <si>
    <t>3 4 5 7 10 11</t>
  </si>
  <si>
    <t>21 22 24 27 29 30 32 34</t>
  </si>
  <si>
    <t>56 55 52 50 49 46</t>
  </si>
  <si>
    <t>52 51 50 47 44 43 41</t>
  </si>
  <si>
    <t>61 59 57 56 53 51 49 48</t>
  </si>
  <si>
    <t>57 60 63 64 66 69 71</t>
  </si>
  <si>
    <t>31 33 36 39 41 42 44 45</t>
  </si>
  <si>
    <t>62 63 64 66 68 71</t>
  </si>
  <si>
    <t>86 85 82 79 77 76 74</t>
  </si>
  <si>
    <t>34 33 31 28 25 24 23 22</t>
  </si>
  <si>
    <t>7 8 9 11 12 15 18 21</t>
  </si>
  <si>
    <t>56 59 61 62 65 66 68 69</t>
  </si>
  <si>
    <t>31 32 35 36 39 40 41 42</t>
  </si>
  <si>
    <t>44 46 48 50 52 55 58 60</t>
  </si>
  <si>
    <t>91 94 96 98 99</t>
  </si>
  <si>
    <t>40 41 43 44 47 48 51 52</t>
  </si>
  <si>
    <t>82 85 88 89 91</t>
  </si>
  <si>
    <t>55 54 51 50 47 46</t>
  </si>
  <si>
    <t>98 96 94 91 90 88 86 83</t>
  </si>
  <si>
    <t>16 15 12 11 10 9 6 5</t>
  </si>
  <si>
    <t>67 66 65 64 63 61 58 55</t>
  </si>
  <si>
    <t>41 40 39 37 34 31 29 26</t>
  </si>
  <si>
    <t>19 22 24 27 30</t>
  </si>
  <si>
    <t>12 14 17 18 21 22 23</t>
  </si>
  <si>
    <t>69 67 64 61 59</t>
  </si>
  <si>
    <t>87 84 81 79 76 74 73</t>
  </si>
  <si>
    <t>84 86 88 89 91</t>
  </si>
  <si>
    <t>61 59 57 54 53 51 50 47</t>
  </si>
  <si>
    <t>33 30 29 27 26 23 20</t>
  </si>
  <si>
    <t>81 80 77 75 72 70 69 68</t>
  </si>
  <si>
    <t>95 93 91 90 88 85 84</t>
  </si>
  <si>
    <t>47 49 52 55 57 60 62 65</t>
  </si>
  <si>
    <t>62 63 66 67 69</t>
  </si>
  <si>
    <t>63 60 57 56 54 53 52 51</t>
  </si>
  <si>
    <t>13 14 17 19 22 24 25 27</t>
  </si>
  <si>
    <t>66 68 70 71 72 75 78</t>
  </si>
  <si>
    <t>94 93 90 88 85</t>
  </si>
  <si>
    <t>76 77 78 80 81</t>
  </si>
  <si>
    <t>79 77 75 72 70 67 64 63</t>
  </si>
  <si>
    <t>20 18 16 13 12 11</t>
  </si>
  <si>
    <t>39 40 43 46 48 49 51 53</t>
  </si>
  <si>
    <t>36 39 42 44 46</t>
  </si>
  <si>
    <t>71 73 76 79 81 82</t>
  </si>
  <si>
    <t>96 93 91 90 87 85 84</t>
  </si>
  <si>
    <t>49 46 45 42 39 36 33 31</t>
  </si>
  <si>
    <t>62 63 64 66 69 72 75</t>
  </si>
  <si>
    <t>46 49 52 55 57 58 59 62</t>
  </si>
  <si>
    <t>61 63 65 66 67 68</t>
  </si>
  <si>
    <t>44 47 49 50 52 53</t>
  </si>
  <si>
    <t>65 64 62 61 60 57</t>
  </si>
  <si>
    <t>85 82 81 80 78 77 74</t>
  </si>
  <si>
    <t>80 77 74 71 69 67 65</t>
  </si>
  <si>
    <t>73 70 68 66 64 63 62</t>
  </si>
  <si>
    <t>55 57 60 62 64 66</t>
  </si>
  <si>
    <t>10 8 6 5 4 3 1</t>
  </si>
  <si>
    <t>61 59 58 56 54</t>
  </si>
  <si>
    <t>28 25 24 22 21 18 15</t>
  </si>
  <si>
    <t>30 33 34 37 40</t>
  </si>
  <si>
    <t>85 82 80 77 76 73</t>
  </si>
  <si>
    <t>57 60 61 64 67</t>
  </si>
  <si>
    <t>87 88 89 90 91 94 95</t>
  </si>
  <si>
    <t>3 4 6 7 10</t>
  </si>
  <si>
    <t>54 52 50 49 48 46</t>
  </si>
  <si>
    <t>92 91 88 86 84</t>
  </si>
  <si>
    <t>82 79 76 74 71</t>
  </si>
  <si>
    <t>56 57 60 61 63 66 69</t>
  </si>
  <si>
    <t>71 70 68 65 62 61 59 57</t>
  </si>
  <si>
    <t>63 62 59 56 54 51</t>
  </si>
  <si>
    <t>10 12 14 15 18</t>
  </si>
  <si>
    <t>22 23 24 25 26 29 30</t>
  </si>
  <si>
    <t>24 25 26 29 30 31 34 37</t>
  </si>
  <si>
    <t>34 33 32 31 29 28 25</t>
  </si>
  <si>
    <t>39 41 44 46 48</t>
  </si>
  <si>
    <t>15 18 20 22 25</t>
  </si>
  <si>
    <t>69 72 74 75 76 77</t>
  </si>
  <si>
    <t>88 87 86 85 84</t>
  </si>
  <si>
    <t>53 50 47 46 44 43 40 38</t>
  </si>
  <si>
    <t>84 81 78 76 74 71 69</t>
  </si>
  <si>
    <t>25 23 20 18 17 14 12</t>
  </si>
  <si>
    <t>99 97 95 94 92</t>
  </si>
  <si>
    <t>17 18 20 21 24 26</t>
  </si>
  <si>
    <t>14 17 18 20 22</t>
  </si>
  <si>
    <t>66 69 72 73 75 76</t>
  </si>
  <si>
    <t>49 46 45 44 41 40 37</t>
  </si>
  <si>
    <t>49 47 45 43 42 39 36</t>
  </si>
  <si>
    <t>95 92 89 86 83</t>
  </si>
  <si>
    <t>42 41 40 37 34 32 29</t>
  </si>
  <si>
    <t>68 65 63 60 59 56 54 51</t>
  </si>
  <si>
    <t>28 31 32 34 35 38 41 42</t>
  </si>
  <si>
    <t>17 18 21 23 26 29 32</t>
  </si>
  <si>
    <t>87 90 92 94 96 98 99</t>
  </si>
  <si>
    <t>11 14 17 18 20 22 23</t>
  </si>
  <si>
    <t>51 48 45 43 41 40 39 37</t>
  </si>
  <si>
    <t>72 74 77 79 82 85 86</t>
  </si>
  <si>
    <t>82 84 87 90 92 94 97 99</t>
  </si>
  <si>
    <t>84 87 88 91 92 93</t>
  </si>
  <si>
    <t>88 90 93 96 97 98</t>
  </si>
  <si>
    <t>18 21 24 25 28</t>
  </si>
  <si>
    <t>87 88 90 92 95 97</t>
  </si>
  <si>
    <t>2 5 8 10 11</t>
  </si>
  <si>
    <t>60 58 56 55 54 52 50 48</t>
  </si>
  <si>
    <t>19 17 14 12 9 6</t>
  </si>
  <si>
    <t>42 39 36 34 33</t>
  </si>
  <si>
    <t>66 65 63 60 58 56 54 52</t>
  </si>
  <si>
    <t>62 63 66 68 69 72 75</t>
  </si>
  <si>
    <t>50 47 44 41 40 39 38</t>
  </si>
  <si>
    <t>32 33 36 39 40 41</t>
  </si>
  <si>
    <t>51 49 47 45 42 40</t>
  </si>
  <si>
    <t>73 70 67 66 63 61 59</t>
  </si>
  <si>
    <t>36 39 42 44 45 48 51 53</t>
  </si>
  <si>
    <t>19 16 15 12 11 9 7</t>
  </si>
  <si>
    <t>61 58 57 56 53 50 47</t>
  </si>
  <si>
    <t>26 25 22 21 20 18 17</t>
  </si>
  <si>
    <t>15 13 10 8 7</t>
  </si>
  <si>
    <t>7 8 9 11 12 13 15 17</t>
  </si>
  <si>
    <t>37 39 41 42 45 47 49</t>
  </si>
  <si>
    <t>63 64 66 69 71 74</t>
  </si>
  <si>
    <t>45 43 42 39 38 36 33</t>
  </si>
  <si>
    <t>41 40 39 37 34 32 31</t>
  </si>
  <si>
    <t>13 14 15 16 19 20 23</t>
  </si>
  <si>
    <t>24 23 22 19 17 15 14</t>
  </si>
  <si>
    <t>93 91 89 87 84 81</t>
  </si>
  <si>
    <t>47 46 44 42 39 38</t>
  </si>
  <si>
    <t>83 82 80 79 76 75 74</t>
  </si>
  <si>
    <t>17 20 22 24 26 27 29</t>
  </si>
  <si>
    <t>41 39 36 33 31 29</t>
  </si>
  <si>
    <t>45 46 49 52 54 56</t>
  </si>
  <si>
    <t>4 6 8 10 13 14 15 17</t>
  </si>
  <si>
    <t>72 69 67 64 61 58 56</t>
  </si>
  <si>
    <t>12 14 17 19 21 24 26</t>
  </si>
  <si>
    <t>54 57 58 61 62</t>
  </si>
  <si>
    <t>9 11 14 16 18 20</t>
  </si>
  <si>
    <t>38 40 42 45 46 48 49</t>
  </si>
  <si>
    <t>28 27 26 25 22 19 16</t>
  </si>
  <si>
    <t>79 76 75 74 71 70 67</t>
  </si>
  <si>
    <t>81 78 75 73 72</t>
  </si>
  <si>
    <t>76 79 82 85 86 88 91 93</t>
  </si>
  <si>
    <t>26 23 22 19 17 14 12</t>
  </si>
  <si>
    <t>52 50 48 45 44 41</t>
  </si>
  <si>
    <t>71 70 67 64 61 60 57 55</t>
  </si>
  <si>
    <t>22 24 26 29 30 33 35 36</t>
  </si>
  <si>
    <t>3 5 7 10 13 14 15</t>
  </si>
  <si>
    <t>51 49 47 46 43 42</t>
  </si>
  <si>
    <t>18 20 21 24 27</t>
  </si>
  <si>
    <t>36 37 40 43 45</t>
  </si>
  <si>
    <t>93 90 88 86 84 82 80</t>
  </si>
  <si>
    <t>6 7 10 13 14</t>
  </si>
  <si>
    <t>90 89 87 85 82 79 77 76</t>
  </si>
  <si>
    <t>84 81 79 76 75 74 73 70</t>
  </si>
  <si>
    <t>2 4 7 10 12</t>
  </si>
  <si>
    <t>83 84 85 86 89 91 92</t>
  </si>
  <si>
    <t>68 70 73 75 76 77 80 83</t>
  </si>
  <si>
    <t>60 57 55 52 49 48 46 45</t>
  </si>
  <si>
    <t>78 76 75 73 70</t>
  </si>
  <si>
    <t>19 21 22 24 25 28 30</t>
  </si>
  <si>
    <t>72 74 75 76 77 79</t>
  </si>
  <si>
    <t>45 48 49 52 53 56 57</t>
  </si>
  <si>
    <t>55 57 60 62 64 66 67</t>
  </si>
  <si>
    <t>87 85 82 80 77 74</t>
  </si>
  <si>
    <t>39 38 36 35 33 32 30 27</t>
  </si>
  <si>
    <t>26 29 31 34 36 38</t>
  </si>
  <si>
    <t>52 53 56 57 60</t>
  </si>
  <si>
    <t>65 63 61 60 57 55 54</t>
  </si>
  <si>
    <t>59 61 63 64 67 69 70</t>
  </si>
  <si>
    <t>53 52 49 46 45 42 39 37</t>
  </si>
  <si>
    <t>76 75 72 69 67 64 62</t>
  </si>
  <si>
    <t>52 55 56 57 60 63</t>
  </si>
  <si>
    <t>51 53 56 57 59</t>
  </si>
  <si>
    <t>32 31 30 29 28 27 24</t>
  </si>
  <si>
    <t>25 27 30 33 34 35 36 37</t>
  </si>
  <si>
    <t>7 8 9 10 12 13 16 19</t>
  </si>
  <si>
    <t>36 33 32 31 28</t>
  </si>
  <si>
    <t>95 94 91 89 86 83 81 80</t>
  </si>
  <si>
    <t>43 42 41 38 36 35 33</t>
  </si>
  <si>
    <t>33 30 27 25 22 20 19 18</t>
  </si>
  <si>
    <t>57 55 54 51 49 47 45 42</t>
  </si>
  <si>
    <t>63 61 60 58 55 53 51 48</t>
  </si>
  <si>
    <t>45 44 41 40 38 37 34 31</t>
  </si>
  <si>
    <t>87 85 84 83 80 77 74 73</t>
  </si>
  <si>
    <t>31 29 28 27 25</t>
  </si>
  <si>
    <t>14 11 10 7 4 1</t>
  </si>
  <si>
    <t>17 14 12 11 9</t>
  </si>
  <si>
    <t>50 49 47 45 44 42</t>
  </si>
  <si>
    <t>55 58 60 63 66 68</t>
  </si>
  <si>
    <t>88 90 92 94 96 97</t>
  </si>
  <si>
    <t>23 24 26 28 29 32</t>
  </si>
  <si>
    <t>9 11 13 15 17</t>
  </si>
  <si>
    <t>82 83 85 87 89 92 94 95</t>
  </si>
  <si>
    <t>16 17 20 22 23</t>
  </si>
  <si>
    <t>54 55 56 58 60</t>
  </si>
  <si>
    <t>29 27 25 24 23</t>
  </si>
  <si>
    <t>73 71 69 68 67 65 62</t>
  </si>
  <si>
    <t>3 5 7 9 10 13 15</t>
  </si>
  <si>
    <t>76 75 73 70 67</t>
  </si>
  <si>
    <t>48 45 44 43 41</t>
  </si>
  <si>
    <t>52 54 57 59 61 64 65 66</t>
  </si>
  <si>
    <t>68 70 73 75 76 77 78</t>
  </si>
  <si>
    <t>68 67 65 63 60</t>
  </si>
  <si>
    <t>49 51 54 56 58</t>
  </si>
  <si>
    <t>11 8 7 6 4 3</t>
  </si>
  <si>
    <t>49 52 54 57 58 59 60 62</t>
  </si>
  <si>
    <t>22 19 18 16 13 10 7</t>
  </si>
  <si>
    <t>79 81 84 86 88 91 94 95</t>
  </si>
  <si>
    <t>34 32 31 30 29</t>
  </si>
  <si>
    <t>44 41 38 35 34 32 31</t>
  </si>
  <si>
    <t>10 12 13 14 16 18 19 20</t>
  </si>
  <si>
    <t>19 22 25 26 28 31 34 37</t>
  </si>
  <si>
    <t>68 70 73 75 77 79 81 84</t>
  </si>
  <si>
    <t>24 21 19 18 15 13</t>
  </si>
  <si>
    <t>98 96 93 92 90 88 86</t>
  </si>
  <si>
    <t>97 94 91 88 85 83 81</t>
  </si>
  <si>
    <t>65 63 60 58 57 55 54</t>
  </si>
  <si>
    <t>58 61 62 65 67</t>
  </si>
  <si>
    <t>42 44 45 46 48 50 51</t>
  </si>
  <si>
    <t>33 30 27 25 23 22</t>
  </si>
  <si>
    <t>57 54 52 50 48 47 46</t>
  </si>
  <si>
    <t>48 45 44 42 39</t>
  </si>
  <si>
    <t>91 89 88 86 85 83</t>
  </si>
  <si>
    <t>39 38 36 35 32 31 29 27</t>
  </si>
  <si>
    <t>39 38 37 36 34 33 31</t>
  </si>
  <si>
    <t>89 91 93 96 97 98</t>
  </si>
  <si>
    <t>48 49 52 53 54 56 59 62</t>
  </si>
  <si>
    <t>78 81 82 83 86 87 90 91</t>
  </si>
  <si>
    <t>47 48 50 53 56 58 61</t>
  </si>
  <si>
    <t>85 87 90 91 93 95</t>
  </si>
  <si>
    <t>28 31 33 34 36 38</t>
  </si>
  <si>
    <t>41 39 38 36 35 33</t>
  </si>
  <si>
    <t>54 55 58 60 61 63 64</t>
  </si>
  <si>
    <t>8 11 13 15 16</t>
  </si>
  <si>
    <t>20 18 15 13 11 9</t>
  </si>
  <si>
    <t>51 53 56 59 61 62 65</t>
  </si>
  <si>
    <t>40 41 42 43 46</t>
  </si>
  <si>
    <t>90 87 85 82 80</t>
  </si>
  <si>
    <t>6 7 8 10 11 13 15</t>
  </si>
  <si>
    <t>72 74 76 78 81 84 87 90</t>
  </si>
  <si>
    <t>85 86 87 88 91 93</t>
  </si>
  <si>
    <t>12 10 9 8 7 5 2</t>
  </si>
  <si>
    <t>84 82 79 78 75 73 72 69</t>
  </si>
  <si>
    <t>54 51 50 48 47 45 42</t>
  </si>
  <si>
    <t>89 88 87 86 85 84 81 79</t>
  </si>
  <si>
    <t>36 35 33 31 29</t>
  </si>
  <si>
    <t>41 44 47 48 49</t>
  </si>
  <si>
    <t>27 29 30 31 32 35 36 39</t>
  </si>
  <si>
    <t>3 5 8 10 12 14 15 16</t>
  </si>
  <si>
    <t>2 5 8 11 14 17 18 20</t>
  </si>
  <si>
    <t>75 76 77 80 81 83 86</t>
  </si>
  <si>
    <t>56 57 59 62 65 66</t>
  </si>
  <si>
    <t>67 69 70 72 73</t>
  </si>
  <si>
    <t>7 10 13 15 18 21 22</t>
  </si>
  <si>
    <t>55 53 51 48 45</t>
  </si>
  <si>
    <t>3 6 7 10 12 14 16 19</t>
  </si>
  <si>
    <t>88 87 84 83 81 80 77 76</t>
  </si>
  <si>
    <t>62 64 66 67 69</t>
  </si>
  <si>
    <t>75 78 80 81 84</t>
  </si>
  <si>
    <t>88 86 85 82 80 79 76</t>
  </si>
  <si>
    <t>66 69 72 74 77 78 79</t>
  </si>
  <si>
    <t>48 46 43 42 40</t>
  </si>
  <si>
    <t>66 69 71 74 77 79 80 83</t>
  </si>
  <si>
    <t>55 58 61 64 67 68 70 71</t>
  </si>
  <si>
    <t>61 58 57 55 53</t>
  </si>
  <si>
    <t>43 46 49 50 51 52</t>
  </si>
  <si>
    <t>56 53 50 49 47 46</t>
  </si>
  <si>
    <t>57 59 62 65 67 70 72</t>
  </si>
  <si>
    <t>46 45 42 40 39</t>
  </si>
  <si>
    <t>93 92 90 89 86 85 83</t>
  </si>
  <si>
    <t>76 77 79 82 85 87</t>
  </si>
  <si>
    <t>31 28 26 25 24 23 22</t>
  </si>
  <si>
    <t>35 34 32 31 29 28 25</t>
  </si>
  <si>
    <t>84 82 80 78 76 75</t>
  </si>
  <si>
    <t>13 11 10 7 5 2</t>
  </si>
  <si>
    <t>43 40 38 36 34 31 28 27</t>
  </si>
  <si>
    <t>30 29 26 25 22 20</t>
  </si>
  <si>
    <t>87 86 83 82 80 77 75 72</t>
  </si>
  <si>
    <t>45 46 48 50 51 53</t>
  </si>
  <si>
    <t>25 23 20 19 17 16</t>
  </si>
  <si>
    <t>31 33 36 38 40 41 43 44</t>
  </si>
  <si>
    <t>64 62 59 57 55 54 52</t>
  </si>
  <si>
    <t>11 14 15 17 18 20 21</t>
  </si>
  <si>
    <t>75 72 70 67 66 63 62</t>
  </si>
  <si>
    <t>71 72 73 75 78 80 81 84</t>
  </si>
  <si>
    <t>31 34 35 36 38</t>
  </si>
  <si>
    <t>26 23 21 19 18 15 14 13</t>
  </si>
  <si>
    <t>26 24 21 19 16 13 10</t>
  </si>
  <si>
    <t>67 70 73 75 78 80</t>
  </si>
  <si>
    <t>64 62 59 58 57 54 51</t>
  </si>
  <si>
    <t>62 59 56 54 52 49 48 46</t>
  </si>
  <si>
    <t>13 16 18 21 24 26 28 31</t>
  </si>
  <si>
    <t>26 28 29 30 33 34 37</t>
  </si>
  <si>
    <t>30 28 26 24 23</t>
  </si>
  <si>
    <t>74 77 79 81 83 85 88</t>
  </si>
  <si>
    <t>45 47 49 51 53</t>
  </si>
  <si>
    <t>30 27 26 25 23</t>
  </si>
  <si>
    <t>2 5 8 10 11 12</t>
  </si>
  <si>
    <t>91 90 88 87 86 84 81</t>
  </si>
  <si>
    <t>97 96 93 92 89</t>
  </si>
  <si>
    <t>34 36 37 40 41 44 46 47</t>
  </si>
  <si>
    <t>44 41 38 37 36 34</t>
  </si>
  <si>
    <t>42 44 45 48 50 52 53 54</t>
  </si>
  <si>
    <t>12 10 8 7 6</t>
  </si>
  <si>
    <t>56 58 60 63 64 67 69 71</t>
  </si>
  <si>
    <t>46 47 48 49 52 54 57 59</t>
  </si>
  <si>
    <t>81 84 86 88 91</t>
  </si>
  <si>
    <t>73 71 68 66 63 62 59 57</t>
  </si>
  <si>
    <t>42 39 36 33 32 31 30</t>
  </si>
  <si>
    <t>1 2 5 8 9 11</t>
  </si>
  <si>
    <t>42 43 44 47 50 51</t>
  </si>
  <si>
    <t>33 32 31 28 26 25 24</t>
  </si>
  <si>
    <t>67 70 73 76 79</t>
  </si>
  <si>
    <t>39 41 43 44 47 49</t>
  </si>
  <si>
    <t>42 41 38 37 34 31</t>
  </si>
  <si>
    <t>23 21 19 16 14 13</t>
  </si>
  <si>
    <t>86 87 88 91 94 95 96</t>
  </si>
  <si>
    <t>40 37 34 33 32 29 26</t>
  </si>
  <si>
    <t>84 86 88 91 94 95</t>
  </si>
  <si>
    <t>69 70 72 73 75 77 80</t>
  </si>
  <si>
    <t>35 32 31 29 27 25 23</t>
  </si>
  <si>
    <t>19 21 22 23 24 25</t>
  </si>
  <si>
    <t>86 83 82 81 79 77 76 73</t>
  </si>
  <si>
    <t>41 44 46 48 51 52</t>
  </si>
  <si>
    <t>72 74 75 76 78 79</t>
  </si>
  <si>
    <t>59 57 54 51 49 48 46</t>
  </si>
  <si>
    <t>1 4 6 7 9 10 13 14</t>
  </si>
  <si>
    <t>18 16 13 12 10 8 5 3</t>
  </si>
  <si>
    <t>82 85 86 87 88</t>
  </si>
  <si>
    <t>17 16 15 14 12</t>
  </si>
  <si>
    <t>20 17 16 13 11 10 9</t>
  </si>
  <si>
    <t>72 70 67 64 62 61 59 56</t>
  </si>
  <si>
    <t>57 60 61 63 65 67</t>
  </si>
  <si>
    <t>44 42 39 38 37</t>
  </si>
  <si>
    <t>35 38 40 41 44</t>
  </si>
  <si>
    <t>31 30 27 26 24 22</t>
  </si>
  <si>
    <t>18 15 12 11 10 9 7</t>
  </si>
  <si>
    <t>30 31 32 33 36 38 39 42</t>
  </si>
  <si>
    <t>61 60 58 56 53 52 49</t>
  </si>
  <si>
    <t>53 56 58 61 62 64</t>
  </si>
  <si>
    <t>78 79 80 83 84</t>
  </si>
  <si>
    <t>54 51 50 49 46</t>
  </si>
  <si>
    <t>59 61 64 66 68 71 74</t>
  </si>
  <si>
    <t>14 12 10 8 5 2</t>
  </si>
  <si>
    <t>12 13 16 17 20 23</t>
  </si>
  <si>
    <t>54 57 60 61 63 65 68 70</t>
  </si>
  <si>
    <t>67 65 63 61 60 59 56 54</t>
  </si>
  <si>
    <t>50 51 53 56 57 59</t>
  </si>
  <si>
    <t>74 76 78 81 84 87</t>
  </si>
  <si>
    <t>23 24 25 28 29 31</t>
  </si>
  <si>
    <t>74 71 68 66 64 62 59</t>
  </si>
  <si>
    <t>63 61 60 58 55 54 51</t>
  </si>
  <si>
    <t>71 73 74 77 78</t>
  </si>
  <si>
    <t>20 19 18 15 13 12 9 7</t>
  </si>
  <si>
    <t>62 61 60 58 55</t>
  </si>
  <si>
    <t>33 30 29 27 26 25 22</t>
  </si>
  <si>
    <t>69 67 64 62 61 58 56</t>
  </si>
  <si>
    <t>54 55 58 60 61</t>
  </si>
  <si>
    <t>77 80 82 85 86 87</t>
  </si>
  <si>
    <t>71 68 66 64 63 62</t>
  </si>
  <si>
    <t>19 17 14 13 10</t>
  </si>
  <si>
    <t>41 39 38 35 34 33 30 29</t>
  </si>
  <si>
    <t>69 67 66 64 63 60</t>
  </si>
  <si>
    <t>57 55 53 50 48 47 44</t>
  </si>
  <si>
    <t>61 59 57 54 51 49</t>
  </si>
  <si>
    <t>74 73 71 68 65 63 61</t>
  </si>
  <si>
    <t>69 70 71 73 75</t>
  </si>
  <si>
    <t>81 79 77 76 75 73</t>
  </si>
  <si>
    <t>58 57 56 55 52 51 50</t>
  </si>
  <si>
    <t>31 29 26 23 22 20 17</t>
  </si>
  <si>
    <t>61 59 58 57 54 51 49</t>
  </si>
  <si>
    <t>67 69 71 72 73 76 79 80</t>
  </si>
  <si>
    <t>91 88 87 85 82 79</t>
  </si>
  <si>
    <t>62 65 67 70 72 75 77</t>
  </si>
  <si>
    <t>68 69 72 73 75</t>
  </si>
  <si>
    <t>10 13 15 16 17 19</t>
  </si>
  <si>
    <t>27 30 31 34 35</t>
  </si>
  <si>
    <t>17 16 13 12 11 10 7 6</t>
  </si>
  <si>
    <t>22 21 19 18 16</t>
  </si>
  <si>
    <t>46 48 51 52 55 57</t>
  </si>
  <si>
    <t>60 59 56 55 52 51 50</t>
  </si>
  <si>
    <t>92 90 87 85 83 82 79 77</t>
  </si>
  <si>
    <t>5 6 9 10 13 16 19</t>
  </si>
  <si>
    <t>26 24 22 20 18 17 16 15</t>
  </si>
  <si>
    <t>68 69 72 74 75 77 78</t>
  </si>
  <si>
    <t>13 16 19 21 22</t>
  </si>
  <si>
    <t>19 22 24 27 28 30 31 32</t>
  </si>
  <si>
    <t>20 22 24 25 26 27</t>
  </si>
  <si>
    <t>48 47 45 44 41 40 37 34</t>
  </si>
  <si>
    <t>92 89 88 85 83</t>
  </si>
  <si>
    <t>37 34 32 29 26 24</t>
  </si>
  <si>
    <t>31 33 34 37 38</t>
  </si>
  <si>
    <t>97 95 93 91 89 86</t>
  </si>
  <si>
    <t>54 52 49 47 46</t>
  </si>
  <si>
    <t>18 15 13 12 9</t>
  </si>
  <si>
    <t>32 33 36 38 40 42 45</t>
  </si>
  <si>
    <t>81 83 84 85 87</t>
  </si>
  <si>
    <t>73 70 69 66 65 62 60 58</t>
  </si>
  <si>
    <t>89 91 92 93 94 96 97</t>
  </si>
  <si>
    <t>58 56 55 52 49 48 45 43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</si>
</sst>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0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9.13"/>
    <col customWidth="1" min="2" max="6" width="12.63"/>
  </cols>
  <sheetData>
    <row r="1" ht="15.75" customHeight="1">
      <c r="A1" s="1"/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W1" s="1"/>
      <c r="X1" s="1"/>
    </row>
    <row r="2" ht="15.75" customHeight="1">
      <c r="A2" s="1" t="s">
        <v>5</v>
      </c>
      <c r="B2" s="1">
        <f>IFERROR(__xludf.DUMMYFUNCTION("SPLIT(A2,"" "")"),87.0)</f>
        <v>87</v>
      </c>
      <c r="C2" s="1">
        <f>IFERROR(__xludf.DUMMYFUNCTION("""COMPUTED_VALUE"""),90.0)</f>
        <v>90</v>
      </c>
      <c r="D2" s="1">
        <f>IFERROR(__xludf.DUMMYFUNCTION("""COMPUTED_VALUE"""),92.0)</f>
        <v>92</v>
      </c>
      <c r="E2" s="1">
        <f>IFERROR(__xludf.DUMMYFUNCTION("""COMPUTED_VALUE"""),95.0)</f>
        <v>95</v>
      </c>
      <c r="F2" s="1">
        <f>IFERROR(__xludf.DUMMYFUNCTION("""COMPUTED_VALUE"""),96.0)</f>
        <v>96</v>
      </c>
      <c r="G2" s="1">
        <f>IFERROR(__xludf.DUMMYFUNCTION("""COMPUTED_VALUE"""),93.0)</f>
        <v>93</v>
      </c>
      <c r="J2" s="1" t="b">
        <f t="array" ref="J2">IF(NOT(I2=""),AND(C2:I2&gt;B2:H2),IF(NOT(H2=""),AND(C2:H2&gt;B2:G2),IF(NOT(G2=""),AND(C2:G2&gt;B2:F2),AND(C2:F2&gt;B2:E2))))</f>
        <v>0</v>
      </c>
      <c r="K2" s="1" t="b">
        <f t="array" ref="K2">IF(NOT(I2=""),AND(C2:I2&lt;B2:H2),IF(NOT(H2=""),AND(C2:H2&lt;B2:G2),IF(NOT(G2=""),AND(C2:G2&lt;B2:F2),AND(C2:F2&lt;B2:E2))))</f>
        <v>0</v>
      </c>
      <c r="L2" s="1" t="b">
        <f t="array" ref="L2">IF(NOT(I2=""),AND(AND(ABS(C2:I2-B2:H2)&gt;0),AND(ABS(C2:I2-B2:H2)&lt;4)),IF(NOT(H2=""),AND(AND(ABS(C2:H2-B2:G2)&gt;0),AND(ABS(C2:H2-B2:G2)&lt;4)),IF(NOT(G2=""),AND(AND(ABS(C2:G2-B2:F2)&gt;0),AND(ABS(C2:G2-B2:F2)&lt;4)),AND(AND(ABS(C2:F2-B2:E2)&gt;0),AND(ABS(C2:F2-B2:E2)&lt;4)))))</f>
        <v>1</v>
      </c>
      <c r="M2" s="1" t="b">
        <f t="shared" ref="M2:M1001" si="1">AND(OR(J2,K2),L2)</f>
        <v>0</v>
      </c>
      <c r="N2" s="1">
        <f>COUNTIF(M2:M1001,TRUE)</f>
        <v>483</v>
      </c>
      <c r="W2" s="1" t="s">
        <v>0</v>
      </c>
      <c r="X2" s="1" t="s">
        <v>1</v>
      </c>
    </row>
    <row r="3" ht="15.75" customHeight="1">
      <c r="A3" s="1" t="s">
        <v>6</v>
      </c>
      <c r="B3" s="1">
        <f>IFERROR(__xludf.DUMMYFUNCTION("SPLIT(A3,"" "")"),12.0)</f>
        <v>12</v>
      </c>
      <c r="C3" s="1">
        <f>IFERROR(__xludf.DUMMYFUNCTION("""COMPUTED_VALUE"""),15.0)</f>
        <v>15</v>
      </c>
      <c r="D3" s="1">
        <f>IFERROR(__xludf.DUMMYFUNCTION("""COMPUTED_VALUE"""),16.0)</f>
        <v>16</v>
      </c>
      <c r="E3" s="1">
        <f>IFERROR(__xludf.DUMMYFUNCTION("""COMPUTED_VALUE"""),17.0)</f>
        <v>17</v>
      </c>
      <c r="F3" s="1">
        <f>IFERROR(__xludf.DUMMYFUNCTION("""COMPUTED_VALUE"""),17.0)</f>
        <v>17</v>
      </c>
      <c r="J3" s="1" t="b">
        <f t="array" ref="J3">IF(NOT(I3=""),AND(C3:I3&gt;B3:H3),IF(NOT(H3=""),AND(C3:H3&gt;B3:G3),IF(NOT(G3=""),AND(C3:G3&gt;B3:F3),AND(C3:F3&gt;B3:E3))))</f>
        <v>0</v>
      </c>
      <c r="K3" s="1" t="b">
        <f t="array" ref="K3">IF(NOT(I3=""),AND(C3:I3&lt;B3:H3),IF(NOT(H3=""),AND(C3:H3&lt;B3:G3),IF(NOT(G3=""),AND(C3:G3&lt;B3:F3),AND(C3:F3&lt;B3:E3))))</f>
        <v>0</v>
      </c>
      <c r="L3" s="1" t="b">
        <f t="array" ref="L3">IF(NOT(I3=""),AND(AND(ABS(C3:I3-B3:H3)&gt;0),AND(ABS(C3:I3-B3:H3)&lt;4)),IF(NOT(H3=""),AND(AND(ABS(C3:H3-B3:G3)&gt;0),AND(ABS(C3:H3-B3:G3)&lt;4)),IF(NOT(G3=""),AND(AND(ABS(C3:G3-B3:F3)&gt;0),AND(ABS(C3:G3-B3:F3)&lt;4)),AND(AND(ABS(C3:F3-B3:E3)&gt;0),AND(ABS(C3:F3-B3:E3)&lt;4)))))</f>
        <v>0</v>
      </c>
      <c r="M3" s="1" t="b">
        <f t="shared" si="1"/>
        <v>0</v>
      </c>
      <c r="P3" s="1" t="s">
        <v>7</v>
      </c>
      <c r="Q3" s="1">
        <f>IFERROR(__xludf.DUMMYFUNCTION("SPLIT(P3,"" "")"),7.0)</f>
        <v>7</v>
      </c>
      <c r="R3" s="1">
        <f>IFERROR(__xludf.DUMMYFUNCTION("""COMPUTED_VALUE"""),6.0)</f>
        <v>6</v>
      </c>
      <c r="S3" s="1">
        <f>IFERROR(__xludf.DUMMYFUNCTION("""COMPUTED_VALUE"""),4.0)</f>
        <v>4</v>
      </c>
      <c r="T3" s="1">
        <f>IFERROR(__xludf.DUMMYFUNCTION("""COMPUTED_VALUE"""),2.0)</f>
        <v>2</v>
      </c>
      <c r="U3" s="1">
        <f>IFERROR(__xludf.DUMMYFUNCTION("""COMPUTED_VALUE"""),1.0)</f>
        <v>1</v>
      </c>
      <c r="W3" s="1" t="b">
        <f t="array" ref="W3">AND(R3:U3&gt;Q3:T3)</f>
        <v>0</v>
      </c>
      <c r="X3" s="1" t="b">
        <f t="array" ref="X3">AND(R3:U3&lt;Q3:T3)</f>
        <v>1</v>
      </c>
    </row>
    <row r="4" ht="15.75" customHeight="1">
      <c r="A4" s="1" t="s">
        <v>8</v>
      </c>
      <c r="B4" s="1">
        <f>IFERROR(__xludf.DUMMYFUNCTION("SPLIT(A4,"" "")"),26.0)</f>
        <v>26</v>
      </c>
      <c r="C4" s="1">
        <f>IFERROR(__xludf.DUMMYFUNCTION("""COMPUTED_VALUE"""),27.0)</f>
        <v>27</v>
      </c>
      <c r="D4" s="1">
        <f>IFERROR(__xludf.DUMMYFUNCTION("""COMPUTED_VALUE"""),29.0)</f>
        <v>29</v>
      </c>
      <c r="E4" s="1">
        <f>IFERROR(__xludf.DUMMYFUNCTION("""COMPUTED_VALUE"""),31.0)</f>
        <v>31</v>
      </c>
      <c r="F4" s="1">
        <f>IFERROR(__xludf.DUMMYFUNCTION("""COMPUTED_VALUE"""),34.0)</f>
        <v>34</v>
      </c>
      <c r="G4" s="1">
        <f>IFERROR(__xludf.DUMMYFUNCTION("""COMPUTED_VALUE"""),36.0)</f>
        <v>36</v>
      </c>
      <c r="H4" s="1">
        <f>IFERROR(__xludf.DUMMYFUNCTION("""COMPUTED_VALUE"""),40.0)</f>
        <v>40</v>
      </c>
      <c r="J4" s="1" t="b">
        <f t="array" ref="J4">IF(NOT(I4=""),AND(C4:I4&gt;B4:H4),IF(NOT(H4=""),AND(C4:H4&gt;B4:G4),IF(NOT(G4=""),AND(C4:G4&gt;B4:F4),AND(C4:F4&gt;B4:E4))))</f>
        <v>1</v>
      </c>
      <c r="K4" s="1" t="b">
        <f t="array" ref="K4">IF(NOT(I4=""),AND(C4:I4&lt;B4:H4),IF(NOT(H4=""),AND(C4:H4&lt;B4:G4),IF(NOT(G4=""),AND(C4:G4&lt;B4:F4),AND(C4:F4&lt;B4:E4))))</f>
        <v>0</v>
      </c>
      <c r="L4" s="1" t="b">
        <f t="array" ref="L4">IF(NOT(I4=""),AND(AND(ABS(C4:I4-B4:H4)&gt;0),AND(ABS(C4:I4-B4:H4)&lt;4)),IF(NOT(H4=""),AND(AND(ABS(C4:H4-B4:G4)&gt;0),AND(ABS(C4:H4-B4:G4)&lt;4)),IF(NOT(G4=""),AND(AND(ABS(C4:G4-B4:F4)&gt;0),AND(ABS(C4:G4-B4:F4)&lt;4)),AND(AND(ABS(C4:F4-B4:E4)&gt;0),AND(ABS(C4:F4-B4:E4)&lt;4)))))</f>
        <v>0</v>
      </c>
      <c r="M4" s="1" t="b">
        <f t="shared" si="1"/>
        <v>0</v>
      </c>
      <c r="P4" s="1" t="s">
        <v>9</v>
      </c>
      <c r="Q4" s="1">
        <f>IFERROR(__xludf.DUMMYFUNCTION("SPLIT(P4,"" "")"),1.0)</f>
        <v>1</v>
      </c>
      <c r="R4" s="1">
        <f>IFERROR(__xludf.DUMMYFUNCTION("""COMPUTED_VALUE"""),2.0)</f>
        <v>2</v>
      </c>
      <c r="S4" s="1">
        <f>IFERROR(__xludf.DUMMYFUNCTION("""COMPUTED_VALUE"""),7.0)</f>
        <v>7</v>
      </c>
      <c r="T4" s="1">
        <f>IFERROR(__xludf.DUMMYFUNCTION("""COMPUTED_VALUE"""),8.0)</f>
        <v>8</v>
      </c>
      <c r="U4" s="1">
        <f>IFERROR(__xludf.DUMMYFUNCTION("""COMPUTED_VALUE"""),9.0)</f>
        <v>9</v>
      </c>
      <c r="W4" s="1" t="b">
        <f t="array" ref="W4">AND(R4:U4&gt;Q4:T4)</f>
        <v>1</v>
      </c>
      <c r="X4" s="1" t="b">
        <f t="array" ref="X4">AND(R4:U4&lt;Q4:T4)</f>
        <v>0</v>
      </c>
    </row>
    <row r="5" ht="15.75" customHeight="1">
      <c r="A5" s="1" t="s">
        <v>10</v>
      </c>
      <c r="B5" s="1">
        <f>IFERROR(__xludf.DUMMYFUNCTION("SPLIT(A5,"" "")"),79.0)</f>
        <v>79</v>
      </c>
      <c r="C5" s="1">
        <f>IFERROR(__xludf.DUMMYFUNCTION("""COMPUTED_VALUE"""),80.0)</f>
        <v>80</v>
      </c>
      <c r="D5" s="1">
        <f>IFERROR(__xludf.DUMMYFUNCTION("""COMPUTED_VALUE"""),82.0)</f>
        <v>82</v>
      </c>
      <c r="E5" s="1">
        <f>IFERROR(__xludf.DUMMYFUNCTION("""COMPUTED_VALUE"""),85.0)</f>
        <v>85</v>
      </c>
      <c r="F5" s="1">
        <f>IFERROR(__xludf.DUMMYFUNCTION("""COMPUTED_VALUE"""),87.0)</f>
        <v>87</v>
      </c>
      <c r="G5" s="1">
        <f>IFERROR(__xludf.DUMMYFUNCTION("""COMPUTED_VALUE"""),88.0)</f>
        <v>88</v>
      </c>
      <c r="H5" s="1">
        <f>IFERROR(__xludf.DUMMYFUNCTION("""COMPUTED_VALUE"""),95.0)</f>
        <v>95</v>
      </c>
      <c r="J5" s="1" t="b">
        <f t="array" ref="J5">IF(NOT(I5=""),AND(C5:I5&gt;B5:H5),IF(NOT(H5=""),AND(C5:H5&gt;B5:G5),IF(NOT(G5=""),AND(C5:G5&gt;B5:F5),AND(C5:F5&gt;B5:E5))))</f>
        <v>1</v>
      </c>
      <c r="K5" s="1" t="b">
        <f t="array" ref="K5">IF(NOT(I5=""),AND(C5:I5&lt;B5:H5),IF(NOT(H5=""),AND(C5:H5&lt;B5:G5),IF(NOT(G5=""),AND(C5:G5&lt;B5:F5),AND(C5:F5&lt;B5:E5))))</f>
        <v>0</v>
      </c>
      <c r="L5" s="1" t="b">
        <f t="array" ref="L5">IF(NOT(I5=""),AND(AND(ABS(C5:I5-B5:H5)&gt;0),AND(ABS(C5:I5-B5:H5)&lt;4)),IF(NOT(H5=""),AND(AND(ABS(C5:H5-B5:G5)&gt;0),AND(ABS(C5:H5-B5:G5)&lt;4)),IF(NOT(G5=""),AND(AND(ABS(C5:G5-B5:F5)&gt;0),AND(ABS(C5:G5-B5:F5)&lt;4)),AND(AND(ABS(C5:F5-B5:E5)&gt;0),AND(ABS(C5:F5-B5:E5)&lt;4)))))</f>
        <v>0</v>
      </c>
      <c r="M5" s="1" t="b">
        <f t="shared" si="1"/>
        <v>0</v>
      </c>
      <c r="P5" s="1" t="s">
        <v>11</v>
      </c>
      <c r="Q5" s="1">
        <f>IFERROR(__xludf.DUMMYFUNCTION("SPLIT(P5,"" "")"),9.0)</f>
        <v>9</v>
      </c>
      <c r="R5" s="1">
        <f>IFERROR(__xludf.DUMMYFUNCTION("""COMPUTED_VALUE"""),7.0)</f>
        <v>7</v>
      </c>
      <c r="S5" s="1">
        <f>IFERROR(__xludf.DUMMYFUNCTION("""COMPUTED_VALUE"""),6.0)</f>
        <v>6</v>
      </c>
      <c r="T5" s="1">
        <f>IFERROR(__xludf.DUMMYFUNCTION("""COMPUTED_VALUE"""),2.0)</f>
        <v>2</v>
      </c>
      <c r="U5" s="1">
        <f>IFERROR(__xludf.DUMMYFUNCTION("""COMPUTED_VALUE"""),1.0)</f>
        <v>1</v>
      </c>
      <c r="W5" s="1" t="b">
        <f t="array" ref="W5">AND(R5:U5&gt;Q5:T5)</f>
        <v>0</v>
      </c>
      <c r="X5" s="1" t="b">
        <f t="array" ref="X5">AND(R5:U5&lt;Q5:T5)</f>
        <v>1</v>
      </c>
    </row>
    <row r="6" ht="15.75" customHeight="1">
      <c r="A6" s="1" t="s">
        <v>12</v>
      </c>
      <c r="B6" s="1">
        <f>IFERROR(__xludf.DUMMYFUNCTION("SPLIT(A6,"" "")"),17.0)</f>
        <v>17</v>
      </c>
      <c r="C6" s="1">
        <f>IFERROR(__xludf.DUMMYFUNCTION("""COMPUTED_VALUE"""),20.0)</f>
        <v>20</v>
      </c>
      <c r="D6" s="1">
        <f>IFERROR(__xludf.DUMMYFUNCTION("""COMPUTED_VALUE"""),22.0)</f>
        <v>22</v>
      </c>
      <c r="E6" s="1">
        <f>IFERROR(__xludf.DUMMYFUNCTION("""COMPUTED_VALUE"""),20.0)</f>
        <v>20</v>
      </c>
      <c r="F6" s="1">
        <f>IFERROR(__xludf.DUMMYFUNCTION("""COMPUTED_VALUE"""),23.0)</f>
        <v>23</v>
      </c>
      <c r="G6" s="1">
        <f>IFERROR(__xludf.DUMMYFUNCTION("""COMPUTED_VALUE"""),24.0)</f>
        <v>24</v>
      </c>
      <c r="J6" s="1" t="b">
        <f t="array" ref="J6">IF(NOT(I6=""),AND(C6:I6&gt;B6:H6),IF(NOT(H6=""),AND(C6:H6&gt;B6:G6),IF(NOT(G6=""),AND(C6:G6&gt;B6:F6),AND(C6:F6&gt;B6:E6))))</f>
        <v>0</v>
      </c>
      <c r="K6" s="1" t="b">
        <f t="array" ref="K6">IF(NOT(I6=""),AND(C6:I6&lt;B6:H6),IF(NOT(H6=""),AND(C6:H6&lt;B6:G6),IF(NOT(G6=""),AND(C6:G6&lt;B6:F6),AND(C6:F6&lt;B6:E6))))</f>
        <v>0</v>
      </c>
      <c r="L6" s="1" t="b">
        <f t="array" ref="L6">IF(NOT(I6=""),AND(AND(ABS(C6:I6-B6:H6)&gt;0),AND(ABS(C6:I6-B6:H6)&lt;4)),IF(NOT(H6=""),AND(AND(ABS(C6:H6-B6:G6)&gt;0),AND(ABS(C6:H6-B6:G6)&lt;4)),IF(NOT(G6=""),AND(AND(ABS(C6:G6-B6:F6)&gt;0),AND(ABS(C6:G6-B6:F6)&lt;4)),AND(AND(ABS(C6:F6-B6:E6)&gt;0),AND(ABS(C6:F6-B6:E6)&lt;4)))))</f>
        <v>1</v>
      </c>
      <c r="M6" s="1" t="b">
        <f t="shared" si="1"/>
        <v>0</v>
      </c>
      <c r="P6" s="1" t="s">
        <v>13</v>
      </c>
      <c r="Q6" s="1">
        <f>IFERROR(__xludf.DUMMYFUNCTION("SPLIT(P6,"" "")"),1.0)</f>
        <v>1</v>
      </c>
      <c r="R6" s="1">
        <f>IFERROR(__xludf.DUMMYFUNCTION("""COMPUTED_VALUE"""),3.0)</f>
        <v>3</v>
      </c>
      <c r="S6" s="1">
        <f>IFERROR(__xludf.DUMMYFUNCTION("""COMPUTED_VALUE"""),2.0)</f>
        <v>2</v>
      </c>
      <c r="T6" s="1">
        <f>IFERROR(__xludf.DUMMYFUNCTION("""COMPUTED_VALUE"""),4.0)</f>
        <v>4</v>
      </c>
      <c r="U6" s="1">
        <f>IFERROR(__xludf.DUMMYFUNCTION("""COMPUTED_VALUE"""),5.0)</f>
        <v>5</v>
      </c>
      <c r="W6" s="1" t="b">
        <f t="array" ref="W6">AND(R6:U6&gt;Q6:T6)</f>
        <v>0</v>
      </c>
      <c r="X6" s="1" t="b">
        <f t="array" ref="X6">AND(R6:U6&lt;Q6:T6)</f>
        <v>0</v>
      </c>
    </row>
    <row r="7" ht="15.75" customHeight="1">
      <c r="A7" s="1" t="s">
        <v>14</v>
      </c>
      <c r="B7" s="1">
        <f>IFERROR(__xludf.DUMMYFUNCTION("SPLIT(A7,"" "")"),10.0)</f>
        <v>10</v>
      </c>
      <c r="C7" s="1">
        <f>IFERROR(__xludf.DUMMYFUNCTION("""COMPUTED_VALUE"""),13.0)</f>
        <v>13</v>
      </c>
      <c r="D7" s="1">
        <f>IFERROR(__xludf.DUMMYFUNCTION("""COMPUTED_VALUE"""),11.0)</f>
        <v>11</v>
      </c>
      <c r="E7" s="1">
        <f>IFERROR(__xludf.DUMMYFUNCTION("""COMPUTED_VALUE"""),12.0)</f>
        <v>12</v>
      </c>
      <c r="F7" s="1">
        <f>IFERROR(__xludf.DUMMYFUNCTION("""COMPUTED_VALUE"""),9.0)</f>
        <v>9</v>
      </c>
      <c r="J7" s="1" t="b">
        <f t="array" ref="J7">IF(NOT(I7=""),AND(C7:I7&gt;B7:H7),IF(NOT(H7=""),AND(C7:H7&gt;B7:G7),IF(NOT(G7=""),AND(C7:G7&gt;B7:F7),AND(C7:F7&gt;B7:E7))))</f>
        <v>0</v>
      </c>
      <c r="K7" s="1" t="b">
        <f t="array" ref="K7">IF(NOT(I7=""),AND(C7:I7&lt;B7:H7),IF(NOT(H7=""),AND(C7:H7&lt;B7:G7),IF(NOT(G7=""),AND(C7:G7&lt;B7:F7),AND(C7:F7&lt;B7:E7))))</f>
        <v>0</v>
      </c>
      <c r="L7" s="1" t="b">
        <f t="array" ref="L7">IF(NOT(I7=""),AND(AND(ABS(C7:I7-B7:H7)&gt;0),AND(ABS(C7:I7-B7:H7)&lt;4)),IF(NOT(H7=""),AND(AND(ABS(C7:H7-B7:G7)&gt;0),AND(ABS(C7:H7-B7:G7)&lt;4)),IF(NOT(G7=""),AND(AND(ABS(C7:G7-B7:F7)&gt;0),AND(ABS(C7:G7-B7:F7)&lt;4)),AND(AND(ABS(C7:F7-B7:E7)&gt;0),AND(ABS(C7:F7-B7:E7)&lt;4)))))</f>
        <v>1</v>
      </c>
      <c r="M7" s="1" t="b">
        <f t="shared" si="1"/>
        <v>0</v>
      </c>
      <c r="P7" s="1" t="s">
        <v>15</v>
      </c>
      <c r="Q7" s="1">
        <f>IFERROR(__xludf.DUMMYFUNCTION("SPLIT(P7,"" "")"),8.0)</f>
        <v>8</v>
      </c>
      <c r="R7" s="1">
        <f>IFERROR(__xludf.DUMMYFUNCTION("""COMPUTED_VALUE"""),6.0)</f>
        <v>6</v>
      </c>
      <c r="S7" s="1">
        <f>IFERROR(__xludf.DUMMYFUNCTION("""COMPUTED_VALUE"""),4.0)</f>
        <v>4</v>
      </c>
      <c r="T7" s="1">
        <f>IFERROR(__xludf.DUMMYFUNCTION("""COMPUTED_VALUE"""),4.0)</f>
        <v>4</v>
      </c>
      <c r="U7" s="1">
        <f>IFERROR(__xludf.DUMMYFUNCTION("""COMPUTED_VALUE"""),1.0)</f>
        <v>1</v>
      </c>
      <c r="W7" s="1" t="b">
        <f t="array" ref="W7">AND(R7:U7&gt;Q7:T7)</f>
        <v>0</v>
      </c>
      <c r="X7" s="1" t="b">
        <f t="array" ref="X7">AND(R7:U7&lt;Q7:T7)</f>
        <v>0</v>
      </c>
    </row>
    <row r="8" ht="15.75" customHeight="1">
      <c r="A8" s="1" t="s">
        <v>16</v>
      </c>
      <c r="B8" s="1">
        <f>IFERROR(__xludf.DUMMYFUNCTION("SPLIT(A8,"" "")"),1.0)</f>
        <v>1</v>
      </c>
      <c r="C8" s="1">
        <f>IFERROR(__xludf.DUMMYFUNCTION("""COMPUTED_VALUE"""),4.0)</f>
        <v>4</v>
      </c>
      <c r="D8" s="1">
        <f>IFERROR(__xludf.DUMMYFUNCTION("""COMPUTED_VALUE"""),6.0)</f>
        <v>6</v>
      </c>
      <c r="E8" s="1">
        <f>IFERROR(__xludf.DUMMYFUNCTION("""COMPUTED_VALUE"""),7.0)</f>
        <v>7</v>
      </c>
      <c r="F8" s="1">
        <f>IFERROR(__xludf.DUMMYFUNCTION("""COMPUTED_VALUE"""),6.0)</f>
        <v>6</v>
      </c>
      <c r="G8" s="1">
        <f>IFERROR(__xludf.DUMMYFUNCTION("""COMPUTED_VALUE"""),8.0)</f>
        <v>8</v>
      </c>
      <c r="H8" s="1">
        <f>IFERROR(__xludf.DUMMYFUNCTION("""COMPUTED_VALUE"""),8.0)</f>
        <v>8</v>
      </c>
      <c r="J8" s="1" t="b">
        <f t="array" ref="J8">IF(NOT(I8=""),AND(C8:I8&gt;B8:H8),IF(NOT(H8=""),AND(C8:H8&gt;B8:G8),IF(NOT(G8=""),AND(C8:G8&gt;B8:F8),AND(C8:F8&gt;B8:E8))))</f>
        <v>0</v>
      </c>
      <c r="K8" s="1" t="b">
        <f t="array" ref="K8">IF(NOT(I8=""),AND(C8:I8&lt;B8:H8),IF(NOT(H8=""),AND(C8:H8&lt;B8:G8),IF(NOT(G8=""),AND(C8:G8&lt;B8:F8),AND(C8:F8&lt;B8:E8))))</f>
        <v>0</v>
      </c>
      <c r="L8" s="1" t="b">
        <f t="array" ref="L8">IF(NOT(I8=""),AND(AND(ABS(C8:I8-B8:H8)&gt;0),AND(ABS(C8:I8-B8:H8)&lt;4)),IF(NOT(H8=""),AND(AND(ABS(C8:H8-B8:G8)&gt;0),AND(ABS(C8:H8-B8:G8)&lt;4)),IF(NOT(G8=""),AND(AND(ABS(C8:G8-B8:F8)&gt;0),AND(ABS(C8:G8-B8:F8)&lt;4)),AND(AND(ABS(C8:F8-B8:E8)&gt;0),AND(ABS(C8:F8-B8:E8)&lt;4)))))</f>
        <v>0</v>
      </c>
      <c r="M8" s="1" t="b">
        <f t="shared" si="1"/>
        <v>0</v>
      </c>
      <c r="P8" s="1" t="s">
        <v>17</v>
      </c>
      <c r="Q8" s="1">
        <f>IFERROR(__xludf.DUMMYFUNCTION("SPLIT(P8,"" "")"),1.0)</f>
        <v>1</v>
      </c>
      <c r="R8" s="1">
        <f>IFERROR(__xludf.DUMMYFUNCTION("""COMPUTED_VALUE"""),3.0)</f>
        <v>3</v>
      </c>
      <c r="S8" s="1">
        <f>IFERROR(__xludf.DUMMYFUNCTION("""COMPUTED_VALUE"""),6.0)</f>
        <v>6</v>
      </c>
      <c r="T8" s="1">
        <f>IFERROR(__xludf.DUMMYFUNCTION("""COMPUTED_VALUE"""),7.0)</f>
        <v>7</v>
      </c>
      <c r="U8" s="1">
        <f>IFERROR(__xludf.DUMMYFUNCTION("""COMPUTED_VALUE"""),9.0)</f>
        <v>9</v>
      </c>
      <c r="W8" s="1" t="b">
        <f t="array" ref="W8">AND(R8:U8&gt;Q8:T8)</f>
        <v>1</v>
      </c>
      <c r="X8" s="1" t="b">
        <f t="array" ref="X8">AND(R8:U8&lt;Q8:T8)</f>
        <v>0</v>
      </c>
    </row>
    <row r="9" ht="15.75" customHeight="1">
      <c r="A9" s="1" t="s">
        <v>18</v>
      </c>
      <c r="B9" s="1">
        <f>IFERROR(__xludf.DUMMYFUNCTION("SPLIT(A9,"" "")"),60.0)</f>
        <v>60</v>
      </c>
      <c r="C9" s="1">
        <f>IFERROR(__xludf.DUMMYFUNCTION("""COMPUTED_VALUE"""),63.0)</f>
        <v>63</v>
      </c>
      <c r="D9" s="1">
        <f>IFERROR(__xludf.DUMMYFUNCTION("""COMPUTED_VALUE"""),65.0)</f>
        <v>65</v>
      </c>
      <c r="E9" s="1">
        <f>IFERROR(__xludf.DUMMYFUNCTION("""COMPUTED_VALUE"""),63.0)</f>
        <v>63</v>
      </c>
      <c r="F9" s="1">
        <f>IFERROR(__xludf.DUMMYFUNCTION("""COMPUTED_VALUE"""),65.0)</f>
        <v>65</v>
      </c>
      <c r="G9" s="1">
        <f>IFERROR(__xludf.DUMMYFUNCTION("""COMPUTED_VALUE"""),69.0)</f>
        <v>69</v>
      </c>
      <c r="J9" s="1" t="b">
        <f t="array" ref="J9">IF(NOT(I9=""),AND(C9:I9&gt;B9:H9),IF(NOT(H9=""),AND(C9:H9&gt;B9:G9),IF(NOT(G9=""),AND(C9:G9&gt;B9:F9),AND(C9:F9&gt;B9:E9))))</f>
        <v>0</v>
      </c>
      <c r="K9" s="1" t="b">
        <f t="array" ref="K9">IF(NOT(I9=""),AND(C9:I9&lt;B9:H9),IF(NOT(H9=""),AND(C9:H9&lt;B9:G9),IF(NOT(G9=""),AND(C9:G9&lt;B9:F9),AND(C9:F9&lt;B9:E9))))</f>
        <v>0</v>
      </c>
      <c r="L9" s="1" t="b">
        <f t="array" ref="L9">IF(NOT(I9=""),AND(AND(ABS(C9:I9-B9:H9)&gt;0),AND(ABS(C9:I9-B9:H9)&lt;4)),IF(NOT(H9=""),AND(AND(ABS(C9:H9-B9:G9)&gt;0),AND(ABS(C9:H9-B9:G9)&lt;4)),IF(NOT(G9=""),AND(AND(ABS(C9:G9-B9:F9)&gt;0),AND(ABS(C9:G9-B9:F9)&lt;4)),AND(AND(ABS(C9:F9-B9:E9)&gt;0),AND(ABS(C9:F9-B9:E9)&lt;4)))))</f>
        <v>0</v>
      </c>
      <c r="M9" s="1" t="b">
        <f t="shared" si="1"/>
        <v>0</v>
      </c>
    </row>
    <row r="10" ht="15.75" customHeight="1">
      <c r="A10" s="1" t="s">
        <v>19</v>
      </c>
      <c r="B10" s="1">
        <f>IFERROR(__xludf.DUMMYFUNCTION("SPLIT(A10,"" "")"),70.0)</f>
        <v>70</v>
      </c>
      <c r="C10" s="1">
        <f>IFERROR(__xludf.DUMMYFUNCTION("""COMPUTED_VALUE"""),73.0)</f>
        <v>73</v>
      </c>
      <c r="D10" s="1">
        <f>IFERROR(__xludf.DUMMYFUNCTION("""COMPUTED_VALUE"""),76.0)</f>
        <v>76</v>
      </c>
      <c r="E10" s="1">
        <f>IFERROR(__xludf.DUMMYFUNCTION("""COMPUTED_VALUE"""),79.0)</f>
        <v>79</v>
      </c>
      <c r="F10" s="1">
        <f>IFERROR(__xludf.DUMMYFUNCTION("""COMPUTED_VALUE"""),77.0)</f>
        <v>77</v>
      </c>
      <c r="G10" s="1">
        <f>IFERROR(__xludf.DUMMYFUNCTION("""COMPUTED_VALUE"""),78.0)</f>
        <v>78</v>
      </c>
      <c r="H10" s="1">
        <f>IFERROR(__xludf.DUMMYFUNCTION("""COMPUTED_VALUE"""),84.0)</f>
        <v>84</v>
      </c>
      <c r="J10" s="1" t="b">
        <f t="array" ref="J10">IF(NOT(I10=""),AND(C10:I10&gt;B10:H10),IF(NOT(H10=""),AND(C10:H10&gt;B10:G10),IF(NOT(G10=""),AND(C10:G10&gt;B10:F10),AND(C10:F10&gt;B10:E10))))</f>
        <v>0</v>
      </c>
      <c r="K10" s="1" t="b">
        <f t="array" ref="K10">IF(NOT(I10=""),AND(C10:I10&lt;B10:H10),IF(NOT(H10=""),AND(C10:H10&lt;B10:G10),IF(NOT(G10=""),AND(C10:G10&lt;B10:F10),AND(C10:F10&lt;B10:E10))))</f>
        <v>0</v>
      </c>
      <c r="L10" s="1" t="b">
        <f t="array" ref="L10">IF(NOT(I10=""),AND(AND(ABS(C10:I10-B10:H10)&gt;0),AND(ABS(C10:I10-B10:H10)&lt;4)),IF(NOT(H10=""),AND(AND(ABS(C10:H10-B10:G10)&gt;0),AND(ABS(C10:H10-B10:G10)&lt;4)),IF(NOT(G10=""),AND(AND(ABS(C10:G10-B10:F10)&gt;0),AND(ABS(C10:G10-B10:F10)&lt;4)),AND(AND(ABS(C10:F10-B10:E10)&gt;0),AND(ABS(C10:F10-B10:E10)&lt;4)))))</f>
        <v>0</v>
      </c>
      <c r="M10" s="1" t="b">
        <f t="shared" si="1"/>
        <v>0</v>
      </c>
    </row>
    <row r="11" ht="15.75" customHeight="1">
      <c r="A11" s="1" t="s">
        <v>20</v>
      </c>
      <c r="B11" s="1">
        <f>IFERROR(__xludf.DUMMYFUNCTION("SPLIT(A11,"" "")"),25.0)</f>
        <v>25</v>
      </c>
      <c r="C11" s="1">
        <f>IFERROR(__xludf.DUMMYFUNCTION("""COMPUTED_VALUE"""),27.0)</f>
        <v>27</v>
      </c>
      <c r="D11" s="1">
        <f>IFERROR(__xludf.DUMMYFUNCTION("""COMPUTED_VALUE"""),29.0)</f>
        <v>29</v>
      </c>
      <c r="E11" s="1">
        <f>IFERROR(__xludf.DUMMYFUNCTION("""COMPUTED_VALUE"""),32.0)</f>
        <v>32</v>
      </c>
      <c r="F11" s="1">
        <f>IFERROR(__xludf.DUMMYFUNCTION("""COMPUTED_VALUE"""),35.0)</f>
        <v>35</v>
      </c>
      <c r="G11" s="1">
        <f>IFERROR(__xludf.DUMMYFUNCTION("""COMPUTED_VALUE"""),35.0)</f>
        <v>35</v>
      </c>
      <c r="H11" s="1">
        <f>IFERROR(__xludf.DUMMYFUNCTION("""COMPUTED_VALUE"""),36.0)</f>
        <v>36</v>
      </c>
      <c r="J11" s="1" t="b">
        <f t="array" ref="J11">IF(NOT(I11=""),AND(C11:I11&gt;B11:H11),IF(NOT(H11=""),AND(C11:H11&gt;B11:G11),IF(NOT(G11=""),AND(C11:G11&gt;B11:F11),AND(C11:F11&gt;B11:E11))))</f>
        <v>0</v>
      </c>
      <c r="K11" s="1" t="b">
        <f t="array" ref="K11">IF(NOT(I11=""),AND(C11:I11&lt;B11:H11),IF(NOT(H11=""),AND(C11:H11&lt;B11:G11),IF(NOT(G11=""),AND(C11:G11&lt;B11:F11),AND(C11:F11&lt;B11:E11))))</f>
        <v>0</v>
      </c>
      <c r="L11" s="1" t="b">
        <f t="array" ref="L11">IF(NOT(I11=""),AND(AND(ABS(C11:I11-B11:H11)&gt;0),AND(ABS(C11:I11-B11:H11)&lt;4)),IF(NOT(H11=""),AND(AND(ABS(C11:H11-B11:G11)&gt;0),AND(ABS(C11:H11-B11:G11)&lt;4)),IF(NOT(G11=""),AND(AND(ABS(C11:G11-B11:F11)&gt;0),AND(ABS(C11:G11-B11:F11)&lt;4)),AND(AND(ABS(C11:F11-B11:E11)&gt;0),AND(ABS(C11:F11-B11:E11)&lt;4)))))</f>
        <v>0</v>
      </c>
      <c r="M11" s="1" t="b">
        <f t="shared" si="1"/>
        <v>0</v>
      </c>
    </row>
    <row r="12" ht="15.75" customHeight="1">
      <c r="A12" s="1" t="s">
        <v>21</v>
      </c>
      <c r="B12" s="1">
        <f>IFERROR(__xludf.DUMMYFUNCTION("SPLIT(A12,"" "")"),86.0)</f>
        <v>86</v>
      </c>
      <c r="C12" s="1">
        <f>IFERROR(__xludf.DUMMYFUNCTION("""COMPUTED_VALUE"""),87.0)</f>
        <v>87</v>
      </c>
      <c r="D12" s="1">
        <f>IFERROR(__xludf.DUMMYFUNCTION("""COMPUTED_VALUE"""),88.0)</f>
        <v>88</v>
      </c>
      <c r="E12" s="1">
        <f>IFERROR(__xludf.DUMMYFUNCTION("""COMPUTED_VALUE"""),90.0)</f>
        <v>90</v>
      </c>
      <c r="F12" s="1">
        <f>IFERROR(__xludf.DUMMYFUNCTION("""COMPUTED_VALUE"""),92.0)</f>
        <v>92</v>
      </c>
      <c r="G12" s="1">
        <f>IFERROR(__xludf.DUMMYFUNCTION("""COMPUTED_VALUE"""),93.0)</f>
        <v>93</v>
      </c>
      <c r="H12" s="1">
        <f>IFERROR(__xludf.DUMMYFUNCTION("""COMPUTED_VALUE"""),93.0)</f>
        <v>93</v>
      </c>
      <c r="I12" s="1">
        <f>IFERROR(__xludf.DUMMYFUNCTION("""COMPUTED_VALUE"""),90.0)</f>
        <v>90</v>
      </c>
      <c r="J12" s="1" t="b">
        <f t="array" ref="J12">IF(NOT(I12=""),AND(C12:I12&gt;B12:H12),IF(NOT(H12=""),AND(C12:H12&gt;B12:G12),IF(NOT(G12=""),AND(C12:G12&gt;B12:F12),AND(C12:F12&gt;B12:E12))))</f>
        <v>0</v>
      </c>
      <c r="K12" s="1" t="b">
        <f t="array" ref="K12">IF(NOT(I12=""),AND(C12:I12&lt;B12:H12),IF(NOT(H12=""),AND(C12:H12&lt;B12:G12),IF(NOT(G12=""),AND(C12:G12&lt;B12:F12),AND(C12:F12&lt;B12:E12))))</f>
        <v>0</v>
      </c>
      <c r="L12" s="1" t="b">
        <f t="array" ref="L12">IF(NOT(I12=""),AND(AND(ABS(C12:I12-B12:H12)&gt;0),AND(ABS(C12:I12-B12:H12)&lt;4)),IF(NOT(H12=""),AND(AND(ABS(C12:H12-B12:G12)&gt;0),AND(ABS(C12:H12-B12:G12)&lt;4)),IF(NOT(G12=""),AND(AND(ABS(C12:G12-B12:F12)&gt;0),AND(ABS(C12:G12-B12:F12)&lt;4)),AND(AND(ABS(C12:F12-B12:E12)&gt;0),AND(ABS(C12:F12-B12:E12)&lt;4)))))</f>
        <v>0</v>
      </c>
      <c r="M12" s="1" t="b">
        <f t="shared" si="1"/>
        <v>0</v>
      </c>
    </row>
    <row r="13" ht="15.75" customHeight="1">
      <c r="A13" s="1" t="s">
        <v>22</v>
      </c>
      <c r="B13" s="1">
        <f>IFERROR(__xludf.DUMMYFUNCTION("SPLIT(A13,"" "")"),20.0)</f>
        <v>20</v>
      </c>
      <c r="C13" s="1">
        <f>IFERROR(__xludf.DUMMYFUNCTION("""COMPUTED_VALUE"""),23.0)</f>
        <v>23</v>
      </c>
      <c r="D13" s="1">
        <f>IFERROR(__xludf.DUMMYFUNCTION("""COMPUTED_VALUE"""),25.0)</f>
        <v>25</v>
      </c>
      <c r="E13" s="1">
        <f>IFERROR(__xludf.DUMMYFUNCTION("""COMPUTED_VALUE"""),25.0)</f>
        <v>25</v>
      </c>
      <c r="F13" s="1">
        <f>IFERROR(__xludf.DUMMYFUNCTION("""COMPUTED_VALUE"""),25.0)</f>
        <v>25</v>
      </c>
      <c r="J13" s="1" t="b">
        <f t="array" ref="J13">IF(NOT(I13=""),AND(C13:I13&gt;B13:H13),IF(NOT(H13=""),AND(C13:H13&gt;B13:G13),IF(NOT(G13=""),AND(C13:G13&gt;B13:F13),AND(C13:F13&gt;B13:E13))))</f>
        <v>0</v>
      </c>
      <c r="K13" s="1" t="b">
        <f t="array" ref="K13">IF(NOT(I13=""),AND(C13:I13&lt;B13:H13),IF(NOT(H13=""),AND(C13:H13&lt;B13:G13),IF(NOT(G13=""),AND(C13:G13&lt;B13:F13),AND(C13:F13&lt;B13:E13))))</f>
        <v>0</v>
      </c>
      <c r="L13" s="1" t="b">
        <f t="array" ref="L13">IF(NOT(I13=""),AND(AND(ABS(C13:I13-B13:H13)&gt;0),AND(ABS(C13:I13-B13:H13)&lt;4)),IF(NOT(H13=""),AND(AND(ABS(C13:H13-B13:G13)&gt;0),AND(ABS(C13:H13-B13:G13)&lt;4)),IF(NOT(G13=""),AND(AND(ABS(C13:G13-B13:F13)&gt;0),AND(ABS(C13:G13-B13:F13)&lt;4)),AND(AND(ABS(C13:F13-B13:E13)&gt;0),AND(ABS(C13:F13-B13:E13)&lt;4)))))</f>
        <v>0</v>
      </c>
      <c r="M13" s="1" t="b">
        <f t="shared" si="1"/>
        <v>0</v>
      </c>
    </row>
    <row r="14" ht="15.75" customHeight="1">
      <c r="A14" s="1" t="s">
        <v>23</v>
      </c>
      <c r="B14" s="1">
        <f>IFERROR(__xludf.DUMMYFUNCTION("SPLIT(A14,"" "")"),3.0)</f>
        <v>3</v>
      </c>
      <c r="C14" s="1">
        <f>IFERROR(__xludf.DUMMYFUNCTION("""COMPUTED_VALUE"""),5.0)</f>
        <v>5</v>
      </c>
      <c r="D14" s="1">
        <f>IFERROR(__xludf.DUMMYFUNCTION("""COMPUTED_VALUE"""),8.0)</f>
        <v>8</v>
      </c>
      <c r="E14" s="1">
        <f>IFERROR(__xludf.DUMMYFUNCTION("""COMPUTED_VALUE"""),8.0)</f>
        <v>8</v>
      </c>
      <c r="F14" s="1">
        <f>IFERROR(__xludf.DUMMYFUNCTION("""COMPUTED_VALUE"""),10.0)</f>
        <v>10</v>
      </c>
      <c r="G14" s="1">
        <f>IFERROR(__xludf.DUMMYFUNCTION("""COMPUTED_VALUE"""),14.0)</f>
        <v>14</v>
      </c>
      <c r="J14" s="1" t="b">
        <f t="array" ref="J14">IF(NOT(I14=""),AND(C14:I14&gt;B14:H14),IF(NOT(H14=""),AND(C14:H14&gt;B14:G14),IF(NOT(G14=""),AND(C14:G14&gt;B14:F14),AND(C14:F14&gt;B14:E14))))</f>
        <v>0</v>
      </c>
      <c r="K14" s="1" t="b">
        <f t="array" ref="K14">IF(NOT(I14=""),AND(C14:I14&lt;B14:H14),IF(NOT(H14=""),AND(C14:H14&lt;B14:G14),IF(NOT(G14=""),AND(C14:G14&lt;B14:F14),AND(C14:F14&lt;B14:E14))))</f>
        <v>0</v>
      </c>
      <c r="L14" s="1" t="b">
        <f t="array" ref="L14">IF(NOT(I14=""),AND(AND(ABS(C14:I14-B14:H14)&gt;0),AND(ABS(C14:I14-B14:H14)&lt;4)),IF(NOT(H14=""),AND(AND(ABS(C14:H14-B14:G14)&gt;0),AND(ABS(C14:H14-B14:G14)&lt;4)),IF(NOT(G14=""),AND(AND(ABS(C14:G14-B14:F14)&gt;0),AND(ABS(C14:G14-B14:F14)&lt;4)),AND(AND(ABS(C14:F14-B14:E14)&gt;0),AND(ABS(C14:F14-B14:E14)&lt;4)))))</f>
        <v>0</v>
      </c>
      <c r="M14" s="1" t="b">
        <f t="shared" si="1"/>
        <v>0</v>
      </c>
    </row>
    <row r="15" ht="15.75" customHeight="1">
      <c r="A15" s="1" t="s">
        <v>24</v>
      </c>
      <c r="B15" s="1">
        <f>IFERROR(__xludf.DUMMYFUNCTION("SPLIT(A15,"" "")"),3.0)</f>
        <v>3</v>
      </c>
      <c r="C15" s="1">
        <f>IFERROR(__xludf.DUMMYFUNCTION("""COMPUTED_VALUE"""),4.0)</f>
        <v>4</v>
      </c>
      <c r="D15" s="1">
        <f>IFERROR(__xludf.DUMMYFUNCTION("""COMPUTED_VALUE"""),7.0)</f>
        <v>7</v>
      </c>
      <c r="E15" s="1">
        <f>IFERROR(__xludf.DUMMYFUNCTION("""COMPUTED_VALUE"""),9.0)</f>
        <v>9</v>
      </c>
      <c r="F15" s="1">
        <f>IFERROR(__xludf.DUMMYFUNCTION("""COMPUTED_VALUE"""),12.0)</f>
        <v>12</v>
      </c>
      <c r="G15" s="1">
        <f>IFERROR(__xludf.DUMMYFUNCTION("""COMPUTED_VALUE"""),12.0)</f>
        <v>12</v>
      </c>
      <c r="H15" s="1">
        <f>IFERROR(__xludf.DUMMYFUNCTION("""COMPUTED_VALUE"""),14.0)</f>
        <v>14</v>
      </c>
      <c r="I15" s="1">
        <f>IFERROR(__xludf.DUMMYFUNCTION("""COMPUTED_VALUE"""),20.0)</f>
        <v>20</v>
      </c>
      <c r="J15" s="1" t="b">
        <f t="array" ref="J15">IF(NOT(I15=""),AND(C15:I15&gt;B15:H15),IF(NOT(H15=""),AND(C15:H15&gt;B15:G15),IF(NOT(G15=""),AND(C15:G15&gt;B15:F15),AND(C15:F15&gt;B15:E15))))</f>
        <v>0</v>
      </c>
      <c r="K15" s="1" t="b">
        <f t="array" ref="K15">IF(NOT(I15=""),AND(C15:I15&lt;B15:H15),IF(NOT(H15=""),AND(C15:H15&lt;B15:G15),IF(NOT(G15=""),AND(C15:G15&lt;B15:F15),AND(C15:F15&lt;B15:E15))))</f>
        <v>0</v>
      </c>
      <c r="L15" s="1" t="b">
        <f t="array" ref="L15">IF(NOT(I15=""),AND(AND(ABS(C15:I15-B15:H15)&gt;0),AND(ABS(C15:I15-B15:H15)&lt;4)),IF(NOT(H15=""),AND(AND(ABS(C15:H15-B15:G15)&gt;0),AND(ABS(C15:H15-B15:G15)&lt;4)),IF(NOT(G15=""),AND(AND(ABS(C15:G15-B15:F15)&gt;0),AND(ABS(C15:G15-B15:F15)&lt;4)),AND(AND(ABS(C15:F15-B15:E15)&gt;0),AND(ABS(C15:F15-B15:E15)&lt;4)))))</f>
        <v>0</v>
      </c>
      <c r="M15" s="1" t="b">
        <f t="shared" si="1"/>
        <v>0</v>
      </c>
    </row>
    <row r="16" ht="15.75" customHeight="1">
      <c r="A16" s="1" t="s">
        <v>25</v>
      </c>
      <c r="B16" s="1">
        <f>IFERROR(__xludf.DUMMYFUNCTION("SPLIT(A16,"" "")"),72.0)</f>
        <v>72</v>
      </c>
      <c r="C16" s="1">
        <f>IFERROR(__xludf.DUMMYFUNCTION("""COMPUTED_VALUE"""),75.0)</f>
        <v>75</v>
      </c>
      <c r="D16" s="1">
        <f>IFERROR(__xludf.DUMMYFUNCTION("""COMPUTED_VALUE"""),79.0)</f>
        <v>79</v>
      </c>
      <c r="E16" s="1">
        <f>IFERROR(__xludf.DUMMYFUNCTION("""COMPUTED_VALUE"""),80.0)</f>
        <v>80</v>
      </c>
      <c r="F16" s="1">
        <f>IFERROR(__xludf.DUMMYFUNCTION("""COMPUTED_VALUE"""),82.0)</f>
        <v>82</v>
      </c>
      <c r="J16" s="1" t="b">
        <f t="array" ref="J16">IF(NOT(I16=""),AND(C16:I16&gt;B16:H16),IF(NOT(H16=""),AND(C16:H16&gt;B16:G16),IF(NOT(G16=""),AND(C16:G16&gt;B16:F16),AND(C16:F16&gt;B16:E16))))</f>
        <v>1</v>
      </c>
      <c r="K16" s="1" t="b">
        <f t="array" ref="K16">IF(NOT(I16=""),AND(C16:I16&lt;B16:H16),IF(NOT(H16=""),AND(C16:H16&lt;B16:G16),IF(NOT(G16=""),AND(C16:G16&lt;B16:F16),AND(C16:F16&lt;B16:E16))))</f>
        <v>0</v>
      </c>
      <c r="L16" s="1" t="b">
        <f t="array" ref="L16">IF(NOT(I16=""),AND(AND(ABS(C16:I16-B16:H16)&gt;0),AND(ABS(C16:I16-B16:H16)&lt;4)),IF(NOT(H16=""),AND(AND(ABS(C16:H16-B16:G16)&gt;0),AND(ABS(C16:H16-B16:G16)&lt;4)),IF(NOT(G16=""),AND(AND(ABS(C16:G16-B16:F16)&gt;0),AND(ABS(C16:G16-B16:F16)&lt;4)),AND(AND(ABS(C16:F16-B16:E16)&gt;0),AND(ABS(C16:F16-B16:E16)&lt;4)))))</f>
        <v>0</v>
      </c>
      <c r="M16" s="1" t="b">
        <f t="shared" si="1"/>
        <v>0</v>
      </c>
    </row>
    <row r="17" ht="15.75" customHeight="1">
      <c r="A17" s="1" t="s">
        <v>26</v>
      </c>
      <c r="B17" s="1">
        <f>IFERROR(__xludf.DUMMYFUNCTION("SPLIT(A17,"" "")"),5.0)</f>
        <v>5</v>
      </c>
      <c r="C17" s="1">
        <f>IFERROR(__xludf.DUMMYFUNCTION("""COMPUTED_VALUE"""),7.0)</f>
        <v>7</v>
      </c>
      <c r="D17" s="1">
        <f>IFERROR(__xludf.DUMMYFUNCTION("""COMPUTED_VALUE"""),11.0)</f>
        <v>11</v>
      </c>
      <c r="E17" s="1">
        <f>IFERROR(__xludf.DUMMYFUNCTION("""COMPUTED_VALUE"""),14.0)</f>
        <v>14</v>
      </c>
      <c r="F17" s="1">
        <f>IFERROR(__xludf.DUMMYFUNCTION("""COMPUTED_VALUE"""),15.0)</f>
        <v>15</v>
      </c>
      <c r="G17" s="1">
        <f>IFERROR(__xludf.DUMMYFUNCTION("""COMPUTED_VALUE"""),18.0)</f>
        <v>18</v>
      </c>
      <c r="H17" s="1">
        <f>IFERROR(__xludf.DUMMYFUNCTION("""COMPUTED_VALUE"""),15.0)</f>
        <v>15</v>
      </c>
      <c r="J17" s="1" t="b">
        <f t="array" ref="J17">IF(NOT(I17=""),AND(C17:I17&gt;B17:H17),IF(NOT(H17=""),AND(C17:H17&gt;B17:G17),IF(NOT(G17=""),AND(C17:G17&gt;B17:F17),AND(C17:F17&gt;B17:E17))))</f>
        <v>0</v>
      </c>
      <c r="K17" s="1" t="b">
        <f t="array" ref="K17">IF(NOT(I17=""),AND(C17:I17&lt;B17:H17),IF(NOT(H17=""),AND(C17:H17&lt;B17:G17),IF(NOT(G17=""),AND(C17:G17&lt;B17:F17),AND(C17:F17&lt;B17:E17))))</f>
        <v>0</v>
      </c>
      <c r="L17" s="1" t="b">
        <f t="array" ref="L17">IF(NOT(I17=""),AND(AND(ABS(C17:I17-B17:H17)&gt;0),AND(ABS(C17:I17-B17:H17)&lt;4)),IF(NOT(H17=""),AND(AND(ABS(C17:H17-B17:G17)&gt;0),AND(ABS(C17:H17-B17:G17)&lt;4)),IF(NOT(G17=""),AND(AND(ABS(C17:G17-B17:F17)&gt;0),AND(ABS(C17:G17-B17:F17)&lt;4)),AND(AND(ABS(C17:F17-B17:E17)&gt;0),AND(ABS(C17:F17-B17:E17)&lt;4)))))</f>
        <v>0</v>
      </c>
      <c r="M17" s="1" t="b">
        <f t="shared" si="1"/>
        <v>0</v>
      </c>
    </row>
    <row r="18" ht="15.75" customHeight="1">
      <c r="A18" s="1" t="s">
        <v>27</v>
      </c>
      <c r="B18" s="1">
        <f>IFERROR(__xludf.DUMMYFUNCTION("SPLIT(A18,"" "")"),54.0)</f>
        <v>54</v>
      </c>
      <c r="C18" s="1">
        <f>IFERROR(__xludf.DUMMYFUNCTION("""COMPUTED_VALUE"""),57.0)</f>
        <v>57</v>
      </c>
      <c r="D18" s="1">
        <f>IFERROR(__xludf.DUMMYFUNCTION("""COMPUTED_VALUE"""),61.0)</f>
        <v>61</v>
      </c>
      <c r="E18" s="1">
        <f>IFERROR(__xludf.DUMMYFUNCTION("""COMPUTED_VALUE"""),63.0)</f>
        <v>63</v>
      </c>
      <c r="F18" s="1">
        <f>IFERROR(__xludf.DUMMYFUNCTION("""COMPUTED_VALUE"""),65.0)</f>
        <v>65</v>
      </c>
      <c r="G18" s="1">
        <f>IFERROR(__xludf.DUMMYFUNCTION("""COMPUTED_VALUE"""),65.0)</f>
        <v>65</v>
      </c>
      <c r="J18" s="1" t="b">
        <f t="array" ref="J18">IF(NOT(I18=""),AND(C18:I18&gt;B18:H18),IF(NOT(H18=""),AND(C18:H18&gt;B18:G18),IF(NOT(G18=""),AND(C18:G18&gt;B18:F18),AND(C18:F18&gt;B18:E18))))</f>
        <v>0</v>
      </c>
      <c r="K18" s="1" t="b">
        <f t="array" ref="K18">IF(NOT(I18=""),AND(C18:I18&lt;B18:H18),IF(NOT(H18=""),AND(C18:H18&lt;B18:G18),IF(NOT(G18=""),AND(C18:G18&lt;B18:F18),AND(C18:F18&lt;B18:E18))))</f>
        <v>0</v>
      </c>
      <c r="L18" s="1" t="b">
        <f t="array" ref="L18">IF(NOT(I18=""),AND(AND(ABS(C18:I18-B18:H18)&gt;0),AND(ABS(C18:I18-B18:H18)&lt;4)),IF(NOT(H18=""),AND(AND(ABS(C18:H18-B18:G18)&gt;0),AND(ABS(C18:H18-B18:G18)&lt;4)),IF(NOT(G18=""),AND(AND(ABS(C18:G18-B18:F18)&gt;0),AND(ABS(C18:G18-B18:F18)&lt;4)),AND(AND(ABS(C18:F18-B18:E18)&gt;0),AND(ABS(C18:F18-B18:E18)&lt;4)))))</f>
        <v>0</v>
      </c>
      <c r="M18" s="1" t="b">
        <f t="shared" si="1"/>
        <v>0</v>
      </c>
    </row>
    <row r="19" ht="15.75" customHeight="1">
      <c r="A19" s="1" t="s">
        <v>28</v>
      </c>
      <c r="B19" s="1">
        <f>IFERROR(__xludf.DUMMYFUNCTION("SPLIT(A19,"" "")"),49.0)</f>
        <v>49</v>
      </c>
      <c r="C19" s="1">
        <f>IFERROR(__xludf.DUMMYFUNCTION("""COMPUTED_VALUE"""),50.0)</f>
        <v>50</v>
      </c>
      <c r="D19" s="1">
        <f>IFERROR(__xludf.DUMMYFUNCTION("""COMPUTED_VALUE"""),54.0)</f>
        <v>54</v>
      </c>
      <c r="E19" s="1">
        <f>IFERROR(__xludf.DUMMYFUNCTION("""COMPUTED_VALUE"""),55.0)</f>
        <v>55</v>
      </c>
      <c r="F19" s="1">
        <f>IFERROR(__xludf.DUMMYFUNCTION("""COMPUTED_VALUE"""),56.0)</f>
        <v>56</v>
      </c>
      <c r="G19" s="1">
        <f>IFERROR(__xludf.DUMMYFUNCTION("""COMPUTED_VALUE"""),57.0)</f>
        <v>57</v>
      </c>
      <c r="H19" s="1">
        <f>IFERROR(__xludf.DUMMYFUNCTION("""COMPUTED_VALUE"""),60.0)</f>
        <v>60</v>
      </c>
      <c r="I19" s="1">
        <f>IFERROR(__xludf.DUMMYFUNCTION("""COMPUTED_VALUE"""),64.0)</f>
        <v>64</v>
      </c>
      <c r="J19" s="1" t="b">
        <f t="array" ref="J19">IF(NOT(I19=""),AND(C19:I19&gt;B19:H19),IF(NOT(H19=""),AND(C19:H19&gt;B19:G19),IF(NOT(G19=""),AND(C19:G19&gt;B19:F19),AND(C19:F19&gt;B19:E19))))</f>
        <v>1</v>
      </c>
      <c r="K19" s="1" t="b">
        <f t="array" ref="K19">IF(NOT(I19=""),AND(C19:I19&lt;B19:H19),IF(NOT(H19=""),AND(C19:H19&lt;B19:G19),IF(NOT(G19=""),AND(C19:G19&lt;B19:F19),AND(C19:F19&lt;B19:E19))))</f>
        <v>0</v>
      </c>
      <c r="L19" s="1" t="b">
        <f t="array" ref="L19">IF(NOT(I19=""),AND(AND(ABS(C19:I19-B19:H19)&gt;0),AND(ABS(C19:I19-B19:H19)&lt;4)),IF(NOT(H19=""),AND(AND(ABS(C19:H19-B19:G19)&gt;0),AND(ABS(C19:H19-B19:G19)&lt;4)),IF(NOT(G19=""),AND(AND(ABS(C19:G19-B19:F19)&gt;0),AND(ABS(C19:G19-B19:F19)&lt;4)),AND(AND(ABS(C19:F19-B19:E19)&gt;0),AND(ABS(C19:F19-B19:E19)&lt;4)))))</f>
        <v>0</v>
      </c>
      <c r="M19" s="1" t="b">
        <f t="shared" si="1"/>
        <v>0</v>
      </c>
    </row>
    <row r="20" ht="15.75" customHeight="1">
      <c r="A20" s="1" t="s">
        <v>29</v>
      </c>
      <c r="B20" s="1">
        <f>IFERROR(__xludf.DUMMYFUNCTION("SPLIT(A20,"" "")"),20.0)</f>
        <v>20</v>
      </c>
      <c r="C20" s="1">
        <f>IFERROR(__xludf.DUMMYFUNCTION("""COMPUTED_VALUE"""),22.0)</f>
        <v>22</v>
      </c>
      <c r="D20" s="1">
        <f>IFERROR(__xludf.DUMMYFUNCTION("""COMPUTED_VALUE"""),25.0)</f>
        <v>25</v>
      </c>
      <c r="E20" s="1">
        <f>IFERROR(__xludf.DUMMYFUNCTION("""COMPUTED_VALUE"""),26.0)</f>
        <v>26</v>
      </c>
      <c r="F20" s="1">
        <f>IFERROR(__xludf.DUMMYFUNCTION("""COMPUTED_VALUE"""),30.0)</f>
        <v>30</v>
      </c>
      <c r="G20" s="1">
        <f>IFERROR(__xludf.DUMMYFUNCTION("""COMPUTED_VALUE"""),32.0)</f>
        <v>32</v>
      </c>
      <c r="H20" s="1">
        <f>IFERROR(__xludf.DUMMYFUNCTION("""COMPUTED_VALUE"""),39.0)</f>
        <v>39</v>
      </c>
      <c r="J20" s="1" t="b">
        <f t="array" ref="J20">IF(NOT(I20=""),AND(C20:I20&gt;B20:H20),IF(NOT(H20=""),AND(C20:H20&gt;B20:G20),IF(NOT(G20=""),AND(C20:G20&gt;B20:F20),AND(C20:F20&gt;B20:E20))))</f>
        <v>1</v>
      </c>
      <c r="K20" s="1" t="b">
        <f t="array" ref="K20">IF(NOT(I20=""),AND(C20:I20&lt;B20:H20),IF(NOT(H20=""),AND(C20:H20&lt;B20:G20),IF(NOT(G20=""),AND(C20:G20&lt;B20:F20),AND(C20:F20&lt;B20:E20))))</f>
        <v>0</v>
      </c>
      <c r="L20" s="1" t="b">
        <f t="array" ref="L20">IF(NOT(I20=""),AND(AND(ABS(C20:I20-B20:H20)&gt;0),AND(ABS(C20:I20-B20:H20)&lt;4)),IF(NOT(H20=""),AND(AND(ABS(C20:H20-B20:G20)&gt;0),AND(ABS(C20:H20-B20:G20)&lt;4)),IF(NOT(G20=""),AND(AND(ABS(C20:G20-B20:F20)&gt;0),AND(ABS(C20:G20-B20:F20)&lt;4)),AND(AND(ABS(C20:F20-B20:E20)&gt;0),AND(ABS(C20:F20-B20:E20)&lt;4)))))</f>
        <v>0</v>
      </c>
      <c r="M20" s="1" t="b">
        <f t="shared" si="1"/>
        <v>0</v>
      </c>
    </row>
    <row r="21" ht="15.75" customHeight="1">
      <c r="A21" s="1" t="s">
        <v>30</v>
      </c>
      <c r="B21" s="1">
        <f>IFERROR(__xludf.DUMMYFUNCTION("SPLIT(A21,"" "")"),41.0)</f>
        <v>41</v>
      </c>
      <c r="C21" s="1">
        <f>IFERROR(__xludf.DUMMYFUNCTION("""COMPUTED_VALUE"""),43.0)</f>
        <v>43</v>
      </c>
      <c r="D21" s="1">
        <f>IFERROR(__xludf.DUMMYFUNCTION("""COMPUTED_VALUE"""),45.0)</f>
        <v>45</v>
      </c>
      <c r="E21" s="1">
        <f>IFERROR(__xludf.DUMMYFUNCTION("""COMPUTED_VALUE"""),46.0)</f>
        <v>46</v>
      </c>
      <c r="F21" s="1">
        <f>IFERROR(__xludf.DUMMYFUNCTION("""COMPUTED_VALUE"""),49.0)</f>
        <v>49</v>
      </c>
      <c r="G21" s="1">
        <f>IFERROR(__xludf.DUMMYFUNCTION("""COMPUTED_VALUE"""),51.0)</f>
        <v>51</v>
      </c>
      <c r="H21" s="1">
        <f>IFERROR(__xludf.DUMMYFUNCTION("""COMPUTED_VALUE"""),58.0)</f>
        <v>58</v>
      </c>
      <c r="I21" s="1">
        <f>IFERROR(__xludf.DUMMYFUNCTION("""COMPUTED_VALUE"""),61.0)</f>
        <v>61</v>
      </c>
      <c r="J21" s="1" t="b">
        <f t="array" ref="J21">IF(NOT(I21=""),AND(C21:I21&gt;B21:H21),IF(NOT(H21=""),AND(C21:H21&gt;B21:G21),IF(NOT(G21=""),AND(C21:G21&gt;B21:F21),AND(C21:F21&gt;B21:E21))))</f>
        <v>1</v>
      </c>
      <c r="K21" s="1" t="b">
        <f t="array" ref="K21">IF(NOT(I21=""),AND(C21:I21&lt;B21:H21),IF(NOT(H21=""),AND(C21:H21&lt;B21:G21),IF(NOT(G21=""),AND(C21:G21&lt;B21:F21),AND(C21:F21&lt;B21:E21))))</f>
        <v>0</v>
      </c>
      <c r="L21" s="1" t="b">
        <f t="array" ref="L21">IF(NOT(I21=""),AND(AND(ABS(C21:I21-B21:H21)&gt;0),AND(ABS(C21:I21-B21:H21)&lt;4)),IF(NOT(H21=""),AND(AND(ABS(C21:H21-B21:G21)&gt;0),AND(ABS(C21:H21-B21:G21)&lt;4)),IF(NOT(G21=""),AND(AND(ABS(C21:G21-B21:F21)&gt;0),AND(ABS(C21:G21-B21:F21)&lt;4)),AND(AND(ABS(C21:F21-B21:E21)&gt;0),AND(ABS(C21:F21-B21:E21)&lt;4)))))</f>
        <v>0</v>
      </c>
      <c r="M21" s="1" t="b">
        <f t="shared" si="1"/>
        <v>0</v>
      </c>
    </row>
    <row r="22" ht="15.75" customHeight="1">
      <c r="A22" s="1" t="s">
        <v>31</v>
      </c>
      <c r="B22" s="1">
        <f>IFERROR(__xludf.DUMMYFUNCTION("SPLIT(A22,"" "")"),78.0)</f>
        <v>78</v>
      </c>
      <c r="C22" s="1">
        <f>IFERROR(__xludf.DUMMYFUNCTION("""COMPUTED_VALUE"""),80.0)</f>
        <v>80</v>
      </c>
      <c r="D22" s="1">
        <f>IFERROR(__xludf.DUMMYFUNCTION("""COMPUTED_VALUE"""),83.0)</f>
        <v>83</v>
      </c>
      <c r="E22" s="1">
        <f>IFERROR(__xludf.DUMMYFUNCTION("""COMPUTED_VALUE"""),84.0)</f>
        <v>84</v>
      </c>
      <c r="F22" s="1">
        <f>IFERROR(__xludf.DUMMYFUNCTION("""COMPUTED_VALUE"""),86.0)</f>
        <v>86</v>
      </c>
      <c r="G22" s="1">
        <f>IFERROR(__xludf.DUMMYFUNCTION("""COMPUTED_VALUE"""),93.0)</f>
        <v>93</v>
      </c>
      <c r="H22" s="1">
        <f>IFERROR(__xludf.DUMMYFUNCTION("""COMPUTED_VALUE"""),90.0)</f>
        <v>90</v>
      </c>
      <c r="J22" s="1" t="b">
        <f t="array" ref="J22">IF(NOT(I22=""),AND(C22:I22&gt;B22:H22),IF(NOT(H22=""),AND(C22:H22&gt;B22:G22),IF(NOT(G22=""),AND(C22:G22&gt;B22:F22),AND(C22:F22&gt;B22:E22))))</f>
        <v>0</v>
      </c>
      <c r="K22" s="1" t="b">
        <f t="array" ref="K22">IF(NOT(I22=""),AND(C22:I22&lt;B22:H22),IF(NOT(H22=""),AND(C22:H22&lt;B22:G22),IF(NOT(G22=""),AND(C22:G22&lt;B22:F22),AND(C22:F22&lt;B22:E22))))</f>
        <v>0</v>
      </c>
      <c r="L22" s="1" t="b">
        <f t="array" ref="L22">IF(NOT(I22=""),AND(AND(ABS(C22:I22-B22:H22)&gt;0),AND(ABS(C22:I22-B22:H22)&lt;4)),IF(NOT(H22=""),AND(AND(ABS(C22:H22-B22:G22)&gt;0),AND(ABS(C22:H22-B22:G22)&lt;4)),IF(NOT(G22=""),AND(AND(ABS(C22:G22-B22:F22)&gt;0),AND(ABS(C22:G22-B22:F22)&lt;4)),AND(AND(ABS(C22:F22-B22:E22)&gt;0),AND(ABS(C22:F22-B22:E22)&lt;4)))))</f>
        <v>0</v>
      </c>
      <c r="M22" s="1" t="b">
        <f t="shared" si="1"/>
        <v>0</v>
      </c>
    </row>
    <row r="23" ht="15.75" customHeight="1">
      <c r="A23" s="1" t="s">
        <v>32</v>
      </c>
      <c r="B23" s="1">
        <f>IFERROR(__xludf.DUMMYFUNCTION("SPLIT(A23,"" "")"),74.0)</f>
        <v>74</v>
      </c>
      <c r="C23" s="1">
        <f>IFERROR(__xludf.DUMMYFUNCTION("""COMPUTED_VALUE"""),76.0)</f>
        <v>76</v>
      </c>
      <c r="D23" s="1">
        <f>IFERROR(__xludf.DUMMYFUNCTION("""COMPUTED_VALUE"""),79.0)</f>
        <v>79</v>
      </c>
      <c r="E23" s="1">
        <f>IFERROR(__xludf.DUMMYFUNCTION("""COMPUTED_VALUE"""),85.0)</f>
        <v>85</v>
      </c>
      <c r="F23" s="1">
        <f>IFERROR(__xludf.DUMMYFUNCTION("""COMPUTED_VALUE"""),87.0)</f>
        <v>87</v>
      </c>
      <c r="G23" s="1">
        <f>IFERROR(__xludf.DUMMYFUNCTION("""COMPUTED_VALUE"""),89.0)</f>
        <v>89</v>
      </c>
      <c r="H23" s="1">
        <f>IFERROR(__xludf.DUMMYFUNCTION("""COMPUTED_VALUE"""),89.0)</f>
        <v>89</v>
      </c>
      <c r="J23" s="1" t="b">
        <f t="array" ref="J23">IF(NOT(I23=""),AND(C23:I23&gt;B23:H23),IF(NOT(H23=""),AND(C23:H23&gt;B23:G23),IF(NOT(G23=""),AND(C23:G23&gt;B23:F23),AND(C23:F23&gt;B23:E23))))</f>
        <v>0</v>
      </c>
      <c r="K23" s="1" t="b">
        <f t="array" ref="K23">IF(NOT(I23=""),AND(C23:I23&lt;B23:H23),IF(NOT(H23=""),AND(C23:H23&lt;B23:G23),IF(NOT(G23=""),AND(C23:G23&lt;B23:F23),AND(C23:F23&lt;B23:E23))))</f>
        <v>0</v>
      </c>
      <c r="L23" s="1" t="b">
        <f t="array" ref="L23">IF(NOT(I23=""),AND(AND(ABS(C23:I23-B23:H23)&gt;0),AND(ABS(C23:I23-B23:H23)&lt;4)),IF(NOT(H23=""),AND(AND(ABS(C23:H23-B23:G23)&gt;0),AND(ABS(C23:H23-B23:G23)&lt;4)),IF(NOT(G23=""),AND(AND(ABS(C23:G23-B23:F23)&gt;0),AND(ABS(C23:G23-B23:F23)&lt;4)),AND(AND(ABS(C23:F23-B23:E23)&gt;0),AND(ABS(C23:F23-B23:E23)&lt;4)))))</f>
        <v>0</v>
      </c>
      <c r="M23" s="1" t="b">
        <f t="shared" si="1"/>
        <v>0</v>
      </c>
    </row>
    <row r="24" ht="15.75" customHeight="1">
      <c r="A24" s="1" t="s">
        <v>33</v>
      </c>
      <c r="B24" s="1">
        <f>IFERROR(__xludf.DUMMYFUNCTION("SPLIT(A24,"" "")"),71.0)</f>
        <v>71</v>
      </c>
      <c r="C24" s="1">
        <f>IFERROR(__xludf.DUMMYFUNCTION("""COMPUTED_VALUE"""),73.0)</f>
        <v>73</v>
      </c>
      <c r="D24" s="1">
        <f>IFERROR(__xludf.DUMMYFUNCTION("""COMPUTED_VALUE"""),79.0)</f>
        <v>79</v>
      </c>
      <c r="E24" s="1">
        <f>IFERROR(__xludf.DUMMYFUNCTION("""COMPUTED_VALUE"""),80.0)</f>
        <v>80</v>
      </c>
      <c r="F24" s="1">
        <f>IFERROR(__xludf.DUMMYFUNCTION("""COMPUTED_VALUE"""),83.0)</f>
        <v>83</v>
      </c>
      <c r="G24" s="1">
        <f>IFERROR(__xludf.DUMMYFUNCTION("""COMPUTED_VALUE"""),84.0)</f>
        <v>84</v>
      </c>
      <c r="H24" s="1">
        <f>IFERROR(__xludf.DUMMYFUNCTION("""COMPUTED_VALUE"""),88.0)</f>
        <v>88</v>
      </c>
      <c r="J24" s="1" t="b">
        <f t="array" ref="J24">IF(NOT(I24=""),AND(C24:I24&gt;B24:H24),IF(NOT(H24=""),AND(C24:H24&gt;B24:G24),IF(NOT(G24=""),AND(C24:G24&gt;B24:F24),AND(C24:F24&gt;B24:E24))))</f>
        <v>1</v>
      </c>
      <c r="K24" s="1" t="b">
        <f t="array" ref="K24">IF(NOT(I24=""),AND(C24:I24&lt;B24:H24),IF(NOT(H24=""),AND(C24:H24&lt;B24:G24),IF(NOT(G24=""),AND(C24:G24&lt;B24:F24),AND(C24:F24&lt;B24:E24))))</f>
        <v>0</v>
      </c>
      <c r="L24" s="1" t="b">
        <f t="array" ref="L24">IF(NOT(I24=""),AND(AND(ABS(C24:I24-B24:H24)&gt;0),AND(ABS(C24:I24-B24:H24)&lt;4)),IF(NOT(H24=""),AND(AND(ABS(C24:H24-B24:G24)&gt;0),AND(ABS(C24:H24-B24:G24)&lt;4)),IF(NOT(G24=""),AND(AND(ABS(C24:G24-B24:F24)&gt;0),AND(ABS(C24:G24-B24:F24)&lt;4)),AND(AND(ABS(C24:F24-B24:E24)&gt;0),AND(ABS(C24:F24-B24:E24)&lt;4)))))</f>
        <v>0</v>
      </c>
      <c r="M24" s="1" t="b">
        <f t="shared" si="1"/>
        <v>0</v>
      </c>
    </row>
    <row r="25" ht="15.75" customHeight="1">
      <c r="A25" s="1" t="s">
        <v>34</v>
      </c>
      <c r="B25" s="1">
        <f>IFERROR(__xludf.DUMMYFUNCTION("SPLIT(A25,"" "")"),13.0)</f>
        <v>13</v>
      </c>
      <c r="C25" s="1">
        <f>IFERROR(__xludf.DUMMYFUNCTION("""COMPUTED_VALUE"""),16.0)</f>
        <v>16</v>
      </c>
      <c r="D25" s="1">
        <f>IFERROR(__xludf.DUMMYFUNCTION("""COMPUTED_VALUE"""),17.0)</f>
        <v>17</v>
      </c>
      <c r="E25" s="1">
        <f>IFERROR(__xludf.DUMMYFUNCTION("""COMPUTED_VALUE"""),24.0)</f>
        <v>24</v>
      </c>
      <c r="F25" s="1">
        <f>IFERROR(__xludf.DUMMYFUNCTION("""COMPUTED_VALUE"""),26.0)</f>
        <v>26</v>
      </c>
      <c r="G25" s="1">
        <f>IFERROR(__xludf.DUMMYFUNCTION("""COMPUTED_VALUE"""),28.0)</f>
        <v>28</v>
      </c>
      <c r="H25" s="1">
        <f>IFERROR(__xludf.DUMMYFUNCTION("""COMPUTED_VALUE"""),34.0)</f>
        <v>34</v>
      </c>
      <c r="J25" s="1" t="b">
        <f t="array" ref="J25">IF(NOT(I25=""),AND(C25:I25&gt;B25:H25),IF(NOT(H25=""),AND(C25:H25&gt;B25:G25),IF(NOT(G25=""),AND(C25:G25&gt;B25:F25),AND(C25:F25&gt;B25:E25))))</f>
        <v>1</v>
      </c>
      <c r="K25" s="1" t="b">
        <f t="array" ref="K25">IF(NOT(I25=""),AND(C25:I25&lt;B25:H25),IF(NOT(H25=""),AND(C25:H25&lt;B25:G25),IF(NOT(G25=""),AND(C25:G25&lt;B25:F25),AND(C25:F25&lt;B25:E25))))</f>
        <v>0</v>
      </c>
      <c r="L25" s="1" t="b">
        <f t="array" ref="L25">IF(NOT(I25=""),AND(AND(ABS(C25:I25-B25:H25)&gt;0),AND(ABS(C25:I25-B25:H25)&lt;4)),IF(NOT(H25=""),AND(AND(ABS(C25:H25-B25:G25)&gt;0),AND(ABS(C25:H25-B25:G25)&lt;4)),IF(NOT(G25=""),AND(AND(ABS(C25:G25-B25:F25)&gt;0),AND(ABS(C25:G25-B25:F25)&lt;4)),AND(AND(ABS(C25:F25-B25:E25)&gt;0),AND(ABS(C25:F25-B25:E25)&lt;4)))))</f>
        <v>0</v>
      </c>
      <c r="M25" s="1" t="b">
        <f t="shared" si="1"/>
        <v>0</v>
      </c>
    </row>
    <row r="26" ht="15.75" customHeight="1">
      <c r="A26" s="1" t="s">
        <v>35</v>
      </c>
      <c r="B26" s="1">
        <f>IFERROR(__xludf.DUMMYFUNCTION("SPLIT(A26,"" "")"),16.0)</f>
        <v>16</v>
      </c>
      <c r="C26" s="1">
        <f>IFERROR(__xludf.DUMMYFUNCTION("""COMPUTED_VALUE"""),14.0)</f>
        <v>14</v>
      </c>
      <c r="D26" s="1">
        <f>IFERROR(__xludf.DUMMYFUNCTION("""COMPUTED_VALUE"""),17.0)</f>
        <v>17</v>
      </c>
      <c r="E26" s="1">
        <f>IFERROR(__xludf.DUMMYFUNCTION("""COMPUTED_VALUE"""),20.0)</f>
        <v>20</v>
      </c>
      <c r="F26" s="1">
        <f>IFERROR(__xludf.DUMMYFUNCTION("""COMPUTED_VALUE"""),21.0)</f>
        <v>21</v>
      </c>
      <c r="G26" s="1">
        <f>IFERROR(__xludf.DUMMYFUNCTION("""COMPUTED_VALUE"""),23.0)</f>
        <v>23</v>
      </c>
      <c r="H26" s="1">
        <f>IFERROR(__xludf.DUMMYFUNCTION("""COMPUTED_VALUE"""),26.0)</f>
        <v>26</v>
      </c>
      <c r="I26" s="1">
        <f>IFERROR(__xludf.DUMMYFUNCTION("""COMPUTED_VALUE"""),28.0)</f>
        <v>28</v>
      </c>
      <c r="J26" s="1" t="b">
        <f t="array" ref="J26">IF(NOT(I26=""),AND(C26:I26&gt;B26:H26),IF(NOT(H26=""),AND(C26:H26&gt;B26:G26),IF(NOT(G26=""),AND(C26:G26&gt;B26:F26),AND(C26:F26&gt;B26:E26))))</f>
        <v>0</v>
      </c>
      <c r="K26" s="1" t="b">
        <f t="array" ref="K26">IF(NOT(I26=""),AND(C26:I26&lt;B26:H26),IF(NOT(H26=""),AND(C26:H26&lt;B26:G26),IF(NOT(G26=""),AND(C26:G26&lt;B26:F26),AND(C26:F26&lt;B26:E26))))</f>
        <v>0</v>
      </c>
      <c r="L26" s="1" t="b">
        <f t="array" ref="L26">IF(NOT(I26=""),AND(AND(ABS(C26:I26-B26:H26)&gt;0),AND(ABS(C26:I26-B26:H26)&lt;4)),IF(NOT(H26=""),AND(AND(ABS(C26:H26-B26:G26)&gt;0),AND(ABS(C26:H26-B26:G26)&lt;4)),IF(NOT(G26=""),AND(AND(ABS(C26:G26-B26:F26)&gt;0),AND(ABS(C26:G26-B26:F26)&lt;4)),AND(AND(ABS(C26:F26-B26:E26)&gt;0),AND(ABS(C26:F26-B26:E26)&lt;4)))))</f>
        <v>1</v>
      </c>
      <c r="M26" s="1" t="b">
        <f t="shared" si="1"/>
        <v>0</v>
      </c>
    </row>
    <row r="27" ht="15.75" customHeight="1">
      <c r="A27" s="1" t="s">
        <v>36</v>
      </c>
      <c r="B27" s="1">
        <f>IFERROR(__xludf.DUMMYFUNCTION("SPLIT(A27,"" "")"),30.0)</f>
        <v>30</v>
      </c>
      <c r="C27" s="1">
        <f>IFERROR(__xludf.DUMMYFUNCTION("""COMPUTED_VALUE"""),28.0)</f>
        <v>28</v>
      </c>
      <c r="D27" s="1">
        <f>IFERROR(__xludf.DUMMYFUNCTION("""COMPUTED_VALUE"""),30.0)</f>
        <v>30</v>
      </c>
      <c r="E27" s="1">
        <f>IFERROR(__xludf.DUMMYFUNCTION("""COMPUTED_VALUE"""),32.0)</f>
        <v>32</v>
      </c>
      <c r="F27" s="1">
        <f>IFERROR(__xludf.DUMMYFUNCTION("""COMPUTED_VALUE"""),34.0)</f>
        <v>34</v>
      </c>
      <c r="G27" s="1">
        <f>IFERROR(__xludf.DUMMYFUNCTION("""COMPUTED_VALUE"""),36.0)</f>
        <v>36</v>
      </c>
      <c r="H27" s="1">
        <f>IFERROR(__xludf.DUMMYFUNCTION("""COMPUTED_VALUE"""),33.0)</f>
        <v>33</v>
      </c>
      <c r="J27" s="1" t="b">
        <f t="array" ref="J27">IF(NOT(I27=""),AND(C27:I27&gt;B27:H27),IF(NOT(H27=""),AND(C27:H27&gt;B27:G27),IF(NOT(G27=""),AND(C27:G27&gt;B27:F27),AND(C27:F27&gt;B27:E27))))</f>
        <v>0</v>
      </c>
      <c r="K27" s="1" t="b">
        <f t="array" ref="K27">IF(NOT(I27=""),AND(C27:I27&lt;B27:H27),IF(NOT(H27=""),AND(C27:H27&lt;B27:G27),IF(NOT(G27=""),AND(C27:G27&lt;B27:F27),AND(C27:F27&lt;B27:E27))))</f>
        <v>0</v>
      </c>
      <c r="L27" s="1" t="b">
        <f t="array" ref="L27">IF(NOT(I27=""),AND(AND(ABS(C27:I27-B27:H27)&gt;0),AND(ABS(C27:I27-B27:H27)&lt;4)),IF(NOT(H27=""),AND(AND(ABS(C27:H27-B27:G27)&gt;0),AND(ABS(C27:H27-B27:G27)&lt;4)),IF(NOT(G27=""),AND(AND(ABS(C27:G27-B27:F27)&gt;0),AND(ABS(C27:G27-B27:F27)&lt;4)),AND(AND(ABS(C27:F27-B27:E27)&gt;0),AND(ABS(C27:F27-B27:E27)&lt;4)))))</f>
        <v>1</v>
      </c>
      <c r="M27" s="1" t="b">
        <f t="shared" si="1"/>
        <v>0</v>
      </c>
    </row>
    <row r="28" ht="15.75" customHeight="1">
      <c r="A28" s="1" t="s">
        <v>37</v>
      </c>
      <c r="B28" s="1">
        <f>IFERROR(__xludf.DUMMYFUNCTION("SPLIT(A28,"" "")"),64.0)</f>
        <v>64</v>
      </c>
      <c r="C28" s="1">
        <f>IFERROR(__xludf.DUMMYFUNCTION("""COMPUTED_VALUE"""),63.0)</f>
        <v>63</v>
      </c>
      <c r="D28" s="1">
        <f>IFERROR(__xludf.DUMMYFUNCTION("""COMPUTED_VALUE"""),64.0)</f>
        <v>64</v>
      </c>
      <c r="E28" s="1">
        <f>IFERROR(__xludf.DUMMYFUNCTION("""COMPUTED_VALUE"""),66.0)</f>
        <v>66</v>
      </c>
      <c r="F28" s="1">
        <f>IFERROR(__xludf.DUMMYFUNCTION("""COMPUTED_VALUE"""),66.0)</f>
        <v>66</v>
      </c>
      <c r="J28" s="1" t="b">
        <f t="array" ref="J28">IF(NOT(I28=""),AND(C28:I28&gt;B28:H28),IF(NOT(H28=""),AND(C28:H28&gt;B28:G28),IF(NOT(G28=""),AND(C28:G28&gt;B28:F28),AND(C28:F28&gt;B28:E28))))</f>
        <v>0</v>
      </c>
      <c r="K28" s="1" t="b">
        <f t="array" ref="K28">IF(NOT(I28=""),AND(C28:I28&lt;B28:H28),IF(NOT(H28=""),AND(C28:H28&lt;B28:G28),IF(NOT(G28=""),AND(C28:G28&lt;B28:F28),AND(C28:F28&lt;B28:E28))))</f>
        <v>0</v>
      </c>
      <c r="L28" s="1" t="b">
        <f t="array" ref="L28">IF(NOT(I28=""),AND(AND(ABS(C28:I28-B28:H28)&gt;0),AND(ABS(C28:I28-B28:H28)&lt;4)),IF(NOT(H28=""),AND(AND(ABS(C28:H28-B28:G28)&gt;0),AND(ABS(C28:H28-B28:G28)&lt;4)),IF(NOT(G28=""),AND(AND(ABS(C28:G28-B28:F28)&gt;0),AND(ABS(C28:G28-B28:F28)&lt;4)),AND(AND(ABS(C28:F28-B28:E28)&gt;0),AND(ABS(C28:F28-B28:E28)&lt;4)))))</f>
        <v>0</v>
      </c>
      <c r="M28" s="1" t="b">
        <f t="shared" si="1"/>
        <v>0</v>
      </c>
    </row>
    <row r="29" ht="15.75" customHeight="1">
      <c r="A29" s="1" t="s">
        <v>38</v>
      </c>
      <c r="B29" s="1">
        <f>IFERROR(__xludf.DUMMYFUNCTION("SPLIT(A29,"" "")"),27.0)</f>
        <v>27</v>
      </c>
      <c r="C29" s="1">
        <f>IFERROR(__xludf.DUMMYFUNCTION("""COMPUTED_VALUE"""),25.0)</f>
        <v>25</v>
      </c>
      <c r="D29" s="1">
        <f>IFERROR(__xludf.DUMMYFUNCTION("""COMPUTED_VALUE"""),27.0)</f>
        <v>27</v>
      </c>
      <c r="E29" s="1">
        <f>IFERROR(__xludf.DUMMYFUNCTION("""COMPUTED_VALUE"""),29.0)</f>
        <v>29</v>
      </c>
      <c r="F29" s="1">
        <f>IFERROR(__xludf.DUMMYFUNCTION("""COMPUTED_VALUE"""),31.0)</f>
        <v>31</v>
      </c>
      <c r="G29" s="1">
        <f>IFERROR(__xludf.DUMMYFUNCTION("""COMPUTED_VALUE"""),34.0)</f>
        <v>34</v>
      </c>
      <c r="H29" s="1">
        <f>IFERROR(__xludf.DUMMYFUNCTION("""COMPUTED_VALUE"""),38.0)</f>
        <v>38</v>
      </c>
      <c r="J29" s="1" t="b">
        <f t="array" ref="J29">IF(NOT(I29=""),AND(C29:I29&gt;B29:H29),IF(NOT(H29=""),AND(C29:H29&gt;B29:G29),IF(NOT(G29=""),AND(C29:G29&gt;B29:F29),AND(C29:F29&gt;B29:E29))))</f>
        <v>0</v>
      </c>
      <c r="K29" s="1" t="b">
        <f t="array" ref="K29">IF(NOT(I29=""),AND(C29:I29&lt;B29:H29),IF(NOT(H29=""),AND(C29:H29&lt;B29:G29),IF(NOT(G29=""),AND(C29:G29&lt;B29:F29),AND(C29:F29&lt;B29:E29))))</f>
        <v>0</v>
      </c>
      <c r="L29" s="1" t="b">
        <f t="array" ref="L29">IF(NOT(I29=""),AND(AND(ABS(C29:I29-B29:H29)&gt;0),AND(ABS(C29:I29-B29:H29)&lt;4)),IF(NOT(H29=""),AND(AND(ABS(C29:H29-B29:G29)&gt;0),AND(ABS(C29:H29-B29:G29)&lt;4)),IF(NOT(G29=""),AND(AND(ABS(C29:G29-B29:F29)&gt;0),AND(ABS(C29:G29-B29:F29)&lt;4)),AND(AND(ABS(C29:F29-B29:E29)&gt;0),AND(ABS(C29:F29-B29:E29)&lt;4)))))</f>
        <v>0</v>
      </c>
      <c r="M29" s="1" t="b">
        <f t="shared" si="1"/>
        <v>0</v>
      </c>
    </row>
    <row r="30" ht="15.75" customHeight="1">
      <c r="A30" s="1" t="s">
        <v>39</v>
      </c>
      <c r="B30" s="1">
        <f>IFERROR(__xludf.DUMMYFUNCTION("SPLIT(A30,"" "")"),51.0)</f>
        <v>51</v>
      </c>
      <c r="C30" s="1">
        <f>IFERROR(__xludf.DUMMYFUNCTION("""COMPUTED_VALUE"""),49.0)</f>
        <v>49</v>
      </c>
      <c r="D30" s="1">
        <f>IFERROR(__xludf.DUMMYFUNCTION("""COMPUTED_VALUE"""),50.0)</f>
        <v>50</v>
      </c>
      <c r="E30" s="1">
        <f>IFERROR(__xludf.DUMMYFUNCTION("""COMPUTED_VALUE"""),53.0)</f>
        <v>53</v>
      </c>
      <c r="F30" s="1">
        <f>IFERROR(__xludf.DUMMYFUNCTION("""COMPUTED_VALUE"""),59.0)</f>
        <v>59</v>
      </c>
      <c r="J30" s="1" t="b">
        <f t="array" ref="J30">IF(NOT(I30=""),AND(C30:I30&gt;B30:H30),IF(NOT(H30=""),AND(C30:H30&gt;B30:G30),IF(NOT(G30=""),AND(C30:G30&gt;B30:F30),AND(C30:F30&gt;B30:E30))))</f>
        <v>0</v>
      </c>
      <c r="K30" s="1" t="b">
        <f t="array" ref="K30">IF(NOT(I30=""),AND(C30:I30&lt;B30:H30),IF(NOT(H30=""),AND(C30:H30&lt;B30:G30),IF(NOT(G30=""),AND(C30:G30&lt;B30:F30),AND(C30:F30&lt;B30:E30))))</f>
        <v>0</v>
      </c>
      <c r="L30" s="1" t="b">
        <f t="array" ref="L30">IF(NOT(I30=""),AND(AND(ABS(C30:I30-B30:H30)&gt;0),AND(ABS(C30:I30-B30:H30)&lt;4)),IF(NOT(H30=""),AND(AND(ABS(C30:H30-B30:G30)&gt;0),AND(ABS(C30:H30-B30:G30)&lt;4)),IF(NOT(G30=""),AND(AND(ABS(C30:G30-B30:F30)&gt;0),AND(ABS(C30:G30-B30:F30)&lt;4)),AND(AND(ABS(C30:F30-B30:E30)&gt;0),AND(ABS(C30:F30-B30:E30)&lt;4)))))</f>
        <v>0</v>
      </c>
      <c r="M30" s="1" t="b">
        <f t="shared" si="1"/>
        <v>0</v>
      </c>
    </row>
    <row r="31" ht="15.75" customHeight="1">
      <c r="A31" s="1" t="s">
        <v>40</v>
      </c>
      <c r="B31" s="1">
        <f>IFERROR(__xludf.DUMMYFUNCTION("SPLIT(A31,"" "")"),20.0)</f>
        <v>20</v>
      </c>
      <c r="C31" s="1">
        <f>IFERROR(__xludf.DUMMYFUNCTION("""COMPUTED_VALUE"""),18.0)</f>
        <v>18</v>
      </c>
      <c r="D31" s="1">
        <f>IFERROR(__xludf.DUMMYFUNCTION("""COMPUTED_VALUE"""),19.0)</f>
        <v>19</v>
      </c>
      <c r="E31" s="1">
        <f>IFERROR(__xludf.DUMMYFUNCTION("""COMPUTED_VALUE"""),22.0)</f>
        <v>22</v>
      </c>
      <c r="F31" s="1">
        <f>IFERROR(__xludf.DUMMYFUNCTION("""COMPUTED_VALUE"""),20.0)</f>
        <v>20</v>
      </c>
      <c r="G31" s="1">
        <f>IFERROR(__xludf.DUMMYFUNCTION("""COMPUTED_VALUE"""),22.0)</f>
        <v>22</v>
      </c>
      <c r="H31" s="1">
        <f>IFERROR(__xludf.DUMMYFUNCTION("""COMPUTED_VALUE"""),25.0)</f>
        <v>25</v>
      </c>
      <c r="I31" s="1">
        <f>IFERROR(__xludf.DUMMYFUNCTION("""COMPUTED_VALUE"""),28.0)</f>
        <v>28</v>
      </c>
      <c r="J31" s="1" t="b">
        <f t="array" ref="J31">IF(NOT(I31=""),AND(C31:I31&gt;B31:H31),IF(NOT(H31=""),AND(C31:H31&gt;B31:G31),IF(NOT(G31=""),AND(C31:G31&gt;B31:F31),AND(C31:F31&gt;B31:E31))))</f>
        <v>0</v>
      </c>
      <c r="K31" s="1" t="b">
        <f t="array" ref="K31">IF(NOT(I31=""),AND(C31:I31&lt;B31:H31),IF(NOT(H31=""),AND(C31:H31&lt;B31:G31),IF(NOT(G31=""),AND(C31:G31&lt;B31:F31),AND(C31:F31&lt;B31:E31))))</f>
        <v>0</v>
      </c>
      <c r="L31" s="1" t="b">
        <f t="array" ref="L31">IF(NOT(I31=""),AND(AND(ABS(C31:I31-B31:H31)&gt;0),AND(ABS(C31:I31-B31:H31)&lt;4)),IF(NOT(H31=""),AND(AND(ABS(C31:H31-B31:G31)&gt;0),AND(ABS(C31:H31-B31:G31)&lt;4)),IF(NOT(G31=""),AND(AND(ABS(C31:G31-B31:F31)&gt;0),AND(ABS(C31:G31-B31:F31)&lt;4)),AND(AND(ABS(C31:F31-B31:E31)&gt;0),AND(ABS(C31:F31-B31:E31)&lt;4)))))</f>
        <v>1</v>
      </c>
      <c r="M31" s="1" t="b">
        <f t="shared" si="1"/>
        <v>0</v>
      </c>
    </row>
    <row r="32" ht="15.75" customHeight="1">
      <c r="A32" s="1" t="s">
        <v>41</v>
      </c>
      <c r="B32" s="1">
        <f>IFERROR(__xludf.DUMMYFUNCTION("SPLIT(A32,"" "")"),25.0)</f>
        <v>25</v>
      </c>
      <c r="C32" s="1">
        <f>IFERROR(__xludf.DUMMYFUNCTION("""COMPUTED_VALUE"""),23.0)</f>
        <v>23</v>
      </c>
      <c r="D32" s="1">
        <f>IFERROR(__xludf.DUMMYFUNCTION("""COMPUTED_VALUE"""),24.0)</f>
        <v>24</v>
      </c>
      <c r="E32" s="1">
        <f>IFERROR(__xludf.DUMMYFUNCTION("""COMPUTED_VALUE"""),26.0)</f>
        <v>26</v>
      </c>
      <c r="F32" s="1">
        <f>IFERROR(__xludf.DUMMYFUNCTION("""COMPUTED_VALUE"""),28.0)</f>
        <v>28</v>
      </c>
      <c r="G32" s="1">
        <f>IFERROR(__xludf.DUMMYFUNCTION("""COMPUTED_VALUE"""),25.0)</f>
        <v>25</v>
      </c>
      <c r="H32" s="1">
        <f>IFERROR(__xludf.DUMMYFUNCTION("""COMPUTED_VALUE"""),22.0)</f>
        <v>22</v>
      </c>
      <c r="J32" s="1" t="b">
        <f t="array" ref="J32">IF(NOT(I32=""),AND(C32:I32&gt;B32:H32),IF(NOT(H32=""),AND(C32:H32&gt;B32:G32),IF(NOT(G32=""),AND(C32:G32&gt;B32:F32),AND(C32:F32&gt;B32:E32))))</f>
        <v>0</v>
      </c>
      <c r="K32" s="1" t="b">
        <f t="array" ref="K32">IF(NOT(I32=""),AND(C32:I32&lt;B32:H32),IF(NOT(H32=""),AND(C32:H32&lt;B32:G32),IF(NOT(G32=""),AND(C32:G32&lt;B32:F32),AND(C32:F32&lt;B32:E32))))</f>
        <v>0</v>
      </c>
      <c r="L32" s="1" t="b">
        <f t="array" ref="L32">IF(NOT(I32=""),AND(AND(ABS(C32:I32-B32:H32)&gt;0),AND(ABS(C32:I32-B32:H32)&lt;4)),IF(NOT(H32=""),AND(AND(ABS(C32:H32-B32:G32)&gt;0),AND(ABS(C32:H32-B32:G32)&lt;4)),IF(NOT(G32=""),AND(AND(ABS(C32:G32-B32:F32)&gt;0),AND(ABS(C32:G32-B32:F32)&lt;4)),AND(AND(ABS(C32:F32-B32:E32)&gt;0),AND(ABS(C32:F32-B32:E32)&lt;4)))))</f>
        <v>1</v>
      </c>
      <c r="M32" s="1" t="b">
        <f t="shared" si="1"/>
        <v>0</v>
      </c>
    </row>
    <row r="33" ht="15.75" customHeight="1">
      <c r="A33" s="1" t="s">
        <v>42</v>
      </c>
      <c r="B33" s="1">
        <f>IFERROR(__xludf.DUMMYFUNCTION("SPLIT(A33,"" "")"),11.0)</f>
        <v>11</v>
      </c>
      <c r="C33" s="1">
        <f>IFERROR(__xludf.DUMMYFUNCTION("""COMPUTED_VALUE"""),10.0)</f>
        <v>10</v>
      </c>
      <c r="D33" s="1">
        <f>IFERROR(__xludf.DUMMYFUNCTION("""COMPUTED_VALUE"""),11.0)</f>
        <v>11</v>
      </c>
      <c r="E33" s="1">
        <f>IFERROR(__xludf.DUMMYFUNCTION("""COMPUTED_VALUE"""),8.0)</f>
        <v>8</v>
      </c>
      <c r="F33" s="1">
        <f>IFERROR(__xludf.DUMMYFUNCTION("""COMPUTED_VALUE"""),9.0)</f>
        <v>9</v>
      </c>
      <c r="G33" s="1">
        <f>IFERROR(__xludf.DUMMYFUNCTION("""COMPUTED_VALUE"""),10.0)</f>
        <v>10</v>
      </c>
      <c r="H33" s="1">
        <f>IFERROR(__xludf.DUMMYFUNCTION("""COMPUTED_VALUE"""),10.0)</f>
        <v>10</v>
      </c>
      <c r="J33" s="1" t="b">
        <f t="array" ref="J33">IF(NOT(I33=""),AND(C33:I33&gt;B33:H33),IF(NOT(H33=""),AND(C33:H33&gt;B33:G33),IF(NOT(G33=""),AND(C33:G33&gt;B33:F33),AND(C33:F33&gt;B33:E33))))</f>
        <v>0</v>
      </c>
      <c r="K33" s="1" t="b">
        <f t="array" ref="K33">IF(NOT(I33=""),AND(C33:I33&lt;B33:H33),IF(NOT(H33=""),AND(C33:H33&lt;B33:G33),IF(NOT(G33=""),AND(C33:G33&lt;B33:F33),AND(C33:F33&lt;B33:E33))))</f>
        <v>0</v>
      </c>
      <c r="L33" s="1" t="b">
        <f t="array" ref="L33">IF(NOT(I33=""),AND(AND(ABS(C33:I33-B33:H33)&gt;0),AND(ABS(C33:I33-B33:H33)&lt;4)),IF(NOT(H33=""),AND(AND(ABS(C33:H33-B33:G33)&gt;0),AND(ABS(C33:H33-B33:G33)&lt;4)),IF(NOT(G33=""),AND(AND(ABS(C33:G33-B33:F33)&gt;0),AND(ABS(C33:G33-B33:F33)&lt;4)),AND(AND(ABS(C33:F33-B33:E33)&gt;0),AND(ABS(C33:F33-B33:E33)&lt;4)))))</f>
        <v>0</v>
      </c>
      <c r="M33" s="1" t="b">
        <f t="shared" si="1"/>
        <v>0</v>
      </c>
    </row>
    <row r="34" ht="15.75" customHeight="1">
      <c r="A34" s="1" t="s">
        <v>43</v>
      </c>
      <c r="B34" s="1">
        <f>IFERROR(__xludf.DUMMYFUNCTION("SPLIT(A34,"" "")"),20.0)</f>
        <v>20</v>
      </c>
      <c r="C34" s="1">
        <f>IFERROR(__xludf.DUMMYFUNCTION("""COMPUTED_VALUE"""),17.0)</f>
        <v>17</v>
      </c>
      <c r="D34" s="1">
        <f>IFERROR(__xludf.DUMMYFUNCTION("""COMPUTED_VALUE"""),18.0)</f>
        <v>18</v>
      </c>
      <c r="E34" s="1">
        <f>IFERROR(__xludf.DUMMYFUNCTION("""COMPUTED_VALUE"""),19.0)</f>
        <v>19</v>
      </c>
      <c r="F34" s="1">
        <f>IFERROR(__xludf.DUMMYFUNCTION("""COMPUTED_VALUE"""),18.0)</f>
        <v>18</v>
      </c>
      <c r="G34" s="1">
        <f>IFERROR(__xludf.DUMMYFUNCTION("""COMPUTED_VALUE"""),20.0)</f>
        <v>20</v>
      </c>
      <c r="H34" s="1">
        <f>IFERROR(__xludf.DUMMYFUNCTION("""COMPUTED_VALUE"""),21.0)</f>
        <v>21</v>
      </c>
      <c r="I34" s="1">
        <f>IFERROR(__xludf.DUMMYFUNCTION("""COMPUTED_VALUE"""),25.0)</f>
        <v>25</v>
      </c>
      <c r="J34" s="1" t="b">
        <f t="array" ref="J34">IF(NOT(I34=""),AND(C34:I34&gt;B34:H34),IF(NOT(H34=""),AND(C34:H34&gt;B34:G34),IF(NOT(G34=""),AND(C34:G34&gt;B34:F34),AND(C34:F34&gt;B34:E34))))</f>
        <v>0</v>
      </c>
      <c r="K34" s="1" t="b">
        <f t="array" ref="K34">IF(NOT(I34=""),AND(C34:I34&lt;B34:H34),IF(NOT(H34=""),AND(C34:H34&lt;B34:G34),IF(NOT(G34=""),AND(C34:G34&lt;B34:F34),AND(C34:F34&lt;B34:E34))))</f>
        <v>0</v>
      </c>
      <c r="L34" s="1" t="b">
        <f t="array" ref="L34">IF(NOT(I34=""),AND(AND(ABS(C34:I34-B34:H34)&gt;0),AND(ABS(C34:I34-B34:H34)&lt;4)),IF(NOT(H34=""),AND(AND(ABS(C34:H34-B34:G34)&gt;0),AND(ABS(C34:H34-B34:G34)&lt;4)),IF(NOT(G34=""),AND(AND(ABS(C34:G34-B34:F34)&gt;0),AND(ABS(C34:G34-B34:F34)&lt;4)),AND(AND(ABS(C34:F34-B34:E34)&gt;0),AND(ABS(C34:F34-B34:E34)&lt;4)))))</f>
        <v>0</v>
      </c>
      <c r="M34" s="1" t="b">
        <f t="shared" si="1"/>
        <v>0</v>
      </c>
    </row>
    <row r="35" ht="15.75" customHeight="1">
      <c r="A35" s="1" t="s">
        <v>44</v>
      </c>
      <c r="B35" s="1">
        <f>IFERROR(__xludf.DUMMYFUNCTION("SPLIT(A35,"" "")"),34.0)</f>
        <v>34</v>
      </c>
      <c r="C35" s="1">
        <f>IFERROR(__xludf.DUMMYFUNCTION("""COMPUTED_VALUE"""),33.0)</f>
        <v>33</v>
      </c>
      <c r="D35" s="1">
        <f>IFERROR(__xludf.DUMMYFUNCTION("""COMPUTED_VALUE"""),30.0)</f>
        <v>30</v>
      </c>
      <c r="E35" s="1">
        <f>IFERROR(__xludf.DUMMYFUNCTION("""COMPUTED_VALUE"""),32.0)</f>
        <v>32</v>
      </c>
      <c r="F35" s="1">
        <f>IFERROR(__xludf.DUMMYFUNCTION("""COMPUTED_VALUE"""),34.0)</f>
        <v>34</v>
      </c>
      <c r="G35" s="1">
        <f>IFERROR(__xludf.DUMMYFUNCTION("""COMPUTED_VALUE"""),40.0)</f>
        <v>40</v>
      </c>
      <c r="J35" s="1" t="b">
        <f t="array" ref="J35">IF(NOT(I35=""),AND(C35:I35&gt;B35:H35),IF(NOT(H35=""),AND(C35:H35&gt;B35:G35),IF(NOT(G35=""),AND(C35:G35&gt;B35:F35),AND(C35:F35&gt;B35:E35))))</f>
        <v>0</v>
      </c>
      <c r="K35" s="1" t="b">
        <f t="array" ref="K35">IF(NOT(I35=""),AND(C35:I35&lt;B35:H35),IF(NOT(H35=""),AND(C35:H35&lt;B35:G35),IF(NOT(G35=""),AND(C35:G35&lt;B35:F35),AND(C35:F35&lt;B35:E35))))</f>
        <v>0</v>
      </c>
      <c r="L35" s="1" t="b">
        <f t="array" ref="L35">IF(NOT(I35=""),AND(AND(ABS(C35:I35-B35:H35)&gt;0),AND(ABS(C35:I35-B35:H35)&lt;4)),IF(NOT(H35=""),AND(AND(ABS(C35:H35-B35:G35)&gt;0),AND(ABS(C35:H35-B35:G35)&lt;4)),IF(NOT(G35=""),AND(AND(ABS(C35:G35-B35:F35)&gt;0),AND(ABS(C35:G35-B35:F35)&lt;4)),AND(AND(ABS(C35:F35-B35:E35)&gt;0),AND(ABS(C35:F35-B35:E35)&lt;4)))))</f>
        <v>0</v>
      </c>
      <c r="M35" s="1" t="b">
        <f t="shared" si="1"/>
        <v>0</v>
      </c>
    </row>
    <row r="36" ht="15.75" customHeight="1">
      <c r="A36" s="1" t="s">
        <v>45</v>
      </c>
      <c r="B36" s="1">
        <f>IFERROR(__xludf.DUMMYFUNCTION("SPLIT(A36,"" "")"),25.0)</f>
        <v>25</v>
      </c>
      <c r="C36" s="1">
        <f>IFERROR(__xludf.DUMMYFUNCTION("""COMPUTED_VALUE"""),23.0)</f>
        <v>23</v>
      </c>
      <c r="D36" s="1">
        <f>IFERROR(__xludf.DUMMYFUNCTION("""COMPUTED_VALUE"""),23.0)</f>
        <v>23</v>
      </c>
      <c r="E36" s="1">
        <f>IFERROR(__xludf.DUMMYFUNCTION("""COMPUTED_VALUE"""),24.0)</f>
        <v>24</v>
      </c>
      <c r="F36" s="1">
        <f>IFERROR(__xludf.DUMMYFUNCTION("""COMPUTED_VALUE"""),25.0)</f>
        <v>25</v>
      </c>
      <c r="G36" s="1">
        <f>IFERROR(__xludf.DUMMYFUNCTION("""COMPUTED_VALUE"""),26.0)</f>
        <v>26</v>
      </c>
      <c r="H36" s="1">
        <f>IFERROR(__xludf.DUMMYFUNCTION("""COMPUTED_VALUE"""),28.0)</f>
        <v>28</v>
      </c>
      <c r="J36" s="1" t="b">
        <f t="array" ref="J36">IF(NOT(I36=""),AND(C36:I36&gt;B36:H36),IF(NOT(H36=""),AND(C36:H36&gt;B36:G36),IF(NOT(G36=""),AND(C36:G36&gt;B36:F36),AND(C36:F36&gt;B36:E36))))</f>
        <v>0</v>
      </c>
      <c r="K36" s="1" t="b">
        <f t="array" ref="K36">IF(NOT(I36=""),AND(C36:I36&lt;B36:H36),IF(NOT(H36=""),AND(C36:H36&lt;B36:G36),IF(NOT(G36=""),AND(C36:G36&lt;B36:F36),AND(C36:F36&lt;B36:E36))))</f>
        <v>0</v>
      </c>
      <c r="L36" s="1" t="b">
        <f t="array" ref="L36">IF(NOT(I36=""),AND(AND(ABS(C36:I36-B36:H36)&gt;0),AND(ABS(C36:I36-B36:H36)&lt;4)),IF(NOT(H36=""),AND(AND(ABS(C36:H36-B36:G36)&gt;0),AND(ABS(C36:H36-B36:G36)&lt;4)),IF(NOT(G36=""),AND(AND(ABS(C36:G36-B36:F36)&gt;0),AND(ABS(C36:G36-B36:F36)&lt;4)),AND(AND(ABS(C36:F36-B36:E36)&gt;0),AND(ABS(C36:F36-B36:E36)&lt;4)))))</f>
        <v>0</v>
      </c>
      <c r="M36" s="1" t="b">
        <f t="shared" si="1"/>
        <v>0</v>
      </c>
    </row>
    <row r="37" ht="15.75" customHeight="1">
      <c r="A37" s="1" t="s">
        <v>46</v>
      </c>
      <c r="B37" s="1">
        <f>IFERROR(__xludf.DUMMYFUNCTION("SPLIT(A37,"" "")"),60.0)</f>
        <v>60</v>
      </c>
      <c r="C37" s="1">
        <f>IFERROR(__xludf.DUMMYFUNCTION("""COMPUTED_VALUE"""),57.0)</f>
        <v>57</v>
      </c>
      <c r="D37" s="1">
        <f>IFERROR(__xludf.DUMMYFUNCTION("""COMPUTED_VALUE"""),60.0)</f>
        <v>60</v>
      </c>
      <c r="E37" s="1">
        <f>IFERROR(__xludf.DUMMYFUNCTION("""COMPUTED_VALUE"""),61.0)</f>
        <v>61</v>
      </c>
      <c r="F37" s="1">
        <f>IFERROR(__xludf.DUMMYFUNCTION("""COMPUTED_VALUE"""),61.0)</f>
        <v>61</v>
      </c>
      <c r="G37" s="1">
        <f>IFERROR(__xludf.DUMMYFUNCTION("""COMPUTED_VALUE"""),63.0)</f>
        <v>63</v>
      </c>
      <c r="H37" s="1">
        <f>IFERROR(__xludf.DUMMYFUNCTION("""COMPUTED_VALUE"""),62.0)</f>
        <v>62</v>
      </c>
      <c r="J37" s="1" t="b">
        <f t="array" ref="J37">IF(NOT(I37=""),AND(C37:I37&gt;B37:H37),IF(NOT(H37=""),AND(C37:H37&gt;B37:G37),IF(NOT(G37=""),AND(C37:G37&gt;B37:F37),AND(C37:F37&gt;B37:E37))))</f>
        <v>0</v>
      </c>
      <c r="K37" s="1" t="b">
        <f t="array" ref="K37">IF(NOT(I37=""),AND(C37:I37&lt;B37:H37),IF(NOT(H37=""),AND(C37:H37&lt;B37:G37),IF(NOT(G37=""),AND(C37:G37&lt;B37:F37),AND(C37:F37&lt;B37:E37))))</f>
        <v>0</v>
      </c>
      <c r="L37" s="1" t="b">
        <f t="array" ref="L37">IF(NOT(I37=""),AND(AND(ABS(C37:I37-B37:H37)&gt;0),AND(ABS(C37:I37-B37:H37)&lt;4)),IF(NOT(H37=""),AND(AND(ABS(C37:H37-B37:G37)&gt;0),AND(ABS(C37:H37-B37:G37)&lt;4)),IF(NOT(G37=""),AND(AND(ABS(C37:G37-B37:F37)&gt;0),AND(ABS(C37:G37-B37:F37)&lt;4)),AND(AND(ABS(C37:F37-B37:E37)&gt;0),AND(ABS(C37:F37-B37:E37)&lt;4)))))</f>
        <v>0</v>
      </c>
      <c r="M37" s="1" t="b">
        <f t="shared" si="1"/>
        <v>0</v>
      </c>
    </row>
    <row r="38" ht="15.75" customHeight="1">
      <c r="A38" s="1" t="s">
        <v>47</v>
      </c>
      <c r="B38" s="1">
        <f>IFERROR(__xludf.DUMMYFUNCTION("SPLIT(A38,"" "")"),10.0)</f>
        <v>10</v>
      </c>
      <c r="C38" s="1">
        <f>IFERROR(__xludf.DUMMYFUNCTION("""COMPUTED_VALUE"""),8.0)</f>
        <v>8</v>
      </c>
      <c r="D38" s="1">
        <f>IFERROR(__xludf.DUMMYFUNCTION("""COMPUTED_VALUE"""),8.0)</f>
        <v>8</v>
      </c>
      <c r="E38" s="1">
        <f>IFERROR(__xludf.DUMMYFUNCTION("""COMPUTED_VALUE"""),11.0)</f>
        <v>11</v>
      </c>
      <c r="F38" s="1">
        <f>IFERROR(__xludf.DUMMYFUNCTION("""COMPUTED_VALUE"""),13.0)</f>
        <v>13</v>
      </c>
      <c r="G38" s="1">
        <f>IFERROR(__xludf.DUMMYFUNCTION("""COMPUTED_VALUE"""),16.0)</f>
        <v>16</v>
      </c>
      <c r="H38" s="1">
        <f>IFERROR(__xludf.DUMMYFUNCTION("""COMPUTED_VALUE"""),19.0)</f>
        <v>19</v>
      </c>
      <c r="I38" s="1">
        <f>IFERROR(__xludf.DUMMYFUNCTION("""COMPUTED_VALUE"""),19.0)</f>
        <v>19</v>
      </c>
      <c r="J38" s="1" t="b">
        <f t="array" ref="J38">IF(NOT(I38=""),AND(C38:I38&gt;B38:H38),IF(NOT(H38=""),AND(C38:H38&gt;B38:G38),IF(NOT(G38=""),AND(C38:G38&gt;B38:F38),AND(C38:F38&gt;B38:E38))))</f>
        <v>0</v>
      </c>
      <c r="K38" s="1" t="b">
        <f t="array" ref="K38">IF(NOT(I38=""),AND(C38:I38&lt;B38:H38),IF(NOT(H38=""),AND(C38:H38&lt;B38:G38),IF(NOT(G38=""),AND(C38:G38&lt;B38:F38),AND(C38:F38&lt;B38:E38))))</f>
        <v>0</v>
      </c>
      <c r="L38" s="1" t="b">
        <f t="array" ref="L38">IF(NOT(I38=""),AND(AND(ABS(C38:I38-B38:H38)&gt;0),AND(ABS(C38:I38-B38:H38)&lt;4)),IF(NOT(H38=""),AND(AND(ABS(C38:H38-B38:G38)&gt;0),AND(ABS(C38:H38-B38:G38)&lt;4)),IF(NOT(G38=""),AND(AND(ABS(C38:G38-B38:F38)&gt;0),AND(ABS(C38:G38-B38:F38)&lt;4)),AND(AND(ABS(C38:F38-B38:E38)&gt;0),AND(ABS(C38:F38-B38:E38)&lt;4)))))</f>
        <v>0</v>
      </c>
      <c r="M38" s="1" t="b">
        <f t="shared" si="1"/>
        <v>0</v>
      </c>
    </row>
    <row r="39" ht="15.75" customHeight="1">
      <c r="A39" s="1" t="s">
        <v>48</v>
      </c>
      <c r="B39" s="1">
        <f>IFERROR(__xludf.DUMMYFUNCTION("SPLIT(A39,"" "")"),55.0)</f>
        <v>55</v>
      </c>
      <c r="C39" s="1">
        <f>IFERROR(__xludf.DUMMYFUNCTION("""COMPUTED_VALUE"""),52.0)</f>
        <v>52</v>
      </c>
      <c r="D39" s="1">
        <f>IFERROR(__xludf.DUMMYFUNCTION("""COMPUTED_VALUE"""),54.0)</f>
        <v>54</v>
      </c>
      <c r="E39" s="1">
        <f>IFERROR(__xludf.DUMMYFUNCTION("""COMPUTED_VALUE"""),54.0)</f>
        <v>54</v>
      </c>
      <c r="F39" s="1">
        <f>IFERROR(__xludf.DUMMYFUNCTION("""COMPUTED_VALUE"""),55.0)</f>
        <v>55</v>
      </c>
      <c r="G39" s="1">
        <f>IFERROR(__xludf.DUMMYFUNCTION("""COMPUTED_VALUE"""),56.0)</f>
        <v>56</v>
      </c>
      <c r="H39" s="1">
        <f>IFERROR(__xludf.DUMMYFUNCTION("""COMPUTED_VALUE"""),60.0)</f>
        <v>60</v>
      </c>
      <c r="J39" s="1" t="b">
        <f t="array" ref="J39">IF(NOT(I39=""),AND(C39:I39&gt;B39:H39),IF(NOT(H39=""),AND(C39:H39&gt;B39:G39),IF(NOT(G39=""),AND(C39:G39&gt;B39:F39),AND(C39:F39&gt;B39:E39))))</f>
        <v>0</v>
      </c>
      <c r="K39" s="1" t="b">
        <f t="array" ref="K39">IF(NOT(I39=""),AND(C39:I39&lt;B39:H39),IF(NOT(H39=""),AND(C39:H39&lt;B39:G39),IF(NOT(G39=""),AND(C39:G39&lt;B39:F39),AND(C39:F39&lt;B39:E39))))</f>
        <v>0</v>
      </c>
      <c r="L39" s="1" t="b">
        <f t="array" ref="L39">IF(NOT(I39=""),AND(AND(ABS(C39:I39-B39:H39)&gt;0),AND(ABS(C39:I39-B39:H39)&lt;4)),IF(NOT(H39=""),AND(AND(ABS(C39:H39-B39:G39)&gt;0),AND(ABS(C39:H39-B39:G39)&lt;4)),IF(NOT(G39=""),AND(AND(ABS(C39:G39-B39:F39)&gt;0),AND(ABS(C39:G39-B39:F39)&lt;4)),AND(AND(ABS(C39:F39-B39:E39)&gt;0),AND(ABS(C39:F39-B39:E39)&lt;4)))))</f>
        <v>0</v>
      </c>
      <c r="M39" s="1" t="b">
        <f t="shared" si="1"/>
        <v>0</v>
      </c>
    </row>
    <row r="40" ht="15.75" customHeight="1">
      <c r="A40" s="1" t="s">
        <v>49</v>
      </c>
      <c r="B40" s="1">
        <f>IFERROR(__xludf.DUMMYFUNCTION("SPLIT(A40,"" "")"),34.0)</f>
        <v>34</v>
      </c>
      <c r="C40" s="1">
        <f>IFERROR(__xludf.DUMMYFUNCTION("""COMPUTED_VALUE"""),33.0)</f>
        <v>33</v>
      </c>
      <c r="D40" s="1">
        <f>IFERROR(__xludf.DUMMYFUNCTION("""COMPUTED_VALUE"""),34.0)</f>
        <v>34</v>
      </c>
      <c r="E40" s="1">
        <f>IFERROR(__xludf.DUMMYFUNCTION("""COMPUTED_VALUE"""),34.0)</f>
        <v>34</v>
      </c>
      <c r="F40" s="1">
        <f>IFERROR(__xludf.DUMMYFUNCTION("""COMPUTED_VALUE"""),36.0)</f>
        <v>36</v>
      </c>
      <c r="G40" s="1">
        <f>IFERROR(__xludf.DUMMYFUNCTION("""COMPUTED_VALUE"""),43.0)</f>
        <v>43</v>
      </c>
      <c r="J40" s="1" t="b">
        <f t="array" ref="J40">IF(NOT(I40=""),AND(C40:I40&gt;B40:H40),IF(NOT(H40=""),AND(C40:H40&gt;B40:G40),IF(NOT(G40=""),AND(C40:G40&gt;B40:F40),AND(C40:F40&gt;B40:E40))))</f>
        <v>0</v>
      </c>
      <c r="K40" s="1" t="b">
        <f t="array" ref="K40">IF(NOT(I40=""),AND(C40:I40&lt;B40:H40),IF(NOT(H40=""),AND(C40:H40&lt;B40:G40),IF(NOT(G40=""),AND(C40:G40&lt;B40:F40),AND(C40:F40&lt;B40:E40))))</f>
        <v>0</v>
      </c>
      <c r="L40" s="1" t="b">
        <f t="array" ref="L40">IF(NOT(I40=""),AND(AND(ABS(C40:I40-B40:H40)&gt;0),AND(ABS(C40:I40-B40:H40)&lt;4)),IF(NOT(H40=""),AND(AND(ABS(C40:H40-B40:G40)&gt;0),AND(ABS(C40:H40-B40:G40)&lt;4)),IF(NOT(G40=""),AND(AND(ABS(C40:G40-B40:F40)&gt;0),AND(ABS(C40:G40-B40:F40)&lt;4)),AND(AND(ABS(C40:F40-B40:E40)&gt;0),AND(ABS(C40:F40-B40:E40)&lt;4)))))</f>
        <v>0</v>
      </c>
      <c r="M40" s="1" t="b">
        <f t="shared" si="1"/>
        <v>0</v>
      </c>
    </row>
    <row r="41" ht="15.75" customHeight="1">
      <c r="A41" s="1" t="s">
        <v>50</v>
      </c>
      <c r="B41" s="1">
        <f>IFERROR(__xludf.DUMMYFUNCTION("SPLIT(A41,"" "")"),64.0)</f>
        <v>64</v>
      </c>
      <c r="C41" s="1">
        <f>IFERROR(__xludf.DUMMYFUNCTION("""COMPUTED_VALUE"""),61.0)</f>
        <v>61</v>
      </c>
      <c r="D41" s="1">
        <f>IFERROR(__xludf.DUMMYFUNCTION("""COMPUTED_VALUE"""),65.0)</f>
        <v>65</v>
      </c>
      <c r="E41" s="1">
        <f>IFERROR(__xludf.DUMMYFUNCTION("""COMPUTED_VALUE"""),67.0)</f>
        <v>67</v>
      </c>
      <c r="F41" s="1">
        <f>IFERROR(__xludf.DUMMYFUNCTION("""COMPUTED_VALUE"""),69.0)</f>
        <v>69</v>
      </c>
      <c r="J41" s="1" t="b">
        <f t="array" ref="J41">IF(NOT(I41=""),AND(C41:I41&gt;B41:H41),IF(NOT(H41=""),AND(C41:H41&gt;B41:G41),IF(NOT(G41=""),AND(C41:G41&gt;B41:F41),AND(C41:F41&gt;B41:E41))))</f>
        <v>0</v>
      </c>
      <c r="K41" s="1" t="b">
        <f t="array" ref="K41">IF(NOT(I41=""),AND(C41:I41&lt;B41:H41),IF(NOT(H41=""),AND(C41:H41&lt;B41:G41),IF(NOT(G41=""),AND(C41:G41&lt;B41:F41),AND(C41:F41&lt;B41:E41))))</f>
        <v>0</v>
      </c>
      <c r="L41" s="1" t="b">
        <f t="array" ref="L41">IF(NOT(I41=""),AND(AND(ABS(C41:I41-B41:H41)&gt;0),AND(ABS(C41:I41-B41:H41)&lt;4)),IF(NOT(H41=""),AND(AND(ABS(C41:H41-B41:G41)&gt;0),AND(ABS(C41:H41-B41:G41)&lt;4)),IF(NOT(G41=""),AND(AND(ABS(C41:G41-B41:F41)&gt;0),AND(ABS(C41:G41-B41:F41)&lt;4)),AND(AND(ABS(C41:F41-B41:E41)&gt;0),AND(ABS(C41:F41-B41:E41)&lt;4)))))</f>
        <v>0</v>
      </c>
      <c r="M41" s="1" t="b">
        <f t="shared" si="1"/>
        <v>0</v>
      </c>
    </row>
    <row r="42" ht="15.75" customHeight="1">
      <c r="A42" s="1" t="s">
        <v>51</v>
      </c>
      <c r="B42" s="1">
        <f>IFERROR(__xludf.DUMMYFUNCTION("SPLIT(A42,"" "")"),50.0)</f>
        <v>50</v>
      </c>
      <c r="C42" s="1">
        <f>IFERROR(__xludf.DUMMYFUNCTION("""COMPUTED_VALUE"""),47.0)</f>
        <v>47</v>
      </c>
      <c r="D42" s="1">
        <f>IFERROR(__xludf.DUMMYFUNCTION("""COMPUTED_VALUE"""),49.0)</f>
        <v>49</v>
      </c>
      <c r="E42" s="1">
        <f>IFERROR(__xludf.DUMMYFUNCTION("""COMPUTED_VALUE"""),51.0)</f>
        <v>51</v>
      </c>
      <c r="F42" s="1">
        <f>IFERROR(__xludf.DUMMYFUNCTION("""COMPUTED_VALUE"""),55.0)</f>
        <v>55</v>
      </c>
      <c r="G42" s="1">
        <f>IFERROR(__xludf.DUMMYFUNCTION("""COMPUTED_VALUE"""),58.0)</f>
        <v>58</v>
      </c>
      <c r="H42" s="1">
        <f>IFERROR(__xludf.DUMMYFUNCTION("""COMPUTED_VALUE"""),59.0)</f>
        <v>59</v>
      </c>
      <c r="I42" s="1">
        <f>IFERROR(__xludf.DUMMYFUNCTION("""COMPUTED_VALUE"""),58.0)</f>
        <v>58</v>
      </c>
      <c r="J42" s="1" t="b">
        <f t="array" ref="J42">IF(NOT(I42=""),AND(C42:I42&gt;B42:H42),IF(NOT(H42=""),AND(C42:H42&gt;B42:G42),IF(NOT(G42=""),AND(C42:G42&gt;B42:F42),AND(C42:F42&gt;B42:E42))))</f>
        <v>0</v>
      </c>
      <c r="K42" s="1" t="b">
        <f t="array" ref="K42">IF(NOT(I42=""),AND(C42:I42&lt;B42:H42),IF(NOT(H42=""),AND(C42:H42&lt;B42:G42),IF(NOT(G42=""),AND(C42:G42&lt;B42:F42),AND(C42:F42&lt;B42:E42))))</f>
        <v>0</v>
      </c>
      <c r="L42" s="1" t="b">
        <f t="array" ref="L42">IF(NOT(I42=""),AND(AND(ABS(C42:I42-B42:H42)&gt;0),AND(ABS(C42:I42-B42:H42)&lt;4)),IF(NOT(H42=""),AND(AND(ABS(C42:H42-B42:G42)&gt;0),AND(ABS(C42:H42-B42:G42)&lt;4)),IF(NOT(G42=""),AND(AND(ABS(C42:G42-B42:F42)&gt;0),AND(ABS(C42:G42-B42:F42)&lt;4)),AND(AND(ABS(C42:F42-B42:E42)&gt;0),AND(ABS(C42:F42-B42:E42)&lt;4)))))</f>
        <v>0</v>
      </c>
      <c r="M42" s="1" t="b">
        <f t="shared" si="1"/>
        <v>0</v>
      </c>
    </row>
    <row r="43" ht="15.75" customHeight="1">
      <c r="A43" s="1" t="s">
        <v>52</v>
      </c>
      <c r="B43" s="1">
        <f>IFERROR(__xludf.DUMMYFUNCTION("SPLIT(A43,"" "")"),74.0)</f>
        <v>74</v>
      </c>
      <c r="C43" s="1">
        <f>IFERROR(__xludf.DUMMYFUNCTION("""COMPUTED_VALUE"""),73.0)</f>
        <v>73</v>
      </c>
      <c r="D43" s="1">
        <f>IFERROR(__xludf.DUMMYFUNCTION("""COMPUTED_VALUE"""),77.0)</f>
        <v>77</v>
      </c>
      <c r="E43" s="1">
        <f>IFERROR(__xludf.DUMMYFUNCTION("""COMPUTED_VALUE"""),79.0)</f>
        <v>79</v>
      </c>
      <c r="F43" s="1">
        <f>IFERROR(__xludf.DUMMYFUNCTION("""COMPUTED_VALUE"""),80.0)</f>
        <v>80</v>
      </c>
      <c r="G43" s="1">
        <f>IFERROR(__xludf.DUMMYFUNCTION("""COMPUTED_VALUE"""),82.0)</f>
        <v>82</v>
      </c>
      <c r="H43" s="1">
        <f>IFERROR(__xludf.DUMMYFUNCTION("""COMPUTED_VALUE"""),82.0)</f>
        <v>82</v>
      </c>
      <c r="J43" s="1" t="b">
        <f t="array" ref="J43">IF(NOT(I43=""),AND(C43:I43&gt;B43:H43),IF(NOT(H43=""),AND(C43:H43&gt;B43:G43),IF(NOT(G43=""),AND(C43:G43&gt;B43:F43),AND(C43:F43&gt;B43:E43))))</f>
        <v>0</v>
      </c>
      <c r="K43" s="1" t="b">
        <f t="array" ref="K43">IF(NOT(I43=""),AND(C43:I43&lt;B43:H43),IF(NOT(H43=""),AND(C43:H43&lt;B43:G43),IF(NOT(G43=""),AND(C43:G43&lt;B43:F43),AND(C43:F43&lt;B43:E43))))</f>
        <v>0</v>
      </c>
      <c r="L43" s="1" t="b">
        <f t="array" ref="L43">IF(NOT(I43=""),AND(AND(ABS(C43:I43-B43:H43)&gt;0),AND(ABS(C43:I43-B43:H43)&lt;4)),IF(NOT(H43=""),AND(AND(ABS(C43:H43-B43:G43)&gt;0),AND(ABS(C43:H43-B43:G43)&lt;4)),IF(NOT(G43=""),AND(AND(ABS(C43:G43-B43:F43)&gt;0),AND(ABS(C43:G43-B43:F43)&lt;4)),AND(AND(ABS(C43:F43-B43:E43)&gt;0),AND(ABS(C43:F43-B43:E43)&lt;4)))))</f>
        <v>0</v>
      </c>
      <c r="M43" s="1" t="b">
        <f t="shared" si="1"/>
        <v>0</v>
      </c>
    </row>
    <row r="44" ht="15.75" customHeight="1">
      <c r="A44" s="1" t="s">
        <v>53</v>
      </c>
      <c r="B44" s="1">
        <f>IFERROR(__xludf.DUMMYFUNCTION("SPLIT(A44,"" "")"),73.0)</f>
        <v>73</v>
      </c>
      <c r="C44" s="1">
        <f>IFERROR(__xludf.DUMMYFUNCTION("""COMPUTED_VALUE"""),71.0)</f>
        <v>71</v>
      </c>
      <c r="D44" s="1">
        <f>IFERROR(__xludf.DUMMYFUNCTION("""COMPUTED_VALUE"""),72.0)</f>
        <v>72</v>
      </c>
      <c r="E44" s="1">
        <f>IFERROR(__xludf.DUMMYFUNCTION("""COMPUTED_VALUE"""),76.0)</f>
        <v>76</v>
      </c>
      <c r="F44" s="1">
        <f>IFERROR(__xludf.DUMMYFUNCTION("""COMPUTED_VALUE"""),78.0)</f>
        <v>78</v>
      </c>
      <c r="G44" s="1">
        <f>IFERROR(__xludf.DUMMYFUNCTION("""COMPUTED_VALUE"""),79.0)</f>
        <v>79</v>
      </c>
      <c r="H44" s="1">
        <f>IFERROR(__xludf.DUMMYFUNCTION("""COMPUTED_VALUE"""),83.0)</f>
        <v>83</v>
      </c>
      <c r="J44" s="1" t="b">
        <f t="array" ref="J44">IF(NOT(I44=""),AND(C44:I44&gt;B44:H44),IF(NOT(H44=""),AND(C44:H44&gt;B44:G44),IF(NOT(G44=""),AND(C44:G44&gt;B44:F44),AND(C44:F44&gt;B44:E44))))</f>
        <v>0</v>
      </c>
      <c r="K44" s="1" t="b">
        <f t="array" ref="K44">IF(NOT(I44=""),AND(C44:I44&lt;B44:H44),IF(NOT(H44=""),AND(C44:H44&lt;B44:G44),IF(NOT(G44=""),AND(C44:G44&lt;B44:F44),AND(C44:F44&lt;B44:E44))))</f>
        <v>0</v>
      </c>
      <c r="L44" s="1" t="b">
        <f t="array" ref="L44">IF(NOT(I44=""),AND(AND(ABS(C44:I44-B44:H44)&gt;0),AND(ABS(C44:I44-B44:H44)&lt;4)),IF(NOT(H44=""),AND(AND(ABS(C44:H44-B44:G44)&gt;0),AND(ABS(C44:H44-B44:G44)&lt;4)),IF(NOT(G44=""),AND(AND(ABS(C44:G44-B44:F44)&gt;0),AND(ABS(C44:G44-B44:F44)&lt;4)),AND(AND(ABS(C44:F44-B44:E44)&gt;0),AND(ABS(C44:F44-B44:E44)&lt;4)))))</f>
        <v>0</v>
      </c>
      <c r="M44" s="1" t="b">
        <f t="shared" si="1"/>
        <v>0</v>
      </c>
    </row>
    <row r="45" ht="15.75" customHeight="1">
      <c r="A45" s="1" t="s">
        <v>54</v>
      </c>
      <c r="B45" s="1">
        <f>IFERROR(__xludf.DUMMYFUNCTION("SPLIT(A45,"" "")"),80.0)</f>
        <v>80</v>
      </c>
      <c r="C45" s="1">
        <f>IFERROR(__xludf.DUMMYFUNCTION("""COMPUTED_VALUE"""),79.0)</f>
        <v>79</v>
      </c>
      <c r="D45" s="1">
        <f>IFERROR(__xludf.DUMMYFUNCTION("""COMPUTED_VALUE"""),80.0)</f>
        <v>80</v>
      </c>
      <c r="E45" s="1">
        <f>IFERROR(__xludf.DUMMYFUNCTION("""COMPUTED_VALUE"""),84.0)</f>
        <v>84</v>
      </c>
      <c r="F45" s="1">
        <f>IFERROR(__xludf.DUMMYFUNCTION("""COMPUTED_VALUE"""),90.0)</f>
        <v>90</v>
      </c>
      <c r="J45" s="1" t="b">
        <f t="array" ref="J45">IF(NOT(I45=""),AND(C45:I45&gt;B45:H45),IF(NOT(H45=""),AND(C45:H45&gt;B45:G45),IF(NOT(G45=""),AND(C45:G45&gt;B45:F45),AND(C45:F45&gt;B45:E45))))</f>
        <v>0</v>
      </c>
      <c r="K45" s="1" t="b">
        <f t="array" ref="K45">IF(NOT(I45=""),AND(C45:I45&lt;B45:H45),IF(NOT(H45=""),AND(C45:H45&lt;B45:G45),IF(NOT(G45=""),AND(C45:G45&lt;B45:F45),AND(C45:F45&lt;B45:E45))))</f>
        <v>0</v>
      </c>
      <c r="L45" s="1" t="b">
        <f t="array" ref="L45">IF(NOT(I45=""),AND(AND(ABS(C45:I45-B45:H45)&gt;0),AND(ABS(C45:I45-B45:H45)&lt;4)),IF(NOT(H45=""),AND(AND(ABS(C45:H45-B45:G45)&gt;0),AND(ABS(C45:H45-B45:G45)&lt;4)),IF(NOT(G45=""),AND(AND(ABS(C45:G45-B45:F45)&gt;0),AND(ABS(C45:G45-B45:F45)&lt;4)),AND(AND(ABS(C45:F45-B45:E45)&gt;0),AND(ABS(C45:F45-B45:E45)&lt;4)))))</f>
        <v>0</v>
      </c>
      <c r="M45" s="1" t="b">
        <f t="shared" si="1"/>
        <v>0</v>
      </c>
    </row>
    <row r="46" ht="15.75" customHeight="1">
      <c r="A46" s="1" t="s">
        <v>55</v>
      </c>
      <c r="B46" s="1">
        <f>IFERROR(__xludf.DUMMYFUNCTION("SPLIT(A46,"" "")"),45.0)</f>
        <v>45</v>
      </c>
      <c r="C46" s="1">
        <f>IFERROR(__xludf.DUMMYFUNCTION("""COMPUTED_VALUE"""),43.0)</f>
        <v>43</v>
      </c>
      <c r="D46" s="1">
        <f>IFERROR(__xludf.DUMMYFUNCTION("""COMPUTED_VALUE"""),50.0)</f>
        <v>50</v>
      </c>
      <c r="E46" s="1">
        <f>IFERROR(__xludf.DUMMYFUNCTION("""COMPUTED_VALUE"""),53.0)</f>
        <v>53</v>
      </c>
      <c r="F46" s="1">
        <f>IFERROR(__xludf.DUMMYFUNCTION("""COMPUTED_VALUE"""),56.0)</f>
        <v>56</v>
      </c>
      <c r="G46" s="1">
        <f>IFERROR(__xludf.DUMMYFUNCTION("""COMPUTED_VALUE"""),57.0)</f>
        <v>57</v>
      </c>
      <c r="J46" s="1" t="b">
        <f t="array" ref="J46">IF(NOT(I46=""),AND(C46:I46&gt;B46:H46),IF(NOT(H46=""),AND(C46:H46&gt;B46:G46),IF(NOT(G46=""),AND(C46:G46&gt;B46:F46),AND(C46:F46&gt;B46:E46))))</f>
        <v>0</v>
      </c>
      <c r="K46" s="1" t="b">
        <f t="array" ref="K46">IF(NOT(I46=""),AND(C46:I46&lt;B46:H46),IF(NOT(H46=""),AND(C46:H46&lt;B46:G46),IF(NOT(G46=""),AND(C46:G46&lt;B46:F46),AND(C46:F46&lt;B46:E46))))</f>
        <v>0</v>
      </c>
      <c r="L46" s="1" t="b">
        <f t="array" ref="L46">IF(NOT(I46=""),AND(AND(ABS(C46:I46-B46:H46)&gt;0),AND(ABS(C46:I46-B46:H46)&lt;4)),IF(NOT(H46=""),AND(AND(ABS(C46:H46-B46:G46)&gt;0),AND(ABS(C46:H46-B46:G46)&lt;4)),IF(NOT(G46=""),AND(AND(ABS(C46:G46-B46:F46)&gt;0),AND(ABS(C46:G46-B46:F46)&lt;4)),AND(AND(ABS(C46:F46-B46:E46)&gt;0),AND(ABS(C46:F46-B46:E46)&lt;4)))))</f>
        <v>0</v>
      </c>
      <c r="M46" s="1" t="b">
        <f t="shared" si="1"/>
        <v>0</v>
      </c>
    </row>
    <row r="47" ht="15.75" customHeight="1">
      <c r="A47" s="1" t="s">
        <v>56</v>
      </c>
      <c r="B47" s="1">
        <f>IFERROR(__xludf.DUMMYFUNCTION("SPLIT(A47,"" "")"),70.0)</f>
        <v>70</v>
      </c>
      <c r="C47" s="1">
        <f>IFERROR(__xludf.DUMMYFUNCTION("""COMPUTED_VALUE"""),67.0)</f>
        <v>67</v>
      </c>
      <c r="D47" s="1">
        <f>IFERROR(__xludf.DUMMYFUNCTION("""COMPUTED_VALUE"""),74.0)</f>
        <v>74</v>
      </c>
      <c r="E47" s="1">
        <f>IFERROR(__xludf.DUMMYFUNCTION("""COMPUTED_VALUE"""),76.0)</f>
        <v>76</v>
      </c>
      <c r="F47" s="1">
        <f>IFERROR(__xludf.DUMMYFUNCTION("""COMPUTED_VALUE"""),75.0)</f>
        <v>75</v>
      </c>
      <c r="J47" s="1" t="b">
        <f t="array" ref="J47">IF(NOT(I47=""),AND(C47:I47&gt;B47:H47),IF(NOT(H47=""),AND(C47:H47&gt;B47:G47),IF(NOT(G47=""),AND(C47:G47&gt;B47:F47),AND(C47:F47&gt;B47:E47))))</f>
        <v>0</v>
      </c>
      <c r="K47" s="1" t="b">
        <f t="array" ref="K47">IF(NOT(I47=""),AND(C47:I47&lt;B47:H47),IF(NOT(H47=""),AND(C47:H47&lt;B47:G47),IF(NOT(G47=""),AND(C47:G47&lt;B47:F47),AND(C47:F47&lt;B47:E47))))</f>
        <v>0</v>
      </c>
      <c r="L47" s="1" t="b">
        <f t="array" ref="L47">IF(NOT(I47=""),AND(AND(ABS(C47:I47-B47:H47)&gt;0),AND(ABS(C47:I47-B47:H47)&lt;4)),IF(NOT(H47=""),AND(AND(ABS(C47:H47-B47:G47)&gt;0),AND(ABS(C47:H47-B47:G47)&lt;4)),IF(NOT(G47=""),AND(AND(ABS(C47:G47-B47:F47)&gt;0),AND(ABS(C47:G47-B47:F47)&lt;4)),AND(AND(ABS(C47:F47-B47:E47)&gt;0),AND(ABS(C47:F47-B47:E47)&lt;4)))))</f>
        <v>0</v>
      </c>
      <c r="M47" s="1" t="b">
        <f t="shared" si="1"/>
        <v>0</v>
      </c>
    </row>
    <row r="48" ht="15.75" customHeight="1">
      <c r="A48" s="1" t="s">
        <v>57</v>
      </c>
      <c r="B48" s="1">
        <f>IFERROR(__xludf.DUMMYFUNCTION("SPLIT(A48,"" "")"),19.0)</f>
        <v>19</v>
      </c>
      <c r="C48" s="1">
        <f>IFERROR(__xludf.DUMMYFUNCTION("""COMPUTED_VALUE"""),18.0)</f>
        <v>18</v>
      </c>
      <c r="D48" s="1">
        <f>IFERROR(__xludf.DUMMYFUNCTION("""COMPUTED_VALUE"""),24.0)</f>
        <v>24</v>
      </c>
      <c r="E48" s="1">
        <f>IFERROR(__xludf.DUMMYFUNCTION("""COMPUTED_VALUE"""),26.0)</f>
        <v>26</v>
      </c>
      <c r="F48" s="1">
        <f>IFERROR(__xludf.DUMMYFUNCTION("""COMPUTED_VALUE"""),26.0)</f>
        <v>26</v>
      </c>
      <c r="J48" s="1" t="b">
        <f t="array" ref="J48">IF(NOT(I48=""),AND(C48:I48&gt;B48:H48),IF(NOT(H48=""),AND(C48:H48&gt;B48:G48),IF(NOT(G48=""),AND(C48:G48&gt;B48:F48),AND(C48:F48&gt;B48:E48))))</f>
        <v>0</v>
      </c>
      <c r="K48" s="1" t="b">
        <f t="array" ref="K48">IF(NOT(I48=""),AND(C48:I48&lt;B48:H48),IF(NOT(H48=""),AND(C48:H48&lt;B48:G48),IF(NOT(G48=""),AND(C48:G48&lt;B48:F48),AND(C48:F48&lt;B48:E48))))</f>
        <v>0</v>
      </c>
      <c r="L48" s="1" t="b">
        <f t="array" ref="L48">IF(NOT(I48=""),AND(AND(ABS(C48:I48-B48:H48)&gt;0),AND(ABS(C48:I48-B48:H48)&lt;4)),IF(NOT(H48=""),AND(AND(ABS(C48:H48-B48:G48)&gt;0),AND(ABS(C48:H48-B48:G48)&lt;4)),IF(NOT(G48=""),AND(AND(ABS(C48:G48-B48:F48)&gt;0),AND(ABS(C48:G48-B48:F48)&lt;4)),AND(AND(ABS(C48:F48-B48:E48)&gt;0),AND(ABS(C48:F48-B48:E48)&lt;4)))))</f>
        <v>0</v>
      </c>
      <c r="M48" s="1" t="b">
        <f t="shared" si="1"/>
        <v>0</v>
      </c>
    </row>
    <row r="49" ht="15.75" customHeight="1">
      <c r="A49" s="1" t="s">
        <v>58</v>
      </c>
      <c r="B49" s="1">
        <f>IFERROR(__xludf.DUMMYFUNCTION("SPLIT(A49,"" "")"),37.0)</f>
        <v>37</v>
      </c>
      <c r="C49" s="1">
        <f>IFERROR(__xludf.DUMMYFUNCTION("""COMPUTED_VALUE"""),35.0)</f>
        <v>35</v>
      </c>
      <c r="D49" s="1">
        <f>IFERROR(__xludf.DUMMYFUNCTION("""COMPUTED_VALUE"""),42.0)</f>
        <v>42</v>
      </c>
      <c r="E49" s="1">
        <f>IFERROR(__xludf.DUMMYFUNCTION("""COMPUTED_VALUE"""),44.0)</f>
        <v>44</v>
      </c>
      <c r="F49" s="1">
        <f>IFERROR(__xludf.DUMMYFUNCTION("""COMPUTED_VALUE"""),48.0)</f>
        <v>48</v>
      </c>
      <c r="J49" s="1" t="b">
        <f t="array" ref="J49">IF(NOT(I49=""),AND(C49:I49&gt;B49:H49),IF(NOT(H49=""),AND(C49:H49&gt;B49:G49),IF(NOT(G49=""),AND(C49:G49&gt;B49:F49),AND(C49:F49&gt;B49:E49))))</f>
        <v>0</v>
      </c>
      <c r="K49" s="1" t="b">
        <f t="array" ref="K49">IF(NOT(I49=""),AND(C49:I49&lt;B49:H49),IF(NOT(H49=""),AND(C49:H49&lt;B49:G49),IF(NOT(G49=""),AND(C49:G49&lt;B49:F49),AND(C49:F49&lt;B49:E49))))</f>
        <v>0</v>
      </c>
      <c r="L49" s="1" t="b">
        <f t="array" ref="L49">IF(NOT(I49=""),AND(AND(ABS(C49:I49-B49:H49)&gt;0),AND(ABS(C49:I49-B49:H49)&lt;4)),IF(NOT(H49=""),AND(AND(ABS(C49:H49-B49:G49)&gt;0),AND(ABS(C49:H49-B49:G49)&lt;4)),IF(NOT(G49=""),AND(AND(ABS(C49:G49-B49:F49)&gt;0),AND(ABS(C49:G49-B49:F49)&lt;4)),AND(AND(ABS(C49:F49-B49:E49)&gt;0),AND(ABS(C49:F49-B49:E49)&lt;4)))))</f>
        <v>0</v>
      </c>
      <c r="M49" s="1" t="b">
        <f t="shared" si="1"/>
        <v>0</v>
      </c>
    </row>
    <row r="50" ht="15.75" customHeight="1">
      <c r="A50" s="1" t="s">
        <v>59</v>
      </c>
      <c r="B50" s="1">
        <f>IFERROR(__xludf.DUMMYFUNCTION("SPLIT(A50,"" "")"),56.0)</f>
        <v>56</v>
      </c>
      <c r="C50" s="1">
        <f>IFERROR(__xludf.DUMMYFUNCTION("""COMPUTED_VALUE"""),54.0)</f>
        <v>54</v>
      </c>
      <c r="D50" s="1">
        <f>IFERROR(__xludf.DUMMYFUNCTION("""COMPUTED_VALUE"""),56.0)</f>
        <v>56</v>
      </c>
      <c r="E50" s="1">
        <f>IFERROR(__xludf.DUMMYFUNCTION("""COMPUTED_VALUE"""),62.0)</f>
        <v>62</v>
      </c>
      <c r="F50" s="1">
        <f>IFERROR(__xludf.DUMMYFUNCTION("""COMPUTED_VALUE"""),67.0)</f>
        <v>67</v>
      </c>
      <c r="J50" s="1" t="b">
        <f t="array" ref="J50">IF(NOT(I50=""),AND(C50:I50&gt;B50:H50),IF(NOT(H50=""),AND(C50:H50&gt;B50:G50),IF(NOT(G50=""),AND(C50:G50&gt;B50:F50),AND(C50:F50&gt;B50:E50))))</f>
        <v>0</v>
      </c>
      <c r="K50" s="1" t="b">
        <f t="array" ref="K50">IF(NOT(I50=""),AND(C50:I50&lt;B50:H50),IF(NOT(H50=""),AND(C50:H50&lt;B50:G50),IF(NOT(G50=""),AND(C50:G50&lt;B50:F50),AND(C50:F50&lt;B50:E50))))</f>
        <v>0</v>
      </c>
      <c r="L50" s="1" t="b">
        <f t="array" ref="L50">IF(NOT(I50=""),AND(AND(ABS(C50:I50-B50:H50)&gt;0),AND(ABS(C50:I50-B50:H50)&lt;4)),IF(NOT(H50=""),AND(AND(ABS(C50:H50-B50:G50)&gt;0),AND(ABS(C50:H50-B50:G50)&lt;4)),IF(NOT(G50=""),AND(AND(ABS(C50:G50-B50:F50)&gt;0),AND(ABS(C50:G50-B50:F50)&lt;4)),AND(AND(ABS(C50:F50-B50:E50)&gt;0),AND(ABS(C50:F50-B50:E50)&lt;4)))))</f>
        <v>0</v>
      </c>
      <c r="M50" s="1" t="b">
        <f t="shared" si="1"/>
        <v>0</v>
      </c>
    </row>
    <row r="51" ht="15.75" customHeight="1">
      <c r="A51" s="1" t="s">
        <v>60</v>
      </c>
      <c r="B51" s="1">
        <f>IFERROR(__xludf.DUMMYFUNCTION("SPLIT(A51,"" "")"),74.0)</f>
        <v>74</v>
      </c>
      <c r="C51" s="1">
        <f>IFERROR(__xludf.DUMMYFUNCTION("""COMPUTED_VALUE"""),74.0)</f>
        <v>74</v>
      </c>
      <c r="D51" s="1">
        <f>IFERROR(__xludf.DUMMYFUNCTION("""COMPUTED_VALUE"""),75.0)</f>
        <v>75</v>
      </c>
      <c r="E51" s="1">
        <f>IFERROR(__xludf.DUMMYFUNCTION("""COMPUTED_VALUE"""),76.0)</f>
        <v>76</v>
      </c>
      <c r="F51" s="1">
        <f>IFERROR(__xludf.DUMMYFUNCTION("""COMPUTED_VALUE"""),79.0)</f>
        <v>79</v>
      </c>
      <c r="J51" s="1" t="b">
        <f t="array" ref="J51">IF(NOT(I51=""),AND(C51:I51&gt;B51:H51),IF(NOT(H51=""),AND(C51:H51&gt;B51:G51),IF(NOT(G51=""),AND(C51:G51&gt;B51:F51),AND(C51:F51&gt;B51:E51))))</f>
        <v>0</v>
      </c>
      <c r="K51" s="1" t="b">
        <f t="array" ref="K51">IF(NOT(I51=""),AND(C51:I51&lt;B51:H51),IF(NOT(H51=""),AND(C51:H51&lt;B51:G51),IF(NOT(G51=""),AND(C51:G51&lt;B51:F51),AND(C51:F51&lt;B51:E51))))</f>
        <v>0</v>
      </c>
      <c r="L51" s="1" t="b">
        <f t="array" ref="L51">IF(NOT(I51=""),AND(AND(ABS(C51:I51-B51:H51)&gt;0),AND(ABS(C51:I51-B51:H51)&lt;4)),IF(NOT(H51=""),AND(AND(ABS(C51:H51-B51:G51)&gt;0),AND(ABS(C51:H51-B51:G51)&lt;4)),IF(NOT(G51=""),AND(AND(ABS(C51:G51-B51:F51)&gt;0),AND(ABS(C51:G51-B51:F51)&lt;4)),AND(AND(ABS(C51:F51-B51:E51)&gt;0),AND(ABS(C51:F51-B51:E51)&lt;4)))))</f>
        <v>0</v>
      </c>
      <c r="M51" s="1" t="b">
        <f t="shared" si="1"/>
        <v>0</v>
      </c>
    </row>
    <row r="52" ht="15.75" customHeight="1">
      <c r="A52" s="1" t="s">
        <v>61</v>
      </c>
      <c r="B52" s="1">
        <f>IFERROR(__xludf.DUMMYFUNCTION("SPLIT(A52,"" "")"),46.0)</f>
        <v>46</v>
      </c>
      <c r="C52" s="1">
        <f>IFERROR(__xludf.DUMMYFUNCTION("""COMPUTED_VALUE"""),46.0)</f>
        <v>46</v>
      </c>
      <c r="D52" s="1">
        <f>IFERROR(__xludf.DUMMYFUNCTION("""COMPUTED_VALUE"""),48.0)</f>
        <v>48</v>
      </c>
      <c r="E52" s="1">
        <f>IFERROR(__xludf.DUMMYFUNCTION("""COMPUTED_VALUE"""),50.0)</f>
        <v>50</v>
      </c>
      <c r="F52" s="1">
        <f>IFERROR(__xludf.DUMMYFUNCTION("""COMPUTED_VALUE"""),52.0)</f>
        <v>52</v>
      </c>
      <c r="G52" s="1">
        <f>IFERROR(__xludf.DUMMYFUNCTION("""COMPUTED_VALUE"""),53.0)</f>
        <v>53</v>
      </c>
      <c r="H52" s="1">
        <f>IFERROR(__xludf.DUMMYFUNCTION("""COMPUTED_VALUE"""),55.0)</f>
        <v>55</v>
      </c>
      <c r="I52" s="1">
        <f>IFERROR(__xludf.DUMMYFUNCTION("""COMPUTED_VALUE"""),53.0)</f>
        <v>53</v>
      </c>
      <c r="J52" s="1" t="b">
        <f t="array" ref="J52">IF(NOT(I52=""),AND(C52:I52&gt;B52:H52),IF(NOT(H52=""),AND(C52:H52&gt;B52:G52),IF(NOT(G52=""),AND(C52:G52&gt;B52:F52),AND(C52:F52&gt;B52:E52))))</f>
        <v>0</v>
      </c>
      <c r="K52" s="1" t="b">
        <f t="array" ref="K52">IF(NOT(I52=""),AND(C52:I52&lt;B52:H52),IF(NOT(H52=""),AND(C52:H52&lt;B52:G52),IF(NOT(G52=""),AND(C52:G52&lt;B52:F52),AND(C52:F52&lt;B52:E52))))</f>
        <v>0</v>
      </c>
      <c r="L52" s="1" t="b">
        <f t="array" ref="L52">IF(NOT(I52=""),AND(AND(ABS(C52:I52-B52:H52)&gt;0),AND(ABS(C52:I52-B52:H52)&lt;4)),IF(NOT(H52=""),AND(AND(ABS(C52:H52-B52:G52)&gt;0),AND(ABS(C52:H52-B52:G52)&lt;4)),IF(NOT(G52=""),AND(AND(ABS(C52:G52-B52:F52)&gt;0),AND(ABS(C52:G52-B52:F52)&lt;4)),AND(AND(ABS(C52:F52-B52:E52)&gt;0),AND(ABS(C52:F52-B52:E52)&lt;4)))))</f>
        <v>0</v>
      </c>
      <c r="M52" s="1" t="b">
        <f t="shared" si="1"/>
        <v>0</v>
      </c>
    </row>
    <row r="53" ht="15.75" customHeight="1">
      <c r="A53" s="1" t="s">
        <v>62</v>
      </c>
      <c r="B53" s="1">
        <f>IFERROR(__xludf.DUMMYFUNCTION("SPLIT(A53,"" "")"),96.0)</f>
        <v>96</v>
      </c>
      <c r="C53" s="1">
        <f>IFERROR(__xludf.DUMMYFUNCTION("""COMPUTED_VALUE"""),96.0)</f>
        <v>96</v>
      </c>
      <c r="D53" s="1">
        <f>IFERROR(__xludf.DUMMYFUNCTION("""COMPUTED_VALUE"""),97.0)</f>
        <v>97</v>
      </c>
      <c r="E53" s="1">
        <f>IFERROR(__xludf.DUMMYFUNCTION("""COMPUTED_VALUE"""),98.0)</f>
        <v>98</v>
      </c>
      <c r="F53" s="1">
        <f>IFERROR(__xludf.DUMMYFUNCTION("""COMPUTED_VALUE"""),98.0)</f>
        <v>98</v>
      </c>
      <c r="J53" s="1" t="b">
        <f t="array" ref="J53">IF(NOT(I53=""),AND(C53:I53&gt;B53:H53),IF(NOT(H53=""),AND(C53:H53&gt;B53:G53),IF(NOT(G53=""),AND(C53:G53&gt;B53:F53),AND(C53:F53&gt;B53:E53))))</f>
        <v>0</v>
      </c>
      <c r="K53" s="1" t="b">
        <f t="array" ref="K53">IF(NOT(I53=""),AND(C53:I53&lt;B53:H53),IF(NOT(H53=""),AND(C53:H53&lt;B53:G53),IF(NOT(G53=""),AND(C53:G53&lt;B53:F53),AND(C53:F53&lt;B53:E53))))</f>
        <v>0</v>
      </c>
      <c r="L53" s="1" t="b">
        <f t="array" ref="L53">IF(NOT(I53=""),AND(AND(ABS(C53:I53-B53:H53)&gt;0),AND(ABS(C53:I53-B53:H53)&lt;4)),IF(NOT(H53=""),AND(AND(ABS(C53:H53-B53:G53)&gt;0),AND(ABS(C53:H53-B53:G53)&lt;4)),IF(NOT(G53=""),AND(AND(ABS(C53:G53-B53:F53)&gt;0),AND(ABS(C53:G53-B53:F53)&lt;4)),AND(AND(ABS(C53:F53-B53:E53)&gt;0),AND(ABS(C53:F53-B53:E53)&lt;4)))))</f>
        <v>0</v>
      </c>
      <c r="M53" s="1" t="b">
        <f t="shared" si="1"/>
        <v>0</v>
      </c>
    </row>
    <row r="54" ht="15.75" customHeight="1">
      <c r="A54" s="1" t="s">
        <v>63</v>
      </c>
      <c r="B54" s="1">
        <f>IFERROR(__xludf.DUMMYFUNCTION("SPLIT(A54,"" "")"),7.0)</f>
        <v>7</v>
      </c>
      <c r="C54" s="1">
        <f>IFERROR(__xludf.DUMMYFUNCTION("""COMPUTED_VALUE"""),7.0)</f>
        <v>7</v>
      </c>
      <c r="D54" s="1">
        <f>IFERROR(__xludf.DUMMYFUNCTION("""COMPUTED_VALUE"""),8.0)</f>
        <v>8</v>
      </c>
      <c r="E54" s="1">
        <f>IFERROR(__xludf.DUMMYFUNCTION("""COMPUTED_VALUE"""),10.0)</f>
        <v>10</v>
      </c>
      <c r="F54" s="1">
        <f>IFERROR(__xludf.DUMMYFUNCTION("""COMPUTED_VALUE"""),11.0)</f>
        <v>11</v>
      </c>
      <c r="G54" s="1">
        <f>IFERROR(__xludf.DUMMYFUNCTION("""COMPUTED_VALUE"""),15.0)</f>
        <v>15</v>
      </c>
      <c r="J54" s="1" t="b">
        <f t="array" ref="J54">IF(NOT(I54=""),AND(C54:I54&gt;B54:H54),IF(NOT(H54=""),AND(C54:H54&gt;B54:G54),IF(NOT(G54=""),AND(C54:G54&gt;B54:F54),AND(C54:F54&gt;B54:E54))))</f>
        <v>0</v>
      </c>
      <c r="K54" s="1" t="b">
        <f t="array" ref="K54">IF(NOT(I54=""),AND(C54:I54&lt;B54:H54),IF(NOT(H54=""),AND(C54:H54&lt;B54:G54),IF(NOT(G54=""),AND(C54:G54&lt;B54:F54),AND(C54:F54&lt;B54:E54))))</f>
        <v>0</v>
      </c>
      <c r="L54" s="1" t="b">
        <f t="array" ref="L54">IF(NOT(I54=""),AND(AND(ABS(C54:I54-B54:H54)&gt;0),AND(ABS(C54:I54-B54:H54)&lt;4)),IF(NOT(H54=""),AND(AND(ABS(C54:H54-B54:G54)&gt;0),AND(ABS(C54:H54-B54:G54)&lt;4)),IF(NOT(G54=""),AND(AND(ABS(C54:G54-B54:F54)&gt;0),AND(ABS(C54:G54-B54:F54)&lt;4)),AND(AND(ABS(C54:F54-B54:E54)&gt;0),AND(ABS(C54:F54-B54:E54)&lt;4)))))</f>
        <v>0</v>
      </c>
      <c r="M54" s="1" t="b">
        <f t="shared" si="1"/>
        <v>0</v>
      </c>
    </row>
    <row r="55" ht="15.75" customHeight="1">
      <c r="A55" s="1" t="s">
        <v>64</v>
      </c>
      <c r="B55" s="1">
        <f>IFERROR(__xludf.DUMMYFUNCTION("SPLIT(A55,"" "")"),31.0)</f>
        <v>31</v>
      </c>
      <c r="C55" s="1">
        <f>IFERROR(__xludf.DUMMYFUNCTION("""COMPUTED_VALUE"""),31.0)</f>
        <v>31</v>
      </c>
      <c r="D55" s="1">
        <f>IFERROR(__xludf.DUMMYFUNCTION("""COMPUTED_VALUE"""),32.0)</f>
        <v>32</v>
      </c>
      <c r="E55" s="1">
        <f>IFERROR(__xludf.DUMMYFUNCTION("""COMPUTED_VALUE"""),35.0)</f>
        <v>35</v>
      </c>
      <c r="F55" s="1">
        <f>IFERROR(__xludf.DUMMYFUNCTION("""COMPUTED_VALUE"""),36.0)</f>
        <v>36</v>
      </c>
      <c r="G55" s="1">
        <f>IFERROR(__xludf.DUMMYFUNCTION("""COMPUTED_VALUE"""),42.0)</f>
        <v>42</v>
      </c>
      <c r="J55" s="1" t="b">
        <f t="array" ref="J55">IF(NOT(I55=""),AND(C55:I55&gt;B55:H55),IF(NOT(H55=""),AND(C55:H55&gt;B55:G55),IF(NOT(G55=""),AND(C55:G55&gt;B55:F55),AND(C55:F55&gt;B55:E55))))</f>
        <v>0</v>
      </c>
      <c r="K55" s="1" t="b">
        <f t="array" ref="K55">IF(NOT(I55=""),AND(C55:I55&lt;B55:H55),IF(NOT(H55=""),AND(C55:H55&lt;B55:G55),IF(NOT(G55=""),AND(C55:G55&lt;B55:F55),AND(C55:F55&lt;B55:E55))))</f>
        <v>0</v>
      </c>
      <c r="L55" s="1" t="b">
        <f t="array" ref="L55">IF(NOT(I55=""),AND(AND(ABS(C55:I55-B55:H55)&gt;0),AND(ABS(C55:I55-B55:H55)&lt;4)),IF(NOT(H55=""),AND(AND(ABS(C55:H55-B55:G55)&gt;0),AND(ABS(C55:H55-B55:G55)&lt;4)),IF(NOT(G55=""),AND(AND(ABS(C55:G55-B55:F55)&gt;0),AND(ABS(C55:G55-B55:F55)&lt;4)),AND(AND(ABS(C55:F55-B55:E55)&gt;0),AND(ABS(C55:F55-B55:E55)&lt;4)))))</f>
        <v>0</v>
      </c>
      <c r="M55" s="1" t="b">
        <f t="shared" si="1"/>
        <v>0</v>
      </c>
    </row>
    <row r="56" ht="15.75" customHeight="1">
      <c r="A56" s="1" t="s">
        <v>65</v>
      </c>
      <c r="B56" s="1">
        <f>IFERROR(__xludf.DUMMYFUNCTION("SPLIT(A56,"" "")"),45.0)</f>
        <v>45</v>
      </c>
      <c r="C56" s="1">
        <f>IFERROR(__xludf.DUMMYFUNCTION("""COMPUTED_VALUE"""),45.0)</f>
        <v>45</v>
      </c>
      <c r="D56" s="1">
        <f>IFERROR(__xludf.DUMMYFUNCTION("""COMPUTED_VALUE"""),43.0)</f>
        <v>43</v>
      </c>
      <c r="E56" s="1">
        <f>IFERROR(__xludf.DUMMYFUNCTION("""COMPUTED_VALUE"""),45.0)</f>
        <v>45</v>
      </c>
      <c r="F56" s="1">
        <f>IFERROR(__xludf.DUMMYFUNCTION("""COMPUTED_VALUE"""),47.0)</f>
        <v>47</v>
      </c>
      <c r="J56" s="1" t="b">
        <f t="array" ref="J56">IF(NOT(I56=""),AND(C56:I56&gt;B56:H56),IF(NOT(H56=""),AND(C56:H56&gt;B56:G56),IF(NOT(G56=""),AND(C56:G56&gt;B56:F56),AND(C56:F56&gt;B56:E56))))</f>
        <v>0</v>
      </c>
      <c r="K56" s="1" t="b">
        <f t="array" ref="K56">IF(NOT(I56=""),AND(C56:I56&lt;B56:H56),IF(NOT(H56=""),AND(C56:H56&lt;B56:G56),IF(NOT(G56=""),AND(C56:G56&lt;B56:F56),AND(C56:F56&lt;B56:E56))))</f>
        <v>0</v>
      </c>
      <c r="L56" s="1" t="b">
        <f t="array" ref="L56">IF(NOT(I56=""),AND(AND(ABS(C56:I56-B56:H56)&gt;0),AND(ABS(C56:I56-B56:H56)&lt;4)),IF(NOT(H56=""),AND(AND(ABS(C56:H56-B56:G56)&gt;0),AND(ABS(C56:H56-B56:G56)&lt;4)),IF(NOT(G56=""),AND(AND(ABS(C56:G56-B56:F56)&gt;0),AND(ABS(C56:G56-B56:F56)&lt;4)),AND(AND(ABS(C56:F56-B56:E56)&gt;0),AND(ABS(C56:F56-B56:E56)&lt;4)))))</f>
        <v>0</v>
      </c>
      <c r="M56" s="1" t="b">
        <f t="shared" si="1"/>
        <v>0</v>
      </c>
    </row>
    <row r="57" ht="15.75" customHeight="1">
      <c r="A57" s="1" t="s">
        <v>66</v>
      </c>
      <c r="B57" s="1">
        <f>IFERROR(__xludf.DUMMYFUNCTION("SPLIT(A57,"" "")"),44.0)</f>
        <v>44</v>
      </c>
      <c r="C57" s="1">
        <f>IFERROR(__xludf.DUMMYFUNCTION("""COMPUTED_VALUE"""),44.0)</f>
        <v>44</v>
      </c>
      <c r="D57" s="1">
        <f>IFERROR(__xludf.DUMMYFUNCTION("""COMPUTED_VALUE"""),43.0)</f>
        <v>43</v>
      </c>
      <c r="E57" s="1">
        <f>IFERROR(__xludf.DUMMYFUNCTION("""COMPUTED_VALUE"""),44.0)</f>
        <v>44</v>
      </c>
      <c r="F57" s="1">
        <f>IFERROR(__xludf.DUMMYFUNCTION("""COMPUTED_VALUE"""),42.0)</f>
        <v>42</v>
      </c>
      <c r="J57" s="1" t="b">
        <f t="array" ref="J57">IF(NOT(I57=""),AND(C57:I57&gt;B57:H57),IF(NOT(H57=""),AND(C57:H57&gt;B57:G57),IF(NOT(G57=""),AND(C57:G57&gt;B57:F57),AND(C57:F57&gt;B57:E57))))</f>
        <v>0</v>
      </c>
      <c r="K57" s="1" t="b">
        <f t="array" ref="K57">IF(NOT(I57=""),AND(C57:I57&lt;B57:H57),IF(NOT(H57=""),AND(C57:H57&lt;B57:G57),IF(NOT(G57=""),AND(C57:G57&lt;B57:F57),AND(C57:F57&lt;B57:E57))))</f>
        <v>0</v>
      </c>
      <c r="L57" s="1" t="b">
        <f t="array" ref="L57">IF(NOT(I57=""),AND(AND(ABS(C57:I57-B57:H57)&gt;0),AND(ABS(C57:I57-B57:H57)&lt;4)),IF(NOT(H57=""),AND(AND(ABS(C57:H57-B57:G57)&gt;0),AND(ABS(C57:H57-B57:G57)&lt;4)),IF(NOT(G57=""),AND(AND(ABS(C57:G57-B57:F57)&gt;0),AND(ABS(C57:G57-B57:F57)&lt;4)),AND(AND(ABS(C57:F57-B57:E57)&gt;0),AND(ABS(C57:F57-B57:E57)&lt;4)))))</f>
        <v>0</v>
      </c>
      <c r="M57" s="1" t="b">
        <f t="shared" si="1"/>
        <v>0</v>
      </c>
    </row>
    <row r="58" ht="15.75" customHeight="1">
      <c r="A58" s="1" t="s">
        <v>67</v>
      </c>
      <c r="B58" s="1">
        <f>IFERROR(__xludf.DUMMYFUNCTION("SPLIT(A58,"" "")"),8.0)</f>
        <v>8</v>
      </c>
      <c r="C58" s="1">
        <f>IFERROR(__xludf.DUMMYFUNCTION("""COMPUTED_VALUE"""),8.0)</f>
        <v>8</v>
      </c>
      <c r="D58" s="1">
        <f>IFERROR(__xludf.DUMMYFUNCTION("""COMPUTED_VALUE"""),10.0)</f>
        <v>10</v>
      </c>
      <c r="E58" s="1">
        <f>IFERROR(__xludf.DUMMYFUNCTION("""COMPUTED_VALUE"""),9.0)</f>
        <v>9</v>
      </c>
      <c r="F58" s="1">
        <f>IFERROR(__xludf.DUMMYFUNCTION("""COMPUTED_VALUE"""),11.0)</f>
        <v>11</v>
      </c>
      <c r="G58" s="1">
        <f>IFERROR(__xludf.DUMMYFUNCTION("""COMPUTED_VALUE"""),14.0)</f>
        <v>14</v>
      </c>
      <c r="H58" s="1">
        <f>IFERROR(__xludf.DUMMYFUNCTION("""COMPUTED_VALUE"""),17.0)</f>
        <v>17</v>
      </c>
      <c r="I58" s="1">
        <f>IFERROR(__xludf.DUMMYFUNCTION("""COMPUTED_VALUE"""),17.0)</f>
        <v>17</v>
      </c>
      <c r="J58" s="1" t="b">
        <f t="array" ref="J58">IF(NOT(I58=""),AND(C58:I58&gt;B58:H58),IF(NOT(H58=""),AND(C58:H58&gt;B58:G58),IF(NOT(G58=""),AND(C58:G58&gt;B58:F58),AND(C58:F58&gt;B58:E58))))</f>
        <v>0</v>
      </c>
      <c r="K58" s="1" t="b">
        <f t="array" ref="K58">IF(NOT(I58=""),AND(C58:I58&lt;B58:H58),IF(NOT(H58=""),AND(C58:H58&lt;B58:G58),IF(NOT(G58=""),AND(C58:G58&lt;B58:F58),AND(C58:F58&lt;B58:E58))))</f>
        <v>0</v>
      </c>
      <c r="L58" s="1" t="b">
        <f t="array" ref="L58">IF(NOT(I58=""),AND(AND(ABS(C58:I58-B58:H58)&gt;0),AND(ABS(C58:I58-B58:H58)&lt;4)),IF(NOT(H58=""),AND(AND(ABS(C58:H58-B58:G58)&gt;0),AND(ABS(C58:H58-B58:G58)&lt;4)),IF(NOT(G58=""),AND(AND(ABS(C58:G58-B58:F58)&gt;0),AND(ABS(C58:G58-B58:F58)&lt;4)),AND(AND(ABS(C58:F58-B58:E58)&gt;0),AND(ABS(C58:F58-B58:E58)&lt;4)))))</f>
        <v>0</v>
      </c>
      <c r="M58" s="1" t="b">
        <f t="shared" si="1"/>
        <v>0</v>
      </c>
    </row>
    <row r="59" ht="15.75" customHeight="1">
      <c r="A59" s="1" t="s">
        <v>68</v>
      </c>
      <c r="B59" s="1">
        <f>IFERROR(__xludf.DUMMYFUNCTION("SPLIT(A59,"" "")"),86.0)</f>
        <v>86</v>
      </c>
      <c r="C59" s="1">
        <f>IFERROR(__xludf.DUMMYFUNCTION("""COMPUTED_VALUE"""),86.0)</f>
        <v>86</v>
      </c>
      <c r="D59" s="1">
        <f>IFERROR(__xludf.DUMMYFUNCTION("""COMPUTED_VALUE"""),85.0)</f>
        <v>85</v>
      </c>
      <c r="E59" s="1">
        <f>IFERROR(__xludf.DUMMYFUNCTION("""COMPUTED_VALUE"""),88.0)</f>
        <v>88</v>
      </c>
      <c r="F59" s="1">
        <f>IFERROR(__xludf.DUMMYFUNCTION("""COMPUTED_VALUE"""),92.0)</f>
        <v>92</v>
      </c>
      <c r="J59" s="1" t="b">
        <f t="array" ref="J59">IF(NOT(I59=""),AND(C59:I59&gt;B59:H59),IF(NOT(H59=""),AND(C59:H59&gt;B59:G59),IF(NOT(G59=""),AND(C59:G59&gt;B59:F59),AND(C59:F59&gt;B59:E59))))</f>
        <v>0</v>
      </c>
      <c r="K59" s="1" t="b">
        <f t="array" ref="K59">IF(NOT(I59=""),AND(C59:I59&lt;B59:H59),IF(NOT(H59=""),AND(C59:H59&lt;B59:G59),IF(NOT(G59=""),AND(C59:G59&lt;B59:F59),AND(C59:F59&lt;B59:E59))))</f>
        <v>0</v>
      </c>
      <c r="L59" s="1" t="b">
        <f t="array" ref="L59">IF(NOT(I59=""),AND(AND(ABS(C59:I59-B59:H59)&gt;0),AND(ABS(C59:I59-B59:H59)&lt;4)),IF(NOT(H59=""),AND(AND(ABS(C59:H59-B59:G59)&gt;0),AND(ABS(C59:H59-B59:G59)&lt;4)),IF(NOT(G59=""),AND(AND(ABS(C59:G59-B59:F59)&gt;0),AND(ABS(C59:G59-B59:F59)&lt;4)),AND(AND(ABS(C59:F59-B59:E59)&gt;0),AND(ABS(C59:F59-B59:E59)&lt;4)))))</f>
        <v>0</v>
      </c>
      <c r="M59" s="1" t="b">
        <f t="shared" si="1"/>
        <v>0</v>
      </c>
    </row>
    <row r="60" ht="15.75" customHeight="1">
      <c r="A60" s="1" t="s">
        <v>69</v>
      </c>
      <c r="B60" s="1">
        <f>IFERROR(__xludf.DUMMYFUNCTION("SPLIT(A60,"" "")"),40.0)</f>
        <v>40</v>
      </c>
      <c r="C60" s="1">
        <f>IFERROR(__xludf.DUMMYFUNCTION("""COMPUTED_VALUE"""),40.0)</f>
        <v>40</v>
      </c>
      <c r="D60" s="1">
        <f>IFERROR(__xludf.DUMMYFUNCTION("""COMPUTED_VALUE"""),42.0)</f>
        <v>42</v>
      </c>
      <c r="E60" s="1">
        <f>IFERROR(__xludf.DUMMYFUNCTION("""COMPUTED_VALUE"""),43.0)</f>
        <v>43</v>
      </c>
      <c r="F60" s="1">
        <f>IFERROR(__xludf.DUMMYFUNCTION("""COMPUTED_VALUE"""),46.0)</f>
        <v>46</v>
      </c>
      <c r="G60" s="1">
        <f>IFERROR(__xludf.DUMMYFUNCTION("""COMPUTED_VALUE"""),44.0)</f>
        <v>44</v>
      </c>
      <c r="H60" s="1">
        <f>IFERROR(__xludf.DUMMYFUNCTION("""COMPUTED_VALUE"""),46.0)</f>
        <v>46</v>
      </c>
      <c r="I60" s="1">
        <f>IFERROR(__xludf.DUMMYFUNCTION("""COMPUTED_VALUE"""),53.0)</f>
        <v>53</v>
      </c>
      <c r="J60" s="1" t="b">
        <f t="array" ref="J60">IF(NOT(I60=""),AND(C60:I60&gt;B60:H60),IF(NOT(H60=""),AND(C60:H60&gt;B60:G60),IF(NOT(G60=""),AND(C60:G60&gt;B60:F60),AND(C60:F60&gt;B60:E60))))</f>
        <v>0</v>
      </c>
      <c r="K60" s="1" t="b">
        <f t="array" ref="K60">IF(NOT(I60=""),AND(C60:I60&lt;B60:H60),IF(NOT(H60=""),AND(C60:H60&lt;B60:G60),IF(NOT(G60=""),AND(C60:G60&lt;B60:F60),AND(C60:F60&lt;B60:E60))))</f>
        <v>0</v>
      </c>
      <c r="L60" s="1" t="b">
        <f t="array" ref="L60">IF(NOT(I60=""),AND(AND(ABS(C60:I60-B60:H60)&gt;0),AND(ABS(C60:I60-B60:H60)&lt;4)),IF(NOT(H60=""),AND(AND(ABS(C60:H60-B60:G60)&gt;0),AND(ABS(C60:H60-B60:G60)&lt;4)),IF(NOT(G60=""),AND(AND(ABS(C60:G60-B60:F60)&gt;0),AND(ABS(C60:G60-B60:F60)&lt;4)),AND(AND(ABS(C60:F60-B60:E60)&gt;0),AND(ABS(C60:F60-B60:E60)&lt;4)))))</f>
        <v>0</v>
      </c>
      <c r="M60" s="1" t="b">
        <f t="shared" si="1"/>
        <v>0</v>
      </c>
    </row>
    <row r="61" ht="15.75" customHeight="1">
      <c r="A61" s="1" t="s">
        <v>70</v>
      </c>
      <c r="B61" s="1">
        <f>IFERROR(__xludf.DUMMYFUNCTION("SPLIT(A61,"" "")"),40.0)</f>
        <v>40</v>
      </c>
      <c r="C61" s="1">
        <f>IFERROR(__xludf.DUMMYFUNCTION("""COMPUTED_VALUE"""),40.0)</f>
        <v>40</v>
      </c>
      <c r="D61" s="1">
        <f>IFERROR(__xludf.DUMMYFUNCTION("""COMPUTED_VALUE"""),40.0)</f>
        <v>40</v>
      </c>
      <c r="E61" s="1">
        <f>IFERROR(__xludf.DUMMYFUNCTION("""COMPUTED_VALUE"""),43.0)</f>
        <v>43</v>
      </c>
      <c r="F61" s="1">
        <f>IFERROR(__xludf.DUMMYFUNCTION("""COMPUTED_VALUE"""),44.0)</f>
        <v>44</v>
      </c>
      <c r="J61" s="1" t="b">
        <f t="array" ref="J61">IF(NOT(I61=""),AND(C61:I61&gt;B61:H61),IF(NOT(H61=""),AND(C61:H61&gt;B61:G61),IF(NOT(G61=""),AND(C61:G61&gt;B61:F61),AND(C61:F61&gt;B61:E61))))</f>
        <v>0</v>
      </c>
      <c r="K61" s="1" t="b">
        <f t="array" ref="K61">IF(NOT(I61=""),AND(C61:I61&lt;B61:H61),IF(NOT(H61=""),AND(C61:H61&lt;B61:G61),IF(NOT(G61=""),AND(C61:G61&lt;B61:F61),AND(C61:F61&lt;B61:E61))))</f>
        <v>0</v>
      </c>
      <c r="L61" s="1" t="b">
        <f t="array" ref="L61">IF(NOT(I61=""),AND(AND(ABS(C61:I61-B61:H61)&gt;0),AND(ABS(C61:I61-B61:H61)&lt;4)),IF(NOT(H61=""),AND(AND(ABS(C61:H61-B61:G61)&gt;0),AND(ABS(C61:H61-B61:G61)&lt;4)),IF(NOT(G61=""),AND(AND(ABS(C61:G61-B61:F61)&gt;0),AND(ABS(C61:G61-B61:F61)&lt;4)),AND(AND(ABS(C61:F61-B61:E61)&gt;0),AND(ABS(C61:F61-B61:E61)&lt;4)))))</f>
        <v>0</v>
      </c>
      <c r="M61" s="1" t="b">
        <f t="shared" si="1"/>
        <v>0</v>
      </c>
    </row>
    <row r="62" ht="15.75" customHeight="1">
      <c r="A62" s="1" t="s">
        <v>71</v>
      </c>
      <c r="B62" s="1">
        <f>IFERROR(__xludf.DUMMYFUNCTION("SPLIT(A62,"" "")"),45.0)</f>
        <v>45</v>
      </c>
      <c r="C62" s="1">
        <f>IFERROR(__xludf.DUMMYFUNCTION("""COMPUTED_VALUE"""),45.0)</f>
        <v>45</v>
      </c>
      <c r="D62" s="1">
        <f>IFERROR(__xludf.DUMMYFUNCTION("""COMPUTED_VALUE"""),45.0)</f>
        <v>45</v>
      </c>
      <c r="E62" s="1">
        <f>IFERROR(__xludf.DUMMYFUNCTION("""COMPUTED_VALUE"""),46.0)</f>
        <v>46</v>
      </c>
      <c r="F62" s="1">
        <f>IFERROR(__xludf.DUMMYFUNCTION("""COMPUTED_VALUE"""),45.0)</f>
        <v>45</v>
      </c>
      <c r="J62" s="1" t="b">
        <f t="array" ref="J62">IF(NOT(I62=""),AND(C62:I62&gt;B62:H62),IF(NOT(H62=""),AND(C62:H62&gt;B62:G62),IF(NOT(G62=""),AND(C62:G62&gt;B62:F62),AND(C62:F62&gt;B62:E62))))</f>
        <v>0</v>
      </c>
      <c r="K62" s="1" t="b">
        <f t="array" ref="K62">IF(NOT(I62=""),AND(C62:I62&lt;B62:H62),IF(NOT(H62=""),AND(C62:H62&lt;B62:G62),IF(NOT(G62=""),AND(C62:G62&lt;B62:F62),AND(C62:F62&lt;B62:E62))))</f>
        <v>0</v>
      </c>
      <c r="L62" s="1" t="b">
        <f t="array" ref="L62">IF(NOT(I62=""),AND(AND(ABS(C62:I62-B62:H62)&gt;0),AND(ABS(C62:I62-B62:H62)&lt;4)),IF(NOT(H62=""),AND(AND(ABS(C62:H62-B62:G62)&gt;0),AND(ABS(C62:H62-B62:G62)&lt;4)),IF(NOT(G62=""),AND(AND(ABS(C62:G62-B62:F62)&gt;0),AND(ABS(C62:G62-B62:F62)&lt;4)),AND(AND(ABS(C62:F62-B62:E62)&gt;0),AND(ABS(C62:F62-B62:E62)&lt;4)))))</f>
        <v>0</v>
      </c>
      <c r="M62" s="1" t="b">
        <f t="shared" si="1"/>
        <v>0</v>
      </c>
    </row>
    <row r="63" ht="15.75" customHeight="1">
      <c r="A63" s="1" t="s">
        <v>72</v>
      </c>
      <c r="B63" s="1">
        <f>IFERROR(__xludf.DUMMYFUNCTION("SPLIT(A63,"" "")"),54.0)</f>
        <v>54</v>
      </c>
      <c r="C63" s="1">
        <f>IFERROR(__xludf.DUMMYFUNCTION("""COMPUTED_VALUE"""),54.0)</f>
        <v>54</v>
      </c>
      <c r="D63" s="1">
        <f>IFERROR(__xludf.DUMMYFUNCTION("""COMPUTED_VALUE"""),54.0)</f>
        <v>54</v>
      </c>
      <c r="E63" s="1">
        <f>IFERROR(__xludf.DUMMYFUNCTION("""COMPUTED_VALUE"""),55.0)</f>
        <v>55</v>
      </c>
      <c r="F63" s="1">
        <f>IFERROR(__xludf.DUMMYFUNCTION("""COMPUTED_VALUE"""),55.0)</f>
        <v>55</v>
      </c>
      <c r="J63" s="1" t="b">
        <f t="array" ref="J63">IF(NOT(I63=""),AND(C63:I63&gt;B63:H63),IF(NOT(H63=""),AND(C63:H63&gt;B63:G63),IF(NOT(G63=""),AND(C63:G63&gt;B63:F63),AND(C63:F63&gt;B63:E63))))</f>
        <v>0</v>
      </c>
      <c r="K63" s="1" t="b">
        <f t="array" ref="K63">IF(NOT(I63=""),AND(C63:I63&lt;B63:H63),IF(NOT(H63=""),AND(C63:H63&lt;B63:G63),IF(NOT(G63=""),AND(C63:G63&lt;B63:F63),AND(C63:F63&lt;B63:E63))))</f>
        <v>0</v>
      </c>
      <c r="L63" s="1" t="b">
        <f t="array" ref="L63">IF(NOT(I63=""),AND(AND(ABS(C63:I63-B63:H63)&gt;0),AND(ABS(C63:I63-B63:H63)&lt;4)),IF(NOT(H63=""),AND(AND(ABS(C63:H63-B63:G63)&gt;0),AND(ABS(C63:H63-B63:G63)&lt;4)),IF(NOT(G63=""),AND(AND(ABS(C63:G63-B63:F63)&gt;0),AND(ABS(C63:G63-B63:F63)&lt;4)),AND(AND(ABS(C63:F63-B63:E63)&gt;0),AND(ABS(C63:F63-B63:E63)&lt;4)))))</f>
        <v>0</v>
      </c>
      <c r="M63" s="1" t="b">
        <f t="shared" si="1"/>
        <v>0</v>
      </c>
    </row>
    <row r="64" ht="15.75" customHeight="1">
      <c r="A64" s="1" t="s">
        <v>73</v>
      </c>
      <c r="B64" s="1">
        <f>IFERROR(__xludf.DUMMYFUNCTION("SPLIT(A64,"" "")"),28.0)</f>
        <v>28</v>
      </c>
      <c r="C64" s="1">
        <f>IFERROR(__xludf.DUMMYFUNCTION("""COMPUTED_VALUE"""),28.0)</f>
        <v>28</v>
      </c>
      <c r="D64" s="1">
        <f>IFERROR(__xludf.DUMMYFUNCTION("""COMPUTED_VALUE"""),28.0)</f>
        <v>28</v>
      </c>
      <c r="E64" s="1">
        <f>IFERROR(__xludf.DUMMYFUNCTION("""COMPUTED_VALUE"""),30.0)</f>
        <v>30</v>
      </c>
      <c r="F64" s="1">
        <f>IFERROR(__xludf.DUMMYFUNCTION("""COMPUTED_VALUE"""),34.0)</f>
        <v>34</v>
      </c>
      <c r="J64" s="1" t="b">
        <f t="array" ref="J64">IF(NOT(I64=""),AND(C64:I64&gt;B64:H64),IF(NOT(H64=""),AND(C64:H64&gt;B64:G64),IF(NOT(G64=""),AND(C64:G64&gt;B64:F64),AND(C64:F64&gt;B64:E64))))</f>
        <v>0</v>
      </c>
      <c r="K64" s="1" t="b">
        <f t="array" ref="K64">IF(NOT(I64=""),AND(C64:I64&lt;B64:H64),IF(NOT(H64=""),AND(C64:H64&lt;B64:G64),IF(NOT(G64=""),AND(C64:G64&lt;B64:F64),AND(C64:F64&lt;B64:E64))))</f>
        <v>0</v>
      </c>
      <c r="L64" s="1" t="b">
        <f t="array" ref="L64">IF(NOT(I64=""),AND(AND(ABS(C64:I64-B64:H64)&gt;0),AND(ABS(C64:I64-B64:H64)&lt;4)),IF(NOT(H64=""),AND(AND(ABS(C64:H64-B64:G64)&gt;0),AND(ABS(C64:H64-B64:G64)&lt;4)),IF(NOT(G64=""),AND(AND(ABS(C64:G64-B64:F64)&gt;0),AND(ABS(C64:G64-B64:F64)&lt;4)),AND(AND(ABS(C64:F64-B64:E64)&gt;0),AND(ABS(C64:F64-B64:E64)&lt;4)))))</f>
        <v>0</v>
      </c>
      <c r="M64" s="1" t="b">
        <f t="shared" si="1"/>
        <v>0</v>
      </c>
    </row>
    <row r="65" ht="15.75" customHeight="1">
      <c r="A65" s="1" t="s">
        <v>74</v>
      </c>
      <c r="B65" s="1">
        <f>IFERROR(__xludf.DUMMYFUNCTION("SPLIT(A65,"" "")"),45.0)</f>
        <v>45</v>
      </c>
      <c r="C65" s="1">
        <f>IFERROR(__xludf.DUMMYFUNCTION("""COMPUTED_VALUE"""),45.0)</f>
        <v>45</v>
      </c>
      <c r="D65" s="1">
        <f>IFERROR(__xludf.DUMMYFUNCTION("""COMPUTED_VALUE"""),47.0)</f>
        <v>47</v>
      </c>
      <c r="E65" s="1">
        <f>IFERROR(__xludf.DUMMYFUNCTION("""COMPUTED_VALUE"""),49.0)</f>
        <v>49</v>
      </c>
      <c r="F65" s="1">
        <f>IFERROR(__xludf.DUMMYFUNCTION("""COMPUTED_VALUE"""),52.0)</f>
        <v>52</v>
      </c>
      <c r="G65" s="1">
        <f>IFERROR(__xludf.DUMMYFUNCTION("""COMPUTED_VALUE"""),52.0)</f>
        <v>52</v>
      </c>
      <c r="H65" s="1">
        <f>IFERROR(__xludf.DUMMYFUNCTION("""COMPUTED_VALUE"""),59.0)</f>
        <v>59</v>
      </c>
      <c r="J65" s="1" t="b">
        <f t="array" ref="J65">IF(NOT(I65=""),AND(C65:I65&gt;B65:H65),IF(NOT(H65=""),AND(C65:H65&gt;B65:G65),IF(NOT(G65=""),AND(C65:G65&gt;B65:F65),AND(C65:F65&gt;B65:E65))))</f>
        <v>0</v>
      </c>
      <c r="K65" s="1" t="b">
        <f t="array" ref="K65">IF(NOT(I65=""),AND(C65:I65&lt;B65:H65),IF(NOT(H65=""),AND(C65:H65&lt;B65:G65),IF(NOT(G65=""),AND(C65:G65&lt;B65:F65),AND(C65:F65&lt;B65:E65))))</f>
        <v>0</v>
      </c>
      <c r="L65" s="1" t="b">
        <f t="array" ref="L65">IF(NOT(I65=""),AND(AND(ABS(C65:I65-B65:H65)&gt;0),AND(ABS(C65:I65-B65:H65)&lt;4)),IF(NOT(H65=""),AND(AND(ABS(C65:H65-B65:G65)&gt;0),AND(ABS(C65:H65-B65:G65)&lt;4)),IF(NOT(G65=""),AND(AND(ABS(C65:G65-B65:F65)&gt;0),AND(ABS(C65:G65-B65:F65)&lt;4)),AND(AND(ABS(C65:F65-B65:E65)&gt;0),AND(ABS(C65:F65-B65:E65)&lt;4)))))</f>
        <v>0</v>
      </c>
      <c r="M65" s="1" t="b">
        <f t="shared" si="1"/>
        <v>0</v>
      </c>
    </row>
    <row r="66" ht="15.75" customHeight="1">
      <c r="A66" s="1" t="s">
        <v>75</v>
      </c>
      <c r="B66" s="1">
        <f>IFERROR(__xludf.DUMMYFUNCTION("SPLIT(A66,"" "")"),69.0)</f>
        <v>69</v>
      </c>
      <c r="C66" s="1">
        <f>IFERROR(__xludf.DUMMYFUNCTION("""COMPUTED_VALUE"""),69.0)</f>
        <v>69</v>
      </c>
      <c r="D66" s="1">
        <f>IFERROR(__xludf.DUMMYFUNCTION("""COMPUTED_VALUE"""),72.0)</f>
        <v>72</v>
      </c>
      <c r="E66" s="1">
        <f>IFERROR(__xludf.DUMMYFUNCTION("""COMPUTED_VALUE"""),73.0)</f>
        <v>73</v>
      </c>
      <c r="F66" s="1">
        <f>IFERROR(__xludf.DUMMYFUNCTION("""COMPUTED_VALUE"""),76.0)</f>
        <v>76</v>
      </c>
      <c r="G66" s="1">
        <f>IFERROR(__xludf.DUMMYFUNCTION("""COMPUTED_VALUE"""),80.0)</f>
        <v>80</v>
      </c>
      <c r="H66" s="1">
        <f>IFERROR(__xludf.DUMMYFUNCTION("""COMPUTED_VALUE"""),82.0)</f>
        <v>82</v>
      </c>
      <c r="I66" s="1">
        <f>IFERROR(__xludf.DUMMYFUNCTION("""COMPUTED_VALUE"""),84.0)</f>
        <v>84</v>
      </c>
      <c r="J66" s="1" t="b">
        <f t="array" ref="J66">IF(NOT(I66=""),AND(C66:I66&gt;B66:H66),IF(NOT(H66=""),AND(C66:H66&gt;B66:G66),IF(NOT(G66=""),AND(C66:G66&gt;B66:F66),AND(C66:F66&gt;B66:E66))))</f>
        <v>0</v>
      </c>
      <c r="K66" s="1" t="b">
        <f t="array" ref="K66">IF(NOT(I66=""),AND(C66:I66&lt;B66:H66),IF(NOT(H66=""),AND(C66:H66&lt;B66:G66),IF(NOT(G66=""),AND(C66:G66&lt;B66:F66),AND(C66:F66&lt;B66:E66))))</f>
        <v>0</v>
      </c>
      <c r="L66" s="1" t="b">
        <f t="array" ref="L66">IF(NOT(I66=""),AND(AND(ABS(C66:I66-B66:H66)&gt;0),AND(ABS(C66:I66-B66:H66)&lt;4)),IF(NOT(H66=""),AND(AND(ABS(C66:H66-B66:G66)&gt;0),AND(ABS(C66:H66-B66:G66)&lt;4)),IF(NOT(G66=""),AND(AND(ABS(C66:G66-B66:F66)&gt;0),AND(ABS(C66:G66-B66:F66)&lt;4)),AND(AND(ABS(C66:F66-B66:E66)&gt;0),AND(ABS(C66:F66-B66:E66)&lt;4)))))</f>
        <v>0</v>
      </c>
      <c r="M66" s="1" t="b">
        <f t="shared" si="1"/>
        <v>0</v>
      </c>
    </row>
    <row r="67" ht="15.75" customHeight="1">
      <c r="A67" s="1" t="s">
        <v>76</v>
      </c>
      <c r="B67" s="1">
        <f>IFERROR(__xludf.DUMMYFUNCTION("SPLIT(A67,"" "")"),19.0)</f>
        <v>19</v>
      </c>
      <c r="C67" s="1">
        <f>IFERROR(__xludf.DUMMYFUNCTION("""COMPUTED_VALUE"""),19.0)</f>
        <v>19</v>
      </c>
      <c r="D67" s="1">
        <f>IFERROR(__xludf.DUMMYFUNCTION("""COMPUTED_VALUE"""),23.0)</f>
        <v>23</v>
      </c>
      <c r="E67" s="1">
        <f>IFERROR(__xludf.DUMMYFUNCTION("""COMPUTED_VALUE"""),26.0)</f>
        <v>26</v>
      </c>
      <c r="F67" s="1">
        <f>IFERROR(__xludf.DUMMYFUNCTION("""COMPUTED_VALUE"""),29.0)</f>
        <v>29</v>
      </c>
      <c r="G67" s="1">
        <f>IFERROR(__xludf.DUMMYFUNCTION("""COMPUTED_VALUE"""),30.0)</f>
        <v>30</v>
      </c>
      <c r="H67" s="1">
        <f>IFERROR(__xludf.DUMMYFUNCTION("""COMPUTED_VALUE"""),29.0)</f>
        <v>29</v>
      </c>
      <c r="J67" s="1" t="b">
        <f t="array" ref="J67">IF(NOT(I67=""),AND(C67:I67&gt;B67:H67),IF(NOT(H67=""),AND(C67:H67&gt;B67:G67),IF(NOT(G67=""),AND(C67:G67&gt;B67:F67),AND(C67:F67&gt;B67:E67))))</f>
        <v>0</v>
      </c>
      <c r="K67" s="1" t="b">
        <f t="array" ref="K67">IF(NOT(I67=""),AND(C67:I67&lt;B67:H67),IF(NOT(H67=""),AND(C67:H67&lt;B67:G67),IF(NOT(G67=""),AND(C67:G67&lt;B67:F67),AND(C67:F67&lt;B67:E67))))</f>
        <v>0</v>
      </c>
      <c r="L67" s="1" t="b">
        <f t="array" ref="L67">IF(NOT(I67=""),AND(AND(ABS(C67:I67-B67:H67)&gt;0),AND(ABS(C67:I67-B67:H67)&lt;4)),IF(NOT(H67=""),AND(AND(ABS(C67:H67-B67:G67)&gt;0),AND(ABS(C67:H67-B67:G67)&lt;4)),IF(NOT(G67=""),AND(AND(ABS(C67:G67-B67:F67)&gt;0),AND(ABS(C67:G67-B67:F67)&lt;4)),AND(AND(ABS(C67:F67-B67:E67)&gt;0),AND(ABS(C67:F67-B67:E67)&lt;4)))))</f>
        <v>0</v>
      </c>
      <c r="M67" s="1" t="b">
        <f t="shared" si="1"/>
        <v>0</v>
      </c>
    </row>
    <row r="68" ht="15.75" customHeight="1">
      <c r="A68" s="1" t="s">
        <v>77</v>
      </c>
      <c r="B68" s="1">
        <f>IFERROR(__xludf.DUMMYFUNCTION("SPLIT(A68,"" "")"),53.0)</f>
        <v>53</v>
      </c>
      <c r="C68" s="1">
        <f>IFERROR(__xludf.DUMMYFUNCTION("""COMPUTED_VALUE"""),53.0)</f>
        <v>53</v>
      </c>
      <c r="D68" s="1">
        <f>IFERROR(__xludf.DUMMYFUNCTION("""COMPUTED_VALUE"""),57.0)</f>
        <v>57</v>
      </c>
      <c r="E68" s="1">
        <f>IFERROR(__xludf.DUMMYFUNCTION("""COMPUTED_VALUE"""),60.0)</f>
        <v>60</v>
      </c>
      <c r="F68" s="1">
        <f>IFERROR(__xludf.DUMMYFUNCTION("""COMPUTED_VALUE"""),63.0)</f>
        <v>63</v>
      </c>
      <c r="G68" s="1">
        <f>IFERROR(__xludf.DUMMYFUNCTION("""COMPUTED_VALUE"""),64.0)</f>
        <v>64</v>
      </c>
      <c r="H68" s="1">
        <f>IFERROR(__xludf.DUMMYFUNCTION("""COMPUTED_VALUE"""),64.0)</f>
        <v>64</v>
      </c>
      <c r="J68" s="1" t="b">
        <f t="array" ref="J68">IF(NOT(I68=""),AND(C68:I68&gt;B68:H68),IF(NOT(H68=""),AND(C68:H68&gt;B68:G68),IF(NOT(G68=""),AND(C68:G68&gt;B68:F68),AND(C68:F68&gt;B68:E68))))</f>
        <v>0</v>
      </c>
      <c r="K68" s="1" t="b">
        <f t="array" ref="K68">IF(NOT(I68=""),AND(C68:I68&lt;B68:H68),IF(NOT(H68=""),AND(C68:H68&lt;B68:G68),IF(NOT(G68=""),AND(C68:G68&lt;B68:F68),AND(C68:F68&lt;B68:E68))))</f>
        <v>0</v>
      </c>
      <c r="L68" s="1" t="b">
        <f t="array" ref="L68">IF(NOT(I68=""),AND(AND(ABS(C68:I68-B68:H68)&gt;0),AND(ABS(C68:I68-B68:H68)&lt;4)),IF(NOT(H68=""),AND(AND(ABS(C68:H68-B68:G68)&gt;0),AND(ABS(C68:H68-B68:G68)&lt;4)),IF(NOT(G68=""),AND(AND(ABS(C68:G68-B68:F68)&gt;0),AND(ABS(C68:G68-B68:F68)&lt;4)),AND(AND(ABS(C68:F68-B68:E68)&gt;0),AND(ABS(C68:F68-B68:E68)&lt;4)))))</f>
        <v>0</v>
      </c>
      <c r="M68" s="1" t="b">
        <f t="shared" si="1"/>
        <v>0</v>
      </c>
    </row>
    <row r="69" ht="15.75" customHeight="1">
      <c r="A69" s="1" t="s">
        <v>78</v>
      </c>
      <c r="B69" s="1">
        <f>IFERROR(__xludf.DUMMYFUNCTION("SPLIT(A69,"" "")"),41.0)</f>
        <v>41</v>
      </c>
      <c r="C69" s="1">
        <f>IFERROR(__xludf.DUMMYFUNCTION("""COMPUTED_VALUE"""),41.0)</f>
        <v>41</v>
      </c>
      <c r="D69" s="1">
        <f>IFERROR(__xludf.DUMMYFUNCTION("""COMPUTED_VALUE"""),45.0)</f>
        <v>45</v>
      </c>
      <c r="E69" s="1">
        <f>IFERROR(__xludf.DUMMYFUNCTION("""COMPUTED_VALUE"""),48.0)</f>
        <v>48</v>
      </c>
      <c r="F69" s="1">
        <f>IFERROR(__xludf.DUMMYFUNCTION("""COMPUTED_VALUE"""),52.0)</f>
        <v>52</v>
      </c>
      <c r="J69" s="1" t="b">
        <f t="array" ref="J69">IF(NOT(I69=""),AND(C69:I69&gt;B69:H69),IF(NOT(H69=""),AND(C69:H69&gt;B69:G69),IF(NOT(G69=""),AND(C69:G69&gt;B69:F69),AND(C69:F69&gt;B69:E69))))</f>
        <v>0</v>
      </c>
      <c r="K69" s="1" t="b">
        <f t="array" ref="K69">IF(NOT(I69=""),AND(C69:I69&lt;B69:H69),IF(NOT(H69=""),AND(C69:H69&lt;B69:G69),IF(NOT(G69=""),AND(C69:G69&lt;B69:F69),AND(C69:F69&lt;B69:E69))))</f>
        <v>0</v>
      </c>
      <c r="L69" s="1" t="b">
        <f t="array" ref="L69">IF(NOT(I69=""),AND(AND(ABS(C69:I69-B69:H69)&gt;0),AND(ABS(C69:I69-B69:H69)&lt;4)),IF(NOT(H69=""),AND(AND(ABS(C69:H69-B69:G69)&gt;0),AND(ABS(C69:H69-B69:G69)&lt;4)),IF(NOT(G69=""),AND(AND(ABS(C69:G69-B69:F69)&gt;0),AND(ABS(C69:G69-B69:F69)&lt;4)),AND(AND(ABS(C69:F69-B69:E69)&gt;0),AND(ABS(C69:F69-B69:E69)&lt;4)))))</f>
        <v>0</v>
      </c>
      <c r="M69" s="1" t="b">
        <f t="shared" si="1"/>
        <v>0</v>
      </c>
    </row>
    <row r="70" ht="15.75" customHeight="1">
      <c r="A70" s="1" t="s">
        <v>79</v>
      </c>
      <c r="B70" s="1">
        <f>IFERROR(__xludf.DUMMYFUNCTION("SPLIT(A70,"" "")"),69.0)</f>
        <v>69</v>
      </c>
      <c r="C70" s="1">
        <f>IFERROR(__xludf.DUMMYFUNCTION("""COMPUTED_VALUE"""),69.0)</f>
        <v>69</v>
      </c>
      <c r="D70" s="1">
        <f>IFERROR(__xludf.DUMMYFUNCTION("""COMPUTED_VALUE"""),72.0)</f>
        <v>72</v>
      </c>
      <c r="E70" s="1">
        <f>IFERROR(__xludf.DUMMYFUNCTION("""COMPUTED_VALUE"""),74.0)</f>
        <v>74</v>
      </c>
      <c r="F70" s="1">
        <f>IFERROR(__xludf.DUMMYFUNCTION("""COMPUTED_VALUE"""),78.0)</f>
        <v>78</v>
      </c>
      <c r="G70" s="1">
        <f>IFERROR(__xludf.DUMMYFUNCTION("""COMPUTED_VALUE"""),81.0)</f>
        <v>81</v>
      </c>
      <c r="H70" s="1">
        <f>IFERROR(__xludf.DUMMYFUNCTION("""COMPUTED_VALUE"""),88.0)</f>
        <v>88</v>
      </c>
      <c r="J70" s="1" t="b">
        <f t="array" ref="J70">IF(NOT(I70=""),AND(C70:I70&gt;B70:H70),IF(NOT(H70=""),AND(C70:H70&gt;B70:G70),IF(NOT(G70=""),AND(C70:G70&gt;B70:F70),AND(C70:F70&gt;B70:E70))))</f>
        <v>0</v>
      </c>
      <c r="K70" s="1" t="b">
        <f t="array" ref="K70">IF(NOT(I70=""),AND(C70:I70&lt;B70:H70),IF(NOT(H70=""),AND(C70:H70&lt;B70:G70),IF(NOT(G70=""),AND(C70:G70&lt;B70:F70),AND(C70:F70&lt;B70:E70))))</f>
        <v>0</v>
      </c>
      <c r="L70" s="1" t="b">
        <f t="array" ref="L70">IF(NOT(I70=""),AND(AND(ABS(C70:I70-B70:H70)&gt;0),AND(ABS(C70:I70-B70:H70)&lt;4)),IF(NOT(H70=""),AND(AND(ABS(C70:H70-B70:G70)&gt;0),AND(ABS(C70:H70-B70:G70)&lt;4)),IF(NOT(G70=""),AND(AND(ABS(C70:G70-B70:F70)&gt;0),AND(ABS(C70:G70-B70:F70)&lt;4)),AND(AND(ABS(C70:F70-B70:E70)&gt;0),AND(ABS(C70:F70-B70:E70)&lt;4)))))</f>
        <v>0</v>
      </c>
      <c r="M70" s="1" t="b">
        <f t="shared" si="1"/>
        <v>0</v>
      </c>
    </row>
    <row r="71" ht="15.75" customHeight="1">
      <c r="A71" s="1" t="s">
        <v>80</v>
      </c>
      <c r="B71" s="1">
        <f>IFERROR(__xludf.DUMMYFUNCTION("SPLIT(A71,"" "")"),49.0)</f>
        <v>49</v>
      </c>
      <c r="C71" s="1">
        <f>IFERROR(__xludf.DUMMYFUNCTION("""COMPUTED_VALUE"""),49.0)</f>
        <v>49</v>
      </c>
      <c r="D71" s="1">
        <f>IFERROR(__xludf.DUMMYFUNCTION("""COMPUTED_VALUE"""),51.0)</f>
        <v>51</v>
      </c>
      <c r="E71" s="1">
        <f>IFERROR(__xludf.DUMMYFUNCTION("""COMPUTED_VALUE"""),52.0)</f>
        <v>52</v>
      </c>
      <c r="F71" s="1">
        <f>IFERROR(__xludf.DUMMYFUNCTION("""COMPUTED_VALUE"""),55.0)</f>
        <v>55</v>
      </c>
      <c r="G71" s="1">
        <f>IFERROR(__xludf.DUMMYFUNCTION("""COMPUTED_VALUE"""),61.0)</f>
        <v>61</v>
      </c>
      <c r="H71" s="1">
        <f>IFERROR(__xludf.DUMMYFUNCTION("""COMPUTED_VALUE"""),62.0)</f>
        <v>62</v>
      </c>
      <c r="J71" s="1" t="b">
        <f t="array" ref="J71">IF(NOT(I71=""),AND(C71:I71&gt;B71:H71),IF(NOT(H71=""),AND(C71:H71&gt;B71:G71),IF(NOT(G71=""),AND(C71:G71&gt;B71:F71),AND(C71:F71&gt;B71:E71))))</f>
        <v>0</v>
      </c>
      <c r="K71" s="1" t="b">
        <f t="array" ref="K71">IF(NOT(I71=""),AND(C71:I71&lt;B71:H71),IF(NOT(H71=""),AND(C71:H71&lt;B71:G71),IF(NOT(G71=""),AND(C71:G71&lt;B71:F71),AND(C71:F71&lt;B71:E71))))</f>
        <v>0</v>
      </c>
      <c r="L71" s="1" t="b">
        <f t="array" ref="L71">IF(NOT(I71=""),AND(AND(ABS(C71:I71-B71:H71)&gt;0),AND(ABS(C71:I71-B71:H71)&lt;4)),IF(NOT(H71=""),AND(AND(ABS(C71:H71-B71:G71)&gt;0),AND(ABS(C71:H71-B71:G71)&lt;4)),IF(NOT(G71=""),AND(AND(ABS(C71:G71-B71:F71)&gt;0),AND(ABS(C71:G71-B71:F71)&lt;4)),AND(AND(ABS(C71:F71-B71:E71)&gt;0),AND(ABS(C71:F71-B71:E71)&lt;4)))))</f>
        <v>0</v>
      </c>
      <c r="M71" s="1" t="b">
        <f t="shared" si="1"/>
        <v>0</v>
      </c>
    </row>
    <row r="72" ht="15.75" customHeight="1">
      <c r="A72" s="1" t="s">
        <v>81</v>
      </c>
      <c r="B72" s="1">
        <f>IFERROR(__xludf.DUMMYFUNCTION("SPLIT(A72,"" "")"),26.0)</f>
        <v>26</v>
      </c>
      <c r="C72" s="1">
        <f>IFERROR(__xludf.DUMMYFUNCTION("""COMPUTED_VALUE"""),26.0)</f>
        <v>26</v>
      </c>
      <c r="D72" s="1">
        <f>IFERROR(__xludf.DUMMYFUNCTION("""COMPUTED_VALUE"""),27.0)</f>
        <v>27</v>
      </c>
      <c r="E72" s="1">
        <f>IFERROR(__xludf.DUMMYFUNCTION("""COMPUTED_VALUE"""),29.0)</f>
        <v>29</v>
      </c>
      <c r="F72" s="1">
        <f>IFERROR(__xludf.DUMMYFUNCTION("""COMPUTED_VALUE"""),35.0)</f>
        <v>35</v>
      </c>
      <c r="G72" s="1">
        <f>IFERROR(__xludf.DUMMYFUNCTION("""COMPUTED_VALUE"""),38.0)</f>
        <v>38</v>
      </c>
      <c r="H72" s="1">
        <f>IFERROR(__xludf.DUMMYFUNCTION("""COMPUTED_VALUE"""),37.0)</f>
        <v>37</v>
      </c>
      <c r="J72" s="1" t="b">
        <f t="array" ref="J72">IF(NOT(I72=""),AND(C72:I72&gt;B72:H72),IF(NOT(H72=""),AND(C72:H72&gt;B72:G72),IF(NOT(G72=""),AND(C72:G72&gt;B72:F72),AND(C72:F72&gt;B72:E72))))</f>
        <v>0</v>
      </c>
      <c r="K72" s="1" t="b">
        <f t="array" ref="K72">IF(NOT(I72=""),AND(C72:I72&lt;B72:H72),IF(NOT(H72=""),AND(C72:H72&lt;B72:G72),IF(NOT(G72=""),AND(C72:G72&lt;B72:F72),AND(C72:F72&lt;B72:E72))))</f>
        <v>0</v>
      </c>
      <c r="L72" s="1" t="b">
        <f t="array" ref="L72">IF(NOT(I72=""),AND(AND(ABS(C72:I72-B72:H72)&gt;0),AND(ABS(C72:I72-B72:H72)&lt;4)),IF(NOT(H72=""),AND(AND(ABS(C72:H72-B72:G72)&gt;0),AND(ABS(C72:H72-B72:G72)&lt;4)),IF(NOT(G72=""),AND(AND(ABS(C72:G72-B72:F72)&gt;0),AND(ABS(C72:G72-B72:F72)&lt;4)),AND(AND(ABS(C72:F72-B72:E72)&gt;0),AND(ABS(C72:F72-B72:E72)&lt;4)))))</f>
        <v>0</v>
      </c>
      <c r="M72" s="1" t="b">
        <f t="shared" si="1"/>
        <v>0</v>
      </c>
    </row>
    <row r="73" ht="15.75" customHeight="1">
      <c r="A73" s="1" t="s">
        <v>82</v>
      </c>
      <c r="B73" s="1">
        <f>IFERROR(__xludf.DUMMYFUNCTION("SPLIT(A73,"" "")"),2.0)</f>
        <v>2</v>
      </c>
      <c r="C73" s="1">
        <f>IFERROR(__xludf.DUMMYFUNCTION("""COMPUTED_VALUE"""),2.0)</f>
        <v>2</v>
      </c>
      <c r="D73" s="1">
        <f>IFERROR(__xludf.DUMMYFUNCTION("""COMPUTED_VALUE"""),8.0)</f>
        <v>8</v>
      </c>
      <c r="E73" s="1">
        <f>IFERROR(__xludf.DUMMYFUNCTION("""COMPUTED_VALUE"""),9.0)</f>
        <v>9</v>
      </c>
      <c r="F73" s="1">
        <f>IFERROR(__xludf.DUMMYFUNCTION("""COMPUTED_VALUE"""),9.0)</f>
        <v>9</v>
      </c>
      <c r="J73" s="1" t="b">
        <f t="array" ref="J73">IF(NOT(I73=""),AND(C73:I73&gt;B73:H73),IF(NOT(H73=""),AND(C73:H73&gt;B73:G73),IF(NOT(G73=""),AND(C73:G73&gt;B73:F73),AND(C73:F73&gt;B73:E73))))</f>
        <v>0</v>
      </c>
      <c r="K73" s="1" t="b">
        <f t="array" ref="K73">IF(NOT(I73=""),AND(C73:I73&lt;B73:H73),IF(NOT(H73=""),AND(C73:H73&lt;B73:G73),IF(NOT(G73=""),AND(C73:G73&lt;B73:F73),AND(C73:F73&lt;B73:E73))))</f>
        <v>0</v>
      </c>
      <c r="L73" s="1" t="b">
        <f t="array" ref="L73">IF(NOT(I73=""),AND(AND(ABS(C73:I73-B73:H73)&gt;0),AND(ABS(C73:I73-B73:H73)&lt;4)),IF(NOT(H73=""),AND(AND(ABS(C73:H73-B73:G73)&gt;0),AND(ABS(C73:H73-B73:G73)&lt;4)),IF(NOT(G73=""),AND(AND(ABS(C73:G73-B73:F73)&gt;0),AND(ABS(C73:G73-B73:F73)&lt;4)),AND(AND(ABS(C73:F73-B73:E73)&gt;0),AND(ABS(C73:F73-B73:E73)&lt;4)))))</f>
        <v>0</v>
      </c>
      <c r="M73" s="1" t="b">
        <f t="shared" si="1"/>
        <v>0</v>
      </c>
    </row>
    <row r="74" ht="15.75" customHeight="1">
      <c r="A74" s="1" t="s">
        <v>83</v>
      </c>
      <c r="B74" s="1">
        <f>IFERROR(__xludf.DUMMYFUNCTION("SPLIT(A74,"" "")"),78.0)</f>
        <v>78</v>
      </c>
      <c r="C74" s="1">
        <f>IFERROR(__xludf.DUMMYFUNCTION("""COMPUTED_VALUE"""),78.0)</f>
        <v>78</v>
      </c>
      <c r="D74" s="1">
        <f>IFERROR(__xludf.DUMMYFUNCTION("""COMPUTED_VALUE"""),84.0)</f>
        <v>84</v>
      </c>
      <c r="E74" s="1">
        <f>IFERROR(__xludf.DUMMYFUNCTION("""COMPUTED_VALUE"""),85.0)</f>
        <v>85</v>
      </c>
      <c r="F74" s="1">
        <f>IFERROR(__xludf.DUMMYFUNCTION("""COMPUTED_VALUE"""),87.0)</f>
        <v>87</v>
      </c>
      <c r="G74" s="1">
        <f>IFERROR(__xludf.DUMMYFUNCTION("""COMPUTED_VALUE"""),89.0)</f>
        <v>89</v>
      </c>
      <c r="H74" s="1">
        <f>IFERROR(__xludf.DUMMYFUNCTION("""COMPUTED_VALUE"""),93.0)</f>
        <v>93</v>
      </c>
      <c r="J74" s="1" t="b">
        <f t="array" ref="J74">IF(NOT(I74=""),AND(C74:I74&gt;B74:H74),IF(NOT(H74=""),AND(C74:H74&gt;B74:G74),IF(NOT(G74=""),AND(C74:G74&gt;B74:F74),AND(C74:F74&gt;B74:E74))))</f>
        <v>0</v>
      </c>
      <c r="K74" s="1" t="b">
        <f t="array" ref="K74">IF(NOT(I74=""),AND(C74:I74&lt;B74:H74),IF(NOT(H74=""),AND(C74:H74&lt;B74:G74),IF(NOT(G74=""),AND(C74:G74&lt;B74:F74),AND(C74:F74&lt;B74:E74))))</f>
        <v>0</v>
      </c>
      <c r="L74" s="1" t="b">
        <f t="array" ref="L74">IF(NOT(I74=""),AND(AND(ABS(C74:I74-B74:H74)&gt;0),AND(ABS(C74:I74-B74:H74)&lt;4)),IF(NOT(H74=""),AND(AND(ABS(C74:H74-B74:G74)&gt;0),AND(ABS(C74:H74-B74:G74)&lt;4)),IF(NOT(G74=""),AND(AND(ABS(C74:G74-B74:F74)&gt;0),AND(ABS(C74:G74-B74:F74)&lt;4)),AND(AND(ABS(C74:F74-B74:E74)&gt;0),AND(ABS(C74:F74-B74:E74)&lt;4)))))</f>
        <v>0</v>
      </c>
      <c r="M74" s="1" t="b">
        <f t="shared" si="1"/>
        <v>0</v>
      </c>
    </row>
    <row r="75" ht="15.75" customHeight="1">
      <c r="A75" s="1" t="s">
        <v>84</v>
      </c>
      <c r="B75" s="1">
        <f>IFERROR(__xludf.DUMMYFUNCTION("SPLIT(A75,"" "")"),20.0)</f>
        <v>20</v>
      </c>
      <c r="C75" s="1">
        <f>IFERROR(__xludf.DUMMYFUNCTION("""COMPUTED_VALUE"""),20.0)</f>
        <v>20</v>
      </c>
      <c r="D75" s="1">
        <f>IFERROR(__xludf.DUMMYFUNCTION("""COMPUTED_VALUE"""),22.0)</f>
        <v>22</v>
      </c>
      <c r="E75" s="1">
        <f>IFERROR(__xludf.DUMMYFUNCTION("""COMPUTED_VALUE"""),28.0)</f>
        <v>28</v>
      </c>
      <c r="F75" s="1">
        <f>IFERROR(__xludf.DUMMYFUNCTION("""COMPUTED_VALUE"""),33.0)</f>
        <v>33</v>
      </c>
      <c r="J75" s="1" t="b">
        <f t="array" ref="J75">IF(NOT(I75=""),AND(C75:I75&gt;B75:H75),IF(NOT(H75=""),AND(C75:H75&gt;B75:G75),IF(NOT(G75=""),AND(C75:G75&gt;B75:F75),AND(C75:F75&gt;B75:E75))))</f>
        <v>0</v>
      </c>
      <c r="K75" s="1" t="b">
        <f t="array" ref="K75">IF(NOT(I75=""),AND(C75:I75&lt;B75:H75),IF(NOT(H75=""),AND(C75:H75&lt;B75:G75),IF(NOT(G75=""),AND(C75:G75&lt;B75:F75),AND(C75:F75&lt;B75:E75))))</f>
        <v>0</v>
      </c>
      <c r="L75" s="1" t="b">
        <f t="array" ref="L75">IF(NOT(I75=""),AND(AND(ABS(C75:I75-B75:H75)&gt;0),AND(ABS(C75:I75-B75:H75)&lt;4)),IF(NOT(H75=""),AND(AND(ABS(C75:H75-B75:G75)&gt;0),AND(ABS(C75:H75-B75:G75)&lt;4)),IF(NOT(G75=""),AND(AND(ABS(C75:G75-B75:F75)&gt;0),AND(ABS(C75:G75-B75:F75)&lt;4)),AND(AND(ABS(C75:F75-B75:E75)&gt;0),AND(ABS(C75:F75-B75:E75)&lt;4)))))</f>
        <v>0</v>
      </c>
      <c r="M75" s="1" t="b">
        <f t="shared" si="1"/>
        <v>0</v>
      </c>
    </row>
    <row r="76" ht="15.75" customHeight="1">
      <c r="A76" s="1" t="s">
        <v>85</v>
      </c>
      <c r="B76" s="1">
        <f>IFERROR(__xludf.DUMMYFUNCTION("SPLIT(A76,"" "")"),1.0)</f>
        <v>1</v>
      </c>
      <c r="C76" s="1">
        <f>IFERROR(__xludf.DUMMYFUNCTION("""COMPUTED_VALUE"""),5.0)</f>
        <v>5</v>
      </c>
      <c r="D76" s="1">
        <f>IFERROR(__xludf.DUMMYFUNCTION("""COMPUTED_VALUE"""),8.0)</f>
        <v>8</v>
      </c>
      <c r="E76" s="1">
        <f>IFERROR(__xludf.DUMMYFUNCTION("""COMPUTED_VALUE"""),9.0)</f>
        <v>9</v>
      </c>
      <c r="F76" s="1">
        <f>IFERROR(__xludf.DUMMYFUNCTION("""COMPUTED_VALUE"""),10.0)</f>
        <v>10</v>
      </c>
      <c r="J76" s="1" t="b">
        <f t="array" ref="J76">IF(NOT(I76=""),AND(C76:I76&gt;B76:H76),IF(NOT(H76=""),AND(C76:H76&gt;B76:G76),IF(NOT(G76=""),AND(C76:G76&gt;B76:F76),AND(C76:F76&gt;B76:E76))))</f>
        <v>1</v>
      </c>
      <c r="K76" s="1" t="b">
        <f t="array" ref="K76">IF(NOT(I76=""),AND(C76:I76&lt;B76:H76),IF(NOT(H76=""),AND(C76:H76&lt;B76:G76),IF(NOT(G76=""),AND(C76:G76&lt;B76:F76),AND(C76:F76&lt;B76:E76))))</f>
        <v>0</v>
      </c>
      <c r="L76" s="1" t="b">
        <f t="array" ref="L76">IF(NOT(I76=""),AND(AND(ABS(C76:I76-B76:H76)&gt;0),AND(ABS(C76:I76-B76:H76)&lt;4)),IF(NOT(H76=""),AND(AND(ABS(C76:H76-B76:G76)&gt;0),AND(ABS(C76:H76-B76:G76)&lt;4)),IF(NOT(G76=""),AND(AND(ABS(C76:G76-B76:F76)&gt;0),AND(ABS(C76:G76-B76:F76)&lt;4)),AND(AND(ABS(C76:F76-B76:E76)&gt;0),AND(ABS(C76:F76-B76:E76)&lt;4)))))</f>
        <v>0</v>
      </c>
      <c r="M76" s="1" t="b">
        <f t="shared" si="1"/>
        <v>0</v>
      </c>
    </row>
    <row r="77" ht="15.75" customHeight="1">
      <c r="A77" s="1" t="s">
        <v>86</v>
      </c>
      <c r="B77" s="1">
        <f>IFERROR(__xludf.DUMMYFUNCTION("SPLIT(A77,"" "")"),17.0)</f>
        <v>17</v>
      </c>
      <c r="C77" s="1">
        <f>IFERROR(__xludf.DUMMYFUNCTION("""COMPUTED_VALUE"""),21.0)</f>
        <v>21</v>
      </c>
      <c r="D77" s="1">
        <f>IFERROR(__xludf.DUMMYFUNCTION("""COMPUTED_VALUE"""),23.0)</f>
        <v>23</v>
      </c>
      <c r="E77" s="1">
        <f>IFERROR(__xludf.DUMMYFUNCTION("""COMPUTED_VALUE"""),26.0)</f>
        <v>26</v>
      </c>
      <c r="F77" s="1">
        <f>IFERROR(__xludf.DUMMYFUNCTION("""COMPUTED_VALUE"""),28.0)</f>
        <v>28</v>
      </c>
      <c r="G77" s="1">
        <f>IFERROR(__xludf.DUMMYFUNCTION("""COMPUTED_VALUE"""),30.0)</f>
        <v>30</v>
      </c>
      <c r="H77" s="1">
        <f>IFERROR(__xludf.DUMMYFUNCTION("""COMPUTED_VALUE"""),32.0)</f>
        <v>32</v>
      </c>
      <c r="I77" s="1">
        <f>IFERROR(__xludf.DUMMYFUNCTION("""COMPUTED_VALUE"""),31.0)</f>
        <v>31</v>
      </c>
      <c r="J77" s="1" t="b">
        <f t="array" ref="J77">IF(NOT(I77=""),AND(C77:I77&gt;B77:H77),IF(NOT(H77=""),AND(C77:H77&gt;B77:G77),IF(NOT(G77=""),AND(C77:G77&gt;B77:F77),AND(C77:F77&gt;B77:E77))))</f>
        <v>0</v>
      </c>
      <c r="K77" s="1" t="b">
        <f t="array" ref="K77">IF(NOT(I77=""),AND(C77:I77&lt;B77:H77),IF(NOT(H77=""),AND(C77:H77&lt;B77:G77),IF(NOT(G77=""),AND(C77:G77&lt;B77:F77),AND(C77:F77&lt;B77:E77))))</f>
        <v>0</v>
      </c>
      <c r="L77" s="1" t="b">
        <f t="array" ref="L77">IF(NOT(I77=""),AND(AND(ABS(C77:I77-B77:H77)&gt;0),AND(ABS(C77:I77-B77:H77)&lt;4)),IF(NOT(H77=""),AND(AND(ABS(C77:H77-B77:G77)&gt;0),AND(ABS(C77:H77-B77:G77)&lt;4)),IF(NOT(G77=""),AND(AND(ABS(C77:G77-B77:F77)&gt;0),AND(ABS(C77:G77-B77:F77)&lt;4)),AND(AND(ABS(C77:F77-B77:E77)&gt;0),AND(ABS(C77:F77-B77:E77)&lt;4)))))</f>
        <v>0</v>
      </c>
      <c r="M77" s="1" t="b">
        <f t="shared" si="1"/>
        <v>0</v>
      </c>
    </row>
    <row r="78" ht="15.75" customHeight="1">
      <c r="A78" s="1" t="s">
        <v>87</v>
      </c>
      <c r="B78" s="1">
        <f>IFERROR(__xludf.DUMMYFUNCTION("SPLIT(A78,"" "")"),24.0)</f>
        <v>24</v>
      </c>
      <c r="C78" s="1">
        <f>IFERROR(__xludf.DUMMYFUNCTION("""COMPUTED_VALUE"""),28.0)</f>
        <v>28</v>
      </c>
      <c r="D78" s="1">
        <f>IFERROR(__xludf.DUMMYFUNCTION("""COMPUTED_VALUE"""),29.0)</f>
        <v>29</v>
      </c>
      <c r="E78" s="1">
        <f>IFERROR(__xludf.DUMMYFUNCTION("""COMPUTED_VALUE"""),30.0)</f>
        <v>30</v>
      </c>
      <c r="F78" s="1">
        <f>IFERROR(__xludf.DUMMYFUNCTION("""COMPUTED_VALUE"""),33.0)</f>
        <v>33</v>
      </c>
      <c r="G78" s="1">
        <f>IFERROR(__xludf.DUMMYFUNCTION("""COMPUTED_VALUE"""),35.0)</f>
        <v>35</v>
      </c>
      <c r="H78" s="1">
        <f>IFERROR(__xludf.DUMMYFUNCTION("""COMPUTED_VALUE"""),36.0)</f>
        <v>36</v>
      </c>
      <c r="I78" s="1">
        <f>IFERROR(__xludf.DUMMYFUNCTION("""COMPUTED_VALUE"""),36.0)</f>
        <v>36</v>
      </c>
      <c r="J78" s="1" t="b">
        <f t="array" ref="J78">IF(NOT(I78=""),AND(C78:I78&gt;B78:H78),IF(NOT(H78=""),AND(C78:H78&gt;B78:G78),IF(NOT(G78=""),AND(C78:G78&gt;B78:F78),AND(C78:F78&gt;B78:E78))))</f>
        <v>0</v>
      </c>
      <c r="K78" s="1" t="b">
        <f t="array" ref="K78">IF(NOT(I78=""),AND(C78:I78&lt;B78:H78),IF(NOT(H78=""),AND(C78:H78&lt;B78:G78),IF(NOT(G78=""),AND(C78:G78&lt;B78:F78),AND(C78:F78&lt;B78:E78))))</f>
        <v>0</v>
      </c>
      <c r="L78" s="1" t="b">
        <f t="array" ref="L78">IF(NOT(I78=""),AND(AND(ABS(C78:I78-B78:H78)&gt;0),AND(ABS(C78:I78-B78:H78)&lt;4)),IF(NOT(H78=""),AND(AND(ABS(C78:H78-B78:G78)&gt;0),AND(ABS(C78:H78-B78:G78)&lt;4)),IF(NOT(G78=""),AND(AND(ABS(C78:G78-B78:F78)&gt;0),AND(ABS(C78:G78-B78:F78)&lt;4)),AND(AND(ABS(C78:F78-B78:E78)&gt;0),AND(ABS(C78:F78-B78:E78)&lt;4)))))</f>
        <v>0</v>
      </c>
      <c r="M78" s="1" t="b">
        <f t="shared" si="1"/>
        <v>0</v>
      </c>
    </row>
    <row r="79" ht="15.75" customHeight="1">
      <c r="A79" s="1" t="s">
        <v>88</v>
      </c>
      <c r="B79" s="1">
        <f>IFERROR(__xludf.DUMMYFUNCTION("SPLIT(A79,"" "")"),76.0)</f>
        <v>76</v>
      </c>
      <c r="C79" s="1">
        <f>IFERROR(__xludf.DUMMYFUNCTION("""COMPUTED_VALUE"""),80.0)</f>
        <v>80</v>
      </c>
      <c r="D79" s="1">
        <f>IFERROR(__xludf.DUMMYFUNCTION("""COMPUTED_VALUE"""),82.0)</f>
        <v>82</v>
      </c>
      <c r="E79" s="1">
        <f>IFERROR(__xludf.DUMMYFUNCTION("""COMPUTED_VALUE"""),85.0)</f>
        <v>85</v>
      </c>
      <c r="F79" s="1">
        <f>IFERROR(__xludf.DUMMYFUNCTION("""COMPUTED_VALUE"""),88.0)</f>
        <v>88</v>
      </c>
      <c r="G79" s="1">
        <f>IFERROR(__xludf.DUMMYFUNCTION("""COMPUTED_VALUE"""),92.0)</f>
        <v>92</v>
      </c>
      <c r="J79" s="1" t="b">
        <f t="array" ref="J79">IF(NOT(I79=""),AND(C79:I79&gt;B79:H79),IF(NOT(H79=""),AND(C79:H79&gt;B79:G79),IF(NOT(G79=""),AND(C79:G79&gt;B79:F79),AND(C79:F79&gt;B79:E79))))</f>
        <v>1</v>
      </c>
      <c r="K79" s="1" t="b">
        <f t="array" ref="K79">IF(NOT(I79=""),AND(C79:I79&lt;B79:H79),IF(NOT(H79=""),AND(C79:H79&lt;B79:G79),IF(NOT(G79=""),AND(C79:G79&lt;B79:F79),AND(C79:F79&lt;B79:E79))))</f>
        <v>0</v>
      </c>
      <c r="L79" s="1" t="b">
        <f t="array" ref="L79">IF(NOT(I79=""),AND(AND(ABS(C79:I79-B79:H79)&gt;0),AND(ABS(C79:I79-B79:H79)&lt;4)),IF(NOT(H79=""),AND(AND(ABS(C79:H79-B79:G79)&gt;0),AND(ABS(C79:H79-B79:G79)&lt;4)),IF(NOT(G79=""),AND(AND(ABS(C79:G79-B79:F79)&gt;0),AND(ABS(C79:G79-B79:F79)&lt;4)),AND(AND(ABS(C79:F79-B79:E79)&gt;0),AND(ABS(C79:F79-B79:E79)&lt;4)))))</f>
        <v>0</v>
      </c>
      <c r="M79" s="1" t="b">
        <f t="shared" si="1"/>
        <v>0</v>
      </c>
    </row>
    <row r="80" ht="15.75" customHeight="1">
      <c r="A80" s="1" t="s">
        <v>89</v>
      </c>
      <c r="B80" s="1">
        <f>IFERROR(__xludf.DUMMYFUNCTION("SPLIT(A80,"" "")"),23.0)</f>
        <v>23</v>
      </c>
      <c r="C80" s="1">
        <f>IFERROR(__xludf.DUMMYFUNCTION("""COMPUTED_VALUE"""),27.0)</f>
        <v>27</v>
      </c>
      <c r="D80" s="1">
        <f>IFERROR(__xludf.DUMMYFUNCTION("""COMPUTED_VALUE"""),29.0)</f>
        <v>29</v>
      </c>
      <c r="E80" s="1">
        <f>IFERROR(__xludf.DUMMYFUNCTION("""COMPUTED_VALUE"""),30.0)</f>
        <v>30</v>
      </c>
      <c r="F80" s="1">
        <f>IFERROR(__xludf.DUMMYFUNCTION("""COMPUTED_VALUE"""),32.0)</f>
        <v>32</v>
      </c>
      <c r="G80" s="1">
        <f>IFERROR(__xludf.DUMMYFUNCTION("""COMPUTED_VALUE"""),37.0)</f>
        <v>37</v>
      </c>
      <c r="J80" s="1" t="b">
        <f t="array" ref="J80">IF(NOT(I80=""),AND(C80:I80&gt;B80:H80),IF(NOT(H80=""),AND(C80:H80&gt;B80:G80),IF(NOT(G80=""),AND(C80:G80&gt;B80:F80),AND(C80:F80&gt;B80:E80))))</f>
        <v>1</v>
      </c>
      <c r="K80" s="1" t="b">
        <f t="array" ref="K80">IF(NOT(I80=""),AND(C80:I80&lt;B80:H80),IF(NOT(H80=""),AND(C80:H80&lt;B80:G80),IF(NOT(G80=""),AND(C80:G80&lt;B80:F80),AND(C80:F80&lt;B80:E80))))</f>
        <v>0</v>
      </c>
      <c r="L80" s="1" t="b">
        <f t="array" ref="L80">IF(NOT(I80=""),AND(AND(ABS(C80:I80-B80:H80)&gt;0),AND(ABS(C80:I80-B80:H80)&lt;4)),IF(NOT(H80=""),AND(AND(ABS(C80:H80-B80:G80)&gt;0),AND(ABS(C80:H80-B80:G80)&lt;4)),IF(NOT(G80=""),AND(AND(ABS(C80:G80-B80:F80)&gt;0),AND(ABS(C80:G80-B80:F80)&lt;4)),AND(AND(ABS(C80:F80-B80:E80)&gt;0),AND(ABS(C80:F80-B80:E80)&lt;4)))))</f>
        <v>0</v>
      </c>
      <c r="M80" s="1" t="b">
        <f t="shared" si="1"/>
        <v>0</v>
      </c>
    </row>
    <row r="81" ht="15.75" customHeight="1">
      <c r="A81" s="1" t="s">
        <v>90</v>
      </c>
      <c r="B81" s="1">
        <f>IFERROR(__xludf.DUMMYFUNCTION("SPLIT(A81,"" "")"),32.0)</f>
        <v>32</v>
      </c>
      <c r="C81" s="1">
        <f>IFERROR(__xludf.DUMMYFUNCTION("""COMPUTED_VALUE"""),36.0)</f>
        <v>36</v>
      </c>
      <c r="D81" s="1">
        <f>IFERROR(__xludf.DUMMYFUNCTION("""COMPUTED_VALUE"""),37.0)</f>
        <v>37</v>
      </c>
      <c r="E81" s="1">
        <f>IFERROR(__xludf.DUMMYFUNCTION("""COMPUTED_VALUE"""),35.0)</f>
        <v>35</v>
      </c>
      <c r="F81" s="1">
        <f>IFERROR(__xludf.DUMMYFUNCTION("""COMPUTED_VALUE"""),37.0)</f>
        <v>37</v>
      </c>
      <c r="G81" s="1">
        <f>IFERROR(__xludf.DUMMYFUNCTION("""COMPUTED_VALUE"""),40.0)</f>
        <v>40</v>
      </c>
      <c r="H81" s="1">
        <f>IFERROR(__xludf.DUMMYFUNCTION("""COMPUTED_VALUE"""),42.0)</f>
        <v>42</v>
      </c>
      <c r="I81" s="1">
        <f>IFERROR(__xludf.DUMMYFUNCTION("""COMPUTED_VALUE"""),43.0)</f>
        <v>43</v>
      </c>
      <c r="J81" s="1" t="b">
        <f t="array" ref="J81">IF(NOT(I81=""),AND(C81:I81&gt;B81:H81),IF(NOT(H81=""),AND(C81:H81&gt;B81:G81),IF(NOT(G81=""),AND(C81:G81&gt;B81:F81),AND(C81:F81&gt;B81:E81))))</f>
        <v>0</v>
      </c>
      <c r="K81" s="1" t="b">
        <f t="array" ref="K81">IF(NOT(I81=""),AND(C81:I81&lt;B81:H81),IF(NOT(H81=""),AND(C81:H81&lt;B81:G81),IF(NOT(G81=""),AND(C81:G81&lt;B81:F81),AND(C81:F81&lt;B81:E81))))</f>
        <v>0</v>
      </c>
      <c r="L81" s="1" t="b">
        <f t="array" ref="L81">IF(NOT(I81=""),AND(AND(ABS(C81:I81-B81:H81)&gt;0),AND(ABS(C81:I81-B81:H81)&lt;4)),IF(NOT(H81=""),AND(AND(ABS(C81:H81-B81:G81)&gt;0),AND(ABS(C81:H81-B81:G81)&lt;4)),IF(NOT(G81=""),AND(AND(ABS(C81:G81-B81:F81)&gt;0),AND(ABS(C81:G81-B81:F81)&lt;4)),AND(AND(ABS(C81:F81-B81:E81)&gt;0),AND(ABS(C81:F81-B81:E81)&lt;4)))))</f>
        <v>0</v>
      </c>
      <c r="M81" s="1" t="b">
        <f t="shared" si="1"/>
        <v>0</v>
      </c>
    </row>
    <row r="82" ht="15.75" customHeight="1">
      <c r="A82" s="1" t="s">
        <v>91</v>
      </c>
      <c r="B82" s="1">
        <f>IFERROR(__xludf.DUMMYFUNCTION("SPLIT(A82,"" "")"),4.0)</f>
        <v>4</v>
      </c>
      <c r="C82" s="1">
        <f>IFERROR(__xludf.DUMMYFUNCTION("""COMPUTED_VALUE"""),8.0)</f>
        <v>8</v>
      </c>
      <c r="D82" s="1">
        <f>IFERROR(__xludf.DUMMYFUNCTION("""COMPUTED_VALUE"""),9.0)</f>
        <v>9</v>
      </c>
      <c r="E82" s="1">
        <f>IFERROR(__xludf.DUMMYFUNCTION("""COMPUTED_VALUE"""),12.0)</f>
        <v>12</v>
      </c>
      <c r="F82" s="1">
        <f>IFERROR(__xludf.DUMMYFUNCTION("""COMPUTED_VALUE"""),15.0)</f>
        <v>15</v>
      </c>
      <c r="G82" s="1">
        <f>IFERROR(__xludf.DUMMYFUNCTION("""COMPUTED_VALUE"""),14.0)</f>
        <v>14</v>
      </c>
      <c r="H82" s="1">
        <f>IFERROR(__xludf.DUMMYFUNCTION("""COMPUTED_VALUE"""),16.0)</f>
        <v>16</v>
      </c>
      <c r="I82" s="1">
        <f>IFERROR(__xludf.DUMMYFUNCTION("""COMPUTED_VALUE"""),15.0)</f>
        <v>15</v>
      </c>
      <c r="J82" s="1" t="b">
        <f t="array" ref="J82">IF(NOT(I82=""),AND(C82:I82&gt;B82:H82),IF(NOT(H82=""),AND(C82:H82&gt;B82:G82),IF(NOT(G82=""),AND(C82:G82&gt;B82:F82),AND(C82:F82&gt;B82:E82))))</f>
        <v>0</v>
      </c>
      <c r="K82" s="1" t="b">
        <f t="array" ref="K82">IF(NOT(I82=""),AND(C82:I82&lt;B82:H82),IF(NOT(H82=""),AND(C82:H82&lt;B82:G82),IF(NOT(G82=""),AND(C82:G82&lt;B82:F82),AND(C82:F82&lt;B82:E82))))</f>
        <v>0</v>
      </c>
      <c r="L82" s="1" t="b">
        <f t="array" ref="L82">IF(NOT(I82=""),AND(AND(ABS(C82:I82-B82:H82)&gt;0),AND(ABS(C82:I82-B82:H82)&lt;4)),IF(NOT(H82=""),AND(AND(ABS(C82:H82-B82:G82)&gt;0),AND(ABS(C82:H82-B82:G82)&lt;4)),IF(NOT(G82=""),AND(AND(ABS(C82:G82-B82:F82)&gt;0),AND(ABS(C82:G82-B82:F82)&lt;4)),AND(AND(ABS(C82:F82-B82:E82)&gt;0),AND(ABS(C82:F82-B82:E82)&lt;4)))))</f>
        <v>0</v>
      </c>
      <c r="M82" s="1" t="b">
        <f t="shared" si="1"/>
        <v>0</v>
      </c>
    </row>
    <row r="83" ht="15.75" customHeight="1">
      <c r="A83" s="1" t="s">
        <v>92</v>
      </c>
      <c r="B83" s="1">
        <f>IFERROR(__xludf.DUMMYFUNCTION("SPLIT(A83,"" "")"),2.0)</f>
        <v>2</v>
      </c>
      <c r="C83" s="1">
        <f>IFERROR(__xludf.DUMMYFUNCTION("""COMPUTED_VALUE"""),6.0)</f>
        <v>6</v>
      </c>
      <c r="D83" s="1">
        <f>IFERROR(__xludf.DUMMYFUNCTION("""COMPUTED_VALUE"""),4.0)</f>
        <v>4</v>
      </c>
      <c r="E83" s="1">
        <f>IFERROR(__xludf.DUMMYFUNCTION("""COMPUTED_VALUE"""),7.0)</f>
        <v>7</v>
      </c>
      <c r="F83" s="1">
        <f>IFERROR(__xludf.DUMMYFUNCTION("""COMPUTED_VALUE"""),7.0)</f>
        <v>7</v>
      </c>
      <c r="J83" s="1" t="b">
        <f t="array" ref="J83">IF(NOT(I83=""),AND(C83:I83&gt;B83:H83),IF(NOT(H83=""),AND(C83:H83&gt;B83:G83),IF(NOT(G83=""),AND(C83:G83&gt;B83:F83),AND(C83:F83&gt;B83:E83))))</f>
        <v>0</v>
      </c>
      <c r="K83" s="1" t="b">
        <f t="array" ref="K83">IF(NOT(I83=""),AND(C83:I83&lt;B83:H83),IF(NOT(H83=""),AND(C83:H83&lt;B83:G83),IF(NOT(G83=""),AND(C83:G83&lt;B83:F83),AND(C83:F83&lt;B83:E83))))</f>
        <v>0</v>
      </c>
      <c r="L83" s="1" t="b">
        <f t="array" ref="L83">IF(NOT(I83=""),AND(AND(ABS(C83:I83-B83:H83)&gt;0),AND(ABS(C83:I83-B83:H83)&lt;4)),IF(NOT(H83=""),AND(AND(ABS(C83:H83-B83:G83)&gt;0),AND(ABS(C83:H83-B83:G83)&lt;4)),IF(NOT(G83=""),AND(AND(ABS(C83:G83-B83:F83)&gt;0),AND(ABS(C83:G83-B83:F83)&lt;4)),AND(AND(ABS(C83:F83-B83:E83)&gt;0),AND(ABS(C83:F83-B83:E83)&lt;4)))))</f>
        <v>0</v>
      </c>
      <c r="M83" s="1" t="b">
        <f t="shared" si="1"/>
        <v>0</v>
      </c>
    </row>
    <row r="84" ht="15.75" customHeight="1">
      <c r="A84" s="1" t="s">
        <v>93</v>
      </c>
      <c r="B84" s="1">
        <f>IFERROR(__xludf.DUMMYFUNCTION("SPLIT(A84,"" "")"),37.0)</f>
        <v>37</v>
      </c>
      <c r="C84" s="1">
        <f>IFERROR(__xludf.DUMMYFUNCTION("""COMPUTED_VALUE"""),41.0)</f>
        <v>41</v>
      </c>
      <c r="D84" s="1">
        <f>IFERROR(__xludf.DUMMYFUNCTION("""COMPUTED_VALUE"""),43.0)</f>
        <v>43</v>
      </c>
      <c r="E84" s="1">
        <f>IFERROR(__xludf.DUMMYFUNCTION("""COMPUTED_VALUE"""),40.0)</f>
        <v>40</v>
      </c>
      <c r="F84" s="1">
        <f>IFERROR(__xludf.DUMMYFUNCTION("""COMPUTED_VALUE"""),42.0)</f>
        <v>42</v>
      </c>
      <c r="G84" s="1">
        <f>IFERROR(__xludf.DUMMYFUNCTION("""COMPUTED_VALUE"""),46.0)</f>
        <v>46</v>
      </c>
      <c r="J84" s="1" t="b">
        <f t="array" ref="J84">IF(NOT(I84=""),AND(C84:I84&gt;B84:H84),IF(NOT(H84=""),AND(C84:H84&gt;B84:G84),IF(NOT(G84=""),AND(C84:G84&gt;B84:F84),AND(C84:F84&gt;B84:E84))))</f>
        <v>0</v>
      </c>
      <c r="K84" s="1" t="b">
        <f t="array" ref="K84">IF(NOT(I84=""),AND(C84:I84&lt;B84:H84),IF(NOT(H84=""),AND(C84:H84&lt;B84:G84),IF(NOT(G84=""),AND(C84:G84&lt;B84:F84),AND(C84:F84&lt;B84:E84))))</f>
        <v>0</v>
      </c>
      <c r="L84" s="1" t="b">
        <f t="array" ref="L84">IF(NOT(I84=""),AND(AND(ABS(C84:I84-B84:H84)&gt;0),AND(ABS(C84:I84-B84:H84)&lt;4)),IF(NOT(H84=""),AND(AND(ABS(C84:H84-B84:G84)&gt;0),AND(ABS(C84:H84-B84:G84)&lt;4)),IF(NOT(G84=""),AND(AND(ABS(C84:G84-B84:F84)&gt;0),AND(ABS(C84:G84-B84:F84)&lt;4)),AND(AND(ABS(C84:F84-B84:E84)&gt;0),AND(ABS(C84:F84-B84:E84)&lt;4)))))</f>
        <v>0</v>
      </c>
      <c r="M84" s="1" t="b">
        <f t="shared" si="1"/>
        <v>0</v>
      </c>
    </row>
    <row r="85" ht="15.75" customHeight="1">
      <c r="A85" s="1" t="s">
        <v>94</v>
      </c>
      <c r="B85" s="1">
        <f>IFERROR(__xludf.DUMMYFUNCTION("SPLIT(A85,"" "")"),2.0)</f>
        <v>2</v>
      </c>
      <c r="C85" s="1">
        <f>IFERROR(__xludf.DUMMYFUNCTION("""COMPUTED_VALUE"""),6.0)</f>
        <v>6</v>
      </c>
      <c r="D85" s="1">
        <f>IFERROR(__xludf.DUMMYFUNCTION("""COMPUTED_VALUE"""),9.0)</f>
        <v>9</v>
      </c>
      <c r="E85" s="1">
        <f>IFERROR(__xludf.DUMMYFUNCTION("""COMPUTED_VALUE"""),12.0)</f>
        <v>12</v>
      </c>
      <c r="F85" s="1">
        <f>IFERROR(__xludf.DUMMYFUNCTION("""COMPUTED_VALUE"""),10.0)</f>
        <v>10</v>
      </c>
      <c r="G85" s="1">
        <f>IFERROR(__xludf.DUMMYFUNCTION("""COMPUTED_VALUE"""),16.0)</f>
        <v>16</v>
      </c>
      <c r="J85" s="1" t="b">
        <f t="array" ref="J85">IF(NOT(I85=""),AND(C85:I85&gt;B85:H85),IF(NOT(H85=""),AND(C85:H85&gt;B85:G85),IF(NOT(G85=""),AND(C85:G85&gt;B85:F85),AND(C85:F85&gt;B85:E85))))</f>
        <v>0</v>
      </c>
      <c r="K85" s="1" t="b">
        <f t="array" ref="K85">IF(NOT(I85=""),AND(C85:I85&lt;B85:H85),IF(NOT(H85=""),AND(C85:H85&lt;B85:G85),IF(NOT(G85=""),AND(C85:G85&lt;B85:F85),AND(C85:F85&lt;B85:E85))))</f>
        <v>0</v>
      </c>
      <c r="L85" s="1" t="b">
        <f t="array" ref="L85">IF(NOT(I85=""),AND(AND(ABS(C85:I85-B85:H85)&gt;0),AND(ABS(C85:I85-B85:H85)&lt;4)),IF(NOT(H85=""),AND(AND(ABS(C85:H85-B85:G85)&gt;0),AND(ABS(C85:H85-B85:G85)&lt;4)),IF(NOT(G85=""),AND(AND(ABS(C85:G85-B85:F85)&gt;0),AND(ABS(C85:G85-B85:F85)&lt;4)),AND(AND(ABS(C85:F85-B85:E85)&gt;0),AND(ABS(C85:F85-B85:E85)&lt;4)))))</f>
        <v>0</v>
      </c>
      <c r="M85" s="1" t="b">
        <f t="shared" si="1"/>
        <v>0</v>
      </c>
    </row>
    <row r="86" ht="15.75" customHeight="1">
      <c r="A86" s="1" t="s">
        <v>95</v>
      </c>
      <c r="B86" s="1">
        <f>IFERROR(__xludf.DUMMYFUNCTION("SPLIT(A86,"" "")"),30.0)</f>
        <v>30</v>
      </c>
      <c r="C86" s="1">
        <f>IFERROR(__xludf.DUMMYFUNCTION("""COMPUTED_VALUE"""),34.0)</f>
        <v>34</v>
      </c>
      <c r="D86" s="1">
        <f>IFERROR(__xludf.DUMMYFUNCTION("""COMPUTED_VALUE"""),37.0)</f>
        <v>37</v>
      </c>
      <c r="E86" s="1">
        <f>IFERROR(__xludf.DUMMYFUNCTION("""COMPUTED_VALUE"""),37.0)</f>
        <v>37</v>
      </c>
      <c r="F86" s="1">
        <f>IFERROR(__xludf.DUMMYFUNCTION("""COMPUTED_VALUE"""),40.0)</f>
        <v>40</v>
      </c>
      <c r="J86" s="1" t="b">
        <f t="array" ref="J86">IF(NOT(I86=""),AND(C86:I86&gt;B86:H86),IF(NOT(H86=""),AND(C86:H86&gt;B86:G86),IF(NOT(G86=""),AND(C86:G86&gt;B86:F86),AND(C86:F86&gt;B86:E86))))</f>
        <v>0</v>
      </c>
      <c r="K86" s="1" t="b">
        <f t="array" ref="K86">IF(NOT(I86=""),AND(C86:I86&lt;B86:H86),IF(NOT(H86=""),AND(C86:H86&lt;B86:G86),IF(NOT(G86=""),AND(C86:G86&lt;B86:F86),AND(C86:F86&lt;B86:E86))))</f>
        <v>0</v>
      </c>
      <c r="L86" s="1" t="b">
        <f t="array" ref="L86">IF(NOT(I86=""),AND(AND(ABS(C86:I86-B86:H86)&gt;0),AND(ABS(C86:I86-B86:H86)&lt;4)),IF(NOT(H86=""),AND(AND(ABS(C86:H86-B86:G86)&gt;0),AND(ABS(C86:H86-B86:G86)&lt;4)),IF(NOT(G86=""),AND(AND(ABS(C86:G86-B86:F86)&gt;0),AND(ABS(C86:G86-B86:F86)&lt;4)),AND(AND(ABS(C86:F86-B86:E86)&gt;0),AND(ABS(C86:F86-B86:E86)&lt;4)))))</f>
        <v>0</v>
      </c>
      <c r="M86" s="1" t="b">
        <f t="shared" si="1"/>
        <v>0</v>
      </c>
    </row>
    <row r="87" ht="15.75" customHeight="1">
      <c r="A87" s="1" t="s">
        <v>96</v>
      </c>
      <c r="B87" s="1">
        <f>IFERROR(__xludf.DUMMYFUNCTION("SPLIT(A87,"" "")"),23.0)</f>
        <v>23</v>
      </c>
      <c r="C87" s="1">
        <f>IFERROR(__xludf.DUMMYFUNCTION("""COMPUTED_VALUE"""),27.0)</f>
        <v>27</v>
      </c>
      <c r="D87" s="1">
        <f>IFERROR(__xludf.DUMMYFUNCTION("""COMPUTED_VALUE"""),27.0)</f>
        <v>27</v>
      </c>
      <c r="E87" s="1">
        <f>IFERROR(__xludf.DUMMYFUNCTION("""COMPUTED_VALUE"""),28.0)</f>
        <v>28</v>
      </c>
      <c r="F87" s="1">
        <f>IFERROR(__xludf.DUMMYFUNCTION("""COMPUTED_VALUE"""),30.0)</f>
        <v>30</v>
      </c>
      <c r="G87" s="1">
        <f>IFERROR(__xludf.DUMMYFUNCTION("""COMPUTED_VALUE"""),32.0)</f>
        <v>32</v>
      </c>
      <c r="H87" s="1">
        <f>IFERROR(__xludf.DUMMYFUNCTION("""COMPUTED_VALUE"""),30.0)</f>
        <v>30</v>
      </c>
      <c r="J87" s="1" t="b">
        <f t="array" ref="J87">IF(NOT(I87=""),AND(C87:I87&gt;B87:H87),IF(NOT(H87=""),AND(C87:H87&gt;B87:G87),IF(NOT(G87=""),AND(C87:G87&gt;B87:F87),AND(C87:F87&gt;B87:E87))))</f>
        <v>0</v>
      </c>
      <c r="K87" s="1" t="b">
        <f t="array" ref="K87">IF(NOT(I87=""),AND(C87:I87&lt;B87:H87),IF(NOT(H87=""),AND(C87:H87&lt;B87:G87),IF(NOT(G87=""),AND(C87:G87&lt;B87:F87),AND(C87:F87&lt;B87:E87))))</f>
        <v>0</v>
      </c>
      <c r="L87" s="1" t="b">
        <f t="array" ref="L87">IF(NOT(I87=""),AND(AND(ABS(C87:I87-B87:H87)&gt;0),AND(ABS(C87:I87-B87:H87)&lt;4)),IF(NOT(H87=""),AND(AND(ABS(C87:H87-B87:G87)&gt;0),AND(ABS(C87:H87-B87:G87)&lt;4)),IF(NOT(G87=""),AND(AND(ABS(C87:G87-B87:F87)&gt;0),AND(ABS(C87:G87-B87:F87)&lt;4)),AND(AND(ABS(C87:F87-B87:E87)&gt;0),AND(ABS(C87:F87-B87:E87)&lt;4)))))</f>
        <v>0</v>
      </c>
      <c r="M87" s="1" t="b">
        <f t="shared" si="1"/>
        <v>0</v>
      </c>
    </row>
    <row r="88" ht="15.75" customHeight="1">
      <c r="A88" s="1" t="s">
        <v>97</v>
      </c>
      <c r="B88" s="1">
        <f>IFERROR(__xludf.DUMMYFUNCTION("SPLIT(A88,"" "")"),37.0)</f>
        <v>37</v>
      </c>
      <c r="C88" s="1">
        <f>IFERROR(__xludf.DUMMYFUNCTION("""COMPUTED_VALUE"""),41.0)</f>
        <v>41</v>
      </c>
      <c r="D88" s="1">
        <f>IFERROR(__xludf.DUMMYFUNCTION("""COMPUTED_VALUE"""),44.0)</f>
        <v>44</v>
      </c>
      <c r="E88" s="1">
        <f>IFERROR(__xludf.DUMMYFUNCTION("""COMPUTED_VALUE"""),44.0)</f>
        <v>44</v>
      </c>
      <c r="F88" s="1">
        <f>IFERROR(__xludf.DUMMYFUNCTION("""COMPUTED_VALUE"""),44.0)</f>
        <v>44</v>
      </c>
      <c r="J88" s="1" t="b">
        <f t="array" ref="J88">IF(NOT(I88=""),AND(C88:I88&gt;B88:H88),IF(NOT(H88=""),AND(C88:H88&gt;B88:G88),IF(NOT(G88=""),AND(C88:G88&gt;B88:F88),AND(C88:F88&gt;B88:E88))))</f>
        <v>0</v>
      </c>
      <c r="K88" s="1" t="b">
        <f t="array" ref="K88">IF(NOT(I88=""),AND(C88:I88&lt;B88:H88),IF(NOT(H88=""),AND(C88:H88&lt;B88:G88),IF(NOT(G88=""),AND(C88:G88&lt;B88:F88),AND(C88:F88&lt;B88:E88))))</f>
        <v>0</v>
      </c>
      <c r="L88" s="1" t="b">
        <f t="array" ref="L88">IF(NOT(I88=""),AND(AND(ABS(C88:I88-B88:H88)&gt;0),AND(ABS(C88:I88-B88:H88)&lt;4)),IF(NOT(H88=""),AND(AND(ABS(C88:H88-B88:G88)&gt;0),AND(ABS(C88:H88-B88:G88)&lt;4)),IF(NOT(G88=""),AND(AND(ABS(C88:G88-B88:F88)&gt;0),AND(ABS(C88:G88-B88:F88)&lt;4)),AND(AND(ABS(C88:F88-B88:E88)&gt;0),AND(ABS(C88:F88-B88:E88)&lt;4)))))</f>
        <v>0</v>
      </c>
      <c r="M88" s="1" t="b">
        <f t="shared" si="1"/>
        <v>0</v>
      </c>
    </row>
    <row r="89" ht="15.75" customHeight="1">
      <c r="A89" s="1" t="s">
        <v>98</v>
      </c>
      <c r="B89" s="1">
        <f>IFERROR(__xludf.DUMMYFUNCTION("SPLIT(A89,"" "")"),5.0)</f>
        <v>5</v>
      </c>
      <c r="C89" s="1">
        <f>IFERROR(__xludf.DUMMYFUNCTION("""COMPUTED_VALUE"""),9.0)</f>
        <v>9</v>
      </c>
      <c r="D89" s="1">
        <f>IFERROR(__xludf.DUMMYFUNCTION("""COMPUTED_VALUE"""),11.0)</f>
        <v>11</v>
      </c>
      <c r="E89" s="1">
        <f>IFERROR(__xludf.DUMMYFUNCTION("""COMPUTED_VALUE"""),14.0)</f>
        <v>14</v>
      </c>
      <c r="F89" s="1">
        <f>IFERROR(__xludf.DUMMYFUNCTION("""COMPUTED_VALUE"""),16.0)</f>
        <v>16</v>
      </c>
      <c r="G89" s="1">
        <f>IFERROR(__xludf.DUMMYFUNCTION("""COMPUTED_VALUE"""),16.0)</f>
        <v>16</v>
      </c>
      <c r="H89" s="1">
        <f>IFERROR(__xludf.DUMMYFUNCTION("""COMPUTED_VALUE"""),20.0)</f>
        <v>20</v>
      </c>
      <c r="J89" s="1" t="b">
        <f t="array" ref="J89">IF(NOT(I89=""),AND(C89:I89&gt;B89:H89),IF(NOT(H89=""),AND(C89:H89&gt;B89:G89),IF(NOT(G89=""),AND(C89:G89&gt;B89:F89),AND(C89:F89&gt;B89:E89))))</f>
        <v>0</v>
      </c>
      <c r="K89" s="1" t="b">
        <f t="array" ref="K89">IF(NOT(I89=""),AND(C89:I89&lt;B89:H89),IF(NOT(H89=""),AND(C89:H89&lt;B89:G89),IF(NOT(G89=""),AND(C89:G89&lt;B89:F89),AND(C89:F89&lt;B89:E89))))</f>
        <v>0</v>
      </c>
      <c r="L89" s="1" t="b">
        <f t="array" ref="L89">IF(NOT(I89=""),AND(AND(ABS(C89:I89-B89:H89)&gt;0),AND(ABS(C89:I89-B89:H89)&lt;4)),IF(NOT(H89=""),AND(AND(ABS(C89:H89-B89:G89)&gt;0),AND(ABS(C89:H89-B89:G89)&lt;4)),IF(NOT(G89=""),AND(AND(ABS(C89:G89-B89:F89)&gt;0),AND(ABS(C89:G89-B89:F89)&lt;4)),AND(AND(ABS(C89:F89-B89:E89)&gt;0),AND(ABS(C89:F89-B89:E89)&lt;4)))))</f>
        <v>0</v>
      </c>
      <c r="M89" s="1" t="b">
        <f t="shared" si="1"/>
        <v>0</v>
      </c>
    </row>
    <row r="90" ht="15.75" customHeight="1">
      <c r="A90" s="1" t="s">
        <v>99</v>
      </c>
      <c r="B90" s="1">
        <f>IFERROR(__xludf.DUMMYFUNCTION("SPLIT(A90,"" "")"),82.0)</f>
        <v>82</v>
      </c>
      <c r="C90" s="1">
        <f>IFERROR(__xludf.DUMMYFUNCTION("""COMPUTED_VALUE"""),86.0)</f>
        <v>86</v>
      </c>
      <c r="D90" s="1">
        <f>IFERROR(__xludf.DUMMYFUNCTION("""COMPUTED_VALUE"""),88.0)</f>
        <v>88</v>
      </c>
      <c r="E90" s="1">
        <f>IFERROR(__xludf.DUMMYFUNCTION("""COMPUTED_VALUE"""),91.0)</f>
        <v>91</v>
      </c>
      <c r="F90" s="1">
        <f>IFERROR(__xludf.DUMMYFUNCTION("""COMPUTED_VALUE"""),91.0)</f>
        <v>91</v>
      </c>
      <c r="G90" s="1">
        <f>IFERROR(__xludf.DUMMYFUNCTION("""COMPUTED_VALUE"""),92.0)</f>
        <v>92</v>
      </c>
      <c r="H90" s="1">
        <f>IFERROR(__xludf.DUMMYFUNCTION("""COMPUTED_VALUE"""),99.0)</f>
        <v>99</v>
      </c>
      <c r="J90" s="1" t="b">
        <f t="array" ref="J90">IF(NOT(I90=""),AND(C90:I90&gt;B90:H90),IF(NOT(H90=""),AND(C90:H90&gt;B90:G90),IF(NOT(G90=""),AND(C90:G90&gt;B90:F90),AND(C90:F90&gt;B90:E90))))</f>
        <v>0</v>
      </c>
      <c r="K90" s="1" t="b">
        <f t="array" ref="K90">IF(NOT(I90=""),AND(C90:I90&lt;B90:H90),IF(NOT(H90=""),AND(C90:H90&lt;B90:G90),IF(NOT(G90=""),AND(C90:G90&lt;B90:F90),AND(C90:F90&lt;B90:E90))))</f>
        <v>0</v>
      </c>
      <c r="L90" s="1" t="b">
        <f t="array" ref="L90">IF(NOT(I90=""),AND(AND(ABS(C90:I90-B90:H90)&gt;0),AND(ABS(C90:I90-B90:H90)&lt;4)),IF(NOT(H90=""),AND(AND(ABS(C90:H90-B90:G90)&gt;0),AND(ABS(C90:H90-B90:G90)&lt;4)),IF(NOT(G90=""),AND(AND(ABS(C90:G90-B90:F90)&gt;0),AND(ABS(C90:G90-B90:F90)&lt;4)),AND(AND(ABS(C90:F90-B90:E90)&gt;0),AND(ABS(C90:F90-B90:E90)&lt;4)))))</f>
        <v>0</v>
      </c>
      <c r="M90" s="1" t="b">
        <f t="shared" si="1"/>
        <v>0</v>
      </c>
    </row>
    <row r="91" ht="15.75" customHeight="1">
      <c r="A91" s="1" t="s">
        <v>100</v>
      </c>
      <c r="B91" s="1">
        <f>IFERROR(__xludf.DUMMYFUNCTION("SPLIT(A91,"" "")"),16.0)</f>
        <v>16</v>
      </c>
      <c r="C91" s="1">
        <f>IFERROR(__xludf.DUMMYFUNCTION("""COMPUTED_VALUE"""),20.0)</f>
        <v>20</v>
      </c>
      <c r="D91" s="1">
        <f>IFERROR(__xludf.DUMMYFUNCTION("""COMPUTED_VALUE"""),24.0)</f>
        <v>24</v>
      </c>
      <c r="E91" s="1">
        <f>IFERROR(__xludf.DUMMYFUNCTION("""COMPUTED_VALUE"""),27.0)</f>
        <v>27</v>
      </c>
      <c r="F91" s="1">
        <f>IFERROR(__xludf.DUMMYFUNCTION("""COMPUTED_VALUE"""),30.0)</f>
        <v>30</v>
      </c>
      <c r="G91" s="1">
        <f>IFERROR(__xludf.DUMMYFUNCTION("""COMPUTED_VALUE"""),32.0)</f>
        <v>32</v>
      </c>
      <c r="H91" s="1">
        <f>IFERROR(__xludf.DUMMYFUNCTION("""COMPUTED_VALUE"""),33.0)</f>
        <v>33</v>
      </c>
      <c r="J91" s="1" t="b">
        <f t="array" ref="J91">IF(NOT(I91=""),AND(C91:I91&gt;B91:H91),IF(NOT(H91=""),AND(C91:H91&gt;B91:G91),IF(NOT(G91=""),AND(C91:G91&gt;B91:F91),AND(C91:F91&gt;B91:E91))))</f>
        <v>1</v>
      </c>
      <c r="K91" s="1" t="b">
        <f t="array" ref="K91">IF(NOT(I91=""),AND(C91:I91&lt;B91:H91),IF(NOT(H91=""),AND(C91:H91&lt;B91:G91),IF(NOT(G91=""),AND(C91:G91&lt;B91:F91),AND(C91:F91&lt;B91:E91))))</f>
        <v>0</v>
      </c>
      <c r="L91" s="1" t="b">
        <f t="array" ref="L91">IF(NOT(I91=""),AND(AND(ABS(C91:I91-B91:H91)&gt;0),AND(ABS(C91:I91-B91:H91)&lt;4)),IF(NOT(H91=""),AND(AND(ABS(C91:H91-B91:G91)&gt;0),AND(ABS(C91:H91-B91:G91)&lt;4)),IF(NOT(G91=""),AND(AND(ABS(C91:G91-B91:F91)&gt;0),AND(ABS(C91:G91-B91:F91)&lt;4)),AND(AND(ABS(C91:F91-B91:E91)&gt;0),AND(ABS(C91:F91-B91:E91)&lt;4)))))</f>
        <v>0</v>
      </c>
      <c r="M91" s="1" t="b">
        <f t="shared" si="1"/>
        <v>0</v>
      </c>
    </row>
    <row r="92" ht="15.75" customHeight="1">
      <c r="A92" s="1" t="s">
        <v>101</v>
      </c>
      <c r="B92" s="1">
        <f>IFERROR(__xludf.DUMMYFUNCTION("SPLIT(A92,"" "")"),73.0)</f>
        <v>73</v>
      </c>
      <c r="C92" s="1">
        <f>IFERROR(__xludf.DUMMYFUNCTION("""COMPUTED_VALUE"""),77.0)</f>
        <v>77</v>
      </c>
      <c r="D92" s="1">
        <f>IFERROR(__xludf.DUMMYFUNCTION("""COMPUTED_VALUE"""),80.0)</f>
        <v>80</v>
      </c>
      <c r="E92" s="1">
        <f>IFERROR(__xludf.DUMMYFUNCTION("""COMPUTED_VALUE"""),82.0)</f>
        <v>82</v>
      </c>
      <c r="F92" s="1">
        <f>IFERROR(__xludf.DUMMYFUNCTION("""COMPUTED_VALUE"""),86.0)</f>
        <v>86</v>
      </c>
      <c r="G92" s="1">
        <f>IFERROR(__xludf.DUMMYFUNCTION("""COMPUTED_VALUE"""),87.0)</f>
        <v>87</v>
      </c>
      <c r="H92" s="1">
        <f>IFERROR(__xludf.DUMMYFUNCTION("""COMPUTED_VALUE"""),90.0)</f>
        <v>90</v>
      </c>
      <c r="I92" s="1">
        <f>IFERROR(__xludf.DUMMYFUNCTION("""COMPUTED_VALUE"""),89.0)</f>
        <v>89</v>
      </c>
      <c r="J92" s="1" t="b">
        <f t="array" ref="J92">IF(NOT(I92=""),AND(C92:I92&gt;B92:H92),IF(NOT(H92=""),AND(C92:H92&gt;B92:G92),IF(NOT(G92=""),AND(C92:G92&gt;B92:F92),AND(C92:F92&gt;B92:E92))))</f>
        <v>0</v>
      </c>
      <c r="K92" s="1" t="b">
        <f t="array" ref="K92">IF(NOT(I92=""),AND(C92:I92&lt;B92:H92),IF(NOT(H92=""),AND(C92:H92&lt;B92:G92),IF(NOT(G92=""),AND(C92:G92&lt;B92:F92),AND(C92:F92&lt;B92:E92))))</f>
        <v>0</v>
      </c>
      <c r="L92" s="1" t="b">
        <f t="array" ref="L92">IF(NOT(I92=""),AND(AND(ABS(C92:I92-B92:H92)&gt;0),AND(ABS(C92:I92-B92:H92)&lt;4)),IF(NOT(H92=""),AND(AND(ABS(C92:H92-B92:G92)&gt;0),AND(ABS(C92:H92-B92:G92)&lt;4)),IF(NOT(G92=""),AND(AND(ABS(C92:G92-B92:F92)&gt;0),AND(ABS(C92:G92-B92:F92)&lt;4)),AND(AND(ABS(C92:F92-B92:E92)&gt;0),AND(ABS(C92:F92-B92:E92)&lt;4)))))</f>
        <v>0</v>
      </c>
      <c r="M92" s="1" t="b">
        <f t="shared" si="1"/>
        <v>0</v>
      </c>
    </row>
    <row r="93" ht="15.75" customHeight="1">
      <c r="A93" s="1" t="s">
        <v>102</v>
      </c>
      <c r="B93" s="1">
        <f>IFERROR(__xludf.DUMMYFUNCTION("SPLIT(A93,"" "")"),42.0)</f>
        <v>42</v>
      </c>
      <c r="C93" s="1">
        <f>IFERROR(__xludf.DUMMYFUNCTION("""COMPUTED_VALUE"""),46.0)</f>
        <v>46</v>
      </c>
      <c r="D93" s="1">
        <f>IFERROR(__xludf.DUMMYFUNCTION("""COMPUTED_VALUE"""),50.0)</f>
        <v>50</v>
      </c>
      <c r="E93" s="1">
        <f>IFERROR(__xludf.DUMMYFUNCTION("""COMPUTED_VALUE"""),51.0)</f>
        <v>51</v>
      </c>
      <c r="F93" s="1">
        <f>IFERROR(__xludf.DUMMYFUNCTION("""COMPUTED_VALUE"""),52.0)</f>
        <v>52</v>
      </c>
      <c r="G93" s="1">
        <f>IFERROR(__xludf.DUMMYFUNCTION("""COMPUTED_VALUE"""),53.0)</f>
        <v>53</v>
      </c>
      <c r="H93" s="1">
        <f>IFERROR(__xludf.DUMMYFUNCTION("""COMPUTED_VALUE"""),55.0)</f>
        <v>55</v>
      </c>
      <c r="I93" s="1">
        <f>IFERROR(__xludf.DUMMYFUNCTION("""COMPUTED_VALUE"""),55.0)</f>
        <v>55</v>
      </c>
      <c r="J93" s="1" t="b">
        <f t="array" ref="J93">IF(NOT(I93=""),AND(C93:I93&gt;B93:H93),IF(NOT(H93=""),AND(C93:H93&gt;B93:G93),IF(NOT(G93=""),AND(C93:G93&gt;B93:F93),AND(C93:F93&gt;B93:E93))))</f>
        <v>0</v>
      </c>
      <c r="K93" s="1" t="b">
        <f t="array" ref="K93">IF(NOT(I93=""),AND(C93:I93&lt;B93:H93),IF(NOT(H93=""),AND(C93:H93&lt;B93:G93),IF(NOT(G93=""),AND(C93:G93&lt;B93:F93),AND(C93:F93&lt;B93:E93))))</f>
        <v>0</v>
      </c>
      <c r="L93" s="1" t="b">
        <f t="array" ref="L93">IF(NOT(I93=""),AND(AND(ABS(C93:I93-B93:H93)&gt;0),AND(ABS(C93:I93-B93:H93)&lt;4)),IF(NOT(H93=""),AND(AND(ABS(C93:H93-B93:G93)&gt;0),AND(ABS(C93:H93-B93:G93)&lt;4)),IF(NOT(G93=""),AND(AND(ABS(C93:G93-B93:F93)&gt;0),AND(ABS(C93:G93-B93:F93)&lt;4)),AND(AND(ABS(C93:F93-B93:E93)&gt;0),AND(ABS(C93:F93-B93:E93)&lt;4)))))</f>
        <v>0</v>
      </c>
      <c r="M93" s="1" t="b">
        <f t="shared" si="1"/>
        <v>0</v>
      </c>
    </row>
    <row r="94" ht="15.75" customHeight="1">
      <c r="A94" s="1" t="s">
        <v>103</v>
      </c>
      <c r="B94" s="1">
        <f>IFERROR(__xludf.DUMMYFUNCTION("SPLIT(A94,"" "")"),77.0)</f>
        <v>77</v>
      </c>
      <c r="C94" s="1">
        <f>IFERROR(__xludf.DUMMYFUNCTION("""COMPUTED_VALUE"""),81.0)</f>
        <v>81</v>
      </c>
      <c r="D94" s="1">
        <f>IFERROR(__xludf.DUMMYFUNCTION("""COMPUTED_VALUE"""),83.0)</f>
        <v>83</v>
      </c>
      <c r="E94" s="1">
        <f>IFERROR(__xludf.DUMMYFUNCTION("""COMPUTED_VALUE"""),87.0)</f>
        <v>87</v>
      </c>
      <c r="F94" s="1">
        <f>IFERROR(__xludf.DUMMYFUNCTION("""COMPUTED_VALUE"""),88.0)</f>
        <v>88</v>
      </c>
      <c r="G94" s="1">
        <f>IFERROR(__xludf.DUMMYFUNCTION("""COMPUTED_VALUE"""),90.0)</f>
        <v>90</v>
      </c>
      <c r="H94" s="1">
        <f>IFERROR(__xludf.DUMMYFUNCTION("""COMPUTED_VALUE"""),92.0)</f>
        <v>92</v>
      </c>
      <c r="I94" s="1">
        <f>IFERROR(__xludf.DUMMYFUNCTION("""COMPUTED_VALUE"""),96.0)</f>
        <v>96</v>
      </c>
      <c r="J94" s="1" t="b">
        <f t="array" ref="J94">IF(NOT(I94=""),AND(C94:I94&gt;B94:H94),IF(NOT(H94=""),AND(C94:H94&gt;B94:G94),IF(NOT(G94=""),AND(C94:G94&gt;B94:F94),AND(C94:F94&gt;B94:E94))))</f>
        <v>1</v>
      </c>
      <c r="K94" s="1" t="b">
        <f t="array" ref="K94">IF(NOT(I94=""),AND(C94:I94&lt;B94:H94),IF(NOT(H94=""),AND(C94:H94&lt;B94:G94),IF(NOT(G94=""),AND(C94:G94&lt;B94:F94),AND(C94:F94&lt;B94:E94))))</f>
        <v>0</v>
      </c>
      <c r="L94" s="1" t="b">
        <f t="array" ref="L94">IF(NOT(I94=""),AND(AND(ABS(C94:I94-B94:H94)&gt;0),AND(ABS(C94:I94-B94:H94)&lt;4)),IF(NOT(H94=""),AND(AND(ABS(C94:H94-B94:G94)&gt;0),AND(ABS(C94:H94-B94:G94)&lt;4)),IF(NOT(G94=""),AND(AND(ABS(C94:G94-B94:F94)&gt;0),AND(ABS(C94:G94-B94:F94)&lt;4)),AND(AND(ABS(C94:F94-B94:E94)&gt;0),AND(ABS(C94:F94-B94:E94)&lt;4)))))</f>
        <v>0</v>
      </c>
      <c r="M94" s="1" t="b">
        <f t="shared" si="1"/>
        <v>0</v>
      </c>
    </row>
    <row r="95" ht="15.75" customHeight="1">
      <c r="A95" s="1" t="s">
        <v>104</v>
      </c>
      <c r="B95" s="1">
        <f>IFERROR(__xludf.DUMMYFUNCTION("SPLIT(A95,"" "")"),72.0)</f>
        <v>72</v>
      </c>
      <c r="C95" s="1">
        <f>IFERROR(__xludf.DUMMYFUNCTION("""COMPUTED_VALUE"""),76.0)</f>
        <v>76</v>
      </c>
      <c r="D95" s="1">
        <f>IFERROR(__xludf.DUMMYFUNCTION("""COMPUTED_VALUE"""),80.0)</f>
        <v>80</v>
      </c>
      <c r="E95" s="1">
        <f>IFERROR(__xludf.DUMMYFUNCTION("""COMPUTED_VALUE"""),81.0)</f>
        <v>81</v>
      </c>
      <c r="F95" s="1">
        <f>IFERROR(__xludf.DUMMYFUNCTION("""COMPUTED_VALUE"""),83.0)</f>
        <v>83</v>
      </c>
      <c r="G95" s="1">
        <f>IFERROR(__xludf.DUMMYFUNCTION("""COMPUTED_VALUE"""),85.0)</f>
        <v>85</v>
      </c>
      <c r="H95" s="1">
        <f>IFERROR(__xludf.DUMMYFUNCTION("""COMPUTED_VALUE"""),90.0)</f>
        <v>90</v>
      </c>
      <c r="J95" s="1" t="b">
        <f t="array" ref="J95">IF(NOT(I95=""),AND(C95:I95&gt;B95:H95),IF(NOT(H95=""),AND(C95:H95&gt;B95:G95),IF(NOT(G95=""),AND(C95:G95&gt;B95:F95),AND(C95:F95&gt;B95:E95))))</f>
        <v>1</v>
      </c>
      <c r="K95" s="1" t="b">
        <f t="array" ref="K95">IF(NOT(I95=""),AND(C95:I95&lt;B95:H95),IF(NOT(H95=""),AND(C95:H95&lt;B95:G95),IF(NOT(G95=""),AND(C95:G95&lt;B95:F95),AND(C95:F95&lt;B95:E95))))</f>
        <v>0</v>
      </c>
      <c r="L95" s="1" t="b">
        <f t="array" ref="L95">IF(NOT(I95=""),AND(AND(ABS(C95:I95-B95:H95)&gt;0),AND(ABS(C95:I95-B95:H95)&lt;4)),IF(NOT(H95=""),AND(AND(ABS(C95:H95-B95:G95)&gt;0),AND(ABS(C95:H95-B95:G95)&lt;4)),IF(NOT(G95=""),AND(AND(ABS(C95:G95-B95:F95)&gt;0),AND(ABS(C95:G95-B95:F95)&lt;4)),AND(AND(ABS(C95:F95-B95:E95)&gt;0),AND(ABS(C95:F95-B95:E95)&lt;4)))))</f>
        <v>0</v>
      </c>
      <c r="M95" s="1" t="b">
        <f t="shared" si="1"/>
        <v>0</v>
      </c>
    </row>
    <row r="96" ht="15.75" customHeight="1">
      <c r="A96" s="1" t="s">
        <v>105</v>
      </c>
      <c r="B96" s="1">
        <f>IFERROR(__xludf.DUMMYFUNCTION("SPLIT(A96,"" "")"),3.0)</f>
        <v>3</v>
      </c>
      <c r="C96" s="1">
        <f>IFERROR(__xludf.DUMMYFUNCTION("""COMPUTED_VALUE"""),7.0)</f>
        <v>7</v>
      </c>
      <c r="D96" s="1">
        <f>IFERROR(__xludf.DUMMYFUNCTION("""COMPUTED_VALUE"""),8.0)</f>
        <v>8</v>
      </c>
      <c r="E96" s="1">
        <f>IFERROR(__xludf.DUMMYFUNCTION("""COMPUTED_VALUE"""),9.0)</f>
        <v>9</v>
      </c>
      <c r="F96" s="1">
        <f>IFERROR(__xludf.DUMMYFUNCTION("""COMPUTED_VALUE"""),14.0)</f>
        <v>14</v>
      </c>
      <c r="G96" s="1">
        <f>IFERROR(__xludf.DUMMYFUNCTION("""COMPUTED_VALUE"""),16.0)</f>
        <v>16</v>
      </c>
      <c r="H96" s="1">
        <f>IFERROR(__xludf.DUMMYFUNCTION("""COMPUTED_VALUE"""),18.0)</f>
        <v>18</v>
      </c>
      <c r="I96" s="1">
        <f>IFERROR(__xludf.DUMMYFUNCTION("""COMPUTED_VALUE"""),20.0)</f>
        <v>20</v>
      </c>
      <c r="J96" s="1" t="b">
        <f t="array" ref="J96">IF(NOT(I96=""),AND(C96:I96&gt;B96:H96),IF(NOT(H96=""),AND(C96:H96&gt;B96:G96),IF(NOT(G96=""),AND(C96:G96&gt;B96:F96),AND(C96:F96&gt;B96:E96))))</f>
        <v>1</v>
      </c>
      <c r="K96" s="1" t="b">
        <f t="array" ref="K96">IF(NOT(I96=""),AND(C96:I96&lt;B96:H96),IF(NOT(H96=""),AND(C96:H96&lt;B96:G96),IF(NOT(G96=""),AND(C96:G96&lt;B96:F96),AND(C96:F96&lt;B96:E96))))</f>
        <v>0</v>
      </c>
      <c r="L96" s="1" t="b">
        <f t="array" ref="L96">IF(NOT(I96=""),AND(AND(ABS(C96:I96-B96:H96)&gt;0),AND(ABS(C96:I96-B96:H96)&lt;4)),IF(NOT(H96=""),AND(AND(ABS(C96:H96-B96:G96)&gt;0),AND(ABS(C96:H96-B96:G96)&lt;4)),IF(NOT(G96=""),AND(AND(ABS(C96:G96-B96:F96)&gt;0),AND(ABS(C96:G96-B96:F96)&lt;4)),AND(AND(ABS(C96:F96-B96:E96)&gt;0),AND(ABS(C96:F96-B96:E96)&lt;4)))))</f>
        <v>0</v>
      </c>
      <c r="M96" s="1" t="b">
        <f t="shared" si="1"/>
        <v>0</v>
      </c>
    </row>
    <row r="97" ht="15.75" customHeight="1">
      <c r="A97" s="1" t="s">
        <v>106</v>
      </c>
      <c r="B97" s="1">
        <f>IFERROR(__xludf.DUMMYFUNCTION("SPLIT(A97,"" "")"),26.0)</f>
        <v>26</v>
      </c>
      <c r="C97" s="1">
        <f>IFERROR(__xludf.DUMMYFUNCTION("""COMPUTED_VALUE"""),30.0)</f>
        <v>30</v>
      </c>
      <c r="D97" s="1">
        <f>IFERROR(__xludf.DUMMYFUNCTION("""COMPUTED_VALUE"""),35.0)</f>
        <v>35</v>
      </c>
      <c r="E97" s="1">
        <f>IFERROR(__xludf.DUMMYFUNCTION("""COMPUTED_VALUE"""),38.0)</f>
        <v>38</v>
      </c>
      <c r="F97" s="1">
        <f>IFERROR(__xludf.DUMMYFUNCTION("""COMPUTED_VALUE"""),40.0)</f>
        <v>40</v>
      </c>
      <c r="G97" s="1">
        <f>IFERROR(__xludf.DUMMYFUNCTION("""COMPUTED_VALUE"""),42.0)</f>
        <v>42</v>
      </c>
      <c r="H97" s="1">
        <f>IFERROR(__xludf.DUMMYFUNCTION("""COMPUTED_VALUE"""),40.0)</f>
        <v>40</v>
      </c>
      <c r="J97" s="1" t="b">
        <f t="array" ref="J97">IF(NOT(I97=""),AND(C97:I97&gt;B97:H97),IF(NOT(H97=""),AND(C97:H97&gt;B97:G97),IF(NOT(G97=""),AND(C97:G97&gt;B97:F97),AND(C97:F97&gt;B97:E97))))</f>
        <v>0</v>
      </c>
      <c r="K97" s="1" t="b">
        <f t="array" ref="K97">IF(NOT(I97=""),AND(C97:I97&lt;B97:H97),IF(NOT(H97=""),AND(C97:H97&lt;B97:G97),IF(NOT(G97=""),AND(C97:G97&lt;B97:F97),AND(C97:F97&lt;B97:E97))))</f>
        <v>0</v>
      </c>
      <c r="L97" s="1" t="b">
        <f t="array" ref="L97">IF(NOT(I97=""),AND(AND(ABS(C97:I97-B97:H97)&gt;0),AND(ABS(C97:I97-B97:H97)&lt;4)),IF(NOT(H97=""),AND(AND(ABS(C97:H97-B97:G97)&gt;0),AND(ABS(C97:H97-B97:G97)&lt;4)),IF(NOT(G97=""),AND(AND(ABS(C97:G97-B97:F97)&gt;0),AND(ABS(C97:G97-B97:F97)&lt;4)),AND(AND(ABS(C97:F97-B97:E97)&gt;0),AND(ABS(C97:F97-B97:E97)&lt;4)))))</f>
        <v>0</v>
      </c>
      <c r="M97" s="1" t="b">
        <f t="shared" si="1"/>
        <v>0</v>
      </c>
    </row>
    <row r="98" ht="15.75" customHeight="1">
      <c r="A98" s="1" t="s">
        <v>107</v>
      </c>
      <c r="B98" s="1">
        <f>IFERROR(__xludf.DUMMYFUNCTION("SPLIT(A98,"" "")"),15.0)</f>
        <v>15</v>
      </c>
      <c r="C98" s="1">
        <f>IFERROR(__xludf.DUMMYFUNCTION("""COMPUTED_VALUE"""),19.0)</f>
        <v>19</v>
      </c>
      <c r="D98" s="1">
        <f>IFERROR(__xludf.DUMMYFUNCTION("""COMPUTED_VALUE"""),21.0)</f>
        <v>21</v>
      </c>
      <c r="E98" s="1">
        <f>IFERROR(__xludf.DUMMYFUNCTION("""COMPUTED_VALUE"""),22.0)</f>
        <v>22</v>
      </c>
      <c r="F98" s="1">
        <f>IFERROR(__xludf.DUMMYFUNCTION("""COMPUTED_VALUE"""),28.0)</f>
        <v>28</v>
      </c>
      <c r="G98" s="1">
        <f>IFERROR(__xludf.DUMMYFUNCTION("""COMPUTED_VALUE"""),31.0)</f>
        <v>31</v>
      </c>
      <c r="H98" s="1">
        <f>IFERROR(__xludf.DUMMYFUNCTION("""COMPUTED_VALUE"""),32.0)</f>
        <v>32</v>
      </c>
      <c r="I98" s="1">
        <f>IFERROR(__xludf.DUMMYFUNCTION("""COMPUTED_VALUE"""),32.0)</f>
        <v>32</v>
      </c>
      <c r="J98" s="1" t="b">
        <f t="array" ref="J98">IF(NOT(I98=""),AND(C98:I98&gt;B98:H98),IF(NOT(H98=""),AND(C98:H98&gt;B98:G98),IF(NOT(G98=""),AND(C98:G98&gt;B98:F98),AND(C98:F98&gt;B98:E98))))</f>
        <v>0</v>
      </c>
      <c r="K98" s="1" t="b">
        <f t="array" ref="K98">IF(NOT(I98=""),AND(C98:I98&lt;B98:H98),IF(NOT(H98=""),AND(C98:H98&lt;B98:G98),IF(NOT(G98=""),AND(C98:G98&lt;B98:F98),AND(C98:F98&lt;B98:E98))))</f>
        <v>0</v>
      </c>
      <c r="L98" s="1" t="b">
        <f t="array" ref="L98">IF(NOT(I98=""),AND(AND(ABS(C98:I98-B98:H98)&gt;0),AND(ABS(C98:I98-B98:H98)&lt;4)),IF(NOT(H98=""),AND(AND(ABS(C98:H98-B98:G98)&gt;0),AND(ABS(C98:H98-B98:G98)&lt;4)),IF(NOT(G98=""),AND(AND(ABS(C98:G98-B98:F98)&gt;0),AND(ABS(C98:G98-B98:F98)&lt;4)),AND(AND(ABS(C98:F98-B98:E98)&gt;0),AND(ABS(C98:F98-B98:E98)&lt;4)))))</f>
        <v>0</v>
      </c>
      <c r="M98" s="1" t="b">
        <f t="shared" si="1"/>
        <v>0</v>
      </c>
    </row>
    <row r="99" ht="15.75" customHeight="1">
      <c r="A99" s="1" t="s">
        <v>108</v>
      </c>
      <c r="B99" s="1">
        <f>IFERROR(__xludf.DUMMYFUNCTION("SPLIT(A99,"" "")"),2.0)</f>
        <v>2</v>
      </c>
      <c r="C99" s="1">
        <f>IFERROR(__xludf.DUMMYFUNCTION("""COMPUTED_VALUE"""),6.0)</f>
        <v>6</v>
      </c>
      <c r="D99" s="1">
        <f>IFERROR(__xludf.DUMMYFUNCTION("""COMPUTED_VALUE"""),12.0)</f>
        <v>12</v>
      </c>
      <c r="E99" s="1">
        <f>IFERROR(__xludf.DUMMYFUNCTION("""COMPUTED_VALUE"""),15.0)</f>
        <v>15</v>
      </c>
      <c r="F99" s="1">
        <f>IFERROR(__xludf.DUMMYFUNCTION("""COMPUTED_VALUE"""),17.0)</f>
        <v>17</v>
      </c>
      <c r="G99" s="1">
        <f>IFERROR(__xludf.DUMMYFUNCTION("""COMPUTED_VALUE"""),21.0)</f>
        <v>21</v>
      </c>
      <c r="J99" s="1" t="b">
        <f t="array" ref="J99">IF(NOT(I99=""),AND(C99:I99&gt;B99:H99),IF(NOT(H99=""),AND(C99:H99&gt;B99:G99),IF(NOT(G99=""),AND(C99:G99&gt;B99:F99),AND(C99:F99&gt;B99:E99))))</f>
        <v>1</v>
      </c>
      <c r="K99" s="1" t="b">
        <f t="array" ref="K99">IF(NOT(I99=""),AND(C99:I99&lt;B99:H99),IF(NOT(H99=""),AND(C99:H99&lt;B99:G99),IF(NOT(G99=""),AND(C99:G99&lt;B99:F99),AND(C99:F99&lt;B99:E99))))</f>
        <v>0</v>
      </c>
      <c r="L99" s="1" t="b">
        <f t="array" ref="L99">IF(NOT(I99=""),AND(AND(ABS(C99:I99-B99:H99)&gt;0),AND(ABS(C99:I99-B99:H99)&lt;4)),IF(NOT(H99=""),AND(AND(ABS(C99:H99-B99:G99)&gt;0),AND(ABS(C99:H99-B99:G99)&lt;4)),IF(NOT(G99=""),AND(AND(ABS(C99:G99-B99:F99)&gt;0),AND(ABS(C99:G99-B99:F99)&lt;4)),AND(AND(ABS(C99:F99-B99:E99)&gt;0),AND(ABS(C99:F99-B99:E99)&lt;4)))))</f>
        <v>0</v>
      </c>
      <c r="M99" s="1" t="b">
        <f t="shared" si="1"/>
        <v>0</v>
      </c>
    </row>
    <row r="100" ht="15.75" customHeight="1">
      <c r="A100" s="1" t="s">
        <v>109</v>
      </c>
      <c r="B100" s="1">
        <f>IFERROR(__xludf.DUMMYFUNCTION("SPLIT(A100,"" "")"),28.0)</f>
        <v>28</v>
      </c>
      <c r="C100" s="1">
        <f>IFERROR(__xludf.DUMMYFUNCTION("""COMPUTED_VALUE"""),32.0)</f>
        <v>32</v>
      </c>
      <c r="D100" s="1">
        <f>IFERROR(__xludf.DUMMYFUNCTION("""COMPUTED_VALUE"""),34.0)</f>
        <v>34</v>
      </c>
      <c r="E100" s="1">
        <f>IFERROR(__xludf.DUMMYFUNCTION("""COMPUTED_VALUE"""),36.0)</f>
        <v>36</v>
      </c>
      <c r="F100" s="1">
        <f>IFERROR(__xludf.DUMMYFUNCTION("""COMPUTED_VALUE"""),41.0)</f>
        <v>41</v>
      </c>
      <c r="G100" s="1">
        <f>IFERROR(__xludf.DUMMYFUNCTION("""COMPUTED_VALUE"""),48.0)</f>
        <v>48</v>
      </c>
      <c r="J100" s="1" t="b">
        <f t="array" ref="J100">IF(NOT(I100=""),AND(C100:I100&gt;B100:H100),IF(NOT(H100=""),AND(C100:H100&gt;B100:G100),IF(NOT(G100=""),AND(C100:G100&gt;B100:F100),AND(C100:F100&gt;B100:E100))))</f>
        <v>1</v>
      </c>
      <c r="K100" s="1" t="b">
        <f t="array" ref="K100">IF(NOT(I100=""),AND(C100:I100&lt;B100:H100),IF(NOT(H100=""),AND(C100:H100&lt;B100:G100),IF(NOT(G100=""),AND(C100:G100&lt;B100:F100),AND(C100:F100&lt;B100:E100))))</f>
        <v>0</v>
      </c>
      <c r="L100" s="1" t="b">
        <f t="array" ref="L100">IF(NOT(I100=""),AND(AND(ABS(C100:I100-B100:H100)&gt;0),AND(ABS(C100:I100-B100:H100)&lt;4)),IF(NOT(H100=""),AND(AND(ABS(C100:H100-B100:G100)&gt;0),AND(ABS(C100:H100-B100:G100)&lt;4)),IF(NOT(G100=""),AND(AND(ABS(C100:G100-B100:F100)&gt;0),AND(ABS(C100:G100-B100:F100)&lt;4)),AND(AND(ABS(C100:F100-B100:E100)&gt;0),AND(ABS(C100:F100-B100:E100)&lt;4)))))</f>
        <v>0</v>
      </c>
      <c r="M100" s="1" t="b">
        <f t="shared" si="1"/>
        <v>0</v>
      </c>
    </row>
    <row r="101" ht="15.75" customHeight="1">
      <c r="A101" s="1" t="s">
        <v>110</v>
      </c>
      <c r="B101" s="1">
        <f>IFERROR(__xludf.DUMMYFUNCTION("SPLIT(A101,"" "")"),41.0)</f>
        <v>41</v>
      </c>
      <c r="C101" s="1">
        <f>IFERROR(__xludf.DUMMYFUNCTION("""COMPUTED_VALUE"""),46.0)</f>
        <v>46</v>
      </c>
      <c r="D101" s="1">
        <f>IFERROR(__xludf.DUMMYFUNCTION("""COMPUTED_VALUE"""),49.0)</f>
        <v>49</v>
      </c>
      <c r="E101" s="1">
        <f>IFERROR(__xludf.DUMMYFUNCTION("""COMPUTED_VALUE"""),50.0)</f>
        <v>50</v>
      </c>
      <c r="F101" s="1">
        <f>IFERROR(__xludf.DUMMYFUNCTION("""COMPUTED_VALUE"""),51.0)</f>
        <v>51</v>
      </c>
      <c r="G101" s="1">
        <f>IFERROR(__xludf.DUMMYFUNCTION("""COMPUTED_VALUE"""),52.0)</f>
        <v>52</v>
      </c>
      <c r="H101" s="1">
        <f>IFERROR(__xludf.DUMMYFUNCTION("""COMPUTED_VALUE"""),55.0)</f>
        <v>55</v>
      </c>
      <c r="I101" s="1">
        <f>IFERROR(__xludf.DUMMYFUNCTION("""COMPUTED_VALUE"""),57.0)</f>
        <v>57</v>
      </c>
      <c r="J101" s="1" t="b">
        <f t="array" ref="J101">IF(NOT(I101=""),AND(C101:I101&gt;B101:H101),IF(NOT(H101=""),AND(C101:H101&gt;B101:G101),IF(NOT(G101=""),AND(C101:G101&gt;B101:F101),AND(C101:F101&gt;B101:E101))))</f>
        <v>1</v>
      </c>
      <c r="K101" s="1" t="b">
        <f t="array" ref="K101">IF(NOT(I101=""),AND(C101:I101&lt;B101:H101),IF(NOT(H101=""),AND(C101:H101&lt;B101:G101),IF(NOT(G101=""),AND(C101:G101&lt;B101:F101),AND(C101:F101&lt;B101:E101))))</f>
        <v>0</v>
      </c>
      <c r="L101" s="1" t="b">
        <f t="array" ref="L101">IF(NOT(I101=""),AND(AND(ABS(C101:I101-B101:H101)&gt;0),AND(ABS(C101:I101-B101:H101)&lt;4)),IF(NOT(H101=""),AND(AND(ABS(C101:H101-B101:G101)&gt;0),AND(ABS(C101:H101-B101:G101)&lt;4)),IF(NOT(G101=""),AND(AND(ABS(C101:G101-B101:F101)&gt;0),AND(ABS(C101:G101-B101:F101)&lt;4)),AND(AND(ABS(C101:F101-B101:E101)&gt;0),AND(ABS(C101:F101-B101:E101)&lt;4)))))</f>
        <v>0</v>
      </c>
      <c r="M101" s="1" t="b">
        <f t="shared" si="1"/>
        <v>0</v>
      </c>
    </row>
    <row r="102" ht="15.75" customHeight="1">
      <c r="A102" s="1" t="s">
        <v>111</v>
      </c>
      <c r="B102" s="1">
        <f>IFERROR(__xludf.DUMMYFUNCTION("SPLIT(A102,"" "")"),36.0)</f>
        <v>36</v>
      </c>
      <c r="C102" s="1">
        <f>IFERROR(__xludf.DUMMYFUNCTION("""COMPUTED_VALUE"""),43.0)</f>
        <v>43</v>
      </c>
      <c r="D102" s="1">
        <f>IFERROR(__xludf.DUMMYFUNCTION("""COMPUTED_VALUE"""),44.0)</f>
        <v>44</v>
      </c>
      <c r="E102" s="1">
        <f>IFERROR(__xludf.DUMMYFUNCTION("""COMPUTED_VALUE"""),46.0)</f>
        <v>46</v>
      </c>
      <c r="F102" s="1">
        <f>IFERROR(__xludf.DUMMYFUNCTION("""COMPUTED_VALUE"""),45.0)</f>
        <v>45</v>
      </c>
      <c r="J102" s="1" t="b">
        <f t="array" ref="J102">IF(NOT(I102=""),AND(C102:I102&gt;B102:H102),IF(NOT(H102=""),AND(C102:H102&gt;B102:G102),IF(NOT(G102=""),AND(C102:G102&gt;B102:F102),AND(C102:F102&gt;B102:E102))))</f>
        <v>0</v>
      </c>
      <c r="K102" s="1" t="b">
        <f t="array" ref="K102">IF(NOT(I102=""),AND(C102:I102&lt;B102:H102),IF(NOT(H102=""),AND(C102:H102&lt;B102:G102),IF(NOT(G102=""),AND(C102:G102&lt;B102:F102),AND(C102:F102&lt;B102:E102))))</f>
        <v>0</v>
      </c>
      <c r="L102" s="1" t="b">
        <f t="array" ref="L102">IF(NOT(I102=""),AND(AND(ABS(C102:I102-B102:H102)&gt;0),AND(ABS(C102:I102-B102:H102)&lt;4)),IF(NOT(H102=""),AND(AND(ABS(C102:H102-B102:G102)&gt;0),AND(ABS(C102:H102-B102:G102)&lt;4)),IF(NOT(G102=""),AND(AND(ABS(C102:G102-B102:F102)&gt;0),AND(ABS(C102:G102-B102:F102)&lt;4)),AND(AND(ABS(C102:F102-B102:E102)&gt;0),AND(ABS(C102:F102-B102:E102)&lt;4)))))</f>
        <v>0</v>
      </c>
      <c r="M102" s="1" t="b">
        <f t="shared" si="1"/>
        <v>0</v>
      </c>
    </row>
    <row r="103" ht="15.75" customHeight="1">
      <c r="A103" s="1" t="s">
        <v>112</v>
      </c>
      <c r="B103" s="1">
        <f>IFERROR(__xludf.DUMMYFUNCTION("SPLIT(A103,"" "")"),52.0)</f>
        <v>52</v>
      </c>
      <c r="C103" s="1">
        <f>IFERROR(__xludf.DUMMYFUNCTION("""COMPUTED_VALUE"""),58.0)</f>
        <v>58</v>
      </c>
      <c r="D103" s="1">
        <f>IFERROR(__xludf.DUMMYFUNCTION("""COMPUTED_VALUE"""),59.0)</f>
        <v>59</v>
      </c>
      <c r="E103" s="1">
        <f>IFERROR(__xludf.DUMMYFUNCTION("""COMPUTED_VALUE"""),60.0)</f>
        <v>60</v>
      </c>
      <c r="F103" s="1">
        <f>IFERROR(__xludf.DUMMYFUNCTION("""COMPUTED_VALUE"""),63.0)</f>
        <v>63</v>
      </c>
      <c r="G103" s="1">
        <f>IFERROR(__xludf.DUMMYFUNCTION("""COMPUTED_VALUE"""),63.0)</f>
        <v>63</v>
      </c>
      <c r="J103" s="1" t="b">
        <f t="array" ref="J103">IF(NOT(I103=""),AND(C103:I103&gt;B103:H103),IF(NOT(H103=""),AND(C103:H103&gt;B103:G103),IF(NOT(G103=""),AND(C103:G103&gt;B103:F103),AND(C103:F103&gt;B103:E103))))</f>
        <v>0</v>
      </c>
      <c r="K103" s="1" t="b">
        <f t="array" ref="K103">IF(NOT(I103=""),AND(C103:I103&lt;B103:H103),IF(NOT(H103=""),AND(C103:H103&lt;B103:G103),IF(NOT(G103=""),AND(C103:G103&lt;B103:F103),AND(C103:F103&lt;B103:E103))))</f>
        <v>0</v>
      </c>
      <c r="L103" s="1" t="b">
        <f t="array" ref="L103">IF(NOT(I103=""),AND(AND(ABS(C103:I103-B103:H103)&gt;0),AND(ABS(C103:I103-B103:H103)&lt;4)),IF(NOT(H103=""),AND(AND(ABS(C103:H103-B103:G103)&gt;0),AND(ABS(C103:H103-B103:G103)&lt;4)),IF(NOT(G103=""),AND(AND(ABS(C103:G103-B103:F103)&gt;0),AND(ABS(C103:G103-B103:F103)&lt;4)),AND(AND(ABS(C103:F103-B103:E103)&gt;0),AND(ABS(C103:F103-B103:E103)&lt;4)))))</f>
        <v>0</v>
      </c>
      <c r="M103" s="1" t="b">
        <f t="shared" si="1"/>
        <v>0</v>
      </c>
    </row>
    <row r="104" ht="15.75" customHeight="1">
      <c r="A104" s="1" t="s">
        <v>113</v>
      </c>
      <c r="B104" s="1">
        <f>IFERROR(__xludf.DUMMYFUNCTION("SPLIT(A104,"" "")"),26.0)</f>
        <v>26</v>
      </c>
      <c r="C104" s="1">
        <f>IFERROR(__xludf.DUMMYFUNCTION("""COMPUTED_VALUE"""),32.0)</f>
        <v>32</v>
      </c>
      <c r="D104" s="1">
        <f>IFERROR(__xludf.DUMMYFUNCTION("""COMPUTED_VALUE"""),33.0)</f>
        <v>33</v>
      </c>
      <c r="E104" s="1">
        <f>IFERROR(__xludf.DUMMYFUNCTION("""COMPUTED_VALUE"""),36.0)</f>
        <v>36</v>
      </c>
      <c r="F104" s="1">
        <f>IFERROR(__xludf.DUMMYFUNCTION("""COMPUTED_VALUE"""),37.0)</f>
        <v>37</v>
      </c>
      <c r="G104" s="1">
        <f>IFERROR(__xludf.DUMMYFUNCTION("""COMPUTED_VALUE"""),39.0)</f>
        <v>39</v>
      </c>
      <c r="H104" s="1">
        <f>IFERROR(__xludf.DUMMYFUNCTION("""COMPUTED_VALUE"""),41.0)</f>
        <v>41</v>
      </c>
      <c r="I104" s="1">
        <f>IFERROR(__xludf.DUMMYFUNCTION("""COMPUTED_VALUE"""),45.0)</f>
        <v>45</v>
      </c>
      <c r="J104" s="1" t="b">
        <f t="array" ref="J104">IF(NOT(I104=""),AND(C104:I104&gt;B104:H104),IF(NOT(H104=""),AND(C104:H104&gt;B104:G104),IF(NOT(G104=""),AND(C104:G104&gt;B104:F104),AND(C104:F104&gt;B104:E104))))</f>
        <v>1</v>
      </c>
      <c r="K104" s="1" t="b">
        <f t="array" ref="K104">IF(NOT(I104=""),AND(C104:I104&lt;B104:H104),IF(NOT(H104=""),AND(C104:H104&lt;B104:G104),IF(NOT(G104=""),AND(C104:G104&lt;B104:F104),AND(C104:F104&lt;B104:E104))))</f>
        <v>0</v>
      </c>
      <c r="L104" s="1" t="b">
        <f t="array" ref="L104">IF(NOT(I104=""),AND(AND(ABS(C104:I104-B104:H104)&gt;0),AND(ABS(C104:I104-B104:H104)&lt;4)),IF(NOT(H104=""),AND(AND(ABS(C104:H104-B104:G104)&gt;0),AND(ABS(C104:H104-B104:G104)&lt;4)),IF(NOT(G104=""),AND(AND(ABS(C104:G104-B104:F104)&gt;0),AND(ABS(C104:G104-B104:F104)&lt;4)),AND(AND(ABS(C104:F104-B104:E104)&gt;0),AND(ABS(C104:F104-B104:E104)&lt;4)))))</f>
        <v>0</v>
      </c>
      <c r="M104" s="1" t="b">
        <f t="shared" si="1"/>
        <v>0</v>
      </c>
    </row>
    <row r="105" ht="15.75" customHeight="1">
      <c r="A105" s="1" t="s">
        <v>114</v>
      </c>
      <c r="B105" s="1">
        <f>IFERROR(__xludf.DUMMYFUNCTION("SPLIT(A105,"" "")"),8.0)</f>
        <v>8</v>
      </c>
      <c r="C105" s="1">
        <f>IFERROR(__xludf.DUMMYFUNCTION("""COMPUTED_VALUE"""),13.0)</f>
        <v>13</v>
      </c>
      <c r="D105" s="1">
        <f>IFERROR(__xludf.DUMMYFUNCTION("""COMPUTED_VALUE"""),16.0)</f>
        <v>16</v>
      </c>
      <c r="E105" s="1">
        <f>IFERROR(__xludf.DUMMYFUNCTION("""COMPUTED_VALUE"""),17.0)</f>
        <v>17</v>
      </c>
      <c r="F105" s="1">
        <f>IFERROR(__xludf.DUMMYFUNCTION("""COMPUTED_VALUE"""),24.0)</f>
        <v>24</v>
      </c>
      <c r="J105" s="1" t="b">
        <f t="array" ref="J105">IF(NOT(I105=""),AND(C105:I105&gt;B105:H105),IF(NOT(H105=""),AND(C105:H105&gt;B105:G105),IF(NOT(G105=""),AND(C105:G105&gt;B105:F105),AND(C105:F105&gt;B105:E105))))</f>
        <v>1</v>
      </c>
      <c r="K105" s="1" t="b">
        <f t="array" ref="K105">IF(NOT(I105=""),AND(C105:I105&lt;B105:H105),IF(NOT(H105=""),AND(C105:H105&lt;B105:G105),IF(NOT(G105=""),AND(C105:G105&lt;B105:F105),AND(C105:F105&lt;B105:E105))))</f>
        <v>0</v>
      </c>
      <c r="L105" s="1" t="b">
        <f t="array" ref="L105">IF(NOT(I105=""),AND(AND(ABS(C105:I105-B105:H105)&gt;0),AND(ABS(C105:I105-B105:H105)&lt;4)),IF(NOT(H105=""),AND(AND(ABS(C105:H105-B105:G105)&gt;0),AND(ABS(C105:H105-B105:G105)&lt;4)),IF(NOT(G105=""),AND(AND(ABS(C105:G105-B105:F105)&gt;0),AND(ABS(C105:G105-B105:F105)&lt;4)),AND(AND(ABS(C105:F105-B105:E105)&gt;0),AND(ABS(C105:F105-B105:E105)&lt;4)))))</f>
        <v>0</v>
      </c>
      <c r="M105" s="1" t="b">
        <f t="shared" si="1"/>
        <v>0</v>
      </c>
    </row>
    <row r="106" ht="15.75" customHeight="1">
      <c r="A106" s="1" t="s">
        <v>115</v>
      </c>
      <c r="B106" s="1">
        <f>IFERROR(__xludf.DUMMYFUNCTION("SPLIT(A106,"" "")"),33.0)</f>
        <v>33</v>
      </c>
      <c r="C106" s="1">
        <f>IFERROR(__xludf.DUMMYFUNCTION("""COMPUTED_VALUE"""),39.0)</f>
        <v>39</v>
      </c>
      <c r="D106" s="1">
        <f>IFERROR(__xludf.DUMMYFUNCTION("""COMPUTED_VALUE"""),41.0)</f>
        <v>41</v>
      </c>
      <c r="E106" s="1">
        <f>IFERROR(__xludf.DUMMYFUNCTION("""COMPUTED_VALUE"""),44.0)</f>
        <v>44</v>
      </c>
      <c r="F106" s="1">
        <f>IFERROR(__xludf.DUMMYFUNCTION("""COMPUTED_VALUE"""),41.0)</f>
        <v>41</v>
      </c>
      <c r="G106" s="1">
        <f>IFERROR(__xludf.DUMMYFUNCTION("""COMPUTED_VALUE"""),43.0)</f>
        <v>43</v>
      </c>
      <c r="H106" s="1">
        <f>IFERROR(__xludf.DUMMYFUNCTION("""COMPUTED_VALUE"""),45.0)</f>
        <v>45</v>
      </c>
      <c r="J106" s="1" t="b">
        <f t="array" ref="J106">IF(NOT(I106=""),AND(C106:I106&gt;B106:H106),IF(NOT(H106=""),AND(C106:H106&gt;B106:G106),IF(NOT(G106=""),AND(C106:G106&gt;B106:F106),AND(C106:F106&gt;B106:E106))))</f>
        <v>0</v>
      </c>
      <c r="K106" s="1" t="b">
        <f t="array" ref="K106">IF(NOT(I106=""),AND(C106:I106&lt;B106:H106),IF(NOT(H106=""),AND(C106:H106&lt;B106:G106),IF(NOT(G106=""),AND(C106:G106&lt;B106:F106),AND(C106:F106&lt;B106:E106))))</f>
        <v>0</v>
      </c>
      <c r="L106" s="1" t="b">
        <f t="array" ref="L106">IF(NOT(I106=""),AND(AND(ABS(C106:I106-B106:H106)&gt;0),AND(ABS(C106:I106-B106:H106)&lt;4)),IF(NOT(H106=""),AND(AND(ABS(C106:H106-B106:G106)&gt;0),AND(ABS(C106:H106-B106:G106)&lt;4)),IF(NOT(G106=""),AND(AND(ABS(C106:G106-B106:F106)&gt;0),AND(ABS(C106:G106-B106:F106)&lt;4)),AND(AND(ABS(C106:F106-B106:E106)&gt;0),AND(ABS(C106:F106-B106:E106)&lt;4)))))</f>
        <v>0</v>
      </c>
      <c r="M106" s="1" t="b">
        <f t="shared" si="1"/>
        <v>0</v>
      </c>
    </row>
    <row r="107" ht="15.75" customHeight="1">
      <c r="A107" s="1" t="s">
        <v>116</v>
      </c>
      <c r="B107" s="1">
        <f>IFERROR(__xludf.DUMMYFUNCTION("SPLIT(A107,"" "")"),38.0)</f>
        <v>38</v>
      </c>
      <c r="C107" s="1">
        <f>IFERROR(__xludf.DUMMYFUNCTION("""COMPUTED_VALUE"""),45.0)</f>
        <v>45</v>
      </c>
      <c r="D107" s="1">
        <f>IFERROR(__xludf.DUMMYFUNCTION("""COMPUTED_VALUE"""),46.0)</f>
        <v>46</v>
      </c>
      <c r="E107" s="1">
        <f>IFERROR(__xludf.DUMMYFUNCTION("""COMPUTED_VALUE"""),47.0)</f>
        <v>47</v>
      </c>
      <c r="F107" s="1">
        <f>IFERROR(__xludf.DUMMYFUNCTION("""COMPUTED_VALUE"""),45.0)</f>
        <v>45</v>
      </c>
      <c r="G107" s="1">
        <f>IFERROR(__xludf.DUMMYFUNCTION("""COMPUTED_VALUE"""),48.0)</f>
        <v>48</v>
      </c>
      <c r="H107" s="1">
        <f>IFERROR(__xludf.DUMMYFUNCTION("""COMPUTED_VALUE"""),45.0)</f>
        <v>45</v>
      </c>
      <c r="J107" s="1" t="b">
        <f t="array" ref="J107">IF(NOT(I107=""),AND(C107:I107&gt;B107:H107),IF(NOT(H107=""),AND(C107:H107&gt;B107:G107),IF(NOT(G107=""),AND(C107:G107&gt;B107:F107),AND(C107:F107&gt;B107:E107))))</f>
        <v>0</v>
      </c>
      <c r="K107" s="1" t="b">
        <f t="array" ref="K107">IF(NOT(I107=""),AND(C107:I107&lt;B107:H107),IF(NOT(H107=""),AND(C107:H107&lt;B107:G107),IF(NOT(G107=""),AND(C107:G107&lt;B107:F107),AND(C107:F107&lt;B107:E107))))</f>
        <v>0</v>
      </c>
      <c r="L107" s="1" t="b">
        <f t="array" ref="L107">IF(NOT(I107=""),AND(AND(ABS(C107:I107-B107:H107)&gt;0),AND(ABS(C107:I107-B107:H107)&lt;4)),IF(NOT(H107=""),AND(AND(ABS(C107:H107-B107:G107)&gt;0),AND(ABS(C107:H107-B107:G107)&lt;4)),IF(NOT(G107=""),AND(AND(ABS(C107:G107-B107:F107)&gt;0),AND(ABS(C107:G107-B107:F107)&lt;4)),AND(AND(ABS(C107:F107-B107:E107)&gt;0),AND(ABS(C107:F107-B107:E107)&lt;4)))))</f>
        <v>0</v>
      </c>
      <c r="M107" s="1" t="b">
        <f t="shared" si="1"/>
        <v>0</v>
      </c>
    </row>
    <row r="108" ht="15.75" customHeight="1">
      <c r="A108" s="1" t="s">
        <v>117</v>
      </c>
      <c r="B108" s="1">
        <f>IFERROR(__xludf.DUMMYFUNCTION("SPLIT(A108,"" "")"),35.0)</f>
        <v>35</v>
      </c>
      <c r="C108" s="1">
        <f>IFERROR(__xludf.DUMMYFUNCTION("""COMPUTED_VALUE"""),40.0)</f>
        <v>40</v>
      </c>
      <c r="D108" s="1">
        <f>IFERROR(__xludf.DUMMYFUNCTION("""COMPUTED_VALUE"""),42.0)</f>
        <v>42</v>
      </c>
      <c r="E108" s="1">
        <f>IFERROR(__xludf.DUMMYFUNCTION("""COMPUTED_VALUE"""),39.0)</f>
        <v>39</v>
      </c>
      <c r="F108" s="1">
        <f>IFERROR(__xludf.DUMMYFUNCTION("""COMPUTED_VALUE"""),42.0)</f>
        <v>42</v>
      </c>
      <c r="G108" s="1">
        <f>IFERROR(__xludf.DUMMYFUNCTION("""COMPUTED_VALUE"""),45.0)</f>
        <v>45</v>
      </c>
      <c r="H108" s="1">
        <f>IFERROR(__xludf.DUMMYFUNCTION("""COMPUTED_VALUE"""),46.0)</f>
        <v>46</v>
      </c>
      <c r="I108" s="1">
        <f>IFERROR(__xludf.DUMMYFUNCTION("""COMPUTED_VALUE"""),46.0)</f>
        <v>46</v>
      </c>
      <c r="J108" s="1" t="b">
        <f t="array" ref="J108">IF(NOT(I108=""),AND(C108:I108&gt;B108:H108),IF(NOT(H108=""),AND(C108:H108&gt;B108:G108),IF(NOT(G108=""),AND(C108:G108&gt;B108:F108),AND(C108:F108&gt;B108:E108))))</f>
        <v>0</v>
      </c>
      <c r="K108" s="1" t="b">
        <f t="array" ref="K108">IF(NOT(I108=""),AND(C108:I108&lt;B108:H108),IF(NOT(H108=""),AND(C108:H108&lt;B108:G108),IF(NOT(G108=""),AND(C108:G108&lt;B108:F108),AND(C108:F108&lt;B108:E108))))</f>
        <v>0</v>
      </c>
      <c r="L108" s="1" t="b">
        <f t="array" ref="L108">IF(NOT(I108=""),AND(AND(ABS(C108:I108-B108:H108)&gt;0),AND(ABS(C108:I108-B108:H108)&lt;4)),IF(NOT(H108=""),AND(AND(ABS(C108:H108-B108:G108)&gt;0),AND(ABS(C108:H108-B108:G108)&lt;4)),IF(NOT(G108=""),AND(AND(ABS(C108:G108-B108:F108)&gt;0),AND(ABS(C108:G108-B108:F108)&lt;4)),AND(AND(ABS(C108:F108-B108:E108)&gt;0),AND(ABS(C108:F108-B108:E108)&lt;4)))))</f>
        <v>0</v>
      </c>
      <c r="M108" s="1" t="b">
        <f t="shared" si="1"/>
        <v>0</v>
      </c>
    </row>
    <row r="109" ht="15.75" customHeight="1">
      <c r="A109" s="1" t="s">
        <v>118</v>
      </c>
      <c r="B109" s="1">
        <f>IFERROR(__xludf.DUMMYFUNCTION("SPLIT(A109,"" "")"),79.0)</f>
        <v>79</v>
      </c>
      <c r="C109" s="1">
        <f>IFERROR(__xludf.DUMMYFUNCTION("""COMPUTED_VALUE"""),85.0)</f>
        <v>85</v>
      </c>
      <c r="D109" s="1">
        <f>IFERROR(__xludf.DUMMYFUNCTION("""COMPUTED_VALUE"""),88.0)</f>
        <v>88</v>
      </c>
      <c r="E109" s="1">
        <f>IFERROR(__xludf.DUMMYFUNCTION("""COMPUTED_VALUE"""),87.0)</f>
        <v>87</v>
      </c>
      <c r="F109" s="1">
        <f>IFERROR(__xludf.DUMMYFUNCTION("""COMPUTED_VALUE"""),91.0)</f>
        <v>91</v>
      </c>
      <c r="J109" s="1" t="b">
        <f t="array" ref="J109">IF(NOT(I109=""),AND(C109:I109&gt;B109:H109),IF(NOT(H109=""),AND(C109:H109&gt;B109:G109),IF(NOT(G109=""),AND(C109:G109&gt;B109:F109),AND(C109:F109&gt;B109:E109))))</f>
        <v>0</v>
      </c>
      <c r="K109" s="1" t="b">
        <f t="array" ref="K109">IF(NOT(I109=""),AND(C109:I109&lt;B109:H109),IF(NOT(H109=""),AND(C109:H109&lt;B109:G109),IF(NOT(G109=""),AND(C109:G109&lt;B109:F109),AND(C109:F109&lt;B109:E109))))</f>
        <v>0</v>
      </c>
      <c r="L109" s="1" t="b">
        <f t="array" ref="L109">IF(NOT(I109=""),AND(AND(ABS(C109:I109-B109:H109)&gt;0),AND(ABS(C109:I109-B109:H109)&lt;4)),IF(NOT(H109=""),AND(AND(ABS(C109:H109-B109:G109)&gt;0),AND(ABS(C109:H109-B109:G109)&lt;4)),IF(NOT(G109=""),AND(AND(ABS(C109:G109-B109:F109)&gt;0),AND(ABS(C109:G109-B109:F109)&lt;4)),AND(AND(ABS(C109:F109-B109:E109)&gt;0),AND(ABS(C109:F109-B109:E109)&lt;4)))))</f>
        <v>0</v>
      </c>
      <c r="M109" s="1" t="b">
        <f t="shared" si="1"/>
        <v>0</v>
      </c>
    </row>
    <row r="110" ht="15.75" customHeight="1">
      <c r="A110" s="1" t="s">
        <v>119</v>
      </c>
      <c r="B110" s="1">
        <f>IFERROR(__xludf.DUMMYFUNCTION("SPLIT(A110,"" "")"),74.0)</f>
        <v>74</v>
      </c>
      <c r="C110" s="1">
        <f>IFERROR(__xludf.DUMMYFUNCTION("""COMPUTED_VALUE"""),80.0)</f>
        <v>80</v>
      </c>
      <c r="D110" s="1">
        <f>IFERROR(__xludf.DUMMYFUNCTION("""COMPUTED_VALUE"""),82.0)</f>
        <v>82</v>
      </c>
      <c r="E110" s="1">
        <f>IFERROR(__xludf.DUMMYFUNCTION("""COMPUTED_VALUE"""),83.0)</f>
        <v>83</v>
      </c>
      <c r="F110" s="1">
        <f>IFERROR(__xludf.DUMMYFUNCTION("""COMPUTED_VALUE"""),86.0)</f>
        <v>86</v>
      </c>
      <c r="G110" s="1">
        <f>IFERROR(__xludf.DUMMYFUNCTION("""COMPUTED_VALUE"""),88.0)</f>
        <v>88</v>
      </c>
      <c r="H110" s="1">
        <f>IFERROR(__xludf.DUMMYFUNCTION("""COMPUTED_VALUE"""),85.0)</f>
        <v>85</v>
      </c>
      <c r="I110" s="1">
        <f>IFERROR(__xludf.DUMMYFUNCTION("""COMPUTED_VALUE"""),91.0)</f>
        <v>91</v>
      </c>
      <c r="J110" s="1" t="b">
        <f t="array" ref="J110">IF(NOT(I110=""),AND(C110:I110&gt;B110:H110),IF(NOT(H110=""),AND(C110:H110&gt;B110:G110),IF(NOT(G110=""),AND(C110:G110&gt;B110:F110),AND(C110:F110&gt;B110:E110))))</f>
        <v>0</v>
      </c>
      <c r="K110" s="1" t="b">
        <f t="array" ref="K110">IF(NOT(I110=""),AND(C110:I110&lt;B110:H110),IF(NOT(H110=""),AND(C110:H110&lt;B110:G110),IF(NOT(G110=""),AND(C110:G110&lt;B110:F110),AND(C110:F110&lt;B110:E110))))</f>
        <v>0</v>
      </c>
      <c r="L110" s="1" t="b">
        <f t="array" ref="L110">IF(NOT(I110=""),AND(AND(ABS(C110:I110-B110:H110)&gt;0),AND(ABS(C110:I110-B110:H110)&lt;4)),IF(NOT(H110=""),AND(AND(ABS(C110:H110-B110:G110)&gt;0),AND(ABS(C110:H110-B110:G110)&lt;4)),IF(NOT(G110=""),AND(AND(ABS(C110:G110-B110:F110)&gt;0),AND(ABS(C110:G110-B110:F110)&lt;4)),AND(AND(ABS(C110:F110-B110:E110)&gt;0),AND(ABS(C110:F110-B110:E110)&lt;4)))))</f>
        <v>0</v>
      </c>
      <c r="M110" s="1" t="b">
        <f t="shared" si="1"/>
        <v>0</v>
      </c>
    </row>
    <row r="111" ht="15.75" customHeight="1">
      <c r="A111" s="1" t="s">
        <v>120</v>
      </c>
      <c r="B111" s="1">
        <f>IFERROR(__xludf.DUMMYFUNCTION("SPLIT(A111,"" "")"),29.0)</f>
        <v>29</v>
      </c>
      <c r="C111" s="1">
        <f>IFERROR(__xludf.DUMMYFUNCTION("""COMPUTED_VALUE"""),35.0)</f>
        <v>35</v>
      </c>
      <c r="D111" s="1">
        <f>IFERROR(__xludf.DUMMYFUNCTION("""COMPUTED_VALUE"""),38.0)</f>
        <v>38</v>
      </c>
      <c r="E111" s="1">
        <f>IFERROR(__xludf.DUMMYFUNCTION("""COMPUTED_VALUE"""),41.0)</f>
        <v>41</v>
      </c>
      <c r="F111" s="1">
        <f>IFERROR(__xludf.DUMMYFUNCTION("""COMPUTED_VALUE"""),44.0)</f>
        <v>44</v>
      </c>
      <c r="G111" s="1">
        <f>IFERROR(__xludf.DUMMYFUNCTION("""COMPUTED_VALUE"""),44.0)</f>
        <v>44</v>
      </c>
      <c r="H111" s="1">
        <f>IFERROR(__xludf.DUMMYFUNCTION("""COMPUTED_VALUE"""),46.0)</f>
        <v>46</v>
      </c>
      <c r="J111" s="1" t="b">
        <f t="array" ref="J111">IF(NOT(I111=""),AND(C111:I111&gt;B111:H111),IF(NOT(H111=""),AND(C111:H111&gt;B111:G111),IF(NOT(G111=""),AND(C111:G111&gt;B111:F111),AND(C111:F111&gt;B111:E111))))</f>
        <v>0</v>
      </c>
      <c r="K111" s="1" t="b">
        <f t="array" ref="K111">IF(NOT(I111=""),AND(C111:I111&lt;B111:H111),IF(NOT(H111=""),AND(C111:H111&lt;B111:G111),IF(NOT(G111=""),AND(C111:G111&lt;B111:F111),AND(C111:F111&lt;B111:E111))))</f>
        <v>0</v>
      </c>
      <c r="L111" s="1" t="b">
        <f t="array" ref="L111">IF(NOT(I111=""),AND(AND(ABS(C111:I111-B111:H111)&gt;0),AND(ABS(C111:I111-B111:H111)&lt;4)),IF(NOT(H111=""),AND(AND(ABS(C111:H111-B111:G111)&gt;0),AND(ABS(C111:H111-B111:G111)&lt;4)),IF(NOT(G111=""),AND(AND(ABS(C111:G111-B111:F111)&gt;0),AND(ABS(C111:G111-B111:F111)&lt;4)),AND(AND(ABS(C111:F111-B111:E111)&gt;0),AND(ABS(C111:F111-B111:E111)&lt;4)))))</f>
        <v>0</v>
      </c>
      <c r="M111" s="1" t="b">
        <f t="shared" si="1"/>
        <v>0</v>
      </c>
    </row>
    <row r="112" ht="15.75" customHeight="1">
      <c r="A112" s="1" t="s">
        <v>121</v>
      </c>
      <c r="B112" s="1">
        <f>IFERROR(__xludf.DUMMYFUNCTION("SPLIT(A112,"" "")"),59.0)</f>
        <v>59</v>
      </c>
      <c r="C112" s="1">
        <f>IFERROR(__xludf.DUMMYFUNCTION("""COMPUTED_VALUE"""),64.0)</f>
        <v>64</v>
      </c>
      <c r="D112" s="1">
        <f>IFERROR(__xludf.DUMMYFUNCTION("""COMPUTED_VALUE"""),65.0)</f>
        <v>65</v>
      </c>
      <c r="E112" s="1">
        <f>IFERROR(__xludf.DUMMYFUNCTION("""COMPUTED_VALUE"""),65.0)</f>
        <v>65</v>
      </c>
      <c r="F112" s="1">
        <f>IFERROR(__xludf.DUMMYFUNCTION("""COMPUTED_VALUE"""),66.0)</f>
        <v>66</v>
      </c>
      <c r="G112" s="1">
        <f>IFERROR(__xludf.DUMMYFUNCTION("""COMPUTED_VALUE"""),67.0)</f>
        <v>67</v>
      </c>
      <c r="H112" s="1">
        <f>IFERROR(__xludf.DUMMYFUNCTION("""COMPUTED_VALUE"""),68.0)</f>
        <v>68</v>
      </c>
      <c r="I112" s="1">
        <f>IFERROR(__xludf.DUMMYFUNCTION("""COMPUTED_VALUE"""),67.0)</f>
        <v>67</v>
      </c>
      <c r="J112" s="1" t="b">
        <f t="array" ref="J112">IF(NOT(I112=""),AND(C112:I112&gt;B112:H112),IF(NOT(H112=""),AND(C112:H112&gt;B112:G112),IF(NOT(G112=""),AND(C112:G112&gt;B112:F112),AND(C112:F112&gt;B112:E112))))</f>
        <v>0</v>
      </c>
      <c r="K112" s="1" t="b">
        <f t="array" ref="K112">IF(NOT(I112=""),AND(C112:I112&lt;B112:H112),IF(NOT(H112=""),AND(C112:H112&lt;B112:G112),IF(NOT(G112=""),AND(C112:G112&lt;B112:F112),AND(C112:F112&lt;B112:E112))))</f>
        <v>0</v>
      </c>
      <c r="L112" s="1" t="b">
        <f t="array" ref="L112">IF(NOT(I112=""),AND(AND(ABS(C112:I112-B112:H112)&gt;0),AND(ABS(C112:I112-B112:H112)&lt;4)),IF(NOT(H112=""),AND(AND(ABS(C112:H112-B112:G112)&gt;0),AND(ABS(C112:H112-B112:G112)&lt;4)),IF(NOT(G112=""),AND(AND(ABS(C112:G112-B112:F112)&gt;0),AND(ABS(C112:G112-B112:F112)&lt;4)),AND(AND(ABS(C112:F112-B112:E112)&gt;0),AND(ABS(C112:F112-B112:E112)&lt;4)))))</f>
        <v>0</v>
      </c>
      <c r="M112" s="1" t="b">
        <f t="shared" si="1"/>
        <v>0</v>
      </c>
    </row>
    <row r="113" ht="15.75" customHeight="1">
      <c r="A113" s="1" t="s">
        <v>122</v>
      </c>
      <c r="B113" s="1">
        <f>IFERROR(__xludf.DUMMYFUNCTION("SPLIT(A113,"" "")"),77.0)</f>
        <v>77</v>
      </c>
      <c r="C113" s="1">
        <f>IFERROR(__xludf.DUMMYFUNCTION("""COMPUTED_VALUE"""),83.0)</f>
        <v>83</v>
      </c>
      <c r="D113" s="1">
        <f>IFERROR(__xludf.DUMMYFUNCTION("""COMPUTED_VALUE"""),85.0)</f>
        <v>85</v>
      </c>
      <c r="E113" s="1">
        <f>IFERROR(__xludf.DUMMYFUNCTION("""COMPUTED_VALUE"""),86.0)</f>
        <v>86</v>
      </c>
      <c r="F113" s="1">
        <f>IFERROR(__xludf.DUMMYFUNCTION("""COMPUTED_VALUE"""),86.0)</f>
        <v>86</v>
      </c>
      <c r="G113" s="1">
        <f>IFERROR(__xludf.DUMMYFUNCTION("""COMPUTED_VALUE"""),89.0)</f>
        <v>89</v>
      </c>
      <c r="H113" s="1">
        <f>IFERROR(__xludf.DUMMYFUNCTION("""COMPUTED_VALUE"""),89.0)</f>
        <v>89</v>
      </c>
      <c r="J113" s="1" t="b">
        <f t="array" ref="J113">IF(NOT(I113=""),AND(C113:I113&gt;B113:H113),IF(NOT(H113=""),AND(C113:H113&gt;B113:G113),IF(NOT(G113=""),AND(C113:G113&gt;B113:F113),AND(C113:F113&gt;B113:E113))))</f>
        <v>0</v>
      </c>
      <c r="K113" s="1" t="b">
        <f t="array" ref="K113">IF(NOT(I113=""),AND(C113:I113&lt;B113:H113),IF(NOT(H113=""),AND(C113:H113&lt;B113:G113),IF(NOT(G113=""),AND(C113:G113&lt;B113:F113),AND(C113:F113&lt;B113:E113))))</f>
        <v>0</v>
      </c>
      <c r="L113" s="1" t="b">
        <f t="array" ref="L113">IF(NOT(I113=""),AND(AND(ABS(C113:I113-B113:H113)&gt;0),AND(ABS(C113:I113-B113:H113)&lt;4)),IF(NOT(H113=""),AND(AND(ABS(C113:H113-B113:G113)&gt;0),AND(ABS(C113:H113-B113:G113)&lt;4)),IF(NOT(G113=""),AND(AND(ABS(C113:G113-B113:F113)&gt;0),AND(ABS(C113:G113-B113:F113)&lt;4)),AND(AND(ABS(C113:F113-B113:E113)&gt;0),AND(ABS(C113:F113-B113:E113)&lt;4)))))</f>
        <v>0</v>
      </c>
      <c r="M113" s="1" t="b">
        <f t="shared" si="1"/>
        <v>0</v>
      </c>
    </row>
    <row r="114" ht="15.75" customHeight="1">
      <c r="A114" s="1" t="s">
        <v>123</v>
      </c>
      <c r="B114" s="1">
        <f>IFERROR(__xludf.DUMMYFUNCTION("SPLIT(A114,"" "")"),30.0)</f>
        <v>30</v>
      </c>
      <c r="C114" s="1">
        <f>IFERROR(__xludf.DUMMYFUNCTION("""COMPUTED_VALUE"""),36.0)</f>
        <v>36</v>
      </c>
      <c r="D114" s="1">
        <f>IFERROR(__xludf.DUMMYFUNCTION("""COMPUTED_VALUE"""),37.0)</f>
        <v>37</v>
      </c>
      <c r="E114" s="1">
        <f>IFERROR(__xludf.DUMMYFUNCTION("""COMPUTED_VALUE"""),39.0)</f>
        <v>39</v>
      </c>
      <c r="F114" s="1">
        <f>IFERROR(__xludf.DUMMYFUNCTION("""COMPUTED_VALUE"""),40.0)</f>
        <v>40</v>
      </c>
      <c r="G114" s="1">
        <f>IFERROR(__xludf.DUMMYFUNCTION("""COMPUTED_VALUE"""),40.0)</f>
        <v>40</v>
      </c>
      <c r="H114" s="1">
        <f>IFERROR(__xludf.DUMMYFUNCTION("""COMPUTED_VALUE"""),43.0)</f>
        <v>43</v>
      </c>
      <c r="I114" s="1">
        <f>IFERROR(__xludf.DUMMYFUNCTION("""COMPUTED_VALUE"""),47.0)</f>
        <v>47</v>
      </c>
      <c r="J114" s="1" t="b">
        <f t="array" ref="J114">IF(NOT(I114=""),AND(C114:I114&gt;B114:H114),IF(NOT(H114=""),AND(C114:H114&gt;B114:G114),IF(NOT(G114=""),AND(C114:G114&gt;B114:F114),AND(C114:F114&gt;B114:E114))))</f>
        <v>0</v>
      </c>
      <c r="K114" s="1" t="b">
        <f t="array" ref="K114">IF(NOT(I114=""),AND(C114:I114&lt;B114:H114),IF(NOT(H114=""),AND(C114:H114&lt;B114:G114),IF(NOT(G114=""),AND(C114:G114&lt;B114:F114),AND(C114:F114&lt;B114:E114))))</f>
        <v>0</v>
      </c>
      <c r="L114" s="1" t="b">
        <f t="array" ref="L114">IF(NOT(I114=""),AND(AND(ABS(C114:I114-B114:H114)&gt;0),AND(ABS(C114:I114-B114:H114)&lt;4)),IF(NOT(H114=""),AND(AND(ABS(C114:H114-B114:G114)&gt;0),AND(ABS(C114:H114-B114:G114)&lt;4)),IF(NOT(G114=""),AND(AND(ABS(C114:G114-B114:F114)&gt;0),AND(ABS(C114:G114-B114:F114)&lt;4)),AND(AND(ABS(C114:F114-B114:E114)&gt;0),AND(ABS(C114:F114-B114:E114)&lt;4)))))</f>
        <v>0</v>
      </c>
      <c r="M114" s="1" t="b">
        <f t="shared" si="1"/>
        <v>0</v>
      </c>
    </row>
    <row r="115" ht="15.75" customHeight="1">
      <c r="A115" s="1" t="s">
        <v>124</v>
      </c>
      <c r="B115" s="1">
        <f>IFERROR(__xludf.DUMMYFUNCTION("SPLIT(A115,"" "")"),21.0)</f>
        <v>21</v>
      </c>
      <c r="C115" s="1">
        <f>IFERROR(__xludf.DUMMYFUNCTION("""COMPUTED_VALUE"""),26.0)</f>
        <v>26</v>
      </c>
      <c r="D115" s="1">
        <f>IFERROR(__xludf.DUMMYFUNCTION("""COMPUTED_VALUE"""),27.0)</f>
        <v>27</v>
      </c>
      <c r="E115" s="1">
        <f>IFERROR(__xludf.DUMMYFUNCTION("""COMPUTED_VALUE"""),30.0)</f>
        <v>30</v>
      </c>
      <c r="F115" s="1">
        <f>IFERROR(__xludf.DUMMYFUNCTION("""COMPUTED_VALUE"""),30.0)</f>
        <v>30</v>
      </c>
      <c r="G115" s="1">
        <f>IFERROR(__xludf.DUMMYFUNCTION("""COMPUTED_VALUE"""),35.0)</f>
        <v>35</v>
      </c>
      <c r="J115" s="1" t="b">
        <f t="array" ref="J115">IF(NOT(I115=""),AND(C115:I115&gt;B115:H115),IF(NOT(H115=""),AND(C115:H115&gt;B115:G115),IF(NOT(G115=""),AND(C115:G115&gt;B115:F115),AND(C115:F115&gt;B115:E115))))</f>
        <v>0</v>
      </c>
      <c r="K115" s="1" t="b">
        <f t="array" ref="K115">IF(NOT(I115=""),AND(C115:I115&lt;B115:H115),IF(NOT(H115=""),AND(C115:H115&lt;B115:G115),IF(NOT(G115=""),AND(C115:G115&lt;B115:F115),AND(C115:F115&lt;B115:E115))))</f>
        <v>0</v>
      </c>
      <c r="L115" s="1" t="b">
        <f t="array" ref="L115">IF(NOT(I115=""),AND(AND(ABS(C115:I115-B115:H115)&gt;0),AND(ABS(C115:I115-B115:H115)&lt;4)),IF(NOT(H115=""),AND(AND(ABS(C115:H115-B115:G115)&gt;0),AND(ABS(C115:H115-B115:G115)&lt;4)),IF(NOT(G115=""),AND(AND(ABS(C115:G115-B115:F115)&gt;0),AND(ABS(C115:G115-B115:F115)&lt;4)),AND(AND(ABS(C115:F115-B115:E115)&gt;0),AND(ABS(C115:F115-B115:E115)&lt;4)))))</f>
        <v>0</v>
      </c>
      <c r="M115" s="1" t="b">
        <f t="shared" si="1"/>
        <v>0</v>
      </c>
    </row>
    <row r="116" ht="15.75" customHeight="1">
      <c r="A116" s="1" t="s">
        <v>125</v>
      </c>
      <c r="B116" s="1">
        <f>IFERROR(__xludf.DUMMYFUNCTION("SPLIT(A116,"" "")"),35.0)</f>
        <v>35</v>
      </c>
      <c r="C116" s="1">
        <f>IFERROR(__xludf.DUMMYFUNCTION("""COMPUTED_VALUE"""),40.0)</f>
        <v>40</v>
      </c>
      <c r="D116" s="1">
        <f>IFERROR(__xludf.DUMMYFUNCTION("""COMPUTED_VALUE"""),43.0)</f>
        <v>43</v>
      </c>
      <c r="E116" s="1">
        <f>IFERROR(__xludf.DUMMYFUNCTION("""COMPUTED_VALUE"""),47.0)</f>
        <v>47</v>
      </c>
      <c r="F116" s="1">
        <f>IFERROR(__xludf.DUMMYFUNCTION("""COMPUTED_VALUE"""),50.0)</f>
        <v>50</v>
      </c>
      <c r="J116" s="1" t="b">
        <f t="array" ref="J116">IF(NOT(I116=""),AND(C116:I116&gt;B116:H116),IF(NOT(H116=""),AND(C116:H116&gt;B116:G116),IF(NOT(G116=""),AND(C116:G116&gt;B116:F116),AND(C116:F116&gt;B116:E116))))</f>
        <v>1</v>
      </c>
      <c r="K116" s="1" t="b">
        <f t="array" ref="K116">IF(NOT(I116=""),AND(C116:I116&lt;B116:H116),IF(NOT(H116=""),AND(C116:H116&lt;B116:G116),IF(NOT(G116=""),AND(C116:G116&lt;B116:F116),AND(C116:F116&lt;B116:E116))))</f>
        <v>0</v>
      </c>
      <c r="L116" s="1" t="b">
        <f t="array" ref="L116">IF(NOT(I116=""),AND(AND(ABS(C116:I116-B116:H116)&gt;0),AND(ABS(C116:I116-B116:H116)&lt;4)),IF(NOT(H116=""),AND(AND(ABS(C116:H116-B116:G116)&gt;0),AND(ABS(C116:H116-B116:G116)&lt;4)),IF(NOT(G116=""),AND(AND(ABS(C116:G116-B116:F116)&gt;0),AND(ABS(C116:G116-B116:F116)&lt;4)),AND(AND(ABS(C116:F116-B116:E116)&gt;0),AND(ABS(C116:F116-B116:E116)&lt;4)))))</f>
        <v>0</v>
      </c>
      <c r="M116" s="1" t="b">
        <f t="shared" si="1"/>
        <v>0</v>
      </c>
    </row>
    <row r="117" ht="15.75" customHeight="1">
      <c r="A117" s="1" t="s">
        <v>126</v>
      </c>
      <c r="B117" s="1">
        <f>IFERROR(__xludf.DUMMYFUNCTION("SPLIT(A117,"" "")"),67.0)</f>
        <v>67</v>
      </c>
      <c r="C117" s="1">
        <f>IFERROR(__xludf.DUMMYFUNCTION("""COMPUTED_VALUE"""),72.0)</f>
        <v>72</v>
      </c>
      <c r="D117" s="1">
        <f>IFERROR(__xludf.DUMMYFUNCTION("""COMPUTED_VALUE"""),76.0)</f>
        <v>76</v>
      </c>
      <c r="E117" s="1">
        <f>IFERROR(__xludf.DUMMYFUNCTION("""COMPUTED_VALUE"""),78.0)</f>
        <v>78</v>
      </c>
      <c r="F117" s="1">
        <f>IFERROR(__xludf.DUMMYFUNCTION("""COMPUTED_VALUE"""),79.0)</f>
        <v>79</v>
      </c>
      <c r="G117" s="1">
        <f>IFERROR(__xludf.DUMMYFUNCTION("""COMPUTED_VALUE"""),82.0)</f>
        <v>82</v>
      </c>
      <c r="H117" s="1">
        <f>IFERROR(__xludf.DUMMYFUNCTION("""COMPUTED_VALUE"""),83.0)</f>
        <v>83</v>
      </c>
      <c r="I117" s="1">
        <f>IFERROR(__xludf.DUMMYFUNCTION("""COMPUTED_VALUE"""),80.0)</f>
        <v>80</v>
      </c>
      <c r="J117" s="1" t="b">
        <f t="array" ref="J117">IF(NOT(I117=""),AND(C117:I117&gt;B117:H117),IF(NOT(H117=""),AND(C117:H117&gt;B117:G117),IF(NOT(G117=""),AND(C117:G117&gt;B117:F117),AND(C117:F117&gt;B117:E117))))</f>
        <v>0</v>
      </c>
      <c r="K117" s="1" t="b">
        <f t="array" ref="K117">IF(NOT(I117=""),AND(C117:I117&lt;B117:H117),IF(NOT(H117=""),AND(C117:H117&lt;B117:G117),IF(NOT(G117=""),AND(C117:G117&lt;B117:F117),AND(C117:F117&lt;B117:E117))))</f>
        <v>0</v>
      </c>
      <c r="L117" s="1" t="b">
        <f t="array" ref="L117">IF(NOT(I117=""),AND(AND(ABS(C117:I117-B117:H117)&gt;0),AND(ABS(C117:I117-B117:H117)&lt;4)),IF(NOT(H117=""),AND(AND(ABS(C117:H117-B117:G117)&gt;0),AND(ABS(C117:H117-B117:G117)&lt;4)),IF(NOT(G117=""),AND(AND(ABS(C117:G117-B117:F117)&gt;0),AND(ABS(C117:G117-B117:F117)&lt;4)),AND(AND(ABS(C117:F117-B117:E117)&gt;0),AND(ABS(C117:F117-B117:E117)&lt;4)))))</f>
        <v>0</v>
      </c>
      <c r="M117" s="1" t="b">
        <f t="shared" si="1"/>
        <v>0</v>
      </c>
    </row>
    <row r="118" ht="15.75" customHeight="1">
      <c r="A118" s="1" t="s">
        <v>127</v>
      </c>
      <c r="B118" s="1">
        <f>IFERROR(__xludf.DUMMYFUNCTION("SPLIT(A118,"" "")"),3.0)</f>
        <v>3</v>
      </c>
      <c r="C118" s="1">
        <f>IFERROR(__xludf.DUMMYFUNCTION("""COMPUTED_VALUE"""),8.0)</f>
        <v>8</v>
      </c>
      <c r="D118" s="1">
        <f>IFERROR(__xludf.DUMMYFUNCTION("""COMPUTED_VALUE"""),9.0)</f>
        <v>9</v>
      </c>
      <c r="E118" s="1">
        <f>IFERROR(__xludf.DUMMYFUNCTION("""COMPUTED_VALUE"""),12.0)</f>
        <v>12</v>
      </c>
      <c r="F118" s="1">
        <f>IFERROR(__xludf.DUMMYFUNCTION("""COMPUTED_VALUE"""),16.0)</f>
        <v>16</v>
      </c>
      <c r="G118" s="1">
        <f>IFERROR(__xludf.DUMMYFUNCTION("""COMPUTED_VALUE"""),16.0)</f>
        <v>16</v>
      </c>
      <c r="J118" s="1" t="b">
        <f t="array" ref="J118">IF(NOT(I118=""),AND(C118:I118&gt;B118:H118),IF(NOT(H118=""),AND(C118:H118&gt;B118:G118),IF(NOT(G118=""),AND(C118:G118&gt;B118:F118),AND(C118:F118&gt;B118:E118))))</f>
        <v>0</v>
      </c>
      <c r="K118" s="1" t="b">
        <f t="array" ref="K118">IF(NOT(I118=""),AND(C118:I118&lt;B118:H118),IF(NOT(H118=""),AND(C118:H118&lt;B118:G118),IF(NOT(G118=""),AND(C118:G118&lt;B118:F118),AND(C118:F118&lt;B118:E118))))</f>
        <v>0</v>
      </c>
      <c r="L118" s="1" t="b">
        <f t="array" ref="L118">IF(NOT(I118=""),AND(AND(ABS(C118:I118-B118:H118)&gt;0),AND(ABS(C118:I118-B118:H118)&lt;4)),IF(NOT(H118=""),AND(AND(ABS(C118:H118-B118:G118)&gt;0),AND(ABS(C118:H118-B118:G118)&lt;4)),IF(NOT(G118=""),AND(AND(ABS(C118:G118-B118:F118)&gt;0),AND(ABS(C118:G118-B118:F118)&lt;4)),AND(AND(ABS(C118:F118-B118:E118)&gt;0),AND(ABS(C118:F118-B118:E118)&lt;4)))))</f>
        <v>0</v>
      </c>
      <c r="M118" s="1" t="b">
        <f t="shared" si="1"/>
        <v>0</v>
      </c>
    </row>
    <row r="119" ht="15.75" customHeight="1">
      <c r="A119" s="1" t="s">
        <v>128</v>
      </c>
      <c r="B119" s="1">
        <f>IFERROR(__xludf.DUMMYFUNCTION("SPLIT(A119,"" "")"),58.0)</f>
        <v>58</v>
      </c>
      <c r="C119" s="1">
        <f>IFERROR(__xludf.DUMMYFUNCTION("""COMPUTED_VALUE"""),65.0)</f>
        <v>65</v>
      </c>
      <c r="D119" s="1">
        <f>IFERROR(__xludf.DUMMYFUNCTION("""COMPUTED_VALUE"""),69.0)</f>
        <v>69</v>
      </c>
      <c r="E119" s="1">
        <f>IFERROR(__xludf.DUMMYFUNCTION("""COMPUTED_VALUE"""),72.0)</f>
        <v>72</v>
      </c>
      <c r="F119" s="1">
        <f>IFERROR(__xludf.DUMMYFUNCTION("""COMPUTED_VALUE"""),74.0)</f>
        <v>74</v>
      </c>
      <c r="G119" s="1">
        <f>IFERROR(__xludf.DUMMYFUNCTION("""COMPUTED_VALUE"""),77.0)</f>
        <v>77</v>
      </c>
      <c r="H119" s="1">
        <f>IFERROR(__xludf.DUMMYFUNCTION("""COMPUTED_VALUE"""),81.0)</f>
        <v>81</v>
      </c>
      <c r="J119" s="1" t="b">
        <f t="array" ref="J119">IF(NOT(I119=""),AND(C119:I119&gt;B119:H119),IF(NOT(H119=""),AND(C119:H119&gt;B119:G119),IF(NOT(G119=""),AND(C119:G119&gt;B119:F119),AND(C119:F119&gt;B119:E119))))</f>
        <v>1</v>
      </c>
      <c r="K119" s="1" t="b">
        <f t="array" ref="K119">IF(NOT(I119=""),AND(C119:I119&lt;B119:H119),IF(NOT(H119=""),AND(C119:H119&lt;B119:G119),IF(NOT(G119=""),AND(C119:G119&lt;B119:F119),AND(C119:F119&lt;B119:E119))))</f>
        <v>0</v>
      </c>
      <c r="L119" s="1" t="b">
        <f t="array" ref="L119">IF(NOT(I119=""),AND(AND(ABS(C119:I119-B119:H119)&gt;0),AND(ABS(C119:I119-B119:H119)&lt;4)),IF(NOT(H119=""),AND(AND(ABS(C119:H119-B119:G119)&gt;0),AND(ABS(C119:H119-B119:G119)&lt;4)),IF(NOT(G119=""),AND(AND(ABS(C119:G119-B119:F119)&gt;0),AND(ABS(C119:G119-B119:F119)&lt;4)),AND(AND(ABS(C119:F119-B119:E119)&gt;0),AND(ABS(C119:F119-B119:E119)&lt;4)))))</f>
        <v>0</v>
      </c>
      <c r="M119" s="1" t="b">
        <f t="shared" si="1"/>
        <v>0</v>
      </c>
    </row>
    <row r="120" ht="15.75" customHeight="1">
      <c r="A120" s="1" t="s">
        <v>129</v>
      </c>
      <c r="B120" s="1">
        <f>IFERROR(__xludf.DUMMYFUNCTION("SPLIT(A120,"" "")"),6.0)</f>
        <v>6</v>
      </c>
      <c r="C120" s="1">
        <f>IFERROR(__xludf.DUMMYFUNCTION("""COMPUTED_VALUE"""),13.0)</f>
        <v>13</v>
      </c>
      <c r="D120" s="1">
        <f>IFERROR(__xludf.DUMMYFUNCTION("""COMPUTED_VALUE"""),14.0)</f>
        <v>14</v>
      </c>
      <c r="E120" s="1">
        <f>IFERROR(__xludf.DUMMYFUNCTION("""COMPUTED_VALUE"""),16.0)</f>
        <v>16</v>
      </c>
      <c r="F120" s="1">
        <f>IFERROR(__xludf.DUMMYFUNCTION("""COMPUTED_VALUE"""),20.0)</f>
        <v>20</v>
      </c>
      <c r="G120" s="1">
        <f>IFERROR(__xludf.DUMMYFUNCTION("""COMPUTED_VALUE"""),22.0)</f>
        <v>22</v>
      </c>
      <c r="H120" s="1">
        <f>IFERROR(__xludf.DUMMYFUNCTION("""COMPUTED_VALUE"""),23.0)</f>
        <v>23</v>
      </c>
      <c r="I120" s="1">
        <f>IFERROR(__xludf.DUMMYFUNCTION("""COMPUTED_VALUE"""),30.0)</f>
        <v>30</v>
      </c>
      <c r="J120" s="1" t="b">
        <f t="array" ref="J120">IF(NOT(I120=""),AND(C120:I120&gt;B120:H120),IF(NOT(H120=""),AND(C120:H120&gt;B120:G120),IF(NOT(G120=""),AND(C120:G120&gt;B120:F120),AND(C120:F120&gt;B120:E120))))</f>
        <v>1</v>
      </c>
      <c r="K120" s="1" t="b">
        <f t="array" ref="K120">IF(NOT(I120=""),AND(C120:I120&lt;B120:H120),IF(NOT(H120=""),AND(C120:H120&lt;B120:G120),IF(NOT(G120=""),AND(C120:G120&lt;B120:F120),AND(C120:F120&lt;B120:E120))))</f>
        <v>0</v>
      </c>
      <c r="L120" s="1" t="b">
        <f t="array" ref="L120">IF(NOT(I120=""),AND(AND(ABS(C120:I120-B120:H120)&gt;0),AND(ABS(C120:I120-B120:H120)&lt;4)),IF(NOT(H120=""),AND(AND(ABS(C120:H120-B120:G120)&gt;0),AND(ABS(C120:H120-B120:G120)&lt;4)),IF(NOT(G120=""),AND(AND(ABS(C120:G120-B120:F120)&gt;0),AND(ABS(C120:G120-B120:F120)&lt;4)),AND(AND(ABS(C120:F120-B120:E120)&gt;0),AND(ABS(C120:F120-B120:E120)&lt;4)))))</f>
        <v>0</v>
      </c>
      <c r="M120" s="1" t="b">
        <f t="shared" si="1"/>
        <v>0</v>
      </c>
    </row>
    <row r="121" ht="15.75" customHeight="1">
      <c r="A121" s="1" t="s">
        <v>130</v>
      </c>
      <c r="B121" s="1">
        <f>IFERROR(__xludf.DUMMYFUNCTION("SPLIT(A121,"" "")"),3.0)</f>
        <v>3</v>
      </c>
      <c r="C121" s="1">
        <f>IFERROR(__xludf.DUMMYFUNCTION("""COMPUTED_VALUE"""),9.0)</f>
        <v>9</v>
      </c>
      <c r="D121" s="1">
        <f>IFERROR(__xludf.DUMMYFUNCTION("""COMPUTED_VALUE"""),11.0)</f>
        <v>11</v>
      </c>
      <c r="E121" s="1">
        <f>IFERROR(__xludf.DUMMYFUNCTION("""COMPUTED_VALUE"""),17.0)</f>
        <v>17</v>
      </c>
      <c r="F121" s="1">
        <f>IFERROR(__xludf.DUMMYFUNCTION("""COMPUTED_VALUE"""),19.0)</f>
        <v>19</v>
      </c>
      <c r="G121" s="1">
        <f>IFERROR(__xludf.DUMMYFUNCTION("""COMPUTED_VALUE"""),22.0)</f>
        <v>22</v>
      </c>
      <c r="H121" s="1">
        <f>IFERROR(__xludf.DUMMYFUNCTION("""COMPUTED_VALUE"""),23.0)</f>
        <v>23</v>
      </c>
      <c r="J121" s="1" t="b">
        <f t="array" ref="J121">IF(NOT(I121=""),AND(C121:I121&gt;B121:H121),IF(NOT(H121=""),AND(C121:H121&gt;B121:G121),IF(NOT(G121=""),AND(C121:G121&gt;B121:F121),AND(C121:F121&gt;B121:E121))))</f>
        <v>1</v>
      </c>
      <c r="K121" s="1" t="b">
        <f t="array" ref="K121">IF(NOT(I121=""),AND(C121:I121&lt;B121:H121),IF(NOT(H121=""),AND(C121:H121&lt;B121:G121),IF(NOT(G121=""),AND(C121:G121&lt;B121:F121),AND(C121:F121&lt;B121:E121))))</f>
        <v>0</v>
      </c>
      <c r="L121" s="1" t="b">
        <f t="array" ref="L121">IF(NOT(I121=""),AND(AND(ABS(C121:I121-B121:H121)&gt;0),AND(ABS(C121:I121-B121:H121)&lt;4)),IF(NOT(H121=""),AND(AND(ABS(C121:H121-B121:G121)&gt;0),AND(ABS(C121:H121-B121:G121)&lt;4)),IF(NOT(G121=""),AND(AND(ABS(C121:G121-B121:F121)&gt;0),AND(ABS(C121:G121-B121:F121)&lt;4)),AND(AND(ABS(C121:F121-B121:E121)&gt;0),AND(ABS(C121:F121-B121:E121)&lt;4)))))</f>
        <v>0</v>
      </c>
      <c r="M121" s="1" t="b">
        <f t="shared" si="1"/>
        <v>0</v>
      </c>
    </row>
    <row r="122" ht="15.75" customHeight="1">
      <c r="A122" s="1" t="s">
        <v>131</v>
      </c>
      <c r="B122" s="1">
        <f>IFERROR(__xludf.DUMMYFUNCTION("SPLIT(A122,"" "")"),66.0)</f>
        <v>66</v>
      </c>
      <c r="C122" s="1">
        <f>IFERROR(__xludf.DUMMYFUNCTION("""COMPUTED_VALUE"""),73.0)</f>
        <v>73</v>
      </c>
      <c r="D122" s="1">
        <f>IFERROR(__xludf.DUMMYFUNCTION("""COMPUTED_VALUE"""),75.0)</f>
        <v>75</v>
      </c>
      <c r="E122" s="1">
        <f>IFERROR(__xludf.DUMMYFUNCTION("""COMPUTED_VALUE"""),77.0)</f>
        <v>77</v>
      </c>
      <c r="F122" s="1">
        <f>IFERROR(__xludf.DUMMYFUNCTION("""COMPUTED_VALUE"""),83.0)</f>
        <v>83</v>
      </c>
      <c r="G122" s="1">
        <f>IFERROR(__xludf.DUMMYFUNCTION("""COMPUTED_VALUE"""),85.0)</f>
        <v>85</v>
      </c>
      <c r="H122" s="1">
        <f>IFERROR(__xludf.DUMMYFUNCTION("""COMPUTED_VALUE"""),84.0)</f>
        <v>84</v>
      </c>
      <c r="J122" s="1" t="b">
        <f t="array" ref="J122">IF(NOT(I122=""),AND(C122:I122&gt;B122:H122),IF(NOT(H122=""),AND(C122:H122&gt;B122:G122),IF(NOT(G122=""),AND(C122:G122&gt;B122:F122),AND(C122:F122&gt;B122:E122))))</f>
        <v>0</v>
      </c>
      <c r="K122" s="1" t="b">
        <f t="array" ref="K122">IF(NOT(I122=""),AND(C122:I122&lt;B122:H122),IF(NOT(H122=""),AND(C122:H122&lt;B122:G122),IF(NOT(G122=""),AND(C122:G122&lt;B122:F122),AND(C122:F122&lt;B122:E122))))</f>
        <v>0</v>
      </c>
      <c r="L122" s="1" t="b">
        <f t="array" ref="L122">IF(NOT(I122=""),AND(AND(ABS(C122:I122-B122:H122)&gt;0),AND(ABS(C122:I122-B122:H122)&lt;4)),IF(NOT(H122=""),AND(AND(ABS(C122:H122-B122:G122)&gt;0),AND(ABS(C122:H122-B122:G122)&lt;4)),IF(NOT(G122=""),AND(AND(ABS(C122:G122-B122:F122)&gt;0),AND(ABS(C122:G122-B122:F122)&lt;4)),AND(AND(ABS(C122:F122-B122:E122)&gt;0),AND(ABS(C122:F122-B122:E122)&lt;4)))))</f>
        <v>0</v>
      </c>
      <c r="M122" s="1" t="b">
        <f t="shared" si="1"/>
        <v>0</v>
      </c>
    </row>
    <row r="123" ht="15.75" customHeight="1">
      <c r="A123" s="1" t="s">
        <v>132</v>
      </c>
      <c r="B123" s="1">
        <f>IFERROR(__xludf.DUMMYFUNCTION("SPLIT(A123,"" "")"),7.0)</f>
        <v>7</v>
      </c>
      <c r="C123" s="1">
        <f>IFERROR(__xludf.DUMMYFUNCTION("""COMPUTED_VALUE"""),13.0)</f>
        <v>13</v>
      </c>
      <c r="D123" s="1">
        <f>IFERROR(__xludf.DUMMYFUNCTION("""COMPUTED_VALUE"""),16.0)</f>
        <v>16</v>
      </c>
      <c r="E123" s="1">
        <f>IFERROR(__xludf.DUMMYFUNCTION("""COMPUTED_VALUE"""),21.0)</f>
        <v>21</v>
      </c>
      <c r="F123" s="1">
        <f>IFERROR(__xludf.DUMMYFUNCTION("""COMPUTED_VALUE"""),22.0)</f>
        <v>22</v>
      </c>
      <c r="G123" s="1">
        <f>IFERROR(__xludf.DUMMYFUNCTION("""COMPUTED_VALUE"""),24.0)</f>
        <v>24</v>
      </c>
      <c r="H123" s="1">
        <f>IFERROR(__xludf.DUMMYFUNCTION("""COMPUTED_VALUE"""),24.0)</f>
        <v>24</v>
      </c>
      <c r="J123" s="1" t="b">
        <f t="array" ref="J123">IF(NOT(I123=""),AND(C123:I123&gt;B123:H123),IF(NOT(H123=""),AND(C123:H123&gt;B123:G123),IF(NOT(G123=""),AND(C123:G123&gt;B123:F123),AND(C123:F123&gt;B123:E123))))</f>
        <v>0</v>
      </c>
      <c r="K123" s="1" t="b">
        <f t="array" ref="K123">IF(NOT(I123=""),AND(C123:I123&lt;B123:H123),IF(NOT(H123=""),AND(C123:H123&lt;B123:G123),IF(NOT(G123=""),AND(C123:G123&lt;B123:F123),AND(C123:F123&lt;B123:E123))))</f>
        <v>0</v>
      </c>
      <c r="L123" s="1" t="b">
        <f t="array" ref="L123">IF(NOT(I123=""),AND(AND(ABS(C123:I123-B123:H123)&gt;0),AND(ABS(C123:I123-B123:H123)&lt;4)),IF(NOT(H123=""),AND(AND(ABS(C123:H123-B123:G123)&gt;0),AND(ABS(C123:H123-B123:G123)&lt;4)),IF(NOT(G123=""),AND(AND(ABS(C123:G123-B123:F123)&gt;0),AND(ABS(C123:G123-B123:F123)&lt;4)),AND(AND(ABS(C123:F123-B123:E123)&gt;0),AND(ABS(C123:F123-B123:E123)&lt;4)))))</f>
        <v>0</v>
      </c>
      <c r="M123" s="1" t="b">
        <f t="shared" si="1"/>
        <v>0</v>
      </c>
    </row>
    <row r="124" ht="15.75" customHeight="1">
      <c r="A124" s="1" t="s">
        <v>133</v>
      </c>
      <c r="B124" s="1">
        <f>IFERROR(__xludf.DUMMYFUNCTION("SPLIT(A124,"" "")"),70.0)</f>
        <v>70</v>
      </c>
      <c r="C124" s="1">
        <f>IFERROR(__xludf.DUMMYFUNCTION("""COMPUTED_VALUE"""),76.0)</f>
        <v>76</v>
      </c>
      <c r="D124" s="1">
        <f>IFERROR(__xludf.DUMMYFUNCTION("""COMPUTED_VALUE"""),77.0)</f>
        <v>77</v>
      </c>
      <c r="E124" s="1">
        <f>IFERROR(__xludf.DUMMYFUNCTION("""COMPUTED_VALUE"""),79.0)</f>
        <v>79</v>
      </c>
      <c r="F124" s="1">
        <f>IFERROR(__xludf.DUMMYFUNCTION("""COMPUTED_VALUE"""),86.0)</f>
        <v>86</v>
      </c>
      <c r="G124" s="1">
        <f>IFERROR(__xludf.DUMMYFUNCTION("""COMPUTED_VALUE"""),90.0)</f>
        <v>90</v>
      </c>
      <c r="J124" s="1" t="b">
        <f t="array" ref="J124">IF(NOT(I124=""),AND(C124:I124&gt;B124:H124),IF(NOT(H124=""),AND(C124:H124&gt;B124:G124),IF(NOT(G124=""),AND(C124:G124&gt;B124:F124),AND(C124:F124&gt;B124:E124))))</f>
        <v>1</v>
      </c>
      <c r="K124" s="1" t="b">
        <f t="array" ref="K124">IF(NOT(I124=""),AND(C124:I124&lt;B124:H124),IF(NOT(H124=""),AND(C124:H124&lt;B124:G124),IF(NOT(G124=""),AND(C124:G124&lt;B124:F124),AND(C124:F124&lt;B124:E124))))</f>
        <v>0</v>
      </c>
      <c r="L124" s="1" t="b">
        <f t="array" ref="L124">IF(NOT(I124=""),AND(AND(ABS(C124:I124-B124:H124)&gt;0),AND(ABS(C124:I124-B124:H124)&lt;4)),IF(NOT(H124=""),AND(AND(ABS(C124:H124-B124:G124)&gt;0),AND(ABS(C124:H124-B124:G124)&lt;4)),IF(NOT(G124=""),AND(AND(ABS(C124:G124-B124:F124)&gt;0),AND(ABS(C124:G124-B124:F124)&lt;4)),AND(AND(ABS(C124:F124-B124:E124)&gt;0),AND(ABS(C124:F124-B124:E124)&lt;4)))))</f>
        <v>0</v>
      </c>
      <c r="M124" s="1" t="b">
        <f t="shared" si="1"/>
        <v>0</v>
      </c>
    </row>
    <row r="125" ht="15.75" customHeight="1">
      <c r="A125" s="1" t="s">
        <v>134</v>
      </c>
      <c r="B125" s="1">
        <f>IFERROR(__xludf.DUMMYFUNCTION("SPLIT(A125,"" "")"),45.0)</f>
        <v>45</v>
      </c>
      <c r="C125" s="1">
        <f>IFERROR(__xludf.DUMMYFUNCTION("""COMPUTED_VALUE"""),52.0)</f>
        <v>52</v>
      </c>
      <c r="D125" s="1">
        <f>IFERROR(__xludf.DUMMYFUNCTION("""COMPUTED_VALUE"""),55.0)</f>
        <v>55</v>
      </c>
      <c r="E125" s="1">
        <f>IFERROR(__xludf.DUMMYFUNCTION("""COMPUTED_VALUE"""),58.0)</f>
        <v>58</v>
      </c>
      <c r="F125" s="1">
        <f>IFERROR(__xludf.DUMMYFUNCTION("""COMPUTED_VALUE"""),65.0)</f>
        <v>65</v>
      </c>
      <c r="G125" s="1">
        <f>IFERROR(__xludf.DUMMYFUNCTION("""COMPUTED_VALUE"""),71.0)</f>
        <v>71</v>
      </c>
      <c r="J125" s="1" t="b">
        <f t="array" ref="J125">IF(NOT(I125=""),AND(C125:I125&gt;B125:H125),IF(NOT(H125=""),AND(C125:H125&gt;B125:G125),IF(NOT(G125=""),AND(C125:G125&gt;B125:F125),AND(C125:F125&gt;B125:E125))))</f>
        <v>1</v>
      </c>
      <c r="K125" s="1" t="b">
        <f t="array" ref="K125">IF(NOT(I125=""),AND(C125:I125&lt;B125:H125),IF(NOT(H125=""),AND(C125:H125&lt;B125:G125),IF(NOT(G125=""),AND(C125:G125&lt;B125:F125),AND(C125:F125&lt;B125:E125))))</f>
        <v>0</v>
      </c>
      <c r="L125" s="1" t="b">
        <f t="array" ref="L125">IF(NOT(I125=""),AND(AND(ABS(C125:I125-B125:H125)&gt;0),AND(ABS(C125:I125-B125:H125)&lt;4)),IF(NOT(H125=""),AND(AND(ABS(C125:H125-B125:G125)&gt;0),AND(ABS(C125:H125-B125:G125)&lt;4)),IF(NOT(G125=""),AND(AND(ABS(C125:G125-B125:F125)&gt;0),AND(ABS(C125:G125-B125:F125)&lt;4)),AND(AND(ABS(C125:F125-B125:E125)&gt;0),AND(ABS(C125:F125-B125:E125)&lt;4)))))</f>
        <v>0</v>
      </c>
      <c r="M125" s="1" t="b">
        <f t="shared" si="1"/>
        <v>0</v>
      </c>
    </row>
    <row r="126" ht="15.75" customHeight="1">
      <c r="A126" s="1" t="s">
        <v>135</v>
      </c>
      <c r="B126" s="1">
        <f>IFERROR(__xludf.DUMMYFUNCTION("SPLIT(A126,"" "")"),69.0)</f>
        <v>69</v>
      </c>
      <c r="C126" s="1">
        <f>IFERROR(__xludf.DUMMYFUNCTION("""COMPUTED_VALUE"""),66.0)</f>
        <v>66</v>
      </c>
      <c r="D126" s="1">
        <f>IFERROR(__xludf.DUMMYFUNCTION("""COMPUTED_VALUE"""),64.0)</f>
        <v>64</v>
      </c>
      <c r="E126" s="1">
        <f>IFERROR(__xludf.DUMMYFUNCTION("""COMPUTED_VALUE"""),62.0)</f>
        <v>62</v>
      </c>
      <c r="F126" s="1">
        <f>IFERROR(__xludf.DUMMYFUNCTION("""COMPUTED_VALUE"""),61.0)</f>
        <v>61</v>
      </c>
      <c r="G126" s="1">
        <f>IFERROR(__xludf.DUMMYFUNCTION("""COMPUTED_VALUE"""),60.0)</f>
        <v>60</v>
      </c>
      <c r="H126" s="1">
        <f>IFERROR(__xludf.DUMMYFUNCTION("""COMPUTED_VALUE"""),57.0)</f>
        <v>57</v>
      </c>
      <c r="I126" s="1">
        <f>IFERROR(__xludf.DUMMYFUNCTION("""COMPUTED_VALUE"""),60.0)</f>
        <v>60</v>
      </c>
      <c r="J126" s="1" t="b">
        <f t="array" ref="J126">IF(NOT(I126=""),AND(C126:I126&gt;B126:H126),IF(NOT(H126=""),AND(C126:H126&gt;B126:G126),IF(NOT(G126=""),AND(C126:G126&gt;B126:F126),AND(C126:F126&gt;B126:E126))))</f>
        <v>0</v>
      </c>
      <c r="K126" s="1" t="b">
        <f t="array" ref="K126">IF(NOT(I126=""),AND(C126:I126&lt;B126:H126),IF(NOT(H126=""),AND(C126:H126&lt;B126:G126),IF(NOT(G126=""),AND(C126:G126&lt;B126:F126),AND(C126:F126&lt;B126:E126))))</f>
        <v>0</v>
      </c>
      <c r="L126" s="1" t="b">
        <f t="array" ref="L126">IF(NOT(I126=""),AND(AND(ABS(C126:I126-B126:H126)&gt;0),AND(ABS(C126:I126-B126:H126)&lt;4)),IF(NOT(H126=""),AND(AND(ABS(C126:H126-B126:G126)&gt;0),AND(ABS(C126:H126-B126:G126)&lt;4)),IF(NOT(G126=""),AND(AND(ABS(C126:G126-B126:F126)&gt;0),AND(ABS(C126:G126-B126:F126)&lt;4)),AND(AND(ABS(C126:F126-B126:E126)&gt;0),AND(ABS(C126:F126-B126:E126)&lt;4)))))</f>
        <v>1</v>
      </c>
      <c r="M126" s="1" t="b">
        <f t="shared" si="1"/>
        <v>0</v>
      </c>
    </row>
    <row r="127" ht="15.75" customHeight="1">
      <c r="A127" s="1" t="s">
        <v>136</v>
      </c>
      <c r="B127" s="1">
        <f>IFERROR(__xludf.DUMMYFUNCTION("SPLIT(A127,"" "")"),66.0)</f>
        <v>66</v>
      </c>
      <c r="C127" s="1">
        <f>IFERROR(__xludf.DUMMYFUNCTION("""COMPUTED_VALUE"""),63.0)</f>
        <v>63</v>
      </c>
      <c r="D127" s="1">
        <f>IFERROR(__xludf.DUMMYFUNCTION("""COMPUTED_VALUE"""),62.0)</f>
        <v>62</v>
      </c>
      <c r="E127" s="1">
        <f>IFERROR(__xludf.DUMMYFUNCTION("""COMPUTED_VALUE"""),60.0)</f>
        <v>60</v>
      </c>
      <c r="F127" s="1">
        <f>IFERROR(__xludf.DUMMYFUNCTION("""COMPUTED_VALUE"""),58.0)</f>
        <v>58</v>
      </c>
      <c r="G127" s="1">
        <f>IFERROR(__xludf.DUMMYFUNCTION("""COMPUTED_VALUE"""),57.0)</f>
        <v>57</v>
      </c>
      <c r="H127" s="1">
        <f>IFERROR(__xludf.DUMMYFUNCTION("""COMPUTED_VALUE"""),57.0)</f>
        <v>57</v>
      </c>
      <c r="J127" s="1" t="b">
        <f t="array" ref="J127">IF(NOT(I127=""),AND(C127:I127&gt;B127:H127),IF(NOT(H127=""),AND(C127:H127&gt;B127:G127),IF(NOT(G127=""),AND(C127:G127&gt;B127:F127),AND(C127:F127&gt;B127:E127))))</f>
        <v>0</v>
      </c>
      <c r="K127" s="1" t="b">
        <f t="array" ref="K127">IF(NOT(I127=""),AND(C127:I127&lt;B127:H127),IF(NOT(H127=""),AND(C127:H127&lt;B127:G127),IF(NOT(G127=""),AND(C127:G127&lt;B127:F127),AND(C127:F127&lt;B127:E127))))</f>
        <v>0</v>
      </c>
      <c r="L127" s="1" t="b">
        <f t="array" ref="L127">IF(NOT(I127=""),AND(AND(ABS(C127:I127-B127:H127)&gt;0),AND(ABS(C127:I127-B127:H127)&lt;4)),IF(NOT(H127=""),AND(AND(ABS(C127:H127-B127:G127)&gt;0),AND(ABS(C127:H127-B127:G127)&lt;4)),IF(NOT(G127=""),AND(AND(ABS(C127:G127-B127:F127)&gt;0),AND(ABS(C127:G127-B127:F127)&lt;4)),AND(AND(ABS(C127:F127-B127:E127)&gt;0),AND(ABS(C127:F127-B127:E127)&lt;4)))))</f>
        <v>0</v>
      </c>
      <c r="M127" s="1" t="b">
        <f t="shared" si="1"/>
        <v>0</v>
      </c>
    </row>
    <row r="128" ht="15.75" customHeight="1">
      <c r="A128" s="1" t="s">
        <v>137</v>
      </c>
      <c r="B128" s="1">
        <f>IFERROR(__xludf.DUMMYFUNCTION("SPLIT(A128,"" "")"),93.0)</f>
        <v>93</v>
      </c>
      <c r="C128" s="1">
        <f>IFERROR(__xludf.DUMMYFUNCTION("""COMPUTED_VALUE"""),92.0)</f>
        <v>92</v>
      </c>
      <c r="D128" s="1">
        <f>IFERROR(__xludf.DUMMYFUNCTION("""COMPUTED_VALUE"""),90.0)</f>
        <v>90</v>
      </c>
      <c r="E128" s="1">
        <f>IFERROR(__xludf.DUMMYFUNCTION("""COMPUTED_VALUE"""),89.0)</f>
        <v>89</v>
      </c>
      <c r="F128" s="1">
        <f>IFERROR(__xludf.DUMMYFUNCTION("""COMPUTED_VALUE"""),86.0)</f>
        <v>86</v>
      </c>
      <c r="G128" s="1">
        <f>IFERROR(__xludf.DUMMYFUNCTION("""COMPUTED_VALUE"""),82.0)</f>
        <v>82</v>
      </c>
      <c r="J128" s="1" t="b">
        <f t="array" ref="J128">IF(NOT(I128=""),AND(C128:I128&gt;B128:H128),IF(NOT(H128=""),AND(C128:H128&gt;B128:G128),IF(NOT(G128=""),AND(C128:G128&gt;B128:F128),AND(C128:F128&gt;B128:E128))))</f>
        <v>0</v>
      </c>
      <c r="K128" s="1" t="b">
        <f t="array" ref="K128">IF(NOT(I128=""),AND(C128:I128&lt;B128:H128),IF(NOT(H128=""),AND(C128:H128&lt;B128:G128),IF(NOT(G128=""),AND(C128:G128&lt;B128:F128),AND(C128:F128&lt;B128:E128))))</f>
        <v>1</v>
      </c>
      <c r="L128" s="1" t="b">
        <f t="array" ref="L128">IF(NOT(I128=""),AND(AND(ABS(C128:I128-B128:H128)&gt;0),AND(ABS(C128:I128-B128:H128)&lt;4)),IF(NOT(H128=""),AND(AND(ABS(C128:H128-B128:G128)&gt;0),AND(ABS(C128:H128-B128:G128)&lt;4)),IF(NOT(G128=""),AND(AND(ABS(C128:G128-B128:F128)&gt;0),AND(ABS(C128:G128-B128:F128)&lt;4)),AND(AND(ABS(C128:F128-B128:E128)&gt;0),AND(ABS(C128:F128-B128:E128)&lt;4)))))</f>
        <v>0</v>
      </c>
      <c r="M128" s="1" t="b">
        <f t="shared" si="1"/>
        <v>0</v>
      </c>
    </row>
    <row r="129" ht="15.75" customHeight="1">
      <c r="A129" s="1" t="s">
        <v>138</v>
      </c>
      <c r="B129" s="1">
        <f>IFERROR(__xludf.DUMMYFUNCTION("SPLIT(A129,"" "")"),65.0)</f>
        <v>65</v>
      </c>
      <c r="C129" s="1">
        <f>IFERROR(__xludf.DUMMYFUNCTION("""COMPUTED_VALUE"""),64.0)</f>
        <v>64</v>
      </c>
      <c r="D129" s="1">
        <f>IFERROR(__xludf.DUMMYFUNCTION("""COMPUTED_VALUE"""),61.0)</f>
        <v>61</v>
      </c>
      <c r="E129" s="1">
        <f>IFERROR(__xludf.DUMMYFUNCTION("""COMPUTED_VALUE"""),58.0)</f>
        <v>58</v>
      </c>
      <c r="F129" s="1">
        <f>IFERROR(__xludf.DUMMYFUNCTION("""COMPUTED_VALUE"""),52.0)</f>
        <v>52</v>
      </c>
      <c r="J129" s="1" t="b">
        <f t="array" ref="J129">IF(NOT(I129=""),AND(C129:I129&gt;B129:H129),IF(NOT(H129=""),AND(C129:H129&gt;B129:G129),IF(NOT(G129=""),AND(C129:G129&gt;B129:F129),AND(C129:F129&gt;B129:E129))))</f>
        <v>0</v>
      </c>
      <c r="K129" s="1" t="b">
        <f t="array" ref="K129">IF(NOT(I129=""),AND(C129:I129&lt;B129:H129),IF(NOT(H129=""),AND(C129:H129&lt;B129:G129),IF(NOT(G129=""),AND(C129:G129&lt;B129:F129),AND(C129:F129&lt;B129:E129))))</f>
        <v>1</v>
      </c>
      <c r="L129" s="1" t="b">
        <f t="array" ref="L129">IF(NOT(I129=""),AND(AND(ABS(C129:I129-B129:H129)&gt;0),AND(ABS(C129:I129-B129:H129)&lt;4)),IF(NOT(H129=""),AND(AND(ABS(C129:H129-B129:G129)&gt;0),AND(ABS(C129:H129-B129:G129)&lt;4)),IF(NOT(G129=""),AND(AND(ABS(C129:G129-B129:F129)&gt;0),AND(ABS(C129:G129-B129:F129)&lt;4)),AND(AND(ABS(C129:F129-B129:E129)&gt;0),AND(ABS(C129:F129-B129:E129)&lt;4)))))</f>
        <v>0</v>
      </c>
      <c r="M129" s="1" t="b">
        <f t="shared" si="1"/>
        <v>0</v>
      </c>
    </row>
    <row r="130" ht="15.75" customHeight="1">
      <c r="A130" s="1" t="s">
        <v>139</v>
      </c>
      <c r="B130" s="1">
        <f>IFERROR(__xludf.DUMMYFUNCTION("SPLIT(A130,"" "")"),18.0)</f>
        <v>18</v>
      </c>
      <c r="C130" s="1">
        <f>IFERROR(__xludf.DUMMYFUNCTION("""COMPUTED_VALUE"""),17.0)</f>
        <v>17</v>
      </c>
      <c r="D130" s="1">
        <f>IFERROR(__xludf.DUMMYFUNCTION("""COMPUTED_VALUE"""),15.0)</f>
        <v>15</v>
      </c>
      <c r="E130" s="1">
        <f>IFERROR(__xludf.DUMMYFUNCTION("""COMPUTED_VALUE"""),17.0)</f>
        <v>17</v>
      </c>
      <c r="F130" s="1">
        <f>IFERROR(__xludf.DUMMYFUNCTION("""COMPUTED_VALUE"""),14.0)</f>
        <v>14</v>
      </c>
      <c r="G130" s="1">
        <f>IFERROR(__xludf.DUMMYFUNCTION("""COMPUTED_VALUE"""),12.0)</f>
        <v>12</v>
      </c>
      <c r="J130" s="1" t="b">
        <f t="array" ref="J130">IF(NOT(I130=""),AND(C130:I130&gt;B130:H130),IF(NOT(H130=""),AND(C130:H130&gt;B130:G130),IF(NOT(G130=""),AND(C130:G130&gt;B130:F130),AND(C130:F130&gt;B130:E130))))</f>
        <v>0</v>
      </c>
      <c r="K130" s="1" t="b">
        <f t="array" ref="K130">IF(NOT(I130=""),AND(C130:I130&lt;B130:H130),IF(NOT(H130=""),AND(C130:H130&lt;B130:G130),IF(NOT(G130=""),AND(C130:G130&lt;B130:F130),AND(C130:F130&lt;B130:E130))))</f>
        <v>0</v>
      </c>
      <c r="L130" s="1" t="b">
        <f t="array" ref="L130">IF(NOT(I130=""),AND(AND(ABS(C130:I130-B130:H130)&gt;0),AND(ABS(C130:I130-B130:H130)&lt;4)),IF(NOT(H130=""),AND(AND(ABS(C130:H130-B130:G130)&gt;0),AND(ABS(C130:H130-B130:G130)&lt;4)),IF(NOT(G130=""),AND(AND(ABS(C130:G130-B130:F130)&gt;0),AND(ABS(C130:G130-B130:F130)&lt;4)),AND(AND(ABS(C130:F130-B130:E130)&gt;0),AND(ABS(C130:F130-B130:E130)&lt;4)))))</f>
        <v>1</v>
      </c>
      <c r="M130" s="1" t="b">
        <f t="shared" si="1"/>
        <v>0</v>
      </c>
    </row>
    <row r="131" ht="15.75" customHeight="1">
      <c r="A131" s="1" t="s">
        <v>140</v>
      </c>
      <c r="B131" s="1">
        <f>IFERROR(__xludf.DUMMYFUNCTION("SPLIT(A131,"" "")"),64.0)</f>
        <v>64</v>
      </c>
      <c r="C131" s="1">
        <f>IFERROR(__xludf.DUMMYFUNCTION("""COMPUTED_VALUE"""),62.0)</f>
        <v>62</v>
      </c>
      <c r="D131" s="1">
        <f>IFERROR(__xludf.DUMMYFUNCTION("""COMPUTED_VALUE"""),60.0)</f>
        <v>60</v>
      </c>
      <c r="E131" s="1">
        <f>IFERROR(__xludf.DUMMYFUNCTION("""COMPUTED_VALUE"""),62.0)</f>
        <v>62</v>
      </c>
      <c r="F131" s="1">
        <f>IFERROR(__xludf.DUMMYFUNCTION("""COMPUTED_VALUE"""),60.0)</f>
        <v>60</v>
      </c>
      <c r="G131" s="1">
        <f>IFERROR(__xludf.DUMMYFUNCTION("""COMPUTED_VALUE"""),62.0)</f>
        <v>62</v>
      </c>
      <c r="J131" s="1" t="b">
        <f t="array" ref="J131">IF(NOT(I131=""),AND(C131:I131&gt;B131:H131),IF(NOT(H131=""),AND(C131:H131&gt;B131:G131),IF(NOT(G131=""),AND(C131:G131&gt;B131:F131),AND(C131:F131&gt;B131:E131))))</f>
        <v>0</v>
      </c>
      <c r="K131" s="1" t="b">
        <f t="array" ref="K131">IF(NOT(I131=""),AND(C131:I131&lt;B131:H131),IF(NOT(H131=""),AND(C131:H131&lt;B131:G131),IF(NOT(G131=""),AND(C131:G131&lt;B131:F131),AND(C131:F131&lt;B131:E131))))</f>
        <v>0</v>
      </c>
      <c r="L131" s="1" t="b">
        <f t="array" ref="L131">IF(NOT(I131=""),AND(AND(ABS(C131:I131-B131:H131)&gt;0),AND(ABS(C131:I131-B131:H131)&lt;4)),IF(NOT(H131=""),AND(AND(ABS(C131:H131-B131:G131)&gt;0),AND(ABS(C131:H131-B131:G131)&lt;4)),IF(NOT(G131=""),AND(AND(ABS(C131:G131-B131:F131)&gt;0),AND(ABS(C131:G131-B131:F131)&lt;4)),AND(AND(ABS(C131:F131-B131:E131)&gt;0),AND(ABS(C131:F131-B131:E131)&lt;4)))))</f>
        <v>1</v>
      </c>
      <c r="M131" s="1" t="b">
        <f t="shared" si="1"/>
        <v>0</v>
      </c>
    </row>
    <row r="132" ht="15.75" customHeight="1">
      <c r="A132" s="1" t="s">
        <v>141</v>
      </c>
      <c r="B132" s="1">
        <f>IFERROR(__xludf.DUMMYFUNCTION("SPLIT(A132,"" "")"),34.0)</f>
        <v>34</v>
      </c>
      <c r="C132" s="1">
        <f>IFERROR(__xludf.DUMMYFUNCTION("""COMPUTED_VALUE"""),33.0)</f>
        <v>33</v>
      </c>
      <c r="D132" s="1">
        <f>IFERROR(__xludf.DUMMYFUNCTION("""COMPUTED_VALUE"""),32.0)</f>
        <v>32</v>
      </c>
      <c r="E132" s="1">
        <f>IFERROR(__xludf.DUMMYFUNCTION("""COMPUTED_VALUE"""),31.0)</f>
        <v>31</v>
      </c>
      <c r="F132" s="1">
        <f>IFERROR(__xludf.DUMMYFUNCTION("""COMPUTED_VALUE"""),28.0)</f>
        <v>28</v>
      </c>
      <c r="G132" s="1">
        <f>IFERROR(__xludf.DUMMYFUNCTION("""COMPUTED_VALUE"""),27.0)</f>
        <v>27</v>
      </c>
      <c r="H132" s="1">
        <f>IFERROR(__xludf.DUMMYFUNCTION("""COMPUTED_VALUE"""),29.0)</f>
        <v>29</v>
      </c>
      <c r="I132" s="1">
        <f>IFERROR(__xludf.DUMMYFUNCTION("""COMPUTED_VALUE"""),29.0)</f>
        <v>29</v>
      </c>
      <c r="J132" s="1" t="b">
        <f t="array" ref="J132">IF(NOT(I132=""),AND(C132:I132&gt;B132:H132),IF(NOT(H132=""),AND(C132:H132&gt;B132:G132),IF(NOT(G132=""),AND(C132:G132&gt;B132:F132),AND(C132:F132&gt;B132:E132))))</f>
        <v>0</v>
      </c>
      <c r="K132" s="1" t="b">
        <f t="array" ref="K132">IF(NOT(I132=""),AND(C132:I132&lt;B132:H132),IF(NOT(H132=""),AND(C132:H132&lt;B132:G132),IF(NOT(G132=""),AND(C132:G132&lt;B132:F132),AND(C132:F132&lt;B132:E132))))</f>
        <v>0</v>
      </c>
      <c r="L132" s="1" t="b">
        <f t="array" ref="L132">IF(NOT(I132=""),AND(AND(ABS(C132:I132-B132:H132)&gt;0),AND(ABS(C132:I132-B132:H132)&lt;4)),IF(NOT(H132=""),AND(AND(ABS(C132:H132-B132:G132)&gt;0),AND(ABS(C132:H132-B132:G132)&lt;4)),IF(NOT(G132=""),AND(AND(ABS(C132:G132-B132:F132)&gt;0),AND(ABS(C132:G132-B132:F132)&lt;4)),AND(AND(ABS(C132:F132-B132:E132)&gt;0),AND(ABS(C132:F132-B132:E132)&lt;4)))))</f>
        <v>0</v>
      </c>
      <c r="M132" s="1" t="b">
        <f t="shared" si="1"/>
        <v>0</v>
      </c>
    </row>
    <row r="133" ht="15.75" customHeight="1">
      <c r="A133" s="1" t="s">
        <v>142</v>
      </c>
      <c r="B133" s="1">
        <f>IFERROR(__xludf.DUMMYFUNCTION("SPLIT(A133,"" "")"),23.0)</f>
        <v>23</v>
      </c>
      <c r="C133" s="1">
        <f>IFERROR(__xludf.DUMMYFUNCTION("""COMPUTED_VALUE"""),22.0)</f>
        <v>22</v>
      </c>
      <c r="D133" s="1">
        <f>IFERROR(__xludf.DUMMYFUNCTION("""COMPUTED_VALUE"""),19.0)</f>
        <v>19</v>
      </c>
      <c r="E133" s="1">
        <f>IFERROR(__xludf.DUMMYFUNCTION("""COMPUTED_VALUE"""),22.0)</f>
        <v>22</v>
      </c>
      <c r="F133" s="1">
        <f>IFERROR(__xludf.DUMMYFUNCTION("""COMPUTED_VALUE"""),19.0)</f>
        <v>19</v>
      </c>
      <c r="G133" s="1">
        <f>IFERROR(__xludf.DUMMYFUNCTION("""COMPUTED_VALUE"""),16.0)</f>
        <v>16</v>
      </c>
      <c r="H133" s="1">
        <f>IFERROR(__xludf.DUMMYFUNCTION("""COMPUTED_VALUE"""),12.0)</f>
        <v>12</v>
      </c>
      <c r="J133" s="1" t="b">
        <f t="array" ref="J133">IF(NOT(I133=""),AND(C133:I133&gt;B133:H133),IF(NOT(H133=""),AND(C133:H133&gt;B133:G133),IF(NOT(G133=""),AND(C133:G133&gt;B133:F133),AND(C133:F133&gt;B133:E133))))</f>
        <v>0</v>
      </c>
      <c r="K133" s="1" t="b">
        <f t="array" ref="K133">IF(NOT(I133=""),AND(C133:I133&lt;B133:H133),IF(NOT(H133=""),AND(C133:H133&lt;B133:G133),IF(NOT(G133=""),AND(C133:G133&lt;B133:F133),AND(C133:F133&lt;B133:E133))))</f>
        <v>0</v>
      </c>
      <c r="L133" s="1" t="b">
        <f t="array" ref="L133">IF(NOT(I133=""),AND(AND(ABS(C133:I133-B133:H133)&gt;0),AND(ABS(C133:I133-B133:H133)&lt;4)),IF(NOT(H133=""),AND(AND(ABS(C133:H133-B133:G133)&gt;0),AND(ABS(C133:H133-B133:G133)&lt;4)),IF(NOT(G133=""),AND(AND(ABS(C133:G133-B133:F133)&gt;0),AND(ABS(C133:G133-B133:F133)&lt;4)),AND(AND(ABS(C133:F133-B133:E133)&gt;0),AND(ABS(C133:F133-B133:E133)&lt;4)))))</f>
        <v>0</v>
      </c>
      <c r="M133" s="1" t="b">
        <f t="shared" si="1"/>
        <v>0</v>
      </c>
    </row>
    <row r="134" ht="15.75" customHeight="1">
      <c r="A134" s="1" t="s">
        <v>143</v>
      </c>
      <c r="B134" s="1">
        <f>IFERROR(__xludf.DUMMYFUNCTION("SPLIT(A134,"" "")"),64.0)</f>
        <v>64</v>
      </c>
      <c r="C134" s="1">
        <f>IFERROR(__xludf.DUMMYFUNCTION("""COMPUTED_VALUE"""),61.0)</f>
        <v>61</v>
      </c>
      <c r="D134" s="1">
        <f>IFERROR(__xludf.DUMMYFUNCTION("""COMPUTED_VALUE"""),60.0)</f>
        <v>60</v>
      </c>
      <c r="E134" s="1">
        <f>IFERROR(__xludf.DUMMYFUNCTION("""COMPUTED_VALUE"""),61.0)</f>
        <v>61</v>
      </c>
      <c r="F134" s="1">
        <f>IFERROR(__xludf.DUMMYFUNCTION("""COMPUTED_VALUE"""),54.0)</f>
        <v>54</v>
      </c>
      <c r="J134" s="1" t="b">
        <f t="array" ref="J134">IF(NOT(I134=""),AND(C134:I134&gt;B134:H134),IF(NOT(H134=""),AND(C134:H134&gt;B134:G134),IF(NOT(G134=""),AND(C134:G134&gt;B134:F134),AND(C134:F134&gt;B134:E134))))</f>
        <v>0</v>
      </c>
      <c r="K134" s="1" t="b">
        <f t="array" ref="K134">IF(NOT(I134=""),AND(C134:I134&lt;B134:H134),IF(NOT(H134=""),AND(C134:H134&lt;B134:G134),IF(NOT(G134=""),AND(C134:G134&lt;B134:F134),AND(C134:F134&lt;B134:E134))))</f>
        <v>0</v>
      </c>
      <c r="L134" s="1" t="b">
        <f t="array" ref="L134">IF(NOT(I134=""),AND(AND(ABS(C134:I134-B134:H134)&gt;0),AND(ABS(C134:I134-B134:H134)&lt;4)),IF(NOT(H134=""),AND(AND(ABS(C134:H134-B134:G134)&gt;0),AND(ABS(C134:H134-B134:G134)&lt;4)),IF(NOT(G134=""),AND(AND(ABS(C134:G134-B134:F134)&gt;0),AND(ABS(C134:G134-B134:F134)&lt;4)),AND(AND(ABS(C134:F134-B134:E134)&gt;0),AND(ABS(C134:F134-B134:E134)&lt;4)))))</f>
        <v>0</v>
      </c>
      <c r="M134" s="1" t="b">
        <f t="shared" si="1"/>
        <v>0</v>
      </c>
    </row>
    <row r="135" ht="15.75" customHeight="1">
      <c r="A135" s="1" t="s">
        <v>144</v>
      </c>
      <c r="B135" s="1">
        <f>IFERROR(__xludf.DUMMYFUNCTION("SPLIT(A135,"" "")"),89.0)</f>
        <v>89</v>
      </c>
      <c r="C135" s="1">
        <f>IFERROR(__xludf.DUMMYFUNCTION("""COMPUTED_VALUE"""),87.0)</f>
        <v>87</v>
      </c>
      <c r="D135" s="1">
        <f>IFERROR(__xludf.DUMMYFUNCTION("""COMPUTED_VALUE"""),86.0)</f>
        <v>86</v>
      </c>
      <c r="E135" s="1">
        <f>IFERROR(__xludf.DUMMYFUNCTION("""COMPUTED_VALUE"""),84.0)</f>
        <v>84</v>
      </c>
      <c r="F135" s="1">
        <f>IFERROR(__xludf.DUMMYFUNCTION("""COMPUTED_VALUE"""),84.0)</f>
        <v>84</v>
      </c>
      <c r="G135" s="1">
        <f>IFERROR(__xludf.DUMMYFUNCTION("""COMPUTED_VALUE"""),83.0)</f>
        <v>83</v>
      </c>
      <c r="H135" s="1">
        <f>IFERROR(__xludf.DUMMYFUNCTION("""COMPUTED_VALUE"""),82.0)</f>
        <v>82</v>
      </c>
      <c r="I135" s="1">
        <f>IFERROR(__xludf.DUMMYFUNCTION("""COMPUTED_VALUE"""),81.0)</f>
        <v>81</v>
      </c>
      <c r="J135" s="1" t="b">
        <f t="array" ref="J135">IF(NOT(I135=""),AND(C135:I135&gt;B135:H135),IF(NOT(H135=""),AND(C135:H135&gt;B135:G135),IF(NOT(G135=""),AND(C135:G135&gt;B135:F135),AND(C135:F135&gt;B135:E135))))</f>
        <v>0</v>
      </c>
      <c r="K135" s="1" t="b">
        <f t="array" ref="K135">IF(NOT(I135=""),AND(C135:I135&lt;B135:H135),IF(NOT(H135=""),AND(C135:H135&lt;B135:G135),IF(NOT(G135=""),AND(C135:G135&lt;B135:F135),AND(C135:F135&lt;B135:E135))))</f>
        <v>0</v>
      </c>
      <c r="L135" s="1" t="b">
        <f t="array" ref="L135">IF(NOT(I135=""),AND(AND(ABS(C135:I135-B135:H135)&gt;0),AND(ABS(C135:I135-B135:H135)&lt;4)),IF(NOT(H135=""),AND(AND(ABS(C135:H135-B135:G135)&gt;0),AND(ABS(C135:H135-B135:G135)&lt;4)),IF(NOT(G135=""),AND(AND(ABS(C135:G135-B135:F135)&gt;0),AND(ABS(C135:G135-B135:F135)&lt;4)),AND(AND(ABS(C135:F135-B135:E135)&gt;0),AND(ABS(C135:F135-B135:E135)&lt;4)))))</f>
        <v>0</v>
      </c>
      <c r="M135" s="1" t="b">
        <f t="shared" si="1"/>
        <v>0</v>
      </c>
    </row>
    <row r="136" ht="15.75" customHeight="1">
      <c r="A136" s="1" t="s">
        <v>145</v>
      </c>
      <c r="B136" s="1">
        <f>IFERROR(__xludf.DUMMYFUNCTION("SPLIT(A136,"" "")"),77.0)</f>
        <v>77</v>
      </c>
      <c r="C136" s="1">
        <f>IFERROR(__xludf.DUMMYFUNCTION("""COMPUTED_VALUE"""),74.0)</f>
        <v>74</v>
      </c>
      <c r="D136" s="1">
        <f>IFERROR(__xludf.DUMMYFUNCTION("""COMPUTED_VALUE"""),74.0)</f>
        <v>74</v>
      </c>
      <c r="E136" s="1">
        <f>IFERROR(__xludf.DUMMYFUNCTION("""COMPUTED_VALUE"""),73.0)</f>
        <v>73</v>
      </c>
      <c r="F136" s="1">
        <f>IFERROR(__xludf.DUMMYFUNCTION("""COMPUTED_VALUE"""),71.0)</f>
        <v>71</v>
      </c>
      <c r="G136" s="1">
        <f>IFERROR(__xludf.DUMMYFUNCTION("""COMPUTED_VALUE"""),73.0)</f>
        <v>73</v>
      </c>
      <c r="J136" s="1" t="b">
        <f t="array" ref="J136">IF(NOT(I136=""),AND(C136:I136&gt;B136:H136),IF(NOT(H136=""),AND(C136:H136&gt;B136:G136),IF(NOT(G136=""),AND(C136:G136&gt;B136:F136),AND(C136:F136&gt;B136:E136))))</f>
        <v>0</v>
      </c>
      <c r="K136" s="1" t="b">
        <f t="array" ref="K136">IF(NOT(I136=""),AND(C136:I136&lt;B136:H136),IF(NOT(H136=""),AND(C136:H136&lt;B136:G136),IF(NOT(G136=""),AND(C136:G136&lt;B136:F136),AND(C136:F136&lt;B136:E136))))</f>
        <v>0</v>
      </c>
      <c r="L136" s="1" t="b">
        <f t="array" ref="L136">IF(NOT(I136=""),AND(AND(ABS(C136:I136-B136:H136)&gt;0),AND(ABS(C136:I136-B136:H136)&lt;4)),IF(NOT(H136=""),AND(AND(ABS(C136:H136-B136:G136)&gt;0),AND(ABS(C136:H136-B136:G136)&lt;4)),IF(NOT(G136=""),AND(AND(ABS(C136:G136-B136:F136)&gt;0),AND(ABS(C136:G136-B136:F136)&lt;4)),AND(AND(ABS(C136:F136-B136:E136)&gt;0),AND(ABS(C136:F136-B136:E136)&lt;4)))))</f>
        <v>0</v>
      </c>
      <c r="M136" s="1" t="b">
        <f t="shared" si="1"/>
        <v>0</v>
      </c>
    </row>
    <row r="137" ht="15.75" customHeight="1">
      <c r="A137" s="1" t="s">
        <v>146</v>
      </c>
      <c r="B137" s="1">
        <f>IFERROR(__xludf.DUMMYFUNCTION("SPLIT(A137,"" "")"),39.0)</f>
        <v>39</v>
      </c>
      <c r="C137" s="1">
        <f>IFERROR(__xludf.DUMMYFUNCTION("""COMPUTED_VALUE"""),37.0)</f>
        <v>37</v>
      </c>
      <c r="D137" s="1">
        <f>IFERROR(__xludf.DUMMYFUNCTION("""COMPUTED_VALUE"""),36.0)</f>
        <v>36</v>
      </c>
      <c r="E137" s="1">
        <f>IFERROR(__xludf.DUMMYFUNCTION("""COMPUTED_VALUE"""),36.0)</f>
        <v>36</v>
      </c>
      <c r="F137" s="1">
        <f>IFERROR(__xludf.DUMMYFUNCTION("""COMPUTED_VALUE"""),34.0)</f>
        <v>34</v>
      </c>
      <c r="G137" s="1">
        <f>IFERROR(__xludf.DUMMYFUNCTION("""COMPUTED_VALUE"""),34.0)</f>
        <v>34</v>
      </c>
      <c r="J137" s="1" t="b">
        <f t="array" ref="J137">IF(NOT(I137=""),AND(C137:I137&gt;B137:H137),IF(NOT(H137=""),AND(C137:H137&gt;B137:G137),IF(NOT(G137=""),AND(C137:G137&gt;B137:F137),AND(C137:F137&gt;B137:E137))))</f>
        <v>0</v>
      </c>
      <c r="K137" s="1" t="b">
        <f t="array" ref="K137">IF(NOT(I137=""),AND(C137:I137&lt;B137:H137),IF(NOT(H137=""),AND(C137:H137&lt;B137:G137),IF(NOT(G137=""),AND(C137:G137&lt;B137:F137),AND(C137:F137&lt;B137:E137))))</f>
        <v>0</v>
      </c>
      <c r="L137" s="1" t="b">
        <f t="array" ref="L137">IF(NOT(I137=""),AND(AND(ABS(C137:I137-B137:H137)&gt;0),AND(ABS(C137:I137-B137:H137)&lt;4)),IF(NOT(H137=""),AND(AND(ABS(C137:H137-B137:G137)&gt;0),AND(ABS(C137:H137-B137:G137)&lt;4)),IF(NOT(G137=""),AND(AND(ABS(C137:G137-B137:F137)&gt;0),AND(ABS(C137:G137-B137:F137)&lt;4)),AND(AND(ABS(C137:F137-B137:E137)&gt;0),AND(ABS(C137:F137-B137:E137)&lt;4)))))</f>
        <v>0</v>
      </c>
      <c r="M137" s="1" t="b">
        <f t="shared" si="1"/>
        <v>0</v>
      </c>
    </row>
    <row r="138" ht="15.75" customHeight="1">
      <c r="A138" s="1" t="s">
        <v>147</v>
      </c>
      <c r="B138" s="1">
        <f>IFERROR(__xludf.DUMMYFUNCTION("SPLIT(A138,"" "")"),30.0)</f>
        <v>30</v>
      </c>
      <c r="C138" s="1">
        <f>IFERROR(__xludf.DUMMYFUNCTION("""COMPUTED_VALUE"""),29.0)</f>
        <v>29</v>
      </c>
      <c r="D138" s="1">
        <f>IFERROR(__xludf.DUMMYFUNCTION("""COMPUTED_VALUE"""),29.0)</f>
        <v>29</v>
      </c>
      <c r="E138" s="1">
        <f>IFERROR(__xludf.DUMMYFUNCTION("""COMPUTED_VALUE"""),27.0)</f>
        <v>27</v>
      </c>
      <c r="F138" s="1">
        <f>IFERROR(__xludf.DUMMYFUNCTION("""COMPUTED_VALUE"""),25.0)</f>
        <v>25</v>
      </c>
      <c r="G138" s="1">
        <f>IFERROR(__xludf.DUMMYFUNCTION("""COMPUTED_VALUE"""),22.0)</f>
        <v>22</v>
      </c>
      <c r="H138" s="1">
        <f>IFERROR(__xludf.DUMMYFUNCTION("""COMPUTED_VALUE"""),18.0)</f>
        <v>18</v>
      </c>
      <c r="J138" s="1" t="b">
        <f t="array" ref="J138">IF(NOT(I138=""),AND(C138:I138&gt;B138:H138),IF(NOT(H138=""),AND(C138:H138&gt;B138:G138),IF(NOT(G138=""),AND(C138:G138&gt;B138:F138),AND(C138:F138&gt;B138:E138))))</f>
        <v>0</v>
      </c>
      <c r="K138" s="1" t="b">
        <f t="array" ref="K138">IF(NOT(I138=""),AND(C138:I138&lt;B138:H138),IF(NOT(H138=""),AND(C138:H138&lt;B138:G138),IF(NOT(G138=""),AND(C138:G138&lt;B138:F138),AND(C138:F138&lt;B138:E138))))</f>
        <v>0</v>
      </c>
      <c r="L138" s="1" t="b">
        <f t="array" ref="L138">IF(NOT(I138=""),AND(AND(ABS(C138:I138-B138:H138)&gt;0),AND(ABS(C138:I138-B138:H138)&lt;4)),IF(NOT(H138=""),AND(AND(ABS(C138:H138-B138:G138)&gt;0),AND(ABS(C138:H138-B138:G138)&lt;4)),IF(NOT(G138=""),AND(AND(ABS(C138:G138-B138:F138)&gt;0),AND(ABS(C138:G138-B138:F138)&lt;4)),AND(AND(ABS(C138:F138-B138:E138)&gt;0),AND(ABS(C138:F138-B138:E138)&lt;4)))))</f>
        <v>0</v>
      </c>
      <c r="M138" s="1" t="b">
        <f t="shared" si="1"/>
        <v>0</v>
      </c>
    </row>
    <row r="139" ht="15.75" customHeight="1">
      <c r="A139" s="1" t="s">
        <v>148</v>
      </c>
      <c r="B139" s="1">
        <f>IFERROR(__xludf.DUMMYFUNCTION("SPLIT(A139,"" "")"),41.0)</f>
        <v>41</v>
      </c>
      <c r="C139" s="1">
        <f>IFERROR(__xludf.DUMMYFUNCTION("""COMPUTED_VALUE"""),39.0)</f>
        <v>39</v>
      </c>
      <c r="D139" s="1">
        <f>IFERROR(__xludf.DUMMYFUNCTION("""COMPUTED_VALUE"""),39.0)</f>
        <v>39</v>
      </c>
      <c r="E139" s="1">
        <f>IFERROR(__xludf.DUMMYFUNCTION("""COMPUTED_VALUE"""),36.0)</f>
        <v>36</v>
      </c>
      <c r="F139" s="1">
        <f>IFERROR(__xludf.DUMMYFUNCTION("""COMPUTED_VALUE"""),31.0)</f>
        <v>31</v>
      </c>
      <c r="J139" s="1" t="b">
        <f t="array" ref="J139">IF(NOT(I139=""),AND(C139:I139&gt;B139:H139),IF(NOT(H139=""),AND(C139:H139&gt;B139:G139),IF(NOT(G139=""),AND(C139:G139&gt;B139:F139),AND(C139:F139&gt;B139:E139))))</f>
        <v>0</v>
      </c>
      <c r="K139" s="1" t="b">
        <f t="array" ref="K139">IF(NOT(I139=""),AND(C139:I139&lt;B139:H139),IF(NOT(H139=""),AND(C139:H139&lt;B139:G139),IF(NOT(G139=""),AND(C139:G139&lt;B139:F139),AND(C139:F139&lt;B139:E139))))</f>
        <v>0</v>
      </c>
      <c r="L139" s="1" t="b">
        <f t="array" ref="L139">IF(NOT(I139=""),AND(AND(ABS(C139:I139-B139:H139)&gt;0),AND(ABS(C139:I139-B139:H139)&lt;4)),IF(NOT(H139=""),AND(AND(ABS(C139:H139-B139:G139)&gt;0),AND(ABS(C139:H139-B139:G139)&lt;4)),IF(NOT(G139=""),AND(AND(ABS(C139:G139-B139:F139)&gt;0),AND(ABS(C139:G139-B139:F139)&lt;4)),AND(AND(ABS(C139:F139-B139:E139)&gt;0),AND(ABS(C139:F139-B139:E139)&lt;4)))))</f>
        <v>0</v>
      </c>
      <c r="M139" s="1" t="b">
        <f t="shared" si="1"/>
        <v>0</v>
      </c>
    </row>
    <row r="140" ht="15.75" customHeight="1">
      <c r="A140" s="1" t="s">
        <v>149</v>
      </c>
      <c r="B140" s="1">
        <f>IFERROR(__xludf.DUMMYFUNCTION("SPLIT(A140,"" "")"),45.0)</f>
        <v>45</v>
      </c>
      <c r="C140" s="1">
        <f>IFERROR(__xludf.DUMMYFUNCTION("""COMPUTED_VALUE"""),43.0)</f>
        <v>43</v>
      </c>
      <c r="D140" s="1">
        <f>IFERROR(__xludf.DUMMYFUNCTION("""COMPUTED_VALUE"""),39.0)</f>
        <v>39</v>
      </c>
      <c r="E140" s="1">
        <f>IFERROR(__xludf.DUMMYFUNCTION("""COMPUTED_VALUE"""),38.0)</f>
        <v>38</v>
      </c>
      <c r="F140" s="1">
        <f>IFERROR(__xludf.DUMMYFUNCTION("""COMPUTED_VALUE"""),36.0)</f>
        <v>36</v>
      </c>
      <c r="J140" s="1" t="b">
        <f t="array" ref="J140">IF(NOT(I140=""),AND(C140:I140&gt;B140:H140),IF(NOT(H140=""),AND(C140:H140&gt;B140:G140),IF(NOT(G140=""),AND(C140:G140&gt;B140:F140),AND(C140:F140&gt;B140:E140))))</f>
        <v>0</v>
      </c>
      <c r="K140" s="1" t="b">
        <f t="array" ref="K140">IF(NOT(I140=""),AND(C140:I140&lt;B140:H140),IF(NOT(H140=""),AND(C140:H140&lt;B140:G140),IF(NOT(G140=""),AND(C140:G140&lt;B140:F140),AND(C140:F140&lt;B140:E140))))</f>
        <v>1</v>
      </c>
      <c r="L140" s="1" t="b">
        <f t="array" ref="L140">IF(NOT(I140=""),AND(AND(ABS(C140:I140-B140:H140)&gt;0),AND(ABS(C140:I140-B140:H140)&lt;4)),IF(NOT(H140=""),AND(AND(ABS(C140:H140-B140:G140)&gt;0),AND(ABS(C140:H140-B140:G140)&lt;4)),IF(NOT(G140=""),AND(AND(ABS(C140:G140-B140:F140)&gt;0),AND(ABS(C140:G140-B140:F140)&lt;4)),AND(AND(ABS(C140:F140-B140:E140)&gt;0),AND(ABS(C140:F140-B140:E140)&lt;4)))))</f>
        <v>0</v>
      </c>
      <c r="M140" s="1" t="b">
        <f t="shared" si="1"/>
        <v>0</v>
      </c>
    </row>
    <row r="141" ht="15.75" customHeight="1">
      <c r="A141" s="1" t="s">
        <v>150</v>
      </c>
      <c r="B141" s="1">
        <f>IFERROR(__xludf.DUMMYFUNCTION("SPLIT(A141,"" "")"),93.0)</f>
        <v>93</v>
      </c>
      <c r="C141" s="1">
        <f>IFERROR(__xludf.DUMMYFUNCTION("""COMPUTED_VALUE"""),91.0)</f>
        <v>91</v>
      </c>
      <c r="D141" s="1">
        <f>IFERROR(__xludf.DUMMYFUNCTION("""COMPUTED_VALUE"""),87.0)</f>
        <v>87</v>
      </c>
      <c r="E141" s="1">
        <f>IFERROR(__xludf.DUMMYFUNCTION("""COMPUTED_VALUE"""),85.0)</f>
        <v>85</v>
      </c>
      <c r="F141" s="1">
        <f>IFERROR(__xludf.DUMMYFUNCTION("""COMPUTED_VALUE"""),88.0)</f>
        <v>88</v>
      </c>
      <c r="J141" s="1" t="b">
        <f t="array" ref="J141">IF(NOT(I141=""),AND(C141:I141&gt;B141:H141),IF(NOT(H141=""),AND(C141:H141&gt;B141:G141),IF(NOT(G141=""),AND(C141:G141&gt;B141:F141),AND(C141:F141&gt;B141:E141))))</f>
        <v>0</v>
      </c>
      <c r="K141" s="1" t="b">
        <f t="array" ref="K141">IF(NOT(I141=""),AND(C141:I141&lt;B141:H141),IF(NOT(H141=""),AND(C141:H141&lt;B141:G141),IF(NOT(G141=""),AND(C141:G141&lt;B141:F141),AND(C141:F141&lt;B141:E141))))</f>
        <v>0</v>
      </c>
      <c r="L141" s="1" t="b">
        <f t="array" ref="L141">IF(NOT(I141=""),AND(AND(ABS(C141:I141-B141:H141)&gt;0),AND(ABS(C141:I141-B141:H141)&lt;4)),IF(NOT(H141=""),AND(AND(ABS(C141:H141-B141:G141)&gt;0),AND(ABS(C141:H141-B141:G141)&lt;4)),IF(NOT(G141=""),AND(AND(ABS(C141:G141-B141:F141)&gt;0),AND(ABS(C141:G141-B141:F141)&lt;4)),AND(AND(ABS(C141:F141-B141:E141)&gt;0),AND(ABS(C141:F141-B141:E141)&lt;4)))))</f>
        <v>0</v>
      </c>
      <c r="M141" s="1" t="b">
        <f t="shared" si="1"/>
        <v>0</v>
      </c>
    </row>
    <row r="142" ht="15.75" customHeight="1">
      <c r="A142" s="1" t="s">
        <v>151</v>
      </c>
      <c r="B142" s="1">
        <f>IFERROR(__xludf.DUMMYFUNCTION("SPLIT(A142,"" "")"),90.0)</f>
        <v>90</v>
      </c>
      <c r="C142" s="1">
        <f>IFERROR(__xludf.DUMMYFUNCTION("""COMPUTED_VALUE"""),87.0)</f>
        <v>87</v>
      </c>
      <c r="D142" s="1">
        <f>IFERROR(__xludf.DUMMYFUNCTION("""COMPUTED_VALUE"""),85.0)</f>
        <v>85</v>
      </c>
      <c r="E142" s="1">
        <f>IFERROR(__xludf.DUMMYFUNCTION("""COMPUTED_VALUE"""),81.0)</f>
        <v>81</v>
      </c>
      <c r="F142" s="1">
        <f>IFERROR(__xludf.DUMMYFUNCTION("""COMPUTED_VALUE"""),81.0)</f>
        <v>81</v>
      </c>
      <c r="J142" s="1" t="b">
        <f t="array" ref="J142">IF(NOT(I142=""),AND(C142:I142&gt;B142:H142),IF(NOT(H142=""),AND(C142:H142&gt;B142:G142),IF(NOT(G142=""),AND(C142:G142&gt;B142:F142),AND(C142:F142&gt;B142:E142))))</f>
        <v>0</v>
      </c>
      <c r="K142" s="1" t="b">
        <f t="array" ref="K142">IF(NOT(I142=""),AND(C142:I142&lt;B142:H142),IF(NOT(H142=""),AND(C142:H142&lt;B142:G142),IF(NOT(G142=""),AND(C142:G142&lt;B142:F142),AND(C142:F142&lt;B142:E142))))</f>
        <v>0</v>
      </c>
      <c r="L142" s="1" t="b">
        <f t="array" ref="L142">IF(NOT(I142=""),AND(AND(ABS(C142:I142-B142:H142)&gt;0),AND(ABS(C142:I142-B142:H142)&lt;4)),IF(NOT(H142=""),AND(AND(ABS(C142:H142-B142:G142)&gt;0),AND(ABS(C142:H142-B142:G142)&lt;4)),IF(NOT(G142=""),AND(AND(ABS(C142:G142-B142:F142)&gt;0),AND(ABS(C142:G142-B142:F142)&lt;4)),AND(AND(ABS(C142:F142-B142:E142)&gt;0),AND(ABS(C142:F142-B142:E142)&lt;4)))))</f>
        <v>0</v>
      </c>
      <c r="M142" s="1" t="b">
        <f t="shared" si="1"/>
        <v>0</v>
      </c>
    </row>
    <row r="143" ht="15.75" customHeight="1">
      <c r="A143" s="1" t="s">
        <v>152</v>
      </c>
      <c r="B143" s="1">
        <f>IFERROR(__xludf.DUMMYFUNCTION("SPLIT(A143,"" "")"),61.0)</f>
        <v>61</v>
      </c>
      <c r="C143" s="1">
        <f>IFERROR(__xludf.DUMMYFUNCTION("""COMPUTED_VALUE"""),59.0)</f>
        <v>59</v>
      </c>
      <c r="D143" s="1">
        <f>IFERROR(__xludf.DUMMYFUNCTION("""COMPUTED_VALUE"""),58.0)</f>
        <v>58</v>
      </c>
      <c r="E143" s="1">
        <f>IFERROR(__xludf.DUMMYFUNCTION("""COMPUTED_VALUE"""),54.0)</f>
        <v>54</v>
      </c>
      <c r="F143" s="1">
        <f>IFERROR(__xludf.DUMMYFUNCTION("""COMPUTED_VALUE"""),53.0)</f>
        <v>53</v>
      </c>
      <c r="G143" s="1">
        <f>IFERROR(__xludf.DUMMYFUNCTION("""COMPUTED_VALUE"""),51.0)</f>
        <v>51</v>
      </c>
      <c r="H143" s="1">
        <f>IFERROR(__xludf.DUMMYFUNCTION("""COMPUTED_VALUE"""),47.0)</f>
        <v>47</v>
      </c>
      <c r="J143" s="1" t="b">
        <f t="array" ref="J143">IF(NOT(I143=""),AND(C143:I143&gt;B143:H143),IF(NOT(H143=""),AND(C143:H143&gt;B143:G143),IF(NOT(G143=""),AND(C143:G143&gt;B143:F143),AND(C143:F143&gt;B143:E143))))</f>
        <v>0</v>
      </c>
      <c r="K143" s="1" t="b">
        <f t="array" ref="K143">IF(NOT(I143=""),AND(C143:I143&lt;B143:H143),IF(NOT(H143=""),AND(C143:H143&lt;B143:G143),IF(NOT(G143=""),AND(C143:G143&lt;B143:F143),AND(C143:F143&lt;B143:E143))))</f>
        <v>1</v>
      </c>
      <c r="L143" s="1" t="b">
        <f t="array" ref="L143">IF(NOT(I143=""),AND(AND(ABS(C143:I143-B143:H143)&gt;0),AND(ABS(C143:I143-B143:H143)&lt;4)),IF(NOT(H143=""),AND(AND(ABS(C143:H143-B143:G143)&gt;0),AND(ABS(C143:H143-B143:G143)&lt;4)),IF(NOT(G143=""),AND(AND(ABS(C143:G143-B143:F143)&gt;0),AND(ABS(C143:G143-B143:F143)&lt;4)),AND(AND(ABS(C143:F143-B143:E143)&gt;0),AND(ABS(C143:F143-B143:E143)&lt;4)))))</f>
        <v>0</v>
      </c>
      <c r="M143" s="1" t="b">
        <f t="shared" si="1"/>
        <v>0</v>
      </c>
    </row>
    <row r="144" ht="15.75" customHeight="1">
      <c r="A144" s="1" t="s">
        <v>153</v>
      </c>
      <c r="B144" s="1">
        <f>IFERROR(__xludf.DUMMYFUNCTION("SPLIT(A144,"" "")"),85.0)</f>
        <v>85</v>
      </c>
      <c r="C144" s="1">
        <f>IFERROR(__xludf.DUMMYFUNCTION("""COMPUTED_VALUE"""),82.0)</f>
        <v>82</v>
      </c>
      <c r="D144" s="1">
        <f>IFERROR(__xludf.DUMMYFUNCTION("""COMPUTED_VALUE"""),79.0)</f>
        <v>79</v>
      </c>
      <c r="E144" s="1">
        <f>IFERROR(__xludf.DUMMYFUNCTION("""COMPUTED_VALUE"""),76.0)</f>
        <v>76</v>
      </c>
      <c r="F144" s="1">
        <f>IFERROR(__xludf.DUMMYFUNCTION("""COMPUTED_VALUE"""),72.0)</f>
        <v>72</v>
      </c>
      <c r="G144" s="1">
        <f>IFERROR(__xludf.DUMMYFUNCTION("""COMPUTED_VALUE"""),69.0)</f>
        <v>69</v>
      </c>
      <c r="H144" s="1">
        <f>IFERROR(__xludf.DUMMYFUNCTION("""COMPUTED_VALUE"""),62.0)</f>
        <v>62</v>
      </c>
      <c r="J144" s="1" t="b">
        <f t="array" ref="J144">IF(NOT(I144=""),AND(C144:I144&gt;B144:H144),IF(NOT(H144=""),AND(C144:H144&gt;B144:G144),IF(NOT(G144=""),AND(C144:G144&gt;B144:F144),AND(C144:F144&gt;B144:E144))))</f>
        <v>0</v>
      </c>
      <c r="K144" s="1" t="b">
        <f t="array" ref="K144">IF(NOT(I144=""),AND(C144:I144&lt;B144:H144),IF(NOT(H144=""),AND(C144:H144&lt;B144:G144),IF(NOT(G144=""),AND(C144:G144&lt;B144:F144),AND(C144:F144&lt;B144:E144))))</f>
        <v>1</v>
      </c>
      <c r="L144" s="1" t="b">
        <f t="array" ref="L144">IF(NOT(I144=""),AND(AND(ABS(C144:I144-B144:H144)&gt;0),AND(ABS(C144:I144-B144:H144)&lt;4)),IF(NOT(H144=""),AND(AND(ABS(C144:H144-B144:G144)&gt;0),AND(ABS(C144:H144-B144:G144)&lt;4)),IF(NOT(G144=""),AND(AND(ABS(C144:G144-B144:F144)&gt;0),AND(ABS(C144:G144-B144:F144)&lt;4)),AND(AND(ABS(C144:F144-B144:E144)&gt;0),AND(ABS(C144:F144-B144:E144)&lt;4)))))</f>
        <v>0</v>
      </c>
      <c r="M144" s="1" t="b">
        <f t="shared" si="1"/>
        <v>0</v>
      </c>
    </row>
    <row r="145" ht="15.75" customHeight="1">
      <c r="A145" s="1" t="s">
        <v>154</v>
      </c>
      <c r="B145" s="1">
        <f>IFERROR(__xludf.DUMMYFUNCTION("SPLIT(A145,"" "")"),44.0)</f>
        <v>44</v>
      </c>
      <c r="C145" s="1">
        <f>IFERROR(__xludf.DUMMYFUNCTION("""COMPUTED_VALUE"""),41.0)</f>
        <v>41</v>
      </c>
      <c r="D145" s="1">
        <f>IFERROR(__xludf.DUMMYFUNCTION("""COMPUTED_VALUE"""),39.0)</f>
        <v>39</v>
      </c>
      <c r="E145" s="1">
        <f>IFERROR(__xludf.DUMMYFUNCTION("""COMPUTED_VALUE"""),36.0)</f>
        <v>36</v>
      </c>
      <c r="F145" s="1">
        <f>IFERROR(__xludf.DUMMYFUNCTION("""COMPUTED_VALUE"""),29.0)</f>
        <v>29</v>
      </c>
      <c r="G145" s="1">
        <f>IFERROR(__xludf.DUMMYFUNCTION("""COMPUTED_VALUE"""),27.0)</f>
        <v>27</v>
      </c>
      <c r="H145" s="1">
        <f>IFERROR(__xludf.DUMMYFUNCTION("""COMPUTED_VALUE"""),25.0)</f>
        <v>25</v>
      </c>
      <c r="J145" s="1" t="b">
        <f t="array" ref="J145">IF(NOT(I145=""),AND(C145:I145&gt;B145:H145),IF(NOT(H145=""),AND(C145:H145&gt;B145:G145),IF(NOT(G145=""),AND(C145:G145&gt;B145:F145),AND(C145:F145&gt;B145:E145))))</f>
        <v>0</v>
      </c>
      <c r="K145" s="1" t="b">
        <f t="array" ref="K145">IF(NOT(I145=""),AND(C145:I145&lt;B145:H145),IF(NOT(H145=""),AND(C145:H145&lt;B145:G145),IF(NOT(G145=""),AND(C145:G145&lt;B145:F145),AND(C145:F145&lt;B145:E145))))</f>
        <v>1</v>
      </c>
      <c r="L145" s="1" t="b">
        <f t="array" ref="L145">IF(NOT(I145=""),AND(AND(ABS(C145:I145-B145:H145)&gt;0),AND(ABS(C145:I145-B145:H145)&lt;4)),IF(NOT(H145=""),AND(AND(ABS(C145:H145-B145:G145)&gt;0),AND(ABS(C145:H145-B145:G145)&lt;4)),IF(NOT(G145=""),AND(AND(ABS(C145:G145-B145:F145)&gt;0),AND(ABS(C145:G145-B145:F145)&lt;4)),AND(AND(ABS(C145:F145-B145:E145)&gt;0),AND(ABS(C145:F145-B145:E145)&lt;4)))))</f>
        <v>0</v>
      </c>
      <c r="M145" s="1" t="b">
        <f t="shared" si="1"/>
        <v>0</v>
      </c>
    </row>
    <row r="146" ht="15.75" customHeight="1">
      <c r="A146" s="1" t="s">
        <v>155</v>
      </c>
      <c r="B146" s="1">
        <f>IFERROR(__xludf.DUMMYFUNCTION("SPLIT(A146,"" "")"),50.0)</f>
        <v>50</v>
      </c>
      <c r="C146" s="1">
        <f>IFERROR(__xludf.DUMMYFUNCTION("""COMPUTED_VALUE"""),48.0)</f>
        <v>48</v>
      </c>
      <c r="D146" s="1">
        <f>IFERROR(__xludf.DUMMYFUNCTION("""COMPUTED_VALUE"""),45.0)</f>
        <v>45</v>
      </c>
      <c r="E146" s="1">
        <f>IFERROR(__xludf.DUMMYFUNCTION("""COMPUTED_VALUE"""),44.0)</f>
        <v>44</v>
      </c>
      <c r="F146" s="1">
        <f>IFERROR(__xludf.DUMMYFUNCTION("""COMPUTED_VALUE"""),41.0)</f>
        <v>41</v>
      </c>
      <c r="G146" s="1">
        <f>IFERROR(__xludf.DUMMYFUNCTION("""COMPUTED_VALUE"""),36.0)</f>
        <v>36</v>
      </c>
      <c r="H146" s="1">
        <f>IFERROR(__xludf.DUMMYFUNCTION("""COMPUTED_VALUE"""),33.0)</f>
        <v>33</v>
      </c>
      <c r="I146" s="1">
        <f>IFERROR(__xludf.DUMMYFUNCTION("""COMPUTED_VALUE"""),36.0)</f>
        <v>36</v>
      </c>
      <c r="J146" s="1" t="b">
        <f t="array" ref="J146">IF(NOT(I146=""),AND(C146:I146&gt;B146:H146),IF(NOT(H146=""),AND(C146:H146&gt;B146:G146),IF(NOT(G146=""),AND(C146:G146&gt;B146:F146),AND(C146:F146&gt;B146:E146))))</f>
        <v>0</v>
      </c>
      <c r="K146" s="1" t="b">
        <f t="array" ref="K146">IF(NOT(I146=""),AND(C146:I146&lt;B146:H146),IF(NOT(H146=""),AND(C146:H146&lt;B146:G146),IF(NOT(G146=""),AND(C146:G146&lt;B146:F146),AND(C146:F146&lt;B146:E146))))</f>
        <v>0</v>
      </c>
      <c r="L146" s="1" t="b">
        <f t="array" ref="L146">IF(NOT(I146=""),AND(AND(ABS(C146:I146-B146:H146)&gt;0),AND(ABS(C146:I146-B146:H146)&lt;4)),IF(NOT(H146=""),AND(AND(ABS(C146:H146-B146:G146)&gt;0),AND(ABS(C146:H146-B146:G146)&lt;4)),IF(NOT(G146=""),AND(AND(ABS(C146:G146-B146:F146)&gt;0),AND(ABS(C146:G146-B146:F146)&lt;4)),AND(AND(ABS(C146:F146-B146:E146)&gt;0),AND(ABS(C146:F146-B146:E146)&lt;4)))))</f>
        <v>0</v>
      </c>
      <c r="M146" s="1" t="b">
        <f t="shared" si="1"/>
        <v>0</v>
      </c>
    </row>
    <row r="147" ht="15.75" customHeight="1">
      <c r="A147" s="1" t="s">
        <v>156</v>
      </c>
      <c r="B147" s="1">
        <f>IFERROR(__xludf.DUMMYFUNCTION("SPLIT(A147,"" "")"),99.0)</f>
        <v>99</v>
      </c>
      <c r="C147" s="1">
        <f>IFERROR(__xludf.DUMMYFUNCTION("""COMPUTED_VALUE"""),97.0)</f>
        <v>97</v>
      </c>
      <c r="D147" s="1">
        <f>IFERROR(__xludf.DUMMYFUNCTION("""COMPUTED_VALUE"""),96.0)</f>
        <v>96</v>
      </c>
      <c r="E147" s="1">
        <f>IFERROR(__xludf.DUMMYFUNCTION("""COMPUTED_VALUE"""),93.0)</f>
        <v>93</v>
      </c>
      <c r="F147" s="1">
        <f>IFERROR(__xludf.DUMMYFUNCTION("""COMPUTED_VALUE"""),91.0)</f>
        <v>91</v>
      </c>
      <c r="G147" s="1">
        <f>IFERROR(__xludf.DUMMYFUNCTION("""COMPUTED_VALUE"""),90.0)</f>
        <v>90</v>
      </c>
      <c r="H147" s="1">
        <f>IFERROR(__xludf.DUMMYFUNCTION("""COMPUTED_VALUE"""),85.0)</f>
        <v>85</v>
      </c>
      <c r="I147" s="1">
        <f>IFERROR(__xludf.DUMMYFUNCTION("""COMPUTED_VALUE"""),85.0)</f>
        <v>85</v>
      </c>
      <c r="J147" s="1" t="b">
        <f t="array" ref="J147">IF(NOT(I147=""),AND(C147:I147&gt;B147:H147),IF(NOT(H147=""),AND(C147:H147&gt;B147:G147),IF(NOT(G147=""),AND(C147:G147&gt;B147:F147),AND(C147:F147&gt;B147:E147))))</f>
        <v>0</v>
      </c>
      <c r="K147" s="1" t="b">
        <f t="array" ref="K147">IF(NOT(I147=""),AND(C147:I147&lt;B147:H147),IF(NOT(H147=""),AND(C147:H147&lt;B147:G147),IF(NOT(G147=""),AND(C147:G147&lt;B147:F147),AND(C147:F147&lt;B147:E147))))</f>
        <v>0</v>
      </c>
      <c r="L147" s="1" t="b">
        <f t="array" ref="L147">IF(NOT(I147=""),AND(AND(ABS(C147:I147-B147:H147)&gt;0),AND(ABS(C147:I147-B147:H147)&lt;4)),IF(NOT(H147=""),AND(AND(ABS(C147:H147-B147:G147)&gt;0),AND(ABS(C147:H147-B147:G147)&lt;4)),IF(NOT(G147=""),AND(AND(ABS(C147:G147-B147:F147)&gt;0),AND(ABS(C147:G147-B147:F147)&lt;4)),AND(AND(ABS(C147:F147-B147:E147)&gt;0),AND(ABS(C147:F147-B147:E147)&lt;4)))))</f>
        <v>0</v>
      </c>
      <c r="M147" s="1" t="b">
        <f t="shared" si="1"/>
        <v>0</v>
      </c>
    </row>
    <row r="148" ht="15.75" customHeight="1">
      <c r="A148" s="1" t="s">
        <v>157</v>
      </c>
      <c r="B148" s="1">
        <f>IFERROR(__xludf.DUMMYFUNCTION("SPLIT(A148,"" "")"),98.0)</f>
        <v>98</v>
      </c>
      <c r="C148" s="1">
        <f>IFERROR(__xludf.DUMMYFUNCTION("""COMPUTED_VALUE"""),96.0)</f>
        <v>96</v>
      </c>
      <c r="D148" s="1">
        <f>IFERROR(__xludf.DUMMYFUNCTION("""COMPUTED_VALUE"""),91.0)</f>
        <v>91</v>
      </c>
      <c r="E148" s="1">
        <f>IFERROR(__xludf.DUMMYFUNCTION("""COMPUTED_VALUE"""),89.0)</f>
        <v>89</v>
      </c>
      <c r="F148" s="1">
        <f>IFERROR(__xludf.DUMMYFUNCTION("""COMPUTED_VALUE"""),85.0)</f>
        <v>85</v>
      </c>
      <c r="J148" s="1" t="b">
        <f t="array" ref="J148">IF(NOT(I148=""),AND(C148:I148&gt;B148:H148),IF(NOT(H148=""),AND(C148:H148&gt;B148:G148),IF(NOT(G148=""),AND(C148:G148&gt;B148:F148),AND(C148:F148&gt;B148:E148))))</f>
        <v>0</v>
      </c>
      <c r="K148" s="1" t="b">
        <f t="array" ref="K148">IF(NOT(I148=""),AND(C148:I148&lt;B148:H148),IF(NOT(H148=""),AND(C148:H148&lt;B148:G148),IF(NOT(G148=""),AND(C148:G148&lt;B148:F148),AND(C148:F148&lt;B148:E148))))</f>
        <v>1</v>
      </c>
      <c r="L148" s="1" t="b">
        <f t="array" ref="L148">IF(NOT(I148=""),AND(AND(ABS(C148:I148-B148:H148)&gt;0),AND(ABS(C148:I148-B148:H148)&lt;4)),IF(NOT(H148=""),AND(AND(ABS(C148:H148-B148:G148)&gt;0),AND(ABS(C148:H148-B148:G148)&lt;4)),IF(NOT(G148=""),AND(AND(ABS(C148:G148-B148:F148)&gt;0),AND(ABS(C148:G148-B148:F148)&lt;4)),AND(AND(ABS(C148:F148-B148:E148)&gt;0),AND(ABS(C148:F148-B148:E148)&lt;4)))))</f>
        <v>0</v>
      </c>
      <c r="M148" s="1" t="b">
        <f t="shared" si="1"/>
        <v>0</v>
      </c>
    </row>
    <row r="149" ht="15.75" customHeight="1">
      <c r="A149" s="1" t="s">
        <v>158</v>
      </c>
      <c r="B149" s="1">
        <f>IFERROR(__xludf.DUMMYFUNCTION("SPLIT(A149,"" "")"),93.0)</f>
        <v>93</v>
      </c>
      <c r="C149" s="1">
        <f>IFERROR(__xludf.DUMMYFUNCTION("""COMPUTED_VALUE"""),90.0)</f>
        <v>90</v>
      </c>
      <c r="D149" s="1">
        <f>IFERROR(__xludf.DUMMYFUNCTION("""COMPUTED_VALUE"""),89.0)</f>
        <v>89</v>
      </c>
      <c r="E149" s="1">
        <f>IFERROR(__xludf.DUMMYFUNCTION("""COMPUTED_VALUE"""),83.0)</f>
        <v>83</v>
      </c>
      <c r="F149" s="1">
        <f>IFERROR(__xludf.DUMMYFUNCTION("""COMPUTED_VALUE"""),77.0)</f>
        <v>77</v>
      </c>
      <c r="J149" s="1" t="b">
        <f t="array" ref="J149">IF(NOT(I149=""),AND(C149:I149&gt;B149:H149),IF(NOT(H149=""),AND(C149:H149&gt;B149:G149),IF(NOT(G149=""),AND(C149:G149&gt;B149:F149),AND(C149:F149&gt;B149:E149))))</f>
        <v>0</v>
      </c>
      <c r="K149" s="1" t="b">
        <f t="array" ref="K149">IF(NOT(I149=""),AND(C149:I149&lt;B149:H149),IF(NOT(H149=""),AND(C149:H149&lt;B149:G149),IF(NOT(G149=""),AND(C149:G149&lt;B149:F149),AND(C149:F149&lt;B149:E149))))</f>
        <v>1</v>
      </c>
      <c r="L149" s="1" t="b">
        <f t="array" ref="L149">IF(NOT(I149=""),AND(AND(ABS(C149:I149-B149:H149)&gt;0),AND(ABS(C149:I149-B149:H149)&lt;4)),IF(NOT(H149=""),AND(AND(ABS(C149:H149-B149:G149)&gt;0),AND(ABS(C149:H149-B149:G149)&lt;4)),IF(NOT(G149=""),AND(AND(ABS(C149:G149-B149:F149)&gt;0),AND(ABS(C149:G149-B149:F149)&lt;4)),AND(AND(ABS(C149:F149-B149:E149)&gt;0),AND(ABS(C149:F149-B149:E149)&lt;4)))))</f>
        <v>0</v>
      </c>
      <c r="M149" s="1" t="b">
        <f t="shared" si="1"/>
        <v>0</v>
      </c>
    </row>
    <row r="150" ht="15.75" customHeight="1">
      <c r="A150" s="1" t="s">
        <v>159</v>
      </c>
      <c r="B150" s="1">
        <f>IFERROR(__xludf.DUMMYFUNCTION("SPLIT(A150,"" "")"),43.0)</f>
        <v>43</v>
      </c>
      <c r="C150" s="1">
        <f>IFERROR(__xludf.DUMMYFUNCTION("""COMPUTED_VALUE"""),44.0)</f>
        <v>44</v>
      </c>
      <c r="D150" s="1">
        <f>IFERROR(__xludf.DUMMYFUNCTION("""COMPUTED_VALUE"""),42.0)</f>
        <v>42</v>
      </c>
      <c r="E150" s="1">
        <f>IFERROR(__xludf.DUMMYFUNCTION("""COMPUTED_VALUE"""),39.0)</f>
        <v>39</v>
      </c>
      <c r="F150" s="1">
        <f>IFERROR(__xludf.DUMMYFUNCTION("""COMPUTED_VALUE"""),37.0)</f>
        <v>37</v>
      </c>
      <c r="G150" s="1">
        <f>IFERROR(__xludf.DUMMYFUNCTION("""COMPUTED_VALUE"""),34.0)</f>
        <v>34</v>
      </c>
      <c r="H150" s="1">
        <f>IFERROR(__xludf.DUMMYFUNCTION("""COMPUTED_VALUE"""),32.0)</f>
        <v>32</v>
      </c>
      <c r="J150" s="1" t="b">
        <f t="array" ref="J150">IF(NOT(I150=""),AND(C150:I150&gt;B150:H150),IF(NOT(H150=""),AND(C150:H150&gt;B150:G150),IF(NOT(G150=""),AND(C150:G150&gt;B150:F150),AND(C150:F150&gt;B150:E150))))</f>
        <v>0</v>
      </c>
      <c r="K150" s="1" t="b">
        <f t="array" ref="K150">IF(NOT(I150=""),AND(C150:I150&lt;B150:H150),IF(NOT(H150=""),AND(C150:H150&lt;B150:G150),IF(NOT(G150=""),AND(C150:G150&lt;B150:F150),AND(C150:F150&lt;B150:E150))))</f>
        <v>0</v>
      </c>
      <c r="L150" s="1" t="b">
        <f t="array" ref="L150">IF(NOT(I150=""),AND(AND(ABS(C150:I150-B150:H150)&gt;0),AND(ABS(C150:I150-B150:H150)&lt;4)),IF(NOT(H150=""),AND(AND(ABS(C150:H150-B150:G150)&gt;0),AND(ABS(C150:H150-B150:G150)&lt;4)),IF(NOT(G150=""),AND(AND(ABS(C150:G150-B150:F150)&gt;0),AND(ABS(C150:G150-B150:F150)&lt;4)),AND(AND(ABS(C150:F150-B150:E150)&gt;0),AND(ABS(C150:F150-B150:E150)&lt;4)))))</f>
        <v>1</v>
      </c>
      <c r="M150" s="1" t="b">
        <f t="shared" si="1"/>
        <v>0</v>
      </c>
    </row>
    <row r="151" ht="15.75" customHeight="1">
      <c r="A151" s="1" t="s">
        <v>160</v>
      </c>
      <c r="B151" s="1">
        <f>IFERROR(__xludf.DUMMYFUNCTION("SPLIT(A151,"" "")"),76.0)</f>
        <v>76</v>
      </c>
      <c r="C151" s="1">
        <f>IFERROR(__xludf.DUMMYFUNCTION("""COMPUTED_VALUE"""),79.0)</f>
        <v>79</v>
      </c>
      <c r="D151" s="1">
        <f>IFERROR(__xludf.DUMMYFUNCTION("""COMPUTED_VALUE"""),76.0)</f>
        <v>76</v>
      </c>
      <c r="E151" s="1">
        <f>IFERROR(__xludf.DUMMYFUNCTION("""COMPUTED_VALUE"""),74.0)</f>
        <v>74</v>
      </c>
      <c r="F151" s="1">
        <f>IFERROR(__xludf.DUMMYFUNCTION("""COMPUTED_VALUE"""),71.0)</f>
        <v>71</v>
      </c>
      <c r="G151" s="1">
        <f>IFERROR(__xludf.DUMMYFUNCTION("""COMPUTED_VALUE"""),68.0)</f>
        <v>68</v>
      </c>
      <c r="H151" s="1">
        <f>IFERROR(__xludf.DUMMYFUNCTION("""COMPUTED_VALUE"""),70.0)</f>
        <v>70</v>
      </c>
      <c r="J151" s="1" t="b">
        <f t="array" ref="J151">IF(NOT(I151=""),AND(C151:I151&gt;B151:H151),IF(NOT(H151=""),AND(C151:H151&gt;B151:G151),IF(NOT(G151=""),AND(C151:G151&gt;B151:F151),AND(C151:F151&gt;B151:E151))))</f>
        <v>0</v>
      </c>
      <c r="K151" s="1" t="b">
        <f t="array" ref="K151">IF(NOT(I151=""),AND(C151:I151&lt;B151:H151),IF(NOT(H151=""),AND(C151:H151&lt;B151:G151),IF(NOT(G151=""),AND(C151:G151&lt;B151:F151),AND(C151:F151&lt;B151:E151))))</f>
        <v>0</v>
      </c>
      <c r="L151" s="1" t="b">
        <f t="array" ref="L151">IF(NOT(I151=""),AND(AND(ABS(C151:I151-B151:H151)&gt;0),AND(ABS(C151:I151-B151:H151)&lt;4)),IF(NOT(H151=""),AND(AND(ABS(C151:H151-B151:G151)&gt;0),AND(ABS(C151:H151-B151:G151)&lt;4)),IF(NOT(G151=""),AND(AND(ABS(C151:G151-B151:F151)&gt;0),AND(ABS(C151:G151-B151:F151)&lt;4)),AND(AND(ABS(C151:F151-B151:E151)&gt;0),AND(ABS(C151:F151-B151:E151)&lt;4)))))</f>
        <v>1</v>
      </c>
      <c r="M151" s="1" t="b">
        <f t="shared" si="1"/>
        <v>0</v>
      </c>
    </row>
    <row r="152" ht="15.75" customHeight="1">
      <c r="A152" s="1" t="s">
        <v>161</v>
      </c>
      <c r="B152" s="1">
        <f>IFERROR(__xludf.DUMMYFUNCTION("SPLIT(A152,"" "")"),23.0)</f>
        <v>23</v>
      </c>
      <c r="C152" s="1">
        <f>IFERROR(__xludf.DUMMYFUNCTION("""COMPUTED_VALUE"""),25.0)</f>
        <v>25</v>
      </c>
      <c r="D152" s="1">
        <f>IFERROR(__xludf.DUMMYFUNCTION("""COMPUTED_VALUE"""),23.0)</f>
        <v>23</v>
      </c>
      <c r="E152" s="1">
        <f>IFERROR(__xludf.DUMMYFUNCTION("""COMPUTED_VALUE"""),22.0)</f>
        <v>22</v>
      </c>
      <c r="F152" s="1">
        <f>IFERROR(__xludf.DUMMYFUNCTION("""COMPUTED_VALUE"""),20.0)</f>
        <v>20</v>
      </c>
      <c r="G152" s="1">
        <f>IFERROR(__xludf.DUMMYFUNCTION("""COMPUTED_VALUE"""),17.0)</f>
        <v>17</v>
      </c>
      <c r="H152" s="1">
        <f>IFERROR(__xludf.DUMMYFUNCTION("""COMPUTED_VALUE"""),17.0)</f>
        <v>17</v>
      </c>
      <c r="J152" s="1" t="b">
        <f t="array" ref="J152">IF(NOT(I152=""),AND(C152:I152&gt;B152:H152),IF(NOT(H152=""),AND(C152:H152&gt;B152:G152),IF(NOT(G152=""),AND(C152:G152&gt;B152:F152),AND(C152:F152&gt;B152:E152))))</f>
        <v>0</v>
      </c>
      <c r="K152" s="1" t="b">
        <f t="array" ref="K152">IF(NOT(I152=""),AND(C152:I152&lt;B152:H152),IF(NOT(H152=""),AND(C152:H152&lt;B152:G152),IF(NOT(G152=""),AND(C152:G152&lt;B152:F152),AND(C152:F152&lt;B152:E152))))</f>
        <v>0</v>
      </c>
      <c r="L152" s="1" t="b">
        <f t="array" ref="L152">IF(NOT(I152=""),AND(AND(ABS(C152:I152-B152:H152)&gt;0),AND(ABS(C152:I152-B152:H152)&lt;4)),IF(NOT(H152=""),AND(AND(ABS(C152:H152-B152:G152)&gt;0),AND(ABS(C152:H152-B152:G152)&lt;4)),IF(NOT(G152=""),AND(AND(ABS(C152:G152-B152:F152)&gt;0),AND(ABS(C152:G152-B152:F152)&lt;4)),AND(AND(ABS(C152:F152-B152:E152)&gt;0),AND(ABS(C152:F152-B152:E152)&lt;4)))))</f>
        <v>0</v>
      </c>
      <c r="M152" s="1" t="b">
        <f t="shared" si="1"/>
        <v>0</v>
      </c>
    </row>
    <row r="153" ht="15.75" customHeight="1">
      <c r="A153" s="1" t="s">
        <v>162</v>
      </c>
      <c r="B153" s="1">
        <f>IFERROR(__xludf.DUMMYFUNCTION("SPLIT(A153,"" "")"),68.0)</f>
        <v>68</v>
      </c>
      <c r="C153" s="1">
        <f>IFERROR(__xludf.DUMMYFUNCTION("""COMPUTED_VALUE"""),69.0)</f>
        <v>69</v>
      </c>
      <c r="D153" s="1">
        <f>IFERROR(__xludf.DUMMYFUNCTION("""COMPUTED_VALUE"""),67.0)</f>
        <v>67</v>
      </c>
      <c r="E153" s="1">
        <f>IFERROR(__xludf.DUMMYFUNCTION("""COMPUTED_VALUE"""),64.0)</f>
        <v>64</v>
      </c>
      <c r="F153" s="1">
        <f>IFERROR(__xludf.DUMMYFUNCTION("""COMPUTED_VALUE"""),62.0)</f>
        <v>62</v>
      </c>
      <c r="G153" s="1">
        <f>IFERROR(__xludf.DUMMYFUNCTION("""COMPUTED_VALUE"""),58.0)</f>
        <v>58</v>
      </c>
      <c r="J153" s="1" t="b">
        <f t="array" ref="J153">IF(NOT(I153=""),AND(C153:I153&gt;B153:H153),IF(NOT(H153=""),AND(C153:H153&gt;B153:G153),IF(NOT(G153=""),AND(C153:G153&gt;B153:F153),AND(C153:F153&gt;B153:E153))))</f>
        <v>0</v>
      </c>
      <c r="K153" s="1" t="b">
        <f t="array" ref="K153">IF(NOT(I153=""),AND(C153:I153&lt;B153:H153),IF(NOT(H153=""),AND(C153:H153&lt;B153:G153),IF(NOT(G153=""),AND(C153:G153&lt;B153:F153),AND(C153:F153&lt;B153:E153))))</f>
        <v>0</v>
      </c>
      <c r="L153" s="1" t="b">
        <f t="array" ref="L153">IF(NOT(I153=""),AND(AND(ABS(C153:I153-B153:H153)&gt;0),AND(ABS(C153:I153-B153:H153)&lt;4)),IF(NOT(H153=""),AND(AND(ABS(C153:H153-B153:G153)&gt;0),AND(ABS(C153:H153-B153:G153)&lt;4)),IF(NOT(G153=""),AND(AND(ABS(C153:G153-B153:F153)&gt;0),AND(ABS(C153:G153-B153:F153)&lt;4)),AND(AND(ABS(C153:F153-B153:E153)&gt;0),AND(ABS(C153:F153-B153:E153)&lt;4)))))</f>
        <v>0</v>
      </c>
      <c r="M153" s="1" t="b">
        <f t="shared" si="1"/>
        <v>0</v>
      </c>
    </row>
    <row r="154" ht="15.75" customHeight="1">
      <c r="A154" s="1" t="s">
        <v>163</v>
      </c>
      <c r="B154" s="1">
        <f>IFERROR(__xludf.DUMMYFUNCTION("SPLIT(A154,"" "")"),50.0)</f>
        <v>50</v>
      </c>
      <c r="C154" s="1">
        <f>IFERROR(__xludf.DUMMYFUNCTION("""COMPUTED_VALUE"""),53.0)</f>
        <v>53</v>
      </c>
      <c r="D154" s="1">
        <f>IFERROR(__xludf.DUMMYFUNCTION("""COMPUTED_VALUE"""),50.0)</f>
        <v>50</v>
      </c>
      <c r="E154" s="1">
        <f>IFERROR(__xludf.DUMMYFUNCTION("""COMPUTED_VALUE"""),49.0)</f>
        <v>49</v>
      </c>
      <c r="F154" s="1">
        <f>IFERROR(__xludf.DUMMYFUNCTION("""COMPUTED_VALUE"""),46.0)</f>
        <v>46</v>
      </c>
      <c r="G154" s="1">
        <f>IFERROR(__xludf.DUMMYFUNCTION("""COMPUTED_VALUE"""),40.0)</f>
        <v>40</v>
      </c>
      <c r="J154" s="1" t="b">
        <f t="array" ref="J154">IF(NOT(I154=""),AND(C154:I154&gt;B154:H154),IF(NOT(H154=""),AND(C154:H154&gt;B154:G154),IF(NOT(G154=""),AND(C154:G154&gt;B154:F154),AND(C154:F154&gt;B154:E154))))</f>
        <v>0</v>
      </c>
      <c r="K154" s="1" t="b">
        <f t="array" ref="K154">IF(NOT(I154=""),AND(C154:I154&lt;B154:H154),IF(NOT(H154=""),AND(C154:H154&lt;B154:G154),IF(NOT(G154=""),AND(C154:G154&lt;B154:F154),AND(C154:F154&lt;B154:E154))))</f>
        <v>0</v>
      </c>
      <c r="L154" s="1" t="b">
        <f t="array" ref="L154">IF(NOT(I154=""),AND(AND(ABS(C154:I154-B154:H154)&gt;0),AND(ABS(C154:I154-B154:H154)&lt;4)),IF(NOT(H154=""),AND(AND(ABS(C154:H154-B154:G154)&gt;0),AND(ABS(C154:H154-B154:G154)&lt;4)),IF(NOT(G154=""),AND(AND(ABS(C154:G154-B154:F154)&gt;0),AND(ABS(C154:G154-B154:F154)&lt;4)),AND(AND(ABS(C154:F154-B154:E154)&gt;0),AND(ABS(C154:F154-B154:E154)&lt;4)))))</f>
        <v>0</v>
      </c>
      <c r="M154" s="1" t="b">
        <f t="shared" si="1"/>
        <v>0</v>
      </c>
    </row>
    <row r="155" ht="15.75" customHeight="1">
      <c r="A155" s="1" t="s">
        <v>164</v>
      </c>
      <c r="B155" s="1">
        <f>IFERROR(__xludf.DUMMYFUNCTION("SPLIT(A155,"" "")"),13.0)</f>
        <v>13</v>
      </c>
      <c r="C155" s="1">
        <f>IFERROR(__xludf.DUMMYFUNCTION("""COMPUTED_VALUE"""),14.0)</f>
        <v>14</v>
      </c>
      <c r="D155" s="1">
        <f>IFERROR(__xludf.DUMMYFUNCTION("""COMPUTED_VALUE"""),12.0)</f>
        <v>12</v>
      </c>
      <c r="E155" s="1">
        <f>IFERROR(__xludf.DUMMYFUNCTION("""COMPUTED_VALUE"""),11.0)</f>
        <v>11</v>
      </c>
      <c r="F155" s="1">
        <f>IFERROR(__xludf.DUMMYFUNCTION("""COMPUTED_VALUE"""),14.0)</f>
        <v>14</v>
      </c>
      <c r="G155" s="1">
        <f>IFERROR(__xludf.DUMMYFUNCTION("""COMPUTED_VALUE"""),13.0)</f>
        <v>13</v>
      </c>
      <c r="J155" s="1" t="b">
        <f t="array" ref="J155">IF(NOT(I155=""),AND(C155:I155&gt;B155:H155),IF(NOT(H155=""),AND(C155:H155&gt;B155:G155),IF(NOT(G155=""),AND(C155:G155&gt;B155:F155),AND(C155:F155&gt;B155:E155))))</f>
        <v>0</v>
      </c>
      <c r="K155" s="1" t="b">
        <f t="array" ref="K155">IF(NOT(I155=""),AND(C155:I155&lt;B155:H155),IF(NOT(H155=""),AND(C155:H155&lt;B155:G155),IF(NOT(G155=""),AND(C155:G155&lt;B155:F155),AND(C155:F155&lt;B155:E155))))</f>
        <v>0</v>
      </c>
      <c r="L155" s="1" t="b">
        <f t="array" ref="L155">IF(NOT(I155=""),AND(AND(ABS(C155:I155-B155:H155)&gt;0),AND(ABS(C155:I155-B155:H155)&lt;4)),IF(NOT(H155=""),AND(AND(ABS(C155:H155-B155:G155)&gt;0),AND(ABS(C155:H155-B155:G155)&lt;4)),IF(NOT(G155=""),AND(AND(ABS(C155:G155-B155:F155)&gt;0),AND(ABS(C155:G155-B155:F155)&lt;4)),AND(AND(ABS(C155:F155-B155:E155)&gt;0),AND(ABS(C155:F155-B155:E155)&lt;4)))))</f>
        <v>1</v>
      </c>
      <c r="M155" s="1" t="b">
        <f t="shared" si="1"/>
        <v>0</v>
      </c>
    </row>
    <row r="156" ht="15.75" customHeight="1">
      <c r="A156" s="1" t="s">
        <v>165</v>
      </c>
      <c r="B156" s="1">
        <f>IFERROR(__xludf.DUMMYFUNCTION("SPLIT(A156,"" "")"),11.0)</f>
        <v>11</v>
      </c>
      <c r="C156" s="1">
        <f>IFERROR(__xludf.DUMMYFUNCTION("""COMPUTED_VALUE"""),12.0)</f>
        <v>12</v>
      </c>
      <c r="D156" s="1">
        <f>IFERROR(__xludf.DUMMYFUNCTION("""COMPUTED_VALUE"""),9.0)</f>
        <v>9</v>
      </c>
      <c r="E156" s="1">
        <f>IFERROR(__xludf.DUMMYFUNCTION("""COMPUTED_VALUE"""),8.0)</f>
        <v>8</v>
      </c>
      <c r="F156" s="1">
        <f>IFERROR(__xludf.DUMMYFUNCTION("""COMPUTED_VALUE"""),7.0)</f>
        <v>7</v>
      </c>
      <c r="G156" s="1">
        <f>IFERROR(__xludf.DUMMYFUNCTION("""COMPUTED_VALUE"""),9.0)</f>
        <v>9</v>
      </c>
      <c r="H156" s="1">
        <f>IFERROR(__xludf.DUMMYFUNCTION("""COMPUTED_VALUE"""),7.0)</f>
        <v>7</v>
      </c>
      <c r="I156" s="1">
        <f>IFERROR(__xludf.DUMMYFUNCTION("""COMPUTED_VALUE"""),9.0)</f>
        <v>9</v>
      </c>
      <c r="J156" s="1" t="b">
        <f t="array" ref="J156">IF(NOT(I156=""),AND(C156:I156&gt;B156:H156),IF(NOT(H156=""),AND(C156:H156&gt;B156:G156),IF(NOT(G156=""),AND(C156:G156&gt;B156:F156),AND(C156:F156&gt;B156:E156))))</f>
        <v>0</v>
      </c>
      <c r="K156" s="1" t="b">
        <f t="array" ref="K156">IF(NOT(I156=""),AND(C156:I156&lt;B156:H156),IF(NOT(H156=""),AND(C156:H156&lt;B156:G156),IF(NOT(G156=""),AND(C156:G156&lt;B156:F156),AND(C156:F156&lt;B156:E156))))</f>
        <v>0</v>
      </c>
      <c r="L156" s="1" t="b">
        <f t="array" ref="L156">IF(NOT(I156=""),AND(AND(ABS(C156:I156-B156:H156)&gt;0),AND(ABS(C156:I156-B156:H156)&lt;4)),IF(NOT(H156=""),AND(AND(ABS(C156:H156-B156:G156)&gt;0),AND(ABS(C156:H156-B156:G156)&lt;4)),IF(NOT(G156=""),AND(AND(ABS(C156:G156-B156:F156)&gt;0),AND(ABS(C156:G156-B156:F156)&lt;4)),AND(AND(ABS(C156:F156-B156:E156)&gt;0),AND(ABS(C156:F156-B156:E156)&lt;4)))))</f>
        <v>1</v>
      </c>
      <c r="M156" s="1" t="b">
        <f t="shared" si="1"/>
        <v>0</v>
      </c>
    </row>
    <row r="157" ht="15.75" customHeight="1">
      <c r="A157" s="1" t="s">
        <v>166</v>
      </c>
      <c r="B157" s="1">
        <f>IFERROR(__xludf.DUMMYFUNCTION("SPLIT(A157,"" "")"),62.0)</f>
        <v>62</v>
      </c>
      <c r="C157" s="1">
        <f>IFERROR(__xludf.DUMMYFUNCTION("""COMPUTED_VALUE"""),63.0)</f>
        <v>63</v>
      </c>
      <c r="D157" s="1">
        <f>IFERROR(__xludf.DUMMYFUNCTION("""COMPUTED_VALUE"""),61.0)</f>
        <v>61</v>
      </c>
      <c r="E157" s="1">
        <f>IFERROR(__xludf.DUMMYFUNCTION("""COMPUTED_VALUE"""),63.0)</f>
        <v>63</v>
      </c>
      <c r="F157" s="1">
        <f>IFERROR(__xludf.DUMMYFUNCTION("""COMPUTED_VALUE"""),60.0)</f>
        <v>60</v>
      </c>
      <c r="G157" s="1">
        <f>IFERROR(__xludf.DUMMYFUNCTION("""COMPUTED_VALUE"""),57.0)</f>
        <v>57</v>
      </c>
      <c r="H157" s="1">
        <f>IFERROR(__xludf.DUMMYFUNCTION("""COMPUTED_VALUE"""),57.0)</f>
        <v>57</v>
      </c>
      <c r="J157" s="1" t="b">
        <f t="array" ref="J157">IF(NOT(I157=""),AND(C157:I157&gt;B157:H157),IF(NOT(H157=""),AND(C157:H157&gt;B157:G157),IF(NOT(G157=""),AND(C157:G157&gt;B157:F157),AND(C157:F157&gt;B157:E157))))</f>
        <v>0</v>
      </c>
      <c r="K157" s="1" t="b">
        <f t="array" ref="K157">IF(NOT(I157=""),AND(C157:I157&lt;B157:H157),IF(NOT(H157=""),AND(C157:H157&lt;B157:G157),IF(NOT(G157=""),AND(C157:G157&lt;B157:F157),AND(C157:F157&lt;B157:E157))))</f>
        <v>0</v>
      </c>
      <c r="L157" s="1" t="b">
        <f t="array" ref="L157">IF(NOT(I157=""),AND(AND(ABS(C157:I157-B157:H157)&gt;0),AND(ABS(C157:I157-B157:H157)&lt;4)),IF(NOT(H157=""),AND(AND(ABS(C157:H157-B157:G157)&gt;0),AND(ABS(C157:H157-B157:G157)&lt;4)),IF(NOT(G157=""),AND(AND(ABS(C157:G157-B157:F157)&gt;0),AND(ABS(C157:G157-B157:F157)&lt;4)),AND(AND(ABS(C157:F157-B157:E157)&gt;0),AND(ABS(C157:F157-B157:E157)&lt;4)))))</f>
        <v>0</v>
      </c>
      <c r="M157" s="1" t="b">
        <f t="shared" si="1"/>
        <v>0</v>
      </c>
    </row>
    <row r="158" ht="15.75" customHeight="1">
      <c r="A158" s="1" t="s">
        <v>167</v>
      </c>
      <c r="B158" s="1">
        <f>IFERROR(__xludf.DUMMYFUNCTION("SPLIT(A158,"" "")"),60.0)</f>
        <v>60</v>
      </c>
      <c r="C158" s="1">
        <f>IFERROR(__xludf.DUMMYFUNCTION("""COMPUTED_VALUE"""),63.0)</f>
        <v>63</v>
      </c>
      <c r="D158" s="1">
        <f>IFERROR(__xludf.DUMMYFUNCTION("""COMPUTED_VALUE"""),61.0)</f>
        <v>61</v>
      </c>
      <c r="E158" s="1">
        <f>IFERROR(__xludf.DUMMYFUNCTION("""COMPUTED_VALUE"""),60.0)</f>
        <v>60</v>
      </c>
      <c r="F158" s="1">
        <f>IFERROR(__xludf.DUMMYFUNCTION("""COMPUTED_VALUE"""),62.0)</f>
        <v>62</v>
      </c>
      <c r="G158" s="1">
        <f>IFERROR(__xludf.DUMMYFUNCTION("""COMPUTED_VALUE"""),58.0)</f>
        <v>58</v>
      </c>
      <c r="J158" s="1" t="b">
        <f t="array" ref="J158">IF(NOT(I158=""),AND(C158:I158&gt;B158:H158),IF(NOT(H158=""),AND(C158:H158&gt;B158:G158),IF(NOT(G158=""),AND(C158:G158&gt;B158:F158),AND(C158:F158&gt;B158:E158))))</f>
        <v>0</v>
      </c>
      <c r="K158" s="1" t="b">
        <f t="array" ref="K158">IF(NOT(I158=""),AND(C158:I158&lt;B158:H158),IF(NOT(H158=""),AND(C158:H158&lt;B158:G158),IF(NOT(G158=""),AND(C158:G158&lt;B158:F158),AND(C158:F158&lt;B158:E158))))</f>
        <v>0</v>
      </c>
      <c r="L158" s="1" t="b">
        <f t="array" ref="L158">IF(NOT(I158=""),AND(AND(ABS(C158:I158-B158:H158)&gt;0),AND(ABS(C158:I158-B158:H158)&lt;4)),IF(NOT(H158=""),AND(AND(ABS(C158:H158-B158:G158)&gt;0),AND(ABS(C158:H158-B158:G158)&lt;4)),IF(NOT(G158=""),AND(AND(ABS(C158:G158-B158:F158)&gt;0),AND(ABS(C158:G158-B158:F158)&lt;4)),AND(AND(ABS(C158:F158-B158:E158)&gt;0),AND(ABS(C158:F158-B158:E158)&lt;4)))))</f>
        <v>0</v>
      </c>
      <c r="M158" s="1" t="b">
        <f t="shared" si="1"/>
        <v>0</v>
      </c>
    </row>
    <row r="159" ht="15.75" customHeight="1">
      <c r="A159" s="1" t="s">
        <v>168</v>
      </c>
      <c r="B159" s="1">
        <f>IFERROR(__xludf.DUMMYFUNCTION("SPLIT(A159,"" "")"),16.0)</f>
        <v>16</v>
      </c>
      <c r="C159" s="1">
        <f>IFERROR(__xludf.DUMMYFUNCTION("""COMPUTED_VALUE"""),19.0)</f>
        <v>19</v>
      </c>
      <c r="D159" s="1">
        <f>IFERROR(__xludf.DUMMYFUNCTION("""COMPUTED_VALUE"""),18.0)</f>
        <v>18</v>
      </c>
      <c r="E159" s="1">
        <f>IFERROR(__xludf.DUMMYFUNCTION("""COMPUTED_VALUE"""),16.0)</f>
        <v>16</v>
      </c>
      <c r="F159" s="1">
        <f>IFERROR(__xludf.DUMMYFUNCTION("""COMPUTED_VALUE"""),17.0)</f>
        <v>17</v>
      </c>
      <c r="G159" s="1">
        <f>IFERROR(__xludf.DUMMYFUNCTION("""COMPUTED_VALUE"""),16.0)</f>
        <v>16</v>
      </c>
      <c r="H159" s="1">
        <f>IFERROR(__xludf.DUMMYFUNCTION("""COMPUTED_VALUE"""),14.0)</f>
        <v>14</v>
      </c>
      <c r="I159" s="1">
        <f>IFERROR(__xludf.DUMMYFUNCTION("""COMPUTED_VALUE"""),8.0)</f>
        <v>8</v>
      </c>
      <c r="J159" s="1" t="b">
        <f t="array" ref="J159">IF(NOT(I159=""),AND(C159:I159&gt;B159:H159),IF(NOT(H159=""),AND(C159:H159&gt;B159:G159),IF(NOT(G159=""),AND(C159:G159&gt;B159:F159),AND(C159:F159&gt;B159:E159))))</f>
        <v>0</v>
      </c>
      <c r="K159" s="1" t="b">
        <f t="array" ref="K159">IF(NOT(I159=""),AND(C159:I159&lt;B159:H159),IF(NOT(H159=""),AND(C159:H159&lt;B159:G159),IF(NOT(G159=""),AND(C159:G159&lt;B159:F159),AND(C159:F159&lt;B159:E159))))</f>
        <v>0</v>
      </c>
      <c r="L159" s="1" t="b">
        <f t="array" ref="L159">IF(NOT(I159=""),AND(AND(ABS(C159:I159-B159:H159)&gt;0),AND(ABS(C159:I159-B159:H159)&lt;4)),IF(NOT(H159=""),AND(AND(ABS(C159:H159-B159:G159)&gt;0),AND(ABS(C159:H159-B159:G159)&lt;4)),IF(NOT(G159=""),AND(AND(ABS(C159:G159-B159:F159)&gt;0),AND(ABS(C159:G159-B159:F159)&lt;4)),AND(AND(ABS(C159:F159-B159:E159)&gt;0),AND(ABS(C159:F159-B159:E159)&lt;4)))))</f>
        <v>0</v>
      </c>
      <c r="M159" s="1" t="b">
        <f t="shared" si="1"/>
        <v>0</v>
      </c>
    </row>
    <row r="160" ht="15.75" customHeight="1">
      <c r="A160" s="1" t="s">
        <v>169</v>
      </c>
      <c r="B160" s="1">
        <f>IFERROR(__xludf.DUMMYFUNCTION("SPLIT(A160,"" "")"),31.0)</f>
        <v>31</v>
      </c>
      <c r="C160" s="1">
        <f>IFERROR(__xludf.DUMMYFUNCTION("""COMPUTED_VALUE"""),34.0)</f>
        <v>34</v>
      </c>
      <c r="D160" s="1">
        <f>IFERROR(__xludf.DUMMYFUNCTION("""COMPUTED_VALUE"""),31.0)</f>
        <v>31</v>
      </c>
      <c r="E160" s="1">
        <f>IFERROR(__xludf.DUMMYFUNCTION("""COMPUTED_VALUE"""),28.0)</f>
        <v>28</v>
      </c>
      <c r="F160" s="1">
        <f>IFERROR(__xludf.DUMMYFUNCTION("""COMPUTED_VALUE"""),28.0)</f>
        <v>28</v>
      </c>
      <c r="G160" s="1">
        <f>IFERROR(__xludf.DUMMYFUNCTION("""COMPUTED_VALUE"""),27.0)</f>
        <v>27</v>
      </c>
      <c r="J160" s="1" t="b">
        <f t="array" ref="J160">IF(NOT(I160=""),AND(C160:I160&gt;B160:H160),IF(NOT(H160=""),AND(C160:H160&gt;B160:G160),IF(NOT(G160=""),AND(C160:G160&gt;B160:F160),AND(C160:F160&gt;B160:E160))))</f>
        <v>0</v>
      </c>
      <c r="K160" s="1" t="b">
        <f t="array" ref="K160">IF(NOT(I160=""),AND(C160:I160&lt;B160:H160),IF(NOT(H160=""),AND(C160:H160&lt;B160:G160),IF(NOT(G160=""),AND(C160:G160&lt;B160:F160),AND(C160:F160&lt;B160:E160))))</f>
        <v>0</v>
      </c>
      <c r="L160" s="1" t="b">
        <f t="array" ref="L160">IF(NOT(I160=""),AND(AND(ABS(C160:I160-B160:H160)&gt;0),AND(ABS(C160:I160-B160:H160)&lt;4)),IF(NOT(H160=""),AND(AND(ABS(C160:H160-B160:G160)&gt;0),AND(ABS(C160:H160-B160:G160)&lt;4)),IF(NOT(G160=""),AND(AND(ABS(C160:G160-B160:F160)&gt;0),AND(ABS(C160:G160-B160:F160)&lt;4)),AND(AND(ABS(C160:F160-B160:E160)&gt;0),AND(ABS(C160:F160-B160:E160)&lt;4)))))</f>
        <v>0</v>
      </c>
      <c r="M160" s="1" t="b">
        <f t="shared" si="1"/>
        <v>0</v>
      </c>
    </row>
    <row r="161" ht="15.75" customHeight="1">
      <c r="A161" s="1" t="s">
        <v>170</v>
      </c>
      <c r="B161" s="1">
        <f>IFERROR(__xludf.DUMMYFUNCTION("SPLIT(A161,"" "")"),62.0)</f>
        <v>62</v>
      </c>
      <c r="C161" s="1">
        <f>IFERROR(__xludf.DUMMYFUNCTION("""COMPUTED_VALUE"""),64.0)</f>
        <v>64</v>
      </c>
      <c r="D161" s="1">
        <f>IFERROR(__xludf.DUMMYFUNCTION("""COMPUTED_VALUE"""),62.0)</f>
        <v>62</v>
      </c>
      <c r="E161" s="1">
        <f>IFERROR(__xludf.DUMMYFUNCTION("""COMPUTED_VALUE"""),59.0)</f>
        <v>59</v>
      </c>
      <c r="F161" s="1">
        <f>IFERROR(__xludf.DUMMYFUNCTION("""COMPUTED_VALUE"""),56.0)</f>
        <v>56</v>
      </c>
      <c r="G161" s="1">
        <f>IFERROR(__xludf.DUMMYFUNCTION("""COMPUTED_VALUE"""),56.0)</f>
        <v>56</v>
      </c>
      <c r="H161" s="1">
        <f>IFERROR(__xludf.DUMMYFUNCTION("""COMPUTED_VALUE"""),55.0)</f>
        <v>55</v>
      </c>
      <c r="I161" s="1">
        <f>IFERROR(__xludf.DUMMYFUNCTION("""COMPUTED_VALUE"""),56.0)</f>
        <v>56</v>
      </c>
      <c r="J161" s="1" t="b">
        <f t="array" ref="J161">IF(NOT(I161=""),AND(C161:I161&gt;B161:H161),IF(NOT(H161=""),AND(C161:H161&gt;B161:G161),IF(NOT(G161=""),AND(C161:G161&gt;B161:F161),AND(C161:F161&gt;B161:E161))))</f>
        <v>0</v>
      </c>
      <c r="K161" s="1" t="b">
        <f t="array" ref="K161">IF(NOT(I161=""),AND(C161:I161&lt;B161:H161),IF(NOT(H161=""),AND(C161:H161&lt;B161:G161),IF(NOT(G161=""),AND(C161:G161&lt;B161:F161),AND(C161:F161&lt;B161:E161))))</f>
        <v>0</v>
      </c>
      <c r="L161" s="1" t="b">
        <f t="array" ref="L161">IF(NOT(I161=""),AND(AND(ABS(C161:I161-B161:H161)&gt;0),AND(ABS(C161:I161-B161:H161)&lt;4)),IF(NOT(H161=""),AND(AND(ABS(C161:H161-B161:G161)&gt;0),AND(ABS(C161:H161-B161:G161)&lt;4)),IF(NOT(G161=""),AND(AND(ABS(C161:G161-B161:F161)&gt;0),AND(ABS(C161:G161-B161:F161)&lt;4)),AND(AND(ABS(C161:F161-B161:E161)&gt;0),AND(ABS(C161:F161-B161:E161)&lt;4)))))</f>
        <v>0</v>
      </c>
      <c r="M161" s="1" t="b">
        <f t="shared" si="1"/>
        <v>0</v>
      </c>
    </row>
    <row r="162" ht="15.75" customHeight="1">
      <c r="A162" s="1" t="s">
        <v>171</v>
      </c>
      <c r="B162" s="1">
        <f>IFERROR(__xludf.DUMMYFUNCTION("SPLIT(A162,"" "")"),90.0)</f>
        <v>90</v>
      </c>
      <c r="C162" s="1">
        <f>IFERROR(__xludf.DUMMYFUNCTION("""COMPUTED_VALUE"""),92.0)</f>
        <v>92</v>
      </c>
      <c r="D162" s="1">
        <f>IFERROR(__xludf.DUMMYFUNCTION("""COMPUTED_VALUE"""),90.0)</f>
        <v>90</v>
      </c>
      <c r="E162" s="1">
        <f>IFERROR(__xludf.DUMMYFUNCTION("""COMPUTED_VALUE"""),88.0)</f>
        <v>88</v>
      </c>
      <c r="F162" s="1">
        <f>IFERROR(__xludf.DUMMYFUNCTION("""COMPUTED_VALUE"""),85.0)</f>
        <v>85</v>
      </c>
      <c r="G162" s="1">
        <f>IFERROR(__xludf.DUMMYFUNCTION("""COMPUTED_VALUE"""),85.0)</f>
        <v>85</v>
      </c>
      <c r="H162" s="1">
        <f>IFERROR(__xludf.DUMMYFUNCTION("""COMPUTED_VALUE"""),84.0)</f>
        <v>84</v>
      </c>
      <c r="I162" s="1">
        <f>IFERROR(__xludf.DUMMYFUNCTION("""COMPUTED_VALUE"""),84.0)</f>
        <v>84</v>
      </c>
      <c r="J162" s="1" t="b">
        <f t="array" ref="J162">IF(NOT(I162=""),AND(C162:I162&gt;B162:H162),IF(NOT(H162=""),AND(C162:H162&gt;B162:G162),IF(NOT(G162=""),AND(C162:G162&gt;B162:F162),AND(C162:F162&gt;B162:E162))))</f>
        <v>0</v>
      </c>
      <c r="K162" s="1" t="b">
        <f t="array" ref="K162">IF(NOT(I162=""),AND(C162:I162&lt;B162:H162),IF(NOT(H162=""),AND(C162:H162&lt;B162:G162),IF(NOT(G162=""),AND(C162:G162&lt;B162:F162),AND(C162:F162&lt;B162:E162))))</f>
        <v>0</v>
      </c>
      <c r="L162" s="1" t="b">
        <f t="array" ref="L162">IF(NOT(I162=""),AND(AND(ABS(C162:I162-B162:H162)&gt;0),AND(ABS(C162:I162-B162:H162)&lt;4)),IF(NOT(H162=""),AND(AND(ABS(C162:H162-B162:G162)&gt;0),AND(ABS(C162:H162-B162:G162)&lt;4)),IF(NOT(G162=""),AND(AND(ABS(C162:G162-B162:F162)&gt;0),AND(ABS(C162:G162-B162:F162)&lt;4)),AND(AND(ABS(C162:F162-B162:E162)&gt;0),AND(ABS(C162:F162-B162:E162)&lt;4)))))</f>
        <v>0</v>
      </c>
      <c r="M162" s="1" t="b">
        <f t="shared" si="1"/>
        <v>0</v>
      </c>
    </row>
    <row r="163" ht="15.75" customHeight="1">
      <c r="A163" s="1" t="s">
        <v>172</v>
      </c>
      <c r="B163" s="1">
        <f>IFERROR(__xludf.DUMMYFUNCTION("SPLIT(A163,"" "")"),71.0)</f>
        <v>71</v>
      </c>
      <c r="C163" s="1">
        <f>IFERROR(__xludf.DUMMYFUNCTION("""COMPUTED_VALUE"""),74.0)</f>
        <v>74</v>
      </c>
      <c r="D163" s="1">
        <f>IFERROR(__xludf.DUMMYFUNCTION("""COMPUTED_VALUE"""),73.0)</f>
        <v>73</v>
      </c>
      <c r="E163" s="1">
        <f>IFERROR(__xludf.DUMMYFUNCTION("""COMPUTED_VALUE"""),73.0)</f>
        <v>73</v>
      </c>
      <c r="F163" s="1">
        <f>IFERROR(__xludf.DUMMYFUNCTION("""COMPUTED_VALUE"""),70.0)</f>
        <v>70</v>
      </c>
      <c r="G163" s="1">
        <f>IFERROR(__xludf.DUMMYFUNCTION("""COMPUTED_VALUE"""),69.0)</f>
        <v>69</v>
      </c>
      <c r="H163" s="1">
        <f>IFERROR(__xludf.DUMMYFUNCTION("""COMPUTED_VALUE"""),67.0)</f>
        <v>67</v>
      </c>
      <c r="I163" s="1">
        <f>IFERROR(__xludf.DUMMYFUNCTION("""COMPUTED_VALUE"""),63.0)</f>
        <v>63</v>
      </c>
      <c r="J163" s="1" t="b">
        <f t="array" ref="J163">IF(NOT(I163=""),AND(C163:I163&gt;B163:H163),IF(NOT(H163=""),AND(C163:H163&gt;B163:G163),IF(NOT(G163=""),AND(C163:G163&gt;B163:F163),AND(C163:F163&gt;B163:E163))))</f>
        <v>0</v>
      </c>
      <c r="K163" s="1" t="b">
        <f t="array" ref="K163">IF(NOT(I163=""),AND(C163:I163&lt;B163:H163),IF(NOT(H163=""),AND(C163:H163&lt;B163:G163),IF(NOT(G163=""),AND(C163:G163&lt;B163:F163),AND(C163:F163&lt;B163:E163))))</f>
        <v>0</v>
      </c>
      <c r="L163" s="1" t="b">
        <f t="array" ref="L163">IF(NOT(I163=""),AND(AND(ABS(C163:I163-B163:H163)&gt;0),AND(ABS(C163:I163-B163:H163)&lt;4)),IF(NOT(H163=""),AND(AND(ABS(C163:H163-B163:G163)&gt;0),AND(ABS(C163:H163-B163:G163)&lt;4)),IF(NOT(G163=""),AND(AND(ABS(C163:G163-B163:F163)&gt;0),AND(ABS(C163:G163-B163:F163)&lt;4)),AND(AND(ABS(C163:F163-B163:E163)&gt;0),AND(ABS(C163:F163-B163:E163)&lt;4)))))</f>
        <v>0</v>
      </c>
      <c r="M163" s="1" t="b">
        <f t="shared" si="1"/>
        <v>0</v>
      </c>
    </row>
    <row r="164" ht="15.75" customHeight="1">
      <c r="A164" s="1" t="s">
        <v>173</v>
      </c>
      <c r="B164" s="1">
        <f>IFERROR(__xludf.DUMMYFUNCTION("SPLIT(A164,"" "")"),40.0)</f>
        <v>40</v>
      </c>
      <c r="C164" s="1">
        <f>IFERROR(__xludf.DUMMYFUNCTION("""COMPUTED_VALUE"""),41.0)</f>
        <v>41</v>
      </c>
      <c r="D164" s="1">
        <f>IFERROR(__xludf.DUMMYFUNCTION("""COMPUTED_VALUE"""),41.0)</f>
        <v>41</v>
      </c>
      <c r="E164" s="1">
        <f>IFERROR(__xludf.DUMMYFUNCTION("""COMPUTED_VALUE"""),40.0)</f>
        <v>40</v>
      </c>
      <c r="F164" s="1">
        <f>IFERROR(__xludf.DUMMYFUNCTION("""COMPUTED_VALUE"""),38.0)</f>
        <v>38</v>
      </c>
      <c r="G164" s="1">
        <f>IFERROR(__xludf.DUMMYFUNCTION("""COMPUTED_VALUE"""),31.0)</f>
        <v>31</v>
      </c>
      <c r="J164" s="1" t="b">
        <f t="array" ref="J164">IF(NOT(I164=""),AND(C164:I164&gt;B164:H164),IF(NOT(H164=""),AND(C164:H164&gt;B164:G164),IF(NOT(G164=""),AND(C164:G164&gt;B164:F164),AND(C164:F164&gt;B164:E164))))</f>
        <v>0</v>
      </c>
      <c r="K164" s="1" t="b">
        <f t="array" ref="K164">IF(NOT(I164=""),AND(C164:I164&lt;B164:H164),IF(NOT(H164=""),AND(C164:H164&lt;B164:G164),IF(NOT(G164=""),AND(C164:G164&lt;B164:F164),AND(C164:F164&lt;B164:E164))))</f>
        <v>0</v>
      </c>
      <c r="L164" s="1" t="b">
        <f t="array" ref="L164">IF(NOT(I164=""),AND(AND(ABS(C164:I164-B164:H164)&gt;0),AND(ABS(C164:I164-B164:H164)&lt;4)),IF(NOT(H164=""),AND(AND(ABS(C164:H164-B164:G164)&gt;0),AND(ABS(C164:H164-B164:G164)&lt;4)),IF(NOT(G164=""),AND(AND(ABS(C164:G164-B164:F164)&gt;0),AND(ABS(C164:G164-B164:F164)&lt;4)),AND(AND(ABS(C164:F164-B164:E164)&gt;0),AND(ABS(C164:F164-B164:E164)&lt;4)))))</f>
        <v>0</v>
      </c>
      <c r="M164" s="1" t="b">
        <f t="shared" si="1"/>
        <v>0</v>
      </c>
    </row>
    <row r="165" ht="15.75" customHeight="1">
      <c r="A165" s="1" t="s">
        <v>174</v>
      </c>
      <c r="B165" s="1">
        <f>IFERROR(__xludf.DUMMYFUNCTION("SPLIT(A165,"" "")"),73.0)</f>
        <v>73</v>
      </c>
      <c r="C165" s="1">
        <f>IFERROR(__xludf.DUMMYFUNCTION("""COMPUTED_VALUE"""),74.0)</f>
        <v>74</v>
      </c>
      <c r="D165" s="1">
        <f>IFERROR(__xludf.DUMMYFUNCTION("""COMPUTED_VALUE"""),71.0)</f>
        <v>71</v>
      </c>
      <c r="E165" s="1">
        <f>IFERROR(__xludf.DUMMYFUNCTION("""COMPUTED_VALUE"""),67.0)</f>
        <v>67</v>
      </c>
      <c r="F165" s="1">
        <f>IFERROR(__xludf.DUMMYFUNCTION("""COMPUTED_VALUE"""),64.0)</f>
        <v>64</v>
      </c>
      <c r="G165" s="1">
        <f>IFERROR(__xludf.DUMMYFUNCTION("""COMPUTED_VALUE"""),63.0)</f>
        <v>63</v>
      </c>
      <c r="J165" s="1" t="b">
        <f t="array" ref="J165">IF(NOT(I165=""),AND(C165:I165&gt;B165:H165),IF(NOT(H165=""),AND(C165:H165&gt;B165:G165),IF(NOT(G165=""),AND(C165:G165&gt;B165:F165),AND(C165:F165&gt;B165:E165))))</f>
        <v>0</v>
      </c>
      <c r="K165" s="1" t="b">
        <f t="array" ref="K165">IF(NOT(I165=""),AND(C165:I165&lt;B165:H165),IF(NOT(H165=""),AND(C165:H165&lt;B165:G165),IF(NOT(G165=""),AND(C165:G165&lt;B165:F165),AND(C165:F165&lt;B165:E165))))</f>
        <v>0</v>
      </c>
      <c r="L165" s="1" t="b">
        <f t="array" ref="L165">IF(NOT(I165=""),AND(AND(ABS(C165:I165-B165:H165)&gt;0),AND(ABS(C165:I165-B165:H165)&lt;4)),IF(NOT(H165=""),AND(AND(ABS(C165:H165-B165:G165)&gt;0),AND(ABS(C165:H165-B165:G165)&lt;4)),IF(NOT(G165=""),AND(AND(ABS(C165:G165-B165:F165)&gt;0),AND(ABS(C165:G165-B165:F165)&lt;4)),AND(AND(ABS(C165:F165-B165:E165)&gt;0),AND(ABS(C165:F165-B165:E165)&lt;4)))))</f>
        <v>0</v>
      </c>
      <c r="M165" s="1" t="b">
        <f t="shared" si="1"/>
        <v>0</v>
      </c>
    </row>
    <row r="166" ht="15.75" customHeight="1">
      <c r="A166" s="1" t="s">
        <v>175</v>
      </c>
      <c r="B166" s="1">
        <f>IFERROR(__xludf.DUMMYFUNCTION("SPLIT(A166,"" "")"),48.0)</f>
        <v>48</v>
      </c>
      <c r="C166" s="1">
        <f>IFERROR(__xludf.DUMMYFUNCTION("""COMPUTED_VALUE"""),50.0)</f>
        <v>50</v>
      </c>
      <c r="D166" s="1">
        <f>IFERROR(__xludf.DUMMYFUNCTION("""COMPUTED_VALUE"""),47.0)</f>
        <v>47</v>
      </c>
      <c r="E166" s="1">
        <f>IFERROR(__xludf.DUMMYFUNCTION("""COMPUTED_VALUE"""),44.0)</f>
        <v>44</v>
      </c>
      <c r="F166" s="1">
        <f>IFERROR(__xludf.DUMMYFUNCTION("""COMPUTED_VALUE"""),40.0)</f>
        <v>40</v>
      </c>
      <c r="G166" s="1">
        <f>IFERROR(__xludf.DUMMYFUNCTION("""COMPUTED_VALUE"""),41.0)</f>
        <v>41</v>
      </c>
      <c r="J166" s="1" t="b">
        <f t="array" ref="J166">IF(NOT(I166=""),AND(C166:I166&gt;B166:H166),IF(NOT(H166=""),AND(C166:H166&gt;B166:G166),IF(NOT(G166=""),AND(C166:G166&gt;B166:F166),AND(C166:F166&gt;B166:E166))))</f>
        <v>0</v>
      </c>
      <c r="K166" s="1" t="b">
        <f t="array" ref="K166">IF(NOT(I166=""),AND(C166:I166&lt;B166:H166),IF(NOT(H166=""),AND(C166:H166&lt;B166:G166),IF(NOT(G166=""),AND(C166:G166&lt;B166:F166),AND(C166:F166&lt;B166:E166))))</f>
        <v>0</v>
      </c>
      <c r="L166" s="1" t="b">
        <f t="array" ref="L166">IF(NOT(I166=""),AND(AND(ABS(C166:I166-B166:H166)&gt;0),AND(ABS(C166:I166-B166:H166)&lt;4)),IF(NOT(H166=""),AND(AND(ABS(C166:H166-B166:G166)&gt;0),AND(ABS(C166:H166-B166:G166)&lt;4)),IF(NOT(G166=""),AND(AND(ABS(C166:G166-B166:F166)&gt;0),AND(ABS(C166:G166-B166:F166)&lt;4)),AND(AND(ABS(C166:F166-B166:E166)&gt;0),AND(ABS(C166:F166-B166:E166)&lt;4)))))</f>
        <v>0</v>
      </c>
      <c r="M166" s="1" t="b">
        <f t="shared" si="1"/>
        <v>0</v>
      </c>
    </row>
    <row r="167" ht="15.75" customHeight="1">
      <c r="A167" s="1" t="s">
        <v>176</v>
      </c>
      <c r="B167" s="1">
        <f>IFERROR(__xludf.DUMMYFUNCTION("SPLIT(A167,"" "")"),69.0)</f>
        <v>69</v>
      </c>
      <c r="C167" s="1">
        <f>IFERROR(__xludf.DUMMYFUNCTION("""COMPUTED_VALUE"""),71.0)</f>
        <v>71</v>
      </c>
      <c r="D167" s="1">
        <f>IFERROR(__xludf.DUMMYFUNCTION("""COMPUTED_VALUE"""),67.0)</f>
        <v>67</v>
      </c>
      <c r="E167" s="1">
        <f>IFERROR(__xludf.DUMMYFUNCTION("""COMPUTED_VALUE"""),66.0)</f>
        <v>66</v>
      </c>
      <c r="F167" s="1">
        <f>IFERROR(__xludf.DUMMYFUNCTION("""COMPUTED_VALUE"""),65.0)</f>
        <v>65</v>
      </c>
      <c r="G167" s="1">
        <f>IFERROR(__xludf.DUMMYFUNCTION("""COMPUTED_VALUE"""),64.0)</f>
        <v>64</v>
      </c>
      <c r="H167" s="1">
        <f>IFERROR(__xludf.DUMMYFUNCTION("""COMPUTED_VALUE"""),62.0)</f>
        <v>62</v>
      </c>
      <c r="I167" s="1">
        <f>IFERROR(__xludf.DUMMYFUNCTION("""COMPUTED_VALUE"""),62.0)</f>
        <v>62</v>
      </c>
      <c r="J167" s="1" t="b">
        <f t="array" ref="J167">IF(NOT(I167=""),AND(C167:I167&gt;B167:H167),IF(NOT(H167=""),AND(C167:H167&gt;B167:G167),IF(NOT(G167=""),AND(C167:G167&gt;B167:F167),AND(C167:F167&gt;B167:E167))))</f>
        <v>0</v>
      </c>
      <c r="K167" s="1" t="b">
        <f t="array" ref="K167">IF(NOT(I167=""),AND(C167:I167&lt;B167:H167),IF(NOT(H167=""),AND(C167:H167&lt;B167:G167),IF(NOT(G167=""),AND(C167:G167&lt;B167:F167),AND(C167:F167&lt;B167:E167))))</f>
        <v>0</v>
      </c>
      <c r="L167" s="1" t="b">
        <f t="array" ref="L167">IF(NOT(I167=""),AND(AND(ABS(C167:I167-B167:H167)&gt;0),AND(ABS(C167:I167-B167:H167)&lt;4)),IF(NOT(H167=""),AND(AND(ABS(C167:H167-B167:G167)&gt;0),AND(ABS(C167:H167-B167:G167)&lt;4)),IF(NOT(G167=""),AND(AND(ABS(C167:G167-B167:F167)&gt;0),AND(ABS(C167:G167-B167:F167)&lt;4)),AND(AND(ABS(C167:F167-B167:E167)&gt;0),AND(ABS(C167:F167-B167:E167)&lt;4)))))</f>
        <v>0</v>
      </c>
      <c r="M167" s="1" t="b">
        <f t="shared" si="1"/>
        <v>0</v>
      </c>
    </row>
    <row r="168" ht="15.75" customHeight="1">
      <c r="A168" s="1" t="s">
        <v>177</v>
      </c>
      <c r="B168" s="1">
        <f>IFERROR(__xludf.DUMMYFUNCTION("SPLIT(A168,"" "")"),72.0)</f>
        <v>72</v>
      </c>
      <c r="C168" s="1">
        <f>IFERROR(__xludf.DUMMYFUNCTION("""COMPUTED_VALUE"""),75.0)</f>
        <v>75</v>
      </c>
      <c r="D168" s="1">
        <f>IFERROR(__xludf.DUMMYFUNCTION("""COMPUTED_VALUE"""),71.0)</f>
        <v>71</v>
      </c>
      <c r="E168" s="1">
        <f>IFERROR(__xludf.DUMMYFUNCTION("""COMPUTED_VALUE"""),69.0)</f>
        <v>69</v>
      </c>
      <c r="F168" s="1">
        <f>IFERROR(__xludf.DUMMYFUNCTION("""COMPUTED_VALUE"""),65.0)</f>
        <v>65</v>
      </c>
      <c r="J168" s="1" t="b">
        <f t="array" ref="J168">IF(NOT(I168=""),AND(C168:I168&gt;B168:H168),IF(NOT(H168=""),AND(C168:H168&gt;B168:G168),IF(NOT(G168=""),AND(C168:G168&gt;B168:F168),AND(C168:F168&gt;B168:E168))))</f>
        <v>0</v>
      </c>
      <c r="K168" s="1" t="b">
        <f t="array" ref="K168">IF(NOT(I168=""),AND(C168:I168&lt;B168:H168),IF(NOT(H168=""),AND(C168:H168&lt;B168:G168),IF(NOT(G168=""),AND(C168:G168&lt;B168:F168),AND(C168:F168&lt;B168:E168))))</f>
        <v>0</v>
      </c>
      <c r="L168" s="1" t="b">
        <f t="array" ref="L168">IF(NOT(I168=""),AND(AND(ABS(C168:I168-B168:H168)&gt;0),AND(ABS(C168:I168-B168:H168)&lt;4)),IF(NOT(H168=""),AND(AND(ABS(C168:H168-B168:G168)&gt;0),AND(ABS(C168:H168-B168:G168)&lt;4)),IF(NOT(G168=""),AND(AND(ABS(C168:G168-B168:F168)&gt;0),AND(ABS(C168:G168-B168:F168)&lt;4)),AND(AND(ABS(C168:F168-B168:E168)&gt;0),AND(ABS(C168:F168-B168:E168)&lt;4)))))</f>
        <v>0</v>
      </c>
      <c r="M168" s="1" t="b">
        <f t="shared" si="1"/>
        <v>0</v>
      </c>
    </row>
    <row r="169" ht="15.75" customHeight="1">
      <c r="A169" s="1" t="s">
        <v>178</v>
      </c>
      <c r="B169" s="1">
        <f>IFERROR(__xludf.DUMMYFUNCTION("SPLIT(A169,"" "")"),71.0)</f>
        <v>71</v>
      </c>
      <c r="C169" s="1">
        <f>IFERROR(__xludf.DUMMYFUNCTION("""COMPUTED_VALUE"""),73.0)</f>
        <v>73</v>
      </c>
      <c r="D169" s="1">
        <f>IFERROR(__xludf.DUMMYFUNCTION("""COMPUTED_VALUE"""),70.0)</f>
        <v>70</v>
      </c>
      <c r="E169" s="1">
        <f>IFERROR(__xludf.DUMMYFUNCTION("""COMPUTED_VALUE"""),68.0)</f>
        <v>68</v>
      </c>
      <c r="F169" s="1">
        <f>IFERROR(__xludf.DUMMYFUNCTION("""COMPUTED_VALUE"""),64.0)</f>
        <v>64</v>
      </c>
      <c r="G169" s="1">
        <f>IFERROR(__xludf.DUMMYFUNCTION("""COMPUTED_VALUE"""),62.0)</f>
        <v>62</v>
      </c>
      <c r="H169" s="1">
        <f>IFERROR(__xludf.DUMMYFUNCTION("""COMPUTED_VALUE"""),60.0)</f>
        <v>60</v>
      </c>
      <c r="I169" s="1">
        <f>IFERROR(__xludf.DUMMYFUNCTION("""COMPUTED_VALUE"""),54.0)</f>
        <v>54</v>
      </c>
      <c r="J169" s="1" t="b">
        <f t="array" ref="J169">IF(NOT(I169=""),AND(C169:I169&gt;B169:H169),IF(NOT(H169=""),AND(C169:H169&gt;B169:G169),IF(NOT(G169=""),AND(C169:G169&gt;B169:F169),AND(C169:F169&gt;B169:E169))))</f>
        <v>0</v>
      </c>
      <c r="K169" s="1" t="b">
        <f t="array" ref="K169">IF(NOT(I169=""),AND(C169:I169&lt;B169:H169),IF(NOT(H169=""),AND(C169:H169&lt;B169:G169),IF(NOT(G169=""),AND(C169:G169&lt;B169:F169),AND(C169:F169&lt;B169:E169))))</f>
        <v>0</v>
      </c>
      <c r="L169" s="1" t="b">
        <f t="array" ref="L169">IF(NOT(I169=""),AND(AND(ABS(C169:I169-B169:H169)&gt;0),AND(ABS(C169:I169-B169:H169)&lt;4)),IF(NOT(H169=""),AND(AND(ABS(C169:H169-B169:G169)&gt;0),AND(ABS(C169:H169-B169:G169)&lt;4)),IF(NOT(G169=""),AND(AND(ABS(C169:G169-B169:F169)&gt;0),AND(ABS(C169:G169-B169:F169)&lt;4)),AND(AND(ABS(C169:F169-B169:E169)&gt;0),AND(ABS(C169:F169-B169:E169)&lt;4)))))</f>
        <v>0</v>
      </c>
      <c r="M169" s="1" t="b">
        <f t="shared" si="1"/>
        <v>0</v>
      </c>
    </row>
    <row r="170" ht="15.75" customHeight="1">
      <c r="A170" s="1" t="s">
        <v>179</v>
      </c>
      <c r="B170" s="1">
        <f>IFERROR(__xludf.DUMMYFUNCTION("SPLIT(A170,"" "")"),89.0)</f>
        <v>89</v>
      </c>
      <c r="C170" s="1">
        <f>IFERROR(__xludf.DUMMYFUNCTION("""COMPUTED_VALUE"""),91.0)</f>
        <v>91</v>
      </c>
      <c r="D170" s="1">
        <f>IFERROR(__xludf.DUMMYFUNCTION("""COMPUTED_VALUE"""),84.0)</f>
        <v>84</v>
      </c>
      <c r="E170" s="1">
        <f>IFERROR(__xludf.DUMMYFUNCTION("""COMPUTED_VALUE"""),81.0)</f>
        <v>81</v>
      </c>
      <c r="F170" s="1">
        <f>IFERROR(__xludf.DUMMYFUNCTION("""COMPUTED_VALUE"""),79.0)</f>
        <v>79</v>
      </c>
      <c r="G170" s="1">
        <f>IFERROR(__xludf.DUMMYFUNCTION("""COMPUTED_VALUE"""),76.0)</f>
        <v>76</v>
      </c>
      <c r="J170" s="1" t="b">
        <f t="array" ref="J170">IF(NOT(I170=""),AND(C170:I170&gt;B170:H170),IF(NOT(H170=""),AND(C170:H170&gt;B170:G170),IF(NOT(G170=""),AND(C170:G170&gt;B170:F170),AND(C170:F170&gt;B170:E170))))</f>
        <v>0</v>
      </c>
      <c r="K170" s="1" t="b">
        <f t="array" ref="K170">IF(NOT(I170=""),AND(C170:I170&lt;B170:H170),IF(NOT(H170=""),AND(C170:H170&lt;B170:G170),IF(NOT(G170=""),AND(C170:G170&lt;B170:F170),AND(C170:F170&lt;B170:E170))))</f>
        <v>0</v>
      </c>
      <c r="L170" s="1" t="b">
        <f t="array" ref="L170">IF(NOT(I170=""),AND(AND(ABS(C170:I170-B170:H170)&gt;0),AND(ABS(C170:I170-B170:H170)&lt;4)),IF(NOT(H170=""),AND(AND(ABS(C170:H170-B170:G170)&gt;0),AND(ABS(C170:H170-B170:G170)&lt;4)),IF(NOT(G170=""),AND(AND(ABS(C170:G170-B170:F170)&gt;0),AND(ABS(C170:G170-B170:F170)&lt;4)),AND(AND(ABS(C170:F170-B170:E170)&gt;0),AND(ABS(C170:F170-B170:E170)&lt;4)))))</f>
        <v>0</v>
      </c>
      <c r="M170" s="1" t="b">
        <f t="shared" si="1"/>
        <v>0</v>
      </c>
    </row>
    <row r="171" ht="15.75" customHeight="1">
      <c r="A171" s="1" t="s">
        <v>180</v>
      </c>
      <c r="B171" s="1">
        <f>IFERROR(__xludf.DUMMYFUNCTION("SPLIT(A171,"" "")"),76.0)</f>
        <v>76</v>
      </c>
      <c r="C171" s="1">
        <f>IFERROR(__xludf.DUMMYFUNCTION("""COMPUTED_VALUE"""),79.0)</f>
        <v>79</v>
      </c>
      <c r="D171" s="1">
        <f>IFERROR(__xludf.DUMMYFUNCTION("""COMPUTED_VALUE"""),77.0)</f>
        <v>77</v>
      </c>
      <c r="E171" s="1">
        <f>IFERROR(__xludf.DUMMYFUNCTION("""COMPUTED_VALUE"""),70.0)</f>
        <v>70</v>
      </c>
      <c r="F171" s="1">
        <f>IFERROR(__xludf.DUMMYFUNCTION("""COMPUTED_VALUE"""),72.0)</f>
        <v>72</v>
      </c>
      <c r="J171" s="1" t="b">
        <f t="array" ref="J171">IF(NOT(I171=""),AND(C171:I171&gt;B171:H171),IF(NOT(H171=""),AND(C171:H171&gt;B171:G171),IF(NOT(G171=""),AND(C171:G171&gt;B171:F171),AND(C171:F171&gt;B171:E171))))</f>
        <v>0</v>
      </c>
      <c r="K171" s="1" t="b">
        <f t="array" ref="K171">IF(NOT(I171=""),AND(C171:I171&lt;B171:H171),IF(NOT(H171=""),AND(C171:H171&lt;B171:G171),IF(NOT(G171=""),AND(C171:G171&lt;B171:F171),AND(C171:F171&lt;B171:E171))))</f>
        <v>0</v>
      </c>
      <c r="L171" s="1" t="b">
        <f t="array" ref="L171">IF(NOT(I171=""),AND(AND(ABS(C171:I171-B171:H171)&gt;0),AND(ABS(C171:I171-B171:H171)&lt;4)),IF(NOT(H171=""),AND(AND(ABS(C171:H171-B171:G171)&gt;0),AND(ABS(C171:H171-B171:G171)&lt;4)),IF(NOT(G171=""),AND(AND(ABS(C171:G171-B171:F171)&gt;0),AND(ABS(C171:G171-B171:F171)&lt;4)),AND(AND(ABS(C171:F171-B171:E171)&gt;0),AND(ABS(C171:F171-B171:E171)&lt;4)))))</f>
        <v>0</v>
      </c>
      <c r="M171" s="1" t="b">
        <f t="shared" si="1"/>
        <v>0</v>
      </c>
    </row>
    <row r="172" ht="15.75" customHeight="1">
      <c r="A172" s="1" t="s">
        <v>181</v>
      </c>
      <c r="B172" s="1">
        <f>IFERROR(__xludf.DUMMYFUNCTION("SPLIT(A172,"" "")"),50.0)</f>
        <v>50</v>
      </c>
      <c r="C172" s="1">
        <f>IFERROR(__xludf.DUMMYFUNCTION("""COMPUTED_VALUE"""),51.0)</f>
        <v>51</v>
      </c>
      <c r="D172" s="1">
        <f>IFERROR(__xludf.DUMMYFUNCTION("""COMPUTED_VALUE"""),46.0)</f>
        <v>46</v>
      </c>
      <c r="E172" s="1">
        <f>IFERROR(__xludf.DUMMYFUNCTION("""COMPUTED_VALUE"""),43.0)</f>
        <v>43</v>
      </c>
      <c r="F172" s="1">
        <f>IFERROR(__xludf.DUMMYFUNCTION("""COMPUTED_VALUE"""),42.0)</f>
        <v>42</v>
      </c>
      <c r="G172" s="1">
        <f>IFERROR(__xludf.DUMMYFUNCTION("""COMPUTED_VALUE"""),42.0)</f>
        <v>42</v>
      </c>
      <c r="J172" s="1" t="b">
        <f t="array" ref="J172">IF(NOT(I172=""),AND(C172:I172&gt;B172:H172),IF(NOT(H172=""),AND(C172:H172&gt;B172:G172),IF(NOT(G172=""),AND(C172:G172&gt;B172:F172),AND(C172:F172&gt;B172:E172))))</f>
        <v>0</v>
      </c>
      <c r="K172" s="1" t="b">
        <f t="array" ref="K172">IF(NOT(I172=""),AND(C172:I172&lt;B172:H172),IF(NOT(H172=""),AND(C172:H172&lt;B172:G172),IF(NOT(G172=""),AND(C172:G172&lt;B172:F172),AND(C172:F172&lt;B172:E172))))</f>
        <v>0</v>
      </c>
      <c r="L172" s="1" t="b">
        <f t="array" ref="L172">IF(NOT(I172=""),AND(AND(ABS(C172:I172-B172:H172)&gt;0),AND(ABS(C172:I172-B172:H172)&lt;4)),IF(NOT(H172=""),AND(AND(ABS(C172:H172-B172:G172)&gt;0),AND(ABS(C172:H172-B172:G172)&lt;4)),IF(NOT(G172=""),AND(AND(ABS(C172:G172-B172:F172)&gt;0),AND(ABS(C172:G172-B172:F172)&lt;4)),AND(AND(ABS(C172:F172-B172:E172)&gt;0),AND(ABS(C172:F172-B172:E172)&lt;4)))))</f>
        <v>0</v>
      </c>
      <c r="M172" s="1" t="b">
        <f t="shared" si="1"/>
        <v>0</v>
      </c>
    </row>
    <row r="173" ht="15.75" customHeight="1">
      <c r="A173" s="1" t="s">
        <v>182</v>
      </c>
      <c r="B173" s="1">
        <f>IFERROR(__xludf.DUMMYFUNCTION("SPLIT(A173,"" "")"),40.0)</f>
        <v>40</v>
      </c>
      <c r="C173" s="1">
        <f>IFERROR(__xludf.DUMMYFUNCTION("""COMPUTED_VALUE"""),42.0)</f>
        <v>42</v>
      </c>
      <c r="D173" s="1">
        <f>IFERROR(__xludf.DUMMYFUNCTION("""COMPUTED_VALUE"""),35.0)</f>
        <v>35</v>
      </c>
      <c r="E173" s="1">
        <f>IFERROR(__xludf.DUMMYFUNCTION("""COMPUTED_VALUE"""),32.0)</f>
        <v>32</v>
      </c>
      <c r="F173" s="1">
        <f>IFERROR(__xludf.DUMMYFUNCTION("""COMPUTED_VALUE"""),29.0)</f>
        <v>29</v>
      </c>
      <c r="G173" s="1">
        <f>IFERROR(__xludf.DUMMYFUNCTION("""COMPUTED_VALUE"""),28.0)</f>
        <v>28</v>
      </c>
      <c r="H173" s="1">
        <f>IFERROR(__xludf.DUMMYFUNCTION("""COMPUTED_VALUE"""),24.0)</f>
        <v>24</v>
      </c>
      <c r="J173" s="1" t="b">
        <f t="array" ref="J173">IF(NOT(I173=""),AND(C173:I173&gt;B173:H173),IF(NOT(H173=""),AND(C173:H173&gt;B173:G173),IF(NOT(G173=""),AND(C173:G173&gt;B173:F173),AND(C173:F173&gt;B173:E173))))</f>
        <v>0</v>
      </c>
      <c r="K173" s="1" t="b">
        <f t="array" ref="K173">IF(NOT(I173=""),AND(C173:I173&lt;B173:H173),IF(NOT(H173=""),AND(C173:H173&lt;B173:G173),IF(NOT(G173=""),AND(C173:G173&lt;B173:F173),AND(C173:F173&lt;B173:E173))))</f>
        <v>0</v>
      </c>
      <c r="L173" s="1" t="b">
        <f t="array" ref="L173">IF(NOT(I173=""),AND(AND(ABS(C173:I173-B173:H173)&gt;0),AND(ABS(C173:I173-B173:H173)&lt;4)),IF(NOT(H173=""),AND(AND(ABS(C173:H173-B173:G173)&gt;0),AND(ABS(C173:H173-B173:G173)&lt;4)),IF(NOT(G173=""),AND(AND(ABS(C173:G173-B173:F173)&gt;0),AND(ABS(C173:G173-B173:F173)&lt;4)),AND(AND(ABS(C173:F173-B173:E173)&gt;0),AND(ABS(C173:F173-B173:E173)&lt;4)))))</f>
        <v>0</v>
      </c>
      <c r="M173" s="1" t="b">
        <f t="shared" si="1"/>
        <v>0</v>
      </c>
    </row>
    <row r="174" ht="15.75" customHeight="1">
      <c r="A174" s="1" t="s">
        <v>183</v>
      </c>
      <c r="B174" s="1">
        <f>IFERROR(__xludf.DUMMYFUNCTION("SPLIT(A174,"" "")"),26.0)</f>
        <v>26</v>
      </c>
      <c r="C174" s="1">
        <f>IFERROR(__xludf.DUMMYFUNCTION("""COMPUTED_VALUE"""),28.0)</f>
        <v>28</v>
      </c>
      <c r="D174" s="1">
        <f>IFERROR(__xludf.DUMMYFUNCTION("""COMPUTED_VALUE"""),26.0)</f>
        <v>26</v>
      </c>
      <c r="E174" s="1">
        <f>IFERROR(__xludf.DUMMYFUNCTION("""COMPUTED_VALUE"""),21.0)</f>
        <v>21</v>
      </c>
      <c r="F174" s="1">
        <f>IFERROR(__xludf.DUMMYFUNCTION("""COMPUTED_VALUE"""),18.0)</f>
        <v>18</v>
      </c>
      <c r="G174" s="1">
        <f>IFERROR(__xludf.DUMMYFUNCTION("""COMPUTED_VALUE"""),16.0)</f>
        <v>16</v>
      </c>
      <c r="H174" s="1">
        <f>IFERROR(__xludf.DUMMYFUNCTION("""COMPUTED_VALUE"""),9.0)</f>
        <v>9</v>
      </c>
      <c r="J174" s="1" t="b">
        <f t="array" ref="J174">IF(NOT(I174=""),AND(C174:I174&gt;B174:H174),IF(NOT(H174=""),AND(C174:H174&gt;B174:G174),IF(NOT(G174=""),AND(C174:G174&gt;B174:F174),AND(C174:F174&gt;B174:E174))))</f>
        <v>0</v>
      </c>
      <c r="K174" s="1" t="b">
        <f t="array" ref="K174">IF(NOT(I174=""),AND(C174:I174&lt;B174:H174),IF(NOT(H174=""),AND(C174:H174&lt;B174:G174),IF(NOT(G174=""),AND(C174:G174&lt;B174:F174),AND(C174:F174&lt;B174:E174))))</f>
        <v>0</v>
      </c>
      <c r="L174" s="1" t="b">
        <f t="array" ref="L174">IF(NOT(I174=""),AND(AND(ABS(C174:I174-B174:H174)&gt;0),AND(ABS(C174:I174-B174:H174)&lt;4)),IF(NOT(H174=""),AND(AND(ABS(C174:H174-B174:G174)&gt;0),AND(ABS(C174:H174-B174:G174)&lt;4)),IF(NOT(G174=""),AND(AND(ABS(C174:G174-B174:F174)&gt;0),AND(ABS(C174:G174-B174:F174)&lt;4)),AND(AND(ABS(C174:F174-B174:E174)&gt;0),AND(ABS(C174:F174-B174:E174)&lt;4)))))</f>
        <v>0</v>
      </c>
      <c r="M174" s="1" t="b">
        <f t="shared" si="1"/>
        <v>0</v>
      </c>
    </row>
    <row r="175" ht="15.75" customHeight="1">
      <c r="A175" s="1" t="s">
        <v>184</v>
      </c>
      <c r="B175" s="1">
        <f>IFERROR(__xludf.DUMMYFUNCTION("SPLIT(A175,"" "")"),11.0)</f>
        <v>11</v>
      </c>
      <c r="C175" s="1">
        <f>IFERROR(__xludf.DUMMYFUNCTION("""COMPUTED_VALUE"""),11.0)</f>
        <v>11</v>
      </c>
      <c r="D175" s="1">
        <f>IFERROR(__xludf.DUMMYFUNCTION("""COMPUTED_VALUE"""),8.0)</f>
        <v>8</v>
      </c>
      <c r="E175" s="1">
        <f>IFERROR(__xludf.DUMMYFUNCTION("""COMPUTED_VALUE"""),7.0)</f>
        <v>7</v>
      </c>
      <c r="F175" s="1">
        <f>IFERROR(__xludf.DUMMYFUNCTION("""COMPUTED_VALUE"""),6.0)</f>
        <v>6</v>
      </c>
      <c r="G175" s="1">
        <f>IFERROR(__xludf.DUMMYFUNCTION("""COMPUTED_VALUE"""),4.0)</f>
        <v>4</v>
      </c>
      <c r="J175" s="1" t="b">
        <f t="array" ref="J175">IF(NOT(I175=""),AND(C175:I175&gt;B175:H175),IF(NOT(H175=""),AND(C175:H175&gt;B175:G175),IF(NOT(G175=""),AND(C175:G175&gt;B175:F175),AND(C175:F175&gt;B175:E175))))</f>
        <v>0</v>
      </c>
      <c r="K175" s="1" t="b">
        <f t="array" ref="K175">IF(NOT(I175=""),AND(C175:I175&lt;B175:H175),IF(NOT(H175=""),AND(C175:H175&lt;B175:G175),IF(NOT(G175=""),AND(C175:G175&lt;B175:F175),AND(C175:F175&lt;B175:E175))))</f>
        <v>0</v>
      </c>
      <c r="L175" s="1" t="b">
        <f t="array" ref="L175">IF(NOT(I175=""),AND(AND(ABS(C175:I175-B175:H175)&gt;0),AND(ABS(C175:I175-B175:H175)&lt;4)),IF(NOT(H175=""),AND(AND(ABS(C175:H175-B175:G175)&gt;0),AND(ABS(C175:H175-B175:G175)&lt;4)),IF(NOT(G175=""),AND(AND(ABS(C175:G175-B175:F175)&gt;0),AND(ABS(C175:G175-B175:F175)&lt;4)),AND(AND(ABS(C175:F175-B175:E175)&gt;0),AND(ABS(C175:F175-B175:E175)&lt;4)))))</f>
        <v>0</v>
      </c>
      <c r="M175" s="1" t="b">
        <f t="shared" si="1"/>
        <v>0</v>
      </c>
    </row>
    <row r="176" ht="15.75" customHeight="1">
      <c r="A176" s="1" t="s">
        <v>185</v>
      </c>
      <c r="B176" s="1">
        <f>IFERROR(__xludf.DUMMYFUNCTION("SPLIT(A176,"" "")"),66.0)</f>
        <v>66</v>
      </c>
      <c r="C176" s="1">
        <f>IFERROR(__xludf.DUMMYFUNCTION("""COMPUTED_VALUE"""),66.0)</f>
        <v>66</v>
      </c>
      <c r="D176" s="1">
        <f>IFERROR(__xludf.DUMMYFUNCTION("""COMPUTED_VALUE"""),64.0)</f>
        <v>64</v>
      </c>
      <c r="E176" s="1">
        <f>IFERROR(__xludf.DUMMYFUNCTION("""COMPUTED_VALUE"""),61.0)</f>
        <v>61</v>
      </c>
      <c r="F176" s="1">
        <f>IFERROR(__xludf.DUMMYFUNCTION("""COMPUTED_VALUE"""),58.0)</f>
        <v>58</v>
      </c>
      <c r="G176" s="1">
        <f>IFERROR(__xludf.DUMMYFUNCTION("""COMPUTED_VALUE"""),57.0)</f>
        <v>57</v>
      </c>
      <c r="H176" s="1">
        <f>IFERROR(__xludf.DUMMYFUNCTION("""COMPUTED_VALUE"""),59.0)</f>
        <v>59</v>
      </c>
      <c r="J176" s="1" t="b">
        <f t="array" ref="J176">IF(NOT(I176=""),AND(C176:I176&gt;B176:H176),IF(NOT(H176=""),AND(C176:H176&gt;B176:G176),IF(NOT(G176=""),AND(C176:G176&gt;B176:F176),AND(C176:F176&gt;B176:E176))))</f>
        <v>0</v>
      </c>
      <c r="K176" s="1" t="b">
        <f t="array" ref="K176">IF(NOT(I176=""),AND(C176:I176&lt;B176:H176),IF(NOT(H176=""),AND(C176:H176&lt;B176:G176),IF(NOT(G176=""),AND(C176:G176&lt;B176:F176),AND(C176:F176&lt;B176:E176))))</f>
        <v>0</v>
      </c>
      <c r="L176" s="1" t="b">
        <f t="array" ref="L176">IF(NOT(I176=""),AND(AND(ABS(C176:I176-B176:H176)&gt;0),AND(ABS(C176:I176-B176:H176)&lt;4)),IF(NOT(H176=""),AND(AND(ABS(C176:H176-B176:G176)&gt;0),AND(ABS(C176:H176-B176:G176)&lt;4)),IF(NOT(G176=""),AND(AND(ABS(C176:G176-B176:F176)&gt;0),AND(ABS(C176:G176-B176:F176)&lt;4)),AND(AND(ABS(C176:F176-B176:E176)&gt;0),AND(ABS(C176:F176-B176:E176)&lt;4)))))</f>
        <v>0</v>
      </c>
      <c r="M176" s="1" t="b">
        <f t="shared" si="1"/>
        <v>0</v>
      </c>
    </row>
    <row r="177" ht="15.75" customHeight="1">
      <c r="A177" s="1" t="s">
        <v>186</v>
      </c>
      <c r="B177" s="1">
        <f>IFERROR(__xludf.DUMMYFUNCTION("SPLIT(A177,"" "")"),41.0)</f>
        <v>41</v>
      </c>
      <c r="C177" s="1">
        <f>IFERROR(__xludf.DUMMYFUNCTION("""COMPUTED_VALUE"""),41.0)</f>
        <v>41</v>
      </c>
      <c r="D177" s="1">
        <f>IFERROR(__xludf.DUMMYFUNCTION("""COMPUTED_VALUE"""),38.0)</f>
        <v>38</v>
      </c>
      <c r="E177" s="1">
        <f>IFERROR(__xludf.DUMMYFUNCTION("""COMPUTED_VALUE"""),35.0)</f>
        <v>35</v>
      </c>
      <c r="F177" s="1">
        <f>IFERROR(__xludf.DUMMYFUNCTION("""COMPUTED_VALUE"""),32.0)</f>
        <v>32</v>
      </c>
      <c r="G177" s="1">
        <f>IFERROR(__xludf.DUMMYFUNCTION("""COMPUTED_VALUE"""),29.0)</f>
        <v>29</v>
      </c>
      <c r="H177" s="1">
        <f>IFERROR(__xludf.DUMMYFUNCTION("""COMPUTED_VALUE"""),29.0)</f>
        <v>29</v>
      </c>
      <c r="J177" s="1" t="b">
        <f t="array" ref="J177">IF(NOT(I177=""),AND(C177:I177&gt;B177:H177),IF(NOT(H177=""),AND(C177:H177&gt;B177:G177),IF(NOT(G177=""),AND(C177:G177&gt;B177:F177),AND(C177:F177&gt;B177:E177))))</f>
        <v>0</v>
      </c>
      <c r="K177" s="1" t="b">
        <f t="array" ref="K177">IF(NOT(I177=""),AND(C177:I177&lt;B177:H177),IF(NOT(H177=""),AND(C177:H177&lt;B177:G177),IF(NOT(G177=""),AND(C177:G177&lt;B177:F177),AND(C177:F177&lt;B177:E177))))</f>
        <v>0</v>
      </c>
      <c r="L177" s="1" t="b">
        <f t="array" ref="L177">IF(NOT(I177=""),AND(AND(ABS(C177:I177-B177:H177)&gt;0),AND(ABS(C177:I177-B177:H177)&lt;4)),IF(NOT(H177=""),AND(AND(ABS(C177:H177-B177:G177)&gt;0),AND(ABS(C177:H177-B177:G177)&lt;4)),IF(NOT(G177=""),AND(AND(ABS(C177:G177-B177:F177)&gt;0),AND(ABS(C177:G177-B177:F177)&lt;4)),AND(AND(ABS(C177:F177-B177:E177)&gt;0),AND(ABS(C177:F177-B177:E177)&lt;4)))))</f>
        <v>0</v>
      </c>
      <c r="M177" s="1" t="b">
        <f t="shared" si="1"/>
        <v>0</v>
      </c>
    </row>
    <row r="178" ht="15.75" customHeight="1">
      <c r="A178" s="1" t="s">
        <v>187</v>
      </c>
      <c r="B178" s="1">
        <f>IFERROR(__xludf.DUMMYFUNCTION("SPLIT(A178,"" "")"),52.0)</f>
        <v>52</v>
      </c>
      <c r="C178" s="1">
        <f>IFERROR(__xludf.DUMMYFUNCTION("""COMPUTED_VALUE"""),52.0)</f>
        <v>52</v>
      </c>
      <c r="D178" s="1">
        <f>IFERROR(__xludf.DUMMYFUNCTION("""COMPUTED_VALUE"""),50.0)</f>
        <v>50</v>
      </c>
      <c r="E178" s="1">
        <f>IFERROR(__xludf.DUMMYFUNCTION("""COMPUTED_VALUE"""),47.0)</f>
        <v>47</v>
      </c>
      <c r="F178" s="1">
        <f>IFERROR(__xludf.DUMMYFUNCTION("""COMPUTED_VALUE"""),45.0)</f>
        <v>45</v>
      </c>
      <c r="G178" s="1">
        <f>IFERROR(__xludf.DUMMYFUNCTION("""COMPUTED_VALUE"""),42.0)</f>
        <v>42</v>
      </c>
      <c r="H178" s="1">
        <f>IFERROR(__xludf.DUMMYFUNCTION("""COMPUTED_VALUE"""),39.0)</f>
        <v>39</v>
      </c>
      <c r="I178" s="1">
        <f>IFERROR(__xludf.DUMMYFUNCTION("""COMPUTED_VALUE"""),35.0)</f>
        <v>35</v>
      </c>
      <c r="J178" s="1" t="b">
        <f t="array" ref="J178">IF(NOT(I178=""),AND(C178:I178&gt;B178:H178),IF(NOT(H178=""),AND(C178:H178&gt;B178:G178),IF(NOT(G178=""),AND(C178:G178&gt;B178:F178),AND(C178:F178&gt;B178:E178))))</f>
        <v>0</v>
      </c>
      <c r="K178" s="1" t="b">
        <f t="array" ref="K178">IF(NOT(I178=""),AND(C178:I178&lt;B178:H178),IF(NOT(H178=""),AND(C178:H178&lt;B178:G178),IF(NOT(G178=""),AND(C178:G178&lt;B178:F178),AND(C178:F178&lt;B178:E178))))</f>
        <v>0</v>
      </c>
      <c r="L178" s="1" t="b">
        <f t="array" ref="L178">IF(NOT(I178=""),AND(AND(ABS(C178:I178-B178:H178)&gt;0),AND(ABS(C178:I178-B178:H178)&lt;4)),IF(NOT(H178=""),AND(AND(ABS(C178:H178-B178:G178)&gt;0),AND(ABS(C178:H178-B178:G178)&lt;4)),IF(NOT(G178=""),AND(AND(ABS(C178:G178-B178:F178)&gt;0),AND(ABS(C178:G178-B178:F178)&lt;4)),AND(AND(ABS(C178:F178-B178:E178)&gt;0),AND(ABS(C178:F178-B178:E178)&lt;4)))))</f>
        <v>0</v>
      </c>
      <c r="M178" s="1" t="b">
        <f t="shared" si="1"/>
        <v>0</v>
      </c>
    </row>
    <row r="179" ht="15.75" customHeight="1">
      <c r="A179" s="1" t="s">
        <v>188</v>
      </c>
      <c r="B179" s="1">
        <f>IFERROR(__xludf.DUMMYFUNCTION("SPLIT(A179,"" "")"),26.0)</f>
        <v>26</v>
      </c>
      <c r="C179" s="1">
        <f>IFERROR(__xludf.DUMMYFUNCTION("""COMPUTED_VALUE"""),26.0)</f>
        <v>26</v>
      </c>
      <c r="D179" s="1">
        <f>IFERROR(__xludf.DUMMYFUNCTION("""COMPUTED_VALUE"""),24.0)</f>
        <v>24</v>
      </c>
      <c r="E179" s="1">
        <f>IFERROR(__xludf.DUMMYFUNCTION("""COMPUTED_VALUE"""),21.0)</f>
        <v>21</v>
      </c>
      <c r="F179" s="1">
        <f>IFERROR(__xludf.DUMMYFUNCTION("""COMPUTED_VALUE"""),18.0)</f>
        <v>18</v>
      </c>
      <c r="G179" s="1">
        <f>IFERROR(__xludf.DUMMYFUNCTION("""COMPUTED_VALUE"""),15.0)</f>
        <v>15</v>
      </c>
      <c r="H179" s="1">
        <f>IFERROR(__xludf.DUMMYFUNCTION("""COMPUTED_VALUE"""),14.0)</f>
        <v>14</v>
      </c>
      <c r="I179" s="1">
        <f>IFERROR(__xludf.DUMMYFUNCTION("""COMPUTED_VALUE"""),7.0)</f>
        <v>7</v>
      </c>
      <c r="J179" s="1" t="b">
        <f t="array" ref="J179">IF(NOT(I179=""),AND(C179:I179&gt;B179:H179),IF(NOT(H179=""),AND(C179:H179&gt;B179:G179),IF(NOT(G179=""),AND(C179:G179&gt;B179:F179),AND(C179:F179&gt;B179:E179))))</f>
        <v>0</v>
      </c>
      <c r="K179" s="1" t="b">
        <f t="array" ref="K179">IF(NOT(I179=""),AND(C179:I179&lt;B179:H179),IF(NOT(H179=""),AND(C179:H179&lt;B179:G179),IF(NOT(G179=""),AND(C179:G179&lt;B179:F179),AND(C179:F179&lt;B179:E179))))</f>
        <v>0</v>
      </c>
      <c r="L179" s="1" t="b">
        <f t="array" ref="L179">IF(NOT(I179=""),AND(AND(ABS(C179:I179-B179:H179)&gt;0),AND(ABS(C179:I179-B179:H179)&lt;4)),IF(NOT(H179=""),AND(AND(ABS(C179:H179-B179:G179)&gt;0),AND(ABS(C179:H179-B179:G179)&lt;4)),IF(NOT(G179=""),AND(AND(ABS(C179:G179-B179:F179)&gt;0),AND(ABS(C179:G179-B179:F179)&lt;4)),AND(AND(ABS(C179:F179-B179:E179)&gt;0),AND(ABS(C179:F179-B179:E179)&lt;4)))))</f>
        <v>0</v>
      </c>
      <c r="M179" s="1" t="b">
        <f t="shared" si="1"/>
        <v>0</v>
      </c>
    </row>
    <row r="180" ht="15.75" customHeight="1">
      <c r="A180" s="1" t="s">
        <v>189</v>
      </c>
      <c r="B180" s="1">
        <f>IFERROR(__xludf.DUMMYFUNCTION("SPLIT(A180,"" "")"),74.0)</f>
        <v>74</v>
      </c>
      <c r="C180" s="1">
        <f>IFERROR(__xludf.DUMMYFUNCTION("""COMPUTED_VALUE"""),74.0)</f>
        <v>74</v>
      </c>
      <c r="D180" s="1">
        <f>IFERROR(__xludf.DUMMYFUNCTION("""COMPUTED_VALUE"""),75.0)</f>
        <v>75</v>
      </c>
      <c r="E180" s="1">
        <f>IFERROR(__xludf.DUMMYFUNCTION("""COMPUTED_VALUE"""),72.0)</f>
        <v>72</v>
      </c>
      <c r="F180" s="1">
        <f>IFERROR(__xludf.DUMMYFUNCTION("""COMPUTED_VALUE"""),70.0)</f>
        <v>70</v>
      </c>
      <c r="G180" s="1">
        <f>IFERROR(__xludf.DUMMYFUNCTION("""COMPUTED_VALUE"""),67.0)</f>
        <v>67</v>
      </c>
      <c r="H180" s="1">
        <f>IFERROR(__xludf.DUMMYFUNCTION("""COMPUTED_VALUE"""),64.0)</f>
        <v>64</v>
      </c>
      <c r="J180" s="1" t="b">
        <f t="array" ref="J180">IF(NOT(I180=""),AND(C180:I180&gt;B180:H180),IF(NOT(H180=""),AND(C180:H180&gt;B180:G180),IF(NOT(G180=""),AND(C180:G180&gt;B180:F180),AND(C180:F180&gt;B180:E180))))</f>
        <v>0</v>
      </c>
      <c r="K180" s="1" t="b">
        <f t="array" ref="K180">IF(NOT(I180=""),AND(C180:I180&lt;B180:H180),IF(NOT(H180=""),AND(C180:H180&lt;B180:G180),IF(NOT(G180=""),AND(C180:G180&lt;B180:F180),AND(C180:F180&lt;B180:E180))))</f>
        <v>0</v>
      </c>
      <c r="L180" s="1" t="b">
        <f t="array" ref="L180">IF(NOT(I180=""),AND(AND(ABS(C180:I180-B180:H180)&gt;0),AND(ABS(C180:I180-B180:H180)&lt;4)),IF(NOT(H180=""),AND(AND(ABS(C180:H180-B180:G180)&gt;0),AND(ABS(C180:H180-B180:G180)&lt;4)),IF(NOT(G180=""),AND(AND(ABS(C180:G180-B180:F180)&gt;0),AND(ABS(C180:G180-B180:F180)&lt;4)),AND(AND(ABS(C180:F180-B180:E180)&gt;0),AND(ABS(C180:F180-B180:E180)&lt;4)))))</f>
        <v>0</v>
      </c>
      <c r="M180" s="1" t="b">
        <f t="shared" si="1"/>
        <v>0</v>
      </c>
    </row>
    <row r="181" ht="15.75" customHeight="1">
      <c r="A181" s="1" t="s">
        <v>190</v>
      </c>
      <c r="B181" s="1">
        <f>IFERROR(__xludf.DUMMYFUNCTION("SPLIT(A181,"" "")"),46.0)</f>
        <v>46</v>
      </c>
      <c r="C181" s="1">
        <f>IFERROR(__xludf.DUMMYFUNCTION("""COMPUTED_VALUE"""),46.0)</f>
        <v>46</v>
      </c>
      <c r="D181" s="1">
        <f>IFERROR(__xludf.DUMMYFUNCTION("""COMPUTED_VALUE"""),47.0)</f>
        <v>47</v>
      </c>
      <c r="E181" s="1">
        <f>IFERROR(__xludf.DUMMYFUNCTION("""COMPUTED_VALUE"""),46.0)</f>
        <v>46</v>
      </c>
      <c r="F181" s="1">
        <f>IFERROR(__xludf.DUMMYFUNCTION("""COMPUTED_VALUE"""),48.0)</f>
        <v>48</v>
      </c>
      <c r="J181" s="1" t="b">
        <f t="array" ref="J181">IF(NOT(I181=""),AND(C181:I181&gt;B181:H181),IF(NOT(H181=""),AND(C181:H181&gt;B181:G181),IF(NOT(G181=""),AND(C181:G181&gt;B181:F181),AND(C181:F181&gt;B181:E181))))</f>
        <v>0</v>
      </c>
      <c r="K181" s="1" t="b">
        <f t="array" ref="K181">IF(NOT(I181=""),AND(C181:I181&lt;B181:H181),IF(NOT(H181=""),AND(C181:H181&lt;B181:G181),IF(NOT(G181=""),AND(C181:G181&lt;B181:F181),AND(C181:F181&lt;B181:E181))))</f>
        <v>0</v>
      </c>
      <c r="L181" s="1" t="b">
        <f t="array" ref="L181">IF(NOT(I181=""),AND(AND(ABS(C181:I181-B181:H181)&gt;0),AND(ABS(C181:I181-B181:H181)&lt;4)),IF(NOT(H181=""),AND(AND(ABS(C181:H181-B181:G181)&gt;0),AND(ABS(C181:H181-B181:G181)&lt;4)),IF(NOT(G181=""),AND(AND(ABS(C181:G181-B181:F181)&gt;0),AND(ABS(C181:G181-B181:F181)&lt;4)),AND(AND(ABS(C181:F181-B181:E181)&gt;0),AND(ABS(C181:F181-B181:E181)&lt;4)))))</f>
        <v>0</v>
      </c>
      <c r="M181" s="1" t="b">
        <f t="shared" si="1"/>
        <v>0</v>
      </c>
    </row>
    <row r="182" ht="15.75" customHeight="1">
      <c r="A182" s="1" t="s">
        <v>191</v>
      </c>
      <c r="B182" s="1">
        <f>IFERROR(__xludf.DUMMYFUNCTION("SPLIT(A182,"" "")"),81.0)</f>
        <v>81</v>
      </c>
      <c r="C182" s="1">
        <f>IFERROR(__xludf.DUMMYFUNCTION("""COMPUTED_VALUE"""),81.0)</f>
        <v>81</v>
      </c>
      <c r="D182" s="1">
        <f>IFERROR(__xludf.DUMMYFUNCTION("""COMPUTED_VALUE"""),79.0)</f>
        <v>79</v>
      </c>
      <c r="E182" s="1">
        <f>IFERROR(__xludf.DUMMYFUNCTION("""COMPUTED_VALUE"""),77.0)</f>
        <v>77</v>
      </c>
      <c r="F182" s="1">
        <f>IFERROR(__xludf.DUMMYFUNCTION("""COMPUTED_VALUE"""),78.0)</f>
        <v>78</v>
      </c>
      <c r="G182" s="1">
        <f>IFERROR(__xludf.DUMMYFUNCTION("""COMPUTED_VALUE"""),78.0)</f>
        <v>78</v>
      </c>
      <c r="J182" s="1" t="b">
        <f t="array" ref="J182">IF(NOT(I182=""),AND(C182:I182&gt;B182:H182),IF(NOT(H182=""),AND(C182:H182&gt;B182:G182),IF(NOT(G182=""),AND(C182:G182&gt;B182:F182),AND(C182:F182&gt;B182:E182))))</f>
        <v>0</v>
      </c>
      <c r="K182" s="1" t="b">
        <f t="array" ref="K182">IF(NOT(I182=""),AND(C182:I182&lt;B182:H182),IF(NOT(H182=""),AND(C182:H182&lt;B182:G182),IF(NOT(G182=""),AND(C182:G182&lt;B182:F182),AND(C182:F182&lt;B182:E182))))</f>
        <v>0</v>
      </c>
      <c r="L182" s="1" t="b">
        <f t="array" ref="L182">IF(NOT(I182=""),AND(AND(ABS(C182:I182-B182:H182)&gt;0),AND(ABS(C182:I182-B182:H182)&lt;4)),IF(NOT(H182=""),AND(AND(ABS(C182:H182-B182:G182)&gt;0),AND(ABS(C182:H182-B182:G182)&lt;4)),IF(NOT(G182=""),AND(AND(ABS(C182:G182-B182:F182)&gt;0),AND(ABS(C182:G182-B182:F182)&lt;4)),AND(AND(ABS(C182:F182-B182:E182)&gt;0),AND(ABS(C182:F182-B182:E182)&lt;4)))))</f>
        <v>0</v>
      </c>
      <c r="M182" s="1" t="b">
        <f t="shared" si="1"/>
        <v>0</v>
      </c>
    </row>
    <row r="183" ht="15.75" customHeight="1">
      <c r="A183" s="1" t="s">
        <v>192</v>
      </c>
      <c r="B183" s="1">
        <f>IFERROR(__xludf.DUMMYFUNCTION("SPLIT(A183,"" "")"),37.0)</f>
        <v>37</v>
      </c>
      <c r="C183" s="1">
        <f>IFERROR(__xludf.DUMMYFUNCTION("""COMPUTED_VALUE"""),37.0)</f>
        <v>37</v>
      </c>
      <c r="D183" s="1">
        <f>IFERROR(__xludf.DUMMYFUNCTION("""COMPUTED_VALUE"""),38.0)</f>
        <v>38</v>
      </c>
      <c r="E183" s="1">
        <f>IFERROR(__xludf.DUMMYFUNCTION("""COMPUTED_VALUE"""),35.0)</f>
        <v>35</v>
      </c>
      <c r="F183" s="1">
        <f>IFERROR(__xludf.DUMMYFUNCTION("""COMPUTED_VALUE"""),31.0)</f>
        <v>31</v>
      </c>
      <c r="J183" s="1" t="b">
        <f t="array" ref="J183">IF(NOT(I183=""),AND(C183:I183&gt;B183:H183),IF(NOT(H183=""),AND(C183:H183&gt;B183:G183),IF(NOT(G183=""),AND(C183:G183&gt;B183:F183),AND(C183:F183&gt;B183:E183))))</f>
        <v>0</v>
      </c>
      <c r="K183" s="1" t="b">
        <f t="array" ref="K183">IF(NOT(I183=""),AND(C183:I183&lt;B183:H183),IF(NOT(H183=""),AND(C183:H183&lt;B183:G183),IF(NOT(G183=""),AND(C183:G183&lt;B183:F183),AND(C183:F183&lt;B183:E183))))</f>
        <v>0</v>
      </c>
      <c r="L183" s="1" t="b">
        <f t="array" ref="L183">IF(NOT(I183=""),AND(AND(ABS(C183:I183-B183:H183)&gt;0),AND(ABS(C183:I183-B183:H183)&lt;4)),IF(NOT(H183=""),AND(AND(ABS(C183:H183-B183:G183)&gt;0),AND(ABS(C183:H183-B183:G183)&lt;4)),IF(NOT(G183=""),AND(AND(ABS(C183:G183-B183:F183)&gt;0),AND(ABS(C183:G183-B183:F183)&lt;4)),AND(AND(ABS(C183:F183-B183:E183)&gt;0),AND(ABS(C183:F183-B183:E183)&lt;4)))))</f>
        <v>0</v>
      </c>
      <c r="M183" s="1" t="b">
        <f t="shared" si="1"/>
        <v>0</v>
      </c>
    </row>
    <row r="184" ht="15.75" customHeight="1">
      <c r="A184" s="1" t="s">
        <v>193</v>
      </c>
      <c r="B184" s="1">
        <f>IFERROR(__xludf.DUMMYFUNCTION("SPLIT(A184,"" "")"),20.0)</f>
        <v>20</v>
      </c>
      <c r="C184" s="1">
        <f>IFERROR(__xludf.DUMMYFUNCTION("""COMPUTED_VALUE"""),20.0)</f>
        <v>20</v>
      </c>
      <c r="D184" s="1">
        <f>IFERROR(__xludf.DUMMYFUNCTION("""COMPUTED_VALUE"""),18.0)</f>
        <v>18</v>
      </c>
      <c r="E184" s="1">
        <f>IFERROR(__xludf.DUMMYFUNCTION("""COMPUTED_VALUE"""),20.0)</f>
        <v>20</v>
      </c>
      <c r="F184" s="1">
        <f>IFERROR(__xludf.DUMMYFUNCTION("""COMPUTED_VALUE"""),14.0)</f>
        <v>14</v>
      </c>
      <c r="J184" s="1" t="b">
        <f t="array" ref="J184">IF(NOT(I184=""),AND(C184:I184&gt;B184:H184),IF(NOT(H184=""),AND(C184:H184&gt;B184:G184),IF(NOT(G184=""),AND(C184:G184&gt;B184:F184),AND(C184:F184&gt;B184:E184))))</f>
        <v>0</v>
      </c>
      <c r="K184" s="1" t="b">
        <f t="array" ref="K184">IF(NOT(I184=""),AND(C184:I184&lt;B184:H184),IF(NOT(H184=""),AND(C184:H184&lt;B184:G184),IF(NOT(G184=""),AND(C184:G184&lt;B184:F184),AND(C184:F184&lt;B184:E184))))</f>
        <v>0</v>
      </c>
      <c r="L184" s="1" t="b">
        <f t="array" ref="L184">IF(NOT(I184=""),AND(AND(ABS(C184:I184-B184:H184)&gt;0),AND(ABS(C184:I184-B184:H184)&lt;4)),IF(NOT(H184=""),AND(AND(ABS(C184:H184-B184:G184)&gt;0),AND(ABS(C184:H184-B184:G184)&lt;4)),IF(NOT(G184=""),AND(AND(ABS(C184:G184-B184:F184)&gt;0),AND(ABS(C184:G184-B184:F184)&lt;4)),AND(AND(ABS(C184:F184-B184:E184)&gt;0),AND(ABS(C184:F184-B184:E184)&lt;4)))))</f>
        <v>0</v>
      </c>
      <c r="M184" s="1" t="b">
        <f t="shared" si="1"/>
        <v>0</v>
      </c>
    </row>
    <row r="185" ht="15.75" customHeight="1">
      <c r="A185" s="1" t="s">
        <v>194</v>
      </c>
      <c r="B185" s="1">
        <f>IFERROR(__xludf.DUMMYFUNCTION("SPLIT(A185,"" "")"),21.0)</f>
        <v>21</v>
      </c>
      <c r="C185" s="1">
        <f>IFERROR(__xludf.DUMMYFUNCTION("""COMPUTED_VALUE"""),21.0)</f>
        <v>21</v>
      </c>
      <c r="D185" s="1">
        <f>IFERROR(__xludf.DUMMYFUNCTION("""COMPUTED_VALUE"""),20.0)</f>
        <v>20</v>
      </c>
      <c r="E185" s="1">
        <f>IFERROR(__xludf.DUMMYFUNCTION("""COMPUTED_VALUE"""),18.0)</f>
        <v>18</v>
      </c>
      <c r="F185" s="1">
        <f>IFERROR(__xludf.DUMMYFUNCTION("""COMPUTED_VALUE"""),18.0)</f>
        <v>18</v>
      </c>
      <c r="G185" s="1">
        <f>IFERROR(__xludf.DUMMYFUNCTION("""COMPUTED_VALUE"""),17.0)</f>
        <v>17</v>
      </c>
      <c r="H185" s="1">
        <f>IFERROR(__xludf.DUMMYFUNCTION("""COMPUTED_VALUE"""),14.0)</f>
        <v>14</v>
      </c>
      <c r="J185" s="1" t="b">
        <f t="array" ref="J185">IF(NOT(I185=""),AND(C185:I185&gt;B185:H185),IF(NOT(H185=""),AND(C185:H185&gt;B185:G185),IF(NOT(G185=""),AND(C185:G185&gt;B185:F185),AND(C185:F185&gt;B185:E185))))</f>
        <v>0</v>
      </c>
      <c r="K185" s="1" t="b">
        <f t="array" ref="K185">IF(NOT(I185=""),AND(C185:I185&lt;B185:H185),IF(NOT(H185=""),AND(C185:H185&lt;B185:G185),IF(NOT(G185=""),AND(C185:G185&lt;B185:F185),AND(C185:F185&lt;B185:E185))))</f>
        <v>0</v>
      </c>
      <c r="L185" s="1" t="b">
        <f t="array" ref="L185">IF(NOT(I185=""),AND(AND(ABS(C185:I185-B185:H185)&gt;0),AND(ABS(C185:I185-B185:H185)&lt;4)),IF(NOT(H185=""),AND(AND(ABS(C185:H185-B185:G185)&gt;0),AND(ABS(C185:H185-B185:G185)&lt;4)),IF(NOT(G185=""),AND(AND(ABS(C185:G185-B185:F185)&gt;0),AND(ABS(C185:G185-B185:F185)&lt;4)),AND(AND(ABS(C185:F185-B185:E185)&gt;0),AND(ABS(C185:F185-B185:E185)&lt;4)))))</f>
        <v>0</v>
      </c>
      <c r="M185" s="1" t="b">
        <f t="shared" si="1"/>
        <v>0</v>
      </c>
    </row>
    <row r="186" ht="15.75" customHeight="1">
      <c r="A186" s="1" t="s">
        <v>195</v>
      </c>
      <c r="B186" s="1">
        <f>IFERROR(__xludf.DUMMYFUNCTION("SPLIT(A186,"" "")"),45.0)</f>
        <v>45</v>
      </c>
      <c r="C186" s="1">
        <f>IFERROR(__xludf.DUMMYFUNCTION("""COMPUTED_VALUE"""),45.0)</f>
        <v>45</v>
      </c>
      <c r="D186" s="1">
        <f>IFERROR(__xludf.DUMMYFUNCTION("""COMPUTED_VALUE"""),42.0)</f>
        <v>42</v>
      </c>
      <c r="E186" s="1">
        <f>IFERROR(__xludf.DUMMYFUNCTION("""COMPUTED_VALUE"""),40.0)</f>
        <v>40</v>
      </c>
      <c r="F186" s="1">
        <f>IFERROR(__xludf.DUMMYFUNCTION("""COMPUTED_VALUE"""),40.0)</f>
        <v>40</v>
      </c>
      <c r="G186" s="1">
        <f>IFERROR(__xludf.DUMMYFUNCTION("""COMPUTED_VALUE"""),37.0)</f>
        <v>37</v>
      </c>
      <c r="H186" s="1">
        <f>IFERROR(__xludf.DUMMYFUNCTION("""COMPUTED_VALUE"""),34.0)</f>
        <v>34</v>
      </c>
      <c r="I186" s="1">
        <f>IFERROR(__xludf.DUMMYFUNCTION("""COMPUTED_VALUE"""),37.0)</f>
        <v>37</v>
      </c>
      <c r="J186" s="1" t="b">
        <f t="array" ref="J186">IF(NOT(I186=""),AND(C186:I186&gt;B186:H186),IF(NOT(H186=""),AND(C186:H186&gt;B186:G186),IF(NOT(G186=""),AND(C186:G186&gt;B186:F186),AND(C186:F186&gt;B186:E186))))</f>
        <v>0</v>
      </c>
      <c r="K186" s="1" t="b">
        <f t="array" ref="K186">IF(NOT(I186=""),AND(C186:I186&lt;B186:H186),IF(NOT(H186=""),AND(C186:H186&lt;B186:G186),IF(NOT(G186=""),AND(C186:G186&lt;B186:F186),AND(C186:F186&lt;B186:E186))))</f>
        <v>0</v>
      </c>
      <c r="L186" s="1" t="b">
        <f t="array" ref="L186">IF(NOT(I186=""),AND(AND(ABS(C186:I186-B186:H186)&gt;0),AND(ABS(C186:I186-B186:H186)&lt;4)),IF(NOT(H186=""),AND(AND(ABS(C186:H186-B186:G186)&gt;0),AND(ABS(C186:H186-B186:G186)&lt;4)),IF(NOT(G186=""),AND(AND(ABS(C186:G186-B186:F186)&gt;0),AND(ABS(C186:G186-B186:F186)&lt;4)),AND(AND(ABS(C186:F186-B186:E186)&gt;0),AND(ABS(C186:F186-B186:E186)&lt;4)))))</f>
        <v>0</v>
      </c>
      <c r="M186" s="1" t="b">
        <f t="shared" si="1"/>
        <v>0</v>
      </c>
    </row>
    <row r="187" ht="15.75" customHeight="1">
      <c r="A187" s="1" t="s">
        <v>196</v>
      </c>
      <c r="B187" s="1">
        <f>IFERROR(__xludf.DUMMYFUNCTION("SPLIT(A187,"" "")"),63.0)</f>
        <v>63</v>
      </c>
      <c r="C187" s="1">
        <f>IFERROR(__xludf.DUMMYFUNCTION("""COMPUTED_VALUE"""),63.0)</f>
        <v>63</v>
      </c>
      <c r="D187" s="1">
        <f>IFERROR(__xludf.DUMMYFUNCTION("""COMPUTED_VALUE"""),63.0)</f>
        <v>63</v>
      </c>
      <c r="E187" s="1">
        <f>IFERROR(__xludf.DUMMYFUNCTION("""COMPUTED_VALUE"""),61.0)</f>
        <v>61</v>
      </c>
      <c r="F187" s="1">
        <f>IFERROR(__xludf.DUMMYFUNCTION("""COMPUTED_VALUE"""),61.0)</f>
        <v>61</v>
      </c>
      <c r="J187" s="1" t="b">
        <f t="array" ref="J187">IF(NOT(I187=""),AND(C187:I187&gt;B187:H187),IF(NOT(H187=""),AND(C187:H187&gt;B187:G187),IF(NOT(G187=""),AND(C187:G187&gt;B187:F187),AND(C187:F187&gt;B187:E187))))</f>
        <v>0</v>
      </c>
      <c r="K187" s="1" t="b">
        <f t="array" ref="K187">IF(NOT(I187=""),AND(C187:I187&lt;B187:H187),IF(NOT(H187=""),AND(C187:H187&lt;B187:G187),IF(NOT(G187=""),AND(C187:G187&lt;B187:F187),AND(C187:F187&lt;B187:E187))))</f>
        <v>0</v>
      </c>
      <c r="L187" s="1" t="b">
        <f t="array" ref="L187">IF(NOT(I187=""),AND(AND(ABS(C187:I187-B187:H187)&gt;0),AND(ABS(C187:I187-B187:H187)&lt;4)),IF(NOT(H187=""),AND(AND(ABS(C187:H187-B187:G187)&gt;0),AND(ABS(C187:H187-B187:G187)&lt;4)),IF(NOT(G187=""),AND(AND(ABS(C187:G187-B187:F187)&gt;0),AND(ABS(C187:G187-B187:F187)&lt;4)),AND(AND(ABS(C187:F187-B187:E187)&gt;0),AND(ABS(C187:F187-B187:E187)&lt;4)))))</f>
        <v>0</v>
      </c>
      <c r="M187" s="1" t="b">
        <f t="shared" si="1"/>
        <v>0</v>
      </c>
    </row>
    <row r="188" ht="15.75" customHeight="1">
      <c r="A188" s="1" t="s">
        <v>197</v>
      </c>
      <c r="B188" s="1">
        <f>IFERROR(__xludf.DUMMYFUNCTION("SPLIT(A188,"" "")"),82.0)</f>
        <v>82</v>
      </c>
      <c r="C188" s="1">
        <f>IFERROR(__xludf.DUMMYFUNCTION("""COMPUTED_VALUE"""),82.0)</f>
        <v>82</v>
      </c>
      <c r="D188" s="1">
        <f>IFERROR(__xludf.DUMMYFUNCTION("""COMPUTED_VALUE"""),81.0)</f>
        <v>81</v>
      </c>
      <c r="E188" s="1">
        <f>IFERROR(__xludf.DUMMYFUNCTION("""COMPUTED_VALUE"""),79.0)</f>
        <v>79</v>
      </c>
      <c r="F188" s="1">
        <f>IFERROR(__xludf.DUMMYFUNCTION("""COMPUTED_VALUE"""),79.0)</f>
        <v>79</v>
      </c>
      <c r="G188" s="1">
        <f>IFERROR(__xludf.DUMMYFUNCTION("""COMPUTED_VALUE"""),75.0)</f>
        <v>75</v>
      </c>
      <c r="J188" s="1" t="b">
        <f t="array" ref="J188">IF(NOT(I188=""),AND(C188:I188&gt;B188:H188),IF(NOT(H188=""),AND(C188:H188&gt;B188:G188),IF(NOT(G188=""),AND(C188:G188&gt;B188:F188),AND(C188:F188&gt;B188:E188))))</f>
        <v>0</v>
      </c>
      <c r="K188" s="1" t="b">
        <f t="array" ref="K188">IF(NOT(I188=""),AND(C188:I188&lt;B188:H188),IF(NOT(H188=""),AND(C188:H188&lt;B188:G188),IF(NOT(G188=""),AND(C188:G188&lt;B188:F188),AND(C188:F188&lt;B188:E188))))</f>
        <v>0</v>
      </c>
      <c r="L188" s="1" t="b">
        <f t="array" ref="L188">IF(NOT(I188=""),AND(AND(ABS(C188:I188-B188:H188)&gt;0),AND(ABS(C188:I188-B188:H188)&lt;4)),IF(NOT(H188=""),AND(AND(ABS(C188:H188-B188:G188)&gt;0),AND(ABS(C188:H188-B188:G188)&lt;4)),IF(NOT(G188=""),AND(AND(ABS(C188:G188-B188:F188)&gt;0),AND(ABS(C188:G188-B188:F188)&lt;4)),AND(AND(ABS(C188:F188-B188:E188)&gt;0),AND(ABS(C188:F188-B188:E188)&lt;4)))))</f>
        <v>0</v>
      </c>
      <c r="M188" s="1" t="b">
        <f t="shared" si="1"/>
        <v>0</v>
      </c>
    </row>
    <row r="189" ht="15.75" customHeight="1">
      <c r="A189" s="1" t="s">
        <v>198</v>
      </c>
      <c r="B189" s="1">
        <f>IFERROR(__xludf.DUMMYFUNCTION("SPLIT(A189,"" "")"),81.0)</f>
        <v>81</v>
      </c>
      <c r="C189" s="1">
        <f>IFERROR(__xludf.DUMMYFUNCTION("""COMPUTED_VALUE"""),81.0)</f>
        <v>81</v>
      </c>
      <c r="D189" s="1">
        <f>IFERROR(__xludf.DUMMYFUNCTION("""COMPUTED_VALUE"""),78.0)</f>
        <v>78</v>
      </c>
      <c r="E189" s="1">
        <f>IFERROR(__xludf.DUMMYFUNCTION("""COMPUTED_VALUE"""),77.0)</f>
        <v>77</v>
      </c>
      <c r="F189" s="1">
        <f>IFERROR(__xludf.DUMMYFUNCTION("""COMPUTED_VALUE"""),76.0)</f>
        <v>76</v>
      </c>
      <c r="G189" s="1">
        <f>IFERROR(__xludf.DUMMYFUNCTION("""COMPUTED_VALUE"""),75.0)</f>
        <v>75</v>
      </c>
      <c r="H189" s="1">
        <f>IFERROR(__xludf.DUMMYFUNCTION("""COMPUTED_VALUE"""),75.0)</f>
        <v>75</v>
      </c>
      <c r="I189" s="1">
        <f>IFERROR(__xludf.DUMMYFUNCTION("""COMPUTED_VALUE"""),70.0)</f>
        <v>70</v>
      </c>
      <c r="J189" s="1" t="b">
        <f t="array" ref="J189">IF(NOT(I189=""),AND(C189:I189&gt;B189:H189),IF(NOT(H189=""),AND(C189:H189&gt;B189:G189),IF(NOT(G189=""),AND(C189:G189&gt;B189:F189),AND(C189:F189&gt;B189:E189))))</f>
        <v>0</v>
      </c>
      <c r="K189" s="1" t="b">
        <f t="array" ref="K189">IF(NOT(I189=""),AND(C189:I189&lt;B189:H189),IF(NOT(H189=""),AND(C189:H189&lt;B189:G189),IF(NOT(G189=""),AND(C189:G189&lt;B189:F189),AND(C189:F189&lt;B189:E189))))</f>
        <v>0</v>
      </c>
      <c r="L189" s="1" t="b">
        <f t="array" ref="L189">IF(NOT(I189=""),AND(AND(ABS(C189:I189-B189:H189)&gt;0),AND(ABS(C189:I189-B189:H189)&lt;4)),IF(NOT(H189=""),AND(AND(ABS(C189:H189-B189:G189)&gt;0),AND(ABS(C189:H189-B189:G189)&lt;4)),IF(NOT(G189=""),AND(AND(ABS(C189:G189-B189:F189)&gt;0),AND(ABS(C189:G189-B189:F189)&lt;4)),AND(AND(ABS(C189:F189-B189:E189)&gt;0),AND(ABS(C189:F189-B189:E189)&lt;4)))))</f>
        <v>0</v>
      </c>
      <c r="M189" s="1" t="b">
        <f t="shared" si="1"/>
        <v>0</v>
      </c>
    </row>
    <row r="190" ht="15.75" customHeight="1">
      <c r="A190" s="1" t="s">
        <v>199</v>
      </c>
      <c r="B190" s="1">
        <f>IFERROR(__xludf.DUMMYFUNCTION("SPLIT(A190,"" "")"),82.0)</f>
        <v>82</v>
      </c>
      <c r="C190" s="1">
        <f>IFERROR(__xludf.DUMMYFUNCTION("""COMPUTED_VALUE"""),82.0)</f>
        <v>82</v>
      </c>
      <c r="D190" s="1">
        <f>IFERROR(__xludf.DUMMYFUNCTION("""COMPUTED_VALUE"""),78.0)</f>
        <v>78</v>
      </c>
      <c r="E190" s="1">
        <f>IFERROR(__xludf.DUMMYFUNCTION("""COMPUTED_VALUE"""),77.0)</f>
        <v>77</v>
      </c>
      <c r="F190" s="1">
        <f>IFERROR(__xludf.DUMMYFUNCTION("""COMPUTED_VALUE"""),75.0)</f>
        <v>75</v>
      </c>
      <c r="J190" s="1" t="b">
        <f t="array" ref="J190">IF(NOT(I190=""),AND(C190:I190&gt;B190:H190),IF(NOT(H190=""),AND(C190:H190&gt;B190:G190),IF(NOT(G190=""),AND(C190:G190&gt;B190:F190),AND(C190:F190&gt;B190:E190))))</f>
        <v>0</v>
      </c>
      <c r="K190" s="1" t="b">
        <f t="array" ref="K190">IF(NOT(I190=""),AND(C190:I190&lt;B190:H190),IF(NOT(H190=""),AND(C190:H190&lt;B190:G190),IF(NOT(G190=""),AND(C190:G190&lt;B190:F190),AND(C190:F190&lt;B190:E190))))</f>
        <v>0</v>
      </c>
      <c r="L190" s="1" t="b">
        <f t="array" ref="L190">IF(NOT(I190=""),AND(AND(ABS(C190:I190-B190:H190)&gt;0),AND(ABS(C190:I190-B190:H190)&lt;4)),IF(NOT(H190=""),AND(AND(ABS(C190:H190-B190:G190)&gt;0),AND(ABS(C190:H190-B190:G190)&lt;4)),IF(NOT(G190=""),AND(AND(ABS(C190:G190-B190:F190)&gt;0),AND(ABS(C190:G190-B190:F190)&lt;4)),AND(AND(ABS(C190:F190-B190:E190)&gt;0),AND(ABS(C190:F190-B190:E190)&lt;4)))))</f>
        <v>0</v>
      </c>
      <c r="M190" s="1" t="b">
        <f t="shared" si="1"/>
        <v>0</v>
      </c>
    </row>
    <row r="191" ht="15.75" customHeight="1">
      <c r="A191" s="1" t="s">
        <v>200</v>
      </c>
      <c r="B191" s="1">
        <f>IFERROR(__xludf.DUMMYFUNCTION("SPLIT(A191,"" "")"),87.0)</f>
        <v>87</v>
      </c>
      <c r="C191" s="1">
        <f>IFERROR(__xludf.DUMMYFUNCTION("""COMPUTED_VALUE"""),87.0)</f>
        <v>87</v>
      </c>
      <c r="D191" s="1">
        <f>IFERROR(__xludf.DUMMYFUNCTION("""COMPUTED_VALUE"""),86.0)</f>
        <v>86</v>
      </c>
      <c r="E191" s="1">
        <f>IFERROR(__xludf.DUMMYFUNCTION("""COMPUTED_VALUE"""),82.0)</f>
        <v>82</v>
      </c>
      <c r="F191" s="1">
        <f>IFERROR(__xludf.DUMMYFUNCTION("""COMPUTED_VALUE"""),84.0)</f>
        <v>84</v>
      </c>
      <c r="J191" s="1" t="b">
        <f t="array" ref="J191">IF(NOT(I191=""),AND(C191:I191&gt;B191:H191),IF(NOT(H191=""),AND(C191:H191&gt;B191:G191),IF(NOT(G191=""),AND(C191:G191&gt;B191:F191),AND(C191:F191&gt;B191:E191))))</f>
        <v>0</v>
      </c>
      <c r="K191" s="1" t="b">
        <f t="array" ref="K191">IF(NOT(I191=""),AND(C191:I191&lt;B191:H191),IF(NOT(H191=""),AND(C191:H191&lt;B191:G191),IF(NOT(G191=""),AND(C191:G191&lt;B191:F191),AND(C191:F191&lt;B191:E191))))</f>
        <v>0</v>
      </c>
      <c r="L191" s="1" t="b">
        <f t="array" ref="L191">IF(NOT(I191=""),AND(AND(ABS(C191:I191-B191:H191)&gt;0),AND(ABS(C191:I191-B191:H191)&lt;4)),IF(NOT(H191=""),AND(AND(ABS(C191:H191-B191:G191)&gt;0),AND(ABS(C191:H191-B191:G191)&lt;4)),IF(NOT(G191=""),AND(AND(ABS(C191:G191-B191:F191)&gt;0),AND(ABS(C191:G191-B191:F191)&lt;4)),AND(AND(ABS(C191:F191-B191:E191)&gt;0),AND(ABS(C191:F191-B191:E191)&lt;4)))))</f>
        <v>0</v>
      </c>
      <c r="M191" s="1" t="b">
        <f t="shared" si="1"/>
        <v>0</v>
      </c>
    </row>
    <row r="192" ht="15.75" customHeight="1">
      <c r="A192" s="1" t="s">
        <v>201</v>
      </c>
      <c r="B192" s="1">
        <f>IFERROR(__xludf.DUMMYFUNCTION("SPLIT(A192,"" "")"),32.0)</f>
        <v>32</v>
      </c>
      <c r="C192" s="1">
        <f>IFERROR(__xludf.DUMMYFUNCTION("""COMPUTED_VALUE"""),32.0)</f>
        <v>32</v>
      </c>
      <c r="D192" s="1">
        <f>IFERROR(__xludf.DUMMYFUNCTION("""COMPUTED_VALUE"""),28.0)</f>
        <v>28</v>
      </c>
      <c r="E192" s="1">
        <f>IFERROR(__xludf.DUMMYFUNCTION("""COMPUTED_VALUE"""),27.0)</f>
        <v>27</v>
      </c>
      <c r="F192" s="1">
        <f>IFERROR(__xludf.DUMMYFUNCTION("""COMPUTED_VALUE"""),27.0)</f>
        <v>27</v>
      </c>
      <c r="J192" s="1" t="b">
        <f t="array" ref="J192">IF(NOT(I192=""),AND(C192:I192&gt;B192:H192),IF(NOT(H192=""),AND(C192:H192&gt;B192:G192),IF(NOT(G192=""),AND(C192:G192&gt;B192:F192),AND(C192:F192&gt;B192:E192))))</f>
        <v>0</v>
      </c>
      <c r="K192" s="1" t="b">
        <f t="array" ref="K192">IF(NOT(I192=""),AND(C192:I192&lt;B192:H192),IF(NOT(H192=""),AND(C192:H192&lt;B192:G192),IF(NOT(G192=""),AND(C192:G192&lt;B192:F192),AND(C192:F192&lt;B192:E192))))</f>
        <v>0</v>
      </c>
      <c r="L192" s="1" t="b">
        <f t="array" ref="L192">IF(NOT(I192=""),AND(AND(ABS(C192:I192-B192:H192)&gt;0),AND(ABS(C192:I192-B192:H192)&lt;4)),IF(NOT(H192=""),AND(AND(ABS(C192:H192-B192:G192)&gt;0),AND(ABS(C192:H192-B192:G192)&lt;4)),IF(NOT(G192=""),AND(AND(ABS(C192:G192-B192:F192)&gt;0),AND(ABS(C192:G192-B192:F192)&lt;4)),AND(AND(ABS(C192:F192-B192:E192)&gt;0),AND(ABS(C192:F192-B192:E192)&lt;4)))))</f>
        <v>0</v>
      </c>
      <c r="M192" s="1" t="b">
        <f t="shared" si="1"/>
        <v>0</v>
      </c>
    </row>
    <row r="193" ht="15.75" customHeight="1">
      <c r="A193" s="1" t="s">
        <v>202</v>
      </c>
      <c r="B193" s="1">
        <f>IFERROR(__xludf.DUMMYFUNCTION("SPLIT(A193,"" "")"),87.0)</f>
        <v>87</v>
      </c>
      <c r="C193" s="1">
        <f>IFERROR(__xludf.DUMMYFUNCTION("""COMPUTED_VALUE"""),87.0)</f>
        <v>87</v>
      </c>
      <c r="D193" s="1">
        <f>IFERROR(__xludf.DUMMYFUNCTION("""COMPUTED_VALUE"""),83.0)</f>
        <v>83</v>
      </c>
      <c r="E193" s="1">
        <f>IFERROR(__xludf.DUMMYFUNCTION("""COMPUTED_VALUE"""),82.0)</f>
        <v>82</v>
      </c>
      <c r="F193" s="1">
        <f>IFERROR(__xludf.DUMMYFUNCTION("""COMPUTED_VALUE"""),79.0)</f>
        <v>79</v>
      </c>
      <c r="G193" s="1">
        <f>IFERROR(__xludf.DUMMYFUNCTION("""COMPUTED_VALUE"""),75.0)</f>
        <v>75</v>
      </c>
      <c r="J193" s="1" t="b">
        <f t="array" ref="J193">IF(NOT(I193=""),AND(C193:I193&gt;B193:H193),IF(NOT(H193=""),AND(C193:H193&gt;B193:G193),IF(NOT(G193=""),AND(C193:G193&gt;B193:F193),AND(C193:F193&gt;B193:E193))))</f>
        <v>0</v>
      </c>
      <c r="K193" s="1" t="b">
        <f t="array" ref="K193">IF(NOT(I193=""),AND(C193:I193&lt;B193:H193),IF(NOT(H193=""),AND(C193:H193&lt;B193:G193),IF(NOT(G193=""),AND(C193:G193&lt;B193:F193),AND(C193:F193&lt;B193:E193))))</f>
        <v>0</v>
      </c>
      <c r="L193" s="1" t="b">
        <f t="array" ref="L193">IF(NOT(I193=""),AND(AND(ABS(C193:I193-B193:H193)&gt;0),AND(ABS(C193:I193-B193:H193)&lt;4)),IF(NOT(H193=""),AND(AND(ABS(C193:H193-B193:G193)&gt;0),AND(ABS(C193:H193-B193:G193)&lt;4)),IF(NOT(G193=""),AND(AND(ABS(C193:G193-B193:F193)&gt;0),AND(ABS(C193:G193-B193:F193)&lt;4)),AND(AND(ABS(C193:F193-B193:E193)&gt;0),AND(ABS(C193:F193-B193:E193)&lt;4)))))</f>
        <v>0</v>
      </c>
      <c r="M193" s="1" t="b">
        <f t="shared" si="1"/>
        <v>0</v>
      </c>
    </row>
    <row r="194" ht="15.75" customHeight="1">
      <c r="A194" s="1" t="s">
        <v>203</v>
      </c>
      <c r="B194" s="1">
        <f>IFERROR(__xludf.DUMMYFUNCTION("SPLIT(A194,"" "")"),67.0)</f>
        <v>67</v>
      </c>
      <c r="C194" s="1">
        <f>IFERROR(__xludf.DUMMYFUNCTION("""COMPUTED_VALUE"""),67.0)</f>
        <v>67</v>
      </c>
      <c r="D194" s="1">
        <f>IFERROR(__xludf.DUMMYFUNCTION("""COMPUTED_VALUE"""),65.0)</f>
        <v>65</v>
      </c>
      <c r="E194" s="1">
        <f>IFERROR(__xludf.DUMMYFUNCTION("""COMPUTED_VALUE"""),64.0)</f>
        <v>64</v>
      </c>
      <c r="F194" s="1">
        <f>IFERROR(__xludf.DUMMYFUNCTION("""COMPUTED_VALUE"""),61.0)</f>
        <v>61</v>
      </c>
      <c r="G194" s="1">
        <f>IFERROR(__xludf.DUMMYFUNCTION("""COMPUTED_VALUE"""),57.0)</f>
        <v>57</v>
      </c>
      <c r="H194" s="1">
        <f>IFERROR(__xludf.DUMMYFUNCTION("""COMPUTED_VALUE"""),51.0)</f>
        <v>51</v>
      </c>
      <c r="J194" s="1" t="b">
        <f t="array" ref="J194">IF(NOT(I194=""),AND(C194:I194&gt;B194:H194),IF(NOT(H194=""),AND(C194:H194&gt;B194:G194),IF(NOT(G194=""),AND(C194:G194&gt;B194:F194),AND(C194:F194&gt;B194:E194))))</f>
        <v>0</v>
      </c>
      <c r="K194" s="1" t="b">
        <f t="array" ref="K194">IF(NOT(I194=""),AND(C194:I194&lt;B194:H194),IF(NOT(H194=""),AND(C194:H194&lt;B194:G194),IF(NOT(G194=""),AND(C194:G194&lt;B194:F194),AND(C194:F194&lt;B194:E194))))</f>
        <v>0</v>
      </c>
      <c r="L194" s="1" t="b">
        <f t="array" ref="L194">IF(NOT(I194=""),AND(AND(ABS(C194:I194-B194:H194)&gt;0),AND(ABS(C194:I194-B194:H194)&lt;4)),IF(NOT(H194=""),AND(AND(ABS(C194:H194-B194:G194)&gt;0),AND(ABS(C194:H194-B194:G194)&lt;4)),IF(NOT(G194=""),AND(AND(ABS(C194:G194-B194:F194)&gt;0),AND(ABS(C194:G194-B194:F194)&lt;4)),AND(AND(ABS(C194:F194-B194:E194)&gt;0),AND(ABS(C194:F194-B194:E194)&lt;4)))))</f>
        <v>0</v>
      </c>
      <c r="M194" s="1" t="b">
        <f t="shared" si="1"/>
        <v>0</v>
      </c>
    </row>
    <row r="195" ht="15.75" customHeight="1">
      <c r="A195" s="1" t="s">
        <v>204</v>
      </c>
      <c r="B195" s="1">
        <f>IFERROR(__xludf.DUMMYFUNCTION("SPLIT(A195,"" "")"),26.0)</f>
        <v>26</v>
      </c>
      <c r="C195" s="1">
        <f>IFERROR(__xludf.DUMMYFUNCTION("""COMPUTED_VALUE"""),26.0)</f>
        <v>26</v>
      </c>
      <c r="D195" s="1">
        <f>IFERROR(__xludf.DUMMYFUNCTION("""COMPUTED_VALUE"""),25.0)</f>
        <v>25</v>
      </c>
      <c r="E195" s="1">
        <f>IFERROR(__xludf.DUMMYFUNCTION("""COMPUTED_VALUE"""),23.0)</f>
        <v>23</v>
      </c>
      <c r="F195" s="1">
        <f>IFERROR(__xludf.DUMMYFUNCTION("""COMPUTED_VALUE"""),20.0)</f>
        <v>20</v>
      </c>
      <c r="G195" s="1">
        <f>IFERROR(__xludf.DUMMYFUNCTION("""COMPUTED_VALUE"""),15.0)</f>
        <v>15</v>
      </c>
      <c r="H195" s="1">
        <f>IFERROR(__xludf.DUMMYFUNCTION("""COMPUTED_VALUE"""),12.0)</f>
        <v>12</v>
      </c>
      <c r="J195" s="1" t="b">
        <f t="array" ref="J195">IF(NOT(I195=""),AND(C195:I195&gt;B195:H195),IF(NOT(H195=""),AND(C195:H195&gt;B195:G195),IF(NOT(G195=""),AND(C195:G195&gt;B195:F195),AND(C195:F195&gt;B195:E195))))</f>
        <v>0</v>
      </c>
      <c r="K195" s="1" t="b">
        <f t="array" ref="K195">IF(NOT(I195=""),AND(C195:I195&lt;B195:H195),IF(NOT(H195=""),AND(C195:H195&lt;B195:G195),IF(NOT(G195=""),AND(C195:G195&lt;B195:F195),AND(C195:F195&lt;B195:E195))))</f>
        <v>0</v>
      </c>
      <c r="L195" s="1" t="b">
        <f t="array" ref="L195">IF(NOT(I195=""),AND(AND(ABS(C195:I195-B195:H195)&gt;0),AND(ABS(C195:I195-B195:H195)&lt;4)),IF(NOT(H195=""),AND(AND(ABS(C195:H195-B195:G195)&gt;0),AND(ABS(C195:H195-B195:G195)&lt;4)),IF(NOT(G195=""),AND(AND(ABS(C195:G195-B195:F195)&gt;0),AND(ABS(C195:G195-B195:F195)&lt;4)),AND(AND(ABS(C195:F195-B195:E195)&gt;0),AND(ABS(C195:F195-B195:E195)&lt;4)))))</f>
        <v>0</v>
      </c>
      <c r="M195" s="1" t="b">
        <f t="shared" si="1"/>
        <v>0</v>
      </c>
    </row>
    <row r="196" ht="15.75" customHeight="1">
      <c r="A196" s="1" t="s">
        <v>205</v>
      </c>
      <c r="B196" s="1">
        <f>IFERROR(__xludf.DUMMYFUNCTION("SPLIT(A196,"" "")"),57.0)</f>
        <v>57</v>
      </c>
      <c r="C196" s="1">
        <f>IFERROR(__xludf.DUMMYFUNCTION("""COMPUTED_VALUE"""),57.0)</f>
        <v>57</v>
      </c>
      <c r="D196" s="1">
        <f>IFERROR(__xludf.DUMMYFUNCTION("""COMPUTED_VALUE"""),52.0)</f>
        <v>52</v>
      </c>
      <c r="E196" s="1">
        <f>IFERROR(__xludf.DUMMYFUNCTION("""COMPUTED_VALUE"""),51.0)</f>
        <v>51</v>
      </c>
      <c r="F196" s="1">
        <f>IFERROR(__xludf.DUMMYFUNCTION("""COMPUTED_VALUE"""),53.0)</f>
        <v>53</v>
      </c>
      <c r="J196" s="1" t="b">
        <f t="array" ref="J196">IF(NOT(I196=""),AND(C196:I196&gt;B196:H196),IF(NOT(H196=""),AND(C196:H196&gt;B196:G196),IF(NOT(G196=""),AND(C196:G196&gt;B196:F196),AND(C196:F196&gt;B196:E196))))</f>
        <v>0</v>
      </c>
      <c r="K196" s="1" t="b">
        <f t="array" ref="K196">IF(NOT(I196=""),AND(C196:I196&lt;B196:H196),IF(NOT(H196=""),AND(C196:H196&lt;B196:G196),IF(NOT(G196=""),AND(C196:G196&lt;B196:F196),AND(C196:F196&lt;B196:E196))))</f>
        <v>0</v>
      </c>
      <c r="L196" s="1" t="b">
        <f t="array" ref="L196">IF(NOT(I196=""),AND(AND(ABS(C196:I196-B196:H196)&gt;0),AND(ABS(C196:I196-B196:H196)&lt;4)),IF(NOT(H196=""),AND(AND(ABS(C196:H196-B196:G196)&gt;0),AND(ABS(C196:H196-B196:G196)&lt;4)),IF(NOT(G196=""),AND(AND(ABS(C196:G196-B196:F196)&gt;0),AND(ABS(C196:G196-B196:F196)&lt;4)),AND(AND(ABS(C196:F196-B196:E196)&gt;0),AND(ABS(C196:F196-B196:E196)&lt;4)))))</f>
        <v>0</v>
      </c>
      <c r="M196" s="1" t="b">
        <f t="shared" si="1"/>
        <v>0</v>
      </c>
    </row>
    <row r="197" ht="15.75" customHeight="1">
      <c r="A197" s="1" t="s">
        <v>206</v>
      </c>
      <c r="B197" s="1">
        <f>IFERROR(__xludf.DUMMYFUNCTION("SPLIT(A197,"" "")"),18.0)</f>
        <v>18</v>
      </c>
      <c r="C197" s="1">
        <f>IFERROR(__xludf.DUMMYFUNCTION("""COMPUTED_VALUE"""),18.0)</f>
        <v>18</v>
      </c>
      <c r="D197" s="1">
        <f>IFERROR(__xludf.DUMMYFUNCTION("""COMPUTED_VALUE"""),12.0)</f>
        <v>12</v>
      </c>
      <c r="E197" s="1">
        <f>IFERROR(__xludf.DUMMYFUNCTION("""COMPUTED_VALUE"""),11.0)</f>
        <v>11</v>
      </c>
      <c r="F197" s="1">
        <f>IFERROR(__xludf.DUMMYFUNCTION("""COMPUTED_VALUE"""),11.0)</f>
        <v>11</v>
      </c>
      <c r="J197" s="1" t="b">
        <f t="array" ref="J197">IF(NOT(I197=""),AND(C197:I197&gt;B197:H197),IF(NOT(H197=""),AND(C197:H197&gt;B197:G197),IF(NOT(G197=""),AND(C197:G197&gt;B197:F197),AND(C197:F197&gt;B197:E197))))</f>
        <v>0</v>
      </c>
      <c r="K197" s="1" t="b">
        <f t="array" ref="K197">IF(NOT(I197=""),AND(C197:I197&lt;B197:H197),IF(NOT(H197=""),AND(C197:H197&lt;B197:G197),IF(NOT(G197=""),AND(C197:G197&lt;B197:F197),AND(C197:F197&lt;B197:E197))))</f>
        <v>0</v>
      </c>
      <c r="L197" s="1" t="b">
        <f t="array" ref="L197">IF(NOT(I197=""),AND(AND(ABS(C197:I197-B197:H197)&gt;0),AND(ABS(C197:I197-B197:H197)&lt;4)),IF(NOT(H197=""),AND(AND(ABS(C197:H197-B197:G197)&gt;0),AND(ABS(C197:H197-B197:G197)&lt;4)),IF(NOT(G197=""),AND(AND(ABS(C197:G197-B197:F197)&gt;0),AND(ABS(C197:G197-B197:F197)&lt;4)),AND(AND(ABS(C197:F197-B197:E197)&gt;0),AND(ABS(C197:F197-B197:E197)&lt;4)))))</f>
        <v>0</v>
      </c>
      <c r="M197" s="1" t="b">
        <f t="shared" si="1"/>
        <v>0</v>
      </c>
    </row>
    <row r="198" ht="15.75" customHeight="1">
      <c r="A198" s="1" t="s">
        <v>207</v>
      </c>
      <c r="B198" s="1">
        <f>IFERROR(__xludf.DUMMYFUNCTION("SPLIT(A198,"" "")"),38.0)</f>
        <v>38</v>
      </c>
      <c r="C198" s="1">
        <f>IFERROR(__xludf.DUMMYFUNCTION("""COMPUTED_VALUE"""),38.0)</f>
        <v>38</v>
      </c>
      <c r="D198" s="1">
        <f>IFERROR(__xludf.DUMMYFUNCTION("""COMPUTED_VALUE"""),32.0)</f>
        <v>32</v>
      </c>
      <c r="E198" s="1">
        <f>IFERROR(__xludf.DUMMYFUNCTION("""COMPUTED_VALUE"""),29.0)</f>
        <v>29</v>
      </c>
      <c r="F198" s="1">
        <f>IFERROR(__xludf.DUMMYFUNCTION("""COMPUTED_VALUE"""),25.0)</f>
        <v>25</v>
      </c>
      <c r="J198" s="1" t="b">
        <f t="array" ref="J198">IF(NOT(I198=""),AND(C198:I198&gt;B198:H198),IF(NOT(H198=""),AND(C198:H198&gt;B198:G198),IF(NOT(G198=""),AND(C198:G198&gt;B198:F198),AND(C198:F198&gt;B198:E198))))</f>
        <v>0</v>
      </c>
      <c r="K198" s="1" t="b">
        <f t="array" ref="K198">IF(NOT(I198=""),AND(C198:I198&lt;B198:H198),IF(NOT(H198=""),AND(C198:H198&lt;B198:G198),IF(NOT(G198=""),AND(C198:G198&lt;B198:F198),AND(C198:F198&lt;B198:E198))))</f>
        <v>0</v>
      </c>
      <c r="L198" s="1" t="b">
        <f t="array" ref="L198">IF(NOT(I198=""),AND(AND(ABS(C198:I198-B198:H198)&gt;0),AND(ABS(C198:I198-B198:H198)&lt;4)),IF(NOT(H198=""),AND(AND(ABS(C198:H198-B198:G198)&gt;0),AND(ABS(C198:H198-B198:G198)&lt;4)),IF(NOT(G198=""),AND(AND(ABS(C198:G198-B198:F198)&gt;0),AND(ABS(C198:G198-B198:F198)&lt;4)),AND(AND(ABS(C198:F198-B198:E198)&gt;0),AND(ABS(C198:F198-B198:E198)&lt;4)))))</f>
        <v>0</v>
      </c>
      <c r="M198" s="1" t="b">
        <f t="shared" si="1"/>
        <v>0</v>
      </c>
    </row>
    <row r="199" ht="15.75" customHeight="1">
      <c r="A199" s="1" t="s">
        <v>208</v>
      </c>
      <c r="B199" s="1">
        <f>IFERROR(__xludf.DUMMYFUNCTION("SPLIT(A199,"" "")"),64.0)</f>
        <v>64</v>
      </c>
      <c r="C199" s="1">
        <f>IFERROR(__xludf.DUMMYFUNCTION("""COMPUTED_VALUE"""),64.0)</f>
        <v>64</v>
      </c>
      <c r="D199" s="1">
        <f>IFERROR(__xludf.DUMMYFUNCTION("""COMPUTED_VALUE"""),62.0)</f>
        <v>62</v>
      </c>
      <c r="E199" s="1">
        <f>IFERROR(__xludf.DUMMYFUNCTION("""COMPUTED_VALUE"""),59.0)</f>
        <v>59</v>
      </c>
      <c r="F199" s="1">
        <f>IFERROR(__xludf.DUMMYFUNCTION("""COMPUTED_VALUE"""),57.0)</f>
        <v>57</v>
      </c>
      <c r="G199" s="1">
        <f>IFERROR(__xludf.DUMMYFUNCTION("""COMPUTED_VALUE"""),54.0)</f>
        <v>54</v>
      </c>
      <c r="H199" s="1">
        <f>IFERROR(__xludf.DUMMYFUNCTION("""COMPUTED_VALUE"""),48.0)</f>
        <v>48</v>
      </c>
      <c r="I199" s="1">
        <f>IFERROR(__xludf.DUMMYFUNCTION("""COMPUTED_VALUE"""),42.0)</f>
        <v>42</v>
      </c>
      <c r="J199" s="1" t="b">
        <f t="array" ref="J199">IF(NOT(I199=""),AND(C199:I199&gt;B199:H199),IF(NOT(H199=""),AND(C199:H199&gt;B199:G199),IF(NOT(G199=""),AND(C199:G199&gt;B199:F199),AND(C199:F199&gt;B199:E199))))</f>
        <v>0</v>
      </c>
      <c r="K199" s="1" t="b">
        <f t="array" ref="K199">IF(NOT(I199=""),AND(C199:I199&lt;B199:H199),IF(NOT(H199=""),AND(C199:H199&lt;B199:G199),IF(NOT(G199=""),AND(C199:G199&lt;B199:F199),AND(C199:F199&lt;B199:E199))))</f>
        <v>0</v>
      </c>
      <c r="L199" s="1" t="b">
        <f t="array" ref="L199">IF(NOT(I199=""),AND(AND(ABS(C199:I199-B199:H199)&gt;0),AND(ABS(C199:I199-B199:H199)&lt;4)),IF(NOT(H199=""),AND(AND(ABS(C199:H199-B199:G199)&gt;0),AND(ABS(C199:H199-B199:G199)&lt;4)),IF(NOT(G199=""),AND(AND(ABS(C199:G199-B199:F199)&gt;0),AND(ABS(C199:G199-B199:F199)&lt;4)),AND(AND(ABS(C199:F199-B199:E199)&gt;0),AND(ABS(C199:F199-B199:E199)&lt;4)))))</f>
        <v>0</v>
      </c>
      <c r="M199" s="1" t="b">
        <f t="shared" si="1"/>
        <v>0</v>
      </c>
    </row>
    <row r="200" ht="15.75" customHeight="1">
      <c r="A200" s="1" t="s">
        <v>209</v>
      </c>
      <c r="B200" s="1">
        <f>IFERROR(__xludf.DUMMYFUNCTION("SPLIT(A200,"" "")"),38.0)</f>
        <v>38</v>
      </c>
      <c r="C200" s="1">
        <f>IFERROR(__xludf.DUMMYFUNCTION("""COMPUTED_VALUE"""),34.0)</f>
        <v>34</v>
      </c>
      <c r="D200" s="1">
        <f>IFERROR(__xludf.DUMMYFUNCTION("""COMPUTED_VALUE"""),33.0)</f>
        <v>33</v>
      </c>
      <c r="E200" s="1">
        <f>IFERROR(__xludf.DUMMYFUNCTION("""COMPUTED_VALUE"""),30.0)</f>
        <v>30</v>
      </c>
      <c r="F200" s="1">
        <f>IFERROR(__xludf.DUMMYFUNCTION("""COMPUTED_VALUE"""),28.0)</f>
        <v>28</v>
      </c>
      <c r="G200" s="1">
        <f>IFERROR(__xludf.DUMMYFUNCTION("""COMPUTED_VALUE"""),27.0)</f>
        <v>27</v>
      </c>
      <c r="J200" s="1" t="b">
        <f t="array" ref="J200">IF(NOT(I200=""),AND(C200:I200&gt;B200:H200),IF(NOT(H200=""),AND(C200:H200&gt;B200:G200),IF(NOT(G200=""),AND(C200:G200&gt;B200:F200),AND(C200:F200&gt;B200:E200))))</f>
        <v>0</v>
      </c>
      <c r="K200" s="1" t="b">
        <f t="array" ref="K200">IF(NOT(I200=""),AND(C200:I200&lt;B200:H200),IF(NOT(H200=""),AND(C200:H200&lt;B200:G200),IF(NOT(G200=""),AND(C200:G200&lt;B200:F200),AND(C200:F200&lt;B200:E200))))</f>
        <v>1</v>
      </c>
      <c r="L200" s="1" t="b">
        <f t="array" ref="L200">IF(NOT(I200=""),AND(AND(ABS(C200:I200-B200:H200)&gt;0),AND(ABS(C200:I200-B200:H200)&lt;4)),IF(NOT(H200=""),AND(AND(ABS(C200:H200-B200:G200)&gt;0),AND(ABS(C200:H200-B200:G200)&lt;4)),IF(NOT(G200=""),AND(AND(ABS(C200:G200-B200:F200)&gt;0),AND(ABS(C200:G200-B200:F200)&lt;4)),AND(AND(ABS(C200:F200-B200:E200)&gt;0),AND(ABS(C200:F200-B200:E200)&lt;4)))))</f>
        <v>0</v>
      </c>
      <c r="M200" s="1" t="b">
        <f t="shared" si="1"/>
        <v>0</v>
      </c>
    </row>
    <row r="201" ht="15.75" customHeight="1">
      <c r="A201" s="1" t="s">
        <v>210</v>
      </c>
      <c r="B201" s="1">
        <f>IFERROR(__xludf.DUMMYFUNCTION("SPLIT(A201,"" "")"),93.0)</f>
        <v>93</v>
      </c>
      <c r="C201" s="1">
        <f>IFERROR(__xludf.DUMMYFUNCTION("""COMPUTED_VALUE"""),89.0)</f>
        <v>89</v>
      </c>
      <c r="D201" s="1">
        <f>IFERROR(__xludf.DUMMYFUNCTION("""COMPUTED_VALUE"""),88.0)</f>
        <v>88</v>
      </c>
      <c r="E201" s="1">
        <f>IFERROR(__xludf.DUMMYFUNCTION("""COMPUTED_VALUE"""),87.0)</f>
        <v>87</v>
      </c>
      <c r="F201" s="1">
        <f>IFERROR(__xludf.DUMMYFUNCTION("""COMPUTED_VALUE"""),84.0)</f>
        <v>84</v>
      </c>
      <c r="G201" s="1">
        <f>IFERROR(__xludf.DUMMYFUNCTION("""COMPUTED_VALUE"""),83.0)</f>
        <v>83</v>
      </c>
      <c r="H201" s="1">
        <f>IFERROR(__xludf.DUMMYFUNCTION("""COMPUTED_VALUE"""),81.0)</f>
        <v>81</v>
      </c>
      <c r="I201" s="1">
        <f>IFERROR(__xludf.DUMMYFUNCTION("""COMPUTED_VALUE"""),84.0)</f>
        <v>84</v>
      </c>
      <c r="J201" s="1" t="b">
        <f t="array" ref="J201">IF(NOT(I201=""),AND(C201:I201&gt;B201:H201),IF(NOT(H201=""),AND(C201:H201&gt;B201:G201),IF(NOT(G201=""),AND(C201:G201&gt;B201:F201),AND(C201:F201&gt;B201:E201))))</f>
        <v>0</v>
      </c>
      <c r="K201" s="1" t="b">
        <f t="array" ref="K201">IF(NOT(I201=""),AND(C201:I201&lt;B201:H201),IF(NOT(H201=""),AND(C201:H201&lt;B201:G201),IF(NOT(G201=""),AND(C201:G201&lt;B201:F201),AND(C201:F201&lt;B201:E201))))</f>
        <v>0</v>
      </c>
      <c r="L201" s="1" t="b">
        <f t="array" ref="L201">IF(NOT(I201=""),AND(AND(ABS(C201:I201-B201:H201)&gt;0),AND(ABS(C201:I201-B201:H201)&lt;4)),IF(NOT(H201=""),AND(AND(ABS(C201:H201-B201:G201)&gt;0),AND(ABS(C201:H201-B201:G201)&lt;4)),IF(NOT(G201=""),AND(AND(ABS(C201:G201-B201:F201)&gt;0),AND(ABS(C201:G201-B201:F201)&lt;4)),AND(AND(ABS(C201:F201-B201:E201)&gt;0),AND(ABS(C201:F201-B201:E201)&lt;4)))))</f>
        <v>0</v>
      </c>
      <c r="M201" s="1" t="b">
        <f t="shared" si="1"/>
        <v>0</v>
      </c>
    </row>
    <row r="202" ht="15.75" customHeight="1">
      <c r="A202" s="1" t="s">
        <v>211</v>
      </c>
      <c r="B202" s="1">
        <f>IFERROR(__xludf.DUMMYFUNCTION("SPLIT(A202,"" "")"),51.0)</f>
        <v>51</v>
      </c>
      <c r="C202" s="1">
        <f>IFERROR(__xludf.DUMMYFUNCTION("""COMPUTED_VALUE"""),47.0)</f>
        <v>47</v>
      </c>
      <c r="D202" s="1">
        <f>IFERROR(__xludf.DUMMYFUNCTION("""COMPUTED_VALUE"""),44.0)</f>
        <v>44</v>
      </c>
      <c r="E202" s="1">
        <f>IFERROR(__xludf.DUMMYFUNCTION("""COMPUTED_VALUE"""),41.0)</f>
        <v>41</v>
      </c>
      <c r="F202" s="1">
        <f>IFERROR(__xludf.DUMMYFUNCTION("""COMPUTED_VALUE"""),38.0)</f>
        <v>38</v>
      </c>
      <c r="G202" s="1">
        <f>IFERROR(__xludf.DUMMYFUNCTION("""COMPUTED_VALUE"""),36.0)</f>
        <v>36</v>
      </c>
      <c r="H202" s="1">
        <f>IFERROR(__xludf.DUMMYFUNCTION("""COMPUTED_VALUE"""),35.0)</f>
        <v>35</v>
      </c>
      <c r="I202" s="1">
        <f>IFERROR(__xludf.DUMMYFUNCTION("""COMPUTED_VALUE"""),35.0)</f>
        <v>35</v>
      </c>
      <c r="J202" s="1" t="b">
        <f t="array" ref="J202">IF(NOT(I202=""),AND(C202:I202&gt;B202:H202),IF(NOT(H202=""),AND(C202:H202&gt;B202:G202),IF(NOT(G202=""),AND(C202:G202&gt;B202:F202),AND(C202:F202&gt;B202:E202))))</f>
        <v>0</v>
      </c>
      <c r="K202" s="1" t="b">
        <f t="array" ref="K202">IF(NOT(I202=""),AND(C202:I202&lt;B202:H202),IF(NOT(H202=""),AND(C202:H202&lt;B202:G202),IF(NOT(G202=""),AND(C202:G202&lt;B202:F202),AND(C202:F202&lt;B202:E202))))</f>
        <v>0</v>
      </c>
      <c r="L202" s="1" t="b">
        <f t="array" ref="L202">IF(NOT(I202=""),AND(AND(ABS(C202:I202-B202:H202)&gt;0),AND(ABS(C202:I202-B202:H202)&lt;4)),IF(NOT(H202=""),AND(AND(ABS(C202:H202-B202:G202)&gt;0),AND(ABS(C202:H202-B202:G202)&lt;4)),IF(NOT(G202=""),AND(AND(ABS(C202:G202-B202:F202)&gt;0),AND(ABS(C202:G202-B202:F202)&lt;4)),AND(AND(ABS(C202:F202-B202:E202)&gt;0),AND(ABS(C202:F202-B202:E202)&lt;4)))))</f>
        <v>0</v>
      </c>
      <c r="M202" s="1" t="b">
        <f t="shared" si="1"/>
        <v>0</v>
      </c>
    </row>
    <row r="203" ht="15.75" customHeight="1">
      <c r="A203" s="1" t="s">
        <v>212</v>
      </c>
      <c r="B203" s="1">
        <f>IFERROR(__xludf.DUMMYFUNCTION("SPLIT(A203,"" "")"),93.0)</f>
        <v>93</v>
      </c>
      <c r="C203" s="1">
        <f>IFERROR(__xludf.DUMMYFUNCTION("""COMPUTED_VALUE"""),89.0)</f>
        <v>89</v>
      </c>
      <c r="D203" s="1">
        <f>IFERROR(__xludf.DUMMYFUNCTION("""COMPUTED_VALUE"""),88.0)</f>
        <v>88</v>
      </c>
      <c r="E203" s="1">
        <f>IFERROR(__xludf.DUMMYFUNCTION("""COMPUTED_VALUE"""),85.0)</f>
        <v>85</v>
      </c>
      <c r="F203" s="1">
        <f>IFERROR(__xludf.DUMMYFUNCTION("""COMPUTED_VALUE"""),84.0)</f>
        <v>84</v>
      </c>
      <c r="G203" s="1">
        <f>IFERROR(__xludf.DUMMYFUNCTION("""COMPUTED_VALUE"""),82.0)</f>
        <v>82</v>
      </c>
      <c r="H203" s="1">
        <f>IFERROR(__xludf.DUMMYFUNCTION("""COMPUTED_VALUE"""),78.0)</f>
        <v>78</v>
      </c>
      <c r="J203" s="1" t="b">
        <f t="array" ref="J203">IF(NOT(I203=""),AND(C203:I203&gt;B203:H203),IF(NOT(H203=""),AND(C203:H203&gt;B203:G203),IF(NOT(G203=""),AND(C203:G203&gt;B203:F203),AND(C203:F203&gt;B203:E203))))</f>
        <v>0</v>
      </c>
      <c r="K203" s="1" t="b">
        <f t="array" ref="K203">IF(NOT(I203=""),AND(C203:I203&lt;B203:H203),IF(NOT(H203=""),AND(C203:H203&lt;B203:G203),IF(NOT(G203=""),AND(C203:G203&lt;B203:F203),AND(C203:F203&lt;B203:E203))))</f>
        <v>1</v>
      </c>
      <c r="L203" s="1" t="b">
        <f t="array" ref="L203">IF(NOT(I203=""),AND(AND(ABS(C203:I203-B203:H203)&gt;0),AND(ABS(C203:I203-B203:H203)&lt;4)),IF(NOT(H203=""),AND(AND(ABS(C203:H203-B203:G203)&gt;0),AND(ABS(C203:H203-B203:G203)&lt;4)),IF(NOT(G203=""),AND(AND(ABS(C203:G203-B203:F203)&gt;0),AND(ABS(C203:G203-B203:F203)&lt;4)),AND(AND(ABS(C203:F203-B203:E203)&gt;0),AND(ABS(C203:F203-B203:E203)&lt;4)))))</f>
        <v>0</v>
      </c>
      <c r="M203" s="1" t="b">
        <f t="shared" si="1"/>
        <v>0</v>
      </c>
    </row>
    <row r="204" ht="15.75" customHeight="1">
      <c r="A204" s="1" t="s">
        <v>213</v>
      </c>
      <c r="B204" s="1">
        <f>IFERROR(__xludf.DUMMYFUNCTION("SPLIT(A204,"" "")"),88.0)</f>
        <v>88</v>
      </c>
      <c r="C204" s="1">
        <f>IFERROR(__xludf.DUMMYFUNCTION("""COMPUTED_VALUE"""),84.0)</f>
        <v>84</v>
      </c>
      <c r="D204" s="1">
        <f>IFERROR(__xludf.DUMMYFUNCTION("""COMPUTED_VALUE"""),83.0)</f>
        <v>83</v>
      </c>
      <c r="E204" s="1">
        <f>IFERROR(__xludf.DUMMYFUNCTION("""COMPUTED_VALUE"""),81.0)</f>
        <v>81</v>
      </c>
      <c r="F204" s="1">
        <f>IFERROR(__xludf.DUMMYFUNCTION("""COMPUTED_VALUE"""),80.0)</f>
        <v>80</v>
      </c>
      <c r="G204" s="1">
        <f>IFERROR(__xludf.DUMMYFUNCTION("""COMPUTED_VALUE"""),79.0)</f>
        <v>79</v>
      </c>
      <c r="H204" s="1">
        <f>IFERROR(__xludf.DUMMYFUNCTION("""COMPUTED_VALUE"""),72.0)</f>
        <v>72</v>
      </c>
      <c r="J204" s="1" t="b">
        <f t="array" ref="J204">IF(NOT(I204=""),AND(C204:I204&gt;B204:H204),IF(NOT(H204=""),AND(C204:H204&gt;B204:G204),IF(NOT(G204=""),AND(C204:G204&gt;B204:F204),AND(C204:F204&gt;B204:E204))))</f>
        <v>0</v>
      </c>
      <c r="K204" s="1" t="b">
        <f t="array" ref="K204">IF(NOT(I204=""),AND(C204:I204&lt;B204:H204),IF(NOT(H204=""),AND(C204:H204&lt;B204:G204),IF(NOT(G204=""),AND(C204:G204&lt;B204:F204),AND(C204:F204&lt;B204:E204))))</f>
        <v>1</v>
      </c>
      <c r="L204" s="1" t="b">
        <f t="array" ref="L204">IF(NOT(I204=""),AND(AND(ABS(C204:I204-B204:H204)&gt;0),AND(ABS(C204:I204-B204:H204)&lt;4)),IF(NOT(H204=""),AND(AND(ABS(C204:H204-B204:G204)&gt;0),AND(ABS(C204:H204-B204:G204)&lt;4)),IF(NOT(G204=""),AND(AND(ABS(C204:G204-B204:F204)&gt;0),AND(ABS(C204:G204-B204:F204)&lt;4)),AND(AND(ABS(C204:F204-B204:E204)&gt;0),AND(ABS(C204:F204-B204:E204)&lt;4)))))</f>
        <v>0</v>
      </c>
      <c r="M204" s="1" t="b">
        <f t="shared" si="1"/>
        <v>0</v>
      </c>
    </row>
    <row r="205" ht="15.75" customHeight="1">
      <c r="A205" s="1" t="s">
        <v>214</v>
      </c>
      <c r="B205" s="1">
        <f>IFERROR(__xludf.DUMMYFUNCTION("SPLIT(A205,"" "")"),82.0)</f>
        <v>82</v>
      </c>
      <c r="C205" s="1">
        <f>IFERROR(__xludf.DUMMYFUNCTION("""COMPUTED_VALUE"""),78.0)</f>
        <v>78</v>
      </c>
      <c r="D205" s="1">
        <f>IFERROR(__xludf.DUMMYFUNCTION("""COMPUTED_VALUE"""),81.0)</f>
        <v>81</v>
      </c>
      <c r="E205" s="1">
        <f>IFERROR(__xludf.DUMMYFUNCTION("""COMPUTED_VALUE"""),79.0)</f>
        <v>79</v>
      </c>
      <c r="F205" s="1">
        <f>IFERROR(__xludf.DUMMYFUNCTION("""COMPUTED_VALUE"""),77.0)</f>
        <v>77</v>
      </c>
      <c r="J205" s="1" t="b">
        <f t="array" ref="J205">IF(NOT(I205=""),AND(C205:I205&gt;B205:H205),IF(NOT(H205=""),AND(C205:H205&gt;B205:G205),IF(NOT(G205=""),AND(C205:G205&gt;B205:F205),AND(C205:F205&gt;B205:E205))))</f>
        <v>0</v>
      </c>
      <c r="K205" s="1" t="b">
        <f t="array" ref="K205">IF(NOT(I205=""),AND(C205:I205&lt;B205:H205),IF(NOT(H205=""),AND(C205:H205&lt;B205:G205),IF(NOT(G205=""),AND(C205:G205&lt;B205:F205),AND(C205:F205&lt;B205:E205))))</f>
        <v>0</v>
      </c>
      <c r="L205" s="1" t="b">
        <f t="array" ref="L205">IF(NOT(I205=""),AND(AND(ABS(C205:I205-B205:H205)&gt;0),AND(ABS(C205:I205-B205:H205)&lt;4)),IF(NOT(H205=""),AND(AND(ABS(C205:H205-B205:G205)&gt;0),AND(ABS(C205:H205-B205:G205)&lt;4)),IF(NOT(G205=""),AND(AND(ABS(C205:G205-B205:F205)&gt;0),AND(ABS(C205:G205-B205:F205)&lt;4)),AND(AND(ABS(C205:F205-B205:E205)&gt;0),AND(ABS(C205:F205-B205:E205)&lt;4)))))</f>
        <v>0</v>
      </c>
      <c r="M205" s="1" t="b">
        <f t="shared" si="1"/>
        <v>0</v>
      </c>
    </row>
    <row r="206" ht="15.75" customHeight="1">
      <c r="A206" s="1" t="s">
        <v>215</v>
      </c>
      <c r="B206" s="1">
        <f>IFERROR(__xludf.DUMMYFUNCTION("SPLIT(A206,"" "")"),58.0)</f>
        <v>58</v>
      </c>
      <c r="C206" s="1">
        <f>IFERROR(__xludf.DUMMYFUNCTION("""COMPUTED_VALUE"""),54.0)</f>
        <v>54</v>
      </c>
      <c r="D206" s="1">
        <f>IFERROR(__xludf.DUMMYFUNCTION("""COMPUTED_VALUE"""),52.0)</f>
        <v>52</v>
      </c>
      <c r="E206" s="1">
        <f>IFERROR(__xludf.DUMMYFUNCTION("""COMPUTED_VALUE"""),54.0)</f>
        <v>54</v>
      </c>
      <c r="F206" s="1">
        <f>IFERROR(__xludf.DUMMYFUNCTION("""COMPUTED_VALUE"""),56.0)</f>
        <v>56</v>
      </c>
      <c r="J206" s="1" t="b">
        <f t="array" ref="J206">IF(NOT(I206=""),AND(C206:I206&gt;B206:H206),IF(NOT(H206=""),AND(C206:H206&gt;B206:G206),IF(NOT(G206=""),AND(C206:G206&gt;B206:F206),AND(C206:F206&gt;B206:E206))))</f>
        <v>0</v>
      </c>
      <c r="K206" s="1" t="b">
        <f t="array" ref="K206">IF(NOT(I206=""),AND(C206:I206&lt;B206:H206),IF(NOT(H206=""),AND(C206:H206&lt;B206:G206),IF(NOT(G206=""),AND(C206:G206&lt;B206:F206),AND(C206:F206&lt;B206:E206))))</f>
        <v>0</v>
      </c>
      <c r="L206" s="1" t="b">
        <f t="array" ref="L206">IF(NOT(I206=""),AND(AND(ABS(C206:I206-B206:H206)&gt;0),AND(ABS(C206:I206-B206:H206)&lt;4)),IF(NOT(H206=""),AND(AND(ABS(C206:H206-B206:G206)&gt;0),AND(ABS(C206:H206-B206:G206)&lt;4)),IF(NOT(G206=""),AND(AND(ABS(C206:G206-B206:F206)&gt;0),AND(ABS(C206:G206-B206:F206)&lt;4)),AND(AND(ABS(C206:F206-B206:E206)&gt;0),AND(ABS(C206:F206-B206:E206)&lt;4)))))</f>
        <v>0</v>
      </c>
      <c r="M206" s="1" t="b">
        <f t="shared" si="1"/>
        <v>0</v>
      </c>
    </row>
    <row r="207" ht="15.75" customHeight="1">
      <c r="A207" s="1" t="s">
        <v>216</v>
      </c>
      <c r="B207" s="1">
        <f>IFERROR(__xludf.DUMMYFUNCTION("SPLIT(A207,"" "")"),9.0)</f>
        <v>9</v>
      </c>
      <c r="C207" s="1">
        <f>IFERROR(__xludf.DUMMYFUNCTION("""COMPUTED_VALUE"""),5.0)</f>
        <v>5</v>
      </c>
      <c r="D207" s="1">
        <f>IFERROR(__xludf.DUMMYFUNCTION("""COMPUTED_VALUE"""),7.0)</f>
        <v>7</v>
      </c>
      <c r="E207" s="1">
        <f>IFERROR(__xludf.DUMMYFUNCTION("""COMPUTED_VALUE"""),6.0)</f>
        <v>6</v>
      </c>
      <c r="F207" s="1">
        <f>IFERROR(__xludf.DUMMYFUNCTION("""COMPUTED_VALUE"""),6.0)</f>
        <v>6</v>
      </c>
      <c r="J207" s="1" t="b">
        <f t="array" ref="J207">IF(NOT(I207=""),AND(C207:I207&gt;B207:H207),IF(NOT(H207=""),AND(C207:H207&gt;B207:G207),IF(NOT(G207=""),AND(C207:G207&gt;B207:F207),AND(C207:F207&gt;B207:E207))))</f>
        <v>0</v>
      </c>
      <c r="K207" s="1" t="b">
        <f t="array" ref="K207">IF(NOT(I207=""),AND(C207:I207&lt;B207:H207),IF(NOT(H207=""),AND(C207:H207&lt;B207:G207),IF(NOT(G207=""),AND(C207:G207&lt;B207:F207),AND(C207:F207&lt;B207:E207))))</f>
        <v>0</v>
      </c>
      <c r="L207" s="1" t="b">
        <f t="array" ref="L207">IF(NOT(I207=""),AND(AND(ABS(C207:I207-B207:H207)&gt;0),AND(ABS(C207:I207-B207:H207)&lt;4)),IF(NOT(H207=""),AND(AND(ABS(C207:H207-B207:G207)&gt;0),AND(ABS(C207:H207-B207:G207)&lt;4)),IF(NOT(G207=""),AND(AND(ABS(C207:G207-B207:F207)&gt;0),AND(ABS(C207:G207-B207:F207)&lt;4)),AND(AND(ABS(C207:F207-B207:E207)&gt;0),AND(ABS(C207:F207-B207:E207)&lt;4)))))</f>
        <v>0</v>
      </c>
      <c r="M207" s="1" t="b">
        <f t="shared" si="1"/>
        <v>0</v>
      </c>
    </row>
    <row r="208" ht="15.75" customHeight="1">
      <c r="A208" s="1" t="s">
        <v>217</v>
      </c>
      <c r="B208" s="1">
        <f>IFERROR(__xludf.DUMMYFUNCTION("SPLIT(A208,"" "")"),38.0)</f>
        <v>38</v>
      </c>
      <c r="C208" s="1">
        <f>IFERROR(__xludf.DUMMYFUNCTION("""COMPUTED_VALUE"""),34.0)</f>
        <v>34</v>
      </c>
      <c r="D208" s="1">
        <f>IFERROR(__xludf.DUMMYFUNCTION("""COMPUTED_VALUE"""),33.0)</f>
        <v>33</v>
      </c>
      <c r="E208" s="1">
        <f>IFERROR(__xludf.DUMMYFUNCTION("""COMPUTED_VALUE"""),34.0)</f>
        <v>34</v>
      </c>
      <c r="F208" s="1">
        <f>IFERROR(__xludf.DUMMYFUNCTION("""COMPUTED_VALUE"""),33.0)</f>
        <v>33</v>
      </c>
      <c r="G208" s="1">
        <f>IFERROR(__xludf.DUMMYFUNCTION("""COMPUTED_VALUE"""),32.0)</f>
        <v>32</v>
      </c>
      <c r="H208" s="1">
        <f>IFERROR(__xludf.DUMMYFUNCTION("""COMPUTED_VALUE"""),28.0)</f>
        <v>28</v>
      </c>
      <c r="J208" s="1" t="b">
        <f t="array" ref="J208">IF(NOT(I208=""),AND(C208:I208&gt;B208:H208),IF(NOT(H208=""),AND(C208:H208&gt;B208:G208),IF(NOT(G208=""),AND(C208:G208&gt;B208:F208),AND(C208:F208&gt;B208:E208))))</f>
        <v>0</v>
      </c>
      <c r="K208" s="1" t="b">
        <f t="array" ref="K208">IF(NOT(I208=""),AND(C208:I208&lt;B208:H208),IF(NOT(H208=""),AND(C208:H208&lt;B208:G208),IF(NOT(G208=""),AND(C208:G208&lt;B208:F208),AND(C208:F208&lt;B208:E208))))</f>
        <v>0</v>
      </c>
      <c r="L208" s="1" t="b">
        <f t="array" ref="L208">IF(NOT(I208=""),AND(AND(ABS(C208:I208-B208:H208)&gt;0),AND(ABS(C208:I208-B208:H208)&lt;4)),IF(NOT(H208=""),AND(AND(ABS(C208:H208-B208:G208)&gt;0),AND(ABS(C208:H208-B208:G208)&lt;4)),IF(NOT(G208=""),AND(AND(ABS(C208:G208-B208:F208)&gt;0),AND(ABS(C208:G208-B208:F208)&lt;4)),AND(AND(ABS(C208:F208-B208:E208)&gt;0),AND(ABS(C208:F208-B208:E208)&lt;4)))))</f>
        <v>0</v>
      </c>
      <c r="M208" s="1" t="b">
        <f t="shared" si="1"/>
        <v>0</v>
      </c>
    </row>
    <row r="209" ht="15.75" customHeight="1">
      <c r="A209" s="1" t="s">
        <v>218</v>
      </c>
      <c r="B209" s="1">
        <f>IFERROR(__xludf.DUMMYFUNCTION("SPLIT(A209,"" "")"),52.0)</f>
        <v>52</v>
      </c>
      <c r="C209" s="1">
        <f>IFERROR(__xludf.DUMMYFUNCTION("""COMPUTED_VALUE"""),48.0)</f>
        <v>48</v>
      </c>
      <c r="D209" s="1">
        <f>IFERROR(__xludf.DUMMYFUNCTION("""COMPUTED_VALUE"""),45.0)</f>
        <v>45</v>
      </c>
      <c r="E209" s="1">
        <f>IFERROR(__xludf.DUMMYFUNCTION("""COMPUTED_VALUE"""),48.0)</f>
        <v>48</v>
      </c>
      <c r="F209" s="1">
        <f>IFERROR(__xludf.DUMMYFUNCTION("""COMPUTED_VALUE"""),46.0)</f>
        <v>46</v>
      </c>
      <c r="G209" s="1">
        <f>IFERROR(__xludf.DUMMYFUNCTION("""COMPUTED_VALUE"""),44.0)</f>
        <v>44</v>
      </c>
      <c r="H209" s="1">
        <f>IFERROR(__xludf.DUMMYFUNCTION("""COMPUTED_VALUE"""),42.0)</f>
        <v>42</v>
      </c>
      <c r="I209" s="1">
        <f>IFERROR(__xludf.DUMMYFUNCTION("""COMPUTED_VALUE"""),35.0)</f>
        <v>35</v>
      </c>
      <c r="J209" s="1" t="b">
        <f t="array" ref="J209">IF(NOT(I209=""),AND(C209:I209&gt;B209:H209),IF(NOT(H209=""),AND(C209:H209&gt;B209:G209),IF(NOT(G209=""),AND(C209:G209&gt;B209:F209),AND(C209:F209&gt;B209:E209))))</f>
        <v>0</v>
      </c>
      <c r="K209" s="1" t="b">
        <f t="array" ref="K209">IF(NOT(I209=""),AND(C209:I209&lt;B209:H209),IF(NOT(H209=""),AND(C209:H209&lt;B209:G209),IF(NOT(G209=""),AND(C209:G209&lt;B209:F209),AND(C209:F209&lt;B209:E209))))</f>
        <v>0</v>
      </c>
      <c r="L209" s="1" t="b">
        <f t="array" ref="L209">IF(NOT(I209=""),AND(AND(ABS(C209:I209-B209:H209)&gt;0),AND(ABS(C209:I209-B209:H209)&lt;4)),IF(NOT(H209=""),AND(AND(ABS(C209:H209-B209:G209)&gt;0),AND(ABS(C209:H209-B209:G209)&lt;4)),IF(NOT(G209=""),AND(AND(ABS(C209:G209-B209:F209)&gt;0),AND(ABS(C209:G209-B209:F209)&lt;4)),AND(AND(ABS(C209:F209-B209:E209)&gt;0),AND(ABS(C209:F209-B209:E209)&lt;4)))))</f>
        <v>0</v>
      </c>
      <c r="M209" s="1" t="b">
        <f t="shared" si="1"/>
        <v>0</v>
      </c>
    </row>
    <row r="210" ht="15.75" customHeight="1">
      <c r="A210" s="1" t="s">
        <v>219</v>
      </c>
      <c r="B210" s="1">
        <f>IFERROR(__xludf.DUMMYFUNCTION("SPLIT(A210,"" "")"),33.0)</f>
        <v>33</v>
      </c>
      <c r="C210" s="1">
        <f>IFERROR(__xludf.DUMMYFUNCTION("""COMPUTED_VALUE"""),29.0)</f>
        <v>29</v>
      </c>
      <c r="D210" s="1">
        <f>IFERROR(__xludf.DUMMYFUNCTION("""COMPUTED_VALUE"""),28.0)</f>
        <v>28</v>
      </c>
      <c r="E210" s="1">
        <f>IFERROR(__xludf.DUMMYFUNCTION("""COMPUTED_VALUE"""),25.0)</f>
        <v>25</v>
      </c>
      <c r="F210" s="1">
        <f>IFERROR(__xludf.DUMMYFUNCTION("""COMPUTED_VALUE"""),25.0)</f>
        <v>25</v>
      </c>
      <c r="G210" s="1">
        <f>IFERROR(__xludf.DUMMYFUNCTION("""COMPUTED_VALUE"""),24.0)</f>
        <v>24</v>
      </c>
      <c r="H210" s="1">
        <f>IFERROR(__xludf.DUMMYFUNCTION("""COMPUTED_VALUE"""),23.0)</f>
        <v>23</v>
      </c>
      <c r="I210" s="1">
        <f>IFERROR(__xludf.DUMMYFUNCTION("""COMPUTED_VALUE"""),22.0)</f>
        <v>22</v>
      </c>
      <c r="J210" s="1" t="b">
        <f t="array" ref="J210">IF(NOT(I210=""),AND(C210:I210&gt;B210:H210),IF(NOT(H210=""),AND(C210:H210&gt;B210:G210),IF(NOT(G210=""),AND(C210:G210&gt;B210:F210),AND(C210:F210&gt;B210:E210))))</f>
        <v>0</v>
      </c>
      <c r="K210" s="1" t="b">
        <f t="array" ref="K210">IF(NOT(I210=""),AND(C210:I210&lt;B210:H210),IF(NOT(H210=""),AND(C210:H210&lt;B210:G210),IF(NOT(G210=""),AND(C210:G210&lt;B210:F210),AND(C210:F210&lt;B210:E210))))</f>
        <v>0</v>
      </c>
      <c r="L210" s="1" t="b">
        <f t="array" ref="L210">IF(NOT(I210=""),AND(AND(ABS(C210:I210-B210:H210)&gt;0),AND(ABS(C210:I210-B210:H210)&lt;4)),IF(NOT(H210=""),AND(AND(ABS(C210:H210-B210:G210)&gt;0),AND(ABS(C210:H210-B210:G210)&lt;4)),IF(NOT(G210=""),AND(AND(ABS(C210:G210-B210:F210)&gt;0),AND(ABS(C210:G210-B210:F210)&lt;4)),AND(AND(ABS(C210:F210-B210:E210)&gt;0),AND(ABS(C210:F210-B210:E210)&lt;4)))))</f>
        <v>0</v>
      </c>
      <c r="M210" s="1" t="b">
        <f t="shared" si="1"/>
        <v>0</v>
      </c>
    </row>
    <row r="211" ht="15.75" customHeight="1">
      <c r="A211" s="1" t="s">
        <v>220</v>
      </c>
      <c r="B211" s="1">
        <f>IFERROR(__xludf.DUMMYFUNCTION("SPLIT(A211,"" "")"),32.0)</f>
        <v>32</v>
      </c>
      <c r="C211" s="1">
        <f>IFERROR(__xludf.DUMMYFUNCTION("""COMPUTED_VALUE"""),28.0)</f>
        <v>28</v>
      </c>
      <c r="D211" s="1">
        <f>IFERROR(__xludf.DUMMYFUNCTION("""COMPUTED_VALUE"""),26.0)</f>
        <v>26</v>
      </c>
      <c r="E211" s="1">
        <f>IFERROR(__xludf.DUMMYFUNCTION("""COMPUTED_VALUE"""),26.0)</f>
        <v>26</v>
      </c>
      <c r="F211" s="1">
        <f>IFERROR(__xludf.DUMMYFUNCTION("""COMPUTED_VALUE"""),25.0)</f>
        <v>25</v>
      </c>
      <c r="G211" s="1">
        <f>IFERROR(__xludf.DUMMYFUNCTION("""COMPUTED_VALUE"""),26.0)</f>
        <v>26</v>
      </c>
      <c r="J211" s="1" t="b">
        <f t="array" ref="J211">IF(NOT(I211=""),AND(C211:I211&gt;B211:H211),IF(NOT(H211=""),AND(C211:H211&gt;B211:G211),IF(NOT(G211=""),AND(C211:G211&gt;B211:F211),AND(C211:F211&gt;B211:E211))))</f>
        <v>0</v>
      </c>
      <c r="K211" s="1" t="b">
        <f t="array" ref="K211">IF(NOT(I211=""),AND(C211:I211&lt;B211:H211),IF(NOT(H211=""),AND(C211:H211&lt;B211:G211),IF(NOT(G211=""),AND(C211:G211&lt;B211:F211),AND(C211:F211&lt;B211:E211))))</f>
        <v>0</v>
      </c>
      <c r="L211" s="1" t="b">
        <f t="array" ref="L211">IF(NOT(I211=""),AND(AND(ABS(C211:I211-B211:H211)&gt;0),AND(ABS(C211:I211-B211:H211)&lt;4)),IF(NOT(H211=""),AND(AND(ABS(C211:H211-B211:G211)&gt;0),AND(ABS(C211:H211-B211:G211)&lt;4)),IF(NOT(G211=""),AND(AND(ABS(C211:G211-B211:F211)&gt;0),AND(ABS(C211:G211-B211:F211)&lt;4)),AND(AND(ABS(C211:F211-B211:E211)&gt;0),AND(ABS(C211:F211-B211:E211)&lt;4)))))</f>
        <v>0</v>
      </c>
      <c r="M211" s="1" t="b">
        <f t="shared" si="1"/>
        <v>0</v>
      </c>
    </row>
    <row r="212" ht="15.75" customHeight="1">
      <c r="A212" s="1" t="s">
        <v>221</v>
      </c>
      <c r="B212" s="1">
        <f>IFERROR(__xludf.DUMMYFUNCTION("SPLIT(A212,"" "")"),97.0)</f>
        <v>97</v>
      </c>
      <c r="C212" s="1">
        <f>IFERROR(__xludf.DUMMYFUNCTION("""COMPUTED_VALUE"""),93.0)</f>
        <v>93</v>
      </c>
      <c r="D212" s="1">
        <f>IFERROR(__xludf.DUMMYFUNCTION("""COMPUTED_VALUE"""),92.0)</f>
        <v>92</v>
      </c>
      <c r="E212" s="1">
        <f>IFERROR(__xludf.DUMMYFUNCTION("""COMPUTED_VALUE"""),90.0)</f>
        <v>90</v>
      </c>
      <c r="F212" s="1">
        <f>IFERROR(__xludf.DUMMYFUNCTION("""COMPUTED_VALUE"""),90.0)</f>
        <v>90</v>
      </c>
      <c r="G212" s="1">
        <f>IFERROR(__xludf.DUMMYFUNCTION("""COMPUTED_VALUE"""),90.0)</f>
        <v>90</v>
      </c>
      <c r="J212" s="1" t="b">
        <f t="array" ref="J212">IF(NOT(I212=""),AND(C212:I212&gt;B212:H212),IF(NOT(H212=""),AND(C212:H212&gt;B212:G212),IF(NOT(G212=""),AND(C212:G212&gt;B212:F212),AND(C212:F212&gt;B212:E212))))</f>
        <v>0</v>
      </c>
      <c r="K212" s="1" t="b">
        <f t="array" ref="K212">IF(NOT(I212=""),AND(C212:I212&lt;B212:H212),IF(NOT(H212=""),AND(C212:H212&lt;B212:G212),IF(NOT(G212=""),AND(C212:G212&lt;B212:F212),AND(C212:F212&lt;B212:E212))))</f>
        <v>0</v>
      </c>
      <c r="L212" s="1" t="b">
        <f t="array" ref="L212">IF(NOT(I212=""),AND(AND(ABS(C212:I212-B212:H212)&gt;0),AND(ABS(C212:I212-B212:H212)&lt;4)),IF(NOT(H212=""),AND(AND(ABS(C212:H212-B212:G212)&gt;0),AND(ABS(C212:H212-B212:G212)&lt;4)),IF(NOT(G212=""),AND(AND(ABS(C212:G212-B212:F212)&gt;0),AND(ABS(C212:G212-B212:F212)&lt;4)),AND(AND(ABS(C212:F212-B212:E212)&gt;0),AND(ABS(C212:F212-B212:E212)&lt;4)))))</f>
        <v>0</v>
      </c>
      <c r="M212" s="1" t="b">
        <f t="shared" si="1"/>
        <v>0</v>
      </c>
    </row>
    <row r="213" ht="15.75" customHeight="1">
      <c r="A213" s="1" t="s">
        <v>222</v>
      </c>
      <c r="B213" s="1">
        <f>IFERROR(__xludf.DUMMYFUNCTION("SPLIT(A213,"" "")"),10.0)</f>
        <v>10</v>
      </c>
      <c r="C213" s="1">
        <f>IFERROR(__xludf.DUMMYFUNCTION("""COMPUTED_VALUE"""),6.0)</f>
        <v>6</v>
      </c>
      <c r="D213" s="1">
        <f>IFERROR(__xludf.DUMMYFUNCTION("""COMPUTED_VALUE"""),5.0)</f>
        <v>5</v>
      </c>
      <c r="E213" s="1">
        <f>IFERROR(__xludf.DUMMYFUNCTION("""COMPUTED_VALUE"""),5.0)</f>
        <v>5</v>
      </c>
      <c r="F213" s="1">
        <f>IFERROR(__xludf.DUMMYFUNCTION("""COMPUTED_VALUE"""),1.0)</f>
        <v>1</v>
      </c>
      <c r="J213" s="1" t="b">
        <f t="array" ref="J213">IF(NOT(I213=""),AND(C213:I213&gt;B213:H213),IF(NOT(H213=""),AND(C213:H213&gt;B213:G213),IF(NOT(G213=""),AND(C213:G213&gt;B213:F213),AND(C213:F213&gt;B213:E213))))</f>
        <v>0</v>
      </c>
      <c r="K213" s="1" t="b">
        <f t="array" ref="K213">IF(NOT(I213=""),AND(C213:I213&lt;B213:H213),IF(NOT(H213=""),AND(C213:H213&lt;B213:G213),IF(NOT(G213=""),AND(C213:G213&lt;B213:F213),AND(C213:F213&lt;B213:E213))))</f>
        <v>0</v>
      </c>
      <c r="L213" s="1" t="b">
        <f t="array" ref="L213">IF(NOT(I213=""),AND(AND(ABS(C213:I213-B213:H213)&gt;0),AND(ABS(C213:I213-B213:H213)&lt;4)),IF(NOT(H213=""),AND(AND(ABS(C213:H213-B213:G213)&gt;0),AND(ABS(C213:H213-B213:G213)&lt;4)),IF(NOT(G213=""),AND(AND(ABS(C213:G213-B213:F213)&gt;0),AND(ABS(C213:G213-B213:F213)&lt;4)),AND(AND(ABS(C213:F213-B213:E213)&gt;0),AND(ABS(C213:F213-B213:E213)&lt;4)))))</f>
        <v>0</v>
      </c>
      <c r="M213" s="1" t="b">
        <f t="shared" si="1"/>
        <v>0</v>
      </c>
    </row>
    <row r="214" ht="15.75" customHeight="1">
      <c r="A214" s="1" t="s">
        <v>223</v>
      </c>
      <c r="B214" s="1">
        <f>IFERROR(__xludf.DUMMYFUNCTION("SPLIT(A214,"" "")"),31.0)</f>
        <v>31</v>
      </c>
      <c r="C214" s="1">
        <f>IFERROR(__xludf.DUMMYFUNCTION("""COMPUTED_VALUE"""),27.0)</f>
        <v>27</v>
      </c>
      <c r="D214" s="1">
        <f>IFERROR(__xludf.DUMMYFUNCTION("""COMPUTED_VALUE"""),27.0)</f>
        <v>27</v>
      </c>
      <c r="E214" s="1">
        <f>IFERROR(__xludf.DUMMYFUNCTION("""COMPUTED_VALUE"""),24.0)</f>
        <v>24</v>
      </c>
      <c r="F214" s="1">
        <f>IFERROR(__xludf.DUMMYFUNCTION("""COMPUTED_VALUE"""),22.0)</f>
        <v>22</v>
      </c>
      <c r="G214" s="1">
        <f>IFERROR(__xludf.DUMMYFUNCTION("""COMPUTED_VALUE"""),15.0)</f>
        <v>15</v>
      </c>
      <c r="J214" s="1" t="b">
        <f t="array" ref="J214">IF(NOT(I214=""),AND(C214:I214&gt;B214:H214),IF(NOT(H214=""),AND(C214:H214&gt;B214:G214),IF(NOT(G214=""),AND(C214:G214&gt;B214:F214),AND(C214:F214&gt;B214:E214))))</f>
        <v>0</v>
      </c>
      <c r="K214" s="1" t="b">
        <f t="array" ref="K214">IF(NOT(I214=""),AND(C214:I214&lt;B214:H214),IF(NOT(H214=""),AND(C214:H214&lt;B214:G214),IF(NOT(G214=""),AND(C214:G214&lt;B214:F214),AND(C214:F214&lt;B214:E214))))</f>
        <v>0</v>
      </c>
      <c r="L214" s="1" t="b">
        <f t="array" ref="L214">IF(NOT(I214=""),AND(AND(ABS(C214:I214-B214:H214)&gt;0),AND(ABS(C214:I214-B214:H214)&lt;4)),IF(NOT(H214=""),AND(AND(ABS(C214:H214-B214:G214)&gt;0),AND(ABS(C214:H214-B214:G214)&lt;4)),IF(NOT(G214=""),AND(AND(ABS(C214:G214-B214:F214)&gt;0),AND(ABS(C214:G214-B214:F214)&lt;4)),AND(AND(ABS(C214:F214-B214:E214)&gt;0),AND(ABS(C214:F214-B214:E214)&lt;4)))))</f>
        <v>0</v>
      </c>
      <c r="M214" s="1" t="b">
        <f t="shared" si="1"/>
        <v>0</v>
      </c>
    </row>
    <row r="215" ht="15.75" customHeight="1">
      <c r="A215" s="1" t="s">
        <v>224</v>
      </c>
      <c r="B215" s="1">
        <f>IFERROR(__xludf.DUMMYFUNCTION("SPLIT(A215,"" "")"),55.0)</f>
        <v>55</v>
      </c>
      <c r="C215" s="1">
        <f>IFERROR(__xludf.DUMMYFUNCTION("""COMPUTED_VALUE"""),51.0)</f>
        <v>51</v>
      </c>
      <c r="D215" s="1">
        <f>IFERROR(__xludf.DUMMYFUNCTION("""COMPUTED_VALUE"""),48.0)</f>
        <v>48</v>
      </c>
      <c r="E215" s="1">
        <f>IFERROR(__xludf.DUMMYFUNCTION("""COMPUTED_VALUE"""),44.0)</f>
        <v>44</v>
      </c>
      <c r="F215" s="1">
        <f>IFERROR(__xludf.DUMMYFUNCTION("""COMPUTED_VALUE"""),43.0)</f>
        <v>43</v>
      </c>
      <c r="G215" s="1">
        <f>IFERROR(__xludf.DUMMYFUNCTION("""COMPUTED_VALUE"""),40.0)</f>
        <v>40</v>
      </c>
      <c r="H215" s="1">
        <f>IFERROR(__xludf.DUMMYFUNCTION("""COMPUTED_VALUE"""),37.0)</f>
        <v>37</v>
      </c>
      <c r="J215" s="1" t="b">
        <f t="array" ref="J215">IF(NOT(I215=""),AND(C215:I215&gt;B215:H215),IF(NOT(H215=""),AND(C215:H215&gt;B215:G215),IF(NOT(G215=""),AND(C215:G215&gt;B215:F215),AND(C215:F215&gt;B215:E215))))</f>
        <v>0</v>
      </c>
      <c r="K215" s="1" t="b">
        <f t="array" ref="K215">IF(NOT(I215=""),AND(C215:I215&lt;B215:H215),IF(NOT(H215=""),AND(C215:H215&lt;B215:G215),IF(NOT(G215=""),AND(C215:G215&lt;B215:F215),AND(C215:F215&lt;B215:E215))))</f>
        <v>1</v>
      </c>
      <c r="L215" s="1" t="b">
        <f t="array" ref="L215">IF(NOT(I215=""),AND(AND(ABS(C215:I215-B215:H215)&gt;0),AND(ABS(C215:I215-B215:H215)&lt;4)),IF(NOT(H215=""),AND(AND(ABS(C215:H215-B215:G215)&gt;0),AND(ABS(C215:H215-B215:G215)&lt;4)),IF(NOT(G215=""),AND(AND(ABS(C215:G215-B215:F215)&gt;0),AND(ABS(C215:G215-B215:F215)&lt;4)),AND(AND(ABS(C215:F215-B215:E215)&gt;0),AND(ABS(C215:F215-B215:E215)&lt;4)))))</f>
        <v>0</v>
      </c>
      <c r="M215" s="1" t="b">
        <f t="shared" si="1"/>
        <v>0</v>
      </c>
    </row>
    <row r="216" ht="15.75" customHeight="1">
      <c r="A216" s="1" t="s">
        <v>225</v>
      </c>
      <c r="B216" s="1">
        <f>IFERROR(__xludf.DUMMYFUNCTION("SPLIT(A216,"" "")"),33.0)</f>
        <v>33</v>
      </c>
      <c r="C216" s="1">
        <f>IFERROR(__xludf.DUMMYFUNCTION("""COMPUTED_VALUE"""),29.0)</f>
        <v>29</v>
      </c>
      <c r="D216" s="1">
        <f>IFERROR(__xludf.DUMMYFUNCTION("""COMPUTED_VALUE"""),28.0)</f>
        <v>28</v>
      </c>
      <c r="E216" s="1">
        <f>IFERROR(__xludf.DUMMYFUNCTION("""COMPUTED_VALUE"""),25.0)</f>
        <v>25</v>
      </c>
      <c r="F216" s="1">
        <f>IFERROR(__xludf.DUMMYFUNCTION("""COMPUTED_VALUE"""),24.0)</f>
        <v>24</v>
      </c>
      <c r="G216" s="1">
        <f>IFERROR(__xludf.DUMMYFUNCTION("""COMPUTED_VALUE"""),20.0)</f>
        <v>20</v>
      </c>
      <c r="H216" s="1">
        <f>IFERROR(__xludf.DUMMYFUNCTION("""COMPUTED_VALUE"""),17.0)</f>
        <v>17</v>
      </c>
      <c r="I216" s="1">
        <f>IFERROR(__xludf.DUMMYFUNCTION("""COMPUTED_VALUE"""),18.0)</f>
        <v>18</v>
      </c>
      <c r="J216" s="1" t="b">
        <f t="array" ref="J216">IF(NOT(I216=""),AND(C216:I216&gt;B216:H216),IF(NOT(H216=""),AND(C216:H216&gt;B216:G216),IF(NOT(G216=""),AND(C216:G216&gt;B216:F216),AND(C216:F216&gt;B216:E216))))</f>
        <v>0</v>
      </c>
      <c r="K216" s="1" t="b">
        <f t="array" ref="K216">IF(NOT(I216=""),AND(C216:I216&lt;B216:H216),IF(NOT(H216=""),AND(C216:H216&lt;B216:G216),IF(NOT(G216=""),AND(C216:G216&lt;B216:F216),AND(C216:F216&lt;B216:E216))))</f>
        <v>0</v>
      </c>
      <c r="L216" s="1" t="b">
        <f t="array" ref="L216">IF(NOT(I216=""),AND(AND(ABS(C216:I216-B216:H216)&gt;0),AND(ABS(C216:I216-B216:H216)&lt;4)),IF(NOT(H216=""),AND(AND(ABS(C216:H216-B216:G216)&gt;0),AND(ABS(C216:H216-B216:G216)&lt;4)),IF(NOT(G216=""),AND(AND(ABS(C216:G216-B216:F216)&gt;0),AND(ABS(C216:G216-B216:F216)&lt;4)),AND(AND(ABS(C216:F216-B216:E216)&gt;0),AND(ABS(C216:F216-B216:E216)&lt;4)))))</f>
        <v>0</v>
      </c>
      <c r="M216" s="1" t="b">
        <f t="shared" si="1"/>
        <v>0</v>
      </c>
    </row>
    <row r="217" ht="15.75" customHeight="1">
      <c r="A217" s="1" t="s">
        <v>226</v>
      </c>
      <c r="B217" s="1">
        <f>IFERROR(__xludf.DUMMYFUNCTION("SPLIT(A217,"" "")"),28.0)</f>
        <v>28</v>
      </c>
      <c r="C217" s="1">
        <f>IFERROR(__xludf.DUMMYFUNCTION("""COMPUTED_VALUE"""),24.0)</f>
        <v>24</v>
      </c>
      <c r="D217" s="1">
        <f>IFERROR(__xludf.DUMMYFUNCTION("""COMPUTED_VALUE"""),20.0)</f>
        <v>20</v>
      </c>
      <c r="E217" s="1">
        <f>IFERROR(__xludf.DUMMYFUNCTION("""COMPUTED_VALUE"""),18.0)</f>
        <v>18</v>
      </c>
      <c r="F217" s="1">
        <f>IFERROR(__xludf.DUMMYFUNCTION("""COMPUTED_VALUE"""),16.0)</f>
        <v>16</v>
      </c>
      <c r="G217" s="1">
        <f>IFERROR(__xludf.DUMMYFUNCTION("""COMPUTED_VALUE"""),16.0)</f>
        <v>16</v>
      </c>
      <c r="J217" s="1" t="b">
        <f t="array" ref="J217">IF(NOT(I217=""),AND(C217:I217&gt;B217:H217),IF(NOT(H217=""),AND(C217:H217&gt;B217:G217),IF(NOT(G217=""),AND(C217:G217&gt;B217:F217),AND(C217:F217&gt;B217:E217))))</f>
        <v>0</v>
      </c>
      <c r="K217" s="1" t="b">
        <f t="array" ref="K217">IF(NOT(I217=""),AND(C217:I217&lt;B217:H217),IF(NOT(H217=""),AND(C217:H217&lt;B217:G217),IF(NOT(G217=""),AND(C217:G217&lt;B217:F217),AND(C217:F217&lt;B217:E217))))</f>
        <v>0</v>
      </c>
      <c r="L217" s="1" t="b">
        <f t="array" ref="L217">IF(NOT(I217=""),AND(AND(ABS(C217:I217-B217:H217)&gt;0),AND(ABS(C217:I217-B217:H217)&lt;4)),IF(NOT(H217=""),AND(AND(ABS(C217:H217-B217:G217)&gt;0),AND(ABS(C217:H217-B217:G217)&lt;4)),IF(NOT(G217=""),AND(AND(ABS(C217:G217-B217:F217)&gt;0),AND(ABS(C217:G217-B217:F217)&lt;4)),AND(AND(ABS(C217:F217-B217:E217)&gt;0),AND(ABS(C217:F217-B217:E217)&lt;4)))))</f>
        <v>0</v>
      </c>
      <c r="M217" s="1" t="b">
        <f t="shared" si="1"/>
        <v>0</v>
      </c>
    </row>
    <row r="218" ht="15.75" customHeight="1">
      <c r="A218" s="1" t="s">
        <v>227</v>
      </c>
      <c r="B218" s="1">
        <f>IFERROR(__xludf.DUMMYFUNCTION("SPLIT(A218,"" "")"),43.0)</f>
        <v>43</v>
      </c>
      <c r="C218" s="1">
        <f>IFERROR(__xludf.DUMMYFUNCTION("""COMPUTED_VALUE"""),39.0)</f>
        <v>39</v>
      </c>
      <c r="D218" s="1">
        <f>IFERROR(__xludf.DUMMYFUNCTION("""COMPUTED_VALUE"""),36.0)</f>
        <v>36</v>
      </c>
      <c r="E218" s="1">
        <f>IFERROR(__xludf.DUMMYFUNCTION("""COMPUTED_VALUE"""),34.0)</f>
        <v>34</v>
      </c>
      <c r="F218" s="1">
        <f>IFERROR(__xludf.DUMMYFUNCTION("""COMPUTED_VALUE"""),30.0)</f>
        <v>30</v>
      </c>
      <c r="G218" s="1">
        <f>IFERROR(__xludf.DUMMYFUNCTION("""COMPUTED_VALUE"""),26.0)</f>
        <v>26</v>
      </c>
      <c r="J218" s="1" t="b">
        <f t="array" ref="J218">IF(NOT(I218=""),AND(C218:I218&gt;B218:H218),IF(NOT(H218=""),AND(C218:H218&gt;B218:G218),IF(NOT(G218=""),AND(C218:G218&gt;B218:F218),AND(C218:F218&gt;B218:E218))))</f>
        <v>0</v>
      </c>
      <c r="K218" s="1" t="b">
        <f t="array" ref="K218">IF(NOT(I218=""),AND(C218:I218&lt;B218:H218),IF(NOT(H218=""),AND(C218:H218&lt;B218:G218),IF(NOT(G218=""),AND(C218:G218&lt;B218:F218),AND(C218:F218&lt;B218:E218))))</f>
        <v>1</v>
      </c>
      <c r="L218" s="1" t="b">
        <f t="array" ref="L218">IF(NOT(I218=""),AND(AND(ABS(C218:I218-B218:H218)&gt;0),AND(ABS(C218:I218-B218:H218)&lt;4)),IF(NOT(H218=""),AND(AND(ABS(C218:H218-B218:G218)&gt;0),AND(ABS(C218:H218-B218:G218)&lt;4)),IF(NOT(G218=""),AND(AND(ABS(C218:G218-B218:F218)&gt;0),AND(ABS(C218:G218-B218:F218)&lt;4)),AND(AND(ABS(C218:F218-B218:E218)&gt;0),AND(ABS(C218:F218-B218:E218)&lt;4)))))</f>
        <v>0</v>
      </c>
      <c r="M218" s="1" t="b">
        <f t="shared" si="1"/>
        <v>0</v>
      </c>
    </row>
    <row r="219" ht="15.75" customHeight="1">
      <c r="A219" s="1" t="s">
        <v>228</v>
      </c>
      <c r="B219" s="1">
        <f>IFERROR(__xludf.DUMMYFUNCTION("SPLIT(A219,"" "")"),84.0)</f>
        <v>84</v>
      </c>
      <c r="C219" s="1">
        <f>IFERROR(__xludf.DUMMYFUNCTION("""COMPUTED_VALUE"""),80.0)</f>
        <v>80</v>
      </c>
      <c r="D219" s="1">
        <f>IFERROR(__xludf.DUMMYFUNCTION("""COMPUTED_VALUE"""),78.0)</f>
        <v>78</v>
      </c>
      <c r="E219" s="1">
        <f>IFERROR(__xludf.DUMMYFUNCTION("""COMPUTED_VALUE"""),75.0)</f>
        <v>75</v>
      </c>
      <c r="F219" s="1">
        <f>IFERROR(__xludf.DUMMYFUNCTION("""COMPUTED_VALUE"""),71.0)</f>
        <v>71</v>
      </c>
      <c r="G219" s="1">
        <f>IFERROR(__xludf.DUMMYFUNCTION("""COMPUTED_VALUE"""),65.0)</f>
        <v>65</v>
      </c>
      <c r="J219" s="1" t="b">
        <f t="array" ref="J219">IF(NOT(I219=""),AND(C219:I219&gt;B219:H219),IF(NOT(H219=""),AND(C219:H219&gt;B219:G219),IF(NOT(G219=""),AND(C219:G219&gt;B219:F219),AND(C219:F219&gt;B219:E219))))</f>
        <v>0</v>
      </c>
      <c r="K219" s="1" t="b">
        <f t="array" ref="K219">IF(NOT(I219=""),AND(C219:I219&lt;B219:H219),IF(NOT(H219=""),AND(C219:H219&lt;B219:G219),IF(NOT(G219=""),AND(C219:G219&lt;B219:F219),AND(C219:F219&lt;B219:E219))))</f>
        <v>1</v>
      </c>
      <c r="L219" s="1" t="b">
        <f t="array" ref="L219">IF(NOT(I219=""),AND(AND(ABS(C219:I219-B219:H219)&gt;0),AND(ABS(C219:I219-B219:H219)&lt;4)),IF(NOT(H219=""),AND(AND(ABS(C219:H219-B219:G219)&gt;0),AND(ABS(C219:H219-B219:G219)&lt;4)),IF(NOT(G219=""),AND(AND(ABS(C219:G219-B219:F219)&gt;0),AND(ABS(C219:G219-B219:F219)&lt;4)),AND(AND(ABS(C219:F219-B219:E219)&gt;0),AND(ABS(C219:F219-B219:E219)&lt;4)))))</f>
        <v>0</v>
      </c>
      <c r="M219" s="1" t="b">
        <f t="shared" si="1"/>
        <v>0</v>
      </c>
    </row>
    <row r="220" ht="15.75" customHeight="1">
      <c r="A220" s="1" t="s">
        <v>229</v>
      </c>
      <c r="B220" s="1">
        <f>IFERROR(__xludf.DUMMYFUNCTION("SPLIT(A220,"" "")"),45.0)</f>
        <v>45</v>
      </c>
      <c r="C220" s="1">
        <f>IFERROR(__xludf.DUMMYFUNCTION("""COMPUTED_VALUE"""),41.0)</f>
        <v>41</v>
      </c>
      <c r="D220" s="1">
        <f>IFERROR(__xludf.DUMMYFUNCTION("""COMPUTED_VALUE"""),40.0)</f>
        <v>40</v>
      </c>
      <c r="E220" s="1">
        <f>IFERROR(__xludf.DUMMYFUNCTION("""COMPUTED_VALUE"""),39.0)</f>
        <v>39</v>
      </c>
      <c r="F220" s="1">
        <f>IFERROR(__xludf.DUMMYFUNCTION("""COMPUTED_VALUE"""),38.0)</f>
        <v>38</v>
      </c>
      <c r="G220" s="1">
        <f>IFERROR(__xludf.DUMMYFUNCTION("""COMPUTED_VALUE"""),32.0)</f>
        <v>32</v>
      </c>
      <c r="H220" s="1">
        <f>IFERROR(__xludf.DUMMYFUNCTION("""COMPUTED_VALUE"""),30.0)</f>
        <v>30</v>
      </c>
      <c r="J220" s="1" t="b">
        <f t="array" ref="J220">IF(NOT(I220=""),AND(C220:I220&gt;B220:H220),IF(NOT(H220=""),AND(C220:H220&gt;B220:G220),IF(NOT(G220=""),AND(C220:G220&gt;B220:F220),AND(C220:F220&gt;B220:E220))))</f>
        <v>0</v>
      </c>
      <c r="K220" s="1" t="b">
        <f t="array" ref="K220">IF(NOT(I220=""),AND(C220:I220&lt;B220:H220),IF(NOT(H220=""),AND(C220:H220&lt;B220:G220),IF(NOT(G220=""),AND(C220:G220&lt;B220:F220),AND(C220:F220&lt;B220:E220))))</f>
        <v>1</v>
      </c>
      <c r="L220" s="1" t="b">
        <f t="array" ref="L220">IF(NOT(I220=""),AND(AND(ABS(C220:I220-B220:H220)&gt;0),AND(ABS(C220:I220-B220:H220)&lt;4)),IF(NOT(H220=""),AND(AND(ABS(C220:H220-B220:G220)&gt;0),AND(ABS(C220:H220-B220:G220)&lt;4)),IF(NOT(G220=""),AND(AND(ABS(C220:G220-B220:F220)&gt;0),AND(ABS(C220:G220-B220:F220)&lt;4)),AND(AND(ABS(C220:F220-B220:E220)&gt;0),AND(ABS(C220:F220-B220:E220)&lt;4)))))</f>
        <v>0</v>
      </c>
      <c r="M220" s="1" t="b">
        <f t="shared" si="1"/>
        <v>0</v>
      </c>
    </row>
    <row r="221" ht="15.75" customHeight="1">
      <c r="A221" s="1" t="s">
        <v>230</v>
      </c>
      <c r="B221" s="1">
        <f>IFERROR(__xludf.DUMMYFUNCTION("SPLIT(A221,"" "")"),87.0)</f>
        <v>87</v>
      </c>
      <c r="C221" s="1">
        <f>IFERROR(__xludf.DUMMYFUNCTION("""COMPUTED_VALUE"""),83.0)</f>
        <v>83</v>
      </c>
      <c r="D221" s="1">
        <f>IFERROR(__xludf.DUMMYFUNCTION("""COMPUTED_VALUE"""),81.0)</f>
        <v>81</v>
      </c>
      <c r="E221" s="1">
        <f>IFERROR(__xludf.DUMMYFUNCTION("""COMPUTED_VALUE"""),76.0)</f>
        <v>76</v>
      </c>
      <c r="F221" s="1">
        <f>IFERROR(__xludf.DUMMYFUNCTION("""COMPUTED_VALUE"""),78.0)</f>
        <v>78</v>
      </c>
      <c r="J221" s="1" t="b">
        <f t="array" ref="J221">IF(NOT(I221=""),AND(C221:I221&gt;B221:H221),IF(NOT(H221=""),AND(C221:H221&gt;B221:G221),IF(NOT(G221=""),AND(C221:G221&gt;B221:F221),AND(C221:F221&gt;B221:E221))))</f>
        <v>0</v>
      </c>
      <c r="K221" s="1" t="b">
        <f t="array" ref="K221">IF(NOT(I221=""),AND(C221:I221&lt;B221:H221),IF(NOT(H221=""),AND(C221:H221&lt;B221:G221),IF(NOT(G221=""),AND(C221:G221&lt;B221:F221),AND(C221:F221&lt;B221:E221))))</f>
        <v>0</v>
      </c>
      <c r="L221" s="1" t="b">
        <f t="array" ref="L221">IF(NOT(I221=""),AND(AND(ABS(C221:I221-B221:H221)&gt;0),AND(ABS(C221:I221-B221:H221)&lt;4)),IF(NOT(H221=""),AND(AND(ABS(C221:H221-B221:G221)&gt;0),AND(ABS(C221:H221-B221:G221)&lt;4)),IF(NOT(G221=""),AND(AND(ABS(C221:G221-B221:F221)&gt;0),AND(ABS(C221:G221-B221:F221)&lt;4)),AND(AND(ABS(C221:F221-B221:E221)&gt;0),AND(ABS(C221:F221-B221:E221)&lt;4)))))</f>
        <v>0</v>
      </c>
      <c r="M221" s="1" t="b">
        <f t="shared" si="1"/>
        <v>0</v>
      </c>
    </row>
    <row r="222" ht="15.75" customHeight="1">
      <c r="A222" s="1" t="s">
        <v>231</v>
      </c>
      <c r="B222" s="1">
        <f>IFERROR(__xludf.DUMMYFUNCTION("SPLIT(A222,"" "")"),82.0)</f>
        <v>82</v>
      </c>
      <c r="C222" s="1">
        <f>IFERROR(__xludf.DUMMYFUNCTION("""COMPUTED_VALUE"""),78.0)</f>
        <v>78</v>
      </c>
      <c r="D222" s="1">
        <f>IFERROR(__xludf.DUMMYFUNCTION("""COMPUTED_VALUE"""),73.0)</f>
        <v>73</v>
      </c>
      <c r="E222" s="1">
        <f>IFERROR(__xludf.DUMMYFUNCTION("""COMPUTED_VALUE"""),70.0)</f>
        <v>70</v>
      </c>
      <c r="F222" s="1">
        <f>IFERROR(__xludf.DUMMYFUNCTION("""COMPUTED_VALUE"""),68.0)</f>
        <v>68</v>
      </c>
      <c r="G222" s="1">
        <f>IFERROR(__xludf.DUMMYFUNCTION("""COMPUTED_VALUE"""),68.0)</f>
        <v>68</v>
      </c>
      <c r="J222" s="1" t="b">
        <f t="array" ref="J222">IF(NOT(I222=""),AND(C222:I222&gt;B222:H222),IF(NOT(H222=""),AND(C222:H222&gt;B222:G222),IF(NOT(G222=""),AND(C222:G222&gt;B222:F222),AND(C222:F222&gt;B222:E222))))</f>
        <v>0</v>
      </c>
      <c r="K222" s="1" t="b">
        <f t="array" ref="K222">IF(NOT(I222=""),AND(C222:I222&lt;B222:H222),IF(NOT(H222=""),AND(C222:H222&lt;B222:G222),IF(NOT(G222=""),AND(C222:G222&lt;B222:F222),AND(C222:F222&lt;B222:E222))))</f>
        <v>0</v>
      </c>
      <c r="L222" s="1" t="b">
        <f t="array" ref="L222">IF(NOT(I222=""),AND(AND(ABS(C222:I222-B222:H222)&gt;0),AND(ABS(C222:I222-B222:H222)&lt;4)),IF(NOT(H222=""),AND(AND(ABS(C222:H222-B222:G222)&gt;0),AND(ABS(C222:H222-B222:G222)&lt;4)),IF(NOT(G222=""),AND(AND(ABS(C222:G222-B222:F222)&gt;0),AND(ABS(C222:G222-B222:F222)&lt;4)),AND(AND(ABS(C222:F222-B222:E222)&gt;0),AND(ABS(C222:F222-B222:E222)&lt;4)))))</f>
        <v>0</v>
      </c>
      <c r="M222" s="1" t="b">
        <f t="shared" si="1"/>
        <v>0</v>
      </c>
    </row>
    <row r="223" ht="15.75" customHeight="1">
      <c r="A223" s="1" t="s">
        <v>232</v>
      </c>
      <c r="B223" s="1">
        <f>IFERROR(__xludf.DUMMYFUNCTION("SPLIT(A223,"" "")"),39.0)</f>
        <v>39</v>
      </c>
      <c r="C223" s="1">
        <f>IFERROR(__xludf.DUMMYFUNCTION("""COMPUTED_VALUE"""),35.0)</f>
        <v>35</v>
      </c>
      <c r="D223" s="1">
        <f>IFERROR(__xludf.DUMMYFUNCTION("""COMPUTED_VALUE"""),29.0)</f>
        <v>29</v>
      </c>
      <c r="E223" s="1">
        <f>IFERROR(__xludf.DUMMYFUNCTION("""COMPUTED_VALUE"""),27.0)</f>
        <v>27</v>
      </c>
      <c r="F223" s="1">
        <f>IFERROR(__xludf.DUMMYFUNCTION("""COMPUTED_VALUE"""),24.0)</f>
        <v>24</v>
      </c>
      <c r="G223" s="1">
        <f>IFERROR(__xludf.DUMMYFUNCTION("""COMPUTED_VALUE"""),21.0)</f>
        <v>21</v>
      </c>
      <c r="H223" s="1">
        <f>IFERROR(__xludf.DUMMYFUNCTION("""COMPUTED_VALUE"""),18.0)</f>
        <v>18</v>
      </c>
      <c r="I223" s="1">
        <f>IFERROR(__xludf.DUMMYFUNCTION("""COMPUTED_VALUE"""),14.0)</f>
        <v>14</v>
      </c>
      <c r="J223" s="1" t="b">
        <f t="array" ref="J223">IF(NOT(I223=""),AND(C223:I223&gt;B223:H223),IF(NOT(H223=""),AND(C223:H223&gt;B223:G223),IF(NOT(G223=""),AND(C223:G223&gt;B223:F223),AND(C223:F223&gt;B223:E223))))</f>
        <v>0</v>
      </c>
      <c r="K223" s="1" t="b">
        <f t="array" ref="K223">IF(NOT(I223=""),AND(C223:I223&lt;B223:H223),IF(NOT(H223=""),AND(C223:H223&lt;B223:G223),IF(NOT(G223=""),AND(C223:G223&lt;B223:F223),AND(C223:F223&lt;B223:E223))))</f>
        <v>1</v>
      </c>
      <c r="L223" s="1" t="b">
        <f t="array" ref="L223">IF(NOT(I223=""),AND(AND(ABS(C223:I223-B223:H223)&gt;0),AND(ABS(C223:I223-B223:H223)&lt;4)),IF(NOT(H223=""),AND(AND(ABS(C223:H223-B223:G223)&gt;0),AND(ABS(C223:H223-B223:G223)&lt;4)),IF(NOT(G223=""),AND(AND(ABS(C223:G223-B223:F223)&gt;0),AND(ABS(C223:G223-B223:F223)&lt;4)),AND(AND(ABS(C223:F223-B223:E223)&gt;0),AND(ABS(C223:F223-B223:E223)&lt;4)))))</f>
        <v>0</v>
      </c>
      <c r="M223" s="1" t="b">
        <f t="shared" si="1"/>
        <v>0</v>
      </c>
    </row>
    <row r="224" ht="15.75" customHeight="1">
      <c r="A224" s="1" t="s">
        <v>233</v>
      </c>
      <c r="B224" s="1">
        <f>IFERROR(__xludf.DUMMYFUNCTION("SPLIT(A224,"" "")"),85.0)</f>
        <v>85</v>
      </c>
      <c r="C224" s="1">
        <f>IFERROR(__xludf.DUMMYFUNCTION("""COMPUTED_VALUE"""),81.0)</f>
        <v>81</v>
      </c>
      <c r="D224" s="1">
        <f>IFERROR(__xludf.DUMMYFUNCTION("""COMPUTED_VALUE"""),79.0)</f>
        <v>79</v>
      </c>
      <c r="E224" s="1">
        <f>IFERROR(__xludf.DUMMYFUNCTION("""COMPUTED_VALUE"""),76.0)</f>
        <v>76</v>
      </c>
      <c r="F224" s="1">
        <f>IFERROR(__xludf.DUMMYFUNCTION("""COMPUTED_VALUE"""),73.0)</f>
        <v>73</v>
      </c>
      <c r="G224" s="1">
        <f>IFERROR(__xludf.DUMMYFUNCTION("""COMPUTED_VALUE"""),70.0)</f>
        <v>70</v>
      </c>
      <c r="H224" s="1">
        <f>IFERROR(__xludf.DUMMYFUNCTION("""COMPUTED_VALUE"""),63.0)</f>
        <v>63</v>
      </c>
      <c r="I224" s="1">
        <f>IFERROR(__xludf.DUMMYFUNCTION("""COMPUTED_VALUE"""),57.0)</f>
        <v>57</v>
      </c>
      <c r="J224" s="1" t="b">
        <f t="array" ref="J224">IF(NOT(I224=""),AND(C224:I224&gt;B224:H224),IF(NOT(H224=""),AND(C224:H224&gt;B224:G224),IF(NOT(G224=""),AND(C224:G224&gt;B224:F224),AND(C224:F224&gt;B224:E224))))</f>
        <v>0</v>
      </c>
      <c r="K224" s="1" t="b">
        <f t="array" ref="K224">IF(NOT(I224=""),AND(C224:I224&lt;B224:H224),IF(NOT(H224=""),AND(C224:H224&lt;B224:G224),IF(NOT(G224=""),AND(C224:G224&lt;B224:F224),AND(C224:F224&lt;B224:E224))))</f>
        <v>1</v>
      </c>
      <c r="L224" s="1" t="b">
        <f t="array" ref="L224">IF(NOT(I224=""),AND(AND(ABS(C224:I224-B224:H224)&gt;0),AND(ABS(C224:I224-B224:H224)&lt;4)),IF(NOT(H224=""),AND(AND(ABS(C224:H224-B224:G224)&gt;0),AND(ABS(C224:H224-B224:G224)&lt;4)),IF(NOT(G224=""),AND(AND(ABS(C224:G224-B224:F224)&gt;0),AND(ABS(C224:G224-B224:F224)&lt;4)),AND(AND(ABS(C224:F224-B224:E224)&gt;0),AND(ABS(C224:F224-B224:E224)&lt;4)))))</f>
        <v>0</v>
      </c>
      <c r="M224" s="1" t="b">
        <f t="shared" si="1"/>
        <v>0</v>
      </c>
    </row>
    <row r="225" ht="15.75" customHeight="1">
      <c r="A225" s="1" t="s">
        <v>234</v>
      </c>
      <c r="B225" s="1">
        <f>IFERROR(__xludf.DUMMYFUNCTION("SPLIT(A225,"" "")"),49.0)</f>
        <v>49</v>
      </c>
      <c r="C225" s="1">
        <f>IFERROR(__xludf.DUMMYFUNCTION("""COMPUTED_VALUE"""),43.0)</f>
        <v>43</v>
      </c>
      <c r="D225" s="1">
        <f>IFERROR(__xludf.DUMMYFUNCTION("""COMPUTED_VALUE"""),41.0)</f>
        <v>41</v>
      </c>
      <c r="E225" s="1">
        <f>IFERROR(__xludf.DUMMYFUNCTION("""COMPUTED_VALUE"""),38.0)</f>
        <v>38</v>
      </c>
      <c r="F225" s="1">
        <f>IFERROR(__xludf.DUMMYFUNCTION("""COMPUTED_VALUE"""),35.0)</f>
        <v>35</v>
      </c>
      <c r="G225" s="1">
        <f>IFERROR(__xludf.DUMMYFUNCTION("""COMPUTED_VALUE"""),34.0)</f>
        <v>34</v>
      </c>
      <c r="H225" s="1">
        <f>IFERROR(__xludf.DUMMYFUNCTION("""COMPUTED_VALUE"""),32.0)</f>
        <v>32</v>
      </c>
      <c r="I225" s="1">
        <f>IFERROR(__xludf.DUMMYFUNCTION("""COMPUTED_VALUE"""),29.0)</f>
        <v>29</v>
      </c>
      <c r="J225" s="1" t="b">
        <f t="array" ref="J225">IF(NOT(I225=""),AND(C225:I225&gt;B225:H225),IF(NOT(H225=""),AND(C225:H225&gt;B225:G225),IF(NOT(G225=""),AND(C225:G225&gt;B225:F225),AND(C225:F225&gt;B225:E225))))</f>
        <v>0</v>
      </c>
      <c r="K225" s="1" t="b">
        <f t="array" ref="K225">IF(NOT(I225=""),AND(C225:I225&lt;B225:H225),IF(NOT(H225=""),AND(C225:H225&lt;B225:G225),IF(NOT(G225=""),AND(C225:G225&lt;B225:F225),AND(C225:F225&lt;B225:E225))))</f>
        <v>1</v>
      </c>
      <c r="L225" s="1" t="b">
        <f t="array" ref="L225">IF(NOT(I225=""),AND(AND(ABS(C225:I225-B225:H225)&gt;0),AND(ABS(C225:I225-B225:H225)&lt;4)),IF(NOT(H225=""),AND(AND(ABS(C225:H225-B225:G225)&gt;0),AND(ABS(C225:H225-B225:G225)&lt;4)),IF(NOT(G225=""),AND(AND(ABS(C225:G225-B225:F225)&gt;0),AND(ABS(C225:G225-B225:F225)&lt;4)),AND(AND(ABS(C225:F225-B225:E225)&gt;0),AND(ABS(C225:F225-B225:E225)&lt;4)))))</f>
        <v>0</v>
      </c>
      <c r="M225" s="1" t="b">
        <f t="shared" si="1"/>
        <v>0</v>
      </c>
    </row>
    <row r="226" ht="15.75" customHeight="1">
      <c r="A226" s="1" t="s">
        <v>235</v>
      </c>
      <c r="B226" s="1">
        <f>IFERROR(__xludf.DUMMYFUNCTION("SPLIT(A226,"" "")"),92.0)</f>
        <v>92</v>
      </c>
      <c r="C226" s="1">
        <f>IFERROR(__xludf.DUMMYFUNCTION("""COMPUTED_VALUE"""),87.0)</f>
        <v>87</v>
      </c>
      <c r="D226" s="1">
        <f>IFERROR(__xludf.DUMMYFUNCTION("""COMPUTED_VALUE"""),85.0)</f>
        <v>85</v>
      </c>
      <c r="E226" s="1">
        <f>IFERROR(__xludf.DUMMYFUNCTION("""COMPUTED_VALUE"""),83.0)</f>
        <v>83</v>
      </c>
      <c r="F226" s="1">
        <f>IFERROR(__xludf.DUMMYFUNCTION("""COMPUTED_VALUE"""),82.0)</f>
        <v>82</v>
      </c>
      <c r="G226" s="1">
        <f>IFERROR(__xludf.DUMMYFUNCTION("""COMPUTED_VALUE"""),79.0)</f>
        <v>79</v>
      </c>
      <c r="H226" s="1">
        <f>IFERROR(__xludf.DUMMYFUNCTION("""COMPUTED_VALUE"""),78.0)</f>
        <v>78</v>
      </c>
      <c r="I226" s="1">
        <f>IFERROR(__xludf.DUMMYFUNCTION("""COMPUTED_VALUE"""),79.0)</f>
        <v>79</v>
      </c>
      <c r="J226" s="1" t="b">
        <f t="array" ref="J226">IF(NOT(I226=""),AND(C226:I226&gt;B226:H226),IF(NOT(H226=""),AND(C226:H226&gt;B226:G226),IF(NOT(G226=""),AND(C226:G226&gt;B226:F226),AND(C226:F226&gt;B226:E226))))</f>
        <v>0</v>
      </c>
      <c r="K226" s="1" t="b">
        <f t="array" ref="K226">IF(NOT(I226=""),AND(C226:I226&lt;B226:H226),IF(NOT(H226=""),AND(C226:H226&lt;B226:G226),IF(NOT(G226=""),AND(C226:G226&lt;B226:F226),AND(C226:F226&lt;B226:E226))))</f>
        <v>0</v>
      </c>
      <c r="L226" s="1" t="b">
        <f t="array" ref="L226">IF(NOT(I226=""),AND(AND(ABS(C226:I226-B226:H226)&gt;0),AND(ABS(C226:I226-B226:H226)&lt;4)),IF(NOT(H226=""),AND(AND(ABS(C226:H226-B226:G226)&gt;0),AND(ABS(C226:H226-B226:G226)&lt;4)),IF(NOT(G226=""),AND(AND(ABS(C226:G226-B226:F226)&gt;0),AND(ABS(C226:G226-B226:F226)&lt;4)),AND(AND(ABS(C226:F226-B226:E226)&gt;0),AND(ABS(C226:F226-B226:E226)&lt;4)))))</f>
        <v>0</v>
      </c>
      <c r="M226" s="1" t="b">
        <f t="shared" si="1"/>
        <v>0</v>
      </c>
    </row>
    <row r="227" ht="15.75" customHeight="1">
      <c r="A227" s="1" t="s">
        <v>236</v>
      </c>
      <c r="B227" s="1">
        <f>IFERROR(__xludf.DUMMYFUNCTION("SPLIT(A227,"" "")"),37.0)</f>
        <v>37</v>
      </c>
      <c r="C227" s="1">
        <f>IFERROR(__xludf.DUMMYFUNCTION("""COMPUTED_VALUE"""),30.0)</f>
        <v>30</v>
      </c>
      <c r="D227" s="1">
        <f>IFERROR(__xludf.DUMMYFUNCTION("""COMPUTED_VALUE"""),28.0)</f>
        <v>28</v>
      </c>
      <c r="E227" s="1">
        <f>IFERROR(__xludf.DUMMYFUNCTION("""COMPUTED_VALUE"""),25.0)</f>
        <v>25</v>
      </c>
      <c r="F227" s="1">
        <f>IFERROR(__xludf.DUMMYFUNCTION("""COMPUTED_VALUE"""),23.0)</f>
        <v>23</v>
      </c>
      <c r="G227" s="1">
        <f>IFERROR(__xludf.DUMMYFUNCTION("""COMPUTED_VALUE"""),23.0)</f>
        <v>23</v>
      </c>
      <c r="J227" s="1" t="b">
        <f t="array" ref="J227">IF(NOT(I227=""),AND(C227:I227&gt;B227:H227),IF(NOT(H227=""),AND(C227:H227&gt;B227:G227),IF(NOT(G227=""),AND(C227:G227&gt;B227:F227),AND(C227:F227&gt;B227:E227))))</f>
        <v>0</v>
      </c>
      <c r="K227" s="1" t="b">
        <f t="array" ref="K227">IF(NOT(I227=""),AND(C227:I227&lt;B227:H227),IF(NOT(H227=""),AND(C227:H227&lt;B227:G227),IF(NOT(G227=""),AND(C227:G227&lt;B227:F227),AND(C227:F227&lt;B227:E227))))</f>
        <v>0</v>
      </c>
      <c r="L227" s="1" t="b">
        <f t="array" ref="L227">IF(NOT(I227=""),AND(AND(ABS(C227:I227-B227:H227)&gt;0),AND(ABS(C227:I227-B227:H227)&lt;4)),IF(NOT(H227=""),AND(AND(ABS(C227:H227-B227:G227)&gt;0),AND(ABS(C227:H227-B227:G227)&lt;4)),IF(NOT(G227=""),AND(AND(ABS(C227:G227-B227:F227)&gt;0),AND(ABS(C227:G227-B227:F227)&lt;4)),AND(AND(ABS(C227:F227-B227:E227)&gt;0),AND(ABS(C227:F227-B227:E227)&lt;4)))))</f>
        <v>0</v>
      </c>
      <c r="M227" s="1" t="b">
        <f t="shared" si="1"/>
        <v>0</v>
      </c>
    </row>
    <row r="228" ht="15.75" customHeight="1">
      <c r="A228" s="1" t="s">
        <v>237</v>
      </c>
      <c r="B228" s="1">
        <f>IFERROR(__xludf.DUMMYFUNCTION("SPLIT(A228,"" "")"),25.0)</f>
        <v>25</v>
      </c>
      <c r="C228" s="1">
        <f>IFERROR(__xludf.DUMMYFUNCTION("""COMPUTED_VALUE"""),20.0)</f>
        <v>20</v>
      </c>
      <c r="D228" s="1">
        <f>IFERROR(__xludf.DUMMYFUNCTION("""COMPUTED_VALUE"""),17.0)</f>
        <v>17</v>
      </c>
      <c r="E228" s="1">
        <f>IFERROR(__xludf.DUMMYFUNCTION("""COMPUTED_VALUE"""),14.0)</f>
        <v>14</v>
      </c>
      <c r="F228" s="1">
        <f>IFERROR(__xludf.DUMMYFUNCTION("""COMPUTED_VALUE"""),12.0)</f>
        <v>12</v>
      </c>
      <c r="G228" s="1">
        <f>IFERROR(__xludf.DUMMYFUNCTION("""COMPUTED_VALUE"""),9.0)</f>
        <v>9</v>
      </c>
      <c r="H228" s="1">
        <f>IFERROR(__xludf.DUMMYFUNCTION("""COMPUTED_VALUE"""),5.0)</f>
        <v>5</v>
      </c>
      <c r="J228" s="1" t="b">
        <f t="array" ref="J228">IF(NOT(I228=""),AND(C228:I228&gt;B228:H228),IF(NOT(H228=""),AND(C228:H228&gt;B228:G228),IF(NOT(G228=""),AND(C228:G228&gt;B228:F228),AND(C228:F228&gt;B228:E228))))</f>
        <v>0</v>
      </c>
      <c r="K228" s="1" t="b">
        <f t="array" ref="K228">IF(NOT(I228=""),AND(C228:I228&lt;B228:H228),IF(NOT(H228=""),AND(C228:H228&lt;B228:G228),IF(NOT(G228=""),AND(C228:G228&lt;B228:F228),AND(C228:F228&lt;B228:E228))))</f>
        <v>1</v>
      </c>
      <c r="L228" s="1" t="b">
        <f t="array" ref="L228">IF(NOT(I228=""),AND(AND(ABS(C228:I228-B228:H228)&gt;0),AND(ABS(C228:I228-B228:H228)&lt;4)),IF(NOT(H228=""),AND(AND(ABS(C228:H228-B228:G228)&gt;0),AND(ABS(C228:H228-B228:G228)&lt;4)),IF(NOT(G228=""),AND(AND(ABS(C228:G228-B228:F228)&gt;0),AND(ABS(C228:G228-B228:F228)&lt;4)),AND(AND(ABS(C228:F228-B228:E228)&gt;0),AND(ABS(C228:F228-B228:E228)&lt;4)))))</f>
        <v>0</v>
      </c>
      <c r="M228" s="1" t="b">
        <f t="shared" si="1"/>
        <v>0</v>
      </c>
    </row>
    <row r="229" ht="15.75" customHeight="1">
      <c r="A229" s="1" t="s">
        <v>238</v>
      </c>
      <c r="B229" s="1">
        <f>IFERROR(__xludf.DUMMYFUNCTION("SPLIT(A229,"" "")"),87.0)</f>
        <v>87</v>
      </c>
      <c r="C229" s="1">
        <f>IFERROR(__xludf.DUMMYFUNCTION("""COMPUTED_VALUE"""),81.0)</f>
        <v>81</v>
      </c>
      <c r="D229" s="1">
        <f>IFERROR(__xludf.DUMMYFUNCTION("""COMPUTED_VALUE"""),80.0)</f>
        <v>80</v>
      </c>
      <c r="E229" s="1">
        <f>IFERROR(__xludf.DUMMYFUNCTION("""COMPUTED_VALUE"""),77.0)</f>
        <v>77</v>
      </c>
      <c r="F229" s="1">
        <f>IFERROR(__xludf.DUMMYFUNCTION("""COMPUTED_VALUE"""),71.0)</f>
        <v>71</v>
      </c>
      <c r="J229" s="1" t="b">
        <f t="array" ref="J229">IF(NOT(I229=""),AND(C229:I229&gt;B229:H229),IF(NOT(H229=""),AND(C229:H229&gt;B229:G229),IF(NOT(G229=""),AND(C229:G229&gt;B229:F229),AND(C229:F229&gt;B229:E229))))</f>
        <v>0</v>
      </c>
      <c r="K229" s="1" t="b">
        <f t="array" ref="K229">IF(NOT(I229=""),AND(C229:I229&lt;B229:H229),IF(NOT(H229=""),AND(C229:H229&lt;B229:G229),IF(NOT(G229=""),AND(C229:G229&lt;B229:F229),AND(C229:F229&lt;B229:E229))))</f>
        <v>1</v>
      </c>
      <c r="L229" s="1" t="b">
        <f t="array" ref="L229">IF(NOT(I229=""),AND(AND(ABS(C229:I229-B229:H229)&gt;0),AND(ABS(C229:I229-B229:H229)&lt;4)),IF(NOT(H229=""),AND(AND(ABS(C229:H229-B229:G229)&gt;0),AND(ABS(C229:H229-B229:G229)&lt;4)),IF(NOT(G229=""),AND(AND(ABS(C229:G229-B229:F229)&gt;0),AND(ABS(C229:G229-B229:F229)&lt;4)),AND(AND(ABS(C229:F229-B229:E229)&gt;0),AND(ABS(C229:F229-B229:E229)&lt;4)))))</f>
        <v>0</v>
      </c>
      <c r="M229" s="1" t="b">
        <f t="shared" si="1"/>
        <v>0</v>
      </c>
    </row>
    <row r="230" ht="15.75" customHeight="1">
      <c r="A230" s="1" t="s">
        <v>239</v>
      </c>
      <c r="B230" s="1">
        <f>IFERROR(__xludf.DUMMYFUNCTION("SPLIT(A230,"" "")"),98.0)</f>
        <v>98</v>
      </c>
      <c r="C230" s="1">
        <f>IFERROR(__xludf.DUMMYFUNCTION("""COMPUTED_VALUE"""),91.0)</f>
        <v>91</v>
      </c>
      <c r="D230" s="1">
        <f>IFERROR(__xludf.DUMMYFUNCTION("""COMPUTED_VALUE"""),90.0)</f>
        <v>90</v>
      </c>
      <c r="E230" s="1">
        <f>IFERROR(__xludf.DUMMYFUNCTION("""COMPUTED_VALUE"""),88.0)</f>
        <v>88</v>
      </c>
      <c r="F230" s="1">
        <f>IFERROR(__xludf.DUMMYFUNCTION("""COMPUTED_VALUE"""),86.0)</f>
        <v>86</v>
      </c>
      <c r="G230" s="1">
        <f>IFERROR(__xludf.DUMMYFUNCTION("""COMPUTED_VALUE"""),88.0)</f>
        <v>88</v>
      </c>
      <c r="H230" s="1">
        <f>IFERROR(__xludf.DUMMYFUNCTION("""COMPUTED_VALUE"""),86.0)</f>
        <v>86</v>
      </c>
      <c r="J230" s="1" t="b">
        <f t="array" ref="J230">IF(NOT(I230=""),AND(C230:I230&gt;B230:H230),IF(NOT(H230=""),AND(C230:H230&gt;B230:G230),IF(NOT(G230=""),AND(C230:G230&gt;B230:F230),AND(C230:F230&gt;B230:E230))))</f>
        <v>0</v>
      </c>
      <c r="K230" s="1" t="b">
        <f t="array" ref="K230">IF(NOT(I230=""),AND(C230:I230&lt;B230:H230),IF(NOT(H230=""),AND(C230:H230&lt;B230:G230),IF(NOT(G230=""),AND(C230:G230&lt;B230:F230),AND(C230:F230&lt;B230:E230))))</f>
        <v>0</v>
      </c>
      <c r="L230" s="1" t="b">
        <f t="array" ref="L230">IF(NOT(I230=""),AND(AND(ABS(C230:I230-B230:H230)&gt;0),AND(ABS(C230:I230-B230:H230)&lt;4)),IF(NOT(H230=""),AND(AND(ABS(C230:H230-B230:G230)&gt;0),AND(ABS(C230:H230-B230:G230)&lt;4)),IF(NOT(G230=""),AND(AND(ABS(C230:G230-B230:F230)&gt;0),AND(ABS(C230:G230-B230:F230)&lt;4)),AND(AND(ABS(C230:F230-B230:E230)&gt;0),AND(ABS(C230:F230-B230:E230)&lt;4)))))</f>
        <v>0</v>
      </c>
      <c r="M230" s="1" t="b">
        <f t="shared" si="1"/>
        <v>0</v>
      </c>
    </row>
    <row r="231" ht="15.75" customHeight="1">
      <c r="A231" s="1" t="s">
        <v>240</v>
      </c>
      <c r="B231" s="1">
        <f>IFERROR(__xludf.DUMMYFUNCTION("SPLIT(A231,"" "")"),47.0)</f>
        <v>47</v>
      </c>
      <c r="C231" s="1">
        <f>IFERROR(__xludf.DUMMYFUNCTION("""COMPUTED_VALUE"""),40.0)</f>
        <v>40</v>
      </c>
      <c r="D231" s="1">
        <f>IFERROR(__xludf.DUMMYFUNCTION("""COMPUTED_VALUE"""),38.0)</f>
        <v>38</v>
      </c>
      <c r="E231" s="1">
        <f>IFERROR(__xludf.DUMMYFUNCTION("""COMPUTED_VALUE"""),36.0)</f>
        <v>36</v>
      </c>
      <c r="F231" s="1">
        <f>IFERROR(__xludf.DUMMYFUNCTION("""COMPUTED_VALUE"""),39.0)</f>
        <v>39</v>
      </c>
      <c r="G231" s="1">
        <f>IFERROR(__xludf.DUMMYFUNCTION("""COMPUTED_VALUE"""),36.0)</f>
        <v>36</v>
      </c>
      <c r="H231" s="1">
        <f>IFERROR(__xludf.DUMMYFUNCTION("""COMPUTED_VALUE"""),37.0)</f>
        <v>37</v>
      </c>
      <c r="J231" s="1" t="b">
        <f t="array" ref="J231">IF(NOT(I231=""),AND(C231:I231&gt;B231:H231),IF(NOT(H231=""),AND(C231:H231&gt;B231:G231),IF(NOT(G231=""),AND(C231:G231&gt;B231:F231),AND(C231:F231&gt;B231:E231))))</f>
        <v>0</v>
      </c>
      <c r="K231" s="1" t="b">
        <f t="array" ref="K231">IF(NOT(I231=""),AND(C231:I231&lt;B231:H231),IF(NOT(H231=""),AND(C231:H231&lt;B231:G231),IF(NOT(G231=""),AND(C231:G231&lt;B231:F231),AND(C231:F231&lt;B231:E231))))</f>
        <v>0</v>
      </c>
      <c r="L231" s="1" t="b">
        <f t="array" ref="L231">IF(NOT(I231=""),AND(AND(ABS(C231:I231-B231:H231)&gt;0),AND(ABS(C231:I231-B231:H231)&lt;4)),IF(NOT(H231=""),AND(AND(ABS(C231:H231-B231:G231)&gt;0),AND(ABS(C231:H231-B231:G231)&lt;4)),IF(NOT(G231=""),AND(AND(ABS(C231:G231-B231:F231)&gt;0),AND(ABS(C231:G231-B231:F231)&lt;4)),AND(AND(ABS(C231:F231-B231:E231)&gt;0),AND(ABS(C231:F231-B231:E231)&lt;4)))))</f>
        <v>0</v>
      </c>
      <c r="M231" s="1" t="b">
        <f t="shared" si="1"/>
        <v>0</v>
      </c>
    </row>
    <row r="232" ht="15.75" customHeight="1">
      <c r="A232" s="1" t="s">
        <v>241</v>
      </c>
      <c r="B232" s="1">
        <f>IFERROR(__xludf.DUMMYFUNCTION("SPLIT(A232,"" "")"),39.0)</f>
        <v>39</v>
      </c>
      <c r="C232" s="1">
        <f>IFERROR(__xludf.DUMMYFUNCTION("""COMPUTED_VALUE"""),34.0)</f>
        <v>34</v>
      </c>
      <c r="D232" s="1">
        <f>IFERROR(__xludf.DUMMYFUNCTION("""COMPUTED_VALUE"""),31.0)</f>
        <v>31</v>
      </c>
      <c r="E232" s="1">
        <f>IFERROR(__xludf.DUMMYFUNCTION("""COMPUTED_VALUE"""),30.0)</f>
        <v>30</v>
      </c>
      <c r="F232" s="1">
        <f>IFERROR(__xludf.DUMMYFUNCTION("""COMPUTED_VALUE"""),32.0)</f>
        <v>32</v>
      </c>
      <c r="G232" s="1">
        <f>IFERROR(__xludf.DUMMYFUNCTION("""COMPUTED_VALUE"""),32.0)</f>
        <v>32</v>
      </c>
      <c r="J232" s="1" t="b">
        <f t="array" ref="J232">IF(NOT(I232=""),AND(C232:I232&gt;B232:H232),IF(NOT(H232=""),AND(C232:H232&gt;B232:G232),IF(NOT(G232=""),AND(C232:G232&gt;B232:F232),AND(C232:F232&gt;B232:E232))))</f>
        <v>0</v>
      </c>
      <c r="K232" s="1" t="b">
        <f t="array" ref="K232">IF(NOT(I232=""),AND(C232:I232&lt;B232:H232),IF(NOT(H232=""),AND(C232:H232&lt;B232:G232),IF(NOT(G232=""),AND(C232:G232&lt;B232:F232),AND(C232:F232&lt;B232:E232))))</f>
        <v>0</v>
      </c>
      <c r="L232" s="1" t="b">
        <f t="array" ref="L232">IF(NOT(I232=""),AND(AND(ABS(C232:I232-B232:H232)&gt;0),AND(ABS(C232:I232-B232:H232)&lt;4)),IF(NOT(H232=""),AND(AND(ABS(C232:H232-B232:G232)&gt;0),AND(ABS(C232:H232-B232:G232)&lt;4)),IF(NOT(G232=""),AND(AND(ABS(C232:G232-B232:F232)&gt;0),AND(ABS(C232:G232-B232:F232)&lt;4)),AND(AND(ABS(C232:F232-B232:E232)&gt;0),AND(ABS(C232:F232-B232:E232)&lt;4)))))</f>
        <v>0</v>
      </c>
      <c r="M232" s="1" t="b">
        <f t="shared" si="1"/>
        <v>0</v>
      </c>
    </row>
    <row r="233" ht="15.75" customHeight="1">
      <c r="A233" s="1" t="s">
        <v>242</v>
      </c>
      <c r="B233" s="1">
        <f>IFERROR(__xludf.DUMMYFUNCTION("SPLIT(A233,"" "")"),84.0)</f>
        <v>84</v>
      </c>
      <c r="C233" s="1">
        <f>IFERROR(__xludf.DUMMYFUNCTION("""COMPUTED_VALUE"""),79.0)</f>
        <v>79</v>
      </c>
      <c r="D233" s="1">
        <f>IFERROR(__xludf.DUMMYFUNCTION("""COMPUTED_VALUE"""),82.0)</f>
        <v>82</v>
      </c>
      <c r="E233" s="1">
        <f>IFERROR(__xludf.DUMMYFUNCTION("""COMPUTED_VALUE"""),79.0)</f>
        <v>79</v>
      </c>
      <c r="F233" s="1">
        <f>IFERROR(__xludf.DUMMYFUNCTION("""COMPUTED_VALUE"""),75.0)</f>
        <v>75</v>
      </c>
      <c r="J233" s="1" t="b">
        <f t="array" ref="J233">IF(NOT(I233=""),AND(C233:I233&gt;B233:H233),IF(NOT(H233=""),AND(C233:H233&gt;B233:G233),IF(NOT(G233=""),AND(C233:G233&gt;B233:F233),AND(C233:F233&gt;B233:E233))))</f>
        <v>0</v>
      </c>
      <c r="K233" s="1" t="b">
        <f t="array" ref="K233">IF(NOT(I233=""),AND(C233:I233&lt;B233:H233),IF(NOT(H233=""),AND(C233:H233&lt;B233:G233),IF(NOT(G233=""),AND(C233:G233&lt;B233:F233),AND(C233:F233&lt;B233:E233))))</f>
        <v>0</v>
      </c>
      <c r="L233" s="1" t="b">
        <f t="array" ref="L233">IF(NOT(I233=""),AND(AND(ABS(C233:I233-B233:H233)&gt;0),AND(ABS(C233:I233-B233:H233)&lt;4)),IF(NOT(H233=""),AND(AND(ABS(C233:H233-B233:G233)&gt;0),AND(ABS(C233:H233-B233:G233)&lt;4)),IF(NOT(G233=""),AND(AND(ABS(C233:G233-B233:F233)&gt;0),AND(ABS(C233:G233-B233:F233)&lt;4)),AND(AND(ABS(C233:F233-B233:E233)&gt;0),AND(ABS(C233:F233-B233:E233)&lt;4)))))</f>
        <v>0</v>
      </c>
      <c r="M233" s="1" t="b">
        <f t="shared" si="1"/>
        <v>0</v>
      </c>
    </row>
    <row r="234" ht="15.75" customHeight="1">
      <c r="A234" s="1" t="s">
        <v>243</v>
      </c>
      <c r="B234" s="1">
        <f>IFERROR(__xludf.DUMMYFUNCTION("SPLIT(A234,"" "")"),34.0)</f>
        <v>34</v>
      </c>
      <c r="C234" s="1">
        <f>IFERROR(__xludf.DUMMYFUNCTION("""COMPUTED_VALUE"""),28.0)</f>
        <v>28</v>
      </c>
      <c r="D234" s="1">
        <f>IFERROR(__xludf.DUMMYFUNCTION("""COMPUTED_VALUE"""),25.0)</f>
        <v>25</v>
      </c>
      <c r="E234" s="1">
        <f>IFERROR(__xludf.DUMMYFUNCTION("""COMPUTED_VALUE"""),26.0)</f>
        <v>26</v>
      </c>
      <c r="F234" s="1">
        <f>IFERROR(__xludf.DUMMYFUNCTION("""COMPUTED_VALUE"""),24.0)</f>
        <v>24</v>
      </c>
      <c r="G234" s="1">
        <f>IFERROR(__xludf.DUMMYFUNCTION("""COMPUTED_VALUE"""),23.0)</f>
        <v>23</v>
      </c>
      <c r="H234" s="1">
        <f>IFERROR(__xludf.DUMMYFUNCTION("""COMPUTED_VALUE"""),18.0)</f>
        <v>18</v>
      </c>
      <c r="J234" s="1" t="b">
        <f t="array" ref="J234">IF(NOT(I234=""),AND(C234:I234&gt;B234:H234),IF(NOT(H234=""),AND(C234:H234&gt;B234:G234),IF(NOT(G234=""),AND(C234:G234&gt;B234:F234),AND(C234:F234&gt;B234:E234))))</f>
        <v>0</v>
      </c>
      <c r="K234" s="1" t="b">
        <f t="array" ref="K234">IF(NOT(I234=""),AND(C234:I234&lt;B234:H234),IF(NOT(H234=""),AND(C234:H234&lt;B234:G234),IF(NOT(G234=""),AND(C234:G234&lt;B234:F234),AND(C234:F234&lt;B234:E234))))</f>
        <v>0</v>
      </c>
      <c r="L234" s="1" t="b">
        <f t="array" ref="L234">IF(NOT(I234=""),AND(AND(ABS(C234:I234-B234:H234)&gt;0),AND(ABS(C234:I234-B234:H234)&lt;4)),IF(NOT(H234=""),AND(AND(ABS(C234:H234-B234:G234)&gt;0),AND(ABS(C234:H234-B234:G234)&lt;4)),IF(NOT(G234=""),AND(AND(ABS(C234:G234-B234:F234)&gt;0),AND(ABS(C234:G234-B234:F234)&lt;4)),AND(AND(ABS(C234:F234-B234:E234)&gt;0),AND(ABS(C234:F234-B234:E234)&lt;4)))))</f>
        <v>0</v>
      </c>
      <c r="M234" s="1" t="b">
        <f t="shared" si="1"/>
        <v>0</v>
      </c>
    </row>
    <row r="235" ht="15.75" customHeight="1">
      <c r="A235" s="1" t="s">
        <v>244</v>
      </c>
      <c r="B235" s="1">
        <f>IFERROR(__xludf.DUMMYFUNCTION("SPLIT(A235,"" "")"),73.0)</f>
        <v>73</v>
      </c>
      <c r="C235" s="1">
        <f>IFERROR(__xludf.DUMMYFUNCTION("""COMPUTED_VALUE"""),67.0)</f>
        <v>67</v>
      </c>
      <c r="D235" s="1">
        <f>IFERROR(__xludf.DUMMYFUNCTION("""COMPUTED_VALUE"""),65.0)</f>
        <v>65</v>
      </c>
      <c r="E235" s="1">
        <f>IFERROR(__xludf.DUMMYFUNCTION("""COMPUTED_VALUE"""),65.0)</f>
        <v>65</v>
      </c>
      <c r="F235" s="1">
        <f>IFERROR(__xludf.DUMMYFUNCTION("""COMPUTED_VALUE"""),63.0)</f>
        <v>63</v>
      </c>
      <c r="J235" s="1" t="b">
        <f t="array" ref="J235">IF(NOT(I235=""),AND(C235:I235&gt;B235:H235),IF(NOT(H235=""),AND(C235:H235&gt;B235:G235),IF(NOT(G235=""),AND(C235:G235&gt;B235:F235),AND(C235:F235&gt;B235:E235))))</f>
        <v>0</v>
      </c>
      <c r="K235" s="1" t="b">
        <f t="array" ref="K235">IF(NOT(I235=""),AND(C235:I235&lt;B235:H235),IF(NOT(H235=""),AND(C235:H235&lt;B235:G235),IF(NOT(G235=""),AND(C235:G235&lt;B235:F235),AND(C235:F235&lt;B235:E235))))</f>
        <v>0</v>
      </c>
      <c r="L235" s="1" t="b">
        <f t="array" ref="L235">IF(NOT(I235=""),AND(AND(ABS(C235:I235-B235:H235)&gt;0),AND(ABS(C235:I235-B235:H235)&lt;4)),IF(NOT(H235=""),AND(AND(ABS(C235:H235-B235:G235)&gt;0),AND(ABS(C235:H235-B235:G235)&lt;4)),IF(NOT(G235=""),AND(AND(ABS(C235:G235-B235:F235)&gt;0),AND(ABS(C235:G235-B235:F235)&lt;4)),AND(AND(ABS(C235:F235-B235:E235)&gt;0),AND(ABS(C235:F235-B235:E235)&lt;4)))))</f>
        <v>0</v>
      </c>
      <c r="M235" s="1" t="b">
        <f t="shared" si="1"/>
        <v>0</v>
      </c>
    </row>
    <row r="236" ht="15.75" customHeight="1">
      <c r="A236" s="1" t="s">
        <v>245</v>
      </c>
      <c r="B236" s="1">
        <f>IFERROR(__xludf.DUMMYFUNCTION("SPLIT(A236,"" "")"),94.0)</f>
        <v>94</v>
      </c>
      <c r="C236" s="1">
        <f>IFERROR(__xludf.DUMMYFUNCTION("""COMPUTED_VALUE"""),89.0)</f>
        <v>89</v>
      </c>
      <c r="D236" s="1">
        <f>IFERROR(__xludf.DUMMYFUNCTION("""COMPUTED_VALUE"""),89.0)</f>
        <v>89</v>
      </c>
      <c r="E236" s="1">
        <f>IFERROR(__xludf.DUMMYFUNCTION("""COMPUTED_VALUE"""),88.0)</f>
        <v>88</v>
      </c>
      <c r="F236" s="1">
        <f>IFERROR(__xludf.DUMMYFUNCTION("""COMPUTED_VALUE"""),87.0)</f>
        <v>87</v>
      </c>
      <c r="G236" s="1">
        <f>IFERROR(__xludf.DUMMYFUNCTION("""COMPUTED_VALUE"""),89.0)</f>
        <v>89</v>
      </c>
      <c r="J236" s="1" t="b">
        <f t="array" ref="J236">IF(NOT(I236=""),AND(C236:I236&gt;B236:H236),IF(NOT(H236=""),AND(C236:H236&gt;B236:G236),IF(NOT(G236=""),AND(C236:G236&gt;B236:F236),AND(C236:F236&gt;B236:E236))))</f>
        <v>0</v>
      </c>
      <c r="K236" s="1" t="b">
        <f t="array" ref="K236">IF(NOT(I236=""),AND(C236:I236&lt;B236:H236),IF(NOT(H236=""),AND(C236:H236&lt;B236:G236),IF(NOT(G236=""),AND(C236:G236&lt;B236:F236),AND(C236:F236&lt;B236:E236))))</f>
        <v>0</v>
      </c>
      <c r="L236" s="1" t="b">
        <f t="array" ref="L236">IF(NOT(I236=""),AND(AND(ABS(C236:I236-B236:H236)&gt;0),AND(ABS(C236:I236-B236:H236)&lt;4)),IF(NOT(H236=""),AND(AND(ABS(C236:H236-B236:G236)&gt;0),AND(ABS(C236:H236-B236:G236)&lt;4)),IF(NOT(G236=""),AND(AND(ABS(C236:G236-B236:F236)&gt;0),AND(ABS(C236:G236-B236:F236)&lt;4)),AND(AND(ABS(C236:F236-B236:E236)&gt;0),AND(ABS(C236:F236-B236:E236)&lt;4)))))</f>
        <v>0</v>
      </c>
      <c r="M236" s="1" t="b">
        <f t="shared" si="1"/>
        <v>0</v>
      </c>
    </row>
    <row r="237" ht="15.75" customHeight="1">
      <c r="A237" s="1" t="s">
        <v>246</v>
      </c>
      <c r="B237" s="1">
        <f>IFERROR(__xludf.DUMMYFUNCTION("SPLIT(A237,"" "")"),92.0)</f>
        <v>92</v>
      </c>
      <c r="C237" s="1">
        <f>IFERROR(__xludf.DUMMYFUNCTION("""COMPUTED_VALUE"""),85.0)</f>
        <v>85</v>
      </c>
      <c r="D237" s="1">
        <f>IFERROR(__xludf.DUMMYFUNCTION("""COMPUTED_VALUE"""),83.0)</f>
        <v>83</v>
      </c>
      <c r="E237" s="1">
        <f>IFERROR(__xludf.DUMMYFUNCTION("""COMPUTED_VALUE"""),80.0)</f>
        <v>80</v>
      </c>
      <c r="F237" s="1">
        <f>IFERROR(__xludf.DUMMYFUNCTION("""COMPUTED_VALUE"""),78.0)</f>
        <v>78</v>
      </c>
      <c r="G237" s="1">
        <f>IFERROR(__xludf.DUMMYFUNCTION("""COMPUTED_VALUE"""),78.0)</f>
        <v>78</v>
      </c>
      <c r="H237" s="1">
        <f>IFERROR(__xludf.DUMMYFUNCTION("""COMPUTED_VALUE"""),78.0)</f>
        <v>78</v>
      </c>
      <c r="J237" s="1" t="b">
        <f t="array" ref="J237">IF(NOT(I237=""),AND(C237:I237&gt;B237:H237),IF(NOT(H237=""),AND(C237:H237&gt;B237:G237),IF(NOT(G237=""),AND(C237:G237&gt;B237:F237),AND(C237:F237&gt;B237:E237))))</f>
        <v>0</v>
      </c>
      <c r="K237" s="1" t="b">
        <f t="array" ref="K237">IF(NOT(I237=""),AND(C237:I237&lt;B237:H237),IF(NOT(H237=""),AND(C237:H237&lt;B237:G237),IF(NOT(G237=""),AND(C237:G237&lt;B237:F237),AND(C237:F237&lt;B237:E237))))</f>
        <v>0</v>
      </c>
      <c r="L237" s="1" t="b">
        <f t="array" ref="L237">IF(NOT(I237=""),AND(AND(ABS(C237:I237-B237:H237)&gt;0),AND(ABS(C237:I237-B237:H237)&lt;4)),IF(NOT(H237=""),AND(AND(ABS(C237:H237-B237:G237)&gt;0),AND(ABS(C237:H237-B237:G237)&lt;4)),IF(NOT(G237=""),AND(AND(ABS(C237:G237-B237:F237)&gt;0),AND(ABS(C237:G237-B237:F237)&lt;4)),AND(AND(ABS(C237:F237-B237:E237)&gt;0),AND(ABS(C237:F237-B237:E237)&lt;4)))))</f>
        <v>0</v>
      </c>
      <c r="M237" s="1" t="b">
        <f t="shared" si="1"/>
        <v>0</v>
      </c>
    </row>
    <row r="238" ht="15.75" customHeight="1">
      <c r="A238" s="1" t="s">
        <v>247</v>
      </c>
      <c r="B238" s="1">
        <f>IFERROR(__xludf.DUMMYFUNCTION("SPLIT(A238,"" "")"),41.0)</f>
        <v>41</v>
      </c>
      <c r="C238" s="1">
        <f>IFERROR(__xludf.DUMMYFUNCTION("""COMPUTED_VALUE"""),36.0)</f>
        <v>36</v>
      </c>
      <c r="D238" s="1">
        <f>IFERROR(__xludf.DUMMYFUNCTION("""COMPUTED_VALUE"""),34.0)</f>
        <v>34</v>
      </c>
      <c r="E238" s="1">
        <f>IFERROR(__xludf.DUMMYFUNCTION("""COMPUTED_VALUE"""),32.0)</f>
        <v>32</v>
      </c>
      <c r="F238" s="1">
        <f>IFERROR(__xludf.DUMMYFUNCTION("""COMPUTED_VALUE"""),32.0)</f>
        <v>32</v>
      </c>
      <c r="G238" s="1">
        <f>IFERROR(__xludf.DUMMYFUNCTION("""COMPUTED_VALUE"""),30.0)</f>
        <v>30</v>
      </c>
      <c r="H238" s="1">
        <f>IFERROR(__xludf.DUMMYFUNCTION("""COMPUTED_VALUE"""),26.0)</f>
        <v>26</v>
      </c>
      <c r="J238" s="1" t="b">
        <f t="array" ref="J238">IF(NOT(I238=""),AND(C238:I238&gt;B238:H238),IF(NOT(H238=""),AND(C238:H238&gt;B238:G238),IF(NOT(G238=""),AND(C238:G238&gt;B238:F238),AND(C238:F238&gt;B238:E238))))</f>
        <v>0</v>
      </c>
      <c r="K238" s="1" t="b">
        <f t="array" ref="K238">IF(NOT(I238=""),AND(C238:I238&lt;B238:H238),IF(NOT(H238=""),AND(C238:H238&lt;B238:G238),IF(NOT(G238=""),AND(C238:G238&lt;B238:F238),AND(C238:F238&lt;B238:E238))))</f>
        <v>0</v>
      </c>
      <c r="L238" s="1" t="b">
        <f t="array" ref="L238">IF(NOT(I238=""),AND(AND(ABS(C238:I238-B238:H238)&gt;0),AND(ABS(C238:I238-B238:H238)&lt;4)),IF(NOT(H238=""),AND(AND(ABS(C238:H238-B238:G238)&gt;0),AND(ABS(C238:H238-B238:G238)&lt;4)),IF(NOT(G238=""),AND(AND(ABS(C238:G238-B238:F238)&gt;0),AND(ABS(C238:G238-B238:F238)&lt;4)),AND(AND(ABS(C238:F238-B238:E238)&gt;0),AND(ABS(C238:F238-B238:E238)&lt;4)))))</f>
        <v>0</v>
      </c>
      <c r="M238" s="1" t="b">
        <f t="shared" si="1"/>
        <v>0</v>
      </c>
    </row>
    <row r="239" ht="15.75" customHeight="1">
      <c r="A239" s="1" t="s">
        <v>248</v>
      </c>
      <c r="B239" s="1">
        <f>IFERROR(__xludf.DUMMYFUNCTION("SPLIT(A239,"" "")"),76.0)</f>
        <v>76</v>
      </c>
      <c r="C239" s="1">
        <f>IFERROR(__xludf.DUMMYFUNCTION("""COMPUTED_VALUE"""),71.0)</f>
        <v>71</v>
      </c>
      <c r="D239" s="1">
        <f>IFERROR(__xludf.DUMMYFUNCTION("""COMPUTED_VALUE"""),70.0)</f>
        <v>70</v>
      </c>
      <c r="E239" s="1">
        <f>IFERROR(__xludf.DUMMYFUNCTION("""COMPUTED_VALUE"""),70.0)</f>
        <v>70</v>
      </c>
      <c r="F239" s="1">
        <f>IFERROR(__xludf.DUMMYFUNCTION("""COMPUTED_VALUE"""),64.0)</f>
        <v>64</v>
      </c>
      <c r="J239" s="1" t="b">
        <f t="array" ref="J239">IF(NOT(I239=""),AND(C239:I239&gt;B239:H239),IF(NOT(H239=""),AND(C239:H239&gt;B239:G239),IF(NOT(G239=""),AND(C239:G239&gt;B239:F239),AND(C239:F239&gt;B239:E239))))</f>
        <v>0</v>
      </c>
      <c r="K239" s="1" t="b">
        <f t="array" ref="K239">IF(NOT(I239=""),AND(C239:I239&lt;B239:H239),IF(NOT(H239=""),AND(C239:H239&lt;B239:G239),IF(NOT(G239=""),AND(C239:G239&lt;B239:F239),AND(C239:F239&lt;B239:E239))))</f>
        <v>0</v>
      </c>
      <c r="L239" s="1" t="b">
        <f t="array" ref="L239">IF(NOT(I239=""),AND(AND(ABS(C239:I239-B239:H239)&gt;0),AND(ABS(C239:I239-B239:H239)&lt;4)),IF(NOT(H239=""),AND(AND(ABS(C239:H239-B239:G239)&gt;0),AND(ABS(C239:H239-B239:G239)&lt;4)),IF(NOT(G239=""),AND(AND(ABS(C239:G239-B239:F239)&gt;0),AND(ABS(C239:G239-B239:F239)&lt;4)),AND(AND(ABS(C239:F239-B239:E239)&gt;0),AND(ABS(C239:F239-B239:E239)&lt;4)))))</f>
        <v>0</v>
      </c>
      <c r="M239" s="1" t="b">
        <f t="shared" si="1"/>
        <v>0</v>
      </c>
    </row>
    <row r="240" ht="15.75" customHeight="1">
      <c r="A240" s="1" t="s">
        <v>249</v>
      </c>
      <c r="B240" s="1">
        <f>IFERROR(__xludf.DUMMYFUNCTION("SPLIT(A240,"" "")"),38.0)</f>
        <v>38</v>
      </c>
      <c r="C240" s="1">
        <f>IFERROR(__xludf.DUMMYFUNCTION("""COMPUTED_VALUE"""),31.0)</f>
        <v>31</v>
      </c>
      <c r="D240" s="1">
        <f>IFERROR(__xludf.DUMMYFUNCTION("""COMPUTED_VALUE"""),30.0)</f>
        <v>30</v>
      </c>
      <c r="E240" s="1">
        <f>IFERROR(__xludf.DUMMYFUNCTION("""COMPUTED_VALUE"""),26.0)</f>
        <v>26</v>
      </c>
      <c r="F240" s="1">
        <f>IFERROR(__xludf.DUMMYFUNCTION("""COMPUTED_VALUE"""),25.0)</f>
        <v>25</v>
      </c>
      <c r="G240" s="1">
        <f>IFERROR(__xludf.DUMMYFUNCTION("""COMPUTED_VALUE"""),22.0)</f>
        <v>22</v>
      </c>
      <c r="H240" s="1">
        <f>IFERROR(__xludf.DUMMYFUNCTION("""COMPUTED_VALUE"""),19.0)</f>
        <v>19</v>
      </c>
      <c r="J240" s="1" t="b">
        <f t="array" ref="J240">IF(NOT(I240=""),AND(C240:I240&gt;B240:H240),IF(NOT(H240=""),AND(C240:H240&gt;B240:G240),IF(NOT(G240=""),AND(C240:G240&gt;B240:F240),AND(C240:F240&gt;B240:E240))))</f>
        <v>0</v>
      </c>
      <c r="K240" s="1" t="b">
        <f t="array" ref="K240">IF(NOT(I240=""),AND(C240:I240&lt;B240:H240),IF(NOT(H240=""),AND(C240:H240&lt;B240:G240),IF(NOT(G240=""),AND(C240:G240&lt;B240:F240),AND(C240:F240&lt;B240:E240))))</f>
        <v>1</v>
      </c>
      <c r="L240" s="1" t="b">
        <f t="array" ref="L240">IF(NOT(I240=""),AND(AND(ABS(C240:I240-B240:H240)&gt;0),AND(ABS(C240:I240-B240:H240)&lt;4)),IF(NOT(H240=""),AND(AND(ABS(C240:H240-B240:G240)&gt;0),AND(ABS(C240:H240-B240:G240)&lt;4)),IF(NOT(G240=""),AND(AND(ABS(C240:G240-B240:F240)&gt;0),AND(ABS(C240:G240-B240:F240)&lt;4)),AND(AND(ABS(C240:F240-B240:E240)&gt;0),AND(ABS(C240:F240-B240:E240)&lt;4)))))</f>
        <v>0</v>
      </c>
      <c r="M240" s="1" t="b">
        <f t="shared" si="1"/>
        <v>0</v>
      </c>
    </row>
    <row r="241" ht="15.75" customHeight="1">
      <c r="A241" s="1" t="s">
        <v>250</v>
      </c>
      <c r="B241" s="1">
        <f>IFERROR(__xludf.DUMMYFUNCTION("SPLIT(A241,"" "")"),65.0)</f>
        <v>65</v>
      </c>
      <c r="C241" s="1">
        <f>IFERROR(__xludf.DUMMYFUNCTION("""COMPUTED_VALUE"""),60.0)</f>
        <v>60</v>
      </c>
      <c r="D241" s="1">
        <f>IFERROR(__xludf.DUMMYFUNCTION("""COMPUTED_VALUE"""),58.0)</f>
        <v>58</v>
      </c>
      <c r="E241" s="1">
        <f>IFERROR(__xludf.DUMMYFUNCTION("""COMPUTED_VALUE"""),55.0)</f>
        <v>55</v>
      </c>
      <c r="F241" s="1">
        <f>IFERROR(__xludf.DUMMYFUNCTION("""COMPUTED_VALUE"""),51.0)</f>
        <v>51</v>
      </c>
      <c r="G241" s="1">
        <f>IFERROR(__xludf.DUMMYFUNCTION("""COMPUTED_VALUE"""),53.0)</f>
        <v>53</v>
      </c>
      <c r="J241" s="1" t="b">
        <f t="array" ref="J241">IF(NOT(I241=""),AND(C241:I241&gt;B241:H241),IF(NOT(H241=""),AND(C241:H241&gt;B241:G241),IF(NOT(G241=""),AND(C241:G241&gt;B241:F241),AND(C241:F241&gt;B241:E241))))</f>
        <v>0</v>
      </c>
      <c r="K241" s="1" t="b">
        <f t="array" ref="K241">IF(NOT(I241=""),AND(C241:I241&lt;B241:H241),IF(NOT(H241=""),AND(C241:H241&lt;B241:G241),IF(NOT(G241=""),AND(C241:G241&lt;B241:F241),AND(C241:F241&lt;B241:E241))))</f>
        <v>0</v>
      </c>
      <c r="L241" s="1" t="b">
        <f t="array" ref="L241">IF(NOT(I241=""),AND(AND(ABS(C241:I241-B241:H241)&gt;0),AND(ABS(C241:I241-B241:H241)&lt;4)),IF(NOT(H241=""),AND(AND(ABS(C241:H241-B241:G241)&gt;0),AND(ABS(C241:H241-B241:G241)&lt;4)),IF(NOT(G241=""),AND(AND(ABS(C241:G241-B241:F241)&gt;0),AND(ABS(C241:G241-B241:F241)&lt;4)),AND(AND(ABS(C241:F241-B241:E241)&gt;0),AND(ABS(C241:F241-B241:E241)&lt;4)))))</f>
        <v>0</v>
      </c>
      <c r="M241" s="1" t="b">
        <f t="shared" si="1"/>
        <v>0</v>
      </c>
    </row>
    <row r="242" ht="15.75" customHeight="1">
      <c r="A242" s="1" t="s">
        <v>251</v>
      </c>
      <c r="B242" s="1">
        <f>IFERROR(__xludf.DUMMYFUNCTION("SPLIT(A242,"" "")"),94.0)</f>
        <v>94</v>
      </c>
      <c r="C242" s="1">
        <f>IFERROR(__xludf.DUMMYFUNCTION("""COMPUTED_VALUE"""),89.0)</f>
        <v>89</v>
      </c>
      <c r="D242" s="1">
        <f>IFERROR(__xludf.DUMMYFUNCTION("""COMPUTED_VALUE"""),85.0)</f>
        <v>85</v>
      </c>
      <c r="E242" s="1">
        <f>IFERROR(__xludf.DUMMYFUNCTION("""COMPUTED_VALUE"""),82.0)</f>
        <v>82</v>
      </c>
      <c r="F242" s="1">
        <f>IFERROR(__xludf.DUMMYFUNCTION("""COMPUTED_VALUE"""),82.0)</f>
        <v>82</v>
      </c>
      <c r="J242" s="1" t="b">
        <f t="array" ref="J242">IF(NOT(I242=""),AND(C242:I242&gt;B242:H242),IF(NOT(H242=""),AND(C242:H242&gt;B242:G242),IF(NOT(G242=""),AND(C242:G242&gt;B242:F242),AND(C242:F242&gt;B242:E242))))</f>
        <v>0</v>
      </c>
      <c r="K242" s="1" t="b">
        <f t="array" ref="K242">IF(NOT(I242=""),AND(C242:I242&lt;B242:H242),IF(NOT(H242=""),AND(C242:H242&lt;B242:G242),IF(NOT(G242=""),AND(C242:G242&lt;B242:F242),AND(C242:F242&lt;B242:E242))))</f>
        <v>0</v>
      </c>
      <c r="L242" s="1" t="b">
        <f t="array" ref="L242">IF(NOT(I242=""),AND(AND(ABS(C242:I242-B242:H242)&gt;0),AND(ABS(C242:I242-B242:H242)&lt;4)),IF(NOT(H242=""),AND(AND(ABS(C242:H242-B242:G242)&gt;0),AND(ABS(C242:H242-B242:G242)&lt;4)),IF(NOT(G242=""),AND(AND(ABS(C242:G242-B242:F242)&gt;0),AND(ABS(C242:G242-B242:F242)&lt;4)),AND(AND(ABS(C242:F242-B242:E242)&gt;0),AND(ABS(C242:F242-B242:E242)&lt;4)))))</f>
        <v>0</v>
      </c>
      <c r="M242" s="1" t="b">
        <f t="shared" si="1"/>
        <v>0</v>
      </c>
    </row>
    <row r="243" ht="15.75" customHeight="1">
      <c r="A243" s="1" t="s">
        <v>252</v>
      </c>
      <c r="B243" s="1">
        <f>IFERROR(__xludf.DUMMYFUNCTION("SPLIT(A243,"" "")"),36.0)</f>
        <v>36</v>
      </c>
      <c r="C243" s="1">
        <f>IFERROR(__xludf.DUMMYFUNCTION("""COMPUTED_VALUE"""),31.0)</f>
        <v>31</v>
      </c>
      <c r="D243" s="1">
        <f>IFERROR(__xludf.DUMMYFUNCTION("""COMPUTED_VALUE"""),30.0)</f>
        <v>30</v>
      </c>
      <c r="E243" s="1">
        <f>IFERROR(__xludf.DUMMYFUNCTION("""COMPUTED_VALUE"""),26.0)</f>
        <v>26</v>
      </c>
      <c r="F243" s="1">
        <f>IFERROR(__xludf.DUMMYFUNCTION("""COMPUTED_VALUE"""),23.0)</f>
        <v>23</v>
      </c>
      <c r="G243" s="1">
        <f>IFERROR(__xludf.DUMMYFUNCTION("""COMPUTED_VALUE"""),20.0)</f>
        <v>20</v>
      </c>
      <c r="H243" s="1">
        <f>IFERROR(__xludf.DUMMYFUNCTION("""COMPUTED_VALUE"""),16.0)</f>
        <v>16</v>
      </c>
      <c r="J243" s="1" t="b">
        <f t="array" ref="J243">IF(NOT(I243=""),AND(C243:I243&gt;B243:H243),IF(NOT(H243=""),AND(C243:H243&gt;B243:G243),IF(NOT(G243=""),AND(C243:G243&gt;B243:F243),AND(C243:F243&gt;B243:E243))))</f>
        <v>0</v>
      </c>
      <c r="K243" s="1" t="b">
        <f t="array" ref="K243">IF(NOT(I243=""),AND(C243:I243&lt;B243:H243),IF(NOT(H243=""),AND(C243:H243&lt;B243:G243),IF(NOT(G243=""),AND(C243:G243&lt;B243:F243),AND(C243:F243&lt;B243:E243))))</f>
        <v>1</v>
      </c>
      <c r="L243" s="1" t="b">
        <f t="array" ref="L243">IF(NOT(I243=""),AND(AND(ABS(C243:I243-B243:H243)&gt;0),AND(ABS(C243:I243-B243:H243)&lt;4)),IF(NOT(H243=""),AND(AND(ABS(C243:H243-B243:G243)&gt;0),AND(ABS(C243:H243-B243:G243)&lt;4)),IF(NOT(G243=""),AND(AND(ABS(C243:G243-B243:F243)&gt;0),AND(ABS(C243:G243-B243:F243)&lt;4)),AND(AND(ABS(C243:F243-B243:E243)&gt;0),AND(ABS(C243:F243-B243:E243)&lt;4)))))</f>
        <v>0</v>
      </c>
      <c r="M243" s="1" t="b">
        <f t="shared" si="1"/>
        <v>0</v>
      </c>
    </row>
    <row r="244" ht="15.75" customHeight="1">
      <c r="A244" s="1" t="s">
        <v>253</v>
      </c>
      <c r="B244" s="1">
        <f>IFERROR(__xludf.DUMMYFUNCTION("SPLIT(A244,"" "")"),42.0)</f>
        <v>42</v>
      </c>
      <c r="C244" s="1">
        <f>IFERROR(__xludf.DUMMYFUNCTION("""COMPUTED_VALUE"""),36.0)</f>
        <v>36</v>
      </c>
      <c r="D244" s="1">
        <f>IFERROR(__xludf.DUMMYFUNCTION("""COMPUTED_VALUE"""),32.0)</f>
        <v>32</v>
      </c>
      <c r="E244" s="1">
        <f>IFERROR(__xludf.DUMMYFUNCTION("""COMPUTED_VALUE"""),31.0)</f>
        <v>31</v>
      </c>
      <c r="F244" s="1">
        <f>IFERROR(__xludf.DUMMYFUNCTION("""COMPUTED_VALUE"""),26.0)</f>
        <v>26</v>
      </c>
      <c r="J244" s="1" t="b">
        <f t="array" ref="J244">IF(NOT(I244=""),AND(C244:I244&gt;B244:H244),IF(NOT(H244=""),AND(C244:H244&gt;B244:G244),IF(NOT(G244=""),AND(C244:G244&gt;B244:F244),AND(C244:F244&gt;B244:E244))))</f>
        <v>0</v>
      </c>
      <c r="K244" s="1" t="b">
        <f t="array" ref="K244">IF(NOT(I244=""),AND(C244:I244&lt;B244:H244),IF(NOT(H244=""),AND(C244:H244&lt;B244:G244),IF(NOT(G244=""),AND(C244:G244&lt;B244:F244),AND(C244:F244&lt;B244:E244))))</f>
        <v>1</v>
      </c>
      <c r="L244" s="1" t="b">
        <f t="array" ref="L244">IF(NOT(I244=""),AND(AND(ABS(C244:I244-B244:H244)&gt;0),AND(ABS(C244:I244-B244:H244)&lt;4)),IF(NOT(H244=""),AND(AND(ABS(C244:H244-B244:G244)&gt;0),AND(ABS(C244:H244-B244:G244)&lt;4)),IF(NOT(G244=""),AND(AND(ABS(C244:G244-B244:F244)&gt;0),AND(ABS(C244:G244-B244:F244)&lt;4)),AND(AND(ABS(C244:F244-B244:E244)&gt;0),AND(ABS(C244:F244-B244:E244)&lt;4)))))</f>
        <v>0</v>
      </c>
      <c r="M244" s="1" t="b">
        <f t="shared" si="1"/>
        <v>0</v>
      </c>
    </row>
    <row r="245" ht="15.75" customHeight="1">
      <c r="A245" s="1" t="s">
        <v>254</v>
      </c>
      <c r="B245" s="1">
        <f>IFERROR(__xludf.DUMMYFUNCTION("SPLIT(A245,"" "")"),73.0)</f>
        <v>73</v>
      </c>
      <c r="C245" s="1">
        <f>IFERROR(__xludf.DUMMYFUNCTION("""COMPUTED_VALUE"""),66.0)</f>
        <v>66</v>
      </c>
      <c r="D245" s="1">
        <f>IFERROR(__xludf.DUMMYFUNCTION("""COMPUTED_VALUE"""),59.0)</f>
        <v>59</v>
      </c>
      <c r="E245" s="1">
        <f>IFERROR(__xludf.DUMMYFUNCTION("""COMPUTED_VALUE"""),58.0)</f>
        <v>58</v>
      </c>
      <c r="F245" s="1">
        <f>IFERROR(__xludf.DUMMYFUNCTION("""COMPUTED_VALUE"""),57.0)</f>
        <v>57</v>
      </c>
      <c r="G245" s="1">
        <f>IFERROR(__xludf.DUMMYFUNCTION("""COMPUTED_VALUE"""),54.0)</f>
        <v>54</v>
      </c>
      <c r="H245" s="1">
        <f>IFERROR(__xludf.DUMMYFUNCTION("""COMPUTED_VALUE"""),52.0)</f>
        <v>52</v>
      </c>
      <c r="J245" s="1" t="b">
        <f t="array" ref="J245">IF(NOT(I245=""),AND(C245:I245&gt;B245:H245),IF(NOT(H245=""),AND(C245:H245&gt;B245:G245),IF(NOT(G245=""),AND(C245:G245&gt;B245:F245),AND(C245:F245&gt;B245:E245))))</f>
        <v>0</v>
      </c>
      <c r="K245" s="1" t="b">
        <f t="array" ref="K245">IF(NOT(I245=""),AND(C245:I245&lt;B245:H245),IF(NOT(H245=""),AND(C245:H245&lt;B245:G245),IF(NOT(G245=""),AND(C245:G245&lt;B245:F245),AND(C245:F245&lt;B245:E245))))</f>
        <v>1</v>
      </c>
      <c r="L245" s="1" t="b">
        <f t="array" ref="L245">IF(NOT(I245=""),AND(AND(ABS(C245:I245-B245:H245)&gt;0),AND(ABS(C245:I245-B245:H245)&lt;4)),IF(NOT(H245=""),AND(AND(ABS(C245:H245-B245:G245)&gt;0),AND(ABS(C245:H245-B245:G245)&lt;4)),IF(NOT(G245=""),AND(AND(ABS(C245:G245-B245:F245)&gt;0),AND(ABS(C245:G245-B245:F245)&lt;4)),AND(AND(ABS(C245:F245-B245:E245)&gt;0),AND(ABS(C245:F245-B245:E245)&lt;4)))))</f>
        <v>0</v>
      </c>
      <c r="M245" s="1" t="b">
        <f t="shared" si="1"/>
        <v>0</v>
      </c>
    </row>
    <row r="246" ht="15.75" customHeight="1">
      <c r="A246" s="1" t="s">
        <v>255</v>
      </c>
      <c r="B246" s="1">
        <f>IFERROR(__xludf.DUMMYFUNCTION("SPLIT(A246,"" "")"),65.0)</f>
        <v>65</v>
      </c>
      <c r="C246" s="1">
        <f>IFERROR(__xludf.DUMMYFUNCTION("""COMPUTED_VALUE"""),60.0)</f>
        <v>60</v>
      </c>
      <c r="D246" s="1">
        <f>IFERROR(__xludf.DUMMYFUNCTION("""COMPUTED_VALUE"""),55.0)</f>
        <v>55</v>
      </c>
      <c r="E246" s="1">
        <f>IFERROR(__xludf.DUMMYFUNCTION("""COMPUTED_VALUE"""),53.0)</f>
        <v>53</v>
      </c>
      <c r="F246" s="1">
        <f>IFERROR(__xludf.DUMMYFUNCTION("""COMPUTED_VALUE"""),55.0)</f>
        <v>55</v>
      </c>
      <c r="J246" s="1" t="b">
        <f t="array" ref="J246">IF(NOT(I246=""),AND(C246:I246&gt;B246:H246),IF(NOT(H246=""),AND(C246:H246&gt;B246:G246),IF(NOT(G246=""),AND(C246:G246&gt;B246:F246),AND(C246:F246&gt;B246:E246))))</f>
        <v>0</v>
      </c>
      <c r="K246" s="1" t="b">
        <f t="array" ref="K246">IF(NOT(I246=""),AND(C246:I246&lt;B246:H246),IF(NOT(H246=""),AND(C246:H246&lt;B246:G246),IF(NOT(G246=""),AND(C246:G246&lt;B246:F246),AND(C246:F246&lt;B246:E246))))</f>
        <v>0</v>
      </c>
      <c r="L246" s="1" t="b">
        <f t="array" ref="L246">IF(NOT(I246=""),AND(AND(ABS(C246:I246-B246:H246)&gt;0),AND(ABS(C246:I246-B246:H246)&lt;4)),IF(NOT(H246=""),AND(AND(ABS(C246:H246-B246:G246)&gt;0),AND(ABS(C246:H246-B246:G246)&lt;4)),IF(NOT(G246=""),AND(AND(ABS(C246:G246-B246:F246)&gt;0),AND(ABS(C246:G246-B246:F246)&lt;4)),AND(AND(ABS(C246:F246-B246:E246)&gt;0),AND(ABS(C246:F246-B246:E246)&lt;4)))))</f>
        <v>0</v>
      </c>
      <c r="M246" s="1" t="b">
        <f t="shared" si="1"/>
        <v>0</v>
      </c>
    </row>
    <row r="247" ht="15.75" customHeight="1">
      <c r="A247" s="1" t="s">
        <v>256</v>
      </c>
      <c r="B247" s="1">
        <f>IFERROR(__xludf.DUMMYFUNCTION("SPLIT(A247,"" "")"),68.0)</f>
        <v>68</v>
      </c>
      <c r="C247" s="1">
        <f>IFERROR(__xludf.DUMMYFUNCTION("""COMPUTED_VALUE"""),63.0)</f>
        <v>63</v>
      </c>
      <c r="D247" s="1">
        <f>IFERROR(__xludf.DUMMYFUNCTION("""COMPUTED_VALUE"""),61.0)</f>
        <v>61</v>
      </c>
      <c r="E247" s="1">
        <f>IFERROR(__xludf.DUMMYFUNCTION("""COMPUTED_VALUE"""),55.0)</f>
        <v>55</v>
      </c>
      <c r="F247" s="1">
        <f>IFERROR(__xludf.DUMMYFUNCTION("""COMPUTED_VALUE"""),54.0)</f>
        <v>54</v>
      </c>
      <c r="G247" s="1">
        <f>IFERROR(__xludf.DUMMYFUNCTION("""COMPUTED_VALUE"""),52.0)</f>
        <v>52</v>
      </c>
      <c r="H247" s="1">
        <f>IFERROR(__xludf.DUMMYFUNCTION("""COMPUTED_VALUE"""),50.0)</f>
        <v>50</v>
      </c>
      <c r="I247" s="1">
        <f>IFERROR(__xludf.DUMMYFUNCTION("""COMPUTED_VALUE"""),50.0)</f>
        <v>50</v>
      </c>
      <c r="J247" s="1" t="b">
        <f t="array" ref="J247">IF(NOT(I247=""),AND(C247:I247&gt;B247:H247),IF(NOT(H247=""),AND(C247:H247&gt;B247:G247),IF(NOT(G247=""),AND(C247:G247&gt;B247:F247),AND(C247:F247&gt;B247:E247))))</f>
        <v>0</v>
      </c>
      <c r="K247" s="1" t="b">
        <f t="array" ref="K247">IF(NOT(I247=""),AND(C247:I247&lt;B247:H247),IF(NOT(H247=""),AND(C247:H247&lt;B247:G247),IF(NOT(G247=""),AND(C247:G247&lt;B247:F247),AND(C247:F247&lt;B247:E247))))</f>
        <v>0</v>
      </c>
      <c r="L247" s="1" t="b">
        <f t="array" ref="L247">IF(NOT(I247=""),AND(AND(ABS(C247:I247-B247:H247)&gt;0),AND(ABS(C247:I247-B247:H247)&lt;4)),IF(NOT(H247=""),AND(AND(ABS(C247:H247-B247:G247)&gt;0),AND(ABS(C247:H247-B247:G247)&lt;4)),IF(NOT(G247=""),AND(AND(ABS(C247:G247-B247:F247)&gt;0),AND(ABS(C247:G247-B247:F247)&lt;4)),AND(AND(ABS(C247:F247-B247:E247)&gt;0),AND(ABS(C247:F247-B247:E247)&lt;4)))))</f>
        <v>0</v>
      </c>
      <c r="M247" s="1" t="b">
        <f t="shared" si="1"/>
        <v>0</v>
      </c>
    </row>
    <row r="248" ht="15.75" customHeight="1">
      <c r="A248" s="1" t="s">
        <v>257</v>
      </c>
      <c r="B248" s="1">
        <f>IFERROR(__xludf.DUMMYFUNCTION("SPLIT(A248,"" "")"),26.0)</f>
        <v>26</v>
      </c>
      <c r="C248" s="1">
        <f>IFERROR(__xludf.DUMMYFUNCTION("""COMPUTED_VALUE"""),20.0)</f>
        <v>20</v>
      </c>
      <c r="D248" s="1">
        <f>IFERROR(__xludf.DUMMYFUNCTION("""COMPUTED_VALUE"""),19.0)</f>
        <v>19</v>
      </c>
      <c r="E248" s="1">
        <f>IFERROR(__xludf.DUMMYFUNCTION("""COMPUTED_VALUE"""),18.0)</f>
        <v>18</v>
      </c>
      <c r="F248" s="1">
        <f>IFERROR(__xludf.DUMMYFUNCTION("""COMPUTED_VALUE"""),13.0)</f>
        <v>13</v>
      </c>
      <c r="G248" s="1">
        <f>IFERROR(__xludf.DUMMYFUNCTION("""COMPUTED_VALUE"""),9.0)</f>
        <v>9</v>
      </c>
      <c r="J248" s="1" t="b">
        <f t="array" ref="J248">IF(NOT(I248=""),AND(C248:I248&gt;B248:H248),IF(NOT(H248=""),AND(C248:H248&gt;B248:G248),IF(NOT(G248=""),AND(C248:G248&gt;B248:F248),AND(C248:F248&gt;B248:E248))))</f>
        <v>0</v>
      </c>
      <c r="K248" s="1" t="b">
        <f t="array" ref="K248">IF(NOT(I248=""),AND(C248:I248&lt;B248:H248),IF(NOT(H248=""),AND(C248:H248&lt;B248:G248),IF(NOT(G248=""),AND(C248:G248&lt;B248:F248),AND(C248:F248&lt;B248:E248))))</f>
        <v>1</v>
      </c>
      <c r="L248" s="1" t="b">
        <f t="array" ref="L248">IF(NOT(I248=""),AND(AND(ABS(C248:I248-B248:H248)&gt;0),AND(ABS(C248:I248-B248:H248)&lt;4)),IF(NOT(H248=""),AND(AND(ABS(C248:H248-B248:G248)&gt;0),AND(ABS(C248:H248-B248:G248)&lt;4)),IF(NOT(G248=""),AND(AND(ABS(C248:G248-B248:F248)&gt;0),AND(ABS(C248:G248-B248:F248)&lt;4)),AND(AND(ABS(C248:F248-B248:E248)&gt;0),AND(ABS(C248:F248-B248:E248)&lt;4)))))</f>
        <v>0</v>
      </c>
      <c r="M248" s="1" t="b">
        <f t="shared" si="1"/>
        <v>0</v>
      </c>
    </row>
    <row r="249" ht="15.75" customHeight="1">
      <c r="A249" s="1" t="s">
        <v>258</v>
      </c>
      <c r="B249" s="1">
        <f>IFERROR(__xludf.DUMMYFUNCTION("SPLIT(A249,"" "")"),30.0)</f>
        <v>30</v>
      </c>
      <c r="C249" s="1">
        <f>IFERROR(__xludf.DUMMYFUNCTION("""COMPUTED_VALUE"""),25.0)</f>
        <v>25</v>
      </c>
      <c r="D249" s="1">
        <f>IFERROR(__xludf.DUMMYFUNCTION("""COMPUTED_VALUE"""),24.0)</f>
        <v>24</v>
      </c>
      <c r="E249" s="1">
        <f>IFERROR(__xludf.DUMMYFUNCTION("""COMPUTED_VALUE"""),18.0)</f>
        <v>18</v>
      </c>
      <c r="F249" s="1">
        <f>IFERROR(__xludf.DUMMYFUNCTION("""COMPUTED_VALUE"""),17.0)</f>
        <v>17</v>
      </c>
      <c r="G249" s="1">
        <f>IFERROR(__xludf.DUMMYFUNCTION("""COMPUTED_VALUE"""),11.0)</f>
        <v>11</v>
      </c>
      <c r="J249" s="1" t="b">
        <f t="array" ref="J249">IF(NOT(I249=""),AND(C249:I249&gt;B249:H249),IF(NOT(H249=""),AND(C249:H249&gt;B249:G249),IF(NOT(G249=""),AND(C249:G249&gt;B249:F249),AND(C249:F249&gt;B249:E249))))</f>
        <v>0</v>
      </c>
      <c r="K249" s="1" t="b">
        <f t="array" ref="K249">IF(NOT(I249=""),AND(C249:I249&lt;B249:H249),IF(NOT(H249=""),AND(C249:H249&lt;B249:G249),IF(NOT(G249=""),AND(C249:G249&lt;B249:F249),AND(C249:F249&lt;B249:E249))))</f>
        <v>1</v>
      </c>
      <c r="L249" s="1" t="b">
        <f t="array" ref="L249">IF(NOT(I249=""),AND(AND(ABS(C249:I249-B249:H249)&gt;0),AND(ABS(C249:I249-B249:H249)&lt;4)),IF(NOT(H249=""),AND(AND(ABS(C249:H249-B249:G249)&gt;0),AND(ABS(C249:H249-B249:G249)&lt;4)),IF(NOT(G249=""),AND(AND(ABS(C249:G249-B249:F249)&gt;0),AND(ABS(C249:G249-B249:F249)&lt;4)),AND(AND(ABS(C249:F249-B249:E249)&gt;0),AND(ABS(C249:F249-B249:E249)&lt;4)))))</f>
        <v>0</v>
      </c>
      <c r="M249" s="1" t="b">
        <f t="shared" si="1"/>
        <v>0</v>
      </c>
    </row>
    <row r="250" ht="15.75" customHeight="1">
      <c r="A250" s="1" t="s">
        <v>259</v>
      </c>
      <c r="B250" s="1">
        <f>IFERROR(__xludf.DUMMYFUNCTION("SPLIT(A250,"" "")"),71.0)</f>
        <v>71</v>
      </c>
      <c r="C250" s="1">
        <f>IFERROR(__xludf.DUMMYFUNCTION("""COMPUTED_VALUE"""),74.0)</f>
        <v>74</v>
      </c>
      <c r="D250" s="1">
        <f>IFERROR(__xludf.DUMMYFUNCTION("""COMPUTED_VALUE"""),75.0)</f>
        <v>75</v>
      </c>
      <c r="E250" s="1">
        <f>IFERROR(__xludf.DUMMYFUNCTION("""COMPUTED_VALUE"""),77.0)</f>
        <v>77</v>
      </c>
      <c r="F250" s="1">
        <f>IFERROR(__xludf.DUMMYFUNCTION("""COMPUTED_VALUE"""),80.0)</f>
        <v>80</v>
      </c>
      <c r="G250" s="1">
        <f>IFERROR(__xludf.DUMMYFUNCTION("""COMPUTED_VALUE"""),81.0)</f>
        <v>81</v>
      </c>
      <c r="H250" s="1">
        <f>IFERROR(__xludf.DUMMYFUNCTION("""COMPUTED_VALUE"""),79.0)</f>
        <v>79</v>
      </c>
      <c r="J250" s="1" t="b">
        <f t="array" ref="J250">IF(NOT(I250=""),AND(C250:I250&gt;B250:H250),IF(NOT(H250=""),AND(C250:H250&gt;B250:G250),IF(NOT(G250=""),AND(C250:G250&gt;B250:F250),AND(C250:F250&gt;B250:E250))))</f>
        <v>0</v>
      </c>
      <c r="K250" s="1" t="b">
        <f t="array" ref="K250">IF(NOT(I250=""),AND(C250:I250&lt;B250:H250),IF(NOT(H250=""),AND(C250:H250&lt;B250:G250),IF(NOT(G250=""),AND(C250:G250&lt;B250:F250),AND(C250:F250&lt;B250:E250))))</f>
        <v>0</v>
      </c>
      <c r="L250" s="1" t="b">
        <f t="array" ref="L250">IF(NOT(I250=""),AND(AND(ABS(C250:I250-B250:H250)&gt;0),AND(ABS(C250:I250-B250:H250)&lt;4)),IF(NOT(H250=""),AND(AND(ABS(C250:H250-B250:G250)&gt;0),AND(ABS(C250:H250-B250:G250)&lt;4)),IF(NOT(G250=""),AND(AND(ABS(C250:G250-B250:F250)&gt;0),AND(ABS(C250:G250-B250:F250)&lt;4)),AND(AND(ABS(C250:F250-B250:E250)&gt;0),AND(ABS(C250:F250-B250:E250)&lt;4)))))</f>
        <v>1</v>
      </c>
      <c r="M250" s="1" t="b">
        <f t="shared" si="1"/>
        <v>0</v>
      </c>
    </row>
    <row r="251" ht="15.75" customHeight="1">
      <c r="A251" s="1" t="s">
        <v>260</v>
      </c>
      <c r="B251" s="1">
        <f>IFERROR(__xludf.DUMMYFUNCTION("SPLIT(A251,"" "")"),38.0)</f>
        <v>38</v>
      </c>
      <c r="C251" s="1">
        <f>IFERROR(__xludf.DUMMYFUNCTION("""COMPUTED_VALUE"""),41.0)</f>
        <v>41</v>
      </c>
      <c r="D251" s="1">
        <f>IFERROR(__xludf.DUMMYFUNCTION("""COMPUTED_VALUE"""),42.0)</f>
        <v>42</v>
      </c>
      <c r="E251" s="1">
        <f>IFERROR(__xludf.DUMMYFUNCTION("""COMPUTED_VALUE"""),43.0)</f>
        <v>43</v>
      </c>
      <c r="F251" s="1">
        <f>IFERROR(__xludf.DUMMYFUNCTION("""COMPUTED_VALUE"""),45.0)</f>
        <v>45</v>
      </c>
      <c r="G251" s="1">
        <f>IFERROR(__xludf.DUMMYFUNCTION("""COMPUTED_VALUE"""),47.0)</f>
        <v>47</v>
      </c>
      <c r="H251" s="1">
        <f>IFERROR(__xludf.DUMMYFUNCTION("""COMPUTED_VALUE"""),49.0)</f>
        <v>49</v>
      </c>
      <c r="I251" s="1">
        <f>IFERROR(__xludf.DUMMYFUNCTION("""COMPUTED_VALUE"""),49.0)</f>
        <v>49</v>
      </c>
      <c r="J251" s="1" t="b">
        <f t="array" ref="J251">IF(NOT(I251=""),AND(C251:I251&gt;B251:H251),IF(NOT(H251=""),AND(C251:H251&gt;B251:G251),IF(NOT(G251=""),AND(C251:G251&gt;B251:F251),AND(C251:F251&gt;B251:E251))))</f>
        <v>0</v>
      </c>
      <c r="K251" s="1" t="b">
        <f t="array" ref="K251">IF(NOT(I251=""),AND(C251:I251&lt;B251:H251),IF(NOT(H251=""),AND(C251:H251&lt;B251:G251),IF(NOT(G251=""),AND(C251:G251&lt;B251:F251),AND(C251:F251&lt;B251:E251))))</f>
        <v>0</v>
      </c>
      <c r="L251" s="1" t="b">
        <f t="array" ref="L251">IF(NOT(I251=""),AND(AND(ABS(C251:I251-B251:H251)&gt;0),AND(ABS(C251:I251-B251:H251)&lt;4)),IF(NOT(H251=""),AND(AND(ABS(C251:H251-B251:G251)&gt;0),AND(ABS(C251:H251-B251:G251)&lt;4)),IF(NOT(G251=""),AND(AND(ABS(C251:G251-B251:F251)&gt;0),AND(ABS(C251:G251-B251:F251)&lt;4)),AND(AND(ABS(C251:F251-B251:E251)&gt;0),AND(ABS(C251:F251-B251:E251)&lt;4)))))</f>
        <v>0</v>
      </c>
      <c r="M251" s="1" t="b">
        <f t="shared" si="1"/>
        <v>0</v>
      </c>
    </row>
    <row r="252" ht="15.75" customHeight="1">
      <c r="A252" s="1" t="s">
        <v>261</v>
      </c>
      <c r="B252" s="1">
        <f>IFERROR(__xludf.DUMMYFUNCTION("SPLIT(A252,"" "")"),84.0)</f>
        <v>84</v>
      </c>
      <c r="C252" s="1">
        <f>IFERROR(__xludf.DUMMYFUNCTION("""COMPUTED_VALUE"""),85.0)</f>
        <v>85</v>
      </c>
      <c r="D252" s="1">
        <f>IFERROR(__xludf.DUMMYFUNCTION("""COMPUTED_VALUE"""),86.0)</f>
        <v>86</v>
      </c>
      <c r="E252" s="1">
        <f>IFERROR(__xludf.DUMMYFUNCTION("""COMPUTED_VALUE"""),88.0)</f>
        <v>88</v>
      </c>
      <c r="F252" s="1">
        <f>IFERROR(__xludf.DUMMYFUNCTION("""COMPUTED_VALUE"""),91.0)</f>
        <v>91</v>
      </c>
      <c r="G252" s="1">
        <f>IFERROR(__xludf.DUMMYFUNCTION("""COMPUTED_VALUE"""),93.0)</f>
        <v>93</v>
      </c>
      <c r="H252" s="1">
        <f>IFERROR(__xludf.DUMMYFUNCTION("""COMPUTED_VALUE"""),97.0)</f>
        <v>97</v>
      </c>
      <c r="J252" s="1" t="b">
        <f t="array" ref="J252">IF(NOT(I252=""),AND(C252:I252&gt;B252:H252),IF(NOT(H252=""),AND(C252:H252&gt;B252:G252),IF(NOT(G252=""),AND(C252:G252&gt;B252:F252),AND(C252:F252&gt;B252:E252))))</f>
        <v>1</v>
      </c>
      <c r="K252" s="1" t="b">
        <f t="array" ref="K252">IF(NOT(I252=""),AND(C252:I252&lt;B252:H252),IF(NOT(H252=""),AND(C252:H252&lt;B252:G252),IF(NOT(G252=""),AND(C252:G252&lt;B252:F252),AND(C252:F252&lt;B252:E252))))</f>
        <v>0</v>
      </c>
      <c r="L252" s="1" t="b">
        <f t="array" ref="L252">IF(NOT(I252=""),AND(AND(ABS(C252:I252-B252:H252)&gt;0),AND(ABS(C252:I252-B252:H252)&lt;4)),IF(NOT(H252=""),AND(AND(ABS(C252:H252-B252:G252)&gt;0),AND(ABS(C252:H252-B252:G252)&lt;4)),IF(NOT(G252=""),AND(AND(ABS(C252:G252-B252:F252)&gt;0),AND(ABS(C252:G252-B252:F252)&lt;4)),AND(AND(ABS(C252:F252-B252:E252)&gt;0),AND(ABS(C252:F252-B252:E252)&lt;4)))))</f>
        <v>0</v>
      </c>
      <c r="M252" s="1" t="b">
        <f t="shared" si="1"/>
        <v>0</v>
      </c>
    </row>
    <row r="253" ht="15.75" customHeight="1">
      <c r="A253" s="1" t="s">
        <v>262</v>
      </c>
      <c r="B253" s="1">
        <f>IFERROR(__xludf.DUMMYFUNCTION("SPLIT(A253,"" "")"),51.0)</f>
        <v>51</v>
      </c>
      <c r="C253" s="1">
        <f>IFERROR(__xludf.DUMMYFUNCTION("""COMPUTED_VALUE"""),54.0)</f>
        <v>54</v>
      </c>
      <c r="D253" s="1">
        <f>IFERROR(__xludf.DUMMYFUNCTION("""COMPUTED_VALUE"""),56.0)</f>
        <v>56</v>
      </c>
      <c r="E253" s="1">
        <f>IFERROR(__xludf.DUMMYFUNCTION("""COMPUTED_VALUE"""),57.0)</f>
        <v>57</v>
      </c>
      <c r="F253" s="1">
        <f>IFERROR(__xludf.DUMMYFUNCTION("""COMPUTED_VALUE"""),63.0)</f>
        <v>63</v>
      </c>
      <c r="J253" s="1" t="b">
        <f t="array" ref="J253">IF(NOT(I253=""),AND(C253:I253&gt;B253:H253),IF(NOT(H253=""),AND(C253:H253&gt;B253:G253),IF(NOT(G253=""),AND(C253:G253&gt;B253:F253),AND(C253:F253&gt;B253:E253))))</f>
        <v>1</v>
      </c>
      <c r="K253" s="1" t="b">
        <f t="array" ref="K253">IF(NOT(I253=""),AND(C253:I253&lt;B253:H253),IF(NOT(H253=""),AND(C253:H253&lt;B253:G253),IF(NOT(G253=""),AND(C253:G253&lt;B253:F253),AND(C253:F253&lt;B253:E253))))</f>
        <v>0</v>
      </c>
      <c r="L253" s="1" t="b">
        <f t="array" ref="L253">IF(NOT(I253=""),AND(AND(ABS(C253:I253-B253:H253)&gt;0),AND(ABS(C253:I253-B253:H253)&lt;4)),IF(NOT(H253=""),AND(AND(ABS(C253:H253-B253:G253)&gt;0),AND(ABS(C253:H253-B253:G253)&lt;4)),IF(NOT(G253=""),AND(AND(ABS(C253:G253-B253:F253)&gt;0),AND(ABS(C253:G253-B253:F253)&lt;4)),AND(AND(ABS(C253:F253-B253:E253)&gt;0),AND(ABS(C253:F253-B253:E253)&lt;4)))))</f>
        <v>0</v>
      </c>
      <c r="M253" s="1" t="b">
        <f t="shared" si="1"/>
        <v>0</v>
      </c>
    </row>
    <row r="254" ht="15.75" customHeight="1">
      <c r="A254" s="1" t="s">
        <v>263</v>
      </c>
      <c r="B254" s="1">
        <f>IFERROR(__xludf.DUMMYFUNCTION("SPLIT(A254,"" "")"),21.0)</f>
        <v>21</v>
      </c>
      <c r="C254" s="1">
        <f>IFERROR(__xludf.DUMMYFUNCTION("""COMPUTED_VALUE"""),23.0)</f>
        <v>23</v>
      </c>
      <c r="D254" s="1">
        <f>IFERROR(__xludf.DUMMYFUNCTION("""COMPUTED_VALUE"""),26.0)</f>
        <v>26</v>
      </c>
      <c r="E254" s="1">
        <f>IFERROR(__xludf.DUMMYFUNCTION("""COMPUTED_VALUE"""),24.0)</f>
        <v>24</v>
      </c>
      <c r="F254" s="1">
        <f>IFERROR(__xludf.DUMMYFUNCTION("""COMPUTED_VALUE"""),27.0)</f>
        <v>27</v>
      </c>
      <c r="G254" s="1">
        <f>IFERROR(__xludf.DUMMYFUNCTION("""COMPUTED_VALUE"""),30.0)</f>
        <v>30</v>
      </c>
      <c r="J254" s="1" t="b">
        <f t="array" ref="J254">IF(NOT(I254=""),AND(C254:I254&gt;B254:H254),IF(NOT(H254=""),AND(C254:H254&gt;B254:G254),IF(NOT(G254=""),AND(C254:G254&gt;B254:F254),AND(C254:F254&gt;B254:E254))))</f>
        <v>0</v>
      </c>
      <c r="K254" s="1" t="b">
        <f t="array" ref="K254">IF(NOT(I254=""),AND(C254:I254&lt;B254:H254),IF(NOT(H254=""),AND(C254:H254&lt;B254:G254),IF(NOT(G254=""),AND(C254:G254&lt;B254:F254),AND(C254:F254&lt;B254:E254))))</f>
        <v>0</v>
      </c>
      <c r="L254" s="1" t="b">
        <f t="array" ref="L254">IF(NOT(I254=""),AND(AND(ABS(C254:I254-B254:H254)&gt;0),AND(ABS(C254:I254-B254:H254)&lt;4)),IF(NOT(H254=""),AND(AND(ABS(C254:H254-B254:G254)&gt;0),AND(ABS(C254:H254-B254:G254)&lt;4)),IF(NOT(G254=""),AND(AND(ABS(C254:G254-B254:F254)&gt;0),AND(ABS(C254:G254-B254:F254)&lt;4)),AND(AND(ABS(C254:F254-B254:E254)&gt;0),AND(ABS(C254:F254-B254:E254)&lt;4)))))</f>
        <v>1</v>
      </c>
      <c r="M254" s="1" t="b">
        <f t="shared" si="1"/>
        <v>0</v>
      </c>
    </row>
    <row r="255" ht="15.75" customHeight="1">
      <c r="A255" s="1" t="s">
        <v>264</v>
      </c>
      <c r="B255" s="1">
        <f>IFERROR(__xludf.DUMMYFUNCTION("SPLIT(A255,"" "")"),28.0)</f>
        <v>28</v>
      </c>
      <c r="C255" s="1">
        <f>IFERROR(__xludf.DUMMYFUNCTION("""COMPUTED_VALUE"""),29.0)</f>
        <v>29</v>
      </c>
      <c r="D255" s="1">
        <f>IFERROR(__xludf.DUMMYFUNCTION("""COMPUTED_VALUE"""),32.0)</f>
        <v>32</v>
      </c>
      <c r="E255" s="1">
        <f>IFERROR(__xludf.DUMMYFUNCTION("""COMPUTED_VALUE"""),34.0)</f>
        <v>34</v>
      </c>
      <c r="F255" s="1">
        <f>IFERROR(__xludf.DUMMYFUNCTION("""COMPUTED_VALUE"""),35.0)</f>
        <v>35</v>
      </c>
      <c r="G255" s="1">
        <f>IFERROR(__xludf.DUMMYFUNCTION("""COMPUTED_VALUE"""),38.0)</f>
        <v>38</v>
      </c>
      <c r="H255" s="1">
        <f>IFERROR(__xludf.DUMMYFUNCTION("""COMPUTED_VALUE"""),37.0)</f>
        <v>37</v>
      </c>
      <c r="I255" s="1">
        <f>IFERROR(__xludf.DUMMYFUNCTION("""COMPUTED_VALUE"""),35.0)</f>
        <v>35</v>
      </c>
      <c r="J255" s="1" t="b">
        <f t="array" ref="J255">IF(NOT(I255=""),AND(C255:I255&gt;B255:H255),IF(NOT(H255=""),AND(C255:H255&gt;B255:G255),IF(NOT(G255=""),AND(C255:G255&gt;B255:F255),AND(C255:F255&gt;B255:E255))))</f>
        <v>0</v>
      </c>
      <c r="K255" s="1" t="b">
        <f t="array" ref="K255">IF(NOT(I255=""),AND(C255:I255&lt;B255:H255),IF(NOT(H255=""),AND(C255:H255&lt;B255:G255),IF(NOT(G255=""),AND(C255:G255&lt;B255:F255),AND(C255:F255&lt;B255:E255))))</f>
        <v>0</v>
      </c>
      <c r="L255" s="1" t="b">
        <f t="array" ref="L255">IF(NOT(I255=""),AND(AND(ABS(C255:I255-B255:H255)&gt;0),AND(ABS(C255:I255-B255:H255)&lt;4)),IF(NOT(H255=""),AND(AND(ABS(C255:H255-B255:G255)&gt;0),AND(ABS(C255:H255-B255:G255)&lt;4)),IF(NOT(G255=""),AND(AND(ABS(C255:G255-B255:F255)&gt;0),AND(ABS(C255:G255-B255:F255)&lt;4)),AND(AND(ABS(C255:F255-B255:E255)&gt;0),AND(ABS(C255:F255-B255:E255)&lt;4)))))</f>
        <v>1</v>
      </c>
      <c r="M255" s="1" t="b">
        <f t="shared" si="1"/>
        <v>0</v>
      </c>
    </row>
    <row r="256" ht="15.75" customHeight="1">
      <c r="A256" s="1" t="s">
        <v>265</v>
      </c>
      <c r="B256" s="1">
        <f>IFERROR(__xludf.DUMMYFUNCTION("SPLIT(A256,"" "")"),38.0)</f>
        <v>38</v>
      </c>
      <c r="C256" s="1">
        <f>IFERROR(__xludf.DUMMYFUNCTION("""COMPUTED_VALUE"""),39.0)</f>
        <v>39</v>
      </c>
      <c r="D256" s="1">
        <f>IFERROR(__xludf.DUMMYFUNCTION("""COMPUTED_VALUE"""),37.0)</f>
        <v>37</v>
      </c>
      <c r="E256" s="1">
        <f>IFERROR(__xludf.DUMMYFUNCTION("""COMPUTED_VALUE"""),40.0)</f>
        <v>40</v>
      </c>
      <c r="F256" s="1">
        <f>IFERROR(__xludf.DUMMYFUNCTION("""COMPUTED_VALUE"""),41.0)</f>
        <v>41</v>
      </c>
      <c r="G256" s="1">
        <f>IFERROR(__xludf.DUMMYFUNCTION("""COMPUTED_VALUE"""),44.0)</f>
        <v>44</v>
      </c>
      <c r="H256" s="1">
        <f>IFERROR(__xludf.DUMMYFUNCTION("""COMPUTED_VALUE"""),45.0)</f>
        <v>45</v>
      </c>
      <c r="I256" s="1">
        <f>IFERROR(__xludf.DUMMYFUNCTION("""COMPUTED_VALUE"""),45.0)</f>
        <v>45</v>
      </c>
      <c r="J256" s="1" t="b">
        <f t="array" ref="J256">IF(NOT(I256=""),AND(C256:I256&gt;B256:H256),IF(NOT(H256=""),AND(C256:H256&gt;B256:G256),IF(NOT(G256=""),AND(C256:G256&gt;B256:F256),AND(C256:F256&gt;B256:E256))))</f>
        <v>0</v>
      </c>
      <c r="K256" s="1" t="b">
        <f t="array" ref="K256">IF(NOT(I256=""),AND(C256:I256&lt;B256:H256),IF(NOT(H256=""),AND(C256:H256&lt;B256:G256),IF(NOT(G256=""),AND(C256:G256&lt;B256:F256),AND(C256:F256&lt;B256:E256))))</f>
        <v>0</v>
      </c>
      <c r="L256" s="1" t="b">
        <f t="array" ref="L256">IF(NOT(I256=""),AND(AND(ABS(C256:I256-B256:H256)&gt;0),AND(ABS(C256:I256-B256:H256)&lt;4)),IF(NOT(H256=""),AND(AND(ABS(C256:H256-B256:G256)&gt;0),AND(ABS(C256:H256-B256:G256)&lt;4)),IF(NOT(G256=""),AND(AND(ABS(C256:G256-B256:F256)&gt;0),AND(ABS(C256:G256-B256:F256)&lt;4)),AND(AND(ABS(C256:F256-B256:E256)&gt;0),AND(ABS(C256:F256-B256:E256)&lt;4)))))</f>
        <v>0</v>
      </c>
      <c r="M256" s="1" t="b">
        <f t="shared" si="1"/>
        <v>0</v>
      </c>
    </row>
    <row r="257" ht="15.75" customHeight="1">
      <c r="A257" s="1" t="s">
        <v>266</v>
      </c>
      <c r="B257" s="1">
        <f>IFERROR(__xludf.DUMMYFUNCTION("SPLIT(A257,"" "")"),38.0)</f>
        <v>38</v>
      </c>
      <c r="C257" s="1">
        <f>IFERROR(__xludf.DUMMYFUNCTION("""COMPUTED_VALUE"""),39.0)</f>
        <v>39</v>
      </c>
      <c r="D257" s="1">
        <f>IFERROR(__xludf.DUMMYFUNCTION("""COMPUTED_VALUE"""),40.0)</f>
        <v>40</v>
      </c>
      <c r="E257" s="1">
        <f>IFERROR(__xludf.DUMMYFUNCTION("""COMPUTED_VALUE"""),43.0)</f>
        <v>43</v>
      </c>
      <c r="F257" s="1">
        <f>IFERROR(__xludf.DUMMYFUNCTION("""COMPUTED_VALUE"""),46.0)</f>
        <v>46</v>
      </c>
      <c r="G257" s="1">
        <f>IFERROR(__xludf.DUMMYFUNCTION("""COMPUTED_VALUE"""),44.0)</f>
        <v>44</v>
      </c>
      <c r="H257" s="1">
        <f>IFERROR(__xludf.DUMMYFUNCTION("""COMPUTED_VALUE"""),45.0)</f>
        <v>45</v>
      </c>
      <c r="I257" s="1">
        <f>IFERROR(__xludf.DUMMYFUNCTION("""COMPUTED_VALUE"""),49.0)</f>
        <v>49</v>
      </c>
      <c r="J257" s="1" t="b">
        <f t="array" ref="J257">IF(NOT(I257=""),AND(C257:I257&gt;B257:H257),IF(NOT(H257=""),AND(C257:H257&gt;B257:G257),IF(NOT(G257=""),AND(C257:G257&gt;B257:F257),AND(C257:F257&gt;B257:E257))))</f>
        <v>0</v>
      </c>
      <c r="K257" s="1" t="b">
        <f t="array" ref="K257">IF(NOT(I257=""),AND(C257:I257&lt;B257:H257),IF(NOT(H257=""),AND(C257:H257&lt;B257:G257),IF(NOT(G257=""),AND(C257:G257&lt;B257:F257),AND(C257:F257&lt;B257:E257))))</f>
        <v>0</v>
      </c>
      <c r="L257" s="1" t="b">
        <f t="array" ref="L257">IF(NOT(I257=""),AND(AND(ABS(C257:I257-B257:H257)&gt;0),AND(ABS(C257:I257-B257:H257)&lt;4)),IF(NOT(H257=""),AND(AND(ABS(C257:H257-B257:G257)&gt;0),AND(ABS(C257:H257-B257:G257)&lt;4)),IF(NOT(G257=""),AND(AND(ABS(C257:G257-B257:F257)&gt;0),AND(ABS(C257:G257-B257:F257)&lt;4)),AND(AND(ABS(C257:F257-B257:E257)&gt;0),AND(ABS(C257:F257-B257:E257)&lt;4)))))</f>
        <v>0</v>
      </c>
      <c r="M257" s="1" t="b">
        <f t="shared" si="1"/>
        <v>0</v>
      </c>
    </row>
    <row r="258" ht="15.75" customHeight="1">
      <c r="A258" s="1" t="s">
        <v>267</v>
      </c>
      <c r="B258" s="1">
        <f>IFERROR(__xludf.DUMMYFUNCTION("SPLIT(A258,"" "")"),8.0)</f>
        <v>8</v>
      </c>
      <c r="C258" s="1">
        <f>IFERROR(__xludf.DUMMYFUNCTION("""COMPUTED_VALUE"""),11.0)</f>
        <v>11</v>
      </c>
      <c r="D258" s="1">
        <f>IFERROR(__xludf.DUMMYFUNCTION("""COMPUTED_VALUE"""),8.0)</f>
        <v>8</v>
      </c>
      <c r="E258" s="1">
        <f>IFERROR(__xludf.DUMMYFUNCTION("""COMPUTED_VALUE"""),11.0)</f>
        <v>11</v>
      </c>
      <c r="F258" s="1">
        <f>IFERROR(__xludf.DUMMYFUNCTION("""COMPUTED_VALUE"""),18.0)</f>
        <v>18</v>
      </c>
      <c r="J258" s="1" t="b">
        <f t="array" ref="J258">IF(NOT(I258=""),AND(C258:I258&gt;B258:H258),IF(NOT(H258=""),AND(C258:H258&gt;B258:G258),IF(NOT(G258=""),AND(C258:G258&gt;B258:F258),AND(C258:F258&gt;B258:E258))))</f>
        <v>0</v>
      </c>
      <c r="K258" s="1" t="b">
        <f t="array" ref="K258">IF(NOT(I258=""),AND(C258:I258&lt;B258:H258),IF(NOT(H258=""),AND(C258:H258&lt;B258:G258),IF(NOT(G258=""),AND(C258:G258&lt;B258:F258),AND(C258:F258&lt;B258:E258))))</f>
        <v>0</v>
      </c>
      <c r="L258" s="1" t="b">
        <f t="array" ref="L258">IF(NOT(I258=""),AND(AND(ABS(C258:I258-B258:H258)&gt;0),AND(ABS(C258:I258-B258:H258)&lt;4)),IF(NOT(H258=""),AND(AND(ABS(C258:H258-B258:G258)&gt;0),AND(ABS(C258:H258-B258:G258)&lt;4)),IF(NOT(G258=""),AND(AND(ABS(C258:G258-B258:F258)&gt;0),AND(ABS(C258:G258-B258:F258)&lt;4)),AND(AND(ABS(C258:F258-B258:E258)&gt;0),AND(ABS(C258:F258-B258:E258)&lt;4)))))</f>
        <v>0</v>
      </c>
      <c r="M258" s="1" t="b">
        <f t="shared" si="1"/>
        <v>0</v>
      </c>
    </row>
    <row r="259" ht="15.75" customHeight="1">
      <c r="A259" s="1" t="s">
        <v>268</v>
      </c>
      <c r="B259" s="1">
        <f>IFERROR(__xludf.DUMMYFUNCTION("SPLIT(A259,"" "")"),60.0)</f>
        <v>60</v>
      </c>
      <c r="C259" s="1">
        <f>IFERROR(__xludf.DUMMYFUNCTION("""COMPUTED_VALUE"""),61.0)</f>
        <v>61</v>
      </c>
      <c r="D259" s="1">
        <f>IFERROR(__xludf.DUMMYFUNCTION("""COMPUTED_VALUE"""),63.0)</f>
        <v>63</v>
      </c>
      <c r="E259" s="1">
        <f>IFERROR(__xludf.DUMMYFUNCTION("""COMPUTED_VALUE"""),65.0)</f>
        <v>65</v>
      </c>
      <c r="F259" s="1">
        <f>IFERROR(__xludf.DUMMYFUNCTION("""COMPUTED_VALUE"""),66.0)</f>
        <v>66</v>
      </c>
      <c r="G259" s="1">
        <f>IFERROR(__xludf.DUMMYFUNCTION("""COMPUTED_VALUE"""),66.0)</f>
        <v>66</v>
      </c>
      <c r="H259" s="1">
        <f>IFERROR(__xludf.DUMMYFUNCTION("""COMPUTED_VALUE"""),67.0)</f>
        <v>67</v>
      </c>
      <c r="I259" s="1">
        <f>IFERROR(__xludf.DUMMYFUNCTION("""COMPUTED_VALUE"""),69.0)</f>
        <v>69</v>
      </c>
      <c r="J259" s="1" t="b">
        <f t="array" ref="J259">IF(NOT(I259=""),AND(C259:I259&gt;B259:H259),IF(NOT(H259=""),AND(C259:H259&gt;B259:G259),IF(NOT(G259=""),AND(C259:G259&gt;B259:F259),AND(C259:F259&gt;B259:E259))))</f>
        <v>0</v>
      </c>
      <c r="K259" s="1" t="b">
        <f t="array" ref="K259">IF(NOT(I259=""),AND(C259:I259&lt;B259:H259),IF(NOT(H259=""),AND(C259:H259&lt;B259:G259),IF(NOT(G259=""),AND(C259:G259&lt;B259:F259),AND(C259:F259&lt;B259:E259))))</f>
        <v>0</v>
      </c>
      <c r="L259" s="1" t="b">
        <f t="array" ref="L259">IF(NOT(I259=""),AND(AND(ABS(C259:I259-B259:H259)&gt;0),AND(ABS(C259:I259-B259:H259)&lt;4)),IF(NOT(H259=""),AND(AND(ABS(C259:H259-B259:G259)&gt;0),AND(ABS(C259:H259-B259:G259)&lt;4)),IF(NOT(G259=""),AND(AND(ABS(C259:G259-B259:F259)&gt;0),AND(ABS(C259:G259-B259:F259)&lt;4)),AND(AND(ABS(C259:F259-B259:E259)&gt;0),AND(ABS(C259:F259-B259:E259)&lt;4)))))</f>
        <v>0</v>
      </c>
      <c r="M259" s="1" t="b">
        <f t="shared" si="1"/>
        <v>0</v>
      </c>
    </row>
    <row r="260" ht="15.75" customHeight="1">
      <c r="A260" s="1" t="s">
        <v>269</v>
      </c>
      <c r="B260" s="1">
        <f>IFERROR(__xludf.DUMMYFUNCTION("SPLIT(A260,"" "")"),57.0)</f>
        <v>57</v>
      </c>
      <c r="C260" s="1">
        <f>IFERROR(__xludf.DUMMYFUNCTION("""COMPUTED_VALUE"""),58.0)</f>
        <v>58</v>
      </c>
      <c r="D260" s="1">
        <f>IFERROR(__xludf.DUMMYFUNCTION("""COMPUTED_VALUE"""),58.0)</f>
        <v>58</v>
      </c>
      <c r="E260" s="1">
        <f>IFERROR(__xludf.DUMMYFUNCTION("""COMPUTED_VALUE"""),59.0)</f>
        <v>59</v>
      </c>
      <c r="F260" s="1">
        <f>IFERROR(__xludf.DUMMYFUNCTION("""COMPUTED_VALUE"""),60.0)</f>
        <v>60</v>
      </c>
      <c r="G260" s="1">
        <f>IFERROR(__xludf.DUMMYFUNCTION("""COMPUTED_VALUE"""),59.0)</f>
        <v>59</v>
      </c>
      <c r="J260" s="1" t="b">
        <f t="array" ref="J260">IF(NOT(I260=""),AND(C260:I260&gt;B260:H260),IF(NOT(H260=""),AND(C260:H260&gt;B260:G260),IF(NOT(G260=""),AND(C260:G260&gt;B260:F260),AND(C260:F260&gt;B260:E260))))</f>
        <v>0</v>
      </c>
      <c r="K260" s="1" t="b">
        <f t="array" ref="K260">IF(NOT(I260=""),AND(C260:I260&lt;B260:H260),IF(NOT(H260=""),AND(C260:H260&lt;B260:G260),IF(NOT(G260=""),AND(C260:G260&lt;B260:F260),AND(C260:F260&lt;B260:E260))))</f>
        <v>0</v>
      </c>
      <c r="L260" s="1" t="b">
        <f t="array" ref="L260">IF(NOT(I260=""),AND(AND(ABS(C260:I260-B260:H260)&gt;0),AND(ABS(C260:I260-B260:H260)&lt;4)),IF(NOT(H260=""),AND(AND(ABS(C260:H260-B260:G260)&gt;0),AND(ABS(C260:H260-B260:G260)&lt;4)),IF(NOT(G260=""),AND(AND(ABS(C260:G260-B260:F260)&gt;0),AND(ABS(C260:G260-B260:F260)&lt;4)),AND(AND(ABS(C260:F260-B260:E260)&gt;0),AND(ABS(C260:F260-B260:E260)&lt;4)))))</f>
        <v>0</v>
      </c>
      <c r="M260" s="1" t="b">
        <f t="shared" si="1"/>
        <v>0</v>
      </c>
    </row>
    <row r="261" ht="15.75" customHeight="1">
      <c r="A261" s="1" t="s">
        <v>270</v>
      </c>
      <c r="B261" s="1">
        <f>IFERROR(__xludf.DUMMYFUNCTION("SPLIT(A261,"" "")"),71.0)</f>
        <v>71</v>
      </c>
      <c r="C261" s="1">
        <f>IFERROR(__xludf.DUMMYFUNCTION("""COMPUTED_VALUE"""),74.0)</f>
        <v>74</v>
      </c>
      <c r="D261" s="1">
        <f>IFERROR(__xludf.DUMMYFUNCTION("""COMPUTED_VALUE"""),76.0)</f>
        <v>76</v>
      </c>
      <c r="E261" s="1">
        <f>IFERROR(__xludf.DUMMYFUNCTION("""COMPUTED_VALUE"""),79.0)</f>
        <v>79</v>
      </c>
      <c r="F261" s="1">
        <f>IFERROR(__xludf.DUMMYFUNCTION("""COMPUTED_VALUE"""),80.0)</f>
        <v>80</v>
      </c>
      <c r="G261" s="1">
        <f>IFERROR(__xludf.DUMMYFUNCTION("""COMPUTED_VALUE"""),80.0)</f>
        <v>80</v>
      </c>
      <c r="H261" s="1">
        <f>IFERROR(__xludf.DUMMYFUNCTION("""COMPUTED_VALUE"""),80.0)</f>
        <v>80</v>
      </c>
      <c r="J261" s="1" t="b">
        <f t="array" ref="J261">IF(NOT(I261=""),AND(C261:I261&gt;B261:H261),IF(NOT(H261=""),AND(C261:H261&gt;B261:G261),IF(NOT(G261=""),AND(C261:G261&gt;B261:F261),AND(C261:F261&gt;B261:E261))))</f>
        <v>0</v>
      </c>
      <c r="K261" s="1" t="b">
        <f t="array" ref="K261">IF(NOT(I261=""),AND(C261:I261&lt;B261:H261),IF(NOT(H261=""),AND(C261:H261&lt;B261:G261),IF(NOT(G261=""),AND(C261:G261&lt;B261:F261),AND(C261:F261&lt;B261:E261))))</f>
        <v>0</v>
      </c>
      <c r="L261" s="1" t="b">
        <f t="array" ref="L261">IF(NOT(I261=""),AND(AND(ABS(C261:I261-B261:H261)&gt;0),AND(ABS(C261:I261-B261:H261)&lt;4)),IF(NOT(H261=""),AND(AND(ABS(C261:H261-B261:G261)&gt;0),AND(ABS(C261:H261-B261:G261)&lt;4)),IF(NOT(G261=""),AND(AND(ABS(C261:G261-B261:F261)&gt;0),AND(ABS(C261:G261-B261:F261)&lt;4)),AND(AND(ABS(C261:F261-B261:E261)&gt;0),AND(ABS(C261:F261-B261:E261)&lt;4)))))</f>
        <v>0</v>
      </c>
      <c r="M261" s="1" t="b">
        <f t="shared" si="1"/>
        <v>0</v>
      </c>
    </row>
    <row r="262" ht="15.75" customHeight="1">
      <c r="A262" s="1" t="s">
        <v>271</v>
      </c>
      <c r="B262" s="1">
        <f>IFERROR(__xludf.DUMMYFUNCTION("SPLIT(A262,"" "")"),48.0)</f>
        <v>48</v>
      </c>
      <c r="C262" s="1">
        <f>IFERROR(__xludf.DUMMYFUNCTION("""COMPUTED_VALUE"""),51.0)</f>
        <v>51</v>
      </c>
      <c r="D262" s="1">
        <f>IFERROR(__xludf.DUMMYFUNCTION("""COMPUTED_VALUE"""),53.0)</f>
        <v>53</v>
      </c>
      <c r="E262" s="1">
        <f>IFERROR(__xludf.DUMMYFUNCTION("""COMPUTED_VALUE"""),56.0)</f>
        <v>56</v>
      </c>
      <c r="F262" s="1">
        <f>IFERROR(__xludf.DUMMYFUNCTION("""COMPUTED_VALUE"""),58.0)</f>
        <v>58</v>
      </c>
      <c r="G262" s="1">
        <f>IFERROR(__xludf.DUMMYFUNCTION("""COMPUTED_VALUE"""),58.0)</f>
        <v>58</v>
      </c>
      <c r="H262" s="1">
        <f>IFERROR(__xludf.DUMMYFUNCTION("""COMPUTED_VALUE"""),62.0)</f>
        <v>62</v>
      </c>
      <c r="J262" s="1" t="b">
        <f t="array" ref="J262">IF(NOT(I262=""),AND(C262:I262&gt;B262:H262),IF(NOT(H262=""),AND(C262:H262&gt;B262:G262),IF(NOT(G262=""),AND(C262:G262&gt;B262:F262),AND(C262:F262&gt;B262:E262))))</f>
        <v>0</v>
      </c>
      <c r="K262" s="1" t="b">
        <f t="array" ref="K262">IF(NOT(I262=""),AND(C262:I262&lt;B262:H262),IF(NOT(H262=""),AND(C262:H262&lt;B262:G262),IF(NOT(G262=""),AND(C262:G262&lt;B262:F262),AND(C262:F262&lt;B262:E262))))</f>
        <v>0</v>
      </c>
      <c r="L262" s="1" t="b">
        <f t="array" ref="L262">IF(NOT(I262=""),AND(AND(ABS(C262:I262-B262:H262)&gt;0),AND(ABS(C262:I262-B262:H262)&lt;4)),IF(NOT(H262=""),AND(AND(ABS(C262:H262-B262:G262)&gt;0),AND(ABS(C262:H262-B262:G262)&lt;4)),IF(NOT(G262=""),AND(AND(ABS(C262:G262-B262:F262)&gt;0),AND(ABS(C262:G262-B262:F262)&lt;4)),AND(AND(ABS(C262:F262-B262:E262)&gt;0),AND(ABS(C262:F262-B262:E262)&lt;4)))))</f>
        <v>0</v>
      </c>
      <c r="M262" s="1" t="b">
        <f t="shared" si="1"/>
        <v>0</v>
      </c>
    </row>
    <row r="263" ht="15.75" customHeight="1">
      <c r="A263" s="1" t="s">
        <v>272</v>
      </c>
      <c r="B263" s="1">
        <f>IFERROR(__xludf.DUMMYFUNCTION("SPLIT(A263,"" "")"),84.0)</f>
        <v>84</v>
      </c>
      <c r="C263" s="1">
        <f>IFERROR(__xludf.DUMMYFUNCTION("""COMPUTED_VALUE"""),86.0)</f>
        <v>86</v>
      </c>
      <c r="D263" s="1">
        <f>IFERROR(__xludf.DUMMYFUNCTION("""COMPUTED_VALUE"""),88.0)</f>
        <v>88</v>
      </c>
      <c r="E263" s="1">
        <f>IFERROR(__xludf.DUMMYFUNCTION("""COMPUTED_VALUE"""),91.0)</f>
        <v>91</v>
      </c>
      <c r="F263" s="1">
        <f>IFERROR(__xludf.DUMMYFUNCTION("""COMPUTED_VALUE"""),91.0)</f>
        <v>91</v>
      </c>
      <c r="G263" s="1">
        <f>IFERROR(__xludf.DUMMYFUNCTION("""COMPUTED_VALUE"""),96.0)</f>
        <v>96</v>
      </c>
      <c r="J263" s="1" t="b">
        <f t="array" ref="J263">IF(NOT(I263=""),AND(C263:I263&gt;B263:H263),IF(NOT(H263=""),AND(C263:H263&gt;B263:G263),IF(NOT(G263=""),AND(C263:G263&gt;B263:F263),AND(C263:F263&gt;B263:E263))))</f>
        <v>0</v>
      </c>
      <c r="K263" s="1" t="b">
        <f t="array" ref="K263">IF(NOT(I263=""),AND(C263:I263&lt;B263:H263),IF(NOT(H263=""),AND(C263:H263&lt;B263:G263),IF(NOT(G263=""),AND(C263:G263&lt;B263:F263),AND(C263:F263&lt;B263:E263))))</f>
        <v>0</v>
      </c>
      <c r="L263" s="1" t="b">
        <f t="array" ref="L263">IF(NOT(I263=""),AND(AND(ABS(C263:I263-B263:H263)&gt;0),AND(ABS(C263:I263-B263:H263)&lt;4)),IF(NOT(H263=""),AND(AND(ABS(C263:H263-B263:G263)&gt;0),AND(ABS(C263:H263-B263:G263)&lt;4)),IF(NOT(G263=""),AND(AND(ABS(C263:G263-B263:F263)&gt;0),AND(ABS(C263:G263-B263:F263)&lt;4)),AND(AND(ABS(C263:F263-B263:E263)&gt;0),AND(ABS(C263:F263-B263:E263)&lt;4)))))</f>
        <v>0</v>
      </c>
      <c r="M263" s="1" t="b">
        <f t="shared" si="1"/>
        <v>0</v>
      </c>
    </row>
    <row r="264" ht="15.75" customHeight="1">
      <c r="A264" s="1" t="s">
        <v>273</v>
      </c>
      <c r="B264" s="1">
        <f>IFERROR(__xludf.DUMMYFUNCTION("SPLIT(A264,"" "")"),15.0)</f>
        <v>15</v>
      </c>
      <c r="C264" s="1">
        <f>IFERROR(__xludf.DUMMYFUNCTION("""COMPUTED_VALUE"""),17.0)</f>
        <v>17</v>
      </c>
      <c r="D264" s="1">
        <f>IFERROR(__xludf.DUMMYFUNCTION("""COMPUTED_VALUE"""),21.0)</f>
        <v>21</v>
      </c>
      <c r="E264" s="1">
        <f>IFERROR(__xludf.DUMMYFUNCTION("""COMPUTED_VALUE"""),22.0)</f>
        <v>22</v>
      </c>
      <c r="F264" s="1">
        <f>IFERROR(__xludf.DUMMYFUNCTION("""COMPUTED_VALUE"""),25.0)</f>
        <v>25</v>
      </c>
      <c r="J264" s="1" t="b">
        <f t="array" ref="J264">IF(NOT(I264=""),AND(C264:I264&gt;B264:H264),IF(NOT(H264=""),AND(C264:H264&gt;B264:G264),IF(NOT(G264=""),AND(C264:G264&gt;B264:F264),AND(C264:F264&gt;B264:E264))))</f>
        <v>1</v>
      </c>
      <c r="K264" s="1" t="b">
        <f t="array" ref="K264">IF(NOT(I264=""),AND(C264:I264&lt;B264:H264),IF(NOT(H264=""),AND(C264:H264&lt;B264:G264),IF(NOT(G264=""),AND(C264:G264&lt;B264:F264),AND(C264:F264&lt;B264:E264))))</f>
        <v>0</v>
      </c>
      <c r="L264" s="1" t="b">
        <f t="array" ref="L264">IF(NOT(I264=""),AND(AND(ABS(C264:I264-B264:H264)&gt;0),AND(ABS(C264:I264-B264:H264)&lt;4)),IF(NOT(H264=""),AND(AND(ABS(C264:H264-B264:G264)&gt;0),AND(ABS(C264:H264-B264:G264)&lt;4)),IF(NOT(G264=""),AND(AND(ABS(C264:G264-B264:F264)&gt;0),AND(ABS(C264:G264-B264:F264)&lt;4)),AND(AND(ABS(C264:F264-B264:E264)&gt;0),AND(ABS(C264:F264-B264:E264)&lt;4)))))</f>
        <v>0</v>
      </c>
      <c r="M264" s="1" t="b">
        <f t="shared" si="1"/>
        <v>0</v>
      </c>
    </row>
    <row r="265" ht="15.75" customHeight="1">
      <c r="A265" s="1" t="s">
        <v>274</v>
      </c>
      <c r="B265" s="1">
        <f>IFERROR(__xludf.DUMMYFUNCTION("SPLIT(A265,"" "")"),66.0)</f>
        <v>66</v>
      </c>
      <c r="C265" s="1">
        <f>IFERROR(__xludf.DUMMYFUNCTION("""COMPUTED_VALUE"""),67.0)</f>
        <v>67</v>
      </c>
      <c r="D265" s="1">
        <f>IFERROR(__xludf.DUMMYFUNCTION("""COMPUTED_VALUE"""),69.0)</f>
        <v>69</v>
      </c>
      <c r="E265" s="1">
        <f>IFERROR(__xludf.DUMMYFUNCTION("""COMPUTED_VALUE"""),71.0)</f>
        <v>71</v>
      </c>
      <c r="F265" s="1">
        <f>IFERROR(__xludf.DUMMYFUNCTION("""COMPUTED_VALUE"""),72.0)</f>
        <v>72</v>
      </c>
      <c r="G265" s="1">
        <f>IFERROR(__xludf.DUMMYFUNCTION("""COMPUTED_VALUE"""),73.0)</f>
        <v>73</v>
      </c>
      <c r="H265" s="1">
        <f>IFERROR(__xludf.DUMMYFUNCTION("""COMPUTED_VALUE"""),77.0)</f>
        <v>77</v>
      </c>
      <c r="I265" s="1">
        <f>IFERROR(__xludf.DUMMYFUNCTION("""COMPUTED_VALUE"""),75.0)</f>
        <v>75</v>
      </c>
      <c r="J265" s="1" t="b">
        <f t="array" ref="J265">IF(NOT(I265=""),AND(C265:I265&gt;B265:H265),IF(NOT(H265=""),AND(C265:H265&gt;B265:G265),IF(NOT(G265=""),AND(C265:G265&gt;B265:F265),AND(C265:F265&gt;B265:E265))))</f>
        <v>0</v>
      </c>
      <c r="K265" s="1" t="b">
        <f t="array" ref="K265">IF(NOT(I265=""),AND(C265:I265&lt;B265:H265),IF(NOT(H265=""),AND(C265:H265&lt;B265:G265),IF(NOT(G265=""),AND(C265:G265&lt;B265:F265),AND(C265:F265&lt;B265:E265))))</f>
        <v>0</v>
      </c>
      <c r="L265" s="1" t="b">
        <f t="array" ref="L265">IF(NOT(I265=""),AND(AND(ABS(C265:I265-B265:H265)&gt;0),AND(ABS(C265:I265-B265:H265)&lt;4)),IF(NOT(H265=""),AND(AND(ABS(C265:H265-B265:G265)&gt;0),AND(ABS(C265:H265-B265:G265)&lt;4)),IF(NOT(G265=""),AND(AND(ABS(C265:G265-B265:F265)&gt;0),AND(ABS(C265:G265-B265:F265)&lt;4)),AND(AND(ABS(C265:F265-B265:E265)&gt;0),AND(ABS(C265:F265-B265:E265)&lt;4)))))</f>
        <v>0</v>
      </c>
      <c r="M265" s="1" t="b">
        <f t="shared" si="1"/>
        <v>0</v>
      </c>
    </row>
    <row r="266" ht="15.75" customHeight="1">
      <c r="A266" s="1" t="s">
        <v>275</v>
      </c>
      <c r="B266" s="1">
        <f>IFERROR(__xludf.DUMMYFUNCTION("SPLIT(A266,"" "")"),26.0)</f>
        <v>26</v>
      </c>
      <c r="C266" s="1">
        <f>IFERROR(__xludf.DUMMYFUNCTION("""COMPUTED_VALUE"""),29.0)</f>
        <v>29</v>
      </c>
      <c r="D266" s="1">
        <f>IFERROR(__xludf.DUMMYFUNCTION("""COMPUTED_VALUE"""),32.0)</f>
        <v>32</v>
      </c>
      <c r="E266" s="1">
        <f>IFERROR(__xludf.DUMMYFUNCTION("""COMPUTED_VALUE"""),35.0)</f>
        <v>35</v>
      </c>
      <c r="F266" s="1">
        <f>IFERROR(__xludf.DUMMYFUNCTION("""COMPUTED_VALUE"""),39.0)</f>
        <v>39</v>
      </c>
      <c r="G266" s="1">
        <f>IFERROR(__xludf.DUMMYFUNCTION("""COMPUTED_VALUE"""),42.0)</f>
        <v>42</v>
      </c>
      <c r="H266" s="1">
        <f>IFERROR(__xludf.DUMMYFUNCTION("""COMPUTED_VALUE"""),43.0)</f>
        <v>43</v>
      </c>
      <c r="I266" s="1">
        <f>IFERROR(__xludf.DUMMYFUNCTION("""COMPUTED_VALUE"""),43.0)</f>
        <v>43</v>
      </c>
      <c r="J266" s="1" t="b">
        <f t="array" ref="J266">IF(NOT(I266=""),AND(C266:I266&gt;B266:H266),IF(NOT(H266=""),AND(C266:H266&gt;B266:G266),IF(NOT(G266=""),AND(C266:G266&gt;B266:F266),AND(C266:F266&gt;B266:E266))))</f>
        <v>0</v>
      </c>
      <c r="K266" s="1" t="b">
        <f t="array" ref="K266">IF(NOT(I266=""),AND(C266:I266&lt;B266:H266),IF(NOT(H266=""),AND(C266:H266&lt;B266:G266),IF(NOT(G266=""),AND(C266:G266&lt;B266:F266),AND(C266:F266&lt;B266:E266))))</f>
        <v>0</v>
      </c>
      <c r="L266" s="1" t="b">
        <f t="array" ref="L266">IF(NOT(I266=""),AND(AND(ABS(C266:I266-B266:H266)&gt;0),AND(ABS(C266:I266-B266:H266)&lt;4)),IF(NOT(H266=""),AND(AND(ABS(C266:H266-B266:G266)&gt;0),AND(ABS(C266:H266-B266:G266)&lt;4)),IF(NOT(G266=""),AND(AND(ABS(C266:G266-B266:F266)&gt;0),AND(ABS(C266:G266-B266:F266)&lt;4)),AND(AND(ABS(C266:F266-B266:E266)&gt;0),AND(ABS(C266:F266-B266:E266)&lt;4)))))</f>
        <v>0</v>
      </c>
      <c r="M266" s="1" t="b">
        <f t="shared" si="1"/>
        <v>0</v>
      </c>
    </row>
    <row r="267" ht="15.75" customHeight="1">
      <c r="A267" s="1" t="s">
        <v>276</v>
      </c>
      <c r="B267" s="1">
        <f>IFERROR(__xludf.DUMMYFUNCTION("SPLIT(A267,"" "")"),16.0)</f>
        <v>16</v>
      </c>
      <c r="C267" s="1">
        <f>IFERROR(__xludf.DUMMYFUNCTION("""COMPUTED_VALUE"""),19.0)</f>
        <v>19</v>
      </c>
      <c r="D267" s="1">
        <f>IFERROR(__xludf.DUMMYFUNCTION("""COMPUTED_VALUE"""),23.0)</f>
        <v>23</v>
      </c>
      <c r="E267" s="1">
        <f>IFERROR(__xludf.DUMMYFUNCTION("""COMPUTED_VALUE"""),24.0)</f>
        <v>24</v>
      </c>
      <c r="F267" s="1">
        <f>IFERROR(__xludf.DUMMYFUNCTION("""COMPUTED_VALUE"""),26.0)</f>
        <v>26</v>
      </c>
      <c r="G267" s="1">
        <f>IFERROR(__xludf.DUMMYFUNCTION("""COMPUTED_VALUE"""),29.0)</f>
        <v>29</v>
      </c>
      <c r="H267" s="1">
        <f>IFERROR(__xludf.DUMMYFUNCTION("""COMPUTED_VALUE"""),33.0)</f>
        <v>33</v>
      </c>
      <c r="J267" s="1" t="b">
        <f t="array" ref="J267">IF(NOT(I267=""),AND(C267:I267&gt;B267:H267),IF(NOT(H267=""),AND(C267:H267&gt;B267:G267),IF(NOT(G267=""),AND(C267:G267&gt;B267:F267),AND(C267:F267&gt;B267:E267))))</f>
        <v>1</v>
      </c>
      <c r="K267" s="1" t="b">
        <f t="array" ref="K267">IF(NOT(I267=""),AND(C267:I267&lt;B267:H267),IF(NOT(H267=""),AND(C267:H267&lt;B267:G267),IF(NOT(G267=""),AND(C267:G267&lt;B267:F267),AND(C267:F267&lt;B267:E267))))</f>
        <v>0</v>
      </c>
      <c r="L267" s="1" t="b">
        <f t="array" ref="L267">IF(NOT(I267=""),AND(AND(ABS(C267:I267-B267:H267)&gt;0),AND(ABS(C267:I267-B267:H267)&lt;4)),IF(NOT(H267=""),AND(AND(ABS(C267:H267-B267:G267)&gt;0),AND(ABS(C267:H267-B267:G267)&lt;4)),IF(NOT(G267=""),AND(AND(ABS(C267:G267-B267:F267)&gt;0),AND(ABS(C267:G267-B267:F267)&lt;4)),AND(AND(ABS(C267:F267-B267:E267)&gt;0),AND(ABS(C267:F267-B267:E267)&lt;4)))))</f>
        <v>0</v>
      </c>
      <c r="M267" s="1" t="b">
        <f t="shared" si="1"/>
        <v>0</v>
      </c>
    </row>
    <row r="268" ht="15.75" customHeight="1">
      <c r="A268" s="1" t="s">
        <v>277</v>
      </c>
      <c r="B268" s="1">
        <f>IFERROR(__xludf.DUMMYFUNCTION("SPLIT(A268,"" "")"),1.0)</f>
        <v>1</v>
      </c>
      <c r="C268" s="1">
        <f>IFERROR(__xludf.DUMMYFUNCTION("""COMPUTED_VALUE"""),3.0)</f>
        <v>3</v>
      </c>
      <c r="D268" s="1">
        <f>IFERROR(__xludf.DUMMYFUNCTION("""COMPUTED_VALUE"""),5.0)</f>
        <v>5</v>
      </c>
      <c r="E268" s="1">
        <f>IFERROR(__xludf.DUMMYFUNCTION("""COMPUTED_VALUE"""),6.0)</f>
        <v>6</v>
      </c>
      <c r="F268" s="1">
        <f>IFERROR(__xludf.DUMMYFUNCTION("""COMPUTED_VALUE"""),10.0)</f>
        <v>10</v>
      </c>
      <c r="G268" s="1">
        <f>IFERROR(__xludf.DUMMYFUNCTION("""COMPUTED_VALUE"""),11.0)</f>
        <v>11</v>
      </c>
      <c r="H268" s="1">
        <f>IFERROR(__xludf.DUMMYFUNCTION("""COMPUTED_VALUE"""),16.0)</f>
        <v>16</v>
      </c>
      <c r="J268" s="1" t="b">
        <f t="array" ref="J268">IF(NOT(I268=""),AND(C268:I268&gt;B268:H268),IF(NOT(H268=""),AND(C268:H268&gt;B268:G268),IF(NOT(G268=""),AND(C268:G268&gt;B268:F268),AND(C268:F268&gt;B268:E268))))</f>
        <v>1</v>
      </c>
      <c r="K268" s="1" t="b">
        <f t="array" ref="K268">IF(NOT(I268=""),AND(C268:I268&lt;B268:H268),IF(NOT(H268=""),AND(C268:H268&lt;B268:G268),IF(NOT(G268=""),AND(C268:G268&lt;B268:F268),AND(C268:F268&lt;B268:E268))))</f>
        <v>0</v>
      </c>
      <c r="L268" s="1" t="b">
        <f t="array" ref="L268">IF(NOT(I268=""),AND(AND(ABS(C268:I268-B268:H268)&gt;0),AND(ABS(C268:I268-B268:H268)&lt;4)),IF(NOT(H268=""),AND(AND(ABS(C268:H268-B268:G268)&gt;0),AND(ABS(C268:H268-B268:G268)&lt;4)),IF(NOT(G268=""),AND(AND(ABS(C268:G268-B268:F268)&gt;0),AND(ABS(C268:G268-B268:F268)&lt;4)),AND(AND(ABS(C268:F268-B268:E268)&gt;0),AND(ABS(C268:F268-B268:E268)&lt;4)))))</f>
        <v>0</v>
      </c>
      <c r="M268" s="1" t="b">
        <f t="shared" si="1"/>
        <v>0</v>
      </c>
    </row>
    <row r="269" ht="15.75" customHeight="1">
      <c r="A269" s="1" t="s">
        <v>278</v>
      </c>
      <c r="B269" s="1">
        <f>IFERROR(__xludf.DUMMYFUNCTION("SPLIT(A269,"" "")"),60.0)</f>
        <v>60</v>
      </c>
      <c r="C269" s="1">
        <f>IFERROR(__xludf.DUMMYFUNCTION("""COMPUTED_VALUE"""),61.0)</f>
        <v>61</v>
      </c>
      <c r="D269" s="1">
        <f>IFERROR(__xludf.DUMMYFUNCTION("""COMPUTED_VALUE"""),63.0)</f>
        <v>63</v>
      </c>
      <c r="E269" s="1">
        <f>IFERROR(__xludf.DUMMYFUNCTION("""COMPUTED_VALUE"""),65.0)</f>
        <v>65</v>
      </c>
      <c r="F269" s="1">
        <f>IFERROR(__xludf.DUMMYFUNCTION("""COMPUTED_VALUE"""),67.0)</f>
        <v>67</v>
      </c>
      <c r="G269" s="1">
        <f>IFERROR(__xludf.DUMMYFUNCTION("""COMPUTED_VALUE"""),70.0)</f>
        <v>70</v>
      </c>
      <c r="H269" s="1">
        <f>IFERROR(__xludf.DUMMYFUNCTION("""COMPUTED_VALUE"""),76.0)</f>
        <v>76</v>
      </c>
      <c r="I269" s="1">
        <f>IFERROR(__xludf.DUMMYFUNCTION("""COMPUTED_VALUE"""),78.0)</f>
        <v>78</v>
      </c>
      <c r="J269" s="1" t="b">
        <f t="array" ref="J269">IF(NOT(I269=""),AND(C269:I269&gt;B269:H269),IF(NOT(H269=""),AND(C269:H269&gt;B269:G269),IF(NOT(G269=""),AND(C269:G269&gt;B269:F269),AND(C269:F269&gt;B269:E269))))</f>
        <v>1</v>
      </c>
      <c r="K269" s="1" t="b">
        <f t="array" ref="K269">IF(NOT(I269=""),AND(C269:I269&lt;B269:H269),IF(NOT(H269=""),AND(C269:H269&lt;B269:G269),IF(NOT(G269=""),AND(C269:G269&lt;B269:F269),AND(C269:F269&lt;B269:E269))))</f>
        <v>0</v>
      </c>
      <c r="L269" s="1" t="b">
        <f t="array" ref="L269">IF(NOT(I269=""),AND(AND(ABS(C269:I269-B269:H269)&gt;0),AND(ABS(C269:I269-B269:H269)&lt;4)),IF(NOT(H269=""),AND(AND(ABS(C269:H269-B269:G269)&gt;0),AND(ABS(C269:H269-B269:G269)&lt;4)),IF(NOT(G269=""),AND(AND(ABS(C269:G269-B269:F269)&gt;0),AND(ABS(C269:G269-B269:F269)&lt;4)),AND(AND(ABS(C269:F269-B269:E269)&gt;0),AND(ABS(C269:F269-B269:E269)&lt;4)))))</f>
        <v>0</v>
      </c>
      <c r="M269" s="1" t="b">
        <f t="shared" si="1"/>
        <v>0</v>
      </c>
    </row>
    <row r="270" ht="15.75" customHeight="1">
      <c r="A270" s="1" t="s">
        <v>279</v>
      </c>
      <c r="B270" s="1">
        <f>IFERROR(__xludf.DUMMYFUNCTION("SPLIT(A270,"" "")"),7.0)</f>
        <v>7</v>
      </c>
      <c r="C270" s="1">
        <f>IFERROR(__xludf.DUMMYFUNCTION("""COMPUTED_VALUE"""),10.0)</f>
        <v>10</v>
      </c>
      <c r="D270" s="1">
        <f>IFERROR(__xludf.DUMMYFUNCTION("""COMPUTED_VALUE"""),12.0)</f>
        <v>12</v>
      </c>
      <c r="E270" s="1">
        <f>IFERROR(__xludf.DUMMYFUNCTION("""COMPUTED_VALUE"""),19.0)</f>
        <v>19</v>
      </c>
      <c r="F270" s="1">
        <f>IFERROR(__xludf.DUMMYFUNCTION("""COMPUTED_VALUE"""),16.0)</f>
        <v>16</v>
      </c>
      <c r="J270" s="1" t="b">
        <f t="array" ref="J270">IF(NOT(I270=""),AND(C270:I270&gt;B270:H270),IF(NOT(H270=""),AND(C270:H270&gt;B270:G270),IF(NOT(G270=""),AND(C270:G270&gt;B270:F270),AND(C270:F270&gt;B270:E270))))</f>
        <v>0</v>
      </c>
      <c r="K270" s="1" t="b">
        <f t="array" ref="K270">IF(NOT(I270=""),AND(C270:I270&lt;B270:H270),IF(NOT(H270=""),AND(C270:H270&lt;B270:G270),IF(NOT(G270=""),AND(C270:G270&lt;B270:F270),AND(C270:F270&lt;B270:E270))))</f>
        <v>0</v>
      </c>
      <c r="L270" s="1" t="b">
        <f t="array" ref="L270">IF(NOT(I270=""),AND(AND(ABS(C270:I270-B270:H270)&gt;0),AND(ABS(C270:I270-B270:H270)&lt;4)),IF(NOT(H270=""),AND(AND(ABS(C270:H270-B270:G270)&gt;0),AND(ABS(C270:H270-B270:G270)&lt;4)),IF(NOT(G270=""),AND(AND(ABS(C270:G270-B270:F270)&gt;0),AND(ABS(C270:G270-B270:F270)&lt;4)),AND(AND(ABS(C270:F270-B270:E270)&gt;0),AND(ABS(C270:F270-B270:E270)&lt;4)))))</f>
        <v>0</v>
      </c>
      <c r="M270" s="1" t="b">
        <f t="shared" si="1"/>
        <v>0</v>
      </c>
    </row>
    <row r="271" ht="15.75" customHeight="1">
      <c r="A271" s="1" t="s">
        <v>280</v>
      </c>
      <c r="B271" s="1">
        <f>IFERROR(__xludf.DUMMYFUNCTION("SPLIT(A271,"" "")"),46.0)</f>
        <v>46</v>
      </c>
      <c r="C271" s="1">
        <f>IFERROR(__xludf.DUMMYFUNCTION("""COMPUTED_VALUE"""),49.0)</f>
        <v>49</v>
      </c>
      <c r="D271" s="1">
        <f>IFERROR(__xludf.DUMMYFUNCTION("""COMPUTED_VALUE"""),50.0)</f>
        <v>50</v>
      </c>
      <c r="E271" s="1">
        <f>IFERROR(__xludf.DUMMYFUNCTION("""COMPUTED_VALUE"""),51.0)</f>
        <v>51</v>
      </c>
      <c r="F271" s="1">
        <f>IFERROR(__xludf.DUMMYFUNCTION("""COMPUTED_VALUE"""),58.0)</f>
        <v>58</v>
      </c>
      <c r="G271" s="1">
        <f>IFERROR(__xludf.DUMMYFUNCTION("""COMPUTED_VALUE"""),59.0)</f>
        <v>59</v>
      </c>
      <c r="H271" s="1">
        <f>IFERROR(__xludf.DUMMYFUNCTION("""COMPUTED_VALUE"""),60.0)</f>
        <v>60</v>
      </c>
      <c r="I271" s="1">
        <f>IFERROR(__xludf.DUMMYFUNCTION("""COMPUTED_VALUE"""),60.0)</f>
        <v>60</v>
      </c>
      <c r="J271" s="1" t="b">
        <f t="array" ref="J271">IF(NOT(I271=""),AND(C271:I271&gt;B271:H271),IF(NOT(H271=""),AND(C271:H271&gt;B271:G271),IF(NOT(G271=""),AND(C271:G271&gt;B271:F271),AND(C271:F271&gt;B271:E271))))</f>
        <v>0</v>
      </c>
      <c r="K271" s="1" t="b">
        <f t="array" ref="K271">IF(NOT(I271=""),AND(C271:I271&lt;B271:H271),IF(NOT(H271=""),AND(C271:H271&lt;B271:G271),IF(NOT(G271=""),AND(C271:G271&lt;B271:F271),AND(C271:F271&lt;B271:E271))))</f>
        <v>0</v>
      </c>
      <c r="L271" s="1" t="b">
        <f t="array" ref="L271">IF(NOT(I271=""),AND(AND(ABS(C271:I271-B271:H271)&gt;0),AND(ABS(C271:I271-B271:H271)&lt;4)),IF(NOT(H271=""),AND(AND(ABS(C271:H271-B271:G271)&gt;0),AND(ABS(C271:H271-B271:G271)&lt;4)),IF(NOT(G271=""),AND(AND(ABS(C271:G271-B271:F271)&gt;0),AND(ABS(C271:G271-B271:F271)&lt;4)),AND(AND(ABS(C271:F271-B271:E271)&gt;0),AND(ABS(C271:F271-B271:E271)&lt;4)))))</f>
        <v>0</v>
      </c>
      <c r="M271" s="1" t="b">
        <f t="shared" si="1"/>
        <v>0</v>
      </c>
    </row>
    <row r="272" ht="15.75" customHeight="1">
      <c r="A272" s="1" t="s">
        <v>281</v>
      </c>
      <c r="B272" s="1">
        <f>IFERROR(__xludf.DUMMYFUNCTION("SPLIT(A272,"" "")"),6.0)</f>
        <v>6</v>
      </c>
      <c r="C272" s="1">
        <f>IFERROR(__xludf.DUMMYFUNCTION("""COMPUTED_VALUE"""),9.0)</f>
        <v>9</v>
      </c>
      <c r="D272" s="1">
        <f>IFERROR(__xludf.DUMMYFUNCTION("""COMPUTED_VALUE"""),11.0)</f>
        <v>11</v>
      </c>
      <c r="E272" s="1">
        <f>IFERROR(__xludf.DUMMYFUNCTION("""COMPUTED_VALUE"""),18.0)</f>
        <v>18</v>
      </c>
      <c r="F272" s="1">
        <f>IFERROR(__xludf.DUMMYFUNCTION("""COMPUTED_VALUE"""),19.0)</f>
        <v>19</v>
      </c>
      <c r="G272" s="1">
        <f>IFERROR(__xludf.DUMMYFUNCTION("""COMPUTED_VALUE"""),23.0)</f>
        <v>23</v>
      </c>
      <c r="J272" s="1" t="b">
        <f t="array" ref="J272">IF(NOT(I272=""),AND(C272:I272&gt;B272:H272),IF(NOT(H272=""),AND(C272:H272&gt;B272:G272),IF(NOT(G272=""),AND(C272:G272&gt;B272:F272),AND(C272:F272&gt;B272:E272))))</f>
        <v>1</v>
      </c>
      <c r="K272" s="1" t="b">
        <f t="array" ref="K272">IF(NOT(I272=""),AND(C272:I272&lt;B272:H272),IF(NOT(H272=""),AND(C272:H272&lt;B272:G272),IF(NOT(G272=""),AND(C272:G272&lt;B272:F272),AND(C272:F272&lt;B272:E272))))</f>
        <v>0</v>
      </c>
      <c r="L272" s="1" t="b">
        <f t="array" ref="L272">IF(NOT(I272=""),AND(AND(ABS(C272:I272-B272:H272)&gt;0),AND(ABS(C272:I272-B272:H272)&lt;4)),IF(NOT(H272=""),AND(AND(ABS(C272:H272-B272:G272)&gt;0),AND(ABS(C272:H272-B272:G272)&lt;4)),IF(NOT(G272=""),AND(AND(ABS(C272:G272-B272:F272)&gt;0),AND(ABS(C272:G272-B272:F272)&lt;4)),AND(AND(ABS(C272:F272-B272:E272)&gt;0),AND(ABS(C272:F272-B272:E272)&lt;4)))))</f>
        <v>0</v>
      </c>
      <c r="M272" s="1" t="b">
        <f t="shared" si="1"/>
        <v>0</v>
      </c>
    </row>
    <row r="273" ht="15.75" customHeight="1">
      <c r="A273" s="1" t="s">
        <v>282</v>
      </c>
      <c r="B273" s="1">
        <f>IFERROR(__xludf.DUMMYFUNCTION("SPLIT(A273,"" "")"),6.0)</f>
        <v>6</v>
      </c>
      <c r="C273" s="1">
        <f>IFERROR(__xludf.DUMMYFUNCTION("""COMPUTED_VALUE"""),9.0)</f>
        <v>9</v>
      </c>
      <c r="D273" s="1">
        <f>IFERROR(__xludf.DUMMYFUNCTION("""COMPUTED_VALUE"""),11.0)</f>
        <v>11</v>
      </c>
      <c r="E273" s="1">
        <f>IFERROR(__xludf.DUMMYFUNCTION("""COMPUTED_VALUE"""),17.0)</f>
        <v>17</v>
      </c>
      <c r="F273" s="1">
        <f>IFERROR(__xludf.DUMMYFUNCTION("""COMPUTED_VALUE"""),24.0)</f>
        <v>24</v>
      </c>
      <c r="J273" s="1" t="b">
        <f t="array" ref="J273">IF(NOT(I273=""),AND(C273:I273&gt;B273:H273),IF(NOT(H273=""),AND(C273:H273&gt;B273:G273),IF(NOT(G273=""),AND(C273:G273&gt;B273:F273),AND(C273:F273&gt;B273:E273))))</f>
        <v>1</v>
      </c>
      <c r="K273" s="1" t="b">
        <f t="array" ref="K273">IF(NOT(I273=""),AND(C273:I273&lt;B273:H273),IF(NOT(H273=""),AND(C273:H273&lt;B273:G273),IF(NOT(G273=""),AND(C273:G273&lt;B273:F273),AND(C273:F273&lt;B273:E273))))</f>
        <v>0</v>
      </c>
      <c r="L273" s="1" t="b">
        <f t="array" ref="L273">IF(NOT(I273=""),AND(AND(ABS(C273:I273-B273:H273)&gt;0),AND(ABS(C273:I273-B273:H273)&lt;4)),IF(NOT(H273=""),AND(AND(ABS(C273:H273-B273:G273)&gt;0),AND(ABS(C273:H273-B273:G273)&lt;4)),IF(NOT(G273=""),AND(AND(ABS(C273:G273-B273:F273)&gt;0),AND(ABS(C273:G273-B273:F273)&lt;4)),AND(AND(ABS(C273:F273-B273:E273)&gt;0),AND(ABS(C273:F273-B273:E273)&lt;4)))))</f>
        <v>0</v>
      </c>
      <c r="M273" s="1" t="b">
        <f t="shared" si="1"/>
        <v>0</v>
      </c>
    </row>
    <row r="274" ht="15.75" customHeight="1">
      <c r="A274" s="1" t="s">
        <v>283</v>
      </c>
      <c r="B274" s="1">
        <f>IFERROR(__xludf.DUMMYFUNCTION("SPLIT(A274,"" "")"),74.0)</f>
        <v>74</v>
      </c>
      <c r="C274" s="1">
        <f>IFERROR(__xludf.DUMMYFUNCTION("""COMPUTED_VALUE"""),73.0)</f>
        <v>73</v>
      </c>
      <c r="D274" s="1">
        <f>IFERROR(__xludf.DUMMYFUNCTION("""COMPUTED_VALUE"""),74.0)</f>
        <v>74</v>
      </c>
      <c r="E274" s="1">
        <f>IFERROR(__xludf.DUMMYFUNCTION("""COMPUTED_VALUE"""),75.0)</f>
        <v>75</v>
      </c>
      <c r="F274" s="1">
        <f>IFERROR(__xludf.DUMMYFUNCTION("""COMPUTED_VALUE"""),78.0)</f>
        <v>78</v>
      </c>
      <c r="J274" s="1" t="b">
        <f t="array" ref="J274">IF(NOT(I274=""),AND(C274:I274&gt;B274:H274),IF(NOT(H274=""),AND(C274:H274&gt;B274:G274),IF(NOT(G274=""),AND(C274:G274&gt;B274:F274),AND(C274:F274&gt;B274:E274))))</f>
        <v>0</v>
      </c>
      <c r="K274" s="1" t="b">
        <f t="array" ref="K274">IF(NOT(I274=""),AND(C274:I274&lt;B274:H274),IF(NOT(H274=""),AND(C274:H274&lt;B274:G274),IF(NOT(G274=""),AND(C274:G274&lt;B274:F274),AND(C274:F274&lt;B274:E274))))</f>
        <v>0</v>
      </c>
      <c r="L274" s="1" t="b">
        <f t="array" ref="L274">IF(NOT(I274=""),AND(AND(ABS(C274:I274-B274:H274)&gt;0),AND(ABS(C274:I274-B274:H274)&lt;4)),IF(NOT(H274=""),AND(AND(ABS(C274:H274-B274:G274)&gt;0),AND(ABS(C274:H274-B274:G274)&lt;4)),IF(NOT(G274=""),AND(AND(ABS(C274:G274-B274:F274)&gt;0),AND(ABS(C274:G274-B274:F274)&lt;4)),AND(AND(ABS(C274:F274-B274:E274)&gt;0),AND(ABS(C274:F274-B274:E274)&lt;4)))))</f>
        <v>1</v>
      </c>
      <c r="M274" s="1" t="b">
        <f t="shared" si="1"/>
        <v>0</v>
      </c>
    </row>
    <row r="275" ht="15.75" customHeight="1">
      <c r="A275" s="1" t="s">
        <v>284</v>
      </c>
      <c r="B275" s="1">
        <f>IFERROR(__xludf.DUMMYFUNCTION("SPLIT(A275,"" "")"),67.0)</f>
        <v>67</v>
      </c>
      <c r="C275" s="1">
        <f>IFERROR(__xludf.DUMMYFUNCTION("""COMPUTED_VALUE"""),66.0)</f>
        <v>66</v>
      </c>
      <c r="D275" s="1">
        <f>IFERROR(__xludf.DUMMYFUNCTION("""COMPUTED_VALUE"""),69.0)</f>
        <v>69</v>
      </c>
      <c r="E275" s="1">
        <f>IFERROR(__xludf.DUMMYFUNCTION("""COMPUTED_VALUE"""),72.0)</f>
        <v>72</v>
      </c>
      <c r="F275" s="1">
        <f>IFERROR(__xludf.DUMMYFUNCTION("""COMPUTED_VALUE"""),74.0)</f>
        <v>74</v>
      </c>
      <c r="G275" s="1">
        <f>IFERROR(__xludf.DUMMYFUNCTION("""COMPUTED_VALUE"""),76.0)</f>
        <v>76</v>
      </c>
      <c r="H275" s="1">
        <f>IFERROR(__xludf.DUMMYFUNCTION("""COMPUTED_VALUE"""),73.0)</f>
        <v>73</v>
      </c>
      <c r="J275" s="1" t="b">
        <f t="array" ref="J275">IF(NOT(I275=""),AND(C275:I275&gt;B275:H275),IF(NOT(H275=""),AND(C275:H275&gt;B275:G275),IF(NOT(G275=""),AND(C275:G275&gt;B275:F275),AND(C275:F275&gt;B275:E275))))</f>
        <v>0</v>
      </c>
      <c r="K275" s="1" t="b">
        <f t="array" ref="K275">IF(NOT(I275=""),AND(C275:I275&lt;B275:H275),IF(NOT(H275=""),AND(C275:H275&lt;B275:G275),IF(NOT(G275=""),AND(C275:G275&lt;B275:F275),AND(C275:F275&lt;B275:E275))))</f>
        <v>0</v>
      </c>
      <c r="L275" s="1" t="b">
        <f t="array" ref="L275">IF(NOT(I275=""),AND(AND(ABS(C275:I275-B275:H275)&gt;0),AND(ABS(C275:I275-B275:H275)&lt;4)),IF(NOT(H275=""),AND(AND(ABS(C275:H275-B275:G275)&gt;0),AND(ABS(C275:H275-B275:G275)&lt;4)),IF(NOT(G275=""),AND(AND(ABS(C275:G275-B275:F275)&gt;0),AND(ABS(C275:G275-B275:F275)&lt;4)),AND(AND(ABS(C275:F275-B275:E275)&gt;0),AND(ABS(C275:F275-B275:E275)&lt;4)))))</f>
        <v>1</v>
      </c>
      <c r="M275" s="1" t="b">
        <f t="shared" si="1"/>
        <v>0</v>
      </c>
    </row>
    <row r="276" ht="15.75" customHeight="1">
      <c r="A276" s="1" t="s">
        <v>285</v>
      </c>
      <c r="B276" s="1">
        <f>IFERROR(__xludf.DUMMYFUNCTION("SPLIT(A276,"" "")"),88.0)</f>
        <v>88</v>
      </c>
      <c r="C276" s="1">
        <f>IFERROR(__xludf.DUMMYFUNCTION("""COMPUTED_VALUE"""),86.0)</f>
        <v>86</v>
      </c>
      <c r="D276" s="1">
        <f>IFERROR(__xludf.DUMMYFUNCTION("""COMPUTED_VALUE"""),88.0)</f>
        <v>88</v>
      </c>
      <c r="E276" s="1">
        <f>IFERROR(__xludf.DUMMYFUNCTION("""COMPUTED_VALUE"""),89.0)</f>
        <v>89</v>
      </c>
      <c r="F276" s="1">
        <f>IFERROR(__xludf.DUMMYFUNCTION("""COMPUTED_VALUE"""),92.0)</f>
        <v>92</v>
      </c>
      <c r="G276" s="1">
        <f>IFERROR(__xludf.DUMMYFUNCTION("""COMPUTED_VALUE"""),92.0)</f>
        <v>92</v>
      </c>
      <c r="J276" s="1" t="b">
        <f t="array" ref="J276">IF(NOT(I276=""),AND(C276:I276&gt;B276:H276),IF(NOT(H276=""),AND(C276:H276&gt;B276:G276),IF(NOT(G276=""),AND(C276:G276&gt;B276:F276),AND(C276:F276&gt;B276:E276))))</f>
        <v>0</v>
      </c>
      <c r="K276" s="1" t="b">
        <f t="array" ref="K276">IF(NOT(I276=""),AND(C276:I276&lt;B276:H276),IF(NOT(H276=""),AND(C276:H276&lt;B276:G276),IF(NOT(G276=""),AND(C276:G276&lt;B276:F276),AND(C276:F276&lt;B276:E276))))</f>
        <v>0</v>
      </c>
      <c r="L276" s="1" t="b">
        <f t="array" ref="L276">IF(NOT(I276=""),AND(AND(ABS(C276:I276-B276:H276)&gt;0),AND(ABS(C276:I276-B276:H276)&lt;4)),IF(NOT(H276=""),AND(AND(ABS(C276:H276-B276:G276)&gt;0),AND(ABS(C276:H276-B276:G276)&lt;4)),IF(NOT(G276=""),AND(AND(ABS(C276:G276-B276:F276)&gt;0),AND(ABS(C276:G276-B276:F276)&lt;4)),AND(AND(ABS(C276:F276-B276:E276)&gt;0),AND(ABS(C276:F276-B276:E276)&lt;4)))))</f>
        <v>0</v>
      </c>
      <c r="M276" s="1" t="b">
        <f t="shared" si="1"/>
        <v>0</v>
      </c>
    </row>
    <row r="277" ht="15.75" customHeight="1">
      <c r="A277" s="1" t="s">
        <v>286</v>
      </c>
      <c r="B277" s="1">
        <f>IFERROR(__xludf.DUMMYFUNCTION("SPLIT(A277,"" "")"),30.0)</f>
        <v>30</v>
      </c>
      <c r="C277" s="1">
        <f>IFERROR(__xludf.DUMMYFUNCTION("""COMPUTED_VALUE"""),29.0)</f>
        <v>29</v>
      </c>
      <c r="D277" s="1">
        <f>IFERROR(__xludf.DUMMYFUNCTION("""COMPUTED_VALUE"""),32.0)</f>
        <v>32</v>
      </c>
      <c r="E277" s="1">
        <f>IFERROR(__xludf.DUMMYFUNCTION("""COMPUTED_VALUE"""),34.0)</f>
        <v>34</v>
      </c>
      <c r="F277" s="1">
        <f>IFERROR(__xludf.DUMMYFUNCTION("""COMPUTED_VALUE"""),36.0)</f>
        <v>36</v>
      </c>
      <c r="G277" s="1">
        <f>IFERROR(__xludf.DUMMYFUNCTION("""COMPUTED_VALUE"""),38.0)</f>
        <v>38</v>
      </c>
      <c r="H277" s="1">
        <f>IFERROR(__xludf.DUMMYFUNCTION("""COMPUTED_VALUE"""),42.0)</f>
        <v>42</v>
      </c>
      <c r="J277" s="1" t="b">
        <f t="array" ref="J277">IF(NOT(I277=""),AND(C277:I277&gt;B277:H277),IF(NOT(H277=""),AND(C277:H277&gt;B277:G277),IF(NOT(G277=""),AND(C277:G277&gt;B277:F277),AND(C277:F277&gt;B277:E277))))</f>
        <v>0</v>
      </c>
      <c r="K277" s="1" t="b">
        <f t="array" ref="K277">IF(NOT(I277=""),AND(C277:I277&lt;B277:H277),IF(NOT(H277=""),AND(C277:H277&lt;B277:G277),IF(NOT(G277=""),AND(C277:G277&lt;B277:F277),AND(C277:F277&lt;B277:E277))))</f>
        <v>0</v>
      </c>
      <c r="L277" s="1" t="b">
        <f t="array" ref="L277">IF(NOT(I277=""),AND(AND(ABS(C277:I277-B277:H277)&gt;0),AND(ABS(C277:I277-B277:H277)&lt;4)),IF(NOT(H277=""),AND(AND(ABS(C277:H277-B277:G277)&gt;0),AND(ABS(C277:H277-B277:G277)&lt;4)),IF(NOT(G277=""),AND(AND(ABS(C277:G277-B277:F277)&gt;0),AND(ABS(C277:G277-B277:F277)&lt;4)),AND(AND(ABS(C277:F277-B277:E277)&gt;0),AND(ABS(C277:F277-B277:E277)&lt;4)))))</f>
        <v>0</v>
      </c>
      <c r="M277" s="1" t="b">
        <f t="shared" si="1"/>
        <v>0</v>
      </c>
    </row>
    <row r="278" ht="15.75" customHeight="1">
      <c r="A278" s="1" t="s">
        <v>287</v>
      </c>
      <c r="B278" s="1">
        <f>IFERROR(__xludf.DUMMYFUNCTION("SPLIT(A278,"" "")"),5.0)</f>
        <v>5</v>
      </c>
      <c r="C278" s="1">
        <f>IFERROR(__xludf.DUMMYFUNCTION("""COMPUTED_VALUE"""),3.0)</f>
        <v>3</v>
      </c>
      <c r="D278" s="1">
        <f>IFERROR(__xludf.DUMMYFUNCTION("""COMPUTED_VALUE"""),4.0)</f>
        <v>4</v>
      </c>
      <c r="E278" s="1">
        <f>IFERROR(__xludf.DUMMYFUNCTION("""COMPUTED_VALUE"""),7.0)</f>
        <v>7</v>
      </c>
      <c r="F278" s="1">
        <f>IFERROR(__xludf.DUMMYFUNCTION("""COMPUTED_VALUE"""),9.0)</f>
        <v>9</v>
      </c>
      <c r="G278" s="1">
        <f>IFERROR(__xludf.DUMMYFUNCTION("""COMPUTED_VALUE"""),12.0)</f>
        <v>12</v>
      </c>
      <c r="H278" s="1">
        <f>IFERROR(__xludf.DUMMYFUNCTION("""COMPUTED_VALUE"""),17.0)</f>
        <v>17</v>
      </c>
      <c r="J278" s="1" t="b">
        <f t="array" ref="J278">IF(NOT(I278=""),AND(C278:I278&gt;B278:H278),IF(NOT(H278=""),AND(C278:H278&gt;B278:G278),IF(NOT(G278=""),AND(C278:G278&gt;B278:F278),AND(C278:F278&gt;B278:E278))))</f>
        <v>0</v>
      </c>
      <c r="K278" s="1" t="b">
        <f t="array" ref="K278">IF(NOT(I278=""),AND(C278:I278&lt;B278:H278),IF(NOT(H278=""),AND(C278:H278&lt;B278:G278),IF(NOT(G278=""),AND(C278:G278&lt;B278:F278),AND(C278:F278&lt;B278:E278))))</f>
        <v>0</v>
      </c>
      <c r="L278" s="1" t="b">
        <f t="array" ref="L278">IF(NOT(I278=""),AND(AND(ABS(C278:I278-B278:H278)&gt;0),AND(ABS(C278:I278-B278:H278)&lt;4)),IF(NOT(H278=""),AND(AND(ABS(C278:H278-B278:G278)&gt;0),AND(ABS(C278:H278-B278:G278)&lt;4)),IF(NOT(G278=""),AND(AND(ABS(C278:G278-B278:F278)&gt;0),AND(ABS(C278:G278-B278:F278)&lt;4)),AND(AND(ABS(C278:F278-B278:E278)&gt;0),AND(ABS(C278:F278-B278:E278)&lt;4)))))</f>
        <v>0</v>
      </c>
      <c r="M278" s="1" t="b">
        <f t="shared" si="1"/>
        <v>0</v>
      </c>
    </row>
    <row r="279" ht="15.75" customHeight="1">
      <c r="A279" s="1" t="s">
        <v>288</v>
      </c>
      <c r="B279" s="1">
        <f>IFERROR(__xludf.DUMMYFUNCTION("SPLIT(A279,"" "")"),24.0)</f>
        <v>24</v>
      </c>
      <c r="C279" s="1">
        <f>IFERROR(__xludf.DUMMYFUNCTION("""COMPUTED_VALUE"""),22.0)</f>
        <v>22</v>
      </c>
      <c r="D279" s="1">
        <f>IFERROR(__xludf.DUMMYFUNCTION("""COMPUTED_VALUE"""),19.0)</f>
        <v>19</v>
      </c>
      <c r="E279" s="1">
        <f>IFERROR(__xludf.DUMMYFUNCTION("""COMPUTED_VALUE"""),22.0)</f>
        <v>22</v>
      </c>
      <c r="F279" s="1">
        <f>IFERROR(__xludf.DUMMYFUNCTION("""COMPUTED_VALUE"""),25.0)</f>
        <v>25</v>
      </c>
      <c r="G279" s="1">
        <f>IFERROR(__xludf.DUMMYFUNCTION("""COMPUTED_VALUE"""),28.0)</f>
        <v>28</v>
      </c>
      <c r="J279" s="1" t="b">
        <f t="array" ref="J279">IF(NOT(I279=""),AND(C279:I279&gt;B279:H279),IF(NOT(H279=""),AND(C279:H279&gt;B279:G279),IF(NOT(G279=""),AND(C279:G279&gt;B279:F279),AND(C279:F279&gt;B279:E279))))</f>
        <v>0</v>
      </c>
      <c r="K279" s="1" t="b">
        <f t="array" ref="K279">IF(NOT(I279=""),AND(C279:I279&lt;B279:H279),IF(NOT(H279=""),AND(C279:H279&lt;B279:G279),IF(NOT(G279=""),AND(C279:G279&lt;B279:F279),AND(C279:F279&lt;B279:E279))))</f>
        <v>0</v>
      </c>
      <c r="L279" s="1" t="b">
        <f t="array" ref="L279">IF(NOT(I279=""),AND(AND(ABS(C279:I279-B279:H279)&gt;0),AND(ABS(C279:I279-B279:H279)&lt;4)),IF(NOT(H279=""),AND(AND(ABS(C279:H279-B279:G279)&gt;0),AND(ABS(C279:H279-B279:G279)&lt;4)),IF(NOT(G279=""),AND(AND(ABS(C279:G279-B279:F279)&gt;0),AND(ABS(C279:G279-B279:F279)&lt;4)),AND(AND(ABS(C279:F279-B279:E279)&gt;0),AND(ABS(C279:F279-B279:E279)&lt;4)))))</f>
        <v>1</v>
      </c>
      <c r="M279" s="1" t="b">
        <f t="shared" si="1"/>
        <v>0</v>
      </c>
    </row>
    <row r="280" ht="15.75" customHeight="1">
      <c r="A280" s="1" t="s">
        <v>289</v>
      </c>
      <c r="B280" s="1">
        <f>IFERROR(__xludf.DUMMYFUNCTION("SPLIT(A280,"" "")"),55.0)</f>
        <v>55</v>
      </c>
      <c r="C280" s="1">
        <f>IFERROR(__xludf.DUMMYFUNCTION("""COMPUTED_VALUE"""),52.0)</f>
        <v>52</v>
      </c>
      <c r="D280" s="1">
        <f>IFERROR(__xludf.DUMMYFUNCTION("""COMPUTED_VALUE"""),53.0)</f>
        <v>53</v>
      </c>
      <c r="E280" s="1">
        <f>IFERROR(__xludf.DUMMYFUNCTION("""COMPUTED_VALUE"""),51.0)</f>
        <v>51</v>
      </c>
      <c r="F280" s="1">
        <f>IFERROR(__xludf.DUMMYFUNCTION("""COMPUTED_VALUE"""),54.0)</f>
        <v>54</v>
      </c>
      <c r="G280" s="1">
        <f>IFERROR(__xludf.DUMMYFUNCTION("""COMPUTED_VALUE"""),56.0)</f>
        <v>56</v>
      </c>
      <c r="H280" s="1">
        <f>IFERROR(__xludf.DUMMYFUNCTION("""COMPUTED_VALUE"""),58.0)</f>
        <v>58</v>
      </c>
      <c r="I280" s="1">
        <f>IFERROR(__xludf.DUMMYFUNCTION("""COMPUTED_VALUE"""),56.0)</f>
        <v>56</v>
      </c>
      <c r="J280" s="1" t="b">
        <f t="array" ref="J280">IF(NOT(I280=""),AND(C280:I280&gt;B280:H280),IF(NOT(H280=""),AND(C280:H280&gt;B280:G280),IF(NOT(G280=""),AND(C280:G280&gt;B280:F280),AND(C280:F280&gt;B280:E280))))</f>
        <v>0</v>
      </c>
      <c r="K280" s="1" t="b">
        <f t="array" ref="K280">IF(NOT(I280=""),AND(C280:I280&lt;B280:H280),IF(NOT(H280=""),AND(C280:H280&lt;B280:G280),IF(NOT(G280=""),AND(C280:G280&lt;B280:F280),AND(C280:F280&lt;B280:E280))))</f>
        <v>0</v>
      </c>
      <c r="L280" s="1" t="b">
        <f t="array" ref="L280">IF(NOT(I280=""),AND(AND(ABS(C280:I280-B280:H280)&gt;0),AND(ABS(C280:I280-B280:H280)&lt;4)),IF(NOT(H280=""),AND(AND(ABS(C280:H280-B280:G280)&gt;0),AND(ABS(C280:H280-B280:G280)&lt;4)),IF(NOT(G280=""),AND(AND(ABS(C280:G280-B280:F280)&gt;0),AND(ABS(C280:G280-B280:F280)&lt;4)),AND(AND(ABS(C280:F280-B280:E280)&gt;0),AND(ABS(C280:F280-B280:E280)&lt;4)))))</f>
        <v>1</v>
      </c>
      <c r="M280" s="1" t="b">
        <f t="shared" si="1"/>
        <v>0</v>
      </c>
    </row>
    <row r="281" ht="15.75" customHeight="1">
      <c r="A281" s="1" t="s">
        <v>290</v>
      </c>
      <c r="B281" s="1">
        <f>IFERROR(__xludf.DUMMYFUNCTION("SPLIT(A281,"" "")"),31.0)</f>
        <v>31</v>
      </c>
      <c r="C281" s="1">
        <f>IFERROR(__xludf.DUMMYFUNCTION("""COMPUTED_VALUE"""),30.0)</f>
        <v>30</v>
      </c>
      <c r="D281" s="1">
        <f>IFERROR(__xludf.DUMMYFUNCTION("""COMPUTED_VALUE"""),31.0)</f>
        <v>31</v>
      </c>
      <c r="E281" s="1">
        <f>IFERROR(__xludf.DUMMYFUNCTION("""COMPUTED_VALUE"""),32.0)</f>
        <v>32</v>
      </c>
      <c r="F281" s="1">
        <f>IFERROR(__xludf.DUMMYFUNCTION("""COMPUTED_VALUE"""),34.0)</f>
        <v>34</v>
      </c>
      <c r="G281" s="1">
        <f>IFERROR(__xludf.DUMMYFUNCTION("""COMPUTED_VALUE"""),36.0)</f>
        <v>36</v>
      </c>
      <c r="H281" s="1">
        <f>IFERROR(__xludf.DUMMYFUNCTION("""COMPUTED_VALUE"""),35.0)</f>
        <v>35</v>
      </c>
      <c r="I281" s="1">
        <f>IFERROR(__xludf.DUMMYFUNCTION("""COMPUTED_VALUE"""),35.0)</f>
        <v>35</v>
      </c>
      <c r="J281" s="1" t="b">
        <f t="array" ref="J281">IF(NOT(I281=""),AND(C281:I281&gt;B281:H281),IF(NOT(H281=""),AND(C281:H281&gt;B281:G281),IF(NOT(G281=""),AND(C281:G281&gt;B281:F281),AND(C281:F281&gt;B281:E281))))</f>
        <v>0</v>
      </c>
      <c r="K281" s="1" t="b">
        <f t="array" ref="K281">IF(NOT(I281=""),AND(C281:I281&lt;B281:H281),IF(NOT(H281=""),AND(C281:H281&lt;B281:G281),IF(NOT(G281=""),AND(C281:G281&lt;B281:F281),AND(C281:F281&lt;B281:E281))))</f>
        <v>0</v>
      </c>
      <c r="L281" s="1" t="b">
        <f t="array" ref="L281">IF(NOT(I281=""),AND(AND(ABS(C281:I281-B281:H281)&gt;0),AND(ABS(C281:I281-B281:H281)&lt;4)),IF(NOT(H281=""),AND(AND(ABS(C281:H281-B281:G281)&gt;0),AND(ABS(C281:H281-B281:G281)&lt;4)),IF(NOT(G281=""),AND(AND(ABS(C281:G281-B281:F281)&gt;0),AND(ABS(C281:G281-B281:F281)&lt;4)),AND(AND(ABS(C281:F281-B281:E281)&gt;0),AND(ABS(C281:F281-B281:E281)&lt;4)))))</f>
        <v>0</v>
      </c>
      <c r="M281" s="1" t="b">
        <f t="shared" si="1"/>
        <v>0</v>
      </c>
    </row>
    <row r="282" ht="15.75" customHeight="1">
      <c r="A282" s="1" t="s">
        <v>291</v>
      </c>
      <c r="B282" s="1">
        <f>IFERROR(__xludf.DUMMYFUNCTION("SPLIT(A282,"" "")"),50.0)</f>
        <v>50</v>
      </c>
      <c r="C282" s="1">
        <f>IFERROR(__xludf.DUMMYFUNCTION("""COMPUTED_VALUE"""),49.0)</f>
        <v>49</v>
      </c>
      <c r="D282" s="1">
        <f>IFERROR(__xludf.DUMMYFUNCTION("""COMPUTED_VALUE"""),47.0)</f>
        <v>47</v>
      </c>
      <c r="E282" s="1">
        <f>IFERROR(__xludf.DUMMYFUNCTION("""COMPUTED_VALUE"""),49.0)</f>
        <v>49</v>
      </c>
      <c r="F282" s="1">
        <f>IFERROR(__xludf.DUMMYFUNCTION("""COMPUTED_VALUE"""),50.0)</f>
        <v>50</v>
      </c>
      <c r="G282" s="1">
        <f>IFERROR(__xludf.DUMMYFUNCTION("""COMPUTED_VALUE"""),54.0)</f>
        <v>54</v>
      </c>
      <c r="J282" s="1" t="b">
        <f t="array" ref="J282">IF(NOT(I282=""),AND(C282:I282&gt;B282:H282),IF(NOT(H282=""),AND(C282:H282&gt;B282:G282),IF(NOT(G282=""),AND(C282:G282&gt;B282:F282),AND(C282:F282&gt;B282:E282))))</f>
        <v>0</v>
      </c>
      <c r="K282" s="1" t="b">
        <f t="array" ref="K282">IF(NOT(I282=""),AND(C282:I282&lt;B282:H282),IF(NOT(H282=""),AND(C282:H282&lt;B282:G282),IF(NOT(G282=""),AND(C282:G282&lt;B282:F282),AND(C282:F282&lt;B282:E282))))</f>
        <v>0</v>
      </c>
      <c r="L282" s="1" t="b">
        <f t="array" ref="L282">IF(NOT(I282=""),AND(AND(ABS(C282:I282-B282:H282)&gt;0),AND(ABS(C282:I282-B282:H282)&lt;4)),IF(NOT(H282=""),AND(AND(ABS(C282:H282-B282:G282)&gt;0),AND(ABS(C282:H282-B282:G282)&lt;4)),IF(NOT(G282=""),AND(AND(ABS(C282:G282-B282:F282)&gt;0),AND(ABS(C282:G282-B282:F282)&lt;4)),AND(AND(ABS(C282:F282-B282:E282)&gt;0),AND(ABS(C282:F282-B282:E282)&lt;4)))))</f>
        <v>0</v>
      </c>
      <c r="M282" s="1" t="b">
        <f t="shared" si="1"/>
        <v>0</v>
      </c>
    </row>
    <row r="283" ht="15.75" customHeight="1">
      <c r="A283" s="1" t="s">
        <v>292</v>
      </c>
      <c r="B283" s="1">
        <f>IFERROR(__xludf.DUMMYFUNCTION("SPLIT(A283,"" "")"),21.0)</f>
        <v>21</v>
      </c>
      <c r="C283" s="1">
        <f>IFERROR(__xludf.DUMMYFUNCTION("""COMPUTED_VALUE"""),18.0)</f>
        <v>18</v>
      </c>
      <c r="D283" s="1">
        <f>IFERROR(__xludf.DUMMYFUNCTION("""COMPUTED_VALUE"""),20.0)</f>
        <v>20</v>
      </c>
      <c r="E283" s="1">
        <f>IFERROR(__xludf.DUMMYFUNCTION("""COMPUTED_VALUE"""),19.0)</f>
        <v>19</v>
      </c>
      <c r="F283" s="1">
        <f>IFERROR(__xludf.DUMMYFUNCTION("""COMPUTED_VALUE"""),22.0)</f>
        <v>22</v>
      </c>
      <c r="G283" s="1">
        <f>IFERROR(__xludf.DUMMYFUNCTION("""COMPUTED_VALUE"""),25.0)</f>
        <v>25</v>
      </c>
      <c r="H283" s="1">
        <f>IFERROR(__xludf.DUMMYFUNCTION("""COMPUTED_VALUE"""),32.0)</f>
        <v>32</v>
      </c>
      <c r="J283" s="1" t="b">
        <f t="array" ref="J283">IF(NOT(I283=""),AND(C283:I283&gt;B283:H283),IF(NOT(H283=""),AND(C283:H283&gt;B283:G283),IF(NOT(G283=""),AND(C283:G283&gt;B283:F283),AND(C283:F283&gt;B283:E283))))</f>
        <v>0</v>
      </c>
      <c r="K283" s="1" t="b">
        <f t="array" ref="K283">IF(NOT(I283=""),AND(C283:I283&lt;B283:H283),IF(NOT(H283=""),AND(C283:H283&lt;B283:G283),IF(NOT(G283=""),AND(C283:G283&lt;B283:F283),AND(C283:F283&lt;B283:E283))))</f>
        <v>0</v>
      </c>
      <c r="L283" s="1" t="b">
        <f t="array" ref="L283">IF(NOT(I283=""),AND(AND(ABS(C283:I283-B283:H283)&gt;0),AND(ABS(C283:I283-B283:H283)&lt;4)),IF(NOT(H283=""),AND(AND(ABS(C283:H283-B283:G283)&gt;0),AND(ABS(C283:H283-B283:G283)&lt;4)),IF(NOT(G283=""),AND(AND(ABS(C283:G283-B283:F283)&gt;0),AND(ABS(C283:G283-B283:F283)&lt;4)),AND(AND(ABS(C283:F283-B283:E283)&gt;0),AND(ABS(C283:F283-B283:E283)&lt;4)))))</f>
        <v>0</v>
      </c>
      <c r="M283" s="1" t="b">
        <f t="shared" si="1"/>
        <v>0</v>
      </c>
    </row>
    <row r="284" ht="15.75" customHeight="1">
      <c r="A284" s="1" t="s">
        <v>293</v>
      </c>
      <c r="B284" s="1">
        <f>IFERROR(__xludf.DUMMYFUNCTION("SPLIT(A284,"" "")"),81.0)</f>
        <v>81</v>
      </c>
      <c r="C284" s="1">
        <f>IFERROR(__xludf.DUMMYFUNCTION("""COMPUTED_VALUE"""),80.0)</f>
        <v>80</v>
      </c>
      <c r="D284" s="1">
        <f>IFERROR(__xludf.DUMMYFUNCTION("""COMPUTED_VALUE"""),83.0)</f>
        <v>83</v>
      </c>
      <c r="E284" s="1">
        <f>IFERROR(__xludf.DUMMYFUNCTION("""COMPUTED_VALUE"""),85.0)</f>
        <v>85</v>
      </c>
      <c r="F284" s="1">
        <f>IFERROR(__xludf.DUMMYFUNCTION("""COMPUTED_VALUE"""),85.0)</f>
        <v>85</v>
      </c>
      <c r="G284" s="1">
        <f>IFERROR(__xludf.DUMMYFUNCTION("""COMPUTED_VALUE"""),86.0)</f>
        <v>86</v>
      </c>
      <c r="J284" s="1" t="b">
        <f t="array" ref="J284">IF(NOT(I284=""),AND(C284:I284&gt;B284:H284),IF(NOT(H284=""),AND(C284:H284&gt;B284:G284),IF(NOT(G284=""),AND(C284:G284&gt;B284:F284),AND(C284:F284&gt;B284:E284))))</f>
        <v>0</v>
      </c>
      <c r="K284" s="1" t="b">
        <f t="array" ref="K284">IF(NOT(I284=""),AND(C284:I284&lt;B284:H284),IF(NOT(H284=""),AND(C284:H284&lt;B284:G284),IF(NOT(G284=""),AND(C284:G284&lt;B284:F284),AND(C284:F284&lt;B284:E284))))</f>
        <v>0</v>
      </c>
      <c r="L284" s="1" t="b">
        <f t="array" ref="L284">IF(NOT(I284=""),AND(AND(ABS(C284:I284-B284:H284)&gt;0),AND(ABS(C284:I284-B284:H284)&lt;4)),IF(NOT(H284=""),AND(AND(ABS(C284:H284-B284:G284)&gt;0),AND(ABS(C284:H284-B284:G284)&lt;4)),IF(NOT(G284=""),AND(AND(ABS(C284:G284-B284:F284)&gt;0),AND(ABS(C284:G284-B284:F284)&lt;4)),AND(AND(ABS(C284:F284-B284:E284)&gt;0),AND(ABS(C284:F284-B284:E284)&lt;4)))))</f>
        <v>0</v>
      </c>
      <c r="M284" s="1" t="b">
        <f t="shared" si="1"/>
        <v>0</v>
      </c>
    </row>
    <row r="285" ht="15.75" customHeight="1">
      <c r="A285" s="1" t="s">
        <v>294</v>
      </c>
      <c r="B285" s="1">
        <f>IFERROR(__xludf.DUMMYFUNCTION("SPLIT(A285,"" "")"),70.0)</f>
        <v>70</v>
      </c>
      <c r="C285" s="1">
        <f>IFERROR(__xludf.DUMMYFUNCTION("""COMPUTED_VALUE"""),67.0)</f>
        <v>67</v>
      </c>
      <c r="D285" s="1">
        <f>IFERROR(__xludf.DUMMYFUNCTION("""COMPUTED_VALUE"""),67.0)</f>
        <v>67</v>
      </c>
      <c r="E285" s="1">
        <f>IFERROR(__xludf.DUMMYFUNCTION("""COMPUTED_VALUE"""),68.0)</f>
        <v>68</v>
      </c>
      <c r="F285" s="1">
        <f>IFERROR(__xludf.DUMMYFUNCTION("""COMPUTED_VALUE"""),66.0)</f>
        <v>66</v>
      </c>
      <c r="J285" s="1" t="b">
        <f t="array" ref="J285">IF(NOT(I285=""),AND(C285:I285&gt;B285:H285),IF(NOT(H285=""),AND(C285:H285&gt;B285:G285),IF(NOT(G285=""),AND(C285:G285&gt;B285:F285),AND(C285:F285&gt;B285:E285))))</f>
        <v>0</v>
      </c>
      <c r="K285" s="1" t="b">
        <f t="array" ref="K285">IF(NOT(I285=""),AND(C285:I285&lt;B285:H285),IF(NOT(H285=""),AND(C285:H285&lt;B285:G285),IF(NOT(G285=""),AND(C285:G285&lt;B285:F285),AND(C285:F285&lt;B285:E285))))</f>
        <v>0</v>
      </c>
      <c r="L285" s="1" t="b">
        <f t="array" ref="L285">IF(NOT(I285=""),AND(AND(ABS(C285:I285-B285:H285)&gt;0),AND(ABS(C285:I285-B285:H285)&lt;4)),IF(NOT(H285=""),AND(AND(ABS(C285:H285-B285:G285)&gt;0),AND(ABS(C285:H285-B285:G285)&lt;4)),IF(NOT(G285=""),AND(AND(ABS(C285:G285-B285:F285)&gt;0),AND(ABS(C285:G285-B285:F285)&lt;4)),AND(AND(ABS(C285:F285-B285:E285)&gt;0),AND(ABS(C285:F285-B285:E285)&lt;4)))))</f>
        <v>0</v>
      </c>
      <c r="M285" s="1" t="b">
        <f t="shared" si="1"/>
        <v>0</v>
      </c>
    </row>
    <row r="286" ht="15.75" customHeight="1">
      <c r="A286" s="1" t="s">
        <v>295</v>
      </c>
      <c r="B286" s="1">
        <f>IFERROR(__xludf.DUMMYFUNCTION("SPLIT(A286,"" "")"),10.0)</f>
        <v>10</v>
      </c>
      <c r="C286" s="1">
        <f>IFERROR(__xludf.DUMMYFUNCTION("""COMPUTED_VALUE"""),7.0)</f>
        <v>7</v>
      </c>
      <c r="D286" s="1">
        <f>IFERROR(__xludf.DUMMYFUNCTION("""COMPUTED_VALUE"""),9.0)</f>
        <v>9</v>
      </c>
      <c r="E286" s="1">
        <f>IFERROR(__xludf.DUMMYFUNCTION("""COMPUTED_VALUE"""),12.0)</f>
        <v>12</v>
      </c>
      <c r="F286" s="1">
        <f>IFERROR(__xludf.DUMMYFUNCTION("""COMPUTED_VALUE"""),15.0)</f>
        <v>15</v>
      </c>
      <c r="G286" s="1">
        <f>IFERROR(__xludf.DUMMYFUNCTION("""COMPUTED_VALUE"""),15.0)</f>
        <v>15</v>
      </c>
      <c r="H286" s="1">
        <f>IFERROR(__xludf.DUMMYFUNCTION("""COMPUTED_VALUE"""),18.0)</f>
        <v>18</v>
      </c>
      <c r="I286" s="1">
        <f>IFERROR(__xludf.DUMMYFUNCTION("""COMPUTED_VALUE"""),18.0)</f>
        <v>18</v>
      </c>
      <c r="J286" s="1" t="b">
        <f t="array" ref="J286">IF(NOT(I286=""),AND(C286:I286&gt;B286:H286),IF(NOT(H286=""),AND(C286:H286&gt;B286:G286),IF(NOT(G286=""),AND(C286:G286&gt;B286:F286),AND(C286:F286&gt;B286:E286))))</f>
        <v>0</v>
      </c>
      <c r="K286" s="1" t="b">
        <f t="array" ref="K286">IF(NOT(I286=""),AND(C286:I286&lt;B286:H286),IF(NOT(H286=""),AND(C286:H286&lt;B286:G286),IF(NOT(G286=""),AND(C286:G286&lt;B286:F286),AND(C286:F286&lt;B286:E286))))</f>
        <v>0</v>
      </c>
      <c r="L286" s="1" t="b">
        <f t="array" ref="L286">IF(NOT(I286=""),AND(AND(ABS(C286:I286-B286:H286)&gt;0),AND(ABS(C286:I286-B286:H286)&lt;4)),IF(NOT(H286=""),AND(AND(ABS(C286:H286-B286:G286)&gt;0),AND(ABS(C286:H286-B286:G286)&lt;4)),IF(NOT(G286=""),AND(AND(ABS(C286:G286-B286:F286)&gt;0),AND(ABS(C286:G286-B286:F286)&lt;4)),AND(AND(ABS(C286:F286-B286:E286)&gt;0),AND(ABS(C286:F286-B286:E286)&lt;4)))))</f>
        <v>0</v>
      </c>
      <c r="M286" s="1" t="b">
        <f t="shared" si="1"/>
        <v>0</v>
      </c>
    </row>
    <row r="287" ht="15.75" customHeight="1">
      <c r="A287" s="1" t="s">
        <v>296</v>
      </c>
      <c r="B287" s="1">
        <f>IFERROR(__xludf.DUMMYFUNCTION("SPLIT(A287,"" "")"),86.0)</f>
        <v>86</v>
      </c>
      <c r="C287" s="1">
        <f>IFERROR(__xludf.DUMMYFUNCTION("""COMPUTED_VALUE"""),83.0)</f>
        <v>83</v>
      </c>
      <c r="D287" s="1">
        <f>IFERROR(__xludf.DUMMYFUNCTION("""COMPUTED_VALUE"""),86.0)</f>
        <v>86</v>
      </c>
      <c r="E287" s="1">
        <f>IFERROR(__xludf.DUMMYFUNCTION("""COMPUTED_VALUE"""),86.0)</f>
        <v>86</v>
      </c>
      <c r="F287" s="1">
        <f>IFERROR(__xludf.DUMMYFUNCTION("""COMPUTED_VALUE"""),87.0)</f>
        <v>87</v>
      </c>
      <c r="G287" s="1">
        <f>IFERROR(__xludf.DUMMYFUNCTION("""COMPUTED_VALUE"""),90.0)</f>
        <v>90</v>
      </c>
      <c r="H287" s="1">
        <f>IFERROR(__xludf.DUMMYFUNCTION("""COMPUTED_VALUE"""),94.0)</f>
        <v>94</v>
      </c>
      <c r="J287" s="1" t="b">
        <f t="array" ref="J287">IF(NOT(I287=""),AND(C287:I287&gt;B287:H287),IF(NOT(H287=""),AND(C287:H287&gt;B287:G287),IF(NOT(G287=""),AND(C287:G287&gt;B287:F287),AND(C287:F287&gt;B287:E287))))</f>
        <v>0</v>
      </c>
      <c r="K287" s="1" t="b">
        <f t="array" ref="K287">IF(NOT(I287=""),AND(C287:I287&lt;B287:H287),IF(NOT(H287=""),AND(C287:H287&lt;B287:G287),IF(NOT(G287=""),AND(C287:G287&lt;B287:F287),AND(C287:F287&lt;B287:E287))))</f>
        <v>0</v>
      </c>
      <c r="L287" s="1" t="b">
        <f t="array" ref="L287">IF(NOT(I287=""),AND(AND(ABS(C287:I287-B287:H287)&gt;0),AND(ABS(C287:I287-B287:H287)&lt;4)),IF(NOT(H287=""),AND(AND(ABS(C287:H287-B287:G287)&gt;0),AND(ABS(C287:H287-B287:G287)&lt;4)),IF(NOT(G287=""),AND(AND(ABS(C287:G287-B287:F287)&gt;0),AND(ABS(C287:G287-B287:F287)&lt;4)),AND(AND(ABS(C287:F287-B287:E287)&gt;0),AND(ABS(C287:F287-B287:E287)&lt;4)))))</f>
        <v>0</v>
      </c>
      <c r="M287" s="1" t="b">
        <f t="shared" si="1"/>
        <v>0</v>
      </c>
    </row>
    <row r="288" ht="15.75" customHeight="1">
      <c r="A288" s="1" t="s">
        <v>297</v>
      </c>
      <c r="B288" s="1">
        <f>IFERROR(__xludf.DUMMYFUNCTION("SPLIT(A288,"" "")"),36.0)</f>
        <v>36</v>
      </c>
      <c r="C288" s="1">
        <f>IFERROR(__xludf.DUMMYFUNCTION("""COMPUTED_VALUE"""),35.0)</f>
        <v>35</v>
      </c>
      <c r="D288" s="1">
        <f>IFERROR(__xludf.DUMMYFUNCTION("""COMPUTED_VALUE"""),35.0)</f>
        <v>35</v>
      </c>
      <c r="E288" s="1">
        <f>IFERROR(__xludf.DUMMYFUNCTION("""COMPUTED_VALUE"""),37.0)</f>
        <v>37</v>
      </c>
      <c r="F288" s="1">
        <f>IFERROR(__xludf.DUMMYFUNCTION("""COMPUTED_VALUE"""),38.0)</f>
        <v>38</v>
      </c>
      <c r="G288" s="1">
        <f>IFERROR(__xludf.DUMMYFUNCTION("""COMPUTED_VALUE"""),43.0)</f>
        <v>43</v>
      </c>
      <c r="J288" s="1" t="b">
        <f t="array" ref="J288">IF(NOT(I288=""),AND(C288:I288&gt;B288:H288),IF(NOT(H288=""),AND(C288:H288&gt;B288:G288),IF(NOT(G288=""),AND(C288:G288&gt;B288:F288),AND(C288:F288&gt;B288:E288))))</f>
        <v>0</v>
      </c>
      <c r="K288" s="1" t="b">
        <f t="array" ref="K288">IF(NOT(I288=""),AND(C288:I288&lt;B288:H288),IF(NOT(H288=""),AND(C288:H288&lt;B288:G288),IF(NOT(G288=""),AND(C288:G288&lt;B288:F288),AND(C288:F288&lt;B288:E288))))</f>
        <v>0</v>
      </c>
      <c r="L288" s="1" t="b">
        <f t="array" ref="L288">IF(NOT(I288=""),AND(AND(ABS(C288:I288-B288:H288)&gt;0),AND(ABS(C288:I288-B288:H288)&lt;4)),IF(NOT(H288=""),AND(AND(ABS(C288:H288-B288:G288)&gt;0),AND(ABS(C288:H288-B288:G288)&lt;4)),IF(NOT(G288=""),AND(AND(ABS(C288:G288-B288:F288)&gt;0),AND(ABS(C288:G288-B288:F288)&lt;4)),AND(AND(ABS(C288:F288-B288:E288)&gt;0),AND(ABS(C288:F288-B288:E288)&lt;4)))))</f>
        <v>0</v>
      </c>
      <c r="M288" s="1" t="b">
        <f t="shared" si="1"/>
        <v>0</v>
      </c>
    </row>
    <row r="289" ht="15.75" customHeight="1">
      <c r="A289" s="1" t="s">
        <v>298</v>
      </c>
      <c r="B289" s="1">
        <f>IFERROR(__xludf.DUMMYFUNCTION("SPLIT(A289,"" "")"),38.0)</f>
        <v>38</v>
      </c>
      <c r="C289" s="1">
        <f>IFERROR(__xludf.DUMMYFUNCTION("""COMPUTED_VALUE"""),35.0)</f>
        <v>35</v>
      </c>
      <c r="D289" s="1">
        <f>IFERROR(__xludf.DUMMYFUNCTION("""COMPUTED_VALUE"""),36.0)</f>
        <v>36</v>
      </c>
      <c r="E289" s="1">
        <f>IFERROR(__xludf.DUMMYFUNCTION("""COMPUTED_VALUE"""),39.0)</f>
        <v>39</v>
      </c>
      <c r="F289" s="1">
        <f>IFERROR(__xludf.DUMMYFUNCTION("""COMPUTED_VALUE"""),43.0)</f>
        <v>43</v>
      </c>
      <c r="G289" s="1">
        <f>IFERROR(__xludf.DUMMYFUNCTION("""COMPUTED_VALUE"""),46.0)</f>
        <v>46</v>
      </c>
      <c r="J289" s="1" t="b">
        <f t="array" ref="J289">IF(NOT(I289=""),AND(C289:I289&gt;B289:H289),IF(NOT(H289=""),AND(C289:H289&gt;B289:G289),IF(NOT(G289=""),AND(C289:G289&gt;B289:F289),AND(C289:F289&gt;B289:E289))))</f>
        <v>0</v>
      </c>
      <c r="K289" s="1" t="b">
        <f t="array" ref="K289">IF(NOT(I289=""),AND(C289:I289&lt;B289:H289),IF(NOT(H289=""),AND(C289:H289&lt;B289:G289),IF(NOT(G289=""),AND(C289:G289&lt;B289:F289),AND(C289:F289&lt;B289:E289))))</f>
        <v>0</v>
      </c>
      <c r="L289" s="1" t="b">
        <f t="array" ref="L289">IF(NOT(I289=""),AND(AND(ABS(C289:I289-B289:H289)&gt;0),AND(ABS(C289:I289-B289:H289)&lt;4)),IF(NOT(H289=""),AND(AND(ABS(C289:H289-B289:G289)&gt;0),AND(ABS(C289:H289-B289:G289)&lt;4)),IF(NOT(G289=""),AND(AND(ABS(C289:G289-B289:F289)&gt;0),AND(ABS(C289:G289-B289:F289)&lt;4)),AND(AND(ABS(C289:F289-B289:E289)&gt;0),AND(ABS(C289:F289-B289:E289)&lt;4)))))</f>
        <v>0</v>
      </c>
      <c r="M289" s="1" t="b">
        <f t="shared" si="1"/>
        <v>0</v>
      </c>
    </row>
    <row r="290" ht="15.75" customHeight="1">
      <c r="A290" s="1" t="s">
        <v>299</v>
      </c>
      <c r="B290" s="1">
        <f>IFERROR(__xludf.DUMMYFUNCTION("SPLIT(A290,"" "")"),25.0)</f>
        <v>25</v>
      </c>
      <c r="C290" s="1">
        <f>IFERROR(__xludf.DUMMYFUNCTION("""COMPUTED_VALUE"""),22.0)</f>
        <v>22</v>
      </c>
      <c r="D290" s="1">
        <f>IFERROR(__xludf.DUMMYFUNCTION("""COMPUTED_VALUE"""),24.0)</f>
        <v>24</v>
      </c>
      <c r="E290" s="1">
        <f>IFERROR(__xludf.DUMMYFUNCTION("""COMPUTED_VALUE"""),28.0)</f>
        <v>28</v>
      </c>
      <c r="F290" s="1">
        <f>IFERROR(__xludf.DUMMYFUNCTION("""COMPUTED_VALUE"""),30.0)</f>
        <v>30</v>
      </c>
      <c r="G290" s="1">
        <f>IFERROR(__xludf.DUMMYFUNCTION("""COMPUTED_VALUE"""),32.0)</f>
        <v>32</v>
      </c>
      <c r="H290" s="1">
        <f>IFERROR(__xludf.DUMMYFUNCTION("""COMPUTED_VALUE"""),33.0)</f>
        <v>33</v>
      </c>
      <c r="I290" s="1">
        <f>IFERROR(__xludf.DUMMYFUNCTION("""COMPUTED_VALUE"""),31.0)</f>
        <v>31</v>
      </c>
      <c r="J290" s="1" t="b">
        <f t="array" ref="J290">IF(NOT(I290=""),AND(C290:I290&gt;B290:H290),IF(NOT(H290=""),AND(C290:H290&gt;B290:G290),IF(NOT(G290=""),AND(C290:G290&gt;B290:F290),AND(C290:F290&gt;B290:E290))))</f>
        <v>0</v>
      </c>
      <c r="K290" s="1" t="b">
        <f t="array" ref="K290">IF(NOT(I290=""),AND(C290:I290&lt;B290:H290),IF(NOT(H290=""),AND(C290:H290&lt;B290:G290),IF(NOT(G290=""),AND(C290:G290&lt;B290:F290),AND(C290:F290&lt;B290:E290))))</f>
        <v>0</v>
      </c>
      <c r="L290" s="1" t="b">
        <f t="array" ref="L290">IF(NOT(I290=""),AND(AND(ABS(C290:I290-B290:H290)&gt;0),AND(ABS(C290:I290-B290:H290)&lt;4)),IF(NOT(H290=""),AND(AND(ABS(C290:H290-B290:G290)&gt;0),AND(ABS(C290:H290-B290:G290)&lt;4)),IF(NOT(G290=""),AND(AND(ABS(C290:G290-B290:F290)&gt;0),AND(ABS(C290:G290-B290:F290)&lt;4)),AND(AND(ABS(C290:F290-B290:E290)&gt;0),AND(ABS(C290:F290-B290:E290)&lt;4)))))</f>
        <v>0</v>
      </c>
      <c r="M290" s="1" t="b">
        <f t="shared" si="1"/>
        <v>0</v>
      </c>
    </row>
    <row r="291" ht="15.75" customHeight="1">
      <c r="A291" s="1" t="s">
        <v>300</v>
      </c>
      <c r="B291" s="1">
        <f>IFERROR(__xludf.DUMMYFUNCTION("SPLIT(A291,"" "")"),20.0)</f>
        <v>20</v>
      </c>
      <c r="C291" s="1">
        <f>IFERROR(__xludf.DUMMYFUNCTION("""COMPUTED_VALUE"""),17.0)</f>
        <v>17</v>
      </c>
      <c r="D291" s="1">
        <f>IFERROR(__xludf.DUMMYFUNCTION("""COMPUTED_VALUE"""),20.0)</f>
        <v>20</v>
      </c>
      <c r="E291" s="1">
        <f>IFERROR(__xludf.DUMMYFUNCTION("""COMPUTED_VALUE"""),24.0)</f>
        <v>24</v>
      </c>
      <c r="F291" s="1">
        <f>IFERROR(__xludf.DUMMYFUNCTION("""COMPUTED_VALUE"""),26.0)</f>
        <v>26</v>
      </c>
      <c r="G291" s="1">
        <f>IFERROR(__xludf.DUMMYFUNCTION("""COMPUTED_VALUE"""),29.0)</f>
        <v>29</v>
      </c>
      <c r="H291" s="1">
        <f>IFERROR(__xludf.DUMMYFUNCTION("""COMPUTED_VALUE"""),29.0)</f>
        <v>29</v>
      </c>
      <c r="J291" s="1" t="b">
        <f t="array" ref="J291">IF(NOT(I291=""),AND(C291:I291&gt;B291:H291),IF(NOT(H291=""),AND(C291:H291&gt;B291:G291),IF(NOT(G291=""),AND(C291:G291&gt;B291:F291),AND(C291:F291&gt;B291:E291))))</f>
        <v>0</v>
      </c>
      <c r="K291" s="1" t="b">
        <f t="array" ref="K291">IF(NOT(I291=""),AND(C291:I291&lt;B291:H291),IF(NOT(H291=""),AND(C291:H291&lt;B291:G291),IF(NOT(G291=""),AND(C291:G291&lt;B291:F291),AND(C291:F291&lt;B291:E291))))</f>
        <v>0</v>
      </c>
      <c r="L291" s="1" t="b">
        <f t="array" ref="L291">IF(NOT(I291=""),AND(AND(ABS(C291:I291-B291:H291)&gt;0),AND(ABS(C291:I291-B291:H291)&lt;4)),IF(NOT(H291=""),AND(AND(ABS(C291:H291-B291:G291)&gt;0),AND(ABS(C291:H291-B291:G291)&lt;4)),IF(NOT(G291=""),AND(AND(ABS(C291:G291-B291:F291)&gt;0),AND(ABS(C291:G291-B291:F291)&lt;4)),AND(AND(ABS(C291:F291-B291:E291)&gt;0),AND(ABS(C291:F291-B291:E291)&lt;4)))))</f>
        <v>0</v>
      </c>
      <c r="M291" s="1" t="b">
        <f t="shared" si="1"/>
        <v>0</v>
      </c>
    </row>
    <row r="292" ht="15.75" customHeight="1">
      <c r="A292" s="1" t="s">
        <v>301</v>
      </c>
      <c r="B292" s="1">
        <f>IFERROR(__xludf.DUMMYFUNCTION("SPLIT(A292,"" "")"),20.0)</f>
        <v>20</v>
      </c>
      <c r="C292" s="1">
        <f>IFERROR(__xludf.DUMMYFUNCTION("""COMPUTED_VALUE"""),17.0)</f>
        <v>17</v>
      </c>
      <c r="D292" s="1">
        <f>IFERROR(__xludf.DUMMYFUNCTION("""COMPUTED_VALUE"""),18.0)</f>
        <v>18</v>
      </c>
      <c r="E292" s="1">
        <f>IFERROR(__xludf.DUMMYFUNCTION("""COMPUTED_VALUE"""),21.0)</f>
        <v>21</v>
      </c>
      <c r="F292" s="1">
        <f>IFERROR(__xludf.DUMMYFUNCTION("""COMPUTED_VALUE"""),25.0)</f>
        <v>25</v>
      </c>
      <c r="G292" s="1">
        <f>IFERROR(__xludf.DUMMYFUNCTION("""COMPUTED_VALUE"""),29.0)</f>
        <v>29</v>
      </c>
      <c r="J292" s="1" t="b">
        <f t="array" ref="J292">IF(NOT(I292=""),AND(C292:I292&gt;B292:H292),IF(NOT(H292=""),AND(C292:H292&gt;B292:G292),IF(NOT(G292=""),AND(C292:G292&gt;B292:F292),AND(C292:F292&gt;B292:E292))))</f>
        <v>0</v>
      </c>
      <c r="K292" s="1" t="b">
        <f t="array" ref="K292">IF(NOT(I292=""),AND(C292:I292&lt;B292:H292),IF(NOT(H292=""),AND(C292:H292&lt;B292:G292),IF(NOT(G292=""),AND(C292:G292&lt;B292:F292),AND(C292:F292&lt;B292:E292))))</f>
        <v>0</v>
      </c>
      <c r="L292" s="1" t="b">
        <f t="array" ref="L292">IF(NOT(I292=""),AND(AND(ABS(C292:I292-B292:H292)&gt;0),AND(ABS(C292:I292-B292:H292)&lt;4)),IF(NOT(H292=""),AND(AND(ABS(C292:H292-B292:G292)&gt;0),AND(ABS(C292:H292-B292:G292)&lt;4)),IF(NOT(G292=""),AND(AND(ABS(C292:G292-B292:F292)&gt;0),AND(ABS(C292:G292-B292:F292)&lt;4)),AND(AND(ABS(C292:F292-B292:E292)&gt;0),AND(ABS(C292:F292-B292:E292)&lt;4)))))</f>
        <v>0</v>
      </c>
      <c r="M292" s="1" t="b">
        <f t="shared" si="1"/>
        <v>0</v>
      </c>
    </row>
    <row r="293" ht="15.75" customHeight="1">
      <c r="A293" s="1" t="s">
        <v>302</v>
      </c>
      <c r="B293" s="1">
        <f>IFERROR(__xludf.DUMMYFUNCTION("SPLIT(A293,"" "")"),55.0)</f>
        <v>55</v>
      </c>
      <c r="C293" s="1">
        <f>IFERROR(__xludf.DUMMYFUNCTION("""COMPUTED_VALUE"""),53.0)</f>
        <v>53</v>
      </c>
      <c r="D293" s="1">
        <f>IFERROR(__xludf.DUMMYFUNCTION("""COMPUTED_VALUE"""),54.0)</f>
        <v>54</v>
      </c>
      <c r="E293" s="1">
        <f>IFERROR(__xludf.DUMMYFUNCTION("""COMPUTED_VALUE"""),57.0)</f>
        <v>57</v>
      </c>
      <c r="F293" s="1">
        <f>IFERROR(__xludf.DUMMYFUNCTION("""COMPUTED_VALUE"""),58.0)</f>
        <v>58</v>
      </c>
      <c r="G293" s="1">
        <f>IFERROR(__xludf.DUMMYFUNCTION("""COMPUTED_VALUE"""),60.0)</f>
        <v>60</v>
      </c>
      <c r="H293" s="1">
        <f>IFERROR(__xludf.DUMMYFUNCTION("""COMPUTED_VALUE"""),64.0)</f>
        <v>64</v>
      </c>
      <c r="I293" s="1">
        <f>IFERROR(__xludf.DUMMYFUNCTION("""COMPUTED_VALUE"""),70.0)</f>
        <v>70</v>
      </c>
      <c r="J293" s="1" t="b">
        <f t="array" ref="J293">IF(NOT(I293=""),AND(C293:I293&gt;B293:H293),IF(NOT(H293=""),AND(C293:H293&gt;B293:G293),IF(NOT(G293=""),AND(C293:G293&gt;B293:F293),AND(C293:F293&gt;B293:E293))))</f>
        <v>0</v>
      </c>
      <c r="K293" s="1" t="b">
        <f t="array" ref="K293">IF(NOT(I293=""),AND(C293:I293&lt;B293:H293),IF(NOT(H293=""),AND(C293:H293&lt;B293:G293),IF(NOT(G293=""),AND(C293:G293&lt;B293:F293),AND(C293:F293&lt;B293:E293))))</f>
        <v>0</v>
      </c>
      <c r="L293" s="1" t="b">
        <f t="array" ref="L293">IF(NOT(I293=""),AND(AND(ABS(C293:I293-B293:H293)&gt;0),AND(ABS(C293:I293-B293:H293)&lt;4)),IF(NOT(H293=""),AND(AND(ABS(C293:H293-B293:G293)&gt;0),AND(ABS(C293:H293-B293:G293)&lt;4)),IF(NOT(G293=""),AND(AND(ABS(C293:G293-B293:F293)&gt;0),AND(ABS(C293:G293-B293:F293)&lt;4)),AND(AND(ABS(C293:F293-B293:E293)&gt;0),AND(ABS(C293:F293-B293:E293)&lt;4)))))</f>
        <v>0</v>
      </c>
      <c r="M293" s="1" t="b">
        <f t="shared" si="1"/>
        <v>0</v>
      </c>
    </row>
    <row r="294" ht="15.75" customHeight="1">
      <c r="A294" s="1" t="s">
        <v>303</v>
      </c>
      <c r="B294" s="1">
        <f>IFERROR(__xludf.DUMMYFUNCTION("SPLIT(A294,"" "")"),15.0)</f>
        <v>15</v>
      </c>
      <c r="C294" s="1">
        <f>IFERROR(__xludf.DUMMYFUNCTION("""COMPUTED_VALUE"""),14.0)</f>
        <v>14</v>
      </c>
      <c r="D294" s="1">
        <f>IFERROR(__xludf.DUMMYFUNCTION("""COMPUTED_VALUE"""),17.0)</f>
        <v>17</v>
      </c>
      <c r="E294" s="1">
        <f>IFERROR(__xludf.DUMMYFUNCTION("""COMPUTED_VALUE"""),20.0)</f>
        <v>20</v>
      </c>
      <c r="F294" s="1">
        <f>IFERROR(__xludf.DUMMYFUNCTION("""COMPUTED_VALUE"""),21.0)</f>
        <v>21</v>
      </c>
      <c r="G294" s="1">
        <f>IFERROR(__xludf.DUMMYFUNCTION("""COMPUTED_VALUE"""),24.0)</f>
        <v>24</v>
      </c>
      <c r="H294" s="1">
        <f>IFERROR(__xludf.DUMMYFUNCTION("""COMPUTED_VALUE"""),29.0)</f>
        <v>29</v>
      </c>
      <c r="I294" s="1">
        <f>IFERROR(__xludf.DUMMYFUNCTION("""COMPUTED_VALUE"""),32.0)</f>
        <v>32</v>
      </c>
      <c r="J294" s="1" t="b">
        <f t="array" ref="J294">IF(NOT(I294=""),AND(C294:I294&gt;B294:H294),IF(NOT(H294=""),AND(C294:H294&gt;B294:G294),IF(NOT(G294=""),AND(C294:G294&gt;B294:F294),AND(C294:F294&gt;B294:E294))))</f>
        <v>0</v>
      </c>
      <c r="K294" s="1" t="b">
        <f t="array" ref="K294">IF(NOT(I294=""),AND(C294:I294&lt;B294:H294),IF(NOT(H294=""),AND(C294:H294&lt;B294:G294),IF(NOT(G294=""),AND(C294:G294&lt;B294:F294),AND(C294:F294&lt;B294:E294))))</f>
        <v>0</v>
      </c>
      <c r="L294" s="1" t="b">
        <f t="array" ref="L294">IF(NOT(I294=""),AND(AND(ABS(C294:I294-B294:H294)&gt;0),AND(ABS(C294:I294-B294:H294)&lt;4)),IF(NOT(H294=""),AND(AND(ABS(C294:H294-B294:G294)&gt;0),AND(ABS(C294:H294-B294:G294)&lt;4)),IF(NOT(G294=""),AND(AND(ABS(C294:G294-B294:F294)&gt;0),AND(ABS(C294:G294-B294:F294)&lt;4)),AND(AND(ABS(C294:F294-B294:E294)&gt;0),AND(ABS(C294:F294-B294:E294)&lt;4)))))</f>
        <v>0</v>
      </c>
      <c r="M294" s="1" t="b">
        <f t="shared" si="1"/>
        <v>0</v>
      </c>
    </row>
    <row r="295" ht="15.75" customHeight="1">
      <c r="A295" s="1" t="s">
        <v>304</v>
      </c>
      <c r="B295" s="1">
        <f>IFERROR(__xludf.DUMMYFUNCTION("SPLIT(A295,"" "")"),18.0)</f>
        <v>18</v>
      </c>
      <c r="C295" s="1">
        <f>IFERROR(__xludf.DUMMYFUNCTION("""COMPUTED_VALUE"""),16.0)</f>
        <v>16</v>
      </c>
      <c r="D295" s="1">
        <f>IFERROR(__xludf.DUMMYFUNCTION("""COMPUTED_VALUE"""),21.0)</f>
        <v>21</v>
      </c>
      <c r="E295" s="1">
        <f>IFERROR(__xludf.DUMMYFUNCTION("""COMPUTED_VALUE"""),22.0)</f>
        <v>22</v>
      </c>
      <c r="F295" s="1">
        <f>IFERROR(__xludf.DUMMYFUNCTION("""COMPUTED_VALUE"""),19.0)</f>
        <v>19</v>
      </c>
      <c r="J295" s="1" t="b">
        <f t="array" ref="J295">IF(NOT(I295=""),AND(C295:I295&gt;B295:H295),IF(NOT(H295=""),AND(C295:H295&gt;B295:G295),IF(NOT(G295=""),AND(C295:G295&gt;B295:F295),AND(C295:F295&gt;B295:E295))))</f>
        <v>0</v>
      </c>
      <c r="K295" s="1" t="b">
        <f t="array" ref="K295">IF(NOT(I295=""),AND(C295:I295&lt;B295:H295),IF(NOT(H295=""),AND(C295:H295&lt;B295:G295),IF(NOT(G295=""),AND(C295:G295&lt;B295:F295),AND(C295:F295&lt;B295:E295))))</f>
        <v>0</v>
      </c>
      <c r="L295" s="1" t="b">
        <f t="array" ref="L295">IF(NOT(I295=""),AND(AND(ABS(C295:I295-B295:H295)&gt;0),AND(ABS(C295:I295-B295:H295)&lt;4)),IF(NOT(H295=""),AND(AND(ABS(C295:H295-B295:G295)&gt;0),AND(ABS(C295:H295-B295:G295)&lt;4)),IF(NOT(G295=""),AND(AND(ABS(C295:G295-B295:F295)&gt;0),AND(ABS(C295:G295-B295:F295)&lt;4)),AND(AND(ABS(C295:F295-B295:E295)&gt;0),AND(ABS(C295:F295-B295:E295)&lt;4)))))</f>
        <v>0</v>
      </c>
      <c r="M295" s="1" t="b">
        <f t="shared" si="1"/>
        <v>0</v>
      </c>
    </row>
    <row r="296" ht="15.75" customHeight="1">
      <c r="A296" s="1" t="s">
        <v>305</v>
      </c>
      <c r="B296" s="1">
        <f>IFERROR(__xludf.DUMMYFUNCTION("SPLIT(A296,"" "")"),5.0)</f>
        <v>5</v>
      </c>
      <c r="C296" s="1">
        <f>IFERROR(__xludf.DUMMYFUNCTION("""COMPUTED_VALUE"""),4.0)</f>
        <v>4</v>
      </c>
      <c r="D296" s="1">
        <f>IFERROR(__xludf.DUMMYFUNCTION("""COMPUTED_VALUE"""),5.0)</f>
        <v>5</v>
      </c>
      <c r="E296" s="1">
        <f>IFERROR(__xludf.DUMMYFUNCTION("""COMPUTED_VALUE"""),7.0)</f>
        <v>7</v>
      </c>
      <c r="F296" s="1">
        <f>IFERROR(__xludf.DUMMYFUNCTION("""COMPUTED_VALUE"""),13.0)</f>
        <v>13</v>
      </c>
      <c r="G296" s="1">
        <f>IFERROR(__xludf.DUMMYFUNCTION("""COMPUTED_VALUE"""),16.0)</f>
        <v>16</v>
      </c>
      <c r="H296" s="1">
        <f>IFERROR(__xludf.DUMMYFUNCTION("""COMPUTED_VALUE"""),16.0)</f>
        <v>16</v>
      </c>
      <c r="J296" s="1" t="b">
        <f t="array" ref="J296">IF(NOT(I296=""),AND(C296:I296&gt;B296:H296),IF(NOT(H296=""),AND(C296:H296&gt;B296:G296),IF(NOT(G296=""),AND(C296:G296&gt;B296:F296),AND(C296:F296&gt;B296:E296))))</f>
        <v>0</v>
      </c>
      <c r="K296" s="1" t="b">
        <f t="array" ref="K296">IF(NOT(I296=""),AND(C296:I296&lt;B296:H296),IF(NOT(H296=""),AND(C296:H296&lt;B296:G296),IF(NOT(G296=""),AND(C296:G296&lt;B296:F296),AND(C296:F296&lt;B296:E296))))</f>
        <v>0</v>
      </c>
      <c r="L296" s="1" t="b">
        <f t="array" ref="L296">IF(NOT(I296=""),AND(AND(ABS(C296:I296-B296:H296)&gt;0),AND(ABS(C296:I296-B296:H296)&lt;4)),IF(NOT(H296=""),AND(AND(ABS(C296:H296-B296:G296)&gt;0),AND(ABS(C296:H296-B296:G296)&lt;4)),IF(NOT(G296=""),AND(AND(ABS(C296:G296-B296:F296)&gt;0),AND(ABS(C296:G296-B296:F296)&lt;4)),AND(AND(ABS(C296:F296-B296:E296)&gt;0),AND(ABS(C296:F296-B296:E296)&lt;4)))))</f>
        <v>0</v>
      </c>
      <c r="M296" s="1" t="b">
        <f t="shared" si="1"/>
        <v>0</v>
      </c>
    </row>
    <row r="297" ht="15.75" customHeight="1">
      <c r="A297" s="1" t="s">
        <v>306</v>
      </c>
      <c r="B297" s="1">
        <f>IFERROR(__xludf.DUMMYFUNCTION("SPLIT(A297,"" "")"),67.0)</f>
        <v>67</v>
      </c>
      <c r="C297" s="1">
        <f>IFERROR(__xludf.DUMMYFUNCTION("""COMPUTED_VALUE"""),65.0)</f>
        <v>65</v>
      </c>
      <c r="D297" s="1">
        <f>IFERROR(__xludf.DUMMYFUNCTION("""COMPUTED_VALUE"""),66.0)</f>
        <v>66</v>
      </c>
      <c r="E297" s="1">
        <f>IFERROR(__xludf.DUMMYFUNCTION("""COMPUTED_VALUE"""),67.0)</f>
        <v>67</v>
      </c>
      <c r="F297" s="1">
        <f>IFERROR(__xludf.DUMMYFUNCTION("""COMPUTED_VALUE"""),73.0)</f>
        <v>73</v>
      </c>
      <c r="G297" s="1">
        <f>IFERROR(__xludf.DUMMYFUNCTION("""COMPUTED_VALUE"""),77.0)</f>
        <v>77</v>
      </c>
      <c r="J297" s="1" t="b">
        <f t="array" ref="J297">IF(NOT(I297=""),AND(C297:I297&gt;B297:H297),IF(NOT(H297=""),AND(C297:H297&gt;B297:G297),IF(NOT(G297=""),AND(C297:G297&gt;B297:F297),AND(C297:F297&gt;B297:E297))))</f>
        <v>0</v>
      </c>
      <c r="K297" s="1" t="b">
        <f t="array" ref="K297">IF(NOT(I297=""),AND(C297:I297&lt;B297:H297),IF(NOT(H297=""),AND(C297:H297&lt;B297:G297),IF(NOT(G297=""),AND(C297:G297&lt;B297:F297),AND(C297:F297&lt;B297:E297))))</f>
        <v>0</v>
      </c>
      <c r="L297" s="1" t="b">
        <f t="array" ref="L297">IF(NOT(I297=""),AND(AND(ABS(C297:I297-B297:H297)&gt;0),AND(ABS(C297:I297-B297:H297)&lt;4)),IF(NOT(H297=""),AND(AND(ABS(C297:H297-B297:G297)&gt;0),AND(ABS(C297:H297-B297:G297)&lt;4)),IF(NOT(G297=""),AND(AND(ABS(C297:G297-B297:F297)&gt;0),AND(ABS(C297:G297-B297:F297)&lt;4)),AND(AND(ABS(C297:F297-B297:E297)&gt;0),AND(ABS(C297:F297-B297:E297)&lt;4)))))</f>
        <v>0</v>
      </c>
      <c r="M297" s="1" t="b">
        <f t="shared" si="1"/>
        <v>0</v>
      </c>
    </row>
    <row r="298" ht="15.75" customHeight="1">
      <c r="A298" s="1" t="s">
        <v>307</v>
      </c>
      <c r="B298" s="1">
        <f>IFERROR(__xludf.DUMMYFUNCTION("SPLIT(A298,"" "")"),39.0)</f>
        <v>39</v>
      </c>
      <c r="C298" s="1">
        <f>IFERROR(__xludf.DUMMYFUNCTION("""COMPUTED_VALUE"""),36.0)</f>
        <v>36</v>
      </c>
      <c r="D298" s="1">
        <f>IFERROR(__xludf.DUMMYFUNCTION("""COMPUTED_VALUE"""),39.0)</f>
        <v>39</v>
      </c>
      <c r="E298" s="1">
        <f>IFERROR(__xludf.DUMMYFUNCTION("""COMPUTED_VALUE"""),46.0)</f>
        <v>46</v>
      </c>
      <c r="F298" s="1">
        <f>IFERROR(__xludf.DUMMYFUNCTION("""COMPUTED_VALUE"""),48.0)</f>
        <v>48</v>
      </c>
      <c r="G298" s="1">
        <f>IFERROR(__xludf.DUMMYFUNCTION("""COMPUTED_VALUE"""),50.0)</f>
        <v>50</v>
      </c>
      <c r="H298" s="1">
        <f>IFERROR(__xludf.DUMMYFUNCTION("""COMPUTED_VALUE"""),56.0)</f>
        <v>56</v>
      </c>
      <c r="J298" s="1" t="b">
        <f t="array" ref="J298">IF(NOT(I298=""),AND(C298:I298&gt;B298:H298),IF(NOT(H298=""),AND(C298:H298&gt;B298:G298),IF(NOT(G298=""),AND(C298:G298&gt;B298:F298),AND(C298:F298&gt;B298:E298))))</f>
        <v>0</v>
      </c>
      <c r="K298" s="1" t="b">
        <f t="array" ref="K298">IF(NOT(I298=""),AND(C298:I298&lt;B298:H298),IF(NOT(H298=""),AND(C298:H298&lt;B298:G298),IF(NOT(G298=""),AND(C298:G298&lt;B298:F298),AND(C298:F298&lt;B298:E298))))</f>
        <v>0</v>
      </c>
      <c r="L298" s="1" t="b">
        <f t="array" ref="L298">IF(NOT(I298=""),AND(AND(ABS(C298:I298-B298:H298)&gt;0),AND(ABS(C298:I298-B298:H298)&lt;4)),IF(NOT(H298=""),AND(AND(ABS(C298:H298-B298:G298)&gt;0),AND(ABS(C298:H298-B298:G298)&lt;4)),IF(NOT(G298=""),AND(AND(ABS(C298:G298-B298:F298)&gt;0),AND(ABS(C298:G298-B298:F298)&lt;4)),AND(AND(ABS(C298:F298-B298:E298)&gt;0),AND(ABS(C298:F298-B298:E298)&lt;4)))))</f>
        <v>0</v>
      </c>
      <c r="M298" s="1" t="b">
        <f t="shared" si="1"/>
        <v>0</v>
      </c>
    </row>
    <row r="299" ht="15.75" customHeight="1">
      <c r="A299" s="1" t="s">
        <v>308</v>
      </c>
      <c r="B299" s="1">
        <f>IFERROR(__xludf.DUMMYFUNCTION("SPLIT(A299,"" "")"),85.0)</f>
        <v>85</v>
      </c>
      <c r="C299" s="1">
        <f>IFERROR(__xludf.DUMMYFUNCTION("""COMPUTED_VALUE"""),85.0)</f>
        <v>85</v>
      </c>
      <c r="D299" s="1">
        <f>IFERROR(__xludf.DUMMYFUNCTION("""COMPUTED_VALUE"""),86.0)</f>
        <v>86</v>
      </c>
      <c r="E299" s="1">
        <f>IFERROR(__xludf.DUMMYFUNCTION("""COMPUTED_VALUE"""),88.0)</f>
        <v>88</v>
      </c>
      <c r="F299" s="1">
        <f>IFERROR(__xludf.DUMMYFUNCTION("""COMPUTED_VALUE"""),90.0)</f>
        <v>90</v>
      </c>
      <c r="G299" s="1">
        <f>IFERROR(__xludf.DUMMYFUNCTION("""COMPUTED_VALUE"""),92.0)</f>
        <v>92</v>
      </c>
      <c r="J299" s="1" t="b">
        <f t="array" ref="J299">IF(NOT(I299=""),AND(C299:I299&gt;B299:H299),IF(NOT(H299=""),AND(C299:H299&gt;B299:G299),IF(NOT(G299=""),AND(C299:G299&gt;B299:F299),AND(C299:F299&gt;B299:E299))))</f>
        <v>0</v>
      </c>
      <c r="K299" s="1" t="b">
        <f t="array" ref="K299">IF(NOT(I299=""),AND(C299:I299&lt;B299:H299),IF(NOT(H299=""),AND(C299:H299&lt;B299:G299),IF(NOT(G299=""),AND(C299:G299&lt;B299:F299),AND(C299:F299&lt;B299:E299))))</f>
        <v>0</v>
      </c>
      <c r="L299" s="1" t="b">
        <f t="array" ref="L299">IF(NOT(I299=""),AND(AND(ABS(C299:I299-B299:H299)&gt;0),AND(ABS(C299:I299-B299:H299)&lt;4)),IF(NOT(H299=""),AND(AND(ABS(C299:H299-B299:G299)&gt;0),AND(ABS(C299:H299-B299:G299)&lt;4)),IF(NOT(G299=""),AND(AND(ABS(C299:G299-B299:F299)&gt;0),AND(ABS(C299:G299-B299:F299)&lt;4)),AND(AND(ABS(C299:F299-B299:E299)&gt;0),AND(ABS(C299:F299-B299:E299)&lt;4)))))</f>
        <v>0</v>
      </c>
      <c r="M299" s="1" t="b">
        <f t="shared" si="1"/>
        <v>0</v>
      </c>
    </row>
    <row r="300" ht="15.75" customHeight="1">
      <c r="A300" s="1" t="s">
        <v>309</v>
      </c>
      <c r="B300" s="1">
        <f>IFERROR(__xludf.DUMMYFUNCTION("SPLIT(A300,"" "")"),41.0)</f>
        <v>41</v>
      </c>
      <c r="C300" s="1">
        <f>IFERROR(__xludf.DUMMYFUNCTION("""COMPUTED_VALUE"""),41.0)</f>
        <v>41</v>
      </c>
      <c r="D300" s="1">
        <f>IFERROR(__xludf.DUMMYFUNCTION("""COMPUTED_VALUE"""),42.0)</f>
        <v>42</v>
      </c>
      <c r="E300" s="1">
        <f>IFERROR(__xludf.DUMMYFUNCTION("""COMPUTED_VALUE"""),45.0)</f>
        <v>45</v>
      </c>
      <c r="F300" s="1">
        <f>IFERROR(__xludf.DUMMYFUNCTION("""COMPUTED_VALUE"""),46.0)</f>
        <v>46</v>
      </c>
      <c r="G300" s="1">
        <f>IFERROR(__xludf.DUMMYFUNCTION("""COMPUTED_VALUE"""),49.0)</f>
        <v>49</v>
      </c>
      <c r="H300" s="1">
        <f>IFERROR(__xludf.DUMMYFUNCTION("""COMPUTED_VALUE"""),50.0)</f>
        <v>50</v>
      </c>
      <c r="I300" s="1">
        <f>IFERROR(__xludf.DUMMYFUNCTION("""COMPUTED_VALUE"""),47.0)</f>
        <v>47</v>
      </c>
      <c r="J300" s="1" t="b">
        <f t="array" ref="J300">IF(NOT(I300=""),AND(C300:I300&gt;B300:H300),IF(NOT(H300=""),AND(C300:H300&gt;B300:G300),IF(NOT(G300=""),AND(C300:G300&gt;B300:F300),AND(C300:F300&gt;B300:E300))))</f>
        <v>0</v>
      </c>
      <c r="K300" s="1" t="b">
        <f t="array" ref="K300">IF(NOT(I300=""),AND(C300:I300&lt;B300:H300),IF(NOT(H300=""),AND(C300:H300&lt;B300:G300),IF(NOT(G300=""),AND(C300:G300&lt;B300:F300),AND(C300:F300&lt;B300:E300))))</f>
        <v>0</v>
      </c>
      <c r="L300" s="1" t="b">
        <f t="array" ref="L300">IF(NOT(I300=""),AND(AND(ABS(C300:I300-B300:H300)&gt;0),AND(ABS(C300:I300-B300:H300)&lt;4)),IF(NOT(H300=""),AND(AND(ABS(C300:H300-B300:G300)&gt;0),AND(ABS(C300:H300-B300:G300)&lt;4)),IF(NOT(G300=""),AND(AND(ABS(C300:G300-B300:F300)&gt;0),AND(ABS(C300:G300-B300:F300)&lt;4)),AND(AND(ABS(C300:F300-B300:E300)&gt;0),AND(ABS(C300:F300-B300:E300)&lt;4)))))</f>
        <v>0</v>
      </c>
      <c r="M300" s="1" t="b">
        <f t="shared" si="1"/>
        <v>0</v>
      </c>
    </row>
    <row r="301" ht="15.75" customHeight="1">
      <c r="A301" s="1" t="s">
        <v>310</v>
      </c>
      <c r="B301" s="1">
        <f>IFERROR(__xludf.DUMMYFUNCTION("SPLIT(A301,"" "")"),89.0)</f>
        <v>89</v>
      </c>
      <c r="C301" s="1">
        <f>IFERROR(__xludf.DUMMYFUNCTION("""COMPUTED_VALUE"""),89.0)</f>
        <v>89</v>
      </c>
      <c r="D301" s="1">
        <f>IFERROR(__xludf.DUMMYFUNCTION("""COMPUTED_VALUE"""),92.0)</f>
        <v>92</v>
      </c>
      <c r="E301" s="1">
        <f>IFERROR(__xludf.DUMMYFUNCTION("""COMPUTED_VALUE"""),95.0)</f>
        <v>95</v>
      </c>
      <c r="F301" s="1">
        <f>IFERROR(__xludf.DUMMYFUNCTION("""COMPUTED_VALUE"""),95.0)</f>
        <v>95</v>
      </c>
      <c r="J301" s="1" t="b">
        <f t="array" ref="J301">IF(NOT(I301=""),AND(C301:I301&gt;B301:H301),IF(NOT(H301=""),AND(C301:H301&gt;B301:G301),IF(NOT(G301=""),AND(C301:G301&gt;B301:F301),AND(C301:F301&gt;B301:E301))))</f>
        <v>0</v>
      </c>
      <c r="K301" s="1" t="b">
        <f t="array" ref="K301">IF(NOT(I301=""),AND(C301:I301&lt;B301:H301),IF(NOT(H301=""),AND(C301:H301&lt;B301:G301),IF(NOT(G301=""),AND(C301:G301&lt;B301:F301),AND(C301:F301&lt;B301:E301))))</f>
        <v>0</v>
      </c>
      <c r="L301" s="1" t="b">
        <f t="array" ref="L301">IF(NOT(I301=""),AND(AND(ABS(C301:I301-B301:H301)&gt;0),AND(ABS(C301:I301-B301:H301)&lt;4)),IF(NOT(H301=""),AND(AND(ABS(C301:H301-B301:G301)&gt;0),AND(ABS(C301:H301-B301:G301)&lt;4)),IF(NOT(G301=""),AND(AND(ABS(C301:G301-B301:F301)&gt;0),AND(ABS(C301:G301-B301:F301)&lt;4)),AND(AND(ABS(C301:F301-B301:E301)&gt;0),AND(ABS(C301:F301-B301:E301)&lt;4)))))</f>
        <v>0</v>
      </c>
      <c r="M301" s="1" t="b">
        <f t="shared" si="1"/>
        <v>0</v>
      </c>
    </row>
    <row r="302" ht="15.75" customHeight="1">
      <c r="A302" s="1" t="s">
        <v>311</v>
      </c>
      <c r="B302" s="1">
        <f>IFERROR(__xludf.DUMMYFUNCTION("SPLIT(A302,"" "")"),72.0)</f>
        <v>72</v>
      </c>
      <c r="C302" s="1">
        <f>IFERROR(__xludf.DUMMYFUNCTION("""COMPUTED_VALUE"""),72.0)</f>
        <v>72</v>
      </c>
      <c r="D302" s="1">
        <f>IFERROR(__xludf.DUMMYFUNCTION("""COMPUTED_VALUE"""),73.0)</f>
        <v>73</v>
      </c>
      <c r="E302" s="1">
        <f>IFERROR(__xludf.DUMMYFUNCTION("""COMPUTED_VALUE"""),74.0)</f>
        <v>74</v>
      </c>
      <c r="F302" s="1">
        <f>IFERROR(__xludf.DUMMYFUNCTION("""COMPUTED_VALUE"""),78.0)</f>
        <v>78</v>
      </c>
      <c r="J302" s="1" t="b">
        <f t="array" ref="J302">IF(NOT(I302=""),AND(C302:I302&gt;B302:H302),IF(NOT(H302=""),AND(C302:H302&gt;B302:G302),IF(NOT(G302=""),AND(C302:G302&gt;B302:F302),AND(C302:F302&gt;B302:E302))))</f>
        <v>0</v>
      </c>
      <c r="K302" s="1" t="b">
        <f t="array" ref="K302">IF(NOT(I302=""),AND(C302:I302&lt;B302:H302),IF(NOT(H302=""),AND(C302:H302&lt;B302:G302),IF(NOT(G302=""),AND(C302:G302&lt;B302:F302),AND(C302:F302&lt;B302:E302))))</f>
        <v>0</v>
      </c>
      <c r="L302" s="1" t="b">
        <f t="array" ref="L302">IF(NOT(I302=""),AND(AND(ABS(C302:I302-B302:H302)&gt;0),AND(ABS(C302:I302-B302:H302)&lt;4)),IF(NOT(H302=""),AND(AND(ABS(C302:H302-B302:G302)&gt;0),AND(ABS(C302:H302-B302:G302)&lt;4)),IF(NOT(G302=""),AND(AND(ABS(C302:G302-B302:F302)&gt;0),AND(ABS(C302:G302-B302:F302)&lt;4)),AND(AND(ABS(C302:F302-B302:E302)&gt;0),AND(ABS(C302:F302-B302:E302)&lt;4)))))</f>
        <v>0</v>
      </c>
      <c r="M302" s="1" t="b">
        <f t="shared" si="1"/>
        <v>0</v>
      </c>
    </row>
    <row r="303" ht="15.75" customHeight="1">
      <c r="A303" s="1" t="s">
        <v>312</v>
      </c>
      <c r="B303" s="1">
        <f>IFERROR(__xludf.DUMMYFUNCTION("SPLIT(A303,"" "")"),20.0)</f>
        <v>20</v>
      </c>
      <c r="C303" s="1">
        <f>IFERROR(__xludf.DUMMYFUNCTION("""COMPUTED_VALUE"""),20.0)</f>
        <v>20</v>
      </c>
      <c r="D303" s="1">
        <f>IFERROR(__xludf.DUMMYFUNCTION("""COMPUTED_VALUE"""),22.0)</f>
        <v>22</v>
      </c>
      <c r="E303" s="1">
        <f>IFERROR(__xludf.DUMMYFUNCTION("""COMPUTED_VALUE"""),24.0)</f>
        <v>24</v>
      </c>
      <c r="F303" s="1">
        <f>IFERROR(__xludf.DUMMYFUNCTION("""COMPUTED_VALUE"""),30.0)</f>
        <v>30</v>
      </c>
      <c r="J303" s="1" t="b">
        <f t="array" ref="J303">IF(NOT(I303=""),AND(C303:I303&gt;B303:H303),IF(NOT(H303=""),AND(C303:H303&gt;B303:G303),IF(NOT(G303=""),AND(C303:G303&gt;B303:F303),AND(C303:F303&gt;B303:E303))))</f>
        <v>0</v>
      </c>
      <c r="K303" s="1" t="b">
        <f t="array" ref="K303">IF(NOT(I303=""),AND(C303:I303&lt;B303:H303),IF(NOT(H303=""),AND(C303:H303&lt;B303:G303),IF(NOT(G303=""),AND(C303:G303&lt;B303:F303),AND(C303:F303&lt;B303:E303))))</f>
        <v>0</v>
      </c>
      <c r="L303" s="1" t="b">
        <f t="array" ref="L303">IF(NOT(I303=""),AND(AND(ABS(C303:I303-B303:H303)&gt;0),AND(ABS(C303:I303-B303:H303)&lt;4)),IF(NOT(H303=""),AND(AND(ABS(C303:H303-B303:G303)&gt;0),AND(ABS(C303:H303-B303:G303)&lt;4)),IF(NOT(G303=""),AND(AND(ABS(C303:G303-B303:F303)&gt;0),AND(ABS(C303:G303-B303:F303)&lt;4)),AND(AND(ABS(C303:F303-B303:E303)&gt;0),AND(ABS(C303:F303-B303:E303)&lt;4)))))</f>
        <v>0</v>
      </c>
      <c r="M303" s="1" t="b">
        <f t="shared" si="1"/>
        <v>0</v>
      </c>
    </row>
    <row r="304" ht="15.75" customHeight="1">
      <c r="A304" s="1" t="s">
        <v>313</v>
      </c>
      <c r="B304" s="1">
        <f>IFERROR(__xludf.DUMMYFUNCTION("SPLIT(A304,"" "")"),86.0)</f>
        <v>86</v>
      </c>
      <c r="C304" s="1">
        <f>IFERROR(__xludf.DUMMYFUNCTION("""COMPUTED_VALUE"""),86.0)</f>
        <v>86</v>
      </c>
      <c r="D304" s="1">
        <f>IFERROR(__xludf.DUMMYFUNCTION("""COMPUTED_VALUE"""),88.0)</f>
        <v>88</v>
      </c>
      <c r="E304" s="1">
        <f>IFERROR(__xludf.DUMMYFUNCTION("""COMPUTED_VALUE"""),87.0)</f>
        <v>87</v>
      </c>
      <c r="F304" s="1">
        <f>IFERROR(__xludf.DUMMYFUNCTION("""COMPUTED_VALUE"""),89.0)</f>
        <v>89</v>
      </c>
      <c r="G304" s="1">
        <f>IFERROR(__xludf.DUMMYFUNCTION("""COMPUTED_VALUE"""),92.0)</f>
        <v>92</v>
      </c>
      <c r="H304" s="1">
        <f>IFERROR(__xludf.DUMMYFUNCTION("""COMPUTED_VALUE"""),95.0)</f>
        <v>95</v>
      </c>
      <c r="J304" s="1" t="b">
        <f t="array" ref="J304">IF(NOT(I304=""),AND(C304:I304&gt;B304:H304),IF(NOT(H304=""),AND(C304:H304&gt;B304:G304),IF(NOT(G304=""),AND(C304:G304&gt;B304:F304),AND(C304:F304&gt;B304:E304))))</f>
        <v>0</v>
      </c>
      <c r="K304" s="1" t="b">
        <f t="array" ref="K304">IF(NOT(I304=""),AND(C304:I304&lt;B304:H304),IF(NOT(H304=""),AND(C304:H304&lt;B304:G304),IF(NOT(G304=""),AND(C304:G304&lt;B304:F304),AND(C304:F304&lt;B304:E304))))</f>
        <v>0</v>
      </c>
      <c r="L304" s="1" t="b">
        <f t="array" ref="L304">IF(NOT(I304=""),AND(AND(ABS(C304:I304-B304:H304)&gt;0),AND(ABS(C304:I304-B304:H304)&lt;4)),IF(NOT(H304=""),AND(AND(ABS(C304:H304-B304:G304)&gt;0),AND(ABS(C304:H304-B304:G304)&lt;4)),IF(NOT(G304=""),AND(AND(ABS(C304:G304-B304:F304)&gt;0),AND(ABS(C304:G304-B304:F304)&lt;4)),AND(AND(ABS(C304:F304-B304:E304)&gt;0),AND(ABS(C304:F304-B304:E304)&lt;4)))))</f>
        <v>0</v>
      </c>
      <c r="M304" s="1" t="b">
        <f t="shared" si="1"/>
        <v>0</v>
      </c>
    </row>
    <row r="305" ht="15.75" customHeight="1">
      <c r="A305" s="1" t="s">
        <v>314</v>
      </c>
      <c r="B305" s="1">
        <f>IFERROR(__xludf.DUMMYFUNCTION("SPLIT(A305,"" "")"),77.0)</f>
        <v>77</v>
      </c>
      <c r="C305" s="1">
        <f>IFERROR(__xludf.DUMMYFUNCTION("""COMPUTED_VALUE"""),77.0)</f>
        <v>77</v>
      </c>
      <c r="D305" s="1">
        <f>IFERROR(__xludf.DUMMYFUNCTION("""COMPUTED_VALUE"""),80.0)</f>
        <v>80</v>
      </c>
      <c r="E305" s="1">
        <f>IFERROR(__xludf.DUMMYFUNCTION("""COMPUTED_VALUE"""),82.0)</f>
        <v>82</v>
      </c>
      <c r="F305" s="1">
        <f>IFERROR(__xludf.DUMMYFUNCTION("""COMPUTED_VALUE"""),80.0)</f>
        <v>80</v>
      </c>
      <c r="G305" s="1">
        <f>IFERROR(__xludf.DUMMYFUNCTION("""COMPUTED_VALUE"""),81.0)</f>
        <v>81</v>
      </c>
      <c r="H305" s="1">
        <f>IFERROR(__xludf.DUMMYFUNCTION("""COMPUTED_VALUE"""),80.0)</f>
        <v>80</v>
      </c>
      <c r="J305" s="1" t="b">
        <f t="array" ref="J305">IF(NOT(I305=""),AND(C305:I305&gt;B305:H305),IF(NOT(H305=""),AND(C305:H305&gt;B305:G305),IF(NOT(G305=""),AND(C305:G305&gt;B305:F305),AND(C305:F305&gt;B305:E305))))</f>
        <v>0</v>
      </c>
      <c r="K305" s="1" t="b">
        <f t="array" ref="K305">IF(NOT(I305=""),AND(C305:I305&lt;B305:H305),IF(NOT(H305=""),AND(C305:H305&lt;B305:G305),IF(NOT(G305=""),AND(C305:G305&lt;B305:F305),AND(C305:F305&lt;B305:E305))))</f>
        <v>0</v>
      </c>
      <c r="L305" s="1" t="b">
        <f t="array" ref="L305">IF(NOT(I305=""),AND(AND(ABS(C305:I305-B305:H305)&gt;0),AND(ABS(C305:I305-B305:H305)&lt;4)),IF(NOT(H305=""),AND(AND(ABS(C305:H305-B305:G305)&gt;0),AND(ABS(C305:H305-B305:G305)&lt;4)),IF(NOT(G305=""),AND(AND(ABS(C305:G305-B305:F305)&gt;0),AND(ABS(C305:G305-B305:F305)&lt;4)),AND(AND(ABS(C305:F305-B305:E305)&gt;0),AND(ABS(C305:F305-B305:E305)&lt;4)))))</f>
        <v>0</v>
      </c>
      <c r="M305" s="1" t="b">
        <f t="shared" si="1"/>
        <v>0</v>
      </c>
    </row>
    <row r="306" ht="15.75" customHeight="1">
      <c r="A306" s="1" t="s">
        <v>315</v>
      </c>
      <c r="B306" s="1">
        <f>IFERROR(__xludf.DUMMYFUNCTION("SPLIT(A306,"" "")"),49.0)</f>
        <v>49</v>
      </c>
      <c r="C306" s="1">
        <f>IFERROR(__xludf.DUMMYFUNCTION("""COMPUTED_VALUE"""),49.0)</f>
        <v>49</v>
      </c>
      <c r="D306" s="1">
        <f>IFERROR(__xludf.DUMMYFUNCTION("""COMPUTED_VALUE"""),51.0)</f>
        <v>51</v>
      </c>
      <c r="E306" s="1">
        <f>IFERROR(__xludf.DUMMYFUNCTION("""COMPUTED_VALUE"""),53.0)</f>
        <v>53</v>
      </c>
      <c r="F306" s="1">
        <f>IFERROR(__xludf.DUMMYFUNCTION("""COMPUTED_VALUE"""),51.0)</f>
        <v>51</v>
      </c>
      <c r="G306" s="1">
        <f>IFERROR(__xludf.DUMMYFUNCTION("""COMPUTED_VALUE"""),51.0)</f>
        <v>51</v>
      </c>
      <c r="J306" s="1" t="b">
        <f t="array" ref="J306">IF(NOT(I306=""),AND(C306:I306&gt;B306:H306),IF(NOT(H306=""),AND(C306:H306&gt;B306:G306),IF(NOT(G306=""),AND(C306:G306&gt;B306:F306),AND(C306:F306&gt;B306:E306))))</f>
        <v>0</v>
      </c>
      <c r="K306" s="1" t="b">
        <f t="array" ref="K306">IF(NOT(I306=""),AND(C306:I306&lt;B306:H306),IF(NOT(H306=""),AND(C306:H306&lt;B306:G306),IF(NOT(G306=""),AND(C306:G306&lt;B306:F306),AND(C306:F306&lt;B306:E306))))</f>
        <v>0</v>
      </c>
      <c r="L306" s="1" t="b">
        <f t="array" ref="L306">IF(NOT(I306=""),AND(AND(ABS(C306:I306-B306:H306)&gt;0),AND(ABS(C306:I306-B306:H306)&lt;4)),IF(NOT(H306=""),AND(AND(ABS(C306:H306-B306:G306)&gt;0),AND(ABS(C306:H306-B306:G306)&lt;4)),IF(NOT(G306=""),AND(AND(ABS(C306:G306-B306:F306)&gt;0),AND(ABS(C306:G306-B306:F306)&lt;4)),AND(AND(ABS(C306:F306-B306:E306)&gt;0),AND(ABS(C306:F306-B306:E306)&lt;4)))))</f>
        <v>0</v>
      </c>
      <c r="M306" s="1" t="b">
        <f t="shared" si="1"/>
        <v>0</v>
      </c>
    </row>
    <row r="307" ht="15.75" customHeight="1">
      <c r="A307" s="1" t="s">
        <v>316</v>
      </c>
      <c r="B307" s="1">
        <f>IFERROR(__xludf.DUMMYFUNCTION("SPLIT(A307,"" "")"),46.0)</f>
        <v>46</v>
      </c>
      <c r="C307" s="1">
        <f>IFERROR(__xludf.DUMMYFUNCTION("""COMPUTED_VALUE"""),46.0)</f>
        <v>46</v>
      </c>
      <c r="D307" s="1">
        <f>IFERROR(__xludf.DUMMYFUNCTION("""COMPUTED_VALUE"""),47.0)</f>
        <v>47</v>
      </c>
      <c r="E307" s="1">
        <f>IFERROR(__xludf.DUMMYFUNCTION("""COMPUTED_VALUE"""),45.0)</f>
        <v>45</v>
      </c>
      <c r="F307" s="1">
        <f>IFERROR(__xludf.DUMMYFUNCTION("""COMPUTED_VALUE"""),49.0)</f>
        <v>49</v>
      </c>
      <c r="J307" s="1" t="b">
        <f t="array" ref="J307">IF(NOT(I307=""),AND(C307:I307&gt;B307:H307),IF(NOT(H307=""),AND(C307:H307&gt;B307:G307),IF(NOT(G307=""),AND(C307:G307&gt;B307:F307),AND(C307:F307&gt;B307:E307))))</f>
        <v>0</v>
      </c>
      <c r="K307" s="1" t="b">
        <f t="array" ref="K307">IF(NOT(I307=""),AND(C307:I307&lt;B307:H307),IF(NOT(H307=""),AND(C307:H307&lt;B307:G307),IF(NOT(G307=""),AND(C307:G307&lt;B307:F307),AND(C307:F307&lt;B307:E307))))</f>
        <v>0</v>
      </c>
      <c r="L307" s="1" t="b">
        <f t="array" ref="L307">IF(NOT(I307=""),AND(AND(ABS(C307:I307-B307:H307)&gt;0),AND(ABS(C307:I307-B307:H307)&lt;4)),IF(NOT(H307=""),AND(AND(ABS(C307:H307-B307:G307)&gt;0),AND(ABS(C307:H307-B307:G307)&lt;4)),IF(NOT(G307=""),AND(AND(ABS(C307:G307-B307:F307)&gt;0),AND(ABS(C307:G307-B307:F307)&lt;4)),AND(AND(ABS(C307:F307-B307:E307)&gt;0),AND(ABS(C307:F307-B307:E307)&lt;4)))))</f>
        <v>0</v>
      </c>
      <c r="M307" s="1" t="b">
        <f t="shared" si="1"/>
        <v>0</v>
      </c>
    </row>
    <row r="308" ht="15.75" customHeight="1">
      <c r="A308" s="1" t="s">
        <v>317</v>
      </c>
      <c r="B308" s="1">
        <f>IFERROR(__xludf.DUMMYFUNCTION("SPLIT(A308,"" "")"),3.0)</f>
        <v>3</v>
      </c>
      <c r="C308" s="1">
        <f>IFERROR(__xludf.DUMMYFUNCTION("""COMPUTED_VALUE"""),3.0)</f>
        <v>3</v>
      </c>
      <c r="D308" s="1">
        <f>IFERROR(__xludf.DUMMYFUNCTION("""COMPUTED_VALUE"""),5.0)</f>
        <v>5</v>
      </c>
      <c r="E308" s="1">
        <f>IFERROR(__xludf.DUMMYFUNCTION("""COMPUTED_VALUE"""),7.0)</f>
        <v>7</v>
      </c>
      <c r="F308" s="1">
        <f>IFERROR(__xludf.DUMMYFUNCTION("""COMPUTED_VALUE"""),4.0)</f>
        <v>4</v>
      </c>
      <c r="G308" s="1">
        <f>IFERROR(__xludf.DUMMYFUNCTION("""COMPUTED_VALUE"""),7.0)</f>
        <v>7</v>
      </c>
      <c r="H308" s="1">
        <f>IFERROR(__xludf.DUMMYFUNCTION("""COMPUTED_VALUE"""),13.0)</f>
        <v>13</v>
      </c>
      <c r="J308" s="1" t="b">
        <f t="array" ref="J308">IF(NOT(I308=""),AND(C308:I308&gt;B308:H308),IF(NOT(H308=""),AND(C308:H308&gt;B308:G308),IF(NOT(G308=""),AND(C308:G308&gt;B308:F308),AND(C308:F308&gt;B308:E308))))</f>
        <v>0</v>
      </c>
      <c r="K308" s="1" t="b">
        <f t="array" ref="K308">IF(NOT(I308=""),AND(C308:I308&lt;B308:H308),IF(NOT(H308=""),AND(C308:H308&lt;B308:G308),IF(NOT(G308=""),AND(C308:G308&lt;B308:F308),AND(C308:F308&lt;B308:E308))))</f>
        <v>0</v>
      </c>
      <c r="L308" s="1" t="b">
        <f t="array" ref="L308">IF(NOT(I308=""),AND(AND(ABS(C308:I308-B308:H308)&gt;0),AND(ABS(C308:I308-B308:H308)&lt;4)),IF(NOT(H308=""),AND(AND(ABS(C308:H308-B308:G308)&gt;0),AND(ABS(C308:H308-B308:G308)&lt;4)),IF(NOT(G308=""),AND(AND(ABS(C308:G308-B308:F308)&gt;0),AND(ABS(C308:G308-B308:F308)&lt;4)),AND(AND(ABS(C308:F308-B308:E308)&gt;0),AND(ABS(C308:F308-B308:E308)&lt;4)))))</f>
        <v>0</v>
      </c>
      <c r="M308" s="1" t="b">
        <f t="shared" si="1"/>
        <v>0</v>
      </c>
    </row>
    <row r="309" ht="15.75" customHeight="1">
      <c r="A309" s="1" t="s">
        <v>318</v>
      </c>
      <c r="B309" s="1">
        <f>IFERROR(__xludf.DUMMYFUNCTION("SPLIT(A309,"" "")"),49.0)</f>
        <v>49</v>
      </c>
      <c r="C309" s="1">
        <f>IFERROR(__xludf.DUMMYFUNCTION("""COMPUTED_VALUE"""),49.0)</f>
        <v>49</v>
      </c>
      <c r="D309" s="1">
        <f>IFERROR(__xludf.DUMMYFUNCTION("""COMPUTED_VALUE"""),52.0)</f>
        <v>52</v>
      </c>
      <c r="E309" s="1">
        <f>IFERROR(__xludf.DUMMYFUNCTION("""COMPUTED_VALUE"""),53.0)</f>
        <v>53</v>
      </c>
      <c r="F309" s="1">
        <f>IFERROR(__xludf.DUMMYFUNCTION("""COMPUTED_VALUE"""),53.0)</f>
        <v>53</v>
      </c>
      <c r="G309" s="1">
        <f>IFERROR(__xludf.DUMMYFUNCTION("""COMPUTED_VALUE"""),55.0)</f>
        <v>55</v>
      </c>
      <c r="H309" s="1">
        <f>IFERROR(__xludf.DUMMYFUNCTION("""COMPUTED_VALUE"""),58.0)</f>
        <v>58</v>
      </c>
      <c r="I309" s="1">
        <f>IFERROR(__xludf.DUMMYFUNCTION("""COMPUTED_VALUE"""),60.0)</f>
        <v>60</v>
      </c>
      <c r="J309" s="1" t="b">
        <f t="array" ref="J309">IF(NOT(I309=""),AND(C309:I309&gt;B309:H309),IF(NOT(H309=""),AND(C309:H309&gt;B309:G309),IF(NOT(G309=""),AND(C309:G309&gt;B309:F309),AND(C309:F309&gt;B309:E309))))</f>
        <v>0</v>
      </c>
      <c r="K309" s="1" t="b">
        <f t="array" ref="K309">IF(NOT(I309=""),AND(C309:I309&lt;B309:H309),IF(NOT(H309=""),AND(C309:H309&lt;B309:G309),IF(NOT(G309=""),AND(C309:G309&lt;B309:F309),AND(C309:F309&lt;B309:E309))))</f>
        <v>0</v>
      </c>
      <c r="L309" s="1" t="b">
        <f t="array" ref="L309">IF(NOT(I309=""),AND(AND(ABS(C309:I309-B309:H309)&gt;0),AND(ABS(C309:I309-B309:H309)&lt;4)),IF(NOT(H309=""),AND(AND(ABS(C309:H309-B309:G309)&gt;0),AND(ABS(C309:H309-B309:G309)&lt;4)),IF(NOT(G309=""),AND(AND(ABS(C309:G309-B309:F309)&gt;0),AND(ABS(C309:G309-B309:F309)&lt;4)),AND(AND(ABS(C309:F309-B309:E309)&gt;0),AND(ABS(C309:F309-B309:E309)&lt;4)))))</f>
        <v>0</v>
      </c>
      <c r="M309" s="1" t="b">
        <f t="shared" si="1"/>
        <v>0</v>
      </c>
    </row>
    <row r="310" ht="15.75" customHeight="1">
      <c r="A310" s="1" t="s">
        <v>319</v>
      </c>
      <c r="B310" s="1">
        <f>IFERROR(__xludf.DUMMYFUNCTION("SPLIT(A310,"" "")"),88.0)</f>
        <v>88</v>
      </c>
      <c r="C310" s="1">
        <f>IFERROR(__xludf.DUMMYFUNCTION("""COMPUTED_VALUE"""),88.0)</f>
        <v>88</v>
      </c>
      <c r="D310" s="1">
        <f>IFERROR(__xludf.DUMMYFUNCTION("""COMPUTED_VALUE"""),91.0)</f>
        <v>91</v>
      </c>
      <c r="E310" s="1">
        <f>IFERROR(__xludf.DUMMYFUNCTION("""COMPUTED_VALUE"""),94.0)</f>
        <v>94</v>
      </c>
      <c r="F310" s="1">
        <f>IFERROR(__xludf.DUMMYFUNCTION("""COMPUTED_VALUE"""),97.0)</f>
        <v>97</v>
      </c>
      <c r="G310" s="1">
        <f>IFERROR(__xludf.DUMMYFUNCTION("""COMPUTED_VALUE"""),97.0)</f>
        <v>97</v>
      </c>
      <c r="H310" s="1">
        <f>IFERROR(__xludf.DUMMYFUNCTION("""COMPUTED_VALUE"""),95.0)</f>
        <v>95</v>
      </c>
      <c r="J310" s="1" t="b">
        <f t="array" ref="J310">IF(NOT(I310=""),AND(C310:I310&gt;B310:H310),IF(NOT(H310=""),AND(C310:H310&gt;B310:G310),IF(NOT(G310=""),AND(C310:G310&gt;B310:F310),AND(C310:F310&gt;B310:E310))))</f>
        <v>0</v>
      </c>
      <c r="K310" s="1" t="b">
        <f t="array" ref="K310">IF(NOT(I310=""),AND(C310:I310&lt;B310:H310),IF(NOT(H310=""),AND(C310:H310&lt;B310:G310),IF(NOT(G310=""),AND(C310:G310&lt;B310:F310),AND(C310:F310&lt;B310:E310))))</f>
        <v>0</v>
      </c>
      <c r="L310" s="1" t="b">
        <f t="array" ref="L310">IF(NOT(I310=""),AND(AND(ABS(C310:I310-B310:H310)&gt;0),AND(ABS(C310:I310-B310:H310)&lt;4)),IF(NOT(H310=""),AND(AND(ABS(C310:H310-B310:G310)&gt;0),AND(ABS(C310:H310-B310:G310)&lt;4)),IF(NOT(G310=""),AND(AND(ABS(C310:G310-B310:F310)&gt;0),AND(ABS(C310:G310-B310:F310)&lt;4)),AND(AND(ABS(C310:F310-B310:E310)&gt;0),AND(ABS(C310:F310-B310:E310)&lt;4)))))</f>
        <v>0</v>
      </c>
      <c r="M310" s="1" t="b">
        <f t="shared" si="1"/>
        <v>0</v>
      </c>
    </row>
    <row r="311" ht="15.75" customHeight="1">
      <c r="A311" s="1" t="s">
        <v>320</v>
      </c>
      <c r="B311" s="1">
        <f>IFERROR(__xludf.DUMMYFUNCTION("SPLIT(A311,"" "")"),70.0)</f>
        <v>70</v>
      </c>
      <c r="C311" s="1">
        <f>IFERROR(__xludf.DUMMYFUNCTION("""COMPUTED_VALUE"""),70.0)</f>
        <v>70</v>
      </c>
      <c r="D311" s="1">
        <f>IFERROR(__xludf.DUMMYFUNCTION("""COMPUTED_VALUE"""),70.0)</f>
        <v>70</v>
      </c>
      <c r="E311" s="1">
        <f>IFERROR(__xludf.DUMMYFUNCTION("""COMPUTED_VALUE"""),73.0)</f>
        <v>73</v>
      </c>
      <c r="F311" s="1">
        <f>IFERROR(__xludf.DUMMYFUNCTION("""COMPUTED_VALUE"""),76.0)</f>
        <v>76</v>
      </c>
      <c r="G311" s="1">
        <f>IFERROR(__xludf.DUMMYFUNCTION("""COMPUTED_VALUE"""),79.0)</f>
        <v>79</v>
      </c>
      <c r="H311" s="1">
        <f>IFERROR(__xludf.DUMMYFUNCTION("""COMPUTED_VALUE"""),79.0)</f>
        <v>79</v>
      </c>
      <c r="J311" s="1" t="b">
        <f t="array" ref="J311">IF(NOT(I311=""),AND(C311:I311&gt;B311:H311),IF(NOT(H311=""),AND(C311:H311&gt;B311:G311),IF(NOT(G311=""),AND(C311:G311&gt;B311:F311),AND(C311:F311&gt;B311:E311))))</f>
        <v>0</v>
      </c>
      <c r="K311" s="1" t="b">
        <f t="array" ref="K311">IF(NOT(I311=""),AND(C311:I311&lt;B311:H311),IF(NOT(H311=""),AND(C311:H311&lt;B311:G311),IF(NOT(G311=""),AND(C311:G311&lt;B311:F311),AND(C311:F311&lt;B311:E311))))</f>
        <v>0</v>
      </c>
      <c r="L311" s="1" t="b">
        <f t="array" ref="L311">IF(NOT(I311=""),AND(AND(ABS(C311:I311-B311:H311)&gt;0),AND(ABS(C311:I311-B311:H311)&lt;4)),IF(NOT(H311=""),AND(AND(ABS(C311:H311-B311:G311)&gt;0),AND(ABS(C311:H311-B311:G311)&lt;4)),IF(NOT(G311=""),AND(AND(ABS(C311:G311-B311:F311)&gt;0),AND(ABS(C311:G311-B311:F311)&lt;4)),AND(AND(ABS(C311:F311-B311:E311)&gt;0),AND(ABS(C311:F311-B311:E311)&lt;4)))))</f>
        <v>0</v>
      </c>
      <c r="M311" s="1" t="b">
        <f t="shared" si="1"/>
        <v>0</v>
      </c>
    </row>
    <row r="312" ht="15.75" customHeight="1">
      <c r="A312" s="1" t="s">
        <v>321</v>
      </c>
      <c r="B312" s="1">
        <f>IFERROR(__xludf.DUMMYFUNCTION("SPLIT(A312,"" "")"),24.0)</f>
        <v>24</v>
      </c>
      <c r="C312" s="1">
        <f>IFERROR(__xludf.DUMMYFUNCTION("""COMPUTED_VALUE"""),24.0)</f>
        <v>24</v>
      </c>
      <c r="D312" s="1">
        <f>IFERROR(__xludf.DUMMYFUNCTION("""COMPUTED_VALUE"""),26.0)</f>
        <v>26</v>
      </c>
      <c r="E312" s="1">
        <f>IFERROR(__xludf.DUMMYFUNCTION("""COMPUTED_VALUE"""),26.0)</f>
        <v>26</v>
      </c>
      <c r="F312" s="1">
        <f>IFERROR(__xludf.DUMMYFUNCTION("""COMPUTED_VALUE"""),27.0)</f>
        <v>27</v>
      </c>
      <c r="G312" s="1">
        <f>IFERROR(__xludf.DUMMYFUNCTION("""COMPUTED_VALUE"""),31.0)</f>
        <v>31</v>
      </c>
      <c r="J312" s="1" t="b">
        <f t="array" ref="J312">IF(NOT(I312=""),AND(C312:I312&gt;B312:H312),IF(NOT(H312=""),AND(C312:H312&gt;B312:G312),IF(NOT(G312=""),AND(C312:G312&gt;B312:F312),AND(C312:F312&gt;B312:E312))))</f>
        <v>0</v>
      </c>
      <c r="K312" s="1" t="b">
        <f t="array" ref="K312">IF(NOT(I312=""),AND(C312:I312&lt;B312:H312),IF(NOT(H312=""),AND(C312:H312&lt;B312:G312),IF(NOT(G312=""),AND(C312:G312&lt;B312:F312),AND(C312:F312&lt;B312:E312))))</f>
        <v>0</v>
      </c>
      <c r="L312" s="1" t="b">
        <f t="array" ref="L312">IF(NOT(I312=""),AND(AND(ABS(C312:I312-B312:H312)&gt;0),AND(ABS(C312:I312-B312:H312)&lt;4)),IF(NOT(H312=""),AND(AND(ABS(C312:H312-B312:G312)&gt;0),AND(ABS(C312:H312-B312:G312)&lt;4)),IF(NOT(G312=""),AND(AND(ABS(C312:G312-B312:F312)&gt;0),AND(ABS(C312:G312-B312:F312)&lt;4)),AND(AND(ABS(C312:F312-B312:E312)&gt;0),AND(ABS(C312:F312-B312:E312)&lt;4)))))</f>
        <v>0</v>
      </c>
      <c r="M312" s="1" t="b">
        <f t="shared" si="1"/>
        <v>0</v>
      </c>
    </row>
    <row r="313" ht="15.75" customHeight="1">
      <c r="A313" s="1" t="s">
        <v>322</v>
      </c>
      <c r="B313" s="1">
        <f>IFERROR(__xludf.DUMMYFUNCTION("SPLIT(A313,"" "")"),75.0)</f>
        <v>75</v>
      </c>
      <c r="C313" s="1">
        <f>IFERROR(__xludf.DUMMYFUNCTION("""COMPUTED_VALUE"""),75.0)</f>
        <v>75</v>
      </c>
      <c r="D313" s="1">
        <f>IFERROR(__xludf.DUMMYFUNCTION("""COMPUTED_VALUE"""),75.0)</f>
        <v>75</v>
      </c>
      <c r="E313" s="1">
        <f>IFERROR(__xludf.DUMMYFUNCTION("""COMPUTED_VALUE"""),78.0)</f>
        <v>78</v>
      </c>
      <c r="F313" s="1">
        <f>IFERROR(__xludf.DUMMYFUNCTION("""COMPUTED_VALUE"""),83.0)</f>
        <v>83</v>
      </c>
      <c r="J313" s="1" t="b">
        <f t="array" ref="J313">IF(NOT(I313=""),AND(C313:I313&gt;B313:H313),IF(NOT(H313=""),AND(C313:H313&gt;B313:G313),IF(NOT(G313=""),AND(C313:G313&gt;B313:F313),AND(C313:F313&gt;B313:E313))))</f>
        <v>0</v>
      </c>
      <c r="K313" s="1" t="b">
        <f t="array" ref="K313">IF(NOT(I313=""),AND(C313:I313&lt;B313:H313),IF(NOT(H313=""),AND(C313:H313&lt;B313:G313),IF(NOT(G313=""),AND(C313:G313&lt;B313:F313),AND(C313:F313&lt;B313:E313))))</f>
        <v>0</v>
      </c>
      <c r="L313" s="1" t="b">
        <f t="array" ref="L313">IF(NOT(I313=""),AND(AND(ABS(C313:I313-B313:H313)&gt;0),AND(ABS(C313:I313-B313:H313)&lt;4)),IF(NOT(H313=""),AND(AND(ABS(C313:H313-B313:G313)&gt;0),AND(ABS(C313:H313-B313:G313)&lt;4)),IF(NOT(G313=""),AND(AND(ABS(C313:G313-B313:F313)&gt;0),AND(ABS(C313:G313-B313:F313)&lt;4)),AND(AND(ABS(C313:F313-B313:E313)&gt;0),AND(ABS(C313:F313-B313:E313)&lt;4)))))</f>
        <v>0</v>
      </c>
      <c r="M313" s="1" t="b">
        <f t="shared" si="1"/>
        <v>0</v>
      </c>
    </row>
    <row r="314" ht="15.75" customHeight="1">
      <c r="A314" s="1" t="s">
        <v>323</v>
      </c>
      <c r="B314" s="1">
        <f>IFERROR(__xludf.DUMMYFUNCTION("SPLIT(A314,"" "")"),22.0)</f>
        <v>22</v>
      </c>
      <c r="C314" s="1">
        <f>IFERROR(__xludf.DUMMYFUNCTION("""COMPUTED_VALUE"""),22.0)</f>
        <v>22</v>
      </c>
      <c r="D314" s="1">
        <f>IFERROR(__xludf.DUMMYFUNCTION("""COMPUTED_VALUE"""),25.0)</f>
        <v>25</v>
      </c>
      <c r="E314" s="1">
        <f>IFERROR(__xludf.DUMMYFUNCTION("""COMPUTED_VALUE"""),29.0)</f>
        <v>29</v>
      </c>
      <c r="F314" s="1">
        <f>IFERROR(__xludf.DUMMYFUNCTION("""COMPUTED_VALUE"""),30.0)</f>
        <v>30</v>
      </c>
      <c r="G314" s="1">
        <f>IFERROR(__xludf.DUMMYFUNCTION("""COMPUTED_VALUE"""),31.0)</f>
        <v>31</v>
      </c>
      <c r="H314" s="1">
        <f>IFERROR(__xludf.DUMMYFUNCTION("""COMPUTED_VALUE"""),33.0)</f>
        <v>33</v>
      </c>
      <c r="I314" s="1">
        <f>IFERROR(__xludf.DUMMYFUNCTION("""COMPUTED_VALUE"""),35.0)</f>
        <v>35</v>
      </c>
      <c r="J314" s="1" t="b">
        <f t="array" ref="J314">IF(NOT(I314=""),AND(C314:I314&gt;B314:H314),IF(NOT(H314=""),AND(C314:H314&gt;B314:G314),IF(NOT(G314=""),AND(C314:G314&gt;B314:F314),AND(C314:F314&gt;B314:E314))))</f>
        <v>0</v>
      </c>
      <c r="K314" s="1" t="b">
        <f t="array" ref="K314">IF(NOT(I314=""),AND(C314:I314&lt;B314:H314),IF(NOT(H314=""),AND(C314:H314&lt;B314:G314),IF(NOT(G314=""),AND(C314:G314&lt;B314:F314),AND(C314:F314&lt;B314:E314))))</f>
        <v>0</v>
      </c>
      <c r="L314" s="1" t="b">
        <f t="array" ref="L314">IF(NOT(I314=""),AND(AND(ABS(C314:I314-B314:H314)&gt;0),AND(ABS(C314:I314-B314:H314)&lt;4)),IF(NOT(H314=""),AND(AND(ABS(C314:H314-B314:G314)&gt;0),AND(ABS(C314:H314-B314:G314)&lt;4)),IF(NOT(G314=""),AND(AND(ABS(C314:G314-B314:F314)&gt;0),AND(ABS(C314:G314-B314:F314)&lt;4)),AND(AND(ABS(C314:F314-B314:E314)&gt;0),AND(ABS(C314:F314-B314:E314)&lt;4)))))</f>
        <v>0</v>
      </c>
      <c r="M314" s="1" t="b">
        <f t="shared" si="1"/>
        <v>0</v>
      </c>
    </row>
    <row r="315" ht="15.75" customHeight="1">
      <c r="A315" s="1" t="s">
        <v>324</v>
      </c>
      <c r="B315" s="1">
        <f>IFERROR(__xludf.DUMMYFUNCTION("SPLIT(A315,"" "")"),60.0)</f>
        <v>60</v>
      </c>
      <c r="C315" s="1">
        <f>IFERROR(__xludf.DUMMYFUNCTION("""COMPUTED_VALUE"""),60.0)</f>
        <v>60</v>
      </c>
      <c r="D315" s="1">
        <f>IFERROR(__xludf.DUMMYFUNCTION("""COMPUTED_VALUE"""),63.0)</f>
        <v>63</v>
      </c>
      <c r="E315" s="1">
        <f>IFERROR(__xludf.DUMMYFUNCTION("""COMPUTED_VALUE"""),67.0)</f>
        <v>67</v>
      </c>
      <c r="F315" s="1">
        <f>IFERROR(__xludf.DUMMYFUNCTION("""COMPUTED_VALUE"""),65.0)</f>
        <v>65</v>
      </c>
      <c r="J315" s="1" t="b">
        <f t="array" ref="J315">IF(NOT(I315=""),AND(C315:I315&gt;B315:H315),IF(NOT(H315=""),AND(C315:H315&gt;B315:G315),IF(NOT(G315=""),AND(C315:G315&gt;B315:F315),AND(C315:F315&gt;B315:E315))))</f>
        <v>0</v>
      </c>
      <c r="K315" s="1" t="b">
        <f t="array" ref="K315">IF(NOT(I315=""),AND(C315:I315&lt;B315:H315),IF(NOT(H315=""),AND(C315:H315&lt;B315:G315),IF(NOT(G315=""),AND(C315:G315&lt;B315:F315),AND(C315:F315&lt;B315:E315))))</f>
        <v>0</v>
      </c>
      <c r="L315" s="1" t="b">
        <f t="array" ref="L315">IF(NOT(I315=""),AND(AND(ABS(C315:I315-B315:H315)&gt;0),AND(ABS(C315:I315-B315:H315)&lt;4)),IF(NOT(H315=""),AND(AND(ABS(C315:H315-B315:G315)&gt;0),AND(ABS(C315:H315-B315:G315)&lt;4)),IF(NOT(G315=""),AND(AND(ABS(C315:G315-B315:F315)&gt;0),AND(ABS(C315:G315-B315:F315)&lt;4)),AND(AND(ABS(C315:F315-B315:E315)&gt;0),AND(ABS(C315:F315-B315:E315)&lt;4)))))</f>
        <v>0</v>
      </c>
      <c r="M315" s="1" t="b">
        <f t="shared" si="1"/>
        <v>0</v>
      </c>
    </row>
    <row r="316" ht="15.75" customHeight="1">
      <c r="A316" s="1" t="s">
        <v>325</v>
      </c>
      <c r="B316" s="1">
        <f>IFERROR(__xludf.DUMMYFUNCTION("SPLIT(A316,"" "")"),49.0)</f>
        <v>49</v>
      </c>
      <c r="C316" s="1">
        <f>IFERROR(__xludf.DUMMYFUNCTION("""COMPUTED_VALUE"""),49.0)</f>
        <v>49</v>
      </c>
      <c r="D316" s="1">
        <f>IFERROR(__xludf.DUMMYFUNCTION("""COMPUTED_VALUE"""),53.0)</f>
        <v>53</v>
      </c>
      <c r="E316" s="1">
        <f>IFERROR(__xludf.DUMMYFUNCTION("""COMPUTED_VALUE"""),56.0)</f>
        <v>56</v>
      </c>
      <c r="F316" s="1">
        <f>IFERROR(__xludf.DUMMYFUNCTION("""COMPUTED_VALUE"""),57.0)</f>
        <v>57</v>
      </c>
      <c r="G316" s="1">
        <f>IFERROR(__xludf.DUMMYFUNCTION("""COMPUTED_VALUE"""),59.0)</f>
        <v>59</v>
      </c>
      <c r="H316" s="1">
        <f>IFERROR(__xludf.DUMMYFUNCTION("""COMPUTED_VALUE"""),59.0)</f>
        <v>59</v>
      </c>
      <c r="J316" s="1" t="b">
        <f t="array" ref="J316">IF(NOT(I316=""),AND(C316:I316&gt;B316:H316),IF(NOT(H316=""),AND(C316:H316&gt;B316:G316),IF(NOT(G316=""),AND(C316:G316&gt;B316:F316),AND(C316:F316&gt;B316:E316))))</f>
        <v>0</v>
      </c>
      <c r="K316" s="1" t="b">
        <f t="array" ref="K316">IF(NOT(I316=""),AND(C316:I316&lt;B316:H316),IF(NOT(H316=""),AND(C316:H316&lt;B316:G316),IF(NOT(G316=""),AND(C316:G316&lt;B316:F316),AND(C316:F316&lt;B316:E316))))</f>
        <v>0</v>
      </c>
      <c r="L316" s="1" t="b">
        <f t="array" ref="L316">IF(NOT(I316=""),AND(AND(ABS(C316:I316-B316:H316)&gt;0),AND(ABS(C316:I316-B316:H316)&lt;4)),IF(NOT(H316=""),AND(AND(ABS(C316:H316-B316:G316)&gt;0),AND(ABS(C316:H316-B316:G316)&lt;4)),IF(NOT(G316=""),AND(AND(ABS(C316:G316-B316:F316)&gt;0),AND(ABS(C316:G316-B316:F316)&lt;4)),AND(AND(ABS(C316:F316-B316:E316)&gt;0),AND(ABS(C316:F316-B316:E316)&lt;4)))))</f>
        <v>0</v>
      </c>
      <c r="M316" s="1" t="b">
        <f t="shared" si="1"/>
        <v>0</v>
      </c>
    </row>
    <row r="317" ht="15.75" customHeight="1">
      <c r="A317" s="1" t="s">
        <v>326</v>
      </c>
      <c r="B317" s="1">
        <f>IFERROR(__xludf.DUMMYFUNCTION("SPLIT(A317,"" "")"),19.0)</f>
        <v>19</v>
      </c>
      <c r="C317" s="1">
        <f>IFERROR(__xludf.DUMMYFUNCTION("""COMPUTED_VALUE"""),19.0)</f>
        <v>19</v>
      </c>
      <c r="D317" s="1">
        <f>IFERROR(__xludf.DUMMYFUNCTION("""COMPUTED_VALUE"""),20.0)</f>
        <v>20</v>
      </c>
      <c r="E317" s="1">
        <f>IFERROR(__xludf.DUMMYFUNCTION("""COMPUTED_VALUE"""),22.0)</f>
        <v>22</v>
      </c>
      <c r="F317" s="1">
        <f>IFERROR(__xludf.DUMMYFUNCTION("""COMPUTED_VALUE"""),23.0)</f>
        <v>23</v>
      </c>
      <c r="G317" s="1">
        <f>IFERROR(__xludf.DUMMYFUNCTION("""COMPUTED_VALUE"""),27.0)</f>
        <v>27</v>
      </c>
      <c r="H317" s="1">
        <f>IFERROR(__xludf.DUMMYFUNCTION("""COMPUTED_VALUE"""),31.0)</f>
        <v>31</v>
      </c>
      <c r="J317" s="1" t="b">
        <f t="array" ref="J317">IF(NOT(I317=""),AND(C317:I317&gt;B317:H317),IF(NOT(H317=""),AND(C317:H317&gt;B317:G317),IF(NOT(G317=""),AND(C317:G317&gt;B317:F317),AND(C317:F317&gt;B317:E317))))</f>
        <v>0</v>
      </c>
      <c r="K317" s="1" t="b">
        <f t="array" ref="K317">IF(NOT(I317=""),AND(C317:I317&lt;B317:H317),IF(NOT(H317=""),AND(C317:H317&lt;B317:G317),IF(NOT(G317=""),AND(C317:G317&lt;B317:F317),AND(C317:F317&lt;B317:E317))))</f>
        <v>0</v>
      </c>
      <c r="L317" s="1" t="b">
        <f t="array" ref="L317">IF(NOT(I317=""),AND(AND(ABS(C317:I317-B317:H317)&gt;0),AND(ABS(C317:I317-B317:H317)&lt;4)),IF(NOT(H317=""),AND(AND(ABS(C317:H317-B317:G317)&gt;0),AND(ABS(C317:H317-B317:G317)&lt;4)),IF(NOT(G317=""),AND(AND(ABS(C317:G317-B317:F317)&gt;0),AND(ABS(C317:G317-B317:F317)&lt;4)),AND(AND(ABS(C317:F317-B317:E317)&gt;0),AND(ABS(C317:F317-B317:E317)&lt;4)))))</f>
        <v>0</v>
      </c>
      <c r="M317" s="1" t="b">
        <f t="shared" si="1"/>
        <v>0</v>
      </c>
    </row>
    <row r="318" ht="15.75" customHeight="1">
      <c r="A318" s="1" t="s">
        <v>327</v>
      </c>
      <c r="B318" s="1">
        <f>IFERROR(__xludf.DUMMYFUNCTION("SPLIT(A318,"" "")"),73.0)</f>
        <v>73</v>
      </c>
      <c r="C318" s="1">
        <f>IFERROR(__xludf.DUMMYFUNCTION("""COMPUTED_VALUE"""),73.0)</f>
        <v>73</v>
      </c>
      <c r="D318" s="1">
        <f>IFERROR(__xludf.DUMMYFUNCTION("""COMPUTED_VALUE"""),76.0)</f>
        <v>76</v>
      </c>
      <c r="E318" s="1">
        <f>IFERROR(__xludf.DUMMYFUNCTION("""COMPUTED_VALUE"""),80.0)</f>
        <v>80</v>
      </c>
      <c r="F318" s="1">
        <f>IFERROR(__xludf.DUMMYFUNCTION("""COMPUTED_VALUE"""),86.0)</f>
        <v>86</v>
      </c>
      <c r="J318" s="1" t="b">
        <f t="array" ref="J318">IF(NOT(I318=""),AND(C318:I318&gt;B318:H318),IF(NOT(H318=""),AND(C318:H318&gt;B318:G318),IF(NOT(G318=""),AND(C318:G318&gt;B318:F318),AND(C318:F318&gt;B318:E318))))</f>
        <v>0</v>
      </c>
      <c r="K318" s="1" t="b">
        <f t="array" ref="K318">IF(NOT(I318=""),AND(C318:I318&lt;B318:H318),IF(NOT(H318=""),AND(C318:H318&lt;B318:G318),IF(NOT(G318=""),AND(C318:G318&lt;B318:F318),AND(C318:F318&lt;B318:E318))))</f>
        <v>0</v>
      </c>
      <c r="L318" s="1" t="b">
        <f t="array" ref="L318">IF(NOT(I318=""),AND(AND(ABS(C318:I318-B318:H318)&gt;0),AND(ABS(C318:I318-B318:H318)&lt;4)),IF(NOT(H318=""),AND(AND(ABS(C318:H318-B318:G318)&gt;0),AND(ABS(C318:H318-B318:G318)&lt;4)),IF(NOT(G318=""),AND(AND(ABS(C318:G318-B318:F318)&gt;0),AND(ABS(C318:G318-B318:F318)&lt;4)),AND(AND(ABS(C318:F318-B318:E318)&gt;0),AND(ABS(C318:F318-B318:E318)&lt;4)))))</f>
        <v>0</v>
      </c>
      <c r="M318" s="1" t="b">
        <f t="shared" si="1"/>
        <v>0</v>
      </c>
    </row>
    <row r="319" ht="15.75" customHeight="1">
      <c r="A319" s="1" t="s">
        <v>328</v>
      </c>
      <c r="B319" s="1">
        <f>IFERROR(__xludf.DUMMYFUNCTION("SPLIT(A319,"" "")"),80.0)</f>
        <v>80</v>
      </c>
      <c r="C319" s="1">
        <f>IFERROR(__xludf.DUMMYFUNCTION("""COMPUTED_VALUE"""),80.0)</f>
        <v>80</v>
      </c>
      <c r="D319" s="1">
        <f>IFERROR(__xludf.DUMMYFUNCTION("""COMPUTED_VALUE"""),81.0)</f>
        <v>81</v>
      </c>
      <c r="E319" s="1">
        <f>IFERROR(__xludf.DUMMYFUNCTION("""COMPUTED_VALUE"""),84.0)</f>
        <v>84</v>
      </c>
      <c r="F319" s="1">
        <f>IFERROR(__xludf.DUMMYFUNCTION("""COMPUTED_VALUE"""),90.0)</f>
        <v>90</v>
      </c>
      <c r="G319" s="1">
        <f>IFERROR(__xludf.DUMMYFUNCTION("""COMPUTED_VALUE"""),92.0)</f>
        <v>92</v>
      </c>
      <c r="H319" s="1">
        <f>IFERROR(__xludf.DUMMYFUNCTION("""COMPUTED_VALUE"""),95.0)</f>
        <v>95</v>
      </c>
      <c r="I319" s="1">
        <f>IFERROR(__xludf.DUMMYFUNCTION("""COMPUTED_VALUE"""),98.0)</f>
        <v>98</v>
      </c>
      <c r="J319" s="1" t="b">
        <f t="array" ref="J319">IF(NOT(I319=""),AND(C319:I319&gt;B319:H319),IF(NOT(H319=""),AND(C319:H319&gt;B319:G319),IF(NOT(G319=""),AND(C319:G319&gt;B319:F319),AND(C319:F319&gt;B319:E319))))</f>
        <v>0</v>
      </c>
      <c r="K319" s="1" t="b">
        <f t="array" ref="K319">IF(NOT(I319=""),AND(C319:I319&lt;B319:H319),IF(NOT(H319=""),AND(C319:H319&lt;B319:G319),IF(NOT(G319=""),AND(C319:G319&lt;B319:F319),AND(C319:F319&lt;B319:E319))))</f>
        <v>0</v>
      </c>
      <c r="L319" s="1" t="b">
        <f t="array" ref="L319">IF(NOT(I319=""),AND(AND(ABS(C319:I319-B319:H319)&gt;0),AND(ABS(C319:I319-B319:H319)&lt;4)),IF(NOT(H319=""),AND(AND(ABS(C319:H319-B319:G319)&gt;0),AND(ABS(C319:H319-B319:G319)&lt;4)),IF(NOT(G319=""),AND(AND(ABS(C319:G319-B319:F319)&gt;0),AND(ABS(C319:G319-B319:F319)&lt;4)),AND(AND(ABS(C319:F319-B319:E319)&gt;0),AND(ABS(C319:F319-B319:E319)&lt;4)))))</f>
        <v>0</v>
      </c>
      <c r="M319" s="1" t="b">
        <f t="shared" si="1"/>
        <v>0</v>
      </c>
    </row>
    <row r="320" ht="15.75" customHeight="1">
      <c r="A320" s="1" t="s">
        <v>329</v>
      </c>
      <c r="B320" s="1">
        <f>IFERROR(__xludf.DUMMYFUNCTION("SPLIT(A320,"" "")"),42.0)</f>
        <v>42</v>
      </c>
      <c r="C320" s="1">
        <f>IFERROR(__xludf.DUMMYFUNCTION("""COMPUTED_VALUE"""),42.0)</f>
        <v>42</v>
      </c>
      <c r="D320" s="1">
        <f>IFERROR(__xludf.DUMMYFUNCTION("""COMPUTED_VALUE"""),49.0)</f>
        <v>49</v>
      </c>
      <c r="E320" s="1">
        <f>IFERROR(__xludf.DUMMYFUNCTION("""COMPUTED_VALUE"""),51.0)</f>
        <v>51</v>
      </c>
      <c r="F320" s="1">
        <f>IFERROR(__xludf.DUMMYFUNCTION("""COMPUTED_VALUE"""),52.0)</f>
        <v>52</v>
      </c>
      <c r="G320" s="1">
        <f>IFERROR(__xludf.DUMMYFUNCTION("""COMPUTED_VALUE"""),54.0)</f>
        <v>54</v>
      </c>
      <c r="H320" s="1">
        <f>IFERROR(__xludf.DUMMYFUNCTION("""COMPUTED_VALUE"""),53.0)</f>
        <v>53</v>
      </c>
      <c r="J320" s="1" t="b">
        <f t="array" ref="J320">IF(NOT(I320=""),AND(C320:I320&gt;B320:H320),IF(NOT(H320=""),AND(C320:H320&gt;B320:G320),IF(NOT(G320=""),AND(C320:G320&gt;B320:F320),AND(C320:F320&gt;B320:E320))))</f>
        <v>0</v>
      </c>
      <c r="K320" s="1" t="b">
        <f t="array" ref="K320">IF(NOT(I320=""),AND(C320:I320&lt;B320:H320),IF(NOT(H320=""),AND(C320:H320&lt;B320:G320),IF(NOT(G320=""),AND(C320:G320&lt;B320:F320),AND(C320:F320&lt;B320:E320))))</f>
        <v>0</v>
      </c>
      <c r="L320" s="1" t="b">
        <f t="array" ref="L320">IF(NOT(I320=""),AND(AND(ABS(C320:I320-B320:H320)&gt;0),AND(ABS(C320:I320-B320:H320)&lt;4)),IF(NOT(H320=""),AND(AND(ABS(C320:H320-B320:G320)&gt;0),AND(ABS(C320:H320-B320:G320)&lt;4)),IF(NOT(G320=""),AND(AND(ABS(C320:G320-B320:F320)&gt;0),AND(ABS(C320:G320-B320:F320)&lt;4)),AND(AND(ABS(C320:F320-B320:E320)&gt;0),AND(ABS(C320:F320-B320:E320)&lt;4)))))</f>
        <v>0</v>
      </c>
      <c r="M320" s="1" t="b">
        <f t="shared" si="1"/>
        <v>0</v>
      </c>
    </row>
    <row r="321" ht="15.75" customHeight="1">
      <c r="A321" s="1" t="s">
        <v>330</v>
      </c>
      <c r="B321" s="1">
        <f>IFERROR(__xludf.DUMMYFUNCTION("SPLIT(A321,"" "")"),35.0)</f>
        <v>35</v>
      </c>
      <c r="C321" s="1">
        <f>IFERROR(__xludf.DUMMYFUNCTION("""COMPUTED_VALUE"""),35.0)</f>
        <v>35</v>
      </c>
      <c r="D321" s="1">
        <f>IFERROR(__xludf.DUMMYFUNCTION("""COMPUTED_VALUE"""),38.0)</f>
        <v>38</v>
      </c>
      <c r="E321" s="1">
        <f>IFERROR(__xludf.DUMMYFUNCTION("""COMPUTED_VALUE"""),39.0)</f>
        <v>39</v>
      </c>
      <c r="F321" s="1">
        <f>IFERROR(__xludf.DUMMYFUNCTION("""COMPUTED_VALUE"""),40.0)</f>
        <v>40</v>
      </c>
      <c r="G321" s="1">
        <f>IFERROR(__xludf.DUMMYFUNCTION("""COMPUTED_VALUE"""),45.0)</f>
        <v>45</v>
      </c>
      <c r="H321" s="1">
        <f>IFERROR(__xludf.DUMMYFUNCTION("""COMPUTED_VALUE"""),45.0)</f>
        <v>45</v>
      </c>
      <c r="J321" s="1" t="b">
        <f t="array" ref="J321">IF(NOT(I321=""),AND(C321:I321&gt;B321:H321),IF(NOT(H321=""),AND(C321:H321&gt;B321:G321),IF(NOT(G321=""),AND(C321:G321&gt;B321:F321),AND(C321:F321&gt;B321:E321))))</f>
        <v>0</v>
      </c>
      <c r="K321" s="1" t="b">
        <f t="array" ref="K321">IF(NOT(I321=""),AND(C321:I321&lt;B321:H321),IF(NOT(H321=""),AND(C321:H321&lt;B321:G321),IF(NOT(G321=""),AND(C321:G321&lt;B321:F321),AND(C321:F321&lt;B321:E321))))</f>
        <v>0</v>
      </c>
      <c r="L321" s="1" t="b">
        <f t="array" ref="L321">IF(NOT(I321=""),AND(AND(ABS(C321:I321-B321:H321)&gt;0),AND(ABS(C321:I321-B321:H321)&lt;4)),IF(NOT(H321=""),AND(AND(ABS(C321:H321-B321:G321)&gt;0),AND(ABS(C321:H321-B321:G321)&lt;4)),IF(NOT(G321=""),AND(AND(ABS(C321:G321-B321:F321)&gt;0),AND(ABS(C321:G321-B321:F321)&lt;4)),AND(AND(ABS(C321:F321-B321:E321)&gt;0),AND(ABS(C321:F321-B321:E321)&lt;4)))))</f>
        <v>0</v>
      </c>
      <c r="M321" s="1" t="b">
        <f t="shared" si="1"/>
        <v>0</v>
      </c>
    </row>
    <row r="322" ht="15.75" customHeight="1">
      <c r="A322" s="1" t="s">
        <v>331</v>
      </c>
      <c r="B322" s="1">
        <f>IFERROR(__xludf.DUMMYFUNCTION("SPLIT(A322,"" "")"),29.0)</f>
        <v>29</v>
      </c>
      <c r="C322" s="1">
        <f>IFERROR(__xludf.DUMMYFUNCTION("""COMPUTED_VALUE"""),29.0)</f>
        <v>29</v>
      </c>
      <c r="D322" s="1">
        <f>IFERROR(__xludf.DUMMYFUNCTION("""COMPUTED_VALUE"""),30.0)</f>
        <v>30</v>
      </c>
      <c r="E322" s="1">
        <f>IFERROR(__xludf.DUMMYFUNCTION("""COMPUTED_VALUE"""),37.0)</f>
        <v>37</v>
      </c>
      <c r="F322" s="1">
        <f>IFERROR(__xludf.DUMMYFUNCTION("""COMPUTED_VALUE"""),41.0)</f>
        <v>41</v>
      </c>
      <c r="J322" s="1" t="b">
        <f t="array" ref="J322">IF(NOT(I322=""),AND(C322:I322&gt;B322:H322),IF(NOT(H322=""),AND(C322:H322&gt;B322:G322),IF(NOT(G322=""),AND(C322:G322&gt;B322:F322),AND(C322:F322&gt;B322:E322))))</f>
        <v>0</v>
      </c>
      <c r="K322" s="1" t="b">
        <f t="array" ref="K322">IF(NOT(I322=""),AND(C322:I322&lt;B322:H322),IF(NOT(H322=""),AND(C322:H322&lt;B322:G322),IF(NOT(G322=""),AND(C322:G322&lt;B322:F322),AND(C322:F322&lt;B322:E322))))</f>
        <v>0</v>
      </c>
      <c r="L322" s="1" t="b">
        <f t="array" ref="L322">IF(NOT(I322=""),AND(AND(ABS(C322:I322-B322:H322)&gt;0),AND(ABS(C322:I322-B322:H322)&lt;4)),IF(NOT(H322=""),AND(AND(ABS(C322:H322-B322:G322)&gt;0),AND(ABS(C322:H322-B322:G322)&lt;4)),IF(NOT(G322=""),AND(AND(ABS(C322:G322-B322:F322)&gt;0),AND(ABS(C322:G322-B322:F322)&lt;4)),AND(AND(ABS(C322:F322-B322:E322)&gt;0),AND(ABS(C322:F322-B322:E322)&lt;4)))))</f>
        <v>0</v>
      </c>
      <c r="M322" s="1" t="b">
        <f t="shared" si="1"/>
        <v>0</v>
      </c>
    </row>
    <row r="323" ht="15.75" customHeight="1">
      <c r="A323" s="1" t="s">
        <v>332</v>
      </c>
      <c r="B323" s="1">
        <f>IFERROR(__xludf.DUMMYFUNCTION("SPLIT(A323,"" "")"),46.0)</f>
        <v>46</v>
      </c>
      <c r="C323" s="1">
        <f>IFERROR(__xludf.DUMMYFUNCTION("""COMPUTED_VALUE"""),46.0)</f>
        <v>46</v>
      </c>
      <c r="D323" s="1">
        <f>IFERROR(__xludf.DUMMYFUNCTION("""COMPUTED_VALUE"""),49.0)</f>
        <v>49</v>
      </c>
      <c r="E323" s="1">
        <f>IFERROR(__xludf.DUMMYFUNCTION("""COMPUTED_VALUE"""),50.0)</f>
        <v>50</v>
      </c>
      <c r="F323" s="1">
        <f>IFERROR(__xludf.DUMMYFUNCTION("""COMPUTED_VALUE"""),56.0)</f>
        <v>56</v>
      </c>
      <c r="G323" s="1">
        <f>IFERROR(__xludf.DUMMYFUNCTION("""COMPUTED_VALUE"""),63.0)</f>
        <v>63</v>
      </c>
      <c r="J323" s="1" t="b">
        <f t="array" ref="J323">IF(NOT(I323=""),AND(C323:I323&gt;B323:H323),IF(NOT(H323=""),AND(C323:H323&gt;B323:G323),IF(NOT(G323=""),AND(C323:G323&gt;B323:F323),AND(C323:F323&gt;B323:E323))))</f>
        <v>0</v>
      </c>
      <c r="K323" s="1" t="b">
        <f t="array" ref="K323">IF(NOT(I323=""),AND(C323:I323&lt;B323:H323),IF(NOT(H323=""),AND(C323:H323&lt;B323:G323),IF(NOT(G323=""),AND(C323:G323&lt;B323:F323),AND(C323:F323&lt;B323:E323))))</f>
        <v>0</v>
      </c>
      <c r="L323" s="1" t="b">
        <f t="array" ref="L323">IF(NOT(I323=""),AND(AND(ABS(C323:I323-B323:H323)&gt;0),AND(ABS(C323:I323-B323:H323)&lt;4)),IF(NOT(H323=""),AND(AND(ABS(C323:H323-B323:G323)&gt;0),AND(ABS(C323:H323-B323:G323)&lt;4)),IF(NOT(G323=""),AND(AND(ABS(C323:G323-B323:F323)&gt;0),AND(ABS(C323:G323-B323:F323)&lt;4)),AND(AND(ABS(C323:F323-B323:E323)&gt;0),AND(ABS(C323:F323-B323:E323)&lt;4)))))</f>
        <v>0</v>
      </c>
      <c r="M323" s="1" t="b">
        <f t="shared" si="1"/>
        <v>0</v>
      </c>
    </row>
    <row r="324" ht="15.75" customHeight="1">
      <c r="A324" s="1" t="s">
        <v>333</v>
      </c>
      <c r="B324" s="1">
        <f>IFERROR(__xludf.DUMMYFUNCTION("SPLIT(A324,"" "")"),57.0)</f>
        <v>57</v>
      </c>
      <c r="C324" s="1">
        <f>IFERROR(__xludf.DUMMYFUNCTION("""COMPUTED_VALUE"""),61.0)</f>
        <v>61</v>
      </c>
      <c r="D324" s="1">
        <f>IFERROR(__xludf.DUMMYFUNCTION("""COMPUTED_VALUE"""),64.0)</f>
        <v>64</v>
      </c>
      <c r="E324" s="1">
        <f>IFERROR(__xludf.DUMMYFUNCTION("""COMPUTED_VALUE"""),67.0)</f>
        <v>67</v>
      </c>
      <c r="F324" s="1">
        <f>IFERROR(__xludf.DUMMYFUNCTION("""COMPUTED_VALUE"""),68.0)</f>
        <v>68</v>
      </c>
      <c r="G324" s="1">
        <f>IFERROR(__xludf.DUMMYFUNCTION("""COMPUTED_VALUE"""),70.0)</f>
        <v>70</v>
      </c>
      <c r="H324" s="1">
        <f>IFERROR(__xludf.DUMMYFUNCTION("""COMPUTED_VALUE"""),71.0)</f>
        <v>71</v>
      </c>
      <c r="I324" s="1">
        <f>IFERROR(__xludf.DUMMYFUNCTION("""COMPUTED_VALUE"""),72.0)</f>
        <v>72</v>
      </c>
      <c r="J324" s="1" t="b">
        <f t="array" ref="J324">IF(NOT(I324=""),AND(C324:I324&gt;B324:H324),IF(NOT(H324=""),AND(C324:H324&gt;B324:G324),IF(NOT(G324=""),AND(C324:G324&gt;B324:F324),AND(C324:F324&gt;B324:E324))))</f>
        <v>1</v>
      </c>
      <c r="K324" s="1" t="b">
        <f t="array" ref="K324">IF(NOT(I324=""),AND(C324:I324&lt;B324:H324),IF(NOT(H324=""),AND(C324:H324&lt;B324:G324),IF(NOT(G324=""),AND(C324:G324&lt;B324:F324),AND(C324:F324&lt;B324:E324))))</f>
        <v>0</v>
      </c>
      <c r="L324" s="1" t="b">
        <f t="array" ref="L324">IF(NOT(I324=""),AND(AND(ABS(C324:I324-B324:H324)&gt;0),AND(ABS(C324:I324-B324:H324)&lt;4)),IF(NOT(H324=""),AND(AND(ABS(C324:H324-B324:G324)&gt;0),AND(ABS(C324:H324-B324:G324)&lt;4)),IF(NOT(G324=""),AND(AND(ABS(C324:G324-B324:F324)&gt;0),AND(ABS(C324:G324-B324:F324)&lt;4)),AND(AND(ABS(C324:F324-B324:E324)&gt;0),AND(ABS(C324:F324-B324:E324)&lt;4)))))</f>
        <v>0</v>
      </c>
      <c r="M324" s="1" t="b">
        <f t="shared" si="1"/>
        <v>0</v>
      </c>
    </row>
    <row r="325" ht="15.75" customHeight="1">
      <c r="A325" s="1" t="s">
        <v>334</v>
      </c>
      <c r="B325" s="1">
        <f>IFERROR(__xludf.DUMMYFUNCTION("SPLIT(A325,"" "")"),83.0)</f>
        <v>83</v>
      </c>
      <c r="C325" s="1">
        <f>IFERROR(__xludf.DUMMYFUNCTION("""COMPUTED_VALUE"""),87.0)</f>
        <v>87</v>
      </c>
      <c r="D325" s="1">
        <f>IFERROR(__xludf.DUMMYFUNCTION("""COMPUTED_VALUE"""),90.0)</f>
        <v>90</v>
      </c>
      <c r="E325" s="1">
        <f>IFERROR(__xludf.DUMMYFUNCTION("""COMPUTED_VALUE"""),91.0)</f>
        <v>91</v>
      </c>
      <c r="F325" s="1">
        <f>IFERROR(__xludf.DUMMYFUNCTION("""COMPUTED_VALUE"""),92.0)</f>
        <v>92</v>
      </c>
      <c r="G325" s="1">
        <f>IFERROR(__xludf.DUMMYFUNCTION("""COMPUTED_VALUE"""),93.0)</f>
        <v>93</v>
      </c>
      <c r="H325" s="1">
        <f>IFERROR(__xludf.DUMMYFUNCTION("""COMPUTED_VALUE"""),92.0)</f>
        <v>92</v>
      </c>
      <c r="J325" s="1" t="b">
        <f t="array" ref="J325">IF(NOT(I325=""),AND(C325:I325&gt;B325:H325),IF(NOT(H325=""),AND(C325:H325&gt;B325:G325),IF(NOT(G325=""),AND(C325:G325&gt;B325:F325),AND(C325:F325&gt;B325:E325))))</f>
        <v>0</v>
      </c>
      <c r="K325" s="1" t="b">
        <f t="array" ref="K325">IF(NOT(I325=""),AND(C325:I325&lt;B325:H325),IF(NOT(H325=""),AND(C325:H325&lt;B325:G325),IF(NOT(G325=""),AND(C325:G325&lt;B325:F325),AND(C325:F325&lt;B325:E325))))</f>
        <v>0</v>
      </c>
      <c r="L325" s="1" t="b">
        <f t="array" ref="L325">IF(NOT(I325=""),AND(AND(ABS(C325:I325-B325:H325)&gt;0),AND(ABS(C325:I325-B325:H325)&lt;4)),IF(NOT(H325=""),AND(AND(ABS(C325:H325-B325:G325)&gt;0),AND(ABS(C325:H325-B325:G325)&lt;4)),IF(NOT(G325=""),AND(AND(ABS(C325:G325-B325:F325)&gt;0),AND(ABS(C325:G325-B325:F325)&lt;4)),AND(AND(ABS(C325:F325-B325:E325)&gt;0),AND(ABS(C325:F325-B325:E325)&lt;4)))))</f>
        <v>0</v>
      </c>
      <c r="M325" s="1" t="b">
        <f t="shared" si="1"/>
        <v>0</v>
      </c>
    </row>
    <row r="326" ht="15.75" customHeight="1">
      <c r="A326" s="1" t="s">
        <v>335</v>
      </c>
      <c r="B326" s="1">
        <f>IFERROR(__xludf.DUMMYFUNCTION("SPLIT(A326,"" "")"),30.0)</f>
        <v>30</v>
      </c>
      <c r="C326" s="1">
        <f>IFERROR(__xludf.DUMMYFUNCTION("""COMPUTED_VALUE"""),34.0)</f>
        <v>34</v>
      </c>
      <c r="D326" s="1">
        <f>IFERROR(__xludf.DUMMYFUNCTION("""COMPUTED_VALUE"""),35.0)</f>
        <v>35</v>
      </c>
      <c r="E326" s="1">
        <f>IFERROR(__xludf.DUMMYFUNCTION("""COMPUTED_VALUE"""),36.0)</f>
        <v>36</v>
      </c>
      <c r="F326" s="1">
        <f>IFERROR(__xludf.DUMMYFUNCTION("""COMPUTED_VALUE"""),37.0)</f>
        <v>37</v>
      </c>
      <c r="G326" s="1">
        <f>IFERROR(__xludf.DUMMYFUNCTION("""COMPUTED_VALUE"""),39.0)</f>
        <v>39</v>
      </c>
      <c r="H326" s="1">
        <f>IFERROR(__xludf.DUMMYFUNCTION("""COMPUTED_VALUE"""),39.0)</f>
        <v>39</v>
      </c>
      <c r="J326" s="1" t="b">
        <f t="array" ref="J326">IF(NOT(I326=""),AND(C326:I326&gt;B326:H326),IF(NOT(H326=""),AND(C326:H326&gt;B326:G326),IF(NOT(G326=""),AND(C326:G326&gt;B326:F326),AND(C326:F326&gt;B326:E326))))</f>
        <v>0</v>
      </c>
      <c r="K326" s="1" t="b">
        <f t="array" ref="K326">IF(NOT(I326=""),AND(C326:I326&lt;B326:H326),IF(NOT(H326=""),AND(C326:H326&lt;B326:G326),IF(NOT(G326=""),AND(C326:G326&lt;B326:F326),AND(C326:F326&lt;B326:E326))))</f>
        <v>0</v>
      </c>
      <c r="L326" s="1" t="b">
        <f t="array" ref="L326">IF(NOT(I326=""),AND(AND(ABS(C326:I326-B326:H326)&gt;0),AND(ABS(C326:I326-B326:H326)&lt;4)),IF(NOT(H326=""),AND(AND(ABS(C326:H326-B326:G326)&gt;0),AND(ABS(C326:H326-B326:G326)&lt;4)),IF(NOT(G326=""),AND(AND(ABS(C326:G326-B326:F326)&gt;0),AND(ABS(C326:G326-B326:F326)&lt;4)),AND(AND(ABS(C326:F326-B326:E326)&gt;0),AND(ABS(C326:F326-B326:E326)&lt;4)))))</f>
        <v>0</v>
      </c>
      <c r="M326" s="1" t="b">
        <f t="shared" si="1"/>
        <v>0</v>
      </c>
    </row>
    <row r="327" ht="15.75" customHeight="1">
      <c r="A327" s="1" t="s">
        <v>336</v>
      </c>
      <c r="B327" s="1">
        <f>IFERROR(__xludf.DUMMYFUNCTION("SPLIT(A327,"" "")"),66.0)</f>
        <v>66</v>
      </c>
      <c r="C327" s="1">
        <f>IFERROR(__xludf.DUMMYFUNCTION("""COMPUTED_VALUE"""),70.0)</f>
        <v>70</v>
      </c>
      <c r="D327" s="1">
        <f>IFERROR(__xludf.DUMMYFUNCTION("""COMPUTED_VALUE"""),73.0)</f>
        <v>73</v>
      </c>
      <c r="E327" s="1">
        <f>IFERROR(__xludf.DUMMYFUNCTION("""COMPUTED_VALUE"""),76.0)</f>
        <v>76</v>
      </c>
      <c r="F327" s="1">
        <f>IFERROR(__xludf.DUMMYFUNCTION("""COMPUTED_VALUE"""),77.0)</f>
        <v>77</v>
      </c>
      <c r="G327" s="1">
        <f>IFERROR(__xludf.DUMMYFUNCTION("""COMPUTED_VALUE"""),81.0)</f>
        <v>81</v>
      </c>
      <c r="J327" s="1" t="b">
        <f t="array" ref="J327">IF(NOT(I327=""),AND(C327:I327&gt;B327:H327),IF(NOT(H327=""),AND(C327:H327&gt;B327:G327),IF(NOT(G327=""),AND(C327:G327&gt;B327:F327),AND(C327:F327&gt;B327:E327))))</f>
        <v>1</v>
      </c>
      <c r="K327" s="1" t="b">
        <f t="array" ref="K327">IF(NOT(I327=""),AND(C327:I327&lt;B327:H327),IF(NOT(H327=""),AND(C327:H327&lt;B327:G327),IF(NOT(G327=""),AND(C327:G327&lt;B327:F327),AND(C327:F327&lt;B327:E327))))</f>
        <v>0</v>
      </c>
      <c r="L327" s="1" t="b">
        <f t="array" ref="L327">IF(NOT(I327=""),AND(AND(ABS(C327:I327-B327:H327)&gt;0),AND(ABS(C327:I327-B327:H327)&lt;4)),IF(NOT(H327=""),AND(AND(ABS(C327:H327-B327:G327)&gt;0),AND(ABS(C327:H327-B327:G327)&lt;4)),IF(NOT(G327=""),AND(AND(ABS(C327:G327-B327:F327)&gt;0),AND(ABS(C327:G327-B327:F327)&lt;4)),AND(AND(ABS(C327:F327-B327:E327)&gt;0),AND(ABS(C327:F327-B327:E327)&lt;4)))))</f>
        <v>0</v>
      </c>
      <c r="M327" s="1" t="b">
        <f t="shared" si="1"/>
        <v>0</v>
      </c>
    </row>
    <row r="328" ht="15.75" customHeight="1">
      <c r="A328" s="1" t="s">
        <v>337</v>
      </c>
      <c r="B328" s="1">
        <f>IFERROR(__xludf.DUMMYFUNCTION("SPLIT(A328,"" "")"),14.0)</f>
        <v>14</v>
      </c>
      <c r="C328" s="1">
        <f>IFERROR(__xludf.DUMMYFUNCTION("""COMPUTED_VALUE"""),18.0)</f>
        <v>18</v>
      </c>
      <c r="D328" s="1">
        <f>IFERROR(__xludf.DUMMYFUNCTION("""COMPUTED_VALUE"""),20.0)</f>
        <v>20</v>
      </c>
      <c r="E328" s="1">
        <f>IFERROR(__xludf.DUMMYFUNCTION("""COMPUTED_VALUE"""),22.0)</f>
        <v>22</v>
      </c>
      <c r="F328" s="1">
        <f>IFERROR(__xludf.DUMMYFUNCTION("""COMPUTED_VALUE"""),23.0)</f>
        <v>23</v>
      </c>
      <c r="G328" s="1">
        <f>IFERROR(__xludf.DUMMYFUNCTION("""COMPUTED_VALUE"""),26.0)</f>
        <v>26</v>
      </c>
      <c r="H328" s="1">
        <f>IFERROR(__xludf.DUMMYFUNCTION("""COMPUTED_VALUE"""),29.0)</f>
        <v>29</v>
      </c>
      <c r="I328" s="1">
        <f>IFERROR(__xludf.DUMMYFUNCTION("""COMPUTED_VALUE"""),34.0)</f>
        <v>34</v>
      </c>
      <c r="J328" s="1" t="b">
        <f t="array" ref="J328">IF(NOT(I328=""),AND(C328:I328&gt;B328:H328),IF(NOT(H328=""),AND(C328:H328&gt;B328:G328),IF(NOT(G328=""),AND(C328:G328&gt;B328:F328),AND(C328:F328&gt;B328:E328))))</f>
        <v>1</v>
      </c>
      <c r="K328" s="1" t="b">
        <f t="array" ref="K328">IF(NOT(I328=""),AND(C328:I328&lt;B328:H328),IF(NOT(H328=""),AND(C328:H328&lt;B328:G328),IF(NOT(G328=""),AND(C328:G328&lt;B328:F328),AND(C328:F328&lt;B328:E328))))</f>
        <v>0</v>
      </c>
      <c r="L328" s="1" t="b">
        <f t="array" ref="L328">IF(NOT(I328=""),AND(AND(ABS(C328:I328-B328:H328)&gt;0),AND(ABS(C328:I328-B328:H328)&lt;4)),IF(NOT(H328=""),AND(AND(ABS(C328:H328-B328:G328)&gt;0),AND(ABS(C328:H328-B328:G328)&lt;4)),IF(NOT(G328=""),AND(AND(ABS(C328:G328-B328:F328)&gt;0),AND(ABS(C328:G328-B328:F328)&lt;4)),AND(AND(ABS(C328:F328-B328:E328)&gt;0),AND(ABS(C328:F328-B328:E328)&lt;4)))))</f>
        <v>0</v>
      </c>
      <c r="M328" s="1" t="b">
        <f t="shared" si="1"/>
        <v>0</v>
      </c>
    </row>
    <row r="329" ht="15.75" customHeight="1">
      <c r="A329" s="1" t="s">
        <v>338</v>
      </c>
      <c r="B329" s="1">
        <f>IFERROR(__xludf.DUMMYFUNCTION("SPLIT(A329,"" "")"),78.0)</f>
        <v>78</v>
      </c>
      <c r="C329" s="1">
        <f>IFERROR(__xludf.DUMMYFUNCTION("""COMPUTED_VALUE"""),82.0)</f>
        <v>82</v>
      </c>
      <c r="D329" s="1">
        <f>IFERROR(__xludf.DUMMYFUNCTION("""COMPUTED_VALUE"""),83.0)</f>
        <v>83</v>
      </c>
      <c r="E329" s="1">
        <f>IFERROR(__xludf.DUMMYFUNCTION("""COMPUTED_VALUE"""),86.0)</f>
        <v>86</v>
      </c>
      <c r="F329" s="1">
        <f>IFERROR(__xludf.DUMMYFUNCTION("""COMPUTED_VALUE"""),88.0)</f>
        <v>88</v>
      </c>
      <c r="G329" s="1">
        <f>IFERROR(__xludf.DUMMYFUNCTION("""COMPUTED_VALUE"""),89.0)</f>
        <v>89</v>
      </c>
      <c r="H329" s="1">
        <f>IFERROR(__xludf.DUMMYFUNCTION("""COMPUTED_VALUE"""),86.0)</f>
        <v>86</v>
      </c>
      <c r="I329" s="1">
        <f>IFERROR(__xludf.DUMMYFUNCTION("""COMPUTED_VALUE"""),89.0)</f>
        <v>89</v>
      </c>
      <c r="J329" s="1" t="b">
        <f t="array" ref="J329">IF(NOT(I329=""),AND(C329:I329&gt;B329:H329),IF(NOT(H329=""),AND(C329:H329&gt;B329:G329),IF(NOT(G329=""),AND(C329:G329&gt;B329:F329),AND(C329:F329&gt;B329:E329))))</f>
        <v>0</v>
      </c>
      <c r="K329" s="1" t="b">
        <f t="array" ref="K329">IF(NOT(I329=""),AND(C329:I329&lt;B329:H329),IF(NOT(H329=""),AND(C329:H329&lt;B329:G329),IF(NOT(G329=""),AND(C329:G329&lt;B329:F329),AND(C329:F329&lt;B329:E329))))</f>
        <v>0</v>
      </c>
      <c r="L329" s="1" t="b">
        <f t="array" ref="L329">IF(NOT(I329=""),AND(AND(ABS(C329:I329-B329:H329)&gt;0),AND(ABS(C329:I329-B329:H329)&lt;4)),IF(NOT(H329=""),AND(AND(ABS(C329:H329-B329:G329)&gt;0),AND(ABS(C329:H329-B329:G329)&lt;4)),IF(NOT(G329=""),AND(AND(ABS(C329:G329-B329:F329)&gt;0),AND(ABS(C329:G329-B329:F329)&lt;4)),AND(AND(ABS(C329:F329-B329:E329)&gt;0),AND(ABS(C329:F329-B329:E329)&lt;4)))))</f>
        <v>0</v>
      </c>
      <c r="M329" s="1" t="b">
        <f t="shared" si="1"/>
        <v>0</v>
      </c>
    </row>
    <row r="330" ht="15.75" customHeight="1">
      <c r="A330" s="1" t="s">
        <v>339</v>
      </c>
      <c r="B330" s="1">
        <f>IFERROR(__xludf.DUMMYFUNCTION("SPLIT(A330,"" "")"),18.0)</f>
        <v>18</v>
      </c>
      <c r="C330" s="1">
        <f>IFERROR(__xludf.DUMMYFUNCTION("""COMPUTED_VALUE"""),22.0)</f>
        <v>22</v>
      </c>
      <c r="D330" s="1">
        <f>IFERROR(__xludf.DUMMYFUNCTION("""COMPUTED_VALUE"""),21.0)</f>
        <v>21</v>
      </c>
      <c r="E330" s="1">
        <f>IFERROR(__xludf.DUMMYFUNCTION("""COMPUTED_VALUE"""),22.0)</f>
        <v>22</v>
      </c>
      <c r="F330" s="1">
        <f>IFERROR(__xludf.DUMMYFUNCTION("""COMPUTED_VALUE"""),24.0)</f>
        <v>24</v>
      </c>
      <c r="G330" s="1">
        <f>IFERROR(__xludf.DUMMYFUNCTION("""COMPUTED_VALUE"""),23.0)</f>
        <v>23</v>
      </c>
      <c r="J330" s="1" t="b">
        <f t="array" ref="J330">IF(NOT(I330=""),AND(C330:I330&gt;B330:H330),IF(NOT(H330=""),AND(C330:H330&gt;B330:G330),IF(NOT(G330=""),AND(C330:G330&gt;B330:F330),AND(C330:F330&gt;B330:E330))))</f>
        <v>0</v>
      </c>
      <c r="K330" s="1" t="b">
        <f t="array" ref="K330">IF(NOT(I330=""),AND(C330:I330&lt;B330:H330),IF(NOT(H330=""),AND(C330:H330&lt;B330:G330),IF(NOT(G330=""),AND(C330:G330&lt;B330:F330),AND(C330:F330&lt;B330:E330))))</f>
        <v>0</v>
      </c>
      <c r="L330" s="1" t="b">
        <f t="array" ref="L330">IF(NOT(I330=""),AND(AND(ABS(C330:I330-B330:H330)&gt;0),AND(ABS(C330:I330-B330:H330)&lt;4)),IF(NOT(H330=""),AND(AND(ABS(C330:H330-B330:G330)&gt;0),AND(ABS(C330:H330-B330:G330)&lt;4)),IF(NOT(G330=""),AND(AND(ABS(C330:G330-B330:F330)&gt;0),AND(ABS(C330:G330-B330:F330)&lt;4)),AND(AND(ABS(C330:F330-B330:E330)&gt;0),AND(ABS(C330:F330-B330:E330)&lt;4)))))</f>
        <v>0</v>
      </c>
      <c r="M330" s="1" t="b">
        <f t="shared" si="1"/>
        <v>0</v>
      </c>
    </row>
    <row r="331" ht="15.75" customHeight="1">
      <c r="A331" s="1" t="s">
        <v>340</v>
      </c>
      <c r="B331" s="1">
        <f>IFERROR(__xludf.DUMMYFUNCTION("SPLIT(A331,"" "")"),50.0)</f>
        <v>50</v>
      </c>
      <c r="C331" s="1">
        <f>IFERROR(__xludf.DUMMYFUNCTION("""COMPUTED_VALUE"""),54.0)</f>
        <v>54</v>
      </c>
      <c r="D331" s="1">
        <f>IFERROR(__xludf.DUMMYFUNCTION("""COMPUTED_VALUE"""),57.0)</f>
        <v>57</v>
      </c>
      <c r="E331" s="1">
        <f>IFERROR(__xludf.DUMMYFUNCTION("""COMPUTED_VALUE"""),54.0)</f>
        <v>54</v>
      </c>
      <c r="F331" s="1">
        <f>IFERROR(__xludf.DUMMYFUNCTION("""COMPUTED_VALUE"""),56.0)</f>
        <v>56</v>
      </c>
      <c r="G331" s="1">
        <f>IFERROR(__xludf.DUMMYFUNCTION("""COMPUTED_VALUE"""),56.0)</f>
        <v>56</v>
      </c>
      <c r="J331" s="1" t="b">
        <f t="array" ref="J331">IF(NOT(I331=""),AND(C331:I331&gt;B331:H331),IF(NOT(H331=""),AND(C331:H331&gt;B331:G331),IF(NOT(G331=""),AND(C331:G331&gt;B331:F331),AND(C331:F331&gt;B331:E331))))</f>
        <v>0</v>
      </c>
      <c r="K331" s="1" t="b">
        <f t="array" ref="K331">IF(NOT(I331=""),AND(C331:I331&lt;B331:H331),IF(NOT(H331=""),AND(C331:H331&lt;B331:G331),IF(NOT(G331=""),AND(C331:G331&lt;B331:F331),AND(C331:F331&lt;B331:E331))))</f>
        <v>0</v>
      </c>
      <c r="L331" s="1" t="b">
        <f t="array" ref="L331">IF(NOT(I331=""),AND(AND(ABS(C331:I331-B331:H331)&gt;0),AND(ABS(C331:I331-B331:H331)&lt;4)),IF(NOT(H331=""),AND(AND(ABS(C331:H331-B331:G331)&gt;0),AND(ABS(C331:H331-B331:G331)&lt;4)),IF(NOT(G331=""),AND(AND(ABS(C331:G331-B331:F331)&gt;0),AND(ABS(C331:G331-B331:F331)&lt;4)),AND(AND(ABS(C331:F331-B331:E331)&gt;0),AND(ABS(C331:F331-B331:E331)&lt;4)))))</f>
        <v>0</v>
      </c>
      <c r="M331" s="1" t="b">
        <f t="shared" si="1"/>
        <v>0</v>
      </c>
    </row>
    <row r="332" ht="15.75" customHeight="1">
      <c r="A332" s="1" t="s">
        <v>341</v>
      </c>
      <c r="B332" s="1">
        <f>IFERROR(__xludf.DUMMYFUNCTION("SPLIT(A332,"" "")"),38.0)</f>
        <v>38</v>
      </c>
      <c r="C332" s="1">
        <f>IFERROR(__xludf.DUMMYFUNCTION("""COMPUTED_VALUE"""),42.0)</f>
        <v>42</v>
      </c>
      <c r="D332" s="1">
        <f>IFERROR(__xludf.DUMMYFUNCTION("""COMPUTED_VALUE"""),44.0)</f>
        <v>44</v>
      </c>
      <c r="E332" s="1">
        <f>IFERROR(__xludf.DUMMYFUNCTION("""COMPUTED_VALUE"""),46.0)</f>
        <v>46</v>
      </c>
      <c r="F332" s="1">
        <f>IFERROR(__xludf.DUMMYFUNCTION("""COMPUTED_VALUE"""),43.0)</f>
        <v>43</v>
      </c>
      <c r="G332" s="1">
        <f>IFERROR(__xludf.DUMMYFUNCTION("""COMPUTED_VALUE"""),47.0)</f>
        <v>47</v>
      </c>
      <c r="J332" s="1" t="b">
        <f t="array" ref="J332">IF(NOT(I332=""),AND(C332:I332&gt;B332:H332),IF(NOT(H332=""),AND(C332:H332&gt;B332:G332),IF(NOT(G332=""),AND(C332:G332&gt;B332:F332),AND(C332:F332&gt;B332:E332))))</f>
        <v>0</v>
      </c>
      <c r="K332" s="1" t="b">
        <f t="array" ref="K332">IF(NOT(I332=""),AND(C332:I332&lt;B332:H332),IF(NOT(H332=""),AND(C332:H332&lt;B332:G332),IF(NOT(G332=""),AND(C332:G332&lt;B332:F332),AND(C332:F332&lt;B332:E332))))</f>
        <v>0</v>
      </c>
      <c r="L332" s="1" t="b">
        <f t="array" ref="L332">IF(NOT(I332=""),AND(AND(ABS(C332:I332-B332:H332)&gt;0),AND(ABS(C332:I332-B332:H332)&lt;4)),IF(NOT(H332=""),AND(AND(ABS(C332:H332-B332:G332)&gt;0),AND(ABS(C332:H332-B332:G332)&lt;4)),IF(NOT(G332=""),AND(AND(ABS(C332:G332-B332:F332)&gt;0),AND(ABS(C332:G332-B332:F332)&lt;4)),AND(AND(ABS(C332:F332-B332:E332)&gt;0),AND(ABS(C332:F332-B332:E332)&lt;4)))))</f>
        <v>0</v>
      </c>
      <c r="M332" s="1" t="b">
        <f t="shared" si="1"/>
        <v>0</v>
      </c>
    </row>
    <row r="333" ht="15.75" customHeight="1">
      <c r="A333" s="1" t="s">
        <v>342</v>
      </c>
      <c r="B333" s="1">
        <f>IFERROR(__xludf.DUMMYFUNCTION("SPLIT(A333,"" "")"),42.0)</f>
        <v>42</v>
      </c>
      <c r="C333" s="1">
        <f>IFERROR(__xludf.DUMMYFUNCTION("""COMPUTED_VALUE"""),46.0)</f>
        <v>46</v>
      </c>
      <c r="D333" s="1">
        <f>IFERROR(__xludf.DUMMYFUNCTION("""COMPUTED_VALUE"""),49.0)</f>
        <v>49</v>
      </c>
      <c r="E333" s="1">
        <f>IFERROR(__xludf.DUMMYFUNCTION("""COMPUTED_VALUE"""),46.0)</f>
        <v>46</v>
      </c>
      <c r="F333" s="1">
        <f>IFERROR(__xludf.DUMMYFUNCTION("""COMPUTED_VALUE"""),49.0)</f>
        <v>49</v>
      </c>
      <c r="G333" s="1">
        <f>IFERROR(__xludf.DUMMYFUNCTION("""COMPUTED_VALUE"""),55.0)</f>
        <v>55</v>
      </c>
      <c r="J333" s="1" t="b">
        <f t="array" ref="J333">IF(NOT(I333=""),AND(C333:I333&gt;B333:H333),IF(NOT(H333=""),AND(C333:H333&gt;B333:G333),IF(NOT(G333=""),AND(C333:G333&gt;B333:F333),AND(C333:F333&gt;B333:E333))))</f>
        <v>0</v>
      </c>
      <c r="K333" s="1" t="b">
        <f t="array" ref="K333">IF(NOT(I333=""),AND(C333:I333&lt;B333:H333),IF(NOT(H333=""),AND(C333:H333&lt;B333:G333),IF(NOT(G333=""),AND(C333:G333&lt;B333:F333),AND(C333:F333&lt;B333:E333))))</f>
        <v>0</v>
      </c>
      <c r="L333" s="1" t="b">
        <f t="array" ref="L333">IF(NOT(I333=""),AND(AND(ABS(C333:I333-B333:H333)&gt;0),AND(ABS(C333:I333-B333:H333)&lt;4)),IF(NOT(H333=""),AND(AND(ABS(C333:H333-B333:G333)&gt;0),AND(ABS(C333:H333-B333:G333)&lt;4)),IF(NOT(G333=""),AND(AND(ABS(C333:G333-B333:F333)&gt;0),AND(ABS(C333:G333-B333:F333)&lt;4)),AND(AND(ABS(C333:F333-B333:E333)&gt;0),AND(ABS(C333:F333-B333:E333)&lt;4)))))</f>
        <v>0</v>
      </c>
      <c r="M333" s="1" t="b">
        <f t="shared" si="1"/>
        <v>0</v>
      </c>
    </row>
    <row r="334" ht="15.75" customHeight="1">
      <c r="A334" s="1" t="s">
        <v>343</v>
      </c>
      <c r="B334" s="1">
        <f>IFERROR(__xludf.DUMMYFUNCTION("SPLIT(A334,"" "")"),22.0)</f>
        <v>22</v>
      </c>
      <c r="C334" s="1">
        <f>IFERROR(__xludf.DUMMYFUNCTION("""COMPUTED_VALUE"""),26.0)</f>
        <v>26</v>
      </c>
      <c r="D334" s="1">
        <f>IFERROR(__xludf.DUMMYFUNCTION("""COMPUTED_VALUE"""),28.0)</f>
        <v>28</v>
      </c>
      <c r="E334" s="1">
        <f>IFERROR(__xludf.DUMMYFUNCTION("""COMPUTED_VALUE"""),29.0)</f>
        <v>29</v>
      </c>
      <c r="F334" s="1">
        <f>IFERROR(__xludf.DUMMYFUNCTION("""COMPUTED_VALUE"""),29.0)</f>
        <v>29</v>
      </c>
      <c r="G334" s="1">
        <f>IFERROR(__xludf.DUMMYFUNCTION("""COMPUTED_VALUE"""),30.0)</f>
        <v>30</v>
      </c>
      <c r="H334" s="1">
        <f>IFERROR(__xludf.DUMMYFUNCTION("""COMPUTED_VALUE"""),32.0)</f>
        <v>32</v>
      </c>
      <c r="J334" s="1" t="b">
        <f t="array" ref="J334">IF(NOT(I334=""),AND(C334:I334&gt;B334:H334),IF(NOT(H334=""),AND(C334:H334&gt;B334:G334),IF(NOT(G334=""),AND(C334:G334&gt;B334:F334),AND(C334:F334&gt;B334:E334))))</f>
        <v>0</v>
      </c>
      <c r="K334" s="1" t="b">
        <f t="array" ref="K334">IF(NOT(I334=""),AND(C334:I334&lt;B334:H334),IF(NOT(H334=""),AND(C334:H334&lt;B334:G334),IF(NOT(G334=""),AND(C334:G334&lt;B334:F334),AND(C334:F334&lt;B334:E334))))</f>
        <v>0</v>
      </c>
      <c r="L334" s="1" t="b">
        <f t="array" ref="L334">IF(NOT(I334=""),AND(AND(ABS(C334:I334-B334:H334)&gt;0),AND(ABS(C334:I334-B334:H334)&lt;4)),IF(NOT(H334=""),AND(AND(ABS(C334:H334-B334:G334)&gt;0),AND(ABS(C334:H334-B334:G334)&lt;4)),IF(NOT(G334=""),AND(AND(ABS(C334:G334-B334:F334)&gt;0),AND(ABS(C334:G334-B334:F334)&lt;4)),AND(AND(ABS(C334:F334-B334:E334)&gt;0),AND(ABS(C334:F334-B334:E334)&lt;4)))))</f>
        <v>0</v>
      </c>
      <c r="M334" s="1" t="b">
        <f t="shared" si="1"/>
        <v>0</v>
      </c>
    </row>
    <row r="335" ht="15.75" customHeight="1">
      <c r="A335" s="1" t="s">
        <v>344</v>
      </c>
      <c r="B335" s="1">
        <f>IFERROR(__xludf.DUMMYFUNCTION("SPLIT(A335,"" "")"),38.0)</f>
        <v>38</v>
      </c>
      <c r="C335" s="1">
        <f>IFERROR(__xludf.DUMMYFUNCTION("""COMPUTED_VALUE"""),42.0)</f>
        <v>42</v>
      </c>
      <c r="D335" s="1">
        <f>IFERROR(__xludf.DUMMYFUNCTION("""COMPUTED_VALUE"""),45.0)</f>
        <v>45</v>
      </c>
      <c r="E335" s="1">
        <f>IFERROR(__xludf.DUMMYFUNCTION("""COMPUTED_VALUE"""),45.0)</f>
        <v>45</v>
      </c>
      <c r="F335" s="1">
        <f>IFERROR(__xludf.DUMMYFUNCTION("""COMPUTED_VALUE"""),47.0)</f>
        <v>47</v>
      </c>
      <c r="G335" s="1">
        <f>IFERROR(__xludf.DUMMYFUNCTION("""COMPUTED_VALUE"""),48.0)</f>
        <v>48</v>
      </c>
      <c r="H335" s="1">
        <f>IFERROR(__xludf.DUMMYFUNCTION("""COMPUTED_VALUE"""),46.0)</f>
        <v>46</v>
      </c>
      <c r="J335" s="1" t="b">
        <f t="array" ref="J335">IF(NOT(I335=""),AND(C335:I335&gt;B335:H335),IF(NOT(H335=""),AND(C335:H335&gt;B335:G335),IF(NOT(G335=""),AND(C335:G335&gt;B335:F335),AND(C335:F335&gt;B335:E335))))</f>
        <v>0</v>
      </c>
      <c r="K335" s="1" t="b">
        <f t="array" ref="K335">IF(NOT(I335=""),AND(C335:I335&lt;B335:H335),IF(NOT(H335=""),AND(C335:H335&lt;B335:G335),IF(NOT(G335=""),AND(C335:G335&lt;B335:F335),AND(C335:F335&lt;B335:E335))))</f>
        <v>0</v>
      </c>
      <c r="L335" s="1" t="b">
        <f t="array" ref="L335">IF(NOT(I335=""),AND(AND(ABS(C335:I335-B335:H335)&gt;0),AND(ABS(C335:I335-B335:H335)&lt;4)),IF(NOT(H335=""),AND(AND(ABS(C335:H335-B335:G335)&gt;0),AND(ABS(C335:H335-B335:G335)&lt;4)),IF(NOT(G335=""),AND(AND(ABS(C335:G335-B335:F335)&gt;0),AND(ABS(C335:G335-B335:F335)&lt;4)),AND(AND(ABS(C335:F335-B335:E335)&gt;0),AND(ABS(C335:F335-B335:E335)&lt;4)))))</f>
        <v>0</v>
      </c>
      <c r="M335" s="1" t="b">
        <f t="shared" si="1"/>
        <v>0</v>
      </c>
    </row>
    <row r="336" ht="15.75" customHeight="1">
      <c r="A336" s="1" t="s">
        <v>345</v>
      </c>
      <c r="B336" s="1">
        <f>IFERROR(__xludf.DUMMYFUNCTION("SPLIT(A336,"" "")"),71.0)</f>
        <v>71</v>
      </c>
      <c r="C336" s="1">
        <f>IFERROR(__xludf.DUMMYFUNCTION("""COMPUTED_VALUE"""),75.0)</f>
        <v>75</v>
      </c>
      <c r="D336" s="1">
        <f>IFERROR(__xludf.DUMMYFUNCTION("""COMPUTED_VALUE"""),77.0)</f>
        <v>77</v>
      </c>
      <c r="E336" s="1">
        <f>IFERROR(__xludf.DUMMYFUNCTION("""COMPUTED_VALUE"""),79.0)</f>
        <v>79</v>
      </c>
      <c r="F336" s="1">
        <f>IFERROR(__xludf.DUMMYFUNCTION("""COMPUTED_VALUE"""),79.0)</f>
        <v>79</v>
      </c>
      <c r="G336" s="1">
        <f>IFERROR(__xludf.DUMMYFUNCTION("""COMPUTED_VALUE"""),79.0)</f>
        <v>79</v>
      </c>
      <c r="J336" s="1" t="b">
        <f t="array" ref="J336">IF(NOT(I336=""),AND(C336:I336&gt;B336:H336),IF(NOT(H336=""),AND(C336:H336&gt;B336:G336),IF(NOT(G336=""),AND(C336:G336&gt;B336:F336),AND(C336:F336&gt;B336:E336))))</f>
        <v>0</v>
      </c>
      <c r="K336" s="1" t="b">
        <f t="array" ref="K336">IF(NOT(I336=""),AND(C336:I336&lt;B336:H336),IF(NOT(H336=""),AND(C336:H336&lt;B336:G336),IF(NOT(G336=""),AND(C336:G336&lt;B336:F336),AND(C336:F336&lt;B336:E336))))</f>
        <v>0</v>
      </c>
      <c r="L336" s="1" t="b">
        <f t="array" ref="L336">IF(NOT(I336=""),AND(AND(ABS(C336:I336-B336:H336)&gt;0),AND(ABS(C336:I336-B336:H336)&lt;4)),IF(NOT(H336=""),AND(AND(ABS(C336:H336-B336:G336)&gt;0),AND(ABS(C336:H336-B336:G336)&lt;4)),IF(NOT(G336=""),AND(AND(ABS(C336:G336-B336:F336)&gt;0),AND(ABS(C336:G336-B336:F336)&lt;4)),AND(AND(ABS(C336:F336-B336:E336)&gt;0),AND(ABS(C336:F336-B336:E336)&lt;4)))))</f>
        <v>0</v>
      </c>
      <c r="M336" s="1" t="b">
        <f t="shared" si="1"/>
        <v>0</v>
      </c>
    </row>
    <row r="337" ht="15.75" customHeight="1">
      <c r="A337" s="1" t="s">
        <v>346</v>
      </c>
      <c r="B337" s="1">
        <f>IFERROR(__xludf.DUMMYFUNCTION("SPLIT(A337,"" "")"),34.0)</f>
        <v>34</v>
      </c>
      <c r="C337" s="1">
        <f>IFERROR(__xludf.DUMMYFUNCTION("""COMPUTED_VALUE"""),38.0)</f>
        <v>38</v>
      </c>
      <c r="D337" s="1">
        <f>IFERROR(__xludf.DUMMYFUNCTION("""COMPUTED_VALUE"""),39.0)</f>
        <v>39</v>
      </c>
      <c r="E337" s="1">
        <f>IFERROR(__xludf.DUMMYFUNCTION("""COMPUTED_VALUE"""),42.0)</f>
        <v>42</v>
      </c>
      <c r="F337" s="1">
        <f>IFERROR(__xludf.DUMMYFUNCTION("""COMPUTED_VALUE"""),42.0)</f>
        <v>42</v>
      </c>
      <c r="G337" s="1">
        <f>IFERROR(__xludf.DUMMYFUNCTION("""COMPUTED_VALUE"""),46.0)</f>
        <v>46</v>
      </c>
      <c r="J337" s="1" t="b">
        <f t="array" ref="J337">IF(NOT(I337=""),AND(C337:I337&gt;B337:H337),IF(NOT(H337=""),AND(C337:H337&gt;B337:G337),IF(NOT(G337=""),AND(C337:G337&gt;B337:F337),AND(C337:F337&gt;B337:E337))))</f>
        <v>0</v>
      </c>
      <c r="K337" s="1" t="b">
        <f t="array" ref="K337">IF(NOT(I337=""),AND(C337:I337&lt;B337:H337),IF(NOT(H337=""),AND(C337:H337&lt;B337:G337),IF(NOT(G337=""),AND(C337:G337&lt;B337:F337),AND(C337:F337&lt;B337:E337))))</f>
        <v>0</v>
      </c>
      <c r="L337" s="1" t="b">
        <f t="array" ref="L337">IF(NOT(I337=""),AND(AND(ABS(C337:I337-B337:H337)&gt;0),AND(ABS(C337:I337-B337:H337)&lt;4)),IF(NOT(H337=""),AND(AND(ABS(C337:H337-B337:G337)&gt;0),AND(ABS(C337:H337-B337:G337)&lt;4)),IF(NOT(G337=""),AND(AND(ABS(C337:G337-B337:F337)&gt;0),AND(ABS(C337:G337-B337:F337)&lt;4)),AND(AND(ABS(C337:F337-B337:E337)&gt;0),AND(ABS(C337:F337-B337:E337)&lt;4)))))</f>
        <v>0</v>
      </c>
      <c r="M337" s="1" t="b">
        <f t="shared" si="1"/>
        <v>0</v>
      </c>
    </row>
    <row r="338" ht="15.75" customHeight="1">
      <c r="A338" s="1" t="s">
        <v>347</v>
      </c>
      <c r="B338" s="1">
        <f>IFERROR(__xludf.DUMMYFUNCTION("SPLIT(A338,"" "")"),66.0)</f>
        <v>66</v>
      </c>
      <c r="C338" s="1">
        <f>IFERROR(__xludf.DUMMYFUNCTION("""COMPUTED_VALUE"""),70.0)</f>
        <v>70</v>
      </c>
      <c r="D338" s="1">
        <f>IFERROR(__xludf.DUMMYFUNCTION("""COMPUTED_VALUE"""),71.0)</f>
        <v>71</v>
      </c>
      <c r="E338" s="1">
        <f>IFERROR(__xludf.DUMMYFUNCTION("""COMPUTED_VALUE"""),72.0)</f>
        <v>72</v>
      </c>
      <c r="F338" s="1">
        <f>IFERROR(__xludf.DUMMYFUNCTION("""COMPUTED_VALUE"""),72.0)</f>
        <v>72</v>
      </c>
      <c r="G338" s="1">
        <f>IFERROR(__xludf.DUMMYFUNCTION("""COMPUTED_VALUE"""),73.0)</f>
        <v>73</v>
      </c>
      <c r="H338" s="1">
        <f>IFERROR(__xludf.DUMMYFUNCTION("""COMPUTED_VALUE"""),79.0)</f>
        <v>79</v>
      </c>
      <c r="J338" s="1" t="b">
        <f t="array" ref="J338">IF(NOT(I338=""),AND(C338:I338&gt;B338:H338),IF(NOT(H338=""),AND(C338:H338&gt;B338:G338),IF(NOT(G338=""),AND(C338:G338&gt;B338:F338),AND(C338:F338&gt;B338:E338))))</f>
        <v>0</v>
      </c>
      <c r="K338" s="1" t="b">
        <f t="array" ref="K338">IF(NOT(I338=""),AND(C338:I338&lt;B338:H338),IF(NOT(H338=""),AND(C338:H338&lt;B338:G338),IF(NOT(G338=""),AND(C338:G338&lt;B338:F338),AND(C338:F338&lt;B338:E338))))</f>
        <v>0</v>
      </c>
      <c r="L338" s="1" t="b">
        <f t="array" ref="L338">IF(NOT(I338=""),AND(AND(ABS(C338:I338-B338:H338)&gt;0),AND(ABS(C338:I338-B338:H338)&lt;4)),IF(NOT(H338=""),AND(AND(ABS(C338:H338-B338:G338)&gt;0),AND(ABS(C338:H338-B338:G338)&lt;4)),IF(NOT(G338=""),AND(AND(ABS(C338:G338-B338:F338)&gt;0),AND(ABS(C338:G338-B338:F338)&lt;4)),AND(AND(ABS(C338:F338-B338:E338)&gt;0),AND(ABS(C338:F338-B338:E338)&lt;4)))))</f>
        <v>0</v>
      </c>
      <c r="M338" s="1" t="b">
        <f t="shared" si="1"/>
        <v>0</v>
      </c>
    </row>
    <row r="339" ht="15.75" customHeight="1">
      <c r="A339" s="1" t="s">
        <v>348</v>
      </c>
      <c r="B339" s="1">
        <f>IFERROR(__xludf.DUMMYFUNCTION("SPLIT(A339,"" "")"),86.0)</f>
        <v>86</v>
      </c>
      <c r="C339" s="1">
        <f>IFERROR(__xludf.DUMMYFUNCTION("""COMPUTED_VALUE"""),90.0)</f>
        <v>90</v>
      </c>
      <c r="D339" s="1">
        <f>IFERROR(__xludf.DUMMYFUNCTION("""COMPUTED_VALUE"""),94.0)</f>
        <v>94</v>
      </c>
      <c r="E339" s="1">
        <f>IFERROR(__xludf.DUMMYFUNCTION("""COMPUTED_VALUE"""),97.0)</f>
        <v>97</v>
      </c>
      <c r="F339" s="1">
        <f>IFERROR(__xludf.DUMMYFUNCTION("""COMPUTED_VALUE"""),99.0)</f>
        <v>99</v>
      </c>
      <c r="J339" s="1" t="b">
        <f t="array" ref="J339">IF(NOT(I339=""),AND(C339:I339&gt;B339:H339),IF(NOT(H339=""),AND(C339:H339&gt;B339:G339),IF(NOT(G339=""),AND(C339:G339&gt;B339:F339),AND(C339:F339&gt;B339:E339))))</f>
        <v>1</v>
      </c>
      <c r="K339" s="1" t="b">
        <f t="array" ref="K339">IF(NOT(I339=""),AND(C339:I339&lt;B339:H339),IF(NOT(H339=""),AND(C339:H339&lt;B339:G339),IF(NOT(G339=""),AND(C339:G339&lt;B339:F339),AND(C339:F339&lt;B339:E339))))</f>
        <v>0</v>
      </c>
      <c r="L339" s="1" t="b">
        <f t="array" ref="L339">IF(NOT(I339=""),AND(AND(ABS(C339:I339-B339:H339)&gt;0),AND(ABS(C339:I339-B339:H339)&lt;4)),IF(NOT(H339=""),AND(AND(ABS(C339:H339-B339:G339)&gt;0),AND(ABS(C339:H339-B339:G339)&lt;4)),IF(NOT(G339=""),AND(AND(ABS(C339:G339-B339:F339)&gt;0),AND(ABS(C339:G339-B339:F339)&lt;4)),AND(AND(ABS(C339:F339-B339:E339)&gt;0),AND(ABS(C339:F339-B339:E339)&lt;4)))))</f>
        <v>0</v>
      </c>
      <c r="M339" s="1" t="b">
        <f t="shared" si="1"/>
        <v>0</v>
      </c>
    </row>
    <row r="340" ht="15.75" customHeight="1">
      <c r="A340" s="1" t="s">
        <v>349</v>
      </c>
      <c r="B340" s="1">
        <f>IFERROR(__xludf.DUMMYFUNCTION("SPLIT(A340,"" "")"),52.0)</f>
        <v>52</v>
      </c>
      <c r="C340" s="1">
        <f>IFERROR(__xludf.DUMMYFUNCTION("""COMPUTED_VALUE"""),56.0)</f>
        <v>56</v>
      </c>
      <c r="D340" s="1">
        <f>IFERROR(__xludf.DUMMYFUNCTION("""COMPUTED_VALUE"""),59.0)</f>
        <v>59</v>
      </c>
      <c r="E340" s="1">
        <f>IFERROR(__xludf.DUMMYFUNCTION("""COMPUTED_VALUE"""),63.0)</f>
        <v>63</v>
      </c>
      <c r="F340" s="1">
        <f>IFERROR(__xludf.DUMMYFUNCTION("""COMPUTED_VALUE"""),65.0)</f>
        <v>65</v>
      </c>
      <c r="G340" s="1">
        <f>IFERROR(__xludf.DUMMYFUNCTION("""COMPUTED_VALUE"""),67.0)</f>
        <v>67</v>
      </c>
      <c r="H340" s="1">
        <f>IFERROR(__xludf.DUMMYFUNCTION("""COMPUTED_VALUE"""),65.0)</f>
        <v>65</v>
      </c>
      <c r="J340" s="1" t="b">
        <f t="array" ref="J340">IF(NOT(I340=""),AND(C340:I340&gt;B340:H340),IF(NOT(H340=""),AND(C340:H340&gt;B340:G340),IF(NOT(G340=""),AND(C340:G340&gt;B340:F340),AND(C340:F340&gt;B340:E340))))</f>
        <v>0</v>
      </c>
      <c r="K340" s="1" t="b">
        <f t="array" ref="K340">IF(NOT(I340=""),AND(C340:I340&lt;B340:H340),IF(NOT(H340=""),AND(C340:H340&lt;B340:G340),IF(NOT(G340=""),AND(C340:G340&lt;B340:F340),AND(C340:F340&lt;B340:E340))))</f>
        <v>0</v>
      </c>
      <c r="L340" s="1" t="b">
        <f t="array" ref="L340">IF(NOT(I340=""),AND(AND(ABS(C340:I340-B340:H340)&gt;0),AND(ABS(C340:I340-B340:H340)&lt;4)),IF(NOT(H340=""),AND(AND(ABS(C340:H340-B340:G340)&gt;0),AND(ABS(C340:H340-B340:G340)&lt;4)),IF(NOT(G340=""),AND(AND(ABS(C340:G340-B340:F340)&gt;0),AND(ABS(C340:G340-B340:F340)&lt;4)),AND(AND(ABS(C340:F340-B340:E340)&gt;0),AND(ABS(C340:F340-B340:E340)&lt;4)))))</f>
        <v>0</v>
      </c>
      <c r="M340" s="1" t="b">
        <f t="shared" si="1"/>
        <v>0</v>
      </c>
    </row>
    <row r="341" ht="15.75" customHeight="1">
      <c r="A341" s="1" t="s">
        <v>350</v>
      </c>
      <c r="B341" s="1">
        <f>IFERROR(__xludf.DUMMYFUNCTION("SPLIT(A341,"" "")"),8.0)</f>
        <v>8</v>
      </c>
      <c r="C341" s="1">
        <f>IFERROR(__xludf.DUMMYFUNCTION("""COMPUTED_VALUE"""),12.0)</f>
        <v>12</v>
      </c>
      <c r="D341" s="1">
        <f>IFERROR(__xludf.DUMMYFUNCTION("""COMPUTED_VALUE"""),14.0)</f>
        <v>14</v>
      </c>
      <c r="E341" s="1">
        <f>IFERROR(__xludf.DUMMYFUNCTION("""COMPUTED_VALUE"""),16.0)</f>
        <v>16</v>
      </c>
      <c r="F341" s="1">
        <f>IFERROR(__xludf.DUMMYFUNCTION("""COMPUTED_VALUE"""),20.0)</f>
        <v>20</v>
      </c>
      <c r="G341" s="1">
        <f>IFERROR(__xludf.DUMMYFUNCTION("""COMPUTED_VALUE"""),23.0)</f>
        <v>23</v>
      </c>
      <c r="H341" s="1">
        <f>IFERROR(__xludf.DUMMYFUNCTION("""COMPUTED_VALUE"""),23.0)</f>
        <v>23</v>
      </c>
      <c r="J341" s="1" t="b">
        <f t="array" ref="J341">IF(NOT(I341=""),AND(C341:I341&gt;B341:H341),IF(NOT(H341=""),AND(C341:H341&gt;B341:G341),IF(NOT(G341=""),AND(C341:G341&gt;B341:F341),AND(C341:F341&gt;B341:E341))))</f>
        <v>0</v>
      </c>
      <c r="K341" s="1" t="b">
        <f t="array" ref="K341">IF(NOT(I341=""),AND(C341:I341&lt;B341:H341),IF(NOT(H341=""),AND(C341:H341&lt;B341:G341),IF(NOT(G341=""),AND(C341:G341&lt;B341:F341),AND(C341:F341&lt;B341:E341))))</f>
        <v>0</v>
      </c>
      <c r="L341" s="1" t="b">
        <f t="array" ref="L341">IF(NOT(I341=""),AND(AND(ABS(C341:I341-B341:H341)&gt;0),AND(ABS(C341:I341-B341:H341)&lt;4)),IF(NOT(H341=""),AND(AND(ABS(C341:H341-B341:G341)&gt;0),AND(ABS(C341:H341-B341:G341)&lt;4)),IF(NOT(G341=""),AND(AND(ABS(C341:G341-B341:F341)&gt;0),AND(ABS(C341:G341-B341:F341)&lt;4)),AND(AND(ABS(C341:F341-B341:E341)&gt;0),AND(ABS(C341:F341-B341:E341)&lt;4)))))</f>
        <v>0</v>
      </c>
      <c r="M341" s="1" t="b">
        <f t="shared" si="1"/>
        <v>0</v>
      </c>
    </row>
    <row r="342" ht="15.75" customHeight="1">
      <c r="A342" s="1" t="s">
        <v>351</v>
      </c>
      <c r="B342" s="1">
        <f>IFERROR(__xludf.DUMMYFUNCTION("SPLIT(A342,"" "")"),50.0)</f>
        <v>50</v>
      </c>
      <c r="C342" s="1">
        <f>IFERROR(__xludf.DUMMYFUNCTION("""COMPUTED_VALUE"""),54.0)</f>
        <v>54</v>
      </c>
      <c r="D342" s="1">
        <f>IFERROR(__xludf.DUMMYFUNCTION("""COMPUTED_VALUE"""),58.0)</f>
        <v>58</v>
      </c>
      <c r="E342" s="1">
        <f>IFERROR(__xludf.DUMMYFUNCTION("""COMPUTED_VALUE"""),59.0)</f>
        <v>59</v>
      </c>
      <c r="F342" s="1">
        <f>IFERROR(__xludf.DUMMYFUNCTION("""COMPUTED_VALUE"""),60.0)</f>
        <v>60</v>
      </c>
      <c r="G342" s="1">
        <f>IFERROR(__xludf.DUMMYFUNCTION("""COMPUTED_VALUE"""),64.0)</f>
        <v>64</v>
      </c>
      <c r="J342" s="1" t="b">
        <f t="array" ref="J342">IF(NOT(I342=""),AND(C342:I342&gt;B342:H342),IF(NOT(H342=""),AND(C342:H342&gt;B342:G342),IF(NOT(G342=""),AND(C342:G342&gt;B342:F342),AND(C342:F342&gt;B342:E342))))</f>
        <v>1</v>
      </c>
      <c r="K342" s="1" t="b">
        <f t="array" ref="K342">IF(NOT(I342=""),AND(C342:I342&lt;B342:H342),IF(NOT(H342=""),AND(C342:H342&lt;B342:G342),IF(NOT(G342=""),AND(C342:G342&lt;B342:F342),AND(C342:F342&lt;B342:E342))))</f>
        <v>0</v>
      </c>
      <c r="L342" s="1" t="b">
        <f t="array" ref="L342">IF(NOT(I342=""),AND(AND(ABS(C342:I342-B342:H342)&gt;0),AND(ABS(C342:I342-B342:H342)&lt;4)),IF(NOT(H342=""),AND(AND(ABS(C342:H342-B342:G342)&gt;0),AND(ABS(C342:H342-B342:G342)&lt;4)),IF(NOT(G342=""),AND(AND(ABS(C342:G342-B342:F342)&gt;0),AND(ABS(C342:G342-B342:F342)&lt;4)),AND(AND(ABS(C342:F342-B342:E342)&gt;0),AND(ABS(C342:F342-B342:E342)&lt;4)))))</f>
        <v>0</v>
      </c>
      <c r="M342" s="1" t="b">
        <f t="shared" si="1"/>
        <v>0</v>
      </c>
    </row>
    <row r="343" ht="15.75" customHeight="1">
      <c r="A343" s="1" t="s">
        <v>352</v>
      </c>
      <c r="B343" s="1">
        <f>IFERROR(__xludf.DUMMYFUNCTION("SPLIT(A343,"" "")"),32.0)</f>
        <v>32</v>
      </c>
      <c r="C343" s="1">
        <f>IFERROR(__xludf.DUMMYFUNCTION("""COMPUTED_VALUE"""),36.0)</f>
        <v>36</v>
      </c>
      <c r="D343" s="1">
        <f>IFERROR(__xludf.DUMMYFUNCTION("""COMPUTED_VALUE"""),39.0)</f>
        <v>39</v>
      </c>
      <c r="E343" s="1">
        <f>IFERROR(__xludf.DUMMYFUNCTION("""COMPUTED_VALUE"""),41.0)</f>
        <v>41</v>
      </c>
      <c r="F343" s="1">
        <f>IFERROR(__xludf.DUMMYFUNCTION("""COMPUTED_VALUE"""),44.0)</f>
        <v>44</v>
      </c>
      <c r="G343" s="1">
        <f>IFERROR(__xludf.DUMMYFUNCTION("""COMPUTED_VALUE"""),48.0)</f>
        <v>48</v>
      </c>
      <c r="H343" s="1">
        <f>IFERROR(__xludf.DUMMYFUNCTION("""COMPUTED_VALUE"""),51.0)</f>
        <v>51</v>
      </c>
      <c r="I343" s="1">
        <f>IFERROR(__xludf.DUMMYFUNCTION("""COMPUTED_VALUE"""),56.0)</f>
        <v>56</v>
      </c>
      <c r="J343" s="1" t="b">
        <f t="array" ref="J343">IF(NOT(I343=""),AND(C343:I343&gt;B343:H343),IF(NOT(H343=""),AND(C343:H343&gt;B343:G343),IF(NOT(G343=""),AND(C343:G343&gt;B343:F343),AND(C343:F343&gt;B343:E343))))</f>
        <v>1</v>
      </c>
      <c r="K343" s="1" t="b">
        <f t="array" ref="K343">IF(NOT(I343=""),AND(C343:I343&lt;B343:H343),IF(NOT(H343=""),AND(C343:H343&lt;B343:G343),IF(NOT(G343=""),AND(C343:G343&lt;B343:F343),AND(C343:F343&lt;B343:E343))))</f>
        <v>0</v>
      </c>
      <c r="L343" s="1" t="b">
        <f t="array" ref="L343">IF(NOT(I343=""),AND(AND(ABS(C343:I343-B343:H343)&gt;0),AND(ABS(C343:I343-B343:H343)&lt;4)),IF(NOT(H343=""),AND(AND(ABS(C343:H343-B343:G343)&gt;0),AND(ABS(C343:H343-B343:G343)&lt;4)),IF(NOT(G343=""),AND(AND(ABS(C343:G343-B343:F343)&gt;0),AND(ABS(C343:G343-B343:F343)&lt;4)),AND(AND(ABS(C343:F343-B343:E343)&gt;0),AND(ABS(C343:F343-B343:E343)&lt;4)))))</f>
        <v>0</v>
      </c>
      <c r="M343" s="1" t="b">
        <f t="shared" si="1"/>
        <v>0</v>
      </c>
    </row>
    <row r="344" ht="15.75" customHeight="1">
      <c r="A344" s="1" t="s">
        <v>353</v>
      </c>
      <c r="B344" s="1">
        <f>IFERROR(__xludf.DUMMYFUNCTION("SPLIT(A344,"" "")"),73.0)</f>
        <v>73</v>
      </c>
      <c r="C344" s="1">
        <f>IFERROR(__xludf.DUMMYFUNCTION("""COMPUTED_VALUE"""),77.0)</f>
        <v>77</v>
      </c>
      <c r="D344" s="1">
        <f>IFERROR(__xludf.DUMMYFUNCTION("""COMPUTED_VALUE"""),79.0)</f>
        <v>79</v>
      </c>
      <c r="E344" s="1">
        <f>IFERROR(__xludf.DUMMYFUNCTION("""COMPUTED_VALUE"""),86.0)</f>
        <v>86</v>
      </c>
      <c r="F344" s="1">
        <f>IFERROR(__xludf.DUMMYFUNCTION("""COMPUTED_VALUE"""),89.0)</f>
        <v>89</v>
      </c>
      <c r="G344" s="1">
        <f>IFERROR(__xludf.DUMMYFUNCTION("""COMPUTED_VALUE"""),91.0)</f>
        <v>91</v>
      </c>
      <c r="H344" s="1">
        <f>IFERROR(__xludf.DUMMYFUNCTION("""COMPUTED_VALUE"""),93.0)</f>
        <v>93</v>
      </c>
      <c r="J344" s="1" t="b">
        <f t="array" ref="J344">IF(NOT(I344=""),AND(C344:I344&gt;B344:H344),IF(NOT(H344=""),AND(C344:H344&gt;B344:G344),IF(NOT(G344=""),AND(C344:G344&gt;B344:F344),AND(C344:F344&gt;B344:E344))))</f>
        <v>1</v>
      </c>
      <c r="K344" s="1" t="b">
        <f t="array" ref="K344">IF(NOT(I344=""),AND(C344:I344&lt;B344:H344),IF(NOT(H344=""),AND(C344:H344&lt;B344:G344),IF(NOT(G344=""),AND(C344:G344&lt;B344:F344),AND(C344:F344&lt;B344:E344))))</f>
        <v>0</v>
      </c>
      <c r="L344" s="1" t="b">
        <f t="array" ref="L344">IF(NOT(I344=""),AND(AND(ABS(C344:I344-B344:H344)&gt;0),AND(ABS(C344:I344-B344:H344)&lt;4)),IF(NOT(H344=""),AND(AND(ABS(C344:H344-B344:G344)&gt;0),AND(ABS(C344:H344-B344:G344)&lt;4)),IF(NOT(G344=""),AND(AND(ABS(C344:G344-B344:F344)&gt;0),AND(ABS(C344:G344-B344:F344)&lt;4)),AND(AND(ABS(C344:F344-B344:E344)&gt;0),AND(ABS(C344:F344-B344:E344)&lt;4)))))</f>
        <v>0</v>
      </c>
      <c r="M344" s="1" t="b">
        <f t="shared" si="1"/>
        <v>0</v>
      </c>
    </row>
    <row r="345" ht="15.75" customHeight="1">
      <c r="A345" s="1" t="s">
        <v>354</v>
      </c>
      <c r="B345" s="1">
        <f>IFERROR(__xludf.DUMMYFUNCTION("SPLIT(A345,"" "")"),28.0)</f>
        <v>28</v>
      </c>
      <c r="C345" s="1">
        <f>IFERROR(__xludf.DUMMYFUNCTION("""COMPUTED_VALUE"""),32.0)</f>
        <v>32</v>
      </c>
      <c r="D345" s="1">
        <f>IFERROR(__xludf.DUMMYFUNCTION("""COMPUTED_VALUE"""),35.0)</f>
        <v>35</v>
      </c>
      <c r="E345" s="1">
        <f>IFERROR(__xludf.DUMMYFUNCTION("""COMPUTED_VALUE"""),38.0)</f>
        <v>38</v>
      </c>
      <c r="F345" s="1">
        <f>IFERROR(__xludf.DUMMYFUNCTION("""COMPUTED_VALUE"""),43.0)</f>
        <v>43</v>
      </c>
      <c r="G345" s="1">
        <f>IFERROR(__xludf.DUMMYFUNCTION("""COMPUTED_VALUE"""),40.0)</f>
        <v>40</v>
      </c>
      <c r="J345" s="1" t="b">
        <f t="array" ref="J345">IF(NOT(I345=""),AND(C345:I345&gt;B345:H345),IF(NOT(H345=""),AND(C345:H345&gt;B345:G345),IF(NOT(G345=""),AND(C345:G345&gt;B345:F345),AND(C345:F345&gt;B345:E345))))</f>
        <v>0</v>
      </c>
      <c r="K345" s="1" t="b">
        <f t="array" ref="K345">IF(NOT(I345=""),AND(C345:I345&lt;B345:H345),IF(NOT(H345=""),AND(C345:H345&lt;B345:G345),IF(NOT(G345=""),AND(C345:G345&lt;B345:F345),AND(C345:F345&lt;B345:E345))))</f>
        <v>0</v>
      </c>
      <c r="L345" s="1" t="b">
        <f t="array" ref="L345">IF(NOT(I345=""),AND(AND(ABS(C345:I345-B345:H345)&gt;0),AND(ABS(C345:I345-B345:H345)&lt;4)),IF(NOT(H345=""),AND(AND(ABS(C345:H345-B345:G345)&gt;0),AND(ABS(C345:H345-B345:G345)&lt;4)),IF(NOT(G345=""),AND(AND(ABS(C345:G345-B345:F345)&gt;0),AND(ABS(C345:G345-B345:F345)&lt;4)),AND(AND(ABS(C345:F345-B345:E345)&gt;0),AND(ABS(C345:F345-B345:E345)&lt;4)))))</f>
        <v>0</v>
      </c>
      <c r="M345" s="1" t="b">
        <f t="shared" si="1"/>
        <v>0</v>
      </c>
    </row>
    <row r="346" ht="15.75" customHeight="1">
      <c r="A346" s="1" t="s">
        <v>355</v>
      </c>
      <c r="B346" s="1">
        <f>IFERROR(__xludf.DUMMYFUNCTION("SPLIT(A346,"" "")"),40.0)</f>
        <v>40</v>
      </c>
      <c r="C346" s="1">
        <f>IFERROR(__xludf.DUMMYFUNCTION("""COMPUTED_VALUE"""),44.0)</f>
        <v>44</v>
      </c>
      <c r="D346" s="1">
        <f>IFERROR(__xludf.DUMMYFUNCTION("""COMPUTED_VALUE"""),50.0)</f>
        <v>50</v>
      </c>
      <c r="E346" s="1">
        <f>IFERROR(__xludf.DUMMYFUNCTION("""COMPUTED_VALUE"""),53.0)</f>
        <v>53</v>
      </c>
      <c r="F346" s="1">
        <f>IFERROR(__xludf.DUMMYFUNCTION("""COMPUTED_VALUE"""),56.0)</f>
        <v>56</v>
      </c>
      <c r="G346" s="1">
        <f>IFERROR(__xludf.DUMMYFUNCTION("""COMPUTED_VALUE"""),59.0)</f>
        <v>59</v>
      </c>
      <c r="H346" s="1">
        <f>IFERROR(__xludf.DUMMYFUNCTION("""COMPUTED_VALUE"""),59.0)</f>
        <v>59</v>
      </c>
      <c r="J346" s="1" t="b">
        <f t="array" ref="J346">IF(NOT(I346=""),AND(C346:I346&gt;B346:H346),IF(NOT(H346=""),AND(C346:H346&gt;B346:G346),IF(NOT(G346=""),AND(C346:G346&gt;B346:F346),AND(C346:F346&gt;B346:E346))))</f>
        <v>0</v>
      </c>
      <c r="K346" s="1" t="b">
        <f t="array" ref="K346">IF(NOT(I346=""),AND(C346:I346&lt;B346:H346),IF(NOT(H346=""),AND(C346:H346&lt;B346:G346),IF(NOT(G346=""),AND(C346:G346&lt;B346:F346),AND(C346:F346&lt;B346:E346))))</f>
        <v>0</v>
      </c>
      <c r="L346" s="1" t="b">
        <f t="array" ref="L346">IF(NOT(I346=""),AND(AND(ABS(C346:I346-B346:H346)&gt;0),AND(ABS(C346:I346-B346:H346)&lt;4)),IF(NOT(H346=""),AND(AND(ABS(C346:H346-B346:G346)&gt;0),AND(ABS(C346:H346-B346:G346)&lt;4)),IF(NOT(G346=""),AND(AND(ABS(C346:G346-B346:F346)&gt;0),AND(ABS(C346:G346-B346:F346)&lt;4)),AND(AND(ABS(C346:F346-B346:E346)&gt;0),AND(ABS(C346:F346-B346:E346)&lt;4)))))</f>
        <v>0</v>
      </c>
      <c r="M346" s="1" t="b">
        <f t="shared" si="1"/>
        <v>0</v>
      </c>
    </row>
    <row r="347" ht="15.75" customHeight="1">
      <c r="A347" s="1" t="s">
        <v>356</v>
      </c>
      <c r="B347" s="1">
        <f>IFERROR(__xludf.DUMMYFUNCTION("SPLIT(A347,"" "")"),71.0)</f>
        <v>71</v>
      </c>
      <c r="C347" s="1">
        <f>IFERROR(__xludf.DUMMYFUNCTION("""COMPUTED_VALUE"""),75.0)</f>
        <v>75</v>
      </c>
      <c r="D347" s="1">
        <f>IFERROR(__xludf.DUMMYFUNCTION("""COMPUTED_VALUE"""),77.0)</f>
        <v>77</v>
      </c>
      <c r="E347" s="1">
        <f>IFERROR(__xludf.DUMMYFUNCTION("""COMPUTED_VALUE"""),80.0)</f>
        <v>80</v>
      </c>
      <c r="F347" s="1">
        <f>IFERROR(__xludf.DUMMYFUNCTION("""COMPUTED_VALUE"""),81.0)</f>
        <v>81</v>
      </c>
      <c r="G347" s="1">
        <f>IFERROR(__xludf.DUMMYFUNCTION("""COMPUTED_VALUE"""),86.0)</f>
        <v>86</v>
      </c>
      <c r="H347" s="1">
        <f>IFERROR(__xludf.DUMMYFUNCTION("""COMPUTED_VALUE"""),89.0)</f>
        <v>89</v>
      </c>
      <c r="I347" s="1">
        <f>IFERROR(__xludf.DUMMYFUNCTION("""COMPUTED_VALUE"""),93.0)</f>
        <v>93</v>
      </c>
      <c r="J347" s="1" t="b">
        <f t="array" ref="J347">IF(NOT(I347=""),AND(C347:I347&gt;B347:H347),IF(NOT(H347=""),AND(C347:H347&gt;B347:G347),IF(NOT(G347=""),AND(C347:G347&gt;B347:F347),AND(C347:F347&gt;B347:E347))))</f>
        <v>1</v>
      </c>
      <c r="K347" s="1" t="b">
        <f t="array" ref="K347">IF(NOT(I347=""),AND(C347:I347&lt;B347:H347),IF(NOT(H347=""),AND(C347:H347&lt;B347:G347),IF(NOT(G347=""),AND(C347:G347&lt;B347:F347),AND(C347:F347&lt;B347:E347))))</f>
        <v>0</v>
      </c>
      <c r="L347" s="1" t="b">
        <f t="array" ref="L347">IF(NOT(I347=""),AND(AND(ABS(C347:I347-B347:H347)&gt;0),AND(ABS(C347:I347-B347:H347)&lt;4)),IF(NOT(H347=""),AND(AND(ABS(C347:H347-B347:G347)&gt;0),AND(ABS(C347:H347-B347:G347)&lt;4)),IF(NOT(G347=""),AND(AND(ABS(C347:G347-B347:F347)&gt;0),AND(ABS(C347:G347-B347:F347)&lt;4)),AND(AND(ABS(C347:F347-B347:E347)&gt;0),AND(ABS(C347:F347-B347:E347)&lt;4)))))</f>
        <v>0</v>
      </c>
      <c r="M347" s="1" t="b">
        <f t="shared" si="1"/>
        <v>0</v>
      </c>
    </row>
    <row r="348" ht="15.75" customHeight="1">
      <c r="A348" s="1" t="s">
        <v>357</v>
      </c>
      <c r="B348" s="1">
        <f>IFERROR(__xludf.DUMMYFUNCTION("SPLIT(A348,"" "")"),13.0)</f>
        <v>13</v>
      </c>
      <c r="C348" s="1">
        <f>IFERROR(__xludf.DUMMYFUNCTION("""COMPUTED_VALUE"""),17.0)</f>
        <v>17</v>
      </c>
      <c r="D348" s="1">
        <f>IFERROR(__xludf.DUMMYFUNCTION("""COMPUTED_VALUE"""),19.0)</f>
        <v>19</v>
      </c>
      <c r="E348" s="1">
        <f>IFERROR(__xludf.DUMMYFUNCTION("""COMPUTED_VALUE"""),22.0)</f>
        <v>22</v>
      </c>
      <c r="F348" s="1">
        <f>IFERROR(__xludf.DUMMYFUNCTION("""COMPUTED_VALUE"""),28.0)</f>
        <v>28</v>
      </c>
      <c r="G348" s="1">
        <f>IFERROR(__xludf.DUMMYFUNCTION("""COMPUTED_VALUE"""),35.0)</f>
        <v>35</v>
      </c>
      <c r="J348" s="1" t="b">
        <f t="array" ref="J348">IF(NOT(I348=""),AND(C348:I348&gt;B348:H348),IF(NOT(H348=""),AND(C348:H348&gt;B348:G348),IF(NOT(G348=""),AND(C348:G348&gt;B348:F348),AND(C348:F348&gt;B348:E348))))</f>
        <v>1</v>
      </c>
      <c r="K348" s="1" t="b">
        <f t="array" ref="K348">IF(NOT(I348=""),AND(C348:I348&lt;B348:H348),IF(NOT(H348=""),AND(C348:H348&lt;B348:G348),IF(NOT(G348=""),AND(C348:G348&lt;B348:F348),AND(C348:F348&lt;B348:E348))))</f>
        <v>0</v>
      </c>
      <c r="L348" s="1" t="b">
        <f t="array" ref="L348">IF(NOT(I348=""),AND(AND(ABS(C348:I348-B348:H348)&gt;0),AND(ABS(C348:I348-B348:H348)&lt;4)),IF(NOT(H348=""),AND(AND(ABS(C348:H348-B348:G348)&gt;0),AND(ABS(C348:H348-B348:G348)&lt;4)),IF(NOT(G348=""),AND(AND(ABS(C348:G348-B348:F348)&gt;0),AND(ABS(C348:G348-B348:F348)&lt;4)),AND(AND(ABS(C348:F348-B348:E348)&gt;0),AND(ABS(C348:F348-B348:E348)&lt;4)))))</f>
        <v>0</v>
      </c>
      <c r="M348" s="1" t="b">
        <f t="shared" si="1"/>
        <v>0</v>
      </c>
    </row>
    <row r="349" ht="15.75" customHeight="1">
      <c r="A349" s="1" t="s">
        <v>358</v>
      </c>
      <c r="B349" s="1">
        <f>IFERROR(__xludf.DUMMYFUNCTION("SPLIT(A349,"" "")"),58.0)</f>
        <v>58</v>
      </c>
      <c r="C349" s="1">
        <f>IFERROR(__xludf.DUMMYFUNCTION("""COMPUTED_VALUE"""),64.0)</f>
        <v>64</v>
      </c>
      <c r="D349" s="1">
        <f>IFERROR(__xludf.DUMMYFUNCTION("""COMPUTED_VALUE"""),67.0)</f>
        <v>67</v>
      </c>
      <c r="E349" s="1">
        <f>IFERROR(__xludf.DUMMYFUNCTION("""COMPUTED_VALUE"""),69.0)</f>
        <v>69</v>
      </c>
      <c r="F349" s="1">
        <f>IFERROR(__xludf.DUMMYFUNCTION("""COMPUTED_VALUE"""),70.0)</f>
        <v>70</v>
      </c>
      <c r="G349" s="1">
        <f>IFERROR(__xludf.DUMMYFUNCTION("""COMPUTED_VALUE"""),73.0)</f>
        <v>73</v>
      </c>
      <c r="H349" s="1">
        <f>IFERROR(__xludf.DUMMYFUNCTION("""COMPUTED_VALUE"""),74.0)</f>
        <v>74</v>
      </c>
      <c r="J349" s="1" t="b">
        <f t="array" ref="J349">IF(NOT(I349=""),AND(C349:I349&gt;B349:H349),IF(NOT(H349=""),AND(C349:H349&gt;B349:G349),IF(NOT(G349=""),AND(C349:G349&gt;B349:F349),AND(C349:F349&gt;B349:E349))))</f>
        <v>1</v>
      </c>
      <c r="K349" s="1" t="b">
        <f t="array" ref="K349">IF(NOT(I349=""),AND(C349:I349&lt;B349:H349),IF(NOT(H349=""),AND(C349:H349&lt;B349:G349),IF(NOT(G349=""),AND(C349:G349&lt;B349:F349),AND(C349:F349&lt;B349:E349))))</f>
        <v>0</v>
      </c>
      <c r="L349" s="1" t="b">
        <f t="array" ref="L349">IF(NOT(I349=""),AND(AND(ABS(C349:I349-B349:H349)&gt;0),AND(ABS(C349:I349-B349:H349)&lt;4)),IF(NOT(H349=""),AND(AND(ABS(C349:H349-B349:G349)&gt;0),AND(ABS(C349:H349-B349:G349)&lt;4)),IF(NOT(G349=""),AND(AND(ABS(C349:G349-B349:F349)&gt;0),AND(ABS(C349:G349-B349:F349)&lt;4)),AND(AND(ABS(C349:F349-B349:E349)&gt;0),AND(ABS(C349:F349-B349:E349)&lt;4)))))</f>
        <v>0</v>
      </c>
      <c r="M349" s="1" t="b">
        <f t="shared" si="1"/>
        <v>0</v>
      </c>
    </row>
    <row r="350" ht="15.75" customHeight="1">
      <c r="A350" s="1" t="s">
        <v>359</v>
      </c>
      <c r="B350" s="1">
        <f>IFERROR(__xludf.DUMMYFUNCTION("SPLIT(A350,"" "")"),54.0)</f>
        <v>54</v>
      </c>
      <c r="C350" s="1">
        <f>IFERROR(__xludf.DUMMYFUNCTION("""COMPUTED_VALUE"""),60.0)</f>
        <v>60</v>
      </c>
      <c r="D350" s="1">
        <f>IFERROR(__xludf.DUMMYFUNCTION("""COMPUTED_VALUE"""),63.0)</f>
        <v>63</v>
      </c>
      <c r="E350" s="1">
        <f>IFERROR(__xludf.DUMMYFUNCTION("""COMPUTED_VALUE"""),64.0)</f>
        <v>64</v>
      </c>
      <c r="F350" s="1">
        <f>IFERROR(__xludf.DUMMYFUNCTION("""COMPUTED_VALUE"""),66.0)</f>
        <v>66</v>
      </c>
      <c r="G350" s="1">
        <f>IFERROR(__xludf.DUMMYFUNCTION("""COMPUTED_VALUE"""),68.0)</f>
        <v>68</v>
      </c>
      <c r="H350" s="1">
        <f>IFERROR(__xludf.DUMMYFUNCTION("""COMPUTED_VALUE"""),70.0)</f>
        <v>70</v>
      </c>
      <c r="I350" s="1">
        <f>IFERROR(__xludf.DUMMYFUNCTION("""COMPUTED_VALUE"""),68.0)</f>
        <v>68</v>
      </c>
      <c r="J350" s="1" t="b">
        <f t="array" ref="J350">IF(NOT(I350=""),AND(C350:I350&gt;B350:H350),IF(NOT(H350=""),AND(C350:H350&gt;B350:G350),IF(NOT(G350=""),AND(C350:G350&gt;B350:F350),AND(C350:F350&gt;B350:E350))))</f>
        <v>0</v>
      </c>
      <c r="K350" s="1" t="b">
        <f t="array" ref="K350">IF(NOT(I350=""),AND(C350:I350&lt;B350:H350),IF(NOT(H350=""),AND(C350:H350&lt;B350:G350),IF(NOT(G350=""),AND(C350:G350&lt;B350:F350),AND(C350:F350&lt;B350:E350))))</f>
        <v>0</v>
      </c>
      <c r="L350" s="1" t="b">
        <f t="array" ref="L350">IF(NOT(I350=""),AND(AND(ABS(C350:I350-B350:H350)&gt;0),AND(ABS(C350:I350-B350:H350)&lt;4)),IF(NOT(H350=""),AND(AND(ABS(C350:H350-B350:G350)&gt;0),AND(ABS(C350:H350-B350:G350)&lt;4)),IF(NOT(G350=""),AND(AND(ABS(C350:G350-B350:F350)&gt;0),AND(ABS(C350:G350-B350:F350)&lt;4)),AND(AND(ABS(C350:F350-B350:E350)&gt;0),AND(ABS(C350:F350-B350:E350)&lt;4)))))</f>
        <v>0</v>
      </c>
      <c r="M350" s="1" t="b">
        <f t="shared" si="1"/>
        <v>0</v>
      </c>
    </row>
    <row r="351" ht="15.75" customHeight="1">
      <c r="A351" s="1" t="s">
        <v>360</v>
      </c>
      <c r="B351" s="1">
        <f>IFERROR(__xludf.DUMMYFUNCTION("SPLIT(A351,"" "")"),36.0)</f>
        <v>36</v>
      </c>
      <c r="C351" s="1">
        <f>IFERROR(__xludf.DUMMYFUNCTION("""COMPUTED_VALUE"""),43.0)</f>
        <v>43</v>
      </c>
      <c r="D351" s="1">
        <f>IFERROR(__xludf.DUMMYFUNCTION("""COMPUTED_VALUE"""),46.0)</f>
        <v>46</v>
      </c>
      <c r="E351" s="1">
        <f>IFERROR(__xludf.DUMMYFUNCTION("""COMPUTED_VALUE"""),48.0)</f>
        <v>48</v>
      </c>
      <c r="F351" s="1">
        <f>IFERROR(__xludf.DUMMYFUNCTION("""COMPUTED_VALUE"""),48.0)</f>
        <v>48</v>
      </c>
      <c r="J351" s="1" t="b">
        <f t="array" ref="J351">IF(NOT(I351=""),AND(C351:I351&gt;B351:H351),IF(NOT(H351=""),AND(C351:H351&gt;B351:G351),IF(NOT(G351=""),AND(C351:G351&gt;B351:F351),AND(C351:F351&gt;B351:E351))))</f>
        <v>0</v>
      </c>
      <c r="K351" s="1" t="b">
        <f t="array" ref="K351">IF(NOT(I351=""),AND(C351:I351&lt;B351:H351),IF(NOT(H351=""),AND(C351:H351&lt;B351:G351),IF(NOT(G351=""),AND(C351:G351&lt;B351:F351),AND(C351:F351&lt;B351:E351))))</f>
        <v>0</v>
      </c>
      <c r="L351" s="1" t="b">
        <f t="array" ref="L351">IF(NOT(I351=""),AND(AND(ABS(C351:I351-B351:H351)&gt;0),AND(ABS(C351:I351-B351:H351)&lt;4)),IF(NOT(H351=""),AND(AND(ABS(C351:H351-B351:G351)&gt;0),AND(ABS(C351:H351-B351:G351)&lt;4)),IF(NOT(G351=""),AND(AND(ABS(C351:G351-B351:F351)&gt;0),AND(ABS(C351:G351-B351:F351)&lt;4)),AND(AND(ABS(C351:F351-B351:E351)&gt;0),AND(ABS(C351:F351-B351:E351)&lt;4)))))</f>
        <v>0</v>
      </c>
      <c r="M351" s="1" t="b">
        <f t="shared" si="1"/>
        <v>0</v>
      </c>
    </row>
    <row r="352" ht="15.75" customHeight="1">
      <c r="A352" s="1" t="s">
        <v>361</v>
      </c>
      <c r="B352" s="1">
        <f>IFERROR(__xludf.DUMMYFUNCTION("SPLIT(A352,"" "")"),31.0)</f>
        <v>31</v>
      </c>
      <c r="C352" s="1">
        <f>IFERROR(__xludf.DUMMYFUNCTION("""COMPUTED_VALUE"""),37.0)</f>
        <v>37</v>
      </c>
      <c r="D352" s="1">
        <f>IFERROR(__xludf.DUMMYFUNCTION("""COMPUTED_VALUE"""),40.0)</f>
        <v>40</v>
      </c>
      <c r="E352" s="1">
        <f>IFERROR(__xludf.DUMMYFUNCTION("""COMPUTED_VALUE"""),42.0)</f>
        <v>42</v>
      </c>
      <c r="F352" s="1">
        <f>IFERROR(__xludf.DUMMYFUNCTION("""COMPUTED_VALUE"""),45.0)</f>
        <v>45</v>
      </c>
      <c r="G352" s="1">
        <f>IFERROR(__xludf.DUMMYFUNCTION("""COMPUTED_VALUE"""),49.0)</f>
        <v>49</v>
      </c>
      <c r="J352" s="1" t="b">
        <f t="array" ref="J352">IF(NOT(I352=""),AND(C352:I352&gt;B352:H352),IF(NOT(H352=""),AND(C352:H352&gt;B352:G352),IF(NOT(G352=""),AND(C352:G352&gt;B352:F352),AND(C352:F352&gt;B352:E352))))</f>
        <v>1</v>
      </c>
      <c r="K352" s="1" t="b">
        <f t="array" ref="K352">IF(NOT(I352=""),AND(C352:I352&lt;B352:H352),IF(NOT(H352=""),AND(C352:H352&lt;B352:G352),IF(NOT(G352=""),AND(C352:G352&lt;B352:F352),AND(C352:F352&lt;B352:E352))))</f>
        <v>0</v>
      </c>
      <c r="L352" s="1" t="b">
        <f t="array" ref="L352">IF(NOT(I352=""),AND(AND(ABS(C352:I352-B352:H352)&gt;0),AND(ABS(C352:I352-B352:H352)&lt;4)),IF(NOT(H352=""),AND(AND(ABS(C352:H352-B352:G352)&gt;0),AND(ABS(C352:H352-B352:G352)&lt;4)),IF(NOT(G352=""),AND(AND(ABS(C352:G352-B352:F352)&gt;0),AND(ABS(C352:G352-B352:F352)&lt;4)),AND(AND(ABS(C352:F352-B352:E352)&gt;0),AND(ABS(C352:F352-B352:E352)&lt;4)))))</f>
        <v>0</v>
      </c>
      <c r="M352" s="1" t="b">
        <f t="shared" si="1"/>
        <v>0</v>
      </c>
    </row>
    <row r="353" ht="15.75" customHeight="1">
      <c r="A353" s="1" t="s">
        <v>362</v>
      </c>
      <c r="B353" s="1">
        <f>IFERROR(__xludf.DUMMYFUNCTION("SPLIT(A353,"" "")"),83.0)</f>
        <v>83</v>
      </c>
      <c r="C353" s="1">
        <f>IFERROR(__xludf.DUMMYFUNCTION("""COMPUTED_VALUE"""),88.0)</f>
        <v>88</v>
      </c>
      <c r="D353" s="1">
        <f>IFERROR(__xludf.DUMMYFUNCTION("""COMPUTED_VALUE"""),89.0)</f>
        <v>89</v>
      </c>
      <c r="E353" s="1">
        <f>IFERROR(__xludf.DUMMYFUNCTION("""COMPUTED_VALUE"""),90.0)</f>
        <v>90</v>
      </c>
      <c r="F353" s="1">
        <f>IFERROR(__xludf.DUMMYFUNCTION("""COMPUTED_VALUE"""),97.0)</f>
        <v>97</v>
      </c>
      <c r="J353" s="1" t="b">
        <f t="array" ref="J353">IF(NOT(I353=""),AND(C353:I353&gt;B353:H353),IF(NOT(H353=""),AND(C353:H353&gt;B353:G353),IF(NOT(G353=""),AND(C353:G353&gt;B353:F353),AND(C353:F353&gt;B353:E353))))</f>
        <v>1</v>
      </c>
      <c r="K353" s="1" t="b">
        <f t="array" ref="K353">IF(NOT(I353=""),AND(C353:I353&lt;B353:H353),IF(NOT(H353=""),AND(C353:H353&lt;B353:G353),IF(NOT(G353=""),AND(C353:G353&lt;B353:F353),AND(C353:F353&lt;B353:E353))))</f>
        <v>0</v>
      </c>
      <c r="L353" s="1" t="b">
        <f t="array" ref="L353">IF(NOT(I353=""),AND(AND(ABS(C353:I353-B353:H353)&gt;0),AND(ABS(C353:I353-B353:H353)&lt;4)),IF(NOT(H353=""),AND(AND(ABS(C353:H353-B353:G353)&gt;0),AND(ABS(C353:H353-B353:G353)&lt;4)),IF(NOT(G353=""),AND(AND(ABS(C353:G353-B353:F353)&gt;0),AND(ABS(C353:G353-B353:F353)&lt;4)),AND(AND(ABS(C353:F353-B353:E353)&gt;0),AND(ABS(C353:F353-B353:E353)&lt;4)))))</f>
        <v>0</v>
      </c>
      <c r="M353" s="1" t="b">
        <f t="shared" si="1"/>
        <v>0</v>
      </c>
    </row>
    <row r="354" ht="15.75" customHeight="1">
      <c r="A354" s="1" t="s">
        <v>363</v>
      </c>
      <c r="B354" s="1">
        <f>IFERROR(__xludf.DUMMYFUNCTION("SPLIT(A354,"" "")"),20.0)</f>
        <v>20</v>
      </c>
      <c r="C354" s="1">
        <f>IFERROR(__xludf.DUMMYFUNCTION("""COMPUTED_VALUE"""),26.0)</f>
        <v>26</v>
      </c>
      <c r="D354" s="1">
        <f>IFERROR(__xludf.DUMMYFUNCTION("""COMPUTED_VALUE"""),25.0)</f>
        <v>25</v>
      </c>
      <c r="E354" s="1">
        <f>IFERROR(__xludf.DUMMYFUNCTION("""COMPUTED_VALUE"""),26.0)</f>
        <v>26</v>
      </c>
      <c r="F354" s="1">
        <f>IFERROR(__xludf.DUMMYFUNCTION("""COMPUTED_VALUE"""),27.0)</f>
        <v>27</v>
      </c>
      <c r="J354" s="1" t="b">
        <f t="array" ref="J354">IF(NOT(I354=""),AND(C354:I354&gt;B354:H354),IF(NOT(H354=""),AND(C354:H354&gt;B354:G354),IF(NOT(G354=""),AND(C354:G354&gt;B354:F354),AND(C354:F354&gt;B354:E354))))</f>
        <v>0</v>
      </c>
      <c r="K354" s="1" t="b">
        <f t="array" ref="K354">IF(NOT(I354=""),AND(C354:I354&lt;B354:H354),IF(NOT(H354=""),AND(C354:H354&lt;B354:G354),IF(NOT(G354=""),AND(C354:G354&lt;B354:F354),AND(C354:F354&lt;B354:E354))))</f>
        <v>0</v>
      </c>
      <c r="L354" s="1" t="b">
        <f t="array" ref="L354">IF(NOT(I354=""),AND(AND(ABS(C354:I354-B354:H354)&gt;0),AND(ABS(C354:I354-B354:H354)&lt;4)),IF(NOT(H354=""),AND(AND(ABS(C354:H354-B354:G354)&gt;0),AND(ABS(C354:H354-B354:G354)&lt;4)),IF(NOT(G354=""),AND(AND(ABS(C354:G354-B354:F354)&gt;0),AND(ABS(C354:G354-B354:F354)&lt;4)),AND(AND(ABS(C354:F354-B354:E354)&gt;0),AND(ABS(C354:F354-B354:E354)&lt;4)))))</f>
        <v>0</v>
      </c>
      <c r="M354" s="1" t="b">
        <f t="shared" si="1"/>
        <v>0</v>
      </c>
    </row>
    <row r="355" ht="15.75" customHeight="1">
      <c r="A355" s="1" t="s">
        <v>364</v>
      </c>
      <c r="B355" s="1">
        <f>IFERROR(__xludf.DUMMYFUNCTION("SPLIT(A355,"" "")"),5.0)</f>
        <v>5</v>
      </c>
      <c r="C355" s="1">
        <f>IFERROR(__xludf.DUMMYFUNCTION("""COMPUTED_VALUE"""),11.0)</f>
        <v>11</v>
      </c>
      <c r="D355" s="1">
        <f>IFERROR(__xludf.DUMMYFUNCTION("""COMPUTED_VALUE"""),9.0)</f>
        <v>9</v>
      </c>
      <c r="E355" s="1">
        <f>IFERROR(__xludf.DUMMYFUNCTION("""COMPUTED_VALUE"""),12.0)</f>
        <v>12</v>
      </c>
      <c r="F355" s="1">
        <f>IFERROR(__xludf.DUMMYFUNCTION("""COMPUTED_VALUE"""),9.0)</f>
        <v>9</v>
      </c>
      <c r="J355" s="1" t="b">
        <f t="array" ref="J355">IF(NOT(I355=""),AND(C355:I355&gt;B355:H355),IF(NOT(H355=""),AND(C355:H355&gt;B355:G355),IF(NOT(G355=""),AND(C355:G355&gt;B355:F355),AND(C355:F355&gt;B355:E355))))</f>
        <v>0</v>
      </c>
      <c r="K355" s="1" t="b">
        <f t="array" ref="K355">IF(NOT(I355=""),AND(C355:I355&lt;B355:H355),IF(NOT(H355=""),AND(C355:H355&lt;B355:G355),IF(NOT(G355=""),AND(C355:G355&lt;B355:F355),AND(C355:F355&lt;B355:E355))))</f>
        <v>0</v>
      </c>
      <c r="L355" s="1" t="b">
        <f t="array" ref="L355">IF(NOT(I355=""),AND(AND(ABS(C355:I355-B355:H355)&gt;0),AND(ABS(C355:I355-B355:H355)&lt;4)),IF(NOT(H355=""),AND(AND(ABS(C355:H355-B355:G355)&gt;0),AND(ABS(C355:H355-B355:G355)&lt;4)),IF(NOT(G355=""),AND(AND(ABS(C355:G355-B355:F355)&gt;0),AND(ABS(C355:G355-B355:F355)&lt;4)),AND(AND(ABS(C355:F355-B355:E355)&gt;0),AND(ABS(C355:F355-B355:E355)&lt;4)))))</f>
        <v>0</v>
      </c>
      <c r="M355" s="1" t="b">
        <f t="shared" si="1"/>
        <v>0</v>
      </c>
    </row>
    <row r="356" ht="15.75" customHeight="1">
      <c r="A356" s="1" t="s">
        <v>365</v>
      </c>
      <c r="B356" s="1">
        <f>IFERROR(__xludf.DUMMYFUNCTION("SPLIT(A356,"" "")"),30.0)</f>
        <v>30</v>
      </c>
      <c r="C356" s="1">
        <f>IFERROR(__xludf.DUMMYFUNCTION("""COMPUTED_VALUE"""),37.0)</f>
        <v>37</v>
      </c>
      <c r="D356" s="1">
        <f>IFERROR(__xludf.DUMMYFUNCTION("""COMPUTED_VALUE"""),35.0)</f>
        <v>35</v>
      </c>
      <c r="E356" s="1">
        <f>IFERROR(__xludf.DUMMYFUNCTION("""COMPUTED_VALUE"""),37.0)</f>
        <v>37</v>
      </c>
      <c r="F356" s="1">
        <f>IFERROR(__xludf.DUMMYFUNCTION("""COMPUTED_VALUE"""),37.0)</f>
        <v>37</v>
      </c>
      <c r="J356" s="1" t="b">
        <f t="array" ref="J356">IF(NOT(I356=""),AND(C356:I356&gt;B356:H356),IF(NOT(H356=""),AND(C356:H356&gt;B356:G356),IF(NOT(G356=""),AND(C356:G356&gt;B356:F356),AND(C356:F356&gt;B356:E356))))</f>
        <v>0</v>
      </c>
      <c r="K356" s="1" t="b">
        <f t="array" ref="K356">IF(NOT(I356=""),AND(C356:I356&lt;B356:H356),IF(NOT(H356=""),AND(C356:H356&lt;B356:G356),IF(NOT(G356=""),AND(C356:G356&lt;B356:F356),AND(C356:F356&lt;B356:E356))))</f>
        <v>0</v>
      </c>
      <c r="L356" s="1" t="b">
        <f t="array" ref="L356">IF(NOT(I356=""),AND(AND(ABS(C356:I356-B356:H356)&gt;0),AND(ABS(C356:I356-B356:H356)&lt;4)),IF(NOT(H356=""),AND(AND(ABS(C356:H356-B356:G356)&gt;0),AND(ABS(C356:H356-B356:G356)&lt;4)),IF(NOT(G356=""),AND(AND(ABS(C356:G356-B356:F356)&gt;0),AND(ABS(C356:G356-B356:F356)&lt;4)),AND(AND(ABS(C356:F356-B356:E356)&gt;0),AND(ABS(C356:F356-B356:E356)&lt;4)))))</f>
        <v>0</v>
      </c>
      <c r="M356" s="1" t="b">
        <f t="shared" si="1"/>
        <v>0</v>
      </c>
    </row>
    <row r="357" ht="15.75" customHeight="1">
      <c r="A357" s="1" t="s">
        <v>366</v>
      </c>
      <c r="B357" s="1">
        <f>IFERROR(__xludf.DUMMYFUNCTION("SPLIT(A357,"" "")"),23.0)</f>
        <v>23</v>
      </c>
      <c r="C357" s="1">
        <f>IFERROR(__xludf.DUMMYFUNCTION("""COMPUTED_VALUE"""),28.0)</f>
        <v>28</v>
      </c>
      <c r="D357" s="1">
        <f>IFERROR(__xludf.DUMMYFUNCTION("""COMPUTED_VALUE"""),29.0)</f>
        <v>29</v>
      </c>
      <c r="E357" s="1">
        <f>IFERROR(__xludf.DUMMYFUNCTION("""COMPUTED_VALUE"""),28.0)</f>
        <v>28</v>
      </c>
      <c r="F357" s="1">
        <f>IFERROR(__xludf.DUMMYFUNCTION("""COMPUTED_VALUE"""),32.0)</f>
        <v>32</v>
      </c>
      <c r="J357" s="1" t="b">
        <f t="array" ref="J357">IF(NOT(I357=""),AND(C357:I357&gt;B357:H357),IF(NOT(H357=""),AND(C357:H357&gt;B357:G357),IF(NOT(G357=""),AND(C357:G357&gt;B357:F357),AND(C357:F357&gt;B357:E357))))</f>
        <v>0</v>
      </c>
      <c r="K357" s="1" t="b">
        <f t="array" ref="K357">IF(NOT(I357=""),AND(C357:I357&lt;B357:H357),IF(NOT(H357=""),AND(C357:H357&lt;B357:G357),IF(NOT(G357=""),AND(C357:G357&lt;B357:F357),AND(C357:F357&lt;B357:E357))))</f>
        <v>0</v>
      </c>
      <c r="L357" s="1" t="b">
        <f t="array" ref="L357">IF(NOT(I357=""),AND(AND(ABS(C357:I357-B357:H357)&gt;0),AND(ABS(C357:I357-B357:H357)&lt;4)),IF(NOT(H357=""),AND(AND(ABS(C357:H357-B357:G357)&gt;0),AND(ABS(C357:H357-B357:G357)&lt;4)),IF(NOT(G357=""),AND(AND(ABS(C357:G357-B357:F357)&gt;0),AND(ABS(C357:G357-B357:F357)&lt;4)),AND(AND(ABS(C357:F357-B357:E357)&gt;0),AND(ABS(C357:F357-B357:E357)&lt;4)))))</f>
        <v>0</v>
      </c>
      <c r="M357" s="1" t="b">
        <f t="shared" si="1"/>
        <v>0</v>
      </c>
    </row>
    <row r="358" ht="15.75" customHeight="1">
      <c r="A358" s="1" t="s">
        <v>367</v>
      </c>
      <c r="B358" s="1">
        <f>IFERROR(__xludf.DUMMYFUNCTION("SPLIT(A358,"" "")"),70.0)</f>
        <v>70</v>
      </c>
      <c r="C358" s="1">
        <f>IFERROR(__xludf.DUMMYFUNCTION("""COMPUTED_VALUE"""),76.0)</f>
        <v>76</v>
      </c>
      <c r="D358" s="1">
        <f>IFERROR(__xludf.DUMMYFUNCTION("""COMPUTED_VALUE"""),78.0)</f>
        <v>78</v>
      </c>
      <c r="E358" s="1">
        <f>IFERROR(__xludf.DUMMYFUNCTION("""COMPUTED_VALUE"""),77.0)</f>
        <v>77</v>
      </c>
      <c r="F358" s="1">
        <f>IFERROR(__xludf.DUMMYFUNCTION("""COMPUTED_VALUE"""),79.0)</f>
        <v>79</v>
      </c>
      <c r="G358" s="1">
        <f>IFERROR(__xludf.DUMMYFUNCTION("""COMPUTED_VALUE"""),81.0)</f>
        <v>81</v>
      </c>
      <c r="H358" s="1">
        <f>IFERROR(__xludf.DUMMYFUNCTION("""COMPUTED_VALUE"""),83.0)</f>
        <v>83</v>
      </c>
      <c r="I358" s="1">
        <f>IFERROR(__xludf.DUMMYFUNCTION("""COMPUTED_VALUE"""),88.0)</f>
        <v>88</v>
      </c>
      <c r="J358" s="1" t="b">
        <f t="array" ref="J358">IF(NOT(I358=""),AND(C358:I358&gt;B358:H358),IF(NOT(H358=""),AND(C358:H358&gt;B358:G358),IF(NOT(G358=""),AND(C358:G358&gt;B358:F358),AND(C358:F358&gt;B358:E358))))</f>
        <v>0</v>
      </c>
      <c r="K358" s="1" t="b">
        <f t="array" ref="K358">IF(NOT(I358=""),AND(C358:I358&lt;B358:H358),IF(NOT(H358=""),AND(C358:H358&lt;B358:G358),IF(NOT(G358=""),AND(C358:G358&lt;B358:F358),AND(C358:F358&lt;B358:E358))))</f>
        <v>0</v>
      </c>
      <c r="L358" s="1" t="b">
        <f t="array" ref="L358">IF(NOT(I358=""),AND(AND(ABS(C358:I358-B358:H358)&gt;0),AND(ABS(C358:I358-B358:H358)&lt;4)),IF(NOT(H358=""),AND(AND(ABS(C358:H358-B358:G358)&gt;0),AND(ABS(C358:H358-B358:G358)&lt;4)),IF(NOT(G358=""),AND(AND(ABS(C358:G358-B358:F358)&gt;0),AND(ABS(C358:G358-B358:F358)&lt;4)),AND(AND(ABS(C358:F358-B358:E358)&gt;0),AND(ABS(C358:F358-B358:E358)&lt;4)))))</f>
        <v>0</v>
      </c>
      <c r="M358" s="1" t="b">
        <f t="shared" si="1"/>
        <v>0</v>
      </c>
    </row>
    <row r="359" ht="15.75" customHeight="1">
      <c r="A359" s="1" t="s">
        <v>368</v>
      </c>
      <c r="B359" s="1">
        <f>IFERROR(__xludf.DUMMYFUNCTION("SPLIT(A359,"" "")"),14.0)</f>
        <v>14</v>
      </c>
      <c r="C359" s="1">
        <f>IFERROR(__xludf.DUMMYFUNCTION("""COMPUTED_VALUE"""),20.0)</f>
        <v>20</v>
      </c>
      <c r="D359" s="1">
        <f>IFERROR(__xludf.DUMMYFUNCTION("""COMPUTED_VALUE"""),22.0)</f>
        <v>22</v>
      </c>
      <c r="E359" s="1">
        <f>IFERROR(__xludf.DUMMYFUNCTION("""COMPUTED_VALUE"""),22.0)</f>
        <v>22</v>
      </c>
      <c r="F359" s="1">
        <f>IFERROR(__xludf.DUMMYFUNCTION("""COMPUTED_VALUE"""),24.0)</f>
        <v>24</v>
      </c>
      <c r="J359" s="1" t="b">
        <f t="array" ref="J359">IF(NOT(I359=""),AND(C359:I359&gt;B359:H359),IF(NOT(H359=""),AND(C359:H359&gt;B359:G359),IF(NOT(G359=""),AND(C359:G359&gt;B359:F359),AND(C359:F359&gt;B359:E359))))</f>
        <v>0</v>
      </c>
      <c r="K359" s="1" t="b">
        <f t="array" ref="K359">IF(NOT(I359=""),AND(C359:I359&lt;B359:H359),IF(NOT(H359=""),AND(C359:H359&lt;B359:G359),IF(NOT(G359=""),AND(C359:G359&lt;B359:F359),AND(C359:F359&lt;B359:E359))))</f>
        <v>0</v>
      </c>
      <c r="L359" s="1" t="b">
        <f t="array" ref="L359">IF(NOT(I359=""),AND(AND(ABS(C359:I359-B359:H359)&gt;0),AND(ABS(C359:I359-B359:H359)&lt;4)),IF(NOT(H359=""),AND(AND(ABS(C359:H359-B359:G359)&gt;0),AND(ABS(C359:H359-B359:G359)&lt;4)),IF(NOT(G359=""),AND(AND(ABS(C359:G359-B359:F359)&gt;0),AND(ABS(C359:G359-B359:F359)&lt;4)),AND(AND(ABS(C359:F359-B359:E359)&gt;0),AND(ABS(C359:F359-B359:E359)&lt;4)))))</f>
        <v>0</v>
      </c>
      <c r="M359" s="1" t="b">
        <f t="shared" si="1"/>
        <v>0</v>
      </c>
    </row>
    <row r="360" ht="15.75" customHeight="1">
      <c r="A360" s="1" t="s">
        <v>369</v>
      </c>
      <c r="B360" s="1">
        <f>IFERROR(__xludf.DUMMYFUNCTION("SPLIT(A360,"" "")"),41.0)</f>
        <v>41</v>
      </c>
      <c r="C360" s="1">
        <f>IFERROR(__xludf.DUMMYFUNCTION("""COMPUTED_VALUE"""),48.0)</f>
        <v>48</v>
      </c>
      <c r="D360" s="1">
        <f>IFERROR(__xludf.DUMMYFUNCTION("""COMPUTED_VALUE"""),51.0)</f>
        <v>51</v>
      </c>
      <c r="E360" s="1">
        <f>IFERROR(__xludf.DUMMYFUNCTION("""COMPUTED_VALUE"""),51.0)</f>
        <v>51</v>
      </c>
      <c r="F360" s="1">
        <f>IFERROR(__xludf.DUMMYFUNCTION("""COMPUTED_VALUE"""),48.0)</f>
        <v>48</v>
      </c>
      <c r="J360" s="1" t="b">
        <f t="array" ref="J360">IF(NOT(I360=""),AND(C360:I360&gt;B360:H360),IF(NOT(H360=""),AND(C360:H360&gt;B360:G360),IF(NOT(G360=""),AND(C360:G360&gt;B360:F360),AND(C360:F360&gt;B360:E360))))</f>
        <v>0</v>
      </c>
      <c r="K360" s="1" t="b">
        <f t="array" ref="K360">IF(NOT(I360=""),AND(C360:I360&lt;B360:H360),IF(NOT(H360=""),AND(C360:H360&lt;B360:G360),IF(NOT(G360=""),AND(C360:G360&lt;B360:F360),AND(C360:F360&lt;B360:E360))))</f>
        <v>0</v>
      </c>
      <c r="L360" s="1" t="b">
        <f t="array" ref="L360">IF(NOT(I360=""),AND(AND(ABS(C360:I360-B360:H360)&gt;0),AND(ABS(C360:I360-B360:H360)&lt;4)),IF(NOT(H360=""),AND(AND(ABS(C360:H360-B360:G360)&gt;0),AND(ABS(C360:H360-B360:G360)&lt;4)),IF(NOT(G360=""),AND(AND(ABS(C360:G360-B360:F360)&gt;0),AND(ABS(C360:G360-B360:F360)&lt;4)),AND(AND(ABS(C360:F360-B360:E360)&gt;0),AND(ABS(C360:F360-B360:E360)&lt;4)))))</f>
        <v>0</v>
      </c>
      <c r="M360" s="1" t="b">
        <f t="shared" si="1"/>
        <v>0</v>
      </c>
    </row>
    <row r="361" ht="15.75" customHeight="1">
      <c r="A361" s="1" t="s">
        <v>370</v>
      </c>
      <c r="B361" s="1">
        <f>IFERROR(__xludf.DUMMYFUNCTION("SPLIT(A361,"" "")"),68.0)</f>
        <v>68</v>
      </c>
      <c r="C361" s="1">
        <f>IFERROR(__xludf.DUMMYFUNCTION("""COMPUTED_VALUE"""),73.0)</f>
        <v>73</v>
      </c>
      <c r="D361" s="1">
        <f>IFERROR(__xludf.DUMMYFUNCTION("""COMPUTED_VALUE"""),75.0)</f>
        <v>75</v>
      </c>
      <c r="E361" s="1">
        <f>IFERROR(__xludf.DUMMYFUNCTION("""COMPUTED_VALUE"""),75.0)</f>
        <v>75</v>
      </c>
      <c r="F361" s="1">
        <f>IFERROR(__xludf.DUMMYFUNCTION("""COMPUTED_VALUE"""),75.0)</f>
        <v>75</v>
      </c>
      <c r="J361" s="1" t="b">
        <f t="array" ref="J361">IF(NOT(I361=""),AND(C361:I361&gt;B361:H361),IF(NOT(H361=""),AND(C361:H361&gt;B361:G361),IF(NOT(G361=""),AND(C361:G361&gt;B361:F361),AND(C361:F361&gt;B361:E361))))</f>
        <v>0</v>
      </c>
      <c r="K361" s="1" t="b">
        <f t="array" ref="K361">IF(NOT(I361=""),AND(C361:I361&lt;B361:H361),IF(NOT(H361=""),AND(C361:H361&lt;B361:G361),IF(NOT(G361=""),AND(C361:G361&lt;B361:F361),AND(C361:F361&lt;B361:E361))))</f>
        <v>0</v>
      </c>
      <c r="L361" s="1" t="b">
        <f t="array" ref="L361">IF(NOT(I361=""),AND(AND(ABS(C361:I361-B361:H361)&gt;0),AND(ABS(C361:I361-B361:H361)&lt;4)),IF(NOT(H361=""),AND(AND(ABS(C361:H361-B361:G361)&gt;0),AND(ABS(C361:H361-B361:G361)&lt;4)),IF(NOT(G361=""),AND(AND(ABS(C361:G361-B361:F361)&gt;0),AND(ABS(C361:G361-B361:F361)&lt;4)),AND(AND(ABS(C361:F361-B361:E361)&gt;0),AND(ABS(C361:F361-B361:E361)&lt;4)))))</f>
        <v>0</v>
      </c>
      <c r="M361" s="1" t="b">
        <f t="shared" si="1"/>
        <v>0</v>
      </c>
    </row>
    <row r="362" ht="15.75" customHeight="1">
      <c r="A362" s="1" t="s">
        <v>371</v>
      </c>
      <c r="B362" s="1">
        <f>IFERROR(__xludf.DUMMYFUNCTION("SPLIT(A362,"" "")"),49.0)</f>
        <v>49</v>
      </c>
      <c r="C362" s="1">
        <f>IFERROR(__xludf.DUMMYFUNCTION("""COMPUTED_VALUE"""),54.0)</f>
        <v>54</v>
      </c>
      <c r="D362" s="1">
        <f>IFERROR(__xludf.DUMMYFUNCTION("""COMPUTED_VALUE"""),55.0)</f>
        <v>55</v>
      </c>
      <c r="E362" s="1">
        <f>IFERROR(__xludf.DUMMYFUNCTION("""COMPUTED_VALUE"""),56.0)</f>
        <v>56</v>
      </c>
      <c r="F362" s="1">
        <f>IFERROR(__xludf.DUMMYFUNCTION("""COMPUTED_VALUE"""),56.0)</f>
        <v>56</v>
      </c>
      <c r="G362" s="1">
        <f>IFERROR(__xludf.DUMMYFUNCTION("""COMPUTED_VALUE"""),57.0)</f>
        <v>57</v>
      </c>
      <c r="H362" s="1">
        <f>IFERROR(__xludf.DUMMYFUNCTION("""COMPUTED_VALUE"""),58.0)</f>
        <v>58</v>
      </c>
      <c r="I362" s="1">
        <f>IFERROR(__xludf.DUMMYFUNCTION("""COMPUTED_VALUE"""),62.0)</f>
        <v>62</v>
      </c>
      <c r="J362" s="1" t="b">
        <f t="array" ref="J362">IF(NOT(I362=""),AND(C362:I362&gt;B362:H362),IF(NOT(H362=""),AND(C362:H362&gt;B362:G362),IF(NOT(G362=""),AND(C362:G362&gt;B362:F362),AND(C362:F362&gt;B362:E362))))</f>
        <v>0</v>
      </c>
      <c r="K362" s="1" t="b">
        <f t="array" ref="K362">IF(NOT(I362=""),AND(C362:I362&lt;B362:H362),IF(NOT(H362=""),AND(C362:H362&lt;B362:G362),IF(NOT(G362=""),AND(C362:G362&lt;B362:F362),AND(C362:F362&lt;B362:E362))))</f>
        <v>0</v>
      </c>
      <c r="L362" s="1" t="b">
        <f t="array" ref="L362">IF(NOT(I362=""),AND(AND(ABS(C362:I362-B362:H362)&gt;0),AND(ABS(C362:I362-B362:H362)&lt;4)),IF(NOT(H362=""),AND(AND(ABS(C362:H362-B362:G362)&gt;0),AND(ABS(C362:H362-B362:G362)&lt;4)),IF(NOT(G362=""),AND(AND(ABS(C362:G362-B362:F362)&gt;0),AND(ABS(C362:G362-B362:F362)&lt;4)),AND(AND(ABS(C362:F362-B362:E362)&gt;0),AND(ABS(C362:F362-B362:E362)&lt;4)))))</f>
        <v>0</v>
      </c>
      <c r="M362" s="1" t="b">
        <f t="shared" si="1"/>
        <v>0</v>
      </c>
    </row>
    <row r="363" ht="15.75" customHeight="1">
      <c r="A363" s="1" t="s">
        <v>372</v>
      </c>
      <c r="B363" s="1">
        <f>IFERROR(__xludf.DUMMYFUNCTION("SPLIT(A363,"" "")"),45.0)</f>
        <v>45</v>
      </c>
      <c r="C363" s="1">
        <f>IFERROR(__xludf.DUMMYFUNCTION("""COMPUTED_VALUE"""),51.0)</f>
        <v>51</v>
      </c>
      <c r="D363" s="1">
        <f>IFERROR(__xludf.DUMMYFUNCTION("""COMPUTED_VALUE"""),54.0)</f>
        <v>54</v>
      </c>
      <c r="E363" s="1">
        <f>IFERROR(__xludf.DUMMYFUNCTION("""COMPUTED_VALUE"""),57.0)</f>
        <v>57</v>
      </c>
      <c r="F363" s="1">
        <f>IFERROR(__xludf.DUMMYFUNCTION("""COMPUTED_VALUE"""),57.0)</f>
        <v>57</v>
      </c>
      <c r="G363" s="1">
        <f>IFERROR(__xludf.DUMMYFUNCTION("""COMPUTED_VALUE"""),64.0)</f>
        <v>64</v>
      </c>
      <c r="J363" s="1" t="b">
        <f t="array" ref="J363">IF(NOT(I363=""),AND(C363:I363&gt;B363:H363),IF(NOT(H363=""),AND(C363:H363&gt;B363:G363),IF(NOT(G363=""),AND(C363:G363&gt;B363:F363),AND(C363:F363&gt;B363:E363))))</f>
        <v>0</v>
      </c>
      <c r="K363" s="1" t="b">
        <f t="array" ref="K363">IF(NOT(I363=""),AND(C363:I363&lt;B363:H363),IF(NOT(H363=""),AND(C363:H363&lt;B363:G363),IF(NOT(G363=""),AND(C363:G363&lt;B363:F363),AND(C363:F363&lt;B363:E363))))</f>
        <v>0</v>
      </c>
      <c r="L363" s="1" t="b">
        <f t="array" ref="L363">IF(NOT(I363=""),AND(AND(ABS(C363:I363-B363:H363)&gt;0),AND(ABS(C363:I363-B363:H363)&lt;4)),IF(NOT(H363=""),AND(AND(ABS(C363:H363-B363:G363)&gt;0),AND(ABS(C363:H363-B363:G363)&lt;4)),IF(NOT(G363=""),AND(AND(ABS(C363:G363-B363:F363)&gt;0),AND(ABS(C363:G363-B363:F363)&lt;4)),AND(AND(ABS(C363:F363-B363:E363)&gt;0),AND(ABS(C363:F363-B363:E363)&lt;4)))))</f>
        <v>0</v>
      </c>
      <c r="M363" s="1" t="b">
        <f t="shared" si="1"/>
        <v>0</v>
      </c>
    </row>
    <row r="364" ht="15.75" customHeight="1">
      <c r="A364" s="1" t="s">
        <v>373</v>
      </c>
      <c r="B364" s="1">
        <f>IFERROR(__xludf.DUMMYFUNCTION("SPLIT(A364,"" "")"),13.0)</f>
        <v>13</v>
      </c>
      <c r="C364" s="1">
        <f>IFERROR(__xludf.DUMMYFUNCTION("""COMPUTED_VALUE"""),19.0)</f>
        <v>19</v>
      </c>
      <c r="D364" s="1">
        <f>IFERROR(__xludf.DUMMYFUNCTION("""COMPUTED_VALUE"""),21.0)</f>
        <v>21</v>
      </c>
      <c r="E364" s="1">
        <f>IFERROR(__xludf.DUMMYFUNCTION("""COMPUTED_VALUE"""),23.0)</f>
        <v>23</v>
      </c>
      <c r="F364" s="1">
        <f>IFERROR(__xludf.DUMMYFUNCTION("""COMPUTED_VALUE"""),27.0)</f>
        <v>27</v>
      </c>
      <c r="G364" s="1">
        <f>IFERROR(__xludf.DUMMYFUNCTION("""COMPUTED_VALUE"""),29.0)</f>
        <v>29</v>
      </c>
      <c r="J364" s="1" t="b">
        <f t="array" ref="J364">IF(NOT(I364=""),AND(C364:I364&gt;B364:H364),IF(NOT(H364=""),AND(C364:H364&gt;B364:G364),IF(NOT(G364=""),AND(C364:G364&gt;B364:F364),AND(C364:F364&gt;B364:E364))))</f>
        <v>1</v>
      </c>
      <c r="K364" s="1" t="b">
        <f t="array" ref="K364">IF(NOT(I364=""),AND(C364:I364&lt;B364:H364),IF(NOT(H364=""),AND(C364:H364&lt;B364:G364),IF(NOT(G364=""),AND(C364:G364&lt;B364:F364),AND(C364:F364&lt;B364:E364))))</f>
        <v>0</v>
      </c>
      <c r="L364" s="1" t="b">
        <f t="array" ref="L364">IF(NOT(I364=""),AND(AND(ABS(C364:I364-B364:H364)&gt;0),AND(ABS(C364:I364-B364:H364)&lt;4)),IF(NOT(H364=""),AND(AND(ABS(C364:H364-B364:G364)&gt;0),AND(ABS(C364:H364-B364:G364)&lt;4)),IF(NOT(G364=""),AND(AND(ABS(C364:G364-B364:F364)&gt;0),AND(ABS(C364:G364-B364:F364)&lt;4)),AND(AND(ABS(C364:F364-B364:E364)&gt;0),AND(ABS(C364:F364-B364:E364)&lt;4)))))</f>
        <v>0</v>
      </c>
      <c r="M364" s="1" t="b">
        <f t="shared" si="1"/>
        <v>0</v>
      </c>
    </row>
    <row r="365" ht="15.75" customHeight="1">
      <c r="A365" s="1" t="s">
        <v>374</v>
      </c>
      <c r="B365" s="1">
        <f>IFERROR(__xludf.DUMMYFUNCTION("SPLIT(A365,"" "")"),78.0)</f>
        <v>78</v>
      </c>
      <c r="C365" s="1">
        <f>IFERROR(__xludf.DUMMYFUNCTION("""COMPUTED_VALUE"""),83.0)</f>
        <v>83</v>
      </c>
      <c r="D365" s="1">
        <f>IFERROR(__xludf.DUMMYFUNCTION("""COMPUTED_VALUE"""),85.0)</f>
        <v>85</v>
      </c>
      <c r="E365" s="1">
        <f>IFERROR(__xludf.DUMMYFUNCTION("""COMPUTED_VALUE"""),89.0)</f>
        <v>89</v>
      </c>
      <c r="F365" s="1">
        <f>IFERROR(__xludf.DUMMYFUNCTION("""COMPUTED_VALUE"""),92.0)</f>
        <v>92</v>
      </c>
      <c r="G365" s="1">
        <f>IFERROR(__xludf.DUMMYFUNCTION("""COMPUTED_VALUE"""),90.0)</f>
        <v>90</v>
      </c>
      <c r="J365" s="1" t="b">
        <f t="array" ref="J365">IF(NOT(I365=""),AND(C365:I365&gt;B365:H365),IF(NOT(H365=""),AND(C365:H365&gt;B365:G365),IF(NOT(G365=""),AND(C365:G365&gt;B365:F365),AND(C365:F365&gt;B365:E365))))</f>
        <v>0</v>
      </c>
      <c r="K365" s="1" t="b">
        <f t="array" ref="K365">IF(NOT(I365=""),AND(C365:I365&lt;B365:H365),IF(NOT(H365=""),AND(C365:H365&lt;B365:G365),IF(NOT(G365=""),AND(C365:G365&lt;B365:F365),AND(C365:F365&lt;B365:E365))))</f>
        <v>0</v>
      </c>
      <c r="L365" s="1" t="b">
        <f t="array" ref="L365">IF(NOT(I365=""),AND(AND(ABS(C365:I365-B365:H365)&gt;0),AND(ABS(C365:I365-B365:H365)&lt;4)),IF(NOT(H365=""),AND(AND(ABS(C365:H365-B365:G365)&gt;0),AND(ABS(C365:H365-B365:G365)&lt;4)),IF(NOT(G365=""),AND(AND(ABS(C365:G365-B365:F365)&gt;0),AND(ABS(C365:G365-B365:F365)&lt;4)),AND(AND(ABS(C365:F365-B365:E365)&gt;0),AND(ABS(C365:F365-B365:E365)&lt;4)))))</f>
        <v>0</v>
      </c>
      <c r="M365" s="1" t="b">
        <f t="shared" si="1"/>
        <v>0</v>
      </c>
    </row>
    <row r="366" ht="15.75" customHeight="1">
      <c r="A366" s="1" t="s">
        <v>375</v>
      </c>
      <c r="B366" s="1">
        <f>IFERROR(__xludf.DUMMYFUNCTION("SPLIT(A366,"" "")"),48.0)</f>
        <v>48</v>
      </c>
      <c r="C366" s="1">
        <f>IFERROR(__xludf.DUMMYFUNCTION("""COMPUTED_VALUE"""),55.0)</f>
        <v>55</v>
      </c>
      <c r="D366" s="1">
        <f>IFERROR(__xludf.DUMMYFUNCTION("""COMPUTED_VALUE"""),57.0)</f>
        <v>57</v>
      </c>
      <c r="E366" s="1">
        <f>IFERROR(__xludf.DUMMYFUNCTION("""COMPUTED_VALUE"""),60.0)</f>
        <v>60</v>
      </c>
      <c r="F366" s="1">
        <f>IFERROR(__xludf.DUMMYFUNCTION("""COMPUTED_VALUE"""),64.0)</f>
        <v>64</v>
      </c>
      <c r="G366" s="1">
        <f>IFERROR(__xludf.DUMMYFUNCTION("""COMPUTED_VALUE"""),64.0)</f>
        <v>64</v>
      </c>
      <c r="J366" s="1" t="b">
        <f t="array" ref="J366">IF(NOT(I366=""),AND(C366:I366&gt;B366:H366),IF(NOT(H366=""),AND(C366:H366&gt;B366:G366),IF(NOT(G366=""),AND(C366:G366&gt;B366:F366),AND(C366:F366&gt;B366:E366))))</f>
        <v>0</v>
      </c>
      <c r="K366" s="1" t="b">
        <f t="array" ref="K366">IF(NOT(I366=""),AND(C366:I366&lt;B366:H366),IF(NOT(H366=""),AND(C366:H366&lt;B366:G366),IF(NOT(G366=""),AND(C366:G366&lt;B366:F366),AND(C366:F366&lt;B366:E366))))</f>
        <v>0</v>
      </c>
      <c r="L366" s="1" t="b">
        <f t="array" ref="L366">IF(NOT(I366=""),AND(AND(ABS(C366:I366-B366:H366)&gt;0),AND(ABS(C366:I366-B366:H366)&lt;4)),IF(NOT(H366=""),AND(AND(ABS(C366:H366-B366:G366)&gt;0),AND(ABS(C366:H366-B366:G366)&lt;4)),IF(NOT(G366=""),AND(AND(ABS(C366:G366-B366:F366)&gt;0),AND(ABS(C366:G366-B366:F366)&lt;4)),AND(AND(ABS(C366:F366-B366:E366)&gt;0),AND(ABS(C366:F366-B366:E366)&lt;4)))))</f>
        <v>0</v>
      </c>
      <c r="M366" s="1" t="b">
        <f t="shared" si="1"/>
        <v>0</v>
      </c>
    </row>
    <row r="367" ht="15.75" customHeight="1">
      <c r="A367" s="1" t="s">
        <v>376</v>
      </c>
      <c r="B367" s="1">
        <f>IFERROR(__xludf.DUMMYFUNCTION("SPLIT(A367,"" "")"),30.0)</f>
        <v>30</v>
      </c>
      <c r="C367" s="1">
        <f>IFERROR(__xludf.DUMMYFUNCTION("""COMPUTED_VALUE"""),36.0)</f>
        <v>36</v>
      </c>
      <c r="D367" s="1">
        <f>IFERROR(__xludf.DUMMYFUNCTION("""COMPUTED_VALUE"""),37.0)</f>
        <v>37</v>
      </c>
      <c r="E367" s="1">
        <f>IFERROR(__xludf.DUMMYFUNCTION("""COMPUTED_VALUE"""),41.0)</f>
        <v>41</v>
      </c>
      <c r="F367" s="1">
        <f>IFERROR(__xludf.DUMMYFUNCTION("""COMPUTED_VALUE"""),45.0)</f>
        <v>45</v>
      </c>
      <c r="J367" s="1" t="b">
        <f t="array" ref="J367">IF(NOT(I367=""),AND(C367:I367&gt;B367:H367),IF(NOT(H367=""),AND(C367:H367&gt;B367:G367),IF(NOT(G367=""),AND(C367:G367&gt;B367:F367),AND(C367:F367&gt;B367:E367))))</f>
        <v>1</v>
      </c>
      <c r="K367" s="1" t="b">
        <f t="array" ref="K367">IF(NOT(I367=""),AND(C367:I367&lt;B367:H367),IF(NOT(H367=""),AND(C367:H367&lt;B367:G367),IF(NOT(G367=""),AND(C367:G367&lt;B367:F367),AND(C367:F367&lt;B367:E367))))</f>
        <v>0</v>
      </c>
      <c r="L367" s="1" t="b">
        <f t="array" ref="L367">IF(NOT(I367=""),AND(AND(ABS(C367:I367-B367:H367)&gt;0),AND(ABS(C367:I367-B367:H367)&lt;4)),IF(NOT(H367=""),AND(AND(ABS(C367:H367-B367:G367)&gt;0),AND(ABS(C367:H367-B367:G367)&lt;4)),IF(NOT(G367=""),AND(AND(ABS(C367:G367-B367:F367)&gt;0),AND(ABS(C367:G367-B367:F367)&lt;4)),AND(AND(ABS(C367:F367-B367:E367)&gt;0),AND(ABS(C367:F367-B367:E367)&lt;4)))))</f>
        <v>0</v>
      </c>
      <c r="M367" s="1" t="b">
        <f t="shared" si="1"/>
        <v>0</v>
      </c>
    </row>
    <row r="368" ht="15.75" customHeight="1">
      <c r="A368" s="1" t="s">
        <v>377</v>
      </c>
      <c r="B368" s="1">
        <f>IFERROR(__xludf.DUMMYFUNCTION("SPLIT(A368,"" "")"),26.0)</f>
        <v>26</v>
      </c>
      <c r="C368" s="1">
        <f>IFERROR(__xludf.DUMMYFUNCTION("""COMPUTED_VALUE"""),32.0)</f>
        <v>32</v>
      </c>
      <c r="D368" s="1">
        <f>IFERROR(__xludf.DUMMYFUNCTION("""COMPUTED_VALUE"""),36.0)</f>
        <v>36</v>
      </c>
      <c r="E368" s="1">
        <f>IFERROR(__xludf.DUMMYFUNCTION("""COMPUTED_VALUE"""),38.0)</f>
        <v>38</v>
      </c>
      <c r="F368" s="1">
        <f>IFERROR(__xludf.DUMMYFUNCTION("""COMPUTED_VALUE"""),45.0)</f>
        <v>45</v>
      </c>
      <c r="J368" s="1" t="b">
        <f t="array" ref="J368">IF(NOT(I368=""),AND(C368:I368&gt;B368:H368),IF(NOT(H368=""),AND(C368:H368&gt;B368:G368),IF(NOT(G368=""),AND(C368:G368&gt;B368:F368),AND(C368:F368&gt;B368:E368))))</f>
        <v>1</v>
      </c>
      <c r="K368" s="1" t="b">
        <f t="array" ref="K368">IF(NOT(I368=""),AND(C368:I368&lt;B368:H368),IF(NOT(H368=""),AND(C368:H368&lt;B368:G368),IF(NOT(G368=""),AND(C368:G368&lt;B368:F368),AND(C368:F368&lt;B368:E368))))</f>
        <v>0</v>
      </c>
      <c r="L368" s="1" t="b">
        <f t="array" ref="L368">IF(NOT(I368=""),AND(AND(ABS(C368:I368-B368:H368)&gt;0),AND(ABS(C368:I368-B368:H368)&lt;4)),IF(NOT(H368=""),AND(AND(ABS(C368:H368-B368:G368)&gt;0),AND(ABS(C368:H368-B368:G368)&lt;4)),IF(NOT(G368=""),AND(AND(ABS(C368:G368-B368:F368)&gt;0),AND(ABS(C368:G368-B368:F368)&lt;4)),AND(AND(ABS(C368:F368-B368:E368)&gt;0),AND(ABS(C368:F368-B368:E368)&lt;4)))))</f>
        <v>0</v>
      </c>
      <c r="M368" s="1" t="b">
        <f t="shared" si="1"/>
        <v>0</v>
      </c>
    </row>
    <row r="369" ht="15.75" customHeight="1">
      <c r="A369" s="1" t="s">
        <v>378</v>
      </c>
      <c r="B369" s="1">
        <f>IFERROR(__xludf.DUMMYFUNCTION("SPLIT(A369,"" "")"),27.0)</f>
        <v>27</v>
      </c>
      <c r="C369" s="1">
        <f>IFERROR(__xludf.DUMMYFUNCTION("""COMPUTED_VALUE"""),33.0)</f>
        <v>33</v>
      </c>
      <c r="D369" s="1">
        <f>IFERROR(__xludf.DUMMYFUNCTION("""COMPUTED_VALUE"""),36.0)</f>
        <v>36</v>
      </c>
      <c r="E369" s="1">
        <f>IFERROR(__xludf.DUMMYFUNCTION("""COMPUTED_VALUE"""),38.0)</f>
        <v>38</v>
      </c>
      <c r="F369" s="1">
        <f>IFERROR(__xludf.DUMMYFUNCTION("""COMPUTED_VALUE"""),43.0)</f>
        <v>43</v>
      </c>
      <c r="G369" s="1">
        <f>IFERROR(__xludf.DUMMYFUNCTION("""COMPUTED_VALUE"""),46.0)</f>
        <v>46</v>
      </c>
      <c r="H369" s="1">
        <f>IFERROR(__xludf.DUMMYFUNCTION("""COMPUTED_VALUE"""),49.0)</f>
        <v>49</v>
      </c>
      <c r="J369" s="1" t="b">
        <f t="array" ref="J369">IF(NOT(I369=""),AND(C369:I369&gt;B369:H369),IF(NOT(H369=""),AND(C369:H369&gt;B369:G369),IF(NOT(G369=""),AND(C369:G369&gt;B369:F369),AND(C369:F369&gt;B369:E369))))</f>
        <v>1</v>
      </c>
      <c r="K369" s="1" t="b">
        <f t="array" ref="K369">IF(NOT(I369=""),AND(C369:I369&lt;B369:H369),IF(NOT(H369=""),AND(C369:H369&lt;B369:G369),IF(NOT(G369=""),AND(C369:G369&lt;B369:F369),AND(C369:F369&lt;B369:E369))))</f>
        <v>0</v>
      </c>
      <c r="L369" s="1" t="b">
        <f t="array" ref="L369">IF(NOT(I369=""),AND(AND(ABS(C369:I369-B369:H369)&gt;0),AND(ABS(C369:I369-B369:H369)&lt;4)),IF(NOT(H369=""),AND(AND(ABS(C369:H369-B369:G369)&gt;0),AND(ABS(C369:H369-B369:G369)&lt;4)),IF(NOT(G369=""),AND(AND(ABS(C369:G369-B369:F369)&gt;0),AND(ABS(C369:G369-B369:F369)&lt;4)),AND(AND(ABS(C369:F369-B369:E369)&gt;0),AND(ABS(C369:F369-B369:E369)&lt;4)))))</f>
        <v>0</v>
      </c>
      <c r="M369" s="1" t="b">
        <f t="shared" si="1"/>
        <v>0</v>
      </c>
    </row>
    <row r="370" ht="15.75" customHeight="1">
      <c r="A370" s="1" t="s">
        <v>379</v>
      </c>
      <c r="B370" s="1">
        <f>IFERROR(__xludf.DUMMYFUNCTION("SPLIT(A370,"" "")"),24.0)</f>
        <v>24</v>
      </c>
      <c r="C370" s="1">
        <f>IFERROR(__xludf.DUMMYFUNCTION("""COMPUTED_VALUE"""),30.0)</f>
        <v>30</v>
      </c>
      <c r="D370" s="1">
        <f>IFERROR(__xludf.DUMMYFUNCTION("""COMPUTED_VALUE"""),33.0)</f>
        <v>33</v>
      </c>
      <c r="E370" s="1">
        <f>IFERROR(__xludf.DUMMYFUNCTION("""COMPUTED_VALUE"""),36.0)</f>
        <v>36</v>
      </c>
      <c r="F370" s="1">
        <f>IFERROR(__xludf.DUMMYFUNCTION("""COMPUTED_VALUE"""),37.0)</f>
        <v>37</v>
      </c>
      <c r="G370" s="1">
        <f>IFERROR(__xludf.DUMMYFUNCTION("""COMPUTED_VALUE"""),44.0)</f>
        <v>44</v>
      </c>
      <c r="H370" s="1">
        <f>IFERROR(__xludf.DUMMYFUNCTION("""COMPUTED_VALUE"""),46.0)</f>
        <v>46</v>
      </c>
      <c r="I370" s="1">
        <f>IFERROR(__xludf.DUMMYFUNCTION("""COMPUTED_VALUE"""),44.0)</f>
        <v>44</v>
      </c>
      <c r="J370" s="1" t="b">
        <f t="array" ref="J370">IF(NOT(I370=""),AND(C370:I370&gt;B370:H370),IF(NOT(H370=""),AND(C370:H370&gt;B370:G370),IF(NOT(G370=""),AND(C370:G370&gt;B370:F370),AND(C370:F370&gt;B370:E370))))</f>
        <v>0</v>
      </c>
      <c r="K370" s="1" t="b">
        <f t="array" ref="K370">IF(NOT(I370=""),AND(C370:I370&lt;B370:H370),IF(NOT(H370=""),AND(C370:H370&lt;B370:G370),IF(NOT(G370=""),AND(C370:G370&lt;B370:F370),AND(C370:F370&lt;B370:E370))))</f>
        <v>0</v>
      </c>
      <c r="L370" s="1" t="b">
        <f t="array" ref="L370">IF(NOT(I370=""),AND(AND(ABS(C370:I370-B370:H370)&gt;0),AND(ABS(C370:I370-B370:H370)&lt;4)),IF(NOT(H370=""),AND(AND(ABS(C370:H370-B370:G370)&gt;0),AND(ABS(C370:H370-B370:G370)&lt;4)),IF(NOT(G370=""),AND(AND(ABS(C370:G370-B370:F370)&gt;0),AND(ABS(C370:G370-B370:F370)&lt;4)),AND(AND(ABS(C370:F370-B370:E370)&gt;0),AND(ABS(C370:F370-B370:E370)&lt;4)))))</f>
        <v>0</v>
      </c>
      <c r="M370" s="1" t="b">
        <f t="shared" si="1"/>
        <v>0</v>
      </c>
    </row>
    <row r="371" ht="15.75" customHeight="1">
      <c r="A371" s="1" t="s">
        <v>380</v>
      </c>
      <c r="B371" s="1">
        <f>IFERROR(__xludf.DUMMYFUNCTION("SPLIT(A371,"" "")"),70.0)</f>
        <v>70</v>
      </c>
      <c r="C371" s="1">
        <f>IFERROR(__xludf.DUMMYFUNCTION("""COMPUTED_VALUE"""),76.0)</f>
        <v>76</v>
      </c>
      <c r="D371" s="1">
        <f>IFERROR(__xludf.DUMMYFUNCTION("""COMPUTED_VALUE"""),82.0)</f>
        <v>82</v>
      </c>
      <c r="E371" s="1">
        <f>IFERROR(__xludf.DUMMYFUNCTION("""COMPUTED_VALUE"""),83.0)</f>
        <v>83</v>
      </c>
      <c r="F371" s="1">
        <f>IFERROR(__xludf.DUMMYFUNCTION("""COMPUTED_VALUE"""),86.0)</f>
        <v>86</v>
      </c>
      <c r="G371" s="1">
        <f>IFERROR(__xludf.DUMMYFUNCTION("""COMPUTED_VALUE"""),89.0)</f>
        <v>89</v>
      </c>
      <c r="H371" s="1">
        <f>IFERROR(__xludf.DUMMYFUNCTION("""COMPUTED_VALUE"""),89.0)</f>
        <v>89</v>
      </c>
      <c r="J371" s="1" t="b">
        <f t="array" ref="J371">IF(NOT(I371=""),AND(C371:I371&gt;B371:H371),IF(NOT(H371=""),AND(C371:H371&gt;B371:G371),IF(NOT(G371=""),AND(C371:G371&gt;B371:F371),AND(C371:F371&gt;B371:E371))))</f>
        <v>0</v>
      </c>
      <c r="K371" s="1" t="b">
        <f t="array" ref="K371">IF(NOT(I371=""),AND(C371:I371&lt;B371:H371),IF(NOT(H371=""),AND(C371:H371&lt;B371:G371),IF(NOT(G371=""),AND(C371:G371&lt;B371:F371),AND(C371:F371&lt;B371:E371))))</f>
        <v>0</v>
      </c>
      <c r="L371" s="1" t="b">
        <f t="array" ref="L371">IF(NOT(I371=""),AND(AND(ABS(C371:I371-B371:H371)&gt;0),AND(ABS(C371:I371-B371:H371)&lt;4)),IF(NOT(H371=""),AND(AND(ABS(C371:H371-B371:G371)&gt;0),AND(ABS(C371:H371-B371:G371)&lt;4)),IF(NOT(G371=""),AND(AND(ABS(C371:G371-B371:F371)&gt;0),AND(ABS(C371:G371-B371:F371)&lt;4)),AND(AND(ABS(C371:F371-B371:E371)&gt;0),AND(ABS(C371:F371-B371:E371)&lt;4)))))</f>
        <v>0</v>
      </c>
      <c r="M371" s="1" t="b">
        <f t="shared" si="1"/>
        <v>0</v>
      </c>
    </row>
    <row r="372" ht="15.75" customHeight="1">
      <c r="A372" s="1" t="s">
        <v>381</v>
      </c>
      <c r="B372" s="1">
        <f>IFERROR(__xludf.DUMMYFUNCTION("SPLIT(A372,"" "")"),6.0)</f>
        <v>6</v>
      </c>
      <c r="C372" s="1">
        <f>IFERROR(__xludf.DUMMYFUNCTION("""COMPUTED_VALUE"""),13.0)</f>
        <v>13</v>
      </c>
      <c r="D372" s="1">
        <f>IFERROR(__xludf.DUMMYFUNCTION("""COMPUTED_VALUE"""),15.0)</f>
        <v>15</v>
      </c>
      <c r="E372" s="1">
        <f>IFERROR(__xludf.DUMMYFUNCTION("""COMPUTED_VALUE"""),20.0)</f>
        <v>20</v>
      </c>
      <c r="F372" s="1">
        <f>IFERROR(__xludf.DUMMYFUNCTION("""COMPUTED_VALUE"""),24.0)</f>
        <v>24</v>
      </c>
      <c r="J372" s="1" t="b">
        <f t="array" ref="J372">IF(NOT(I372=""),AND(C372:I372&gt;B372:H372),IF(NOT(H372=""),AND(C372:H372&gt;B372:G372),IF(NOT(G372=""),AND(C372:G372&gt;B372:F372),AND(C372:F372&gt;B372:E372))))</f>
        <v>1</v>
      </c>
      <c r="K372" s="1" t="b">
        <f t="array" ref="K372">IF(NOT(I372=""),AND(C372:I372&lt;B372:H372),IF(NOT(H372=""),AND(C372:H372&lt;B372:G372),IF(NOT(G372=""),AND(C372:G372&lt;B372:F372),AND(C372:F372&lt;B372:E372))))</f>
        <v>0</v>
      </c>
      <c r="L372" s="1" t="b">
        <f t="array" ref="L372">IF(NOT(I372=""),AND(AND(ABS(C372:I372-B372:H372)&gt;0),AND(ABS(C372:I372-B372:H372)&lt;4)),IF(NOT(H372=""),AND(AND(ABS(C372:H372-B372:G372)&gt;0),AND(ABS(C372:H372-B372:G372)&lt;4)),IF(NOT(G372=""),AND(AND(ABS(C372:G372-B372:F372)&gt;0),AND(ABS(C372:G372-B372:F372)&lt;4)),AND(AND(ABS(C372:F372-B372:E372)&gt;0),AND(ABS(C372:F372-B372:E372)&lt;4)))))</f>
        <v>0</v>
      </c>
      <c r="M372" s="1" t="b">
        <f t="shared" si="1"/>
        <v>0</v>
      </c>
    </row>
    <row r="373" ht="15.75" customHeight="1">
      <c r="A373" s="1" t="s">
        <v>382</v>
      </c>
      <c r="B373" s="1">
        <f>IFERROR(__xludf.DUMMYFUNCTION("SPLIT(A373,"" "")"),47.0)</f>
        <v>47</v>
      </c>
      <c r="C373" s="1">
        <f>IFERROR(__xludf.DUMMYFUNCTION("""COMPUTED_VALUE"""),53.0)</f>
        <v>53</v>
      </c>
      <c r="D373" s="1">
        <f>IFERROR(__xludf.DUMMYFUNCTION("""COMPUTED_VALUE"""),55.0)</f>
        <v>55</v>
      </c>
      <c r="E373" s="1">
        <f>IFERROR(__xludf.DUMMYFUNCTION("""COMPUTED_VALUE"""),56.0)</f>
        <v>56</v>
      </c>
      <c r="F373" s="1">
        <f>IFERROR(__xludf.DUMMYFUNCTION("""COMPUTED_VALUE"""),62.0)</f>
        <v>62</v>
      </c>
      <c r="G373" s="1">
        <f>IFERROR(__xludf.DUMMYFUNCTION("""COMPUTED_VALUE"""),64.0)</f>
        <v>64</v>
      </c>
      <c r="H373" s="1">
        <f>IFERROR(__xludf.DUMMYFUNCTION("""COMPUTED_VALUE"""),66.0)</f>
        <v>66</v>
      </c>
      <c r="I373" s="1">
        <f>IFERROR(__xludf.DUMMYFUNCTION("""COMPUTED_VALUE"""),71.0)</f>
        <v>71</v>
      </c>
      <c r="J373" s="1" t="b">
        <f t="array" ref="J373">IF(NOT(I373=""),AND(C373:I373&gt;B373:H373),IF(NOT(H373=""),AND(C373:H373&gt;B373:G373),IF(NOT(G373=""),AND(C373:G373&gt;B373:F373),AND(C373:F373&gt;B373:E373))))</f>
        <v>1</v>
      </c>
      <c r="K373" s="1" t="b">
        <f t="array" ref="K373">IF(NOT(I373=""),AND(C373:I373&lt;B373:H373),IF(NOT(H373=""),AND(C373:H373&lt;B373:G373),IF(NOT(G373=""),AND(C373:G373&lt;B373:F373),AND(C373:F373&lt;B373:E373))))</f>
        <v>0</v>
      </c>
      <c r="L373" s="1" t="b">
        <f t="array" ref="L373">IF(NOT(I373=""),AND(AND(ABS(C373:I373-B373:H373)&gt;0),AND(ABS(C373:I373-B373:H373)&lt;4)),IF(NOT(H373=""),AND(AND(ABS(C373:H373-B373:G373)&gt;0),AND(ABS(C373:H373-B373:G373)&lt;4)),IF(NOT(G373=""),AND(AND(ABS(C373:G373-B373:F373)&gt;0),AND(ABS(C373:G373-B373:F373)&lt;4)),AND(AND(ABS(C373:F373-B373:E373)&gt;0),AND(ABS(C373:F373-B373:E373)&lt;4)))))</f>
        <v>0</v>
      </c>
      <c r="M373" s="1" t="b">
        <f t="shared" si="1"/>
        <v>0</v>
      </c>
    </row>
    <row r="374" ht="15.75" customHeight="1">
      <c r="A374" s="1" t="s">
        <v>383</v>
      </c>
      <c r="B374" s="1">
        <f>IFERROR(__xludf.DUMMYFUNCTION("SPLIT(A374,"" "")"),64.0)</f>
        <v>64</v>
      </c>
      <c r="C374" s="1">
        <f>IFERROR(__xludf.DUMMYFUNCTION("""COMPUTED_VALUE"""),63.0)</f>
        <v>63</v>
      </c>
      <c r="D374" s="1">
        <f>IFERROR(__xludf.DUMMYFUNCTION("""COMPUTED_VALUE"""),61.0)</f>
        <v>61</v>
      </c>
      <c r="E374" s="1">
        <f>IFERROR(__xludf.DUMMYFUNCTION("""COMPUTED_VALUE"""),58.0)</f>
        <v>58</v>
      </c>
      <c r="F374" s="1">
        <f>IFERROR(__xludf.DUMMYFUNCTION("""COMPUTED_VALUE"""),56.0)</f>
        <v>56</v>
      </c>
      <c r="G374" s="1">
        <f>IFERROR(__xludf.DUMMYFUNCTION("""COMPUTED_VALUE"""),54.0)</f>
        <v>54</v>
      </c>
      <c r="H374" s="1">
        <f>IFERROR(__xludf.DUMMYFUNCTION("""COMPUTED_VALUE"""),51.0)</f>
        <v>51</v>
      </c>
      <c r="I374" s="1">
        <f>IFERROR(__xludf.DUMMYFUNCTION("""COMPUTED_VALUE"""),53.0)</f>
        <v>53</v>
      </c>
      <c r="J374" s="1" t="b">
        <f t="array" ref="J374">IF(NOT(I374=""),AND(C374:I374&gt;B374:H374),IF(NOT(H374=""),AND(C374:H374&gt;B374:G374),IF(NOT(G374=""),AND(C374:G374&gt;B374:F374),AND(C374:F374&gt;B374:E374))))</f>
        <v>0</v>
      </c>
      <c r="K374" s="1" t="b">
        <f t="array" ref="K374">IF(NOT(I374=""),AND(C374:I374&lt;B374:H374),IF(NOT(H374=""),AND(C374:H374&lt;B374:G374),IF(NOT(G374=""),AND(C374:G374&lt;B374:F374),AND(C374:F374&lt;B374:E374))))</f>
        <v>0</v>
      </c>
      <c r="L374" s="1" t="b">
        <f t="array" ref="L374">IF(NOT(I374=""),AND(AND(ABS(C374:I374-B374:H374)&gt;0),AND(ABS(C374:I374-B374:H374)&lt;4)),IF(NOT(H374=""),AND(AND(ABS(C374:H374-B374:G374)&gt;0),AND(ABS(C374:H374-B374:G374)&lt;4)),IF(NOT(G374=""),AND(AND(ABS(C374:G374-B374:F374)&gt;0),AND(ABS(C374:G374-B374:F374)&lt;4)),AND(AND(ABS(C374:F374-B374:E374)&gt;0),AND(ABS(C374:F374-B374:E374)&lt;4)))))</f>
        <v>1</v>
      </c>
      <c r="M374" s="1" t="b">
        <f t="shared" si="1"/>
        <v>0</v>
      </c>
    </row>
    <row r="375" ht="15.75" customHeight="1">
      <c r="A375" s="1" t="s">
        <v>384</v>
      </c>
      <c r="B375" s="1">
        <f>IFERROR(__xludf.DUMMYFUNCTION("SPLIT(A375,"" "")"),50.0)</f>
        <v>50</v>
      </c>
      <c r="C375" s="1">
        <f>IFERROR(__xludf.DUMMYFUNCTION("""COMPUTED_VALUE"""),48.0)</f>
        <v>48</v>
      </c>
      <c r="D375" s="1">
        <f>IFERROR(__xludf.DUMMYFUNCTION("""COMPUTED_VALUE"""),46.0)</f>
        <v>46</v>
      </c>
      <c r="E375" s="1">
        <f>IFERROR(__xludf.DUMMYFUNCTION("""COMPUTED_VALUE"""),43.0)</f>
        <v>43</v>
      </c>
      <c r="F375" s="1">
        <f>IFERROR(__xludf.DUMMYFUNCTION("""COMPUTED_VALUE"""),42.0)</f>
        <v>42</v>
      </c>
      <c r="G375" s="1">
        <f>IFERROR(__xludf.DUMMYFUNCTION("""COMPUTED_VALUE"""),39.0)</f>
        <v>39</v>
      </c>
      <c r="H375" s="1">
        <f>IFERROR(__xludf.DUMMYFUNCTION("""COMPUTED_VALUE"""),39.0)</f>
        <v>39</v>
      </c>
      <c r="J375" s="1" t="b">
        <f t="array" ref="J375">IF(NOT(I375=""),AND(C375:I375&gt;B375:H375),IF(NOT(H375=""),AND(C375:H375&gt;B375:G375),IF(NOT(G375=""),AND(C375:G375&gt;B375:F375),AND(C375:F375&gt;B375:E375))))</f>
        <v>0</v>
      </c>
      <c r="K375" s="1" t="b">
        <f t="array" ref="K375">IF(NOT(I375=""),AND(C375:I375&lt;B375:H375),IF(NOT(H375=""),AND(C375:H375&lt;B375:G375),IF(NOT(G375=""),AND(C375:G375&lt;B375:F375),AND(C375:F375&lt;B375:E375))))</f>
        <v>0</v>
      </c>
      <c r="L375" s="1" t="b">
        <f t="array" ref="L375">IF(NOT(I375=""),AND(AND(ABS(C375:I375-B375:H375)&gt;0),AND(ABS(C375:I375-B375:H375)&lt;4)),IF(NOT(H375=""),AND(AND(ABS(C375:H375-B375:G375)&gt;0),AND(ABS(C375:H375-B375:G375)&lt;4)),IF(NOT(G375=""),AND(AND(ABS(C375:G375-B375:F375)&gt;0),AND(ABS(C375:G375-B375:F375)&lt;4)),AND(AND(ABS(C375:F375-B375:E375)&gt;0),AND(ABS(C375:F375-B375:E375)&lt;4)))))</f>
        <v>0</v>
      </c>
      <c r="M375" s="1" t="b">
        <f t="shared" si="1"/>
        <v>0</v>
      </c>
    </row>
    <row r="376" ht="15.75" customHeight="1">
      <c r="A376" s="1" t="s">
        <v>385</v>
      </c>
      <c r="B376" s="1">
        <f>IFERROR(__xludf.DUMMYFUNCTION("SPLIT(A376,"" "")"),91.0)</f>
        <v>91</v>
      </c>
      <c r="C376" s="1">
        <f>IFERROR(__xludf.DUMMYFUNCTION("""COMPUTED_VALUE"""),89.0)</f>
        <v>89</v>
      </c>
      <c r="D376" s="1">
        <f>IFERROR(__xludf.DUMMYFUNCTION("""COMPUTED_VALUE"""),88.0)</f>
        <v>88</v>
      </c>
      <c r="E376" s="1">
        <f>IFERROR(__xludf.DUMMYFUNCTION("""COMPUTED_VALUE"""),87.0)</f>
        <v>87</v>
      </c>
      <c r="F376" s="1">
        <f>IFERROR(__xludf.DUMMYFUNCTION("""COMPUTED_VALUE"""),83.0)</f>
        <v>83</v>
      </c>
      <c r="J376" s="1" t="b">
        <f t="array" ref="J376">IF(NOT(I376=""),AND(C376:I376&gt;B376:H376),IF(NOT(H376=""),AND(C376:H376&gt;B376:G376),IF(NOT(G376=""),AND(C376:G376&gt;B376:F376),AND(C376:F376&gt;B376:E376))))</f>
        <v>0</v>
      </c>
      <c r="K376" s="1" t="b">
        <f t="array" ref="K376">IF(NOT(I376=""),AND(C376:I376&lt;B376:H376),IF(NOT(H376=""),AND(C376:H376&lt;B376:G376),IF(NOT(G376=""),AND(C376:G376&lt;B376:F376),AND(C376:F376&lt;B376:E376))))</f>
        <v>1</v>
      </c>
      <c r="L376" s="1" t="b">
        <f t="array" ref="L376">IF(NOT(I376=""),AND(AND(ABS(C376:I376-B376:H376)&gt;0),AND(ABS(C376:I376-B376:H376)&lt;4)),IF(NOT(H376=""),AND(AND(ABS(C376:H376-B376:G376)&gt;0),AND(ABS(C376:H376-B376:G376)&lt;4)),IF(NOT(G376=""),AND(AND(ABS(C376:G376-B376:F376)&gt;0),AND(ABS(C376:G376-B376:F376)&lt;4)),AND(AND(ABS(C376:F376-B376:E376)&gt;0),AND(ABS(C376:F376-B376:E376)&lt;4)))))</f>
        <v>0</v>
      </c>
      <c r="M376" s="1" t="b">
        <f t="shared" si="1"/>
        <v>0</v>
      </c>
    </row>
    <row r="377" ht="15.75" customHeight="1">
      <c r="A377" s="1" t="s">
        <v>386</v>
      </c>
      <c r="B377" s="1">
        <f>IFERROR(__xludf.DUMMYFUNCTION("SPLIT(A377,"" "")"),50.0)</f>
        <v>50</v>
      </c>
      <c r="C377" s="1">
        <f>IFERROR(__xludf.DUMMYFUNCTION("""COMPUTED_VALUE"""),49.0)</f>
        <v>49</v>
      </c>
      <c r="D377" s="1">
        <f>IFERROR(__xludf.DUMMYFUNCTION("""COMPUTED_VALUE"""),47.0)</f>
        <v>47</v>
      </c>
      <c r="E377" s="1">
        <f>IFERROR(__xludf.DUMMYFUNCTION("""COMPUTED_VALUE"""),45.0)</f>
        <v>45</v>
      </c>
      <c r="F377" s="1">
        <f>IFERROR(__xludf.DUMMYFUNCTION("""COMPUTED_VALUE"""),44.0)</f>
        <v>44</v>
      </c>
      <c r="G377" s="1">
        <f>IFERROR(__xludf.DUMMYFUNCTION("""COMPUTED_VALUE"""),41.0)</f>
        <v>41</v>
      </c>
      <c r="H377" s="1">
        <f>IFERROR(__xludf.DUMMYFUNCTION("""COMPUTED_VALUE"""),36.0)</f>
        <v>36</v>
      </c>
      <c r="J377" s="1" t="b">
        <f t="array" ref="J377">IF(NOT(I377=""),AND(C377:I377&gt;B377:H377),IF(NOT(H377=""),AND(C377:H377&gt;B377:G377),IF(NOT(G377=""),AND(C377:G377&gt;B377:F377),AND(C377:F377&gt;B377:E377))))</f>
        <v>0</v>
      </c>
      <c r="K377" s="1" t="b">
        <f t="array" ref="K377">IF(NOT(I377=""),AND(C377:I377&lt;B377:H377),IF(NOT(H377=""),AND(C377:H377&lt;B377:G377),IF(NOT(G377=""),AND(C377:G377&lt;B377:F377),AND(C377:F377&lt;B377:E377))))</f>
        <v>1</v>
      </c>
      <c r="L377" s="1" t="b">
        <f t="array" ref="L377">IF(NOT(I377=""),AND(AND(ABS(C377:I377-B377:H377)&gt;0),AND(ABS(C377:I377-B377:H377)&lt;4)),IF(NOT(H377=""),AND(AND(ABS(C377:H377-B377:G377)&gt;0),AND(ABS(C377:H377-B377:G377)&lt;4)),IF(NOT(G377=""),AND(AND(ABS(C377:G377-B377:F377)&gt;0),AND(ABS(C377:G377-B377:F377)&lt;4)),AND(AND(ABS(C377:F377-B377:E377)&gt;0),AND(ABS(C377:F377-B377:E377)&lt;4)))))</f>
        <v>0</v>
      </c>
      <c r="M377" s="1" t="b">
        <f t="shared" si="1"/>
        <v>0</v>
      </c>
    </row>
    <row r="378" ht="15.75" customHeight="1">
      <c r="A378" s="1" t="s">
        <v>387</v>
      </c>
      <c r="B378" s="1">
        <f>IFERROR(__xludf.DUMMYFUNCTION("SPLIT(A378,"" "")"),56.0)</f>
        <v>56</v>
      </c>
      <c r="C378" s="1">
        <f>IFERROR(__xludf.DUMMYFUNCTION("""COMPUTED_VALUE"""),53.0)</f>
        <v>53</v>
      </c>
      <c r="D378" s="1">
        <f>IFERROR(__xludf.DUMMYFUNCTION("""COMPUTED_VALUE"""),51.0)</f>
        <v>51</v>
      </c>
      <c r="E378" s="1">
        <f>IFERROR(__xludf.DUMMYFUNCTION("""COMPUTED_VALUE"""),53.0)</f>
        <v>53</v>
      </c>
      <c r="F378" s="1">
        <f>IFERROR(__xludf.DUMMYFUNCTION("""COMPUTED_VALUE"""),50.0)</f>
        <v>50</v>
      </c>
      <c r="J378" s="1" t="b">
        <f t="array" ref="J378">IF(NOT(I378=""),AND(C378:I378&gt;B378:H378),IF(NOT(H378=""),AND(C378:H378&gt;B378:G378),IF(NOT(G378=""),AND(C378:G378&gt;B378:F378),AND(C378:F378&gt;B378:E378))))</f>
        <v>0</v>
      </c>
      <c r="K378" s="1" t="b">
        <f t="array" ref="K378">IF(NOT(I378=""),AND(C378:I378&lt;B378:H378),IF(NOT(H378=""),AND(C378:H378&lt;B378:G378),IF(NOT(G378=""),AND(C378:G378&lt;B378:F378),AND(C378:F378&lt;B378:E378))))</f>
        <v>0</v>
      </c>
      <c r="L378" s="1" t="b">
        <f t="array" ref="L378">IF(NOT(I378=""),AND(AND(ABS(C378:I378-B378:H378)&gt;0),AND(ABS(C378:I378-B378:H378)&lt;4)),IF(NOT(H378=""),AND(AND(ABS(C378:H378-B378:G378)&gt;0),AND(ABS(C378:H378-B378:G378)&lt;4)),IF(NOT(G378=""),AND(AND(ABS(C378:G378-B378:F378)&gt;0),AND(ABS(C378:G378-B378:F378)&lt;4)),AND(AND(ABS(C378:F378-B378:E378)&gt;0),AND(ABS(C378:F378-B378:E378)&lt;4)))))</f>
        <v>1</v>
      </c>
      <c r="M378" s="1" t="b">
        <f t="shared" si="1"/>
        <v>0</v>
      </c>
    </row>
    <row r="379" ht="15.75" customHeight="1">
      <c r="A379" s="1" t="s">
        <v>388</v>
      </c>
      <c r="B379" s="1">
        <f>IFERROR(__xludf.DUMMYFUNCTION("SPLIT(A379,"" "")"),23.0)</f>
        <v>23</v>
      </c>
      <c r="C379" s="1">
        <f>IFERROR(__xludf.DUMMYFUNCTION("""COMPUTED_VALUE"""),20.0)</f>
        <v>20</v>
      </c>
      <c r="D379" s="1">
        <f>IFERROR(__xludf.DUMMYFUNCTION("""COMPUTED_VALUE"""),18.0)</f>
        <v>18</v>
      </c>
      <c r="E379" s="1">
        <f>IFERROR(__xludf.DUMMYFUNCTION("""COMPUTED_VALUE"""),21.0)</f>
        <v>21</v>
      </c>
      <c r="F379" s="1">
        <f>IFERROR(__xludf.DUMMYFUNCTION("""COMPUTED_VALUE"""),24.0)</f>
        <v>24</v>
      </c>
      <c r="J379" s="1" t="b">
        <f t="array" ref="J379">IF(NOT(I379=""),AND(C379:I379&gt;B379:H379),IF(NOT(H379=""),AND(C379:H379&gt;B379:G379),IF(NOT(G379=""),AND(C379:G379&gt;B379:F379),AND(C379:F379&gt;B379:E379))))</f>
        <v>0</v>
      </c>
      <c r="K379" s="1" t="b">
        <f t="array" ref="K379">IF(NOT(I379=""),AND(C379:I379&lt;B379:H379),IF(NOT(H379=""),AND(C379:H379&lt;B379:G379),IF(NOT(G379=""),AND(C379:G379&lt;B379:F379),AND(C379:F379&lt;B379:E379))))</f>
        <v>0</v>
      </c>
      <c r="L379" s="1" t="b">
        <f t="array" ref="L379">IF(NOT(I379=""),AND(AND(ABS(C379:I379-B379:H379)&gt;0),AND(ABS(C379:I379-B379:H379)&lt;4)),IF(NOT(H379=""),AND(AND(ABS(C379:H379-B379:G379)&gt;0),AND(ABS(C379:H379-B379:G379)&lt;4)),IF(NOT(G379=""),AND(AND(ABS(C379:G379-B379:F379)&gt;0),AND(ABS(C379:G379-B379:F379)&lt;4)),AND(AND(ABS(C379:F379-B379:E379)&gt;0),AND(ABS(C379:F379-B379:E379)&lt;4)))))</f>
        <v>1</v>
      </c>
      <c r="M379" s="1" t="b">
        <f t="shared" si="1"/>
        <v>0</v>
      </c>
    </row>
    <row r="380" ht="15.75" customHeight="1">
      <c r="A380" s="1" t="s">
        <v>389</v>
      </c>
      <c r="B380" s="1">
        <f>IFERROR(__xludf.DUMMYFUNCTION("SPLIT(A380,"" "")"),38.0)</f>
        <v>38</v>
      </c>
      <c r="C380" s="1">
        <f>IFERROR(__xludf.DUMMYFUNCTION("""COMPUTED_VALUE"""),37.0)</f>
        <v>37</v>
      </c>
      <c r="D380" s="1">
        <f>IFERROR(__xludf.DUMMYFUNCTION("""COMPUTED_VALUE"""),36.0)</f>
        <v>36</v>
      </c>
      <c r="E380" s="1">
        <f>IFERROR(__xludf.DUMMYFUNCTION("""COMPUTED_VALUE"""),37.0)</f>
        <v>37</v>
      </c>
      <c r="F380" s="1">
        <f>IFERROR(__xludf.DUMMYFUNCTION("""COMPUTED_VALUE"""),36.0)</f>
        <v>36</v>
      </c>
      <c r="G380" s="1">
        <f>IFERROR(__xludf.DUMMYFUNCTION("""COMPUTED_VALUE"""),36.0)</f>
        <v>36</v>
      </c>
      <c r="J380" s="1" t="b">
        <f t="array" ref="J380">IF(NOT(I380=""),AND(C380:I380&gt;B380:H380),IF(NOT(H380=""),AND(C380:H380&gt;B380:G380),IF(NOT(G380=""),AND(C380:G380&gt;B380:F380),AND(C380:F380&gt;B380:E380))))</f>
        <v>0</v>
      </c>
      <c r="K380" s="1" t="b">
        <f t="array" ref="K380">IF(NOT(I380=""),AND(C380:I380&lt;B380:H380),IF(NOT(H380=""),AND(C380:H380&lt;B380:G380),IF(NOT(G380=""),AND(C380:G380&lt;B380:F380),AND(C380:F380&lt;B380:E380))))</f>
        <v>0</v>
      </c>
      <c r="L380" s="1" t="b">
        <f t="array" ref="L380">IF(NOT(I380=""),AND(AND(ABS(C380:I380-B380:H380)&gt;0),AND(ABS(C380:I380-B380:H380)&lt;4)),IF(NOT(H380=""),AND(AND(ABS(C380:H380-B380:G380)&gt;0),AND(ABS(C380:H380-B380:G380)&lt;4)),IF(NOT(G380=""),AND(AND(ABS(C380:G380-B380:F380)&gt;0),AND(ABS(C380:G380-B380:F380)&lt;4)),AND(AND(ABS(C380:F380-B380:E380)&gt;0),AND(ABS(C380:F380-B380:E380)&lt;4)))))</f>
        <v>0</v>
      </c>
      <c r="M380" s="1" t="b">
        <f t="shared" si="1"/>
        <v>0</v>
      </c>
    </row>
    <row r="381" ht="15.75" customHeight="1">
      <c r="A381" s="1" t="s">
        <v>390</v>
      </c>
      <c r="B381" s="1">
        <f>IFERROR(__xludf.DUMMYFUNCTION("SPLIT(A381,"" "")"),59.0)</f>
        <v>59</v>
      </c>
      <c r="C381" s="1">
        <f>IFERROR(__xludf.DUMMYFUNCTION("""COMPUTED_VALUE"""),56.0)</f>
        <v>56</v>
      </c>
      <c r="D381" s="1">
        <f>IFERROR(__xludf.DUMMYFUNCTION("""COMPUTED_VALUE"""),57.0)</f>
        <v>57</v>
      </c>
      <c r="E381" s="1">
        <f>IFERROR(__xludf.DUMMYFUNCTION("""COMPUTED_VALUE"""),55.0)</f>
        <v>55</v>
      </c>
      <c r="F381" s="1">
        <f>IFERROR(__xludf.DUMMYFUNCTION("""COMPUTED_VALUE"""),54.0)</f>
        <v>54</v>
      </c>
      <c r="G381" s="1">
        <f>IFERROR(__xludf.DUMMYFUNCTION("""COMPUTED_VALUE"""),52.0)</f>
        <v>52</v>
      </c>
      <c r="H381" s="1">
        <f>IFERROR(__xludf.DUMMYFUNCTION("""COMPUTED_VALUE"""),48.0)</f>
        <v>48</v>
      </c>
      <c r="J381" s="1" t="b">
        <f t="array" ref="J381">IF(NOT(I381=""),AND(C381:I381&gt;B381:H381),IF(NOT(H381=""),AND(C381:H381&gt;B381:G381),IF(NOT(G381=""),AND(C381:G381&gt;B381:F381),AND(C381:F381&gt;B381:E381))))</f>
        <v>0</v>
      </c>
      <c r="K381" s="1" t="b">
        <f t="array" ref="K381">IF(NOT(I381=""),AND(C381:I381&lt;B381:H381),IF(NOT(H381=""),AND(C381:H381&lt;B381:G381),IF(NOT(G381=""),AND(C381:G381&lt;B381:F381),AND(C381:F381&lt;B381:E381))))</f>
        <v>0</v>
      </c>
      <c r="L381" s="1" t="b">
        <f t="array" ref="L381">IF(NOT(I381=""),AND(AND(ABS(C381:I381-B381:H381)&gt;0),AND(ABS(C381:I381-B381:H381)&lt;4)),IF(NOT(H381=""),AND(AND(ABS(C381:H381-B381:G381)&gt;0),AND(ABS(C381:H381-B381:G381)&lt;4)),IF(NOT(G381=""),AND(AND(ABS(C381:G381-B381:F381)&gt;0),AND(ABS(C381:G381-B381:F381)&lt;4)),AND(AND(ABS(C381:F381-B381:E381)&gt;0),AND(ABS(C381:F381-B381:E381)&lt;4)))))</f>
        <v>0</v>
      </c>
      <c r="M381" s="1" t="b">
        <f t="shared" si="1"/>
        <v>0</v>
      </c>
    </row>
    <row r="382" ht="15.75" customHeight="1">
      <c r="A382" s="1" t="s">
        <v>391</v>
      </c>
      <c r="B382" s="1">
        <f>IFERROR(__xludf.DUMMYFUNCTION("SPLIT(A382,"" "")"),47.0)</f>
        <v>47</v>
      </c>
      <c r="C382" s="1">
        <f>IFERROR(__xludf.DUMMYFUNCTION("""COMPUTED_VALUE"""),44.0)</f>
        <v>44</v>
      </c>
      <c r="D382" s="1">
        <f>IFERROR(__xludf.DUMMYFUNCTION("""COMPUTED_VALUE"""),46.0)</f>
        <v>46</v>
      </c>
      <c r="E382" s="1">
        <f>IFERROR(__xludf.DUMMYFUNCTION("""COMPUTED_VALUE"""),43.0)</f>
        <v>43</v>
      </c>
      <c r="F382" s="1">
        <f>IFERROR(__xludf.DUMMYFUNCTION("""COMPUTED_VALUE"""),42.0)</f>
        <v>42</v>
      </c>
      <c r="G382" s="1">
        <f>IFERROR(__xludf.DUMMYFUNCTION("""COMPUTED_VALUE"""),37.0)</f>
        <v>37</v>
      </c>
      <c r="J382" s="1" t="b">
        <f t="array" ref="J382">IF(NOT(I382=""),AND(C382:I382&gt;B382:H382),IF(NOT(H382=""),AND(C382:H382&gt;B382:G382),IF(NOT(G382=""),AND(C382:G382&gt;B382:F382),AND(C382:F382&gt;B382:E382))))</f>
        <v>0</v>
      </c>
      <c r="K382" s="1" t="b">
        <f t="array" ref="K382">IF(NOT(I382=""),AND(C382:I382&lt;B382:H382),IF(NOT(H382=""),AND(C382:H382&lt;B382:G382),IF(NOT(G382=""),AND(C382:G382&lt;B382:F382),AND(C382:F382&lt;B382:E382))))</f>
        <v>0</v>
      </c>
      <c r="L382" s="1" t="b">
        <f t="array" ref="L382">IF(NOT(I382=""),AND(AND(ABS(C382:I382-B382:H382)&gt;0),AND(ABS(C382:I382-B382:H382)&lt;4)),IF(NOT(H382=""),AND(AND(ABS(C382:H382-B382:G382)&gt;0),AND(ABS(C382:H382-B382:G382)&lt;4)),IF(NOT(G382=""),AND(AND(ABS(C382:G382-B382:F382)&gt;0),AND(ABS(C382:G382-B382:F382)&lt;4)),AND(AND(ABS(C382:F382-B382:E382)&gt;0),AND(ABS(C382:F382-B382:E382)&lt;4)))))</f>
        <v>0</v>
      </c>
      <c r="M382" s="1" t="b">
        <f t="shared" si="1"/>
        <v>0</v>
      </c>
    </row>
    <row r="383" ht="15.75" customHeight="1">
      <c r="A383" s="1" t="s">
        <v>392</v>
      </c>
      <c r="B383" s="1">
        <f>IFERROR(__xludf.DUMMYFUNCTION("SPLIT(A383,"" "")"),76.0)</f>
        <v>76</v>
      </c>
      <c r="C383" s="1">
        <f>IFERROR(__xludf.DUMMYFUNCTION("""COMPUTED_VALUE"""),74.0)</f>
        <v>74</v>
      </c>
      <c r="D383" s="1">
        <f>IFERROR(__xludf.DUMMYFUNCTION("""COMPUTED_VALUE"""),72.0)</f>
        <v>72</v>
      </c>
      <c r="E383" s="1">
        <f>IFERROR(__xludf.DUMMYFUNCTION("""COMPUTED_VALUE"""),69.0)</f>
        <v>69</v>
      </c>
      <c r="F383" s="1">
        <f>IFERROR(__xludf.DUMMYFUNCTION("""COMPUTED_VALUE"""),67.0)</f>
        <v>67</v>
      </c>
      <c r="G383" s="1">
        <f>IFERROR(__xludf.DUMMYFUNCTION("""COMPUTED_VALUE"""),65.0)</f>
        <v>65</v>
      </c>
      <c r="H383" s="1">
        <f>IFERROR(__xludf.DUMMYFUNCTION("""COMPUTED_VALUE"""),65.0)</f>
        <v>65</v>
      </c>
      <c r="I383" s="1">
        <f>IFERROR(__xludf.DUMMYFUNCTION("""COMPUTED_VALUE"""),62.0)</f>
        <v>62</v>
      </c>
      <c r="J383" s="1" t="b">
        <f t="array" ref="J383">IF(NOT(I383=""),AND(C383:I383&gt;B383:H383),IF(NOT(H383=""),AND(C383:H383&gt;B383:G383),IF(NOT(G383=""),AND(C383:G383&gt;B383:F383),AND(C383:F383&gt;B383:E383))))</f>
        <v>0</v>
      </c>
      <c r="K383" s="1" t="b">
        <f t="array" ref="K383">IF(NOT(I383=""),AND(C383:I383&lt;B383:H383),IF(NOT(H383=""),AND(C383:H383&lt;B383:G383),IF(NOT(G383=""),AND(C383:G383&lt;B383:F383),AND(C383:F383&lt;B383:E383))))</f>
        <v>0</v>
      </c>
      <c r="L383" s="1" t="b">
        <f t="array" ref="L383">IF(NOT(I383=""),AND(AND(ABS(C383:I383-B383:H383)&gt;0),AND(ABS(C383:I383-B383:H383)&lt;4)),IF(NOT(H383=""),AND(AND(ABS(C383:H383-B383:G383)&gt;0),AND(ABS(C383:H383-B383:G383)&lt;4)),IF(NOT(G383=""),AND(AND(ABS(C383:G383-B383:F383)&gt;0),AND(ABS(C383:G383-B383:F383)&lt;4)),AND(AND(ABS(C383:F383-B383:E383)&gt;0),AND(ABS(C383:F383-B383:E383)&lt;4)))))</f>
        <v>0</v>
      </c>
      <c r="M383" s="1" t="b">
        <f t="shared" si="1"/>
        <v>0</v>
      </c>
    </row>
    <row r="384" ht="15.75" customHeight="1">
      <c r="A384" s="1" t="s">
        <v>393</v>
      </c>
      <c r="B384" s="1">
        <f>IFERROR(__xludf.DUMMYFUNCTION("SPLIT(A384,"" "")"),22.0)</f>
        <v>22</v>
      </c>
      <c r="C384" s="1">
        <f>IFERROR(__xludf.DUMMYFUNCTION("""COMPUTED_VALUE"""),21.0)</f>
        <v>21</v>
      </c>
      <c r="D384" s="1">
        <f>IFERROR(__xludf.DUMMYFUNCTION("""COMPUTED_VALUE"""),19.0)</f>
        <v>19</v>
      </c>
      <c r="E384" s="1">
        <f>IFERROR(__xludf.DUMMYFUNCTION("""COMPUTED_VALUE"""),19.0)</f>
        <v>19</v>
      </c>
      <c r="F384" s="1">
        <f>IFERROR(__xludf.DUMMYFUNCTION("""COMPUTED_VALUE"""),17.0)</f>
        <v>17</v>
      </c>
      <c r="G384" s="1">
        <f>IFERROR(__xludf.DUMMYFUNCTION("""COMPUTED_VALUE"""),18.0)</f>
        <v>18</v>
      </c>
      <c r="J384" s="1" t="b">
        <f t="array" ref="J384">IF(NOT(I384=""),AND(C384:I384&gt;B384:H384),IF(NOT(H384=""),AND(C384:H384&gt;B384:G384),IF(NOT(G384=""),AND(C384:G384&gt;B384:F384),AND(C384:F384&gt;B384:E384))))</f>
        <v>0</v>
      </c>
      <c r="K384" s="1" t="b">
        <f t="array" ref="K384">IF(NOT(I384=""),AND(C384:I384&lt;B384:H384),IF(NOT(H384=""),AND(C384:H384&lt;B384:G384),IF(NOT(G384=""),AND(C384:G384&lt;B384:F384),AND(C384:F384&lt;B384:E384))))</f>
        <v>0</v>
      </c>
      <c r="L384" s="1" t="b">
        <f t="array" ref="L384">IF(NOT(I384=""),AND(AND(ABS(C384:I384-B384:H384)&gt;0),AND(ABS(C384:I384-B384:H384)&lt;4)),IF(NOT(H384=""),AND(AND(ABS(C384:H384-B384:G384)&gt;0),AND(ABS(C384:H384-B384:G384)&lt;4)),IF(NOT(G384=""),AND(AND(ABS(C384:G384-B384:F384)&gt;0),AND(ABS(C384:G384-B384:F384)&lt;4)),AND(AND(ABS(C384:F384-B384:E384)&gt;0),AND(ABS(C384:F384-B384:E384)&lt;4)))))</f>
        <v>0</v>
      </c>
      <c r="M384" s="1" t="b">
        <f t="shared" si="1"/>
        <v>0</v>
      </c>
    </row>
    <row r="385" ht="15.75" customHeight="1">
      <c r="A385" s="1" t="s">
        <v>394</v>
      </c>
      <c r="B385" s="1">
        <f>IFERROR(__xludf.DUMMYFUNCTION("SPLIT(A385,"" "")"),67.0)</f>
        <v>67</v>
      </c>
      <c r="C385" s="1">
        <f>IFERROR(__xludf.DUMMYFUNCTION("""COMPUTED_VALUE"""),65.0)</f>
        <v>65</v>
      </c>
      <c r="D385" s="1">
        <f>IFERROR(__xludf.DUMMYFUNCTION("""COMPUTED_VALUE"""),65.0)</f>
        <v>65</v>
      </c>
      <c r="E385" s="1">
        <f>IFERROR(__xludf.DUMMYFUNCTION("""COMPUTED_VALUE"""),64.0)</f>
        <v>64</v>
      </c>
      <c r="F385" s="1">
        <f>IFERROR(__xludf.DUMMYFUNCTION("""COMPUTED_VALUE"""),64.0)</f>
        <v>64</v>
      </c>
      <c r="J385" s="1" t="b">
        <f t="array" ref="J385">IF(NOT(I385=""),AND(C385:I385&gt;B385:H385),IF(NOT(H385=""),AND(C385:H385&gt;B385:G385),IF(NOT(G385=""),AND(C385:G385&gt;B385:F385),AND(C385:F385&gt;B385:E385))))</f>
        <v>0</v>
      </c>
      <c r="K385" s="1" t="b">
        <f t="array" ref="K385">IF(NOT(I385=""),AND(C385:I385&lt;B385:H385),IF(NOT(H385=""),AND(C385:H385&lt;B385:G385),IF(NOT(G385=""),AND(C385:G385&lt;B385:F385),AND(C385:F385&lt;B385:E385))))</f>
        <v>0</v>
      </c>
      <c r="L385" s="1" t="b">
        <f t="array" ref="L385">IF(NOT(I385=""),AND(AND(ABS(C385:I385-B385:H385)&gt;0),AND(ABS(C385:I385-B385:H385)&lt;4)),IF(NOT(H385=""),AND(AND(ABS(C385:H385-B385:G385)&gt;0),AND(ABS(C385:H385-B385:G385)&lt;4)),IF(NOT(G385=""),AND(AND(ABS(C385:G385-B385:F385)&gt;0),AND(ABS(C385:G385-B385:F385)&lt;4)),AND(AND(ABS(C385:F385-B385:E385)&gt;0),AND(ABS(C385:F385-B385:E385)&lt;4)))))</f>
        <v>0</v>
      </c>
      <c r="M385" s="1" t="b">
        <f t="shared" si="1"/>
        <v>0</v>
      </c>
    </row>
    <row r="386" ht="15.75" customHeight="1">
      <c r="A386" s="1" t="s">
        <v>395</v>
      </c>
      <c r="B386" s="1">
        <f>IFERROR(__xludf.DUMMYFUNCTION("SPLIT(A386,"" "")"),28.0)</f>
        <v>28</v>
      </c>
      <c r="C386" s="1">
        <f>IFERROR(__xludf.DUMMYFUNCTION("""COMPUTED_VALUE"""),25.0)</f>
        <v>25</v>
      </c>
      <c r="D386" s="1">
        <f>IFERROR(__xludf.DUMMYFUNCTION("""COMPUTED_VALUE"""),25.0)</f>
        <v>25</v>
      </c>
      <c r="E386" s="1">
        <f>IFERROR(__xludf.DUMMYFUNCTION("""COMPUTED_VALUE"""),23.0)</f>
        <v>23</v>
      </c>
      <c r="F386" s="1">
        <f>IFERROR(__xludf.DUMMYFUNCTION("""COMPUTED_VALUE"""),19.0)</f>
        <v>19</v>
      </c>
      <c r="J386" s="1" t="b">
        <f t="array" ref="J386">IF(NOT(I386=""),AND(C386:I386&gt;B386:H386),IF(NOT(H386=""),AND(C386:H386&gt;B386:G386),IF(NOT(G386=""),AND(C386:G386&gt;B386:F386),AND(C386:F386&gt;B386:E386))))</f>
        <v>0</v>
      </c>
      <c r="K386" s="1" t="b">
        <f t="array" ref="K386">IF(NOT(I386=""),AND(C386:I386&lt;B386:H386),IF(NOT(H386=""),AND(C386:H386&lt;B386:G386),IF(NOT(G386=""),AND(C386:G386&lt;B386:F386),AND(C386:F386&lt;B386:E386))))</f>
        <v>0</v>
      </c>
      <c r="L386" s="1" t="b">
        <f t="array" ref="L386">IF(NOT(I386=""),AND(AND(ABS(C386:I386-B386:H386)&gt;0),AND(ABS(C386:I386-B386:H386)&lt;4)),IF(NOT(H386=""),AND(AND(ABS(C386:H386-B386:G386)&gt;0),AND(ABS(C386:H386-B386:G386)&lt;4)),IF(NOT(G386=""),AND(AND(ABS(C386:G386-B386:F386)&gt;0),AND(ABS(C386:G386-B386:F386)&lt;4)),AND(AND(ABS(C386:F386-B386:E386)&gt;0),AND(ABS(C386:F386-B386:E386)&lt;4)))))</f>
        <v>0</v>
      </c>
      <c r="M386" s="1" t="b">
        <f t="shared" si="1"/>
        <v>0</v>
      </c>
    </row>
    <row r="387" ht="15.75" customHeight="1">
      <c r="A387" s="1" t="s">
        <v>396</v>
      </c>
      <c r="B387" s="1">
        <f>IFERROR(__xludf.DUMMYFUNCTION("SPLIT(A387,"" "")"),15.0)</f>
        <v>15</v>
      </c>
      <c r="C387" s="1">
        <f>IFERROR(__xludf.DUMMYFUNCTION("""COMPUTED_VALUE"""),13.0)</f>
        <v>13</v>
      </c>
      <c r="D387" s="1">
        <f>IFERROR(__xludf.DUMMYFUNCTION("""COMPUTED_VALUE"""),13.0)</f>
        <v>13</v>
      </c>
      <c r="E387" s="1">
        <f>IFERROR(__xludf.DUMMYFUNCTION("""COMPUTED_VALUE"""),11.0)</f>
        <v>11</v>
      </c>
      <c r="F387" s="1">
        <f>IFERROR(__xludf.DUMMYFUNCTION("""COMPUTED_VALUE"""),6.0)</f>
        <v>6</v>
      </c>
      <c r="J387" s="1" t="b">
        <f t="array" ref="J387">IF(NOT(I387=""),AND(C387:I387&gt;B387:H387),IF(NOT(H387=""),AND(C387:H387&gt;B387:G387),IF(NOT(G387=""),AND(C387:G387&gt;B387:F387),AND(C387:F387&gt;B387:E387))))</f>
        <v>0</v>
      </c>
      <c r="K387" s="1" t="b">
        <f t="array" ref="K387">IF(NOT(I387=""),AND(C387:I387&lt;B387:H387),IF(NOT(H387=""),AND(C387:H387&lt;B387:G387),IF(NOT(G387=""),AND(C387:G387&lt;B387:F387),AND(C387:F387&lt;B387:E387))))</f>
        <v>0</v>
      </c>
      <c r="L387" s="1" t="b">
        <f t="array" ref="L387">IF(NOT(I387=""),AND(AND(ABS(C387:I387-B387:H387)&gt;0),AND(ABS(C387:I387-B387:H387)&lt;4)),IF(NOT(H387=""),AND(AND(ABS(C387:H387-B387:G387)&gt;0),AND(ABS(C387:H387-B387:G387)&lt;4)),IF(NOT(G387=""),AND(AND(ABS(C387:G387-B387:F387)&gt;0),AND(ABS(C387:G387-B387:F387)&lt;4)),AND(AND(ABS(C387:F387-B387:E387)&gt;0),AND(ABS(C387:F387-B387:E387)&lt;4)))))</f>
        <v>0</v>
      </c>
      <c r="M387" s="1" t="b">
        <f t="shared" si="1"/>
        <v>0</v>
      </c>
    </row>
    <row r="388" ht="15.75" customHeight="1">
      <c r="A388" s="1" t="s">
        <v>397</v>
      </c>
      <c r="B388" s="1">
        <f>IFERROR(__xludf.DUMMYFUNCTION("SPLIT(A388,"" "")"),72.0)</f>
        <v>72</v>
      </c>
      <c r="C388" s="1">
        <f>IFERROR(__xludf.DUMMYFUNCTION("""COMPUTED_VALUE"""),70.0)</f>
        <v>70</v>
      </c>
      <c r="D388" s="1">
        <f>IFERROR(__xludf.DUMMYFUNCTION("""COMPUTED_VALUE"""),69.0)</f>
        <v>69</v>
      </c>
      <c r="E388" s="1">
        <f>IFERROR(__xludf.DUMMYFUNCTION("""COMPUTED_VALUE"""),65.0)</f>
        <v>65</v>
      </c>
      <c r="F388" s="1">
        <f>IFERROR(__xludf.DUMMYFUNCTION("""COMPUTED_VALUE"""),62.0)</f>
        <v>62</v>
      </c>
      <c r="G388" s="1">
        <f>IFERROR(__xludf.DUMMYFUNCTION("""COMPUTED_VALUE"""),59.0)</f>
        <v>59</v>
      </c>
      <c r="H388" s="1">
        <f>IFERROR(__xludf.DUMMYFUNCTION("""COMPUTED_VALUE"""),56.0)</f>
        <v>56</v>
      </c>
      <c r="I388" s="1">
        <f>IFERROR(__xludf.DUMMYFUNCTION("""COMPUTED_VALUE"""),55.0)</f>
        <v>55</v>
      </c>
      <c r="J388" s="1" t="b">
        <f t="array" ref="J388">IF(NOT(I388=""),AND(C388:I388&gt;B388:H388),IF(NOT(H388=""),AND(C388:H388&gt;B388:G388),IF(NOT(G388=""),AND(C388:G388&gt;B388:F388),AND(C388:F388&gt;B388:E388))))</f>
        <v>0</v>
      </c>
      <c r="K388" s="1" t="b">
        <f t="array" ref="K388">IF(NOT(I388=""),AND(C388:I388&lt;B388:H388),IF(NOT(H388=""),AND(C388:H388&lt;B388:G388),IF(NOT(G388=""),AND(C388:G388&lt;B388:F388),AND(C388:F388&lt;B388:E388))))</f>
        <v>1</v>
      </c>
      <c r="L388" s="1" t="b">
        <f t="array" ref="L388">IF(NOT(I388=""),AND(AND(ABS(C388:I388-B388:H388)&gt;0),AND(ABS(C388:I388-B388:H388)&lt;4)),IF(NOT(H388=""),AND(AND(ABS(C388:H388-B388:G388)&gt;0),AND(ABS(C388:H388-B388:G388)&lt;4)),IF(NOT(G388=""),AND(AND(ABS(C388:G388-B388:F388)&gt;0),AND(ABS(C388:G388-B388:F388)&lt;4)),AND(AND(ABS(C388:F388-B388:E388)&gt;0),AND(ABS(C388:F388-B388:E388)&lt;4)))))</f>
        <v>0</v>
      </c>
      <c r="M388" s="1" t="b">
        <f t="shared" si="1"/>
        <v>0</v>
      </c>
    </row>
    <row r="389" ht="15.75" customHeight="1">
      <c r="A389" s="1" t="s">
        <v>398</v>
      </c>
      <c r="B389" s="1">
        <f>IFERROR(__xludf.DUMMYFUNCTION("SPLIT(A389,"" "")"),13.0)</f>
        <v>13</v>
      </c>
      <c r="C389" s="1">
        <f>IFERROR(__xludf.DUMMYFUNCTION("""COMPUTED_VALUE"""),11.0)</f>
        <v>11</v>
      </c>
      <c r="D389" s="1">
        <f>IFERROR(__xludf.DUMMYFUNCTION("""COMPUTED_VALUE"""),7.0)</f>
        <v>7</v>
      </c>
      <c r="E389" s="1">
        <f>IFERROR(__xludf.DUMMYFUNCTION("""COMPUTED_VALUE"""),6.0)</f>
        <v>6</v>
      </c>
      <c r="F389" s="1">
        <f>IFERROR(__xludf.DUMMYFUNCTION("""COMPUTED_VALUE"""),5.0)</f>
        <v>5</v>
      </c>
      <c r="G389" s="1">
        <f>IFERROR(__xludf.DUMMYFUNCTION("""COMPUTED_VALUE"""),3.0)</f>
        <v>3</v>
      </c>
      <c r="H389" s="1">
        <f>IFERROR(__xludf.DUMMYFUNCTION("""COMPUTED_VALUE"""),2.0)</f>
        <v>2</v>
      </c>
      <c r="I389" s="1">
        <f>IFERROR(__xludf.DUMMYFUNCTION("""COMPUTED_VALUE"""),3.0)</f>
        <v>3</v>
      </c>
      <c r="J389" s="1" t="b">
        <f t="array" ref="J389">IF(NOT(I389=""),AND(C389:I389&gt;B389:H389),IF(NOT(H389=""),AND(C389:H389&gt;B389:G389),IF(NOT(G389=""),AND(C389:G389&gt;B389:F389),AND(C389:F389&gt;B389:E389))))</f>
        <v>0</v>
      </c>
      <c r="K389" s="1" t="b">
        <f t="array" ref="K389">IF(NOT(I389=""),AND(C389:I389&lt;B389:H389),IF(NOT(H389=""),AND(C389:H389&lt;B389:G389),IF(NOT(G389=""),AND(C389:G389&lt;B389:F389),AND(C389:F389&lt;B389:E389))))</f>
        <v>0</v>
      </c>
      <c r="L389" s="1" t="b">
        <f t="array" ref="L389">IF(NOT(I389=""),AND(AND(ABS(C389:I389-B389:H389)&gt;0),AND(ABS(C389:I389-B389:H389)&lt;4)),IF(NOT(H389=""),AND(AND(ABS(C389:H389-B389:G389)&gt;0),AND(ABS(C389:H389-B389:G389)&lt;4)),IF(NOT(G389=""),AND(AND(ABS(C389:G389-B389:F389)&gt;0),AND(ABS(C389:G389-B389:F389)&lt;4)),AND(AND(ABS(C389:F389-B389:E389)&gt;0),AND(ABS(C389:F389-B389:E389)&lt;4)))))</f>
        <v>0</v>
      </c>
      <c r="M389" s="1" t="b">
        <f t="shared" si="1"/>
        <v>0</v>
      </c>
    </row>
    <row r="390" ht="15.75" customHeight="1">
      <c r="A390" s="1" t="s">
        <v>399</v>
      </c>
      <c r="B390" s="1">
        <f>IFERROR(__xludf.DUMMYFUNCTION("SPLIT(A390,"" "")"),23.0)</f>
        <v>23</v>
      </c>
      <c r="C390" s="1">
        <f>IFERROR(__xludf.DUMMYFUNCTION("""COMPUTED_VALUE"""),20.0)</f>
        <v>20</v>
      </c>
      <c r="D390" s="1">
        <f>IFERROR(__xludf.DUMMYFUNCTION("""COMPUTED_VALUE"""),17.0)</f>
        <v>17</v>
      </c>
      <c r="E390" s="1">
        <f>IFERROR(__xludf.DUMMYFUNCTION("""COMPUTED_VALUE"""),14.0)</f>
        <v>14</v>
      </c>
      <c r="F390" s="1">
        <f>IFERROR(__xludf.DUMMYFUNCTION("""COMPUTED_VALUE"""),13.0)</f>
        <v>13</v>
      </c>
      <c r="G390" s="1">
        <f>IFERROR(__xludf.DUMMYFUNCTION("""COMPUTED_VALUE"""),11.0)</f>
        <v>11</v>
      </c>
      <c r="H390" s="1">
        <f>IFERROR(__xludf.DUMMYFUNCTION("""COMPUTED_VALUE"""),7.0)</f>
        <v>7</v>
      </c>
      <c r="I390" s="1">
        <f>IFERROR(__xludf.DUMMYFUNCTION("""COMPUTED_VALUE"""),7.0)</f>
        <v>7</v>
      </c>
      <c r="J390" s="1" t="b">
        <f t="array" ref="J390">IF(NOT(I390=""),AND(C390:I390&gt;B390:H390),IF(NOT(H390=""),AND(C390:H390&gt;B390:G390),IF(NOT(G390=""),AND(C390:G390&gt;B390:F390),AND(C390:F390&gt;B390:E390))))</f>
        <v>0</v>
      </c>
      <c r="K390" s="1" t="b">
        <f t="array" ref="K390">IF(NOT(I390=""),AND(C390:I390&lt;B390:H390),IF(NOT(H390=""),AND(C390:H390&lt;B390:G390),IF(NOT(G390=""),AND(C390:G390&lt;B390:F390),AND(C390:F390&lt;B390:E390))))</f>
        <v>0</v>
      </c>
      <c r="L390" s="1" t="b">
        <f t="array" ref="L390">IF(NOT(I390=""),AND(AND(ABS(C390:I390-B390:H390)&gt;0),AND(ABS(C390:I390-B390:H390)&lt;4)),IF(NOT(H390=""),AND(AND(ABS(C390:H390-B390:G390)&gt;0),AND(ABS(C390:H390-B390:G390)&lt;4)),IF(NOT(G390=""),AND(AND(ABS(C390:G390-B390:F390)&gt;0),AND(ABS(C390:G390-B390:F390)&lt;4)),AND(AND(ABS(C390:F390-B390:E390)&gt;0),AND(ABS(C390:F390-B390:E390)&lt;4)))))</f>
        <v>0</v>
      </c>
      <c r="M390" s="1" t="b">
        <f t="shared" si="1"/>
        <v>0</v>
      </c>
    </row>
    <row r="391" ht="15.75" customHeight="1">
      <c r="A391" s="1" t="s">
        <v>400</v>
      </c>
      <c r="B391" s="1">
        <f>IFERROR(__xludf.DUMMYFUNCTION("SPLIT(A391,"" "")"),83.0)</f>
        <v>83</v>
      </c>
      <c r="C391" s="1">
        <f>IFERROR(__xludf.DUMMYFUNCTION("""COMPUTED_VALUE"""),80.0)</f>
        <v>80</v>
      </c>
      <c r="D391" s="1">
        <f>IFERROR(__xludf.DUMMYFUNCTION("""COMPUTED_VALUE"""),78.0)</f>
        <v>78</v>
      </c>
      <c r="E391" s="1">
        <f>IFERROR(__xludf.DUMMYFUNCTION("""COMPUTED_VALUE"""),74.0)</f>
        <v>74</v>
      </c>
      <c r="F391" s="1">
        <f>IFERROR(__xludf.DUMMYFUNCTION("""COMPUTED_VALUE"""),71.0)</f>
        <v>71</v>
      </c>
      <c r="G391" s="1">
        <f>IFERROR(__xludf.DUMMYFUNCTION("""COMPUTED_VALUE"""),67.0)</f>
        <v>67</v>
      </c>
      <c r="J391" s="1" t="b">
        <f t="array" ref="J391">IF(NOT(I391=""),AND(C391:I391&gt;B391:H391),IF(NOT(H391=""),AND(C391:H391&gt;B391:G391),IF(NOT(G391=""),AND(C391:G391&gt;B391:F391),AND(C391:F391&gt;B391:E391))))</f>
        <v>0</v>
      </c>
      <c r="K391" s="1" t="b">
        <f t="array" ref="K391">IF(NOT(I391=""),AND(C391:I391&lt;B391:H391),IF(NOT(H391=""),AND(C391:H391&lt;B391:G391),IF(NOT(G391=""),AND(C391:G391&lt;B391:F391),AND(C391:F391&lt;B391:E391))))</f>
        <v>1</v>
      </c>
      <c r="L391" s="1" t="b">
        <f t="array" ref="L391">IF(NOT(I391=""),AND(AND(ABS(C391:I391-B391:H391)&gt;0),AND(ABS(C391:I391-B391:H391)&lt;4)),IF(NOT(H391=""),AND(AND(ABS(C391:H391-B391:G391)&gt;0),AND(ABS(C391:H391-B391:G391)&lt;4)),IF(NOT(G391=""),AND(AND(ABS(C391:G391-B391:F391)&gt;0),AND(ABS(C391:G391-B391:F391)&lt;4)),AND(AND(ABS(C391:F391-B391:E391)&gt;0),AND(ABS(C391:F391-B391:E391)&lt;4)))))</f>
        <v>0</v>
      </c>
      <c r="M391" s="1" t="b">
        <f t="shared" si="1"/>
        <v>0</v>
      </c>
    </row>
    <row r="392" ht="15.75" customHeight="1">
      <c r="A392" s="1" t="s">
        <v>401</v>
      </c>
      <c r="B392" s="1">
        <f>IFERROR(__xludf.DUMMYFUNCTION("SPLIT(A392,"" "")"),21.0)</f>
        <v>21</v>
      </c>
      <c r="C392" s="1">
        <f>IFERROR(__xludf.DUMMYFUNCTION("""COMPUTED_VALUE"""),19.0)</f>
        <v>19</v>
      </c>
      <c r="D392" s="1">
        <f>IFERROR(__xludf.DUMMYFUNCTION("""COMPUTED_VALUE"""),15.0)</f>
        <v>15</v>
      </c>
      <c r="E392" s="1">
        <f>IFERROR(__xludf.DUMMYFUNCTION("""COMPUTED_VALUE"""),13.0)</f>
        <v>13</v>
      </c>
      <c r="F392" s="1">
        <f>IFERROR(__xludf.DUMMYFUNCTION("""COMPUTED_VALUE"""),11.0)</f>
        <v>11</v>
      </c>
      <c r="G392" s="1">
        <f>IFERROR(__xludf.DUMMYFUNCTION("""COMPUTED_VALUE"""),5.0)</f>
        <v>5</v>
      </c>
      <c r="J392" s="1" t="b">
        <f t="array" ref="J392">IF(NOT(I392=""),AND(C392:I392&gt;B392:H392),IF(NOT(H392=""),AND(C392:H392&gt;B392:G392),IF(NOT(G392=""),AND(C392:G392&gt;B392:F392),AND(C392:F392&gt;B392:E392))))</f>
        <v>0</v>
      </c>
      <c r="K392" s="1" t="b">
        <f t="array" ref="K392">IF(NOT(I392=""),AND(C392:I392&lt;B392:H392),IF(NOT(H392=""),AND(C392:H392&lt;B392:G392),IF(NOT(G392=""),AND(C392:G392&lt;B392:F392),AND(C392:F392&lt;B392:E392))))</f>
        <v>1</v>
      </c>
      <c r="L392" s="1" t="b">
        <f t="array" ref="L392">IF(NOT(I392=""),AND(AND(ABS(C392:I392-B392:H392)&gt;0),AND(ABS(C392:I392-B392:H392)&lt;4)),IF(NOT(H392=""),AND(AND(ABS(C392:H392-B392:G392)&gt;0),AND(ABS(C392:H392-B392:G392)&lt;4)),IF(NOT(G392=""),AND(AND(ABS(C392:G392-B392:F392)&gt;0),AND(ABS(C392:G392-B392:F392)&lt;4)),AND(AND(ABS(C392:F392-B392:E392)&gt;0),AND(ABS(C392:F392-B392:E392)&lt;4)))))</f>
        <v>0</v>
      </c>
      <c r="M392" s="1" t="b">
        <f t="shared" si="1"/>
        <v>0</v>
      </c>
    </row>
    <row r="393" ht="15.75" customHeight="1">
      <c r="A393" s="1" t="s">
        <v>402</v>
      </c>
      <c r="B393" s="1">
        <f>IFERROR(__xludf.DUMMYFUNCTION("SPLIT(A393,"" "")"),86.0)</f>
        <v>86</v>
      </c>
      <c r="C393" s="1">
        <f>IFERROR(__xludf.DUMMYFUNCTION("""COMPUTED_VALUE"""),83.0)</f>
        <v>83</v>
      </c>
      <c r="D393" s="1">
        <f>IFERROR(__xludf.DUMMYFUNCTION("""COMPUTED_VALUE"""),80.0)</f>
        <v>80</v>
      </c>
      <c r="E393" s="1">
        <f>IFERROR(__xludf.DUMMYFUNCTION("""COMPUTED_VALUE"""),78.0)</f>
        <v>78</v>
      </c>
      <c r="F393" s="1">
        <f>IFERROR(__xludf.DUMMYFUNCTION("""COMPUTED_VALUE"""),73.0)</f>
        <v>73</v>
      </c>
      <c r="G393" s="1">
        <f>IFERROR(__xludf.DUMMYFUNCTION("""COMPUTED_VALUE"""),71.0)</f>
        <v>71</v>
      </c>
      <c r="H393" s="1">
        <f>IFERROR(__xludf.DUMMYFUNCTION("""COMPUTED_VALUE"""),70.0)</f>
        <v>70</v>
      </c>
      <c r="J393" s="1" t="b">
        <f t="array" ref="J393">IF(NOT(I393=""),AND(C393:I393&gt;B393:H393),IF(NOT(H393=""),AND(C393:H393&gt;B393:G393),IF(NOT(G393=""),AND(C393:G393&gt;B393:F393),AND(C393:F393&gt;B393:E393))))</f>
        <v>0</v>
      </c>
      <c r="K393" s="1" t="b">
        <f t="array" ref="K393">IF(NOT(I393=""),AND(C393:I393&lt;B393:H393),IF(NOT(H393=""),AND(C393:H393&lt;B393:G393),IF(NOT(G393=""),AND(C393:G393&lt;B393:F393),AND(C393:F393&lt;B393:E393))))</f>
        <v>1</v>
      </c>
      <c r="L393" s="1" t="b">
        <f t="array" ref="L393">IF(NOT(I393=""),AND(AND(ABS(C393:I393-B393:H393)&gt;0),AND(ABS(C393:I393-B393:H393)&lt;4)),IF(NOT(H393=""),AND(AND(ABS(C393:H393-B393:G393)&gt;0),AND(ABS(C393:H393-B393:G393)&lt;4)),IF(NOT(G393=""),AND(AND(ABS(C393:G393-B393:F393)&gt;0),AND(ABS(C393:G393-B393:F393)&lt;4)),AND(AND(ABS(C393:F393-B393:E393)&gt;0),AND(ABS(C393:F393-B393:E393)&lt;4)))))</f>
        <v>0</v>
      </c>
      <c r="M393" s="1" t="b">
        <f t="shared" si="1"/>
        <v>0</v>
      </c>
    </row>
    <row r="394" ht="15.75" customHeight="1">
      <c r="A394" s="1" t="s">
        <v>403</v>
      </c>
      <c r="B394" s="1">
        <f>IFERROR(__xludf.DUMMYFUNCTION("SPLIT(A394,"" "")"),75.0)</f>
        <v>75</v>
      </c>
      <c r="C394" s="1">
        <f>IFERROR(__xludf.DUMMYFUNCTION("""COMPUTED_VALUE"""),74.0)</f>
        <v>74</v>
      </c>
      <c r="D394" s="1">
        <f>IFERROR(__xludf.DUMMYFUNCTION("""COMPUTED_VALUE"""),69.0)</f>
        <v>69</v>
      </c>
      <c r="E394" s="1">
        <f>IFERROR(__xludf.DUMMYFUNCTION("""COMPUTED_VALUE"""),68.0)</f>
        <v>68</v>
      </c>
      <c r="F394" s="1">
        <f>IFERROR(__xludf.DUMMYFUNCTION("""COMPUTED_VALUE"""),65.0)</f>
        <v>65</v>
      </c>
      <c r="G394" s="1">
        <f>IFERROR(__xludf.DUMMYFUNCTION("""COMPUTED_VALUE"""),62.0)</f>
        <v>62</v>
      </c>
      <c r="H394" s="1">
        <f>IFERROR(__xludf.DUMMYFUNCTION("""COMPUTED_VALUE"""),59.0)</f>
        <v>59</v>
      </c>
      <c r="I394" s="1">
        <f>IFERROR(__xludf.DUMMYFUNCTION("""COMPUTED_VALUE"""),60.0)</f>
        <v>60</v>
      </c>
      <c r="J394" s="1" t="b">
        <f t="array" ref="J394">IF(NOT(I394=""),AND(C394:I394&gt;B394:H394),IF(NOT(H394=""),AND(C394:H394&gt;B394:G394),IF(NOT(G394=""),AND(C394:G394&gt;B394:F394),AND(C394:F394&gt;B394:E394))))</f>
        <v>0</v>
      </c>
      <c r="K394" s="1" t="b">
        <f t="array" ref="K394">IF(NOT(I394=""),AND(C394:I394&lt;B394:H394),IF(NOT(H394=""),AND(C394:H394&lt;B394:G394),IF(NOT(G394=""),AND(C394:G394&lt;B394:F394),AND(C394:F394&lt;B394:E394))))</f>
        <v>0</v>
      </c>
      <c r="L394" s="1" t="b">
        <f t="array" ref="L394">IF(NOT(I394=""),AND(AND(ABS(C394:I394-B394:H394)&gt;0),AND(ABS(C394:I394-B394:H394)&lt;4)),IF(NOT(H394=""),AND(AND(ABS(C394:H394-B394:G394)&gt;0),AND(ABS(C394:H394-B394:G394)&lt;4)),IF(NOT(G394=""),AND(AND(ABS(C394:G394-B394:F394)&gt;0),AND(ABS(C394:G394-B394:F394)&lt;4)),AND(AND(ABS(C394:F394-B394:E394)&gt;0),AND(ABS(C394:F394-B394:E394)&lt;4)))))</f>
        <v>0</v>
      </c>
      <c r="M394" s="1" t="b">
        <f t="shared" si="1"/>
        <v>0</v>
      </c>
    </row>
    <row r="395" ht="15.75" customHeight="1">
      <c r="A395" s="1" t="s">
        <v>404</v>
      </c>
      <c r="B395" s="1">
        <f>IFERROR(__xludf.DUMMYFUNCTION("SPLIT(A395,"" "")"),35.0)</f>
        <v>35</v>
      </c>
      <c r="C395" s="1">
        <f>IFERROR(__xludf.DUMMYFUNCTION("""COMPUTED_VALUE"""),34.0)</f>
        <v>34</v>
      </c>
      <c r="D395" s="1">
        <f>IFERROR(__xludf.DUMMYFUNCTION("""COMPUTED_VALUE"""),31.0)</f>
        <v>31</v>
      </c>
      <c r="E395" s="1">
        <f>IFERROR(__xludf.DUMMYFUNCTION("""COMPUTED_VALUE"""),28.0)</f>
        <v>28</v>
      </c>
      <c r="F395" s="1">
        <f>IFERROR(__xludf.DUMMYFUNCTION("""COMPUTED_VALUE"""),22.0)</f>
        <v>22</v>
      </c>
      <c r="G395" s="1">
        <f>IFERROR(__xludf.DUMMYFUNCTION("""COMPUTED_VALUE"""),22.0)</f>
        <v>22</v>
      </c>
      <c r="J395" s="1" t="b">
        <f t="array" ref="J395">IF(NOT(I395=""),AND(C395:I395&gt;B395:H395),IF(NOT(H395=""),AND(C395:H395&gt;B395:G395),IF(NOT(G395=""),AND(C395:G395&gt;B395:F395),AND(C395:F395&gt;B395:E395))))</f>
        <v>0</v>
      </c>
      <c r="K395" s="1" t="b">
        <f t="array" ref="K395">IF(NOT(I395=""),AND(C395:I395&lt;B395:H395),IF(NOT(H395=""),AND(C395:H395&lt;B395:G395),IF(NOT(G395=""),AND(C395:G395&lt;B395:F395),AND(C395:F395&lt;B395:E395))))</f>
        <v>0</v>
      </c>
      <c r="L395" s="1" t="b">
        <f t="array" ref="L395">IF(NOT(I395=""),AND(AND(ABS(C395:I395-B395:H395)&gt;0),AND(ABS(C395:I395-B395:H395)&lt;4)),IF(NOT(H395=""),AND(AND(ABS(C395:H395-B395:G395)&gt;0),AND(ABS(C395:H395-B395:G395)&lt;4)),IF(NOT(G395=""),AND(AND(ABS(C395:G395-B395:F395)&gt;0),AND(ABS(C395:G395-B395:F395)&lt;4)),AND(AND(ABS(C395:F395-B395:E395)&gt;0),AND(ABS(C395:F395-B395:E395)&lt;4)))))</f>
        <v>0</v>
      </c>
      <c r="M395" s="1" t="b">
        <f t="shared" si="1"/>
        <v>0</v>
      </c>
    </row>
    <row r="396" ht="15.75" customHeight="1">
      <c r="A396" s="1" t="s">
        <v>405</v>
      </c>
      <c r="B396" s="1">
        <f>IFERROR(__xludf.DUMMYFUNCTION("SPLIT(A396,"" "")"),75.0)</f>
        <v>75</v>
      </c>
      <c r="C396" s="1">
        <f>IFERROR(__xludf.DUMMYFUNCTION("""COMPUTED_VALUE"""),74.0)</f>
        <v>74</v>
      </c>
      <c r="D396" s="1">
        <f>IFERROR(__xludf.DUMMYFUNCTION("""COMPUTED_VALUE"""),69.0)</f>
        <v>69</v>
      </c>
      <c r="E396" s="1">
        <f>IFERROR(__xludf.DUMMYFUNCTION("""COMPUTED_VALUE"""),66.0)</f>
        <v>66</v>
      </c>
      <c r="F396" s="1">
        <f>IFERROR(__xludf.DUMMYFUNCTION("""COMPUTED_VALUE"""),64.0)</f>
        <v>64</v>
      </c>
      <c r="G396" s="1">
        <f>IFERROR(__xludf.DUMMYFUNCTION("""COMPUTED_VALUE"""),60.0)</f>
        <v>60</v>
      </c>
      <c r="J396" s="1" t="b">
        <f t="array" ref="J396">IF(NOT(I396=""),AND(C396:I396&gt;B396:H396),IF(NOT(H396=""),AND(C396:H396&gt;B396:G396),IF(NOT(G396=""),AND(C396:G396&gt;B396:F396),AND(C396:F396&gt;B396:E396))))</f>
        <v>0</v>
      </c>
      <c r="K396" s="1" t="b">
        <f t="array" ref="K396">IF(NOT(I396=""),AND(C396:I396&lt;B396:H396),IF(NOT(H396=""),AND(C396:H396&lt;B396:G396),IF(NOT(G396=""),AND(C396:G396&lt;B396:F396),AND(C396:F396&lt;B396:E396))))</f>
        <v>1</v>
      </c>
      <c r="L396" s="1" t="b">
        <f t="array" ref="L396">IF(NOT(I396=""),AND(AND(ABS(C396:I396-B396:H396)&gt;0),AND(ABS(C396:I396-B396:H396)&lt;4)),IF(NOT(H396=""),AND(AND(ABS(C396:H396-B396:G396)&gt;0),AND(ABS(C396:H396-B396:G396)&lt;4)),IF(NOT(G396=""),AND(AND(ABS(C396:G396-B396:F396)&gt;0),AND(ABS(C396:G396-B396:F396)&lt;4)),AND(AND(ABS(C396:F396-B396:E396)&gt;0),AND(ABS(C396:F396-B396:E396)&lt;4)))))</f>
        <v>0</v>
      </c>
      <c r="M396" s="1" t="b">
        <f t="shared" si="1"/>
        <v>0</v>
      </c>
    </row>
    <row r="397" ht="15.75" customHeight="1">
      <c r="A397" s="1" t="s">
        <v>406</v>
      </c>
      <c r="B397" s="1">
        <f>IFERROR(__xludf.DUMMYFUNCTION("SPLIT(A397,"" "")"),71.0)</f>
        <v>71</v>
      </c>
      <c r="C397" s="1">
        <f>IFERROR(__xludf.DUMMYFUNCTION("""COMPUTED_VALUE"""),70.0)</f>
        <v>70</v>
      </c>
      <c r="D397" s="1">
        <f>IFERROR(__xludf.DUMMYFUNCTION("""COMPUTED_VALUE"""),67.0)</f>
        <v>67</v>
      </c>
      <c r="E397" s="1">
        <f>IFERROR(__xludf.DUMMYFUNCTION("""COMPUTED_VALUE"""),65.0)</f>
        <v>65</v>
      </c>
      <c r="F397" s="1">
        <f>IFERROR(__xludf.DUMMYFUNCTION("""COMPUTED_VALUE"""),58.0)</f>
        <v>58</v>
      </c>
      <c r="G397" s="1">
        <f>IFERROR(__xludf.DUMMYFUNCTION("""COMPUTED_VALUE"""),56.0)</f>
        <v>56</v>
      </c>
      <c r="H397" s="1">
        <f>IFERROR(__xludf.DUMMYFUNCTION("""COMPUTED_VALUE"""),49.0)</f>
        <v>49</v>
      </c>
      <c r="J397" s="1" t="b">
        <f t="array" ref="J397">IF(NOT(I397=""),AND(C397:I397&gt;B397:H397),IF(NOT(H397=""),AND(C397:H397&gt;B397:G397),IF(NOT(G397=""),AND(C397:G397&gt;B397:F397),AND(C397:F397&gt;B397:E397))))</f>
        <v>0</v>
      </c>
      <c r="K397" s="1" t="b">
        <f t="array" ref="K397">IF(NOT(I397=""),AND(C397:I397&lt;B397:H397),IF(NOT(H397=""),AND(C397:H397&lt;B397:G397),IF(NOT(G397=""),AND(C397:G397&lt;B397:F397),AND(C397:F397&lt;B397:E397))))</f>
        <v>1</v>
      </c>
      <c r="L397" s="1" t="b">
        <f t="array" ref="L397">IF(NOT(I397=""),AND(AND(ABS(C397:I397-B397:H397)&gt;0),AND(ABS(C397:I397-B397:H397)&lt;4)),IF(NOT(H397=""),AND(AND(ABS(C397:H397-B397:G397)&gt;0),AND(ABS(C397:H397-B397:G397)&lt;4)),IF(NOT(G397=""),AND(AND(ABS(C397:G397-B397:F397)&gt;0),AND(ABS(C397:G397-B397:F397)&lt;4)),AND(AND(ABS(C397:F397-B397:E397)&gt;0),AND(ABS(C397:F397-B397:E397)&lt;4)))))</f>
        <v>0</v>
      </c>
      <c r="M397" s="1" t="b">
        <f t="shared" si="1"/>
        <v>0</v>
      </c>
    </row>
    <row r="398" ht="15.75" customHeight="1">
      <c r="A398" s="1" t="s">
        <v>407</v>
      </c>
      <c r="B398" s="1">
        <f>IFERROR(__xludf.DUMMYFUNCTION("SPLIT(A398,"" "")"),92.0)</f>
        <v>92</v>
      </c>
      <c r="C398" s="1">
        <f>IFERROR(__xludf.DUMMYFUNCTION("""COMPUTED_VALUE"""),94.0)</f>
        <v>94</v>
      </c>
      <c r="D398" s="1">
        <f>IFERROR(__xludf.DUMMYFUNCTION("""COMPUTED_VALUE"""),92.0)</f>
        <v>92</v>
      </c>
      <c r="E398" s="1">
        <f>IFERROR(__xludf.DUMMYFUNCTION("""COMPUTED_VALUE"""),89.0)</f>
        <v>89</v>
      </c>
      <c r="F398" s="1">
        <f>IFERROR(__xludf.DUMMYFUNCTION("""COMPUTED_VALUE"""),86.0)</f>
        <v>86</v>
      </c>
      <c r="J398" s="1" t="b">
        <f t="array" ref="J398">IF(NOT(I398=""),AND(C398:I398&gt;B398:H398),IF(NOT(H398=""),AND(C398:H398&gt;B398:G398),IF(NOT(G398=""),AND(C398:G398&gt;B398:F398),AND(C398:F398&gt;B398:E398))))</f>
        <v>0</v>
      </c>
      <c r="K398" s="1" t="b">
        <f t="array" ref="K398">IF(NOT(I398=""),AND(C398:I398&lt;B398:H398),IF(NOT(H398=""),AND(C398:H398&lt;B398:G398),IF(NOT(G398=""),AND(C398:G398&lt;B398:F398),AND(C398:F398&lt;B398:E398))))</f>
        <v>0</v>
      </c>
      <c r="L398" s="1" t="b">
        <f t="array" ref="L398">IF(NOT(I398=""),AND(AND(ABS(C398:I398-B398:H398)&gt;0),AND(ABS(C398:I398-B398:H398)&lt;4)),IF(NOT(H398=""),AND(AND(ABS(C398:H398-B398:G398)&gt;0),AND(ABS(C398:H398-B398:G398)&lt;4)),IF(NOT(G398=""),AND(AND(ABS(C398:G398-B398:F398)&gt;0),AND(ABS(C398:G398-B398:F398)&lt;4)),AND(AND(ABS(C398:F398-B398:E398)&gt;0),AND(ABS(C398:F398-B398:E398)&lt;4)))))</f>
        <v>1</v>
      </c>
      <c r="M398" s="1" t="b">
        <f t="shared" si="1"/>
        <v>0</v>
      </c>
    </row>
    <row r="399" ht="15.75" customHeight="1">
      <c r="A399" s="1" t="s">
        <v>408</v>
      </c>
      <c r="B399" s="1">
        <f>IFERROR(__xludf.DUMMYFUNCTION("SPLIT(A399,"" "")"),63.0)</f>
        <v>63</v>
      </c>
      <c r="C399" s="1">
        <f>IFERROR(__xludf.DUMMYFUNCTION("""COMPUTED_VALUE"""),65.0)</f>
        <v>65</v>
      </c>
      <c r="D399" s="1">
        <f>IFERROR(__xludf.DUMMYFUNCTION("""COMPUTED_VALUE"""),64.0)</f>
        <v>64</v>
      </c>
      <c r="E399" s="1">
        <f>IFERROR(__xludf.DUMMYFUNCTION("""COMPUTED_VALUE"""),62.0)</f>
        <v>62</v>
      </c>
      <c r="F399" s="1">
        <f>IFERROR(__xludf.DUMMYFUNCTION("""COMPUTED_VALUE"""),60.0)</f>
        <v>60</v>
      </c>
      <c r="G399" s="1">
        <f>IFERROR(__xludf.DUMMYFUNCTION("""COMPUTED_VALUE"""),63.0)</f>
        <v>63</v>
      </c>
      <c r="J399" s="1" t="b">
        <f t="array" ref="J399">IF(NOT(I399=""),AND(C399:I399&gt;B399:H399),IF(NOT(H399=""),AND(C399:H399&gt;B399:G399),IF(NOT(G399=""),AND(C399:G399&gt;B399:F399),AND(C399:F399&gt;B399:E399))))</f>
        <v>0</v>
      </c>
      <c r="K399" s="1" t="b">
        <f t="array" ref="K399">IF(NOT(I399=""),AND(C399:I399&lt;B399:H399),IF(NOT(H399=""),AND(C399:H399&lt;B399:G399),IF(NOT(G399=""),AND(C399:G399&lt;B399:F399),AND(C399:F399&lt;B399:E399))))</f>
        <v>0</v>
      </c>
      <c r="L399" s="1" t="b">
        <f t="array" ref="L399">IF(NOT(I399=""),AND(AND(ABS(C399:I399-B399:H399)&gt;0),AND(ABS(C399:I399-B399:H399)&lt;4)),IF(NOT(H399=""),AND(AND(ABS(C399:H399-B399:G399)&gt;0),AND(ABS(C399:H399-B399:G399)&lt;4)),IF(NOT(G399=""),AND(AND(ABS(C399:G399-B399:F399)&gt;0),AND(ABS(C399:G399-B399:F399)&lt;4)),AND(AND(ABS(C399:F399-B399:E399)&gt;0),AND(ABS(C399:F399-B399:E399)&lt;4)))))</f>
        <v>1</v>
      </c>
      <c r="M399" s="1" t="b">
        <f t="shared" si="1"/>
        <v>0</v>
      </c>
    </row>
    <row r="400" ht="15.75" customHeight="1">
      <c r="A400" s="1" t="s">
        <v>409</v>
      </c>
      <c r="B400" s="1">
        <f>IFERROR(__xludf.DUMMYFUNCTION("SPLIT(A400,"" "")"),52.0)</f>
        <v>52</v>
      </c>
      <c r="C400" s="1">
        <f>IFERROR(__xludf.DUMMYFUNCTION("""COMPUTED_VALUE"""),55.0)</f>
        <v>55</v>
      </c>
      <c r="D400" s="1">
        <f>IFERROR(__xludf.DUMMYFUNCTION("""COMPUTED_VALUE"""),54.0)</f>
        <v>54</v>
      </c>
      <c r="E400" s="1">
        <f>IFERROR(__xludf.DUMMYFUNCTION("""COMPUTED_VALUE"""),52.0)</f>
        <v>52</v>
      </c>
      <c r="F400" s="1">
        <f>IFERROR(__xludf.DUMMYFUNCTION("""COMPUTED_VALUE"""),51.0)</f>
        <v>51</v>
      </c>
      <c r="G400" s="1">
        <f>IFERROR(__xludf.DUMMYFUNCTION("""COMPUTED_VALUE"""),51.0)</f>
        <v>51</v>
      </c>
      <c r="J400" s="1" t="b">
        <f t="array" ref="J400">IF(NOT(I400=""),AND(C400:I400&gt;B400:H400),IF(NOT(H400=""),AND(C400:H400&gt;B400:G400),IF(NOT(G400=""),AND(C400:G400&gt;B400:F400),AND(C400:F400&gt;B400:E400))))</f>
        <v>0</v>
      </c>
      <c r="K400" s="1" t="b">
        <f t="array" ref="K400">IF(NOT(I400=""),AND(C400:I400&lt;B400:H400),IF(NOT(H400=""),AND(C400:H400&lt;B400:G400),IF(NOT(G400=""),AND(C400:G400&lt;B400:F400),AND(C400:F400&lt;B400:E400))))</f>
        <v>0</v>
      </c>
      <c r="L400" s="1" t="b">
        <f t="array" ref="L400">IF(NOT(I400=""),AND(AND(ABS(C400:I400-B400:H400)&gt;0),AND(ABS(C400:I400-B400:H400)&lt;4)),IF(NOT(H400=""),AND(AND(ABS(C400:H400-B400:G400)&gt;0),AND(ABS(C400:H400-B400:G400)&lt;4)),IF(NOT(G400=""),AND(AND(ABS(C400:G400-B400:F400)&gt;0),AND(ABS(C400:G400-B400:F400)&lt;4)),AND(AND(ABS(C400:F400-B400:E400)&gt;0),AND(ABS(C400:F400-B400:E400)&lt;4)))))</f>
        <v>0</v>
      </c>
      <c r="M400" s="1" t="b">
        <f t="shared" si="1"/>
        <v>0</v>
      </c>
    </row>
    <row r="401" ht="15.75" customHeight="1">
      <c r="A401" s="1" t="s">
        <v>410</v>
      </c>
      <c r="B401" s="1">
        <f>IFERROR(__xludf.DUMMYFUNCTION("SPLIT(A401,"" "")"),71.0)</f>
        <v>71</v>
      </c>
      <c r="C401" s="1">
        <f>IFERROR(__xludf.DUMMYFUNCTION("""COMPUTED_VALUE"""),72.0)</f>
        <v>72</v>
      </c>
      <c r="D401" s="1">
        <f>IFERROR(__xludf.DUMMYFUNCTION("""COMPUTED_VALUE"""),70.0)</f>
        <v>70</v>
      </c>
      <c r="E401" s="1">
        <f>IFERROR(__xludf.DUMMYFUNCTION("""COMPUTED_VALUE"""),67.0)</f>
        <v>67</v>
      </c>
      <c r="F401" s="1">
        <f>IFERROR(__xludf.DUMMYFUNCTION("""COMPUTED_VALUE"""),64.0)</f>
        <v>64</v>
      </c>
      <c r="G401" s="1">
        <f>IFERROR(__xludf.DUMMYFUNCTION("""COMPUTED_VALUE"""),60.0)</f>
        <v>60</v>
      </c>
      <c r="J401" s="1" t="b">
        <f t="array" ref="J401">IF(NOT(I401=""),AND(C401:I401&gt;B401:H401),IF(NOT(H401=""),AND(C401:H401&gt;B401:G401),IF(NOT(G401=""),AND(C401:G401&gt;B401:F401),AND(C401:F401&gt;B401:E401))))</f>
        <v>0</v>
      </c>
      <c r="K401" s="1" t="b">
        <f t="array" ref="K401">IF(NOT(I401=""),AND(C401:I401&lt;B401:H401),IF(NOT(H401=""),AND(C401:H401&lt;B401:G401),IF(NOT(G401=""),AND(C401:G401&lt;B401:F401),AND(C401:F401&lt;B401:E401))))</f>
        <v>0</v>
      </c>
      <c r="L401" s="1" t="b">
        <f t="array" ref="L401">IF(NOT(I401=""),AND(AND(ABS(C401:I401-B401:H401)&gt;0),AND(ABS(C401:I401-B401:H401)&lt;4)),IF(NOT(H401=""),AND(AND(ABS(C401:H401-B401:G401)&gt;0),AND(ABS(C401:H401-B401:G401)&lt;4)),IF(NOT(G401=""),AND(AND(ABS(C401:G401-B401:F401)&gt;0),AND(ABS(C401:G401-B401:F401)&lt;4)),AND(AND(ABS(C401:F401-B401:E401)&gt;0),AND(ABS(C401:F401-B401:E401)&lt;4)))))</f>
        <v>0</v>
      </c>
      <c r="M401" s="1" t="b">
        <f t="shared" si="1"/>
        <v>0</v>
      </c>
    </row>
    <row r="402" ht="15.75" customHeight="1">
      <c r="A402" s="1" t="s">
        <v>411</v>
      </c>
      <c r="B402" s="1">
        <f>IFERROR(__xludf.DUMMYFUNCTION("SPLIT(A402,"" "")"),9.0)</f>
        <v>9</v>
      </c>
      <c r="C402" s="1">
        <f>IFERROR(__xludf.DUMMYFUNCTION("""COMPUTED_VALUE"""),11.0)</f>
        <v>11</v>
      </c>
      <c r="D402" s="1">
        <f>IFERROR(__xludf.DUMMYFUNCTION("""COMPUTED_VALUE"""),8.0)</f>
        <v>8</v>
      </c>
      <c r="E402" s="1">
        <f>IFERROR(__xludf.DUMMYFUNCTION("""COMPUTED_VALUE"""),7.0)</f>
        <v>7</v>
      </c>
      <c r="F402" s="1">
        <f>IFERROR(__xludf.DUMMYFUNCTION("""COMPUTED_VALUE"""),2.0)</f>
        <v>2</v>
      </c>
      <c r="J402" s="1" t="b">
        <f t="array" ref="J402">IF(NOT(I402=""),AND(C402:I402&gt;B402:H402),IF(NOT(H402=""),AND(C402:H402&gt;B402:G402),IF(NOT(G402=""),AND(C402:G402&gt;B402:F402),AND(C402:F402&gt;B402:E402))))</f>
        <v>0</v>
      </c>
      <c r="K402" s="1" t="b">
        <f t="array" ref="K402">IF(NOT(I402=""),AND(C402:I402&lt;B402:H402),IF(NOT(H402=""),AND(C402:H402&lt;B402:G402),IF(NOT(G402=""),AND(C402:G402&lt;B402:F402),AND(C402:F402&lt;B402:E402))))</f>
        <v>0</v>
      </c>
      <c r="L402" s="1" t="b">
        <f t="array" ref="L402">IF(NOT(I402=""),AND(AND(ABS(C402:I402-B402:H402)&gt;0),AND(ABS(C402:I402-B402:H402)&lt;4)),IF(NOT(H402=""),AND(AND(ABS(C402:H402-B402:G402)&gt;0),AND(ABS(C402:H402-B402:G402)&lt;4)),IF(NOT(G402=""),AND(AND(ABS(C402:G402-B402:F402)&gt;0),AND(ABS(C402:G402-B402:F402)&lt;4)),AND(AND(ABS(C402:F402-B402:E402)&gt;0),AND(ABS(C402:F402-B402:E402)&lt;4)))))</f>
        <v>0</v>
      </c>
      <c r="M402" s="1" t="b">
        <f t="shared" si="1"/>
        <v>0</v>
      </c>
    </row>
    <row r="403" ht="15.75" customHeight="1">
      <c r="A403" s="1" t="s">
        <v>412</v>
      </c>
      <c r="B403" s="1">
        <f>IFERROR(__xludf.DUMMYFUNCTION("SPLIT(A403,"" "")"),90.0)</f>
        <v>90</v>
      </c>
      <c r="C403" s="1">
        <f>IFERROR(__xludf.DUMMYFUNCTION("""COMPUTED_VALUE"""),92.0)</f>
        <v>92</v>
      </c>
      <c r="D403" s="1">
        <f>IFERROR(__xludf.DUMMYFUNCTION("""COMPUTED_VALUE"""),89.0)</f>
        <v>89</v>
      </c>
      <c r="E403" s="1">
        <f>IFERROR(__xludf.DUMMYFUNCTION("""COMPUTED_VALUE"""),91.0)</f>
        <v>91</v>
      </c>
      <c r="F403" s="1">
        <f>IFERROR(__xludf.DUMMYFUNCTION("""COMPUTED_VALUE"""),88.0)</f>
        <v>88</v>
      </c>
      <c r="G403" s="1">
        <f>IFERROR(__xludf.DUMMYFUNCTION("""COMPUTED_VALUE"""),85.0)</f>
        <v>85</v>
      </c>
      <c r="H403" s="1">
        <f>IFERROR(__xludf.DUMMYFUNCTION("""COMPUTED_VALUE"""),84.0)</f>
        <v>84</v>
      </c>
      <c r="I403" s="1">
        <f>IFERROR(__xludf.DUMMYFUNCTION("""COMPUTED_VALUE"""),82.0)</f>
        <v>82</v>
      </c>
      <c r="J403" s="1" t="b">
        <f t="array" ref="J403">IF(NOT(I403=""),AND(C403:I403&gt;B403:H403),IF(NOT(H403=""),AND(C403:H403&gt;B403:G403),IF(NOT(G403=""),AND(C403:G403&gt;B403:F403),AND(C403:F403&gt;B403:E403))))</f>
        <v>0</v>
      </c>
      <c r="K403" s="1" t="b">
        <f t="array" ref="K403">IF(NOT(I403=""),AND(C403:I403&lt;B403:H403),IF(NOT(H403=""),AND(C403:H403&lt;B403:G403),IF(NOT(G403=""),AND(C403:G403&lt;B403:F403),AND(C403:F403&lt;B403:E403))))</f>
        <v>0</v>
      </c>
      <c r="L403" s="1" t="b">
        <f t="array" ref="L403">IF(NOT(I403=""),AND(AND(ABS(C403:I403-B403:H403)&gt;0),AND(ABS(C403:I403-B403:H403)&lt;4)),IF(NOT(H403=""),AND(AND(ABS(C403:H403-B403:G403)&gt;0),AND(ABS(C403:H403-B403:G403)&lt;4)),IF(NOT(G403=""),AND(AND(ABS(C403:G403-B403:F403)&gt;0),AND(ABS(C403:G403-B403:F403)&lt;4)),AND(AND(ABS(C403:F403-B403:E403)&gt;0),AND(ABS(C403:F403-B403:E403)&lt;4)))))</f>
        <v>1</v>
      </c>
      <c r="M403" s="1" t="b">
        <f t="shared" si="1"/>
        <v>0</v>
      </c>
    </row>
    <row r="404" ht="15.75" customHeight="1">
      <c r="A404" s="1" t="s">
        <v>413</v>
      </c>
      <c r="B404" s="1">
        <f>IFERROR(__xludf.DUMMYFUNCTION("SPLIT(A404,"" "")"),13.0)</f>
        <v>13</v>
      </c>
      <c r="C404" s="1">
        <f>IFERROR(__xludf.DUMMYFUNCTION("""COMPUTED_VALUE"""),15.0)</f>
        <v>15</v>
      </c>
      <c r="D404" s="1">
        <f>IFERROR(__xludf.DUMMYFUNCTION("""COMPUTED_VALUE"""),17.0)</f>
        <v>17</v>
      </c>
      <c r="E404" s="1">
        <f>IFERROR(__xludf.DUMMYFUNCTION("""COMPUTED_VALUE"""),15.0)</f>
        <v>15</v>
      </c>
      <c r="F404" s="1">
        <f>IFERROR(__xludf.DUMMYFUNCTION("""COMPUTED_VALUE"""),12.0)</f>
        <v>12</v>
      </c>
      <c r="G404" s="1">
        <f>IFERROR(__xludf.DUMMYFUNCTION("""COMPUTED_VALUE"""),10.0)</f>
        <v>10</v>
      </c>
      <c r="H404" s="1">
        <f>IFERROR(__xludf.DUMMYFUNCTION("""COMPUTED_VALUE"""),12.0)</f>
        <v>12</v>
      </c>
      <c r="J404" s="1" t="b">
        <f t="array" ref="J404">IF(NOT(I404=""),AND(C404:I404&gt;B404:H404),IF(NOT(H404=""),AND(C404:H404&gt;B404:G404),IF(NOT(G404=""),AND(C404:G404&gt;B404:F404),AND(C404:F404&gt;B404:E404))))</f>
        <v>0</v>
      </c>
      <c r="K404" s="1" t="b">
        <f t="array" ref="K404">IF(NOT(I404=""),AND(C404:I404&lt;B404:H404),IF(NOT(H404=""),AND(C404:H404&lt;B404:G404),IF(NOT(G404=""),AND(C404:G404&lt;B404:F404),AND(C404:F404&lt;B404:E404))))</f>
        <v>0</v>
      </c>
      <c r="L404" s="1" t="b">
        <f t="array" ref="L404">IF(NOT(I404=""),AND(AND(ABS(C404:I404-B404:H404)&gt;0),AND(ABS(C404:I404-B404:H404)&lt;4)),IF(NOT(H404=""),AND(AND(ABS(C404:H404-B404:G404)&gt;0),AND(ABS(C404:H404-B404:G404)&lt;4)),IF(NOT(G404=""),AND(AND(ABS(C404:G404-B404:F404)&gt;0),AND(ABS(C404:G404-B404:F404)&lt;4)),AND(AND(ABS(C404:F404-B404:E404)&gt;0),AND(ABS(C404:F404-B404:E404)&lt;4)))))</f>
        <v>1</v>
      </c>
      <c r="M404" s="1" t="b">
        <f t="shared" si="1"/>
        <v>0</v>
      </c>
    </row>
    <row r="405" ht="15.75" customHeight="1">
      <c r="A405" s="1" t="s">
        <v>414</v>
      </c>
      <c r="B405" s="1">
        <f>IFERROR(__xludf.DUMMYFUNCTION("SPLIT(A405,"" "")"),87.0)</f>
        <v>87</v>
      </c>
      <c r="C405" s="1">
        <f>IFERROR(__xludf.DUMMYFUNCTION("""COMPUTED_VALUE"""),90.0)</f>
        <v>90</v>
      </c>
      <c r="D405" s="1">
        <f>IFERROR(__xludf.DUMMYFUNCTION("""COMPUTED_VALUE"""),89.0)</f>
        <v>89</v>
      </c>
      <c r="E405" s="1">
        <f>IFERROR(__xludf.DUMMYFUNCTION("""COMPUTED_VALUE"""),86.0)</f>
        <v>86</v>
      </c>
      <c r="F405" s="1">
        <f>IFERROR(__xludf.DUMMYFUNCTION("""COMPUTED_VALUE"""),83.0)</f>
        <v>83</v>
      </c>
      <c r="G405" s="1">
        <f>IFERROR(__xludf.DUMMYFUNCTION("""COMPUTED_VALUE"""),84.0)</f>
        <v>84</v>
      </c>
      <c r="H405" s="1">
        <f>IFERROR(__xludf.DUMMYFUNCTION("""COMPUTED_VALUE"""),84.0)</f>
        <v>84</v>
      </c>
      <c r="J405" s="1" t="b">
        <f t="array" ref="J405">IF(NOT(I405=""),AND(C405:I405&gt;B405:H405),IF(NOT(H405=""),AND(C405:H405&gt;B405:G405),IF(NOT(G405=""),AND(C405:G405&gt;B405:F405),AND(C405:F405&gt;B405:E405))))</f>
        <v>0</v>
      </c>
      <c r="K405" s="1" t="b">
        <f t="array" ref="K405">IF(NOT(I405=""),AND(C405:I405&lt;B405:H405),IF(NOT(H405=""),AND(C405:H405&lt;B405:G405),IF(NOT(G405=""),AND(C405:G405&lt;B405:F405),AND(C405:F405&lt;B405:E405))))</f>
        <v>0</v>
      </c>
      <c r="L405" s="1" t="b">
        <f t="array" ref="L405">IF(NOT(I405=""),AND(AND(ABS(C405:I405-B405:H405)&gt;0),AND(ABS(C405:I405-B405:H405)&lt;4)),IF(NOT(H405=""),AND(AND(ABS(C405:H405-B405:G405)&gt;0),AND(ABS(C405:H405-B405:G405)&lt;4)),IF(NOT(G405=""),AND(AND(ABS(C405:G405-B405:F405)&gt;0),AND(ABS(C405:G405-B405:F405)&lt;4)),AND(AND(ABS(C405:F405-B405:E405)&gt;0),AND(ABS(C405:F405-B405:E405)&lt;4)))))</f>
        <v>0</v>
      </c>
      <c r="M405" s="1" t="b">
        <f t="shared" si="1"/>
        <v>0</v>
      </c>
    </row>
    <row r="406" ht="15.75" customHeight="1">
      <c r="A406" s="1" t="s">
        <v>415</v>
      </c>
      <c r="B406" s="1">
        <f>IFERROR(__xludf.DUMMYFUNCTION("SPLIT(A406,"" "")"),98.0)</f>
        <v>98</v>
      </c>
      <c r="C406" s="1">
        <f>IFERROR(__xludf.DUMMYFUNCTION("""COMPUTED_VALUE"""),99.0)</f>
        <v>99</v>
      </c>
      <c r="D406" s="1">
        <f>IFERROR(__xludf.DUMMYFUNCTION("""COMPUTED_VALUE"""),98.0)</f>
        <v>98</v>
      </c>
      <c r="E406" s="1">
        <f>IFERROR(__xludf.DUMMYFUNCTION("""COMPUTED_VALUE"""),99.0)</f>
        <v>99</v>
      </c>
      <c r="F406" s="1">
        <f>IFERROR(__xludf.DUMMYFUNCTION("""COMPUTED_VALUE"""),95.0)</f>
        <v>95</v>
      </c>
      <c r="J406" s="1" t="b">
        <f t="array" ref="J406">IF(NOT(I406=""),AND(C406:I406&gt;B406:H406),IF(NOT(H406=""),AND(C406:H406&gt;B406:G406),IF(NOT(G406=""),AND(C406:G406&gt;B406:F406),AND(C406:F406&gt;B406:E406))))</f>
        <v>0</v>
      </c>
      <c r="K406" s="1" t="b">
        <f t="array" ref="K406">IF(NOT(I406=""),AND(C406:I406&lt;B406:H406),IF(NOT(H406=""),AND(C406:H406&lt;B406:G406),IF(NOT(G406=""),AND(C406:G406&lt;B406:F406),AND(C406:F406&lt;B406:E406))))</f>
        <v>0</v>
      </c>
      <c r="L406" s="1" t="b">
        <f t="array" ref="L406">IF(NOT(I406=""),AND(AND(ABS(C406:I406-B406:H406)&gt;0),AND(ABS(C406:I406-B406:H406)&lt;4)),IF(NOT(H406=""),AND(AND(ABS(C406:H406-B406:G406)&gt;0),AND(ABS(C406:H406-B406:G406)&lt;4)),IF(NOT(G406=""),AND(AND(ABS(C406:G406-B406:F406)&gt;0),AND(ABS(C406:G406-B406:F406)&lt;4)),AND(AND(ABS(C406:F406-B406:E406)&gt;0),AND(ABS(C406:F406-B406:E406)&lt;4)))))</f>
        <v>0</v>
      </c>
      <c r="M406" s="1" t="b">
        <f t="shared" si="1"/>
        <v>0</v>
      </c>
    </row>
    <row r="407" ht="15.75" customHeight="1">
      <c r="A407" s="1" t="s">
        <v>416</v>
      </c>
      <c r="B407" s="1">
        <f>IFERROR(__xludf.DUMMYFUNCTION("SPLIT(A407,"" "")"),79.0)</f>
        <v>79</v>
      </c>
      <c r="C407" s="1">
        <f>IFERROR(__xludf.DUMMYFUNCTION("""COMPUTED_VALUE"""),81.0)</f>
        <v>81</v>
      </c>
      <c r="D407" s="1">
        <f>IFERROR(__xludf.DUMMYFUNCTION("""COMPUTED_VALUE"""),80.0)</f>
        <v>80</v>
      </c>
      <c r="E407" s="1">
        <f>IFERROR(__xludf.DUMMYFUNCTION("""COMPUTED_VALUE"""),83.0)</f>
        <v>83</v>
      </c>
      <c r="F407" s="1">
        <f>IFERROR(__xludf.DUMMYFUNCTION("""COMPUTED_VALUE"""),82.0)</f>
        <v>82</v>
      </c>
      <c r="G407" s="1">
        <f>IFERROR(__xludf.DUMMYFUNCTION("""COMPUTED_VALUE"""),76.0)</f>
        <v>76</v>
      </c>
      <c r="J407" s="1" t="b">
        <f t="array" ref="J407">IF(NOT(I407=""),AND(C407:I407&gt;B407:H407),IF(NOT(H407=""),AND(C407:H407&gt;B407:G407),IF(NOT(G407=""),AND(C407:G407&gt;B407:F407),AND(C407:F407&gt;B407:E407))))</f>
        <v>0</v>
      </c>
      <c r="K407" s="1" t="b">
        <f t="array" ref="K407">IF(NOT(I407=""),AND(C407:I407&lt;B407:H407),IF(NOT(H407=""),AND(C407:H407&lt;B407:G407),IF(NOT(G407=""),AND(C407:G407&lt;B407:F407),AND(C407:F407&lt;B407:E407))))</f>
        <v>0</v>
      </c>
      <c r="L407" s="1" t="b">
        <f t="array" ref="L407">IF(NOT(I407=""),AND(AND(ABS(C407:I407-B407:H407)&gt;0),AND(ABS(C407:I407-B407:H407)&lt;4)),IF(NOT(H407=""),AND(AND(ABS(C407:H407-B407:G407)&gt;0),AND(ABS(C407:H407-B407:G407)&lt;4)),IF(NOT(G407=""),AND(AND(ABS(C407:G407-B407:F407)&gt;0),AND(ABS(C407:G407-B407:F407)&lt;4)),AND(AND(ABS(C407:F407-B407:E407)&gt;0),AND(ABS(C407:F407-B407:E407)&lt;4)))))</f>
        <v>0</v>
      </c>
      <c r="M407" s="1" t="b">
        <f t="shared" si="1"/>
        <v>0</v>
      </c>
    </row>
    <row r="408" ht="15.75" customHeight="1">
      <c r="A408" s="1" t="s">
        <v>417</v>
      </c>
      <c r="B408" s="1">
        <f>IFERROR(__xludf.DUMMYFUNCTION("SPLIT(A408,"" "")"),24.0)</f>
        <v>24</v>
      </c>
      <c r="C408" s="1">
        <f>IFERROR(__xludf.DUMMYFUNCTION("""COMPUTED_VALUE"""),26.0)</f>
        <v>26</v>
      </c>
      <c r="D408" s="1">
        <f>IFERROR(__xludf.DUMMYFUNCTION("""COMPUTED_VALUE"""),25.0)</f>
        <v>25</v>
      </c>
      <c r="E408" s="1">
        <f>IFERROR(__xludf.DUMMYFUNCTION("""COMPUTED_VALUE"""),25.0)</f>
        <v>25</v>
      </c>
      <c r="F408" s="1">
        <f>IFERROR(__xludf.DUMMYFUNCTION("""COMPUTED_VALUE"""),22.0)</f>
        <v>22</v>
      </c>
      <c r="G408" s="1">
        <f>IFERROR(__xludf.DUMMYFUNCTION("""COMPUTED_VALUE"""),19.0)</f>
        <v>19</v>
      </c>
      <c r="H408" s="1">
        <f>IFERROR(__xludf.DUMMYFUNCTION("""COMPUTED_VALUE"""),18.0)</f>
        <v>18</v>
      </c>
      <c r="J408" s="1" t="b">
        <f t="array" ref="J408">IF(NOT(I408=""),AND(C408:I408&gt;B408:H408),IF(NOT(H408=""),AND(C408:H408&gt;B408:G408),IF(NOT(G408=""),AND(C408:G408&gt;B408:F408),AND(C408:F408&gt;B408:E408))))</f>
        <v>0</v>
      </c>
      <c r="K408" s="1" t="b">
        <f t="array" ref="K408">IF(NOT(I408=""),AND(C408:I408&lt;B408:H408),IF(NOT(H408=""),AND(C408:H408&lt;B408:G408),IF(NOT(G408=""),AND(C408:G408&lt;B408:F408),AND(C408:F408&lt;B408:E408))))</f>
        <v>0</v>
      </c>
      <c r="L408" s="1" t="b">
        <f t="array" ref="L408">IF(NOT(I408=""),AND(AND(ABS(C408:I408-B408:H408)&gt;0),AND(ABS(C408:I408-B408:H408)&lt;4)),IF(NOT(H408=""),AND(AND(ABS(C408:H408-B408:G408)&gt;0),AND(ABS(C408:H408-B408:G408)&lt;4)),IF(NOT(G408=""),AND(AND(ABS(C408:G408-B408:F408)&gt;0),AND(ABS(C408:G408-B408:F408)&lt;4)),AND(AND(ABS(C408:F408-B408:E408)&gt;0),AND(ABS(C408:F408-B408:E408)&lt;4)))))</f>
        <v>0</v>
      </c>
      <c r="M408" s="1" t="b">
        <f t="shared" si="1"/>
        <v>0</v>
      </c>
    </row>
    <row r="409" ht="15.75" customHeight="1">
      <c r="A409" s="1" t="s">
        <v>418</v>
      </c>
      <c r="B409" s="1">
        <f>IFERROR(__xludf.DUMMYFUNCTION("SPLIT(A409,"" "")"),79.0)</f>
        <v>79</v>
      </c>
      <c r="C409" s="1">
        <f>IFERROR(__xludf.DUMMYFUNCTION("""COMPUTED_VALUE"""),81.0)</f>
        <v>81</v>
      </c>
      <c r="D409" s="1">
        <f>IFERROR(__xludf.DUMMYFUNCTION("""COMPUTED_VALUE"""),78.0)</f>
        <v>78</v>
      </c>
      <c r="E409" s="1">
        <f>IFERROR(__xludf.DUMMYFUNCTION("""COMPUTED_VALUE"""),75.0)</f>
        <v>75</v>
      </c>
      <c r="F409" s="1">
        <f>IFERROR(__xludf.DUMMYFUNCTION("""COMPUTED_VALUE"""),73.0)</f>
        <v>73</v>
      </c>
      <c r="G409" s="1">
        <f>IFERROR(__xludf.DUMMYFUNCTION("""COMPUTED_VALUE"""),73.0)</f>
        <v>73</v>
      </c>
      <c r="H409" s="1">
        <f>IFERROR(__xludf.DUMMYFUNCTION("""COMPUTED_VALUE"""),70.0)</f>
        <v>70</v>
      </c>
      <c r="I409" s="1">
        <f>IFERROR(__xludf.DUMMYFUNCTION("""COMPUTED_VALUE"""),73.0)</f>
        <v>73</v>
      </c>
      <c r="J409" s="1" t="b">
        <f t="array" ref="J409">IF(NOT(I409=""),AND(C409:I409&gt;B409:H409),IF(NOT(H409=""),AND(C409:H409&gt;B409:G409),IF(NOT(G409=""),AND(C409:G409&gt;B409:F409),AND(C409:F409&gt;B409:E409))))</f>
        <v>0</v>
      </c>
      <c r="K409" s="1" t="b">
        <f t="array" ref="K409">IF(NOT(I409=""),AND(C409:I409&lt;B409:H409),IF(NOT(H409=""),AND(C409:H409&lt;B409:G409),IF(NOT(G409=""),AND(C409:G409&lt;B409:F409),AND(C409:F409&lt;B409:E409))))</f>
        <v>0</v>
      </c>
      <c r="L409" s="1" t="b">
        <f t="array" ref="L409">IF(NOT(I409=""),AND(AND(ABS(C409:I409-B409:H409)&gt;0),AND(ABS(C409:I409-B409:H409)&lt;4)),IF(NOT(H409=""),AND(AND(ABS(C409:H409-B409:G409)&gt;0),AND(ABS(C409:H409-B409:G409)&lt;4)),IF(NOT(G409=""),AND(AND(ABS(C409:G409-B409:F409)&gt;0),AND(ABS(C409:G409-B409:F409)&lt;4)),AND(AND(ABS(C409:F409-B409:E409)&gt;0),AND(ABS(C409:F409-B409:E409)&lt;4)))))</f>
        <v>0</v>
      </c>
      <c r="M409" s="1" t="b">
        <f t="shared" si="1"/>
        <v>0</v>
      </c>
    </row>
    <row r="410" ht="15.75" customHeight="1">
      <c r="A410" s="1" t="s">
        <v>419</v>
      </c>
      <c r="B410" s="1">
        <f>IFERROR(__xludf.DUMMYFUNCTION("SPLIT(A410,"" "")"),82.0)</f>
        <v>82</v>
      </c>
      <c r="C410" s="1">
        <f>IFERROR(__xludf.DUMMYFUNCTION("""COMPUTED_VALUE"""),83.0)</f>
        <v>83</v>
      </c>
      <c r="D410" s="1">
        <f>IFERROR(__xludf.DUMMYFUNCTION("""COMPUTED_VALUE"""),80.0)</f>
        <v>80</v>
      </c>
      <c r="E410" s="1">
        <f>IFERROR(__xludf.DUMMYFUNCTION("""COMPUTED_VALUE"""),80.0)</f>
        <v>80</v>
      </c>
      <c r="F410" s="1">
        <f>IFERROR(__xludf.DUMMYFUNCTION("""COMPUTED_VALUE"""),80.0)</f>
        <v>80</v>
      </c>
      <c r="J410" s="1" t="b">
        <f t="array" ref="J410">IF(NOT(I410=""),AND(C410:I410&gt;B410:H410),IF(NOT(H410=""),AND(C410:H410&gt;B410:G410),IF(NOT(G410=""),AND(C410:G410&gt;B410:F410),AND(C410:F410&gt;B410:E410))))</f>
        <v>0</v>
      </c>
      <c r="K410" s="1" t="b">
        <f t="array" ref="K410">IF(NOT(I410=""),AND(C410:I410&lt;B410:H410),IF(NOT(H410=""),AND(C410:H410&lt;B410:G410),IF(NOT(G410=""),AND(C410:G410&lt;B410:F410),AND(C410:F410&lt;B410:E410))))</f>
        <v>0</v>
      </c>
      <c r="L410" s="1" t="b">
        <f t="array" ref="L410">IF(NOT(I410=""),AND(AND(ABS(C410:I410-B410:H410)&gt;0),AND(ABS(C410:I410-B410:H410)&lt;4)),IF(NOT(H410=""),AND(AND(ABS(C410:H410-B410:G410)&gt;0),AND(ABS(C410:H410-B410:G410)&lt;4)),IF(NOT(G410=""),AND(AND(ABS(C410:G410-B410:F410)&gt;0),AND(ABS(C410:G410-B410:F410)&lt;4)),AND(AND(ABS(C410:F410-B410:E410)&gt;0),AND(ABS(C410:F410-B410:E410)&lt;4)))))</f>
        <v>0</v>
      </c>
      <c r="M410" s="1" t="b">
        <f t="shared" si="1"/>
        <v>0</v>
      </c>
    </row>
    <row r="411" ht="15.75" customHeight="1">
      <c r="A411" s="1" t="s">
        <v>420</v>
      </c>
      <c r="B411" s="1">
        <f>IFERROR(__xludf.DUMMYFUNCTION("SPLIT(A411,"" "")"),94.0)</f>
        <v>94</v>
      </c>
      <c r="C411" s="1">
        <f>IFERROR(__xludf.DUMMYFUNCTION("""COMPUTED_VALUE"""),97.0)</f>
        <v>97</v>
      </c>
      <c r="D411" s="1">
        <f>IFERROR(__xludf.DUMMYFUNCTION("""COMPUTED_VALUE"""),95.0)</f>
        <v>95</v>
      </c>
      <c r="E411" s="1">
        <f>IFERROR(__xludf.DUMMYFUNCTION("""COMPUTED_VALUE"""),94.0)</f>
        <v>94</v>
      </c>
      <c r="F411" s="1">
        <f>IFERROR(__xludf.DUMMYFUNCTION("""COMPUTED_VALUE"""),94.0)</f>
        <v>94</v>
      </c>
      <c r="G411" s="1">
        <f>IFERROR(__xludf.DUMMYFUNCTION("""COMPUTED_VALUE"""),90.0)</f>
        <v>90</v>
      </c>
      <c r="J411" s="1" t="b">
        <f t="array" ref="J411">IF(NOT(I411=""),AND(C411:I411&gt;B411:H411),IF(NOT(H411=""),AND(C411:H411&gt;B411:G411),IF(NOT(G411=""),AND(C411:G411&gt;B411:F411),AND(C411:F411&gt;B411:E411))))</f>
        <v>0</v>
      </c>
      <c r="K411" s="1" t="b">
        <f t="array" ref="K411">IF(NOT(I411=""),AND(C411:I411&lt;B411:H411),IF(NOT(H411=""),AND(C411:H411&lt;B411:G411),IF(NOT(G411=""),AND(C411:G411&lt;B411:F411),AND(C411:F411&lt;B411:E411))))</f>
        <v>0</v>
      </c>
      <c r="L411" s="1" t="b">
        <f t="array" ref="L411">IF(NOT(I411=""),AND(AND(ABS(C411:I411-B411:H411)&gt;0),AND(ABS(C411:I411-B411:H411)&lt;4)),IF(NOT(H411=""),AND(AND(ABS(C411:H411-B411:G411)&gt;0),AND(ABS(C411:H411-B411:G411)&lt;4)),IF(NOT(G411=""),AND(AND(ABS(C411:G411-B411:F411)&gt;0),AND(ABS(C411:G411-B411:F411)&lt;4)),AND(AND(ABS(C411:F411-B411:E411)&gt;0),AND(ABS(C411:F411-B411:E411)&lt;4)))))</f>
        <v>0</v>
      </c>
      <c r="M411" s="1" t="b">
        <f t="shared" si="1"/>
        <v>0</v>
      </c>
    </row>
    <row r="412" ht="15.75" customHeight="1">
      <c r="A412" s="1" t="s">
        <v>421</v>
      </c>
      <c r="B412" s="1">
        <f>IFERROR(__xludf.DUMMYFUNCTION("SPLIT(A412,"" "")"),65.0)</f>
        <v>65</v>
      </c>
      <c r="C412" s="1">
        <f>IFERROR(__xludf.DUMMYFUNCTION("""COMPUTED_VALUE"""),66.0)</f>
        <v>66</v>
      </c>
      <c r="D412" s="1">
        <f>IFERROR(__xludf.DUMMYFUNCTION("""COMPUTED_VALUE"""),65.0)</f>
        <v>65</v>
      </c>
      <c r="E412" s="1">
        <f>IFERROR(__xludf.DUMMYFUNCTION("""COMPUTED_VALUE"""),65.0)</f>
        <v>65</v>
      </c>
      <c r="F412" s="1">
        <f>IFERROR(__xludf.DUMMYFUNCTION("""COMPUTED_VALUE"""),64.0)</f>
        <v>64</v>
      </c>
      <c r="G412" s="1">
        <f>IFERROR(__xludf.DUMMYFUNCTION("""COMPUTED_VALUE"""),63.0)</f>
        <v>63</v>
      </c>
      <c r="H412" s="1">
        <f>IFERROR(__xludf.DUMMYFUNCTION("""COMPUTED_VALUE"""),62.0)</f>
        <v>62</v>
      </c>
      <c r="I412" s="1">
        <f>IFERROR(__xludf.DUMMYFUNCTION("""COMPUTED_VALUE"""),55.0)</f>
        <v>55</v>
      </c>
      <c r="J412" s="1" t="b">
        <f t="array" ref="J412">IF(NOT(I412=""),AND(C412:I412&gt;B412:H412),IF(NOT(H412=""),AND(C412:H412&gt;B412:G412),IF(NOT(G412=""),AND(C412:G412&gt;B412:F412),AND(C412:F412&gt;B412:E412))))</f>
        <v>0</v>
      </c>
      <c r="K412" s="1" t="b">
        <f t="array" ref="K412">IF(NOT(I412=""),AND(C412:I412&lt;B412:H412),IF(NOT(H412=""),AND(C412:H412&lt;B412:G412),IF(NOT(G412=""),AND(C412:G412&lt;B412:F412),AND(C412:F412&lt;B412:E412))))</f>
        <v>0</v>
      </c>
      <c r="L412" s="1" t="b">
        <f t="array" ref="L412">IF(NOT(I412=""),AND(AND(ABS(C412:I412-B412:H412)&gt;0),AND(ABS(C412:I412-B412:H412)&lt;4)),IF(NOT(H412=""),AND(AND(ABS(C412:H412-B412:G412)&gt;0),AND(ABS(C412:H412-B412:G412)&lt;4)),IF(NOT(G412=""),AND(AND(ABS(C412:G412-B412:F412)&gt;0),AND(ABS(C412:G412-B412:F412)&lt;4)),AND(AND(ABS(C412:F412-B412:E412)&gt;0),AND(ABS(C412:F412-B412:E412)&lt;4)))))</f>
        <v>0</v>
      </c>
      <c r="M412" s="1" t="b">
        <f t="shared" si="1"/>
        <v>0</v>
      </c>
    </row>
    <row r="413" ht="15.75" customHeight="1">
      <c r="A413" s="1" t="s">
        <v>422</v>
      </c>
      <c r="B413" s="1">
        <f>IFERROR(__xludf.DUMMYFUNCTION("SPLIT(A413,"" "")"),52.0)</f>
        <v>52</v>
      </c>
      <c r="C413" s="1">
        <f>IFERROR(__xludf.DUMMYFUNCTION("""COMPUTED_VALUE"""),54.0)</f>
        <v>54</v>
      </c>
      <c r="D413" s="1">
        <f>IFERROR(__xludf.DUMMYFUNCTION("""COMPUTED_VALUE"""),52.0)</f>
        <v>52</v>
      </c>
      <c r="E413" s="1">
        <f>IFERROR(__xludf.DUMMYFUNCTION("""COMPUTED_VALUE"""),48.0)</f>
        <v>48</v>
      </c>
      <c r="F413" s="1">
        <f>IFERROR(__xludf.DUMMYFUNCTION("""COMPUTED_VALUE"""),47.0)</f>
        <v>47</v>
      </c>
      <c r="J413" s="1" t="b">
        <f t="array" ref="J413">IF(NOT(I413=""),AND(C413:I413&gt;B413:H413),IF(NOT(H413=""),AND(C413:H413&gt;B413:G413),IF(NOT(G413=""),AND(C413:G413&gt;B413:F413),AND(C413:F413&gt;B413:E413))))</f>
        <v>0</v>
      </c>
      <c r="K413" s="1" t="b">
        <f t="array" ref="K413">IF(NOT(I413=""),AND(C413:I413&lt;B413:H413),IF(NOT(H413=""),AND(C413:H413&lt;B413:G413),IF(NOT(G413=""),AND(C413:G413&lt;B413:F413),AND(C413:F413&lt;B413:E413))))</f>
        <v>0</v>
      </c>
      <c r="L413" s="1" t="b">
        <f t="array" ref="L413">IF(NOT(I413=""),AND(AND(ABS(C413:I413-B413:H413)&gt;0),AND(ABS(C413:I413-B413:H413)&lt;4)),IF(NOT(H413=""),AND(AND(ABS(C413:H413-B413:G413)&gt;0),AND(ABS(C413:H413-B413:G413)&lt;4)),IF(NOT(G413=""),AND(AND(ABS(C413:G413-B413:F413)&gt;0),AND(ABS(C413:G413-B413:F413)&lt;4)),AND(AND(ABS(C413:F413-B413:E413)&gt;0),AND(ABS(C413:F413-B413:E413)&lt;4)))))</f>
        <v>0</v>
      </c>
      <c r="M413" s="1" t="b">
        <f t="shared" si="1"/>
        <v>0</v>
      </c>
    </row>
    <row r="414" ht="15.75" customHeight="1">
      <c r="A414" s="1" t="s">
        <v>423</v>
      </c>
      <c r="B414" s="1">
        <f>IFERROR(__xludf.DUMMYFUNCTION("SPLIT(A414,"" "")"),54.0)</f>
        <v>54</v>
      </c>
      <c r="C414" s="1">
        <f>IFERROR(__xludf.DUMMYFUNCTION("""COMPUTED_VALUE"""),57.0)</f>
        <v>57</v>
      </c>
      <c r="D414" s="1">
        <f>IFERROR(__xludf.DUMMYFUNCTION("""COMPUTED_VALUE"""),55.0)</f>
        <v>55</v>
      </c>
      <c r="E414" s="1">
        <f>IFERROR(__xludf.DUMMYFUNCTION("""COMPUTED_VALUE"""),51.0)</f>
        <v>51</v>
      </c>
      <c r="F414" s="1">
        <f>IFERROR(__xludf.DUMMYFUNCTION("""COMPUTED_VALUE"""),49.0)</f>
        <v>49</v>
      </c>
      <c r="G414" s="1">
        <f>IFERROR(__xludf.DUMMYFUNCTION("""COMPUTED_VALUE"""),47.0)</f>
        <v>47</v>
      </c>
      <c r="H414" s="1">
        <f>IFERROR(__xludf.DUMMYFUNCTION("""COMPUTED_VALUE"""),49.0)</f>
        <v>49</v>
      </c>
      <c r="J414" s="1" t="b">
        <f t="array" ref="J414">IF(NOT(I414=""),AND(C414:I414&gt;B414:H414),IF(NOT(H414=""),AND(C414:H414&gt;B414:G414),IF(NOT(G414=""),AND(C414:G414&gt;B414:F414),AND(C414:F414&gt;B414:E414))))</f>
        <v>0</v>
      </c>
      <c r="K414" s="1" t="b">
        <f t="array" ref="K414">IF(NOT(I414=""),AND(C414:I414&lt;B414:H414),IF(NOT(H414=""),AND(C414:H414&lt;B414:G414),IF(NOT(G414=""),AND(C414:G414&lt;B414:F414),AND(C414:F414&lt;B414:E414))))</f>
        <v>0</v>
      </c>
      <c r="L414" s="1" t="b">
        <f t="array" ref="L414">IF(NOT(I414=""),AND(AND(ABS(C414:I414-B414:H414)&gt;0),AND(ABS(C414:I414-B414:H414)&lt;4)),IF(NOT(H414=""),AND(AND(ABS(C414:H414-B414:G414)&gt;0),AND(ABS(C414:H414-B414:G414)&lt;4)),IF(NOT(G414=""),AND(AND(ABS(C414:G414-B414:F414)&gt;0),AND(ABS(C414:G414-B414:F414)&lt;4)),AND(AND(ABS(C414:F414-B414:E414)&gt;0),AND(ABS(C414:F414-B414:E414)&lt;4)))))</f>
        <v>0</v>
      </c>
      <c r="M414" s="1" t="b">
        <f t="shared" si="1"/>
        <v>0</v>
      </c>
    </row>
    <row r="415" ht="15.75" customHeight="1">
      <c r="A415" s="1" t="s">
        <v>424</v>
      </c>
      <c r="B415" s="1">
        <f>IFERROR(__xludf.DUMMYFUNCTION("SPLIT(A415,"" "")"),81.0)</f>
        <v>81</v>
      </c>
      <c r="C415" s="1">
        <f>IFERROR(__xludf.DUMMYFUNCTION("""COMPUTED_VALUE"""),84.0)</f>
        <v>84</v>
      </c>
      <c r="D415" s="1">
        <f>IFERROR(__xludf.DUMMYFUNCTION("""COMPUTED_VALUE"""),80.0)</f>
        <v>80</v>
      </c>
      <c r="E415" s="1">
        <f>IFERROR(__xludf.DUMMYFUNCTION("""COMPUTED_VALUE"""),78.0)</f>
        <v>78</v>
      </c>
      <c r="F415" s="1">
        <f>IFERROR(__xludf.DUMMYFUNCTION("""COMPUTED_VALUE"""),75.0)</f>
        <v>75</v>
      </c>
      <c r="G415" s="1">
        <f>IFERROR(__xludf.DUMMYFUNCTION("""COMPUTED_VALUE"""),75.0)</f>
        <v>75</v>
      </c>
      <c r="J415" s="1" t="b">
        <f t="array" ref="J415">IF(NOT(I415=""),AND(C415:I415&gt;B415:H415),IF(NOT(H415=""),AND(C415:H415&gt;B415:G415),IF(NOT(G415=""),AND(C415:G415&gt;B415:F415),AND(C415:F415&gt;B415:E415))))</f>
        <v>0</v>
      </c>
      <c r="K415" s="1" t="b">
        <f t="array" ref="K415">IF(NOT(I415=""),AND(C415:I415&lt;B415:H415),IF(NOT(H415=""),AND(C415:H415&lt;B415:G415),IF(NOT(G415=""),AND(C415:G415&lt;B415:F415),AND(C415:F415&lt;B415:E415))))</f>
        <v>0</v>
      </c>
      <c r="L415" s="1" t="b">
        <f t="array" ref="L415">IF(NOT(I415=""),AND(AND(ABS(C415:I415-B415:H415)&gt;0),AND(ABS(C415:I415-B415:H415)&lt;4)),IF(NOT(H415=""),AND(AND(ABS(C415:H415-B415:G415)&gt;0),AND(ABS(C415:H415-B415:G415)&lt;4)),IF(NOT(G415=""),AND(AND(ABS(C415:G415-B415:F415)&gt;0),AND(ABS(C415:G415-B415:F415)&lt;4)),AND(AND(ABS(C415:F415-B415:E415)&gt;0),AND(ABS(C415:F415-B415:E415)&lt;4)))))</f>
        <v>0</v>
      </c>
      <c r="M415" s="1" t="b">
        <f t="shared" si="1"/>
        <v>0</v>
      </c>
    </row>
    <row r="416" ht="15.75" customHeight="1">
      <c r="A416" s="1" t="s">
        <v>425</v>
      </c>
      <c r="B416" s="1">
        <f>IFERROR(__xludf.DUMMYFUNCTION("SPLIT(A416,"" "")"),43.0)</f>
        <v>43</v>
      </c>
      <c r="C416" s="1">
        <f>IFERROR(__xludf.DUMMYFUNCTION("""COMPUTED_VALUE"""),44.0)</f>
        <v>44</v>
      </c>
      <c r="D416" s="1">
        <f>IFERROR(__xludf.DUMMYFUNCTION("""COMPUTED_VALUE"""),42.0)</f>
        <v>42</v>
      </c>
      <c r="E416" s="1">
        <f>IFERROR(__xludf.DUMMYFUNCTION("""COMPUTED_VALUE"""),38.0)</f>
        <v>38</v>
      </c>
      <c r="F416" s="1">
        <f>IFERROR(__xludf.DUMMYFUNCTION("""COMPUTED_VALUE"""),37.0)</f>
        <v>37</v>
      </c>
      <c r="G416" s="1">
        <f>IFERROR(__xludf.DUMMYFUNCTION("""COMPUTED_VALUE"""),36.0)</f>
        <v>36</v>
      </c>
      <c r="H416" s="1">
        <f>IFERROR(__xludf.DUMMYFUNCTION("""COMPUTED_VALUE"""),32.0)</f>
        <v>32</v>
      </c>
      <c r="J416" s="1" t="b">
        <f t="array" ref="J416">IF(NOT(I416=""),AND(C416:I416&gt;B416:H416),IF(NOT(H416=""),AND(C416:H416&gt;B416:G416),IF(NOT(G416=""),AND(C416:G416&gt;B416:F416),AND(C416:F416&gt;B416:E416))))</f>
        <v>0</v>
      </c>
      <c r="K416" s="1" t="b">
        <f t="array" ref="K416">IF(NOT(I416=""),AND(C416:I416&lt;B416:H416),IF(NOT(H416=""),AND(C416:H416&lt;B416:G416),IF(NOT(G416=""),AND(C416:G416&lt;B416:F416),AND(C416:F416&lt;B416:E416))))</f>
        <v>0</v>
      </c>
      <c r="L416" s="1" t="b">
        <f t="array" ref="L416">IF(NOT(I416=""),AND(AND(ABS(C416:I416-B416:H416)&gt;0),AND(ABS(C416:I416-B416:H416)&lt;4)),IF(NOT(H416=""),AND(AND(ABS(C416:H416-B416:G416)&gt;0),AND(ABS(C416:H416-B416:G416)&lt;4)),IF(NOT(G416=""),AND(AND(ABS(C416:G416-B416:F416)&gt;0),AND(ABS(C416:G416-B416:F416)&lt;4)),AND(AND(ABS(C416:F416-B416:E416)&gt;0),AND(ABS(C416:F416-B416:E416)&lt;4)))))</f>
        <v>0</v>
      </c>
      <c r="M416" s="1" t="b">
        <f t="shared" si="1"/>
        <v>0</v>
      </c>
    </row>
    <row r="417" ht="15.75" customHeight="1">
      <c r="A417" s="1" t="s">
        <v>426</v>
      </c>
      <c r="B417" s="1">
        <f>IFERROR(__xludf.DUMMYFUNCTION("SPLIT(A417,"" "")"),42.0)</f>
        <v>42</v>
      </c>
      <c r="C417" s="1">
        <f>IFERROR(__xludf.DUMMYFUNCTION("""COMPUTED_VALUE"""),44.0)</f>
        <v>44</v>
      </c>
      <c r="D417" s="1">
        <f>IFERROR(__xludf.DUMMYFUNCTION("""COMPUTED_VALUE"""),43.0)</f>
        <v>43</v>
      </c>
      <c r="E417" s="1">
        <f>IFERROR(__xludf.DUMMYFUNCTION("""COMPUTED_VALUE"""),42.0)</f>
        <v>42</v>
      </c>
      <c r="F417" s="1">
        <f>IFERROR(__xludf.DUMMYFUNCTION("""COMPUTED_VALUE"""),41.0)</f>
        <v>41</v>
      </c>
      <c r="G417" s="1">
        <f>IFERROR(__xludf.DUMMYFUNCTION("""COMPUTED_VALUE"""),37.0)</f>
        <v>37</v>
      </c>
      <c r="H417" s="1">
        <f>IFERROR(__xludf.DUMMYFUNCTION("""COMPUTED_VALUE"""),31.0)</f>
        <v>31</v>
      </c>
      <c r="J417" s="1" t="b">
        <f t="array" ref="J417">IF(NOT(I417=""),AND(C417:I417&gt;B417:H417),IF(NOT(H417=""),AND(C417:H417&gt;B417:G417),IF(NOT(G417=""),AND(C417:G417&gt;B417:F417),AND(C417:F417&gt;B417:E417))))</f>
        <v>0</v>
      </c>
      <c r="K417" s="1" t="b">
        <f t="array" ref="K417">IF(NOT(I417=""),AND(C417:I417&lt;B417:H417),IF(NOT(H417=""),AND(C417:H417&lt;B417:G417),IF(NOT(G417=""),AND(C417:G417&lt;B417:F417),AND(C417:F417&lt;B417:E417))))</f>
        <v>0</v>
      </c>
      <c r="L417" s="1" t="b">
        <f t="array" ref="L417">IF(NOT(I417=""),AND(AND(ABS(C417:I417-B417:H417)&gt;0),AND(ABS(C417:I417-B417:H417)&lt;4)),IF(NOT(H417=""),AND(AND(ABS(C417:H417-B417:G417)&gt;0),AND(ABS(C417:H417-B417:G417)&lt;4)),IF(NOT(G417=""),AND(AND(ABS(C417:G417-B417:F417)&gt;0),AND(ABS(C417:G417-B417:F417)&lt;4)),AND(AND(ABS(C417:F417-B417:E417)&gt;0),AND(ABS(C417:F417-B417:E417)&lt;4)))))</f>
        <v>0</v>
      </c>
      <c r="M417" s="1" t="b">
        <f t="shared" si="1"/>
        <v>0</v>
      </c>
    </row>
    <row r="418" ht="15.75" customHeight="1">
      <c r="A418" s="1" t="s">
        <v>427</v>
      </c>
      <c r="B418" s="1">
        <f>IFERROR(__xludf.DUMMYFUNCTION("SPLIT(A418,"" "")"),86.0)</f>
        <v>86</v>
      </c>
      <c r="C418" s="1">
        <f>IFERROR(__xludf.DUMMYFUNCTION("""COMPUTED_VALUE"""),87.0)</f>
        <v>87</v>
      </c>
      <c r="D418" s="1">
        <f>IFERROR(__xludf.DUMMYFUNCTION("""COMPUTED_VALUE"""),82.0)</f>
        <v>82</v>
      </c>
      <c r="E418" s="1">
        <f>IFERROR(__xludf.DUMMYFUNCTION("""COMPUTED_VALUE"""),81.0)</f>
        <v>81</v>
      </c>
      <c r="F418" s="1">
        <f>IFERROR(__xludf.DUMMYFUNCTION("""COMPUTED_VALUE"""),80.0)</f>
        <v>80</v>
      </c>
      <c r="J418" s="1" t="b">
        <f t="array" ref="J418">IF(NOT(I418=""),AND(C418:I418&gt;B418:H418),IF(NOT(H418=""),AND(C418:H418&gt;B418:G418),IF(NOT(G418=""),AND(C418:G418&gt;B418:F418),AND(C418:F418&gt;B418:E418))))</f>
        <v>0</v>
      </c>
      <c r="K418" s="1" t="b">
        <f t="array" ref="K418">IF(NOT(I418=""),AND(C418:I418&lt;B418:H418),IF(NOT(H418=""),AND(C418:H418&lt;B418:G418),IF(NOT(G418=""),AND(C418:G418&lt;B418:F418),AND(C418:F418&lt;B418:E418))))</f>
        <v>0</v>
      </c>
      <c r="L418" s="1" t="b">
        <f t="array" ref="L418">IF(NOT(I418=""),AND(AND(ABS(C418:I418-B418:H418)&gt;0),AND(ABS(C418:I418-B418:H418)&lt;4)),IF(NOT(H418=""),AND(AND(ABS(C418:H418-B418:G418)&gt;0),AND(ABS(C418:H418-B418:G418)&lt;4)),IF(NOT(G418=""),AND(AND(ABS(C418:G418-B418:F418)&gt;0),AND(ABS(C418:G418-B418:F418)&lt;4)),AND(AND(ABS(C418:F418-B418:E418)&gt;0),AND(ABS(C418:F418-B418:E418)&lt;4)))))</f>
        <v>0</v>
      </c>
      <c r="M418" s="1" t="b">
        <f t="shared" si="1"/>
        <v>0</v>
      </c>
    </row>
    <row r="419" ht="15.75" customHeight="1">
      <c r="A419" s="1" t="s">
        <v>428</v>
      </c>
      <c r="B419" s="1">
        <f>IFERROR(__xludf.DUMMYFUNCTION("SPLIT(A419,"" "")"),54.0)</f>
        <v>54</v>
      </c>
      <c r="C419" s="1">
        <f>IFERROR(__xludf.DUMMYFUNCTION("""COMPUTED_VALUE"""),55.0)</f>
        <v>55</v>
      </c>
      <c r="D419" s="1">
        <f>IFERROR(__xludf.DUMMYFUNCTION("""COMPUTED_VALUE"""),53.0)</f>
        <v>53</v>
      </c>
      <c r="E419" s="1">
        <f>IFERROR(__xludf.DUMMYFUNCTION("""COMPUTED_VALUE"""),48.0)</f>
        <v>48</v>
      </c>
      <c r="F419" s="1">
        <f>IFERROR(__xludf.DUMMYFUNCTION("""COMPUTED_VALUE"""),49.0)</f>
        <v>49</v>
      </c>
      <c r="J419" s="1" t="b">
        <f t="array" ref="J419">IF(NOT(I419=""),AND(C419:I419&gt;B419:H419),IF(NOT(H419=""),AND(C419:H419&gt;B419:G419),IF(NOT(G419=""),AND(C419:G419&gt;B419:F419),AND(C419:F419&gt;B419:E419))))</f>
        <v>0</v>
      </c>
      <c r="K419" s="1" t="b">
        <f t="array" ref="K419">IF(NOT(I419=""),AND(C419:I419&lt;B419:H419),IF(NOT(H419=""),AND(C419:H419&lt;B419:G419),IF(NOT(G419=""),AND(C419:G419&lt;B419:F419),AND(C419:F419&lt;B419:E419))))</f>
        <v>0</v>
      </c>
      <c r="L419" s="1" t="b">
        <f t="array" ref="L419">IF(NOT(I419=""),AND(AND(ABS(C419:I419-B419:H419)&gt;0),AND(ABS(C419:I419-B419:H419)&lt;4)),IF(NOT(H419=""),AND(AND(ABS(C419:H419-B419:G419)&gt;0),AND(ABS(C419:H419-B419:G419)&lt;4)),IF(NOT(G419=""),AND(AND(ABS(C419:G419-B419:F419)&gt;0),AND(ABS(C419:G419-B419:F419)&lt;4)),AND(AND(ABS(C419:F419-B419:E419)&gt;0),AND(ABS(C419:F419-B419:E419)&lt;4)))))</f>
        <v>0</v>
      </c>
      <c r="M419" s="1" t="b">
        <f t="shared" si="1"/>
        <v>0</v>
      </c>
    </row>
    <row r="420" ht="15.75" customHeight="1">
      <c r="A420" s="1" t="s">
        <v>429</v>
      </c>
      <c r="B420" s="1">
        <f>IFERROR(__xludf.DUMMYFUNCTION("SPLIT(A420,"" "")"),57.0)</f>
        <v>57</v>
      </c>
      <c r="C420" s="1">
        <f>IFERROR(__xludf.DUMMYFUNCTION("""COMPUTED_VALUE"""),60.0)</f>
        <v>60</v>
      </c>
      <c r="D420" s="1">
        <f>IFERROR(__xludf.DUMMYFUNCTION("""COMPUTED_VALUE"""),57.0)</f>
        <v>57</v>
      </c>
      <c r="E420" s="1">
        <f>IFERROR(__xludf.DUMMYFUNCTION("""COMPUTED_VALUE"""),51.0)</f>
        <v>51</v>
      </c>
      <c r="F420" s="1">
        <f>IFERROR(__xludf.DUMMYFUNCTION("""COMPUTED_VALUE"""),51.0)</f>
        <v>51</v>
      </c>
      <c r="J420" s="1" t="b">
        <f t="array" ref="J420">IF(NOT(I420=""),AND(C420:I420&gt;B420:H420),IF(NOT(H420=""),AND(C420:H420&gt;B420:G420),IF(NOT(G420=""),AND(C420:G420&gt;B420:F420),AND(C420:F420&gt;B420:E420))))</f>
        <v>0</v>
      </c>
      <c r="K420" s="1" t="b">
        <f t="array" ref="K420">IF(NOT(I420=""),AND(C420:I420&lt;B420:H420),IF(NOT(H420=""),AND(C420:H420&lt;B420:G420),IF(NOT(G420=""),AND(C420:G420&lt;B420:F420),AND(C420:F420&lt;B420:E420))))</f>
        <v>0</v>
      </c>
      <c r="L420" s="1" t="b">
        <f t="array" ref="L420">IF(NOT(I420=""),AND(AND(ABS(C420:I420-B420:H420)&gt;0),AND(ABS(C420:I420-B420:H420)&lt;4)),IF(NOT(H420=""),AND(AND(ABS(C420:H420-B420:G420)&gt;0),AND(ABS(C420:H420-B420:G420)&lt;4)),IF(NOT(G420=""),AND(AND(ABS(C420:G420-B420:F420)&gt;0),AND(ABS(C420:G420-B420:F420)&lt;4)),AND(AND(ABS(C420:F420-B420:E420)&gt;0),AND(ABS(C420:F420-B420:E420)&lt;4)))))</f>
        <v>0</v>
      </c>
      <c r="M420" s="1" t="b">
        <f t="shared" si="1"/>
        <v>0</v>
      </c>
    </row>
    <row r="421" ht="15.75" customHeight="1">
      <c r="A421" s="1" t="s">
        <v>430</v>
      </c>
      <c r="B421" s="1">
        <f>IFERROR(__xludf.DUMMYFUNCTION("SPLIT(A421,"" "")"),64.0)</f>
        <v>64</v>
      </c>
      <c r="C421" s="1">
        <f>IFERROR(__xludf.DUMMYFUNCTION("""COMPUTED_VALUE"""),66.0)</f>
        <v>66</v>
      </c>
      <c r="D421" s="1">
        <f>IFERROR(__xludf.DUMMYFUNCTION("""COMPUTED_VALUE"""),61.0)</f>
        <v>61</v>
      </c>
      <c r="E421" s="1">
        <f>IFERROR(__xludf.DUMMYFUNCTION("""COMPUTED_VALUE"""),58.0)</f>
        <v>58</v>
      </c>
      <c r="F421" s="1">
        <f>IFERROR(__xludf.DUMMYFUNCTION("""COMPUTED_VALUE"""),55.0)</f>
        <v>55</v>
      </c>
      <c r="G421" s="1">
        <f>IFERROR(__xludf.DUMMYFUNCTION("""COMPUTED_VALUE"""),51.0)</f>
        <v>51</v>
      </c>
      <c r="J421" s="1" t="b">
        <f t="array" ref="J421">IF(NOT(I421=""),AND(C421:I421&gt;B421:H421),IF(NOT(H421=""),AND(C421:H421&gt;B421:G421),IF(NOT(G421=""),AND(C421:G421&gt;B421:F421),AND(C421:F421&gt;B421:E421))))</f>
        <v>0</v>
      </c>
      <c r="K421" s="1" t="b">
        <f t="array" ref="K421">IF(NOT(I421=""),AND(C421:I421&lt;B421:H421),IF(NOT(H421=""),AND(C421:H421&lt;B421:G421),IF(NOT(G421=""),AND(C421:G421&lt;B421:F421),AND(C421:F421&lt;B421:E421))))</f>
        <v>0</v>
      </c>
      <c r="L421" s="1" t="b">
        <f t="array" ref="L421">IF(NOT(I421=""),AND(AND(ABS(C421:I421-B421:H421)&gt;0),AND(ABS(C421:I421-B421:H421)&lt;4)),IF(NOT(H421=""),AND(AND(ABS(C421:H421-B421:G421)&gt;0),AND(ABS(C421:H421-B421:G421)&lt;4)),IF(NOT(G421=""),AND(AND(ABS(C421:G421-B421:F421)&gt;0),AND(ABS(C421:G421-B421:F421)&lt;4)),AND(AND(ABS(C421:F421-B421:E421)&gt;0),AND(ABS(C421:F421-B421:E421)&lt;4)))))</f>
        <v>0</v>
      </c>
      <c r="M421" s="1" t="b">
        <f t="shared" si="1"/>
        <v>0</v>
      </c>
    </row>
    <row r="422" ht="15.75" customHeight="1">
      <c r="A422" s="1" t="s">
        <v>431</v>
      </c>
      <c r="B422" s="1">
        <f>IFERROR(__xludf.DUMMYFUNCTION("SPLIT(A422,"" "")"),67.0)</f>
        <v>67</v>
      </c>
      <c r="C422" s="1">
        <f>IFERROR(__xludf.DUMMYFUNCTION("""COMPUTED_VALUE"""),68.0)</f>
        <v>68</v>
      </c>
      <c r="D422" s="1">
        <f>IFERROR(__xludf.DUMMYFUNCTION("""COMPUTED_VALUE"""),66.0)</f>
        <v>66</v>
      </c>
      <c r="E422" s="1">
        <f>IFERROR(__xludf.DUMMYFUNCTION("""COMPUTED_VALUE"""),61.0)</f>
        <v>61</v>
      </c>
      <c r="F422" s="1">
        <f>IFERROR(__xludf.DUMMYFUNCTION("""COMPUTED_VALUE"""),59.0)</f>
        <v>59</v>
      </c>
      <c r="G422" s="1">
        <f>IFERROR(__xludf.DUMMYFUNCTION("""COMPUTED_VALUE"""),52.0)</f>
        <v>52</v>
      </c>
      <c r="J422" s="1" t="b">
        <f t="array" ref="J422">IF(NOT(I422=""),AND(C422:I422&gt;B422:H422),IF(NOT(H422=""),AND(C422:H422&gt;B422:G422),IF(NOT(G422=""),AND(C422:G422&gt;B422:F422),AND(C422:F422&gt;B422:E422))))</f>
        <v>0</v>
      </c>
      <c r="K422" s="1" t="b">
        <f t="array" ref="K422">IF(NOT(I422=""),AND(C422:I422&lt;B422:H422),IF(NOT(H422=""),AND(C422:H422&lt;B422:G422),IF(NOT(G422=""),AND(C422:G422&lt;B422:F422),AND(C422:F422&lt;B422:E422))))</f>
        <v>0</v>
      </c>
      <c r="L422" s="1" t="b">
        <f t="array" ref="L422">IF(NOT(I422=""),AND(AND(ABS(C422:I422-B422:H422)&gt;0),AND(ABS(C422:I422-B422:H422)&lt;4)),IF(NOT(H422=""),AND(AND(ABS(C422:H422-B422:G422)&gt;0),AND(ABS(C422:H422-B422:G422)&lt;4)),IF(NOT(G422=""),AND(AND(ABS(C422:G422-B422:F422)&gt;0),AND(ABS(C422:G422-B422:F422)&lt;4)),AND(AND(ABS(C422:F422-B422:E422)&gt;0),AND(ABS(C422:F422-B422:E422)&lt;4)))))</f>
        <v>0</v>
      </c>
      <c r="M422" s="1" t="b">
        <f t="shared" si="1"/>
        <v>0</v>
      </c>
    </row>
    <row r="423" ht="15.75" customHeight="1">
      <c r="A423" s="1" t="s">
        <v>432</v>
      </c>
      <c r="B423" s="1">
        <f>IFERROR(__xludf.DUMMYFUNCTION("SPLIT(A423,"" "")"),72.0)</f>
        <v>72</v>
      </c>
      <c r="C423" s="1">
        <f>IFERROR(__xludf.DUMMYFUNCTION("""COMPUTED_VALUE"""),72.0)</f>
        <v>72</v>
      </c>
      <c r="D423" s="1">
        <f>IFERROR(__xludf.DUMMYFUNCTION("""COMPUTED_VALUE"""),70.0)</f>
        <v>70</v>
      </c>
      <c r="E423" s="1">
        <f>IFERROR(__xludf.DUMMYFUNCTION("""COMPUTED_VALUE"""),69.0)</f>
        <v>69</v>
      </c>
      <c r="F423" s="1">
        <f>IFERROR(__xludf.DUMMYFUNCTION("""COMPUTED_VALUE"""),68.0)</f>
        <v>68</v>
      </c>
      <c r="G423" s="1">
        <f>IFERROR(__xludf.DUMMYFUNCTION("""COMPUTED_VALUE"""),66.0)</f>
        <v>66</v>
      </c>
      <c r="H423" s="1">
        <f>IFERROR(__xludf.DUMMYFUNCTION("""COMPUTED_VALUE"""),63.0)</f>
        <v>63</v>
      </c>
      <c r="I423" s="1">
        <f>IFERROR(__xludf.DUMMYFUNCTION("""COMPUTED_VALUE"""),62.0)</f>
        <v>62</v>
      </c>
      <c r="J423" s="1" t="b">
        <f t="array" ref="J423">IF(NOT(I423=""),AND(C423:I423&gt;B423:H423),IF(NOT(H423=""),AND(C423:H423&gt;B423:G423),IF(NOT(G423=""),AND(C423:G423&gt;B423:F423),AND(C423:F423&gt;B423:E423))))</f>
        <v>0</v>
      </c>
      <c r="K423" s="1" t="b">
        <f t="array" ref="K423">IF(NOT(I423=""),AND(C423:I423&lt;B423:H423),IF(NOT(H423=""),AND(C423:H423&lt;B423:G423),IF(NOT(G423=""),AND(C423:G423&lt;B423:F423),AND(C423:F423&lt;B423:E423))))</f>
        <v>0</v>
      </c>
      <c r="L423" s="1" t="b">
        <f t="array" ref="L423">IF(NOT(I423=""),AND(AND(ABS(C423:I423-B423:H423)&gt;0),AND(ABS(C423:I423-B423:H423)&lt;4)),IF(NOT(H423=""),AND(AND(ABS(C423:H423-B423:G423)&gt;0),AND(ABS(C423:H423-B423:G423)&lt;4)),IF(NOT(G423=""),AND(AND(ABS(C423:G423-B423:F423)&gt;0),AND(ABS(C423:G423-B423:F423)&lt;4)),AND(AND(ABS(C423:F423-B423:E423)&gt;0),AND(ABS(C423:F423-B423:E423)&lt;4)))))</f>
        <v>0</v>
      </c>
      <c r="M423" s="1" t="b">
        <f t="shared" si="1"/>
        <v>0</v>
      </c>
    </row>
    <row r="424" ht="15.75" customHeight="1">
      <c r="A424" s="1" t="s">
        <v>433</v>
      </c>
      <c r="B424" s="1">
        <f>IFERROR(__xludf.DUMMYFUNCTION("SPLIT(A424,"" "")"),88.0)</f>
        <v>88</v>
      </c>
      <c r="C424" s="1">
        <f>IFERROR(__xludf.DUMMYFUNCTION("""COMPUTED_VALUE"""),88.0)</f>
        <v>88</v>
      </c>
      <c r="D424" s="1">
        <f>IFERROR(__xludf.DUMMYFUNCTION("""COMPUTED_VALUE"""),85.0)</f>
        <v>85</v>
      </c>
      <c r="E424" s="1">
        <f>IFERROR(__xludf.DUMMYFUNCTION("""COMPUTED_VALUE"""),83.0)</f>
        <v>83</v>
      </c>
      <c r="F424" s="1">
        <f>IFERROR(__xludf.DUMMYFUNCTION("""COMPUTED_VALUE"""),80.0)</f>
        <v>80</v>
      </c>
      <c r="G424" s="1">
        <f>IFERROR(__xludf.DUMMYFUNCTION("""COMPUTED_VALUE"""),77.0)</f>
        <v>77</v>
      </c>
      <c r="H424" s="1">
        <f>IFERROR(__xludf.DUMMYFUNCTION("""COMPUTED_VALUE"""),75.0)</f>
        <v>75</v>
      </c>
      <c r="I424" s="1">
        <f>IFERROR(__xludf.DUMMYFUNCTION("""COMPUTED_VALUE"""),78.0)</f>
        <v>78</v>
      </c>
      <c r="J424" s="1" t="b">
        <f t="array" ref="J424">IF(NOT(I424=""),AND(C424:I424&gt;B424:H424),IF(NOT(H424=""),AND(C424:H424&gt;B424:G424),IF(NOT(G424=""),AND(C424:G424&gt;B424:F424),AND(C424:F424&gt;B424:E424))))</f>
        <v>0</v>
      </c>
      <c r="K424" s="1" t="b">
        <f t="array" ref="K424">IF(NOT(I424=""),AND(C424:I424&lt;B424:H424),IF(NOT(H424=""),AND(C424:H424&lt;B424:G424),IF(NOT(G424=""),AND(C424:G424&lt;B424:F424),AND(C424:F424&lt;B424:E424))))</f>
        <v>0</v>
      </c>
      <c r="L424" s="1" t="b">
        <f t="array" ref="L424">IF(NOT(I424=""),AND(AND(ABS(C424:I424-B424:H424)&gt;0),AND(ABS(C424:I424-B424:H424)&lt;4)),IF(NOT(H424=""),AND(AND(ABS(C424:H424-B424:G424)&gt;0),AND(ABS(C424:H424-B424:G424)&lt;4)),IF(NOT(G424=""),AND(AND(ABS(C424:G424-B424:F424)&gt;0),AND(ABS(C424:G424-B424:F424)&lt;4)),AND(AND(ABS(C424:F424-B424:E424)&gt;0),AND(ABS(C424:F424-B424:E424)&lt;4)))))</f>
        <v>0</v>
      </c>
      <c r="M424" s="1" t="b">
        <f t="shared" si="1"/>
        <v>0</v>
      </c>
    </row>
    <row r="425" ht="15.75" customHeight="1">
      <c r="A425" s="1" t="s">
        <v>434</v>
      </c>
      <c r="B425" s="1">
        <f>IFERROR(__xludf.DUMMYFUNCTION("SPLIT(A425,"" "")"),10.0)</f>
        <v>10</v>
      </c>
      <c r="C425" s="1">
        <f>IFERROR(__xludf.DUMMYFUNCTION("""COMPUTED_VALUE"""),10.0)</f>
        <v>10</v>
      </c>
      <c r="D425" s="1">
        <f>IFERROR(__xludf.DUMMYFUNCTION("""COMPUTED_VALUE"""),7.0)</f>
        <v>7</v>
      </c>
      <c r="E425" s="1">
        <f>IFERROR(__xludf.DUMMYFUNCTION("""COMPUTED_VALUE"""),6.0)</f>
        <v>6</v>
      </c>
      <c r="F425" s="1">
        <f>IFERROR(__xludf.DUMMYFUNCTION("""COMPUTED_VALUE"""),5.0)</f>
        <v>5</v>
      </c>
      <c r="G425" s="1">
        <f>IFERROR(__xludf.DUMMYFUNCTION("""COMPUTED_VALUE"""),2.0)</f>
        <v>2</v>
      </c>
      <c r="H425" s="1">
        <f>IFERROR(__xludf.DUMMYFUNCTION("""COMPUTED_VALUE"""),2.0)</f>
        <v>2</v>
      </c>
      <c r="J425" s="1" t="b">
        <f t="array" ref="J425">IF(NOT(I425=""),AND(C425:I425&gt;B425:H425),IF(NOT(H425=""),AND(C425:H425&gt;B425:G425),IF(NOT(G425=""),AND(C425:G425&gt;B425:F425),AND(C425:F425&gt;B425:E425))))</f>
        <v>0</v>
      </c>
      <c r="K425" s="1" t="b">
        <f t="array" ref="K425">IF(NOT(I425=""),AND(C425:I425&lt;B425:H425),IF(NOT(H425=""),AND(C425:H425&lt;B425:G425),IF(NOT(G425=""),AND(C425:G425&lt;B425:F425),AND(C425:F425&lt;B425:E425))))</f>
        <v>0</v>
      </c>
      <c r="L425" s="1" t="b">
        <f t="array" ref="L425">IF(NOT(I425=""),AND(AND(ABS(C425:I425-B425:H425)&gt;0),AND(ABS(C425:I425-B425:H425)&lt;4)),IF(NOT(H425=""),AND(AND(ABS(C425:H425-B425:G425)&gt;0),AND(ABS(C425:H425-B425:G425)&lt;4)),IF(NOT(G425=""),AND(AND(ABS(C425:G425-B425:F425)&gt;0),AND(ABS(C425:G425-B425:F425)&lt;4)),AND(AND(ABS(C425:F425-B425:E425)&gt;0),AND(ABS(C425:F425-B425:E425)&lt;4)))))</f>
        <v>0</v>
      </c>
      <c r="M425" s="1" t="b">
        <f t="shared" si="1"/>
        <v>0</v>
      </c>
    </row>
    <row r="426" ht="15.75" customHeight="1">
      <c r="A426" s="1" t="s">
        <v>435</v>
      </c>
      <c r="B426" s="1">
        <f>IFERROR(__xludf.DUMMYFUNCTION("SPLIT(A426,"" "")"),59.0)</f>
        <v>59</v>
      </c>
      <c r="C426" s="1">
        <f>IFERROR(__xludf.DUMMYFUNCTION("""COMPUTED_VALUE"""),59.0)</f>
        <v>59</v>
      </c>
      <c r="D426" s="1">
        <f>IFERROR(__xludf.DUMMYFUNCTION("""COMPUTED_VALUE"""),58.0)</f>
        <v>58</v>
      </c>
      <c r="E426" s="1">
        <f>IFERROR(__xludf.DUMMYFUNCTION("""COMPUTED_VALUE"""),57.0)</f>
        <v>57</v>
      </c>
      <c r="F426" s="1">
        <f>IFERROR(__xludf.DUMMYFUNCTION("""COMPUTED_VALUE"""),55.0)</f>
        <v>55</v>
      </c>
      <c r="G426" s="1">
        <f>IFERROR(__xludf.DUMMYFUNCTION("""COMPUTED_VALUE"""),52.0)</f>
        <v>52</v>
      </c>
      <c r="H426" s="1">
        <f>IFERROR(__xludf.DUMMYFUNCTION("""COMPUTED_VALUE"""),48.0)</f>
        <v>48</v>
      </c>
      <c r="J426" s="1" t="b">
        <f t="array" ref="J426">IF(NOT(I426=""),AND(C426:I426&gt;B426:H426),IF(NOT(H426=""),AND(C426:H426&gt;B426:G426),IF(NOT(G426=""),AND(C426:G426&gt;B426:F426),AND(C426:F426&gt;B426:E426))))</f>
        <v>0</v>
      </c>
      <c r="K426" s="1" t="b">
        <f t="array" ref="K426">IF(NOT(I426=""),AND(C426:I426&lt;B426:H426),IF(NOT(H426=""),AND(C426:H426&lt;B426:G426),IF(NOT(G426=""),AND(C426:G426&lt;B426:F426),AND(C426:F426&lt;B426:E426))))</f>
        <v>0</v>
      </c>
      <c r="L426" s="1" t="b">
        <f t="array" ref="L426">IF(NOT(I426=""),AND(AND(ABS(C426:I426-B426:H426)&gt;0),AND(ABS(C426:I426-B426:H426)&lt;4)),IF(NOT(H426=""),AND(AND(ABS(C426:H426-B426:G426)&gt;0),AND(ABS(C426:H426-B426:G426)&lt;4)),IF(NOT(G426=""),AND(AND(ABS(C426:G426-B426:F426)&gt;0),AND(ABS(C426:G426-B426:F426)&lt;4)),AND(AND(ABS(C426:F426-B426:E426)&gt;0),AND(ABS(C426:F426-B426:E426)&lt;4)))))</f>
        <v>0</v>
      </c>
      <c r="M426" s="1" t="b">
        <f t="shared" si="1"/>
        <v>0</v>
      </c>
    </row>
    <row r="427" ht="15.75" customHeight="1">
      <c r="A427" s="1" t="s">
        <v>436</v>
      </c>
      <c r="B427" s="1">
        <f>IFERROR(__xludf.DUMMYFUNCTION("SPLIT(A427,"" "")"),63.0)</f>
        <v>63</v>
      </c>
      <c r="C427" s="1">
        <f>IFERROR(__xludf.DUMMYFUNCTION("""COMPUTED_VALUE"""),63.0)</f>
        <v>63</v>
      </c>
      <c r="D427" s="1">
        <f>IFERROR(__xludf.DUMMYFUNCTION("""COMPUTED_VALUE"""),61.0)</f>
        <v>61</v>
      </c>
      <c r="E427" s="1">
        <f>IFERROR(__xludf.DUMMYFUNCTION("""COMPUTED_VALUE"""),58.0)</f>
        <v>58</v>
      </c>
      <c r="F427" s="1">
        <f>IFERROR(__xludf.DUMMYFUNCTION("""COMPUTED_VALUE"""),56.0)</f>
        <v>56</v>
      </c>
      <c r="G427" s="1">
        <f>IFERROR(__xludf.DUMMYFUNCTION("""COMPUTED_VALUE"""),54.0)</f>
        <v>54</v>
      </c>
      <c r="H427" s="1">
        <f>IFERROR(__xludf.DUMMYFUNCTION("""COMPUTED_VALUE"""),52.0)</f>
        <v>52</v>
      </c>
      <c r="I427" s="1">
        <f>IFERROR(__xludf.DUMMYFUNCTION("""COMPUTED_VALUE"""),45.0)</f>
        <v>45</v>
      </c>
      <c r="J427" s="1" t="b">
        <f t="array" ref="J427">IF(NOT(I427=""),AND(C427:I427&gt;B427:H427),IF(NOT(H427=""),AND(C427:H427&gt;B427:G427),IF(NOT(G427=""),AND(C427:G427&gt;B427:F427),AND(C427:F427&gt;B427:E427))))</f>
        <v>0</v>
      </c>
      <c r="K427" s="1" t="b">
        <f t="array" ref="K427">IF(NOT(I427=""),AND(C427:I427&lt;B427:H427),IF(NOT(H427=""),AND(C427:H427&lt;B427:G427),IF(NOT(G427=""),AND(C427:G427&lt;B427:F427),AND(C427:F427&lt;B427:E427))))</f>
        <v>0</v>
      </c>
      <c r="L427" s="1" t="b">
        <f t="array" ref="L427">IF(NOT(I427=""),AND(AND(ABS(C427:I427-B427:H427)&gt;0),AND(ABS(C427:I427-B427:H427)&lt;4)),IF(NOT(H427=""),AND(AND(ABS(C427:H427-B427:G427)&gt;0),AND(ABS(C427:H427-B427:G427)&lt;4)),IF(NOT(G427=""),AND(AND(ABS(C427:G427-B427:F427)&gt;0),AND(ABS(C427:G427-B427:F427)&lt;4)),AND(AND(ABS(C427:F427-B427:E427)&gt;0),AND(ABS(C427:F427-B427:E427)&lt;4)))))</f>
        <v>0</v>
      </c>
      <c r="M427" s="1" t="b">
        <f t="shared" si="1"/>
        <v>0</v>
      </c>
    </row>
    <row r="428" ht="15.75" customHeight="1">
      <c r="A428" s="1" t="s">
        <v>437</v>
      </c>
      <c r="B428" s="1">
        <f>IFERROR(__xludf.DUMMYFUNCTION("SPLIT(A428,"" "")"),44.0)</f>
        <v>44</v>
      </c>
      <c r="C428" s="1">
        <f>IFERROR(__xludf.DUMMYFUNCTION("""COMPUTED_VALUE"""),44.0)</f>
        <v>44</v>
      </c>
      <c r="D428" s="1">
        <f>IFERROR(__xludf.DUMMYFUNCTION("""COMPUTED_VALUE"""),41.0)</f>
        <v>41</v>
      </c>
      <c r="E428" s="1">
        <f>IFERROR(__xludf.DUMMYFUNCTION("""COMPUTED_VALUE"""),40.0)</f>
        <v>40</v>
      </c>
      <c r="F428" s="1">
        <f>IFERROR(__xludf.DUMMYFUNCTION("""COMPUTED_VALUE"""),37.0)</f>
        <v>37</v>
      </c>
      <c r="G428" s="1">
        <f>IFERROR(__xludf.DUMMYFUNCTION("""COMPUTED_VALUE"""),40.0)</f>
        <v>40</v>
      </c>
      <c r="H428" s="1">
        <f>IFERROR(__xludf.DUMMYFUNCTION("""COMPUTED_VALUE"""),37.0)</f>
        <v>37</v>
      </c>
      <c r="I428" s="1">
        <f>IFERROR(__xludf.DUMMYFUNCTION("""COMPUTED_VALUE"""),36.0)</f>
        <v>36</v>
      </c>
      <c r="J428" s="1" t="b">
        <f t="array" ref="J428">IF(NOT(I428=""),AND(C428:I428&gt;B428:H428),IF(NOT(H428=""),AND(C428:H428&gt;B428:G428),IF(NOT(G428=""),AND(C428:G428&gt;B428:F428),AND(C428:F428&gt;B428:E428))))</f>
        <v>0</v>
      </c>
      <c r="K428" s="1" t="b">
        <f t="array" ref="K428">IF(NOT(I428=""),AND(C428:I428&lt;B428:H428),IF(NOT(H428=""),AND(C428:H428&lt;B428:G428),IF(NOT(G428=""),AND(C428:G428&lt;B428:F428),AND(C428:F428&lt;B428:E428))))</f>
        <v>0</v>
      </c>
      <c r="L428" s="1" t="b">
        <f t="array" ref="L428">IF(NOT(I428=""),AND(AND(ABS(C428:I428-B428:H428)&gt;0),AND(ABS(C428:I428-B428:H428)&lt;4)),IF(NOT(H428=""),AND(AND(ABS(C428:H428-B428:G428)&gt;0),AND(ABS(C428:H428-B428:G428)&lt;4)),IF(NOT(G428=""),AND(AND(ABS(C428:G428-B428:F428)&gt;0),AND(ABS(C428:G428-B428:F428)&lt;4)),AND(AND(ABS(C428:F428-B428:E428)&gt;0),AND(ABS(C428:F428-B428:E428)&lt;4)))))</f>
        <v>0</v>
      </c>
      <c r="M428" s="1" t="b">
        <f t="shared" si="1"/>
        <v>0</v>
      </c>
    </row>
    <row r="429" ht="15.75" customHeight="1">
      <c r="A429" s="1" t="s">
        <v>438</v>
      </c>
      <c r="B429" s="1">
        <f>IFERROR(__xludf.DUMMYFUNCTION("SPLIT(A429,"" "")"),4.0)</f>
        <v>4</v>
      </c>
      <c r="C429" s="1">
        <f>IFERROR(__xludf.DUMMYFUNCTION("""COMPUTED_VALUE"""),4.0)</f>
        <v>4</v>
      </c>
      <c r="D429" s="1">
        <f>IFERROR(__xludf.DUMMYFUNCTION("""COMPUTED_VALUE"""),5.0)</f>
        <v>5</v>
      </c>
      <c r="E429" s="1">
        <f>IFERROR(__xludf.DUMMYFUNCTION("""COMPUTED_VALUE"""),3.0)</f>
        <v>3</v>
      </c>
      <c r="F429" s="1">
        <f>IFERROR(__xludf.DUMMYFUNCTION("""COMPUTED_VALUE"""),4.0)</f>
        <v>4</v>
      </c>
      <c r="J429" s="1" t="b">
        <f t="array" ref="J429">IF(NOT(I429=""),AND(C429:I429&gt;B429:H429),IF(NOT(H429=""),AND(C429:H429&gt;B429:G429),IF(NOT(G429=""),AND(C429:G429&gt;B429:F429),AND(C429:F429&gt;B429:E429))))</f>
        <v>0</v>
      </c>
      <c r="K429" s="1" t="b">
        <f t="array" ref="K429">IF(NOT(I429=""),AND(C429:I429&lt;B429:H429),IF(NOT(H429=""),AND(C429:H429&lt;B429:G429),IF(NOT(G429=""),AND(C429:G429&lt;B429:F429),AND(C429:F429&lt;B429:E429))))</f>
        <v>0</v>
      </c>
      <c r="L429" s="1" t="b">
        <f t="array" ref="L429">IF(NOT(I429=""),AND(AND(ABS(C429:I429-B429:H429)&gt;0),AND(ABS(C429:I429-B429:H429)&lt;4)),IF(NOT(H429=""),AND(AND(ABS(C429:H429-B429:G429)&gt;0),AND(ABS(C429:H429-B429:G429)&lt;4)),IF(NOT(G429=""),AND(AND(ABS(C429:G429-B429:F429)&gt;0),AND(ABS(C429:G429-B429:F429)&lt;4)),AND(AND(ABS(C429:F429-B429:E429)&gt;0),AND(ABS(C429:F429-B429:E429)&lt;4)))))</f>
        <v>0</v>
      </c>
      <c r="M429" s="1" t="b">
        <f t="shared" si="1"/>
        <v>0</v>
      </c>
    </row>
    <row r="430" ht="15.75" customHeight="1">
      <c r="A430" s="1" t="s">
        <v>439</v>
      </c>
      <c r="B430" s="1">
        <f>IFERROR(__xludf.DUMMYFUNCTION("SPLIT(A430,"" "")"),68.0)</f>
        <v>68</v>
      </c>
      <c r="C430" s="1">
        <f>IFERROR(__xludf.DUMMYFUNCTION("""COMPUTED_VALUE"""),68.0)</f>
        <v>68</v>
      </c>
      <c r="D430" s="1">
        <f>IFERROR(__xludf.DUMMYFUNCTION("""COMPUTED_VALUE"""),66.0)</f>
        <v>66</v>
      </c>
      <c r="E430" s="1">
        <f>IFERROR(__xludf.DUMMYFUNCTION("""COMPUTED_VALUE"""),64.0)</f>
        <v>64</v>
      </c>
      <c r="F430" s="1">
        <f>IFERROR(__xludf.DUMMYFUNCTION("""COMPUTED_VALUE"""),67.0)</f>
        <v>67</v>
      </c>
      <c r="G430" s="1">
        <f>IFERROR(__xludf.DUMMYFUNCTION("""COMPUTED_VALUE"""),65.0)</f>
        <v>65</v>
      </c>
      <c r="H430" s="1">
        <f>IFERROR(__xludf.DUMMYFUNCTION("""COMPUTED_VALUE"""),62.0)</f>
        <v>62</v>
      </c>
      <c r="I430" s="1">
        <f>IFERROR(__xludf.DUMMYFUNCTION("""COMPUTED_VALUE"""),62.0)</f>
        <v>62</v>
      </c>
      <c r="J430" s="1" t="b">
        <f t="array" ref="J430">IF(NOT(I430=""),AND(C430:I430&gt;B430:H430),IF(NOT(H430=""),AND(C430:H430&gt;B430:G430),IF(NOT(G430=""),AND(C430:G430&gt;B430:F430),AND(C430:F430&gt;B430:E430))))</f>
        <v>0</v>
      </c>
      <c r="K430" s="1" t="b">
        <f t="array" ref="K430">IF(NOT(I430=""),AND(C430:I430&lt;B430:H430),IF(NOT(H430=""),AND(C430:H430&lt;B430:G430),IF(NOT(G430=""),AND(C430:G430&lt;B430:F430),AND(C430:F430&lt;B430:E430))))</f>
        <v>0</v>
      </c>
      <c r="L430" s="1" t="b">
        <f t="array" ref="L430">IF(NOT(I430=""),AND(AND(ABS(C430:I430-B430:H430)&gt;0),AND(ABS(C430:I430-B430:H430)&lt;4)),IF(NOT(H430=""),AND(AND(ABS(C430:H430-B430:G430)&gt;0),AND(ABS(C430:H430-B430:G430)&lt;4)),IF(NOT(G430=""),AND(AND(ABS(C430:G430-B430:F430)&gt;0),AND(ABS(C430:G430-B430:F430)&lt;4)),AND(AND(ABS(C430:F430-B430:E430)&gt;0),AND(ABS(C430:F430-B430:E430)&lt;4)))))</f>
        <v>0</v>
      </c>
      <c r="M430" s="1" t="b">
        <f t="shared" si="1"/>
        <v>0</v>
      </c>
    </row>
    <row r="431" ht="15.75" customHeight="1">
      <c r="A431" s="1" t="s">
        <v>440</v>
      </c>
      <c r="B431" s="1">
        <f>IFERROR(__xludf.DUMMYFUNCTION("SPLIT(A431,"" "")"),71.0)</f>
        <v>71</v>
      </c>
      <c r="C431" s="1">
        <f>IFERROR(__xludf.DUMMYFUNCTION("""COMPUTED_VALUE"""),71.0)</f>
        <v>71</v>
      </c>
      <c r="D431" s="1">
        <f>IFERROR(__xludf.DUMMYFUNCTION("""COMPUTED_VALUE"""),68.0)</f>
        <v>68</v>
      </c>
      <c r="E431" s="1">
        <f>IFERROR(__xludf.DUMMYFUNCTION("""COMPUTED_VALUE"""),67.0)</f>
        <v>67</v>
      </c>
      <c r="F431" s="1">
        <f>IFERROR(__xludf.DUMMYFUNCTION("""COMPUTED_VALUE"""),70.0)</f>
        <v>70</v>
      </c>
      <c r="G431" s="1">
        <f>IFERROR(__xludf.DUMMYFUNCTION("""COMPUTED_VALUE"""),69.0)</f>
        <v>69</v>
      </c>
      <c r="H431" s="1">
        <f>IFERROR(__xludf.DUMMYFUNCTION("""COMPUTED_VALUE"""),65.0)</f>
        <v>65</v>
      </c>
      <c r="J431" s="1" t="b">
        <f t="array" ref="J431">IF(NOT(I431=""),AND(C431:I431&gt;B431:H431),IF(NOT(H431=""),AND(C431:H431&gt;B431:G431),IF(NOT(G431=""),AND(C431:G431&gt;B431:F431),AND(C431:F431&gt;B431:E431))))</f>
        <v>0</v>
      </c>
      <c r="K431" s="1" t="b">
        <f t="array" ref="K431">IF(NOT(I431=""),AND(C431:I431&lt;B431:H431),IF(NOT(H431=""),AND(C431:H431&lt;B431:G431),IF(NOT(G431=""),AND(C431:G431&lt;B431:F431),AND(C431:F431&lt;B431:E431))))</f>
        <v>0</v>
      </c>
      <c r="L431" s="1" t="b">
        <f t="array" ref="L431">IF(NOT(I431=""),AND(AND(ABS(C431:I431-B431:H431)&gt;0),AND(ABS(C431:I431-B431:H431)&lt;4)),IF(NOT(H431=""),AND(AND(ABS(C431:H431-B431:G431)&gt;0),AND(ABS(C431:H431-B431:G431)&lt;4)),IF(NOT(G431=""),AND(AND(ABS(C431:G431-B431:F431)&gt;0),AND(ABS(C431:G431-B431:F431)&lt;4)),AND(AND(ABS(C431:F431-B431:E431)&gt;0),AND(ABS(C431:F431-B431:E431)&lt;4)))))</f>
        <v>0</v>
      </c>
      <c r="M431" s="1" t="b">
        <f t="shared" si="1"/>
        <v>0</v>
      </c>
    </row>
    <row r="432" ht="15.75" customHeight="1">
      <c r="A432" s="1" t="s">
        <v>441</v>
      </c>
      <c r="B432" s="1">
        <f>IFERROR(__xludf.DUMMYFUNCTION("SPLIT(A432,"" "")"),56.0)</f>
        <v>56</v>
      </c>
      <c r="C432" s="1">
        <f>IFERROR(__xludf.DUMMYFUNCTION("""COMPUTED_VALUE"""),56.0)</f>
        <v>56</v>
      </c>
      <c r="D432" s="1">
        <f>IFERROR(__xludf.DUMMYFUNCTION("""COMPUTED_VALUE"""),54.0)</f>
        <v>54</v>
      </c>
      <c r="E432" s="1">
        <f>IFERROR(__xludf.DUMMYFUNCTION("""COMPUTED_VALUE"""),55.0)</f>
        <v>55</v>
      </c>
      <c r="F432" s="1">
        <f>IFERROR(__xludf.DUMMYFUNCTION("""COMPUTED_VALUE"""),48.0)</f>
        <v>48</v>
      </c>
      <c r="J432" s="1" t="b">
        <f t="array" ref="J432">IF(NOT(I432=""),AND(C432:I432&gt;B432:H432),IF(NOT(H432=""),AND(C432:H432&gt;B432:G432),IF(NOT(G432=""),AND(C432:G432&gt;B432:F432),AND(C432:F432&gt;B432:E432))))</f>
        <v>0</v>
      </c>
      <c r="K432" s="1" t="b">
        <f t="array" ref="K432">IF(NOT(I432=""),AND(C432:I432&lt;B432:H432),IF(NOT(H432=""),AND(C432:H432&lt;B432:G432),IF(NOT(G432=""),AND(C432:G432&lt;B432:F432),AND(C432:F432&lt;B432:E432))))</f>
        <v>0</v>
      </c>
      <c r="L432" s="1" t="b">
        <f t="array" ref="L432">IF(NOT(I432=""),AND(AND(ABS(C432:I432-B432:H432)&gt;0),AND(ABS(C432:I432-B432:H432)&lt;4)),IF(NOT(H432=""),AND(AND(ABS(C432:H432-B432:G432)&gt;0),AND(ABS(C432:H432-B432:G432)&lt;4)),IF(NOT(G432=""),AND(AND(ABS(C432:G432-B432:F432)&gt;0),AND(ABS(C432:G432-B432:F432)&lt;4)),AND(AND(ABS(C432:F432-B432:E432)&gt;0),AND(ABS(C432:F432-B432:E432)&lt;4)))))</f>
        <v>0</v>
      </c>
      <c r="M432" s="1" t="b">
        <f t="shared" si="1"/>
        <v>0</v>
      </c>
    </row>
    <row r="433" ht="15.75" customHeight="1">
      <c r="A433" s="1" t="s">
        <v>442</v>
      </c>
      <c r="B433" s="1">
        <f>IFERROR(__xludf.DUMMYFUNCTION("SPLIT(A433,"" "")"),40.0)</f>
        <v>40</v>
      </c>
      <c r="C433" s="1">
        <f>IFERROR(__xludf.DUMMYFUNCTION("""COMPUTED_VALUE"""),40.0)</f>
        <v>40</v>
      </c>
      <c r="D433" s="1">
        <f>IFERROR(__xludf.DUMMYFUNCTION("""COMPUTED_VALUE"""),37.0)</f>
        <v>37</v>
      </c>
      <c r="E433" s="1">
        <f>IFERROR(__xludf.DUMMYFUNCTION("""COMPUTED_VALUE"""),37.0)</f>
        <v>37</v>
      </c>
      <c r="F433" s="1">
        <f>IFERROR(__xludf.DUMMYFUNCTION("""COMPUTED_VALUE"""),36.0)</f>
        <v>36</v>
      </c>
      <c r="G433" s="1">
        <f>IFERROR(__xludf.DUMMYFUNCTION("""COMPUTED_VALUE"""),34.0)</f>
        <v>34</v>
      </c>
      <c r="H433" s="1">
        <f>IFERROR(__xludf.DUMMYFUNCTION("""COMPUTED_VALUE"""),31.0)</f>
        <v>31</v>
      </c>
      <c r="I433" s="1">
        <f>IFERROR(__xludf.DUMMYFUNCTION("""COMPUTED_VALUE"""),29.0)</f>
        <v>29</v>
      </c>
      <c r="J433" s="1" t="b">
        <f t="array" ref="J433">IF(NOT(I433=""),AND(C433:I433&gt;B433:H433),IF(NOT(H433=""),AND(C433:H433&gt;B433:G433),IF(NOT(G433=""),AND(C433:G433&gt;B433:F433),AND(C433:F433&gt;B433:E433))))</f>
        <v>0</v>
      </c>
      <c r="K433" s="1" t="b">
        <f t="array" ref="K433">IF(NOT(I433=""),AND(C433:I433&lt;B433:H433),IF(NOT(H433=""),AND(C433:H433&lt;B433:G433),IF(NOT(G433=""),AND(C433:G433&lt;B433:F433),AND(C433:F433&lt;B433:E433))))</f>
        <v>0</v>
      </c>
      <c r="L433" s="1" t="b">
        <f t="array" ref="L433">IF(NOT(I433=""),AND(AND(ABS(C433:I433-B433:H433)&gt;0),AND(ABS(C433:I433-B433:H433)&lt;4)),IF(NOT(H433=""),AND(AND(ABS(C433:H433-B433:G433)&gt;0),AND(ABS(C433:H433-B433:G433)&lt;4)),IF(NOT(G433=""),AND(AND(ABS(C433:G433-B433:F433)&gt;0),AND(ABS(C433:G433-B433:F433)&lt;4)),AND(AND(ABS(C433:F433-B433:E433)&gt;0),AND(ABS(C433:F433-B433:E433)&lt;4)))))</f>
        <v>0</v>
      </c>
      <c r="M433" s="1" t="b">
        <f t="shared" si="1"/>
        <v>0</v>
      </c>
    </row>
    <row r="434" ht="15.75" customHeight="1">
      <c r="A434" s="1" t="s">
        <v>443</v>
      </c>
      <c r="B434" s="1">
        <f>IFERROR(__xludf.DUMMYFUNCTION("SPLIT(A434,"" "")"),40.0)</f>
        <v>40</v>
      </c>
      <c r="C434" s="1">
        <f>IFERROR(__xludf.DUMMYFUNCTION("""COMPUTED_VALUE"""),40.0)</f>
        <v>40</v>
      </c>
      <c r="D434" s="1">
        <f>IFERROR(__xludf.DUMMYFUNCTION("""COMPUTED_VALUE"""),40.0)</f>
        <v>40</v>
      </c>
      <c r="E434" s="1">
        <f>IFERROR(__xludf.DUMMYFUNCTION("""COMPUTED_VALUE"""),39.0)</f>
        <v>39</v>
      </c>
      <c r="F434" s="1">
        <f>IFERROR(__xludf.DUMMYFUNCTION("""COMPUTED_VALUE"""),40.0)</f>
        <v>40</v>
      </c>
      <c r="J434" s="1" t="b">
        <f t="array" ref="J434">IF(NOT(I434=""),AND(C434:I434&gt;B434:H434),IF(NOT(H434=""),AND(C434:H434&gt;B434:G434),IF(NOT(G434=""),AND(C434:G434&gt;B434:F434),AND(C434:F434&gt;B434:E434))))</f>
        <v>0</v>
      </c>
      <c r="K434" s="1" t="b">
        <f t="array" ref="K434">IF(NOT(I434=""),AND(C434:I434&lt;B434:H434),IF(NOT(H434=""),AND(C434:H434&lt;B434:G434),IF(NOT(G434=""),AND(C434:G434&lt;B434:F434),AND(C434:F434&lt;B434:E434))))</f>
        <v>0</v>
      </c>
      <c r="L434" s="1" t="b">
        <f t="array" ref="L434">IF(NOT(I434=""),AND(AND(ABS(C434:I434-B434:H434)&gt;0),AND(ABS(C434:I434-B434:H434)&lt;4)),IF(NOT(H434=""),AND(AND(ABS(C434:H434-B434:G434)&gt;0),AND(ABS(C434:H434-B434:G434)&lt;4)),IF(NOT(G434=""),AND(AND(ABS(C434:G434-B434:F434)&gt;0),AND(ABS(C434:G434-B434:F434)&lt;4)),AND(AND(ABS(C434:F434-B434:E434)&gt;0),AND(ABS(C434:F434-B434:E434)&lt;4)))))</f>
        <v>0</v>
      </c>
      <c r="M434" s="1" t="b">
        <f t="shared" si="1"/>
        <v>0</v>
      </c>
    </row>
    <row r="435" ht="15.75" customHeight="1">
      <c r="A435" s="1" t="s">
        <v>444</v>
      </c>
      <c r="B435" s="1">
        <f>IFERROR(__xludf.DUMMYFUNCTION("SPLIT(A435,"" "")"),99.0)</f>
        <v>99</v>
      </c>
      <c r="C435" s="1">
        <f>IFERROR(__xludf.DUMMYFUNCTION("""COMPUTED_VALUE"""),99.0)</f>
        <v>99</v>
      </c>
      <c r="D435" s="1">
        <f>IFERROR(__xludf.DUMMYFUNCTION("""COMPUTED_VALUE"""),96.0)</f>
        <v>96</v>
      </c>
      <c r="E435" s="1">
        <f>IFERROR(__xludf.DUMMYFUNCTION("""COMPUTED_VALUE"""),96.0)</f>
        <v>96</v>
      </c>
      <c r="F435" s="1">
        <f>IFERROR(__xludf.DUMMYFUNCTION("""COMPUTED_VALUE"""),96.0)</f>
        <v>96</v>
      </c>
      <c r="J435" s="1" t="b">
        <f t="array" ref="J435">IF(NOT(I435=""),AND(C435:I435&gt;B435:H435),IF(NOT(H435=""),AND(C435:H435&gt;B435:G435),IF(NOT(G435=""),AND(C435:G435&gt;B435:F435),AND(C435:F435&gt;B435:E435))))</f>
        <v>0</v>
      </c>
      <c r="K435" s="1" t="b">
        <f t="array" ref="K435">IF(NOT(I435=""),AND(C435:I435&lt;B435:H435),IF(NOT(H435=""),AND(C435:H435&lt;B435:G435),IF(NOT(G435=""),AND(C435:G435&lt;B435:F435),AND(C435:F435&lt;B435:E435))))</f>
        <v>0</v>
      </c>
      <c r="L435" s="1" t="b">
        <f t="array" ref="L435">IF(NOT(I435=""),AND(AND(ABS(C435:I435-B435:H435)&gt;0),AND(ABS(C435:I435-B435:H435)&lt;4)),IF(NOT(H435=""),AND(AND(ABS(C435:H435-B435:G435)&gt;0),AND(ABS(C435:H435-B435:G435)&lt;4)),IF(NOT(G435=""),AND(AND(ABS(C435:G435-B435:F435)&gt;0),AND(ABS(C435:G435-B435:F435)&lt;4)),AND(AND(ABS(C435:F435-B435:E435)&gt;0),AND(ABS(C435:F435-B435:E435)&lt;4)))))</f>
        <v>0</v>
      </c>
      <c r="M435" s="1" t="b">
        <f t="shared" si="1"/>
        <v>0</v>
      </c>
    </row>
    <row r="436" ht="15.75" customHeight="1">
      <c r="A436" s="1" t="s">
        <v>445</v>
      </c>
      <c r="B436" s="1">
        <f>IFERROR(__xludf.DUMMYFUNCTION("SPLIT(A436,"" "")"),24.0)</f>
        <v>24</v>
      </c>
      <c r="C436" s="1">
        <f>IFERROR(__xludf.DUMMYFUNCTION("""COMPUTED_VALUE"""),24.0)</f>
        <v>24</v>
      </c>
      <c r="D436" s="1">
        <f>IFERROR(__xludf.DUMMYFUNCTION("""COMPUTED_VALUE"""),23.0)</f>
        <v>23</v>
      </c>
      <c r="E436" s="1">
        <f>IFERROR(__xludf.DUMMYFUNCTION("""COMPUTED_VALUE"""),20.0)</f>
        <v>20</v>
      </c>
      <c r="F436" s="1">
        <f>IFERROR(__xludf.DUMMYFUNCTION("""COMPUTED_VALUE"""),20.0)</f>
        <v>20</v>
      </c>
      <c r="G436" s="1">
        <f>IFERROR(__xludf.DUMMYFUNCTION("""COMPUTED_VALUE"""),19.0)</f>
        <v>19</v>
      </c>
      <c r="H436" s="1">
        <f>IFERROR(__xludf.DUMMYFUNCTION("""COMPUTED_VALUE"""),17.0)</f>
        <v>17</v>
      </c>
      <c r="I436" s="1">
        <f>IFERROR(__xludf.DUMMYFUNCTION("""COMPUTED_VALUE"""),13.0)</f>
        <v>13</v>
      </c>
      <c r="J436" s="1" t="b">
        <f t="array" ref="J436">IF(NOT(I436=""),AND(C436:I436&gt;B436:H436),IF(NOT(H436=""),AND(C436:H436&gt;B436:G436),IF(NOT(G436=""),AND(C436:G436&gt;B436:F436),AND(C436:F436&gt;B436:E436))))</f>
        <v>0</v>
      </c>
      <c r="K436" s="1" t="b">
        <f t="array" ref="K436">IF(NOT(I436=""),AND(C436:I436&lt;B436:H436),IF(NOT(H436=""),AND(C436:H436&lt;B436:G436),IF(NOT(G436=""),AND(C436:G436&lt;B436:F436),AND(C436:F436&lt;B436:E436))))</f>
        <v>0</v>
      </c>
      <c r="L436" s="1" t="b">
        <f t="array" ref="L436">IF(NOT(I436=""),AND(AND(ABS(C436:I436-B436:H436)&gt;0),AND(ABS(C436:I436-B436:H436)&lt;4)),IF(NOT(H436=""),AND(AND(ABS(C436:H436-B436:G436)&gt;0),AND(ABS(C436:H436-B436:G436)&lt;4)),IF(NOT(G436=""),AND(AND(ABS(C436:G436-B436:F436)&gt;0),AND(ABS(C436:G436-B436:F436)&lt;4)),AND(AND(ABS(C436:F436-B436:E436)&gt;0),AND(ABS(C436:F436-B436:E436)&lt;4)))))</f>
        <v>0</v>
      </c>
      <c r="M436" s="1" t="b">
        <f t="shared" si="1"/>
        <v>0</v>
      </c>
    </row>
    <row r="437" ht="15.75" customHeight="1">
      <c r="A437" s="1" t="s">
        <v>446</v>
      </c>
      <c r="B437" s="1">
        <f>IFERROR(__xludf.DUMMYFUNCTION("SPLIT(A437,"" "")"),26.0)</f>
        <v>26</v>
      </c>
      <c r="C437" s="1">
        <f>IFERROR(__xludf.DUMMYFUNCTION("""COMPUTED_VALUE"""),26.0)</f>
        <v>26</v>
      </c>
      <c r="D437" s="1">
        <f>IFERROR(__xludf.DUMMYFUNCTION("""COMPUTED_VALUE"""),26.0)</f>
        <v>26</v>
      </c>
      <c r="E437" s="1">
        <f>IFERROR(__xludf.DUMMYFUNCTION("""COMPUTED_VALUE"""),24.0)</f>
        <v>24</v>
      </c>
      <c r="F437" s="1">
        <f>IFERROR(__xludf.DUMMYFUNCTION("""COMPUTED_VALUE"""),23.0)</f>
        <v>23</v>
      </c>
      <c r="G437" s="1">
        <f>IFERROR(__xludf.DUMMYFUNCTION("""COMPUTED_VALUE"""),17.0)</f>
        <v>17</v>
      </c>
      <c r="J437" s="1" t="b">
        <f t="array" ref="J437">IF(NOT(I437=""),AND(C437:I437&gt;B437:H437),IF(NOT(H437=""),AND(C437:H437&gt;B437:G437),IF(NOT(G437=""),AND(C437:G437&gt;B437:F437),AND(C437:F437&gt;B437:E437))))</f>
        <v>0</v>
      </c>
      <c r="K437" s="1" t="b">
        <f t="array" ref="K437">IF(NOT(I437=""),AND(C437:I437&lt;B437:H437),IF(NOT(H437=""),AND(C437:H437&lt;B437:G437),IF(NOT(G437=""),AND(C437:G437&lt;B437:F437),AND(C437:F437&lt;B437:E437))))</f>
        <v>0</v>
      </c>
      <c r="L437" s="1" t="b">
        <f t="array" ref="L437">IF(NOT(I437=""),AND(AND(ABS(C437:I437-B437:H437)&gt;0),AND(ABS(C437:I437-B437:H437)&lt;4)),IF(NOT(H437=""),AND(AND(ABS(C437:H437-B437:G437)&gt;0),AND(ABS(C437:H437-B437:G437)&lt;4)),IF(NOT(G437=""),AND(AND(ABS(C437:G437-B437:F437)&gt;0),AND(ABS(C437:G437-B437:F437)&lt;4)),AND(AND(ABS(C437:F437-B437:E437)&gt;0),AND(ABS(C437:F437-B437:E437)&lt;4)))))</f>
        <v>0</v>
      </c>
      <c r="M437" s="1" t="b">
        <f t="shared" si="1"/>
        <v>0</v>
      </c>
    </row>
    <row r="438" ht="15.75" customHeight="1">
      <c r="A438" s="1" t="s">
        <v>447</v>
      </c>
      <c r="B438" s="1">
        <f>IFERROR(__xludf.DUMMYFUNCTION("SPLIT(A438,"" "")"),24.0)</f>
        <v>24</v>
      </c>
      <c r="C438" s="1">
        <f>IFERROR(__xludf.DUMMYFUNCTION("""COMPUTED_VALUE"""),24.0)</f>
        <v>24</v>
      </c>
      <c r="D438" s="1">
        <f>IFERROR(__xludf.DUMMYFUNCTION("""COMPUTED_VALUE"""),21.0)</f>
        <v>21</v>
      </c>
      <c r="E438" s="1">
        <f>IFERROR(__xludf.DUMMYFUNCTION("""COMPUTED_VALUE"""),19.0)</f>
        <v>19</v>
      </c>
      <c r="F438" s="1">
        <f>IFERROR(__xludf.DUMMYFUNCTION("""COMPUTED_VALUE"""),15.0)</f>
        <v>15</v>
      </c>
      <c r="G438" s="1">
        <f>IFERROR(__xludf.DUMMYFUNCTION("""COMPUTED_VALUE"""),12.0)</f>
        <v>12</v>
      </c>
      <c r="J438" s="1" t="b">
        <f t="array" ref="J438">IF(NOT(I438=""),AND(C438:I438&gt;B438:H438),IF(NOT(H438=""),AND(C438:H438&gt;B438:G438),IF(NOT(G438=""),AND(C438:G438&gt;B438:F438),AND(C438:F438&gt;B438:E438))))</f>
        <v>0</v>
      </c>
      <c r="K438" s="1" t="b">
        <f t="array" ref="K438">IF(NOT(I438=""),AND(C438:I438&lt;B438:H438),IF(NOT(H438=""),AND(C438:H438&lt;B438:G438),IF(NOT(G438=""),AND(C438:G438&lt;B438:F438),AND(C438:F438&lt;B438:E438))))</f>
        <v>0</v>
      </c>
      <c r="L438" s="1" t="b">
        <f t="array" ref="L438">IF(NOT(I438=""),AND(AND(ABS(C438:I438-B438:H438)&gt;0),AND(ABS(C438:I438-B438:H438)&lt;4)),IF(NOT(H438=""),AND(AND(ABS(C438:H438-B438:G438)&gt;0),AND(ABS(C438:H438-B438:G438)&lt;4)),IF(NOT(G438=""),AND(AND(ABS(C438:G438-B438:F438)&gt;0),AND(ABS(C438:G438-B438:F438)&lt;4)),AND(AND(ABS(C438:F438-B438:E438)&gt;0),AND(ABS(C438:F438-B438:E438)&lt;4)))))</f>
        <v>0</v>
      </c>
      <c r="M438" s="1" t="b">
        <f t="shared" si="1"/>
        <v>0</v>
      </c>
    </row>
    <row r="439" ht="15.75" customHeight="1">
      <c r="A439" s="1" t="s">
        <v>448</v>
      </c>
      <c r="B439" s="1">
        <f>IFERROR(__xludf.DUMMYFUNCTION("SPLIT(A439,"" "")"),19.0)</f>
        <v>19</v>
      </c>
      <c r="C439" s="1">
        <f>IFERROR(__xludf.DUMMYFUNCTION("""COMPUTED_VALUE"""),19.0)</f>
        <v>19</v>
      </c>
      <c r="D439" s="1">
        <f>IFERROR(__xludf.DUMMYFUNCTION("""COMPUTED_VALUE"""),18.0)</f>
        <v>18</v>
      </c>
      <c r="E439" s="1">
        <f>IFERROR(__xludf.DUMMYFUNCTION("""COMPUTED_VALUE"""),15.0)</f>
        <v>15</v>
      </c>
      <c r="F439" s="1">
        <f>IFERROR(__xludf.DUMMYFUNCTION("""COMPUTED_VALUE"""),11.0)</f>
        <v>11</v>
      </c>
      <c r="G439" s="1">
        <f>IFERROR(__xludf.DUMMYFUNCTION("""COMPUTED_VALUE"""),8.0)</f>
        <v>8</v>
      </c>
      <c r="H439" s="1">
        <f>IFERROR(__xludf.DUMMYFUNCTION("""COMPUTED_VALUE"""),7.0)</f>
        <v>7</v>
      </c>
      <c r="I439" s="1">
        <f>IFERROR(__xludf.DUMMYFUNCTION("""COMPUTED_VALUE"""),8.0)</f>
        <v>8</v>
      </c>
      <c r="J439" s="1" t="b">
        <f t="array" ref="J439">IF(NOT(I439=""),AND(C439:I439&gt;B439:H439),IF(NOT(H439=""),AND(C439:H439&gt;B439:G439),IF(NOT(G439=""),AND(C439:G439&gt;B439:F439),AND(C439:F439&gt;B439:E439))))</f>
        <v>0</v>
      </c>
      <c r="K439" s="1" t="b">
        <f t="array" ref="K439">IF(NOT(I439=""),AND(C439:I439&lt;B439:H439),IF(NOT(H439=""),AND(C439:H439&lt;B439:G439),IF(NOT(G439=""),AND(C439:G439&lt;B439:F439),AND(C439:F439&lt;B439:E439))))</f>
        <v>0</v>
      </c>
      <c r="L439" s="1" t="b">
        <f t="array" ref="L439">IF(NOT(I439=""),AND(AND(ABS(C439:I439-B439:H439)&gt;0),AND(ABS(C439:I439-B439:H439)&lt;4)),IF(NOT(H439=""),AND(AND(ABS(C439:H439-B439:G439)&gt;0),AND(ABS(C439:H439-B439:G439)&lt;4)),IF(NOT(G439=""),AND(AND(ABS(C439:G439-B439:F439)&gt;0),AND(ABS(C439:G439-B439:F439)&lt;4)),AND(AND(ABS(C439:F439-B439:E439)&gt;0),AND(ABS(C439:F439-B439:E439)&lt;4)))))</f>
        <v>0</v>
      </c>
      <c r="M439" s="1" t="b">
        <f t="shared" si="1"/>
        <v>0</v>
      </c>
    </row>
    <row r="440" ht="15.75" customHeight="1">
      <c r="A440" s="1" t="s">
        <v>449</v>
      </c>
      <c r="B440" s="1">
        <f>IFERROR(__xludf.DUMMYFUNCTION("SPLIT(A440,"" "")"),37.0)</f>
        <v>37</v>
      </c>
      <c r="C440" s="1">
        <f>IFERROR(__xludf.DUMMYFUNCTION("""COMPUTED_VALUE"""),37.0)</f>
        <v>37</v>
      </c>
      <c r="D440" s="1">
        <f>IFERROR(__xludf.DUMMYFUNCTION("""COMPUTED_VALUE"""),34.0)</f>
        <v>34</v>
      </c>
      <c r="E440" s="1">
        <f>IFERROR(__xludf.DUMMYFUNCTION("""COMPUTED_VALUE"""),32.0)</f>
        <v>32</v>
      </c>
      <c r="F440" s="1">
        <f>IFERROR(__xludf.DUMMYFUNCTION("""COMPUTED_VALUE"""),29.0)</f>
        <v>29</v>
      </c>
      <c r="G440" s="1">
        <f>IFERROR(__xludf.DUMMYFUNCTION("""COMPUTED_VALUE"""),25.0)</f>
        <v>25</v>
      </c>
      <c r="H440" s="1">
        <f>IFERROR(__xludf.DUMMYFUNCTION("""COMPUTED_VALUE"""),25.0)</f>
        <v>25</v>
      </c>
      <c r="J440" s="1" t="b">
        <f t="array" ref="J440">IF(NOT(I440=""),AND(C440:I440&gt;B440:H440),IF(NOT(H440=""),AND(C440:H440&gt;B440:G440),IF(NOT(G440=""),AND(C440:G440&gt;B440:F440),AND(C440:F440&gt;B440:E440))))</f>
        <v>0</v>
      </c>
      <c r="K440" s="1" t="b">
        <f t="array" ref="K440">IF(NOT(I440=""),AND(C440:I440&lt;B440:H440),IF(NOT(H440=""),AND(C440:H440&lt;B440:G440),IF(NOT(G440=""),AND(C440:G440&lt;B440:F440),AND(C440:F440&lt;B440:E440))))</f>
        <v>0</v>
      </c>
      <c r="L440" s="1" t="b">
        <f t="array" ref="L440">IF(NOT(I440=""),AND(AND(ABS(C440:I440-B440:H440)&gt;0),AND(ABS(C440:I440-B440:H440)&lt;4)),IF(NOT(H440=""),AND(AND(ABS(C440:H440-B440:G440)&gt;0),AND(ABS(C440:H440-B440:G440)&lt;4)),IF(NOT(G440=""),AND(AND(ABS(C440:G440-B440:F440)&gt;0),AND(ABS(C440:G440-B440:F440)&lt;4)),AND(AND(ABS(C440:F440-B440:E440)&gt;0),AND(ABS(C440:F440-B440:E440)&lt;4)))))</f>
        <v>0</v>
      </c>
      <c r="M440" s="1" t="b">
        <f t="shared" si="1"/>
        <v>0</v>
      </c>
    </row>
    <row r="441" ht="15.75" customHeight="1">
      <c r="A441" s="1" t="s">
        <v>450</v>
      </c>
      <c r="B441" s="1">
        <f>IFERROR(__xludf.DUMMYFUNCTION("SPLIT(A441,"" "")"),34.0)</f>
        <v>34</v>
      </c>
      <c r="C441" s="1">
        <f>IFERROR(__xludf.DUMMYFUNCTION("""COMPUTED_VALUE"""),34.0)</f>
        <v>34</v>
      </c>
      <c r="D441" s="1">
        <f>IFERROR(__xludf.DUMMYFUNCTION("""COMPUTED_VALUE"""),31.0)</f>
        <v>31</v>
      </c>
      <c r="E441" s="1">
        <f>IFERROR(__xludf.DUMMYFUNCTION("""COMPUTED_VALUE"""),27.0)</f>
        <v>27</v>
      </c>
      <c r="F441" s="1">
        <f>IFERROR(__xludf.DUMMYFUNCTION("""COMPUTED_VALUE"""),25.0)</f>
        <v>25</v>
      </c>
      <c r="G441" s="1">
        <f>IFERROR(__xludf.DUMMYFUNCTION("""COMPUTED_VALUE"""),22.0)</f>
        <v>22</v>
      </c>
      <c r="H441" s="1">
        <f>IFERROR(__xludf.DUMMYFUNCTION("""COMPUTED_VALUE"""),18.0)</f>
        <v>18</v>
      </c>
      <c r="J441" s="1" t="b">
        <f t="array" ref="J441">IF(NOT(I441=""),AND(C441:I441&gt;B441:H441),IF(NOT(H441=""),AND(C441:H441&gt;B441:G441),IF(NOT(G441=""),AND(C441:G441&gt;B441:F441),AND(C441:F441&gt;B441:E441))))</f>
        <v>0</v>
      </c>
      <c r="K441" s="1" t="b">
        <f t="array" ref="K441">IF(NOT(I441=""),AND(C441:I441&lt;B441:H441),IF(NOT(H441=""),AND(C441:H441&lt;B441:G441),IF(NOT(G441=""),AND(C441:G441&lt;B441:F441),AND(C441:F441&lt;B441:E441))))</f>
        <v>0</v>
      </c>
      <c r="L441" s="1" t="b">
        <f t="array" ref="L441">IF(NOT(I441=""),AND(AND(ABS(C441:I441-B441:H441)&gt;0),AND(ABS(C441:I441-B441:H441)&lt;4)),IF(NOT(H441=""),AND(AND(ABS(C441:H441-B441:G441)&gt;0),AND(ABS(C441:H441-B441:G441)&lt;4)),IF(NOT(G441=""),AND(AND(ABS(C441:G441-B441:F441)&gt;0),AND(ABS(C441:G441-B441:F441)&lt;4)),AND(AND(ABS(C441:F441-B441:E441)&gt;0),AND(ABS(C441:F441-B441:E441)&lt;4)))))</f>
        <v>0</v>
      </c>
      <c r="M441" s="1" t="b">
        <f t="shared" si="1"/>
        <v>0</v>
      </c>
    </row>
    <row r="442" ht="15.75" customHeight="1">
      <c r="A442" s="1" t="s">
        <v>451</v>
      </c>
      <c r="B442" s="1">
        <f>IFERROR(__xludf.DUMMYFUNCTION("SPLIT(A442,"" "")"),57.0)</f>
        <v>57</v>
      </c>
      <c r="C442" s="1">
        <f>IFERROR(__xludf.DUMMYFUNCTION("""COMPUTED_VALUE"""),57.0)</f>
        <v>57</v>
      </c>
      <c r="D442" s="1">
        <f>IFERROR(__xludf.DUMMYFUNCTION("""COMPUTED_VALUE"""),55.0)</f>
        <v>55</v>
      </c>
      <c r="E442" s="1">
        <f>IFERROR(__xludf.DUMMYFUNCTION("""COMPUTED_VALUE"""),51.0)</f>
        <v>51</v>
      </c>
      <c r="F442" s="1">
        <f>IFERROR(__xludf.DUMMYFUNCTION("""COMPUTED_VALUE"""),48.0)</f>
        <v>48</v>
      </c>
      <c r="G442" s="1">
        <f>IFERROR(__xludf.DUMMYFUNCTION("""COMPUTED_VALUE"""),41.0)</f>
        <v>41</v>
      </c>
      <c r="J442" s="1" t="b">
        <f t="array" ref="J442">IF(NOT(I442=""),AND(C442:I442&gt;B442:H442),IF(NOT(H442=""),AND(C442:H442&gt;B442:G442),IF(NOT(G442=""),AND(C442:G442&gt;B442:F442),AND(C442:F442&gt;B442:E442))))</f>
        <v>0</v>
      </c>
      <c r="K442" s="1" t="b">
        <f t="array" ref="K442">IF(NOT(I442=""),AND(C442:I442&lt;B442:H442),IF(NOT(H442=""),AND(C442:H442&lt;B442:G442),IF(NOT(G442=""),AND(C442:G442&lt;B442:F442),AND(C442:F442&lt;B442:E442))))</f>
        <v>0</v>
      </c>
      <c r="L442" s="1" t="b">
        <f t="array" ref="L442">IF(NOT(I442=""),AND(AND(ABS(C442:I442-B442:H442)&gt;0),AND(ABS(C442:I442-B442:H442)&lt;4)),IF(NOT(H442=""),AND(AND(ABS(C442:H442-B442:G442)&gt;0),AND(ABS(C442:H442-B442:G442)&lt;4)),IF(NOT(G442=""),AND(AND(ABS(C442:G442-B442:F442)&gt;0),AND(ABS(C442:G442-B442:F442)&lt;4)),AND(AND(ABS(C442:F442-B442:E442)&gt;0),AND(ABS(C442:F442-B442:E442)&lt;4)))))</f>
        <v>0</v>
      </c>
      <c r="M442" s="1" t="b">
        <f t="shared" si="1"/>
        <v>0</v>
      </c>
    </row>
    <row r="443" ht="15.75" customHeight="1">
      <c r="A443" s="1" t="s">
        <v>452</v>
      </c>
      <c r="B443" s="1">
        <f>IFERROR(__xludf.DUMMYFUNCTION("SPLIT(A443,"" "")"),53.0)</f>
        <v>53</v>
      </c>
      <c r="C443" s="1">
        <f>IFERROR(__xludf.DUMMYFUNCTION("""COMPUTED_VALUE"""),53.0)</f>
        <v>53</v>
      </c>
      <c r="D443" s="1">
        <f>IFERROR(__xludf.DUMMYFUNCTION("""COMPUTED_VALUE"""),50.0)</f>
        <v>50</v>
      </c>
      <c r="E443" s="1">
        <f>IFERROR(__xludf.DUMMYFUNCTION("""COMPUTED_VALUE"""),47.0)</f>
        <v>47</v>
      </c>
      <c r="F443" s="1">
        <f>IFERROR(__xludf.DUMMYFUNCTION("""COMPUTED_VALUE"""),41.0)</f>
        <v>41</v>
      </c>
      <c r="G443" s="1">
        <f>IFERROR(__xludf.DUMMYFUNCTION("""COMPUTED_VALUE"""),39.0)</f>
        <v>39</v>
      </c>
      <c r="H443" s="1">
        <f>IFERROR(__xludf.DUMMYFUNCTION("""COMPUTED_VALUE"""),38.0)</f>
        <v>38</v>
      </c>
      <c r="I443" s="1">
        <f>IFERROR(__xludf.DUMMYFUNCTION("""COMPUTED_VALUE"""),36.0)</f>
        <v>36</v>
      </c>
      <c r="J443" s="1" t="b">
        <f t="array" ref="J443">IF(NOT(I443=""),AND(C443:I443&gt;B443:H443),IF(NOT(H443=""),AND(C443:H443&gt;B443:G443),IF(NOT(G443=""),AND(C443:G443&gt;B443:F443),AND(C443:F443&gt;B443:E443))))</f>
        <v>0</v>
      </c>
      <c r="K443" s="1" t="b">
        <f t="array" ref="K443">IF(NOT(I443=""),AND(C443:I443&lt;B443:H443),IF(NOT(H443=""),AND(C443:H443&lt;B443:G443),IF(NOT(G443=""),AND(C443:G443&lt;B443:F443),AND(C443:F443&lt;B443:E443))))</f>
        <v>0</v>
      </c>
      <c r="L443" s="1" t="b">
        <f t="array" ref="L443">IF(NOT(I443=""),AND(AND(ABS(C443:I443-B443:H443)&gt;0),AND(ABS(C443:I443-B443:H443)&lt;4)),IF(NOT(H443=""),AND(AND(ABS(C443:H443-B443:G443)&gt;0),AND(ABS(C443:H443-B443:G443)&lt;4)),IF(NOT(G443=""),AND(AND(ABS(C443:G443-B443:F443)&gt;0),AND(ABS(C443:G443-B443:F443)&lt;4)),AND(AND(ABS(C443:F443-B443:E443)&gt;0),AND(ABS(C443:F443-B443:E443)&lt;4)))))</f>
        <v>0</v>
      </c>
      <c r="M443" s="1" t="b">
        <f t="shared" si="1"/>
        <v>0</v>
      </c>
    </row>
    <row r="444" ht="15.75" customHeight="1">
      <c r="A444" s="1" t="s">
        <v>453</v>
      </c>
      <c r="B444" s="1">
        <f>IFERROR(__xludf.DUMMYFUNCTION("SPLIT(A444,"" "")"),37.0)</f>
        <v>37</v>
      </c>
      <c r="C444" s="1">
        <f>IFERROR(__xludf.DUMMYFUNCTION("""COMPUTED_VALUE"""),37.0)</f>
        <v>37</v>
      </c>
      <c r="D444" s="1">
        <f>IFERROR(__xludf.DUMMYFUNCTION("""COMPUTED_VALUE"""),35.0)</f>
        <v>35</v>
      </c>
      <c r="E444" s="1">
        <f>IFERROR(__xludf.DUMMYFUNCTION("""COMPUTED_VALUE"""),33.0)</f>
        <v>33</v>
      </c>
      <c r="F444" s="1">
        <f>IFERROR(__xludf.DUMMYFUNCTION("""COMPUTED_VALUE"""),32.0)</f>
        <v>32</v>
      </c>
      <c r="G444" s="1">
        <f>IFERROR(__xludf.DUMMYFUNCTION("""COMPUTED_VALUE"""),31.0)</f>
        <v>31</v>
      </c>
      <c r="H444" s="1">
        <f>IFERROR(__xludf.DUMMYFUNCTION("""COMPUTED_VALUE"""),25.0)</f>
        <v>25</v>
      </c>
      <c r="I444" s="1">
        <f>IFERROR(__xludf.DUMMYFUNCTION("""COMPUTED_VALUE"""),26.0)</f>
        <v>26</v>
      </c>
      <c r="J444" s="1" t="b">
        <f t="array" ref="J444">IF(NOT(I444=""),AND(C444:I444&gt;B444:H444),IF(NOT(H444=""),AND(C444:H444&gt;B444:G444),IF(NOT(G444=""),AND(C444:G444&gt;B444:F444),AND(C444:F444&gt;B444:E444))))</f>
        <v>0</v>
      </c>
      <c r="K444" s="1" t="b">
        <f t="array" ref="K444">IF(NOT(I444=""),AND(C444:I444&lt;B444:H444),IF(NOT(H444=""),AND(C444:H444&lt;B444:G444),IF(NOT(G444=""),AND(C444:G444&lt;B444:F444),AND(C444:F444&lt;B444:E444))))</f>
        <v>0</v>
      </c>
      <c r="L444" s="1" t="b">
        <f t="array" ref="L444">IF(NOT(I444=""),AND(AND(ABS(C444:I444-B444:H444)&gt;0),AND(ABS(C444:I444-B444:H444)&lt;4)),IF(NOT(H444=""),AND(AND(ABS(C444:H444-B444:G444)&gt;0),AND(ABS(C444:H444-B444:G444)&lt;4)),IF(NOT(G444=""),AND(AND(ABS(C444:G444-B444:F444)&gt;0),AND(ABS(C444:G444-B444:F444)&lt;4)),AND(AND(ABS(C444:F444-B444:E444)&gt;0),AND(ABS(C444:F444-B444:E444)&lt;4)))))</f>
        <v>0</v>
      </c>
      <c r="M444" s="1" t="b">
        <f t="shared" si="1"/>
        <v>0</v>
      </c>
    </row>
    <row r="445" ht="15.75" customHeight="1">
      <c r="A445" s="1" t="s">
        <v>454</v>
      </c>
      <c r="B445" s="1">
        <f>IFERROR(__xludf.DUMMYFUNCTION("SPLIT(A445,"" "")"),72.0)</f>
        <v>72</v>
      </c>
      <c r="C445" s="1">
        <f>IFERROR(__xludf.DUMMYFUNCTION("""COMPUTED_VALUE"""),72.0)</f>
        <v>72</v>
      </c>
      <c r="D445" s="1">
        <f>IFERROR(__xludf.DUMMYFUNCTION("""COMPUTED_VALUE"""),71.0)</f>
        <v>71</v>
      </c>
      <c r="E445" s="1">
        <f>IFERROR(__xludf.DUMMYFUNCTION("""COMPUTED_VALUE"""),69.0)</f>
        <v>69</v>
      </c>
      <c r="F445" s="1">
        <f>IFERROR(__xludf.DUMMYFUNCTION("""COMPUTED_VALUE"""),66.0)</f>
        <v>66</v>
      </c>
      <c r="G445" s="1">
        <f>IFERROR(__xludf.DUMMYFUNCTION("""COMPUTED_VALUE"""),59.0)</f>
        <v>59</v>
      </c>
      <c r="H445" s="1">
        <f>IFERROR(__xludf.DUMMYFUNCTION("""COMPUTED_VALUE"""),59.0)</f>
        <v>59</v>
      </c>
      <c r="J445" s="1" t="b">
        <f t="array" ref="J445">IF(NOT(I445=""),AND(C445:I445&gt;B445:H445),IF(NOT(H445=""),AND(C445:H445&gt;B445:G445),IF(NOT(G445=""),AND(C445:G445&gt;B445:F445),AND(C445:F445&gt;B445:E445))))</f>
        <v>0</v>
      </c>
      <c r="K445" s="1" t="b">
        <f t="array" ref="K445">IF(NOT(I445=""),AND(C445:I445&lt;B445:H445),IF(NOT(H445=""),AND(C445:H445&lt;B445:G445),IF(NOT(G445=""),AND(C445:G445&lt;B445:F445),AND(C445:F445&lt;B445:E445))))</f>
        <v>0</v>
      </c>
      <c r="L445" s="1" t="b">
        <f t="array" ref="L445">IF(NOT(I445=""),AND(AND(ABS(C445:I445-B445:H445)&gt;0),AND(ABS(C445:I445-B445:H445)&lt;4)),IF(NOT(H445=""),AND(AND(ABS(C445:H445-B445:G445)&gt;0),AND(ABS(C445:H445-B445:G445)&lt;4)),IF(NOT(G445=""),AND(AND(ABS(C445:G445-B445:F445)&gt;0),AND(ABS(C445:G445-B445:F445)&lt;4)),AND(AND(ABS(C445:F445-B445:E445)&gt;0),AND(ABS(C445:F445-B445:E445)&lt;4)))))</f>
        <v>0</v>
      </c>
      <c r="M445" s="1" t="b">
        <f t="shared" si="1"/>
        <v>0</v>
      </c>
    </row>
    <row r="446" ht="15.75" customHeight="1">
      <c r="A446" s="1" t="s">
        <v>455</v>
      </c>
      <c r="B446" s="1">
        <f>IFERROR(__xludf.DUMMYFUNCTION("SPLIT(A446,"" "")"),49.0)</f>
        <v>49</v>
      </c>
      <c r="C446" s="1">
        <f>IFERROR(__xludf.DUMMYFUNCTION("""COMPUTED_VALUE"""),49.0)</f>
        <v>49</v>
      </c>
      <c r="D446" s="1">
        <f>IFERROR(__xludf.DUMMYFUNCTION("""COMPUTED_VALUE"""),42.0)</f>
        <v>42</v>
      </c>
      <c r="E446" s="1">
        <f>IFERROR(__xludf.DUMMYFUNCTION("""COMPUTED_VALUE"""),40.0)</f>
        <v>40</v>
      </c>
      <c r="F446" s="1">
        <f>IFERROR(__xludf.DUMMYFUNCTION("""COMPUTED_VALUE"""),38.0)</f>
        <v>38</v>
      </c>
      <c r="G446" s="1">
        <f>IFERROR(__xludf.DUMMYFUNCTION("""COMPUTED_VALUE"""),34.0)</f>
        <v>34</v>
      </c>
      <c r="J446" s="1" t="b">
        <f t="array" ref="J446">IF(NOT(I446=""),AND(C446:I446&gt;B446:H446),IF(NOT(H446=""),AND(C446:H446&gt;B446:G446),IF(NOT(G446=""),AND(C446:G446&gt;B446:F446),AND(C446:F446&gt;B446:E446))))</f>
        <v>0</v>
      </c>
      <c r="K446" s="1" t="b">
        <f t="array" ref="K446">IF(NOT(I446=""),AND(C446:I446&lt;B446:H446),IF(NOT(H446=""),AND(C446:H446&lt;B446:G446),IF(NOT(G446=""),AND(C446:G446&lt;B446:F446),AND(C446:F446&lt;B446:E446))))</f>
        <v>0</v>
      </c>
      <c r="L446" s="1" t="b">
        <f t="array" ref="L446">IF(NOT(I446=""),AND(AND(ABS(C446:I446-B446:H446)&gt;0),AND(ABS(C446:I446-B446:H446)&lt;4)),IF(NOT(H446=""),AND(AND(ABS(C446:H446-B446:G446)&gt;0),AND(ABS(C446:H446-B446:G446)&lt;4)),IF(NOT(G446=""),AND(AND(ABS(C446:G446-B446:F446)&gt;0),AND(ABS(C446:G446-B446:F446)&lt;4)),AND(AND(ABS(C446:F446-B446:E446)&gt;0),AND(ABS(C446:F446-B446:E446)&lt;4)))))</f>
        <v>0</v>
      </c>
      <c r="M446" s="1" t="b">
        <f t="shared" si="1"/>
        <v>0</v>
      </c>
    </row>
    <row r="447" ht="15.75" customHeight="1">
      <c r="A447" s="1" t="s">
        <v>456</v>
      </c>
      <c r="B447" s="1">
        <f>IFERROR(__xludf.DUMMYFUNCTION("SPLIT(A447,"" "")"),35.0)</f>
        <v>35</v>
      </c>
      <c r="C447" s="1">
        <f>IFERROR(__xludf.DUMMYFUNCTION("""COMPUTED_VALUE"""),35.0)</f>
        <v>35</v>
      </c>
      <c r="D447" s="1">
        <f>IFERROR(__xludf.DUMMYFUNCTION("""COMPUTED_VALUE"""),33.0)</f>
        <v>33</v>
      </c>
      <c r="E447" s="1">
        <f>IFERROR(__xludf.DUMMYFUNCTION("""COMPUTED_VALUE"""),28.0)</f>
        <v>28</v>
      </c>
      <c r="F447" s="1">
        <f>IFERROR(__xludf.DUMMYFUNCTION("""COMPUTED_VALUE"""),25.0)</f>
        <v>25</v>
      </c>
      <c r="G447" s="1">
        <f>IFERROR(__xludf.DUMMYFUNCTION("""COMPUTED_VALUE"""),24.0)</f>
        <v>24</v>
      </c>
      <c r="H447" s="1">
        <f>IFERROR(__xludf.DUMMYFUNCTION("""COMPUTED_VALUE"""),19.0)</f>
        <v>19</v>
      </c>
      <c r="J447" s="1" t="b">
        <f t="array" ref="J447">IF(NOT(I447=""),AND(C447:I447&gt;B447:H447),IF(NOT(H447=""),AND(C447:H447&gt;B447:G447),IF(NOT(G447=""),AND(C447:G447&gt;B447:F447),AND(C447:F447&gt;B447:E447))))</f>
        <v>0</v>
      </c>
      <c r="K447" s="1" t="b">
        <f t="array" ref="K447">IF(NOT(I447=""),AND(C447:I447&lt;B447:H447),IF(NOT(H447=""),AND(C447:H447&lt;B447:G447),IF(NOT(G447=""),AND(C447:G447&lt;B447:F447),AND(C447:F447&lt;B447:E447))))</f>
        <v>0</v>
      </c>
      <c r="L447" s="1" t="b">
        <f t="array" ref="L447">IF(NOT(I447=""),AND(AND(ABS(C447:I447-B447:H447)&gt;0),AND(ABS(C447:I447-B447:H447)&lt;4)),IF(NOT(H447=""),AND(AND(ABS(C447:H447-B447:G447)&gt;0),AND(ABS(C447:H447-B447:G447)&lt;4)),IF(NOT(G447=""),AND(AND(ABS(C447:G447-B447:F447)&gt;0),AND(ABS(C447:G447-B447:F447)&lt;4)),AND(AND(ABS(C447:F447-B447:E447)&gt;0),AND(ABS(C447:F447-B447:E447)&lt;4)))))</f>
        <v>0</v>
      </c>
      <c r="M447" s="1" t="b">
        <f t="shared" si="1"/>
        <v>0</v>
      </c>
    </row>
    <row r="448" ht="15.75" customHeight="1">
      <c r="A448" s="1" t="s">
        <v>457</v>
      </c>
      <c r="B448" s="1">
        <f>IFERROR(__xludf.DUMMYFUNCTION("SPLIT(A448,"" "")"),49.0)</f>
        <v>49</v>
      </c>
      <c r="C448" s="1">
        <f>IFERROR(__xludf.DUMMYFUNCTION("""COMPUTED_VALUE"""),45.0)</f>
        <v>45</v>
      </c>
      <c r="D448" s="1">
        <f>IFERROR(__xludf.DUMMYFUNCTION("""COMPUTED_VALUE"""),43.0)</f>
        <v>43</v>
      </c>
      <c r="E448" s="1">
        <f>IFERROR(__xludf.DUMMYFUNCTION("""COMPUTED_VALUE"""),41.0)</f>
        <v>41</v>
      </c>
      <c r="F448" s="1">
        <f>IFERROR(__xludf.DUMMYFUNCTION("""COMPUTED_VALUE"""),40.0)</f>
        <v>40</v>
      </c>
      <c r="J448" s="1" t="b">
        <f t="array" ref="J448">IF(NOT(I448=""),AND(C448:I448&gt;B448:H448),IF(NOT(H448=""),AND(C448:H448&gt;B448:G448),IF(NOT(G448=""),AND(C448:G448&gt;B448:F448),AND(C448:F448&gt;B448:E448))))</f>
        <v>0</v>
      </c>
      <c r="K448" s="1" t="b">
        <f t="array" ref="K448">IF(NOT(I448=""),AND(C448:I448&lt;B448:H448),IF(NOT(H448=""),AND(C448:H448&lt;B448:G448),IF(NOT(G448=""),AND(C448:G448&lt;B448:F448),AND(C448:F448&lt;B448:E448))))</f>
        <v>1</v>
      </c>
      <c r="L448" s="1" t="b">
        <f t="array" ref="L448">IF(NOT(I448=""),AND(AND(ABS(C448:I448-B448:H448)&gt;0),AND(ABS(C448:I448-B448:H448)&lt;4)),IF(NOT(H448=""),AND(AND(ABS(C448:H448-B448:G448)&gt;0),AND(ABS(C448:H448-B448:G448)&lt;4)),IF(NOT(G448=""),AND(AND(ABS(C448:G448-B448:F448)&gt;0),AND(ABS(C448:G448-B448:F448)&lt;4)),AND(AND(ABS(C448:F448-B448:E448)&gt;0),AND(ABS(C448:F448-B448:E448)&lt;4)))))</f>
        <v>0</v>
      </c>
      <c r="M448" s="1" t="b">
        <f t="shared" si="1"/>
        <v>0</v>
      </c>
    </row>
    <row r="449" ht="15.75" customHeight="1">
      <c r="A449" s="1" t="s">
        <v>458</v>
      </c>
      <c r="B449" s="1">
        <f>IFERROR(__xludf.DUMMYFUNCTION("SPLIT(A449,"" "")"),71.0)</f>
        <v>71</v>
      </c>
      <c r="C449" s="1">
        <f>IFERROR(__xludf.DUMMYFUNCTION("""COMPUTED_VALUE"""),67.0)</f>
        <v>67</v>
      </c>
      <c r="D449" s="1">
        <f>IFERROR(__xludf.DUMMYFUNCTION("""COMPUTED_VALUE"""),66.0)</f>
        <v>66</v>
      </c>
      <c r="E449" s="1">
        <f>IFERROR(__xludf.DUMMYFUNCTION("""COMPUTED_VALUE"""),64.0)</f>
        <v>64</v>
      </c>
      <c r="F449" s="1">
        <f>IFERROR(__xludf.DUMMYFUNCTION("""COMPUTED_VALUE"""),61.0)</f>
        <v>61</v>
      </c>
      <c r="G449" s="1">
        <f>IFERROR(__xludf.DUMMYFUNCTION("""COMPUTED_VALUE"""),63.0)</f>
        <v>63</v>
      </c>
      <c r="J449" s="1" t="b">
        <f t="array" ref="J449">IF(NOT(I449=""),AND(C449:I449&gt;B449:H449),IF(NOT(H449=""),AND(C449:H449&gt;B449:G449),IF(NOT(G449=""),AND(C449:G449&gt;B449:F449),AND(C449:F449&gt;B449:E449))))</f>
        <v>0</v>
      </c>
      <c r="K449" s="1" t="b">
        <f t="array" ref="K449">IF(NOT(I449=""),AND(C449:I449&lt;B449:H449),IF(NOT(H449=""),AND(C449:H449&lt;B449:G449),IF(NOT(G449=""),AND(C449:G449&lt;B449:F449),AND(C449:F449&lt;B449:E449))))</f>
        <v>0</v>
      </c>
      <c r="L449" s="1" t="b">
        <f t="array" ref="L449">IF(NOT(I449=""),AND(AND(ABS(C449:I449-B449:H449)&gt;0),AND(ABS(C449:I449-B449:H449)&lt;4)),IF(NOT(H449=""),AND(AND(ABS(C449:H449-B449:G449)&gt;0),AND(ABS(C449:H449-B449:G449)&lt;4)),IF(NOT(G449=""),AND(AND(ABS(C449:G449-B449:F449)&gt;0),AND(ABS(C449:G449-B449:F449)&lt;4)),AND(AND(ABS(C449:F449-B449:E449)&gt;0),AND(ABS(C449:F449-B449:E449)&lt;4)))))</f>
        <v>0</v>
      </c>
      <c r="M449" s="1" t="b">
        <f t="shared" si="1"/>
        <v>0</v>
      </c>
    </row>
    <row r="450" ht="15.75" customHeight="1">
      <c r="A450" s="1" t="s">
        <v>459</v>
      </c>
      <c r="B450" s="1">
        <f>IFERROR(__xludf.DUMMYFUNCTION("SPLIT(A450,"" "")"),19.0)</f>
        <v>19</v>
      </c>
      <c r="C450" s="1">
        <f>IFERROR(__xludf.DUMMYFUNCTION("""COMPUTED_VALUE"""),15.0)</f>
        <v>15</v>
      </c>
      <c r="D450" s="1">
        <f>IFERROR(__xludf.DUMMYFUNCTION("""COMPUTED_VALUE"""),12.0)</f>
        <v>12</v>
      </c>
      <c r="E450" s="1">
        <f>IFERROR(__xludf.DUMMYFUNCTION("""COMPUTED_VALUE"""),11.0)</f>
        <v>11</v>
      </c>
      <c r="F450" s="1">
        <f>IFERROR(__xludf.DUMMYFUNCTION("""COMPUTED_VALUE"""),10.0)</f>
        <v>10</v>
      </c>
      <c r="G450" s="1">
        <f>IFERROR(__xludf.DUMMYFUNCTION("""COMPUTED_VALUE"""),10.0)</f>
        <v>10</v>
      </c>
      <c r="J450" s="1" t="b">
        <f t="array" ref="J450">IF(NOT(I450=""),AND(C450:I450&gt;B450:H450),IF(NOT(H450=""),AND(C450:H450&gt;B450:G450),IF(NOT(G450=""),AND(C450:G450&gt;B450:F450),AND(C450:F450&gt;B450:E450))))</f>
        <v>0</v>
      </c>
      <c r="K450" s="1" t="b">
        <f t="array" ref="K450">IF(NOT(I450=""),AND(C450:I450&lt;B450:H450),IF(NOT(H450=""),AND(C450:H450&lt;B450:G450),IF(NOT(G450=""),AND(C450:G450&lt;B450:F450),AND(C450:F450&lt;B450:E450))))</f>
        <v>0</v>
      </c>
      <c r="L450" s="1" t="b">
        <f t="array" ref="L450">IF(NOT(I450=""),AND(AND(ABS(C450:I450-B450:H450)&gt;0),AND(ABS(C450:I450-B450:H450)&lt;4)),IF(NOT(H450=""),AND(AND(ABS(C450:H450-B450:G450)&gt;0),AND(ABS(C450:H450-B450:G450)&lt;4)),IF(NOT(G450=""),AND(AND(ABS(C450:G450-B450:F450)&gt;0),AND(ABS(C450:G450-B450:F450)&lt;4)),AND(AND(ABS(C450:F450-B450:E450)&gt;0),AND(ABS(C450:F450-B450:E450)&lt;4)))))</f>
        <v>0</v>
      </c>
      <c r="M450" s="1" t="b">
        <f t="shared" si="1"/>
        <v>0</v>
      </c>
    </row>
    <row r="451" ht="15.75" customHeight="1">
      <c r="A451" s="1" t="s">
        <v>460</v>
      </c>
      <c r="B451" s="1">
        <f>IFERROR(__xludf.DUMMYFUNCTION("SPLIT(A451,"" "")"),89.0)</f>
        <v>89</v>
      </c>
      <c r="C451" s="1">
        <f>IFERROR(__xludf.DUMMYFUNCTION("""COMPUTED_VALUE"""),85.0)</f>
        <v>85</v>
      </c>
      <c r="D451" s="1">
        <f>IFERROR(__xludf.DUMMYFUNCTION("""COMPUTED_VALUE"""),84.0)</f>
        <v>84</v>
      </c>
      <c r="E451" s="1">
        <f>IFERROR(__xludf.DUMMYFUNCTION("""COMPUTED_VALUE"""),82.0)</f>
        <v>82</v>
      </c>
      <c r="F451" s="1">
        <f>IFERROR(__xludf.DUMMYFUNCTION("""COMPUTED_VALUE"""),78.0)</f>
        <v>78</v>
      </c>
      <c r="J451" s="1" t="b">
        <f t="array" ref="J451">IF(NOT(I451=""),AND(C451:I451&gt;B451:H451),IF(NOT(H451=""),AND(C451:H451&gt;B451:G451),IF(NOT(G451=""),AND(C451:G451&gt;B451:F451),AND(C451:F451&gt;B451:E451))))</f>
        <v>0</v>
      </c>
      <c r="K451" s="1" t="b">
        <f t="array" ref="K451">IF(NOT(I451=""),AND(C451:I451&lt;B451:H451),IF(NOT(H451=""),AND(C451:H451&lt;B451:G451),IF(NOT(G451=""),AND(C451:G451&lt;B451:F451),AND(C451:F451&lt;B451:E451))))</f>
        <v>1</v>
      </c>
      <c r="L451" s="1" t="b">
        <f t="array" ref="L451">IF(NOT(I451=""),AND(AND(ABS(C451:I451-B451:H451)&gt;0),AND(ABS(C451:I451-B451:H451)&lt;4)),IF(NOT(H451=""),AND(AND(ABS(C451:H451-B451:G451)&gt;0),AND(ABS(C451:H451-B451:G451)&lt;4)),IF(NOT(G451=""),AND(AND(ABS(C451:G451-B451:F451)&gt;0),AND(ABS(C451:G451-B451:F451)&lt;4)),AND(AND(ABS(C451:F451-B451:E451)&gt;0),AND(ABS(C451:F451-B451:E451)&lt;4)))))</f>
        <v>0</v>
      </c>
      <c r="M451" s="1" t="b">
        <f t="shared" si="1"/>
        <v>0</v>
      </c>
    </row>
    <row r="452" ht="15.75" customHeight="1">
      <c r="A452" s="1" t="s">
        <v>461</v>
      </c>
      <c r="B452" s="1">
        <f>IFERROR(__xludf.DUMMYFUNCTION("SPLIT(A452,"" "")"),42.0)</f>
        <v>42</v>
      </c>
      <c r="C452" s="1">
        <f>IFERROR(__xludf.DUMMYFUNCTION("""COMPUTED_VALUE"""),38.0)</f>
        <v>38</v>
      </c>
      <c r="D452" s="1">
        <f>IFERROR(__xludf.DUMMYFUNCTION("""COMPUTED_VALUE"""),35.0)</f>
        <v>35</v>
      </c>
      <c r="E452" s="1">
        <f>IFERROR(__xludf.DUMMYFUNCTION("""COMPUTED_VALUE"""),34.0)</f>
        <v>34</v>
      </c>
      <c r="F452" s="1">
        <f>IFERROR(__xludf.DUMMYFUNCTION("""COMPUTED_VALUE"""),32.0)</f>
        <v>32</v>
      </c>
      <c r="G452" s="1">
        <f>IFERROR(__xludf.DUMMYFUNCTION("""COMPUTED_VALUE"""),30.0)</f>
        <v>30</v>
      </c>
      <c r="H452" s="1">
        <f>IFERROR(__xludf.DUMMYFUNCTION("""COMPUTED_VALUE"""),25.0)</f>
        <v>25</v>
      </c>
      <c r="J452" s="1" t="b">
        <f t="array" ref="J452">IF(NOT(I452=""),AND(C452:I452&gt;B452:H452),IF(NOT(H452=""),AND(C452:H452&gt;B452:G452),IF(NOT(G452=""),AND(C452:G452&gt;B452:F452),AND(C452:F452&gt;B452:E452))))</f>
        <v>0</v>
      </c>
      <c r="K452" s="1" t="b">
        <f t="array" ref="K452">IF(NOT(I452=""),AND(C452:I452&lt;B452:H452),IF(NOT(H452=""),AND(C452:H452&lt;B452:G452),IF(NOT(G452=""),AND(C452:G452&lt;B452:F452),AND(C452:F452&lt;B452:E452))))</f>
        <v>1</v>
      </c>
      <c r="L452" s="1" t="b">
        <f t="array" ref="L452">IF(NOT(I452=""),AND(AND(ABS(C452:I452-B452:H452)&gt;0),AND(ABS(C452:I452-B452:H452)&lt;4)),IF(NOT(H452=""),AND(AND(ABS(C452:H452-B452:G452)&gt;0),AND(ABS(C452:H452-B452:G452)&lt;4)),IF(NOT(G452=""),AND(AND(ABS(C452:G452-B452:F452)&gt;0),AND(ABS(C452:G452-B452:F452)&lt;4)),AND(AND(ABS(C452:F452-B452:E452)&gt;0),AND(ABS(C452:F452-B452:E452)&lt;4)))))</f>
        <v>0</v>
      </c>
      <c r="M452" s="1" t="b">
        <f t="shared" si="1"/>
        <v>0</v>
      </c>
    </row>
    <row r="453" ht="15.75" customHeight="1">
      <c r="A453" s="1" t="s">
        <v>462</v>
      </c>
      <c r="B453" s="1">
        <f>IFERROR(__xludf.DUMMYFUNCTION("SPLIT(A453,"" "")"),12.0)</f>
        <v>12</v>
      </c>
      <c r="C453" s="1">
        <f>IFERROR(__xludf.DUMMYFUNCTION("""COMPUTED_VALUE"""),8.0)</f>
        <v>8</v>
      </c>
      <c r="D453" s="1">
        <f>IFERROR(__xludf.DUMMYFUNCTION("""COMPUTED_VALUE"""),11.0)</f>
        <v>11</v>
      </c>
      <c r="E453" s="1">
        <f>IFERROR(__xludf.DUMMYFUNCTION("""COMPUTED_VALUE"""),8.0)</f>
        <v>8</v>
      </c>
      <c r="F453" s="1">
        <f>IFERROR(__xludf.DUMMYFUNCTION("""COMPUTED_VALUE"""),5.0)</f>
        <v>5</v>
      </c>
      <c r="J453" s="1" t="b">
        <f t="array" ref="J453">IF(NOT(I453=""),AND(C453:I453&gt;B453:H453),IF(NOT(H453=""),AND(C453:H453&gt;B453:G453),IF(NOT(G453=""),AND(C453:G453&gt;B453:F453),AND(C453:F453&gt;B453:E453))))</f>
        <v>0</v>
      </c>
      <c r="K453" s="1" t="b">
        <f t="array" ref="K453">IF(NOT(I453=""),AND(C453:I453&lt;B453:H453),IF(NOT(H453=""),AND(C453:H453&lt;B453:G453),IF(NOT(G453=""),AND(C453:G453&lt;B453:F453),AND(C453:F453&lt;B453:E453))))</f>
        <v>0</v>
      </c>
      <c r="L453" s="1" t="b">
        <f t="array" ref="L453">IF(NOT(I453=""),AND(AND(ABS(C453:I453-B453:H453)&gt;0),AND(ABS(C453:I453-B453:H453)&lt;4)),IF(NOT(H453=""),AND(AND(ABS(C453:H453-B453:G453)&gt;0),AND(ABS(C453:H453-B453:G453)&lt;4)),IF(NOT(G453=""),AND(AND(ABS(C453:G453-B453:F453)&gt;0),AND(ABS(C453:G453-B453:F453)&lt;4)),AND(AND(ABS(C453:F453-B453:E453)&gt;0),AND(ABS(C453:F453-B453:E453)&lt;4)))))</f>
        <v>0</v>
      </c>
      <c r="M453" s="1" t="b">
        <f t="shared" si="1"/>
        <v>0</v>
      </c>
    </row>
    <row r="454" ht="15.75" customHeight="1">
      <c r="A454" s="1" t="s">
        <v>463</v>
      </c>
      <c r="B454" s="1">
        <f>IFERROR(__xludf.DUMMYFUNCTION("SPLIT(A454,"" "")"),47.0)</f>
        <v>47</v>
      </c>
      <c r="C454" s="1">
        <f>IFERROR(__xludf.DUMMYFUNCTION("""COMPUTED_VALUE"""),43.0)</f>
        <v>43</v>
      </c>
      <c r="D454" s="1">
        <f>IFERROR(__xludf.DUMMYFUNCTION("""COMPUTED_VALUE"""),40.0)</f>
        <v>40</v>
      </c>
      <c r="E454" s="1">
        <f>IFERROR(__xludf.DUMMYFUNCTION("""COMPUTED_VALUE"""),38.0)</f>
        <v>38</v>
      </c>
      <c r="F454" s="1">
        <f>IFERROR(__xludf.DUMMYFUNCTION("""COMPUTED_VALUE"""),39.0)</f>
        <v>39</v>
      </c>
      <c r="G454" s="1">
        <f>IFERROR(__xludf.DUMMYFUNCTION("""COMPUTED_VALUE"""),42.0)</f>
        <v>42</v>
      </c>
      <c r="J454" s="1" t="b">
        <f t="array" ref="J454">IF(NOT(I454=""),AND(C454:I454&gt;B454:H454),IF(NOT(H454=""),AND(C454:H454&gt;B454:G454),IF(NOT(G454=""),AND(C454:G454&gt;B454:F454),AND(C454:F454&gt;B454:E454))))</f>
        <v>0</v>
      </c>
      <c r="K454" s="1" t="b">
        <f t="array" ref="K454">IF(NOT(I454=""),AND(C454:I454&lt;B454:H454),IF(NOT(H454=""),AND(C454:H454&lt;B454:G454),IF(NOT(G454=""),AND(C454:G454&lt;B454:F454),AND(C454:F454&lt;B454:E454))))</f>
        <v>0</v>
      </c>
      <c r="L454" s="1" t="b">
        <f t="array" ref="L454">IF(NOT(I454=""),AND(AND(ABS(C454:I454-B454:H454)&gt;0),AND(ABS(C454:I454-B454:H454)&lt;4)),IF(NOT(H454=""),AND(AND(ABS(C454:H454-B454:G454)&gt;0),AND(ABS(C454:H454-B454:G454)&lt;4)),IF(NOT(G454=""),AND(AND(ABS(C454:G454-B454:F454)&gt;0),AND(ABS(C454:G454-B454:F454)&lt;4)),AND(AND(ABS(C454:F454-B454:E454)&gt;0),AND(ABS(C454:F454-B454:E454)&lt;4)))))</f>
        <v>0</v>
      </c>
      <c r="M454" s="1" t="b">
        <f t="shared" si="1"/>
        <v>0</v>
      </c>
    </row>
    <row r="455" ht="15.75" customHeight="1">
      <c r="A455" s="1" t="s">
        <v>464</v>
      </c>
      <c r="B455" s="1">
        <f>IFERROR(__xludf.DUMMYFUNCTION("SPLIT(A455,"" "")"),79.0)</f>
        <v>79</v>
      </c>
      <c r="C455" s="1">
        <f>IFERROR(__xludf.DUMMYFUNCTION("""COMPUTED_VALUE"""),75.0)</f>
        <v>75</v>
      </c>
      <c r="D455" s="1">
        <f>IFERROR(__xludf.DUMMYFUNCTION("""COMPUTED_VALUE"""),72.0)</f>
        <v>72</v>
      </c>
      <c r="E455" s="1">
        <f>IFERROR(__xludf.DUMMYFUNCTION("""COMPUTED_VALUE"""),71.0)</f>
        <v>71</v>
      </c>
      <c r="F455" s="1">
        <f>IFERROR(__xludf.DUMMYFUNCTION("""COMPUTED_VALUE"""),73.0)</f>
        <v>73</v>
      </c>
      <c r="G455" s="1">
        <f>IFERROR(__xludf.DUMMYFUNCTION("""COMPUTED_VALUE"""),73.0)</f>
        <v>73</v>
      </c>
      <c r="J455" s="1" t="b">
        <f t="array" ref="J455">IF(NOT(I455=""),AND(C455:I455&gt;B455:H455),IF(NOT(H455=""),AND(C455:H455&gt;B455:G455),IF(NOT(G455=""),AND(C455:G455&gt;B455:F455),AND(C455:F455&gt;B455:E455))))</f>
        <v>0</v>
      </c>
      <c r="K455" s="1" t="b">
        <f t="array" ref="K455">IF(NOT(I455=""),AND(C455:I455&lt;B455:H455),IF(NOT(H455=""),AND(C455:H455&lt;B455:G455),IF(NOT(G455=""),AND(C455:G455&lt;B455:F455),AND(C455:F455&lt;B455:E455))))</f>
        <v>0</v>
      </c>
      <c r="L455" s="1" t="b">
        <f t="array" ref="L455">IF(NOT(I455=""),AND(AND(ABS(C455:I455-B455:H455)&gt;0),AND(ABS(C455:I455-B455:H455)&lt;4)),IF(NOT(H455=""),AND(AND(ABS(C455:H455-B455:G455)&gt;0),AND(ABS(C455:H455-B455:G455)&lt;4)),IF(NOT(G455=""),AND(AND(ABS(C455:G455-B455:F455)&gt;0),AND(ABS(C455:G455-B455:F455)&lt;4)),AND(AND(ABS(C455:F455-B455:E455)&gt;0),AND(ABS(C455:F455-B455:E455)&lt;4)))))</f>
        <v>0</v>
      </c>
      <c r="M455" s="1" t="b">
        <f t="shared" si="1"/>
        <v>0</v>
      </c>
    </row>
    <row r="456" ht="15.75" customHeight="1">
      <c r="A456" s="1" t="s">
        <v>465</v>
      </c>
      <c r="B456" s="1">
        <f>IFERROR(__xludf.DUMMYFUNCTION("SPLIT(A456,"" "")"),77.0)</f>
        <v>77</v>
      </c>
      <c r="C456" s="1">
        <f>IFERROR(__xludf.DUMMYFUNCTION("""COMPUTED_VALUE"""),73.0)</f>
        <v>73</v>
      </c>
      <c r="D456" s="1">
        <f>IFERROR(__xludf.DUMMYFUNCTION("""COMPUTED_VALUE"""),72.0)</f>
        <v>72</v>
      </c>
      <c r="E456" s="1">
        <f>IFERROR(__xludf.DUMMYFUNCTION("""COMPUTED_VALUE"""),70.0)</f>
        <v>70</v>
      </c>
      <c r="F456" s="1">
        <f>IFERROR(__xludf.DUMMYFUNCTION("""COMPUTED_VALUE"""),73.0)</f>
        <v>73</v>
      </c>
      <c r="G456" s="1">
        <f>IFERROR(__xludf.DUMMYFUNCTION("""COMPUTED_VALUE"""),69.0)</f>
        <v>69</v>
      </c>
      <c r="J456" s="1" t="b">
        <f t="array" ref="J456">IF(NOT(I456=""),AND(C456:I456&gt;B456:H456),IF(NOT(H456=""),AND(C456:H456&gt;B456:G456),IF(NOT(G456=""),AND(C456:G456&gt;B456:F456),AND(C456:F456&gt;B456:E456))))</f>
        <v>0</v>
      </c>
      <c r="K456" s="1" t="b">
        <f t="array" ref="K456">IF(NOT(I456=""),AND(C456:I456&lt;B456:H456),IF(NOT(H456=""),AND(C456:H456&lt;B456:G456),IF(NOT(G456=""),AND(C456:G456&lt;B456:F456),AND(C456:F456&lt;B456:E456))))</f>
        <v>0</v>
      </c>
      <c r="L456" s="1" t="b">
        <f t="array" ref="L456">IF(NOT(I456=""),AND(AND(ABS(C456:I456-B456:H456)&gt;0),AND(ABS(C456:I456-B456:H456)&lt;4)),IF(NOT(H456=""),AND(AND(ABS(C456:H456-B456:G456)&gt;0),AND(ABS(C456:H456-B456:G456)&lt;4)),IF(NOT(G456=""),AND(AND(ABS(C456:G456-B456:F456)&gt;0),AND(ABS(C456:G456-B456:F456)&lt;4)),AND(AND(ABS(C456:F456-B456:E456)&gt;0),AND(ABS(C456:F456-B456:E456)&lt;4)))))</f>
        <v>0</v>
      </c>
      <c r="M456" s="1" t="b">
        <f t="shared" si="1"/>
        <v>0</v>
      </c>
    </row>
    <row r="457" ht="15.75" customHeight="1">
      <c r="A457" s="1" t="s">
        <v>466</v>
      </c>
      <c r="B457" s="1">
        <f>IFERROR(__xludf.DUMMYFUNCTION("SPLIT(A457,"" "")"),87.0)</f>
        <v>87</v>
      </c>
      <c r="C457" s="1">
        <f>IFERROR(__xludf.DUMMYFUNCTION("""COMPUTED_VALUE"""),83.0)</f>
        <v>83</v>
      </c>
      <c r="D457" s="1">
        <f>IFERROR(__xludf.DUMMYFUNCTION("""COMPUTED_VALUE"""),81.0)</f>
        <v>81</v>
      </c>
      <c r="E457" s="1">
        <f>IFERROR(__xludf.DUMMYFUNCTION("""COMPUTED_VALUE"""),78.0)</f>
        <v>78</v>
      </c>
      <c r="F457" s="1">
        <f>IFERROR(__xludf.DUMMYFUNCTION("""COMPUTED_VALUE"""),80.0)</f>
        <v>80</v>
      </c>
      <c r="G457" s="1">
        <f>IFERROR(__xludf.DUMMYFUNCTION("""COMPUTED_VALUE"""),78.0)</f>
        <v>78</v>
      </c>
      <c r="H457" s="1">
        <f>IFERROR(__xludf.DUMMYFUNCTION("""COMPUTED_VALUE"""),75.0)</f>
        <v>75</v>
      </c>
      <c r="I457" s="1">
        <f>IFERROR(__xludf.DUMMYFUNCTION("""COMPUTED_VALUE"""),69.0)</f>
        <v>69</v>
      </c>
      <c r="J457" s="1" t="b">
        <f t="array" ref="J457">IF(NOT(I457=""),AND(C457:I457&gt;B457:H457),IF(NOT(H457=""),AND(C457:H457&gt;B457:G457),IF(NOT(G457=""),AND(C457:G457&gt;B457:F457),AND(C457:F457&gt;B457:E457))))</f>
        <v>0</v>
      </c>
      <c r="K457" s="1" t="b">
        <f t="array" ref="K457">IF(NOT(I457=""),AND(C457:I457&lt;B457:H457),IF(NOT(H457=""),AND(C457:H457&lt;B457:G457),IF(NOT(G457=""),AND(C457:G457&lt;B457:F457),AND(C457:F457&lt;B457:E457))))</f>
        <v>0</v>
      </c>
      <c r="L457" s="1" t="b">
        <f t="array" ref="L457">IF(NOT(I457=""),AND(AND(ABS(C457:I457-B457:H457)&gt;0),AND(ABS(C457:I457-B457:H457)&lt;4)),IF(NOT(H457=""),AND(AND(ABS(C457:H457-B457:G457)&gt;0),AND(ABS(C457:H457-B457:G457)&lt;4)),IF(NOT(G457=""),AND(AND(ABS(C457:G457-B457:F457)&gt;0),AND(ABS(C457:G457-B457:F457)&lt;4)),AND(AND(ABS(C457:F457-B457:E457)&gt;0),AND(ABS(C457:F457-B457:E457)&lt;4)))))</f>
        <v>0</v>
      </c>
      <c r="M457" s="1" t="b">
        <f t="shared" si="1"/>
        <v>0</v>
      </c>
    </row>
    <row r="458" ht="15.75" customHeight="1">
      <c r="A458" s="1" t="s">
        <v>467</v>
      </c>
      <c r="B458" s="1">
        <f>IFERROR(__xludf.DUMMYFUNCTION("SPLIT(A458,"" "")"),16.0)</f>
        <v>16</v>
      </c>
      <c r="C458" s="1">
        <f>IFERROR(__xludf.DUMMYFUNCTION("""COMPUTED_VALUE"""),12.0)</f>
        <v>12</v>
      </c>
      <c r="D458" s="1">
        <f>IFERROR(__xludf.DUMMYFUNCTION("""COMPUTED_VALUE"""),11.0)</f>
        <v>11</v>
      </c>
      <c r="E458" s="1">
        <f>IFERROR(__xludf.DUMMYFUNCTION("""COMPUTED_VALUE"""),9.0)</f>
        <v>9</v>
      </c>
      <c r="F458" s="1">
        <f>IFERROR(__xludf.DUMMYFUNCTION("""COMPUTED_VALUE"""),9.0)</f>
        <v>9</v>
      </c>
      <c r="G458" s="1">
        <f>IFERROR(__xludf.DUMMYFUNCTION("""COMPUTED_VALUE"""),7.0)</f>
        <v>7</v>
      </c>
      <c r="H458" s="1">
        <f>IFERROR(__xludf.DUMMYFUNCTION("""COMPUTED_VALUE"""),5.0)</f>
        <v>5</v>
      </c>
      <c r="J458" s="1" t="b">
        <f t="array" ref="J458">IF(NOT(I458=""),AND(C458:I458&gt;B458:H458),IF(NOT(H458=""),AND(C458:H458&gt;B458:G458),IF(NOT(G458=""),AND(C458:G458&gt;B458:F458),AND(C458:F458&gt;B458:E458))))</f>
        <v>0</v>
      </c>
      <c r="K458" s="1" t="b">
        <f t="array" ref="K458">IF(NOT(I458=""),AND(C458:I458&lt;B458:H458),IF(NOT(H458=""),AND(C458:H458&lt;B458:G458),IF(NOT(G458=""),AND(C458:G458&lt;B458:F458),AND(C458:F458&lt;B458:E458))))</f>
        <v>0</v>
      </c>
      <c r="L458" s="1" t="b">
        <f t="array" ref="L458">IF(NOT(I458=""),AND(AND(ABS(C458:I458-B458:H458)&gt;0),AND(ABS(C458:I458-B458:H458)&lt;4)),IF(NOT(H458=""),AND(AND(ABS(C458:H458-B458:G458)&gt;0),AND(ABS(C458:H458-B458:G458)&lt;4)),IF(NOT(G458=""),AND(AND(ABS(C458:G458-B458:F458)&gt;0),AND(ABS(C458:G458-B458:F458)&lt;4)),AND(AND(ABS(C458:F458-B458:E458)&gt;0),AND(ABS(C458:F458-B458:E458)&lt;4)))))</f>
        <v>0</v>
      </c>
      <c r="M458" s="1" t="b">
        <f t="shared" si="1"/>
        <v>0</v>
      </c>
    </row>
    <row r="459" ht="15.75" customHeight="1">
      <c r="A459" s="1" t="s">
        <v>468</v>
      </c>
      <c r="B459" s="1">
        <f>IFERROR(__xludf.DUMMYFUNCTION("SPLIT(A459,"" "")"),70.0)</f>
        <v>70</v>
      </c>
      <c r="C459" s="1">
        <f>IFERROR(__xludf.DUMMYFUNCTION("""COMPUTED_VALUE"""),66.0)</f>
        <v>66</v>
      </c>
      <c r="D459" s="1">
        <f>IFERROR(__xludf.DUMMYFUNCTION("""COMPUTED_VALUE"""),66.0)</f>
        <v>66</v>
      </c>
      <c r="E459" s="1">
        <f>IFERROR(__xludf.DUMMYFUNCTION("""COMPUTED_VALUE"""),64.0)</f>
        <v>64</v>
      </c>
      <c r="F459" s="1">
        <f>IFERROR(__xludf.DUMMYFUNCTION("""COMPUTED_VALUE"""),62.0)</f>
        <v>62</v>
      </c>
      <c r="G459" s="1">
        <f>IFERROR(__xludf.DUMMYFUNCTION("""COMPUTED_VALUE"""),64.0)</f>
        <v>64</v>
      </c>
      <c r="J459" s="1" t="b">
        <f t="array" ref="J459">IF(NOT(I459=""),AND(C459:I459&gt;B459:H459),IF(NOT(H459=""),AND(C459:H459&gt;B459:G459),IF(NOT(G459=""),AND(C459:G459&gt;B459:F459),AND(C459:F459&gt;B459:E459))))</f>
        <v>0</v>
      </c>
      <c r="K459" s="1" t="b">
        <f t="array" ref="K459">IF(NOT(I459=""),AND(C459:I459&lt;B459:H459),IF(NOT(H459=""),AND(C459:H459&lt;B459:G459),IF(NOT(G459=""),AND(C459:G459&lt;B459:F459),AND(C459:F459&lt;B459:E459))))</f>
        <v>0</v>
      </c>
      <c r="L459" s="1" t="b">
        <f t="array" ref="L459">IF(NOT(I459=""),AND(AND(ABS(C459:I459-B459:H459)&gt;0),AND(ABS(C459:I459-B459:H459)&lt;4)),IF(NOT(H459=""),AND(AND(ABS(C459:H459-B459:G459)&gt;0),AND(ABS(C459:H459-B459:G459)&lt;4)),IF(NOT(G459=""),AND(AND(ABS(C459:G459-B459:F459)&gt;0),AND(ABS(C459:G459-B459:F459)&lt;4)),AND(AND(ABS(C459:F459-B459:E459)&gt;0),AND(ABS(C459:F459-B459:E459)&lt;4)))))</f>
        <v>0</v>
      </c>
      <c r="M459" s="1" t="b">
        <f t="shared" si="1"/>
        <v>0</v>
      </c>
    </row>
    <row r="460" ht="15.75" customHeight="1">
      <c r="A460" s="1" t="s">
        <v>469</v>
      </c>
      <c r="B460" s="1">
        <f>IFERROR(__xludf.DUMMYFUNCTION("SPLIT(A460,"" "")"),55.0)</f>
        <v>55</v>
      </c>
      <c r="C460" s="1">
        <f>IFERROR(__xludf.DUMMYFUNCTION("""COMPUTED_VALUE"""),51.0)</f>
        <v>51</v>
      </c>
      <c r="D460" s="1">
        <f>IFERROR(__xludf.DUMMYFUNCTION("""COMPUTED_VALUE"""),48.0)</f>
        <v>48</v>
      </c>
      <c r="E460" s="1">
        <f>IFERROR(__xludf.DUMMYFUNCTION("""COMPUTED_VALUE"""),48.0)</f>
        <v>48</v>
      </c>
      <c r="F460" s="1">
        <f>IFERROR(__xludf.DUMMYFUNCTION("""COMPUTED_VALUE"""),48.0)</f>
        <v>48</v>
      </c>
      <c r="J460" s="1" t="b">
        <f t="array" ref="J460">IF(NOT(I460=""),AND(C460:I460&gt;B460:H460),IF(NOT(H460=""),AND(C460:H460&gt;B460:G460),IF(NOT(G460=""),AND(C460:G460&gt;B460:F460),AND(C460:F460&gt;B460:E460))))</f>
        <v>0</v>
      </c>
      <c r="K460" s="1" t="b">
        <f t="array" ref="K460">IF(NOT(I460=""),AND(C460:I460&lt;B460:H460),IF(NOT(H460=""),AND(C460:H460&lt;B460:G460),IF(NOT(G460=""),AND(C460:G460&lt;B460:F460),AND(C460:F460&lt;B460:E460))))</f>
        <v>0</v>
      </c>
      <c r="L460" s="1" t="b">
        <f t="array" ref="L460">IF(NOT(I460=""),AND(AND(ABS(C460:I460-B460:H460)&gt;0),AND(ABS(C460:I460-B460:H460)&lt;4)),IF(NOT(H460=""),AND(AND(ABS(C460:H460-B460:G460)&gt;0),AND(ABS(C460:H460-B460:G460)&lt;4)),IF(NOT(G460=""),AND(AND(ABS(C460:G460-B460:F460)&gt;0),AND(ABS(C460:G460-B460:F460)&lt;4)),AND(AND(ABS(C460:F460-B460:E460)&gt;0),AND(ABS(C460:F460-B460:E460)&lt;4)))))</f>
        <v>0</v>
      </c>
      <c r="M460" s="1" t="b">
        <f t="shared" si="1"/>
        <v>0</v>
      </c>
    </row>
    <row r="461" ht="15.75" customHeight="1">
      <c r="A461" s="1" t="s">
        <v>470</v>
      </c>
      <c r="B461" s="1">
        <f>IFERROR(__xludf.DUMMYFUNCTION("SPLIT(A461,"" "")"),99.0)</f>
        <v>99</v>
      </c>
      <c r="C461" s="1">
        <f>IFERROR(__xludf.DUMMYFUNCTION("""COMPUTED_VALUE"""),95.0)</f>
        <v>95</v>
      </c>
      <c r="D461" s="1">
        <f>IFERROR(__xludf.DUMMYFUNCTION("""COMPUTED_VALUE"""),94.0)</f>
        <v>94</v>
      </c>
      <c r="E461" s="1">
        <f>IFERROR(__xludf.DUMMYFUNCTION("""COMPUTED_VALUE"""),94.0)</f>
        <v>94</v>
      </c>
      <c r="F461" s="1">
        <f>IFERROR(__xludf.DUMMYFUNCTION("""COMPUTED_VALUE"""),91.0)</f>
        <v>91</v>
      </c>
      <c r="G461" s="1">
        <f>IFERROR(__xludf.DUMMYFUNCTION("""COMPUTED_VALUE"""),89.0)</f>
        <v>89</v>
      </c>
      <c r="H461" s="1">
        <f>IFERROR(__xludf.DUMMYFUNCTION("""COMPUTED_VALUE"""),85.0)</f>
        <v>85</v>
      </c>
      <c r="J461" s="1" t="b">
        <f t="array" ref="J461">IF(NOT(I461=""),AND(C461:I461&gt;B461:H461),IF(NOT(H461=""),AND(C461:H461&gt;B461:G461),IF(NOT(G461=""),AND(C461:G461&gt;B461:F461),AND(C461:F461&gt;B461:E461))))</f>
        <v>0</v>
      </c>
      <c r="K461" s="1" t="b">
        <f t="array" ref="K461">IF(NOT(I461=""),AND(C461:I461&lt;B461:H461),IF(NOT(H461=""),AND(C461:H461&lt;B461:G461),IF(NOT(G461=""),AND(C461:G461&lt;B461:F461),AND(C461:F461&lt;B461:E461))))</f>
        <v>0</v>
      </c>
      <c r="L461" s="1" t="b">
        <f t="array" ref="L461">IF(NOT(I461=""),AND(AND(ABS(C461:I461-B461:H461)&gt;0),AND(ABS(C461:I461-B461:H461)&lt;4)),IF(NOT(H461=""),AND(AND(ABS(C461:H461-B461:G461)&gt;0),AND(ABS(C461:H461-B461:G461)&lt;4)),IF(NOT(G461=""),AND(AND(ABS(C461:G461-B461:F461)&gt;0),AND(ABS(C461:G461-B461:F461)&lt;4)),AND(AND(ABS(C461:F461-B461:E461)&gt;0),AND(ABS(C461:F461-B461:E461)&lt;4)))))</f>
        <v>0</v>
      </c>
      <c r="M461" s="1" t="b">
        <f t="shared" si="1"/>
        <v>0</v>
      </c>
    </row>
    <row r="462" ht="15.75" customHeight="1">
      <c r="A462" s="1" t="s">
        <v>471</v>
      </c>
      <c r="B462" s="1">
        <f>IFERROR(__xludf.DUMMYFUNCTION("SPLIT(A462,"" "")"),43.0)</f>
        <v>43</v>
      </c>
      <c r="C462" s="1">
        <f>IFERROR(__xludf.DUMMYFUNCTION("""COMPUTED_VALUE"""),39.0)</f>
        <v>39</v>
      </c>
      <c r="D462" s="1">
        <f>IFERROR(__xludf.DUMMYFUNCTION("""COMPUTED_VALUE"""),38.0)</f>
        <v>38</v>
      </c>
      <c r="E462" s="1">
        <f>IFERROR(__xludf.DUMMYFUNCTION("""COMPUTED_VALUE"""),38.0)</f>
        <v>38</v>
      </c>
      <c r="F462" s="1">
        <f>IFERROR(__xludf.DUMMYFUNCTION("""COMPUTED_VALUE"""),35.0)</f>
        <v>35</v>
      </c>
      <c r="G462" s="1">
        <f>IFERROR(__xludf.DUMMYFUNCTION("""COMPUTED_VALUE"""),32.0)</f>
        <v>32</v>
      </c>
      <c r="H462" s="1">
        <f>IFERROR(__xludf.DUMMYFUNCTION("""COMPUTED_VALUE"""),26.0)</f>
        <v>26</v>
      </c>
      <c r="J462" s="1" t="b">
        <f t="array" ref="J462">IF(NOT(I462=""),AND(C462:I462&gt;B462:H462),IF(NOT(H462=""),AND(C462:H462&gt;B462:G462),IF(NOT(G462=""),AND(C462:G462&gt;B462:F462),AND(C462:F462&gt;B462:E462))))</f>
        <v>0</v>
      </c>
      <c r="K462" s="1" t="b">
        <f t="array" ref="K462">IF(NOT(I462=""),AND(C462:I462&lt;B462:H462),IF(NOT(H462=""),AND(C462:H462&lt;B462:G462),IF(NOT(G462=""),AND(C462:G462&lt;B462:F462),AND(C462:F462&lt;B462:E462))))</f>
        <v>0</v>
      </c>
      <c r="L462" s="1" t="b">
        <f t="array" ref="L462">IF(NOT(I462=""),AND(AND(ABS(C462:I462-B462:H462)&gt;0),AND(ABS(C462:I462-B462:H462)&lt;4)),IF(NOT(H462=""),AND(AND(ABS(C462:H462-B462:G462)&gt;0),AND(ABS(C462:H462-B462:G462)&lt;4)),IF(NOT(G462=""),AND(AND(ABS(C462:G462-B462:F462)&gt;0),AND(ABS(C462:G462-B462:F462)&lt;4)),AND(AND(ABS(C462:F462-B462:E462)&gt;0),AND(ABS(C462:F462-B462:E462)&lt;4)))))</f>
        <v>0</v>
      </c>
      <c r="M462" s="1" t="b">
        <f t="shared" si="1"/>
        <v>0</v>
      </c>
    </row>
    <row r="463" ht="15.75" customHeight="1">
      <c r="A463" s="1" t="s">
        <v>472</v>
      </c>
      <c r="B463" s="1">
        <f>IFERROR(__xludf.DUMMYFUNCTION("SPLIT(A463,"" "")"),51.0)</f>
        <v>51</v>
      </c>
      <c r="C463" s="1">
        <f>IFERROR(__xludf.DUMMYFUNCTION("""COMPUTED_VALUE"""),47.0)</f>
        <v>47</v>
      </c>
      <c r="D463" s="1">
        <f>IFERROR(__xludf.DUMMYFUNCTION("""COMPUTED_VALUE"""),43.0)</f>
        <v>43</v>
      </c>
      <c r="E463" s="1">
        <f>IFERROR(__xludf.DUMMYFUNCTION("""COMPUTED_VALUE"""),41.0)</f>
        <v>41</v>
      </c>
      <c r="F463" s="1">
        <f>IFERROR(__xludf.DUMMYFUNCTION("""COMPUTED_VALUE"""),38.0)</f>
        <v>38</v>
      </c>
      <c r="G463" s="1">
        <f>IFERROR(__xludf.DUMMYFUNCTION("""COMPUTED_VALUE"""),35.0)</f>
        <v>35</v>
      </c>
      <c r="H463" s="1">
        <f>IFERROR(__xludf.DUMMYFUNCTION("""COMPUTED_VALUE"""),33.0)</f>
        <v>33</v>
      </c>
      <c r="J463" s="1" t="b">
        <f t="array" ref="J463">IF(NOT(I463=""),AND(C463:I463&gt;B463:H463),IF(NOT(H463=""),AND(C463:H463&gt;B463:G463),IF(NOT(G463=""),AND(C463:G463&gt;B463:F463),AND(C463:F463&gt;B463:E463))))</f>
        <v>0</v>
      </c>
      <c r="K463" s="1" t="b">
        <f t="array" ref="K463">IF(NOT(I463=""),AND(C463:I463&lt;B463:H463),IF(NOT(H463=""),AND(C463:H463&lt;B463:G463),IF(NOT(G463=""),AND(C463:G463&lt;B463:F463),AND(C463:F463&lt;B463:E463))))</f>
        <v>1</v>
      </c>
      <c r="L463" s="1" t="b">
        <f t="array" ref="L463">IF(NOT(I463=""),AND(AND(ABS(C463:I463-B463:H463)&gt;0),AND(ABS(C463:I463-B463:H463)&lt;4)),IF(NOT(H463=""),AND(AND(ABS(C463:H463-B463:G463)&gt;0),AND(ABS(C463:H463-B463:G463)&lt;4)),IF(NOT(G463=""),AND(AND(ABS(C463:G463-B463:F463)&gt;0),AND(ABS(C463:G463-B463:F463)&lt;4)),AND(AND(ABS(C463:F463-B463:E463)&gt;0),AND(ABS(C463:F463-B463:E463)&lt;4)))))</f>
        <v>0</v>
      </c>
      <c r="M463" s="1" t="b">
        <f t="shared" si="1"/>
        <v>0</v>
      </c>
    </row>
    <row r="464" ht="15.75" customHeight="1">
      <c r="A464" s="1" t="s">
        <v>473</v>
      </c>
      <c r="B464" s="1">
        <f>IFERROR(__xludf.DUMMYFUNCTION("SPLIT(A464,"" "")"),45.0)</f>
        <v>45</v>
      </c>
      <c r="C464" s="1">
        <f>IFERROR(__xludf.DUMMYFUNCTION("""COMPUTED_VALUE"""),41.0)</f>
        <v>41</v>
      </c>
      <c r="D464" s="1">
        <f>IFERROR(__xludf.DUMMYFUNCTION("""COMPUTED_VALUE"""),40.0)</f>
        <v>40</v>
      </c>
      <c r="E464" s="1">
        <f>IFERROR(__xludf.DUMMYFUNCTION("""COMPUTED_VALUE"""),37.0)</f>
        <v>37</v>
      </c>
      <c r="F464" s="1">
        <f>IFERROR(__xludf.DUMMYFUNCTION("""COMPUTED_VALUE"""),33.0)</f>
        <v>33</v>
      </c>
      <c r="G464" s="1">
        <f>IFERROR(__xludf.DUMMYFUNCTION("""COMPUTED_VALUE"""),30.0)</f>
        <v>30</v>
      </c>
      <c r="H464" s="1">
        <f>IFERROR(__xludf.DUMMYFUNCTION("""COMPUTED_VALUE"""),28.0)</f>
        <v>28</v>
      </c>
      <c r="I464" s="1">
        <f>IFERROR(__xludf.DUMMYFUNCTION("""COMPUTED_VALUE"""),31.0)</f>
        <v>31</v>
      </c>
      <c r="J464" s="1" t="b">
        <f t="array" ref="J464">IF(NOT(I464=""),AND(C464:I464&gt;B464:H464),IF(NOT(H464=""),AND(C464:H464&gt;B464:G464),IF(NOT(G464=""),AND(C464:G464&gt;B464:F464),AND(C464:F464&gt;B464:E464))))</f>
        <v>0</v>
      </c>
      <c r="K464" s="1" t="b">
        <f t="array" ref="K464">IF(NOT(I464=""),AND(C464:I464&lt;B464:H464),IF(NOT(H464=""),AND(C464:H464&lt;B464:G464),IF(NOT(G464=""),AND(C464:G464&lt;B464:F464),AND(C464:F464&lt;B464:E464))))</f>
        <v>0</v>
      </c>
      <c r="L464" s="1" t="b">
        <f t="array" ref="L464">IF(NOT(I464=""),AND(AND(ABS(C464:I464-B464:H464)&gt;0),AND(ABS(C464:I464-B464:H464)&lt;4)),IF(NOT(H464=""),AND(AND(ABS(C464:H464-B464:G464)&gt;0),AND(ABS(C464:H464-B464:G464)&lt;4)),IF(NOT(G464=""),AND(AND(ABS(C464:G464-B464:F464)&gt;0),AND(ABS(C464:G464-B464:F464)&lt;4)),AND(AND(ABS(C464:F464-B464:E464)&gt;0),AND(ABS(C464:F464-B464:E464)&lt;4)))))</f>
        <v>0</v>
      </c>
      <c r="M464" s="1" t="b">
        <f t="shared" si="1"/>
        <v>0</v>
      </c>
    </row>
    <row r="465" ht="15.75" customHeight="1">
      <c r="A465" s="1" t="s">
        <v>474</v>
      </c>
      <c r="B465" s="1">
        <f>IFERROR(__xludf.DUMMYFUNCTION("SPLIT(A465,"" "")"),73.0)</f>
        <v>73</v>
      </c>
      <c r="C465" s="1">
        <f>IFERROR(__xludf.DUMMYFUNCTION("""COMPUTED_VALUE"""),69.0)</f>
        <v>69</v>
      </c>
      <c r="D465" s="1">
        <f>IFERROR(__xludf.DUMMYFUNCTION("""COMPUTED_VALUE"""),66.0)</f>
        <v>66</v>
      </c>
      <c r="E465" s="1">
        <f>IFERROR(__xludf.DUMMYFUNCTION("""COMPUTED_VALUE"""),63.0)</f>
        <v>63</v>
      </c>
      <c r="F465" s="1">
        <f>IFERROR(__xludf.DUMMYFUNCTION("""COMPUTED_VALUE"""),62.0)</f>
        <v>62</v>
      </c>
      <c r="G465" s="1">
        <f>IFERROR(__xludf.DUMMYFUNCTION("""COMPUTED_VALUE"""),58.0)</f>
        <v>58</v>
      </c>
      <c r="H465" s="1">
        <f>IFERROR(__xludf.DUMMYFUNCTION("""COMPUTED_VALUE"""),58.0)</f>
        <v>58</v>
      </c>
      <c r="J465" s="1" t="b">
        <f t="array" ref="J465">IF(NOT(I465=""),AND(C465:I465&gt;B465:H465),IF(NOT(H465=""),AND(C465:H465&gt;B465:G465),IF(NOT(G465=""),AND(C465:G465&gt;B465:F465),AND(C465:F465&gt;B465:E465))))</f>
        <v>0</v>
      </c>
      <c r="K465" s="1" t="b">
        <f t="array" ref="K465">IF(NOT(I465=""),AND(C465:I465&lt;B465:H465),IF(NOT(H465=""),AND(C465:H465&lt;B465:G465),IF(NOT(G465=""),AND(C465:G465&lt;B465:F465),AND(C465:F465&lt;B465:E465))))</f>
        <v>0</v>
      </c>
      <c r="L465" s="1" t="b">
        <f t="array" ref="L465">IF(NOT(I465=""),AND(AND(ABS(C465:I465-B465:H465)&gt;0),AND(ABS(C465:I465-B465:H465)&lt;4)),IF(NOT(H465=""),AND(AND(ABS(C465:H465-B465:G465)&gt;0),AND(ABS(C465:H465-B465:G465)&lt;4)),IF(NOT(G465=""),AND(AND(ABS(C465:G465-B465:F465)&gt;0),AND(ABS(C465:G465-B465:F465)&lt;4)),AND(AND(ABS(C465:F465-B465:E465)&gt;0),AND(ABS(C465:F465-B465:E465)&lt;4)))))</f>
        <v>0</v>
      </c>
      <c r="M465" s="1" t="b">
        <f t="shared" si="1"/>
        <v>0</v>
      </c>
    </row>
    <row r="466" ht="15.75" customHeight="1">
      <c r="A466" s="1" t="s">
        <v>475</v>
      </c>
      <c r="B466" s="1">
        <f>IFERROR(__xludf.DUMMYFUNCTION("SPLIT(A466,"" "")"),75.0)</f>
        <v>75</v>
      </c>
      <c r="C466" s="1">
        <f>IFERROR(__xludf.DUMMYFUNCTION("""COMPUTED_VALUE"""),71.0)</f>
        <v>71</v>
      </c>
      <c r="D466" s="1">
        <f>IFERROR(__xludf.DUMMYFUNCTION("""COMPUTED_VALUE"""),67.0)</f>
        <v>67</v>
      </c>
      <c r="E466" s="1">
        <f>IFERROR(__xludf.DUMMYFUNCTION("""COMPUTED_VALUE"""),66.0)</f>
        <v>66</v>
      </c>
      <c r="F466" s="1">
        <f>IFERROR(__xludf.DUMMYFUNCTION("""COMPUTED_VALUE"""),63.0)</f>
        <v>63</v>
      </c>
      <c r="G466" s="1">
        <f>IFERROR(__xludf.DUMMYFUNCTION("""COMPUTED_VALUE"""),61.0)</f>
        <v>61</v>
      </c>
      <c r="H466" s="1">
        <f>IFERROR(__xludf.DUMMYFUNCTION("""COMPUTED_VALUE"""),58.0)</f>
        <v>58</v>
      </c>
      <c r="I466" s="1">
        <f>IFERROR(__xludf.DUMMYFUNCTION("""COMPUTED_VALUE"""),54.0)</f>
        <v>54</v>
      </c>
      <c r="J466" s="1" t="b">
        <f t="array" ref="J466">IF(NOT(I466=""),AND(C466:I466&gt;B466:H466),IF(NOT(H466=""),AND(C466:H466&gt;B466:G466),IF(NOT(G466=""),AND(C466:G466&gt;B466:F466),AND(C466:F466&gt;B466:E466))))</f>
        <v>0</v>
      </c>
      <c r="K466" s="1" t="b">
        <f t="array" ref="K466">IF(NOT(I466=""),AND(C466:I466&lt;B466:H466),IF(NOT(H466=""),AND(C466:H466&lt;B466:G466),IF(NOT(G466=""),AND(C466:G466&lt;B466:F466),AND(C466:F466&lt;B466:E466))))</f>
        <v>1</v>
      </c>
      <c r="L466" s="1" t="b">
        <f t="array" ref="L466">IF(NOT(I466=""),AND(AND(ABS(C466:I466-B466:H466)&gt;0),AND(ABS(C466:I466-B466:H466)&lt;4)),IF(NOT(H466=""),AND(AND(ABS(C466:H466-B466:G466)&gt;0),AND(ABS(C466:H466-B466:G466)&lt;4)),IF(NOT(G466=""),AND(AND(ABS(C466:G466-B466:F466)&gt;0),AND(ABS(C466:G466-B466:F466)&lt;4)),AND(AND(ABS(C466:F466-B466:E466)&gt;0),AND(ABS(C466:F466-B466:E466)&lt;4)))))</f>
        <v>0</v>
      </c>
      <c r="M466" s="1" t="b">
        <f t="shared" si="1"/>
        <v>0</v>
      </c>
    </row>
    <row r="467" ht="15.75" customHeight="1">
      <c r="A467" s="1" t="s">
        <v>476</v>
      </c>
      <c r="B467" s="1">
        <f>IFERROR(__xludf.DUMMYFUNCTION("SPLIT(A467,"" "")"),49.0)</f>
        <v>49</v>
      </c>
      <c r="C467" s="1">
        <f>IFERROR(__xludf.DUMMYFUNCTION("""COMPUTED_VALUE"""),45.0)</f>
        <v>45</v>
      </c>
      <c r="D467" s="1">
        <f>IFERROR(__xludf.DUMMYFUNCTION("""COMPUTED_VALUE"""),41.0)</f>
        <v>41</v>
      </c>
      <c r="E467" s="1">
        <f>IFERROR(__xludf.DUMMYFUNCTION("""COMPUTED_VALUE"""),40.0)</f>
        <v>40</v>
      </c>
      <c r="F467" s="1">
        <f>IFERROR(__xludf.DUMMYFUNCTION("""COMPUTED_VALUE"""),33.0)</f>
        <v>33</v>
      </c>
      <c r="J467" s="1" t="b">
        <f t="array" ref="J467">IF(NOT(I467=""),AND(C467:I467&gt;B467:H467),IF(NOT(H467=""),AND(C467:H467&gt;B467:G467),IF(NOT(G467=""),AND(C467:G467&gt;B467:F467),AND(C467:F467&gt;B467:E467))))</f>
        <v>0</v>
      </c>
      <c r="K467" s="1" t="b">
        <f t="array" ref="K467">IF(NOT(I467=""),AND(C467:I467&lt;B467:H467),IF(NOT(H467=""),AND(C467:H467&lt;B467:G467),IF(NOT(G467=""),AND(C467:G467&lt;B467:F467),AND(C467:F467&lt;B467:E467))))</f>
        <v>1</v>
      </c>
      <c r="L467" s="1" t="b">
        <f t="array" ref="L467">IF(NOT(I467=""),AND(AND(ABS(C467:I467-B467:H467)&gt;0),AND(ABS(C467:I467-B467:H467)&lt;4)),IF(NOT(H467=""),AND(AND(ABS(C467:H467-B467:G467)&gt;0),AND(ABS(C467:H467-B467:G467)&lt;4)),IF(NOT(G467=""),AND(AND(ABS(C467:G467-B467:F467)&gt;0),AND(ABS(C467:G467-B467:F467)&lt;4)),AND(AND(ABS(C467:F467-B467:E467)&gt;0),AND(ABS(C467:F467-B467:E467)&lt;4)))))</f>
        <v>0</v>
      </c>
      <c r="M467" s="1" t="b">
        <f t="shared" si="1"/>
        <v>0</v>
      </c>
    </row>
    <row r="468" ht="15.75" customHeight="1">
      <c r="A468" s="1" t="s">
        <v>477</v>
      </c>
      <c r="B468" s="1">
        <f>IFERROR(__xludf.DUMMYFUNCTION("SPLIT(A468,"" "")"),21.0)</f>
        <v>21</v>
      </c>
      <c r="C468" s="1">
        <f>IFERROR(__xludf.DUMMYFUNCTION("""COMPUTED_VALUE"""),17.0)</f>
        <v>17</v>
      </c>
      <c r="D468" s="1">
        <f>IFERROR(__xludf.DUMMYFUNCTION("""COMPUTED_VALUE"""),11.0)</f>
        <v>11</v>
      </c>
      <c r="E468" s="1">
        <f>IFERROR(__xludf.DUMMYFUNCTION("""COMPUTED_VALUE"""),10.0)</f>
        <v>10</v>
      </c>
      <c r="F468" s="1">
        <f>IFERROR(__xludf.DUMMYFUNCTION("""COMPUTED_VALUE"""),8.0)</f>
        <v>8</v>
      </c>
      <c r="J468" s="1" t="b">
        <f t="array" ref="J468">IF(NOT(I468=""),AND(C468:I468&gt;B468:H468),IF(NOT(H468=""),AND(C468:H468&gt;B468:G468),IF(NOT(G468=""),AND(C468:G468&gt;B468:F468),AND(C468:F468&gt;B468:E468))))</f>
        <v>0</v>
      </c>
      <c r="K468" s="1" t="b">
        <f t="array" ref="K468">IF(NOT(I468=""),AND(C468:I468&lt;B468:H468),IF(NOT(H468=""),AND(C468:H468&lt;B468:G468),IF(NOT(G468=""),AND(C468:G468&lt;B468:F468),AND(C468:F468&lt;B468:E468))))</f>
        <v>1</v>
      </c>
      <c r="L468" s="1" t="b">
        <f t="array" ref="L468">IF(NOT(I468=""),AND(AND(ABS(C468:I468-B468:H468)&gt;0),AND(ABS(C468:I468-B468:H468)&lt;4)),IF(NOT(H468=""),AND(AND(ABS(C468:H468-B468:G468)&gt;0),AND(ABS(C468:H468-B468:G468)&lt;4)),IF(NOT(G468=""),AND(AND(ABS(C468:G468-B468:F468)&gt;0),AND(ABS(C468:G468-B468:F468)&lt;4)),AND(AND(ABS(C468:F468-B468:E468)&gt;0),AND(ABS(C468:F468-B468:E468)&lt;4)))))</f>
        <v>0</v>
      </c>
      <c r="M468" s="1" t="b">
        <f t="shared" si="1"/>
        <v>0</v>
      </c>
    </row>
    <row r="469" ht="15.75" customHeight="1">
      <c r="A469" s="1" t="s">
        <v>478</v>
      </c>
      <c r="B469" s="1">
        <f>IFERROR(__xludf.DUMMYFUNCTION("SPLIT(A469,"" "")"),18.0)</f>
        <v>18</v>
      </c>
      <c r="C469" s="1">
        <f>IFERROR(__xludf.DUMMYFUNCTION("""COMPUTED_VALUE"""),14.0)</f>
        <v>14</v>
      </c>
      <c r="D469" s="1">
        <f>IFERROR(__xludf.DUMMYFUNCTION("""COMPUTED_VALUE"""),12.0)</f>
        <v>12</v>
      </c>
      <c r="E469" s="1">
        <f>IFERROR(__xludf.DUMMYFUNCTION("""COMPUTED_VALUE"""),7.0)</f>
        <v>7</v>
      </c>
      <c r="F469" s="1">
        <f>IFERROR(__xludf.DUMMYFUNCTION("""COMPUTED_VALUE"""),5.0)</f>
        <v>5</v>
      </c>
      <c r="G469" s="1">
        <f>IFERROR(__xludf.DUMMYFUNCTION("""COMPUTED_VALUE"""),4.0)</f>
        <v>4</v>
      </c>
      <c r="H469" s="1">
        <f>IFERROR(__xludf.DUMMYFUNCTION("""COMPUTED_VALUE"""),7.0)</f>
        <v>7</v>
      </c>
      <c r="J469" s="1" t="b">
        <f t="array" ref="J469">IF(NOT(I469=""),AND(C469:I469&gt;B469:H469),IF(NOT(H469=""),AND(C469:H469&gt;B469:G469),IF(NOT(G469=""),AND(C469:G469&gt;B469:F469),AND(C469:F469&gt;B469:E469))))</f>
        <v>0</v>
      </c>
      <c r="K469" s="1" t="b">
        <f t="array" ref="K469">IF(NOT(I469=""),AND(C469:I469&lt;B469:H469),IF(NOT(H469=""),AND(C469:H469&lt;B469:G469),IF(NOT(G469=""),AND(C469:G469&lt;B469:F469),AND(C469:F469&lt;B469:E469))))</f>
        <v>0</v>
      </c>
      <c r="L469" s="1" t="b">
        <f t="array" ref="L469">IF(NOT(I469=""),AND(AND(ABS(C469:I469-B469:H469)&gt;0),AND(ABS(C469:I469-B469:H469)&lt;4)),IF(NOT(H469=""),AND(AND(ABS(C469:H469-B469:G469)&gt;0),AND(ABS(C469:H469-B469:G469)&lt;4)),IF(NOT(G469=""),AND(AND(ABS(C469:G469-B469:F469)&gt;0),AND(ABS(C469:G469-B469:F469)&lt;4)),AND(AND(ABS(C469:F469-B469:E469)&gt;0),AND(ABS(C469:F469-B469:E469)&lt;4)))))</f>
        <v>0</v>
      </c>
      <c r="M469" s="1" t="b">
        <f t="shared" si="1"/>
        <v>0</v>
      </c>
    </row>
    <row r="470" ht="15.75" customHeight="1">
      <c r="A470" s="1" t="s">
        <v>479</v>
      </c>
      <c r="B470" s="1">
        <f>IFERROR(__xludf.DUMMYFUNCTION("SPLIT(A470,"" "")"),93.0)</f>
        <v>93</v>
      </c>
      <c r="C470" s="1">
        <f>IFERROR(__xludf.DUMMYFUNCTION("""COMPUTED_VALUE"""),89.0)</f>
        <v>89</v>
      </c>
      <c r="D470" s="1">
        <f>IFERROR(__xludf.DUMMYFUNCTION("""COMPUTED_VALUE"""),83.0)</f>
        <v>83</v>
      </c>
      <c r="E470" s="1">
        <f>IFERROR(__xludf.DUMMYFUNCTION("""COMPUTED_VALUE"""),82.0)</f>
        <v>82</v>
      </c>
      <c r="F470" s="1">
        <f>IFERROR(__xludf.DUMMYFUNCTION("""COMPUTED_VALUE"""),80.0)</f>
        <v>80</v>
      </c>
      <c r="G470" s="1">
        <f>IFERROR(__xludf.DUMMYFUNCTION("""COMPUTED_VALUE"""),78.0)</f>
        <v>78</v>
      </c>
      <c r="H470" s="1">
        <f>IFERROR(__xludf.DUMMYFUNCTION("""COMPUTED_VALUE"""),78.0)</f>
        <v>78</v>
      </c>
      <c r="J470" s="1" t="b">
        <f t="array" ref="J470">IF(NOT(I470=""),AND(C470:I470&gt;B470:H470),IF(NOT(H470=""),AND(C470:H470&gt;B470:G470),IF(NOT(G470=""),AND(C470:G470&gt;B470:F470),AND(C470:F470&gt;B470:E470))))</f>
        <v>0</v>
      </c>
      <c r="K470" s="1" t="b">
        <f t="array" ref="K470">IF(NOT(I470=""),AND(C470:I470&lt;B470:H470),IF(NOT(H470=""),AND(C470:H470&lt;B470:G470),IF(NOT(G470=""),AND(C470:G470&lt;B470:F470),AND(C470:F470&lt;B470:E470))))</f>
        <v>0</v>
      </c>
      <c r="L470" s="1" t="b">
        <f t="array" ref="L470">IF(NOT(I470=""),AND(AND(ABS(C470:I470-B470:H470)&gt;0),AND(ABS(C470:I470-B470:H470)&lt;4)),IF(NOT(H470=""),AND(AND(ABS(C470:H470-B470:G470)&gt;0),AND(ABS(C470:H470-B470:G470)&lt;4)),IF(NOT(G470=""),AND(AND(ABS(C470:G470-B470:F470)&gt;0),AND(ABS(C470:G470-B470:F470)&lt;4)),AND(AND(ABS(C470:F470-B470:E470)&gt;0),AND(ABS(C470:F470-B470:E470)&lt;4)))))</f>
        <v>0</v>
      </c>
      <c r="M470" s="1" t="b">
        <f t="shared" si="1"/>
        <v>0</v>
      </c>
    </row>
    <row r="471" ht="15.75" customHeight="1">
      <c r="A471" s="1" t="s">
        <v>480</v>
      </c>
      <c r="B471" s="1">
        <f>IFERROR(__xludf.DUMMYFUNCTION("SPLIT(A471,"" "")"),31.0)</f>
        <v>31</v>
      </c>
      <c r="C471" s="1">
        <f>IFERROR(__xludf.DUMMYFUNCTION("""COMPUTED_VALUE"""),27.0)</f>
        <v>27</v>
      </c>
      <c r="D471" s="1">
        <f>IFERROR(__xludf.DUMMYFUNCTION("""COMPUTED_VALUE"""),25.0)</f>
        <v>25</v>
      </c>
      <c r="E471" s="1">
        <f>IFERROR(__xludf.DUMMYFUNCTION("""COMPUTED_VALUE"""),22.0)</f>
        <v>22</v>
      </c>
      <c r="F471" s="1">
        <f>IFERROR(__xludf.DUMMYFUNCTION("""COMPUTED_VALUE"""),16.0)</f>
        <v>16</v>
      </c>
      <c r="G471" s="1">
        <f>IFERROR(__xludf.DUMMYFUNCTION("""COMPUTED_VALUE"""),15.0)</f>
        <v>15</v>
      </c>
      <c r="H471" s="1">
        <f>IFERROR(__xludf.DUMMYFUNCTION("""COMPUTED_VALUE"""),11.0)</f>
        <v>11</v>
      </c>
      <c r="J471" s="1" t="b">
        <f t="array" ref="J471">IF(NOT(I471=""),AND(C471:I471&gt;B471:H471),IF(NOT(H471=""),AND(C471:H471&gt;B471:G471),IF(NOT(G471=""),AND(C471:G471&gt;B471:F471),AND(C471:F471&gt;B471:E471))))</f>
        <v>0</v>
      </c>
      <c r="K471" s="1" t="b">
        <f t="array" ref="K471">IF(NOT(I471=""),AND(C471:I471&lt;B471:H471),IF(NOT(H471=""),AND(C471:H471&lt;B471:G471),IF(NOT(G471=""),AND(C471:G471&lt;B471:F471),AND(C471:F471&lt;B471:E471))))</f>
        <v>1</v>
      </c>
      <c r="L471" s="1" t="b">
        <f t="array" ref="L471">IF(NOT(I471=""),AND(AND(ABS(C471:I471-B471:H471)&gt;0),AND(ABS(C471:I471-B471:H471)&lt;4)),IF(NOT(H471=""),AND(AND(ABS(C471:H471-B471:G471)&gt;0),AND(ABS(C471:H471-B471:G471)&lt;4)),IF(NOT(G471=""),AND(AND(ABS(C471:G471-B471:F471)&gt;0),AND(ABS(C471:G471-B471:F471)&lt;4)),AND(AND(ABS(C471:F471-B471:E471)&gt;0),AND(ABS(C471:F471-B471:E471)&lt;4)))))</f>
        <v>0</v>
      </c>
      <c r="M471" s="1" t="b">
        <f t="shared" si="1"/>
        <v>0</v>
      </c>
    </row>
    <row r="472" ht="15.75" customHeight="1">
      <c r="A472" s="1" t="s">
        <v>481</v>
      </c>
      <c r="B472" s="1">
        <f>IFERROR(__xludf.DUMMYFUNCTION("SPLIT(A472,"" "")"),39.0)</f>
        <v>39</v>
      </c>
      <c r="C472" s="1">
        <f>IFERROR(__xludf.DUMMYFUNCTION("""COMPUTED_VALUE"""),35.0)</f>
        <v>35</v>
      </c>
      <c r="D472" s="1">
        <f>IFERROR(__xludf.DUMMYFUNCTION("""COMPUTED_VALUE"""),29.0)</f>
        <v>29</v>
      </c>
      <c r="E472" s="1">
        <f>IFERROR(__xludf.DUMMYFUNCTION("""COMPUTED_VALUE"""),28.0)</f>
        <v>28</v>
      </c>
      <c r="F472" s="1">
        <f>IFERROR(__xludf.DUMMYFUNCTION("""COMPUTED_VALUE"""),25.0)</f>
        <v>25</v>
      </c>
      <c r="G472" s="1">
        <f>IFERROR(__xludf.DUMMYFUNCTION("""COMPUTED_VALUE"""),19.0)</f>
        <v>19</v>
      </c>
      <c r="J472" s="1" t="b">
        <f t="array" ref="J472">IF(NOT(I472=""),AND(C472:I472&gt;B472:H472),IF(NOT(H472=""),AND(C472:H472&gt;B472:G472),IF(NOT(G472=""),AND(C472:G472&gt;B472:F472),AND(C472:F472&gt;B472:E472))))</f>
        <v>0</v>
      </c>
      <c r="K472" s="1" t="b">
        <f t="array" ref="K472">IF(NOT(I472=""),AND(C472:I472&lt;B472:H472),IF(NOT(H472=""),AND(C472:H472&lt;B472:G472),IF(NOT(G472=""),AND(C472:G472&lt;B472:F472),AND(C472:F472&lt;B472:E472))))</f>
        <v>1</v>
      </c>
      <c r="L472" s="1" t="b">
        <f t="array" ref="L472">IF(NOT(I472=""),AND(AND(ABS(C472:I472-B472:H472)&gt;0),AND(ABS(C472:I472-B472:H472)&lt;4)),IF(NOT(H472=""),AND(AND(ABS(C472:H472-B472:G472)&gt;0),AND(ABS(C472:H472-B472:G472)&lt;4)),IF(NOT(G472=""),AND(AND(ABS(C472:G472-B472:F472)&gt;0),AND(ABS(C472:G472-B472:F472)&lt;4)),AND(AND(ABS(C472:F472-B472:E472)&gt;0),AND(ABS(C472:F472-B472:E472)&lt;4)))))</f>
        <v>0</v>
      </c>
      <c r="M472" s="1" t="b">
        <f t="shared" si="1"/>
        <v>0</v>
      </c>
    </row>
    <row r="473" ht="15.75" customHeight="1">
      <c r="A473" s="1" t="s">
        <v>482</v>
      </c>
      <c r="B473" s="1">
        <f>IFERROR(__xludf.DUMMYFUNCTION("SPLIT(A473,"" "")"),46.0)</f>
        <v>46</v>
      </c>
      <c r="C473" s="1">
        <f>IFERROR(__xludf.DUMMYFUNCTION("""COMPUTED_VALUE"""),41.0)</f>
        <v>41</v>
      </c>
      <c r="D473" s="1">
        <f>IFERROR(__xludf.DUMMYFUNCTION("""COMPUTED_VALUE"""),38.0)</f>
        <v>38</v>
      </c>
      <c r="E473" s="1">
        <f>IFERROR(__xludf.DUMMYFUNCTION("""COMPUTED_VALUE"""),37.0)</f>
        <v>37</v>
      </c>
      <c r="F473" s="1">
        <f>IFERROR(__xludf.DUMMYFUNCTION("""COMPUTED_VALUE"""),36.0)</f>
        <v>36</v>
      </c>
      <c r="G473" s="1">
        <f>IFERROR(__xludf.DUMMYFUNCTION("""COMPUTED_VALUE"""),35.0)</f>
        <v>35</v>
      </c>
      <c r="H473" s="1">
        <f>IFERROR(__xludf.DUMMYFUNCTION("""COMPUTED_VALUE"""),34.0)</f>
        <v>34</v>
      </c>
      <c r="I473" s="1">
        <f>IFERROR(__xludf.DUMMYFUNCTION("""COMPUTED_VALUE"""),33.0)</f>
        <v>33</v>
      </c>
      <c r="J473" s="1" t="b">
        <f t="array" ref="J473">IF(NOT(I473=""),AND(C473:I473&gt;B473:H473),IF(NOT(H473=""),AND(C473:H473&gt;B473:G473),IF(NOT(G473=""),AND(C473:G473&gt;B473:F473),AND(C473:F473&gt;B473:E473))))</f>
        <v>0</v>
      </c>
      <c r="K473" s="1" t="b">
        <f t="array" ref="K473">IF(NOT(I473=""),AND(C473:I473&lt;B473:H473),IF(NOT(H473=""),AND(C473:H473&lt;B473:G473),IF(NOT(G473=""),AND(C473:G473&lt;B473:F473),AND(C473:F473&lt;B473:E473))))</f>
        <v>1</v>
      </c>
      <c r="L473" s="1" t="b">
        <f t="array" ref="L473">IF(NOT(I473=""),AND(AND(ABS(C473:I473-B473:H473)&gt;0),AND(ABS(C473:I473-B473:H473)&lt;4)),IF(NOT(H473=""),AND(AND(ABS(C473:H473-B473:G473)&gt;0),AND(ABS(C473:H473-B473:G473)&lt;4)),IF(NOT(G473=""),AND(AND(ABS(C473:G473-B473:F473)&gt;0),AND(ABS(C473:G473-B473:F473)&lt;4)),AND(AND(ABS(C473:F473-B473:E473)&gt;0),AND(ABS(C473:F473-B473:E473)&lt;4)))))</f>
        <v>0</v>
      </c>
      <c r="M473" s="1" t="b">
        <f t="shared" si="1"/>
        <v>0</v>
      </c>
    </row>
    <row r="474" ht="15.75" customHeight="1">
      <c r="A474" s="1" t="s">
        <v>483</v>
      </c>
      <c r="B474" s="1">
        <f>IFERROR(__xludf.DUMMYFUNCTION("SPLIT(A474,"" "")"),97.0)</f>
        <v>97</v>
      </c>
      <c r="C474" s="1">
        <f>IFERROR(__xludf.DUMMYFUNCTION("""COMPUTED_VALUE"""),92.0)</f>
        <v>92</v>
      </c>
      <c r="D474" s="1">
        <f>IFERROR(__xludf.DUMMYFUNCTION("""COMPUTED_VALUE"""),89.0)</f>
        <v>89</v>
      </c>
      <c r="E474" s="1">
        <f>IFERROR(__xludf.DUMMYFUNCTION("""COMPUTED_VALUE"""),87.0)</f>
        <v>87</v>
      </c>
      <c r="F474" s="1">
        <f>IFERROR(__xludf.DUMMYFUNCTION("""COMPUTED_VALUE"""),85.0)</f>
        <v>85</v>
      </c>
      <c r="G474" s="1">
        <f>IFERROR(__xludf.DUMMYFUNCTION("""COMPUTED_VALUE"""),84.0)</f>
        <v>84</v>
      </c>
      <c r="H474" s="1">
        <f>IFERROR(__xludf.DUMMYFUNCTION("""COMPUTED_VALUE"""),87.0)</f>
        <v>87</v>
      </c>
      <c r="J474" s="1" t="b">
        <f t="array" ref="J474">IF(NOT(I474=""),AND(C474:I474&gt;B474:H474),IF(NOT(H474=""),AND(C474:H474&gt;B474:G474),IF(NOT(G474=""),AND(C474:G474&gt;B474:F474),AND(C474:F474&gt;B474:E474))))</f>
        <v>0</v>
      </c>
      <c r="K474" s="1" t="b">
        <f t="array" ref="K474">IF(NOT(I474=""),AND(C474:I474&lt;B474:H474),IF(NOT(H474=""),AND(C474:H474&lt;B474:G474),IF(NOT(G474=""),AND(C474:G474&lt;B474:F474),AND(C474:F474&lt;B474:E474))))</f>
        <v>0</v>
      </c>
      <c r="L474" s="1" t="b">
        <f t="array" ref="L474">IF(NOT(I474=""),AND(AND(ABS(C474:I474-B474:H474)&gt;0),AND(ABS(C474:I474-B474:H474)&lt;4)),IF(NOT(H474=""),AND(AND(ABS(C474:H474-B474:G474)&gt;0),AND(ABS(C474:H474-B474:G474)&lt;4)),IF(NOT(G474=""),AND(AND(ABS(C474:G474-B474:F474)&gt;0),AND(ABS(C474:G474-B474:F474)&lt;4)),AND(AND(ABS(C474:F474-B474:E474)&gt;0),AND(ABS(C474:F474-B474:E474)&lt;4)))))</f>
        <v>0</v>
      </c>
      <c r="M474" s="1" t="b">
        <f t="shared" si="1"/>
        <v>0</v>
      </c>
    </row>
    <row r="475" ht="15.75" customHeight="1">
      <c r="A475" s="1" t="s">
        <v>484</v>
      </c>
      <c r="B475" s="1">
        <f>IFERROR(__xludf.DUMMYFUNCTION("SPLIT(A475,"" "")"),83.0)</f>
        <v>83</v>
      </c>
      <c r="C475" s="1">
        <f>IFERROR(__xludf.DUMMYFUNCTION("""COMPUTED_VALUE"""),77.0)</f>
        <v>77</v>
      </c>
      <c r="D475" s="1">
        <f>IFERROR(__xludf.DUMMYFUNCTION("""COMPUTED_VALUE"""),74.0)</f>
        <v>74</v>
      </c>
      <c r="E475" s="1">
        <f>IFERROR(__xludf.DUMMYFUNCTION("""COMPUTED_VALUE"""),71.0)</f>
        <v>71</v>
      </c>
      <c r="F475" s="1">
        <f>IFERROR(__xludf.DUMMYFUNCTION("""COMPUTED_VALUE"""),68.0)</f>
        <v>68</v>
      </c>
      <c r="G475" s="1">
        <f>IFERROR(__xludf.DUMMYFUNCTION("""COMPUTED_VALUE"""),68.0)</f>
        <v>68</v>
      </c>
      <c r="J475" s="1" t="b">
        <f t="array" ref="J475">IF(NOT(I475=""),AND(C475:I475&gt;B475:H475),IF(NOT(H475=""),AND(C475:H475&gt;B475:G475),IF(NOT(G475=""),AND(C475:G475&gt;B475:F475),AND(C475:F475&gt;B475:E475))))</f>
        <v>0</v>
      </c>
      <c r="K475" s="1" t="b">
        <f t="array" ref="K475">IF(NOT(I475=""),AND(C475:I475&lt;B475:H475),IF(NOT(H475=""),AND(C475:H475&lt;B475:G475),IF(NOT(G475=""),AND(C475:G475&lt;B475:F475),AND(C475:F475&lt;B475:E475))))</f>
        <v>0</v>
      </c>
      <c r="L475" s="1" t="b">
        <f t="array" ref="L475">IF(NOT(I475=""),AND(AND(ABS(C475:I475-B475:H475)&gt;0),AND(ABS(C475:I475-B475:H475)&lt;4)),IF(NOT(H475=""),AND(AND(ABS(C475:H475-B475:G475)&gt;0),AND(ABS(C475:H475-B475:G475)&lt;4)),IF(NOT(G475=""),AND(AND(ABS(C475:G475-B475:F475)&gt;0),AND(ABS(C475:G475-B475:F475)&lt;4)),AND(AND(ABS(C475:F475-B475:E475)&gt;0),AND(ABS(C475:F475-B475:E475)&lt;4)))))</f>
        <v>0</v>
      </c>
      <c r="M475" s="1" t="b">
        <f t="shared" si="1"/>
        <v>0</v>
      </c>
    </row>
    <row r="476" ht="15.75" customHeight="1">
      <c r="A476" s="1" t="s">
        <v>485</v>
      </c>
      <c r="B476" s="1">
        <f>IFERROR(__xludf.DUMMYFUNCTION("SPLIT(A476,"" "")"),37.0)</f>
        <v>37</v>
      </c>
      <c r="C476" s="1">
        <f>IFERROR(__xludf.DUMMYFUNCTION("""COMPUTED_VALUE"""),30.0)</f>
        <v>30</v>
      </c>
      <c r="D476" s="1">
        <f>IFERROR(__xludf.DUMMYFUNCTION("""COMPUTED_VALUE"""),27.0)</f>
        <v>27</v>
      </c>
      <c r="E476" s="1">
        <f>IFERROR(__xludf.DUMMYFUNCTION("""COMPUTED_VALUE"""),24.0)</f>
        <v>24</v>
      </c>
      <c r="F476" s="1">
        <f>IFERROR(__xludf.DUMMYFUNCTION("""COMPUTED_VALUE"""),20.0)</f>
        <v>20</v>
      </c>
      <c r="J476" s="1" t="b">
        <f t="array" ref="J476">IF(NOT(I476=""),AND(C476:I476&gt;B476:H476),IF(NOT(H476=""),AND(C476:H476&gt;B476:G476),IF(NOT(G476=""),AND(C476:G476&gt;B476:F476),AND(C476:F476&gt;B476:E476))))</f>
        <v>0</v>
      </c>
      <c r="K476" s="1" t="b">
        <f t="array" ref="K476">IF(NOT(I476=""),AND(C476:I476&lt;B476:H476),IF(NOT(H476=""),AND(C476:H476&lt;B476:G476),IF(NOT(G476=""),AND(C476:G476&lt;B476:F476),AND(C476:F476&lt;B476:E476))))</f>
        <v>1</v>
      </c>
      <c r="L476" s="1" t="b">
        <f t="array" ref="L476">IF(NOT(I476=""),AND(AND(ABS(C476:I476-B476:H476)&gt;0),AND(ABS(C476:I476-B476:H476)&lt;4)),IF(NOT(H476=""),AND(AND(ABS(C476:H476-B476:G476)&gt;0),AND(ABS(C476:H476-B476:G476)&lt;4)),IF(NOT(G476=""),AND(AND(ABS(C476:G476-B476:F476)&gt;0),AND(ABS(C476:G476-B476:F476)&lt;4)),AND(AND(ABS(C476:F476-B476:E476)&gt;0),AND(ABS(C476:F476-B476:E476)&lt;4)))))</f>
        <v>0</v>
      </c>
      <c r="M476" s="1" t="b">
        <f t="shared" si="1"/>
        <v>0</v>
      </c>
    </row>
    <row r="477" ht="15.75" customHeight="1">
      <c r="A477" s="1" t="s">
        <v>486</v>
      </c>
      <c r="B477" s="1">
        <f>IFERROR(__xludf.DUMMYFUNCTION("SPLIT(A477,"" "")"),78.0)</f>
        <v>78</v>
      </c>
      <c r="C477" s="1">
        <f>IFERROR(__xludf.DUMMYFUNCTION("""COMPUTED_VALUE"""),71.0)</f>
        <v>71</v>
      </c>
      <c r="D477" s="1">
        <f>IFERROR(__xludf.DUMMYFUNCTION("""COMPUTED_VALUE"""),68.0)</f>
        <v>68</v>
      </c>
      <c r="E477" s="1">
        <f>IFERROR(__xludf.DUMMYFUNCTION("""COMPUTED_VALUE"""),66.0)</f>
        <v>66</v>
      </c>
      <c r="F477" s="1">
        <f>IFERROR(__xludf.DUMMYFUNCTION("""COMPUTED_VALUE"""),59.0)</f>
        <v>59</v>
      </c>
      <c r="J477" s="1" t="b">
        <f t="array" ref="J477">IF(NOT(I477=""),AND(C477:I477&gt;B477:H477),IF(NOT(H477=""),AND(C477:H477&gt;B477:G477),IF(NOT(G477=""),AND(C477:G477&gt;B477:F477),AND(C477:F477&gt;B477:E477))))</f>
        <v>0</v>
      </c>
      <c r="K477" s="1" t="b">
        <f t="array" ref="K477">IF(NOT(I477=""),AND(C477:I477&lt;B477:H477),IF(NOT(H477=""),AND(C477:H477&lt;B477:G477),IF(NOT(G477=""),AND(C477:G477&lt;B477:F477),AND(C477:F477&lt;B477:E477))))</f>
        <v>1</v>
      </c>
      <c r="L477" s="1" t="b">
        <f t="array" ref="L477">IF(NOT(I477=""),AND(AND(ABS(C477:I477-B477:H477)&gt;0),AND(ABS(C477:I477-B477:H477)&lt;4)),IF(NOT(H477=""),AND(AND(ABS(C477:H477-B477:G477)&gt;0),AND(ABS(C477:H477-B477:G477)&lt;4)),IF(NOT(G477=""),AND(AND(ABS(C477:G477-B477:F477)&gt;0),AND(ABS(C477:G477-B477:F477)&lt;4)),AND(AND(ABS(C477:F477-B477:E477)&gt;0),AND(ABS(C477:F477-B477:E477)&lt;4)))))</f>
        <v>0</v>
      </c>
      <c r="M477" s="1" t="b">
        <f t="shared" si="1"/>
        <v>0</v>
      </c>
    </row>
    <row r="478" ht="15.75" customHeight="1">
      <c r="A478" s="1" t="s">
        <v>487</v>
      </c>
      <c r="B478" s="1">
        <f>IFERROR(__xludf.DUMMYFUNCTION("SPLIT(A478,"" "")"),28.0)</f>
        <v>28</v>
      </c>
      <c r="C478" s="1">
        <f>IFERROR(__xludf.DUMMYFUNCTION("""COMPUTED_VALUE"""),21.0)</f>
        <v>21</v>
      </c>
      <c r="D478" s="1">
        <f>IFERROR(__xludf.DUMMYFUNCTION("""COMPUTED_VALUE"""),24.0)</f>
        <v>24</v>
      </c>
      <c r="E478" s="1">
        <f>IFERROR(__xludf.DUMMYFUNCTION("""COMPUTED_VALUE"""),21.0)</f>
        <v>21</v>
      </c>
      <c r="F478" s="1">
        <f>IFERROR(__xludf.DUMMYFUNCTION("""COMPUTED_VALUE"""),19.0)</f>
        <v>19</v>
      </c>
      <c r="G478" s="1">
        <f>IFERROR(__xludf.DUMMYFUNCTION("""COMPUTED_VALUE"""),17.0)</f>
        <v>17</v>
      </c>
      <c r="H478" s="1">
        <f>IFERROR(__xludf.DUMMYFUNCTION("""COMPUTED_VALUE"""),14.0)</f>
        <v>14</v>
      </c>
      <c r="I478" s="1">
        <f>IFERROR(__xludf.DUMMYFUNCTION("""COMPUTED_VALUE"""),13.0)</f>
        <v>13</v>
      </c>
      <c r="J478" s="1" t="b">
        <f t="array" ref="J478">IF(NOT(I478=""),AND(C478:I478&gt;B478:H478),IF(NOT(H478=""),AND(C478:H478&gt;B478:G478),IF(NOT(G478=""),AND(C478:G478&gt;B478:F478),AND(C478:F478&gt;B478:E478))))</f>
        <v>0</v>
      </c>
      <c r="K478" s="1" t="b">
        <f t="array" ref="K478">IF(NOT(I478=""),AND(C478:I478&lt;B478:H478),IF(NOT(H478=""),AND(C478:H478&lt;B478:G478),IF(NOT(G478=""),AND(C478:G478&lt;B478:F478),AND(C478:F478&lt;B478:E478))))</f>
        <v>0</v>
      </c>
      <c r="L478" s="1" t="b">
        <f t="array" ref="L478">IF(NOT(I478=""),AND(AND(ABS(C478:I478-B478:H478)&gt;0),AND(ABS(C478:I478-B478:H478)&lt;4)),IF(NOT(H478=""),AND(AND(ABS(C478:H478-B478:G478)&gt;0),AND(ABS(C478:H478-B478:G478)&lt;4)),IF(NOT(G478=""),AND(AND(ABS(C478:G478-B478:F478)&gt;0),AND(ABS(C478:G478-B478:F478)&lt;4)),AND(AND(ABS(C478:F478-B478:E478)&gt;0),AND(ABS(C478:F478-B478:E478)&lt;4)))))</f>
        <v>0</v>
      </c>
      <c r="M478" s="1" t="b">
        <f t="shared" si="1"/>
        <v>0</v>
      </c>
    </row>
    <row r="479" ht="15.75" customHeight="1">
      <c r="A479" s="1" t="s">
        <v>488</v>
      </c>
      <c r="B479" s="1">
        <f>IFERROR(__xludf.DUMMYFUNCTION("SPLIT(A479,"" "")"),55.0)</f>
        <v>55</v>
      </c>
      <c r="C479" s="1">
        <f>IFERROR(__xludf.DUMMYFUNCTION("""COMPUTED_VALUE"""),48.0)</f>
        <v>48</v>
      </c>
      <c r="D479" s="1">
        <f>IFERROR(__xludf.DUMMYFUNCTION("""COMPUTED_VALUE"""),47.0)</f>
        <v>47</v>
      </c>
      <c r="E479" s="1">
        <f>IFERROR(__xludf.DUMMYFUNCTION("""COMPUTED_VALUE"""),50.0)</f>
        <v>50</v>
      </c>
      <c r="F479" s="1">
        <f>IFERROR(__xludf.DUMMYFUNCTION("""COMPUTED_VALUE"""),53.0)</f>
        <v>53</v>
      </c>
      <c r="J479" s="1" t="b">
        <f t="array" ref="J479">IF(NOT(I479=""),AND(C479:I479&gt;B479:H479),IF(NOT(H479=""),AND(C479:H479&gt;B479:G479),IF(NOT(G479=""),AND(C479:G479&gt;B479:F479),AND(C479:F479&gt;B479:E479))))</f>
        <v>0</v>
      </c>
      <c r="K479" s="1" t="b">
        <f t="array" ref="K479">IF(NOT(I479=""),AND(C479:I479&lt;B479:H479),IF(NOT(H479=""),AND(C479:H479&lt;B479:G479),IF(NOT(G479=""),AND(C479:G479&lt;B479:F479),AND(C479:F479&lt;B479:E479))))</f>
        <v>0</v>
      </c>
      <c r="L479" s="1" t="b">
        <f t="array" ref="L479">IF(NOT(I479=""),AND(AND(ABS(C479:I479-B479:H479)&gt;0),AND(ABS(C479:I479-B479:H479)&lt;4)),IF(NOT(H479=""),AND(AND(ABS(C479:H479-B479:G479)&gt;0),AND(ABS(C479:H479-B479:G479)&lt;4)),IF(NOT(G479=""),AND(AND(ABS(C479:G479-B479:F479)&gt;0),AND(ABS(C479:G479-B479:F479)&lt;4)),AND(AND(ABS(C479:F479-B479:E479)&gt;0),AND(ABS(C479:F479-B479:E479)&lt;4)))))</f>
        <v>0</v>
      </c>
      <c r="M479" s="1" t="b">
        <f t="shared" si="1"/>
        <v>0</v>
      </c>
    </row>
    <row r="480" ht="15.75" customHeight="1">
      <c r="A480" s="1" t="s">
        <v>489</v>
      </c>
      <c r="B480" s="1">
        <f>IFERROR(__xludf.DUMMYFUNCTION("SPLIT(A480,"" "")"),73.0)</f>
        <v>73</v>
      </c>
      <c r="C480" s="1">
        <f>IFERROR(__xludf.DUMMYFUNCTION("""COMPUTED_VALUE"""),68.0)</f>
        <v>68</v>
      </c>
      <c r="D480" s="1">
        <f>IFERROR(__xludf.DUMMYFUNCTION("""COMPUTED_VALUE"""),66.0)</f>
        <v>66</v>
      </c>
      <c r="E480" s="1">
        <f>IFERROR(__xludf.DUMMYFUNCTION("""COMPUTED_VALUE"""),65.0)</f>
        <v>65</v>
      </c>
      <c r="F480" s="1">
        <f>IFERROR(__xludf.DUMMYFUNCTION("""COMPUTED_VALUE"""),62.0)</f>
        <v>62</v>
      </c>
      <c r="G480" s="1">
        <f>IFERROR(__xludf.DUMMYFUNCTION("""COMPUTED_VALUE"""),65.0)</f>
        <v>65</v>
      </c>
      <c r="H480" s="1">
        <f>IFERROR(__xludf.DUMMYFUNCTION("""COMPUTED_VALUE"""),65.0)</f>
        <v>65</v>
      </c>
      <c r="J480" s="1" t="b">
        <f t="array" ref="J480">IF(NOT(I480=""),AND(C480:I480&gt;B480:H480),IF(NOT(H480=""),AND(C480:H480&gt;B480:G480),IF(NOT(G480=""),AND(C480:G480&gt;B480:F480),AND(C480:F480&gt;B480:E480))))</f>
        <v>0</v>
      </c>
      <c r="K480" s="1" t="b">
        <f t="array" ref="K480">IF(NOT(I480=""),AND(C480:I480&lt;B480:H480),IF(NOT(H480=""),AND(C480:H480&lt;B480:G480),IF(NOT(G480=""),AND(C480:G480&lt;B480:F480),AND(C480:F480&lt;B480:E480))))</f>
        <v>0</v>
      </c>
      <c r="L480" s="1" t="b">
        <f t="array" ref="L480">IF(NOT(I480=""),AND(AND(ABS(C480:I480-B480:H480)&gt;0),AND(ABS(C480:I480-B480:H480)&lt;4)),IF(NOT(H480=""),AND(AND(ABS(C480:H480-B480:G480)&gt;0),AND(ABS(C480:H480-B480:G480)&lt;4)),IF(NOT(G480=""),AND(AND(ABS(C480:G480-B480:F480)&gt;0),AND(ABS(C480:G480-B480:F480)&lt;4)),AND(AND(ABS(C480:F480-B480:E480)&gt;0),AND(ABS(C480:F480-B480:E480)&lt;4)))))</f>
        <v>0</v>
      </c>
      <c r="M480" s="1" t="b">
        <f t="shared" si="1"/>
        <v>0</v>
      </c>
    </row>
    <row r="481" ht="15.75" customHeight="1">
      <c r="A481" s="1" t="s">
        <v>490</v>
      </c>
      <c r="B481" s="1">
        <f>IFERROR(__xludf.DUMMYFUNCTION("SPLIT(A481,"" "")"),88.0)</f>
        <v>88</v>
      </c>
      <c r="C481" s="1">
        <f>IFERROR(__xludf.DUMMYFUNCTION("""COMPUTED_VALUE"""),82.0)</f>
        <v>82</v>
      </c>
      <c r="D481" s="1">
        <f>IFERROR(__xludf.DUMMYFUNCTION("""COMPUTED_VALUE"""),85.0)</f>
        <v>85</v>
      </c>
      <c r="E481" s="1">
        <f>IFERROR(__xludf.DUMMYFUNCTION("""COMPUTED_VALUE"""),83.0)</f>
        <v>83</v>
      </c>
      <c r="F481" s="1">
        <f>IFERROR(__xludf.DUMMYFUNCTION("""COMPUTED_VALUE"""),79.0)</f>
        <v>79</v>
      </c>
      <c r="J481" s="1" t="b">
        <f t="array" ref="J481">IF(NOT(I481=""),AND(C481:I481&gt;B481:H481),IF(NOT(H481=""),AND(C481:H481&gt;B481:G481),IF(NOT(G481=""),AND(C481:G481&gt;B481:F481),AND(C481:F481&gt;B481:E481))))</f>
        <v>0</v>
      </c>
      <c r="K481" s="1" t="b">
        <f t="array" ref="K481">IF(NOT(I481=""),AND(C481:I481&lt;B481:H481),IF(NOT(H481=""),AND(C481:H481&lt;B481:G481),IF(NOT(G481=""),AND(C481:G481&lt;B481:F481),AND(C481:F481&lt;B481:E481))))</f>
        <v>0</v>
      </c>
      <c r="L481" s="1" t="b">
        <f t="array" ref="L481">IF(NOT(I481=""),AND(AND(ABS(C481:I481-B481:H481)&gt;0),AND(ABS(C481:I481-B481:H481)&lt;4)),IF(NOT(H481=""),AND(AND(ABS(C481:H481-B481:G481)&gt;0),AND(ABS(C481:H481-B481:G481)&lt;4)),IF(NOT(G481=""),AND(AND(ABS(C481:G481-B481:F481)&gt;0),AND(ABS(C481:G481-B481:F481)&lt;4)),AND(AND(ABS(C481:F481-B481:E481)&gt;0),AND(ABS(C481:F481-B481:E481)&lt;4)))))</f>
        <v>0</v>
      </c>
      <c r="M481" s="1" t="b">
        <f t="shared" si="1"/>
        <v>0</v>
      </c>
    </row>
    <row r="482" ht="15.75" customHeight="1">
      <c r="A482" s="1" t="s">
        <v>491</v>
      </c>
      <c r="B482" s="1">
        <f>IFERROR(__xludf.DUMMYFUNCTION("SPLIT(A482,"" "")"),61.0)</f>
        <v>61</v>
      </c>
      <c r="C482" s="1">
        <f>IFERROR(__xludf.DUMMYFUNCTION("""COMPUTED_VALUE"""),55.0)</f>
        <v>55</v>
      </c>
      <c r="D482" s="1">
        <f>IFERROR(__xludf.DUMMYFUNCTION("""COMPUTED_VALUE"""),57.0)</f>
        <v>57</v>
      </c>
      <c r="E482" s="1">
        <f>IFERROR(__xludf.DUMMYFUNCTION("""COMPUTED_VALUE"""),56.0)</f>
        <v>56</v>
      </c>
      <c r="F482" s="1">
        <f>IFERROR(__xludf.DUMMYFUNCTION("""COMPUTED_VALUE"""),55.0)</f>
        <v>55</v>
      </c>
      <c r="G482" s="1">
        <f>IFERROR(__xludf.DUMMYFUNCTION("""COMPUTED_VALUE"""),48.0)</f>
        <v>48</v>
      </c>
      <c r="J482" s="1" t="b">
        <f t="array" ref="J482">IF(NOT(I482=""),AND(C482:I482&gt;B482:H482),IF(NOT(H482=""),AND(C482:H482&gt;B482:G482),IF(NOT(G482=""),AND(C482:G482&gt;B482:F482),AND(C482:F482&gt;B482:E482))))</f>
        <v>0</v>
      </c>
      <c r="K482" s="1" t="b">
        <f t="array" ref="K482">IF(NOT(I482=""),AND(C482:I482&lt;B482:H482),IF(NOT(H482=""),AND(C482:H482&lt;B482:G482),IF(NOT(G482=""),AND(C482:G482&lt;B482:F482),AND(C482:F482&lt;B482:E482))))</f>
        <v>0</v>
      </c>
      <c r="L482" s="1" t="b">
        <f t="array" ref="L482">IF(NOT(I482=""),AND(AND(ABS(C482:I482-B482:H482)&gt;0),AND(ABS(C482:I482-B482:H482)&lt;4)),IF(NOT(H482=""),AND(AND(ABS(C482:H482-B482:G482)&gt;0),AND(ABS(C482:H482-B482:G482)&lt;4)),IF(NOT(G482=""),AND(AND(ABS(C482:G482-B482:F482)&gt;0),AND(ABS(C482:G482-B482:F482)&lt;4)),AND(AND(ABS(C482:F482-B482:E482)&gt;0),AND(ABS(C482:F482-B482:E482)&lt;4)))))</f>
        <v>0</v>
      </c>
      <c r="M482" s="1" t="b">
        <f t="shared" si="1"/>
        <v>0</v>
      </c>
    </row>
    <row r="483" ht="15.75" customHeight="1">
      <c r="A483" s="1" t="s">
        <v>492</v>
      </c>
      <c r="B483" s="1">
        <f>IFERROR(__xludf.DUMMYFUNCTION("SPLIT(A483,"" "")"),58.0)</f>
        <v>58</v>
      </c>
      <c r="C483" s="1">
        <f>IFERROR(__xludf.DUMMYFUNCTION("""COMPUTED_VALUE"""),53.0)</f>
        <v>53</v>
      </c>
      <c r="D483" s="1">
        <f>IFERROR(__xludf.DUMMYFUNCTION("""COMPUTED_VALUE"""),50.0)</f>
        <v>50</v>
      </c>
      <c r="E483" s="1">
        <f>IFERROR(__xludf.DUMMYFUNCTION("""COMPUTED_VALUE"""),47.0)</f>
        <v>47</v>
      </c>
      <c r="F483" s="1">
        <f>IFERROR(__xludf.DUMMYFUNCTION("""COMPUTED_VALUE"""),44.0)</f>
        <v>44</v>
      </c>
      <c r="G483" s="1">
        <f>IFERROR(__xludf.DUMMYFUNCTION("""COMPUTED_VALUE"""),44.0)</f>
        <v>44</v>
      </c>
      <c r="H483" s="1">
        <f>IFERROR(__xludf.DUMMYFUNCTION("""COMPUTED_VALUE"""),43.0)</f>
        <v>43</v>
      </c>
      <c r="J483" s="1" t="b">
        <f t="array" ref="J483">IF(NOT(I483=""),AND(C483:I483&gt;B483:H483),IF(NOT(H483=""),AND(C483:H483&gt;B483:G483),IF(NOT(G483=""),AND(C483:G483&gt;B483:F483),AND(C483:F483&gt;B483:E483))))</f>
        <v>0</v>
      </c>
      <c r="K483" s="1" t="b">
        <f t="array" ref="K483">IF(NOT(I483=""),AND(C483:I483&lt;B483:H483),IF(NOT(H483=""),AND(C483:H483&lt;B483:G483),IF(NOT(G483=""),AND(C483:G483&lt;B483:F483),AND(C483:F483&lt;B483:E483))))</f>
        <v>0</v>
      </c>
      <c r="L483" s="1" t="b">
        <f t="array" ref="L483">IF(NOT(I483=""),AND(AND(ABS(C483:I483-B483:H483)&gt;0),AND(ABS(C483:I483-B483:H483)&lt;4)),IF(NOT(H483=""),AND(AND(ABS(C483:H483-B483:G483)&gt;0),AND(ABS(C483:H483-B483:G483)&lt;4)),IF(NOT(G483=""),AND(AND(ABS(C483:G483-B483:F483)&gt;0),AND(ABS(C483:G483-B483:F483)&lt;4)),AND(AND(ABS(C483:F483-B483:E483)&gt;0),AND(ABS(C483:F483-B483:E483)&lt;4)))))</f>
        <v>0</v>
      </c>
      <c r="M483" s="1" t="b">
        <f t="shared" si="1"/>
        <v>0</v>
      </c>
    </row>
    <row r="484" ht="15.75" customHeight="1">
      <c r="A484" s="1" t="s">
        <v>493</v>
      </c>
      <c r="B484" s="1">
        <f>IFERROR(__xludf.DUMMYFUNCTION("SPLIT(A484,"" "")"),30.0)</f>
        <v>30</v>
      </c>
      <c r="C484" s="1">
        <f>IFERROR(__xludf.DUMMYFUNCTION("""COMPUTED_VALUE"""),25.0)</f>
        <v>25</v>
      </c>
      <c r="D484" s="1">
        <f>IFERROR(__xludf.DUMMYFUNCTION("""COMPUTED_VALUE"""),25.0)</f>
        <v>25</v>
      </c>
      <c r="E484" s="1">
        <f>IFERROR(__xludf.DUMMYFUNCTION("""COMPUTED_VALUE"""),24.0)</f>
        <v>24</v>
      </c>
      <c r="F484" s="1">
        <f>IFERROR(__xludf.DUMMYFUNCTION("""COMPUTED_VALUE"""),21.0)</f>
        <v>21</v>
      </c>
      <c r="G484" s="1">
        <f>IFERROR(__xludf.DUMMYFUNCTION("""COMPUTED_VALUE"""),22.0)</f>
        <v>22</v>
      </c>
      <c r="J484" s="1" t="b">
        <f t="array" ref="J484">IF(NOT(I484=""),AND(C484:I484&gt;B484:H484),IF(NOT(H484=""),AND(C484:H484&gt;B484:G484),IF(NOT(G484=""),AND(C484:G484&gt;B484:F484),AND(C484:F484&gt;B484:E484))))</f>
        <v>0</v>
      </c>
      <c r="K484" s="1" t="b">
        <f t="array" ref="K484">IF(NOT(I484=""),AND(C484:I484&lt;B484:H484),IF(NOT(H484=""),AND(C484:H484&lt;B484:G484),IF(NOT(G484=""),AND(C484:G484&lt;B484:F484),AND(C484:F484&lt;B484:E484))))</f>
        <v>0</v>
      </c>
      <c r="L484" s="1" t="b">
        <f t="array" ref="L484">IF(NOT(I484=""),AND(AND(ABS(C484:I484-B484:H484)&gt;0),AND(ABS(C484:I484-B484:H484)&lt;4)),IF(NOT(H484=""),AND(AND(ABS(C484:H484-B484:G484)&gt;0),AND(ABS(C484:H484-B484:G484)&lt;4)),IF(NOT(G484=""),AND(AND(ABS(C484:G484-B484:F484)&gt;0),AND(ABS(C484:G484-B484:F484)&lt;4)),AND(AND(ABS(C484:F484-B484:E484)&gt;0),AND(ABS(C484:F484-B484:E484)&lt;4)))))</f>
        <v>0</v>
      </c>
      <c r="M484" s="1" t="b">
        <f t="shared" si="1"/>
        <v>0</v>
      </c>
    </row>
    <row r="485" ht="15.75" customHeight="1">
      <c r="A485" s="1" t="s">
        <v>494</v>
      </c>
      <c r="B485" s="1">
        <f>IFERROR(__xludf.DUMMYFUNCTION("SPLIT(A485,"" "")"),55.0)</f>
        <v>55</v>
      </c>
      <c r="C485" s="1">
        <f>IFERROR(__xludf.DUMMYFUNCTION("""COMPUTED_VALUE"""),50.0)</f>
        <v>50</v>
      </c>
      <c r="D485" s="1">
        <f>IFERROR(__xludf.DUMMYFUNCTION("""COMPUTED_VALUE"""),49.0)</f>
        <v>49</v>
      </c>
      <c r="E485" s="1">
        <f>IFERROR(__xludf.DUMMYFUNCTION("""COMPUTED_VALUE"""),46.0)</f>
        <v>46</v>
      </c>
      <c r="F485" s="1">
        <f>IFERROR(__xludf.DUMMYFUNCTION("""COMPUTED_VALUE"""),46.0)</f>
        <v>46</v>
      </c>
      <c r="G485" s="1">
        <f>IFERROR(__xludf.DUMMYFUNCTION("""COMPUTED_VALUE"""),44.0)</f>
        <v>44</v>
      </c>
      <c r="H485" s="1">
        <f>IFERROR(__xludf.DUMMYFUNCTION("""COMPUTED_VALUE"""),44.0)</f>
        <v>44</v>
      </c>
      <c r="J485" s="1" t="b">
        <f t="array" ref="J485">IF(NOT(I485=""),AND(C485:I485&gt;B485:H485),IF(NOT(H485=""),AND(C485:H485&gt;B485:G485),IF(NOT(G485=""),AND(C485:G485&gt;B485:F485),AND(C485:F485&gt;B485:E485))))</f>
        <v>0</v>
      </c>
      <c r="K485" s="1" t="b">
        <f t="array" ref="K485">IF(NOT(I485=""),AND(C485:I485&lt;B485:H485),IF(NOT(H485=""),AND(C485:H485&lt;B485:G485),IF(NOT(G485=""),AND(C485:G485&lt;B485:F485),AND(C485:F485&lt;B485:E485))))</f>
        <v>0</v>
      </c>
      <c r="L485" s="1" t="b">
        <f t="array" ref="L485">IF(NOT(I485=""),AND(AND(ABS(C485:I485-B485:H485)&gt;0),AND(ABS(C485:I485-B485:H485)&lt;4)),IF(NOT(H485=""),AND(AND(ABS(C485:H485-B485:G485)&gt;0),AND(ABS(C485:H485-B485:G485)&lt;4)),IF(NOT(G485=""),AND(AND(ABS(C485:G485-B485:F485)&gt;0),AND(ABS(C485:G485-B485:F485)&lt;4)),AND(AND(ABS(C485:F485-B485:E485)&gt;0),AND(ABS(C485:F485-B485:E485)&lt;4)))))</f>
        <v>0</v>
      </c>
      <c r="M485" s="1" t="b">
        <f t="shared" si="1"/>
        <v>0</v>
      </c>
    </row>
    <row r="486" ht="15.75" customHeight="1">
      <c r="A486" s="1" t="s">
        <v>495</v>
      </c>
      <c r="B486" s="1">
        <f>IFERROR(__xludf.DUMMYFUNCTION("SPLIT(A486,"" "")"),36.0)</f>
        <v>36</v>
      </c>
      <c r="C486" s="1">
        <f>IFERROR(__xludf.DUMMYFUNCTION("""COMPUTED_VALUE"""),31.0)</f>
        <v>31</v>
      </c>
      <c r="D486" s="1">
        <f>IFERROR(__xludf.DUMMYFUNCTION("""COMPUTED_VALUE"""),28.0)</f>
        <v>28</v>
      </c>
      <c r="E486" s="1">
        <f>IFERROR(__xludf.DUMMYFUNCTION("""COMPUTED_VALUE"""),28.0)</f>
        <v>28</v>
      </c>
      <c r="F486" s="1">
        <f>IFERROR(__xludf.DUMMYFUNCTION("""COMPUTED_VALUE"""),27.0)</f>
        <v>27</v>
      </c>
      <c r="G486" s="1">
        <f>IFERROR(__xludf.DUMMYFUNCTION("""COMPUTED_VALUE"""),23.0)</f>
        <v>23</v>
      </c>
      <c r="J486" s="1" t="b">
        <f t="array" ref="J486">IF(NOT(I486=""),AND(C486:I486&gt;B486:H486),IF(NOT(H486=""),AND(C486:H486&gt;B486:G486),IF(NOT(G486=""),AND(C486:G486&gt;B486:F486),AND(C486:F486&gt;B486:E486))))</f>
        <v>0</v>
      </c>
      <c r="K486" s="1" t="b">
        <f t="array" ref="K486">IF(NOT(I486=""),AND(C486:I486&lt;B486:H486),IF(NOT(H486=""),AND(C486:H486&lt;B486:G486),IF(NOT(G486=""),AND(C486:G486&lt;B486:F486),AND(C486:F486&lt;B486:E486))))</f>
        <v>0</v>
      </c>
      <c r="L486" s="1" t="b">
        <f t="array" ref="L486">IF(NOT(I486=""),AND(AND(ABS(C486:I486-B486:H486)&gt;0),AND(ABS(C486:I486-B486:H486)&lt;4)),IF(NOT(H486=""),AND(AND(ABS(C486:H486-B486:G486)&gt;0),AND(ABS(C486:H486-B486:G486)&lt;4)),IF(NOT(G486=""),AND(AND(ABS(C486:G486-B486:F486)&gt;0),AND(ABS(C486:G486-B486:F486)&lt;4)),AND(AND(ABS(C486:F486-B486:E486)&gt;0),AND(ABS(C486:F486-B486:E486)&lt;4)))))</f>
        <v>0</v>
      </c>
      <c r="M486" s="1" t="b">
        <f t="shared" si="1"/>
        <v>0</v>
      </c>
    </row>
    <row r="487" ht="15.75" customHeight="1">
      <c r="A487" s="1" t="s">
        <v>496</v>
      </c>
      <c r="B487" s="1">
        <f>IFERROR(__xludf.DUMMYFUNCTION("SPLIT(A487,"" "")"),74.0)</f>
        <v>74</v>
      </c>
      <c r="C487" s="1">
        <f>IFERROR(__xludf.DUMMYFUNCTION("""COMPUTED_VALUE"""),67.0)</f>
        <v>67</v>
      </c>
      <c r="D487" s="1">
        <f>IFERROR(__xludf.DUMMYFUNCTION("""COMPUTED_VALUE"""),67.0)</f>
        <v>67</v>
      </c>
      <c r="E487" s="1">
        <f>IFERROR(__xludf.DUMMYFUNCTION("""COMPUTED_VALUE"""),65.0)</f>
        <v>65</v>
      </c>
      <c r="F487" s="1">
        <f>IFERROR(__xludf.DUMMYFUNCTION("""COMPUTED_VALUE"""),58.0)</f>
        <v>58</v>
      </c>
      <c r="J487" s="1" t="b">
        <f t="array" ref="J487">IF(NOT(I487=""),AND(C487:I487&gt;B487:H487),IF(NOT(H487=""),AND(C487:H487&gt;B487:G487),IF(NOT(G487=""),AND(C487:G487&gt;B487:F487),AND(C487:F487&gt;B487:E487))))</f>
        <v>0</v>
      </c>
      <c r="K487" s="1" t="b">
        <f t="array" ref="K487">IF(NOT(I487=""),AND(C487:I487&lt;B487:H487),IF(NOT(H487=""),AND(C487:H487&lt;B487:G487),IF(NOT(G487=""),AND(C487:G487&lt;B487:F487),AND(C487:F487&lt;B487:E487))))</f>
        <v>0</v>
      </c>
      <c r="L487" s="1" t="b">
        <f t="array" ref="L487">IF(NOT(I487=""),AND(AND(ABS(C487:I487-B487:H487)&gt;0),AND(ABS(C487:I487-B487:H487)&lt;4)),IF(NOT(H487=""),AND(AND(ABS(C487:H487-B487:G487)&gt;0),AND(ABS(C487:H487-B487:G487)&lt;4)),IF(NOT(G487=""),AND(AND(ABS(C487:G487-B487:F487)&gt;0),AND(ABS(C487:G487-B487:F487)&lt;4)),AND(AND(ABS(C487:F487-B487:E487)&gt;0),AND(ABS(C487:F487-B487:E487)&lt;4)))))</f>
        <v>0</v>
      </c>
      <c r="M487" s="1" t="b">
        <f t="shared" si="1"/>
        <v>0</v>
      </c>
    </row>
    <row r="488" ht="15.75" customHeight="1">
      <c r="A488" s="1" t="s">
        <v>497</v>
      </c>
      <c r="B488" s="1">
        <f>IFERROR(__xludf.DUMMYFUNCTION("SPLIT(A488,"" "")"),83.0)</f>
        <v>83</v>
      </c>
      <c r="C488" s="1">
        <f>IFERROR(__xludf.DUMMYFUNCTION("""COMPUTED_VALUE"""),78.0)</f>
        <v>78</v>
      </c>
      <c r="D488" s="1">
        <f>IFERROR(__xludf.DUMMYFUNCTION("""COMPUTED_VALUE"""),74.0)</f>
        <v>74</v>
      </c>
      <c r="E488" s="1">
        <f>IFERROR(__xludf.DUMMYFUNCTION("""COMPUTED_VALUE"""),71.0)</f>
        <v>71</v>
      </c>
      <c r="F488" s="1">
        <f>IFERROR(__xludf.DUMMYFUNCTION("""COMPUTED_VALUE"""),70.0)</f>
        <v>70</v>
      </c>
      <c r="G488" s="1">
        <f>IFERROR(__xludf.DUMMYFUNCTION("""COMPUTED_VALUE"""),69.0)</f>
        <v>69</v>
      </c>
      <c r="J488" s="1" t="b">
        <f t="array" ref="J488">IF(NOT(I488=""),AND(C488:I488&gt;B488:H488),IF(NOT(H488=""),AND(C488:H488&gt;B488:G488),IF(NOT(G488=""),AND(C488:G488&gt;B488:F488),AND(C488:F488&gt;B488:E488))))</f>
        <v>0</v>
      </c>
      <c r="K488" s="1" t="b">
        <f t="array" ref="K488">IF(NOT(I488=""),AND(C488:I488&lt;B488:H488),IF(NOT(H488=""),AND(C488:H488&lt;B488:G488),IF(NOT(G488=""),AND(C488:G488&lt;B488:F488),AND(C488:F488&lt;B488:E488))))</f>
        <v>1</v>
      </c>
      <c r="L488" s="1" t="b">
        <f t="array" ref="L488">IF(NOT(I488=""),AND(AND(ABS(C488:I488-B488:H488)&gt;0),AND(ABS(C488:I488-B488:H488)&lt;4)),IF(NOT(H488=""),AND(AND(ABS(C488:H488-B488:G488)&gt;0),AND(ABS(C488:H488-B488:G488)&lt;4)),IF(NOT(G488=""),AND(AND(ABS(C488:G488-B488:F488)&gt;0),AND(ABS(C488:G488-B488:F488)&lt;4)),AND(AND(ABS(C488:F488-B488:E488)&gt;0),AND(ABS(C488:F488-B488:E488)&lt;4)))))</f>
        <v>0</v>
      </c>
      <c r="M488" s="1" t="b">
        <f t="shared" si="1"/>
        <v>0</v>
      </c>
    </row>
    <row r="489" ht="15.75" customHeight="1">
      <c r="A489" s="1" t="s">
        <v>498</v>
      </c>
      <c r="B489" s="1">
        <f>IFERROR(__xludf.DUMMYFUNCTION("SPLIT(A489,"" "")"),86.0)</f>
        <v>86</v>
      </c>
      <c r="C489" s="1">
        <f>IFERROR(__xludf.DUMMYFUNCTION("""COMPUTED_VALUE"""),80.0)</f>
        <v>80</v>
      </c>
      <c r="D489" s="1">
        <f>IFERROR(__xludf.DUMMYFUNCTION("""COMPUTED_VALUE"""),76.0)</f>
        <v>76</v>
      </c>
      <c r="E489" s="1">
        <f>IFERROR(__xludf.DUMMYFUNCTION("""COMPUTED_VALUE"""),74.0)</f>
        <v>74</v>
      </c>
      <c r="F489" s="1">
        <f>IFERROR(__xludf.DUMMYFUNCTION("""COMPUTED_VALUE"""),73.0)</f>
        <v>73</v>
      </c>
      <c r="G489" s="1">
        <f>IFERROR(__xludf.DUMMYFUNCTION("""COMPUTED_VALUE"""),70.0)</f>
        <v>70</v>
      </c>
      <c r="H489" s="1">
        <f>IFERROR(__xludf.DUMMYFUNCTION("""COMPUTED_VALUE"""),73.0)</f>
        <v>73</v>
      </c>
      <c r="J489" s="1" t="b">
        <f t="array" ref="J489">IF(NOT(I489=""),AND(C489:I489&gt;B489:H489),IF(NOT(H489=""),AND(C489:H489&gt;B489:G489),IF(NOT(G489=""),AND(C489:G489&gt;B489:F489),AND(C489:F489&gt;B489:E489))))</f>
        <v>0</v>
      </c>
      <c r="K489" s="1" t="b">
        <f t="array" ref="K489">IF(NOT(I489=""),AND(C489:I489&lt;B489:H489),IF(NOT(H489=""),AND(C489:H489&lt;B489:G489),IF(NOT(G489=""),AND(C489:G489&lt;B489:F489),AND(C489:F489&lt;B489:E489))))</f>
        <v>0</v>
      </c>
      <c r="L489" s="1" t="b">
        <f t="array" ref="L489">IF(NOT(I489=""),AND(AND(ABS(C489:I489-B489:H489)&gt;0),AND(ABS(C489:I489-B489:H489)&lt;4)),IF(NOT(H489=""),AND(AND(ABS(C489:H489-B489:G489)&gt;0),AND(ABS(C489:H489-B489:G489)&lt;4)),IF(NOT(G489=""),AND(AND(ABS(C489:G489-B489:F489)&gt;0),AND(ABS(C489:G489-B489:F489)&lt;4)),AND(AND(ABS(C489:F489-B489:E489)&gt;0),AND(ABS(C489:F489-B489:E489)&lt;4)))))</f>
        <v>0</v>
      </c>
      <c r="M489" s="1" t="b">
        <f t="shared" si="1"/>
        <v>0</v>
      </c>
    </row>
    <row r="490" ht="15.75" customHeight="1">
      <c r="A490" s="1" t="s">
        <v>499</v>
      </c>
      <c r="B490" s="1">
        <f>IFERROR(__xludf.DUMMYFUNCTION("SPLIT(A490,"" "")"),24.0)</f>
        <v>24</v>
      </c>
      <c r="C490" s="1">
        <f>IFERROR(__xludf.DUMMYFUNCTION("""COMPUTED_VALUE"""),19.0)</f>
        <v>19</v>
      </c>
      <c r="D490" s="1">
        <f>IFERROR(__xludf.DUMMYFUNCTION("""COMPUTED_VALUE"""),15.0)</f>
        <v>15</v>
      </c>
      <c r="E490" s="1">
        <f>IFERROR(__xludf.DUMMYFUNCTION("""COMPUTED_VALUE"""),13.0)</f>
        <v>13</v>
      </c>
      <c r="F490" s="1">
        <f>IFERROR(__xludf.DUMMYFUNCTION("""COMPUTED_VALUE"""),13.0)</f>
        <v>13</v>
      </c>
      <c r="J490" s="1" t="b">
        <f t="array" ref="J490">IF(NOT(I490=""),AND(C490:I490&gt;B490:H490),IF(NOT(H490=""),AND(C490:H490&gt;B490:G490),IF(NOT(G490=""),AND(C490:G490&gt;B490:F490),AND(C490:F490&gt;B490:E490))))</f>
        <v>0</v>
      </c>
      <c r="K490" s="1" t="b">
        <f t="array" ref="K490">IF(NOT(I490=""),AND(C490:I490&lt;B490:H490),IF(NOT(H490=""),AND(C490:H490&lt;B490:G490),IF(NOT(G490=""),AND(C490:G490&lt;B490:F490),AND(C490:F490&lt;B490:E490))))</f>
        <v>0</v>
      </c>
      <c r="L490" s="1" t="b">
        <f t="array" ref="L490">IF(NOT(I490=""),AND(AND(ABS(C490:I490-B490:H490)&gt;0),AND(ABS(C490:I490-B490:H490)&lt;4)),IF(NOT(H490=""),AND(AND(ABS(C490:H490-B490:G490)&gt;0),AND(ABS(C490:H490-B490:G490)&lt;4)),IF(NOT(G490=""),AND(AND(ABS(C490:G490-B490:F490)&gt;0),AND(ABS(C490:G490-B490:F490)&lt;4)),AND(AND(ABS(C490:F490-B490:E490)&gt;0),AND(ABS(C490:F490-B490:E490)&lt;4)))))</f>
        <v>0</v>
      </c>
      <c r="M490" s="1" t="b">
        <f t="shared" si="1"/>
        <v>0</v>
      </c>
    </row>
    <row r="491" ht="15.75" customHeight="1">
      <c r="A491" s="1" t="s">
        <v>500</v>
      </c>
      <c r="B491" s="1">
        <f>IFERROR(__xludf.DUMMYFUNCTION("SPLIT(A491,"" "")"),62.0)</f>
        <v>62</v>
      </c>
      <c r="C491" s="1">
        <f>IFERROR(__xludf.DUMMYFUNCTION("""COMPUTED_VALUE"""),57.0)</f>
        <v>57</v>
      </c>
      <c r="D491" s="1">
        <f>IFERROR(__xludf.DUMMYFUNCTION("""COMPUTED_VALUE"""),53.0)</f>
        <v>53</v>
      </c>
      <c r="E491" s="1">
        <f>IFERROR(__xludf.DUMMYFUNCTION("""COMPUTED_VALUE"""),52.0)</f>
        <v>52</v>
      </c>
      <c r="F491" s="1">
        <f>IFERROR(__xludf.DUMMYFUNCTION("""COMPUTED_VALUE"""),49.0)</f>
        <v>49</v>
      </c>
      <c r="G491" s="1">
        <f>IFERROR(__xludf.DUMMYFUNCTION("""COMPUTED_VALUE"""),45.0)</f>
        <v>45</v>
      </c>
      <c r="J491" s="1" t="b">
        <f t="array" ref="J491">IF(NOT(I491=""),AND(C491:I491&gt;B491:H491),IF(NOT(H491=""),AND(C491:H491&gt;B491:G491),IF(NOT(G491=""),AND(C491:G491&gt;B491:F491),AND(C491:F491&gt;B491:E491))))</f>
        <v>0</v>
      </c>
      <c r="K491" s="1" t="b">
        <f t="array" ref="K491">IF(NOT(I491=""),AND(C491:I491&lt;B491:H491),IF(NOT(H491=""),AND(C491:H491&lt;B491:G491),IF(NOT(G491=""),AND(C491:G491&lt;B491:F491),AND(C491:F491&lt;B491:E491))))</f>
        <v>1</v>
      </c>
      <c r="L491" s="1" t="b">
        <f t="array" ref="L491">IF(NOT(I491=""),AND(AND(ABS(C491:I491-B491:H491)&gt;0),AND(ABS(C491:I491-B491:H491)&lt;4)),IF(NOT(H491=""),AND(AND(ABS(C491:H491-B491:G491)&gt;0),AND(ABS(C491:H491-B491:G491)&lt;4)),IF(NOT(G491=""),AND(AND(ABS(C491:G491-B491:F491)&gt;0),AND(ABS(C491:G491-B491:F491)&lt;4)),AND(AND(ABS(C491:F491-B491:E491)&gt;0),AND(ABS(C491:F491-B491:E491)&lt;4)))))</f>
        <v>0</v>
      </c>
      <c r="M491" s="1" t="b">
        <f t="shared" si="1"/>
        <v>0</v>
      </c>
    </row>
    <row r="492" ht="15.75" customHeight="1">
      <c r="A492" s="1" t="s">
        <v>501</v>
      </c>
      <c r="B492" s="1">
        <f>IFERROR(__xludf.DUMMYFUNCTION("SPLIT(A492,"" "")"),25.0)</f>
        <v>25</v>
      </c>
      <c r="C492" s="1">
        <f>IFERROR(__xludf.DUMMYFUNCTION("""COMPUTED_VALUE"""),20.0)</f>
        <v>20</v>
      </c>
      <c r="D492" s="1">
        <f>IFERROR(__xludf.DUMMYFUNCTION("""COMPUTED_VALUE"""),19.0)</f>
        <v>19</v>
      </c>
      <c r="E492" s="1">
        <f>IFERROR(__xludf.DUMMYFUNCTION("""COMPUTED_VALUE"""),15.0)</f>
        <v>15</v>
      </c>
      <c r="F492" s="1">
        <f>IFERROR(__xludf.DUMMYFUNCTION("""COMPUTED_VALUE"""),9.0)</f>
        <v>9</v>
      </c>
      <c r="J492" s="1" t="b">
        <f t="array" ref="J492">IF(NOT(I492=""),AND(C492:I492&gt;B492:H492),IF(NOT(H492=""),AND(C492:H492&gt;B492:G492),IF(NOT(G492=""),AND(C492:G492&gt;B492:F492),AND(C492:F492&gt;B492:E492))))</f>
        <v>0</v>
      </c>
      <c r="K492" s="1" t="b">
        <f t="array" ref="K492">IF(NOT(I492=""),AND(C492:I492&lt;B492:H492),IF(NOT(H492=""),AND(C492:H492&lt;B492:G492),IF(NOT(G492=""),AND(C492:G492&lt;B492:F492),AND(C492:F492&lt;B492:E492))))</f>
        <v>1</v>
      </c>
      <c r="L492" s="1" t="b">
        <f t="array" ref="L492">IF(NOT(I492=""),AND(AND(ABS(C492:I492-B492:H492)&gt;0),AND(ABS(C492:I492-B492:H492)&lt;4)),IF(NOT(H492=""),AND(AND(ABS(C492:H492-B492:G492)&gt;0),AND(ABS(C492:H492-B492:G492)&lt;4)),IF(NOT(G492=""),AND(AND(ABS(C492:G492-B492:F492)&gt;0),AND(ABS(C492:G492-B492:F492)&lt;4)),AND(AND(ABS(C492:F492-B492:E492)&gt;0),AND(ABS(C492:F492-B492:E492)&lt;4)))))</f>
        <v>0</v>
      </c>
      <c r="M492" s="1" t="b">
        <f t="shared" si="1"/>
        <v>0</v>
      </c>
    </row>
    <row r="493" ht="15.75" customHeight="1">
      <c r="A493" s="1" t="s">
        <v>502</v>
      </c>
      <c r="B493" s="1">
        <f>IFERROR(__xludf.DUMMYFUNCTION("SPLIT(A493,"" "")"),90.0)</f>
        <v>90</v>
      </c>
      <c r="C493" s="1">
        <f>IFERROR(__xludf.DUMMYFUNCTION("""COMPUTED_VALUE"""),85.0)</f>
        <v>85</v>
      </c>
      <c r="D493" s="1">
        <f>IFERROR(__xludf.DUMMYFUNCTION("""COMPUTED_VALUE"""),78.0)</f>
        <v>78</v>
      </c>
      <c r="E493" s="1">
        <f>IFERROR(__xludf.DUMMYFUNCTION("""COMPUTED_VALUE"""),76.0)</f>
        <v>76</v>
      </c>
      <c r="F493" s="1">
        <f>IFERROR(__xludf.DUMMYFUNCTION("""COMPUTED_VALUE"""),73.0)</f>
        <v>73</v>
      </c>
      <c r="G493" s="1">
        <f>IFERROR(__xludf.DUMMYFUNCTION("""COMPUTED_VALUE"""),71.0)</f>
        <v>71</v>
      </c>
      <c r="J493" s="1" t="b">
        <f t="array" ref="J493">IF(NOT(I493=""),AND(C493:I493&gt;B493:H493),IF(NOT(H493=""),AND(C493:H493&gt;B493:G493),IF(NOT(G493=""),AND(C493:G493&gt;B493:F493),AND(C493:F493&gt;B493:E493))))</f>
        <v>0</v>
      </c>
      <c r="K493" s="1" t="b">
        <f t="array" ref="K493">IF(NOT(I493=""),AND(C493:I493&lt;B493:H493),IF(NOT(H493=""),AND(C493:H493&lt;B493:G493),IF(NOT(G493=""),AND(C493:G493&lt;B493:F493),AND(C493:F493&lt;B493:E493))))</f>
        <v>1</v>
      </c>
      <c r="L493" s="1" t="b">
        <f t="array" ref="L493">IF(NOT(I493=""),AND(AND(ABS(C493:I493-B493:H493)&gt;0),AND(ABS(C493:I493-B493:H493)&lt;4)),IF(NOT(H493=""),AND(AND(ABS(C493:H493-B493:G493)&gt;0),AND(ABS(C493:H493-B493:G493)&lt;4)),IF(NOT(G493=""),AND(AND(ABS(C493:G493-B493:F493)&gt;0),AND(ABS(C493:G493-B493:F493)&lt;4)),AND(AND(ABS(C493:F493-B493:E493)&gt;0),AND(ABS(C493:F493-B493:E493)&lt;4)))))</f>
        <v>0</v>
      </c>
      <c r="M493" s="1" t="b">
        <f t="shared" si="1"/>
        <v>0</v>
      </c>
    </row>
    <row r="494" ht="15.75" customHeight="1">
      <c r="A494" s="1" t="s">
        <v>503</v>
      </c>
      <c r="B494" s="1">
        <f>IFERROR(__xludf.DUMMYFUNCTION("SPLIT(A494,"" "")"),25.0)</f>
        <v>25</v>
      </c>
      <c r="C494" s="1">
        <f>IFERROR(__xludf.DUMMYFUNCTION("""COMPUTED_VALUE"""),19.0)</f>
        <v>19</v>
      </c>
      <c r="D494" s="1">
        <f>IFERROR(__xludf.DUMMYFUNCTION("""COMPUTED_VALUE"""),17.0)</f>
        <v>17</v>
      </c>
      <c r="E494" s="1">
        <f>IFERROR(__xludf.DUMMYFUNCTION("""COMPUTED_VALUE"""),10.0)</f>
        <v>10</v>
      </c>
      <c r="F494" s="1">
        <f>IFERROR(__xludf.DUMMYFUNCTION("""COMPUTED_VALUE"""),7.0)</f>
        <v>7</v>
      </c>
      <c r="G494" s="1">
        <f>IFERROR(__xludf.DUMMYFUNCTION("""COMPUTED_VALUE"""),6.0)</f>
        <v>6</v>
      </c>
      <c r="H494" s="1">
        <f>IFERROR(__xludf.DUMMYFUNCTION("""COMPUTED_VALUE"""),8.0)</f>
        <v>8</v>
      </c>
      <c r="J494" s="1" t="b">
        <f t="array" ref="J494">IF(NOT(I494=""),AND(C494:I494&gt;B494:H494),IF(NOT(H494=""),AND(C494:H494&gt;B494:G494),IF(NOT(G494=""),AND(C494:G494&gt;B494:F494),AND(C494:F494&gt;B494:E494))))</f>
        <v>0</v>
      </c>
      <c r="K494" s="1" t="b">
        <f t="array" ref="K494">IF(NOT(I494=""),AND(C494:I494&lt;B494:H494),IF(NOT(H494=""),AND(C494:H494&lt;B494:G494),IF(NOT(G494=""),AND(C494:G494&lt;B494:F494),AND(C494:F494&lt;B494:E494))))</f>
        <v>0</v>
      </c>
      <c r="L494" s="1" t="b">
        <f t="array" ref="L494">IF(NOT(I494=""),AND(AND(ABS(C494:I494-B494:H494)&gt;0),AND(ABS(C494:I494-B494:H494)&lt;4)),IF(NOT(H494=""),AND(AND(ABS(C494:H494-B494:G494)&gt;0),AND(ABS(C494:H494-B494:G494)&lt;4)),IF(NOT(G494=""),AND(AND(ABS(C494:G494-B494:F494)&gt;0),AND(ABS(C494:G494-B494:F494)&lt;4)),AND(AND(ABS(C494:F494-B494:E494)&gt;0),AND(ABS(C494:F494-B494:E494)&lt;4)))))</f>
        <v>0</v>
      </c>
      <c r="M494" s="1" t="b">
        <f t="shared" si="1"/>
        <v>0</v>
      </c>
    </row>
    <row r="495" ht="15.75" customHeight="1">
      <c r="A495" s="1" t="s">
        <v>504</v>
      </c>
      <c r="B495" s="1">
        <f>IFERROR(__xludf.DUMMYFUNCTION("SPLIT(A495,"" "")"),61.0)</f>
        <v>61</v>
      </c>
      <c r="C495" s="1">
        <f>IFERROR(__xludf.DUMMYFUNCTION("""COMPUTED_VALUE"""),54.0)</f>
        <v>54</v>
      </c>
      <c r="D495" s="1">
        <f>IFERROR(__xludf.DUMMYFUNCTION("""COMPUTED_VALUE"""),52.0)</f>
        <v>52</v>
      </c>
      <c r="E495" s="1">
        <f>IFERROR(__xludf.DUMMYFUNCTION("""COMPUTED_VALUE"""),50.0)</f>
        <v>50</v>
      </c>
      <c r="F495" s="1">
        <f>IFERROR(__xludf.DUMMYFUNCTION("""COMPUTED_VALUE"""),43.0)</f>
        <v>43</v>
      </c>
      <c r="G495" s="1">
        <f>IFERROR(__xludf.DUMMYFUNCTION("""COMPUTED_VALUE"""),43.0)</f>
        <v>43</v>
      </c>
      <c r="J495" s="1" t="b">
        <f t="array" ref="J495">IF(NOT(I495=""),AND(C495:I495&gt;B495:H495),IF(NOT(H495=""),AND(C495:H495&gt;B495:G495),IF(NOT(G495=""),AND(C495:G495&gt;B495:F495),AND(C495:F495&gt;B495:E495))))</f>
        <v>0</v>
      </c>
      <c r="K495" s="1" t="b">
        <f t="array" ref="K495">IF(NOT(I495=""),AND(C495:I495&lt;B495:H495),IF(NOT(H495=""),AND(C495:H495&lt;B495:G495),IF(NOT(G495=""),AND(C495:G495&lt;B495:F495),AND(C495:F495&lt;B495:E495))))</f>
        <v>0</v>
      </c>
      <c r="L495" s="1" t="b">
        <f t="array" ref="L495">IF(NOT(I495=""),AND(AND(ABS(C495:I495-B495:H495)&gt;0),AND(ABS(C495:I495-B495:H495)&lt;4)),IF(NOT(H495=""),AND(AND(ABS(C495:H495-B495:G495)&gt;0),AND(ABS(C495:H495-B495:G495)&lt;4)),IF(NOT(G495=""),AND(AND(ABS(C495:G495-B495:F495)&gt;0),AND(ABS(C495:G495-B495:F495)&lt;4)),AND(AND(ABS(C495:F495-B495:E495)&gt;0),AND(ABS(C495:F495-B495:E495)&lt;4)))))</f>
        <v>0</v>
      </c>
      <c r="M495" s="1" t="b">
        <f t="shared" si="1"/>
        <v>0</v>
      </c>
    </row>
    <row r="496" ht="15.75" customHeight="1">
      <c r="A496" s="1" t="s">
        <v>505</v>
      </c>
      <c r="B496" s="1">
        <f>IFERROR(__xludf.DUMMYFUNCTION("SPLIT(A496,"" "")"),61.0)</f>
        <v>61</v>
      </c>
      <c r="C496" s="1">
        <f>IFERROR(__xludf.DUMMYFUNCTION("""COMPUTED_VALUE"""),56.0)</f>
        <v>56</v>
      </c>
      <c r="D496" s="1">
        <f>IFERROR(__xludf.DUMMYFUNCTION("""COMPUTED_VALUE"""),55.0)</f>
        <v>55</v>
      </c>
      <c r="E496" s="1">
        <f>IFERROR(__xludf.DUMMYFUNCTION("""COMPUTED_VALUE"""),54.0)</f>
        <v>54</v>
      </c>
      <c r="F496" s="1">
        <f>IFERROR(__xludf.DUMMYFUNCTION("""COMPUTED_VALUE"""),52.0)</f>
        <v>52</v>
      </c>
      <c r="G496" s="1">
        <f>IFERROR(__xludf.DUMMYFUNCTION("""COMPUTED_VALUE"""),47.0)</f>
        <v>47</v>
      </c>
      <c r="H496" s="1">
        <f>IFERROR(__xludf.DUMMYFUNCTION("""COMPUTED_VALUE"""),43.0)</f>
        <v>43</v>
      </c>
      <c r="J496" s="1" t="b">
        <f t="array" ref="J496">IF(NOT(I496=""),AND(C496:I496&gt;B496:H496),IF(NOT(H496=""),AND(C496:H496&gt;B496:G496),IF(NOT(G496=""),AND(C496:G496&gt;B496:F496),AND(C496:F496&gt;B496:E496))))</f>
        <v>0</v>
      </c>
      <c r="K496" s="1" t="b">
        <f t="array" ref="K496">IF(NOT(I496=""),AND(C496:I496&lt;B496:H496),IF(NOT(H496=""),AND(C496:H496&lt;B496:G496),IF(NOT(G496=""),AND(C496:G496&lt;B496:F496),AND(C496:F496&lt;B496:E496))))</f>
        <v>1</v>
      </c>
      <c r="L496" s="1" t="b">
        <f t="array" ref="L496">IF(NOT(I496=""),AND(AND(ABS(C496:I496-B496:H496)&gt;0),AND(ABS(C496:I496-B496:H496)&lt;4)),IF(NOT(H496=""),AND(AND(ABS(C496:H496-B496:G496)&gt;0),AND(ABS(C496:H496-B496:G496)&lt;4)),IF(NOT(G496=""),AND(AND(ABS(C496:G496-B496:F496)&gt;0),AND(ABS(C496:G496-B496:F496)&lt;4)),AND(AND(ABS(C496:F496-B496:E496)&gt;0),AND(ABS(C496:F496-B496:E496)&lt;4)))))</f>
        <v>0</v>
      </c>
      <c r="M496" s="1" t="b">
        <f t="shared" si="1"/>
        <v>0</v>
      </c>
    </row>
    <row r="497" ht="15.75" customHeight="1">
      <c r="A497" s="1" t="s">
        <v>506</v>
      </c>
      <c r="B497" s="1">
        <f>IFERROR(__xludf.DUMMYFUNCTION("SPLIT(A497,"" "")"),58.0)</f>
        <v>58</v>
      </c>
      <c r="C497" s="1">
        <f>IFERROR(__xludf.DUMMYFUNCTION("""COMPUTED_VALUE"""),51.0)</f>
        <v>51</v>
      </c>
      <c r="D497" s="1">
        <f>IFERROR(__xludf.DUMMYFUNCTION("""COMPUTED_VALUE"""),44.0)</f>
        <v>44</v>
      </c>
      <c r="E497" s="1">
        <f>IFERROR(__xludf.DUMMYFUNCTION("""COMPUTED_VALUE"""),41.0)</f>
        <v>41</v>
      </c>
      <c r="F497" s="1">
        <f>IFERROR(__xludf.DUMMYFUNCTION("""COMPUTED_VALUE"""),36.0)</f>
        <v>36</v>
      </c>
      <c r="J497" s="1" t="b">
        <f t="array" ref="J497">IF(NOT(I497=""),AND(C497:I497&gt;B497:H497),IF(NOT(H497=""),AND(C497:H497&gt;B497:G497),IF(NOT(G497=""),AND(C497:G497&gt;B497:F497),AND(C497:F497&gt;B497:E497))))</f>
        <v>0</v>
      </c>
      <c r="K497" s="1" t="b">
        <f t="array" ref="K497">IF(NOT(I497=""),AND(C497:I497&lt;B497:H497),IF(NOT(H497=""),AND(C497:H497&lt;B497:G497),IF(NOT(G497=""),AND(C497:G497&lt;B497:F497),AND(C497:F497&lt;B497:E497))))</f>
        <v>1</v>
      </c>
      <c r="L497" s="1" t="b">
        <f t="array" ref="L497">IF(NOT(I497=""),AND(AND(ABS(C497:I497-B497:H497)&gt;0),AND(ABS(C497:I497-B497:H497)&lt;4)),IF(NOT(H497=""),AND(AND(ABS(C497:H497-B497:G497)&gt;0),AND(ABS(C497:H497-B497:G497)&lt;4)),IF(NOT(G497=""),AND(AND(ABS(C497:G497-B497:F497)&gt;0),AND(ABS(C497:G497-B497:F497)&lt;4)),AND(AND(ABS(C497:F497-B497:E497)&gt;0),AND(ABS(C497:F497-B497:E497)&lt;4)))))</f>
        <v>0</v>
      </c>
      <c r="M497" s="1" t="b">
        <f t="shared" si="1"/>
        <v>0</v>
      </c>
    </row>
    <row r="498" ht="15.75" customHeight="1">
      <c r="A498" s="1" t="s">
        <v>507</v>
      </c>
      <c r="B498" s="1">
        <f>IFERROR(__xludf.DUMMYFUNCTION("SPLIT(A498,"" "")"),56.0)</f>
        <v>56</v>
      </c>
      <c r="C498" s="1">
        <f>IFERROR(__xludf.DUMMYFUNCTION("""COMPUTED_VALUE"""),56.0)</f>
        <v>56</v>
      </c>
      <c r="D498" s="1">
        <f>IFERROR(__xludf.DUMMYFUNCTION("""COMPUTED_VALUE"""),58.0)</f>
        <v>58</v>
      </c>
      <c r="E498" s="1">
        <f>IFERROR(__xludf.DUMMYFUNCTION("""COMPUTED_VALUE"""),63.0)</f>
        <v>63</v>
      </c>
      <c r="F498" s="1">
        <f>IFERROR(__xludf.DUMMYFUNCTION("""COMPUTED_VALUE"""),63.0)</f>
        <v>63</v>
      </c>
      <c r="J498" s="1" t="b">
        <f t="array" ref="J498">IF(NOT(I498=""),AND(C498:I498&gt;B498:H498),IF(NOT(H498=""),AND(C498:H498&gt;B498:G498),IF(NOT(G498=""),AND(C498:G498&gt;B498:F498),AND(C498:F498&gt;B498:E498))))</f>
        <v>0</v>
      </c>
      <c r="K498" s="1" t="b">
        <f t="array" ref="K498">IF(NOT(I498=""),AND(C498:I498&lt;B498:H498),IF(NOT(H498=""),AND(C498:H498&lt;B498:G498),IF(NOT(G498=""),AND(C498:G498&lt;B498:F498),AND(C498:F498&lt;B498:E498))))</f>
        <v>0</v>
      </c>
      <c r="L498" s="1" t="b">
        <f t="array" ref="L498">IF(NOT(I498=""),AND(AND(ABS(C498:I498-B498:H498)&gt;0),AND(ABS(C498:I498-B498:H498)&lt;4)),IF(NOT(H498=""),AND(AND(ABS(C498:H498-B498:G498)&gt;0),AND(ABS(C498:H498-B498:G498)&lt;4)),IF(NOT(G498=""),AND(AND(ABS(C498:G498-B498:F498)&gt;0),AND(ABS(C498:G498-B498:F498)&lt;4)),AND(AND(ABS(C498:F498-B498:E498)&gt;0),AND(ABS(C498:F498-B498:E498)&lt;4)))))</f>
        <v>0</v>
      </c>
      <c r="M498" s="1" t="b">
        <f t="shared" si="1"/>
        <v>0</v>
      </c>
    </row>
    <row r="499" ht="15.75" customHeight="1">
      <c r="A499" s="1" t="s">
        <v>508</v>
      </c>
      <c r="B499" s="1">
        <f>IFERROR(__xludf.DUMMYFUNCTION("SPLIT(A499,"" "")"),98.0)</f>
        <v>98</v>
      </c>
      <c r="C499" s="1">
        <f>IFERROR(__xludf.DUMMYFUNCTION("""COMPUTED_VALUE"""),94.0)</f>
        <v>94</v>
      </c>
      <c r="D499" s="1">
        <f>IFERROR(__xludf.DUMMYFUNCTION("""COMPUTED_VALUE"""),91.0)</f>
        <v>91</v>
      </c>
      <c r="E499" s="1">
        <f>IFERROR(__xludf.DUMMYFUNCTION("""COMPUTED_VALUE"""),93.0)</f>
        <v>93</v>
      </c>
      <c r="F499" s="1">
        <f>IFERROR(__xludf.DUMMYFUNCTION("""COMPUTED_VALUE"""),95.0)</f>
        <v>95</v>
      </c>
      <c r="J499" s="1" t="b">
        <f t="array" ref="J499">IF(NOT(I499=""),AND(C499:I499&gt;B499:H499),IF(NOT(H499=""),AND(C499:H499&gt;B499:G499),IF(NOT(G499=""),AND(C499:G499&gt;B499:F499),AND(C499:F499&gt;B499:E499))))</f>
        <v>0</v>
      </c>
      <c r="K499" s="1" t="b">
        <f t="array" ref="K499">IF(NOT(I499=""),AND(C499:I499&lt;B499:H499),IF(NOT(H499=""),AND(C499:H499&lt;B499:G499),IF(NOT(G499=""),AND(C499:G499&lt;B499:F499),AND(C499:F499&lt;B499:E499))))</f>
        <v>0</v>
      </c>
      <c r="L499" s="1" t="b">
        <f t="array" ref="L499">IF(NOT(I499=""),AND(AND(ABS(C499:I499-B499:H499)&gt;0),AND(ABS(C499:I499-B499:H499)&lt;4)),IF(NOT(H499=""),AND(AND(ABS(C499:H499-B499:G499)&gt;0),AND(ABS(C499:H499-B499:G499)&lt;4)),IF(NOT(G499=""),AND(AND(ABS(C499:G499-B499:F499)&gt;0),AND(ABS(C499:G499-B499:F499)&lt;4)),AND(AND(ABS(C499:F499-B499:E499)&gt;0),AND(ABS(C499:F499-B499:E499)&lt;4)))))</f>
        <v>0</v>
      </c>
      <c r="M499" s="1" t="b">
        <f t="shared" si="1"/>
        <v>0</v>
      </c>
    </row>
    <row r="500" ht="15.75" customHeight="1">
      <c r="A500" s="1" t="s">
        <v>509</v>
      </c>
      <c r="B500" s="1">
        <f>IFERROR(__xludf.DUMMYFUNCTION("SPLIT(A500,"" "")"),30.0)</f>
        <v>30</v>
      </c>
      <c r="C500" s="1">
        <f>IFERROR(__xludf.DUMMYFUNCTION("""COMPUTED_VALUE"""),31.0)</f>
        <v>31</v>
      </c>
      <c r="D500" s="1">
        <f>IFERROR(__xludf.DUMMYFUNCTION("""COMPUTED_VALUE"""),36.0)</f>
        <v>36</v>
      </c>
      <c r="E500" s="1">
        <f>IFERROR(__xludf.DUMMYFUNCTION("""COMPUTED_VALUE"""),38.0)</f>
        <v>38</v>
      </c>
      <c r="F500" s="1">
        <f>IFERROR(__xludf.DUMMYFUNCTION("""COMPUTED_VALUE"""),38.0)</f>
        <v>38</v>
      </c>
      <c r="J500" s="1" t="b">
        <f t="array" ref="J500">IF(NOT(I500=""),AND(C500:I500&gt;B500:H500),IF(NOT(H500=""),AND(C500:H500&gt;B500:G500),IF(NOT(G500=""),AND(C500:G500&gt;B500:F500),AND(C500:F500&gt;B500:E500))))</f>
        <v>0</v>
      </c>
      <c r="K500" s="1" t="b">
        <f t="array" ref="K500">IF(NOT(I500=""),AND(C500:I500&lt;B500:H500),IF(NOT(H500=""),AND(C500:H500&lt;B500:G500),IF(NOT(G500=""),AND(C500:G500&lt;B500:F500),AND(C500:F500&lt;B500:E500))))</f>
        <v>0</v>
      </c>
      <c r="L500" s="1" t="b">
        <f t="array" ref="L500">IF(NOT(I500=""),AND(AND(ABS(C500:I500-B500:H500)&gt;0),AND(ABS(C500:I500-B500:H500)&lt;4)),IF(NOT(H500=""),AND(AND(ABS(C500:H500-B500:G500)&gt;0),AND(ABS(C500:H500-B500:G500)&lt;4)),IF(NOT(G500=""),AND(AND(ABS(C500:G500-B500:F500)&gt;0),AND(ABS(C500:G500-B500:F500)&lt;4)),AND(AND(ABS(C500:F500-B500:E500)&gt;0),AND(ABS(C500:F500-B500:E500)&lt;4)))))</f>
        <v>0</v>
      </c>
      <c r="M500" s="1" t="b">
        <f t="shared" si="1"/>
        <v>0</v>
      </c>
    </row>
    <row r="501" ht="15.75" customHeight="1">
      <c r="A501" s="1" t="s">
        <v>510</v>
      </c>
      <c r="B501" s="1">
        <f>IFERROR(__xludf.DUMMYFUNCTION("SPLIT(A501,"" "")"),33.0)</f>
        <v>33</v>
      </c>
      <c r="C501" s="1">
        <f>IFERROR(__xludf.DUMMYFUNCTION("""COMPUTED_VALUE"""),27.0)</f>
        <v>27</v>
      </c>
      <c r="D501" s="1">
        <f>IFERROR(__xludf.DUMMYFUNCTION("""COMPUTED_VALUE"""),25.0)</f>
        <v>25</v>
      </c>
      <c r="E501" s="1">
        <f>IFERROR(__xludf.DUMMYFUNCTION("""COMPUTED_VALUE"""),18.0)</f>
        <v>18</v>
      </c>
      <c r="F501" s="1">
        <f>IFERROR(__xludf.DUMMYFUNCTION("""COMPUTED_VALUE"""),16.0)</f>
        <v>16</v>
      </c>
      <c r="G501" s="1">
        <f>IFERROR(__xludf.DUMMYFUNCTION("""COMPUTED_VALUE"""),13.0)</f>
        <v>13</v>
      </c>
      <c r="H501" s="1">
        <f>IFERROR(__xludf.DUMMYFUNCTION("""COMPUTED_VALUE"""),12.0)</f>
        <v>12</v>
      </c>
      <c r="I501" s="1">
        <f>IFERROR(__xludf.DUMMYFUNCTION("""COMPUTED_VALUE"""),6.0)</f>
        <v>6</v>
      </c>
      <c r="J501" s="1" t="b">
        <f t="array" ref="J501">IF(NOT(I501=""),AND(C501:I501&gt;B501:H501),IF(NOT(H501=""),AND(C501:H501&gt;B501:G501),IF(NOT(G501=""),AND(C501:G501&gt;B501:F501),AND(C501:F501&gt;B501:E501))))</f>
        <v>0</v>
      </c>
      <c r="K501" s="1" t="b">
        <f t="array" ref="K501">IF(NOT(I501=""),AND(C501:I501&lt;B501:H501),IF(NOT(H501=""),AND(C501:H501&lt;B501:G501),IF(NOT(G501=""),AND(C501:G501&lt;B501:F501),AND(C501:F501&lt;B501:E501))))</f>
        <v>1</v>
      </c>
      <c r="L501" s="1" t="b">
        <f t="array" ref="L501">IF(NOT(I501=""),AND(AND(ABS(C501:I501-B501:H501)&gt;0),AND(ABS(C501:I501-B501:H501)&lt;4)),IF(NOT(H501=""),AND(AND(ABS(C501:H501-B501:G501)&gt;0),AND(ABS(C501:H501-B501:G501)&lt;4)),IF(NOT(G501=""),AND(AND(ABS(C501:G501-B501:F501)&gt;0),AND(ABS(C501:G501-B501:F501)&lt;4)),AND(AND(ABS(C501:F501-B501:E501)&gt;0),AND(ABS(C501:F501-B501:E501)&lt;4)))))</f>
        <v>0</v>
      </c>
      <c r="M501" s="1" t="b">
        <f t="shared" si="1"/>
        <v>0</v>
      </c>
    </row>
    <row r="502" ht="15.75" customHeight="1">
      <c r="A502" s="1" t="s">
        <v>511</v>
      </c>
      <c r="B502" s="1">
        <f>IFERROR(__xludf.DUMMYFUNCTION("SPLIT(A502,"" "")"),30.0)</f>
        <v>30</v>
      </c>
      <c r="C502" s="1">
        <f>IFERROR(__xludf.DUMMYFUNCTION("""COMPUTED_VALUE"""),36.0)</f>
        <v>36</v>
      </c>
      <c r="D502" s="1">
        <f>IFERROR(__xludf.DUMMYFUNCTION("""COMPUTED_VALUE"""),39.0)</f>
        <v>39</v>
      </c>
      <c r="E502" s="1">
        <f>IFERROR(__xludf.DUMMYFUNCTION("""COMPUTED_VALUE"""),41.0)</f>
        <v>41</v>
      </c>
      <c r="F502" s="1">
        <f>IFERROR(__xludf.DUMMYFUNCTION("""COMPUTED_VALUE"""),42.0)</f>
        <v>42</v>
      </c>
      <c r="G502" s="1">
        <f>IFERROR(__xludf.DUMMYFUNCTION("""COMPUTED_VALUE"""),48.0)</f>
        <v>48</v>
      </c>
      <c r="H502" s="1">
        <f>IFERROR(__xludf.DUMMYFUNCTION("""COMPUTED_VALUE"""),51.0)</f>
        <v>51</v>
      </c>
      <c r="I502" s="1">
        <f>IFERROR(__xludf.DUMMYFUNCTION("""COMPUTED_VALUE"""),56.0)</f>
        <v>56</v>
      </c>
      <c r="J502" s="1" t="b">
        <f t="array" ref="J502">IF(NOT(I502=""),AND(C502:I502&gt;B502:H502),IF(NOT(H502=""),AND(C502:H502&gt;B502:G502),IF(NOT(G502=""),AND(C502:G502&gt;B502:F502),AND(C502:F502&gt;B502:E502))))</f>
        <v>1</v>
      </c>
      <c r="K502" s="1" t="b">
        <f t="array" ref="K502">IF(NOT(I502=""),AND(C502:I502&lt;B502:H502),IF(NOT(H502=""),AND(C502:H502&lt;B502:G502),IF(NOT(G502=""),AND(C502:G502&lt;B502:F502),AND(C502:F502&lt;B502:E502))))</f>
        <v>0</v>
      </c>
      <c r="L502" s="1" t="b">
        <f t="array" ref="L502">IF(NOT(I502=""),AND(AND(ABS(C502:I502-B502:H502)&gt;0),AND(ABS(C502:I502-B502:H502)&lt;4)),IF(NOT(H502=""),AND(AND(ABS(C502:H502-B502:G502)&gt;0),AND(ABS(C502:H502-B502:G502)&lt;4)),IF(NOT(G502=""),AND(AND(ABS(C502:G502-B502:F502)&gt;0),AND(ABS(C502:G502-B502:F502)&lt;4)),AND(AND(ABS(C502:F502-B502:E502)&gt;0),AND(ABS(C502:F502-B502:E502)&lt;4)))))</f>
        <v>0</v>
      </c>
      <c r="M502" s="1" t="b">
        <f t="shared" si="1"/>
        <v>0</v>
      </c>
    </row>
    <row r="503" ht="15.75" customHeight="1">
      <c r="A503" s="1" t="s">
        <v>512</v>
      </c>
      <c r="B503" s="1">
        <f>IFERROR(__xludf.DUMMYFUNCTION("SPLIT(A503,"" "")"),51.0)</f>
        <v>51</v>
      </c>
      <c r="C503" s="1">
        <f>IFERROR(__xludf.DUMMYFUNCTION("""COMPUTED_VALUE"""),54.0)</f>
        <v>54</v>
      </c>
      <c r="D503" s="1">
        <f>IFERROR(__xludf.DUMMYFUNCTION("""COMPUTED_VALUE"""),56.0)</f>
        <v>56</v>
      </c>
      <c r="E503" s="1">
        <f>IFERROR(__xludf.DUMMYFUNCTION("""COMPUTED_VALUE"""),56.0)</f>
        <v>56</v>
      </c>
      <c r="F503" s="1">
        <f>IFERROR(__xludf.DUMMYFUNCTION("""COMPUTED_VALUE"""),60.0)</f>
        <v>60</v>
      </c>
      <c r="J503" s="1" t="b">
        <f t="array" ref="J503">IF(NOT(I503=""),AND(C503:I503&gt;B503:H503),IF(NOT(H503=""),AND(C503:H503&gt;B503:G503),IF(NOT(G503=""),AND(C503:G503&gt;B503:F503),AND(C503:F503&gt;B503:E503))))</f>
        <v>0</v>
      </c>
      <c r="K503" s="1" t="b">
        <f t="array" ref="K503">IF(NOT(I503=""),AND(C503:I503&lt;B503:H503),IF(NOT(H503=""),AND(C503:H503&lt;B503:G503),IF(NOT(G503=""),AND(C503:G503&lt;B503:F503),AND(C503:F503&lt;B503:E503))))</f>
        <v>0</v>
      </c>
      <c r="L503" s="1" t="b">
        <f t="array" ref="L503">IF(NOT(I503=""),AND(AND(ABS(C503:I503-B503:H503)&gt;0),AND(ABS(C503:I503-B503:H503)&lt;4)),IF(NOT(H503=""),AND(AND(ABS(C503:H503-B503:G503)&gt;0),AND(ABS(C503:H503-B503:G503)&lt;4)),IF(NOT(G503=""),AND(AND(ABS(C503:G503-B503:F503)&gt;0),AND(ABS(C503:G503-B503:F503)&lt;4)),AND(AND(ABS(C503:F503-B503:E503)&gt;0),AND(ABS(C503:F503-B503:E503)&lt;4)))))</f>
        <v>0</v>
      </c>
      <c r="M503" s="1" t="b">
        <f t="shared" si="1"/>
        <v>0</v>
      </c>
    </row>
    <row r="504" ht="15.75" customHeight="1">
      <c r="A504" s="1" t="s">
        <v>513</v>
      </c>
      <c r="B504" s="1">
        <f>IFERROR(__xludf.DUMMYFUNCTION("SPLIT(A504,"" "")"),12.0)</f>
        <v>12</v>
      </c>
      <c r="C504" s="1">
        <f>IFERROR(__xludf.DUMMYFUNCTION("""COMPUTED_VALUE"""),12.0)</f>
        <v>12</v>
      </c>
      <c r="D504" s="1">
        <f>IFERROR(__xludf.DUMMYFUNCTION("""COMPUTED_VALUE"""),13.0)</f>
        <v>13</v>
      </c>
      <c r="E504" s="1">
        <f>IFERROR(__xludf.DUMMYFUNCTION("""COMPUTED_VALUE"""),16.0)</f>
        <v>16</v>
      </c>
      <c r="F504" s="1">
        <f>IFERROR(__xludf.DUMMYFUNCTION("""COMPUTED_VALUE"""),15.0)</f>
        <v>15</v>
      </c>
      <c r="G504" s="1">
        <f>IFERROR(__xludf.DUMMYFUNCTION("""COMPUTED_VALUE"""),18.0)</f>
        <v>18</v>
      </c>
      <c r="H504" s="1">
        <f>IFERROR(__xludf.DUMMYFUNCTION("""COMPUTED_VALUE"""),18.0)</f>
        <v>18</v>
      </c>
      <c r="J504" s="1" t="b">
        <f t="array" ref="J504">IF(NOT(I504=""),AND(C504:I504&gt;B504:H504),IF(NOT(H504=""),AND(C504:H504&gt;B504:G504),IF(NOT(G504=""),AND(C504:G504&gt;B504:F504),AND(C504:F504&gt;B504:E504))))</f>
        <v>0</v>
      </c>
      <c r="K504" s="1" t="b">
        <f t="array" ref="K504">IF(NOT(I504=""),AND(C504:I504&lt;B504:H504),IF(NOT(H504=""),AND(C504:H504&lt;B504:G504),IF(NOT(G504=""),AND(C504:G504&lt;B504:F504),AND(C504:F504&lt;B504:E504))))</f>
        <v>0</v>
      </c>
      <c r="L504" s="1" t="b">
        <f t="array" ref="L504">IF(NOT(I504=""),AND(AND(ABS(C504:I504-B504:H504)&gt;0),AND(ABS(C504:I504-B504:H504)&lt;4)),IF(NOT(H504=""),AND(AND(ABS(C504:H504-B504:G504)&gt;0),AND(ABS(C504:H504-B504:G504)&lt;4)),IF(NOT(G504=""),AND(AND(ABS(C504:G504-B504:F504)&gt;0),AND(ABS(C504:G504-B504:F504)&lt;4)),AND(AND(ABS(C504:F504-B504:E504)&gt;0),AND(ABS(C504:F504-B504:E504)&lt;4)))))</f>
        <v>0</v>
      </c>
      <c r="M504" s="1" t="b">
        <f t="shared" si="1"/>
        <v>0</v>
      </c>
    </row>
    <row r="505" ht="15.75" customHeight="1">
      <c r="A505" s="1" t="s">
        <v>514</v>
      </c>
      <c r="B505" s="1">
        <f>IFERROR(__xludf.DUMMYFUNCTION("SPLIT(A505,"" "")"),20.0)</f>
        <v>20</v>
      </c>
      <c r="C505" s="1">
        <f>IFERROR(__xludf.DUMMYFUNCTION("""COMPUTED_VALUE"""),14.0)</f>
        <v>14</v>
      </c>
      <c r="D505" s="1">
        <f>IFERROR(__xludf.DUMMYFUNCTION("""COMPUTED_VALUE"""),11.0)</f>
        <v>11</v>
      </c>
      <c r="E505" s="1">
        <f>IFERROR(__xludf.DUMMYFUNCTION("""COMPUTED_VALUE"""),11.0)</f>
        <v>11</v>
      </c>
      <c r="F505" s="1">
        <f>IFERROR(__xludf.DUMMYFUNCTION("""COMPUTED_VALUE"""),9.0)</f>
        <v>9</v>
      </c>
      <c r="G505" s="1">
        <f>IFERROR(__xludf.DUMMYFUNCTION("""COMPUTED_VALUE"""),11.0)</f>
        <v>11</v>
      </c>
      <c r="J505" s="1" t="b">
        <f t="array" ref="J505">IF(NOT(I505=""),AND(C505:I505&gt;B505:H505),IF(NOT(H505=""),AND(C505:H505&gt;B505:G505),IF(NOT(G505=""),AND(C505:G505&gt;B505:F505),AND(C505:F505&gt;B505:E505))))</f>
        <v>0</v>
      </c>
      <c r="K505" s="1" t="b">
        <f t="array" ref="K505">IF(NOT(I505=""),AND(C505:I505&lt;B505:H505),IF(NOT(H505=""),AND(C505:H505&lt;B505:G505),IF(NOT(G505=""),AND(C505:G505&lt;B505:F505),AND(C505:F505&lt;B505:E505))))</f>
        <v>0</v>
      </c>
      <c r="L505" s="1" t="b">
        <f t="array" ref="L505">IF(NOT(I505=""),AND(AND(ABS(C505:I505-B505:H505)&gt;0),AND(ABS(C505:I505-B505:H505)&lt;4)),IF(NOT(H505=""),AND(AND(ABS(C505:H505-B505:G505)&gt;0),AND(ABS(C505:H505-B505:G505)&lt;4)),IF(NOT(G505=""),AND(AND(ABS(C505:G505-B505:F505)&gt;0),AND(ABS(C505:G505-B505:F505)&lt;4)),AND(AND(ABS(C505:F505-B505:E505)&gt;0),AND(ABS(C505:F505-B505:E505)&lt;4)))))</f>
        <v>0</v>
      </c>
      <c r="M505" s="1" t="b">
        <f t="shared" si="1"/>
        <v>0</v>
      </c>
    </row>
    <row r="506" ht="15.75" customHeight="1">
      <c r="A506" s="1" t="s">
        <v>515</v>
      </c>
      <c r="B506" s="1">
        <f>IFERROR(__xludf.DUMMYFUNCTION("SPLIT(A506,"" "")"),80.0)</f>
        <v>80</v>
      </c>
      <c r="C506" s="1">
        <f>IFERROR(__xludf.DUMMYFUNCTION("""COMPUTED_VALUE"""),76.0)</f>
        <v>76</v>
      </c>
      <c r="D506" s="1">
        <f>IFERROR(__xludf.DUMMYFUNCTION("""COMPUTED_VALUE"""),73.0)</f>
        <v>73</v>
      </c>
      <c r="E506" s="1">
        <f>IFERROR(__xludf.DUMMYFUNCTION("""COMPUTED_VALUE"""),70.0)</f>
        <v>70</v>
      </c>
      <c r="F506" s="1">
        <f>IFERROR(__xludf.DUMMYFUNCTION("""COMPUTED_VALUE"""),68.0)</f>
        <v>68</v>
      </c>
      <c r="G506" s="1">
        <f>IFERROR(__xludf.DUMMYFUNCTION("""COMPUTED_VALUE"""),64.0)</f>
        <v>64</v>
      </c>
      <c r="H506" s="1">
        <f>IFERROR(__xludf.DUMMYFUNCTION("""COMPUTED_VALUE"""),60.0)</f>
        <v>60</v>
      </c>
      <c r="J506" s="1" t="b">
        <f t="array" ref="J506">IF(NOT(I506=""),AND(C506:I506&gt;B506:H506),IF(NOT(H506=""),AND(C506:H506&gt;B506:G506),IF(NOT(G506=""),AND(C506:G506&gt;B506:F506),AND(C506:F506&gt;B506:E506))))</f>
        <v>0</v>
      </c>
      <c r="K506" s="1" t="b">
        <f t="array" ref="K506">IF(NOT(I506=""),AND(C506:I506&lt;B506:H506),IF(NOT(H506=""),AND(C506:H506&lt;B506:G506),IF(NOT(G506=""),AND(C506:G506&lt;B506:F506),AND(C506:F506&lt;B506:E506))))</f>
        <v>1</v>
      </c>
      <c r="L506" s="1" t="b">
        <f t="array" ref="L506">IF(NOT(I506=""),AND(AND(ABS(C506:I506-B506:H506)&gt;0),AND(ABS(C506:I506-B506:H506)&lt;4)),IF(NOT(H506=""),AND(AND(ABS(C506:H506-B506:G506)&gt;0),AND(ABS(C506:H506-B506:G506)&lt;4)),IF(NOT(G506=""),AND(AND(ABS(C506:G506-B506:F506)&gt;0),AND(ABS(C506:G506-B506:F506)&lt;4)),AND(AND(ABS(C506:F506-B506:E506)&gt;0),AND(ABS(C506:F506-B506:E506)&lt;4)))))</f>
        <v>0</v>
      </c>
      <c r="M506" s="1" t="b">
        <f t="shared" si="1"/>
        <v>0</v>
      </c>
    </row>
    <row r="507" ht="15.75" customHeight="1">
      <c r="A507" s="1" t="s">
        <v>516</v>
      </c>
      <c r="B507" s="1">
        <f>IFERROR(__xludf.DUMMYFUNCTION("SPLIT(A507,"" "")"),41.0)</f>
        <v>41</v>
      </c>
      <c r="C507" s="1">
        <f>IFERROR(__xludf.DUMMYFUNCTION("""COMPUTED_VALUE"""),41.0)</f>
        <v>41</v>
      </c>
      <c r="D507" s="1">
        <f>IFERROR(__xludf.DUMMYFUNCTION("""COMPUTED_VALUE"""),42.0)</f>
        <v>42</v>
      </c>
      <c r="E507" s="1">
        <f>IFERROR(__xludf.DUMMYFUNCTION("""COMPUTED_VALUE"""),43.0)</f>
        <v>43</v>
      </c>
      <c r="F507" s="1">
        <f>IFERROR(__xludf.DUMMYFUNCTION("""COMPUTED_VALUE"""),45.0)</f>
        <v>45</v>
      </c>
      <c r="G507" s="1">
        <f>IFERROR(__xludf.DUMMYFUNCTION("""COMPUTED_VALUE"""),51.0)</f>
        <v>51</v>
      </c>
      <c r="H507" s="1">
        <f>IFERROR(__xludf.DUMMYFUNCTION("""COMPUTED_VALUE"""),54.0)</f>
        <v>54</v>
      </c>
      <c r="I507" s="1">
        <f>IFERROR(__xludf.DUMMYFUNCTION("""COMPUTED_VALUE"""),61.0)</f>
        <v>61</v>
      </c>
      <c r="J507" s="1" t="b">
        <f t="array" ref="J507">IF(NOT(I507=""),AND(C507:I507&gt;B507:H507),IF(NOT(H507=""),AND(C507:H507&gt;B507:G507),IF(NOT(G507=""),AND(C507:G507&gt;B507:F507),AND(C507:F507&gt;B507:E507))))</f>
        <v>0</v>
      </c>
      <c r="K507" s="1" t="b">
        <f t="array" ref="K507">IF(NOT(I507=""),AND(C507:I507&lt;B507:H507),IF(NOT(H507=""),AND(C507:H507&lt;B507:G507),IF(NOT(G507=""),AND(C507:G507&lt;B507:F507),AND(C507:F507&lt;B507:E507))))</f>
        <v>0</v>
      </c>
      <c r="L507" s="1" t="b">
        <f t="array" ref="L507">IF(NOT(I507=""),AND(AND(ABS(C507:I507-B507:H507)&gt;0),AND(ABS(C507:I507-B507:H507)&lt;4)),IF(NOT(H507=""),AND(AND(ABS(C507:H507-B507:G507)&gt;0),AND(ABS(C507:H507-B507:G507)&lt;4)),IF(NOT(G507=""),AND(AND(ABS(C507:G507-B507:F507)&gt;0),AND(ABS(C507:G507-B507:F507)&lt;4)),AND(AND(ABS(C507:F507-B507:E507)&gt;0),AND(ABS(C507:F507-B507:E507)&lt;4)))))</f>
        <v>0</v>
      </c>
      <c r="M507" s="1" t="b">
        <f t="shared" si="1"/>
        <v>0</v>
      </c>
    </row>
    <row r="508" ht="15.75" customHeight="1">
      <c r="A508" s="1" t="s">
        <v>517</v>
      </c>
      <c r="B508" s="1">
        <f>IFERROR(__xludf.DUMMYFUNCTION("SPLIT(A508,"" "")"),40.0)</f>
        <v>40</v>
      </c>
      <c r="C508" s="1">
        <f>IFERROR(__xludf.DUMMYFUNCTION("""COMPUTED_VALUE"""),39.0)</f>
        <v>39</v>
      </c>
      <c r="D508" s="1">
        <f>IFERROR(__xludf.DUMMYFUNCTION("""COMPUTED_VALUE"""),42.0)</f>
        <v>42</v>
      </c>
      <c r="E508" s="1">
        <f>IFERROR(__xludf.DUMMYFUNCTION("""COMPUTED_VALUE"""),41.0)</f>
        <v>41</v>
      </c>
      <c r="F508" s="1">
        <f>IFERROR(__xludf.DUMMYFUNCTION("""COMPUTED_VALUE"""),39.0)</f>
        <v>39</v>
      </c>
      <c r="J508" s="1" t="b">
        <f t="array" ref="J508">IF(NOT(I508=""),AND(C508:I508&gt;B508:H508),IF(NOT(H508=""),AND(C508:H508&gt;B508:G508),IF(NOT(G508=""),AND(C508:G508&gt;B508:F508),AND(C508:F508&gt;B508:E508))))</f>
        <v>0</v>
      </c>
      <c r="K508" s="1" t="b">
        <f t="array" ref="K508">IF(NOT(I508=""),AND(C508:I508&lt;B508:H508),IF(NOT(H508=""),AND(C508:H508&lt;B508:G508),IF(NOT(G508=""),AND(C508:G508&lt;B508:F508),AND(C508:F508&lt;B508:E508))))</f>
        <v>0</v>
      </c>
      <c r="L508" s="1" t="b">
        <f t="array" ref="L508">IF(NOT(I508=""),AND(AND(ABS(C508:I508-B508:H508)&gt;0),AND(ABS(C508:I508-B508:H508)&lt;4)),IF(NOT(H508=""),AND(AND(ABS(C508:H508-B508:G508)&gt;0),AND(ABS(C508:H508-B508:G508)&lt;4)),IF(NOT(G508=""),AND(AND(ABS(C508:G508-B508:F508)&gt;0),AND(ABS(C508:G508-B508:F508)&lt;4)),AND(AND(ABS(C508:F508-B508:E508)&gt;0),AND(ABS(C508:F508-B508:E508)&lt;4)))))</f>
        <v>1</v>
      </c>
      <c r="M508" s="1" t="b">
        <f t="shared" si="1"/>
        <v>0</v>
      </c>
    </row>
    <row r="509" ht="15.75" customHeight="1">
      <c r="A509" s="1" t="s">
        <v>518</v>
      </c>
      <c r="B509" s="1">
        <f>IFERROR(__xludf.DUMMYFUNCTION("SPLIT(A509,"" "")"),34.0)</f>
        <v>34</v>
      </c>
      <c r="C509" s="1">
        <f>IFERROR(__xludf.DUMMYFUNCTION("""COMPUTED_VALUE"""),34.0)</f>
        <v>34</v>
      </c>
      <c r="D509" s="1">
        <f>IFERROR(__xludf.DUMMYFUNCTION("""COMPUTED_VALUE"""),31.0)</f>
        <v>31</v>
      </c>
      <c r="E509" s="1">
        <f>IFERROR(__xludf.DUMMYFUNCTION("""COMPUTED_VALUE"""),32.0)</f>
        <v>32</v>
      </c>
      <c r="F509" s="1">
        <f>IFERROR(__xludf.DUMMYFUNCTION("""COMPUTED_VALUE"""),30.0)</f>
        <v>30</v>
      </c>
      <c r="G509" s="1">
        <f>IFERROR(__xludf.DUMMYFUNCTION("""COMPUTED_VALUE"""),27.0)</f>
        <v>27</v>
      </c>
      <c r="H509" s="1">
        <f>IFERROR(__xludf.DUMMYFUNCTION("""COMPUTED_VALUE"""),24.0)</f>
        <v>24</v>
      </c>
      <c r="I509" s="1">
        <f>IFERROR(__xludf.DUMMYFUNCTION("""COMPUTED_VALUE"""),24.0)</f>
        <v>24</v>
      </c>
      <c r="J509" s="1" t="b">
        <f t="array" ref="J509">IF(NOT(I509=""),AND(C509:I509&gt;B509:H509),IF(NOT(H509=""),AND(C509:H509&gt;B509:G509),IF(NOT(G509=""),AND(C509:G509&gt;B509:F509),AND(C509:F509&gt;B509:E509))))</f>
        <v>0</v>
      </c>
      <c r="K509" s="1" t="b">
        <f t="array" ref="K509">IF(NOT(I509=""),AND(C509:I509&lt;B509:H509),IF(NOT(H509=""),AND(C509:H509&lt;B509:G509),IF(NOT(G509=""),AND(C509:G509&lt;B509:F509),AND(C509:F509&lt;B509:E509))))</f>
        <v>0</v>
      </c>
      <c r="L509" s="1" t="b">
        <f t="array" ref="L509">IF(NOT(I509=""),AND(AND(ABS(C509:I509-B509:H509)&gt;0),AND(ABS(C509:I509-B509:H509)&lt;4)),IF(NOT(H509=""),AND(AND(ABS(C509:H509-B509:G509)&gt;0),AND(ABS(C509:H509-B509:G509)&lt;4)),IF(NOT(G509=""),AND(AND(ABS(C509:G509-B509:F509)&gt;0),AND(ABS(C509:G509-B509:F509)&lt;4)),AND(AND(ABS(C509:F509-B509:E509)&gt;0),AND(ABS(C509:F509-B509:E509)&lt;4)))))</f>
        <v>0</v>
      </c>
      <c r="M509" s="1" t="b">
        <f t="shared" si="1"/>
        <v>0</v>
      </c>
    </row>
    <row r="510" ht="15.75" customHeight="1">
      <c r="A510" s="1" t="s">
        <v>519</v>
      </c>
      <c r="B510" s="1">
        <f>IFERROR(__xludf.DUMMYFUNCTION("SPLIT(A510,"" "")"),30.0)</f>
        <v>30</v>
      </c>
      <c r="C510" s="1">
        <f>IFERROR(__xludf.DUMMYFUNCTION("""COMPUTED_VALUE"""),30.0)</f>
        <v>30</v>
      </c>
      <c r="D510" s="1">
        <f>IFERROR(__xludf.DUMMYFUNCTION("""COMPUTED_VALUE"""),31.0)</f>
        <v>31</v>
      </c>
      <c r="E510" s="1">
        <f>IFERROR(__xludf.DUMMYFUNCTION("""COMPUTED_VALUE"""),33.0)</f>
        <v>33</v>
      </c>
      <c r="F510" s="1">
        <f>IFERROR(__xludf.DUMMYFUNCTION("""COMPUTED_VALUE"""),34.0)</f>
        <v>34</v>
      </c>
      <c r="G510" s="1">
        <f>IFERROR(__xludf.DUMMYFUNCTION("""COMPUTED_VALUE"""),36.0)</f>
        <v>36</v>
      </c>
      <c r="H510" s="1">
        <f>IFERROR(__xludf.DUMMYFUNCTION("""COMPUTED_VALUE"""),40.0)</f>
        <v>40</v>
      </c>
      <c r="I510" s="1">
        <f>IFERROR(__xludf.DUMMYFUNCTION("""COMPUTED_VALUE"""),43.0)</f>
        <v>43</v>
      </c>
      <c r="J510" s="1" t="b">
        <f t="array" ref="J510">IF(NOT(I510=""),AND(C510:I510&gt;B510:H510),IF(NOT(H510=""),AND(C510:H510&gt;B510:G510),IF(NOT(G510=""),AND(C510:G510&gt;B510:F510),AND(C510:F510&gt;B510:E510))))</f>
        <v>0</v>
      </c>
      <c r="K510" s="1" t="b">
        <f t="array" ref="K510">IF(NOT(I510=""),AND(C510:I510&lt;B510:H510),IF(NOT(H510=""),AND(C510:H510&lt;B510:G510),IF(NOT(G510=""),AND(C510:G510&lt;B510:F510),AND(C510:F510&lt;B510:E510))))</f>
        <v>0</v>
      </c>
      <c r="L510" s="1" t="b">
        <f t="array" ref="L510">IF(NOT(I510=""),AND(AND(ABS(C510:I510-B510:H510)&gt;0),AND(ABS(C510:I510-B510:H510)&lt;4)),IF(NOT(H510=""),AND(AND(ABS(C510:H510-B510:G510)&gt;0),AND(ABS(C510:H510-B510:G510)&lt;4)),IF(NOT(G510=""),AND(AND(ABS(C510:G510-B510:F510)&gt;0),AND(ABS(C510:G510-B510:F510)&lt;4)),AND(AND(ABS(C510:F510-B510:E510)&gt;0),AND(ABS(C510:F510-B510:E510)&lt;4)))))</f>
        <v>0</v>
      </c>
      <c r="M510" s="1" t="b">
        <f t="shared" si="1"/>
        <v>0</v>
      </c>
    </row>
    <row r="511" ht="15.75" customHeight="1">
      <c r="A511" s="1" t="s">
        <v>520</v>
      </c>
      <c r="B511" s="1">
        <f>IFERROR(__xludf.DUMMYFUNCTION("SPLIT(A511,"" "")"),2.0)</f>
        <v>2</v>
      </c>
      <c r="C511" s="1">
        <f>IFERROR(__xludf.DUMMYFUNCTION("""COMPUTED_VALUE"""),8.0)</f>
        <v>8</v>
      </c>
      <c r="D511" s="1">
        <f>IFERROR(__xludf.DUMMYFUNCTION("""COMPUTED_VALUE"""),11.0)</f>
        <v>11</v>
      </c>
      <c r="E511" s="1">
        <f>IFERROR(__xludf.DUMMYFUNCTION("""COMPUTED_VALUE"""),13.0)</f>
        <v>13</v>
      </c>
      <c r="F511" s="1">
        <f>IFERROR(__xludf.DUMMYFUNCTION("""COMPUTED_VALUE"""),17.0)</f>
        <v>17</v>
      </c>
      <c r="G511" s="1">
        <f>IFERROR(__xludf.DUMMYFUNCTION("""COMPUTED_VALUE"""),18.0)</f>
        <v>18</v>
      </c>
      <c r="J511" s="1" t="b">
        <f t="array" ref="J511">IF(NOT(I511=""),AND(C511:I511&gt;B511:H511),IF(NOT(H511=""),AND(C511:H511&gt;B511:G511),IF(NOT(G511=""),AND(C511:G511&gt;B511:F511),AND(C511:F511&gt;B511:E511))))</f>
        <v>1</v>
      </c>
      <c r="K511" s="1" t="b">
        <f t="array" ref="K511">IF(NOT(I511=""),AND(C511:I511&lt;B511:H511),IF(NOT(H511=""),AND(C511:H511&lt;B511:G511),IF(NOT(G511=""),AND(C511:G511&lt;B511:F511),AND(C511:F511&lt;B511:E511))))</f>
        <v>0</v>
      </c>
      <c r="L511" s="1" t="b">
        <f t="array" ref="L511">IF(NOT(I511=""),AND(AND(ABS(C511:I511-B511:H511)&gt;0),AND(ABS(C511:I511-B511:H511)&lt;4)),IF(NOT(H511=""),AND(AND(ABS(C511:H511-B511:G511)&gt;0),AND(ABS(C511:H511-B511:G511)&lt;4)),IF(NOT(G511=""),AND(AND(ABS(C511:G511-B511:F511)&gt;0),AND(ABS(C511:G511-B511:F511)&lt;4)),AND(AND(ABS(C511:F511-B511:E511)&gt;0),AND(ABS(C511:F511-B511:E511)&lt;4)))))</f>
        <v>0</v>
      </c>
      <c r="M511" s="1" t="b">
        <f t="shared" si="1"/>
        <v>0</v>
      </c>
    </row>
    <row r="512" ht="15.75" customHeight="1">
      <c r="A512" s="1" t="s">
        <v>521</v>
      </c>
      <c r="B512" s="1">
        <f>IFERROR(__xludf.DUMMYFUNCTION("SPLIT(A512,"" "")"),22.0)</f>
        <v>22</v>
      </c>
      <c r="C512" s="1">
        <f>IFERROR(__xludf.DUMMYFUNCTION("""COMPUTED_VALUE"""),22.0)</f>
        <v>22</v>
      </c>
      <c r="D512" s="1">
        <f>IFERROR(__xludf.DUMMYFUNCTION("""COMPUTED_VALUE"""),25.0)</f>
        <v>25</v>
      </c>
      <c r="E512" s="1">
        <f>IFERROR(__xludf.DUMMYFUNCTION("""COMPUTED_VALUE"""),29.0)</f>
        <v>29</v>
      </c>
      <c r="F512" s="1">
        <f>IFERROR(__xludf.DUMMYFUNCTION("""COMPUTED_VALUE"""),30.0)</f>
        <v>30</v>
      </c>
      <c r="G512" s="1">
        <f>IFERROR(__xludf.DUMMYFUNCTION("""COMPUTED_VALUE"""),35.0)</f>
        <v>35</v>
      </c>
      <c r="J512" s="1" t="b">
        <f t="array" ref="J512">IF(NOT(I512=""),AND(C512:I512&gt;B512:H512),IF(NOT(H512=""),AND(C512:H512&gt;B512:G512),IF(NOT(G512=""),AND(C512:G512&gt;B512:F512),AND(C512:F512&gt;B512:E512))))</f>
        <v>0</v>
      </c>
      <c r="K512" s="1" t="b">
        <f t="array" ref="K512">IF(NOT(I512=""),AND(C512:I512&lt;B512:H512),IF(NOT(H512=""),AND(C512:H512&lt;B512:G512),IF(NOT(G512=""),AND(C512:G512&lt;B512:F512),AND(C512:F512&lt;B512:E512))))</f>
        <v>0</v>
      </c>
      <c r="L512" s="1" t="b">
        <f t="array" ref="L512">IF(NOT(I512=""),AND(AND(ABS(C512:I512-B512:H512)&gt;0),AND(ABS(C512:I512-B512:H512)&lt;4)),IF(NOT(H512=""),AND(AND(ABS(C512:H512-B512:G512)&gt;0),AND(ABS(C512:H512-B512:G512)&lt;4)),IF(NOT(G512=""),AND(AND(ABS(C512:G512-B512:F512)&gt;0),AND(ABS(C512:G512-B512:F512)&lt;4)),AND(AND(ABS(C512:F512-B512:E512)&gt;0),AND(ABS(C512:F512-B512:E512)&lt;4)))))</f>
        <v>0</v>
      </c>
      <c r="M512" s="1" t="b">
        <f t="shared" si="1"/>
        <v>0</v>
      </c>
    </row>
    <row r="513" ht="15.75" customHeight="1">
      <c r="A513" s="1" t="s">
        <v>522</v>
      </c>
      <c r="B513" s="1">
        <f>IFERROR(__xludf.DUMMYFUNCTION("SPLIT(A513,"" "")"),37.0)</f>
        <v>37</v>
      </c>
      <c r="C513" s="1">
        <f>IFERROR(__xludf.DUMMYFUNCTION("""COMPUTED_VALUE"""),37.0)</f>
        <v>37</v>
      </c>
      <c r="D513" s="1">
        <f>IFERROR(__xludf.DUMMYFUNCTION("""COMPUTED_VALUE"""),35.0)</f>
        <v>35</v>
      </c>
      <c r="E513" s="1">
        <f>IFERROR(__xludf.DUMMYFUNCTION("""COMPUTED_VALUE"""),37.0)</f>
        <v>37</v>
      </c>
      <c r="F513" s="1">
        <f>IFERROR(__xludf.DUMMYFUNCTION("""COMPUTED_VALUE"""),35.0)</f>
        <v>35</v>
      </c>
      <c r="G513" s="1">
        <f>IFERROR(__xludf.DUMMYFUNCTION("""COMPUTED_VALUE"""),38.0)</f>
        <v>38</v>
      </c>
      <c r="J513" s="1" t="b">
        <f t="array" ref="J513">IF(NOT(I513=""),AND(C513:I513&gt;B513:H513),IF(NOT(H513=""),AND(C513:H513&gt;B513:G513),IF(NOT(G513=""),AND(C513:G513&gt;B513:F513),AND(C513:F513&gt;B513:E513))))</f>
        <v>0</v>
      </c>
      <c r="K513" s="1" t="b">
        <f t="array" ref="K513">IF(NOT(I513=""),AND(C513:I513&lt;B513:H513),IF(NOT(H513=""),AND(C513:H513&lt;B513:G513),IF(NOT(G513=""),AND(C513:G513&lt;B513:F513),AND(C513:F513&lt;B513:E513))))</f>
        <v>0</v>
      </c>
      <c r="L513" s="1" t="b">
        <f t="array" ref="L513">IF(NOT(I513=""),AND(AND(ABS(C513:I513-B513:H513)&gt;0),AND(ABS(C513:I513-B513:H513)&lt;4)),IF(NOT(H513=""),AND(AND(ABS(C513:H513-B513:G513)&gt;0),AND(ABS(C513:H513-B513:G513)&lt;4)),IF(NOT(G513=""),AND(AND(ABS(C513:G513-B513:F513)&gt;0),AND(ABS(C513:G513-B513:F513)&lt;4)),AND(AND(ABS(C513:F513-B513:E513)&gt;0),AND(ABS(C513:F513-B513:E513)&lt;4)))))</f>
        <v>0</v>
      </c>
      <c r="M513" s="1" t="b">
        <f t="shared" si="1"/>
        <v>0</v>
      </c>
    </row>
    <row r="514" ht="15.75" customHeight="1">
      <c r="A514" s="1" t="s">
        <v>523</v>
      </c>
      <c r="B514" s="1">
        <f>IFERROR(__xludf.DUMMYFUNCTION("SPLIT(A514,"" "")"),29.0)</f>
        <v>29</v>
      </c>
      <c r="C514" s="1">
        <f>IFERROR(__xludf.DUMMYFUNCTION("""COMPUTED_VALUE"""),34.0)</f>
        <v>34</v>
      </c>
      <c r="D514" s="1">
        <f>IFERROR(__xludf.DUMMYFUNCTION("""COMPUTED_VALUE"""),34.0)</f>
        <v>34</v>
      </c>
      <c r="E514" s="1">
        <f>IFERROR(__xludf.DUMMYFUNCTION("""COMPUTED_VALUE"""),36.0)</f>
        <v>36</v>
      </c>
      <c r="F514" s="1">
        <f>IFERROR(__xludf.DUMMYFUNCTION("""COMPUTED_VALUE"""),39.0)</f>
        <v>39</v>
      </c>
      <c r="G514" s="1">
        <f>IFERROR(__xludf.DUMMYFUNCTION("""COMPUTED_VALUE"""),40.0)</f>
        <v>40</v>
      </c>
      <c r="H514" s="1">
        <f>IFERROR(__xludf.DUMMYFUNCTION("""COMPUTED_VALUE"""),37.0)</f>
        <v>37</v>
      </c>
      <c r="J514" s="1" t="b">
        <f t="array" ref="J514">IF(NOT(I514=""),AND(C514:I514&gt;B514:H514),IF(NOT(H514=""),AND(C514:H514&gt;B514:G514),IF(NOT(G514=""),AND(C514:G514&gt;B514:F514),AND(C514:F514&gt;B514:E514))))</f>
        <v>0</v>
      </c>
      <c r="K514" s="1" t="b">
        <f t="array" ref="K514">IF(NOT(I514=""),AND(C514:I514&lt;B514:H514),IF(NOT(H514=""),AND(C514:H514&lt;B514:G514),IF(NOT(G514=""),AND(C514:G514&lt;B514:F514),AND(C514:F514&lt;B514:E514))))</f>
        <v>0</v>
      </c>
      <c r="L514" s="1" t="b">
        <f t="array" ref="L514">IF(NOT(I514=""),AND(AND(ABS(C514:I514-B514:H514)&gt;0),AND(ABS(C514:I514-B514:H514)&lt;4)),IF(NOT(H514=""),AND(AND(ABS(C514:H514-B514:G514)&gt;0),AND(ABS(C514:H514-B514:G514)&lt;4)),IF(NOT(G514=""),AND(AND(ABS(C514:G514-B514:F514)&gt;0),AND(ABS(C514:G514-B514:F514)&lt;4)),AND(AND(ABS(C514:F514-B514:E514)&gt;0),AND(ABS(C514:F514-B514:E514)&lt;4)))))</f>
        <v>0</v>
      </c>
      <c r="M514" s="1" t="b">
        <f t="shared" si="1"/>
        <v>0</v>
      </c>
    </row>
    <row r="515" ht="15.75" customHeight="1">
      <c r="A515" s="1" t="s">
        <v>524</v>
      </c>
      <c r="B515" s="1">
        <f>IFERROR(__xludf.DUMMYFUNCTION("SPLIT(A515,"" "")"),31.0)</f>
        <v>31</v>
      </c>
      <c r="C515" s="1">
        <f>IFERROR(__xludf.DUMMYFUNCTION("""COMPUTED_VALUE"""),27.0)</f>
        <v>27</v>
      </c>
      <c r="D515" s="1">
        <f>IFERROR(__xludf.DUMMYFUNCTION("""COMPUTED_VALUE"""),25.0)</f>
        <v>25</v>
      </c>
      <c r="E515" s="1">
        <f>IFERROR(__xludf.DUMMYFUNCTION("""COMPUTED_VALUE"""),22.0)</f>
        <v>22</v>
      </c>
      <c r="F515" s="1">
        <f>IFERROR(__xludf.DUMMYFUNCTION("""COMPUTED_VALUE"""),21.0)</f>
        <v>21</v>
      </c>
      <c r="G515" s="1">
        <f>IFERROR(__xludf.DUMMYFUNCTION("""COMPUTED_VALUE"""),21.0)</f>
        <v>21</v>
      </c>
      <c r="H515" s="1">
        <f>IFERROR(__xludf.DUMMYFUNCTION("""COMPUTED_VALUE"""),22.0)</f>
        <v>22</v>
      </c>
      <c r="J515" s="1" t="b">
        <f t="array" ref="J515">IF(NOT(I515=""),AND(C515:I515&gt;B515:H515),IF(NOT(H515=""),AND(C515:H515&gt;B515:G515),IF(NOT(G515=""),AND(C515:G515&gt;B515:F515),AND(C515:F515&gt;B515:E515))))</f>
        <v>0</v>
      </c>
      <c r="K515" s="1" t="b">
        <f t="array" ref="K515">IF(NOT(I515=""),AND(C515:I515&lt;B515:H515),IF(NOT(H515=""),AND(C515:H515&lt;B515:G515),IF(NOT(G515=""),AND(C515:G515&lt;B515:F515),AND(C515:F515&lt;B515:E515))))</f>
        <v>0</v>
      </c>
      <c r="L515" s="1" t="b">
        <f t="array" ref="L515">IF(NOT(I515=""),AND(AND(ABS(C515:I515-B515:H515)&gt;0),AND(ABS(C515:I515-B515:H515)&lt;4)),IF(NOT(H515=""),AND(AND(ABS(C515:H515-B515:G515)&gt;0),AND(ABS(C515:H515-B515:G515)&lt;4)),IF(NOT(G515=""),AND(AND(ABS(C515:G515-B515:F515)&gt;0),AND(ABS(C515:G515-B515:F515)&lt;4)),AND(AND(ABS(C515:F515-B515:E515)&gt;0),AND(ABS(C515:F515-B515:E515)&lt;4)))))</f>
        <v>0</v>
      </c>
      <c r="M515" s="1" t="b">
        <f t="shared" si="1"/>
        <v>0</v>
      </c>
    </row>
    <row r="516" ht="15.75" customHeight="1">
      <c r="A516" s="1" t="s">
        <v>525</v>
      </c>
      <c r="B516" s="1">
        <f>IFERROR(__xludf.DUMMYFUNCTION("SPLIT(A516,"" "")"),49.0)</f>
        <v>49</v>
      </c>
      <c r="C516" s="1">
        <f>IFERROR(__xludf.DUMMYFUNCTION("""COMPUTED_VALUE"""),44.0)</f>
        <v>44</v>
      </c>
      <c r="D516" s="1">
        <f>IFERROR(__xludf.DUMMYFUNCTION("""COMPUTED_VALUE"""),40.0)</f>
        <v>40</v>
      </c>
      <c r="E516" s="1">
        <f>IFERROR(__xludf.DUMMYFUNCTION("""COMPUTED_VALUE"""),37.0)</f>
        <v>37</v>
      </c>
      <c r="F516" s="1">
        <f>IFERROR(__xludf.DUMMYFUNCTION("""COMPUTED_VALUE"""),33.0)</f>
        <v>33</v>
      </c>
      <c r="J516" s="1" t="b">
        <f t="array" ref="J516">IF(NOT(I516=""),AND(C516:I516&gt;B516:H516),IF(NOT(H516=""),AND(C516:H516&gt;B516:G516),IF(NOT(G516=""),AND(C516:G516&gt;B516:F516),AND(C516:F516&gt;B516:E516))))</f>
        <v>0</v>
      </c>
      <c r="K516" s="1" t="b">
        <f t="array" ref="K516">IF(NOT(I516=""),AND(C516:I516&lt;B516:H516),IF(NOT(H516=""),AND(C516:H516&lt;B516:G516),IF(NOT(G516=""),AND(C516:G516&lt;B516:F516),AND(C516:F516&lt;B516:E516))))</f>
        <v>1</v>
      </c>
      <c r="L516" s="1" t="b">
        <f t="array" ref="L516">IF(NOT(I516=""),AND(AND(ABS(C516:I516-B516:H516)&gt;0),AND(ABS(C516:I516-B516:H516)&lt;4)),IF(NOT(H516=""),AND(AND(ABS(C516:H516-B516:G516)&gt;0),AND(ABS(C516:H516-B516:G516)&lt;4)),IF(NOT(G516=""),AND(AND(ABS(C516:G516-B516:F516)&gt;0),AND(ABS(C516:G516-B516:F516)&lt;4)),AND(AND(ABS(C516:F516-B516:E516)&gt;0),AND(ABS(C516:F516-B516:E516)&lt;4)))))</f>
        <v>0</v>
      </c>
      <c r="M516" s="1" t="b">
        <f t="shared" si="1"/>
        <v>0</v>
      </c>
    </row>
    <row r="517" ht="15.75" customHeight="1">
      <c r="A517" s="1" t="s">
        <v>526</v>
      </c>
      <c r="B517" s="1">
        <f>IFERROR(__xludf.DUMMYFUNCTION("SPLIT(A517,"" "")"),34.0)</f>
        <v>34</v>
      </c>
      <c r="C517" s="1">
        <f>IFERROR(__xludf.DUMMYFUNCTION("""COMPUTED_VALUE"""),32.0)</f>
        <v>32</v>
      </c>
      <c r="D517" s="1">
        <f>IFERROR(__xludf.DUMMYFUNCTION("""COMPUTED_VALUE"""),31.0)</f>
        <v>31</v>
      </c>
      <c r="E517" s="1">
        <f>IFERROR(__xludf.DUMMYFUNCTION("""COMPUTED_VALUE"""),29.0)</f>
        <v>29</v>
      </c>
      <c r="F517" s="1">
        <f>IFERROR(__xludf.DUMMYFUNCTION("""COMPUTED_VALUE"""),29.0)</f>
        <v>29</v>
      </c>
      <c r="G517" s="1">
        <f>IFERROR(__xludf.DUMMYFUNCTION("""COMPUTED_VALUE"""),27.0)</f>
        <v>27</v>
      </c>
      <c r="J517" s="1" t="b">
        <f t="array" ref="J517">IF(NOT(I517=""),AND(C517:I517&gt;B517:H517),IF(NOT(H517=""),AND(C517:H517&gt;B517:G517),IF(NOT(G517=""),AND(C517:G517&gt;B517:F517),AND(C517:F517&gt;B517:E517))))</f>
        <v>0</v>
      </c>
      <c r="K517" s="1" t="b">
        <f t="array" ref="K517">IF(NOT(I517=""),AND(C517:I517&lt;B517:H517),IF(NOT(H517=""),AND(C517:H517&lt;B517:G517),IF(NOT(G517=""),AND(C517:G517&lt;B517:F517),AND(C517:F517&lt;B517:E517))))</f>
        <v>0</v>
      </c>
      <c r="L517" s="1" t="b">
        <f t="array" ref="L517">IF(NOT(I517=""),AND(AND(ABS(C517:I517-B517:H517)&gt;0),AND(ABS(C517:I517-B517:H517)&lt;4)),IF(NOT(H517=""),AND(AND(ABS(C517:H517-B517:G517)&gt;0),AND(ABS(C517:H517-B517:G517)&lt;4)),IF(NOT(G517=""),AND(AND(ABS(C517:G517-B517:F517)&gt;0),AND(ABS(C517:G517-B517:F517)&lt;4)),AND(AND(ABS(C517:F517-B517:E517)&gt;0),AND(ABS(C517:F517-B517:E517)&lt;4)))))</f>
        <v>0</v>
      </c>
      <c r="M517" s="1" t="b">
        <f t="shared" si="1"/>
        <v>0</v>
      </c>
    </row>
    <row r="518" ht="15.75" customHeight="1">
      <c r="A518" s="1" t="s">
        <v>527</v>
      </c>
      <c r="B518" s="1">
        <f>IFERROR(__xludf.DUMMYFUNCTION("SPLIT(A518,"" "")"),33.0)</f>
        <v>33</v>
      </c>
      <c r="C518" s="1">
        <f>IFERROR(__xludf.DUMMYFUNCTION("""COMPUTED_VALUE"""),40.0)</f>
        <v>40</v>
      </c>
      <c r="D518" s="1">
        <f>IFERROR(__xludf.DUMMYFUNCTION("""COMPUTED_VALUE"""),41.0)</f>
        <v>41</v>
      </c>
      <c r="E518" s="1">
        <f>IFERROR(__xludf.DUMMYFUNCTION("""COMPUTED_VALUE"""),42.0)</f>
        <v>42</v>
      </c>
      <c r="F518" s="1">
        <f>IFERROR(__xludf.DUMMYFUNCTION("""COMPUTED_VALUE"""),43.0)</f>
        <v>43</v>
      </c>
      <c r="G518" s="1">
        <f>IFERROR(__xludf.DUMMYFUNCTION("""COMPUTED_VALUE"""),43.0)</f>
        <v>43</v>
      </c>
      <c r="J518" s="1" t="b">
        <f t="array" ref="J518">IF(NOT(I518=""),AND(C518:I518&gt;B518:H518),IF(NOT(H518=""),AND(C518:H518&gt;B518:G518),IF(NOT(G518=""),AND(C518:G518&gt;B518:F518),AND(C518:F518&gt;B518:E518))))</f>
        <v>0</v>
      </c>
      <c r="K518" s="1" t="b">
        <f t="array" ref="K518">IF(NOT(I518=""),AND(C518:I518&lt;B518:H518),IF(NOT(H518=""),AND(C518:H518&lt;B518:G518),IF(NOT(G518=""),AND(C518:G518&lt;B518:F518),AND(C518:F518&lt;B518:E518))))</f>
        <v>0</v>
      </c>
      <c r="L518" s="1" t="b">
        <f t="array" ref="L518">IF(NOT(I518=""),AND(AND(ABS(C518:I518-B518:H518)&gt;0),AND(ABS(C518:I518-B518:H518)&lt;4)),IF(NOT(H518=""),AND(AND(ABS(C518:H518-B518:G518)&gt;0),AND(ABS(C518:H518-B518:G518)&lt;4)),IF(NOT(G518=""),AND(AND(ABS(C518:G518-B518:F518)&gt;0),AND(ABS(C518:G518-B518:F518)&lt;4)),AND(AND(ABS(C518:F518-B518:E518)&gt;0),AND(ABS(C518:F518-B518:E518)&lt;4)))))</f>
        <v>0</v>
      </c>
      <c r="M518" s="1" t="b">
        <f t="shared" si="1"/>
        <v>0</v>
      </c>
    </row>
    <row r="519" ht="15.75" customHeight="1">
      <c r="A519" s="1" t="s">
        <v>528</v>
      </c>
      <c r="B519" s="1">
        <f>IFERROR(__xludf.DUMMYFUNCTION("SPLIT(A519,"" "")"),33.0)</f>
        <v>33</v>
      </c>
      <c r="C519" s="1">
        <f>IFERROR(__xludf.DUMMYFUNCTION("""COMPUTED_VALUE"""),34.0)</f>
        <v>34</v>
      </c>
      <c r="D519" s="1">
        <f>IFERROR(__xludf.DUMMYFUNCTION("""COMPUTED_VALUE"""),35.0)</f>
        <v>35</v>
      </c>
      <c r="E519" s="1">
        <f>IFERROR(__xludf.DUMMYFUNCTION("""COMPUTED_VALUE"""),36.0)</f>
        <v>36</v>
      </c>
      <c r="F519" s="1">
        <f>IFERROR(__xludf.DUMMYFUNCTION("""COMPUTED_VALUE"""),39.0)</f>
        <v>39</v>
      </c>
      <c r="G519" s="1">
        <f>IFERROR(__xludf.DUMMYFUNCTION("""COMPUTED_VALUE"""),42.0)</f>
        <v>42</v>
      </c>
      <c r="H519" s="1">
        <f>IFERROR(__xludf.DUMMYFUNCTION("""COMPUTED_VALUE"""),45.0)</f>
        <v>45</v>
      </c>
      <c r="I519" s="1">
        <f>IFERROR(__xludf.DUMMYFUNCTION("""COMPUTED_VALUE"""),48.0)</f>
        <v>48</v>
      </c>
      <c r="J519" s="1" t="b">
        <f t="array" ref="J519">IF(NOT(I519=""),AND(C519:I519&gt;B519:H519),IF(NOT(H519=""),AND(C519:H519&gt;B519:G519),IF(NOT(G519=""),AND(C519:G519&gt;B519:F519),AND(C519:F519&gt;B519:E519))))</f>
        <v>1</v>
      </c>
      <c r="K519" s="1" t="b">
        <f t="array" ref="K519">IF(NOT(I519=""),AND(C519:I519&lt;B519:H519),IF(NOT(H519=""),AND(C519:H519&lt;B519:G519),IF(NOT(G519=""),AND(C519:G519&lt;B519:F519),AND(C519:F519&lt;B519:E519))))</f>
        <v>0</v>
      </c>
      <c r="L519" s="1" t="b">
        <f t="array" ref="L519">IF(NOT(I519=""),AND(AND(ABS(C519:I519-B519:H519)&gt;0),AND(ABS(C519:I519-B519:H519)&lt;4)),IF(NOT(H519=""),AND(AND(ABS(C519:H519-B519:G519)&gt;0),AND(ABS(C519:H519-B519:G519)&lt;4)),IF(NOT(G519=""),AND(AND(ABS(C519:G519-B519:F519)&gt;0),AND(ABS(C519:G519-B519:F519)&lt;4)),AND(AND(ABS(C519:F519-B519:E519)&gt;0),AND(ABS(C519:F519-B519:E519)&lt;4)))))</f>
        <v>1</v>
      </c>
      <c r="M519" s="1" t="b">
        <f t="shared" si="1"/>
        <v>1</v>
      </c>
    </row>
    <row r="520" ht="15.75" customHeight="1">
      <c r="A520" s="1" t="s">
        <v>529</v>
      </c>
      <c r="B520" s="1">
        <f>IFERROR(__xludf.DUMMYFUNCTION("SPLIT(A520,"" "")"),69.0)</f>
        <v>69</v>
      </c>
      <c r="C520" s="1">
        <f>IFERROR(__xludf.DUMMYFUNCTION("""COMPUTED_VALUE"""),70.0)</f>
        <v>70</v>
      </c>
      <c r="D520" s="1">
        <f>IFERROR(__xludf.DUMMYFUNCTION("""COMPUTED_VALUE"""),72.0)</f>
        <v>72</v>
      </c>
      <c r="E520" s="1">
        <f>IFERROR(__xludf.DUMMYFUNCTION("""COMPUTED_VALUE"""),73.0)</f>
        <v>73</v>
      </c>
      <c r="F520" s="1">
        <f>IFERROR(__xludf.DUMMYFUNCTION("""COMPUTED_VALUE"""),75.0)</f>
        <v>75</v>
      </c>
      <c r="G520" s="1">
        <f>IFERROR(__xludf.DUMMYFUNCTION("""COMPUTED_VALUE"""),78.0)</f>
        <v>78</v>
      </c>
      <c r="H520" s="1">
        <f>IFERROR(__xludf.DUMMYFUNCTION("""COMPUTED_VALUE"""),80.0)</f>
        <v>80</v>
      </c>
      <c r="J520" s="1" t="b">
        <f t="array" ref="J520">IF(NOT(I520=""),AND(C520:I520&gt;B520:H520),IF(NOT(H520=""),AND(C520:H520&gt;B520:G520),IF(NOT(G520=""),AND(C520:G520&gt;B520:F520),AND(C520:F520&gt;B520:E520))))</f>
        <v>1</v>
      </c>
      <c r="K520" s="1" t="b">
        <f t="array" ref="K520">IF(NOT(I520=""),AND(C520:I520&lt;B520:H520),IF(NOT(H520=""),AND(C520:H520&lt;B520:G520),IF(NOT(G520=""),AND(C520:G520&lt;B520:F520),AND(C520:F520&lt;B520:E520))))</f>
        <v>0</v>
      </c>
      <c r="L520" s="1" t="b">
        <f t="array" ref="L520">IF(NOT(I520=""),AND(AND(ABS(C520:I520-B520:H520)&gt;0),AND(ABS(C520:I520-B520:H520)&lt;4)),IF(NOT(H520=""),AND(AND(ABS(C520:H520-B520:G520)&gt;0),AND(ABS(C520:H520-B520:G520)&lt;4)),IF(NOT(G520=""),AND(AND(ABS(C520:G520-B520:F520)&gt;0),AND(ABS(C520:G520-B520:F520)&lt;4)),AND(AND(ABS(C520:F520-B520:E520)&gt;0),AND(ABS(C520:F520-B520:E520)&lt;4)))))</f>
        <v>1</v>
      </c>
      <c r="M520" s="1" t="b">
        <f t="shared" si="1"/>
        <v>1</v>
      </c>
    </row>
    <row r="521" ht="15.75" customHeight="1">
      <c r="A521" s="1" t="s">
        <v>530</v>
      </c>
      <c r="B521" s="1">
        <f>IFERROR(__xludf.DUMMYFUNCTION("SPLIT(A521,"" "")"),53.0)</f>
        <v>53</v>
      </c>
      <c r="C521" s="1">
        <f>IFERROR(__xludf.DUMMYFUNCTION("""COMPUTED_VALUE"""),50.0)</f>
        <v>50</v>
      </c>
      <c r="D521" s="1">
        <f>IFERROR(__xludf.DUMMYFUNCTION("""COMPUTED_VALUE"""),49.0)</f>
        <v>49</v>
      </c>
      <c r="E521" s="1">
        <f>IFERROR(__xludf.DUMMYFUNCTION("""COMPUTED_VALUE"""),48.0)</f>
        <v>48</v>
      </c>
      <c r="F521" s="1">
        <f>IFERROR(__xludf.DUMMYFUNCTION("""COMPUTED_VALUE"""),47.0)</f>
        <v>47</v>
      </c>
      <c r="J521" s="1" t="b">
        <f t="array" ref="J521">IF(NOT(I521=""),AND(C521:I521&gt;B521:H521),IF(NOT(H521=""),AND(C521:H521&gt;B521:G521),IF(NOT(G521=""),AND(C521:G521&gt;B521:F521),AND(C521:F521&gt;B521:E521))))</f>
        <v>0</v>
      </c>
      <c r="K521" s="1" t="b">
        <f t="array" ref="K521">IF(NOT(I521=""),AND(C521:I521&lt;B521:H521),IF(NOT(H521=""),AND(C521:H521&lt;B521:G521),IF(NOT(G521=""),AND(C521:G521&lt;B521:F521),AND(C521:F521&lt;B521:E521))))</f>
        <v>1</v>
      </c>
      <c r="L521" s="1" t="b">
        <f t="array" ref="L521">IF(NOT(I521=""),AND(AND(ABS(C521:I521-B521:H521)&gt;0),AND(ABS(C521:I521-B521:H521)&lt;4)),IF(NOT(H521=""),AND(AND(ABS(C521:H521-B521:G521)&gt;0),AND(ABS(C521:H521-B521:G521)&lt;4)),IF(NOT(G521=""),AND(AND(ABS(C521:G521-B521:F521)&gt;0),AND(ABS(C521:G521-B521:F521)&lt;4)),AND(AND(ABS(C521:F521-B521:E521)&gt;0),AND(ABS(C521:F521-B521:E521)&lt;4)))))</f>
        <v>1</v>
      </c>
      <c r="M521" s="1" t="b">
        <f t="shared" si="1"/>
        <v>1</v>
      </c>
    </row>
    <row r="522" ht="15.75" customHeight="1">
      <c r="A522" s="1" t="s">
        <v>531</v>
      </c>
      <c r="B522" s="1">
        <f>IFERROR(__xludf.DUMMYFUNCTION("SPLIT(A522,"" "")"),10.0)</f>
        <v>10</v>
      </c>
      <c r="C522" s="1">
        <f>IFERROR(__xludf.DUMMYFUNCTION("""COMPUTED_VALUE"""),9.0)</f>
        <v>9</v>
      </c>
      <c r="D522" s="1">
        <f>IFERROR(__xludf.DUMMYFUNCTION("""COMPUTED_VALUE"""),6.0)</f>
        <v>6</v>
      </c>
      <c r="E522" s="1">
        <f>IFERROR(__xludf.DUMMYFUNCTION("""COMPUTED_VALUE"""),5.0)</f>
        <v>5</v>
      </c>
      <c r="F522" s="1">
        <f>IFERROR(__xludf.DUMMYFUNCTION("""COMPUTED_VALUE"""),4.0)</f>
        <v>4</v>
      </c>
      <c r="J522" s="1" t="b">
        <f t="array" ref="J522">IF(NOT(I522=""),AND(C522:I522&gt;B522:H522),IF(NOT(H522=""),AND(C522:H522&gt;B522:G522),IF(NOT(G522=""),AND(C522:G522&gt;B522:F522),AND(C522:F522&gt;B522:E522))))</f>
        <v>0</v>
      </c>
      <c r="K522" s="1" t="b">
        <f t="array" ref="K522">IF(NOT(I522=""),AND(C522:I522&lt;B522:H522),IF(NOT(H522=""),AND(C522:H522&lt;B522:G522),IF(NOT(G522=""),AND(C522:G522&lt;B522:F522),AND(C522:F522&lt;B522:E522))))</f>
        <v>1</v>
      </c>
      <c r="L522" s="1" t="b">
        <f t="array" ref="L522">IF(NOT(I522=""),AND(AND(ABS(C522:I522-B522:H522)&gt;0),AND(ABS(C522:I522-B522:H522)&lt;4)),IF(NOT(H522=""),AND(AND(ABS(C522:H522-B522:G522)&gt;0),AND(ABS(C522:H522-B522:G522)&lt;4)),IF(NOT(G522=""),AND(AND(ABS(C522:G522-B522:F522)&gt;0),AND(ABS(C522:G522-B522:F522)&lt;4)),AND(AND(ABS(C522:F522-B522:E522)&gt;0),AND(ABS(C522:F522-B522:E522)&lt;4)))))</f>
        <v>1</v>
      </c>
      <c r="M522" s="1" t="b">
        <f t="shared" si="1"/>
        <v>1</v>
      </c>
    </row>
    <row r="523" ht="15.75" customHeight="1">
      <c r="A523" s="1" t="s">
        <v>532</v>
      </c>
      <c r="B523" s="1">
        <f>IFERROR(__xludf.DUMMYFUNCTION("SPLIT(A523,"" "")"),70.0)</f>
        <v>70</v>
      </c>
      <c r="C523" s="1">
        <f>IFERROR(__xludf.DUMMYFUNCTION("""COMPUTED_VALUE"""),72.0)</f>
        <v>72</v>
      </c>
      <c r="D523" s="1">
        <f>IFERROR(__xludf.DUMMYFUNCTION("""COMPUTED_VALUE"""),75.0)</f>
        <v>75</v>
      </c>
      <c r="E523" s="1">
        <f>IFERROR(__xludf.DUMMYFUNCTION("""COMPUTED_VALUE"""),78.0)</f>
        <v>78</v>
      </c>
      <c r="F523" s="1">
        <f>IFERROR(__xludf.DUMMYFUNCTION("""COMPUTED_VALUE"""),80.0)</f>
        <v>80</v>
      </c>
      <c r="G523" s="1">
        <f>IFERROR(__xludf.DUMMYFUNCTION("""COMPUTED_VALUE"""),83.0)</f>
        <v>83</v>
      </c>
      <c r="H523" s="1">
        <f>IFERROR(__xludf.DUMMYFUNCTION("""COMPUTED_VALUE"""),84.0)</f>
        <v>84</v>
      </c>
      <c r="J523" s="1" t="b">
        <f t="array" ref="J523">IF(NOT(I523=""),AND(C523:I523&gt;B523:H523),IF(NOT(H523=""),AND(C523:H523&gt;B523:G523),IF(NOT(G523=""),AND(C523:G523&gt;B523:F523),AND(C523:F523&gt;B523:E523))))</f>
        <v>1</v>
      </c>
      <c r="K523" s="1" t="b">
        <f t="array" ref="K523">IF(NOT(I523=""),AND(C523:I523&lt;B523:H523),IF(NOT(H523=""),AND(C523:H523&lt;B523:G523),IF(NOT(G523=""),AND(C523:G523&lt;B523:F523),AND(C523:F523&lt;B523:E523))))</f>
        <v>0</v>
      </c>
      <c r="L523" s="1" t="b">
        <f t="array" ref="L523">IF(NOT(I523=""),AND(AND(ABS(C523:I523-B523:H523)&gt;0),AND(ABS(C523:I523-B523:H523)&lt;4)),IF(NOT(H523=""),AND(AND(ABS(C523:H523-B523:G523)&gt;0),AND(ABS(C523:H523-B523:G523)&lt;4)),IF(NOT(G523=""),AND(AND(ABS(C523:G523-B523:F523)&gt;0),AND(ABS(C523:G523-B523:F523)&lt;4)),AND(AND(ABS(C523:F523-B523:E523)&gt;0),AND(ABS(C523:F523-B523:E523)&lt;4)))))</f>
        <v>1</v>
      </c>
      <c r="M523" s="1" t="b">
        <f t="shared" si="1"/>
        <v>1</v>
      </c>
    </row>
    <row r="524" ht="15.75" customHeight="1">
      <c r="A524" s="1" t="s">
        <v>533</v>
      </c>
      <c r="B524" s="1">
        <f>IFERROR(__xludf.DUMMYFUNCTION("SPLIT(A524,"" "")"),32.0)</f>
        <v>32</v>
      </c>
      <c r="C524" s="1">
        <f>IFERROR(__xludf.DUMMYFUNCTION("""COMPUTED_VALUE"""),35.0)</f>
        <v>35</v>
      </c>
      <c r="D524" s="1">
        <f>IFERROR(__xludf.DUMMYFUNCTION("""COMPUTED_VALUE"""),37.0)</f>
        <v>37</v>
      </c>
      <c r="E524" s="1">
        <f>IFERROR(__xludf.DUMMYFUNCTION("""COMPUTED_VALUE"""),39.0)</f>
        <v>39</v>
      </c>
      <c r="F524" s="1">
        <f>IFERROR(__xludf.DUMMYFUNCTION("""COMPUTED_VALUE"""),41.0)</f>
        <v>41</v>
      </c>
      <c r="J524" s="1" t="b">
        <f t="array" ref="J524">IF(NOT(I524=""),AND(C524:I524&gt;B524:H524),IF(NOT(H524=""),AND(C524:H524&gt;B524:G524),IF(NOT(G524=""),AND(C524:G524&gt;B524:F524),AND(C524:F524&gt;B524:E524))))</f>
        <v>1</v>
      </c>
      <c r="K524" s="1" t="b">
        <f t="array" ref="K524">IF(NOT(I524=""),AND(C524:I524&lt;B524:H524),IF(NOT(H524=""),AND(C524:H524&lt;B524:G524),IF(NOT(G524=""),AND(C524:G524&lt;B524:F524),AND(C524:F524&lt;B524:E524))))</f>
        <v>0</v>
      </c>
      <c r="L524" s="1" t="b">
        <f t="array" ref="L524">IF(NOT(I524=""),AND(AND(ABS(C524:I524-B524:H524)&gt;0),AND(ABS(C524:I524-B524:H524)&lt;4)),IF(NOT(H524=""),AND(AND(ABS(C524:H524-B524:G524)&gt;0),AND(ABS(C524:H524-B524:G524)&lt;4)),IF(NOT(G524=""),AND(AND(ABS(C524:G524-B524:F524)&gt;0),AND(ABS(C524:G524-B524:F524)&lt;4)),AND(AND(ABS(C524:F524-B524:E524)&gt;0),AND(ABS(C524:F524-B524:E524)&lt;4)))))</f>
        <v>1</v>
      </c>
      <c r="M524" s="1" t="b">
        <f t="shared" si="1"/>
        <v>1</v>
      </c>
    </row>
    <row r="525" ht="15.75" customHeight="1">
      <c r="A525" s="1" t="s">
        <v>534</v>
      </c>
      <c r="B525" s="1">
        <f>IFERROR(__xludf.DUMMYFUNCTION("SPLIT(A525,"" "")"),79.0)</f>
        <v>79</v>
      </c>
      <c r="C525" s="1">
        <f>IFERROR(__xludf.DUMMYFUNCTION("""COMPUTED_VALUE"""),76.0)</f>
        <v>76</v>
      </c>
      <c r="D525" s="1">
        <f>IFERROR(__xludf.DUMMYFUNCTION("""COMPUTED_VALUE"""),73.0)</f>
        <v>73</v>
      </c>
      <c r="E525" s="1">
        <f>IFERROR(__xludf.DUMMYFUNCTION("""COMPUTED_VALUE"""),71.0)</f>
        <v>71</v>
      </c>
      <c r="F525" s="1">
        <f>IFERROR(__xludf.DUMMYFUNCTION("""COMPUTED_VALUE"""),70.0)</f>
        <v>70</v>
      </c>
      <c r="G525" s="1">
        <f>IFERROR(__xludf.DUMMYFUNCTION("""COMPUTED_VALUE"""),69.0)</f>
        <v>69</v>
      </c>
      <c r="H525" s="1">
        <f>IFERROR(__xludf.DUMMYFUNCTION("""COMPUTED_VALUE"""),66.0)</f>
        <v>66</v>
      </c>
      <c r="J525" s="1" t="b">
        <f t="array" ref="J525">IF(NOT(I525=""),AND(C525:I525&gt;B525:H525),IF(NOT(H525=""),AND(C525:H525&gt;B525:G525),IF(NOT(G525=""),AND(C525:G525&gt;B525:F525),AND(C525:F525&gt;B525:E525))))</f>
        <v>0</v>
      </c>
      <c r="K525" s="1" t="b">
        <f t="array" ref="K525">IF(NOT(I525=""),AND(C525:I525&lt;B525:H525),IF(NOT(H525=""),AND(C525:H525&lt;B525:G525),IF(NOT(G525=""),AND(C525:G525&lt;B525:F525),AND(C525:F525&lt;B525:E525))))</f>
        <v>1</v>
      </c>
      <c r="L525" s="1" t="b">
        <f t="array" ref="L525">IF(NOT(I525=""),AND(AND(ABS(C525:I525-B525:H525)&gt;0),AND(ABS(C525:I525-B525:H525)&lt;4)),IF(NOT(H525=""),AND(AND(ABS(C525:H525-B525:G525)&gt;0),AND(ABS(C525:H525-B525:G525)&lt;4)),IF(NOT(G525=""),AND(AND(ABS(C525:G525-B525:F525)&gt;0),AND(ABS(C525:G525-B525:F525)&lt;4)),AND(AND(ABS(C525:F525-B525:E525)&gt;0),AND(ABS(C525:F525-B525:E525)&lt;4)))))</f>
        <v>1</v>
      </c>
      <c r="M525" s="1" t="b">
        <f t="shared" si="1"/>
        <v>1</v>
      </c>
    </row>
    <row r="526" ht="15.75" customHeight="1">
      <c r="A526" s="1" t="s">
        <v>535</v>
      </c>
      <c r="B526" s="1">
        <f>IFERROR(__xludf.DUMMYFUNCTION("SPLIT(A526,"" "")"),72.0)</f>
        <v>72</v>
      </c>
      <c r="C526" s="1">
        <f>IFERROR(__xludf.DUMMYFUNCTION("""COMPUTED_VALUE"""),70.0)</f>
        <v>70</v>
      </c>
      <c r="D526" s="1">
        <f>IFERROR(__xludf.DUMMYFUNCTION("""COMPUTED_VALUE"""),67.0)</f>
        <v>67</v>
      </c>
      <c r="E526" s="1">
        <f>IFERROR(__xludf.DUMMYFUNCTION("""COMPUTED_VALUE"""),66.0)</f>
        <v>66</v>
      </c>
      <c r="F526" s="1">
        <f>IFERROR(__xludf.DUMMYFUNCTION("""COMPUTED_VALUE"""),64.0)</f>
        <v>64</v>
      </c>
      <c r="G526" s="1">
        <f>IFERROR(__xludf.DUMMYFUNCTION("""COMPUTED_VALUE"""),63.0)</f>
        <v>63</v>
      </c>
      <c r="H526" s="1">
        <f>IFERROR(__xludf.DUMMYFUNCTION("""COMPUTED_VALUE"""),61.0)</f>
        <v>61</v>
      </c>
      <c r="J526" s="1" t="b">
        <f t="array" ref="J526">IF(NOT(I526=""),AND(C526:I526&gt;B526:H526),IF(NOT(H526=""),AND(C526:H526&gt;B526:G526),IF(NOT(G526=""),AND(C526:G526&gt;B526:F526),AND(C526:F526&gt;B526:E526))))</f>
        <v>0</v>
      </c>
      <c r="K526" s="1" t="b">
        <f t="array" ref="K526">IF(NOT(I526=""),AND(C526:I526&lt;B526:H526),IF(NOT(H526=""),AND(C526:H526&lt;B526:G526),IF(NOT(G526=""),AND(C526:G526&lt;B526:F526),AND(C526:F526&lt;B526:E526))))</f>
        <v>1</v>
      </c>
      <c r="L526" s="1" t="b">
        <f t="array" ref="L526">IF(NOT(I526=""),AND(AND(ABS(C526:I526-B526:H526)&gt;0),AND(ABS(C526:I526-B526:H526)&lt;4)),IF(NOT(H526=""),AND(AND(ABS(C526:H526-B526:G526)&gt;0),AND(ABS(C526:H526-B526:G526)&lt;4)),IF(NOT(G526=""),AND(AND(ABS(C526:G526-B526:F526)&gt;0),AND(ABS(C526:G526-B526:F526)&lt;4)),AND(AND(ABS(C526:F526-B526:E526)&gt;0),AND(ABS(C526:F526-B526:E526)&lt;4)))))</f>
        <v>1</v>
      </c>
      <c r="M526" s="1" t="b">
        <f t="shared" si="1"/>
        <v>1</v>
      </c>
    </row>
    <row r="527" ht="15.75" customHeight="1">
      <c r="A527" s="1" t="s">
        <v>536</v>
      </c>
      <c r="B527" s="1">
        <f>IFERROR(__xludf.DUMMYFUNCTION("SPLIT(A527,"" "")"),33.0)</f>
        <v>33</v>
      </c>
      <c r="C527" s="1">
        <f>IFERROR(__xludf.DUMMYFUNCTION("""COMPUTED_VALUE"""),34.0)</f>
        <v>34</v>
      </c>
      <c r="D527" s="1">
        <f>IFERROR(__xludf.DUMMYFUNCTION("""COMPUTED_VALUE"""),36.0)</f>
        <v>36</v>
      </c>
      <c r="E527" s="1">
        <f>IFERROR(__xludf.DUMMYFUNCTION("""COMPUTED_VALUE"""),38.0)</f>
        <v>38</v>
      </c>
      <c r="F527" s="1">
        <f>IFERROR(__xludf.DUMMYFUNCTION("""COMPUTED_VALUE"""),40.0)</f>
        <v>40</v>
      </c>
      <c r="G527" s="1">
        <f>IFERROR(__xludf.DUMMYFUNCTION("""COMPUTED_VALUE"""),42.0)</f>
        <v>42</v>
      </c>
      <c r="H527" s="1">
        <f>IFERROR(__xludf.DUMMYFUNCTION("""COMPUTED_VALUE"""),45.0)</f>
        <v>45</v>
      </c>
      <c r="I527" s="1">
        <f>IFERROR(__xludf.DUMMYFUNCTION("""COMPUTED_VALUE"""),46.0)</f>
        <v>46</v>
      </c>
      <c r="J527" s="1" t="b">
        <f t="array" ref="J527">IF(NOT(I527=""),AND(C527:I527&gt;B527:H527),IF(NOT(H527=""),AND(C527:H527&gt;B527:G527),IF(NOT(G527=""),AND(C527:G527&gt;B527:F527),AND(C527:F527&gt;B527:E527))))</f>
        <v>1</v>
      </c>
      <c r="K527" s="1" t="b">
        <f t="array" ref="K527">IF(NOT(I527=""),AND(C527:I527&lt;B527:H527),IF(NOT(H527=""),AND(C527:H527&lt;B527:G527),IF(NOT(G527=""),AND(C527:G527&lt;B527:F527),AND(C527:F527&lt;B527:E527))))</f>
        <v>0</v>
      </c>
      <c r="L527" s="1" t="b">
        <f t="array" ref="L527">IF(NOT(I527=""),AND(AND(ABS(C527:I527-B527:H527)&gt;0),AND(ABS(C527:I527-B527:H527)&lt;4)),IF(NOT(H527=""),AND(AND(ABS(C527:H527-B527:G527)&gt;0),AND(ABS(C527:H527-B527:G527)&lt;4)),IF(NOT(G527=""),AND(AND(ABS(C527:G527-B527:F527)&gt;0),AND(ABS(C527:G527-B527:F527)&lt;4)),AND(AND(ABS(C527:F527-B527:E527)&gt;0),AND(ABS(C527:F527-B527:E527)&lt;4)))))</f>
        <v>1</v>
      </c>
      <c r="M527" s="1" t="b">
        <f t="shared" si="1"/>
        <v>1</v>
      </c>
    </row>
    <row r="528" ht="15.75" customHeight="1">
      <c r="A528" s="1" t="s">
        <v>537</v>
      </c>
      <c r="B528" s="1">
        <f>IFERROR(__xludf.DUMMYFUNCTION("SPLIT(A528,"" "")"),75.0)</f>
        <v>75</v>
      </c>
      <c r="C528" s="1">
        <f>IFERROR(__xludf.DUMMYFUNCTION("""COMPUTED_VALUE"""),72.0)</f>
        <v>72</v>
      </c>
      <c r="D528" s="1">
        <f>IFERROR(__xludf.DUMMYFUNCTION("""COMPUTED_VALUE"""),70.0)</f>
        <v>70</v>
      </c>
      <c r="E528" s="1">
        <f>IFERROR(__xludf.DUMMYFUNCTION("""COMPUTED_VALUE"""),67.0)</f>
        <v>67</v>
      </c>
      <c r="F528" s="1">
        <f>IFERROR(__xludf.DUMMYFUNCTION("""COMPUTED_VALUE"""),64.0)</f>
        <v>64</v>
      </c>
      <c r="J528" s="1" t="b">
        <f t="array" ref="J528">IF(NOT(I528=""),AND(C528:I528&gt;B528:H528),IF(NOT(H528=""),AND(C528:H528&gt;B528:G528),IF(NOT(G528=""),AND(C528:G528&gt;B528:F528),AND(C528:F528&gt;B528:E528))))</f>
        <v>0</v>
      </c>
      <c r="K528" s="1" t="b">
        <f t="array" ref="K528">IF(NOT(I528=""),AND(C528:I528&lt;B528:H528),IF(NOT(H528=""),AND(C528:H528&lt;B528:G528),IF(NOT(G528=""),AND(C528:G528&lt;B528:F528),AND(C528:F528&lt;B528:E528))))</f>
        <v>1</v>
      </c>
      <c r="L528" s="1" t="b">
        <f t="array" ref="L528">IF(NOT(I528=""),AND(AND(ABS(C528:I528-B528:H528)&gt;0),AND(ABS(C528:I528-B528:H528)&lt;4)),IF(NOT(H528=""),AND(AND(ABS(C528:H528-B528:G528)&gt;0),AND(ABS(C528:H528-B528:G528)&lt;4)),IF(NOT(G528=""),AND(AND(ABS(C528:G528-B528:F528)&gt;0),AND(ABS(C528:G528-B528:F528)&lt;4)),AND(AND(ABS(C528:F528-B528:E528)&gt;0),AND(ABS(C528:F528-B528:E528)&lt;4)))))</f>
        <v>1</v>
      </c>
      <c r="M528" s="1" t="b">
        <f t="shared" si="1"/>
        <v>1</v>
      </c>
    </row>
    <row r="529" ht="15.75" customHeight="1">
      <c r="A529" s="1" t="s">
        <v>538</v>
      </c>
      <c r="B529" s="1">
        <f>IFERROR(__xludf.DUMMYFUNCTION("SPLIT(A529,"" "")"),61.0)</f>
        <v>61</v>
      </c>
      <c r="C529" s="1">
        <f>IFERROR(__xludf.DUMMYFUNCTION("""COMPUTED_VALUE"""),58.0)</f>
        <v>58</v>
      </c>
      <c r="D529" s="1">
        <f>IFERROR(__xludf.DUMMYFUNCTION("""COMPUTED_VALUE"""),57.0)</f>
        <v>57</v>
      </c>
      <c r="E529" s="1">
        <f>IFERROR(__xludf.DUMMYFUNCTION("""COMPUTED_VALUE"""),56.0)</f>
        <v>56</v>
      </c>
      <c r="F529" s="1">
        <f>IFERROR(__xludf.DUMMYFUNCTION("""COMPUTED_VALUE"""),55.0)</f>
        <v>55</v>
      </c>
      <c r="J529" s="1" t="b">
        <f t="array" ref="J529">IF(NOT(I529=""),AND(C529:I529&gt;B529:H529),IF(NOT(H529=""),AND(C529:H529&gt;B529:G529),IF(NOT(G529=""),AND(C529:G529&gt;B529:F529),AND(C529:F529&gt;B529:E529))))</f>
        <v>0</v>
      </c>
      <c r="K529" s="1" t="b">
        <f t="array" ref="K529">IF(NOT(I529=""),AND(C529:I529&lt;B529:H529),IF(NOT(H529=""),AND(C529:H529&lt;B529:G529),IF(NOT(G529=""),AND(C529:G529&lt;B529:F529),AND(C529:F529&lt;B529:E529))))</f>
        <v>1</v>
      </c>
      <c r="L529" s="1" t="b">
        <f t="array" ref="L529">IF(NOT(I529=""),AND(AND(ABS(C529:I529-B529:H529)&gt;0),AND(ABS(C529:I529-B529:H529)&lt;4)),IF(NOT(H529=""),AND(AND(ABS(C529:H529-B529:G529)&gt;0),AND(ABS(C529:H529-B529:G529)&lt;4)),IF(NOT(G529=""),AND(AND(ABS(C529:G529-B529:F529)&gt;0),AND(ABS(C529:G529-B529:F529)&lt;4)),AND(AND(ABS(C529:F529-B529:E529)&gt;0),AND(ABS(C529:F529-B529:E529)&lt;4)))))</f>
        <v>1</v>
      </c>
      <c r="M529" s="1" t="b">
        <f t="shared" si="1"/>
        <v>1</v>
      </c>
    </row>
    <row r="530" ht="15.75" customHeight="1">
      <c r="A530" s="1" t="s">
        <v>539</v>
      </c>
      <c r="B530" s="1">
        <f>IFERROR(__xludf.DUMMYFUNCTION("SPLIT(A530,"" "")"),35.0)</f>
        <v>35</v>
      </c>
      <c r="C530" s="1">
        <f>IFERROR(__xludf.DUMMYFUNCTION("""COMPUTED_VALUE"""),34.0)</f>
        <v>34</v>
      </c>
      <c r="D530" s="1">
        <f>IFERROR(__xludf.DUMMYFUNCTION("""COMPUTED_VALUE"""),32.0)</f>
        <v>32</v>
      </c>
      <c r="E530" s="1">
        <f>IFERROR(__xludf.DUMMYFUNCTION("""COMPUTED_VALUE"""),31.0)</f>
        <v>31</v>
      </c>
      <c r="F530" s="1">
        <f>IFERROR(__xludf.DUMMYFUNCTION("""COMPUTED_VALUE"""),30.0)</f>
        <v>30</v>
      </c>
      <c r="G530" s="1">
        <f>IFERROR(__xludf.DUMMYFUNCTION("""COMPUTED_VALUE"""),28.0)</f>
        <v>28</v>
      </c>
      <c r="H530" s="1">
        <f>IFERROR(__xludf.DUMMYFUNCTION("""COMPUTED_VALUE"""),25.0)</f>
        <v>25</v>
      </c>
      <c r="I530" s="1">
        <f>IFERROR(__xludf.DUMMYFUNCTION("""COMPUTED_VALUE"""),24.0)</f>
        <v>24</v>
      </c>
      <c r="J530" s="1" t="b">
        <f t="array" ref="J530">IF(NOT(I530=""),AND(C530:I530&gt;B530:H530),IF(NOT(H530=""),AND(C530:H530&gt;B530:G530),IF(NOT(G530=""),AND(C530:G530&gt;B530:F530),AND(C530:F530&gt;B530:E530))))</f>
        <v>0</v>
      </c>
      <c r="K530" s="1" t="b">
        <f t="array" ref="K530">IF(NOT(I530=""),AND(C530:I530&lt;B530:H530),IF(NOT(H530=""),AND(C530:H530&lt;B530:G530),IF(NOT(G530=""),AND(C530:G530&lt;B530:F530),AND(C530:F530&lt;B530:E530))))</f>
        <v>1</v>
      </c>
      <c r="L530" s="1" t="b">
        <f t="array" ref="L530">IF(NOT(I530=""),AND(AND(ABS(C530:I530-B530:H530)&gt;0),AND(ABS(C530:I530-B530:H530)&lt;4)),IF(NOT(H530=""),AND(AND(ABS(C530:H530-B530:G530)&gt;0),AND(ABS(C530:H530-B530:G530)&lt;4)),IF(NOT(G530=""),AND(AND(ABS(C530:G530-B530:F530)&gt;0),AND(ABS(C530:G530-B530:F530)&lt;4)),AND(AND(ABS(C530:F530-B530:E530)&gt;0),AND(ABS(C530:F530-B530:E530)&lt;4)))))</f>
        <v>1</v>
      </c>
      <c r="M530" s="1" t="b">
        <f t="shared" si="1"/>
        <v>1</v>
      </c>
    </row>
    <row r="531" ht="15.75" customHeight="1">
      <c r="A531" s="1" t="s">
        <v>540</v>
      </c>
      <c r="B531" s="1">
        <f>IFERROR(__xludf.DUMMYFUNCTION("SPLIT(A531,"" "")"),43.0)</f>
        <v>43</v>
      </c>
      <c r="C531" s="1">
        <f>IFERROR(__xludf.DUMMYFUNCTION("""COMPUTED_VALUE"""),40.0)</f>
        <v>40</v>
      </c>
      <c r="D531" s="1">
        <f>IFERROR(__xludf.DUMMYFUNCTION("""COMPUTED_VALUE"""),38.0)</f>
        <v>38</v>
      </c>
      <c r="E531" s="1">
        <f>IFERROR(__xludf.DUMMYFUNCTION("""COMPUTED_VALUE"""),36.0)</f>
        <v>36</v>
      </c>
      <c r="F531" s="1">
        <f>IFERROR(__xludf.DUMMYFUNCTION("""COMPUTED_VALUE"""),33.0)</f>
        <v>33</v>
      </c>
      <c r="G531" s="1">
        <f>IFERROR(__xludf.DUMMYFUNCTION("""COMPUTED_VALUE"""),30.0)</f>
        <v>30</v>
      </c>
      <c r="H531" s="1">
        <f>IFERROR(__xludf.DUMMYFUNCTION("""COMPUTED_VALUE"""),28.0)</f>
        <v>28</v>
      </c>
      <c r="J531" s="1" t="b">
        <f t="array" ref="J531">IF(NOT(I531=""),AND(C531:I531&gt;B531:H531),IF(NOT(H531=""),AND(C531:H531&gt;B531:G531),IF(NOT(G531=""),AND(C531:G531&gt;B531:F531),AND(C531:F531&gt;B531:E531))))</f>
        <v>0</v>
      </c>
      <c r="K531" s="1" t="b">
        <f t="array" ref="K531">IF(NOT(I531=""),AND(C531:I531&lt;B531:H531),IF(NOT(H531=""),AND(C531:H531&lt;B531:G531),IF(NOT(G531=""),AND(C531:G531&lt;B531:F531),AND(C531:F531&lt;B531:E531))))</f>
        <v>1</v>
      </c>
      <c r="L531" s="1" t="b">
        <f t="array" ref="L531">IF(NOT(I531=""),AND(AND(ABS(C531:I531-B531:H531)&gt;0),AND(ABS(C531:I531-B531:H531)&lt;4)),IF(NOT(H531=""),AND(AND(ABS(C531:H531-B531:G531)&gt;0),AND(ABS(C531:H531-B531:G531)&lt;4)),IF(NOT(G531=""),AND(AND(ABS(C531:G531-B531:F531)&gt;0),AND(ABS(C531:G531-B531:F531)&lt;4)),AND(AND(ABS(C531:F531-B531:E531)&gt;0),AND(ABS(C531:F531-B531:E531)&lt;4)))))</f>
        <v>1</v>
      </c>
      <c r="M531" s="1" t="b">
        <f t="shared" si="1"/>
        <v>1</v>
      </c>
    </row>
    <row r="532" ht="15.75" customHeight="1">
      <c r="A532" s="1" t="s">
        <v>541</v>
      </c>
      <c r="B532" s="1">
        <f>IFERROR(__xludf.DUMMYFUNCTION("SPLIT(A532,"" "")"),78.0)</f>
        <v>78</v>
      </c>
      <c r="C532" s="1">
        <f>IFERROR(__xludf.DUMMYFUNCTION("""COMPUTED_VALUE"""),79.0)</f>
        <v>79</v>
      </c>
      <c r="D532" s="1">
        <f>IFERROR(__xludf.DUMMYFUNCTION("""COMPUTED_VALUE"""),81.0)</f>
        <v>81</v>
      </c>
      <c r="E532" s="1">
        <f>IFERROR(__xludf.DUMMYFUNCTION("""COMPUTED_VALUE"""),83.0)</f>
        <v>83</v>
      </c>
      <c r="F532" s="1">
        <f>IFERROR(__xludf.DUMMYFUNCTION("""COMPUTED_VALUE"""),85.0)</f>
        <v>85</v>
      </c>
      <c r="J532" s="1" t="b">
        <f t="array" ref="J532">IF(NOT(I532=""),AND(C532:I532&gt;B532:H532),IF(NOT(H532=""),AND(C532:H532&gt;B532:G532),IF(NOT(G532=""),AND(C532:G532&gt;B532:F532),AND(C532:F532&gt;B532:E532))))</f>
        <v>1</v>
      </c>
      <c r="K532" s="1" t="b">
        <f t="array" ref="K532">IF(NOT(I532=""),AND(C532:I532&lt;B532:H532),IF(NOT(H532=""),AND(C532:H532&lt;B532:G532),IF(NOT(G532=""),AND(C532:G532&lt;B532:F532),AND(C532:F532&lt;B532:E532))))</f>
        <v>0</v>
      </c>
      <c r="L532" s="1" t="b">
        <f t="array" ref="L532">IF(NOT(I532=""),AND(AND(ABS(C532:I532-B532:H532)&gt;0),AND(ABS(C532:I532-B532:H532)&lt;4)),IF(NOT(H532=""),AND(AND(ABS(C532:H532-B532:G532)&gt;0),AND(ABS(C532:H532-B532:G532)&lt;4)),IF(NOT(G532=""),AND(AND(ABS(C532:G532-B532:F532)&gt;0),AND(ABS(C532:G532-B532:F532)&lt;4)),AND(AND(ABS(C532:F532-B532:E532)&gt;0),AND(ABS(C532:F532-B532:E532)&lt;4)))))</f>
        <v>1</v>
      </c>
      <c r="M532" s="1" t="b">
        <f t="shared" si="1"/>
        <v>1</v>
      </c>
    </row>
    <row r="533" ht="15.75" customHeight="1">
      <c r="A533" s="1" t="s">
        <v>542</v>
      </c>
      <c r="B533" s="1">
        <f>IFERROR(__xludf.DUMMYFUNCTION("SPLIT(A533,"" "")"),99.0)</f>
        <v>99</v>
      </c>
      <c r="C533" s="1">
        <f>IFERROR(__xludf.DUMMYFUNCTION("""COMPUTED_VALUE"""),97.0)</f>
        <v>97</v>
      </c>
      <c r="D533" s="1">
        <f>IFERROR(__xludf.DUMMYFUNCTION("""COMPUTED_VALUE"""),94.0)</f>
        <v>94</v>
      </c>
      <c r="E533" s="1">
        <f>IFERROR(__xludf.DUMMYFUNCTION("""COMPUTED_VALUE"""),92.0)</f>
        <v>92</v>
      </c>
      <c r="F533" s="1">
        <f>IFERROR(__xludf.DUMMYFUNCTION("""COMPUTED_VALUE"""),90.0)</f>
        <v>90</v>
      </c>
      <c r="J533" s="1" t="b">
        <f t="array" ref="J533">IF(NOT(I533=""),AND(C533:I533&gt;B533:H533),IF(NOT(H533=""),AND(C533:H533&gt;B533:G533),IF(NOT(G533=""),AND(C533:G533&gt;B533:F533),AND(C533:F533&gt;B533:E533))))</f>
        <v>0</v>
      </c>
      <c r="K533" s="1" t="b">
        <f t="array" ref="K533">IF(NOT(I533=""),AND(C533:I533&lt;B533:H533),IF(NOT(H533=""),AND(C533:H533&lt;B533:G533),IF(NOT(G533=""),AND(C533:G533&lt;B533:F533),AND(C533:F533&lt;B533:E533))))</f>
        <v>1</v>
      </c>
      <c r="L533" s="1" t="b">
        <f t="array" ref="L533">IF(NOT(I533=""),AND(AND(ABS(C533:I533-B533:H533)&gt;0),AND(ABS(C533:I533-B533:H533)&lt;4)),IF(NOT(H533=""),AND(AND(ABS(C533:H533-B533:G533)&gt;0),AND(ABS(C533:H533-B533:G533)&lt;4)),IF(NOT(G533=""),AND(AND(ABS(C533:G533-B533:F533)&gt;0),AND(ABS(C533:G533-B533:F533)&lt;4)),AND(AND(ABS(C533:F533-B533:E533)&gt;0),AND(ABS(C533:F533-B533:E533)&lt;4)))))</f>
        <v>1</v>
      </c>
      <c r="M533" s="1" t="b">
        <f t="shared" si="1"/>
        <v>1</v>
      </c>
    </row>
    <row r="534" ht="15.75" customHeight="1">
      <c r="A534" s="1" t="s">
        <v>543</v>
      </c>
      <c r="B534" s="1">
        <f>IFERROR(__xludf.DUMMYFUNCTION("SPLIT(A534,"" "")"),67.0)</f>
        <v>67</v>
      </c>
      <c r="C534" s="1">
        <f>IFERROR(__xludf.DUMMYFUNCTION("""COMPUTED_VALUE"""),69.0)</f>
        <v>69</v>
      </c>
      <c r="D534" s="1">
        <f>IFERROR(__xludf.DUMMYFUNCTION("""COMPUTED_VALUE"""),72.0)</f>
        <v>72</v>
      </c>
      <c r="E534" s="1">
        <f>IFERROR(__xludf.DUMMYFUNCTION("""COMPUTED_VALUE"""),75.0)</f>
        <v>75</v>
      </c>
      <c r="F534" s="1">
        <f>IFERROR(__xludf.DUMMYFUNCTION("""COMPUTED_VALUE"""),76.0)</f>
        <v>76</v>
      </c>
      <c r="J534" s="1" t="b">
        <f t="array" ref="J534">IF(NOT(I534=""),AND(C534:I534&gt;B534:H534),IF(NOT(H534=""),AND(C534:H534&gt;B534:G534),IF(NOT(G534=""),AND(C534:G534&gt;B534:F534),AND(C534:F534&gt;B534:E534))))</f>
        <v>1</v>
      </c>
      <c r="K534" s="1" t="b">
        <f t="array" ref="K534">IF(NOT(I534=""),AND(C534:I534&lt;B534:H534),IF(NOT(H534=""),AND(C534:H534&lt;B534:G534),IF(NOT(G534=""),AND(C534:G534&lt;B534:F534),AND(C534:F534&lt;B534:E534))))</f>
        <v>0</v>
      </c>
      <c r="L534" s="1" t="b">
        <f t="array" ref="L534">IF(NOT(I534=""),AND(AND(ABS(C534:I534-B534:H534)&gt;0),AND(ABS(C534:I534-B534:H534)&lt;4)),IF(NOT(H534=""),AND(AND(ABS(C534:H534-B534:G534)&gt;0),AND(ABS(C534:H534-B534:G534)&lt;4)),IF(NOT(G534=""),AND(AND(ABS(C534:G534-B534:F534)&gt;0),AND(ABS(C534:G534-B534:F534)&lt;4)),AND(AND(ABS(C534:F534-B534:E534)&gt;0),AND(ABS(C534:F534-B534:E534)&lt;4)))))</f>
        <v>1</v>
      </c>
      <c r="M534" s="1" t="b">
        <f t="shared" si="1"/>
        <v>1</v>
      </c>
    </row>
    <row r="535" ht="15.75" customHeight="1">
      <c r="A535" s="1" t="s">
        <v>544</v>
      </c>
      <c r="B535" s="1">
        <f>IFERROR(__xludf.DUMMYFUNCTION("SPLIT(A535,"" "")"),28.0)</f>
        <v>28</v>
      </c>
      <c r="C535" s="1">
        <f>IFERROR(__xludf.DUMMYFUNCTION("""COMPUTED_VALUE"""),31.0)</f>
        <v>31</v>
      </c>
      <c r="D535" s="1">
        <f>IFERROR(__xludf.DUMMYFUNCTION("""COMPUTED_VALUE"""),34.0)</f>
        <v>34</v>
      </c>
      <c r="E535" s="1">
        <f>IFERROR(__xludf.DUMMYFUNCTION("""COMPUTED_VALUE"""),37.0)</f>
        <v>37</v>
      </c>
      <c r="F535" s="1">
        <f>IFERROR(__xludf.DUMMYFUNCTION("""COMPUTED_VALUE"""),38.0)</f>
        <v>38</v>
      </c>
      <c r="G535" s="1">
        <f>IFERROR(__xludf.DUMMYFUNCTION("""COMPUTED_VALUE"""),40.0)</f>
        <v>40</v>
      </c>
      <c r="H535" s="1">
        <f>IFERROR(__xludf.DUMMYFUNCTION("""COMPUTED_VALUE"""),43.0)</f>
        <v>43</v>
      </c>
      <c r="I535" s="1">
        <f>IFERROR(__xludf.DUMMYFUNCTION("""COMPUTED_VALUE"""),46.0)</f>
        <v>46</v>
      </c>
      <c r="J535" s="1" t="b">
        <f t="array" ref="J535">IF(NOT(I535=""),AND(C535:I535&gt;B535:H535),IF(NOT(H535=""),AND(C535:H535&gt;B535:G535),IF(NOT(G535=""),AND(C535:G535&gt;B535:F535),AND(C535:F535&gt;B535:E535))))</f>
        <v>1</v>
      </c>
      <c r="K535" s="1" t="b">
        <f t="array" ref="K535">IF(NOT(I535=""),AND(C535:I535&lt;B535:H535),IF(NOT(H535=""),AND(C535:H535&lt;B535:G535),IF(NOT(G535=""),AND(C535:G535&lt;B535:F535),AND(C535:F535&lt;B535:E535))))</f>
        <v>0</v>
      </c>
      <c r="L535" s="1" t="b">
        <f t="array" ref="L535">IF(NOT(I535=""),AND(AND(ABS(C535:I535-B535:H535)&gt;0),AND(ABS(C535:I535-B535:H535)&lt;4)),IF(NOT(H535=""),AND(AND(ABS(C535:H535-B535:G535)&gt;0),AND(ABS(C535:H535-B535:G535)&lt;4)),IF(NOT(G535=""),AND(AND(ABS(C535:G535-B535:F535)&gt;0),AND(ABS(C535:G535-B535:F535)&lt;4)),AND(AND(ABS(C535:F535-B535:E535)&gt;0),AND(ABS(C535:F535-B535:E535)&lt;4)))))</f>
        <v>1</v>
      </c>
      <c r="M535" s="1" t="b">
        <f t="shared" si="1"/>
        <v>1</v>
      </c>
    </row>
    <row r="536" ht="15.75" customHeight="1">
      <c r="A536" s="1" t="s">
        <v>545</v>
      </c>
      <c r="B536" s="1">
        <f>IFERROR(__xludf.DUMMYFUNCTION("SPLIT(A536,"" "")"),40.0)</f>
        <v>40</v>
      </c>
      <c r="C536" s="1">
        <f>IFERROR(__xludf.DUMMYFUNCTION("""COMPUTED_VALUE"""),41.0)</f>
        <v>41</v>
      </c>
      <c r="D536" s="1">
        <f>IFERROR(__xludf.DUMMYFUNCTION("""COMPUTED_VALUE"""),44.0)</f>
        <v>44</v>
      </c>
      <c r="E536" s="1">
        <f>IFERROR(__xludf.DUMMYFUNCTION("""COMPUTED_VALUE"""),45.0)</f>
        <v>45</v>
      </c>
      <c r="F536" s="1">
        <f>IFERROR(__xludf.DUMMYFUNCTION("""COMPUTED_VALUE"""),46.0)</f>
        <v>46</v>
      </c>
      <c r="G536" s="1">
        <f>IFERROR(__xludf.DUMMYFUNCTION("""COMPUTED_VALUE"""),48.0)</f>
        <v>48</v>
      </c>
      <c r="J536" s="1" t="b">
        <f t="array" ref="J536">IF(NOT(I536=""),AND(C536:I536&gt;B536:H536),IF(NOT(H536=""),AND(C536:H536&gt;B536:G536),IF(NOT(G536=""),AND(C536:G536&gt;B536:F536),AND(C536:F536&gt;B536:E536))))</f>
        <v>1</v>
      </c>
      <c r="K536" s="1" t="b">
        <f t="array" ref="K536">IF(NOT(I536=""),AND(C536:I536&lt;B536:H536),IF(NOT(H536=""),AND(C536:H536&lt;B536:G536),IF(NOT(G536=""),AND(C536:G536&lt;B536:F536),AND(C536:F536&lt;B536:E536))))</f>
        <v>0</v>
      </c>
      <c r="L536" s="1" t="b">
        <f t="array" ref="L536">IF(NOT(I536=""),AND(AND(ABS(C536:I536-B536:H536)&gt;0),AND(ABS(C536:I536-B536:H536)&lt;4)),IF(NOT(H536=""),AND(AND(ABS(C536:H536-B536:G536)&gt;0),AND(ABS(C536:H536-B536:G536)&lt;4)),IF(NOT(G536=""),AND(AND(ABS(C536:G536-B536:F536)&gt;0),AND(ABS(C536:G536-B536:F536)&lt;4)),AND(AND(ABS(C536:F536-B536:E536)&gt;0),AND(ABS(C536:F536-B536:E536)&lt;4)))))</f>
        <v>1</v>
      </c>
      <c r="M536" s="1" t="b">
        <f t="shared" si="1"/>
        <v>1</v>
      </c>
    </row>
    <row r="537" ht="15.75" customHeight="1">
      <c r="A537" s="1" t="s">
        <v>546</v>
      </c>
      <c r="B537" s="1">
        <f>IFERROR(__xludf.DUMMYFUNCTION("SPLIT(A537,"" "")"),87.0)</f>
        <v>87</v>
      </c>
      <c r="C537" s="1">
        <f>IFERROR(__xludf.DUMMYFUNCTION("""COMPUTED_VALUE"""),84.0)</f>
        <v>84</v>
      </c>
      <c r="D537" s="1">
        <f>IFERROR(__xludf.DUMMYFUNCTION("""COMPUTED_VALUE"""),82.0)</f>
        <v>82</v>
      </c>
      <c r="E537" s="1">
        <f>IFERROR(__xludf.DUMMYFUNCTION("""COMPUTED_VALUE"""),79.0)</f>
        <v>79</v>
      </c>
      <c r="F537" s="1">
        <f>IFERROR(__xludf.DUMMYFUNCTION("""COMPUTED_VALUE"""),77.0)</f>
        <v>77</v>
      </c>
      <c r="J537" s="1" t="b">
        <f t="array" ref="J537">IF(NOT(I537=""),AND(C537:I537&gt;B537:H537),IF(NOT(H537=""),AND(C537:H537&gt;B537:G537),IF(NOT(G537=""),AND(C537:G537&gt;B537:F537),AND(C537:F537&gt;B537:E537))))</f>
        <v>0</v>
      </c>
      <c r="K537" s="1" t="b">
        <f t="array" ref="K537">IF(NOT(I537=""),AND(C537:I537&lt;B537:H537),IF(NOT(H537=""),AND(C537:H537&lt;B537:G537),IF(NOT(G537=""),AND(C537:G537&lt;B537:F537),AND(C537:F537&lt;B537:E537))))</f>
        <v>1</v>
      </c>
      <c r="L537" s="1" t="b">
        <f t="array" ref="L537">IF(NOT(I537=""),AND(AND(ABS(C537:I537-B537:H537)&gt;0),AND(ABS(C537:I537-B537:H537)&lt;4)),IF(NOT(H537=""),AND(AND(ABS(C537:H537-B537:G537)&gt;0),AND(ABS(C537:H537-B537:G537)&lt;4)),IF(NOT(G537=""),AND(AND(ABS(C537:G537-B537:F537)&gt;0),AND(ABS(C537:G537-B537:F537)&lt;4)),AND(AND(ABS(C537:F537-B537:E537)&gt;0),AND(ABS(C537:F537-B537:E537)&lt;4)))))</f>
        <v>1</v>
      </c>
      <c r="M537" s="1" t="b">
        <f t="shared" si="1"/>
        <v>1</v>
      </c>
    </row>
    <row r="538" ht="15.75" customHeight="1">
      <c r="A538" s="1" t="s">
        <v>547</v>
      </c>
      <c r="B538" s="1">
        <f>IFERROR(__xludf.DUMMYFUNCTION("SPLIT(A538,"" "")"),39.0)</f>
        <v>39</v>
      </c>
      <c r="C538" s="1">
        <f>IFERROR(__xludf.DUMMYFUNCTION("""COMPUTED_VALUE"""),40.0)</f>
        <v>40</v>
      </c>
      <c r="D538" s="1">
        <f>IFERROR(__xludf.DUMMYFUNCTION("""COMPUTED_VALUE"""),43.0)</f>
        <v>43</v>
      </c>
      <c r="E538" s="1">
        <f>IFERROR(__xludf.DUMMYFUNCTION("""COMPUTED_VALUE"""),45.0)</f>
        <v>45</v>
      </c>
      <c r="F538" s="1">
        <f>IFERROR(__xludf.DUMMYFUNCTION("""COMPUTED_VALUE"""),47.0)</f>
        <v>47</v>
      </c>
      <c r="J538" s="1" t="b">
        <f t="array" ref="J538">IF(NOT(I538=""),AND(C538:I538&gt;B538:H538),IF(NOT(H538=""),AND(C538:H538&gt;B538:G538),IF(NOT(G538=""),AND(C538:G538&gt;B538:F538),AND(C538:F538&gt;B538:E538))))</f>
        <v>1</v>
      </c>
      <c r="K538" s="1" t="b">
        <f t="array" ref="K538">IF(NOT(I538=""),AND(C538:I538&lt;B538:H538),IF(NOT(H538=""),AND(C538:H538&lt;B538:G538),IF(NOT(G538=""),AND(C538:G538&lt;B538:F538),AND(C538:F538&lt;B538:E538))))</f>
        <v>0</v>
      </c>
      <c r="L538" s="1" t="b">
        <f t="array" ref="L538">IF(NOT(I538=""),AND(AND(ABS(C538:I538-B538:H538)&gt;0),AND(ABS(C538:I538-B538:H538)&lt;4)),IF(NOT(H538=""),AND(AND(ABS(C538:H538-B538:G538)&gt;0),AND(ABS(C538:H538-B538:G538)&lt;4)),IF(NOT(G538=""),AND(AND(ABS(C538:G538-B538:F538)&gt;0),AND(ABS(C538:G538-B538:F538)&lt;4)),AND(AND(ABS(C538:F538-B538:E538)&gt;0),AND(ABS(C538:F538-B538:E538)&lt;4)))))</f>
        <v>1</v>
      </c>
      <c r="M538" s="1" t="b">
        <f t="shared" si="1"/>
        <v>1</v>
      </c>
    </row>
    <row r="539" ht="15.75" customHeight="1">
      <c r="A539" s="1" t="s">
        <v>548</v>
      </c>
      <c r="B539" s="1">
        <f>IFERROR(__xludf.DUMMYFUNCTION("SPLIT(A539,"" "")"),39.0)</f>
        <v>39</v>
      </c>
      <c r="C539" s="1">
        <f>IFERROR(__xludf.DUMMYFUNCTION("""COMPUTED_VALUE"""),37.0)</f>
        <v>37</v>
      </c>
      <c r="D539" s="1">
        <f>IFERROR(__xludf.DUMMYFUNCTION("""COMPUTED_VALUE"""),34.0)</f>
        <v>34</v>
      </c>
      <c r="E539" s="1">
        <f>IFERROR(__xludf.DUMMYFUNCTION("""COMPUTED_VALUE"""),32.0)</f>
        <v>32</v>
      </c>
      <c r="F539" s="1">
        <f>IFERROR(__xludf.DUMMYFUNCTION("""COMPUTED_VALUE"""),31.0)</f>
        <v>31</v>
      </c>
      <c r="G539" s="1">
        <f>IFERROR(__xludf.DUMMYFUNCTION("""COMPUTED_VALUE"""),29.0)</f>
        <v>29</v>
      </c>
      <c r="J539" s="1" t="b">
        <f t="array" ref="J539">IF(NOT(I539=""),AND(C539:I539&gt;B539:H539),IF(NOT(H539=""),AND(C539:H539&gt;B539:G539),IF(NOT(G539=""),AND(C539:G539&gt;B539:F539),AND(C539:F539&gt;B539:E539))))</f>
        <v>0</v>
      </c>
      <c r="K539" s="1" t="b">
        <f t="array" ref="K539">IF(NOT(I539=""),AND(C539:I539&lt;B539:H539),IF(NOT(H539=""),AND(C539:H539&lt;B539:G539),IF(NOT(G539=""),AND(C539:G539&lt;B539:F539),AND(C539:F539&lt;B539:E539))))</f>
        <v>1</v>
      </c>
      <c r="L539" s="1" t="b">
        <f t="array" ref="L539">IF(NOT(I539=""),AND(AND(ABS(C539:I539-B539:H539)&gt;0),AND(ABS(C539:I539-B539:H539)&lt;4)),IF(NOT(H539=""),AND(AND(ABS(C539:H539-B539:G539)&gt;0),AND(ABS(C539:H539-B539:G539)&lt;4)),IF(NOT(G539=""),AND(AND(ABS(C539:G539-B539:F539)&gt;0),AND(ABS(C539:G539-B539:F539)&lt;4)),AND(AND(ABS(C539:F539-B539:E539)&gt;0),AND(ABS(C539:F539-B539:E539)&lt;4)))))</f>
        <v>1</v>
      </c>
      <c r="M539" s="1" t="b">
        <f t="shared" si="1"/>
        <v>1</v>
      </c>
    </row>
    <row r="540" ht="15.75" customHeight="1">
      <c r="A540" s="1" t="s">
        <v>549</v>
      </c>
      <c r="B540" s="1">
        <f>IFERROR(__xludf.DUMMYFUNCTION("SPLIT(A540,"" "")"),96.0)</f>
        <v>96</v>
      </c>
      <c r="C540" s="1">
        <f>IFERROR(__xludf.DUMMYFUNCTION("""COMPUTED_VALUE"""),94.0)</f>
        <v>94</v>
      </c>
      <c r="D540" s="1">
        <f>IFERROR(__xludf.DUMMYFUNCTION("""COMPUTED_VALUE"""),93.0)</f>
        <v>93</v>
      </c>
      <c r="E540" s="1">
        <f>IFERROR(__xludf.DUMMYFUNCTION("""COMPUTED_VALUE"""),91.0)</f>
        <v>91</v>
      </c>
      <c r="F540" s="1">
        <f>IFERROR(__xludf.DUMMYFUNCTION("""COMPUTED_VALUE"""),89.0)</f>
        <v>89</v>
      </c>
      <c r="J540" s="1" t="b">
        <f t="array" ref="J540">IF(NOT(I540=""),AND(C540:I540&gt;B540:H540),IF(NOT(H540=""),AND(C540:H540&gt;B540:G540),IF(NOT(G540=""),AND(C540:G540&gt;B540:F540),AND(C540:F540&gt;B540:E540))))</f>
        <v>0</v>
      </c>
      <c r="K540" s="1" t="b">
        <f t="array" ref="K540">IF(NOT(I540=""),AND(C540:I540&lt;B540:H540),IF(NOT(H540=""),AND(C540:H540&lt;B540:G540),IF(NOT(G540=""),AND(C540:G540&lt;B540:F540),AND(C540:F540&lt;B540:E540))))</f>
        <v>1</v>
      </c>
      <c r="L540" s="1" t="b">
        <f t="array" ref="L540">IF(NOT(I540=""),AND(AND(ABS(C540:I540-B540:H540)&gt;0),AND(ABS(C540:I540-B540:H540)&lt;4)),IF(NOT(H540=""),AND(AND(ABS(C540:H540-B540:G540)&gt;0),AND(ABS(C540:H540-B540:G540)&lt;4)),IF(NOT(G540=""),AND(AND(ABS(C540:G540-B540:F540)&gt;0),AND(ABS(C540:G540-B540:F540)&lt;4)),AND(AND(ABS(C540:F540-B540:E540)&gt;0),AND(ABS(C540:F540-B540:E540)&lt;4)))))</f>
        <v>1</v>
      </c>
      <c r="M540" s="1" t="b">
        <f t="shared" si="1"/>
        <v>1</v>
      </c>
    </row>
    <row r="541" ht="15.75" customHeight="1">
      <c r="A541" s="1" t="s">
        <v>550</v>
      </c>
      <c r="B541" s="1">
        <f>IFERROR(__xludf.DUMMYFUNCTION("SPLIT(A541,"" "")"),75.0)</f>
        <v>75</v>
      </c>
      <c r="C541" s="1">
        <f>IFERROR(__xludf.DUMMYFUNCTION("""COMPUTED_VALUE"""),76.0)</f>
        <v>76</v>
      </c>
      <c r="D541" s="1">
        <f>IFERROR(__xludf.DUMMYFUNCTION("""COMPUTED_VALUE"""),79.0)</f>
        <v>79</v>
      </c>
      <c r="E541" s="1">
        <f>IFERROR(__xludf.DUMMYFUNCTION("""COMPUTED_VALUE"""),80.0)</f>
        <v>80</v>
      </c>
      <c r="F541" s="1">
        <f>IFERROR(__xludf.DUMMYFUNCTION("""COMPUTED_VALUE"""),83.0)</f>
        <v>83</v>
      </c>
      <c r="G541" s="1">
        <f>IFERROR(__xludf.DUMMYFUNCTION("""COMPUTED_VALUE"""),84.0)</f>
        <v>84</v>
      </c>
      <c r="J541" s="1" t="b">
        <f t="array" ref="J541">IF(NOT(I541=""),AND(C541:I541&gt;B541:H541),IF(NOT(H541=""),AND(C541:H541&gt;B541:G541),IF(NOT(G541=""),AND(C541:G541&gt;B541:F541),AND(C541:F541&gt;B541:E541))))</f>
        <v>1</v>
      </c>
      <c r="K541" s="1" t="b">
        <f t="array" ref="K541">IF(NOT(I541=""),AND(C541:I541&lt;B541:H541),IF(NOT(H541=""),AND(C541:H541&lt;B541:G541),IF(NOT(G541=""),AND(C541:G541&lt;B541:F541),AND(C541:F541&lt;B541:E541))))</f>
        <v>0</v>
      </c>
      <c r="L541" s="1" t="b">
        <f t="array" ref="L541">IF(NOT(I541=""),AND(AND(ABS(C541:I541-B541:H541)&gt;0),AND(ABS(C541:I541-B541:H541)&lt;4)),IF(NOT(H541=""),AND(AND(ABS(C541:H541-B541:G541)&gt;0),AND(ABS(C541:H541-B541:G541)&lt;4)),IF(NOT(G541=""),AND(AND(ABS(C541:G541-B541:F541)&gt;0),AND(ABS(C541:G541-B541:F541)&lt;4)),AND(AND(ABS(C541:F541-B541:E541)&gt;0),AND(ABS(C541:F541-B541:E541)&lt;4)))))</f>
        <v>1</v>
      </c>
      <c r="M541" s="1" t="b">
        <f t="shared" si="1"/>
        <v>1</v>
      </c>
    </row>
    <row r="542" ht="15.75" customHeight="1">
      <c r="A542" s="1" t="s">
        <v>551</v>
      </c>
      <c r="B542" s="1">
        <f>IFERROR(__xludf.DUMMYFUNCTION("SPLIT(A542,"" "")"),55.0)</f>
        <v>55</v>
      </c>
      <c r="C542" s="1">
        <f>IFERROR(__xludf.DUMMYFUNCTION("""COMPUTED_VALUE"""),52.0)</f>
        <v>52</v>
      </c>
      <c r="D542" s="1">
        <f>IFERROR(__xludf.DUMMYFUNCTION("""COMPUTED_VALUE"""),49.0)</f>
        <v>49</v>
      </c>
      <c r="E542" s="1">
        <f>IFERROR(__xludf.DUMMYFUNCTION("""COMPUTED_VALUE"""),46.0)</f>
        <v>46</v>
      </c>
      <c r="F542" s="1">
        <f>IFERROR(__xludf.DUMMYFUNCTION("""COMPUTED_VALUE"""),43.0)</f>
        <v>43</v>
      </c>
      <c r="G542" s="1">
        <f>IFERROR(__xludf.DUMMYFUNCTION("""COMPUTED_VALUE"""),40.0)</f>
        <v>40</v>
      </c>
      <c r="H542" s="1">
        <f>IFERROR(__xludf.DUMMYFUNCTION("""COMPUTED_VALUE"""),37.0)</f>
        <v>37</v>
      </c>
      <c r="J542" s="1" t="b">
        <f t="array" ref="J542">IF(NOT(I542=""),AND(C542:I542&gt;B542:H542),IF(NOT(H542=""),AND(C542:H542&gt;B542:G542),IF(NOT(G542=""),AND(C542:G542&gt;B542:F542),AND(C542:F542&gt;B542:E542))))</f>
        <v>0</v>
      </c>
      <c r="K542" s="1" t="b">
        <f t="array" ref="K542">IF(NOT(I542=""),AND(C542:I542&lt;B542:H542),IF(NOT(H542=""),AND(C542:H542&lt;B542:G542),IF(NOT(G542=""),AND(C542:G542&lt;B542:F542),AND(C542:F542&lt;B542:E542))))</f>
        <v>1</v>
      </c>
      <c r="L542" s="1" t="b">
        <f t="array" ref="L542">IF(NOT(I542=""),AND(AND(ABS(C542:I542-B542:H542)&gt;0),AND(ABS(C542:I542-B542:H542)&lt;4)),IF(NOT(H542=""),AND(AND(ABS(C542:H542-B542:G542)&gt;0),AND(ABS(C542:H542-B542:G542)&lt;4)),IF(NOT(G542=""),AND(AND(ABS(C542:G542-B542:F542)&gt;0),AND(ABS(C542:G542-B542:F542)&lt;4)),AND(AND(ABS(C542:F542-B542:E542)&gt;0),AND(ABS(C542:F542-B542:E542)&lt;4)))))</f>
        <v>1</v>
      </c>
      <c r="M542" s="1" t="b">
        <f t="shared" si="1"/>
        <v>1</v>
      </c>
    </row>
    <row r="543" ht="15.75" customHeight="1">
      <c r="A543" s="1" t="s">
        <v>552</v>
      </c>
      <c r="B543" s="1">
        <f>IFERROR(__xludf.DUMMYFUNCTION("SPLIT(A543,"" "")"),65.0)</f>
        <v>65</v>
      </c>
      <c r="C543" s="1">
        <f>IFERROR(__xludf.DUMMYFUNCTION("""COMPUTED_VALUE"""),63.0)</f>
        <v>63</v>
      </c>
      <c r="D543" s="1">
        <f>IFERROR(__xludf.DUMMYFUNCTION("""COMPUTED_VALUE"""),62.0)</f>
        <v>62</v>
      </c>
      <c r="E543" s="1">
        <f>IFERROR(__xludf.DUMMYFUNCTION("""COMPUTED_VALUE"""),61.0)</f>
        <v>61</v>
      </c>
      <c r="F543" s="1">
        <f>IFERROR(__xludf.DUMMYFUNCTION("""COMPUTED_VALUE"""),58.0)</f>
        <v>58</v>
      </c>
      <c r="G543" s="1">
        <f>IFERROR(__xludf.DUMMYFUNCTION("""COMPUTED_VALUE"""),56.0)</f>
        <v>56</v>
      </c>
      <c r="H543" s="1">
        <f>IFERROR(__xludf.DUMMYFUNCTION("""COMPUTED_VALUE"""),55.0)</f>
        <v>55</v>
      </c>
      <c r="J543" s="1" t="b">
        <f t="array" ref="J543">IF(NOT(I543=""),AND(C543:I543&gt;B543:H543),IF(NOT(H543=""),AND(C543:H543&gt;B543:G543),IF(NOT(G543=""),AND(C543:G543&gt;B543:F543),AND(C543:F543&gt;B543:E543))))</f>
        <v>0</v>
      </c>
      <c r="K543" s="1" t="b">
        <f t="array" ref="K543">IF(NOT(I543=""),AND(C543:I543&lt;B543:H543),IF(NOT(H543=""),AND(C543:H543&lt;B543:G543),IF(NOT(G543=""),AND(C543:G543&lt;B543:F543),AND(C543:F543&lt;B543:E543))))</f>
        <v>1</v>
      </c>
      <c r="L543" s="1" t="b">
        <f t="array" ref="L543">IF(NOT(I543=""),AND(AND(ABS(C543:I543-B543:H543)&gt;0),AND(ABS(C543:I543-B543:H543)&lt;4)),IF(NOT(H543=""),AND(AND(ABS(C543:H543-B543:G543)&gt;0),AND(ABS(C543:H543-B543:G543)&lt;4)),IF(NOT(G543=""),AND(AND(ABS(C543:G543-B543:F543)&gt;0),AND(ABS(C543:G543-B543:F543)&lt;4)),AND(AND(ABS(C543:F543-B543:E543)&gt;0),AND(ABS(C543:F543-B543:E543)&lt;4)))))</f>
        <v>1</v>
      </c>
      <c r="M543" s="1" t="b">
        <f t="shared" si="1"/>
        <v>1</v>
      </c>
    </row>
    <row r="544" ht="15.75" customHeight="1">
      <c r="A544" s="1" t="s">
        <v>553</v>
      </c>
      <c r="B544" s="1">
        <f>IFERROR(__xludf.DUMMYFUNCTION("SPLIT(A544,"" "")"),6.0)</f>
        <v>6</v>
      </c>
      <c r="C544" s="1">
        <f>IFERROR(__xludf.DUMMYFUNCTION("""COMPUTED_VALUE"""),7.0)</f>
        <v>7</v>
      </c>
      <c r="D544" s="1">
        <f>IFERROR(__xludf.DUMMYFUNCTION("""COMPUTED_VALUE"""),10.0)</f>
        <v>10</v>
      </c>
      <c r="E544" s="1">
        <f>IFERROR(__xludf.DUMMYFUNCTION("""COMPUTED_VALUE"""),11.0)</f>
        <v>11</v>
      </c>
      <c r="F544" s="1">
        <f>IFERROR(__xludf.DUMMYFUNCTION("""COMPUTED_VALUE"""),13.0)</f>
        <v>13</v>
      </c>
      <c r="G544" s="1">
        <f>IFERROR(__xludf.DUMMYFUNCTION("""COMPUTED_VALUE"""),15.0)</f>
        <v>15</v>
      </c>
      <c r="H544" s="1">
        <f>IFERROR(__xludf.DUMMYFUNCTION("""COMPUTED_VALUE"""),18.0)</f>
        <v>18</v>
      </c>
      <c r="I544" s="1">
        <f>IFERROR(__xludf.DUMMYFUNCTION("""COMPUTED_VALUE"""),21.0)</f>
        <v>21</v>
      </c>
      <c r="J544" s="1" t="b">
        <f t="array" ref="J544">IF(NOT(I544=""),AND(C544:I544&gt;B544:H544),IF(NOT(H544=""),AND(C544:H544&gt;B544:G544),IF(NOT(G544=""),AND(C544:G544&gt;B544:F544),AND(C544:F544&gt;B544:E544))))</f>
        <v>1</v>
      </c>
      <c r="K544" s="1" t="b">
        <f t="array" ref="K544">IF(NOT(I544=""),AND(C544:I544&lt;B544:H544),IF(NOT(H544=""),AND(C544:H544&lt;B544:G544),IF(NOT(G544=""),AND(C544:G544&lt;B544:F544),AND(C544:F544&lt;B544:E544))))</f>
        <v>0</v>
      </c>
      <c r="L544" s="1" t="b">
        <f t="array" ref="L544">IF(NOT(I544=""),AND(AND(ABS(C544:I544-B544:H544)&gt;0),AND(ABS(C544:I544-B544:H544)&lt;4)),IF(NOT(H544=""),AND(AND(ABS(C544:H544-B544:G544)&gt;0),AND(ABS(C544:H544-B544:G544)&lt;4)),IF(NOT(G544=""),AND(AND(ABS(C544:G544-B544:F544)&gt;0),AND(ABS(C544:G544-B544:F544)&lt;4)),AND(AND(ABS(C544:F544-B544:E544)&gt;0),AND(ABS(C544:F544-B544:E544)&lt;4)))))</f>
        <v>1</v>
      </c>
      <c r="M544" s="1" t="b">
        <f t="shared" si="1"/>
        <v>1</v>
      </c>
    </row>
    <row r="545" ht="15.75" customHeight="1">
      <c r="A545" s="1" t="s">
        <v>554</v>
      </c>
      <c r="B545" s="1">
        <f>IFERROR(__xludf.DUMMYFUNCTION("SPLIT(A545,"" "")"),11.0)</f>
        <v>11</v>
      </c>
      <c r="C545" s="1">
        <f>IFERROR(__xludf.DUMMYFUNCTION("""COMPUTED_VALUE"""),9.0)</f>
        <v>9</v>
      </c>
      <c r="D545" s="1">
        <f>IFERROR(__xludf.DUMMYFUNCTION("""COMPUTED_VALUE"""),8.0)</f>
        <v>8</v>
      </c>
      <c r="E545" s="1">
        <f>IFERROR(__xludf.DUMMYFUNCTION("""COMPUTED_VALUE"""),6.0)</f>
        <v>6</v>
      </c>
      <c r="F545" s="1">
        <f>IFERROR(__xludf.DUMMYFUNCTION("""COMPUTED_VALUE"""),5.0)</f>
        <v>5</v>
      </c>
      <c r="G545" s="1">
        <f>IFERROR(__xludf.DUMMYFUNCTION("""COMPUTED_VALUE"""),4.0)</f>
        <v>4</v>
      </c>
      <c r="H545" s="1">
        <f>IFERROR(__xludf.DUMMYFUNCTION("""COMPUTED_VALUE"""),1.0)</f>
        <v>1</v>
      </c>
      <c r="J545" s="1" t="b">
        <f t="array" ref="J545">IF(NOT(I545=""),AND(C545:I545&gt;B545:H545),IF(NOT(H545=""),AND(C545:H545&gt;B545:G545),IF(NOT(G545=""),AND(C545:G545&gt;B545:F545),AND(C545:F545&gt;B545:E545))))</f>
        <v>0</v>
      </c>
      <c r="K545" s="1" t="b">
        <f t="array" ref="K545">IF(NOT(I545=""),AND(C545:I545&lt;B545:H545),IF(NOT(H545=""),AND(C545:H545&lt;B545:G545),IF(NOT(G545=""),AND(C545:G545&lt;B545:F545),AND(C545:F545&lt;B545:E545))))</f>
        <v>1</v>
      </c>
      <c r="L545" s="1" t="b">
        <f t="array" ref="L545">IF(NOT(I545=""),AND(AND(ABS(C545:I545-B545:H545)&gt;0),AND(ABS(C545:I545-B545:H545)&lt;4)),IF(NOT(H545=""),AND(AND(ABS(C545:H545-B545:G545)&gt;0),AND(ABS(C545:H545-B545:G545)&lt;4)),IF(NOT(G545=""),AND(AND(ABS(C545:G545-B545:F545)&gt;0),AND(ABS(C545:G545-B545:F545)&lt;4)),AND(AND(ABS(C545:F545-B545:E545)&gt;0),AND(ABS(C545:F545-B545:E545)&lt;4)))))</f>
        <v>1</v>
      </c>
      <c r="M545" s="1" t="b">
        <f t="shared" si="1"/>
        <v>1</v>
      </c>
    </row>
    <row r="546" ht="15.75" customHeight="1">
      <c r="A546" s="1" t="s">
        <v>555</v>
      </c>
      <c r="B546" s="1">
        <f>IFERROR(__xludf.DUMMYFUNCTION("SPLIT(A546,"" "")"),26.0)</f>
        <v>26</v>
      </c>
      <c r="C546" s="1">
        <f>IFERROR(__xludf.DUMMYFUNCTION("""COMPUTED_VALUE"""),23.0)</f>
        <v>23</v>
      </c>
      <c r="D546" s="1">
        <f>IFERROR(__xludf.DUMMYFUNCTION("""COMPUTED_VALUE"""),21.0)</f>
        <v>21</v>
      </c>
      <c r="E546" s="1">
        <f>IFERROR(__xludf.DUMMYFUNCTION("""COMPUTED_VALUE"""),20.0)</f>
        <v>20</v>
      </c>
      <c r="F546" s="1">
        <f>IFERROR(__xludf.DUMMYFUNCTION("""COMPUTED_VALUE"""),19.0)</f>
        <v>19</v>
      </c>
      <c r="G546" s="1">
        <f>IFERROR(__xludf.DUMMYFUNCTION("""COMPUTED_VALUE"""),18.0)</f>
        <v>18</v>
      </c>
      <c r="H546" s="1">
        <f>IFERROR(__xludf.DUMMYFUNCTION("""COMPUTED_VALUE"""),16.0)</f>
        <v>16</v>
      </c>
      <c r="I546" s="1">
        <f>IFERROR(__xludf.DUMMYFUNCTION("""COMPUTED_VALUE"""),15.0)</f>
        <v>15</v>
      </c>
      <c r="J546" s="1" t="b">
        <f t="array" ref="J546">IF(NOT(I546=""),AND(C546:I546&gt;B546:H546),IF(NOT(H546=""),AND(C546:H546&gt;B546:G546),IF(NOT(G546=""),AND(C546:G546&gt;B546:F546),AND(C546:F546&gt;B546:E546))))</f>
        <v>0</v>
      </c>
      <c r="K546" s="1" t="b">
        <f t="array" ref="K546">IF(NOT(I546=""),AND(C546:I546&lt;B546:H546),IF(NOT(H546=""),AND(C546:H546&lt;B546:G546),IF(NOT(G546=""),AND(C546:G546&lt;B546:F546),AND(C546:F546&lt;B546:E546))))</f>
        <v>1</v>
      </c>
      <c r="L546" s="1" t="b">
        <f t="array" ref="L546">IF(NOT(I546=""),AND(AND(ABS(C546:I546-B546:H546)&gt;0),AND(ABS(C546:I546-B546:H546)&lt;4)),IF(NOT(H546=""),AND(AND(ABS(C546:H546-B546:G546)&gt;0),AND(ABS(C546:H546-B546:G546)&lt;4)),IF(NOT(G546=""),AND(AND(ABS(C546:G546-B546:F546)&gt;0),AND(ABS(C546:G546-B546:F546)&lt;4)),AND(AND(ABS(C546:F546-B546:E546)&gt;0),AND(ABS(C546:F546-B546:E546)&lt;4)))))</f>
        <v>1</v>
      </c>
      <c r="M546" s="1" t="b">
        <f t="shared" si="1"/>
        <v>1</v>
      </c>
    </row>
    <row r="547" ht="15.75" customHeight="1">
      <c r="A547" s="1" t="s">
        <v>556</v>
      </c>
      <c r="B547" s="1">
        <f>IFERROR(__xludf.DUMMYFUNCTION("SPLIT(A547,"" "")"),19.0)</f>
        <v>19</v>
      </c>
      <c r="C547" s="1">
        <f>IFERROR(__xludf.DUMMYFUNCTION("""COMPUTED_VALUE"""),22.0)</f>
        <v>22</v>
      </c>
      <c r="D547" s="1">
        <f>IFERROR(__xludf.DUMMYFUNCTION("""COMPUTED_VALUE"""),25.0)</f>
        <v>25</v>
      </c>
      <c r="E547" s="1">
        <f>IFERROR(__xludf.DUMMYFUNCTION("""COMPUTED_VALUE"""),27.0)</f>
        <v>27</v>
      </c>
      <c r="F547" s="1">
        <f>IFERROR(__xludf.DUMMYFUNCTION("""COMPUTED_VALUE"""),29.0)</f>
        <v>29</v>
      </c>
      <c r="G547" s="1">
        <f>IFERROR(__xludf.DUMMYFUNCTION("""COMPUTED_VALUE"""),31.0)</f>
        <v>31</v>
      </c>
      <c r="H547" s="1">
        <f>IFERROR(__xludf.DUMMYFUNCTION("""COMPUTED_VALUE"""),33.0)</f>
        <v>33</v>
      </c>
      <c r="I547" s="1">
        <f>IFERROR(__xludf.DUMMYFUNCTION("""COMPUTED_VALUE"""),34.0)</f>
        <v>34</v>
      </c>
      <c r="J547" s="1" t="b">
        <f t="array" ref="J547">IF(NOT(I547=""),AND(C547:I547&gt;B547:H547),IF(NOT(H547=""),AND(C547:H547&gt;B547:G547),IF(NOT(G547=""),AND(C547:G547&gt;B547:F547),AND(C547:F547&gt;B547:E547))))</f>
        <v>1</v>
      </c>
      <c r="K547" s="1" t="b">
        <f t="array" ref="K547">IF(NOT(I547=""),AND(C547:I547&lt;B547:H547),IF(NOT(H547=""),AND(C547:H547&lt;B547:G547),IF(NOT(G547=""),AND(C547:G547&lt;B547:F547),AND(C547:F547&lt;B547:E547))))</f>
        <v>0</v>
      </c>
      <c r="L547" s="1" t="b">
        <f t="array" ref="L547">IF(NOT(I547=""),AND(AND(ABS(C547:I547-B547:H547)&gt;0),AND(ABS(C547:I547-B547:H547)&lt;4)),IF(NOT(H547=""),AND(AND(ABS(C547:H547-B547:G547)&gt;0),AND(ABS(C547:H547-B547:G547)&lt;4)),IF(NOT(G547=""),AND(AND(ABS(C547:G547-B547:F547)&gt;0),AND(ABS(C547:G547-B547:F547)&lt;4)),AND(AND(ABS(C547:F547-B547:E547)&gt;0),AND(ABS(C547:F547-B547:E547)&lt;4)))))</f>
        <v>1</v>
      </c>
      <c r="M547" s="1" t="b">
        <f t="shared" si="1"/>
        <v>1</v>
      </c>
    </row>
    <row r="548" ht="15.75" customHeight="1">
      <c r="A548" s="1" t="s">
        <v>557</v>
      </c>
      <c r="B548" s="1">
        <f>IFERROR(__xludf.DUMMYFUNCTION("SPLIT(A548,"" "")"),39.0)</f>
        <v>39</v>
      </c>
      <c r="C548" s="1">
        <f>IFERROR(__xludf.DUMMYFUNCTION("""COMPUTED_VALUE"""),36.0)</f>
        <v>36</v>
      </c>
      <c r="D548" s="1">
        <f>IFERROR(__xludf.DUMMYFUNCTION("""COMPUTED_VALUE"""),33.0)</f>
        <v>33</v>
      </c>
      <c r="E548" s="1">
        <f>IFERROR(__xludf.DUMMYFUNCTION("""COMPUTED_VALUE"""),30.0)</f>
        <v>30</v>
      </c>
      <c r="F548" s="1">
        <f>IFERROR(__xludf.DUMMYFUNCTION("""COMPUTED_VALUE"""),28.0)</f>
        <v>28</v>
      </c>
      <c r="G548" s="1">
        <f>IFERROR(__xludf.DUMMYFUNCTION("""COMPUTED_VALUE"""),25.0)</f>
        <v>25</v>
      </c>
      <c r="J548" s="1" t="b">
        <f t="array" ref="J548">IF(NOT(I548=""),AND(C548:I548&gt;B548:H548),IF(NOT(H548=""),AND(C548:H548&gt;B548:G548),IF(NOT(G548=""),AND(C548:G548&gt;B548:F548),AND(C548:F548&gt;B548:E548))))</f>
        <v>0</v>
      </c>
      <c r="K548" s="1" t="b">
        <f t="array" ref="K548">IF(NOT(I548=""),AND(C548:I548&lt;B548:H548),IF(NOT(H548=""),AND(C548:H548&lt;B548:G548),IF(NOT(G548=""),AND(C548:G548&lt;B548:F548),AND(C548:F548&lt;B548:E548))))</f>
        <v>1</v>
      </c>
      <c r="L548" s="1" t="b">
        <f t="array" ref="L548">IF(NOT(I548=""),AND(AND(ABS(C548:I548-B548:H548)&gt;0),AND(ABS(C548:I548-B548:H548)&lt;4)),IF(NOT(H548=""),AND(AND(ABS(C548:H548-B548:G548)&gt;0),AND(ABS(C548:H548-B548:G548)&lt;4)),IF(NOT(G548=""),AND(AND(ABS(C548:G548-B548:F548)&gt;0),AND(ABS(C548:G548-B548:F548)&lt;4)),AND(AND(ABS(C548:F548-B548:E548)&gt;0),AND(ABS(C548:F548-B548:E548)&lt;4)))))</f>
        <v>1</v>
      </c>
      <c r="M548" s="1" t="b">
        <f t="shared" si="1"/>
        <v>1</v>
      </c>
    </row>
    <row r="549" ht="15.75" customHeight="1">
      <c r="A549" s="1" t="s">
        <v>558</v>
      </c>
      <c r="B549" s="1">
        <f>IFERROR(__xludf.DUMMYFUNCTION("SPLIT(A549,"" "")"),58.0)</f>
        <v>58</v>
      </c>
      <c r="C549" s="1">
        <f>IFERROR(__xludf.DUMMYFUNCTION("""COMPUTED_VALUE"""),59.0)</f>
        <v>59</v>
      </c>
      <c r="D549" s="1">
        <f>IFERROR(__xludf.DUMMYFUNCTION("""COMPUTED_VALUE"""),60.0)</f>
        <v>60</v>
      </c>
      <c r="E549" s="1">
        <f>IFERROR(__xludf.DUMMYFUNCTION("""COMPUTED_VALUE"""),61.0)</f>
        <v>61</v>
      </c>
      <c r="F549" s="1">
        <f>IFERROR(__xludf.DUMMYFUNCTION("""COMPUTED_VALUE"""),62.0)</f>
        <v>62</v>
      </c>
      <c r="G549" s="1">
        <f>IFERROR(__xludf.DUMMYFUNCTION("""COMPUTED_VALUE"""),65.0)</f>
        <v>65</v>
      </c>
      <c r="H549" s="1">
        <f>IFERROR(__xludf.DUMMYFUNCTION("""COMPUTED_VALUE"""),66.0)</f>
        <v>66</v>
      </c>
      <c r="J549" s="1" t="b">
        <f t="array" ref="J549">IF(NOT(I549=""),AND(C549:I549&gt;B549:H549),IF(NOT(H549=""),AND(C549:H549&gt;B549:G549),IF(NOT(G549=""),AND(C549:G549&gt;B549:F549),AND(C549:F549&gt;B549:E549))))</f>
        <v>1</v>
      </c>
      <c r="K549" s="1" t="b">
        <f t="array" ref="K549">IF(NOT(I549=""),AND(C549:I549&lt;B549:H549),IF(NOT(H549=""),AND(C549:H549&lt;B549:G549),IF(NOT(G549=""),AND(C549:G549&lt;B549:F549),AND(C549:F549&lt;B549:E549))))</f>
        <v>0</v>
      </c>
      <c r="L549" s="1" t="b">
        <f t="array" ref="L549">IF(NOT(I549=""),AND(AND(ABS(C549:I549-B549:H549)&gt;0),AND(ABS(C549:I549-B549:H549)&lt;4)),IF(NOT(H549=""),AND(AND(ABS(C549:H549-B549:G549)&gt;0),AND(ABS(C549:H549-B549:G549)&lt;4)),IF(NOT(G549=""),AND(AND(ABS(C549:G549-B549:F549)&gt;0),AND(ABS(C549:G549-B549:F549)&lt;4)),AND(AND(ABS(C549:F549-B549:E549)&gt;0),AND(ABS(C549:F549-B549:E549)&lt;4)))))</f>
        <v>1</v>
      </c>
      <c r="M549" s="1" t="b">
        <f t="shared" si="1"/>
        <v>1</v>
      </c>
    </row>
    <row r="550" ht="15.75" customHeight="1">
      <c r="A550" s="1" t="s">
        <v>559</v>
      </c>
      <c r="B550" s="1">
        <f>IFERROR(__xludf.DUMMYFUNCTION("SPLIT(A550,"" "")"),31.0)</f>
        <v>31</v>
      </c>
      <c r="C550" s="1">
        <f>IFERROR(__xludf.DUMMYFUNCTION("""COMPUTED_VALUE"""),29.0)</f>
        <v>29</v>
      </c>
      <c r="D550" s="1">
        <f>IFERROR(__xludf.DUMMYFUNCTION("""COMPUTED_VALUE"""),27.0)</f>
        <v>27</v>
      </c>
      <c r="E550" s="1">
        <f>IFERROR(__xludf.DUMMYFUNCTION("""COMPUTED_VALUE"""),24.0)</f>
        <v>24</v>
      </c>
      <c r="F550" s="1">
        <f>IFERROR(__xludf.DUMMYFUNCTION("""COMPUTED_VALUE"""),22.0)</f>
        <v>22</v>
      </c>
      <c r="G550" s="1">
        <f>IFERROR(__xludf.DUMMYFUNCTION("""COMPUTED_VALUE"""),21.0)</f>
        <v>21</v>
      </c>
      <c r="H550" s="1">
        <f>IFERROR(__xludf.DUMMYFUNCTION("""COMPUTED_VALUE"""),18.0)</f>
        <v>18</v>
      </c>
      <c r="J550" s="1" t="b">
        <f t="array" ref="J550">IF(NOT(I550=""),AND(C550:I550&gt;B550:H550),IF(NOT(H550=""),AND(C550:H550&gt;B550:G550),IF(NOT(G550=""),AND(C550:G550&gt;B550:F550),AND(C550:F550&gt;B550:E550))))</f>
        <v>0</v>
      </c>
      <c r="K550" s="1" t="b">
        <f t="array" ref="K550">IF(NOT(I550=""),AND(C550:I550&lt;B550:H550),IF(NOT(H550=""),AND(C550:H550&lt;B550:G550),IF(NOT(G550=""),AND(C550:G550&lt;B550:F550),AND(C550:F550&lt;B550:E550))))</f>
        <v>1</v>
      </c>
      <c r="L550" s="1" t="b">
        <f t="array" ref="L550">IF(NOT(I550=""),AND(AND(ABS(C550:I550-B550:H550)&gt;0),AND(ABS(C550:I550-B550:H550)&lt;4)),IF(NOT(H550=""),AND(AND(ABS(C550:H550-B550:G550)&gt;0),AND(ABS(C550:H550-B550:G550)&lt;4)),IF(NOT(G550=""),AND(AND(ABS(C550:G550-B550:F550)&gt;0),AND(ABS(C550:G550-B550:F550)&lt;4)),AND(AND(ABS(C550:F550-B550:E550)&gt;0),AND(ABS(C550:F550-B550:E550)&lt;4)))))</f>
        <v>1</v>
      </c>
      <c r="M550" s="1" t="b">
        <f t="shared" si="1"/>
        <v>1</v>
      </c>
    </row>
    <row r="551" ht="15.75" customHeight="1">
      <c r="A551" s="1" t="s">
        <v>560</v>
      </c>
      <c r="B551" s="1">
        <f>IFERROR(__xludf.DUMMYFUNCTION("SPLIT(A551,"" "")"),83.0)</f>
        <v>83</v>
      </c>
      <c r="C551" s="1">
        <f>IFERROR(__xludf.DUMMYFUNCTION("""COMPUTED_VALUE"""),86.0)</f>
        <v>86</v>
      </c>
      <c r="D551" s="1">
        <f>IFERROR(__xludf.DUMMYFUNCTION("""COMPUTED_VALUE"""),89.0)</f>
        <v>89</v>
      </c>
      <c r="E551" s="1">
        <f>IFERROR(__xludf.DUMMYFUNCTION("""COMPUTED_VALUE"""),90.0)</f>
        <v>90</v>
      </c>
      <c r="F551" s="1">
        <f>IFERROR(__xludf.DUMMYFUNCTION("""COMPUTED_VALUE"""),91.0)</f>
        <v>91</v>
      </c>
      <c r="J551" s="1" t="b">
        <f t="array" ref="J551">IF(NOT(I551=""),AND(C551:I551&gt;B551:H551),IF(NOT(H551=""),AND(C551:H551&gt;B551:G551),IF(NOT(G551=""),AND(C551:G551&gt;B551:F551),AND(C551:F551&gt;B551:E551))))</f>
        <v>1</v>
      </c>
      <c r="K551" s="1" t="b">
        <f t="array" ref="K551">IF(NOT(I551=""),AND(C551:I551&lt;B551:H551),IF(NOT(H551=""),AND(C551:H551&lt;B551:G551),IF(NOT(G551=""),AND(C551:G551&lt;B551:F551),AND(C551:F551&lt;B551:E551))))</f>
        <v>0</v>
      </c>
      <c r="L551" s="1" t="b">
        <f t="array" ref="L551">IF(NOT(I551=""),AND(AND(ABS(C551:I551-B551:H551)&gt;0),AND(ABS(C551:I551-B551:H551)&lt;4)),IF(NOT(H551=""),AND(AND(ABS(C551:H551-B551:G551)&gt;0),AND(ABS(C551:H551-B551:G551)&lt;4)),IF(NOT(G551=""),AND(AND(ABS(C551:G551-B551:F551)&gt;0),AND(ABS(C551:G551-B551:F551)&lt;4)),AND(AND(ABS(C551:F551-B551:E551)&gt;0),AND(ABS(C551:F551-B551:E551)&lt;4)))))</f>
        <v>1</v>
      </c>
      <c r="M551" s="1" t="b">
        <f t="shared" si="1"/>
        <v>1</v>
      </c>
    </row>
    <row r="552" ht="15.75" customHeight="1">
      <c r="A552" s="1" t="s">
        <v>561</v>
      </c>
      <c r="B552" s="1">
        <f>IFERROR(__xludf.DUMMYFUNCTION("SPLIT(A552,"" "")"),26.0)</f>
        <v>26</v>
      </c>
      <c r="C552" s="1">
        <f>IFERROR(__xludf.DUMMYFUNCTION("""COMPUTED_VALUE"""),28.0)</f>
        <v>28</v>
      </c>
      <c r="D552" s="1">
        <f>IFERROR(__xludf.DUMMYFUNCTION("""COMPUTED_VALUE"""),31.0)</f>
        <v>31</v>
      </c>
      <c r="E552" s="1">
        <f>IFERROR(__xludf.DUMMYFUNCTION("""COMPUTED_VALUE"""),33.0)</f>
        <v>33</v>
      </c>
      <c r="F552" s="1">
        <f>IFERROR(__xludf.DUMMYFUNCTION("""COMPUTED_VALUE"""),34.0)</f>
        <v>34</v>
      </c>
      <c r="J552" s="1" t="b">
        <f t="array" ref="J552">IF(NOT(I552=""),AND(C552:I552&gt;B552:H552),IF(NOT(H552=""),AND(C552:H552&gt;B552:G552),IF(NOT(G552=""),AND(C552:G552&gt;B552:F552),AND(C552:F552&gt;B552:E552))))</f>
        <v>1</v>
      </c>
      <c r="K552" s="1" t="b">
        <f t="array" ref="K552">IF(NOT(I552=""),AND(C552:I552&lt;B552:H552),IF(NOT(H552=""),AND(C552:H552&lt;B552:G552),IF(NOT(G552=""),AND(C552:G552&lt;B552:F552),AND(C552:F552&lt;B552:E552))))</f>
        <v>0</v>
      </c>
      <c r="L552" s="1" t="b">
        <f t="array" ref="L552">IF(NOT(I552=""),AND(AND(ABS(C552:I552-B552:H552)&gt;0),AND(ABS(C552:I552-B552:H552)&lt;4)),IF(NOT(H552=""),AND(AND(ABS(C552:H552-B552:G552)&gt;0),AND(ABS(C552:H552-B552:G552)&lt;4)),IF(NOT(G552=""),AND(AND(ABS(C552:G552-B552:F552)&gt;0),AND(ABS(C552:G552-B552:F552)&lt;4)),AND(AND(ABS(C552:F552-B552:E552)&gt;0),AND(ABS(C552:F552-B552:E552)&lt;4)))))</f>
        <v>1</v>
      </c>
      <c r="M552" s="1" t="b">
        <f t="shared" si="1"/>
        <v>1</v>
      </c>
    </row>
    <row r="553" ht="15.75" customHeight="1">
      <c r="A553" s="1" t="s">
        <v>562</v>
      </c>
      <c r="B553" s="1">
        <f>IFERROR(__xludf.DUMMYFUNCTION("SPLIT(A553,"" "")"),64.0)</f>
        <v>64</v>
      </c>
      <c r="C553" s="1">
        <f>IFERROR(__xludf.DUMMYFUNCTION("""COMPUTED_VALUE"""),66.0)</f>
        <v>66</v>
      </c>
      <c r="D553" s="1">
        <f>IFERROR(__xludf.DUMMYFUNCTION("""COMPUTED_VALUE"""),69.0)</f>
        <v>69</v>
      </c>
      <c r="E553" s="1">
        <f>IFERROR(__xludf.DUMMYFUNCTION("""COMPUTED_VALUE"""),71.0)</f>
        <v>71</v>
      </c>
      <c r="F553" s="1">
        <f>IFERROR(__xludf.DUMMYFUNCTION("""COMPUTED_VALUE"""),72.0)</f>
        <v>72</v>
      </c>
      <c r="G553" s="1">
        <f>IFERROR(__xludf.DUMMYFUNCTION("""COMPUTED_VALUE"""),75.0)</f>
        <v>75</v>
      </c>
      <c r="H553" s="1">
        <f>IFERROR(__xludf.DUMMYFUNCTION("""COMPUTED_VALUE"""),76.0)</f>
        <v>76</v>
      </c>
      <c r="I553" s="1">
        <f>IFERROR(__xludf.DUMMYFUNCTION("""COMPUTED_VALUE"""),79.0)</f>
        <v>79</v>
      </c>
      <c r="J553" s="1" t="b">
        <f t="array" ref="J553">IF(NOT(I553=""),AND(C553:I553&gt;B553:H553),IF(NOT(H553=""),AND(C553:H553&gt;B553:G553),IF(NOT(G553=""),AND(C553:G553&gt;B553:F553),AND(C553:F553&gt;B553:E553))))</f>
        <v>1</v>
      </c>
      <c r="K553" s="1" t="b">
        <f t="array" ref="K553">IF(NOT(I553=""),AND(C553:I553&lt;B553:H553),IF(NOT(H553=""),AND(C553:H553&lt;B553:G553),IF(NOT(G553=""),AND(C553:G553&lt;B553:F553),AND(C553:F553&lt;B553:E553))))</f>
        <v>0</v>
      </c>
      <c r="L553" s="1" t="b">
        <f t="array" ref="L553">IF(NOT(I553=""),AND(AND(ABS(C553:I553-B553:H553)&gt;0),AND(ABS(C553:I553-B553:H553)&lt;4)),IF(NOT(H553=""),AND(AND(ABS(C553:H553-B553:G553)&gt;0),AND(ABS(C553:H553-B553:G553)&lt;4)),IF(NOT(G553=""),AND(AND(ABS(C553:G553-B553:F553)&gt;0),AND(ABS(C553:G553-B553:F553)&lt;4)),AND(AND(ABS(C553:F553-B553:E553)&gt;0),AND(ABS(C553:F553-B553:E553)&lt;4)))))</f>
        <v>1</v>
      </c>
      <c r="M553" s="1" t="b">
        <f t="shared" si="1"/>
        <v>1</v>
      </c>
    </row>
    <row r="554" ht="15.75" customHeight="1">
      <c r="A554" s="1" t="s">
        <v>563</v>
      </c>
      <c r="B554" s="1">
        <f>IFERROR(__xludf.DUMMYFUNCTION("SPLIT(A554,"" "")"),69.0)</f>
        <v>69</v>
      </c>
      <c r="C554" s="1">
        <f>IFERROR(__xludf.DUMMYFUNCTION("""COMPUTED_VALUE"""),72.0)</f>
        <v>72</v>
      </c>
      <c r="D554" s="1">
        <f>IFERROR(__xludf.DUMMYFUNCTION("""COMPUTED_VALUE"""),75.0)</f>
        <v>75</v>
      </c>
      <c r="E554" s="1">
        <f>IFERROR(__xludf.DUMMYFUNCTION("""COMPUTED_VALUE"""),76.0)</f>
        <v>76</v>
      </c>
      <c r="F554" s="1">
        <f>IFERROR(__xludf.DUMMYFUNCTION("""COMPUTED_VALUE"""),78.0)</f>
        <v>78</v>
      </c>
      <c r="G554" s="1">
        <f>IFERROR(__xludf.DUMMYFUNCTION("""COMPUTED_VALUE"""),79.0)</f>
        <v>79</v>
      </c>
      <c r="H554" s="1">
        <f>IFERROR(__xludf.DUMMYFUNCTION("""COMPUTED_VALUE"""),81.0)</f>
        <v>81</v>
      </c>
      <c r="J554" s="1" t="b">
        <f t="array" ref="J554">IF(NOT(I554=""),AND(C554:I554&gt;B554:H554),IF(NOT(H554=""),AND(C554:H554&gt;B554:G554),IF(NOT(G554=""),AND(C554:G554&gt;B554:F554),AND(C554:F554&gt;B554:E554))))</f>
        <v>1</v>
      </c>
      <c r="K554" s="1" t="b">
        <f t="array" ref="K554">IF(NOT(I554=""),AND(C554:I554&lt;B554:H554),IF(NOT(H554=""),AND(C554:H554&lt;B554:G554),IF(NOT(G554=""),AND(C554:G554&lt;B554:F554),AND(C554:F554&lt;B554:E554))))</f>
        <v>0</v>
      </c>
      <c r="L554" s="1" t="b">
        <f t="array" ref="L554">IF(NOT(I554=""),AND(AND(ABS(C554:I554-B554:H554)&gt;0),AND(ABS(C554:I554-B554:H554)&lt;4)),IF(NOT(H554=""),AND(AND(ABS(C554:H554-B554:G554)&gt;0),AND(ABS(C554:H554-B554:G554)&lt;4)),IF(NOT(G554=""),AND(AND(ABS(C554:G554-B554:F554)&gt;0),AND(ABS(C554:G554-B554:F554)&lt;4)),AND(AND(ABS(C554:F554-B554:E554)&gt;0),AND(ABS(C554:F554-B554:E554)&lt;4)))))</f>
        <v>1</v>
      </c>
      <c r="M554" s="1" t="b">
        <f t="shared" si="1"/>
        <v>1</v>
      </c>
    </row>
    <row r="555" ht="15.75" customHeight="1">
      <c r="A555" s="1" t="s">
        <v>564</v>
      </c>
      <c r="B555" s="1">
        <f>IFERROR(__xludf.DUMMYFUNCTION("SPLIT(A555,"" "")"),38.0)</f>
        <v>38</v>
      </c>
      <c r="C555" s="1">
        <f>IFERROR(__xludf.DUMMYFUNCTION("""COMPUTED_VALUE"""),40.0)</f>
        <v>40</v>
      </c>
      <c r="D555" s="1">
        <f>IFERROR(__xludf.DUMMYFUNCTION("""COMPUTED_VALUE"""),43.0)</f>
        <v>43</v>
      </c>
      <c r="E555" s="1">
        <f>IFERROR(__xludf.DUMMYFUNCTION("""COMPUTED_VALUE"""),45.0)</f>
        <v>45</v>
      </c>
      <c r="F555" s="1">
        <f>IFERROR(__xludf.DUMMYFUNCTION("""COMPUTED_VALUE"""),48.0)</f>
        <v>48</v>
      </c>
      <c r="G555" s="1">
        <f>IFERROR(__xludf.DUMMYFUNCTION("""COMPUTED_VALUE"""),50.0)</f>
        <v>50</v>
      </c>
      <c r="H555" s="1">
        <f>IFERROR(__xludf.DUMMYFUNCTION("""COMPUTED_VALUE"""),51.0)</f>
        <v>51</v>
      </c>
      <c r="J555" s="1" t="b">
        <f t="array" ref="J555">IF(NOT(I555=""),AND(C555:I555&gt;B555:H555),IF(NOT(H555=""),AND(C555:H555&gt;B555:G555),IF(NOT(G555=""),AND(C555:G555&gt;B555:F555),AND(C555:F555&gt;B555:E555))))</f>
        <v>1</v>
      </c>
      <c r="K555" s="1" t="b">
        <f t="array" ref="K555">IF(NOT(I555=""),AND(C555:I555&lt;B555:H555),IF(NOT(H555=""),AND(C555:H555&lt;B555:G555),IF(NOT(G555=""),AND(C555:G555&lt;B555:F555),AND(C555:F555&lt;B555:E555))))</f>
        <v>0</v>
      </c>
      <c r="L555" s="1" t="b">
        <f t="array" ref="L555">IF(NOT(I555=""),AND(AND(ABS(C555:I555-B555:H555)&gt;0),AND(ABS(C555:I555-B555:H555)&lt;4)),IF(NOT(H555=""),AND(AND(ABS(C555:H555-B555:G555)&gt;0),AND(ABS(C555:H555-B555:G555)&lt;4)),IF(NOT(G555=""),AND(AND(ABS(C555:G555-B555:F555)&gt;0),AND(ABS(C555:G555-B555:F555)&lt;4)),AND(AND(ABS(C555:F555-B555:E555)&gt;0),AND(ABS(C555:F555-B555:E555)&lt;4)))))</f>
        <v>1</v>
      </c>
      <c r="M555" s="1" t="b">
        <f t="shared" si="1"/>
        <v>1</v>
      </c>
    </row>
    <row r="556" ht="15.75" customHeight="1">
      <c r="A556" s="1" t="s">
        <v>565</v>
      </c>
      <c r="B556" s="1">
        <f>IFERROR(__xludf.DUMMYFUNCTION("SPLIT(A556,"" "")"),24.0)</f>
        <v>24</v>
      </c>
      <c r="C556" s="1">
        <f>IFERROR(__xludf.DUMMYFUNCTION("""COMPUTED_VALUE"""),26.0)</f>
        <v>26</v>
      </c>
      <c r="D556" s="1">
        <f>IFERROR(__xludf.DUMMYFUNCTION("""COMPUTED_VALUE"""),29.0)</f>
        <v>29</v>
      </c>
      <c r="E556" s="1">
        <f>IFERROR(__xludf.DUMMYFUNCTION("""COMPUTED_VALUE"""),31.0)</f>
        <v>31</v>
      </c>
      <c r="F556" s="1">
        <f>IFERROR(__xludf.DUMMYFUNCTION("""COMPUTED_VALUE"""),33.0)</f>
        <v>33</v>
      </c>
      <c r="J556" s="1" t="b">
        <f t="array" ref="J556">IF(NOT(I556=""),AND(C556:I556&gt;B556:H556),IF(NOT(H556=""),AND(C556:H556&gt;B556:G556),IF(NOT(G556=""),AND(C556:G556&gt;B556:F556),AND(C556:F556&gt;B556:E556))))</f>
        <v>1</v>
      </c>
      <c r="K556" s="1" t="b">
        <f t="array" ref="K556">IF(NOT(I556=""),AND(C556:I556&lt;B556:H556),IF(NOT(H556=""),AND(C556:H556&lt;B556:G556),IF(NOT(G556=""),AND(C556:G556&lt;B556:F556),AND(C556:F556&lt;B556:E556))))</f>
        <v>0</v>
      </c>
      <c r="L556" s="1" t="b">
        <f t="array" ref="L556">IF(NOT(I556=""),AND(AND(ABS(C556:I556-B556:H556)&gt;0),AND(ABS(C556:I556-B556:H556)&lt;4)),IF(NOT(H556=""),AND(AND(ABS(C556:H556-B556:G556)&gt;0),AND(ABS(C556:H556-B556:G556)&lt;4)),IF(NOT(G556=""),AND(AND(ABS(C556:G556-B556:F556)&gt;0),AND(ABS(C556:G556-B556:F556)&lt;4)),AND(AND(ABS(C556:F556-B556:E556)&gt;0),AND(ABS(C556:F556-B556:E556)&lt;4)))))</f>
        <v>1</v>
      </c>
      <c r="M556" s="1" t="b">
        <f t="shared" si="1"/>
        <v>1</v>
      </c>
    </row>
    <row r="557" ht="15.75" customHeight="1">
      <c r="A557" s="1" t="s">
        <v>566</v>
      </c>
      <c r="B557" s="1">
        <f>IFERROR(__xludf.DUMMYFUNCTION("SPLIT(A557,"" "")"),48.0)</f>
        <v>48</v>
      </c>
      <c r="C557" s="1">
        <f>IFERROR(__xludf.DUMMYFUNCTION("""COMPUTED_VALUE"""),50.0)</f>
        <v>50</v>
      </c>
      <c r="D557" s="1">
        <f>IFERROR(__xludf.DUMMYFUNCTION("""COMPUTED_VALUE"""),52.0)</f>
        <v>52</v>
      </c>
      <c r="E557" s="1">
        <f>IFERROR(__xludf.DUMMYFUNCTION("""COMPUTED_VALUE"""),53.0)</f>
        <v>53</v>
      </c>
      <c r="F557" s="1">
        <f>IFERROR(__xludf.DUMMYFUNCTION("""COMPUTED_VALUE"""),55.0)</f>
        <v>55</v>
      </c>
      <c r="J557" s="1" t="b">
        <f t="array" ref="J557">IF(NOT(I557=""),AND(C557:I557&gt;B557:H557),IF(NOT(H557=""),AND(C557:H557&gt;B557:G557),IF(NOT(G557=""),AND(C557:G557&gt;B557:F557),AND(C557:F557&gt;B557:E557))))</f>
        <v>1</v>
      </c>
      <c r="K557" s="1" t="b">
        <f t="array" ref="K557">IF(NOT(I557=""),AND(C557:I557&lt;B557:H557),IF(NOT(H557=""),AND(C557:H557&lt;B557:G557),IF(NOT(G557=""),AND(C557:G557&lt;B557:F557),AND(C557:F557&lt;B557:E557))))</f>
        <v>0</v>
      </c>
      <c r="L557" s="1" t="b">
        <f t="array" ref="L557">IF(NOT(I557=""),AND(AND(ABS(C557:I557-B557:H557)&gt;0),AND(ABS(C557:I557-B557:H557)&lt;4)),IF(NOT(H557=""),AND(AND(ABS(C557:H557-B557:G557)&gt;0),AND(ABS(C557:H557-B557:G557)&lt;4)),IF(NOT(G557=""),AND(AND(ABS(C557:G557-B557:F557)&gt;0),AND(ABS(C557:G557-B557:F557)&lt;4)),AND(AND(ABS(C557:F557-B557:E557)&gt;0),AND(ABS(C557:F557-B557:E557)&lt;4)))))</f>
        <v>1</v>
      </c>
      <c r="M557" s="1" t="b">
        <f t="shared" si="1"/>
        <v>1</v>
      </c>
    </row>
    <row r="558" ht="15.75" customHeight="1">
      <c r="A558" s="1" t="s">
        <v>567</v>
      </c>
      <c r="B558" s="1">
        <f>IFERROR(__xludf.DUMMYFUNCTION("SPLIT(A558,"" "")"),33.0)</f>
        <v>33</v>
      </c>
      <c r="C558" s="1">
        <f>IFERROR(__xludf.DUMMYFUNCTION("""COMPUTED_VALUE"""),36.0)</f>
        <v>36</v>
      </c>
      <c r="D558" s="1">
        <f>IFERROR(__xludf.DUMMYFUNCTION("""COMPUTED_VALUE"""),37.0)</f>
        <v>37</v>
      </c>
      <c r="E558" s="1">
        <f>IFERROR(__xludf.DUMMYFUNCTION("""COMPUTED_VALUE"""),38.0)</f>
        <v>38</v>
      </c>
      <c r="F558" s="1">
        <f>IFERROR(__xludf.DUMMYFUNCTION("""COMPUTED_VALUE"""),41.0)</f>
        <v>41</v>
      </c>
      <c r="G558" s="1">
        <f>IFERROR(__xludf.DUMMYFUNCTION("""COMPUTED_VALUE"""),44.0)</f>
        <v>44</v>
      </c>
      <c r="H558" s="1">
        <f>IFERROR(__xludf.DUMMYFUNCTION("""COMPUTED_VALUE"""),46.0)</f>
        <v>46</v>
      </c>
      <c r="J558" s="1" t="b">
        <f t="array" ref="J558">IF(NOT(I558=""),AND(C558:I558&gt;B558:H558),IF(NOT(H558=""),AND(C558:H558&gt;B558:G558),IF(NOT(G558=""),AND(C558:G558&gt;B558:F558),AND(C558:F558&gt;B558:E558))))</f>
        <v>1</v>
      </c>
      <c r="K558" s="1" t="b">
        <f t="array" ref="K558">IF(NOT(I558=""),AND(C558:I558&lt;B558:H558),IF(NOT(H558=""),AND(C558:H558&lt;B558:G558),IF(NOT(G558=""),AND(C558:G558&lt;B558:F558),AND(C558:F558&lt;B558:E558))))</f>
        <v>0</v>
      </c>
      <c r="L558" s="1" t="b">
        <f t="array" ref="L558">IF(NOT(I558=""),AND(AND(ABS(C558:I558-B558:H558)&gt;0),AND(ABS(C558:I558-B558:H558)&lt;4)),IF(NOT(H558=""),AND(AND(ABS(C558:H558-B558:G558)&gt;0),AND(ABS(C558:H558-B558:G558)&lt;4)),IF(NOT(G558=""),AND(AND(ABS(C558:G558-B558:F558)&gt;0),AND(ABS(C558:G558-B558:F558)&lt;4)),AND(AND(ABS(C558:F558-B558:E558)&gt;0),AND(ABS(C558:F558-B558:E558)&lt;4)))))</f>
        <v>1</v>
      </c>
      <c r="M558" s="1" t="b">
        <f t="shared" si="1"/>
        <v>1</v>
      </c>
    </row>
    <row r="559" ht="15.75" customHeight="1">
      <c r="A559" s="1" t="s">
        <v>568</v>
      </c>
      <c r="B559" s="1">
        <f>IFERROR(__xludf.DUMMYFUNCTION("SPLIT(A559,"" "")"),83.0)</f>
        <v>83</v>
      </c>
      <c r="C559" s="1">
        <f>IFERROR(__xludf.DUMMYFUNCTION("""COMPUTED_VALUE"""),86.0)</f>
        <v>86</v>
      </c>
      <c r="D559" s="1">
        <f>IFERROR(__xludf.DUMMYFUNCTION("""COMPUTED_VALUE"""),88.0)</f>
        <v>88</v>
      </c>
      <c r="E559" s="1">
        <f>IFERROR(__xludf.DUMMYFUNCTION("""COMPUTED_VALUE"""),91.0)</f>
        <v>91</v>
      </c>
      <c r="F559" s="1">
        <f>IFERROR(__xludf.DUMMYFUNCTION("""COMPUTED_VALUE"""),94.0)</f>
        <v>94</v>
      </c>
      <c r="J559" s="1" t="b">
        <f t="array" ref="J559">IF(NOT(I559=""),AND(C559:I559&gt;B559:H559),IF(NOT(H559=""),AND(C559:H559&gt;B559:G559),IF(NOT(G559=""),AND(C559:G559&gt;B559:F559),AND(C559:F559&gt;B559:E559))))</f>
        <v>1</v>
      </c>
      <c r="K559" s="1" t="b">
        <f t="array" ref="K559">IF(NOT(I559=""),AND(C559:I559&lt;B559:H559),IF(NOT(H559=""),AND(C559:H559&lt;B559:G559),IF(NOT(G559=""),AND(C559:G559&lt;B559:F559),AND(C559:F559&lt;B559:E559))))</f>
        <v>0</v>
      </c>
      <c r="L559" s="1" t="b">
        <f t="array" ref="L559">IF(NOT(I559=""),AND(AND(ABS(C559:I559-B559:H559)&gt;0),AND(ABS(C559:I559-B559:H559)&lt;4)),IF(NOT(H559=""),AND(AND(ABS(C559:H559-B559:G559)&gt;0),AND(ABS(C559:H559-B559:G559)&lt;4)),IF(NOT(G559=""),AND(AND(ABS(C559:G559-B559:F559)&gt;0),AND(ABS(C559:G559-B559:F559)&lt;4)),AND(AND(ABS(C559:F559-B559:E559)&gt;0),AND(ABS(C559:F559-B559:E559)&lt;4)))))</f>
        <v>1</v>
      </c>
      <c r="M559" s="1" t="b">
        <f t="shared" si="1"/>
        <v>1</v>
      </c>
    </row>
    <row r="560" ht="15.75" customHeight="1">
      <c r="A560" s="1" t="s">
        <v>569</v>
      </c>
      <c r="B560" s="1">
        <f>IFERROR(__xludf.DUMMYFUNCTION("SPLIT(A560,"" "")"),41.0)</f>
        <v>41</v>
      </c>
      <c r="C560" s="1">
        <f>IFERROR(__xludf.DUMMYFUNCTION("""COMPUTED_VALUE"""),42.0)</f>
        <v>42</v>
      </c>
      <c r="D560" s="1">
        <f>IFERROR(__xludf.DUMMYFUNCTION("""COMPUTED_VALUE"""),43.0)</f>
        <v>43</v>
      </c>
      <c r="E560" s="1">
        <f>IFERROR(__xludf.DUMMYFUNCTION("""COMPUTED_VALUE"""),46.0)</f>
        <v>46</v>
      </c>
      <c r="F560" s="1">
        <f>IFERROR(__xludf.DUMMYFUNCTION("""COMPUTED_VALUE"""),48.0)</f>
        <v>48</v>
      </c>
      <c r="G560" s="1">
        <f>IFERROR(__xludf.DUMMYFUNCTION("""COMPUTED_VALUE"""),50.0)</f>
        <v>50</v>
      </c>
      <c r="H560" s="1">
        <f>IFERROR(__xludf.DUMMYFUNCTION("""COMPUTED_VALUE"""),51.0)</f>
        <v>51</v>
      </c>
      <c r="I560" s="1">
        <f>IFERROR(__xludf.DUMMYFUNCTION("""COMPUTED_VALUE"""),52.0)</f>
        <v>52</v>
      </c>
      <c r="J560" s="1" t="b">
        <f t="array" ref="J560">IF(NOT(I560=""),AND(C560:I560&gt;B560:H560),IF(NOT(H560=""),AND(C560:H560&gt;B560:G560),IF(NOT(G560=""),AND(C560:G560&gt;B560:F560),AND(C560:F560&gt;B560:E560))))</f>
        <v>1</v>
      </c>
      <c r="K560" s="1" t="b">
        <f t="array" ref="K560">IF(NOT(I560=""),AND(C560:I560&lt;B560:H560),IF(NOT(H560=""),AND(C560:H560&lt;B560:G560),IF(NOT(G560=""),AND(C560:G560&lt;B560:F560),AND(C560:F560&lt;B560:E560))))</f>
        <v>0</v>
      </c>
      <c r="L560" s="1" t="b">
        <f t="array" ref="L560">IF(NOT(I560=""),AND(AND(ABS(C560:I560-B560:H560)&gt;0),AND(ABS(C560:I560-B560:H560)&lt;4)),IF(NOT(H560=""),AND(AND(ABS(C560:H560-B560:G560)&gt;0),AND(ABS(C560:H560-B560:G560)&lt;4)),IF(NOT(G560=""),AND(AND(ABS(C560:G560-B560:F560)&gt;0),AND(ABS(C560:G560-B560:F560)&lt;4)),AND(AND(ABS(C560:F560-B560:E560)&gt;0),AND(ABS(C560:F560-B560:E560)&lt;4)))))</f>
        <v>1</v>
      </c>
      <c r="M560" s="1" t="b">
        <f t="shared" si="1"/>
        <v>1</v>
      </c>
    </row>
    <row r="561" ht="15.75" customHeight="1">
      <c r="A561" s="1" t="s">
        <v>570</v>
      </c>
      <c r="B561" s="1">
        <f>IFERROR(__xludf.DUMMYFUNCTION("SPLIT(A561,"" "")"),67.0)</f>
        <v>67</v>
      </c>
      <c r="C561" s="1">
        <f>IFERROR(__xludf.DUMMYFUNCTION("""COMPUTED_VALUE"""),68.0)</f>
        <v>68</v>
      </c>
      <c r="D561" s="1">
        <f>IFERROR(__xludf.DUMMYFUNCTION("""COMPUTED_VALUE"""),71.0)</f>
        <v>71</v>
      </c>
      <c r="E561" s="1">
        <f>IFERROR(__xludf.DUMMYFUNCTION("""COMPUTED_VALUE"""),72.0)</f>
        <v>72</v>
      </c>
      <c r="F561" s="1">
        <f>IFERROR(__xludf.DUMMYFUNCTION("""COMPUTED_VALUE"""),74.0)</f>
        <v>74</v>
      </c>
      <c r="G561" s="1">
        <f>IFERROR(__xludf.DUMMYFUNCTION("""COMPUTED_VALUE"""),75.0)</f>
        <v>75</v>
      </c>
      <c r="J561" s="1" t="b">
        <f t="array" ref="J561">IF(NOT(I561=""),AND(C561:I561&gt;B561:H561),IF(NOT(H561=""),AND(C561:H561&gt;B561:G561),IF(NOT(G561=""),AND(C561:G561&gt;B561:F561),AND(C561:F561&gt;B561:E561))))</f>
        <v>1</v>
      </c>
      <c r="K561" s="1" t="b">
        <f t="array" ref="K561">IF(NOT(I561=""),AND(C561:I561&lt;B561:H561),IF(NOT(H561=""),AND(C561:H561&lt;B561:G561),IF(NOT(G561=""),AND(C561:G561&lt;B561:F561),AND(C561:F561&lt;B561:E561))))</f>
        <v>0</v>
      </c>
      <c r="L561" s="1" t="b">
        <f t="array" ref="L561">IF(NOT(I561=""),AND(AND(ABS(C561:I561-B561:H561)&gt;0),AND(ABS(C561:I561-B561:H561)&lt;4)),IF(NOT(H561=""),AND(AND(ABS(C561:H561-B561:G561)&gt;0),AND(ABS(C561:H561-B561:G561)&lt;4)),IF(NOT(G561=""),AND(AND(ABS(C561:G561-B561:F561)&gt;0),AND(ABS(C561:G561-B561:F561)&lt;4)),AND(AND(ABS(C561:F561-B561:E561)&gt;0),AND(ABS(C561:F561-B561:E561)&lt;4)))))</f>
        <v>1</v>
      </c>
      <c r="M561" s="1" t="b">
        <f t="shared" si="1"/>
        <v>1</v>
      </c>
    </row>
    <row r="562" ht="15.75" customHeight="1">
      <c r="A562" s="1" t="s">
        <v>571</v>
      </c>
      <c r="B562" s="1">
        <f>IFERROR(__xludf.DUMMYFUNCTION("SPLIT(A562,"" "")"),49.0)</f>
        <v>49</v>
      </c>
      <c r="C562" s="1">
        <f>IFERROR(__xludf.DUMMYFUNCTION("""COMPUTED_VALUE"""),51.0)</f>
        <v>51</v>
      </c>
      <c r="D562" s="1">
        <f>IFERROR(__xludf.DUMMYFUNCTION("""COMPUTED_VALUE"""),52.0)</f>
        <v>52</v>
      </c>
      <c r="E562" s="1">
        <f>IFERROR(__xludf.DUMMYFUNCTION("""COMPUTED_VALUE"""),53.0)</f>
        <v>53</v>
      </c>
      <c r="F562" s="1">
        <f>IFERROR(__xludf.DUMMYFUNCTION("""COMPUTED_VALUE"""),56.0)</f>
        <v>56</v>
      </c>
      <c r="G562" s="1">
        <f>IFERROR(__xludf.DUMMYFUNCTION("""COMPUTED_VALUE"""),59.0)</f>
        <v>59</v>
      </c>
      <c r="J562" s="1" t="b">
        <f t="array" ref="J562">IF(NOT(I562=""),AND(C562:I562&gt;B562:H562),IF(NOT(H562=""),AND(C562:H562&gt;B562:G562),IF(NOT(G562=""),AND(C562:G562&gt;B562:F562),AND(C562:F562&gt;B562:E562))))</f>
        <v>1</v>
      </c>
      <c r="K562" s="1" t="b">
        <f t="array" ref="K562">IF(NOT(I562=""),AND(C562:I562&lt;B562:H562),IF(NOT(H562=""),AND(C562:H562&lt;B562:G562),IF(NOT(G562=""),AND(C562:G562&lt;B562:F562),AND(C562:F562&lt;B562:E562))))</f>
        <v>0</v>
      </c>
      <c r="L562" s="1" t="b">
        <f t="array" ref="L562">IF(NOT(I562=""),AND(AND(ABS(C562:I562-B562:H562)&gt;0),AND(ABS(C562:I562-B562:H562)&lt;4)),IF(NOT(H562=""),AND(AND(ABS(C562:H562-B562:G562)&gt;0),AND(ABS(C562:H562-B562:G562)&lt;4)),IF(NOT(G562=""),AND(AND(ABS(C562:G562-B562:F562)&gt;0),AND(ABS(C562:G562-B562:F562)&lt;4)),AND(AND(ABS(C562:F562-B562:E562)&gt;0),AND(ABS(C562:F562-B562:E562)&lt;4)))))</f>
        <v>1</v>
      </c>
      <c r="M562" s="1" t="b">
        <f t="shared" si="1"/>
        <v>1</v>
      </c>
    </row>
    <row r="563" ht="15.75" customHeight="1">
      <c r="A563" s="1" t="s">
        <v>572</v>
      </c>
      <c r="B563" s="1">
        <f>IFERROR(__xludf.DUMMYFUNCTION("SPLIT(A563,"" "")"),12.0)</f>
        <v>12</v>
      </c>
      <c r="C563" s="1">
        <f>IFERROR(__xludf.DUMMYFUNCTION("""COMPUTED_VALUE"""),9.0)</f>
        <v>9</v>
      </c>
      <c r="D563" s="1">
        <f>IFERROR(__xludf.DUMMYFUNCTION("""COMPUTED_VALUE"""),8.0)</f>
        <v>8</v>
      </c>
      <c r="E563" s="1">
        <f>IFERROR(__xludf.DUMMYFUNCTION("""COMPUTED_VALUE"""),6.0)</f>
        <v>6</v>
      </c>
      <c r="F563" s="1">
        <f>IFERROR(__xludf.DUMMYFUNCTION("""COMPUTED_VALUE"""),4.0)</f>
        <v>4</v>
      </c>
      <c r="G563" s="1">
        <f>IFERROR(__xludf.DUMMYFUNCTION("""COMPUTED_VALUE"""),3.0)</f>
        <v>3</v>
      </c>
      <c r="J563" s="1" t="b">
        <f t="array" ref="J563">IF(NOT(I563=""),AND(C563:I563&gt;B563:H563),IF(NOT(H563=""),AND(C563:H563&gt;B563:G563),IF(NOT(G563=""),AND(C563:G563&gt;B563:F563),AND(C563:F563&gt;B563:E563))))</f>
        <v>0</v>
      </c>
      <c r="K563" s="1" t="b">
        <f t="array" ref="K563">IF(NOT(I563=""),AND(C563:I563&lt;B563:H563),IF(NOT(H563=""),AND(C563:H563&lt;B563:G563),IF(NOT(G563=""),AND(C563:G563&lt;B563:F563),AND(C563:F563&lt;B563:E563))))</f>
        <v>1</v>
      </c>
      <c r="L563" s="1" t="b">
        <f t="array" ref="L563">IF(NOT(I563=""),AND(AND(ABS(C563:I563-B563:H563)&gt;0),AND(ABS(C563:I563-B563:H563)&lt;4)),IF(NOT(H563=""),AND(AND(ABS(C563:H563-B563:G563)&gt;0),AND(ABS(C563:H563-B563:G563)&lt;4)),IF(NOT(G563=""),AND(AND(ABS(C563:G563-B563:F563)&gt;0),AND(ABS(C563:G563-B563:F563)&lt;4)),AND(AND(ABS(C563:F563-B563:E563)&gt;0),AND(ABS(C563:F563-B563:E563)&lt;4)))))</f>
        <v>1</v>
      </c>
      <c r="M563" s="1" t="b">
        <f t="shared" si="1"/>
        <v>1</v>
      </c>
    </row>
    <row r="564" ht="15.75" customHeight="1">
      <c r="A564" s="1" t="s">
        <v>573</v>
      </c>
      <c r="B564" s="1">
        <f>IFERROR(__xludf.DUMMYFUNCTION("SPLIT(A564,"" "")"),97.0)</f>
        <v>97</v>
      </c>
      <c r="C564" s="1">
        <f>IFERROR(__xludf.DUMMYFUNCTION("""COMPUTED_VALUE"""),96.0)</f>
        <v>96</v>
      </c>
      <c r="D564" s="1">
        <f>IFERROR(__xludf.DUMMYFUNCTION("""COMPUTED_VALUE"""),94.0)</f>
        <v>94</v>
      </c>
      <c r="E564" s="1">
        <f>IFERROR(__xludf.DUMMYFUNCTION("""COMPUTED_VALUE"""),92.0)</f>
        <v>92</v>
      </c>
      <c r="F564" s="1">
        <f>IFERROR(__xludf.DUMMYFUNCTION("""COMPUTED_VALUE"""),91.0)</f>
        <v>91</v>
      </c>
      <c r="G564" s="1">
        <f>IFERROR(__xludf.DUMMYFUNCTION("""COMPUTED_VALUE"""),90.0)</f>
        <v>90</v>
      </c>
      <c r="H564" s="1">
        <f>IFERROR(__xludf.DUMMYFUNCTION("""COMPUTED_VALUE"""),89.0)</f>
        <v>89</v>
      </c>
      <c r="I564" s="1">
        <f>IFERROR(__xludf.DUMMYFUNCTION("""COMPUTED_VALUE"""),86.0)</f>
        <v>86</v>
      </c>
      <c r="J564" s="1" t="b">
        <f t="array" ref="J564">IF(NOT(I564=""),AND(C564:I564&gt;B564:H564),IF(NOT(H564=""),AND(C564:H564&gt;B564:G564),IF(NOT(G564=""),AND(C564:G564&gt;B564:F564),AND(C564:F564&gt;B564:E564))))</f>
        <v>0</v>
      </c>
      <c r="K564" s="1" t="b">
        <f t="array" ref="K564">IF(NOT(I564=""),AND(C564:I564&lt;B564:H564),IF(NOT(H564=""),AND(C564:H564&lt;B564:G564),IF(NOT(G564=""),AND(C564:G564&lt;B564:F564),AND(C564:F564&lt;B564:E564))))</f>
        <v>1</v>
      </c>
      <c r="L564" s="1" t="b">
        <f t="array" ref="L564">IF(NOT(I564=""),AND(AND(ABS(C564:I564-B564:H564)&gt;0),AND(ABS(C564:I564-B564:H564)&lt;4)),IF(NOT(H564=""),AND(AND(ABS(C564:H564-B564:G564)&gt;0),AND(ABS(C564:H564-B564:G564)&lt;4)),IF(NOT(G564=""),AND(AND(ABS(C564:G564-B564:F564)&gt;0),AND(ABS(C564:G564-B564:F564)&lt;4)),AND(AND(ABS(C564:F564-B564:E564)&gt;0),AND(ABS(C564:F564-B564:E564)&lt;4)))))</f>
        <v>1</v>
      </c>
      <c r="M564" s="1" t="b">
        <f t="shared" si="1"/>
        <v>1</v>
      </c>
    </row>
    <row r="565" ht="15.75" customHeight="1">
      <c r="A565" s="1" t="s">
        <v>574</v>
      </c>
      <c r="B565" s="1">
        <f>IFERROR(__xludf.DUMMYFUNCTION("SPLIT(A565,"" "")"),33.0)</f>
        <v>33</v>
      </c>
      <c r="C565" s="1">
        <f>IFERROR(__xludf.DUMMYFUNCTION("""COMPUTED_VALUE"""),31.0)</f>
        <v>31</v>
      </c>
      <c r="D565" s="1">
        <f>IFERROR(__xludf.DUMMYFUNCTION("""COMPUTED_VALUE"""),30.0)</f>
        <v>30</v>
      </c>
      <c r="E565" s="1">
        <f>IFERROR(__xludf.DUMMYFUNCTION("""COMPUTED_VALUE"""),29.0)</f>
        <v>29</v>
      </c>
      <c r="F565" s="1">
        <f>IFERROR(__xludf.DUMMYFUNCTION("""COMPUTED_VALUE"""),27.0)</f>
        <v>27</v>
      </c>
      <c r="J565" s="1" t="b">
        <f t="array" ref="J565">IF(NOT(I565=""),AND(C565:I565&gt;B565:H565),IF(NOT(H565=""),AND(C565:H565&gt;B565:G565),IF(NOT(G565=""),AND(C565:G565&gt;B565:F565),AND(C565:F565&gt;B565:E565))))</f>
        <v>0</v>
      </c>
      <c r="K565" s="1" t="b">
        <f t="array" ref="K565">IF(NOT(I565=""),AND(C565:I565&lt;B565:H565),IF(NOT(H565=""),AND(C565:H565&lt;B565:G565),IF(NOT(G565=""),AND(C565:G565&lt;B565:F565),AND(C565:F565&lt;B565:E565))))</f>
        <v>1</v>
      </c>
      <c r="L565" s="1" t="b">
        <f t="array" ref="L565">IF(NOT(I565=""),AND(AND(ABS(C565:I565-B565:H565)&gt;0),AND(ABS(C565:I565-B565:H565)&lt;4)),IF(NOT(H565=""),AND(AND(ABS(C565:H565-B565:G565)&gt;0),AND(ABS(C565:H565-B565:G565)&lt;4)),IF(NOT(G565=""),AND(AND(ABS(C565:G565-B565:F565)&gt;0),AND(ABS(C565:G565-B565:F565)&lt;4)),AND(AND(ABS(C565:F565-B565:E565)&gt;0),AND(ABS(C565:F565-B565:E565)&lt;4)))))</f>
        <v>1</v>
      </c>
      <c r="M565" s="1" t="b">
        <f t="shared" si="1"/>
        <v>1</v>
      </c>
    </row>
    <row r="566" ht="15.75" customHeight="1">
      <c r="A566" s="1" t="s">
        <v>575</v>
      </c>
      <c r="B566" s="1">
        <f>IFERROR(__xludf.DUMMYFUNCTION("SPLIT(A566,"" "")"),20.0)</f>
        <v>20</v>
      </c>
      <c r="C566" s="1">
        <f>IFERROR(__xludf.DUMMYFUNCTION("""COMPUTED_VALUE"""),18.0)</f>
        <v>18</v>
      </c>
      <c r="D566" s="1">
        <f>IFERROR(__xludf.DUMMYFUNCTION("""COMPUTED_VALUE"""),17.0)</f>
        <v>17</v>
      </c>
      <c r="E566" s="1">
        <f>IFERROR(__xludf.DUMMYFUNCTION("""COMPUTED_VALUE"""),14.0)</f>
        <v>14</v>
      </c>
      <c r="F566" s="1">
        <f>IFERROR(__xludf.DUMMYFUNCTION("""COMPUTED_VALUE"""),13.0)</f>
        <v>13</v>
      </c>
      <c r="G566" s="1">
        <f>IFERROR(__xludf.DUMMYFUNCTION("""COMPUTED_VALUE"""),11.0)</f>
        <v>11</v>
      </c>
      <c r="H566" s="1">
        <f>IFERROR(__xludf.DUMMYFUNCTION("""COMPUTED_VALUE"""),10.0)</f>
        <v>10</v>
      </c>
      <c r="J566" s="1" t="b">
        <f t="array" ref="J566">IF(NOT(I566=""),AND(C566:I566&gt;B566:H566),IF(NOT(H566=""),AND(C566:H566&gt;B566:G566),IF(NOT(G566=""),AND(C566:G566&gt;B566:F566),AND(C566:F566&gt;B566:E566))))</f>
        <v>0</v>
      </c>
      <c r="K566" s="1" t="b">
        <f t="array" ref="K566">IF(NOT(I566=""),AND(C566:I566&lt;B566:H566),IF(NOT(H566=""),AND(C566:H566&lt;B566:G566),IF(NOT(G566=""),AND(C566:G566&lt;B566:F566),AND(C566:F566&lt;B566:E566))))</f>
        <v>1</v>
      </c>
      <c r="L566" s="1" t="b">
        <f t="array" ref="L566">IF(NOT(I566=""),AND(AND(ABS(C566:I566-B566:H566)&gt;0),AND(ABS(C566:I566-B566:H566)&lt;4)),IF(NOT(H566=""),AND(AND(ABS(C566:H566-B566:G566)&gt;0),AND(ABS(C566:H566-B566:G566)&lt;4)),IF(NOT(G566=""),AND(AND(ABS(C566:G566-B566:F566)&gt;0),AND(ABS(C566:G566-B566:F566)&lt;4)),AND(AND(ABS(C566:F566-B566:E566)&gt;0),AND(ABS(C566:F566-B566:E566)&lt;4)))))</f>
        <v>1</v>
      </c>
      <c r="M566" s="1" t="b">
        <f t="shared" si="1"/>
        <v>1</v>
      </c>
    </row>
    <row r="567" ht="15.75" customHeight="1">
      <c r="A567" s="1" t="s">
        <v>576</v>
      </c>
      <c r="B567" s="1">
        <f>IFERROR(__xludf.DUMMYFUNCTION("SPLIT(A567,"" "")"),7.0)</f>
        <v>7</v>
      </c>
      <c r="C567" s="1">
        <f>IFERROR(__xludf.DUMMYFUNCTION("""COMPUTED_VALUE"""),8.0)</f>
        <v>8</v>
      </c>
      <c r="D567" s="1">
        <f>IFERROR(__xludf.DUMMYFUNCTION("""COMPUTED_VALUE"""),10.0)</f>
        <v>10</v>
      </c>
      <c r="E567" s="1">
        <f>IFERROR(__xludf.DUMMYFUNCTION("""COMPUTED_VALUE"""),11.0)</f>
        <v>11</v>
      </c>
      <c r="F567" s="1">
        <f>IFERROR(__xludf.DUMMYFUNCTION("""COMPUTED_VALUE"""),13.0)</f>
        <v>13</v>
      </c>
      <c r="G567" s="1">
        <f>IFERROR(__xludf.DUMMYFUNCTION("""COMPUTED_VALUE"""),16.0)</f>
        <v>16</v>
      </c>
      <c r="H567" s="1">
        <f>IFERROR(__xludf.DUMMYFUNCTION("""COMPUTED_VALUE"""),17.0)</f>
        <v>17</v>
      </c>
      <c r="J567" s="1" t="b">
        <f t="array" ref="J567">IF(NOT(I567=""),AND(C567:I567&gt;B567:H567),IF(NOT(H567=""),AND(C567:H567&gt;B567:G567),IF(NOT(G567=""),AND(C567:G567&gt;B567:F567),AND(C567:F567&gt;B567:E567))))</f>
        <v>1</v>
      </c>
      <c r="K567" s="1" t="b">
        <f t="array" ref="K567">IF(NOT(I567=""),AND(C567:I567&lt;B567:H567),IF(NOT(H567=""),AND(C567:H567&lt;B567:G567),IF(NOT(G567=""),AND(C567:G567&lt;B567:F567),AND(C567:F567&lt;B567:E567))))</f>
        <v>0</v>
      </c>
      <c r="L567" s="1" t="b">
        <f t="array" ref="L567">IF(NOT(I567=""),AND(AND(ABS(C567:I567-B567:H567)&gt;0),AND(ABS(C567:I567-B567:H567)&lt;4)),IF(NOT(H567=""),AND(AND(ABS(C567:H567-B567:G567)&gt;0),AND(ABS(C567:H567-B567:G567)&lt;4)),IF(NOT(G567=""),AND(AND(ABS(C567:G567-B567:F567)&gt;0),AND(ABS(C567:G567-B567:F567)&lt;4)),AND(AND(ABS(C567:F567-B567:E567)&gt;0),AND(ABS(C567:F567-B567:E567)&lt;4)))))</f>
        <v>1</v>
      </c>
      <c r="M567" s="1" t="b">
        <f t="shared" si="1"/>
        <v>1</v>
      </c>
    </row>
    <row r="568" ht="15.75" customHeight="1">
      <c r="A568" s="1" t="s">
        <v>577</v>
      </c>
      <c r="B568" s="1">
        <f>IFERROR(__xludf.DUMMYFUNCTION("SPLIT(A568,"" "")"),69.0)</f>
        <v>69</v>
      </c>
      <c r="C568" s="1">
        <f>IFERROR(__xludf.DUMMYFUNCTION("""COMPUTED_VALUE"""),72.0)</f>
        <v>72</v>
      </c>
      <c r="D568" s="1">
        <f>IFERROR(__xludf.DUMMYFUNCTION("""COMPUTED_VALUE"""),73.0)</f>
        <v>73</v>
      </c>
      <c r="E568" s="1">
        <f>IFERROR(__xludf.DUMMYFUNCTION("""COMPUTED_VALUE"""),74.0)</f>
        <v>74</v>
      </c>
      <c r="F568" s="1">
        <f>IFERROR(__xludf.DUMMYFUNCTION("""COMPUTED_VALUE"""),76.0)</f>
        <v>76</v>
      </c>
      <c r="J568" s="1" t="b">
        <f t="array" ref="J568">IF(NOT(I568=""),AND(C568:I568&gt;B568:H568),IF(NOT(H568=""),AND(C568:H568&gt;B568:G568),IF(NOT(G568=""),AND(C568:G568&gt;B568:F568),AND(C568:F568&gt;B568:E568))))</f>
        <v>1</v>
      </c>
      <c r="K568" s="1" t="b">
        <f t="array" ref="K568">IF(NOT(I568=""),AND(C568:I568&lt;B568:H568),IF(NOT(H568=""),AND(C568:H568&lt;B568:G568),IF(NOT(G568=""),AND(C568:G568&lt;B568:F568),AND(C568:F568&lt;B568:E568))))</f>
        <v>0</v>
      </c>
      <c r="L568" s="1" t="b">
        <f t="array" ref="L568">IF(NOT(I568=""),AND(AND(ABS(C568:I568-B568:H568)&gt;0),AND(ABS(C568:I568-B568:H568)&lt;4)),IF(NOT(H568=""),AND(AND(ABS(C568:H568-B568:G568)&gt;0),AND(ABS(C568:H568-B568:G568)&lt;4)),IF(NOT(G568=""),AND(AND(ABS(C568:G568-B568:F568)&gt;0),AND(ABS(C568:G568-B568:F568)&lt;4)),AND(AND(ABS(C568:F568-B568:E568)&gt;0),AND(ABS(C568:F568-B568:E568)&lt;4)))))</f>
        <v>1</v>
      </c>
      <c r="M568" s="1" t="b">
        <f t="shared" si="1"/>
        <v>1</v>
      </c>
    </row>
    <row r="569" ht="15.75" customHeight="1">
      <c r="A569" s="1" t="s">
        <v>578</v>
      </c>
      <c r="B569" s="1">
        <f>IFERROR(__xludf.DUMMYFUNCTION("SPLIT(A569,"" "")"),82.0)</f>
        <v>82</v>
      </c>
      <c r="C569" s="1">
        <f>IFERROR(__xludf.DUMMYFUNCTION("""COMPUTED_VALUE"""),84.0)</f>
        <v>84</v>
      </c>
      <c r="D569" s="1">
        <f>IFERROR(__xludf.DUMMYFUNCTION("""COMPUTED_VALUE"""),85.0)</f>
        <v>85</v>
      </c>
      <c r="E569" s="1">
        <f>IFERROR(__xludf.DUMMYFUNCTION("""COMPUTED_VALUE"""),87.0)</f>
        <v>87</v>
      </c>
      <c r="F569" s="1">
        <f>IFERROR(__xludf.DUMMYFUNCTION("""COMPUTED_VALUE"""),89.0)</f>
        <v>89</v>
      </c>
      <c r="J569" s="1" t="b">
        <f t="array" ref="J569">IF(NOT(I569=""),AND(C569:I569&gt;B569:H569),IF(NOT(H569=""),AND(C569:H569&gt;B569:G569),IF(NOT(G569=""),AND(C569:G569&gt;B569:F569),AND(C569:F569&gt;B569:E569))))</f>
        <v>1</v>
      </c>
      <c r="K569" s="1" t="b">
        <f t="array" ref="K569">IF(NOT(I569=""),AND(C569:I569&lt;B569:H569),IF(NOT(H569=""),AND(C569:H569&lt;B569:G569),IF(NOT(G569=""),AND(C569:G569&lt;B569:F569),AND(C569:F569&lt;B569:E569))))</f>
        <v>0</v>
      </c>
      <c r="L569" s="1" t="b">
        <f t="array" ref="L569">IF(NOT(I569=""),AND(AND(ABS(C569:I569-B569:H569)&gt;0),AND(ABS(C569:I569-B569:H569)&lt;4)),IF(NOT(H569=""),AND(AND(ABS(C569:H569-B569:G569)&gt;0),AND(ABS(C569:H569-B569:G569)&lt;4)),IF(NOT(G569=""),AND(AND(ABS(C569:G569-B569:F569)&gt;0),AND(ABS(C569:G569-B569:F569)&lt;4)),AND(AND(ABS(C569:F569-B569:E569)&gt;0),AND(ABS(C569:F569-B569:E569)&lt;4)))))</f>
        <v>1</v>
      </c>
      <c r="M569" s="1" t="b">
        <f t="shared" si="1"/>
        <v>1</v>
      </c>
    </row>
    <row r="570" ht="15.75" customHeight="1">
      <c r="A570" s="1" t="s">
        <v>579</v>
      </c>
      <c r="B570" s="1">
        <f>IFERROR(__xludf.DUMMYFUNCTION("SPLIT(A570,"" "")"),48.0)</f>
        <v>48</v>
      </c>
      <c r="C570" s="1">
        <f>IFERROR(__xludf.DUMMYFUNCTION("""COMPUTED_VALUE"""),47.0)</f>
        <v>47</v>
      </c>
      <c r="D570" s="1">
        <f>IFERROR(__xludf.DUMMYFUNCTION("""COMPUTED_VALUE"""),45.0)</f>
        <v>45</v>
      </c>
      <c r="E570" s="1">
        <f>IFERROR(__xludf.DUMMYFUNCTION("""COMPUTED_VALUE"""),42.0)</f>
        <v>42</v>
      </c>
      <c r="F570" s="1">
        <f>IFERROR(__xludf.DUMMYFUNCTION("""COMPUTED_VALUE"""),41.0)</f>
        <v>41</v>
      </c>
      <c r="G570" s="1">
        <f>IFERROR(__xludf.DUMMYFUNCTION("""COMPUTED_VALUE"""),38.0)</f>
        <v>38</v>
      </c>
      <c r="J570" s="1" t="b">
        <f t="array" ref="J570">IF(NOT(I570=""),AND(C570:I570&gt;B570:H570),IF(NOT(H570=""),AND(C570:H570&gt;B570:G570),IF(NOT(G570=""),AND(C570:G570&gt;B570:F570),AND(C570:F570&gt;B570:E570))))</f>
        <v>0</v>
      </c>
      <c r="K570" s="1" t="b">
        <f t="array" ref="K570">IF(NOT(I570=""),AND(C570:I570&lt;B570:H570),IF(NOT(H570=""),AND(C570:H570&lt;B570:G570),IF(NOT(G570=""),AND(C570:G570&lt;B570:F570),AND(C570:F570&lt;B570:E570))))</f>
        <v>1</v>
      </c>
      <c r="L570" s="1" t="b">
        <f t="array" ref="L570">IF(NOT(I570=""),AND(AND(ABS(C570:I570-B570:H570)&gt;0),AND(ABS(C570:I570-B570:H570)&lt;4)),IF(NOT(H570=""),AND(AND(ABS(C570:H570-B570:G570)&gt;0),AND(ABS(C570:H570-B570:G570)&lt;4)),IF(NOT(G570=""),AND(AND(ABS(C570:G570-B570:F570)&gt;0),AND(ABS(C570:G570-B570:F570)&lt;4)),AND(AND(ABS(C570:F570-B570:E570)&gt;0),AND(ABS(C570:F570-B570:E570)&lt;4)))))</f>
        <v>1</v>
      </c>
      <c r="M570" s="1" t="b">
        <f t="shared" si="1"/>
        <v>1</v>
      </c>
    </row>
    <row r="571" ht="15.75" customHeight="1">
      <c r="A571" s="1" t="s">
        <v>580</v>
      </c>
      <c r="B571" s="1">
        <f>IFERROR(__xludf.DUMMYFUNCTION("SPLIT(A571,"" "")"),21.0)</f>
        <v>21</v>
      </c>
      <c r="C571" s="1">
        <f>IFERROR(__xludf.DUMMYFUNCTION("""COMPUTED_VALUE"""),23.0)</f>
        <v>23</v>
      </c>
      <c r="D571" s="1">
        <f>IFERROR(__xludf.DUMMYFUNCTION("""COMPUTED_VALUE"""),25.0)</f>
        <v>25</v>
      </c>
      <c r="E571" s="1">
        <f>IFERROR(__xludf.DUMMYFUNCTION("""COMPUTED_VALUE"""),26.0)</f>
        <v>26</v>
      </c>
      <c r="F571" s="1">
        <f>IFERROR(__xludf.DUMMYFUNCTION("""COMPUTED_VALUE"""),29.0)</f>
        <v>29</v>
      </c>
      <c r="G571" s="1">
        <f>IFERROR(__xludf.DUMMYFUNCTION("""COMPUTED_VALUE"""),31.0)</f>
        <v>31</v>
      </c>
      <c r="H571" s="1">
        <f>IFERROR(__xludf.DUMMYFUNCTION("""COMPUTED_VALUE"""),32.0)</f>
        <v>32</v>
      </c>
      <c r="J571" s="1" t="b">
        <f t="array" ref="J571">IF(NOT(I571=""),AND(C571:I571&gt;B571:H571),IF(NOT(H571=""),AND(C571:H571&gt;B571:G571),IF(NOT(G571=""),AND(C571:G571&gt;B571:F571),AND(C571:F571&gt;B571:E571))))</f>
        <v>1</v>
      </c>
      <c r="K571" s="1" t="b">
        <f t="array" ref="K571">IF(NOT(I571=""),AND(C571:I571&lt;B571:H571),IF(NOT(H571=""),AND(C571:H571&lt;B571:G571),IF(NOT(G571=""),AND(C571:G571&lt;B571:F571),AND(C571:F571&lt;B571:E571))))</f>
        <v>0</v>
      </c>
      <c r="L571" s="1" t="b">
        <f t="array" ref="L571">IF(NOT(I571=""),AND(AND(ABS(C571:I571-B571:H571)&gt;0),AND(ABS(C571:I571-B571:H571)&lt;4)),IF(NOT(H571=""),AND(AND(ABS(C571:H571-B571:G571)&gt;0),AND(ABS(C571:H571-B571:G571)&lt;4)),IF(NOT(G571=""),AND(AND(ABS(C571:G571-B571:F571)&gt;0),AND(ABS(C571:G571-B571:F571)&lt;4)),AND(AND(ABS(C571:F571-B571:E571)&gt;0),AND(ABS(C571:F571-B571:E571)&lt;4)))))</f>
        <v>1</v>
      </c>
      <c r="M571" s="1" t="b">
        <f t="shared" si="1"/>
        <v>1</v>
      </c>
    </row>
    <row r="572" ht="15.75" customHeight="1">
      <c r="A572" s="1" t="s">
        <v>581</v>
      </c>
      <c r="B572" s="1">
        <f>IFERROR(__xludf.DUMMYFUNCTION("SPLIT(A572,"" "")"),61.0)</f>
        <v>61</v>
      </c>
      <c r="C572" s="1">
        <f>IFERROR(__xludf.DUMMYFUNCTION("""COMPUTED_VALUE"""),60.0)</f>
        <v>60</v>
      </c>
      <c r="D572" s="1">
        <f>IFERROR(__xludf.DUMMYFUNCTION("""COMPUTED_VALUE"""),59.0)</f>
        <v>59</v>
      </c>
      <c r="E572" s="1">
        <f>IFERROR(__xludf.DUMMYFUNCTION("""COMPUTED_VALUE"""),57.0)</f>
        <v>57</v>
      </c>
      <c r="F572" s="1">
        <f>IFERROR(__xludf.DUMMYFUNCTION("""COMPUTED_VALUE"""),56.0)</f>
        <v>56</v>
      </c>
      <c r="G572" s="1">
        <f>IFERROR(__xludf.DUMMYFUNCTION("""COMPUTED_VALUE"""),53.0)</f>
        <v>53</v>
      </c>
      <c r="J572" s="1" t="b">
        <f t="array" ref="J572">IF(NOT(I572=""),AND(C572:I572&gt;B572:H572),IF(NOT(H572=""),AND(C572:H572&gt;B572:G572),IF(NOT(G572=""),AND(C572:G572&gt;B572:F572),AND(C572:F572&gt;B572:E572))))</f>
        <v>0</v>
      </c>
      <c r="K572" s="1" t="b">
        <f t="array" ref="K572">IF(NOT(I572=""),AND(C572:I572&lt;B572:H572),IF(NOT(H572=""),AND(C572:H572&lt;B572:G572),IF(NOT(G572=""),AND(C572:G572&lt;B572:F572),AND(C572:F572&lt;B572:E572))))</f>
        <v>1</v>
      </c>
      <c r="L572" s="1" t="b">
        <f t="array" ref="L572">IF(NOT(I572=""),AND(AND(ABS(C572:I572-B572:H572)&gt;0),AND(ABS(C572:I572-B572:H572)&lt;4)),IF(NOT(H572=""),AND(AND(ABS(C572:H572-B572:G572)&gt;0),AND(ABS(C572:H572-B572:G572)&lt;4)),IF(NOT(G572=""),AND(AND(ABS(C572:G572-B572:F572)&gt;0),AND(ABS(C572:G572-B572:F572)&lt;4)),AND(AND(ABS(C572:F572-B572:E572)&gt;0),AND(ABS(C572:F572-B572:E572)&lt;4)))))</f>
        <v>1</v>
      </c>
      <c r="M572" s="1" t="b">
        <f t="shared" si="1"/>
        <v>1</v>
      </c>
    </row>
    <row r="573" ht="15.75" customHeight="1">
      <c r="A573" s="1" t="s">
        <v>582</v>
      </c>
      <c r="B573" s="1">
        <f>IFERROR(__xludf.DUMMYFUNCTION("SPLIT(A573,"" "")"),57.0)</f>
        <v>57</v>
      </c>
      <c r="C573" s="1">
        <f>IFERROR(__xludf.DUMMYFUNCTION("""COMPUTED_VALUE"""),60.0)</f>
        <v>60</v>
      </c>
      <c r="D573" s="1">
        <f>IFERROR(__xludf.DUMMYFUNCTION("""COMPUTED_VALUE"""),61.0)</f>
        <v>61</v>
      </c>
      <c r="E573" s="1">
        <f>IFERROR(__xludf.DUMMYFUNCTION("""COMPUTED_VALUE"""),62.0)</f>
        <v>62</v>
      </c>
      <c r="F573" s="1">
        <f>IFERROR(__xludf.DUMMYFUNCTION("""COMPUTED_VALUE"""),64.0)</f>
        <v>64</v>
      </c>
      <c r="G573" s="1">
        <f>IFERROR(__xludf.DUMMYFUNCTION("""COMPUTED_VALUE"""),66.0)</f>
        <v>66</v>
      </c>
      <c r="H573" s="1">
        <f>IFERROR(__xludf.DUMMYFUNCTION("""COMPUTED_VALUE"""),67.0)</f>
        <v>67</v>
      </c>
      <c r="J573" s="1" t="b">
        <f t="array" ref="J573">IF(NOT(I573=""),AND(C573:I573&gt;B573:H573),IF(NOT(H573=""),AND(C573:H573&gt;B573:G573),IF(NOT(G573=""),AND(C573:G573&gt;B573:F573),AND(C573:F573&gt;B573:E573))))</f>
        <v>1</v>
      </c>
      <c r="K573" s="1" t="b">
        <f t="array" ref="K573">IF(NOT(I573=""),AND(C573:I573&lt;B573:H573),IF(NOT(H573=""),AND(C573:H573&lt;B573:G573),IF(NOT(G573=""),AND(C573:G573&lt;B573:F573),AND(C573:F573&lt;B573:E573))))</f>
        <v>0</v>
      </c>
      <c r="L573" s="1" t="b">
        <f t="array" ref="L573">IF(NOT(I573=""),AND(AND(ABS(C573:I573-B573:H573)&gt;0),AND(ABS(C573:I573-B573:H573)&lt;4)),IF(NOT(H573=""),AND(AND(ABS(C573:H573-B573:G573)&gt;0),AND(ABS(C573:H573-B573:G573)&lt;4)),IF(NOT(G573=""),AND(AND(ABS(C573:G573-B573:F573)&gt;0),AND(ABS(C573:G573-B573:F573)&lt;4)),AND(AND(ABS(C573:F573-B573:E573)&gt;0),AND(ABS(C573:F573-B573:E573)&lt;4)))))</f>
        <v>1</v>
      </c>
      <c r="M573" s="1" t="b">
        <f t="shared" si="1"/>
        <v>1</v>
      </c>
    </row>
    <row r="574" ht="15.75" customHeight="1">
      <c r="A574" s="1" t="s">
        <v>583</v>
      </c>
      <c r="B574" s="1">
        <f>IFERROR(__xludf.DUMMYFUNCTION("SPLIT(A574,"" "")"),95.0)</f>
        <v>95</v>
      </c>
      <c r="C574" s="1">
        <f>IFERROR(__xludf.DUMMYFUNCTION("""COMPUTED_VALUE"""),94.0)</f>
        <v>94</v>
      </c>
      <c r="D574" s="1">
        <f>IFERROR(__xludf.DUMMYFUNCTION("""COMPUTED_VALUE"""),91.0)</f>
        <v>91</v>
      </c>
      <c r="E574" s="1">
        <f>IFERROR(__xludf.DUMMYFUNCTION("""COMPUTED_VALUE"""),90.0)</f>
        <v>90</v>
      </c>
      <c r="F574" s="1">
        <f>IFERROR(__xludf.DUMMYFUNCTION("""COMPUTED_VALUE"""),89.0)</f>
        <v>89</v>
      </c>
      <c r="G574" s="1">
        <f>IFERROR(__xludf.DUMMYFUNCTION("""COMPUTED_VALUE"""),87.0)</f>
        <v>87</v>
      </c>
      <c r="H574" s="1">
        <f>IFERROR(__xludf.DUMMYFUNCTION("""COMPUTED_VALUE"""),84.0)</f>
        <v>84</v>
      </c>
      <c r="J574" s="1" t="b">
        <f t="array" ref="J574">IF(NOT(I574=""),AND(C574:I574&gt;B574:H574),IF(NOT(H574=""),AND(C574:H574&gt;B574:G574),IF(NOT(G574=""),AND(C574:G574&gt;B574:F574),AND(C574:F574&gt;B574:E574))))</f>
        <v>0</v>
      </c>
      <c r="K574" s="1" t="b">
        <f t="array" ref="K574">IF(NOT(I574=""),AND(C574:I574&lt;B574:H574),IF(NOT(H574=""),AND(C574:H574&lt;B574:G574),IF(NOT(G574=""),AND(C574:G574&lt;B574:F574),AND(C574:F574&lt;B574:E574))))</f>
        <v>1</v>
      </c>
      <c r="L574" s="1" t="b">
        <f t="array" ref="L574">IF(NOT(I574=""),AND(AND(ABS(C574:I574-B574:H574)&gt;0),AND(ABS(C574:I574-B574:H574)&lt;4)),IF(NOT(H574=""),AND(AND(ABS(C574:H574-B574:G574)&gt;0),AND(ABS(C574:H574-B574:G574)&lt;4)),IF(NOT(G574=""),AND(AND(ABS(C574:G574-B574:F574)&gt;0),AND(ABS(C574:G574-B574:F574)&lt;4)),AND(AND(ABS(C574:F574-B574:E574)&gt;0),AND(ABS(C574:F574-B574:E574)&lt;4)))))</f>
        <v>1</v>
      </c>
      <c r="M574" s="1" t="b">
        <f t="shared" si="1"/>
        <v>1</v>
      </c>
    </row>
    <row r="575" ht="15.75" customHeight="1">
      <c r="A575" s="1" t="s">
        <v>584</v>
      </c>
      <c r="B575" s="1">
        <f>IFERROR(__xludf.DUMMYFUNCTION("SPLIT(A575,"" "")"),9.0)</f>
        <v>9</v>
      </c>
      <c r="C575" s="1">
        <f>IFERROR(__xludf.DUMMYFUNCTION("""COMPUTED_VALUE"""),10.0)</f>
        <v>10</v>
      </c>
      <c r="D575" s="1">
        <f>IFERROR(__xludf.DUMMYFUNCTION("""COMPUTED_VALUE"""),11.0)</f>
        <v>11</v>
      </c>
      <c r="E575" s="1">
        <f>IFERROR(__xludf.DUMMYFUNCTION("""COMPUTED_VALUE"""),13.0)</f>
        <v>13</v>
      </c>
      <c r="F575" s="1">
        <f>IFERROR(__xludf.DUMMYFUNCTION("""COMPUTED_VALUE"""),14.0)</f>
        <v>14</v>
      </c>
      <c r="J575" s="1" t="b">
        <f t="array" ref="J575">IF(NOT(I575=""),AND(C575:I575&gt;B575:H575),IF(NOT(H575=""),AND(C575:H575&gt;B575:G575),IF(NOT(G575=""),AND(C575:G575&gt;B575:F575),AND(C575:F575&gt;B575:E575))))</f>
        <v>1</v>
      </c>
      <c r="K575" s="1" t="b">
        <f t="array" ref="K575">IF(NOT(I575=""),AND(C575:I575&lt;B575:H575),IF(NOT(H575=""),AND(C575:H575&lt;B575:G575),IF(NOT(G575=""),AND(C575:G575&lt;B575:F575),AND(C575:F575&lt;B575:E575))))</f>
        <v>0</v>
      </c>
      <c r="L575" s="1" t="b">
        <f t="array" ref="L575">IF(NOT(I575=""),AND(AND(ABS(C575:I575-B575:H575)&gt;0),AND(ABS(C575:I575-B575:H575)&lt;4)),IF(NOT(H575=""),AND(AND(ABS(C575:H575-B575:G575)&gt;0),AND(ABS(C575:H575-B575:G575)&lt;4)),IF(NOT(G575=""),AND(AND(ABS(C575:G575-B575:F575)&gt;0),AND(ABS(C575:G575-B575:F575)&lt;4)),AND(AND(ABS(C575:F575-B575:E575)&gt;0),AND(ABS(C575:F575-B575:E575)&lt;4)))))</f>
        <v>1</v>
      </c>
      <c r="M575" s="1" t="b">
        <f t="shared" si="1"/>
        <v>1</v>
      </c>
    </row>
    <row r="576" ht="15.75" customHeight="1">
      <c r="A576" s="1" t="s">
        <v>585</v>
      </c>
      <c r="B576" s="1">
        <f>IFERROR(__xludf.DUMMYFUNCTION("SPLIT(A576,"" "")"),13.0)</f>
        <v>13</v>
      </c>
      <c r="C576" s="1">
        <f>IFERROR(__xludf.DUMMYFUNCTION("""COMPUTED_VALUE"""),16.0)</f>
        <v>16</v>
      </c>
      <c r="D576" s="1">
        <f>IFERROR(__xludf.DUMMYFUNCTION("""COMPUTED_VALUE"""),19.0)</f>
        <v>19</v>
      </c>
      <c r="E576" s="1">
        <f>IFERROR(__xludf.DUMMYFUNCTION("""COMPUTED_VALUE"""),22.0)</f>
        <v>22</v>
      </c>
      <c r="F576" s="1">
        <f>IFERROR(__xludf.DUMMYFUNCTION("""COMPUTED_VALUE"""),25.0)</f>
        <v>25</v>
      </c>
      <c r="J576" s="1" t="b">
        <f t="array" ref="J576">IF(NOT(I576=""),AND(C576:I576&gt;B576:H576),IF(NOT(H576=""),AND(C576:H576&gt;B576:G576),IF(NOT(G576=""),AND(C576:G576&gt;B576:F576),AND(C576:F576&gt;B576:E576))))</f>
        <v>1</v>
      </c>
      <c r="K576" s="1" t="b">
        <f t="array" ref="K576">IF(NOT(I576=""),AND(C576:I576&lt;B576:H576),IF(NOT(H576=""),AND(C576:H576&lt;B576:G576),IF(NOT(G576=""),AND(C576:G576&lt;B576:F576),AND(C576:F576&lt;B576:E576))))</f>
        <v>0</v>
      </c>
      <c r="L576" s="1" t="b">
        <f t="array" ref="L576">IF(NOT(I576=""),AND(AND(ABS(C576:I576-B576:H576)&gt;0),AND(ABS(C576:I576-B576:H576)&lt;4)),IF(NOT(H576=""),AND(AND(ABS(C576:H576-B576:G576)&gt;0),AND(ABS(C576:H576-B576:G576)&lt;4)),IF(NOT(G576=""),AND(AND(ABS(C576:G576-B576:F576)&gt;0),AND(ABS(C576:G576-B576:F576)&lt;4)),AND(AND(ABS(C576:F576-B576:E576)&gt;0),AND(ABS(C576:F576-B576:E576)&lt;4)))))</f>
        <v>1</v>
      </c>
      <c r="M576" s="1" t="b">
        <f t="shared" si="1"/>
        <v>1</v>
      </c>
    </row>
    <row r="577" ht="15.75" customHeight="1">
      <c r="A577" s="1" t="s">
        <v>586</v>
      </c>
      <c r="B577" s="1">
        <f>IFERROR(__xludf.DUMMYFUNCTION("SPLIT(A577,"" "")"),95.0)</f>
        <v>95</v>
      </c>
      <c r="C577" s="1">
        <f>IFERROR(__xludf.DUMMYFUNCTION("""COMPUTED_VALUE"""),92.0)</f>
        <v>92</v>
      </c>
      <c r="D577" s="1">
        <f>IFERROR(__xludf.DUMMYFUNCTION("""COMPUTED_VALUE"""),90.0)</f>
        <v>90</v>
      </c>
      <c r="E577" s="1">
        <f>IFERROR(__xludf.DUMMYFUNCTION("""COMPUTED_VALUE"""),87.0)</f>
        <v>87</v>
      </c>
      <c r="F577" s="1">
        <f>IFERROR(__xludf.DUMMYFUNCTION("""COMPUTED_VALUE"""),85.0)</f>
        <v>85</v>
      </c>
      <c r="G577" s="1">
        <f>IFERROR(__xludf.DUMMYFUNCTION("""COMPUTED_VALUE"""),83.0)</f>
        <v>83</v>
      </c>
      <c r="H577" s="1">
        <f>IFERROR(__xludf.DUMMYFUNCTION("""COMPUTED_VALUE"""),82.0)</f>
        <v>82</v>
      </c>
      <c r="I577" s="1">
        <f>IFERROR(__xludf.DUMMYFUNCTION("""COMPUTED_VALUE"""),79.0)</f>
        <v>79</v>
      </c>
      <c r="J577" s="1" t="b">
        <f t="array" ref="J577">IF(NOT(I577=""),AND(C577:I577&gt;B577:H577),IF(NOT(H577=""),AND(C577:H577&gt;B577:G577),IF(NOT(G577=""),AND(C577:G577&gt;B577:F577),AND(C577:F577&gt;B577:E577))))</f>
        <v>0</v>
      </c>
      <c r="K577" s="1" t="b">
        <f t="array" ref="K577">IF(NOT(I577=""),AND(C577:I577&lt;B577:H577),IF(NOT(H577=""),AND(C577:H577&lt;B577:G577),IF(NOT(G577=""),AND(C577:G577&lt;B577:F577),AND(C577:F577&lt;B577:E577))))</f>
        <v>1</v>
      </c>
      <c r="L577" s="1" t="b">
        <f t="array" ref="L577">IF(NOT(I577=""),AND(AND(ABS(C577:I577-B577:H577)&gt;0),AND(ABS(C577:I577-B577:H577)&lt;4)),IF(NOT(H577=""),AND(AND(ABS(C577:H577-B577:G577)&gt;0),AND(ABS(C577:H577-B577:G577)&lt;4)),IF(NOT(G577=""),AND(AND(ABS(C577:G577-B577:F577)&gt;0),AND(ABS(C577:G577-B577:F577)&lt;4)),AND(AND(ABS(C577:F577-B577:E577)&gt;0),AND(ABS(C577:F577-B577:E577)&lt;4)))))</f>
        <v>1</v>
      </c>
      <c r="M577" s="1" t="b">
        <f t="shared" si="1"/>
        <v>1</v>
      </c>
    </row>
    <row r="578" ht="15.75" customHeight="1">
      <c r="A578" s="1" t="s">
        <v>587</v>
      </c>
      <c r="B578" s="1">
        <f>IFERROR(__xludf.DUMMYFUNCTION("SPLIT(A578,"" "")"),56.0)</f>
        <v>56</v>
      </c>
      <c r="C578" s="1">
        <f>IFERROR(__xludf.DUMMYFUNCTION("""COMPUTED_VALUE"""),55.0)</f>
        <v>55</v>
      </c>
      <c r="D578" s="1">
        <f>IFERROR(__xludf.DUMMYFUNCTION("""COMPUTED_VALUE"""),52.0)</f>
        <v>52</v>
      </c>
      <c r="E578" s="1">
        <f>IFERROR(__xludf.DUMMYFUNCTION("""COMPUTED_VALUE"""),49.0)</f>
        <v>49</v>
      </c>
      <c r="F578" s="1">
        <f>IFERROR(__xludf.DUMMYFUNCTION("""COMPUTED_VALUE"""),48.0)</f>
        <v>48</v>
      </c>
      <c r="G578" s="1">
        <f>IFERROR(__xludf.DUMMYFUNCTION("""COMPUTED_VALUE"""),46.0)</f>
        <v>46</v>
      </c>
      <c r="J578" s="1" t="b">
        <f t="array" ref="J578">IF(NOT(I578=""),AND(C578:I578&gt;B578:H578),IF(NOT(H578=""),AND(C578:H578&gt;B578:G578),IF(NOT(G578=""),AND(C578:G578&gt;B578:F578),AND(C578:F578&gt;B578:E578))))</f>
        <v>0</v>
      </c>
      <c r="K578" s="1" t="b">
        <f t="array" ref="K578">IF(NOT(I578=""),AND(C578:I578&lt;B578:H578),IF(NOT(H578=""),AND(C578:H578&lt;B578:G578),IF(NOT(G578=""),AND(C578:G578&lt;B578:F578),AND(C578:F578&lt;B578:E578))))</f>
        <v>1</v>
      </c>
      <c r="L578" s="1" t="b">
        <f t="array" ref="L578">IF(NOT(I578=""),AND(AND(ABS(C578:I578-B578:H578)&gt;0),AND(ABS(C578:I578-B578:H578)&lt;4)),IF(NOT(H578=""),AND(AND(ABS(C578:H578-B578:G578)&gt;0),AND(ABS(C578:H578-B578:G578)&lt;4)),IF(NOT(G578=""),AND(AND(ABS(C578:G578-B578:F578)&gt;0),AND(ABS(C578:G578-B578:F578)&lt;4)),AND(AND(ABS(C578:F578-B578:E578)&gt;0),AND(ABS(C578:F578-B578:E578)&lt;4)))))</f>
        <v>1</v>
      </c>
      <c r="M578" s="1" t="b">
        <f t="shared" si="1"/>
        <v>1</v>
      </c>
    </row>
    <row r="579" ht="15.75" customHeight="1">
      <c r="A579" s="1" t="s">
        <v>588</v>
      </c>
      <c r="B579" s="1">
        <f>IFERROR(__xludf.DUMMYFUNCTION("SPLIT(A579,"" "")"),16.0)</f>
        <v>16</v>
      </c>
      <c r="C579" s="1">
        <f>IFERROR(__xludf.DUMMYFUNCTION("""COMPUTED_VALUE"""),18.0)</f>
        <v>18</v>
      </c>
      <c r="D579" s="1">
        <f>IFERROR(__xludf.DUMMYFUNCTION("""COMPUTED_VALUE"""),20.0)</f>
        <v>20</v>
      </c>
      <c r="E579" s="1">
        <f>IFERROR(__xludf.DUMMYFUNCTION("""COMPUTED_VALUE"""),23.0)</f>
        <v>23</v>
      </c>
      <c r="F579" s="1">
        <f>IFERROR(__xludf.DUMMYFUNCTION("""COMPUTED_VALUE"""),24.0)</f>
        <v>24</v>
      </c>
      <c r="G579" s="1">
        <f>IFERROR(__xludf.DUMMYFUNCTION("""COMPUTED_VALUE"""),27.0)</f>
        <v>27</v>
      </c>
      <c r="H579" s="1">
        <f>IFERROR(__xludf.DUMMYFUNCTION("""COMPUTED_VALUE"""),28.0)</f>
        <v>28</v>
      </c>
      <c r="I579" s="1">
        <f>IFERROR(__xludf.DUMMYFUNCTION("""COMPUTED_VALUE"""),30.0)</f>
        <v>30</v>
      </c>
      <c r="J579" s="1" t="b">
        <f t="array" ref="J579">IF(NOT(I579=""),AND(C579:I579&gt;B579:H579),IF(NOT(H579=""),AND(C579:H579&gt;B579:G579),IF(NOT(G579=""),AND(C579:G579&gt;B579:F579),AND(C579:F579&gt;B579:E579))))</f>
        <v>1</v>
      </c>
      <c r="K579" s="1" t="b">
        <f t="array" ref="K579">IF(NOT(I579=""),AND(C579:I579&lt;B579:H579),IF(NOT(H579=""),AND(C579:H579&lt;B579:G579),IF(NOT(G579=""),AND(C579:G579&lt;B579:F579),AND(C579:F579&lt;B579:E579))))</f>
        <v>0</v>
      </c>
      <c r="L579" s="1" t="b">
        <f t="array" ref="L579">IF(NOT(I579=""),AND(AND(ABS(C579:I579-B579:H579)&gt;0),AND(ABS(C579:I579-B579:H579)&lt;4)),IF(NOT(H579=""),AND(AND(ABS(C579:H579-B579:G579)&gt;0),AND(ABS(C579:H579-B579:G579)&lt;4)),IF(NOT(G579=""),AND(AND(ABS(C579:G579-B579:F579)&gt;0),AND(ABS(C579:G579-B579:F579)&lt;4)),AND(AND(ABS(C579:F579-B579:E579)&gt;0),AND(ABS(C579:F579-B579:E579)&lt;4)))))</f>
        <v>1</v>
      </c>
      <c r="M579" s="1" t="b">
        <f t="shared" si="1"/>
        <v>1</v>
      </c>
    </row>
    <row r="580" ht="15.75" customHeight="1">
      <c r="A580" s="1" t="s">
        <v>589</v>
      </c>
      <c r="B580" s="1">
        <f>IFERROR(__xludf.DUMMYFUNCTION("SPLIT(A580,"" "")"),29.0)</f>
        <v>29</v>
      </c>
      <c r="C580" s="1">
        <f>IFERROR(__xludf.DUMMYFUNCTION("""COMPUTED_VALUE"""),26.0)</f>
        <v>26</v>
      </c>
      <c r="D580" s="1">
        <f>IFERROR(__xludf.DUMMYFUNCTION("""COMPUTED_VALUE"""),24.0)</f>
        <v>24</v>
      </c>
      <c r="E580" s="1">
        <f>IFERROR(__xludf.DUMMYFUNCTION("""COMPUTED_VALUE"""),22.0)</f>
        <v>22</v>
      </c>
      <c r="F580" s="1">
        <f>IFERROR(__xludf.DUMMYFUNCTION("""COMPUTED_VALUE"""),19.0)</f>
        <v>19</v>
      </c>
      <c r="G580" s="1">
        <f>IFERROR(__xludf.DUMMYFUNCTION("""COMPUTED_VALUE"""),16.0)</f>
        <v>16</v>
      </c>
      <c r="H580" s="1">
        <f>IFERROR(__xludf.DUMMYFUNCTION("""COMPUTED_VALUE"""),13.0)</f>
        <v>13</v>
      </c>
      <c r="I580" s="1">
        <f>IFERROR(__xludf.DUMMYFUNCTION("""COMPUTED_VALUE"""),12.0)</f>
        <v>12</v>
      </c>
      <c r="J580" s="1" t="b">
        <f t="array" ref="J580">IF(NOT(I580=""),AND(C580:I580&gt;B580:H580),IF(NOT(H580=""),AND(C580:H580&gt;B580:G580),IF(NOT(G580=""),AND(C580:G580&gt;B580:F580),AND(C580:F580&gt;B580:E580))))</f>
        <v>0</v>
      </c>
      <c r="K580" s="1" t="b">
        <f t="array" ref="K580">IF(NOT(I580=""),AND(C580:I580&lt;B580:H580),IF(NOT(H580=""),AND(C580:H580&lt;B580:G580),IF(NOT(G580=""),AND(C580:G580&lt;B580:F580),AND(C580:F580&lt;B580:E580))))</f>
        <v>1</v>
      </c>
      <c r="L580" s="1" t="b">
        <f t="array" ref="L580">IF(NOT(I580=""),AND(AND(ABS(C580:I580-B580:H580)&gt;0),AND(ABS(C580:I580-B580:H580)&lt;4)),IF(NOT(H580=""),AND(AND(ABS(C580:H580-B580:G580)&gt;0),AND(ABS(C580:H580-B580:G580)&lt;4)),IF(NOT(G580=""),AND(AND(ABS(C580:G580-B580:F580)&gt;0),AND(ABS(C580:G580-B580:F580)&lt;4)),AND(AND(ABS(C580:F580-B580:E580)&gt;0),AND(ABS(C580:F580-B580:E580)&lt;4)))))</f>
        <v>1</v>
      </c>
      <c r="M580" s="1" t="b">
        <f t="shared" si="1"/>
        <v>1</v>
      </c>
    </row>
    <row r="581" ht="15.75" customHeight="1">
      <c r="A581" s="1" t="s">
        <v>590</v>
      </c>
      <c r="B581" s="1">
        <f>IFERROR(__xludf.DUMMYFUNCTION("SPLIT(A581,"" "")"),27.0)</f>
        <v>27</v>
      </c>
      <c r="C581" s="1">
        <f>IFERROR(__xludf.DUMMYFUNCTION("""COMPUTED_VALUE"""),28.0)</f>
        <v>28</v>
      </c>
      <c r="D581" s="1">
        <f>IFERROR(__xludf.DUMMYFUNCTION("""COMPUTED_VALUE"""),30.0)</f>
        <v>30</v>
      </c>
      <c r="E581" s="1">
        <f>IFERROR(__xludf.DUMMYFUNCTION("""COMPUTED_VALUE"""),32.0)</f>
        <v>32</v>
      </c>
      <c r="F581" s="1">
        <f>IFERROR(__xludf.DUMMYFUNCTION("""COMPUTED_VALUE"""),35.0)</f>
        <v>35</v>
      </c>
      <c r="G581" s="1">
        <f>IFERROR(__xludf.DUMMYFUNCTION("""COMPUTED_VALUE"""),36.0)</f>
        <v>36</v>
      </c>
      <c r="H581" s="1">
        <f>IFERROR(__xludf.DUMMYFUNCTION("""COMPUTED_VALUE"""),39.0)</f>
        <v>39</v>
      </c>
      <c r="J581" s="1" t="b">
        <f t="array" ref="J581">IF(NOT(I581=""),AND(C581:I581&gt;B581:H581),IF(NOT(H581=""),AND(C581:H581&gt;B581:G581),IF(NOT(G581=""),AND(C581:G581&gt;B581:F581),AND(C581:F581&gt;B581:E581))))</f>
        <v>1</v>
      </c>
      <c r="K581" s="1" t="b">
        <f t="array" ref="K581">IF(NOT(I581=""),AND(C581:I581&lt;B581:H581),IF(NOT(H581=""),AND(C581:H581&lt;B581:G581),IF(NOT(G581=""),AND(C581:G581&lt;B581:F581),AND(C581:F581&lt;B581:E581))))</f>
        <v>0</v>
      </c>
      <c r="L581" s="1" t="b">
        <f t="array" ref="L581">IF(NOT(I581=""),AND(AND(ABS(C581:I581-B581:H581)&gt;0),AND(ABS(C581:I581-B581:H581)&lt;4)),IF(NOT(H581=""),AND(AND(ABS(C581:H581-B581:G581)&gt;0),AND(ABS(C581:H581-B581:G581)&lt;4)),IF(NOT(G581=""),AND(AND(ABS(C581:G581-B581:F581)&gt;0),AND(ABS(C581:G581-B581:F581)&lt;4)),AND(AND(ABS(C581:F581-B581:E581)&gt;0),AND(ABS(C581:F581-B581:E581)&lt;4)))))</f>
        <v>1</v>
      </c>
      <c r="M581" s="1" t="b">
        <f t="shared" si="1"/>
        <v>1</v>
      </c>
    </row>
    <row r="582" ht="15.75" customHeight="1">
      <c r="A582" s="1" t="s">
        <v>591</v>
      </c>
      <c r="B582" s="1">
        <f>IFERROR(__xludf.DUMMYFUNCTION("SPLIT(A582,"" "")"),63.0)</f>
        <v>63</v>
      </c>
      <c r="C582" s="1">
        <f>IFERROR(__xludf.DUMMYFUNCTION("""COMPUTED_VALUE"""),65.0)</f>
        <v>65</v>
      </c>
      <c r="D582" s="1">
        <f>IFERROR(__xludf.DUMMYFUNCTION("""COMPUTED_VALUE"""),66.0)</f>
        <v>66</v>
      </c>
      <c r="E582" s="1">
        <f>IFERROR(__xludf.DUMMYFUNCTION("""COMPUTED_VALUE"""),68.0)</f>
        <v>68</v>
      </c>
      <c r="F582" s="1">
        <f>IFERROR(__xludf.DUMMYFUNCTION("""COMPUTED_VALUE"""),71.0)</f>
        <v>71</v>
      </c>
      <c r="G582" s="1">
        <f>IFERROR(__xludf.DUMMYFUNCTION("""COMPUTED_VALUE"""),72.0)</f>
        <v>72</v>
      </c>
      <c r="J582" s="1" t="b">
        <f t="array" ref="J582">IF(NOT(I582=""),AND(C582:I582&gt;B582:H582),IF(NOT(H582=""),AND(C582:H582&gt;B582:G582),IF(NOT(G582=""),AND(C582:G582&gt;B582:F582),AND(C582:F582&gt;B582:E582))))</f>
        <v>1</v>
      </c>
      <c r="K582" s="1" t="b">
        <f t="array" ref="K582">IF(NOT(I582=""),AND(C582:I582&lt;B582:H582),IF(NOT(H582=""),AND(C582:H582&lt;B582:G582),IF(NOT(G582=""),AND(C582:G582&lt;B582:F582),AND(C582:F582&lt;B582:E582))))</f>
        <v>0</v>
      </c>
      <c r="L582" s="1" t="b">
        <f t="array" ref="L582">IF(NOT(I582=""),AND(AND(ABS(C582:I582-B582:H582)&gt;0),AND(ABS(C582:I582-B582:H582)&lt;4)),IF(NOT(H582=""),AND(AND(ABS(C582:H582-B582:G582)&gt;0),AND(ABS(C582:H582-B582:G582)&lt;4)),IF(NOT(G582=""),AND(AND(ABS(C582:G582-B582:F582)&gt;0),AND(ABS(C582:G582-B582:F582)&lt;4)),AND(AND(ABS(C582:F582-B582:E582)&gt;0),AND(ABS(C582:F582-B582:E582)&lt;4)))))</f>
        <v>1</v>
      </c>
      <c r="M582" s="1" t="b">
        <f t="shared" si="1"/>
        <v>1</v>
      </c>
    </row>
    <row r="583" ht="15.75" customHeight="1">
      <c r="A583" s="1" t="s">
        <v>592</v>
      </c>
      <c r="B583" s="1">
        <f>IFERROR(__xludf.DUMMYFUNCTION("SPLIT(A583,"" "")"),75.0)</f>
        <v>75</v>
      </c>
      <c r="C583" s="1">
        <f>IFERROR(__xludf.DUMMYFUNCTION("""COMPUTED_VALUE"""),76.0)</f>
        <v>76</v>
      </c>
      <c r="D583" s="1">
        <f>IFERROR(__xludf.DUMMYFUNCTION("""COMPUTED_VALUE"""),77.0)</f>
        <v>77</v>
      </c>
      <c r="E583" s="1">
        <f>IFERROR(__xludf.DUMMYFUNCTION("""COMPUTED_VALUE"""),78.0)</f>
        <v>78</v>
      </c>
      <c r="F583" s="1">
        <f>IFERROR(__xludf.DUMMYFUNCTION("""COMPUTED_VALUE"""),81.0)</f>
        <v>81</v>
      </c>
      <c r="J583" s="1" t="b">
        <f t="array" ref="J583">IF(NOT(I583=""),AND(C583:I583&gt;B583:H583),IF(NOT(H583=""),AND(C583:H583&gt;B583:G583),IF(NOT(G583=""),AND(C583:G583&gt;B583:F583),AND(C583:F583&gt;B583:E583))))</f>
        <v>1</v>
      </c>
      <c r="K583" s="1" t="b">
        <f t="array" ref="K583">IF(NOT(I583=""),AND(C583:I583&lt;B583:H583),IF(NOT(H583=""),AND(C583:H583&lt;B583:G583),IF(NOT(G583=""),AND(C583:G583&lt;B583:F583),AND(C583:F583&lt;B583:E583))))</f>
        <v>0</v>
      </c>
      <c r="L583" s="1" t="b">
        <f t="array" ref="L583">IF(NOT(I583=""),AND(AND(ABS(C583:I583-B583:H583)&gt;0),AND(ABS(C583:I583-B583:H583)&lt;4)),IF(NOT(H583=""),AND(AND(ABS(C583:H583-B583:G583)&gt;0),AND(ABS(C583:H583-B583:G583)&lt;4)),IF(NOT(G583=""),AND(AND(ABS(C583:G583-B583:F583)&gt;0),AND(ABS(C583:G583-B583:F583)&lt;4)),AND(AND(ABS(C583:F583-B583:E583)&gt;0),AND(ABS(C583:F583-B583:E583)&lt;4)))))</f>
        <v>1</v>
      </c>
      <c r="M583" s="1" t="b">
        <f t="shared" si="1"/>
        <v>1</v>
      </c>
    </row>
    <row r="584" ht="15.75" customHeight="1">
      <c r="A584" s="1" t="s">
        <v>593</v>
      </c>
      <c r="B584" s="1">
        <f>IFERROR(__xludf.DUMMYFUNCTION("SPLIT(A584,"" "")"),48.0)</f>
        <v>48</v>
      </c>
      <c r="C584" s="1">
        <f>IFERROR(__xludf.DUMMYFUNCTION("""COMPUTED_VALUE"""),45.0)</f>
        <v>45</v>
      </c>
      <c r="D584" s="1">
        <f>IFERROR(__xludf.DUMMYFUNCTION("""COMPUTED_VALUE"""),42.0)</f>
        <v>42</v>
      </c>
      <c r="E584" s="1">
        <f>IFERROR(__xludf.DUMMYFUNCTION("""COMPUTED_VALUE"""),40.0)</f>
        <v>40</v>
      </c>
      <c r="F584" s="1">
        <f>IFERROR(__xludf.DUMMYFUNCTION("""COMPUTED_VALUE"""),39.0)</f>
        <v>39</v>
      </c>
      <c r="G584" s="1">
        <f>IFERROR(__xludf.DUMMYFUNCTION("""COMPUTED_VALUE"""),38.0)</f>
        <v>38</v>
      </c>
      <c r="H584" s="1">
        <f>IFERROR(__xludf.DUMMYFUNCTION("""COMPUTED_VALUE"""),35.0)</f>
        <v>35</v>
      </c>
      <c r="J584" s="1" t="b">
        <f t="array" ref="J584">IF(NOT(I584=""),AND(C584:I584&gt;B584:H584),IF(NOT(H584=""),AND(C584:H584&gt;B584:G584),IF(NOT(G584=""),AND(C584:G584&gt;B584:F584),AND(C584:F584&gt;B584:E584))))</f>
        <v>0</v>
      </c>
      <c r="K584" s="1" t="b">
        <f t="array" ref="K584">IF(NOT(I584=""),AND(C584:I584&lt;B584:H584),IF(NOT(H584=""),AND(C584:H584&lt;B584:G584),IF(NOT(G584=""),AND(C584:G584&lt;B584:F584),AND(C584:F584&lt;B584:E584))))</f>
        <v>1</v>
      </c>
      <c r="L584" s="1" t="b">
        <f t="array" ref="L584">IF(NOT(I584=""),AND(AND(ABS(C584:I584-B584:H584)&gt;0),AND(ABS(C584:I584-B584:H584)&lt;4)),IF(NOT(H584=""),AND(AND(ABS(C584:H584-B584:G584)&gt;0),AND(ABS(C584:H584-B584:G584)&lt;4)),IF(NOT(G584=""),AND(AND(ABS(C584:G584-B584:F584)&gt;0),AND(ABS(C584:G584-B584:F584)&lt;4)),AND(AND(ABS(C584:F584-B584:E584)&gt;0),AND(ABS(C584:F584-B584:E584)&lt;4)))))</f>
        <v>1</v>
      </c>
      <c r="M584" s="1" t="b">
        <f t="shared" si="1"/>
        <v>1</v>
      </c>
    </row>
    <row r="585" ht="15.75" customHeight="1">
      <c r="A585" s="1" t="s">
        <v>594</v>
      </c>
      <c r="B585" s="1">
        <f>IFERROR(__xludf.DUMMYFUNCTION("SPLIT(A585,"" "")"),16.0)</f>
        <v>16</v>
      </c>
      <c r="C585" s="1">
        <f>IFERROR(__xludf.DUMMYFUNCTION("""COMPUTED_VALUE"""),17.0)</f>
        <v>17</v>
      </c>
      <c r="D585" s="1">
        <f>IFERROR(__xludf.DUMMYFUNCTION("""COMPUTED_VALUE"""),20.0)</f>
        <v>20</v>
      </c>
      <c r="E585" s="1">
        <f>IFERROR(__xludf.DUMMYFUNCTION("""COMPUTED_VALUE"""),23.0)</f>
        <v>23</v>
      </c>
      <c r="F585" s="1">
        <f>IFERROR(__xludf.DUMMYFUNCTION("""COMPUTED_VALUE"""),24.0)</f>
        <v>24</v>
      </c>
      <c r="G585" s="1">
        <f>IFERROR(__xludf.DUMMYFUNCTION("""COMPUTED_VALUE"""),25.0)</f>
        <v>25</v>
      </c>
      <c r="H585" s="1">
        <f>IFERROR(__xludf.DUMMYFUNCTION("""COMPUTED_VALUE"""),26.0)</f>
        <v>26</v>
      </c>
      <c r="I585" s="1">
        <f>IFERROR(__xludf.DUMMYFUNCTION("""COMPUTED_VALUE"""),28.0)</f>
        <v>28</v>
      </c>
      <c r="J585" s="1" t="b">
        <f t="array" ref="J585">IF(NOT(I585=""),AND(C585:I585&gt;B585:H585),IF(NOT(H585=""),AND(C585:H585&gt;B585:G585),IF(NOT(G585=""),AND(C585:G585&gt;B585:F585),AND(C585:F585&gt;B585:E585))))</f>
        <v>1</v>
      </c>
      <c r="K585" s="1" t="b">
        <f t="array" ref="K585">IF(NOT(I585=""),AND(C585:I585&lt;B585:H585),IF(NOT(H585=""),AND(C585:H585&lt;B585:G585),IF(NOT(G585=""),AND(C585:G585&lt;B585:F585),AND(C585:F585&lt;B585:E585))))</f>
        <v>0</v>
      </c>
      <c r="L585" s="1" t="b">
        <f t="array" ref="L585">IF(NOT(I585=""),AND(AND(ABS(C585:I585-B585:H585)&gt;0),AND(ABS(C585:I585-B585:H585)&lt;4)),IF(NOT(H585=""),AND(AND(ABS(C585:H585-B585:G585)&gt;0),AND(ABS(C585:H585-B585:G585)&lt;4)),IF(NOT(G585=""),AND(AND(ABS(C585:G585-B585:F585)&gt;0),AND(ABS(C585:G585-B585:F585)&lt;4)),AND(AND(ABS(C585:F585-B585:E585)&gt;0),AND(ABS(C585:F585-B585:E585)&lt;4)))))</f>
        <v>1</v>
      </c>
      <c r="M585" s="1" t="b">
        <f t="shared" si="1"/>
        <v>1</v>
      </c>
    </row>
    <row r="586" ht="15.75" customHeight="1">
      <c r="A586" s="1" t="s">
        <v>595</v>
      </c>
      <c r="B586" s="1">
        <f>IFERROR(__xludf.DUMMYFUNCTION("SPLIT(A586,"" "")"),10.0)</f>
        <v>10</v>
      </c>
      <c r="C586" s="1">
        <f>IFERROR(__xludf.DUMMYFUNCTION("""COMPUTED_VALUE"""),11.0)</f>
        <v>11</v>
      </c>
      <c r="D586" s="1">
        <f>IFERROR(__xludf.DUMMYFUNCTION("""COMPUTED_VALUE"""),13.0)</f>
        <v>13</v>
      </c>
      <c r="E586" s="1">
        <f>IFERROR(__xludf.DUMMYFUNCTION("""COMPUTED_VALUE"""),15.0)</f>
        <v>15</v>
      </c>
      <c r="F586" s="1">
        <f>IFERROR(__xludf.DUMMYFUNCTION("""COMPUTED_VALUE"""),16.0)</f>
        <v>16</v>
      </c>
      <c r="J586" s="1" t="b">
        <f t="array" ref="J586">IF(NOT(I586=""),AND(C586:I586&gt;B586:H586),IF(NOT(H586=""),AND(C586:H586&gt;B586:G586),IF(NOT(G586=""),AND(C586:G586&gt;B586:F586),AND(C586:F586&gt;B586:E586))))</f>
        <v>1</v>
      </c>
      <c r="K586" s="1" t="b">
        <f t="array" ref="K586">IF(NOT(I586=""),AND(C586:I586&lt;B586:H586),IF(NOT(H586=""),AND(C586:H586&lt;B586:G586),IF(NOT(G586=""),AND(C586:G586&lt;B586:F586),AND(C586:F586&lt;B586:E586))))</f>
        <v>0</v>
      </c>
      <c r="L586" s="1" t="b">
        <f t="array" ref="L586">IF(NOT(I586=""),AND(AND(ABS(C586:I586-B586:H586)&gt;0),AND(ABS(C586:I586-B586:H586)&lt;4)),IF(NOT(H586=""),AND(AND(ABS(C586:H586-B586:G586)&gt;0),AND(ABS(C586:H586-B586:G586)&lt;4)),IF(NOT(G586=""),AND(AND(ABS(C586:G586-B586:F586)&gt;0),AND(ABS(C586:G586-B586:F586)&lt;4)),AND(AND(ABS(C586:F586-B586:E586)&gt;0),AND(ABS(C586:F586-B586:E586)&lt;4)))))</f>
        <v>1</v>
      </c>
      <c r="M586" s="1" t="b">
        <f t="shared" si="1"/>
        <v>1</v>
      </c>
    </row>
    <row r="587" ht="15.75" customHeight="1">
      <c r="A587" s="1" t="s">
        <v>596</v>
      </c>
      <c r="B587" s="1">
        <f>IFERROR(__xludf.DUMMYFUNCTION("SPLIT(A587,"" "")"),46.0)</f>
        <v>46</v>
      </c>
      <c r="C587" s="1">
        <f>IFERROR(__xludf.DUMMYFUNCTION("""COMPUTED_VALUE"""),44.0)</f>
        <v>44</v>
      </c>
      <c r="D587" s="1">
        <f>IFERROR(__xludf.DUMMYFUNCTION("""COMPUTED_VALUE"""),41.0)</f>
        <v>41</v>
      </c>
      <c r="E587" s="1">
        <f>IFERROR(__xludf.DUMMYFUNCTION("""COMPUTED_VALUE"""),38.0)</f>
        <v>38</v>
      </c>
      <c r="F587" s="1">
        <f>IFERROR(__xludf.DUMMYFUNCTION("""COMPUTED_VALUE"""),36.0)</f>
        <v>36</v>
      </c>
      <c r="J587" s="1" t="b">
        <f t="array" ref="J587">IF(NOT(I587=""),AND(C587:I587&gt;B587:H587),IF(NOT(H587=""),AND(C587:H587&gt;B587:G587),IF(NOT(G587=""),AND(C587:G587&gt;B587:F587),AND(C587:F587&gt;B587:E587))))</f>
        <v>0</v>
      </c>
      <c r="K587" s="1" t="b">
        <f t="array" ref="K587">IF(NOT(I587=""),AND(C587:I587&lt;B587:H587),IF(NOT(H587=""),AND(C587:H587&lt;B587:G587),IF(NOT(G587=""),AND(C587:G587&lt;B587:F587),AND(C587:F587&lt;B587:E587))))</f>
        <v>1</v>
      </c>
      <c r="L587" s="1" t="b">
        <f t="array" ref="L587">IF(NOT(I587=""),AND(AND(ABS(C587:I587-B587:H587)&gt;0),AND(ABS(C587:I587-B587:H587)&lt;4)),IF(NOT(H587=""),AND(AND(ABS(C587:H587-B587:G587)&gt;0),AND(ABS(C587:H587-B587:G587)&lt;4)),IF(NOT(G587=""),AND(AND(ABS(C587:G587-B587:F587)&gt;0),AND(ABS(C587:G587-B587:F587)&lt;4)),AND(AND(ABS(C587:F587-B587:E587)&gt;0),AND(ABS(C587:F587-B587:E587)&lt;4)))))</f>
        <v>1</v>
      </c>
      <c r="M587" s="1" t="b">
        <f t="shared" si="1"/>
        <v>1</v>
      </c>
    </row>
    <row r="588" ht="15.75" customHeight="1">
      <c r="A588" s="1" t="s">
        <v>597</v>
      </c>
      <c r="B588" s="1">
        <f>IFERROR(__xludf.DUMMYFUNCTION("SPLIT(A588,"" "")"),46.0)</f>
        <v>46</v>
      </c>
      <c r="C588" s="1">
        <f>IFERROR(__xludf.DUMMYFUNCTION("""COMPUTED_VALUE"""),48.0)</f>
        <v>48</v>
      </c>
      <c r="D588" s="1">
        <f>IFERROR(__xludf.DUMMYFUNCTION("""COMPUTED_VALUE"""),49.0)</f>
        <v>49</v>
      </c>
      <c r="E588" s="1">
        <f>IFERROR(__xludf.DUMMYFUNCTION("""COMPUTED_VALUE"""),50.0)</f>
        <v>50</v>
      </c>
      <c r="F588" s="1">
        <f>IFERROR(__xludf.DUMMYFUNCTION("""COMPUTED_VALUE"""),52.0)</f>
        <v>52</v>
      </c>
      <c r="G588" s="1">
        <f>IFERROR(__xludf.DUMMYFUNCTION("""COMPUTED_VALUE"""),54.0)</f>
        <v>54</v>
      </c>
      <c r="H588" s="1">
        <f>IFERROR(__xludf.DUMMYFUNCTION("""COMPUTED_VALUE"""),57.0)</f>
        <v>57</v>
      </c>
      <c r="J588" s="1" t="b">
        <f t="array" ref="J588">IF(NOT(I588=""),AND(C588:I588&gt;B588:H588),IF(NOT(H588=""),AND(C588:H588&gt;B588:G588),IF(NOT(G588=""),AND(C588:G588&gt;B588:F588),AND(C588:F588&gt;B588:E588))))</f>
        <v>1</v>
      </c>
      <c r="K588" s="1" t="b">
        <f t="array" ref="K588">IF(NOT(I588=""),AND(C588:I588&lt;B588:H588),IF(NOT(H588=""),AND(C588:H588&lt;B588:G588),IF(NOT(G588=""),AND(C588:G588&lt;B588:F588),AND(C588:F588&lt;B588:E588))))</f>
        <v>0</v>
      </c>
      <c r="L588" s="1" t="b">
        <f t="array" ref="L588">IF(NOT(I588=""),AND(AND(ABS(C588:I588-B588:H588)&gt;0),AND(ABS(C588:I588-B588:H588)&lt;4)),IF(NOT(H588=""),AND(AND(ABS(C588:H588-B588:G588)&gt;0),AND(ABS(C588:H588-B588:G588)&lt;4)),IF(NOT(G588=""),AND(AND(ABS(C588:G588-B588:F588)&gt;0),AND(ABS(C588:G588-B588:F588)&lt;4)),AND(AND(ABS(C588:F588-B588:E588)&gt;0),AND(ABS(C588:F588-B588:E588)&lt;4)))))</f>
        <v>1</v>
      </c>
      <c r="M588" s="1" t="b">
        <f t="shared" si="1"/>
        <v>1</v>
      </c>
    </row>
    <row r="589" ht="15.75" customHeight="1">
      <c r="A589" s="1" t="s">
        <v>598</v>
      </c>
      <c r="B589" s="1">
        <f>IFERROR(__xludf.DUMMYFUNCTION("SPLIT(A589,"" "")"),78.0)</f>
        <v>78</v>
      </c>
      <c r="C589" s="1">
        <f>IFERROR(__xludf.DUMMYFUNCTION("""COMPUTED_VALUE"""),75.0)</f>
        <v>75</v>
      </c>
      <c r="D589" s="1">
        <f>IFERROR(__xludf.DUMMYFUNCTION("""COMPUTED_VALUE"""),73.0)</f>
        <v>73</v>
      </c>
      <c r="E589" s="1">
        <f>IFERROR(__xludf.DUMMYFUNCTION("""COMPUTED_VALUE"""),71.0)</f>
        <v>71</v>
      </c>
      <c r="F589" s="1">
        <f>IFERROR(__xludf.DUMMYFUNCTION("""COMPUTED_VALUE"""),70.0)</f>
        <v>70</v>
      </c>
      <c r="G589" s="1">
        <f>IFERROR(__xludf.DUMMYFUNCTION("""COMPUTED_VALUE"""),68.0)</f>
        <v>68</v>
      </c>
      <c r="H589" s="1">
        <f>IFERROR(__xludf.DUMMYFUNCTION("""COMPUTED_VALUE"""),66.0)</f>
        <v>66</v>
      </c>
      <c r="J589" s="1" t="b">
        <f t="array" ref="J589">IF(NOT(I589=""),AND(C589:I589&gt;B589:H589),IF(NOT(H589=""),AND(C589:H589&gt;B589:G589),IF(NOT(G589=""),AND(C589:G589&gt;B589:F589),AND(C589:F589&gt;B589:E589))))</f>
        <v>0</v>
      </c>
      <c r="K589" s="1" t="b">
        <f t="array" ref="K589">IF(NOT(I589=""),AND(C589:I589&lt;B589:H589),IF(NOT(H589=""),AND(C589:H589&lt;B589:G589),IF(NOT(G589=""),AND(C589:G589&lt;B589:F589),AND(C589:F589&lt;B589:E589))))</f>
        <v>1</v>
      </c>
      <c r="L589" s="1" t="b">
        <f t="array" ref="L589">IF(NOT(I589=""),AND(AND(ABS(C589:I589-B589:H589)&gt;0),AND(ABS(C589:I589-B589:H589)&lt;4)),IF(NOT(H589=""),AND(AND(ABS(C589:H589-B589:G589)&gt;0),AND(ABS(C589:H589-B589:G589)&lt;4)),IF(NOT(G589=""),AND(AND(ABS(C589:G589-B589:F589)&gt;0),AND(ABS(C589:G589-B589:F589)&lt;4)),AND(AND(ABS(C589:F589-B589:E589)&gt;0),AND(ABS(C589:F589-B589:E589)&lt;4)))))</f>
        <v>1</v>
      </c>
      <c r="M589" s="1" t="b">
        <f t="shared" si="1"/>
        <v>1</v>
      </c>
    </row>
    <row r="590" ht="15.75" customHeight="1">
      <c r="A590" s="1" t="s">
        <v>599</v>
      </c>
      <c r="B590" s="1">
        <f>IFERROR(__xludf.DUMMYFUNCTION("SPLIT(A590,"" "")"),72.0)</f>
        <v>72</v>
      </c>
      <c r="C590" s="1">
        <f>IFERROR(__xludf.DUMMYFUNCTION("""COMPUTED_VALUE"""),69.0)</f>
        <v>69</v>
      </c>
      <c r="D590" s="1">
        <f>IFERROR(__xludf.DUMMYFUNCTION("""COMPUTED_VALUE"""),67.0)</f>
        <v>67</v>
      </c>
      <c r="E590" s="1">
        <f>IFERROR(__xludf.DUMMYFUNCTION("""COMPUTED_VALUE"""),65.0)</f>
        <v>65</v>
      </c>
      <c r="F590" s="1">
        <f>IFERROR(__xludf.DUMMYFUNCTION("""COMPUTED_VALUE"""),64.0)</f>
        <v>64</v>
      </c>
      <c r="J590" s="1" t="b">
        <f t="array" ref="J590">IF(NOT(I590=""),AND(C590:I590&gt;B590:H590),IF(NOT(H590=""),AND(C590:H590&gt;B590:G590),IF(NOT(G590=""),AND(C590:G590&gt;B590:F590),AND(C590:F590&gt;B590:E590))))</f>
        <v>0</v>
      </c>
      <c r="K590" s="1" t="b">
        <f t="array" ref="K590">IF(NOT(I590=""),AND(C590:I590&lt;B590:H590),IF(NOT(H590=""),AND(C590:H590&lt;B590:G590),IF(NOT(G590=""),AND(C590:G590&lt;B590:F590),AND(C590:F590&lt;B590:E590))))</f>
        <v>1</v>
      </c>
      <c r="L590" s="1" t="b">
        <f t="array" ref="L590">IF(NOT(I590=""),AND(AND(ABS(C590:I590-B590:H590)&gt;0),AND(ABS(C590:I590-B590:H590)&lt;4)),IF(NOT(H590=""),AND(AND(ABS(C590:H590-B590:G590)&gt;0),AND(ABS(C590:H590-B590:G590)&lt;4)),IF(NOT(G590=""),AND(AND(ABS(C590:G590-B590:F590)&gt;0),AND(ABS(C590:G590-B590:F590)&lt;4)),AND(AND(ABS(C590:F590-B590:E590)&gt;0),AND(ABS(C590:F590-B590:E590)&lt;4)))))</f>
        <v>1</v>
      </c>
      <c r="M590" s="1" t="b">
        <f t="shared" si="1"/>
        <v>1</v>
      </c>
    </row>
    <row r="591" ht="15.75" customHeight="1">
      <c r="A591" s="1" t="s">
        <v>600</v>
      </c>
      <c r="B591" s="1">
        <f>IFERROR(__xludf.DUMMYFUNCTION("SPLIT(A591,"" "")"),80.0)</f>
        <v>80</v>
      </c>
      <c r="C591" s="1">
        <f>IFERROR(__xludf.DUMMYFUNCTION("""COMPUTED_VALUE"""),78.0)</f>
        <v>78</v>
      </c>
      <c r="D591" s="1">
        <f>IFERROR(__xludf.DUMMYFUNCTION("""COMPUTED_VALUE"""),76.0)</f>
        <v>76</v>
      </c>
      <c r="E591" s="1">
        <f>IFERROR(__xludf.DUMMYFUNCTION("""COMPUTED_VALUE"""),73.0)</f>
        <v>73</v>
      </c>
      <c r="F591" s="1">
        <f>IFERROR(__xludf.DUMMYFUNCTION("""COMPUTED_VALUE"""),70.0)</f>
        <v>70</v>
      </c>
      <c r="G591" s="1">
        <f>IFERROR(__xludf.DUMMYFUNCTION("""COMPUTED_VALUE"""),67.0)</f>
        <v>67</v>
      </c>
      <c r="J591" s="1" t="b">
        <f t="array" ref="J591">IF(NOT(I591=""),AND(C591:I591&gt;B591:H591),IF(NOT(H591=""),AND(C591:H591&gt;B591:G591),IF(NOT(G591=""),AND(C591:G591&gt;B591:F591),AND(C591:F591&gt;B591:E591))))</f>
        <v>0</v>
      </c>
      <c r="K591" s="1" t="b">
        <f t="array" ref="K591">IF(NOT(I591=""),AND(C591:I591&lt;B591:H591),IF(NOT(H591=""),AND(C591:H591&lt;B591:G591),IF(NOT(G591=""),AND(C591:G591&lt;B591:F591),AND(C591:F591&lt;B591:E591))))</f>
        <v>1</v>
      </c>
      <c r="L591" s="1" t="b">
        <f t="array" ref="L591">IF(NOT(I591=""),AND(AND(ABS(C591:I591-B591:H591)&gt;0),AND(ABS(C591:I591-B591:H591)&lt;4)),IF(NOT(H591=""),AND(AND(ABS(C591:H591-B591:G591)&gt;0),AND(ABS(C591:H591-B591:G591)&lt;4)),IF(NOT(G591=""),AND(AND(ABS(C591:G591-B591:F591)&gt;0),AND(ABS(C591:G591-B591:F591)&lt;4)),AND(AND(ABS(C591:F591-B591:E591)&gt;0),AND(ABS(C591:F591-B591:E591)&lt;4)))))</f>
        <v>1</v>
      </c>
      <c r="M591" s="1" t="b">
        <f t="shared" si="1"/>
        <v>1</v>
      </c>
    </row>
    <row r="592" ht="15.75" customHeight="1">
      <c r="A592" s="1" t="s">
        <v>601</v>
      </c>
      <c r="B592" s="1">
        <f>IFERROR(__xludf.DUMMYFUNCTION("SPLIT(A592,"" "")"),32.0)</f>
        <v>32</v>
      </c>
      <c r="C592" s="1">
        <f>IFERROR(__xludf.DUMMYFUNCTION("""COMPUTED_VALUE"""),34.0)</f>
        <v>34</v>
      </c>
      <c r="D592" s="1">
        <f>IFERROR(__xludf.DUMMYFUNCTION("""COMPUTED_VALUE"""),35.0)</f>
        <v>35</v>
      </c>
      <c r="E592" s="1">
        <f>IFERROR(__xludf.DUMMYFUNCTION("""COMPUTED_VALUE"""),38.0)</f>
        <v>38</v>
      </c>
      <c r="F592" s="1">
        <f>IFERROR(__xludf.DUMMYFUNCTION("""COMPUTED_VALUE"""),41.0)</f>
        <v>41</v>
      </c>
      <c r="G592" s="1">
        <f>IFERROR(__xludf.DUMMYFUNCTION("""COMPUTED_VALUE"""),44.0)</f>
        <v>44</v>
      </c>
      <c r="J592" s="1" t="b">
        <f t="array" ref="J592">IF(NOT(I592=""),AND(C592:I592&gt;B592:H592),IF(NOT(H592=""),AND(C592:H592&gt;B592:G592),IF(NOT(G592=""),AND(C592:G592&gt;B592:F592),AND(C592:F592&gt;B592:E592))))</f>
        <v>1</v>
      </c>
      <c r="K592" s="1" t="b">
        <f t="array" ref="K592">IF(NOT(I592=""),AND(C592:I592&lt;B592:H592),IF(NOT(H592=""),AND(C592:H592&lt;B592:G592),IF(NOT(G592=""),AND(C592:G592&lt;B592:F592),AND(C592:F592&lt;B592:E592))))</f>
        <v>0</v>
      </c>
      <c r="L592" s="1" t="b">
        <f t="array" ref="L592">IF(NOT(I592=""),AND(AND(ABS(C592:I592-B592:H592)&gt;0),AND(ABS(C592:I592-B592:H592)&lt;4)),IF(NOT(H592=""),AND(AND(ABS(C592:H592-B592:G592)&gt;0),AND(ABS(C592:H592-B592:G592)&lt;4)),IF(NOT(G592=""),AND(AND(ABS(C592:G592-B592:F592)&gt;0),AND(ABS(C592:G592-B592:F592)&lt;4)),AND(AND(ABS(C592:F592-B592:E592)&gt;0),AND(ABS(C592:F592-B592:E592)&lt;4)))))</f>
        <v>1</v>
      </c>
      <c r="M592" s="1" t="b">
        <f t="shared" si="1"/>
        <v>1</v>
      </c>
    </row>
    <row r="593" ht="15.75" customHeight="1">
      <c r="A593" s="1" t="s">
        <v>602</v>
      </c>
      <c r="B593" s="1">
        <f>IFERROR(__xludf.DUMMYFUNCTION("SPLIT(A593,"" "")"),33.0)</f>
        <v>33</v>
      </c>
      <c r="C593" s="1">
        <f>IFERROR(__xludf.DUMMYFUNCTION("""COMPUTED_VALUE"""),36.0)</f>
        <v>36</v>
      </c>
      <c r="D593" s="1">
        <f>IFERROR(__xludf.DUMMYFUNCTION("""COMPUTED_VALUE"""),39.0)</f>
        <v>39</v>
      </c>
      <c r="E593" s="1">
        <f>IFERROR(__xludf.DUMMYFUNCTION("""COMPUTED_VALUE"""),40.0)</f>
        <v>40</v>
      </c>
      <c r="F593" s="1">
        <f>IFERROR(__xludf.DUMMYFUNCTION("""COMPUTED_VALUE"""),41.0)</f>
        <v>41</v>
      </c>
      <c r="G593" s="1">
        <f>IFERROR(__xludf.DUMMYFUNCTION("""COMPUTED_VALUE"""),43.0)</f>
        <v>43</v>
      </c>
      <c r="J593" s="1" t="b">
        <f t="array" ref="J593">IF(NOT(I593=""),AND(C593:I593&gt;B593:H593),IF(NOT(H593=""),AND(C593:H593&gt;B593:G593),IF(NOT(G593=""),AND(C593:G593&gt;B593:F593),AND(C593:F593&gt;B593:E593))))</f>
        <v>1</v>
      </c>
      <c r="K593" s="1" t="b">
        <f t="array" ref="K593">IF(NOT(I593=""),AND(C593:I593&lt;B593:H593),IF(NOT(H593=""),AND(C593:H593&lt;B593:G593),IF(NOT(G593=""),AND(C593:G593&lt;B593:F593),AND(C593:F593&lt;B593:E593))))</f>
        <v>0</v>
      </c>
      <c r="L593" s="1" t="b">
        <f t="array" ref="L593">IF(NOT(I593=""),AND(AND(ABS(C593:I593-B593:H593)&gt;0),AND(ABS(C593:I593-B593:H593)&lt;4)),IF(NOT(H593=""),AND(AND(ABS(C593:H593-B593:G593)&gt;0),AND(ABS(C593:H593-B593:G593)&lt;4)),IF(NOT(G593=""),AND(AND(ABS(C593:G593-B593:F593)&gt;0),AND(ABS(C593:G593-B593:F593)&lt;4)),AND(AND(ABS(C593:F593-B593:E593)&gt;0),AND(ABS(C593:F593-B593:E593)&lt;4)))))</f>
        <v>1</v>
      </c>
      <c r="M593" s="1" t="b">
        <f t="shared" si="1"/>
        <v>1</v>
      </c>
    </row>
    <row r="594" ht="15.75" customHeight="1">
      <c r="A594" s="1" t="s">
        <v>603</v>
      </c>
      <c r="B594" s="1">
        <f>IFERROR(__xludf.DUMMYFUNCTION("SPLIT(A594,"" "")"),9.0)</f>
        <v>9</v>
      </c>
      <c r="C594" s="1">
        <f>IFERROR(__xludf.DUMMYFUNCTION("""COMPUTED_VALUE"""),12.0)</f>
        <v>12</v>
      </c>
      <c r="D594" s="1">
        <f>IFERROR(__xludf.DUMMYFUNCTION("""COMPUTED_VALUE"""),13.0)</f>
        <v>13</v>
      </c>
      <c r="E594" s="1">
        <f>IFERROR(__xludf.DUMMYFUNCTION("""COMPUTED_VALUE"""),16.0)</f>
        <v>16</v>
      </c>
      <c r="F594" s="1">
        <f>IFERROR(__xludf.DUMMYFUNCTION("""COMPUTED_VALUE"""),19.0)</f>
        <v>19</v>
      </c>
      <c r="G594" s="1">
        <f>IFERROR(__xludf.DUMMYFUNCTION("""COMPUTED_VALUE"""),21.0)</f>
        <v>21</v>
      </c>
      <c r="H594" s="1">
        <f>IFERROR(__xludf.DUMMYFUNCTION("""COMPUTED_VALUE"""),24.0)</f>
        <v>24</v>
      </c>
      <c r="J594" s="1" t="b">
        <f t="array" ref="J594">IF(NOT(I594=""),AND(C594:I594&gt;B594:H594),IF(NOT(H594=""),AND(C594:H594&gt;B594:G594),IF(NOT(G594=""),AND(C594:G594&gt;B594:F594),AND(C594:F594&gt;B594:E594))))</f>
        <v>1</v>
      </c>
      <c r="K594" s="1" t="b">
        <f t="array" ref="K594">IF(NOT(I594=""),AND(C594:I594&lt;B594:H594),IF(NOT(H594=""),AND(C594:H594&lt;B594:G594),IF(NOT(G594=""),AND(C594:G594&lt;B594:F594),AND(C594:F594&lt;B594:E594))))</f>
        <v>0</v>
      </c>
      <c r="L594" s="1" t="b">
        <f t="array" ref="L594">IF(NOT(I594=""),AND(AND(ABS(C594:I594-B594:H594)&gt;0),AND(ABS(C594:I594-B594:H594)&lt;4)),IF(NOT(H594=""),AND(AND(ABS(C594:H594-B594:G594)&gt;0),AND(ABS(C594:H594-B594:G594)&lt;4)),IF(NOT(G594=""),AND(AND(ABS(C594:G594-B594:F594)&gt;0),AND(ABS(C594:G594-B594:F594)&lt;4)),AND(AND(ABS(C594:F594-B594:E594)&gt;0),AND(ABS(C594:F594-B594:E594)&lt;4)))))</f>
        <v>1</v>
      </c>
      <c r="M594" s="1" t="b">
        <f t="shared" si="1"/>
        <v>1</v>
      </c>
    </row>
    <row r="595" ht="15.75" customHeight="1">
      <c r="A595" s="1" t="s">
        <v>604</v>
      </c>
      <c r="B595" s="1">
        <f>IFERROR(__xludf.DUMMYFUNCTION("SPLIT(A595,"" "")"),18.0)</f>
        <v>18</v>
      </c>
      <c r="C595" s="1">
        <f>IFERROR(__xludf.DUMMYFUNCTION("""COMPUTED_VALUE"""),15.0)</f>
        <v>15</v>
      </c>
      <c r="D595" s="1">
        <f>IFERROR(__xludf.DUMMYFUNCTION("""COMPUTED_VALUE"""),12.0)</f>
        <v>12</v>
      </c>
      <c r="E595" s="1">
        <f>IFERROR(__xludf.DUMMYFUNCTION("""COMPUTED_VALUE"""),11.0)</f>
        <v>11</v>
      </c>
      <c r="F595" s="1">
        <f>IFERROR(__xludf.DUMMYFUNCTION("""COMPUTED_VALUE"""),8.0)</f>
        <v>8</v>
      </c>
      <c r="G595" s="1">
        <f>IFERROR(__xludf.DUMMYFUNCTION("""COMPUTED_VALUE"""),5.0)</f>
        <v>5</v>
      </c>
      <c r="J595" s="1" t="b">
        <f t="array" ref="J595">IF(NOT(I595=""),AND(C595:I595&gt;B595:H595),IF(NOT(H595=""),AND(C595:H595&gt;B595:G595),IF(NOT(G595=""),AND(C595:G595&gt;B595:F595),AND(C595:F595&gt;B595:E595))))</f>
        <v>0</v>
      </c>
      <c r="K595" s="1" t="b">
        <f t="array" ref="K595">IF(NOT(I595=""),AND(C595:I595&lt;B595:H595),IF(NOT(H595=""),AND(C595:H595&lt;B595:G595),IF(NOT(G595=""),AND(C595:G595&lt;B595:F595),AND(C595:F595&lt;B595:E595))))</f>
        <v>1</v>
      </c>
      <c r="L595" s="1" t="b">
        <f t="array" ref="L595">IF(NOT(I595=""),AND(AND(ABS(C595:I595-B595:H595)&gt;0),AND(ABS(C595:I595-B595:H595)&lt;4)),IF(NOT(H595=""),AND(AND(ABS(C595:H595-B595:G595)&gt;0),AND(ABS(C595:H595-B595:G595)&lt;4)),IF(NOT(G595=""),AND(AND(ABS(C595:G595-B595:F595)&gt;0),AND(ABS(C595:G595-B595:F595)&lt;4)),AND(AND(ABS(C595:F595-B595:E595)&gt;0),AND(ABS(C595:F595-B595:E595)&lt;4)))))</f>
        <v>1</v>
      </c>
      <c r="M595" s="1" t="b">
        <f t="shared" si="1"/>
        <v>1</v>
      </c>
    </row>
    <row r="596" ht="15.75" customHeight="1">
      <c r="A596" s="1" t="s">
        <v>605</v>
      </c>
      <c r="B596" s="1">
        <f>IFERROR(__xludf.DUMMYFUNCTION("SPLIT(A596,"" "")"),6.0)</f>
        <v>6</v>
      </c>
      <c r="C596" s="1">
        <f>IFERROR(__xludf.DUMMYFUNCTION("""COMPUTED_VALUE"""),7.0)</f>
        <v>7</v>
      </c>
      <c r="D596" s="1">
        <f>IFERROR(__xludf.DUMMYFUNCTION("""COMPUTED_VALUE"""),10.0)</f>
        <v>10</v>
      </c>
      <c r="E596" s="1">
        <f>IFERROR(__xludf.DUMMYFUNCTION("""COMPUTED_VALUE"""),11.0)</f>
        <v>11</v>
      </c>
      <c r="F596" s="1">
        <f>IFERROR(__xludf.DUMMYFUNCTION("""COMPUTED_VALUE"""),12.0)</f>
        <v>12</v>
      </c>
      <c r="G596" s="1">
        <f>IFERROR(__xludf.DUMMYFUNCTION("""COMPUTED_VALUE"""),13.0)</f>
        <v>13</v>
      </c>
      <c r="H596" s="1">
        <f>IFERROR(__xludf.DUMMYFUNCTION("""COMPUTED_VALUE"""),16.0)</f>
        <v>16</v>
      </c>
      <c r="I596" s="1">
        <f>IFERROR(__xludf.DUMMYFUNCTION("""COMPUTED_VALUE"""),18.0)</f>
        <v>18</v>
      </c>
      <c r="J596" s="1" t="b">
        <f t="array" ref="J596">IF(NOT(I596=""),AND(C596:I596&gt;B596:H596),IF(NOT(H596=""),AND(C596:H596&gt;B596:G596),IF(NOT(G596=""),AND(C596:G596&gt;B596:F596),AND(C596:F596&gt;B596:E596))))</f>
        <v>1</v>
      </c>
      <c r="K596" s="1" t="b">
        <f t="array" ref="K596">IF(NOT(I596=""),AND(C596:I596&lt;B596:H596),IF(NOT(H596=""),AND(C596:H596&lt;B596:G596),IF(NOT(G596=""),AND(C596:G596&lt;B596:F596),AND(C596:F596&lt;B596:E596))))</f>
        <v>0</v>
      </c>
      <c r="L596" s="1" t="b">
        <f t="array" ref="L596">IF(NOT(I596=""),AND(AND(ABS(C596:I596-B596:H596)&gt;0),AND(ABS(C596:I596-B596:H596)&lt;4)),IF(NOT(H596=""),AND(AND(ABS(C596:H596-B596:G596)&gt;0),AND(ABS(C596:H596-B596:G596)&lt;4)),IF(NOT(G596=""),AND(AND(ABS(C596:G596-B596:F596)&gt;0),AND(ABS(C596:G596-B596:F596)&lt;4)),AND(AND(ABS(C596:F596-B596:E596)&gt;0),AND(ABS(C596:F596-B596:E596)&lt;4)))))</f>
        <v>1</v>
      </c>
      <c r="M596" s="1" t="b">
        <f t="shared" si="1"/>
        <v>1</v>
      </c>
    </row>
    <row r="597" ht="15.75" customHeight="1">
      <c r="A597" s="1" t="s">
        <v>606</v>
      </c>
      <c r="B597" s="1">
        <f>IFERROR(__xludf.DUMMYFUNCTION("SPLIT(A597,"" "")"),20.0)</f>
        <v>20</v>
      </c>
      <c r="C597" s="1">
        <f>IFERROR(__xludf.DUMMYFUNCTION("""COMPUTED_VALUE"""),18.0)</f>
        <v>18</v>
      </c>
      <c r="D597" s="1">
        <f>IFERROR(__xludf.DUMMYFUNCTION("""COMPUTED_VALUE"""),17.0)</f>
        <v>17</v>
      </c>
      <c r="E597" s="1">
        <f>IFERROR(__xludf.DUMMYFUNCTION("""COMPUTED_VALUE"""),14.0)</f>
        <v>14</v>
      </c>
      <c r="F597" s="1">
        <f>IFERROR(__xludf.DUMMYFUNCTION("""COMPUTED_VALUE"""),13.0)</f>
        <v>13</v>
      </c>
      <c r="G597" s="1">
        <f>IFERROR(__xludf.DUMMYFUNCTION("""COMPUTED_VALUE"""),11.0)</f>
        <v>11</v>
      </c>
      <c r="J597" s="1" t="b">
        <f t="array" ref="J597">IF(NOT(I597=""),AND(C597:I597&gt;B597:H597),IF(NOT(H597=""),AND(C597:H597&gt;B597:G597),IF(NOT(G597=""),AND(C597:G597&gt;B597:F597),AND(C597:F597&gt;B597:E597))))</f>
        <v>0</v>
      </c>
      <c r="K597" s="1" t="b">
        <f t="array" ref="K597">IF(NOT(I597=""),AND(C597:I597&lt;B597:H597),IF(NOT(H597=""),AND(C597:H597&lt;B597:G597),IF(NOT(G597=""),AND(C597:G597&lt;B597:F597),AND(C597:F597&lt;B597:E597))))</f>
        <v>1</v>
      </c>
      <c r="L597" s="1" t="b">
        <f t="array" ref="L597">IF(NOT(I597=""),AND(AND(ABS(C597:I597-B597:H597)&gt;0),AND(ABS(C597:I597-B597:H597)&lt;4)),IF(NOT(H597=""),AND(AND(ABS(C597:H597-B597:G597)&gt;0),AND(ABS(C597:H597-B597:G597)&lt;4)),IF(NOT(G597=""),AND(AND(ABS(C597:G597-B597:F597)&gt;0),AND(ABS(C597:G597-B597:F597)&lt;4)),AND(AND(ABS(C597:F597-B597:E597)&gt;0),AND(ABS(C597:F597-B597:E597)&lt;4)))))</f>
        <v>1</v>
      </c>
      <c r="M597" s="1" t="b">
        <f t="shared" si="1"/>
        <v>1</v>
      </c>
    </row>
    <row r="598" ht="15.75" customHeight="1">
      <c r="A598" s="1" t="s">
        <v>607</v>
      </c>
      <c r="B598" s="1">
        <f>IFERROR(__xludf.DUMMYFUNCTION("SPLIT(A598,"" "")"),22.0)</f>
        <v>22</v>
      </c>
      <c r="C598" s="1">
        <f>IFERROR(__xludf.DUMMYFUNCTION("""COMPUTED_VALUE"""),19.0)</f>
        <v>19</v>
      </c>
      <c r="D598" s="1">
        <f>IFERROR(__xludf.DUMMYFUNCTION("""COMPUTED_VALUE"""),16.0)</f>
        <v>16</v>
      </c>
      <c r="E598" s="1">
        <f>IFERROR(__xludf.DUMMYFUNCTION("""COMPUTED_VALUE"""),14.0)</f>
        <v>14</v>
      </c>
      <c r="F598" s="1">
        <f>IFERROR(__xludf.DUMMYFUNCTION("""COMPUTED_VALUE"""),11.0)</f>
        <v>11</v>
      </c>
      <c r="G598" s="1">
        <f>IFERROR(__xludf.DUMMYFUNCTION("""COMPUTED_VALUE"""),8.0)</f>
        <v>8</v>
      </c>
      <c r="H598" s="1">
        <f>IFERROR(__xludf.DUMMYFUNCTION("""COMPUTED_VALUE"""),5.0)</f>
        <v>5</v>
      </c>
      <c r="I598" s="1">
        <f>IFERROR(__xludf.DUMMYFUNCTION("""COMPUTED_VALUE"""),2.0)</f>
        <v>2</v>
      </c>
      <c r="J598" s="1" t="b">
        <f t="array" ref="J598">IF(NOT(I598=""),AND(C598:I598&gt;B598:H598),IF(NOT(H598=""),AND(C598:H598&gt;B598:G598),IF(NOT(G598=""),AND(C598:G598&gt;B598:F598),AND(C598:F598&gt;B598:E598))))</f>
        <v>0</v>
      </c>
      <c r="K598" s="1" t="b">
        <f t="array" ref="K598">IF(NOT(I598=""),AND(C598:I598&lt;B598:H598),IF(NOT(H598=""),AND(C598:H598&lt;B598:G598),IF(NOT(G598=""),AND(C598:G598&lt;B598:F598),AND(C598:F598&lt;B598:E598))))</f>
        <v>1</v>
      </c>
      <c r="L598" s="1" t="b">
        <f t="array" ref="L598">IF(NOT(I598=""),AND(AND(ABS(C598:I598-B598:H598)&gt;0),AND(ABS(C598:I598-B598:H598)&lt;4)),IF(NOT(H598=""),AND(AND(ABS(C598:H598-B598:G598)&gt;0),AND(ABS(C598:H598-B598:G598)&lt;4)),IF(NOT(G598=""),AND(AND(ABS(C598:G598-B598:F598)&gt;0),AND(ABS(C598:G598-B598:F598)&lt;4)),AND(AND(ABS(C598:F598-B598:E598)&gt;0),AND(ABS(C598:F598-B598:E598)&lt;4)))))</f>
        <v>1</v>
      </c>
      <c r="M598" s="1" t="b">
        <f t="shared" si="1"/>
        <v>1</v>
      </c>
    </row>
    <row r="599" ht="15.75" customHeight="1">
      <c r="A599" s="1" t="s">
        <v>608</v>
      </c>
      <c r="B599" s="1">
        <f>IFERROR(__xludf.DUMMYFUNCTION("SPLIT(A599,"" "")"),47.0)</f>
        <v>47</v>
      </c>
      <c r="C599" s="1">
        <f>IFERROR(__xludf.DUMMYFUNCTION("""COMPUTED_VALUE"""),46.0)</f>
        <v>46</v>
      </c>
      <c r="D599" s="1">
        <f>IFERROR(__xludf.DUMMYFUNCTION("""COMPUTED_VALUE"""),43.0)</f>
        <v>43</v>
      </c>
      <c r="E599" s="1">
        <f>IFERROR(__xludf.DUMMYFUNCTION("""COMPUTED_VALUE"""),41.0)</f>
        <v>41</v>
      </c>
      <c r="F599" s="1">
        <f>IFERROR(__xludf.DUMMYFUNCTION("""COMPUTED_VALUE"""),38.0)</f>
        <v>38</v>
      </c>
      <c r="G599" s="1">
        <f>IFERROR(__xludf.DUMMYFUNCTION("""COMPUTED_VALUE"""),36.0)</f>
        <v>36</v>
      </c>
      <c r="J599" s="1" t="b">
        <f t="array" ref="J599">IF(NOT(I599=""),AND(C599:I599&gt;B599:H599),IF(NOT(H599=""),AND(C599:H599&gt;B599:G599),IF(NOT(G599=""),AND(C599:G599&gt;B599:F599),AND(C599:F599&gt;B599:E599))))</f>
        <v>0</v>
      </c>
      <c r="K599" s="1" t="b">
        <f t="array" ref="K599">IF(NOT(I599=""),AND(C599:I599&lt;B599:H599),IF(NOT(H599=""),AND(C599:H599&lt;B599:G599),IF(NOT(G599=""),AND(C599:G599&lt;B599:F599),AND(C599:F599&lt;B599:E599))))</f>
        <v>1</v>
      </c>
      <c r="L599" s="1" t="b">
        <f t="array" ref="L599">IF(NOT(I599=""),AND(AND(ABS(C599:I599-B599:H599)&gt;0),AND(ABS(C599:I599-B599:H599)&lt;4)),IF(NOT(H599=""),AND(AND(ABS(C599:H599-B599:G599)&gt;0),AND(ABS(C599:H599-B599:G599)&lt;4)),IF(NOT(G599=""),AND(AND(ABS(C599:G599-B599:F599)&gt;0),AND(ABS(C599:G599-B599:F599)&lt;4)),AND(AND(ABS(C599:F599-B599:E599)&gt;0),AND(ABS(C599:F599-B599:E599)&lt;4)))))</f>
        <v>1</v>
      </c>
      <c r="M599" s="1" t="b">
        <f t="shared" si="1"/>
        <v>1</v>
      </c>
    </row>
    <row r="600" ht="15.75" customHeight="1">
      <c r="A600" s="1" t="s">
        <v>609</v>
      </c>
      <c r="B600" s="1">
        <f>IFERROR(__xludf.DUMMYFUNCTION("SPLIT(A600,"" "")"),77.0)</f>
        <v>77</v>
      </c>
      <c r="C600" s="1">
        <f>IFERROR(__xludf.DUMMYFUNCTION("""COMPUTED_VALUE"""),74.0)</f>
        <v>74</v>
      </c>
      <c r="D600" s="1">
        <f>IFERROR(__xludf.DUMMYFUNCTION("""COMPUTED_VALUE"""),72.0)</f>
        <v>72</v>
      </c>
      <c r="E600" s="1">
        <f>IFERROR(__xludf.DUMMYFUNCTION("""COMPUTED_VALUE"""),71.0)</f>
        <v>71</v>
      </c>
      <c r="F600" s="1">
        <f>IFERROR(__xludf.DUMMYFUNCTION("""COMPUTED_VALUE"""),69.0)</f>
        <v>69</v>
      </c>
      <c r="G600" s="1">
        <f>IFERROR(__xludf.DUMMYFUNCTION("""COMPUTED_VALUE"""),67.0)</f>
        <v>67</v>
      </c>
      <c r="J600" s="1" t="b">
        <f t="array" ref="J600">IF(NOT(I600=""),AND(C600:I600&gt;B600:H600),IF(NOT(H600=""),AND(C600:H600&gt;B600:G600),IF(NOT(G600=""),AND(C600:G600&gt;B600:F600),AND(C600:F600&gt;B600:E600))))</f>
        <v>0</v>
      </c>
      <c r="K600" s="1" t="b">
        <f t="array" ref="K600">IF(NOT(I600=""),AND(C600:I600&lt;B600:H600),IF(NOT(H600=""),AND(C600:H600&lt;B600:G600),IF(NOT(G600=""),AND(C600:G600&lt;B600:F600),AND(C600:F600&lt;B600:E600))))</f>
        <v>1</v>
      </c>
      <c r="L600" s="1" t="b">
        <f t="array" ref="L600">IF(NOT(I600=""),AND(AND(ABS(C600:I600-B600:H600)&gt;0),AND(ABS(C600:I600-B600:H600)&lt;4)),IF(NOT(H600=""),AND(AND(ABS(C600:H600-B600:G600)&gt;0),AND(ABS(C600:H600-B600:G600)&lt;4)),IF(NOT(G600=""),AND(AND(ABS(C600:G600-B600:F600)&gt;0),AND(ABS(C600:G600-B600:F600)&lt;4)),AND(AND(ABS(C600:F600-B600:E600)&gt;0),AND(ABS(C600:F600-B600:E600)&lt;4)))))</f>
        <v>1</v>
      </c>
      <c r="M600" s="1" t="b">
        <f t="shared" si="1"/>
        <v>1</v>
      </c>
    </row>
    <row r="601" ht="15.75" customHeight="1">
      <c r="A601" s="1" t="s">
        <v>610</v>
      </c>
      <c r="B601" s="1">
        <f>IFERROR(__xludf.DUMMYFUNCTION("SPLIT(A601,"" "")"),40.0)</f>
        <v>40</v>
      </c>
      <c r="C601" s="1">
        <f>IFERROR(__xludf.DUMMYFUNCTION("""COMPUTED_VALUE"""),38.0)</f>
        <v>38</v>
      </c>
      <c r="D601" s="1">
        <f>IFERROR(__xludf.DUMMYFUNCTION("""COMPUTED_VALUE"""),36.0)</f>
        <v>36</v>
      </c>
      <c r="E601" s="1">
        <f>IFERROR(__xludf.DUMMYFUNCTION("""COMPUTED_VALUE"""),35.0)</f>
        <v>35</v>
      </c>
      <c r="F601" s="1">
        <f>IFERROR(__xludf.DUMMYFUNCTION("""COMPUTED_VALUE"""),34.0)</f>
        <v>34</v>
      </c>
      <c r="G601" s="1">
        <f>IFERROR(__xludf.DUMMYFUNCTION("""COMPUTED_VALUE"""),32.0)</f>
        <v>32</v>
      </c>
      <c r="J601" s="1" t="b">
        <f t="array" ref="J601">IF(NOT(I601=""),AND(C601:I601&gt;B601:H601),IF(NOT(H601=""),AND(C601:H601&gt;B601:G601),IF(NOT(G601=""),AND(C601:G601&gt;B601:F601),AND(C601:F601&gt;B601:E601))))</f>
        <v>0</v>
      </c>
      <c r="K601" s="1" t="b">
        <f t="array" ref="K601">IF(NOT(I601=""),AND(C601:I601&lt;B601:H601),IF(NOT(H601=""),AND(C601:H601&lt;B601:G601),IF(NOT(G601=""),AND(C601:G601&lt;B601:F601),AND(C601:F601&lt;B601:E601))))</f>
        <v>1</v>
      </c>
      <c r="L601" s="1" t="b">
        <f t="array" ref="L601">IF(NOT(I601=""),AND(AND(ABS(C601:I601-B601:H601)&gt;0),AND(ABS(C601:I601-B601:H601)&lt;4)),IF(NOT(H601=""),AND(AND(ABS(C601:H601-B601:G601)&gt;0),AND(ABS(C601:H601-B601:G601)&lt;4)),IF(NOT(G601=""),AND(AND(ABS(C601:G601-B601:F601)&gt;0),AND(ABS(C601:G601-B601:F601)&lt;4)),AND(AND(ABS(C601:F601-B601:E601)&gt;0),AND(ABS(C601:F601-B601:E601)&lt;4)))))</f>
        <v>1</v>
      </c>
      <c r="M601" s="1" t="b">
        <f t="shared" si="1"/>
        <v>1</v>
      </c>
    </row>
    <row r="602" ht="15.75" customHeight="1">
      <c r="A602" s="1" t="s">
        <v>611</v>
      </c>
      <c r="B602" s="1">
        <f>IFERROR(__xludf.DUMMYFUNCTION("SPLIT(A602,"" "")"),15.0)</f>
        <v>15</v>
      </c>
      <c r="C602" s="1">
        <f>IFERROR(__xludf.DUMMYFUNCTION("""COMPUTED_VALUE"""),18.0)</f>
        <v>18</v>
      </c>
      <c r="D602" s="1">
        <f>IFERROR(__xludf.DUMMYFUNCTION("""COMPUTED_VALUE"""),21.0)</f>
        <v>21</v>
      </c>
      <c r="E602" s="1">
        <f>IFERROR(__xludf.DUMMYFUNCTION("""COMPUTED_VALUE"""),24.0)</f>
        <v>24</v>
      </c>
      <c r="F602" s="1">
        <f>IFERROR(__xludf.DUMMYFUNCTION("""COMPUTED_VALUE"""),27.0)</f>
        <v>27</v>
      </c>
      <c r="G602" s="1">
        <f>IFERROR(__xludf.DUMMYFUNCTION("""COMPUTED_VALUE"""),29.0)</f>
        <v>29</v>
      </c>
      <c r="H602" s="1">
        <f>IFERROR(__xludf.DUMMYFUNCTION("""COMPUTED_VALUE"""),31.0)</f>
        <v>31</v>
      </c>
      <c r="I602" s="1">
        <f>IFERROR(__xludf.DUMMYFUNCTION("""COMPUTED_VALUE"""),34.0)</f>
        <v>34</v>
      </c>
      <c r="J602" s="1" t="b">
        <f t="array" ref="J602">IF(NOT(I602=""),AND(C602:I602&gt;B602:H602),IF(NOT(H602=""),AND(C602:H602&gt;B602:G602),IF(NOT(G602=""),AND(C602:G602&gt;B602:F602),AND(C602:F602&gt;B602:E602))))</f>
        <v>1</v>
      </c>
      <c r="K602" s="1" t="b">
        <f t="array" ref="K602">IF(NOT(I602=""),AND(C602:I602&lt;B602:H602),IF(NOT(H602=""),AND(C602:H602&lt;B602:G602),IF(NOT(G602=""),AND(C602:G602&lt;B602:F602),AND(C602:F602&lt;B602:E602))))</f>
        <v>0</v>
      </c>
      <c r="L602" s="1" t="b">
        <f t="array" ref="L602">IF(NOT(I602=""),AND(AND(ABS(C602:I602-B602:H602)&gt;0),AND(ABS(C602:I602-B602:H602)&lt;4)),IF(NOT(H602=""),AND(AND(ABS(C602:H602-B602:G602)&gt;0),AND(ABS(C602:H602-B602:G602)&lt;4)),IF(NOT(G602=""),AND(AND(ABS(C602:G602-B602:F602)&gt;0),AND(ABS(C602:G602-B602:F602)&lt;4)),AND(AND(ABS(C602:F602-B602:E602)&gt;0),AND(ABS(C602:F602-B602:E602)&lt;4)))))</f>
        <v>1</v>
      </c>
      <c r="M602" s="1" t="b">
        <f t="shared" si="1"/>
        <v>1</v>
      </c>
    </row>
    <row r="603" ht="15.75" customHeight="1">
      <c r="A603" s="1" t="s">
        <v>612</v>
      </c>
      <c r="B603" s="1">
        <f>IFERROR(__xludf.DUMMYFUNCTION("SPLIT(A603,"" "")"),98.0)</f>
        <v>98</v>
      </c>
      <c r="C603" s="1">
        <f>IFERROR(__xludf.DUMMYFUNCTION("""COMPUTED_VALUE"""),97.0)</f>
        <v>97</v>
      </c>
      <c r="D603" s="1">
        <f>IFERROR(__xludf.DUMMYFUNCTION("""COMPUTED_VALUE"""),96.0)</f>
        <v>96</v>
      </c>
      <c r="E603" s="1">
        <f>IFERROR(__xludf.DUMMYFUNCTION("""COMPUTED_VALUE"""),93.0)</f>
        <v>93</v>
      </c>
      <c r="F603" s="1">
        <f>IFERROR(__xludf.DUMMYFUNCTION("""COMPUTED_VALUE"""),90.0)</f>
        <v>90</v>
      </c>
      <c r="J603" s="1" t="b">
        <f t="array" ref="J603">IF(NOT(I603=""),AND(C603:I603&gt;B603:H603),IF(NOT(H603=""),AND(C603:H603&gt;B603:G603),IF(NOT(G603=""),AND(C603:G603&gt;B603:F603),AND(C603:F603&gt;B603:E603))))</f>
        <v>0</v>
      </c>
      <c r="K603" s="1" t="b">
        <f t="array" ref="K603">IF(NOT(I603=""),AND(C603:I603&lt;B603:H603),IF(NOT(H603=""),AND(C603:H603&lt;B603:G603),IF(NOT(G603=""),AND(C603:G603&lt;B603:F603),AND(C603:F603&lt;B603:E603))))</f>
        <v>1</v>
      </c>
      <c r="L603" s="1" t="b">
        <f t="array" ref="L603">IF(NOT(I603=""),AND(AND(ABS(C603:I603-B603:H603)&gt;0),AND(ABS(C603:I603-B603:H603)&lt;4)),IF(NOT(H603=""),AND(AND(ABS(C603:H603-B603:G603)&gt;0),AND(ABS(C603:H603-B603:G603)&lt;4)),IF(NOT(G603=""),AND(AND(ABS(C603:G603-B603:F603)&gt;0),AND(ABS(C603:G603-B603:F603)&lt;4)),AND(AND(ABS(C603:F603-B603:E603)&gt;0),AND(ABS(C603:F603-B603:E603)&lt;4)))))</f>
        <v>1</v>
      </c>
      <c r="M603" s="1" t="b">
        <f t="shared" si="1"/>
        <v>1</v>
      </c>
    </row>
    <row r="604" ht="15.75" customHeight="1">
      <c r="A604" s="1" t="s">
        <v>613</v>
      </c>
      <c r="B604" s="1">
        <f>IFERROR(__xludf.DUMMYFUNCTION("SPLIT(A604,"" "")"),68.0)</f>
        <v>68</v>
      </c>
      <c r="C604" s="1">
        <f>IFERROR(__xludf.DUMMYFUNCTION("""COMPUTED_VALUE"""),67.0)</f>
        <v>67</v>
      </c>
      <c r="D604" s="1">
        <f>IFERROR(__xludf.DUMMYFUNCTION("""COMPUTED_VALUE"""),65.0)</f>
        <v>65</v>
      </c>
      <c r="E604" s="1">
        <f>IFERROR(__xludf.DUMMYFUNCTION("""COMPUTED_VALUE"""),63.0)</f>
        <v>63</v>
      </c>
      <c r="F604" s="1">
        <f>IFERROR(__xludf.DUMMYFUNCTION("""COMPUTED_VALUE"""),62.0)</f>
        <v>62</v>
      </c>
      <c r="G604" s="1">
        <f>IFERROR(__xludf.DUMMYFUNCTION("""COMPUTED_VALUE"""),61.0)</f>
        <v>61</v>
      </c>
      <c r="J604" s="1" t="b">
        <f t="array" ref="J604">IF(NOT(I604=""),AND(C604:I604&gt;B604:H604),IF(NOT(H604=""),AND(C604:H604&gt;B604:G604),IF(NOT(G604=""),AND(C604:G604&gt;B604:F604),AND(C604:F604&gt;B604:E604))))</f>
        <v>0</v>
      </c>
      <c r="K604" s="1" t="b">
        <f t="array" ref="K604">IF(NOT(I604=""),AND(C604:I604&lt;B604:H604),IF(NOT(H604=""),AND(C604:H604&lt;B604:G604),IF(NOT(G604=""),AND(C604:G604&lt;B604:F604),AND(C604:F604&lt;B604:E604))))</f>
        <v>1</v>
      </c>
      <c r="L604" s="1" t="b">
        <f t="array" ref="L604">IF(NOT(I604=""),AND(AND(ABS(C604:I604-B604:H604)&gt;0),AND(ABS(C604:I604-B604:H604)&lt;4)),IF(NOT(H604=""),AND(AND(ABS(C604:H604-B604:G604)&gt;0),AND(ABS(C604:H604-B604:G604)&lt;4)),IF(NOT(G604=""),AND(AND(ABS(C604:G604-B604:F604)&gt;0),AND(ABS(C604:G604-B604:F604)&lt;4)),AND(AND(ABS(C604:F604-B604:E604)&gt;0),AND(ABS(C604:F604-B604:E604)&lt;4)))))</f>
        <v>1</v>
      </c>
      <c r="M604" s="1" t="b">
        <f t="shared" si="1"/>
        <v>1</v>
      </c>
    </row>
    <row r="605" ht="15.75" customHeight="1">
      <c r="A605" s="1" t="s">
        <v>614</v>
      </c>
      <c r="B605" s="1">
        <f>IFERROR(__xludf.DUMMYFUNCTION("SPLIT(A605,"" "")"),48.0)</f>
        <v>48</v>
      </c>
      <c r="C605" s="1">
        <f>IFERROR(__xludf.DUMMYFUNCTION("""COMPUTED_VALUE"""),51.0)</f>
        <v>51</v>
      </c>
      <c r="D605" s="1">
        <f>IFERROR(__xludf.DUMMYFUNCTION("""COMPUTED_VALUE"""),53.0)</f>
        <v>53</v>
      </c>
      <c r="E605" s="1">
        <f>IFERROR(__xludf.DUMMYFUNCTION("""COMPUTED_VALUE"""),55.0)</f>
        <v>55</v>
      </c>
      <c r="F605" s="1">
        <f>IFERROR(__xludf.DUMMYFUNCTION("""COMPUTED_VALUE"""),58.0)</f>
        <v>58</v>
      </c>
      <c r="J605" s="1" t="b">
        <f t="array" ref="J605">IF(NOT(I605=""),AND(C605:I605&gt;B605:H605),IF(NOT(H605=""),AND(C605:H605&gt;B605:G605),IF(NOT(G605=""),AND(C605:G605&gt;B605:F605),AND(C605:F605&gt;B605:E605))))</f>
        <v>1</v>
      </c>
      <c r="K605" s="1" t="b">
        <f t="array" ref="K605">IF(NOT(I605=""),AND(C605:I605&lt;B605:H605),IF(NOT(H605=""),AND(C605:H605&lt;B605:G605),IF(NOT(G605=""),AND(C605:G605&lt;B605:F605),AND(C605:F605&lt;B605:E605))))</f>
        <v>0</v>
      </c>
      <c r="L605" s="1" t="b">
        <f t="array" ref="L605">IF(NOT(I605=""),AND(AND(ABS(C605:I605-B605:H605)&gt;0),AND(ABS(C605:I605-B605:H605)&lt;4)),IF(NOT(H605=""),AND(AND(ABS(C605:H605-B605:G605)&gt;0),AND(ABS(C605:H605-B605:G605)&lt;4)),IF(NOT(G605=""),AND(AND(ABS(C605:G605-B605:F605)&gt;0),AND(ABS(C605:G605-B605:F605)&lt;4)),AND(AND(ABS(C605:F605-B605:E605)&gt;0),AND(ABS(C605:F605-B605:E605)&lt;4)))))</f>
        <v>1</v>
      </c>
      <c r="M605" s="1" t="b">
        <f t="shared" si="1"/>
        <v>1</v>
      </c>
    </row>
    <row r="606" ht="15.75" customHeight="1">
      <c r="A606" s="1" t="s">
        <v>615</v>
      </c>
      <c r="B606" s="1">
        <f>IFERROR(__xludf.DUMMYFUNCTION("SPLIT(A606,"" "")"),64.0)</f>
        <v>64</v>
      </c>
      <c r="C606" s="1">
        <f>IFERROR(__xludf.DUMMYFUNCTION("""COMPUTED_VALUE"""),67.0)</f>
        <v>67</v>
      </c>
      <c r="D606" s="1">
        <f>IFERROR(__xludf.DUMMYFUNCTION("""COMPUTED_VALUE"""),69.0)</f>
        <v>69</v>
      </c>
      <c r="E606" s="1">
        <f>IFERROR(__xludf.DUMMYFUNCTION("""COMPUTED_VALUE"""),71.0)</f>
        <v>71</v>
      </c>
      <c r="F606" s="1">
        <f>IFERROR(__xludf.DUMMYFUNCTION("""COMPUTED_VALUE"""),73.0)</f>
        <v>73</v>
      </c>
      <c r="G606" s="1">
        <f>IFERROR(__xludf.DUMMYFUNCTION("""COMPUTED_VALUE"""),75.0)</f>
        <v>75</v>
      </c>
      <c r="H606" s="1">
        <f>IFERROR(__xludf.DUMMYFUNCTION("""COMPUTED_VALUE"""),78.0)</f>
        <v>78</v>
      </c>
      <c r="J606" s="1" t="b">
        <f t="array" ref="J606">IF(NOT(I606=""),AND(C606:I606&gt;B606:H606),IF(NOT(H606=""),AND(C606:H606&gt;B606:G606),IF(NOT(G606=""),AND(C606:G606&gt;B606:F606),AND(C606:F606&gt;B606:E606))))</f>
        <v>1</v>
      </c>
      <c r="K606" s="1" t="b">
        <f t="array" ref="K606">IF(NOT(I606=""),AND(C606:I606&lt;B606:H606),IF(NOT(H606=""),AND(C606:H606&lt;B606:G606),IF(NOT(G606=""),AND(C606:G606&lt;B606:F606),AND(C606:F606&lt;B606:E606))))</f>
        <v>0</v>
      </c>
      <c r="L606" s="1" t="b">
        <f t="array" ref="L606">IF(NOT(I606=""),AND(AND(ABS(C606:I606-B606:H606)&gt;0),AND(ABS(C606:I606-B606:H606)&lt;4)),IF(NOT(H606=""),AND(AND(ABS(C606:H606-B606:G606)&gt;0),AND(ABS(C606:H606-B606:G606)&lt;4)),IF(NOT(G606=""),AND(AND(ABS(C606:G606-B606:F606)&gt;0),AND(ABS(C606:G606-B606:F606)&lt;4)),AND(AND(ABS(C606:F606-B606:E606)&gt;0),AND(ABS(C606:F606-B606:E606)&lt;4)))))</f>
        <v>1</v>
      </c>
      <c r="M606" s="1" t="b">
        <f t="shared" si="1"/>
        <v>1</v>
      </c>
    </row>
    <row r="607" ht="15.75" customHeight="1">
      <c r="A607" s="1" t="s">
        <v>616</v>
      </c>
      <c r="B607" s="1">
        <f>IFERROR(__xludf.DUMMYFUNCTION("SPLIT(A607,"" "")"),3.0)</f>
        <v>3</v>
      </c>
      <c r="C607" s="1">
        <f>IFERROR(__xludf.DUMMYFUNCTION("""COMPUTED_VALUE"""),4.0)</f>
        <v>4</v>
      </c>
      <c r="D607" s="1">
        <f>IFERROR(__xludf.DUMMYFUNCTION("""COMPUTED_VALUE"""),5.0)</f>
        <v>5</v>
      </c>
      <c r="E607" s="1">
        <f>IFERROR(__xludf.DUMMYFUNCTION("""COMPUTED_VALUE"""),7.0)</f>
        <v>7</v>
      </c>
      <c r="F607" s="1">
        <f>IFERROR(__xludf.DUMMYFUNCTION("""COMPUTED_VALUE"""),10.0)</f>
        <v>10</v>
      </c>
      <c r="G607" s="1">
        <f>IFERROR(__xludf.DUMMYFUNCTION("""COMPUTED_VALUE"""),11.0)</f>
        <v>11</v>
      </c>
      <c r="J607" s="1" t="b">
        <f t="array" ref="J607">IF(NOT(I607=""),AND(C607:I607&gt;B607:H607),IF(NOT(H607=""),AND(C607:H607&gt;B607:G607),IF(NOT(G607=""),AND(C607:G607&gt;B607:F607),AND(C607:F607&gt;B607:E607))))</f>
        <v>1</v>
      </c>
      <c r="K607" s="1" t="b">
        <f t="array" ref="K607">IF(NOT(I607=""),AND(C607:I607&lt;B607:H607),IF(NOT(H607=""),AND(C607:H607&lt;B607:G607),IF(NOT(G607=""),AND(C607:G607&lt;B607:F607),AND(C607:F607&lt;B607:E607))))</f>
        <v>0</v>
      </c>
      <c r="L607" s="1" t="b">
        <f t="array" ref="L607">IF(NOT(I607=""),AND(AND(ABS(C607:I607-B607:H607)&gt;0),AND(ABS(C607:I607-B607:H607)&lt;4)),IF(NOT(H607=""),AND(AND(ABS(C607:H607-B607:G607)&gt;0),AND(ABS(C607:H607-B607:G607)&lt;4)),IF(NOT(G607=""),AND(AND(ABS(C607:G607-B607:F607)&gt;0),AND(ABS(C607:G607-B607:F607)&lt;4)),AND(AND(ABS(C607:F607-B607:E607)&gt;0),AND(ABS(C607:F607-B607:E607)&lt;4)))))</f>
        <v>1</v>
      </c>
      <c r="M607" s="1" t="b">
        <f t="shared" si="1"/>
        <v>1</v>
      </c>
    </row>
    <row r="608" ht="15.75" customHeight="1">
      <c r="A608" s="1" t="s">
        <v>617</v>
      </c>
      <c r="B608" s="1">
        <f>IFERROR(__xludf.DUMMYFUNCTION("SPLIT(A608,"" "")"),21.0)</f>
        <v>21</v>
      </c>
      <c r="C608" s="1">
        <f>IFERROR(__xludf.DUMMYFUNCTION("""COMPUTED_VALUE"""),22.0)</f>
        <v>22</v>
      </c>
      <c r="D608" s="1">
        <f>IFERROR(__xludf.DUMMYFUNCTION("""COMPUTED_VALUE"""),24.0)</f>
        <v>24</v>
      </c>
      <c r="E608" s="1">
        <f>IFERROR(__xludf.DUMMYFUNCTION("""COMPUTED_VALUE"""),27.0)</f>
        <v>27</v>
      </c>
      <c r="F608" s="1">
        <f>IFERROR(__xludf.DUMMYFUNCTION("""COMPUTED_VALUE"""),29.0)</f>
        <v>29</v>
      </c>
      <c r="G608" s="1">
        <f>IFERROR(__xludf.DUMMYFUNCTION("""COMPUTED_VALUE"""),30.0)</f>
        <v>30</v>
      </c>
      <c r="H608" s="1">
        <f>IFERROR(__xludf.DUMMYFUNCTION("""COMPUTED_VALUE"""),32.0)</f>
        <v>32</v>
      </c>
      <c r="I608" s="1">
        <f>IFERROR(__xludf.DUMMYFUNCTION("""COMPUTED_VALUE"""),34.0)</f>
        <v>34</v>
      </c>
      <c r="J608" s="1" t="b">
        <f t="array" ref="J608">IF(NOT(I608=""),AND(C608:I608&gt;B608:H608),IF(NOT(H608=""),AND(C608:H608&gt;B608:G608),IF(NOT(G608=""),AND(C608:G608&gt;B608:F608),AND(C608:F608&gt;B608:E608))))</f>
        <v>1</v>
      </c>
      <c r="K608" s="1" t="b">
        <f t="array" ref="K608">IF(NOT(I608=""),AND(C608:I608&lt;B608:H608),IF(NOT(H608=""),AND(C608:H608&lt;B608:G608),IF(NOT(G608=""),AND(C608:G608&lt;B608:F608),AND(C608:F608&lt;B608:E608))))</f>
        <v>0</v>
      </c>
      <c r="L608" s="1" t="b">
        <f t="array" ref="L608">IF(NOT(I608=""),AND(AND(ABS(C608:I608-B608:H608)&gt;0),AND(ABS(C608:I608-B608:H608)&lt;4)),IF(NOT(H608=""),AND(AND(ABS(C608:H608-B608:G608)&gt;0),AND(ABS(C608:H608-B608:G608)&lt;4)),IF(NOT(G608=""),AND(AND(ABS(C608:G608-B608:F608)&gt;0),AND(ABS(C608:G608-B608:F608)&lt;4)),AND(AND(ABS(C608:F608-B608:E608)&gt;0),AND(ABS(C608:F608-B608:E608)&lt;4)))))</f>
        <v>1</v>
      </c>
      <c r="M608" s="1" t="b">
        <f t="shared" si="1"/>
        <v>1</v>
      </c>
    </row>
    <row r="609" ht="15.75" customHeight="1">
      <c r="A609" s="1" t="s">
        <v>618</v>
      </c>
      <c r="B609" s="1">
        <f>IFERROR(__xludf.DUMMYFUNCTION("SPLIT(A609,"" "")"),56.0)</f>
        <v>56</v>
      </c>
      <c r="C609" s="1">
        <f>IFERROR(__xludf.DUMMYFUNCTION("""COMPUTED_VALUE"""),55.0)</f>
        <v>55</v>
      </c>
      <c r="D609" s="1">
        <f>IFERROR(__xludf.DUMMYFUNCTION("""COMPUTED_VALUE"""),52.0)</f>
        <v>52</v>
      </c>
      <c r="E609" s="1">
        <f>IFERROR(__xludf.DUMMYFUNCTION("""COMPUTED_VALUE"""),50.0)</f>
        <v>50</v>
      </c>
      <c r="F609" s="1">
        <f>IFERROR(__xludf.DUMMYFUNCTION("""COMPUTED_VALUE"""),49.0)</f>
        <v>49</v>
      </c>
      <c r="G609" s="1">
        <f>IFERROR(__xludf.DUMMYFUNCTION("""COMPUTED_VALUE"""),46.0)</f>
        <v>46</v>
      </c>
      <c r="J609" s="1" t="b">
        <f t="array" ref="J609">IF(NOT(I609=""),AND(C609:I609&gt;B609:H609),IF(NOT(H609=""),AND(C609:H609&gt;B609:G609),IF(NOT(G609=""),AND(C609:G609&gt;B609:F609),AND(C609:F609&gt;B609:E609))))</f>
        <v>0</v>
      </c>
      <c r="K609" s="1" t="b">
        <f t="array" ref="K609">IF(NOT(I609=""),AND(C609:I609&lt;B609:H609),IF(NOT(H609=""),AND(C609:H609&lt;B609:G609),IF(NOT(G609=""),AND(C609:G609&lt;B609:F609),AND(C609:F609&lt;B609:E609))))</f>
        <v>1</v>
      </c>
      <c r="L609" s="1" t="b">
        <f t="array" ref="L609">IF(NOT(I609=""),AND(AND(ABS(C609:I609-B609:H609)&gt;0),AND(ABS(C609:I609-B609:H609)&lt;4)),IF(NOT(H609=""),AND(AND(ABS(C609:H609-B609:G609)&gt;0),AND(ABS(C609:H609-B609:G609)&lt;4)),IF(NOT(G609=""),AND(AND(ABS(C609:G609-B609:F609)&gt;0),AND(ABS(C609:G609-B609:F609)&lt;4)),AND(AND(ABS(C609:F609-B609:E609)&gt;0),AND(ABS(C609:F609-B609:E609)&lt;4)))))</f>
        <v>1</v>
      </c>
      <c r="M609" s="1" t="b">
        <f t="shared" si="1"/>
        <v>1</v>
      </c>
    </row>
    <row r="610" ht="15.75" customHeight="1">
      <c r="A610" s="1" t="s">
        <v>619</v>
      </c>
      <c r="B610" s="1">
        <f>IFERROR(__xludf.DUMMYFUNCTION("SPLIT(A610,"" "")"),52.0)</f>
        <v>52</v>
      </c>
      <c r="C610" s="1">
        <f>IFERROR(__xludf.DUMMYFUNCTION("""COMPUTED_VALUE"""),51.0)</f>
        <v>51</v>
      </c>
      <c r="D610" s="1">
        <f>IFERROR(__xludf.DUMMYFUNCTION("""COMPUTED_VALUE"""),50.0)</f>
        <v>50</v>
      </c>
      <c r="E610" s="1">
        <f>IFERROR(__xludf.DUMMYFUNCTION("""COMPUTED_VALUE"""),47.0)</f>
        <v>47</v>
      </c>
      <c r="F610" s="1">
        <f>IFERROR(__xludf.DUMMYFUNCTION("""COMPUTED_VALUE"""),44.0)</f>
        <v>44</v>
      </c>
      <c r="G610" s="1">
        <f>IFERROR(__xludf.DUMMYFUNCTION("""COMPUTED_VALUE"""),43.0)</f>
        <v>43</v>
      </c>
      <c r="H610" s="1">
        <f>IFERROR(__xludf.DUMMYFUNCTION("""COMPUTED_VALUE"""),41.0)</f>
        <v>41</v>
      </c>
      <c r="J610" s="1" t="b">
        <f t="array" ref="J610">IF(NOT(I610=""),AND(C610:I610&gt;B610:H610),IF(NOT(H610=""),AND(C610:H610&gt;B610:G610),IF(NOT(G610=""),AND(C610:G610&gt;B610:F610),AND(C610:F610&gt;B610:E610))))</f>
        <v>0</v>
      </c>
      <c r="K610" s="1" t="b">
        <f t="array" ref="K610">IF(NOT(I610=""),AND(C610:I610&lt;B610:H610),IF(NOT(H610=""),AND(C610:H610&lt;B610:G610),IF(NOT(G610=""),AND(C610:G610&lt;B610:F610),AND(C610:F610&lt;B610:E610))))</f>
        <v>1</v>
      </c>
      <c r="L610" s="1" t="b">
        <f t="array" ref="L610">IF(NOT(I610=""),AND(AND(ABS(C610:I610-B610:H610)&gt;0),AND(ABS(C610:I610-B610:H610)&lt;4)),IF(NOT(H610=""),AND(AND(ABS(C610:H610-B610:G610)&gt;0),AND(ABS(C610:H610-B610:G610)&lt;4)),IF(NOT(G610=""),AND(AND(ABS(C610:G610-B610:F610)&gt;0),AND(ABS(C610:G610-B610:F610)&lt;4)),AND(AND(ABS(C610:F610-B610:E610)&gt;0),AND(ABS(C610:F610-B610:E610)&lt;4)))))</f>
        <v>1</v>
      </c>
      <c r="M610" s="1" t="b">
        <f t="shared" si="1"/>
        <v>1</v>
      </c>
    </row>
    <row r="611" ht="15.75" customHeight="1">
      <c r="A611" s="1" t="s">
        <v>620</v>
      </c>
      <c r="B611" s="1">
        <f>IFERROR(__xludf.DUMMYFUNCTION("SPLIT(A611,"" "")"),61.0)</f>
        <v>61</v>
      </c>
      <c r="C611" s="1">
        <f>IFERROR(__xludf.DUMMYFUNCTION("""COMPUTED_VALUE"""),59.0)</f>
        <v>59</v>
      </c>
      <c r="D611" s="1">
        <f>IFERROR(__xludf.DUMMYFUNCTION("""COMPUTED_VALUE"""),57.0)</f>
        <v>57</v>
      </c>
      <c r="E611" s="1">
        <f>IFERROR(__xludf.DUMMYFUNCTION("""COMPUTED_VALUE"""),56.0)</f>
        <v>56</v>
      </c>
      <c r="F611" s="1">
        <f>IFERROR(__xludf.DUMMYFUNCTION("""COMPUTED_VALUE"""),53.0)</f>
        <v>53</v>
      </c>
      <c r="G611" s="1">
        <f>IFERROR(__xludf.DUMMYFUNCTION("""COMPUTED_VALUE"""),51.0)</f>
        <v>51</v>
      </c>
      <c r="H611" s="1">
        <f>IFERROR(__xludf.DUMMYFUNCTION("""COMPUTED_VALUE"""),49.0)</f>
        <v>49</v>
      </c>
      <c r="I611" s="1">
        <f>IFERROR(__xludf.DUMMYFUNCTION("""COMPUTED_VALUE"""),48.0)</f>
        <v>48</v>
      </c>
      <c r="J611" s="1" t="b">
        <f t="array" ref="J611">IF(NOT(I611=""),AND(C611:I611&gt;B611:H611),IF(NOT(H611=""),AND(C611:H611&gt;B611:G611),IF(NOT(G611=""),AND(C611:G611&gt;B611:F611),AND(C611:F611&gt;B611:E611))))</f>
        <v>0</v>
      </c>
      <c r="K611" s="1" t="b">
        <f t="array" ref="K611">IF(NOT(I611=""),AND(C611:I611&lt;B611:H611),IF(NOT(H611=""),AND(C611:H611&lt;B611:G611),IF(NOT(G611=""),AND(C611:G611&lt;B611:F611),AND(C611:F611&lt;B611:E611))))</f>
        <v>1</v>
      </c>
      <c r="L611" s="1" t="b">
        <f t="array" ref="L611">IF(NOT(I611=""),AND(AND(ABS(C611:I611-B611:H611)&gt;0),AND(ABS(C611:I611-B611:H611)&lt;4)),IF(NOT(H611=""),AND(AND(ABS(C611:H611-B611:G611)&gt;0),AND(ABS(C611:H611-B611:G611)&lt;4)),IF(NOT(G611=""),AND(AND(ABS(C611:G611-B611:F611)&gt;0),AND(ABS(C611:G611-B611:F611)&lt;4)),AND(AND(ABS(C611:F611-B611:E611)&gt;0),AND(ABS(C611:F611-B611:E611)&lt;4)))))</f>
        <v>1</v>
      </c>
      <c r="M611" s="1" t="b">
        <f t="shared" si="1"/>
        <v>1</v>
      </c>
    </row>
    <row r="612" ht="15.75" customHeight="1">
      <c r="A612" s="1" t="s">
        <v>621</v>
      </c>
      <c r="B612" s="1">
        <f>IFERROR(__xludf.DUMMYFUNCTION("SPLIT(A612,"" "")"),57.0)</f>
        <v>57</v>
      </c>
      <c r="C612" s="1">
        <f>IFERROR(__xludf.DUMMYFUNCTION("""COMPUTED_VALUE"""),60.0)</f>
        <v>60</v>
      </c>
      <c r="D612" s="1">
        <f>IFERROR(__xludf.DUMMYFUNCTION("""COMPUTED_VALUE"""),63.0)</f>
        <v>63</v>
      </c>
      <c r="E612" s="1">
        <f>IFERROR(__xludf.DUMMYFUNCTION("""COMPUTED_VALUE"""),64.0)</f>
        <v>64</v>
      </c>
      <c r="F612" s="1">
        <f>IFERROR(__xludf.DUMMYFUNCTION("""COMPUTED_VALUE"""),66.0)</f>
        <v>66</v>
      </c>
      <c r="G612" s="1">
        <f>IFERROR(__xludf.DUMMYFUNCTION("""COMPUTED_VALUE"""),69.0)</f>
        <v>69</v>
      </c>
      <c r="H612" s="1">
        <f>IFERROR(__xludf.DUMMYFUNCTION("""COMPUTED_VALUE"""),71.0)</f>
        <v>71</v>
      </c>
      <c r="J612" s="1" t="b">
        <f t="array" ref="J612">IF(NOT(I612=""),AND(C612:I612&gt;B612:H612),IF(NOT(H612=""),AND(C612:H612&gt;B612:G612),IF(NOT(G612=""),AND(C612:G612&gt;B612:F612),AND(C612:F612&gt;B612:E612))))</f>
        <v>1</v>
      </c>
      <c r="K612" s="1" t="b">
        <f t="array" ref="K612">IF(NOT(I612=""),AND(C612:I612&lt;B612:H612),IF(NOT(H612=""),AND(C612:H612&lt;B612:G612),IF(NOT(G612=""),AND(C612:G612&lt;B612:F612),AND(C612:F612&lt;B612:E612))))</f>
        <v>0</v>
      </c>
      <c r="L612" s="1" t="b">
        <f t="array" ref="L612">IF(NOT(I612=""),AND(AND(ABS(C612:I612-B612:H612)&gt;0),AND(ABS(C612:I612-B612:H612)&lt;4)),IF(NOT(H612=""),AND(AND(ABS(C612:H612-B612:G612)&gt;0),AND(ABS(C612:H612-B612:G612)&lt;4)),IF(NOT(G612=""),AND(AND(ABS(C612:G612-B612:F612)&gt;0),AND(ABS(C612:G612-B612:F612)&lt;4)),AND(AND(ABS(C612:F612-B612:E612)&gt;0),AND(ABS(C612:F612-B612:E612)&lt;4)))))</f>
        <v>1</v>
      </c>
      <c r="M612" s="1" t="b">
        <f t="shared" si="1"/>
        <v>1</v>
      </c>
    </row>
    <row r="613" ht="15.75" customHeight="1">
      <c r="A613" s="1" t="s">
        <v>622</v>
      </c>
      <c r="B613" s="1">
        <f>IFERROR(__xludf.DUMMYFUNCTION("SPLIT(A613,"" "")"),31.0)</f>
        <v>31</v>
      </c>
      <c r="C613" s="1">
        <f>IFERROR(__xludf.DUMMYFUNCTION("""COMPUTED_VALUE"""),33.0)</f>
        <v>33</v>
      </c>
      <c r="D613" s="1">
        <f>IFERROR(__xludf.DUMMYFUNCTION("""COMPUTED_VALUE"""),36.0)</f>
        <v>36</v>
      </c>
      <c r="E613" s="1">
        <f>IFERROR(__xludf.DUMMYFUNCTION("""COMPUTED_VALUE"""),39.0)</f>
        <v>39</v>
      </c>
      <c r="F613" s="1">
        <f>IFERROR(__xludf.DUMMYFUNCTION("""COMPUTED_VALUE"""),41.0)</f>
        <v>41</v>
      </c>
      <c r="G613" s="1">
        <f>IFERROR(__xludf.DUMMYFUNCTION("""COMPUTED_VALUE"""),42.0)</f>
        <v>42</v>
      </c>
      <c r="H613" s="1">
        <f>IFERROR(__xludf.DUMMYFUNCTION("""COMPUTED_VALUE"""),44.0)</f>
        <v>44</v>
      </c>
      <c r="I613" s="1">
        <f>IFERROR(__xludf.DUMMYFUNCTION("""COMPUTED_VALUE"""),45.0)</f>
        <v>45</v>
      </c>
      <c r="J613" s="1" t="b">
        <f t="array" ref="J613">IF(NOT(I613=""),AND(C613:I613&gt;B613:H613),IF(NOT(H613=""),AND(C613:H613&gt;B613:G613),IF(NOT(G613=""),AND(C613:G613&gt;B613:F613),AND(C613:F613&gt;B613:E613))))</f>
        <v>1</v>
      </c>
      <c r="K613" s="1" t="b">
        <f t="array" ref="K613">IF(NOT(I613=""),AND(C613:I613&lt;B613:H613),IF(NOT(H613=""),AND(C613:H613&lt;B613:G613),IF(NOT(G613=""),AND(C613:G613&lt;B613:F613),AND(C613:F613&lt;B613:E613))))</f>
        <v>0</v>
      </c>
      <c r="L613" s="1" t="b">
        <f t="array" ref="L613">IF(NOT(I613=""),AND(AND(ABS(C613:I613-B613:H613)&gt;0),AND(ABS(C613:I613-B613:H613)&lt;4)),IF(NOT(H613=""),AND(AND(ABS(C613:H613-B613:G613)&gt;0),AND(ABS(C613:H613-B613:G613)&lt;4)),IF(NOT(G613=""),AND(AND(ABS(C613:G613-B613:F613)&gt;0),AND(ABS(C613:G613-B613:F613)&lt;4)),AND(AND(ABS(C613:F613-B613:E613)&gt;0),AND(ABS(C613:F613-B613:E613)&lt;4)))))</f>
        <v>1</v>
      </c>
      <c r="M613" s="1" t="b">
        <f t="shared" si="1"/>
        <v>1</v>
      </c>
    </row>
    <row r="614" ht="15.75" customHeight="1">
      <c r="A614" s="1" t="s">
        <v>623</v>
      </c>
      <c r="B614" s="1">
        <f>IFERROR(__xludf.DUMMYFUNCTION("SPLIT(A614,"" "")"),62.0)</f>
        <v>62</v>
      </c>
      <c r="C614" s="1">
        <f>IFERROR(__xludf.DUMMYFUNCTION("""COMPUTED_VALUE"""),63.0)</f>
        <v>63</v>
      </c>
      <c r="D614" s="1">
        <f>IFERROR(__xludf.DUMMYFUNCTION("""COMPUTED_VALUE"""),64.0)</f>
        <v>64</v>
      </c>
      <c r="E614" s="1">
        <f>IFERROR(__xludf.DUMMYFUNCTION("""COMPUTED_VALUE"""),66.0)</f>
        <v>66</v>
      </c>
      <c r="F614" s="1">
        <f>IFERROR(__xludf.DUMMYFUNCTION("""COMPUTED_VALUE"""),68.0)</f>
        <v>68</v>
      </c>
      <c r="G614" s="1">
        <f>IFERROR(__xludf.DUMMYFUNCTION("""COMPUTED_VALUE"""),71.0)</f>
        <v>71</v>
      </c>
      <c r="J614" s="1" t="b">
        <f t="array" ref="J614">IF(NOT(I614=""),AND(C614:I614&gt;B614:H614),IF(NOT(H614=""),AND(C614:H614&gt;B614:G614),IF(NOT(G614=""),AND(C614:G614&gt;B614:F614),AND(C614:F614&gt;B614:E614))))</f>
        <v>1</v>
      </c>
      <c r="K614" s="1" t="b">
        <f t="array" ref="K614">IF(NOT(I614=""),AND(C614:I614&lt;B614:H614),IF(NOT(H614=""),AND(C614:H614&lt;B614:G614),IF(NOT(G614=""),AND(C614:G614&lt;B614:F614),AND(C614:F614&lt;B614:E614))))</f>
        <v>0</v>
      </c>
      <c r="L614" s="1" t="b">
        <f t="array" ref="L614">IF(NOT(I614=""),AND(AND(ABS(C614:I614-B614:H614)&gt;0),AND(ABS(C614:I614-B614:H614)&lt;4)),IF(NOT(H614=""),AND(AND(ABS(C614:H614-B614:G614)&gt;0),AND(ABS(C614:H614-B614:G614)&lt;4)),IF(NOT(G614=""),AND(AND(ABS(C614:G614-B614:F614)&gt;0),AND(ABS(C614:G614-B614:F614)&lt;4)),AND(AND(ABS(C614:F614-B614:E614)&gt;0),AND(ABS(C614:F614-B614:E614)&lt;4)))))</f>
        <v>1</v>
      </c>
      <c r="M614" s="1" t="b">
        <f t="shared" si="1"/>
        <v>1</v>
      </c>
    </row>
    <row r="615" ht="15.75" customHeight="1">
      <c r="A615" s="1" t="s">
        <v>624</v>
      </c>
      <c r="B615" s="1">
        <f>IFERROR(__xludf.DUMMYFUNCTION("SPLIT(A615,"" "")"),86.0)</f>
        <v>86</v>
      </c>
      <c r="C615" s="1">
        <f>IFERROR(__xludf.DUMMYFUNCTION("""COMPUTED_VALUE"""),85.0)</f>
        <v>85</v>
      </c>
      <c r="D615" s="1">
        <f>IFERROR(__xludf.DUMMYFUNCTION("""COMPUTED_VALUE"""),82.0)</f>
        <v>82</v>
      </c>
      <c r="E615" s="1">
        <f>IFERROR(__xludf.DUMMYFUNCTION("""COMPUTED_VALUE"""),79.0)</f>
        <v>79</v>
      </c>
      <c r="F615" s="1">
        <f>IFERROR(__xludf.DUMMYFUNCTION("""COMPUTED_VALUE"""),77.0)</f>
        <v>77</v>
      </c>
      <c r="G615" s="1">
        <f>IFERROR(__xludf.DUMMYFUNCTION("""COMPUTED_VALUE"""),76.0)</f>
        <v>76</v>
      </c>
      <c r="H615" s="1">
        <f>IFERROR(__xludf.DUMMYFUNCTION("""COMPUTED_VALUE"""),74.0)</f>
        <v>74</v>
      </c>
      <c r="J615" s="1" t="b">
        <f t="array" ref="J615">IF(NOT(I615=""),AND(C615:I615&gt;B615:H615),IF(NOT(H615=""),AND(C615:H615&gt;B615:G615),IF(NOT(G615=""),AND(C615:G615&gt;B615:F615),AND(C615:F615&gt;B615:E615))))</f>
        <v>0</v>
      </c>
      <c r="K615" s="1" t="b">
        <f t="array" ref="K615">IF(NOT(I615=""),AND(C615:I615&lt;B615:H615),IF(NOT(H615=""),AND(C615:H615&lt;B615:G615),IF(NOT(G615=""),AND(C615:G615&lt;B615:F615),AND(C615:F615&lt;B615:E615))))</f>
        <v>1</v>
      </c>
      <c r="L615" s="1" t="b">
        <f t="array" ref="L615">IF(NOT(I615=""),AND(AND(ABS(C615:I615-B615:H615)&gt;0),AND(ABS(C615:I615-B615:H615)&lt;4)),IF(NOT(H615=""),AND(AND(ABS(C615:H615-B615:G615)&gt;0),AND(ABS(C615:H615-B615:G615)&lt;4)),IF(NOT(G615=""),AND(AND(ABS(C615:G615-B615:F615)&gt;0),AND(ABS(C615:G615-B615:F615)&lt;4)),AND(AND(ABS(C615:F615-B615:E615)&gt;0),AND(ABS(C615:F615-B615:E615)&lt;4)))))</f>
        <v>1</v>
      </c>
      <c r="M615" s="1" t="b">
        <f t="shared" si="1"/>
        <v>1</v>
      </c>
    </row>
    <row r="616" ht="15.75" customHeight="1">
      <c r="A616" s="1" t="s">
        <v>625</v>
      </c>
      <c r="B616" s="1">
        <f>IFERROR(__xludf.DUMMYFUNCTION("SPLIT(A616,"" "")"),34.0)</f>
        <v>34</v>
      </c>
      <c r="C616" s="1">
        <f>IFERROR(__xludf.DUMMYFUNCTION("""COMPUTED_VALUE"""),33.0)</f>
        <v>33</v>
      </c>
      <c r="D616" s="1">
        <f>IFERROR(__xludf.DUMMYFUNCTION("""COMPUTED_VALUE"""),31.0)</f>
        <v>31</v>
      </c>
      <c r="E616" s="1">
        <f>IFERROR(__xludf.DUMMYFUNCTION("""COMPUTED_VALUE"""),28.0)</f>
        <v>28</v>
      </c>
      <c r="F616" s="1">
        <f>IFERROR(__xludf.DUMMYFUNCTION("""COMPUTED_VALUE"""),25.0)</f>
        <v>25</v>
      </c>
      <c r="G616" s="1">
        <f>IFERROR(__xludf.DUMMYFUNCTION("""COMPUTED_VALUE"""),24.0)</f>
        <v>24</v>
      </c>
      <c r="H616" s="1">
        <f>IFERROR(__xludf.DUMMYFUNCTION("""COMPUTED_VALUE"""),23.0)</f>
        <v>23</v>
      </c>
      <c r="I616" s="1">
        <f>IFERROR(__xludf.DUMMYFUNCTION("""COMPUTED_VALUE"""),22.0)</f>
        <v>22</v>
      </c>
      <c r="J616" s="1" t="b">
        <f t="array" ref="J616">IF(NOT(I616=""),AND(C616:I616&gt;B616:H616),IF(NOT(H616=""),AND(C616:H616&gt;B616:G616),IF(NOT(G616=""),AND(C616:G616&gt;B616:F616),AND(C616:F616&gt;B616:E616))))</f>
        <v>0</v>
      </c>
      <c r="K616" s="1" t="b">
        <f t="array" ref="K616">IF(NOT(I616=""),AND(C616:I616&lt;B616:H616),IF(NOT(H616=""),AND(C616:H616&lt;B616:G616),IF(NOT(G616=""),AND(C616:G616&lt;B616:F616),AND(C616:F616&lt;B616:E616))))</f>
        <v>1</v>
      </c>
      <c r="L616" s="1" t="b">
        <f t="array" ref="L616">IF(NOT(I616=""),AND(AND(ABS(C616:I616-B616:H616)&gt;0),AND(ABS(C616:I616-B616:H616)&lt;4)),IF(NOT(H616=""),AND(AND(ABS(C616:H616-B616:G616)&gt;0),AND(ABS(C616:H616-B616:G616)&lt;4)),IF(NOT(G616=""),AND(AND(ABS(C616:G616-B616:F616)&gt;0),AND(ABS(C616:G616-B616:F616)&lt;4)),AND(AND(ABS(C616:F616-B616:E616)&gt;0),AND(ABS(C616:F616-B616:E616)&lt;4)))))</f>
        <v>1</v>
      </c>
      <c r="M616" s="1" t="b">
        <f t="shared" si="1"/>
        <v>1</v>
      </c>
    </row>
    <row r="617" ht="15.75" customHeight="1">
      <c r="A617" s="1" t="s">
        <v>626</v>
      </c>
      <c r="B617" s="1">
        <f>IFERROR(__xludf.DUMMYFUNCTION("SPLIT(A617,"" "")"),7.0)</f>
        <v>7</v>
      </c>
      <c r="C617" s="1">
        <f>IFERROR(__xludf.DUMMYFUNCTION("""COMPUTED_VALUE"""),8.0)</f>
        <v>8</v>
      </c>
      <c r="D617" s="1">
        <f>IFERROR(__xludf.DUMMYFUNCTION("""COMPUTED_VALUE"""),9.0)</f>
        <v>9</v>
      </c>
      <c r="E617" s="1">
        <f>IFERROR(__xludf.DUMMYFUNCTION("""COMPUTED_VALUE"""),11.0)</f>
        <v>11</v>
      </c>
      <c r="F617" s="1">
        <f>IFERROR(__xludf.DUMMYFUNCTION("""COMPUTED_VALUE"""),12.0)</f>
        <v>12</v>
      </c>
      <c r="G617" s="1">
        <f>IFERROR(__xludf.DUMMYFUNCTION("""COMPUTED_VALUE"""),15.0)</f>
        <v>15</v>
      </c>
      <c r="H617" s="1">
        <f>IFERROR(__xludf.DUMMYFUNCTION("""COMPUTED_VALUE"""),18.0)</f>
        <v>18</v>
      </c>
      <c r="I617" s="1">
        <f>IFERROR(__xludf.DUMMYFUNCTION("""COMPUTED_VALUE"""),21.0)</f>
        <v>21</v>
      </c>
      <c r="J617" s="1" t="b">
        <f t="array" ref="J617">IF(NOT(I617=""),AND(C617:I617&gt;B617:H617),IF(NOT(H617=""),AND(C617:H617&gt;B617:G617),IF(NOT(G617=""),AND(C617:G617&gt;B617:F617),AND(C617:F617&gt;B617:E617))))</f>
        <v>1</v>
      </c>
      <c r="K617" s="1" t="b">
        <f t="array" ref="K617">IF(NOT(I617=""),AND(C617:I617&lt;B617:H617),IF(NOT(H617=""),AND(C617:H617&lt;B617:G617),IF(NOT(G617=""),AND(C617:G617&lt;B617:F617),AND(C617:F617&lt;B617:E617))))</f>
        <v>0</v>
      </c>
      <c r="L617" s="1" t="b">
        <f t="array" ref="L617">IF(NOT(I617=""),AND(AND(ABS(C617:I617-B617:H617)&gt;0),AND(ABS(C617:I617-B617:H617)&lt;4)),IF(NOT(H617=""),AND(AND(ABS(C617:H617-B617:G617)&gt;0),AND(ABS(C617:H617-B617:G617)&lt;4)),IF(NOT(G617=""),AND(AND(ABS(C617:G617-B617:F617)&gt;0),AND(ABS(C617:G617-B617:F617)&lt;4)),AND(AND(ABS(C617:F617-B617:E617)&gt;0),AND(ABS(C617:F617-B617:E617)&lt;4)))))</f>
        <v>1</v>
      </c>
      <c r="M617" s="1" t="b">
        <f t="shared" si="1"/>
        <v>1</v>
      </c>
    </row>
    <row r="618" ht="15.75" customHeight="1">
      <c r="A618" s="1" t="s">
        <v>627</v>
      </c>
      <c r="B618" s="1">
        <f>IFERROR(__xludf.DUMMYFUNCTION("SPLIT(A618,"" "")"),56.0)</f>
        <v>56</v>
      </c>
      <c r="C618" s="1">
        <f>IFERROR(__xludf.DUMMYFUNCTION("""COMPUTED_VALUE"""),59.0)</f>
        <v>59</v>
      </c>
      <c r="D618" s="1">
        <f>IFERROR(__xludf.DUMMYFUNCTION("""COMPUTED_VALUE"""),61.0)</f>
        <v>61</v>
      </c>
      <c r="E618" s="1">
        <f>IFERROR(__xludf.DUMMYFUNCTION("""COMPUTED_VALUE"""),62.0)</f>
        <v>62</v>
      </c>
      <c r="F618" s="1">
        <f>IFERROR(__xludf.DUMMYFUNCTION("""COMPUTED_VALUE"""),65.0)</f>
        <v>65</v>
      </c>
      <c r="G618" s="1">
        <f>IFERROR(__xludf.DUMMYFUNCTION("""COMPUTED_VALUE"""),66.0)</f>
        <v>66</v>
      </c>
      <c r="H618" s="1">
        <f>IFERROR(__xludf.DUMMYFUNCTION("""COMPUTED_VALUE"""),68.0)</f>
        <v>68</v>
      </c>
      <c r="I618" s="1">
        <f>IFERROR(__xludf.DUMMYFUNCTION("""COMPUTED_VALUE"""),69.0)</f>
        <v>69</v>
      </c>
      <c r="J618" s="1" t="b">
        <f t="array" ref="J618">IF(NOT(I618=""),AND(C618:I618&gt;B618:H618),IF(NOT(H618=""),AND(C618:H618&gt;B618:G618),IF(NOT(G618=""),AND(C618:G618&gt;B618:F618),AND(C618:F618&gt;B618:E618))))</f>
        <v>1</v>
      </c>
      <c r="K618" s="1" t="b">
        <f t="array" ref="K618">IF(NOT(I618=""),AND(C618:I618&lt;B618:H618),IF(NOT(H618=""),AND(C618:H618&lt;B618:G618),IF(NOT(G618=""),AND(C618:G618&lt;B618:F618),AND(C618:F618&lt;B618:E618))))</f>
        <v>0</v>
      </c>
      <c r="L618" s="1" t="b">
        <f t="array" ref="L618">IF(NOT(I618=""),AND(AND(ABS(C618:I618-B618:H618)&gt;0),AND(ABS(C618:I618-B618:H618)&lt;4)),IF(NOT(H618=""),AND(AND(ABS(C618:H618-B618:G618)&gt;0),AND(ABS(C618:H618-B618:G618)&lt;4)),IF(NOT(G618=""),AND(AND(ABS(C618:G618-B618:F618)&gt;0),AND(ABS(C618:G618-B618:F618)&lt;4)),AND(AND(ABS(C618:F618-B618:E618)&gt;0),AND(ABS(C618:F618-B618:E618)&lt;4)))))</f>
        <v>1</v>
      </c>
      <c r="M618" s="1" t="b">
        <f t="shared" si="1"/>
        <v>1</v>
      </c>
    </row>
    <row r="619" ht="15.75" customHeight="1">
      <c r="A619" s="1" t="s">
        <v>628</v>
      </c>
      <c r="B619" s="1">
        <f>IFERROR(__xludf.DUMMYFUNCTION("SPLIT(A619,"" "")"),31.0)</f>
        <v>31</v>
      </c>
      <c r="C619" s="1">
        <f>IFERROR(__xludf.DUMMYFUNCTION("""COMPUTED_VALUE"""),32.0)</f>
        <v>32</v>
      </c>
      <c r="D619" s="1">
        <f>IFERROR(__xludf.DUMMYFUNCTION("""COMPUTED_VALUE"""),35.0)</f>
        <v>35</v>
      </c>
      <c r="E619" s="1">
        <f>IFERROR(__xludf.DUMMYFUNCTION("""COMPUTED_VALUE"""),36.0)</f>
        <v>36</v>
      </c>
      <c r="F619" s="1">
        <f>IFERROR(__xludf.DUMMYFUNCTION("""COMPUTED_VALUE"""),39.0)</f>
        <v>39</v>
      </c>
      <c r="G619" s="1">
        <f>IFERROR(__xludf.DUMMYFUNCTION("""COMPUTED_VALUE"""),40.0)</f>
        <v>40</v>
      </c>
      <c r="H619" s="1">
        <f>IFERROR(__xludf.DUMMYFUNCTION("""COMPUTED_VALUE"""),41.0)</f>
        <v>41</v>
      </c>
      <c r="I619" s="1">
        <f>IFERROR(__xludf.DUMMYFUNCTION("""COMPUTED_VALUE"""),42.0)</f>
        <v>42</v>
      </c>
      <c r="J619" s="1" t="b">
        <f t="array" ref="J619">IF(NOT(I619=""),AND(C619:I619&gt;B619:H619),IF(NOT(H619=""),AND(C619:H619&gt;B619:G619),IF(NOT(G619=""),AND(C619:G619&gt;B619:F619),AND(C619:F619&gt;B619:E619))))</f>
        <v>1</v>
      </c>
      <c r="K619" s="1" t="b">
        <f t="array" ref="K619">IF(NOT(I619=""),AND(C619:I619&lt;B619:H619),IF(NOT(H619=""),AND(C619:H619&lt;B619:G619),IF(NOT(G619=""),AND(C619:G619&lt;B619:F619),AND(C619:F619&lt;B619:E619))))</f>
        <v>0</v>
      </c>
      <c r="L619" s="1" t="b">
        <f t="array" ref="L619">IF(NOT(I619=""),AND(AND(ABS(C619:I619-B619:H619)&gt;0),AND(ABS(C619:I619-B619:H619)&lt;4)),IF(NOT(H619=""),AND(AND(ABS(C619:H619-B619:G619)&gt;0),AND(ABS(C619:H619-B619:G619)&lt;4)),IF(NOT(G619=""),AND(AND(ABS(C619:G619-B619:F619)&gt;0),AND(ABS(C619:G619-B619:F619)&lt;4)),AND(AND(ABS(C619:F619-B619:E619)&gt;0),AND(ABS(C619:F619-B619:E619)&lt;4)))))</f>
        <v>1</v>
      </c>
      <c r="M619" s="1" t="b">
        <f t="shared" si="1"/>
        <v>1</v>
      </c>
    </row>
    <row r="620" ht="15.75" customHeight="1">
      <c r="A620" s="1" t="s">
        <v>629</v>
      </c>
      <c r="B620" s="1">
        <f>IFERROR(__xludf.DUMMYFUNCTION("SPLIT(A620,"" "")"),44.0)</f>
        <v>44</v>
      </c>
      <c r="C620" s="1">
        <f>IFERROR(__xludf.DUMMYFUNCTION("""COMPUTED_VALUE"""),46.0)</f>
        <v>46</v>
      </c>
      <c r="D620" s="1">
        <f>IFERROR(__xludf.DUMMYFUNCTION("""COMPUTED_VALUE"""),48.0)</f>
        <v>48</v>
      </c>
      <c r="E620" s="1">
        <f>IFERROR(__xludf.DUMMYFUNCTION("""COMPUTED_VALUE"""),50.0)</f>
        <v>50</v>
      </c>
      <c r="F620" s="1">
        <f>IFERROR(__xludf.DUMMYFUNCTION("""COMPUTED_VALUE"""),52.0)</f>
        <v>52</v>
      </c>
      <c r="G620" s="1">
        <f>IFERROR(__xludf.DUMMYFUNCTION("""COMPUTED_VALUE"""),55.0)</f>
        <v>55</v>
      </c>
      <c r="H620" s="1">
        <f>IFERROR(__xludf.DUMMYFUNCTION("""COMPUTED_VALUE"""),58.0)</f>
        <v>58</v>
      </c>
      <c r="I620" s="1">
        <f>IFERROR(__xludf.DUMMYFUNCTION("""COMPUTED_VALUE"""),60.0)</f>
        <v>60</v>
      </c>
      <c r="J620" s="1" t="b">
        <f t="array" ref="J620">IF(NOT(I620=""),AND(C620:I620&gt;B620:H620),IF(NOT(H620=""),AND(C620:H620&gt;B620:G620),IF(NOT(G620=""),AND(C620:G620&gt;B620:F620),AND(C620:F620&gt;B620:E620))))</f>
        <v>1</v>
      </c>
      <c r="K620" s="1" t="b">
        <f t="array" ref="K620">IF(NOT(I620=""),AND(C620:I620&lt;B620:H620),IF(NOT(H620=""),AND(C620:H620&lt;B620:G620),IF(NOT(G620=""),AND(C620:G620&lt;B620:F620),AND(C620:F620&lt;B620:E620))))</f>
        <v>0</v>
      </c>
      <c r="L620" s="1" t="b">
        <f t="array" ref="L620">IF(NOT(I620=""),AND(AND(ABS(C620:I620-B620:H620)&gt;0),AND(ABS(C620:I620-B620:H620)&lt;4)),IF(NOT(H620=""),AND(AND(ABS(C620:H620-B620:G620)&gt;0),AND(ABS(C620:H620-B620:G620)&lt;4)),IF(NOT(G620=""),AND(AND(ABS(C620:G620-B620:F620)&gt;0),AND(ABS(C620:G620-B620:F620)&lt;4)),AND(AND(ABS(C620:F620-B620:E620)&gt;0),AND(ABS(C620:F620-B620:E620)&lt;4)))))</f>
        <v>1</v>
      </c>
      <c r="M620" s="1" t="b">
        <f t="shared" si="1"/>
        <v>1</v>
      </c>
    </row>
    <row r="621" ht="15.75" customHeight="1">
      <c r="A621" s="1" t="s">
        <v>630</v>
      </c>
      <c r="B621" s="1">
        <f>IFERROR(__xludf.DUMMYFUNCTION("SPLIT(A621,"" "")"),91.0)</f>
        <v>91</v>
      </c>
      <c r="C621" s="1">
        <f>IFERROR(__xludf.DUMMYFUNCTION("""COMPUTED_VALUE"""),94.0)</f>
        <v>94</v>
      </c>
      <c r="D621" s="1">
        <f>IFERROR(__xludf.DUMMYFUNCTION("""COMPUTED_VALUE"""),96.0)</f>
        <v>96</v>
      </c>
      <c r="E621" s="1">
        <f>IFERROR(__xludf.DUMMYFUNCTION("""COMPUTED_VALUE"""),98.0)</f>
        <v>98</v>
      </c>
      <c r="F621" s="1">
        <f>IFERROR(__xludf.DUMMYFUNCTION("""COMPUTED_VALUE"""),99.0)</f>
        <v>99</v>
      </c>
      <c r="J621" s="1" t="b">
        <f t="array" ref="J621">IF(NOT(I621=""),AND(C621:I621&gt;B621:H621),IF(NOT(H621=""),AND(C621:H621&gt;B621:G621),IF(NOT(G621=""),AND(C621:G621&gt;B621:F621),AND(C621:F621&gt;B621:E621))))</f>
        <v>1</v>
      </c>
      <c r="K621" s="1" t="b">
        <f t="array" ref="K621">IF(NOT(I621=""),AND(C621:I621&lt;B621:H621),IF(NOT(H621=""),AND(C621:H621&lt;B621:G621),IF(NOT(G621=""),AND(C621:G621&lt;B621:F621),AND(C621:F621&lt;B621:E621))))</f>
        <v>0</v>
      </c>
      <c r="L621" s="1" t="b">
        <f t="array" ref="L621">IF(NOT(I621=""),AND(AND(ABS(C621:I621-B621:H621)&gt;0),AND(ABS(C621:I621-B621:H621)&lt;4)),IF(NOT(H621=""),AND(AND(ABS(C621:H621-B621:G621)&gt;0),AND(ABS(C621:H621-B621:G621)&lt;4)),IF(NOT(G621=""),AND(AND(ABS(C621:G621-B621:F621)&gt;0),AND(ABS(C621:G621-B621:F621)&lt;4)),AND(AND(ABS(C621:F621-B621:E621)&gt;0),AND(ABS(C621:F621-B621:E621)&lt;4)))))</f>
        <v>1</v>
      </c>
      <c r="M621" s="1" t="b">
        <f t="shared" si="1"/>
        <v>1</v>
      </c>
    </row>
    <row r="622" ht="15.75" customHeight="1">
      <c r="A622" s="1" t="s">
        <v>631</v>
      </c>
      <c r="B622" s="1">
        <f>IFERROR(__xludf.DUMMYFUNCTION("SPLIT(A622,"" "")"),40.0)</f>
        <v>40</v>
      </c>
      <c r="C622" s="1">
        <f>IFERROR(__xludf.DUMMYFUNCTION("""COMPUTED_VALUE"""),41.0)</f>
        <v>41</v>
      </c>
      <c r="D622" s="1">
        <f>IFERROR(__xludf.DUMMYFUNCTION("""COMPUTED_VALUE"""),43.0)</f>
        <v>43</v>
      </c>
      <c r="E622" s="1">
        <f>IFERROR(__xludf.DUMMYFUNCTION("""COMPUTED_VALUE"""),44.0)</f>
        <v>44</v>
      </c>
      <c r="F622" s="1">
        <f>IFERROR(__xludf.DUMMYFUNCTION("""COMPUTED_VALUE"""),47.0)</f>
        <v>47</v>
      </c>
      <c r="G622" s="1">
        <f>IFERROR(__xludf.DUMMYFUNCTION("""COMPUTED_VALUE"""),48.0)</f>
        <v>48</v>
      </c>
      <c r="H622" s="1">
        <f>IFERROR(__xludf.DUMMYFUNCTION("""COMPUTED_VALUE"""),51.0)</f>
        <v>51</v>
      </c>
      <c r="I622" s="1">
        <f>IFERROR(__xludf.DUMMYFUNCTION("""COMPUTED_VALUE"""),52.0)</f>
        <v>52</v>
      </c>
      <c r="J622" s="1" t="b">
        <f t="array" ref="J622">IF(NOT(I622=""),AND(C622:I622&gt;B622:H622),IF(NOT(H622=""),AND(C622:H622&gt;B622:G622),IF(NOT(G622=""),AND(C622:G622&gt;B622:F622),AND(C622:F622&gt;B622:E622))))</f>
        <v>1</v>
      </c>
      <c r="K622" s="1" t="b">
        <f t="array" ref="K622">IF(NOT(I622=""),AND(C622:I622&lt;B622:H622),IF(NOT(H622=""),AND(C622:H622&lt;B622:G622),IF(NOT(G622=""),AND(C622:G622&lt;B622:F622),AND(C622:F622&lt;B622:E622))))</f>
        <v>0</v>
      </c>
      <c r="L622" s="1" t="b">
        <f t="array" ref="L622">IF(NOT(I622=""),AND(AND(ABS(C622:I622-B622:H622)&gt;0),AND(ABS(C622:I622-B622:H622)&lt;4)),IF(NOT(H622=""),AND(AND(ABS(C622:H622-B622:G622)&gt;0),AND(ABS(C622:H622-B622:G622)&lt;4)),IF(NOT(G622=""),AND(AND(ABS(C622:G622-B622:F622)&gt;0),AND(ABS(C622:G622-B622:F622)&lt;4)),AND(AND(ABS(C622:F622-B622:E622)&gt;0),AND(ABS(C622:F622-B622:E622)&lt;4)))))</f>
        <v>1</v>
      </c>
      <c r="M622" s="1" t="b">
        <f t="shared" si="1"/>
        <v>1</v>
      </c>
    </row>
    <row r="623" ht="15.75" customHeight="1">
      <c r="A623" s="1" t="s">
        <v>632</v>
      </c>
      <c r="B623" s="1">
        <f>IFERROR(__xludf.DUMMYFUNCTION("SPLIT(A623,"" "")"),82.0)</f>
        <v>82</v>
      </c>
      <c r="C623" s="1">
        <f>IFERROR(__xludf.DUMMYFUNCTION("""COMPUTED_VALUE"""),85.0)</f>
        <v>85</v>
      </c>
      <c r="D623" s="1">
        <f>IFERROR(__xludf.DUMMYFUNCTION("""COMPUTED_VALUE"""),88.0)</f>
        <v>88</v>
      </c>
      <c r="E623" s="1">
        <f>IFERROR(__xludf.DUMMYFUNCTION("""COMPUTED_VALUE"""),89.0)</f>
        <v>89</v>
      </c>
      <c r="F623" s="1">
        <f>IFERROR(__xludf.DUMMYFUNCTION("""COMPUTED_VALUE"""),91.0)</f>
        <v>91</v>
      </c>
      <c r="J623" s="1" t="b">
        <f t="array" ref="J623">IF(NOT(I623=""),AND(C623:I623&gt;B623:H623),IF(NOT(H623=""),AND(C623:H623&gt;B623:G623),IF(NOT(G623=""),AND(C623:G623&gt;B623:F623),AND(C623:F623&gt;B623:E623))))</f>
        <v>1</v>
      </c>
      <c r="K623" s="1" t="b">
        <f t="array" ref="K623">IF(NOT(I623=""),AND(C623:I623&lt;B623:H623),IF(NOT(H623=""),AND(C623:H623&lt;B623:G623),IF(NOT(G623=""),AND(C623:G623&lt;B623:F623),AND(C623:F623&lt;B623:E623))))</f>
        <v>0</v>
      </c>
      <c r="L623" s="1" t="b">
        <f t="array" ref="L623">IF(NOT(I623=""),AND(AND(ABS(C623:I623-B623:H623)&gt;0),AND(ABS(C623:I623-B623:H623)&lt;4)),IF(NOT(H623=""),AND(AND(ABS(C623:H623-B623:G623)&gt;0),AND(ABS(C623:H623-B623:G623)&lt;4)),IF(NOT(G623=""),AND(AND(ABS(C623:G623-B623:F623)&gt;0),AND(ABS(C623:G623-B623:F623)&lt;4)),AND(AND(ABS(C623:F623-B623:E623)&gt;0),AND(ABS(C623:F623-B623:E623)&lt;4)))))</f>
        <v>1</v>
      </c>
      <c r="M623" s="1" t="b">
        <f t="shared" si="1"/>
        <v>1</v>
      </c>
    </row>
    <row r="624" ht="15.75" customHeight="1">
      <c r="A624" s="1" t="s">
        <v>633</v>
      </c>
      <c r="B624" s="1">
        <f>IFERROR(__xludf.DUMMYFUNCTION("SPLIT(A624,"" "")"),55.0)</f>
        <v>55</v>
      </c>
      <c r="C624" s="1">
        <f>IFERROR(__xludf.DUMMYFUNCTION("""COMPUTED_VALUE"""),54.0)</f>
        <v>54</v>
      </c>
      <c r="D624" s="1">
        <f>IFERROR(__xludf.DUMMYFUNCTION("""COMPUTED_VALUE"""),51.0)</f>
        <v>51</v>
      </c>
      <c r="E624" s="1">
        <f>IFERROR(__xludf.DUMMYFUNCTION("""COMPUTED_VALUE"""),50.0)</f>
        <v>50</v>
      </c>
      <c r="F624" s="1">
        <f>IFERROR(__xludf.DUMMYFUNCTION("""COMPUTED_VALUE"""),47.0)</f>
        <v>47</v>
      </c>
      <c r="G624" s="1">
        <f>IFERROR(__xludf.DUMMYFUNCTION("""COMPUTED_VALUE"""),46.0)</f>
        <v>46</v>
      </c>
      <c r="J624" s="1" t="b">
        <f t="array" ref="J624">IF(NOT(I624=""),AND(C624:I624&gt;B624:H624),IF(NOT(H624=""),AND(C624:H624&gt;B624:G624),IF(NOT(G624=""),AND(C624:G624&gt;B624:F624),AND(C624:F624&gt;B624:E624))))</f>
        <v>0</v>
      </c>
      <c r="K624" s="1" t="b">
        <f t="array" ref="K624">IF(NOT(I624=""),AND(C624:I624&lt;B624:H624),IF(NOT(H624=""),AND(C624:H624&lt;B624:G624),IF(NOT(G624=""),AND(C624:G624&lt;B624:F624),AND(C624:F624&lt;B624:E624))))</f>
        <v>1</v>
      </c>
      <c r="L624" s="1" t="b">
        <f t="array" ref="L624">IF(NOT(I624=""),AND(AND(ABS(C624:I624-B624:H624)&gt;0),AND(ABS(C624:I624-B624:H624)&lt;4)),IF(NOT(H624=""),AND(AND(ABS(C624:H624-B624:G624)&gt;0),AND(ABS(C624:H624-B624:G624)&lt;4)),IF(NOT(G624=""),AND(AND(ABS(C624:G624-B624:F624)&gt;0),AND(ABS(C624:G624-B624:F624)&lt;4)),AND(AND(ABS(C624:F624-B624:E624)&gt;0),AND(ABS(C624:F624-B624:E624)&lt;4)))))</f>
        <v>1</v>
      </c>
      <c r="M624" s="1" t="b">
        <f t="shared" si="1"/>
        <v>1</v>
      </c>
    </row>
    <row r="625" ht="15.75" customHeight="1">
      <c r="A625" s="1" t="s">
        <v>634</v>
      </c>
      <c r="B625" s="1">
        <f>IFERROR(__xludf.DUMMYFUNCTION("SPLIT(A625,"" "")"),98.0)</f>
        <v>98</v>
      </c>
      <c r="C625" s="1">
        <f>IFERROR(__xludf.DUMMYFUNCTION("""COMPUTED_VALUE"""),96.0)</f>
        <v>96</v>
      </c>
      <c r="D625" s="1">
        <f>IFERROR(__xludf.DUMMYFUNCTION("""COMPUTED_VALUE"""),94.0)</f>
        <v>94</v>
      </c>
      <c r="E625" s="1">
        <f>IFERROR(__xludf.DUMMYFUNCTION("""COMPUTED_VALUE"""),91.0)</f>
        <v>91</v>
      </c>
      <c r="F625" s="1">
        <f>IFERROR(__xludf.DUMMYFUNCTION("""COMPUTED_VALUE"""),90.0)</f>
        <v>90</v>
      </c>
      <c r="G625" s="1">
        <f>IFERROR(__xludf.DUMMYFUNCTION("""COMPUTED_VALUE"""),88.0)</f>
        <v>88</v>
      </c>
      <c r="H625" s="1">
        <f>IFERROR(__xludf.DUMMYFUNCTION("""COMPUTED_VALUE"""),86.0)</f>
        <v>86</v>
      </c>
      <c r="I625" s="1">
        <f>IFERROR(__xludf.DUMMYFUNCTION("""COMPUTED_VALUE"""),83.0)</f>
        <v>83</v>
      </c>
      <c r="J625" s="1" t="b">
        <f t="array" ref="J625">IF(NOT(I625=""),AND(C625:I625&gt;B625:H625),IF(NOT(H625=""),AND(C625:H625&gt;B625:G625),IF(NOT(G625=""),AND(C625:G625&gt;B625:F625),AND(C625:F625&gt;B625:E625))))</f>
        <v>0</v>
      </c>
      <c r="K625" s="1" t="b">
        <f t="array" ref="K625">IF(NOT(I625=""),AND(C625:I625&lt;B625:H625),IF(NOT(H625=""),AND(C625:H625&lt;B625:G625),IF(NOT(G625=""),AND(C625:G625&lt;B625:F625),AND(C625:F625&lt;B625:E625))))</f>
        <v>1</v>
      </c>
      <c r="L625" s="1" t="b">
        <f t="array" ref="L625">IF(NOT(I625=""),AND(AND(ABS(C625:I625-B625:H625)&gt;0),AND(ABS(C625:I625-B625:H625)&lt;4)),IF(NOT(H625=""),AND(AND(ABS(C625:H625-B625:G625)&gt;0),AND(ABS(C625:H625-B625:G625)&lt;4)),IF(NOT(G625=""),AND(AND(ABS(C625:G625-B625:F625)&gt;0),AND(ABS(C625:G625-B625:F625)&lt;4)),AND(AND(ABS(C625:F625-B625:E625)&gt;0),AND(ABS(C625:F625-B625:E625)&lt;4)))))</f>
        <v>1</v>
      </c>
      <c r="M625" s="1" t="b">
        <f t="shared" si="1"/>
        <v>1</v>
      </c>
    </row>
    <row r="626" ht="15.75" customHeight="1">
      <c r="A626" s="1" t="s">
        <v>635</v>
      </c>
      <c r="B626" s="1">
        <f>IFERROR(__xludf.DUMMYFUNCTION("SPLIT(A626,"" "")"),16.0)</f>
        <v>16</v>
      </c>
      <c r="C626" s="1">
        <f>IFERROR(__xludf.DUMMYFUNCTION("""COMPUTED_VALUE"""),15.0)</f>
        <v>15</v>
      </c>
      <c r="D626" s="1">
        <f>IFERROR(__xludf.DUMMYFUNCTION("""COMPUTED_VALUE"""),12.0)</f>
        <v>12</v>
      </c>
      <c r="E626" s="1">
        <f>IFERROR(__xludf.DUMMYFUNCTION("""COMPUTED_VALUE"""),11.0)</f>
        <v>11</v>
      </c>
      <c r="F626" s="1">
        <f>IFERROR(__xludf.DUMMYFUNCTION("""COMPUTED_VALUE"""),10.0)</f>
        <v>10</v>
      </c>
      <c r="G626" s="1">
        <f>IFERROR(__xludf.DUMMYFUNCTION("""COMPUTED_VALUE"""),9.0)</f>
        <v>9</v>
      </c>
      <c r="H626" s="1">
        <f>IFERROR(__xludf.DUMMYFUNCTION("""COMPUTED_VALUE"""),6.0)</f>
        <v>6</v>
      </c>
      <c r="I626" s="1">
        <f>IFERROR(__xludf.DUMMYFUNCTION("""COMPUTED_VALUE"""),5.0)</f>
        <v>5</v>
      </c>
      <c r="J626" s="1" t="b">
        <f t="array" ref="J626">IF(NOT(I626=""),AND(C626:I626&gt;B626:H626),IF(NOT(H626=""),AND(C626:H626&gt;B626:G626),IF(NOT(G626=""),AND(C626:G626&gt;B626:F626),AND(C626:F626&gt;B626:E626))))</f>
        <v>0</v>
      </c>
      <c r="K626" s="1" t="b">
        <f t="array" ref="K626">IF(NOT(I626=""),AND(C626:I626&lt;B626:H626),IF(NOT(H626=""),AND(C626:H626&lt;B626:G626),IF(NOT(G626=""),AND(C626:G626&lt;B626:F626),AND(C626:F626&lt;B626:E626))))</f>
        <v>1</v>
      </c>
      <c r="L626" s="1" t="b">
        <f t="array" ref="L626">IF(NOT(I626=""),AND(AND(ABS(C626:I626-B626:H626)&gt;0),AND(ABS(C626:I626-B626:H626)&lt;4)),IF(NOT(H626=""),AND(AND(ABS(C626:H626-B626:G626)&gt;0),AND(ABS(C626:H626-B626:G626)&lt;4)),IF(NOT(G626=""),AND(AND(ABS(C626:G626-B626:F626)&gt;0),AND(ABS(C626:G626-B626:F626)&lt;4)),AND(AND(ABS(C626:F626-B626:E626)&gt;0),AND(ABS(C626:F626-B626:E626)&lt;4)))))</f>
        <v>1</v>
      </c>
      <c r="M626" s="1" t="b">
        <f t="shared" si="1"/>
        <v>1</v>
      </c>
    </row>
    <row r="627" ht="15.75" customHeight="1">
      <c r="A627" s="1" t="s">
        <v>636</v>
      </c>
      <c r="B627" s="1">
        <f>IFERROR(__xludf.DUMMYFUNCTION("SPLIT(A627,"" "")"),67.0)</f>
        <v>67</v>
      </c>
      <c r="C627" s="1">
        <f>IFERROR(__xludf.DUMMYFUNCTION("""COMPUTED_VALUE"""),66.0)</f>
        <v>66</v>
      </c>
      <c r="D627" s="1">
        <f>IFERROR(__xludf.DUMMYFUNCTION("""COMPUTED_VALUE"""),65.0)</f>
        <v>65</v>
      </c>
      <c r="E627" s="1">
        <f>IFERROR(__xludf.DUMMYFUNCTION("""COMPUTED_VALUE"""),64.0)</f>
        <v>64</v>
      </c>
      <c r="F627" s="1">
        <f>IFERROR(__xludf.DUMMYFUNCTION("""COMPUTED_VALUE"""),63.0)</f>
        <v>63</v>
      </c>
      <c r="G627" s="1">
        <f>IFERROR(__xludf.DUMMYFUNCTION("""COMPUTED_VALUE"""),61.0)</f>
        <v>61</v>
      </c>
      <c r="H627" s="1">
        <f>IFERROR(__xludf.DUMMYFUNCTION("""COMPUTED_VALUE"""),58.0)</f>
        <v>58</v>
      </c>
      <c r="I627" s="1">
        <f>IFERROR(__xludf.DUMMYFUNCTION("""COMPUTED_VALUE"""),55.0)</f>
        <v>55</v>
      </c>
      <c r="J627" s="1" t="b">
        <f t="array" ref="J627">IF(NOT(I627=""),AND(C627:I627&gt;B627:H627),IF(NOT(H627=""),AND(C627:H627&gt;B627:G627),IF(NOT(G627=""),AND(C627:G627&gt;B627:F627),AND(C627:F627&gt;B627:E627))))</f>
        <v>0</v>
      </c>
      <c r="K627" s="1" t="b">
        <f t="array" ref="K627">IF(NOT(I627=""),AND(C627:I627&lt;B627:H627),IF(NOT(H627=""),AND(C627:H627&lt;B627:G627),IF(NOT(G627=""),AND(C627:G627&lt;B627:F627),AND(C627:F627&lt;B627:E627))))</f>
        <v>1</v>
      </c>
      <c r="L627" s="1" t="b">
        <f t="array" ref="L627">IF(NOT(I627=""),AND(AND(ABS(C627:I627-B627:H627)&gt;0),AND(ABS(C627:I627-B627:H627)&lt;4)),IF(NOT(H627=""),AND(AND(ABS(C627:H627-B627:G627)&gt;0),AND(ABS(C627:H627-B627:G627)&lt;4)),IF(NOT(G627=""),AND(AND(ABS(C627:G627-B627:F627)&gt;0),AND(ABS(C627:G627-B627:F627)&lt;4)),AND(AND(ABS(C627:F627-B627:E627)&gt;0),AND(ABS(C627:F627-B627:E627)&lt;4)))))</f>
        <v>1</v>
      </c>
      <c r="M627" s="1" t="b">
        <f t="shared" si="1"/>
        <v>1</v>
      </c>
    </row>
    <row r="628" ht="15.75" customHeight="1">
      <c r="A628" s="1" t="s">
        <v>637</v>
      </c>
      <c r="B628" s="1">
        <f>IFERROR(__xludf.DUMMYFUNCTION("SPLIT(A628,"" "")"),41.0)</f>
        <v>41</v>
      </c>
      <c r="C628" s="1">
        <f>IFERROR(__xludf.DUMMYFUNCTION("""COMPUTED_VALUE"""),40.0)</f>
        <v>40</v>
      </c>
      <c r="D628" s="1">
        <f>IFERROR(__xludf.DUMMYFUNCTION("""COMPUTED_VALUE"""),39.0)</f>
        <v>39</v>
      </c>
      <c r="E628" s="1">
        <f>IFERROR(__xludf.DUMMYFUNCTION("""COMPUTED_VALUE"""),37.0)</f>
        <v>37</v>
      </c>
      <c r="F628" s="1">
        <f>IFERROR(__xludf.DUMMYFUNCTION("""COMPUTED_VALUE"""),34.0)</f>
        <v>34</v>
      </c>
      <c r="G628" s="1">
        <f>IFERROR(__xludf.DUMMYFUNCTION("""COMPUTED_VALUE"""),31.0)</f>
        <v>31</v>
      </c>
      <c r="H628" s="1">
        <f>IFERROR(__xludf.DUMMYFUNCTION("""COMPUTED_VALUE"""),29.0)</f>
        <v>29</v>
      </c>
      <c r="I628" s="1">
        <f>IFERROR(__xludf.DUMMYFUNCTION("""COMPUTED_VALUE"""),26.0)</f>
        <v>26</v>
      </c>
      <c r="J628" s="1" t="b">
        <f t="array" ref="J628">IF(NOT(I628=""),AND(C628:I628&gt;B628:H628),IF(NOT(H628=""),AND(C628:H628&gt;B628:G628),IF(NOT(G628=""),AND(C628:G628&gt;B628:F628),AND(C628:F628&gt;B628:E628))))</f>
        <v>0</v>
      </c>
      <c r="K628" s="1" t="b">
        <f t="array" ref="K628">IF(NOT(I628=""),AND(C628:I628&lt;B628:H628),IF(NOT(H628=""),AND(C628:H628&lt;B628:G628),IF(NOT(G628=""),AND(C628:G628&lt;B628:F628),AND(C628:F628&lt;B628:E628))))</f>
        <v>1</v>
      </c>
      <c r="L628" s="1" t="b">
        <f t="array" ref="L628">IF(NOT(I628=""),AND(AND(ABS(C628:I628-B628:H628)&gt;0),AND(ABS(C628:I628-B628:H628)&lt;4)),IF(NOT(H628=""),AND(AND(ABS(C628:H628-B628:G628)&gt;0),AND(ABS(C628:H628-B628:G628)&lt;4)),IF(NOT(G628=""),AND(AND(ABS(C628:G628-B628:F628)&gt;0),AND(ABS(C628:G628-B628:F628)&lt;4)),AND(AND(ABS(C628:F628-B628:E628)&gt;0),AND(ABS(C628:F628-B628:E628)&lt;4)))))</f>
        <v>1</v>
      </c>
      <c r="M628" s="1" t="b">
        <f t="shared" si="1"/>
        <v>1</v>
      </c>
    </row>
    <row r="629" ht="15.75" customHeight="1">
      <c r="A629" s="1" t="s">
        <v>638</v>
      </c>
      <c r="B629" s="1">
        <f>IFERROR(__xludf.DUMMYFUNCTION("SPLIT(A629,"" "")"),19.0)</f>
        <v>19</v>
      </c>
      <c r="C629" s="1">
        <f>IFERROR(__xludf.DUMMYFUNCTION("""COMPUTED_VALUE"""),22.0)</f>
        <v>22</v>
      </c>
      <c r="D629" s="1">
        <f>IFERROR(__xludf.DUMMYFUNCTION("""COMPUTED_VALUE"""),24.0)</f>
        <v>24</v>
      </c>
      <c r="E629" s="1">
        <f>IFERROR(__xludf.DUMMYFUNCTION("""COMPUTED_VALUE"""),27.0)</f>
        <v>27</v>
      </c>
      <c r="F629" s="1">
        <f>IFERROR(__xludf.DUMMYFUNCTION("""COMPUTED_VALUE"""),30.0)</f>
        <v>30</v>
      </c>
      <c r="J629" s="1" t="b">
        <f t="array" ref="J629">IF(NOT(I629=""),AND(C629:I629&gt;B629:H629),IF(NOT(H629=""),AND(C629:H629&gt;B629:G629),IF(NOT(G629=""),AND(C629:G629&gt;B629:F629),AND(C629:F629&gt;B629:E629))))</f>
        <v>1</v>
      </c>
      <c r="K629" s="1" t="b">
        <f t="array" ref="K629">IF(NOT(I629=""),AND(C629:I629&lt;B629:H629),IF(NOT(H629=""),AND(C629:H629&lt;B629:G629),IF(NOT(G629=""),AND(C629:G629&lt;B629:F629),AND(C629:F629&lt;B629:E629))))</f>
        <v>0</v>
      </c>
      <c r="L629" s="1" t="b">
        <f t="array" ref="L629">IF(NOT(I629=""),AND(AND(ABS(C629:I629-B629:H629)&gt;0),AND(ABS(C629:I629-B629:H629)&lt;4)),IF(NOT(H629=""),AND(AND(ABS(C629:H629-B629:G629)&gt;0),AND(ABS(C629:H629-B629:G629)&lt;4)),IF(NOT(G629=""),AND(AND(ABS(C629:G629-B629:F629)&gt;0),AND(ABS(C629:G629-B629:F629)&lt;4)),AND(AND(ABS(C629:F629-B629:E629)&gt;0),AND(ABS(C629:F629-B629:E629)&lt;4)))))</f>
        <v>1</v>
      </c>
      <c r="M629" s="1" t="b">
        <f t="shared" si="1"/>
        <v>1</v>
      </c>
    </row>
    <row r="630" ht="15.75" customHeight="1">
      <c r="A630" s="1" t="s">
        <v>639</v>
      </c>
      <c r="B630" s="1">
        <f>IFERROR(__xludf.DUMMYFUNCTION("SPLIT(A630,"" "")"),12.0)</f>
        <v>12</v>
      </c>
      <c r="C630" s="1">
        <f>IFERROR(__xludf.DUMMYFUNCTION("""COMPUTED_VALUE"""),14.0)</f>
        <v>14</v>
      </c>
      <c r="D630" s="1">
        <f>IFERROR(__xludf.DUMMYFUNCTION("""COMPUTED_VALUE"""),17.0)</f>
        <v>17</v>
      </c>
      <c r="E630" s="1">
        <f>IFERROR(__xludf.DUMMYFUNCTION("""COMPUTED_VALUE"""),18.0)</f>
        <v>18</v>
      </c>
      <c r="F630" s="1">
        <f>IFERROR(__xludf.DUMMYFUNCTION("""COMPUTED_VALUE"""),21.0)</f>
        <v>21</v>
      </c>
      <c r="G630" s="1">
        <f>IFERROR(__xludf.DUMMYFUNCTION("""COMPUTED_VALUE"""),22.0)</f>
        <v>22</v>
      </c>
      <c r="H630" s="1">
        <f>IFERROR(__xludf.DUMMYFUNCTION("""COMPUTED_VALUE"""),23.0)</f>
        <v>23</v>
      </c>
      <c r="J630" s="1" t="b">
        <f t="array" ref="J630">IF(NOT(I630=""),AND(C630:I630&gt;B630:H630),IF(NOT(H630=""),AND(C630:H630&gt;B630:G630),IF(NOT(G630=""),AND(C630:G630&gt;B630:F630),AND(C630:F630&gt;B630:E630))))</f>
        <v>1</v>
      </c>
      <c r="K630" s="1" t="b">
        <f t="array" ref="K630">IF(NOT(I630=""),AND(C630:I630&lt;B630:H630),IF(NOT(H630=""),AND(C630:H630&lt;B630:G630),IF(NOT(G630=""),AND(C630:G630&lt;B630:F630),AND(C630:F630&lt;B630:E630))))</f>
        <v>0</v>
      </c>
      <c r="L630" s="1" t="b">
        <f t="array" ref="L630">IF(NOT(I630=""),AND(AND(ABS(C630:I630-B630:H630)&gt;0),AND(ABS(C630:I630-B630:H630)&lt;4)),IF(NOT(H630=""),AND(AND(ABS(C630:H630-B630:G630)&gt;0),AND(ABS(C630:H630-B630:G630)&lt;4)),IF(NOT(G630=""),AND(AND(ABS(C630:G630-B630:F630)&gt;0),AND(ABS(C630:G630-B630:F630)&lt;4)),AND(AND(ABS(C630:F630-B630:E630)&gt;0),AND(ABS(C630:F630-B630:E630)&lt;4)))))</f>
        <v>1</v>
      </c>
      <c r="M630" s="1" t="b">
        <f t="shared" si="1"/>
        <v>1</v>
      </c>
    </row>
    <row r="631" ht="15.75" customHeight="1">
      <c r="A631" s="1" t="s">
        <v>640</v>
      </c>
      <c r="B631" s="1">
        <f>IFERROR(__xludf.DUMMYFUNCTION("SPLIT(A631,"" "")"),69.0)</f>
        <v>69</v>
      </c>
      <c r="C631" s="1">
        <f>IFERROR(__xludf.DUMMYFUNCTION("""COMPUTED_VALUE"""),67.0)</f>
        <v>67</v>
      </c>
      <c r="D631" s="1">
        <f>IFERROR(__xludf.DUMMYFUNCTION("""COMPUTED_VALUE"""),64.0)</f>
        <v>64</v>
      </c>
      <c r="E631" s="1">
        <f>IFERROR(__xludf.DUMMYFUNCTION("""COMPUTED_VALUE"""),61.0)</f>
        <v>61</v>
      </c>
      <c r="F631" s="1">
        <f>IFERROR(__xludf.DUMMYFUNCTION("""COMPUTED_VALUE"""),59.0)</f>
        <v>59</v>
      </c>
      <c r="J631" s="1" t="b">
        <f t="array" ref="J631">IF(NOT(I631=""),AND(C631:I631&gt;B631:H631),IF(NOT(H631=""),AND(C631:H631&gt;B631:G631),IF(NOT(G631=""),AND(C631:G631&gt;B631:F631),AND(C631:F631&gt;B631:E631))))</f>
        <v>0</v>
      </c>
      <c r="K631" s="1" t="b">
        <f t="array" ref="K631">IF(NOT(I631=""),AND(C631:I631&lt;B631:H631),IF(NOT(H631=""),AND(C631:H631&lt;B631:G631),IF(NOT(G631=""),AND(C631:G631&lt;B631:F631),AND(C631:F631&lt;B631:E631))))</f>
        <v>1</v>
      </c>
      <c r="L631" s="1" t="b">
        <f t="array" ref="L631">IF(NOT(I631=""),AND(AND(ABS(C631:I631-B631:H631)&gt;0),AND(ABS(C631:I631-B631:H631)&lt;4)),IF(NOT(H631=""),AND(AND(ABS(C631:H631-B631:G631)&gt;0),AND(ABS(C631:H631-B631:G631)&lt;4)),IF(NOT(G631=""),AND(AND(ABS(C631:G631-B631:F631)&gt;0),AND(ABS(C631:G631-B631:F631)&lt;4)),AND(AND(ABS(C631:F631-B631:E631)&gt;0),AND(ABS(C631:F631-B631:E631)&lt;4)))))</f>
        <v>1</v>
      </c>
      <c r="M631" s="1" t="b">
        <f t="shared" si="1"/>
        <v>1</v>
      </c>
    </row>
    <row r="632" ht="15.75" customHeight="1">
      <c r="A632" s="1" t="s">
        <v>641</v>
      </c>
      <c r="B632" s="1">
        <f>IFERROR(__xludf.DUMMYFUNCTION("SPLIT(A632,"" "")"),87.0)</f>
        <v>87</v>
      </c>
      <c r="C632" s="1">
        <f>IFERROR(__xludf.DUMMYFUNCTION("""COMPUTED_VALUE"""),84.0)</f>
        <v>84</v>
      </c>
      <c r="D632" s="1">
        <f>IFERROR(__xludf.DUMMYFUNCTION("""COMPUTED_VALUE"""),81.0)</f>
        <v>81</v>
      </c>
      <c r="E632" s="1">
        <f>IFERROR(__xludf.DUMMYFUNCTION("""COMPUTED_VALUE"""),79.0)</f>
        <v>79</v>
      </c>
      <c r="F632" s="1">
        <f>IFERROR(__xludf.DUMMYFUNCTION("""COMPUTED_VALUE"""),76.0)</f>
        <v>76</v>
      </c>
      <c r="G632" s="1">
        <f>IFERROR(__xludf.DUMMYFUNCTION("""COMPUTED_VALUE"""),74.0)</f>
        <v>74</v>
      </c>
      <c r="H632" s="1">
        <f>IFERROR(__xludf.DUMMYFUNCTION("""COMPUTED_VALUE"""),73.0)</f>
        <v>73</v>
      </c>
      <c r="J632" s="1" t="b">
        <f t="array" ref="J632">IF(NOT(I632=""),AND(C632:I632&gt;B632:H632),IF(NOT(H632=""),AND(C632:H632&gt;B632:G632),IF(NOT(G632=""),AND(C632:G632&gt;B632:F632),AND(C632:F632&gt;B632:E632))))</f>
        <v>0</v>
      </c>
      <c r="K632" s="1" t="b">
        <f t="array" ref="K632">IF(NOT(I632=""),AND(C632:I632&lt;B632:H632),IF(NOT(H632=""),AND(C632:H632&lt;B632:G632),IF(NOT(G632=""),AND(C632:G632&lt;B632:F632),AND(C632:F632&lt;B632:E632))))</f>
        <v>1</v>
      </c>
      <c r="L632" s="1" t="b">
        <f t="array" ref="L632">IF(NOT(I632=""),AND(AND(ABS(C632:I632-B632:H632)&gt;0),AND(ABS(C632:I632-B632:H632)&lt;4)),IF(NOT(H632=""),AND(AND(ABS(C632:H632-B632:G632)&gt;0),AND(ABS(C632:H632-B632:G632)&lt;4)),IF(NOT(G632=""),AND(AND(ABS(C632:G632-B632:F632)&gt;0),AND(ABS(C632:G632-B632:F632)&lt;4)),AND(AND(ABS(C632:F632-B632:E632)&gt;0),AND(ABS(C632:F632-B632:E632)&lt;4)))))</f>
        <v>1</v>
      </c>
      <c r="M632" s="1" t="b">
        <f t="shared" si="1"/>
        <v>1</v>
      </c>
    </row>
    <row r="633" ht="15.75" customHeight="1">
      <c r="A633" s="1" t="s">
        <v>642</v>
      </c>
      <c r="B633" s="1">
        <f>IFERROR(__xludf.DUMMYFUNCTION("SPLIT(A633,"" "")"),84.0)</f>
        <v>84</v>
      </c>
      <c r="C633" s="1">
        <f>IFERROR(__xludf.DUMMYFUNCTION("""COMPUTED_VALUE"""),86.0)</f>
        <v>86</v>
      </c>
      <c r="D633" s="1">
        <f>IFERROR(__xludf.DUMMYFUNCTION("""COMPUTED_VALUE"""),88.0)</f>
        <v>88</v>
      </c>
      <c r="E633" s="1">
        <f>IFERROR(__xludf.DUMMYFUNCTION("""COMPUTED_VALUE"""),89.0)</f>
        <v>89</v>
      </c>
      <c r="F633" s="1">
        <f>IFERROR(__xludf.DUMMYFUNCTION("""COMPUTED_VALUE"""),91.0)</f>
        <v>91</v>
      </c>
      <c r="J633" s="1" t="b">
        <f t="array" ref="J633">IF(NOT(I633=""),AND(C633:I633&gt;B633:H633),IF(NOT(H633=""),AND(C633:H633&gt;B633:G633),IF(NOT(G633=""),AND(C633:G633&gt;B633:F633),AND(C633:F633&gt;B633:E633))))</f>
        <v>1</v>
      </c>
      <c r="K633" s="1" t="b">
        <f t="array" ref="K633">IF(NOT(I633=""),AND(C633:I633&lt;B633:H633),IF(NOT(H633=""),AND(C633:H633&lt;B633:G633),IF(NOT(G633=""),AND(C633:G633&lt;B633:F633),AND(C633:F633&lt;B633:E633))))</f>
        <v>0</v>
      </c>
      <c r="L633" s="1" t="b">
        <f t="array" ref="L633">IF(NOT(I633=""),AND(AND(ABS(C633:I633-B633:H633)&gt;0),AND(ABS(C633:I633-B633:H633)&lt;4)),IF(NOT(H633=""),AND(AND(ABS(C633:H633-B633:G633)&gt;0),AND(ABS(C633:H633-B633:G633)&lt;4)),IF(NOT(G633=""),AND(AND(ABS(C633:G633-B633:F633)&gt;0),AND(ABS(C633:G633-B633:F633)&lt;4)),AND(AND(ABS(C633:F633-B633:E633)&gt;0),AND(ABS(C633:F633-B633:E633)&lt;4)))))</f>
        <v>1</v>
      </c>
      <c r="M633" s="1" t="b">
        <f t="shared" si="1"/>
        <v>1</v>
      </c>
    </row>
    <row r="634" ht="15.75" customHeight="1">
      <c r="A634" s="1" t="s">
        <v>643</v>
      </c>
      <c r="B634" s="1">
        <f>IFERROR(__xludf.DUMMYFUNCTION("SPLIT(A634,"" "")"),61.0)</f>
        <v>61</v>
      </c>
      <c r="C634" s="1">
        <f>IFERROR(__xludf.DUMMYFUNCTION("""COMPUTED_VALUE"""),59.0)</f>
        <v>59</v>
      </c>
      <c r="D634" s="1">
        <f>IFERROR(__xludf.DUMMYFUNCTION("""COMPUTED_VALUE"""),57.0)</f>
        <v>57</v>
      </c>
      <c r="E634" s="1">
        <f>IFERROR(__xludf.DUMMYFUNCTION("""COMPUTED_VALUE"""),54.0)</f>
        <v>54</v>
      </c>
      <c r="F634" s="1">
        <f>IFERROR(__xludf.DUMMYFUNCTION("""COMPUTED_VALUE"""),53.0)</f>
        <v>53</v>
      </c>
      <c r="G634" s="1">
        <f>IFERROR(__xludf.DUMMYFUNCTION("""COMPUTED_VALUE"""),51.0)</f>
        <v>51</v>
      </c>
      <c r="H634" s="1">
        <f>IFERROR(__xludf.DUMMYFUNCTION("""COMPUTED_VALUE"""),50.0)</f>
        <v>50</v>
      </c>
      <c r="I634" s="1">
        <f>IFERROR(__xludf.DUMMYFUNCTION("""COMPUTED_VALUE"""),47.0)</f>
        <v>47</v>
      </c>
      <c r="J634" s="1" t="b">
        <f t="array" ref="J634">IF(NOT(I634=""),AND(C634:I634&gt;B634:H634),IF(NOT(H634=""),AND(C634:H634&gt;B634:G634),IF(NOT(G634=""),AND(C634:G634&gt;B634:F634),AND(C634:F634&gt;B634:E634))))</f>
        <v>0</v>
      </c>
      <c r="K634" s="1" t="b">
        <f t="array" ref="K634">IF(NOT(I634=""),AND(C634:I634&lt;B634:H634),IF(NOT(H634=""),AND(C634:H634&lt;B634:G634),IF(NOT(G634=""),AND(C634:G634&lt;B634:F634),AND(C634:F634&lt;B634:E634))))</f>
        <v>1</v>
      </c>
      <c r="L634" s="1" t="b">
        <f t="array" ref="L634">IF(NOT(I634=""),AND(AND(ABS(C634:I634-B634:H634)&gt;0),AND(ABS(C634:I634-B634:H634)&lt;4)),IF(NOT(H634=""),AND(AND(ABS(C634:H634-B634:G634)&gt;0),AND(ABS(C634:H634-B634:G634)&lt;4)),IF(NOT(G634=""),AND(AND(ABS(C634:G634-B634:F634)&gt;0),AND(ABS(C634:G634-B634:F634)&lt;4)),AND(AND(ABS(C634:F634-B634:E634)&gt;0),AND(ABS(C634:F634-B634:E634)&lt;4)))))</f>
        <v>1</v>
      </c>
      <c r="M634" s="1" t="b">
        <f t="shared" si="1"/>
        <v>1</v>
      </c>
    </row>
    <row r="635" ht="15.75" customHeight="1">
      <c r="A635" s="1" t="s">
        <v>644</v>
      </c>
      <c r="B635" s="1">
        <f>IFERROR(__xludf.DUMMYFUNCTION("SPLIT(A635,"" "")"),33.0)</f>
        <v>33</v>
      </c>
      <c r="C635" s="1">
        <f>IFERROR(__xludf.DUMMYFUNCTION("""COMPUTED_VALUE"""),30.0)</f>
        <v>30</v>
      </c>
      <c r="D635" s="1">
        <f>IFERROR(__xludf.DUMMYFUNCTION("""COMPUTED_VALUE"""),29.0)</f>
        <v>29</v>
      </c>
      <c r="E635" s="1">
        <f>IFERROR(__xludf.DUMMYFUNCTION("""COMPUTED_VALUE"""),27.0)</f>
        <v>27</v>
      </c>
      <c r="F635" s="1">
        <f>IFERROR(__xludf.DUMMYFUNCTION("""COMPUTED_VALUE"""),26.0)</f>
        <v>26</v>
      </c>
      <c r="G635" s="1">
        <f>IFERROR(__xludf.DUMMYFUNCTION("""COMPUTED_VALUE"""),23.0)</f>
        <v>23</v>
      </c>
      <c r="H635" s="1">
        <f>IFERROR(__xludf.DUMMYFUNCTION("""COMPUTED_VALUE"""),20.0)</f>
        <v>20</v>
      </c>
      <c r="J635" s="1" t="b">
        <f t="array" ref="J635">IF(NOT(I635=""),AND(C635:I635&gt;B635:H635),IF(NOT(H635=""),AND(C635:H635&gt;B635:G635),IF(NOT(G635=""),AND(C635:G635&gt;B635:F635),AND(C635:F635&gt;B635:E635))))</f>
        <v>0</v>
      </c>
      <c r="K635" s="1" t="b">
        <f t="array" ref="K635">IF(NOT(I635=""),AND(C635:I635&lt;B635:H635),IF(NOT(H635=""),AND(C635:H635&lt;B635:G635),IF(NOT(G635=""),AND(C635:G635&lt;B635:F635),AND(C635:F635&lt;B635:E635))))</f>
        <v>1</v>
      </c>
      <c r="L635" s="1" t="b">
        <f t="array" ref="L635">IF(NOT(I635=""),AND(AND(ABS(C635:I635-B635:H635)&gt;0),AND(ABS(C635:I635-B635:H635)&lt;4)),IF(NOT(H635=""),AND(AND(ABS(C635:H635-B635:G635)&gt;0),AND(ABS(C635:H635-B635:G635)&lt;4)),IF(NOT(G635=""),AND(AND(ABS(C635:G635-B635:F635)&gt;0),AND(ABS(C635:G635-B635:F635)&lt;4)),AND(AND(ABS(C635:F635-B635:E635)&gt;0),AND(ABS(C635:F635-B635:E635)&lt;4)))))</f>
        <v>1</v>
      </c>
      <c r="M635" s="1" t="b">
        <f t="shared" si="1"/>
        <v>1</v>
      </c>
    </row>
    <row r="636" ht="15.75" customHeight="1">
      <c r="A636" s="1" t="s">
        <v>645</v>
      </c>
      <c r="B636" s="1">
        <f>IFERROR(__xludf.DUMMYFUNCTION("SPLIT(A636,"" "")"),81.0)</f>
        <v>81</v>
      </c>
      <c r="C636" s="1">
        <f>IFERROR(__xludf.DUMMYFUNCTION("""COMPUTED_VALUE"""),80.0)</f>
        <v>80</v>
      </c>
      <c r="D636" s="1">
        <f>IFERROR(__xludf.DUMMYFUNCTION("""COMPUTED_VALUE"""),77.0)</f>
        <v>77</v>
      </c>
      <c r="E636" s="1">
        <f>IFERROR(__xludf.DUMMYFUNCTION("""COMPUTED_VALUE"""),75.0)</f>
        <v>75</v>
      </c>
      <c r="F636" s="1">
        <f>IFERROR(__xludf.DUMMYFUNCTION("""COMPUTED_VALUE"""),72.0)</f>
        <v>72</v>
      </c>
      <c r="G636" s="1">
        <f>IFERROR(__xludf.DUMMYFUNCTION("""COMPUTED_VALUE"""),70.0)</f>
        <v>70</v>
      </c>
      <c r="H636" s="1">
        <f>IFERROR(__xludf.DUMMYFUNCTION("""COMPUTED_VALUE"""),69.0)</f>
        <v>69</v>
      </c>
      <c r="I636" s="1">
        <f>IFERROR(__xludf.DUMMYFUNCTION("""COMPUTED_VALUE"""),68.0)</f>
        <v>68</v>
      </c>
      <c r="J636" s="1" t="b">
        <f t="array" ref="J636">IF(NOT(I636=""),AND(C636:I636&gt;B636:H636),IF(NOT(H636=""),AND(C636:H636&gt;B636:G636),IF(NOT(G636=""),AND(C636:G636&gt;B636:F636),AND(C636:F636&gt;B636:E636))))</f>
        <v>0</v>
      </c>
      <c r="K636" s="1" t="b">
        <f t="array" ref="K636">IF(NOT(I636=""),AND(C636:I636&lt;B636:H636),IF(NOT(H636=""),AND(C636:H636&lt;B636:G636),IF(NOT(G636=""),AND(C636:G636&lt;B636:F636),AND(C636:F636&lt;B636:E636))))</f>
        <v>1</v>
      </c>
      <c r="L636" s="1" t="b">
        <f t="array" ref="L636">IF(NOT(I636=""),AND(AND(ABS(C636:I636-B636:H636)&gt;0),AND(ABS(C636:I636-B636:H636)&lt;4)),IF(NOT(H636=""),AND(AND(ABS(C636:H636-B636:G636)&gt;0),AND(ABS(C636:H636-B636:G636)&lt;4)),IF(NOT(G636=""),AND(AND(ABS(C636:G636-B636:F636)&gt;0),AND(ABS(C636:G636-B636:F636)&lt;4)),AND(AND(ABS(C636:F636-B636:E636)&gt;0),AND(ABS(C636:F636-B636:E636)&lt;4)))))</f>
        <v>1</v>
      </c>
      <c r="M636" s="1" t="b">
        <f t="shared" si="1"/>
        <v>1</v>
      </c>
    </row>
    <row r="637" ht="15.75" customHeight="1">
      <c r="A637" s="1" t="s">
        <v>646</v>
      </c>
      <c r="B637" s="1">
        <f>IFERROR(__xludf.DUMMYFUNCTION("SPLIT(A637,"" "")"),95.0)</f>
        <v>95</v>
      </c>
      <c r="C637" s="1">
        <f>IFERROR(__xludf.DUMMYFUNCTION("""COMPUTED_VALUE"""),93.0)</f>
        <v>93</v>
      </c>
      <c r="D637" s="1">
        <f>IFERROR(__xludf.DUMMYFUNCTION("""COMPUTED_VALUE"""),91.0)</f>
        <v>91</v>
      </c>
      <c r="E637" s="1">
        <f>IFERROR(__xludf.DUMMYFUNCTION("""COMPUTED_VALUE"""),90.0)</f>
        <v>90</v>
      </c>
      <c r="F637" s="1">
        <f>IFERROR(__xludf.DUMMYFUNCTION("""COMPUTED_VALUE"""),88.0)</f>
        <v>88</v>
      </c>
      <c r="G637" s="1">
        <f>IFERROR(__xludf.DUMMYFUNCTION("""COMPUTED_VALUE"""),85.0)</f>
        <v>85</v>
      </c>
      <c r="H637" s="1">
        <f>IFERROR(__xludf.DUMMYFUNCTION("""COMPUTED_VALUE"""),84.0)</f>
        <v>84</v>
      </c>
      <c r="J637" s="1" t="b">
        <f t="array" ref="J637">IF(NOT(I637=""),AND(C637:I637&gt;B637:H637),IF(NOT(H637=""),AND(C637:H637&gt;B637:G637),IF(NOT(G637=""),AND(C637:G637&gt;B637:F637),AND(C637:F637&gt;B637:E637))))</f>
        <v>0</v>
      </c>
      <c r="K637" s="1" t="b">
        <f t="array" ref="K637">IF(NOT(I637=""),AND(C637:I637&lt;B637:H637),IF(NOT(H637=""),AND(C637:H637&lt;B637:G637),IF(NOT(G637=""),AND(C637:G637&lt;B637:F637),AND(C637:F637&lt;B637:E637))))</f>
        <v>1</v>
      </c>
      <c r="L637" s="1" t="b">
        <f t="array" ref="L637">IF(NOT(I637=""),AND(AND(ABS(C637:I637-B637:H637)&gt;0),AND(ABS(C637:I637-B637:H637)&lt;4)),IF(NOT(H637=""),AND(AND(ABS(C637:H637-B637:G637)&gt;0),AND(ABS(C637:H637-B637:G637)&lt;4)),IF(NOT(G637=""),AND(AND(ABS(C637:G637-B637:F637)&gt;0),AND(ABS(C637:G637-B637:F637)&lt;4)),AND(AND(ABS(C637:F637-B637:E637)&gt;0),AND(ABS(C637:F637-B637:E637)&lt;4)))))</f>
        <v>1</v>
      </c>
      <c r="M637" s="1" t="b">
        <f t="shared" si="1"/>
        <v>1</v>
      </c>
    </row>
    <row r="638" ht="15.75" customHeight="1">
      <c r="A638" s="1" t="s">
        <v>647</v>
      </c>
      <c r="B638" s="1">
        <f>IFERROR(__xludf.DUMMYFUNCTION("SPLIT(A638,"" "")"),47.0)</f>
        <v>47</v>
      </c>
      <c r="C638" s="1">
        <f>IFERROR(__xludf.DUMMYFUNCTION("""COMPUTED_VALUE"""),49.0)</f>
        <v>49</v>
      </c>
      <c r="D638" s="1">
        <f>IFERROR(__xludf.DUMMYFUNCTION("""COMPUTED_VALUE"""),52.0)</f>
        <v>52</v>
      </c>
      <c r="E638" s="1">
        <f>IFERROR(__xludf.DUMMYFUNCTION("""COMPUTED_VALUE"""),55.0)</f>
        <v>55</v>
      </c>
      <c r="F638" s="1">
        <f>IFERROR(__xludf.DUMMYFUNCTION("""COMPUTED_VALUE"""),57.0)</f>
        <v>57</v>
      </c>
      <c r="G638" s="1">
        <f>IFERROR(__xludf.DUMMYFUNCTION("""COMPUTED_VALUE"""),60.0)</f>
        <v>60</v>
      </c>
      <c r="H638" s="1">
        <f>IFERROR(__xludf.DUMMYFUNCTION("""COMPUTED_VALUE"""),62.0)</f>
        <v>62</v>
      </c>
      <c r="I638" s="1">
        <f>IFERROR(__xludf.DUMMYFUNCTION("""COMPUTED_VALUE"""),65.0)</f>
        <v>65</v>
      </c>
      <c r="J638" s="1" t="b">
        <f t="array" ref="J638">IF(NOT(I638=""),AND(C638:I638&gt;B638:H638),IF(NOT(H638=""),AND(C638:H638&gt;B638:G638),IF(NOT(G638=""),AND(C638:G638&gt;B638:F638),AND(C638:F638&gt;B638:E638))))</f>
        <v>1</v>
      </c>
      <c r="K638" s="1" t="b">
        <f t="array" ref="K638">IF(NOT(I638=""),AND(C638:I638&lt;B638:H638),IF(NOT(H638=""),AND(C638:H638&lt;B638:G638),IF(NOT(G638=""),AND(C638:G638&lt;B638:F638),AND(C638:F638&lt;B638:E638))))</f>
        <v>0</v>
      </c>
      <c r="L638" s="1" t="b">
        <f t="array" ref="L638">IF(NOT(I638=""),AND(AND(ABS(C638:I638-B638:H638)&gt;0),AND(ABS(C638:I638-B638:H638)&lt;4)),IF(NOT(H638=""),AND(AND(ABS(C638:H638-B638:G638)&gt;0),AND(ABS(C638:H638-B638:G638)&lt;4)),IF(NOT(G638=""),AND(AND(ABS(C638:G638-B638:F638)&gt;0),AND(ABS(C638:G638-B638:F638)&lt;4)),AND(AND(ABS(C638:F638-B638:E638)&gt;0),AND(ABS(C638:F638-B638:E638)&lt;4)))))</f>
        <v>1</v>
      </c>
      <c r="M638" s="1" t="b">
        <f t="shared" si="1"/>
        <v>1</v>
      </c>
    </row>
    <row r="639" ht="15.75" customHeight="1">
      <c r="A639" s="1" t="s">
        <v>648</v>
      </c>
      <c r="B639" s="1">
        <f>IFERROR(__xludf.DUMMYFUNCTION("SPLIT(A639,"" "")"),62.0)</f>
        <v>62</v>
      </c>
      <c r="C639" s="1">
        <f>IFERROR(__xludf.DUMMYFUNCTION("""COMPUTED_VALUE"""),63.0)</f>
        <v>63</v>
      </c>
      <c r="D639" s="1">
        <f>IFERROR(__xludf.DUMMYFUNCTION("""COMPUTED_VALUE"""),66.0)</f>
        <v>66</v>
      </c>
      <c r="E639" s="1">
        <f>IFERROR(__xludf.DUMMYFUNCTION("""COMPUTED_VALUE"""),67.0)</f>
        <v>67</v>
      </c>
      <c r="F639" s="1">
        <f>IFERROR(__xludf.DUMMYFUNCTION("""COMPUTED_VALUE"""),69.0)</f>
        <v>69</v>
      </c>
      <c r="J639" s="1" t="b">
        <f t="array" ref="J639">IF(NOT(I639=""),AND(C639:I639&gt;B639:H639),IF(NOT(H639=""),AND(C639:H639&gt;B639:G639),IF(NOT(G639=""),AND(C639:G639&gt;B639:F639),AND(C639:F639&gt;B639:E639))))</f>
        <v>1</v>
      </c>
      <c r="K639" s="1" t="b">
        <f t="array" ref="K639">IF(NOT(I639=""),AND(C639:I639&lt;B639:H639),IF(NOT(H639=""),AND(C639:H639&lt;B639:G639),IF(NOT(G639=""),AND(C639:G639&lt;B639:F639),AND(C639:F639&lt;B639:E639))))</f>
        <v>0</v>
      </c>
      <c r="L639" s="1" t="b">
        <f t="array" ref="L639">IF(NOT(I639=""),AND(AND(ABS(C639:I639-B639:H639)&gt;0),AND(ABS(C639:I639-B639:H639)&lt;4)),IF(NOT(H639=""),AND(AND(ABS(C639:H639-B639:G639)&gt;0),AND(ABS(C639:H639-B639:G639)&lt;4)),IF(NOT(G639=""),AND(AND(ABS(C639:G639-B639:F639)&gt;0),AND(ABS(C639:G639-B639:F639)&lt;4)),AND(AND(ABS(C639:F639-B639:E639)&gt;0),AND(ABS(C639:F639-B639:E639)&lt;4)))))</f>
        <v>1</v>
      </c>
      <c r="M639" s="1" t="b">
        <f t="shared" si="1"/>
        <v>1</v>
      </c>
    </row>
    <row r="640" ht="15.75" customHeight="1">
      <c r="A640" s="1" t="s">
        <v>649</v>
      </c>
      <c r="B640" s="1">
        <f>IFERROR(__xludf.DUMMYFUNCTION("SPLIT(A640,"" "")"),63.0)</f>
        <v>63</v>
      </c>
      <c r="C640" s="1">
        <f>IFERROR(__xludf.DUMMYFUNCTION("""COMPUTED_VALUE"""),60.0)</f>
        <v>60</v>
      </c>
      <c r="D640" s="1">
        <f>IFERROR(__xludf.DUMMYFUNCTION("""COMPUTED_VALUE"""),57.0)</f>
        <v>57</v>
      </c>
      <c r="E640" s="1">
        <f>IFERROR(__xludf.DUMMYFUNCTION("""COMPUTED_VALUE"""),56.0)</f>
        <v>56</v>
      </c>
      <c r="F640" s="1">
        <f>IFERROR(__xludf.DUMMYFUNCTION("""COMPUTED_VALUE"""),54.0)</f>
        <v>54</v>
      </c>
      <c r="G640" s="1">
        <f>IFERROR(__xludf.DUMMYFUNCTION("""COMPUTED_VALUE"""),53.0)</f>
        <v>53</v>
      </c>
      <c r="H640" s="1">
        <f>IFERROR(__xludf.DUMMYFUNCTION("""COMPUTED_VALUE"""),52.0)</f>
        <v>52</v>
      </c>
      <c r="I640" s="1">
        <f>IFERROR(__xludf.DUMMYFUNCTION("""COMPUTED_VALUE"""),51.0)</f>
        <v>51</v>
      </c>
      <c r="J640" s="1" t="b">
        <f t="array" ref="J640">IF(NOT(I640=""),AND(C640:I640&gt;B640:H640),IF(NOT(H640=""),AND(C640:H640&gt;B640:G640),IF(NOT(G640=""),AND(C640:G640&gt;B640:F640),AND(C640:F640&gt;B640:E640))))</f>
        <v>0</v>
      </c>
      <c r="K640" s="1" t="b">
        <f t="array" ref="K640">IF(NOT(I640=""),AND(C640:I640&lt;B640:H640),IF(NOT(H640=""),AND(C640:H640&lt;B640:G640),IF(NOT(G640=""),AND(C640:G640&lt;B640:F640),AND(C640:F640&lt;B640:E640))))</f>
        <v>1</v>
      </c>
      <c r="L640" s="1" t="b">
        <f t="array" ref="L640">IF(NOT(I640=""),AND(AND(ABS(C640:I640-B640:H640)&gt;0),AND(ABS(C640:I640-B640:H640)&lt;4)),IF(NOT(H640=""),AND(AND(ABS(C640:H640-B640:G640)&gt;0),AND(ABS(C640:H640-B640:G640)&lt;4)),IF(NOT(G640=""),AND(AND(ABS(C640:G640-B640:F640)&gt;0),AND(ABS(C640:G640-B640:F640)&lt;4)),AND(AND(ABS(C640:F640-B640:E640)&gt;0),AND(ABS(C640:F640-B640:E640)&lt;4)))))</f>
        <v>1</v>
      </c>
      <c r="M640" s="1" t="b">
        <f t="shared" si="1"/>
        <v>1</v>
      </c>
    </row>
    <row r="641" ht="15.75" customHeight="1">
      <c r="A641" s="1" t="s">
        <v>650</v>
      </c>
      <c r="B641" s="1">
        <f>IFERROR(__xludf.DUMMYFUNCTION("SPLIT(A641,"" "")"),13.0)</f>
        <v>13</v>
      </c>
      <c r="C641" s="1">
        <f>IFERROR(__xludf.DUMMYFUNCTION("""COMPUTED_VALUE"""),14.0)</f>
        <v>14</v>
      </c>
      <c r="D641" s="1">
        <f>IFERROR(__xludf.DUMMYFUNCTION("""COMPUTED_VALUE"""),17.0)</f>
        <v>17</v>
      </c>
      <c r="E641" s="1">
        <f>IFERROR(__xludf.DUMMYFUNCTION("""COMPUTED_VALUE"""),19.0)</f>
        <v>19</v>
      </c>
      <c r="F641" s="1">
        <f>IFERROR(__xludf.DUMMYFUNCTION("""COMPUTED_VALUE"""),22.0)</f>
        <v>22</v>
      </c>
      <c r="G641" s="1">
        <f>IFERROR(__xludf.DUMMYFUNCTION("""COMPUTED_VALUE"""),24.0)</f>
        <v>24</v>
      </c>
      <c r="H641" s="1">
        <f>IFERROR(__xludf.DUMMYFUNCTION("""COMPUTED_VALUE"""),25.0)</f>
        <v>25</v>
      </c>
      <c r="I641" s="1">
        <f>IFERROR(__xludf.DUMMYFUNCTION("""COMPUTED_VALUE"""),27.0)</f>
        <v>27</v>
      </c>
      <c r="J641" s="1" t="b">
        <f t="array" ref="J641">IF(NOT(I641=""),AND(C641:I641&gt;B641:H641),IF(NOT(H641=""),AND(C641:H641&gt;B641:G641),IF(NOT(G641=""),AND(C641:G641&gt;B641:F641),AND(C641:F641&gt;B641:E641))))</f>
        <v>1</v>
      </c>
      <c r="K641" s="1" t="b">
        <f t="array" ref="K641">IF(NOT(I641=""),AND(C641:I641&lt;B641:H641),IF(NOT(H641=""),AND(C641:H641&lt;B641:G641),IF(NOT(G641=""),AND(C641:G641&lt;B641:F641),AND(C641:F641&lt;B641:E641))))</f>
        <v>0</v>
      </c>
      <c r="L641" s="1" t="b">
        <f t="array" ref="L641">IF(NOT(I641=""),AND(AND(ABS(C641:I641-B641:H641)&gt;0),AND(ABS(C641:I641-B641:H641)&lt;4)),IF(NOT(H641=""),AND(AND(ABS(C641:H641-B641:G641)&gt;0),AND(ABS(C641:H641-B641:G641)&lt;4)),IF(NOT(G641=""),AND(AND(ABS(C641:G641-B641:F641)&gt;0),AND(ABS(C641:G641-B641:F641)&lt;4)),AND(AND(ABS(C641:F641-B641:E641)&gt;0),AND(ABS(C641:F641-B641:E641)&lt;4)))))</f>
        <v>1</v>
      </c>
      <c r="M641" s="1" t="b">
        <f t="shared" si="1"/>
        <v>1</v>
      </c>
    </row>
    <row r="642" ht="15.75" customHeight="1">
      <c r="A642" s="1" t="s">
        <v>651</v>
      </c>
      <c r="B642" s="1">
        <f>IFERROR(__xludf.DUMMYFUNCTION("SPLIT(A642,"" "")"),66.0)</f>
        <v>66</v>
      </c>
      <c r="C642" s="1">
        <f>IFERROR(__xludf.DUMMYFUNCTION("""COMPUTED_VALUE"""),68.0)</f>
        <v>68</v>
      </c>
      <c r="D642" s="1">
        <f>IFERROR(__xludf.DUMMYFUNCTION("""COMPUTED_VALUE"""),70.0)</f>
        <v>70</v>
      </c>
      <c r="E642" s="1">
        <f>IFERROR(__xludf.DUMMYFUNCTION("""COMPUTED_VALUE"""),71.0)</f>
        <v>71</v>
      </c>
      <c r="F642" s="1">
        <f>IFERROR(__xludf.DUMMYFUNCTION("""COMPUTED_VALUE"""),72.0)</f>
        <v>72</v>
      </c>
      <c r="G642" s="1">
        <f>IFERROR(__xludf.DUMMYFUNCTION("""COMPUTED_VALUE"""),75.0)</f>
        <v>75</v>
      </c>
      <c r="H642" s="1">
        <f>IFERROR(__xludf.DUMMYFUNCTION("""COMPUTED_VALUE"""),78.0)</f>
        <v>78</v>
      </c>
      <c r="J642" s="1" t="b">
        <f t="array" ref="J642">IF(NOT(I642=""),AND(C642:I642&gt;B642:H642),IF(NOT(H642=""),AND(C642:H642&gt;B642:G642),IF(NOT(G642=""),AND(C642:G642&gt;B642:F642),AND(C642:F642&gt;B642:E642))))</f>
        <v>1</v>
      </c>
      <c r="K642" s="1" t="b">
        <f t="array" ref="K642">IF(NOT(I642=""),AND(C642:I642&lt;B642:H642),IF(NOT(H642=""),AND(C642:H642&lt;B642:G642),IF(NOT(G642=""),AND(C642:G642&lt;B642:F642),AND(C642:F642&lt;B642:E642))))</f>
        <v>0</v>
      </c>
      <c r="L642" s="1" t="b">
        <f t="array" ref="L642">IF(NOT(I642=""),AND(AND(ABS(C642:I642-B642:H642)&gt;0),AND(ABS(C642:I642-B642:H642)&lt;4)),IF(NOT(H642=""),AND(AND(ABS(C642:H642-B642:G642)&gt;0),AND(ABS(C642:H642-B642:G642)&lt;4)),IF(NOT(G642=""),AND(AND(ABS(C642:G642-B642:F642)&gt;0),AND(ABS(C642:G642-B642:F642)&lt;4)),AND(AND(ABS(C642:F642-B642:E642)&gt;0),AND(ABS(C642:F642-B642:E642)&lt;4)))))</f>
        <v>1</v>
      </c>
      <c r="M642" s="1" t="b">
        <f t="shared" si="1"/>
        <v>1</v>
      </c>
    </row>
    <row r="643" ht="15.75" customHeight="1">
      <c r="A643" s="1" t="s">
        <v>652</v>
      </c>
      <c r="B643" s="1">
        <f>IFERROR(__xludf.DUMMYFUNCTION("SPLIT(A643,"" "")"),94.0)</f>
        <v>94</v>
      </c>
      <c r="C643" s="1">
        <f>IFERROR(__xludf.DUMMYFUNCTION("""COMPUTED_VALUE"""),93.0)</f>
        <v>93</v>
      </c>
      <c r="D643" s="1">
        <f>IFERROR(__xludf.DUMMYFUNCTION("""COMPUTED_VALUE"""),90.0)</f>
        <v>90</v>
      </c>
      <c r="E643" s="1">
        <f>IFERROR(__xludf.DUMMYFUNCTION("""COMPUTED_VALUE"""),88.0)</f>
        <v>88</v>
      </c>
      <c r="F643" s="1">
        <f>IFERROR(__xludf.DUMMYFUNCTION("""COMPUTED_VALUE"""),85.0)</f>
        <v>85</v>
      </c>
      <c r="J643" s="1" t="b">
        <f t="array" ref="J643">IF(NOT(I643=""),AND(C643:I643&gt;B643:H643),IF(NOT(H643=""),AND(C643:H643&gt;B643:G643),IF(NOT(G643=""),AND(C643:G643&gt;B643:F643),AND(C643:F643&gt;B643:E643))))</f>
        <v>0</v>
      </c>
      <c r="K643" s="1" t="b">
        <f t="array" ref="K643">IF(NOT(I643=""),AND(C643:I643&lt;B643:H643),IF(NOT(H643=""),AND(C643:H643&lt;B643:G643),IF(NOT(G643=""),AND(C643:G643&lt;B643:F643),AND(C643:F643&lt;B643:E643))))</f>
        <v>1</v>
      </c>
      <c r="L643" s="1" t="b">
        <f t="array" ref="L643">IF(NOT(I643=""),AND(AND(ABS(C643:I643-B643:H643)&gt;0),AND(ABS(C643:I643-B643:H643)&lt;4)),IF(NOT(H643=""),AND(AND(ABS(C643:H643-B643:G643)&gt;0),AND(ABS(C643:H643-B643:G643)&lt;4)),IF(NOT(G643=""),AND(AND(ABS(C643:G643-B643:F643)&gt;0),AND(ABS(C643:G643-B643:F643)&lt;4)),AND(AND(ABS(C643:F643-B643:E643)&gt;0),AND(ABS(C643:F643-B643:E643)&lt;4)))))</f>
        <v>1</v>
      </c>
      <c r="M643" s="1" t="b">
        <f t="shared" si="1"/>
        <v>1</v>
      </c>
    </row>
    <row r="644" ht="15.75" customHeight="1">
      <c r="A644" s="1" t="s">
        <v>653</v>
      </c>
      <c r="B644" s="1">
        <f>IFERROR(__xludf.DUMMYFUNCTION("SPLIT(A644,"" "")"),76.0)</f>
        <v>76</v>
      </c>
      <c r="C644" s="1">
        <f>IFERROR(__xludf.DUMMYFUNCTION("""COMPUTED_VALUE"""),77.0)</f>
        <v>77</v>
      </c>
      <c r="D644" s="1">
        <f>IFERROR(__xludf.DUMMYFUNCTION("""COMPUTED_VALUE"""),78.0)</f>
        <v>78</v>
      </c>
      <c r="E644" s="1">
        <f>IFERROR(__xludf.DUMMYFUNCTION("""COMPUTED_VALUE"""),80.0)</f>
        <v>80</v>
      </c>
      <c r="F644" s="1">
        <f>IFERROR(__xludf.DUMMYFUNCTION("""COMPUTED_VALUE"""),81.0)</f>
        <v>81</v>
      </c>
      <c r="J644" s="1" t="b">
        <f t="array" ref="J644">IF(NOT(I644=""),AND(C644:I644&gt;B644:H644),IF(NOT(H644=""),AND(C644:H644&gt;B644:G644),IF(NOT(G644=""),AND(C644:G644&gt;B644:F644),AND(C644:F644&gt;B644:E644))))</f>
        <v>1</v>
      </c>
      <c r="K644" s="1" t="b">
        <f t="array" ref="K644">IF(NOT(I644=""),AND(C644:I644&lt;B644:H644),IF(NOT(H644=""),AND(C644:H644&lt;B644:G644),IF(NOT(G644=""),AND(C644:G644&lt;B644:F644),AND(C644:F644&lt;B644:E644))))</f>
        <v>0</v>
      </c>
      <c r="L644" s="1" t="b">
        <f t="array" ref="L644">IF(NOT(I644=""),AND(AND(ABS(C644:I644-B644:H644)&gt;0),AND(ABS(C644:I644-B644:H644)&lt;4)),IF(NOT(H644=""),AND(AND(ABS(C644:H644-B644:G644)&gt;0),AND(ABS(C644:H644-B644:G644)&lt;4)),IF(NOT(G644=""),AND(AND(ABS(C644:G644-B644:F644)&gt;0),AND(ABS(C644:G644-B644:F644)&lt;4)),AND(AND(ABS(C644:F644-B644:E644)&gt;0),AND(ABS(C644:F644-B644:E644)&lt;4)))))</f>
        <v>1</v>
      </c>
      <c r="M644" s="1" t="b">
        <f t="shared" si="1"/>
        <v>1</v>
      </c>
    </row>
    <row r="645" ht="15.75" customHeight="1">
      <c r="A645" s="1" t="s">
        <v>654</v>
      </c>
      <c r="B645" s="1">
        <f>IFERROR(__xludf.DUMMYFUNCTION("SPLIT(A645,"" "")"),79.0)</f>
        <v>79</v>
      </c>
      <c r="C645" s="1">
        <f>IFERROR(__xludf.DUMMYFUNCTION("""COMPUTED_VALUE"""),77.0)</f>
        <v>77</v>
      </c>
      <c r="D645" s="1">
        <f>IFERROR(__xludf.DUMMYFUNCTION("""COMPUTED_VALUE"""),75.0)</f>
        <v>75</v>
      </c>
      <c r="E645" s="1">
        <f>IFERROR(__xludf.DUMMYFUNCTION("""COMPUTED_VALUE"""),72.0)</f>
        <v>72</v>
      </c>
      <c r="F645" s="1">
        <f>IFERROR(__xludf.DUMMYFUNCTION("""COMPUTED_VALUE"""),70.0)</f>
        <v>70</v>
      </c>
      <c r="G645" s="1">
        <f>IFERROR(__xludf.DUMMYFUNCTION("""COMPUTED_VALUE"""),67.0)</f>
        <v>67</v>
      </c>
      <c r="H645" s="1">
        <f>IFERROR(__xludf.DUMMYFUNCTION("""COMPUTED_VALUE"""),64.0)</f>
        <v>64</v>
      </c>
      <c r="I645" s="1">
        <f>IFERROR(__xludf.DUMMYFUNCTION("""COMPUTED_VALUE"""),63.0)</f>
        <v>63</v>
      </c>
      <c r="J645" s="1" t="b">
        <f t="array" ref="J645">IF(NOT(I645=""),AND(C645:I645&gt;B645:H645),IF(NOT(H645=""),AND(C645:H645&gt;B645:G645),IF(NOT(G645=""),AND(C645:G645&gt;B645:F645),AND(C645:F645&gt;B645:E645))))</f>
        <v>0</v>
      </c>
      <c r="K645" s="1" t="b">
        <f t="array" ref="K645">IF(NOT(I645=""),AND(C645:I645&lt;B645:H645),IF(NOT(H645=""),AND(C645:H645&lt;B645:G645),IF(NOT(G645=""),AND(C645:G645&lt;B645:F645),AND(C645:F645&lt;B645:E645))))</f>
        <v>1</v>
      </c>
      <c r="L645" s="1" t="b">
        <f t="array" ref="L645">IF(NOT(I645=""),AND(AND(ABS(C645:I645-B645:H645)&gt;0),AND(ABS(C645:I645-B645:H645)&lt;4)),IF(NOT(H645=""),AND(AND(ABS(C645:H645-B645:G645)&gt;0),AND(ABS(C645:H645-B645:G645)&lt;4)),IF(NOT(G645=""),AND(AND(ABS(C645:G645-B645:F645)&gt;0),AND(ABS(C645:G645-B645:F645)&lt;4)),AND(AND(ABS(C645:F645-B645:E645)&gt;0),AND(ABS(C645:F645-B645:E645)&lt;4)))))</f>
        <v>1</v>
      </c>
      <c r="M645" s="1" t="b">
        <f t="shared" si="1"/>
        <v>1</v>
      </c>
    </row>
    <row r="646" ht="15.75" customHeight="1">
      <c r="A646" s="1" t="s">
        <v>655</v>
      </c>
      <c r="B646" s="1">
        <f>IFERROR(__xludf.DUMMYFUNCTION("SPLIT(A646,"" "")"),20.0)</f>
        <v>20</v>
      </c>
      <c r="C646" s="1">
        <f>IFERROR(__xludf.DUMMYFUNCTION("""COMPUTED_VALUE"""),18.0)</f>
        <v>18</v>
      </c>
      <c r="D646" s="1">
        <f>IFERROR(__xludf.DUMMYFUNCTION("""COMPUTED_VALUE"""),16.0)</f>
        <v>16</v>
      </c>
      <c r="E646" s="1">
        <f>IFERROR(__xludf.DUMMYFUNCTION("""COMPUTED_VALUE"""),13.0)</f>
        <v>13</v>
      </c>
      <c r="F646" s="1">
        <f>IFERROR(__xludf.DUMMYFUNCTION("""COMPUTED_VALUE"""),12.0)</f>
        <v>12</v>
      </c>
      <c r="G646" s="1">
        <f>IFERROR(__xludf.DUMMYFUNCTION("""COMPUTED_VALUE"""),11.0)</f>
        <v>11</v>
      </c>
      <c r="J646" s="1" t="b">
        <f t="array" ref="J646">IF(NOT(I646=""),AND(C646:I646&gt;B646:H646),IF(NOT(H646=""),AND(C646:H646&gt;B646:G646),IF(NOT(G646=""),AND(C646:G646&gt;B646:F646),AND(C646:F646&gt;B646:E646))))</f>
        <v>0</v>
      </c>
      <c r="K646" s="1" t="b">
        <f t="array" ref="K646">IF(NOT(I646=""),AND(C646:I646&lt;B646:H646),IF(NOT(H646=""),AND(C646:H646&lt;B646:G646),IF(NOT(G646=""),AND(C646:G646&lt;B646:F646),AND(C646:F646&lt;B646:E646))))</f>
        <v>1</v>
      </c>
      <c r="L646" s="1" t="b">
        <f t="array" ref="L646">IF(NOT(I646=""),AND(AND(ABS(C646:I646-B646:H646)&gt;0),AND(ABS(C646:I646-B646:H646)&lt;4)),IF(NOT(H646=""),AND(AND(ABS(C646:H646-B646:G646)&gt;0),AND(ABS(C646:H646-B646:G646)&lt;4)),IF(NOT(G646=""),AND(AND(ABS(C646:G646-B646:F646)&gt;0),AND(ABS(C646:G646-B646:F646)&lt;4)),AND(AND(ABS(C646:F646-B646:E646)&gt;0),AND(ABS(C646:F646-B646:E646)&lt;4)))))</f>
        <v>1</v>
      </c>
      <c r="M646" s="1" t="b">
        <f t="shared" si="1"/>
        <v>1</v>
      </c>
    </row>
    <row r="647" ht="15.75" customHeight="1">
      <c r="A647" s="1" t="s">
        <v>656</v>
      </c>
      <c r="B647" s="1">
        <f>IFERROR(__xludf.DUMMYFUNCTION("SPLIT(A647,"" "")"),39.0)</f>
        <v>39</v>
      </c>
      <c r="C647" s="1">
        <f>IFERROR(__xludf.DUMMYFUNCTION("""COMPUTED_VALUE"""),40.0)</f>
        <v>40</v>
      </c>
      <c r="D647" s="1">
        <f>IFERROR(__xludf.DUMMYFUNCTION("""COMPUTED_VALUE"""),43.0)</f>
        <v>43</v>
      </c>
      <c r="E647" s="1">
        <f>IFERROR(__xludf.DUMMYFUNCTION("""COMPUTED_VALUE"""),46.0)</f>
        <v>46</v>
      </c>
      <c r="F647" s="1">
        <f>IFERROR(__xludf.DUMMYFUNCTION("""COMPUTED_VALUE"""),48.0)</f>
        <v>48</v>
      </c>
      <c r="G647" s="1">
        <f>IFERROR(__xludf.DUMMYFUNCTION("""COMPUTED_VALUE"""),49.0)</f>
        <v>49</v>
      </c>
      <c r="H647" s="1">
        <f>IFERROR(__xludf.DUMMYFUNCTION("""COMPUTED_VALUE"""),51.0)</f>
        <v>51</v>
      </c>
      <c r="I647" s="1">
        <f>IFERROR(__xludf.DUMMYFUNCTION("""COMPUTED_VALUE"""),53.0)</f>
        <v>53</v>
      </c>
      <c r="J647" s="1" t="b">
        <f t="array" ref="J647">IF(NOT(I647=""),AND(C647:I647&gt;B647:H647),IF(NOT(H647=""),AND(C647:H647&gt;B647:G647),IF(NOT(G647=""),AND(C647:G647&gt;B647:F647),AND(C647:F647&gt;B647:E647))))</f>
        <v>1</v>
      </c>
      <c r="K647" s="1" t="b">
        <f t="array" ref="K647">IF(NOT(I647=""),AND(C647:I647&lt;B647:H647),IF(NOT(H647=""),AND(C647:H647&lt;B647:G647),IF(NOT(G647=""),AND(C647:G647&lt;B647:F647),AND(C647:F647&lt;B647:E647))))</f>
        <v>0</v>
      </c>
      <c r="L647" s="1" t="b">
        <f t="array" ref="L647">IF(NOT(I647=""),AND(AND(ABS(C647:I647-B647:H647)&gt;0),AND(ABS(C647:I647-B647:H647)&lt;4)),IF(NOT(H647=""),AND(AND(ABS(C647:H647-B647:G647)&gt;0),AND(ABS(C647:H647-B647:G647)&lt;4)),IF(NOT(G647=""),AND(AND(ABS(C647:G647-B647:F647)&gt;0),AND(ABS(C647:G647-B647:F647)&lt;4)),AND(AND(ABS(C647:F647-B647:E647)&gt;0),AND(ABS(C647:F647-B647:E647)&lt;4)))))</f>
        <v>1</v>
      </c>
      <c r="M647" s="1" t="b">
        <f t="shared" si="1"/>
        <v>1</v>
      </c>
    </row>
    <row r="648" ht="15.75" customHeight="1">
      <c r="A648" s="1" t="s">
        <v>657</v>
      </c>
      <c r="B648" s="1">
        <f>IFERROR(__xludf.DUMMYFUNCTION("SPLIT(A648,"" "")"),36.0)</f>
        <v>36</v>
      </c>
      <c r="C648" s="1">
        <f>IFERROR(__xludf.DUMMYFUNCTION("""COMPUTED_VALUE"""),39.0)</f>
        <v>39</v>
      </c>
      <c r="D648" s="1">
        <f>IFERROR(__xludf.DUMMYFUNCTION("""COMPUTED_VALUE"""),42.0)</f>
        <v>42</v>
      </c>
      <c r="E648" s="1">
        <f>IFERROR(__xludf.DUMMYFUNCTION("""COMPUTED_VALUE"""),44.0)</f>
        <v>44</v>
      </c>
      <c r="F648" s="1">
        <f>IFERROR(__xludf.DUMMYFUNCTION("""COMPUTED_VALUE"""),46.0)</f>
        <v>46</v>
      </c>
      <c r="J648" s="1" t="b">
        <f t="array" ref="J648">IF(NOT(I648=""),AND(C648:I648&gt;B648:H648),IF(NOT(H648=""),AND(C648:H648&gt;B648:G648),IF(NOT(G648=""),AND(C648:G648&gt;B648:F648),AND(C648:F648&gt;B648:E648))))</f>
        <v>1</v>
      </c>
      <c r="K648" s="1" t="b">
        <f t="array" ref="K648">IF(NOT(I648=""),AND(C648:I648&lt;B648:H648),IF(NOT(H648=""),AND(C648:H648&lt;B648:G648),IF(NOT(G648=""),AND(C648:G648&lt;B648:F648),AND(C648:F648&lt;B648:E648))))</f>
        <v>0</v>
      </c>
      <c r="L648" s="1" t="b">
        <f t="array" ref="L648">IF(NOT(I648=""),AND(AND(ABS(C648:I648-B648:H648)&gt;0),AND(ABS(C648:I648-B648:H648)&lt;4)),IF(NOT(H648=""),AND(AND(ABS(C648:H648-B648:G648)&gt;0),AND(ABS(C648:H648-B648:G648)&lt;4)),IF(NOT(G648=""),AND(AND(ABS(C648:G648-B648:F648)&gt;0),AND(ABS(C648:G648-B648:F648)&lt;4)),AND(AND(ABS(C648:F648-B648:E648)&gt;0),AND(ABS(C648:F648-B648:E648)&lt;4)))))</f>
        <v>1</v>
      </c>
      <c r="M648" s="1" t="b">
        <f t="shared" si="1"/>
        <v>1</v>
      </c>
    </row>
    <row r="649" ht="15.75" customHeight="1">
      <c r="A649" s="1" t="s">
        <v>658</v>
      </c>
      <c r="B649" s="1">
        <f>IFERROR(__xludf.DUMMYFUNCTION("SPLIT(A649,"" "")"),71.0)</f>
        <v>71</v>
      </c>
      <c r="C649" s="1">
        <f>IFERROR(__xludf.DUMMYFUNCTION("""COMPUTED_VALUE"""),73.0)</f>
        <v>73</v>
      </c>
      <c r="D649" s="1">
        <f>IFERROR(__xludf.DUMMYFUNCTION("""COMPUTED_VALUE"""),76.0)</f>
        <v>76</v>
      </c>
      <c r="E649" s="1">
        <f>IFERROR(__xludf.DUMMYFUNCTION("""COMPUTED_VALUE"""),79.0)</f>
        <v>79</v>
      </c>
      <c r="F649" s="1">
        <f>IFERROR(__xludf.DUMMYFUNCTION("""COMPUTED_VALUE"""),81.0)</f>
        <v>81</v>
      </c>
      <c r="G649" s="1">
        <f>IFERROR(__xludf.DUMMYFUNCTION("""COMPUTED_VALUE"""),82.0)</f>
        <v>82</v>
      </c>
      <c r="J649" s="1" t="b">
        <f t="array" ref="J649">IF(NOT(I649=""),AND(C649:I649&gt;B649:H649),IF(NOT(H649=""),AND(C649:H649&gt;B649:G649),IF(NOT(G649=""),AND(C649:G649&gt;B649:F649),AND(C649:F649&gt;B649:E649))))</f>
        <v>1</v>
      </c>
      <c r="K649" s="1" t="b">
        <f t="array" ref="K649">IF(NOT(I649=""),AND(C649:I649&lt;B649:H649),IF(NOT(H649=""),AND(C649:H649&lt;B649:G649),IF(NOT(G649=""),AND(C649:G649&lt;B649:F649),AND(C649:F649&lt;B649:E649))))</f>
        <v>0</v>
      </c>
      <c r="L649" s="1" t="b">
        <f t="array" ref="L649">IF(NOT(I649=""),AND(AND(ABS(C649:I649-B649:H649)&gt;0),AND(ABS(C649:I649-B649:H649)&lt;4)),IF(NOT(H649=""),AND(AND(ABS(C649:H649-B649:G649)&gt;0),AND(ABS(C649:H649-B649:G649)&lt;4)),IF(NOT(G649=""),AND(AND(ABS(C649:G649-B649:F649)&gt;0),AND(ABS(C649:G649-B649:F649)&lt;4)),AND(AND(ABS(C649:F649-B649:E649)&gt;0),AND(ABS(C649:F649-B649:E649)&lt;4)))))</f>
        <v>1</v>
      </c>
      <c r="M649" s="1" t="b">
        <f t="shared" si="1"/>
        <v>1</v>
      </c>
    </row>
    <row r="650" ht="15.75" customHeight="1">
      <c r="A650" s="1" t="s">
        <v>659</v>
      </c>
      <c r="B650" s="1">
        <f>IFERROR(__xludf.DUMMYFUNCTION("SPLIT(A650,"" "")"),96.0)</f>
        <v>96</v>
      </c>
      <c r="C650" s="1">
        <f>IFERROR(__xludf.DUMMYFUNCTION("""COMPUTED_VALUE"""),93.0)</f>
        <v>93</v>
      </c>
      <c r="D650" s="1">
        <f>IFERROR(__xludf.DUMMYFUNCTION("""COMPUTED_VALUE"""),91.0)</f>
        <v>91</v>
      </c>
      <c r="E650" s="1">
        <f>IFERROR(__xludf.DUMMYFUNCTION("""COMPUTED_VALUE"""),90.0)</f>
        <v>90</v>
      </c>
      <c r="F650" s="1">
        <f>IFERROR(__xludf.DUMMYFUNCTION("""COMPUTED_VALUE"""),87.0)</f>
        <v>87</v>
      </c>
      <c r="G650" s="1">
        <f>IFERROR(__xludf.DUMMYFUNCTION("""COMPUTED_VALUE"""),85.0)</f>
        <v>85</v>
      </c>
      <c r="H650" s="1">
        <f>IFERROR(__xludf.DUMMYFUNCTION("""COMPUTED_VALUE"""),84.0)</f>
        <v>84</v>
      </c>
      <c r="J650" s="1" t="b">
        <f t="array" ref="J650">IF(NOT(I650=""),AND(C650:I650&gt;B650:H650),IF(NOT(H650=""),AND(C650:H650&gt;B650:G650),IF(NOT(G650=""),AND(C650:G650&gt;B650:F650),AND(C650:F650&gt;B650:E650))))</f>
        <v>0</v>
      </c>
      <c r="K650" s="1" t="b">
        <f t="array" ref="K650">IF(NOT(I650=""),AND(C650:I650&lt;B650:H650),IF(NOT(H650=""),AND(C650:H650&lt;B650:G650),IF(NOT(G650=""),AND(C650:G650&lt;B650:F650),AND(C650:F650&lt;B650:E650))))</f>
        <v>1</v>
      </c>
      <c r="L650" s="1" t="b">
        <f t="array" ref="L650">IF(NOT(I650=""),AND(AND(ABS(C650:I650-B650:H650)&gt;0),AND(ABS(C650:I650-B650:H650)&lt;4)),IF(NOT(H650=""),AND(AND(ABS(C650:H650-B650:G650)&gt;0),AND(ABS(C650:H650-B650:G650)&lt;4)),IF(NOT(G650=""),AND(AND(ABS(C650:G650-B650:F650)&gt;0),AND(ABS(C650:G650-B650:F650)&lt;4)),AND(AND(ABS(C650:F650-B650:E650)&gt;0),AND(ABS(C650:F650-B650:E650)&lt;4)))))</f>
        <v>1</v>
      </c>
      <c r="M650" s="1" t="b">
        <f t="shared" si="1"/>
        <v>1</v>
      </c>
    </row>
    <row r="651" ht="15.75" customHeight="1">
      <c r="A651" s="1" t="s">
        <v>660</v>
      </c>
      <c r="B651" s="1">
        <f>IFERROR(__xludf.DUMMYFUNCTION("SPLIT(A651,"" "")"),49.0)</f>
        <v>49</v>
      </c>
      <c r="C651" s="1">
        <f>IFERROR(__xludf.DUMMYFUNCTION("""COMPUTED_VALUE"""),46.0)</f>
        <v>46</v>
      </c>
      <c r="D651" s="1">
        <f>IFERROR(__xludf.DUMMYFUNCTION("""COMPUTED_VALUE"""),45.0)</f>
        <v>45</v>
      </c>
      <c r="E651" s="1">
        <f>IFERROR(__xludf.DUMMYFUNCTION("""COMPUTED_VALUE"""),42.0)</f>
        <v>42</v>
      </c>
      <c r="F651" s="1">
        <f>IFERROR(__xludf.DUMMYFUNCTION("""COMPUTED_VALUE"""),39.0)</f>
        <v>39</v>
      </c>
      <c r="G651" s="1">
        <f>IFERROR(__xludf.DUMMYFUNCTION("""COMPUTED_VALUE"""),36.0)</f>
        <v>36</v>
      </c>
      <c r="H651" s="1">
        <f>IFERROR(__xludf.DUMMYFUNCTION("""COMPUTED_VALUE"""),33.0)</f>
        <v>33</v>
      </c>
      <c r="I651" s="1">
        <f>IFERROR(__xludf.DUMMYFUNCTION("""COMPUTED_VALUE"""),31.0)</f>
        <v>31</v>
      </c>
      <c r="J651" s="1" t="b">
        <f t="array" ref="J651">IF(NOT(I651=""),AND(C651:I651&gt;B651:H651),IF(NOT(H651=""),AND(C651:H651&gt;B651:G651),IF(NOT(G651=""),AND(C651:G651&gt;B651:F651),AND(C651:F651&gt;B651:E651))))</f>
        <v>0</v>
      </c>
      <c r="K651" s="1" t="b">
        <f t="array" ref="K651">IF(NOT(I651=""),AND(C651:I651&lt;B651:H651),IF(NOT(H651=""),AND(C651:H651&lt;B651:G651),IF(NOT(G651=""),AND(C651:G651&lt;B651:F651),AND(C651:F651&lt;B651:E651))))</f>
        <v>1</v>
      </c>
      <c r="L651" s="1" t="b">
        <f t="array" ref="L651">IF(NOT(I651=""),AND(AND(ABS(C651:I651-B651:H651)&gt;0),AND(ABS(C651:I651-B651:H651)&lt;4)),IF(NOT(H651=""),AND(AND(ABS(C651:H651-B651:G651)&gt;0),AND(ABS(C651:H651-B651:G651)&lt;4)),IF(NOT(G651=""),AND(AND(ABS(C651:G651-B651:F651)&gt;0),AND(ABS(C651:G651-B651:F651)&lt;4)),AND(AND(ABS(C651:F651-B651:E651)&gt;0),AND(ABS(C651:F651-B651:E651)&lt;4)))))</f>
        <v>1</v>
      </c>
      <c r="M651" s="1" t="b">
        <f t="shared" si="1"/>
        <v>1</v>
      </c>
    </row>
    <row r="652" ht="15.75" customHeight="1">
      <c r="A652" s="1" t="s">
        <v>661</v>
      </c>
      <c r="B652" s="1">
        <f>IFERROR(__xludf.DUMMYFUNCTION("SPLIT(A652,"" "")"),62.0)</f>
        <v>62</v>
      </c>
      <c r="C652" s="1">
        <f>IFERROR(__xludf.DUMMYFUNCTION("""COMPUTED_VALUE"""),63.0)</f>
        <v>63</v>
      </c>
      <c r="D652" s="1">
        <f>IFERROR(__xludf.DUMMYFUNCTION("""COMPUTED_VALUE"""),64.0)</f>
        <v>64</v>
      </c>
      <c r="E652" s="1">
        <f>IFERROR(__xludf.DUMMYFUNCTION("""COMPUTED_VALUE"""),66.0)</f>
        <v>66</v>
      </c>
      <c r="F652" s="1">
        <f>IFERROR(__xludf.DUMMYFUNCTION("""COMPUTED_VALUE"""),69.0)</f>
        <v>69</v>
      </c>
      <c r="G652" s="1">
        <f>IFERROR(__xludf.DUMMYFUNCTION("""COMPUTED_VALUE"""),72.0)</f>
        <v>72</v>
      </c>
      <c r="H652" s="1">
        <f>IFERROR(__xludf.DUMMYFUNCTION("""COMPUTED_VALUE"""),75.0)</f>
        <v>75</v>
      </c>
      <c r="J652" s="1" t="b">
        <f t="array" ref="J652">IF(NOT(I652=""),AND(C652:I652&gt;B652:H652),IF(NOT(H652=""),AND(C652:H652&gt;B652:G652),IF(NOT(G652=""),AND(C652:G652&gt;B652:F652),AND(C652:F652&gt;B652:E652))))</f>
        <v>1</v>
      </c>
      <c r="K652" s="1" t="b">
        <f t="array" ref="K652">IF(NOT(I652=""),AND(C652:I652&lt;B652:H652),IF(NOT(H652=""),AND(C652:H652&lt;B652:G652),IF(NOT(G652=""),AND(C652:G652&lt;B652:F652),AND(C652:F652&lt;B652:E652))))</f>
        <v>0</v>
      </c>
      <c r="L652" s="1" t="b">
        <f t="array" ref="L652">IF(NOT(I652=""),AND(AND(ABS(C652:I652-B652:H652)&gt;0),AND(ABS(C652:I652-B652:H652)&lt;4)),IF(NOT(H652=""),AND(AND(ABS(C652:H652-B652:G652)&gt;0),AND(ABS(C652:H652-B652:G652)&lt;4)),IF(NOT(G652=""),AND(AND(ABS(C652:G652-B652:F652)&gt;0),AND(ABS(C652:G652-B652:F652)&lt;4)),AND(AND(ABS(C652:F652-B652:E652)&gt;0),AND(ABS(C652:F652-B652:E652)&lt;4)))))</f>
        <v>1</v>
      </c>
      <c r="M652" s="1" t="b">
        <f t="shared" si="1"/>
        <v>1</v>
      </c>
    </row>
    <row r="653" ht="15.75" customHeight="1">
      <c r="A653" s="1" t="s">
        <v>662</v>
      </c>
      <c r="B653" s="1">
        <f>IFERROR(__xludf.DUMMYFUNCTION("SPLIT(A653,"" "")"),46.0)</f>
        <v>46</v>
      </c>
      <c r="C653" s="1">
        <f>IFERROR(__xludf.DUMMYFUNCTION("""COMPUTED_VALUE"""),49.0)</f>
        <v>49</v>
      </c>
      <c r="D653" s="1">
        <f>IFERROR(__xludf.DUMMYFUNCTION("""COMPUTED_VALUE"""),52.0)</f>
        <v>52</v>
      </c>
      <c r="E653" s="1">
        <f>IFERROR(__xludf.DUMMYFUNCTION("""COMPUTED_VALUE"""),55.0)</f>
        <v>55</v>
      </c>
      <c r="F653" s="1">
        <f>IFERROR(__xludf.DUMMYFUNCTION("""COMPUTED_VALUE"""),57.0)</f>
        <v>57</v>
      </c>
      <c r="G653" s="1">
        <f>IFERROR(__xludf.DUMMYFUNCTION("""COMPUTED_VALUE"""),58.0)</f>
        <v>58</v>
      </c>
      <c r="H653" s="1">
        <f>IFERROR(__xludf.DUMMYFUNCTION("""COMPUTED_VALUE"""),59.0)</f>
        <v>59</v>
      </c>
      <c r="I653" s="1">
        <f>IFERROR(__xludf.DUMMYFUNCTION("""COMPUTED_VALUE"""),62.0)</f>
        <v>62</v>
      </c>
      <c r="J653" s="1" t="b">
        <f t="array" ref="J653">IF(NOT(I653=""),AND(C653:I653&gt;B653:H653),IF(NOT(H653=""),AND(C653:H653&gt;B653:G653),IF(NOT(G653=""),AND(C653:G653&gt;B653:F653),AND(C653:F653&gt;B653:E653))))</f>
        <v>1</v>
      </c>
      <c r="K653" s="1" t="b">
        <f t="array" ref="K653">IF(NOT(I653=""),AND(C653:I653&lt;B653:H653),IF(NOT(H653=""),AND(C653:H653&lt;B653:G653),IF(NOT(G653=""),AND(C653:G653&lt;B653:F653),AND(C653:F653&lt;B653:E653))))</f>
        <v>0</v>
      </c>
      <c r="L653" s="1" t="b">
        <f t="array" ref="L653">IF(NOT(I653=""),AND(AND(ABS(C653:I653-B653:H653)&gt;0),AND(ABS(C653:I653-B653:H653)&lt;4)),IF(NOT(H653=""),AND(AND(ABS(C653:H653-B653:G653)&gt;0),AND(ABS(C653:H653-B653:G653)&lt;4)),IF(NOT(G653=""),AND(AND(ABS(C653:G653-B653:F653)&gt;0),AND(ABS(C653:G653-B653:F653)&lt;4)),AND(AND(ABS(C653:F653-B653:E653)&gt;0),AND(ABS(C653:F653-B653:E653)&lt;4)))))</f>
        <v>1</v>
      </c>
      <c r="M653" s="1" t="b">
        <f t="shared" si="1"/>
        <v>1</v>
      </c>
    </row>
    <row r="654" ht="15.75" customHeight="1">
      <c r="A654" s="1" t="s">
        <v>663</v>
      </c>
      <c r="B654" s="1">
        <f>IFERROR(__xludf.DUMMYFUNCTION("SPLIT(A654,"" "")"),61.0)</f>
        <v>61</v>
      </c>
      <c r="C654" s="1">
        <f>IFERROR(__xludf.DUMMYFUNCTION("""COMPUTED_VALUE"""),63.0)</f>
        <v>63</v>
      </c>
      <c r="D654" s="1">
        <f>IFERROR(__xludf.DUMMYFUNCTION("""COMPUTED_VALUE"""),65.0)</f>
        <v>65</v>
      </c>
      <c r="E654" s="1">
        <f>IFERROR(__xludf.DUMMYFUNCTION("""COMPUTED_VALUE"""),66.0)</f>
        <v>66</v>
      </c>
      <c r="F654" s="1">
        <f>IFERROR(__xludf.DUMMYFUNCTION("""COMPUTED_VALUE"""),67.0)</f>
        <v>67</v>
      </c>
      <c r="G654" s="1">
        <f>IFERROR(__xludf.DUMMYFUNCTION("""COMPUTED_VALUE"""),68.0)</f>
        <v>68</v>
      </c>
      <c r="J654" s="1" t="b">
        <f t="array" ref="J654">IF(NOT(I654=""),AND(C654:I654&gt;B654:H654),IF(NOT(H654=""),AND(C654:H654&gt;B654:G654),IF(NOT(G654=""),AND(C654:G654&gt;B654:F654),AND(C654:F654&gt;B654:E654))))</f>
        <v>1</v>
      </c>
      <c r="K654" s="1" t="b">
        <f t="array" ref="K654">IF(NOT(I654=""),AND(C654:I654&lt;B654:H654),IF(NOT(H654=""),AND(C654:H654&lt;B654:G654),IF(NOT(G654=""),AND(C654:G654&lt;B654:F654),AND(C654:F654&lt;B654:E654))))</f>
        <v>0</v>
      </c>
      <c r="L654" s="1" t="b">
        <f t="array" ref="L654">IF(NOT(I654=""),AND(AND(ABS(C654:I654-B654:H654)&gt;0),AND(ABS(C654:I654-B654:H654)&lt;4)),IF(NOT(H654=""),AND(AND(ABS(C654:H654-B654:G654)&gt;0),AND(ABS(C654:H654-B654:G654)&lt;4)),IF(NOT(G654=""),AND(AND(ABS(C654:G654-B654:F654)&gt;0),AND(ABS(C654:G654-B654:F654)&lt;4)),AND(AND(ABS(C654:F654-B654:E654)&gt;0),AND(ABS(C654:F654-B654:E654)&lt;4)))))</f>
        <v>1</v>
      </c>
      <c r="M654" s="1" t="b">
        <f t="shared" si="1"/>
        <v>1</v>
      </c>
    </row>
    <row r="655" ht="15.75" customHeight="1">
      <c r="A655" s="1" t="s">
        <v>664</v>
      </c>
      <c r="B655" s="1">
        <f>IFERROR(__xludf.DUMMYFUNCTION("SPLIT(A655,"" "")"),44.0)</f>
        <v>44</v>
      </c>
      <c r="C655" s="1">
        <f>IFERROR(__xludf.DUMMYFUNCTION("""COMPUTED_VALUE"""),47.0)</f>
        <v>47</v>
      </c>
      <c r="D655" s="1">
        <f>IFERROR(__xludf.DUMMYFUNCTION("""COMPUTED_VALUE"""),49.0)</f>
        <v>49</v>
      </c>
      <c r="E655" s="1">
        <f>IFERROR(__xludf.DUMMYFUNCTION("""COMPUTED_VALUE"""),50.0)</f>
        <v>50</v>
      </c>
      <c r="F655" s="1">
        <f>IFERROR(__xludf.DUMMYFUNCTION("""COMPUTED_VALUE"""),52.0)</f>
        <v>52</v>
      </c>
      <c r="G655" s="1">
        <f>IFERROR(__xludf.DUMMYFUNCTION("""COMPUTED_VALUE"""),53.0)</f>
        <v>53</v>
      </c>
      <c r="J655" s="1" t="b">
        <f t="array" ref="J655">IF(NOT(I655=""),AND(C655:I655&gt;B655:H655),IF(NOT(H655=""),AND(C655:H655&gt;B655:G655),IF(NOT(G655=""),AND(C655:G655&gt;B655:F655),AND(C655:F655&gt;B655:E655))))</f>
        <v>1</v>
      </c>
      <c r="K655" s="1" t="b">
        <f t="array" ref="K655">IF(NOT(I655=""),AND(C655:I655&lt;B655:H655),IF(NOT(H655=""),AND(C655:H655&lt;B655:G655),IF(NOT(G655=""),AND(C655:G655&lt;B655:F655),AND(C655:F655&lt;B655:E655))))</f>
        <v>0</v>
      </c>
      <c r="L655" s="1" t="b">
        <f t="array" ref="L655">IF(NOT(I655=""),AND(AND(ABS(C655:I655-B655:H655)&gt;0),AND(ABS(C655:I655-B655:H655)&lt;4)),IF(NOT(H655=""),AND(AND(ABS(C655:H655-B655:G655)&gt;0),AND(ABS(C655:H655-B655:G655)&lt;4)),IF(NOT(G655=""),AND(AND(ABS(C655:G655-B655:F655)&gt;0),AND(ABS(C655:G655-B655:F655)&lt;4)),AND(AND(ABS(C655:F655-B655:E655)&gt;0),AND(ABS(C655:F655-B655:E655)&lt;4)))))</f>
        <v>1</v>
      </c>
      <c r="M655" s="1" t="b">
        <f t="shared" si="1"/>
        <v>1</v>
      </c>
    </row>
    <row r="656" ht="15.75" customHeight="1">
      <c r="A656" s="1" t="s">
        <v>665</v>
      </c>
      <c r="B656" s="1">
        <f>IFERROR(__xludf.DUMMYFUNCTION("SPLIT(A656,"" "")"),65.0)</f>
        <v>65</v>
      </c>
      <c r="C656" s="1">
        <f>IFERROR(__xludf.DUMMYFUNCTION("""COMPUTED_VALUE"""),64.0)</f>
        <v>64</v>
      </c>
      <c r="D656" s="1">
        <f>IFERROR(__xludf.DUMMYFUNCTION("""COMPUTED_VALUE"""),62.0)</f>
        <v>62</v>
      </c>
      <c r="E656" s="1">
        <f>IFERROR(__xludf.DUMMYFUNCTION("""COMPUTED_VALUE"""),61.0)</f>
        <v>61</v>
      </c>
      <c r="F656" s="1">
        <f>IFERROR(__xludf.DUMMYFUNCTION("""COMPUTED_VALUE"""),60.0)</f>
        <v>60</v>
      </c>
      <c r="G656" s="1">
        <f>IFERROR(__xludf.DUMMYFUNCTION("""COMPUTED_VALUE"""),57.0)</f>
        <v>57</v>
      </c>
      <c r="J656" s="1" t="b">
        <f t="array" ref="J656">IF(NOT(I656=""),AND(C656:I656&gt;B656:H656),IF(NOT(H656=""),AND(C656:H656&gt;B656:G656),IF(NOT(G656=""),AND(C656:G656&gt;B656:F656),AND(C656:F656&gt;B656:E656))))</f>
        <v>0</v>
      </c>
      <c r="K656" s="1" t="b">
        <f t="array" ref="K656">IF(NOT(I656=""),AND(C656:I656&lt;B656:H656),IF(NOT(H656=""),AND(C656:H656&lt;B656:G656),IF(NOT(G656=""),AND(C656:G656&lt;B656:F656),AND(C656:F656&lt;B656:E656))))</f>
        <v>1</v>
      </c>
      <c r="L656" s="1" t="b">
        <f t="array" ref="L656">IF(NOT(I656=""),AND(AND(ABS(C656:I656-B656:H656)&gt;0),AND(ABS(C656:I656-B656:H656)&lt;4)),IF(NOT(H656=""),AND(AND(ABS(C656:H656-B656:G656)&gt;0),AND(ABS(C656:H656-B656:G656)&lt;4)),IF(NOT(G656=""),AND(AND(ABS(C656:G656-B656:F656)&gt;0),AND(ABS(C656:G656-B656:F656)&lt;4)),AND(AND(ABS(C656:F656-B656:E656)&gt;0),AND(ABS(C656:F656-B656:E656)&lt;4)))))</f>
        <v>1</v>
      </c>
      <c r="M656" s="1" t="b">
        <f t="shared" si="1"/>
        <v>1</v>
      </c>
    </row>
    <row r="657" ht="15.75" customHeight="1">
      <c r="A657" s="1" t="s">
        <v>666</v>
      </c>
      <c r="B657" s="1">
        <f>IFERROR(__xludf.DUMMYFUNCTION("SPLIT(A657,"" "")"),85.0)</f>
        <v>85</v>
      </c>
      <c r="C657" s="1">
        <f>IFERROR(__xludf.DUMMYFUNCTION("""COMPUTED_VALUE"""),82.0)</f>
        <v>82</v>
      </c>
      <c r="D657" s="1">
        <f>IFERROR(__xludf.DUMMYFUNCTION("""COMPUTED_VALUE"""),81.0)</f>
        <v>81</v>
      </c>
      <c r="E657" s="1">
        <f>IFERROR(__xludf.DUMMYFUNCTION("""COMPUTED_VALUE"""),80.0)</f>
        <v>80</v>
      </c>
      <c r="F657" s="1">
        <f>IFERROR(__xludf.DUMMYFUNCTION("""COMPUTED_VALUE"""),78.0)</f>
        <v>78</v>
      </c>
      <c r="G657" s="1">
        <f>IFERROR(__xludf.DUMMYFUNCTION("""COMPUTED_VALUE"""),77.0)</f>
        <v>77</v>
      </c>
      <c r="H657" s="1">
        <f>IFERROR(__xludf.DUMMYFUNCTION("""COMPUTED_VALUE"""),74.0)</f>
        <v>74</v>
      </c>
      <c r="J657" s="1" t="b">
        <f t="array" ref="J657">IF(NOT(I657=""),AND(C657:I657&gt;B657:H657),IF(NOT(H657=""),AND(C657:H657&gt;B657:G657),IF(NOT(G657=""),AND(C657:G657&gt;B657:F657),AND(C657:F657&gt;B657:E657))))</f>
        <v>0</v>
      </c>
      <c r="K657" s="1" t="b">
        <f t="array" ref="K657">IF(NOT(I657=""),AND(C657:I657&lt;B657:H657),IF(NOT(H657=""),AND(C657:H657&lt;B657:G657),IF(NOT(G657=""),AND(C657:G657&lt;B657:F657),AND(C657:F657&lt;B657:E657))))</f>
        <v>1</v>
      </c>
      <c r="L657" s="1" t="b">
        <f t="array" ref="L657">IF(NOT(I657=""),AND(AND(ABS(C657:I657-B657:H657)&gt;0),AND(ABS(C657:I657-B657:H657)&lt;4)),IF(NOT(H657=""),AND(AND(ABS(C657:H657-B657:G657)&gt;0),AND(ABS(C657:H657-B657:G657)&lt;4)),IF(NOT(G657=""),AND(AND(ABS(C657:G657-B657:F657)&gt;0),AND(ABS(C657:G657-B657:F657)&lt;4)),AND(AND(ABS(C657:F657-B657:E657)&gt;0),AND(ABS(C657:F657-B657:E657)&lt;4)))))</f>
        <v>1</v>
      </c>
      <c r="M657" s="1" t="b">
        <f t="shared" si="1"/>
        <v>1</v>
      </c>
    </row>
    <row r="658" ht="15.75" customHeight="1">
      <c r="A658" s="1" t="s">
        <v>667</v>
      </c>
      <c r="B658" s="1">
        <f>IFERROR(__xludf.DUMMYFUNCTION("SPLIT(A658,"" "")"),80.0)</f>
        <v>80</v>
      </c>
      <c r="C658" s="1">
        <f>IFERROR(__xludf.DUMMYFUNCTION("""COMPUTED_VALUE"""),77.0)</f>
        <v>77</v>
      </c>
      <c r="D658" s="1">
        <f>IFERROR(__xludf.DUMMYFUNCTION("""COMPUTED_VALUE"""),74.0)</f>
        <v>74</v>
      </c>
      <c r="E658" s="1">
        <f>IFERROR(__xludf.DUMMYFUNCTION("""COMPUTED_VALUE"""),71.0)</f>
        <v>71</v>
      </c>
      <c r="F658" s="1">
        <f>IFERROR(__xludf.DUMMYFUNCTION("""COMPUTED_VALUE"""),69.0)</f>
        <v>69</v>
      </c>
      <c r="G658" s="1">
        <f>IFERROR(__xludf.DUMMYFUNCTION("""COMPUTED_VALUE"""),67.0)</f>
        <v>67</v>
      </c>
      <c r="H658" s="1">
        <f>IFERROR(__xludf.DUMMYFUNCTION("""COMPUTED_VALUE"""),65.0)</f>
        <v>65</v>
      </c>
      <c r="J658" s="1" t="b">
        <f t="array" ref="J658">IF(NOT(I658=""),AND(C658:I658&gt;B658:H658),IF(NOT(H658=""),AND(C658:H658&gt;B658:G658),IF(NOT(G658=""),AND(C658:G658&gt;B658:F658),AND(C658:F658&gt;B658:E658))))</f>
        <v>0</v>
      </c>
      <c r="K658" s="1" t="b">
        <f t="array" ref="K658">IF(NOT(I658=""),AND(C658:I658&lt;B658:H658),IF(NOT(H658=""),AND(C658:H658&lt;B658:G658),IF(NOT(G658=""),AND(C658:G658&lt;B658:F658),AND(C658:F658&lt;B658:E658))))</f>
        <v>1</v>
      </c>
      <c r="L658" s="1" t="b">
        <f t="array" ref="L658">IF(NOT(I658=""),AND(AND(ABS(C658:I658-B658:H658)&gt;0),AND(ABS(C658:I658-B658:H658)&lt;4)),IF(NOT(H658=""),AND(AND(ABS(C658:H658-B658:G658)&gt;0),AND(ABS(C658:H658-B658:G658)&lt;4)),IF(NOT(G658=""),AND(AND(ABS(C658:G658-B658:F658)&gt;0),AND(ABS(C658:G658-B658:F658)&lt;4)),AND(AND(ABS(C658:F658-B658:E658)&gt;0),AND(ABS(C658:F658-B658:E658)&lt;4)))))</f>
        <v>1</v>
      </c>
      <c r="M658" s="1" t="b">
        <f t="shared" si="1"/>
        <v>1</v>
      </c>
    </row>
    <row r="659" ht="15.75" customHeight="1">
      <c r="A659" s="1" t="s">
        <v>668</v>
      </c>
      <c r="B659" s="1">
        <f>IFERROR(__xludf.DUMMYFUNCTION("SPLIT(A659,"" "")"),73.0)</f>
        <v>73</v>
      </c>
      <c r="C659" s="1">
        <f>IFERROR(__xludf.DUMMYFUNCTION("""COMPUTED_VALUE"""),70.0)</f>
        <v>70</v>
      </c>
      <c r="D659" s="1">
        <f>IFERROR(__xludf.DUMMYFUNCTION("""COMPUTED_VALUE"""),68.0)</f>
        <v>68</v>
      </c>
      <c r="E659" s="1">
        <f>IFERROR(__xludf.DUMMYFUNCTION("""COMPUTED_VALUE"""),66.0)</f>
        <v>66</v>
      </c>
      <c r="F659" s="1">
        <f>IFERROR(__xludf.DUMMYFUNCTION("""COMPUTED_VALUE"""),64.0)</f>
        <v>64</v>
      </c>
      <c r="G659" s="1">
        <f>IFERROR(__xludf.DUMMYFUNCTION("""COMPUTED_VALUE"""),63.0)</f>
        <v>63</v>
      </c>
      <c r="H659" s="1">
        <f>IFERROR(__xludf.DUMMYFUNCTION("""COMPUTED_VALUE"""),62.0)</f>
        <v>62</v>
      </c>
      <c r="J659" s="1" t="b">
        <f t="array" ref="J659">IF(NOT(I659=""),AND(C659:I659&gt;B659:H659),IF(NOT(H659=""),AND(C659:H659&gt;B659:G659),IF(NOT(G659=""),AND(C659:G659&gt;B659:F659),AND(C659:F659&gt;B659:E659))))</f>
        <v>0</v>
      </c>
      <c r="K659" s="1" t="b">
        <f t="array" ref="K659">IF(NOT(I659=""),AND(C659:I659&lt;B659:H659),IF(NOT(H659=""),AND(C659:H659&lt;B659:G659),IF(NOT(G659=""),AND(C659:G659&lt;B659:F659),AND(C659:F659&lt;B659:E659))))</f>
        <v>1</v>
      </c>
      <c r="L659" s="1" t="b">
        <f t="array" ref="L659">IF(NOT(I659=""),AND(AND(ABS(C659:I659-B659:H659)&gt;0),AND(ABS(C659:I659-B659:H659)&lt;4)),IF(NOT(H659=""),AND(AND(ABS(C659:H659-B659:G659)&gt;0),AND(ABS(C659:H659-B659:G659)&lt;4)),IF(NOT(G659=""),AND(AND(ABS(C659:G659-B659:F659)&gt;0),AND(ABS(C659:G659-B659:F659)&lt;4)),AND(AND(ABS(C659:F659-B659:E659)&gt;0),AND(ABS(C659:F659-B659:E659)&lt;4)))))</f>
        <v>1</v>
      </c>
      <c r="M659" s="1" t="b">
        <f t="shared" si="1"/>
        <v>1</v>
      </c>
    </row>
    <row r="660" ht="15.75" customHeight="1">
      <c r="A660" s="1" t="s">
        <v>669</v>
      </c>
      <c r="B660" s="1">
        <f>IFERROR(__xludf.DUMMYFUNCTION("SPLIT(A660,"" "")"),55.0)</f>
        <v>55</v>
      </c>
      <c r="C660" s="1">
        <f>IFERROR(__xludf.DUMMYFUNCTION("""COMPUTED_VALUE"""),57.0)</f>
        <v>57</v>
      </c>
      <c r="D660" s="1">
        <f>IFERROR(__xludf.DUMMYFUNCTION("""COMPUTED_VALUE"""),60.0)</f>
        <v>60</v>
      </c>
      <c r="E660" s="1">
        <f>IFERROR(__xludf.DUMMYFUNCTION("""COMPUTED_VALUE"""),62.0)</f>
        <v>62</v>
      </c>
      <c r="F660" s="1">
        <f>IFERROR(__xludf.DUMMYFUNCTION("""COMPUTED_VALUE"""),64.0)</f>
        <v>64</v>
      </c>
      <c r="G660" s="1">
        <f>IFERROR(__xludf.DUMMYFUNCTION("""COMPUTED_VALUE"""),66.0)</f>
        <v>66</v>
      </c>
      <c r="J660" s="1" t="b">
        <f t="array" ref="J660">IF(NOT(I660=""),AND(C660:I660&gt;B660:H660),IF(NOT(H660=""),AND(C660:H660&gt;B660:G660),IF(NOT(G660=""),AND(C660:G660&gt;B660:F660),AND(C660:F660&gt;B660:E660))))</f>
        <v>1</v>
      </c>
      <c r="K660" s="1" t="b">
        <f t="array" ref="K660">IF(NOT(I660=""),AND(C660:I660&lt;B660:H660),IF(NOT(H660=""),AND(C660:H660&lt;B660:G660),IF(NOT(G660=""),AND(C660:G660&lt;B660:F660),AND(C660:F660&lt;B660:E660))))</f>
        <v>0</v>
      </c>
      <c r="L660" s="1" t="b">
        <f t="array" ref="L660">IF(NOT(I660=""),AND(AND(ABS(C660:I660-B660:H660)&gt;0),AND(ABS(C660:I660-B660:H660)&lt;4)),IF(NOT(H660=""),AND(AND(ABS(C660:H660-B660:G660)&gt;0),AND(ABS(C660:H660-B660:G660)&lt;4)),IF(NOT(G660=""),AND(AND(ABS(C660:G660-B660:F660)&gt;0),AND(ABS(C660:G660-B660:F660)&lt;4)),AND(AND(ABS(C660:F660-B660:E660)&gt;0),AND(ABS(C660:F660-B660:E660)&lt;4)))))</f>
        <v>1</v>
      </c>
      <c r="M660" s="1" t="b">
        <f t="shared" si="1"/>
        <v>1</v>
      </c>
    </row>
    <row r="661" ht="15.75" customHeight="1">
      <c r="A661" s="1" t="s">
        <v>670</v>
      </c>
      <c r="B661" s="1">
        <f>IFERROR(__xludf.DUMMYFUNCTION("SPLIT(A661,"" "")"),10.0)</f>
        <v>10</v>
      </c>
      <c r="C661" s="1">
        <f>IFERROR(__xludf.DUMMYFUNCTION("""COMPUTED_VALUE"""),8.0)</f>
        <v>8</v>
      </c>
      <c r="D661" s="1">
        <f>IFERROR(__xludf.DUMMYFUNCTION("""COMPUTED_VALUE"""),6.0)</f>
        <v>6</v>
      </c>
      <c r="E661" s="1">
        <f>IFERROR(__xludf.DUMMYFUNCTION("""COMPUTED_VALUE"""),5.0)</f>
        <v>5</v>
      </c>
      <c r="F661" s="1">
        <f>IFERROR(__xludf.DUMMYFUNCTION("""COMPUTED_VALUE"""),4.0)</f>
        <v>4</v>
      </c>
      <c r="G661" s="1">
        <f>IFERROR(__xludf.DUMMYFUNCTION("""COMPUTED_VALUE"""),3.0)</f>
        <v>3</v>
      </c>
      <c r="H661" s="1">
        <f>IFERROR(__xludf.DUMMYFUNCTION("""COMPUTED_VALUE"""),1.0)</f>
        <v>1</v>
      </c>
      <c r="J661" s="1" t="b">
        <f t="array" ref="J661">IF(NOT(I661=""),AND(C661:I661&gt;B661:H661),IF(NOT(H661=""),AND(C661:H661&gt;B661:G661),IF(NOT(G661=""),AND(C661:G661&gt;B661:F661),AND(C661:F661&gt;B661:E661))))</f>
        <v>0</v>
      </c>
      <c r="K661" s="1" t="b">
        <f t="array" ref="K661">IF(NOT(I661=""),AND(C661:I661&lt;B661:H661),IF(NOT(H661=""),AND(C661:H661&lt;B661:G661),IF(NOT(G661=""),AND(C661:G661&lt;B661:F661),AND(C661:F661&lt;B661:E661))))</f>
        <v>1</v>
      </c>
      <c r="L661" s="1" t="b">
        <f t="array" ref="L661">IF(NOT(I661=""),AND(AND(ABS(C661:I661-B661:H661)&gt;0),AND(ABS(C661:I661-B661:H661)&lt;4)),IF(NOT(H661=""),AND(AND(ABS(C661:H661-B661:G661)&gt;0),AND(ABS(C661:H661-B661:G661)&lt;4)),IF(NOT(G661=""),AND(AND(ABS(C661:G661-B661:F661)&gt;0),AND(ABS(C661:G661-B661:F661)&lt;4)),AND(AND(ABS(C661:F661-B661:E661)&gt;0),AND(ABS(C661:F661-B661:E661)&lt;4)))))</f>
        <v>1</v>
      </c>
      <c r="M661" s="1" t="b">
        <f t="shared" si="1"/>
        <v>1</v>
      </c>
    </row>
    <row r="662" ht="15.75" customHeight="1">
      <c r="A662" s="1" t="s">
        <v>671</v>
      </c>
      <c r="B662" s="1">
        <f>IFERROR(__xludf.DUMMYFUNCTION("SPLIT(A662,"" "")"),61.0)</f>
        <v>61</v>
      </c>
      <c r="C662" s="1">
        <f>IFERROR(__xludf.DUMMYFUNCTION("""COMPUTED_VALUE"""),59.0)</f>
        <v>59</v>
      </c>
      <c r="D662" s="1">
        <f>IFERROR(__xludf.DUMMYFUNCTION("""COMPUTED_VALUE"""),58.0)</f>
        <v>58</v>
      </c>
      <c r="E662" s="1">
        <f>IFERROR(__xludf.DUMMYFUNCTION("""COMPUTED_VALUE"""),56.0)</f>
        <v>56</v>
      </c>
      <c r="F662" s="1">
        <f>IFERROR(__xludf.DUMMYFUNCTION("""COMPUTED_VALUE"""),54.0)</f>
        <v>54</v>
      </c>
      <c r="J662" s="1" t="b">
        <f t="array" ref="J662">IF(NOT(I662=""),AND(C662:I662&gt;B662:H662),IF(NOT(H662=""),AND(C662:H662&gt;B662:G662),IF(NOT(G662=""),AND(C662:G662&gt;B662:F662),AND(C662:F662&gt;B662:E662))))</f>
        <v>0</v>
      </c>
      <c r="K662" s="1" t="b">
        <f t="array" ref="K662">IF(NOT(I662=""),AND(C662:I662&lt;B662:H662),IF(NOT(H662=""),AND(C662:H662&lt;B662:G662),IF(NOT(G662=""),AND(C662:G662&lt;B662:F662),AND(C662:F662&lt;B662:E662))))</f>
        <v>1</v>
      </c>
      <c r="L662" s="1" t="b">
        <f t="array" ref="L662">IF(NOT(I662=""),AND(AND(ABS(C662:I662-B662:H662)&gt;0),AND(ABS(C662:I662-B662:H662)&lt;4)),IF(NOT(H662=""),AND(AND(ABS(C662:H662-B662:G662)&gt;0),AND(ABS(C662:H662-B662:G662)&lt;4)),IF(NOT(G662=""),AND(AND(ABS(C662:G662-B662:F662)&gt;0),AND(ABS(C662:G662-B662:F662)&lt;4)),AND(AND(ABS(C662:F662-B662:E662)&gt;0),AND(ABS(C662:F662-B662:E662)&lt;4)))))</f>
        <v>1</v>
      </c>
      <c r="M662" s="1" t="b">
        <f t="shared" si="1"/>
        <v>1</v>
      </c>
    </row>
    <row r="663" ht="15.75" customHeight="1">
      <c r="A663" s="1" t="s">
        <v>672</v>
      </c>
      <c r="B663" s="1">
        <f>IFERROR(__xludf.DUMMYFUNCTION("SPLIT(A663,"" "")"),28.0)</f>
        <v>28</v>
      </c>
      <c r="C663" s="1">
        <f>IFERROR(__xludf.DUMMYFUNCTION("""COMPUTED_VALUE"""),25.0)</f>
        <v>25</v>
      </c>
      <c r="D663" s="1">
        <f>IFERROR(__xludf.DUMMYFUNCTION("""COMPUTED_VALUE"""),24.0)</f>
        <v>24</v>
      </c>
      <c r="E663" s="1">
        <f>IFERROR(__xludf.DUMMYFUNCTION("""COMPUTED_VALUE"""),22.0)</f>
        <v>22</v>
      </c>
      <c r="F663" s="1">
        <f>IFERROR(__xludf.DUMMYFUNCTION("""COMPUTED_VALUE"""),21.0)</f>
        <v>21</v>
      </c>
      <c r="G663" s="1">
        <f>IFERROR(__xludf.DUMMYFUNCTION("""COMPUTED_VALUE"""),18.0)</f>
        <v>18</v>
      </c>
      <c r="H663" s="1">
        <f>IFERROR(__xludf.DUMMYFUNCTION("""COMPUTED_VALUE"""),15.0)</f>
        <v>15</v>
      </c>
      <c r="J663" s="1" t="b">
        <f t="array" ref="J663">IF(NOT(I663=""),AND(C663:I663&gt;B663:H663),IF(NOT(H663=""),AND(C663:H663&gt;B663:G663),IF(NOT(G663=""),AND(C663:G663&gt;B663:F663),AND(C663:F663&gt;B663:E663))))</f>
        <v>0</v>
      </c>
      <c r="K663" s="1" t="b">
        <f t="array" ref="K663">IF(NOT(I663=""),AND(C663:I663&lt;B663:H663),IF(NOT(H663=""),AND(C663:H663&lt;B663:G663),IF(NOT(G663=""),AND(C663:G663&lt;B663:F663),AND(C663:F663&lt;B663:E663))))</f>
        <v>1</v>
      </c>
      <c r="L663" s="1" t="b">
        <f t="array" ref="L663">IF(NOT(I663=""),AND(AND(ABS(C663:I663-B663:H663)&gt;0),AND(ABS(C663:I663-B663:H663)&lt;4)),IF(NOT(H663=""),AND(AND(ABS(C663:H663-B663:G663)&gt;0),AND(ABS(C663:H663-B663:G663)&lt;4)),IF(NOT(G663=""),AND(AND(ABS(C663:G663-B663:F663)&gt;0),AND(ABS(C663:G663-B663:F663)&lt;4)),AND(AND(ABS(C663:F663-B663:E663)&gt;0),AND(ABS(C663:F663-B663:E663)&lt;4)))))</f>
        <v>1</v>
      </c>
      <c r="M663" s="1" t="b">
        <f t="shared" si="1"/>
        <v>1</v>
      </c>
    </row>
    <row r="664" ht="15.75" customHeight="1">
      <c r="A664" s="1" t="s">
        <v>673</v>
      </c>
      <c r="B664" s="1">
        <f>IFERROR(__xludf.DUMMYFUNCTION("SPLIT(A664,"" "")"),30.0)</f>
        <v>30</v>
      </c>
      <c r="C664" s="1">
        <f>IFERROR(__xludf.DUMMYFUNCTION("""COMPUTED_VALUE"""),33.0)</f>
        <v>33</v>
      </c>
      <c r="D664" s="1">
        <f>IFERROR(__xludf.DUMMYFUNCTION("""COMPUTED_VALUE"""),34.0)</f>
        <v>34</v>
      </c>
      <c r="E664" s="1">
        <f>IFERROR(__xludf.DUMMYFUNCTION("""COMPUTED_VALUE"""),37.0)</f>
        <v>37</v>
      </c>
      <c r="F664" s="1">
        <f>IFERROR(__xludf.DUMMYFUNCTION("""COMPUTED_VALUE"""),40.0)</f>
        <v>40</v>
      </c>
      <c r="J664" s="1" t="b">
        <f t="array" ref="J664">IF(NOT(I664=""),AND(C664:I664&gt;B664:H664),IF(NOT(H664=""),AND(C664:H664&gt;B664:G664),IF(NOT(G664=""),AND(C664:G664&gt;B664:F664),AND(C664:F664&gt;B664:E664))))</f>
        <v>1</v>
      </c>
      <c r="K664" s="1" t="b">
        <f t="array" ref="K664">IF(NOT(I664=""),AND(C664:I664&lt;B664:H664),IF(NOT(H664=""),AND(C664:H664&lt;B664:G664),IF(NOT(G664=""),AND(C664:G664&lt;B664:F664),AND(C664:F664&lt;B664:E664))))</f>
        <v>0</v>
      </c>
      <c r="L664" s="1" t="b">
        <f t="array" ref="L664">IF(NOT(I664=""),AND(AND(ABS(C664:I664-B664:H664)&gt;0),AND(ABS(C664:I664-B664:H664)&lt;4)),IF(NOT(H664=""),AND(AND(ABS(C664:H664-B664:G664)&gt;0),AND(ABS(C664:H664-B664:G664)&lt;4)),IF(NOT(G664=""),AND(AND(ABS(C664:G664-B664:F664)&gt;0),AND(ABS(C664:G664-B664:F664)&lt;4)),AND(AND(ABS(C664:F664-B664:E664)&gt;0),AND(ABS(C664:F664-B664:E664)&lt;4)))))</f>
        <v>1</v>
      </c>
      <c r="M664" s="1" t="b">
        <f t="shared" si="1"/>
        <v>1</v>
      </c>
    </row>
    <row r="665" ht="15.75" customHeight="1">
      <c r="A665" s="1" t="s">
        <v>674</v>
      </c>
      <c r="B665" s="1">
        <f>IFERROR(__xludf.DUMMYFUNCTION("SPLIT(A665,"" "")"),85.0)</f>
        <v>85</v>
      </c>
      <c r="C665" s="1">
        <f>IFERROR(__xludf.DUMMYFUNCTION("""COMPUTED_VALUE"""),82.0)</f>
        <v>82</v>
      </c>
      <c r="D665" s="1">
        <f>IFERROR(__xludf.DUMMYFUNCTION("""COMPUTED_VALUE"""),80.0)</f>
        <v>80</v>
      </c>
      <c r="E665" s="1">
        <f>IFERROR(__xludf.DUMMYFUNCTION("""COMPUTED_VALUE"""),77.0)</f>
        <v>77</v>
      </c>
      <c r="F665" s="1">
        <f>IFERROR(__xludf.DUMMYFUNCTION("""COMPUTED_VALUE"""),76.0)</f>
        <v>76</v>
      </c>
      <c r="G665" s="1">
        <f>IFERROR(__xludf.DUMMYFUNCTION("""COMPUTED_VALUE"""),73.0)</f>
        <v>73</v>
      </c>
      <c r="J665" s="1" t="b">
        <f t="array" ref="J665">IF(NOT(I665=""),AND(C665:I665&gt;B665:H665),IF(NOT(H665=""),AND(C665:H665&gt;B665:G665),IF(NOT(G665=""),AND(C665:G665&gt;B665:F665),AND(C665:F665&gt;B665:E665))))</f>
        <v>0</v>
      </c>
      <c r="K665" s="1" t="b">
        <f t="array" ref="K665">IF(NOT(I665=""),AND(C665:I665&lt;B665:H665),IF(NOT(H665=""),AND(C665:H665&lt;B665:G665),IF(NOT(G665=""),AND(C665:G665&lt;B665:F665),AND(C665:F665&lt;B665:E665))))</f>
        <v>1</v>
      </c>
      <c r="L665" s="1" t="b">
        <f t="array" ref="L665">IF(NOT(I665=""),AND(AND(ABS(C665:I665-B665:H665)&gt;0),AND(ABS(C665:I665-B665:H665)&lt;4)),IF(NOT(H665=""),AND(AND(ABS(C665:H665-B665:G665)&gt;0),AND(ABS(C665:H665-B665:G665)&lt;4)),IF(NOT(G665=""),AND(AND(ABS(C665:G665-B665:F665)&gt;0),AND(ABS(C665:G665-B665:F665)&lt;4)),AND(AND(ABS(C665:F665-B665:E665)&gt;0),AND(ABS(C665:F665-B665:E665)&lt;4)))))</f>
        <v>1</v>
      </c>
      <c r="M665" s="1" t="b">
        <f t="shared" si="1"/>
        <v>1</v>
      </c>
    </row>
    <row r="666" ht="15.75" customHeight="1">
      <c r="A666" s="1" t="s">
        <v>675</v>
      </c>
      <c r="B666" s="1">
        <f>IFERROR(__xludf.DUMMYFUNCTION("SPLIT(A666,"" "")"),57.0)</f>
        <v>57</v>
      </c>
      <c r="C666" s="1">
        <f>IFERROR(__xludf.DUMMYFUNCTION("""COMPUTED_VALUE"""),60.0)</f>
        <v>60</v>
      </c>
      <c r="D666" s="1">
        <f>IFERROR(__xludf.DUMMYFUNCTION("""COMPUTED_VALUE"""),61.0)</f>
        <v>61</v>
      </c>
      <c r="E666" s="1">
        <f>IFERROR(__xludf.DUMMYFUNCTION("""COMPUTED_VALUE"""),64.0)</f>
        <v>64</v>
      </c>
      <c r="F666" s="1">
        <f>IFERROR(__xludf.DUMMYFUNCTION("""COMPUTED_VALUE"""),67.0)</f>
        <v>67</v>
      </c>
      <c r="J666" s="1" t="b">
        <f t="array" ref="J666">IF(NOT(I666=""),AND(C666:I666&gt;B666:H666),IF(NOT(H666=""),AND(C666:H666&gt;B666:G666),IF(NOT(G666=""),AND(C666:G666&gt;B666:F666),AND(C666:F666&gt;B666:E666))))</f>
        <v>1</v>
      </c>
      <c r="K666" s="1" t="b">
        <f t="array" ref="K666">IF(NOT(I666=""),AND(C666:I666&lt;B666:H666),IF(NOT(H666=""),AND(C666:H666&lt;B666:G666),IF(NOT(G666=""),AND(C666:G666&lt;B666:F666),AND(C666:F666&lt;B666:E666))))</f>
        <v>0</v>
      </c>
      <c r="L666" s="1" t="b">
        <f t="array" ref="L666">IF(NOT(I666=""),AND(AND(ABS(C666:I666-B666:H666)&gt;0),AND(ABS(C666:I666-B666:H666)&lt;4)),IF(NOT(H666=""),AND(AND(ABS(C666:H666-B666:G666)&gt;0),AND(ABS(C666:H666-B666:G666)&lt;4)),IF(NOT(G666=""),AND(AND(ABS(C666:G666-B666:F666)&gt;0),AND(ABS(C666:G666-B666:F666)&lt;4)),AND(AND(ABS(C666:F666-B666:E666)&gt;0),AND(ABS(C666:F666-B666:E666)&lt;4)))))</f>
        <v>1</v>
      </c>
      <c r="M666" s="1" t="b">
        <f t="shared" si="1"/>
        <v>1</v>
      </c>
    </row>
    <row r="667" ht="15.75" customHeight="1">
      <c r="A667" s="1" t="s">
        <v>676</v>
      </c>
      <c r="B667" s="1">
        <f>IFERROR(__xludf.DUMMYFUNCTION("SPLIT(A667,"" "")"),87.0)</f>
        <v>87</v>
      </c>
      <c r="C667" s="1">
        <f>IFERROR(__xludf.DUMMYFUNCTION("""COMPUTED_VALUE"""),88.0)</f>
        <v>88</v>
      </c>
      <c r="D667" s="1">
        <f>IFERROR(__xludf.DUMMYFUNCTION("""COMPUTED_VALUE"""),89.0)</f>
        <v>89</v>
      </c>
      <c r="E667" s="1">
        <f>IFERROR(__xludf.DUMMYFUNCTION("""COMPUTED_VALUE"""),90.0)</f>
        <v>90</v>
      </c>
      <c r="F667" s="1">
        <f>IFERROR(__xludf.DUMMYFUNCTION("""COMPUTED_VALUE"""),91.0)</f>
        <v>91</v>
      </c>
      <c r="G667" s="1">
        <f>IFERROR(__xludf.DUMMYFUNCTION("""COMPUTED_VALUE"""),94.0)</f>
        <v>94</v>
      </c>
      <c r="H667" s="1">
        <f>IFERROR(__xludf.DUMMYFUNCTION("""COMPUTED_VALUE"""),95.0)</f>
        <v>95</v>
      </c>
      <c r="J667" s="1" t="b">
        <f t="array" ref="J667">IF(NOT(I667=""),AND(C667:I667&gt;B667:H667),IF(NOT(H667=""),AND(C667:H667&gt;B667:G667),IF(NOT(G667=""),AND(C667:G667&gt;B667:F667),AND(C667:F667&gt;B667:E667))))</f>
        <v>1</v>
      </c>
      <c r="K667" s="1" t="b">
        <f t="array" ref="K667">IF(NOT(I667=""),AND(C667:I667&lt;B667:H667),IF(NOT(H667=""),AND(C667:H667&lt;B667:G667),IF(NOT(G667=""),AND(C667:G667&lt;B667:F667),AND(C667:F667&lt;B667:E667))))</f>
        <v>0</v>
      </c>
      <c r="L667" s="1" t="b">
        <f t="array" ref="L667">IF(NOT(I667=""),AND(AND(ABS(C667:I667-B667:H667)&gt;0),AND(ABS(C667:I667-B667:H667)&lt;4)),IF(NOT(H667=""),AND(AND(ABS(C667:H667-B667:G667)&gt;0),AND(ABS(C667:H667-B667:G667)&lt;4)),IF(NOT(G667=""),AND(AND(ABS(C667:G667-B667:F667)&gt;0),AND(ABS(C667:G667-B667:F667)&lt;4)),AND(AND(ABS(C667:F667-B667:E667)&gt;0),AND(ABS(C667:F667-B667:E667)&lt;4)))))</f>
        <v>1</v>
      </c>
      <c r="M667" s="1" t="b">
        <f t="shared" si="1"/>
        <v>1</v>
      </c>
    </row>
    <row r="668" ht="15.75" customHeight="1">
      <c r="A668" s="1" t="s">
        <v>677</v>
      </c>
      <c r="B668" s="1">
        <f>IFERROR(__xludf.DUMMYFUNCTION("SPLIT(A668,"" "")"),3.0)</f>
        <v>3</v>
      </c>
      <c r="C668" s="1">
        <f>IFERROR(__xludf.DUMMYFUNCTION("""COMPUTED_VALUE"""),4.0)</f>
        <v>4</v>
      </c>
      <c r="D668" s="1">
        <f>IFERROR(__xludf.DUMMYFUNCTION("""COMPUTED_VALUE"""),6.0)</f>
        <v>6</v>
      </c>
      <c r="E668" s="1">
        <f>IFERROR(__xludf.DUMMYFUNCTION("""COMPUTED_VALUE"""),7.0)</f>
        <v>7</v>
      </c>
      <c r="F668" s="1">
        <f>IFERROR(__xludf.DUMMYFUNCTION("""COMPUTED_VALUE"""),10.0)</f>
        <v>10</v>
      </c>
      <c r="J668" s="1" t="b">
        <f t="array" ref="J668">IF(NOT(I668=""),AND(C668:I668&gt;B668:H668),IF(NOT(H668=""),AND(C668:H668&gt;B668:G668),IF(NOT(G668=""),AND(C668:G668&gt;B668:F668),AND(C668:F668&gt;B668:E668))))</f>
        <v>1</v>
      </c>
      <c r="K668" s="1" t="b">
        <f t="array" ref="K668">IF(NOT(I668=""),AND(C668:I668&lt;B668:H668),IF(NOT(H668=""),AND(C668:H668&lt;B668:G668),IF(NOT(G668=""),AND(C668:G668&lt;B668:F668),AND(C668:F668&lt;B668:E668))))</f>
        <v>0</v>
      </c>
      <c r="L668" s="1" t="b">
        <f t="array" ref="L668">IF(NOT(I668=""),AND(AND(ABS(C668:I668-B668:H668)&gt;0),AND(ABS(C668:I668-B668:H668)&lt;4)),IF(NOT(H668=""),AND(AND(ABS(C668:H668-B668:G668)&gt;0),AND(ABS(C668:H668-B668:G668)&lt;4)),IF(NOT(G668=""),AND(AND(ABS(C668:G668-B668:F668)&gt;0),AND(ABS(C668:G668-B668:F668)&lt;4)),AND(AND(ABS(C668:F668-B668:E668)&gt;0),AND(ABS(C668:F668-B668:E668)&lt;4)))))</f>
        <v>1</v>
      </c>
      <c r="M668" s="1" t="b">
        <f t="shared" si="1"/>
        <v>1</v>
      </c>
    </row>
    <row r="669" ht="15.75" customHeight="1">
      <c r="A669" s="1" t="s">
        <v>678</v>
      </c>
      <c r="B669" s="1">
        <f>IFERROR(__xludf.DUMMYFUNCTION("SPLIT(A669,"" "")"),54.0)</f>
        <v>54</v>
      </c>
      <c r="C669" s="1">
        <f>IFERROR(__xludf.DUMMYFUNCTION("""COMPUTED_VALUE"""),52.0)</f>
        <v>52</v>
      </c>
      <c r="D669" s="1">
        <f>IFERROR(__xludf.DUMMYFUNCTION("""COMPUTED_VALUE"""),50.0)</f>
        <v>50</v>
      </c>
      <c r="E669" s="1">
        <f>IFERROR(__xludf.DUMMYFUNCTION("""COMPUTED_VALUE"""),49.0)</f>
        <v>49</v>
      </c>
      <c r="F669" s="1">
        <f>IFERROR(__xludf.DUMMYFUNCTION("""COMPUTED_VALUE"""),48.0)</f>
        <v>48</v>
      </c>
      <c r="G669" s="1">
        <f>IFERROR(__xludf.DUMMYFUNCTION("""COMPUTED_VALUE"""),46.0)</f>
        <v>46</v>
      </c>
      <c r="J669" s="1" t="b">
        <f t="array" ref="J669">IF(NOT(I669=""),AND(C669:I669&gt;B669:H669),IF(NOT(H669=""),AND(C669:H669&gt;B669:G669),IF(NOT(G669=""),AND(C669:G669&gt;B669:F669),AND(C669:F669&gt;B669:E669))))</f>
        <v>0</v>
      </c>
      <c r="K669" s="1" t="b">
        <f t="array" ref="K669">IF(NOT(I669=""),AND(C669:I669&lt;B669:H669),IF(NOT(H669=""),AND(C669:H669&lt;B669:G669),IF(NOT(G669=""),AND(C669:G669&lt;B669:F669),AND(C669:F669&lt;B669:E669))))</f>
        <v>1</v>
      </c>
      <c r="L669" s="1" t="b">
        <f t="array" ref="L669">IF(NOT(I669=""),AND(AND(ABS(C669:I669-B669:H669)&gt;0),AND(ABS(C669:I669-B669:H669)&lt;4)),IF(NOT(H669=""),AND(AND(ABS(C669:H669-B669:G669)&gt;0),AND(ABS(C669:H669-B669:G669)&lt;4)),IF(NOT(G669=""),AND(AND(ABS(C669:G669-B669:F669)&gt;0),AND(ABS(C669:G669-B669:F669)&lt;4)),AND(AND(ABS(C669:F669-B669:E669)&gt;0),AND(ABS(C669:F669-B669:E669)&lt;4)))))</f>
        <v>1</v>
      </c>
      <c r="M669" s="1" t="b">
        <f t="shared" si="1"/>
        <v>1</v>
      </c>
    </row>
    <row r="670" ht="15.75" customHeight="1">
      <c r="A670" s="1" t="s">
        <v>679</v>
      </c>
      <c r="B670" s="1">
        <f>IFERROR(__xludf.DUMMYFUNCTION("SPLIT(A670,"" "")"),92.0)</f>
        <v>92</v>
      </c>
      <c r="C670" s="1">
        <f>IFERROR(__xludf.DUMMYFUNCTION("""COMPUTED_VALUE"""),91.0)</f>
        <v>91</v>
      </c>
      <c r="D670" s="1">
        <f>IFERROR(__xludf.DUMMYFUNCTION("""COMPUTED_VALUE"""),88.0)</f>
        <v>88</v>
      </c>
      <c r="E670" s="1">
        <f>IFERROR(__xludf.DUMMYFUNCTION("""COMPUTED_VALUE"""),86.0)</f>
        <v>86</v>
      </c>
      <c r="F670" s="1">
        <f>IFERROR(__xludf.DUMMYFUNCTION("""COMPUTED_VALUE"""),84.0)</f>
        <v>84</v>
      </c>
      <c r="J670" s="1" t="b">
        <f t="array" ref="J670">IF(NOT(I670=""),AND(C670:I670&gt;B670:H670),IF(NOT(H670=""),AND(C670:H670&gt;B670:G670),IF(NOT(G670=""),AND(C670:G670&gt;B670:F670),AND(C670:F670&gt;B670:E670))))</f>
        <v>0</v>
      </c>
      <c r="K670" s="1" t="b">
        <f t="array" ref="K670">IF(NOT(I670=""),AND(C670:I670&lt;B670:H670),IF(NOT(H670=""),AND(C670:H670&lt;B670:G670),IF(NOT(G670=""),AND(C670:G670&lt;B670:F670),AND(C670:F670&lt;B670:E670))))</f>
        <v>1</v>
      </c>
      <c r="L670" s="1" t="b">
        <f t="array" ref="L670">IF(NOT(I670=""),AND(AND(ABS(C670:I670-B670:H670)&gt;0),AND(ABS(C670:I670-B670:H670)&lt;4)),IF(NOT(H670=""),AND(AND(ABS(C670:H670-B670:G670)&gt;0),AND(ABS(C670:H670-B670:G670)&lt;4)),IF(NOT(G670=""),AND(AND(ABS(C670:G670-B670:F670)&gt;0),AND(ABS(C670:G670-B670:F670)&lt;4)),AND(AND(ABS(C670:F670-B670:E670)&gt;0),AND(ABS(C670:F670-B670:E670)&lt;4)))))</f>
        <v>1</v>
      </c>
      <c r="M670" s="1" t="b">
        <f t="shared" si="1"/>
        <v>1</v>
      </c>
    </row>
    <row r="671" ht="15.75" customHeight="1">
      <c r="A671" s="1" t="s">
        <v>680</v>
      </c>
      <c r="B671" s="1">
        <f>IFERROR(__xludf.DUMMYFUNCTION("SPLIT(A671,"" "")"),82.0)</f>
        <v>82</v>
      </c>
      <c r="C671" s="1">
        <f>IFERROR(__xludf.DUMMYFUNCTION("""COMPUTED_VALUE"""),79.0)</f>
        <v>79</v>
      </c>
      <c r="D671" s="1">
        <f>IFERROR(__xludf.DUMMYFUNCTION("""COMPUTED_VALUE"""),76.0)</f>
        <v>76</v>
      </c>
      <c r="E671" s="1">
        <f>IFERROR(__xludf.DUMMYFUNCTION("""COMPUTED_VALUE"""),74.0)</f>
        <v>74</v>
      </c>
      <c r="F671" s="1">
        <f>IFERROR(__xludf.DUMMYFUNCTION("""COMPUTED_VALUE"""),71.0)</f>
        <v>71</v>
      </c>
      <c r="J671" s="1" t="b">
        <f t="array" ref="J671">IF(NOT(I671=""),AND(C671:I671&gt;B671:H671),IF(NOT(H671=""),AND(C671:H671&gt;B671:G671),IF(NOT(G671=""),AND(C671:G671&gt;B671:F671),AND(C671:F671&gt;B671:E671))))</f>
        <v>0</v>
      </c>
      <c r="K671" s="1" t="b">
        <f t="array" ref="K671">IF(NOT(I671=""),AND(C671:I671&lt;B671:H671),IF(NOT(H671=""),AND(C671:H671&lt;B671:G671),IF(NOT(G671=""),AND(C671:G671&lt;B671:F671),AND(C671:F671&lt;B671:E671))))</f>
        <v>1</v>
      </c>
      <c r="L671" s="1" t="b">
        <f t="array" ref="L671">IF(NOT(I671=""),AND(AND(ABS(C671:I671-B671:H671)&gt;0),AND(ABS(C671:I671-B671:H671)&lt;4)),IF(NOT(H671=""),AND(AND(ABS(C671:H671-B671:G671)&gt;0),AND(ABS(C671:H671-B671:G671)&lt;4)),IF(NOT(G671=""),AND(AND(ABS(C671:G671-B671:F671)&gt;0),AND(ABS(C671:G671-B671:F671)&lt;4)),AND(AND(ABS(C671:F671-B671:E671)&gt;0),AND(ABS(C671:F671-B671:E671)&lt;4)))))</f>
        <v>1</v>
      </c>
      <c r="M671" s="1" t="b">
        <f t="shared" si="1"/>
        <v>1</v>
      </c>
    </row>
    <row r="672" ht="15.75" customHeight="1">
      <c r="A672" s="1" t="s">
        <v>681</v>
      </c>
      <c r="B672" s="1">
        <f>IFERROR(__xludf.DUMMYFUNCTION("SPLIT(A672,"" "")"),56.0)</f>
        <v>56</v>
      </c>
      <c r="C672" s="1">
        <f>IFERROR(__xludf.DUMMYFUNCTION("""COMPUTED_VALUE"""),57.0)</f>
        <v>57</v>
      </c>
      <c r="D672" s="1">
        <f>IFERROR(__xludf.DUMMYFUNCTION("""COMPUTED_VALUE"""),60.0)</f>
        <v>60</v>
      </c>
      <c r="E672" s="1">
        <f>IFERROR(__xludf.DUMMYFUNCTION("""COMPUTED_VALUE"""),61.0)</f>
        <v>61</v>
      </c>
      <c r="F672" s="1">
        <f>IFERROR(__xludf.DUMMYFUNCTION("""COMPUTED_VALUE"""),63.0)</f>
        <v>63</v>
      </c>
      <c r="G672" s="1">
        <f>IFERROR(__xludf.DUMMYFUNCTION("""COMPUTED_VALUE"""),66.0)</f>
        <v>66</v>
      </c>
      <c r="H672" s="1">
        <f>IFERROR(__xludf.DUMMYFUNCTION("""COMPUTED_VALUE"""),69.0)</f>
        <v>69</v>
      </c>
      <c r="J672" s="1" t="b">
        <f t="array" ref="J672">IF(NOT(I672=""),AND(C672:I672&gt;B672:H672),IF(NOT(H672=""),AND(C672:H672&gt;B672:G672),IF(NOT(G672=""),AND(C672:G672&gt;B672:F672),AND(C672:F672&gt;B672:E672))))</f>
        <v>1</v>
      </c>
      <c r="K672" s="1" t="b">
        <f t="array" ref="K672">IF(NOT(I672=""),AND(C672:I672&lt;B672:H672),IF(NOT(H672=""),AND(C672:H672&lt;B672:G672),IF(NOT(G672=""),AND(C672:G672&lt;B672:F672),AND(C672:F672&lt;B672:E672))))</f>
        <v>0</v>
      </c>
      <c r="L672" s="1" t="b">
        <f t="array" ref="L672">IF(NOT(I672=""),AND(AND(ABS(C672:I672-B672:H672)&gt;0),AND(ABS(C672:I672-B672:H672)&lt;4)),IF(NOT(H672=""),AND(AND(ABS(C672:H672-B672:G672)&gt;0),AND(ABS(C672:H672-B672:G672)&lt;4)),IF(NOT(G672=""),AND(AND(ABS(C672:G672-B672:F672)&gt;0),AND(ABS(C672:G672-B672:F672)&lt;4)),AND(AND(ABS(C672:F672-B672:E672)&gt;0),AND(ABS(C672:F672-B672:E672)&lt;4)))))</f>
        <v>1</v>
      </c>
      <c r="M672" s="1" t="b">
        <f t="shared" si="1"/>
        <v>1</v>
      </c>
    </row>
    <row r="673" ht="15.75" customHeight="1">
      <c r="A673" s="1" t="s">
        <v>682</v>
      </c>
      <c r="B673" s="1">
        <f>IFERROR(__xludf.DUMMYFUNCTION("SPLIT(A673,"" "")"),71.0)</f>
        <v>71</v>
      </c>
      <c r="C673" s="1">
        <f>IFERROR(__xludf.DUMMYFUNCTION("""COMPUTED_VALUE"""),70.0)</f>
        <v>70</v>
      </c>
      <c r="D673" s="1">
        <f>IFERROR(__xludf.DUMMYFUNCTION("""COMPUTED_VALUE"""),68.0)</f>
        <v>68</v>
      </c>
      <c r="E673" s="1">
        <f>IFERROR(__xludf.DUMMYFUNCTION("""COMPUTED_VALUE"""),65.0)</f>
        <v>65</v>
      </c>
      <c r="F673" s="1">
        <f>IFERROR(__xludf.DUMMYFUNCTION("""COMPUTED_VALUE"""),62.0)</f>
        <v>62</v>
      </c>
      <c r="G673" s="1">
        <f>IFERROR(__xludf.DUMMYFUNCTION("""COMPUTED_VALUE"""),61.0)</f>
        <v>61</v>
      </c>
      <c r="H673" s="1">
        <f>IFERROR(__xludf.DUMMYFUNCTION("""COMPUTED_VALUE"""),59.0)</f>
        <v>59</v>
      </c>
      <c r="I673" s="1">
        <f>IFERROR(__xludf.DUMMYFUNCTION("""COMPUTED_VALUE"""),57.0)</f>
        <v>57</v>
      </c>
      <c r="J673" s="1" t="b">
        <f t="array" ref="J673">IF(NOT(I673=""),AND(C673:I673&gt;B673:H673),IF(NOT(H673=""),AND(C673:H673&gt;B673:G673),IF(NOT(G673=""),AND(C673:G673&gt;B673:F673),AND(C673:F673&gt;B673:E673))))</f>
        <v>0</v>
      </c>
      <c r="K673" s="1" t="b">
        <f t="array" ref="K673">IF(NOT(I673=""),AND(C673:I673&lt;B673:H673),IF(NOT(H673=""),AND(C673:H673&lt;B673:G673),IF(NOT(G673=""),AND(C673:G673&lt;B673:F673),AND(C673:F673&lt;B673:E673))))</f>
        <v>1</v>
      </c>
      <c r="L673" s="1" t="b">
        <f t="array" ref="L673">IF(NOT(I673=""),AND(AND(ABS(C673:I673-B673:H673)&gt;0),AND(ABS(C673:I673-B673:H673)&lt;4)),IF(NOT(H673=""),AND(AND(ABS(C673:H673-B673:G673)&gt;0),AND(ABS(C673:H673-B673:G673)&lt;4)),IF(NOT(G673=""),AND(AND(ABS(C673:G673-B673:F673)&gt;0),AND(ABS(C673:G673-B673:F673)&lt;4)),AND(AND(ABS(C673:F673-B673:E673)&gt;0),AND(ABS(C673:F673-B673:E673)&lt;4)))))</f>
        <v>1</v>
      </c>
      <c r="M673" s="1" t="b">
        <f t="shared" si="1"/>
        <v>1</v>
      </c>
    </row>
    <row r="674" ht="15.75" customHeight="1">
      <c r="A674" s="1" t="s">
        <v>683</v>
      </c>
      <c r="B674" s="1">
        <f>IFERROR(__xludf.DUMMYFUNCTION("SPLIT(A674,"" "")"),63.0)</f>
        <v>63</v>
      </c>
      <c r="C674" s="1">
        <f>IFERROR(__xludf.DUMMYFUNCTION("""COMPUTED_VALUE"""),62.0)</f>
        <v>62</v>
      </c>
      <c r="D674" s="1">
        <f>IFERROR(__xludf.DUMMYFUNCTION("""COMPUTED_VALUE"""),59.0)</f>
        <v>59</v>
      </c>
      <c r="E674" s="1">
        <f>IFERROR(__xludf.DUMMYFUNCTION("""COMPUTED_VALUE"""),56.0)</f>
        <v>56</v>
      </c>
      <c r="F674" s="1">
        <f>IFERROR(__xludf.DUMMYFUNCTION("""COMPUTED_VALUE"""),54.0)</f>
        <v>54</v>
      </c>
      <c r="G674" s="1">
        <f>IFERROR(__xludf.DUMMYFUNCTION("""COMPUTED_VALUE"""),51.0)</f>
        <v>51</v>
      </c>
      <c r="J674" s="1" t="b">
        <f t="array" ref="J674">IF(NOT(I674=""),AND(C674:I674&gt;B674:H674),IF(NOT(H674=""),AND(C674:H674&gt;B674:G674),IF(NOT(G674=""),AND(C674:G674&gt;B674:F674),AND(C674:F674&gt;B674:E674))))</f>
        <v>0</v>
      </c>
      <c r="K674" s="1" t="b">
        <f t="array" ref="K674">IF(NOT(I674=""),AND(C674:I674&lt;B674:H674),IF(NOT(H674=""),AND(C674:H674&lt;B674:G674),IF(NOT(G674=""),AND(C674:G674&lt;B674:F674),AND(C674:F674&lt;B674:E674))))</f>
        <v>1</v>
      </c>
      <c r="L674" s="1" t="b">
        <f t="array" ref="L674">IF(NOT(I674=""),AND(AND(ABS(C674:I674-B674:H674)&gt;0),AND(ABS(C674:I674-B674:H674)&lt;4)),IF(NOT(H674=""),AND(AND(ABS(C674:H674-B674:G674)&gt;0),AND(ABS(C674:H674-B674:G674)&lt;4)),IF(NOT(G674=""),AND(AND(ABS(C674:G674-B674:F674)&gt;0),AND(ABS(C674:G674-B674:F674)&lt;4)),AND(AND(ABS(C674:F674-B674:E674)&gt;0),AND(ABS(C674:F674-B674:E674)&lt;4)))))</f>
        <v>1</v>
      </c>
      <c r="M674" s="1" t="b">
        <f t="shared" si="1"/>
        <v>1</v>
      </c>
    </row>
    <row r="675" ht="15.75" customHeight="1">
      <c r="A675" s="1" t="s">
        <v>684</v>
      </c>
      <c r="B675" s="1">
        <f>IFERROR(__xludf.DUMMYFUNCTION("SPLIT(A675,"" "")"),10.0)</f>
        <v>10</v>
      </c>
      <c r="C675" s="1">
        <f>IFERROR(__xludf.DUMMYFUNCTION("""COMPUTED_VALUE"""),12.0)</f>
        <v>12</v>
      </c>
      <c r="D675" s="1">
        <f>IFERROR(__xludf.DUMMYFUNCTION("""COMPUTED_VALUE"""),14.0)</f>
        <v>14</v>
      </c>
      <c r="E675" s="1">
        <f>IFERROR(__xludf.DUMMYFUNCTION("""COMPUTED_VALUE"""),15.0)</f>
        <v>15</v>
      </c>
      <c r="F675" s="1">
        <f>IFERROR(__xludf.DUMMYFUNCTION("""COMPUTED_VALUE"""),18.0)</f>
        <v>18</v>
      </c>
      <c r="J675" s="1" t="b">
        <f t="array" ref="J675">IF(NOT(I675=""),AND(C675:I675&gt;B675:H675),IF(NOT(H675=""),AND(C675:H675&gt;B675:G675),IF(NOT(G675=""),AND(C675:G675&gt;B675:F675),AND(C675:F675&gt;B675:E675))))</f>
        <v>1</v>
      </c>
      <c r="K675" s="1" t="b">
        <f t="array" ref="K675">IF(NOT(I675=""),AND(C675:I675&lt;B675:H675),IF(NOT(H675=""),AND(C675:H675&lt;B675:G675),IF(NOT(G675=""),AND(C675:G675&lt;B675:F675),AND(C675:F675&lt;B675:E675))))</f>
        <v>0</v>
      </c>
      <c r="L675" s="1" t="b">
        <f t="array" ref="L675">IF(NOT(I675=""),AND(AND(ABS(C675:I675-B675:H675)&gt;0),AND(ABS(C675:I675-B675:H675)&lt;4)),IF(NOT(H675=""),AND(AND(ABS(C675:H675-B675:G675)&gt;0),AND(ABS(C675:H675-B675:G675)&lt;4)),IF(NOT(G675=""),AND(AND(ABS(C675:G675-B675:F675)&gt;0),AND(ABS(C675:G675-B675:F675)&lt;4)),AND(AND(ABS(C675:F675-B675:E675)&gt;0),AND(ABS(C675:F675-B675:E675)&lt;4)))))</f>
        <v>1</v>
      </c>
      <c r="M675" s="1" t="b">
        <f t="shared" si="1"/>
        <v>1</v>
      </c>
    </row>
    <row r="676" ht="15.75" customHeight="1">
      <c r="A676" s="1" t="s">
        <v>685</v>
      </c>
      <c r="B676" s="1">
        <f>IFERROR(__xludf.DUMMYFUNCTION("SPLIT(A676,"" "")"),22.0)</f>
        <v>22</v>
      </c>
      <c r="C676" s="1">
        <f>IFERROR(__xludf.DUMMYFUNCTION("""COMPUTED_VALUE"""),23.0)</f>
        <v>23</v>
      </c>
      <c r="D676" s="1">
        <f>IFERROR(__xludf.DUMMYFUNCTION("""COMPUTED_VALUE"""),24.0)</f>
        <v>24</v>
      </c>
      <c r="E676" s="1">
        <f>IFERROR(__xludf.DUMMYFUNCTION("""COMPUTED_VALUE"""),25.0)</f>
        <v>25</v>
      </c>
      <c r="F676" s="1">
        <f>IFERROR(__xludf.DUMMYFUNCTION("""COMPUTED_VALUE"""),26.0)</f>
        <v>26</v>
      </c>
      <c r="G676" s="1">
        <f>IFERROR(__xludf.DUMMYFUNCTION("""COMPUTED_VALUE"""),29.0)</f>
        <v>29</v>
      </c>
      <c r="H676" s="1">
        <f>IFERROR(__xludf.DUMMYFUNCTION("""COMPUTED_VALUE"""),30.0)</f>
        <v>30</v>
      </c>
      <c r="J676" s="1" t="b">
        <f t="array" ref="J676">IF(NOT(I676=""),AND(C676:I676&gt;B676:H676),IF(NOT(H676=""),AND(C676:H676&gt;B676:G676),IF(NOT(G676=""),AND(C676:G676&gt;B676:F676),AND(C676:F676&gt;B676:E676))))</f>
        <v>1</v>
      </c>
      <c r="K676" s="1" t="b">
        <f t="array" ref="K676">IF(NOT(I676=""),AND(C676:I676&lt;B676:H676),IF(NOT(H676=""),AND(C676:H676&lt;B676:G676),IF(NOT(G676=""),AND(C676:G676&lt;B676:F676),AND(C676:F676&lt;B676:E676))))</f>
        <v>0</v>
      </c>
      <c r="L676" s="1" t="b">
        <f t="array" ref="L676">IF(NOT(I676=""),AND(AND(ABS(C676:I676-B676:H676)&gt;0),AND(ABS(C676:I676-B676:H676)&lt;4)),IF(NOT(H676=""),AND(AND(ABS(C676:H676-B676:G676)&gt;0),AND(ABS(C676:H676-B676:G676)&lt;4)),IF(NOT(G676=""),AND(AND(ABS(C676:G676-B676:F676)&gt;0),AND(ABS(C676:G676-B676:F676)&lt;4)),AND(AND(ABS(C676:F676-B676:E676)&gt;0),AND(ABS(C676:F676-B676:E676)&lt;4)))))</f>
        <v>1</v>
      </c>
      <c r="M676" s="1" t="b">
        <f t="shared" si="1"/>
        <v>1</v>
      </c>
    </row>
    <row r="677" ht="15.75" customHeight="1">
      <c r="A677" s="1" t="s">
        <v>686</v>
      </c>
      <c r="B677" s="1">
        <f>IFERROR(__xludf.DUMMYFUNCTION("SPLIT(A677,"" "")"),24.0)</f>
        <v>24</v>
      </c>
      <c r="C677" s="1">
        <f>IFERROR(__xludf.DUMMYFUNCTION("""COMPUTED_VALUE"""),25.0)</f>
        <v>25</v>
      </c>
      <c r="D677" s="1">
        <f>IFERROR(__xludf.DUMMYFUNCTION("""COMPUTED_VALUE"""),26.0)</f>
        <v>26</v>
      </c>
      <c r="E677" s="1">
        <f>IFERROR(__xludf.DUMMYFUNCTION("""COMPUTED_VALUE"""),29.0)</f>
        <v>29</v>
      </c>
      <c r="F677" s="1">
        <f>IFERROR(__xludf.DUMMYFUNCTION("""COMPUTED_VALUE"""),30.0)</f>
        <v>30</v>
      </c>
      <c r="G677" s="1">
        <f>IFERROR(__xludf.DUMMYFUNCTION("""COMPUTED_VALUE"""),31.0)</f>
        <v>31</v>
      </c>
      <c r="H677" s="1">
        <f>IFERROR(__xludf.DUMMYFUNCTION("""COMPUTED_VALUE"""),34.0)</f>
        <v>34</v>
      </c>
      <c r="I677" s="1">
        <f>IFERROR(__xludf.DUMMYFUNCTION("""COMPUTED_VALUE"""),37.0)</f>
        <v>37</v>
      </c>
      <c r="J677" s="1" t="b">
        <f t="array" ref="J677">IF(NOT(I677=""),AND(C677:I677&gt;B677:H677),IF(NOT(H677=""),AND(C677:H677&gt;B677:G677),IF(NOT(G677=""),AND(C677:G677&gt;B677:F677),AND(C677:F677&gt;B677:E677))))</f>
        <v>1</v>
      </c>
      <c r="K677" s="1" t="b">
        <f t="array" ref="K677">IF(NOT(I677=""),AND(C677:I677&lt;B677:H677),IF(NOT(H677=""),AND(C677:H677&lt;B677:G677),IF(NOT(G677=""),AND(C677:G677&lt;B677:F677),AND(C677:F677&lt;B677:E677))))</f>
        <v>0</v>
      </c>
      <c r="L677" s="1" t="b">
        <f t="array" ref="L677">IF(NOT(I677=""),AND(AND(ABS(C677:I677-B677:H677)&gt;0),AND(ABS(C677:I677-B677:H677)&lt;4)),IF(NOT(H677=""),AND(AND(ABS(C677:H677-B677:G677)&gt;0),AND(ABS(C677:H677-B677:G677)&lt;4)),IF(NOT(G677=""),AND(AND(ABS(C677:G677-B677:F677)&gt;0),AND(ABS(C677:G677-B677:F677)&lt;4)),AND(AND(ABS(C677:F677-B677:E677)&gt;0),AND(ABS(C677:F677-B677:E677)&lt;4)))))</f>
        <v>1</v>
      </c>
      <c r="M677" s="1" t="b">
        <f t="shared" si="1"/>
        <v>1</v>
      </c>
    </row>
    <row r="678" ht="15.75" customHeight="1">
      <c r="A678" s="1" t="s">
        <v>687</v>
      </c>
      <c r="B678" s="1">
        <f>IFERROR(__xludf.DUMMYFUNCTION("SPLIT(A678,"" "")"),34.0)</f>
        <v>34</v>
      </c>
      <c r="C678" s="1">
        <f>IFERROR(__xludf.DUMMYFUNCTION("""COMPUTED_VALUE"""),33.0)</f>
        <v>33</v>
      </c>
      <c r="D678" s="1">
        <f>IFERROR(__xludf.DUMMYFUNCTION("""COMPUTED_VALUE"""),32.0)</f>
        <v>32</v>
      </c>
      <c r="E678" s="1">
        <f>IFERROR(__xludf.DUMMYFUNCTION("""COMPUTED_VALUE"""),31.0)</f>
        <v>31</v>
      </c>
      <c r="F678" s="1">
        <f>IFERROR(__xludf.DUMMYFUNCTION("""COMPUTED_VALUE"""),29.0)</f>
        <v>29</v>
      </c>
      <c r="G678" s="1">
        <f>IFERROR(__xludf.DUMMYFUNCTION("""COMPUTED_VALUE"""),28.0)</f>
        <v>28</v>
      </c>
      <c r="H678" s="1">
        <f>IFERROR(__xludf.DUMMYFUNCTION("""COMPUTED_VALUE"""),25.0)</f>
        <v>25</v>
      </c>
      <c r="J678" s="1" t="b">
        <f t="array" ref="J678">IF(NOT(I678=""),AND(C678:I678&gt;B678:H678),IF(NOT(H678=""),AND(C678:H678&gt;B678:G678),IF(NOT(G678=""),AND(C678:G678&gt;B678:F678),AND(C678:F678&gt;B678:E678))))</f>
        <v>0</v>
      </c>
      <c r="K678" s="1" t="b">
        <f t="array" ref="K678">IF(NOT(I678=""),AND(C678:I678&lt;B678:H678),IF(NOT(H678=""),AND(C678:H678&lt;B678:G678),IF(NOT(G678=""),AND(C678:G678&lt;B678:F678),AND(C678:F678&lt;B678:E678))))</f>
        <v>1</v>
      </c>
      <c r="L678" s="1" t="b">
        <f t="array" ref="L678">IF(NOT(I678=""),AND(AND(ABS(C678:I678-B678:H678)&gt;0),AND(ABS(C678:I678-B678:H678)&lt;4)),IF(NOT(H678=""),AND(AND(ABS(C678:H678-B678:G678)&gt;0),AND(ABS(C678:H678-B678:G678)&lt;4)),IF(NOT(G678=""),AND(AND(ABS(C678:G678-B678:F678)&gt;0),AND(ABS(C678:G678-B678:F678)&lt;4)),AND(AND(ABS(C678:F678-B678:E678)&gt;0),AND(ABS(C678:F678-B678:E678)&lt;4)))))</f>
        <v>1</v>
      </c>
      <c r="M678" s="1" t="b">
        <f t="shared" si="1"/>
        <v>1</v>
      </c>
    </row>
    <row r="679" ht="15.75" customHeight="1">
      <c r="A679" s="1" t="s">
        <v>688</v>
      </c>
      <c r="B679" s="1">
        <f>IFERROR(__xludf.DUMMYFUNCTION("SPLIT(A679,"" "")"),39.0)</f>
        <v>39</v>
      </c>
      <c r="C679" s="1">
        <f>IFERROR(__xludf.DUMMYFUNCTION("""COMPUTED_VALUE"""),41.0)</f>
        <v>41</v>
      </c>
      <c r="D679" s="1">
        <f>IFERROR(__xludf.DUMMYFUNCTION("""COMPUTED_VALUE"""),44.0)</f>
        <v>44</v>
      </c>
      <c r="E679" s="1">
        <f>IFERROR(__xludf.DUMMYFUNCTION("""COMPUTED_VALUE"""),46.0)</f>
        <v>46</v>
      </c>
      <c r="F679" s="1">
        <f>IFERROR(__xludf.DUMMYFUNCTION("""COMPUTED_VALUE"""),48.0)</f>
        <v>48</v>
      </c>
      <c r="J679" s="1" t="b">
        <f t="array" ref="J679">IF(NOT(I679=""),AND(C679:I679&gt;B679:H679),IF(NOT(H679=""),AND(C679:H679&gt;B679:G679),IF(NOT(G679=""),AND(C679:G679&gt;B679:F679),AND(C679:F679&gt;B679:E679))))</f>
        <v>1</v>
      </c>
      <c r="K679" s="1" t="b">
        <f t="array" ref="K679">IF(NOT(I679=""),AND(C679:I679&lt;B679:H679),IF(NOT(H679=""),AND(C679:H679&lt;B679:G679),IF(NOT(G679=""),AND(C679:G679&lt;B679:F679),AND(C679:F679&lt;B679:E679))))</f>
        <v>0</v>
      </c>
      <c r="L679" s="1" t="b">
        <f t="array" ref="L679">IF(NOT(I679=""),AND(AND(ABS(C679:I679-B679:H679)&gt;0),AND(ABS(C679:I679-B679:H679)&lt;4)),IF(NOT(H679=""),AND(AND(ABS(C679:H679-B679:G679)&gt;0),AND(ABS(C679:H679-B679:G679)&lt;4)),IF(NOT(G679=""),AND(AND(ABS(C679:G679-B679:F679)&gt;0),AND(ABS(C679:G679-B679:F679)&lt;4)),AND(AND(ABS(C679:F679-B679:E679)&gt;0),AND(ABS(C679:F679-B679:E679)&lt;4)))))</f>
        <v>1</v>
      </c>
      <c r="M679" s="1" t="b">
        <f t="shared" si="1"/>
        <v>1</v>
      </c>
    </row>
    <row r="680" ht="15.75" customHeight="1">
      <c r="A680" s="1" t="s">
        <v>689</v>
      </c>
      <c r="B680" s="1">
        <f>IFERROR(__xludf.DUMMYFUNCTION("SPLIT(A680,"" "")"),15.0)</f>
        <v>15</v>
      </c>
      <c r="C680" s="1">
        <f>IFERROR(__xludf.DUMMYFUNCTION("""COMPUTED_VALUE"""),18.0)</f>
        <v>18</v>
      </c>
      <c r="D680" s="1">
        <f>IFERROR(__xludf.DUMMYFUNCTION("""COMPUTED_VALUE"""),20.0)</f>
        <v>20</v>
      </c>
      <c r="E680" s="1">
        <f>IFERROR(__xludf.DUMMYFUNCTION("""COMPUTED_VALUE"""),22.0)</f>
        <v>22</v>
      </c>
      <c r="F680" s="1">
        <f>IFERROR(__xludf.DUMMYFUNCTION("""COMPUTED_VALUE"""),25.0)</f>
        <v>25</v>
      </c>
      <c r="J680" s="1" t="b">
        <f t="array" ref="J680">IF(NOT(I680=""),AND(C680:I680&gt;B680:H680),IF(NOT(H680=""),AND(C680:H680&gt;B680:G680),IF(NOT(G680=""),AND(C680:G680&gt;B680:F680),AND(C680:F680&gt;B680:E680))))</f>
        <v>1</v>
      </c>
      <c r="K680" s="1" t="b">
        <f t="array" ref="K680">IF(NOT(I680=""),AND(C680:I680&lt;B680:H680),IF(NOT(H680=""),AND(C680:H680&lt;B680:G680),IF(NOT(G680=""),AND(C680:G680&lt;B680:F680),AND(C680:F680&lt;B680:E680))))</f>
        <v>0</v>
      </c>
      <c r="L680" s="1" t="b">
        <f t="array" ref="L680">IF(NOT(I680=""),AND(AND(ABS(C680:I680-B680:H680)&gt;0),AND(ABS(C680:I680-B680:H680)&lt;4)),IF(NOT(H680=""),AND(AND(ABS(C680:H680-B680:G680)&gt;0),AND(ABS(C680:H680-B680:G680)&lt;4)),IF(NOT(G680=""),AND(AND(ABS(C680:G680-B680:F680)&gt;0),AND(ABS(C680:G680-B680:F680)&lt;4)),AND(AND(ABS(C680:F680-B680:E680)&gt;0),AND(ABS(C680:F680-B680:E680)&lt;4)))))</f>
        <v>1</v>
      </c>
      <c r="M680" s="1" t="b">
        <f t="shared" si="1"/>
        <v>1</v>
      </c>
    </row>
    <row r="681" ht="15.75" customHeight="1">
      <c r="A681" s="1" t="s">
        <v>690</v>
      </c>
      <c r="B681" s="1">
        <f>IFERROR(__xludf.DUMMYFUNCTION("SPLIT(A681,"" "")"),69.0)</f>
        <v>69</v>
      </c>
      <c r="C681" s="1">
        <f>IFERROR(__xludf.DUMMYFUNCTION("""COMPUTED_VALUE"""),72.0)</f>
        <v>72</v>
      </c>
      <c r="D681" s="1">
        <f>IFERROR(__xludf.DUMMYFUNCTION("""COMPUTED_VALUE"""),74.0)</f>
        <v>74</v>
      </c>
      <c r="E681" s="1">
        <f>IFERROR(__xludf.DUMMYFUNCTION("""COMPUTED_VALUE"""),75.0)</f>
        <v>75</v>
      </c>
      <c r="F681" s="1">
        <f>IFERROR(__xludf.DUMMYFUNCTION("""COMPUTED_VALUE"""),76.0)</f>
        <v>76</v>
      </c>
      <c r="G681" s="1">
        <f>IFERROR(__xludf.DUMMYFUNCTION("""COMPUTED_VALUE"""),77.0)</f>
        <v>77</v>
      </c>
      <c r="J681" s="1" t="b">
        <f t="array" ref="J681">IF(NOT(I681=""),AND(C681:I681&gt;B681:H681),IF(NOT(H681=""),AND(C681:H681&gt;B681:G681),IF(NOT(G681=""),AND(C681:G681&gt;B681:F681),AND(C681:F681&gt;B681:E681))))</f>
        <v>1</v>
      </c>
      <c r="K681" s="1" t="b">
        <f t="array" ref="K681">IF(NOT(I681=""),AND(C681:I681&lt;B681:H681),IF(NOT(H681=""),AND(C681:H681&lt;B681:G681),IF(NOT(G681=""),AND(C681:G681&lt;B681:F681),AND(C681:F681&lt;B681:E681))))</f>
        <v>0</v>
      </c>
      <c r="L681" s="1" t="b">
        <f t="array" ref="L681">IF(NOT(I681=""),AND(AND(ABS(C681:I681-B681:H681)&gt;0),AND(ABS(C681:I681-B681:H681)&lt;4)),IF(NOT(H681=""),AND(AND(ABS(C681:H681-B681:G681)&gt;0),AND(ABS(C681:H681-B681:G681)&lt;4)),IF(NOT(G681=""),AND(AND(ABS(C681:G681-B681:F681)&gt;0),AND(ABS(C681:G681-B681:F681)&lt;4)),AND(AND(ABS(C681:F681-B681:E681)&gt;0),AND(ABS(C681:F681-B681:E681)&lt;4)))))</f>
        <v>1</v>
      </c>
      <c r="M681" s="1" t="b">
        <f t="shared" si="1"/>
        <v>1</v>
      </c>
    </row>
    <row r="682" ht="15.75" customHeight="1">
      <c r="A682" s="1" t="s">
        <v>691</v>
      </c>
      <c r="B682" s="1">
        <f>IFERROR(__xludf.DUMMYFUNCTION("SPLIT(A682,"" "")"),88.0)</f>
        <v>88</v>
      </c>
      <c r="C682" s="1">
        <f>IFERROR(__xludf.DUMMYFUNCTION("""COMPUTED_VALUE"""),87.0)</f>
        <v>87</v>
      </c>
      <c r="D682" s="1">
        <f>IFERROR(__xludf.DUMMYFUNCTION("""COMPUTED_VALUE"""),86.0)</f>
        <v>86</v>
      </c>
      <c r="E682" s="1">
        <f>IFERROR(__xludf.DUMMYFUNCTION("""COMPUTED_VALUE"""),85.0)</f>
        <v>85</v>
      </c>
      <c r="F682" s="1">
        <f>IFERROR(__xludf.DUMMYFUNCTION("""COMPUTED_VALUE"""),84.0)</f>
        <v>84</v>
      </c>
      <c r="J682" s="1" t="b">
        <f t="array" ref="J682">IF(NOT(I682=""),AND(C682:I682&gt;B682:H682),IF(NOT(H682=""),AND(C682:H682&gt;B682:G682),IF(NOT(G682=""),AND(C682:G682&gt;B682:F682),AND(C682:F682&gt;B682:E682))))</f>
        <v>0</v>
      </c>
      <c r="K682" s="1" t="b">
        <f t="array" ref="K682">IF(NOT(I682=""),AND(C682:I682&lt;B682:H682),IF(NOT(H682=""),AND(C682:H682&lt;B682:G682),IF(NOT(G682=""),AND(C682:G682&lt;B682:F682),AND(C682:F682&lt;B682:E682))))</f>
        <v>1</v>
      </c>
      <c r="L682" s="1" t="b">
        <f t="array" ref="L682">IF(NOT(I682=""),AND(AND(ABS(C682:I682-B682:H682)&gt;0),AND(ABS(C682:I682-B682:H682)&lt;4)),IF(NOT(H682=""),AND(AND(ABS(C682:H682-B682:G682)&gt;0),AND(ABS(C682:H682-B682:G682)&lt;4)),IF(NOT(G682=""),AND(AND(ABS(C682:G682-B682:F682)&gt;0),AND(ABS(C682:G682-B682:F682)&lt;4)),AND(AND(ABS(C682:F682-B682:E682)&gt;0),AND(ABS(C682:F682-B682:E682)&lt;4)))))</f>
        <v>1</v>
      </c>
      <c r="M682" s="1" t="b">
        <f t="shared" si="1"/>
        <v>1</v>
      </c>
    </row>
    <row r="683" ht="15.75" customHeight="1">
      <c r="A683" s="1" t="s">
        <v>692</v>
      </c>
      <c r="B683" s="1">
        <f>IFERROR(__xludf.DUMMYFUNCTION("SPLIT(A683,"" "")"),53.0)</f>
        <v>53</v>
      </c>
      <c r="C683" s="1">
        <f>IFERROR(__xludf.DUMMYFUNCTION("""COMPUTED_VALUE"""),50.0)</f>
        <v>50</v>
      </c>
      <c r="D683" s="1">
        <f>IFERROR(__xludf.DUMMYFUNCTION("""COMPUTED_VALUE"""),47.0)</f>
        <v>47</v>
      </c>
      <c r="E683" s="1">
        <f>IFERROR(__xludf.DUMMYFUNCTION("""COMPUTED_VALUE"""),46.0)</f>
        <v>46</v>
      </c>
      <c r="F683" s="1">
        <f>IFERROR(__xludf.DUMMYFUNCTION("""COMPUTED_VALUE"""),44.0)</f>
        <v>44</v>
      </c>
      <c r="G683" s="1">
        <f>IFERROR(__xludf.DUMMYFUNCTION("""COMPUTED_VALUE"""),43.0)</f>
        <v>43</v>
      </c>
      <c r="H683" s="1">
        <f>IFERROR(__xludf.DUMMYFUNCTION("""COMPUTED_VALUE"""),40.0)</f>
        <v>40</v>
      </c>
      <c r="I683" s="1">
        <f>IFERROR(__xludf.DUMMYFUNCTION("""COMPUTED_VALUE"""),38.0)</f>
        <v>38</v>
      </c>
      <c r="J683" s="1" t="b">
        <f t="array" ref="J683">IF(NOT(I683=""),AND(C683:I683&gt;B683:H683),IF(NOT(H683=""),AND(C683:H683&gt;B683:G683),IF(NOT(G683=""),AND(C683:G683&gt;B683:F683),AND(C683:F683&gt;B683:E683))))</f>
        <v>0</v>
      </c>
      <c r="K683" s="1" t="b">
        <f t="array" ref="K683">IF(NOT(I683=""),AND(C683:I683&lt;B683:H683),IF(NOT(H683=""),AND(C683:H683&lt;B683:G683),IF(NOT(G683=""),AND(C683:G683&lt;B683:F683),AND(C683:F683&lt;B683:E683))))</f>
        <v>1</v>
      </c>
      <c r="L683" s="1" t="b">
        <f t="array" ref="L683">IF(NOT(I683=""),AND(AND(ABS(C683:I683-B683:H683)&gt;0),AND(ABS(C683:I683-B683:H683)&lt;4)),IF(NOT(H683=""),AND(AND(ABS(C683:H683-B683:G683)&gt;0),AND(ABS(C683:H683-B683:G683)&lt;4)),IF(NOT(G683=""),AND(AND(ABS(C683:G683-B683:F683)&gt;0),AND(ABS(C683:G683-B683:F683)&lt;4)),AND(AND(ABS(C683:F683-B683:E683)&gt;0),AND(ABS(C683:F683-B683:E683)&lt;4)))))</f>
        <v>1</v>
      </c>
      <c r="M683" s="1" t="b">
        <f t="shared" si="1"/>
        <v>1</v>
      </c>
    </row>
    <row r="684" ht="15.75" customHeight="1">
      <c r="A684" s="1" t="s">
        <v>693</v>
      </c>
      <c r="B684" s="1">
        <f>IFERROR(__xludf.DUMMYFUNCTION("SPLIT(A684,"" "")"),84.0)</f>
        <v>84</v>
      </c>
      <c r="C684" s="1">
        <f>IFERROR(__xludf.DUMMYFUNCTION("""COMPUTED_VALUE"""),81.0)</f>
        <v>81</v>
      </c>
      <c r="D684" s="1">
        <f>IFERROR(__xludf.DUMMYFUNCTION("""COMPUTED_VALUE"""),78.0)</f>
        <v>78</v>
      </c>
      <c r="E684" s="1">
        <f>IFERROR(__xludf.DUMMYFUNCTION("""COMPUTED_VALUE"""),76.0)</f>
        <v>76</v>
      </c>
      <c r="F684" s="1">
        <f>IFERROR(__xludf.DUMMYFUNCTION("""COMPUTED_VALUE"""),74.0)</f>
        <v>74</v>
      </c>
      <c r="G684" s="1">
        <f>IFERROR(__xludf.DUMMYFUNCTION("""COMPUTED_VALUE"""),71.0)</f>
        <v>71</v>
      </c>
      <c r="H684" s="1">
        <f>IFERROR(__xludf.DUMMYFUNCTION("""COMPUTED_VALUE"""),69.0)</f>
        <v>69</v>
      </c>
      <c r="J684" s="1" t="b">
        <f t="array" ref="J684">IF(NOT(I684=""),AND(C684:I684&gt;B684:H684),IF(NOT(H684=""),AND(C684:H684&gt;B684:G684),IF(NOT(G684=""),AND(C684:G684&gt;B684:F684),AND(C684:F684&gt;B684:E684))))</f>
        <v>0</v>
      </c>
      <c r="K684" s="1" t="b">
        <f t="array" ref="K684">IF(NOT(I684=""),AND(C684:I684&lt;B684:H684),IF(NOT(H684=""),AND(C684:H684&lt;B684:G684),IF(NOT(G684=""),AND(C684:G684&lt;B684:F684),AND(C684:F684&lt;B684:E684))))</f>
        <v>1</v>
      </c>
      <c r="L684" s="1" t="b">
        <f t="array" ref="L684">IF(NOT(I684=""),AND(AND(ABS(C684:I684-B684:H684)&gt;0),AND(ABS(C684:I684-B684:H684)&lt;4)),IF(NOT(H684=""),AND(AND(ABS(C684:H684-B684:G684)&gt;0),AND(ABS(C684:H684-B684:G684)&lt;4)),IF(NOT(G684=""),AND(AND(ABS(C684:G684-B684:F684)&gt;0),AND(ABS(C684:G684-B684:F684)&lt;4)),AND(AND(ABS(C684:F684-B684:E684)&gt;0),AND(ABS(C684:F684-B684:E684)&lt;4)))))</f>
        <v>1</v>
      </c>
      <c r="M684" s="1" t="b">
        <f t="shared" si="1"/>
        <v>1</v>
      </c>
    </row>
    <row r="685" ht="15.75" customHeight="1">
      <c r="A685" s="1" t="s">
        <v>694</v>
      </c>
      <c r="B685" s="1">
        <f>IFERROR(__xludf.DUMMYFUNCTION("SPLIT(A685,"" "")"),25.0)</f>
        <v>25</v>
      </c>
      <c r="C685" s="1">
        <f>IFERROR(__xludf.DUMMYFUNCTION("""COMPUTED_VALUE"""),23.0)</f>
        <v>23</v>
      </c>
      <c r="D685" s="1">
        <f>IFERROR(__xludf.DUMMYFUNCTION("""COMPUTED_VALUE"""),20.0)</f>
        <v>20</v>
      </c>
      <c r="E685" s="1">
        <f>IFERROR(__xludf.DUMMYFUNCTION("""COMPUTED_VALUE"""),18.0)</f>
        <v>18</v>
      </c>
      <c r="F685" s="1">
        <f>IFERROR(__xludf.DUMMYFUNCTION("""COMPUTED_VALUE"""),17.0)</f>
        <v>17</v>
      </c>
      <c r="G685" s="1">
        <f>IFERROR(__xludf.DUMMYFUNCTION("""COMPUTED_VALUE"""),14.0)</f>
        <v>14</v>
      </c>
      <c r="H685" s="1">
        <f>IFERROR(__xludf.DUMMYFUNCTION("""COMPUTED_VALUE"""),12.0)</f>
        <v>12</v>
      </c>
      <c r="J685" s="1" t="b">
        <f t="array" ref="J685">IF(NOT(I685=""),AND(C685:I685&gt;B685:H685),IF(NOT(H685=""),AND(C685:H685&gt;B685:G685),IF(NOT(G685=""),AND(C685:G685&gt;B685:F685),AND(C685:F685&gt;B685:E685))))</f>
        <v>0</v>
      </c>
      <c r="K685" s="1" t="b">
        <f t="array" ref="K685">IF(NOT(I685=""),AND(C685:I685&lt;B685:H685),IF(NOT(H685=""),AND(C685:H685&lt;B685:G685),IF(NOT(G685=""),AND(C685:G685&lt;B685:F685),AND(C685:F685&lt;B685:E685))))</f>
        <v>1</v>
      </c>
      <c r="L685" s="1" t="b">
        <f t="array" ref="L685">IF(NOT(I685=""),AND(AND(ABS(C685:I685-B685:H685)&gt;0),AND(ABS(C685:I685-B685:H685)&lt;4)),IF(NOT(H685=""),AND(AND(ABS(C685:H685-B685:G685)&gt;0),AND(ABS(C685:H685-B685:G685)&lt;4)),IF(NOT(G685=""),AND(AND(ABS(C685:G685-B685:F685)&gt;0),AND(ABS(C685:G685-B685:F685)&lt;4)),AND(AND(ABS(C685:F685-B685:E685)&gt;0),AND(ABS(C685:F685-B685:E685)&lt;4)))))</f>
        <v>1</v>
      </c>
      <c r="M685" s="1" t="b">
        <f t="shared" si="1"/>
        <v>1</v>
      </c>
    </row>
    <row r="686" ht="15.75" customHeight="1">
      <c r="A686" s="1" t="s">
        <v>695</v>
      </c>
      <c r="B686" s="1">
        <f>IFERROR(__xludf.DUMMYFUNCTION("SPLIT(A686,"" "")"),99.0)</f>
        <v>99</v>
      </c>
      <c r="C686" s="1">
        <f>IFERROR(__xludf.DUMMYFUNCTION("""COMPUTED_VALUE"""),97.0)</f>
        <v>97</v>
      </c>
      <c r="D686" s="1">
        <f>IFERROR(__xludf.DUMMYFUNCTION("""COMPUTED_VALUE"""),95.0)</f>
        <v>95</v>
      </c>
      <c r="E686" s="1">
        <f>IFERROR(__xludf.DUMMYFUNCTION("""COMPUTED_VALUE"""),94.0)</f>
        <v>94</v>
      </c>
      <c r="F686" s="1">
        <f>IFERROR(__xludf.DUMMYFUNCTION("""COMPUTED_VALUE"""),92.0)</f>
        <v>92</v>
      </c>
      <c r="J686" s="1" t="b">
        <f t="array" ref="J686">IF(NOT(I686=""),AND(C686:I686&gt;B686:H686),IF(NOT(H686=""),AND(C686:H686&gt;B686:G686),IF(NOT(G686=""),AND(C686:G686&gt;B686:F686),AND(C686:F686&gt;B686:E686))))</f>
        <v>0</v>
      </c>
      <c r="K686" s="1" t="b">
        <f t="array" ref="K686">IF(NOT(I686=""),AND(C686:I686&lt;B686:H686),IF(NOT(H686=""),AND(C686:H686&lt;B686:G686),IF(NOT(G686=""),AND(C686:G686&lt;B686:F686),AND(C686:F686&lt;B686:E686))))</f>
        <v>1</v>
      </c>
      <c r="L686" s="1" t="b">
        <f t="array" ref="L686">IF(NOT(I686=""),AND(AND(ABS(C686:I686-B686:H686)&gt;0),AND(ABS(C686:I686-B686:H686)&lt;4)),IF(NOT(H686=""),AND(AND(ABS(C686:H686-B686:G686)&gt;0),AND(ABS(C686:H686-B686:G686)&lt;4)),IF(NOT(G686=""),AND(AND(ABS(C686:G686-B686:F686)&gt;0),AND(ABS(C686:G686-B686:F686)&lt;4)),AND(AND(ABS(C686:F686-B686:E686)&gt;0),AND(ABS(C686:F686-B686:E686)&lt;4)))))</f>
        <v>1</v>
      </c>
      <c r="M686" s="1" t="b">
        <f t="shared" si="1"/>
        <v>1</v>
      </c>
    </row>
    <row r="687" ht="15.75" customHeight="1">
      <c r="A687" s="1" t="s">
        <v>696</v>
      </c>
      <c r="B687" s="1">
        <f>IFERROR(__xludf.DUMMYFUNCTION("SPLIT(A687,"" "")"),17.0)</f>
        <v>17</v>
      </c>
      <c r="C687" s="1">
        <f>IFERROR(__xludf.DUMMYFUNCTION("""COMPUTED_VALUE"""),18.0)</f>
        <v>18</v>
      </c>
      <c r="D687" s="1">
        <f>IFERROR(__xludf.DUMMYFUNCTION("""COMPUTED_VALUE"""),20.0)</f>
        <v>20</v>
      </c>
      <c r="E687" s="1">
        <f>IFERROR(__xludf.DUMMYFUNCTION("""COMPUTED_VALUE"""),21.0)</f>
        <v>21</v>
      </c>
      <c r="F687" s="1">
        <f>IFERROR(__xludf.DUMMYFUNCTION("""COMPUTED_VALUE"""),24.0)</f>
        <v>24</v>
      </c>
      <c r="G687" s="1">
        <f>IFERROR(__xludf.DUMMYFUNCTION("""COMPUTED_VALUE"""),26.0)</f>
        <v>26</v>
      </c>
      <c r="J687" s="1" t="b">
        <f t="array" ref="J687">IF(NOT(I687=""),AND(C687:I687&gt;B687:H687),IF(NOT(H687=""),AND(C687:H687&gt;B687:G687),IF(NOT(G687=""),AND(C687:G687&gt;B687:F687),AND(C687:F687&gt;B687:E687))))</f>
        <v>1</v>
      </c>
      <c r="K687" s="1" t="b">
        <f t="array" ref="K687">IF(NOT(I687=""),AND(C687:I687&lt;B687:H687),IF(NOT(H687=""),AND(C687:H687&lt;B687:G687),IF(NOT(G687=""),AND(C687:G687&lt;B687:F687),AND(C687:F687&lt;B687:E687))))</f>
        <v>0</v>
      </c>
      <c r="L687" s="1" t="b">
        <f t="array" ref="L687">IF(NOT(I687=""),AND(AND(ABS(C687:I687-B687:H687)&gt;0),AND(ABS(C687:I687-B687:H687)&lt;4)),IF(NOT(H687=""),AND(AND(ABS(C687:H687-B687:G687)&gt;0),AND(ABS(C687:H687-B687:G687)&lt;4)),IF(NOT(G687=""),AND(AND(ABS(C687:G687-B687:F687)&gt;0),AND(ABS(C687:G687-B687:F687)&lt;4)),AND(AND(ABS(C687:F687-B687:E687)&gt;0),AND(ABS(C687:F687-B687:E687)&lt;4)))))</f>
        <v>1</v>
      </c>
      <c r="M687" s="1" t="b">
        <f t="shared" si="1"/>
        <v>1</v>
      </c>
    </row>
    <row r="688" ht="15.75" customHeight="1">
      <c r="A688" s="1" t="s">
        <v>697</v>
      </c>
      <c r="B688" s="1">
        <f>IFERROR(__xludf.DUMMYFUNCTION("SPLIT(A688,"" "")"),14.0)</f>
        <v>14</v>
      </c>
      <c r="C688" s="1">
        <f>IFERROR(__xludf.DUMMYFUNCTION("""COMPUTED_VALUE"""),17.0)</f>
        <v>17</v>
      </c>
      <c r="D688" s="1">
        <f>IFERROR(__xludf.DUMMYFUNCTION("""COMPUTED_VALUE"""),18.0)</f>
        <v>18</v>
      </c>
      <c r="E688" s="1">
        <f>IFERROR(__xludf.DUMMYFUNCTION("""COMPUTED_VALUE"""),20.0)</f>
        <v>20</v>
      </c>
      <c r="F688" s="1">
        <f>IFERROR(__xludf.DUMMYFUNCTION("""COMPUTED_VALUE"""),22.0)</f>
        <v>22</v>
      </c>
      <c r="J688" s="1" t="b">
        <f t="array" ref="J688">IF(NOT(I688=""),AND(C688:I688&gt;B688:H688),IF(NOT(H688=""),AND(C688:H688&gt;B688:G688),IF(NOT(G688=""),AND(C688:G688&gt;B688:F688),AND(C688:F688&gt;B688:E688))))</f>
        <v>1</v>
      </c>
      <c r="K688" s="1" t="b">
        <f t="array" ref="K688">IF(NOT(I688=""),AND(C688:I688&lt;B688:H688),IF(NOT(H688=""),AND(C688:H688&lt;B688:G688),IF(NOT(G688=""),AND(C688:G688&lt;B688:F688),AND(C688:F688&lt;B688:E688))))</f>
        <v>0</v>
      </c>
      <c r="L688" s="1" t="b">
        <f t="array" ref="L688">IF(NOT(I688=""),AND(AND(ABS(C688:I688-B688:H688)&gt;0),AND(ABS(C688:I688-B688:H688)&lt;4)),IF(NOT(H688=""),AND(AND(ABS(C688:H688-B688:G688)&gt;0),AND(ABS(C688:H688-B688:G688)&lt;4)),IF(NOT(G688=""),AND(AND(ABS(C688:G688-B688:F688)&gt;0),AND(ABS(C688:G688-B688:F688)&lt;4)),AND(AND(ABS(C688:F688-B688:E688)&gt;0),AND(ABS(C688:F688-B688:E688)&lt;4)))))</f>
        <v>1</v>
      </c>
      <c r="M688" s="1" t="b">
        <f t="shared" si="1"/>
        <v>1</v>
      </c>
    </row>
    <row r="689" ht="15.75" customHeight="1">
      <c r="A689" s="1" t="s">
        <v>698</v>
      </c>
      <c r="B689" s="1">
        <f>IFERROR(__xludf.DUMMYFUNCTION("SPLIT(A689,"" "")"),66.0)</f>
        <v>66</v>
      </c>
      <c r="C689" s="1">
        <f>IFERROR(__xludf.DUMMYFUNCTION("""COMPUTED_VALUE"""),69.0)</f>
        <v>69</v>
      </c>
      <c r="D689" s="1">
        <f>IFERROR(__xludf.DUMMYFUNCTION("""COMPUTED_VALUE"""),72.0)</f>
        <v>72</v>
      </c>
      <c r="E689" s="1">
        <f>IFERROR(__xludf.DUMMYFUNCTION("""COMPUTED_VALUE"""),73.0)</f>
        <v>73</v>
      </c>
      <c r="F689" s="1">
        <f>IFERROR(__xludf.DUMMYFUNCTION("""COMPUTED_VALUE"""),75.0)</f>
        <v>75</v>
      </c>
      <c r="G689" s="1">
        <f>IFERROR(__xludf.DUMMYFUNCTION("""COMPUTED_VALUE"""),76.0)</f>
        <v>76</v>
      </c>
      <c r="J689" s="1" t="b">
        <f t="array" ref="J689">IF(NOT(I689=""),AND(C689:I689&gt;B689:H689),IF(NOT(H689=""),AND(C689:H689&gt;B689:G689),IF(NOT(G689=""),AND(C689:G689&gt;B689:F689),AND(C689:F689&gt;B689:E689))))</f>
        <v>1</v>
      </c>
      <c r="K689" s="1" t="b">
        <f t="array" ref="K689">IF(NOT(I689=""),AND(C689:I689&lt;B689:H689),IF(NOT(H689=""),AND(C689:H689&lt;B689:G689),IF(NOT(G689=""),AND(C689:G689&lt;B689:F689),AND(C689:F689&lt;B689:E689))))</f>
        <v>0</v>
      </c>
      <c r="L689" s="1" t="b">
        <f t="array" ref="L689">IF(NOT(I689=""),AND(AND(ABS(C689:I689-B689:H689)&gt;0),AND(ABS(C689:I689-B689:H689)&lt;4)),IF(NOT(H689=""),AND(AND(ABS(C689:H689-B689:G689)&gt;0),AND(ABS(C689:H689-B689:G689)&lt;4)),IF(NOT(G689=""),AND(AND(ABS(C689:G689-B689:F689)&gt;0),AND(ABS(C689:G689-B689:F689)&lt;4)),AND(AND(ABS(C689:F689-B689:E689)&gt;0),AND(ABS(C689:F689-B689:E689)&lt;4)))))</f>
        <v>1</v>
      </c>
      <c r="M689" s="1" t="b">
        <f t="shared" si="1"/>
        <v>1</v>
      </c>
    </row>
    <row r="690" ht="15.75" customHeight="1">
      <c r="A690" s="1" t="s">
        <v>699</v>
      </c>
      <c r="B690" s="1">
        <f>IFERROR(__xludf.DUMMYFUNCTION("SPLIT(A690,"" "")"),49.0)</f>
        <v>49</v>
      </c>
      <c r="C690" s="1">
        <f>IFERROR(__xludf.DUMMYFUNCTION("""COMPUTED_VALUE"""),46.0)</f>
        <v>46</v>
      </c>
      <c r="D690" s="1">
        <f>IFERROR(__xludf.DUMMYFUNCTION("""COMPUTED_VALUE"""),45.0)</f>
        <v>45</v>
      </c>
      <c r="E690" s="1">
        <f>IFERROR(__xludf.DUMMYFUNCTION("""COMPUTED_VALUE"""),44.0)</f>
        <v>44</v>
      </c>
      <c r="F690" s="1">
        <f>IFERROR(__xludf.DUMMYFUNCTION("""COMPUTED_VALUE"""),41.0)</f>
        <v>41</v>
      </c>
      <c r="G690" s="1">
        <f>IFERROR(__xludf.DUMMYFUNCTION("""COMPUTED_VALUE"""),40.0)</f>
        <v>40</v>
      </c>
      <c r="H690" s="1">
        <f>IFERROR(__xludf.DUMMYFUNCTION("""COMPUTED_VALUE"""),37.0)</f>
        <v>37</v>
      </c>
      <c r="J690" s="1" t="b">
        <f t="array" ref="J690">IF(NOT(I690=""),AND(C690:I690&gt;B690:H690),IF(NOT(H690=""),AND(C690:H690&gt;B690:G690),IF(NOT(G690=""),AND(C690:G690&gt;B690:F690),AND(C690:F690&gt;B690:E690))))</f>
        <v>0</v>
      </c>
      <c r="K690" s="1" t="b">
        <f t="array" ref="K690">IF(NOT(I690=""),AND(C690:I690&lt;B690:H690),IF(NOT(H690=""),AND(C690:H690&lt;B690:G690),IF(NOT(G690=""),AND(C690:G690&lt;B690:F690),AND(C690:F690&lt;B690:E690))))</f>
        <v>1</v>
      </c>
      <c r="L690" s="1" t="b">
        <f t="array" ref="L690">IF(NOT(I690=""),AND(AND(ABS(C690:I690-B690:H690)&gt;0),AND(ABS(C690:I690-B690:H690)&lt;4)),IF(NOT(H690=""),AND(AND(ABS(C690:H690-B690:G690)&gt;0),AND(ABS(C690:H690-B690:G690)&lt;4)),IF(NOT(G690=""),AND(AND(ABS(C690:G690-B690:F690)&gt;0),AND(ABS(C690:G690-B690:F690)&lt;4)),AND(AND(ABS(C690:F690-B690:E690)&gt;0),AND(ABS(C690:F690-B690:E690)&lt;4)))))</f>
        <v>1</v>
      </c>
      <c r="M690" s="1" t="b">
        <f t="shared" si="1"/>
        <v>1</v>
      </c>
    </row>
    <row r="691" ht="15.75" customHeight="1">
      <c r="A691" s="1" t="s">
        <v>700</v>
      </c>
      <c r="B691" s="1">
        <f>IFERROR(__xludf.DUMMYFUNCTION("SPLIT(A691,"" "")"),49.0)</f>
        <v>49</v>
      </c>
      <c r="C691" s="1">
        <f>IFERROR(__xludf.DUMMYFUNCTION("""COMPUTED_VALUE"""),47.0)</f>
        <v>47</v>
      </c>
      <c r="D691" s="1">
        <f>IFERROR(__xludf.DUMMYFUNCTION("""COMPUTED_VALUE"""),45.0)</f>
        <v>45</v>
      </c>
      <c r="E691" s="1">
        <f>IFERROR(__xludf.DUMMYFUNCTION("""COMPUTED_VALUE"""),43.0)</f>
        <v>43</v>
      </c>
      <c r="F691" s="1">
        <f>IFERROR(__xludf.DUMMYFUNCTION("""COMPUTED_VALUE"""),42.0)</f>
        <v>42</v>
      </c>
      <c r="G691" s="1">
        <f>IFERROR(__xludf.DUMMYFUNCTION("""COMPUTED_VALUE"""),39.0)</f>
        <v>39</v>
      </c>
      <c r="H691" s="1">
        <f>IFERROR(__xludf.DUMMYFUNCTION("""COMPUTED_VALUE"""),36.0)</f>
        <v>36</v>
      </c>
      <c r="J691" s="1" t="b">
        <f t="array" ref="J691">IF(NOT(I691=""),AND(C691:I691&gt;B691:H691),IF(NOT(H691=""),AND(C691:H691&gt;B691:G691),IF(NOT(G691=""),AND(C691:G691&gt;B691:F691),AND(C691:F691&gt;B691:E691))))</f>
        <v>0</v>
      </c>
      <c r="K691" s="1" t="b">
        <f t="array" ref="K691">IF(NOT(I691=""),AND(C691:I691&lt;B691:H691),IF(NOT(H691=""),AND(C691:H691&lt;B691:G691),IF(NOT(G691=""),AND(C691:G691&lt;B691:F691),AND(C691:F691&lt;B691:E691))))</f>
        <v>1</v>
      </c>
      <c r="L691" s="1" t="b">
        <f t="array" ref="L691">IF(NOT(I691=""),AND(AND(ABS(C691:I691-B691:H691)&gt;0),AND(ABS(C691:I691-B691:H691)&lt;4)),IF(NOT(H691=""),AND(AND(ABS(C691:H691-B691:G691)&gt;0),AND(ABS(C691:H691-B691:G691)&lt;4)),IF(NOT(G691=""),AND(AND(ABS(C691:G691-B691:F691)&gt;0),AND(ABS(C691:G691-B691:F691)&lt;4)),AND(AND(ABS(C691:F691-B691:E691)&gt;0),AND(ABS(C691:F691-B691:E691)&lt;4)))))</f>
        <v>1</v>
      </c>
      <c r="M691" s="1" t="b">
        <f t="shared" si="1"/>
        <v>1</v>
      </c>
    </row>
    <row r="692" ht="15.75" customHeight="1">
      <c r="A692" s="1" t="s">
        <v>701</v>
      </c>
      <c r="B692" s="1">
        <f>IFERROR(__xludf.DUMMYFUNCTION("SPLIT(A692,"" "")"),95.0)</f>
        <v>95</v>
      </c>
      <c r="C692" s="1">
        <f>IFERROR(__xludf.DUMMYFUNCTION("""COMPUTED_VALUE"""),92.0)</f>
        <v>92</v>
      </c>
      <c r="D692" s="1">
        <f>IFERROR(__xludf.DUMMYFUNCTION("""COMPUTED_VALUE"""),89.0)</f>
        <v>89</v>
      </c>
      <c r="E692" s="1">
        <f>IFERROR(__xludf.DUMMYFUNCTION("""COMPUTED_VALUE"""),86.0)</f>
        <v>86</v>
      </c>
      <c r="F692" s="1">
        <f>IFERROR(__xludf.DUMMYFUNCTION("""COMPUTED_VALUE"""),83.0)</f>
        <v>83</v>
      </c>
      <c r="J692" s="1" t="b">
        <f t="array" ref="J692">IF(NOT(I692=""),AND(C692:I692&gt;B692:H692),IF(NOT(H692=""),AND(C692:H692&gt;B692:G692),IF(NOT(G692=""),AND(C692:G692&gt;B692:F692),AND(C692:F692&gt;B692:E692))))</f>
        <v>0</v>
      </c>
      <c r="K692" s="1" t="b">
        <f t="array" ref="K692">IF(NOT(I692=""),AND(C692:I692&lt;B692:H692),IF(NOT(H692=""),AND(C692:H692&lt;B692:G692),IF(NOT(G692=""),AND(C692:G692&lt;B692:F692),AND(C692:F692&lt;B692:E692))))</f>
        <v>1</v>
      </c>
      <c r="L692" s="1" t="b">
        <f t="array" ref="L692">IF(NOT(I692=""),AND(AND(ABS(C692:I692-B692:H692)&gt;0),AND(ABS(C692:I692-B692:H692)&lt;4)),IF(NOT(H692=""),AND(AND(ABS(C692:H692-B692:G692)&gt;0),AND(ABS(C692:H692-B692:G692)&lt;4)),IF(NOT(G692=""),AND(AND(ABS(C692:G692-B692:F692)&gt;0),AND(ABS(C692:G692-B692:F692)&lt;4)),AND(AND(ABS(C692:F692-B692:E692)&gt;0),AND(ABS(C692:F692-B692:E692)&lt;4)))))</f>
        <v>1</v>
      </c>
      <c r="M692" s="1" t="b">
        <f t="shared" si="1"/>
        <v>1</v>
      </c>
    </row>
    <row r="693" ht="15.75" customHeight="1">
      <c r="A693" s="1" t="s">
        <v>702</v>
      </c>
      <c r="B693" s="1">
        <f>IFERROR(__xludf.DUMMYFUNCTION("SPLIT(A693,"" "")"),42.0)</f>
        <v>42</v>
      </c>
      <c r="C693" s="1">
        <f>IFERROR(__xludf.DUMMYFUNCTION("""COMPUTED_VALUE"""),41.0)</f>
        <v>41</v>
      </c>
      <c r="D693" s="1">
        <f>IFERROR(__xludf.DUMMYFUNCTION("""COMPUTED_VALUE"""),40.0)</f>
        <v>40</v>
      </c>
      <c r="E693" s="1">
        <f>IFERROR(__xludf.DUMMYFUNCTION("""COMPUTED_VALUE"""),37.0)</f>
        <v>37</v>
      </c>
      <c r="F693" s="1">
        <f>IFERROR(__xludf.DUMMYFUNCTION("""COMPUTED_VALUE"""),34.0)</f>
        <v>34</v>
      </c>
      <c r="G693" s="1">
        <f>IFERROR(__xludf.DUMMYFUNCTION("""COMPUTED_VALUE"""),32.0)</f>
        <v>32</v>
      </c>
      <c r="H693" s="1">
        <f>IFERROR(__xludf.DUMMYFUNCTION("""COMPUTED_VALUE"""),29.0)</f>
        <v>29</v>
      </c>
      <c r="J693" s="1" t="b">
        <f t="array" ref="J693">IF(NOT(I693=""),AND(C693:I693&gt;B693:H693),IF(NOT(H693=""),AND(C693:H693&gt;B693:G693),IF(NOT(G693=""),AND(C693:G693&gt;B693:F693),AND(C693:F693&gt;B693:E693))))</f>
        <v>0</v>
      </c>
      <c r="K693" s="1" t="b">
        <f t="array" ref="K693">IF(NOT(I693=""),AND(C693:I693&lt;B693:H693),IF(NOT(H693=""),AND(C693:H693&lt;B693:G693),IF(NOT(G693=""),AND(C693:G693&lt;B693:F693),AND(C693:F693&lt;B693:E693))))</f>
        <v>1</v>
      </c>
      <c r="L693" s="1" t="b">
        <f t="array" ref="L693">IF(NOT(I693=""),AND(AND(ABS(C693:I693-B693:H693)&gt;0),AND(ABS(C693:I693-B693:H693)&lt;4)),IF(NOT(H693=""),AND(AND(ABS(C693:H693-B693:G693)&gt;0),AND(ABS(C693:H693-B693:G693)&lt;4)),IF(NOT(G693=""),AND(AND(ABS(C693:G693-B693:F693)&gt;0),AND(ABS(C693:G693-B693:F693)&lt;4)),AND(AND(ABS(C693:F693-B693:E693)&gt;0),AND(ABS(C693:F693-B693:E693)&lt;4)))))</f>
        <v>1</v>
      </c>
      <c r="M693" s="1" t="b">
        <f t="shared" si="1"/>
        <v>1</v>
      </c>
    </row>
    <row r="694" ht="15.75" customHeight="1">
      <c r="A694" s="1" t="s">
        <v>703</v>
      </c>
      <c r="B694" s="1">
        <f>IFERROR(__xludf.DUMMYFUNCTION("SPLIT(A694,"" "")"),68.0)</f>
        <v>68</v>
      </c>
      <c r="C694" s="1">
        <f>IFERROR(__xludf.DUMMYFUNCTION("""COMPUTED_VALUE"""),65.0)</f>
        <v>65</v>
      </c>
      <c r="D694" s="1">
        <f>IFERROR(__xludf.DUMMYFUNCTION("""COMPUTED_VALUE"""),63.0)</f>
        <v>63</v>
      </c>
      <c r="E694" s="1">
        <f>IFERROR(__xludf.DUMMYFUNCTION("""COMPUTED_VALUE"""),60.0)</f>
        <v>60</v>
      </c>
      <c r="F694" s="1">
        <f>IFERROR(__xludf.DUMMYFUNCTION("""COMPUTED_VALUE"""),59.0)</f>
        <v>59</v>
      </c>
      <c r="G694" s="1">
        <f>IFERROR(__xludf.DUMMYFUNCTION("""COMPUTED_VALUE"""),56.0)</f>
        <v>56</v>
      </c>
      <c r="H694" s="1">
        <f>IFERROR(__xludf.DUMMYFUNCTION("""COMPUTED_VALUE"""),54.0)</f>
        <v>54</v>
      </c>
      <c r="I694" s="1">
        <f>IFERROR(__xludf.DUMMYFUNCTION("""COMPUTED_VALUE"""),51.0)</f>
        <v>51</v>
      </c>
      <c r="J694" s="1" t="b">
        <f t="array" ref="J694">IF(NOT(I694=""),AND(C694:I694&gt;B694:H694),IF(NOT(H694=""),AND(C694:H694&gt;B694:G694),IF(NOT(G694=""),AND(C694:G694&gt;B694:F694),AND(C694:F694&gt;B694:E694))))</f>
        <v>0</v>
      </c>
      <c r="K694" s="1" t="b">
        <f t="array" ref="K694">IF(NOT(I694=""),AND(C694:I694&lt;B694:H694),IF(NOT(H694=""),AND(C694:H694&lt;B694:G694),IF(NOT(G694=""),AND(C694:G694&lt;B694:F694),AND(C694:F694&lt;B694:E694))))</f>
        <v>1</v>
      </c>
      <c r="L694" s="1" t="b">
        <f t="array" ref="L694">IF(NOT(I694=""),AND(AND(ABS(C694:I694-B694:H694)&gt;0),AND(ABS(C694:I694-B694:H694)&lt;4)),IF(NOT(H694=""),AND(AND(ABS(C694:H694-B694:G694)&gt;0),AND(ABS(C694:H694-B694:G694)&lt;4)),IF(NOT(G694=""),AND(AND(ABS(C694:G694-B694:F694)&gt;0),AND(ABS(C694:G694-B694:F694)&lt;4)),AND(AND(ABS(C694:F694-B694:E694)&gt;0),AND(ABS(C694:F694-B694:E694)&lt;4)))))</f>
        <v>1</v>
      </c>
      <c r="M694" s="1" t="b">
        <f t="shared" si="1"/>
        <v>1</v>
      </c>
    </row>
    <row r="695" ht="15.75" customHeight="1">
      <c r="A695" s="1" t="s">
        <v>704</v>
      </c>
      <c r="B695" s="1">
        <f>IFERROR(__xludf.DUMMYFUNCTION("SPLIT(A695,"" "")"),28.0)</f>
        <v>28</v>
      </c>
      <c r="C695" s="1">
        <f>IFERROR(__xludf.DUMMYFUNCTION("""COMPUTED_VALUE"""),31.0)</f>
        <v>31</v>
      </c>
      <c r="D695" s="1">
        <f>IFERROR(__xludf.DUMMYFUNCTION("""COMPUTED_VALUE"""),32.0)</f>
        <v>32</v>
      </c>
      <c r="E695" s="1">
        <f>IFERROR(__xludf.DUMMYFUNCTION("""COMPUTED_VALUE"""),34.0)</f>
        <v>34</v>
      </c>
      <c r="F695" s="1">
        <f>IFERROR(__xludf.DUMMYFUNCTION("""COMPUTED_VALUE"""),35.0)</f>
        <v>35</v>
      </c>
      <c r="G695" s="1">
        <f>IFERROR(__xludf.DUMMYFUNCTION("""COMPUTED_VALUE"""),38.0)</f>
        <v>38</v>
      </c>
      <c r="H695" s="1">
        <f>IFERROR(__xludf.DUMMYFUNCTION("""COMPUTED_VALUE"""),41.0)</f>
        <v>41</v>
      </c>
      <c r="I695" s="1">
        <f>IFERROR(__xludf.DUMMYFUNCTION("""COMPUTED_VALUE"""),42.0)</f>
        <v>42</v>
      </c>
      <c r="J695" s="1" t="b">
        <f t="array" ref="J695">IF(NOT(I695=""),AND(C695:I695&gt;B695:H695),IF(NOT(H695=""),AND(C695:H695&gt;B695:G695),IF(NOT(G695=""),AND(C695:G695&gt;B695:F695),AND(C695:F695&gt;B695:E695))))</f>
        <v>1</v>
      </c>
      <c r="K695" s="1" t="b">
        <f t="array" ref="K695">IF(NOT(I695=""),AND(C695:I695&lt;B695:H695),IF(NOT(H695=""),AND(C695:H695&lt;B695:G695),IF(NOT(G695=""),AND(C695:G695&lt;B695:F695),AND(C695:F695&lt;B695:E695))))</f>
        <v>0</v>
      </c>
      <c r="L695" s="1" t="b">
        <f t="array" ref="L695">IF(NOT(I695=""),AND(AND(ABS(C695:I695-B695:H695)&gt;0),AND(ABS(C695:I695-B695:H695)&lt;4)),IF(NOT(H695=""),AND(AND(ABS(C695:H695-B695:G695)&gt;0),AND(ABS(C695:H695-B695:G695)&lt;4)),IF(NOT(G695=""),AND(AND(ABS(C695:G695-B695:F695)&gt;0),AND(ABS(C695:G695-B695:F695)&lt;4)),AND(AND(ABS(C695:F695-B695:E695)&gt;0),AND(ABS(C695:F695-B695:E695)&lt;4)))))</f>
        <v>1</v>
      </c>
      <c r="M695" s="1" t="b">
        <f t="shared" si="1"/>
        <v>1</v>
      </c>
    </row>
    <row r="696" ht="15.75" customHeight="1">
      <c r="A696" s="1" t="s">
        <v>705</v>
      </c>
      <c r="B696" s="1">
        <f>IFERROR(__xludf.DUMMYFUNCTION("SPLIT(A696,"" "")"),17.0)</f>
        <v>17</v>
      </c>
      <c r="C696" s="1">
        <f>IFERROR(__xludf.DUMMYFUNCTION("""COMPUTED_VALUE"""),18.0)</f>
        <v>18</v>
      </c>
      <c r="D696" s="1">
        <f>IFERROR(__xludf.DUMMYFUNCTION("""COMPUTED_VALUE"""),21.0)</f>
        <v>21</v>
      </c>
      <c r="E696" s="1">
        <f>IFERROR(__xludf.DUMMYFUNCTION("""COMPUTED_VALUE"""),23.0)</f>
        <v>23</v>
      </c>
      <c r="F696" s="1">
        <f>IFERROR(__xludf.DUMMYFUNCTION("""COMPUTED_VALUE"""),26.0)</f>
        <v>26</v>
      </c>
      <c r="G696" s="1">
        <f>IFERROR(__xludf.DUMMYFUNCTION("""COMPUTED_VALUE"""),29.0)</f>
        <v>29</v>
      </c>
      <c r="H696" s="1">
        <f>IFERROR(__xludf.DUMMYFUNCTION("""COMPUTED_VALUE"""),32.0)</f>
        <v>32</v>
      </c>
      <c r="J696" s="1" t="b">
        <f t="array" ref="J696">IF(NOT(I696=""),AND(C696:I696&gt;B696:H696),IF(NOT(H696=""),AND(C696:H696&gt;B696:G696),IF(NOT(G696=""),AND(C696:G696&gt;B696:F696),AND(C696:F696&gt;B696:E696))))</f>
        <v>1</v>
      </c>
      <c r="K696" s="1" t="b">
        <f t="array" ref="K696">IF(NOT(I696=""),AND(C696:I696&lt;B696:H696),IF(NOT(H696=""),AND(C696:H696&lt;B696:G696),IF(NOT(G696=""),AND(C696:G696&lt;B696:F696),AND(C696:F696&lt;B696:E696))))</f>
        <v>0</v>
      </c>
      <c r="L696" s="1" t="b">
        <f t="array" ref="L696">IF(NOT(I696=""),AND(AND(ABS(C696:I696-B696:H696)&gt;0),AND(ABS(C696:I696-B696:H696)&lt;4)),IF(NOT(H696=""),AND(AND(ABS(C696:H696-B696:G696)&gt;0),AND(ABS(C696:H696-B696:G696)&lt;4)),IF(NOT(G696=""),AND(AND(ABS(C696:G696-B696:F696)&gt;0),AND(ABS(C696:G696-B696:F696)&lt;4)),AND(AND(ABS(C696:F696-B696:E696)&gt;0),AND(ABS(C696:F696-B696:E696)&lt;4)))))</f>
        <v>1</v>
      </c>
      <c r="M696" s="1" t="b">
        <f t="shared" si="1"/>
        <v>1</v>
      </c>
    </row>
    <row r="697" ht="15.75" customHeight="1">
      <c r="A697" s="1" t="s">
        <v>706</v>
      </c>
      <c r="B697" s="1">
        <f>IFERROR(__xludf.DUMMYFUNCTION("SPLIT(A697,"" "")"),87.0)</f>
        <v>87</v>
      </c>
      <c r="C697" s="1">
        <f>IFERROR(__xludf.DUMMYFUNCTION("""COMPUTED_VALUE"""),90.0)</f>
        <v>90</v>
      </c>
      <c r="D697" s="1">
        <f>IFERROR(__xludf.DUMMYFUNCTION("""COMPUTED_VALUE"""),92.0)</f>
        <v>92</v>
      </c>
      <c r="E697" s="1">
        <f>IFERROR(__xludf.DUMMYFUNCTION("""COMPUTED_VALUE"""),94.0)</f>
        <v>94</v>
      </c>
      <c r="F697" s="1">
        <f>IFERROR(__xludf.DUMMYFUNCTION("""COMPUTED_VALUE"""),96.0)</f>
        <v>96</v>
      </c>
      <c r="G697" s="1">
        <f>IFERROR(__xludf.DUMMYFUNCTION("""COMPUTED_VALUE"""),98.0)</f>
        <v>98</v>
      </c>
      <c r="H697" s="1">
        <f>IFERROR(__xludf.DUMMYFUNCTION("""COMPUTED_VALUE"""),99.0)</f>
        <v>99</v>
      </c>
      <c r="J697" s="1" t="b">
        <f t="array" ref="J697">IF(NOT(I697=""),AND(C697:I697&gt;B697:H697),IF(NOT(H697=""),AND(C697:H697&gt;B697:G697),IF(NOT(G697=""),AND(C697:G697&gt;B697:F697),AND(C697:F697&gt;B697:E697))))</f>
        <v>1</v>
      </c>
      <c r="K697" s="1" t="b">
        <f t="array" ref="K697">IF(NOT(I697=""),AND(C697:I697&lt;B697:H697),IF(NOT(H697=""),AND(C697:H697&lt;B697:G697),IF(NOT(G697=""),AND(C697:G697&lt;B697:F697),AND(C697:F697&lt;B697:E697))))</f>
        <v>0</v>
      </c>
      <c r="L697" s="1" t="b">
        <f t="array" ref="L697">IF(NOT(I697=""),AND(AND(ABS(C697:I697-B697:H697)&gt;0),AND(ABS(C697:I697-B697:H697)&lt;4)),IF(NOT(H697=""),AND(AND(ABS(C697:H697-B697:G697)&gt;0),AND(ABS(C697:H697-B697:G697)&lt;4)),IF(NOT(G697=""),AND(AND(ABS(C697:G697-B697:F697)&gt;0),AND(ABS(C697:G697-B697:F697)&lt;4)),AND(AND(ABS(C697:F697-B697:E697)&gt;0),AND(ABS(C697:F697-B697:E697)&lt;4)))))</f>
        <v>1</v>
      </c>
      <c r="M697" s="1" t="b">
        <f t="shared" si="1"/>
        <v>1</v>
      </c>
    </row>
    <row r="698" ht="15.75" customHeight="1">
      <c r="A698" s="1" t="s">
        <v>707</v>
      </c>
      <c r="B698" s="1">
        <f>IFERROR(__xludf.DUMMYFUNCTION("SPLIT(A698,"" "")"),11.0)</f>
        <v>11</v>
      </c>
      <c r="C698" s="1">
        <f>IFERROR(__xludf.DUMMYFUNCTION("""COMPUTED_VALUE"""),14.0)</f>
        <v>14</v>
      </c>
      <c r="D698" s="1">
        <f>IFERROR(__xludf.DUMMYFUNCTION("""COMPUTED_VALUE"""),17.0)</f>
        <v>17</v>
      </c>
      <c r="E698" s="1">
        <f>IFERROR(__xludf.DUMMYFUNCTION("""COMPUTED_VALUE"""),18.0)</f>
        <v>18</v>
      </c>
      <c r="F698" s="1">
        <f>IFERROR(__xludf.DUMMYFUNCTION("""COMPUTED_VALUE"""),20.0)</f>
        <v>20</v>
      </c>
      <c r="G698" s="1">
        <f>IFERROR(__xludf.DUMMYFUNCTION("""COMPUTED_VALUE"""),22.0)</f>
        <v>22</v>
      </c>
      <c r="H698" s="1">
        <f>IFERROR(__xludf.DUMMYFUNCTION("""COMPUTED_VALUE"""),23.0)</f>
        <v>23</v>
      </c>
      <c r="J698" s="1" t="b">
        <f t="array" ref="J698">IF(NOT(I698=""),AND(C698:I698&gt;B698:H698),IF(NOT(H698=""),AND(C698:H698&gt;B698:G698),IF(NOT(G698=""),AND(C698:G698&gt;B698:F698),AND(C698:F698&gt;B698:E698))))</f>
        <v>1</v>
      </c>
      <c r="K698" s="1" t="b">
        <f t="array" ref="K698">IF(NOT(I698=""),AND(C698:I698&lt;B698:H698),IF(NOT(H698=""),AND(C698:H698&lt;B698:G698),IF(NOT(G698=""),AND(C698:G698&lt;B698:F698),AND(C698:F698&lt;B698:E698))))</f>
        <v>0</v>
      </c>
      <c r="L698" s="1" t="b">
        <f t="array" ref="L698">IF(NOT(I698=""),AND(AND(ABS(C698:I698-B698:H698)&gt;0),AND(ABS(C698:I698-B698:H698)&lt;4)),IF(NOT(H698=""),AND(AND(ABS(C698:H698-B698:G698)&gt;0),AND(ABS(C698:H698-B698:G698)&lt;4)),IF(NOT(G698=""),AND(AND(ABS(C698:G698-B698:F698)&gt;0),AND(ABS(C698:G698-B698:F698)&lt;4)),AND(AND(ABS(C698:F698-B698:E698)&gt;0),AND(ABS(C698:F698-B698:E698)&lt;4)))))</f>
        <v>1</v>
      </c>
      <c r="M698" s="1" t="b">
        <f t="shared" si="1"/>
        <v>1</v>
      </c>
    </row>
    <row r="699" ht="15.75" customHeight="1">
      <c r="A699" s="1" t="s">
        <v>708</v>
      </c>
      <c r="B699" s="1">
        <f>IFERROR(__xludf.DUMMYFUNCTION("SPLIT(A699,"" "")"),51.0)</f>
        <v>51</v>
      </c>
      <c r="C699" s="1">
        <f>IFERROR(__xludf.DUMMYFUNCTION("""COMPUTED_VALUE"""),48.0)</f>
        <v>48</v>
      </c>
      <c r="D699" s="1">
        <f>IFERROR(__xludf.DUMMYFUNCTION("""COMPUTED_VALUE"""),45.0)</f>
        <v>45</v>
      </c>
      <c r="E699" s="1">
        <f>IFERROR(__xludf.DUMMYFUNCTION("""COMPUTED_VALUE"""),43.0)</f>
        <v>43</v>
      </c>
      <c r="F699" s="1">
        <f>IFERROR(__xludf.DUMMYFUNCTION("""COMPUTED_VALUE"""),41.0)</f>
        <v>41</v>
      </c>
      <c r="G699" s="1">
        <f>IFERROR(__xludf.DUMMYFUNCTION("""COMPUTED_VALUE"""),40.0)</f>
        <v>40</v>
      </c>
      <c r="H699" s="1">
        <f>IFERROR(__xludf.DUMMYFUNCTION("""COMPUTED_VALUE"""),39.0)</f>
        <v>39</v>
      </c>
      <c r="I699" s="1">
        <f>IFERROR(__xludf.DUMMYFUNCTION("""COMPUTED_VALUE"""),37.0)</f>
        <v>37</v>
      </c>
      <c r="J699" s="1" t="b">
        <f t="array" ref="J699">IF(NOT(I699=""),AND(C699:I699&gt;B699:H699),IF(NOT(H699=""),AND(C699:H699&gt;B699:G699),IF(NOT(G699=""),AND(C699:G699&gt;B699:F699),AND(C699:F699&gt;B699:E699))))</f>
        <v>0</v>
      </c>
      <c r="K699" s="1" t="b">
        <f t="array" ref="K699">IF(NOT(I699=""),AND(C699:I699&lt;B699:H699),IF(NOT(H699=""),AND(C699:H699&lt;B699:G699),IF(NOT(G699=""),AND(C699:G699&lt;B699:F699),AND(C699:F699&lt;B699:E699))))</f>
        <v>1</v>
      </c>
      <c r="L699" s="1" t="b">
        <f t="array" ref="L699">IF(NOT(I699=""),AND(AND(ABS(C699:I699-B699:H699)&gt;0),AND(ABS(C699:I699-B699:H699)&lt;4)),IF(NOT(H699=""),AND(AND(ABS(C699:H699-B699:G699)&gt;0),AND(ABS(C699:H699-B699:G699)&lt;4)),IF(NOT(G699=""),AND(AND(ABS(C699:G699-B699:F699)&gt;0),AND(ABS(C699:G699-B699:F699)&lt;4)),AND(AND(ABS(C699:F699-B699:E699)&gt;0),AND(ABS(C699:F699-B699:E699)&lt;4)))))</f>
        <v>1</v>
      </c>
      <c r="M699" s="1" t="b">
        <f t="shared" si="1"/>
        <v>1</v>
      </c>
    </row>
    <row r="700" ht="15.75" customHeight="1">
      <c r="A700" s="1" t="s">
        <v>709</v>
      </c>
      <c r="B700" s="1">
        <f>IFERROR(__xludf.DUMMYFUNCTION("SPLIT(A700,"" "")"),72.0)</f>
        <v>72</v>
      </c>
      <c r="C700" s="1">
        <f>IFERROR(__xludf.DUMMYFUNCTION("""COMPUTED_VALUE"""),74.0)</f>
        <v>74</v>
      </c>
      <c r="D700" s="1">
        <f>IFERROR(__xludf.DUMMYFUNCTION("""COMPUTED_VALUE"""),77.0)</f>
        <v>77</v>
      </c>
      <c r="E700" s="1">
        <f>IFERROR(__xludf.DUMMYFUNCTION("""COMPUTED_VALUE"""),79.0)</f>
        <v>79</v>
      </c>
      <c r="F700" s="1">
        <f>IFERROR(__xludf.DUMMYFUNCTION("""COMPUTED_VALUE"""),82.0)</f>
        <v>82</v>
      </c>
      <c r="G700" s="1">
        <f>IFERROR(__xludf.DUMMYFUNCTION("""COMPUTED_VALUE"""),85.0)</f>
        <v>85</v>
      </c>
      <c r="H700" s="1">
        <f>IFERROR(__xludf.DUMMYFUNCTION("""COMPUTED_VALUE"""),86.0)</f>
        <v>86</v>
      </c>
      <c r="J700" s="1" t="b">
        <f t="array" ref="J700">IF(NOT(I700=""),AND(C700:I700&gt;B700:H700),IF(NOT(H700=""),AND(C700:H700&gt;B700:G700),IF(NOT(G700=""),AND(C700:G700&gt;B700:F700),AND(C700:F700&gt;B700:E700))))</f>
        <v>1</v>
      </c>
      <c r="K700" s="1" t="b">
        <f t="array" ref="K700">IF(NOT(I700=""),AND(C700:I700&lt;B700:H700),IF(NOT(H700=""),AND(C700:H700&lt;B700:G700),IF(NOT(G700=""),AND(C700:G700&lt;B700:F700),AND(C700:F700&lt;B700:E700))))</f>
        <v>0</v>
      </c>
      <c r="L700" s="1" t="b">
        <f t="array" ref="L700">IF(NOT(I700=""),AND(AND(ABS(C700:I700-B700:H700)&gt;0),AND(ABS(C700:I700-B700:H700)&lt;4)),IF(NOT(H700=""),AND(AND(ABS(C700:H700-B700:G700)&gt;0),AND(ABS(C700:H700-B700:G700)&lt;4)),IF(NOT(G700=""),AND(AND(ABS(C700:G700-B700:F700)&gt;0),AND(ABS(C700:G700-B700:F700)&lt;4)),AND(AND(ABS(C700:F700-B700:E700)&gt;0),AND(ABS(C700:F700-B700:E700)&lt;4)))))</f>
        <v>1</v>
      </c>
      <c r="M700" s="1" t="b">
        <f t="shared" si="1"/>
        <v>1</v>
      </c>
    </row>
    <row r="701" ht="15.75" customHeight="1">
      <c r="A701" s="1" t="s">
        <v>710</v>
      </c>
      <c r="B701" s="1">
        <f>IFERROR(__xludf.DUMMYFUNCTION("SPLIT(A701,"" "")"),82.0)</f>
        <v>82</v>
      </c>
      <c r="C701" s="1">
        <f>IFERROR(__xludf.DUMMYFUNCTION("""COMPUTED_VALUE"""),84.0)</f>
        <v>84</v>
      </c>
      <c r="D701" s="1">
        <f>IFERROR(__xludf.DUMMYFUNCTION("""COMPUTED_VALUE"""),87.0)</f>
        <v>87</v>
      </c>
      <c r="E701" s="1">
        <f>IFERROR(__xludf.DUMMYFUNCTION("""COMPUTED_VALUE"""),90.0)</f>
        <v>90</v>
      </c>
      <c r="F701" s="1">
        <f>IFERROR(__xludf.DUMMYFUNCTION("""COMPUTED_VALUE"""),92.0)</f>
        <v>92</v>
      </c>
      <c r="G701" s="1">
        <f>IFERROR(__xludf.DUMMYFUNCTION("""COMPUTED_VALUE"""),94.0)</f>
        <v>94</v>
      </c>
      <c r="H701" s="1">
        <f>IFERROR(__xludf.DUMMYFUNCTION("""COMPUTED_VALUE"""),97.0)</f>
        <v>97</v>
      </c>
      <c r="I701" s="1">
        <f>IFERROR(__xludf.DUMMYFUNCTION("""COMPUTED_VALUE"""),99.0)</f>
        <v>99</v>
      </c>
      <c r="J701" s="1" t="b">
        <f t="array" ref="J701">IF(NOT(I701=""),AND(C701:I701&gt;B701:H701),IF(NOT(H701=""),AND(C701:H701&gt;B701:G701),IF(NOT(G701=""),AND(C701:G701&gt;B701:F701),AND(C701:F701&gt;B701:E701))))</f>
        <v>1</v>
      </c>
      <c r="K701" s="1" t="b">
        <f t="array" ref="K701">IF(NOT(I701=""),AND(C701:I701&lt;B701:H701),IF(NOT(H701=""),AND(C701:H701&lt;B701:G701),IF(NOT(G701=""),AND(C701:G701&lt;B701:F701),AND(C701:F701&lt;B701:E701))))</f>
        <v>0</v>
      </c>
      <c r="L701" s="1" t="b">
        <f t="array" ref="L701">IF(NOT(I701=""),AND(AND(ABS(C701:I701-B701:H701)&gt;0),AND(ABS(C701:I701-B701:H701)&lt;4)),IF(NOT(H701=""),AND(AND(ABS(C701:H701-B701:G701)&gt;0),AND(ABS(C701:H701-B701:G701)&lt;4)),IF(NOT(G701=""),AND(AND(ABS(C701:G701-B701:F701)&gt;0),AND(ABS(C701:G701-B701:F701)&lt;4)),AND(AND(ABS(C701:F701-B701:E701)&gt;0),AND(ABS(C701:F701-B701:E701)&lt;4)))))</f>
        <v>1</v>
      </c>
      <c r="M701" s="1" t="b">
        <f t="shared" si="1"/>
        <v>1</v>
      </c>
    </row>
    <row r="702" ht="15.75" customHeight="1">
      <c r="A702" s="1" t="s">
        <v>711</v>
      </c>
      <c r="B702" s="1">
        <f>IFERROR(__xludf.DUMMYFUNCTION("SPLIT(A702,"" "")"),84.0)</f>
        <v>84</v>
      </c>
      <c r="C702" s="1">
        <f>IFERROR(__xludf.DUMMYFUNCTION("""COMPUTED_VALUE"""),87.0)</f>
        <v>87</v>
      </c>
      <c r="D702" s="1">
        <f>IFERROR(__xludf.DUMMYFUNCTION("""COMPUTED_VALUE"""),88.0)</f>
        <v>88</v>
      </c>
      <c r="E702" s="1">
        <f>IFERROR(__xludf.DUMMYFUNCTION("""COMPUTED_VALUE"""),91.0)</f>
        <v>91</v>
      </c>
      <c r="F702" s="1">
        <f>IFERROR(__xludf.DUMMYFUNCTION("""COMPUTED_VALUE"""),92.0)</f>
        <v>92</v>
      </c>
      <c r="G702" s="1">
        <f>IFERROR(__xludf.DUMMYFUNCTION("""COMPUTED_VALUE"""),93.0)</f>
        <v>93</v>
      </c>
      <c r="J702" s="1" t="b">
        <f t="array" ref="J702">IF(NOT(I702=""),AND(C702:I702&gt;B702:H702),IF(NOT(H702=""),AND(C702:H702&gt;B702:G702),IF(NOT(G702=""),AND(C702:G702&gt;B702:F702),AND(C702:F702&gt;B702:E702))))</f>
        <v>1</v>
      </c>
      <c r="K702" s="1" t="b">
        <f t="array" ref="K702">IF(NOT(I702=""),AND(C702:I702&lt;B702:H702),IF(NOT(H702=""),AND(C702:H702&lt;B702:G702),IF(NOT(G702=""),AND(C702:G702&lt;B702:F702),AND(C702:F702&lt;B702:E702))))</f>
        <v>0</v>
      </c>
      <c r="L702" s="1" t="b">
        <f t="array" ref="L702">IF(NOT(I702=""),AND(AND(ABS(C702:I702-B702:H702)&gt;0),AND(ABS(C702:I702-B702:H702)&lt;4)),IF(NOT(H702=""),AND(AND(ABS(C702:H702-B702:G702)&gt;0),AND(ABS(C702:H702-B702:G702)&lt;4)),IF(NOT(G702=""),AND(AND(ABS(C702:G702-B702:F702)&gt;0),AND(ABS(C702:G702-B702:F702)&lt;4)),AND(AND(ABS(C702:F702-B702:E702)&gt;0),AND(ABS(C702:F702-B702:E702)&lt;4)))))</f>
        <v>1</v>
      </c>
      <c r="M702" s="1" t="b">
        <f t="shared" si="1"/>
        <v>1</v>
      </c>
    </row>
    <row r="703" ht="15.75" customHeight="1">
      <c r="A703" s="1" t="s">
        <v>712</v>
      </c>
      <c r="B703" s="1">
        <f>IFERROR(__xludf.DUMMYFUNCTION("SPLIT(A703,"" "")"),88.0)</f>
        <v>88</v>
      </c>
      <c r="C703" s="1">
        <f>IFERROR(__xludf.DUMMYFUNCTION("""COMPUTED_VALUE"""),90.0)</f>
        <v>90</v>
      </c>
      <c r="D703" s="1">
        <f>IFERROR(__xludf.DUMMYFUNCTION("""COMPUTED_VALUE"""),93.0)</f>
        <v>93</v>
      </c>
      <c r="E703" s="1">
        <f>IFERROR(__xludf.DUMMYFUNCTION("""COMPUTED_VALUE"""),96.0)</f>
        <v>96</v>
      </c>
      <c r="F703" s="1">
        <f>IFERROR(__xludf.DUMMYFUNCTION("""COMPUTED_VALUE"""),97.0)</f>
        <v>97</v>
      </c>
      <c r="G703" s="1">
        <f>IFERROR(__xludf.DUMMYFUNCTION("""COMPUTED_VALUE"""),98.0)</f>
        <v>98</v>
      </c>
      <c r="J703" s="1" t="b">
        <f t="array" ref="J703">IF(NOT(I703=""),AND(C703:I703&gt;B703:H703),IF(NOT(H703=""),AND(C703:H703&gt;B703:G703),IF(NOT(G703=""),AND(C703:G703&gt;B703:F703),AND(C703:F703&gt;B703:E703))))</f>
        <v>1</v>
      </c>
      <c r="K703" s="1" t="b">
        <f t="array" ref="K703">IF(NOT(I703=""),AND(C703:I703&lt;B703:H703),IF(NOT(H703=""),AND(C703:H703&lt;B703:G703),IF(NOT(G703=""),AND(C703:G703&lt;B703:F703),AND(C703:F703&lt;B703:E703))))</f>
        <v>0</v>
      </c>
      <c r="L703" s="1" t="b">
        <f t="array" ref="L703">IF(NOT(I703=""),AND(AND(ABS(C703:I703-B703:H703)&gt;0),AND(ABS(C703:I703-B703:H703)&lt;4)),IF(NOT(H703=""),AND(AND(ABS(C703:H703-B703:G703)&gt;0),AND(ABS(C703:H703-B703:G703)&lt;4)),IF(NOT(G703=""),AND(AND(ABS(C703:G703-B703:F703)&gt;0),AND(ABS(C703:G703-B703:F703)&lt;4)),AND(AND(ABS(C703:F703-B703:E703)&gt;0),AND(ABS(C703:F703-B703:E703)&lt;4)))))</f>
        <v>1</v>
      </c>
      <c r="M703" s="1" t="b">
        <f t="shared" si="1"/>
        <v>1</v>
      </c>
    </row>
    <row r="704" ht="15.75" customHeight="1">
      <c r="A704" s="1" t="s">
        <v>713</v>
      </c>
      <c r="B704" s="1">
        <f>IFERROR(__xludf.DUMMYFUNCTION("SPLIT(A704,"" "")"),18.0)</f>
        <v>18</v>
      </c>
      <c r="C704" s="1">
        <f>IFERROR(__xludf.DUMMYFUNCTION("""COMPUTED_VALUE"""),21.0)</f>
        <v>21</v>
      </c>
      <c r="D704" s="1">
        <f>IFERROR(__xludf.DUMMYFUNCTION("""COMPUTED_VALUE"""),24.0)</f>
        <v>24</v>
      </c>
      <c r="E704" s="1">
        <f>IFERROR(__xludf.DUMMYFUNCTION("""COMPUTED_VALUE"""),25.0)</f>
        <v>25</v>
      </c>
      <c r="F704" s="1">
        <f>IFERROR(__xludf.DUMMYFUNCTION("""COMPUTED_VALUE"""),28.0)</f>
        <v>28</v>
      </c>
      <c r="J704" s="1" t="b">
        <f t="array" ref="J704">IF(NOT(I704=""),AND(C704:I704&gt;B704:H704),IF(NOT(H704=""),AND(C704:H704&gt;B704:G704),IF(NOT(G704=""),AND(C704:G704&gt;B704:F704),AND(C704:F704&gt;B704:E704))))</f>
        <v>1</v>
      </c>
      <c r="K704" s="1" t="b">
        <f t="array" ref="K704">IF(NOT(I704=""),AND(C704:I704&lt;B704:H704),IF(NOT(H704=""),AND(C704:H704&lt;B704:G704),IF(NOT(G704=""),AND(C704:G704&lt;B704:F704),AND(C704:F704&lt;B704:E704))))</f>
        <v>0</v>
      </c>
      <c r="L704" s="1" t="b">
        <f t="array" ref="L704">IF(NOT(I704=""),AND(AND(ABS(C704:I704-B704:H704)&gt;0),AND(ABS(C704:I704-B704:H704)&lt;4)),IF(NOT(H704=""),AND(AND(ABS(C704:H704-B704:G704)&gt;0),AND(ABS(C704:H704-B704:G704)&lt;4)),IF(NOT(G704=""),AND(AND(ABS(C704:G704-B704:F704)&gt;0),AND(ABS(C704:G704-B704:F704)&lt;4)),AND(AND(ABS(C704:F704-B704:E704)&gt;0),AND(ABS(C704:F704-B704:E704)&lt;4)))))</f>
        <v>1</v>
      </c>
      <c r="M704" s="1" t="b">
        <f t="shared" si="1"/>
        <v>1</v>
      </c>
    </row>
    <row r="705" ht="15.75" customHeight="1">
      <c r="A705" s="1" t="s">
        <v>714</v>
      </c>
      <c r="B705" s="1">
        <f>IFERROR(__xludf.DUMMYFUNCTION("SPLIT(A705,"" "")"),87.0)</f>
        <v>87</v>
      </c>
      <c r="C705" s="1">
        <f>IFERROR(__xludf.DUMMYFUNCTION("""COMPUTED_VALUE"""),88.0)</f>
        <v>88</v>
      </c>
      <c r="D705" s="1">
        <f>IFERROR(__xludf.DUMMYFUNCTION("""COMPUTED_VALUE"""),90.0)</f>
        <v>90</v>
      </c>
      <c r="E705" s="1">
        <f>IFERROR(__xludf.DUMMYFUNCTION("""COMPUTED_VALUE"""),92.0)</f>
        <v>92</v>
      </c>
      <c r="F705" s="1">
        <f>IFERROR(__xludf.DUMMYFUNCTION("""COMPUTED_VALUE"""),95.0)</f>
        <v>95</v>
      </c>
      <c r="G705" s="1">
        <f>IFERROR(__xludf.DUMMYFUNCTION("""COMPUTED_VALUE"""),97.0)</f>
        <v>97</v>
      </c>
      <c r="J705" s="1" t="b">
        <f t="array" ref="J705">IF(NOT(I705=""),AND(C705:I705&gt;B705:H705),IF(NOT(H705=""),AND(C705:H705&gt;B705:G705),IF(NOT(G705=""),AND(C705:G705&gt;B705:F705),AND(C705:F705&gt;B705:E705))))</f>
        <v>1</v>
      </c>
      <c r="K705" s="1" t="b">
        <f t="array" ref="K705">IF(NOT(I705=""),AND(C705:I705&lt;B705:H705),IF(NOT(H705=""),AND(C705:H705&lt;B705:G705),IF(NOT(G705=""),AND(C705:G705&lt;B705:F705),AND(C705:F705&lt;B705:E705))))</f>
        <v>0</v>
      </c>
      <c r="L705" s="1" t="b">
        <f t="array" ref="L705">IF(NOT(I705=""),AND(AND(ABS(C705:I705-B705:H705)&gt;0),AND(ABS(C705:I705-B705:H705)&lt;4)),IF(NOT(H705=""),AND(AND(ABS(C705:H705-B705:G705)&gt;0),AND(ABS(C705:H705-B705:G705)&lt;4)),IF(NOT(G705=""),AND(AND(ABS(C705:G705-B705:F705)&gt;0),AND(ABS(C705:G705-B705:F705)&lt;4)),AND(AND(ABS(C705:F705-B705:E705)&gt;0),AND(ABS(C705:F705-B705:E705)&lt;4)))))</f>
        <v>1</v>
      </c>
      <c r="M705" s="1" t="b">
        <f t="shared" si="1"/>
        <v>1</v>
      </c>
    </row>
    <row r="706" ht="15.75" customHeight="1">
      <c r="A706" s="1" t="s">
        <v>715</v>
      </c>
      <c r="B706" s="1">
        <f>IFERROR(__xludf.DUMMYFUNCTION("SPLIT(A706,"" "")"),2.0)</f>
        <v>2</v>
      </c>
      <c r="C706" s="1">
        <f>IFERROR(__xludf.DUMMYFUNCTION("""COMPUTED_VALUE"""),5.0)</f>
        <v>5</v>
      </c>
      <c r="D706" s="1">
        <f>IFERROR(__xludf.DUMMYFUNCTION("""COMPUTED_VALUE"""),8.0)</f>
        <v>8</v>
      </c>
      <c r="E706" s="1">
        <f>IFERROR(__xludf.DUMMYFUNCTION("""COMPUTED_VALUE"""),10.0)</f>
        <v>10</v>
      </c>
      <c r="F706" s="1">
        <f>IFERROR(__xludf.DUMMYFUNCTION("""COMPUTED_VALUE"""),11.0)</f>
        <v>11</v>
      </c>
      <c r="J706" s="1" t="b">
        <f t="array" ref="J706">IF(NOT(I706=""),AND(C706:I706&gt;B706:H706),IF(NOT(H706=""),AND(C706:H706&gt;B706:G706),IF(NOT(G706=""),AND(C706:G706&gt;B706:F706),AND(C706:F706&gt;B706:E706))))</f>
        <v>1</v>
      </c>
      <c r="K706" s="1" t="b">
        <f t="array" ref="K706">IF(NOT(I706=""),AND(C706:I706&lt;B706:H706),IF(NOT(H706=""),AND(C706:H706&lt;B706:G706),IF(NOT(G706=""),AND(C706:G706&lt;B706:F706),AND(C706:F706&lt;B706:E706))))</f>
        <v>0</v>
      </c>
      <c r="L706" s="1" t="b">
        <f t="array" ref="L706">IF(NOT(I706=""),AND(AND(ABS(C706:I706-B706:H706)&gt;0),AND(ABS(C706:I706-B706:H706)&lt;4)),IF(NOT(H706=""),AND(AND(ABS(C706:H706-B706:G706)&gt;0),AND(ABS(C706:H706-B706:G706)&lt;4)),IF(NOT(G706=""),AND(AND(ABS(C706:G706-B706:F706)&gt;0),AND(ABS(C706:G706-B706:F706)&lt;4)),AND(AND(ABS(C706:F706-B706:E706)&gt;0),AND(ABS(C706:F706-B706:E706)&lt;4)))))</f>
        <v>1</v>
      </c>
      <c r="M706" s="1" t="b">
        <f t="shared" si="1"/>
        <v>1</v>
      </c>
    </row>
    <row r="707" ht="15.75" customHeight="1">
      <c r="A707" s="1" t="s">
        <v>716</v>
      </c>
      <c r="B707" s="1">
        <f>IFERROR(__xludf.DUMMYFUNCTION("SPLIT(A707,"" "")"),60.0)</f>
        <v>60</v>
      </c>
      <c r="C707" s="1">
        <f>IFERROR(__xludf.DUMMYFUNCTION("""COMPUTED_VALUE"""),58.0)</f>
        <v>58</v>
      </c>
      <c r="D707" s="1">
        <f>IFERROR(__xludf.DUMMYFUNCTION("""COMPUTED_VALUE"""),56.0)</f>
        <v>56</v>
      </c>
      <c r="E707" s="1">
        <f>IFERROR(__xludf.DUMMYFUNCTION("""COMPUTED_VALUE"""),55.0)</f>
        <v>55</v>
      </c>
      <c r="F707" s="1">
        <f>IFERROR(__xludf.DUMMYFUNCTION("""COMPUTED_VALUE"""),54.0)</f>
        <v>54</v>
      </c>
      <c r="G707" s="1">
        <f>IFERROR(__xludf.DUMMYFUNCTION("""COMPUTED_VALUE"""),52.0)</f>
        <v>52</v>
      </c>
      <c r="H707" s="1">
        <f>IFERROR(__xludf.DUMMYFUNCTION("""COMPUTED_VALUE"""),50.0)</f>
        <v>50</v>
      </c>
      <c r="I707" s="1">
        <f>IFERROR(__xludf.DUMMYFUNCTION("""COMPUTED_VALUE"""),48.0)</f>
        <v>48</v>
      </c>
      <c r="J707" s="1" t="b">
        <f t="array" ref="J707">IF(NOT(I707=""),AND(C707:I707&gt;B707:H707),IF(NOT(H707=""),AND(C707:H707&gt;B707:G707),IF(NOT(G707=""),AND(C707:G707&gt;B707:F707),AND(C707:F707&gt;B707:E707))))</f>
        <v>0</v>
      </c>
      <c r="K707" s="1" t="b">
        <f t="array" ref="K707">IF(NOT(I707=""),AND(C707:I707&lt;B707:H707),IF(NOT(H707=""),AND(C707:H707&lt;B707:G707),IF(NOT(G707=""),AND(C707:G707&lt;B707:F707),AND(C707:F707&lt;B707:E707))))</f>
        <v>1</v>
      </c>
      <c r="L707" s="1" t="b">
        <f t="array" ref="L707">IF(NOT(I707=""),AND(AND(ABS(C707:I707-B707:H707)&gt;0),AND(ABS(C707:I707-B707:H707)&lt;4)),IF(NOT(H707=""),AND(AND(ABS(C707:H707-B707:G707)&gt;0),AND(ABS(C707:H707-B707:G707)&lt;4)),IF(NOT(G707=""),AND(AND(ABS(C707:G707-B707:F707)&gt;0),AND(ABS(C707:G707-B707:F707)&lt;4)),AND(AND(ABS(C707:F707-B707:E707)&gt;0),AND(ABS(C707:F707-B707:E707)&lt;4)))))</f>
        <v>1</v>
      </c>
      <c r="M707" s="1" t="b">
        <f t="shared" si="1"/>
        <v>1</v>
      </c>
    </row>
    <row r="708" ht="15.75" customHeight="1">
      <c r="A708" s="1" t="s">
        <v>717</v>
      </c>
      <c r="B708" s="1">
        <f>IFERROR(__xludf.DUMMYFUNCTION("SPLIT(A708,"" "")"),19.0)</f>
        <v>19</v>
      </c>
      <c r="C708" s="1">
        <f>IFERROR(__xludf.DUMMYFUNCTION("""COMPUTED_VALUE"""),17.0)</f>
        <v>17</v>
      </c>
      <c r="D708" s="1">
        <f>IFERROR(__xludf.DUMMYFUNCTION("""COMPUTED_VALUE"""),14.0)</f>
        <v>14</v>
      </c>
      <c r="E708" s="1">
        <f>IFERROR(__xludf.DUMMYFUNCTION("""COMPUTED_VALUE"""),12.0)</f>
        <v>12</v>
      </c>
      <c r="F708" s="1">
        <f>IFERROR(__xludf.DUMMYFUNCTION("""COMPUTED_VALUE"""),9.0)</f>
        <v>9</v>
      </c>
      <c r="G708" s="1">
        <f>IFERROR(__xludf.DUMMYFUNCTION("""COMPUTED_VALUE"""),6.0)</f>
        <v>6</v>
      </c>
      <c r="J708" s="1" t="b">
        <f t="array" ref="J708">IF(NOT(I708=""),AND(C708:I708&gt;B708:H708),IF(NOT(H708=""),AND(C708:H708&gt;B708:G708),IF(NOT(G708=""),AND(C708:G708&gt;B708:F708),AND(C708:F708&gt;B708:E708))))</f>
        <v>0</v>
      </c>
      <c r="K708" s="1" t="b">
        <f t="array" ref="K708">IF(NOT(I708=""),AND(C708:I708&lt;B708:H708),IF(NOT(H708=""),AND(C708:H708&lt;B708:G708),IF(NOT(G708=""),AND(C708:G708&lt;B708:F708),AND(C708:F708&lt;B708:E708))))</f>
        <v>1</v>
      </c>
      <c r="L708" s="1" t="b">
        <f t="array" ref="L708">IF(NOT(I708=""),AND(AND(ABS(C708:I708-B708:H708)&gt;0),AND(ABS(C708:I708-B708:H708)&lt;4)),IF(NOT(H708=""),AND(AND(ABS(C708:H708-B708:G708)&gt;0),AND(ABS(C708:H708-B708:G708)&lt;4)),IF(NOT(G708=""),AND(AND(ABS(C708:G708-B708:F708)&gt;0),AND(ABS(C708:G708-B708:F708)&lt;4)),AND(AND(ABS(C708:F708-B708:E708)&gt;0),AND(ABS(C708:F708-B708:E708)&lt;4)))))</f>
        <v>1</v>
      </c>
      <c r="M708" s="1" t="b">
        <f t="shared" si="1"/>
        <v>1</v>
      </c>
    </row>
    <row r="709" ht="15.75" customHeight="1">
      <c r="A709" s="1" t="s">
        <v>718</v>
      </c>
      <c r="B709" s="1">
        <f>IFERROR(__xludf.DUMMYFUNCTION("SPLIT(A709,"" "")"),42.0)</f>
        <v>42</v>
      </c>
      <c r="C709" s="1">
        <f>IFERROR(__xludf.DUMMYFUNCTION("""COMPUTED_VALUE"""),39.0)</f>
        <v>39</v>
      </c>
      <c r="D709" s="1">
        <f>IFERROR(__xludf.DUMMYFUNCTION("""COMPUTED_VALUE"""),36.0)</f>
        <v>36</v>
      </c>
      <c r="E709" s="1">
        <f>IFERROR(__xludf.DUMMYFUNCTION("""COMPUTED_VALUE"""),34.0)</f>
        <v>34</v>
      </c>
      <c r="F709" s="1">
        <f>IFERROR(__xludf.DUMMYFUNCTION("""COMPUTED_VALUE"""),33.0)</f>
        <v>33</v>
      </c>
      <c r="J709" s="1" t="b">
        <f t="array" ref="J709">IF(NOT(I709=""),AND(C709:I709&gt;B709:H709),IF(NOT(H709=""),AND(C709:H709&gt;B709:G709),IF(NOT(G709=""),AND(C709:G709&gt;B709:F709),AND(C709:F709&gt;B709:E709))))</f>
        <v>0</v>
      </c>
      <c r="K709" s="1" t="b">
        <f t="array" ref="K709">IF(NOT(I709=""),AND(C709:I709&lt;B709:H709),IF(NOT(H709=""),AND(C709:H709&lt;B709:G709),IF(NOT(G709=""),AND(C709:G709&lt;B709:F709),AND(C709:F709&lt;B709:E709))))</f>
        <v>1</v>
      </c>
      <c r="L709" s="1" t="b">
        <f t="array" ref="L709">IF(NOT(I709=""),AND(AND(ABS(C709:I709-B709:H709)&gt;0),AND(ABS(C709:I709-B709:H709)&lt;4)),IF(NOT(H709=""),AND(AND(ABS(C709:H709-B709:G709)&gt;0),AND(ABS(C709:H709-B709:G709)&lt;4)),IF(NOT(G709=""),AND(AND(ABS(C709:G709-B709:F709)&gt;0),AND(ABS(C709:G709-B709:F709)&lt;4)),AND(AND(ABS(C709:F709-B709:E709)&gt;0),AND(ABS(C709:F709-B709:E709)&lt;4)))))</f>
        <v>1</v>
      </c>
      <c r="M709" s="1" t="b">
        <f t="shared" si="1"/>
        <v>1</v>
      </c>
    </row>
    <row r="710" ht="15.75" customHeight="1">
      <c r="A710" s="1" t="s">
        <v>719</v>
      </c>
      <c r="B710" s="1">
        <f>IFERROR(__xludf.DUMMYFUNCTION("SPLIT(A710,"" "")"),66.0)</f>
        <v>66</v>
      </c>
      <c r="C710" s="1">
        <f>IFERROR(__xludf.DUMMYFUNCTION("""COMPUTED_VALUE"""),65.0)</f>
        <v>65</v>
      </c>
      <c r="D710" s="1">
        <f>IFERROR(__xludf.DUMMYFUNCTION("""COMPUTED_VALUE"""),63.0)</f>
        <v>63</v>
      </c>
      <c r="E710" s="1">
        <f>IFERROR(__xludf.DUMMYFUNCTION("""COMPUTED_VALUE"""),60.0)</f>
        <v>60</v>
      </c>
      <c r="F710" s="1">
        <f>IFERROR(__xludf.DUMMYFUNCTION("""COMPUTED_VALUE"""),58.0)</f>
        <v>58</v>
      </c>
      <c r="G710" s="1">
        <f>IFERROR(__xludf.DUMMYFUNCTION("""COMPUTED_VALUE"""),56.0)</f>
        <v>56</v>
      </c>
      <c r="H710" s="1">
        <f>IFERROR(__xludf.DUMMYFUNCTION("""COMPUTED_VALUE"""),54.0)</f>
        <v>54</v>
      </c>
      <c r="I710" s="1">
        <f>IFERROR(__xludf.DUMMYFUNCTION("""COMPUTED_VALUE"""),52.0)</f>
        <v>52</v>
      </c>
      <c r="J710" s="1" t="b">
        <f t="array" ref="J710">IF(NOT(I710=""),AND(C710:I710&gt;B710:H710),IF(NOT(H710=""),AND(C710:H710&gt;B710:G710),IF(NOT(G710=""),AND(C710:G710&gt;B710:F710),AND(C710:F710&gt;B710:E710))))</f>
        <v>0</v>
      </c>
      <c r="K710" s="1" t="b">
        <f t="array" ref="K710">IF(NOT(I710=""),AND(C710:I710&lt;B710:H710),IF(NOT(H710=""),AND(C710:H710&lt;B710:G710),IF(NOT(G710=""),AND(C710:G710&lt;B710:F710),AND(C710:F710&lt;B710:E710))))</f>
        <v>1</v>
      </c>
      <c r="L710" s="1" t="b">
        <f t="array" ref="L710">IF(NOT(I710=""),AND(AND(ABS(C710:I710-B710:H710)&gt;0),AND(ABS(C710:I710-B710:H710)&lt;4)),IF(NOT(H710=""),AND(AND(ABS(C710:H710-B710:G710)&gt;0),AND(ABS(C710:H710-B710:G710)&lt;4)),IF(NOT(G710=""),AND(AND(ABS(C710:G710-B710:F710)&gt;0),AND(ABS(C710:G710-B710:F710)&lt;4)),AND(AND(ABS(C710:F710-B710:E710)&gt;0),AND(ABS(C710:F710-B710:E710)&lt;4)))))</f>
        <v>1</v>
      </c>
      <c r="M710" s="1" t="b">
        <f t="shared" si="1"/>
        <v>1</v>
      </c>
    </row>
    <row r="711" ht="15.75" customHeight="1">
      <c r="A711" s="1" t="s">
        <v>720</v>
      </c>
      <c r="B711" s="1">
        <f>IFERROR(__xludf.DUMMYFUNCTION("SPLIT(A711,"" "")"),62.0)</f>
        <v>62</v>
      </c>
      <c r="C711" s="1">
        <f>IFERROR(__xludf.DUMMYFUNCTION("""COMPUTED_VALUE"""),63.0)</f>
        <v>63</v>
      </c>
      <c r="D711" s="1">
        <f>IFERROR(__xludf.DUMMYFUNCTION("""COMPUTED_VALUE"""),66.0)</f>
        <v>66</v>
      </c>
      <c r="E711" s="1">
        <f>IFERROR(__xludf.DUMMYFUNCTION("""COMPUTED_VALUE"""),68.0)</f>
        <v>68</v>
      </c>
      <c r="F711" s="1">
        <f>IFERROR(__xludf.DUMMYFUNCTION("""COMPUTED_VALUE"""),69.0)</f>
        <v>69</v>
      </c>
      <c r="G711" s="1">
        <f>IFERROR(__xludf.DUMMYFUNCTION("""COMPUTED_VALUE"""),72.0)</f>
        <v>72</v>
      </c>
      <c r="H711" s="1">
        <f>IFERROR(__xludf.DUMMYFUNCTION("""COMPUTED_VALUE"""),75.0)</f>
        <v>75</v>
      </c>
      <c r="J711" s="1" t="b">
        <f t="array" ref="J711">IF(NOT(I711=""),AND(C711:I711&gt;B711:H711),IF(NOT(H711=""),AND(C711:H711&gt;B711:G711),IF(NOT(G711=""),AND(C711:G711&gt;B711:F711),AND(C711:F711&gt;B711:E711))))</f>
        <v>1</v>
      </c>
      <c r="K711" s="1" t="b">
        <f t="array" ref="K711">IF(NOT(I711=""),AND(C711:I711&lt;B711:H711),IF(NOT(H711=""),AND(C711:H711&lt;B711:G711),IF(NOT(G711=""),AND(C711:G711&lt;B711:F711),AND(C711:F711&lt;B711:E711))))</f>
        <v>0</v>
      </c>
      <c r="L711" s="1" t="b">
        <f t="array" ref="L711">IF(NOT(I711=""),AND(AND(ABS(C711:I711-B711:H711)&gt;0),AND(ABS(C711:I711-B711:H711)&lt;4)),IF(NOT(H711=""),AND(AND(ABS(C711:H711-B711:G711)&gt;0),AND(ABS(C711:H711-B711:G711)&lt;4)),IF(NOT(G711=""),AND(AND(ABS(C711:G711-B711:F711)&gt;0),AND(ABS(C711:G711-B711:F711)&lt;4)),AND(AND(ABS(C711:F711-B711:E711)&gt;0),AND(ABS(C711:F711-B711:E711)&lt;4)))))</f>
        <v>1</v>
      </c>
      <c r="M711" s="1" t="b">
        <f t="shared" si="1"/>
        <v>1</v>
      </c>
    </row>
    <row r="712" ht="15.75" customHeight="1">
      <c r="A712" s="1" t="s">
        <v>721</v>
      </c>
      <c r="B712" s="1">
        <f>IFERROR(__xludf.DUMMYFUNCTION("SPLIT(A712,"" "")"),50.0)</f>
        <v>50</v>
      </c>
      <c r="C712" s="1">
        <f>IFERROR(__xludf.DUMMYFUNCTION("""COMPUTED_VALUE"""),47.0)</f>
        <v>47</v>
      </c>
      <c r="D712" s="1">
        <f>IFERROR(__xludf.DUMMYFUNCTION("""COMPUTED_VALUE"""),44.0)</f>
        <v>44</v>
      </c>
      <c r="E712" s="1">
        <f>IFERROR(__xludf.DUMMYFUNCTION("""COMPUTED_VALUE"""),41.0)</f>
        <v>41</v>
      </c>
      <c r="F712" s="1">
        <f>IFERROR(__xludf.DUMMYFUNCTION("""COMPUTED_VALUE"""),40.0)</f>
        <v>40</v>
      </c>
      <c r="G712" s="1">
        <f>IFERROR(__xludf.DUMMYFUNCTION("""COMPUTED_VALUE"""),39.0)</f>
        <v>39</v>
      </c>
      <c r="H712" s="1">
        <f>IFERROR(__xludf.DUMMYFUNCTION("""COMPUTED_VALUE"""),38.0)</f>
        <v>38</v>
      </c>
      <c r="J712" s="1" t="b">
        <f t="array" ref="J712">IF(NOT(I712=""),AND(C712:I712&gt;B712:H712),IF(NOT(H712=""),AND(C712:H712&gt;B712:G712),IF(NOT(G712=""),AND(C712:G712&gt;B712:F712),AND(C712:F712&gt;B712:E712))))</f>
        <v>0</v>
      </c>
      <c r="K712" s="1" t="b">
        <f t="array" ref="K712">IF(NOT(I712=""),AND(C712:I712&lt;B712:H712),IF(NOT(H712=""),AND(C712:H712&lt;B712:G712),IF(NOT(G712=""),AND(C712:G712&lt;B712:F712),AND(C712:F712&lt;B712:E712))))</f>
        <v>1</v>
      </c>
      <c r="L712" s="1" t="b">
        <f t="array" ref="L712">IF(NOT(I712=""),AND(AND(ABS(C712:I712-B712:H712)&gt;0),AND(ABS(C712:I712-B712:H712)&lt;4)),IF(NOT(H712=""),AND(AND(ABS(C712:H712-B712:G712)&gt;0),AND(ABS(C712:H712-B712:G712)&lt;4)),IF(NOT(G712=""),AND(AND(ABS(C712:G712-B712:F712)&gt;0),AND(ABS(C712:G712-B712:F712)&lt;4)),AND(AND(ABS(C712:F712-B712:E712)&gt;0),AND(ABS(C712:F712-B712:E712)&lt;4)))))</f>
        <v>1</v>
      </c>
      <c r="M712" s="1" t="b">
        <f t="shared" si="1"/>
        <v>1</v>
      </c>
    </row>
    <row r="713" ht="15.75" customHeight="1">
      <c r="A713" s="1" t="s">
        <v>722</v>
      </c>
      <c r="B713" s="1">
        <f>IFERROR(__xludf.DUMMYFUNCTION("SPLIT(A713,"" "")"),32.0)</f>
        <v>32</v>
      </c>
      <c r="C713" s="1">
        <f>IFERROR(__xludf.DUMMYFUNCTION("""COMPUTED_VALUE"""),33.0)</f>
        <v>33</v>
      </c>
      <c r="D713" s="1">
        <f>IFERROR(__xludf.DUMMYFUNCTION("""COMPUTED_VALUE"""),36.0)</f>
        <v>36</v>
      </c>
      <c r="E713" s="1">
        <f>IFERROR(__xludf.DUMMYFUNCTION("""COMPUTED_VALUE"""),39.0)</f>
        <v>39</v>
      </c>
      <c r="F713" s="1">
        <f>IFERROR(__xludf.DUMMYFUNCTION("""COMPUTED_VALUE"""),40.0)</f>
        <v>40</v>
      </c>
      <c r="G713" s="1">
        <f>IFERROR(__xludf.DUMMYFUNCTION("""COMPUTED_VALUE"""),41.0)</f>
        <v>41</v>
      </c>
      <c r="J713" s="1" t="b">
        <f t="array" ref="J713">IF(NOT(I713=""),AND(C713:I713&gt;B713:H713),IF(NOT(H713=""),AND(C713:H713&gt;B713:G713),IF(NOT(G713=""),AND(C713:G713&gt;B713:F713),AND(C713:F713&gt;B713:E713))))</f>
        <v>1</v>
      </c>
      <c r="K713" s="1" t="b">
        <f t="array" ref="K713">IF(NOT(I713=""),AND(C713:I713&lt;B713:H713),IF(NOT(H713=""),AND(C713:H713&lt;B713:G713),IF(NOT(G713=""),AND(C713:G713&lt;B713:F713),AND(C713:F713&lt;B713:E713))))</f>
        <v>0</v>
      </c>
      <c r="L713" s="1" t="b">
        <f t="array" ref="L713">IF(NOT(I713=""),AND(AND(ABS(C713:I713-B713:H713)&gt;0),AND(ABS(C713:I713-B713:H713)&lt;4)),IF(NOT(H713=""),AND(AND(ABS(C713:H713-B713:G713)&gt;0),AND(ABS(C713:H713-B713:G713)&lt;4)),IF(NOT(G713=""),AND(AND(ABS(C713:G713-B713:F713)&gt;0),AND(ABS(C713:G713-B713:F713)&lt;4)),AND(AND(ABS(C713:F713-B713:E713)&gt;0),AND(ABS(C713:F713-B713:E713)&lt;4)))))</f>
        <v>1</v>
      </c>
      <c r="M713" s="1" t="b">
        <f t="shared" si="1"/>
        <v>1</v>
      </c>
    </row>
    <row r="714" ht="15.75" customHeight="1">
      <c r="A714" s="1" t="s">
        <v>723</v>
      </c>
      <c r="B714" s="1">
        <f>IFERROR(__xludf.DUMMYFUNCTION("SPLIT(A714,"" "")"),51.0)</f>
        <v>51</v>
      </c>
      <c r="C714" s="1">
        <f>IFERROR(__xludf.DUMMYFUNCTION("""COMPUTED_VALUE"""),49.0)</f>
        <v>49</v>
      </c>
      <c r="D714" s="1">
        <f>IFERROR(__xludf.DUMMYFUNCTION("""COMPUTED_VALUE"""),47.0)</f>
        <v>47</v>
      </c>
      <c r="E714" s="1">
        <f>IFERROR(__xludf.DUMMYFUNCTION("""COMPUTED_VALUE"""),45.0)</f>
        <v>45</v>
      </c>
      <c r="F714" s="1">
        <f>IFERROR(__xludf.DUMMYFUNCTION("""COMPUTED_VALUE"""),42.0)</f>
        <v>42</v>
      </c>
      <c r="G714" s="1">
        <f>IFERROR(__xludf.DUMMYFUNCTION("""COMPUTED_VALUE"""),40.0)</f>
        <v>40</v>
      </c>
      <c r="J714" s="1" t="b">
        <f t="array" ref="J714">IF(NOT(I714=""),AND(C714:I714&gt;B714:H714),IF(NOT(H714=""),AND(C714:H714&gt;B714:G714),IF(NOT(G714=""),AND(C714:G714&gt;B714:F714),AND(C714:F714&gt;B714:E714))))</f>
        <v>0</v>
      </c>
      <c r="K714" s="1" t="b">
        <f t="array" ref="K714">IF(NOT(I714=""),AND(C714:I714&lt;B714:H714),IF(NOT(H714=""),AND(C714:H714&lt;B714:G714),IF(NOT(G714=""),AND(C714:G714&lt;B714:F714),AND(C714:F714&lt;B714:E714))))</f>
        <v>1</v>
      </c>
      <c r="L714" s="1" t="b">
        <f t="array" ref="L714">IF(NOT(I714=""),AND(AND(ABS(C714:I714-B714:H714)&gt;0),AND(ABS(C714:I714-B714:H714)&lt;4)),IF(NOT(H714=""),AND(AND(ABS(C714:H714-B714:G714)&gt;0),AND(ABS(C714:H714-B714:G714)&lt;4)),IF(NOT(G714=""),AND(AND(ABS(C714:G714-B714:F714)&gt;0),AND(ABS(C714:G714-B714:F714)&lt;4)),AND(AND(ABS(C714:F714-B714:E714)&gt;0),AND(ABS(C714:F714-B714:E714)&lt;4)))))</f>
        <v>1</v>
      </c>
      <c r="M714" s="1" t="b">
        <f t="shared" si="1"/>
        <v>1</v>
      </c>
    </row>
    <row r="715" ht="15.75" customHeight="1">
      <c r="A715" s="1" t="s">
        <v>724</v>
      </c>
      <c r="B715" s="1">
        <f>IFERROR(__xludf.DUMMYFUNCTION("SPLIT(A715,"" "")"),73.0)</f>
        <v>73</v>
      </c>
      <c r="C715" s="1">
        <f>IFERROR(__xludf.DUMMYFUNCTION("""COMPUTED_VALUE"""),70.0)</f>
        <v>70</v>
      </c>
      <c r="D715" s="1">
        <f>IFERROR(__xludf.DUMMYFUNCTION("""COMPUTED_VALUE"""),67.0)</f>
        <v>67</v>
      </c>
      <c r="E715" s="1">
        <f>IFERROR(__xludf.DUMMYFUNCTION("""COMPUTED_VALUE"""),66.0)</f>
        <v>66</v>
      </c>
      <c r="F715" s="1">
        <f>IFERROR(__xludf.DUMMYFUNCTION("""COMPUTED_VALUE"""),63.0)</f>
        <v>63</v>
      </c>
      <c r="G715" s="1">
        <f>IFERROR(__xludf.DUMMYFUNCTION("""COMPUTED_VALUE"""),61.0)</f>
        <v>61</v>
      </c>
      <c r="H715" s="1">
        <f>IFERROR(__xludf.DUMMYFUNCTION("""COMPUTED_VALUE"""),59.0)</f>
        <v>59</v>
      </c>
      <c r="J715" s="1" t="b">
        <f t="array" ref="J715">IF(NOT(I715=""),AND(C715:I715&gt;B715:H715),IF(NOT(H715=""),AND(C715:H715&gt;B715:G715),IF(NOT(G715=""),AND(C715:G715&gt;B715:F715),AND(C715:F715&gt;B715:E715))))</f>
        <v>0</v>
      </c>
      <c r="K715" s="1" t="b">
        <f t="array" ref="K715">IF(NOT(I715=""),AND(C715:I715&lt;B715:H715),IF(NOT(H715=""),AND(C715:H715&lt;B715:G715),IF(NOT(G715=""),AND(C715:G715&lt;B715:F715),AND(C715:F715&lt;B715:E715))))</f>
        <v>1</v>
      </c>
      <c r="L715" s="1" t="b">
        <f t="array" ref="L715">IF(NOT(I715=""),AND(AND(ABS(C715:I715-B715:H715)&gt;0),AND(ABS(C715:I715-B715:H715)&lt;4)),IF(NOT(H715=""),AND(AND(ABS(C715:H715-B715:G715)&gt;0),AND(ABS(C715:H715-B715:G715)&lt;4)),IF(NOT(G715=""),AND(AND(ABS(C715:G715-B715:F715)&gt;0),AND(ABS(C715:G715-B715:F715)&lt;4)),AND(AND(ABS(C715:F715-B715:E715)&gt;0),AND(ABS(C715:F715-B715:E715)&lt;4)))))</f>
        <v>1</v>
      </c>
      <c r="M715" s="1" t="b">
        <f t="shared" si="1"/>
        <v>1</v>
      </c>
    </row>
    <row r="716" ht="15.75" customHeight="1">
      <c r="A716" s="1" t="s">
        <v>725</v>
      </c>
      <c r="B716" s="1">
        <f>IFERROR(__xludf.DUMMYFUNCTION("SPLIT(A716,"" "")"),36.0)</f>
        <v>36</v>
      </c>
      <c r="C716" s="1">
        <f>IFERROR(__xludf.DUMMYFUNCTION("""COMPUTED_VALUE"""),39.0)</f>
        <v>39</v>
      </c>
      <c r="D716" s="1">
        <f>IFERROR(__xludf.DUMMYFUNCTION("""COMPUTED_VALUE"""),42.0)</f>
        <v>42</v>
      </c>
      <c r="E716" s="1">
        <f>IFERROR(__xludf.DUMMYFUNCTION("""COMPUTED_VALUE"""),44.0)</f>
        <v>44</v>
      </c>
      <c r="F716" s="1">
        <f>IFERROR(__xludf.DUMMYFUNCTION("""COMPUTED_VALUE"""),45.0)</f>
        <v>45</v>
      </c>
      <c r="G716" s="1">
        <f>IFERROR(__xludf.DUMMYFUNCTION("""COMPUTED_VALUE"""),48.0)</f>
        <v>48</v>
      </c>
      <c r="H716" s="1">
        <f>IFERROR(__xludf.DUMMYFUNCTION("""COMPUTED_VALUE"""),51.0)</f>
        <v>51</v>
      </c>
      <c r="I716" s="1">
        <f>IFERROR(__xludf.DUMMYFUNCTION("""COMPUTED_VALUE"""),53.0)</f>
        <v>53</v>
      </c>
      <c r="J716" s="1" t="b">
        <f t="array" ref="J716">IF(NOT(I716=""),AND(C716:I716&gt;B716:H716),IF(NOT(H716=""),AND(C716:H716&gt;B716:G716),IF(NOT(G716=""),AND(C716:G716&gt;B716:F716),AND(C716:F716&gt;B716:E716))))</f>
        <v>1</v>
      </c>
      <c r="K716" s="1" t="b">
        <f t="array" ref="K716">IF(NOT(I716=""),AND(C716:I716&lt;B716:H716),IF(NOT(H716=""),AND(C716:H716&lt;B716:G716),IF(NOT(G716=""),AND(C716:G716&lt;B716:F716),AND(C716:F716&lt;B716:E716))))</f>
        <v>0</v>
      </c>
      <c r="L716" s="1" t="b">
        <f t="array" ref="L716">IF(NOT(I716=""),AND(AND(ABS(C716:I716-B716:H716)&gt;0),AND(ABS(C716:I716-B716:H716)&lt;4)),IF(NOT(H716=""),AND(AND(ABS(C716:H716-B716:G716)&gt;0),AND(ABS(C716:H716-B716:G716)&lt;4)),IF(NOT(G716=""),AND(AND(ABS(C716:G716-B716:F716)&gt;0),AND(ABS(C716:G716-B716:F716)&lt;4)),AND(AND(ABS(C716:F716-B716:E716)&gt;0),AND(ABS(C716:F716-B716:E716)&lt;4)))))</f>
        <v>1</v>
      </c>
      <c r="M716" s="1" t="b">
        <f t="shared" si="1"/>
        <v>1</v>
      </c>
    </row>
    <row r="717" ht="15.75" customHeight="1">
      <c r="A717" s="1" t="s">
        <v>726</v>
      </c>
      <c r="B717" s="1">
        <f>IFERROR(__xludf.DUMMYFUNCTION("SPLIT(A717,"" "")"),19.0)</f>
        <v>19</v>
      </c>
      <c r="C717" s="1">
        <f>IFERROR(__xludf.DUMMYFUNCTION("""COMPUTED_VALUE"""),16.0)</f>
        <v>16</v>
      </c>
      <c r="D717" s="1">
        <f>IFERROR(__xludf.DUMMYFUNCTION("""COMPUTED_VALUE"""),15.0)</f>
        <v>15</v>
      </c>
      <c r="E717" s="1">
        <f>IFERROR(__xludf.DUMMYFUNCTION("""COMPUTED_VALUE"""),12.0)</f>
        <v>12</v>
      </c>
      <c r="F717" s="1">
        <f>IFERROR(__xludf.DUMMYFUNCTION("""COMPUTED_VALUE"""),11.0)</f>
        <v>11</v>
      </c>
      <c r="G717" s="1">
        <f>IFERROR(__xludf.DUMMYFUNCTION("""COMPUTED_VALUE"""),9.0)</f>
        <v>9</v>
      </c>
      <c r="H717" s="1">
        <f>IFERROR(__xludf.DUMMYFUNCTION("""COMPUTED_VALUE"""),7.0)</f>
        <v>7</v>
      </c>
      <c r="J717" s="1" t="b">
        <f t="array" ref="J717">IF(NOT(I717=""),AND(C717:I717&gt;B717:H717),IF(NOT(H717=""),AND(C717:H717&gt;B717:G717),IF(NOT(G717=""),AND(C717:G717&gt;B717:F717),AND(C717:F717&gt;B717:E717))))</f>
        <v>0</v>
      </c>
      <c r="K717" s="1" t="b">
        <f t="array" ref="K717">IF(NOT(I717=""),AND(C717:I717&lt;B717:H717),IF(NOT(H717=""),AND(C717:H717&lt;B717:G717),IF(NOT(G717=""),AND(C717:G717&lt;B717:F717),AND(C717:F717&lt;B717:E717))))</f>
        <v>1</v>
      </c>
      <c r="L717" s="1" t="b">
        <f t="array" ref="L717">IF(NOT(I717=""),AND(AND(ABS(C717:I717-B717:H717)&gt;0),AND(ABS(C717:I717-B717:H717)&lt;4)),IF(NOT(H717=""),AND(AND(ABS(C717:H717-B717:G717)&gt;0),AND(ABS(C717:H717-B717:G717)&lt;4)),IF(NOT(G717=""),AND(AND(ABS(C717:G717-B717:F717)&gt;0),AND(ABS(C717:G717-B717:F717)&lt;4)),AND(AND(ABS(C717:F717-B717:E717)&gt;0),AND(ABS(C717:F717-B717:E717)&lt;4)))))</f>
        <v>1</v>
      </c>
      <c r="M717" s="1" t="b">
        <f t="shared" si="1"/>
        <v>1</v>
      </c>
    </row>
    <row r="718" ht="15.75" customHeight="1">
      <c r="A718" s="1" t="s">
        <v>727</v>
      </c>
      <c r="B718" s="1">
        <f>IFERROR(__xludf.DUMMYFUNCTION("SPLIT(A718,"" "")"),61.0)</f>
        <v>61</v>
      </c>
      <c r="C718" s="1">
        <f>IFERROR(__xludf.DUMMYFUNCTION("""COMPUTED_VALUE"""),58.0)</f>
        <v>58</v>
      </c>
      <c r="D718" s="1">
        <f>IFERROR(__xludf.DUMMYFUNCTION("""COMPUTED_VALUE"""),57.0)</f>
        <v>57</v>
      </c>
      <c r="E718" s="1">
        <f>IFERROR(__xludf.DUMMYFUNCTION("""COMPUTED_VALUE"""),56.0)</f>
        <v>56</v>
      </c>
      <c r="F718" s="1">
        <f>IFERROR(__xludf.DUMMYFUNCTION("""COMPUTED_VALUE"""),53.0)</f>
        <v>53</v>
      </c>
      <c r="G718" s="1">
        <f>IFERROR(__xludf.DUMMYFUNCTION("""COMPUTED_VALUE"""),50.0)</f>
        <v>50</v>
      </c>
      <c r="H718" s="1">
        <f>IFERROR(__xludf.DUMMYFUNCTION("""COMPUTED_VALUE"""),47.0)</f>
        <v>47</v>
      </c>
      <c r="J718" s="1" t="b">
        <f t="array" ref="J718">IF(NOT(I718=""),AND(C718:I718&gt;B718:H718),IF(NOT(H718=""),AND(C718:H718&gt;B718:G718),IF(NOT(G718=""),AND(C718:G718&gt;B718:F718),AND(C718:F718&gt;B718:E718))))</f>
        <v>0</v>
      </c>
      <c r="K718" s="1" t="b">
        <f t="array" ref="K718">IF(NOT(I718=""),AND(C718:I718&lt;B718:H718),IF(NOT(H718=""),AND(C718:H718&lt;B718:G718),IF(NOT(G718=""),AND(C718:G718&lt;B718:F718),AND(C718:F718&lt;B718:E718))))</f>
        <v>1</v>
      </c>
      <c r="L718" s="1" t="b">
        <f t="array" ref="L718">IF(NOT(I718=""),AND(AND(ABS(C718:I718-B718:H718)&gt;0),AND(ABS(C718:I718-B718:H718)&lt;4)),IF(NOT(H718=""),AND(AND(ABS(C718:H718-B718:G718)&gt;0),AND(ABS(C718:H718-B718:G718)&lt;4)),IF(NOT(G718=""),AND(AND(ABS(C718:G718-B718:F718)&gt;0),AND(ABS(C718:G718-B718:F718)&lt;4)),AND(AND(ABS(C718:F718-B718:E718)&gt;0),AND(ABS(C718:F718-B718:E718)&lt;4)))))</f>
        <v>1</v>
      </c>
      <c r="M718" s="1" t="b">
        <f t="shared" si="1"/>
        <v>1</v>
      </c>
    </row>
    <row r="719" ht="15.75" customHeight="1">
      <c r="A719" s="1" t="s">
        <v>728</v>
      </c>
      <c r="B719" s="1">
        <f>IFERROR(__xludf.DUMMYFUNCTION("SPLIT(A719,"" "")"),26.0)</f>
        <v>26</v>
      </c>
      <c r="C719" s="1">
        <f>IFERROR(__xludf.DUMMYFUNCTION("""COMPUTED_VALUE"""),25.0)</f>
        <v>25</v>
      </c>
      <c r="D719" s="1">
        <f>IFERROR(__xludf.DUMMYFUNCTION("""COMPUTED_VALUE"""),22.0)</f>
        <v>22</v>
      </c>
      <c r="E719" s="1">
        <f>IFERROR(__xludf.DUMMYFUNCTION("""COMPUTED_VALUE"""),21.0)</f>
        <v>21</v>
      </c>
      <c r="F719" s="1">
        <f>IFERROR(__xludf.DUMMYFUNCTION("""COMPUTED_VALUE"""),20.0)</f>
        <v>20</v>
      </c>
      <c r="G719" s="1">
        <f>IFERROR(__xludf.DUMMYFUNCTION("""COMPUTED_VALUE"""),18.0)</f>
        <v>18</v>
      </c>
      <c r="H719" s="1">
        <f>IFERROR(__xludf.DUMMYFUNCTION("""COMPUTED_VALUE"""),17.0)</f>
        <v>17</v>
      </c>
      <c r="J719" s="1" t="b">
        <f t="array" ref="J719">IF(NOT(I719=""),AND(C719:I719&gt;B719:H719),IF(NOT(H719=""),AND(C719:H719&gt;B719:G719),IF(NOT(G719=""),AND(C719:G719&gt;B719:F719),AND(C719:F719&gt;B719:E719))))</f>
        <v>0</v>
      </c>
      <c r="K719" s="1" t="b">
        <f t="array" ref="K719">IF(NOT(I719=""),AND(C719:I719&lt;B719:H719),IF(NOT(H719=""),AND(C719:H719&lt;B719:G719),IF(NOT(G719=""),AND(C719:G719&lt;B719:F719),AND(C719:F719&lt;B719:E719))))</f>
        <v>1</v>
      </c>
      <c r="L719" s="1" t="b">
        <f t="array" ref="L719">IF(NOT(I719=""),AND(AND(ABS(C719:I719-B719:H719)&gt;0),AND(ABS(C719:I719-B719:H719)&lt;4)),IF(NOT(H719=""),AND(AND(ABS(C719:H719-B719:G719)&gt;0),AND(ABS(C719:H719-B719:G719)&lt;4)),IF(NOT(G719=""),AND(AND(ABS(C719:G719-B719:F719)&gt;0),AND(ABS(C719:G719-B719:F719)&lt;4)),AND(AND(ABS(C719:F719-B719:E719)&gt;0),AND(ABS(C719:F719-B719:E719)&lt;4)))))</f>
        <v>1</v>
      </c>
      <c r="M719" s="1" t="b">
        <f t="shared" si="1"/>
        <v>1</v>
      </c>
    </row>
    <row r="720" ht="15.75" customHeight="1">
      <c r="A720" s="1" t="s">
        <v>729</v>
      </c>
      <c r="B720" s="1">
        <f>IFERROR(__xludf.DUMMYFUNCTION("SPLIT(A720,"" "")"),15.0)</f>
        <v>15</v>
      </c>
      <c r="C720" s="1">
        <f>IFERROR(__xludf.DUMMYFUNCTION("""COMPUTED_VALUE"""),13.0)</f>
        <v>13</v>
      </c>
      <c r="D720" s="1">
        <f>IFERROR(__xludf.DUMMYFUNCTION("""COMPUTED_VALUE"""),10.0)</f>
        <v>10</v>
      </c>
      <c r="E720" s="1">
        <f>IFERROR(__xludf.DUMMYFUNCTION("""COMPUTED_VALUE"""),8.0)</f>
        <v>8</v>
      </c>
      <c r="F720" s="1">
        <f>IFERROR(__xludf.DUMMYFUNCTION("""COMPUTED_VALUE"""),7.0)</f>
        <v>7</v>
      </c>
      <c r="J720" s="1" t="b">
        <f t="array" ref="J720">IF(NOT(I720=""),AND(C720:I720&gt;B720:H720),IF(NOT(H720=""),AND(C720:H720&gt;B720:G720),IF(NOT(G720=""),AND(C720:G720&gt;B720:F720),AND(C720:F720&gt;B720:E720))))</f>
        <v>0</v>
      </c>
      <c r="K720" s="1" t="b">
        <f t="array" ref="K720">IF(NOT(I720=""),AND(C720:I720&lt;B720:H720),IF(NOT(H720=""),AND(C720:H720&lt;B720:G720),IF(NOT(G720=""),AND(C720:G720&lt;B720:F720),AND(C720:F720&lt;B720:E720))))</f>
        <v>1</v>
      </c>
      <c r="L720" s="1" t="b">
        <f t="array" ref="L720">IF(NOT(I720=""),AND(AND(ABS(C720:I720-B720:H720)&gt;0),AND(ABS(C720:I720-B720:H720)&lt;4)),IF(NOT(H720=""),AND(AND(ABS(C720:H720-B720:G720)&gt;0),AND(ABS(C720:H720-B720:G720)&lt;4)),IF(NOT(G720=""),AND(AND(ABS(C720:G720-B720:F720)&gt;0),AND(ABS(C720:G720-B720:F720)&lt;4)),AND(AND(ABS(C720:F720-B720:E720)&gt;0),AND(ABS(C720:F720-B720:E720)&lt;4)))))</f>
        <v>1</v>
      </c>
      <c r="M720" s="1" t="b">
        <f t="shared" si="1"/>
        <v>1</v>
      </c>
    </row>
    <row r="721" ht="15.75" customHeight="1">
      <c r="A721" s="1" t="s">
        <v>730</v>
      </c>
      <c r="B721" s="1">
        <f>IFERROR(__xludf.DUMMYFUNCTION("SPLIT(A721,"" "")"),7.0)</f>
        <v>7</v>
      </c>
      <c r="C721" s="1">
        <f>IFERROR(__xludf.DUMMYFUNCTION("""COMPUTED_VALUE"""),8.0)</f>
        <v>8</v>
      </c>
      <c r="D721" s="1">
        <f>IFERROR(__xludf.DUMMYFUNCTION("""COMPUTED_VALUE"""),9.0)</f>
        <v>9</v>
      </c>
      <c r="E721" s="1">
        <f>IFERROR(__xludf.DUMMYFUNCTION("""COMPUTED_VALUE"""),11.0)</f>
        <v>11</v>
      </c>
      <c r="F721" s="1">
        <f>IFERROR(__xludf.DUMMYFUNCTION("""COMPUTED_VALUE"""),12.0)</f>
        <v>12</v>
      </c>
      <c r="G721" s="1">
        <f>IFERROR(__xludf.DUMMYFUNCTION("""COMPUTED_VALUE"""),13.0)</f>
        <v>13</v>
      </c>
      <c r="H721" s="1">
        <f>IFERROR(__xludf.DUMMYFUNCTION("""COMPUTED_VALUE"""),15.0)</f>
        <v>15</v>
      </c>
      <c r="I721" s="1">
        <f>IFERROR(__xludf.DUMMYFUNCTION("""COMPUTED_VALUE"""),17.0)</f>
        <v>17</v>
      </c>
      <c r="J721" s="1" t="b">
        <f t="array" ref="J721">IF(NOT(I721=""),AND(C721:I721&gt;B721:H721),IF(NOT(H721=""),AND(C721:H721&gt;B721:G721),IF(NOT(G721=""),AND(C721:G721&gt;B721:F721),AND(C721:F721&gt;B721:E721))))</f>
        <v>1</v>
      </c>
      <c r="K721" s="1" t="b">
        <f t="array" ref="K721">IF(NOT(I721=""),AND(C721:I721&lt;B721:H721),IF(NOT(H721=""),AND(C721:H721&lt;B721:G721),IF(NOT(G721=""),AND(C721:G721&lt;B721:F721),AND(C721:F721&lt;B721:E721))))</f>
        <v>0</v>
      </c>
      <c r="L721" s="1" t="b">
        <f t="array" ref="L721">IF(NOT(I721=""),AND(AND(ABS(C721:I721-B721:H721)&gt;0),AND(ABS(C721:I721-B721:H721)&lt;4)),IF(NOT(H721=""),AND(AND(ABS(C721:H721-B721:G721)&gt;0),AND(ABS(C721:H721-B721:G721)&lt;4)),IF(NOT(G721=""),AND(AND(ABS(C721:G721-B721:F721)&gt;0),AND(ABS(C721:G721-B721:F721)&lt;4)),AND(AND(ABS(C721:F721-B721:E721)&gt;0),AND(ABS(C721:F721-B721:E721)&lt;4)))))</f>
        <v>1</v>
      </c>
      <c r="M721" s="1" t="b">
        <f t="shared" si="1"/>
        <v>1</v>
      </c>
    </row>
    <row r="722" ht="15.75" customHeight="1">
      <c r="A722" s="1" t="s">
        <v>731</v>
      </c>
      <c r="B722" s="1">
        <f>IFERROR(__xludf.DUMMYFUNCTION("SPLIT(A722,"" "")"),37.0)</f>
        <v>37</v>
      </c>
      <c r="C722" s="1">
        <f>IFERROR(__xludf.DUMMYFUNCTION("""COMPUTED_VALUE"""),39.0)</f>
        <v>39</v>
      </c>
      <c r="D722" s="1">
        <f>IFERROR(__xludf.DUMMYFUNCTION("""COMPUTED_VALUE"""),41.0)</f>
        <v>41</v>
      </c>
      <c r="E722" s="1">
        <f>IFERROR(__xludf.DUMMYFUNCTION("""COMPUTED_VALUE"""),42.0)</f>
        <v>42</v>
      </c>
      <c r="F722" s="1">
        <f>IFERROR(__xludf.DUMMYFUNCTION("""COMPUTED_VALUE"""),45.0)</f>
        <v>45</v>
      </c>
      <c r="G722" s="1">
        <f>IFERROR(__xludf.DUMMYFUNCTION("""COMPUTED_VALUE"""),47.0)</f>
        <v>47</v>
      </c>
      <c r="H722" s="1">
        <f>IFERROR(__xludf.DUMMYFUNCTION("""COMPUTED_VALUE"""),49.0)</f>
        <v>49</v>
      </c>
      <c r="J722" s="1" t="b">
        <f t="array" ref="J722">IF(NOT(I722=""),AND(C722:I722&gt;B722:H722),IF(NOT(H722=""),AND(C722:H722&gt;B722:G722),IF(NOT(G722=""),AND(C722:G722&gt;B722:F722),AND(C722:F722&gt;B722:E722))))</f>
        <v>1</v>
      </c>
      <c r="K722" s="1" t="b">
        <f t="array" ref="K722">IF(NOT(I722=""),AND(C722:I722&lt;B722:H722),IF(NOT(H722=""),AND(C722:H722&lt;B722:G722),IF(NOT(G722=""),AND(C722:G722&lt;B722:F722),AND(C722:F722&lt;B722:E722))))</f>
        <v>0</v>
      </c>
      <c r="L722" s="1" t="b">
        <f t="array" ref="L722">IF(NOT(I722=""),AND(AND(ABS(C722:I722-B722:H722)&gt;0),AND(ABS(C722:I722-B722:H722)&lt;4)),IF(NOT(H722=""),AND(AND(ABS(C722:H722-B722:G722)&gt;0),AND(ABS(C722:H722-B722:G722)&lt;4)),IF(NOT(G722=""),AND(AND(ABS(C722:G722-B722:F722)&gt;0),AND(ABS(C722:G722-B722:F722)&lt;4)),AND(AND(ABS(C722:F722-B722:E722)&gt;0),AND(ABS(C722:F722-B722:E722)&lt;4)))))</f>
        <v>1</v>
      </c>
      <c r="M722" s="1" t="b">
        <f t="shared" si="1"/>
        <v>1</v>
      </c>
    </row>
    <row r="723" ht="15.75" customHeight="1">
      <c r="A723" s="1" t="s">
        <v>732</v>
      </c>
      <c r="B723" s="1">
        <f>IFERROR(__xludf.DUMMYFUNCTION("SPLIT(A723,"" "")"),63.0)</f>
        <v>63</v>
      </c>
      <c r="C723" s="1">
        <f>IFERROR(__xludf.DUMMYFUNCTION("""COMPUTED_VALUE"""),64.0)</f>
        <v>64</v>
      </c>
      <c r="D723" s="1">
        <f>IFERROR(__xludf.DUMMYFUNCTION("""COMPUTED_VALUE"""),66.0)</f>
        <v>66</v>
      </c>
      <c r="E723" s="1">
        <f>IFERROR(__xludf.DUMMYFUNCTION("""COMPUTED_VALUE"""),69.0)</f>
        <v>69</v>
      </c>
      <c r="F723" s="1">
        <f>IFERROR(__xludf.DUMMYFUNCTION("""COMPUTED_VALUE"""),71.0)</f>
        <v>71</v>
      </c>
      <c r="G723" s="1">
        <f>IFERROR(__xludf.DUMMYFUNCTION("""COMPUTED_VALUE"""),74.0)</f>
        <v>74</v>
      </c>
      <c r="J723" s="1" t="b">
        <f t="array" ref="J723">IF(NOT(I723=""),AND(C723:I723&gt;B723:H723),IF(NOT(H723=""),AND(C723:H723&gt;B723:G723),IF(NOT(G723=""),AND(C723:G723&gt;B723:F723),AND(C723:F723&gt;B723:E723))))</f>
        <v>1</v>
      </c>
      <c r="K723" s="1" t="b">
        <f t="array" ref="K723">IF(NOT(I723=""),AND(C723:I723&lt;B723:H723),IF(NOT(H723=""),AND(C723:H723&lt;B723:G723),IF(NOT(G723=""),AND(C723:G723&lt;B723:F723),AND(C723:F723&lt;B723:E723))))</f>
        <v>0</v>
      </c>
      <c r="L723" s="1" t="b">
        <f t="array" ref="L723">IF(NOT(I723=""),AND(AND(ABS(C723:I723-B723:H723)&gt;0),AND(ABS(C723:I723-B723:H723)&lt;4)),IF(NOT(H723=""),AND(AND(ABS(C723:H723-B723:G723)&gt;0),AND(ABS(C723:H723-B723:G723)&lt;4)),IF(NOT(G723=""),AND(AND(ABS(C723:G723-B723:F723)&gt;0),AND(ABS(C723:G723-B723:F723)&lt;4)),AND(AND(ABS(C723:F723-B723:E723)&gt;0),AND(ABS(C723:F723-B723:E723)&lt;4)))))</f>
        <v>1</v>
      </c>
      <c r="M723" s="1" t="b">
        <f t="shared" si="1"/>
        <v>1</v>
      </c>
    </row>
    <row r="724" ht="15.75" customHeight="1">
      <c r="A724" s="1" t="s">
        <v>733</v>
      </c>
      <c r="B724" s="1">
        <f>IFERROR(__xludf.DUMMYFUNCTION("SPLIT(A724,"" "")"),45.0)</f>
        <v>45</v>
      </c>
      <c r="C724" s="1">
        <f>IFERROR(__xludf.DUMMYFUNCTION("""COMPUTED_VALUE"""),43.0)</f>
        <v>43</v>
      </c>
      <c r="D724" s="1">
        <f>IFERROR(__xludf.DUMMYFUNCTION("""COMPUTED_VALUE"""),42.0)</f>
        <v>42</v>
      </c>
      <c r="E724" s="1">
        <f>IFERROR(__xludf.DUMMYFUNCTION("""COMPUTED_VALUE"""),39.0)</f>
        <v>39</v>
      </c>
      <c r="F724" s="1">
        <f>IFERROR(__xludf.DUMMYFUNCTION("""COMPUTED_VALUE"""),38.0)</f>
        <v>38</v>
      </c>
      <c r="G724" s="1">
        <f>IFERROR(__xludf.DUMMYFUNCTION("""COMPUTED_VALUE"""),36.0)</f>
        <v>36</v>
      </c>
      <c r="H724" s="1">
        <f>IFERROR(__xludf.DUMMYFUNCTION("""COMPUTED_VALUE"""),33.0)</f>
        <v>33</v>
      </c>
      <c r="J724" s="1" t="b">
        <f t="array" ref="J724">IF(NOT(I724=""),AND(C724:I724&gt;B724:H724),IF(NOT(H724=""),AND(C724:H724&gt;B724:G724),IF(NOT(G724=""),AND(C724:G724&gt;B724:F724),AND(C724:F724&gt;B724:E724))))</f>
        <v>0</v>
      </c>
      <c r="K724" s="1" t="b">
        <f t="array" ref="K724">IF(NOT(I724=""),AND(C724:I724&lt;B724:H724),IF(NOT(H724=""),AND(C724:H724&lt;B724:G724),IF(NOT(G724=""),AND(C724:G724&lt;B724:F724),AND(C724:F724&lt;B724:E724))))</f>
        <v>1</v>
      </c>
      <c r="L724" s="1" t="b">
        <f t="array" ref="L724">IF(NOT(I724=""),AND(AND(ABS(C724:I724-B724:H724)&gt;0),AND(ABS(C724:I724-B724:H724)&lt;4)),IF(NOT(H724=""),AND(AND(ABS(C724:H724-B724:G724)&gt;0),AND(ABS(C724:H724-B724:G724)&lt;4)),IF(NOT(G724=""),AND(AND(ABS(C724:G724-B724:F724)&gt;0),AND(ABS(C724:G724-B724:F724)&lt;4)),AND(AND(ABS(C724:F724-B724:E724)&gt;0),AND(ABS(C724:F724-B724:E724)&lt;4)))))</f>
        <v>1</v>
      </c>
      <c r="M724" s="1" t="b">
        <f t="shared" si="1"/>
        <v>1</v>
      </c>
    </row>
    <row r="725" ht="15.75" customHeight="1">
      <c r="A725" s="1" t="s">
        <v>734</v>
      </c>
      <c r="B725" s="1">
        <f>IFERROR(__xludf.DUMMYFUNCTION("SPLIT(A725,"" "")"),41.0)</f>
        <v>41</v>
      </c>
      <c r="C725" s="1">
        <f>IFERROR(__xludf.DUMMYFUNCTION("""COMPUTED_VALUE"""),40.0)</f>
        <v>40</v>
      </c>
      <c r="D725" s="1">
        <f>IFERROR(__xludf.DUMMYFUNCTION("""COMPUTED_VALUE"""),39.0)</f>
        <v>39</v>
      </c>
      <c r="E725" s="1">
        <f>IFERROR(__xludf.DUMMYFUNCTION("""COMPUTED_VALUE"""),37.0)</f>
        <v>37</v>
      </c>
      <c r="F725" s="1">
        <f>IFERROR(__xludf.DUMMYFUNCTION("""COMPUTED_VALUE"""),34.0)</f>
        <v>34</v>
      </c>
      <c r="G725" s="1">
        <f>IFERROR(__xludf.DUMMYFUNCTION("""COMPUTED_VALUE"""),32.0)</f>
        <v>32</v>
      </c>
      <c r="H725" s="1">
        <f>IFERROR(__xludf.DUMMYFUNCTION("""COMPUTED_VALUE"""),31.0)</f>
        <v>31</v>
      </c>
      <c r="J725" s="1" t="b">
        <f t="array" ref="J725">IF(NOT(I725=""),AND(C725:I725&gt;B725:H725),IF(NOT(H725=""),AND(C725:H725&gt;B725:G725),IF(NOT(G725=""),AND(C725:G725&gt;B725:F725),AND(C725:F725&gt;B725:E725))))</f>
        <v>0</v>
      </c>
      <c r="K725" s="1" t="b">
        <f t="array" ref="K725">IF(NOT(I725=""),AND(C725:I725&lt;B725:H725),IF(NOT(H725=""),AND(C725:H725&lt;B725:G725),IF(NOT(G725=""),AND(C725:G725&lt;B725:F725),AND(C725:F725&lt;B725:E725))))</f>
        <v>1</v>
      </c>
      <c r="L725" s="1" t="b">
        <f t="array" ref="L725">IF(NOT(I725=""),AND(AND(ABS(C725:I725-B725:H725)&gt;0),AND(ABS(C725:I725-B725:H725)&lt;4)),IF(NOT(H725=""),AND(AND(ABS(C725:H725-B725:G725)&gt;0),AND(ABS(C725:H725-B725:G725)&lt;4)),IF(NOT(G725=""),AND(AND(ABS(C725:G725-B725:F725)&gt;0),AND(ABS(C725:G725-B725:F725)&lt;4)),AND(AND(ABS(C725:F725-B725:E725)&gt;0),AND(ABS(C725:F725-B725:E725)&lt;4)))))</f>
        <v>1</v>
      </c>
      <c r="M725" s="1" t="b">
        <f t="shared" si="1"/>
        <v>1</v>
      </c>
    </row>
    <row r="726" ht="15.75" customHeight="1">
      <c r="A726" s="1" t="s">
        <v>735</v>
      </c>
      <c r="B726" s="1">
        <f>IFERROR(__xludf.DUMMYFUNCTION("SPLIT(A726,"" "")"),13.0)</f>
        <v>13</v>
      </c>
      <c r="C726" s="1">
        <f>IFERROR(__xludf.DUMMYFUNCTION("""COMPUTED_VALUE"""),14.0)</f>
        <v>14</v>
      </c>
      <c r="D726" s="1">
        <f>IFERROR(__xludf.DUMMYFUNCTION("""COMPUTED_VALUE"""),15.0)</f>
        <v>15</v>
      </c>
      <c r="E726" s="1">
        <f>IFERROR(__xludf.DUMMYFUNCTION("""COMPUTED_VALUE"""),16.0)</f>
        <v>16</v>
      </c>
      <c r="F726" s="1">
        <f>IFERROR(__xludf.DUMMYFUNCTION("""COMPUTED_VALUE"""),19.0)</f>
        <v>19</v>
      </c>
      <c r="G726" s="1">
        <f>IFERROR(__xludf.DUMMYFUNCTION("""COMPUTED_VALUE"""),20.0)</f>
        <v>20</v>
      </c>
      <c r="H726" s="1">
        <f>IFERROR(__xludf.DUMMYFUNCTION("""COMPUTED_VALUE"""),23.0)</f>
        <v>23</v>
      </c>
      <c r="J726" s="1" t="b">
        <f t="array" ref="J726">IF(NOT(I726=""),AND(C726:I726&gt;B726:H726),IF(NOT(H726=""),AND(C726:H726&gt;B726:G726),IF(NOT(G726=""),AND(C726:G726&gt;B726:F726),AND(C726:F726&gt;B726:E726))))</f>
        <v>1</v>
      </c>
      <c r="K726" s="1" t="b">
        <f t="array" ref="K726">IF(NOT(I726=""),AND(C726:I726&lt;B726:H726),IF(NOT(H726=""),AND(C726:H726&lt;B726:G726),IF(NOT(G726=""),AND(C726:G726&lt;B726:F726),AND(C726:F726&lt;B726:E726))))</f>
        <v>0</v>
      </c>
      <c r="L726" s="1" t="b">
        <f t="array" ref="L726">IF(NOT(I726=""),AND(AND(ABS(C726:I726-B726:H726)&gt;0),AND(ABS(C726:I726-B726:H726)&lt;4)),IF(NOT(H726=""),AND(AND(ABS(C726:H726-B726:G726)&gt;0),AND(ABS(C726:H726-B726:G726)&lt;4)),IF(NOT(G726=""),AND(AND(ABS(C726:G726-B726:F726)&gt;0),AND(ABS(C726:G726-B726:F726)&lt;4)),AND(AND(ABS(C726:F726-B726:E726)&gt;0),AND(ABS(C726:F726-B726:E726)&lt;4)))))</f>
        <v>1</v>
      </c>
      <c r="M726" s="1" t="b">
        <f t="shared" si="1"/>
        <v>1</v>
      </c>
    </row>
    <row r="727" ht="15.75" customHeight="1">
      <c r="A727" s="1" t="s">
        <v>736</v>
      </c>
      <c r="B727" s="1">
        <f>IFERROR(__xludf.DUMMYFUNCTION("SPLIT(A727,"" "")"),24.0)</f>
        <v>24</v>
      </c>
      <c r="C727" s="1">
        <f>IFERROR(__xludf.DUMMYFUNCTION("""COMPUTED_VALUE"""),23.0)</f>
        <v>23</v>
      </c>
      <c r="D727" s="1">
        <f>IFERROR(__xludf.DUMMYFUNCTION("""COMPUTED_VALUE"""),22.0)</f>
        <v>22</v>
      </c>
      <c r="E727" s="1">
        <f>IFERROR(__xludf.DUMMYFUNCTION("""COMPUTED_VALUE"""),19.0)</f>
        <v>19</v>
      </c>
      <c r="F727" s="1">
        <f>IFERROR(__xludf.DUMMYFUNCTION("""COMPUTED_VALUE"""),17.0)</f>
        <v>17</v>
      </c>
      <c r="G727" s="1">
        <f>IFERROR(__xludf.DUMMYFUNCTION("""COMPUTED_VALUE"""),15.0)</f>
        <v>15</v>
      </c>
      <c r="H727" s="1">
        <f>IFERROR(__xludf.DUMMYFUNCTION("""COMPUTED_VALUE"""),14.0)</f>
        <v>14</v>
      </c>
      <c r="J727" s="1" t="b">
        <f t="array" ref="J727">IF(NOT(I727=""),AND(C727:I727&gt;B727:H727),IF(NOT(H727=""),AND(C727:H727&gt;B727:G727),IF(NOT(G727=""),AND(C727:G727&gt;B727:F727),AND(C727:F727&gt;B727:E727))))</f>
        <v>0</v>
      </c>
      <c r="K727" s="1" t="b">
        <f t="array" ref="K727">IF(NOT(I727=""),AND(C727:I727&lt;B727:H727),IF(NOT(H727=""),AND(C727:H727&lt;B727:G727),IF(NOT(G727=""),AND(C727:G727&lt;B727:F727),AND(C727:F727&lt;B727:E727))))</f>
        <v>1</v>
      </c>
      <c r="L727" s="1" t="b">
        <f t="array" ref="L727">IF(NOT(I727=""),AND(AND(ABS(C727:I727-B727:H727)&gt;0),AND(ABS(C727:I727-B727:H727)&lt;4)),IF(NOT(H727=""),AND(AND(ABS(C727:H727-B727:G727)&gt;0),AND(ABS(C727:H727-B727:G727)&lt;4)),IF(NOT(G727=""),AND(AND(ABS(C727:G727-B727:F727)&gt;0),AND(ABS(C727:G727-B727:F727)&lt;4)),AND(AND(ABS(C727:F727-B727:E727)&gt;0),AND(ABS(C727:F727-B727:E727)&lt;4)))))</f>
        <v>1</v>
      </c>
      <c r="M727" s="1" t="b">
        <f t="shared" si="1"/>
        <v>1</v>
      </c>
    </row>
    <row r="728" ht="15.75" customHeight="1">
      <c r="A728" s="1" t="s">
        <v>737</v>
      </c>
      <c r="B728" s="1">
        <f>IFERROR(__xludf.DUMMYFUNCTION("SPLIT(A728,"" "")"),93.0)</f>
        <v>93</v>
      </c>
      <c r="C728" s="1">
        <f>IFERROR(__xludf.DUMMYFUNCTION("""COMPUTED_VALUE"""),91.0)</f>
        <v>91</v>
      </c>
      <c r="D728" s="1">
        <f>IFERROR(__xludf.DUMMYFUNCTION("""COMPUTED_VALUE"""),89.0)</f>
        <v>89</v>
      </c>
      <c r="E728" s="1">
        <f>IFERROR(__xludf.DUMMYFUNCTION("""COMPUTED_VALUE"""),87.0)</f>
        <v>87</v>
      </c>
      <c r="F728" s="1">
        <f>IFERROR(__xludf.DUMMYFUNCTION("""COMPUTED_VALUE"""),84.0)</f>
        <v>84</v>
      </c>
      <c r="G728" s="1">
        <f>IFERROR(__xludf.DUMMYFUNCTION("""COMPUTED_VALUE"""),81.0)</f>
        <v>81</v>
      </c>
      <c r="J728" s="1" t="b">
        <f t="array" ref="J728">IF(NOT(I728=""),AND(C728:I728&gt;B728:H728),IF(NOT(H728=""),AND(C728:H728&gt;B728:G728),IF(NOT(G728=""),AND(C728:G728&gt;B728:F728),AND(C728:F728&gt;B728:E728))))</f>
        <v>0</v>
      </c>
      <c r="K728" s="1" t="b">
        <f t="array" ref="K728">IF(NOT(I728=""),AND(C728:I728&lt;B728:H728),IF(NOT(H728=""),AND(C728:H728&lt;B728:G728),IF(NOT(G728=""),AND(C728:G728&lt;B728:F728),AND(C728:F728&lt;B728:E728))))</f>
        <v>1</v>
      </c>
      <c r="L728" s="1" t="b">
        <f t="array" ref="L728">IF(NOT(I728=""),AND(AND(ABS(C728:I728-B728:H728)&gt;0),AND(ABS(C728:I728-B728:H728)&lt;4)),IF(NOT(H728=""),AND(AND(ABS(C728:H728-B728:G728)&gt;0),AND(ABS(C728:H728-B728:G728)&lt;4)),IF(NOT(G728=""),AND(AND(ABS(C728:G728-B728:F728)&gt;0),AND(ABS(C728:G728-B728:F728)&lt;4)),AND(AND(ABS(C728:F728-B728:E728)&gt;0),AND(ABS(C728:F728-B728:E728)&lt;4)))))</f>
        <v>1</v>
      </c>
      <c r="M728" s="1" t="b">
        <f t="shared" si="1"/>
        <v>1</v>
      </c>
    </row>
    <row r="729" ht="15.75" customHeight="1">
      <c r="A729" s="1" t="s">
        <v>738</v>
      </c>
      <c r="B729" s="1">
        <f>IFERROR(__xludf.DUMMYFUNCTION("SPLIT(A729,"" "")"),47.0)</f>
        <v>47</v>
      </c>
      <c r="C729" s="1">
        <f>IFERROR(__xludf.DUMMYFUNCTION("""COMPUTED_VALUE"""),46.0)</f>
        <v>46</v>
      </c>
      <c r="D729" s="1">
        <f>IFERROR(__xludf.DUMMYFUNCTION("""COMPUTED_VALUE"""),44.0)</f>
        <v>44</v>
      </c>
      <c r="E729" s="1">
        <f>IFERROR(__xludf.DUMMYFUNCTION("""COMPUTED_VALUE"""),42.0)</f>
        <v>42</v>
      </c>
      <c r="F729" s="1">
        <f>IFERROR(__xludf.DUMMYFUNCTION("""COMPUTED_VALUE"""),39.0)</f>
        <v>39</v>
      </c>
      <c r="G729" s="1">
        <f>IFERROR(__xludf.DUMMYFUNCTION("""COMPUTED_VALUE"""),38.0)</f>
        <v>38</v>
      </c>
      <c r="J729" s="1" t="b">
        <f t="array" ref="J729">IF(NOT(I729=""),AND(C729:I729&gt;B729:H729),IF(NOT(H729=""),AND(C729:H729&gt;B729:G729),IF(NOT(G729=""),AND(C729:G729&gt;B729:F729),AND(C729:F729&gt;B729:E729))))</f>
        <v>0</v>
      </c>
      <c r="K729" s="1" t="b">
        <f t="array" ref="K729">IF(NOT(I729=""),AND(C729:I729&lt;B729:H729),IF(NOT(H729=""),AND(C729:H729&lt;B729:G729),IF(NOT(G729=""),AND(C729:G729&lt;B729:F729),AND(C729:F729&lt;B729:E729))))</f>
        <v>1</v>
      </c>
      <c r="L729" s="1" t="b">
        <f t="array" ref="L729">IF(NOT(I729=""),AND(AND(ABS(C729:I729-B729:H729)&gt;0),AND(ABS(C729:I729-B729:H729)&lt;4)),IF(NOT(H729=""),AND(AND(ABS(C729:H729-B729:G729)&gt;0),AND(ABS(C729:H729-B729:G729)&lt;4)),IF(NOT(G729=""),AND(AND(ABS(C729:G729-B729:F729)&gt;0),AND(ABS(C729:G729-B729:F729)&lt;4)),AND(AND(ABS(C729:F729-B729:E729)&gt;0),AND(ABS(C729:F729-B729:E729)&lt;4)))))</f>
        <v>1</v>
      </c>
      <c r="M729" s="1" t="b">
        <f t="shared" si="1"/>
        <v>1</v>
      </c>
    </row>
    <row r="730" ht="15.75" customHeight="1">
      <c r="A730" s="1" t="s">
        <v>739</v>
      </c>
      <c r="B730" s="1">
        <f>IFERROR(__xludf.DUMMYFUNCTION("SPLIT(A730,"" "")"),83.0)</f>
        <v>83</v>
      </c>
      <c r="C730" s="1">
        <f>IFERROR(__xludf.DUMMYFUNCTION("""COMPUTED_VALUE"""),82.0)</f>
        <v>82</v>
      </c>
      <c r="D730" s="1">
        <f>IFERROR(__xludf.DUMMYFUNCTION("""COMPUTED_VALUE"""),80.0)</f>
        <v>80</v>
      </c>
      <c r="E730" s="1">
        <f>IFERROR(__xludf.DUMMYFUNCTION("""COMPUTED_VALUE"""),79.0)</f>
        <v>79</v>
      </c>
      <c r="F730" s="1">
        <f>IFERROR(__xludf.DUMMYFUNCTION("""COMPUTED_VALUE"""),76.0)</f>
        <v>76</v>
      </c>
      <c r="G730" s="1">
        <f>IFERROR(__xludf.DUMMYFUNCTION("""COMPUTED_VALUE"""),75.0)</f>
        <v>75</v>
      </c>
      <c r="H730" s="1">
        <f>IFERROR(__xludf.DUMMYFUNCTION("""COMPUTED_VALUE"""),74.0)</f>
        <v>74</v>
      </c>
      <c r="J730" s="1" t="b">
        <f t="array" ref="J730">IF(NOT(I730=""),AND(C730:I730&gt;B730:H730),IF(NOT(H730=""),AND(C730:H730&gt;B730:G730),IF(NOT(G730=""),AND(C730:G730&gt;B730:F730),AND(C730:F730&gt;B730:E730))))</f>
        <v>0</v>
      </c>
      <c r="K730" s="1" t="b">
        <f t="array" ref="K730">IF(NOT(I730=""),AND(C730:I730&lt;B730:H730),IF(NOT(H730=""),AND(C730:H730&lt;B730:G730),IF(NOT(G730=""),AND(C730:G730&lt;B730:F730),AND(C730:F730&lt;B730:E730))))</f>
        <v>1</v>
      </c>
      <c r="L730" s="1" t="b">
        <f t="array" ref="L730">IF(NOT(I730=""),AND(AND(ABS(C730:I730-B730:H730)&gt;0),AND(ABS(C730:I730-B730:H730)&lt;4)),IF(NOT(H730=""),AND(AND(ABS(C730:H730-B730:G730)&gt;0),AND(ABS(C730:H730-B730:G730)&lt;4)),IF(NOT(G730=""),AND(AND(ABS(C730:G730-B730:F730)&gt;0),AND(ABS(C730:G730-B730:F730)&lt;4)),AND(AND(ABS(C730:F730-B730:E730)&gt;0),AND(ABS(C730:F730-B730:E730)&lt;4)))))</f>
        <v>1</v>
      </c>
      <c r="M730" s="1" t="b">
        <f t="shared" si="1"/>
        <v>1</v>
      </c>
    </row>
    <row r="731" ht="15.75" customHeight="1">
      <c r="A731" s="1" t="s">
        <v>740</v>
      </c>
      <c r="B731" s="1">
        <f>IFERROR(__xludf.DUMMYFUNCTION("SPLIT(A731,"" "")"),17.0)</f>
        <v>17</v>
      </c>
      <c r="C731" s="1">
        <f>IFERROR(__xludf.DUMMYFUNCTION("""COMPUTED_VALUE"""),20.0)</f>
        <v>20</v>
      </c>
      <c r="D731" s="1">
        <f>IFERROR(__xludf.DUMMYFUNCTION("""COMPUTED_VALUE"""),22.0)</f>
        <v>22</v>
      </c>
      <c r="E731" s="1">
        <f>IFERROR(__xludf.DUMMYFUNCTION("""COMPUTED_VALUE"""),24.0)</f>
        <v>24</v>
      </c>
      <c r="F731" s="1">
        <f>IFERROR(__xludf.DUMMYFUNCTION("""COMPUTED_VALUE"""),26.0)</f>
        <v>26</v>
      </c>
      <c r="G731" s="1">
        <f>IFERROR(__xludf.DUMMYFUNCTION("""COMPUTED_VALUE"""),27.0)</f>
        <v>27</v>
      </c>
      <c r="H731" s="1">
        <f>IFERROR(__xludf.DUMMYFUNCTION("""COMPUTED_VALUE"""),29.0)</f>
        <v>29</v>
      </c>
      <c r="J731" s="1" t="b">
        <f t="array" ref="J731">IF(NOT(I731=""),AND(C731:I731&gt;B731:H731),IF(NOT(H731=""),AND(C731:H731&gt;B731:G731),IF(NOT(G731=""),AND(C731:G731&gt;B731:F731),AND(C731:F731&gt;B731:E731))))</f>
        <v>1</v>
      </c>
      <c r="K731" s="1" t="b">
        <f t="array" ref="K731">IF(NOT(I731=""),AND(C731:I731&lt;B731:H731),IF(NOT(H731=""),AND(C731:H731&lt;B731:G731),IF(NOT(G731=""),AND(C731:G731&lt;B731:F731),AND(C731:F731&lt;B731:E731))))</f>
        <v>0</v>
      </c>
      <c r="L731" s="1" t="b">
        <f t="array" ref="L731">IF(NOT(I731=""),AND(AND(ABS(C731:I731-B731:H731)&gt;0),AND(ABS(C731:I731-B731:H731)&lt;4)),IF(NOT(H731=""),AND(AND(ABS(C731:H731-B731:G731)&gt;0),AND(ABS(C731:H731-B731:G731)&lt;4)),IF(NOT(G731=""),AND(AND(ABS(C731:G731-B731:F731)&gt;0),AND(ABS(C731:G731-B731:F731)&lt;4)),AND(AND(ABS(C731:F731-B731:E731)&gt;0),AND(ABS(C731:F731-B731:E731)&lt;4)))))</f>
        <v>1</v>
      </c>
      <c r="M731" s="1" t="b">
        <f t="shared" si="1"/>
        <v>1</v>
      </c>
    </row>
    <row r="732" ht="15.75" customHeight="1">
      <c r="A732" s="1" t="s">
        <v>741</v>
      </c>
      <c r="B732" s="1">
        <f>IFERROR(__xludf.DUMMYFUNCTION("SPLIT(A732,"" "")"),41.0)</f>
        <v>41</v>
      </c>
      <c r="C732" s="1">
        <f>IFERROR(__xludf.DUMMYFUNCTION("""COMPUTED_VALUE"""),39.0)</f>
        <v>39</v>
      </c>
      <c r="D732" s="1">
        <f>IFERROR(__xludf.DUMMYFUNCTION("""COMPUTED_VALUE"""),36.0)</f>
        <v>36</v>
      </c>
      <c r="E732" s="1">
        <f>IFERROR(__xludf.DUMMYFUNCTION("""COMPUTED_VALUE"""),33.0)</f>
        <v>33</v>
      </c>
      <c r="F732" s="1">
        <f>IFERROR(__xludf.DUMMYFUNCTION("""COMPUTED_VALUE"""),31.0)</f>
        <v>31</v>
      </c>
      <c r="G732" s="1">
        <f>IFERROR(__xludf.DUMMYFUNCTION("""COMPUTED_VALUE"""),29.0)</f>
        <v>29</v>
      </c>
      <c r="J732" s="1" t="b">
        <f t="array" ref="J732">IF(NOT(I732=""),AND(C732:I732&gt;B732:H732),IF(NOT(H732=""),AND(C732:H732&gt;B732:G732),IF(NOT(G732=""),AND(C732:G732&gt;B732:F732),AND(C732:F732&gt;B732:E732))))</f>
        <v>0</v>
      </c>
      <c r="K732" s="1" t="b">
        <f t="array" ref="K732">IF(NOT(I732=""),AND(C732:I732&lt;B732:H732),IF(NOT(H732=""),AND(C732:H732&lt;B732:G732),IF(NOT(G732=""),AND(C732:G732&lt;B732:F732),AND(C732:F732&lt;B732:E732))))</f>
        <v>1</v>
      </c>
      <c r="L732" s="1" t="b">
        <f t="array" ref="L732">IF(NOT(I732=""),AND(AND(ABS(C732:I732-B732:H732)&gt;0),AND(ABS(C732:I732-B732:H732)&lt;4)),IF(NOT(H732=""),AND(AND(ABS(C732:H732-B732:G732)&gt;0),AND(ABS(C732:H732-B732:G732)&lt;4)),IF(NOT(G732=""),AND(AND(ABS(C732:G732-B732:F732)&gt;0),AND(ABS(C732:G732-B732:F732)&lt;4)),AND(AND(ABS(C732:F732-B732:E732)&gt;0),AND(ABS(C732:F732-B732:E732)&lt;4)))))</f>
        <v>1</v>
      </c>
      <c r="M732" s="1" t="b">
        <f t="shared" si="1"/>
        <v>1</v>
      </c>
    </row>
    <row r="733" ht="15.75" customHeight="1">
      <c r="A733" s="1" t="s">
        <v>742</v>
      </c>
      <c r="B733" s="1">
        <f>IFERROR(__xludf.DUMMYFUNCTION("SPLIT(A733,"" "")"),45.0)</f>
        <v>45</v>
      </c>
      <c r="C733" s="1">
        <f>IFERROR(__xludf.DUMMYFUNCTION("""COMPUTED_VALUE"""),46.0)</f>
        <v>46</v>
      </c>
      <c r="D733" s="1">
        <f>IFERROR(__xludf.DUMMYFUNCTION("""COMPUTED_VALUE"""),49.0)</f>
        <v>49</v>
      </c>
      <c r="E733" s="1">
        <f>IFERROR(__xludf.DUMMYFUNCTION("""COMPUTED_VALUE"""),52.0)</f>
        <v>52</v>
      </c>
      <c r="F733" s="1">
        <f>IFERROR(__xludf.DUMMYFUNCTION("""COMPUTED_VALUE"""),54.0)</f>
        <v>54</v>
      </c>
      <c r="G733" s="1">
        <f>IFERROR(__xludf.DUMMYFUNCTION("""COMPUTED_VALUE"""),56.0)</f>
        <v>56</v>
      </c>
      <c r="J733" s="1" t="b">
        <f t="array" ref="J733">IF(NOT(I733=""),AND(C733:I733&gt;B733:H733),IF(NOT(H733=""),AND(C733:H733&gt;B733:G733),IF(NOT(G733=""),AND(C733:G733&gt;B733:F733),AND(C733:F733&gt;B733:E733))))</f>
        <v>1</v>
      </c>
      <c r="K733" s="1" t="b">
        <f t="array" ref="K733">IF(NOT(I733=""),AND(C733:I733&lt;B733:H733),IF(NOT(H733=""),AND(C733:H733&lt;B733:G733),IF(NOT(G733=""),AND(C733:G733&lt;B733:F733),AND(C733:F733&lt;B733:E733))))</f>
        <v>0</v>
      </c>
      <c r="L733" s="1" t="b">
        <f t="array" ref="L733">IF(NOT(I733=""),AND(AND(ABS(C733:I733-B733:H733)&gt;0),AND(ABS(C733:I733-B733:H733)&lt;4)),IF(NOT(H733=""),AND(AND(ABS(C733:H733-B733:G733)&gt;0),AND(ABS(C733:H733-B733:G733)&lt;4)),IF(NOT(G733=""),AND(AND(ABS(C733:G733-B733:F733)&gt;0),AND(ABS(C733:G733-B733:F733)&lt;4)),AND(AND(ABS(C733:F733-B733:E733)&gt;0),AND(ABS(C733:F733-B733:E733)&lt;4)))))</f>
        <v>1</v>
      </c>
      <c r="M733" s="1" t="b">
        <f t="shared" si="1"/>
        <v>1</v>
      </c>
    </row>
    <row r="734" ht="15.75" customHeight="1">
      <c r="A734" s="1" t="s">
        <v>743</v>
      </c>
      <c r="B734" s="1">
        <f>IFERROR(__xludf.DUMMYFUNCTION("SPLIT(A734,"" "")"),4.0)</f>
        <v>4</v>
      </c>
      <c r="C734" s="1">
        <f>IFERROR(__xludf.DUMMYFUNCTION("""COMPUTED_VALUE"""),6.0)</f>
        <v>6</v>
      </c>
      <c r="D734" s="1">
        <f>IFERROR(__xludf.DUMMYFUNCTION("""COMPUTED_VALUE"""),8.0)</f>
        <v>8</v>
      </c>
      <c r="E734" s="1">
        <f>IFERROR(__xludf.DUMMYFUNCTION("""COMPUTED_VALUE"""),10.0)</f>
        <v>10</v>
      </c>
      <c r="F734" s="1">
        <f>IFERROR(__xludf.DUMMYFUNCTION("""COMPUTED_VALUE"""),13.0)</f>
        <v>13</v>
      </c>
      <c r="G734" s="1">
        <f>IFERROR(__xludf.DUMMYFUNCTION("""COMPUTED_VALUE"""),14.0)</f>
        <v>14</v>
      </c>
      <c r="H734" s="1">
        <f>IFERROR(__xludf.DUMMYFUNCTION("""COMPUTED_VALUE"""),15.0)</f>
        <v>15</v>
      </c>
      <c r="I734" s="1">
        <f>IFERROR(__xludf.DUMMYFUNCTION("""COMPUTED_VALUE"""),17.0)</f>
        <v>17</v>
      </c>
      <c r="J734" s="1" t="b">
        <f t="array" ref="J734">IF(NOT(I734=""),AND(C734:I734&gt;B734:H734),IF(NOT(H734=""),AND(C734:H734&gt;B734:G734),IF(NOT(G734=""),AND(C734:G734&gt;B734:F734),AND(C734:F734&gt;B734:E734))))</f>
        <v>1</v>
      </c>
      <c r="K734" s="1" t="b">
        <f t="array" ref="K734">IF(NOT(I734=""),AND(C734:I734&lt;B734:H734),IF(NOT(H734=""),AND(C734:H734&lt;B734:G734),IF(NOT(G734=""),AND(C734:G734&lt;B734:F734),AND(C734:F734&lt;B734:E734))))</f>
        <v>0</v>
      </c>
      <c r="L734" s="1" t="b">
        <f t="array" ref="L734">IF(NOT(I734=""),AND(AND(ABS(C734:I734-B734:H734)&gt;0),AND(ABS(C734:I734-B734:H734)&lt;4)),IF(NOT(H734=""),AND(AND(ABS(C734:H734-B734:G734)&gt;0),AND(ABS(C734:H734-B734:G734)&lt;4)),IF(NOT(G734=""),AND(AND(ABS(C734:G734-B734:F734)&gt;0),AND(ABS(C734:G734-B734:F734)&lt;4)),AND(AND(ABS(C734:F734-B734:E734)&gt;0),AND(ABS(C734:F734-B734:E734)&lt;4)))))</f>
        <v>1</v>
      </c>
      <c r="M734" s="1" t="b">
        <f t="shared" si="1"/>
        <v>1</v>
      </c>
    </row>
    <row r="735" ht="15.75" customHeight="1">
      <c r="A735" s="1" t="s">
        <v>744</v>
      </c>
      <c r="B735" s="1">
        <f>IFERROR(__xludf.DUMMYFUNCTION("SPLIT(A735,"" "")"),72.0)</f>
        <v>72</v>
      </c>
      <c r="C735" s="1">
        <f>IFERROR(__xludf.DUMMYFUNCTION("""COMPUTED_VALUE"""),69.0)</f>
        <v>69</v>
      </c>
      <c r="D735" s="1">
        <f>IFERROR(__xludf.DUMMYFUNCTION("""COMPUTED_VALUE"""),67.0)</f>
        <v>67</v>
      </c>
      <c r="E735" s="1">
        <f>IFERROR(__xludf.DUMMYFUNCTION("""COMPUTED_VALUE"""),64.0)</f>
        <v>64</v>
      </c>
      <c r="F735" s="1">
        <f>IFERROR(__xludf.DUMMYFUNCTION("""COMPUTED_VALUE"""),61.0)</f>
        <v>61</v>
      </c>
      <c r="G735" s="1">
        <f>IFERROR(__xludf.DUMMYFUNCTION("""COMPUTED_VALUE"""),58.0)</f>
        <v>58</v>
      </c>
      <c r="H735" s="1">
        <f>IFERROR(__xludf.DUMMYFUNCTION("""COMPUTED_VALUE"""),56.0)</f>
        <v>56</v>
      </c>
      <c r="J735" s="1" t="b">
        <f t="array" ref="J735">IF(NOT(I735=""),AND(C735:I735&gt;B735:H735),IF(NOT(H735=""),AND(C735:H735&gt;B735:G735),IF(NOT(G735=""),AND(C735:G735&gt;B735:F735),AND(C735:F735&gt;B735:E735))))</f>
        <v>0</v>
      </c>
      <c r="K735" s="1" t="b">
        <f t="array" ref="K735">IF(NOT(I735=""),AND(C735:I735&lt;B735:H735),IF(NOT(H735=""),AND(C735:H735&lt;B735:G735),IF(NOT(G735=""),AND(C735:G735&lt;B735:F735),AND(C735:F735&lt;B735:E735))))</f>
        <v>1</v>
      </c>
      <c r="L735" s="1" t="b">
        <f t="array" ref="L735">IF(NOT(I735=""),AND(AND(ABS(C735:I735-B735:H735)&gt;0),AND(ABS(C735:I735-B735:H735)&lt;4)),IF(NOT(H735=""),AND(AND(ABS(C735:H735-B735:G735)&gt;0),AND(ABS(C735:H735-B735:G735)&lt;4)),IF(NOT(G735=""),AND(AND(ABS(C735:G735-B735:F735)&gt;0),AND(ABS(C735:G735-B735:F735)&lt;4)),AND(AND(ABS(C735:F735-B735:E735)&gt;0),AND(ABS(C735:F735-B735:E735)&lt;4)))))</f>
        <v>1</v>
      </c>
      <c r="M735" s="1" t="b">
        <f t="shared" si="1"/>
        <v>1</v>
      </c>
    </row>
    <row r="736" ht="15.75" customHeight="1">
      <c r="A736" s="1" t="s">
        <v>745</v>
      </c>
      <c r="B736" s="1">
        <f>IFERROR(__xludf.DUMMYFUNCTION("SPLIT(A736,"" "")"),12.0)</f>
        <v>12</v>
      </c>
      <c r="C736" s="1">
        <f>IFERROR(__xludf.DUMMYFUNCTION("""COMPUTED_VALUE"""),14.0)</f>
        <v>14</v>
      </c>
      <c r="D736" s="1">
        <f>IFERROR(__xludf.DUMMYFUNCTION("""COMPUTED_VALUE"""),17.0)</f>
        <v>17</v>
      </c>
      <c r="E736" s="1">
        <f>IFERROR(__xludf.DUMMYFUNCTION("""COMPUTED_VALUE"""),19.0)</f>
        <v>19</v>
      </c>
      <c r="F736" s="1">
        <f>IFERROR(__xludf.DUMMYFUNCTION("""COMPUTED_VALUE"""),21.0)</f>
        <v>21</v>
      </c>
      <c r="G736" s="1">
        <f>IFERROR(__xludf.DUMMYFUNCTION("""COMPUTED_VALUE"""),24.0)</f>
        <v>24</v>
      </c>
      <c r="H736" s="1">
        <f>IFERROR(__xludf.DUMMYFUNCTION("""COMPUTED_VALUE"""),26.0)</f>
        <v>26</v>
      </c>
      <c r="J736" s="1" t="b">
        <f t="array" ref="J736">IF(NOT(I736=""),AND(C736:I736&gt;B736:H736),IF(NOT(H736=""),AND(C736:H736&gt;B736:G736),IF(NOT(G736=""),AND(C736:G736&gt;B736:F736),AND(C736:F736&gt;B736:E736))))</f>
        <v>1</v>
      </c>
      <c r="K736" s="1" t="b">
        <f t="array" ref="K736">IF(NOT(I736=""),AND(C736:I736&lt;B736:H736),IF(NOT(H736=""),AND(C736:H736&lt;B736:G736),IF(NOT(G736=""),AND(C736:G736&lt;B736:F736),AND(C736:F736&lt;B736:E736))))</f>
        <v>0</v>
      </c>
      <c r="L736" s="1" t="b">
        <f t="array" ref="L736">IF(NOT(I736=""),AND(AND(ABS(C736:I736-B736:H736)&gt;0),AND(ABS(C736:I736-B736:H736)&lt;4)),IF(NOT(H736=""),AND(AND(ABS(C736:H736-B736:G736)&gt;0),AND(ABS(C736:H736-B736:G736)&lt;4)),IF(NOT(G736=""),AND(AND(ABS(C736:G736-B736:F736)&gt;0),AND(ABS(C736:G736-B736:F736)&lt;4)),AND(AND(ABS(C736:F736-B736:E736)&gt;0),AND(ABS(C736:F736-B736:E736)&lt;4)))))</f>
        <v>1</v>
      </c>
      <c r="M736" s="1" t="b">
        <f t="shared" si="1"/>
        <v>1</v>
      </c>
    </row>
    <row r="737" ht="15.75" customHeight="1">
      <c r="A737" s="1" t="s">
        <v>746</v>
      </c>
      <c r="B737" s="1">
        <f>IFERROR(__xludf.DUMMYFUNCTION("SPLIT(A737,"" "")"),54.0)</f>
        <v>54</v>
      </c>
      <c r="C737" s="1">
        <f>IFERROR(__xludf.DUMMYFUNCTION("""COMPUTED_VALUE"""),57.0)</f>
        <v>57</v>
      </c>
      <c r="D737" s="1">
        <f>IFERROR(__xludf.DUMMYFUNCTION("""COMPUTED_VALUE"""),58.0)</f>
        <v>58</v>
      </c>
      <c r="E737" s="1">
        <f>IFERROR(__xludf.DUMMYFUNCTION("""COMPUTED_VALUE"""),61.0)</f>
        <v>61</v>
      </c>
      <c r="F737" s="1">
        <f>IFERROR(__xludf.DUMMYFUNCTION("""COMPUTED_VALUE"""),62.0)</f>
        <v>62</v>
      </c>
      <c r="J737" s="1" t="b">
        <f t="array" ref="J737">IF(NOT(I737=""),AND(C737:I737&gt;B737:H737),IF(NOT(H737=""),AND(C737:H737&gt;B737:G737),IF(NOT(G737=""),AND(C737:G737&gt;B737:F737),AND(C737:F737&gt;B737:E737))))</f>
        <v>1</v>
      </c>
      <c r="K737" s="1" t="b">
        <f t="array" ref="K737">IF(NOT(I737=""),AND(C737:I737&lt;B737:H737),IF(NOT(H737=""),AND(C737:H737&lt;B737:G737),IF(NOT(G737=""),AND(C737:G737&lt;B737:F737),AND(C737:F737&lt;B737:E737))))</f>
        <v>0</v>
      </c>
      <c r="L737" s="1" t="b">
        <f t="array" ref="L737">IF(NOT(I737=""),AND(AND(ABS(C737:I737-B737:H737)&gt;0),AND(ABS(C737:I737-B737:H737)&lt;4)),IF(NOT(H737=""),AND(AND(ABS(C737:H737-B737:G737)&gt;0),AND(ABS(C737:H737-B737:G737)&lt;4)),IF(NOT(G737=""),AND(AND(ABS(C737:G737-B737:F737)&gt;0),AND(ABS(C737:G737-B737:F737)&lt;4)),AND(AND(ABS(C737:F737-B737:E737)&gt;0),AND(ABS(C737:F737-B737:E737)&lt;4)))))</f>
        <v>1</v>
      </c>
      <c r="M737" s="1" t="b">
        <f t="shared" si="1"/>
        <v>1</v>
      </c>
    </row>
    <row r="738" ht="15.75" customHeight="1">
      <c r="A738" s="1" t="s">
        <v>747</v>
      </c>
      <c r="B738" s="1">
        <f>IFERROR(__xludf.DUMMYFUNCTION("SPLIT(A738,"" "")"),9.0)</f>
        <v>9</v>
      </c>
      <c r="C738" s="1">
        <f>IFERROR(__xludf.DUMMYFUNCTION("""COMPUTED_VALUE"""),11.0)</f>
        <v>11</v>
      </c>
      <c r="D738" s="1">
        <f>IFERROR(__xludf.DUMMYFUNCTION("""COMPUTED_VALUE"""),14.0)</f>
        <v>14</v>
      </c>
      <c r="E738" s="1">
        <f>IFERROR(__xludf.DUMMYFUNCTION("""COMPUTED_VALUE"""),16.0)</f>
        <v>16</v>
      </c>
      <c r="F738" s="1">
        <f>IFERROR(__xludf.DUMMYFUNCTION("""COMPUTED_VALUE"""),18.0)</f>
        <v>18</v>
      </c>
      <c r="G738" s="1">
        <f>IFERROR(__xludf.DUMMYFUNCTION("""COMPUTED_VALUE"""),20.0)</f>
        <v>20</v>
      </c>
      <c r="J738" s="1" t="b">
        <f t="array" ref="J738">IF(NOT(I738=""),AND(C738:I738&gt;B738:H738),IF(NOT(H738=""),AND(C738:H738&gt;B738:G738),IF(NOT(G738=""),AND(C738:G738&gt;B738:F738),AND(C738:F738&gt;B738:E738))))</f>
        <v>1</v>
      </c>
      <c r="K738" s="1" t="b">
        <f t="array" ref="K738">IF(NOT(I738=""),AND(C738:I738&lt;B738:H738),IF(NOT(H738=""),AND(C738:H738&lt;B738:G738),IF(NOT(G738=""),AND(C738:G738&lt;B738:F738),AND(C738:F738&lt;B738:E738))))</f>
        <v>0</v>
      </c>
      <c r="L738" s="1" t="b">
        <f t="array" ref="L738">IF(NOT(I738=""),AND(AND(ABS(C738:I738-B738:H738)&gt;0),AND(ABS(C738:I738-B738:H738)&lt;4)),IF(NOT(H738=""),AND(AND(ABS(C738:H738-B738:G738)&gt;0),AND(ABS(C738:H738-B738:G738)&lt;4)),IF(NOT(G738=""),AND(AND(ABS(C738:G738-B738:F738)&gt;0),AND(ABS(C738:G738-B738:F738)&lt;4)),AND(AND(ABS(C738:F738-B738:E738)&gt;0),AND(ABS(C738:F738-B738:E738)&lt;4)))))</f>
        <v>1</v>
      </c>
      <c r="M738" s="1" t="b">
        <f t="shared" si="1"/>
        <v>1</v>
      </c>
    </row>
    <row r="739" ht="15.75" customHeight="1">
      <c r="A739" s="1" t="s">
        <v>748</v>
      </c>
      <c r="B739" s="1">
        <f>IFERROR(__xludf.DUMMYFUNCTION("SPLIT(A739,"" "")"),38.0)</f>
        <v>38</v>
      </c>
      <c r="C739" s="1">
        <f>IFERROR(__xludf.DUMMYFUNCTION("""COMPUTED_VALUE"""),40.0)</f>
        <v>40</v>
      </c>
      <c r="D739" s="1">
        <f>IFERROR(__xludf.DUMMYFUNCTION("""COMPUTED_VALUE"""),42.0)</f>
        <v>42</v>
      </c>
      <c r="E739" s="1">
        <f>IFERROR(__xludf.DUMMYFUNCTION("""COMPUTED_VALUE"""),45.0)</f>
        <v>45</v>
      </c>
      <c r="F739" s="1">
        <f>IFERROR(__xludf.DUMMYFUNCTION("""COMPUTED_VALUE"""),46.0)</f>
        <v>46</v>
      </c>
      <c r="G739" s="1">
        <f>IFERROR(__xludf.DUMMYFUNCTION("""COMPUTED_VALUE"""),48.0)</f>
        <v>48</v>
      </c>
      <c r="H739" s="1">
        <f>IFERROR(__xludf.DUMMYFUNCTION("""COMPUTED_VALUE"""),49.0)</f>
        <v>49</v>
      </c>
      <c r="J739" s="1" t="b">
        <f t="array" ref="J739">IF(NOT(I739=""),AND(C739:I739&gt;B739:H739),IF(NOT(H739=""),AND(C739:H739&gt;B739:G739),IF(NOT(G739=""),AND(C739:G739&gt;B739:F739),AND(C739:F739&gt;B739:E739))))</f>
        <v>1</v>
      </c>
      <c r="K739" s="1" t="b">
        <f t="array" ref="K739">IF(NOT(I739=""),AND(C739:I739&lt;B739:H739),IF(NOT(H739=""),AND(C739:H739&lt;B739:G739),IF(NOT(G739=""),AND(C739:G739&lt;B739:F739),AND(C739:F739&lt;B739:E739))))</f>
        <v>0</v>
      </c>
      <c r="L739" s="1" t="b">
        <f t="array" ref="L739">IF(NOT(I739=""),AND(AND(ABS(C739:I739-B739:H739)&gt;0),AND(ABS(C739:I739-B739:H739)&lt;4)),IF(NOT(H739=""),AND(AND(ABS(C739:H739-B739:G739)&gt;0),AND(ABS(C739:H739-B739:G739)&lt;4)),IF(NOT(G739=""),AND(AND(ABS(C739:G739-B739:F739)&gt;0),AND(ABS(C739:G739-B739:F739)&lt;4)),AND(AND(ABS(C739:F739-B739:E739)&gt;0),AND(ABS(C739:F739-B739:E739)&lt;4)))))</f>
        <v>1</v>
      </c>
      <c r="M739" s="1" t="b">
        <f t="shared" si="1"/>
        <v>1</v>
      </c>
    </row>
    <row r="740" ht="15.75" customHeight="1">
      <c r="A740" s="1" t="s">
        <v>749</v>
      </c>
      <c r="B740" s="1">
        <f>IFERROR(__xludf.DUMMYFUNCTION("SPLIT(A740,"" "")"),28.0)</f>
        <v>28</v>
      </c>
      <c r="C740" s="1">
        <f>IFERROR(__xludf.DUMMYFUNCTION("""COMPUTED_VALUE"""),27.0)</f>
        <v>27</v>
      </c>
      <c r="D740" s="1">
        <f>IFERROR(__xludf.DUMMYFUNCTION("""COMPUTED_VALUE"""),26.0)</f>
        <v>26</v>
      </c>
      <c r="E740" s="1">
        <f>IFERROR(__xludf.DUMMYFUNCTION("""COMPUTED_VALUE"""),25.0)</f>
        <v>25</v>
      </c>
      <c r="F740" s="1">
        <f>IFERROR(__xludf.DUMMYFUNCTION("""COMPUTED_VALUE"""),22.0)</f>
        <v>22</v>
      </c>
      <c r="G740" s="1">
        <f>IFERROR(__xludf.DUMMYFUNCTION("""COMPUTED_VALUE"""),19.0)</f>
        <v>19</v>
      </c>
      <c r="H740" s="1">
        <f>IFERROR(__xludf.DUMMYFUNCTION("""COMPUTED_VALUE"""),16.0)</f>
        <v>16</v>
      </c>
      <c r="J740" s="1" t="b">
        <f t="array" ref="J740">IF(NOT(I740=""),AND(C740:I740&gt;B740:H740),IF(NOT(H740=""),AND(C740:H740&gt;B740:G740),IF(NOT(G740=""),AND(C740:G740&gt;B740:F740),AND(C740:F740&gt;B740:E740))))</f>
        <v>0</v>
      </c>
      <c r="K740" s="1" t="b">
        <f t="array" ref="K740">IF(NOT(I740=""),AND(C740:I740&lt;B740:H740),IF(NOT(H740=""),AND(C740:H740&lt;B740:G740),IF(NOT(G740=""),AND(C740:G740&lt;B740:F740),AND(C740:F740&lt;B740:E740))))</f>
        <v>1</v>
      </c>
      <c r="L740" s="1" t="b">
        <f t="array" ref="L740">IF(NOT(I740=""),AND(AND(ABS(C740:I740-B740:H740)&gt;0),AND(ABS(C740:I740-B740:H740)&lt;4)),IF(NOT(H740=""),AND(AND(ABS(C740:H740-B740:G740)&gt;0),AND(ABS(C740:H740-B740:G740)&lt;4)),IF(NOT(G740=""),AND(AND(ABS(C740:G740-B740:F740)&gt;0),AND(ABS(C740:G740-B740:F740)&lt;4)),AND(AND(ABS(C740:F740-B740:E740)&gt;0),AND(ABS(C740:F740-B740:E740)&lt;4)))))</f>
        <v>1</v>
      </c>
      <c r="M740" s="1" t="b">
        <f t="shared" si="1"/>
        <v>1</v>
      </c>
    </row>
    <row r="741" ht="15.75" customHeight="1">
      <c r="A741" s="1" t="s">
        <v>750</v>
      </c>
      <c r="B741" s="1">
        <f>IFERROR(__xludf.DUMMYFUNCTION("SPLIT(A741,"" "")"),79.0)</f>
        <v>79</v>
      </c>
      <c r="C741" s="1">
        <f>IFERROR(__xludf.DUMMYFUNCTION("""COMPUTED_VALUE"""),76.0)</f>
        <v>76</v>
      </c>
      <c r="D741" s="1">
        <f>IFERROR(__xludf.DUMMYFUNCTION("""COMPUTED_VALUE"""),75.0)</f>
        <v>75</v>
      </c>
      <c r="E741" s="1">
        <f>IFERROR(__xludf.DUMMYFUNCTION("""COMPUTED_VALUE"""),74.0)</f>
        <v>74</v>
      </c>
      <c r="F741" s="1">
        <f>IFERROR(__xludf.DUMMYFUNCTION("""COMPUTED_VALUE"""),71.0)</f>
        <v>71</v>
      </c>
      <c r="G741" s="1">
        <f>IFERROR(__xludf.DUMMYFUNCTION("""COMPUTED_VALUE"""),70.0)</f>
        <v>70</v>
      </c>
      <c r="H741" s="1">
        <f>IFERROR(__xludf.DUMMYFUNCTION("""COMPUTED_VALUE"""),67.0)</f>
        <v>67</v>
      </c>
      <c r="J741" s="1" t="b">
        <f t="array" ref="J741">IF(NOT(I741=""),AND(C741:I741&gt;B741:H741),IF(NOT(H741=""),AND(C741:H741&gt;B741:G741),IF(NOT(G741=""),AND(C741:G741&gt;B741:F741),AND(C741:F741&gt;B741:E741))))</f>
        <v>0</v>
      </c>
      <c r="K741" s="1" t="b">
        <f t="array" ref="K741">IF(NOT(I741=""),AND(C741:I741&lt;B741:H741),IF(NOT(H741=""),AND(C741:H741&lt;B741:G741),IF(NOT(G741=""),AND(C741:G741&lt;B741:F741),AND(C741:F741&lt;B741:E741))))</f>
        <v>1</v>
      </c>
      <c r="L741" s="1" t="b">
        <f t="array" ref="L741">IF(NOT(I741=""),AND(AND(ABS(C741:I741-B741:H741)&gt;0),AND(ABS(C741:I741-B741:H741)&lt;4)),IF(NOT(H741=""),AND(AND(ABS(C741:H741-B741:G741)&gt;0),AND(ABS(C741:H741-B741:G741)&lt;4)),IF(NOT(G741=""),AND(AND(ABS(C741:G741-B741:F741)&gt;0),AND(ABS(C741:G741-B741:F741)&lt;4)),AND(AND(ABS(C741:F741-B741:E741)&gt;0),AND(ABS(C741:F741-B741:E741)&lt;4)))))</f>
        <v>1</v>
      </c>
      <c r="M741" s="1" t="b">
        <f t="shared" si="1"/>
        <v>1</v>
      </c>
    </row>
    <row r="742" ht="15.75" customHeight="1">
      <c r="A742" s="1" t="s">
        <v>751</v>
      </c>
      <c r="B742" s="1">
        <f>IFERROR(__xludf.DUMMYFUNCTION("SPLIT(A742,"" "")"),81.0)</f>
        <v>81</v>
      </c>
      <c r="C742" s="1">
        <f>IFERROR(__xludf.DUMMYFUNCTION("""COMPUTED_VALUE"""),78.0)</f>
        <v>78</v>
      </c>
      <c r="D742" s="1">
        <f>IFERROR(__xludf.DUMMYFUNCTION("""COMPUTED_VALUE"""),75.0)</f>
        <v>75</v>
      </c>
      <c r="E742" s="1">
        <f>IFERROR(__xludf.DUMMYFUNCTION("""COMPUTED_VALUE"""),73.0)</f>
        <v>73</v>
      </c>
      <c r="F742" s="1">
        <f>IFERROR(__xludf.DUMMYFUNCTION("""COMPUTED_VALUE"""),72.0)</f>
        <v>72</v>
      </c>
      <c r="J742" s="1" t="b">
        <f t="array" ref="J742">IF(NOT(I742=""),AND(C742:I742&gt;B742:H742),IF(NOT(H742=""),AND(C742:H742&gt;B742:G742),IF(NOT(G742=""),AND(C742:G742&gt;B742:F742),AND(C742:F742&gt;B742:E742))))</f>
        <v>0</v>
      </c>
      <c r="K742" s="1" t="b">
        <f t="array" ref="K742">IF(NOT(I742=""),AND(C742:I742&lt;B742:H742),IF(NOT(H742=""),AND(C742:H742&lt;B742:G742),IF(NOT(G742=""),AND(C742:G742&lt;B742:F742),AND(C742:F742&lt;B742:E742))))</f>
        <v>1</v>
      </c>
      <c r="L742" s="1" t="b">
        <f t="array" ref="L742">IF(NOT(I742=""),AND(AND(ABS(C742:I742-B742:H742)&gt;0),AND(ABS(C742:I742-B742:H742)&lt;4)),IF(NOT(H742=""),AND(AND(ABS(C742:H742-B742:G742)&gt;0),AND(ABS(C742:H742-B742:G742)&lt;4)),IF(NOT(G742=""),AND(AND(ABS(C742:G742-B742:F742)&gt;0),AND(ABS(C742:G742-B742:F742)&lt;4)),AND(AND(ABS(C742:F742-B742:E742)&gt;0),AND(ABS(C742:F742-B742:E742)&lt;4)))))</f>
        <v>1</v>
      </c>
      <c r="M742" s="1" t="b">
        <f t="shared" si="1"/>
        <v>1</v>
      </c>
    </row>
    <row r="743" ht="15.75" customHeight="1">
      <c r="A743" s="1" t="s">
        <v>752</v>
      </c>
      <c r="B743" s="1">
        <f>IFERROR(__xludf.DUMMYFUNCTION("SPLIT(A743,"" "")"),76.0)</f>
        <v>76</v>
      </c>
      <c r="C743" s="1">
        <f>IFERROR(__xludf.DUMMYFUNCTION("""COMPUTED_VALUE"""),79.0)</f>
        <v>79</v>
      </c>
      <c r="D743" s="1">
        <f>IFERROR(__xludf.DUMMYFUNCTION("""COMPUTED_VALUE"""),82.0)</f>
        <v>82</v>
      </c>
      <c r="E743" s="1">
        <f>IFERROR(__xludf.DUMMYFUNCTION("""COMPUTED_VALUE"""),85.0)</f>
        <v>85</v>
      </c>
      <c r="F743" s="1">
        <f>IFERROR(__xludf.DUMMYFUNCTION("""COMPUTED_VALUE"""),86.0)</f>
        <v>86</v>
      </c>
      <c r="G743" s="1">
        <f>IFERROR(__xludf.DUMMYFUNCTION("""COMPUTED_VALUE"""),88.0)</f>
        <v>88</v>
      </c>
      <c r="H743" s="1">
        <f>IFERROR(__xludf.DUMMYFUNCTION("""COMPUTED_VALUE"""),91.0)</f>
        <v>91</v>
      </c>
      <c r="I743" s="1">
        <f>IFERROR(__xludf.DUMMYFUNCTION("""COMPUTED_VALUE"""),93.0)</f>
        <v>93</v>
      </c>
      <c r="J743" s="1" t="b">
        <f t="array" ref="J743">IF(NOT(I743=""),AND(C743:I743&gt;B743:H743),IF(NOT(H743=""),AND(C743:H743&gt;B743:G743),IF(NOT(G743=""),AND(C743:G743&gt;B743:F743),AND(C743:F743&gt;B743:E743))))</f>
        <v>1</v>
      </c>
      <c r="K743" s="1" t="b">
        <f t="array" ref="K743">IF(NOT(I743=""),AND(C743:I743&lt;B743:H743),IF(NOT(H743=""),AND(C743:H743&lt;B743:G743),IF(NOT(G743=""),AND(C743:G743&lt;B743:F743),AND(C743:F743&lt;B743:E743))))</f>
        <v>0</v>
      </c>
      <c r="L743" s="1" t="b">
        <f t="array" ref="L743">IF(NOT(I743=""),AND(AND(ABS(C743:I743-B743:H743)&gt;0),AND(ABS(C743:I743-B743:H743)&lt;4)),IF(NOT(H743=""),AND(AND(ABS(C743:H743-B743:G743)&gt;0),AND(ABS(C743:H743-B743:G743)&lt;4)),IF(NOT(G743=""),AND(AND(ABS(C743:G743-B743:F743)&gt;0),AND(ABS(C743:G743-B743:F743)&lt;4)),AND(AND(ABS(C743:F743-B743:E743)&gt;0),AND(ABS(C743:F743-B743:E743)&lt;4)))))</f>
        <v>1</v>
      </c>
      <c r="M743" s="1" t="b">
        <f t="shared" si="1"/>
        <v>1</v>
      </c>
    </row>
    <row r="744" ht="15.75" customHeight="1">
      <c r="A744" s="1" t="s">
        <v>753</v>
      </c>
      <c r="B744" s="1">
        <f>IFERROR(__xludf.DUMMYFUNCTION("SPLIT(A744,"" "")"),26.0)</f>
        <v>26</v>
      </c>
      <c r="C744" s="1">
        <f>IFERROR(__xludf.DUMMYFUNCTION("""COMPUTED_VALUE"""),23.0)</f>
        <v>23</v>
      </c>
      <c r="D744" s="1">
        <f>IFERROR(__xludf.DUMMYFUNCTION("""COMPUTED_VALUE"""),22.0)</f>
        <v>22</v>
      </c>
      <c r="E744" s="1">
        <f>IFERROR(__xludf.DUMMYFUNCTION("""COMPUTED_VALUE"""),19.0)</f>
        <v>19</v>
      </c>
      <c r="F744" s="1">
        <f>IFERROR(__xludf.DUMMYFUNCTION("""COMPUTED_VALUE"""),17.0)</f>
        <v>17</v>
      </c>
      <c r="G744" s="1">
        <f>IFERROR(__xludf.DUMMYFUNCTION("""COMPUTED_VALUE"""),14.0)</f>
        <v>14</v>
      </c>
      <c r="H744" s="1">
        <f>IFERROR(__xludf.DUMMYFUNCTION("""COMPUTED_VALUE"""),12.0)</f>
        <v>12</v>
      </c>
      <c r="J744" s="1" t="b">
        <f t="array" ref="J744">IF(NOT(I744=""),AND(C744:I744&gt;B744:H744),IF(NOT(H744=""),AND(C744:H744&gt;B744:G744),IF(NOT(G744=""),AND(C744:G744&gt;B744:F744),AND(C744:F744&gt;B744:E744))))</f>
        <v>0</v>
      </c>
      <c r="K744" s="1" t="b">
        <f t="array" ref="K744">IF(NOT(I744=""),AND(C744:I744&lt;B744:H744),IF(NOT(H744=""),AND(C744:H744&lt;B744:G744),IF(NOT(G744=""),AND(C744:G744&lt;B744:F744),AND(C744:F744&lt;B744:E744))))</f>
        <v>1</v>
      </c>
      <c r="L744" s="1" t="b">
        <f t="array" ref="L744">IF(NOT(I744=""),AND(AND(ABS(C744:I744-B744:H744)&gt;0),AND(ABS(C744:I744-B744:H744)&lt;4)),IF(NOT(H744=""),AND(AND(ABS(C744:H744-B744:G744)&gt;0),AND(ABS(C744:H744-B744:G744)&lt;4)),IF(NOT(G744=""),AND(AND(ABS(C744:G744-B744:F744)&gt;0),AND(ABS(C744:G744-B744:F744)&lt;4)),AND(AND(ABS(C744:F744-B744:E744)&gt;0),AND(ABS(C744:F744-B744:E744)&lt;4)))))</f>
        <v>1</v>
      </c>
      <c r="M744" s="1" t="b">
        <f t="shared" si="1"/>
        <v>1</v>
      </c>
    </row>
    <row r="745" ht="15.75" customHeight="1">
      <c r="A745" s="1" t="s">
        <v>754</v>
      </c>
      <c r="B745" s="1">
        <f>IFERROR(__xludf.DUMMYFUNCTION("SPLIT(A745,"" "")"),52.0)</f>
        <v>52</v>
      </c>
      <c r="C745" s="1">
        <f>IFERROR(__xludf.DUMMYFUNCTION("""COMPUTED_VALUE"""),50.0)</f>
        <v>50</v>
      </c>
      <c r="D745" s="1">
        <f>IFERROR(__xludf.DUMMYFUNCTION("""COMPUTED_VALUE"""),48.0)</f>
        <v>48</v>
      </c>
      <c r="E745" s="1">
        <f>IFERROR(__xludf.DUMMYFUNCTION("""COMPUTED_VALUE"""),45.0)</f>
        <v>45</v>
      </c>
      <c r="F745" s="1">
        <f>IFERROR(__xludf.DUMMYFUNCTION("""COMPUTED_VALUE"""),44.0)</f>
        <v>44</v>
      </c>
      <c r="G745" s="1">
        <f>IFERROR(__xludf.DUMMYFUNCTION("""COMPUTED_VALUE"""),41.0)</f>
        <v>41</v>
      </c>
      <c r="J745" s="1" t="b">
        <f t="array" ref="J745">IF(NOT(I745=""),AND(C745:I745&gt;B745:H745),IF(NOT(H745=""),AND(C745:H745&gt;B745:G745),IF(NOT(G745=""),AND(C745:G745&gt;B745:F745),AND(C745:F745&gt;B745:E745))))</f>
        <v>0</v>
      </c>
      <c r="K745" s="1" t="b">
        <f t="array" ref="K745">IF(NOT(I745=""),AND(C745:I745&lt;B745:H745),IF(NOT(H745=""),AND(C745:H745&lt;B745:G745),IF(NOT(G745=""),AND(C745:G745&lt;B745:F745),AND(C745:F745&lt;B745:E745))))</f>
        <v>1</v>
      </c>
      <c r="L745" s="1" t="b">
        <f t="array" ref="L745">IF(NOT(I745=""),AND(AND(ABS(C745:I745-B745:H745)&gt;0),AND(ABS(C745:I745-B745:H745)&lt;4)),IF(NOT(H745=""),AND(AND(ABS(C745:H745-B745:G745)&gt;0),AND(ABS(C745:H745-B745:G745)&lt;4)),IF(NOT(G745=""),AND(AND(ABS(C745:G745-B745:F745)&gt;0),AND(ABS(C745:G745-B745:F745)&lt;4)),AND(AND(ABS(C745:F745-B745:E745)&gt;0),AND(ABS(C745:F745-B745:E745)&lt;4)))))</f>
        <v>1</v>
      </c>
      <c r="M745" s="1" t="b">
        <f t="shared" si="1"/>
        <v>1</v>
      </c>
    </row>
    <row r="746" ht="15.75" customHeight="1">
      <c r="A746" s="1" t="s">
        <v>755</v>
      </c>
      <c r="B746" s="1">
        <f>IFERROR(__xludf.DUMMYFUNCTION("SPLIT(A746,"" "")"),71.0)</f>
        <v>71</v>
      </c>
      <c r="C746" s="1">
        <f>IFERROR(__xludf.DUMMYFUNCTION("""COMPUTED_VALUE"""),70.0)</f>
        <v>70</v>
      </c>
      <c r="D746" s="1">
        <f>IFERROR(__xludf.DUMMYFUNCTION("""COMPUTED_VALUE"""),67.0)</f>
        <v>67</v>
      </c>
      <c r="E746" s="1">
        <f>IFERROR(__xludf.DUMMYFUNCTION("""COMPUTED_VALUE"""),64.0)</f>
        <v>64</v>
      </c>
      <c r="F746" s="1">
        <f>IFERROR(__xludf.DUMMYFUNCTION("""COMPUTED_VALUE"""),61.0)</f>
        <v>61</v>
      </c>
      <c r="G746" s="1">
        <f>IFERROR(__xludf.DUMMYFUNCTION("""COMPUTED_VALUE"""),60.0)</f>
        <v>60</v>
      </c>
      <c r="H746" s="1">
        <f>IFERROR(__xludf.DUMMYFUNCTION("""COMPUTED_VALUE"""),57.0)</f>
        <v>57</v>
      </c>
      <c r="I746" s="1">
        <f>IFERROR(__xludf.DUMMYFUNCTION("""COMPUTED_VALUE"""),55.0)</f>
        <v>55</v>
      </c>
      <c r="J746" s="1" t="b">
        <f t="array" ref="J746">IF(NOT(I746=""),AND(C746:I746&gt;B746:H746),IF(NOT(H746=""),AND(C746:H746&gt;B746:G746),IF(NOT(G746=""),AND(C746:G746&gt;B746:F746),AND(C746:F746&gt;B746:E746))))</f>
        <v>0</v>
      </c>
      <c r="K746" s="1" t="b">
        <f t="array" ref="K746">IF(NOT(I746=""),AND(C746:I746&lt;B746:H746),IF(NOT(H746=""),AND(C746:H746&lt;B746:G746),IF(NOT(G746=""),AND(C746:G746&lt;B746:F746),AND(C746:F746&lt;B746:E746))))</f>
        <v>1</v>
      </c>
      <c r="L746" s="1" t="b">
        <f t="array" ref="L746">IF(NOT(I746=""),AND(AND(ABS(C746:I746-B746:H746)&gt;0),AND(ABS(C746:I746-B746:H746)&lt;4)),IF(NOT(H746=""),AND(AND(ABS(C746:H746-B746:G746)&gt;0),AND(ABS(C746:H746-B746:G746)&lt;4)),IF(NOT(G746=""),AND(AND(ABS(C746:G746-B746:F746)&gt;0),AND(ABS(C746:G746-B746:F746)&lt;4)),AND(AND(ABS(C746:F746-B746:E746)&gt;0),AND(ABS(C746:F746-B746:E746)&lt;4)))))</f>
        <v>1</v>
      </c>
      <c r="M746" s="1" t="b">
        <f t="shared" si="1"/>
        <v>1</v>
      </c>
    </row>
    <row r="747" ht="15.75" customHeight="1">
      <c r="A747" s="1" t="s">
        <v>756</v>
      </c>
      <c r="B747" s="1">
        <f>IFERROR(__xludf.DUMMYFUNCTION("SPLIT(A747,"" "")"),22.0)</f>
        <v>22</v>
      </c>
      <c r="C747" s="1">
        <f>IFERROR(__xludf.DUMMYFUNCTION("""COMPUTED_VALUE"""),24.0)</f>
        <v>24</v>
      </c>
      <c r="D747" s="1">
        <f>IFERROR(__xludf.DUMMYFUNCTION("""COMPUTED_VALUE"""),26.0)</f>
        <v>26</v>
      </c>
      <c r="E747" s="1">
        <f>IFERROR(__xludf.DUMMYFUNCTION("""COMPUTED_VALUE"""),29.0)</f>
        <v>29</v>
      </c>
      <c r="F747" s="1">
        <f>IFERROR(__xludf.DUMMYFUNCTION("""COMPUTED_VALUE"""),30.0)</f>
        <v>30</v>
      </c>
      <c r="G747" s="1">
        <f>IFERROR(__xludf.DUMMYFUNCTION("""COMPUTED_VALUE"""),33.0)</f>
        <v>33</v>
      </c>
      <c r="H747" s="1">
        <f>IFERROR(__xludf.DUMMYFUNCTION("""COMPUTED_VALUE"""),35.0)</f>
        <v>35</v>
      </c>
      <c r="I747" s="1">
        <f>IFERROR(__xludf.DUMMYFUNCTION("""COMPUTED_VALUE"""),36.0)</f>
        <v>36</v>
      </c>
      <c r="J747" s="1" t="b">
        <f t="array" ref="J747">IF(NOT(I747=""),AND(C747:I747&gt;B747:H747),IF(NOT(H747=""),AND(C747:H747&gt;B747:G747),IF(NOT(G747=""),AND(C747:G747&gt;B747:F747),AND(C747:F747&gt;B747:E747))))</f>
        <v>1</v>
      </c>
      <c r="K747" s="1" t="b">
        <f t="array" ref="K747">IF(NOT(I747=""),AND(C747:I747&lt;B747:H747),IF(NOT(H747=""),AND(C747:H747&lt;B747:G747),IF(NOT(G747=""),AND(C747:G747&lt;B747:F747),AND(C747:F747&lt;B747:E747))))</f>
        <v>0</v>
      </c>
      <c r="L747" s="1" t="b">
        <f t="array" ref="L747">IF(NOT(I747=""),AND(AND(ABS(C747:I747-B747:H747)&gt;0),AND(ABS(C747:I747-B747:H747)&lt;4)),IF(NOT(H747=""),AND(AND(ABS(C747:H747-B747:G747)&gt;0),AND(ABS(C747:H747-B747:G747)&lt;4)),IF(NOT(G747=""),AND(AND(ABS(C747:G747-B747:F747)&gt;0),AND(ABS(C747:G747-B747:F747)&lt;4)),AND(AND(ABS(C747:F747-B747:E747)&gt;0),AND(ABS(C747:F747-B747:E747)&lt;4)))))</f>
        <v>1</v>
      </c>
      <c r="M747" s="1" t="b">
        <f t="shared" si="1"/>
        <v>1</v>
      </c>
    </row>
    <row r="748" ht="15.75" customHeight="1">
      <c r="A748" s="1" t="s">
        <v>757</v>
      </c>
      <c r="B748" s="1">
        <f>IFERROR(__xludf.DUMMYFUNCTION("SPLIT(A748,"" "")"),3.0)</f>
        <v>3</v>
      </c>
      <c r="C748" s="1">
        <f>IFERROR(__xludf.DUMMYFUNCTION("""COMPUTED_VALUE"""),5.0)</f>
        <v>5</v>
      </c>
      <c r="D748" s="1">
        <f>IFERROR(__xludf.DUMMYFUNCTION("""COMPUTED_VALUE"""),7.0)</f>
        <v>7</v>
      </c>
      <c r="E748" s="1">
        <f>IFERROR(__xludf.DUMMYFUNCTION("""COMPUTED_VALUE"""),10.0)</f>
        <v>10</v>
      </c>
      <c r="F748" s="1">
        <f>IFERROR(__xludf.DUMMYFUNCTION("""COMPUTED_VALUE"""),13.0)</f>
        <v>13</v>
      </c>
      <c r="G748" s="1">
        <f>IFERROR(__xludf.DUMMYFUNCTION("""COMPUTED_VALUE"""),14.0)</f>
        <v>14</v>
      </c>
      <c r="H748" s="1">
        <f>IFERROR(__xludf.DUMMYFUNCTION("""COMPUTED_VALUE"""),15.0)</f>
        <v>15</v>
      </c>
      <c r="J748" s="1" t="b">
        <f t="array" ref="J748">IF(NOT(I748=""),AND(C748:I748&gt;B748:H748),IF(NOT(H748=""),AND(C748:H748&gt;B748:G748),IF(NOT(G748=""),AND(C748:G748&gt;B748:F748),AND(C748:F748&gt;B748:E748))))</f>
        <v>1</v>
      </c>
      <c r="K748" s="1" t="b">
        <f t="array" ref="K748">IF(NOT(I748=""),AND(C748:I748&lt;B748:H748),IF(NOT(H748=""),AND(C748:H748&lt;B748:G748),IF(NOT(G748=""),AND(C748:G748&lt;B748:F748),AND(C748:F748&lt;B748:E748))))</f>
        <v>0</v>
      </c>
      <c r="L748" s="1" t="b">
        <f t="array" ref="L748">IF(NOT(I748=""),AND(AND(ABS(C748:I748-B748:H748)&gt;0),AND(ABS(C748:I748-B748:H748)&lt;4)),IF(NOT(H748=""),AND(AND(ABS(C748:H748-B748:G748)&gt;0),AND(ABS(C748:H748-B748:G748)&lt;4)),IF(NOT(G748=""),AND(AND(ABS(C748:G748-B748:F748)&gt;0),AND(ABS(C748:G748-B748:F748)&lt;4)),AND(AND(ABS(C748:F748-B748:E748)&gt;0),AND(ABS(C748:F748-B748:E748)&lt;4)))))</f>
        <v>1</v>
      </c>
      <c r="M748" s="1" t="b">
        <f t="shared" si="1"/>
        <v>1</v>
      </c>
    </row>
    <row r="749" ht="15.75" customHeight="1">
      <c r="A749" s="1" t="s">
        <v>758</v>
      </c>
      <c r="B749" s="1">
        <f>IFERROR(__xludf.DUMMYFUNCTION("SPLIT(A749,"" "")"),51.0)</f>
        <v>51</v>
      </c>
      <c r="C749" s="1">
        <f>IFERROR(__xludf.DUMMYFUNCTION("""COMPUTED_VALUE"""),49.0)</f>
        <v>49</v>
      </c>
      <c r="D749" s="1">
        <f>IFERROR(__xludf.DUMMYFUNCTION("""COMPUTED_VALUE"""),47.0)</f>
        <v>47</v>
      </c>
      <c r="E749" s="1">
        <f>IFERROR(__xludf.DUMMYFUNCTION("""COMPUTED_VALUE"""),46.0)</f>
        <v>46</v>
      </c>
      <c r="F749" s="1">
        <f>IFERROR(__xludf.DUMMYFUNCTION("""COMPUTED_VALUE"""),43.0)</f>
        <v>43</v>
      </c>
      <c r="G749" s="1">
        <f>IFERROR(__xludf.DUMMYFUNCTION("""COMPUTED_VALUE"""),42.0)</f>
        <v>42</v>
      </c>
      <c r="J749" s="1" t="b">
        <f t="array" ref="J749">IF(NOT(I749=""),AND(C749:I749&gt;B749:H749),IF(NOT(H749=""),AND(C749:H749&gt;B749:G749),IF(NOT(G749=""),AND(C749:G749&gt;B749:F749),AND(C749:F749&gt;B749:E749))))</f>
        <v>0</v>
      </c>
      <c r="K749" s="1" t="b">
        <f t="array" ref="K749">IF(NOT(I749=""),AND(C749:I749&lt;B749:H749),IF(NOT(H749=""),AND(C749:H749&lt;B749:G749),IF(NOT(G749=""),AND(C749:G749&lt;B749:F749),AND(C749:F749&lt;B749:E749))))</f>
        <v>1</v>
      </c>
      <c r="L749" s="1" t="b">
        <f t="array" ref="L749">IF(NOT(I749=""),AND(AND(ABS(C749:I749-B749:H749)&gt;0),AND(ABS(C749:I749-B749:H749)&lt;4)),IF(NOT(H749=""),AND(AND(ABS(C749:H749-B749:G749)&gt;0),AND(ABS(C749:H749-B749:G749)&lt;4)),IF(NOT(G749=""),AND(AND(ABS(C749:G749-B749:F749)&gt;0),AND(ABS(C749:G749-B749:F749)&lt;4)),AND(AND(ABS(C749:F749-B749:E749)&gt;0),AND(ABS(C749:F749-B749:E749)&lt;4)))))</f>
        <v>1</v>
      </c>
      <c r="M749" s="1" t="b">
        <f t="shared" si="1"/>
        <v>1</v>
      </c>
    </row>
    <row r="750" ht="15.75" customHeight="1">
      <c r="A750" s="1" t="s">
        <v>759</v>
      </c>
      <c r="B750" s="1">
        <f>IFERROR(__xludf.DUMMYFUNCTION("SPLIT(A750,"" "")"),18.0)</f>
        <v>18</v>
      </c>
      <c r="C750" s="1">
        <f>IFERROR(__xludf.DUMMYFUNCTION("""COMPUTED_VALUE"""),20.0)</f>
        <v>20</v>
      </c>
      <c r="D750" s="1">
        <f>IFERROR(__xludf.DUMMYFUNCTION("""COMPUTED_VALUE"""),21.0)</f>
        <v>21</v>
      </c>
      <c r="E750" s="1">
        <f>IFERROR(__xludf.DUMMYFUNCTION("""COMPUTED_VALUE"""),24.0)</f>
        <v>24</v>
      </c>
      <c r="F750" s="1">
        <f>IFERROR(__xludf.DUMMYFUNCTION("""COMPUTED_VALUE"""),27.0)</f>
        <v>27</v>
      </c>
      <c r="J750" s="1" t="b">
        <f t="array" ref="J750">IF(NOT(I750=""),AND(C750:I750&gt;B750:H750),IF(NOT(H750=""),AND(C750:H750&gt;B750:G750),IF(NOT(G750=""),AND(C750:G750&gt;B750:F750),AND(C750:F750&gt;B750:E750))))</f>
        <v>1</v>
      </c>
      <c r="K750" s="1" t="b">
        <f t="array" ref="K750">IF(NOT(I750=""),AND(C750:I750&lt;B750:H750),IF(NOT(H750=""),AND(C750:H750&lt;B750:G750),IF(NOT(G750=""),AND(C750:G750&lt;B750:F750),AND(C750:F750&lt;B750:E750))))</f>
        <v>0</v>
      </c>
      <c r="L750" s="1" t="b">
        <f t="array" ref="L750">IF(NOT(I750=""),AND(AND(ABS(C750:I750-B750:H750)&gt;0),AND(ABS(C750:I750-B750:H750)&lt;4)),IF(NOT(H750=""),AND(AND(ABS(C750:H750-B750:G750)&gt;0),AND(ABS(C750:H750-B750:G750)&lt;4)),IF(NOT(G750=""),AND(AND(ABS(C750:G750-B750:F750)&gt;0),AND(ABS(C750:G750-B750:F750)&lt;4)),AND(AND(ABS(C750:F750-B750:E750)&gt;0),AND(ABS(C750:F750-B750:E750)&lt;4)))))</f>
        <v>1</v>
      </c>
      <c r="M750" s="1" t="b">
        <f t="shared" si="1"/>
        <v>1</v>
      </c>
    </row>
    <row r="751" ht="15.75" customHeight="1">
      <c r="A751" s="1" t="s">
        <v>760</v>
      </c>
      <c r="B751" s="1">
        <f>IFERROR(__xludf.DUMMYFUNCTION("SPLIT(A751,"" "")"),36.0)</f>
        <v>36</v>
      </c>
      <c r="C751" s="1">
        <f>IFERROR(__xludf.DUMMYFUNCTION("""COMPUTED_VALUE"""),37.0)</f>
        <v>37</v>
      </c>
      <c r="D751" s="1">
        <f>IFERROR(__xludf.DUMMYFUNCTION("""COMPUTED_VALUE"""),40.0)</f>
        <v>40</v>
      </c>
      <c r="E751" s="1">
        <f>IFERROR(__xludf.DUMMYFUNCTION("""COMPUTED_VALUE"""),43.0)</f>
        <v>43</v>
      </c>
      <c r="F751" s="1">
        <f>IFERROR(__xludf.DUMMYFUNCTION("""COMPUTED_VALUE"""),45.0)</f>
        <v>45</v>
      </c>
      <c r="J751" s="1" t="b">
        <f t="array" ref="J751">IF(NOT(I751=""),AND(C751:I751&gt;B751:H751),IF(NOT(H751=""),AND(C751:H751&gt;B751:G751),IF(NOT(G751=""),AND(C751:G751&gt;B751:F751),AND(C751:F751&gt;B751:E751))))</f>
        <v>1</v>
      </c>
      <c r="K751" s="1" t="b">
        <f t="array" ref="K751">IF(NOT(I751=""),AND(C751:I751&lt;B751:H751),IF(NOT(H751=""),AND(C751:H751&lt;B751:G751),IF(NOT(G751=""),AND(C751:G751&lt;B751:F751),AND(C751:F751&lt;B751:E751))))</f>
        <v>0</v>
      </c>
      <c r="L751" s="1" t="b">
        <f t="array" ref="L751">IF(NOT(I751=""),AND(AND(ABS(C751:I751-B751:H751)&gt;0),AND(ABS(C751:I751-B751:H751)&lt;4)),IF(NOT(H751=""),AND(AND(ABS(C751:H751-B751:G751)&gt;0),AND(ABS(C751:H751-B751:G751)&lt;4)),IF(NOT(G751=""),AND(AND(ABS(C751:G751-B751:F751)&gt;0),AND(ABS(C751:G751-B751:F751)&lt;4)),AND(AND(ABS(C751:F751-B751:E751)&gt;0),AND(ABS(C751:F751-B751:E751)&lt;4)))))</f>
        <v>1</v>
      </c>
      <c r="M751" s="1" t="b">
        <f t="shared" si="1"/>
        <v>1</v>
      </c>
    </row>
    <row r="752" ht="15.75" customHeight="1">
      <c r="A752" s="1" t="s">
        <v>761</v>
      </c>
      <c r="B752" s="1">
        <f>IFERROR(__xludf.DUMMYFUNCTION("SPLIT(A752,"" "")"),93.0)</f>
        <v>93</v>
      </c>
      <c r="C752" s="1">
        <f>IFERROR(__xludf.DUMMYFUNCTION("""COMPUTED_VALUE"""),90.0)</f>
        <v>90</v>
      </c>
      <c r="D752" s="1">
        <f>IFERROR(__xludf.DUMMYFUNCTION("""COMPUTED_VALUE"""),88.0)</f>
        <v>88</v>
      </c>
      <c r="E752" s="1">
        <f>IFERROR(__xludf.DUMMYFUNCTION("""COMPUTED_VALUE"""),86.0)</f>
        <v>86</v>
      </c>
      <c r="F752" s="1">
        <f>IFERROR(__xludf.DUMMYFUNCTION("""COMPUTED_VALUE"""),84.0)</f>
        <v>84</v>
      </c>
      <c r="G752" s="1">
        <f>IFERROR(__xludf.DUMMYFUNCTION("""COMPUTED_VALUE"""),82.0)</f>
        <v>82</v>
      </c>
      <c r="H752" s="1">
        <f>IFERROR(__xludf.DUMMYFUNCTION("""COMPUTED_VALUE"""),80.0)</f>
        <v>80</v>
      </c>
      <c r="J752" s="1" t="b">
        <f t="array" ref="J752">IF(NOT(I752=""),AND(C752:I752&gt;B752:H752),IF(NOT(H752=""),AND(C752:H752&gt;B752:G752),IF(NOT(G752=""),AND(C752:G752&gt;B752:F752),AND(C752:F752&gt;B752:E752))))</f>
        <v>0</v>
      </c>
      <c r="K752" s="1" t="b">
        <f t="array" ref="K752">IF(NOT(I752=""),AND(C752:I752&lt;B752:H752),IF(NOT(H752=""),AND(C752:H752&lt;B752:G752),IF(NOT(G752=""),AND(C752:G752&lt;B752:F752),AND(C752:F752&lt;B752:E752))))</f>
        <v>1</v>
      </c>
      <c r="L752" s="1" t="b">
        <f t="array" ref="L752">IF(NOT(I752=""),AND(AND(ABS(C752:I752-B752:H752)&gt;0),AND(ABS(C752:I752-B752:H752)&lt;4)),IF(NOT(H752=""),AND(AND(ABS(C752:H752-B752:G752)&gt;0),AND(ABS(C752:H752-B752:G752)&lt;4)),IF(NOT(G752=""),AND(AND(ABS(C752:G752-B752:F752)&gt;0),AND(ABS(C752:G752-B752:F752)&lt;4)),AND(AND(ABS(C752:F752-B752:E752)&gt;0),AND(ABS(C752:F752-B752:E752)&lt;4)))))</f>
        <v>1</v>
      </c>
      <c r="M752" s="1" t="b">
        <f t="shared" si="1"/>
        <v>1</v>
      </c>
    </row>
    <row r="753" ht="15.75" customHeight="1">
      <c r="A753" s="1" t="s">
        <v>762</v>
      </c>
      <c r="B753" s="1">
        <f>IFERROR(__xludf.DUMMYFUNCTION("SPLIT(A753,"" "")"),6.0)</f>
        <v>6</v>
      </c>
      <c r="C753" s="1">
        <f>IFERROR(__xludf.DUMMYFUNCTION("""COMPUTED_VALUE"""),7.0)</f>
        <v>7</v>
      </c>
      <c r="D753" s="1">
        <f>IFERROR(__xludf.DUMMYFUNCTION("""COMPUTED_VALUE"""),10.0)</f>
        <v>10</v>
      </c>
      <c r="E753" s="1">
        <f>IFERROR(__xludf.DUMMYFUNCTION("""COMPUTED_VALUE"""),13.0)</f>
        <v>13</v>
      </c>
      <c r="F753" s="1">
        <f>IFERROR(__xludf.DUMMYFUNCTION("""COMPUTED_VALUE"""),14.0)</f>
        <v>14</v>
      </c>
      <c r="J753" s="1" t="b">
        <f t="array" ref="J753">IF(NOT(I753=""),AND(C753:I753&gt;B753:H753),IF(NOT(H753=""),AND(C753:H753&gt;B753:G753),IF(NOT(G753=""),AND(C753:G753&gt;B753:F753),AND(C753:F753&gt;B753:E753))))</f>
        <v>1</v>
      </c>
      <c r="K753" s="1" t="b">
        <f t="array" ref="K753">IF(NOT(I753=""),AND(C753:I753&lt;B753:H753),IF(NOT(H753=""),AND(C753:H753&lt;B753:G753),IF(NOT(G753=""),AND(C753:G753&lt;B753:F753),AND(C753:F753&lt;B753:E753))))</f>
        <v>0</v>
      </c>
      <c r="L753" s="1" t="b">
        <f t="array" ref="L753">IF(NOT(I753=""),AND(AND(ABS(C753:I753-B753:H753)&gt;0),AND(ABS(C753:I753-B753:H753)&lt;4)),IF(NOT(H753=""),AND(AND(ABS(C753:H753-B753:G753)&gt;0),AND(ABS(C753:H753-B753:G753)&lt;4)),IF(NOT(G753=""),AND(AND(ABS(C753:G753-B753:F753)&gt;0),AND(ABS(C753:G753-B753:F753)&lt;4)),AND(AND(ABS(C753:F753-B753:E753)&gt;0),AND(ABS(C753:F753-B753:E753)&lt;4)))))</f>
        <v>1</v>
      </c>
      <c r="M753" s="1" t="b">
        <f t="shared" si="1"/>
        <v>1</v>
      </c>
    </row>
    <row r="754" ht="15.75" customHeight="1">
      <c r="A754" s="1" t="s">
        <v>763</v>
      </c>
      <c r="B754" s="1">
        <f>IFERROR(__xludf.DUMMYFUNCTION("SPLIT(A754,"" "")"),90.0)</f>
        <v>90</v>
      </c>
      <c r="C754" s="1">
        <f>IFERROR(__xludf.DUMMYFUNCTION("""COMPUTED_VALUE"""),89.0)</f>
        <v>89</v>
      </c>
      <c r="D754" s="1">
        <f>IFERROR(__xludf.DUMMYFUNCTION("""COMPUTED_VALUE"""),87.0)</f>
        <v>87</v>
      </c>
      <c r="E754" s="1">
        <f>IFERROR(__xludf.DUMMYFUNCTION("""COMPUTED_VALUE"""),85.0)</f>
        <v>85</v>
      </c>
      <c r="F754" s="1">
        <f>IFERROR(__xludf.DUMMYFUNCTION("""COMPUTED_VALUE"""),82.0)</f>
        <v>82</v>
      </c>
      <c r="G754" s="1">
        <f>IFERROR(__xludf.DUMMYFUNCTION("""COMPUTED_VALUE"""),79.0)</f>
        <v>79</v>
      </c>
      <c r="H754" s="1">
        <f>IFERROR(__xludf.DUMMYFUNCTION("""COMPUTED_VALUE"""),77.0)</f>
        <v>77</v>
      </c>
      <c r="I754" s="1">
        <f>IFERROR(__xludf.DUMMYFUNCTION("""COMPUTED_VALUE"""),76.0)</f>
        <v>76</v>
      </c>
      <c r="J754" s="1" t="b">
        <f t="array" ref="J754">IF(NOT(I754=""),AND(C754:I754&gt;B754:H754),IF(NOT(H754=""),AND(C754:H754&gt;B754:G754),IF(NOT(G754=""),AND(C754:G754&gt;B754:F754),AND(C754:F754&gt;B754:E754))))</f>
        <v>0</v>
      </c>
      <c r="K754" s="1" t="b">
        <f t="array" ref="K754">IF(NOT(I754=""),AND(C754:I754&lt;B754:H754),IF(NOT(H754=""),AND(C754:H754&lt;B754:G754),IF(NOT(G754=""),AND(C754:G754&lt;B754:F754),AND(C754:F754&lt;B754:E754))))</f>
        <v>1</v>
      </c>
      <c r="L754" s="1" t="b">
        <f t="array" ref="L754">IF(NOT(I754=""),AND(AND(ABS(C754:I754-B754:H754)&gt;0),AND(ABS(C754:I754-B754:H754)&lt;4)),IF(NOT(H754=""),AND(AND(ABS(C754:H754-B754:G754)&gt;0),AND(ABS(C754:H754-B754:G754)&lt;4)),IF(NOT(G754=""),AND(AND(ABS(C754:G754-B754:F754)&gt;0),AND(ABS(C754:G754-B754:F754)&lt;4)),AND(AND(ABS(C754:F754-B754:E754)&gt;0),AND(ABS(C754:F754-B754:E754)&lt;4)))))</f>
        <v>1</v>
      </c>
      <c r="M754" s="1" t="b">
        <f t="shared" si="1"/>
        <v>1</v>
      </c>
    </row>
    <row r="755" ht="15.75" customHeight="1">
      <c r="A755" s="1" t="s">
        <v>764</v>
      </c>
      <c r="B755" s="1">
        <f>IFERROR(__xludf.DUMMYFUNCTION("SPLIT(A755,"" "")"),84.0)</f>
        <v>84</v>
      </c>
      <c r="C755" s="1">
        <f>IFERROR(__xludf.DUMMYFUNCTION("""COMPUTED_VALUE"""),81.0)</f>
        <v>81</v>
      </c>
      <c r="D755" s="1">
        <f>IFERROR(__xludf.DUMMYFUNCTION("""COMPUTED_VALUE"""),79.0)</f>
        <v>79</v>
      </c>
      <c r="E755" s="1">
        <f>IFERROR(__xludf.DUMMYFUNCTION("""COMPUTED_VALUE"""),76.0)</f>
        <v>76</v>
      </c>
      <c r="F755" s="1">
        <f>IFERROR(__xludf.DUMMYFUNCTION("""COMPUTED_VALUE"""),75.0)</f>
        <v>75</v>
      </c>
      <c r="G755" s="1">
        <f>IFERROR(__xludf.DUMMYFUNCTION("""COMPUTED_VALUE"""),74.0)</f>
        <v>74</v>
      </c>
      <c r="H755" s="1">
        <f>IFERROR(__xludf.DUMMYFUNCTION("""COMPUTED_VALUE"""),73.0)</f>
        <v>73</v>
      </c>
      <c r="I755" s="1">
        <f>IFERROR(__xludf.DUMMYFUNCTION("""COMPUTED_VALUE"""),70.0)</f>
        <v>70</v>
      </c>
      <c r="J755" s="1" t="b">
        <f t="array" ref="J755">IF(NOT(I755=""),AND(C755:I755&gt;B755:H755),IF(NOT(H755=""),AND(C755:H755&gt;B755:G755),IF(NOT(G755=""),AND(C755:G755&gt;B755:F755),AND(C755:F755&gt;B755:E755))))</f>
        <v>0</v>
      </c>
      <c r="K755" s="1" t="b">
        <f t="array" ref="K755">IF(NOT(I755=""),AND(C755:I755&lt;B755:H755),IF(NOT(H755=""),AND(C755:H755&lt;B755:G755),IF(NOT(G755=""),AND(C755:G755&lt;B755:F755),AND(C755:F755&lt;B755:E755))))</f>
        <v>1</v>
      </c>
      <c r="L755" s="1" t="b">
        <f t="array" ref="L755">IF(NOT(I755=""),AND(AND(ABS(C755:I755-B755:H755)&gt;0),AND(ABS(C755:I755-B755:H755)&lt;4)),IF(NOT(H755=""),AND(AND(ABS(C755:H755-B755:G755)&gt;0),AND(ABS(C755:H755-B755:G755)&lt;4)),IF(NOT(G755=""),AND(AND(ABS(C755:G755-B755:F755)&gt;0),AND(ABS(C755:G755-B755:F755)&lt;4)),AND(AND(ABS(C755:F755-B755:E755)&gt;0),AND(ABS(C755:F755-B755:E755)&lt;4)))))</f>
        <v>1</v>
      </c>
      <c r="M755" s="1" t="b">
        <f t="shared" si="1"/>
        <v>1</v>
      </c>
    </row>
    <row r="756" ht="15.75" customHeight="1">
      <c r="A756" s="1" t="s">
        <v>765</v>
      </c>
      <c r="B756" s="1">
        <f>IFERROR(__xludf.DUMMYFUNCTION("SPLIT(A756,"" "")"),2.0)</f>
        <v>2</v>
      </c>
      <c r="C756" s="1">
        <f>IFERROR(__xludf.DUMMYFUNCTION("""COMPUTED_VALUE"""),4.0)</f>
        <v>4</v>
      </c>
      <c r="D756" s="1">
        <f>IFERROR(__xludf.DUMMYFUNCTION("""COMPUTED_VALUE"""),7.0)</f>
        <v>7</v>
      </c>
      <c r="E756" s="1">
        <f>IFERROR(__xludf.DUMMYFUNCTION("""COMPUTED_VALUE"""),10.0)</f>
        <v>10</v>
      </c>
      <c r="F756" s="1">
        <f>IFERROR(__xludf.DUMMYFUNCTION("""COMPUTED_VALUE"""),12.0)</f>
        <v>12</v>
      </c>
      <c r="J756" s="1" t="b">
        <f t="array" ref="J756">IF(NOT(I756=""),AND(C756:I756&gt;B756:H756),IF(NOT(H756=""),AND(C756:H756&gt;B756:G756),IF(NOT(G756=""),AND(C756:G756&gt;B756:F756),AND(C756:F756&gt;B756:E756))))</f>
        <v>1</v>
      </c>
      <c r="K756" s="1" t="b">
        <f t="array" ref="K756">IF(NOT(I756=""),AND(C756:I756&lt;B756:H756),IF(NOT(H756=""),AND(C756:H756&lt;B756:G756),IF(NOT(G756=""),AND(C756:G756&lt;B756:F756),AND(C756:F756&lt;B756:E756))))</f>
        <v>0</v>
      </c>
      <c r="L756" s="1" t="b">
        <f t="array" ref="L756">IF(NOT(I756=""),AND(AND(ABS(C756:I756-B756:H756)&gt;0),AND(ABS(C756:I756-B756:H756)&lt;4)),IF(NOT(H756=""),AND(AND(ABS(C756:H756-B756:G756)&gt;0),AND(ABS(C756:H756-B756:G756)&lt;4)),IF(NOT(G756=""),AND(AND(ABS(C756:G756-B756:F756)&gt;0),AND(ABS(C756:G756-B756:F756)&lt;4)),AND(AND(ABS(C756:F756-B756:E756)&gt;0),AND(ABS(C756:F756-B756:E756)&lt;4)))))</f>
        <v>1</v>
      </c>
      <c r="M756" s="1" t="b">
        <f t="shared" si="1"/>
        <v>1</v>
      </c>
    </row>
    <row r="757" ht="15.75" customHeight="1">
      <c r="A757" s="1" t="s">
        <v>766</v>
      </c>
      <c r="B757" s="1">
        <f>IFERROR(__xludf.DUMMYFUNCTION("SPLIT(A757,"" "")"),83.0)</f>
        <v>83</v>
      </c>
      <c r="C757" s="1">
        <f>IFERROR(__xludf.DUMMYFUNCTION("""COMPUTED_VALUE"""),84.0)</f>
        <v>84</v>
      </c>
      <c r="D757" s="1">
        <f>IFERROR(__xludf.DUMMYFUNCTION("""COMPUTED_VALUE"""),85.0)</f>
        <v>85</v>
      </c>
      <c r="E757" s="1">
        <f>IFERROR(__xludf.DUMMYFUNCTION("""COMPUTED_VALUE"""),86.0)</f>
        <v>86</v>
      </c>
      <c r="F757" s="1">
        <f>IFERROR(__xludf.DUMMYFUNCTION("""COMPUTED_VALUE"""),89.0)</f>
        <v>89</v>
      </c>
      <c r="G757" s="1">
        <f>IFERROR(__xludf.DUMMYFUNCTION("""COMPUTED_VALUE"""),91.0)</f>
        <v>91</v>
      </c>
      <c r="H757" s="1">
        <f>IFERROR(__xludf.DUMMYFUNCTION("""COMPUTED_VALUE"""),92.0)</f>
        <v>92</v>
      </c>
      <c r="J757" s="1" t="b">
        <f t="array" ref="J757">IF(NOT(I757=""),AND(C757:I757&gt;B757:H757),IF(NOT(H757=""),AND(C757:H757&gt;B757:G757),IF(NOT(G757=""),AND(C757:G757&gt;B757:F757),AND(C757:F757&gt;B757:E757))))</f>
        <v>1</v>
      </c>
      <c r="K757" s="1" t="b">
        <f t="array" ref="K757">IF(NOT(I757=""),AND(C757:I757&lt;B757:H757),IF(NOT(H757=""),AND(C757:H757&lt;B757:G757),IF(NOT(G757=""),AND(C757:G757&lt;B757:F757),AND(C757:F757&lt;B757:E757))))</f>
        <v>0</v>
      </c>
      <c r="L757" s="1" t="b">
        <f t="array" ref="L757">IF(NOT(I757=""),AND(AND(ABS(C757:I757-B757:H757)&gt;0),AND(ABS(C757:I757-B757:H757)&lt;4)),IF(NOT(H757=""),AND(AND(ABS(C757:H757-B757:G757)&gt;0),AND(ABS(C757:H757-B757:G757)&lt;4)),IF(NOT(G757=""),AND(AND(ABS(C757:G757-B757:F757)&gt;0),AND(ABS(C757:G757-B757:F757)&lt;4)),AND(AND(ABS(C757:F757-B757:E757)&gt;0),AND(ABS(C757:F757-B757:E757)&lt;4)))))</f>
        <v>1</v>
      </c>
      <c r="M757" s="1" t="b">
        <f t="shared" si="1"/>
        <v>1</v>
      </c>
    </row>
    <row r="758" ht="15.75" customHeight="1">
      <c r="A758" s="1" t="s">
        <v>767</v>
      </c>
      <c r="B758" s="1">
        <f>IFERROR(__xludf.DUMMYFUNCTION("SPLIT(A758,"" "")"),68.0)</f>
        <v>68</v>
      </c>
      <c r="C758" s="1">
        <f>IFERROR(__xludf.DUMMYFUNCTION("""COMPUTED_VALUE"""),70.0)</f>
        <v>70</v>
      </c>
      <c r="D758" s="1">
        <f>IFERROR(__xludf.DUMMYFUNCTION("""COMPUTED_VALUE"""),73.0)</f>
        <v>73</v>
      </c>
      <c r="E758" s="1">
        <f>IFERROR(__xludf.DUMMYFUNCTION("""COMPUTED_VALUE"""),75.0)</f>
        <v>75</v>
      </c>
      <c r="F758" s="1">
        <f>IFERROR(__xludf.DUMMYFUNCTION("""COMPUTED_VALUE"""),76.0)</f>
        <v>76</v>
      </c>
      <c r="G758" s="1">
        <f>IFERROR(__xludf.DUMMYFUNCTION("""COMPUTED_VALUE"""),77.0)</f>
        <v>77</v>
      </c>
      <c r="H758" s="1">
        <f>IFERROR(__xludf.DUMMYFUNCTION("""COMPUTED_VALUE"""),80.0)</f>
        <v>80</v>
      </c>
      <c r="I758" s="1">
        <f>IFERROR(__xludf.DUMMYFUNCTION("""COMPUTED_VALUE"""),83.0)</f>
        <v>83</v>
      </c>
      <c r="J758" s="1" t="b">
        <f t="array" ref="J758">IF(NOT(I758=""),AND(C758:I758&gt;B758:H758),IF(NOT(H758=""),AND(C758:H758&gt;B758:G758),IF(NOT(G758=""),AND(C758:G758&gt;B758:F758),AND(C758:F758&gt;B758:E758))))</f>
        <v>1</v>
      </c>
      <c r="K758" s="1" t="b">
        <f t="array" ref="K758">IF(NOT(I758=""),AND(C758:I758&lt;B758:H758),IF(NOT(H758=""),AND(C758:H758&lt;B758:G758),IF(NOT(G758=""),AND(C758:G758&lt;B758:F758),AND(C758:F758&lt;B758:E758))))</f>
        <v>0</v>
      </c>
      <c r="L758" s="1" t="b">
        <f t="array" ref="L758">IF(NOT(I758=""),AND(AND(ABS(C758:I758-B758:H758)&gt;0),AND(ABS(C758:I758-B758:H758)&lt;4)),IF(NOT(H758=""),AND(AND(ABS(C758:H758-B758:G758)&gt;0),AND(ABS(C758:H758-B758:G758)&lt;4)),IF(NOT(G758=""),AND(AND(ABS(C758:G758-B758:F758)&gt;0),AND(ABS(C758:G758-B758:F758)&lt;4)),AND(AND(ABS(C758:F758-B758:E758)&gt;0),AND(ABS(C758:F758-B758:E758)&lt;4)))))</f>
        <v>1</v>
      </c>
      <c r="M758" s="1" t="b">
        <f t="shared" si="1"/>
        <v>1</v>
      </c>
    </row>
    <row r="759" ht="15.75" customHeight="1">
      <c r="A759" s="1" t="s">
        <v>768</v>
      </c>
      <c r="B759" s="1">
        <f>IFERROR(__xludf.DUMMYFUNCTION("SPLIT(A759,"" "")"),60.0)</f>
        <v>60</v>
      </c>
      <c r="C759" s="1">
        <f>IFERROR(__xludf.DUMMYFUNCTION("""COMPUTED_VALUE"""),57.0)</f>
        <v>57</v>
      </c>
      <c r="D759" s="1">
        <f>IFERROR(__xludf.DUMMYFUNCTION("""COMPUTED_VALUE"""),55.0)</f>
        <v>55</v>
      </c>
      <c r="E759" s="1">
        <f>IFERROR(__xludf.DUMMYFUNCTION("""COMPUTED_VALUE"""),52.0)</f>
        <v>52</v>
      </c>
      <c r="F759" s="1">
        <f>IFERROR(__xludf.DUMMYFUNCTION("""COMPUTED_VALUE"""),49.0)</f>
        <v>49</v>
      </c>
      <c r="G759" s="1">
        <f>IFERROR(__xludf.DUMMYFUNCTION("""COMPUTED_VALUE"""),48.0)</f>
        <v>48</v>
      </c>
      <c r="H759" s="1">
        <f>IFERROR(__xludf.DUMMYFUNCTION("""COMPUTED_VALUE"""),46.0)</f>
        <v>46</v>
      </c>
      <c r="I759" s="1">
        <f>IFERROR(__xludf.DUMMYFUNCTION("""COMPUTED_VALUE"""),45.0)</f>
        <v>45</v>
      </c>
      <c r="J759" s="1" t="b">
        <f t="array" ref="J759">IF(NOT(I759=""),AND(C759:I759&gt;B759:H759),IF(NOT(H759=""),AND(C759:H759&gt;B759:G759),IF(NOT(G759=""),AND(C759:G759&gt;B759:F759),AND(C759:F759&gt;B759:E759))))</f>
        <v>0</v>
      </c>
      <c r="K759" s="1" t="b">
        <f t="array" ref="K759">IF(NOT(I759=""),AND(C759:I759&lt;B759:H759),IF(NOT(H759=""),AND(C759:H759&lt;B759:G759),IF(NOT(G759=""),AND(C759:G759&lt;B759:F759),AND(C759:F759&lt;B759:E759))))</f>
        <v>1</v>
      </c>
      <c r="L759" s="1" t="b">
        <f t="array" ref="L759">IF(NOT(I759=""),AND(AND(ABS(C759:I759-B759:H759)&gt;0),AND(ABS(C759:I759-B759:H759)&lt;4)),IF(NOT(H759=""),AND(AND(ABS(C759:H759-B759:G759)&gt;0),AND(ABS(C759:H759-B759:G759)&lt;4)),IF(NOT(G759=""),AND(AND(ABS(C759:G759-B759:F759)&gt;0),AND(ABS(C759:G759-B759:F759)&lt;4)),AND(AND(ABS(C759:F759-B759:E759)&gt;0),AND(ABS(C759:F759-B759:E759)&lt;4)))))</f>
        <v>1</v>
      </c>
      <c r="M759" s="1" t="b">
        <f t="shared" si="1"/>
        <v>1</v>
      </c>
    </row>
    <row r="760" ht="15.75" customHeight="1">
      <c r="A760" s="1" t="s">
        <v>769</v>
      </c>
      <c r="B760" s="1">
        <f>IFERROR(__xludf.DUMMYFUNCTION("SPLIT(A760,"" "")"),78.0)</f>
        <v>78</v>
      </c>
      <c r="C760" s="1">
        <f>IFERROR(__xludf.DUMMYFUNCTION("""COMPUTED_VALUE"""),76.0)</f>
        <v>76</v>
      </c>
      <c r="D760" s="1">
        <f>IFERROR(__xludf.DUMMYFUNCTION("""COMPUTED_VALUE"""),75.0)</f>
        <v>75</v>
      </c>
      <c r="E760" s="1">
        <f>IFERROR(__xludf.DUMMYFUNCTION("""COMPUTED_VALUE"""),73.0)</f>
        <v>73</v>
      </c>
      <c r="F760" s="1">
        <f>IFERROR(__xludf.DUMMYFUNCTION("""COMPUTED_VALUE"""),70.0)</f>
        <v>70</v>
      </c>
      <c r="J760" s="1" t="b">
        <f t="array" ref="J760">IF(NOT(I760=""),AND(C760:I760&gt;B760:H760),IF(NOT(H760=""),AND(C760:H760&gt;B760:G760),IF(NOT(G760=""),AND(C760:G760&gt;B760:F760),AND(C760:F760&gt;B760:E760))))</f>
        <v>0</v>
      </c>
      <c r="K760" s="1" t="b">
        <f t="array" ref="K760">IF(NOT(I760=""),AND(C760:I760&lt;B760:H760),IF(NOT(H760=""),AND(C760:H760&lt;B760:G760),IF(NOT(G760=""),AND(C760:G760&lt;B760:F760),AND(C760:F760&lt;B760:E760))))</f>
        <v>1</v>
      </c>
      <c r="L760" s="1" t="b">
        <f t="array" ref="L760">IF(NOT(I760=""),AND(AND(ABS(C760:I760-B760:H760)&gt;0),AND(ABS(C760:I760-B760:H760)&lt;4)),IF(NOT(H760=""),AND(AND(ABS(C760:H760-B760:G760)&gt;0),AND(ABS(C760:H760-B760:G760)&lt;4)),IF(NOT(G760=""),AND(AND(ABS(C760:G760-B760:F760)&gt;0),AND(ABS(C760:G760-B760:F760)&lt;4)),AND(AND(ABS(C760:F760-B760:E760)&gt;0),AND(ABS(C760:F760-B760:E760)&lt;4)))))</f>
        <v>1</v>
      </c>
      <c r="M760" s="1" t="b">
        <f t="shared" si="1"/>
        <v>1</v>
      </c>
    </row>
    <row r="761" ht="15.75" customHeight="1">
      <c r="A761" s="1" t="s">
        <v>770</v>
      </c>
      <c r="B761" s="1">
        <f>IFERROR(__xludf.DUMMYFUNCTION("SPLIT(A761,"" "")"),19.0)</f>
        <v>19</v>
      </c>
      <c r="C761" s="1">
        <f>IFERROR(__xludf.DUMMYFUNCTION("""COMPUTED_VALUE"""),21.0)</f>
        <v>21</v>
      </c>
      <c r="D761" s="1">
        <f>IFERROR(__xludf.DUMMYFUNCTION("""COMPUTED_VALUE"""),22.0)</f>
        <v>22</v>
      </c>
      <c r="E761" s="1">
        <f>IFERROR(__xludf.DUMMYFUNCTION("""COMPUTED_VALUE"""),24.0)</f>
        <v>24</v>
      </c>
      <c r="F761" s="1">
        <f>IFERROR(__xludf.DUMMYFUNCTION("""COMPUTED_VALUE"""),25.0)</f>
        <v>25</v>
      </c>
      <c r="G761" s="1">
        <f>IFERROR(__xludf.DUMMYFUNCTION("""COMPUTED_VALUE"""),28.0)</f>
        <v>28</v>
      </c>
      <c r="H761" s="1">
        <f>IFERROR(__xludf.DUMMYFUNCTION("""COMPUTED_VALUE"""),30.0)</f>
        <v>30</v>
      </c>
      <c r="J761" s="1" t="b">
        <f t="array" ref="J761">IF(NOT(I761=""),AND(C761:I761&gt;B761:H761),IF(NOT(H761=""),AND(C761:H761&gt;B761:G761),IF(NOT(G761=""),AND(C761:G761&gt;B761:F761),AND(C761:F761&gt;B761:E761))))</f>
        <v>1</v>
      </c>
      <c r="K761" s="1" t="b">
        <f t="array" ref="K761">IF(NOT(I761=""),AND(C761:I761&lt;B761:H761),IF(NOT(H761=""),AND(C761:H761&lt;B761:G761),IF(NOT(G761=""),AND(C761:G761&lt;B761:F761),AND(C761:F761&lt;B761:E761))))</f>
        <v>0</v>
      </c>
      <c r="L761" s="1" t="b">
        <f t="array" ref="L761">IF(NOT(I761=""),AND(AND(ABS(C761:I761-B761:H761)&gt;0),AND(ABS(C761:I761-B761:H761)&lt;4)),IF(NOT(H761=""),AND(AND(ABS(C761:H761-B761:G761)&gt;0),AND(ABS(C761:H761-B761:G761)&lt;4)),IF(NOT(G761=""),AND(AND(ABS(C761:G761-B761:F761)&gt;0),AND(ABS(C761:G761-B761:F761)&lt;4)),AND(AND(ABS(C761:F761-B761:E761)&gt;0),AND(ABS(C761:F761-B761:E761)&lt;4)))))</f>
        <v>1</v>
      </c>
      <c r="M761" s="1" t="b">
        <f t="shared" si="1"/>
        <v>1</v>
      </c>
    </row>
    <row r="762" ht="15.75" customHeight="1">
      <c r="A762" s="1" t="s">
        <v>771</v>
      </c>
      <c r="B762" s="1">
        <f>IFERROR(__xludf.DUMMYFUNCTION("SPLIT(A762,"" "")"),72.0)</f>
        <v>72</v>
      </c>
      <c r="C762" s="1">
        <f>IFERROR(__xludf.DUMMYFUNCTION("""COMPUTED_VALUE"""),74.0)</f>
        <v>74</v>
      </c>
      <c r="D762" s="1">
        <f>IFERROR(__xludf.DUMMYFUNCTION("""COMPUTED_VALUE"""),75.0)</f>
        <v>75</v>
      </c>
      <c r="E762" s="1">
        <f>IFERROR(__xludf.DUMMYFUNCTION("""COMPUTED_VALUE"""),76.0)</f>
        <v>76</v>
      </c>
      <c r="F762" s="1">
        <f>IFERROR(__xludf.DUMMYFUNCTION("""COMPUTED_VALUE"""),77.0)</f>
        <v>77</v>
      </c>
      <c r="G762" s="1">
        <f>IFERROR(__xludf.DUMMYFUNCTION("""COMPUTED_VALUE"""),79.0)</f>
        <v>79</v>
      </c>
      <c r="J762" s="1" t="b">
        <f t="array" ref="J762">IF(NOT(I762=""),AND(C762:I762&gt;B762:H762),IF(NOT(H762=""),AND(C762:H762&gt;B762:G762),IF(NOT(G762=""),AND(C762:G762&gt;B762:F762),AND(C762:F762&gt;B762:E762))))</f>
        <v>1</v>
      </c>
      <c r="K762" s="1" t="b">
        <f t="array" ref="K762">IF(NOT(I762=""),AND(C762:I762&lt;B762:H762),IF(NOT(H762=""),AND(C762:H762&lt;B762:G762),IF(NOT(G762=""),AND(C762:G762&lt;B762:F762),AND(C762:F762&lt;B762:E762))))</f>
        <v>0</v>
      </c>
      <c r="L762" s="1" t="b">
        <f t="array" ref="L762">IF(NOT(I762=""),AND(AND(ABS(C762:I762-B762:H762)&gt;0),AND(ABS(C762:I762-B762:H762)&lt;4)),IF(NOT(H762=""),AND(AND(ABS(C762:H762-B762:G762)&gt;0),AND(ABS(C762:H762-B762:G762)&lt;4)),IF(NOT(G762=""),AND(AND(ABS(C762:G762-B762:F762)&gt;0),AND(ABS(C762:G762-B762:F762)&lt;4)),AND(AND(ABS(C762:F762-B762:E762)&gt;0),AND(ABS(C762:F762-B762:E762)&lt;4)))))</f>
        <v>1</v>
      </c>
      <c r="M762" s="1" t="b">
        <f t="shared" si="1"/>
        <v>1</v>
      </c>
    </row>
    <row r="763" ht="15.75" customHeight="1">
      <c r="A763" s="1" t="s">
        <v>772</v>
      </c>
      <c r="B763" s="1">
        <f>IFERROR(__xludf.DUMMYFUNCTION("SPLIT(A763,"" "")"),45.0)</f>
        <v>45</v>
      </c>
      <c r="C763" s="1">
        <f>IFERROR(__xludf.DUMMYFUNCTION("""COMPUTED_VALUE"""),48.0)</f>
        <v>48</v>
      </c>
      <c r="D763" s="1">
        <f>IFERROR(__xludf.DUMMYFUNCTION("""COMPUTED_VALUE"""),49.0)</f>
        <v>49</v>
      </c>
      <c r="E763" s="1">
        <f>IFERROR(__xludf.DUMMYFUNCTION("""COMPUTED_VALUE"""),52.0)</f>
        <v>52</v>
      </c>
      <c r="F763" s="1">
        <f>IFERROR(__xludf.DUMMYFUNCTION("""COMPUTED_VALUE"""),53.0)</f>
        <v>53</v>
      </c>
      <c r="G763" s="1">
        <f>IFERROR(__xludf.DUMMYFUNCTION("""COMPUTED_VALUE"""),56.0)</f>
        <v>56</v>
      </c>
      <c r="H763" s="1">
        <f>IFERROR(__xludf.DUMMYFUNCTION("""COMPUTED_VALUE"""),57.0)</f>
        <v>57</v>
      </c>
      <c r="J763" s="1" t="b">
        <f t="array" ref="J763">IF(NOT(I763=""),AND(C763:I763&gt;B763:H763),IF(NOT(H763=""),AND(C763:H763&gt;B763:G763),IF(NOT(G763=""),AND(C763:G763&gt;B763:F763),AND(C763:F763&gt;B763:E763))))</f>
        <v>1</v>
      </c>
      <c r="K763" s="1" t="b">
        <f t="array" ref="K763">IF(NOT(I763=""),AND(C763:I763&lt;B763:H763),IF(NOT(H763=""),AND(C763:H763&lt;B763:G763),IF(NOT(G763=""),AND(C763:G763&lt;B763:F763),AND(C763:F763&lt;B763:E763))))</f>
        <v>0</v>
      </c>
      <c r="L763" s="1" t="b">
        <f t="array" ref="L763">IF(NOT(I763=""),AND(AND(ABS(C763:I763-B763:H763)&gt;0),AND(ABS(C763:I763-B763:H763)&lt;4)),IF(NOT(H763=""),AND(AND(ABS(C763:H763-B763:G763)&gt;0),AND(ABS(C763:H763-B763:G763)&lt;4)),IF(NOT(G763=""),AND(AND(ABS(C763:G763-B763:F763)&gt;0),AND(ABS(C763:G763-B763:F763)&lt;4)),AND(AND(ABS(C763:F763-B763:E763)&gt;0),AND(ABS(C763:F763-B763:E763)&lt;4)))))</f>
        <v>1</v>
      </c>
      <c r="M763" s="1" t="b">
        <f t="shared" si="1"/>
        <v>1</v>
      </c>
    </row>
    <row r="764" ht="15.75" customHeight="1">
      <c r="A764" s="1" t="s">
        <v>773</v>
      </c>
      <c r="B764" s="1">
        <f>IFERROR(__xludf.DUMMYFUNCTION("SPLIT(A764,"" "")"),55.0)</f>
        <v>55</v>
      </c>
      <c r="C764" s="1">
        <f>IFERROR(__xludf.DUMMYFUNCTION("""COMPUTED_VALUE"""),57.0)</f>
        <v>57</v>
      </c>
      <c r="D764" s="1">
        <f>IFERROR(__xludf.DUMMYFUNCTION("""COMPUTED_VALUE"""),60.0)</f>
        <v>60</v>
      </c>
      <c r="E764" s="1">
        <f>IFERROR(__xludf.DUMMYFUNCTION("""COMPUTED_VALUE"""),62.0)</f>
        <v>62</v>
      </c>
      <c r="F764" s="1">
        <f>IFERROR(__xludf.DUMMYFUNCTION("""COMPUTED_VALUE"""),64.0)</f>
        <v>64</v>
      </c>
      <c r="G764" s="1">
        <f>IFERROR(__xludf.DUMMYFUNCTION("""COMPUTED_VALUE"""),66.0)</f>
        <v>66</v>
      </c>
      <c r="H764" s="1">
        <f>IFERROR(__xludf.DUMMYFUNCTION("""COMPUTED_VALUE"""),67.0)</f>
        <v>67</v>
      </c>
      <c r="J764" s="1" t="b">
        <f t="array" ref="J764">IF(NOT(I764=""),AND(C764:I764&gt;B764:H764),IF(NOT(H764=""),AND(C764:H764&gt;B764:G764),IF(NOT(G764=""),AND(C764:G764&gt;B764:F764),AND(C764:F764&gt;B764:E764))))</f>
        <v>1</v>
      </c>
      <c r="K764" s="1" t="b">
        <f t="array" ref="K764">IF(NOT(I764=""),AND(C764:I764&lt;B764:H764),IF(NOT(H764=""),AND(C764:H764&lt;B764:G764),IF(NOT(G764=""),AND(C764:G764&lt;B764:F764),AND(C764:F764&lt;B764:E764))))</f>
        <v>0</v>
      </c>
      <c r="L764" s="1" t="b">
        <f t="array" ref="L764">IF(NOT(I764=""),AND(AND(ABS(C764:I764-B764:H764)&gt;0),AND(ABS(C764:I764-B764:H764)&lt;4)),IF(NOT(H764=""),AND(AND(ABS(C764:H764-B764:G764)&gt;0),AND(ABS(C764:H764-B764:G764)&lt;4)),IF(NOT(G764=""),AND(AND(ABS(C764:G764-B764:F764)&gt;0),AND(ABS(C764:G764-B764:F764)&lt;4)),AND(AND(ABS(C764:F764-B764:E764)&gt;0),AND(ABS(C764:F764-B764:E764)&lt;4)))))</f>
        <v>1</v>
      </c>
      <c r="M764" s="1" t="b">
        <f t="shared" si="1"/>
        <v>1</v>
      </c>
    </row>
    <row r="765" ht="15.75" customHeight="1">
      <c r="A765" s="1" t="s">
        <v>774</v>
      </c>
      <c r="B765" s="1">
        <f>IFERROR(__xludf.DUMMYFUNCTION("SPLIT(A765,"" "")"),87.0)</f>
        <v>87</v>
      </c>
      <c r="C765" s="1">
        <f>IFERROR(__xludf.DUMMYFUNCTION("""COMPUTED_VALUE"""),85.0)</f>
        <v>85</v>
      </c>
      <c r="D765" s="1">
        <f>IFERROR(__xludf.DUMMYFUNCTION("""COMPUTED_VALUE"""),82.0)</f>
        <v>82</v>
      </c>
      <c r="E765" s="1">
        <f>IFERROR(__xludf.DUMMYFUNCTION("""COMPUTED_VALUE"""),80.0)</f>
        <v>80</v>
      </c>
      <c r="F765" s="1">
        <f>IFERROR(__xludf.DUMMYFUNCTION("""COMPUTED_VALUE"""),77.0)</f>
        <v>77</v>
      </c>
      <c r="G765" s="1">
        <f>IFERROR(__xludf.DUMMYFUNCTION("""COMPUTED_VALUE"""),74.0)</f>
        <v>74</v>
      </c>
      <c r="J765" s="1" t="b">
        <f t="array" ref="J765">IF(NOT(I765=""),AND(C765:I765&gt;B765:H765),IF(NOT(H765=""),AND(C765:H765&gt;B765:G765),IF(NOT(G765=""),AND(C765:G765&gt;B765:F765),AND(C765:F765&gt;B765:E765))))</f>
        <v>0</v>
      </c>
      <c r="K765" s="1" t="b">
        <f t="array" ref="K765">IF(NOT(I765=""),AND(C765:I765&lt;B765:H765),IF(NOT(H765=""),AND(C765:H765&lt;B765:G765),IF(NOT(G765=""),AND(C765:G765&lt;B765:F765),AND(C765:F765&lt;B765:E765))))</f>
        <v>1</v>
      </c>
      <c r="L765" s="1" t="b">
        <f t="array" ref="L765">IF(NOT(I765=""),AND(AND(ABS(C765:I765-B765:H765)&gt;0),AND(ABS(C765:I765-B765:H765)&lt;4)),IF(NOT(H765=""),AND(AND(ABS(C765:H765-B765:G765)&gt;0),AND(ABS(C765:H765-B765:G765)&lt;4)),IF(NOT(G765=""),AND(AND(ABS(C765:G765-B765:F765)&gt;0),AND(ABS(C765:G765-B765:F765)&lt;4)),AND(AND(ABS(C765:F765-B765:E765)&gt;0),AND(ABS(C765:F765-B765:E765)&lt;4)))))</f>
        <v>1</v>
      </c>
      <c r="M765" s="1" t="b">
        <f t="shared" si="1"/>
        <v>1</v>
      </c>
    </row>
    <row r="766" ht="15.75" customHeight="1">
      <c r="A766" s="1" t="s">
        <v>775</v>
      </c>
      <c r="B766" s="1">
        <f>IFERROR(__xludf.DUMMYFUNCTION("SPLIT(A766,"" "")"),39.0)</f>
        <v>39</v>
      </c>
      <c r="C766" s="1">
        <f>IFERROR(__xludf.DUMMYFUNCTION("""COMPUTED_VALUE"""),38.0)</f>
        <v>38</v>
      </c>
      <c r="D766" s="1">
        <f>IFERROR(__xludf.DUMMYFUNCTION("""COMPUTED_VALUE"""),36.0)</f>
        <v>36</v>
      </c>
      <c r="E766" s="1">
        <f>IFERROR(__xludf.DUMMYFUNCTION("""COMPUTED_VALUE"""),35.0)</f>
        <v>35</v>
      </c>
      <c r="F766" s="1">
        <f>IFERROR(__xludf.DUMMYFUNCTION("""COMPUTED_VALUE"""),33.0)</f>
        <v>33</v>
      </c>
      <c r="G766" s="1">
        <f>IFERROR(__xludf.DUMMYFUNCTION("""COMPUTED_VALUE"""),32.0)</f>
        <v>32</v>
      </c>
      <c r="H766" s="1">
        <f>IFERROR(__xludf.DUMMYFUNCTION("""COMPUTED_VALUE"""),30.0)</f>
        <v>30</v>
      </c>
      <c r="I766" s="1">
        <f>IFERROR(__xludf.DUMMYFUNCTION("""COMPUTED_VALUE"""),27.0)</f>
        <v>27</v>
      </c>
      <c r="J766" s="1" t="b">
        <f t="array" ref="J766">IF(NOT(I766=""),AND(C766:I766&gt;B766:H766),IF(NOT(H766=""),AND(C766:H766&gt;B766:G766),IF(NOT(G766=""),AND(C766:G766&gt;B766:F766),AND(C766:F766&gt;B766:E766))))</f>
        <v>0</v>
      </c>
      <c r="K766" s="1" t="b">
        <f t="array" ref="K766">IF(NOT(I766=""),AND(C766:I766&lt;B766:H766),IF(NOT(H766=""),AND(C766:H766&lt;B766:G766),IF(NOT(G766=""),AND(C766:G766&lt;B766:F766),AND(C766:F766&lt;B766:E766))))</f>
        <v>1</v>
      </c>
      <c r="L766" s="1" t="b">
        <f t="array" ref="L766">IF(NOT(I766=""),AND(AND(ABS(C766:I766-B766:H766)&gt;0),AND(ABS(C766:I766-B766:H766)&lt;4)),IF(NOT(H766=""),AND(AND(ABS(C766:H766-B766:G766)&gt;0),AND(ABS(C766:H766-B766:G766)&lt;4)),IF(NOT(G766=""),AND(AND(ABS(C766:G766-B766:F766)&gt;0),AND(ABS(C766:G766-B766:F766)&lt;4)),AND(AND(ABS(C766:F766-B766:E766)&gt;0),AND(ABS(C766:F766-B766:E766)&lt;4)))))</f>
        <v>1</v>
      </c>
      <c r="M766" s="1" t="b">
        <f t="shared" si="1"/>
        <v>1</v>
      </c>
    </row>
    <row r="767" ht="15.75" customHeight="1">
      <c r="A767" s="1" t="s">
        <v>776</v>
      </c>
      <c r="B767" s="1">
        <f>IFERROR(__xludf.DUMMYFUNCTION("SPLIT(A767,"" "")"),26.0)</f>
        <v>26</v>
      </c>
      <c r="C767" s="1">
        <f>IFERROR(__xludf.DUMMYFUNCTION("""COMPUTED_VALUE"""),29.0)</f>
        <v>29</v>
      </c>
      <c r="D767" s="1">
        <f>IFERROR(__xludf.DUMMYFUNCTION("""COMPUTED_VALUE"""),31.0)</f>
        <v>31</v>
      </c>
      <c r="E767" s="1">
        <f>IFERROR(__xludf.DUMMYFUNCTION("""COMPUTED_VALUE"""),34.0)</f>
        <v>34</v>
      </c>
      <c r="F767" s="1">
        <f>IFERROR(__xludf.DUMMYFUNCTION("""COMPUTED_VALUE"""),36.0)</f>
        <v>36</v>
      </c>
      <c r="G767" s="1">
        <f>IFERROR(__xludf.DUMMYFUNCTION("""COMPUTED_VALUE"""),38.0)</f>
        <v>38</v>
      </c>
      <c r="J767" s="1" t="b">
        <f t="array" ref="J767">IF(NOT(I767=""),AND(C767:I767&gt;B767:H767),IF(NOT(H767=""),AND(C767:H767&gt;B767:G767),IF(NOT(G767=""),AND(C767:G767&gt;B767:F767),AND(C767:F767&gt;B767:E767))))</f>
        <v>1</v>
      </c>
      <c r="K767" s="1" t="b">
        <f t="array" ref="K767">IF(NOT(I767=""),AND(C767:I767&lt;B767:H767),IF(NOT(H767=""),AND(C767:H767&lt;B767:G767),IF(NOT(G767=""),AND(C767:G767&lt;B767:F767),AND(C767:F767&lt;B767:E767))))</f>
        <v>0</v>
      </c>
      <c r="L767" s="1" t="b">
        <f t="array" ref="L767">IF(NOT(I767=""),AND(AND(ABS(C767:I767-B767:H767)&gt;0),AND(ABS(C767:I767-B767:H767)&lt;4)),IF(NOT(H767=""),AND(AND(ABS(C767:H767-B767:G767)&gt;0),AND(ABS(C767:H767-B767:G767)&lt;4)),IF(NOT(G767=""),AND(AND(ABS(C767:G767-B767:F767)&gt;0),AND(ABS(C767:G767-B767:F767)&lt;4)),AND(AND(ABS(C767:F767-B767:E767)&gt;0),AND(ABS(C767:F767-B767:E767)&lt;4)))))</f>
        <v>1</v>
      </c>
      <c r="M767" s="1" t="b">
        <f t="shared" si="1"/>
        <v>1</v>
      </c>
    </row>
    <row r="768" ht="15.75" customHeight="1">
      <c r="A768" s="1" t="s">
        <v>777</v>
      </c>
      <c r="B768" s="1">
        <f>IFERROR(__xludf.DUMMYFUNCTION("SPLIT(A768,"" "")"),52.0)</f>
        <v>52</v>
      </c>
      <c r="C768" s="1">
        <f>IFERROR(__xludf.DUMMYFUNCTION("""COMPUTED_VALUE"""),53.0)</f>
        <v>53</v>
      </c>
      <c r="D768" s="1">
        <f>IFERROR(__xludf.DUMMYFUNCTION("""COMPUTED_VALUE"""),56.0)</f>
        <v>56</v>
      </c>
      <c r="E768" s="1">
        <f>IFERROR(__xludf.DUMMYFUNCTION("""COMPUTED_VALUE"""),57.0)</f>
        <v>57</v>
      </c>
      <c r="F768" s="1">
        <f>IFERROR(__xludf.DUMMYFUNCTION("""COMPUTED_VALUE"""),60.0)</f>
        <v>60</v>
      </c>
      <c r="J768" s="1" t="b">
        <f t="array" ref="J768">IF(NOT(I768=""),AND(C768:I768&gt;B768:H768),IF(NOT(H768=""),AND(C768:H768&gt;B768:G768),IF(NOT(G768=""),AND(C768:G768&gt;B768:F768),AND(C768:F768&gt;B768:E768))))</f>
        <v>1</v>
      </c>
      <c r="K768" s="1" t="b">
        <f t="array" ref="K768">IF(NOT(I768=""),AND(C768:I768&lt;B768:H768),IF(NOT(H768=""),AND(C768:H768&lt;B768:G768),IF(NOT(G768=""),AND(C768:G768&lt;B768:F768),AND(C768:F768&lt;B768:E768))))</f>
        <v>0</v>
      </c>
      <c r="L768" s="1" t="b">
        <f t="array" ref="L768">IF(NOT(I768=""),AND(AND(ABS(C768:I768-B768:H768)&gt;0),AND(ABS(C768:I768-B768:H768)&lt;4)),IF(NOT(H768=""),AND(AND(ABS(C768:H768-B768:G768)&gt;0),AND(ABS(C768:H768-B768:G768)&lt;4)),IF(NOT(G768=""),AND(AND(ABS(C768:G768-B768:F768)&gt;0),AND(ABS(C768:G768-B768:F768)&lt;4)),AND(AND(ABS(C768:F768-B768:E768)&gt;0),AND(ABS(C768:F768-B768:E768)&lt;4)))))</f>
        <v>1</v>
      </c>
      <c r="M768" s="1" t="b">
        <f t="shared" si="1"/>
        <v>1</v>
      </c>
    </row>
    <row r="769" ht="15.75" customHeight="1">
      <c r="A769" s="1" t="s">
        <v>778</v>
      </c>
      <c r="B769" s="1">
        <f>IFERROR(__xludf.DUMMYFUNCTION("SPLIT(A769,"" "")"),65.0)</f>
        <v>65</v>
      </c>
      <c r="C769" s="1">
        <f>IFERROR(__xludf.DUMMYFUNCTION("""COMPUTED_VALUE"""),63.0)</f>
        <v>63</v>
      </c>
      <c r="D769" s="1">
        <f>IFERROR(__xludf.DUMMYFUNCTION("""COMPUTED_VALUE"""),61.0)</f>
        <v>61</v>
      </c>
      <c r="E769" s="1">
        <f>IFERROR(__xludf.DUMMYFUNCTION("""COMPUTED_VALUE"""),60.0)</f>
        <v>60</v>
      </c>
      <c r="F769" s="1">
        <f>IFERROR(__xludf.DUMMYFUNCTION("""COMPUTED_VALUE"""),57.0)</f>
        <v>57</v>
      </c>
      <c r="G769" s="1">
        <f>IFERROR(__xludf.DUMMYFUNCTION("""COMPUTED_VALUE"""),55.0)</f>
        <v>55</v>
      </c>
      <c r="H769" s="1">
        <f>IFERROR(__xludf.DUMMYFUNCTION("""COMPUTED_VALUE"""),54.0)</f>
        <v>54</v>
      </c>
      <c r="J769" s="1" t="b">
        <f t="array" ref="J769">IF(NOT(I769=""),AND(C769:I769&gt;B769:H769),IF(NOT(H769=""),AND(C769:H769&gt;B769:G769),IF(NOT(G769=""),AND(C769:G769&gt;B769:F769),AND(C769:F769&gt;B769:E769))))</f>
        <v>0</v>
      </c>
      <c r="K769" s="1" t="b">
        <f t="array" ref="K769">IF(NOT(I769=""),AND(C769:I769&lt;B769:H769),IF(NOT(H769=""),AND(C769:H769&lt;B769:G769),IF(NOT(G769=""),AND(C769:G769&lt;B769:F769),AND(C769:F769&lt;B769:E769))))</f>
        <v>1</v>
      </c>
      <c r="L769" s="1" t="b">
        <f t="array" ref="L769">IF(NOT(I769=""),AND(AND(ABS(C769:I769-B769:H769)&gt;0),AND(ABS(C769:I769-B769:H769)&lt;4)),IF(NOT(H769=""),AND(AND(ABS(C769:H769-B769:G769)&gt;0),AND(ABS(C769:H769-B769:G769)&lt;4)),IF(NOT(G769=""),AND(AND(ABS(C769:G769-B769:F769)&gt;0),AND(ABS(C769:G769-B769:F769)&lt;4)),AND(AND(ABS(C769:F769-B769:E769)&gt;0),AND(ABS(C769:F769-B769:E769)&lt;4)))))</f>
        <v>1</v>
      </c>
      <c r="M769" s="1" t="b">
        <f t="shared" si="1"/>
        <v>1</v>
      </c>
    </row>
    <row r="770" ht="15.75" customHeight="1">
      <c r="A770" s="1" t="s">
        <v>779</v>
      </c>
      <c r="B770" s="1">
        <f>IFERROR(__xludf.DUMMYFUNCTION("SPLIT(A770,"" "")"),59.0)</f>
        <v>59</v>
      </c>
      <c r="C770" s="1">
        <f>IFERROR(__xludf.DUMMYFUNCTION("""COMPUTED_VALUE"""),61.0)</f>
        <v>61</v>
      </c>
      <c r="D770" s="1">
        <f>IFERROR(__xludf.DUMMYFUNCTION("""COMPUTED_VALUE"""),63.0)</f>
        <v>63</v>
      </c>
      <c r="E770" s="1">
        <f>IFERROR(__xludf.DUMMYFUNCTION("""COMPUTED_VALUE"""),64.0)</f>
        <v>64</v>
      </c>
      <c r="F770" s="1">
        <f>IFERROR(__xludf.DUMMYFUNCTION("""COMPUTED_VALUE"""),67.0)</f>
        <v>67</v>
      </c>
      <c r="G770" s="1">
        <f>IFERROR(__xludf.DUMMYFUNCTION("""COMPUTED_VALUE"""),69.0)</f>
        <v>69</v>
      </c>
      <c r="H770" s="1">
        <f>IFERROR(__xludf.DUMMYFUNCTION("""COMPUTED_VALUE"""),70.0)</f>
        <v>70</v>
      </c>
      <c r="J770" s="1" t="b">
        <f t="array" ref="J770">IF(NOT(I770=""),AND(C770:I770&gt;B770:H770),IF(NOT(H770=""),AND(C770:H770&gt;B770:G770),IF(NOT(G770=""),AND(C770:G770&gt;B770:F770),AND(C770:F770&gt;B770:E770))))</f>
        <v>1</v>
      </c>
      <c r="K770" s="1" t="b">
        <f t="array" ref="K770">IF(NOT(I770=""),AND(C770:I770&lt;B770:H770),IF(NOT(H770=""),AND(C770:H770&lt;B770:G770),IF(NOT(G770=""),AND(C770:G770&lt;B770:F770),AND(C770:F770&lt;B770:E770))))</f>
        <v>0</v>
      </c>
      <c r="L770" s="1" t="b">
        <f t="array" ref="L770">IF(NOT(I770=""),AND(AND(ABS(C770:I770-B770:H770)&gt;0),AND(ABS(C770:I770-B770:H770)&lt;4)),IF(NOT(H770=""),AND(AND(ABS(C770:H770-B770:G770)&gt;0),AND(ABS(C770:H770-B770:G770)&lt;4)),IF(NOT(G770=""),AND(AND(ABS(C770:G770-B770:F770)&gt;0),AND(ABS(C770:G770-B770:F770)&lt;4)),AND(AND(ABS(C770:F770-B770:E770)&gt;0),AND(ABS(C770:F770-B770:E770)&lt;4)))))</f>
        <v>1</v>
      </c>
      <c r="M770" s="1" t="b">
        <f t="shared" si="1"/>
        <v>1</v>
      </c>
    </row>
    <row r="771" ht="15.75" customHeight="1">
      <c r="A771" s="1" t="s">
        <v>780</v>
      </c>
      <c r="B771" s="1">
        <f>IFERROR(__xludf.DUMMYFUNCTION("SPLIT(A771,"" "")"),53.0)</f>
        <v>53</v>
      </c>
      <c r="C771" s="1">
        <f>IFERROR(__xludf.DUMMYFUNCTION("""COMPUTED_VALUE"""),52.0)</f>
        <v>52</v>
      </c>
      <c r="D771" s="1">
        <f>IFERROR(__xludf.DUMMYFUNCTION("""COMPUTED_VALUE"""),49.0)</f>
        <v>49</v>
      </c>
      <c r="E771" s="1">
        <f>IFERROR(__xludf.DUMMYFUNCTION("""COMPUTED_VALUE"""),46.0)</f>
        <v>46</v>
      </c>
      <c r="F771" s="1">
        <f>IFERROR(__xludf.DUMMYFUNCTION("""COMPUTED_VALUE"""),45.0)</f>
        <v>45</v>
      </c>
      <c r="G771" s="1">
        <f>IFERROR(__xludf.DUMMYFUNCTION("""COMPUTED_VALUE"""),42.0)</f>
        <v>42</v>
      </c>
      <c r="H771" s="1">
        <f>IFERROR(__xludf.DUMMYFUNCTION("""COMPUTED_VALUE"""),39.0)</f>
        <v>39</v>
      </c>
      <c r="I771" s="1">
        <f>IFERROR(__xludf.DUMMYFUNCTION("""COMPUTED_VALUE"""),37.0)</f>
        <v>37</v>
      </c>
      <c r="J771" s="1" t="b">
        <f t="array" ref="J771">IF(NOT(I771=""),AND(C771:I771&gt;B771:H771),IF(NOT(H771=""),AND(C771:H771&gt;B771:G771),IF(NOT(G771=""),AND(C771:G771&gt;B771:F771),AND(C771:F771&gt;B771:E771))))</f>
        <v>0</v>
      </c>
      <c r="K771" s="1" t="b">
        <f t="array" ref="K771">IF(NOT(I771=""),AND(C771:I771&lt;B771:H771),IF(NOT(H771=""),AND(C771:H771&lt;B771:G771),IF(NOT(G771=""),AND(C771:G771&lt;B771:F771),AND(C771:F771&lt;B771:E771))))</f>
        <v>1</v>
      </c>
      <c r="L771" s="1" t="b">
        <f t="array" ref="L771">IF(NOT(I771=""),AND(AND(ABS(C771:I771-B771:H771)&gt;0),AND(ABS(C771:I771-B771:H771)&lt;4)),IF(NOT(H771=""),AND(AND(ABS(C771:H771-B771:G771)&gt;0),AND(ABS(C771:H771-B771:G771)&lt;4)),IF(NOT(G771=""),AND(AND(ABS(C771:G771-B771:F771)&gt;0),AND(ABS(C771:G771-B771:F771)&lt;4)),AND(AND(ABS(C771:F771-B771:E771)&gt;0),AND(ABS(C771:F771-B771:E771)&lt;4)))))</f>
        <v>1</v>
      </c>
      <c r="M771" s="1" t="b">
        <f t="shared" si="1"/>
        <v>1</v>
      </c>
    </row>
    <row r="772" ht="15.75" customHeight="1">
      <c r="A772" s="1" t="s">
        <v>781</v>
      </c>
      <c r="B772" s="1">
        <f>IFERROR(__xludf.DUMMYFUNCTION("SPLIT(A772,"" "")"),76.0)</f>
        <v>76</v>
      </c>
      <c r="C772" s="1">
        <f>IFERROR(__xludf.DUMMYFUNCTION("""COMPUTED_VALUE"""),75.0)</f>
        <v>75</v>
      </c>
      <c r="D772" s="1">
        <f>IFERROR(__xludf.DUMMYFUNCTION("""COMPUTED_VALUE"""),72.0)</f>
        <v>72</v>
      </c>
      <c r="E772" s="1">
        <f>IFERROR(__xludf.DUMMYFUNCTION("""COMPUTED_VALUE"""),69.0)</f>
        <v>69</v>
      </c>
      <c r="F772" s="1">
        <f>IFERROR(__xludf.DUMMYFUNCTION("""COMPUTED_VALUE"""),67.0)</f>
        <v>67</v>
      </c>
      <c r="G772" s="1">
        <f>IFERROR(__xludf.DUMMYFUNCTION("""COMPUTED_VALUE"""),64.0)</f>
        <v>64</v>
      </c>
      <c r="H772" s="1">
        <f>IFERROR(__xludf.DUMMYFUNCTION("""COMPUTED_VALUE"""),62.0)</f>
        <v>62</v>
      </c>
      <c r="J772" s="1" t="b">
        <f t="array" ref="J772">IF(NOT(I772=""),AND(C772:I772&gt;B772:H772),IF(NOT(H772=""),AND(C772:H772&gt;B772:G772),IF(NOT(G772=""),AND(C772:G772&gt;B772:F772),AND(C772:F772&gt;B772:E772))))</f>
        <v>0</v>
      </c>
      <c r="K772" s="1" t="b">
        <f t="array" ref="K772">IF(NOT(I772=""),AND(C772:I772&lt;B772:H772),IF(NOT(H772=""),AND(C772:H772&lt;B772:G772),IF(NOT(G772=""),AND(C772:G772&lt;B772:F772),AND(C772:F772&lt;B772:E772))))</f>
        <v>1</v>
      </c>
      <c r="L772" s="1" t="b">
        <f t="array" ref="L772">IF(NOT(I772=""),AND(AND(ABS(C772:I772-B772:H772)&gt;0),AND(ABS(C772:I772-B772:H772)&lt;4)),IF(NOT(H772=""),AND(AND(ABS(C772:H772-B772:G772)&gt;0),AND(ABS(C772:H772-B772:G772)&lt;4)),IF(NOT(G772=""),AND(AND(ABS(C772:G772-B772:F772)&gt;0),AND(ABS(C772:G772-B772:F772)&lt;4)),AND(AND(ABS(C772:F772-B772:E772)&gt;0),AND(ABS(C772:F772-B772:E772)&lt;4)))))</f>
        <v>1</v>
      </c>
      <c r="M772" s="1" t="b">
        <f t="shared" si="1"/>
        <v>1</v>
      </c>
    </row>
    <row r="773" ht="15.75" customHeight="1">
      <c r="A773" s="1" t="s">
        <v>782</v>
      </c>
      <c r="B773" s="1">
        <f>IFERROR(__xludf.DUMMYFUNCTION("SPLIT(A773,"" "")"),52.0)</f>
        <v>52</v>
      </c>
      <c r="C773" s="1">
        <f>IFERROR(__xludf.DUMMYFUNCTION("""COMPUTED_VALUE"""),55.0)</f>
        <v>55</v>
      </c>
      <c r="D773" s="1">
        <f>IFERROR(__xludf.DUMMYFUNCTION("""COMPUTED_VALUE"""),56.0)</f>
        <v>56</v>
      </c>
      <c r="E773" s="1">
        <f>IFERROR(__xludf.DUMMYFUNCTION("""COMPUTED_VALUE"""),57.0)</f>
        <v>57</v>
      </c>
      <c r="F773" s="1">
        <f>IFERROR(__xludf.DUMMYFUNCTION("""COMPUTED_VALUE"""),60.0)</f>
        <v>60</v>
      </c>
      <c r="G773" s="1">
        <f>IFERROR(__xludf.DUMMYFUNCTION("""COMPUTED_VALUE"""),63.0)</f>
        <v>63</v>
      </c>
      <c r="J773" s="1" t="b">
        <f t="array" ref="J773">IF(NOT(I773=""),AND(C773:I773&gt;B773:H773),IF(NOT(H773=""),AND(C773:H773&gt;B773:G773),IF(NOT(G773=""),AND(C773:G773&gt;B773:F773),AND(C773:F773&gt;B773:E773))))</f>
        <v>1</v>
      </c>
      <c r="K773" s="1" t="b">
        <f t="array" ref="K773">IF(NOT(I773=""),AND(C773:I773&lt;B773:H773),IF(NOT(H773=""),AND(C773:H773&lt;B773:G773),IF(NOT(G773=""),AND(C773:G773&lt;B773:F773),AND(C773:F773&lt;B773:E773))))</f>
        <v>0</v>
      </c>
      <c r="L773" s="1" t="b">
        <f t="array" ref="L773">IF(NOT(I773=""),AND(AND(ABS(C773:I773-B773:H773)&gt;0),AND(ABS(C773:I773-B773:H773)&lt;4)),IF(NOT(H773=""),AND(AND(ABS(C773:H773-B773:G773)&gt;0),AND(ABS(C773:H773-B773:G773)&lt;4)),IF(NOT(G773=""),AND(AND(ABS(C773:G773-B773:F773)&gt;0),AND(ABS(C773:G773-B773:F773)&lt;4)),AND(AND(ABS(C773:F773-B773:E773)&gt;0),AND(ABS(C773:F773-B773:E773)&lt;4)))))</f>
        <v>1</v>
      </c>
      <c r="M773" s="1" t="b">
        <f t="shared" si="1"/>
        <v>1</v>
      </c>
    </row>
    <row r="774" ht="15.75" customHeight="1">
      <c r="A774" s="1" t="s">
        <v>783</v>
      </c>
      <c r="B774" s="1">
        <f>IFERROR(__xludf.DUMMYFUNCTION("SPLIT(A774,"" "")"),51.0)</f>
        <v>51</v>
      </c>
      <c r="C774" s="1">
        <f>IFERROR(__xludf.DUMMYFUNCTION("""COMPUTED_VALUE"""),53.0)</f>
        <v>53</v>
      </c>
      <c r="D774" s="1">
        <f>IFERROR(__xludf.DUMMYFUNCTION("""COMPUTED_VALUE"""),56.0)</f>
        <v>56</v>
      </c>
      <c r="E774" s="1">
        <f>IFERROR(__xludf.DUMMYFUNCTION("""COMPUTED_VALUE"""),57.0)</f>
        <v>57</v>
      </c>
      <c r="F774" s="1">
        <f>IFERROR(__xludf.DUMMYFUNCTION("""COMPUTED_VALUE"""),59.0)</f>
        <v>59</v>
      </c>
      <c r="J774" s="1" t="b">
        <f t="array" ref="J774">IF(NOT(I774=""),AND(C774:I774&gt;B774:H774),IF(NOT(H774=""),AND(C774:H774&gt;B774:G774),IF(NOT(G774=""),AND(C774:G774&gt;B774:F774),AND(C774:F774&gt;B774:E774))))</f>
        <v>1</v>
      </c>
      <c r="K774" s="1" t="b">
        <f t="array" ref="K774">IF(NOT(I774=""),AND(C774:I774&lt;B774:H774),IF(NOT(H774=""),AND(C774:H774&lt;B774:G774),IF(NOT(G774=""),AND(C774:G774&lt;B774:F774),AND(C774:F774&lt;B774:E774))))</f>
        <v>0</v>
      </c>
      <c r="L774" s="1" t="b">
        <f t="array" ref="L774">IF(NOT(I774=""),AND(AND(ABS(C774:I774-B774:H774)&gt;0),AND(ABS(C774:I774-B774:H774)&lt;4)),IF(NOT(H774=""),AND(AND(ABS(C774:H774-B774:G774)&gt;0),AND(ABS(C774:H774-B774:G774)&lt;4)),IF(NOT(G774=""),AND(AND(ABS(C774:G774-B774:F774)&gt;0),AND(ABS(C774:G774-B774:F774)&lt;4)),AND(AND(ABS(C774:F774-B774:E774)&gt;0),AND(ABS(C774:F774-B774:E774)&lt;4)))))</f>
        <v>1</v>
      </c>
      <c r="M774" s="1" t="b">
        <f t="shared" si="1"/>
        <v>1</v>
      </c>
    </row>
    <row r="775" ht="15.75" customHeight="1">
      <c r="A775" s="1" t="s">
        <v>784</v>
      </c>
      <c r="B775" s="1">
        <f>IFERROR(__xludf.DUMMYFUNCTION("SPLIT(A775,"" "")"),32.0)</f>
        <v>32</v>
      </c>
      <c r="C775" s="1">
        <f>IFERROR(__xludf.DUMMYFUNCTION("""COMPUTED_VALUE"""),31.0)</f>
        <v>31</v>
      </c>
      <c r="D775" s="1">
        <f>IFERROR(__xludf.DUMMYFUNCTION("""COMPUTED_VALUE"""),30.0)</f>
        <v>30</v>
      </c>
      <c r="E775" s="1">
        <f>IFERROR(__xludf.DUMMYFUNCTION("""COMPUTED_VALUE"""),29.0)</f>
        <v>29</v>
      </c>
      <c r="F775" s="1">
        <f>IFERROR(__xludf.DUMMYFUNCTION("""COMPUTED_VALUE"""),28.0)</f>
        <v>28</v>
      </c>
      <c r="G775" s="1">
        <f>IFERROR(__xludf.DUMMYFUNCTION("""COMPUTED_VALUE"""),27.0)</f>
        <v>27</v>
      </c>
      <c r="H775" s="1">
        <f>IFERROR(__xludf.DUMMYFUNCTION("""COMPUTED_VALUE"""),24.0)</f>
        <v>24</v>
      </c>
      <c r="J775" s="1" t="b">
        <f t="array" ref="J775">IF(NOT(I775=""),AND(C775:I775&gt;B775:H775),IF(NOT(H775=""),AND(C775:H775&gt;B775:G775),IF(NOT(G775=""),AND(C775:G775&gt;B775:F775),AND(C775:F775&gt;B775:E775))))</f>
        <v>0</v>
      </c>
      <c r="K775" s="1" t="b">
        <f t="array" ref="K775">IF(NOT(I775=""),AND(C775:I775&lt;B775:H775),IF(NOT(H775=""),AND(C775:H775&lt;B775:G775),IF(NOT(G775=""),AND(C775:G775&lt;B775:F775),AND(C775:F775&lt;B775:E775))))</f>
        <v>1</v>
      </c>
      <c r="L775" s="1" t="b">
        <f t="array" ref="L775">IF(NOT(I775=""),AND(AND(ABS(C775:I775-B775:H775)&gt;0),AND(ABS(C775:I775-B775:H775)&lt;4)),IF(NOT(H775=""),AND(AND(ABS(C775:H775-B775:G775)&gt;0),AND(ABS(C775:H775-B775:G775)&lt;4)),IF(NOT(G775=""),AND(AND(ABS(C775:G775-B775:F775)&gt;0),AND(ABS(C775:G775-B775:F775)&lt;4)),AND(AND(ABS(C775:F775-B775:E775)&gt;0),AND(ABS(C775:F775-B775:E775)&lt;4)))))</f>
        <v>1</v>
      </c>
      <c r="M775" s="1" t="b">
        <f t="shared" si="1"/>
        <v>1</v>
      </c>
    </row>
    <row r="776" ht="15.75" customHeight="1">
      <c r="A776" s="1" t="s">
        <v>785</v>
      </c>
      <c r="B776" s="1">
        <f>IFERROR(__xludf.DUMMYFUNCTION("SPLIT(A776,"" "")"),25.0)</f>
        <v>25</v>
      </c>
      <c r="C776" s="1">
        <f>IFERROR(__xludf.DUMMYFUNCTION("""COMPUTED_VALUE"""),27.0)</f>
        <v>27</v>
      </c>
      <c r="D776" s="1">
        <f>IFERROR(__xludf.DUMMYFUNCTION("""COMPUTED_VALUE"""),30.0)</f>
        <v>30</v>
      </c>
      <c r="E776" s="1">
        <f>IFERROR(__xludf.DUMMYFUNCTION("""COMPUTED_VALUE"""),33.0)</f>
        <v>33</v>
      </c>
      <c r="F776" s="1">
        <f>IFERROR(__xludf.DUMMYFUNCTION("""COMPUTED_VALUE"""),34.0)</f>
        <v>34</v>
      </c>
      <c r="G776" s="1">
        <f>IFERROR(__xludf.DUMMYFUNCTION("""COMPUTED_VALUE"""),35.0)</f>
        <v>35</v>
      </c>
      <c r="H776" s="1">
        <f>IFERROR(__xludf.DUMMYFUNCTION("""COMPUTED_VALUE"""),36.0)</f>
        <v>36</v>
      </c>
      <c r="I776" s="1">
        <f>IFERROR(__xludf.DUMMYFUNCTION("""COMPUTED_VALUE"""),37.0)</f>
        <v>37</v>
      </c>
      <c r="J776" s="1" t="b">
        <f t="array" ref="J776">IF(NOT(I776=""),AND(C776:I776&gt;B776:H776),IF(NOT(H776=""),AND(C776:H776&gt;B776:G776),IF(NOT(G776=""),AND(C776:G776&gt;B776:F776),AND(C776:F776&gt;B776:E776))))</f>
        <v>1</v>
      </c>
      <c r="K776" s="1" t="b">
        <f t="array" ref="K776">IF(NOT(I776=""),AND(C776:I776&lt;B776:H776),IF(NOT(H776=""),AND(C776:H776&lt;B776:G776),IF(NOT(G776=""),AND(C776:G776&lt;B776:F776),AND(C776:F776&lt;B776:E776))))</f>
        <v>0</v>
      </c>
      <c r="L776" s="1" t="b">
        <f t="array" ref="L776">IF(NOT(I776=""),AND(AND(ABS(C776:I776-B776:H776)&gt;0),AND(ABS(C776:I776-B776:H776)&lt;4)),IF(NOT(H776=""),AND(AND(ABS(C776:H776-B776:G776)&gt;0),AND(ABS(C776:H776-B776:G776)&lt;4)),IF(NOT(G776=""),AND(AND(ABS(C776:G776-B776:F776)&gt;0),AND(ABS(C776:G776-B776:F776)&lt;4)),AND(AND(ABS(C776:F776-B776:E776)&gt;0),AND(ABS(C776:F776-B776:E776)&lt;4)))))</f>
        <v>1</v>
      </c>
      <c r="M776" s="1" t="b">
        <f t="shared" si="1"/>
        <v>1</v>
      </c>
    </row>
    <row r="777" ht="15.75" customHeight="1">
      <c r="A777" s="1" t="s">
        <v>786</v>
      </c>
      <c r="B777" s="1">
        <f>IFERROR(__xludf.DUMMYFUNCTION("SPLIT(A777,"" "")"),7.0)</f>
        <v>7</v>
      </c>
      <c r="C777" s="1">
        <f>IFERROR(__xludf.DUMMYFUNCTION("""COMPUTED_VALUE"""),8.0)</f>
        <v>8</v>
      </c>
      <c r="D777" s="1">
        <f>IFERROR(__xludf.DUMMYFUNCTION("""COMPUTED_VALUE"""),9.0)</f>
        <v>9</v>
      </c>
      <c r="E777" s="1">
        <f>IFERROR(__xludf.DUMMYFUNCTION("""COMPUTED_VALUE"""),10.0)</f>
        <v>10</v>
      </c>
      <c r="F777" s="1">
        <f>IFERROR(__xludf.DUMMYFUNCTION("""COMPUTED_VALUE"""),12.0)</f>
        <v>12</v>
      </c>
      <c r="G777" s="1">
        <f>IFERROR(__xludf.DUMMYFUNCTION("""COMPUTED_VALUE"""),13.0)</f>
        <v>13</v>
      </c>
      <c r="H777" s="1">
        <f>IFERROR(__xludf.DUMMYFUNCTION("""COMPUTED_VALUE"""),16.0)</f>
        <v>16</v>
      </c>
      <c r="I777" s="1">
        <f>IFERROR(__xludf.DUMMYFUNCTION("""COMPUTED_VALUE"""),19.0)</f>
        <v>19</v>
      </c>
      <c r="J777" s="1" t="b">
        <f t="array" ref="J777">IF(NOT(I777=""),AND(C777:I777&gt;B777:H777),IF(NOT(H777=""),AND(C777:H777&gt;B777:G777),IF(NOT(G777=""),AND(C777:G777&gt;B777:F777),AND(C777:F777&gt;B777:E777))))</f>
        <v>1</v>
      </c>
      <c r="K777" s="1" t="b">
        <f t="array" ref="K777">IF(NOT(I777=""),AND(C777:I777&lt;B777:H777),IF(NOT(H777=""),AND(C777:H777&lt;B777:G777),IF(NOT(G777=""),AND(C777:G777&lt;B777:F777),AND(C777:F777&lt;B777:E777))))</f>
        <v>0</v>
      </c>
      <c r="L777" s="1" t="b">
        <f t="array" ref="L777">IF(NOT(I777=""),AND(AND(ABS(C777:I777-B777:H777)&gt;0),AND(ABS(C777:I777-B777:H777)&lt;4)),IF(NOT(H777=""),AND(AND(ABS(C777:H777-B777:G777)&gt;0),AND(ABS(C777:H777-B777:G777)&lt;4)),IF(NOT(G777=""),AND(AND(ABS(C777:G777-B777:F777)&gt;0),AND(ABS(C777:G777-B777:F777)&lt;4)),AND(AND(ABS(C777:F777-B777:E777)&gt;0),AND(ABS(C777:F777-B777:E777)&lt;4)))))</f>
        <v>1</v>
      </c>
      <c r="M777" s="1" t="b">
        <f t="shared" si="1"/>
        <v>1</v>
      </c>
    </row>
    <row r="778" ht="15.75" customHeight="1">
      <c r="A778" s="1" t="s">
        <v>787</v>
      </c>
      <c r="B778" s="1">
        <f>IFERROR(__xludf.DUMMYFUNCTION("SPLIT(A778,"" "")"),36.0)</f>
        <v>36</v>
      </c>
      <c r="C778" s="1">
        <f>IFERROR(__xludf.DUMMYFUNCTION("""COMPUTED_VALUE"""),33.0)</f>
        <v>33</v>
      </c>
      <c r="D778" s="1">
        <f>IFERROR(__xludf.DUMMYFUNCTION("""COMPUTED_VALUE"""),32.0)</f>
        <v>32</v>
      </c>
      <c r="E778" s="1">
        <f>IFERROR(__xludf.DUMMYFUNCTION("""COMPUTED_VALUE"""),31.0)</f>
        <v>31</v>
      </c>
      <c r="F778" s="1">
        <f>IFERROR(__xludf.DUMMYFUNCTION("""COMPUTED_VALUE"""),28.0)</f>
        <v>28</v>
      </c>
      <c r="J778" s="1" t="b">
        <f t="array" ref="J778">IF(NOT(I778=""),AND(C778:I778&gt;B778:H778),IF(NOT(H778=""),AND(C778:H778&gt;B778:G778),IF(NOT(G778=""),AND(C778:G778&gt;B778:F778),AND(C778:F778&gt;B778:E778))))</f>
        <v>0</v>
      </c>
      <c r="K778" s="1" t="b">
        <f t="array" ref="K778">IF(NOT(I778=""),AND(C778:I778&lt;B778:H778),IF(NOT(H778=""),AND(C778:H778&lt;B778:G778),IF(NOT(G778=""),AND(C778:G778&lt;B778:F778),AND(C778:F778&lt;B778:E778))))</f>
        <v>1</v>
      </c>
      <c r="L778" s="1" t="b">
        <f t="array" ref="L778">IF(NOT(I778=""),AND(AND(ABS(C778:I778-B778:H778)&gt;0),AND(ABS(C778:I778-B778:H778)&lt;4)),IF(NOT(H778=""),AND(AND(ABS(C778:H778-B778:G778)&gt;0),AND(ABS(C778:H778-B778:G778)&lt;4)),IF(NOT(G778=""),AND(AND(ABS(C778:G778-B778:F778)&gt;0),AND(ABS(C778:G778-B778:F778)&lt;4)),AND(AND(ABS(C778:F778-B778:E778)&gt;0),AND(ABS(C778:F778-B778:E778)&lt;4)))))</f>
        <v>1</v>
      </c>
      <c r="M778" s="1" t="b">
        <f t="shared" si="1"/>
        <v>1</v>
      </c>
    </row>
    <row r="779" ht="15.75" customHeight="1">
      <c r="A779" s="1" t="s">
        <v>788</v>
      </c>
      <c r="B779" s="1">
        <f>IFERROR(__xludf.DUMMYFUNCTION("SPLIT(A779,"" "")"),95.0)</f>
        <v>95</v>
      </c>
      <c r="C779" s="1">
        <f>IFERROR(__xludf.DUMMYFUNCTION("""COMPUTED_VALUE"""),94.0)</f>
        <v>94</v>
      </c>
      <c r="D779" s="1">
        <f>IFERROR(__xludf.DUMMYFUNCTION("""COMPUTED_VALUE"""),91.0)</f>
        <v>91</v>
      </c>
      <c r="E779" s="1">
        <f>IFERROR(__xludf.DUMMYFUNCTION("""COMPUTED_VALUE"""),89.0)</f>
        <v>89</v>
      </c>
      <c r="F779" s="1">
        <f>IFERROR(__xludf.DUMMYFUNCTION("""COMPUTED_VALUE"""),86.0)</f>
        <v>86</v>
      </c>
      <c r="G779" s="1">
        <f>IFERROR(__xludf.DUMMYFUNCTION("""COMPUTED_VALUE"""),83.0)</f>
        <v>83</v>
      </c>
      <c r="H779" s="1">
        <f>IFERROR(__xludf.DUMMYFUNCTION("""COMPUTED_VALUE"""),81.0)</f>
        <v>81</v>
      </c>
      <c r="I779" s="1">
        <f>IFERROR(__xludf.DUMMYFUNCTION("""COMPUTED_VALUE"""),80.0)</f>
        <v>80</v>
      </c>
      <c r="J779" s="1" t="b">
        <f t="array" ref="J779">IF(NOT(I779=""),AND(C779:I779&gt;B779:H779),IF(NOT(H779=""),AND(C779:H779&gt;B779:G779),IF(NOT(G779=""),AND(C779:G779&gt;B779:F779),AND(C779:F779&gt;B779:E779))))</f>
        <v>0</v>
      </c>
      <c r="K779" s="1" t="b">
        <f t="array" ref="K779">IF(NOT(I779=""),AND(C779:I779&lt;B779:H779),IF(NOT(H779=""),AND(C779:H779&lt;B779:G779),IF(NOT(G779=""),AND(C779:G779&lt;B779:F779),AND(C779:F779&lt;B779:E779))))</f>
        <v>1</v>
      </c>
      <c r="L779" s="1" t="b">
        <f t="array" ref="L779">IF(NOT(I779=""),AND(AND(ABS(C779:I779-B779:H779)&gt;0),AND(ABS(C779:I779-B779:H779)&lt;4)),IF(NOT(H779=""),AND(AND(ABS(C779:H779-B779:G779)&gt;0),AND(ABS(C779:H779-B779:G779)&lt;4)),IF(NOT(G779=""),AND(AND(ABS(C779:G779-B779:F779)&gt;0),AND(ABS(C779:G779-B779:F779)&lt;4)),AND(AND(ABS(C779:F779-B779:E779)&gt;0),AND(ABS(C779:F779-B779:E779)&lt;4)))))</f>
        <v>1</v>
      </c>
      <c r="M779" s="1" t="b">
        <f t="shared" si="1"/>
        <v>1</v>
      </c>
    </row>
    <row r="780" ht="15.75" customHeight="1">
      <c r="A780" s="1" t="s">
        <v>789</v>
      </c>
      <c r="B780" s="1">
        <f>IFERROR(__xludf.DUMMYFUNCTION("SPLIT(A780,"" "")"),43.0)</f>
        <v>43</v>
      </c>
      <c r="C780" s="1">
        <f>IFERROR(__xludf.DUMMYFUNCTION("""COMPUTED_VALUE"""),42.0)</f>
        <v>42</v>
      </c>
      <c r="D780" s="1">
        <f>IFERROR(__xludf.DUMMYFUNCTION("""COMPUTED_VALUE"""),41.0)</f>
        <v>41</v>
      </c>
      <c r="E780" s="1">
        <f>IFERROR(__xludf.DUMMYFUNCTION("""COMPUTED_VALUE"""),38.0)</f>
        <v>38</v>
      </c>
      <c r="F780" s="1">
        <f>IFERROR(__xludf.DUMMYFUNCTION("""COMPUTED_VALUE"""),36.0)</f>
        <v>36</v>
      </c>
      <c r="G780" s="1">
        <f>IFERROR(__xludf.DUMMYFUNCTION("""COMPUTED_VALUE"""),35.0)</f>
        <v>35</v>
      </c>
      <c r="H780" s="1">
        <f>IFERROR(__xludf.DUMMYFUNCTION("""COMPUTED_VALUE"""),33.0)</f>
        <v>33</v>
      </c>
      <c r="J780" s="1" t="b">
        <f t="array" ref="J780">IF(NOT(I780=""),AND(C780:I780&gt;B780:H780),IF(NOT(H780=""),AND(C780:H780&gt;B780:G780),IF(NOT(G780=""),AND(C780:G780&gt;B780:F780),AND(C780:F780&gt;B780:E780))))</f>
        <v>0</v>
      </c>
      <c r="K780" s="1" t="b">
        <f t="array" ref="K780">IF(NOT(I780=""),AND(C780:I780&lt;B780:H780),IF(NOT(H780=""),AND(C780:H780&lt;B780:G780),IF(NOT(G780=""),AND(C780:G780&lt;B780:F780),AND(C780:F780&lt;B780:E780))))</f>
        <v>1</v>
      </c>
      <c r="L780" s="1" t="b">
        <f t="array" ref="L780">IF(NOT(I780=""),AND(AND(ABS(C780:I780-B780:H780)&gt;0),AND(ABS(C780:I780-B780:H780)&lt;4)),IF(NOT(H780=""),AND(AND(ABS(C780:H780-B780:G780)&gt;0),AND(ABS(C780:H780-B780:G780)&lt;4)),IF(NOT(G780=""),AND(AND(ABS(C780:G780-B780:F780)&gt;0),AND(ABS(C780:G780-B780:F780)&lt;4)),AND(AND(ABS(C780:F780-B780:E780)&gt;0),AND(ABS(C780:F780-B780:E780)&lt;4)))))</f>
        <v>1</v>
      </c>
      <c r="M780" s="1" t="b">
        <f t="shared" si="1"/>
        <v>1</v>
      </c>
    </row>
    <row r="781" ht="15.75" customHeight="1">
      <c r="A781" s="1" t="s">
        <v>790</v>
      </c>
      <c r="B781" s="1">
        <f>IFERROR(__xludf.DUMMYFUNCTION("SPLIT(A781,"" "")"),33.0)</f>
        <v>33</v>
      </c>
      <c r="C781" s="1">
        <f>IFERROR(__xludf.DUMMYFUNCTION("""COMPUTED_VALUE"""),30.0)</f>
        <v>30</v>
      </c>
      <c r="D781" s="1">
        <f>IFERROR(__xludf.DUMMYFUNCTION("""COMPUTED_VALUE"""),27.0)</f>
        <v>27</v>
      </c>
      <c r="E781" s="1">
        <f>IFERROR(__xludf.DUMMYFUNCTION("""COMPUTED_VALUE"""),25.0)</f>
        <v>25</v>
      </c>
      <c r="F781" s="1">
        <f>IFERROR(__xludf.DUMMYFUNCTION("""COMPUTED_VALUE"""),22.0)</f>
        <v>22</v>
      </c>
      <c r="G781" s="1">
        <f>IFERROR(__xludf.DUMMYFUNCTION("""COMPUTED_VALUE"""),20.0)</f>
        <v>20</v>
      </c>
      <c r="H781" s="1">
        <f>IFERROR(__xludf.DUMMYFUNCTION("""COMPUTED_VALUE"""),19.0)</f>
        <v>19</v>
      </c>
      <c r="I781" s="1">
        <f>IFERROR(__xludf.DUMMYFUNCTION("""COMPUTED_VALUE"""),18.0)</f>
        <v>18</v>
      </c>
      <c r="J781" s="1" t="b">
        <f t="array" ref="J781">IF(NOT(I781=""),AND(C781:I781&gt;B781:H781),IF(NOT(H781=""),AND(C781:H781&gt;B781:G781),IF(NOT(G781=""),AND(C781:G781&gt;B781:F781),AND(C781:F781&gt;B781:E781))))</f>
        <v>0</v>
      </c>
      <c r="K781" s="1" t="b">
        <f t="array" ref="K781">IF(NOT(I781=""),AND(C781:I781&lt;B781:H781),IF(NOT(H781=""),AND(C781:H781&lt;B781:G781),IF(NOT(G781=""),AND(C781:G781&lt;B781:F781),AND(C781:F781&lt;B781:E781))))</f>
        <v>1</v>
      </c>
      <c r="L781" s="1" t="b">
        <f t="array" ref="L781">IF(NOT(I781=""),AND(AND(ABS(C781:I781-B781:H781)&gt;0),AND(ABS(C781:I781-B781:H781)&lt;4)),IF(NOT(H781=""),AND(AND(ABS(C781:H781-B781:G781)&gt;0),AND(ABS(C781:H781-B781:G781)&lt;4)),IF(NOT(G781=""),AND(AND(ABS(C781:G781-B781:F781)&gt;0),AND(ABS(C781:G781-B781:F781)&lt;4)),AND(AND(ABS(C781:F781-B781:E781)&gt;0),AND(ABS(C781:F781-B781:E781)&lt;4)))))</f>
        <v>1</v>
      </c>
      <c r="M781" s="1" t="b">
        <f t="shared" si="1"/>
        <v>1</v>
      </c>
    </row>
    <row r="782" ht="15.75" customHeight="1">
      <c r="A782" s="1" t="s">
        <v>791</v>
      </c>
      <c r="B782" s="1">
        <f>IFERROR(__xludf.DUMMYFUNCTION("SPLIT(A782,"" "")"),57.0)</f>
        <v>57</v>
      </c>
      <c r="C782" s="1">
        <f>IFERROR(__xludf.DUMMYFUNCTION("""COMPUTED_VALUE"""),55.0)</f>
        <v>55</v>
      </c>
      <c r="D782" s="1">
        <f>IFERROR(__xludf.DUMMYFUNCTION("""COMPUTED_VALUE"""),54.0)</f>
        <v>54</v>
      </c>
      <c r="E782" s="1">
        <f>IFERROR(__xludf.DUMMYFUNCTION("""COMPUTED_VALUE"""),51.0)</f>
        <v>51</v>
      </c>
      <c r="F782" s="1">
        <f>IFERROR(__xludf.DUMMYFUNCTION("""COMPUTED_VALUE"""),49.0)</f>
        <v>49</v>
      </c>
      <c r="G782" s="1">
        <f>IFERROR(__xludf.DUMMYFUNCTION("""COMPUTED_VALUE"""),47.0)</f>
        <v>47</v>
      </c>
      <c r="H782" s="1">
        <f>IFERROR(__xludf.DUMMYFUNCTION("""COMPUTED_VALUE"""),45.0)</f>
        <v>45</v>
      </c>
      <c r="I782" s="1">
        <f>IFERROR(__xludf.DUMMYFUNCTION("""COMPUTED_VALUE"""),42.0)</f>
        <v>42</v>
      </c>
      <c r="J782" s="1" t="b">
        <f t="array" ref="J782">IF(NOT(I782=""),AND(C782:I782&gt;B782:H782),IF(NOT(H782=""),AND(C782:H782&gt;B782:G782),IF(NOT(G782=""),AND(C782:G782&gt;B782:F782),AND(C782:F782&gt;B782:E782))))</f>
        <v>0</v>
      </c>
      <c r="K782" s="1" t="b">
        <f t="array" ref="K782">IF(NOT(I782=""),AND(C782:I782&lt;B782:H782),IF(NOT(H782=""),AND(C782:H782&lt;B782:G782),IF(NOT(G782=""),AND(C782:G782&lt;B782:F782),AND(C782:F782&lt;B782:E782))))</f>
        <v>1</v>
      </c>
      <c r="L782" s="1" t="b">
        <f t="array" ref="L782">IF(NOT(I782=""),AND(AND(ABS(C782:I782-B782:H782)&gt;0),AND(ABS(C782:I782-B782:H782)&lt;4)),IF(NOT(H782=""),AND(AND(ABS(C782:H782-B782:G782)&gt;0),AND(ABS(C782:H782-B782:G782)&lt;4)),IF(NOT(G782=""),AND(AND(ABS(C782:G782-B782:F782)&gt;0),AND(ABS(C782:G782-B782:F782)&lt;4)),AND(AND(ABS(C782:F782-B782:E782)&gt;0),AND(ABS(C782:F782-B782:E782)&lt;4)))))</f>
        <v>1</v>
      </c>
      <c r="M782" s="1" t="b">
        <f t="shared" si="1"/>
        <v>1</v>
      </c>
    </row>
    <row r="783" ht="15.75" customHeight="1">
      <c r="A783" s="1" t="s">
        <v>792</v>
      </c>
      <c r="B783" s="1">
        <f>IFERROR(__xludf.DUMMYFUNCTION("SPLIT(A783,"" "")"),63.0)</f>
        <v>63</v>
      </c>
      <c r="C783" s="1">
        <f>IFERROR(__xludf.DUMMYFUNCTION("""COMPUTED_VALUE"""),61.0)</f>
        <v>61</v>
      </c>
      <c r="D783" s="1">
        <f>IFERROR(__xludf.DUMMYFUNCTION("""COMPUTED_VALUE"""),60.0)</f>
        <v>60</v>
      </c>
      <c r="E783" s="1">
        <f>IFERROR(__xludf.DUMMYFUNCTION("""COMPUTED_VALUE"""),58.0)</f>
        <v>58</v>
      </c>
      <c r="F783" s="1">
        <f>IFERROR(__xludf.DUMMYFUNCTION("""COMPUTED_VALUE"""),55.0)</f>
        <v>55</v>
      </c>
      <c r="G783" s="1">
        <f>IFERROR(__xludf.DUMMYFUNCTION("""COMPUTED_VALUE"""),53.0)</f>
        <v>53</v>
      </c>
      <c r="H783" s="1">
        <f>IFERROR(__xludf.DUMMYFUNCTION("""COMPUTED_VALUE"""),51.0)</f>
        <v>51</v>
      </c>
      <c r="I783" s="1">
        <f>IFERROR(__xludf.DUMMYFUNCTION("""COMPUTED_VALUE"""),48.0)</f>
        <v>48</v>
      </c>
      <c r="J783" s="1" t="b">
        <f t="array" ref="J783">IF(NOT(I783=""),AND(C783:I783&gt;B783:H783),IF(NOT(H783=""),AND(C783:H783&gt;B783:G783),IF(NOT(G783=""),AND(C783:G783&gt;B783:F783),AND(C783:F783&gt;B783:E783))))</f>
        <v>0</v>
      </c>
      <c r="K783" s="1" t="b">
        <f t="array" ref="K783">IF(NOT(I783=""),AND(C783:I783&lt;B783:H783),IF(NOT(H783=""),AND(C783:H783&lt;B783:G783),IF(NOT(G783=""),AND(C783:G783&lt;B783:F783),AND(C783:F783&lt;B783:E783))))</f>
        <v>1</v>
      </c>
      <c r="L783" s="1" t="b">
        <f t="array" ref="L783">IF(NOT(I783=""),AND(AND(ABS(C783:I783-B783:H783)&gt;0),AND(ABS(C783:I783-B783:H783)&lt;4)),IF(NOT(H783=""),AND(AND(ABS(C783:H783-B783:G783)&gt;0),AND(ABS(C783:H783-B783:G783)&lt;4)),IF(NOT(G783=""),AND(AND(ABS(C783:G783-B783:F783)&gt;0),AND(ABS(C783:G783-B783:F783)&lt;4)),AND(AND(ABS(C783:F783-B783:E783)&gt;0),AND(ABS(C783:F783-B783:E783)&lt;4)))))</f>
        <v>1</v>
      </c>
      <c r="M783" s="1" t="b">
        <f t="shared" si="1"/>
        <v>1</v>
      </c>
    </row>
    <row r="784" ht="15.75" customHeight="1">
      <c r="A784" s="1" t="s">
        <v>793</v>
      </c>
      <c r="B784" s="1">
        <f>IFERROR(__xludf.DUMMYFUNCTION("SPLIT(A784,"" "")"),45.0)</f>
        <v>45</v>
      </c>
      <c r="C784" s="1">
        <f>IFERROR(__xludf.DUMMYFUNCTION("""COMPUTED_VALUE"""),44.0)</f>
        <v>44</v>
      </c>
      <c r="D784" s="1">
        <f>IFERROR(__xludf.DUMMYFUNCTION("""COMPUTED_VALUE"""),41.0)</f>
        <v>41</v>
      </c>
      <c r="E784" s="1">
        <f>IFERROR(__xludf.DUMMYFUNCTION("""COMPUTED_VALUE"""),40.0)</f>
        <v>40</v>
      </c>
      <c r="F784" s="1">
        <f>IFERROR(__xludf.DUMMYFUNCTION("""COMPUTED_VALUE"""),38.0)</f>
        <v>38</v>
      </c>
      <c r="G784" s="1">
        <f>IFERROR(__xludf.DUMMYFUNCTION("""COMPUTED_VALUE"""),37.0)</f>
        <v>37</v>
      </c>
      <c r="H784" s="1">
        <f>IFERROR(__xludf.DUMMYFUNCTION("""COMPUTED_VALUE"""),34.0)</f>
        <v>34</v>
      </c>
      <c r="I784" s="1">
        <f>IFERROR(__xludf.DUMMYFUNCTION("""COMPUTED_VALUE"""),31.0)</f>
        <v>31</v>
      </c>
      <c r="J784" s="1" t="b">
        <f t="array" ref="J784">IF(NOT(I784=""),AND(C784:I784&gt;B784:H784),IF(NOT(H784=""),AND(C784:H784&gt;B784:G784),IF(NOT(G784=""),AND(C784:G784&gt;B784:F784),AND(C784:F784&gt;B784:E784))))</f>
        <v>0</v>
      </c>
      <c r="K784" s="1" t="b">
        <f t="array" ref="K784">IF(NOT(I784=""),AND(C784:I784&lt;B784:H784),IF(NOT(H784=""),AND(C784:H784&lt;B784:G784),IF(NOT(G784=""),AND(C784:G784&lt;B784:F784),AND(C784:F784&lt;B784:E784))))</f>
        <v>1</v>
      </c>
      <c r="L784" s="1" t="b">
        <f t="array" ref="L784">IF(NOT(I784=""),AND(AND(ABS(C784:I784-B784:H784)&gt;0),AND(ABS(C784:I784-B784:H784)&lt;4)),IF(NOT(H784=""),AND(AND(ABS(C784:H784-B784:G784)&gt;0),AND(ABS(C784:H784-B784:G784)&lt;4)),IF(NOT(G784=""),AND(AND(ABS(C784:G784-B784:F784)&gt;0),AND(ABS(C784:G784-B784:F784)&lt;4)),AND(AND(ABS(C784:F784-B784:E784)&gt;0),AND(ABS(C784:F784-B784:E784)&lt;4)))))</f>
        <v>1</v>
      </c>
      <c r="M784" s="1" t="b">
        <f t="shared" si="1"/>
        <v>1</v>
      </c>
    </row>
    <row r="785" ht="15.75" customHeight="1">
      <c r="A785" s="1" t="s">
        <v>794</v>
      </c>
      <c r="B785" s="1">
        <f>IFERROR(__xludf.DUMMYFUNCTION("SPLIT(A785,"" "")"),87.0)</f>
        <v>87</v>
      </c>
      <c r="C785" s="1">
        <f>IFERROR(__xludf.DUMMYFUNCTION("""COMPUTED_VALUE"""),85.0)</f>
        <v>85</v>
      </c>
      <c r="D785" s="1">
        <f>IFERROR(__xludf.DUMMYFUNCTION("""COMPUTED_VALUE"""),84.0)</f>
        <v>84</v>
      </c>
      <c r="E785" s="1">
        <f>IFERROR(__xludf.DUMMYFUNCTION("""COMPUTED_VALUE"""),83.0)</f>
        <v>83</v>
      </c>
      <c r="F785" s="1">
        <f>IFERROR(__xludf.DUMMYFUNCTION("""COMPUTED_VALUE"""),80.0)</f>
        <v>80</v>
      </c>
      <c r="G785" s="1">
        <f>IFERROR(__xludf.DUMMYFUNCTION("""COMPUTED_VALUE"""),77.0)</f>
        <v>77</v>
      </c>
      <c r="H785" s="1">
        <f>IFERROR(__xludf.DUMMYFUNCTION("""COMPUTED_VALUE"""),74.0)</f>
        <v>74</v>
      </c>
      <c r="I785" s="1">
        <f>IFERROR(__xludf.DUMMYFUNCTION("""COMPUTED_VALUE"""),73.0)</f>
        <v>73</v>
      </c>
      <c r="J785" s="1" t="b">
        <f t="array" ref="J785">IF(NOT(I785=""),AND(C785:I785&gt;B785:H785),IF(NOT(H785=""),AND(C785:H785&gt;B785:G785),IF(NOT(G785=""),AND(C785:G785&gt;B785:F785),AND(C785:F785&gt;B785:E785))))</f>
        <v>0</v>
      </c>
      <c r="K785" s="1" t="b">
        <f t="array" ref="K785">IF(NOT(I785=""),AND(C785:I785&lt;B785:H785),IF(NOT(H785=""),AND(C785:H785&lt;B785:G785),IF(NOT(G785=""),AND(C785:G785&lt;B785:F785),AND(C785:F785&lt;B785:E785))))</f>
        <v>1</v>
      </c>
      <c r="L785" s="1" t="b">
        <f t="array" ref="L785">IF(NOT(I785=""),AND(AND(ABS(C785:I785-B785:H785)&gt;0),AND(ABS(C785:I785-B785:H785)&lt;4)),IF(NOT(H785=""),AND(AND(ABS(C785:H785-B785:G785)&gt;0),AND(ABS(C785:H785-B785:G785)&lt;4)),IF(NOT(G785=""),AND(AND(ABS(C785:G785-B785:F785)&gt;0),AND(ABS(C785:G785-B785:F785)&lt;4)),AND(AND(ABS(C785:F785-B785:E785)&gt;0),AND(ABS(C785:F785-B785:E785)&lt;4)))))</f>
        <v>1</v>
      </c>
      <c r="M785" s="1" t="b">
        <f t="shared" si="1"/>
        <v>1</v>
      </c>
    </row>
    <row r="786" ht="15.75" customHeight="1">
      <c r="A786" s="1" t="s">
        <v>795</v>
      </c>
      <c r="B786" s="1">
        <f>IFERROR(__xludf.DUMMYFUNCTION("SPLIT(A786,"" "")"),31.0)</f>
        <v>31</v>
      </c>
      <c r="C786" s="1">
        <f>IFERROR(__xludf.DUMMYFUNCTION("""COMPUTED_VALUE"""),29.0)</f>
        <v>29</v>
      </c>
      <c r="D786" s="1">
        <f>IFERROR(__xludf.DUMMYFUNCTION("""COMPUTED_VALUE"""),28.0)</f>
        <v>28</v>
      </c>
      <c r="E786" s="1">
        <f>IFERROR(__xludf.DUMMYFUNCTION("""COMPUTED_VALUE"""),27.0)</f>
        <v>27</v>
      </c>
      <c r="F786" s="1">
        <f>IFERROR(__xludf.DUMMYFUNCTION("""COMPUTED_VALUE"""),25.0)</f>
        <v>25</v>
      </c>
      <c r="J786" s="1" t="b">
        <f t="array" ref="J786">IF(NOT(I786=""),AND(C786:I786&gt;B786:H786),IF(NOT(H786=""),AND(C786:H786&gt;B786:G786),IF(NOT(G786=""),AND(C786:G786&gt;B786:F786),AND(C786:F786&gt;B786:E786))))</f>
        <v>0</v>
      </c>
      <c r="K786" s="1" t="b">
        <f t="array" ref="K786">IF(NOT(I786=""),AND(C786:I786&lt;B786:H786),IF(NOT(H786=""),AND(C786:H786&lt;B786:G786),IF(NOT(G786=""),AND(C786:G786&lt;B786:F786),AND(C786:F786&lt;B786:E786))))</f>
        <v>1</v>
      </c>
      <c r="L786" s="1" t="b">
        <f t="array" ref="L786">IF(NOT(I786=""),AND(AND(ABS(C786:I786-B786:H786)&gt;0),AND(ABS(C786:I786-B786:H786)&lt;4)),IF(NOT(H786=""),AND(AND(ABS(C786:H786-B786:G786)&gt;0),AND(ABS(C786:H786-B786:G786)&lt;4)),IF(NOT(G786=""),AND(AND(ABS(C786:G786-B786:F786)&gt;0),AND(ABS(C786:G786-B786:F786)&lt;4)),AND(AND(ABS(C786:F786-B786:E786)&gt;0),AND(ABS(C786:F786-B786:E786)&lt;4)))))</f>
        <v>1</v>
      </c>
      <c r="M786" s="1" t="b">
        <f t="shared" si="1"/>
        <v>1</v>
      </c>
    </row>
    <row r="787" ht="15.75" customHeight="1">
      <c r="A787" s="1" t="s">
        <v>796</v>
      </c>
      <c r="B787" s="1">
        <f>IFERROR(__xludf.DUMMYFUNCTION("SPLIT(A787,"" "")"),14.0)</f>
        <v>14</v>
      </c>
      <c r="C787" s="1">
        <f>IFERROR(__xludf.DUMMYFUNCTION("""COMPUTED_VALUE"""),11.0)</f>
        <v>11</v>
      </c>
      <c r="D787" s="1">
        <f>IFERROR(__xludf.DUMMYFUNCTION("""COMPUTED_VALUE"""),10.0)</f>
        <v>10</v>
      </c>
      <c r="E787" s="1">
        <f>IFERROR(__xludf.DUMMYFUNCTION("""COMPUTED_VALUE"""),7.0)</f>
        <v>7</v>
      </c>
      <c r="F787" s="1">
        <f>IFERROR(__xludf.DUMMYFUNCTION("""COMPUTED_VALUE"""),4.0)</f>
        <v>4</v>
      </c>
      <c r="G787" s="1">
        <f>IFERROR(__xludf.DUMMYFUNCTION("""COMPUTED_VALUE"""),1.0)</f>
        <v>1</v>
      </c>
      <c r="J787" s="1" t="b">
        <f t="array" ref="J787">IF(NOT(I787=""),AND(C787:I787&gt;B787:H787),IF(NOT(H787=""),AND(C787:H787&gt;B787:G787),IF(NOT(G787=""),AND(C787:G787&gt;B787:F787),AND(C787:F787&gt;B787:E787))))</f>
        <v>0</v>
      </c>
      <c r="K787" s="1" t="b">
        <f t="array" ref="K787">IF(NOT(I787=""),AND(C787:I787&lt;B787:H787),IF(NOT(H787=""),AND(C787:H787&lt;B787:G787),IF(NOT(G787=""),AND(C787:G787&lt;B787:F787),AND(C787:F787&lt;B787:E787))))</f>
        <v>1</v>
      </c>
      <c r="L787" s="1" t="b">
        <f t="array" ref="L787">IF(NOT(I787=""),AND(AND(ABS(C787:I787-B787:H787)&gt;0),AND(ABS(C787:I787-B787:H787)&lt;4)),IF(NOT(H787=""),AND(AND(ABS(C787:H787-B787:G787)&gt;0),AND(ABS(C787:H787-B787:G787)&lt;4)),IF(NOT(G787=""),AND(AND(ABS(C787:G787-B787:F787)&gt;0),AND(ABS(C787:G787-B787:F787)&lt;4)),AND(AND(ABS(C787:F787-B787:E787)&gt;0),AND(ABS(C787:F787-B787:E787)&lt;4)))))</f>
        <v>1</v>
      </c>
      <c r="M787" s="1" t="b">
        <f t="shared" si="1"/>
        <v>1</v>
      </c>
    </row>
    <row r="788" ht="15.75" customHeight="1">
      <c r="A788" s="1" t="s">
        <v>797</v>
      </c>
      <c r="B788" s="1">
        <f>IFERROR(__xludf.DUMMYFUNCTION("SPLIT(A788,"" "")"),17.0)</f>
        <v>17</v>
      </c>
      <c r="C788" s="1">
        <f>IFERROR(__xludf.DUMMYFUNCTION("""COMPUTED_VALUE"""),14.0)</f>
        <v>14</v>
      </c>
      <c r="D788" s="1">
        <f>IFERROR(__xludf.DUMMYFUNCTION("""COMPUTED_VALUE"""),12.0)</f>
        <v>12</v>
      </c>
      <c r="E788" s="1">
        <f>IFERROR(__xludf.DUMMYFUNCTION("""COMPUTED_VALUE"""),11.0)</f>
        <v>11</v>
      </c>
      <c r="F788" s="1">
        <f>IFERROR(__xludf.DUMMYFUNCTION("""COMPUTED_VALUE"""),9.0)</f>
        <v>9</v>
      </c>
      <c r="J788" s="1" t="b">
        <f t="array" ref="J788">IF(NOT(I788=""),AND(C788:I788&gt;B788:H788),IF(NOT(H788=""),AND(C788:H788&gt;B788:G788),IF(NOT(G788=""),AND(C788:G788&gt;B788:F788),AND(C788:F788&gt;B788:E788))))</f>
        <v>0</v>
      </c>
      <c r="K788" s="1" t="b">
        <f t="array" ref="K788">IF(NOT(I788=""),AND(C788:I788&lt;B788:H788),IF(NOT(H788=""),AND(C788:H788&lt;B788:G788),IF(NOT(G788=""),AND(C788:G788&lt;B788:F788),AND(C788:F788&lt;B788:E788))))</f>
        <v>1</v>
      </c>
      <c r="L788" s="1" t="b">
        <f t="array" ref="L788">IF(NOT(I788=""),AND(AND(ABS(C788:I788-B788:H788)&gt;0),AND(ABS(C788:I788-B788:H788)&lt;4)),IF(NOT(H788=""),AND(AND(ABS(C788:H788-B788:G788)&gt;0),AND(ABS(C788:H788-B788:G788)&lt;4)),IF(NOT(G788=""),AND(AND(ABS(C788:G788-B788:F788)&gt;0),AND(ABS(C788:G788-B788:F788)&lt;4)),AND(AND(ABS(C788:F788-B788:E788)&gt;0),AND(ABS(C788:F788-B788:E788)&lt;4)))))</f>
        <v>1</v>
      </c>
      <c r="M788" s="1" t="b">
        <f t="shared" si="1"/>
        <v>1</v>
      </c>
    </row>
    <row r="789" ht="15.75" customHeight="1">
      <c r="A789" s="1" t="s">
        <v>798</v>
      </c>
      <c r="B789" s="1">
        <f>IFERROR(__xludf.DUMMYFUNCTION("SPLIT(A789,"" "")"),50.0)</f>
        <v>50</v>
      </c>
      <c r="C789" s="1">
        <f>IFERROR(__xludf.DUMMYFUNCTION("""COMPUTED_VALUE"""),49.0)</f>
        <v>49</v>
      </c>
      <c r="D789" s="1">
        <f>IFERROR(__xludf.DUMMYFUNCTION("""COMPUTED_VALUE"""),47.0)</f>
        <v>47</v>
      </c>
      <c r="E789" s="1">
        <f>IFERROR(__xludf.DUMMYFUNCTION("""COMPUTED_VALUE"""),45.0)</f>
        <v>45</v>
      </c>
      <c r="F789" s="1">
        <f>IFERROR(__xludf.DUMMYFUNCTION("""COMPUTED_VALUE"""),44.0)</f>
        <v>44</v>
      </c>
      <c r="G789" s="1">
        <f>IFERROR(__xludf.DUMMYFUNCTION("""COMPUTED_VALUE"""),42.0)</f>
        <v>42</v>
      </c>
      <c r="J789" s="1" t="b">
        <f t="array" ref="J789">IF(NOT(I789=""),AND(C789:I789&gt;B789:H789),IF(NOT(H789=""),AND(C789:H789&gt;B789:G789),IF(NOT(G789=""),AND(C789:G789&gt;B789:F789),AND(C789:F789&gt;B789:E789))))</f>
        <v>0</v>
      </c>
      <c r="K789" s="1" t="b">
        <f t="array" ref="K789">IF(NOT(I789=""),AND(C789:I789&lt;B789:H789),IF(NOT(H789=""),AND(C789:H789&lt;B789:G789),IF(NOT(G789=""),AND(C789:G789&lt;B789:F789),AND(C789:F789&lt;B789:E789))))</f>
        <v>1</v>
      </c>
      <c r="L789" s="1" t="b">
        <f t="array" ref="L789">IF(NOT(I789=""),AND(AND(ABS(C789:I789-B789:H789)&gt;0),AND(ABS(C789:I789-B789:H789)&lt;4)),IF(NOT(H789=""),AND(AND(ABS(C789:H789-B789:G789)&gt;0),AND(ABS(C789:H789-B789:G789)&lt;4)),IF(NOT(G789=""),AND(AND(ABS(C789:G789-B789:F789)&gt;0),AND(ABS(C789:G789-B789:F789)&lt;4)),AND(AND(ABS(C789:F789-B789:E789)&gt;0),AND(ABS(C789:F789-B789:E789)&lt;4)))))</f>
        <v>1</v>
      </c>
      <c r="M789" s="1" t="b">
        <f t="shared" si="1"/>
        <v>1</v>
      </c>
    </row>
    <row r="790" ht="15.75" customHeight="1">
      <c r="A790" s="1" t="s">
        <v>799</v>
      </c>
      <c r="B790" s="1">
        <f>IFERROR(__xludf.DUMMYFUNCTION("SPLIT(A790,"" "")"),55.0)</f>
        <v>55</v>
      </c>
      <c r="C790" s="1">
        <f>IFERROR(__xludf.DUMMYFUNCTION("""COMPUTED_VALUE"""),58.0)</f>
        <v>58</v>
      </c>
      <c r="D790" s="1">
        <f>IFERROR(__xludf.DUMMYFUNCTION("""COMPUTED_VALUE"""),60.0)</f>
        <v>60</v>
      </c>
      <c r="E790" s="1">
        <f>IFERROR(__xludf.DUMMYFUNCTION("""COMPUTED_VALUE"""),63.0)</f>
        <v>63</v>
      </c>
      <c r="F790" s="1">
        <f>IFERROR(__xludf.DUMMYFUNCTION("""COMPUTED_VALUE"""),66.0)</f>
        <v>66</v>
      </c>
      <c r="G790" s="1">
        <f>IFERROR(__xludf.DUMMYFUNCTION("""COMPUTED_VALUE"""),68.0)</f>
        <v>68</v>
      </c>
      <c r="J790" s="1" t="b">
        <f t="array" ref="J790">IF(NOT(I790=""),AND(C790:I790&gt;B790:H790),IF(NOT(H790=""),AND(C790:H790&gt;B790:G790),IF(NOT(G790=""),AND(C790:G790&gt;B790:F790),AND(C790:F790&gt;B790:E790))))</f>
        <v>1</v>
      </c>
      <c r="K790" s="1" t="b">
        <f t="array" ref="K790">IF(NOT(I790=""),AND(C790:I790&lt;B790:H790),IF(NOT(H790=""),AND(C790:H790&lt;B790:G790),IF(NOT(G790=""),AND(C790:G790&lt;B790:F790),AND(C790:F790&lt;B790:E790))))</f>
        <v>0</v>
      </c>
      <c r="L790" s="1" t="b">
        <f t="array" ref="L790">IF(NOT(I790=""),AND(AND(ABS(C790:I790-B790:H790)&gt;0),AND(ABS(C790:I790-B790:H790)&lt;4)),IF(NOT(H790=""),AND(AND(ABS(C790:H790-B790:G790)&gt;0),AND(ABS(C790:H790-B790:G790)&lt;4)),IF(NOT(G790=""),AND(AND(ABS(C790:G790-B790:F790)&gt;0),AND(ABS(C790:G790-B790:F790)&lt;4)),AND(AND(ABS(C790:F790-B790:E790)&gt;0),AND(ABS(C790:F790-B790:E790)&lt;4)))))</f>
        <v>1</v>
      </c>
      <c r="M790" s="1" t="b">
        <f t="shared" si="1"/>
        <v>1</v>
      </c>
    </row>
    <row r="791" ht="15.75" customHeight="1">
      <c r="A791" s="1" t="s">
        <v>800</v>
      </c>
      <c r="B791" s="1">
        <f>IFERROR(__xludf.DUMMYFUNCTION("SPLIT(A791,"" "")"),88.0)</f>
        <v>88</v>
      </c>
      <c r="C791" s="1">
        <f>IFERROR(__xludf.DUMMYFUNCTION("""COMPUTED_VALUE"""),90.0)</f>
        <v>90</v>
      </c>
      <c r="D791" s="1">
        <f>IFERROR(__xludf.DUMMYFUNCTION("""COMPUTED_VALUE"""),92.0)</f>
        <v>92</v>
      </c>
      <c r="E791" s="1">
        <f>IFERROR(__xludf.DUMMYFUNCTION("""COMPUTED_VALUE"""),94.0)</f>
        <v>94</v>
      </c>
      <c r="F791" s="1">
        <f>IFERROR(__xludf.DUMMYFUNCTION("""COMPUTED_VALUE"""),96.0)</f>
        <v>96</v>
      </c>
      <c r="G791" s="1">
        <f>IFERROR(__xludf.DUMMYFUNCTION("""COMPUTED_VALUE"""),97.0)</f>
        <v>97</v>
      </c>
      <c r="J791" s="1" t="b">
        <f t="array" ref="J791">IF(NOT(I791=""),AND(C791:I791&gt;B791:H791),IF(NOT(H791=""),AND(C791:H791&gt;B791:G791),IF(NOT(G791=""),AND(C791:G791&gt;B791:F791),AND(C791:F791&gt;B791:E791))))</f>
        <v>1</v>
      </c>
      <c r="K791" s="1" t="b">
        <f t="array" ref="K791">IF(NOT(I791=""),AND(C791:I791&lt;B791:H791),IF(NOT(H791=""),AND(C791:H791&lt;B791:G791),IF(NOT(G791=""),AND(C791:G791&lt;B791:F791),AND(C791:F791&lt;B791:E791))))</f>
        <v>0</v>
      </c>
      <c r="L791" s="1" t="b">
        <f t="array" ref="L791">IF(NOT(I791=""),AND(AND(ABS(C791:I791-B791:H791)&gt;0),AND(ABS(C791:I791-B791:H791)&lt;4)),IF(NOT(H791=""),AND(AND(ABS(C791:H791-B791:G791)&gt;0),AND(ABS(C791:H791-B791:G791)&lt;4)),IF(NOT(G791=""),AND(AND(ABS(C791:G791-B791:F791)&gt;0),AND(ABS(C791:G791-B791:F791)&lt;4)),AND(AND(ABS(C791:F791-B791:E791)&gt;0),AND(ABS(C791:F791-B791:E791)&lt;4)))))</f>
        <v>1</v>
      </c>
      <c r="M791" s="1" t="b">
        <f t="shared" si="1"/>
        <v>1</v>
      </c>
    </row>
    <row r="792" ht="15.75" customHeight="1">
      <c r="A792" s="1" t="s">
        <v>801</v>
      </c>
      <c r="B792" s="1">
        <f>IFERROR(__xludf.DUMMYFUNCTION("SPLIT(A792,"" "")"),23.0)</f>
        <v>23</v>
      </c>
      <c r="C792" s="1">
        <f>IFERROR(__xludf.DUMMYFUNCTION("""COMPUTED_VALUE"""),24.0)</f>
        <v>24</v>
      </c>
      <c r="D792" s="1">
        <f>IFERROR(__xludf.DUMMYFUNCTION("""COMPUTED_VALUE"""),26.0)</f>
        <v>26</v>
      </c>
      <c r="E792" s="1">
        <f>IFERROR(__xludf.DUMMYFUNCTION("""COMPUTED_VALUE"""),28.0)</f>
        <v>28</v>
      </c>
      <c r="F792" s="1">
        <f>IFERROR(__xludf.DUMMYFUNCTION("""COMPUTED_VALUE"""),29.0)</f>
        <v>29</v>
      </c>
      <c r="G792" s="1">
        <f>IFERROR(__xludf.DUMMYFUNCTION("""COMPUTED_VALUE"""),32.0)</f>
        <v>32</v>
      </c>
      <c r="J792" s="1" t="b">
        <f t="array" ref="J792">IF(NOT(I792=""),AND(C792:I792&gt;B792:H792),IF(NOT(H792=""),AND(C792:H792&gt;B792:G792),IF(NOT(G792=""),AND(C792:G792&gt;B792:F792),AND(C792:F792&gt;B792:E792))))</f>
        <v>1</v>
      </c>
      <c r="K792" s="1" t="b">
        <f t="array" ref="K792">IF(NOT(I792=""),AND(C792:I792&lt;B792:H792),IF(NOT(H792=""),AND(C792:H792&lt;B792:G792),IF(NOT(G792=""),AND(C792:G792&lt;B792:F792),AND(C792:F792&lt;B792:E792))))</f>
        <v>0</v>
      </c>
      <c r="L792" s="1" t="b">
        <f t="array" ref="L792">IF(NOT(I792=""),AND(AND(ABS(C792:I792-B792:H792)&gt;0),AND(ABS(C792:I792-B792:H792)&lt;4)),IF(NOT(H792=""),AND(AND(ABS(C792:H792-B792:G792)&gt;0),AND(ABS(C792:H792-B792:G792)&lt;4)),IF(NOT(G792=""),AND(AND(ABS(C792:G792-B792:F792)&gt;0),AND(ABS(C792:G792-B792:F792)&lt;4)),AND(AND(ABS(C792:F792-B792:E792)&gt;0),AND(ABS(C792:F792-B792:E792)&lt;4)))))</f>
        <v>1</v>
      </c>
      <c r="M792" s="1" t="b">
        <f t="shared" si="1"/>
        <v>1</v>
      </c>
    </row>
    <row r="793" ht="15.75" customHeight="1">
      <c r="A793" s="1" t="s">
        <v>802</v>
      </c>
      <c r="B793" s="1">
        <f>IFERROR(__xludf.DUMMYFUNCTION("SPLIT(A793,"" "")"),9.0)</f>
        <v>9</v>
      </c>
      <c r="C793" s="1">
        <f>IFERROR(__xludf.DUMMYFUNCTION("""COMPUTED_VALUE"""),11.0)</f>
        <v>11</v>
      </c>
      <c r="D793" s="1">
        <f>IFERROR(__xludf.DUMMYFUNCTION("""COMPUTED_VALUE"""),13.0)</f>
        <v>13</v>
      </c>
      <c r="E793" s="1">
        <f>IFERROR(__xludf.DUMMYFUNCTION("""COMPUTED_VALUE"""),15.0)</f>
        <v>15</v>
      </c>
      <c r="F793" s="1">
        <f>IFERROR(__xludf.DUMMYFUNCTION("""COMPUTED_VALUE"""),17.0)</f>
        <v>17</v>
      </c>
      <c r="J793" s="1" t="b">
        <f t="array" ref="J793">IF(NOT(I793=""),AND(C793:I793&gt;B793:H793),IF(NOT(H793=""),AND(C793:H793&gt;B793:G793),IF(NOT(G793=""),AND(C793:G793&gt;B793:F793),AND(C793:F793&gt;B793:E793))))</f>
        <v>1</v>
      </c>
      <c r="K793" s="1" t="b">
        <f t="array" ref="K793">IF(NOT(I793=""),AND(C793:I793&lt;B793:H793),IF(NOT(H793=""),AND(C793:H793&lt;B793:G793),IF(NOT(G793=""),AND(C793:G793&lt;B793:F793),AND(C793:F793&lt;B793:E793))))</f>
        <v>0</v>
      </c>
      <c r="L793" s="1" t="b">
        <f t="array" ref="L793">IF(NOT(I793=""),AND(AND(ABS(C793:I793-B793:H793)&gt;0),AND(ABS(C793:I793-B793:H793)&lt;4)),IF(NOT(H793=""),AND(AND(ABS(C793:H793-B793:G793)&gt;0),AND(ABS(C793:H793-B793:G793)&lt;4)),IF(NOT(G793=""),AND(AND(ABS(C793:G793-B793:F793)&gt;0),AND(ABS(C793:G793-B793:F793)&lt;4)),AND(AND(ABS(C793:F793-B793:E793)&gt;0),AND(ABS(C793:F793-B793:E793)&lt;4)))))</f>
        <v>1</v>
      </c>
      <c r="M793" s="1" t="b">
        <f t="shared" si="1"/>
        <v>1</v>
      </c>
    </row>
    <row r="794" ht="15.75" customHeight="1">
      <c r="A794" s="1" t="s">
        <v>803</v>
      </c>
      <c r="B794" s="1">
        <f>IFERROR(__xludf.DUMMYFUNCTION("SPLIT(A794,"" "")"),82.0)</f>
        <v>82</v>
      </c>
      <c r="C794" s="1">
        <f>IFERROR(__xludf.DUMMYFUNCTION("""COMPUTED_VALUE"""),83.0)</f>
        <v>83</v>
      </c>
      <c r="D794" s="1">
        <f>IFERROR(__xludf.DUMMYFUNCTION("""COMPUTED_VALUE"""),85.0)</f>
        <v>85</v>
      </c>
      <c r="E794" s="1">
        <f>IFERROR(__xludf.DUMMYFUNCTION("""COMPUTED_VALUE"""),87.0)</f>
        <v>87</v>
      </c>
      <c r="F794" s="1">
        <f>IFERROR(__xludf.DUMMYFUNCTION("""COMPUTED_VALUE"""),89.0)</f>
        <v>89</v>
      </c>
      <c r="G794" s="1">
        <f>IFERROR(__xludf.DUMMYFUNCTION("""COMPUTED_VALUE"""),92.0)</f>
        <v>92</v>
      </c>
      <c r="H794" s="1">
        <f>IFERROR(__xludf.DUMMYFUNCTION("""COMPUTED_VALUE"""),94.0)</f>
        <v>94</v>
      </c>
      <c r="I794" s="1">
        <f>IFERROR(__xludf.DUMMYFUNCTION("""COMPUTED_VALUE"""),95.0)</f>
        <v>95</v>
      </c>
      <c r="J794" s="1" t="b">
        <f t="array" ref="J794">IF(NOT(I794=""),AND(C794:I794&gt;B794:H794),IF(NOT(H794=""),AND(C794:H794&gt;B794:G794),IF(NOT(G794=""),AND(C794:G794&gt;B794:F794),AND(C794:F794&gt;B794:E794))))</f>
        <v>1</v>
      </c>
      <c r="K794" s="1" t="b">
        <f t="array" ref="K794">IF(NOT(I794=""),AND(C794:I794&lt;B794:H794),IF(NOT(H794=""),AND(C794:H794&lt;B794:G794),IF(NOT(G794=""),AND(C794:G794&lt;B794:F794),AND(C794:F794&lt;B794:E794))))</f>
        <v>0</v>
      </c>
      <c r="L794" s="1" t="b">
        <f t="array" ref="L794">IF(NOT(I794=""),AND(AND(ABS(C794:I794-B794:H794)&gt;0),AND(ABS(C794:I794-B794:H794)&lt;4)),IF(NOT(H794=""),AND(AND(ABS(C794:H794-B794:G794)&gt;0),AND(ABS(C794:H794-B794:G794)&lt;4)),IF(NOT(G794=""),AND(AND(ABS(C794:G794-B794:F794)&gt;0),AND(ABS(C794:G794-B794:F794)&lt;4)),AND(AND(ABS(C794:F794-B794:E794)&gt;0),AND(ABS(C794:F794-B794:E794)&lt;4)))))</f>
        <v>1</v>
      </c>
      <c r="M794" s="1" t="b">
        <f t="shared" si="1"/>
        <v>1</v>
      </c>
    </row>
    <row r="795" ht="15.75" customHeight="1">
      <c r="A795" s="1" t="s">
        <v>804</v>
      </c>
      <c r="B795" s="1">
        <f>IFERROR(__xludf.DUMMYFUNCTION("SPLIT(A795,"" "")"),16.0)</f>
        <v>16</v>
      </c>
      <c r="C795" s="1">
        <f>IFERROR(__xludf.DUMMYFUNCTION("""COMPUTED_VALUE"""),17.0)</f>
        <v>17</v>
      </c>
      <c r="D795" s="1">
        <f>IFERROR(__xludf.DUMMYFUNCTION("""COMPUTED_VALUE"""),20.0)</f>
        <v>20</v>
      </c>
      <c r="E795" s="1">
        <f>IFERROR(__xludf.DUMMYFUNCTION("""COMPUTED_VALUE"""),22.0)</f>
        <v>22</v>
      </c>
      <c r="F795" s="1">
        <f>IFERROR(__xludf.DUMMYFUNCTION("""COMPUTED_VALUE"""),23.0)</f>
        <v>23</v>
      </c>
      <c r="J795" s="1" t="b">
        <f t="array" ref="J795">IF(NOT(I795=""),AND(C795:I795&gt;B795:H795),IF(NOT(H795=""),AND(C795:H795&gt;B795:G795),IF(NOT(G795=""),AND(C795:G795&gt;B795:F795),AND(C795:F795&gt;B795:E795))))</f>
        <v>1</v>
      </c>
      <c r="K795" s="1" t="b">
        <f t="array" ref="K795">IF(NOT(I795=""),AND(C795:I795&lt;B795:H795),IF(NOT(H795=""),AND(C795:H795&lt;B795:G795),IF(NOT(G795=""),AND(C795:G795&lt;B795:F795),AND(C795:F795&lt;B795:E795))))</f>
        <v>0</v>
      </c>
      <c r="L795" s="1" t="b">
        <f t="array" ref="L795">IF(NOT(I795=""),AND(AND(ABS(C795:I795-B795:H795)&gt;0),AND(ABS(C795:I795-B795:H795)&lt;4)),IF(NOT(H795=""),AND(AND(ABS(C795:H795-B795:G795)&gt;0),AND(ABS(C795:H795-B795:G795)&lt;4)),IF(NOT(G795=""),AND(AND(ABS(C795:G795-B795:F795)&gt;0),AND(ABS(C795:G795-B795:F795)&lt;4)),AND(AND(ABS(C795:F795-B795:E795)&gt;0),AND(ABS(C795:F795-B795:E795)&lt;4)))))</f>
        <v>1</v>
      </c>
      <c r="M795" s="1" t="b">
        <f t="shared" si="1"/>
        <v>1</v>
      </c>
    </row>
    <row r="796" ht="15.75" customHeight="1">
      <c r="A796" s="1" t="s">
        <v>805</v>
      </c>
      <c r="B796" s="1">
        <f>IFERROR(__xludf.DUMMYFUNCTION("SPLIT(A796,"" "")"),54.0)</f>
        <v>54</v>
      </c>
      <c r="C796" s="1">
        <f>IFERROR(__xludf.DUMMYFUNCTION("""COMPUTED_VALUE"""),55.0)</f>
        <v>55</v>
      </c>
      <c r="D796" s="1">
        <f>IFERROR(__xludf.DUMMYFUNCTION("""COMPUTED_VALUE"""),56.0)</f>
        <v>56</v>
      </c>
      <c r="E796" s="1">
        <f>IFERROR(__xludf.DUMMYFUNCTION("""COMPUTED_VALUE"""),58.0)</f>
        <v>58</v>
      </c>
      <c r="F796" s="1">
        <f>IFERROR(__xludf.DUMMYFUNCTION("""COMPUTED_VALUE"""),60.0)</f>
        <v>60</v>
      </c>
      <c r="J796" s="1" t="b">
        <f t="array" ref="J796">IF(NOT(I796=""),AND(C796:I796&gt;B796:H796),IF(NOT(H796=""),AND(C796:H796&gt;B796:G796),IF(NOT(G796=""),AND(C796:G796&gt;B796:F796),AND(C796:F796&gt;B796:E796))))</f>
        <v>1</v>
      </c>
      <c r="K796" s="1" t="b">
        <f t="array" ref="K796">IF(NOT(I796=""),AND(C796:I796&lt;B796:H796),IF(NOT(H796=""),AND(C796:H796&lt;B796:G796),IF(NOT(G796=""),AND(C796:G796&lt;B796:F796),AND(C796:F796&lt;B796:E796))))</f>
        <v>0</v>
      </c>
      <c r="L796" s="1" t="b">
        <f t="array" ref="L796">IF(NOT(I796=""),AND(AND(ABS(C796:I796-B796:H796)&gt;0),AND(ABS(C796:I796-B796:H796)&lt;4)),IF(NOT(H796=""),AND(AND(ABS(C796:H796-B796:G796)&gt;0),AND(ABS(C796:H796-B796:G796)&lt;4)),IF(NOT(G796=""),AND(AND(ABS(C796:G796-B796:F796)&gt;0),AND(ABS(C796:G796-B796:F796)&lt;4)),AND(AND(ABS(C796:F796-B796:E796)&gt;0),AND(ABS(C796:F796-B796:E796)&lt;4)))))</f>
        <v>1</v>
      </c>
      <c r="M796" s="1" t="b">
        <f t="shared" si="1"/>
        <v>1</v>
      </c>
    </row>
    <row r="797" ht="15.75" customHeight="1">
      <c r="A797" s="1" t="s">
        <v>806</v>
      </c>
      <c r="B797" s="1">
        <f>IFERROR(__xludf.DUMMYFUNCTION("SPLIT(A797,"" "")"),29.0)</f>
        <v>29</v>
      </c>
      <c r="C797" s="1">
        <f>IFERROR(__xludf.DUMMYFUNCTION("""COMPUTED_VALUE"""),27.0)</f>
        <v>27</v>
      </c>
      <c r="D797" s="1">
        <f>IFERROR(__xludf.DUMMYFUNCTION("""COMPUTED_VALUE"""),25.0)</f>
        <v>25</v>
      </c>
      <c r="E797" s="1">
        <f>IFERROR(__xludf.DUMMYFUNCTION("""COMPUTED_VALUE"""),24.0)</f>
        <v>24</v>
      </c>
      <c r="F797" s="1">
        <f>IFERROR(__xludf.DUMMYFUNCTION("""COMPUTED_VALUE"""),23.0)</f>
        <v>23</v>
      </c>
      <c r="J797" s="1" t="b">
        <f t="array" ref="J797">IF(NOT(I797=""),AND(C797:I797&gt;B797:H797),IF(NOT(H797=""),AND(C797:H797&gt;B797:G797),IF(NOT(G797=""),AND(C797:G797&gt;B797:F797),AND(C797:F797&gt;B797:E797))))</f>
        <v>0</v>
      </c>
      <c r="K797" s="1" t="b">
        <f t="array" ref="K797">IF(NOT(I797=""),AND(C797:I797&lt;B797:H797),IF(NOT(H797=""),AND(C797:H797&lt;B797:G797),IF(NOT(G797=""),AND(C797:G797&lt;B797:F797),AND(C797:F797&lt;B797:E797))))</f>
        <v>1</v>
      </c>
      <c r="L797" s="1" t="b">
        <f t="array" ref="L797">IF(NOT(I797=""),AND(AND(ABS(C797:I797-B797:H797)&gt;0),AND(ABS(C797:I797-B797:H797)&lt;4)),IF(NOT(H797=""),AND(AND(ABS(C797:H797-B797:G797)&gt;0),AND(ABS(C797:H797-B797:G797)&lt;4)),IF(NOT(G797=""),AND(AND(ABS(C797:G797-B797:F797)&gt;0),AND(ABS(C797:G797-B797:F797)&lt;4)),AND(AND(ABS(C797:F797-B797:E797)&gt;0),AND(ABS(C797:F797-B797:E797)&lt;4)))))</f>
        <v>1</v>
      </c>
      <c r="M797" s="1" t="b">
        <f t="shared" si="1"/>
        <v>1</v>
      </c>
    </row>
    <row r="798" ht="15.75" customHeight="1">
      <c r="A798" s="1" t="s">
        <v>807</v>
      </c>
      <c r="B798" s="1">
        <f>IFERROR(__xludf.DUMMYFUNCTION("SPLIT(A798,"" "")"),73.0)</f>
        <v>73</v>
      </c>
      <c r="C798" s="1">
        <f>IFERROR(__xludf.DUMMYFUNCTION("""COMPUTED_VALUE"""),71.0)</f>
        <v>71</v>
      </c>
      <c r="D798" s="1">
        <f>IFERROR(__xludf.DUMMYFUNCTION("""COMPUTED_VALUE"""),69.0)</f>
        <v>69</v>
      </c>
      <c r="E798" s="1">
        <f>IFERROR(__xludf.DUMMYFUNCTION("""COMPUTED_VALUE"""),68.0)</f>
        <v>68</v>
      </c>
      <c r="F798" s="1">
        <f>IFERROR(__xludf.DUMMYFUNCTION("""COMPUTED_VALUE"""),67.0)</f>
        <v>67</v>
      </c>
      <c r="G798" s="1">
        <f>IFERROR(__xludf.DUMMYFUNCTION("""COMPUTED_VALUE"""),65.0)</f>
        <v>65</v>
      </c>
      <c r="H798" s="1">
        <f>IFERROR(__xludf.DUMMYFUNCTION("""COMPUTED_VALUE"""),62.0)</f>
        <v>62</v>
      </c>
      <c r="J798" s="1" t="b">
        <f t="array" ref="J798">IF(NOT(I798=""),AND(C798:I798&gt;B798:H798),IF(NOT(H798=""),AND(C798:H798&gt;B798:G798),IF(NOT(G798=""),AND(C798:G798&gt;B798:F798),AND(C798:F798&gt;B798:E798))))</f>
        <v>0</v>
      </c>
      <c r="K798" s="1" t="b">
        <f t="array" ref="K798">IF(NOT(I798=""),AND(C798:I798&lt;B798:H798),IF(NOT(H798=""),AND(C798:H798&lt;B798:G798),IF(NOT(G798=""),AND(C798:G798&lt;B798:F798),AND(C798:F798&lt;B798:E798))))</f>
        <v>1</v>
      </c>
      <c r="L798" s="1" t="b">
        <f t="array" ref="L798">IF(NOT(I798=""),AND(AND(ABS(C798:I798-B798:H798)&gt;0),AND(ABS(C798:I798-B798:H798)&lt;4)),IF(NOT(H798=""),AND(AND(ABS(C798:H798-B798:G798)&gt;0),AND(ABS(C798:H798-B798:G798)&lt;4)),IF(NOT(G798=""),AND(AND(ABS(C798:G798-B798:F798)&gt;0),AND(ABS(C798:G798-B798:F798)&lt;4)),AND(AND(ABS(C798:F798-B798:E798)&gt;0),AND(ABS(C798:F798-B798:E798)&lt;4)))))</f>
        <v>1</v>
      </c>
      <c r="M798" s="1" t="b">
        <f t="shared" si="1"/>
        <v>1</v>
      </c>
    </row>
    <row r="799" ht="15.75" customHeight="1">
      <c r="A799" s="1" t="s">
        <v>808</v>
      </c>
      <c r="B799" s="1">
        <f>IFERROR(__xludf.DUMMYFUNCTION("SPLIT(A799,"" "")"),3.0)</f>
        <v>3</v>
      </c>
      <c r="C799" s="1">
        <f>IFERROR(__xludf.DUMMYFUNCTION("""COMPUTED_VALUE"""),5.0)</f>
        <v>5</v>
      </c>
      <c r="D799" s="1">
        <f>IFERROR(__xludf.DUMMYFUNCTION("""COMPUTED_VALUE"""),7.0)</f>
        <v>7</v>
      </c>
      <c r="E799" s="1">
        <f>IFERROR(__xludf.DUMMYFUNCTION("""COMPUTED_VALUE"""),9.0)</f>
        <v>9</v>
      </c>
      <c r="F799" s="1">
        <f>IFERROR(__xludf.DUMMYFUNCTION("""COMPUTED_VALUE"""),10.0)</f>
        <v>10</v>
      </c>
      <c r="G799" s="1">
        <f>IFERROR(__xludf.DUMMYFUNCTION("""COMPUTED_VALUE"""),13.0)</f>
        <v>13</v>
      </c>
      <c r="H799" s="1">
        <f>IFERROR(__xludf.DUMMYFUNCTION("""COMPUTED_VALUE"""),15.0)</f>
        <v>15</v>
      </c>
      <c r="J799" s="1" t="b">
        <f t="array" ref="J799">IF(NOT(I799=""),AND(C799:I799&gt;B799:H799),IF(NOT(H799=""),AND(C799:H799&gt;B799:G799),IF(NOT(G799=""),AND(C799:G799&gt;B799:F799),AND(C799:F799&gt;B799:E799))))</f>
        <v>1</v>
      </c>
      <c r="K799" s="1" t="b">
        <f t="array" ref="K799">IF(NOT(I799=""),AND(C799:I799&lt;B799:H799),IF(NOT(H799=""),AND(C799:H799&lt;B799:G799),IF(NOT(G799=""),AND(C799:G799&lt;B799:F799),AND(C799:F799&lt;B799:E799))))</f>
        <v>0</v>
      </c>
      <c r="L799" s="1" t="b">
        <f t="array" ref="L799">IF(NOT(I799=""),AND(AND(ABS(C799:I799-B799:H799)&gt;0),AND(ABS(C799:I799-B799:H799)&lt;4)),IF(NOT(H799=""),AND(AND(ABS(C799:H799-B799:G799)&gt;0),AND(ABS(C799:H799-B799:G799)&lt;4)),IF(NOT(G799=""),AND(AND(ABS(C799:G799-B799:F799)&gt;0),AND(ABS(C799:G799-B799:F799)&lt;4)),AND(AND(ABS(C799:F799-B799:E799)&gt;0),AND(ABS(C799:F799-B799:E799)&lt;4)))))</f>
        <v>1</v>
      </c>
      <c r="M799" s="1" t="b">
        <f t="shared" si="1"/>
        <v>1</v>
      </c>
    </row>
    <row r="800" ht="15.75" customHeight="1">
      <c r="A800" s="1" t="s">
        <v>809</v>
      </c>
      <c r="B800" s="1">
        <f>IFERROR(__xludf.DUMMYFUNCTION("SPLIT(A800,"" "")"),76.0)</f>
        <v>76</v>
      </c>
      <c r="C800" s="1">
        <f>IFERROR(__xludf.DUMMYFUNCTION("""COMPUTED_VALUE"""),75.0)</f>
        <v>75</v>
      </c>
      <c r="D800" s="1">
        <f>IFERROR(__xludf.DUMMYFUNCTION("""COMPUTED_VALUE"""),73.0)</f>
        <v>73</v>
      </c>
      <c r="E800" s="1">
        <f>IFERROR(__xludf.DUMMYFUNCTION("""COMPUTED_VALUE"""),70.0)</f>
        <v>70</v>
      </c>
      <c r="F800" s="1">
        <f>IFERROR(__xludf.DUMMYFUNCTION("""COMPUTED_VALUE"""),67.0)</f>
        <v>67</v>
      </c>
      <c r="J800" s="1" t="b">
        <f t="array" ref="J800">IF(NOT(I800=""),AND(C800:I800&gt;B800:H800),IF(NOT(H800=""),AND(C800:H800&gt;B800:G800),IF(NOT(G800=""),AND(C800:G800&gt;B800:F800),AND(C800:F800&gt;B800:E800))))</f>
        <v>0</v>
      </c>
      <c r="K800" s="1" t="b">
        <f t="array" ref="K800">IF(NOT(I800=""),AND(C800:I800&lt;B800:H800),IF(NOT(H800=""),AND(C800:H800&lt;B800:G800),IF(NOT(G800=""),AND(C800:G800&lt;B800:F800),AND(C800:F800&lt;B800:E800))))</f>
        <v>1</v>
      </c>
      <c r="L800" s="1" t="b">
        <f t="array" ref="L800">IF(NOT(I800=""),AND(AND(ABS(C800:I800-B800:H800)&gt;0),AND(ABS(C800:I800-B800:H800)&lt;4)),IF(NOT(H800=""),AND(AND(ABS(C800:H800-B800:G800)&gt;0),AND(ABS(C800:H800-B800:G800)&lt;4)),IF(NOT(G800=""),AND(AND(ABS(C800:G800-B800:F800)&gt;0),AND(ABS(C800:G800-B800:F800)&lt;4)),AND(AND(ABS(C800:F800-B800:E800)&gt;0),AND(ABS(C800:F800-B800:E800)&lt;4)))))</f>
        <v>1</v>
      </c>
      <c r="M800" s="1" t="b">
        <f t="shared" si="1"/>
        <v>1</v>
      </c>
    </row>
    <row r="801" ht="15.75" customHeight="1">
      <c r="A801" s="1" t="s">
        <v>810</v>
      </c>
      <c r="B801" s="1">
        <f>IFERROR(__xludf.DUMMYFUNCTION("SPLIT(A801,"" "")"),48.0)</f>
        <v>48</v>
      </c>
      <c r="C801" s="1">
        <f>IFERROR(__xludf.DUMMYFUNCTION("""COMPUTED_VALUE"""),45.0)</f>
        <v>45</v>
      </c>
      <c r="D801" s="1">
        <f>IFERROR(__xludf.DUMMYFUNCTION("""COMPUTED_VALUE"""),44.0)</f>
        <v>44</v>
      </c>
      <c r="E801" s="1">
        <f>IFERROR(__xludf.DUMMYFUNCTION("""COMPUTED_VALUE"""),43.0)</f>
        <v>43</v>
      </c>
      <c r="F801" s="1">
        <f>IFERROR(__xludf.DUMMYFUNCTION("""COMPUTED_VALUE"""),41.0)</f>
        <v>41</v>
      </c>
      <c r="J801" s="1" t="b">
        <f t="array" ref="J801">IF(NOT(I801=""),AND(C801:I801&gt;B801:H801),IF(NOT(H801=""),AND(C801:H801&gt;B801:G801),IF(NOT(G801=""),AND(C801:G801&gt;B801:F801),AND(C801:F801&gt;B801:E801))))</f>
        <v>0</v>
      </c>
      <c r="K801" s="1" t="b">
        <f t="array" ref="K801">IF(NOT(I801=""),AND(C801:I801&lt;B801:H801),IF(NOT(H801=""),AND(C801:H801&lt;B801:G801),IF(NOT(G801=""),AND(C801:G801&lt;B801:F801),AND(C801:F801&lt;B801:E801))))</f>
        <v>1</v>
      </c>
      <c r="L801" s="1" t="b">
        <f t="array" ref="L801">IF(NOT(I801=""),AND(AND(ABS(C801:I801-B801:H801)&gt;0),AND(ABS(C801:I801-B801:H801)&lt;4)),IF(NOT(H801=""),AND(AND(ABS(C801:H801-B801:G801)&gt;0),AND(ABS(C801:H801-B801:G801)&lt;4)),IF(NOT(G801=""),AND(AND(ABS(C801:G801-B801:F801)&gt;0),AND(ABS(C801:G801-B801:F801)&lt;4)),AND(AND(ABS(C801:F801-B801:E801)&gt;0),AND(ABS(C801:F801-B801:E801)&lt;4)))))</f>
        <v>1</v>
      </c>
      <c r="M801" s="1" t="b">
        <f t="shared" si="1"/>
        <v>1</v>
      </c>
    </row>
    <row r="802" ht="15.75" customHeight="1">
      <c r="A802" s="1" t="s">
        <v>811</v>
      </c>
      <c r="B802" s="1">
        <f>IFERROR(__xludf.DUMMYFUNCTION("SPLIT(A802,"" "")"),52.0)</f>
        <v>52</v>
      </c>
      <c r="C802" s="1">
        <f>IFERROR(__xludf.DUMMYFUNCTION("""COMPUTED_VALUE"""),54.0)</f>
        <v>54</v>
      </c>
      <c r="D802" s="1">
        <f>IFERROR(__xludf.DUMMYFUNCTION("""COMPUTED_VALUE"""),57.0)</f>
        <v>57</v>
      </c>
      <c r="E802" s="1">
        <f>IFERROR(__xludf.DUMMYFUNCTION("""COMPUTED_VALUE"""),59.0)</f>
        <v>59</v>
      </c>
      <c r="F802" s="1">
        <f>IFERROR(__xludf.DUMMYFUNCTION("""COMPUTED_VALUE"""),61.0)</f>
        <v>61</v>
      </c>
      <c r="G802" s="1">
        <f>IFERROR(__xludf.DUMMYFUNCTION("""COMPUTED_VALUE"""),64.0)</f>
        <v>64</v>
      </c>
      <c r="H802" s="1">
        <f>IFERROR(__xludf.DUMMYFUNCTION("""COMPUTED_VALUE"""),65.0)</f>
        <v>65</v>
      </c>
      <c r="I802" s="1">
        <f>IFERROR(__xludf.DUMMYFUNCTION("""COMPUTED_VALUE"""),66.0)</f>
        <v>66</v>
      </c>
      <c r="J802" s="1" t="b">
        <f t="array" ref="J802">IF(NOT(I802=""),AND(C802:I802&gt;B802:H802),IF(NOT(H802=""),AND(C802:H802&gt;B802:G802),IF(NOT(G802=""),AND(C802:G802&gt;B802:F802),AND(C802:F802&gt;B802:E802))))</f>
        <v>1</v>
      </c>
      <c r="K802" s="1" t="b">
        <f t="array" ref="K802">IF(NOT(I802=""),AND(C802:I802&lt;B802:H802),IF(NOT(H802=""),AND(C802:H802&lt;B802:G802),IF(NOT(G802=""),AND(C802:G802&lt;B802:F802),AND(C802:F802&lt;B802:E802))))</f>
        <v>0</v>
      </c>
      <c r="L802" s="1" t="b">
        <f t="array" ref="L802">IF(NOT(I802=""),AND(AND(ABS(C802:I802-B802:H802)&gt;0),AND(ABS(C802:I802-B802:H802)&lt;4)),IF(NOT(H802=""),AND(AND(ABS(C802:H802-B802:G802)&gt;0),AND(ABS(C802:H802-B802:G802)&lt;4)),IF(NOT(G802=""),AND(AND(ABS(C802:G802-B802:F802)&gt;0),AND(ABS(C802:G802-B802:F802)&lt;4)),AND(AND(ABS(C802:F802-B802:E802)&gt;0),AND(ABS(C802:F802-B802:E802)&lt;4)))))</f>
        <v>1</v>
      </c>
      <c r="M802" s="1" t="b">
        <f t="shared" si="1"/>
        <v>1</v>
      </c>
    </row>
    <row r="803" ht="15.75" customHeight="1">
      <c r="A803" s="1" t="s">
        <v>812</v>
      </c>
      <c r="B803" s="1">
        <f>IFERROR(__xludf.DUMMYFUNCTION("SPLIT(A803,"" "")"),68.0)</f>
        <v>68</v>
      </c>
      <c r="C803" s="1">
        <f>IFERROR(__xludf.DUMMYFUNCTION("""COMPUTED_VALUE"""),70.0)</f>
        <v>70</v>
      </c>
      <c r="D803" s="1">
        <f>IFERROR(__xludf.DUMMYFUNCTION("""COMPUTED_VALUE"""),73.0)</f>
        <v>73</v>
      </c>
      <c r="E803" s="1">
        <f>IFERROR(__xludf.DUMMYFUNCTION("""COMPUTED_VALUE"""),75.0)</f>
        <v>75</v>
      </c>
      <c r="F803" s="1">
        <f>IFERROR(__xludf.DUMMYFUNCTION("""COMPUTED_VALUE"""),76.0)</f>
        <v>76</v>
      </c>
      <c r="G803" s="1">
        <f>IFERROR(__xludf.DUMMYFUNCTION("""COMPUTED_VALUE"""),77.0)</f>
        <v>77</v>
      </c>
      <c r="H803" s="1">
        <f>IFERROR(__xludf.DUMMYFUNCTION("""COMPUTED_VALUE"""),78.0)</f>
        <v>78</v>
      </c>
      <c r="J803" s="1" t="b">
        <f t="array" ref="J803">IF(NOT(I803=""),AND(C803:I803&gt;B803:H803),IF(NOT(H803=""),AND(C803:H803&gt;B803:G803),IF(NOT(G803=""),AND(C803:G803&gt;B803:F803),AND(C803:F803&gt;B803:E803))))</f>
        <v>1</v>
      </c>
      <c r="K803" s="1" t="b">
        <f t="array" ref="K803">IF(NOT(I803=""),AND(C803:I803&lt;B803:H803),IF(NOT(H803=""),AND(C803:H803&lt;B803:G803),IF(NOT(G803=""),AND(C803:G803&lt;B803:F803),AND(C803:F803&lt;B803:E803))))</f>
        <v>0</v>
      </c>
      <c r="L803" s="1" t="b">
        <f t="array" ref="L803">IF(NOT(I803=""),AND(AND(ABS(C803:I803-B803:H803)&gt;0),AND(ABS(C803:I803-B803:H803)&lt;4)),IF(NOT(H803=""),AND(AND(ABS(C803:H803-B803:G803)&gt;0),AND(ABS(C803:H803-B803:G803)&lt;4)),IF(NOT(G803=""),AND(AND(ABS(C803:G803-B803:F803)&gt;0),AND(ABS(C803:G803-B803:F803)&lt;4)),AND(AND(ABS(C803:F803-B803:E803)&gt;0),AND(ABS(C803:F803-B803:E803)&lt;4)))))</f>
        <v>1</v>
      </c>
      <c r="M803" s="1" t="b">
        <f t="shared" si="1"/>
        <v>1</v>
      </c>
    </row>
    <row r="804" ht="15.75" customHeight="1">
      <c r="A804" s="1" t="s">
        <v>813</v>
      </c>
      <c r="B804" s="1">
        <f>IFERROR(__xludf.DUMMYFUNCTION("SPLIT(A804,"" "")"),68.0)</f>
        <v>68</v>
      </c>
      <c r="C804" s="1">
        <f>IFERROR(__xludf.DUMMYFUNCTION("""COMPUTED_VALUE"""),67.0)</f>
        <v>67</v>
      </c>
      <c r="D804" s="1">
        <f>IFERROR(__xludf.DUMMYFUNCTION("""COMPUTED_VALUE"""),65.0)</f>
        <v>65</v>
      </c>
      <c r="E804" s="1">
        <f>IFERROR(__xludf.DUMMYFUNCTION("""COMPUTED_VALUE"""),63.0)</f>
        <v>63</v>
      </c>
      <c r="F804" s="1">
        <f>IFERROR(__xludf.DUMMYFUNCTION("""COMPUTED_VALUE"""),60.0)</f>
        <v>60</v>
      </c>
      <c r="J804" s="1" t="b">
        <f t="array" ref="J804">IF(NOT(I804=""),AND(C804:I804&gt;B804:H804),IF(NOT(H804=""),AND(C804:H804&gt;B804:G804),IF(NOT(G804=""),AND(C804:G804&gt;B804:F804),AND(C804:F804&gt;B804:E804))))</f>
        <v>0</v>
      </c>
      <c r="K804" s="1" t="b">
        <f t="array" ref="K804">IF(NOT(I804=""),AND(C804:I804&lt;B804:H804),IF(NOT(H804=""),AND(C804:H804&lt;B804:G804),IF(NOT(G804=""),AND(C804:G804&lt;B804:F804),AND(C804:F804&lt;B804:E804))))</f>
        <v>1</v>
      </c>
      <c r="L804" s="1" t="b">
        <f t="array" ref="L804">IF(NOT(I804=""),AND(AND(ABS(C804:I804-B804:H804)&gt;0),AND(ABS(C804:I804-B804:H804)&lt;4)),IF(NOT(H804=""),AND(AND(ABS(C804:H804-B804:G804)&gt;0),AND(ABS(C804:H804-B804:G804)&lt;4)),IF(NOT(G804=""),AND(AND(ABS(C804:G804-B804:F804)&gt;0),AND(ABS(C804:G804-B804:F804)&lt;4)),AND(AND(ABS(C804:F804-B804:E804)&gt;0),AND(ABS(C804:F804-B804:E804)&lt;4)))))</f>
        <v>1</v>
      </c>
      <c r="M804" s="1" t="b">
        <f t="shared" si="1"/>
        <v>1</v>
      </c>
    </row>
    <row r="805" ht="15.75" customHeight="1">
      <c r="A805" s="1" t="s">
        <v>814</v>
      </c>
      <c r="B805" s="1">
        <f>IFERROR(__xludf.DUMMYFUNCTION("SPLIT(A805,"" "")"),49.0)</f>
        <v>49</v>
      </c>
      <c r="C805" s="1">
        <f>IFERROR(__xludf.DUMMYFUNCTION("""COMPUTED_VALUE"""),51.0)</f>
        <v>51</v>
      </c>
      <c r="D805" s="1">
        <f>IFERROR(__xludf.DUMMYFUNCTION("""COMPUTED_VALUE"""),54.0)</f>
        <v>54</v>
      </c>
      <c r="E805" s="1">
        <f>IFERROR(__xludf.DUMMYFUNCTION("""COMPUTED_VALUE"""),56.0)</f>
        <v>56</v>
      </c>
      <c r="F805" s="1">
        <f>IFERROR(__xludf.DUMMYFUNCTION("""COMPUTED_VALUE"""),58.0)</f>
        <v>58</v>
      </c>
      <c r="J805" s="1" t="b">
        <f t="array" ref="J805">IF(NOT(I805=""),AND(C805:I805&gt;B805:H805),IF(NOT(H805=""),AND(C805:H805&gt;B805:G805),IF(NOT(G805=""),AND(C805:G805&gt;B805:F805),AND(C805:F805&gt;B805:E805))))</f>
        <v>1</v>
      </c>
      <c r="K805" s="1" t="b">
        <f t="array" ref="K805">IF(NOT(I805=""),AND(C805:I805&lt;B805:H805),IF(NOT(H805=""),AND(C805:H805&lt;B805:G805),IF(NOT(G805=""),AND(C805:G805&lt;B805:F805),AND(C805:F805&lt;B805:E805))))</f>
        <v>0</v>
      </c>
      <c r="L805" s="1" t="b">
        <f t="array" ref="L805">IF(NOT(I805=""),AND(AND(ABS(C805:I805-B805:H805)&gt;0),AND(ABS(C805:I805-B805:H805)&lt;4)),IF(NOT(H805=""),AND(AND(ABS(C805:H805-B805:G805)&gt;0),AND(ABS(C805:H805-B805:G805)&lt;4)),IF(NOT(G805=""),AND(AND(ABS(C805:G805-B805:F805)&gt;0),AND(ABS(C805:G805-B805:F805)&lt;4)),AND(AND(ABS(C805:F805-B805:E805)&gt;0),AND(ABS(C805:F805-B805:E805)&lt;4)))))</f>
        <v>1</v>
      </c>
      <c r="M805" s="1" t="b">
        <f t="shared" si="1"/>
        <v>1</v>
      </c>
    </row>
    <row r="806" ht="15.75" customHeight="1">
      <c r="A806" s="1" t="s">
        <v>815</v>
      </c>
      <c r="B806" s="1">
        <f>IFERROR(__xludf.DUMMYFUNCTION("SPLIT(A806,"" "")"),11.0)</f>
        <v>11</v>
      </c>
      <c r="C806" s="1">
        <f>IFERROR(__xludf.DUMMYFUNCTION("""COMPUTED_VALUE"""),8.0)</f>
        <v>8</v>
      </c>
      <c r="D806" s="1">
        <f>IFERROR(__xludf.DUMMYFUNCTION("""COMPUTED_VALUE"""),7.0)</f>
        <v>7</v>
      </c>
      <c r="E806" s="1">
        <f>IFERROR(__xludf.DUMMYFUNCTION("""COMPUTED_VALUE"""),6.0)</f>
        <v>6</v>
      </c>
      <c r="F806" s="1">
        <f>IFERROR(__xludf.DUMMYFUNCTION("""COMPUTED_VALUE"""),4.0)</f>
        <v>4</v>
      </c>
      <c r="G806" s="1">
        <f>IFERROR(__xludf.DUMMYFUNCTION("""COMPUTED_VALUE"""),3.0)</f>
        <v>3</v>
      </c>
      <c r="J806" s="1" t="b">
        <f t="array" ref="J806">IF(NOT(I806=""),AND(C806:I806&gt;B806:H806),IF(NOT(H806=""),AND(C806:H806&gt;B806:G806),IF(NOT(G806=""),AND(C806:G806&gt;B806:F806),AND(C806:F806&gt;B806:E806))))</f>
        <v>0</v>
      </c>
      <c r="K806" s="1" t="b">
        <f t="array" ref="K806">IF(NOT(I806=""),AND(C806:I806&lt;B806:H806),IF(NOT(H806=""),AND(C806:H806&lt;B806:G806),IF(NOT(G806=""),AND(C806:G806&lt;B806:F806),AND(C806:F806&lt;B806:E806))))</f>
        <v>1</v>
      </c>
      <c r="L806" s="1" t="b">
        <f t="array" ref="L806">IF(NOT(I806=""),AND(AND(ABS(C806:I806-B806:H806)&gt;0),AND(ABS(C806:I806-B806:H806)&lt;4)),IF(NOT(H806=""),AND(AND(ABS(C806:H806-B806:G806)&gt;0),AND(ABS(C806:H806-B806:G806)&lt;4)),IF(NOT(G806=""),AND(AND(ABS(C806:G806-B806:F806)&gt;0),AND(ABS(C806:G806-B806:F806)&lt;4)),AND(AND(ABS(C806:F806-B806:E806)&gt;0),AND(ABS(C806:F806-B806:E806)&lt;4)))))</f>
        <v>1</v>
      </c>
      <c r="M806" s="1" t="b">
        <f t="shared" si="1"/>
        <v>1</v>
      </c>
    </row>
    <row r="807" ht="15.75" customHeight="1">
      <c r="A807" s="1" t="s">
        <v>816</v>
      </c>
      <c r="B807" s="1">
        <f>IFERROR(__xludf.DUMMYFUNCTION("SPLIT(A807,"" "")"),49.0)</f>
        <v>49</v>
      </c>
      <c r="C807" s="1">
        <f>IFERROR(__xludf.DUMMYFUNCTION("""COMPUTED_VALUE"""),52.0)</f>
        <v>52</v>
      </c>
      <c r="D807" s="1">
        <f>IFERROR(__xludf.DUMMYFUNCTION("""COMPUTED_VALUE"""),54.0)</f>
        <v>54</v>
      </c>
      <c r="E807" s="1">
        <f>IFERROR(__xludf.DUMMYFUNCTION("""COMPUTED_VALUE"""),57.0)</f>
        <v>57</v>
      </c>
      <c r="F807" s="1">
        <f>IFERROR(__xludf.DUMMYFUNCTION("""COMPUTED_VALUE"""),58.0)</f>
        <v>58</v>
      </c>
      <c r="G807" s="1">
        <f>IFERROR(__xludf.DUMMYFUNCTION("""COMPUTED_VALUE"""),59.0)</f>
        <v>59</v>
      </c>
      <c r="H807" s="1">
        <f>IFERROR(__xludf.DUMMYFUNCTION("""COMPUTED_VALUE"""),60.0)</f>
        <v>60</v>
      </c>
      <c r="I807" s="1">
        <f>IFERROR(__xludf.DUMMYFUNCTION("""COMPUTED_VALUE"""),62.0)</f>
        <v>62</v>
      </c>
      <c r="J807" s="1" t="b">
        <f t="array" ref="J807">IF(NOT(I807=""),AND(C807:I807&gt;B807:H807),IF(NOT(H807=""),AND(C807:H807&gt;B807:G807),IF(NOT(G807=""),AND(C807:G807&gt;B807:F807),AND(C807:F807&gt;B807:E807))))</f>
        <v>1</v>
      </c>
      <c r="K807" s="1" t="b">
        <f t="array" ref="K807">IF(NOT(I807=""),AND(C807:I807&lt;B807:H807),IF(NOT(H807=""),AND(C807:H807&lt;B807:G807),IF(NOT(G807=""),AND(C807:G807&lt;B807:F807),AND(C807:F807&lt;B807:E807))))</f>
        <v>0</v>
      </c>
      <c r="L807" s="1" t="b">
        <f t="array" ref="L807">IF(NOT(I807=""),AND(AND(ABS(C807:I807-B807:H807)&gt;0),AND(ABS(C807:I807-B807:H807)&lt;4)),IF(NOT(H807=""),AND(AND(ABS(C807:H807-B807:G807)&gt;0),AND(ABS(C807:H807-B807:G807)&lt;4)),IF(NOT(G807=""),AND(AND(ABS(C807:G807-B807:F807)&gt;0),AND(ABS(C807:G807-B807:F807)&lt;4)),AND(AND(ABS(C807:F807-B807:E807)&gt;0),AND(ABS(C807:F807-B807:E807)&lt;4)))))</f>
        <v>1</v>
      </c>
      <c r="M807" s="1" t="b">
        <f t="shared" si="1"/>
        <v>1</v>
      </c>
    </row>
    <row r="808" ht="15.75" customHeight="1">
      <c r="A808" s="1" t="s">
        <v>817</v>
      </c>
      <c r="B808" s="1">
        <f>IFERROR(__xludf.DUMMYFUNCTION("SPLIT(A808,"" "")"),22.0)</f>
        <v>22</v>
      </c>
      <c r="C808" s="1">
        <f>IFERROR(__xludf.DUMMYFUNCTION("""COMPUTED_VALUE"""),19.0)</f>
        <v>19</v>
      </c>
      <c r="D808" s="1">
        <f>IFERROR(__xludf.DUMMYFUNCTION("""COMPUTED_VALUE"""),18.0)</f>
        <v>18</v>
      </c>
      <c r="E808" s="1">
        <f>IFERROR(__xludf.DUMMYFUNCTION("""COMPUTED_VALUE"""),16.0)</f>
        <v>16</v>
      </c>
      <c r="F808" s="1">
        <f>IFERROR(__xludf.DUMMYFUNCTION("""COMPUTED_VALUE"""),13.0)</f>
        <v>13</v>
      </c>
      <c r="G808" s="1">
        <f>IFERROR(__xludf.DUMMYFUNCTION("""COMPUTED_VALUE"""),10.0)</f>
        <v>10</v>
      </c>
      <c r="H808" s="1">
        <f>IFERROR(__xludf.DUMMYFUNCTION("""COMPUTED_VALUE"""),7.0)</f>
        <v>7</v>
      </c>
      <c r="J808" s="1" t="b">
        <f t="array" ref="J808">IF(NOT(I808=""),AND(C808:I808&gt;B808:H808),IF(NOT(H808=""),AND(C808:H808&gt;B808:G808),IF(NOT(G808=""),AND(C808:G808&gt;B808:F808),AND(C808:F808&gt;B808:E808))))</f>
        <v>0</v>
      </c>
      <c r="K808" s="1" t="b">
        <f t="array" ref="K808">IF(NOT(I808=""),AND(C808:I808&lt;B808:H808),IF(NOT(H808=""),AND(C808:H808&lt;B808:G808),IF(NOT(G808=""),AND(C808:G808&lt;B808:F808),AND(C808:F808&lt;B808:E808))))</f>
        <v>1</v>
      </c>
      <c r="L808" s="1" t="b">
        <f t="array" ref="L808">IF(NOT(I808=""),AND(AND(ABS(C808:I808-B808:H808)&gt;0),AND(ABS(C808:I808-B808:H808)&lt;4)),IF(NOT(H808=""),AND(AND(ABS(C808:H808-B808:G808)&gt;0),AND(ABS(C808:H808-B808:G808)&lt;4)),IF(NOT(G808=""),AND(AND(ABS(C808:G808-B808:F808)&gt;0),AND(ABS(C808:G808-B808:F808)&lt;4)),AND(AND(ABS(C808:F808-B808:E808)&gt;0),AND(ABS(C808:F808-B808:E808)&lt;4)))))</f>
        <v>1</v>
      </c>
      <c r="M808" s="1" t="b">
        <f t="shared" si="1"/>
        <v>1</v>
      </c>
    </row>
    <row r="809" ht="15.75" customHeight="1">
      <c r="A809" s="1" t="s">
        <v>818</v>
      </c>
      <c r="B809" s="1">
        <f>IFERROR(__xludf.DUMMYFUNCTION("SPLIT(A809,"" "")"),79.0)</f>
        <v>79</v>
      </c>
      <c r="C809" s="1">
        <f>IFERROR(__xludf.DUMMYFUNCTION("""COMPUTED_VALUE"""),81.0)</f>
        <v>81</v>
      </c>
      <c r="D809" s="1">
        <f>IFERROR(__xludf.DUMMYFUNCTION("""COMPUTED_VALUE"""),84.0)</f>
        <v>84</v>
      </c>
      <c r="E809" s="1">
        <f>IFERROR(__xludf.DUMMYFUNCTION("""COMPUTED_VALUE"""),86.0)</f>
        <v>86</v>
      </c>
      <c r="F809" s="1">
        <f>IFERROR(__xludf.DUMMYFUNCTION("""COMPUTED_VALUE"""),88.0)</f>
        <v>88</v>
      </c>
      <c r="G809" s="1">
        <f>IFERROR(__xludf.DUMMYFUNCTION("""COMPUTED_VALUE"""),91.0)</f>
        <v>91</v>
      </c>
      <c r="H809" s="1">
        <f>IFERROR(__xludf.DUMMYFUNCTION("""COMPUTED_VALUE"""),94.0)</f>
        <v>94</v>
      </c>
      <c r="I809" s="1">
        <f>IFERROR(__xludf.DUMMYFUNCTION("""COMPUTED_VALUE"""),95.0)</f>
        <v>95</v>
      </c>
      <c r="J809" s="1" t="b">
        <f t="array" ref="J809">IF(NOT(I809=""),AND(C809:I809&gt;B809:H809),IF(NOT(H809=""),AND(C809:H809&gt;B809:G809),IF(NOT(G809=""),AND(C809:G809&gt;B809:F809),AND(C809:F809&gt;B809:E809))))</f>
        <v>1</v>
      </c>
      <c r="K809" s="1" t="b">
        <f t="array" ref="K809">IF(NOT(I809=""),AND(C809:I809&lt;B809:H809),IF(NOT(H809=""),AND(C809:H809&lt;B809:G809),IF(NOT(G809=""),AND(C809:G809&lt;B809:F809),AND(C809:F809&lt;B809:E809))))</f>
        <v>0</v>
      </c>
      <c r="L809" s="1" t="b">
        <f t="array" ref="L809">IF(NOT(I809=""),AND(AND(ABS(C809:I809-B809:H809)&gt;0),AND(ABS(C809:I809-B809:H809)&lt;4)),IF(NOT(H809=""),AND(AND(ABS(C809:H809-B809:G809)&gt;0),AND(ABS(C809:H809-B809:G809)&lt;4)),IF(NOT(G809=""),AND(AND(ABS(C809:G809-B809:F809)&gt;0),AND(ABS(C809:G809-B809:F809)&lt;4)),AND(AND(ABS(C809:F809-B809:E809)&gt;0),AND(ABS(C809:F809-B809:E809)&lt;4)))))</f>
        <v>1</v>
      </c>
      <c r="M809" s="1" t="b">
        <f t="shared" si="1"/>
        <v>1</v>
      </c>
    </row>
    <row r="810" ht="15.75" customHeight="1">
      <c r="A810" s="1" t="s">
        <v>819</v>
      </c>
      <c r="B810" s="1">
        <f>IFERROR(__xludf.DUMMYFUNCTION("SPLIT(A810,"" "")"),34.0)</f>
        <v>34</v>
      </c>
      <c r="C810" s="1">
        <f>IFERROR(__xludf.DUMMYFUNCTION("""COMPUTED_VALUE"""),32.0)</f>
        <v>32</v>
      </c>
      <c r="D810" s="1">
        <f>IFERROR(__xludf.DUMMYFUNCTION("""COMPUTED_VALUE"""),31.0)</f>
        <v>31</v>
      </c>
      <c r="E810" s="1">
        <f>IFERROR(__xludf.DUMMYFUNCTION("""COMPUTED_VALUE"""),30.0)</f>
        <v>30</v>
      </c>
      <c r="F810" s="1">
        <f>IFERROR(__xludf.DUMMYFUNCTION("""COMPUTED_VALUE"""),29.0)</f>
        <v>29</v>
      </c>
      <c r="J810" s="1" t="b">
        <f t="array" ref="J810">IF(NOT(I810=""),AND(C810:I810&gt;B810:H810),IF(NOT(H810=""),AND(C810:H810&gt;B810:G810),IF(NOT(G810=""),AND(C810:G810&gt;B810:F810),AND(C810:F810&gt;B810:E810))))</f>
        <v>0</v>
      </c>
      <c r="K810" s="1" t="b">
        <f t="array" ref="K810">IF(NOT(I810=""),AND(C810:I810&lt;B810:H810),IF(NOT(H810=""),AND(C810:H810&lt;B810:G810),IF(NOT(G810=""),AND(C810:G810&lt;B810:F810),AND(C810:F810&lt;B810:E810))))</f>
        <v>1</v>
      </c>
      <c r="L810" s="1" t="b">
        <f t="array" ref="L810">IF(NOT(I810=""),AND(AND(ABS(C810:I810-B810:H810)&gt;0),AND(ABS(C810:I810-B810:H810)&lt;4)),IF(NOT(H810=""),AND(AND(ABS(C810:H810-B810:G810)&gt;0),AND(ABS(C810:H810-B810:G810)&lt;4)),IF(NOT(G810=""),AND(AND(ABS(C810:G810-B810:F810)&gt;0),AND(ABS(C810:G810-B810:F810)&lt;4)),AND(AND(ABS(C810:F810-B810:E810)&gt;0),AND(ABS(C810:F810-B810:E810)&lt;4)))))</f>
        <v>1</v>
      </c>
      <c r="M810" s="1" t="b">
        <f t="shared" si="1"/>
        <v>1</v>
      </c>
    </row>
    <row r="811" ht="15.75" customHeight="1">
      <c r="A811" s="1" t="s">
        <v>820</v>
      </c>
      <c r="B811" s="1">
        <f>IFERROR(__xludf.DUMMYFUNCTION("SPLIT(A811,"" "")"),44.0)</f>
        <v>44</v>
      </c>
      <c r="C811" s="1">
        <f>IFERROR(__xludf.DUMMYFUNCTION("""COMPUTED_VALUE"""),41.0)</f>
        <v>41</v>
      </c>
      <c r="D811" s="1">
        <f>IFERROR(__xludf.DUMMYFUNCTION("""COMPUTED_VALUE"""),38.0)</f>
        <v>38</v>
      </c>
      <c r="E811" s="1">
        <f>IFERROR(__xludf.DUMMYFUNCTION("""COMPUTED_VALUE"""),35.0)</f>
        <v>35</v>
      </c>
      <c r="F811" s="1">
        <f>IFERROR(__xludf.DUMMYFUNCTION("""COMPUTED_VALUE"""),34.0)</f>
        <v>34</v>
      </c>
      <c r="G811" s="1">
        <f>IFERROR(__xludf.DUMMYFUNCTION("""COMPUTED_VALUE"""),32.0)</f>
        <v>32</v>
      </c>
      <c r="H811" s="1">
        <f>IFERROR(__xludf.DUMMYFUNCTION("""COMPUTED_VALUE"""),31.0)</f>
        <v>31</v>
      </c>
      <c r="J811" s="1" t="b">
        <f t="array" ref="J811">IF(NOT(I811=""),AND(C811:I811&gt;B811:H811),IF(NOT(H811=""),AND(C811:H811&gt;B811:G811),IF(NOT(G811=""),AND(C811:G811&gt;B811:F811),AND(C811:F811&gt;B811:E811))))</f>
        <v>0</v>
      </c>
      <c r="K811" s="1" t="b">
        <f t="array" ref="K811">IF(NOT(I811=""),AND(C811:I811&lt;B811:H811),IF(NOT(H811=""),AND(C811:H811&lt;B811:G811),IF(NOT(G811=""),AND(C811:G811&lt;B811:F811),AND(C811:F811&lt;B811:E811))))</f>
        <v>1</v>
      </c>
      <c r="L811" s="1" t="b">
        <f t="array" ref="L811">IF(NOT(I811=""),AND(AND(ABS(C811:I811-B811:H811)&gt;0),AND(ABS(C811:I811-B811:H811)&lt;4)),IF(NOT(H811=""),AND(AND(ABS(C811:H811-B811:G811)&gt;0),AND(ABS(C811:H811-B811:G811)&lt;4)),IF(NOT(G811=""),AND(AND(ABS(C811:G811-B811:F811)&gt;0),AND(ABS(C811:G811-B811:F811)&lt;4)),AND(AND(ABS(C811:F811-B811:E811)&gt;0),AND(ABS(C811:F811-B811:E811)&lt;4)))))</f>
        <v>1</v>
      </c>
      <c r="M811" s="1" t="b">
        <f t="shared" si="1"/>
        <v>1</v>
      </c>
    </row>
    <row r="812" ht="15.75" customHeight="1">
      <c r="A812" s="1" t="s">
        <v>821</v>
      </c>
      <c r="B812" s="1">
        <f>IFERROR(__xludf.DUMMYFUNCTION("SPLIT(A812,"" "")"),10.0)</f>
        <v>10</v>
      </c>
      <c r="C812" s="1">
        <f>IFERROR(__xludf.DUMMYFUNCTION("""COMPUTED_VALUE"""),12.0)</f>
        <v>12</v>
      </c>
      <c r="D812" s="1">
        <f>IFERROR(__xludf.DUMMYFUNCTION("""COMPUTED_VALUE"""),13.0)</f>
        <v>13</v>
      </c>
      <c r="E812" s="1">
        <f>IFERROR(__xludf.DUMMYFUNCTION("""COMPUTED_VALUE"""),14.0)</f>
        <v>14</v>
      </c>
      <c r="F812" s="1">
        <f>IFERROR(__xludf.DUMMYFUNCTION("""COMPUTED_VALUE"""),16.0)</f>
        <v>16</v>
      </c>
      <c r="G812" s="1">
        <f>IFERROR(__xludf.DUMMYFUNCTION("""COMPUTED_VALUE"""),18.0)</f>
        <v>18</v>
      </c>
      <c r="H812" s="1">
        <f>IFERROR(__xludf.DUMMYFUNCTION("""COMPUTED_VALUE"""),19.0)</f>
        <v>19</v>
      </c>
      <c r="I812" s="1">
        <f>IFERROR(__xludf.DUMMYFUNCTION("""COMPUTED_VALUE"""),20.0)</f>
        <v>20</v>
      </c>
      <c r="J812" s="1" t="b">
        <f t="array" ref="J812">IF(NOT(I812=""),AND(C812:I812&gt;B812:H812),IF(NOT(H812=""),AND(C812:H812&gt;B812:G812),IF(NOT(G812=""),AND(C812:G812&gt;B812:F812),AND(C812:F812&gt;B812:E812))))</f>
        <v>1</v>
      </c>
      <c r="K812" s="1" t="b">
        <f t="array" ref="K812">IF(NOT(I812=""),AND(C812:I812&lt;B812:H812),IF(NOT(H812=""),AND(C812:H812&lt;B812:G812),IF(NOT(G812=""),AND(C812:G812&lt;B812:F812),AND(C812:F812&lt;B812:E812))))</f>
        <v>0</v>
      </c>
      <c r="L812" s="1" t="b">
        <f t="array" ref="L812">IF(NOT(I812=""),AND(AND(ABS(C812:I812-B812:H812)&gt;0),AND(ABS(C812:I812-B812:H812)&lt;4)),IF(NOT(H812=""),AND(AND(ABS(C812:H812-B812:G812)&gt;0),AND(ABS(C812:H812-B812:G812)&lt;4)),IF(NOT(G812=""),AND(AND(ABS(C812:G812-B812:F812)&gt;0),AND(ABS(C812:G812-B812:F812)&lt;4)),AND(AND(ABS(C812:F812-B812:E812)&gt;0),AND(ABS(C812:F812-B812:E812)&lt;4)))))</f>
        <v>1</v>
      </c>
      <c r="M812" s="1" t="b">
        <f t="shared" si="1"/>
        <v>1</v>
      </c>
    </row>
    <row r="813" ht="15.75" customHeight="1">
      <c r="A813" s="1" t="s">
        <v>822</v>
      </c>
      <c r="B813" s="1">
        <f>IFERROR(__xludf.DUMMYFUNCTION("SPLIT(A813,"" "")"),19.0)</f>
        <v>19</v>
      </c>
      <c r="C813" s="1">
        <f>IFERROR(__xludf.DUMMYFUNCTION("""COMPUTED_VALUE"""),22.0)</f>
        <v>22</v>
      </c>
      <c r="D813" s="1">
        <f>IFERROR(__xludf.DUMMYFUNCTION("""COMPUTED_VALUE"""),25.0)</f>
        <v>25</v>
      </c>
      <c r="E813" s="1">
        <f>IFERROR(__xludf.DUMMYFUNCTION("""COMPUTED_VALUE"""),26.0)</f>
        <v>26</v>
      </c>
      <c r="F813" s="1">
        <f>IFERROR(__xludf.DUMMYFUNCTION("""COMPUTED_VALUE"""),28.0)</f>
        <v>28</v>
      </c>
      <c r="G813" s="1">
        <f>IFERROR(__xludf.DUMMYFUNCTION("""COMPUTED_VALUE"""),31.0)</f>
        <v>31</v>
      </c>
      <c r="H813" s="1">
        <f>IFERROR(__xludf.DUMMYFUNCTION("""COMPUTED_VALUE"""),34.0)</f>
        <v>34</v>
      </c>
      <c r="I813" s="1">
        <f>IFERROR(__xludf.DUMMYFUNCTION("""COMPUTED_VALUE"""),37.0)</f>
        <v>37</v>
      </c>
      <c r="J813" s="1" t="b">
        <f t="array" ref="J813">IF(NOT(I813=""),AND(C813:I813&gt;B813:H813),IF(NOT(H813=""),AND(C813:H813&gt;B813:G813),IF(NOT(G813=""),AND(C813:G813&gt;B813:F813),AND(C813:F813&gt;B813:E813))))</f>
        <v>1</v>
      </c>
      <c r="K813" s="1" t="b">
        <f t="array" ref="K813">IF(NOT(I813=""),AND(C813:I813&lt;B813:H813),IF(NOT(H813=""),AND(C813:H813&lt;B813:G813),IF(NOT(G813=""),AND(C813:G813&lt;B813:F813),AND(C813:F813&lt;B813:E813))))</f>
        <v>0</v>
      </c>
      <c r="L813" s="1" t="b">
        <f t="array" ref="L813">IF(NOT(I813=""),AND(AND(ABS(C813:I813-B813:H813)&gt;0),AND(ABS(C813:I813-B813:H813)&lt;4)),IF(NOT(H813=""),AND(AND(ABS(C813:H813-B813:G813)&gt;0),AND(ABS(C813:H813-B813:G813)&lt;4)),IF(NOT(G813=""),AND(AND(ABS(C813:G813-B813:F813)&gt;0),AND(ABS(C813:G813-B813:F813)&lt;4)),AND(AND(ABS(C813:F813-B813:E813)&gt;0),AND(ABS(C813:F813-B813:E813)&lt;4)))))</f>
        <v>1</v>
      </c>
      <c r="M813" s="1" t="b">
        <f t="shared" si="1"/>
        <v>1</v>
      </c>
    </row>
    <row r="814" ht="15.75" customHeight="1">
      <c r="A814" s="1" t="s">
        <v>823</v>
      </c>
      <c r="B814" s="1">
        <f>IFERROR(__xludf.DUMMYFUNCTION("SPLIT(A814,"" "")"),68.0)</f>
        <v>68</v>
      </c>
      <c r="C814" s="1">
        <f>IFERROR(__xludf.DUMMYFUNCTION("""COMPUTED_VALUE"""),70.0)</f>
        <v>70</v>
      </c>
      <c r="D814" s="1">
        <f>IFERROR(__xludf.DUMMYFUNCTION("""COMPUTED_VALUE"""),73.0)</f>
        <v>73</v>
      </c>
      <c r="E814" s="1">
        <f>IFERROR(__xludf.DUMMYFUNCTION("""COMPUTED_VALUE"""),75.0)</f>
        <v>75</v>
      </c>
      <c r="F814" s="1">
        <f>IFERROR(__xludf.DUMMYFUNCTION("""COMPUTED_VALUE"""),77.0)</f>
        <v>77</v>
      </c>
      <c r="G814" s="1">
        <f>IFERROR(__xludf.DUMMYFUNCTION("""COMPUTED_VALUE"""),79.0)</f>
        <v>79</v>
      </c>
      <c r="H814" s="1">
        <f>IFERROR(__xludf.DUMMYFUNCTION("""COMPUTED_VALUE"""),81.0)</f>
        <v>81</v>
      </c>
      <c r="I814" s="1">
        <f>IFERROR(__xludf.DUMMYFUNCTION("""COMPUTED_VALUE"""),84.0)</f>
        <v>84</v>
      </c>
      <c r="J814" s="1" t="b">
        <f t="array" ref="J814">IF(NOT(I814=""),AND(C814:I814&gt;B814:H814),IF(NOT(H814=""),AND(C814:H814&gt;B814:G814),IF(NOT(G814=""),AND(C814:G814&gt;B814:F814),AND(C814:F814&gt;B814:E814))))</f>
        <v>1</v>
      </c>
      <c r="K814" s="1" t="b">
        <f t="array" ref="K814">IF(NOT(I814=""),AND(C814:I814&lt;B814:H814),IF(NOT(H814=""),AND(C814:H814&lt;B814:G814),IF(NOT(G814=""),AND(C814:G814&lt;B814:F814),AND(C814:F814&lt;B814:E814))))</f>
        <v>0</v>
      </c>
      <c r="L814" s="1" t="b">
        <f t="array" ref="L814">IF(NOT(I814=""),AND(AND(ABS(C814:I814-B814:H814)&gt;0),AND(ABS(C814:I814-B814:H814)&lt;4)),IF(NOT(H814=""),AND(AND(ABS(C814:H814-B814:G814)&gt;0),AND(ABS(C814:H814-B814:G814)&lt;4)),IF(NOT(G814=""),AND(AND(ABS(C814:G814-B814:F814)&gt;0),AND(ABS(C814:G814-B814:F814)&lt;4)),AND(AND(ABS(C814:F814-B814:E814)&gt;0),AND(ABS(C814:F814-B814:E814)&lt;4)))))</f>
        <v>1</v>
      </c>
      <c r="M814" s="1" t="b">
        <f t="shared" si="1"/>
        <v>1</v>
      </c>
    </row>
    <row r="815" ht="15.75" customHeight="1">
      <c r="A815" s="1" t="s">
        <v>824</v>
      </c>
      <c r="B815" s="1">
        <f>IFERROR(__xludf.DUMMYFUNCTION("SPLIT(A815,"" "")"),24.0)</f>
        <v>24</v>
      </c>
      <c r="C815" s="1">
        <f>IFERROR(__xludf.DUMMYFUNCTION("""COMPUTED_VALUE"""),21.0)</f>
        <v>21</v>
      </c>
      <c r="D815" s="1">
        <f>IFERROR(__xludf.DUMMYFUNCTION("""COMPUTED_VALUE"""),19.0)</f>
        <v>19</v>
      </c>
      <c r="E815" s="1">
        <f>IFERROR(__xludf.DUMMYFUNCTION("""COMPUTED_VALUE"""),18.0)</f>
        <v>18</v>
      </c>
      <c r="F815" s="1">
        <f>IFERROR(__xludf.DUMMYFUNCTION("""COMPUTED_VALUE"""),15.0)</f>
        <v>15</v>
      </c>
      <c r="G815" s="1">
        <f>IFERROR(__xludf.DUMMYFUNCTION("""COMPUTED_VALUE"""),13.0)</f>
        <v>13</v>
      </c>
      <c r="J815" s="1" t="b">
        <f t="array" ref="J815">IF(NOT(I815=""),AND(C815:I815&gt;B815:H815),IF(NOT(H815=""),AND(C815:H815&gt;B815:G815),IF(NOT(G815=""),AND(C815:G815&gt;B815:F815),AND(C815:F815&gt;B815:E815))))</f>
        <v>0</v>
      </c>
      <c r="K815" s="1" t="b">
        <f t="array" ref="K815">IF(NOT(I815=""),AND(C815:I815&lt;B815:H815),IF(NOT(H815=""),AND(C815:H815&lt;B815:G815),IF(NOT(G815=""),AND(C815:G815&lt;B815:F815),AND(C815:F815&lt;B815:E815))))</f>
        <v>1</v>
      </c>
      <c r="L815" s="1" t="b">
        <f t="array" ref="L815">IF(NOT(I815=""),AND(AND(ABS(C815:I815-B815:H815)&gt;0),AND(ABS(C815:I815-B815:H815)&lt;4)),IF(NOT(H815=""),AND(AND(ABS(C815:H815-B815:G815)&gt;0),AND(ABS(C815:H815-B815:G815)&lt;4)),IF(NOT(G815=""),AND(AND(ABS(C815:G815-B815:F815)&gt;0),AND(ABS(C815:G815-B815:F815)&lt;4)),AND(AND(ABS(C815:F815-B815:E815)&gt;0),AND(ABS(C815:F815-B815:E815)&lt;4)))))</f>
        <v>1</v>
      </c>
      <c r="M815" s="1" t="b">
        <f t="shared" si="1"/>
        <v>1</v>
      </c>
    </row>
    <row r="816" ht="15.75" customHeight="1">
      <c r="A816" s="1" t="s">
        <v>825</v>
      </c>
      <c r="B816" s="1">
        <f>IFERROR(__xludf.DUMMYFUNCTION("SPLIT(A816,"" "")"),98.0)</f>
        <v>98</v>
      </c>
      <c r="C816" s="1">
        <f>IFERROR(__xludf.DUMMYFUNCTION("""COMPUTED_VALUE"""),96.0)</f>
        <v>96</v>
      </c>
      <c r="D816" s="1">
        <f>IFERROR(__xludf.DUMMYFUNCTION("""COMPUTED_VALUE"""),93.0)</f>
        <v>93</v>
      </c>
      <c r="E816" s="1">
        <f>IFERROR(__xludf.DUMMYFUNCTION("""COMPUTED_VALUE"""),92.0)</f>
        <v>92</v>
      </c>
      <c r="F816" s="1">
        <f>IFERROR(__xludf.DUMMYFUNCTION("""COMPUTED_VALUE"""),90.0)</f>
        <v>90</v>
      </c>
      <c r="G816" s="1">
        <f>IFERROR(__xludf.DUMMYFUNCTION("""COMPUTED_VALUE"""),88.0)</f>
        <v>88</v>
      </c>
      <c r="H816" s="1">
        <f>IFERROR(__xludf.DUMMYFUNCTION("""COMPUTED_VALUE"""),86.0)</f>
        <v>86</v>
      </c>
      <c r="J816" s="1" t="b">
        <f t="array" ref="J816">IF(NOT(I816=""),AND(C816:I816&gt;B816:H816),IF(NOT(H816=""),AND(C816:H816&gt;B816:G816),IF(NOT(G816=""),AND(C816:G816&gt;B816:F816),AND(C816:F816&gt;B816:E816))))</f>
        <v>0</v>
      </c>
      <c r="K816" s="1" t="b">
        <f t="array" ref="K816">IF(NOT(I816=""),AND(C816:I816&lt;B816:H816),IF(NOT(H816=""),AND(C816:H816&lt;B816:G816),IF(NOT(G816=""),AND(C816:G816&lt;B816:F816),AND(C816:F816&lt;B816:E816))))</f>
        <v>1</v>
      </c>
      <c r="L816" s="1" t="b">
        <f t="array" ref="L816">IF(NOT(I816=""),AND(AND(ABS(C816:I816-B816:H816)&gt;0),AND(ABS(C816:I816-B816:H816)&lt;4)),IF(NOT(H816=""),AND(AND(ABS(C816:H816-B816:G816)&gt;0),AND(ABS(C816:H816-B816:G816)&lt;4)),IF(NOT(G816=""),AND(AND(ABS(C816:G816-B816:F816)&gt;0),AND(ABS(C816:G816-B816:F816)&lt;4)),AND(AND(ABS(C816:F816-B816:E816)&gt;0),AND(ABS(C816:F816-B816:E816)&lt;4)))))</f>
        <v>1</v>
      </c>
      <c r="M816" s="1" t="b">
        <f t="shared" si="1"/>
        <v>1</v>
      </c>
    </row>
    <row r="817" ht="15.75" customHeight="1">
      <c r="A817" s="1" t="s">
        <v>826</v>
      </c>
      <c r="B817" s="1">
        <f>IFERROR(__xludf.DUMMYFUNCTION("SPLIT(A817,"" "")"),97.0)</f>
        <v>97</v>
      </c>
      <c r="C817" s="1">
        <f>IFERROR(__xludf.DUMMYFUNCTION("""COMPUTED_VALUE"""),94.0)</f>
        <v>94</v>
      </c>
      <c r="D817" s="1">
        <f>IFERROR(__xludf.DUMMYFUNCTION("""COMPUTED_VALUE"""),91.0)</f>
        <v>91</v>
      </c>
      <c r="E817" s="1">
        <f>IFERROR(__xludf.DUMMYFUNCTION("""COMPUTED_VALUE"""),88.0)</f>
        <v>88</v>
      </c>
      <c r="F817" s="1">
        <f>IFERROR(__xludf.DUMMYFUNCTION("""COMPUTED_VALUE"""),85.0)</f>
        <v>85</v>
      </c>
      <c r="G817" s="1">
        <f>IFERROR(__xludf.DUMMYFUNCTION("""COMPUTED_VALUE"""),83.0)</f>
        <v>83</v>
      </c>
      <c r="H817" s="1">
        <f>IFERROR(__xludf.DUMMYFUNCTION("""COMPUTED_VALUE"""),81.0)</f>
        <v>81</v>
      </c>
      <c r="J817" s="1" t="b">
        <f t="array" ref="J817">IF(NOT(I817=""),AND(C817:I817&gt;B817:H817),IF(NOT(H817=""),AND(C817:H817&gt;B817:G817),IF(NOT(G817=""),AND(C817:G817&gt;B817:F817),AND(C817:F817&gt;B817:E817))))</f>
        <v>0</v>
      </c>
      <c r="K817" s="1" t="b">
        <f t="array" ref="K817">IF(NOT(I817=""),AND(C817:I817&lt;B817:H817),IF(NOT(H817=""),AND(C817:H817&lt;B817:G817),IF(NOT(G817=""),AND(C817:G817&lt;B817:F817),AND(C817:F817&lt;B817:E817))))</f>
        <v>1</v>
      </c>
      <c r="L817" s="1" t="b">
        <f t="array" ref="L817">IF(NOT(I817=""),AND(AND(ABS(C817:I817-B817:H817)&gt;0),AND(ABS(C817:I817-B817:H817)&lt;4)),IF(NOT(H817=""),AND(AND(ABS(C817:H817-B817:G817)&gt;0),AND(ABS(C817:H817-B817:G817)&lt;4)),IF(NOT(G817=""),AND(AND(ABS(C817:G817-B817:F817)&gt;0),AND(ABS(C817:G817-B817:F817)&lt;4)),AND(AND(ABS(C817:F817-B817:E817)&gt;0),AND(ABS(C817:F817-B817:E817)&lt;4)))))</f>
        <v>1</v>
      </c>
      <c r="M817" s="1" t="b">
        <f t="shared" si="1"/>
        <v>1</v>
      </c>
    </row>
    <row r="818" ht="15.75" customHeight="1">
      <c r="A818" s="1" t="s">
        <v>827</v>
      </c>
      <c r="B818" s="1">
        <f>IFERROR(__xludf.DUMMYFUNCTION("SPLIT(A818,"" "")"),65.0)</f>
        <v>65</v>
      </c>
      <c r="C818" s="1">
        <f>IFERROR(__xludf.DUMMYFUNCTION("""COMPUTED_VALUE"""),63.0)</f>
        <v>63</v>
      </c>
      <c r="D818" s="1">
        <f>IFERROR(__xludf.DUMMYFUNCTION("""COMPUTED_VALUE"""),60.0)</f>
        <v>60</v>
      </c>
      <c r="E818" s="1">
        <f>IFERROR(__xludf.DUMMYFUNCTION("""COMPUTED_VALUE"""),58.0)</f>
        <v>58</v>
      </c>
      <c r="F818" s="1">
        <f>IFERROR(__xludf.DUMMYFUNCTION("""COMPUTED_VALUE"""),57.0)</f>
        <v>57</v>
      </c>
      <c r="G818" s="1">
        <f>IFERROR(__xludf.DUMMYFUNCTION("""COMPUTED_VALUE"""),55.0)</f>
        <v>55</v>
      </c>
      <c r="H818" s="1">
        <f>IFERROR(__xludf.DUMMYFUNCTION("""COMPUTED_VALUE"""),54.0)</f>
        <v>54</v>
      </c>
      <c r="J818" s="1" t="b">
        <f t="array" ref="J818">IF(NOT(I818=""),AND(C818:I818&gt;B818:H818),IF(NOT(H818=""),AND(C818:H818&gt;B818:G818),IF(NOT(G818=""),AND(C818:G818&gt;B818:F818),AND(C818:F818&gt;B818:E818))))</f>
        <v>0</v>
      </c>
      <c r="K818" s="1" t="b">
        <f t="array" ref="K818">IF(NOT(I818=""),AND(C818:I818&lt;B818:H818),IF(NOT(H818=""),AND(C818:H818&lt;B818:G818),IF(NOT(G818=""),AND(C818:G818&lt;B818:F818),AND(C818:F818&lt;B818:E818))))</f>
        <v>1</v>
      </c>
      <c r="L818" s="1" t="b">
        <f t="array" ref="L818">IF(NOT(I818=""),AND(AND(ABS(C818:I818-B818:H818)&gt;0),AND(ABS(C818:I818-B818:H818)&lt;4)),IF(NOT(H818=""),AND(AND(ABS(C818:H818-B818:G818)&gt;0),AND(ABS(C818:H818-B818:G818)&lt;4)),IF(NOT(G818=""),AND(AND(ABS(C818:G818-B818:F818)&gt;0),AND(ABS(C818:G818-B818:F818)&lt;4)),AND(AND(ABS(C818:F818-B818:E818)&gt;0),AND(ABS(C818:F818-B818:E818)&lt;4)))))</f>
        <v>1</v>
      </c>
      <c r="M818" s="1" t="b">
        <f t="shared" si="1"/>
        <v>1</v>
      </c>
    </row>
    <row r="819" ht="15.75" customHeight="1">
      <c r="A819" s="1" t="s">
        <v>828</v>
      </c>
      <c r="B819" s="1">
        <f>IFERROR(__xludf.DUMMYFUNCTION("SPLIT(A819,"" "")"),58.0)</f>
        <v>58</v>
      </c>
      <c r="C819" s="1">
        <f>IFERROR(__xludf.DUMMYFUNCTION("""COMPUTED_VALUE"""),61.0)</f>
        <v>61</v>
      </c>
      <c r="D819" s="1">
        <f>IFERROR(__xludf.DUMMYFUNCTION("""COMPUTED_VALUE"""),62.0)</f>
        <v>62</v>
      </c>
      <c r="E819" s="1">
        <f>IFERROR(__xludf.DUMMYFUNCTION("""COMPUTED_VALUE"""),65.0)</f>
        <v>65</v>
      </c>
      <c r="F819" s="1">
        <f>IFERROR(__xludf.DUMMYFUNCTION("""COMPUTED_VALUE"""),67.0)</f>
        <v>67</v>
      </c>
      <c r="J819" s="1" t="b">
        <f t="array" ref="J819">IF(NOT(I819=""),AND(C819:I819&gt;B819:H819),IF(NOT(H819=""),AND(C819:H819&gt;B819:G819),IF(NOT(G819=""),AND(C819:G819&gt;B819:F819),AND(C819:F819&gt;B819:E819))))</f>
        <v>1</v>
      </c>
      <c r="K819" s="1" t="b">
        <f t="array" ref="K819">IF(NOT(I819=""),AND(C819:I819&lt;B819:H819),IF(NOT(H819=""),AND(C819:H819&lt;B819:G819),IF(NOT(G819=""),AND(C819:G819&lt;B819:F819),AND(C819:F819&lt;B819:E819))))</f>
        <v>0</v>
      </c>
      <c r="L819" s="1" t="b">
        <f t="array" ref="L819">IF(NOT(I819=""),AND(AND(ABS(C819:I819-B819:H819)&gt;0),AND(ABS(C819:I819-B819:H819)&lt;4)),IF(NOT(H819=""),AND(AND(ABS(C819:H819-B819:G819)&gt;0),AND(ABS(C819:H819-B819:G819)&lt;4)),IF(NOT(G819=""),AND(AND(ABS(C819:G819-B819:F819)&gt;0),AND(ABS(C819:G819-B819:F819)&lt;4)),AND(AND(ABS(C819:F819-B819:E819)&gt;0),AND(ABS(C819:F819-B819:E819)&lt;4)))))</f>
        <v>1</v>
      </c>
      <c r="M819" s="1" t="b">
        <f t="shared" si="1"/>
        <v>1</v>
      </c>
    </row>
    <row r="820" ht="15.75" customHeight="1">
      <c r="A820" s="1" t="s">
        <v>829</v>
      </c>
      <c r="B820" s="1">
        <f>IFERROR(__xludf.DUMMYFUNCTION("SPLIT(A820,"" "")"),42.0)</f>
        <v>42</v>
      </c>
      <c r="C820" s="1">
        <f>IFERROR(__xludf.DUMMYFUNCTION("""COMPUTED_VALUE"""),44.0)</f>
        <v>44</v>
      </c>
      <c r="D820" s="1">
        <f>IFERROR(__xludf.DUMMYFUNCTION("""COMPUTED_VALUE"""),45.0)</f>
        <v>45</v>
      </c>
      <c r="E820" s="1">
        <f>IFERROR(__xludf.DUMMYFUNCTION("""COMPUTED_VALUE"""),46.0)</f>
        <v>46</v>
      </c>
      <c r="F820" s="1">
        <f>IFERROR(__xludf.DUMMYFUNCTION("""COMPUTED_VALUE"""),48.0)</f>
        <v>48</v>
      </c>
      <c r="G820" s="1">
        <f>IFERROR(__xludf.DUMMYFUNCTION("""COMPUTED_VALUE"""),50.0)</f>
        <v>50</v>
      </c>
      <c r="H820" s="1">
        <f>IFERROR(__xludf.DUMMYFUNCTION("""COMPUTED_VALUE"""),51.0)</f>
        <v>51</v>
      </c>
      <c r="J820" s="1" t="b">
        <f t="array" ref="J820">IF(NOT(I820=""),AND(C820:I820&gt;B820:H820),IF(NOT(H820=""),AND(C820:H820&gt;B820:G820),IF(NOT(G820=""),AND(C820:G820&gt;B820:F820),AND(C820:F820&gt;B820:E820))))</f>
        <v>1</v>
      </c>
      <c r="K820" s="1" t="b">
        <f t="array" ref="K820">IF(NOT(I820=""),AND(C820:I820&lt;B820:H820),IF(NOT(H820=""),AND(C820:H820&lt;B820:G820),IF(NOT(G820=""),AND(C820:G820&lt;B820:F820),AND(C820:F820&lt;B820:E820))))</f>
        <v>0</v>
      </c>
      <c r="L820" s="1" t="b">
        <f t="array" ref="L820">IF(NOT(I820=""),AND(AND(ABS(C820:I820-B820:H820)&gt;0),AND(ABS(C820:I820-B820:H820)&lt;4)),IF(NOT(H820=""),AND(AND(ABS(C820:H820-B820:G820)&gt;0),AND(ABS(C820:H820-B820:G820)&lt;4)),IF(NOT(G820=""),AND(AND(ABS(C820:G820-B820:F820)&gt;0),AND(ABS(C820:G820-B820:F820)&lt;4)),AND(AND(ABS(C820:F820-B820:E820)&gt;0),AND(ABS(C820:F820-B820:E820)&lt;4)))))</f>
        <v>1</v>
      </c>
      <c r="M820" s="1" t="b">
        <f t="shared" si="1"/>
        <v>1</v>
      </c>
    </row>
    <row r="821" ht="15.75" customHeight="1">
      <c r="A821" s="1" t="s">
        <v>830</v>
      </c>
      <c r="B821" s="1">
        <f>IFERROR(__xludf.DUMMYFUNCTION("SPLIT(A821,"" "")"),33.0)</f>
        <v>33</v>
      </c>
      <c r="C821" s="1">
        <f>IFERROR(__xludf.DUMMYFUNCTION("""COMPUTED_VALUE"""),30.0)</f>
        <v>30</v>
      </c>
      <c r="D821" s="1">
        <f>IFERROR(__xludf.DUMMYFUNCTION("""COMPUTED_VALUE"""),27.0)</f>
        <v>27</v>
      </c>
      <c r="E821" s="1">
        <f>IFERROR(__xludf.DUMMYFUNCTION("""COMPUTED_VALUE"""),25.0)</f>
        <v>25</v>
      </c>
      <c r="F821" s="1">
        <f>IFERROR(__xludf.DUMMYFUNCTION("""COMPUTED_VALUE"""),23.0)</f>
        <v>23</v>
      </c>
      <c r="G821" s="1">
        <f>IFERROR(__xludf.DUMMYFUNCTION("""COMPUTED_VALUE"""),22.0)</f>
        <v>22</v>
      </c>
      <c r="J821" s="1" t="b">
        <f t="array" ref="J821">IF(NOT(I821=""),AND(C821:I821&gt;B821:H821),IF(NOT(H821=""),AND(C821:H821&gt;B821:G821),IF(NOT(G821=""),AND(C821:G821&gt;B821:F821),AND(C821:F821&gt;B821:E821))))</f>
        <v>0</v>
      </c>
      <c r="K821" s="1" t="b">
        <f t="array" ref="K821">IF(NOT(I821=""),AND(C821:I821&lt;B821:H821),IF(NOT(H821=""),AND(C821:H821&lt;B821:G821),IF(NOT(G821=""),AND(C821:G821&lt;B821:F821),AND(C821:F821&lt;B821:E821))))</f>
        <v>1</v>
      </c>
      <c r="L821" s="1" t="b">
        <f t="array" ref="L821">IF(NOT(I821=""),AND(AND(ABS(C821:I821-B821:H821)&gt;0),AND(ABS(C821:I821-B821:H821)&lt;4)),IF(NOT(H821=""),AND(AND(ABS(C821:H821-B821:G821)&gt;0),AND(ABS(C821:H821-B821:G821)&lt;4)),IF(NOT(G821=""),AND(AND(ABS(C821:G821-B821:F821)&gt;0),AND(ABS(C821:G821-B821:F821)&lt;4)),AND(AND(ABS(C821:F821-B821:E821)&gt;0),AND(ABS(C821:F821-B821:E821)&lt;4)))))</f>
        <v>1</v>
      </c>
      <c r="M821" s="1" t="b">
        <f t="shared" si="1"/>
        <v>1</v>
      </c>
    </row>
    <row r="822" ht="15.75" customHeight="1">
      <c r="A822" s="1" t="s">
        <v>831</v>
      </c>
      <c r="B822" s="1">
        <f>IFERROR(__xludf.DUMMYFUNCTION("SPLIT(A822,"" "")"),57.0)</f>
        <v>57</v>
      </c>
      <c r="C822" s="1">
        <f>IFERROR(__xludf.DUMMYFUNCTION("""COMPUTED_VALUE"""),54.0)</f>
        <v>54</v>
      </c>
      <c r="D822" s="1">
        <f>IFERROR(__xludf.DUMMYFUNCTION("""COMPUTED_VALUE"""),52.0)</f>
        <v>52</v>
      </c>
      <c r="E822" s="1">
        <f>IFERROR(__xludf.DUMMYFUNCTION("""COMPUTED_VALUE"""),50.0)</f>
        <v>50</v>
      </c>
      <c r="F822" s="1">
        <f>IFERROR(__xludf.DUMMYFUNCTION("""COMPUTED_VALUE"""),48.0)</f>
        <v>48</v>
      </c>
      <c r="G822" s="1">
        <f>IFERROR(__xludf.DUMMYFUNCTION("""COMPUTED_VALUE"""),47.0)</f>
        <v>47</v>
      </c>
      <c r="H822" s="1">
        <f>IFERROR(__xludf.DUMMYFUNCTION("""COMPUTED_VALUE"""),46.0)</f>
        <v>46</v>
      </c>
      <c r="J822" s="1" t="b">
        <f t="array" ref="J822">IF(NOT(I822=""),AND(C822:I822&gt;B822:H822),IF(NOT(H822=""),AND(C822:H822&gt;B822:G822),IF(NOT(G822=""),AND(C822:G822&gt;B822:F822),AND(C822:F822&gt;B822:E822))))</f>
        <v>0</v>
      </c>
      <c r="K822" s="1" t="b">
        <f t="array" ref="K822">IF(NOT(I822=""),AND(C822:I822&lt;B822:H822),IF(NOT(H822=""),AND(C822:H822&lt;B822:G822),IF(NOT(G822=""),AND(C822:G822&lt;B822:F822),AND(C822:F822&lt;B822:E822))))</f>
        <v>1</v>
      </c>
      <c r="L822" s="1" t="b">
        <f t="array" ref="L822">IF(NOT(I822=""),AND(AND(ABS(C822:I822-B822:H822)&gt;0),AND(ABS(C822:I822-B822:H822)&lt;4)),IF(NOT(H822=""),AND(AND(ABS(C822:H822-B822:G822)&gt;0),AND(ABS(C822:H822-B822:G822)&lt;4)),IF(NOT(G822=""),AND(AND(ABS(C822:G822-B822:F822)&gt;0),AND(ABS(C822:G822-B822:F822)&lt;4)),AND(AND(ABS(C822:F822-B822:E822)&gt;0),AND(ABS(C822:F822-B822:E822)&lt;4)))))</f>
        <v>1</v>
      </c>
      <c r="M822" s="1" t="b">
        <f t="shared" si="1"/>
        <v>1</v>
      </c>
    </row>
    <row r="823" ht="15.75" customHeight="1">
      <c r="A823" s="1" t="s">
        <v>832</v>
      </c>
      <c r="B823" s="1">
        <f>IFERROR(__xludf.DUMMYFUNCTION("SPLIT(A823,"" "")"),48.0)</f>
        <v>48</v>
      </c>
      <c r="C823" s="1">
        <f>IFERROR(__xludf.DUMMYFUNCTION("""COMPUTED_VALUE"""),45.0)</f>
        <v>45</v>
      </c>
      <c r="D823" s="1">
        <f>IFERROR(__xludf.DUMMYFUNCTION("""COMPUTED_VALUE"""),44.0)</f>
        <v>44</v>
      </c>
      <c r="E823" s="1">
        <f>IFERROR(__xludf.DUMMYFUNCTION("""COMPUTED_VALUE"""),42.0)</f>
        <v>42</v>
      </c>
      <c r="F823" s="1">
        <f>IFERROR(__xludf.DUMMYFUNCTION("""COMPUTED_VALUE"""),39.0)</f>
        <v>39</v>
      </c>
      <c r="J823" s="1" t="b">
        <f t="array" ref="J823">IF(NOT(I823=""),AND(C823:I823&gt;B823:H823),IF(NOT(H823=""),AND(C823:H823&gt;B823:G823),IF(NOT(G823=""),AND(C823:G823&gt;B823:F823),AND(C823:F823&gt;B823:E823))))</f>
        <v>0</v>
      </c>
      <c r="K823" s="1" t="b">
        <f t="array" ref="K823">IF(NOT(I823=""),AND(C823:I823&lt;B823:H823),IF(NOT(H823=""),AND(C823:H823&lt;B823:G823),IF(NOT(G823=""),AND(C823:G823&lt;B823:F823),AND(C823:F823&lt;B823:E823))))</f>
        <v>1</v>
      </c>
      <c r="L823" s="1" t="b">
        <f t="array" ref="L823">IF(NOT(I823=""),AND(AND(ABS(C823:I823-B823:H823)&gt;0),AND(ABS(C823:I823-B823:H823)&lt;4)),IF(NOT(H823=""),AND(AND(ABS(C823:H823-B823:G823)&gt;0),AND(ABS(C823:H823-B823:G823)&lt;4)),IF(NOT(G823=""),AND(AND(ABS(C823:G823-B823:F823)&gt;0),AND(ABS(C823:G823-B823:F823)&lt;4)),AND(AND(ABS(C823:F823-B823:E823)&gt;0),AND(ABS(C823:F823-B823:E823)&lt;4)))))</f>
        <v>1</v>
      </c>
      <c r="M823" s="1" t="b">
        <f t="shared" si="1"/>
        <v>1</v>
      </c>
    </row>
    <row r="824" ht="15.75" customHeight="1">
      <c r="A824" s="1" t="s">
        <v>833</v>
      </c>
      <c r="B824" s="1">
        <f>IFERROR(__xludf.DUMMYFUNCTION("SPLIT(A824,"" "")"),91.0)</f>
        <v>91</v>
      </c>
      <c r="C824" s="1">
        <f>IFERROR(__xludf.DUMMYFUNCTION("""COMPUTED_VALUE"""),89.0)</f>
        <v>89</v>
      </c>
      <c r="D824" s="1">
        <f>IFERROR(__xludf.DUMMYFUNCTION("""COMPUTED_VALUE"""),88.0)</f>
        <v>88</v>
      </c>
      <c r="E824" s="1">
        <f>IFERROR(__xludf.DUMMYFUNCTION("""COMPUTED_VALUE"""),86.0)</f>
        <v>86</v>
      </c>
      <c r="F824" s="1">
        <f>IFERROR(__xludf.DUMMYFUNCTION("""COMPUTED_VALUE"""),85.0)</f>
        <v>85</v>
      </c>
      <c r="G824" s="1">
        <f>IFERROR(__xludf.DUMMYFUNCTION("""COMPUTED_VALUE"""),83.0)</f>
        <v>83</v>
      </c>
      <c r="J824" s="1" t="b">
        <f t="array" ref="J824">IF(NOT(I824=""),AND(C824:I824&gt;B824:H824),IF(NOT(H824=""),AND(C824:H824&gt;B824:G824),IF(NOT(G824=""),AND(C824:G824&gt;B824:F824),AND(C824:F824&gt;B824:E824))))</f>
        <v>0</v>
      </c>
      <c r="K824" s="1" t="b">
        <f t="array" ref="K824">IF(NOT(I824=""),AND(C824:I824&lt;B824:H824),IF(NOT(H824=""),AND(C824:H824&lt;B824:G824),IF(NOT(G824=""),AND(C824:G824&lt;B824:F824),AND(C824:F824&lt;B824:E824))))</f>
        <v>1</v>
      </c>
      <c r="L824" s="1" t="b">
        <f t="array" ref="L824">IF(NOT(I824=""),AND(AND(ABS(C824:I824-B824:H824)&gt;0),AND(ABS(C824:I824-B824:H824)&lt;4)),IF(NOT(H824=""),AND(AND(ABS(C824:H824-B824:G824)&gt;0),AND(ABS(C824:H824-B824:G824)&lt;4)),IF(NOT(G824=""),AND(AND(ABS(C824:G824-B824:F824)&gt;0),AND(ABS(C824:G824-B824:F824)&lt;4)),AND(AND(ABS(C824:F824-B824:E824)&gt;0),AND(ABS(C824:F824-B824:E824)&lt;4)))))</f>
        <v>1</v>
      </c>
      <c r="M824" s="1" t="b">
        <f t="shared" si="1"/>
        <v>1</v>
      </c>
    </row>
    <row r="825" ht="15.75" customHeight="1">
      <c r="A825" s="1" t="s">
        <v>834</v>
      </c>
      <c r="B825" s="1">
        <f>IFERROR(__xludf.DUMMYFUNCTION("SPLIT(A825,"" "")"),39.0)</f>
        <v>39</v>
      </c>
      <c r="C825" s="1">
        <f>IFERROR(__xludf.DUMMYFUNCTION("""COMPUTED_VALUE"""),38.0)</f>
        <v>38</v>
      </c>
      <c r="D825" s="1">
        <f>IFERROR(__xludf.DUMMYFUNCTION("""COMPUTED_VALUE"""),36.0)</f>
        <v>36</v>
      </c>
      <c r="E825" s="1">
        <f>IFERROR(__xludf.DUMMYFUNCTION("""COMPUTED_VALUE"""),35.0)</f>
        <v>35</v>
      </c>
      <c r="F825" s="1">
        <f>IFERROR(__xludf.DUMMYFUNCTION("""COMPUTED_VALUE"""),32.0)</f>
        <v>32</v>
      </c>
      <c r="G825" s="1">
        <f>IFERROR(__xludf.DUMMYFUNCTION("""COMPUTED_VALUE"""),31.0)</f>
        <v>31</v>
      </c>
      <c r="H825" s="1">
        <f>IFERROR(__xludf.DUMMYFUNCTION("""COMPUTED_VALUE"""),29.0)</f>
        <v>29</v>
      </c>
      <c r="I825" s="1">
        <f>IFERROR(__xludf.DUMMYFUNCTION("""COMPUTED_VALUE"""),27.0)</f>
        <v>27</v>
      </c>
      <c r="J825" s="1" t="b">
        <f t="array" ref="J825">IF(NOT(I825=""),AND(C825:I825&gt;B825:H825),IF(NOT(H825=""),AND(C825:H825&gt;B825:G825),IF(NOT(G825=""),AND(C825:G825&gt;B825:F825),AND(C825:F825&gt;B825:E825))))</f>
        <v>0</v>
      </c>
      <c r="K825" s="1" t="b">
        <f t="array" ref="K825">IF(NOT(I825=""),AND(C825:I825&lt;B825:H825),IF(NOT(H825=""),AND(C825:H825&lt;B825:G825),IF(NOT(G825=""),AND(C825:G825&lt;B825:F825),AND(C825:F825&lt;B825:E825))))</f>
        <v>1</v>
      </c>
      <c r="L825" s="1" t="b">
        <f t="array" ref="L825">IF(NOT(I825=""),AND(AND(ABS(C825:I825-B825:H825)&gt;0),AND(ABS(C825:I825-B825:H825)&lt;4)),IF(NOT(H825=""),AND(AND(ABS(C825:H825-B825:G825)&gt;0),AND(ABS(C825:H825-B825:G825)&lt;4)),IF(NOT(G825=""),AND(AND(ABS(C825:G825-B825:F825)&gt;0),AND(ABS(C825:G825-B825:F825)&lt;4)),AND(AND(ABS(C825:F825-B825:E825)&gt;0),AND(ABS(C825:F825-B825:E825)&lt;4)))))</f>
        <v>1</v>
      </c>
      <c r="M825" s="1" t="b">
        <f t="shared" si="1"/>
        <v>1</v>
      </c>
    </row>
    <row r="826" ht="15.75" customHeight="1">
      <c r="A826" s="1" t="s">
        <v>835</v>
      </c>
      <c r="B826" s="1">
        <f>IFERROR(__xludf.DUMMYFUNCTION("SPLIT(A826,"" "")"),39.0)</f>
        <v>39</v>
      </c>
      <c r="C826" s="1">
        <f>IFERROR(__xludf.DUMMYFUNCTION("""COMPUTED_VALUE"""),38.0)</f>
        <v>38</v>
      </c>
      <c r="D826" s="1">
        <f>IFERROR(__xludf.DUMMYFUNCTION("""COMPUTED_VALUE"""),37.0)</f>
        <v>37</v>
      </c>
      <c r="E826" s="1">
        <f>IFERROR(__xludf.DUMMYFUNCTION("""COMPUTED_VALUE"""),36.0)</f>
        <v>36</v>
      </c>
      <c r="F826" s="1">
        <f>IFERROR(__xludf.DUMMYFUNCTION("""COMPUTED_VALUE"""),34.0)</f>
        <v>34</v>
      </c>
      <c r="G826" s="1">
        <f>IFERROR(__xludf.DUMMYFUNCTION("""COMPUTED_VALUE"""),33.0)</f>
        <v>33</v>
      </c>
      <c r="H826" s="1">
        <f>IFERROR(__xludf.DUMMYFUNCTION("""COMPUTED_VALUE"""),31.0)</f>
        <v>31</v>
      </c>
      <c r="J826" s="1" t="b">
        <f t="array" ref="J826">IF(NOT(I826=""),AND(C826:I826&gt;B826:H826),IF(NOT(H826=""),AND(C826:H826&gt;B826:G826),IF(NOT(G826=""),AND(C826:G826&gt;B826:F826),AND(C826:F826&gt;B826:E826))))</f>
        <v>0</v>
      </c>
      <c r="K826" s="1" t="b">
        <f t="array" ref="K826">IF(NOT(I826=""),AND(C826:I826&lt;B826:H826),IF(NOT(H826=""),AND(C826:H826&lt;B826:G826),IF(NOT(G826=""),AND(C826:G826&lt;B826:F826),AND(C826:F826&lt;B826:E826))))</f>
        <v>1</v>
      </c>
      <c r="L826" s="1" t="b">
        <f t="array" ref="L826">IF(NOT(I826=""),AND(AND(ABS(C826:I826-B826:H826)&gt;0),AND(ABS(C826:I826-B826:H826)&lt;4)),IF(NOT(H826=""),AND(AND(ABS(C826:H826-B826:G826)&gt;0),AND(ABS(C826:H826-B826:G826)&lt;4)),IF(NOT(G826=""),AND(AND(ABS(C826:G826-B826:F826)&gt;0),AND(ABS(C826:G826-B826:F826)&lt;4)),AND(AND(ABS(C826:F826-B826:E826)&gt;0),AND(ABS(C826:F826-B826:E826)&lt;4)))))</f>
        <v>1</v>
      </c>
      <c r="M826" s="1" t="b">
        <f t="shared" si="1"/>
        <v>1</v>
      </c>
    </row>
    <row r="827" ht="15.75" customHeight="1">
      <c r="A827" s="1" t="s">
        <v>836</v>
      </c>
      <c r="B827" s="1">
        <f>IFERROR(__xludf.DUMMYFUNCTION("SPLIT(A827,"" "")"),89.0)</f>
        <v>89</v>
      </c>
      <c r="C827" s="1">
        <f>IFERROR(__xludf.DUMMYFUNCTION("""COMPUTED_VALUE"""),91.0)</f>
        <v>91</v>
      </c>
      <c r="D827" s="1">
        <f>IFERROR(__xludf.DUMMYFUNCTION("""COMPUTED_VALUE"""),93.0)</f>
        <v>93</v>
      </c>
      <c r="E827" s="1">
        <f>IFERROR(__xludf.DUMMYFUNCTION("""COMPUTED_VALUE"""),96.0)</f>
        <v>96</v>
      </c>
      <c r="F827" s="1">
        <f>IFERROR(__xludf.DUMMYFUNCTION("""COMPUTED_VALUE"""),97.0)</f>
        <v>97</v>
      </c>
      <c r="G827" s="1">
        <f>IFERROR(__xludf.DUMMYFUNCTION("""COMPUTED_VALUE"""),98.0)</f>
        <v>98</v>
      </c>
      <c r="J827" s="1" t="b">
        <f t="array" ref="J827">IF(NOT(I827=""),AND(C827:I827&gt;B827:H827),IF(NOT(H827=""),AND(C827:H827&gt;B827:G827),IF(NOT(G827=""),AND(C827:G827&gt;B827:F827),AND(C827:F827&gt;B827:E827))))</f>
        <v>1</v>
      </c>
      <c r="K827" s="1" t="b">
        <f t="array" ref="K827">IF(NOT(I827=""),AND(C827:I827&lt;B827:H827),IF(NOT(H827=""),AND(C827:H827&lt;B827:G827),IF(NOT(G827=""),AND(C827:G827&lt;B827:F827),AND(C827:F827&lt;B827:E827))))</f>
        <v>0</v>
      </c>
      <c r="L827" s="1" t="b">
        <f t="array" ref="L827">IF(NOT(I827=""),AND(AND(ABS(C827:I827-B827:H827)&gt;0),AND(ABS(C827:I827-B827:H827)&lt;4)),IF(NOT(H827=""),AND(AND(ABS(C827:H827-B827:G827)&gt;0),AND(ABS(C827:H827-B827:G827)&lt;4)),IF(NOT(G827=""),AND(AND(ABS(C827:G827-B827:F827)&gt;0),AND(ABS(C827:G827-B827:F827)&lt;4)),AND(AND(ABS(C827:F827-B827:E827)&gt;0),AND(ABS(C827:F827-B827:E827)&lt;4)))))</f>
        <v>1</v>
      </c>
      <c r="M827" s="1" t="b">
        <f t="shared" si="1"/>
        <v>1</v>
      </c>
    </row>
    <row r="828" ht="15.75" customHeight="1">
      <c r="A828" s="1" t="s">
        <v>837</v>
      </c>
      <c r="B828" s="1">
        <f>IFERROR(__xludf.DUMMYFUNCTION("SPLIT(A828,"" "")"),48.0)</f>
        <v>48</v>
      </c>
      <c r="C828" s="1">
        <f>IFERROR(__xludf.DUMMYFUNCTION("""COMPUTED_VALUE"""),49.0)</f>
        <v>49</v>
      </c>
      <c r="D828" s="1">
        <f>IFERROR(__xludf.DUMMYFUNCTION("""COMPUTED_VALUE"""),52.0)</f>
        <v>52</v>
      </c>
      <c r="E828" s="1">
        <f>IFERROR(__xludf.DUMMYFUNCTION("""COMPUTED_VALUE"""),53.0)</f>
        <v>53</v>
      </c>
      <c r="F828" s="1">
        <f>IFERROR(__xludf.DUMMYFUNCTION("""COMPUTED_VALUE"""),54.0)</f>
        <v>54</v>
      </c>
      <c r="G828" s="1">
        <f>IFERROR(__xludf.DUMMYFUNCTION("""COMPUTED_VALUE"""),56.0)</f>
        <v>56</v>
      </c>
      <c r="H828" s="1">
        <f>IFERROR(__xludf.DUMMYFUNCTION("""COMPUTED_VALUE"""),59.0)</f>
        <v>59</v>
      </c>
      <c r="I828" s="1">
        <f>IFERROR(__xludf.DUMMYFUNCTION("""COMPUTED_VALUE"""),62.0)</f>
        <v>62</v>
      </c>
      <c r="J828" s="1" t="b">
        <f t="array" ref="J828">IF(NOT(I828=""),AND(C828:I828&gt;B828:H828),IF(NOT(H828=""),AND(C828:H828&gt;B828:G828),IF(NOT(G828=""),AND(C828:G828&gt;B828:F828),AND(C828:F828&gt;B828:E828))))</f>
        <v>1</v>
      </c>
      <c r="K828" s="1" t="b">
        <f t="array" ref="K828">IF(NOT(I828=""),AND(C828:I828&lt;B828:H828),IF(NOT(H828=""),AND(C828:H828&lt;B828:G828),IF(NOT(G828=""),AND(C828:G828&lt;B828:F828),AND(C828:F828&lt;B828:E828))))</f>
        <v>0</v>
      </c>
      <c r="L828" s="1" t="b">
        <f t="array" ref="L828">IF(NOT(I828=""),AND(AND(ABS(C828:I828-B828:H828)&gt;0),AND(ABS(C828:I828-B828:H828)&lt;4)),IF(NOT(H828=""),AND(AND(ABS(C828:H828-B828:G828)&gt;0),AND(ABS(C828:H828-B828:G828)&lt;4)),IF(NOT(G828=""),AND(AND(ABS(C828:G828-B828:F828)&gt;0),AND(ABS(C828:G828-B828:F828)&lt;4)),AND(AND(ABS(C828:F828-B828:E828)&gt;0),AND(ABS(C828:F828-B828:E828)&lt;4)))))</f>
        <v>1</v>
      </c>
      <c r="M828" s="1" t="b">
        <f t="shared" si="1"/>
        <v>1</v>
      </c>
    </row>
    <row r="829" ht="15.75" customHeight="1">
      <c r="A829" s="1" t="s">
        <v>838</v>
      </c>
      <c r="B829" s="1">
        <f>IFERROR(__xludf.DUMMYFUNCTION("SPLIT(A829,"" "")"),78.0)</f>
        <v>78</v>
      </c>
      <c r="C829" s="1">
        <f>IFERROR(__xludf.DUMMYFUNCTION("""COMPUTED_VALUE"""),81.0)</f>
        <v>81</v>
      </c>
      <c r="D829" s="1">
        <f>IFERROR(__xludf.DUMMYFUNCTION("""COMPUTED_VALUE"""),82.0)</f>
        <v>82</v>
      </c>
      <c r="E829" s="1">
        <f>IFERROR(__xludf.DUMMYFUNCTION("""COMPUTED_VALUE"""),83.0)</f>
        <v>83</v>
      </c>
      <c r="F829" s="1">
        <f>IFERROR(__xludf.DUMMYFUNCTION("""COMPUTED_VALUE"""),86.0)</f>
        <v>86</v>
      </c>
      <c r="G829" s="1">
        <f>IFERROR(__xludf.DUMMYFUNCTION("""COMPUTED_VALUE"""),87.0)</f>
        <v>87</v>
      </c>
      <c r="H829" s="1">
        <f>IFERROR(__xludf.DUMMYFUNCTION("""COMPUTED_VALUE"""),90.0)</f>
        <v>90</v>
      </c>
      <c r="I829" s="1">
        <f>IFERROR(__xludf.DUMMYFUNCTION("""COMPUTED_VALUE"""),91.0)</f>
        <v>91</v>
      </c>
      <c r="J829" s="1" t="b">
        <f t="array" ref="J829">IF(NOT(I829=""),AND(C829:I829&gt;B829:H829),IF(NOT(H829=""),AND(C829:H829&gt;B829:G829),IF(NOT(G829=""),AND(C829:G829&gt;B829:F829),AND(C829:F829&gt;B829:E829))))</f>
        <v>1</v>
      </c>
      <c r="K829" s="1" t="b">
        <f t="array" ref="K829">IF(NOT(I829=""),AND(C829:I829&lt;B829:H829),IF(NOT(H829=""),AND(C829:H829&lt;B829:G829),IF(NOT(G829=""),AND(C829:G829&lt;B829:F829),AND(C829:F829&lt;B829:E829))))</f>
        <v>0</v>
      </c>
      <c r="L829" s="1" t="b">
        <f t="array" ref="L829">IF(NOT(I829=""),AND(AND(ABS(C829:I829-B829:H829)&gt;0),AND(ABS(C829:I829-B829:H829)&lt;4)),IF(NOT(H829=""),AND(AND(ABS(C829:H829-B829:G829)&gt;0),AND(ABS(C829:H829-B829:G829)&lt;4)),IF(NOT(G829=""),AND(AND(ABS(C829:G829-B829:F829)&gt;0),AND(ABS(C829:G829-B829:F829)&lt;4)),AND(AND(ABS(C829:F829-B829:E829)&gt;0),AND(ABS(C829:F829-B829:E829)&lt;4)))))</f>
        <v>1</v>
      </c>
      <c r="M829" s="1" t="b">
        <f t="shared" si="1"/>
        <v>1</v>
      </c>
    </row>
    <row r="830" ht="15.75" customHeight="1">
      <c r="A830" s="1" t="s">
        <v>839</v>
      </c>
      <c r="B830" s="1">
        <f>IFERROR(__xludf.DUMMYFUNCTION("SPLIT(A830,"" "")"),47.0)</f>
        <v>47</v>
      </c>
      <c r="C830" s="1">
        <f>IFERROR(__xludf.DUMMYFUNCTION("""COMPUTED_VALUE"""),48.0)</f>
        <v>48</v>
      </c>
      <c r="D830" s="1">
        <f>IFERROR(__xludf.DUMMYFUNCTION("""COMPUTED_VALUE"""),50.0)</f>
        <v>50</v>
      </c>
      <c r="E830" s="1">
        <f>IFERROR(__xludf.DUMMYFUNCTION("""COMPUTED_VALUE"""),53.0)</f>
        <v>53</v>
      </c>
      <c r="F830" s="1">
        <f>IFERROR(__xludf.DUMMYFUNCTION("""COMPUTED_VALUE"""),56.0)</f>
        <v>56</v>
      </c>
      <c r="G830" s="1">
        <f>IFERROR(__xludf.DUMMYFUNCTION("""COMPUTED_VALUE"""),58.0)</f>
        <v>58</v>
      </c>
      <c r="H830" s="1">
        <f>IFERROR(__xludf.DUMMYFUNCTION("""COMPUTED_VALUE"""),61.0)</f>
        <v>61</v>
      </c>
      <c r="J830" s="1" t="b">
        <f t="array" ref="J830">IF(NOT(I830=""),AND(C830:I830&gt;B830:H830),IF(NOT(H830=""),AND(C830:H830&gt;B830:G830),IF(NOT(G830=""),AND(C830:G830&gt;B830:F830),AND(C830:F830&gt;B830:E830))))</f>
        <v>1</v>
      </c>
      <c r="K830" s="1" t="b">
        <f t="array" ref="K830">IF(NOT(I830=""),AND(C830:I830&lt;B830:H830),IF(NOT(H830=""),AND(C830:H830&lt;B830:G830),IF(NOT(G830=""),AND(C830:G830&lt;B830:F830),AND(C830:F830&lt;B830:E830))))</f>
        <v>0</v>
      </c>
      <c r="L830" s="1" t="b">
        <f t="array" ref="L830">IF(NOT(I830=""),AND(AND(ABS(C830:I830-B830:H830)&gt;0),AND(ABS(C830:I830-B830:H830)&lt;4)),IF(NOT(H830=""),AND(AND(ABS(C830:H830-B830:G830)&gt;0),AND(ABS(C830:H830-B830:G830)&lt;4)),IF(NOT(G830=""),AND(AND(ABS(C830:G830-B830:F830)&gt;0),AND(ABS(C830:G830-B830:F830)&lt;4)),AND(AND(ABS(C830:F830-B830:E830)&gt;0),AND(ABS(C830:F830-B830:E830)&lt;4)))))</f>
        <v>1</v>
      </c>
      <c r="M830" s="1" t="b">
        <f t="shared" si="1"/>
        <v>1</v>
      </c>
    </row>
    <row r="831" ht="15.75" customHeight="1">
      <c r="A831" s="1" t="s">
        <v>840</v>
      </c>
      <c r="B831" s="1">
        <f>IFERROR(__xludf.DUMMYFUNCTION("SPLIT(A831,"" "")"),85.0)</f>
        <v>85</v>
      </c>
      <c r="C831" s="1">
        <f>IFERROR(__xludf.DUMMYFUNCTION("""COMPUTED_VALUE"""),87.0)</f>
        <v>87</v>
      </c>
      <c r="D831" s="1">
        <f>IFERROR(__xludf.DUMMYFUNCTION("""COMPUTED_VALUE"""),90.0)</f>
        <v>90</v>
      </c>
      <c r="E831" s="1">
        <f>IFERROR(__xludf.DUMMYFUNCTION("""COMPUTED_VALUE"""),91.0)</f>
        <v>91</v>
      </c>
      <c r="F831" s="1">
        <f>IFERROR(__xludf.DUMMYFUNCTION("""COMPUTED_VALUE"""),93.0)</f>
        <v>93</v>
      </c>
      <c r="G831" s="1">
        <f>IFERROR(__xludf.DUMMYFUNCTION("""COMPUTED_VALUE"""),95.0)</f>
        <v>95</v>
      </c>
      <c r="J831" s="1" t="b">
        <f t="array" ref="J831">IF(NOT(I831=""),AND(C831:I831&gt;B831:H831),IF(NOT(H831=""),AND(C831:H831&gt;B831:G831),IF(NOT(G831=""),AND(C831:G831&gt;B831:F831),AND(C831:F831&gt;B831:E831))))</f>
        <v>1</v>
      </c>
      <c r="K831" s="1" t="b">
        <f t="array" ref="K831">IF(NOT(I831=""),AND(C831:I831&lt;B831:H831),IF(NOT(H831=""),AND(C831:H831&lt;B831:G831),IF(NOT(G831=""),AND(C831:G831&lt;B831:F831),AND(C831:F831&lt;B831:E831))))</f>
        <v>0</v>
      </c>
      <c r="L831" s="1" t="b">
        <f t="array" ref="L831">IF(NOT(I831=""),AND(AND(ABS(C831:I831-B831:H831)&gt;0),AND(ABS(C831:I831-B831:H831)&lt;4)),IF(NOT(H831=""),AND(AND(ABS(C831:H831-B831:G831)&gt;0),AND(ABS(C831:H831-B831:G831)&lt;4)),IF(NOT(G831=""),AND(AND(ABS(C831:G831-B831:F831)&gt;0),AND(ABS(C831:G831-B831:F831)&lt;4)),AND(AND(ABS(C831:F831-B831:E831)&gt;0),AND(ABS(C831:F831-B831:E831)&lt;4)))))</f>
        <v>1</v>
      </c>
      <c r="M831" s="1" t="b">
        <f t="shared" si="1"/>
        <v>1</v>
      </c>
    </row>
    <row r="832" ht="15.75" customHeight="1">
      <c r="A832" s="1" t="s">
        <v>841</v>
      </c>
      <c r="B832" s="1">
        <f>IFERROR(__xludf.DUMMYFUNCTION("SPLIT(A832,"" "")"),28.0)</f>
        <v>28</v>
      </c>
      <c r="C832" s="1">
        <f>IFERROR(__xludf.DUMMYFUNCTION("""COMPUTED_VALUE"""),31.0)</f>
        <v>31</v>
      </c>
      <c r="D832" s="1">
        <f>IFERROR(__xludf.DUMMYFUNCTION("""COMPUTED_VALUE"""),33.0)</f>
        <v>33</v>
      </c>
      <c r="E832" s="1">
        <f>IFERROR(__xludf.DUMMYFUNCTION("""COMPUTED_VALUE"""),34.0)</f>
        <v>34</v>
      </c>
      <c r="F832" s="1">
        <f>IFERROR(__xludf.DUMMYFUNCTION("""COMPUTED_VALUE"""),36.0)</f>
        <v>36</v>
      </c>
      <c r="G832" s="1">
        <f>IFERROR(__xludf.DUMMYFUNCTION("""COMPUTED_VALUE"""),38.0)</f>
        <v>38</v>
      </c>
      <c r="J832" s="1" t="b">
        <f t="array" ref="J832">IF(NOT(I832=""),AND(C832:I832&gt;B832:H832),IF(NOT(H832=""),AND(C832:H832&gt;B832:G832),IF(NOT(G832=""),AND(C832:G832&gt;B832:F832),AND(C832:F832&gt;B832:E832))))</f>
        <v>1</v>
      </c>
      <c r="K832" s="1" t="b">
        <f t="array" ref="K832">IF(NOT(I832=""),AND(C832:I832&lt;B832:H832),IF(NOT(H832=""),AND(C832:H832&lt;B832:G832),IF(NOT(G832=""),AND(C832:G832&lt;B832:F832),AND(C832:F832&lt;B832:E832))))</f>
        <v>0</v>
      </c>
      <c r="L832" s="1" t="b">
        <f t="array" ref="L832">IF(NOT(I832=""),AND(AND(ABS(C832:I832-B832:H832)&gt;0),AND(ABS(C832:I832-B832:H832)&lt;4)),IF(NOT(H832=""),AND(AND(ABS(C832:H832-B832:G832)&gt;0),AND(ABS(C832:H832-B832:G832)&lt;4)),IF(NOT(G832=""),AND(AND(ABS(C832:G832-B832:F832)&gt;0),AND(ABS(C832:G832-B832:F832)&lt;4)),AND(AND(ABS(C832:F832-B832:E832)&gt;0),AND(ABS(C832:F832-B832:E832)&lt;4)))))</f>
        <v>1</v>
      </c>
      <c r="M832" s="1" t="b">
        <f t="shared" si="1"/>
        <v>1</v>
      </c>
    </row>
    <row r="833" ht="15.75" customHeight="1">
      <c r="A833" s="1" t="s">
        <v>842</v>
      </c>
      <c r="B833" s="1">
        <f>IFERROR(__xludf.DUMMYFUNCTION("SPLIT(A833,"" "")"),41.0)</f>
        <v>41</v>
      </c>
      <c r="C833" s="1">
        <f>IFERROR(__xludf.DUMMYFUNCTION("""COMPUTED_VALUE"""),39.0)</f>
        <v>39</v>
      </c>
      <c r="D833" s="1">
        <f>IFERROR(__xludf.DUMMYFUNCTION("""COMPUTED_VALUE"""),38.0)</f>
        <v>38</v>
      </c>
      <c r="E833" s="1">
        <f>IFERROR(__xludf.DUMMYFUNCTION("""COMPUTED_VALUE"""),36.0)</f>
        <v>36</v>
      </c>
      <c r="F833" s="1">
        <f>IFERROR(__xludf.DUMMYFUNCTION("""COMPUTED_VALUE"""),35.0)</f>
        <v>35</v>
      </c>
      <c r="G833" s="1">
        <f>IFERROR(__xludf.DUMMYFUNCTION("""COMPUTED_VALUE"""),33.0)</f>
        <v>33</v>
      </c>
      <c r="J833" s="1" t="b">
        <f t="array" ref="J833">IF(NOT(I833=""),AND(C833:I833&gt;B833:H833),IF(NOT(H833=""),AND(C833:H833&gt;B833:G833),IF(NOT(G833=""),AND(C833:G833&gt;B833:F833),AND(C833:F833&gt;B833:E833))))</f>
        <v>0</v>
      </c>
      <c r="K833" s="1" t="b">
        <f t="array" ref="K833">IF(NOT(I833=""),AND(C833:I833&lt;B833:H833),IF(NOT(H833=""),AND(C833:H833&lt;B833:G833),IF(NOT(G833=""),AND(C833:G833&lt;B833:F833),AND(C833:F833&lt;B833:E833))))</f>
        <v>1</v>
      </c>
      <c r="L833" s="1" t="b">
        <f t="array" ref="L833">IF(NOT(I833=""),AND(AND(ABS(C833:I833-B833:H833)&gt;0),AND(ABS(C833:I833-B833:H833)&lt;4)),IF(NOT(H833=""),AND(AND(ABS(C833:H833-B833:G833)&gt;0),AND(ABS(C833:H833-B833:G833)&lt;4)),IF(NOT(G833=""),AND(AND(ABS(C833:G833-B833:F833)&gt;0),AND(ABS(C833:G833-B833:F833)&lt;4)),AND(AND(ABS(C833:F833-B833:E833)&gt;0),AND(ABS(C833:F833-B833:E833)&lt;4)))))</f>
        <v>1</v>
      </c>
      <c r="M833" s="1" t="b">
        <f t="shared" si="1"/>
        <v>1</v>
      </c>
    </row>
    <row r="834" ht="15.75" customHeight="1">
      <c r="A834" s="1" t="s">
        <v>843</v>
      </c>
      <c r="B834" s="1">
        <f>IFERROR(__xludf.DUMMYFUNCTION("SPLIT(A834,"" "")"),54.0)</f>
        <v>54</v>
      </c>
      <c r="C834" s="1">
        <f>IFERROR(__xludf.DUMMYFUNCTION("""COMPUTED_VALUE"""),55.0)</f>
        <v>55</v>
      </c>
      <c r="D834" s="1">
        <f>IFERROR(__xludf.DUMMYFUNCTION("""COMPUTED_VALUE"""),58.0)</f>
        <v>58</v>
      </c>
      <c r="E834" s="1">
        <f>IFERROR(__xludf.DUMMYFUNCTION("""COMPUTED_VALUE"""),60.0)</f>
        <v>60</v>
      </c>
      <c r="F834" s="1">
        <f>IFERROR(__xludf.DUMMYFUNCTION("""COMPUTED_VALUE"""),61.0)</f>
        <v>61</v>
      </c>
      <c r="G834" s="1">
        <f>IFERROR(__xludf.DUMMYFUNCTION("""COMPUTED_VALUE"""),63.0)</f>
        <v>63</v>
      </c>
      <c r="H834" s="1">
        <f>IFERROR(__xludf.DUMMYFUNCTION("""COMPUTED_VALUE"""),64.0)</f>
        <v>64</v>
      </c>
      <c r="J834" s="1" t="b">
        <f t="array" ref="J834">IF(NOT(I834=""),AND(C834:I834&gt;B834:H834),IF(NOT(H834=""),AND(C834:H834&gt;B834:G834),IF(NOT(G834=""),AND(C834:G834&gt;B834:F834),AND(C834:F834&gt;B834:E834))))</f>
        <v>1</v>
      </c>
      <c r="K834" s="1" t="b">
        <f t="array" ref="K834">IF(NOT(I834=""),AND(C834:I834&lt;B834:H834),IF(NOT(H834=""),AND(C834:H834&lt;B834:G834),IF(NOT(G834=""),AND(C834:G834&lt;B834:F834),AND(C834:F834&lt;B834:E834))))</f>
        <v>0</v>
      </c>
      <c r="L834" s="1" t="b">
        <f t="array" ref="L834">IF(NOT(I834=""),AND(AND(ABS(C834:I834-B834:H834)&gt;0),AND(ABS(C834:I834-B834:H834)&lt;4)),IF(NOT(H834=""),AND(AND(ABS(C834:H834-B834:G834)&gt;0),AND(ABS(C834:H834-B834:G834)&lt;4)),IF(NOT(G834=""),AND(AND(ABS(C834:G834-B834:F834)&gt;0),AND(ABS(C834:G834-B834:F834)&lt;4)),AND(AND(ABS(C834:F834-B834:E834)&gt;0),AND(ABS(C834:F834-B834:E834)&lt;4)))))</f>
        <v>1</v>
      </c>
      <c r="M834" s="1" t="b">
        <f t="shared" si="1"/>
        <v>1</v>
      </c>
    </row>
    <row r="835" ht="15.75" customHeight="1">
      <c r="A835" s="1" t="s">
        <v>844</v>
      </c>
      <c r="B835" s="1">
        <f>IFERROR(__xludf.DUMMYFUNCTION("SPLIT(A835,"" "")"),8.0)</f>
        <v>8</v>
      </c>
      <c r="C835" s="1">
        <f>IFERROR(__xludf.DUMMYFUNCTION("""COMPUTED_VALUE"""),11.0)</f>
        <v>11</v>
      </c>
      <c r="D835" s="1">
        <f>IFERROR(__xludf.DUMMYFUNCTION("""COMPUTED_VALUE"""),13.0)</f>
        <v>13</v>
      </c>
      <c r="E835" s="1">
        <f>IFERROR(__xludf.DUMMYFUNCTION("""COMPUTED_VALUE"""),15.0)</f>
        <v>15</v>
      </c>
      <c r="F835" s="1">
        <f>IFERROR(__xludf.DUMMYFUNCTION("""COMPUTED_VALUE"""),16.0)</f>
        <v>16</v>
      </c>
      <c r="J835" s="1" t="b">
        <f t="array" ref="J835">IF(NOT(I835=""),AND(C835:I835&gt;B835:H835),IF(NOT(H835=""),AND(C835:H835&gt;B835:G835),IF(NOT(G835=""),AND(C835:G835&gt;B835:F835),AND(C835:F835&gt;B835:E835))))</f>
        <v>1</v>
      </c>
      <c r="K835" s="1" t="b">
        <f t="array" ref="K835">IF(NOT(I835=""),AND(C835:I835&lt;B835:H835),IF(NOT(H835=""),AND(C835:H835&lt;B835:G835),IF(NOT(G835=""),AND(C835:G835&lt;B835:F835),AND(C835:F835&lt;B835:E835))))</f>
        <v>0</v>
      </c>
      <c r="L835" s="1" t="b">
        <f t="array" ref="L835">IF(NOT(I835=""),AND(AND(ABS(C835:I835-B835:H835)&gt;0),AND(ABS(C835:I835-B835:H835)&lt;4)),IF(NOT(H835=""),AND(AND(ABS(C835:H835-B835:G835)&gt;0),AND(ABS(C835:H835-B835:G835)&lt;4)),IF(NOT(G835=""),AND(AND(ABS(C835:G835-B835:F835)&gt;0),AND(ABS(C835:G835-B835:F835)&lt;4)),AND(AND(ABS(C835:F835-B835:E835)&gt;0),AND(ABS(C835:F835-B835:E835)&lt;4)))))</f>
        <v>1</v>
      </c>
      <c r="M835" s="1" t="b">
        <f t="shared" si="1"/>
        <v>1</v>
      </c>
    </row>
    <row r="836" ht="15.75" customHeight="1">
      <c r="A836" s="1" t="s">
        <v>845</v>
      </c>
      <c r="B836" s="1">
        <f>IFERROR(__xludf.DUMMYFUNCTION("SPLIT(A836,"" "")"),20.0)</f>
        <v>20</v>
      </c>
      <c r="C836" s="1">
        <f>IFERROR(__xludf.DUMMYFUNCTION("""COMPUTED_VALUE"""),18.0)</f>
        <v>18</v>
      </c>
      <c r="D836" s="1">
        <f>IFERROR(__xludf.DUMMYFUNCTION("""COMPUTED_VALUE"""),15.0)</f>
        <v>15</v>
      </c>
      <c r="E836" s="1">
        <f>IFERROR(__xludf.DUMMYFUNCTION("""COMPUTED_VALUE"""),13.0)</f>
        <v>13</v>
      </c>
      <c r="F836" s="1">
        <f>IFERROR(__xludf.DUMMYFUNCTION("""COMPUTED_VALUE"""),11.0)</f>
        <v>11</v>
      </c>
      <c r="G836" s="1">
        <f>IFERROR(__xludf.DUMMYFUNCTION("""COMPUTED_VALUE"""),9.0)</f>
        <v>9</v>
      </c>
      <c r="J836" s="1" t="b">
        <f t="array" ref="J836">IF(NOT(I836=""),AND(C836:I836&gt;B836:H836),IF(NOT(H836=""),AND(C836:H836&gt;B836:G836),IF(NOT(G836=""),AND(C836:G836&gt;B836:F836),AND(C836:F836&gt;B836:E836))))</f>
        <v>0</v>
      </c>
      <c r="K836" s="1" t="b">
        <f t="array" ref="K836">IF(NOT(I836=""),AND(C836:I836&lt;B836:H836),IF(NOT(H836=""),AND(C836:H836&lt;B836:G836),IF(NOT(G836=""),AND(C836:G836&lt;B836:F836),AND(C836:F836&lt;B836:E836))))</f>
        <v>1</v>
      </c>
      <c r="L836" s="1" t="b">
        <f t="array" ref="L836">IF(NOT(I836=""),AND(AND(ABS(C836:I836-B836:H836)&gt;0),AND(ABS(C836:I836-B836:H836)&lt;4)),IF(NOT(H836=""),AND(AND(ABS(C836:H836-B836:G836)&gt;0),AND(ABS(C836:H836-B836:G836)&lt;4)),IF(NOT(G836=""),AND(AND(ABS(C836:G836-B836:F836)&gt;0),AND(ABS(C836:G836-B836:F836)&lt;4)),AND(AND(ABS(C836:F836-B836:E836)&gt;0),AND(ABS(C836:F836-B836:E836)&lt;4)))))</f>
        <v>1</v>
      </c>
      <c r="M836" s="1" t="b">
        <f t="shared" si="1"/>
        <v>1</v>
      </c>
    </row>
    <row r="837" ht="15.75" customHeight="1">
      <c r="A837" s="1" t="s">
        <v>846</v>
      </c>
      <c r="B837" s="1">
        <f>IFERROR(__xludf.DUMMYFUNCTION("SPLIT(A837,"" "")"),51.0)</f>
        <v>51</v>
      </c>
      <c r="C837" s="1">
        <f>IFERROR(__xludf.DUMMYFUNCTION("""COMPUTED_VALUE"""),53.0)</f>
        <v>53</v>
      </c>
      <c r="D837" s="1">
        <f>IFERROR(__xludf.DUMMYFUNCTION("""COMPUTED_VALUE"""),56.0)</f>
        <v>56</v>
      </c>
      <c r="E837" s="1">
        <f>IFERROR(__xludf.DUMMYFUNCTION("""COMPUTED_VALUE"""),59.0)</f>
        <v>59</v>
      </c>
      <c r="F837" s="1">
        <f>IFERROR(__xludf.DUMMYFUNCTION("""COMPUTED_VALUE"""),61.0)</f>
        <v>61</v>
      </c>
      <c r="G837" s="1">
        <f>IFERROR(__xludf.DUMMYFUNCTION("""COMPUTED_VALUE"""),62.0)</f>
        <v>62</v>
      </c>
      <c r="H837" s="1">
        <f>IFERROR(__xludf.DUMMYFUNCTION("""COMPUTED_VALUE"""),65.0)</f>
        <v>65</v>
      </c>
      <c r="J837" s="1" t="b">
        <f t="array" ref="J837">IF(NOT(I837=""),AND(C837:I837&gt;B837:H837),IF(NOT(H837=""),AND(C837:H837&gt;B837:G837),IF(NOT(G837=""),AND(C837:G837&gt;B837:F837),AND(C837:F837&gt;B837:E837))))</f>
        <v>1</v>
      </c>
      <c r="K837" s="1" t="b">
        <f t="array" ref="K837">IF(NOT(I837=""),AND(C837:I837&lt;B837:H837),IF(NOT(H837=""),AND(C837:H837&lt;B837:G837),IF(NOT(G837=""),AND(C837:G837&lt;B837:F837),AND(C837:F837&lt;B837:E837))))</f>
        <v>0</v>
      </c>
      <c r="L837" s="1" t="b">
        <f t="array" ref="L837">IF(NOT(I837=""),AND(AND(ABS(C837:I837-B837:H837)&gt;0),AND(ABS(C837:I837-B837:H837)&lt;4)),IF(NOT(H837=""),AND(AND(ABS(C837:H837-B837:G837)&gt;0),AND(ABS(C837:H837-B837:G837)&lt;4)),IF(NOT(G837=""),AND(AND(ABS(C837:G837-B837:F837)&gt;0),AND(ABS(C837:G837-B837:F837)&lt;4)),AND(AND(ABS(C837:F837-B837:E837)&gt;0),AND(ABS(C837:F837-B837:E837)&lt;4)))))</f>
        <v>1</v>
      </c>
      <c r="M837" s="1" t="b">
        <f t="shared" si="1"/>
        <v>1</v>
      </c>
    </row>
    <row r="838" ht="15.75" customHeight="1">
      <c r="A838" s="1" t="s">
        <v>847</v>
      </c>
      <c r="B838" s="1">
        <f>IFERROR(__xludf.DUMMYFUNCTION("SPLIT(A838,"" "")"),40.0)</f>
        <v>40</v>
      </c>
      <c r="C838" s="1">
        <f>IFERROR(__xludf.DUMMYFUNCTION("""COMPUTED_VALUE"""),41.0)</f>
        <v>41</v>
      </c>
      <c r="D838" s="1">
        <f>IFERROR(__xludf.DUMMYFUNCTION("""COMPUTED_VALUE"""),42.0)</f>
        <v>42</v>
      </c>
      <c r="E838" s="1">
        <f>IFERROR(__xludf.DUMMYFUNCTION("""COMPUTED_VALUE"""),43.0)</f>
        <v>43</v>
      </c>
      <c r="F838" s="1">
        <f>IFERROR(__xludf.DUMMYFUNCTION("""COMPUTED_VALUE"""),46.0)</f>
        <v>46</v>
      </c>
      <c r="J838" s="1" t="b">
        <f t="array" ref="J838">IF(NOT(I838=""),AND(C838:I838&gt;B838:H838),IF(NOT(H838=""),AND(C838:H838&gt;B838:G838),IF(NOT(G838=""),AND(C838:G838&gt;B838:F838),AND(C838:F838&gt;B838:E838))))</f>
        <v>1</v>
      </c>
      <c r="K838" s="1" t="b">
        <f t="array" ref="K838">IF(NOT(I838=""),AND(C838:I838&lt;B838:H838),IF(NOT(H838=""),AND(C838:H838&lt;B838:G838),IF(NOT(G838=""),AND(C838:G838&lt;B838:F838),AND(C838:F838&lt;B838:E838))))</f>
        <v>0</v>
      </c>
      <c r="L838" s="1" t="b">
        <f t="array" ref="L838">IF(NOT(I838=""),AND(AND(ABS(C838:I838-B838:H838)&gt;0),AND(ABS(C838:I838-B838:H838)&lt;4)),IF(NOT(H838=""),AND(AND(ABS(C838:H838-B838:G838)&gt;0),AND(ABS(C838:H838-B838:G838)&lt;4)),IF(NOT(G838=""),AND(AND(ABS(C838:G838-B838:F838)&gt;0),AND(ABS(C838:G838-B838:F838)&lt;4)),AND(AND(ABS(C838:F838-B838:E838)&gt;0),AND(ABS(C838:F838-B838:E838)&lt;4)))))</f>
        <v>1</v>
      </c>
      <c r="M838" s="1" t="b">
        <f t="shared" si="1"/>
        <v>1</v>
      </c>
    </row>
    <row r="839" ht="15.75" customHeight="1">
      <c r="A839" s="1" t="s">
        <v>848</v>
      </c>
      <c r="B839" s="1">
        <f>IFERROR(__xludf.DUMMYFUNCTION("SPLIT(A839,"" "")"),90.0)</f>
        <v>90</v>
      </c>
      <c r="C839" s="1">
        <f>IFERROR(__xludf.DUMMYFUNCTION("""COMPUTED_VALUE"""),87.0)</f>
        <v>87</v>
      </c>
      <c r="D839" s="1">
        <f>IFERROR(__xludf.DUMMYFUNCTION("""COMPUTED_VALUE"""),85.0)</f>
        <v>85</v>
      </c>
      <c r="E839" s="1">
        <f>IFERROR(__xludf.DUMMYFUNCTION("""COMPUTED_VALUE"""),82.0)</f>
        <v>82</v>
      </c>
      <c r="F839" s="1">
        <f>IFERROR(__xludf.DUMMYFUNCTION("""COMPUTED_VALUE"""),80.0)</f>
        <v>80</v>
      </c>
      <c r="J839" s="1" t="b">
        <f t="array" ref="J839">IF(NOT(I839=""),AND(C839:I839&gt;B839:H839),IF(NOT(H839=""),AND(C839:H839&gt;B839:G839),IF(NOT(G839=""),AND(C839:G839&gt;B839:F839),AND(C839:F839&gt;B839:E839))))</f>
        <v>0</v>
      </c>
      <c r="K839" s="1" t="b">
        <f t="array" ref="K839">IF(NOT(I839=""),AND(C839:I839&lt;B839:H839),IF(NOT(H839=""),AND(C839:H839&lt;B839:G839),IF(NOT(G839=""),AND(C839:G839&lt;B839:F839),AND(C839:F839&lt;B839:E839))))</f>
        <v>1</v>
      </c>
      <c r="L839" s="1" t="b">
        <f t="array" ref="L839">IF(NOT(I839=""),AND(AND(ABS(C839:I839-B839:H839)&gt;0),AND(ABS(C839:I839-B839:H839)&lt;4)),IF(NOT(H839=""),AND(AND(ABS(C839:H839-B839:G839)&gt;0),AND(ABS(C839:H839-B839:G839)&lt;4)),IF(NOT(G839=""),AND(AND(ABS(C839:G839-B839:F839)&gt;0),AND(ABS(C839:G839-B839:F839)&lt;4)),AND(AND(ABS(C839:F839-B839:E839)&gt;0),AND(ABS(C839:F839-B839:E839)&lt;4)))))</f>
        <v>1</v>
      </c>
      <c r="M839" s="1" t="b">
        <f t="shared" si="1"/>
        <v>1</v>
      </c>
    </row>
    <row r="840" ht="15.75" customHeight="1">
      <c r="A840" s="1" t="s">
        <v>849</v>
      </c>
      <c r="B840" s="1">
        <f>IFERROR(__xludf.DUMMYFUNCTION("SPLIT(A840,"" "")"),6.0)</f>
        <v>6</v>
      </c>
      <c r="C840" s="1">
        <f>IFERROR(__xludf.DUMMYFUNCTION("""COMPUTED_VALUE"""),7.0)</f>
        <v>7</v>
      </c>
      <c r="D840" s="1">
        <f>IFERROR(__xludf.DUMMYFUNCTION("""COMPUTED_VALUE"""),8.0)</f>
        <v>8</v>
      </c>
      <c r="E840" s="1">
        <f>IFERROR(__xludf.DUMMYFUNCTION("""COMPUTED_VALUE"""),10.0)</f>
        <v>10</v>
      </c>
      <c r="F840" s="1">
        <f>IFERROR(__xludf.DUMMYFUNCTION("""COMPUTED_VALUE"""),11.0)</f>
        <v>11</v>
      </c>
      <c r="G840" s="1">
        <f>IFERROR(__xludf.DUMMYFUNCTION("""COMPUTED_VALUE"""),13.0)</f>
        <v>13</v>
      </c>
      <c r="H840" s="1">
        <f>IFERROR(__xludf.DUMMYFUNCTION("""COMPUTED_VALUE"""),15.0)</f>
        <v>15</v>
      </c>
      <c r="J840" s="1" t="b">
        <f t="array" ref="J840">IF(NOT(I840=""),AND(C840:I840&gt;B840:H840),IF(NOT(H840=""),AND(C840:H840&gt;B840:G840),IF(NOT(G840=""),AND(C840:G840&gt;B840:F840),AND(C840:F840&gt;B840:E840))))</f>
        <v>1</v>
      </c>
      <c r="K840" s="1" t="b">
        <f t="array" ref="K840">IF(NOT(I840=""),AND(C840:I840&lt;B840:H840),IF(NOT(H840=""),AND(C840:H840&lt;B840:G840),IF(NOT(G840=""),AND(C840:G840&lt;B840:F840),AND(C840:F840&lt;B840:E840))))</f>
        <v>0</v>
      </c>
      <c r="L840" s="1" t="b">
        <f t="array" ref="L840">IF(NOT(I840=""),AND(AND(ABS(C840:I840-B840:H840)&gt;0),AND(ABS(C840:I840-B840:H840)&lt;4)),IF(NOT(H840=""),AND(AND(ABS(C840:H840-B840:G840)&gt;0),AND(ABS(C840:H840-B840:G840)&lt;4)),IF(NOT(G840=""),AND(AND(ABS(C840:G840-B840:F840)&gt;0),AND(ABS(C840:G840-B840:F840)&lt;4)),AND(AND(ABS(C840:F840-B840:E840)&gt;0),AND(ABS(C840:F840-B840:E840)&lt;4)))))</f>
        <v>1</v>
      </c>
      <c r="M840" s="1" t="b">
        <f t="shared" si="1"/>
        <v>1</v>
      </c>
    </row>
    <row r="841" ht="15.75" customHeight="1">
      <c r="A841" s="1" t="s">
        <v>850</v>
      </c>
      <c r="B841" s="1">
        <f>IFERROR(__xludf.DUMMYFUNCTION("SPLIT(A841,"" "")"),72.0)</f>
        <v>72</v>
      </c>
      <c r="C841" s="1">
        <f>IFERROR(__xludf.DUMMYFUNCTION("""COMPUTED_VALUE"""),74.0)</f>
        <v>74</v>
      </c>
      <c r="D841" s="1">
        <f>IFERROR(__xludf.DUMMYFUNCTION("""COMPUTED_VALUE"""),76.0)</f>
        <v>76</v>
      </c>
      <c r="E841" s="1">
        <f>IFERROR(__xludf.DUMMYFUNCTION("""COMPUTED_VALUE"""),78.0)</f>
        <v>78</v>
      </c>
      <c r="F841" s="1">
        <f>IFERROR(__xludf.DUMMYFUNCTION("""COMPUTED_VALUE"""),81.0)</f>
        <v>81</v>
      </c>
      <c r="G841" s="1">
        <f>IFERROR(__xludf.DUMMYFUNCTION("""COMPUTED_VALUE"""),84.0)</f>
        <v>84</v>
      </c>
      <c r="H841" s="1">
        <f>IFERROR(__xludf.DUMMYFUNCTION("""COMPUTED_VALUE"""),87.0)</f>
        <v>87</v>
      </c>
      <c r="I841" s="1">
        <f>IFERROR(__xludf.DUMMYFUNCTION("""COMPUTED_VALUE"""),90.0)</f>
        <v>90</v>
      </c>
      <c r="J841" s="1" t="b">
        <f t="array" ref="J841">IF(NOT(I841=""),AND(C841:I841&gt;B841:H841),IF(NOT(H841=""),AND(C841:H841&gt;B841:G841),IF(NOT(G841=""),AND(C841:G841&gt;B841:F841),AND(C841:F841&gt;B841:E841))))</f>
        <v>1</v>
      </c>
      <c r="K841" s="1" t="b">
        <f t="array" ref="K841">IF(NOT(I841=""),AND(C841:I841&lt;B841:H841),IF(NOT(H841=""),AND(C841:H841&lt;B841:G841),IF(NOT(G841=""),AND(C841:G841&lt;B841:F841),AND(C841:F841&lt;B841:E841))))</f>
        <v>0</v>
      </c>
      <c r="L841" s="1" t="b">
        <f t="array" ref="L841">IF(NOT(I841=""),AND(AND(ABS(C841:I841-B841:H841)&gt;0),AND(ABS(C841:I841-B841:H841)&lt;4)),IF(NOT(H841=""),AND(AND(ABS(C841:H841-B841:G841)&gt;0),AND(ABS(C841:H841-B841:G841)&lt;4)),IF(NOT(G841=""),AND(AND(ABS(C841:G841-B841:F841)&gt;0),AND(ABS(C841:G841-B841:F841)&lt;4)),AND(AND(ABS(C841:F841-B841:E841)&gt;0),AND(ABS(C841:F841-B841:E841)&lt;4)))))</f>
        <v>1</v>
      </c>
      <c r="M841" s="1" t="b">
        <f t="shared" si="1"/>
        <v>1</v>
      </c>
    </row>
    <row r="842" ht="15.75" customHeight="1">
      <c r="A842" s="1" t="s">
        <v>851</v>
      </c>
      <c r="B842" s="1">
        <f>IFERROR(__xludf.DUMMYFUNCTION("SPLIT(A842,"" "")"),85.0)</f>
        <v>85</v>
      </c>
      <c r="C842" s="1">
        <f>IFERROR(__xludf.DUMMYFUNCTION("""COMPUTED_VALUE"""),86.0)</f>
        <v>86</v>
      </c>
      <c r="D842" s="1">
        <f>IFERROR(__xludf.DUMMYFUNCTION("""COMPUTED_VALUE"""),87.0)</f>
        <v>87</v>
      </c>
      <c r="E842" s="1">
        <f>IFERROR(__xludf.DUMMYFUNCTION("""COMPUTED_VALUE"""),88.0)</f>
        <v>88</v>
      </c>
      <c r="F842" s="1">
        <f>IFERROR(__xludf.DUMMYFUNCTION("""COMPUTED_VALUE"""),91.0)</f>
        <v>91</v>
      </c>
      <c r="G842" s="1">
        <f>IFERROR(__xludf.DUMMYFUNCTION("""COMPUTED_VALUE"""),93.0)</f>
        <v>93</v>
      </c>
      <c r="J842" s="1" t="b">
        <f t="array" ref="J842">IF(NOT(I842=""),AND(C842:I842&gt;B842:H842),IF(NOT(H842=""),AND(C842:H842&gt;B842:G842),IF(NOT(G842=""),AND(C842:G842&gt;B842:F842),AND(C842:F842&gt;B842:E842))))</f>
        <v>1</v>
      </c>
      <c r="K842" s="1" t="b">
        <f t="array" ref="K842">IF(NOT(I842=""),AND(C842:I842&lt;B842:H842),IF(NOT(H842=""),AND(C842:H842&lt;B842:G842),IF(NOT(G842=""),AND(C842:G842&lt;B842:F842),AND(C842:F842&lt;B842:E842))))</f>
        <v>0</v>
      </c>
      <c r="L842" s="1" t="b">
        <f t="array" ref="L842">IF(NOT(I842=""),AND(AND(ABS(C842:I842-B842:H842)&gt;0),AND(ABS(C842:I842-B842:H842)&lt;4)),IF(NOT(H842=""),AND(AND(ABS(C842:H842-B842:G842)&gt;0),AND(ABS(C842:H842-B842:G842)&lt;4)),IF(NOT(G842=""),AND(AND(ABS(C842:G842-B842:F842)&gt;0),AND(ABS(C842:G842-B842:F842)&lt;4)),AND(AND(ABS(C842:F842-B842:E842)&gt;0),AND(ABS(C842:F842-B842:E842)&lt;4)))))</f>
        <v>1</v>
      </c>
      <c r="M842" s="1" t="b">
        <f t="shared" si="1"/>
        <v>1</v>
      </c>
    </row>
    <row r="843" ht="15.75" customHeight="1">
      <c r="A843" s="1" t="s">
        <v>852</v>
      </c>
      <c r="B843" s="1">
        <f>IFERROR(__xludf.DUMMYFUNCTION("SPLIT(A843,"" "")"),12.0)</f>
        <v>12</v>
      </c>
      <c r="C843" s="1">
        <f>IFERROR(__xludf.DUMMYFUNCTION("""COMPUTED_VALUE"""),10.0)</f>
        <v>10</v>
      </c>
      <c r="D843" s="1">
        <f>IFERROR(__xludf.DUMMYFUNCTION("""COMPUTED_VALUE"""),9.0)</f>
        <v>9</v>
      </c>
      <c r="E843" s="1">
        <f>IFERROR(__xludf.DUMMYFUNCTION("""COMPUTED_VALUE"""),8.0)</f>
        <v>8</v>
      </c>
      <c r="F843" s="1">
        <f>IFERROR(__xludf.DUMMYFUNCTION("""COMPUTED_VALUE"""),7.0)</f>
        <v>7</v>
      </c>
      <c r="G843" s="1">
        <f>IFERROR(__xludf.DUMMYFUNCTION("""COMPUTED_VALUE"""),5.0)</f>
        <v>5</v>
      </c>
      <c r="H843" s="1">
        <f>IFERROR(__xludf.DUMMYFUNCTION("""COMPUTED_VALUE"""),2.0)</f>
        <v>2</v>
      </c>
      <c r="J843" s="1" t="b">
        <f t="array" ref="J843">IF(NOT(I843=""),AND(C843:I843&gt;B843:H843),IF(NOT(H843=""),AND(C843:H843&gt;B843:G843),IF(NOT(G843=""),AND(C843:G843&gt;B843:F843),AND(C843:F843&gt;B843:E843))))</f>
        <v>0</v>
      </c>
      <c r="K843" s="1" t="b">
        <f t="array" ref="K843">IF(NOT(I843=""),AND(C843:I843&lt;B843:H843),IF(NOT(H843=""),AND(C843:H843&lt;B843:G843),IF(NOT(G843=""),AND(C843:G843&lt;B843:F843),AND(C843:F843&lt;B843:E843))))</f>
        <v>1</v>
      </c>
      <c r="L843" s="1" t="b">
        <f t="array" ref="L843">IF(NOT(I843=""),AND(AND(ABS(C843:I843-B843:H843)&gt;0),AND(ABS(C843:I843-B843:H843)&lt;4)),IF(NOT(H843=""),AND(AND(ABS(C843:H843-B843:G843)&gt;0),AND(ABS(C843:H843-B843:G843)&lt;4)),IF(NOT(G843=""),AND(AND(ABS(C843:G843-B843:F843)&gt;0),AND(ABS(C843:G843-B843:F843)&lt;4)),AND(AND(ABS(C843:F843-B843:E843)&gt;0),AND(ABS(C843:F843-B843:E843)&lt;4)))))</f>
        <v>1</v>
      </c>
      <c r="M843" s="1" t="b">
        <f t="shared" si="1"/>
        <v>1</v>
      </c>
    </row>
    <row r="844" ht="15.75" customHeight="1">
      <c r="A844" s="1" t="s">
        <v>853</v>
      </c>
      <c r="B844" s="1">
        <f>IFERROR(__xludf.DUMMYFUNCTION("SPLIT(A844,"" "")"),84.0)</f>
        <v>84</v>
      </c>
      <c r="C844" s="1">
        <f>IFERROR(__xludf.DUMMYFUNCTION("""COMPUTED_VALUE"""),82.0)</f>
        <v>82</v>
      </c>
      <c r="D844" s="1">
        <f>IFERROR(__xludf.DUMMYFUNCTION("""COMPUTED_VALUE"""),79.0)</f>
        <v>79</v>
      </c>
      <c r="E844" s="1">
        <f>IFERROR(__xludf.DUMMYFUNCTION("""COMPUTED_VALUE"""),78.0)</f>
        <v>78</v>
      </c>
      <c r="F844" s="1">
        <f>IFERROR(__xludf.DUMMYFUNCTION("""COMPUTED_VALUE"""),75.0)</f>
        <v>75</v>
      </c>
      <c r="G844" s="1">
        <f>IFERROR(__xludf.DUMMYFUNCTION("""COMPUTED_VALUE"""),73.0)</f>
        <v>73</v>
      </c>
      <c r="H844" s="1">
        <f>IFERROR(__xludf.DUMMYFUNCTION("""COMPUTED_VALUE"""),72.0)</f>
        <v>72</v>
      </c>
      <c r="I844" s="1">
        <f>IFERROR(__xludf.DUMMYFUNCTION("""COMPUTED_VALUE"""),69.0)</f>
        <v>69</v>
      </c>
      <c r="J844" s="1" t="b">
        <f t="array" ref="J844">IF(NOT(I844=""),AND(C844:I844&gt;B844:H844),IF(NOT(H844=""),AND(C844:H844&gt;B844:G844),IF(NOT(G844=""),AND(C844:G844&gt;B844:F844),AND(C844:F844&gt;B844:E844))))</f>
        <v>0</v>
      </c>
      <c r="K844" s="1" t="b">
        <f t="array" ref="K844">IF(NOT(I844=""),AND(C844:I844&lt;B844:H844),IF(NOT(H844=""),AND(C844:H844&lt;B844:G844),IF(NOT(G844=""),AND(C844:G844&lt;B844:F844),AND(C844:F844&lt;B844:E844))))</f>
        <v>1</v>
      </c>
      <c r="L844" s="1" t="b">
        <f t="array" ref="L844">IF(NOT(I844=""),AND(AND(ABS(C844:I844-B844:H844)&gt;0),AND(ABS(C844:I844-B844:H844)&lt;4)),IF(NOT(H844=""),AND(AND(ABS(C844:H844-B844:G844)&gt;0),AND(ABS(C844:H844-B844:G844)&lt;4)),IF(NOT(G844=""),AND(AND(ABS(C844:G844-B844:F844)&gt;0),AND(ABS(C844:G844-B844:F844)&lt;4)),AND(AND(ABS(C844:F844-B844:E844)&gt;0),AND(ABS(C844:F844-B844:E844)&lt;4)))))</f>
        <v>1</v>
      </c>
      <c r="M844" s="1" t="b">
        <f t="shared" si="1"/>
        <v>1</v>
      </c>
    </row>
    <row r="845" ht="15.75" customHeight="1">
      <c r="A845" s="1" t="s">
        <v>854</v>
      </c>
      <c r="B845" s="1">
        <f>IFERROR(__xludf.DUMMYFUNCTION("SPLIT(A845,"" "")"),54.0)</f>
        <v>54</v>
      </c>
      <c r="C845" s="1">
        <f>IFERROR(__xludf.DUMMYFUNCTION("""COMPUTED_VALUE"""),51.0)</f>
        <v>51</v>
      </c>
      <c r="D845" s="1">
        <f>IFERROR(__xludf.DUMMYFUNCTION("""COMPUTED_VALUE"""),50.0)</f>
        <v>50</v>
      </c>
      <c r="E845" s="1">
        <f>IFERROR(__xludf.DUMMYFUNCTION("""COMPUTED_VALUE"""),48.0)</f>
        <v>48</v>
      </c>
      <c r="F845" s="1">
        <f>IFERROR(__xludf.DUMMYFUNCTION("""COMPUTED_VALUE"""),47.0)</f>
        <v>47</v>
      </c>
      <c r="G845" s="1">
        <f>IFERROR(__xludf.DUMMYFUNCTION("""COMPUTED_VALUE"""),45.0)</f>
        <v>45</v>
      </c>
      <c r="H845" s="1">
        <f>IFERROR(__xludf.DUMMYFUNCTION("""COMPUTED_VALUE"""),42.0)</f>
        <v>42</v>
      </c>
      <c r="J845" s="1" t="b">
        <f t="array" ref="J845">IF(NOT(I845=""),AND(C845:I845&gt;B845:H845),IF(NOT(H845=""),AND(C845:H845&gt;B845:G845),IF(NOT(G845=""),AND(C845:G845&gt;B845:F845),AND(C845:F845&gt;B845:E845))))</f>
        <v>0</v>
      </c>
      <c r="K845" s="1" t="b">
        <f t="array" ref="K845">IF(NOT(I845=""),AND(C845:I845&lt;B845:H845),IF(NOT(H845=""),AND(C845:H845&lt;B845:G845),IF(NOT(G845=""),AND(C845:G845&lt;B845:F845),AND(C845:F845&lt;B845:E845))))</f>
        <v>1</v>
      </c>
      <c r="L845" s="1" t="b">
        <f t="array" ref="L845">IF(NOT(I845=""),AND(AND(ABS(C845:I845-B845:H845)&gt;0),AND(ABS(C845:I845-B845:H845)&lt;4)),IF(NOT(H845=""),AND(AND(ABS(C845:H845-B845:G845)&gt;0),AND(ABS(C845:H845-B845:G845)&lt;4)),IF(NOT(G845=""),AND(AND(ABS(C845:G845-B845:F845)&gt;0),AND(ABS(C845:G845-B845:F845)&lt;4)),AND(AND(ABS(C845:F845-B845:E845)&gt;0),AND(ABS(C845:F845-B845:E845)&lt;4)))))</f>
        <v>1</v>
      </c>
      <c r="M845" s="1" t="b">
        <f t="shared" si="1"/>
        <v>1</v>
      </c>
    </row>
    <row r="846" ht="15.75" customHeight="1">
      <c r="A846" s="1" t="s">
        <v>855</v>
      </c>
      <c r="B846" s="1">
        <f>IFERROR(__xludf.DUMMYFUNCTION("SPLIT(A846,"" "")"),89.0)</f>
        <v>89</v>
      </c>
      <c r="C846" s="1">
        <f>IFERROR(__xludf.DUMMYFUNCTION("""COMPUTED_VALUE"""),88.0)</f>
        <v>88</v>
      </c>
      <c r="D846" s="1">
        <f>IFERROR(__xludf.DUMMYFUNCTION("""COMPUTED_VALUE"""),87.0)</f>
        <v>87</v>
      </c>
      <c r="E846" s="1">
        <f>IFERROR(__xludf.DUMMYFUNCTION("""COMPUTED_VALUE"""),86.0)</f>
        <v>86</v>
      </c>
      <c r="F846" s="1">
        <f>IFERROR(__xludf.DUMMYFUNCTION("""COMPUTED_VALUE"""),85.0)</f>
        <v>85</v>
      </c>
      <c r="G846" s="1">
        <f>IFERROR(__xludf.DUMMYFUNCTION("""COMPUTED_VALUE"""),84.0)</f>
        <v>84</v>
      </c>
      <c r="H846" s="1">
        <f>IFERROR(__xludf.DUMMYFUNCTION("""COMPUTED_VALUE"""),81.0)</f>
        <v>81</v>
      </c>
      <c r="I846" s="1">
        <f>IFERROR(__xludf.DUMMYFUNCTION("""COMPUTED_VALUE"""),79.0)</f>
        <v>79</v>
      </c>
      <c r="J846" s="1" t="b">
        <f t="array" ref="J846">IF(NOT(I846=""),AND(C846:I846&gt;B846:H846),IF(NOT(H846=""),AND(C846:H846&gt;B846:G846),IF(NOT(G846=""),AND(C846:G846&gt;B846:F846),AND(C846:F846&gt;B846:E846))))</f>
        <v>0</v>
      </c>
      <c r="K846" s="1" t="b">
        <f t="array" ref="K846">IF(NOT(I846=""),AND(C846:I846&lt;B846:H846),IF(NOT(H846=""),AND(C846:H846&lt;B846:G846),IF(NOT(G846=""),AND(C846:G846&lt;B846:F846),AND(C846:F846&lt;B846:E846))))</f>
        <v>1</v>
      </c>
      <c r="L846" s="1" t="b">
        <f t="array" ref="L846">IF(NOT(I846=""),AND(AND(ABS(C846:I846-B846:H846)&gt;0),AND(ABS(C846:I846-B846:H846)&lt;4)),IF(NOT(H846=""),AND(AND(ABS(C846:H846-B846:G846)&gt;0),AND(ABS(C846:H846-B846:G846)&lt;4)),IF(NOT(G846=""),AND(AND(ABS(C846:G846-B846:F846)&gt;0),AND(ABS(C846:G846-B846:F846)&lt;4)),AND(AND(ABS(C846:F846-B846:E846)&gt;0),AND(ABS(C846:F846-B846:E846)&lt;4)))))</f>
        <v>1</v>
      </c>
      <c r="M846" s="1" t="b">
        <f t="shared" si="1"/>
        <v>1</v>
      </c>
    </row>
    <row r="847" ht="15.75" customHeight="1">
      <c r="A847" s="1" t="s">
        <v>856</v>
      </c>
      <c r="B847" s="1">
        <f>IFERROR(__xludf.DUMMYFUNCTION("SPLIT(A847,"" "")"),36.0)</f>
        <v>36</v>
      </c>
      <c r="C847" s="1">
        <f>IFERROR(__xludf.DUMMYFUNCTION("""COMPUTED_VALUE"""),35.0)</f>
        <v>35</v>
      </c>
      <c r="D847" s="1">
        <f>IFERROR(__xludf.DUMMYFUNCTION("""COMPUTED_VALUE"""),33.0)</f>
        <v>33</v>
      </c>
      <c r="E847" s="1">
        <f>IFERROR(__xludf.DUMMYFUNCTION("""COMPUTED_VALUE"""),31.0)</f>
        <v>31</v>
      </c>
      <c r="F847" s="1">
        <f>IFERROR(__xludf.DUMMYFUNCTION("""COMPUTED_VALUE"""),29.0)</f>
        <v>29</v>
      </c>
      <c r="J847" s="1" t="b">
        <f t="array" ref="J847">IF(NOT(I847=""),AND(C847:I847&gt;B847:H847),IF(NOT(H847=""),AND(C847:H847&gt;B847:G847),IF(NOT(G847=""),AND(C847:G847&gt;B847:F847),AND(C847:F847&gt;B847:E847))))</f>
        <v>0</v>
      </c>
      <c r="K847" s="1" t="b">
        <f t="array" ref="K847">IF(NOT(I847=""),AND(C847:I847&lt;B847:H847),IF(NOT(H847=""),AND(C847:H847&lt;B847:G847),IF(NOT(G847=""),AND(C847:G847&lt;B847:F847),AND(C847:F847&lt;B847:E847))))</f>
        <v>1</v>
      </c>
      <c r="L847" s="1" t="b">
        <f t="array" ref="L847">IF(NOT(I847=""),AND(AND(ABS(C847:I847-B847:H847)&gt;0),AND(ABS(C847:I847-B847:H847)&lt;4)),IF(NOT(H847=""),AND(AND(ABS(C847:H847-B847:G847)&gt;0),AND(ABS(C847:H847-B847:G847)&lt;4)),IF(NOT(G847=""),AND(AND(ABS(C847:G847-B847:F847)&gt;0),AND(ABS(C847:G847-B847:F847)&lt;4)),AND(AND(ABS(C847:F847-B847:E847)&gt;0),AND(ABS(C847:F847-B847:E847)&lt;4)))))</f>
        <v>1</v>
      </c>
      <c r="M847" s="1" t="b">
        <f t="shared" si="1"/>
        <v>1</v>
      </c>
    </row>
    <row r="848" ht="15.75" customHeight="1">
      <c r="A848" s="1" t="s">
        <v>857</v>
      </c>
      <c r="B848" s="1">
        <f>IFERROR(__xludf.DUMMYFUNCTION("SPLIT(A848,"" "")"),41.0)</f>
        <v>41</v>
      </c>
      <c r="C848" s="1">
        <f>IFERROR(__xludf.DUMMYFUNCTION("""COMPUTED_VALUE"""),44.0)</f>
        <v>44</v>
      </c>
      <c r="D848" s="1">
        <f>IFERROR(__xludf.DUMMYFUNCTION("""COMPUTED_VALUE"""),47.0)</f>
        <v>47</v>
      </c>
      <c r="E848" s="1">
        <f>IFERROR(__xludf.DUMMYFUNCTION("""COMPUTED_VALUE"""),48.0)</f>
        <v>48</v>
      </c>
      <c r="F848" s="1">
        <f>IFERROR(__xludf.DUMMYFUNCTION("""COMPUTED_VALUE"""),49.0)</f>
        <v>49</v>
      </c>
      <c r="J848" s="1" t="b">
        <f t="array" ref="J848">IF(NOT(I848=""),AND(C848:I848&gt;B848:H848),IF(NOT(H848=""),AND(C848:H848&gt;B848:G848),IF(NOT(G848=""),AND(C848:G848&gt;B848:F848),AND(C848:F848&gt;B848:E848))))</f>
        <v>1</v>
      </c>
      <c r="K848" s="1" t="b">
        <f t="array" ref="K848">IF(NOT(I848=""),AND(C848:I848&lt;B848:H848),IF(NOT(H848=""),AND(C848:H848&lt;B848:G848),IF(NOT(G848=""),AND(C848:G848&lt;B848:F848),AND(C848:F848&lt;B848:E848))))</f>
        <v>0</v>
      </c>
      <c r="L848" s="1" t="b">
        <f t="array" ref="L848">IF(NOT(I848=""),AND(AND(ABS(C848:I848-B848:H848)&gt;0),AND(ABS(C848:I848-B848:H848)&lt;4)),IF(NOT(H848=""),AND(AND(ABS(C848:H848-B848:G848)&gt;0),AND(ABS(C848:H848-B848:G848)&lt;4)),IF(NOT(G848=""),AND(AND(ABS(C848:G848-B848:F848)&gt;0),AND(ABS(C848:G848-B848:F848)&lt;4)),AND(AND(ABS(C848:F848-B848:E848)&gt;0),AND(ABS(C848:F848-B848:E848)&lt;4)))))</f>
        <v>1</v>
      </c>
      <c r="M848" s="1" t="b">
        <f t="shared" si="1"/>
        <v>1</v>
      </c>
    </row>
    <row r="849" ht="15.75" customHeight="1">
      <c r="A849" s="1" t="s">
        <v>858</v>
      </c>
      <c r="B849" s="1">
        <f>IFERROR(__xludf.DUMMYFUNCTION("SPLIT(A849,"" "")"),27.0)</f>
        <v>27</v>
      </c>
      <c r="C849" s="1">
        <f>IFERROR(__xludf.DUMMYFUNCTION("""COMPUTED_VALUE"""),29.0)</f>
        <v>29</v>
      </c>
      <c r="D849" s="1">
        <f>IFERROR(__xludf.DUMMYFUNCTION("""COMPUTED_VALUE"""),30.0)</f>
        <v>30</v>
      </c>
      <c r="E849" s="1">
        <f>IFERROR(__xludf.DUMMYFUNCTION("""COMPUTED_VALUE"""),31.0)</f>
        <v>31</v>
      </c>
      <c r="F849" s="1">
        <f>IFERROR(__xludf.DUMMYFUNCTION("""COMPUTED_VALUE"""),32.0)</f>
        <v>32</v>
      </c>
      <c r="G849" s="1">
        <f>IFERROR(__xludf.DUMMYFUNCTION("""COMPUTED_VALUE"""),35.0)</f>
        <v>35</v>
      </c>
      <c r="H849" s="1">
        <f>IFERROR(__xludf.DUMMYFUNCTION("""COMPUTED_VALUE"""),36.0)</f>
        <v>36</v>
      </c>
      <c r="I849" s="1">
        <f>IFERROR(__xludf.DUMMYFUNCTION("""COMPUTED_VALUE"""),39.0)</f>
        <v>39</v>
      </c>
      <c r="J849" s="1" t="b">
        <f t="array" ref="J849">IF(NOT(I849=""),AND(C849:I849&gt;B849:H849),IF(NOT(H849=""),AND(C849:H849&gt;B849:G849),IF(NOT(G849=""),AND(C849:G849&gt;B849:F849),AND(C849:F849&gt;B849:E849))))</f>
        <v>1</v>
      </c>
      <c r="K849" s="1" t="b">
        <f t="array" ref="K849">IF(NOT(I849=""),AND(C849:I849&lt;B849:H849),IF(NOT(H849=""),AND(C849:H849&lt;B849:G849),IF(NOT(G849=""),AND(C849:G849&lt;B849:F849),AND(C849:F849&lt;B849:E849))))</f>
        <v>0</v>
      </c>
      <c r="L849" s="1" t="b">
        <f t="array" ref="L849">IF(NOT(I849=""),AND(AND(ABS(C849:I849-B849:H849)&gt;0),AND(ABS(C849:I849-B849:H849)&lt;4)),IF(NOT(H849=""),AND(AND(ABS(C849:H849-B849:G849)&gt;0),AND(ABS(C849:H849-B849:G849)&lt;4)),IF(NOT(G849=""),AND(AND(ABS(C849:G849-B849:F849)&gt;0),AND(ABS(C849:G849-B849:F849)&lt;4)),AND(AND(ABS(C849:F849-B849:E849)&gt;0),AND(ABS(C849:F849-B849:E849)&lt;4)))))</f>
        <v>1</v>
      </c>
      <c r="M849" s="1" t="b">
        <f t="shared" si="1"/>
        <v>1</v>
      </c>
    </row>
    <row r="850" ht="15.75" customHeight="1">
      <c r="A850" s="1" t="s">
        <v>859</v>
      </c>
      <c r="B850" s="1">
        <f>IFERROR(__xludf.DUMMYFUNCTION("SPLIT(A850,"" "")"),3.0)</f>
        <v>3</v>
      </c>
      <c r="C850" s="1">
        <f>IFERROR(__xludf.DUMMYFUNCTION("""COMPUTED_VALUE"""),5.0)</f>
        <v>5</v>
      </c>
      <c r="D850" s="1">
        <f>IFERROR(__xludf.DUMMYFUNCTION("""COMPUTED_VALUE"""),8.0)</f>
        <v>8</v>
      </c>
      <c r="E850" s="1">
        <f>IFERROR(__xludf.DUMMYFUNCTION("""COMPUTED_VALUE"""),10.0)</f>
        <v>10</v>
      </c>
      <c r="F850" s="1">
        <f>IFERROR(__xludf.DUMMYFUNCTION("""COMPUTED_VALUE"""),12.0)</f>
        <v>12</v>
      </c>
      <c r="G850" s="1">
        <f>IFERROR(__xludf.DUMMYFUNCTION("""COMPUTED_VALUE"""),14.0)</f>
        <v>14</v>
      </c>
      <c r="H850" s="1">
        <f>IFERROR(__xludf.DUMMYFUNCTION("""COMPUTED_VALUE"""),15.0)</f>
        <v>15</v>
      </c>
      <c r="I850" s="1">
        <f>IFERROR(__xludf.DUMMYFUNCTION("""COMPUTED_VALUE"""),16.0)</f>
        <v>16</v>
      </c>
      <c r="J850" s="1" t="b">
        <f t="array" ref="J850">IF(NOT(I850=""),AND(C850:I850&gt;B850:H850),IF(NOT(H850=""),AND(C850:H850&gt;B850:G850),IF(NOT(G850=""),AND(C850:G850&gt;B850:F850),AND(C850:F850&gt;B850:E850))))</f>
        <v>1</v>
      </c>
      <c r="K850" s="1" t="b">
        <f t="array" ref="K850">IF(NOT(I850=""),AND(C850:I850&lt;B850:H850),IF(NOT(H850=""),AND(C850:H850&lt;B850:G850),IF(NOT(G850=""),AND(C850:G850&lt;B850:F850),AND(C850:F850&lt;B850:E850))))</f>
        <v>0</v>
      </c>
      <c r="L850" s="1" t="b">
        <f t="array" ref="L850">IF(NOT(I850=""),AND(AND(ABS(C850:I850-B850:H850)&gt;0),AND(ABS(C850:I850-B850:H850)&lt;4)),IF(NOT(H850=""),AND(AND(ABS(C850:H850-B850:G850)&gt;0),AND(ABS(C850:H850-B850:G850)&lt;4)),IF(NOT(G850=""),AND(AND(ABS(C850:G850-B850:F850)&gt;0),AND(ABS(C850:G850-B850:F850)&lt;4)),AND(AND(ABS(C850:F850-B850:E850)&gt;0),AND(ABS(C850:F850-B850:E850)&lt;4)))))</f>
        <v>1</v>
      </c>
      <c r="M850" s="1" t="b">
        <f t="shared" si="1"/>
        <v>1</v>
      </c>
    </row>
    <row r="851" ht="15.75" customHeight="1">
      <c r="A851" s="1" t="s">
        <v>860</v>
      </c>
      <c r="B851" s="1">
        <f>IFERROR(__xludf.DUMMYFUNCTION("SPLIT(A851,"" "")"),2.0)</f>
        <v>2</v>
      </c>
      <c r="C851" s="1">
        <f>IFERROR(__xludf.DUMMYFUNCTION("""COMPUTED_VALUE"""),5.0)</f>
        <v>5</v>
      </c>
      <c r="D851" s="1">
        <f>IFERROR(__xludf.DUMMYFUNCTION("""COMPUTED_VALUE"""),8.0)</f>
        <v>8</v>
      </c>
      <c r="E851" s="1">
        <f>IFERROR(__xludf.DUMMYFUNCTION("""COMPUTED_VALUE"""),11.0)</f>
        <v>11</v>
      </c>
      <c r="F851" s="1">
        <f>IFERROR(__xludf.DUMMYFUNCTION("""COMPUTED_VALUE"""),14.0)</f>
        <v>14</v>
      </c>
      <c r="G851" s="1">
        <f>IFERROR(__xludf.DUMMYFUNCTION("""COMPUTED_VALUE"""),17.0)</f>
        <v>17</v>
      </c>
      <c r="H851" s="1">
        <f>IFERROR(__xludf.DUMMYFUNCTION("""COMPUTED_VALUE"""),18.0)</f>
        <v>18</v>
      </c>
      <c r="I851" s="1">
        <f>IFERROR(__xludf.DUMMYFUNCTION("""COMPUTED_VALUE"""),20.0)</f>
        <v>20</v>
      </c>
      <c r="J851" s="1" t="b">
        <f t="array" ref="J851">IF(NOT(I851=""),AND(C851:I851&gt;B851:H851),IF(NOT(H851=""),AND(C851:H851&gt;B851:G851),IF(NOT(G851=""),AND(C851:G851&gt;B851:F851),AND(C851:F851&gt;B851:E851))))</f>
        <v>1</v>
      </c>
      <c r="K851" s="1" t="b">
        <f t="array" ref="K851">IF(NOT(I851=""),AND(C851:I851&lt;B851:H851),IF(NOT(H851=""),AND(C851:H851&lt;B851:G851),IF(NOT(G851=""),AND(C851:G851&lt;B851:F851),AND(C851:F851&lt;B851:E851))))</f>
        <v>0</v>
      </c>
      <c r="L851" s="1" t="b">
        <f t="array" ref="L851">IF(NOT(I851=""),AND(AND(ABS(C851:I851-B851:H851)&gt;0),AND(ABS(C851:I851-B851:H851)&lt;4)),IF(NOT(H851=""),AND(AND(ABS(C851:H851-B851:G851)&gt;0),AND(ABS(C851:H851-B851:G851)&lt;4)),IF(NOT(G851=""),AND(AND(ABS(C851:G851-B851:F851)&gt;0),AND(ABS(C851:G851-B851:F851)&lt;4)),AND(AND(ABS(C851:F851-B851:E851)&gt;0),AND(ABS(C851:F851-B851:E851)&lt;4)))))</f>
        <v>1</v>
      </c>
      <c r="M851" s="1" t="b">
        <f t="shared" si="1"/>
        <v>1</v>
      </c>
    </row>
    <row r="852" ht="15.75" customHeight="1">
      <c r="A852" s="1" t="s">
        <v>861</v>
      </c>
      <c r="B852" s="1">
        <f>IFERROR(__xludf.DUMMYFUNCTION("SPLIT(A852,"" "")"),75.0)</f>
        <v>75</v>
      </c>
      <c r="C852" s="1">
        <f>IFERROR(__xludf.DUMMYFUNCTION("""COMPUTED_VALUE"""),76.0)</f>
        <v>76</v>
      </c>
      <c r="D852" s="1">
        <f>IFERROR(__xludf.DUMMYFUNCTION("""COMPUTED_VALUE"""),77.0)</f>
        <v>77</v>
      </c>
      <c r="E852" s="1">
        <f>IFERROR(__xludf.DUMMYFUNCTION("""COMPUTED_VALUE"""),80.0)</f>
        <v>80</v>
      </c>
      <c r="F852" s="1">
        <f>IFERROR(__xludf.DUMMYFUNCTION("""COMPUTED_VALUE"""),81.0)</f>
        <v>81</v>
      </c>
      <c r="G852" s="1">
        <f>IFERROR(__xludf.DUMMYFUNCTION("""COMPUTED_VALUE"""),83.0)</f>
        <v>83</v>
      </c>
      <c r="H852" s="1">
        <f>IFERROR(__xludf.DUMMYFUNCTION("""COMPUTED_VALUE"""),86.0)</f>
        <v>86</v>
      </c>
      <c r="J852" s="1" t="b">
        <f t="array" ref="J852">IF(NOT(I852=""),AND(C852:I852&gt;B852:H852),IF(NOT(H852=""),AND(C852:H852&gt;B852:G852),IF(NOT(G852=""),AND(C852:G852&gt;B852:F852),AND(C852:F852&gt;B852:E852))))</f>
        <v>1</v>
      </c>
      <c r="K852" s="1" t="b">
        <f t="array" ref="K852">IF(NOT(I852=""),AND(C852:I852&lt;B852:H852),IF(NOT(H852=""),AND(C852:H852&lt;B852:G852),IF(NOT(G852=""),AND(C852:G852&lt;B852:F852),AND(C852:F852&lt;B852:E852))))</f>
        <v>0</v>
      </c>
      <c r="L852" s="1" t="b">
        <f t="array" ref="L852">IF(NOT(I852=""),AND(AND(ABS(C852:I852-B852:H852)&gt;0),AND(ABS(C852:I852-B852:H852)&lt;4)),IF(NOT(H852=""),AND(AND(ABS(C852:H852-B852:G852)&gt;0),AND(ABS(C852:H852-B852:G852)&lt;4)),IF(NOT(G852=""),AND(AND(ABS(C852:G852-B852:F852)&gt;0),AND(ABS(C852:G852-B852:F852)&lt;4)),AND(AND(ABS(C852:F852-B852:E852)&gt;0),AND(ABS(C852:F852-B852:E852)&lt;4)))))</f>
        <v>1</v>
      </c>
      <c r="M852" s="1" t="b">
        <f t="shared" si="1"/>
        <v>1</v>
      </c>
    </row>
    <row r="853" ht="15.75" customHeight="1">
      <c r="A853" s="1" t="s">
        <v>862</v>
      </c>
      <c r="B853" s="1">
        <f>IFERROR(__xludf.DUMMYFUNCTION("SPLIT(A853,"" "")"),56.0)</f>
        <v>56</v>
      </c>
      <c r="C853" s="1">
        <f>IFERROR(__xludf.DUMMYFUNCTION("""COMPUTED_VALUE"""),57.0)</f>
        <v>57</v>
      </c>
      <c r="D853" s="1">
        <f>IFERROR(__xludf.DUMMYFUNCTION("""COMPUTED_VALUE"""),59.0)</f>
        <v>59</v>
      </c>
      <c r="E853" s="1">
        <f>IFERROR(__xludf.DUMMYFUNCTION("""COMPUTED_VALUE"""),62.0)</f>
        <v>62</v>
      </c>
      <c r="F853" s="1">
        <f>IFERROR(__xludf.DUMMYFUNCTION("""COMPUTED_VALUE"""),65.0)</f>
        <v>65</v>
      </c>
      <c r="G853" s="1">
        <f>IFERROR(__xludf.DUMMYFUNCTION("""COMPUTED_VALUE"""),66.0)</f>
        <v>66</v>
      </c>
      <c r="J853" s="1" t="b">
        <f t="array" ref="J853">IF(NOT(I853=""),AND(C853:I853&gt;B853:H853),IF(NOT(H853=""),AND(C853:H853&gt;B853:G853),IF(NOT(G853=""),AND(C853:G853&gt;B853:F853),AND(C853:F853&gt;B853:E853))))</f>
        <v>1</v>
      </c>
      <c r="K853" s="1" t="b">
        <f t="array" ref="K853">IF(NOT(I853=""),AND(C853:I853&lt;B853:H853),IF(NOT(H853=""),AND(C853:H853&lt;B853:G853),IF(NOT(G853=""),AND(C853:G853&lt;B853:F853),AND(C853:F853&lt;B853:E853))))</f>
        <v>0</v>
      </c>
      <c r="L853" s="1" t="b">
        <f t="array" ref="L853">IF(NOT(I853=""),AND(AND(ABS(C853:I853-B853:H853)&gt;0),AND(ABS(C853:I853-B853:H853)&lt;4)),IF(NOT(H853=""),AND(AND(ABS(C853:H853-B853:G853)&gt;0),AND(ABS(C853:H853-B853:G853)&lt;4)),IF(NOT(G853=""),AND(AND(ABS(C853:G853-B853:F853)&gt;0),AND(ABS(C853:G853-B853:F853)&lt;4)),AND(AND(ABS(C853:F853-B853:E853)&gt;0),AND(ABS(C853:F853-B853:E853)&lt;4)))))</f>
        <v>1</v>
      </c>
      <c r="M853" s="1" t="b">
        <f t="shared" si="1"/>
        <v>1</v>
      </c>
    </row>
    <row r="854" ht="15.75" customHeight="1">
      <c r="A854" s="1" t="s">
        <v>863</v>
      </c>
      <c r="B854" s="1">
        <f>IFERROR(__xludf.DUMMYFUNCTION("SPLIT(A854,"" "")"),67.0)</f>
        <v>67</v>
      </c>
      <c r="C854" s="1">
        <f>IFERROR(__xludf.DUMMYFUNCTION("""COMPUTED_VALUE"""),69.0)</f>
        <v>69</v>
      </c>
      <c r="D854" s="1">
        <f>IFERROR(__xludf.DUMMYFUNCTION("""COMPUTED_VALUE"""),70.0)</f>
        <v>70</v>
      </c>
      <c r="E854" s="1">
        <f>IFERROR(__xludf.DUMMYFUNCTION("""COMPUTED_VALUE"""),72.0)</f>
        <v>72</v>
      </c>
      <c r="F854" s="1">
        <f>IFERROR(__xludf.DUMMYFUNCTION("""COMPUTED_VALUE"""),73.0)</f>
        <v>73</v>
      </c>
      <c r="J854" s="1" t="b">
        <f t="array" ref="J854">IF(NOT(I854=""),AND(C854:I854&gt;B854:H854),IF(NOT(H854=""),AND(C854:H854&gt;B854:G854),IF(NOT(G854=""),AND(C854:G854&gt;B854:F854),AND(C854:F854&gt;B854:E854))))</f>
        <v>1</v>
      </c>
      <c r="K854" s="1" t="b">
        <f t="array" ref="K854">IF(NOT(I854=""),AND(C854:I854&lt;B854:H854),IF(NOT(H854=""),AND(C854:H854&lt;B854:G854),IF(NOT(G854=""),AND(C854:G854&lt;B854:F854),AND(C854:F854&lt;B854:E854))))</f>
        <v>0</v>
      </c>
      <c r="L854" s="1" t="b">
        <f t="array" ref="L854">IF(NOT(I854=""),AND(AND(ABS(C854:I854-B854:H854)&gt;0),AND(ABS(C854:I854-B854:H854)&lt;4)),IF(NOT(H854=""),AND(AND(ABS(C854:H854-B854:G854)&gt;0),AND(ABS(C854:H854-B854:G854)&lt;4)),IF(NOT(G854=""),AND(AND(ABS(C854:G854-B854:F854)&gt;0),AND(ABS(C854:G854-B854:F854)&lt;4)),AND(AND(ABS(C854:F854-B854:E854)&gt;0),AND(ABS(C854:F854-B854:E854)&lt;4)))))</f>
        <v>1</v>
      </c>
      <c r="M854" s="1" t="b">
        <f t="shared" si="1"/>
        <v>1</v>
      </c>
    </row>
    <row r="855" ht="15.75" customHeight="1">
      <c r="A855" s="1" t="s">
        <v>864</v>
      </c>
      <c r="B855" s="1">
        <f>IFERROR(__xludf.DUMMYFUNCTION("SPLIT(A855,"" "")"),7.0)</f>
        <v>7</v>
      </c>
      <c r="C855" s="1">
        <f>IFERROR(__xludf.DUMMYFUNCTION("""COMPUTED_VALUE"""),10.0)</f>
        <v>10</v>
      </c>
      <c r="D855" s="1">
        <f>IFERROR(__xludf.DUMMYFUNCTION("""COMPUTED_VALUE"""),13.0)</f>
        <v>13</v>
      </c>
      <c r="E855" s="1">
        <f>IFERROR(__xludf.DUMMYFUNCTION("""COMPUTED_VALUE"""),15.0)</f>
        <v>15</v>
      </c>
      <c r="F855" s="1">
        <f>IFERROR(__xludf.DUMMYFUNCTION("""COMPUTED_VALUE"""),18.0)</f>
        <v>18</v>
      </c>
      <c r="G855" s="1">
        <f>IFERROR(__xludf.DUMMYFUNCTION("""COMPUTED_VALUE"""),21.0)</f>
        <v>21</v>
      </c>
      <c r="H855" s="1">
        <f>IFERROR(__xludf.DUMMYFUNCTION("""COMPUTED_VALUE"""),22.0)</f>
        <v>22</v>
      </c>
      <c r="J855" s="1" t="b">
        <f t="array" ref="J855">IF(NOT(I855=""),AND(C855:I855&gt;B855:H855),IF(NOT(H855=""),AND(C855:H855&gt;B855:G855),IF(NOT(G855=""),AND(C855:G855&gt;B855:F855),AND(C855:F855&gt;B855:E855))))</f>
        <v>1</v>
      </c>
      <c r="K855" s="1" t="b">
        <f t="array" ref="K855">IF(NOT(I855=""),AND(C855:I855&lt;B855:H855),IF(NOT(H855=""),AND(C855:H855&lt;B855:G855),IF(NOT(G855=""),AND(C855:G855&lt;B855:F855),AND(C855:F855&lt;B855:E855))))</f>
        <v>0</v>
      </c>
      <c r="L855" s="1" t="b">
        <f t="array" ref="L855">IF(NOT(I855=""),AND(AND(ABS(C855:I855-B855:H855)&gt;0),AND(ABS(C855:I855-B855:H855)&lt;4)),IF(NOT(H855=""),AND(AND(ABS(C855:H855-B855:G855)&gt;0),AND(ABS(C855:H855-B855:G855)&lt;4)),IF(NOT(G855=""),AND(AND(ABS(C855:G855-B855:F855)&gt;0),AND(ABS(C855:G855-B855:F855)&lt;4)),AND(AND(ABS(C855:F855-B855:E855)&gt;0),AND(ABS(C855:F855-B855:E855)&lt;4)))))</f>
        <v>1</v>
      </c>
      <c r="M855" s="1" t="b">
        <f t="shared" si="1"/>
        <v>1</v>
      </c>
    </row>
    <row r="856" ht="15.75" customHeight="1">
      <c r="A856" s="1" t="s">
        <v>865</v>
      </c>
      <c r="B856" s="1">
        <f>IFERROR(__xludf.DUMMYFUNCTION("SPLIT(A856,"" "")"),55.0)</f>
        <v>55</v>
      </c>
      <c r="C856" s="1">
        <f>IFERROR(__xludf.DUMMYFUNCTION("""COMPUTED_VALUE"""),53.0)</f>
        <v>53</v>
      </c>
      <c r="D856" s="1">
        <f>IFERROR(__xludf.DUMMYFUNCTION("""COMPUTED_VALUE"""),51.0)</f>
        <v>51</v>
      </c>
      <c r="E856" s="1">
        <f>IFERROR(__xludf.DUMMYFUNCTION("""COMPUTED_VALUE"""),48.0)</f>
        <v>48</v>
      </c>
      <c r="F856" s="1">
        <f>IFERROR(__xludf.DUMMYFUNCTION("""COMPUTED_VALUE"""),45.0)</f>
        <v>45</v>
      </c>
      <c r="J856" s="1" t="b">
        <f t="array" ref="J856">IF(NOT(I856=""),AND(C856:I856&gt;B856:H856),IF(NOT(H856=""),AND(C856:H856&gt;B856:G856),IF(NOT(G856=""),AND(C856:G856&gt;B856:F856),AND(C856:F856&gt;B856:E856))))</f>
        <v>0</v>
      </c>
      <c r="K856" s="1" t="b">
        <f t="array" ref="K856">IF(NOT(I856=""),AND(C856:I856&lt;B856:H856),IF(NOT(H856=""),AND(C856:H856&lt;B856:G856),IF(NOT(G856=""),AND(C856:G856&lt;B856:F856),AND(C856:F856&lt;B856:E856))))</f>
        <v>1</v>
      </c>
      <c r="L856" s="1" t="b">
        <f t="array" ref="L856">IF(NOT(I856=""),AND(AND(ABS(C856:I856-B856:H856)&gt;0),AND(ABS(C856:I856-B856:H856)&lt;4)),IF(NOT(H856=""),AND(AND(ABS(C856:H856-B856:G856)&gt;0),AND(ABS(C856:H856-B856:G856)&lt;4)),IF(NOT(G856=""),AND(AND(ABS(C856:G856-B856:F856)&gt;0),AND(ABS(C856:G856-B856:F856)&lt;4)),AND(AND(ABS(C856:F856-B856:E856)&gt;0),AND(ABS(C856:F856-B856:E856)&lt;4)))))</f>
        <v>1</v>
      </c>
      <c r="M856" s="1" t="b">
        <f t="shared" si="1"/>
        <v>1</v>
      </c>
    </row>
    <row r="857" ht="15.75" customHeight="1">
      <c r="A857" s="1" t="s">
        <v>866</v>
      </c>
      <c r="B857" s="1">
        <f>IFERROR(__xludf.DUMMYFUNCTION("SPLIT(A857,"" "")"),3.0)</f>
        <v>3</v>
      </c>
      <c r="C857" s="1">
        <f>IFERROR(__xludf.DUMMYFUNCTION("""COMPUTED_VALUE"""),6.0)</f>
        <v>6</v>
      </c>
      <c r="D857" s="1">
        <f>IFERROR(__xludf.DUMMYFUNCTION("""COMPUTED_VALUE"""),7.0)</f>
        <v>7</v>
      </c>
      <c r="E857" s="1">
        <f>IFERROR(__xludf.DUMMYFUNCTION("""COMPUTED_VALUE"""),10.0)</f>
        <v>10</v>
      </c>
      <c r="F857" s="1">
        <f>IFERROR(__xludf.DUMMYFUNCTION("""COMPUTED_VALUE"""),12.0)</f>
        <v>12</v>
      </c>
      <c r="G857" s="1">
        <f>IFERROR(__xludf.DUMMYFUNCTION("""COMPUTED_VALUE"""),14.0)</f>
        <v>14</v>
      </c>
      <c r="H857" s="1">
        <f>IFERROR(__xludf.DUMMYFUNCTION("""COMPUTED_VALUE"""),16.0)</f>
        <v>16</v>
      </c>
      <c r="I857" s="1">
        <f>IFERROR(__xludf.DUMMYFUNCTION("""COMPUTED_VALUE"""),19.0)</f>
        <v>19</v>
      </c>
      <c r="J857" s="1" t="b">
        <f t="array" ref="J857">IF(NOT(I857=""),AND(C857:I857&gt;B857:H857),IF(NOT(H857=""),AND(C857:H857&gt;B857:G857),IF(NOT(G857=""),AND(C857:G857&gt;B857:F857),AND(C857:F857&gt;B857:E857))))</f>
        <v>1</v>
      </c>
      <c r="K857" s="1" t="b">
        <f t="array" ref="K857">IF(NOT(I857=""),AND(C857:I857&lt;B857:H857),IF(NOT(H857=""),AND(C857:H857&lt;B857:G857),IF(NOT(G857=""),AND(C857:G857&lt;B857:F857),AND(C857:F857&lt;B857:E857))))</f>
        <v>0</v>
      </c>
      <c r="L857" s="1" t="b">
        <f t="array" ref="L857">IF(NOT(I857=""),AND(AND(ABS(C857:I857-B857:H857)&gt;0),AND(ABS(C857:I857-B857:H857)&lt;4)),IF(NOT(H857=""),AND(AND(ABS(C857:H857-B857:G857)&gt;0),AND(ABS(C857:H857-B857:G857)&lt;4)),IF(NOT(G857=""),AND(AND(ABS(C857:G857-B857:F857)&gt;0),AND(ABS(C857:G857-B857:F857)&lt;4)),AND(AND(ABS(C857:F857-B857:E857)&gt;0),AND(ABS(C857:F857-B857:E857)&lt;4)))))</f>
        <v>1</v>
      </c>
      <c r="M857" s="1" t="b">
        <f t="shared" si="1"/>
        <v>1</v>
      </c>
    </row>
    <row r="858" ht="15.75" customHeight="1">
      <c r="A858" s="1" t="s">
        <v>867</v>
      </c>
      <c r="B858" s="1">
        <f>IFERROR(__xludf.DUMMYFUNCTION("SPLIT(A858,"" "")"),88.0)</f>
        <v>88</v>
      </c>
      <c r="C858" s="1">
        <f>IFERROR(__xludf.DUMMYFUNCTION("""COMPUTED_VALUE"""),87.0)</f>
        <v>87</v>
      </c>
      <c r="D858" s="1">
        <f>IFERROR(__xludf.DUMMYFUNCTION("""COMPUTED_VALUE"""),84.0)</f>
        <v>84</v>
      </c>
      <c r="E858" s="1">
        <f>IFERROR(__xludf.DUMMYFUNCTION("""COMPUTED_VALUE"""),83.0)</f>
        <v>83</v>
      </c>
      <c r="F858" s="1">
        <f>IFERROR(__xludf.DUMMYFUNCTION("""COMPUTED_VALUE"""),81.0)</f>
        <v>81</v>
      </c>
      <c r="G858" s="1">
        <f>IFERROR(__xludf.DUMMYFUNCTION("""COMPUTED_VALUE"""),80.0)</f>
        <v>80</v>
      </c>
      <c r="H858" s="1">
        <f>IFERROR(__xludf.DUMMYFUNCTION("""COMPUTED_VALUE"""),77.0)</f>
        <v>77</v>
      </c>
      <c r="I858" s="1">
        <f>IFERROR(__xludf.DUMMYFUNCTION("""COMPUTED_VALUE"""),76.0)</f>
        <v>76</v>
      </c>
      <c r="J858" s="1" t="b">
        <f t="array" ref="J858">IF(NOT(I858=""),AND(C858:I858&gt;B858:H858),IF(NOT(H858=""),AND(C858:H858&gt;B858:G858),IF(NOT(G858=""),AND(C858:G858&gt;B858:F858),AND(C858:F858&gt;B858:E858))))</f>
        <v>0</v>
      </c>
      <c r="K858" s="1" t="b">
        <f t="array" ref="K858">IF(NOT(I858=""),AND(C858:I858&lt;B858:H858),IF(NOT(H858=""),AND(C858:H858&lt;B858:G858),IF(NOT(G858=""),AND(C858:G858&lt;B858:F858),AND(C858:F858&lt;B858:E858))))</f>
        <v>1</v>
      </c>
      <c r="L858" s="1" t="b">
        <f t="array" ref="L858">IF(NOT(I858=""),AND(AND(ABS(C858:I858-B858:H858)&gt;0),AND(ABS(C858:I858-B858:H858)&lt;4)),IF(NOT(H858=""),AND(AND(ABS(C858:H858-B858:G858)&gt;0),AND(ABS(C858:H858-B858:G858)&lt;4)),IF(NOT(G858=""),AND(AND(ABS(C858:G858-B858:F858)&gt;0),AND(ABS(C858:G858-B858:F858)&lt;4)),AND(AND(ABS(C858:F858-B858:E858)&gt;0),AND(ABS(C858:F858-B858:E858)&lt;4)))))</f>
        <v>1</v>
      </c>
      <c r="M858" s="1" t="b">
        <f t="shared" si="1"/>
        <v>1</v>
      </c>
    </row>
    <row r="859" ht="15.75" customHeight="1">
      <c r="A859" s="1" t="s">
        <v>868</v>
      </c>
      <c r="B859" s="1">
        <f>IFERROR(__xludf.DUMMYFUNCTION("SPLIT(A859,"" "")"),62.0)</f>
        <v>62</v>
      </c>
      <c r="C859" s="1">
        <f>IFERROR(__xludf.DUMMYFUNCTION("""COMPUTED_VALUE"""),64.0)</f>
        <v>64</v>
      </c>
      <c r="D859" s="1">
        <f>IFERROR(__xludf.DUMMYFUNCTION("""COMPUTED_VALUE"""),66.0)</f>
        <v>66</v>
      </c>
      <c r="E859" s="1">
        <f>IFERROR(__xludf.DUMMYFUNCTION("""COMPUTED_VALUE"""),67.0)</f>
        <v>67</v>
      </c>
      <c r="F859" s="1">
        <f>IFERROR(__xludf.DUMMYFUNCTION("""COMPUTED_VALUE"""),69.0)</f>
        <v>69</v>
      </c>
      <c r="J859" s="1" t="b">
        <f t="array" ref="J859">IF(NOT(I859=""),AND(C859:I859&gt;B859:H859),IF(NOT(H859=""),AND(C859:H859&gt;B859:G859),IF(NOT(G859=""),AND(C859:G859&gt;B859:F859),AND(C859:F859&gt;B859:E859))))</f>
        <v>1</v>
      </c>
      <c r="K859" s="1" t="b">
        <f t="array" ref="K859">IF(NOT(I859=""),AND(C859:I859&lt;B859:H859),IF(NOT(H859=""),AND(C859:H859&lt;B859:G859),IF(NOT(G859=""),AND(C859:G859&lt;B859:F859),AND(C859:F859&lt;B859:E859))))</f>
        <v>0</v>
      </c>
      <c r="L859" s="1" t="b">
        <f t="array" ref="L859">IF(NOT(I859=""),AND(AND(ABS(C859:I859-B859:H859)&gt;0),AND(ABS(C859:I859-B859:H859)&lt;4)),IF(NOT(H859=""),AND(AND(ABS(C859:H859-B859:G859)&gt;0),AND(ABS(C859:H859-B859:G859)&lt;4)),IF(NOT(G859=""),AND(AND(ABS(C859:G859-B859:F859)&gt;0),AND(ABS(C859:G859-B859:F859)&lt;4)),AND(AND(ABS(C859:F859-B859:E859)&gt;0),AND(ABS(C859:F859-B859:E859)&lt;4)))))</f>
        <v>1</v>
      </c>
      <c r="M859" s="1" t="b">
        <f t="shared" si="1"/>
        <v>1</v>
      </c>
    </row>
    <row r="860" ht="15.75" customHeight="1">
      <c r="A860" s="1" t="s">
        <v>869</v>
      </c>
      <c r="B860" s="1">
        <f>IFERROR(__xludf.DUMMYFUNCTION("SPLIT(A860,"" "")"),75.0)</f>
        <v>75</v>
      </c>
      <c r="C860" s="1">
        <f>IFERROR(__xludf.DUMMYFUNCTION("""COMPUTED_VALUE"""),78.0)</f>
        <v>78</v>
      </c>
      <c r="D860" s="1">
        <f>IFERROR(__xludf.DUMMYFUNCTION("""COMPUTED_VALUE"""),80.0)</f>
        <v>80</v>
      </c>
      <c r="E860" s="1">
        <f>IFERROR(__xludf.DUMMYFUNCTION("""COMPUTED_VALUE"""),81.0)</f>
        <v>81</v>
      </c>
      <c r="F860" s="1">
        <f>IFERROR(__xludf.DUMMYFUNCTION("""COMPUTED_VALUE"""),84.0)</f>
        <v>84</v>
      </c>
      <c r="J860" s="1" t="b">
        <f t="array" ref="J860">IF(NOT(I860=""),AND(C860:I860&gt;B860:H860),IF(NOT(H860=""),AND(C860:H860&gt;B860:G860),IF(NOT(G860=""),AND(C860:G860&gt;B860:F860),AND(C860:F860&gt;B860:E860))))</f>
        <v>1</v>
      </c>
      <c r="K860" s="1" t="b">
        <f t="array" ref="K860">IF(NOT(I860=""),AND(C860:I860&lt;B860:H860),IF(NOT(H860=""),AND(C860:H860&lt;B860:G860),IF(NOT(G860=""),AND(C860:G860&lt;B860:F860),AND(C860:F860&lt;B860:E860))))</f>
        <v>0</v>
      </c>
      <c r="L860" s="1" t="b">
        <f t="array" ref="L860">IF(NOT(I860=""),AND(AND(ABS(C860:I860-B860:H860)&gt;0),AND(ABS(C860:I860-B860:H860)&lt;4)),IF(NOT(H860=""),AND(AND(ABS(C860:H860-B860:G860)&gt;0),AND(ABS(C860:H860-B860:G860)&lt;4)),IF(NOT(G860=""),AND(AND(ABS(C860:G860-B860:F860)&gt;0),AND(ABS(C860:G860-B860:F860)&lt;4)),AND(AND(ABS(C860:F860-B860:E860)&gt;0),AND(ABS(C860:F860-B860:E860)&lt;4)))))</f>
        <v>1</v>
      </c>
      <c r="M860" s="1" t="b">
        <f t="shared" si="1"/>
        <v>1</v>
      </c>
    </row>
    <row r="861" ht="15.75" customHeight="1">
      <c r="A861" s="1" t="s">
        <v>870</v>
      </c>
      <c r="B861" s="1">
        <f>IFERROR(__xludf.DUMMYFUNCTION("SPLIT(A861,"" "")"),88.0)</f>
        <v>88</v>
      </c>
      <c r="C861" s="1">
        <f>IFERROR(__xludf.DUMMYFUNCTION("""COMPUTED_VALUE"""),86.0)</f>
        <v>86</v>
      </c>
      <c r="D861" s="1">
        <f>IFERROR(__xludf.DUMMYFUNCTION("""COMPUTED_VALUE"""),85.0)</f>
        <v>85</v>
      </c>
      <c r="E861" s="1">
        <f>IFERROR(__xludf.DUMMYFUNCTION("""COMPUTED_VALUE"""),82.0)</f>
        <v>82</v>
      </c>
      <c r="F861" s="1">
        <f>IFERROR(__xludf.DUMMYFUNCTION("""COMPUTED_VALUE"""),80.0)</f>
        <v>80</v>
      </c>
      <c r="G861" s="1">
        <f>IFERROR(__xludf.DUMMYFUNCTION("""COMPUTED_VALUE"""),79.0)</f>
        <v>79</v>
      </c>
      <c r="H861" s="1">
        <f>IFERROR(__xludf.DUMMYFUNCTION("""COMPUTED_VALUE"""),76.0)</f>
        <v>76</v>
      </c>
      <c r="J861" s="1" t="b">
        <f t="array" ref="J861">IF(NOT(I861=""),AND(C861:I861&gt;B861:H861),IF(NOT(H861=""),AND(C861:H861&gt;B861:G861),IF(NOT(G861=""),AND(C861:G861&gt;B861:F861),AND(C861:F861&gt;B861:E861))))</f>
        <v>0</v>
      </c>
      <c r="K861" s="1" t="b">
        <f t="array" ref="K861">IF(NOT(I861=""),AND(C861:I861&lt;B861:H861),IF(NOT(H861=""),AND(C861:H861&lt;B861:G861),IF(NOT(G861=""),AND(C861:G861&lt;B861:F861),AND(C861:F861&lt;B861:E861))))</f>
        <v>1</v>
      </c>
      <c r="L861" s="1" t="b">
        <f t="array" ref="L861">IF(NOT(I861=""),AND(AND(ABS(C861:I861-B861:H861)&gt;0),AND(ABS(C861:I861-B861:H861)&lt;4)),IF(NOT(H861=""),AND(AND(ABS(C861:H861-B861:G861)&gt;0),AND(ABS(C861:H861-B861:G861)&lt;4)),IF(NOT(G861=""),AND(AND(ABS(C861:G861-B861:F861)&gt;0),AND(ABS(C861:G861-B861:F861)&lt;4)),AND(AND(ABS(C861:F861-B861:E861)&gt;0),AND(ABS(C861:F861-B861:E861)&lt;4)))))</f>
        <v>1</v>
      </c>
      <c r="M861" s="1" t="b">
        <f t="shared" si="1"/>
        <v>1</v>
      </c>
    </row>
    <row r="862" ht="15.75" customHeight="1">
      <c r="A862" s="1" t="s">
        <v>871</v>
      </c>
      <c r="B862" s="1">
        <f>IFERROR(__xludf.DUMMYFUNCTION("SPLIT(A862,"" "")"),66.0)</f>
        <v>66</v>
      </c>
      <c r="C862" s="1">
        <f>IFERROR(__xludf.DUMMYFUNCTION("""COMPUTED_VALUE"""),69.0)</f>
        <v>69</v>
      </c>
      <c r="D862" s="1">
        <f>IFERROR(__xludf.DUMMYFUNCTION("""COMPUTED_VALUE"""),72.0)</f>
        <v>72</v>
      </c>
      <c r="E862" s="1">
        <f>IFERROR(__xludf.DUMMYFUNCTION("""COMPUTED_VALUE"""),74.0)</f>
        <v>74</v>
      </c>
      <c r="F862" s="1">
        <f>IFERROR(__xludf.DUMMYFUNCTION("""COMPUTED_VALUE"""),77.0)</f>
        <v>77</v>
      </c>
      <c r="G862" s="1">
        <f>IFERROR(__xludf.DUMMYFUNCTION("""COMPUTED_VALUE"""),78.0)</f>
        <v>78</v>
      </c>
      <c r="H862" s="1">
        <f>IFERROR(__xludf.DUMMYFUNCTION("""COMPUTED_VALUE"""),79.0)</f>
        <v>79</v>
      </c>
      <c r="J862" s="1" t="b">
        <f t="array" ref="J862">IF(NOT(I862=""),AND(C862:I862&gt;B862:H862),IF(NOT(H862=""),AND(C862:H862&gt;B862:G862),IF(NOT(G862=""),AND(C862:G862&gt;B862:F862),AND(C862:F862&gt;B862:E862))))</f>
        <v>1</v>
      </c>
      <c r="K862" s="1" t="b">
        <f t="array" ref="K862">IF(NOT(I862=""),AND(C862:I862&lt;B862:H862),IF(NOT(H862=""),AND(C862:H862&lt;B862:G862),IF(NOT(G862=""),AND(C862:G862&lt;B862:F862),AND(C862:F862&lt;B862:E862))))</f>
        <v>0</v>
      </c>
      <c r="L862" s="1" t="b">
        <f t="array" ref="L862">IF(NOT(I862=""),AND(AND(ABS(C862:I862-B862:H862)&gt;0),AND(ABS(C862:I862-B862:H862)&lt;4)),IF(NOT(H862=""),AND(AND(ABS(C862:H862-B862:G862)&gt;0),AND(ABS(C862:H862-B862:G862)&lt;4)),IF(NOT(G862=""),AND(AND(ABS(C862:G862-B862:F862)&gt;0),AND(ABS(C862:G862-B862:F862)&lt;4)),AND(AND(ABS(C862:F862-B862:E862)&gt;0),AND(ABS(C862:F862-B862:E862)&lt;4)))))</f>
        <v>1</v>
      </c>
      <c r="M862" s="1" t="b">
        <f t="shared" si="1"/>
        <v>1</v>
      </c>
    </row>
    <row r="863" ht="15.75" customHeight="1">
      <c r="A863" s="1" t="s">
        <v>872</v>
      </c>
      <c r="B863" s="1">
        <f>IFERROR(__xludf.DUMMYFUNCTION("SPLIT(A863,"" "")"),48.0)</f>
        <v>48</v>
      </c>
      <c r="C863" s="1">
        <f>IFERROR(__xludf.DUMMYFUNCTION("""COMPUTED_VALUE"""),46.0)</f>
        <v>46</v>
      </c>
      <c r="D863" s="1">
        <f>IFERROR(__xludf.DUMMYFUNCTION("""COMPUTED_VALUE"""),43.0)</f>
        <v>43</v>
      </c>
      <c r="E863" s="1">
        <f>IFERROR(__xludf.DUMMYFUNCTION("""COMPUTED_VALUE"""),42.0)</f>
        <v>42</v>
      </c>
      <c r="F863" s="1">
        <f>IFERROR(__xludf.DUMMYFUNCTION("""COMPUTED_VALUE"""),40.0)</f>
        <v>40</v>
      </c>
      <c r="J863" s="1" t="b">
        <f t="array" ref="J863">IF(NOT(I863=""),AND(C863:I863&gt;B863:H863),IF(NOT(H863=""),AND(C863:H863&gt;B863:G863),IF(NOT(G863=""),AND(C863:G863&gt;B863:F863),AND(C863:F863&gt;B863:E863))))</f>
        <v>0</v>
      </c>
      <c r="K863" s="1" t="b">
        <f t="array" ref="K863">IF(NOT(I863=""),AND(C863:I863&lt;B863:H863),IF(NOT(H863=""),AND(C863:H863&lt;B863:G863),IF(NOT(G863=""),AND(C863:G863&lt;B863:F863),AND(C863:F863&lt;B863:E863))))</f>
        <v>1</v>
      </c>
      <c r="L863" s="1" t="b">
        <f t="array" ref="L863">IF(NOT(I863=""),AND(AND(ABS(C863:I863-B863:H863)&gt;0),AND(ABS(C863:I863-B863:H863)&lt;4)),IF(NOT(H863=""),AND(AND(ABS(C863:H863-B863:G863)&gt;0),AND(ABS(C863:H863-B863:G863)&lt;4)),IF(NOT(G863=""),AND(AND(ABS(C863:G863-B863:F863)&gt;0),AND(ABS(C863:G863-B863:F863)&lt;4)),AND(AND(ABS(C863:F863-B863:E863)&gt;0),AND(ABS(C863:F863-B863:E863)&lt;4)))))</f>
        <v>1</v>
      </c>
      <c r="M863" s="1" t="b">
        <f t="shared" si="1"/>
        <v>1</v>
      </c>
    </row>
    <row r="864" ht="15.75" customHeight="1">
      <c r="A864" s="1" t="s">
        <v>873</v>
      </c>
      <c r="B864" s="1">
        <f>IFERROR(__xludf.DUMMYFUNCTION("SPLIT(A864,"" "")"),66.0)</f>
        <v>66</v>
      </c>
      <c r="C864" s="1">
        <f>IFERROR(__xludf.DUMMYFUNCTION("""COMPUTED_VALUE"""),69.0)</f>
        <v>69</v>
      </c>
      <c r="D864" s="1">
        <f>IFERROR(__xludf.DUMMYFUNCTION("""COMPUTED_VALUE"""),71.0)</f>
        <v>71</v>
      </c>
      <c r="E864" s="1">
        <f>IFERROR(__xludf.DUMMYFUNCTION("""COMPUTED_VALUE"""),74.0)</f>
        <v>74</v>
      </c>
      <c r="F864" s="1">
        <f>IFERROR(__xludf.DUMMYFUNCTION("""COMPUTED_VALUE"""),77.0)</f>
        <v>77</v>
      </c>
      <c r="G864" s="1">
        <f>IFERROR(__xludf.DUMMYFUNCTION("""COMPUTED_VALUE"""),79.0)</f>
        <v>79</v>
      </c>
      <c r="H864" s="1">
        <f>IFERROR(__xludf.DUMMYFUNCTION("""COMPUTED_VALUE"""),80.0)</f>
        <v>80</v>
      </c>
      <c r="I864" s="1">
        <f>IFERROR(__xludf.DUMMYFUNCTION("""COMPUTED_VALUE"""),83.0)</f>
        <v>83</v>
      </c>
      <c r="J864" s="1" t="b">
        <f t="array" ref="J864">IF(NOT(I864=""),AND(C864:I864&gt;B864:H864),IF(NOT(H864=""),AND(C864:H864&gt;B864:G864),IF(NOT(G864=""),AND(C864:G864&gt;B864:F864),AND(C864:F864&gt;B864:E864))))</f>
        <v>1</v>
      </c>
      <c r="K864" s="1" t="b">
        <f t="array" ref="K864">IF(NOT(I864=""),AND(C864:I864&lt;B864:H864),IF(NOT(H864=""),AND(C864:H864&lt;B864:G864),IF(NOT(G864=""),AND(C864:G864&lt;B864:F864),AND(C864:F864&lt;B864:E864))))</f>
        <v>0</v>
      </c>
      <c r="L864" s="1" t="b">
        <f t="array" ref="L864">IF(NOT(I864=""),AND(AND(ABS(C864:I864-B864:H864)&gt;0),AND(ABS(C864:I864-B864:H864)&lt;4)),IF(NOT(H864=""),AND(AND(ABS(C864:H864-B864:G864)&gt;0),AND(ABS(C864:H864-B864:G864)&lt;4)),IF(NOT(G864=""),AND(AND(ABS(C864:G864-B864:F864)&gt;0),AND(ABS(C864:G864-B864:F864)&lt;4)),AND(AND(ABS(C864:F864-B864:E864)&gt;0),AND(ABS(C864:F864-B864:E864)&lt;4)))))</f>
        <v>1</v>
      </c>
      <c r="M864" s="1" t="b">
        <f t="shared" si="1"/>
        <v>1</v>
      </c>
    </row>
    <row r="865" ht="15.75" customHeight="1">
      <c r="A865" s="1" t="s">
        <v>874</v>
      </c>
      <c r="B865" s="1">
        <f>IFERROR(__xludf.DUMMYFUNCTION("SPLIT(A865,"" "")"),55.0)</f>
        <v>55</v>
      </c>
      <c r="C865" s="1">
        <f>IFERROR(__xludf.DUMMYFUNCTION("""COMPUTED_VALUE"""),58.0)</f>
        <v>58</v>
      </c>
      <c r="D865" s="1">
        <f>IFERROR(__xludf.DUMMYFUNCTION("""COMPUTED_VALUE"""),61.0)</f>
        <v>61</v>
      </c>
      <c r="E865" s="1">
        <f>IFERROR(__xludf.DUMMYFUNCTION("""COMPUTED_VALUE"""),64.0)</f>
        <v>64</v>
      </c>
      <c r="F865" s="1">
        <f>IFERROR(__xludf.DUMMYFUNCTION("""COMPUTED_VALUE"""),67.0)</f>
        <v>67</v>
      </c>
      <c r="G865" s="1">
        <f>IFERROR(__xludf.DUMMYFUNCTION("""COMPUTED_VALUE"""),68.0)</f>
        <v>68</v>
      </c>
      <c r="H865" s="1">
        <f>IFERROR(__xludf.DUMMYFUNCTION("""COMPUTED_VALUE"""),70.0)</f>
        <v>70</v>
      </c>
      <c r="I865" s="1">
        <f>IFERROR(__xludf.DUMMYFUNCTION("""COMPUTED_VALUE"""),71.0)</f>
        <v>71</v>
      </c>
      <c r="J865" s="1" t="b">
        <f t="array" ref="J865">IF(NOT(I865=""),AND(C865:I865&gt;B865:H865),IF(NOT(H865=""),AND(C865:H865&gt;B865:G865),IF(NOT(G865=""),AND(C865:G865&gt;B865:F865),AND(C865:F865&gt;B865:E865))))</f>
        <v>1</v>
      </c>
      <c r="K865" s="1" t="b">
        <f t="array" ref="K865">IF(NOT(I865=""),AND(C865:I865&lt;B865:H865),IF(NOT(H865=""),AND(C865:H865&lt;B865:G865),IF(NOT(G865=""),AND(C865:G865&lt;B865:F865),AND(C865:F865&lt;B865:E865))))</f>
        <v>0</v>
      </c>
      <c r="L865" s="1" t="b">
        <f t="array" ref="L865">IF(NOT(I865=""),AND(AND(ABS(C865:I865-B865:H865)&gt;0),AND(ABS(C865:I865-B865:H865)&lt;4)),IF(NOT(H865=""),AND(AND(ABS(C865:H865-B865:G865)&gt;0),AND(ABS(C865:H865-B865:G865)&lt;4)),IF(NOT(G865=""),AND(AND(ABS(C865:G865-B865:F865)&gt;0),AND(ABS(C865:G865-B865:F865)&lt;4)),AND(AND(ABS(C865:F865-B865:E865)&gt;0),AND(ABS(C865:F865-B865:E865)&lt;4)))))</f>
        <v>1</v>
      </c>
      <c r="M865" s="1" t="b">
        <f t="shared" si="1"/>
        <v>1</v>
      </c>
    </row>
    <row r="866" ht="15.75" customHeight="1">
      <c r="A866" s="1" t="s">
        <v>875</v>
      </c>
      <c r="B866" s="1">
        <f>IFERROR(__xludf.DUMMYFUNCTION("SPLIT(A866,"" "")"),61.0)</f>
        <v>61</v>
      </c>
      <c r="C866" s="1">
        <f>IFERROR(__xludf.DUMMYFUNCTION("""COMPUTED_VALUE"""),58.0)</f>
        <v>58</v>
      </c>
      <c r="D866" s="1">
        <f>IFERROR(__xludf.DUMMYFUNCTION("""COMPUTED_VALUE"""),57.0)</f>
        <v>57</v>
      </c>
      <c r="E866" s="1">
        <f>IFERROR(__xludf.DUMMYFUNCTION("""COMPUTED_VALUE"""),55.0)</f>
        <v>55</v>
      </c>
      <c r="F866" s="1">
        <f>IFERROR(__xludf.DUMMYFUNCTION("""COMPUTED_VALUE"""),53.0)</f>
        <v>53</v>
      </c>
      <c r="J866" s="1" t="b">
        <f t="array" ref="J866">IF(NOT(I866=""),AND(C866:I866&gt;B866:H866),IF(NOT(H866=""),AND(C866:H866&gt;B866:G866),IF(NOT(G866=""),AND(C866:G866&gt;B866:F866),AND(C866:F866&gt;B866:E866))))</f>
        <v>0</v>
      </c>
      <c r="K866" s="1" t="b">
        <f t="array" ref="K866">IF(NOT(I866=""),AND(C866:I866&lt;B866:H866),IF(NOT(H866=""),AND(C866:H866&lt;B866:G866),IF(NOT(G866=""),AND(C866:G866&lt;B866:F866),AND(C866:F866&lt;B866:E866))))</f>
        <v>1</v>
      </c>
      <c r="L866" s="1" t="b">
        <f t="array" ref="L866">IF(NOT(I866=""),AND(AND(ABS(C866:I866-B866:H866)&gt;0),AND(ABS(C866:I866-B866:H866)&lt;4)),IF(NOT(H866=""),AND(AND(ABS(C866:H866-B866:G866)&gt;0),AND(ABS(C866:H866-B866:G866)&lt;4)),IF(NOT(G866=""),AND(AND(ABS(C866:G866-B866:F866)&gt;0),AND(ABS(C866:G866-B866:F866)&lt;4)),AND(AND(ABS(C866:F866-B866:E866)&gt;0),AND(ABS(C866:F866-B866:E866)&lt;4)))))</f>
        <v>1</v>
      </c>
      <c r="M866" s="1" t="b">
        <f t="shared" si="1"/>
        <v>1</v>
      </c>
    </row>
    <row r="867" ht="15.75" customHeight="1">
      <c r="A867" s="1" t="s">
        <v>876</v>
      </c>
      <c r="B867" s="1">
        <f>IFERROR(__xludf.DUMMYFUNCTION("SPLIT(A867,"" "")"),43.0)</f>
        <v>43</v>
      </c>
      <c r="C867" s="1">
        <f>IFERROR(__xludf.DUMMYFUNCTION("""COMPUTED_VALUE"""),46.0)</f>
        <v>46</v>
      </c>
      <c r="D867" s="1">
        <f>IFERROR(__xludf.DUMMYFUNCTION("""COMPUTED_VALUE"""),49.0)</f>
        <v>49</v>
      </c>
      <c r="E867" s="1">
        <f>IFERROR(__xludf.DUMMYFUNCTION("""COMPUTED_VALUE"""),50.0)</f>
        <v>50</v>
      </c>
      <c r="F867" s="1">
        <f>IFERROR(__xludf.DUMMYFUNCTION("""COMPUTED_VALUE"""),51.0)</f>
        <v>51</v>
      </c>
      <c r="G867" s="1">
        <f>IFERROR(__xludf.DUMMYFUNCTION("""COMPUTED_VALUE"""),52.0)</f>
        <v>52</v>
      </c>
      <c r="J867" s="1" t="b">
        <f t="array" ref="J867">IF(NOT(I867=""),AND(C867:I867&gt;B867:H867),IF(NOT(H867=""),AND(C867:H867&gt;B867:G867),IF(NOT(G867=""),AND(C867:G867&gt;B867:F867),AND(C867:F867&gt;B867:E867))))</f>
        <v>1</v>
      </c>
      <c r="K867" s="1" t="b">
        <f t="array" ref="K867">IF(NOT(I867=""),AND(C867:I867&lt;B867:H867),IF(NOT(H867=""),AND(C867:H867&lt;B867:G867),IF(NOT(G867=""),AND(C867:G867&lt;B867:F867),AND(C867:F867&lt;B867:E867))))</f>
        <v>0</v>
      </c>
      <c r="L867" s="1" t="b">
        <f t="array" ref="L867">IF(NOT(I867=""),AND(AND(ABS(C867:I867-B867:H867)&gt;0),AND(ABS(C867:I867-B867:H867)&lt;4)),IF(NOT(H867=""),AND(AND(ABS(C867:H867-B867:G867)&gt;0),AND(ABS(C867:H867-B867:G867)&lt;4)),IF(NOT(G867=""),AND(AND(ABS(C867:G867-B867:F867)&gt;0),AND(ABS(C867:G867-B867:F867)&lt;4)),AND(AND(ABS(C867:F867-B867:E867)&gt;0),AND(ABS(C867:F867-B867:E867)&lt;4)))))</f>
        <v>1</v>
      </c>
      <c r="M867" s="1" t="b">
        <f t="shared" si="1"/>
        <v>1</v>
      </c>
    </row>
    <row r="868" ht="15.75" customHeight="1">
      <c r="A868" s="1" t="s">
        <v>877</v>
      </c>
      <c r="B868" s="1">
        <f>IFERROR(__xludf.DUMMYFUNCTION("SPLIT(A868,"" "")"),56.0)</f>
        <v>56</v>
      </c>
      <c r="C868" s="1">
        <f>IFERROR(__xludf.DUMMYFUNCTION("""COMPUTED_VALUE"""),53.0)</f>
        <v>53</v>
      </c>
      <c r="D868" s="1">
        <f>IFERROR(__xludf.DUMMYFUNCTION("""COMPUTED_VALUE"""),50.0)</f>
        <v>50</v>
      </c>
      <c r="E868" s="1">
        <f>IFERROR(__xludf.DUMMYFUNCTION("""COMPUTED_VALUE"""),49.0)</f>
        <v>49</v>
      </c>
      <c r="F868" s="1">
        <f>IFERROR(__xludf.DUMMYFUNCTION("""COMPUTED_VALUE"""),47.0)</f>
        <v>47</v>
      </c>
      <c r="G868" s="1">
        <f>IFERROR(__xludf.DUMMYFUNCTION("""COMPUTED_VALUE"""),46.0)</f>
        <v>46</v>
      </c>
      <c r="J868" s="1" t="b">
        <f t="array" ref="J868">IF(NOT(I868=""),AND(C868:I868&gt;B868:H868),IF(NOT(H868=""),AND(C868:H868&gt;B868:G868),IF(NOT(G868=""),AND(C868:G868&gt;B868:F868),AND(C868:F868&gt;B868:E868))))</f>
        <v>0</v>
      </c>
      <c r="K868" s="1" t="b">
        <f t="array" ref="K868">IF(NOT(I868=""),AND(C868:I868&lt;B868:H868),IF(NOT(H868=""),AND(C868:H868&lt;B868:G868),IF(NOT(G868=""),AND(C868:G868&lt;B868:F868),AND(C868:F868&lt;B868:E868))))</f>
        <v>1</v>
      </c>
      <c r="L868" s="1" t="b">
        <f t="array" ref="L868">IF(NOT(I868=""),AND(AND(ABS(C868:I868-B868:H868)&gt;0),AND(ABS(C868:I868-B868:H868)&lt;4)),IF(NOT(H868=""),AND(AND(ABS(C868:H868-B868:G868)&gt;0),AND(ABS(C868:H868-B868:G868)&lt;4)),IF(NOT(G868=""),AND(AND(ABS(C868:G868-B868:F868)&gt;0),AND(ABS(C868:G868-B868:F868)&lt;4)),AND(AND(ABS(C868:F868-B868:E868)&gt;0),AND(ABS(C868:F868-B868:E868)&lt;4)))))</f>
        <v>1</v>
      </c>
      <c r="M868" s="1" t="b">
        <f t="shared" si="1"/>
        <v>1</v>
      </c>
    </row>
    <row r="869" ht="15.75" customHeight="1">
      <c r="A869" s="1" t="s">
        <v>878</v>
      </c>
      <c r="B869" s="1">
        <f>IFERROR(__xludf.DUMMYFUNCTION("SPLIT(A869,"" "")"),57.0)</f>
        <v>57</v>
      </c>
      <c r="C869" s="1">
        <f>IFERROR(__xludf.DUMMYFUNCTION("""COMPUTED_VALUE"""),59.0)</f>
        <v>59</v>
      </c>
      <c r="D869" s="1">
        <f>IFERROR(__xludf.DUMMYFUNCTION("""COMPUTED_VALUE"""),62.0)</f>
        <v>62</v>
      </c>
      <c r="E869" s="1">
        <f>IFERROR(__xludf.DUMMYFUNCTION("""COMPUTED_VALUE"""),65.0)</f>
        <v>65</v>
      </c>
      <c r="F869" s="1">
        <f>IFERROR(__xludf.DUMMYFUNCTION("""COMPUTED_VALUE"""),67.0)</f>
        <v>67</v>
      </c>
      <c r="G869" s="1">
        <f>IFERROR(__xludf.DUMMYFUNCTION("""COMPUTED_VALUE"""),70.0)</f>
        <v>70</v>
      </c>
      <c r="H869" s="1">
        <f>IFERROR(__xludf.DUMMYFUNCTION("""COMPUTED_VALUE"""),72.0)</f>
        <v>72</v>
      </c>
      <c r="J869" s="1" t="b">
        <f t="array" ref="J869">IF(NOT(I869=""),AND(C869:I869&gt;B869:H869),IF(NOT(H869=""),AND(C869:H869&gt;B869:G869),IF(NOT(G869=""),AND(C869:G869&gt;B869:F869),AND(C869:F869&gt;B869:E869))))</f>
        <v>1</v>
      </c>
      <c r="K869" s="1" t="b">
        <f t="array" ref="K869">IF(NOT(I869=""),AND(C869:I869&lt;B869:H869),IF(NOT(H869=""),AND(C869:H869&lt;B869:G869),IF(NOT(G869=""),AND(C869:G869&lt;B869:F869),AND(C869:F869&lt;B869:E869))))</f>
        <v>0</v>
      </c>
      <c r="L869" s="1" t="b">
        <f t="array" ref="L869">IF(NOT(I869=""),AND(AND(ABS(C869:I869-B869:H869)&gt;0),AND(ABS(C869:I869-B869:H869)&lt;4)),IF(NOT(H869=""),AND(AND(ABS(C869:H869-B869:G869)&gt;0),AND(ABS(C869:H869-B869:G869)&lt;4)),IF(NOT(G869=""),AND(AND(ABS(C869:G869-B869:F869)&gt;0),AND(ABS(C869:G869-B869:F869)&lt;4)),AND(AND(ABS(C869:F869-B869:E869)&gt;0),AND(ABS(C869:F869-B869:E869)&lt;4)))))</f>
        <v>1</v>
      </c>
      <c r="M869" s="1" t="b">
        <f t="shared" si="1"/>
        <v>1</v>
      </c>
    </row>
    <row r="870" ht="15.75" customHeight="1">
      <c r="A870" s="1" t="s">
        <v>879</v>
      </c>
      <c r="B870" s="1">
        <f>IFERROR(__xludf.DUMMYFUNCTION("SPLIT(A870,"" "")"),46.0)</f>
        <v>46</v>
      </c>
      <c r="C870" s="1">
        <f>IFERROR(__xludf.DUMMYFUNCTION("""COMPUTED_VALUE"""),45.0)</f>
        <v>45</v>
      </c>
      <c r="D870" s="1">
        <f>IFERROR(__xludf.DUMMYFUNCTION("""COMPUTED_VALUE"""),42.0)</f>
        <v>42</v>
      </c>
      <c r="E870" s="1">
        <f>IFERROR(__xludf.DUMMYFUNCTION("""COMPUTED_VALUE"""),40.0)</f>
        <v>40</v>
      </c>
      <c r="F870" s="1">
        <f>IFERROR(__xludf.DUMMYFUNCTION("""COMPUTED_VALUE"""),39.0)</f>
        <v>39</v>
      </c>
      <c r="J870" s="1" t="b">
        <f t="array" ref="J870">IF(NOT(I870=""),AND(C870:I870&gt;B870:H870),IF(NOT(H870=""),AND(C870:H870&gt;B870:G870),IF(NOT(G870=""),AND(C870:G870&gt;B870:F870),AND(C870:F870&gt;B870:E870))))</f>
        <v>0</v>
      </c>
      <c r="K870" s="1" t="b">
        <f t="array" ref="K870">IF(NOT(I870=""),AND(C870:I870&lt;B870:H870),IF(NOT(H870=""),AND(C870:H870&lt;B870:G870),IF(NOT(G870=""),AND(C870:G870&lt;B870:F870),AND(C870:F870&lt;B870:E870))))</f>
        <v>1</v>
      </c>
      <c r="L870" s="1" t="b">
        <f t="array" ref="L870">IF(NOT(I870=""),AND(AND(ABS(C870:I870-B870:H870)&gt;0),AND(ABS(C870:I870-B870:H870)&lt;4)),IF(NOT(H870=""),AND(AND(ABS(C870:H870-B870:G870)&gt;0),AND(ABS(C870:H870-B870:G870)&lt;4)),IF(NOT(G870=""),AND(AND(ABS(C870:G870-B870:F870)&gt;0),AND(ABS(C870:G870-B870:F870)&lt;4)),AND(AND(ABS(C870:F870-B870:E870)&gt;0),AND(ABS(C870:F870-B870:E870)&lt;4)))))</f>
        <v>1</v>
      </c>
      <c r="M870" s="1" t="b">
        <f t="shared" si="1"/>
        <v>1</v>
      </c>
    </row>
    <row r="871" ht="15.75" customHeight="1">
      <c r="A871" s="1" t="s">
        <v>880</v>
      </c>
      <c r="B871" s="1">
        <f>IFERROR(__xludf.DUMMYFUNCTION("SPLIT(A871,"" "")"),93.0)</f>
        <v>93</v>
      </c>
      <c r="C871" s="1">
        <f>IFERROR(__xludf.DUMMYFUNCTION("""COMPUTED_VALUE"""),92.0)</f>
        <v>92</v>
      </c>
      <c r="D871" s="1">
        <f>IFERROR(__xludf.DUMMYFUNCTION("""COMPUTED_VALUE"""),90.0)</f>
        <v>90</v>
      </c>
      <c r="E871" s="1">
        <f>IFERROR(__xludf.DUMMYFUNCTION("""COMPUTED_VALUE"""),89.0)</f>
        <v>89</v>
      </c>
      <c r="F871" s="1">
        <f>IFERROR(__xludf.DUMMYFUNCTION("""COMPUTED_VALUE"""),86.0)</f>
        <v>86</v>
      </c>
      <c r="G871" s="1">
        <f>IFERROR(__xludf.DUMMYFUNCTION("""COMPUTED_VALUE"""),85.0)</f>
        <v>85</v>
      </c>
      <c r="H871" s="1">
        <f>IFERROR(__xludf.DUMMYFUNCTION("""COMPUTED_VALUE"""),83.0)</f>
        <v>83</v>
      </c>
      <c r="J871" s="1" t="b">
        <f t="array" ref="J871">IF(NOT(I871=""),AND(C871:I871&gt;B871:H871),IF(NOT(H871=""),AND(C871:H871&gt;B871:G871),IF(NOT(G871=""),AND(C871:G871&gt;B871:F871),AND(C871:F871&gt;B871:E871))))</f>
        <v>0</v>
      </c>
      <c r="K871" s="1" t="b">
        <f t="array" ref="K871">IF(NOT(I871=""),AND(C871:I871&lt;B871:H871),IF(NOT(H871=""),AND(C871:H871&lt;B871:G871),IF(NOT(G871=""),AND(C871:G871&lt;B871:F871),AND(C871:F871&lt;B871:E871))))</f>
        <v>1</v>
      </c>
      <c r="L871" s="1" t="b">
        <f t="array" ref="L871">IF(NOT(I871=""),AND(AND(ABS(C871:I871-B871:H871)&gt;0),AND(ABS(C871:I871-B871:H871)&lt;4)),IF(NOT(H871=""),AND(AND(ABS(C871:H871-B871:G871)&gt;0),AND(ABS(C871:H871-B871:G871)&lt;4)),IF(NOT(G871=""),AND(AND(ABS(C871:G871-B871:F871)&gt;0),AND(ABS(C871:G871-B871:F871)&lt;4)),AND(AND(ABS(C871:F871-B871:E871)&gt;0),AND(ABS(C871:F871-B871:E871)&lt;4)))))</f>
        <v>1</v>
      </c>
      <c r="M871" s="1" t="b">
        <f t="shared" si="1"/>
        <v>1</v>
      </c>
    </row>
    <row r="872" ht="15.75" customHeight="1">
      <c r="A872" s="1" t="s">
        <v>881</v>
      </c>
      <c r="B872" s="1">
        <f>IFERROR(__xludf.DUMMYFUNCTION("SPLIT(A872,"" "")"),76.0)</f>
        <v>76</v>
      </c>
      <c r="C872" s="1">
        <f>IFERROR(__xludf.DUMMYFUNCTION("""COMPUTED_VALUE"""),77.0)</f>
        <v>77</v>
      </c>
      <c r="D872" s="1">
        <f>IFERROR(__xludf.DUMMYFUNCTION("""COMPUTED_VALUE"""),79.0)</f>
        <v>79</v>
      </c>
      <c r="E872" s="1">
        <f>IFERROR(__xludf.DUMMYFUNCTION("""COMPUTED_VALUE"""),82.0)</f>
        <v>82</v>
      </c>
      <c r="F872" s="1">
        <f>IFERROR(__xludf.DUMMYFUNCTION("""COMPUTED_VALUE"""),85.0)</f>
        <v>85</v>
      </c>
      <c r="G872" s="1">
        <f>IFERROR(__xludf.DUMMYFUNCTION("""COMPUTED_VALUE"""),87.0)</f>
        <v>87</v>
      </c>
      <c r="J872" s="1" t="b">
        <f t="array" ref="J872">IF(NOT(I872=""),AND(C872:I872&gt;B872:H872),IF(NOT(H872=""),AND(C872:H872&gt;B872:G872),IF(NOT(G872=""),AND(C872:G872&gt;B872:F872),AND(C872:F872&gt;B872:E872))))</f>
        <v>1</v>
      </c>
      <c r="K872" s="1" t="b">
        <f t="array" ref="K872">IF(NOT(I872=""),AND(C872:I872&lt;B872:H872),IF(NOT(H872=""),AND(C872:H872&lt;B872:G872),IF(NOT(G872=""),AND(C872:G872&lt;B872:F872),AND(C872:F872&lt;B872:E872))))</f>
        <v>0</v>
      </c>
      <c r="L872" s="1" t="b">
        <f t="array" ref="L872">IF(NOT(I872=""),AND(AND(ABS(C872:I872-B872:H872)&gt;0),AND(ABS(C872:I872-B872:H872)&lt;4)),IF(NOT(H872=""),AND(AND(ABS(C872:H872-B872:G872)&gt;0),AND(ABS(C872:H872-B872:G872)&lt;4)),IF(NOT(G872=""),AND(AND(ABS(C872:G872-B872:F872)&gt;0),AND(ABS(C872:G872-B872:F872)&lt;4)),AND(AND(ABS(C872:F872-B872:E872)&gt;0),AND(ABS(C872:F872-B872:E872)&lt;4)))))</f>
        <v>1</v>
      </c>
      <c r="M872" s="1" t="b">
        <f t="shared" si="1"/>
        <v>1</v>
      </c>
    </row>
    <row r="873" ht="15.75" customHeight="1">
      <c r="A873" s="1" t="s">
        <v>882</v>
      </c>
      <c r="B873" s="1">
        <f>IFERROR(__xludf.DUMMYFUNCTION("SPLIT(A873,"" "")"),31.0)</f>
        <v>31</v>
      </c>
      <c r="C873" s="1">
        <f>IFERROR(__xludf.DUMMYFUNCTION("""COMPUTED_VALUE"""),28.0)</f>
        <v>28</v>
      </c>
      <c r="D873" s="1">
        <f>IFERROR(__xludf.DUMMYFUNCTION("""COMPUTED_VALUE"""),26.0)</f>
        <v>26</v>
      </c>
      <c r="E873" s="1">
        <f>IFERROR(__xludf.DUMMYFUNCTION("""COMPUTED_VALUE"""),25.0)</f>
        <v>25</v>
      </c>
      <c r="F873" s="1">
        <f>IFERROR(__xludf.DUMMYFUNCTION("""COMPUTED_VALUE"""),24.0)</f>
        <v>24</v>
      </c>
      <c r="G873" s="1">
        <f>IFERROR(__xludf.DUMMYFUNCTION("""COMPUTED_VALUE"""),23.0)</f>
        <v>23</v>
      </c>
      <c r="H873" s="1">
        <f>IFERROR(__xludf.DUMMYFUNCTION("""COMPUTED_VALUE"""),22.0)</f>
        <v>22</v>
      </c>
      <c r="J873" s="1" t="b">
        <f t="array" ref="J873">IF(NOT(I873=""),AND(C873:I873&gt;B873:H873),IF(NOT(H873=""),AND(C873:H873&gt;B873:G873),IF(NOT(G873=""),AND(C873:G873&gt;B873:F873),AND(C873:F873&gt;B873:E873))))</f>
        <v>0</v>
      </c>
      <c r="K873" s="1" t="b">
        <f t="array" ref="K873">IF(NOT(I873=""),AND(C873:I873&lt;B873:H873),IF(NOT(H873=""),AND(C873:H873&lt;B873:G873),IF(NOT(G873=""),AND(C873:G873&lt;B873:F873),AND(C873:F873&lt;B873:E873))))</f>
        <v>1</v>
      </c>
      <c r="L873" s="1" t="b">
        <f t="array" ref="L873">IF(NOT(I873=""),AND(AND(ABS(C873:I873-B873:H873)&gt;0),AND(ABS(C873:I873-B873:H873)&lt;4)),IF(NOT(H873=""),AND(AND(ABS(C873:H873-B873:G873)&gt;0),AND(ABS(C873:H873-B873:G873)&lt;4)),IF(NOT(G873=""),AND(AND(ABS(C873:G873-B873:F873)&gt;0),AND(ABS(C873:G873-B873:F873)&lt;4)),AND(AND(ABS(C873:F873-B873:E873)&gt;0),AND(ABS(C873:F873-B873:E873)&lt;4)))))</f>
        <v>1</v>
      </c>
      <c r="M873" s="1" t="b">
        <f t="shared" si="1"/>
        <v>1</v>
      </c>
    </row>
    <row r="874" ht="15.75" customHeight="1">
      <c r="A874" s="1" t="s">
        <v>883</v>
      </c>
      <c r="B874" s="1">
        <f>IFERROR(__xludf.DUMMYFUNCTION("SPLIT(A874,"" "")"),35.0)</f>
        <v>35</v>
      </c>
      <c r="C874" s="1">
        <f>IFERROR(__xludf.DUMMYFUNCTION("""COMPUTED_VALUE"""),34.0)</f>
        <v>34</v>
      </c>
      <c r="D874" s="1">
        <f>IFERROR(__xludf.DUMMYFUNCTION("""COMPUTED_VALUE"""),32.0)</f>
        <v>32</v>
      </c>
      <c r="E874" s="1">
        <f>IFERROR(__xludf.DUMMYFUNCTION("""COMPUTED_VALUE"""),31.0)</f>
        <v>31</v>
      </c>
      <c r="F874" s="1">
        <f>IFERROR(__xludf.DUMMYFUNCTION("""COMPUTED_VALUE"""),29.0)</f>
        <v>29</v>
      </c>
      <c r="G874" s="1">
        <f>IFERROR(__xludf.DUMMYFUNCTION("""COMPUTED_VALUE"""),28.0)</f>
        <v>28</v>
      </c>
      <c r="H874" s="1">
        <f>IFERROR(__xludf.DUMMYFUNCTION("""COMPUTED_VALUE"""),25.0)</f>
        <v>25</v>
      </c>
      <c r="J874" s="1" t="b">
        <f t="array" ref="J874">IF(NOT(I874=""),AND(C874:I874&gt;B874:H874),IF(NOT(H874=""),AND(C874:H874&gt;B874:G874),IF(NOT(G874=""),AND(C874:G874&gt;B874:F874),AND(C874:F874&gt;B874:E874))))</f>
        <v>0</v>
      </c>
      <c r="K874" s="1" t="b">
        <f t="array" ref="K874">IF(NOT(I874=""),AND(C874:I874&lt;B874:H874),IF(NOT(H874=""),AND(C874:H874&lt;B874:G874),IF(NOT(G874=""),AND(C874:G874&lt;B874:F874),AND(C874:F874&lt;B874:E874))))</f>
        <v>1</v>
      </c>
      <c r="L874" s="1" t="b">
        <f t="array" ref="L874">IF(NOT(I874=""),AND(AND(ABS(C874:I874-B874:H874)&gt;0),AND(ABS(C874:I874-B874:H874)&lt;4)),IF(NOT(H874=""),AND(AND(ABS(C874:H874-B874:G874)&gt;0),AND(ABS(C874:H874-B874:G874)&lt;4)),IF(NOT(G874=""),AND(AND(ABS(C874:G874-B874:F874)&gt;0),AND(ABS(C874:G874-B874:F874)&lt;4)),AND(AND(ABS(C874:F874-B874:E874)&gt;0),AND(ABS(C874:F874-B874:E874)&lt;4)))))</f>
        <v>1</v>
      </c>
      <c r="M874" s="1" t="b">
        <f t="shared" si="1"/>
        <v>1</v>
      </c>
    </row>
    <row r="875" ht="15.75" customHeight="1">
      <c r="A875" s="1" t="s">
        <v>884</v>
      </c>
      <c r="B875" s="1">
        <f>IFERROR(__xludf.DUMMYFUNCTION("SPLIT(A875,"" "")"),84.0)</f>
        <v>84</v>
      </c>
      <c r="C875" s="1">
        <f>IFERROR(__xludf.DUMMYFUNCTION("""COMPUTED_VALUE"""),82.0)</f>
        <v>82</v>
      </c>
      <c r="D875" s="1">
        <f>IFERROR(__xludf.DUMMYFUNCTION("""COMPUTED_VALUE"""),80.0)</f>
        <v>80</v>
      </c>
      <c r="E875" s="1">
        <f>IFERROR(__xludf.DUMMYFUNCTION("""COMPUTED_VALUE"""),78.0)</f>
        <v>78</v>
      </c>
      <c r="F875" s="1">
        <f>IFERROR(__xludf.DUMMYFUNCTION("""COMPUTED_VALUE"""),76.0)</f>
        <v>76</v>
      </c>
      <c r="G875" s="1">
        <f>IFERROR(__xludf.DUMMYFUNCTION("""COMPUTED_VALUE"""),75.0)</f>
        <v>75</v>
      </c>
      <c r="J875" s="1" t="b">
        <f t="array" ref="J875">IF(NOT(I875=""),AND(C875:I875&gt;B875:H875),IF(NOT(H875=""),AND(C875:H875&gt;B875:G875),IF(NOT(G875=""),AND(C875:G875&gt;B875:F875),AND(C875:F875&gt;B875:E875))))</f>
        <v>0</v>
      </c>
      <c r="K875" s="1" t="b">
        <f t="array" ref="K875">IF(NOT(I875=""),AND(C875:I875&lt;B875:H875),IF(NOT(H875=""),AND(C875:H875&lt;B875:G875),IF(NOT(G875=""),AND(C875:G875&lt;B875:F875),AND(C875:F875&lt;B875:E875))))</f>
        <v>1</v>
      </c>
      <c r="L875" s="1" t="b">
        <f t="array" ref="L875">IF(NOT(I875=""),AND(AND(ABS(C875:I875-B875:H875)&gt;0),AND(ABS(C875:I875-B875:H875)&lt;4)),IF(NOT(H875=""),AND(AND(ABS(C875:H875-B875:G875)&gt;0),AND(ABS(C875:H875-B875:G875)&lt;4)),IF(NOT(G875=""),AND(AND(ABS(C875:G875-B875:F875)&gt;0),AND(ABS(C875:G875-B875:F875)&lt;4)),AND(AND(ABS(C875:F875-B875:E875)&gt;0),AND(ABS(C875:F875-B875:E875)&lt;4)))))</f>
        <v>1</v>
      </c>
      <c r="M875" s="1" t="b">
        <f t="shared" si="1"/>
        <v>1</v>
      </c>
    </row>
    <row r="876" ht="15.75" customHeight="1">
      <c r="A876" s="1" t="s">
        <v>885</v>
      </c>
      <c r="B876" s="1">
        <f>IFERROR(__xludf.DUMMYFUNCTION("SPLIT(A876,"" "")"),13.0)</f>
        <v>13</v>
      </c>
      <c r="C876" s="1">
        <f>IFERROR(__xludf.DUMMYFUNCTION("""COMPUTED_VALUE"""),11.0)</f>
        <v>11</v>
      </c>
      <c r="D876" s="1">
        <f>IFERROR(__xludf.DUMMYFUNCTION("""COMPUTED_VALUE"""),10.0)</f>
        <v>10</v>
      </c>
      <c r="E876" s="1">
        <f>IFERROR(__xludf.DUMMYFUNCTION("""COMPUTED_VALUE"""),7.0)</f>
        <v>7</v>
      </c>
      <c r="F876" s="1">
        <f>IFERROR(__xludf.DUMMYFUNCTION("""COMPUTED_VALUE"""),5.0)</f>
        <v>5</v>
      </c>
      <c r="G876" s="1">
        <f>IFERROR(__xludf.DUMMYFUNCTION("""COMPUTED_VALUE"""),2.0)</f>
        <v>2</v>
      </c>
      <c r="J876" s="1" t="b">
        <f t="array" ref="J876">IF(NOT(I876=""),AND(C876:I876&gt;B876:H876),IF(NOT(H876=""),AND(C876:H876&gt;B876:G876),IF(NOT(G876=""),AND(C876:G876&gt;B876:F876),AND(C876:F876&gt;B876:E876))))</f>
        <v>0</v>
      </c>
      <c r="K876" s="1" t="b">
        <f t="array" ref="K876">IF(NOT(I876=""),AND(C876:I876&lt;B876:H876),IF(NOT(H876=""),AND(C876:H876&lt;B876:G876),IF(NOT(G876=""),AND(C876:G876&lt;B876:F876),AND(C876:F876&lt;B876:E876))))</f>
        <v>1</v>
      </c>
      <c r="L876" s="1" t="b">
        <f t="array" ref="L876">IF(NOT(I876=""),AND(AND(ABS(C876:I876-B876:H876)&gt;0),AND(ABS(C876:I876-B876:H876)&lt;4)),IF(NOT(H876=""),AND(AND(ABS(C876:H876-B876:G876)&gt;0),AND(ABS(C876:H876-B876:G876)&lt;4)),IF(NOT(G876=""),AND(AND(ABS(C876:G876-B876:F876)&gt;0),AND(ABS(C876:G876-B876:F876)&lt;4)),AND(AND(ABS(C876:F876-B876:E876)&gt;0),AND(ABS(C876:F876-B876:E876)&lt;4)))))</f>
        <v>1</v>
      </c>
      <c r="M876" s="1" t="b">
        <f t="shared" si="1"/>
        <v>1</v>
      </c>
    </row>
    <row r="877" ht="15.75" customHeight="1">
      <c r="A877" s="1" t="s">
        <v>886</v>
      </c>
      <c r="B877" s="1">
        <f>IFERROR(__xludf.DUMMYFUNCTION("SPLIT(A877,"" "")"),43.0)</f>
        <v>43</v>
      </c>
      <c r="C877" s="1">
        <f>IFERROR(__xludf.DUMMYFUNCTION("""COMPUTED_VALUE"""),40.0)</f>
        <v>40</v>
      </c>
      <c r="D877" s="1">
        <f>IFERROR(__xludf.DUMMYFUNCTION("""COMPUTED_VALUE"""),38.0)</f>
        <v>38</v>
      </c>
      <c r="E877" s="1">
        <f>IFERROR(__xludf.DUMMYFUNCTION("""COMPUTED_VALUE"""),36.0)</f>
        <v>36</v>
      </c>
      <c r="F877" s="1">
        <f>IFERROR(__xludf.DUMMYFUNCTION("""COMPUTED_VALUE"""),34.0)</f>
        <v>34</v>
      </c>
      <c r="G877" s="1">
        <f>IFERROR(__xludf.DUMMYFUNCTION("""COMPUTED_VALUE"""),31.0)</f>
        <v>31</v>
      </c>
      <c r="H877" s="1">
        <f>IFERROR(__xludf.DUMMYFUNCTION("""COMPUTED_VALUE"""),28.0)</f>
        <v>28</v>
      </c>
      <c r="I877" s="1">
        <f>IFERROR(__xludf.DUMMYFUNCTION("""COMPUTED_VALUE"""),27.0)</f>
        <v>27</v>
      </c>
      <c r="J877" s="1" t="b">
        <f t="array" ref="J877">IF(NOT(I877=""),AND(C877:I877&gt;B877:H877),IF(NOT(H877=""),AND(C877:H877&gt;B877:G877),IF(NOT(G877=""),AND(C877:G877&gt;B877:F877),AND(C877:F877&gt;B877:E877))))</f>
        <v>0</v>
      </c>
      <c r="K877" s="1" t="b">
        <f t="array" ref="K877">IF(NOT(I877=""),AND(C877:I877&lt;B877:H877),IF(NOT(H877=""),AND(C877:H877&lt;B877:G877),IF(NOT(G877=""),AND(C877:G877&lt;B877:F877),AND(C877:F877&lt;B877:E877))))</f>
        <v>1</v>
      </c>
      <c r="L877" s="1" t="b">
        <f t="array" ref="L877">IF(NOT(I877=""),AND(AND(ABS(C877:I877-B877:H877)&gt;0),AND(ABS(C877:I877-B877:H877)&lt;4)),IF(NOT(H877=""),AND(AND(ABS(C877:H877-B877:G877)&gt;0),AND(ABS(C877:H877-B877:G877)&lt;4)),IF(NOT(G877=""),AND(AND(ABS(C877:G877-B877:F877)&gt;0),AND(ABS(C877:G877-B877:F877)&lt;4)),AND(AND(ABS(C877:F877-B877:E877)&gt;0),AND(ABS(C877:F877-B877:E877)&lt;4)))))</f>
        <v>1</v>
      </c>
      <c r="M877" s="1" t="b">
        <f t="shared" si="1"/>
        <v>1</v>
      </c>
    </row>
    <row r="878" ht="15.75" customHeight="1">
      <c r="A878" s="1" t="s">
        <v>887</v>
      </c>
      <c r="B878" s="1">
        <f>IFERROR(__xludf.DUMMYFUNCTION("SPLIT(A878,"" "")"),30.0)</f>
        <v>30</v>
      </c>
      <c r="C878" s="1">
        <f>IFERROR(__xludf.DUMMYFUNCTION("""COMPUTED_VALUE"""),29.0)</f>
        <v>29</v>
      </c>
      <c r="D878" s="1">
        <f>IFERROR(__xludf.DUMMYFUNCTION("""COMPUTED_VALUE"""),26.0)</f>
        <v>26</v>
      </c>
      <c r="E878" s="1">
        <f>IFERROR(__xludf.DUMMYFUNCTION("""COMPUTED_VALUE"""),25.0)</f>
        <v>25</v>
      </c>
      <c r="F878" s="1">
        <f>IFERROR(__xludf.DUMMYFUNCTION("""COMPUTED_VALUE"""),22.0)</f>
        <v>22</v>
      </c>
      <c r="G878" s="1">
        <f>IFERROR(__xludf.DUMMYFUNCTION("""COMPUTED_VALUE"""),20.0)</f>
        <v>20</v>
      </c>
      <c r="J878" s="1" t="b">
        <f t="array" ref="J878">IF(NOT(I878=""),AND(C878:I878&gt;B878:H878),IF(NOT(H878=""),AND(C878:H878&gt;B878:G878),IF(NOT(G878=""),AND(C878:G878&gt;B878:F878),AND(C878:F878&gt;B878:E878))))</f>
        <v>0</v>
      </c>
      <c r="K878" s="1" t="b">
        <f t="array" ref="K878">IF(NOT(I878=""),AND(C878:I878&lt;B878:H878),IF(NOT(H878=""),AND(C878:H878&lt;B878:G878),IF(NOT(G878=""),AND(C878:G878&lt;B878:F878),AND(C878:F878&lt;B878:E878))))</f>
        <v>1</v>
      </c>
      <c r="L878" s="1" t="b">
        <f t="array" ref="L878">IF(NOT(I878=""),AND(AND(ABS(C878:I878-B878:H878)&gt;0),AND(ABS(C878:I878-B878:H878)&lt;4)),IF(NOT(H878=""),AND(AND(ABS(C878:H878-B878:G878)&gt;0),AND(ABS(C878:H878-B878:G878)&lt;4)),IF(NOT(G878=""),AND(AND(ABS(C878:G878-B878:F878)&gt;0),AND(ABS(C878:G878-B878:F878)&lt;4)),AND(AND(ABS(C878:F878-B878:E878)&gt;0),AND(ABS(C878:F878-B878:E878)&lt;4)))))</f>
        <v>1</v>
      </c>
      <c r="M878" s="1" t="b">
        <f t="shared" si="1"/>
        <v>1</v>
      </c>
    </row>
    <row r="879" ht="15.75" customHeight="1">
      <c r="A879" s="1" t="s">
        <v>888</v>
      </c>
      <c r="B879" s="1">
        <f>IFERROR(__xludf.DUMMYFUNCTION("SPLIT(A879,"" "")"),87.0)</f>
        <v>87</v>
      </c>
      <c r="C879" s="1">
        <f>IFERROR(__xludf.DUMMYFUNCTION("""COMPUTED_VALUE"""),86.0)</f>
        <v>86</v>
      </c>
      <c r="D879" s="1">
        <f>IFERROR(__xludf.DUMMYFUNCTION("""COMPUTED_VALUE"""),83.0)</f>
        <v>83</v>
      </c>
      <c r="E879" s="1">
        <f>IFERROR(__xludf.DUMMYFUNCTION("""COMPUTED_VALUE"""),82.0)</f>
        <v>82</v>
      </c>
      <c r="F879" s="1">
        <f>IFERROR(__xludf.DUMMYFUNCTION("""COMPUTED_VALUE"""),80.0)</f>
        <v>80</v>
      </c>
      <c r="G879" s="1">
        <f>IFERROR(__xludf.DUMMYFUNCTION("""COMPUTED_VALUE"""),77.0)</f>
        <v>77</v>
      </c>
      <c r="H879" s="1">
        <f>IFERROR(__xludf.DUMMYFUNCTION("""COMPUTED_VALUE"""),75.0)</f>
        <v>75</v>
      </c>
      <c r="I879" s="1">
        <f>IFERROR(__xludf.DUMMYFUNCTION("""COMPUTED_VALUE"""),72.0)</f>
        <v>72</v>
      </c>
      <c r="J879" s="1" t="b">
        <f t="array" ref="J879">IF(NOT(I879=""),AND(C879:I879&gt;B879:H879),IF(NOT(H879=""),AND(C879:H879&gt;B879:G879),IF(NOT(G879=""),AND(C879:G879&gt;B879:F879),AND(C879:F879&gt;B879:E879))))</f>
        <v>0</v>
      </c>
      <c r="K879" s="1" t="b">
        <f t="array" ref="K879">IF(NOT(I879=""),AND(C879:I879&lt;B879:H879),IF(NOT(H879=""),AND(C879:H879&lt;B879:G879),IF(NOT(G879=""),AND(C879:G879&lt;B879:F879),AND(C879:F879&lt;B879:E879))))</f>
        <v>1</v>
      </c>
      <c r="L879" s="1" t="b">
        <f t="array" ref="L879">IF(NOT(I879=""),AND(AND(ABS(C879:I879-B879:H879)&gt;0),AND(ABS(C879:I879-B879:H879)&lt;4)),IF(NOT(H879=""),AND(AND(ABS(C879:H879-B879:G879)&gt;0),AND(ABS(C879:H879-B879:G879)&lt;4)),IF(NOT(G879=""),AND(AND(ABS(C879:G879-B879:F879)&gt;0),AND(ABS(C879:G879-B879:F879)&lt;4)),AND(AND(ABS(C879:F879-B879:E879)&gt;0),AND(ABS(C879:F879-B879:E879)&lt;4)))))</f>
        <v>1</v>
      </c>
      <c r="M879" s="1" t="b">
        <f t="shared" si="1"/>
        <v>1</v>
      </c>
    </row>
    <row r="880" ht="15.75" customHeight="1">
      <c r="A880" s="1" t="s">
        <v>889</v>
      </c>
      <c r="B880" s="1">
        <f>IFERROR(__xludf.DUMMYFUNCTION("SPLIT(A880,"" "")"),45.0)</f>
        <v>45</v>
      </c>
      <c r="C880" s="1">
        <f>IFERROR(__xludf.DUMMYFUNCTION("""COMPUTED_VALUE"""),46.0)</f>
        <v>46</v>
      </c>
      <c r="D880" s="1">
        <f>IFERROR(__xludf.DUMMYFUNCTION("""COMPUTED_VALUE"""),48.0)</f>
        <v>48</v>
      </c>
      <c r="E880" s="1">
        <f>IFERROR(__xludf.DUMMYFUNCTION("""COMPUTED_VALUE"""),50.0)</f>
        <v>50</v>
      </c>
      <c r="F880" s="1">
        <f>IFERROR(__xludf.DUMMYFUNCTION("""COMPUTED_VALUE"""),51.0)</f>
        <v>51</v>
      </c>
      <c r="G880" s="1">
        <f>IFERROR(__xludf.DUMMYFUNCTION("""COMPUTED_VALUE"""),53.0)</f>
        <v>53</v>
      </c>
      <c r="J880" s="1" t="b">
        <f t="array" ref="J880">IF(NOT(I880=""),AND(C880:I880&gt;B880:H880),IF(NOT(H880=""),AND(C880:H880&gt;B880:G880),IF(NOT(G880=""),AND(C880:G880&gt;B880:F880),AND(C880:F880&gt;B880:E880))))</f>
        <v>1</v>
      </c>
      <c r="K880" s="1" t="b">
        <f t="array" ref="K880">IF(NOT(I880=""),AND(C880:I880&lt;B880:H880),IF(NOT(H880=""),AND(C880:H880&lt;B880:G880),IF(NOT(G880=""),AND(C880:G880&lt;B880:F880),AND(C880:F880&lt;B880:E880))))</f>
        <v>0</v>
      </c>
      <c r="L880" s="1" t="b">
        <f t="array" ref="L880">IF(NOT(I880=""),AND(AND(ABS(C880:I880-B880:H880)&gt;0),AND(ABS(C880:I880-B880:H880)&lt;4)),IF(NOT(H880=""),AND(AND(ABS(C880:H880-B880:G880)&gt;0),AND(ABS(C880:H880-B880:G880)&lt;4)),IF(NOT(G880=""),AND(AND(ABS(C880:G880-B880:F880)&gt;0),AND(ABS(C880:G880-B880:F880)&lt;4)),AND(AND(ABS(C880:F880-B880:E880)&gt;0),AND(ABS(C880:F880-B880:E880)&lt;4)))))</f>
        <v>1</v>
      </c>
      <c r="M880" s="1" t="b">
        <f t="shared" si="1"/>
        <v>1</v>
      </c>
    </row>
    <row r="881" ht="15.75" customHeight="1">
      <c r="A881" s="1" t="s">
        <v>890</v>
      </c>
      <c r="B881" s="1">
        <f>IFERROR(__xludf.DUMMYFUNCTION("SPLIT(A881,"" "")"),25.0)</f>
        <v>25</v>
      </c>
      <c r="C881" s="1">
        <f>IFERROR(__xludf.DUMMYFUNCTION("""COMPUTED_VALUE"""),23.0)</f>
        <v>23</v>
      </c>
      <c r="D881" s="1">
        <f>IFERROR(__xludf.DUMMYFUNCTION("""COMPUTED_VALUE"""),20.0)</f>
        <v>20</v>
      </c>
      <c r="E881" s="1">
        <f>IFERROR(__xludf.DUMMYFUNCTION("""COMPUTED_VALUE"""),19.0)</f>
        <v>19</v>
      </c>
      <c r="F881" s="1">
        <f>IFERROR(__xludf.DUMMYFUNCTION("""COMPUTED_VALUE"""),17.0)</f>
        <v>17</v>
      </c>
      <c r="G881" s="1">
        <f>IFERROR(__xludf.DUMMYFUNCTION("""COMPUTED_VALUE"""),16.0)</f>
        <v>16</v>
      </c>
      <c r="J881" s="1" t="b">
        <f t="array" ref="J881">IF(NOT(I881=""),AND(C881:I881&gt;B881:H881),IF(NOT(H881=""),AND(C881:H881&gt;B881:G881),IF(NOT(G881=""),AND(C881:G881&gt;B881:F881),AND(C881:F881&gt;B881:E881))))</f>
        <v>0</v>
      </c>
      <c r="K881" s="1" t="b">
        <f t="array" ref="K881">IF(NOT(I881=""),AND(C881:I881&lt;B881:H881),IF(NOT(H881=""),AND(C881:H881&lt;B881:G881),IF(NOT(G881=""),AND(C881:G881&lt;B881:F881),AND(C881:F881&lt;B881:E881))))</f>
        <v>1</v>
      </c>
      <c r="L881" s="1" t="b">
        <f t="array" ref="L881">IF(NOT(I881=""),AND(AND(ABS(C881:I881-B881:H881)&gt;0),AND(ABS(C881:I881-B881:H881)&lt;4)),IF(NOT(H881=""),AND(AND(ABS(C881:H881-B881:G881)&gt;0),AND(ABS(C881:H881-B881:G881)&lt;4)),IF(NOT(G881=""),AND(AND(ABS(C881:G881-B881:F881)&gt;0),AND(ABS(C881:G881-B881:F881)&lt;4)),AND(AND(ABS(C881:F881-B881:E881)&gt;0),AND(ABS(C881:F881-B881:E881)&lt;4)))))</f>
        <v>1</v>
      </c>
      <c r="M881" s="1" t="b">
        <f t="shared" si="1"/>
        <v>1</v>
      </c>
    </row>
    <row r="882" ht="15.75" customHeight="1">
      <c r="A882" s="1" t="s">
        <v>891</v>
      </c>
      <c r="B882" s="1">
        <f>IFERROR(__xludf.DUMMYFUNCTION("SPLIT(A882,"" "")"),31.0)</f>
        <v>31</v>
      </c>
      <c r="C882" s="1">
        <f>IFERROR(__xludf.DUMMYFUNCTION("""COMPUTED_VALUE"""),33.0)</f>
        <v>33</v>
      </c>
      <c r="D882" s="1">
        <f>IFERROR(__xludf.DUMMYFUNCTION("""COMPUTED_VALUE"""),36.0)</f>
        <v>36</v>
      </c>
      <c r="E882" s="1">
        <f>IFERROR(__xludf.DUMMYFUNCTION("""COMPUTED_VALUE"""),38.0)</f>
        <v>38</v>
      </c>
      <c r="F882" s="1">
        <f>IFERROR(__xludf.DUMMYFUNCTION("""COMPUTED_VALUE"""),40.0)</f>
        <v>40</v>
      </c>
      <c r="G882" s="1">
        <f>IFERROR(__xludf.DUMMYFUNCTION("""COMPUTED_VALUE"""),41.0)</f>
        <v>41</v>
      </c>
      <c r="H882" s="1">
        <f>IFERROR(__xludf.DUMMYFUNCTION("""COMPUTED_VALUE"""),43.0)</f>
        <v>43</v>
      </c>
      <c r="I882" s="1">
        <f>IFERROR(__xludf.DUMMYFUNCTION("""COMPUTED_VALUE"""),44.0)</f>
        <v>44</v>
      </c>
      <c r="J882" s="1" t="b">
        <f t="array" ref="J882">IF(NOT(I882=""),AND(C882:I882&gt;B882:H882),IF(NOT(H882=""),AND(C882:H882&gt;B882:G882),IF(NOT(G882=""),AND(C882:G882&gt;B882:F882),AND(C882:F882&gt;B882:E882))))</f>
        <v>1</v>
      </c>
      <c r="K882" s="1" t="b">
        <f t="array" ref="K882">IF(NOT(I882=""),AND(C882:I882&lt;B882:H882),IF(NOT(H882=""),AND(C882:H882&lt;B882:G882),IF(NOT(G882=""),AND(C882:G882&lt;B882:F882),AND(C882:F882&lt;B882:E882))))</f>
        <v>0</v>
      </c>
      <c r="L882" s="1" t="b">
        <f t="array" ref="L882">IF(NOT(I882=""),AND(AND(ABS(C882:I882-B882:H882)&gt;0),AND(ABS(C882:I882-B882:H882)&lt;4)),IF(NOT(H882=""),AND(AND(ABS(C882:H882-B882:G882)&gt;0),AND(ABS(C882:H882-B882:G882)&lt;4)),IF(NOT(G882=""),AND(AND(ABS(C882:G882-B882:F882)&gt;0),AND(ABS(C882:G882-B882:F882)&lt;4)),AND(AND(ABS(C882:F882-B882:E882)&gt;0),AND(ABS(C882:F882-B882:E882)&lt;4)))))</f>
        <v>1</v>
      </c>
      <c r="M882" s="1" t="b">
        <f t="shared" si="1"/>
        <v>1</v>
      </c>
    </row>
    <row r="883" ht="15.75" customHeight="1">
      <c r="A883" s="1" t="s">
        <v>892</v>
      </c>
      <c r="B883" s="1">
        <f>IFERROR(__xludf.DUMMYFUNCTION("SPLIT(A883,"" "")"),64.0)</f>
        <v>64</v>
      </c>
      <c r="C883" s="1">
        <f>IFERROR(__xludf.DUMMYFUNCTION("""COMPUTED_VALUE"""),62.0)</f>
        <v>62</v>
      </c>
      <c r="D883" s="1">
        <f>IFERROR(__xludf.DUMMYFUNCTION("""COMPUTED_VALUE"""),59.0)</f>
        <v>59</v>
      </c>
      <c r="E883" s="1">
        <f>IFERROR(__xludf.DUMMYFUNCTION("""COMPUTED_VALUE"""),57.0)</f>
        <v>57</v>
      </c>
      <c r="F883" s="1">
        <f>IFERROR(__xludf.DUMMYFUNCTION("""COMPUTED_VALUE"""),55.0)</f>
        <v>55</v>
      </c>
      <c r="G883" s="1">
        <f>IFERROR(__xludf.DUMMYFUNCTION("""COMPUTED_VALUE"""),54.0)</f>
        <v>54</v>
      </c>
      <c r="H883" s="1">
        <f>IFERROR(__xludf.DUMMYFUNCTION("""COMPUTED_VALUE"""),52.0)</f>
        <v>52</v>
      </c>
      <c r="J883" s="1" t="b">
        <f t="array" ref="J883">IF(NOT(I883=""),AND(C883:I883&gt;B883:H883),IF(NOT(H883=""),AND(C883:H883&gt;B883:G883),IF(NOT(G883=""),AND(C883:G883&gt;B883:F883),AND(C883:F883&gt;B883:E883))))</f>
        <v>0</v>
      </c>
      <c r="K883" s="1" t="b">
        <f t="array" ref="K883">IF(NOT(I883=""),AND(C883:I883&lt;B883:H883),IF(NOT(H883=""),AND(C883:H883&lt;B883:G883),IF(NOT(G883=""),AND(C883:G883&lt;B883:F883),AND(C883:F883&lt;B883:E883))))</f>
        <v>1</v>
      </c>
      <c r="L883" s="1" t="b">
        <f t="array" ref="L883">IF(NOT(I883=""),AND(AND(ABS(C883:I883-B883:H883)&gt;0),AND(ABS(C883:I883-B883:H883)&lt;4)),IF(NOT(H883=""),AND(AND(ABS(C883:H883-B883:G883)&gt;0),AND(ABS(C883:H883-B883:G883)&lt;4)),IF(NOT(G883=""),AND(AND(ABS(C883:G883-B883:F883)&gt;0),AND(ABS(C883:G883-B883:F883)&lt;4)),AND(AND(ABS(C883:F883-B883:E883)&gt;0),AND(ABS(C883:F883-B883:E883)&lt;4)))))</f>
        <v>1</v>
      </c>
      <c r="M883" s="1" t="b">
        <f t="shared" si="1"/>
        <v>1</v>
      </c>
    </row>
    <row r="884" ht="15.75" customHeight="1">
      <c r="A884" s="1" t="s">
        <v>893</v>
      </c>
      <c r="B884" s="1">
        <f>IFERROR(__xludf.DUMMYFUNCTION("SPLIT(A884,"" "")"),11.0)</f>
        <v>11</v>
      </c>
      <c r="C884" s="1">
        <f>IFERROR(__xludf.DUMMYFUNCTION("""COMPUTED_VALUE"""),14.0)</f>
        <v>14</v>
      </c>
      <c r="D884" s="1">
        <f>IFERROR(__xludf.DUMMYFUNCTION("""COMPUTED_VALUE"""),15.0)</f>
        <v>15</v>
      </c>
      <c r="E884" s="1">
        <f>IFERROR(__xludf.DUMMYFUNCTION("""COMPUTED_VALUE"""),17.0)</f>
        <v>17</v>
      </c>
      <c r="F884" s="1">
        <f>IFERROR(__xludf.DUMMYFUNCTION("""COMPUTED_VALUE"""),18.0)</f>
        <v>18</v>
      </c>
      <c r="G884" s="1">
        <f>IFERROR(__xludf.DUMMYFUNCTION("""COMPUTED_VALUE"""),20.0)</f>
        <v>20</v>
      </c>
      <c r="H884" s="1">
        <f>IFERROR(__xludf.DUMMYFUNCTION("""COMPUTED_VALUE"""),21.0)</f>
        <v>21</v>
      </c>
      <c r="J884" s="1" t="b">
        <f t="array" ref="J884">IF(NOT(I884=""),AND(C884:I884&gt;B884:H884),IF(NOT(H884=""),AND(C884:H884&gt;B884:G884),IF(NOT(G884=""),AND(C884:G884&gt;B884:F884),AND(C884:F884&gt;B884:E884))))</f>
        <v>1</v>
      </c>
      <c r="K884" s="1" t="b">
        <f t="array" ref="K884">IF(NOT(I884=""),AND(C884:I884&lt;B884:H884),IF(NOT(H884=""),AND(C884:H884&lt;B884:G884),IF(NOT(G884=""),AND(C884:G884&lt;B884:F884),AND(C884:F884&lt;B884:E884))))</f>
        <v>0</v>
      </c>
      <c r="L884" s="1" t="b">
        <f t="array" ref="L884">IF(NOT(I884=""),AND(AND(ABS(C884:I884-B884:H884)&gt;0),AND(ABS(C884:I884-B884:H884)&lt;4)),IF(NOT(H884=""),AND(AND(ABS(C884:H884-B884:G884)&gt;0),AND(ABS(C884:H884-B884:G884)&lt;4)),IF(NOT(G884=""),AND(AND(ABS(C884:G884-B884:F884)&gt;0),AND(ABS(C884:G884-B884:F884)&lt;4)),AND(AND(ABS(C884:F884-B884:E884)&gt;0),AND(ABS(C884:F884-B884:E884)&lt;4)))))</f>
        <v>1</v>
      </c>
      <c r="M884" s="1" t="b">
        <f t="shared" si="1"/>
        <v>1</v>
      </c>
    </row>
    <row r="885" ht="15.75" customHeight="1">
      <c r="A885" s="1" t="s">
        <v>894</v>
      </c>
      <c r="B885" s="1">
        <f>IFERROR(__xludf.DUMMYFUNCTION("SPLIT(A885,"" "")"),75.0)</f>
        <v>75</v>
      </c>
      <c r="C885" s="1">
        <f>IFERROR(__xludf.DUMMYFUNCTION("""COMPUTED_VALUE"""),72.0)</f>
        <v>72</v>
      </c>
      <c r="D885" s="1">
        <f>IFERROR(__xludf.DUMMYFUNCTION("""COMPUTED_VALUE"""),70.0)</f>
        <v>70</v>
      </c>
      <c r="E885" s="1">
        <f>IFERROR(__xludf.DUMMYFUNCTION("""COMPUTED_VALUE"""),67.0)</f>
        <v>67</v>
      </c>
      <c r="F885" s="1">
        <f>IFERROR(__xludf.DUMMYFUNCTION("""COMPUTED_VALUE"""),66.0)</f>
        <v>66</v>
      </c>
      <c r="G885" s="1">
        <f>IFERROR(__xludf.DUMMYFUNCTION("""COMPUTED_VALUE"""),63.0)</f>
        <v>63</v>
      </c>
      <c r="H885" s="1">
        <f>IFERROR(__xludf.DUMMYFUNCTION("""COMPUTED_VALUE"""),62.0)</f>
        <v>62</v>
      </c>
      <c r="J885" s="1" t="b">
        <f t="array" ref="J885">IF(NOT(I885=""),AND(C885:I885&gt;B885:H885),IF(NOT(H885=""),AND(C885:H885&gt;B885:G885),IF(NOT(G885=""),AND(C885:G885&gt;B885:F885),AND(C885:F885&gt;B885:E885))))</f>
        <v>0</v>
      </c>
      <c r="K885" s="1" t="b">
        <f t="array" ref="K885">IF(NOT(I885=""),AND(C885:I885&lt;B885:H885),IF(NOT(H885=""),AND(C885:H885&lt;B885:G885),IF(NOT(G885=""),AND(C885:G885&lt;B885:F885),AND(C885:F885&lt;B885:E885))))</f>
        <v>1</v>
      </c>
      <c r="L885" s="1" t="b">
        <f t="array" ref="L885">IF(NOT(I885=""),AND(AND(ABS(C885:I885-B885:H885)&gt;0),AND(ABS(C885:I885-B885:H885)&lt;4)),IF(NOT(H885=""),AND(AND(ABS(C885:H885-B885:G885)&gt;0),AND(ABS(C885:H885-B885:G885)&lt;4)),IF(NOT(G885=""),AND(AND(ABS(C885:G885-B885:F885)&gt;0),AND(ABS(C885:G885-B885:F885)&lt;4)),AND(AND(ABS(C885:F885-B885:E885)&gt;0),AND(ABS(C885:F885-B885:E885)&lt;4)))))</f>
        <v>1</v>
      </c>
      <c r="M885" s="1" t="b">
        <f t="shared" si="1"/>
        <v>1</v>
      </c>
    </row>
    <row r="886" ht="15.75" customHeight="1">
      <c r="A886" s="1" t="s">
        <v>895</v>
      </c>
      <c r="B886" s="1">
        <f>IFERROR(__xludf.DUMMYFUNCTION("SPLIT(A886,"" "")"),71.0)</f>
        <v>71</v>
      </c>
      <c r="C886" s="1">
        <f>IFERROR(__xludf.DUMMYFUNCTION("""COMPUTED_VALUE"""),72.0)</f>
        <v>72</v>
      </c>
      <c r="D886" s="1">
        <f>IFERROR(__xludf.DUMMYFUNCTION("""COMPUTED_VALUE"""),73.0)</f>
        <v>73</v>
      </c>
      <c r="E886" s="1">
        <f>IFERROR(__xludf.DUMMYFUNCTION("""COMPUTED_VALUE"""),75.0)</f>
        <v>75</v>
      </c>
      <c r="F886" s="1">
        <f>IFERROR(__xludf.DUMMYFUNCTION("""COMPUTED_VALUE"""),78.0)</f>
        <v>78</v>
      </c>
      <c r="G886" s="1">
        <f>IFERROR(__xludf.DUMMYFUNCTION("""COMPUTED_VALUE"""),80.0)</f>
        <v>80</v>
      </c>
      <c r="H886" s="1">
        <f>IFERROR(__xludf.DUMMYFUNCTION("""COMPUTED_VALUE"""),81.0)</f>
        <v>81</v>
      </c>
      <c r="I886" s="1">
        <f>IFERROR(__xludf.DUMMYFUNCTION("""COMPUTED_VALUE"""),84.0)</f>
        <v>84</v>
      </c>
      <c r="J886" s="1" t="b">
        <f t="array" ref="J886">IF(NOT(I886=""),AND(C886:I886&gt;B886:H886),IF(NOT(H886=""),AND(C886:H886&gt;B886:G886),IF(NOT(G886=""),AND(C886:G886&gt;B886:F886),AND(C886:F886&gt;B886:E886))))</f>
        <v>1</v>
      </c>
      <c r="K886" s="1" t="b">
        <f t="array" ref="K886">IF(NOT(I886=""),AND(C886:I886&lt;B886:H886),IF(NOT(H886=""),AND(C886:H886&lt;B886:G886),IF(NOT(G886=""),AND(C886:G886&lt;B886:F886),AND(C886:F886&lt;B886:E886))))</f>
        <v>0</v>
      </c>
      <c r="L886" s="1" t="b">
        <f t="array" ref="L886">IF(NOT(I886=""),AND(AND(ABS(C886:I886-B886:H886)&gt;0),AND(ABS(C886:I886-B886:H886)&lt;4)),IF(NOT(H886=""),AND(AND(ABS(C886:H886-B886:G886)&gt;0),AND(ABS(C886:H886-B886:G886)&lt;4)),IF(NOT(G886=""),AND(AND(ABS(C886:G886-B886:F886)&gt;0),AND(ABS(C886:G886-B886:F886)&lt;4)),AND(AND(ABS(C886:F886-B886:E886)&gt;0),AND(ABS(C886:F886-B886:E886)&lt;4)))))</f>
        <v>1</v>
      </c>
      <c r="M886" s="1" t="b">
        <f t="shared" si="1"/>
        <v>1</v>
      </c>
    </row>
    <row r="887" ht="15.75" customHeight="1">
      <c r="A887" s="1" t="s">
        <v>896</v>
      </c>
      <c r="B887" s="1">
        <f>IFERROR(__xludf.DUMMYFUNCTION("SPLIT(A887,"" "")"),31.0)</f>
        <v>31</v>
      </c>
      <c r="C887" s="1">
        <f>IFERROR(__xludf.DUMMYFUNCTION("""COMPUTED_VALUE"""),34.0)</f>
        <v>34</v>
      </c>
      <c r="D887" s="1">
        <f>IFERROR(__xludf.DUMMYFUNCTION("""COMPUTED_VALUE"""),35.0)</f>
        <v>35</v>
      </c>
      <c r="E887" s="1">
        <f>IFERROR(__xludf.DUMMYFUNCTION("""COMPUTED_VALUE"""),36.0)</f>
        <v>36</v>
      </c>
      <c r="F887" s="1">
        <f>IFERROR(__xludf.DUMMYFUNCTION("""COMPUTED_VALUE"""),38.0)</f>
        <v>38</v>
      </c>
      <c r="J887" s="1" t="b">
        <f t="array" ref="J887">IF(NOT(I887=""),AND(C887:I887&gt;B887:H887),IF(NOT(H887=""),AND(C887:H887&gt;B887:G887),IF(NOT(G887=""),AND(C887:G887&gt;B887:F887),AND(C887:F887&gt;B887:E887))))</f>
        <v>1</v>
      </c>
      <c r="K887" s="1" t="b">
        <f t="array" ref="K887">IF(NOT(I887=""),AND(C887:I887&lt;B887:H887),IF(NOT(H887=""),AND(C887:H887&lt;B887:G887),IF(NOT(G887=""),AND(C887:G887&lt;B887:F887),AND(C887:F887&lt;B887:E887))))</f>
        <v>0</v>
      </c>
      <c r="L887" s="1" t="b">
        <f t="array" ref="L887">IF(NOT(I887=""),AND(AND(ABS(C887:I887-B887:H887)&gt;0),AND(ABS(C887:I887-B887:H887)&lt;4)),IF(NOT(H887=""),AND(AND(ABS(C887:H887-B887:G887)&gt;0),AND(ABS(C887:H887-B887:G887)&lt;4)),IF(NOT(G887=""),AND(AND(ABS(C887:G887-B887:F887)&gt;0),AND(ABS(C887:G887-B887:F887)&lt;4)),AND(AND(ABS(C887:F887-B887:E887)&gt;0),AND(ABS(C887:F887-B887:E887)&lt;4)))))</f>
        <v>1</v>
      </c>
      <c r="M887" s="1" t="b">
        <f t="shared" si="1"/>
        <v>1</v>
      </c>
    </row>
    <row r="888" ht="15.75" customHeight="1">
      <c r="A888" s="1" t="s">
        <v>897</v>
      </c>
      <c r="B888" s="1">
        <f>IFERROR(__xludf.DUMMYFUNCTION("SPLIT(A888,"" "")"),26.0)</f>
        <v>26</v>
      </c>
      <c r="C888" s="1">
        <f>IFERROR(__xludf.DUMMYFUNCTION("""COMPUTED_VALUE"""),23.0)</f>
        <v>23</v>
      </c>
      <c r="D888" s="1">
        <f>IFERROR(__xludf.DUMMYFUNCTION("""COMPUTED_VALUE"""),21.0)</f>
        <v>21</v>
      </c>
      <c r="E888" s="1">
        <f>IFERROR(__xludf.DUMMYFUNCTION("""COMPUTED_VALUE"""),19.0)</f>
        <v>19</v>
      </c>
      <c r="F888" s="1">
        <f>IFERROR(__xludf.DUMMYFUNCTION("""COMPUTED_VALUE"""),18.0)</f>
        <v>18</v>
      </c>
      <c r="G888" s="1">
        <f>IFERROR(__xludf.DUMMYFUNCTION("""COMPUTED_VALUE"""),15.0)</f>
        <v>15</v>
      </c>
      <c r="H888" s="1">
        <f>IFERROR(__xludf.DUMMYFUNCTION("""COMPUTED_VALUE"""),14.0)</f>
        <v>14</v>
      </c>
      <c r="I888" s="1">
        <f>IFERROR(__xludf.DUMMYFUNCTION("""COMPUTED_VALUE"""),13.0)</f>
        <v>13</v>
      </c>
      <c r="J888" s="1" t="b">
        <f t="array" ref="J888">IF(NOT(I888=""),AND(C888:I888&gt;B888:H888),IF(NOT(H888=""),AND(C888:H888&gt;B888:G888),IF(NOT(G888=""),AND(C888:G888&gt;B888:F888),AND(C888:F888&gt;B888:E888))))</f>
        <v>0</v>
      </c>
      <c r="K888" s="1" t="b">
        <f t="array" ref="K888">IF(NOT(I888=""),AND(C888:I888&lt;B888:H888),IF(NOT(H888=""),AND(C888:H888&lt;B888:G888),IF(NOT(G888=""),AND(C888:G888&lt;B888:F888),AND(C888:F888&lt;B888:E888))))</f>
        <v>1</v>
      </c>
      <c r="L888" s="1" t="b">
        <f t="array" ref="L888">IF(NOT(I888=""),AND(AND(ABS(C888:I888-B888:H888)&gt;0),AND(ABS(C888:I888-B888:H888)&lt;4)),IF(NOT(H888=""),AND(AND(ABS(C888:H888-B888:G888)&gt;0),AND(ABS(C888:H888-B888:G888)&lt;4)),IF(NOT(G888=""),AND(AND(ABS(C888:G888-B888:F888)&gt;0),AND(ABS(C888:G888-B888:F888)&lt;4)),AND(AND(ABS(C888:F888-B888:E888)&gt;0),AND(ABS(C888:F888-B888:E888)&lt;4)))))</f>
        <v>1</v>
      </c>
      <c r="M888" s="1" t="b">
        <f t="shared" si="1"/>
        <v>1</v>
      </c>
    </row>
    <row r="889" ht="15.75" customHeight="1">
      <c r="A889" s="1" t="s">
        <v>898</v>
      </c>
      <c r="B889" s="1">
        <f>IFERROR(__xludf.DUMMYFUNCTION("SPLIT(A889,"" "")"),26.0)</f>
        <v>26</v>
      </c>
      <c r="C889" s="1">
        <f>IFERROR(__xludf.DUMMYFUNCTION("""COMPUTED_VALUE"""),24.0)</f>
        <v>24</v>
      </c>
      <c r="D889" s="1">
        <f>IFERROR(__xludf.DUMMYFUNCTION("""COMPUTED_VALUE"""),21.0)</f>
        <v>21</v>
      </c>
      <c r="E889" s="1">
        <f>IFERROR(__xludf.DUMMYFUNCTION("""COMPUTED_VALUE"""),19.0)</f>
        <v>19</v>
      </c>
      <c r="F889" s="1">
        <f>IFERROR(__xludf.DUMMYFUNCTION("""COMPUTED_VALUE"""),16.0)</f>
        <v>16</v>
      </c>
      <c r="G889" s="1">
        <f>IFERROR(__xludf.DUMMYFUNCTION("""COMPUTED_VALUE"""),13.0)</f>
        <v>13</v>
      </c>
      <c r="H889" s="1">
        <f>IFERROR(__xludf.DUMMYFUNCTION("""COMPUTED_VALUE"""),10.0)</f>
        <v>10</v>
      </c>
      <c r="J889" s="1" t="b">
        <f t="array" ref="J889">IF(NOT(I889=""),AND(C889:I889&gt;B889:H889),IF(NOT(H889=""),AND(C889:H889&gt;B889:G889),IF(NOT(G889=""),AND(C889:G889&gt;B889:F889),AND(C889:F889&gt;B889:E889))))</f>
        <v>0</v>
      </c>
      <c r="K889" s="1" t="b">
        <f t="array" ref="K889">IF(NOT(I889=""),AND(C889:I889&lt;B889:H889),IF(NOT(H889=""),AND(C889:H889&lt;B889:G889),IF(NOT(G889=""),AND(C889:G889&lt;B889:F889),AND(C889:F889&lt;B889:E889))))</f>
        <v>1</v>
      </c>
      <c r="L889" s="1" t="b">
        <f t="array" ref="L889">IF(NOT(I889=""),AND(AND(ABS(C889:I889-B889:H889)&gt;0),AND(ABS(C889:I889-B889:H889)&lt;4)),IF(NOT(H889=""),AND(AND(ABS(C889:H889-B889:G889)&gt;0),AND(ABS(C889:H889-B889:G889)&lt;4)),IF(NOT(G889=""),AND(AND(ABS(C889:G889-B889:F889)&gt;0),AND(ABS(C889:G889-B889:F889)&lt;4)),AND(AND(ABS(C889:F889-B889:E889)&gt;0),AND(ABS(C889:F889-B889:E889)&lt;4)))))</f>
        <v>1</v>
      </c>
      <c r="M889" s="1" t="b">
        <f t="shared" si="1"/>
        <v>1</v>
      </c>
    </row>
    <row r="890" ht="15.75" customHeight="1">
      <c r="A890" s="1" t="s">
        <v>899</v>
      </c>
      <c r="B890" s="1">
        <f>IFERROR(__xludf.DUMMYFUNCTION("SPLIT(A890,"" "")"),67.0)</f>
        <v>67</v>
      </c>
      <c r="C890" s="1">
        <f>IFERROR(__xludf.DUMMYFUNCTION("""COMPUTED_VALUE"""),70.0)</f>
        <v>70</v>
      </c>
      <c r="D890" s="1">
        <f>IFERROR(__xludf.DUMMYFUNCTION("""COMPUTED_VALUE"""),73.0)</f>
        <v>73</v>
      </c>
      <c r="E890" s="1">
        <f>IFERROR(__xludf.DUMMYFUNCTION("""COMPUTED_VALUE"""),75.0)</f>
        <v>75</v>
      </c>
      <c r="F890" s="1">
        <f>IFERROR(__xludf.DUMMYFUNCTION("""COMPUTED_VALUE"""),78.0)</f>
        <v>78</v>
      </c>
      <c r="G890" s="1">
        <f>IFERROR(__xludf.DUMMYFUNCTION("""COMPUTED_VALUE"""),80.0)</f>
        <v>80</v>
      </c>
      <c r="J890" s="1" t="b">
        <f t="array" ref="J890">IF(NOT(I890=""),AND(C890:I890&gt;B890:H890),IF(NOT(H890=""),AND(C890:H890&gt;B890:G890),IF(NOT(G890=""),AND(C890:G890&gt;B890:F890),AND(C890:F890&gt;B890:E890))))</f>
        <v>1</v>
      </c>
      <c r="K890" s="1" t="b">
        <f t="array" ref="K890">IF(NOT(I890=""),AND(C890:I890&lt;B890:H890),IF(NOT(H890=""),AND(C890:H890&lt;B890:G890),IF(NOT(G890=""),AND(C890:G890&lt;B890:F890),AND(C890:F890&lt;B890:E890))))</f>
        <v>0</v>
      </c>
      <c r="L890" s="1" t="b">
        <f t="array" ref="L890">IF(NOT(I890=""),AND(AND(ABS(C890:I890-B890:H890)&gt;0),AND(ABS(C890:I890-B890:H890)&lt;4)),IF(NOT(H890=""),AND(AND(ABS(C890:H890-B890:G890)&gt;0),AND(ABS(C890:H890-B890:G890)&lt;4)),IF(NOT(G890=""),AND(AND(ABS(C890:G890-B890:F890)&gt;0),AND(ABS(C890:G890-B890:F890)&lt;4)),AND(AND(ABS(C890:F890-B890:E890)&gt;0),AND(ABS(C890:F890-B890:E890)&lt;4)))))</f>
        <v>1</v>
      </c>
      <c r="M890" s="1" t="b">
        <f t="shared" si="1"/>
        <v>1</v>
      </c>
    </row>
    <row r="891" ht="15.75" customHeight="1">
      <c r="A891" s="1" t="s">
        <v>900</v>
      </c>
      <c r="B891" s="1">
        <f>IFERROR(__xludf.DUMMYFUNCTION("SPLIT(A891,"" "")"),64.0)</f>
        <v>64</v>
      </c>
      <c r="C891" s="1">
        <f>IFERROR(__xludf.DUMMYFUNCTION("""COMPUTED_VALUE"""),62.0)</f>
        <v>62</v>
      </c>
      <c r="D891" s="1">
        <f>IFERROR(__xludf.DUMMYFUNCTION("""COMPUTED_VALUE"""),59.0)</f>
        <v>59</v>
      </c>
      <c r="E891" s="1">
        <f>IFERROR(__xludf.DUMMYFUNCTION("""COMPUTED_VALUE"""),58.0)</f>
        <v>58</v>
      </c>
      <c r="F891" s="1">
        <f>IFERROR(__xludf.DUMMYFUNCTION("""COMPUTED_VALUE"""),57.0)</f>
        <v>57</v>
      </c>
      <c r="G891" s="1">
        <f>IFERROR(__xludf.DUMMYFUNCTION("""COMPUTED_VALUE"""),54.0)</f>
        <v>54</v>
      </c>
      <c r="H891" s="1">
        <f>IFERROR(__xludf.DUMMYFUNCTION("""COMPUTED_VALUE"""),51.0)</f>
        <v>51</v>
      </c>
      <c r="J891" s="1" t="b">
        <f t="array" ref="J891">IF(NOT(I891=""),AND(C891:I891&gt;B891:H891),IF(NOT(H891=""),AND(C891:H891&gt;B891:G891),IF(NOT(G891=""),AND(C891:G891&gt;B891:F891),AND(C891:F891&gt;B891:E891))))</f>
        <v>0</v>
      </c>
      <c r="K891" s="1" t="b">
        <f t="array" ref="K891">IF(NOT(I891=""),AND(C891:I891&lt;B891:H891),IF(NOT(H891=""),AND(C891:H891&lt;B891:G891),IF(NOT(G891=""),AND(C891:G891&lt;B891:F891),AND(C891:F891&lt;B891:E891))))</f>
        <v>1</v>
      </c>
      <c r="L891" s="1" t="b">
        <f t="array" ref="L891">IF(NOT(I891=""),AND(AND(ABS(C891:I891-B891:H891)&gt;0),AND(ABS(C891:I891-B891:H891)&lt;4)),IF(NOT(H891=""),AND(AND(ABS(C891:H891-B891:G891)&gt;0),AND(ABS(C891:H891-B891:G891)&lt;4)),IF(NOT(G891=""),AND(AND(ABS(C891:G891-B891:F891)&gt;0),AND(ABS(C891:G891-B891:F891)&lt;4)),AND(AND(ABS(C891:F891-B891:E891)&gt;0),AND(ABS(C891:F891-B891:E891)&lt;4)))))</f>
        <v>1</v>
      </c>
      <c r="M891" s="1" t="b">
        <f t="shared" si="1"/>
        <v>1</v>
      </c>
    </row>
    <row r="892" ht="15.75" customHeight="1">
      <c r="A892" s="1" t="s">
        <v>901</v>
      </c>
      <c r="B892" s="1">
        <f>IFERROR(__xludf.DUMMYFUNCTION("SPLIT(A892,"" "")"),62.0)</f>
        <v>62</v>
      </c>
      <c r="C892" s="1">
        <f>IFERROR(__xludf.DUMMYFUNCTION("""COMPUTED_VALUE"""),59.0)</f>
        <v>59</v>
      </c>
      <c r="D892" s="1">
        <f>IFERROR(__xludf.DUMMYFUNCTION("""COMPUTED_VALUE"""),56.0)</f>
        <v>56</v>
      </c>
      <c r="E892" s="1">
        <f>IFERROR(__xludf.DUMMYFUNCTION("""COMPUTED_VALUE"""),54.0)</f>
        <v>54</v>
      </c>
      <c r="F892" s="1">
        <f>IFERROR(__xludf.DUMMYFUNCTION("""COMPUTED_VALUE"""),52.0)</f>
        <v>52</v>
      </c>
      <c r="G892" s="1">
        <f>IFERROR(__xludf.DUMMYFUNCTION("""COMPUTED_VALUE"""),49.0)</f>
        <v>49</v>
      </c>
      <c r="H892" s="1">
        <f>IFERROR(__xludf.DUMMYFUNCTION("""COMPUTED_VALUE"""),48.0)</f>
        <v>48</v>
      </c>
      <c r="I892" s="1">
        <f>IFERROR(__xludf.DUMMYFUNCTION("""COMPUTED_VALUE"""),46.0)</f>
        <v>46</v>
      </c>
      <c r="J892" s="1" t="b">
        <f t="array" ref="J892">IF(NOT(I892=""),AND(C892:I892&gt;B892:H892),IF(NOT(H892=""),AND(C892:H892&gt;B892:G892),IF(NOT(G892=""),AND(C892:G892&gt;B892:F892),AND(C892:F892&gt;B892:E892))))</f>
        <v>0</v>
      </c>
      <c r="K892" s="1" t="b">
        <f t="array" ref="K892">IF(NOT(I892=""),AND(C892:I892&lt;B892:H892),IF(NOT(H892=""),AND(C892:H892&lt;B892:G892),IF(NOT(G892=""),AND(C892:G892&lt;B892:F892),AND(C892:F892&lt;B892:E892))))</f>
        <v>1</v>
      </c>
      <c r="L892" s="1" t="b">
        <f t="array" ref="L892">IF(NOT(I892=""),AND(AND(ABS(C892:I892-B892:H892)&gt;0),AND(ABS(C892:I892-B892:H892)&lt;4)),IF(NOT(H892=""),AND(AND(ABS(C892:H892-B892:G892)&gt;0),AND(ABS(C892:H892-B892:G892)&lt;4)),IF(NOT(G892=""),AND(AND(ABS(C892:G892-B892:F892)&gt;0),AND(ABS(C892:G892-B892:F892)&lt;4)),AND(AND(ABS(C892:F892-B892:E892)&gt;0),AND(ABS(C892:F892-B892:E892)&lt;4)))))</f>
        <v>1</v>
      </c>
      <c r="M892" s="1" t="b">
        <f t="shared" si="1"/>
        <v>1</v>
      </c>
    </row>
    <row r="893" ht="15.75" customHeight="1">
      <c r="A893" s="1" t="s">
        <v>902</v>
      </c>
      <c r="B893" s="1">
        <f>IFERROR(__xludf.DUMMYFUNCTION("SPLIT(A893,"" "")"),13.0)</f>
        <v>13</v>
      </c>
      <c r="C893" s="1">
        <f>IFERROR(__xludf.DUMMYFUNCTION("""COMPUTED_VALUE"""),16.0)</f>
        <v>16</v>
      </c>
      <c r="D893" s="1">
        <f>IFERROR(__xludf.DUMMYFUNCTION("""COMPUTED_VALUE"""),18.0)</f>
        <v>18</v>
      </c>
      <c r="E893" s="1">
        <f>IFERROR(__xludf.DUMMYFUNCTION("""COMPUTED_VALUE"""),21.0)</f>
        <v>21</v>
      </c>
      <c r="F893" s="1">
        <f>IFERROR(__xludf.DUMMYFUNCTION("""COMPUTED_VALUE"""),24.0)</f>
        <v>24</v>
      </c>
      <c r="G893" s="1">
        <f>IFERROR(__xludf.DUMMYFUNCTION("""COMPUTED_VALUE"""),26.0)</f>
        <v>26</v>
      </c>
      <c r="H893" s="1">
        <f>IFERROR(__xludf.DUMMYFUNCTION("""COMPUTED_VALUE"""),28.0)</f>
        <v>28</v>
      </c>
      <c r="I893" s="1">
        <f>IFERROR(__xludf.DUMMYFUNCTION("""COMPUTED_VALUE"""),31.0)</f>
        <v>31</v>
      </c>
      <c r="J893" s="1" t="b">
        <f t="array" ref="J893">IF(NOT(I893=""),AND(C893:I893&gt;B893:H893),IF(NOT(H893=""),AND(C893:H893&gt;B893:G893),IF(NOT(G893=""),AND(C893:G893&gt;B893:F893),AND(C893:F893&gt;B893:E893))))</f>
        <v>1</v>
      </c>
      <c r="K893" s="1" t="b">
        <f t="array" ref="K893">IF(NOT(I893=""),AND(C893:I893&lt;B893:H893),IF(NOT(H893=""),AND(C893:H893&lt;B893:G893),IF(NOT(G893=""),AND(C893:G893&lt;B893:F893),AND(C893:F893&lt;B893:E893))))</f>
        <v>0</v>
      </c>
      <c r="L893" s="1" t="b">
        <f t="array" ref="L893">IF(NOT(I893=""),AND(AND(ABS(C893:I893-B893:H893)&gt;0),AND(ABS(C893:I893-B893:H893)&lt;4)),IF(NOT(H893=""),AND(AND(ABS(C893:H893-B893:G893)&gt;0),AND(ABS(C893:H893-B893:G893)&lt;4)),IF(NOT(G893=""),AND(AND(ABS(C893:G893-B893:F893)&gt;0),AND(ABS(C893:G893-B893:F893)&lt;4)),AND(AND(ABS(C893:F893-B893:E893)&gt;0),AND(ABS(C893:F893-B893:E893)&lt;4)))))</f>
        <v>1</v>
      </c>
      <c r="M893" s="1" t="b">
        <f t="shared" si="1"/>
        <v>1</v>
      </c>
    </row>
    <row r="894" ht="15.75" customHeight="1">
      <c r="A894" s="1" t="s">
        <v>903</v>
      </c>
      <c r="B894" s="1">
        <f>IFERROR(__xludf.DUMMYFUNCTION("SPLIT(A894,"" "")"),26.0)</f>
        <v>26</v>
      </c>
      <c r="C894" s="1">
        <f>IFERROR(__xludf.DUMMYFUNCTION("""COMPUTED_VALUE"""),28.0)</f>
        <v>28</v>
      </c>
      <c r="D894" s="1">
        <f>IFERROR(__xludf.DUMMYFUNCTION("""COMPUTED_VALUE"""),29.0)</f>
        <v>29</v>
      </c>
      <c r="E894" s="1">
        <f>IFERROR(__xludf.DUMMYFUNCTION("""COMPUTED_VALUE"""),30.0)</f>
        <v>30</v>
      </c>
      <c r="F894" s="1">
        <f>IFERROR(__xludf.DUMMYFUNCTION("""COMPUTED_VALUE"""),33.0)</f>
        <v>33</v>
      </c>
      <c r="G894" s="1">
        <f>IFERROR(__xludf.DUMMYFUNCTION("""COMPUTED_VALUE"""),34.0)</f>
        <v>34</v>
      </c>
      <c r="H894" s="1">
        <f>IFERROR(__xludf.DUMMYFUNCTION("""COMPUTED_VALUE"""),37.0)</f>
        <v>37</v>
      </c>
      <c r="J894" s="1" t="b">
        <f t="array" ref="J894">IF(NOT(I894=""),AND(C894:I894&gt;B894:H894),IF(NOT(H894=""),AND(C894:H894&gt;B894:G894),IF(NOT(G894=""),AND(C894:G894&gt;B894:F894),AND(C894:F894&gt;B894:E894))))</f>
        <v>1</v>
      </c>
      <c r="K894" s="1" t="b">
        <f t="array" ref="K894">IF(NOT(I894=""),AND(C894:I894&lt;B894:H894),IF(NOT(H894=""),AND(C894:H894&lt;B894:G894),IF(NOT(G894=""),AND(C894:G894&lt;B894:F894),AND(C894:F894&lt;B894:E894))))</f>
        <v>0</v>
      </c>
      <c r="L894" s="1" t="b">
        <f t="array" ref="L894">IF(NOT(I894=""),AND(AND(ABS(C894:I894-B894:H894)&gt;0),AND(ABS(C894:I894-B894:H894)&lt;4)),IF(NOT(H894=""),AND(AND(ABS(C894:H894-B894:G894)&gt;0),AND(ABS(C894:H894-B894:G894)&lt;4)),IF(NOT(G894=""),AND(AND(ABS(C894:G894-B894:F894)&gt;0),AND(ABS(C894:G894-B894:F894)&lt;4)),AND(AND(ABS(C894:F894-B894:E894)&gt;0),AND(ABS(C894:F894-B894:E894)&lt;4)))))</f>
        <v>1</v>
      </c>
      <c r="M894" s="1" t="b">
        <f t="shared" si="1"/>
        <v>1</v>
      </c>
    </row>
    <row r="895" ht="15.75" customHeight="1">
      <c r="A895" s="1" t="s">
        <v>904</v>
      </c>
      <c r="B895" s="1">
        <f>IFERROR(__xludf.DUMMYFUNCTION("SPLIT(A895,"" "")"),30.0)</f>
        <v>30</v>
      </c>
      <c r="C895" s="1">
        <f>IFERROR(__xludf.DUMMYFUNCTION("""COMPUTED_VALUE"""),28.0)</f>
        <v>28</v>
      </c>
      <c r="D895" s="1">
        <f>IFERROR(__xludf.DUMMYFUNCTION("""COMPUTED_VALUE"""),26.0)</f>
        <v>26</v>
      </c>
      <c r="E895" s="1">
        <f>IFERROR(__xludf.DUMMYFUNCTION("""COMPUTED_VALUE"""),24.0)</f>
        <v>24</v>
      </c>
      <c r="F895" s="1">
        <f>IFERROR(__xludf.DUMMYFUNCTION("""COMPUTED_VALUE"""),23.0)</f>
        <v>23</v>
      </c>
      <c r="J895" s="1" t="b">
        <f t="array" ref="J895">IF(NOT(I895=""),AND(C895:I895&gt;B895:H895),IF(NOT(H895=""),AND(C895:H895&gt;B895:G895),IF(NOT(G895=""),AND(C895:G895&gt;B895:F895),AND(C895:F895&gt;B895:E895))))</f>
        <v>0</v>
      </c>
      <c r="K895" s="1" t="b">
        <f t="array" ref="K895">IF(NOT(I895=""),AND(C895:I895&lt;B895:H895),IF(NOT(H895=""),AND(C895:H895&lt;B895:G895),IF(NOT(G895=""),AND(C895:G895&lt;B895:F895),AND(C895:F895&lt;B895:E895))))</f>
        <v>1</v>
      </c>
      <c r="L895" s="1" t="b">
        <f t="array" ref="L895">IF(NOT(I895=""),AND(AND(ABS(C895:I895-B895:H895)&gt;0),AND(ABS(C895:I895-B895:H895)&lt;4)),IF(NOT(H895=""),AND(AND(ABS(C895:H895-B895:G895)&gt;0),AND(ABS(C895:H895-B895:G895)&lt;4)),IF(NOT(G895=""),AND(AND(ABS(C895:G895-B895:F895)&gt;0),AND(ABS(C895:G895-B895:F895)&lt;4)),AND(AND(ABS(C895:F895-B895:E895)&gt;0),AND(ABS(C895:F895-B895:E895)&lt;4)))))</f>
        <v>1</v>
      </c>
      <c r="M895" s="1" t="b">
        <f t="shared" si="1"/>
        <v>1</v>
      </c>
    </row>
    <row r="896" ht="15.75" customHeight="1">
      <c r="A896" s="1" t="s">
        <v>905</v>
      </c>
      <c r="B896" s="1">
        <f>IFERROR(__xludf.DUMMYFUNCTION("SPLIT(A896,"" "")"),74.0)</f>
        <v>74</v>
      </c>
      <c r="C896" s="1">
        <f>IFERROR(__xludf.DUMMYFUNCTION("""COMPUTED_VALUE"""),77.0)</f>
        <v>77</v>
      </c>
      <c r="D896" s="1">
        <f>IFERROR(__xludf.DUMMYFUNCTION("""COMPUTED_VALUE"""),79.0)</f>
        <v>79</v>
      </c>
      <c r="E896" s="1">
        <f>IFERROR(__xludf.DUMMYFUNCTION("""COMPUTED_VALUE"""),81.0)</f>
        <v>81</v>
      </c>
      <c r="F896" s="1">
        <f>IFERROR(__xludf.DUMMYFUNCTION("""COMPUTED_VALUE"""),83.0)</f>
        <v>83</v>
      </c>
      <c r="G896" s="1">
        <f>IFERROR(__xludf.DUMMYFUNCTION("""COMPUTED_VALUE"""),85.0)</f>
        <v>85</v>
      </c>
      <c r="H896" s="1">
        <f>IFERROR(__xludf.DUMMYFUNCTION("""COMPUTED_VALUE"""),88.0)</f>
        <v>88</v>
      </c>
      <c r="J896" s="1" t="b">
        <f t="array" ref="J896">IF(NOT(I896=""),AND(C896:I896&gt;B896:H896),IF(NOT(H896=""),AND(C896:H896&gt;B896:G896),IF(NOT(G896=""),AND(C896:G896&gt;B896:F896),AND(C896:F896&gt;B896:E896))))</f>
        <v>1</v>
      </c>
      <c r="K896" s="1" t="b">
        <f t="array" ref="K896">IF(NOT(I896=""),AND(C896:I896&lt;B896:H896),IF(NOT(H896=""),AND(C896:H896&lt;B896:G896),IF(NOT(G896=""),AND(C896:G896&lt;B896:F896),AND(C896:F896&lt;B896:E896))))</f>
        <v>0</v>
      </c>
      <c r="L896" s="1" t="b">
        <f t="array" ref="L896">IF(NOT(I896=""),AND(AND(ABS(C896:I896-B896:H896)&gt;0),AND(ABS(C896:I896-B896:H896)&lt;4)),IF(NOT(H896=""),AND(AND(ABS(C896:H896-B896:G896)&gt;0),AND(ABS(C896:H896-B896:G896)&lt;4)),IF(NOT(G896=""),AND(AND(ABS(C896:G896-B896:F896)&gt;0),AND(ABS(C896:G896-B896:F896)&lt;4)),AND(AND(ABS(C896:F896-B896:E896)&gt;0),AND(ABS(C896:F896-B896:E896)&lt;4)))))</f>
        <v>1</v>
      </c>
      <c r="M896" s="1" t="b">
        <f t="shared" si="1"/>
        <v>1</v>
      </c>
    </row>
    <row r="897" ht="15.75" customHeight="1">
      <c r="A897" s="1" t="s">
        <v>906</v>
      </c>
      <c r="B897" s="1">
        <f>IFERROR(__xludf.DUMMYFUNCTION("SPLIT(A897,"" "")"),45.0)</f>
        <v>45</v>
      </c>
      <c r="C897" s="1">
        <f>IFERROR(__xludf.DUMMYFUNCTION("""COMPUTED_VALUE"""),47.0)</f>
        <v>47</v>
      </c>
      <c r="D897" s="1">
        <f>IFERROR(__xludf.DUMMYFUNCTION("""COMPUTED_VALUE"""),49.0)</f>
        <v>49</v>
      </c>
      <c r="E897" s="1">
        <f>IFERROR(__xludf.DUMMYFUNCTION("""COMPUTED_VALUE"""),51.0)</f>
        <v>51</v>
      </c>
      <c r="F897" s="1">
        <f>IFERROR(__xludf.DUMMYFUNCTION("""COMPUTED_VALUE"""),53.0)</f>
        <v>53</v>
      </c>
      <c r="J897" s="1" t="b">
        <f t="array" ref="J897">IF(NOT(I897=""),AND(C897:I897&gt;B897:H897),IF(NOT(H897=""),AND(C897:H897&gt;B897:G897),IF(NOT(G897=""),AND(C897:G897&gt;B897:F897),AND(C897:F897&gt;B897:E897))))</f>
        <v>1</v>
      </c>
      <c r="K897" s="1" t="b">
        <f t="array" ref="K897">IF(NOT(I897=""),AND(C897:I897&lt;B897:H897),IF(NOT(H897=""),AND(C897:H897&lt;B897:G897),IF(NOT(G897=""),AND(C897:G897&lt;B897:F897),AND(C897:F897&lt;B897:E897))))</f>
        <v>0</v>
      </c>
      <c r="L897" s="1" t="b">
        <f t="array" ref="L897">IF(NOT(I897=""),AND(AND(ABS(C897:I897-B897:H897)&gt;0),AND(ABS(C897:I897-B897:H897)&lt;4)),IF(NOT(H897=""),AND(AND(ABS(C897:H897-B897:G897)&gt;0),AND(ABS(C897:H897-B897:G897)&lt;4)),IF(NOT(G897=""),AND(AND(ABS(C897:G897-B897:F897)&gt;0),AND(ABS(C897:G897-B897:F897)&lt;4)),AND(AND(ABS(C897:F897-B897:E897)&gt;0),AND(ABS(C897:F897-B897:E897)&lt;4)))))</f>
        <v>1</v>
      </c>
      <c r="M897" s="1" t="b">
        <f t="shared" si="1"/>
        <v>1</v>
      </c>
    </row>
    <row r="898" ht="15.75" customHeight="1">
      <c r="A898" s="1" t="s">
        <v>907</v>
      </c>
      <c r="B898" s="1">
        <f>IFERROR(__xludf.DUMMYFUNCTION("SPLIT(A898,"" "")"),30.0)</f>
        <v>30</v>
      </c>
      <c r="C898" s="1">
        <f>IFERROR(__xludf.DUMMYFUNCTION("""COMPUTED_VALUE"""),27.0)</f>
        <v>27</v>
      </c>
      <c r="D898" s="1">
        <f>IFERROR(__xludf.DUMMYFUNCTION("""COMPUTED_VALUE"""),26.0)</f>
        <v>26</v>
      </c>
      <c r="E898" s="1">
        <f>IFERROR(__xludf.DUMMYFUNCTION("""COMPUTED_VALUE"""),25.0)</f>
        <v>25</v>
      </c>
      <c r="F898" s="1">
        <f>IFERROR(__xludf.DUMMYFUNCTION("""COMPUTED_VALUE"""),23.0)</f>
        <v>23</v>
      </c>
      <c r="J898" s="1" t="b">
        <f t="array" ref="J898">IF(NOT(I898=""),AND(C898:I898&gt;B898:H898),IF(NOT(H898=""),AND(C898:H898&gt;B898:G898),IF(NOT(G898=""),AND(C898:G898&gt;B898:F898),AND(C898:F898&gt;B898:E898))))</f>
        <v>0</v>
      </c>
      <c r="K898" s="1" t="b">
        <f t="array" ref="K898">IF(NOT(I898=""),AND(C898:I898&lt;B898:H898),IF(NOT(H898=""),AND(C898:H898&lt;B898:G898),IF(NOT(G898=""),AND(C898:G898&lt;B898:F898),AND(C898:F898&lt;B898:E898))))</f>
        <v>1</v>
      </c>
      <c r="L898" s="1" t="b">
        <f t="array" ref="L898">IF(NOT(I898=""),AND(AND(ABS(C898:I898-B898:H898)&gt;0),AND(ABS(C898:I898-B898:H898)&lt;4)),IF(NOT(H898=""),AND(AND(ABS(C898:H898-B898:G898)&gt;0),AND(ABS(C898:H898-B898:G898)&lt;4)),IF(NOT(G898=""),AND(AND(ABS(C898:G898-B898:F898)&gt;0),AND(ABS(C898:G898-B898:F898)&lt;4)),AND(AND(ABS(C898:F898-B898:E898)&gt;0),AND(ABS(C898:F898-B898:E898)&lt;4)))))</f>
        <v>1</v>
      </c>
      <c r="M898" s="1" t="b">
        <f t="shared" si="1"/>
        <v>1</v>
      </c>
    </row>
    <row r="899" ht="15.75" customHeight="1">
      <c r="A899" s="1" t="s">
        <v>908</v>
      </c>
      <c r="B899" s="1">
        <f>IFERROR(__xludf.DUMMYFUNCTION("SPLIT(A899,"" "")"),2.0)</f>
        <v>2</v>
      </c>
      <c r="C899" s="1">
        <f>IFERROR(__xludf.DUMMYFUNCTION("""COMPUTED_VALUE"""),5.0)</f>
        <v>5</v>
      </c>
      <c r="D899" s="1">
        <f>IFERROR(__xludf.DUMMYFUNCTION("""COMPUTED_VALUE"""),8.0)</f>
        <v>8</v>
      </c>
      <c r="E899" s="1">
        <f>IFERROR(__xludf.DUMMYFUNCTION("""COMPUTED_VALUE"""),10.0)</f>
        <v>10</v>
      </c>
      <c r="F899" s="1">
        <f>IFERROR(__xludf.DUMMYFUNCTION("""COMPUTED_VALUE"""),11.0)</f>
        <v>11</v>
      </c>
      <c r="G899" s="1">
        <f>IFERROR(__xludf.DUMMYFUNCTION("""COMPUTED_VALUE"""),12.0)</f>
        <v>12</v>
      </c>
      <c r="J899" s="1" t="b">
        <f t="array" ref="J899">IF(NOT(I899=""),AND(C899:I899&gt;B899:H899),IF(NOT(H899=""),AND(C899:H899&gt;B899:G899),IF(NOT(G899=""),AND(C899:G899&gt;B899:F899),AND(C899:F899&gt;B899:E899))))</f>
        <v>1</v>
      </c>
      <c r="K899" s="1" t="b">
        <f t="array" ref="K899">IF(NOT(I899=""),AND(C899:I899&lt;B899:H899),IF(NOT(H899=""),AND(C899:H899&lt;B899:G899),IF(NOT(G899=""),AND(C899:G899&lt;B899:F899),AND(C899:F899&lt;B899:E899))))</f>
        <v>0</v>
      </c>
      <c r="L899" s="1" t="b">
        <f t="array" ref="L899">IF(NOT(I899=""),AND(AND(ABS(C899:I899-B899:H899)&gt;0),AND(ABS(C899:I899-B899:H899)&lt;4)),IF(NOT(H899=""),AND(AND(ABS(C899:H899-B899:G899)&gt;0),AND(ABS(C899:H899-B899:G899)&lt;4)),IF(NOT(G899=""),AND(AND(ABS(C899:G899-B899:F899)&gt;0),AND(ABS(C899:G899-B899:F899)&lt;4)),AND(AND(ABS(C899:F899-B899:E899)&gt;0),AND(ABS(C899:F899-B899:E899)&lt;4)))))</f>
        <v>1</v>
      </c>
      <c r="M899" s="1" t="b">
        <f t="shared" si="1"/>
        <v>1</v>
      </c>
    </row>
    <row r="900" ht="15.75" customHeight="1">
      <c r="A900" s="1" t="s">
        <v>909</v>
      </c>
      <c r="B900" s="1">
        <f>IFERROR(__xludf.DUMMYFUNCTION("SPLIT(A900,"" "")"),91.0)</f>
        <v>91</v>
      </c>
      <c r="C900" s="1">
        <f>IFERROR(__xludf.DUMMYFUNCTION("""COMPUTED_VALUE"""),90.0)</f>
        <v>90</v>
      </c>
      <c r="D900" s="1">
        <f>IFERROR(__xludf.DUMMYFUNCTION("""COMPUTED_VALUE"""),88.0)</f>
        <v>88</v>
      </c>
      <c r="E900" s="1">
        <f>IFERROR(__xludf.DUMMYFUNCTION("""COMPUTED_VALUE"""),87.0)</f>
        <v>87</v>
      </c>
      <c r="F900" s="1">
        <f>IFERROR(__xludf.DUMMYFUNCTION("""COMPUTED_VALUE"""),86.0)</f>
        <v>86</v>
      </c>
      <c r="G900" s="1">
        <f>IFERROR(__xludf.DUMMYFUNCTION("""COMPUTED_VALUE"""),84.0)</f>
        <v>84</v>
      </c>
      <c r="H900" s="1">
        <f>IFERROR(__xludf.DUMMYFUNCTION("""COMPUTED_VALUE"""),81.0)</f>
        <v>81</v>
      </c>
      <c r="J900" s="1" t="b">
        <f t="array" ref="J900">IF(NOT(I900=""),AND(C900:I900&gt;B900:H900),IF(NOT(H900=""),AND(C900:H900&gt;B900:G900),IF(NOT(G900=""),AND(C900:G900&gt;B900:F900),AND(C900:F900&gt;B900:E900))))</f>
        <v>0</v>
      </c>
      <c r="K900" s="1" t="b">
        <f t="array" ref="K900">IF(NOT(I900=""),AND(C900:I900&lt;B900:H900),IF(NOT(H900=""),AND(C900:H900&lt;B900:G900),IF(NOT(G900=""),AND(C900:G900&lt;B900:F900),AND(C900:F900&lt;B900:E900))))</f>
        <v>1</v>
      </c>
      <c r="L900" s="1" t="b">
        <f t="array" ref="L900">IF(NOT(I900=""),AND(AND(ABS(C900:I900-B900:H900)&gt;0),AND(ABS(C900:I900-B900:H900)&lt;4)),IF(NOT(H900=""),AND(AND(ABS(C900:H900-B900:G900)&gt;0),AND(ABS(C900:H900-B900:G900)&lt;4)),IF(NOT(G900=""),AND(AND(ABS(C900:G900-B900:F900)&gt;0),AND(ABS(C900:G900-B900:F900)&lt;4)),AND(AND(ABS(C900:F900-B900:E900)&gt;0),AND(ABS(C900:F900-B900:E900)&lt;4)))))</f>
        <v>1</v>
      </c>
      <c r="M900" s="1" t="b">
        <f t="shared" si="1"/>
        <v>1</v>
      </c>
    </row>
    <row r="901" ht="15.75" customHeight="1">
      <c r="A901" s="1" t="s">
        <v>910</v>
      </c>
      <c r="B901" s="1">
        <f>IFERROR(__xludf.DUMMYFUNCTION("SPLIT(A901,"" "")"),97.0)</f>
        <v>97</v>
      </c>
      <c r="C901" s="1">
        <f>IFERROR(__xludf.DUMMYFUNCTION("""COMPUTED_VALUE"""),96.0)</f>
        <v>96</v>
      </c>
      <c r="D901" s="1">
        <f>IFERROR(__xludf.DUMMYFUNCTION("""COMPUTED_VALUE"""),93.0)</f>
        <v>93</v>
      </c>
      <c r="E901" s="1">
        <f>IFERROR(__xludf.DUMMYFUNCTION("""COMPUTED_VALUE"""),92.0)</f>
        <v>92</v>
      </c>
      <c r="F901" s="1">
        <f>IFERROR(__xludf.DUMMYFUNCTION("""COMPUTED_VALUE"""),89.0)</f>
        <v>89</v>
      </c>
      <c r="J901" s="1" t="b">
        <f t="array" ref="J901">IF(NOT(I901=""),AND(C901:I901&gt;B901:H901),IF(NOT(H901=""),AND(C901:H901&gt;B901:G901),IF(NOT(G901=""),AND(C901:G901&gt;B901:F901),AND(C901:F901&gt;B901:E901))))</f>
        <v>0</v>
      </c>
      <c r="K901" s="1" t="b">
        <f t="array" ref="K901">IF(NOT(I901=""),AND(C901:I901&lt;B901:H901),IF(NOT(H901=""),AND(C901:H901&lt;B901:G901),IF(NOT(G901=""),AND(C901:G901&lt;B901:F901),AND(C901:F901&lt;B901:E901))))</f>
        <v>1</v>
      </c>
      <c r="L901" s="1" t="b">
        <f t="array" ref="L901">IF(NOT(I901=""),AND(AND(ABS(C901:I901-B901:H901)&gt;0),AND(ABS(C901:I901-B901:H901)&lt;4)),IF(NOT(H901=""),AND(AND(ABS(C901:H901-B901:G901)&gt;0),AND(ABS(C901:H901-B901:G901)&lt;4)),IF(NOT(G901=""),AND(AND(ABS(C901:G901-B901:F901)&gt;0),AND(ABS(C901:G901-B901:F901)&lt;4)),AND(AND(ABS(C901:F901-B901:E901)&gt;0),AND(ABS(C901:F901-B901:E901)&lt;4)))))</f>
        <v>1</v>
      </c>
      <c r="M901" s="1" t="b">
        <f t="shared" si="1"/>
        <v>1</v>
      </c>
    </row>
    <row r="902" ht="15.75" customHeight="1">
      <c r="A902" s="1" t="s">
        <v>911</v>
      </c>
      <c r="B902" s="1">
        <f>IFERROR(__xludf.DUMMYFUNCTION("SPLIT(A902,"" "")"),34.0)</f>
        <v>34</v>
      </c>
      <c r="C902" s="1">
        <f>IFERROR(__xludf.DUMMYFUNCTION("""COMPUTED_VALUE"""),36.0)</f>
        <v>36</v>
      </c>
      <c r="D902" s="1">
        <f>IFERROR(__xludf.DUMMYFUNCTION("""COMPUTED_VALUE"""),37.0)</f>
        <v>37</v>
      </c>
      <c r="E902" s="1">
        <f>IFERROR(__xludf.DUMMYFUNCTION("""COMPUTED_VALUE"""),40.0)</f>
        <v>40</v>
      </c>
      <c r="F902" s="1">
        <f>IFERROR(__xludf.DUMMYFUNCTION("""COMPUTED_VALUE"""),41.0)</f>
        <v>41</v>
      </c>
      <c r="G902" s="1">
        <f>IFERROR(__xludf.DUMMYFUNCTION("""COMPUTED_VALUE"""),44.0)</f>
        <v>44</v>
      </c>
      <c r="H902" s="1">
        <f>IFERROR(__xludf.DUMMYFUNCTION("""COMPUTED_VALUE"""),46.0)</f>
        <v>46</v>
      </c>
      <c r="I902" s="1">
        <f>IFERROR(__xludf.DUMMYFUNCTION("""COMPUTED_VALUE"""),47.0)</f>
        <v>47</v>
      </c>
      <c r="J902" s="1" t="b">
        <f t="array" ref="J902">IF(NOT(I902=""),AND(C902:I902&gt;B902:H902),IF(NOT(H902=""),AND(C902:H902&gt;B902:G902),IF(NOT(G902=""),AND(C902:G902&gt;B902:F902),AND(C902:F902&gt;B902:E902))))</f>
        <v>1</v>
      </c>
      <c r="K902" s="1" t="b">
        <f t="array" ref="K902">IF(NOT(I902=""),AND(C902:I902&lt;B902:H902),IF(NOT(H902=""),AND(C902:H902&lt;B902:G902),IF(NOT(G902=""),AND(C902:G902&lt;B902:F902),AND(C902:F902&lt;B902:E902))))</f>
        <v>0</v>
      </c>
      <c r="L902" s="1" t="b">
        <f t="array" ref="L902">IF(NOT(I902=""),AND(AND(ABS(C902:I902-B902:H902)&gt;0),AND(ABS(C902:I902-B902:H902)&lt;4)),IF(NOT(H902=""),AND(AND(ABS(C902:H902-B902:G902)&gt;0),AND(ABS(C902:H902-B902:G902)&lt;4)),IF(NOT(G902=""),AND(AND(ABS(C902:G902-B902:F902)&gt;0),AND(ABS(C902:G902-B902:F902)&lt;4)),AND(AND(ABS(C902:F902-B902:E902)&gt;0),AND(ABS(C902:F902-B902:E902)&lt;4)))))</f>
        <v>1</v>
      </c>
      <c r="M902" s="1" t="b">
        <f t="shared" si="1"/>
        <v>1</v>
      </c>
    </row>
    <row r="903" ht="15.75" customHeight="1">
      <c r="A903" s="1" t="s">
        <v>912</v>
      </c>
      <c r="B903" s="1">
        <f>IFERROR(__xludf.DUMMYFUNCTION("SPLIT(A903,"" "")"),44.0)</f>
        <v>44</v>
      </c>
      <c r="C903" s="1">
        <f>IFERROR(__xludf.DUMMYFUNCTION("""COMPUTED_VALUE"""),41.0)</f>
        <v>41</v>
      </c>
      <c r="D903" s="1">
        <f>IFERROR(__xludf.DUMMYFUNCTION("""COMPUTED_VALUE"""),38.0)</f>
        <v>38</v>
      </c>
      <c r="E903" s="1">
        <f>IFERROR(__xludf.DUMMYFUNCTION("""COMPUTED_VALUE"""),37.0)</f>
        <v>37</v>
      </c>
      <c r="F903" s="1">
        <f>IFERROR(__xludf.DUMMYFUNCTION("""COMPUTED_VALUE"""),36.0)</f>
        <v>36</v>
      </c>
      <c r="G903" s="1">
        <f>IFERROR(__xludf.DUMMYFUNCTION("""COMPUTED_VALUE"""),34.0)</f>
        <v>34</v>
      </c>
      <c r="J903" s="1" t="b">
        <f t="array" ref="J903">IF(NOT(I903=""),AND(C903:I903&gt;B903:H903),IF(NOT(H903=""),AND(C903:H903&gt;B903:G903),IF(NOT(G903=""),AND(C903:G903&gt;B903:F903),AND(C903:F903&gt;B903:E903))))</f>
        <v>0</v>
      </c>
      <c r="K903" s="1" t="b">
        <f t="array" ref="K903">IF(NOT(I903=""),AND(C903:I903&lt;B903:H903),IF(NOT(H903=""),AND(C903:H903&lt;B903:G903),IF(NOT(G903=""),AND(C903:G903&lt;B903:F903),AND(C903:F903&lt;B903:E903))))</f>
        <v>1</v>
      </c>
      <c r="L903" s="1" t="b">
        <f t="array" ref="L903">IF(NOT(I903=""),AND(AND(ABS(C903:I903-B903:H903)&gt;0),AND(ABS(C903:I903-B903:H903)&lt;4)),IF(NOT(H903=""),AND(AND(ABS(C903:H903-B903:G903)&gt;0),AND(ABS(C903:H903-B903:G903)&lt;4)),IF(NOT(G903=""),AND(AND(ABS(C903:G903-B903:F903)&gt;0),AND(ABS(C903:G903-B903:F903)&lt;4)),AND(AND(ABS(C903:F903-B903:E903)&gt;0),AND(ABS(C903:F903-B903:E903)&lt;4)))))</f>
        <v>1</v>
      </c>
      <c r="M903" s="1" t="b">
        <f t="shared" si="1"/>
        <v>1</v>
      </c>
    </row>
    <row r="904" ht="15.75" customHeight="1">
      <c r="A904" s="1" t="s">
        <v>913</v>
      </c>
      <c r="B904" s="1">
        <f>IFERROR(__xludf.DUMMYFUNCTION("SPLIT(A904,"" "")"),42.0)</f>
        <v>42</v>
      </c>
      <c r="C904" s="1">
        <f>IFERROR(__xludf.DUMMYFUNCTION("""COMPUTED_VALUE"""),44.0)</f>
        <v>44</v>
      </c>
      <c r="D904" s="1">
        <f>IFERROR(__xludf.DUMMYFUNCTION("""COMPUTED_VALUE"""),45.0)</f>
        <v>45</v>
      </c>
      <c r="E904" s="1">
        <f>IFERROR(__xludf.DUMMYFUNCTION("""COMPUTED_VALUE"""),48.0)</f>
        <v>48</v>
      </c>
      <c r="F904" s="1">
        <f>IFERROR(__xludf.DUMMYFUNCTION("""COMPUTED_VALUE"""),50.0)</f>
        <v>50</v>
      </c>
      <c r="G904" s="1">
        <f>IFERROR(__xludf.DUMMYFUNCTION("""COMPUTED_VALUE"""),52.0)</f>
        <v>52</v>
      </c>
      <c r="H904" s="1">
        <f>IFERROR(__xludf.DUMMYFUNCTION("""COMPUTED_VALUE"""),53.0)</f>
        <v>53</v>
      </c>
      <c r="I904" s="1">
        <f>IFERROR(__xludf.DUMMYFUNCTION("""COMPUTED_VALUE"""),54.0)</f>
        <v>54</v>
      </c>
      <c r="J904" s="1" t="b">
        <f t="array" ref="J904">IF(NOT(I904=""),AND(C904:I904&gt;B904:H904),IF(NOT(H904=""),AND(C904:H904&gt;B904:G904),IF(NOT(G904=""),AND(C904:G904&gt;B904:F904),AND(C904:F904&gt;B904:E904))))</f>
        <v>1</v>
      </c>
      <c r="K904" s="1" t="b">
        <f t="array" ref="K904">IF(NOT(I904=""),AND(C904:I904&lt;B904:H904),IF(NOT(H904=""),AND(C904:H904&lt;B904:G904),IF(NOT(G904=""),AND(C904:G904&lt;B904:F904),AND(C904:F904&lt;B904:E904))))</f>
        <v>0</v>
      </c>
      <c r="L904" s="1" t="b">
        <f t="array" ref="L904">IF(NOT(I904=""),AND(AND(ABS(C904:I904-B904:H904)&gt;0),AND(ABS(C904:I904-B904:H904)&lt;4)),IF(NOT(H904=""),AND(AND(ABS(C904:H904-B904:G904)&gt;0),AND(ABS(C904:H904-B904:G904)&lt;4)),IF(NOT(G904=""),AND(AND(ABS(C904:G904-B904:F904)&gt;0),AND(ABS(C904:G904-B904:F904)&lt;4)),AND(AND(ABS(C904:F904-B904:E904)&gt;0),AND(ABS(C904:F904-B904:E904)&lt;4)))))</f>
        <v>1</v>
      </c>
      <c r="M904" s="1" t="b">
        <f t="shared" si="1"/>
        <v>1</v>
      </c>
    </row>
    <row r="905" ht="15.75" customHeight="1">
      <c r="A905" s="1" t="s">
        <v>914</v>
      </c>
      <c r="B905" s="1">
        <f>IFERROR(__xludf.DUMMYFUNCTION("SPLIT(A905,"" "")"),12.0)</f>
        <v>12</v>
      </c>
      <c r="C905" s="1">
        <f>IFERROR(__xludf.DUMMYFUNCTION("""COMPUTED_VALUE"""),10.0)</f>
        <v>10</v>
      </c>
      <c r="D905" s="1">
        <f>IFERROR(__xludf.DUMMYFUNCTION("""COMPUTED_VALUE"""),8.0)</f>
        <v>8</v>
      </c>
      <c r="E905" s="1">
        <f>IFERROR(__xludf.DUMMYFUNCTION("""COMPUTED_VALUE"""),7.0)</f>
        <v>7</v>
      </c>
      <c r="F905" s="1">
        <f>IFERROR(__xludf.DUMMYFUNCTION("""COMPUTED_VALUE"""),6.0)</f>
        <v>6</v>
      </c>
      <c r="J905" s="1" t="b">
        <f t="array" ref="J905">IF(NOT(I905=""),AND(C905:I905&gt;B905:H905),IF(NOT(H905=""),AND(C905:H905&gt;B905:G905),IF(NOT(G905=""),AND(C905:G905&gt;B905:F905),AND(C905:F905&gt;B905:E905))))</f>
        <v>0</v>
      </c>
      <c r="K905" s="1" t="b">
        <f t="array" ref="K905">IF(NOT(I905=""),AND(C905:I905&lt;B905:H905),IF(NOT(H905=""),AND(C905:H905&lt;B905:G905),IF(NOT(G905=""),AND(C905:G905&lt;B905:F905),AND(C905:F905&lt;B905:E905))))</f>
        <v>1</v>
      </c>
      <c r="L905" s="1" t="b">
        <f t="array" ref="L905">IF(NOT(I905=""),AND(AND(ABS(C905:I905-B905:H905)&gt;0),AND(ABS(C905:I905-B905:H905)&lt;4)),IF(NOT(H905=""),AND(AND(ABS(C905:H905-B905:G905)&gt;0),AND(ABS(C905:H905-B905:G905)&lt;4)),IF(NOT(G905=""),AND(AND(ABS(C905:G905-B905:F905)&gt;0),AND(ABS(C905:G905-B905:F905)&lt;4)),AND(AND(ABS(C905:F905-B905:E905)&gt;0),AND(ABS(C905:F905-B905:E905)&lt;4)))))</f>
        <v>1</v>
      </c>
      <c r="M905" s="1" t="b">
        <f t="shared" si="1"/>
        <v>1</v>
      </c>
    </row>
    <row r="906" ht="15.75" customHeight="1">
      <c r="A906" s="1" t="s">
        <v>915</v>
      </c>
      <c r="B906" s="1">
        <f>IFERROR(__xludf.DUMMYFUNCTION("SPLIT(A906,"" "")"),56.0)</f>
        <v>56</v>
      </c>
      <c r="C906" s="1">
        <f>IFERROR(__xludf.DUMMYFUNCTION("""COMPUTED_VALUE"""),58.0)</f>
        <v>58</v>
      </c>
      <c r="D906" s="1">
        <f>IFERROR(__xludf.DUMMYFUNCTION("""COMPUTED_VALUE"""),60.0)</f>
        <v>60</v>
      </c>
      <c r="E906" s="1">
        <f>IFERROR(__xludf.DUMMYFUNCTION("""COMPUTED_VALUE"""),63.0)</f>
        <v>63</v>
      </c>
      <c r="F906" s="1">
        <f>IFERROR(__xludf.DUMMYFUNCTION("""COMPUTED_VALUE"""),64.0)</f>
        <v>64</v>
      </c>
      <c r="G906" s="1">
        <f>IFERROR(__xludf.DUMMYFUNCTION("""COMPUTED_VALUE"""),67.0)</f>
        <v>67</v>
      </c>
      <c r="H906" s="1">
        <f>IFERROR(__xludf.DUMMYFUNCTION("""COMPUTED_VALUE"""),69.0)</f>
        <v>69</v>
      </c>
      <c r="I906" s="1">
        <f>IFERROR(__xludf.DUMMYFUNCTION("""COMPUTED_VALUE"""),71.0)</f>
        <v>71</v>
      </c>
      <c r="J906" s="1" t="b">
        <f t="array" ref="J906">IF(NOT(I906=""),AND(C906:I906&gt;B906:H906),IF(NOT(H906=""),AND(C906:H906&gt;B906:G906),IF(NOT(G906=""),AND(C906:G906&gt;B906:F906),AND(C906:F906&gt;B906:E906))))</f>
        <v>1</v>
      </c>
      <c r="K906" s="1" t="b">
        <f t="array" ref="K906">IF(NOT(I906=""),AND(C906:I906&lt;B906:H906),IF(NOT(H906=""),AND(C906:H906&lt;B906:G906),IF(NOT(G906=""),AND(C906:G906&lt;B906:F906),AND(C906:F906&lt;B906:E906))))</f>
        <v>0</v>
      </c>
      <c r="L906" s="1" t="b">
        <f t="array" ref="L906">IF(NOT(I906=""),AND(AND(ABS(C906:I906-B906:H906)&gt;0),AND(ABS(C906:I906-B906:H906)&lt;4)),IF(NOT(H906=""),AND(AND(ABS(C906:H906-B906:G906)&gt;0),AND(ABS(C906:H906-B906:G906)&lt;4)),IF(NOT(G906=""),AND(AND(ABS(C906:G906-B906:F906)&gt;0),AND(ABS(C906:G906-B906:F906)&lt;4)),AND(AND(ABS(C906:F906-B906:E906)&gt;0),AND(ABS(C906:F906-B906:E906)&lt;4)))))</f>
        <v>1</v>
      </c>
      <c r="M906" s="1" t="b">
        <f t="shared" si="1"/>
        <v>1</v>
      </c>
    </row>
    <row r="907" ht="15.75" customHeight="1">
      <c r="A907" s="1" t="s">
        <v>916</v>
      </c>
      <c r="B907" s="1">
        <f>IFERROR(__xludf.DUMMYFUNCTION("SPLIT(A907,"" "")"),46.0)</f>
        <v>46</v>
      </c>
      <c r="C907" s="1">
        <f>IFERROR(__xludf.DUMMYFUNCTION("""COMPUTED_VALUE"""),47.0)</f>
        <v>47</v>
      </c>
      <c r="D907" s="1">
        <f>IFERROR(__xludf.DUMMYFUNCTION("""COMPUTED_VALUE"""),48.0)</f>
        <v>48</v>
      </c>
      <c r="E907" s="1">
        <f>IFERROR(__xludf.DUMMYFUNCTION("""COMPUTED_VALUE"""),49.0)</f>
        <v>49</v>
      </c>
      <c r="F907" s="1">
        <f>IFERROR(__xludf.DUMMYFUNCTION("""COMPUTED_VALUE"""),52.0)</f>
        <v>52</v>
      </c>
      <c r="G907" s="1">
        <f>IFERROR(__xludf.DUMMYFUNCTION("""COMPUTED_VALUE"""),54.0)</f>
        <v>54</v>
      </c>
      <c r="H907" s="1">
        <f>IFERROR(__xludf.DUMMYFUNCTION("""COMPUTED_VALUE"""),57.0)</f>
        <v>57</v>
      </c>
      <c r="I907" s="1">
        <f>IFERROR(__xludf.DUMMYFUNCTION("""COMPUTED_VALUE"""),59.0)</f>
        <v>59</v>
      </c>
      <c r="J907" s="1" t="b">
        <f t="array" ref="J907">IF(NOT(I907=""),AND(C907:I907&gt;B907:H907),IF(NOT(H907=""),AND(C907:H907&gt;B907:G907),IF(NOT(G907=""),AND(C907:G907&gt;B907:F907),AND(C907:F907&gt;B907:E907))))</f>
        <v>1</v>
      </c>
      <c r="K907" s="1" t="b">
        <f t="array" ref="K907">IF(NOT(I907=""),AND(C907:I907&lt;B907:H907),IF(NOT(H907=""),AND(C907:H907&lt;B907:G907),IF(NOT(G907=""),AND(C907:G907&lt;B907:F907),AND(C907:F907&lt;B907:E907))))</f>
        <v>0</v>
      </c>
      <c r="L907" s="1" t="b">
        <f t="array" ref="L907">IF(NOT(I907=""),AND(AND(ABS(C907:I907-B907:H907)&gt;0),AND(ABS(C907:I907-B907:H907)&lt;4)),IF(NOT(H907=""),AND(AND(ABS(C907:H907-B907:G907)&gt;0),AND(ABS(C907:H907-B907:G907)&lt;4)),IF(NOT(G907=""),AND(AND(ABS(C907:G907-B907:F907)&gt;0),AND(ABS(C907:G907-B907:F907)&lt;4)),AND(AND(ABS(C907:F907-B907:E907)&gt;0),AND(ABS(C907:F907-B907:E907)&lt;4)))))</f>
        <v>1</v>
      </c>
      <c r="M907" s="1" t="b">
        <f t="shared" si="1"/>
        <v>1</v>
      </c>
    </row>
    <row r="908" ht="15.75" customHeight="1">
      <c r="A908" s="1" t="s">
        <v>917</v>
      </c>
      <c r="B908" s="1">
        <f>IFERROR(__xludf.DUMMYFUNCTION("SPLIT(A908,"" "")"),81.0)</f>
        <v>81</v>
      </c>
      <c r="C908" s="1">
        <f>IFERROR(__xludf.DUMMYFUNCTION("""COMPUTED_VALUE"""),84.0)</f>
        <v>84</v>
      </c>
      <c r="D908" s="1">
        <f>IFERROR(__xludf.DUMMYFUNCTION("""COMPUTED_VALUE"""),86.0)</f>
        <v>86</v>
      </c>
      <c r="E908" s="1">
        <f>IFERROR(__xludf.DUMMYFUNCTION("""COMPUTED_VALUE"""),88.0)</f>
        <v>88</v>
      </c>
      <c r="F908" s="1">
        <f>IFERROR(__xludf.DUMMYFUNCTION("""COMPUTED_VALUE"""),91.0)</f>
        <v>91</v>
      </c>
      <c r="J908" s="1" t="b">
        <f t="array" ref="J908">IF(NOT(I908=""),AND(C908:I908&gt;B908:H908),IF(NOT(H908=""),AND(C908:H908&gt;B908:G908),IF(NOT(G908=""),AND(C908:G908&gt;B908:F908),AND(C908:F908&gt;B908:E908))))</f>
        <v>1</v>
      </c>
      <c r="K908" s="1" t="b">
        <f t="array" ref="K908">IF(NOT(I908=""),AND(C908:I908&lt;B908:H908),IF(NOT(H908=""),AND(C908:H908&lt;B908:G908),IF(NOT(G908=""),AND(C908:G908&lt;B908:F908),AND(C908:F908&lt;B908:E908))))</f>
        <v>0</v>
      </c>
      <c r="L908" s="1" t="b">
        <f t="array" ref="L908">IF(NOT(I908=""),AND(AND(ABS(C908:I908-B908:H908)&gt;0),AND(ABS(C908:I908-B908:H908)&lt;4)),IF(NOT(H908=""),AND(AND(ABS(C908:H908-B908:G908)&gt;0),AND(ABS(C908:H908-B908:G908)&lt;4)),IF(NOT(G908=""),AND(AND(ABS(C908:G908-B908:F908)&gt;0),AND(ABS(C908:G908-B908:F908)&lt;4)),AND(AND(ABS(C908:F908-B908:E908)&gt;0),AND(ABS(C908:F908-B908:E908)&lt;4)))))</f>
        <v>1</v>
      </c>
      <c r="M908" s="1" t="b">
        <f t="shared" si="1"/>
        <v>1</v>
      </c>
    </row>
    <row r="909" ht="15.75" customHeight="1">
      <c r="A909" s="1" t="s">
        <v>918</v>
      </c>
      <c r="B909" s="1">
        <f>IFERROR(__xludf.DUMMYFUNCTION("SPLIT(A909,"" "")"),73.0)</f>
        <v>73</v>
      </c>
      <c r="C909" s="1">
        <f>IFERROR(__xludf.DUMMYFUNCTION("""COMPUTED_VALUE"""),71.0)</f>
        <v>71</v>
      </c>
      <c r="D909" s="1">
        <f>IFERROR(__xludf.DUMMYFUNCTION("""COMPUTED_VALUE"""),68.0)</f>
        <v>68</v>
      </c>
      <c r="E909" s="1">
        <f>IFERROR(__xludf.DUMMYFUNCTION("""COMPUTED_VALUE"""),66.0)</f>
        <v>66</v>
      </c>
      <c r="F909" s="1">
        <f>IFERROR(__xludf.DUMMYFUNCTION("""COMPUTED_VALUE"""),63.0)</f>
        <v>63</v>
      </c>
      <c r="G909" s="1">
        <f>IFERROR(__xludf.DUMMYFUNCTION("""COMPUTED_VALUE"""),62.0)</f>
        <v>62</v>
      </c>
      <c r="H909" s="1">
        <f>IFERROR(__xludf.DUMMYFUNCTION("""COMPUTED_VALUE"""),59.0)</f>
        <v>59</v>
      </c>
      <c r="I909" s="1">
        <f>IFERROR(__xludf.DUMMYFUNCTION("""COMPUTED_VALUE"""),57.0)</f>
        <v>57</v>
      </c>
      <c r="J909" s="1" t="b">
        <f t="array" ref="J909">IF(NOT(I909=""),AND(C909:I909&gt;B909:H909),IF(NOT(H909=""),AND(C909:H909&gt;B909:G909),IF(NOT(G909=""),AND(C909:G909&gt;B909:F909),AND(C909:F909&gt;B909:E909))))</f>
        <v>0</v>
      </c>
      <c r="K909" s="1" t="b">
        <f t="array" ref="K909">IF(NOT(I909=""),AND(C909:I909&lt;B909:H909),IF(NOT(H909=""),AND(C909:H909&lt;B909:G909),IF(NOT(G909=""),AND(C909:G909&lt;B909:F909),AND(C909:F909&lt;B909:E909))))</f>
        <v>1</v>
      </c>
      <c r="L909" s="1" t="b">
        <f t="array" ref="L909">IF(NOT(I909=""),AND(AND(ABS(C909:I909-B909:H909)&gt;0),AND(ABS(C909:I909-B909:H909)&lt;4)),IF(NOT(H909=""),AND(AND(ABS(C909:H909-B909:G909)&gt;0),AND(ABS(C909:H909-B909:G909)&lt;4)),IF(NOT(G909=""),AND(AND(ABS(C909:G909-B909:F909)&gt;0),AND(ABS(C909:G909-B909:F909)&lt;4)),AND(AND(ABS(C909:F909-B909:E909)&gt;0),AND(ABS(C909:F909-B909:E909)&lt;4)))))</f>
        <v>1</v>
      </c>
      <c r="M909" s="1" t="b">
        <f t="shared" si="1"/>
        <v>1</v>
      </c>
    </row>
    <row r="910" ht="15.75" customHeight="1">
      <c r="A910" s="1" t="s">
        <v>919</v>
      </c>
      <c r="B910" s="1">
        <f>IFERROR(__xludf.DUMMYFUNCTION("SPLIT(A910,"" "")"),42.0)</f>
        <v>42</v>
      </c>
      <c r="C910" s="1">
        <f>IFERROR(__xludf.DUMMYFUNCTION("""COMPUTED_VALUE"""),39.0)</f>
        <v>39</v>
      </c>
      <c r="D910" s="1">
        <f>IFERROR(__xludf.DUMMYFUNCTION("""COMPUTED_VALUE"""),36.0)</f>
        <v>36</v>
      </c>
      <c r="E910" s="1">
        <f>IFERROR(__xludf.DUMMYFUNCTION("""COMPUTED_VALUE"""),33.0)</f>
        <v>33</v>
      </c>
      <c r="F910" s="1">
        <f>IFERROR(__xludf.DUMMYFUNCTION("""COMPUTED_VALUE"""),32.0)</f>
        <v>32</v>
      </c>
      <c r="G910" s="1">
        <f>IFERROR(__xludf.DUMMYFUNCTION("""COMPUTED_VALUE"""),31.0)</f>
        <v>31</v>
      </c>
      <c r="H910" s="1">
        <f>IFERROR(__xludf.DUMMYFUNCTION("""COMPUTED_VALUE"""),30.0)</f>
        <v>30</v>
      </c>
      <c r="J910" s="1" t="b">
        <f t="array" ref="J910">IF(NOT(I910=""),AND(C910:I910&gt;B910:H910),IF(NOT(H910=""),AND(C910:H910&gt;B910:G910),IF(NOT(G910=""),AND(C910:G910&gt;B910:F910),AND(C910:F910&gt;B910:E910))))</f>
        <v>0</v>
      </c>
      <c r="K910" s="1" t="b">
        <f t="array" ref="K910">IF(NOT(I910=""),AND(C910:I910&lt;B910:H910),IF(NOT(H910=""),AND(C910:H910&lt;B910:G910),IF(NOT(G910=""),AND(C910:G910&lt;B910:F910),AND(C910:F910&lt;B910:E910))))</f>
        <v>1</v>
      </c>
      <c r="L910" s="1" t="b">
        <f t="array" ref="L910">IF(NOT(I910=""),AND(AND(ABS(C910:I910-B910:H910)&gt;0),AND(ABS(C910:I910-B910:H910)&lt;4)),IF(NOT(H910=""),AND(AND(ABS(C910:H910-B910:G910)&gt;0),AND(ABS(C910:H910-B910:G910)&lt;4)),IF(NOT(G910=""),AND(AND(ABS(C910:G910-B910:F910)&gt;0),AND(ABS(C910:G910-B910:F910)&lt;4)),AND(AND(ABS(C910:F910-B910:E910)&gt;0),AND(ABS(C910:F910-B910:E910)&lt;4)))))</f>
        <v>1</v>
      </c>
      <c r="M910" s="1" t="b">
        <f t="shared" si="1"/>
        <v>1</v>
      </c>
    </row>
    <row r="911" ht="15.75" customHeight="1">
      <c r="A911" s="1" t="s">
        <v>920</v>
      </c>
      <c r="B911" s="1">
        <f>IFERROR(__xludf.DUMMYFUNCTION("SPLIT(A911,"" "")"),1.0)</f>
        <v>1</v>
      </c>
      <c r="C911" s="1">
        <f>IFERROR(__xludf.DUMMYFUNCTION("""COMPUTED_VALUE"""),2.0)</f>
        <v>2</v>
      </c>
      <c r="D911" s="1">
        <f>IFERROR(__xludf.DUMMYFUNCTION("""COMPUTED_VALUE"""),5.0)</f>
        <v>5</v>
      </c>
      <c r="E911" s="1">
        <f>IFERROR(__xludf.DUMMYFUNCTION("""COMPUTED_VALUE"""),8.0)</f>
        <v>8</v>
      </c>
      <c r="F911" s="1">
        <f>IFERROR(__xludf.DUMMYFUNCTION("""COMPUTED_VALUE"""),9.0)</f>
        <v>9</v>
      </c>
      <c r="G911" s="1">
        <f>IFERROR(__xludf.DUMMYFUNCTION("""COMPUTED_VALUE"""),11.0)</f>
        <v>11</v>
      </c>
      <c r="J911" s="1" t="b">
        <f t="array" ref="J911">IF(NOT(I911=""),AND(C911:I911&gt;B911:H911),IF(NOT(H911=""),AND(C911:H911&gt;B911:G911),IF(NOT(G911=""),AND(C911:G911&gt;B911:F911),AND(C911:F911&gt;B911:E911))))</f>
        <v>1</v>
      </c>
      <c r="K911" s="1" t="b">
        <f t="array" ref="K911">IF(NOT(I911=""),AND(C911:I911&lt;B911:H911),IF(NOT(H911=""),AND(C911:H911&lt;B911:G911),IF(NOT(G911=""),AND(C911:G911&lt;B911:F911),AND(C911:F911&lt;B911:E911))))</f>
        <v>0</v>
      </c>
      <c r="L911" s="1" t="b">
        <f t="array" ref="L911">IF(NOT(I911=""),AND(AND(ABS(C911:I911-B911:H911)&gt;0),AND(ABS(C911:I911-B911:H911)&lt;4)),IF(NOT(H911=""),AND(AND(ABS(C911:H911-B911:G911)&gt;0),AND(ABS(C911:H911-B911:G911)&lt;4)),IF(NOT(G911=""),AND(AND(ABS(C911:G911-B911:F911)&gt;0),AND(ABS(C911:G911-B911:F911)&lt;4)),AND(AND(ABS(C911:F911-B911:E911)&gt;0),AND(ABS(C911:F911-B911:E911)&lt;4)))))</f>
        <v>1</v>
      </c>
      <c r="M911" s="1" t="b">
        <f t="shared" si="1"/>
        <v>1</v>
      </c>
    </row>
    <row r="912" ht="15.75" customHeight="1">
      <c r="A912" s="1" t="s">
        <v>921</v>
      </c>
      <c r="B912" s="1">
        <f>IFERROR(__xludf.DUMMYFUNCTION("SPLIT(A912,"" "")"),42.0)</f>
        <v>42</v>
      </c>
      <c r="C912" s="1">
        <f>IFERROR(__xludf.DUMMYFUNCTION("""COMPUTED_VALUE"""),43.0)</f>
        <v>43</v>
      </c>
      <c r="D912" s="1">
        <f>IFERROR(__xludf.DUMMYFUNCTION("""COMPUTED_VALUE"""),44.0)</f>
        <v>44</v>
      </c>
      <c r="E912" s="1">
        <f>IFERROR(__xludf.DUMMYFUNCTION("""COMPUTED_VALUE"""),47.0)</f>
        <v>47</v>
      </c>
      <c r="F912" s="1">
        <f>IFERROR(__xludf.DUMMYFUNCTION("""COMPUTED_VALUE"""),50.0)</f>
        <v>50</v>
      </c>
      <c r="G912" s="1">
        <f>IFERROR(__xludf.DUMMYFUNCTION("""COMPUTED_VALUE"""),51.0)</f>
        <v>51</v>
      </c>
      <c r="J912" s="1" t="b">
        <f t="array" ref="J912">IF(NOT(I912=""),AND(C912:I912&gt;B912:H912),IF(NOT(H912=""),AND(C912:H912&gt;B912:G912),IF(NOT(G912=""),AND(C912:G912&gt;B912:F912),AND(C912:F912&gt;B912:E912))))</f>
        <v>1</v>
      </c>
      <c r="K912" s="1" t="b">
        <f t="array" ref="K912">IF(NOT(I912=""),AND(C912:I912&lt;B912:H912),IF(NOT(H912=""),AND(C912:H912&lt;B912:G912),IF(NOT(G912=""),AND(C912:G912&lt;B912:F912),AND(C912:F912&lt;B912:E912))))</f>
        <v>0</v>
      </c>
      <c r="L912" s="1" t="b">
        <f t="array" ref="L912">IF(NOT(I912=""),AND(AND(ABS(C912:I912-B912:H912)&gt;0),AND(ABS(C912:I912-B912:H912)&lt;4)),IF(NOT(H912=""),AND(AND(ABS(C912:H912-B912:G912)&gt;0),AND(ABS(C912:H912-B912:G912)&lt;4)),IF(NOT(G912=""),AND(AND(ABS(C912:G912-B912:F912)&gt;0),AND(ABS(C912:G912-B912:F912)&lt;4)),AND(AND(ABS(C912:F912-B912:E912)&gt;0),AND(ABS(C912:F912-B912:E912)&lt;4)))))</f>
        <v>1</v>
      </c>
      <c r="M912" s="1" t="b">
        <f t="shared" si="1"/>
        <v>1</v>
      </c>
    </row>
    <row r="913" ht="15.75" customHeight="1">
      <c r="A913" s="1" t="s">
        <v>922</v>
      </c>
      <c r="B913" s="1">
        <f>IFERROR(__xludf.DUMMYFUNCTION("SPLIT(A913,"" "")"),33.0)</f>
        <v>33</v>
      </c>
      <c r="C913" s="1">
        <f>IFERROR(__xludf.DUMMYFUNCTION("""COMPUTED_VALUE"""),32.0)</f>
        <v>32</v>
      </c>
      <c r="D913" s="1">
        <f>IFERROR(__xludf.DUMMYFUNCTION("""COMPUTED_VALUE"""),31.0)</f>
        <v>31</v>
      </c>
      <c r="E913" s="1">
        <f>IFERROR(__xludf.DUMMYFUNCTION("""COMPUTED_VALUE"""),28.0)</f>
        <v>28</v>
      </c>
      <c r="F913" s="1">
        <f>IFERROR(__xludf.DUMMYFUNCTION("""COMPUTED_VALUE"""),26.0)</f>
        <v>26</v>
      </c>
      <c r="G913" s="1">
        <f>IFERROR(__xludf.DUMMYFUNCTION("""COMPUTED_VALUE"""),25.0)</f>
        <v>25</v>
      </c>
      <c r="H913" s="1">
        <f>IFERROR(__xludf.DUMMYFUNCTION("""COMPUTED_VALUE"""),24.0)</f>
        <v>24</v>
      </c>
      <c r="J913" s="1" t="b">
        <f t="array" ref="J913">IF(NOT(I913=""),AND(C913:I913&gt;B913:H913),IF(NOT(H913=""),AND(C913:H913&gt;B913:G913),IF(NOT(G913=""),AND(C913:G913&gt;B913:F913),AND(C913:F913&gt;B913:E913))))</f>
        <v>0</v>
      </c>
      <c r="K913" s="1" t="b">
        <f t="array" ref="K913">IF(NOT(I913=""),AND(C913:I913&lt;B913:H913),IF(NOT(H913=""),AND(C913:H913&lt;B913:G913),IF(NOT(G913=""),AND(C913:G913&lt;B913:F913),AND(C913:F913&lt;B913:E913))))</f>
        <v>1</v>
      </c>
      <c r="L913" s="1" t="b">
        <f t="array" ref="L913">IF(NOT(I913=""),AND(AND(ABS(C913:I913-B913:H913)&gt;0),AND(ABS(C913:I913-B913:H913)&lt;4)),IF(NOT(H913=""),AND(AND(ABS(C913:H913-B913:G913)&gt;0),AND(ABS(C913:H913-B913:G913)&lt;4)),IF(NOT(G913=""),AND(AND(ABS(C913:G913-B913:F913)&gt;0),AND(ABS(C913:G913-B913:F913)&lt;4)),AND(AND(ABS(C913:F913-B913:E913)&gt;0),AND(ABS(C913:F913-B913:E913)&lt;4)))))</f>
        <v>1</v>
      </c>
      <c r="M913" s="1" t="b">
        <f t="shared" si="1"/>
        <v>1</v>
      </c>
    </row>
    <row r="914" ht="15.75" customHeight="1">
      <c r="A914" s="1" t="s">
        <v>923</v>
      </c>
      <c r="B914" s="1">
        <f>IFERROR(__xludf.DUMMYFUNCTION("SPLIT(A914,"" "")"),67.0)</f>
        <v>67</v>
      </c>
      <c r="C914" s="1">
        <f>IFERROR(__xludf.DUMMYFUNCTION("""COMPUTED_VALUE"""),70.0)</f>
        <v>70</v>
      </c>
      <c r="D914" s="1">
        <f>IFERROR(__xludf.DUMMYFUNCTION("""COMPUTED_VALUE"""),73.0)</f>
        <v>73</v>
      </c>
      <c r="E914" s="1">
        <f>IFERROR(__xludf.DUMMYFUNCTION("""COMPUTED_VALUE"""),76.0)</f>
        <v>76</v>
      </c>
      <c r="F914" s="1">
        <f>IFERROR(__xludf.DUMMYFUNCTION("""COMPUTED_VALUE"""),79.0)</f>
        <v>79</v>
      </c>
      <c r="J914" s="1" t="b">
        <f t="array" ref="J914">IF(NOT(I914=""),AND(C914:I914&gt;B914:H914),IF(NOT(H914=""),AND(C914:H914&gt;B914:G914),IF(NOT(G914=""),AND(C914:G914&gt;B914:F914),AND(C914:F914&gt;B914:E914))))</f>
        <v>1</v>
      </c>
      <c r="K914" s="1" t="b">
        <f t="array" ref="K914">IF(NOT(I914=""),AND(C914:I914&lt;B914:H914),IF(NOT(H914=""),AND(C914:H914&lt;B914:G914),IF(NOT(G914=""),AND(C914:G914&lt;B914:F914),AND(C914:F914&lt;B914:E914))))</f>
        <v>0</v>
      </c>
      <c r="L914" s="1" t="b">
        <f t="array" ref="L914">IF(NOT(I914=""),AND(AND(ABS(C914:I914-B914:H914)&gt;0),AND(ABS(C914:I914-B914:H914)&lt;4)),IF(NOT(H914=""),AND(AND(ABS(C914:H914-B914:G914)&gt;0),AND(ABS(C914:H914-B914:G914)&lt;4)),IF(NOT(G914=""),AND(AND(ABS(C914:G914-B914:F914)&gt;0),AND(ABS(C914:G914-B914:F914)&lt;4)),AND(AND(ABS(C914:F914-B914:E914)&gt;0),AND(ABS(C914:F914-B914:E914)&lt;4)))))</f>
        <v>1</v>
      </c>
      <c r="M914" s="1" t="b">
        <f t="shared" si="1"/>
        <v>1</v>
      </c>
    </row>
    <row r="915" ht="15.75" customHeight="1">
      <c r="A915" s="1" t="s">
        <v>924</v>
      </c>
      <c r="B915" s="1">
        <f>IFERROR(__xludf.DUMMYFUNCTION("SPLIT(A915,"" "")"),39.0)</f>
        <v>39</v>
      </c>
      <c r="C915" s="1">
        <f>IFERROR(__xludf.DUMMYFUNCTION("""COMPUTED_VALUE"""),41.0)</f>
        <v>41</v>
      </c>
      <c r="D915" s="1">
        <f>IFERROR(__xludf.DUMMYFUNCTION("""COMPUTED_VALUE"""),43.0)</f>
        <v>43</v>
      </c>
      <c r="E915" s="1">
        <f>IFERROR(__xludf.DUMMYFUNCTION("""COMPUTED_VALUE"""),44.0)</f>
        <v>44</v>
      </c>
      <c r="F915" s="1">
        <f>IFERROR(__xludf.DUMMYFUNCTION("""COMPUTED_VALUE"""),47.0)</f>
        <v>47</v>
      </c>
      <c r="G915" s="1">
        <f>IFERROR(__xludf.DUMMYFUNCTION("""COMPUTED_VALUE"""),49.0)</f>
        <v>49</v>
      </c>
      <c r="J915" s="1" t="b">
        <f t="array" ref="J915">IF(NOT(I915=""),AND(C915:I915&gt;B915:H915),IF(NOT(H915=""),AND(C915:H915&gt;B915:G915),IF(NOT(G915=""),AND(C915:G915&gt;B915:F915),AND(C915:F915&gt;B915:E915))))</f>
        <v>1</v>
      </c>
      <c r="K915" s="1" t="b">
        <f t="array" ref="K915">IF(NOT(I915=""),AND(C915:I915&lt;B915:H915),IF(NOT(H915=""),AND(C915:H915&lt;B915:G915),IF(NOT(G915=""),AND(C915:G915&lt;B915:F915),AND(C915:F915&lt;B915:E915))))</f>
        <v>0</v>
      </c>
      <c r="L915" s="1" t="b">
        <f t="array" ref="L915">IF(NOT(I915=""),AND(AND(ABS(C915:I915-B915:H915)&gt;0),AND(ABS(C915:I915-B915:H915)&lt;4)),IF(NOT(H915=""),AND(AND(ABS(C915:H915-B915:G915)&gt;0),AND(ABS(C915:H915-B915:G915)&lt;4)),IF(NOT(G915=""),AND(AND(ABS(C915:G915-B915:F915)&gt;0),AND(ABS(C915:G915-B915:F915)&lt;4)),AND(AND(ABS(C915:F915-B915:E915)&gt;0),AND(ABS(C915:F915-B915:E915)&lt;4)))))</f>
        <v>1</v>
      </c>
      <c r="M915" s="1" t="b">
        <f t="shared" si="1"/>
        <v>1</v>
      </c>
    </row>
    <row r="916" ht="15.75" customHeight="1">
      <c r="A916" s="1" t="s">
        <v>925</v>
      </c>
      <c r="B916" s="1">
        <f>IFERROR(__xludf.DUMMYFUNCTION("SPLIT(A916,"" "")"),42.0)</f>
        <v>42</v>
      </c>
      <c r="C916" s="1">
        <f>IFERROR(__xludf.DUMMYFUNCTION("""COMPUTED_VALUE"""),41.0)</f>
        <v>41</v>
      </c>
      <c r="D916" s="1">
        <f>IFERROR(__xludf.DUMMYFUNCTION("""COMPUTED_VALUE"""),38.0)</f>
        <v>38</v>
      </c>
      <c r="E916" s="1">
        <f>IFERROR(__xludf.DUMMYFUNCTION("""COMPUTED_VALUE"""),37.0)</f>
        <v>37</v>
      </c>
      <c r="F916" s="1">
        <f>IFERROR(__xludf.DUMMYFUNCTION("""COMPUTED_VALUE"""),34.0)</f>
        <v>34</v>
      </c>
      <c r="G916" s="1">
        <f>IFERROR(__xludf.DUMMYFUNCTION("""COMPUTED_VALUE"""),31.0)</f>
        <v>31</v>
      </c>
      <c r="J916" s="1" t="b">
        <f t="array" ref="J916">IF(NOT(I916=""),AND(C916:I916&gt;B916:H916),IF(NOT(H916=""),AND(C916:H916&gt;B916:G916),IF(NOT(G916=""),AND(C916:G916&gt;B916:F916),AND(C916:F916&gt;B916:E916))))</f>
        <v>0</v>
      </c>
      <c r="K916" s="1" t="b">
        <f t="array" ref="K916">IF(NOT(I916=""),AND(C916:I916&lt;B916:H916),IF(NOT(H916=""),AND(C916:H916&lt;B916:G916),IF(NOT(G916=""),AND(C916:G916&lt;B916:F916),AND(C916:F916&lt;B916:E916))))</f>
        <v>1</v>
      </c>
      <c r="L916" s="1" t="b">
        <f t="array" ref="L916">IF(NOT(I916=""),AND(AND(ABS(C916:I916-B916:H916)&gt;0),AND(ABS(C916:I916-B916:H916)&lt;4)),IF(NOT(H916=""),AND(AND(ABS(C916:H916-B916:G916)&gt;0),AND(ABS(C916:H916-B916:G916)&lt;4)),IF(NOT(G916=""),AND(AND(ABS(C916:G916-B916:F916)&gt;0),AND(ABS(C916:G916-B916:F916)&lt;4)),AND(AND(ABS(C916:F916-B916:E916)&gt;0),AND(ABS(C916:F916-B916:E916)&lt;4)))))</f>
        <v>1</v>
      </c>
      <c r="M916" s="1" t="b">
        <f t="shared" si="1"/>
        <v>1</v>
      </c>
    </row>
    <row r="917" ht="15.75" customHeight="1">
      <c r="A917" s="1" t="s">
        <v>926</v>
      </c>
      <c r="B917" s="1">
        <f>IFERROR(__xludf.DUMMYFUNCTION("SPLIT(A917,"" "")"),23.0)</f>
        <v>23</v>
      </c>
      <c r="C917" s="1">
        <f>IFERROR(__xludf.DUMMYFUNCTION("""COMPUTED_VALUE"""),21.0)</f>
        <v>21</v>
      </c>
      <c r="D917" s="1">
        <f>IFERROR(__xludf.DUMMYFUNCTION("""COMPUTED_VALUE"""),19.0)</f>
        <v>19</v>
      </c>
      <c r="E917" s="1">
        <f>IFERROR(__xludf.DUMMYFUNCTION("""COMPUTED_VALUE"""),16.0)</f>
        <v>16</v>
      </c>
      <c r="F917" s="1">
        <f>IFERROR(__xludf.DUMMYFUNCTION("""COMPUTED_VALUE"""),14.0)</f>
        <v>14</v>
      </c>
      <c r="G917" s="1">
        <f>IFERROR(__xludf.DUMMYFUNCTION("""COMPUTED_VALUE"""),13.0)</f>
        <v>13</v>
      </c>
      <c r="J917" s="1" t="b">
        <f t="array" ref="J917">IF(NOT(I917=""),AND(C917:I917&gt;B917:H917),IF(NOT(H917=""),AND(C917:H917&gt;B917:G917),IF(NOT(G917=""),AND(C917:G917&gt;B917:F917),AND(C917:F917&gt;B917:E917))))</f>
        <v>0</v>
      </c>
      <c r="K917" s="1" t="b">
        <f t="array" ref="K917">IF(NOT(I917=""),AND(C917:I917&lt;B917:H917),IF(NOT(H917=""),AND(C917:H917&lt;B917:G917),IF(NOT(G917=""),AND(C917:G917&lt;B917:F917),AND(C917:F917&lt;B917:E917))))</f>
        <v>1</v>
      </c>
      <c r="L917" s="1" t="b">
        <f t="array" ref="L917">IF(NOT(I917=""),AND(AND(ABS(C917:I917-B917:H917)&gt;0),AND(ABS(C917:I917-B917:H917)&lt;4)),IF(NOT(H917=""),AND(AND(ABS(C917:H917-B917:G917)&gt;0),AND(ABS(C917:H917-B917:G917)&lt;4)),IF(NOT(G917=""),AND(AND(ABS(C917:G917-B917:F917)&gt;0),AND(ABS(C917:G917-B917:F917)&lt;4)),AND(AND(ABS(C917:F917-B917:E917)&gt;0),AND(ABS(C917:F917-B917:E917)&lt;4)))))</f>
        <v>1</v>
      </c>
      <c r="M917" s="1" t="b">
        <f t="shared" si="1"/>
        <v>1</v>
      </c>
    </row>
    <row r="918" ht="15.75" customHeight="1">
      <c r="A918" s="1" t="s">
        <v>927</v>
      </c>
      <c r="B918" s="1">
        <f>IFERROR(__xludf.DUMMYFUNCTION("SPLIT(A918,"" "")"),86.0)</f>
        <v>86</v>
      </c>
      <c r="C918" s="1">
        <f>IFERROR(__xludf.DUMMYFUNCTION("""COMPUTED_VALUE"""),87.0)</f>
        <v>87</v>
      </c>
      <c r="D918" s="1">
        <f>IFERROR(__xludf.DUMMYFUNCTION("""COMPUTED_VALUE"""),88.0)</f>
        <v>88</v>
      </c>
      <c r="E918" s="1">
        <f>IFERROR(__xludf.DUMMYFUNCTION("""COMPUTED_VALUE"""),91.0)</f>
        <v>91</v>
      </c>
      <c r="F918" s="1">
        <f>IFERROR(__xludf.DUMMYFUNCTION("""COMPUTED_VALUE"""),94.0)</f>
        <v>94</v>
      </c>
      <c r="G918" s="1">
        <f>IFERROR(__xludf.DUMMYFUNCTION("""COMPUTED_VALUE"""),95.0)</f>
        <v>95</v>
      </c>
      <c r="H918" s="1">
        <f>IFERROR(__xludf.DUMMYFUNCTION("""COMPUTED_VALUE"""),96.0)</f>
        <v>96</v>
      </c>
      <c r="J918" s="1" t="b">
        <f t="array" ref="J918">IF(NOT(I918=""),AND(C918:I918&gt;B918:H918),IF(NOT(H918=""),AND(C918:H918&gt;B918:G918),IF(NOT(G918=""),AND(C918:G918&gt;B918:F918),AND(C918:F918&gt;B918:E918))))</f>
        <v>1</v>
      </c>
      <c r="K918" s="1" t="b">
        <f t="array" ref="K918">IF(NOT(I918=""),AND(C918:I918&lt;B918:H918),IF(NOT(H918=""),AND(C918:H918&lt;B918:G918),IF(NOT(G918=""),AND(C918:G918&lt;B918:F918),AND(C918:F918&lt;B918:E918))))</f>
        <v>0</v>
      </c>
      <c r="L918" s="1" t="b">
        <f t="array" ref="L918">IF(NOT(I918=""),AND(AND(ABS(C918:I918-B918:H918)&gt;0),AND(ABS(C918:I918-B918:H918)&lt;4)),IF(NOT(H918=""),AND(AND(ABS(C918:H918-B918:G918)&gt;0),AND(ABS(C918:H918-B918:G918)&lt;4)),IF(NOT(G918=""),AND(AND(ABS(C918:G918-B918:F918)&gt;0),AND(ABS(C918:G918-B918:F918)&lt;4)),AND(AND(ABS(C918:F918-B918:E918)&gt;0),AND(ABS(C918:F918-B918:E918)&lt;4)))))</f>
        <v>1</v>
      </c>
      <c r="M918" s="1" t="b">
        <f t="shared" si="1"/>
        <v>1</v>
      </c>
    </row>
    <row r="919" ht="15.75" customHeight="1">
      <c r="A919" s="1" t="s">
        <v>928</v>
      </c>
      <c r="B919" s="1">
        <f>IFERROR(__xludf.DUMMYFUNCTION("SPLIT(A919,"" "")"),40.0)</f>
        <v>40</v>
      </c>
      <c r="C919" s="1">
        <f>IFERROR(__xludf.DUMMYFUNCTION("""COMPUTED_VALUE"""),37.0)</f>
        <v>37</v>
      </c>
      <c r="D919" s="1">
        <f>IFERROR(__xludf.DUMMYFUNCTION("""COMPUTED_VALUE"""),34.0)</f>
        <v>34</v>
      </c>
      <c r="E919" s="1">
        <f>IFERROR(__xludf.DUMMYFUNCTION("""COMPUTED_VALUE"""),33.0)</f>
        <v>33</v>
      </c>
      <c r="F919" s="1">
        <f>IFERROR(__xludf.DUMMYFUNCTION("""COMPUTED_VALUE"""),32.0)</f>
        <v>32</v>
      </c>
      <c r="G919" s="1">
        <f>IFERROR(__xludf.DUMMYFUNCTION("""COMPUTED_VALUE"""),29.0)</f>
        <v>29</v>
      </c>
      <c r="H919" s="1">
        <f>IFERROR(__xludf.DUMMYFUNCTION("""COMPUTED_VALUE"""),26.0)</f>
        <v>26</v>
      </c>
      <c r="J919" s="1" t="b">
        <f t="array" ref="J919">IF(NOT(I919=""),AND(C919:I919&gt;B919:H919),IF(NOT(H919=""),AND(C919:H919&gt;B919:G919),IF(NOT(G919=""),AND(C919:G919&gt;B919:F919),AND(C919:F919&gt;B919:E919))))</f>
        <v>0</v>
      </c>
      <c r="K919" s="1" t="b">
        <f t="array" ref="K919">IF(NOT(I919=""),AND(C919:I919&lt;B919:H919),IF(NOT(H919=""),AND(C919:H919&lt;B919:G919),IF(NOT(G919=""),AND(C919:G919&lt;B919:F919),AND(C919:F919&lt;B919:E919))))</f>
        <v>1</v>
      </c>
      <c r="L919" s="1" t="b">
        <f t="array" ref="L919">IF(NOT(I919=""),AND(AND(ABS(C919:I919-B919:H919)&gt;0),AND(ABS(C919:I919-B919:H919)&lt;4)),IF(NOT(H919=""),AND(AND(ABS(C919:H919-B919:G919)&gt;0),AND(ABS(C919:H919-B919:G919)&lt;4)),IF(NOT(G919=""),AND(AND(ABS(C919:G919-B919:F919)&gt;0),AND(ABS(C919:G919-B919:F919)&lt;4)),AND(AND(ABS(C919:F919-B919:E919)&gt;0),AND(ABS(C919:F919-B919:E919)&lt;4)))))</f>
        <v>1</v>
      </c>
      <c r="M919" s="1" t="b">
        <f t="shared" si="1"/>
        <v>1</v>
      </c>
    </row>
    <row r="920" ht="15.75" customHeight="1">
      <c r="A920" s="1" t="s">
        <v>929</v>
      </c>
      <c r="B920" s="1">
        <f>IFERROR(__xludf.DUMMYFUNCTION("SPLIT(A920,"" "")"),84.0)</f>
        <v>84</v>
      </c>
      <c r="C920" s="1">
        <f>IFERROR(__xludf.DUMMYFUNCTION("""COMPUTED_VALUE"""),86.0)</f>
        <v>86</v>
      </c>
      <c r="D920" s="1">
        <f>IFERROR(__xludf.DUMMYFUNCTION("""COMPUTED_VALUE"""),88.0)</f>
        <v>88</v>
      </c>
      <c r="E920" s="1">
        <f>IFERROR(__xludf.DUMMYFUNCTION("""COMPUTED_VALUE"""),91.0)</f>
        <v>91</v>
      </c>
      <c r="F920" s="1">
        <f>IFERROR(__xludf.DUMMYFUNCTION("""COMPUTED_VALUE"""),94.0)</f>
        <v>94</v>
      </c>
      <c r="G920" s="1">
        <f>IFERROR(__xludf.DUMMYFUNCTION("""COMPUTED_VALUE"""),95.0)</f>
        <v>95</v>
      </c>
      <c r="J920" s="1" t="b">
        <f t="array" ref="J920">IF(NOT(I920=""),AND(C920:I920&gt;B920:H920),IF(NOT(H920=""),AND(C920:H920&gt;B920:G920),IF(NOT(G920=""),AND(C920:G920&gt;B920:F920),AND(C920:F920&gt;B920:E920))))</f>
        <v>1</v>
      </c>
      <c r="K920" s="1" t="b">
        <f t="array" ref="K920">IF(NOT(I920=""),AND(C920:I920&lt;B920:H920),IF(NOT(H920=""),AND(C920:H920&lt;B920:G920),IF(NOT(G920=""),AND(C920:G920&lt;B920:F920),AND(C920:F920&lt;B920:E920))))</f>
        <v>0</v>
      </c>
      <c r="L920" s="1" t="b">
        <f t="array" ref="L920">IF(NOT(I920=""),AND(AND(ABS(C920:I920-B920:H920)&gt;0),AND(ABS(C920:I920-B920:H920)&lt;4)),IF(NOT(H920=""),AND(AND(ABS(C920:H920-B920:G920)&gt;0),AND(ABS(C920:H920-B920:G920)&lt;4)),IF(NOT(G920=""),AND(AND(ABS(C920:G920-B920:F920)&gt;0),AND(ABS(C920:G920-B920:F920)&lt;4)),AND(AND(ABS(C920:F920-B920:E920)&gt;0),AND(ABS(C920:F920-B920:E920)&lt;4)))))</f>
        <v>1</v>
      </c>
      <c r="M920" s="1" t="b">
        <f t="shared" si="1"/>
        <v>1</v>
      </c>
    </row>
    <row r="921" ht="15.75" customHeight="1">
      <c r="A921" s="1" t="s">
        <v>930</v>
      </c>
      <c r="B921" s="1">
        <f>IFERROR(__xludf.DUMMYFUNCTION("SPLIT(A921,"" "")"),69.0)</f>
        <v>69</v>
      </c>
      <c r="C921" s="1">
        <f>IFERROR(__xludf.DUMMYFUNCTION("""COMPUTED_VALUE"""),70.0)</f>
        <v>70</v>
      </c>
      <c r="D921" s="1">
        <f>IFERROR(__xludf.DUMMYFUNCTION("""COMPUTED_VALUE"""),72.0)</f>
        <v>72</v>
      </c>
      <c r="E921" s="1">
        <f>IFERROR(__xludf.DUMMYFUNCTION("""COMPUTED_VALUE"""),73.0)</f>
        <v>73</v>
      </c>
      <c r="F921" s="1">
        <f>IFERROR(__xludf.DUMMYFUNCTION("""COMPUTED_VALUE"""),75.0)</f>
        <v>75</v>
      </c>
      <c r="G921" s="1">
        <f>IFERROR(__xludf.DUMMYFUNCTION("""COMPUTED_VALUE"""),77.0)</f>
        <v>77</v>
      </c>
      <c r="H921" s="1">
        <f>IFERROR(__xludf.DUMMYFUNCTION("""COMPUTED_VALUE"""),80.0)</f>
        <v>80</v>
      </c>
      <c r="J921" s="1" t="b">
        <f t="array" ref="J921">IF(NOT(I921=""),AND(C921:I921&gt;B921:H921),IF(NOT(H921=""),AND(C921:H921&gt;B921:G921),IF(NOT(G921=""),AND(C921:G921&gt;B921:F921),AND(C921:F921&gt;B921:E921))))</f>
        <v>1</v>
      </c>
      <c r="K921" s="1" t="b">
        <f t="array" ref="K921">IF(NOT(I921=""),AND(C921:I921&lt;B921:H921),IF(NOT(H921=""),AND(C921:H921&lt;B921:G921),IF(NOT(G921=""),AND(C921:G921&lt;B921:F921),AND(C921:F921&lt;B921:E921))))</f>
        <v>0</v>
      </c>
      <c r="L921" s="1" t="b">
        <f t="array" ref="L921">IF(NOT(I921=""),AND(AND(ABS(C921:I921-B921:H921)&gt;0),AND(ABS(C921:I921-B921:H921)&lt;4)),IF(NOT(H921=""),AND(AND(ABS(C921:H921-B921:G921)&gt;0),AND(ABS(C921:H921-B921:G921)&lt;4)),IF(NOT(G921=""),AND(AND(ABS(C921:G921-B921:F921)&gt;0),AND(ABS(C921:G921-B921:F921)&lt;4)),AND(AND(ABS(C921:F921-B921:E921)&gt;0),AND(ABS(C921:F921-B921:E921)&lt;4)))))</f>
        <v>1</v>
      </c>
      <c r="M921" s="1" t="b">
        <f t="shared" si="1"/>
        <v>1</v>
      </c>
    </row>
    <row r="922" ht="15.75" customHeight="1">
      <c r="A922" s="1" t="s">
        <v>931</v>
      </c>
      <c r="B922" s="1">
        <f>IFERROR(__xludf.DUMMYFUNCTION("SPLIT(A922,"" "")"),35.0)</f>
        <v>35</v>
      </c>
      <c r="C922" s="1">
        <f>IFERROR(__xludf.DUMMYFUNCTION("""COMPUTED_VALUE"""),32.0)</f>
        <v>32</v>
      </c>
      <c r="D922" s="1">
        <f>IFERROR(__xludf.DUMMYFUNCTION("""COMPUTED_VALUE"""),31.0)</f>
        <v>31</v>
      </c>
      <c r="E922" s="1">
        <f>IFERROR(__xludf.DUMMYFUNCTION("""COMPUTED_VALUE"""),29.0)</f>
        <v>29</v>
      </c>
      <c r="F922" s="1">
        <f>IFERROR(__xludf.DUMMYFUNCTION("""COMPUTED_VALUE"""),27.0)</f>
        <v>27</v>
      </c>
      <c r="G922" s="1">
        <f>IFERROR(__xludf.DUMMYFUNCTION("""COMPUTED_VALUE"""),25.0)</f>
        <v>25</v>
      </c>
      <c r="H922" s="1">
        <f>IFERROR(__xludf.DUMMYFUNCTION("""COMPUTED_VALUE"""),23.0)</f>
        <v>23</v>
      </c>
      <c r="J922" s="1" t="b">
        <f t="array" ref="J922">IF(NOT(I922=""),AND(C922:I922&gt;B922:H922),IF(NOT(H922=""),AND(C922:H922&gt;B922:G922),IF(NOT(G922=""),AND(C922:G922&gt;B922:F922),AND(C922:F922&gt;B922:E922))))</f>
        <v>0</v>
      </c>
      <c r="K922" s="1" t="b">
        <f t="array" ref="K922">IF(NOT(I922=""),AND(C922:I922&lt;B922:H922),IF(NOT(H922=""),AND(C922:H922&lt;B922:G922),IF(NOT(G922=""),AND(C922:G922&lt;B922:F922),AND(C922:F922&lt;B922:E922))))</f>
        <v>1</v>
      </c>
      <c r="L922" s="1" t="b">
        <f t="array" ref="L922">IF(NOT(I922=""),AND(AND(ABS(C922:I922-B922:H922)&gt;0),AND(ABS(C922:I922-B922:H922)&lt;4)),IF(NOT(H922=""),AND(AND(ABS(C922:H922-B922:G922)&gt;0),AND(ABS(C922:H922-B922:G922)&lt;4)),IF(NOT(G922=""),AND(AND(ABS(C922:G922-B922:F922)&gt;0),AND(ABS(C922:G922-B922:F922)&lt;4)),AND(AND(ABS(C922:F922-B922:E922)&gt;0),AND(ABS(C922:F922-B922:E922)&lt;4)))))</f>
        <v>1</v>
      </c>
      <c r="M922" s="1" t="b">
        <f t="shared" si="1"/>
        <v>1</v>
      </c>
    </row>
    <row r="923" ht="15.75" customHeight="1">
      <c r="A923" s="1" t="s">
        <v>932</v>
      </c>
      <c r="B923" s="1">
        <f>IFERROR(__xludf.DUMMYFUNCTION("SPLIT(A923,"" "")"),19.0)</f>
        <v>19</v>
      </c>
      <c r="C923" s="1">
        <f>IFERROR(__xludf.DUMMYFUNCTION("""COMPUTED_VALUE"""),21.0)</f>
        <v>21</v>
      </c>
      <c r="D923" s="1">
        <f>IFERROR(__xludf.DUMMYFUNCTION("""COMPUTED_VALUE"""),22.0)</f>
        <v>22</v>
      </c>
      <c r="E923" s="1">
        <f>IFERROR(__xludf.DUMMYFUNCTION("""COMPUTED_VALUE"""),23.0)</f>
        <v>23</v>
      </c>
      <c r="F923" s="1">
        <f>IFERROR(__xludf.DUMMYFUNCTION("""COMPUTED_VALUE"""),24.0)</f>
        <v>24</v>
      </c>
      <c r="G923" s="1">
        <f>IFERROR(__xludf.DUMMYFUNCTION("""COMPUTED_VALUE"""),25.0)</f>
        <v>25</v>
      </c>
      <c r="J923" s="1" t="b">
        <f t="array" ref="J923">IF(NOT(I923=""),AND(C923:I923&gt;B923:H923),IF(NOT(H923=""),AND(C923:H923&gt;B923:G923),IF(NOT(G923=""),AND(C923:G923&gt;B923:F923),AND(C923:F923&gt;B923:E923))))</f>
        <v>1</v>
      </c>
      <c r="K923" s="1" t="b">
        <f t="array" ref="K923">IF(NOT(I923=""),AND(C923:I923&lt;B923:H923),IF(NOT(H923=""),AND(C923:H923&lt;B923:G923),IF(NOT(G923=""),AND(C923:G923&lt;B923:F923),AND(C923:F923&lt;B923:E923))))</f>
        <v>0</v>
      </c>
      <c r="L923" s="1" t="b">
        <f t="array" ref="L923">IF(NOT(I923=""),AND(AND(ABS(C923:I923-B923:H923)&gt;0),AND(ABS(C923:I923-B923:H923)&lt;4)),IF(NOT(H923=""),AND(AND(ABS(C923:H923-B923:G923)&gt;0),AND(ABS(C923:H923-B923:G923)&lt;4)),IF(NOT(G923=""),AND(AND(ABS(C923:G923-B923:F923)&gt;0),AND(ABS(C923:G923-B923:F923)&lt;4)),AND(AND(ABS(C923:F923-B923:E923)&gt;0),AND(ABS(C923:F923-B923:E923)&lt;4)))))</f>
        <v>1</v>
      </c>
      <c r="M923" s="1" t="b">
        <f t="shared" si="1"/>
        <v>1</v>
      </c>
    </row>
    <row r="924" ht="15.75" customHeight="1">
      <c r="A924" s="1" t="s">
        <v>933</v>
      </c>
      <c r="B924" s="1">
        <f>IFERROR(__xludf.DUMMYFUNCTION("SPLIT(A924,"" "")"),86.0)</f>
        <v>86</v>
      </c>
      <c r="C924" s="1">
        <f>IFERROR(__xludf.DUMMYFUNCTION("""COMPUTED_VALUE"""),83.0)</f>
        <v>83</v>
      </c>
      <c r="D924" s="1">
        <f>IFERROR(__xludf.DUMMYFUNCTION("""COMPUTED_VALUE"""),82.0)</f>
        <v>82</v>
      </c>
      <c r="E924" s="1">
        <f>IFERROR(__xludf.DUMMYFUNCTION("""COMPUTED_VALUE"""),81.0)</f>
        <v>81</v>
      </c>
      <c r="F924" s="1">
        <f>IFERROR(__xludf.DUMMYFUNCTION("""COMPUTED_VALUE"""),79.0)</f>
        <v>79</v>
      </c>
      <c r="G924" s="1">
        <f>IFERROR(__xludf.DUMMYFUNCTION("""COMPUTED_VALUE"""),77.0)</f>
        <v>77</v>
      </c>
      <c r="H924" s="1">
        <f>IFERROR(__xludf.DUMMYFUNCTION("""COMPUTED_VALUE"""),76.0)</f>
        <v>76</v>
      </c>
      <c r="I924" s="1">
        <f>IFERROR(__xludf.DUMMYFUNCTION("""COMPUTED_VALUE"""),73.0)</f>
        <v>73</v>
      </c>
      <c r="J924" s="1" t="b">
        <f t="array" ref="J924">IF(NOT(I924=""),AND(C924:I924&gt;B924:H924),IF(NOT(H924=""),AND(C924:H924&gt;B924:G924),IF(NOT(G924=""),AND(C924:G924&gt;B924:F924),AND(C924:F924&gt;B924:E924))))</f>
        <v>0</v>
      </c>
      <c r="K924" s="1" t="b">
        <f t="array" ref="K924">IF(NOT(I924=""),AND(C924:I924&lt;B924:H924),IF(NOT(H924=""),AND(C924:H924&lt;B924:G924),IF(NOT(G924=""),AND(C924:G924&lt;B924:F924),AND(C924:F924&lt;B924:E924))))</f>
        <v>1</v>
      </c>
      <c r="L924" s="1" t="b">
        <f t="array" ref="L924">IF(NOT(I924=""),AND(AND(ABS(C924:I924-B924:H924)&gt;0),AND(ABS(C924:I924-B924:H924)&lt;4)),IF(NOT(H924=""),AND(AND(ABS(C924:H924-B924:G924)&gt;0),AND(ABS(C924:H924-B924:G924)&lt;4)),IF(NOT(G924=""),AND(AND(ABS(C924:G924-B924:F924)&gt;0),AND(ABS(C924:G924-B924:F924)&lt;4)),AND(AND(ABS(C924:F924-B924:E924)&gt;0),AND(ABS(C924:F924-B924:E924)&lt;4)))))</f>
        <v>1</v>
      </c>
      <c r="M924" s="1" t="b">
        <f t="shared" si="1"/>
        <v>1</v>
      </c>
    </row>
    <row r="925" ht="15.75" customHeight="1">
      <c r="A925" s="1" t="s">
        <v>934</v>
      </c>
      <c r="B925" s="1">
        <f>IFERROR(__xludf.DUMMYFUNCTION("SPLIT(A925,"" "")"),41.0)</f>
        <v>41</v>
      </c>
      <c r="C925" s="1">
        <f>IFERROR(__xludf.DUMMYFUNCTION("""COMPUTED_VALUE"""),44.0)</f>
        <v>44</v>
      </c>
      <c r="D925" s="1">
        <f>IFERROR(__xludf.DUMMYFUNCTION("""COMPUTED_VALUE"""),46.0)</f>
        <v>46</v>
      </c>
      <c r="E925" s="1">
        <f>IFERROR(__xludf.DUMMYFUNCTION("""COMPUTED_VALUE"""),48.0)</f>
        <v>48</v>
      </c>
      <c r="F925" s="1">
        <f>IFERROR(__xludf.DUMMYFUNCTION("""COMPUTED_VALUE"""),51.0)</f>
        <v>51</v>
      </c>
      <c r="G925" s="1">
        <f>IFERROR(__xludf.DUMMYFUNCTION("""COMPUTED_VALUE"""),52.0)</f>
        <v>52</v>
      </c>
      <c r="J925" s="1" t="b">
        <f t="array" ref="J925">IF(NOT(I925=""),AND(C925:I925&gt;B925:H925),IF(NOT(H925=""),AND(C925:H925&gt;B925:G925),IF(NOT(G925=""),AND(C925:G925&gt;B925:F925),AND(C925:F925&gt;B925:E925))))</f>
        <v>1</v>
      </c>
      <c r="K925" s="1" t="b">
        <f t="array" ref="K925">IF(NOT(I925=""),AND(C925:I925&lt;B925:H925),IF(NOT(H925=""),AND(C925:H925&lt;B925:G925),IF(NOT(G925=""),AND(C925:G925&lt;B925:F925),AND(C925:F925&lt;B925:E925))))</f>
        <v>0</v>
      </c>
      <c r="L925" s="1" t="b">
        <f t="array" ref="L925">IF(NOT(I925=""),AND(AND(ABS(C925:I925-B925:H925)&gt;0),AND(ABS(C925:I925-B925:H925)&lt;4)),IF(NOT(H925=""),AND(AND(ABS(C925:H925-B925:G925)&gt;0),AND(ABS(C925:H925-B925:G925)&lt;4)),IF(NOT(G925=""),AND(AND(ABS(C925:G925-B925:F925)&gt;0),AND(ABS(C925:G925-B925:F925)&lt;4)),AND(AND(ABS(C925:F925-B925:E925)&gt;0),AND(ABS(C925:F925-B925:E925)&lt;4)))))</f>
        <v>1</v>
      </c>
      <c r="M925" s="1" t="b">
        <f t="shared" si="1"/>
        <v>1</v>
      </c>
    </row>
    <row r="926" ht="15.75" customHeight="1">
      <c r="A926" s="1" t="s">
        <v>935</v>
      </c>
      <c r="B926" s="1">
        <f>IFERROR(__xludf.DUMMYFUNCTION("SPLIT(A926,"" "")"),72.0)</f>
        <v>72</v>
      </c>
      <c r="C926" s="1">
        <f>IFERROR(__xludf.DUMMYFUNCTION("""COMPUTED_VALUE"""),74.0)</f>
        <v>74</v>
      </c>
      <c r="D926" s="1">
        <f>IFERROR(__xludf.DUMMYFUNCTION("""COMPUTED_VALUE"""),75.0)</f>
        <v>75</v>
      </c>
      <c r="E926" s="1">
        <f>IFERROR(__xludf.DUMMYFUNCTION("""COMPUTED_VALUE"""),76.0)</f>
        <v>76</v>
      </c>
      <c r="F926" s="1">
        <f>IFERROR(__xludf.DUMMYFUNCTION("""COMPUTED_VALUE"""),78.0)</f>
        <v>78</v>
      </c>
      <c r="G926" s="1">
        <f>IFERROR(__xludf.DUMMYFUNCTION("""COMPUTED_VALUE"""),79.0)</f>
        <v>79</v>
      </c>
      <c r="J926" s="1" t="b">
        <f t="array" ref="J926">IF(NOT(I926=""),AND(C926:I926&gt;B926:H926),IF(NOT(H926=""),AND(C926:H926&gt;B926:G926),IF(NOT(G926=""),AND(C926:G926&gt;B926:F926),AND(C926:F926&gt;B926:E926))))</f>
        <v>1</v>
      </c>
      <c r="K926" s="1" t="b">
        <f t="array" ref="K926">IF(NOT(I926=""),AND(C926:I926&lt;B926:H926),IF(NOT(H926=""),AND(C926:H926&lt;B926:G926),IF(NOT(G926=""),AND(C926:G926&lt;B926:F926),AND(C926:F926&lt;B926:E926))))</f>
        <v>0</v>
      </c>
      <c r="L926" s="1" t="b">
        <f t="array" ref="L926">IF(NOT(I926=""),AND(AND(ABS(C926:I926-B926:H926)&gt;0),AND(ABS(C926:I926-B926:H926)&lt;4)),IF(NOT(H926=""),AND(AND(ABS(C926:H926-B926:G926)&gt;0),AND(ABS(C926:H926-B926:G926)&lt;4)),IF(NOT(G926=""),AND(AND(ABS(C926:G926-B926:F926)&gt;0),AND(ABS(C926:G926-B926:F926)&lt;4)),AND(AND(ABS(C926:F926-B926:E926)&gt;0),AND(ABS(C926:F926-B926:E926)&lt;4)))))</f>
        <v>1</v>
      </c>
      <c r="M926" s="1" t="b">
        <f t="shared" si="1"/>
        <v>1</v>
      </c>
    </row>
    <row r="927" ht="15.75" customHeight="1">
      <c r="A927" s="1" t="s">
        <v>936</v>
      </c>
      <c r="B927" s="1">
        <f>IFERROR(__xludf.DUMMYFUNCTION("SPLIT(A927,"" "")"),59.0)</f>
        <v>59</v>
      </c>
      <c r="C927" s="1">
        <f>IFERROR(__xludf.DUMMYFUNCTION("""COMPUTED_VALUE"""),57.0)</f>
        <v>57</v>
      </c>
      <c r="D927" s="1">
        <f>IFERROR(__xludf.DUMMYFUNCTION("""COMPUTED_VALUE"""),54.0)</f>
        <v>54</v>
      </c>
      <c r="E927" s="1">
        <f>IFERROR(__xludf.DUMMYFUNCTION("""COMPUTED_VALUE"""),51.0)</f>
        <v>51</v>
      </c>
      <c r="F927" s="1">
        <f>IFERROR(__xludf.DUMMYFUNCTION("""COMPUTED_VALUE"""),49.0)</f>
        <v>49</v>
      </c>
      <c r="G927" s="1">
        <f>IFERROR(__xludf.DUMMYFUNCTION("""COMPUTED_VALUE"""),48.0)</f>
        <v>48</v>
      </c>
      <c r="H927" s="1">
        <f>IFERROR(__xludf.DUMMYFUNCTION("""COMPUTED_VALUE"""),46.0)</f>
        <v>46</v>
      </c>
      <c r="J927" s="1" t="b">
        <f t="array" ref="J927">IF(NOT(I927=""),AND(C927:I927&gt;B927:H927),IF(NOT(H927=""),AND(C927:H927&gt;B927:G927),IF(NOT(G927=""),AND(C927:G927&gt;B927:F927),AND(C927:F927&gt;B927:E927))))</f>
        <v>0</v>
      </c>
      <c r="K927" s="1" t="b">
        <f t="array" ref="K927">IF(NOT(I927=""),AND(C927:I927&lt;B927:H927),IF(NOT(H927=""),AND(C927:H927&lt;B927:G927),IF(NOT(G927=""),AND(C927:G927&lt;B927:F927),AND(C927:F927&lt;B927:E927))))</f>
        <v>1</v>
      </c>
      <c r="L927" s="1" t="b">
        <f t="array" ref="L927">IF(NOT(I927=""),AND(AND(ABS(C927:I927-B927:H927)&gt;0),AND(ABS(C927:I927-B927:H927)&lt;4)),IF(NOT(H927=""),AND(AND(ABS(C927:H927-B927:G927)&gt;0),AND(ABS(C927:H927-B927:G927)&lt;4)),IF(NOT(G927=""),AND(AND(ABS(C927:G927-B927:F927)&gt;0),AND(ABS(C927:G927-B927:F927)&lt;4)),AND(AND(ABS(C927:F927-B927:E927)&gt;0),AND(ABS(C927:F927-B927:E927)&lt;4)))))</f>
        <v>1</v>
      </c>
      <c r="M927" s="1" t="b">
        <f t="shared" si="1"/>
        <v>1</v>
      </c>
    </row>
    <row r="928" ht="15.75" customHeight="1">
      <c r="A928" s="1" t="s">
        <v>937</v>
      </c>
      <c r="B928" s="1">
        <f>IFERROR(__xludf.DUMMYFUNCTION("SPLIT(A928,"" "")"),1.0)</f>
        <v>1</v>
      </c>
      <c r="C928" s="1">
        <f>IFERROR(__xludf.DUMMYFUNCTION("""COMPUTED_VALUE"""),4.0)</f>
        <v>4</v>
      </c>
      <c r="D928" s="1">
        <f>IFERROR(__xludf.DUMMYFUNCTION("""COMPUTED_VALUE"""),6.0)</f>
        <v>6</v>
      </c>
      <c r="E928" s="1">
        <f>IFERROR(__xludf.DUMMYFUNCTION("""COMPUTED_VALUE"""),7.0)</f>
        <v>7</v>
      </c>
      <c r="F928" s="1">
        <f>IFERROR(__xludf.DUMMYFUNCTION("""COMPUTED_VALUE"""),9.0)</f>
        <v>9</v>
      </c>
      <c r="G928" s="1">
        <f>IFERROR(__xludf.DUMMYFUNCTION("""COMPUTED_VALUE"""),10.0)</f>
        <v>10</v>
      </c>
      <c r="H928" s="1">
        <f>IFERROR(__xludf.DUMMYFUNCTION("""COMPUTED_VALUE"""),13.0)</f>
        <v>13</v>
      </c>
      <c r="I928" s="1">
        <f>IFERROR(__xludf.DUMMYFUNCTION("""COMPUTED_VALUE"""),14.0)</f>
        <v>14</v>
      </c>
      <c r="J928" s="1" t="b">
        <f t="array" ref="J928">IF(NOT(I928=""),AND(C928:I928&gt;B928:H928),IF(NOT(H928=""),AND(C928:H928&gt;B928:G928),IF(NOT(G928=""),AND(C928:G928&gt;B928:F928),AND(C928:F928&gt;B928:E928))))</f>
        <v>1</v>
      </c>
      <c r="K928" s="1" t="b">
        <f t="array" ref="K928">IF(NOT(I928=""),AND(C928:I928&lt;B928:H928),IF(NOT(H928=""),AND(C928:H928&lt;B928:G928),IF(NOT(G928=""),AND(C928:G928&lt;B928:F928),AND(C928:F928&lt;B928:E928))))</f>
        <v>0</v>
      </c>
      <c r="L928" s="1" t="b">
        <f t="array" ref="L928">IF(NOT(I928=""),AND(AND(ABS(C928:I928-B928:H928)&gt;0),AND(ABS(C928:I928-B928:H928)&lt;4)),IF(NOT(H928=""),AND(AND(ABS(C928:H928-B928:G928)&gt;0),AND(ABS(C928:H928-B928:G928)&lt;4)),IF(NOT(G928=""),AND(AND(ABS(C928:G928-B928:F928)&gt;0),AND(ABS(C928:G928-B928:F928)&lt;4)),AND(AND(ABS(C928:F928-B928:E928)&gt;0),AND(ABS(C928:F928-B928:E928)&lt;4)))))</f>
        <v>1</v>
      </c>
      <c r="M928" s="1" t="b">
        <f t="shared" si="1"/>
        <v>1</v>
      </c>
    </row>
    <row r="929" ht="15.75" customHeight="1">
      <c r="A929" s="1" t="s">
        <v>938</v>
      </c>
      <c r="B929" s="1">
        <f>IFERROR(__xludf.DUMMYFUNCTION("SPLIT(A929,"" "")"),18.0)</f>
        <v>18</v>
      </c>
      <c r="C929" s="1">
        <f>IFERROR(__xludf.DUMMYFUNCTION("""COMPUTED_VALUE"""),16.0)</f>
        <v>16</v>
      </c>
      <c r="D929" s="1">
        <f>IFERROR(__xludf.DUMMYFUNCTION("""COMPUTED_VALUE"""),13.0)</f>
        <v>13</v>
      </c>
      <c r="E929" s="1">
        <f>IFERROR(__xludf.DUMMYFUNCTION("""COMPUTED_VALUE"""),12.0)</f>
        <v>12</v>
      </c>
      <c r="F929" s="1">
        <f>IFERROR(__xludf.DUMMYFUNCTION("""COMPUTED_VALUE"""),10.0)</f>
        <v>10</v>
      </c>
      <c r="G929" s="1">
        <f>IFERROR(__xludf.DUMMYFUNCTION("""COMPUTED_VALUE"""),8.0)</f>
        <v>8</v>
      </c>
      <c r="H929" s="1">
        <f>IFERROR(__xludf.DUMMYFUNCTION("""COMPUTED_VALUE"""),5.0)</f>
        <v>5</v>
      </c>
      <c r="I929" s="1">
        <f>IFERROR(__xludf.DUMMYFUNCTION("""COMPUTED_VALUE"""),3.0)</f>
        <v>3</v>
      </c>
      <c r="J929" s="1" t="b">
        <f t="array" ref="J929">IF(NOT(I929=""),AND(C929:I929&gt;B929:H929),IF(NOT(H929=""),AND(C929:H929&gt;B929:G929),IF(NOT(G929=""),AND(C929:G929&gt;B929:F929),AND(C929:F929&gt;B929:E929))))</f>
        <v>0</v>
      </c>
      <c r="K929" s="1" t="b">
        <f t="array" ref="K929">IF(NOT(I929=""),AND(C929:I929&lt;B929:H929),IF(NOT(H929=""),AND(C929:H929&lt;B929:G929),IF(NOT(G929=""),AND(C929:G929&lt;B929:F929),AND(C929:F929&lt;B929:E929))))</f>
        <v>1</v>
      </c>
      <c r="L929" s="1" t="b">
        <f t="array" ref="L929">IF(NOT(I929=""),AND(AND(ABS(C929:I929-B929:H929)&gt;0),AND(ABS(C929:I929-B929:H929)&lt;4)),IF(NOT(H929=""),AND(AND(ABS(C929:H929-B929:G929)&gt;0),AND(ABS(C929:H929-B929:G929)&lt;4)),IF(NOT(G929=""),AND(AND(ABS(C929:G929-B929:F929)&gt;0),AND(ABS(C929:G929-B929:F929)&lt;4)),AND(AND(ABS(C929:F929-B929:E929)&gt;0),AND(ABS(C929:F929-B929:E929)&lt;4)))))</f>
        <v>1</v>
      </c>
      <c r="M929" s="1" t="b">
        <f t="shared" si="1"/>
        <v>1</v>
      </c>
    </row>
    <row r="930" ht="15.75" customHeight="1">
      <c r="A930" s="1" t="s">
        <v>939</v>
      </c>
      <c r="B930" s="1">
        <f>IFERROR(__xludf.DUMMYFUNCTION("SPLIT(A930,"" "")"),82.0)</f>
        <v>82</v>
      </c>
      <c r="C930" s="1">
        <f>IFERROR(__xludf.DUMMYFUNCTION("""COMPUTED_VALUE"""),85.0)</f>
        <v>85</v>
      </c>
      <c r="D930" s="1">
        <f>IFERROR(__xludf.DUMMYFUNCTION("""COMPUTED_VALUE"""),86.0)</f>
        <v>86</v>
      </c>
      <c r="E930" s="1">
        <f>IFERROR(__xludf.DUMMYFUNCTION("""COMPUTED_VALUE"""),87.0)</f>
        <v>87</v>
      </c>
      <c r="F930" s="1">
        <f>IFERROR(__xludf.DUMMYFUNCTION("""COMPUTED_VALUE"""),88.0)</f>
        <v>88</v>
      </c>
      <c r="J930" s="1" t="b">
        <f t="array" ref="J930">IF(NOT(I930=""),AND(C930:I930&gt;B930:H930),IF(NOT(H930=""),AND(C930:H930&gt;B930:G930),IF(NOT(G930=""),AND(C930:G930&gt;B930:F930),AND(C930:F930&gt;B930:E930))))</f>
        <v>1</v>
      </c>
      <c r="K930" s="1" t="b">
        <f t="array" ref="K930">IF(NOT(I930=""),AND(C930:I930&lt;B930:H930),IF(NOT(H930=""),AND(C930:H930&lt;B930:G930),IF(NOT(G930=""),AND(C930:G930&lt;B930:F930),AND(C930:F930&lt;B930:E930))))</f>
        <v>0</v>
      </c>
      <c r="L930" s="1" t="b">
        <f t="array" ref="L930">IF(NOT(I930=""),AND(AND(ABS(C930:I930-B930:H930)&gt;0),AND(ABS(C930:I930-B930:H930)&lt;4)),IF(NOT(H930=""),AND(AND(ABS(C930:H930-B930:G930)&gt;0),AND(ABS(C930:H930-B930:G930)&lt;4)),IF(NOT(G930=""),AND(AND(ABS(C930:G930-B930:F930)&gt;0),AND(ABS(C930:G930-B930:F930)&lt;4)),AND(AND(ABS(C930:F930-B930:E930)&gt;0),AND(ABS(C930:F930-B930:E930)&lt;4)))))</f>
        <v>1</v>
      </c>
      <c r="M930" s="1" t="b">
        <f t="shared" si="1"/>
        <v>1</v>
      </c>
    </row>
    <row r="931" ht="15.75" customHeight="1">
      <c r="A931" s="1" t="s">
        <v>940</v>
      </c>
      <c r="B931" s="1">
        <f>IFERROR(__xludf.DUMMYFUNCTION("SPLIT(A931,"" "")"),17.0)</f>
        <v>17</v>
      </c>
      <c r="C931" s="1">
        <f>IFERROR(__xludf.DUMMYFUNCTION("""COMPUTED_VALUE"""),16.0)</f>
        <v>16</v>
      </c>
      <c r="D931" s="1">
        <f>IFERROR(__xludf.DUMMYFUNCTION("""COMPUTED_VALUE"""),15.0)</f>
        <v>15</v>
      </c>
      <c r="E931" s="1">
        <f>IFERROR(__xludf.DUMMYFUNCTION("""COMPUTED_VALUE"""),14.0)</f>
        <v>14</v>
      </c>
      <c r="F931" s="1">
        <f>IFERROR(__xludf.DUMMYFUNCTION("""COMPUTED_VALUE"""),12.0)</f>
        <v>12</v>
      </c>
      <c r="J931" s="1" t="b">
        <f t="array" ref="J931">IF(NOT(I931=""),AND(C931:I931&gt;B931:H931),IF(NOT(H931=""),AND(C931:H931&gt;B931:G931),IF(NOT(G931=""),AND(C931:G931&gt;B931:F931),AND(C931:F931&gt;B931:E931))))</f>
        <v>0</v>
      </c>
      <c r="K931" s="1" t="b">
        <f t="array" ref="K931">IF(NOT(I931=""),AND(C931:I931&lt;B931:H931),IF(NOT(H931=""),AND(C931:H931&lt;B931:G931),IF(NOT(G931=""),AND(C931:G931&lt;B931:F931),AND(C931:F931&lt;B931:E931))))</f>
        <v>1</v>
      </c>
      <c r="L931" s="1" t="b">
        <f t="array" ref="L931">IF(NOT(I931=""),AND(AND(ABS(C931:I931-B931:H931)&gt;0),AND(ABS(C931:I931-B931:H931)&lt;4)),IF(NOT(H931=""),AND(AND(ABS(C931:H931-B931:G931)&gt;0),AND(ABS(C931:H931-B931:G931)&lt;4)),IF(NOT(G931=""),AND(AND(ABS(C931:G931-B931:F931)&gt;0),AND(ABS(C931:G931-B931:F931)&lt;4)),AND(AND(ABS(C931:F931-B931:E931)&gt;0),AND(ABS(C931:F931-B931:E931)&lt;4)))))</f>
        <v>1</v>
      </c>
      <c r="M931" s="1" t="b">
        <f t="shared" si="1"/>
        <v>1</v>
      </c>
    </row>
    <row r="932" ht="15.75" customHeight="1">
      <c r="A932" s="1" t="s">
        <v>941</v>
      </c>
      <c r="B932" s="1">
        <f>IFERROR(__xludf.DUMMYFUNCTION("SPLIT(A932,"" "")"),20.0)</f>
        <v>20</v>
      </c>
      <c r="C932" s="1">
        <f>IFERROR(__xludf.DUMMYFUNCTION("""COMPUTED_VALUE"""),17.0)</f>
        <v>17</v>
      </c>
      <c r="D932" s="1">
        <f>IFERROR(__xludf.DUMMYFUNCTION("""COMPUTED_VALUE"""),16.0)</f>
        <v>16</v>
      </c>
      <c r="E932" s="1">
        <f>IFERROR(__xludf.DUMMYFUNCTION("""COMPUTED_VALUE"""),13.0)</f>
        <v>13</v>
      </c>
      <c r="F932" s="1">
        <f>IFERROR(__xludf.DUMMYFUNCTION("""COMPUTED_VALUE"""),11.0)</f>
        <v>11</v>
      </c>
      <c r="G932" s="1">
        <f>IFERROR(__xludf.DUMMYFUNCTION("""COMPUTED_VALUE"""),10.0)</f>
        <v>10</v>
      </c>
      <c r="H932" s="1">
        <f>IFERROR(__xludf.DUMMYFUNCTION("""COMPUTED_VALUE"""),9.0)</f>
        <v>9</v>
      </c>
      <c r="J932" s="1" t="b">
        <f t="array" ref="J932">IF(NOT(I932=""),AND(C932:I932&gt;B932:H932),IF(NOT(H932=""),AND(C932:H932&gt;B932:G932),IF(NOT(G932=""),AND(C932:G932&gt;B932:F932),AND(C932:F932&gt;B932:E932))))</f>
        <v>0</v>
      </c>
      <c r="K932" s="1" t="b">
        <f t="array" ref="K932">IF(NOT(I932=""),AND(C932:I932&lt;B932:H932),IF(NOT(H932=""),AND(C932:H932&lt;B932:G932),IF(NOT(G932=""),AND(C932:G932&lt;B932:F932),AND(C932:F932&lt;B932:E932))))</f>
        <v>1</v>
      </c>
      <c r="L932" s="1" t="b">
        <f t="array" ref="L932">IF(NOT(I932=""),AND(AND(ABS(C932:I932-B932:H932)&gt;0),AND(ABS(C932:I932-B932:H932)&lt;4)),IF(NOT(H932=""),AND(AND(ABS(C932:H932-B932:G932)&gt;0),AND(ABS(C932:H932-B932:G932)&lt;4)),IF(NOT(G932=""),AND(AND(ABS(C932:G932-B932:F932)&gt;0),AND(ABS(C932:G932-B932:F932)&lt;4)),AND(AND(ABS(C932:F932-B932:E932)&gt;0),AND(ABS(C932:F932-B932:E932)&lt;4)))))</f>
        <v>1</v>
      </c>
      <c r="M932" s="1" t="b">
        <f t="shared" si="1"/>
        <v>1</v>
      </c>
    </row>
    <row r="933" ht="15.75" customHeight="1">
      <c r="A933" s="1" t="s">
        <v>942</v>
      </c>
      <c r="B933" s="1">
        <f>IFERROR(__xludf.DUMMYFUNCTION("SPLIT(A933,"" "")"),72.0)</f>
        <v>72</v>
      </c>
      <c r="C933" s="1">
        <f>IFERROR(__xludf.DUMMYFUNCTION("""COMPUTED_VALUE"""),70.0)</f>
        <v>70</v>
      </c>
      <c r="D933" s="1">
        <f>IFERROR(__xludf.DUMMYFUNCTION("""COMPUTED_VALUE"""),67.0)</f>
        <v>67</v>
      </c>
      <c r="E933" s="1">
        <f>IFERROR(__xludf.DUMMYFUNCTION("""COMPUTED_VALUE"""),64.0)</f>
        <v>64</v>
      </c>
      <c r="F933" s="1">
        <f>IFERROR(__xludf.DUMMYFUNCTION("""COMPUTED_VALUE"""),62.0)</f>
        <v>62</v>
      </c>
      <c r="G933" s="1">
        <f>IFERROR(__xludf.DUMMYFUNCTION("""COMPUTED_VALUE"""),61.0)</f>
        <v>61</v>
      </c>
      <c r="H933" s="1">
        <f>IFERROR(__xludf.DUMMYFUNCTION("""COMPUTED_VALUE"""),59.0)</f>
        <v>59</v>
      </c>
      <c r="I933" s="1">
        <f>IFERROR(__xludf.DUMMYFUNCTION("""COMPUTED_VALUE"""),56.0)</f>
        <v>56</v>
      </c>
      <c r="J933" s="1" t="b">
        <f t="array" ref="J933">IF(NOT(I933=""),AND(C933:I933&gt;B933:H933),IF(NOT(H933=""),AND(C933:H933&gt;B933:G933),IF(NOT(G933=""),AND(C933:G933&gt;B933:F933),AND(C933:F933&gt;B933:E933))))</f>
        <v>0</v>
      </c>
      <c r="K933" s="1" t="b">
        <f t="array" ref="K933">IF(NOT(I933=""),AND(C933:I933&lt;B933:H933),IF(NOT(H933=""),AND(C933:H933&lt;B933:G933),IF(NOT(G933=""),AND(C933:G933&lt;B933:F933),AND(C933:F933&lt;B933:E933))))</f>
        <v>1</v>
      </c>
      <c r="L933" s="1" t="b">
        <f t="array" ref="L933">IF(NOT(I933=""),AND(AND(ABS(C933:I933-B933:H933)&gt;0),AND(ABS(C933:I933-B933:H933)&lt;4)),IF(NOT(H933=""),AND(AND(ABS(C933:H933-B933:G933)&gt;0),AND(ABS(C933:H933-B933:G933)&lt;4)),IF(NOT(G933=""),AND(AND(ABS(C933:G933-B933:F933)&gt;0),AND(ABS(C933:G933-B933:F933)&lt;4)),AND(AND(ABS(C933:F933-B933:E933)&gt;0),AND(ABS(C933:F933-B933:E933)&lt;4)))))</f>
        <v>1</v>
      </c>
      <c r="M933" s="1" t="b">
        <f t="shared" si="1"/>
        <v>1</v>
      </c>
    </row>
    <row r="934" ht="15.75" customHeight="1">
      <c r="A934" s="1" t="s">
        <v>943</v>
      </c>
      <c r="B934" s="1">
        <f>IFERROR(__xludf.DUMMYFUNCTION("SPLIT(A934,"" "")"),57.0)</f>
        <v>57</v>
      </c>
      <c r="C934" s="1">
        <f>IFERROR(__xludf.DUMMYFUNCTION("""COMPUTED_VALUE"""),60.0)</f>
        <v>60</v>
      </c>
      <c r="D934" s="1">
        <f>IFERROR(__xludf.DUMMYFUNCTION("""COMPUTED_VALUE"""),61.0)</f>
        <v>61</v>
      </c>
      <c r="E934" s="1">
        <f>IFERROR(__xludf.DUMMYFUNCTION("""COMPUTED_VALUE"""),63.0)</f>
        <v>63</v>
      </c>
      <c r="F934" s="1">
        <f>IFERROR(__xludf.DUMMYFUNCTION("""COMPUTED_VALUE"""),65.0)</f>
        <v>65</v>
      </c>
      <c r="G934" s="1">
        <f>IFERROR(__xludf.DUMMYFUNCTION("""COMPUTED_VALUE"""),67.0)</f>
        <v>67</v>
      </c>
      <c r="J934" s="1" t="b">
        <f t="array" ref="J934">IF(NOT(I934=""),AND(C934:I934&gt;B934:H934),IF(NOT(H934=""),AND(C934:H934&gt;B934:G934),IF(NOT(G934=""),AND(C934:G934&gt;B934:F934),AND(C934:F934&gt;B934:E934))))</f>
        <v>1</v>
      </c>
      <c r="K934" s="1" t="b">
        <f t="array" ref="K934">IF(NOT(I934=""),AND(C934:I934&lt;B934:H934),IF(NOT(H934=""),AND(C934:H934&lt;B934:G934),IF(NOT(G934=""),AND(C934:G934&lt;B934:F934),AND(C934:F934&lt;B934:E934))))</f>
        <v>0</v>
      </c>
      <c r="L934" s="1" t="b">
        <f t="array" ref="L934">IF(NOT(I934=""),AND(AND(ABS(C934:I934-B934:H934)&gt;0),AND(ABS(C934:I934-B934:H934)&lt;4)),IF(NOT(H934=""),AND(AND(ABS(C934:H934-B934:G934)&gt;0),AND(ABS(C934:H934-B934:G934)&lt;4)),IF(NOT(G934=""),AND(AND(ABS(C934:G934-B934:F934)&gt;0),AND(ABS(C934:G934-B934:F934)&lt;4)),AND(AND(ABS(C934:F934-B934:E934)&gt;0),AND(ABS(C934:F934-B934:E934)&lt;4)))))</f>
        <v>1</v>
      </c>
      <c r="M934" s="1" t="b">
        <f t="shared" si="1"/>
        <v>1</v>
      </c>
    </row>
    <row r="935" ht="15.75" customHeight="1">
      <c r="A935" s="1" t="s">
        <v>944</v>
      </c>
      <c r="B935" s="1">
        <f>IFERROR(__xludf.DUMMYFUNCTION("SPLIT(A935,"" "")"),44.0)</f>
        <v>44</v>
      </c>
      <c r="C935" s="1">
        <f>IFERROR(__xludf.DUMMYFUNCTION("""COMPUTED_VALUE"""),42.0)</f>
        <v>42</v>
      </c>
      <c r="D935" s="1">
        <f>IFERROR(__xludf.DUMMYFUNCTION("""COMPUTED_VALUE"""),39.0)</f>
        <v>39</v>
      </c>
      <c r="E935" s="1">
        <f>IFERROR(__xludf.DUMMYFUNCTION("""COMPUTED_VALUE"""),38.0)</f>
        <v>38</v>
      </c>
      <c r="F935" s="1">
        <f>IFERROR(__xludf.DUMMYFUNCTION("""COMPUTED_VALUE"""),37.0)</f>
        <v>37</v>
      </c>
      <c r="J935" s="1" t="b">
        <f t="array" ref="J935">IF(NOT(I935=""),AND(C935:I935&gt;B935:H935),IF(NOT(H935=""),AND(C935:H935&gt;B935:G935),IF(NOT(G935=""),AND(C935:G935&gt;B935:F935),AND(C935:F935&gt;B935:E935))))</f>
        <v>0</v>
      </c>
      <c r="K935" s="1" t="b">
        <f t="array" ref="K935">IF(NOT(I935=""),AND(C935:I935&lt;B935:H935),IF(NOT(H935=""),AND(C935:H935&lt;B935:G935),IF(NOT(G935=""),AND(C935:G935&lt;B935:F935),AND(C935:F935&lt;B935:E935))))</f>
        <v>1</v>
      </c>
      <c r="L935" s="1" t="b">
        <f t="array" ref="L935">IF(NOT(I935=""),AND(AND(ABS(C935:I935-B935:H935)&gt;0),AND(ABS(C935:I935-B935:H935)&lt;4)),IF(NOT(H935=""),AND(AND(ABS(C935:H935-B935:G935)&gt;0),AND(ABS(C935:H935-B935:G935)&lt;4)),IF(NOT(G935=""),AND(AND(ABS(C935:G935-B935:F935)&gt;0),AND(ABS(C935:G935-B935:F935)&lt;4)),AND(AND(ABS(C935:F935-B935:E935)&gt;0),AND(ABS(C935:F935-B935:E935)&lt;4)))))</f>
        <v>1</v>
      </c>
      <c r="M935" s="1" t="b">
        <f t="shared" si="1"/>
        <v>1</v>
      </c>
    </row>
    <row r="936" ht="15.75" customHeight="1">
      <c r="A936" s="1" t="s">
        <v>945</v>
      </c>
      <c r="B936" s="1">
        <f>IFERROR(__xludf.DUMMYFUNCTION("SPLIT(A936,"" "")"),35.0)</f>
        <v>35</v>
      </c>
      <c r="C936" s="1">
        <f>IFERROR(__xludf.DUMMYFUNCTION("""COMPUTED_VALUE"""),38.0)</f>
        <v>38</v>
      </c>
      <c r="D936" s="1">
        <f>IFERROR(__xludf.DUMMYFUNCTION("""COMPUTED_VALUE"""),40.0)</f>
        <v>40</v>
      </c>
      <c r="E936" s="1">
        <f>IFERROR(__xludf.DUMMYFUNCTION("""COMPUTED_VALUE"""),41.0)</f>
        <v>41</v>
      </c>
      <c r="F936" s="1">
        <f>IFERROR(__xludf.DUMMYFUNCTION("""COMPUTED_VALUE"""),44.0)</f>
        <v>44</v>
      </c>
      <c r="J936" s="1" t="b">
        <f t="array" ref="J936">IF(NOT(I936=""),AND(C936:I936&gt;B936:H936),IF(NOT(H936=""),AND(C936:H936&gt;B936:G936),IF(NOT(G936=""),AND(C936:G936&gt;B936:F936),AND(C936:F936&gt;B936:E936))))</f>
        <v>1</v>
      </c>
      <c r="K936" s="1" t="b">
        <f t="array" ref="K936">IF(NOT(I936=""),AND(C936:I936&lt;B936:H936),IF(NOT(H936=""),AND(C936:H936&lt;B936:G936),IF(NOT(G936=""),AND(C936:G936&lt;B936:F936),AND(C936:F936&lt;B936:E936))))</f>
        <v>0</v>
      </c>
      <c r="L936" s="1" t="b">
        <f t="array" ref="L936">IF(NOT(I936=""),AND(AND(ABS(C936:I936-B936:H936)&gt;0),AND(ABS(C936:I936-B936:H936)&lt;4)),IF(NOT(H936=""),AND(AND(ABS(C936:H936-B936:G936)&gt;0),AND(ABS(C936:H936-B936:G936)&lt;4)),IF(NOT(G936=""),AND(AND(ABS(C936:G936-B936:F936)&gt;0),AND(ABS(C936:G936-B936:F936)&lt;4)),AND(AND(ABS(C936:F936-B936:E936)&gt;0),AND(ABS(C936:F936-B936:E936)&lt;4)))))</f>
        <v>1</v>
      </c>
      <c r="M936" s="1" t="b">
        <f t="shared" si="1"/>
        <v>1</v>
      </c>
    </row>
    <row r="937" ht="15.75" customHeight="1">
      <c r="A937" s="1" t="s">
        <v>946</v>
      </c>
      <c r="B937" s="1">
        <f>IFERROR(__xludf.DUMMYFUNCTION("SPLIT(A937,"" "")"),31.0)</f>
        <v>31</v>
      </c>
      <c r="C937" s="1">
        <f>IFERROR(__xludf.DUMMYFUNCTION("""COMPUTED_VALUE"""),30.0)</f>
        <v>30</v>
      </c>
      <c r="D937" s="1">
        <f>IFERROR(__xludf.DUMMYFUNCTION("""COMPUTED_VALUE"""),27.0)</f>
        <v>27</v>
      </c>
      <c r="E937" s="1">
        <f>IFERROR(__xludf.DUMMYFUNCTION("""COMPUTED_VALUE"""),26.0)</f>
        <v>26</v>
      </c>
      <c r="F937" s="1">
        <f>IFERROR(__xludf.DUMMYFUNCTION("""COMPUTED_VALUE"""),24.0)</f>
        <v>24</v>
      </c>
      <c r="G937" s="1">
        <f>IFERROR(__xludf.DUMMYFUNCTION("""COMPUTED_VALUE"""),22.0)</f>
        <v>22</v>
      </c>
      <c r="J937" s="1" t="b">
        <f t="array" ref="J937">IF(NOT(I937=""),AND(C937:I937&gt;B937:H937),IF(NOT(H937=""),AND(C937:H937&gt;B937:G937),IF(NOT(G937=""),AND(C937:G937&gt;B937:F937),AND(C937:F937&gt;B937:E937))))</f>
        <v>0</v>
      </c>
      <c r="K937" s="1" t="b">
        <f t="array" ref="K937">IF(NOT(I937=""),AND(C937:I937&lt;B937:H937),IF(NOT(H937=""),AND(C937:H937&lt;B937:G937),IF(NOT(G937=""),AND(C937:G937&lt;B937:F937),AND(C937:F937&lt;B937:E937))))</f>
        <v>1</v>
      </c>
      <c r="L937" s="1" t="b">
        <f t="array" ref="L937">IF(NOT(I937=""),AND(AND(ABS(C937:I937-B937:H937)&gt;0),AND(ABS(C937:I937-B937:H937)&lt;4)),IF(NOT(H937=""),AND(AND(ABS(C937:H937-B937:G937)&gt;0),AND(ABS(C937:H937-B937:G937)&lt;4)),IF(NOT(G937=""),AND(AND(ABS(C937:G937-B937:F937)&gt;0),AND(ABS(C937:G937-B937:F937)&lt;4)),AND(AND(ABS(C937:F937-B937:E937)&gt;0),AND(ABS(C937:F937-B937:E937)&lt;4)))))</f>
        <v>1</v>
      </c>
      <c r="M937" s="1" t="b">
        <f t="shared" si="1"/>
        <v>1</v>
      </c>
    </row>
    <row r="938" ht="15.75" customHeight="1">
      <c r="A938" s="1" t="s">
        <v>947</v>
      </c>
      <c r="B938" s="1">
        <f>IFERROR(__xludf.DUMMYFUNCTION("SPLIT(A938,"" "")"),18.0)</f>
        <v>18</v>
      </c>
      <c r="C938" s="1">
        <f>IFERROR(__xludf.DUMMYFUNCTION("""COMPUTED_VALUE"""),15.0)</f>
        <v>15</v>
      </c>
      <c r="D938" s="1">
        <f>IFERROR(__xludf.DUMMYFUNCTION("""COMPUTED_VALUE"""),12.0)</f>
        <v>12</v>
      </c>
      <c r="E938" s="1">
        <f>IFERROR(__xludf.DUMMYFUNCTION("""COMPUTED_VALUE"""),11.0)</f>
        <v>11</v>
      </c>
      <c r="F938" s="1">
        <f>IFERROR(__xludf.DUMMYFUNCTION("""COMPUTED_VALUE"""),10.0)</f>
        <v>10</v>
      </c>
      <c r="G938" s="1">
        <f>IFERROR(__xludf.DUMMYFUNCTION("""COMPUTED_VALUE"""),9.0)</f>
        <v>9</v>
      </c>
      <c r="H938" s="1">
        <f>IFERROR(__xludf.DUMMYFUNCTION("""COMPUTED_VALUE"""),7.0)</f>
        <v>7</v>
      </c>
      <c r="J938" s="1" t="b">
        <f t="array" ref="J938">IF(NOT(I938=""),AND(C938:I938&gt;B938:H938),IF(NOT(H938=""),AND(C938:H938&gt;B938:G938),IF(NOT(G938=""),AND(C938:G938&gt;B938:F938),AND(C938:F938&gt;B938:E938))))</f>
        <v>0</v>
      </c>
      <c r="K938" s="1" t="b">
        <f t="array" ref="K938">IF(NOT(I938=""),AND(C938:I938&lt;B938:H938),IF(NOT(H938=""),AND(C938:H938&lt;B938:G938),IF(NOT(G938=""),AND(C938:G938&lt;B938:F938),AND(C938:F938&lt;B938:E938))))</f>
        <v>1</v>
      </c>
      <c r="L938" s="1" t="b">
        <f t="array" ref="L938">IF(NOT(I938=""),AND(AND(ABS(C938:I938-B938:H938)&gt;0),AND(ABS(C938:I938-B938:H938)&lt;4)),IF(NOT(H938=""),AND(AND(ABS(C938:H938-B938:G938)&gt;0),AND(ABS(C938:H938-B938:G938)&lt;4)),IF(NOT(G938=""),AND(AND(ABS(C938:G938-B938:F938)&gt;0),AND(ABS(C938:G938-B938:F938)&lt;4)),AND(AND(ABS(C938:F938-B938:E938)&gt;0),AND(ABS(C938:F938-B938:E938)&lt;4)))))</f>
        <v>1</v>
      </c>
      <c r="M938" s="1" t="b">
        <f t="shared" si="1"/>
        <v>1</v>
      </c>
    </row>
    <row r="939" ht="15.75" customHeight="1">
      <c r="A939" s="1" t="s">
        <v>948</v>
      </c>
      <c r="B939" s="1">
        <f>IFERROR(__xludf.DUMMYFUNCTION("SPLIT(A939,"" "")"),30.0)</f>
        <v>30</v>
      </c>
      <c r="C939" s="1">
        <f>IFERROR(__xludf.DUMMYFUNCTION("""COMPUTED_VALUE"""),31.0)</f>
        <v>31</v>
      </c>
      <c r="D939" s="1">
        <f>IFERROR(__xludf.DUMMYFUNCTION("""COMPUTED_VALUE"""),32.0)</f>
        <v>32</v>
      </c>
      <c r="E939" s="1">
        <f>IFERROR(__xludf.DUMMYFUNCTION("""COMPUTED_VALUE"""),33.0)</f>
        <v>33</v>
      </c>
      <c r="F939" s="1">
        <f>IFERROR(__xludf.DUMMYFUNCTION("""COMPUTED_VALUE"""),36.0)</f>
        <v>36</v>
      </c>
      <c r="G939" s="1">
        <f>IFERROR(__xludf.DUMMYFUNCTION("""COMPUTED_VALUE"""),38.0)</f>
        <v>38</v>
      </c>
      <c r="H939" s="1">
        <f>IFERROR(__xludf.DUMMYFUNCTION("""COMPUTED_VALUE"""),39.0)</f>
        <v>39</v>
      </c>
      <c r="I939" s="1">
        <f>IFERROR(__xludf.DUMMYFUNCTION("""COMPUTED_VALUE"""),42.0)</f>
        <v>42</v>
      </c>
      <c r="J939" s="1" t="b">
        <f t="array" ref="J939">IF(NOT(I939=""),AND(C939:I939&gt;B939:H939),IF(NOT(H939=""),AND(C939:H939&gt;B939:G939),IF(NOT(G939=""),AND(C939:G939&gt;B939:F939),AND(C939:F939&gt;B939:E939))))</f>
        <v>1</v>
      </c>
      <c r="K939" s="1" t="b">
        <f t="array" ref="K939">IF(NOT(I939=""),AND(C939:I939&lt;B939:H939),IF(NOT(H939=""),AND(C939:H939&lt;B939:G939),IF(NOT(G939=""),AND(C939:G939&lt;B939:F939),AND(C939:F939&lt;B939:E939))))</f>
        <v>0</v>
      </c>
      <c r="L939" s="1" t="b">
        <f t="array" ref="L939">IF(NOT(I939=""),AND(AND(ABS(C939:I939-B939:H939)&gt;0),AND(ABS(C939:I939-B939:H939)&lt;4)),IF(NOT(H939=""),AND(AND(ABS(C939:H939-B939:G939)&gt;0),AND(ABS(C939:H939-B939:G939)&lt;4)),IF(NOT(G939=""),AND(AND(ABS(C939:G939-B939:F939)&gt;0),AND(ABS(C939:G939-B939:F939)&lt;4)),AND(AND(ABS(C939:F939-B939:E939)&gt;0),AND(ABS(C939:F939-B939:E939)&lt;4)))))</f>
        <v>1</v>
      </c>
      <c r="M939" s="1" t="b">
        <f t="shared" si="1"/>
        <v>1</v>
      </c>
    </row>
    <row r="940" ht="15.75" customHeight="1">
      <c r="A940" s="1" t="s">
        <v>949</v>
      </c>
      <c r="B940" s="1">
        <f>IFERROR(__xludf.DUMMYFUNCTION("SPLIT(A940,"" "")"),61.0)</f>
        <v>61</v>
      </c>
      <c r="C940" s="1">
        <f>IFERROR(__xludf.DUMMYFUNCTION("""COMPUTED_VALUE"""),60.0)</f>
        <v>60</v>
      </c>
      <c r="D940" s="1">
        <f>IFERROR(__xludf.DUMMYFUNCTION("""COMPUTED_VALUE"""),58.0)</f>
        <v>58</v>
      </c>
      <c r="E940" s="1">
        <f>IFERROR(__xludf.DUMMYFUNCTION("""COMPUTED_VALUE"""),56.0)</f>
        <v>56</v>
      </c>
      <c r="F940" s="1">
        <f>IFERROR(__xludf.DUMMYFUNCTION("""COMPUTED_VALUE"""),53.0)</f>
        <v>53</v>
      </c>
      <c r="G940" s="1">
        <f>IFERROR(__xludf.DUMMYFUNCTION("""COMPUTED_VALUE"""),52.0)</f>
        <v>52</v>
      </c>
      <c r="H940" s="1">
        <f>IFERROR(__xludf.DUMMYFUNCTION("""COMPUTED_VALUE"""),49.0)</f>
        <v>49</v>
      </c>
      <c r="J940" s="1" t="b">
        <f t="array" ref="J940">IF(NOT(I940=""),AND(C940:I940&gt;B940:H940),IF(NOT(H940=""),AND(C940:H940&gt;B940:G940),IF(NOT(G940=""),AND(C940:G940&gt;B940:F940),AND(C940:F940&gt;B940:E940))))</f>
        <v>0</v>
      </c>
      <c r="K940" s="1" t="b">
        <f t="array" ref="K940">IF(NOT(I940=""),AND(C940:I940&lt;B940:H940),IF(NOT(H940=""),AND(C940:H940&lt;B940:G940),IF(NOT(G940=""),AND(C940:G940&lt;B940:F940),AND(C940:F940&lt;B940:E940))))</f>
        <v>1</v>
      </c>
      <c r="L940" s="1" t="b">
        <f t="array" ref="L940">IF(NOT(I940=""),AND(AND(ABS(C940:I940-B940:H940)&gt;0),AND(ABS(C940:I940-B940:H940)&lt;4)),IF(NOT(H940=""),AND(AND(ABS(C940:H940-B940:G940)&gt;0),AND(ABS(C940:H940-B940:G940)&lt;4)),IF(NOT(G940=""),AND(AND(ABS(C940:G940-B940:F940)&gt;0),AND(ABS(C940:G940-B940:F940)&lt;4)),AND(AND(ABS(C940:F940-B940:E940)&gt;0),AND(ABS(C940:F940-B940:E940)&lt;4)))))</f>
        <v>1</v>
      </c>
      <c r="M940" s="1" t="b">
        <f t="shared" si="1"/>
        <v>1</v>
      </c>
    </row>
    <row r="941" ht="15.75" customHeight="1">
      <c r="A941" s="1" t="s">
        <v>950</v>
      </c>
      <c r="B941" s="1">
        <f>IFERROR(__xludf.DUMMYFUNCTION("SPLIT(A941,"" "")"),53.0)</f>
        <v>53</v>
      </c>
      <c r="C941" s="1">
        <f>IFERROR(__xludf.DUMMYFUNCTION("""COMPUTED_VALUE"""),56.0)</f>
        <v>56</v>
      </c>
      <c r="D941" s="1">
        <f>IFERROR(__xludf.DUMMYFUNCTION("""COMPUTED_VALUE"""),58.0)</f>
        <v>58</v>
      </c>
      <c r="E941" s="1">
        <f>IFERROR(__xludf.DUMMYFUNCTION("""COMPUTED_VALUE"""),61.0)</f>
        <v>61</v>
      </c>
      <c r="F941" s="1">
        <f>IFERROR(__xludf.DUMMYFUNCTION("""COMPUTED_VALUE"""),62.0)</f>
        <v>62</v>
      </c>
      <c r="G941" s="1">
        <f>IFERROR(__xludf.DUMMYFUNCTION("""COMPUTED_VALUE"""),64.0)</f>
        <v>64</v>
      </c>
      <c r="J941" s="1" t="b">
        <f t="array" ref="J941">IF(NOT(I941=""),AND(C941:I941&gt;B941:H941),IF(NOT(H941=""),AND(C941:H941&gt;B941:G941),IF(NOT(G941=""),AND(C941:G941&gt;B941:F941),AND(C941:F941&gt;B941:E941))))</f>
        <v>1</v>
      </c>
      <c r="K941" s="1" t="b">
        <f t="array" ref="K941">IF(NOT(I941=""),AND(C941:I941&lt;B941:H941),IF(NOT(H941=""),AND(C941:H941&lt;B941:G941),IF(NOT(G941=""),AND(C941:G941&lt;B941:F941),AND(C941:F941&lt;B941:E941))))</f>
        <v>0</v>
      </c>
      <c r="L941" s="1" t="b">
        <f t="array" ref="L941">IF(NOT(I941=""),AND(AND(ABS(C941:I941-B941:H941)&gt;0),AND(ABS(C941:I941-B941:H941)&lt;4)),IF(NOT(H941=""),AND(AND(ABS(C941:H941-B941:G941)&gt;0),AND(ABS(C941:H941-B941:G941)&lt;4)),IF(NOT(G941=""),AND(AND(ABS(C941:G941-B941:F941)&gt;0),AND(ABS(C941:G941-B941:F941)&lt;4)),AND(AND(ABS(C941:F941-B941:E941)&gt;0),AND(ABS(C941:F941-B941:E941)&lt;4)))))</f>
        <v>1</v>
      </c>
      <c r="M941" s="1" t="b">
        <f t="shared" si="1"/>
        <v>1</v>
      </c>
    </row>
    <row r="942" ht="15.75" customHeight="1">
      <c r="A942" s="1" t="s">
        <v>951</v>
      </c>
      <c r="B942" s="1">
        <f>IFERROR(__xludf.DUMMYFUNCTION("SPLIT(A942,"" "")"),78.0)</f>
        <v>78</v>
      </c>
      <c r="C942" s="1">
        <f>IFERROR(__xludf.DUMMYFUNCTION("""COMPUTED_VALUE"""),79.0)</f>
        <v>79</v>
      </c>
      <c r="D942" s="1">
        <f>IFERROR(__xludf.DUMMYFUNCTION("""COMPUTED_VALUE"""),80.0)</f>
        <v>80</v>
      </c>
      <c r="E942" s="1">
        <f>IFERROR(__xludf.DUMMYFUNCTION("""COMPUTED_VALUE"""),83.0)</f>
        <v>83</v>
      </c>
      <c r="F942" s="1">
        <f>IFERROR(__xludf.DUMMYFUNCTION("""COMPUTED_VALUE"""),84.0)</f>
        <v>84</v>
      </c>
      <c r="J942" s="1" t="b">
        <f t="array" ref="J942">IF(NOT(I942=""),AND(C942:I942&gt;B942:H942),IF(NOT(H942=""),AND(C942:H942&gt;B942:G942),IF(NOT(G942=""),AND(C942:G942&gt;B942:F942),AND(C942:F942&gt;B942:E942))))</f>
        <v>1</v>
      </c>
      <c r="K942" s="1" t="b">
        <f t="array" ref="K942">IF(NOT(I942=""),AND(C942:I942&lt;B942:H942),IF(NOT(H942=""),AND(C942:H942&lt;B942:G942),IF(NOT(G942=""),AND(C942:G942&lt;B942:F942),AND(C942:F942&lt;B942:E942))))</f>
        <v>0</v>
      </c>
      <c r="L942" s="1" t="b">
        <f t="array" ref="L942">IF(NOT(I942=""),AND(AND(ABS(C942:I942-B942:H942)&gt;0),AND(ABS(C942:I942-B942:H942)&lt;4)),IF(NOT(H942=""),AND(AND(ABS(C942:H942-B942:G942)&gt;0),AND(ABS(C942:H942-B942:G942)&lt;4)),IF(NOT(G942=""),AND(AND(ABS(C942:G942-B942:F942)&gt;0),AND(ABS(C942:G942-B942:F942)&lt;4)),AND(AND(ABS(C942:F942-B942:E942)&gt;0),AND(ABS(C942:F942-B942:E942)&lt;4)))))</f>
        <v>1</v>
      </c>
      <c r="M942" s="1" t="b">
        <f t="shared" si="1"/>
        <v>1</v>
      </c>
    </row>
    <row r="943" ht="15.75" customHeight="1">
      <c r="A943" s="1" t="s">
        <v>952</v>
      </c>
      <c r="B943" s="1">
        <f>IFERROR(__xludf.DUMMYFUNCTION("SPLIT(A943,"" "")"),54.0)</f>
        <v>54</v>
      </c>
      <c r="C943" s="1">
        <f>IFERROR(__xludf.DUMMYFUNCTION("""COMPUTED_VALUE"""),51.0)</f>
        <v>51</v>
      </c>
      <c r="D943" s="1">
        <f>IFERROR(__xludf.DUMMYFUNCTION("""COMPUTED_VALUE"""),50.0)</f>
        <v>50</v>
      </c>
      <c r="E943" s="1">
        <f>IFERROR(__xludf.DUMMYFUNCTION("""COMPUTED_VALUE"""),49.0)</f>
        <v>49</v>
      </c>
      <c r="F943" s="1">
        <f>IFERROR(__xludf.DUMMYFUNCTION("""COMPUTED_VALUE"""),46.0)</f>
        <v>46</v>
      </c>
      <c r="J943" s="1" t="b">
        <f t="array" ref="J943">IF(NOT(I943=""),AND(C943:I943&gt;B943:H943),IF(NOT(H943=""),AND(C943:H943&gt;B943:G943),IF(NOT(G943=""),AND(C943:G943&gt;B943:F943),AND(C943:F943&gt;B943:E943))))</f>
        <v>0</v>
      </c>
      <c r="K943" s="1" t="b">
        <f t="array" ref="K943">IF(NOT(I943=""),AND(C943:I943&lt;B943:H943),IF(NOT(H943=""),AND(C943:H943&lt;B943:G943),IF(NOT(G943=""),AND(C943:G943&lt;B943:F943),AND(C943:F943&lt;B943:E943))))</f>
        <v>1</v>
      </c>
      <c r="L943" s="1" t="b">
        <f t="array" ref="L943">IF(NOT(I943=""),AND(AND(ABS(C943:I943-B943:H943)&gt;0),AND(ABS(C943:I943-B943:H943)&lt;4)),IF(NOT(H943=""),AND(AND(ABS(C943:H943-B943:G943)&gt;0),AND(ABS(C943:H943-B943:G943)&lt;4)),IF(NOT(G943=""),AND(AND(ABS(C943:G943-B943:F943)&gt;0),AND(ABS(C943:G943-B943:F943)&lt;4)),AND(AND(ABS(C943:F943-B943:E943)&gt;0),AND(ABS(C943:F943-B943:E943)&lt;4)))))</f>
        <v>1</v>
      </c>
      <c r="M943" s="1" t="b">
        <f t="shared" si="1"/>
        <v>1</v>
      </c>
    </row>
    <row r="944" ht="15.75" customHeight="1">
      <c r="A944" s="1" t="s">
        <v>953</v>
      </c>
      <c r="B944" s="1">
        <f>IFERROR(__xludf.DUMMYFUNCTION("SPLIT(A944,"" "")"),59.0)</f>
        <v>59</v>
      </c>
      <c r="C944" s="1">
        <f>IFERROR(__xludf.DUMMYFUNCTION("""COMPUTED_VALUE"""),61.0)</f>
        <v>61</v>
      </c>
      <c r="D944" s="1">
        <f>IFERROR(__xludf.DUMMYFUNCTION("""COMPUTED_VALUE"""),64.0)</f>
        <v>64</v>
      </c>
      <c r="E944" s="1">
        <f>IFERROR(__xludf.DUMMYFUNCTION("""COMPUTED_VALUE"""),66.0)</f>
        <v>66</v>
      </c>
      <c r="F944" s="1">
        <f>IFERROR(__xludf.DUMMYFUNCTION("""COMPUTED_VALUE"""),68.0)</f>
        <v>68</v>
      </c>
      <c r="G944" s="1">
        <f>IFERROR(__xludf.DUMMYFUNCTION("""COMPUTED_VALUE"""),71.0)</f>
        <v>71</v>
      </c>
      <c r="H944" s="1">
        <f>IFERROR(__xludf.DUMMYFUNCTION("""COMPUTED_VALUE"""),74.0)</f>
        <v>74</v>
      </c>
      <c r="J944" s="1" t="b">
        <f t="array" ref="J944">IF(NOT(I944=""),AND(C944:I944&gt;B944:H944),IF(NOT(H944=""),AND(C944:H944&gt;B944:G944),IF(NOT(G944=""),AND(C944:G944&gt;B944:F944),AND(C944:F944&gt;B944:E944))))</f>
        <v>1</v>
      </c>
      <c r="K944" s="1" t="b">
        <f t="array" ref="K944">IF(NOT(I944=""),AND(C944:I944&lt;B944:H944),IF(NOT(H944=""),AND(C944:H944&lt;B944:G944),IF(NOT(G944=""),AND(C944:G944&lt;B944:F944),AND(C944:F944&lt;B944:E944))))</f>
        <v>0</v>
      </c>
      <c r="L944" s="1" t="b">
        <f t="array" ref="L944">IF(NOT(I944=""),AND(AND(ABS(C944:I944-B944:H944)&gt;0),AND(ABS(C944:I944-B944:H944)&lt;4)),IF(NOT(H944=""),AND(AND(ABS(C944:H944-B944:G944)&gt;0),AND(ABS(C944:H944-B944:G944)&lt;4)),IF(NOT(G944=""),AND(AND(ABS(C944:G944-B944:F944)&gt;0),AND(ABS(C944:G944-B944:F944)&lt;4)),AND(AND(ABS(C944:F944-B944:E944)&gt;0),AND(ABS(C944:F944-B944:E944)&lt;4)))))</f>
        <v>1</v>
      </c>
      <c r="M944" s="1" t="b">
        <f t="shared" si="1"/>
        <v>1</v>
      </c>
    </row>
    <row r="945" ht="15.75" customHeight="1">
      <c r="A945" s="1" t="s">
        <v>954</v>
      </c>
      <c r="B945" s="1">
        <f>IFERROR(__xludf.DUMMYFUNCTION("SPLIT(A945,"" "")"),14.0)</f>
        <v>14</v>
      </c>
      <c r="C945" s="1">
        <f>IFERROR(__xludf.DUMMYFUNCTION("""COMPUTED_VALUE"""),12.0)</f>
        <v>12</v>
      </c>
      <c r="D945" s="1">
        <f>IFERROR(__xludf.DUMMYFUNCTION("""COMPUTED_VALUE"""),10.0)</f>
        <v>10</v>
      </c>
      <c r="E945" s="1">
        <f>IFERROR(__xludf.DUMMYFUNCTION("""COMPUTED_VALUE"""),8.0)</f>
        <v>8</v>
      </c>
      <c r="F945" s="1">
        <f>IFERROR(__xludf.DUMMYFUNCTION("""COMPUTED_VALUE"""),5.0)</f>
        <v>5</v>
      </c>
      <c r="G945" s="1">
        <f>IFERROR(__xludf.DUMMYFUNCTION("""COMPUTED_VALUE"""),2.0)</f>
        <v>2</v>
      </c>
      <c r="J945" s="1" t="b">
        <f t="array" ref="J945">IF(NOT(I945=""),AND(C945:I945&gt;B945:H945),IF(NOT(H945=""),AND(C945:H945&gt;B945:G945),IF(NOT(G945=""),AND(C945:G945&gt;B945:F945),AND(C945:F945&gt;B945:E945))))</f>
        <v>0</v>
      </c>
      <c r="K945" s="1" t="b">
        <f t="array" ref="K945">IF(NOT(I945=""),AND(C945:I945&lt;B945:H945),IF(NOT(H945=""),AND(C945:H945&lt;B945:G945),IF(NOT(G945=""),AND(C945:G945&lt;B945:F945),AND(C945:F945&lt;B945:E945))))</f>
        <v>1</v>
      </c>
      <c r="L945" s="1" t="b">
        <f t="array" ref="L945">IF(NOT(I945=""),AND(AND(ABS(C945:I945-B945:H945)&gt;0),AND(ABS(C945:I945-B945:H945)&lt;4)),IF(NOT(H945=""),AND(AND(ABS(C945:H945-B945:G945)&gt;0),AND(ABS(C945:H945-B945:G945)&lt;4)),IF(NOT(G945=""),AND(AND(ABS(C945:G945-B945:F945)&gt;0),AND(ABS(C945:G945-B945:F945)&lt;4)),AND(AND(ABS(C945:F945-B945:E945)&gt;0),AND(ABS(C945:F945-B945:E945)&lt;4)))))</f>
        <v>1</v>
      </c>
      <c r="M945" s="1" t="b">
        <f t="shared" si="1"/>
        <v>1</v>
      </c>
    </row>
    <row r="946" ht="15.75" customHeight="1">
      <c r="A946" s="1" t="s">
        <v>955</v>
      </c>
      <c r="B946" s="1">
        <f>IFERROR(__xludf.DUMMYFUNCTION("SPLIT(A946,"" "")"),12.0)</f>
        <v>12</v>
      </c>
      <c r="C946" s="1">
        <f>IFERROR(__xludf.DUMMYFUNCTION("""COMPUTED_VALUE"""),13.0)</f>
        <v>13</v>
      </c>
      <c r="D946" s="1">
        <f>IFERROR(__xludf.DUMMYFUNCTION("""COMPUTED_VALUE"""),16.0)</f>
        <v>16</v>
      </c>
      <c r="E946" s="1">
        <f>IFERROR(__xludf.DUMMYFUNCTION("""COMPUTED_VALUE"""),17.0)</f>
        <v>17</v>
      </c>
      <c r="F946" s="1">
        <f>IFERROR(__xludf.DUMMYFUNCTION("""COMPUTED_VALUE"""),20.0)</f>
        <v>20</v>
      </c>
      <c r="G946" s="1">
        <f>IFERROR(__xludf.DUMMYFUNCTION("""COMPUTED_VALUE"""),23.0)</f>
        <v>23</v>
      </c>
      <c r="J946" s="1" t="b">
        <f t="array" ref="J946">IF(NOT(I946=""),AND(C946:I946&gt;B946:H946),IF(NOT(H946=""),AND(C946:H946&gt;B946:G946),IF(NOT(G946=""),AND(C946:G946&gt;B946:F946),AND(C946:F946&gt;B946:E946))))</f>
        <v>1</v>
      </c>
      <c r="K946" s="1" t="b">
        <f t="array" ref="K946">IF(NOT(I946=""),AND(C946:I946&lt;B946:H946),IF(NOT(H946=""),AND(C946:H946&lt;B946:G946),IF(NOT(G946=""),AND(C946:G946&lt;B946:F946),AND(C946:F946&lt;B946:E946))))</f>
        <v>0</v>
      </c>
      <c r="L946" s="1" t="b">
        <f t="array" ref="L946">IF(NOT(I946=""),AND(AND(ABS(C946:I946-B946:H946)&gt;0),AND(ABS(C946:I946-B946:H946)&lt;4)),IF(NOT(H946=""),AND(AND(ABS(C946:H946-B946:G946)&gt;0),AND(ABS(C946:H946-B946:G946)&lt;4)),IF(NOT(G946=""),AND(AND(ABS(C946:G946-B946:F946)&gt;0),AND(ABS(C946:G946-B946:F946)&lt;4)),AND(AND(ABS(C946:F946-B946:E946)&gt;0),AND(ABS(C946:F946-B946:E946)&lt;4)))))</f>
        <v>1</v>
      </c>
      <c r="M946" s="1" t="b">
        <f t="shared" si="1"/>
        <v>1</v>
      </c>
    </row>
    <row r="947" ht="15.75" customHeight="1">
      <c r="A947" s="1" t="s">
        <v>956</v>
      </c>
      <c r="B947" s="1">
        <f>IFERROR(__xludf.DUMMYFUNCTION("SPLIT(A947,"" "")"),54.0)</f>
        <v>54</v>
      </c>
      <c r="C947" s="1">
        <f>IFERROR(__xludf.DUMMYFUNCTION("""COMPUTED_VALUE"""),57.0)</f>
        <v>57</v>
      </c>
      <c r="D947" s="1">
        <f>IFERROR(__xludf.DUMMYFUNCTION("""COMPUTED_VALUE"""),60.0)</f>
        <v>60</v>
      </c>
      <c r="E947" s="1">
        <f>IFERROR(__xludf.DUMMYFUNCTION("""COMPUTED_VALUE"""),61.0)</f>
        <v>61</v>
      </c>
      <c r="F947" s="1">
        <f>IFERROR(__xludf.DUMMYFUNCTION("""COMPUTED_VALUE"""),63.0)</f>
        <v>63</v>
      </c>
      <c r="G947" s="1">
        <f>IFERROR(__xludf.DUMMYFUNCTION("""COMPUTED_VALUE"""),65.0)</f>
        <v>65</v>
      </c>
      <c r="H947" s="1">
        <f>IFERROR(__xludf.DUMMYFUNCTION("""COMPUTED_VALUE"""),68.0)</f>
        <v>68</v>
      </c>
      <c r="I947" s="1">
        <f>IFERROR(__xludf.DUMMYFUNCTION("""COMPUTED_VALUE"""),70.0)</f>
        <v>70</v>
      </c>
      <c r="J947" s="1" t="b">
        <f t="array" ref="J947">IF(NOT(I947=""),AND(C947:I947&gt;B947:H947),IF(NOT(H947=""),AND(C947:H947&gt;B947:G947),IF(NOT(G947=""),AND(C947:G947&gt;B947:F947),AND(C947:F947&gt;B947:E947))))</f>
        <v>1</v>
      </c>
      <c r="K947" s="1" t="b">
        <f t="array" ref="K947">IF(NOT(I947=""),AND(C947:I947&lt;B947:H947),IF(NOT(H947=""),AND(C947:H947&lt;B947:G947),IF(NOT(G947=""),AND(C947:G947&lt;B947:F947),AND(C947:F947&lt;B947:E947))))</f>
        <v>0</v>
      </c>
      <c r="L947" s="1" t="b">
        <f t="array" ref="L947">IF(NOT(I947=""),AND(AND(ABS(C947:I947-B947:H947)&gt;0),AND(ABS(C947:I947-B947:H947)&lt;4)),IF(NOT(H947=""),AND(AND(ABS(C947:H947-B947:G947)&gt;0),AND(ABS(C947:H947-B947:G947)&lt;4)),IF(NOT(G947=""),AND(AND(ABS(C947:G947-B947:F947)&gt;0),AND(ABS(C947:G947-B947:F947)&lt;4)),AND(AND(ABS(C947:F947-B947:E947)&gt;0),AND(ABS(C947:F947-B947:E947)&lt;4)))))</f>
        <v>1</v>
      </c>
      <c r="M947" s="1" t="b">
        <f t="shared" si="1"/>
        <v>1</v>
      </c>
    </row>
    <row r="948" ht="15.75" customHeight="1">
      <c r="A948" s="1" t="s">
        <v>957</v>
      </c>
      <c r="B948" s="1">
        <f>IFERROR(__xludf.DUMMYFUNCTION("SPLIT(A948,"" "")"),67.0)</f>
        <v>67</v>
      </c>
      <c r="C948" s="1">
        <f>IFERROR(__xludf.DUMMYFUNCTION("""COMPUTED_VALUE"""),65.0)</f>
        <v>65</v>
      </c>
      <c r="D948" s="1">
        <f>IFERROR(__xludf.DUMMYFUNCTION("""COMPUTED_VALUE"""),63.0)</f>
        <v>63</v>
      </c>
      <c r="E948" s="1">
        <f>IFERROR(__xludf.DUMMYFUNCTION("""COMPUTED_VALUE"""),61.0)</f>
        <v>61</v>
      </c>
      <c r="F948" s="1">
        <f>IFERROR(__xludf.DUMMYFUNCTION("""COMPUTED_VALUE"""),60.0)</f>
        <v>60</v>
      </c>
      <c r="G948" s="1">
        <f>IFERROR(__xludf.DUMMYFUNCTION("""COMPUTED_VALUE"""),59.0)</f>
        <v>59</v>
      </c>
      <c r="H948" s="1">
        <f>IFERROR(__xludf.DUMMYFUNCTION("""COMPUTED_VALUE"""),56.0)</f>
        <v>56</v>
      </c>
      <c r="I948" s="1">
        <f>IFERROR(__xludf.DUMMYFUNCTION("""COMPUTED_VALUE"""),54.0)</f>
        <v>54</v>
      </c>
      <c r="J948" s="1" t="b">
        <f t="array" ref="J948">IF(NOT(I948=""),AND(C948:I948&gt;B948:H948),IF(NOT(H948=""),AND(C948:H948&gt;B948:G948),IF(NOT(G948=""),AND(C948:G948&gt;B948:F948),AND(C948:F948&gt;B948:E948))))</f>
        <v>0</v>
      </c>
      <c r="K948" s="1" t="b">
        <f t="array" ref="K948">IF(NOT(I948=""),AND(C948:I948&lt;B948:H948),IF(NOT(H948=""),AND(C948:H948&lt;B948:G948),IF(NOT(G948=""),AND(C948:G948&lt;B948:F948),AND(C948:F948&lt;B948:E948))))</f>
        <v>1</v>
      </c>
      <c r="L948" s="1" t="b">
        <f t="array" ref="L948">IF(NOT(I948=""),AND(AND(ABS(C948:I948-B948:H948)&gt;0),AND(ABS(C948:I948-B948:H948)&lt;4)),IF(NOT(H948=""),AND(AND(ABS(C948:H948-B948:G948)&gt;0),AND(ABS(C948:H948-B948:G948)&lt;4)),IF(NOT(G948=""),AND(AND(ABS(C948:G948-B948:F948)&gt;0),AND(ABS(C948:G948-B948:F948)&lt;4)),AND(AND(ABS(C948:F948-B948:E948)&gt;0),AND(ABS(C948:F948-B948:E948)&lt;4)))))</f>
        <v>1</v>
      </c>
      <c r="M948" s="1" t="b">
        <f t="shared" si="1"/>
        <v>1</v>
      </c>
    </row>
    <row r="949" ht="15.75" customHeight="1">
      <c r="A949" s="1" t="s">
        <v>958</v>
      </c>
      <c r="B949" s="1">
        <f>IFERROR(__xludf.DUMMYFUNCTION("SPLIT(A949,"" "")"),50.0)</f>
        <v>50</v>
      </c>
      <c r="C949" s="1">
        <f>IFERROR(__xludf.DUMMYFUNCTION("""COMPUTED_VALUE"""),51.0)</f>
        <v>51</v>
      </c>
      <c r="D949" s="1">
        <f>IFERROR(__xludf.DUMMYFUNCTION("""COMPUTED_VALUE"""),53.0)</f>
        <v>53</v>
      </c>
      <c r="E949" s="1">
        <f>IFERROR(__xludf.DUMMYFUNCTION("""COMPUTED_VALUE"""),56.0)</f>
        <v>56</v>
      </c>
      <c r="F949" s="1">
        <f>IFERROR(__xludf.DUMMYFUNCTION("""COMPUTED_VALUE"""),57.0)</f>
        <v>57</v>
      </c>
      <c r="G949" s="1">
        <f>IFERROR(__xludf.DUMMYFUNCTION("""COMPUTED_VALUE"""),59.0)</f>
        <v>59</v>
      </c>
      <c r="J949" s="1" t="b">
        <f t="array" ref="J949">IF(NOT(I949=""),AND(C949:I949&gt;B949:H949),IF(NOT(H949=""),AND(C949:H949&gt;B949:G949),IF(NOT(G949=""),AND(C949:G949&gt;B949:F949),AND(C949:F949&gt;B949:E949))))</f>
        <v>1</v>
      </c>
      <c r="K949" s="1" t="b">
        <f t="array" ref="K949">IF(NOT(I949=""),AND(C949:I949&lt;B949:H949),IF(NOT(H949=""),AND(C949:H949&lt;B949:G949),IF(NOT(G949=""),AND(C949:G949&lt;B949:F949),AND(C949:F949&lt;B949:E949))))</f>
        <v>0</v>
      </c>
      <c r="L949" s="1" t="b">
        <f t="array" ref="L949">IF(NOT(I949=""),AND(AND(ABS(C949:I949-B949:H949)&gt;0),AND(ABS(C949:I949-B949:H949)&lt;4)),IF(NOT(H949=""),AND(AND(ABS(C949:H949-B949:G949)&gt;0),AND(ABS(C949:H949-B949:G949)&lt;4)),IF(NOT(G949=""),AND(AND(ABS(C949:G949-B949:F949)&gt;0),AND(ABS(C949:G949-B949:F949)&lt;4)),AND(AND(ABS(C949:F949-B949:E949)&gt;0),AND(ABS(C949:F949-B949:E949)&lt;4)))))</f>
        <v>1</v>
      </c>
      <c r="M949" s="1" t="b">
        <f t="shared" si="1"/>
        <v>1</v>
      </c>
    </row>
    <row r="950" ht="15.75" customHeight="1">
      <c r="A950" s="1" t="s">
        <v>959</v>
      </c>
      <c r="B950" s="1">
        <f>IFERROR(__xludf.DUMMYFUNCTION("SPLIT(A950,"" "")"),74.0)</f>
        <v>74</v>
      </c>
      <c r="C950" s="1">
        <f>IFERROR(__xludf.DUMMYFUNCTION("""COMPUTED_VALUE"""),76.0)</f>
        <v>76</v>
      </c>
      <c r="D950" s="1">
        <f>IFERROR(__xludf.DUMMYFUNCTION("""COMPUTED_VALUE"""),78.0)</f>
        <v>78</v>
      </c>
      <c r="E950" s="1">
        <f>IFERROR(__xludf.DUMMYFUNCTION("""COMPUTED_VALUE"""),81.0)</f>
        <v>81</v>
      </c>
      <c r="F950" s="1">
        <f>IFERROR(__xludf.DUMMYFUNCTION("""COMPUTED_VALUE"""),84.0)</f>
        <v>84</v>
      </c>
      <c r="G950" s="1">
        <f>IFERROR(__xludf.DUMMYFUNCTION("""COMPUTED_VALUE"""),87.0)</f>
        <v>87</v>
      </c>
      <c r="J950" s="1" t="b">
        <f t="array" ref="J950">IF(NOT(I950=""),AND(C950:I950&gt;B950:H950),IF(NOT(H950=""),AND(C950:H950&gt;B950:G950),IF(NOT(G950=""),AND(C950:G950&gt;B950:F950),AND(C950:F950&gt;B950:E950))))</f>
        <v>1</v>
      </c>
      <c r="K950" s="1" t="b">
        <f t="array" ref="K950">IF(NOT(I950=""),AND(C950:I950&lt;B950:H950),IF(NOT(H950=""),AND(C950:H950&lt;B950:G950),IF(NOT(G950=""),AND(C950:G950&lt;B950:F950),AND(C950:F950&lt;B950:E950))))</f>
        <v>0</v>
      </c>
      <c r="L950" s="1" t="b">
        <f t="array" ref="L950">IF(NOT(I950=""),AND(AND(ABS(C950:I950-B950:H950)&gt;0),AND(ABS(C950:I950-B950:H950)&lt;4)),IF(NOT(H950=""),AND(AND(ABS(C950:H950-B950:G950)&gt;0),AND(ABS(C950:H950-B950:G950)&lt;4)),IF(NOT(G950=""),AND(AND(ABS(C950:G950-B950:F950)&gt;0),AND(ABS(C950:G950-B950:F950)&lt;4)),AND(AND(ABS(C950:F950-B950:E950)&gt;0),AND(ABS(C950:F950-B950:E950)&lt;4)))))</f>
        <v>1</v>
      </c>
      <c r="M950" s="1" t="b">
        <f t="shared" si="1"/>
        <v>1</v>
      </c>
    </row>
    <row r="951" ht="15.75" customHeight="1">
      <c r="A951" s="1" t="s">
        <v>960</v>
      </c>
      <c r="B951" s="1">
        <f>IFERROR(__xludf.DUMMYFUNCTION("SPLIT(A951,"" "")"),23.0)</f>
        <v>23</v>
      </c>
      <c r="C951" s="1">
        <f>IFERROR(__xludf.DUMMYFUNCTION("""COMPUTED_VALUE"""),24.0)</f>
        <v>24</v>
      </c>
      <c r="D951" s="1">
        <f>IFERROR(__xludf.DUMMYFUNCTION("""COMPUTED_VALUE"""),25.0)</f>
        <v>25</v>
      </c>
      <c r="E951" s="1">
        <f>IFERROR(__xludf.DUMMYFUNCTION("""COMPUTED_VALUE"""),28.0)</f>
        <v>28</v>
      </c>
      <c r="F951" s="1">
        <f>IFERROR(__xludf.DUMMYFUNCTION("""COMPUTED_VALUE"""),29.0)</f>
        <v>29</v>
      </c>
      <c r="G951" s="1">
        <f>IFERROR(__xludf.DUMMYFUNCTION("""COMPUTED_VALUE"""),31.0)</f>
        <v>31</v>
      </c>
      <c r="J951" s="1" t="b">
        <f t="array" ref="J951">IF(NOT(I951=""),AND(C951:I951&gt;B951:H951),IF(NOT(H951=""),AND(C951:H951&gt;B951:G951),IF(NOT(G951=""),AND(C951:G951&gt;B951:F951),AND(C951:F951&gt;B951:E951))))</f>
        <v>1</v>
      </c>
      <c r="K951" s="1" t="b">
        <f t="array" ref="K951">IF(NOT(I951=""),AND(C951:I951&lt;B951:H951),IF(NOT(H951=""),AND(C951:H951&lt;B951:G951),IF(NOT(G951=""),AND(C951:G951&lt;B951:F951),AND(C951:F951&lt;B951:E951))))</f>
        <v>0</v>
      </c>
      <c r="L951" s="1" t="b">
        <f t="array" ref="L951">IF(NOT(I951=""),AND(AND(ABS(C951:I951-B951:H951)&gt;0),AND(ABS(C951:I951-B951:H951)&lt;4)),IF(NOT(H951=""),AND(AND(ABS(C951:H951-B951:G951)&gt;0),AND(ABS(C951:H951-B951:G951)&lt;4)),IF(NOT(G951=""),AND(AND(ABS(C951:G951-B951:F951)&gt;0),AND(ABS(C951:G951-B951:F951)&lt;4)),AND(AND(ABS(C951:F951-B951:E951)&gt;0),AND(ABS(C951:F951-B951:E951)&lt;4)))))</f>
        <v>1</v>
      </c>
      <c r="M951" s="1" t="b">
        <f t="shared" si="1"/>
        <v>1</v>
      </c>
    </row>
    <row r="952" ht="15.75" customHeight="1">
      <c r="A952" s="1" t="s">
        <v>961</v>
      </c>
      <c r="B952" s="1">
        <f>IFERROR(__xludf.DUMMYFUNCTION("SPLIT(A952,"" "")"),74.0)</f>
        <v>74</v>
      </c>
      <c r="C952" s="1">
        <f>IFERROR(__xludf.DUMMYFUNCTION("""COMPUTED_VALUE"""),71.0)</f>
        <v>71</v>
      </c>
      <c r="D952" s="1">
        <f>IFERROR(__xludf.DUMMYFUNCTION("""COMPUTED_VALUE"""),68.0)</f>
        <v>68</v>
      </c>
      <c r="E952" s="1">
        <f>IFERROR(__xludf.DUMMYFUNCTION("""COMPUTED_VALUE"""),66.0)</f>
        <v>66</v>
      </c>
      <c r="F952" s="1">
        <f>IFERROR(__xludf.DUMMYFUNCTION("""COMPUTED_VALUE"""),64.0)</f>
        <v>64</v>
      </c>
      <c r="G952" s="1">
        <f>IFERROR(__xludf.DUMMYFUNCTION("""COMPUTED_VALUE"""),62.0)</f>
        <v>62</v>
      </c>
      <c r="H952" s="1">
        <f>IFERROR(__xludf.DUMMYFUNCTION("""COMPUTED_VALUE"""),59.0)</f>
        <v>59</v>
      </c>
      <c r="J952" s="1" t="b">
        <f t="array" ref="J952">IF(NOT(I952=""),AND(C952:I952&gt;B952:H952),IF(NOT(H952=""),AND(C952:H952&gt;B952:G952),IF(NOT(G952=""),AND(C952:G952&gt;B952:F952),AND(C952:F952&gt;B952:E952))))</f>
        <v>0</v>
      </c>
      <c r="K952" s="1" t="b">
        <f t="array" ref="K952">IF(NOT(I952=""),AND(C952:I952&lt;B952:H952),IF(NOT(H952=""),AND(C952:H952&lt;B952:G952),IF(NOT(G952=""),AND(C952:G952&lt;B952:F952),AND(C952:F952&lt;B952:E952))))</f>
        <v>1</v>
      </c>
      <c r="L952" s="1" t="b">
        <f t="array" ref="L952">IF(NOT(I952=""),AND(AND(ABS(C952:I952-B952:H952)&gt;0),AND(ABS(C952:I952-B952:H952)&lt;4)),IF(NOT(H952=""),AND(AND(ABS(C952:H952-B952:G952)&gt;0),AND(ABS(C952:H952-B952:G952)&lt;4)),IF(NOT(G952=""),AND(AND(ABS(C952:G952-B952:F952)&gt;0),AND(ABS(C952:G952-B952:F952)&lt;4)),AND(AND(ABS(C952:F952-B952:E952)&gt;0),AND(ABS(C952:F952-B952:E952)&lt;4)))))</f>
        <v>1</v>
      </c>
      <c r="M952" s="1" t="b">
        <f t="shared" si="1"/>
        <v>1</v>
      </c>
    </row>
    <row r="953" ht="15.75" customHeight="1">
      <c r="A953" s="1" t="s">
        <v>962</v>
      </c>
      <c r="B953" s="1">
        <f>IFERROR(__xludf.DUMMYFUNCTION("SPLIT(A953,"" "")"),63.0)</f>
        <v>63</v>
      </c>
      <c r="C953" s="1">
        <f>IFERROR(__xludf.DUMMYFUNCTION("""COMPUTED_VALUE"""),61.0)</f>
        <v>61</v>
      </c>
      <c r="D953" s="1">
        <f>IFERROR(__xludf.DUMMYFUNCTION("""COMPUTED_VALUE"""),60.0)</f>
        <v>60</v>
      </c>
      <c r="E953" s="1">
        <f>IFERROR(__xludf.DUMMYFUNCTION("""COMPUTED_VALUE"""),58.0)</f>
        <v>58</v>
      </c>
      <c r="F953" s="1">
        <f>IFERROR(__xludf.DUMMYFUNCTION("""COMPUTED_VALUE"""),55.0)</f>
        <v>55</v>
      </c>
      <c r="G953" s="1">
        <f>IFERROR(__xludf.DUMMYFUNCTION("""COMPUTED_VALUE"""),54.0)</f>
        <v>54</v>
      </c>
      <c r="H953" s="1">
        <f>IFERROR(__xludf.DUMMYFUNCTION("""COMPUTED_VALUE"""),51.0)</f>
        <v>51</v>
      </c>
      <c r="J953" s="1" t="b">
        <f t="array" ref="J953">IF(NOT(I953=""),AND(C953:I953&gt;B953:H953),IF(NOT(H953=""),AND(C953:H953&gt;B953:G953),IF(NOT(G953=""),AND(C953:G953&gt;B953:F953),AND(C953:F953&gt;B953:E953))))</f>
        <v>0</v>
      </c>
      <c r="K953" s="1" t="b">
        <f t="array" ref="K953">IF(NOT(I953=""),AND(C953:I953&lt;B953:H953),IF(NOT(H953=""),AND(C953:H953&lt;B953:G953),IF(NOT(G953=""),AND(C953:G953&lt;B953:F953),AND(C953:F953&lt;B953:E953))))</f>
        <v>1</v>
      </c>
      <c r="L953" s="1" t="b">
        <f t="array" ref="L953">IF(NOT(I953=""),AND(AND(ABS(C953:I953-B953:H953)&gt;0),AND(ABS(C953:I953-B953:H953)&lt;4)),IF(NOT(H953=""),AND(AND(ABS(C953:H953-B953:G953)&gt;0),AND(ABS(C953:H953-B953:G953)&lt;4)),IF(NOT(G953=""),AND(AND(ABS(C953:G953-B953:F953)&gt;0),AND(ABS(C953:G953-B953:F953)&lt;4)),AND(AND(ABS(C953:F953-B953:E953)&gt;0),AND(ABS(C953:F953-B953:E953)&lt;4)))))</f>
        <v>1</v>
      </c>
      <c r="M953" s="1" t="b">
        <f t="shared" si="1"/>
        <v>1</v>
      </c>
    </row>
    <row r="954" ht="15.75" customHeight="1">
      <c r="A954" s="1" t="s">
        <v>963</v>
      </c>
      <c r="B954" s="1">
        <f>IFERROR(__xludf.DUMMYFUNCTION("SPLIT(A954,"" "")"),71.0)</f>
        <v>71</v>
      </c>
      <c r="C954" s="1">
        <f>IFERROR(__xludf.DUMMYFUNCTION("""COMPUTED_VALUE"""),73.0)</f>
        <v>73</v>
      </c>
      <c r="D954" s="1">
        <f>IFERROR(__xludf.DUMMYFUNCTION("""COMPUTED_VALUE"""),74.0)</f>
        <v>74</v>
      </c>
      <c r="E954" s="1">
        <f>IFERROR(__xludf.DUMMYFUNCTION("""COMPUTED_VALUE"""),77.0)</f>
        <v>77</v>
      </c>
      <c r="F954" s="1">
        <f>IFERROR(__xludf.DUMMYFUNCTION("""COMPUTED_VALUE"""),78.0)</f>
        <v>78</v>
      </c>
      <c r="J954" s="1" t="b">
        <f t="array" ref="J954">IF(NOT(I954=""),AND(C954:I954&gt;B954:H954),IF(NOT(H954=""),AND(C954:H954&gt;B954:G954),IF(NOT(G954=""),AND(C954:G954&gt;B954:F954),AND(C954:F954&gt;B954:E954))))</f>
        <v>1</v>
      </c>
      <c r="K954" s="1" t="b">
        <f t="array" ref="K954">IF(NOT(I954=""),AND(C954:I954&lt;B954:H954),IF(NOT(H954=""),AND(C954:H954&lt;B954:G954),IF(NOT(G954=""),AND(C954:G954&lt;B954:F954),AND(C954:F954&lt;B954:E954))))</f>
        <v>0</v>
      </c>
      <c r="L954" s="1" t="b">
        <f t="array" ref="L954">IF(NOT(I954=""),AND(AND(ABS(C954:I954-B954:H954)&gt;0),AND(ABS(C954:I954-B954:H954)&lt;4)),IF(NOT(H954=""),AND(AND(ABS(C954:H954-B954:G954)&gt;0),AND(ABS(C954:H954-B954:G954)&lt;4)),IF(NOT(G954=""),AND(AND(ABS(C954:G954-B954:F954)&gt;0),AND(ABS(C954:G954-B954:F954)&lt;4)),AND(AND(ABS(C954:F954-B954:E954)&gt;0),AND(ABS(C954:F954-B954:E954)&lt;4)))))</f>
        <v>1</v>
      </c>
      <c r="M954" s="1" t="b">
        <f t="shared" si="1"/>
        <v>1</v>
      </c>
    </row>
    <row r="955" ht="15.75" customHeight="1">
      <c r="A955" s="1" t="s">
        <v>964</v>
      </c>
      <c r="B955" s="1">
        <f>IFERROR(__xludf.DUMMYFUNCTION("SPLIT(A955,"" "")"),20.0)</f>
        <v>20</v>
      </c>
      <c r="C955" s="1">
        <f>IFERROR(__xludf.DUMMYFUNCTION("""COMPUTED_VALUE"""),19.0)</f>
        <v>19</v>
      </c>
      <c r="D955" s="1">
        <f>IFERROR(__xludf.DUMMYFUNCTION("""COMPUTED_VALUE"""),18.0)</f>
        <v>18</v>
      </c>
      <c r="E955" s="1">
        <f>IFERROR(__xludf.DUMMYFUNCTION("""COMPUTED_VALUE"""),15.0)</f>
        <v>15</v>
      </c>
      <c r="F955" s="1">
        <f>IFERROR(__xludf.DUMMYFUNCTION("""COMPUTED_VALUE"""),13.0)</f>
        <v>13</v>
      </c>
      <c r="G955" s="1">
        <f>IFERROR(__xludf.DUMMYFUNCTION("""COMPUTED_VALUE"""),12.0)</f>
        <v>12</v>
      </c>
      <c r="H955" s="1">
        <f>IFERROR(__xludf.DUMMYFUNCTION("""COMPUTED_VALUE"""),9.0)</f>
        <v>9</v>
      </c>
      <c r="I955" s="1">
        <f>IFERROR(__xludf.DUMMYFUNCTION("""COMPUTED_VALUE"""),7.0)</f>
        <v>7</v>
      </c>
      <c r="J955" s="1" t="b">
        <f t="array" ref="J955">IF(NOT(I955=""),AND(C955:I955&gt;B955:H955),IF(NOT(H955=""),AND(C955:H955&gt;B955:G955),IF(NOT(G955=""),AND(C955:G955&gt;B955:F955),AND(C955:F955&gt;B955:E955))))</f>
        <v>0</v>
      </c>
      <c r="K955" s="1" t="b">
        <f t="array" ref="K955">IF(NOT(I955=""),AND(C955:I955&lt;B955:H955),IF(NOT(H955=""),AND(C955:H955&lt;B955:G955),IF(NOT(G955=""),AND(C955:G955&lt;B955:F955),AND(C955:F955&lt;B955:E955))))</f>
        <v>1</v>
      </c>
      <c r="L955" s="1" t="b">
        <f t="array" ref="L955">IF(NOT(I955=""),AND(AND(ABS(C955:I955-B955:H955)&gt;0),AND(ABS(C955:I955-B955:H955)&lt;4)),IF(NOT(H955=""),AND(AND(ABS(C955:H955-B955:G955)&gt;0),AND(ABS(C955:H955-B955:G955)&lt;4)),IF(NOT(G955=""),AND(AND(ABS(C955:G955-B955:F955)&gt;0),AND(ABS(C955:G955-B955:F955)&lt;4)),AND(AND(ABS(C955:F955-B955:E955)&gt;0),AND(ABS(C955:F955-B955:E955)&lt;4)))))</f>
        <v>1</v>
      </c>
      <c r="M955" s="1" t="b">
        <f t="shared" si="1"/>
        <v>1</v>
      </c>
    </row>
    <row r="956" ht="15.75" customHeight="1">
      <c r="A956" s="1" t="s">
        <v>965</v>
      </c>
      <c r="B956" s="1">
        <f>IFERROR(__xludf.DUMMYFUNCTION("SPLIT(A956,"" "")"),62.0)</f>
        <v>62</v>
      </c>
      <c r="C956" s="1">
        <f>IFERROR(__xludf.DUMMYFUNCTION("""COMPUTED_VALUE"""),61.0)</f>
        <v>61</v>
      </c>
      <c r="D956" s="1">
        <f>IFERROR(__xludf.DUMMYFUNCTION("""COMPUTED_VALUE"""),60.0)</f>
        <v>60</v>
      </c>
      <c r="E956" s="1">
        <f>IFERROR(__xludf.DUMMYFUNCTION("""COMPUTED_VALUE"""),58.0)</f>
        <v>58</v>
      </c>
      <c r="F956" s="1">
        <f>IFERROR(__xludf.DUMMYFUNCTION("""COMPUTED_VALUE"""),55.0)</f>
        <v>55</v>
      </c>
      <c r="J956" s="1" t="b">
        <f t="array" ref="J956">IF(NOT(I956=""),AND(C956:I956&gt;B956:H956),IF(NOT(H956=""),AND(C956:H956&gt;B956:G956),IF(NOT(G956=""),AND(C956:G956&gt;B956:F956),AND(C956:F956&gt;B956:E956))))</f>
        <v>0</v>
      </c>
      <c r="K956" s="1" t="b">
        <f t="array" ref="K956">IF(NOT(I956=""),AND(C956:I956&lt;B956:H956),IF(NOT(H956=""),AND(C956:H956&lt;B956:G956),IF(NOT(G956=""),AND(C956:G956&lt;B956:F956),AND(C956:F956&lt;B956:E956))))</f>
        <v>1</v>
      </c>
      <c r="L956" s="1" t="b">
        <f t="array" ref="L956">IF(NOT(I956=""),AND(AND(ABS(C956:I956-B956:H956)&gt;0),AND(ABS(C956:I956-B956:H956)&lt;4)),IF(NOT(H956=""),AND(AND(ABS(C956:H956-B956:G956)&gt;0),AND(ABS(C956:H956-B956:G956)&lt;4)),IF(NOT(G956=""),AND(AND(ABS(C956:G956-B956:F956)&gt;0),AND(ABS(C956:G956-B956:F956)&lt;4)),AND(AND(ABS(C956:F956-B956:E956)&gt;0),AND(ABS(C956:F956-B956:E956)&lt;4)))))</f>
        <v>1</v>
      </c>
      <c r="M956" s="1" t="b">
        <f t="shared" si="1"/>
        <v>1</v>
      </c>
    </row>
    <row r="957" ht="15.75" customHeight="1">
      <c r="A957" s="1" t="s">
        <v>966</v>
      </c>
      <c r="B957" s="1">
        <f>IFERROR(__xludf.DUMMYFUNCTION("SPLIT(A957,"" "")"),33.0)</f>
        <v>33</v>
      </c>
      <c r="C957" s="1">
        <f>IFERROR(__xludf.DUMMYFUNCTION("""COMPUTED_VALUE"""),30.0)</f>
        <v>30</v>
      </c>
      <c r="D957" s="1">
        <f>IFERROR(__xludf.DUMMYFUNCTION("""COMPUTED_VALUE"""),29.0)</f>
        <v>29</v>
      </c>
      <c r="E957" s="1">
        <f>IFERROR(__xludf.DUMMYFUNCTION("""COMPUTED_VALUE"""),27.0)</f>
        <v>27</v>
      </c>
      <c r="F957" s="1">
        <f>IFERROR(__xludf.DUMMYFUNCTION("""COMPUTED_VALUE"""),26.0)</f>
        <v>26</v>
      </c>
      <c r="G957" s="1">
        <f>IFERROR(__xludf.DUMMYFUNCTION("""COMPUTED_VALUE"""),25.0)</f>
        <v>25</v>
      </c>
      <c r="H957" s="1">
        <f>IFERROR(__xludf.DUMMYFUNCTION("""COMPUTED_VALUE"""),22.0)</f>
        <v>22</v>
      </c>
      <c r="J957" s="1" t="b">
        <f t="array" ref="J957">IF(NOT(I957=""),AND(C957:I957&gt;B957:H957),IF(NOT(H957=""),AND(C957:H957&gt;B957:G957),IF(NOT(G957=""),AND(C957:G957&gt;B957:F957),AND(C957:F957&gt;B957:E957))))</f>
        <v>0</v>
      </c>
      <c r="K957" s="1" t="b">
        <f t="array" ref="K957">IF(NOT(I957=""),AND(C957:I957&lt;B957:H957),IF(NOT(H957=""),AND(C957:H957&lt;B957:G957),IF(NOT(G957=""),AND(C957:G957&lt;B957:F957),AND(C957:F957&lt;B957:E957))))</f>
        <v>1</v>
      </c>
      <c r="L957" s="1" t="b">
        <f t="array" ref="L957">IF(NOT(I957=""),AND(AND(ABS(C957:I957-B957:H957)&gt;0),AND(ABS(C957:I957-B957:H957)&lt;4)),IF(NOT(H957=""),AND(AND(ABS(C957:H957-B957:G957)&gt;0),AND(ABS(C957:H957-B957:G957)&lt;4)),IF(NOT(G957=""),AND(AND(ABS(C957:G957-B957:F957)&gt;0),AND(ABS(C957:G957-B957:F957)&lt;4)),AND(AND(ABS(C957:F957-B957:E957)&gt;0),AND(ABS(C957:F957-B957:E957)&lt;4)))))</f>
        <v>1</v>
      </c>
      <c r="M957" s="1" t="b">
        <f t="shared" si="1"/>
        <v>1</v>
      </c>
    </row>
    <row r="958" ht="15.75" customHeight="1">
      <c r="A958" s="1" t="s">
        <v>967</v>
      </c>
      <c r="B958" s="1">
        <f>IFERROR(__xludf.DUMMYFUNCTION("SPLIT(A958,"" "")"),69.0)</f>
        <v>69</v>
      </c>
      <c r="C958" s="1">
        <f>IFERROR(__xludf.DUMMYFUNCTION("""COMPUTED_VALUE"""),67.0)</f>
        <v>67</v>
      </c>
      <c r="D958" s="1">
        <f>IFERROR(__xludf.DUMMYFUNCTION("""COMPUTED_VALUE"""),64.0)</f>
        <v>64</v>
      </c>
      <c r="E958" s="1">
        <f>IFERROR(__xludf.DUMMYFUNCTION("""COMPUTED_VALUE"""),62.0)</f>
        <v>62</v>
      </c>
      <c r="F958" s="1">
        <f>IFERROR(__xludf.DUMMYFUNCTION("""COMPUTED_VALUE"""),61.0)</f>
        <v>61</v>
      </c>
      <c r="G958" s="1">
        <f>IFERROR(__xludf.DUMMYFUNCTION("""COMPUTED_VALUE"""),58.0)</f>
        <v>58</v>
      </c>
      <c r="H958" s="1">
        <f>IFERROR(__xludf.DUMMYFUNCTION("""COMPUTED_VALUE"""),56.0)</f>
        <v>56</v>
      </c>
      <c r="J958" s="1" t="b">
        <f t="array" ref="J958">IF(NOT(I958=""),AND(C958:I958&gt;B958:H958),IF(NOT(H958=""),AND(C958:H958&gt;B958:G958),IF(NOT(G958=""),AND(C958:G958&gt;B958:F958),AND(C958:F958&gt;B958:E958))))</f>
        <v>0</v>
      </c>
      <c r="K958" s="1" t="b">
        <f t="array" ref="K958">IF(NOT(I958=""),AND(C958:I958&lt;B958:H958),IF(NOT(H958=""),AND(C958:H958&lt;B958:G958),IF(NOT(G958=""),AND(C958:G958&lt;B958:F958),AND(C958:F958&lt;B958:E958))))</f>
        <v>1</v>
      </c>
      <c r="L958" s="1" t="b">
        <f t="array" ref="L958">IF(NOT(I958=""),AND(AND(ABS(C958:I958-B958:H958)&gt;0),AND(ABS(C958:I958-B958:H958)&lt;4)),IF(NOT(H958=""),AND(AND(ABS(C958:H958-B958:G958)&gt;0),AND(ABS(C958:H958-B958:G958)&lt;4)),IF(NOT(G958=""),AND(AND(ABS(C958:G958-B958:F958)&gt;0),AND(ABS(C958:G958-B958:F958)&lt;4)),AND(AND(ABS(C958:F958-B958:E958)&gt;0),AND(ABS(C958:F958-B958:E958)&lt;4)))))</f>
        <v>1</v>
      </c>
      <c r="M958" s="1" t="b">
        <f t="shared" si="1"/>
        <v>1</v>
      </c>
    </row>
    <row r="959" ht="15.75" customHeight="1">
      <c r="A959" s="1" t="s">
        <v>968</v>
      </c>
      <c r="B959" s="1">
        <f>IFERROR(__xludf.DUMMYFUNCTION("SPLIT(A959,"" "")"),54.0)</f>
        <v>54</v>
      </c>
      <c r="C959" s="1">
        <f>IFERROR(__xludf.DUMMYFUNCTION("""COMPUTED_VALUE"""),55.0)</f>
        <v>55</v>
      </c>
      <c r="D959" s="1">
        <f>IFERROR(__xludf.DUMMYFUNCTION("""COMPUTED_VALUE"""),58.0)</f>
        <v>58</v>
      </c>
      <c r="E959" s="1">
        <f>IFERROR(__xludf.DUMMYFUNCTION("""COMPUTED_VALUE"""),60.0)</f>
        <v>60</v>
      </c>
      <c r="F959" s="1">
        <f>IFERROR(__xludf.DUMMYFUNCTION("""COMPUTED_VALUE"""),61.0)</f>
        <v>61</v>
      </c>
      <c r="J959" s="1" t="b">
        <f t="array" ref="J959">IF(NOT(I959=""),AND(C959:I959&gt;B959:H959),IF(NOT(H959=""),AND(C959:H959&gt;B959:G959),IF(NOT(G959=""),AND(C959:G959&gt;B959:F959),AND(C959:F959&gt;B959:E959))))</f>
        <v>1</v>
      </c>
      <c r="K959" s="1" t="b">
        <f t="array" ref="K959">IF(NOT(I959=""),AND(C959:I959&lt;B959:H959),IF(NOT(H959=""),AND(C959:H959&lt;B959:G959),IF(NOT(G959=""),AND(C959:G959&lt;B959:F959),AND(C959:F959&lt;B959:E959))))</f>
        <v>0</v>
      </c>
      <c r="L959" s="1" t="b">
        <f t="array" ref="L959">IF(NOT(I959=""),AND(AND(ABS(C959:I959-B959:H959)&gt;0),AND(ABS(C959:I959-B959:H959)&lt;4)),IF(NOT(H959=""),AND(AND(ABS(C959:H959-B959:G959)&gt;0),AND(ABS(C959:H959-B959:G959)&lt;4)),IF(NOT(G959=""),AND(AND(ABS(C959:G959-B959:F959)&gt;0),AND(ABS(C959:G959-B959:F959)&lt;4)),AND(AND(ABS(C959:F959-B959:E959)&gt;0),AND(ABS(C959:F959-B959:E959)&lt;4)))))</f>
        <v>1</v>
      </c>
      <c r="M959" s="1" t="b">
        <f t="shared" si="1"/>
        <v>1</v>
      </c>
    </row>
    <row r="960" ht="15.75" customHeight="1">
      <c r="A960" s="1" t="s">
        <v>969</v>
      </c>
      <c r="B960" s="1">
        <f>IFERROR(__xludf.DUMMYFUNCTION("SPLIT(A960,"" "")"),77.0)</f>
        <v>77</v>
      </c>
      <c r="C960" s="1">
        <f>IFERROR(__xludf.DUMMYFUNCTION("""COMPUTED_VALUE"""),80.0)</f>
        <v>80</v>
      </c>
      <c r="D960" s="1">
        <f>IFERROR(__xludf.DUMMYFUNCTION("""COMPUTED_VALUE"""),82.0)</f>
        <v>82</v>
      </c>
      <c r="E960" s="1">
        <f>IFERROR(__xludf.DUMMYFUNCTION("""COMPUTED_VALUE"""),85.0)</f>
        <v>85</v>
      </c>
      <c r="F960" s="1">
        <f>IFERROR(__xludf.DUMMYFUNCTION("""COMPUTED_VALUE"""),86.0)</f>
        <v>86</v>
      </c>
      <c r="G960" s="1">
        <f>IFERROR(__xludf.DUMMYFUNCTION("""COMPUTED_VALUE"""),87.0)</f>
        <v>87</v>
      </c>
      <c r="J960" s="1" t="b">
        <f t="array" ref="J960">IF(NOT(I960=""),AND(C960:I960&gt;B960:H960),IF(NOT(H960=""),AND(C960:H960&gt;B960:G960),IF(NOT(G960=""),AND(C960:G960&gt;B960:F960),AND(C960:F960&gt;B960:E960))))</f>
        <v>1</v>
      </c>
      <c r="K960" s="1" t="b">
        <f t="array" ref="K960">IF(NOT(I960=""),AND(C960:I960&lt;B960:H960),IF(NOT(H960=""),AND(C960:H960&lt;B960:G960),IF(NOT(G960=""),AND(C960:G960&lt;B960:F960),AND(C960:F960&lt;B960:E960))))</f>
        <v>0</v>
      </c>
      <c r="L960" s="1" t="b">
        <f t="array" ref="L960">IF(NOT(I960=""),AND(AND(ABS(C960:I960-B960:H960)&gt;0),AND(ABS(C960:I960-B960:H960)&lt;4)),IF(NOT(H960=""),AND(AND(ABS(C960:H960-B960:G960)&gt;0),AND(ABS(C960:H960-B960:G960)&lt;4)),IF(NOT(G960=""),AND(AND(ABS(C960:G960-B960:F960)&gt;0),AND(ABS(C960:G960-B960:F960)&lt;4)),AND(AND(ABS(C960:F960-B960:E960)&gt;0),AND(ABS(C960:F960-B960:E960)&lt;4)))))</f>
        <v>1</v>
      </c>
      <c r="M960" s="1" t="b">
        <f t="shared" si="1"/>
        <v>1</v>
      </c>
    </row>
    <row r="961" ht="15.75" customHeight="1">
      <c r="A961" s="1" t="s">
        <v>970</v>
      </c>
      <c r="B961" s="1">
        <f>IFERROR(__xludf.DUMMYFUNCTION("SPLIT(A961,"" "")"),71.0)</f>
        <v>71</v>
      </c>
      <c r="C961" s="1">
        <f>IFERROR(__xludf.DUMMYFUNCTION("""COMPUTED_VALUE"""),68.0)</f>
        <v>68</v>
      </c>
      <c r="D961" s="1">
        <f>IFERROR(__xludf.DUMMYFUNCTION("""COMPUTED_VALUE"""),66.0)</f>
        <v>66</v>
      </c>
      <c r="E961" s="1">
        <f>IFERROR(__xludf.DUMMYFUNCTION("""COMPUTED_VALUE"""),64.0)</f>
        <v>64</v>
      </c>
      <c r="F961" s="1">
        <f>IFERROR(__xludf.DUMMYFUNCTION("""COMPUTED_VALUE"""),63.0)</f>
        <v>63</v>
      </c>
      <c r="G961" s="1">
        <f>IFERROR(__xludf.DUMMYFUNCTION("""COMPUTED_VALUE"""),62.0)</f>
        <v>62</v>
      </c>
      <c r="J961" s="1" t="b">
        <f t="array" ref="J961">IF(NOT(I961=""),AND(C961:I961&gt;B961:H961),IF(NOT(H961=""),AND(C961:H961&gt;B961:G961),IF(NOT(G961=""),AND(C961:G961&gt;B961:F961),AND(C961:F961&gt;B961:E961))))</f>
        <v>0</v>
      </c>
      <c r="K961" s="1" t="b">
        <f t="array" ref="K961">IF(NOT(I961=""),AND(C961:I961&lt;B961:H961),IF(NOT(H961=""),AND(C961:H961&lt;B961:G961),IF(NOT(G961=""),AND(C961:G961&lt;B961:F961),AND(C961:F961&lt;B961:E961))))</f>
        <v>1</v>
      </c>
      <c r="L961" s="1" t="b">
        <f t="array" ref="L961">IF(NOT(I961=""),AND(AND(ABS(C961:I961-B961:H961)&gt;0),AND(ABS(C961:I961-B961:H961)&lt;4)),IF(NOT(H961=""),AND(AND(ABS(C961:H961-B961:G961)&gt;0),AND(ABS(C961:H961-B961:G961)&lt;4)),IF(NOT(G961=""),AND(AND(ABS(C961:G961-B961:F961)&gt;0),AND(ABS(C961:G961-B961:F961)&lt;4)),AND(AND(ABS(C961:F961-B961:E961)&gt;0),AND(ABS(C961:F961-B961:E961)&lt;4)))))</f>
        <v>1</v>
      </c>
      <c r="M961" s="1" t="b">
        <f t="shared" si="1"/>
        <v>1</v>
      </c>
    </row>
    <row r="962" ht="15.75" customHeight="1">
      <c r="A962" s="1" t="s">
        <v>971</v>
      </c>
      <c r="B962" s="1">
        <f>IFERROR(__xludf.DUMMYFUNCTION("SPLIT(A962,"" "")"),19.0)</f>
        <v>19</v>
      </c>
      <c r="C962" s="1">
        <f>IFERROR(__xludf.DUMMYFUNCTION("""COMPUTED_VALUE"""),17.0)</f>
        <v>17</v>
      </c>
      <c r="D962" s="1">
        <f>IFERROR(__xludf.DUMMYFUNCTION("""COMPUTED_VALUE"""),14.0)</f>
        <v>14</v>
      </c>
      <c r="E962" s="1">
        <f>IFERROR(__xludf.DUMMYFUNCTION("""COMPUTED_VALUE"""),13.0)</f>
        <v>13</v>
      </c>
      <c r="F962" s="1">
        <f>IFERROR(__xludf.DUMMYFUNCTION("""COMPUTED_VALUE"""),10.0)</f>
        <v>10</v>
      </c>
      <c r="J962" s="1" t="b">
        <f t="array" ref="J962">IF(NOT(I962=""),AND(C962:I962&gt;B962:H962),IF(NOT(H962=""),AND(C962:H962&gt;B962:G962),IF(NOT(G962=""),AND(C962:G962&gt;B962:F962),AND(C962:F962&gt;B962:E962))))</f>
        <v>0</v>
      </c>
      <c r="K962" s="1" t="b">
        <f t="array" ref="K962">IF(NOT(I962=""),AND(C962:I962&lt;B962:H962),IF(NOT(H962=""),AND(C962:H962&lt;B962:G962),IF(NOT(G962=""),AND(C962:G962&lt;B962:F962),AND(C962:F962&lt;B962:E962))))</f>
        <v>1</v>
      </c>
      <c r="L962" s="1" t="b">
        <f t="array" ref="L962">IF(NOT(I962=""),AND(AND(ABS(C962:I962-B962:H962)&gt;0),AND(ABS(C962:I962-B962:H962)&lt;4)),IF(NOT(H962=""),AND(AND(ABS(C962:H962-B962:G962)&gt;0),AND(ABS(C962:H962-B962:G962)&lt;4)),IF(NOT(G962=""),AND(AND(ABS(C962:G962-B962:F962)&gt;0),AND(ABS(C962:G962-B962:F962)&lt;4)),AND(AND(ABS(C962:F962-B962:E962)&gt;0),AND(ABS(C962:F962-B962:E962)&lt;4)))))</f>
        <v>1</v>
      </c>
      <c r="M962" s="1" t="b">
        <f t="shared" si="1"/>
        <v>1</v>
      </c>
    </row>
    <row r="963" ht="15.75" customHeight="1">
      <c r="A963" s="1" t="s">
        <v>972</v>
      </c>
      <c r="B963" s="1">
        <f>IFERROR(__xludf.DUMMYFUNCTION("SPLIT(A963,"" "")"),41.0)</f>
        <v>41</v>
      </c>
      <c r="C963" s="1">
        <f>IFERROR(__xludf.DUMMYFUNCTION("""COMPUTED_VALUE"""),39.0)</f>
        <v>39</v>
      </c>
      <c r="D963" s="1">
        <f>IFERROR(__xludf.DUMMYFUNCTION("""COMPUTED_VALUE"""),38.0)</f>
        <v>38</v>
      </c>
      <c r="E963" s="1">
        <f>IFERROR(__xludf.DUMMYFUNCTION("""COMPUTED_VALUE"""),35.0)</f>
        <v>35</v>
      </c>
      <c r="F963" s="1">
        <f>IFERROR(__xludf.DUMMYFUNCTION("""COMPUTED_VALUE"""),34.0)</f>
        <v>34</v>
      </c>
      <c r="G963" s="1">
        <f>IFERROR(__xludf.DUMMYFUNCTION("""COMPUTED_VALUE"""),33.0)</f>
        <v>33</v>
      </c>
      <c r="H963" s="1">
        <f>IFERROR(__xludf.DUMMYFUNCTION("""COMPUTED_VALUE"""),30.0)</f>
        <v>30</v>
      </c>
      <c r="I963" s="1">
        <f>IFERROR(__xludf.DUMMYFUNCTION("""COMPUTED_VALUE"""),29.0)</f>
        <v>29</v>
      </c>
      <c r="J963" s="1" t="b">
        <f t="array" ref="J963">IF(NOT(I963=""),AND(C963:I963&gt;B963:H963),IF(NOT(H963=""),AND(C963:H963&gt;B963:G963),IF(NOT(G963=""),AND(C963:G963&gt;B963:F963),AND(C963:F963&gt;B963:E963))))</f>
        <v>0</v>
      </c>
      <c r="K963" s="1" t="b">
        <f t="array" ref="K963">IF(NOT(I963=""),AND(C963:I963&lt;B963:H963),IF(NOT(H963=""),AND(C963:H963&lt;B963:G963),IF(NOT(G963=""),AND(C963:G963&lt;B963:F963),AND(C963:F963&lt;B963:E963))))</f>
        <v>1</v>
      </c>
      <c r="L963" s="1" t="b">
        <f t="array" ref="L963">IF(NOT(I963=""),AND(AND(ABS(C963:I963-B963:H963)&gt;0),AND(ABS(C963:I963-B963:H963)&lt;4)),IF(NOT(H963=""),AND(AND(ABS(C963:H963-B963:G963)&gt;0),AND(ABS(C963:H963-B963:G963)&lt;4)),IF(NOT(G963=""),AND(AND(ABS(C963:G963-B963:F963)&gt;0),AND(ABS(C963:G963-B963:F963)&lt;4)),AND(AND(ABS(C963:F963-B963:E963)&gt;0),AND(ABS(C963:F963-B963:E963)&lt;4)))))</f>
        <v>1</v>
      </c>
      <c r="M963" s="1" t="b">
        <f t="shared" si="1"/>
        <v>1</v>
      </c>
    </row>
    <row r="964" ht="15.75" customHeight="1">
      <c r="A964" s="1" t="s">
        <v>973</v>
      </c>
      <c r="B964" s="1">
        <f>IFERROR(__xludf.DUMMYFUNCTION("SPLIT(A964,"" "")"),69.0)</f>
        <v>69</v>
      </c>
      <c r="C964" s="1">
        <f>IFERROR(__xludf.DUMMYFUNCTION("""COMPUTED_VALUE"""),67.0)</f>
        <v>67</v>
      </c>
      <c r="D964" s="1">
        <f>IFERROR(__xludf.DUMMYFUNCTION("""COMPUTED_VALUE"""),66.0)</f>
        <v>66</v>
      </c>
      <c r="E964" s="1">
        <f>IFERROR(__xludf.DUMMYFUNCTION("""COMPUTED_VALUE"""),64.0)</f>
        <v>64</v>
      </c>
      <c r="F964" s="1">
        <f>IFERROR(__xludf.DUMMYFUNCTION("""COMPUTED_VALUE"""),63.0)</f>
        <v>63</v>
      </c>
      <c r="G964" s="1">
        <f>IFERROR(__xludf.DUMMYFUNCTION("""COMPUTED_VALUE"""),60.0)</f>
        <v>60</v>
      </c>
      <c r="J964" s="1" t="b">
        <f t="array" ref="J964">IF(NOT(I964=""),AND(C964:I964&gt;B964:H964),IF(NOT(H964=""),AND(C964:H964&gt;B964:G964),IF(NOT(G964=""),AND(C964:G964&gt;B964:F964),AND(C964:F964&gt;B964:E964))))</f>
        <v>0</v>
      </c>
      <c r="K964" s="1" t="b">
        <f t="array" ref="K964">IF(NOT(I964=""),AND(C964:I964&lt;B964:H964),IF(NOT(H964=""),AND(C964:H964&lt;B964:G964),IF(NOT(G964=""),AND(C964:G964&lt;B964:F964),AND(C964:F964&lt;B964:E964))))</f>
        <v>1</v>
      </c>
      <c r="L964" s="1" t="b">
        <f t="array" ref="L964">IF(NOT(I964=""),AND(AND(ABS(C964:I964-B964:H964)&gt;0),AND(ABS(C964:I964-B964:H964)&lt;4)),IF(NOT(H964=""),AND(AND(ABS(C964:H964-B964:G964)&gt;0),AND(ABS(C964:H964-B964:G964)&lt;4)),IF(NOT(G964=""),AND(AND(ABS(C964:G964-B964:F964)&gt;0),AND(ABS(C964:G964-B964:F964)&lt;4)),AND(AND(ABS(C964:F964-B964:E964)&gt;0),AND(ABS(C964:F964-B964:E964)&lt;4)))))</f>
        <v>1</v>
      </c>
      <c r="M964" s="1" t="b">
        <f t="shared" si="1"/>
        <v>1</v>
      </c>
    </row>
    <row r="965" ht="15.75" customHeight="1">
      <c r="A965" s="1" t="s">
        <v>974</v>
      </c>
      <c r="B965" s="1">
        <f>IFERROR(__xludf.DUMMYFUNCTION("SPLIT(A965,"" "")"),57.0)</f>
        <v>57</v>
      </c>
      <c r="C965" s="1">
        <f>IFERROR(__xludf.DUMMYFUNCTION("""COMPUTED_VALUE"""),55.0)</f>
        <v>55</v>
      </c>
      <c r="D965" s="1">
        <f>IFERROR(__xludf.DUMMYFUNCTION("""COMPUTED_VALUE"""),53.0)</f>
        <v>53</v>
      </c>
      <c r="E965" s="1">
        <f>IFERROR(__xludf.DUMMYFUNCTION("""COMPUTED_VALUE"""),50.0)</f>
        <v>50</v>
      </c>
      <c r="F965" s="1">
        <f>IFERROR(__xludf.DUMMYFUNCTION("""COMPUTED_VALUE"""),48.0)</f>
        <v>48</v>
      </c>
      <c r="G965" s="1">
        <f>IFERROR(__xludf.DUMMYFUNCTION("""COMPUTED_VALUE"""),47.0)</f>
        <v>47</v>
      </c>
      <c r="H965" s="1">
        <f>IFERROR(__xludf.DUMMYFUNCTION("""COMPUTED_VALUE"""),44.0)</f>
        <v>44</v>
      </c>
      <c r="J965" s="1" t="b">
        <f t="array" ref="J965">IF(NOT(I965=""),AND(C965:I965&gt;B965:H965),IF(NOT(H965=""),AND(C965:H965&gt;B965:G965),IF(NOT(G965=""),AND(C965:G965&gt;B965:F965),AND(C965:F965&gt;B965:E965))))</f>
        <v>0</v>
      </c>
      <c r="K965" s="1" t="b">
        <f t="array" ref="K965">IF(NOT(I965=""),AND(C965:I965&lt;B965:H965),IF(NOT(H965=""),AND(C965:H965&lt;B965:G965),IF(NOT(G965=""),AND(C965:G965&lt;B965:F965),AND(C965:F965&lt;B965:E965))))</f>
        <v>1</v>
      </c>
      <c r="L965" s="1" t="b">
        <f t="array" ref="L965">IF(NOT(I965=""),AND(AND(ABS(C965:I965-B965:H965)&gt;0),AND(ABS(C965:I965-B965:H965)&lt;4)),IF(NOT(H965=""),AND(AND(ABS(C965:H965-B965:G965)&gt;0),AND(ABS(C965:H965-B965:G965)&lt;4)),IF(NOT(G965=""),AND(AND(ABS(C965:G965-B965:F965)&gt;0),AND(ABS(C965:G965-B965:F965)&lt;4)),AND(AND(ABS(C965:F965-B965:E965)&gt;0),AND(ABS(C965:F965-B965:E965)&lt;4)))))</f>
        <v>1</v>
      </c>
      <c r="M965" s="1" t="b">
        <f t="shared" si="1"/>
        <v>1</v>
      </c>
    </row>
    <row r="966" ht="15.75" customHeight="1">
      <c r="A966" s="1" t="s">
        <v>975</v>
      </c>
      <c r="B966" s="1">
        <f>IFERROR(__xludf.DUMMYFUNCTION("SPLIT(A966,"" "")"),61.0)</f>
        <v>61</v>
      </c>
      <c r="C966" s="1">
        <f>IFERROR(__xludf.DUMMYFUNCTION("""COMPUTED_VALUE"""),59.0)</f>
        <v>59</v>
      </c>
      <c r="D966" s="1">
        <f>IFERROR(__xludf.DUMMYFUNCTION("""COMPUTED_VALUE"""),57.0)</f>
        <v>57</v>
      </c>
      <c r="E966" s="1">
        <f>IFERROR(__xludf.DUMMYFUNCTION("""COMPUTED_VALUE"""),54.0)</f>
        <v>54</v>
      </c>
      <c r="F966" s="1">
        <f>IFERROR(__xludf.DUMMYFUNCTION("""COMPUTED_VALUE"""),51.0)</f>
        <v>51</v>
      </c>
      <c r="G966" s="1">
        <f>IFERROR(__xludf.DUMMYFUNCTION("""COMPUTED_VALUE"""),49.0)</f>
        <v>49</v>
      </c>
      <c r="J966" s="1" t="b">
        <f t="array" ref="J966">IF(NOT(I966=""),AND(C966:I966&gt;B966:H966),IF(NOT(H966=""),AND(C966:H966&gt;B966:G966),IF(NOT(G966=""),AND(C966:G966&gt;B966:F966),AND(C966:F966&gt;B966:E966))))</f>
        <v>0</v>
      </c>
      <c r="K966" s="1" t="b">
        <f t="array" ref="K966">IF(NOT(I966=""),AND(C966:I966&lt;B966:H966),IF(NOT(H966=""),AND(C966:H966&lt;B966:G966),IF(NOT(G966=""),AND(C966:G966&lt;B966:F966),AND(C966:F966&lt;B966:E966))))</f>
        <v>1</v>
      </c>
      <c r="L966" s="1" t="b">
        <f t="array" ref="L966">IF(NOT(I966=""),AND(AND(ABS(C966:I966-B966:H966)&gt;0),AND(ABS(C966:I966-B966:H966)&lt;4)),IF(NOT(H966=""),AND(AND(ABS(C966:H966-B966:G966)&gt;0),AND(ABS(C966:H966-B966:G966)&lt;4)),IF(NOT(G966=""),AND(AND(ABS(C966:G966-B966:F966)&gt;0),AND(ABS(C966:G966-B966:F966)&lt;4)),AND(AND(ABS(C966:F966-B966:E966)&gt;0),AND(ABS(C966:F966-B966:E966)&lt;4)))))</f>
        <v>1</v>
      </c>
      <c r="M966" s="1" t="b">
        <f t="shared" si="1"/>
        <v>1</v>
      </c>
    </row>
    <row r="967" ht="15.75" customHeight="1">
      <c r="A967" s="1" t="s">
        <v>976</v>
      </c>
      <c r="B967" s="1">
        <f>IFERROR(__xludf.DUMMYFUNCTION("SPLIT(A967,"" "")"),74.0)</f>
        <v>74</v>
      </c>
      <c r="C967" s="1">
        <f>IFERROR(__xludf.DUMMYFUNCTION("""COMPUTED_VALUE"""),73.0)</f>
        <v>73</v>
      </c>
      <c r="D967" s="1">
        <f>IFERROR(__xludf.DUMMYFUNCTION("""COMPUTED_VALUE"""),71.0)</f>
        <v>71</v>
      </c>
      <c r="E967" s="1">
        <f>IFERROR(__xludf.DUMMYFUNCTION("""COMPUTED_VALUE"""),68.0)</f>
        <v>68</v>
      </c>
      <c r="F967" s="1">
        <f>IFERROR(__xludf.DUMMYFUNCTION("""COMPUTED_VALUE"""),65.0)</f>
        <v>65</v>
      </c>
      <c r="G967" s="1">
        <f>IFERROR(__xludf.DUMMYFUNCTION("""COMPUTED_VALUE"""),63.0)</f>
        <v>63</v>
      </c>
      <c r="H967" s="1">
        <f>IFERROR(__xludf.DUMMYFUNCTION("""COMPUTED_VALUE"""),61.0)</f>
        <v>61</v>
      </c>
      <c r="J967" s="1" t="b">
        <f t="array" ref="J967">IF(NOT(I967=""),AND(C967:I967&gt;B967:H967),IF(NOT(H967=""),AND(C967:H967&gt;B967:G967),IF(NOT(G967=""),AND(C967:G967&gt;B967:F967),AND(C967:F967&gt;B967:E967))))</f>
        <v>0</v>
      </c>
      <c r="K967" s="1" t="b">
        <f t="array" ref="K967">IF(NOT(I967=""),AND(C967:I967&lt;B967:H967),IF(NOT(H967=""),AND(C967:H967&lt;B967:G967),IF(NOT(G967=""),AND(C967:G967&lt;B967:F967),AND(C967:F967&lt;B967:E967))))</f>
        <v>1</v>
      </c>
      <c r="L967" s="1" t="b">
        <f t="array" ref="L967">IF(NOT(I967=""),AND(AND(ABS(C967:I967-B967:H967)&gt;0),AND(ABS(C967:I967-B967:H967)&lt;4)),IF(NOT(H967=""),AND(AND(ABS(C967:H967-B967:G967)&gt;0),AND(ABS(C967:H967-B967:G967)&lt;4)),IF(NOT(G967=""),AND(AND(ABS(C967:G967-B967:F967)&gt;0),AND(ABS(C967:G967-B967:F967)&lt;4)),AND(AND(ABS(C967:F967-B967:E967)&gt;0),AND(ABS(C967:F967-B967:E967)&lt;4)))))</f>
        <v>1</v>
      </c>
      <c r="M967" s="1" t="b">
        <f t="shared" si="1"/>
        <v>1</v>
      </c>
    </row>
    <row r="968" ht="15.75" customHeight="1">
      <c r="A968" s="1" t="s">
        <v>977</v>
      </c>
      <c r="B968" s="1">
        <f>IFERROR(__xludf.DUMMYFUNCTION("SPLIT(A968,"" "")"),69.0)</f>
        <v>69</v>
      </c>
      <c r="C968" s="1">
        <f>IFERROR(__xludf.DUMMYFUNCTION("""COMPUTED_VALUE"""),70.0)</f>
        <v>70</v>
      </c>
      <c r="D968" s="1">
        <f>IFERROR(__xludf.DUMMYFUNCTION("""COMPUTED_VALUE"""),71.0)</f>
        <v>71</v>
      </c>
      <c r="E968" s="1">
        <f>IFERROR(__xludf.DUMMYFUNCTION("""COMPUTED_VALUE"""),73.0)</f>
        <v>73</v>
      </c>
      <c r="F968" s="1">
        <f>IFERROR(__xludf.DUMMYFUNCTION("""COMPUTED_VALUE"""),75.0)</f>
        <v>75</v>
      </c>
      <c r="J968" s="1" t="b">
        <f t="array" ref="J968">IF(NOT(I968=""),AND(C968:I968&gt;B968:H968),IF(NOT(H968=""),AND(C968:H968&gt;B968:G968),IF(NOT(G968=""),AND(C968:G968&gt;B968:F968),AND(C968:F968&gt;B968:E968))))</f>
        <v>1</v>
      </c>
      <c r="K968" s="1" t="b">
        <f t="array" ref="K968">IF(NOT(I968=""),AND(C968:I968&lt;B968:H968),IF(NOT(H968=""),AND(C968:H968&lt;B968:G968),IF(NOT(G968=""),AND(C968:G968&lt;B968:F968),AND(C968:F968&lt;B968:E968))))</f>
        <v>0</v>
      </c>
      <c r="L968" s="1" t="b">
        <f t="array" ref="L968">IF(NOT(I968=""),AND(AND(ABS(C968:I968-B968:H968)&gt;0),AND(ABS(C968:I968-B968:H968)&lt;4)),IF(NOT(H968=""),AND(AND(ABS(C968:H968-B968:G968)&gt;0),AND(ABS(C968:H968-B968:G968)&lt;4)),IF(NOT(G968=""),AND(AND(ABS(C968:G968-B968:F968)&gt;0),AND(ABS(C968:G968-B968:F968)&lt;4)),AND(AND(ABS(C968:F968-B968:E968)&gt;0),AND(ABS(C968:F968-B968:E968)&lt;4)))))</f>
        <v>1</v>
      </c>
      <c r="M968" s="1" t="b">
        <f t="shared" si="1"/>
        <v>1</v>
      </c>
    </row>
    <row r="969" ht="15.75" customHeight="1">
      <c r="A969" s="1" t="s">
        <v>978</v>
      </c>
      <c r="B969" s="1">
        <f>IFERROR(__xludf.DUMMYFUNCTION("SPLIT(A969,"" "")"),81.0)</f>
        <v>81</v>
      </c>
      <c r="C969" s="1">
        <f>IFERROR(__xludf.DUMMYFUNCTION("""COMPUTED_VALUE"""),79.0)</f>
        <v>79</v>
      </c>
      <c r="D969" s="1">
        <f>IFERROR(__xludf.DUMMYFUNCTION("""COMPUTED_VALUE"""),77.0)</f>
        <v>77</v>
      </c>
      <c r="E969" s="1">
        <f>IFERROR(__xludf.DUMMYFUNCTION("""COMPUTED_VALUE"""),76.0)</f>
        <v>76</v>
      </c>
      <c r="F969" s="1">
        <f>IFERROR(__xludf.DUMMYFUNCTION("""COMPUTED_VALUE"""),75.0)</f>
        <v>75</v>
      </c>
      <c r="G969" s="1">
        <f>IFERROR(__xludf.DUMMYFUNCTION("""COMPUTED_VALUE"""),73.0)</f>
        <v>73</v>
      </c>
      <c r="J969" s="1" t="b">
        <f t="array" ref="J969">IF(NOT(I969=""),AND(C969:I969&gt;B969:H969),IF(NOT(H969=""),AND(C969:H969&gt;B969:G969),IF(NOT(G969=""),AND(C969:G969&gt;B969:F969),AND(C969:F969&gt;B969:E969))))</f>
        <v>0</v>
      </c>
      <c r="K969" s="1" t="b">
        <f t="array" ref="K969">IF(NOT(I969=""),AND(C969:I969&lt;B969:H969),IF(NOT(H969=""),AND(C969:H969&lt;B969:G969),IF(NOT(G969=""),AND(C969:G969&lt;B969:F969),AND(C969:F969&lt;B969:E969))))</f>
        <v>1</v>
      </c>
      <c r="L969" s="1" t="b">
        <f t="array" ref="L969">IF(NOT(I969=""),AND(AND(ABS(C969:I969-B969:H969)&gt;0),AND(ABS(C969:I969-B969:H969)&lt;4)),IF(NOT(H969=""),AND(AND(ABS(C969:H969-B969:G969)&gt;0),AND(ABS(C969:H969-B969:G969)&lt;4)),IF(NOT(G969=""),AND(AND(ABS(C969:G969-B969:F969)&gt;0),AND(ABS(C969:G969-B969:F969)&lt;4)),AND(AND(ABS(C969:F969-B969:E969)&gt;0),AND(ABS(C969:F969-B969:E969)&lt;4)))))</f>
        <v>1</v>
      </c>
      <c r="M969" s="1" t="b">
        <f t="shared" si="1"/>
        <v>1</v>
      </c>
    </row>
    <row r="970" ht="15.75" customHeight="1">
      <c r="A970" s="1" t="s">
        <v>979</v>
      </c>
      <c r="B970" s="1">
        <f>IFERROR(__xludf.DUMMYFUNCTION("SPLIT(A970,"" "")"),58.0)</f>
        <v>58</v>
      </c>
      <c r="C970" s="1">
        <f>IFERROR(__xludf.DUMMYFUNCTION("""COMPUTED_VALUE"""),57.0)</f>
        <v>57</v>
      </c>
      <c r="D970" s="1">
        <f>IFERROR(__xludf.DUMMYFUNCTION("""COMPUTED_VALUE"""),56.0)</f>
        <v>56</v>
      </c>
      <c r="E970" s="1">
        <f>IFERROR(__xludf.DUMMYFUNCTION("""COMPUTED_VALUE"""),55.0)</f>
        <v>55</v>
      </c>
      <c r="F970" s="1">
        <f>IFERROR(__xludf.DUMMYFUNCTION("""COMPUTED_VALUE"""),52.0)</f>
        <v>52</v>
      </c>
      <c r="G970" s="1">
        <f>IFERROR(__xludf.DUMMYFUNCTION("""COMPUTED_VALUE"""),51.0)</f>
        <v>51</v>
      </c>
      <c r="H970" s="1">
        <f>IFERROR(__xludf.DUMMYFUNCTION("""COMPUTED_VALUE"""),50.0)</f>
        <v>50</v>
      </c>
      <c r="J970" s="1" t="b">
        <f t="array" ref="J970">IF(NOT(I970=""),AND(C970:I970&gt;B970:H970),IF(NOT(H970=""),AND(C970:H970&gt;B970:G970),IF(NOT(G970=""),AND(C970:G970&gt;B970:F970),AND(C970:F970&gt;B970:E970))))</f>
        <v>0</v>
      </c>
      <c r="K970" s="1" t="b">
        <f t="array" ref="K970">IF(NOT(I970=""),AND(C970:I970&lt;B970:H970),IF(NOT(H970=""),AND(C970:H970&lt;B970:G970),IF(NOT(G970=""),AND(C970:G970&lt;B970:F970),AND(C970:F970&lt;B970:E970))))</f>
        <v>1</v>
      </c>
      <c r="L970" s="1" t="b">
        <f t="array" ref="L970">IF(NOT(I970=""),AND(AND(ABS(C970:I970-B970:H970)&gt;0),AND(ABS(C970:I970-B970:H970)&lt;4)),IF(NOT(H970=""),AND(AND(ABS(C970:H970-B970:G970)&gt;0),AND(ABS(C970:H970-B970:G970)&lt;4)),IF(NOT(G970=""),AND(AND(ABS(C970:G970-B970:F970)&gt;0),AND(ABS(C970:G970-B970:F970)&lt;4)),AND(AND(ABS(C970:F970-B970:E970)&gt;0),AND(ABS(C970:F970-B970:E970)&lt;4)))))</f>
        <v>1</v>
      </c>
      <c r="M970" s="1" t="b">
        <f t="shared" si="1"/>
        <v>1</v>
      </c>
    </row>
    <row r="971" ht="15.75" customHeight="1">
      <c r="A971" s="1" t="s">
        <v>980</v>
      </c>
      <c r="B971" s="1">
        <f>IFERROR(__xludf.DUMMYFUNCTION("SPLIT(A971,"" "")"),31.0)</f>
        <v>31</v>
      </c>
      <c r="C971" s="1">
        <f>IFERROR(__xludf.DUMMYFUNCTION("""COMPUTED_VALUE"""),29.0)</f>
        <v>29</v>
      </c>
      <c r="D971" s="1">
        <f>IFERROR(__xludf.DUMMYFUNCTION("""COMPUTED_VALUE"""),26.0)</f>
        <v>26</v>
      </c>
      <c r="E971" s="1">
        <f>IFERROR(__xludf.DUMMYFUNCTION("""COMPUTED_VALUE"""),23.0)</f>
        <v>23</v>
      </c>
      <c r="F971" s="1">
        <f>IFERROR(__xludf.DUMMYFUNCTION("""COMPUTED_VALUE"""),22.0)</f>
        <v>22</v>
      </c>
      <c r="G971" s="1">
        <f>IFERROR(__xludf.DUMMYFUNCTION("""COMPUTED_VALUE"""),20.0)</f>
        <v>20</v>
      </c>
      <c r="H971" s="1">
        <f>IFERROR(__xludf.DUMMYFUNCTION("""COMPUTED_VALUE"""),17.0)</f>
        <v>17</v>
      </c>
      <c r="J971" s="1" t="b">
        <f t="array" ref="J971">IF(NOT(I971=""),AND(C971:I971&gt;B971:H971),IF(NOT(H971=""),AND(C971:H971&gt;B971:G971),IF(NOT(G971=""),AND(C971:G971&gt;B971:F971),AND(C971:F971&gt;B971:E971))))</f>
        <v>0</v>
      </c>
      <c r="K971" s="1" t="b">
        <f t="array" ref="K971">IF(NOT(I971=""),AND(C971:I971&lt;B971:H971),IF(NOT(H971=""),AND(C971:H971&lt;B971:G971),IF(NOT(G971=""),AND(C971:G971&lt;B971:F971),AND(C971:F971&lt;B971:E971))))</f>
        <v>1</v>
      </c>
      <c r="L971" s="1" t="b">
        <f t="array" ref="L971">IF(NOT(I971=""),AND(AND(ABS(C971:I971-B971:H971)&gt;0),AND(ABS(C971:I971-B971:H971)&lt;4)),IF(NOT(H971=""),AND(AND(ABS(C971:H971-B971:G971)&gt;0),AND(ABS(C971:H971-B971:G971)&lt;4)),IF(NOT(G971=""),AND(AND(ABS(C971:G971-B971:F971)&gt;0),AND(ABS(C971:G971-B971:F971)&lt;4)),AND(AND(ABS(C971:F971-B971:E971)&gt;0),AND(ABS(C971:F971-B971:E971)&lt;4)))))</f>
        <v>1</v>
      </c>
      <c r="M971" s="1" t="b">
        <f t="shared" si="1"/>
        <v>1</v>
      </c>
    </row>
    <row r="972" ht="15.75" customHeight="1">
      <c r="A972" s="1" t="s">
        <v>981</v>
      </c>
      <c r="B972" s="1">
        <f>IFERROR(__xludf.DUMMYFUNCTION("SPLIT(A972,"" "")"),61.0)</f>
        <v>61</v>
      </c>
      <c r="C972" s="1">
        <f>IFERROR(__xludf.DUMMYFUNCTION("""COMPUTED_VALUE"""),59.0)</f>
        <v>59</v>
      </c>
      <c r="D972" s="1">
        <f>IFERROR(__xludf.DUMMYFUNCTION("""COMPUTED_VALUE"""),58.0)</f>
        <v>58</v>
      </c>
      <c r="E972" s="1">
        <f>IFERROR(__xludf.DUMMYFUNCTION("""COMPUTED_VALUE"""),57.0)</f>
        <v>57</v>
      </c>
      <c r="F972" s="1">
        <f>IFERROR(__xludf.DUMMYFUNCTION("""COMPUTED_VALUE"""),54.0)</f>
        <v>54</v>
      </c>
      <c r="G972" s="1">
        <f>IFERROR(__xludf.DUMMYFUNCTION("""COMPUTED_VALUE"""),51.0)</f>
        <v>51</v>
      </c>
      <c r="H972" s="1">
        <f>IFERROR(__xludf.DUMMYFUNCTION("""COMPUTED_VALUE"""),49.0)</f>
        <v>49</v>
      </c>
      <c r="J972" s="1" t="b">
        <f t="array" ref="J972">IF(NOT(I972=""),AND(C972:I972&gt;B972:H972),IF(NOT(H972=""),AND(C972:H972&gt;B972:G972),IF(NOT(G972=""),AND(C972:G972&gt;B972:F972),AND(C972:F972&gt;B972:E972))))</f>
        <v>0</v>
      </c>
      <c r="K972" s="1" t="b">
        <f t="array" ref="K972">IF(NOT(I972=""),AND(C972:I972&lt;B972:H972),IF(NOT(H972=""),AND(C972:H972&lt;B972:G972),IF(NOT(G972=""),AND(C972:G972&lt;B972:F972),AND(C972:F972&lt;B972:E972))))</f>
        <v>1</v>
      </c>
      <c r="L972" s="1" t="b">
        <f t="array" ref="L972">IF(NOT(I972=""),AND(AND(ABS(C972:I972-B972:H972)&gt;0),AND(ABS(C972:I972-B972:H972)&lt;4)),IF(NOT(H972=""),AND(AND(ABS(C972:H972-B972:G972)&gt;0),AND(ABS(C972:H972-B972:G972)&lt;4)),IF(NOT(G972=""),AND(AND(ABS(C972:G972-B972:F972)&gt;0),AND(ABS(C972:G972-B972:F972)&lt;4)),AND(AND(ABS(C972:F972-B972:E972)&gt;0),AND(ABS(C972:F972-B972:E972)&lt;4)))))</f>
        <v>1</v>
      </c>
      <c r="M972" s="1" t="b">
        <f t="shared" si="1"/>
        <v>1</v>
      </c>
    </row>
    <row r="973" ht="15.75" customHeight="1">
      <c r="A973" s="1" t="s">
        <v>982</v>
      </c>
      <c r="B973" s="1">
        <f>IFERROR(__xludf.DUMMYFUNCTION("SPLIT(A973,"" "")"),67.0)</f>
        <v>67</v>
      </c>
      <c r="C973" s="1">
        <f>IFERROR(__xludf.DUMMYFUNCTION("""COMPUTED_VALUE"""),69.0)</f>
        <v>69</v>
      </c>
      <c r="D973" s="1">
        <f>IFERROR(__xludf.DUMMYFUNCTION("""COMPUTED_VALUE"""),71.0)</f>
        <v>71</v>
      </c>
      <c r="E973" s="1">
        <f>IFERROR(__xludf.DUMMYFUNCTION("""COMPUTED_VALUE"""),72.0)</f>
        <v>72</v>
      </c>
      <c r="F973" s="1">
        <f>IFERROR(__xludf.DUMMYFUNCTION("""COMPUTED_VALUE"""),73.0)</f>
        <v>73</v>
      </c>
      <c r="G973" s="1">
        <f>IFERROR(__xludf.DUMMYFUNCTION("""COMPUTED_VALUE"""),76.0)</f>
        <v>76</v>
      </c>
      <c r="H973" s="1">
        <f>IFERROR(__xludf.DUMMYFUNCTION("""COMPUTED_VALUE"""),79.0)</f>
        <v>79</v>
      </c>
      <c r="I973" s="1">
        <f>IFERROR(__xludf.DUMMYFUNCTION("""COMPUTED_VALUE"""),80.0)</f>
        <v>80</v>
      </c>
      <c r="J973" s="1" t="b">
        <f t="array" ref="J973">IF(NOT(I973=""),AND(C973:I973&gt;B973:H973),IF(NOT(H973=""),AND(C973:H973&gt;B973:G973),IF(NOT(G973=""),AND(C973:G973&gt;B973:F973),AND(C973:F973&gt;B973:E973))))</f>
        <v>1</v>
      </c>
      <c r="K973" s="1" t="b">
        <f t="array" ref="K973">IF(NOT(I973=""),AND(C973:I973&lt;B973:H973),IF(NOT(H973=""),AND(C973:H973&lt;B973:G973),IF(NOT(G973=""),AND(C973:G973&lt;B973:F973),AND(C973:F973&lt;B973:E973))))</f>
        <v>0</v>
      </c>
      <c r="L973" s="1" t="b">
        <f t="array" ref="L973">IF(NOT(I973=""),AND(AND(ABS(C973:I973-B973:H973)&gt;0),AND(ABS(C973:I973-B973:H973)&lt;4)),IF(NOT(H973=""),AND(AND(ABS(C973:H973-B973:G973)&gt;0),AND(ABS(C973:H973-B973:G973)&lt;4)),IF(NOT(G973=""),AND(AND(ABS(C973:G973-B973:F973)&gt;0),AND(ABS(C973:G973-B973:F973)&lt;4)),AND(AND(ABS(C973:F973-B973:E973)&gt;0),AND(ABS(C973:F973-B973:E973)&lt;4)))))</f>
        <v>1</v>
      </c>
      <c r="M973" s="1" t="b">
        <f t="shared" si="1"/>
        <v>1</v>
      </c>
    </row>
    <row r="974" ht="15.75" customHeight="1">
      <c r="A974" s="1" t="s">
        <v>983</v>
      </c>
      <c r="B974" s="1">
        <f>IFERROR(__xludf.DUMMYFUNCTION("SPLIT(A974,"" "")"),91.0)</f>
        <v>91</v>
      </c>
      <c r="C974" s="1">
        <f>IFERROR(__xludf.DUMMYFUNCTION("""COMPUTED_VALUE"""),88.0)</f>
        <v>88</v>
      </c>
      <c r="D974" s="1">
        <f>IFERROR(__xludf.DUMMYFUNCTION("""COMPUTED_VALUE"""),87.0)</f>
        <v>87</v>
      </c>
      <c r="E974" s="1">
        <f>IFERROR(__xludf.DUMMYFUNCTION("""COMPUTED_VALUE"""),85.0)</f>
        <v>85</v>
      </c>
      <c r="F974" s="1">
        <f>IFERROR(__xludf.DUMMYFUNCTION("""COMPUTED_VALUE"""),82.0)</f>
        <v>82</v>
      </c>
      <c r="G974" s="1">
        <f>IFERROR(__xludf.DUMMYFUNCTION("""COMPUTED_VALUE"""),79.0)</f>
        <v>79</v>
      </c>
      <c r="J974" s="1" t="b">
        <f t="array" ref="J974">IF(NOT(I974=""),AND(C974:I974&gt;B974:H974),IF(NOT(H974=""),AND(C974:H974&gt;B974:G974),IF(NOT(G974=""),AND(C974:G974&gt;B974:F974),AND(C974:F974&gt;B974:E974))))</f>
        <v>0</v>
      </c>
      <c r="K974" s="1" t="b">
        <f t="array" ref="K974">IF(NOT(I974=""),AND(C974:I974&lt;B974:H974),IF(NOT(H974=""),AND(C974:H974&lt;B974:G974),IF(NOT(G974=""),AND(C974:G974&lt;B974:F974),AND(C974:F974&lt;B974:E974))))</f>
        <v>1</v>
      </c>
      <c r="L974" s="1" t="b">
        <f t="array" ref="L974">IF(NOT(I974=""),AND(AND(ABS(C974:I974-B974:H974)&gt;0),AND(ABS(C974:I974-B974:H974)&lt;4)),IF(NOT(H974=""),AND(AND(ABS(C974:H974-B974:G974)&gt;0),AND(ABS(C974:H974-B974:G974)&lt;4)),IF(NOT(G974=""),AND(AND(ABS(C974:G974-B974:F974)&gt;0),AND(ABS(C974:G974-B974:F974)&lt;4)),AND(AND(ABS(C974:F974-B974:E974)&gt;0),AND(ABS(C974:F974-B974:E974)&lt;4)))))</f>
        <v>1</v>
      </c>
      <c r="M974" s="1" t="b">
        <f t="shared" si="1"/>
        <v>1</v>
      </c>
    </row>
    <row r="975" ht="15.75" customHeight="1">
      <c r="A975" s="1" t="s">
        <v>984</v>
      </c>
      <c r="B975" s="1">
        <f>IFERROR(__xludf.DUMMYFUNCTION("SPLIT(A975,"" "")"),62.0)</f>
        <v>62</v>
      </c>
      <c r="C975" s="1">
        <f>IFERROR(__xludf.DUMMYFUNCTION("""COMPUTED_VALUE"""),65.0)</f>
        <v>65</v>
      </c>
      <c r="D975" s="1">
        <f>IFERROR(__xludf.DUMMYFUNCTION("""COMPUTED_VALUE"""),67.0)</f>
        <v>67</v>
      </c>
      <c r="E975" s="1">
        <f>IFERROR(__xludf.DUMMYFUNCTION("""COMPUTED_VALUE"""),70.0)</f>
        <v>70</v>
      </c>
      <c r="F975" s="1">
        <f>IFERROR(__xludf.DUMMYFUNCTION("""COMPUTED_VALUE"""),72.0)</f>
        <v>72</v>
      </c>
      <c r="G975" s="1">
        <f>IFERROR(__xludf.DUMMYFUNCTION("""COMPUTED_VALUE"""),75.0)</f>
        <v>75</v>
      </c>
      <c r="H975" s="1">
        <f>IFERROR(__xludf.DUMMYFUNCTION("""COMPUTED_VALUE"""),77.0)</f>
        <v>77</v>
      </c>
      <c r="J975" s="1" t="b">
        <f t="array" ref="J975">IF(NOT(I975=""),AND(C975:I975&gt;B975:H975),IF(NOT(H975=""),AND(C975:H975&gt;B975:G975),IF(NOT(G975=""),AND(C975:G975&gt;B975:F975),AND(C975:F975&gt;B975:E975))))</f>
        <v>1</v>
      </c>
      <c r="K975" s="1" t="b">
        <f t="array" ref="K975">IF(NOT(I975=""),AND(C975:I975&lt;B975:H975),IF(NOT(H975=""),AND(C975:H975&lt;B975:G975),IF(NOT(G975=""),AND(C975:G975&lt;B975:F975),AND(C975:F975&lt;B975:E975))))</f>
        <v>0</v>
      </c>
      <c r="L975" s="1" t="b">
        <f t="array" ref="L975">IF(NOT(I975=""),AND(AND(ABS(C975:I975-B975:H975)&gt;0),AND(ABS(C975:I975-B975:H975)&lt;4)),IF(NOT(H975=""),AND(AND(ABS(C975:H975-B975:G975)&gt;0),AND(ABS(C975:H975-B975:G975)&lt;4)),IF(NOT(G975=""),AND(AND(ABS(C975:G975-B975:F975)&gt;0),AND(ABS(C975:G975-B975:F975)&lt;4)),AND(AND(ABS(C975:F975-B975:E975)&gt;0),AND(ABS(C975:F975-B975:E975)&lt;4)))))</f>
        <v>1</v>
      </c>
      <c r="M975" s="1" t="b">
        <f t="shared" si="1"/>
        <v>1</v>
      </c>
    </row>
    <row r="976" ht="15.75" customHeight="1">
      <c r="A976" s="1" t="s">
        <v>985</v>
      </c>
      <c r="B976" s="1">
        <f>IFERROR(__xludf.DUMMYFUNCTION("SPLIT(A976,"" "")"),68.0)</f>
        <v>68</v>
      </c>
      <c r="C976" s="1">
        <f>IFERROR(__xludf.DUMMYFUNCTION("""COMPUTED_VALUE"""),69.0)</f>
        <v>69</v>
      </c>
      <c r="D976" s="1">
        <f>IFERROR(__xludf.DUMMYFUNCTION("""COMPUTED_VALUE"""),72.0)</f>
        <v>72</v>
      </c>
      <c r="E976" s="1">
        <f>IFERROR(__xludf.DUMMYFUNCTION("""COMPUTED_VALUE"""),73.0)</f>
        <v>73</v>
      </c>
      <c r="F976" s="1">
        <f>IFERROR(__xludf.DUMMYFUNCTION("""COMPUTED_VALUE"""),75.0)</f>
        <v>75</v>
      </c>
      <c r="J976" s="1" t="b">
        <f t="array" ref="J976">IF(NOT(I976=""),AND(C976:I976&gt;B976:H976),IF(NOT(H976=""),AND(C976:H976&gt;B976:G976),IF(NOT(G976=""),AND(C976:G976&gt;B976:F976),AND(C976:F976&gt;B976:E976))))</f>
        <v>1</v>
      </c>
      <c r="K976" s="1" t="b">
        <f t="array" ref="K976">IF(NOT(I976=""),AND(C976:I976&lt;B976:H976),IF(NOT(H976=""),AND(C976:H976&lt;B976:G976),IF(NOT(G976=""),AND(C976:G976&lt;B976:F976),AND(C976:F976&lt;B976:E976))))</f>
        <v>0</v>
      </c>
      <c r="L976" s="1" t="b">
        <f t="array" ref="L976">IF(NOT(I976=""),AND(AND(ABS(C976:I976-B976:H976)&gt;0),AND(ABS(C976:I976-B976:H976)&lt;4)),IF(NOT(H976=""),AND(AND(ABS(C976:H976-B976:G976)&gt;0),AND(ABS(C976:H976-B976:G976)&lt;4)),IF(NOT(G976=""),AND(AND(ABS(C976:G976-B976:F976)&gt;0),AND(ABS(C976:G976-B976:F976)&lt;4)),AND(AND(ABS(C976:F976-B976:E976)&gt;0),AND(ABS(C976:F976-B976:E976)&lt;4)))))</f>
        <v>1</v>
      </c>
      <c r="M976" s="1" t="b">
        <f t="shared" si="1"/>
        <v>1</v>
      </c>
    </row>
    <row r="977" ht="15.75" customHeight="1">
      <c r="A977" s="1" t="s">
        <v>986</v>
      </c>
      <c r="B977" s="1">
        <f>IFERROR(__xludf.DUMMYFUNCTION("SPLIT(A977,"" "")"),10.0)</f>
        <v>10</v>
      </c>
      <c r="C977" s="1">
        <f>IFERROR(__xludf.DUMMYFUNCTION("""COMPUTED_VALUE"""),13.0)</f>
        <v>13</v>
      </c>
      <c r="D977" s="1">
        <f>IFERROR(__xludf.DUMMYFUNCTION("""COMPUTED_VALUE"""),15.0)</f>
        <v>15</v>
      </c>
      <c r="E977" s="1">
        <f>IFERROR(__xludf.DUMMYFUNCTION("""COMPUTED_VALUE"""),16.0)</f>
        <v>16</v>
      </c>
      <c r="F977" s="1">
        <f>IFERROR(__xludf.DUMMYFUNCTION("""COMPUTED_VALUE"""),17.0)</f>
        <v>17</v>
      </c>
      <c r="G977" s="1">
        <f>IFERROR(__xludf.DUMMYFUNCTION("""COMPUTED_VALUE"""),19.0)</f>
        <v>19</v>
      </c>
      <c r="J977" s="1" t="b">
        <f t="array" ref="J977">IF(NOT(I977=""),AND(C977:I977&gt;B977:H977),IF(NOT(H977=""),AND(C977:H977&gt;B977:G977),IF(NOT(G977=""),AND(C977:G977&gt;B977:F977),AND(C977:F977&gt;B977:E977))))</f>
        <v>1</v>
      </c>
      <c r="K977" s="1" t="b">
        <f t="array" ref="K977">IF(NOT(I977=""),AND(C977:I977&lt;B977:H977),IF(NOT(H977=""),AND(C977:H977&lt;B977:G977),IF(NOT(G977=""),AND(C977:G977&lt;B977:F977),AND(C977:F977&lt;B977:E977))))</f>
        <v>0</v>
      </c>
      <c r="L977" s="1" t="b">
        <f t="array" ref="L977">IF(NOT(I977=""),AND(AND(ABS(C977:I977-B977:H977)&gt;0),AND(ABS(C977:I977-B977:H977)&lt;4)),IF(NOT(H977=""),AND(AND(ABS(C977:H977-B977:G977)&gt;0),AND(ABS(C977:H977-B977:G977)&lt;4)),IF(NOT(G977=""),AND(AND(ABS(C977:G977-B977:F977)&gt;0),AND(ABS(C977:G977-B977:F977)&lt;4)),AND(AND(ABS(C977:F977-B977:E977)&gt;0),AND(ABS(C977:F977-B977:E977)&lt;4)))))</f>
        <v>1</v>
      </c>
      <c r="M977" s="1" t="b">
        <f t="shared" si="1"/>
        <v>1</v>
      </c>
    </row>
    <row r="978" ht="15.75" customHeight="1">
      <c r="A978" s="1" t="s">
        <v>987</v>
      </c>
      <c r="B978" s="1">
        <f>IFERROR(__xludf.DUMMYFUNCTION("SPLIT(A978,"" "")"),27.0)</f>
        <v>27</v>
      </c>
      <c r="C978" s="1">
        <f>IFERROR(__xludf.DUMMYFUNCTION("""COMPUTED_VALUE"""),30.0)</f>
        <v>30</v>
      </c>
      <c r="D978" s="1">
        <f>IFERROR(__xludf.DUMMYFUNCTION("""COMPUTED_VALUE"""),31.0)</f>
        <v>31</v>
      </c>
      <c r="E978" s="1">
        <f>IFERROR(__xludf.DUMMYFUNCTION("""COMPUTED_VALUE"""),34.0)</f>
        <v>34</v>
      </c>
      <c r="F978" s="1">
        <f>IFERROR(__xludf.DUMMYFUNCTION("""COMPUTED_VALUE"""),35.0)</f>
        <v>35</v>
      </c>
      <c r="J978" s="1" t="b">
        <f t="array" ref="J978">IF(NOT(I978=""),AND(C978:I978&gt;B978:H978),IF(NOT(H978=""),AND(C978:H978&gt;B978:G978),IF(NOT(G978=""),AND(C978:G978&gt;B978:F978),AND(C978:F978&gt;B978:E978))))</f>
        <v>1</v>
      </c>
      <c r="K978" s="1" t="b">
        <f t="array" ref="K978">IF(NOT(I978=""),AND(C978:I978&lt;B978:H978),IF(NOT(H978=""),AND(C978:H978&lt;B978:G978),IF(NOT(G978=""),AND(C978:G978&lt;B978:F978),AND(C978:F978&lt;B978:E978))))</f>
        <v>0</v>
      </c>
      <c r="L978" s="1" t="b">
        <f t="array" ref="L978">IF(NOT(I978=""),AND(AND(ABS(C978:I978-B978:H978)&gt;0),AND(ABS(C978:I978-B978:H978)&lt;4)),IF(NOT(H978=""),AND(AND(ABS(C978:H978-B978:G978)&gt;0),AND(ABS(C978:H978-B978:G978)&lt;4)),IF(NOT(G978=""),AND(AND(ABS(C978:G978-B978:F978)&gt;0),AND(ABS(C978:G978-B978:F978)&lt;4)),AND(AND(ABS(C978:F978-B978:E978)&gt;0),AND(ABS(C978:F978-B978:E978)&lt;4)))))</f>
        <v>1</v>
      </c>
      <c r="M978" s="1" t="b">
        <f t="shared" si="1"/>
        <v>1</v>
      </c>
    </row>
    <row r="979" ht="15.75" customHeight="1">
      <c r="A979" s="1" t="s">
        <v>988</v>
      </c>
      <c r="B979" s="1">
        <f>IFERROR(__xludf.DUMMYFUNCTION("SPLIT(A979,"" "")"),17.0)</f>
        <v>17</v>
      </c>
      <c r="C979" s="1">
        <f>IFERROR(__xludf.DUMMYFUNCTION("""COMPUTED_VALUE"""),16.0)</f>
        <v>16</v>
      </c>
      <c r="D979" s="1">
        <f>IFERROR(__xludf.DUMMYFUNCTION("""COMPUTED_VALUE"""),13.0)</f>
        <v>13</v>
      </c>
      <c r="E979" s="1">
        <f>IFERROR(__xludf.DUMMYFUNCTION("""COMPUTED_VALUE"""),12.0)</f>
        <v>12</v>
      </c>
      <c r="F979" s="1">
        <f>IFERROR(__xludf.DUMMYFUNCTION("""COMPUTED_VALUE"""),11.0)</f>
        <v>11</v>
      </c>
      <c r="G979" s="1">
        <f>IFERROR(__xludf.DUMMYFUNCTION("""COMPUTED_VALUE"""),10.0)</f>
        <v>10</v>
      </c>
      <c r="H979" s="1">
        <f>IFERROR(__xludf.DUMMYFUNCTION("""COMPUTED_VALUE"""),7.0)</f>
        <v>7</v>
      </c>
      <c r="I979" s="1">
        <f>IFERROR(__xludf.DUMMYFUNCTION("""COMPUTED_VALUE"""),6.0)</f>
        <v>6</v>
      </c>
      <c r="J979" s="1" t="b">
        <f t="array" ref="J979">IF(NOT(I979=""),AND(C979:I979&gt;B979:H979),IF(NOT(H979=""),AND(C979:H979&gt;B979:G979),IF(NOT(G979=""),AND(C979:G979&gt;B979:F979),AND(C979:F979&gt;B979:E979))))</f>
        <v>0</v>
      </c>
      <c r="K979" s="1" t="b">
        <f t="array" ref="K979">IF(NOT(I979=""),AND(C979:I979&lt;B979:H979),IF(NOT(H979=""),AND(C979:H979&lt;B979:G979),IF(NOT(G979=""),AND(C979:G979&lt;B979:F979),AND(C979:F979&lt;B979:E979))))</f>
        <v>1</v>
      </c>
      <c r="L979" s="1" t="b">
        <f t="array" ref="L979">IF(NOT(I979=""),AND(AND(ABS(C979:I979-B979:H979)&gt;0),AND(ABS(C979:I979-B979:H979)&lt;4)),IF(NOT(H979=""),AND(AND(ABS(C979:H979-B979:G979)&gt;0),AND(ABS(C979:H979-B979:G979)&lt;4)),IF(NOT(G979=""),AND(AND(ABS(C979:G979-B979:F979)&gt;0),AND(ABS(C979:G979-B979:F979)&lt;4)),AND(AND(ABS(C979:F979-B979:E979)&gt;0),AND(ABS(C979:F979-B979:E979)&lt;4)))))</f>
        <v>1</v>
      </c>
      <c r="M979" s="1" t="b">
        <f t="shared" si="1"/>
        <v>1</v>
      </c>
    </row>
    <row r="980" ht="15.75" customHeight="1">
      <c r="A980" s="1" t="s">
        <v>989</v>
      </c>
      <c r="B980" s="1">
        <f>IFERROR(__xludf.DUMMYFUNCTION("SPLIT(A980,"" "")"),22.0)</f>
        <v>22</v>
      </c>
      <c r="C980" s="1">
        <f>IFERROR(__xludf.DUMMYFUNCTION("""COMPUTED_VALUE"""),21.0)</f>
        <v>21</v>
      </c>
      <c r="D980" s="1">
        <f>IFERROR(__xludf.DUMMYFUNCTION("""COMPUTED_VALUE"""),19.0)</f>
        <v>19</v>
      </c>
      <c r="E980" s="1">
        <f>IFERROR(__xludf.DUMMYFUNCTION("""COMPUTED_VALUE"""),18.0)</f>
        <v>18</v>
      </c>
      <c r="F980" s="1">
        <f>IFERROR(__xludf.DUMMYFUNCTION("""COMPUTED_VALUE"""),16.0)</f>
        <v>16</v>
      </c>
      <c r="J980" s="1" t="b">
        <f t="array" ref="J980">IF(NOT(I980=""),AND(C980:I980&gt;B980:H980),IF(NOT(H980=""),AND(C980:H980&gt;B980:G980),IF(NOT(G980=""),AND(C980:G980&gt;B980:F980),AND(C980:F980&gt;B980:E980))))</f>
        <v>0</v>
      </c>
      <c r="K980" s="1" t="b">
        <f t="array" ref="K980">IF(NOT(I980=""),AND(C980:I980&lt;B980:H980),IF(NOT(H980=""),AND(C980:H980&lt;B980:G980),IF(NOT(G980=""),AND(C980:G980&lt;B980:F980),AND(C980:F980&lt;B980:E980))))</f>
        <v>1</v>
      </c>
      <c r="L980" s="1" t="b">
        <f t="array" ref="L980">IF(NOT(I980=""),AND(AND(ABS(C980:I980-B980:H980)&gt;0),AND(ABS(C980:I980-B980:H980)&lt;4)),IF(NOT(H980=""),AND(AND(ABS(C980:H980-B980:G980)&gt;0),AND(ABS(C980:H980-B980:G980)&lt;4)),IF(NOT(G980=""),AND(AND(ABS(C980:G980-B980:F980)&gt;0),AND(ABS(C980:G980-B980:F980)&lt;4)),AND(AND(ABS(C980:F980-B980:E980)&gt;0),AND(ABS(C980:F980-B980:E980)&lt;4)))))</f>
        <v>1</v>
      </c>
      <c r="M980" s="1" t="b">
        <f t="shared" si="1"/>
        <v>1</v>
      </c>
    </row>
    <row r="981" ht="15.75" customHeight="1">
      <c r="A981" s="1" t="s">
        <v>990</v>
      </c>
      <c r="B981" s="1">
        <f>IFERROR(__xludf.DUMMYFUNCTION("SPLIT(A981,"" "")"),46.0)</f>
        <v>46</v>
      </c>
      <c r="C981" s="1">
        <f>IFERROR(__xludf.DUMMYFUNCTION("""COMPUTED_VALUE"""),48.0)</f>
        <v>48</v>
      </c>
      <c r="D981" s="1">
        <f>IFERROR(__xludf.DUMMYFUNCTION("""COMPUTED_VALUE"""),51.0)</f>
        <v>51</v>
      </c>
      <c r="E981" s="1">
        <f>IFERROR(__xludf.DUMMYFUNCTION("""COMPUTED_VALUE"""),52.0)</f>
        <v>52</v>
      </c>
      <c r="F981" s="1">
        <f>IFERROR(__xludf.DUMMYFUNCTION("""COMPUTED_VALUE"""),55.0)</f>
        <v>55</v>
      </c>
      <c r="G981" s="1">
        <f>IFERROR(__xludf.DUMMYFUNCTION("""COMPUTED_VALUE"""),57.0)</f>
        <v>57</v>
      </c>
      <c r="J981" s="1" t="b">
        <f t="array" ref="J981">IF(NOT(I981=""),AND(C981:I981&gt;B981:H981),IF(NOT(H981=""),AND(C981:H981&gt;B981:G981),IF(NOT(G981=""),AND(C981:G981&gt;B981:F981),AND(C981:F981&gt;B981:E981))))</f>
        <v>1</v>
      </c>
      <c r="K981" s="1" t="b">
        <f t="array" ref="K981">IF(NOT(I981=""),AND(C981:I981&lt;B981:H981),IF(NOT(H981=""),AND(C981:H981&lt;B981:G981),IF(NOT(G981=""),AND(C981:G981&lt;B981:F981),AND(C981:F981&lt;B981:E981))))</f>
        <v>0</v>
      </c>
      <c r="L981" s="1" t="b">
        <f t="array" ref="L981">IF(NOT(I981=""),AND(AND(ABS(C981:I981-B981:H981)&gt;0),AND(ABS(C981:I981-B981:H981)&lt;4)),IF(NOT(H981=""),AND(AND(ABS(C981:H981-B981:G981)&gt;0),AND(ABS(C981:H981-B981:G981)&lt;4)),IF(NOT(G981=""),AND(AND(ABS(C981:G981-B981:F981)&gt;0),AND(ABS(C981:G981-B981:F981)&lt;4)),AND(AND(ABS(C981:F981-B981:E981)&gt;0),AND(ABS(C981:F981-B981:E981)&lt;4)))))</f>
        <v>1</v>
      </c>
      <c r="M981" s="1" t="b">
        <f t="shared" si="1"/>
        <v>1</v>
      </c>
    </row>
    <row r="982" ht="15.75" customHeight="1">
      <c r="A982" s="1" t="s">
        <v>991</v>
      </c>
      <c r="B982" s="1">
        <f>IFERROR(__xludf.DUMMYFUNCTION("SPLIT(A982,"" "")"),60.0)</f>
        <v>60</v>
      </c>
      <c r="C982" s="1">
        <f>IFERROR(__xludf.DUMMYFUNCTION("""COMPUTED_VALUE"""),59.0)</f>
        <v>59</v>
      </c>
      <c r="D982" s="1">
        <f>IFERROR(__xludf.DUMMYFUNCTION("""COMPUTED_VALUE"""),56.0)</f>
        <v>56</v>
      </c>
      <c r="E982" s="1">
        <f>IFERROR(__xludf.DUMMYFUNCTION("""COMPUTED_VALUE"""),55.0)</f>
        <v>55</v>
      </c>
      <c r="F982" s="1">
        <f>IFERROR(__xludf.DUMMYFUNCTION("""COMPUTED_VALUE"""),52.0)</f>
        <v>52</v>
      </c>
      <c r="G982" s="1">
        <f>IFERROR(__xludf.DUMMYFUNCTION("""COMPUTED_VALUE"""),51.0)</f>
        <v>51</v>
      </c>
      <c r="H982" s="1">
        <f>IFERROR(__xludf.DUMMYFUNCTION("""COMPUTED_VALUE"""),50.0)</f>
        <v>50</v>
      </c>
      <c r="J982" s="1" t="b">
        <f t="array" ref="J982">IF(NOT(I982=""),AND(C982:I982&gt;B982:H982),IF(NOT(H982=""),AND(C982:H982&gt;B982:G982),IF(NOT(G982=""),AND(C982:G982&gt;B982:F982),AND(C982:F982&gt;B982:E982))))</f>
        <v>0</v>
      </c>
      <c r="K982" s="1" t="b">
        <f t="array" ref="K982">IF(NOT(I982=""),AND(C982:I982&lt;B982:H982),IF(NOT(H982=""),AND(C982:H982&lt;B982:G982),IF(NOT(G982=""),AND(C982:G982&lt;B982:F982),AND(C982:F982&lt;B982:E982))))</f>
        <v>1</v>
      </c>
      <c r="L982" s="1" t="b">
        <f t="array" ref="L982">IF(NOT(I982=""),AND(AND(ABS(C982:I982-B982:H982)&gt;0),AND(ABS(C982:I982-B982:H982)&lt;4)),IF(NOT(H982=""),AND(AND(ABS(C982:H982-B982:G982)&gt;0),AND(ABS(C982:H982-B982:G982)&lt;4)),IF(NOT(G982=""),AND(AND(ABS(C982:G982-B982:F982)&gt;0),AND(ABS(C982:G982-B982:F982)&lt;4)),AND(AND(ABS(C982:F982-B982:E982)&gt;0),AND(ABS(C982:F982-B982:E982)&lt;4)))))</f>
        <v>1</v>
      </c>
      <c r="M982" s="1" t="b">
        <f t="shared" si="1"/>
        <v>1</v>
      </c>
    </row>
    <row r="983" ht="15.75" customHeight="1">
      <c r="A983" s="1" t="s">
        <v>992</v>
      </c>
      <c r="B983" s="1">
        <f>IFERROR(__xludf.DUMMYFUNCTION("SPLIT(A983,"" "")"),92.0)</f>
        <v>92</v>
      </c>
      <c r="C983" s="1">
        <f>IFERROR(__xludf.DUMMYFUNCTION("""COMPUTED_VALUE"""),90.0)</f>
        <v>90</v>
      </c>
      <c r="D983" s="1">
        <f>IFERROR(__xludf.DUMMYFUNCTION("""COMPUTED_VALUE"""),87.0)</f>
        <v>87</v>
      </c>
      <c r="E983" s="1">
        <f>IFERROR(__xludf.DUMMYFUNCTION("""COMPUTED_VALUE"""),85.0)</f>
        <v>85</v>
      </c>
      <c r="F983" s="1">
        <f>IFERROR(__xludf.DUMMYFUNCTION("""COMPUTED_VALUE"""),83.0)</f>
        <v>83</v>
      </c>
      <c r="G983" s="1">
        <f>IFERROR(__xludf.DUMMYFUNCTION("""COMPUTED_VALUE"""),82.0)</f>
        <v>82</v>
      </c>
      <c r="H983" s="1">
        <f>IFERROR(__xludf.DUMMYFUNCTION("""COMPUTED_VALUE"""),79.0)</f>
        <v>79</v>
      </c>
      <c r="I983" s="1">
        <f>IFERROR(__xludf.DUMMYFUNCTION("""COMPUTED_VALUE"""),77.0)</f>
        <v>77</v>
      </c>
      <c r="J983" s="1" t="b">
        <f t="array" ref="J983">IF(NOT(I983=""),AND(C983:I983&gt;B983:H983),IF(NOT(H983=""),AND(C983:H983&gt;B983:G983),IF(NOT(G983=""),AND(C983:G983&gt;B983:F983),AND(C983:F983&gt;B983:E983))))</f>
        <v>0</v>
      </c>
      <c r="K983" s="1" t="b">
        <f t="array" ref="K983">IF(NOT(I983=""),AND(C983:I983&lt;B983:H983),IF(NOT(H983=""),AND(C983:H983&lt;B983:G983),IF(NOT(G983=""),AND(C983:G983&lt;B983:F983),AND(C983:F983&lt;B983:E983))))</f>
        <v>1</v>
      </c>
      <c r="L983" s="1" t="b">
        <f t="array" ref="L983">IF(NOT(I983=""),AND(AND(ABS(C983:I983-B983:H983)&gt;0),AND(ABS(C983:I983-B983:H983)&lt;4)),IF(NOT(H983=""),AND(AND(ABS(C983:H983-B983:G983)&gt;0),AND(ABS(C983:H983-B983:G983)&lt;4)),IF(NOT(G983=""),AND(AND(ABS(C983:G983-B983:F983)&gt;0),AND(ABS(C983:G983-B983:F983)&lt;4)),AND(AND(ABS(C983:F983-B983:E983)&gt;0),AND(ABS(C983:F983-B983:E983)&lt;4)))))</f>
        <v>1</v>
      </c>
      <c r="M983" s="1" t="b">
        <f t="shared" si="1"/>
        <v>1</v>
      </c>
    </row>
    <row r="984" ht="15.75" customHeight="1">
      <c r="A984" s="1" t="s">
        <v>993</v>
      </c>
      <c r="B984" s="1">
        <f>IFERROR(__xludf.DUMMYFUNCTION("SPLIT(A984,"" "")"),5.0)</f>
        <v>5</v>
      </c>
      <c r="C984" s="1">
        <f>IFERROR(__xludf.DUMMYFUNCTION("""COMPUTED_VALUE"""),6.0)</f>
        <v>6</v>
      </c>
      <c r="D984" s="1">
        <f>IFERROR(__xludf.DUMMYFUNCTION("""COMPUTED_VALUE"""),9.0)</f>
        <v>9</v>
      </c>
      <c r="E984" s="1">
        <f>IFERROR(__xludf.DUMMYFUNCTION("""COMPUTED_VALUE"""),10.0)</f>
        <v>10</v>
      </c>
      <c r="F984" s="1">
        <f>IFERROR(__xludf.DUMMYFUNCTION("""COMPUTED_VALUE"""),13.0)</f>
        <v>13</v>
      </c>
      <c r="G984" s="1">
        <f>IFERROR(__xludf.DUMMYFUNCTION("""COMPUTED_VALUE"""),16.0)</f>
        <v>16</v>
      </c>
      <c r="H984" s="1">
        <f>IFERROR(__xludf.DUMMYFUNCTION("""COMPUTED_VALUE"""),19.0)</f>
        <v>19</v>
      </c>
      <c r="J984" s="1" t="b">
        <f t="array" ref="J984">IF(NOT(I984=""),AND(C984:I984&gt;B984:H984),IF(NOT(H984=""),AND(C984:H984&gt;B984:G984),IF(NOT(G984=""),AND(C984:G984&gt;B984:F984),AND(C984:F984&gt;B984:E984))))</f>
        <v>1</v>
      </c>
      <c r="K984" s="1" t="b">
        <f t="array" ref="K984">IF(NOT(I984=""),AND(C984:I984&lt;B984:H984),IF(NOT(H984=""),AND(C984:H984&lt;B984:G984),IF(NOT(G984=""),AND(C984:G984&lt;B984:F984),AND(C984:F984&lt;B984:E984))))</f>
        <v>0</v>
      </c>
      <c r="L984" s="1" t="b">
        <f t="array" ref="L984">IF(NOT(I984=""),AND(AND(ABS(C984:I984-B984:H984)&gt;0),AND(ABS(C984:I984-B984:H984)&lt;4)),IF(NOT(H984=""),AND(AND(ABS(C984:H984-B984:G984)&gt;0),AND(ABS(C984:H984-B984:G984)&lt;4)),IF(NOT(G984=""),AND(AND(ABS(C984:G984-B984:F984)&gt;0),AND(ABS(C984:G984-B984:F984)&lt;4)),AND(AND(ABS(C984:F984-B984:E984)&gt;0),AND(ABS(C984:F984-B984:E984)&lt;4)))))</f>
        <v>1</v>
      </c>
      <c r="M984" s="1" t="b">
        <f t="shared" si="1"/>
        <v>1</v>
      </c>
    </row>
    <row r="985" ht="15.75" customHeight="1">
      <c r="A985" s="1" t="s">
        <v>994</v>
      </c>
      <c r="B985" s="1">
        <f>IFERROR(__xludf.DUMMYFUNCTION("SPLIT(A985,"" "")"),26.0)</f>
        <v>26</v>
      </c>
      <c r="C985" s="1">
        <f>IFERROR(__xludf.DUMMYFUNCTION("""COMPUTED_VALUE"""),24.0)</f>
        <v>24</v>
      </c>
      <c r="D985" s="1">
        <f>IFERROR(__xludf.DUMMYFUNCTION("""COMPUTED_VALUE"""),22.0)</f>
        <v>22</v>
      </c>
      <c r="E985" s="1">
        <f>IFERROR(__xludf.DUMMYFUNCTION("""COMPUTED_VALUE"""),20.0)</f>
        <v>20</v>
      </c>
      <c r="F985" s="1">
        <f>IFERROR(__xludf.DUMMYFUNCTION("""COMPUTED_VALUE"""),18.0)</f>
        <v>18</v>
      </c>
      <c r="G985" s="1">
        <f>IFERROR(__xludf.DUMMYFUNCTION("""COMPUTED_VALUE"""),17.0)</f>
        <v>17</v>
      </c>
      <c r="H985" s="1">
        <f>IFERROR(__xludf.DUMMYFUNCTION("""COMPUTED_VALUE"""),16.0)</f>
        <v>16</v>
      </c>
      <c r="I985" s="1">
        <f>IFERROR(__xludf.DUMMYFUNCTION("""COMPUTED_VALUE"""),15.0)</f>
        <v>15</v>
      </c>
      <c r="J985" s="1" t="b">
        <f t="array" ref="J985">IF(NOT(I985=""),AND(C985:I985&gt;B985:H985),IF(NOT(H985=""),AND(C985:H985&gt;B985:G985),IF(NOT(G985=""),AND(C985:G985&gt;B985:F985),AND(C985:F985&gt;B985:E985))))</f>
        <v>0</v>
      </c>
      <c r="K985" s="1" t="b">
        <f t="array" ref="K985">IF(NOT(I985=""),AND(C985:I985&lt;B985:H985),IF(NOT(H985=""),AND(C985:H985&lt;B985:G985),IF(NOT(G985=""),AND(C985:G985&lt;B985:F985),AND(C985:F985&lt;B985:E985))))</f>
        <v>1</v>
      </c>
      <c r="L985" s="1" t="b">
        <f t="array" ref="L985">IF(NOT(I985=""),AND(AND(ABS(C985:I985-B985:H985)&gt;0),AND(ABS(C985:I985-B985:H985)&lt;4)),IF(NOT(H985=""),AND(AND(ABS(C985:H985-B985:G985)&gt;0),AND(ABS(C985:H985-B985:G985)&lt;4)),IF(NOT(G985=""),AND(AND(ABS(C985:G985-B985:F985)&gt;0),AND(ABS(C985:G985-B985:F985)&lt;4)),AND(AND(ABS(C985:F985-B985:E985)&gt;0),AND(ABS(C985:F985-B985:E985)&lt;4)))))</f>
        <v>1</v>
      </c>
      <c r="M985" s="1" t="b">
        <f t="shared" si="1"/>
        <v>1</v>
      </c>
    </row>
    <row r="986" ht="15.75" customHeight="1">
      <c r="A986" s="1" t="s">
        <v>995</v>
      </c>
      <c r="B986" s="1">
        <f>IFERROR(__xludf.DUMMYFUNCTION("SPLIT(A986,"" "")"),68.0)</f>
        <v>68</v>
      </c>
      <c r="C986" s="1">
        <f>IFERROR(__xludf.DUMMYFUNCTION("""COMPUTED_VALUE"""),69.0)</f>
        <v>69</v>
      </c>
      <c r="D986" s="1">
        <f>IFERROR(__xludf.DUMMYFUNCTION("""COMPUTED_VALUE"""),72.0)</f>
        <v>72</v>
      </c>
      <c r="E986" s="1">
        <f>IFERROR(__xludf.DUMMYFUNCTION("""COMPUTED_VALUE"""),74.0)</f>
        <v>74</v>
      </c>
      <c r="F986" s="1">
        <f>IFERROR(__xludf.DUMMYFUNCTION("""COMPUTED_VALUE"""),75.0)</f>
        <v>75</v>
      </c>
      <c r="G986" s="1">
        <f>IFERROR(__xludf.DUMMYFUNCTION("""COMPUTED_VALUE"""),77.0)</f>
        <v>77</v>
      </c>
      <c r="H986" s="1">
        <f>IFERROR(__xludf.DUMMYFUNCTION("""COMPUTED_VALUE"""),78.0)</f>
        <v>78</v>
      </c>
      <c r="J986" s="1" t="b">
        <f t="array" ref="J986">IF(NOT(I986=""),AND(C986:I986&gt;B986:H986),IF(NOT(H986=""),AND(C986:H986&gt;B986:G986),IF(NOT(G986=""),AND(C986:G986&gt;B986:F986),AND(C986:F986&gt;B986:E986))))</f>
        <v>1</v>
      </c>
      <c r="K986" s="1" t="b">
        <f t="array" ref="K986">IF(NOT(I986=""),AND(C986:I986&lt;B986:H986),IF(NOT(H986=""),AND(C986:H986&lt;B986:G986),IF(NOT(G986=""),AND(C986:G986&lt;B986:F986),AND(C986:F986&lt;B986:E986))))</f>
        <v>0</v>
      </c>
      <c r="L986" s="1" t="b">
        <f t="array" ref="L986">IF(NOT(I986=""),AND(AND(ABS(C986:I986-B986:H986)&gt;0),AND(ABS(C986:I986-B986:H986)&lt;4)),IF(NOT(H986=""),AND(AND(ABS(C986:H986-B986:G986)&gt;0),AND(ABS(C986:H986-B986:G986)&lt;4)),IF(NOT(G986=""),AND(AND(ABS(C986:G986-B986:F986)&gt;0),AND(ABS(C986:G986-B986:F986)&lt;4)),AND(AND(ABS(C986:F986-B986:E986)&gt;0),AND(ABS(C986:F986-B986:E986)&lt;4)))))</f>
        <v>1</v>
      </c>
      <c r="M986" s="1" t="b">
        <f t="shared" si="1"/>
        <v>1</v>
      </c>
    </row>
    <row r="987" ht="15.75" customHeight="1">
      <c r="A987" s="1" t="s">
        <v>996</v>
      </c>
      <c r="B987" s="1">
        <f>IFERROR(__xludf.DUMMYFUNCTION("SPLIT(A987,"" "")"),13.0)</f>
        <v>13</v>
      </c>
      <c r="C987" s="1">
        <f>IFERROR(__xludf.DUMMYFUNCTION("""COMPUTED_VALUE"""),16.0)</f>
        <v>16</v>
      </c>
      <c r="D987" s="1">
        <f>IFERROR(__xludf.DUMMYFUNCTION("""COMPUTED_VALUE"""),19.0)</f>
        <v>19</v>
      </c>
      <c r="E987" s="1">
        <f>IFERROR(__xludf.DUMMYFUNCTION("""COMPUTED_VALUE"""),21.0)</f>
        <v>21</v>
      </c>
      <c r="F987" s="1">
        <f>IFERROR(__xludf.DUMMYFUNCTION("""COMPUTED_VALUE"""),22.0)</f>
        <v>22</v>
      </c>
      <c r="J987" s="1" t="b">
        <f t="array" ref="J987">IF(NOT(I987=""),AND(C987:I987&gt;B987:H987),IF(NOT(H987=""),AND(C987:H987&gt;B987:G987),IF(NOT(G987=""),AND(C987:G987&gt;B987:F987),AND(C987:F987&gt;B987:E987))))</f>
        <v>1</v>
      </c>
      <c r="K987" s="1" t="b">
        <f t="array" ref="K987">IF(NOT(I987=""),AND(C987:I987&lt;B987:H987),IF(NOT(H987=""),AND(C987:H987&lt;B987:G987),IF(NOT(G987=""),AND(C987:G987&lt;B987:F987),AND(C987:F987&lt;B987:E987))))</f>
        <v>0</v>
      </c>
      <c r="L987" s="1" t="b">
        <f t="array" ref="L987">IF(NOT(I987=""),AND(AND(ABS(C987:I987-B987:H987)&gt;0),AND(ABS(C987:I987-B987:H987)&lt;4)),IF(NOT(H987=""),AND(AND(ABS(C987:H987-B987:G987)&gt;0),AND(ABS(C987:H987-B987:G987)&lt;4)),IF(NOT(G987=""),AND(AND(ABS(C987:G987-B987:F987)&gt;0),AND(ABS(C987:G987-B987:F987)&lt;4)),AND(AND(ABS(C987:F987-B987:E987)&gt;0),AND(ABS(C987:F987-B987:E987)&lt;4)))))</f>
        <v>1</v>
      </c>
      <c r="M987" s="1" t="b">
        <f t="shared" si="1"/>
        <v>1</v>
      </c>
    </row>
    <row r="988" ht="15.75" customHeight="1">
      <c r="A988" s="1" t="s">
        <v>997</v>
      </c>
      <c r="B988" s="1">
        <f>IFERROR(__xludf.DUMMYFUNCTION("SPLIT(A988,"" "")"),19.0)</f>
        <v>19</v>
      </c>
      <c r="C988" s="1">
        <f>IFERROR(__xludf.DUMMYFUNCTION("""COMPUTED_VALUE"""),22.0)</f>
        <v>22</v>
      </c>
      <c r="D988" s="1">
        <f>IFERROR(__xludf.DUMMYFUNCTION("""COMPUTED_VALUE"""),24.0)</f>
        <v>24</v>
      </c>
      <c r="E988" s="1">
        <f>IFERROR(__xludf.DUMMYFUNCTION("""COMPUTED_VALUE"""),27.0)</f>
        <v>27</v>
      </c>
      <c r="F988" s="1">
        <f>IFERROR(__xludf.DUMMYFUNCTION("""COMPUTED_VALUE"""),28.0)</f>
        <v>28</v>
      </c>
      <c r="G988" s="1">
        <f>IFERROR(__xludf.DUMMYFUNCTION("""COMPUTED_VALUE"""),30.0)</f>
        <v>30</v>
      </c>
      <c r="H988" s="1">
        <f>IFERROR(__xludf.DUMMYFUNCTION("""COMPUTED_VALUE"""),31.0)</f>
        <v>31</v>
      </c>
      <c r="I988" s="1">
        <f>IFERROR(__xludf.DUMMYFUNCTION("""COMPUTED_VALUE"""),32.0)</f>
        <v>32</v>
      </c>
      <c r="J988" s="1" t="b">
        <f t="array" ref="J988">IF(NOT(I988=""),AND(C988:I988&gt;B988:H988),IF(NOT(H988=""),AND(C988:H988&gt;B988:G988),IF(NOT(G988=""),AND(C988:G988&gt;B988:F988),AND(C988:F988&gt;B988:E988))))</f>
        <v>1</v>
      </c>
      <c r="K988" s="1" t="b">
        <f t="array" ref="K988">IF(NOT(I988=""),AND(C988:I988&lt;B988:H988),IF(NOT(H988=""),AND(C988:H988&lt;B988:G988),IF(NOT(G988=""),AND(C988:G988&lt;B988:F988),AND(C988:F988&lt;B988:E988))))</f>
        <v>0</v>
      </c>
      <c r="L988" s="1" t="b">
        <f t="array" ref="L988">IF(NOT(I988=""),AND(AND(ABS(C988:I988-B988:H988)&gt;0),AND(ABS(C988:I988-B988:H988)&lt;4)),IF(NOT(H988=""),AND(AND(ABS(C988:H988-B988:G988)&gt;0),AND(ABS(C988:H988-B988:G988)&lt;4)),IF(NOT(G988=""),AND(AND(ABS(C988:G988-B988:F988)&gt;0),AND(ABS(C988:G988-B988:F988)&lt;4)),AND(AND(ABS(C988:F988-B988:E988)&gt;0),AND(ABS(C988:F988-B988:E988)&lt;4)))))</f>
        <v>1</v>
      </c>
      <c r="M988" s="1" t="b">
        <f t="shared" si="1"/>
        <v>1</v>
      </c>
    </row>
    <row r="989" ht="15.75" customHeight="1">
      <c r="A989" s="1" t="s">
        <v>998</v>
      </c>
      <c r="B989" s="1">
        <f>IFERROR(__xludf.DUMMYFUNCTION("SPLIT(A989,"" "")"),20.0)</f>
        <v>20</v>
      </c>
      <c r="C989" s="1">
        <f>IFERROR(__xludf.DUMMYFUNCTION("""COMPUTED_VALUE"""),22.0)</f>
        <v>22</v>
      </c>
      <c r="D989" s="1">
        <f>IFERROR(__xludf.DUMMYFUNCTION("""COMPUTED_VALUE"""),24.0)</f>
        <v>24</v>
      </c>
      <c r="E989" s="1">
        <f>IFERROR(__xludf.DUMMYFUNCTION("""COMPUTED_VALUE"""),25.0)</f>
        <v>25</v>
      </c>
      <c r="F989" s="1">
        <f>IFERROR(__xludf.DUMMYFUNCTION("""COMPUTED_VALUE"""),26.0)</f>
        <v>26</v>
      </c>
      <c r="G989" s="1">
        <f>IFERROR(__xludf.DUMMYFUNCTION("""COMPUTED_VALUE"""),27.0)</f>
        <v>27</v>
      </c>
      <c r="J989" s="1" t="b">
        <f t="array" ref="J989">IF(NOT(I989=""),AND(C989:I989&gt;B989:H989),IF(NOT(H989=""),AND(C989:H989&gt;B989:G989),IF(NOT(G989=""),AND(C989:G989&gt;B989:F989),AND(C989:F989&gt;B989:E989))))</f>
        <v>1</v>
      </c>
      <c r="K989" s="1" t="b">
        <f t="array" ref="K989">IF(NOT(I989=""),AND(C989:I989&lt;B989:H989),IF(NOT(H989=""),AND(C989:H989&lt;B989:G989),IF(NOT(G989=""),AND(C989:G989&lt;B989:F989),AND(C989:F989&lt;B989:E989))))</f>
        <v>0</v>
      </c>
      <c r="L989" s="1" t="b">
        <f t="array" ref="L989">IF(NOT(I989=""),AND(AND(ABS(C989:I989-B989:H989)&gt;0),AND(ABS(C989:I989-B989:H989)&lt;4)),IF(NOT(H989=""),AND(AND(ABS(C989:H989-B989:G989)&gt;0),AND(ABS(C989:H989-B989:G989)&lt;4)),IF(NOT(G989=""),AND(AND(ABS(C989:G989-B989:F989)&gt;0),AND(ABS(C989:G989-B989:F989)&lt;4)),AND(AND(ABS(C989:F989-B989:E989)&gt;0),AND(ABS(C989:F989-B989:E989)&lt;4)))))</f>
        <v>1</v>
      </c>
      <c r="M989" s="1" t="b">
        <f t="shared" si="1"/>
        <v>1</v>
      </c>
    </row>
    <row r="990" ht="15.75" customHeight="1">
      <c r="A990" s="1" t="s">
        <v>999</v>
      </c>
      <c r="B990" s="1">
        <f>IFERROR(__xludf.DUMMYFUNCTION("SPLIT(A990,"" "")"),48.0)</f>
        <v>48</v>
      </c>
      <c r="C990" s="1">
        <f>IFERROR(__xludf.DUMMYFUNCTION("""COMPUTED_VALUE"""),47.0)</f>
        <v>47</v>
      </c>
      <c r="D990" s="1">
        <f>IFERROR(__xludf.DUMMYFUNCTION("""COMPUTED_VALUE"""),45.0)</f>
        <v>45</v>
      </c>
      <c r="E990" s="1">
        <f>IFERROR(__xludf.DUMMYFUNCTION("""COMPUTED_VALUE"""),44.0)</f>
        <v>44</v>
      </c>
      <c r="F990" s="1">
        <f>IFERROR(__xludf.DUMMYFUNCTION("""COMPUTED_VALUE"""),41.0)</f>
        <v>41</v>
      </c>
      <c r="G990" s="1">
        <f>IFERROR(__xludf.DUMMYFUNCTION("""COMPUTED_VALUE"""),40.0)</f>
        <v>40</v>
      </c>
      <c r="H990" s="1">
        <f>IFERROR(__xludf.DUMMYFUNCTION("""COMPUTED_VALUE"""),37.0)</f>
        <v>37</v>
      </c>
      <c r="I990" s="1">
        <f>IFERROR(__xludf.DUMMYFUNCTION("""COMPUTED_VALUE"""),34.0)</f>
        <v>34</v>
      </c>
      <c r="J990" s="1" t="b">
        <f t="array" ref="J990">IF(NOT(I990=""),AND(C990:I990&gt;B990:H990),IF(NOT(H990=""),AND(C990:H990&gt;B990:G990),IF(NOT(G990=""),AND(C990:G990&gt;B990:F990),AND(C990:F990&gt;B990:E990))))</f>
        <v>0</v>
      </c>
      <c r="K990" s="1" t="b">
        <f t="array" ref="K990">IF(NOT(I990=""),AND(C990:I990&lt;B990:H990),IF(NOT(H990=""),AND(C990:H990&lt;B990:G990),IF(NOT(G990=""),AND(C990:G990&lt;B990:F990),AND(C990:F990&lt;B990:E990))))</f>
        <v>1</v>
      </c>
      <c r="L990" s="1" t="b">
        <f t="array" ref="L990">IF(NOT(I990=""),AND(AND(ABS(C990:I990-B990:H990)&gt;0),AND(ABS(C990:I990-B990:H990)&lt;4)),IF(NOT(H990=""),AND(AND(ABS(C990:H990-B990:G990)&gt;0),AND(ABS(C990:H990-B990:G990)&lt;4)),IF(NOT(G990=""),AND(AND(ABS(C990:G990-B990:F990)&gt;0),AND(ABS(C990:G990-B990:F990)&lt;4)),AND(AND(ABS(C990:F990-B990:E990)&gt;0),AND(ABS(C990:F990-B990:E990)&lt;4)))))</f>
        <v>1</v>
      </c>
      <c r="M990" s="1" t="b">
        <f t="shared" si="1"/>
        <v>1</v>
      </c>
    </row>
    <row r="991" ht="15.75" customHeight="1">
      <c r="A991" s="1" t="s">
        <v>1000</v>
      </c>
      <c r="B991" s="1">
        <f>IFERROR(__xludf.DUMMYFUNCTION("SPLIT(A991,"" "")"),92.0)</f>
        <v>92</v>
      </c>
      <c r="C991" s="1">
        <f>IFERROR(__xludf.DUMMYFUNCTION("""COMPUTED_VALUE"""),89.0)</f>
        <v>89</v>
      </c>
      <c r="D991" s="1">
        <f>IFERROR(__xludf.DUMMYFUNCTION("""COMPUTED_VALUE"""),88.0)</f>
        <v>88</v>
      </c>
      <c r="E991" s="1">
        <f>IFERROR(__xludf.DUMMYFUNCTION("""COMPUTED_VALUE"""),85.0)</f>
        <v>85</v>
      </c>
      <c r="F991" s="1">
        <f>IFERROR(__xludf.DUMMYFUNCTION("""COMPUTED_VALUE"""),83.0)</f>
        <v>83</v>
      </c>
      <c r="J991" s="1" t="b">
        <f t="array" ref="J991">IF(NOT(I991=""),AND(C991:I991&gt;B991:H991),IF(NOT(H991=""),AND(C991:H991&gt;B991:G991),IF(NOT(G991=""),AND(C991:G991&gt;B991:F991),AND(C991:F991&gt;B991:E991))))</f>
        <v>0</v>
      </c>
      <c r="K991" s="1" t="b">
        <f t="array" ref="K991">IF(NOT(I991=""),AND(C991:I991&lt;B991:H991),IF(NOT(H991=""),AND(C991:H991&lt;B991:G991),IF(NOT(G991=""),AND(C991:G991&lt;B991:F991),AND(C991:F991&lt;B991:E991))))</f>
        <v>1</v>
      </c>
      <c r="L991" s="1" t="b">
        <f t="array" ref="L991">IF(NOT(I991=""),AND(AND(ABS(C991:I991-B991:H991)&gt;0),AND(ABS(C991:I991-B991:H991)&lt;4)),IF(NOT(H991=""),AND(AND(ABS(C991:H991-B991:G991)&gt;0),AND(ABS(C991:H991-B991:G991)&lt;4)),IF(NOT(G991=""),AND(AND(ABS(C991:G991-B991:F991)&gt;0),AND(ABS(C991:G991-B991:F991)&lt;4)),AND(AND(ABS(C991:F991-B991:E991)&gt;0),AND(ABS(C991:F991-B991:E991)&lt;4)))))</f>
        <v>1</v>
      </c>
      <c r="M991" s="1" t="b">
        <f t="shared" si="1"/>
        <v>1</v>
      </c>
    </row>
    <row r="992" ht="15.75" customHeight="1">
      <c r="A992" s="1" t="s">
        <v>1001</v>
      </c>
      <c r="B992" s="1">
        <f>IFERROR(__xludf.DUMMYFUNCTION("SPLIT(A992,"" "")"),37.0)</f>
        <v>37</v>
      </c>
      <c r="C992" s="1">
        <f>IFERROR(__xludf.DUMMYFUNCTION("""COMPUTED_VALUE"""),34.0)</f>
        <v>34</v>
      </c>
      <c r="D992" s="1">
        <f>IFERROR(__xludf.DUMMYFUNCTION("""COMPUTED_VALUE"""),32.0)</f>
        <v>32</v>
      </c>
      <c r="E992" s="1">
        <f>IFERROR(__xludf.DUMMYFUNCTION("""COMPUTED_VALUE"""),29.0)</f>
        <v>29</v>
      </c>
      <c r="F992" s="1">
        <f>IFERROR(__xludf.DUMMYFUNCTION("""COMPUTED_VALUE"""),26.0)</f>
        <v>26</v>
      </c>
      <c r="G992" s="1">
        <f>IFERROR(__xludf.DUMMYFUNCTION("""COMPUTED_VALUE"""),24.0)</f>
        <v>24</v>
      </c>
      <c r="J992" s="1" t="b">
        <f t="array" ref="J992">IF(NOT(I992=""),AND(C992:I992&gt;B992:H992),IF(NOT(H992=""),AND(C992:H992&gt;B992:G992),IF(NOT(G992=""),AND(C992:G992&gt;B992:F992),AND(C992:F992&gt;B992:E992))))</f>
        <v>0</v>
      </c>
      <c r="K992" s="1" t="b">
        <f t="array" ref="K992">IF(NOT(I992=""),AND(C992:I992&lt;B992:H992),IF(NOT(H992=""),AND(C992:H992&lt;B992:G992),IF(NOT(G992=""),AND(C992:G992&lt;B992:F992),AND(C992:F992&lt;B992:E992))))</f>
        <v>1</v>
      </c>
      <c r="L992" s="1" t="b">
        <f t="array" ref="L992">IF(NOT(I992=""),AND(AND(ABS(C992:I992-B992:H992)&gt;0),AND(ABS(C992:I992-B992:H992)&lt;4)),IF(NOT(H992=""),AND(AND(ABS(C992:H992-B992:G992)&gt;0),AND(ABS(C992:H992-B992:G992)&lt;4)),IF(NOT(G992=""),AND(AND(ABS(C992:G992-B992:F992)&gt;0),AND(ABS(C992:G992-B992:F992)&lt;4)),AND(AND(ABS(C992:F992-B992:E992)&gt;0),AND(ABS(C992:F992-B992:E992)&lt;4)))))</f>
        <v>1</v>
      </c>
      <c r="M992" s="1" t="b">
        <f t="shared" si="1"/>
        <v>1</v>
      </c>
    </row>
    <row r="993" ht="15.75" customHeight="1">
      <c r="A993" s="1" t="s">
        <v>1002</v>
      </c>
      <c r="B993" s="1">
        <f>IFERROR(__xludf.DUMMYFUNCTION("SPLIT(A993,"" "")"),31.0)</f>
        <v>31</v>
      </c>
      <c r="C993" s="1">
        <f>IFERROR(__xludf.DUMMYFUNCTION("""COMPUTED_VALUE"""),33.0)</f>
        <v>33</v>
      </c>
      <c r="D993" s="1">
        <f>IFERROR(__xludf.DUMMYFUNCTION("""COMPUTED_VALUE"""),34.0)</f>
        <v>34</v>
      </c>
      <c r="E993" s="1">
        <f>IFERROR(__xludf.DUMMYFUNCTION("""COMPUTED_VALUE"""),37.0)</f>
        <v>37</v>
      </c>
      <c r="F993" s="1">
        <f>IFERROR(__xludf.DUMMYFUNCTION("""COMPUTED_VALUE"""),38.0)</f>
        <v>38</v>
      </c>
      <c r="J993" s="1" t="b">
        <f t="array" ref="J993">IF(NOT(I993=""),AND(C993:I993&gt;B993:H993),IF(NOT(H993=""),AND(C993:H993&gt;B993:G993),IF(NOT(G993=""),AND(C993:G993&gt;B993:F993),AND(C993:F993&gt;B993:E993))))</f>
        <v>1</v>
      </c>
      <c r="K993" s="1" t="b">
        <f t="array" ref="K993">IF(NOT(I993=""),AND(C993:I993&lt;B993:H993),IF(NOT(H993=""),AND(C993:H993&lt;B993:G993),IF(NOT(G993=""),AND(C993:G993&lt;B993:F993),AND(C993:F993&lt;B993:E993))))</f>
        <v>0</v>
      </c>
      <c r="L993" s="1" t="b">
        <f t="array" ref="L993">IF(NOT(I993=""),AND(AND(ABS(C993:I993-B993:H993)&gt;0),AND(ABS(C993:I993-B993:H993)&lt;4)),IF(NOT(H993=""),AND(AND(ABS(C993:H993-B993:G993)&gt;0),AND(ABS(C993:H993-B993:G993)&lt;4)),IF(NOT(G993=""),AND(AND(ABS(C993:G993-B993:F993)&gt;0),AND(ABS(C993:G993-B993:F993)&lt;4)),AND(AND(ABS(C993:F993-B993:E993)&gt;0),AND(ABS(C993:F993-B993:E993)&lt;4)))))</f>
        <v>1</v>
      </c>
      <c r="M993" s="1" t="b">
        <f t="shared" si="1"/>
        <v>1</v>
      </c>
    </row>
    <row r="994" ht="15.75" customHeight="1">
      <c r="A994" s="1" t="s">
        <v>1003</v>
      </c>
      <c r="B994" s="1">
        <f>IFERROR(__xludf.DUMMYFUNCTION("SPLIT(A994,"" "")"),97.0)</f>
        <v>97</v>
      </c>
      <c r="C994" s="1">
        <f>IFERROR(__xludf.DUMMYFUNCTION("""COMPUTED_VALUE"""),95.0)</f>
        <v>95</v>
      </c>
      <c r="D994" s="1">
        <f>IFERROR(__xludf.DUMMYFUNCTION("""COMPUTED_VALUE"""),93.0)</f>
        <v>93</v>
      </c>
      <c r="E994" s="1">
        <f>IFERROR(__xludf.DUMMYFUNCTION("""COMPUTED_VALUE"""),91.0)</f>
        <v>91</v>
      </c>
      <c r="F994" s="1">
        <f>IFERROR(__xludf.DUMMYFUNCTION("""COMPUTED_VALUE"""),89.0)</f>
        <v>89</v>
      </c>
      <c r="G994" s="1">
        <f>IFERROR(__xludf.DUMMYFUNCTION("""COMPUTED_VALUE"""),86.0)</f>
        <v>86</v>
      </c>
      <c r="J994" s="1" t="b">
        <f t="array" ref="J994">IF(NOT(I994=""),AND(C994:I994&gt;B994:H994),IF(NOT(H994=""),AND(C994:H994&gt;B994:G994),IF(NOT(G994=""),AND(C994:G994&gt;B994:F994),AND(C994:F994&gt;B994:E994))))</f>
        <v>0</v>
      </c>
      <c r="K994" s="1" t="b">
        <f t="array" ref="K994">IF(NOT(I994=""),AND(C994:I994&lt;B994:H994),IF(NOT(H994=""),AND(C994:H994&lt;B994:G994),IF(NOT(G994=""),AND(C994:G994&lt;B994:F994),AND(C994:F994&lt;B994:E994))))</f>
        <v>1</v>
      </c>
      <c r="L994" s="1" t="b">
        <f t="array" ref="L994">IF(NOT(I994=""),AND(AND(ABS(C994:I994-B994:H994)&gt;0),AND(ABS(C994:I994-B994:H994)&lt;4)),IF(NOT(H994=""),AND(AND(ABS(C994:H994-B994:G994)&gt;0),AND(ABS(C994:H994-B994:G994)&lt;4)),IF(NOT(G994=""),AND(AND(ABS(C994:G994-B994:F994)&gt;0),AND(ABS(C994:G994-B994:F994)&lt;4)),AND(AND(ABS(C994:F994-B994:E994)&gt;0),AND(ABS(C994:F994-B994:E994)&lt;4)))))</f>
        <v>1</v>
      </c>
      <c r="M994" s="1" t="b">
        <f t="shared" si="1"/>
        <v>1</v>
      </c>
    </row>
    <row r="995" ht="15.75" customHeight="1">
      <c r="A995" s="1" t="s">
        <v>1004</v>
      </c>
      <c r="B995" s="1">
        <f>IFERROR(__xludf.DUMMYFUNCTION("SPLIT(A995,"" "")"),54.0)</f>
        <v>54</v>
      </c>
      <c r="C995" s="1">
        <f>IFERROR(__xludf.DUMMYFUNCTION("""COMPUTED_VALUE"""),52.0)</f>
        <v>52</v>
      </c>
      <c r="D995" s="1">
        <f>IFERROR(__xludf.DUMMYFUNCTION("""COMPUTED_VALUE"""),49.0)</f>
        <v>49</v>
      </c>
      <c r="E995" s="1">
        <f>IFERROR(__xludf.DUMMYFUNCTION("""COMPUTED_VALUE"""),47.0)</f>
        <v>47</v>
      </c>
      <c r="F995" s="1">
        <f>IFERROR(__xludf.DUMMYFUNCTION("""COMPUTED_VALUE"""),46.0)</f>
        <v>46</v>
      </c>
      <c r="J995" s="1" t="b">
        <f t="array" ref="J995">IF(NOT(I995=""),AND(C995:I995&gt;B995:H995),IF(NOT(H995=""),AND(C995:H995&gt;B995:G995),IF(NOT(G995=""),AND(C995:G995&gt;B995:F995),AND(C995:F995&gt;B995:E995))))</f>
        <v>0</v>
      </c>
      <c r="K995" s="1" t="b">
        <f t="array" ref="K995">IF(NOT(I995=""),AND(C995:I995&lt;B995:H995),IF(NOT(H995=""),AND(C995:H995&lt;B995:G995),IF(NOT(G995=""),AND(C995:G995&lt;B995:F995),AND(C995:F995&lt;B995:E995))))</f>
        <v>1</v>
      </c>
      <c r="L995" s="1" t="b">
        <f t="array" ref="L995">IF(NOT(I995=""),AND(AND(ABS(C995:I995-B995:H995)&gt;0),AND(ABS(C995:I995-B995:H995)&lt;4)),IF(NOT(H995=""),AND(AND(ABS(C995:H995-B995:G995)&gt;0),AND(ABS(C995:H995-B995:G995)&lt;4)),IF(NOT(G995=""),AND(AND(ABS(C995:G995-B995:F995)&gt;0),AND(ABS(C995:G995-B995:F995)&lt;4)),AND(AND(ABS(C995:F995-B995:E995)&gt;0),AND(ABS(C995:F995-B995:E995)&lt;4)))))</f>
        <v>1</v>
      </c>
      <c r="M995" s="1" t="b">
        <f t="shared" si="1"/>
        <v>1</v>
      </c>
    </row>
    <row r="996" ht="15.75" customHeight="1">
      <c r="A996" s="1" t="s">
        <v>1005</v>
      </c>
      <c r="B996" s="1">
        <f>IFERROR(__xludf.DUMMYFUNCTION("SPLIT(A996,"" "")"),18.0)</f>
        <v>18</v>
      </c>
      <c r="C996" s="1">
        <f>IFERROR(__xludf.DUMMYFUNCTION("""COMPUTED_VALUE"""),15.0)</f>
        <v>15</v>
      </c>
      <c r="D996" s="1">
        <f>IFERROR(__xludf.DUMMYFUNCTION("""COMPUTED_VALUE"""),13.0)</f>
        <v>13</v>
      </c>
      <c r="E996" s="1">
        <f>IFERROR(__xludf.DUMMYFUNCTION("""COMPUTED_VALUE"""),12.0)</f>
        <v>12</v>
      </c>
      <c r="F996" s="1">
        <f>IFERROR(__xludf.DUMMYFUNCTION("""COMPUTED_VALUE"""),9.0)</f>
        <v>9</v>
      </c>
      <c r="J996" s="1" t="b">
        <f t="array" ref="J996">IF(NOT(I996=""),AND(C996:I996&gt;B996:H996),IF(NOT(H996=""),AND(C996:H996&gt;B996:G996),IF(NOT(G996=""),AND(C996:G996&gt;B996:F996),AND(C996:F996&gt;B996:E996))))</f>
        <v>0</v>
      </c>
      <c r="K996" s="1" t="b">
        <f t="array" ref="K996">IF(NOT(I996=""),AND(C996:I996&lt;B996:H996),IF(NOT(H996=""),AND(C996:H996&lt;B996:G996),IF(NOT(G996=""),AND(C996:G996&lt;B996:F996),AND(C996:F996&lt;B996:E996))))</f>
        <v>1</v>
      </c>
      <c r="L996" s="1" t="b">
        <f t="array" ref="L996">IF(NOT(I996=""),AND(AND(ABS(C996:I996-B996:H996)&gt;0),AND(ABS(C996:I996-B996:H996)&lt;4)),IF(NOT(H996=""),AND(AND(ABS(C996:H996-B996:G996)&gt;0),AND(ABS(C996:H996-B996:G996)&lt;4)),IF(NOT(G996=""),AND(AND(ABS(C996:G996-B996:F996)&gt;0),AND(ABS(C996:G996-B996:F996)&lt;4)),AND(AND(ABS(C996:F996-B996:E996)&gt;0),AND(ABS(C996:F996-B996:E996)&lt;4)))))</f>
        <v>1</v>
      </c>
      <c r="M996" s="1" t="b">
        <f t="shared" si="1"/>
        <v>1</v>
      </c>
    </row>
    <row r="997" ht="15.75" customHeight="1">
      <c r="A997" s="1" t="s">
        <v>1006</v>
      </c>
      <c r="B997" s="1">
        <f>IFERROR(__xludf.DUMMYFUNCTION("SPLIT(A997,"" "")"),32.0)</f>
        <v>32</v>
      </c>
      <c r="C997" s="1">
        <f>IFERROR(__xludf.DUMMYFUNCTION("""COMPUTED_VALUE"""),33.0)</f>
        <v>33</v>
      </c>
      <c r="D997" s="1">
        <f>IFERROR(__xludf.DUMMYFUNCTION("""COMPUTED_VALUE"""),36.0)</f>
        <v>36</v>
      </c>
      <c r="E997" s="1">
        <f>IFERROR(__xludf.DUMMYFUNCTION("""COMPUTED_VALUE"""),38.0)</f>
        <v>38</v>
      </c>
      <c r="F997" s="1">
        <f>IFERROR(__xludf.DUMMYFUNCTION("""COMPUTED_VALUE"""),40.0)</f>
        <v>40</v>
      </c>
      <c r="G997" s="1">
        <f>IFERROR(__xludf.DUMMYFUNCTION("""COMPUTED_VALUE"""),42.0)</f>
        <v>42</v>
      </c>
      <c r="H997" s="1">
        <f>IFERROR(__xludf.DUMMYFUNCTION("""COMPUTED_VALUE"""),45.0)</f>
        <v>45</v>
      </c>
      <c r="J997" s="1" t="b">
        <f t="array" ref="J997">IF(NOT(I997=""),AND(C997:I997&gt;B997:H997),IF(NOT(H997=""),AND(C997:H997&gt;B997:G997),IF(NOT(G997=""),AND(C997:G997&gt;B997:F997),AND(C997:F997&gt;B997:E997))))</f>
        <v>1</v>
      </c>
      <c r="K997" s="1" t="b">
        <f t="array" ref="K997">IF(NOT(I997=""),AND(C997:I997&lt;B997:H997),IF(NOT(H997=""),AND(C997:H997&lt;B997:G997),IF(NOT(G997=""),AND(C997:G997&lt;B997:F997),AND(C997:F997&lt;B997:E997))))</f>
        <v>0</v>
      </c>
      <c r="L997" s="1" t="b">
        <f t="array" ref="L997">IF(NOT(I997=""),AND(AND(ABS(C997:I997-B997:H997)&gt;0),AND(ABS(C997:I997-B997:H997)&lt;4)),IF(NOT(H997=""),AND(AND(ABS(C997:H997-B997:G997)&gt;0),AND(ABS(C997:H997-B997:G997)&lt;4)),IF(NOT(G997=""),AND(AND(ABS(C997:G997-B997:F997)&gt;0),AND(ABS(C997:G997-B997:F997)&lt;4)),AND(AND(ABS(C997:F997-B997:E997)&gt;0),AND(ABS(C997:F997-B997:E997)&lt;4)))))</f>
        <v>1</v>
      </c>
      <c r="M997" s="1" t="b">
        <f t="shared" si="1"/>
        <v>1</v>
      </c>
    </row>
    <row r="998" ht="15.75" customHeight="1">
      <c r="A998" s="1" t="s">
        <v>1007</v>
      </c>
      <c r="B998" s="1">
        <f>IFERROR(__xludf.DUMMYFUNCTION("SPLIT(A998,"" "")"),81.0)</f>
        <v>81</v>
      </c>
      <c r="C998" s="1">
        <f>IFERROR(__xludf.DUMMYFUNCTION("""COMPUTED_VALUE"""),83.0)</f>
        <v>83</v>
      </c>
      <c r="D998" s="1">
        <f>IFERROR(__xludf.DUMMYFUNCTION("""COMPUTED_VALUE"""),84.0)</f>
        <v>84</v>
      </c>
      <c r="E998" s="1">
        <f>IFERROR(__xludf.DUMMYFUNCTION("""COMPUTED_VALUE"""),85.0)</f>
        <v>85</v>
      </c>
      <c r="F998" s="1">
        <f>IFERROR(__xludf.DUMMYFUNCTION("""COMPUTED_VALUE"""),87.0)</f>
        <v>87</v>
      </c>
      <c r="J998" s="1" t="b">
        <f t="array" ref="J998">IF(NOT(I998=""),AND(C998:I998&gt;B998:H998),IF(NOT(H998=""),AND(C998:H998&gt;B998:G998),IF(NOT(G998=""),AND(C998:G998&gt;B998:F998),AND(C998:F998&gt;B998:E998))))</f>
        <v>1</v>
      </c>
      <c r="K998" s="1" t="b">
        <f t="array" ref="K998">IF(NOT(I998=""),AND(C998:I998&lt;B998:H998),IF(NOT(H998=""),AND(C998:H998&lt;B998:G998),IF(NOT(G998=""),AND(C998:G998&lt;B998:F998),AND(C998:F998&lt;B998:E998))))</f>
        <v>0</v>
      </c>
      <c r="L998" s="1" t="b">
        <f t="array" ref="L998">IF(NOT(I998=""),AND(AND(ABS(C998:I998-B998:H998)&gt;0),AND(ABS(C998:I998-B998:H998)&lt;4)),IF(NOT(H998=""),AND(AND(ABS(C998:H998-B998:G998)&gt;0),AND(ABS(C998:H998-B998:G998)&lt;4)),IF(NOT(G998=""),AND(AND(ABS(C998:G998-B998:F998)&gt;0),AND(ABS(C998:G998-B998:F998)&lt;4)),AND(AND(ABS(C998:F998-B998:E998)&gt;0),AND(ABS(C998:F998-B998:E998)&lt;4)))))</f>
        <v>1</v>
      </c>
      <c r="M998" s="1" t="b">
        <f t="shared" si="1"/>
        <v>1</v>
      </c>
    </row>
    <row r="999" ht="15.75" customHeight="1">
      <c r="A999" s="1" t="s">
        <v>1008</v>
      </c>
      <c r="B999" s="1">
        <f>IFERROR(__xludf.DUMMYFUNCTION("SPLIT(A999,"" "")"),73.0)</f>
        <v>73</v>
      </c>
      <c r="C999" s="1">
        <f>IFERROR(__xludf.DUMMYFUNCTION("""COMPUTED_VALUE"""),70.0)</f>
        <v>70</v>
      </c>
      <c r="D999" s="1">
        <f>IFERROR(__xludf.DUMMYFUNCTION("""COMPUTED_VALUE"""),69.0)</f>
        <v>69</v>
      </c>
      <c r="E999" s="1">
        <f>IFERROR(__xludf.DUMMYFUNCTION("""COMPUTED_VALUE"""),66.0)</f>
        <v>66</v>
      </c>
      <c r="F999" s="1">
        <f>IFERROR(__xludf.DUMMYFUNCTION("""COMPUTED_VALUE"""),65.0)</f>
        <v>65</v>
      </c>
      <c r="G999" s="1">
        <f>IFERROR(__xludf.DUMMYFUNCTION("""COMPUTED_VALUE"""),62.0)</f>
        <v>62</v>
      </c>
      <c r="H999" s="1">
        <f>IFERROR(__xludf.DUMMYFUNCTION("""COMPUTED_VALUE"""),60.0)</f>
        <v>60</v>
      </c>
      <c r="I999" s="1">
        <f>IFERROR(__xludf.DUMMYFUNCTION("""COMPUTED_VALUE"""),58.0)</f>
        <v>58</v>
      </c>
      <c r="J999" s="1" t="b">
        <f t="array" ref="J999">IF(NOT(I999=""),AND(C999:I999&gt;B999:H999),IF(NOT(H999=""),AND(C999:H999&gt;B999:G999),IF(NOT(G999=""),AND(C999:G999&gt;B999:F999),AND(C999:F999&gt;B999:E999))))</f>
        <v>0</v>
      </c>
      <c r="K999" s="1" t="b">
        <f t="array" ref="K999">IF(NOT(I999=""),AND(C999:I999&lt;B999:H999),IF(NOT(H999=""),AND(C999:H999&lt;B999:G999),IF(NOT(G999=""),AND(C999:G999&lt;B999:F999),AND(C999:F999&lt;B999:E999))))</f>
        <v>1</v>
      </c>
      <c r="L999" s="1" t="b">
        <f t="array" ref="L999">IF(NOT(I999=""),AND(AND(ABS(C999:I999-B999:H999)&gt;0),AND(ABS(C999:I999-B999:H999)&lt;4)),IF(NOT(H999=""),AND(AND(ABS(C999:H999-B999:G999)&gt;0),AND(ABS(C999:H999-B999:G999)&lt;4)),IF(NOT(G999=""),AND(AND(ABS(C999:G999-B999:F999)&gt;0),AND(ABS(C999:G999-B999:F999)&lt;4)),AND(AND(ABS(C999:F999-B999:E999)&gt;0),AND(ABS(C999:F999-B999:E999)&lt;4)))))</f>
        <v>1</v>
      </c>
      <c r="M999" s="1" t="b">
        <f t="shared" si="1"/>
        <v>1</v>
      </c>
    </row>
    <row r="1000" ht="15.75" customHeight="1">
      <c r="A1000" s="1" t="s">
        <v>1009</v>
      </c>
      <c r="B1000" s="1">
        <f>IFERROR(__xludf.DUMMYFUNCTION("SPLIT(A1000,"" "")"),89.0)</f>
        <v>89</v>
      </c>
      <c r="C1000" s="1">
        <f>IFERROR(__xludf.DUMMYFUNCTION("""COMPUTED_VALUE"""),91.0)</f>
        <v>91</v>
      </c>
      <c r="D1000" s="1">
        <f>IFERROR(__xludf.DUMMYFUNCTION("""COMPUTED_VALUE"""),92.0)</f>
        <v>92</v>
      </c>
      <c r="E1000" s="1">
        <f>IFERROR(__xludf.DUMMYFUNCTION("""COMPUTED_VALUE"""),93.0)</f>
        <v>93</v>
      </c>
      <c r="F1000" s="1">
        <f>IFERROR(__xludf.DUMMYFUNCTION("""COMPUTED_VALUE"""),94.0)</f>
        <v>94</v>
      </c>
      <c r="G1000" s="1">
        <f>IFERROR(__xludf.DUMMYFUNCTION("""COMPUTED_VALUE"""),96.0)</f>
        <v>96</v>
      </c>
      <c r="H1000" s="1">
        <f>IFERROR(__xludf.DUMMYFUNCTION("""COMPUTED_VALUE"""),97.0)</f>
        <v>97</v>
      </c>
      <c r="J1000" s="1" t="b">
        <f t="array" ref="J1000">IF(NOT(I1000=""),AND(C1000:I1000&gt;B1000:H1000),IF(NOT(H1000=""),AND(C1000:H1000&gt;B1000:G1000),IF(NOT(G1000=""),AND(C1000:G1000&gt;B1000:F1000),AND(C1000:F1000&gt;B1000:E1000))))</f>
        <v>1</v>
      </c>
      <c r="K1000" s="1" t="b">
        <f t="array" ref="K1000">IF(NOT(I1000=""),AND(C1000:I1000&lt;B1000:H1000),IF(NOT(H1000=""),AND(C1000:H1000&lt;B1000:G1000),IF(NOT(G1000=""),AND(C1000:G1000&lt;B1000:F1000),AND(C1000:F1000&lt;B1000:E1000))))</f>
        <v>0</v>
      </c>
      <c r="L1000" s="1" t="b">
        <f t="array" ref="L1000">IF(NOT(I1000=""),AND(AND(ABS(C1000:I1000-B1000:H1000)&gt;0),AND(ABS(C1000:I1000-B1000:H1000)&lt;4)),IF(NOT(H1000=""),AND(AND(ABS(C1000:H1000-B1000:G1000)&gt;0),AND(ABS(C1000:H1000-B1000:G1000)&lt;4)),IF(NOT(G1000=""),AND(AND(ABS(C1000:G1000-B1000:F1000)&gt;0),AND(ABS(C1000:G1000-B1000:F1000)&lt;4)),AND(AND(ABS(C1000:F1000-B1000:E1000)&gt;0),AND(ABS(C1000:F1000-B1000:E1000)&lt;4)))))</f>
        <v>1</v>
      </c>
      <c r="M1000" s="1" t="b">
        <f t="shared" si="1"/>
        <v>1</v>
      </c>
    </row>
    <row r="1001" ht="15.75" customHeight="1">
      <c r="A1001" s="1" t="s">
        <v>1010</v>
      </c>
      <c r="B1001" s="1">
        <f>IFERROR(__xludf.DUMMYFUNCTION("SPLIT(A1001,"" "")"),58.0)</f>
        <v>58</v>
      </c>
      <c r="C1001" s="1">
        <f>IFERROR(__xludf.DUMMYFUNCTION("""COMPUTED_VALUE"""),56.0)</f>
        <v>56</v>
      </c>
      <c r="D1001" s="1">
        <f>IFERROR(__xludf.DUMMYFUNCTION("""COMPUTED_VALUE"""),55.0)</f>
        <v>55</v>
      </c>
      <c r="E1001" s="1">
        <f>IFERROR(__xludf.DUMMYFUNCTION("""COMPUTED_VALUE"""),52.0)</f>
        <v>52</v>
      </c>
      <c r="F1001" s="1">
        <f>IFERROR(__xludf.DUMMYFUNCTION("""COMPUTED_VALUE"""),49.0)</f>
        <v>49</v>
      </c>
      <c r="G1001" s="1">
        <f>IFERROR(__xludf.DUMMYFUNCTION("""COMPUTED_VALUE"""),48.0)</f>
        <v>48</v>
      </c>
      <c r="H1001" s="1">
        <f>IFERROR(__xludf.DUMMYFUNCTION("""COMPUTED_VALUE"""),45.0)</f>
        <v>45</v>
      </c>
      <c r="I1001" s="1">
        <f>IFERROR(__xludf.DUMMYFUNCTION("""COMPUTED_VALUE"""),43.0)</f>
        <v>43</v>
      </c>
      <c r="J1001" s="1" t="b">
        <f t="array" ref="J1001">IF(NOT(I1001=""),AND(C1001:I1001&gt;B1001:H1001),IF(NOT(H1001=""),AND(C1001:H1001&gt;B1001:G1001),IF(NOT(G1001=""),AND(C1001:G1001&gt;B1001:F1001),AND(C1001:F1001&gt;B1001:E1001))))</f>
        <v>0</v>
      </c>
      <c r="K1001" s="1" t="b">
        <f t="array" ref="K1001">IF(NOT(I1001=""),AND(C1001:I1001&lt;B1001:H1001),IF(NOT(H1001=""),AND(C1001:H1001&lt;B1001:G1001),IF(NOT(G1001=""),AND(C1001:G1001&lt;B1001:F1001),AND(C1001:F1001&lt;B1001:E1001))))</f>
        <v>1</v>
      </c>
      <c r="L1001" s="1" t="b">
        <f t="array" ref="L1001">IF(NOT(I1001=""),AND(AND(ABS(C1001:I1001-B1001:H1001)&gt;0),AND(ABS(C1001:I1001-B1001:H1001)&lt;4)),IF(NOT(H1001=""),AND(AND(ABS(C1001:H1001-B1001:G1001)&gt;0),AND(ABS(C1001:H1001-B1001:G1001)&lt;4)),IF(NOT(G1001=""),AND(AND(ABS(C1001:G1001-B1001:F1001)&gt;0),AND(ABS(C1001:G1001-B1001:F1001)&lt;4)),AND(AND(ABS(C1001:F1001-B1001:E1001)&gt;0),AND(ABS(C1001:F1001-B1001:E1001)&lt;4)))))</f>
        <v>1</v>
      </c>
      <c r="M1001" s="1" t="b">
        <f t="shared" si="1"/>
        <v>1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9.13"/>
    <col customWidth="1" min="2" max="6" width="12.63"/>
  </cols>
  <sheetData>
    <row r="1" ht="15.75" customHeight="1">
      <c r="A1" s="1"/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W1" s="1"/>
      <c r="X1" s="1"/>
    </row>
    <row r="2" ht="15.75" customHeight="1">
      <c r="A2" s="1" t="s">
        <v>5</v>
      </c>
      <c r="B2" s="1">
        <v>90.0</v>
      </c>
      <c r="C2" s="1">
        <v>92.0</v>
      </c>
      <c r="D2" s="1">
        <v>95.0</v>
      </c>
      <c r="E2" s="1">
        <v>96.0</v>
      </c>
      <c r="F2" s="1">
        <v>93.0</v>
      </c>
      <c r="J2" s="1" t="b">
        <f t="array" ref="J2">IF(NOT(H2=""),AND(C2:H2&gt;B2:G2),IF(NOT(G2=""),AND(C2:G2&gt;B2:F2),IF(NOT(F2=""),AND(C2:F2&gt;B2:E2),AND(C2:E2&gt;B2:D2))))</f>
        <v>0</v>
      </c>
      <c r="K2" s="1" t="b">
        <f t="array" ref="K2">IF(NOT(H2=""),AND(C2:H2&lt;B2:G2),IF(NOT(G2=""),AND(C2:G2&lt;B2:F2),IF(NOT(F2=""),AND(C2:F2&lt;B2:E2),AND(C2:E2&lt;B2:D2))))</f>
        <v>0</v>
      </c>
      <c r="L2" s="1" t="b">
        <f t="array" ref="L2">IF(NOT(H2=""),AND(AND(ABS(C2:H2-B2:G2)&gt;0),AND(ABS(C2:H2-B2:G2)&lt;4)),IF(NOT(G2=""),AND(AND(ABS(C2:G2-B2:F2)&gt;0),AND(ABS(C2:G2-B2:F2)&lt;4)),IF(NOT(F2=""),AND(AND(ABS(C2:F2-B2:E2)&gt;0),AND(ABS(C2:F2-B2:E2)&lt;4)),AND(AND(ABS(C2:E2-B2:D2)&gt;0),AND(ABS(C2:E2-B2:D2)&lt;4)))))</f>
        <v>1</v>
      </c>
      <c r="M2" s="1" t="b">
        <f t="shared" ref="M2:M1001" si="1">AND(OR(J2,K2),L2)</f>
        <v>0</v>
      </c>
      <c r="N2" s="1">
        <f>COUNTIF(M2:M1001,TRUE)</f>
        <v>499</v>
      </c>
      <c r="W2" s="1" t="s">
        <v>0</v>
      </c>
      <c r="X2" s="1" t="s">
        <v>1</v>
      </c>
    </row>
    <row r="3" ht="15.75" customHeight="1">
      <c r="A3" s="1" t="s">
        <v>6</v>
      </c>
      <c r="B3" s="1">
        <v>15.0</v>
      </c>
      <c r="C3" s="1">
        <v>16.0</v>
      </c>
      <c r="D3" s="1">
        <v>17.0</v>
      </c>
      <c r="E3" s="1">
        <v>17.0</v>
      </c>
      <c r="J3" s="1" t="b">
        <f t="array" ref="J3">IF(NOT(H3=""),AND(C3:H3&gt;B3:G3),IF(NOT(G3=""),AND(C3:G3&gt;B3:F3),IF(NOT(F3=""),AND(C3:F3&gt;B3:E3),AND(C3:E3&gt;B3:D3))))</f>
        <v>0</v>
      </c>
      <c r="K3" s="1" t="b">
        <f t="array" ref="K3">IF(NOT(H3=""),AND(C3:H3&lt;B3:G3),IF(NOT(G3=""),AND(C3:G3&lt;B3:F3),IF(NOT(F3=""),AND(C3:F3&lt;B3:E3),AND(C3:E3&lt;B3:D3))))</f>
        <v>0</v>
      </c>
      <c r="L3" s="1" t="b">
        <f t="array" ref="L3">IF(NOT(H3=""),AND(AND(ABS(C3:H3-B3:G3)&gt;0),AND(ABS(C3:H3-B3:G3)&lt;4)),IF(NOT(G3=""),AND(AND(ABS(C3:G3-B3:F3)&gt;0),AND(ABS(C3:G3-B3:F3)&lt;4)),IF(NOT(F3=""),AND(AND(ABS(C3:F3-B3:E3)&gt;0),AND(ABS(C3:F3-B3:E3)&lt;4)),AND(AND(ABS(C3:E3-B3:D3)&gt;0),AND(ABS(C3:E3-B3:D3)&lt;4)))))</f>
        <v>0</v>
      </c>
      <c r="M3" s="1" t="b">
        <f t="shared" si="1"/>
        <v>0</v>
      </c>
      <c r="P3" s="1" t="s">
        <v>7</v>
      </c>
      <c r="Q3" s="1">
        <f>IFERROR(__xludf.DUMMYFUNCTION("SPLIT(P3,"" "")"),7.0)</f>
        <v>7</v>
      </c>
      <c r="R3" s="1">
        <f>IFERROR(__xludf.DUMMYFUNCTION("""COMPUTED_VALUE"""),6.0)</f>
        <v>6</v>
      </c>
      <c r="S3" s="1">
        <f>IFERROR(__xludf.DUMMYFUNCTION("""COMPUTED_VALUE"""),4.0)</f>
        <v>4</v>
      </c>
      <c r="T3" s="1">
        <f>IFERROR(__xludf.DUMMYFUNCTION("""COMPUTED_VALUE"""),2.0)</f>
        <v>2</v>
      </c>
      <c r="U3" s="1">
        <f>IFERROR(__xludf.DUMMYFUNCTION("""COMPUTED_VALUE"""),1.0)</f>
        <v>1</v>
      </c>
      <c r="W3" s="1" t="b">
        <f t="array" ref="W3">AND(R3:U3&gt;Q3:T3)</f>
        <v>0</v>
      </c>
      <c r="X3" s="1" t="b">
        <f t="array" ref="X3">AND(R3:U3&lt;Q3:T3)</f>
        <v>1</v>
      </c>
    </row>
    <row r="4" ht="15.75" customHeight="1">
      <c r="A4" s="1" t="s">
        <v>8</v>
      </c>
      <c r="B4" s="1">
        <v>27.0</v>
      </c>
      <c r="C4" s="1">
        <v>29.0</v>
      </c>
      <c r="D4" s="1">
        <v>31.0</v>
      </c>
      <c r="E4" s="1">
        <v>34.0</v>
      </c>
      <c r="F4" s="1">
        <v>36.0</v>
      </c>
      <c r="G4" s="1">
        <v>40.0</v>
      </c>
      <c r="J4" s="1" t="b">
        <f t="array" ref="J4">IF(NOT(H4=""),AND(C4:H4&gt;B4:G4),IF(NOT(G4=""),AND(C4:G4&gt;B4:F4),IF(NOT(F4=""),AND(C4:F4&gt;B4:E4),AND(C4:E4&gt;B4:D4))))</f>
        <v>1</v>
      </c>
      <c r="K4" s="1" t="b">
        <f t="array" ref="K4">IF(NOT(H4=""),AND(C4:H4&lt;B4:G4),IF(NOT(G4=""),AND(C4:G4&lt;B4:F4),IF(NOT(F4=""),AND(C4:F4&lt;B4:E4),AND(C4:E4&lt;B4:D4))))</f>
        <v>0</v>
      </c>
      <c r="L4" s="1" t="b">
        <f t="array" ref="L4">IF(NOT(H4=""),AND(AND(ABS(C4:H4-B4:G4)&gt;0),AND(ABS(C4:H4-B4:G4)&lt;4)),IF(NOT(G4=""),AND(AND(ABS(C4:G4-B4:F4)&gt;0),AND(ABS(C4:G4-B4:F4)&lt;4)),IF(NOT(F4=""),AND(AND(ABS(C4:F4-B4:E4)&gt;0),AND(ABS(C4:F4-B4:E4)&lt;4)),AND(AND(ABS(C4:E4-B4:D4)&gt;0),AND(ABS(C4:E4-B4:D4)&lt;4)))))</f>
        <v>0</v>
      </c>
      <c r="M4" s="1" t="b">
        <f t="shared" si="1"/>
        <v>0</v>
      </c>
      <c r="P4" s="1" t="s">
        <v>9</v>
      </c>
      <c r="Q4" s="1">
        <f>IFERROR(__xludf.DUMMYFUNCTION("SPLIT(P4,"" "")"),1.0)</f>
        <v>1</v>
      </c>
      <c r="R4" s="1">
        <f>IFERROR(__xludf.DUMMYFUNCTION("""COMPUTED_VALUE"""),2.0)</f>
        <v>2</v>
      </c>
      <c r="S4" s="1">
        <f>IFERROR(__xludf.DUMMYFUNCTION("""COMPUTED_VALUE"""),7.0)</f>
        <v>7</v>
      </c>
      <c r="T4" s="1">
        <f>IFERROR(__xludf.DUMMYFUNCTION("""COMPUTED_VALUE"""),8.0)</f>
        <v>8</v>
      </c>
      <c r="U4" s="1">
        <f>IFERROR(__xludf.DUMMYFUNCTION("""COMPUTED_VALUE"""),9.0)</f>
        <v>9</v>
      </c>
      <c r="W4" s="1" t="b">
        <f t="array" ref="W4">AND(R4:U4&gt;Q4:T4)</f>
        <v>1</v>
      </c>
      <c r="X4" s="1" t="b">
        <f t="array" ref="X4">AND(R4:U4&lt;Q4:T4)</f>
        <v>0</v>
      </c>
    </row>
    <row r="5" ht="15.75" customHeight="1">
      <c r="A5" s="1" t="s">
        <v>10</v>
      </c>
      <c r="B5" s="1">
        <v>80.0</v>
      </c>
      <c r="C5" s="1">
        <v>82.0</v>
      </c>
      <c r="D5" s="1">
        <v>85.0</v>
      </c>
      <c r="E5" s="1">
        <v>87.0</v>
      </c>
      <c r="F5" s="1">
        <v>88.0</v>
      </c>
      <c r="G5" s="1">
        <v>95.0</v>
      </c>
      <c r="J5" s="1" t="b">
        <f t="array" ref="J5">IF(NOT(H5=""),AND(C5:H5&gt;B5:G5),IF(NOT(G5=""),AND(C5:G5&gt;B5:F5),IF(NOT(F5=""),AND(C5:F5&gt;B5:E5),AND(C5:E5&gt;B5:D5))))</f>
        <v>1</v>
      </c>
      <c r="K5" s="1" t="b">
        <f t="array" ref="K5">IF(NOT(H5=""),AND(C5:H5&lt;B5:G5),IF(NOT(G5=""),AND(C5:G5&lt;B5:F5),IF(NOT(F5=""),AND(C5:F5&lt;B5:E5),AND(C5:E5&lt;B5:D5))))</f>
        <v>0</v>
      </c>
      <c r="L5" s="1" t="b">
        <f t="array" ref="L5">IF(NOT(H5=""),AND(AND(ABS(C5:H5-B5:G5)&gt;0),AND(ABS(C5:H5-B5:G5)&lt;4)),IF(NOT(G5=""),AND(AND(ABS(C5:G5-B5:F5)&gt;0),AND(ABS(C5:G5-B5:F5)&lt;4)),IF(NOT(F5=""),AND(AND(ABS(C5:F5-B5:E5)&gt;0),AND(ABS(C5:F5-B5:E5)&lt;4)),AND(AND(ABS(C5:E5-B5:D5)&gt;0),AND(ABS(C5:E5-B5:D5)&lt;4)))))</f>
        <v>0</v>
      </c>
      <c r="M5" s="1" t="b">
        <f t="shared" si="1"/>
        <v>0</v>
      </c>
      <c r="P5" s="1" t="s">
        <v>11</v>
      </c>
      <c r="Q5" s="1">
        <f>IFERROR(__xludf.DUMMYFUNCTION("SPLIT(P5,"" "")"),9.0)</f>
        <v>9</v>
      </c>
      <c r="R5" s="1">
        <f>IFERROR(__xludf.DUMMYFUNCTION("""COMPUTED_VALUE"""),7.0)</f>
        <v>7</v>
      </c>
      <c r="S5" s="1">
        <f>IFERROR(__xludf.DUMMYFUNCTION("""COMPUTED_VALUE"""),6.0)</f>
        <v>6</v>
      </c>
      <c r="T5" s="1">
        <f>IFERROR(__xludf.DUMMYFUNCTION("""COMPUTED_VALUE"""),2.0)</f>
        <v>2</v>
      </c>
      <c r="U5" s="1">
        <f>IFERROR(__xludf.DUMMYFUNCTION("""COMPUTED_VALUE"""),1.0)</f>
        <v>1</v>
      </c>
      <c r="W5" s="1" t="b">
        <f t="array" ref="W5">AND(R5:U5&gt;Q5:T5)</f>
        <v>0</v>
      </c>
      <c r="X5" s="1" t="b">
        <f t="array" ref="X5">AND(R5:U5&lt;Q5:T5)</f>
        <v>1</v>
      </c>
    </row>
    <row r="6" ht="15.75" customHeight="1">
      <c r="A6" s="1" t="s">
        <v>12</v>
      </c>
      <c r="B6" s="1">
        <v>20.0</v>
      </c>
      <c r="C6" s="1">
        <v>22.0</v>
      </c>
      <c r="D6" s="1">
        <v>20.0</v>
      </c>
      <c r="E6" s="1">
        <v>23.0</v>
      </c>
      <c r="F6" s="1">
        <v>24.0</v>
      </c>
      <c r="J6" s="1" t="b">
        <f t="array" ref="J6">IF(NOT(H6=""),AND(C6:H6&gt;B6:G6),IF(NOT(G6=""),AND(C6:G6&gt;B6:F6),IF(NOT(F6=""),AND(C6:F6&gt;B6:E6),AND(C6:E6&gt;B6:D6))))</f>
        <v>0</v>
      </c>
      <c r="K6" s="1" t="b">
        <f t="array" ref="K6">IF(NOT(H6=""),AND(C6:H6&lt;B6:G6),IF(NOT(G6=""),AND(C6:G6&lt;B6:F6),IF(NOT(F6=""),AND(C6:F6&lt;B6:E6),AND(C6:E6&lt;B6:D6))))</f>
        <v>0</v>
      </c>
      <c r="L6" s="1" t="b">
        <f t="array" ref="L6">IF(NOT(H6=""),AND(AND(ABS(C6:H6-B6:G6)&gt;0),AND(ABS(C6:H6-B6:G6)&lt;4)),IF(NOT(G6=""),AND(AND(ABS(C6:G6-B6:F6)&gt;0),AND(ABS(C6:G6-B6:F6)&lt;4)),IF(NOT(F6=""),AND(AND(ABS(C6:F6-B6:E6)&gt;0),AND(ABS(C6:F6-B6:E6)&lt;4)),AND(AND(ABS(C6:E6-B6:D6)&gt;0),AND(ABS(C6:E6-B6:D6)&lt;4)))))</f>
        <v>1</v>
      </c>
      <c r="M6" s="1" t="b">
        <f t="shared" si="1"/>
        <v>0</v>
      </c>
      <c r="P6" s="1" t="s">
        <v>13</v>
      </c>
      <c r="Q6" s="1">
        <f>IFERROR(__xludf.DUMMYFUNCTION("SPLIT(P6,"" "")"),1.0)</f>
        <v>1</v>
      </c>
      <c r="R6" s="1">
        <f>IFERROR(__xludf.DUMMYFUNCTION("""COMPUTED_VALUE"""),3.0)</f>
        <v>3</v>
      </c>
      <c r="S6" s="1">
        <f>IFERROR(__xludf.DUMMYFUNCTION("""COMPUTED_VALUE"""),2.0)</f>
        <v>2</v>
      </c>
      <c r="T6" s="1">
        <f>IFERROR(__xludf.DUMMYFUNCTION("""COMPUTED_VALUE"""),4.0)</f>
        <v>4</v>
      </c>
      <c r="U6" s="1">
        <f>IFERROR(__xludf.DUMMYFUNCTION("""COMPUTED_VALUE"""),5.0)</f>
        <v>5</v>
      </c>
      <c r="W6" s="1" t="b">
        <f t="array" ref="W6">AND(R6:U6&gt;Q6:T6)</f>
        <v>0</v>
      </c>
      <c r="X6" s="1" t="b">
        <f t="array" ref="X6">AND(R6:U6&lt;Q6:T6)</f>
        <v>0</v>
      </c>
    </row>
    <row r="7" ht="15.75" customHeight="1">
      <c r="A7" s="1" t="s">
        <v>14</v>
      </c>
      <c r="B7" s="1">
        <v>13.0</v>
      </c>
      <c r="C7" s="1">
        <v>11.0</v>
      </c>
      <c r="D7" s="1">
        <v>12.0</v>
      </c>
      <c r="E7" s="1">
        <v>9.0</v>
      </c>
      <c r="J7" s="1" t="b">
        <f t="array" ref="J7">IF(NOT(H7=""),AND(C7:H7&gt;B7:G7),IF(NOT(G7=""),AND(C7:G7&gt;B7:F7),IF(NOT(F7=""),AND(C7:F7&gt;B7:E7),AND(C7:E7&gt;B7:D7))))</f>
        <v>0</v>
      </c>
      <c r="K7" s="1" t="b">
        <f t="array" ref="K7">IF(NOT(H7=""),AND(C7:H7&lt;B7:G7),IF(NOT(G7=""),AND(C7:G7&lt;B7:F7),IF(NOT(F7=""),AND(C7:F7&lt;B7:E7),AND(C7:E7&lt;B7:D7))))</f>
        <v>0</v>
      </c>
      <c r="L7" s="1" t="b">
        <f t="array" ref="L7">IF(NOT(H7=""),AND(AND(ABS(C7:H7-B7:G7)&gt;0),AND(ABS(C7:H7-B7:G7)&lt;4)),IF(NOT(G7=""),AND(AND(ABS(C7:G7-B7:F7)&gt;0),AND(ABS(C7:G7-B7:F7)&lt;4)),IF(NOT(F7=""),AND(AND(ABS(C7:F7-B7:E7)&gt;0),AND(ABS(C7:F7-B7:E7)&lt;4)),AND(AND(ABS(C7:E7-B7:D7)&gt;0),AND(ABS(C7:E7-B7:D7)&lt;4)))))</f>
        <v>1</v>
      </c>
      <c r="M7" s="1" t="b">
        <f t="shared" si="1"/>
        <v>0</v>
      </c>
      <c r="P7" s="1" t="s">
        <v>15</v>
      </c>
      <c r="Q7" s="1">
        <f>IFERROR(__xludf.DUMMYFUNCTION("SPLIT(P7,"" "")"),8.0)</f>
        <v>8</v>
      </c>
      <c r="R7" s="1">
        <f>IFERROR(__xludf.DUMMYFUNCTION("""COMPUTED_VALUE"""),6.0)</f>
        <v>6</v>
      </c>
      <c r="S7" s="1">
        <f>IFERROR(__xludf.DUMMYFUNCTION("""COMPUTED_VALUE"""),4.0)</f>
        <v>4</v>
      </c>
      <c r="T7" s="1">
        <f>IFERROR(__xludf.DUMMYFUNCTION("""COMPUTED_VALUE"""),4.0)</f>
        <v>4</v>
      </c>
      <c r="U7" s="1">
        <f>IFERROR(__xludf.DUMMYFUNCTION("""COMPUTED_VALUE"""),1.0)</f>
        <v>1</v>
      </c>
      <c r="W7" s="1" t="b">
        <f t="array" ref="W7">AND(R7:U7&gt;Q7:T7)</f>
        <v>0</v>
      </c>
      <c r="X7" s="1" t="b">
        <f t="array" ref="X7">AND(R7:U7&lt;Q7:T7)</f>
        <v>0</v>
      </c>
    </row>
    <row r="8" ht="15.75" customHeight="1">
      <c r="A8" s="1" t="s">
        <v>16</v>
      </c>
      <c r="B8" s="1">
        <v>4.0</v>
      </c>
      <c r="C8" s="1">
        <v>6.0</v>
      </c>
      <c r="D8" s="1">
        <v>7.0</v>
      </c>
      <c r="E8" s="1">
        <v>6.0</v>
      </c>
      <c r="F8" s="1">
        <v>8.0</v>
      </c>
      <c r="G8" s="1">
        <v>8.0</v>
      </c>
      <c r="J8" s="1" t="b">
        <f t="array" ref="J8">IF(NOT(H8=""),AND(C8:H8&gt;B8:G8),IF(NOT(G8=""),AND(C8:G8&gt;B8:F8),IF(NOT(F8=""),AND(C8:F8&gt;B8:E8),AND(C8:E8&gt;B8:D8))))</f>
        <v>0</v>
      </c>
      <c r="K8" s="1" t="b">
        <f t="array" ref="K8">IF(NOT(H8=""),AND(C8:H8&lt;B8:G8),IF(NOT(G8=""),AND(C8:G8&lt;B8:F8),IF(NOT(F8=""),AND(C8:F8&lt;B8:E8),AND(C8:E8&lt;B8:D8))))</f>
        <v>0</v>
      </c>
      <c r="L8" s="1" t="b">
        <f t="array" ref="L8">IF(NOT(H8=""),AND(AND(ABS(C8:H8-B8:G8)&gt;0),AND(ABS(C8:H8-B8:G8)&lt;4)),IF(NOT(G8=""),AND(AND(ABS(C8:G8-B8:F8)&gt;0),AND(ABS(C8:G8-B8:F8)&lt;4)),IF(NOT(F8=""),AND(AND(ABS(C8:F8-B8:E8)&gt;0),AND(ABS(C8:F8-B8:E8)&lt;4)),AND(AND(ABS(C8:E8-B8:D8)&gt;0),AND(ABS(C8:E8-B8:D8)&lt;4)))))</f>
        <v>0</v>
      </c>
      <c r="M8" s="1" t="b">
        <f t="shared" si="1"/>
        <v>0</v>
      </c>
      <c r="P8" s="1" t="s">
        <v>17</v>
      </c>
      <c r="Q8" s="1">
        <f>IFERROR(__xludf.DUMMYFUNCTION("SPLIT(P8,"" "")"),1.0)</f>
        <v>1</v>
      </c>
      <c r="R8" s="1">
        <f>IFERROR(__xludf.DUMMYFUNCTION("""COMPUTED_VALUE"""),3.0)</f>
        <v>3</v>
      </c>
      <c r="S8" s="1">
        <f>IFERROR(__xludf.DUMMYFUNCTION("""COMPUTED_VALUE"""),6.0)</f>
        <v>6</v>
      </c>
      <c r="T8" s="1">
        <f>IFERROR(__xludf.DUMMYFUNCTION("""COMPUTED_VALUE"""),7.0)</f>
        <v>7</v>
      </c>
      <c r="U8" s="1">
        <f>IFERROR(__xludf.DUMMYFUNCTION("""COMPUTED_VALUE"""),9.0)</f>
        <v>9</v>
      </c>
      <c r="W8" s="1" t="b">
        <f t="array" ref="W8">AND(R8:U8&gt;Q8:T8)</f>
        <v>1</v>
      </c>
      <c r="X8" s="1" t="b">
        <f t="array" ref="X8">AND(R8:U8&lt;Q8:T8)</f>
        <v>0</v>
      </c>
    </row>
    <row r="9" ht="15.75" customHeight="1">
      <c r="A9" s="1" t="s">
        <v>18</v>
      </c>
      <c r="B9" s="1">
        <v>63.0</v>
      </c>
      <c r="C9" s="1">
        <v>65.0</v>
      </c>
      <c r="D9" s="1">
        <v>63.0</v>
      </c>
      <c r="E9" s="1">
        <v>65.0</v>
      </c>
      <c r="F9" s="1">
        <v>69.0</v>
      </c>
      <c r="J9" s="1" t="b">
        <f t="array" ref="J9">IF(NOT(H9=""),AND(C9:H9&gt;B9:G9),IF(NOT(G9=""),AND(C9:G9&gt;B9:F9),IF(NOT(F9=""),AND(C9:F9&gt;B9:E9),AND(C9:E9&gt;B9:D9))))</f>
        <v>0</v>
      </c>
      <c r="K9" s="1" t="b">
        <f t="array" ref="K9">IF(NOT(H9=""),AND(C9:H9&lt;B9:G9),IF(NOT(G9=""),AND(C9:G9&lt;B9:F9),IF(NOT(F9=""),AND(C9:F9&lt;B9:E9),AND(C9:E9&lt;B9:D9))))</f>
        <v>0</v>
      </c>
      <c r="L9" s="1" t="b">
        <f t="array" ref="L9">IF(NOT(H9=""),AND(AND(ABS(C9:H9-B9:G9)&gt;0),AND(ABS(C9:H9-B9:G9)&lt;4)),IF(NOT(G9=""),AND(AND(ABS(C9:G9-B9:F9)&gt;0),AND(ABS(C9:G9-B9:F9)&lt;4)),IF(NOT(F9=""),AND(AND(ABS(C9:F9-B9:E9)&gt;0),AND(ABS(C9:F9-B9:E9)&lt;4)),AND(AND(ABS(C9:E9-B9:D9)&gt;0),AND(ABS(C9:E9-B9:D9)&lt;4)))))</f>
        <v>0</v>
      </c>
      <c r="M9" s="1" t="b">
        <f t="shared" si="1"/>
        <v>0</v>
      </c>
    </row>
    <row r="10" ht="15.75" customHeight="1">
      <c r="A10" s="1" t="s">
        <v>19</v>
      </c>
      <c r="B10" s="1">
        <v>73.0</v>
      </c>
      <c r="C10" s="1">
        <v>76.0</v>
      </c>
      <c r="D10" s="1">
        <v>79.0</v>
      </c>
      <c r="E10" s="1">
        <v>77.0</v>
      </c>
      <c r="F10" s="1">
        <v>78.0</v>
      </c>
      <c r="G10" s="1">
        <v>84.0</v>
      </c>
      <c r="J10" s="1" t="b">
        <f t="array" ref="J10">IF(NOT(H10=""),AND(C10:H10&gt;B10:G10),IF(NOT(G10=""),AND(C10:G10&gt;B10:F10),IF(NOT(F10=""),AND(C10:F10&gt;B10:E10),AND(C10:E10&gt;B10:D10))))</f>
        <v>0</v>
      </c>
      <c r="K10" s="1" t="b">
        <f t="array" ref="K10">IF(NOT(H10=""),AND(C10:H10&lt;B10:G10),IF(NOT(G10=""),AND(C10:G10&lt;B10:F10),IF(NOT(F10=""),AND(C10:F10&lt;B10:E10),AND(C10:E10&lt;B10:D10))))</f>
        <v>0</v>
      </c>
      <c r="L10" s="1" t="b">
        <f t="array" ref="L10">IF(NOT(H10=""),AND(AND(ABS(C10:H10-B10:G10)&gt;0),AND(ABS(C10:H10-B10:G10)&lt;4)),IF(NOT(G10=""),AND(AND(ABS(C10:G10-B10:F10)&gt;0),AND(ABS(C10:G10-B10:F10)&lt;4)),IF(NOT(F10=""),AND(AND(ABS(C10:F10-B10:E10)&gt;0),AND(ABS(C10:F10-B10:E10)&lt;4)),AND(AND(ABS(C10:E10-B10:D10)&gt;0),AND(ABS(C10:E10-B10:D10)&lt;4)))))</f>
        <v>0</v>
      </c>
      <c r="M10" s="1" t="b">
        <f t="shared" si="1"/>
        <v>0</v>
      </c>
    </row>
    <row r="11" ht="15.75" customHeight="1">
      <c r="A11" s="1" t="s">
        <v>20</v>
      </c>
      <c r="B11" s="1">
        <v>27.0</v>
      </c>
      <c r="C11" s="1">
        <v>29.0</v>
      </c>
      <c r="D11" s="1">
        <v>32.0</v>
      </c>
      <c r="E11" s="1">
        <v>35.0</v>
      </c>
      <c r="F11" s="1">
        <v>35.0</v>
      </c>
      <c r="G11" s="1">
        <v>36.0</v>
      </c>
      <c r="J11" s="1" t="b">
        <f t="array" ref="J11">IF(NOT(H11=""),AND(C11:H11&gt;B11:G11),IF(NOT(G11=""),AND(C11:G11&gt;B11:F11),IF(NOT(F11=""),AND(C11:F11&gt;B11:E11),AND(C11:E11&gt;B11:D11))))</f>
        <v>0</v>
      </c>
      <c r="K11" s="1" t="b">
        <f t="array" ref="K11">IF(NOT(H11=""),AND(C11:H11&lt;B11:G11),IF(NOT(G11=""),AND(C11:G11&lt;B11:F11),IF(NOT(F11=""),AND(C11:F11&lt;B11:E11),AND(C11:E11&lt;B11:D11))))</f>
        <v>0</v>
      </c>
      <c r="L11" s="1" t="b">
        <f t="array" ref="L11">IF(NOT(H11=""),AND(AND(ABS(C11:H11-B11:G11)&gt;0),AND(ABS(C11:H11-B11:G11)&lt;4)),IF(NOT(G11=""),AND(AND(ABS(C11:G11-B11:F11)&gt;0),AND(ABS(C11:G11-B11:F11)&lt;4)),IF(NOT(F11=""),AND(AND(ABS(C11:F11-B11:E11)&gt;0),AND(ABS(C11:F11-B11:E11)&lt;4)),AND(AND(ABS(C11:E11-B11:D11)&gt;0),AND(ABS(C11:E11-B11:D11)&lt;4)))))</f>
        <v>0</v>
      </c>
      <c r="M11" s="1" t="b">
        <f t="shared" si="1"/>
        <v>0</v>
      </c>
    </row>
    <row r="12" ht="15.75" customHeight="1">
      <c r="A12" s="1" t="s">
        <v>21</v>
      </c>
      <c r="B12" s="1">
        <v>87.0</v>
      </c>
      <c r="C12" s="1">
        <v>88.0</v>
      </c>
      <c r="D12" s="1">
        <v>90.0</v>
      </c>
      <c r="E12" s="1">
        <v>92.0</v>
      </c>
      <c r="F12" s="1">
        <v>93.0</v>
      </c>
      <c r="G12" s="1">
        <v>93.0</v>
      </c>
      <c r="H12" s="1">
        <v>90.0</v>
      </c>
      <c r="J12" s="1" t="b">
        <f t="array" ref="J12">IF(NOT(H12=""),AND(C12:H12&gt;B12:G12),IF(NOT(G12=""),AND(C12:G12&gt;B12:F12),IF(NOT(F12=""),AND(C12:F12&gt;B12:E12),AND(C12:E12&gt;B12:D12))))</f>
        <v>0</v>
      </c>
      <c r="K12" s="1" t="b">
        <f t="array" ref="K12">IF(NOT(H12=""),AND(C12:H12&lt;B12:G12),IF(NOT(G12=""),AND(C12:G12&lt;B12:F12),IF(NOT(F12=""),AND(C12:F12&lt;B12:E12),AND(C12:E12&lt;B12:D12))))</f>
        <v>0</v>
      </c>
      <c r="L12" s="1" t="b">
        <f t="array" ref="L12">IF(NOT(H12=""),AND(AND(ABS(C12:H12-B12:G12)&gt;0),AND(ABS(C12:H12-B12:G12)&lt;4)),IF(NOT(G12=""),AND(AND(ABS(C12:G12-B12:F12)&gt;0),AND(ABS(C12:G12-B12:F12)&lt;4)),IF(NOT(F12=""),AND(AND(ABS(C12:F12-B12:E12)&gt;0),AND(ABS(C12:F12-B12:E12)&lt;4)),AND(AND(ABS(C12:E12-B12:D12)&gt;0),AND(ABS(C12:E12-B12:D12)&lt;4)))))</f>
        <v>0</v>
      </c>
      <c r="M12" s="1" t="b">
        <f t="shared" si="1"/>
        <v>0</v>
      </c>
    </row>
    <row r="13" ht="15.75" customHeight="1">
      <c r="A13" s="1" t="s">
        <v>22</v>
      </c>
      <c r="B13" s="1">
        <v>23.0</v>
      </c>
      <c r="C13" s="1">
        <v>25.0</v>
      </c>
      <c r="D13" s="1">
        <v>25.0</v>
      </c>
      <c r="E13" s="1">
        <v>25.0</v>
      </c>
      <c r="J13" s="1" t="b">
        <f t="array" ref="J13">IF(NOT(H13=""),AND(C13:H13&gt;B13:G13),IF(NOT(G13=""),AND(C13:G13&gt;B13:F13),IF(NOT(F13=""),AND(C13:F13&gt;B13:E13),AND(C13:E13&gt;B13:D13))))</f>
        <v>0</v>
      </c>
      <c r="K13" s="1" t="b">
        <f t="array" ref="K13">IF(NOT(H13=""),AND(C13:H13&lt;B13:G13),IF(NOT(G13=""),AND(C13:G13&lt;B13:F13),IF(NOT(F13=""),AND(C13:F13&lt;B13:E13),AND(C13:E13&lt;B13:D13))))</f>
        <v>0</v>
      </c>
      <c r="L13" s="1" t="b">
        <f t="array" ref="L13">IF(NOT(H13=""),AND(AND(ABS(C13:H13-B13:G13)&gt;0),AND(ABS(C13:H13-B13:G13)&lt;4)),IF(NOT(G13=""),AND(AND(ABS(C13:G13-B13:F13)&gt;0),AND(ABS(C13:G13-B13:F13)&lt;4)),IF(NOT(F13=""),AND(AND(ABS(C13:F13-B13:E13)&gt;0),AND(ABS(C13:F13-B13:E13)&lt;4)),AND(AND(ABS(C13:E13-B13:D13)&gt;0),AND(ABS(C13:E13-B13:D13)&lt;4)))))</f>
        <v>0</v>
      </c>
      <c r="M13" s="1" t="b">
        <f t="shared" si="1"/>
        <v>0</v>
      </c>
    </row>
    <row r="14" ht="15.75" customHeight="1">
      <c r="A14" s="1" t="s">
        <v>23</v>
      </c>
      <c r="B14" s="1">
        <v>5.0</v>
      </c>
      <c r="C14" s="1">
        <v>8.0</v>
      </c>
      <c r="D14" s="1">
        <v>8.0</v>
      </c>
      <c r="E14" s="1">
        <v>10.0</v>
      </c>
      <c r="F14" s="1">
        <v>14.0</v>
      </c>
      <c r="J14" s="1" t="b">
        <f t="array" ref="J14">IF(NOT(H14=""),AND(C14:H14&gt;B14:G14),IF(NOT(G14=""),AND(C14:G14&gt;B14:F14),IF(NOT(F14=""),AND(C14:F14&gt;B14:E14),AND(C14:E14&gt;B14:D14))))</f>
        <v>0</v>
      </c>
      <c r="K14" s="1" t="b">
        <f t="array" ref="K14">IF(NOT(H14=""),AND(C14:H14&lt;B14:G14),IF(NOT(G14=""),AND(C14:G14&lt;B14:F14),IF(NOT(F14=""),AND(C14:F14&lt;B14:E14),AND(C14:E14&lt;B14:D14))))</f>
        <v>0</v>
      </c>
      <c r="L14" s="1" t="b">
        <f t="array" ref="L14">IF(NOT(H14=""),AND(AND(ABS(C14:H14-B14:G14)&gt;0),AND(ABS(C14:H14-B14:G14)&lt;4)),IF(NOT(G14=""),AND(AND(ABS(C14:G14-B14:F14)&gt;0),AND(ABS(C14:G14-B14:F14)&lt;4)),IF(NOT(F14=""),AND(AND(ABS(C14:F14-B14:E14)&gt;0),AND(ABS(C14:F14-B14:E14)&lt;4)),AND(AND(ABS(C14:E14-B14:D14)&gt;0),AND(ABS(C14:E14-B14:D14)&lt;4)))))</f>
        <v>0</v>
      </c>
      <c r="M14" s="1" t="b">
        <f t="shared" si="1"/>
        <v>0</v>
      </c>
    </row>
    <row r="15" ht="15.75" customHeight="1">
      <c r="A15" s="1" t="s">
        <v>24</v>
      </c>
      <c r="B15" s="1">
        <v>4.0</v>
      </c>
      <c r="C15" s="1">
        <v>7.0</v>
      </c>
      <c r="D15" s="1">
        <v>9.0</v>
      </c>
      <c r="E15" s="1">
        <v>12.0</v>
      </c>
      <c r="F15" s="1">
        <v>12.0</v>
      </c>
      <c r="G15" s="1">
        <v>14.0</v>
      </c>
      <c r="H15" s="1">
        <v>20.0</v>
      </c>
      <c r="J15" s="1" t="b">
        <f t="array" ref="J15">IF(NOT(H15=""),AND(C15:H15&gt;B15:G15),IF(NOT(G15=""),AND(C15:G15&gt;B15:F15),IF(NOT(F15=""),AND(C15:F15&gt;B15:E15),AND(C15:E15&gt;B15:D15))))</f>
        <v>0</v>
      </c>
      <c r="K15" s="1" t="b">
        <f t="array" ref="K15">IF(NOT(H15=""),AND(C15:H15&lt;B15:G15),IF(NOT(G15=""),AND(C15:G15&lt;B15:F15),IF(NOT(F15=""),AND(C15:F15&lt;B15:E15),AND(C15:E15&lt;B15:D15))))</f>
        <v>0</v>
      </c>
      <c r="L15" s="1" t="b">
        <f t="array" ref="L15">IF(NOT(H15=""),AND(AND(ABS(C15:H15-B15:G15)&gt;0),AND(ABS(C15:H15-B15:G15)&lt;4)),IF(NOT(G15=""),AND(AND(ABS(C15:G15-B15:F15)&gt;0),AND(ABS(C15:G15-B15:F15)&lt;4)),IF(NOT(F15=""),AND(AND(ABS(C15:F15-B15:E15)&gt;0),AND(ABS(C15:F15-B15:E15)&lt;4)),AND(AND(ABS(C15:E15-B15:D15)&gt;0),AND(ABS(C15:E15-B15:D15)&lt;4)))))</f>
        <v>0</v>
      </c>
      <c r="M15" s="1" t="b">
        <f t="shared" si="1"/>
        <v>0</v>
      </c>
    </row>
    <row r="16" ht="15.75" customHeight="1">
      <c r="A16" s="1" t="s">
        <v>25</v>
      </c>
      <c r="B16" s="1">
        <v>75.0</v>
      </c>
      <c r="C16" s="1">
        <v>79.0</v>
      </c>
      <c r="D16" s="1">
        <v>80.0</v>
      </c>
      <c r="E16" s="1">
        <v>82.0</v>
      </c>
      <c r="J16" s="1" t="b">
        <f t="array" ref="J16">IF(NOT(H16=""),AND(C16:H16&gt;B16:G16),IF(NOT(G16=""),AND(C16:G16&gt;B16:F16),IF(NOT(F16=""),AND(C16:F16&gt;B16:E16),AND(C16:E16&gt;B16:D16))))</f>
        <v>1</v>
      </c>
      <c r="K16" s="1" t="b">
        <f t="array" ref="K16">IF(NOT(H16=""),AND(C16:H16&lt;B16:G16),IF(NOT(G16=""),AND(C16:G16&lt;B16:F16),IF(NOT(F16=""),AND(C16:F16&lt;B16:E16),AND(C16:E16&lt;B16:D16))))</f>
        <v>0</v>
      </c>
      <c r="L16" s="1" t="b">
        <f t="array" ref="L16">IF(NOT(H16=""),AND(AND(ABS(C16:H16-B16:G16)&gt;0),AND(ABS(C16:H16-B16:G16)&lt;4)),IF(NOT(G16=""),AND(AND(ABS(C16:G16-B16:F16)&gt;0),AND(ABS(C16:G16-B16:F16)&lt;4)),IF(NOT(F16=""),AND(AND(ABS(C16:F16-B16:E16)&gt;0),AND(ABS(C16:F16-B16:E16)&lt;4)),AND(AND(ABS(C16:E16-B16:D16)&gt;0),AND(ABS(C16:E16-B16:D16)&lt;4)))))</f>
        <v>0</v>
      </c>
      <c r="M16" s="1" t="b">
        <f t="shared" si="1"/>
        <v>0</v>
      </c>
    </row>
    <row r="17" ht="15.75" customHeight="1">
      <c r="A17" s="1" t="s">
        <v>26</v>
      </c>
      <c r="B17" s="1">
        <v>7.0</v>
      </c>
      <c r="C17" s="1">
        <v>11.0</v>
      </c>
      <c r="D17" s="1">
        <v>14.0</v>
      </c>
      <c r="E17" s="1">
        <v>15.0</v>
      </c>
      <c r="F17" s="1">
        <v>18.0</v>
      </c>
      <c r="G17" s="1">
        <v>15.0</v>
      </c>
      <c r="J17" s="1" t="b">
        <f t="array" ref="J17">IF(NOT(H17=""),AND(C17:H17&gt;B17:G17),IF(NOT(G17=""),AND(C17:G17&gt;B17:F17),IF(NOT(F17=""),AND(C17:F17&gt;B17:E17),AND(C17:E17&gt;B17:D17))))</f>
        <v>0</v>
      </c>
      <c r="K17" s="1" t="b">
        <f t="array" ref="K17">IF(NOT(H17=""),AND(C17:H17&lt;B17:G17),IF(NOT(G17=""),AND(C17:G17&lt;B17:F17),IF(NOT(F17=""),AND(C17:F17&lt;B17:E17),AND(C17:E17&lt;B17:D17))))</f>
        <v>0</v>
      </c>
      <c r="L17" s="1" t="b">
        <f t="array" ref="L17">IF(NOT(H17=""),AND(AND(ABS(C17:H17-B17:G17)&gt;0),AND(ABS(C17:H17-B17:G17)&lt;4)),IF(NOT(G17=""),AND(AND(ABS(C17:G17-B17:F17)&gt;0),AND(ABS(C17:G17-B17:F17)&lt;4)),IF(NOT(F17=""),AND(AND(ABS(C17:F17-B17:E17)&gt;0),AND(ABS(C17:F17-B17:E17)&lt;4)),AND(AND(ABS(C17:E17-B17:D17)&gt;0),AND(ABS(C17:E17-B17:D17)&lt;4)))))</f>
        <v>0</v>
      </c>
      <c r="M17" s="1" t="b">
        <f t="shared" si="1"/>
        <v>0</v>
      </c>
    </row>
    <row r="18" ht="15.75" customHeight="1">
      <c r="A18" s="1" t="s">
        <v>27</v>
      </c>
      <c r="B18" s="1">
        <v>57.0</v>
      </c>
      <c r="C18" s="1">
        <v>61.0</v>
      </c>
      <c r="D18" s="1">
        <v>63.0</v>
      </c>
      <c r="E18" s="1">
        <v>65.0</v>
      </c>
      <c r="F18" s="1">
        <v>65.0</v>
      </c>
      <c r="J18" s="1" t="b">
        <f t="array" ref="J18">IF(NOT(H18=""),AND(C18:H18&gt;B18:G18),IF(NOT(G18=""),AND(C18:G18&gt;B18:F18),IF(NOT(F18=""),AND(C18:F18&gt;B18:E18),AND(C18:E18&gt;B18:D18))))</f>
        <v>0</v>
      </c>
      <c r="K18" s="1" t="b">
        <f t="array" ref="K18">IF(NOT(H18=""),AND(C18:H18&lt;B18:G18),IF(NOT(G18=""),AND(C18:G18&lt;B18:F18),IF(NOT(F18=""),AND(C18:F18&lt;B18:E18),AND(C18:E18&lt;B18:D18))))</f>
        <v>0</v>
      </c>
      <c r="L18" s="1" t="b">
        <f t="array" ref="L18">IF(NOT(H18=""),AND(AND(ABS(C18:H18-B18:G18)&gt;0),AND(ABS(C18:H18-B18:G18)&lt;4)),IF(NOT(G18=""),AND(AND(ABS(C18:G18-B18:F18)&gt;0),AND(ABS(C18:G18-B18:F18)&lt;4)),IF(NOT(F18=""),AND(AND(ABS(C18:F18-B18:E18)&gt;0),AND(ABS(C18:F18-B18:E18)&lt;4)),AND(AND(ABS(C18:E18-B18:D18)&gt;0),AND(ABS(C18:E18-B18:D18)&lt;4)))))</f>
        <v>0</v>
      </c>
      <c r="M18" s="1" t="b">
        <f t="shared" si="1"/>
        <v>0</v>
      </c>
    </row>
    <row r="19" ht="15.75" customHeight="1">
      <c r="A19" s="1" t="s">
        <v>28</v>
      </c>
      <c r="B19" s="1">
        <v>50.0</v>
      </c>
      <c r="C19" s="1">
        <v>54.0</v>
      </c>
      <c r="D19" s="1">
        <v>55.0</v>
      </c>
      <c r="E19" s="1">
        <v>56.0</v>
      </c>
      <c r="F19" s="1">
        <v>57.0</v>
      </c>
      <c r="G19" s="1">
        <v>60.0</v>
      </c>
      <c r="H19" s="1">
        <v>64.0</v>
      </c>
      <c r="J19" s="1" t="b">
        <f t="array" ref="J19">IF(NOT(H19=""),AND(C19:H19&gt;B19:G19),IF(NOT(G19=""),AND(C19:G19&gt;B19:F19),IF(NOT(F19=""),AND(C19:F19&gt;B19:E19),AND(C19:E19&gt;B19:D19))))</f>
        <v>1</v>
      </c>
      <c r="K19" s="1" t="b">
        <f t="array" ref="K19">IF(NOT(H19=""),AND(C19:H19&lt;B19:G19),IF(NOT(G19=""),AND(C19:G19&lt;B19:F19),IF(NOT(F19=""),AND(C19:F19&lt;B19:E19),AND(C19:E19&lt;B19:D19))))</f>
        <v>0</v>
      </c>
      <c r="L19" s="1" t="b">
        <f t="array" ref="L19">IF(NOT(H19=""),AND(AND(ABS(C19:H19-B19:G19)&gt;0),AND(ABS(C19:H19-B19:G19)&lt;4)),IF(NOT(G19=""),AND(AND(ABS(C19:G19-B19:F19)&gt;0),AND(ABS(C19:G19-B19:F19)&lt;4)),IF(NOT(F19=""),AND(AND(ABS(C19:F19-B19:E19)&gt;0),AND(ABS(C19:F19-B19:E19)&lt;4)),AND(AND(ABS(C19:E19-B19:D19)&gt;0),AND(ABS(C19:E19-B19:D19)&lt;4)))))</f>
        <v>0</v>
      </c>
      <c r="M19" s="1" t="b">
        <f t="shared" si="1"/>
        <v>0</v>
      </c>
    </row>
    <row r="20" ht="15.75" customHeight="1">
      <c r="A20" s="1" t="s">
        <v>29</v>
      </c>
      <c r="B20" s="1">
        <v>22.0</v>
      </c>
      <c r="C20" s="1">
        <v>25.0</v>
      </c>
      <c r="D20" s="1">
        <v>26.0</v>
      </c>
      <c r="E20" s="1">
        <v>30.0</v>
      </c>
      <c r="F20" s="1">
        <v>32.0</v>
      </c>
      <c r="G20" s="1">
        <v>39.0</v>
      </c>
      <c r="J20" s="1" t="b">
        <f t="array" ref="J20">IF(NOT(H20=""),AND(C20:H20&gt;B20:G20),IF(NOT(G20=""),AND(C20:G20&gt;B20:F20),IF(NOT(F20=""),AND(C20:F20&gt;B20:E20),AND(C20:E20&gt;B20:D20))))</f>
        <v>1</v>
      </c>
      <c r="K20" s="1" t="b">
        <f t="array" ref="K20">IF(NOT(H20=""),AND(C20:H20&lt;B20:G20),IF(NOT(G20=""),AND(C20:G20&lt;B20:F20),IF(NOT(F20=""),AND(C20:F20&lt;B20:E20),AND(C20:E20&lt;B20:D20))))</f>
        <v>0</v>
      </c>
      <c r="L20" s="1" t="b">
        <f t="array" ref="L20">IF(NOT(H20=""),AND(AND(ABS(C20:H20-B20:G20)&gt;0),AND(ABS(C20:H20-B20:G20)&lt;4)),IF(NOT(G20=""),AND(AND(ABS(C20:G20-B20:F20)&gt;0),AND(ABS(C20:G20-B20:F20)&lt;4)),IF(NOT(F20=""),AND(AND(ABS(C20:F20-B20:E20)&gt;0),AND(ABS(C20:F20-B20:E20)&lt;4)),AND(AND(ABS(C20:E20-B20:D20)&gt;0),AND(ABS(C20:E20-B20:D20)&lt;4)))))</f>
        <v>0</v>
      </c>
      <c r="M20" s="1" t="b">
        <f t="shared" si="1"/>
        <v>0</v>
      </c>
    </row>
    <row r="21" ht="15.75" customHeight="1">
      <c r="A21" s="1" t="s">
        <v>30</v>
      </c>
      <c r="B21" s="1">
        <v>43.0</v>
      </c>
      <c r="C21" s="1">
        <v>45.0</v>
      </c>
      <c r="D21" s="1">
        <v>46.0</v>
      </c>
      <c r="E21" s="1">
        <v>49.0</v>
      </c>
      <c r="F21" s="1">
        <v>51.0</v>
      </c>
      <c r="G21" s="1">
        <v>58.0</v>
      </c>
      <c r="H21" s="1">
        <v>61.0</v>
      </c>
      <c r="J21" s="1" t="b">
        <f t="array" ref="J21">IF(NOT(H21=""),AND(C21:H21&gt;B21:G21),IF(NOT(G21=""),AND(C21:G21&gt;B21:F21),IF(NOT(F21=""),AND(C21:F21&gt;B21:E21),AND(C21:E21&gt;B21:D21))))</f>
        <v>1</v>
      </c>
      <c r="K21" s="1" t="b">
        <f t="array" ref="K21">IF(NOT(H21=""),AND(C21:H21&lt;B21:G21),IF(NOT(G21=""),AND(C21:G21&lt;B21:F21),IF(NOT(F21=""),AND(C21:F21&lt;B21:E21),AND(C21:E21&lt;B21:D21))))</f>
        <v>0</v>
      </c>
      <c r="L21" s="1" t="b">
        <f t="array" ref="L21">IF(NOT(H21=""),AND(AND(ABS(C21:H21-B21:G21)&gt;0),AND(ABS(C21:H21-B21:G21)&lt;4)),IF(NOT(G21=""),AND(AND(ABS(C21:G21-B21:F21)&gt;0),AND(ABS(C21:G21-B21:F21)&lt;4)),IF(NOT(F21=""),AND(AND(ABS(C21:F21-B21:E21)&gt;0),AND(ABS(C21:F21-B21:E21)&lt;4)),AND(AND(ABS(C21:E21-B21:D21)&gt;0),AND(ABS(C21:E21-B21:D21)&lt;4)))))</f>
        <v>0</v>
      </c>
      <c r="M21" s="1" t="b">
        <f t="shared" si="1"/>
        <v>0</v>
      </c>
    </row>
    <row r="22" ht="15.75" customHeight="1">
      <c r="A22" s="1" t="s">
        <v>31</v>
      </c>
      <c r="B22" s="1">
        <v>80.0</v>
      </c>
      <c r="C22" s="1">
        <v>83.0</v>
      </c>
      <c r="D22" s="1">
        <v>84.0</v>
      </c>
      <c r="E22" s="1">
        <v>86.0</v>
      </c>
      <c r="F22" s="1">
        <v>93.0</v>
      </c>
      <c r="G22" s="1">
        <v>90.0</v>
      </c>
      <c r="J22" s="1" t="b">
        <f t="array" ref="J22">IF(NOT(H22=""),AND(C22:H22&gt;B22:G22),IF(NOT(G22=""),AND(C22:G22&gt;B22:F22),IF(NOT(F22=""),AND(C22:F22&gt;B22:E22),AND(C22:E22&gt;B22:D22))))</f>
        <v>0</v>
      </c>
      <c r="K22" s="1" t="b">
        <f t="array" ref="K22">IF(NOT(H22=""),AND(C22:H22&lt;B22:G22),IF(NOT(G22=""),AND(C22:G22&lt;B22:F22),IF(NOT(F22=""),AND(C22:F22&lt;B22:E22),AND(C22:E22&lt;B22:D22))))</f>
        <v>0</v>
      </c>
      <c r="L22" s="1" t="b">
        <f t="array" ref="L22">IF(NOT(H22=""),AND(AND(ABS(C22:H22-B22:G22)&gt;0),AND(ABS(C22:H22-B22:G22)&lt;4)),IF(NOT(G22=""),AND(AND(ABS(C22:G22-B22:F22)&gt;0),AND(ABS(C22:G22-B22:F22)&lt;4)),IF(NOT(F22=""),AND(AND(ABS(C22:F22-B22:E22)&gt;0),AND(ABS(C22:F22-B22:E22)&lt;4)),AND(AND(ABS(C22:E22-B22:D22)&gt;0),AND(ABS(C22:E22-B22:D22)&lt;4)))))</f>
        <v>0</v>
      </c>
      <c r="M22" s="1" t="b">
        <f t="shared" si="1"/>
        <v>0</v>
      </c>
    </row>
    <row r="23" ht="15.75" customHeight="1">
      <c r="A23" s="1" t="s">
        <v>32</v>
      </c>
      <c r="B23" s="1">
        <v>76.0</v>
      </c>
      <c r="C23" s="1">
        <v>79.0</v>
      </c>
      <c r="D23" s="1">
        <v>85.0</v>
      </c>
      <c r="E23" s="1">
        <v>87.0</v>
      </c>
      <c r="F23" s="1">
        <v>89.0</v>
      </c>
      <c r="G23" s="1">
        <v>89.0</v>
      </c>
      <c r="J23" s="1" t="b">
        <f t="array" ref="J23">IF(NOT(H23=""),AND(C23:H23&gt;B23:G23),IF(NOT(G23=""),AND(C23:G23&gt;B23:F23),IF(NOT(F23=""),AND(C23:F23&gt;B23:E23),AND(C23:E23&gt;B23:D23))))</f>
        <v>0</v>
      </c>
      <c r="K23" s="1" t="b">
        <f t="array" ref="K23">IF(NOT(H23=""),AND(C23:H23&lt;B23:G23),IF(NOT(G23=""),AND(C23:G23&lt;B23:F23),IF(NOT(F23=""),AND(C23:F23&lt;B23:E23),AND(C23:E23&lt;B23:D23))))</f>
        <v>0</v>
      </c>
      <c r="L23" s="1" t="b">
        <f t="array" ref="L23">IF(NOT(H23=""),AND(AND(ABS(C23:H23-B23:G23)&gt;0),AND(ABS(C23:H23-B23:G23)&lt;4)),IF(NOT(G23=""),AND(AND(ABS(C23:G23-B23:F23)&gt;0),AND(ABS(C23:G23-B23:F23)&lt;4)),IF(NOT(F23=""),AND(AND(ABS(C23:F23-B23:E23)&gt;0),AND(ABS(C23:F23-B23:E23)&lt;4)),AND(AND(ABS(C23:E23-B23:D23)&gt;0),AND(ABS(C23:E23-B23:D23)&lt;4)))))</f>
        <v>0</v>
      </c>
      <c r="M23" s="1" t="b">
        <f t="shared" si="1"/>
        <v>0</v>
      </c>
    </row>
    <row r="24" ht="15.75" customHeight="1">
      <c r="A24" s="1" t="s">
        <v>33</v>
      </c>
      <c r="B24" s="1">
        <v>73.0</v>
      </c>
      <c r="C24" s="1">
        <v>79.0</v>
      </c>
      <c r="D24" s="1">
        <v>80.0</v>
      </c>
      <c r="E24" s="1">
        <v>83.0</v>
      </c>
      <c r="F24" s="1">
        <v>84.0</v>
      </c>
      <c r="G24" s="1">
        <v>88.0</v>
      </c>
      <c r="J24" s="1" t="b">
        <f t="array" ref="J24">IF(NOT(H24=""),AND(C24:H24&gt;B24:G24),IF(NOT(G24=""),AND(C24:G24&gt;B24:F24),IF(NOT(F24=""),AND(C24:F24&gt;B24:E24),AND(C24:E24&gt;B24:D24))))</f>
        <v>1</v>
      </c>
      <c r="K24" s="1" t="b">
        <f t="array" ref="K24">IF(NOT(H24=""),AND(C24:H24&lt;B24:G24),IF(NOT(G24=""),AND(C24:G24&lt;B24:F24),IF(NOT(F24=""),AND(C24:F24&lt;B24:E24),AND(C24:E24&lt;B24:D24))))</f>
        <v>0</v>
      </c>
      <c r="L24" s="1" t="b">
        <f t="array" ref="L24">IF(NOT(H24=""),AND(AND(ABS(C24:H24-B24:G24)&gt;0),AND(ABS(C24:H24-B24:G24)&lt;4)),IF(NOT(G24=""),AND(AND(ABS(C24:G24-B24:F24)&gt;0),AND(ABS(C24:G24-B24:F24)&lt;4)),IF(NOT(F24=""),AND(AND(ABS(C24:F24-B24:E24)&gt;0),AND(ABS(C24:F24-B24:E24)&lt;4)),AND(AND(ABS(C24:E24-B24:D24)&gt;0),AND(ABS(C24:E24-B24:D24)&lt;4)))))</f>
        <v>0</v>
      </c>
      <c r="M24" s="1" t="b">
        <f t="shared" si="1"/>
        <v>0</v>
      </c>
    </row>
    <row r="25" ht="15.75" customHeight="1">
      <c r="A25" s="1" t="s">
        <v>34</v>
      </c>
      <c r="B25" s="1">
        <v>16.0</v>
      </c>
      <c r="C25" s="1">
        <v>17.0</v>
      </c>
      <c r="D25" s="1">
        <v>24.0</v>
      </c>
      <c r="E25" s="1">
        <v>26.0</v>
      </c>
      <c r="F25" s="1">
        <v>28.0</v>
      </c>
      <c r="G25" s="1">
        <v>34.0</v>
      </c>
      <c r="J25" s="1" t="b">
        <f t="array" ref="J25">IF(NOT(H25=""),AND(C25:H25&gt;B25:G25),IF(NOT(G25=""),AND(C25:G25&gt;B25:F25),IF(NOT(F25=""),AND(C25:F25&gt;B25:E25),AND(C25:E25&gt;B25:D25))))</f>
        <v>1</v>
      </c>
      <c r="K25" s="1" t="b">
        <f t="array" ref="K25">IF(NOT(H25=""),AND(C25:H25&lt;B25:G25),IF(NOT(G25=""),AND(C25:G25&lt;B25:F25),IF(NOT(F25=""),AND(C25:F25&lt;B25:E25),AND(C25:E25&lt;B25:D25))))</f>
        <v>0</v>
      </c>
      <c r="L25" s="1" t="b">
        <f t="array" ref="L25">IF(NOT(H25=""),AND(AND(ABS(C25:H25-B25:G25)&gt;0),AND(ABS(C25:H25-B25:G25)&lt;4)),IF(NOT(G25=""),AND(AND(ABS(C25:G25-B25:F25)&gt;0),AND(ABS(C25:G25-B25:F25)&lt;4)),IF(NOT(F25=""),AND(AND(ABS(C25:F25-B25:E25)&gt;0),AND(ABS(C25:F25-B25:E25)&lt;4)),AND(AND(ABS(C25:E25-B25:D25)&gt;0),AND(ABS(C25:E25-B25:D25)&lt;4)))))</f>
        <v>0</v>
      </c>
      <c r="M25" s="1" t="b">
        <f t="shared" si="1"/>
        <v>0</v>
      </c>
    </row>
    <row r="26" ht="15.75" customHeight="1">
      <c r="A26" s="1" t="s">
        <v>35</v>
      </c>
      <c r="B26" s="1">
        <v>14.0</v>
      </c>
      <c r="C26" s="1">
        <v>17.0</v>
      </c>
      <c r="D26" s="1">
        <v>20.0</v>
      </c>
      <c r="E26" s="1">
        <v>21.0</v>
      </c>
      <c r="F26" s="1">
        <v>23.0</v>
      </c>
      <c r="G26" s="1">
        <v>26.0</v>
      </c>
      <c r="H26" s="1">
        <v>28.0</v>
      </c>
      <c r="J26" s="1" t="b">
        <f t="array" ref="J26">IF(NOT(H26=""),AND(C26:H26&gt;B26:G26),IF(NOT(G26=""),AND(C26:G26&gt;B26:F26),IF(NOT(F26=""),AND(C26:F26&gt;B26:E26),AND(C26:E26&gt;B26:D26))))</f>
        <v>1</v>
      </c>
      <c r="K26" s="1" t="b">
        <f t="array" ref="K26">IF(NOT(H26=""),AND(C26:H26&lt;B26:G26),IF(NOT(G26=""),AND(C26:G26&lt;B26:F26),IF(NOT(F26=""),AND(C26:F26&lt;B26:E26),AND(C26:E26&lt;B26:D26))))</f>
        <v>0</v>
      </c>
      <c r="L26" s="1" t="b">
        <f t="array" ref="L26">IF(NOT(H26=""),AND(AND(ABS(C26:H26-B26:G26)&gt;0),AND(ABS(C26:H26-B26:G26)&lt;4)),IF(NOT(G26=""),AND(AND(ABS(C26:G26-B26:F26)&gt;0),AND(ABS(C26:G26-B26:F26)&lt;4)),IF(NOT(F26=""),AND(AND(ABS(C26:F26-B26:E26)&gt;0),AND(ABS(C26:F26-B26:E26)&lt;4)),AND(AND(ABS(C26:E26-B26:D26)&gt;0),AND(ABS(C26:E26-B26:D26)&lt;4)))))</f>
        <v>1</v>
      </c>
      <c r="M26" s="1" t="b">
        <f t="shared" si="1"/>
        <v>1</v>
      </c>
    </row>
    <row r="27" ht="15.75" customHeight="1">
      <c r="A27" s="1" t="s">
        <v>36</v>
      </c>
      <c r="B27" s="1">
        <v>28.0</v>
      </c>
      <c r="C27" s="1">
        <v>30.0</v>
      </c>
      <c r="D27" s="1">
        <v>32.0</v>
      </c>
      <c r="E27" s="1">
        <v>34.0</v>
      </c>
      <c r="F27" s="1">
        <v>36.0</v>
      </c>
      <c r="G27" s="1">
        <v>33.0</v>
      </c>
      <c r="J27" s="1" t="b">
        <f t="array" ref="J27">IF(NOT(H27=""),AND(C27:H27&gt;B27:G27),IF(NOT(G27=""),AND(C27:G27&gt;B27:F27),IF(NOT(F27=""),AND(C27:F27&gt;B27:E27),AND(C27:E27&gt;B27:D27))))</f>
        <v>0</v>
      </c>
      <c r="K27" s="1" t="b">
        <f t="array" ref="K27">IF(NOT(H27=""),AND(C27:H27&lt;B27:G27),IF(NOT(G27=""),AND(C27:G27&lt;B27:F27),IF(NOT(F27=""),AND(C27:F27&lt;B27:E27),AND(C27:E27&lt;B27:D27))))</f>
        <v>0</v>
      </c>
      <c r="L27" s="1" t="b">
        <f t="array" ref="L27">IF(NOT(H27=""),AND(AND(ABS(C27:H27-B27:G27)&gt;0),AND(ABS(C27:H27-B27:G27)&lt;4)),IF(NOT(G27=""),AND(AND(ABS(C27:G27-B27:F27)&gt;0),AND(ABS(C27:G27-B27:F27)&lt;4)),IF(NOT(F27=""),AND(AND(ABS(C27:F27-B27:E27)&gt;0),AND(ABS(C27:F27-B27:E27)&lt;4)),AND(AND(ABS(C27:E27-B27:D27)&gt;0),AND(ABS(C27:E27-B27:D27)&lt;4)))))</f>
        <v>1</v>
      </c>
      <c r="M27" s="1" t="b">
        <f t="shared" si="1"/>
        <v>0</v>
      </c>
    </row>
    <row r="28" ht="15.75" customHeight="1">
      <c r="A28" s="1" t="s">
        <v>37</v>
      </c>
      <c r="B28" s="1">
        <v>63.0</v>
      </c>
      <c r="C28" s="1">
        <v>64.0</v>
      </c>
      <c r="D28" s="1">
        <v>66.0</v>
      </c>
      <c r="E28" s="1">
        <v>66.0</v>
      </c>
      <c r="J28" s="1" t="b">
        <f t="array" ref="J28">IF(NOT(H28=""),AND(C28:H28&gt;B28:G28),IF(NOT(G28=""),AND(C28:G28&gt;B28:F28),IF(NOT(F28=""),AND(C28:F28&gt;B28:E28),AND(C28:E28&gt;B28:D28))))</f>
        <v>0</v>
      </c>
      <c r="K28" s="1" t="b">
        <f t="array" ref="K28">IF(NOT(H28=""),AND(C28:H28&lt;B28:G28),IF(NOT(G28=""),AND(C28:G28&lt;B28:F28),IF(NOT(F28=""),AND(C28:F28&lt;B28:E28),AND(C28:E28&lt;B28:D28))))</f>
        <v>0</v>
      </c>
      <c r="L28" s="1" t="b">
        <f t="array" ref="L28">IF(NOT(H28=""),AND(AND(ABS(C28:H28-B28:G28)&gt;0),AND(ABS(C28:H28-B28:G28)&lt;4)),IF(NOT(G28=""),AND(AND(ABS(C28:G28-B28:F28)&gt;0),AND(ABS(C28:G28-B28:F28)&lt;4)),IF(NOT(F28=""),AND(AND(ABS(C28:F28-B28:E28)&gt;0),AND(ABS(C28:F28-B28:E28)&lt;4)),AND(AND(ABS(C28:E28-B28:D28)&gt;0),AND(ABS(C28:E28-B28:D28)&lt;4)))))</f>
        <v>0</v>
      </c>
      <c r="M28" s="1" t="b">
        <f t="shared" si="1"/>
        <v>0</v>
      </c>
    </row>
    <row r="29" ht="15.75" customHeight="1">
      <c r="A29" s="1" t="s">
        <v>38</v>
      </c>
      <c r="B29" s="1">
        <v>25.0</v>
      </c>
      <c r="C29" s="1">
        <v>27.0</v>
      </c>
      <c r="D29" s="1">
        <v>29.0</v>
      </c>
      <c r="E29" s="1">
        <v>31.0</v>
      </c>
      <c r="F29" s="1">
        <v>34.0</v>
      </c>
      <c r="G29" s="1">
        <v>38.0</v>
      </c>
      <c r="J29" s="1" t="b">
        <f t="array" ref="J29">IF(NOT(H29=""),AND(C29:H29&gt;B29:G29),IF(NOT(G29=""),AND(C29:G29&gt;B29:F29),IF(NOT(F29=""),AND(C29:F29&gt;B29:E29),AND(C29:E29&gt;B29:D29))))</f>
        <v>1</v>
      </c>
      <c r="K29" s="1" t="b">
        <f t="array" ref="K29">IF(NOT(H29=""),AND(C29:H29&lt;B29:G29),IF(NOT(G29=""),AND(C29:G29&lt;B29:F29),IF(NOT(F29=""),AND(C29:F29&lt;B29:E29),AND(C29:E29&lt;B29:D29))))</f>
        <v>0</v>
      </c>
      <c r="L29" s="1" t="b">
        <f t="array" ref="L29">IF(NOT(H29=""),AND(AND(ABS(C29:H29-B29:G29)&gt;0),AND(ABS(C29:H29-B29:G29)&lt;4)),IF(NOT(G29=""),AND(AND(ABS(C29:G29-B29:F29)&gt;0),AND(ABS(C29:G29-B29:F29)&lt;4)),IF(NOT(F29=""),AND(AND(ABS(C29:F29-B29:E29)&gt;0),AND(ABS(C29:F29-B29:E29)&lt;4)),AND(AND(ABS(C29:E29-B29:D29)&gt;0),AND(ABS(C29:E29-B29:D29)&lt;4)))))</f>
        <v>0</v>
      </c>
      <c r="M29" s="1" t="b">
        <f t="shared" si="1"/>
        <v>0</v>
      </c>
    </row>
    <row r="30" ht="15.75" customHeight="1">
      <c r="A30" s="1" t="s">
        <v>39</v>
      </c>
      <c r="B30" s="1">
        <v>49.0</v>
      </c>
      <c r="C30" s="1">
        <v>50.0</v>
      </c>
      <c r="D30" s="1">
        <v>53.0</v>
      </c>
      <c r="E30" s="1">
        <v>59.0</v>
      </c>
      <c r="J30" s="1" t="b">
        <f t="array" ref="J30">IF(NOT(H30=""),AND(C30:H30&gt;B30:G30),IF(NOT(G30=""),AND(C30:G30&gt;B30:F30),IF(NOT(F30=""),AND(C30:F30&gt;B30:E30),AND(C30:E30&gt;B30:D30))))</f>
        <v>1</v>
      </c>
      <c r="K30" s="1" t="b">
        <f t="array" ref="K30">IF(NOT(H30=""),AND(C30:H30&lt;B30:G30),IF(NOT(G30=""),AND(C30:G30&lt;B30:F30),IF(NOT(F30=""),AND(C30:F30&lt;B30:E30),AND(C30:E30&lt;B30:D30))))</f>
        <v>0</v>
      </c>
      <c r="L30" s="1" t="b">
        <f t="array" ref="L30">IF(NOT(H30=""),AND(AND(ABS(C30:H30-B30:G30)&gt;0),AND(ABS(C30:H30-B30:G30)&lt;4)),IF(NOT(G30=""),AND(AND(ABS(C30:G30-B30:F30)&gt;0),AND(ABS(C30:G30-B30:F30)&lt;4)),IF(NOT(F30=""),AND(AND(ABS(C30:F30-B30:E30)&gt;0),AND(ABS(C30:F30-B30:E30)&lt;4)),AND(AND(ABS(C30:E30-B30:D30)&gt;0),AND(ABS(C30:E30-B30:D30)&lt;4)))))</f>
        <v>0</v>
      </c>
      <c r="M30" s="1" t="b">
        <f t="shared" si="1"/>
        <v>0</v>
      </c>
    </row>
    <row r="31" ht="15.75" customHeight="1">
      <c r="A31" s="1" t="s">
        <v>40</v>
      </c>
      <c r="B31" s="1">
        <v>18.0</v>
      </c>
      <c r="C31" s="1">
        <v>19.0</v>
      </c>
      <c r="D31" s="1">
        <v>22.0</v>
      </c>
      <c r="E31" s="1">
        <v>20.0</v>
      </c>
      <c r="F31" s="1">
        <v>22.0</v>
      </c>
      <c r="G31" s="1">
        <v>25.0</v>
      </c>
      <c r="H31" s="1">
        <v>28.0</v>
      </c>
      <c r="J31" s="1" t="b">
        <f t="array" ref="J31">IF(NOT(H31=""),AND(C31:H31&gt;B31:G31),IF(NOT(G31=""),AND(C31:G31&gt;B31:F31),IF(NOT(F31=""),AND(C31:F31&gt;B31:E31),AND(C31:E31&gt;B31:D31))))</f>
        <v>0</v>
      </c>
      <c r="K31" s="1" t="b">
        <f t="array" ref="K31">IF(NOT(H31=""),AND(C31:H31&lt;B31:G31),IF(NOT(G31=""),AND(C31:G31&lt;B31:F31),IF(NOT(F31=""),AND(C31:F31&lt;B31:E31),AND(C31:E31&lt;B31:D31))))</f>
        <v>0</v>
      </c>
      <c r="L31" s="1" t="b">
        <f t="array" ref="L31">IF(NOT(H31=""),AND(AND(ABS(C31:H31-B31:G31)&gt;0),AND(ABS(C31:H31-B31:G31)&lt;4)),IF(NOT(G31=""),AND(AND(ABS(C31:G31-B31:F31)&gt;0),AND(ABS(C31:G31-B31:F31)&lt;4)),IF(NOT(F31=""),AND(AND(ABS(C31:F31-B31:E31)&gt;0),AND(ABS(C31:F31-B31:E31)&lt;4)),AND(AND(ABS(C31:E31-B31:D31)&gt;0),AND(ABS(C31:E31-B31:D31)&lt;4)))))</f>
        <v>1</v>
      </c>
      <c r="M31" s="1" t="b">
        <f t="shared" si="1"/>
        <v>0</v>
      </c>
    </row>
    <row r="32" ht="15.75" customHeight="1">
      <c r="A32" s="1" t="s">
        <v>41</v>
      </c>
      <c r="B32" s="1">
        <v>23.0</v>
      </c>
      <c r="C32" s="1">
        <v>24.0</v>
      </c>
      <c r="D32" s="1">
        <v>26.0</v>
      </c>
      <c r="E32" s="1">
        <v>28.0</v>
      </c>
      <c r="F32" s="1">
        <v>25.0</v>
      </c>
      <c r="G32" s="1">
        <v>22.0</v>
      </c>
      <c r="J32" s="1" t="b">
        <f t="array" ref="J32">IF(NOT(H32=""),AND(C32:H32&gt;B32:G32),IF(NOT(G32=""),AND(C32:G32&gt;B32:F32),IF(NOT(F32=""),AND(C32:F32&gt;B32:E32),AND(C32:E32&gt;B32:D32))))</f>
        <v>0</v>
      </c>
      <c r="K32" s="1" t="b">
        <f t="array" ref="K32">IF(NOT(H32=""),AND(C32:H32&lt;B32:G32),IF(NOT(G32=""),AND(C32:G32&lt;B32:F32),IF(NOT(F32=""),AND(C32:F32&lt;B32:E32),AND(C32:E32&lt;B32:D32))))</f>
        <v>0</v>
      </c>
      <c r="L32" s="1" t="b">
        <f t="array" ref="L32">IF(NOT(H32=""),AND(AND(ABS(C32:H32-B32:G32)&gt;0),AND(ABS(C32:H32-B32:G32)&lt;4)),IF(NOT(G32=""),AND(AND(ABS(C32:G32-B32:F32)&gt;0),AND(ABS(C32:G32-B32:F32)&lt;4)),IF(NOT(F32=""),AND(AND(ABS(C32:F32-B32:E32)&gt;0),AND(ABS(C32:F32-B32:E32)&lt;4)),AND(AND(ABS(C32:E32-B32:D32)&gt;0),AND(ABS(C32:E32-B32:D32)&lt;4)))))</f>
        <v>1</v>
      </c>
      <c r="M32" s="1" t="b">
        <f t="shared" si="1"/>
        <v>0</v>
      </c>
    </row>
    <row r="33" ht="15.75" customHeight="1">
      <c r="A33" s="1" t="s">
        <v>42</v>
      </c>
      <c r="B33" s="1">
        <v>10.0</v>
      </c>
      <c r="C33" s="1">
        <v>11.0</v>
      </c>
      <c r="D33" s="1">
        <v>8.0</v>
      </c>
      <c r="E33" s="1">
        <v>9.0</v>
      </c>
      <c r="F33" s="1">
        <v>10.0</v>
      </c>
      <c r="G33" s="1">
        <v>10.0</v>
      </c>
      <c r="J33" s="1" t="b">
        <f t="array" ref="J33">IF(NOT(H33=""),AND(C33:H33&gt;B33:G33),IF(NOT(G33=""),AND(C33:G33&gt;B33:F33),IF(NOT(F33=""),AND(C33:F33&gt;B33:E33),AND(C33:E33&gt;B33:D33))))</f>
        <v>0</v>
      </c>
      <c r="K33" s="1" t="b">
        <f t="array" ref="K33">IF(NOT(H33=""),AND(C33:H33&lt;B33:G33),IF(NOT(G33=""),AND(C33:G33&lt;B33:F33),IF(NOT(F33=""),AND(C33:F33&lt;B33:E33),AND(C33:E33&lt;B33:D33))))</f>
        <v>0</v>
      </c>
      <c r="L33" s="1" t="b">
        <f t="array" ref="L33">IF(NOT(H33=""),AND(AND(ABS(C33:H33-B33:G33)&gt;0),AND(ABS(C33:H33-B33:G33)&lt;4)),IF(NOT(G33=""),AND(AND(ABS(C33:G33-B33:F33)&gt;0),AND(ABS(C33:G33-B33:F33)&lt;4)),IF(NOT(F33=""),AND(AND(ABS(C33:F33-B33:E33)&gt;0),AND(ABS(C33:F33-B33:E33)&lt;4)),AND(AND(ABS(C33:E33-B33:D33)&gt;0),AND(ABS(C33:E33-B33:D33)&lt;4)))))</f>
        <v>0</v>
      </c>
      <c r="M33" s="1" t="b">
        <f t="shared" si="1"/>
        <v>0</v>
      </c>
    </row>
    <row r="34" ht="15.75" customHeight="1">
      <c r="A34" s="1" t="s">
        <v>43</v>
      </c>
      <c r="B34" s="1">
        <v>17.0</v>
      </c>
      <c r="C34" s="1">
        <v>18.0</v>
      </c>
      <c r="D34" s="1">
        <v>19.0</v>
      </c>
      <c r="E34" s="1">
        <v>18.0</v>
      </c>
      <c r="F34" s="1">
        <v>20.0</v>
      </c>
      <c r="G34" s="1">
        <v>21.0</v>
      </c>
      <c r="H34" s="1">
        <v>25.0</v>
      </c>
      <c r="J34" s="1" t="b">
        <f t="array" ref="J34">IF(NOT(H34=""),AND(C34:H34&gt;B34:G34),IF(NOT(G34=""),AND(C34:G34&gt;B34:F34),IF(NOT(F34=""),AND(C34:F34&gt;B34:E34),AND(C34:E34&gt;B34:D34))))</f>
        <v>0</v>
      </c>
      <c r="K34" s="1" t="b">
        <f t="array" ref="K34">IF(NOT(H34=""),AND(C34:H34&lt;B34:G34),IF(NOT(G34=""),AND(C34:G34&lt;B34:F34),IF(NOT(F34=""),AND(C34:F34&lt;B34:E34),AND(C34:E34&lt;B34:D34))))</f>
        <v>0</v>
      </c>
      <c r="L34" s="1" t="b">
        <f t="array" ref="L34">IF(NOT(H34=""),AND(AND(ABS(C34:H34-B34:G34)&gt;0),AND(ABS(C34:H34-B34:G34)&lt;4)),IF(NOT(G34=""),AND(AND(ABS(C34:G34-B34:F34)&gt;0),AND(ABS(C34:G34-B34:F34)&lt;4)),IF(NOT(F34=""),AND(AND(ABS(C34:F34-B34:E34)&gt;0),AND(ABS(C34:F34-B34:E34)&lt;4)),AND(AND(ABS(C34:E34-B34:D34)&gt;0),AND(ABS(C34:E34-B34:D34)&lt;4)))))</f>
        <v>0</v>
      </c>
      <c r="M34" s="1" t="b">
        <f t="shared" si="1"/>
        <v>0</v>
      </c>
    </row>
    <row r="35" ht="15.75" customHeight="1">
      <c r="A35" s="1" t="s">
        <v>44</v>
      </c>
      <c r="B35" s="1">
        <v>33.0</v>
      </c>
      <c r="C35" s="1">
        <v>30.0</v>
      </c>
      <c r="D35" s="1">
        <v>32.0</v>
      </c>
      <c r="E35" s="1">
        <v>34.0</v>
      </c>
      <c r="F35" s="1">
        <v>40.0</v>
      </c>
      <c r="J35" s="1" t="b">
        <f t="array" ref="J35">IF(NOT(H35=""),AND(C35:H35&gt;B35:G35),IF(NOT(G35=""),AND(C35:G35&gt;B35:F35),IF(NOT(F35=""),AND(C35:F35&gt;B35:E35),AND(C35:E35&gt;B35:D35))))</f>
        <v>0</v>
      </c>
      <c r="K35" s="1" t="b">
        <f t="array" ref="K35">IF(NOT(H35=""),AND(C35:H35&lt;B35:G35),IF(NOT(G35=""),AND(C35:G35&lt;B35:F35),IF(NOT(F35=""),AND(C35:F35&lt;B35:E35),AND(C35:E35&lt;B35:D35))))</f>
        <v>0</v>
      </c>
      <c r="L35" s="1" t="b">
        <f t="array" ref="L35">IF(NOT(H35=""),AND(AND(ABS(C35:H35-B35:G35)&gt;0),AND(ABS(C35:H35-B35:G35)&lt;4)),IF(NOT(G35=""),AND(AND(ABS(C35:G35-B35:F35)&gt;0),AND(ABS(C35:G35-B35:F35)&lt;4)),IF(NOT(F35=""),AND(AND(ABS(C35:F35-B35:E35)&gt;0),AND(ABS(C35:F35-B35:E35)&lt;4)),AND(AND(ABS(C35:E35-B35:D35)&gt;0),AND(ABS(C35:E35-B35:D35)&lt;4)))))</f>
        <v>0</v>
      </c>
      <c r="M35" s="1" t="b">
        <f t="shared" si="1"/>
        <v>0</v>
      </c>
    </row>
    <row r="36" ht="15.75" customHeight="1">
      <c r="A36" s="1" t="s">
        <v>45</v>
      </c>
      <c r="B36" s="1">
        <v>23.0</v>
      </c>
      <c r="C36" s="1">
        <v>23.0</v>
      </c>
      <c r="D36" s="1">
        <v>24.0</v>
      </c>
      <c r="E36" s="1">
        <v>25.0</v>
      </c>
      <c r="F36" s="1">
        <v>26.0</v>
      </c>
      <c r="G36" s="1">
        <v>28.0</v>
      </c>
      <c r="J36" s="1" t="b">
        <f t="array" ref="J36">IF(NOT(H36=""),AND(C36:H36&gt;B36:G36),IF(NOT(G36=""),AND(C36:G36&gt;B36:F36),IF(NOT(F36=""),AND(C36:F36&gt;B36:E36),AND(C36:E36&gt;B36:D36))))</f>
        <v>0</v>
      </c>
      <c r="K36" s="1" t="b">
        <f t="array" ref="K36">IF(NOT(H36=""),AND(C36:H36&lt;B36:G36),IF(NOT(G36=""),AND(C36:G36&lt;B36:F36),IF(NOT(F36=""),AND(C36:F36&lt;B36:E36),AND(C36:E36&lt;B36:D36))))</f>
        <v>0</v>
      </c>
      <c r="L36" s="1" t="b">
        <f t="array" ref="L36">IF(NOT(H36=""),AND(AND(ABS(C36:H36-B36:G36)&gt;0),AND(ABS(C36:H36-B36:G36)&lt;4)),IF(NOT(G36=""),AND(AND(ABS(C36:G36-B36:F36)&gt;0),AND(ABS(C36:G36-B36:F36)&lt;4)),IF(NOT(F36=""),AND(AND(ABS(C36:F36-B36:E36)&gt;0),AND(ABS(C36:F36-B36:E36)&lt;4)),AND(AND(ABS(C36:E36-B36:D36)&gt;0),AND(ABS(C36:E36-B36:D36)&lt;4)))))</f>
        <v>0</v>
      </c>
      <c r="M36" s="1" t="b">
        <f t="shared" si="1"/>
        <v>0</v>
      </c>
    </row>
    <row r="37" ht="15.75" customHeight="1">
      <c r="A37" s="1" t="s">
        <v>46</v>
      </c>
      <c r="B37" s="1">
        <v>57.0</v>
      </c>
      <c r="C37" s="1">
        <v>60.0</v>
      </c>
      <c r="D37" s="1">
        <v>61.0</v>
      </c>
      <c r="E37" s="1">
        <v>61.0</v>
      </c>
      <c r="F37" s="1">
        <v>63.0</v>
      </c>
      <c r="G37" s="1">
        <v>62.0</v>
      </c>
      <c r="J37" s="1" t="b">
        <f t="array" ref="J37">IF(NOT(H37=""),AND(C37:H37&gt;B37:G37),IF(NOT(G37=""),AND(C37:G37&gt;B37:F37),IF(NOT(F37=""),AND(C37:F37&gt;B37:E37),AND(C37:E37&gt;B37:D37))))</f>
        <v>0</v>
      </c>
      <c r="K37" s="1" t="b">
        <f t="array" ref="K37">IF(NOT(H37=""),AND(C37:H37&lt;B37:G37),IF(NOT(G37=""),AND(C37:G37&lt;B37:F37),IF(NOT(F37=""),AND(C37:F37&lt;B37:E37),AND(C37:E37&lt;B37:D37))))</f>
        <v>0</v>
      </c>
      <c r="L37" s="1" t="b">
        <f t="array" ref="L37">IF(NOT(H37=""),AND(AND(ABS(C37:H37-B37:G37)&gt;0),AND(ABS(C37:H37-B37:G37)&lt;4)),IF(NOT(G37=""),AND(AND(ABS(C37:G37-B37:F37)&gt;0),AND(ABS(C37:G37-B37:F37)&lt;4)),IF(NOT(F37=""),AND(AND(ABS(C37:F37-B37:E37)&gt;0),AND(ABS(C37:F37-B37:E37)&lt;4)),AND(AND(ABS(C37:E37-B37:D37)&gt;0),AND(ABS(C37:E37-B37:D37)&lt;4)))))</f>
        <v>0</v>
      </c>
      <c r="M37" s="1" t="b">
        <f t="shared" si="1"/>
        <v>0</v>
      </c>
    </row>
    <row r="38" ht="15.75" customHeight="1">
      <c r="A38" s="1" t="s">
        <v>47</v>
      </c>
      <c r="B38" s="1">
        <v>8.0</v>
      </c>
      <c r="C38" s="1">
        <v>8.0</v>
      </c>
      <c r="D38" s="1">
        <v>11.0</v>
      </c>
      <c r="E38" s="1">
        <v>13.0</v>
      </c>
      <c r="F38" s="1">
        <v>16.0</v>
      </c>
      <c r="G38" s="1">
        <v>19.0</v>
      </c>
      <c r="H38" s="1">
        <v>19.0</v>
      </c>
      <c r="J38" s="1" t="b">
        <f t="array" ref="J38">IF(NOT(H38=""),AND(C38:H38&gt;B38:G38),IF(NOT(G38=""),AND(C38:G38&gt;B38:F38),IF(NOT(F38=""),AND(C38:F38&gt;B38:E38),AND(C38:E38&gt;B38:D38))))</f>
        <v>0</v>
      </c>
      <c r="K38" s="1" t="b">
        <f t="array" ref="K38">IF(NOT(H38=""),AND(C38:H38&lt;B38:G38),IF(NOT(G38=""),AND(C38:G38&lt;B38:F38),IF(NOT(F38=""),AND(C38:F38&lt;B38:E38),AND(C38:E38&lt;B38:D38))))</f>
        <v>0</v>
      </c>
      <c r="L38" s="1" t="b">
        <f t="array" ref="L38">IF(NOT(H38=""),AND(AND(ABS(C38:H38-B38:G38)&gt;0),AND(ABS(C38:H38-B38:G38)&lt;4)),IF(NOT(G38=""),AND(AND(ABS(C38:G38-B38:F38)&gt;0),AND(ABS(C38:G38-B38:F38)&lt;4)),IF(NOT(F38=""),AND(AND(ABS(C38:F38-B38:E38)&gt;0),AND(ABS(C38:F38-B38:E38)&lt;4)),AND(AND(ABS(C38:E38-B38:D38)&gt;0),AND(ABS(C38:E38-B38:D38)&lt;4)))))</f>
        <v>0</v>
      </c>
      <c r="M38" s="1" t="b">
        <f t="shared" si="1"/>
        <v>0</v>
      </c>
    </row>
    <row r="39" ht="15.75" customHeight="1">
      <c r="A39" s="1" t="s">
        <v>48</v>
      </c>
      <c r="B39" s="1">
        <v>52.0</v>
      </c>
      <c r="C39" s="1">
        <v>54.0</v>
      </c>
      <c r="D39" s="1">
        <v>54.0</v>
      </c>
      <c r="E39" s="1">
        <v>55.0</v>
      </c>
      <c r="F39" s="1">
        <v>56.0</v>
      </c>
      <c r="G39" s="1">
        <v>60.0</v>
      </c>
      <c r="J39" s="1" t="b">
        <f t="array" ref="J39">IF(NOT(H39=""),AND(C39:H39&gt;B39:G39),IF(NOT(G39=""),AND(C39:G39&gt;B39:F39),IF(NOT(F39=""),AND(C39:F39&gt;B39:E39),AND(C39:E39&gt;B39:D39))))</f>
        <v>0</v>
      </c>
      <c r="K39" s="1" t="b">
        <f t="array" ref="K39">IF(NOT(H39=""),AND(C39:H39&lt;B39:G39),IF(NOT(G39=""),AND(C39:G39&lt;B39:F39),IF(NOT(F39=""),AND(C39:F39&lt;B39:E39),AND(C39:E39&lt;B39:D39))))</f>
        <v>0</v>
      </c>
      <c r="L39" s="1" t="b">
        <f t="array" ref="L39">IF(NOT(H39=""),AND(AND(ABS(C39:H39-B39:G39)&gt;0),AND(ABS(C39:H39-B39:G39)&lt;4)),IF(NOT(G39=""),AND(AND(ABS(C39:G39-B39:F39)&gt;0),AND(ABS(C39:G39-B39:F39)&lt;4)),IF(NOT(F39=""),AND(AND(ABS(C39:F39-B39:E39)&gt;0),AND(ABS(C39:F39-B39:E39)&lt;4)),AND(AND(ABS(C39:E39-B39:D39)&gt;0),AND(ABS(C39:E39-B39:D39)&lt;4)))))</f>
        <v>0</v>
      </c>
      <c r="M39" s="1" t="b">
        <f t="shared" si="1"/>
        <v>0</v>
      </c>
    </row>
    <row r="40" ht="15.75" customHeight="1">
      <c r="A40" s="1" t="s">
        <v>49</v>
      </c>
      <c r="B40" s="1">
        <v>33.0</v>
      </c>
      <c r="C40" s="1">
        <v>34.0</v>
      </c>
      <c r="D40" s="1">
        <v>34.0</v>
      </c>
      <c r="E40" s="1">
        <v>36.0</v>
      </c>
      <c r="F40" s="1">
        <v>43.0</v>
      </c>
      <c r="J40" s="1" t="b">
        <f t="array" ref="J40">IF(NOT(H40=""),AND(C40:H40&gt;B40:G40),IF(NOT(G40=""),AND(C40:G40&gt;B40:F40),IF(NOT(F40=""),AND(C40:F40&gt;B40:E40),AND(C40:E40&gt;B40:D40))))</f>
        <v>0</v>
      </c>
      <c r="K40" s="1" t="b">
        <f t="array" ref="K40">IF(NOT(H40=""),AND(C40:H40&lt;B40:G40),IF(NOT(G40=""),AND(C40:G40&lt;B40:F40),IF(NOT(F40=""),AND(C40:F40&lt;B40:E40),AND(C40:E40&lt;B40:D40))))</f>
        <v>0</v>
      </c>
      <c r="L40" s="1" t="b">
        <f t="array" ref="L40">IF(NOT(H40=""),AND(AND(ABS(C40:H40-B40:G40)&gt;0),AND(ABS(C40:H40-B40:G40)&lt;4)),IF(NOT(G40=""),AND(AND(ABS(C40:G40-B40:F40)&gt;0),AND(ABS(C40:G40-B40:F40)&lt;4)),IF(NOT(F40=""),AND(AND(ABS(C40:F40-B40:E40)&gt;0),AND(ABS(C40:F40-B40:E40)&lt;4)),AND(AND(ABS(C40:E40-B40:D40)&gt;0),AND(ABS(C40:E40-B40:D40)&lt;4)))))</f>
        <v>0</v>
      </c>
      <c r="M40" s="1" t="b">
        <f t="shared" si="1"/>
        <v>0</v>
      </c>
    </row>
    <row r="41" ht="15.75" customHeight="1">
      <c r="A41" s="1" t="s">
        <v>50</v>
      </c>
      <c r="B41" s="1">
        <v>61.0</v>
      </c>
      <c r="C41" s="1">
        <v>65.0</v>
      </c>
      <c r="D41" s="1">
        <v>67.0</v>
      </c>
      <c r="E41" s="1">
        <v>69.0</v>
      </c>
      <c r="J41" s="1" t="b">
        <f t="array" ref="J41">IF(NOT(H41=""),AND(C41:H41&gt;B41:G41),IF(NOT(G41=""),AND(C41:G41&gt;B41:F41),IF(NOT(F41=""),AND(C41:F41&gt;B41:E41),AND(C41:E41&gt;B41:D41))))</f>
        <v>1</v>
      </c>
      <c r="K41" s="1" t="b">
        <f t="array" ref="K41">IF(NOT(H41=""),AND(C41:H41&lt;B41:G41),IF(NOT(G41=""),AND(C41:G41&lt;B41:F41),IF(NOT(F41=""),AND(C41:F41&lt;B41:E41),AND(C41:E41&lt;B41:D41))))</f>
        <v>0</v>
      </c>
      <c r="L41" s="1" t="b">
        <f t="array" ref="L41">IF(NOT(H41=""),AND(AND(ABS(C41:H41-B41:G41)&gt;0),AND(ABS(C41:H41-B41:G41)&lt;4)),IF(NOT(G41=""),AND(AND(ABS(C41:G41-B41:F41)&gt;0),AND(ABS(C41:G41-B41:F41)&lt;4)),IF(NOT(F41=""),AND(AND(ABS(C41:F41-B41:E41)&gt;0),AND(ABS(C41:F41-B41:E41)&lt;4)),AND(AND(ABS(C41:E41-B41:D41)&gt;0),AND(ABS(C41:E41-B41:D41)&lt;4)))))</f>
        <v>0</v>
      </c>
      <c r="M41" s="1" t="b">
        <f t="shared" si="1"/>
        <v>0</v>
      </c>
    </row>
    <row r="42" ht="15.75" customHeight="1">
      <c r="A42" s="1" t="s">
        <v>51</v>
      </c>
      <c r="B42" s="1">
        <v>47.0</v>
      </c>
      <c r="C42" s="1">
        <v>49.0</v>
      </c>
      <c r="D42" s="1">
        <v>51.0</v>
      </c>
      <c r="E42" s="1">
        <v>55.0</v>
      </c>
      <c r="F42" s="1">
        <v>58.0</v>
      </c>
      <c r="G42" s="1">
        <v>59.0</v>
      </c>
      <c r="H42" s="1">
        <v>58.0</v>
      </c>
      <c r="J42" s="1" t="b">
        <f t="array" ref="J42">IF(NOT(H42=""),AND(C42:H42&gt;B42:G42),IF(NOT(G42=""),AND(C42:G42&gt;B42:F42),IF(NOT(F42=""),AND(C42:F42&gt;B42:E42),AND(C42:E42&gt;B42:D42))))</f>
        <v>0</v>
      </c>
      <c r="K42" s="1" t="b">
        <f t="array" ref="K42">IF(NOT(H42=""),AND(C42:H42&lt;B42:G42),IF(NOT(G42=""),AND(C42:G42&lt;B42:F42),IF(NOT(F42=""),AND(C42:F42&lt;B42:E42),AND(C42:E42&lt;B42:D42))))</f>
        <v>0</v>
      </c>
      <c r="L42" s="1" t="b">
        <f t="array" ref="L42">IF(NOT(H42=""),AND(AND(ABS(C42:H42-B42:G42)&gt;0),AND(ABS(C42:H42-B42:G42)&lt;4)),IF(NOT(G42=""),AND(AND(ABS(C42:G42-B42:F42)&gt;0),AND(ABS(C42:G42-B42:F42)&lt;4)),IF(NOT(F42=""),AND(AND(ABS(C42:F42-B42:E42)&gt;0),AND(ABS(C42:F42-B42:E42)&lt;4)),AND(AND(ABS(C42:E42-B42:D42)&gt;0),AND(ABS(C42:E42-B42:D42)&lt;4)))))</f>
        <v>0</v>
      </c>
      <c r="M42" s="1" t="b">
        <f t="shared" si="1"/>
        <v>0</v>
      </c>
    </row>
    <row r="43" ht="15.75" customHeight="1">
      <c r="A43" s="1" t="s">
        <v>52</v>
      </c>
      <c r="B43" s="1">
        <v>73.0</v>
      </c>
      <c r="C43" s="1">
        <v>77.0</v>
      </c>
      <c r="D43" s="1">
        <v>79.0</v>
      </c>
      <c r="E43" s="1">
        <v>80.0</v>
      </c>
      <c r="F43" s="1">
        <v>82.0</v>
      </c>
      <c r="G43" s="1">
        <v>82.0</v>
      </c>
      <c r="J43" s="1" t="b">
        <f t="array" ref="J43">IF(NOT(H43=""),AND(C43:H43&gt;B43:G43),IF(NOT(G43=""),AND(C43:G43&gt;B43:F43),IF(NOT(F43=""),AND(C43:F43&gt;B43:E43),AND(C43:E43&gt;B43:D43))))</f>
        <v>0</v>
      </c>
      <c r="K43" s="1" t="b">
        <f t="array" ref="K43">IF(NOT(H43=""),AND(C43:H43&lt;B43:G43),IF(NOT(G43=""),AND(C43:G43&lt;B43:F43),IF(NOT(F43=""),AND(C43:F43&lt;B43:E43),AND(C43:E43&lt;B43:D43))))</f>
        <v>0</v>
      </c>
      <c r="L43" s="1" t="b">
        <f t="array" ref="L43">IF(NOT(H43=""),AND(AND(ABS(C43:H43-B43:G43)&gt;0),AND(ABS(C43:H43-B43:G43)&lt;4)),IF(NOT(G43=""),AND(AND(ABS(C43:G43-B43:F43)&gt;0),AND(ABS(C43:G43-B43:F43)&lt;4)),IF(NOT(F43=""),AND(AND(ABS(C43:F43-B43:E43)&gt;0),AND(ABS(C43:F43-B43:E43)&lt;4)),AND(AND(ABS(C43:E43-B43:D43)&gt;0),AND(ABS(C43:E43-B43:D43)&lt;4)))))</f>
        <v>0</v>
      </c>
      <c r="M43" s="1" t="b">
        <f t="shared" si="1"/>
        <v>0</v>
      </c>
    </row>
    <row r="44" ht="15.75" customHeight="1">
      <c r="A44" s="1" t="s">
        <v>53</v>
      </c>
      <c r="B44" s="1">
        <v>71.0</v>
      </c>
      <c r="C44" s="1">
        <v>72.0</v>
      </c>
      <c r="D44" s="1">
        <v>76.0</v>
      </c>
      <c r="E44" s="1">
        <v>78.0</v>
      </c>
      <c r="F44" s="1">
        <v>79.0</v>
      </c>
      <c r="G44" s="1">
        <v>83.0</v>
      </c>
      <c r="J44" s="1" t="b">
        <f t="array" ref="J44">IF(NOT(H44=""),AND(C44:H44&gt;B44:G44),IF(NOT(G44=""),AND(C44:G44&gt;B44:F44),IF(NOT(F44=""),AND(C44:F44&gt;B44:E44),AND(C44:E44&gt;B44:D44))))</f>
        <v>1</v>
      </c>
      <c r="K44" s="1" t="b">
        <f t="array" ref="K44">IF(NOT(H44=""),AND(C44:H44&lt;B44:G44),IF(NOT(G44=""),AND(C44:G44&lt;B44:F44),IF(NOT(F44=""),AND(C44:F44&lt;B44:E44),AND(C44:E44&lt;B44:D44))))</f>
        <v>0</v>
      </c>
      <c r="L44" s="1" t="b">
        <f t="array" ref="L44">IF(NOT(H44=""),AND(AND(ABS(C44:H44-B44:G44)&gt;0),AND(ABS(C44:H44-B44:G44)&lt;4)),IF(NOT(G44=""),AND(AND(ABS(C44:G44-B44:F44)&gt;0),AND(ABS(C44:G44-B44:F44)&lt;4)),IF(NOT(F44=""),AND(AND(ABS(C44:F44-B44:E44)&gt;0),AND(ABS(C44:F44-B44:E44)&lt;4)),AND(AND(ABS(C44:E44-B44:D44)&gt;0),AND(ABS(C44:E44-B44:D44)&lt;4)))))</f>
        <v>0</v>
      </c>
      <c r="M44" s="1" t="b">
        <f t="shared" si="1"/>
        <v>0</v>
      </c>
    </row>
    <row r="45" ht="15.75" customHeight="1">
      <c r="A45" s="1" t="s">
        <v>54</v>
      </c>
      <c r="B45" s="1">
        <v>79.0</v>
      </c>
      <c r="C45" s="1">
        <v>80.0</v>
      </c>
      <c r="D45" s="1">
        <v>84.0</v>
      </c>
      <c r="E45" s="1">
        <v>90.0</v>
      </c>
      <c r="J45" s="1" t="b">
        <f t="array" ref="J45">IF(NOT(H45=""),AND(C45:H45&gt;B45:G45),IF(NOT(G45=""),AND(C45:G45&gt;B45:F45),IF(NOT(F45=""),AND(C45:F45&gt;B45:E45),AND(C45:E45&gt;B45:D45))))</f>
        <v>1</v>
      </c>
      <c r="K45" s="1" t="b">
        <f t="array" ref="K45">IF(NOT(H45=""),AND(C45:H45&lt;B45:G45),IF(NOT(G45=""),AND(C45:G45&lt;B45:F45),IF(NOT(F45=""),AND(C45:F45&lt;B45:E45),AND(C45:E45&lt;B45:D45))))</f>
        <v>0</v>
      </c>
      <c r="L45" s="1" t="b">
        <f t="array" ref="L45">IF(NOT(H45=""),AND(AND(ABS(C45:H45-B45:G45)&gt;0),AND(ABS(C45:H45-B45:G45)&lt;4)),IF(NOT(G45=""),AND(AND(ABS(C45:G45-B45:F45)&gt;0),AND(ABS(C45:G45-B45:F45)&lt;4)),IF(NOT(F45=""),AND(AND(ABS(C45:F45-B45:E45)&gt;0),AND(ABS(C45:F45-B45:E45)&lt;4)),AND(AND(ABS(C45:E45-B45:D45)&gt;0),AND(ABS(C45:E45-B45:D45)&lt;4)))))</f>
        <v>0</v>
      </c>
      <c r="M45" s="1" t="b">
        <f t="shared" si="1"/>
        <v>0</v>
      </c>
    </row>
    <row r="46" ht="15.75" customHeight="1">
      <c r="A46" s="1" t="s">
        <v>55</v>
      </c>
      <c r="B46" s="1">
        <v>43.0</v>
      </c>
      <c r="C46" s="1">
        <v>50.0</v>
      </c>
      <c r="D46" s="1">
        <v>53.0</v>
      </c>
      <c r="E46" s="1">
        <v>56.0</v>
      </c>
      <c r="F46" s="1">
        <v>57.0</v>
      </c>
      <c r="J46" s="1" t="b">
        <f t="array" ref="J46">IF(NOT(H46=""),AND(C46:H46&gt;B46:G46),IF(NOT(G46=""),AND(C46:G46&gt;B46:F46),IF(NOT(F46=""),AND(C46:F46&gt;B46:E46),AND(C46:E46&gt;B46:D46))))</f>
        <v>1</v>
      </c>
      <c r="K46" s="1" t="b">
        <f t="array" ref="K46">IF(NOT(H46=""),AND(C46:H46&lt;B46:G46),IF(NOT(G46=""),AND(C46:G46&lt;B46:F46),IF(NOT(F46=""),AND(C46:F46&lt;B46:E46),AND(C46:E46&lt;B46:D46))))</f>
        <v>0</v>
      </c>
      <c r="L46" s="1" t="b">
        <f t="array" ref="L46">IF(NOT(H46=""),AND(AND(ABS(C46:H46-B46:G46)&gt;0),AND(ABS(C46:H46-B46:G46)&lt;4)),IF(NOT(G46=""),AND(AND(ABS(C46:G46-B46:F46)&gt;0),AND(ABS(C46:G46-B46:F46)&lt;4)),IF(NOT(F46=""),AND(AND(ABS(C46:F46-B46:E46)&gt;0),AND(ABS(C46:F46-B46:E46)&lt;4)),AND(AND(ABS(C46:E46-B46:D46)&gt;0),AND(ABS(C46:E46-B46:D46)&lt;4)))))</f>
        <v>0</v>
      </c>
      <c r="M46" s="1" t="b">
        <f t="shared" si="1"/>
        <v>0</v>
      </c>
    </row>
    <row r="47" ht="15.75" customHeight="1">
      <c r="A47" s="1" t="s">
        <v>56</v>
      </c>
      <c r="B47" s="1">
        <v>67.0</v>
      </c>
      <c r="C47" s="1">
        <v>74.0</v>
      </c>
      <c r="D47" s="1">
        <v>76.0</v>
      </c>
      <c r="E47" s="1">
        <v>75.0</v>
      </c>
      <c r="J47" s="1" t="b">
        <f t="array" ref="J47">IF(NOT(H47=""),AND(C47:H47&gt;B47:G47),IF(NOT(G47=""),AND(C47:G47&gt;B47:F47),IF(NOT(F47=""),AND(C47:F47&gt;B47:E47),AND(C47:E47&gt;B47:D47))))</f>
        <v>0</v>
      </c>
      <c r="K47" s="1" t="b">
        <f t="array" ref="K47">IF(NOT(H47=""),AND(C47:H47&lt;B47:G47),IF(NOT(G47=""),AND(C47:G47&lt;B47:F47),IF(NOT(F47=""),AND(C47:F47&lt;B47:E47),AND(C47:E47&lt;B47:D47))))</f>
        <v>0</v>
      </c>
      <c r="L47" s="1" t="b">
        <f t="array" ref="L47">IF(NOT(H47=""),AND(AND(ABS(C47:H47-B47:G47)&gt;0),AND(ABS(C47:H47-B47:G47)&lt;4)),IF(NOT(G47=""),AND(AND(ABS(C47:G47-B47:F47)&gt;0),AND(ABS(C47:G47-B47:F47)&lt;4)),IF(NOT(F47=""),AND(AND(ABS(C47:F47-B47:E47)&gt;0),AND(ABS(C47:F47-B47:E47)&lt;4)),AND(AND(ABS(C47:E47-B47:D47)&gt;0),AND(ABS(C47:E47-B47:D47)&lt;4)))))</f>
        <v>0</v>
      </c>
      <c r="M47" s="1" t="b">
        <f t="shared" si="1"/>
        <v>0</v>
      </c>
    </row>
    <row r="48" ht="15.75" customHeight="1">
      <c r="A48" s="1" t="s">
        <v>57</v>
      </c>
      <c r="B48" s="1">
        <v>18.0</v>
      </c>
      <c r="C48" s="1">
        <v>24.0</v>
      </c>
      <c r="D48" s="1">
        <v>26.0</v>
      </c>
      <c r="E48" s="1">
        <v>26.0</v>
      </c>
      <c r="J48" s="1" t="b">
        <f t="array" ref="J48">IF(NOT(H48=""),AND(C48:H48&gt;B48:G48),IF(NOT(G48=""),AND(C48:G48&gt;B48:F48),IF(NOT(F48=""),AND(C48:F48&gt;B48:E48),AND(C48:E48&gt;B48:D48))))</f>
        <v>0</v>
      </c>
      <c r="K48" s="1" t="b">
        <f t="array" ref="K48">IF(NOT(H48=""),AND(C48:H48&lt;B48:G48),IF(NOT(G48=""),AND(C48:G48&lt;B48:F48),IF(NOT(F48=""),AND(C48:F48&lt;B48:E48),AND(C48:E48&lt;B48:D48))))</f>
        <v>0</v>
      </c>
      <c r="L48" s="1" t="b">
        <f t="array" ref="L48">IF(NOT(H48=""),AND(AND(ABS(C48:H48-B48:G48)&gt;0),AND(ABS(C48:H48-B48:G48)&lt;4)),IF(NOT(G48=""),AND(AND(ABS(C48:G48-B48:F48)&gt;0),AND(ABS(C48:G48-B48:F48)&lt;4)),IF(NOT(F48=""),AND(AND(ABS(C48:F48-B48:E48)&gt;0),AND(ABS(C48:F48-B48:E48)&lt;4)),AND(AND(ABS(C48:E48-B48:D48)&gt;0),AND(ABS(C48:E48-B48:D48)&lt;4)))))</f>
        <v>0</v>
      </c>
      <c r="M48" s="1" t="b">
        <f t="shared" si="1"/>
        <v>0</v>
      </c>
    </row>
    <row r="49" ht="15.75" customHeight="1">
      <c r="A49" s="1" t="s">
        <v>58</v>
      </c>
      <c r="B49" s="1">
        <v>35.0</v>
      </c>
      <c r="C49" s="1">
        <v>42.0</v>
      </c>
      <c r="D49" s="1">
        <v>44.0</v>
      </c>
      <c r="E49" s="1">
        <v>48.0</v>
      </c>
      <c r="J49" s="1" t="b">
        <f t="array" ref="J49">IF(NOT(H49=""),AND(C49:H49&gt;B49:G49),IF(NOT(G49=""),AND(C49:G49&gt;B49:F49),IF(NOT(F49=""),AND(C49:F49&gt;B49:E49),AND(C49:E49&gt;B49:D49))))</f>
        <v>1</v>
      </c>
      <c r="K49" s="1" t="b">
        <f t="array" ref="K49">IF(NOT(H49=""),AND(C49:H49&lt;B49:G49),IF(NOT(G49=""),AND(C49:G49&lt;B49:F49),IF(NOT(F49=""),AND(C49:F49&lt;B49:E49),AND(C49:E49&lt;B49:D49))))</f>
        <v>0</v>
      </c>
      <c r="L49" s="1" t="b">
        <f t="array" ref="L49">IF(NOT(H49=""),AND(AND(ABS(C49:H49-B49:G49)&gt;0),AND(ABS(C49:H49-B49:G49)&lt;4)),IF(NOT(G49=""),AND(AND(ABS(C49:G49-B49:F49)&gt;0),AND(ABS(C49:G49-B49:F49)&lt;4)),IF(NOT(F49=""),AND(AND(ABS(C49:F49-B49:E49)&gt;0),AND(ABS(C49:F49-B49:E49)&lt;4)),AND(AND(ABS(C49:E49-B49:D49)&gt;0),AND(ABS(C49:E49-B49:D49)&lt;4)))))</f>
        <v>0</v>
      </c>
      <c r="M49" s="1" t="b">
        <f t="shared" si="1"/>
        <v>0</v>
      </c>
    </row>
    <row r="50" ht="15.75" customHeight="1">
      <c r="A50" s="1" t="s">
        <v>59</v>
      </c>
      <c r="B50" s="1">
        <v>54.0</v>
      </c>
      <c r="C50" s="1">
        <v>56.0</v>
      </c>
      <c r="D50" s="1">
        <v>62.0</v>
      </c>
      <c r="E50" s="1">
        <v>67.0</v>
      </c>
      <c r="J50" s="1" t="b">
        <f t="array" ref="J50">IF(NOT(H50=""),AND(C50:H50&gt;B50:G50),IF(NOT(G50=""),AND(C50:G50&gt;B50:F50),IF(NOT(F50=""),AND(C50:F50&gt;B50:E50),AND(C50:E50&gt;B50:D50))))</f>
        <v>1</v>
      </c>
      <c r="K50" s="1" t="b">
        <f t="array" ref="K50">IF(NOT(H50=""),AND(C50:H50&lt;B50:G50),IF(NOT(G50=""),AND(C50:G50&lt;B50:F50),IF(NOT(F50=""),AND(C50:F50&lt;B50:E50),AND(C50:E50&lt;B50:D50))))</f>
        <v>0</v>
      </c>
      <c r="L50" s="1" t="b">
        <f t="array" ref="L50">IF(NOT(H50=""),AND(AND(ABS(C50:H50-B50:G50)&gt;0),AND(ABS(C50:H50-B50:G50)&lt;4)),IF(NOT(G50=""),AND(AND(ABS(C50:G50-B50:F50)&gt;0),AND(ABS(C50:G50-B50:F50)&lt;4)),IF(NOT(F50=""),AND(AND(ABS(C50:F50-B50:E50)&gt;0),AND(ABS(C50:F50-B50:E50)&lt;4)),AND(AND(ABS(C50:E50-B50:D50)&gt;0),AND(ABS(C50:E50-B50:D50)&lt;4)))))</f>
        <v>0</v>
      </c>
      <c r="M50" s="1" t="b">
        <f t="shared" si="1"/>
        <v>0</v>
      </c>
    </row>
    <row r="51" ht="15.75" customHeight="1">
      <c r="A51" s="1" t="s">
        <v>60</v>
      </c>
      <c r="B51" s="1">
        <v>74.0</v>
      </c>
      <c r="C51" s="1">
        <v>75.0</v>
      </c>
      <c r="D51" s="1">
        <v>76.0</v>
      </c>
      <c r="E51" s="1">
        <v>79.0</v>
      </c>
      <c r="J51" s="1" t="b">
        <f t="array" ref="J51">IF(NOT(H51=""),AND(C51:H51&gt;B51:G51),IF(NOT(G51=""),AND(C51:G51&gt;B51:F51),IF(NOT(F51=""),AND(C51:F51&gt;B51:E51),AND(C51:E51&gt;B51:D51))))</f>
        <v>1</v>
      </c>
      <c r="K51" s="1" t="b">
        <f t="array" ref="K51">IF(NOT(H51=""),AND(C51:H51&lt;B51:G51),IF(NOT(G51=""),AND(C51:G51&lt;B51:F51),IF(NOT(F51=""),AND(C51:F51&lt;B51:E51),AND(C51:E51&lt;B51:D51))))</f>
        <v>0</v>
      </c>
      <c r="L51" s="1" t="b">
        <f t="array" ref="L51">IF(NOT(H51=""),AND(AND(ABS(C51:H51-B51:G51)&gt;0),AND(ABS(C51:H51-B51:G51)&lt;4)),IF(NOT(G51=""),AND(AND(ABS(C51:G51-B51:F51)&gt;0),AND(ABS(C51:G51-B51:F51)&lt;4)),IF(NOT(F51=""),AND(AND(ABS(C51:F51-B51:E51)&gt;0),AND(ABS(C51:F51-B51:E51)&lt;4)),AND(AND(ABS(C51:E51-B51:D51)&gt;0),AND(ABS(C51:E51-B51:D51)&lt;4)))))</f>
        <v>1</v>
      </c>
      <c r="M51" s="1" t="b">
        <f t="shared" si="1"/>
        <v>1</v>
      </c>
    </row>
    <row r="52" ht="15.75" customHeight="1">
      <c r="A52" s="1" t="s">
        <v>61</v>
      </c>
      <c r="B52" s="1">
        <v>46.0</v>
      </c>
      <c r="C52" s="1">
        <v>48.0</v>
      </c>
      <c r="D52" s="1">
        <v>50.0</v>
      </c>
      <c r="E52" s="1">
        <v>52.0</v>
      </c>
      <c r="F52" s="1">
        <v>53.0</v>
      </c>
      <c r="G52" s="1">
        <v>55.0</v>
      </c>
      <c r="H52" s="1">
        <v>53.0</v>
      </c>
      <c r="J52" s="1" t="b">
        <f t="array" ref="J52">IF(NOT(H52=""),AND(C52:H52&gt;B52:G52),IF(NOT(G52=""),AND(C52:G52&gt;B52:F52),IF(NOT(F52=""),AND(C52:F52&gt;B52:E52),AND(C52:E52&gt;B52:D52))))</f>
        <v>0</v>
      </c>
      <c r="K52" s="1" t="b">
        <f t="array" ref="K52">IF(NOT(H52=""),AND(C52:H52&lt;B52:G52),IF(NOT(G52=""),AND(C52:G52&lt;B52:F52),IF(NOT(F52=""),AND(C52:F52&lt;B52:E52),AND(C52:E52&lt;B52:D52))))</f>
        <v>0</v>
      </c>
      <c r="L52" s="1" t="b">
        <f t="array" ref="L52">IF(NOT(H52=""),AND(AND(ABS(C52:H52-B52:G52)&gt;0),AND(ABS(C52:H52-B52:G52)&lt;4)),IF(NOT(G52=""),AND(AND(ABS(C52:G52-B52:F52)&gt;0),AND(ABS(C52:G52-B52:F52)&lt;4)),IF(NOT(F52=""),AND(AND(ABS(C52:F52-B52:E52)&gt;0),AND(ABS(C52:F52-B52:E52)&lt;4)),AND(AND(ABS(C52:E52-B52:D52)&gt;0),AND(ABS(C52:E52-B52:D52)&lt;4)))))</f>
        <v>1</v>
      </c>
      <c r="M52" s="1" t="b">
        <f t="shared" si="1"/>
        <v>0</v>
      </c>
    </row>
    <row r="53" ht="15.75" customHeight="1">
      <c r="A53" s="1" t="s">
        <v>62</v>
      </c>
      <c r="B53" s="1">
        <v>96.0</v>
      </c>
      <c r="C53" s="1">
        <v>97.0</v>
      </c>
      <c r="D53" s="1">
        <v>98.0</v>
      </c>
      <c r="E53" s="1">
        <v>98.0</v>
      </c>
      <c r="J53" s="1" t="b">
        <f t="array" ref="J53">IF(NOT(H53=""),AND(C53:H53&gt;B53:G53),IF(NOT(G53=""),AND(C53:G53&gt;B53:F53),IF(NOT(F53=""),AND(C53:F53&gt;B53:E53),AND(C53:E53&gt;B53:D53))))</f>
        <v>0</v>
      </c>
      <c r="K53" s="1" t="b">
        <f t="array" ref="K53">IF(NOT(H53=""),AND(C53:H53&lt;B53:G53),IF(NOT(G53=""),AND(C53:G53&lt;B53:F53),IF(NOT(F53=""),AND(C53:F53&lt;B53:E53),AND(C53:E53&lt;B53:D53))))</f>
        <v>0</v>
      </c>
      <c r="L53" s="1" t="b">
        <f t="array" ref="L53">IF(NOT(H53=""),AND(AND(ABS(C53:H53-B53:G53)&gt;0),AND(ABS(C53:H53-B53:G53)&lt;4)),IF(NOT(G53=""),AND(AND(ABS(C53:G53-B53:F53)&gt;0),AND(ABS(C53:G53-B53:F53)&lt;4)),IF(NOT(F53=""),AND(AND(ABS(C53:F53-B53:E53)&gt;0),AND(ABS(C53:F53-B53:E53)&lt;4)),AND(AND(ABS(C53:E53-B53:D53)&gt;0),AND(ABS(C53:E53-B53:D53)&lt;4)))))</f>
        <v>0</v>
      </c>
      <c r="M53" s="1" t="b">
        <f t="shared" si="1"/>
        <v>0</v>
      </c>
    </row>
    <row r="54" ht="15.75" customHeight="1">
      <c r="A54" s="1" t="s">
        <v>63</v>
      </c>
      <c r="B54" s="1">
        <v>7.0</v>
      </c>
      <c r="C54" s="1">
        <v>8.0</v>
      </c>
      <c r="D54" s="1">
        <v>10.0</v>
      </c>
      <c r="E54" s="1">
        <v>11.0</v>
      </c>
      <c r="F54" s="1">
        <v>15.0</v>
      </c>
      <c r="J54" s="1" t="b">
        <f t="array" ref="J54">IF(NOT(H54=""),AND(C54:H54&gt;B54:G54),IF(NOT(G54=""),AND(C54:G54&gt;B54:F54),IF(NOT(F54=""),AND(C54:F54&gt;B54:E54),AND(C54:E54&gt;B54:D54))))</f>
        <v>1</v>
      </c>
      <c r="K54" s="1" t="b">
        <f t="array" ref="K54">IF(NOT(H54=""),AND(C54:H54&lt;B54:G54),IF(NOT(G54=""),AND(C54:G54&lt;B54:F54),IF(NOT(F54=""),AND(C54:F54&lt;B54:E54),AND(C54:E54&lt;B54:D54))))</f>
        <v>0</v>
      </c>
      <c r="L54" s="1" t="b">
        <f t="array" ref="L54">IF(NOT(H54=""),AND(AND(ABS(C54:H54-B54:G54)&gt;0),AND(ABS(C54:H54-B54:G54)&lt;4)),IF(NOT(G54=""),AND(AND(ABS(C54:G54-B54:F54)&gt;0),AND(ABS(C54:G54-B54:F54)&lt;4)),IF(NOT(F54=""),AND(AND(ABS(C54:F54-B54:E54)&gt;0),AND(ABS(C54:F54-B54:E54)&lt;4)),AND(AND(ABS(C54:E54-B54:D54)&gt;0),AND(ABS(C54:E54-B54:D54)&lt;4)))))</f>
        <v>0</v>
      </c>
      <c r="M54" s="1" t="b">
        <f t="shared" si="1"/>
        <v>0</v>
      </c>
    </row>
    <row r="55" ht="15.75" customHeight="1">
      <c r="A55" s="1" t="s">
        <v>64</v>
      </c>
      <c r="B55" s="1">
        <v>31.0</v>
      </c>
      <c r="C55" s="1">
        <v>32.0</v>
      </c>
      <c r="D55" s="1">
        <v>35.0</v>
      </c>
      <c r="E55" s="1">
        <v>36.0</v>
      </c>
      <c r="F55" s="1">
        <v>42.0</v>
      </c>
      <c r="J55" s="1" t="b">
        <f t="array" ref="J55">IF(NOT(H55=""),AND(C55:H55&gt;B55:G55),IF(NOT(G55=""),AND(C55:G55&gt;B55:F55),IF(NOT(F55=""),AND(C55:F55&gt;B55:E55),AND(C55:E55&gt;B55:D55))))</f>
        <v>1</v>
      </c>
      <c r="K55" s="1" t="b">
        <f t="array" ref="K55">IF(NOT(H55=""),AND(C55:H55&lt;B55:G55),IF(NOT(G55=""),AND(C55:G55&lt;B55:F55),IF(NOT(F55=""),AND(C55:F55&lt;B55:E55),AND(C55:E55&lt;B55:D55))))</f>
        <v>0</v>
      </c>
      <c r="L55" s="1" t="b">
        <f t="array" ref="L55">IF(NOT(H55=""),AND(AND(ABS(C55:H55-B55:G55)&gt;0),AND(ABS(C55:H55-B55:G55)&lt;4)),IF(NOT(G55=""),AND(AND(ABS(C55:G55-B55:F55)&gt;0),AND(ABS(C55:G55-B55:F55)&lt;4)),IF(NOT(F55=""),AND(AND(ABS(C55:F55-B55:E55)&gt;0),AND(ABS(C55:F55-B55:E55)&lt;4)),AND(AND(ABS(C55:E55-B55:D55)&gt;0),AND(ABS(C55:E55-B55:D55)&lt;4)))))</f>
        <v>0</v>
      </c>
      <c r="M55" s="1" t="b">
        <f t="shared" si="1"/>
        <v>0</v>
      </c>
    </row>
    <row r="56" ht="15.75" customHeight="1">
      <c r="A56" s="1" t="s">
        <v>65</v>
      </c>
      <c r="B56" s="1">
        <v>45.0</v>
      </c>
      <c r="C56" s="1">
        <v>43.0</v>
      </c>
      <c r="D56" s="1">
        <v>45.0</v>
      </c>
      <c r="E56" s="1">
        <v>47.0</v>
      </c>
      <c r="J56" s="1" t="b">
        <f t="array" ref="J56">IF(NOT(H56=""),AND(C56:H56&gt;B56:G56),IF(NOT(G56=""),AND(C56:G56&gt;B56:F56),IF(NOT(F56=""),AND(C56:F56&gt;B56:E56),AND(C56:E56&gt;B56:D56))))</f>
        <v>0</v>
      </c>
      <c r="K56" s="1" t="b">
        <f t="array" ref="K56">IF(NOT(H56=""),AND(C56:H56&lt;B56:G56),IF(NOT(G56=""),AND(C56:G56&lt;B56:F56),IF(NOT(F56=""),AND(C56:F56&lt;B56:E56),AND(C56:E56&lt;B56:D56))))</f>
        <v>0</v>
      </c>
      <c r="L56" s="1" t="b">
        <f t="array" ref="L56">IF(NOT(H56=""),AND(AND(ABS(C56:H56-B56:G56)&gt;0),AND(ABS(C56:H56-B56:G56)&lt;4)),IF(NOT(G56=""),AND(AND(ABS(C56:G56-B56:F56)&gt;0),AND(ABS(C56:G56-B56:F56)&lt;4)),IF(NOT(F56=""),AND(AND(ABS(C56:F56-B56:E56)&gt;0),AND(ABS(C56:F56-B56:E56)&lt;4)),AND(AND(ABS(C56:E56-B56:D56)&gt;0),AND(ABS(C56:E56-B56:D56)&lt;4)))))</f>
        <v>1</v>
      </c>
      <c r="M56" s="1" t="b">
        <f t="shared" si="1"/>
        <v>0</v>
      </c>
    </row>
    <row r="57" ht="15.75" customHeight="1">
      <c r="A57" s="1" t="s">
        <v>66</v>
      </c>
      <c r="B57" s="1">
        <v>44.0</v>
      </c>
      <c r="C57" s="1">
        <v>43.0</v>
      </c>
      <c r="D57" s="1">
        <v>44.0</v>
      </c>
      <c r="E57" s="1">
        <v>42.0</v>
      </c>
      <c r="J57" s="1" t="b">
        <f t="array" ref="J57">IF(NOT(H57=""),AND(C57:H57&gt;B57:G57),IF(NOT(G57=""),AND(C57:G57&gt;B57:F57),IF(NOT(F57=""),AND(C57:F57&gt;B57:E57),AND(C57:E57&gt;B57:D57))))</f>
        <v>0</v>
      </c>
      <c r="K57" s="1" t="b">
        <f t="array" ref="K57">IF(NOT(H57=""),AND(C57:H57&lt;B57:G57),IF(NOT(G57=""),AND(C57:G57&lt;B57:F57),IF(NOT(F57=""),AND(C57:F57&lt;B57:E57),AND(C57:E57&lt;B57:D57))))</f>
        <v>0</v>
      </c>
      <c r="L57" s="1" t="b">
        <f t="array" ref="L57">IF(NOT(H57=""),AND(AND(ABS(C57:H57-B57:G57)&gt;0),AND(ABS(C57:H57-B57:G57)&lt;4)),IF(NOT(G57=""),AND(AND(ABS(C57:G57-B57:F57)&gt;0),AND(ABS(C57:G57-B57:F57)&lt;4)),IF(NOT(F57=""),AND(AND(ABS(C57:F57-B57:E57)&gt;0),AND(ABS(C57:F57-B57:E57)&lt;4)),AND(AND(ABS(C57:E57-B57:D57)&gt;0),AND(ABS(C57:E57-B57:D57)&lt;4)))))</f>
        <v>1</v>
      </c>
      <c r="M57" s="1" t="b">
        <f t="shared" si="1"/>
        <v>0</v>
      </c>
    </row>
    <row r="58" ht="15.75" customHeight="1">
      <c r="A58" s="1" t="s">
        <v>67</v>
      </c>
      <c r="B58" s="1">
        <v>8.0</v>
      </c>
      <c r="C58" s="1">
        <v>10.0</v>
      </c>
      <c r="D58" s="1">
        <v>9.0</v>
      </c>
      <c r="E58" s="1">
        <v>11.0</v>
      </c>
      <c r="F58" s="1">
        <v>14.0</v>
      </c>
      <c r="G58" s="1">
        <v>17.0</v>
      </c>
      <c r="H58" s="1">
        <v>17.0</v>
      </c>
      <c r="J58" s="1" t="b">
        <f t="array" ref="J58">IF(NOT(H58=""),AND(C58:H58&gt;B58:G58),IF(NOT(G58=""),AND(C58:G58&gt;B58:F58),IF(NOT(F58=""),AND(C58:F58&gt;B58:E58),AND(C58:E58&gt;B58:D58))))</f>
        <v>0</v>
      </c>
      <c r="K58" s="1" t="b">
        <f t="array" ref="K58">IF(NOT(H58=""),AND(C58:H58&lt;B58:G58),IF(NOT(G58=""),AND(C58:G58&lt;B58:F58),IF(NOT(F58=""),AND(C58:F58&lt;B58:E58),AND(C58:E58&lt;B58:D58))))</f>
        <v>0</v>
      </c>
      <c r="L58" s="1" t="b">
        <f t="array" ref="L58">IF(NOT(H58=""),AND(AND(ABS(C58:H58-B58:G58)&gt;0),AND(ABS(C58:H58-B58:G58)&lt;4)),IF(NOT(G58=""),AND(AND(ABS(C58:G58-B58:F58)&gt;0),AND(ABS(C58:G58-B58:F58)&lt;4)),IF(NOT(F58=""),AND(AND(ABS(C58:F58-B58:E58)&gt;0),AND(ABS(C58:F58-B58:E58)&lt;4)),AND(AND(ABS(C58:E58-B58:D58)&gt;0),AND(ABS(C58:E58-B58:D58)&lt;4)))))</f>
        <v>0</v>
      </c>
      <c r="M58" s="1" t="b">
        <f t="shared" si="1"/>
        <v>0</v>
      </c>
    </row>
    <row r="59" ht="15.75" customHeight="1">
      <c r="A59" s="1" t="s">
        <v>68</v>
      </c>
      <c r="B59" s="1">
        <v>86.0</v>
      </c>
      <c r="C59" s="1">
        <v>85.0</v>
      </c>
      <c r="D59" s="1">
        <v>88.0</v>
      </c>
      <c r="E59" s="1">
        <v>92.0</v>
      </c>
      <c r="J59" s="1" t="b">
        <f t="array" ref="J59">IF(NOT(H59=""),AND(C59:H59&gt;B59:G59),IF(NOT(G59=""),AND(C59:G59&gt;B59:F59),IF(NOT(F59=""),AND(C59:F59&gt;B59:E59),AND(C59:E59&gt;B59:D59))))</f>
        <v>0</v>
      </c>
      <c r="K59" s="1" t="b">
        <f t="array" ref="K59">IF(NOT(H59=""),AND(C59:H59&lt;B59:G59),IF(NOT(G59=""),AND(C59:G59&lt;B59:F59),IF(NOT(F59=""),AND(C59:F59&lt;B59:E59),AND(C59:E59&lt;B59:D59))))</f>
        <v>0</v>
      </c>
      <c r="L59" s="1" t="b">
        <f t="array" ref="L59">IF(NOT(H59=""),AND(AND(ABS(C59:H59-B59:G59)&gt;0),AND(ABS(C59:H59-B59:G59)&lt;4)),IF(NOT(G59=""),AND(AND(ABS(C59:G59-B59:F59)&gt;0),AND(ABS(C59:G59-B59:F59)&lt;4)),IF(NOT(F59=""),AND(AND(ABS(C59:F59-B59:E59)&gt;0),AND(ABS(C59:F59-B59:E59)&lt;4)),AND(AND(ABS(C59:E59-B59:D59)&gt;0),AND(ABS(C59:E59-B59:D59)&lt;4)))))</f>
        <v>0</v>
      </c>
      <c r="M59" s="1" t="b">
        <f t="shared" si="1"/>
        <v>0</v>
      </c>
    </row>
    <row r="60" ht="15.75" customHeight="1">
      <c r="A60" s="1" t="s">
        <v>69</v>
      </c>
      <c r="B60" s="1">
        <v>40.0</v>
      </c>
      <c r="C60" s="1">
        <v>42.0</v>
      </c>
      <c r="D60" s="1">
        <v>43.0</v>
      </c>
      <c r="E60" s="1">
        <v>46.0</v>
      </c>
      <c r="F60" s="1">
        <v>44.0</v>
      </c>
      <c r="G60" s="1">
        <v>46.0</v>
      </c>
      <c r="H60" s="1">
        <v>53.0</v>
      </c>
      <c r="J60" s="1" t="b">
        <f t="array" ref="J60">IF(NOT(H60=""),AND(C60:H60&gt;B60:G60),IF(NOT(G60=""),AND(C60:G60&gt;B60:F60),IF(NOT(F60=""),AND(C60:F60&gt;B60:E60),AND(C60:E60&gt;B60:D60))))</f>
        <v>0</v>
      </c>
      <c r="K60" s="1" t="b">
        <f t="array" ref="K60">IF(NOT(H60=""),AND(C60:H60&lt;B60:G60),IF(NOT(G60=""),AND(C60:G60&lt;B60:F60),IF(NOT(F60=""),AND(C60:F60&lt;B60:E60),AND(C60:E60&lt;B60:D60))))</f>
        <v>0</v>
      </c>
      <c r="L60" s="1" t="b">
        <f t="array" ref="L60">IF(NOT(H60=""),AND(AND(ABS(C60:H60-B60:G60)&gt;0),AND(ABS(C60:H60-B60:G60)&lt;4)),IF(NOT(G60=""),AND(AND(ABS(C60:G60-B60:F60)&gt;0),AND(ABS(C60:G60-B60:F60)&lt;4)),IF(NOT(F60=""),AND(AND(ABS(C60:F60-B60:E60)&gt;0),AND(ABS(C60:F60-B60:E60)&lt;4)),AND(AND(ABS(C60:E60-B60:D60)&gt;0),AND(ABS(C60:E60-B60:D60)&lt;4)))))</f>
        <v>0</v>
      </c>
      <c r="M60" s="1" t="b">
        <f t="shared" si="1"/>
        <v>0</v>
      </c>
    </row>
    <row r="61" ht="15.75" customHeight="1">
      <c r="A61" s="1" t="s">
        <v>70</v>
      </c>
      <c r="B61" s="1">
        <v>40.0</v>
      </c>
      <c r="C61" s="1">
        <v>40.0</v>
      </c>
      <c r="D61" s="1">
        <v>43.0</v>
      </c>
      <c r="E61" s="1">
        <v>44.0</v>
      </c>
      <c r="J61" s="1" t="b">
        <f t="array" ref="J61">IF(NOT(H61=""),AND(C61:H61&gt;B61:G61),IF(NOT(G61=""),AND(C61:G61&gt;B61:F61),IF(NOT(F61=""),AND(C61:F61&gt;B61:E61),AND(C61:E61&gt;B61:D61))))</f>
        <v>0</v>
      </c>
      <c r="K61" s="1" t="b">
        <f t="array" ref="K61">IF(NOT(H61=""),AND(C61:H61&lt;B61:G61),IF(NOT(G61=""),AND(C61:G61&lt;B61:F61),IF(NOT(F61=""),AND(C61:F61&lt;B61:E61),AND(C61:E61&lt;B61:D61))))</f>
        <v>0</v>
      </c>
      <c r="L61" s="1" t="b">
        <f t="array" ref="L61">IF(NOT(H61=""),AND(AND(ABS(C61:H61-B61:G61)&gt;0),AND(ABS(C61:H61-B61:G61)&lt;4)),IF(NOT(G61=""),AND(AND(ABS(C61:G61-B61:F61)&gt;0),AND(ABS(C61:G61-B61:F61)&lt;4)),IF(NOT(F61=""),AND(AND(ABS(C61:F61-B61:E61)&gt;0),AND(ABS(C61:F61-B61:E61)&lt;4)),AND(AND(ABS(C61:E61-B61:D61)&gt;0),AND(ABS(C61:E61-B61:D61)&lt;4)))))</f>
        <v>0</v>
      </c>
      <c r="M61" s="1" t="b">
        <f t="shared" si="1"/>
        <v>0</v>
      </c>
    </row>
    <row r="62" ht="15.75" customHeight="1">
      <c r="A62" s="1" t="s">
        <v>71</v>
      </c>
      <c r="B62" s="1">
        <v>45.0</v>
      </c>
      <c r="C62" s="1">
        <v>45.0</v>
      </c>
      <c r="D62" s="1">
        <v>46.0</v>
      </c>
      <c r="E62" s="1">
        <v>45.0</v>
      </c>
      <c r="J62" s="1" t="b">
        <f t="array" ref="J62">IF(NOT(H62=""),AND(C62:H62&gt;B62:G62),IF(NOT(G62=""),AND(C62:G62&gt;B62:F62),IF(NOT(F62=""),AND(C62:F62&gt;B62:E62),AND(C62:E62&gt;B62:D62))))</f>
        <v>0</v>
      </c>
      <c r="K62" s="1" t="b">
        <f t="array" ref="K62">IF(NOT(H62=""),AND(C62:H62&lt;B62:G62),IF(NOT(G62=""),AND(C62:G62&lt;B62:F62),IF(NOT(F62=""),AND(C62:F62&lt;B62:E62),AND(C62:E62&lt;B62:D62))))</f>
        <v>0</v>
      </c>
      <c r="L62" s="1" t="b">
        <f t="array" ref="L62">IF(NOT(H62=""),AND(AND(ABS(C62:H62-B62:G62)&gt;0),AND(ABS(C62:H62-B62:G62)&lt;4)),IF(NOT(G62=""),AND(AND(ABS(C62:G62-B62:F62)&gt;0),AND(ABS(C62:G62-B62:F62)&lt;4)),IF(NOT(F62=""),AND(AND(ABS(C62:F62-B62:E62)&gt;0),AND(ABS(C62:F62-B62:E62)&lt;4)),AND(AND(ABS(C62:E62-B62:D62)&gt;0),AND(ABS(C62:E62-B62:D62)&lt;4)))))</f>
        <v>0</v>
      </c>
      <c r="M62" s="1" t="b">
        <f t="shared" si="1"/>
        <v>0</v>
      </c>
    </row>
    <row r="63" ht="15.75" customHeight="1">
      <c r="A63" s="1" t="s">
        <v>72</v>
      </c>
      <c r="B63" s="1">
        <v>54.0</v>
      </c>
      <c r="C63" s="1">
        <v>54.0</v>
      </c>
      <c r="D63" s="1">
        <v>55.0</v>
      </c>
      <c r="E63" s="1">
        <v>55.0</v>
      </c>
      <c r="J63" s="1" t="b">
        <f t="array" ref="J63">IF(NOT(H63=""),AND(C63:H63&gt;B63:G63),IF(NOT(G63=""),AND(C63:G63&gt;B63:F63),IF(NOT(F63=""),AND(C63:F63&gt;B63:E63),AND(C63:E63&gt;B63:D63))))</f>
        <v>0</v>
      </c>
      <c r="K63" s="1" t="b">
        <f t="array" ref="K63">IF(NOT(H63=""),AND(C63:H63&lt;B63:G63),IF(NOT(G63=""),AND(C63:G63&lt;B63:F63),IF(NOT(F63=""),AND(C63:F63&lt;B63:E63),AND(C63:E63&lt;B63:D63))))</f>
        <v>0</v>
      </c>
      <c r="L63" s="1" t="b">
        <f t="array" ref="L63">IF(NOT(H63=""),AND(AND(ABS(C63:H63-B63:G63)&gt;0),AND(ABS(C63:H63-B63:G63)&lt;4)),IF(NOT(G63=""),AND(AND(ABS(C63:G63-B63:F63)&gt;0),AND(ABS(C63:G63-B63:F63)&lt;4)),IF(NOT(F63=""),AND(AND(ABS(C63:F63-B63:E63)&gt;0),AND(ABS(C63:F63-B63:E63)&lt;4)),AND(AND(ABS(C63:E63-B63:D63)&gt;0),AND(ABS(C63:E63-B63:D63)&lt;4)))))</f>
        <v>0</v>
      </c>
      <c r="M63" s="1" t="b">
        <f t="shared" si="1"/>
        <v>0</v>
      </c>
    </row>
    <row r="64" ht="15.75" customHeight="1">
      <c r="A64" s="1" t="s">
        <v>73</v>
      </c>
      <c r="B64" s="1">
        <v>28.0</v>
      </c>
      <c r="C64" s="1">
        <v>28.0</v>
      </c>
      <c r="D64" s="1">
        <v>30.0</v>
      </c>
      <c r="E64" s="1">
        <v>34.0</v>
      </c>
      <c r="J64" s="1" t="b">
        <f t="array" ref="J64">IF(NOT(H64=""),AND(C64:H64&gt;B64:G64),IF(NOT(G64=""),AND(C64:G64&gt;B64:F64),IF(NOT(F64=""),AND(C64:F64&gt;B64:E64),AND(C64:E64&gt;B64:D64))))</f>
        <v>0</v>
      </c>
      <c r="K64" s="1" t="b">
        <f t="array" ref="K64">IF(NOT(H64=""),AND(C64:H64&lt;B64:G64),IF(NOT(G64=""),AND(C64:G64&lt;B64:F64),IF(NOT(F64=""),AND(C64:F64&lt;B64:E64),AND(C64:E64&lt;B64:D64))))</f>
        <v>0</v>
      </c>
      <c r="L64" s="1" t="b">
        <f t="array" ref="L64">IF(NOT(H64=""),AND(AND(ABS(C64:H64-B64:G64)&gt;0),AND(ABS(C64:H64-B64:G64)&lt;4)),IF(NOT(G64=""),AND(AND(ABS(C64:G64-B64:F64)&gt;0),AND(ABS(C64:G64-B64:F64)&lt;4)),IF(NOT(F64=""),AND(AND(ABS(C64:F64-B64:E64)&gt;0),AND(ABS(C64:F64-B64:E64)&lt;4)),AND(AND(ABS(C64:E64-B64:D64)&gt;0),AND(ABS(C64:E64-B64:D64)&lt;4)))))</f>
        <v>0</v>
      </c>
      <c r="M64" s="1" t="b">
        <f t="shared" si="1"/>
        <v>0</v>
      </c>
    </row>
    <row r="65" ht="15.75" customHeight="1">
      <c r="A65" s="1" t="s">
        <v>74</v>
      </c>
      <c r="B65" s="1">
        <v>45.0</v>
      </c>
      <c r="C65" s="1">
        <v>47.0</v>
      </c>
      <c r="D65" s="1">
        <v>49.0</v>
      </c>
      <c r="E65" s="1">
        <v>52.0</v>
      </c>
      <c r="F65" s="1">
        <v>52.0</v>
      </c>
      <c r="G65" s="1">
        <v>59.0</v>
      </c>
      <c r="J65" s="1" t="b">
        <f t="array" ref="J65">IF(NOT(H65=""),AND(C65:H65&gt;B65:G65),IF(NOT(G65=""),AND(C65:G65&gt;B65:F65),IF(NOT(F65=""),AND(C65:F65&gt;B65:E65),AND(C65:E65&gt;B65:D65))))</f>
        <v>0</v>
      </c>
      <c r="K65" s="1" t="b">
        <f t="array" ref="K65">IF(NOT(H65=""),AND(C65:H65&lt;B65:G65),IF(NOT(G65=""),AND(C65:G65&lt;B65:F65),IF(NOT(F65=""),AND(C65:F65&lt;B65:E65),AND(C65:E65&lt;B65:D65))))</f>
        <v>0</v>
      </c>
      <c r="L65" s="1" t="b">
        <f t="array" ref="L65">IF(NOT(H65=""),AND(AND(ABS(C65:H65-B65:G65)&gt;0),AND(ABS(C65:H65-B65:G65)&lt;4)),IF(NOT(G65=""),AND(AND(ABS(C65:G65-B65:F65)&gt;0),AND(ABS(C65:G65-B65:F65)&lt;4)),IF(NOT(F65=""),AND(AND(ABS(C65:F65-B65:E65)&gt;0),AND(ABS(C65:F65-B65:E65)&lt;4)),AND(AND(ABS(C65:E65-B65:D65)&gt;0),AND(ABS(C65:E65-B65:D65)&lt;4)))))</f>
        <v>0</v>
      </c>
      <c r="M65" s="1" t="b">
        <f t="shared" si="1"/>
        <v>0</v>
      </c>
    </row>
    <row r="66" ht="15.75" customHeight="1">
      <c r="A66" s="1" t="s">
        <v>75</v>
      </c>
      <c r="B66" s="1">
        <v>69.0</v>
      </c>
      <c r="C66" s="1">
        <v>72.0</v>
      </c>
      <c r="D66" s="1">
        <v>73.0</v>
      </c>
      <c r="E66" s="1">
        <v>76.0</v>
      </c>
      <c r="F66" s="1">
        <v>80.0</v>
      </c>
      <c r="G66" s="1">
        <v>82.0</v>
      </c>
      <c r="H66" s="1">
        <v>84.0</v>
      </c>
      <c r="J66" s="1" t="b">
        <f t="array" ref="J66">IF(NOT(H66=""),AND(C66:H66&gt;B66:G66),IF(NOT(G66=""),AND(C66:G66&gt;B66:F66),IF(NOT(F66=""),AND(C66:F66&gt;B66:E66),AND(C66:E66&gt;B66:D66))))</f>
        <v>1</v>
      </c>
      <c r="K66" s="1" t="b">
        <f t="array" ref="K66">IF(NOT(H66=""),AND(C66:H66&lt;B66:G66),IF(NOT(G66=""),AND(C66:G66&lt;B66:F66),IF(NOT(F66=""),AND(C66:F66&lt;B66:E66),AND(C66:E66&lt;B66:D66))))</f>
        <v>0</v>
      </c>
      <c r="L66" s="1" t="b">
        <f t="array" ref="L66">IF(NOT(H66=""),AND(AND(ABS(C66:H66-B66:G66)&gt;0),AND(ABS(C66:H66-B66:G66)&lt;4)),IF(NOT(G66=""),AND(AND(ABS(C66:G66-B66:F66)&gt;0),AND(ABS(C66:G66-B66:F66)&lt;4)),IF(NOT(F66=""),AND(AND(ABS(C66:F66-B66:E66)&gt;0),AND(ABS(C66:F66-B66:E66)&lt;4)),AND(AND(ABS(C66:E66-B66:D66)&gt;0),AND(ABS(C66:E66-B66:D66)&lt;4)))))</f>
        <v>0</v>
      </c>
      <c r="M66" s="1" t="b">
        <f t="shared" si="1"/>
        <v>0</v>
      </c>
    </row>
    <row r="67" ht="15.75" customHeight="1">
      <c r="A67" s="1" t="s">
        <v>76</v>
      </c>
      <c r="B67" s="1">
        <v>19.0</v>
      </c>
      <c r="C67" s="1">
        <v>23.0</v>
      </c>
      <c r="D67" s="1">
        <v>26.0</v>
      </c>
      <c r="E67" s="1">
        <v>29.0</v>
      </c>
      <c r="F67" s="1">
        <v>30.0</v>
      </c>
      <c r="G67" s="1">
        <v>29.0</v>
      </c>
      <c r="J67" s="1" t="b">
        <f t="array" ref="J67">IF(NOT(H67=""),AND(C67:H67&gt;B67:G67),IF(NOT(G67=""),AND(C67:G67&gt;B67:F67),IF(NOT(F67=""),AND(C67:F67&gt;B67:E67),AND(C67:E67&gt;B67:D67))))</f>
        <v>0</v>
      </c>
      <c r="K67" s="1" t="b">
        <f t="array" ref="K67">IF(NOT(H67=""),AND(C67:H67&lt;B67:G67),IF(NOT(G67=""),AND(C67:G67&lt;B67:F67),IF(NOT(F67=""),AND(C67:F67&lt;B67:E67),AND(C67:E67&lt;B67:D67))))</f>
        <v>0</v>
      </c>
      <c r="L67" s="1" t="b">
        <f t="array" ref="L67">IF(NOT(H67=""),AND(AND(ABS(C67:H67-B67:G67)&gt;0),AND(ABS(C67:H67-B67:G67)&lt;4)),IF(NOT(G67=""),AND(AND(ABS(C67:G67-B67:F67)&gt;0),AND(ABS(C67:G67-B67:F67)&lt;4)),IF(NOT(F67=""),AND(AND(ABS(C67:F67-B67:E67)&gt;0),AND(ABS(C67:F67-B67:E67)&lt;4)),AND(AND(ABS(C67:E67-B67:D67)&gt;0),AND(ABS(C67:E67-B67:D67)&lt;4)))))</f>
        <v>0</v>
      </c>
      <c r="M67" s="1" t="b">
        <f t="shared" si="1"/>
        <v>0</v>
      </c>
    </row>
    <row r="68" ht="15.75" customHeight="1">
      <c r="A68" s="1" t="s">
        <v>77</v>
      </c>
      <c r="B68" s="1">
        <v>53.0</v>
      </c>
      <c r="C68" s="1">
        <v>57.0</v>
      </c>
      <c r="D68" s="1">
        <v>60.0</v>
      </c>
      <c r="E68" s="1">
        <v>63.0</v>
      </c>
      <c r="F68" s="1">
        <v>64.0</v>
      </c>
      <c r="G68" s="1">
        <v>64.0</v>
      </c>
      <c r="J68" s="1" t="b">
        <f t="array" ref="J68">IF(NOT(H68=""),AND(C68:H68&gt;B68:G68),IF(NOT(G68=""),AND(C68:G68&gt;B68:F68),IF(NOT(F68=""),AND(C68:F68&gt;B68:E68),AND(C68:E68&gt;B68:D68))))</f>
        <v>0</v>
      </c>
      <c r="K68" s="1" t="b">
        <f t="array" ref="K68">IF(NOT(H68=""),AND(C68:H68&lt;B68:G68),IF(NOT(G68=""),AND(C68:G68&lt;B68:F68),IF(NOT(F68=""),AND(C68:F68&lt;B68:E68),AND(C68:E68&lt;B68:D68))))</f>
        <v>0</v>
      </c>
      <c r="L68" s="1" t="b">
        <f t="array" ref="L68">IF(NOT(H68=""),AND(AND(ABS(C68:H68-B68:G68)&gt;0),AND(ABS(C68:H68-B68:G68)&lt;4)),IF(NOT(G68=""),AND(AND(ABS(C68:G68-B68:F68)&gt;0),AND(ABS(C68:G68-B68:F68)&lt;4)),IF(NOT(F68=""),AND(AND(ABS(C68:F68-B68:E68)&gt;0),AND(ABS(C68:F68-B68:E68)&lt;4)),AND(AND(ABS(C68:E68-B68:D68)&gt;0),AND(ABS(C68:E68-B68:D68)&lt;4)))))</f>
        <v>0</v>
      </c>
      <c r="M68" s="1" t="b">
        <f t="shared" si="1"/>
        <v>0</v>
      </c>
    </row>
    <row r="69" ht="15.75" customHeight="1">
      <c r="A69" s="1" t="s">
        <v>78</v>
      </c>
      <c r="B69" s="1">
        <v>41.0</v>
      </c>
      <c r="C69" s="1">
        <v>45.0</v>
      </c>
      <c r="D69" s="1">
        <v>48.0</v>
      </c>
      <c r="E69" s="1">
        <v>52.0</v>
      </c>
      <c r="J69" s="1" t="b">
        <f t="array" ref="J69">IF(NOT(H69=""),AND(C69:H69&gt;B69:G69),IF(NOT(G69=""),AND(C69:G69&gt;B69:F69),IF(NOT(F69=""),AND(C69:F69&gt;B69:E69),AND(C69:E69&gt;B69:D69))))</f>
        <v>1</v>
      </c>
      <c r="K69" s="1" t="b">
        <f t="array" ref="K69">IF(NOT(H69=""),AND(C69:H69&lt;B69:G69),IF(NOT(G69=""),AND(C69:G69&lt;B69:F69),IF(NOT(F69=""),AND(C69:F69&lt;B69:E69),AND(C69:E69&lt;B69:D69))))</f>
        <v>0</v>
      </c>
      <c r="L69" s="1" t="b">
        <f t="array" ref="L69">IF(NOT(H69=""),AND(AND(ABS(C69:H69-B69:G69)&gt;0),AND(ABS(C69:H69-B69:G69)&lt;4)),IF(NOT(G69=""),AND(AND(ABS(C69:G69-B69:F69)&gt;0),AND(ABS(C69:G69-B69:F69)&lt;4)),IF(NOT(F69=""),AND(AND(ABS(C69:F69-B69:E69)&gt;0),AND(ABS(C69:F69-B69:E69)&lt;4)),AND(AND(ABS(C69:E69-B69:D69)&gt;0),AND(ABS(C69:E69-B69:D69)&lt;4)))))</f>
        <v>0</v>
      </c>
      <c r="M69" s="1" t="b">
        <f t="shared" si="1"/>
        <v>0</v>
      </c>
    </row>
    <row r="70" ht="15.75" customHeight="1">
      <c r="A70" s="1" t="s">
        <v>79</v>
      </c>
      <c r="B70" s="1">
        <v>69.0</v>
      </c>
      <c r="C70" s="1">
        <v>72.0</v>
      </c>
      <c r="D70" s="1">
        <v>74.0</v>
      </c>
      <c r="E70" s="1">
        <v>78.0</v>
      </c>
      <c r="F70" s="1">
        <v>81.0</v>
      </c>
      <c r="G70" s="1">
        <v>88.0</v>
      </c>
      <c r="J70" s="1" t="b">
        <f t="array" ref="J70">IF(NOT(H70=""),AND(C70:H70&gt;B70:G70),IF(NOT(G70=""),AND(C70:G70&gt;B70:F70),IF(NOT(F70=""),AND(C70:F70&gt;B70:E70),AND(C70:E70&gt;B70:D70))))</f>
        <v>1</v>
      </c>
      <c r="K70" s="1" t="b">
        <f t="array" ref="K70">IF(NOT(H70=""),AND(C70:H70&lt;B70:G70),IF(NOT(G70=""),AND(C70:G70&lt;B70:F70),IF(NOT(F70=""),AND(C70:F70&lt;B70:E70),AND(C70:E70&lt;B70:D70))))</f>
        <v>0</v>
      </c>
      <c r="L70" s="1" t="b">
        <f t="array" ref="L70">IF(NOT(H70=""),AND(AND(ABS(C70:H70-B70:G70)&gt;0),AND(ABS(C70:H70-B70:G70)&lt;4)),IF(NOT(G70=""),AND(AND(ABS(C70:G70-B70:F70)&gt;0),AND(ABS(C70:G70-B70:F70)&lt;4)),IF(NOT(F70=""),AND(AND(ABS(C70:F70-B70:E70)&gt;0),AND(ABS(C70:F70-B70:E70)&lt;4)),AND(AND(ABS(C70:E70-B70:D70)&gt;0),AND(ABS(C70:E70-B70:D70)&lt;4)))))</f>
        <v>0</v>
      </c>
      <c r="M70" s="1" t="b">
        <f t="shared" si="1"/>
        <v>0</v>
      </c>
    </row>
    <row r="71" ht="15.75" customHeight="1">
      <c r="A71" s="1" t="s">
        <v>80</v>
      </c>
      <c r="B71" s="1">
        <v>49.0</v>
      </c>
      <c r="C71" s="1">
        <v>51.0</v>
      </c>
      <c r="D71" s="1">
        <v>52.0</v>
      </c>
      <c r="E71" s="1">
        <v>55.0</v>
      </c>
      <c r="F71" s="1">
        <v>61.0</v>
      </c>
      <c r="G71" s="1">
        <v>62.0</v>
      </c>
      <c r="J71" s="1" t="b">
        <f t="array" ref="J71">IF(NOT(H71=""),AND(C71:H71&gt;B71:G71),IF(NOT(G71=""),AND(C71:G71&gt;B71:F71),IF(NOT(F71=""),AND(C71:F71&gt;B71:E71),AND(C71:E71&gt;B71:D71))))</f>
        <v>1</v>
      </c>
      <c r="K71" s="1" t="b">
        <f t="array" ref="K71">IF(NOT(H71=""),AND(C71:H71&lt;B71:G71),IF(NOT(G71=""),AND(C71:G71&lt;B71:F71),IF(NOT(F71=""),AND(C71:F71&lt;B71:E71),AND(C71:E71&lt;B71:D71))))</f>
        <v>0</v>
      </c>
      <c r="L71" s="1" t="b">
        <f t="array" ref="L71">IF(NOT(H71=""),AND(AND(ABS(C71:H71-B71:G71)&gt;0),AND(ABS(C71:H71-B71:G71)&lt;4)),IF(NOT(G71=""),AND(AND(ABS(C71:G71-B71:F71)&gt;0),AND(ABS(C71:G71-B71:F71)&lt;4)),IF(NOT(F71=""),AND(AND(ABS(C71:F71-B71:E71)&gt;0),AND(ABS(C71:F71-B71:E71)&lt;4)),AND(AND(ABS(C71:E71-B71:D71)&gt;0),AND(ABS(C71:E71-B71:D71)&lt;4)))))</f>
        <v>0</v>
      </c>
      <c r="M71" s="1" t="b">
        <f t="shared" si="1"/>
        <v>0</v>
      </c>
    </row>
    <row r="72" ht="15.75" customHeight="1">
      <c r="A72" s="1" t="s">
        <v>81</v>
      </c>
      <c r="B72" s="1">
        <v>26.0</v>
      </c>
      <c r="C72" s="1">
        <v>27.0</v>
      </c>
      <c r="D72" s="1">
        <v>29.0</v>
      </c>
      <c r="E72" s="1">
        <v>35.0</v>
      </c>
      <c r="F72" s="1">
        <v>38.0</v>
      </c>
      <c r="G72" s="1">
        <v>37.0</v>
      </c>
      <c r="J72" s="1" t="b">
        <f t="array" ref="J72">IF(NOT(H72=""),AND(C72:H72&gt;B72:G72),IF(NOT(G72=""),AND(C72:G72&gt;B72:F72),IF(NOT(F72=""),AND(C72:F72&gt;B72:E72),AND(C72:E72&gt;B72:D72))))</f>
        <v>0</v>
      </c>
      <c r="K72" s="1" t="b">
        <f t="array" ref="K72">IF(NOT(H72=""),AND(C72:H72&lt;B72:G72),IF(NOT(G72=""),AND(C72:G72&lt;B72:F72),IF(NOT(F72=""),AND(C72:F72&lt;B72:E72),AND(C72:E72&lt;B72:D72))))</f>
        <v>0</v>
      </c>
      <c r="L72" s="1" t="b">
        <f t="array" ref="L72">IF(NOT(H72=""),AND(AND(ABS(C72:H72-B72:G72)&gt;0),AND(ABS(C72:H72-B72:G72)&lt;4)),IF(NOT(G72=""),AND(AND(ABS(C72:G72-B72:F72)&gt;0),AND(ABS(C72:G72-B72:F72)&lt;4)),IF(NOT(F72=""),AND(AND(ABS(C72:F72-B72:E72)&gt;0),AND(ABS(C72:F72-B72:E72)&lt;4)),AND(AND(ABS(C72:E72-B72:D72)&gt;0),AND(ABS(C72:E72-B72:D72)&lt;4)))))</f>
        <v>0</v>
      </c>
      <c r="M72" s="1" t="b">
        <f t="shared" si="1"/>
        <v>0</v>
      </c>
    </row>
    <row r="73" ht="15.75" customHeight="1">
      <c r="A73" s="1" t="s">
        <v>82</v>
      </c>
      <c r="B73" s="1">
        <v>2.0</v>
      </c>
      <c r="C73" s="1">
        <v>8.0</v>
      </c>
      <c r="D73" s="1">
        <v>9.0</v>
      </c>
      <c r="E73" s="1">
        <v>9.0</v>
      </c>
      <c r="J73" s="1" t="b">
        <f t="array" ref="J73">IF(NOT(H73=""),AND(C73:H73&gt;B73:G73),IF(NOT(G73=""),AND(C73:G73&gt;B73:F73),IF(NOT(F73=""),AND(C73:F73&gt;B73:E73),AND(C73:E73&gt;B73:D73))))</f>
        <v>0</v>
      </c>
      <c r="K73" s="1" t="b">
        <f t="array" ref="K73">IF(NOT(H73=""),AND(C73:H73&lt;B73:G73),IF(NOT(G73=""),AND(C73:G73&lt;B73:F73),IF(NOT(F73=""),AND(C73:F73&lt;B73:E73),AND(C73:E73&lt;B73:D73))))</f>
        <v>0</v>
      </c>
      <c r="L73" s="1" t="b">
        <f t="array" ref="L73">IF(NOT(H73=""),AND(AND(ABS(C73:H73-B73:G73)&gt;0),AND(ABS(C73:H73-B73:G73)&lt;4)),IF(NOT(G73=""),AND(AND(ABS(C73:G73-B73:F73)&gt;0),AND(ABS(C73:G73-B73:F73)&lt;4)),IF(NOT(F73=""),AND(AND(ABS(C73:F73-B73:E73)&gt;0),AND(ABS(C73:F73-B73:E73)&lt;4)),AND(AND(ABS(C73:E73-B73:D73)&gt;0),AND(ABS(C73:E73-B73:D73)&lt;4)))))</f>
        <v>0</v>
      </c>
      <c r="M73" s="1" t="b">
        <f t="shared" si="1"/>
        <v>0</v>
      </c>
    </row>
    <row r="74" ht="15.75" customHeight="1">
      <c r="A74" s="1" t="s">
        <v>83</v>
      </c>
      <c r="B74" s="1">
        <v>78.0</v>
      </c>
      <c r="C74" s="1">
        <v>84.0</v>
      </c>
      <c r="D74" s="1">
        <v>85.0</v>
      </c>
      <c r="E74" s="1">
        <v>87.0</v>
      </c>
      <c r="F74" s="1">
        <v>89.0</v>
      </c>
      <c r="G74" s="1">
        <v>93.0</v>
      </c>
      <c r="J74" s="1" t="b">
        <f t="array" ref="J74">IF(NOT(H74=""),AND(C74:H74&gt;B74:G74),IF(NOT(G74=""),AND(C74:G74&gt;B74:F74),IF(NOT(F74=""),AND(C74:F74&gt;B74:E74),AND(C74:E74&gt;B74:D74))))</f>
        <v>1</v>
      </c>
      <c r="K74" s="1" t="b">
        <f t="array" ref="K74">IF(NOT(H74=""),AND(C74:H74&lt;B74:G74),IF(NOT(G74=""),AND(C74:G74&lt;B74:F74),IF(NOT(F74=""),AND(C74:F74&lt;B74:E74),AND(C74:E74&lt;B74:D74))))</f>
        <v>0</v>
      </c>
      <c r="L74" s="1" t="b">
        <f t="array" ref="L74">IF(NOT(H74=""),AND(AND(ABS(C74:H74-B74:G74)&gt;0),AND(ABS(C74:H74-B74:G74)&lt;4)),IF(NOT(G74=""),AND(AND(ABS(C74:G74-B74:F74)&gt;0),AND(ABS(C74:G74-B74:F74)&lt;4)),IF(NOT(F74=""),AND(AND(ABS(C74:F74-B74:E74)&gt;0),AND(ABS(C74:F74-B74:E74)&lt;4)),AND(AND(ABS(C74:E74-B74:D74)&gt;0),AND(ABS(C74:E74-B74:D74)&lt;4)))))</f>
        <v>0</v>
      </c>
      <c r="M74" s="1" t="b">
        <f t="shared" si="1"/>
        <v>0</v>
      </c>
    </row>
    <row r="75" ht="15.75" customHeight="1">
      <c r="A75" s="1" t="s">
        <v>84</v>
      </c>
      <c r="B75" s="1">
        <v>20.0</v>
      </c>
      <c r="C75" s="1">
        <v>22.0</v>
      </c>
      <c r="D75" s="1">
        <v>28.0</v>
      </c>
      <c r="E75" s="1">
        <v>33.0</v>
      </c>
      <c r="J75" s="1" t="b">
        <f t="array" ref="J75">IF(NOT(H75=""),AND(C75:H75&gt;B75:G75),IF(NOT(G75=""),AND(C75:G75&gt;B75:F75),IF(NOT(F75=""),AND(C75:F75&gt;B75:E75),AND(C75:E75&gt;B75:D75))))</f>
        <v>1</v>
      </c>
      <c r="K75" s="1" t="b">
        <f t="array" ref="K75">IF(NOT(H75=""),AND(C75:H75&lt;B75:G75),IF(NOT(G75=""),AND(C75:G75&lt;B75:F75),IF(NOT(F75=""),AND(C75:F75&lt;B75:E75),AND(C75:E75&lt;B75:D75))))</f>
        <v>0</v>
      </c>
      <c r="L75" s="1" t="b">
        <f t="array" ref="L75">IF(NOT(H75=""),AND(AND(ABS(C75:H75-B75:G75)&gt;0),AND(ABS(C75:H75-B75:G75)&lt;4)),IF(NOT(G75=""),AND(AND(ABS(C75:G75-B75:F75)&gt;0),AND(ABS(C75:G75-B75:F75)&lt;4)),IF(NOT(F75=""),AND(AND(ABS(C75:F75-B75:E75)&gt;0),AND(ABS(C75:F75-B75:E75)&lt;4)),AND(AND(ABS(C75:E75-B75:D75)&gt;0),AND(ABS(C75:E75-B75:D75)&lt;4)))))</f>
        <v>0</v>
      </c>
      <c r="M75" s="1" t="b">
        <f t="shared" si="1"/>
        <v>0</v>
      </c>
    </row>
    <row r="76" ht="15.75" customHeight="1">
      <c r="A76" s="1" t="s">
        <v>85</v>
      </c>
      <c r="B76" s="1">
        <v>5.0</v>
      </c>
      <c r="C76" s="1">
        <v>8.0</v>
      </c>
      <c r="D76" s="1">
        <v>9.0</v>
      </c>
      <c r="E76" s="1">
        <v>10.0</v>
      </c>
      <c r="J76" s="1" t="b">
        <f t="array" ref="J76">IF(NOT(H76=""),AND(C76:H76&gt;B76:G76),IF(NOT(G76=""),AND(C76:G76&gt;B76:F76),IF(NOT(F76=""),AND(C76:F76&gt;B76:E76),AND(C76:E76&gt;B76:D76))))</f>
        <v>1</v>
      </c>
      <c r="K76" s="1" t="b">
        <f t="array" ref="K76">IF(NOT(H76=""),AND(C76:H76&lt;B76:G76),IF(NOT(G76=""),AND(C76:G76&lt;B76:F76),IF(NOT(F76=""),AND(C76:F76&lt;B76:E76),AND(C76:E76&lt;B76:D76))))</f>
        <v>0</v>
      </c>
      <c r="L76" s="1" t="b">
        <f t="array" ref="L76">IF(NOT(H76=""),AND(AND(ABS(C76:H76-B76:G76)&gt;0),AND(ABS(C76:H76-B76:G76)&lt;4)),IF(NOT(G76=""),AND(AND(ABS(C76:G76-B76:F76)&gt;0),AND(ABS(C76:G76-B76:F76)&lt;4)),IF(NOT(F76=""),AND(AND(ABS(C76:F76-B76:E76)&gt;0),AND(ABS(C76:F76-B76:E76)&lt;4)),AND(AND(ABS(C76:E76-B76:D76)&gt;0),AND(ABS(C76:E76-B76:D76)&lt;4)))))</f>
        <v>1</v>
      </c>
      <c r="M76" s="1" t="b">
        <f t="shared" si="1"/>
        <v>1</v>
      </c>
    </row>
    <row r="77" ht="15.75" customHeight="1">
      <c r="A77" s="1" t="s">
        <v>86</v>
      </c>
      <c r="B77" s="1">
        <v>21.0</v>
      </c>
      <c r="C77" s="1">
        <v>23.0</v>
      </c>
      <c r="D77" s="1">
        <v>26.0</v>
      </c>
      <c r="E77" s="1">
        <v>28.0</v>
      </c>
      <c r="F77" s="1">
        <v>30.0</v>
      </c>
      <c r="G77" s="1">
        <v>32.0</v>
      </c>
      <c r="H77" s="1">
        <v>31.0</v>
      </c>
      <c r="J77" s="1" t="b">
        <f t="array" ref="J77">IF(NOT(H77=""),AND(C77:H77&gt;B77:G77),IF(NOT(G77=""),AND(C77:G77&gt;B77:F77),IF(NOT(F77=""),AND(C77:F77&gt;B77:E77),AND(C77:E77&gt;B77:D77))))</f>
        <v>0</v>
      </c>
      <c r="K77" s="1" t="b">
        <f t="array" ref="K77">IF(NOT(H77=""),AND(C77:H77&lt;B77:G77),IF(NOT(G77=""),AND(C77:G77&lt;B77:F77),IF(NOT(F77=""),AND(C77:F77&lt;B77:E77),AND(C77:E77&lt;B77:D77))))</f>
        <v>0</v>
      </c>
      <c r="L77" s="1" t="b">
        <f t="array" ref="L77">IF(NOT(H77=""),AND(AND(ABS(C77:H77-B77:G77)&gt;0),AND(ABS(C77:H77-B77:G77)&lt;4)),IF(NOT(G77=""),AND(AND(ABS(C77:G77-B77:F77)&gt;0),AND(ABS(C77:G77-B77:F77)&lt;4)),IF(NOT(F77=""),AND(AND(ABS(C77:F77-B77:E77)&gt;0),AND(ABS(C77:F77-B77:E77)&lt;4)),AND(AND(ABS(C77:E77-B77:D77)&gt;0),AND(ABS(C77:E77-B77:D77)&lt;4)))))</f>
        <v>1</v>
      </c>
      <c r="M77" s="1" t="b">
        <f t="shared" si="1"/>
        <v>0</v>
      </c>
    </row>
    <row r="78" ht="15.75" customHeight="1">
      <c r="A78" s="1" t="s">
        <v>87</v>
      </c>
      <c r="B78" s="1">
        <v>28.0</v>
      </c>
      <c r="C78" s="1">
        <v>29.0</v>
      </c>
      <c r="D78" s="1">
        <v>30.0</v>
      </c>
      <c r="E78" s="1">
        <v>33.0</v>
      </c>
      <c r="F78" s="1">
        <v>35.0</v>
      </c>
      <c r="G78" s="1">
        <v>36.0</v>
      </c>
      <c r="H78" s="1">
        <v>36.0</v>
      </c>
      <c r="J78" s="1" t="b">
        <f t="array" ref="J78">IF(NOT(H78=""),AND(C78:H78&gt;B78:G78),IF(NOT(G78=""),AND(C78:G78&gt;B78:F78),IF(NOT(F78=""),AND(C78:F78&gt;B78:E78),AND(C78:E78&gt;B78:D78))))</f>
        <v>0</v>
      </c>
      <c r="K78" s="1" t="b">
        <f t="array" ref="K78">IF(NOT(H78=""),AND(C78:H78&lt;B78:G78),IF(NOT(G78=""),AND(C78:G78&lt;B78:F78),IF(NOT(F78=""),AND(C78:F78&lt;B78:E78),AND(C78:E78&lt;B78:D78))))</f>
        <v>0</v>
      </c>
      <c r="L78" s="1" t="b">
        <f t="array" ref="L78">IF(NOT(H78=""),AND(AND(ABS(C78:H78-B78:G78)&gt;0),AND(ABS(C78:H78-B78:G78)&lt;4)),IF(NOT(G78=""),AND(AND(ABS(C78:G78-B78:F78)&gt;0),AND(ABS(C78:G78-B78:F78)&lt;4)),IF(NOT(F78=""),AND(AND(ABS(C78:F78-B78:E78)&gt;0),AND(ABS(C78:F78-B78:E78)&lt;4)),AND(AND(ABS(C78:E78-B78:D78)&gt;0),AND(ABS(C78:E78-B78:D78)&lt;4)))))</f>
        <v>0</v>
      </c>
      <c r="M78" s="1" t="b">
        <f t="shared" si="1"/>
        <v>0</v>
      </c>
    </row>
    <row r="79" ht="15.75" customHeight="1">
      <c r="A79" s="1" t="s">
        <v>88</v>
      </c>
      <c r="B79" s="1">
        <v>80.0</v>
      </c>
      <c r="C79" s="1">
        <v>82.0</v>
      </c>
      <c r="D79" s="1">
        <v>85.0</v>
      </c>
      <c r="E79" s="1">
        <v>88.0</v>
      </c>
      <c r="F79" s="1">
        <v>92.0</v>
      </c>
      <c r="J79" s="1" t="b">
        <f t="array" ref="J79">IF(NOT(H79=""),AND(C79:H79&gt;B79:G79),IF(NOT(G79=""),AND(C79:G79&gt;B79:F79),IF(NOT(F79=""),AND(C79:F79&gt;B79:E79),AND(C79:E79&gt;B79:D79))))</f>
        <v>1</v>
      </c>
      <c r="K79" s="1" t="b">
        <f t="array" ref="K79">IF(NOT(H79=""),AND(C79:H79&lt;B79:G79),IF(NOT(G79=""),AND(C79:G79&lt;B79:F79),IF(NOT(F79=""),AND(C79:F79&lt;B79:E79),AND(C79:E79&lt;B79:D79))))</f>
        <v>0</v>
      </c>
      <c r="L79" s="1" t="b">
        <f t="array" ref="L79">IF(NOT(H79=""),AND(AND(ABS(C79:H79-B79:G79)&gt;0),AND(ABS(C79:H79-B79:G79)&lt;4)),IF(NOT(G79=""),AND(AND(ABS(C79:G79-B79:F79)&gt;0),AND(ABS(C79:G79-B79:F79)&lt;4)),IF(NOT(F79=""),AND(AND(ABS(C79:F79-B79:E79)&gt;0),AND(ABS(C79:F79-B79:E79)&lt;4)),AND(AND(ABS(C79:E79-B79:D79)&gt;0),AND(ABS(C79:E79-B79:D79)&lt;4)))))</f>
        <v>0</v>
      </c>
      <c r="M79" s="1" t="b">
        <f t="shared" si="1"/>
        <v>0</v>
      </c>
    </row>
    <row r="80" ht="15.75" customHeight="1">
      <c r="A80" s="1" t="s">
        <v>89</v>
      </c>
      <c r="B80" s="1">
        <v>27.0</v>
      </c>
      <c r="C80" s="1">
        <v>29.0</v>
      </c>
      <c r="D80" s="1">
        <v>30.0</v>
      </c>
      <c r="E80" s="1">
        <v>32.0</v>
      </c>
      <c r="F80" s="1">
        <v>37.0</v>
      </c>
      <c r="J80" s="1" t="b">
        <f t="array" ref="J80">IF(NOT(H80=""),AND(C80:H80&gt;B80:G80),IF(NOT(G80=""),AND(C80:G80&gt;B80:F80),IF(NOT(F80=""),AND(C80:F80&gt;B80:E80),AND(C80:E80&gt;B80:D80))))</f>
        <v>1</v>
      </c>
      <c r="K80" s="1" t="b">
        <f t="array" ref="K80">IF(NOT(H80=""),AND(C80:H80&lt;B80:G80),IF(NOT(G80=""),AND(C80:G80&lt;B80:F80),IF(NOT(F80=""),AND(C80:F80&lt;B80:E80),AND(C80:E80&lt;B80:D80))))</f>
        <v>0</v>
      </c>
      <c r="L80" s="1" t="b">
        <f t="array" ref="L80">IF(NOT(H80=""),AND(AND(ABS(C80:H80-B80:G80)&gt;0),AND(ABS(C80:H80-B80:G80)&lt;4)),IF(NOT(G80=""),AND(AND(ABS(C80:G80-B80:F80)&gt;0),AND(ABS(C80:G80-B80:F80)&lt;4)),IF(NOT(F80=""),AND(AND(ABS(C80:F80-B80:E80)&gt;0),AND(ABS(C80:F80-B80:E80)&lt;4)),AND(AND(ABS(C80:E80-B80:D80)&gt;0),AND(ABS(C80:E80-B80:D80)&lt;4)))))</f>
        <v>0</v>
      </c>
      <c r="M80" s="1" t="b">
        <f t="shared" si="1"/>
        <v>0</v>
      </c>
    </row>
    <row r="81" ht="15.75" customHeight="1">
      <c r="A81" s="1" t="s">
        <v>90</v>
      </c>
      <c r="B81" s="1">
        <v>36.0</v>
      </c>
      <c r="C81" s="1">
        <v>37.0</v>
      </c>
      <c r="D81" s="1">
        <v>35.0</v>
      </c>
      <c r="E81" s="1">
        <v>37.0</v>
      </c>
      <c r="F81" s="1">
        <v>40.0</v>
      </c>
      <c r="G81" s="1">
        <v>42.0</v>
      </c>
      <c r="H81" s="1">
        <v>43.0</v>
      </c>
      <c r="J81" s="1" t="b">
        <f t="array" ref="J81">IF(NOT(H81=""),AND(C81:H81&gt;B81:G81),IF(NOT(G81=""),AND(C81:G81&gt;B81:F81),IF(NOT(F81=""),AND(C81:F81&gt;B81:E81),AND(C81:E81&gt;B81:D81))))</f>
        <v>0</v>
      </c>
      <c r="K81" s="1" t="b">
        <f t="array" ref="K81">IF(NOT(H81=""),AND(C81:H81&lt;B81:G81),IF(NOT(G81=""),AND(C81:G81&lt;B81:F81),IF(NOT(F81=""),AND(C81:F81&lt;B81:E81),AND(C81:E81&lt;B81:D81))))</f>
        <v>0</v>
      </c>
      <c r="L81" s="1" t="b">
        <f t="array" ref="L81">IF(NOT(H81=""),AND(AND(ABS(C81:H81-B81:G81)&gt;0),AND(ABS(C81:H81-B81:G81)&lt;4)),IF(NOT(G81=""),AND(AND(ABS(C81:G81-B81:F81)&gt;0),AND(ABS(C81:G81-B81:F81)&lt;4)),IF(NOT(F81=""),AND(AND(ABS(C81:F81-B81:E81)&gt;0),AND(ABS(C81:F81-B81:E81)&lt;4)),AND(AND(ABS(C81:E81-B81:D81)&gt;0),AND(ABS(C81:E81-B81:D81)&lt;4)))))</f>
        <v>1</v>
      </c>
      <c r="M81" s="1" t="b">
        <f t="shared" si="1"/>
        <v>0</v>
      </c>
    </row>
    <row r="82" ht="15.75" customHeight="1">
      <c r="A82" s="1" t="s">
        <v>91</v>
      </c>
      <c r="B82" s="1">
        <v>8.0</v>
      </c>
      <c r="C82" s="1">
        <v>9.0</v>
      </c>
      <c r="D82" s="1">
        <v>12.0</v>
      </c>
      <c r="E82" s="1">
        <v>15.0</v>
      </c>
      <c r="F82" s="1">
        <v>14.0</v>
      </c>
      <c r="G82" s="1">
        <v>16.0</v>
      </c>
      <c r="H82" s="1">
        <v>15.0</v>
      </c>
      <c r="J82" s="1" t="b">
        <f t="array" ref="J82">IF(NOT(H82=""),AND(C82:H82&gt;B82:G82),IF(NOT(G82=""),AND(C82:G82&gt;B82:F82),IF(NOT(F82=""),AND(C82:F82&gt;B82:E82),AND(C82:E82&gt;B82:D82))))</f>
        <v>0</v>
      </c>
      <c r="K82" s="1" t="b">
        <f t="array" ref="K82">IF(NOT(H82=""),AND(C82:H82&lt;B82:G82),IF(NOT(G82=""),AND(C82:G82&lt;B82:F82),IF(NOT(F82=""),AND(C82:F82&lt;B82:E82),AND(C82:E82&lt;B82:D82))))</f>
        <v>0</v>
      </c>
      <c r="L82" s="1" t="b">
        <f t="array" ref="L82">IF(NOT(H82=""),AND(AND(ABS(C82:H82-B82:G82)&gt;0),AND(ABS(C82:H82-B82:G82)&lt;4)),IF(NOT(G82=""),AND(AND(ABS(C82:G82-B82:F82)&gt;0),AND(ABS(C82:G82-B82:F82)&lt;4)),IF(NOT(F82=""),AND(AND(ABS(C82:F82-B82:E82)&gt;0),AND(ABS(C82:F82-B82:E82)&lt;4)),AND(AND(ABS(C82:E82-B82:D82)&gt;0),AND(ABS(C82:E82-B82:D82)&lt;4)))))</f>
        <v>1</v>
      </c>
      <c r="M82" s="1" t="b">
        <f t="shared" si="1"/>
        <v>0</v>
      </c>
    </row>
    <row r="83" ht="15.75" customHeight="1">
      <c r="A83" s="1" t="s">
        <v>92</v>
      </c>
      <c r="B83" s="1">
        <v>6.0</v>
      </c>
      <c r="C83" s="1">
        <v>4.0</v>
      </c>
      <c r="D83" s="1">
        <v>7.0</v>
      </c>
      <c r="E83" s="1">
        <v>7.0</v>
      </c>
      <c r="J83" s="1" t="b">
        <f t="array" ref="J83">IF(NOT(H83=""),AND(C83:H83&gt;B83:G83),IF(NOT(G83=""),AND(C83:G83&gt;B83:F83),IF(NOT(F83=""),AND(C83:F83&gt;B83:E83),AND(C83:E83&gt;B83:D83))))</f>
        <v>0</v>
      </c>
      <c r="K83" s="1" t="b">
        <f t="array" ref="K83">IF(NOT(H83=""),AND(C83:H83&lt;B83:G83),IF(NOT(G83=""),AND(C83:G83&lt;B83:F83),IF(NOT(F83=""),AND(C83:F83&lt;B83:E83),AND(C83:E83&lt;B83:D83))))</f>
        <v>0</v>
      </c>
      <c r="L83" s="1" t="b">
        <f t="array" ref="L83">IF(NOT(H83=""),AND(AND(ABS(C83:H83-B83:G83)&gt;0),AND(ABS(C83:H83-B83:G83)&lt;4)),IF(NOT(G83=""),AND(AND(ABS(C83:G83-B83:F83)&gt;0),AND(ABS(C83:G83-B83:F83)&lt;4)),IF(NOT(F83=""),AND(AND(ABS(C83:F83-B83:E83)&gt;0),AND(ABS(C83:F83-B83:E83)&lt;4)),AND(AND(ABS(C83:E83-B83:D83)&gt;0),AND(ABS(C83:E83-B83:D83)&lt;4)))))</f>
        <v>0</v>
      </c>
      <c r="M83" s="1" t="b">
        <f t="shared" si="1"/>
        <v>0</v>
      </c>
    </row>
    <row r="84" ht="15.75" customHeight="1">
      <c r="A84" s="1" t="s">
        <v>93</v>
      </c>
      <c r="B84" s="1">
        <v>41.0</v>
      </c>
      <c r="C84" s="1">
        <v>43.0</v>
      </c>
      <c r="D84" s="1">
        <v>40.0</v>
      </c>
      <c r="E84" s="1">
        <v>42.0</v>
      </c>
      <c r="F84" s="1">
        <v>46.0</v>
      </c>
      <c r="J84" s="1" t="b">
        <f t="array" ref="J84">IF(NOT(H84=""),AND(C84:H84&gt;B84:G84),IF(NOT(G84=""),AND(C84:G84&gt;B84:F84),IF(NOT(F84=""),AND(C84:F84&gt;B84:E84),AND(C84:E84&gt;B84:D84))))</f>
        <v>0</v>
      </c>
      <c r="K84" s="1" t="b">
        <f t="array" ref="K84">IF(NOT(H84=""),AND(C84:H84&lt;B84:G84),IF(NOT(G84=""),AND(C84:G84&lt;B84:F84),IF(NOT(F84=""),AND(C84:F84&lt;B84:E84),AND(C84:E84&lt;B84:D84))))</f>
        <v>0</v>
      </c>
      <c r="L84" s="1" t="b">
        <f t="array" ref="L84">IF(NOT(H84=""),AND(AND(ABS(C84:H84-B84:G84)&gt;0),AND(ABS(C84:H84-B84:G84)&lt;4)),IF(NOT(G84=""),AND(AND(ABS(C84:G84-B84:F84)&gt;0),AND(ABS(C84:G84-B84:F84)&lt;4)),IF(NOT(F84=""),AND(AND(ABS(C84:F84-B84:E84)&gt;0),AND(ABS(C84:F84-B84:E84)&lt;4)),AND(AND(ABS(C84:E84-B84:D84)&gt;0),AND(ABS(C84:E84-B84:D84)&lt;4)))))</f>
        <v>0</v>
      </c>
      <c r="M84" s="1" t="b">
        <f t="shared" si="1"/>
        <v>0</v>
      </c>
    </row>
    <row r="85" ht="15.75" customHeight="1">
      <c r="A85" s="1" t="s">
        <v>94</v>
      </c>
      <c r="B85" s="1">
        <v>6.0</v>
      </c>
      <c r="C85" s="1">
        <v>9.0</v>
      </c>
      <c r="D85" s="1">
        <v>12.0</v>
      </c>
      <c r="E85" s="1">
        <v>10.0</v>
      </c>
      <c r="F85" s="1">
        <v>16.0</v>
      </c>
      <c r="J85" s="1" t="b">
        <f t="array" ref="J85">IF(NOT(H85=""),AND(C85:H85&gt;B85:G85),IF(NOT(G85=""),AND(C85:G85&gt;B85:F85),IF(NOT(F85=""),AND(C85:F85&gt;B85:E85),AND(C85:E85&gt;B85:D85))))</f>
        <v>0</v>
      </c>
      <c r="K85" s="1" t="b">
        <f t="array" ref="K85">IF(NOT(H85=""),AND(C85:H85&lt;B85:G85),IF(NOT(G85=""),AND(C85:G85&lt;B85:F85),IF(NOT(F85=""),AND(C85:F85&lt;B85:E85),AND(C85:E85&lt;B85:D85))))</f>
        <v>0</v>
      </c>
      <c r="L85" s="1" t="b">
        <f t="array" ref="L85">IF(NOT(H85=""),AND(AND(ABS(C85:H85-B85:G85)&gt;0),AND(ABS(C85:H85-B85:G85)&lt;4)),IF(NOT(G85=""),AND(AND(ABS(C85:G85-B85:F85)&gt;0),AND(ABS(C85:G85-B85:F85)&lt;4)),IF(NOT(F85=""),AND(AND(ABS(C85:F85-B85:E85)&gt;0),AND(ABS(C85:F85-B85:E85)&lt;4)),AND(AND(ABS(C85:E85-B85:D85)&gt;0),AND(ABS(C85:E85-B85:D85)&lt;4)))))</f>
        <v>0</v>
      </c>
      <c r="M85" s="1" t="b">
        <f t="shared" si="1"/>
        <v>0</v>
      </c>
    </row>
    <row r="86" ht="15.75" customHeight="1">
      <c r="A86" s="1" t="s">
        <v>95</v>
      </c>
      <c r="B86" s="1">
        <v>34.0</v>
      </c>
      <c r="C86" s="1">
        <v>37.0</v>
      </c>
      <c r="D86" s="1">
        <v>37.0</v>
      </c>
      <c r="E86" s="1">
        <v>40.0</v>
      </c>
      <c r="J86" s="1" t="b">
        <f t="array" ref="J86">IF(NOT(H86=""),AND(C86:H86&gt;B86:G86),IF(NOT(G86=""),AND(C86:G86&gt;B86:F86),IF(NOT(F86=""),AND(C86:F86&gt;B86:E86),AND(C86:E86&gt;B86:D86))))</f>
        <v>0</v>
      </c>
      <c r="K86" s="1" t="b">
        <f t="array" ref="K86">IF(NOT(H86=""),AND(C86:H86&lt;B86:G86),IF(NOT(G86=""),AND(C86:G86&lt;B86:F86),IF(NOT(F86=""),AND(C86:F86&lt;B86:E86),AND(C86:E86&lt;B86:D86))))</f>
        <v>0</v>
      </c>
      <c r="L86" s="1" t="b">
        <f t="array" ref="L86">IF(NOT(H86=""),AND(AND(ABS(C86:H86-B86:G86)&gt;0),AND(ABS(C86:H86-B86:G86)&lt;4)),IF(NOT(G86=""),AND(AND(ABS(C86:G86-B86:F86)&gt;0),AND(ABS(C86:G86-B86:F86)&lt;4)),IF(NOT(F86=""),AND(AND(ABS(C86:F86-B86:E86)&gt;0),AND(ABS(C86:F86-B86:E86)&lt;4)),AND(AND(ABS(C86:E86-B86:D86)&gt;0),AND(ABS(C86:E86-B86:D86)&lt;4)))))</f>
        <v>0</v>
      </c>
      <c r="M86" s="1" t="b">
        <f t="shared" si="1"/>
        <v>0</v>
      </c>
    </row>
    <row r="87" ht="15.75" customHeight="1">
      <c r="A87" s="1" t="s">
        <v>96</v>
      </c>
      <c r="B87" s="1">
        <v>27.0</v>
      </c>
      <c r="C87" s="1">
        <v>27.0</v>
      </c>
      <c r="D87" s="1">
        <v>28.0</v>
      </c>
      <c r="E87" s="1">
        <v>30.0</v>
      </c>
      <c r="F87" s="1">
        <v>32.0</v>
      </c>
      <c r="G87" s="1">
        <v>30.0</v>
      </c>
      <c r="J87" s="1" t="b">
        <f t="array" ref="J87">IF(NOT(H87=""),AND(C87:H87&gt;B87:G87),IF(NOT(G87=""),AND(C87:G87&gt;B87:F87),IF(NOT(F87=""),AND(C87:F87&gt;B87:E87),AND(C87:E87&gt;B87:D87))))</f>
        <v>0</v>
      </c>
      <c r="K87" s="1" t="b">
        <f t="array" ref="K87">IF(NOT(H87=""),AND(C87:H87&lt;B87:G87),IF(NOT(G87=""),AND(C87:G87&lt;B87:F87),IF(NOT(F87=""),AND(C87:F87&lt;B87:E87),AND(C87:E87&lt;B87:D87))))</f>
        <v>0</v>
      </c>
      <c r="L87" s="1" t="b">
        <f t="array" ref="L87">IF(NOT(H87=""),AND(AND(ABS(C87:H87-B87:G87)&gt;0),AND(ABS(C87:H87-B87:G87)&lt;4)),IF(NOT(G87=""),AND(AND(ABS(C87:G87-B87:F87)&gt;0),AND(ABS(C87:G87-B87:F87)&lt;4)),IF(NOT(F87=""),AND(AND(ABS(C87:F87-B87:E87)&gt;0),AND(ABS(C87:F87-B87:E87)&lt;4)),AND(AND(ABS(C87:E87-B87:D87)&gt;0),AND(ABS(C87:E87-B87:D87)&lt;4)))))</f>
        <v>0</v>
      </c>
      <c r="M87" s="1" t="b">
        <f t="shared" si="1"/>
        <v>0</v>
      </c>
    </row>
    <row r="88" ht="15.75" customHeight="1">
      <c r="A88" s="1" t="s">
        <v>97</v>
      </c>
      <c r="B88" s="1">
        <v>41.0</v>
      </c>
      <c r="C88" s="1">
        <v>44.0</v>
      </c>
      <c r="D88" s="1">
        <v>44.0</v>
      </c>
      <c r="E88" s="1">
        <v>44.0</v>
      </c>
      <c r="J88" s="1" t="b">
        <f t="array" ref="J88">IF(NOT(H88=""),AND(C88:H88&gt;B88:G88),IF(NOT(G88=""),AND(C88:G88&gt;B88:F88),IF(NOT(F88=""),AND(C88:F88&gt;B88:E88),AND(C88:E88&gt;B88:D88))))</f>
        <v>0</v>
      </c>
      <c r="K88" s="1" t="b">
        <f t="array" ref="K88">IF(NOT(H88=""),AND(C88:H88&lt;B88:G88),IF(NOT(G88=""),AND(C88:G88&lt;B88:F88),IF(NOT(F88=""),AND(C88:F88&lt;B88:E88),AND(C88:E88&lt;B88:D88))))</f>
        <v>0</v>
      </c>
      <c r="L88" s="1" t="b">
        <f t="array" ref="L88">IF(NOT(H88=""),AND(AND(ABS(C88:H88-B88:G88)&gt;0),AND(ABS(C88:H88-B88:G88)&lt;4)),IF(NOT(G88=""),AND(AND(ABS(C88:G88-B88:F88)&gt;0),AND(ABS(C88:G88-B88:F88)&lt;4)),IF(NOT(F88=""),AND(AND(ABS(C88:F88-B88:E88)&gt;0),AND(ABS(C88:F88-B88:E88)&lt;4)),AND(AND(ABS(C88:E88-B88:D88)&gt;0),AND(ABS(C88:E88-B88:D88)&lt;4)))))</f>
        <v>0</v>
      </c>
      <c r="M88" s="1" t="b">
        <f t="shared" si="1"/>
        <v>0</v>
      </c>
    </row>
    <row r="89" ht="15.75" customHeight="1">
      <c r="A89" s="1" t="s">
        <v>98</v>
      </c>
      <c r="B89" s="1">
        <v>9.0</v>
      </c>
      <c r="C89" s="1">
        <v>11.0</v>
      </c>
      <c r="D89" s="1">
        <v>14.0</v>
      </c>
      <c r="E89" s="1">
        <v>16.0</v>
      </c>
      <c r="F89" s="1">
        <v>16.0</v>
      </c>
      <c r="G89" s="1">
        <v>20.0</v>
      </c>
      <c r="J89" s="1" t="b">
        <f t="array" ref="J89">IF(NOT(H89=""),AND(C89:H89&gt;B89:G89),IF(NOT(G89=""),AND(C89:G89&gt;B89:F89),IF(NOT(F89=""),AND(C89:F89&gt;B89:E89),AND(C89:E89&gt;B89:D89))))</f>
        <v>0</v>
      </c>
      <c r="K89" s="1" t="b">
        <f t="array" ref="K89">IF(NOT(H89=""),AND(C89:H89&lt;B89:G89),IF(NOT(G89=""),AND(C89:G89&lt;B89:F89),IF(NOT(F89=""),AND(C89:F89&lt;B89:E89),AND(C89:E89&lt;B89:D89))))</f>
        <v>0</v>
      </c>
      <c r="L89" s="1" t="b">
        <f t="array" ref="L89">IF(NOT(H89=""),AND(AND(ABS(C89:H89-B89:G89)&gt;0),AND(ABS(C89:H89-B89:G89)&lt;4)),IF(NOT(G89=""),AND(AND(ABS(C89:G89-B89:F89)&gt;0),AND(ABS(C89:G89-B89:F89)&lt;4)),IF(NOT(F89=""),AND(AND(ABS(C89:F89-B89:E89)&gt;0),AND(ABS(C89:F89-B89:E89)&lt;4)),AND(AND(ABS(C89:E89-B89:D89)&gt;0),AND(ABS(C89:E89-B89:D89)&lt;4)))))</f>
        <v>0</v>
      </c>
      <c r="M89" s="1" t="b">
        <f t="shared" si="1"/>
        <v>0</v>
      </c>
    </row>
    <row r="90" ht="15.75" customHeight="1">
      <c r="A90" s="1" t="s">
        <v>99</v>
      </c>
      <c r="B90" s="1">
        <v>86.0</v>
      </c>
      <c r="C90" s="1">
        <v>88.0</v>
      </c>
      <c r="D90" s="1">
        <v>91.0</v>
      </c>
      <c r="E90" s="1">
        <v>91.0</v>
      </c>
      <c r="F90" s="1">
        <v>92.0</v>
      </c>
      <c r="G90" s="1">
        <v>99.0</v>
      </c>
      <c r="J90" s="1" t="b">
        <f t="array" ref="J90">IF(NOT(H90=""),AND(C90:H90&gt;B90:G90),IF(NOT(G90=""),AND(C90:G90&gt;B90:F90),IF(NOT(F90=""),AND(C90:F90&gt;B90:E90),AND(C90:E90&gt;B90:D90))))</f>
        <v>0</v>
      </c>
      <c r="K90" s="1" t="b">
        <f t="array" ref="K90">IF(NOT(H90=""),AND(C90:H90&lt;B90:G90),IF(NOT(G90=""),AND(C90:G90&lt;B90:F90),IF(NOT(F90=""),AND(C90:F90&lt;B90:E90),AND(C90:E90&lt;B90:D90))))</f>
        <v>0</v>
      </c>
      <c r="L90" s="1" t="b">
        <f t="array" ref="L90">IF(NOT(H90=""),AND(AND(ABS(C90:H90-B90:G90)&gt;0),AND(ABS(C90:H90-B90:G90)&lt;4)),IF(NOT(G90=""),AND(AND(ABS(C90:G90-B90:F90)&gt;0),AND(ABS(C90:G90-B90:F90)&lt;4)),IF(NOT(F90=""),AND(AND(ABS(C90:F90-B90:E90)&gt;0),AND(ABS(C90:F90-B90:E90)&lt;4)),AND(AND(ABS(C90:E90-B90:D90)&gt;0),AND(ABS(C90:E90-B90:D90)&lt;4)))))</f>
        <v>0</v>
      </c>
      <c r="M90" s="1" t="b">
        <f t="shared" si="1"/>
        <v>0</v>
      </c>
    </row>
    <row r="91" ht="15.75" customHeight="1">
      <c r="A91" s="1" t="s">
        <v>100</v>
      </c>
      <c r="B91" s="1">
        <v>20.0</v>
      </c>
      <c r="C91" s="1">
        <v>24.0</v>
      </c>
      <c r="D91" s="1">
        <v>27.0</v>
      </c>
      <c r="E91" s="1">
        <v>30.0</v>
      </c>
      <c r="F91" s="1">
        <v>32.0</v>
      </c>
      <c r="G91" s="1">
        <v>33.0</v>
      </c>
      <c r="J91" s="1" t="b">
        <f t="array" ref="J91">IF(NOT(H91=""),AND(C91:H91&gt;B91:G91),IF(NOT(G91=""),AND(C91:G91&gt;B91:F91),IF(NOT(F91=""),AND(C91:F91&gt;B91:E91),AND(C91:E91&gt;B91:D91))))</f>
        <v>1</v>
      </c>
      <c r="K91" s="1" t="b">
        <f t="array" ref="K91">IF(NOT(H91=""),AND(C91:H91&lt;B91:G91),IF(NOT(G91=""),AND(C91:G91&lt;B91:F91),IF(NOT(F91=""),AND(C91:F91&lt;B91:E91),AND(C91:E91&lt;B91:D91))))</f>
        <v>0</v>
      </c>
      <c r="L91" s="1" t="b">
        <f t="array" ref="L91">IF(NOT(H91=""),AND(AND(ABS(C91:H91-B91:G91)&gt;0),AND(ABS(C91:H91-B91:G91)&lt;4)),IF(NOT(G91=""),AND(AND(ABS(C91:G91-B91:F91)&gt;0),AND(ABS(C91:G91-B91:F91)&lt;4)),IF(NOT(F91=""),AND(AND(ABS(C91:F91-B91:E91)&gt;0),AND(ABS(C91:F91-B91:E91)&lt;4)),AND(AND(ABS(C91:E91-B91:D91)&gt;0),AND(ABS(C91:E91-B91:D91)&lt;4)))))</f>
        <v>0</v>
      </c>
      <c r="M91" s="1" t="b">
        <f t="shared" si="1"/>
        <v>0</v>
      </c>
    </row>
    <row r="92" ht="15.75" customHeight="1">
      <c r="A92" s="1" t="s">
        <v>101</v>
      </c>
      <c r="B92" s="1">
        <v>77.0</v>
      </c>
      <c r="C92" s="1">
        <v>80.0</v>
      </c>
      <c r="D92" s="1">
        <v>82.0</v>
      </c>
      <c r="E92" s="1">
        <v>86.0</v>
      </c>
      <c r="F92" s="1">
        <v>87.0</v>
      </c>
      <c r="G92" s="1">
        <v>90.0</v>
      </c>
      <c r="H92" s="1">
        <v>89.0</v>
      </c>
      <c r="J92" s="1" t="b">
        <f t="array" ref="J92">IF(NOT(H92=""),AND(C92:H92&gt;B92:G92),IF(NOT(G92=""),AND(C92:G92&gt;B92:F92),IF(NOT(F92=""),AND(C92:F92&gt;B92:E92),AND(C92:E92&gt;B92:D92))))</f>
        <v>0</v>
      </c>
      <c r="K92" s="1" t="b">
        <f t="array" ref="K92">IF(NOT(H92=""),AND(C92:H92&lt;B92:G92),IF(NOT(G92=""),AND(C92:G92&lt;B92:F92),IF(NOT(F92=""),AND(C92:F92&lt;B92:E92),AND(C92:E92&lt;B92:D92))))</f>
        <v>0</v>
      </c>
      <c r="L92" s="1" t="b">
        <f t="array" ref="L92">IF(NOT(H92=""),AND(AND(ABS(C92:H92-B92:G92)&gt;0),AND(ABS(C92:H92-B92:G92)&lt;4)),IF(NOT(G92=""),AND(AND(ABS(C92:G92-B92:F92)&gt;0),AND(ABS(C92:G92-B92:F92)&lt;4)),IF(NOT(F92=""),AND(AND(ABS(C92:F92-B92:E92)&gt;0),AND(ABS(C92:F92-B92:E92)&lt;4)),AND(AND(ABS(C92:E92-B92:D92)&gt;0),AND(ABS(C92:E92-B92:D92)&lt;4)))))</f>
        <v>0</v>
      </c>
      <c r="M92" s="1" t="b">
        <f t="shared" si="1"/>
        <v>0</v>
      </c>
    </row>
    <row r="93" ht="15.75" customHeight="1">
      <c r="A93" s="1" t="s">
        <v>102</v>
      </c>
      <c r="B93" s="1">
        <v>46.0</v>
      </c>
      <c r="C93" s="1">
        <v>50.0</v>
      </c>
      <c r="D93" s="1">
        <v>51.0</v>
      </c>
      <c r="E93" s="1">
        <v>52.0</v>
      </c>
      <c r="F93" s="1">
        <v>53.0</v>
      </c>
      <c r="G93" s="1">
        <v>55.0</v>
      </c>
      <c r="H93" s="1">
        <v>55.0</v>
      </c>
      <c r="J93" s="1" t="b">
        <f t="array" ref="J93">IF(NOT(H93=""),AND(C93:H93&gt;B93:G93),IF(NOT(G93=""),AND(C93:G93&gt;B93:F93),IF(NOT(F93=""),AND(C93:F93&gt;B93:E93),AND(C93:E93&gt;B93:D93))))</f>
        <v>0</v>
      </c>
      <c r="K93" s="1" t="b">
        <f t="array" ref="K93">IF(NOT(H93=""),AND(C93:H93&lt;B93:G93),IF(NOT(G93=""),AND(C93:G93&lt;B93:F93),IF(NOT(F93=""),AND(C93:F93&lt;B93:E93),AND(C93:E93&lt;B93:D93))))</f>
        <v>0</v>
      </c>
      <c r="L93" s="1" t="b">
        <f t="array" ref="L93">IF(NOT(H93=""),AND(AND(ABS(C93:H93-B93:G93)&gt;0),AND(ABS(C93:H93-B93:G93)&lt;4)),IF(NOT(G93=""),AND(AND(ABS(C93:G93-B93:F93)&gt;0),AND(ABS(C93:G93-B93:F93)&lt;4)),IF(NOT(F93=""),AND(AND(ABS(C93:F93-B93:E93)&gt;0),AND(ABS(C93:F93-B93:E93)&lt;4)),AND(AND(ABS(C93:E93-B93:D93)&gt;0),AND(ABS(C93:E93-B93:D93)&lt;4)))))</f>
        <v>0</v>
      </c>
      <c r="M93" s="1" t="b">
        <f t="shared" si="1"/>
        <v>0</v>
      </c>
    </row>
    <row r="94" ht="15.75" customHeight="1">
      <c r="A94" s="1" t="s">
        <v>103</v>
      </c>
      <c r="B94" s="1">
        <v>81.0</v>
      </c>
      <c r="C94" s="1">
        <v>83.0</v>
      </c>
      <c r="D94" s="1">
        <v>87.0</v>
      </c>
      <c r="E94" s="1">
        <v>88.0</v>
      </c>
      <c r="F94" s="1">
        <v>90.0</v>
      </c>
      <c r="G94" s="1">
        <v>92.0</v>
      </c>
      <c r="H94" s="1">
        <v>96.0</v>
      </c>
      <c r="J94" s="1" t="b">
        <f t="array" ref="J94">IF(NOT(H94=""),AND(C94:H94&gt;B94:G94),IF(NOT(G94=""),AND(C94:G94&gt;B94:F94),IF(NOT(F94=""),AND(C94:F94&gt;B94:E94),AND(C94:E94&gt;B94:D94))))</f>
        <v>1</v>
      </c>
      <c r="K94" s="1" t="b">
        <f t="array" ref="K94">IF(NOT(H94=""),AND(C94:H94&lt;B94:G94),IF(NOT(G94=""),AND(C94:G94&lt;B94:F94),IF(NOT(F94=""),AND(C94:F94&lt;B94:E94),AND(C94:E94&lt;B94:D94))))</f>
        <v>0</v>
      </c>
      <c r="L94" s="1" t="b">
        <f t="array" ref="L94">IF(NOT(H94=""),AND(AND(ABS(C94:H94-B94:G94)&gt;0),AND(ABS(C94:H94-B94:G94)&lt;4)),IF(NOT(G94=""),AND(AND(ABS(C94:G94-B94:F94)&gt;0),AND(ABS(C94:G94-B94:F94)&lt;4)),IF(NOT(F94=""),AND(AND(ABS(C94:F94-B94:E94)&gt;0),AND(ABS(C94:F94-B94:E94)&lt;4)),AND(AND(ABS(C94:E94-B94:D94)&gt;0),AND(ABS(C94:E94-B94:D94)&lt;4)))))</f>
        <v>0</v>
      </c>
      <c r="M94" s="1" t="b">
        <f t="shared" si="1"/>
        <v>0</v>
      </c>
    </row>
    <row r="95" ht="15.75" customHeight="1">
      <c r="A95" s="1" t="s">
        <v>104</v>
      </c>
      <c r="B95" s="1">
        <v>76.0</v>
      </c>
      <c r="C95" s="1">
        <v>80.0</v>
      </c>
      <c r="D95" s="1">
        <v>81.0</v>
      </c>
      <c r="E95" s="1">
        <v>83.0</v>
      </c>
      <c r="F95" s="1">
        <v>85.0</v>
      </c>
      <c r="G95" s="1">
        <v>90.0</v>
      </c>
      <c r="J95" s="1" t="b">
        <f t="array" ref="J95">IF(NOT(H95=""),AND(C95:H95&gt;B95:G95),IF(NOT(G95=""),AND(C95:G95&gt;B95:F95),IF(NOT(F95=""),AND(C95:F95&gt;B95:E95),AND(C95:E95&gt;B95:D95))))</f>
        <v>1</v>
      </c>
      <c r="K95" s="1" t="b">
        <f t="array" ref="K95">IF(NOT(H95=""),AND(C95:H95&lt;B95:G95),IF(NOT(G95=""),AND(C95:G95&lt;B95:F95),IF(NOT(F95=""),AND(C95:F95&lt;B95:E95),AND(C95:E95&lt;B95:D95))))</f>
        <v>0</v>
      </c>
      <c r="L95" s="1" t="b">
        <f t="array" ref="L95">IF(NOT(H95=""),AND(AND(ABS(C95:H95-B95:G95)&gt;0),AND(ABS(C95:H95-B95:G95)&lt;4)),IF(NOT(G95=""),AND(AND(ABS(C95:G95-B95:F95)&gt;0),AND(ABS(C95:G95-B95:F95)&lt;4)),IF(NOT(F95=""),AND(AND(ABS(C95:F95-B95:E95)&gt;0),AND(ABS(C95:F95-B95:E95)&lt;4)),AND(AND(ABS(C95:E95-B95:D95)&gt;0),AND(ABS(C95:E95-B95:D95)&lt;4)))))</f>
        <v>0</v>
      </c>
      <c r="M95" s="1" t="b">
        <f t="shared" si="1"/>
        <v>0</v>
      </c>
    </row>
    <row r="96" ht="15.75" customHeight="1">
      <c r="A96" s="1" t="s">
        <v>105</v>
      </c>
      <c r="B96" s="1">
        <v>7.0</v>
      </c>
      <c r="C96" s="1">
        <v>8.0</v>
      </c>
      <c r="D96" s="1">
        <v>9.0</v>
      </c>
      <c r="E96" s="1">
        <v>14.0</v>
      </c>
      <c r="F96" s="1">
        <v>16.0</v>
      </c>
      <c r="G96" s="1">
        <v>18.0</v>
      </c>
      <c r="H96" s="1">
        <v>20.0</v>
      </c>
      <c r="J96" s="1" t="b">
        <f t="array" ref="J96">IF(NOT(H96=""),AND(C96:H96&gt;B96:G96),IF(NOT(G96=""),AND(C96:G96&gt;B96:F96),IF(NOT(F96=""),AND(C96:F96&gt;B96:E96),AND(C96:E96&gt;B96:D96))))</f>
        <v>1</v>
      </c>
      <c r="K96" s="1" t="b">
        <f t="array" ref="K96">IF(NOT(H96=""),AND(C96:H96&lt;B96:G96),IF(NOT(G96=""),AND(C96:G96&lt;B96:F96),IF(NOT(F96=""),AND(C96:F96&lt;B96:E96),AND(C96:E96&lt;B96:D96))))</f>
        <v>0</v>
      </c>
      <c r="L96" s="1" t="b">
        <f t="array" ref="L96">IF(NOT(H96=""),AND(AND(ABS(C96:H96-B96:G96)&gt;0),AND(ABS(C96:H96-B96:G96)&lt;4)),IF(NOT(G96=""),AND(AND(ABS(C96:G96-B96:F96)&gt;0),AND(ABS(C96:G96-B96:F96)&lt;4)),IF(NOT(F96=""),AND(AND(ABS(C96:F96-B96:E96)&gt;0),AND(ABS(C96:F96-B96:E96)&lt;4)),AND(AND(ABS(C96:E96-B96:D96)&gt;0),AND(ABS(C96:E96-B96:D96)&lt;4)))))</f>
        <v>0</v>
      </c>
      <c r="M96" s="1" t="b">
        <f t="shared" si="1"/>
        <v>0</v>
      </c>
    </row>
    <row r="97" ht="15.75" customHeight="1">
      <c r="A97" s="1" t="s">
        <v>106</v>
      </c>
      <c r="B97" s="1">
        <v>30.0</v>
      </c>
      <c r="C97" s="1">
        <v>35.0</v>
      </c>
      <c r="D97" s="1">
        <v>38.0</v>
      </c>
      <c r="E97" s="1">
        <v>40.0</v>
      </c>
      <c r="F97" s="1">
        <v>42.0</v>
      </c>
      <c r="G97" s="1">
        <v>40.0</v>
      </c>
      <c r="J97" s="1" t="b">
        <f t="array" ref="J97">IF(NOT(H97=""),AND(C97:H97&gt;B97:G97),IF(NOT(G97=""),AND(C97:G97&gt;B97:F97),IF(NOT(F97=""),AND(C97:F97&gt;B97:E97),AND(C97:E97&gt;B97:D97))))</f>
        <v>0</v>
      </c>
      <c r="K97" s="1" t="b">
        <f t="array" ref="K97">IF(NOT(H97=""),AND(C97:H97&lt;B97:G97),IF(NOT(G97=""),AND(C97:G97&lt;B97:F97),IF(NOT(F97=""),AND(C97:F97&lt;B97:E97),AND(C97:E97&lt;B97:D97))))</f>
        <v>0</v>
      </c>
      <c r="L97" s="1" t="b">
        <f t="array" ref="L97">IF(NOT(H97=""),AND(AND(ABS(C97:H97-B97:G97)&gt;0),AND(ABS(C97:H97-B97:G97)&lt;4)),IF(NOT(G97=""),AND(AND(ABS(C97:G97-B97:F97)&gt;0),AND(ABS(C97:G97-B97:F97)&lt;4)),IF(NOT(F97=""),AND(AND(ABS(C97:F97-B97:E97)&gt;0),AND(ABS(C97:F97-B97:E97)&lt;4)),AND(AND(ABS(C97:E97-B97:D97)&gt;0),AND(ABS(C97:E97-B97:D97)&lt;4)))))</f>
        <v>0</v>
      </c>
      <c r="M97" s="1" t="b">
        <f t="shared" si="1"/>
        <v>0</v>
      </c>
    </row>
    <row r="98" ht="15.75" customHeight="1">
      <c r="A98" s="1" t="s">
        <v>107</v>
      </c>
      <c r="B98" s="1">
        <v>19.0</v>
      </c>
      <c r="C98" s="1">
        <v>21.0</v>
      </c>
      <c r="D98" s="1">
        <v>22.0</v>
      </c>
      <c r="E98" s="1">
        <v>28.0</v>
      </c>
      <c r="F98" s="1">
        <v>31.0</v>
      </c>
      <c r="G98" s="1">
        <v>32.0</v>
      </c>
      <c r="H98" s="1">
        <v>32.0</v>
      </c>
      <c r="J98" s="1" t="b">
        <f t="array" ref="J98">IF(NOT(H98=""),AND(C98:H98&gt;B98:G98),IF(NOT(G98=""),AND(C98:G98&gt;B98:F98),IF(NOT(F98=""),AND(C98:F98&gt;B98:E98),AND(C98:E98&gt;B98:D98))))</f>
        <v>0</v>
      </c>
      <c r="K98" s="1" t="b">
        <f t="array" ref="K98">IF(NOT(H98=""),AND(C98:H98&lt;B98:G98),IF(NOT(G98=""),AND(C98:G98&lt;B98:F98),IF(NOT(F98=""),AND(C98:F98&lt;B98:E98),AND(C98:E98&lt;B98:D98))))</f>
        <v>0</v>
      </c>
      <c r="L98" s="1" t="b">
        <f t="array" ref="L98">IF(NOT(H98=""),AND(AND(ABS(C98:H98-B98:G98)&gt;0),AND(ABS(C98:H98-B98:G98)&lt;4)),IF(NOT(G98=""),AND(AND(ABS(C98:G98-B98:F98)&gt;0),AND(ABS(C98:G98-B98:F98)&lt;4)),IF(NOT(F98=""),AND(AND(ABS(C98:F98-B98:E98)&gt;0),AND(ABS(C98:F98-B98:E98)&lt;4)),AND(AND(ABS(C98:E98-B98:D98)&gt;0),AND(ABS(C98:E98-B98:D98)&lt;4)))))</f>
        <v>0</v>
      </c>
      <c r="M98" s="1" t="b">
        <f t="shared" si="1"/>
        <v>0</v>
      </c>
    </row>
    <row r="99" ht="15.75" customHeight="1">
      <c r="A99" s="1" t="s">
        <v>108</v>
      </c>
      <c r="B99" s="1">
        <v>6.0</v>
      </c>
      <c r="C99" s="1">
        <v>12.0</v>
      </c>
      <c r="D99" s="1">
        <v>15.0</v>
      </c>
      <c r="E99" s="1">
        <v>17.0</v>
      </c>
      <c r="F99" s="1">
        <v>21.0</v>
      </c>
      <c r="J99" s="1" t="b">
        <f t="array" ref="J99">IF(NOT(H99=""),AND(C99:H99&gt;B99:G99),IF(NOT(G99=""),AND(C99:G99&gt;B99:F99),IF(NOT(F99=""),AND(C99:F99&gt;B99:E99),AND(C99:E99&gt;B99:D99))))</f>
        <v>1</v>
      </c>
      <c r="K99" s="1" t="b">
        <f t="array" ref="K99">IF(NOT(H99=""),AND(C99:H99&lt;B99:G99),IF(NOT(G99=""),AND(C99:G99&lt;B99:F99),IF(NOT(F99=""),AND(C99:F99&lt;B99:E99),AND(C99:E99&lt;B99:D99))))</f>
        <v>0</v>
      </c>
      <c r="L99" s="1" t="b">
        <f t="array" ref="L99">IF(NOT(H99=""),AND(AND(ABS(C99:H99-B99:G99)&gt;0),AND(ABS(C99:H99-B99:G99)&lt;4)),IF(NOT(G99=""),AND(AND(ABS(C99:G99-B99:F99)&gt;0),AND(ABS(C99:G99-B99:F99)&lt;4)),IF(NOT(F99=""),AND(AND(ABS(C99:F99-B99:E99)&gt;0),AND(ABS(C99:F99-B99:E99)&lt;4)),AND(AND(ABS(C99:E99-B99:D99)&gt;0),AND(ABS(C99:E99-B99:D99)&lt;4)))))</f>
        <v>0</v>
      </c>
      <c r="M99" s="1" t="b">
        <f t="shared" si="1"/>
        <v>0</v>
      </c>
    </row>
    <row r="100" ht="15.75" customHeight="1">
      <c r="A100" s="1" t="s">
        <v>109</v>
      </c>
      <c r="B100" s="1">
        <v>32.0</v>
      </c>
      <c r="C100" s="1">
        <v>34.0</v>
      </c>
      <c r="D100" s="1">
        <v>36.0</v>
      </c>
      <c r="E100" s="1">
        <v>41.0</v>
      </c>
      <c r="F100" s="1">
        <v>48.0</v>
      </c>
      <c r="J100" s="1" t="b">
        <f t="array" ref="J100">IF(NOT(H100=""),AND(C100:H100&gt;B100:G100),IF(NOT(G100=""),AND(C100:G100&gt;B100:F100),IF(NOT(F100=""),AND(C100:F100&gt;B100:E100),AND(C100:E100&gt;B100:D100))))</f>
        <v>1</v>
      </c>
      <c r="K100" s="1" t="b">
        <f t="array" ref="K100">IF(NOT(H100=""),AND(C100:H100&lt;B100:G100),IF(NOT(G100=""),AND(C100:G100&lt;B100:F100),IF(NOT(F100=""),AND(C100:F100&lt;B100:E100),AND(C100:E100&lt;B100:D100))))</f>
        <v>0</v>
      </c>
      <c r="L100" s="1" t="b">
        <f t="array" ref="L100">IF(NOT(H100=""),AND(AND(ABS(C100:H100-B100:G100)&gt;0),AND(ABS(C100:H100-B100:G100)&lt;4)),IF(NOT(G100=""),AND(AND(ABS(C100:G100-B100:F100)&gt;0),AND(ABS(C100:G100-B100:F100)&lt;4)),IF(NOT(F100=""),AND(AND(ABS(C100:F100-B100:E100)&gt;0),AND(ABS(C100:F100-B100:E100)&lt;4)),AND(AND(ABS(C100:E100-B100:D100)&gt;0),AND(ABS(C100:E100-B100:D100)&lt;4)))))</f>
        <v>0</v>
      </c>
      <c r="M100" s="1" t="b">
        <f t="shared" si="1"/>
        <v>0</v>
      </c>
    </row>
    <row r="101" ht="15.75" customHeight="1">
      <c r="A101" s="1" t="s">
        <v>110</v>
      </c>
      <c r="B101" s="1">
        <v>46.0</v>
      </c>
      <c r="C101" s="1">
        <v>49.0</v>
      </c>
      <c r="D101" s="1">
        <v>50.0</v>
      </c>
      <c r="E101" s="1">
        <v>51.0</v>
      </c>
      <c r="F101" s="1">
        <v>52.0</v>
      </c>
      <c r="G101" s="1">
        <v>55.0</v>
      </c>
      <c r="H101" s="1">
        <v>57.0</v>
      </c>
      <c r="J101" s="1" t="b">
        <f t="array" ref="J101">IF(NOT(H101=""),AND(C101:H101&gt;B101:G101),IF(NOT(G101=""),AND(C101:G101&gt;B101:F101),IF(NOT(F101=""),AND(C101:F101&gt;B101:E101),AND(C101:E101&gt;B101:D101))))</f>
        <v>1</v>
      </c>
      <c r="K101" s="1" t="b">
        <f t="array" ref="K101">IF(NOT(H101=""),AND(C101:H101&lt;B101:G101),IF(NOT(G101=""),AND(C101:G101&lt;B101:F101),IF(NOT(F101=""),AND(C101:F101&lt;B101:E101),AND(C101:E101&lt;B101:D101))))</f>
        <v>0</v>
      </c>
      <c r="L101" s="1" t="b">
        <f t="array" ref="L101">IF(NOT(H101=""),AND(AND(ABS(C101:H101-B101:G101)&gt;0),AND(ABS(C101:H101-B101:G101)&lt;4)),IF(NOT(G101=""),AND(AND(ABS(C101:G101-B101:F101)&gt;0),AND(ABS(C101:G101-B101:F101)&lt;4)),IF(NOT(F101=""),AND(AND(ABS(C101:F101-B101:E101)&gt;0),AND(ABS(C101:F101-B101:E101)&lt;4)),AND(AND(ABS(C101:E101-B101:D101)&gt;0),AND(ABS(C101:E101-B101:D101)&lt;4)))))</f>
        <v>1</v>
      </c>
      <c r="M101" s="1" t="b">
        <f t="shared" si="1"/>
        <v>1</v>
      </c>
    </row>
    <row r="102" ht="15.75" customHeight="1">
      <c r="A102" s="1" t="s">
        <v>111</v>
      </c>
      <c r="B102" s="1">
        <v>43.0</v>
      </c>
      <c r="C102" s="1">
        <v>44.0</v>
      </c>
      <c r="D102" s="1">
        <v>46.0</v>
      </c>
      <c r="E102" s="1">
        <v>45.0</v>
      </c>
      <c r="J102" s="1" t="b">
        <f t="array" ref="J102">IF(NOT(H102=""),AND(C102:H102&gt;B102:G102),IF(NOT(G102=""),AND(C102:G102&gt;B102:F102),IF(NOT(F102=""),AND(C102:F102&gt;B102:E102),AND(C102:E102&gt;B102:D102))))</f>
        <v>0</v>
      </c>
      <c r="K102" s="1" t="b">
        <f t="array" ref="K102">IF(NOT(H102=""),AND(C102:H102&lt;B102:G102),IF(NOT(G102=""),AND(C102:G102&lt;B102:F102),IF(NOT(F102=""),AND(C102:F102&lt;B102:E102),AND(C102:E102&lt;B102:D102))))</f>
        <v>0</v>
      </c>
      <c r="L102" s="1" t="b">
        <f t="array" ref="L102">IF(NOT(H102=""),AND(AND(ABS(C102:H102-B102:G102)&gt;0),AND(ABS(C102:H102-B102:G102)&lt;4)),IF(NOT(G102=""),AND(AND(ABS(C102:G102-B102:F102)&gt;0),AND(ABS(C102:G102-B102:F102)&lt;4)),IF(NOT(F102=""),AND(AND(ABS(C102:F102-B102:E102)&gt;0),AND(ABS(C102:F102-B102:E102)&lt;4)),AND(AND(ABS(C102:E102-B102:D102)&gt;0),AND(ABS(C102:E102-B102:D102)&lt;4)))))</f>
        <v>1</v>
      </c>
      <c r="M102" s="1" t="b">
        <f t="shared" si="1"/>
        <v>0</v>
      </c>
    </row>
    <row r="103" ht="15.75" customHeight="1">
      <c r="A103" s="1" t="s">
        <v>112</v>
      </c>
      <c r="B103" s="1">
        <v>58.0</v>
      </c>
      <c r="C103" s="1">
        <v>59.0</v>
      </c>
      <c r="D103" s="1">
        <v>60.0</v>
      </c>
      <c r="E103" s="1">
        <v>63.0</v>
      </c>
      <c r="F103" s="1">
        <v>63.0</v>
      </c>
      <c r="J103" s="1" t="b">
        <f t="array" ref="J103">IF(NOT(H103=""),AND(C103:H103&gt;B103:G103),IF(NOT(G103=""),AND(C103:G103&gt;B103:F103),IF(NOT(F103=""),AND(C103:F103&gt;B103:E103),AND(C103:E103&gt;B103:D103))))</f>
        <v>0</v>
      </c>
      <c r="K103" s="1" t="b">
        <f t="array" ref="K103">IF(NOT(H103=""),AND(C103:H103&lt;B103:G103),IF(NOT(G103=""),AND(C103:G103&lt;B103:F103),IF(NOT(F103=""),AND(C103:F103&lt;B103:E103),AND(C103:E103&lt;B103:D103))))</f>
        <v>0</v>
      </c>
      <c r="L103" s="1" t="b">
        <f t="array" ref="L103">IF(NOT(H103=""),AND(AND(ABS(C103:H103-B103:G103)&gt;0),AND(ABS(C103:H103-B103:G103)&lt;4)),IF(NOT(G103=""),AND(AND(ABS(C103:G103-B103:F103)&gt;0),AND(ABS(C103:G103-B103:F103)&lt;4)),IF(NOT(F103=""),AND(AND(ABS(C103:F103-B103:E103)&gt;0),AND(ABS(C103:F103-B103:E103)&lt;4)),AND(AND(ABS(C103:E103-B103:D103)&gt;0),AND(ABS(C103:E103-B103:D103)&lt;4)))))</f>
        <v>0</v>
      </c>
      <c r="M103" s="1" t="b">
        <f t="shared" si="1"/>
        <v>0</v>
      </c>
    </row>
    <row r="104" ht="15.75" customHeight="1">
      <c r="A104" s="1" t="s">
        <v>113</v>
      </c>
      <c r="B104" s="1">
        <v>32.0</v>
      </c>
      <c r="C104" s="1">
        <v>33.0</v>
      </c>
      <c r="D104" s="1">
        <v>36.0</v>
      </c>
      <c r="E104" s="1">
        <v>37.0</v>
      </c>
      <c r="F104" s="1">
        <v>39.0</v>
      </c>
      <c r="G104" s="1">
        <v>41.0</v>
      </c>
      <c r="H104" s="1">
        <v>45.0</v>
      </c>
      <c r="J104" s="1" t="b">
        <f t="array" ref="J104">IF(NOT(H104=""),AND(C104:H104&gt;B104:G104),IF(NOT(G104=""),AND(C104:G104&gt;B104:F104),IF(NOT(F104=""),AND(C104:F104&gt;B104:E104),AND(C104:E104&gt;B104:D104))))</f>
        <v>1</v>
      </c>
      <c r="K104" s="1" t="b">
        <f t="array" ref="K104">IF(NOT(H104=""),AND(C104:H104&lt;B104:G104),IF(NOT(G104=""),AND(C104:G104&lt;B104:F104),IF(NOT(F104=""),AND(C104:F104&lt;B104:E104),AND(C104:E104&lt;B104:D104))))</f>
        <v>0</v>
      </c>
      <c r="L104" s="1" t="b">
        <f t="array" ref="L104">IF(NOT(H104=""),AND(AND(ABS(C104:H104-B104:G104)&gt;0),AND(ABS(C104:H104-B104:G104)&lt;4)),IF(NOT(G104=""),AND(AND(ABS(C104:G104-B104:F104)&gt;0),AND(ABS(C104:G104-B104:F104)&lt;4)),IF(NOT(F104=""),AND(AND(ABS(C104:F104-B104:E104)&gt;0),AND(ABS(C104:F104-B104:E104)&lt;4)),AND(AND(ABS(C104:E104-B104:D104)&gt;0),AND(ABS(C104:E104-B104:D104)&lt;4)))))</f>
        <v>0</v>
      </c>
      <c r="M104" s="1" t="b">
        <f t="shared" si="1"/>
        <v>0</v>
      </c>
    </row>
    <row r="105" ht="15.75" customHeight="1">
      <c r="A105" s="1" t="s">
        <v>114</v>
      </c>
      <c r="B105" s="1">
        <v>13.0</v>
      </c>
      <c r="C105" s="1">
        <v>16.0</v>
      </c>
      <c r="D105" s="1">
        <v>17.0</v>
      </c>
      <c r="E105" s="1">
        <v>24.0</v>
      </c>
      <c r="J105" s="1" t="b">
        <f t="array" ref="J105">IF(NOT(H105=""),AND(C105:H105&gt;B105:G105),IF(NOT(G105=""),AND(C105:G105&gt;B105:F105),IF(NOT(F105=""),AND(C105:F105&gt;B105:E105),AND(C105:E105&gt;B105:D105))))</f>
        <v>1</v>
      </c>
      <c r="K105" s="1" t="b">
        <f t="array" ref="K105">IF(NOT(H105=""),AND(C105:H105&lt;B105:G105),IF(NOT(G105=""),AND(C105:G105&lt;B105:F105),IF(NOT(F105=""),AND(C105:F105&lt;B105:E105),AND(C105:E105&lt;B105:D105))))</f>
        <v>0</v>
      </c>
      <c r="L105" s="1" t="b">
        <f t="array" ref="L105">IF(NOT(H105=""),AND(AND(ABS(C105:H105-B105:G105)&gt;0),AND(ABS(C105:H105-B105:G105)&lt;4)),IF(NOT(G105=""),AND(AND(ABS(C105:G105-B105:F105)&gt;0),AND(ABS(C105:G105-B105:F105)&lt;4)),IF(NOT(F105=""),AND(AND(ABS(C105:F105-B105:E105)&gt;0),AND(ABS(C105:F105-B105:E105)&lt;4)),AND(AND(ABS(C105:E105-B105:D105)&gt;0),AND(ABS(C105:E105-B105:D105)&lt;4)))))</f>
        <v>0</v>
      </c>
      <c r="M105" s="1" t="b">
        <f t="shared" si="1"/>
        <v>0</v>
      </c>
    </row>
    <row r="106" ht="15.75" customHeight="1">
      <c r="A106" s="1" t="s">
        <v>115</v>
      </c>
      <c r="B106" s="1">
        <v>39.0</v>
      </c>
      <c r="C106" s="1">
        <v>41.0</v>
      </c>
      <c r="D106" s="1">
        <v>44.0</v>
      </c>
      <c r="E106" s="1">
        <v>41.0</v>
      </c>
      <c r="F106" s="1">
        <v>43.0</v>
      </c>
      <c r="G106" s="1">
        <v>45.0</v>
      </c>
      <c r="J106" s="1" t="b">
        <f t="array" ref="J106">IF(NOT(H106=""),AND(C106:H106&gt;B106:G106),IF(NOT(G106=""),AND(C106:G106&gt;B106:F106),IF(NOT(F106=""),AND(C106:F106&gt;B106:E106),AND(C106:E106&gt;B106:D106))))</f>
        <v>0</v>
      </c>
      <c r="K106" s="1" t="b">
        <f t="array" ref="K106">IF(NOT(H106=""),AND(C106:H106&lt;B106:G106),IF(NOT(G106=""),AND(C106:G106&lt;B106:F106),IF(NOT(F106=""),AND(C106:F106&lt;B106:E106),AND(C106:E106&lt;B106:D106))))</f>
        <v>0</v>
      </c>
      <c r="L106" s="1" t="b">
        <f t="array" ref="L106">IF(NOT(H106=""),AND(AND(ABS(C106:H106-B106:G106)&gt;0),AND(ABS(C106:H106-B106:G106)&lt;4)),IF(NOT(G106=""),AND(AND(ABS(C106:G106-B106:F106)&gt;0),AND(ABS(C106:G106-B106:F106)&lt;4)),IF(NOT(F106=""),AND(AND(ABS(C106:F106-B106:E106)&gt;0),AND(ABS(C106:F106-B106:E106)&lt;4)),AND(AND(ABS(C106:E106-B106:D106)&gt;0),AND(ABS(C106:E106-B106:D106)&lt;4)))))</f>
        <v>1</v>
      </c>
      <c r="M106" s="1" t="b">
        <f t="shared" si="1"/>
        <v>0</v>
      </c>
    </row>
    <row r="107" ht="15.75" customHeight="1">
      <c r="A107" s="1" t="s">
        <v>116</v>
      </c>
      <c r="B107" s="1">
        <v>45.0</v>
      </c>
      <c r="C107" s="1">
        <v>46.0</v>
      </c>
      <c r="D107" s="1">
        <v>47.0</v>
      </c>
      <c r="E107" s="1">
        <v>45.0</v>
      </c>
      <c r="F107" s="1">
        <v>48.0</v>
      </c>
      <c r="G107" s="1">
        <v>45.0</v>
      </c>
      <c r="J107" s="1" t="b">
        <f t="array" ref="J107">IF(NOT(H107=""),AND(C107:H107&gt;B107:G107),IF(NOT(G107=""),AND(C107:G107&gt;B107:F107),IF(NOT(F107=""),AND(C107:F107&gt;B107:E107),AND(C107:E107&gt;B107:D107))))</f>
        <v>0</v>
      </c>
      <c r="K107" s="1" t="b">
        <f t="array" ref="K107">IF(NOT(H107=""),AND(C107:H107&lt;B107:G107),IF(NOT(G107=""),AND(C107:G107&lt;B107:F107),IF(NOT(F107=""),AND(C107:F107&lt;B107:E107),AND(C107:E107&lt;B107:D107))))</f>
        <v>0</v>
      </c>
      <c r="L107" s="1" t="b">
        <f t="array" ref="L107">IF(NOT(H107=""),AND(AND(ABS(C107:H107-B107:G107)&gt;0),AND(ABS(C107:H107-B107:G107)&lt;4)),IF(NOT(G107=""),AND(AND(ABS(C107:G107-B107:F107)&gt;0),AND(ABS(C107:G107-B107:F107)&lt;4)),IF(NOT(F107=""),AND(AND(ABS(C107:F107-B107:E107)&gt;0),AND(ABS(C107:F107-B107:E107)&lt;4)),AND(AND(ABS(C107:E107-B107:D107)&gt;0),AND(ABS(C107:E107-B107:D107)&lt;4)))))</f>
        <v>1</v>
      </c>
      <c r="M107" s="1" t="b">
        <f t="shared" si="1"/>
        <v>0</v>
      </c>
    </row>
    <row r="108" ht="15.75" customHeight="1">
      <c r="A108" s="1" t="s">
        <v>117</v>
      </c>
      <c r="B108" s="1">
        <v>40.0</v>
      </c>
      <c r="C108" s="1">
        <v>42.0</v>
      </c>
      <c r="D108" s="1">
        <v>39.0</v>
      </c>
      <c r="E108" s="1">
        <v>42.0</v>
      </c>
      <c r="F108" s="1">
        <v>45.0</v>
      </c>
      <c r="G108" s="1">
        <v>46.0</v>
      </c>
      <c r="H108" s="1">
        <v>46.0</v>
      </c>
      <c r="J108" s="1" t="b">
        <f t="array" ref="J108">IF(NOT(H108=""),AND(C108:H108&gt;B108:G108),IF(NOT(G108=""),AND(C108:G108&gt;B108:F108),IF(NOT(F108=""),AND(C108:F108&gt;B108:E108),AND(C108:E108&gt;B108:D108))))</f>
        <v>0</v>
      </c>
      <c r="K108" s="1" t="b">
        <f t="array" ref="K108">IF(NOT(H108=""),AND(C108:H108&lt;B108:G108),IF(NOT(G108=""),AND(C108:G108&lt;B108:F108),IF(NOT(F108=""),AND(C108:F108&lt;B108:E108),AND(C108:E108&lt;B108:D108))))</f>
        <v>0</v>
      </c>
      <c r="L108" s="1" t="b">
        <f t="array" ref="L108">IF(NOT(H108=""),AND(AND(ABS(C108:H108-B108:G108)&gt;0),AND(ABS(C108:H108-B108:G108)&lt;4)),IF(NOT(G108=""),AND(AND(ABS(C108:G108-B108:F108)&gt;0),AND(ABS(C108:G108-B108:F108)&lt;4)),IF(NOT(F108=""),AND(AND(ABS(C108:F108-B108:E108)&gt;0),AND(ABS(C108:F108-B108:E108)&lt;4)),AND(AND(ABS(C108:E108-B108:D108)&gt;0),AND(ABS(C108:E108-B108:D108)&lt;4)))))</f>
        <v>0</v>
      </c>
      <c r="M108" s="1" t="b">
        <f t="shared" si="1"/>
        <v>0</v>
      </c>
    </row>
    <row r="109" ht="15.75" customHeight="1">
      <c r="A109" s="1" t="s">
        <v>118</v>
      </c>
      <c r="B109" s="1">
        <v>85.0</v>
      </c>
      <c r="C109" s="1">
        <v>88.0</v>
      </c>
      <c r="D109" s="1">
        <v>87.0</v>
      </c>
      <c r="E109" s="1">
        <v>91.0</v>
      </c>
      <c r="J109" s="1" t="b">
        <f t="array" ref="J109">IF(NOT(H109=""),AND(C109:H109&gt;B109:G109),IF(NOT(G109=""),AND(C109:G109&gt;B109:F109),IF(NOT(F109=""),AND(C109:F109&gt;B109:E109),AND(C109:E109&gt;B109:D109))))</f>
        <v>0</v>
      </c>
      <c r="K109" s="1" t="b">
        <f t="array" ref="K109">IF(NOT(H109=""),AND(C109:H109&lt;B109:G109),IF(NOT(G109=""),AND(C109:G109&lt;B109:F109),IF(NOT(F109=""),AND(C109:F109&lt;B109:E109),AND(C109:E109&lt;B109:D109))))</f>
        <v>0</v>
      </c>
      <c r="L109" s="1" t="b">
        <f t="array" ref="L109">IF(NOT(H109=""),AND(AND(ABS(C109:H109-B109:G109)&gt;0),AND(ABS(C109:H109-B109:G109)&lt;4)),IF(NOT(G109=""),AND(AND(ABS(C109:G109-B109:F109)&gt;0),AND(ABS(C109:G109-B109:F109)&lt;4)),IF(NOT(F109=""),AND(AND(ABS(C109:F109-B109:E109)&gt;0),AND(ABS(C109:F109-B109:E109)&lt;4)),AND(AND(ABS(C109:E109-B109:D109)&gt;0),AND(ABS(C109:E109-B109:D109)&lt;4)))))</f>
        <v>0</v>
      </c>
      <c r="M109" s="1" t="b">
        <f t="shared" si="1"/>
        <v>0</v>
      </c>
    </row>
    <row r="110" ht="15.75" customHeight="1">
      <c r="A110" s="1" t="s">
        <v>119</v>
      </c>
      <c r="B110" s="1">
        <v>80.0</v>
      </c>
      <c r="C110" s="1">
        <v>82.0</v>
      </c>
      <c r="D110" s="1">
        <v>83.0</v>
      </c>
      <c r="E110" s="1">
        <v>86.0</v>
      </c>
      <c r="F110" s="1">
        <v>88.0</v>
      </c>
      <c r="G110" s="1">
        <v>85.0</v>
      </c>
      <c r="H110" s="1">
        <v>91.0</v>
      </c>
      <c r="J110" s="1" t="b">
        <f t="array" ref="J110">IF(NOT(H110=""),AND(C110:H110&gt;B110:G110),IF(NOT(G110=""),AND(C110:G110&gt;B110:F110),IF(NOT(F110=""),AND(C110:F110&gt;B110:E110),AND(C110:E110&gt;B110:D110))))</f>
        <v>0</v>
      </c>
      <c r="K110" s="1" t="b">
        <f t="array" ref="K110">IF(NOT(H110=""),AND(C110:H110&lt;B110:G110),IF(NOT(G110=""),AND(C110:G110&lt;B110:F110),IF(NOT(F110=""),AND(C110:F110&lt;B110:E110),AND(C110:E110&lt;B110:D110))))</f>
        <v>0</v>
      </c>
      <c r="L110" s="1" t="b">
        <f t="array" ref="L110">IF(NOT(H110=""),AND(AND(ABS(C110:H110-B110:G110)&gt;0),AND(ABS(C110:H110-B110:G110)&lt;4)),IF(NOT(G110=""),AND(AND(ABS(C110:G110-B110:F110)&gt;0),AND(ABS(C110:G110-B110:F110)&lt;4)),IF(NOT(F110=""),AND(AND(ABS(C110:F110-B110:E110)&gt;0),AND(ABS(C110:F110-B110:E110)&lt;4)),AND(AND(ABS(C110:E110-B110:D110)&gt;0),AND(ABS(C110:E110-B110:D110)&lt;4)))))</f>
        <v>0</v>
      </c>
      <c r="M110" s="1" t="b">
        <f t="shared" si="1"/>
        <v>0</v>
      </c>
    </row>
    <row r="111" ht="15.75" customHeight="1">
      <c r="A111" s="1" t="s">
        <v>120</v>
      </c>
      <c r="B111" s="1">
        <v>35.0</v>
      </c>
      <c r="C111" s="1">
        <v>38.0</v>
      </c>
      <c r="D111" s="1">
        <v>41.0</v>
      </c>
      <c r="E111" s="1">
        <v>44.0</v>
      </c>
      <c r="F111" s="1">
        <v>44.0</v>
      </c>
      <c r="G111" s="1">
        <v>46.0</v>
      </c>
      <c r="J111" s="1" t="b">
        <f t="array" ref="J111">IF(NOT(H111=""),AND(C111:H111&gt;B111:G111),IF(NOT(G111=""),AND(C111:G111&gt;B111:F111),IF(NOT(F111=""),AND(C111:F111&gt;B111:E111),AND(C111:E111&gt;B111:D111))))</f>
        <v>0</v>
      </c>
      <c r="K111" s="1" t="b">
        <f t="array" ref="K111">IF(NOT(H111=""),AND(C111:H111&lt;B111:G111),IF(NOT(G111=""),AND(C111:G111&lt;B111:F111),IF(NOT(F111=""),AND(C111:F111&lt;B111:E111),AND(C111:E111&lt;B111:D111))))</f>
        <v>0</v>
      </c>
      <c r="L111" s="1" t="b">
        <f t="array" ref="L111">IF(NOT(H111=""),AND(AND(ABS(C111:H111-B111:G111)&gt;0),AND(ABS(C111:H111-B111:G111)&lt;4)),IF(NOT(G111=""),AND(AND(ABS(C111:G111-B111:F111)&gt;0),AND(ABS(C111:G111-B111:F111)&lt;4)),IF(NOT(F111=""),AND(AND(ABS(C111:F111-B111:E111)&gt;0),AND(ABS(C111:F111-B111:E111)&lt;4)),AND(AND(ABS(C111:E111-B111:D111)&gt;0),AND(ABS(C111:E111-B111:D111)&lt;4)))))</f>
        <v>0</v>
      </c>
      <c r="M111" s="1" t="b">
        <f t="shared" si="1"/>
        <v>0</v>
      </c>
    </row>
    <row r="112" ht="15.75" customHeight="1">
      <c r="A112" s="1" t="s">
        <v>121</v>
      </c>
      <c r="B112" s="1">
        <v>64.0</v>
      </c>
      <c r="C112" s="1">
        <v>65.0</v>
      </c>
      <c r="D112" s="1">
        <v>65.0</v>
      </c>
      <c r="E112" s="1">
        <v>66.0</v>
      </c>
      <c r="F112" s="1">
        <v>67.0</v>
      </c>
      <c r="G112" s="1">
        <v>68.0</v>
      </c>
      <c r="H112" s="1">
        <v>67.0</v>
      </c>
      <c r="J112" s="1" t="b">
        <f t="array" ref="J112">IF(NOT(H112=""),AND(C112:H112&gt;B112:G112),IF(NOT(G112=""),AND(C112:G112&gt;B112:F112),IF(NOT(F112=""),AND(C112:F112&gt;B112:E112),AND(C112:E112&gt;B112:D112))))</f>
        <v>0</v>
      </c>
      <c r="K112" s="1" t="b">
        <f t="array" ref="K112">IF(NOT(H112=""),AND(C112:H112&lt;B112:G112),IF(NOT(G112=""),AND(C112:G112&lt;B112:F112),IF(NOT(F112=""),AND(C112:F112&lt;B112:E112),AND(C112:E112&lt;B112:D112))))</f>
        <v>0</v>
      </c>
      <c r="L112" s="1" t="b">
        <f t="array" ref="L112">IF(NOT(H112=""),AND(AND(ABS(C112:H112-B112:G112)&gt;0),AND(ABS(C112:H112-B112:G112)&lt;4)),IF(NOT(G112=""),AND(AND(ABS(C112:G112-B112:F112)&gt;0),AND(ABS(C112:G112-B112:F112)&lt;4)),IF(NOT(F112=""),AND(AND(ABS(C112:F112-B112:E112)&gt;0),AND(ABS(C112:F112-B112:E112)&lt;4)),AND(AND(ABS(C112:E112-B112:D112)&gt;0),AND(ABS(C112:E112-B112:D112)&lt;4)))))</f>
        <v>0</v>
      </c>
      <c r="M112" s="1" t="b">
        <f t="shared" si="1"/>
        <v>0</v>
      </c>
    </row>
    <row r="113" ht="15.75" customHeight="1">
      <c r="A113" s="1" t="s">
        <v>122</v>
      </c>
      <c r="B113" s="1">
        <v>83.0</v>
      </c>
      <c r="C113" s="1">
        <v>85.0</v>
      </c>
      <c r="D113" s="1">
        <v>86.0</v>
      </c>
      <c r="E113" s="1">
        <v>86.0</v>
      </c>
      <c r="F113" s="1">
        <v>89.0</v>
      </c>
      <c r="G113" s="1">
        <v>89.0</v>
      </c>
      <c r="J113" s="1" t="b">
        <f t="array" ref="J113">IF(NOT(H113=""),AND(C113:H113&gt;B113:G113),IF(NOT(G113=""),AND(C113:G113&gt;B113:F113),IF(NOT(F113=""),AND(C113:F113&gt;B113:E113),AND(C113:E113&gt;B113:D113))))</f>
        <v>0</v>
      </c>
      <c r="K113" s="1" t="b">
        <f t="array" ref="K113">IF(NOT(H113=""),AND(C113:H113&lt;B113:G113),IF(NOT(G113=""),AND(C113:G113&lt;B113:F113),IF(NOT(F113=""),AND(C113:F113&lt;B113:E113),AND(C113:E113&lt;B113:D113))))</f>
        <v>0</v>
      </c>
      <c r="L113" s="1" t="b">
        <f t="array" ref="L113">IF(NOT(H113=""),AND(AND(ABS(C113:H113-B113:G113)&gt;0),AND(ABS(C113:H113-B113:G113)&lt;4)),IF(NOT(G113=""),AND(AND(ABS(C113:G113-B113:F113)&gt;0),AND(ABS(C113:G113-B113:F113)&lt;4)),IF(NOT(F113=""),AND(AND(ABS(C113:F113-B113:E113)&gt;0),AND(ABS(C113:F113-B113:E113)&lt;4)),AND(AND(ABS(C113:E113-B113:D113)&gt;0),AND(ABS(C113:E113-B113:D113)&lt;4)))))</f>
        <v>0</v>
      </c>
      <c r="M113" s="1" t="b">
        <f t="shared" si="1"/>
        <v>0</v>
      </c>
    </row>
    <row r="114" ht="15.75" customHeight="1">
      <c r="A114" s="1" t="s">
        <v>123</v>
      </c>
      <c r="B114" s="1">
        <v>36.0</v>
      </c>
      <c r="C114" s="1">
        <v>37.0</v>
      </c>
      <c r="D114" s="1">
        <v>39.0</v>
      </c>
      <c r="E114" s="1">
        <v>40.0</v>
      </c>
      <c r="F114" s="1">
        <v>40.0</v>
      </c>
      <c r="G114" s="1">
        <v>43.0</v>
      </c>
      <c r="H114" s="1">
        <v>47.0</v>
      </c>
      <c r="J114" s="1" t="b">
        <f t="array" ref="J114">IF(NOT(H114=""),AND(C114:H114&gt;B114:G114),IF(NOT(G114=""),AND(C114:G114&gt;B114:F114),IF(NOT(F114=""),AND(C114:F114&gt;B114:E114),AND(C114:E114&gt;B114:D114))))</f>
        <v>0</v>
      </c>
      <c r="K114" s="1" t="b">
        <f t="array" ref="K114">IF(NOT(H114=""),AND(C114:H114&lt;B114:G114),IF(NOT(G114=""),AND(C114:G114&lt;B114:F114),IF(NOT(F114=""),AND(C114:F114&lt;B114:E114),AND(C114:E114&lt;B114:D114))))</f>
        <v>0</v>
      </c>
      <c r="L114" s="1" t="b">
        <f t="array" ref="L114">IF(NOT(H114=""),AND(AND(ABS(C114:H114-B114:G114)&gt;0),AND(ABS(C114:H114-B114:G114)&lt;4)),IF(NOT(G114=""),AND(AND(ABS(C114:G114-B114:F114)&gt;0),AND(ABS(C114:G114-B114:F114)&lt;4)),IF(NOT(F114=""),AND(AND(ABS(C114:F114-B114:E114)&gt;0),AND(ABS(C114:F114-B114:E114)&lt;4)),AND(AND(ABS(C114:E114-B114:D114)&gt;0),AND(ABS(C114:E114-B114:D114)&lt;4)))))</f>
        <v>0</v>
      </c>
      <c r="M114" s="1" t="b">
        <f t="shared" si="1"/>
        <v>0</v>
      </c>
    </row>
    <row r="115" ht="15.75" customHeight="1">
      <c r="A115" s="1" t="s">
        <v>124</v>
      </c>
      <c r="B115" s="1">
        <v>26.0</v>
      </c>
      <c r="C115" s="1">
        <v>27.0</v>
      </c>
      <c r="D115" s="1">
        <v>30.0</v>
      </c>
      <c r="E115" s="1">
        <v>30.0</v>
      </c>
      <c r="F115" s="1">
        <v>35.0</v>
      </c>
      <c r="J115" s="1" t="b">
        <f t="array" ref="J115">IF(NOT(H115=""),AND(C115:H115&gt;B115:G115),IF(NOT(G115=""),AND(C115:G115&gt;B115:F115),IF(NOT(F115=""),AND(C115:F115&gt;B115:E115),AND(C115:E115&gt;B115:D115))))</f>
        <v>0</v>
      </c>
      <c r="K115" s="1" t="b">
        <f t="array" ref="K115">IF(NOT(H115=""),AND(C115:H115&lt;B115:G115),IF(NOT(G115=""),AND(C115:G115&lt;B115:F115),IF(NOT(F115=""),AND(C115:F115&lt;B115:E115),AND(C115:E115&lt;B115:D115))))</f>
        <v>0</v>
      </c>
      <c r="L115" s="1" t="b">
        <f t="array" ref="L115">IF(NOT(H115=""),AND(AND(ABS(C115:H115-B115:G115)&gt;0),AND(ABS(C115:H115-B115:G115)&lt;4)),IF(NOT(G115=""),AND(AND(ABS(C115:G115-B115:F115)&gt;0),AND(ABS(C115:G115-B115:F115)&lt;4)),IF(NOT(F115=""),AND(AND(ABS(C115:F115-B115:E115)&gt;0),AND(ABS(C115:F115-B115:E115)&lt;4)),AND(AND(ABS(C115:E115-B115:D115)&gt;0),AND(ABS(C115:E115-B115:D115)&lt;4)))))</f>
        <v>0</v>
      </c>
      <c r="M115" s="1" t="b">
        <f t="shared" si="1"/>
        <v>0</v>
      </c>
    </row>
    <row r="116" ht="15.75" customHeight="1">
      <c r="A116" s="1" t="s">
        <v>125</v>
      </c>
      <c r="B116" s="1">
        <v>40.0</v>
      </c>
      <c r="C116" s="1">
        <v>43.0</v>
      </c>
      <c r="D116" s="1">
        <v>47.0</v>
      </c>
      <c r="E116" s="1">
        <v>50.0</v>
      </c>
      <c r="J116" s="1" t="b">
        <f t="array" ref="J116">IF(NOT(H116=""),AND(C116:H116&gt;B116:G116),IF(NOT(G116=""),AND(C116:G116&gt;B116:F116),IF(NOT(F116=""),AND(C116:F116&gt;B116:E116),AND(C116:E116&gt;B116:D116))))</f>
        <v>1</v>
      </c>
      <c r="K116" s="1" t="b">
        <f t="array" ref="K116">IF(NOT(H116=""),AND(C116:H116&lt;B116:G116),IF(NOT(G116=""),AND(C116:G116&lt;B116:F116),IF(NOT(F116=""),AND(C116:F116&lt;B116:E116),AND(C116:E116&lt;B116:D116))))</f>
        <v>0</v>
      </c>
      <c r="L116" s="1" t="b">
        <f t="array" ref="L116">IF(NOT(H116=""),AND(AND(ABS(C116:H116-B116:G116)&gt;0),AND(ABS(C116:H116-B116:G116)&lt;4)),IF(NOT(G116=""),AND(AND(ABS(C116:G116-B116:F116)&gt;0),AND(ABS(C116:G116-B116:F116)&lt;4)),IF(NOT(F116=""),AND(AND(ABS(C116:F116-B116:E116)&gt;0),AND(ABS(C116:F116-B116:E116)&lt;4)),AND(AND(ABS(C116:E116-B116:D116)&gt;0),AND(ABS(C116:E116-B116:D116)&lt;4)))))</f>
        <v>0</v>
      </c>
      <c r="M116" s="1" t="b">
        <f t="shared" si="1"/>
        <v>0</v>
      </c>
    </row>
    <row r="117" ht="15.75" customHeight="1">
      <c r="A117" s="1" t="s">
        <v>126</v>
      </c>
      <c r="B117" s="1">
        <v>72.0</v>
      </c>
      <c r="C117" s="1">
        <v>76.0</v>
      </c>
      <c r="D117" s="1">
        <v>78.0</v>
      </c>
      <c r="E117" s="1">
        <v>79.0</v>
      </c>
      <c r="F117" s="1">
        <v>82.0</v>
      </c>
      <c r="G117" s="1">
        <v>83.0</v>
      </c>
      <c r="H117" s="1">
        <v>80.0</v>
      </c>
      <c r="J117" s="1" t="b">
        <f t="array" ref="J117">IF(NOT(H117=""),AND(C117:H117&gt;B117:G117),IF(NOT(G117=""),AND(C117:G117&gt;B117:F117),IF(NOT(F117=""),AND(C117:F117&gt;B117:E117),AND(C117:E117&gt;B117:D117))))</f>
        <v>0</v>
      </c>
      <c r="K117" s="1" t="b">
        <f t="array" ref="K117">IF(NOT(H117=""),AND(C117:H117&lt;B117:G117),IF(NOT(G117=""),AND(C117:G117&lt;B117:F117),IF(NOT(F117=""),AND(C117:F117&lt;B117:E117),AND(C117:E117&lt;B117:D117))))</f>
        <v>0</v>
      </c>
      <c r="L117" s="1" t="b">
        <f t="array" ref="L117">IF(NOT(H117=""),AND(AND(ABS(C117:H117-B117:G117)&gt;0),AND(ABS(C117:H117-B117:G117)&lt;4)),IF(NOT(G117=""),AND(AND(ABS(C117:G117-B117:F117)&gt;0),AND(ABS(C117:G117-B117:F117)&lt;4)),IF(NOT(F117=""),AND(AND(ABS(C117:F117-B117:E117)&gt;0),AND(ABS(C117:F117-B117:E117)&lt;4)),AND(AND(ABS(C117:E117-B117:D117)&gt;0),AND(ABS(C117:E117-B117:D117)&lt;4)))))</f>
        <v>0</v>
      </c>
      <c r="M117" s="1" t="b">
        <f t="shared" si="1"/>
        <v>0</v>
      </c>
    </row>
    <row r="118" ht="15.75" customHeight="1">
      <c r="A118" s="1" t="s">
        <v>127</v>
      </c>
      <c r="B118" s="1">
        <v>8.0</v>
      </c>
      <c r="C118" s="1">
        <v>9.0</v>
      </c>
      <c r="D118" s="1">
        <v>12.0</v>
      </c>
      <c r="E118" s="1">
        <v>16.0</v>
      </c>
      <c r="F118" s="1">
        <v>16.0</v>
      </c>
      <c r="J118" s="1" t="b">
        <f t="array" ref="J118">IF(NOT(H118=""),AND(C118:H118&gt;B118:G118),IF(NOT(G118=""),AND(C118:G118&gt;B118:F118),IF(NOT(F118=""),AND(C118:F118&gt;B118:E118),AND(C118:E118&gt;B118:D118))))</f>
        <v>0</v>
      </c>
      <c r="K118" s="1" t="b">
        <f t="array" ref="K118">IF(NOT(H118=""),AND(C118:H118&lt;B118:G118),IF(NOT(G118=""),AND(C118:G118&lt;B118:F118),IF(NOT(F118=""),AND(C118:F118&lt;B118:E118),AND(C118:E118&lt;B118:D118))))</f>
        <v>0</v>
      </c>
      <c r="L118" s="1" t="b">
        <f t="array" ref="L118">IF(NOT(H118=""),AND(AND(ABS(C118:H118-B118:G118)&gt;0),AND(ABS(C118:H118-B118:G118)&lt;4)),IF(NOT(G118=""),AND(AND(ABS(C118:G118-B118:F118)&gt;0),AND(ABS(C118:G118-B118:F118)&lt;4)),IF(NOT(F118=""),AND(AND(ABS(C118:F118-B118:E118)&gt;0),AND(ABS(C118:F118-B118:E118)&lt;4)),AND(AND(ABS(C118:E118-B118:D118)&gt;0),AND(ABS(C118:E118-B118:D118)&lt;4)))))</f>
        <v>0</v>
      </c>
      <c r="M118" s="1" t="b">
        <f t="shared" si="1"/>
        <v>0</v>
      </c>
    </row>
    <row r="119" ht="15.75" customHeight="1">
      <c r="A119" s="1" t="s">
        <v>128</v>
      </c>
      <c r="B119" s="1">
        <v>65.0</v>
      </c>
      <c r="C119" s="1">
        <v>69.0</v>
      </c>
      <c r="D119" s="1">
        <v>72.0</v>
      </c>
      <c r="E119" s="1">
        <v>74.0</v>
      </c>
      <c r="F119" s="1">
        <v>77.0</v>
      </c>
      <c r="G119" s="1">
        <v>81.0</v>
      </c>
      <c r="J119" s="1" t="b">
        <f t="array" ref="J119">IF(NOT(H119=""),AND(C119:H119&gt;B119:G119),IF(NOT(G119=""),AND(C119:G119&gt;B119:F119),IF(NOT(F119=""),AND(C119:F119&gt;B119:E119),AND(C119:E119&gt;B119:D119))))</f>
        <v>1</v>
      </c>
      <c r="K119" s="1" t="b">
        <f t="array" ref="K119">IF(NOT(H119=""),AND(C119:H119&lt;B119:G119),IF(NOT(G119=""),AND(C119:G119&lt;B119:F119),IF(NOT(F119=""),AND(C119:F119&lt;B119:E119),AND(C119:E119&lt;B119:D119))))</f>
        <v>0</v>
      </c>
      <c r="L119" s="1" t="b">
        <f t="array" ref="L119">IF(NOT(H119=""),AND(AND(ABS(C119:H119-B119:G119)&gt;0),AND(ABS(C119:H119-B119:G119)&lt;4)),IF(NOT(G119=""),AND(AND(ABS(C119:G119-B119:F119)&gt;0),AND(ABS(C119:G119-B119:F119)&lt;4)),IF(NOT(F119=""),AND(AND(ABS(C119:F119-B119:E119)&gt;0),AND(ABS(C119:F119-B119:E119)&lt;4)),AND(AND(ABS(C119:E119-B119:D119)&gt;0),AND(ABS(C119:E119-B119:D119)&lt;4)))))</f>
        <v>0</v>
      </c>
      <c r="M119" s="1" t="b">
        <f t="shared" si="1"/>
        <v>0</v>
      </c>
    </row>
    <row r="120" ht="15.75" customHeight="1">
      <c r="A120" s="1" t="s">
        <v>129</v>
      </c>
      <c r="B120" s="1">
        <v>13.0</v>
      </c>
      <c r="C120" s="1">
        <v>14.0</v>
      </c>
      <c r="D120" s="1">
        <v>16.0</v>
      </c>
      <c r="E120" s="1">
        <v>20.0</v>
      </c>
      <c r="F120" s="1">
        <v>22.0</v>
      </c>
      <c r="G120" s="1">
        <v>23.0</v>
      </c>
      <c r="H120" s="1">
        <v>30.0</v>
      </c>
      <c r="J120" s="1" t="b">
        <f t="array" ref="J120">IF(NOT(H120=""),AND(C120:H120&gt;B120:G120),IF(NOT(G120=""),AND(C120:G120&gt;B120:F120),IF(NOT(F120=""),AND(C120:F120&gt;B120:E120),AND(C120:E120&gt;B120:D120))))</f>
        <v>1</v>
      </c>
      <c r="K120" s="1" t="b">
        <f t="array" ref="K120">IF(NOT(H120=""),AND(C120:H120&lt;B120:G120),IF(NOT(G120=""),AND(C120:G120&lt;B120:F120),IF(NOT(F120=""),AND(C120:F120&lt;B120:E120),AND(C120:E120&lt;B120:D120))))</f>
        <v>0</v>
      </c>
      <c r="L120" s="1" t="b">
        <f t="array" ref="L120">IF(NOT(H120=""),AND(AND(ABS(C120:H120-B120:G120)&gt;0),AND(ABS(C120:H120-B120:G120)&lt;4)),IF(NOT(G120=""),AND(AND(ABS(C120:G120-B120:F120)&gt;0),AND(ABS(C120:G120-B120:F120)&lt;4)),IF(NOT(F120=""),AND(AND(ABS(C120:F120-B120:E120)&gt;0),AND(ABS(C120:F120-B120:E120)&lt;4)),AND(AND(ABS(C120:E120-B120:D120)&gt;0),AND(ABS(C120:E120-B120:D120)&lt;4)))))</f>
        <v>0</v>
      </c>
      <c r="M120" s="1" t="b">
        <f t="shared" si="1"/>
        <v>0</v>
      </c>
    </row>
    <row r="121" ht="15.75" customHeight="1">
      <c r="A121" s="1" t="s">
        <v>130</v>
      </c>
      <c r="B121" s="1">
        <v>9.0</v>
      </c>
      <c r="C121" s="1">
        <v>11.0</v>
      </c>
      <c r="D121" s="1">
        <v>17.0</v>
      </c>
      <c r="E121" s="1">
        <v>19.0</v>
      </c>
      <c r="F121" s="1">
        <v>22.0</v>
      </c>
      <c r="G121" s="1">
        <v>23.0</v>
      </c>
      <c r="J121" s="1" t="b">
        <f t="array" ref="J121">IF(NOT(H121=""),AND(C121:H121&gt;B121:G121),IF(NOT(G121=""),AND(C121:G121&gt;B121:F121),IF(NOT(F121=""),AND(C121:F121&gt;B121:E121),AND(C121:E121&gt;B121:D121))))</f>
        <v>1</v>
      </c>
      <c r="K121" s="1" t="b">
        <f t="array" ref="K121">IF(NOT(H121=""),AND(C121:H121&lt;B121:G121),IF(NOT(G121=""),AND(C121:G121&lt;B121:F121),IF(NOT(F121=""),AND(C121:F121&lt;B121:E121),AND(C121:E121&lt;B121:D121))))</f>
        <v>0</v>
      </c>
      <c r="L121" s="1" t="b">
        <f t="array" ref="L121">IF(NOT(H121=""),AND(AND(ABS(C121:H121-B121:G121)&gt;0),AND(ABS(C121:H121-B121:G121)&lt;4)),IF(NOT(G121=""),AND(AND(ABS(C121:G121-B121:F121)&gt;0),AND(ABS(C121:G121-B121:F121)&lt;4)),IF(NOT(F121=""),AND(AND(ABS(C121:F121-B121:E121)&gt;0),AND(ABS(C121:F121-B121:E121)&lt;4)),AND(AND(ABS(C121:E121-B121:D121)&gt;0),AND(ABS(C121:E121-B121:D121)&lt;4)))))</f>
        <v>0</v>
      </c>
      <c r="M121" s="1" t="b">
        <f t="shared" si="1"/>
        <v>0</v>
      </c>
    </row>
    <row r="122" ht="15.75" customHeight="1">
      <c r="A122" s="1" t="s">
        <v>131</v>
      </c>
      <c r="B122" s="1">
        <v>73.0</v>
      </c>
      <c r="C122" s="1">
        <v>75.0</v>
      </c>
      <c r="D122" s="1">
        <v>77.0</v>
      </c>
      <c r="E122" s="1">
        <v>83.0</v>
      </c>
      <c r="F122" s="1">
        <v>85.0</v>
      </c>
      <c r="G122" s="1">
        <v>84.0</v>
      </c>
      <c r="J122" s="1" t="b">
        <f t="array" ref="J122">IF(NOT(H122=""),AND(C122:H122&gt;B122:G122),IF(NOT(G122=""),AND(C122:G122&gt;B122:F122),IF(NOT(F122=""),AND(C122:F122&gt;B122:E122),AND(C122:E122&gt;B122:D122))))</f>
        <v>0</v>
      </c>
      <c r="K122" s="1" t="b">
        <f t="array" ref="K122">IF(NOT(H122=""),AND(C122:H122&lt;B122:G122),IF(NOT(G122=""),AND(C122:G122&lt;B122:F122),IF(NOT(F122=""),AND(C122:F122&lt;B122:E122),AND(C122:E122&lt;B122:D122))))</f>
        <v>0</v>
      </c>
      <c r="L122" s="1" t="b">
        <f t="array" ref="L122">IF(NOT(H122=""),AND(AND(ABS(C122:H122-B122:G122)&gt;0),AND(ABS(C122:H122-B122:G122)&lt;4)),IF(NOT(G122=""),AND(AND(ABS(C122:G122-B122:F122)&gt;0),AND(ABS(C122:G122-B122:F122)&lt;4)),IF(NOT(F122=""),AND(AND(ABS(C122:F122-B122:E122)&gt;0),AND(ABS(C122:F122-B122:E122)&lt;4)),AND(AND(ABS(C122:E122-B122:D122)&gt;0),AND(ABS(C122:E122-B122:D122)&lt;4)))))</f>
        <v>0</v>
      </c>
      <c r="M122" s="1" t="b">
        <f t="shared" si="1"/>
        <v>0</v>
      </c>
    </row>
    <row r="123" ht="15.75" customHeight="1">
      <c r="A123" s="1" t="s">
        <v>132</v>
      </c>
      <c r="B123" s="1">
        <v>13.0</v>
      </c>
      <c r="C123" s="1">
        <v>16.0</v>
      </c>
      <c r="D123" s="1">
        <v>21.0</v>
      </c>
      <c r="E123" s="1">
        <v>22.0</v>
      </c>
      <c r="F123" s="1">
        <v>24.0</v>
      </c>
      <c r="G123" s="1">
        <v>24.0</v>
      </c>
      <c r="J123" s="1" t="b">
        <f t="array" ref="J123">IF(NOT(H123=""),AND(C123:H123&gt;B123:G123),IF(NOT(G123=""),AND(C123:G123&gt;B123:F123),IF(NOT(F123=""),AND(C123:F123&gt;B123:E123),AND(C123:E123&gt;B123:D123))))</f>
        <v>0</v>
      </c>
      <c r="K123" s="1" t="b">
        <f t="array" ref="K123">IF(NOT(H123=""),AND(C123:H123&lt;B123:G123),IF(NOT(G123=""),AND(C123:G123&lt;B123:F123),IF(NOT(F123=""),AND(C123:F123&lt;B123:E123),AND(C123:E123&lt;B123:D123))))</f>
        <v>0</v>
      </c>
      <c r="L123" s="1" t="b">
        <f t="array" ref="L123">IF(NOT(H123=""),AND(AND(ABS(C123:H123-B123:G123)&gt;0),AND(ABS(C123:H123-B123:G123)&lt;4)),IF(NOT(G123=""),AND(AND(ABS(C123:G123-B123:F123)&gt;0),AND(ABS(C123:G123-B123:F123)&lt;4)),IF(NOT(F123=""),AND(AND(ABS(C123:F123-B123:E123)&gt;0),AND(ABS(C123:F123-B123:E123)&lt;4)),AND(AND(ABS(C123:E123-B123:D123)&gt;0),AND(ABS(C123:E123-B123:D123)&lt;4)))))</f>
        <v>0</v>
      </c>
      <c r="M123" s="1" t="b">
        <f t="shared" si="1"/>
        <v>0</v>
      </c>
    </row>
    <row r="124" ht="15.75" customHeight="1">
      <c r="A124" s="1" t="s">
        <v>133</v>
      </c>
      <c r="B124" s="1">
        <v>76.0</v>
      </c>
      <c r="C124" s="1">
        <v>77.0</v>
      </c>
      <c r="D124" s="1">
        <v>79.0</v>
      </c>
      <c r="E124" s="1">
        <v>86.0</v>
      </c>
      <c r="F124" s="1">
        <v>90.0</v>
      </c>
      <c r="J124" s="1" t="b">
        <f t="array" ref="J124">IF(NOT(H124=""),AND(C124:H124&gt;B124:G124),IF(NOT(G124=""),AND(C124:G124&gt;B124:F124),IF(NOT(F124=""),AND(C124:F124&gt;B124:E124),AND(C124:E124&gt;B124:D124))))</f>
        <v>1</v>
      </c>
      <c r="K124" s="1" t="b">
        <f t="array" ref="K124">IF(NOT(H124=""),AND(C124:H124&lt;B124:G124),IF(NOT(G124=""),AND(C124:G124&lt;B124:F124),IF(NOT(F124=""),AND(C124:F124&lt;B124:E124),AND(C124:E124&lt;B124:D124))))</f>
        <v>0</v>
      </c>
      <c r="L124" s="1" t="b">
        <f t="array" ref="L124">IF(NOT(H124=""),AND(AND(ABS(C124:H124-B124:G124)&gt;0),AND(ABS(C124:H124-B124:G124)&lt;4)),IF(NOT(G124=""),AND(AND(ABS(C124:G124-B124:F124)&gt;0),AND(ABS(C124:G124-B124:F124)&lt;4)),IF(NOT(F124=""),AND(AND(ABS(C124:F124-B124:E124)&gt;0),AND(ABS(C124:F124-B124:E124)&lt;4)),AND(AND(ABS(C124:E124-B124:D124)&gt;0),AND(ABS(C124:E124-B124:D124)&lt;4)))))</f>
        <v>0</v>
      </c>
      <c r="M124" s="1" t="b">
        <f t="shared" si="1"/>
        <v>0</v>
      </c>
    </row>
    <row r="125" ht="15.75" customHeight="1">
      <c r="A125" s="1" t="s">
        <v>134</v>
      </c>
      <c r="B125" s="1">
        <v>52.0</v>
      </c>
      <c r="C125" s="1">
        <v>55.0</v>
      </c>
      <c r="D125" s="1">
        <v>58.0</v>
      </c>
      <c r="E125" s="1">
        <v>65.0</v>
      </c>
      <c r="F125" s="1">
        <v>71.0</v>
      </c>
      <c r="J125" s="1" t="b">
        <f t="array" ref="J125">IF(NOT(H125=""),AND(C125:H125&gt;B125:G125),IF(NOT(G125=""),AND(C125:G125&gt;B125:F125),IF(NOT(F125=""),AND(C125:F125&gt;B125:E125),AND(C125:E125&gt;B125:D125))))</f>
        <v>1</v>
      </c>
      <c r="K125" s="1" t="b">
        <f t="array" ref="K125">IF(NOT(H125=""),AND(C125:H125&lt;B125:G125),IF(NOT(G125=""),AND(C125:G125&lt;B125:F125),IF(NOT(F125=""),AND(C125:F125&lt;B125:E125),AND(C125:E125&lt;B125:D125))))</f>
        <v>0</v>
      </c>
      <c r="L125" s="1" t="b">
        <f t="array" ref="L125">IF(NOT(H125=""),AND(AND(ABS(C125:H125-B125:G125)&gt;0),AND(ABS(C125:H125-B125:G125)&lt;4)),IF(NOT(G125=""),AND(AND(ABS(C125:G125-B125:F125)&gt;0),AND(ABS(C125:G125-B125:F125)&lt;4)),IF(NOT(F125=""),AND(AND(ABS(C125:F125-B125:E125)&gt;0),AND(ABS(C125:F125-B125:E125)&lt;4)),AND(AND(ABS(C125:E125-B125:D125)&gt;0),AND(ABS(C125:E125-B125:D125)&lt;4)))))</f>
        <v>0</v>
      </c>
      <c r="M125" s="1" t="b">
        <f t="shared" si="1"/>
        <v>0</v>
      </c>
    </row>
    <row r="126" ht="15.75" customHeight="1">
      <c r="A126" s="1" t="s">
        <v>135</v>
      </c>
      <c r="B126" s="1">
        <v>66.0</v>
      </c>
      <c r="C126" s="1">
        <v>64.0</v>
      </c>
      <c r="D126" s="1">
        <v>62.0</v>
      </c>
      <c r="E126" s="1">
        <v>61.0</v>
      </c>
      <c r="F126" s="1">
        <v>60.0</v>
      </c>
      <c r="G126" s="1">
        <v>57.0</v>
      </c>
      <c r="H126" s="1">
        <v>60.0</v>
      </c>
      <c r="J126" s="1" t="b">
        <f t="array" ref="J126">IF(NOT(H126=""),AND(C126:H126&gt;B126:G126),IF(NOT(G126=""),AND(C126:G126&gt;B126:F126),IF(NOT(F126=""),AND(C126:F126&gt;B126:E126),AND(C126:E126&gt;B126:D126))))</f>
        <v>0</v>
      </c>
      <c r="K126" s="1" t="b">
        <f t="array" ref="K126">IF(NOT(H126=""),AND(C126:H126&lt;B126:G126),IF(NOT(G126=""),AND(C126:G126&lt;B126:F126),IF(NOT(F126=""),AND(C126:F126&lt;B126:E126),AND(C126:E126&lt;B126:D126))))</f>
        <v>0</v>
      </c>
      <c r="L126" s="1" t="b">
        <f t="array" ref="L126">IF(NOT(H126=""),AND(AND(ABS(C126:H126-B126:G126)&gt;0),AND(ABS(C126:H126-B126:G126)&lt;4)),IF(NOT(G126=""),AND(AND(ABS(C126:G126-B126:F126)&gt;0),AND(ABS(C126:G126-B126:F126)&lt;4)),IF(NOT(F126=""),AND(AND(ABS(C126:F126-B126:E126)&gt;0),AND(ABS(C126:F126-B126:E126)&lt;4)),AND(AND(ABS(C126:E126-B126:D126)&gt;0),AND(ABS(C126:E126-B126:D126)&lt;4)))))</f>
        <v>1</v>
      </c>
      <c r="M126" s="1" t="b">
        <f t="shared" si="1"/>
        <v>0</v>
      </c>
    </row>
    <row r="127" ht="15.75" customHeight="1">
      <c r="A127" s="1" t="s">
        <v>136</v>
      </c>
      <c r="B127" s="1">
        <v>63.0</v>
      </c>
      <c r="C127" s="1">
        <v>62.0</v>
      </c>
      <c r="D127" s="1">
        <v>60.0</v>
      </c>
      <c r="E127" s="1">
        <v>58.0</v>
      </c>
      <c r="F127" s="1">
        <v>57.0</v>
      </c>
      <c r="G127" s="1">
        <v>57.0</v>
      </c>
      <c r="J127" s="1" t="b">
        <f t="array" ref="J127">IF(NOT(H127=""),AND(C127:H127&gt;B127:G127),IF(NOT(G127=""),AND(C127:G127&gt;B127:F127),IF(NOT(F127=""),AND(C127:F127&gt;B127:E127),AND(C127:E127&gt;B127:D127))))</f>
        <v>0</v>
      </c>
      <c r="K127" s="1" t="b">
        <f t="array" ref="K127">IF(NOT(H127=""),AND(C127:H127&lt;B127:G127),IF(NOT(G127=""),AND(C127:G127&lt;B127:F127),IF(NOT(F127=""),AND(C127:F127&lt;B127:E127),AND(C127:E127&lt;B127:D127))))</f>
        <v>0</v>
      </c>
      <c r="L127" s="1" t="b">
        <f t="array" ref="L127">IF(NOT(H127=""),AND(AND(ABS(C127:H127-B127:G127)&gt;0),AND(ABS(C127:H127-B127:G127)&lt;4)),IF(NOT(G127=""),AND(AND(ABS(C127:G127-B127:F127)&gt;0),AND(ABS(C127:G127-B127:F127)&lt;4)),IF(NOT(F127=""),AND(AND(ABS(C127:F127-B127:E127)&gt;0),AND(ABS(C127:F127-B127:E127)&lt;4)),AND(AND(ABS(C127:E127-B127:D127)&gt;0),AND(ABS(C127:E127-B127:D127)&lt;4)))))</f>
        <v>0</v>
      </c>
      <c r="M127" s="1" t="b">
        <f t="shared" si="1"/>
        <v>0</v>
      </c>
    </row>
    <row r="128" ht="15.75" customHeight="1">
      <c r="A128" s="1" t="s">
        <v>137</v>
      </c>
      <c r="B128" s="1">
        <v>92.0</v>
      </c>
      <c r="C128" s="1">
        <v>90.0</v>
      </c>
      <c r="D128" s="1">
        <v>89.0</v>
      </c>
      <c r="E128" s="1">
        <v>86.0</v>
      </c>
      <c r="F128" s="1">
        <v>82.0</v>
      </c>
      <c r="J128" s="1" t="b">
        <f t="array" ref="J128">IF(NOT(H128=""),AND(C128:H128&gt;B128:G128),IF(NOT(G128=""),AND(C128:G128&gt;B128:F128),IF(NOT(F128=""),AND(C128:F128&gt;B128:E128),AND(C128:E128&gt;B128:D128))))</f>
        <v>0</v>
      </c>
      <c r="K128" s="1" t="b">
        <f t="array" ref="K128">IF(NOT(H128=""),AND(C128:H128&lt;B128:G128),IF(NOT(G128=""),AND(C128:G128&lt;B128:F128),IF(NOT(F128=""),AND(C128:F128&lt;B128:E128),AND(C128:E128&lt;B128:D128))))</f>
        <v>1</v>
      </c>
      <c r="L128" s="1" t="b">
        <f t="array" ref="L128">IF(NOT(H128=""),AND(AND(ABS(C128:H128-B128:G128)&gt;0),AND(ABS(C128:H128-B128:G128)&lt;4)),IF(NOT(G128=""),AND(AND(ABS(C128:G128-B128:F128)&gt;0),AND(ABS(C128:G128-B128:F128)&lt;4)),IF(NOT(F128=""),AND(AND(ABS(C128:F128-B128:E128)&gt;0),AND(ABS(C128:F128-B128:E128)&lt;4)),AND(AND(ABS(C128:E128-B128:D128)&gt;0),AND(ABS(C128:E128-B128:D128)&lt;4)))))</f>
        <v>0</v>
      </c>
      <c r="M128" s="1" t="b">
        <f t="shared" si="1"/>
        <v>0</v>
      </c>
    </row>
    <row r="129" ht="15.75" customHeight="1">
      <c r="A129" s="1" t="s">
        <v>138</v>
      </c>
      <c r="B129" s="1">
        <v>64.0</v>
      </c>
      <c r="C129" s="1">
        <v>61.0</v>
      </c>
      <c r="D129" s="1">
        <v>58.0</v>
      </c>
      <c r="E129" s="1">
        <v>52.0</v>
      </c>
      <c r="J129" s="1" t="b">
        <f t="array" ref="J129">IF(NOT(H129=""),AND(C129:H129&gt;B129:G129),IF(NOT(G129=""),AND(C129:G129&gt;B129:F129),IF(NOT(F129=""),AND(C129:F129&gt;B129:E129),AND(C129:E129&gt;B129:D129))))</f>
        <v>0</v>
      </c>
      <c r="K129" s="1" t="b">
        <f t="array" ref="K129">IF(NOT(H129=""),AND(C129:H129&lt;B129:G129),IF(NOT(G129=""),AND(C129:G129&lt;B129:F129),IF(NOT(F129=""),AND(C129:F129&lt;B129:E129),AND(C129:E129&lt;B129:D129))))</f>
        <v>1</v>
      </c>
      <c r="L129" s="1" t="b">
        <f t="array" ref="L129">IF(NOT(H129=""),AND(AND(ABS(C129:H129-B129:G129)&gt;0),AND(ABS(C129:H129-B129:G129)&lt;4)),IF(NOT(G129=""),AND(AND(ABS(C129:G129-B129:F129)&gt;0),AND(ABS(C129:G129-B129:F129)&lt;4)),IF(NOT(F129=""),AND(AND(ABS(C129:F129-B129:E129)&gt;0),AND(ABS(C129:F129-B129:E129)&lt;4)),AND(AND(ABS(C129:E129-B129:D129)&gt;0),AND(ABS(C129:E129-B129:D129)&lt;4)))))</f>
        <v>0</v>
      </c>
      <c r="M129" s="1" t="b">
        <f t="shared" si="1"/>
        <v>0</v>
      </c>
    </row>
    <row r="130" ht="15.75" customHeight="1">
      <c r="A130" s="1" t="s">
        <v>139</v>
      </c>
      <c r="B130" s="1">
        <v>17.0</v>
      </c>
      <c r="C130" s="1">
        <v>15.0</v>
      </c>
      <c r="D130" s="1">
        <v>17.0</v>
      </c>
      <c r="E130" s="1">
        <v>14.0</v>
      </c>
      <c r="F130" s="1">
        <v>12.0</v>
      </c>
      <c r="J130" s="1" t="b">
        <f t="array" ref="J130">IF(NOT(H130=""),AND(C130:H130&gt;B130:G130),IF(NOT(G130=""),AND(C130:G130&gt;B130:F130),IF(NOT(F130=""),AND(C130:F130&gt;B130:E130),AND(C130:E130&gt;B130:D130))))</f>
        <v>0</v>
      </c>
      <c r="K130" s="1" t="b">
        <f t="array" ref="K130">IF(NOT(H130=""),AND(C130:H130&lt;B130:G130),IF(NOT(G130=""),AND(C130:G130&lt;B130:F130),IF(NOT(F130=""),AND(C130:F130&lt;B130:E130),AND(C130:E130&lt;B130:D130))))</f>
        <v>0</v>
      </c>
      <c r="L130" s="1" t="b">
        <f t="array" ref="L130">IF(NOT(H130=""),AND(AND(ABS(C130:H130-B130:G130)&gt;0),AND(ABS(C130:H130-B130:G130)&lt;4)),IF(NOT(G130=""),AND(AND(ABS(C130:G130-B130:F130)&gt;0),AND(ABS(C130:G130-B130:F130)&lt;4)),IF(NOT(F130=""),AND(AND(ABS(C130:F130-B130:E130)&gt;0),AND(ABS(C130:F130-B130:E130)&lt;4)),AND(AND(ABS(C130:E130-B130:D130)&gt;0),AND(ABS(C130:E130-B130:D130)&lt;4)))))</f>
        <v>1</v>
      </c>
      <c r="M130" s="1" t="b">
        <f t="shared" si="1"/>
        <v>0</v>
      </c>
    </row>
    <row r="131" ht="15.75" customHeight="1">
      <c r="A131" s="1" t="s">
        <v>140</v>
      </c>
      <c r="B131" s="1">
        <v>62.0</v>
      </c>
      <c r="C131" s="1">
        <v>60.0</v>
      </c>
      <c r="D131" s="1">
        <v>62.0</v>
      </c>
      <c r="E131" s="1">
        <v>60.0</v>
      </c>
      <c r="F131" s="1">
        <v>62.0</v>
      </c>
      <c r="J131" s="1" t="b">
        <f t="array" ref="J131">IF(NOT(H131=""),AND(C131:H131&gt;B131:G131),IF(NOT(G131=""),AND(C131:G131&gt;B131:F131),IF(NOT(F131=""),AND(C131:F131&gt;B131:E131),AND(C131:E131&gt;B131:D131))))</f>
        <v>0</v>
      </c>
      <c r="K131" s="1" t="b">
        <f t="array" ref="K131">IF(NOT(H131=""),AND(C131:H131&lt;B131:G131),IF(NOT(G131=""),AND(C131:G131&lt;B131:F131),IF(NOT(F131=""),AND(C131:F131&lt;B131:E131),AND(C131:E131&lt;B131:D131))))</f>
        <v>0</v>
      </c>
      <c r="L131" s="1" t="b">
        <f t="array" ref="L131">IF(NOT(H131=""),AND(AND(ABS(C131:H131-B131:G131)&gt;0),AND(ABS(C131:H131-B131:G131)&lt;4)),IF(NOT(G131=""),AND(AND(ABS(C131:G131-B131:F131)&gt;0),AND(ABS(C131:G131-B131:F131)&lt;4)),IF(NOT(F131=""),AND(AND(ABS(C131:F131-B131:E131)&gt;0),AND(ABS(C131:F131-B131:E131)&lt;4)),AND(AND(ABS(C131:E131-B131:D131)&gt;0),AND(ABS(C131:E131-B131:D131)&lt;4)))))</f>
        <v>1</v>
      </c>
      <c r="M131" s="1" t="b">
        <f t="shared" si="1"/>
        <v>0</v>
      </c>
    </row>
    <row r="132" ht="15.75" customHeight="1">
      <c r="A132" s="1" t="s">
        <v>141</v>
      </c>
      <c r="B132" s="1">
        <v>33.0</v>
      </c>
      <c r="C132" s="1">
        <v>32.0</v>
      </c>
      <c r="D132" s="1">
        <v>31.0</v>
      </c>
      <c r="E132" s="1">
        <v>28.0</v>
      </c>
      <c r="F132" s="1">
        <v>27.0</v>
      </c>
      <c r="G132" s="1">
        <v>29.0</v>
      </c>
      <c r="H132" s="1">
        <v>29.0</v>
      </c>
      <c r="J132" s="1" t="b">
        <f t="array" ref="J132">IF(NOT(H132=""),AND(C132:H132&gt;B132:G132),IF(NOT(G132=""),AND(C132:G132&gt;B132:F132),IF(NOT(F132=""),AND(C132:F132&gt;B132:E132),AND(C132:E132&gt;B132:D132))))</f>
        <v>0</v>
      </c>
      <c r="K132" s="1" t="b">
        <f t="array" ref="K132">IF(NOT(H132=""),AND(C132:H132&lt;B132:G132),IF(NOT(G132=""),AND(C132:G132&lt;B132:F132),IF(NOT(F132=""),AND(C132:F132&lt;B132:E132),AND(C132:E132&lt;B132:D132))))</f>
        <v>0</v>
      </c>
      <c r="L132" s="1" t="b">
        <f t="array" ref="L132">IF(NOT(H132=""),AND(AND(ABS(C132:H132-B132:G132)&gt;0),AND(ABS(C132:H132-B132:G132)&lt;4)),IF(NOT(G132=""),AND(AND(ABS(C132:G132-B132:F132)&gt;0),AND(ABS(C132:G132-B132:F132)&lt;4)),IF(NOT(F132=""),AND(AND(ABS(C132:F132-B132:E132)&gt;0),AND(ABS(C132:F132-B132:E132)&lt;4)),AND(AND(ABS(C132:E132-B132:D132)&gt;0),AND(ABS(C132:E132-B132:D132)&lt;4)))))</f>
        <v>0</v>
      </c>
      <c r="M132" s="1" t="b">
        <f t="shared" si="1"/>
        <v>0</v>
      </c>
    </row>
    <row r="133" ht="15.75" customHeight="1">
      <c r="A133" s="1" t="s">
        <v>142</v>
      </c>
      <c r="B133" s="1">
        <v>22.0</v>
      </c>
      <c r="C133" s="1">
        <v>19.0</v>
      </c>
      <c r="D133" s="1">
        <v>22.0</v>
      </c>
      <c r="E133" s="1">
        <v>19.0</v>
      </c>
      <c r="F133" s="1">
        <v>16.0</v>
      </c>
      <c r="G133" s="1">
        <v>12.0</v>
      </c>
      <c r="J133" s="1" t="b">
        <f t="array" ref="J133">IF(NOT(H133=""),AND(C133:H133&gt;B133:G133),IF(NOT(G133=""),AND(C133:G133&gt;B133:F133),IF(NOT(F133=""),AND(C133:F133&gt;B133:E133),AND(C133:E133&gt;B133:D133))))</f>
        <v>0</v>
      </c>
      <c r="K133" s="1" t="b">
        <f t="array" ref="K133">IF(NOT(H133=""),AND(C133:H133&lt;B133:G133),IF(NOT(G133=""),AND(C133:G133&lt;B133:F133),IF(NOT(F133=""),AND(C133:F133&lt;B133:E133),AND(C133:E133&lt;B133:D133))))</f>
        <v>0</v>
      </c>
      <c r="L133" s="1" t="b">
        <f t="array" ref="L133">IF(NOT(H133=""),AND(AND(ABS(C133:H133-B133:G133)&gt;0),AND(ABS(C133:H133-B133:G133)&lt;4)),IF(NOT(G133=""),AND(AND(ABS(C133:G133-B133:F133)&gt;0),AND(ABS(C133:G133-B133:F133)&lt;4)),IF(NOT(F133=""),AND(AND(ABS(C133:F133-B133:E133)&gt;0),AND(ABS(C133:F133-B133:E133)&lt;4)),AND(AND(ABS(C133:E133-B133:D133)&gt;0),AND(ABS(C133:E133-B133:D133)&lt;4)))))</f>
        <v>0</v>
      </c>
      <c r="M133" s="1" t="b">
        <f t="shared" si="1"/>
        <v>0</v>
      </c>
    </row>
    <row r="134" ht="15.75" customHeight="1">
      <c r="A134" s="1" t="s">
        <v>143</v>
      </c>
      <c r="B134" s="1">
        <v>61.0</v>
      </c>
      <c r="C134" s="1">
        <v>60.0</v>
      </c>
      <c r="D134" s="1">
        <v>61.0</v>
      </c>
      <c r="E134" s="1">
        <v>54.0</v>
      </c>
      <c r="J134" s="1" t="b">
        <f t="array" ref="J134">IF(NOT(H134=""),AND(C134:H134&gt;B134:G134),IF(NOT(G134=""),AND(C134:G134&gt;B134:F134),IF(NOT(F134=""),AND(C134:F134&gt;B134:E134),AND(C134:E134&gt;B134:D134))))</f>
        <v>0</v>
      </c>
      <c r="K134" s="1" t="b">
        <f t="array" ref="K134">IF(NOT(H134=""),AND(C134:H134&lt;B134:G134),IF(NOT(G134=""),AND(C134:G134&lt;B134:F134),IF(NOT(F134=""),AND(C134:F134&lt;B134:E134),AND(C134:E134&lt;B134:D134))))</f>
        <v>0</v>
      </c>
      <c r="L134" s="1" t="b">
        <f t="array" ref="L134">IF(NOT(H134=""),AND(AND(ABS(C134:H134-B134:G134)&gt;0),AND(ABS(C134:H134-B134:G134)&lt;4)),IF(NOT(G134=""),AND(AND(ABS(C134:G134-B134:F134)&gt;0),AND(ABS(C134:G134-B134:F134)&lt;4)),IF(NOT(F134=""),AND(AND(ABS(C134:F134-B134:E134)&gt;0),AND(ABS(C134:F134-B134:E134)&lt;4)),AND(AND(ABS(C134:E134-B134:D134)&gt;0),AND(ABS(C134:E134-B134:D134)&lt;4)))))</f>
        <v>0</v>
      </c>
      <c r="M134" s="1" t="b">
        <f t="shared" si="1"/>
        <v>0</v>
      </c>
    </row>
    <row r="135" ht="15.75" customHeight="1">
      <c r="A135" s="1" t="s">
        <v>144</v>
      </c>
      <c r="B135" s="1">
        <v>87.0</v>
      </c>
      <c r="C135" s="1">
        <v>86.0</v>
      </c>
      <c r="D135" s="1">
        <v>84.0</v>
      </c>
      <c r="E135" s="1">
        <v>84.0</v>
      </c>
      <c r="F135" s="1">
        <v>83.0</v>
      </c>
      <c r="G135" s="1">
        <v>82.0</v>
      </c>
      <c r="H135" s="1">
        <v>81.0</v>
      </c>
      <c r="J135" s="1" t="b">
        <f t="array" ref="J135">IF(NOT(H135=""),AND(C135:H135&gt;B135:G135),IF(NOT(G135=""),AND(C135:G135&gt;B135:F135),IF(NOT(F135=""),AND(C135:F135&gt;B135:E135),AND(C135:E135&gt;B135:D135))))</f>
        <v>0</v>
      </c>
      <c r="K135" s="1" t="b">
        <f t="array" ref="K135">IF(NOT(H135=""),AND(C135:H135&lt;B135:G135),IF(NOT(G135=""),AND(C135:G135&lt;B135:F135),IF(NOT(F135=""),AND(C135:F135&lt;B135:E135),AND(C135:E135&lt;B135:D135))))</f>
        <v>0</v>
      </c>
      <c r="L135" s="1" t="b">
        <f t="array" ref="L135">IF(NOT(H135=""),AND(AND(ABS(C135:H135-B135:G135)&gt;0),AND(ABS(C135:H135-B135:G135)&lt;4)),IF(NOT(G135=""),AND(AND(ABS(C135:G135-B135:F135)&gt;0),AND(ABS(C135:G135-B135:F135)&lt;4)),IF(NOT(F135=""),AND(AND(ABS(C135:F135-B135:E135)&gt;0),AND(ABS(C135:F135-B135:E135)&lt;4)),AND(AND(ABS(C135:E135-B135:D135)&gt;0),AND(ABS(C135:E135-B135:D135)&lt;4)))))</f>
        <v>0</v>
      </c>
      <c r="M135" s="1" t="b">
        <f t="shared" si="1"/>
        <v>0</v>
      </c>
    </row>
    <row r="136" ht="15.75" customHeight="1">
      <c r="A136" s="1" t="s">
        <v>145</v>
      </c>
      <c r="B136" s="1">
        <v>74.0</v>
      </c>
      <c r="C136" s="1">
        <v>74.0</v>
      </c>
      <c r="D136" s="1">
        <v>73.0</v>
      </c>
      <c r="E136" s="1">
        <v>71.0</v>
      </c>
      <c r="F136" s="1">
        <v>73.0</v>
      </c>
      <c r="J136" s="1" t="b">
        <f t="array" ref="J136">IF(NOT(H136=""),AND(C136:H136&gt;B136:G136),IF(NOT(G136=""),AND(C136:G136&gt;B136:F136),IF(NOT(F136=""),AND(C136:F136&gt;B136:E136),AND(C136:E136&gt;B136:D136))))</f>
        <v>0</v>
      </c>
      <c r="K136" s="1" t="b">
        <f t="array" ref="K136">IF(NOT(H136=""),AND(C136:H136&lt;B136:G136),IF(NOT(G136=""),AND(C136:G136&lt;B136:F136),IF(NOT(F136=""),AND(C136:F136&lt;B136:E136),AND(C136:E136&lt;B136:D136))))</f>
        <v>0</v>
      </c>
      <c r="L136" s="1" t="b">
        <f t="array" ref="L136">IF(NOT(H136=""),AND(AND(ABS(C136:H136-B136:G136)&gt;0),AND(ABS(C136:H136-B136:G136)&lt;4)),IF(NOT(G136=""),AND(AND(ABS(C136:G136-B136:F136)&gt;0),AND(ABS(C136:G136-B136:F136)&lt;4)),IF(NOT(F136=""),AND(AND(ABS(C136:F136-B136:E136)&gt;0),AND(ABS(C136:F136-B136:E136)&lt;4)),AND(AND(ABS(C136:E136-B136:D136)&gt;0),AND(ABS(C136:E136-B136:D136)&lt;4)))))</f>
        <v>0</v>
      </c>
      <c r="M136" s="1" t="b">
        <f t="shared" si="1"/>
        <v>0</v>
      </c>
    </row>
    <row r="137" ht="15.75" customHeight="1">
      <c r="A137" s="1" t="s">
        <v>146</v>
      </c>
      <c r="B137" s="1">
        <v>37.0</v>
      </c>
      <c r="C137" s="1">
        <v>36.0</v>
      </c>
      <c r="D137" s="1">
        <v>36.0</v>
      </c>
      <c r="E137" s="1">
        <v>34.0</v>
      </c>
      <c r="F137" s="1">
        <v>34.0</v>
      </c>
      <c r="J137" s="1" t="b">
        <f t="array" ref="J137">IF(NOT(H137=""),AND(C137:H137&gt;B137:G137),IF(NOT(G137=""),AND(C137:G137&gt;B137:F137),IF(NOT(F137=""),AND(C137:F137&gt;B137:E137),AND(C137:E137&gt;B137:D137))))</f>
        <v>0</v>
      </c>
      <c r="K137" s="1" t="b">
        <f t="array" ref="K137">IF(NOT(H137=""),AND(C137:H137&lt;B137:G137),IF(NOT(G137=""),AND(C137:G137&lt;B137:F137),IF(NOT(F137=""),AND(C137:F137&lt;B137:E137),AND(C137:E137&lt;B137:D137))))</f>
        <v>0</v>
      </c>
      <c r="L137" s="1" t="b">
        <f t="array" ref="L137">IF(NOT(H137=""),AND(AND(ABS(C137:H137-B137:G137)&gt;0),AND(ABS(C137:H137-B137:G137)&lt;4)),IF(NOT(G137=""),AND(AND(ABS(C137:G137-B137:F137)&gt;0),AND(ABS(C137:G137-B137:F137)&lt;4)),IF(NOT(F137=""),AND(AND(ABS(C137:F137-B137:E137)&gt;0),AND(ABS(C137:F137-B137:E137)&lt;4)),AND(AND(ABS(C137:E137-B137:D137)&gt;0),AND(ABS(C137:E137-B137:D137)&lt;4)))))</f>
        <v>0</v>
      </c>
      <c r="M137" s="1" t="b">
        <f t="shared" si="1"/>
        <v>0</v>
      </c>
    </row>
    <row r="138" ht="15.75" customHeight="1">
      <c r="A138" s="1" t="s">
        <v>147</v>
      </c>
      <c r="B138" s="1">
        <v>29.0</v>
      </c>
      <c r="C138" s="1">
        <v>29.0</v>
      </c>
      <c r="D138" s="1">
        <v>27.0</v>
      </c>
      <c r="E138" s="1">
        <v>25.0</v>
      </c>
      <c r="F138" s="1">
        <v>22.0</v>
      </c>
      <c r="G138" s="1">
        <v>18.0</v>
      </c>
      <c r="J138" s="1" t="b">
        <f t="array" ref="J138">IF(NOT(H138=""),AND(C138:H138&gt;B138:G138),IF(NOT(G138=""),AND(C138:G138&gt;B138:F138),IF(NOT(F138=""),AND(C138:F138&gt;B138:E138),AND(C138:E138&gt;B138:D138))))</f>
        <v>0</v>
      </c>
      <c r="K138" s="1" t="b">
        <f t="array" ref="K138">IF(NOT(H138=""),AND(C138:H138&lt;B138:G138),IF(NOT(G138=""),AND(C138:G138&lt;B138:F138),IF(NOT(F138=""),AND(C138:F138&lt;B138:E138),AND(C138:E138&lt;B138:D138))))</f>
        <v>0</v>
      </c>
      <c r="L138" s="1" t="b">
        <f t="array" ref="L138">IF(NOT(H138=""),AND(AND(ABS(C138:H138-B138:G138)&gt;0),AND(ABS(C138:H138-B138:G138)&lt;4)),IF(NOT(G138=""),AND(AND(ABS(C138:G138-B138:F138)&gt;0),AND(ABS(C138:G138-B138:F138)&lt;4)),IF(NOT(F138=""),AND(AND(ABS(C138:F138-B138:E138)&gt;0),AND(ABS(C138:F138-B138:E138)&lt;4)),AND(AND(ABS(C138:E138-B138:D138)&gt;0),AND(ABS(C138:E138-B138:D138)&lt;4)))))</f>
        <v>0</v>
      </c>
      <c r="M138" s="1" t="b">
        <f t="shared" si="1"/>
        <v>0</v>
      </c>
    </row>
    <row r="139" ht="15.75" customHeight="1">
      <c r="A139" s="1" t="s">
        <v>148</v>
      </c>
      <c r="B139" s="1">
        <v>39.0</v>
      </c>
      <c r="C139" s="1">
        <v>39.0</v>
      </c>
      <c r="D139" s="1">
        <v>36.0</v>
      </c>
      <c r="E139" s="1">
        <v>31.0</v>
      </c>
      <c r="J139" s="1" t="b">
        <f t="array" ref="J139">IF(NOT(H139=""),AND(C139:H139&gt;B139:G139),IF(NOT(G139=""),AND(C139:G139&gt;B139:F139),IF(NOT(F139=""),AND(C139:F139&gt;B139:E139),AND(C139:E139&gt;B139:D139))))</f>
        <v>0</v>
      </c>
      <c r="K139" s="1" t="b">
        <f t="array" ref="K139">IF(NOT(H139=""),AND(C139:H139&lt;B139:G139),IF(NOT(G139=""),AND(C139:G139&lt;B139:F139),IF(NOT(F139=""),AND(C139:F139&lt;B139:E139),AND(C139:E139&lt;B139:D139))))</f>
        <v>0</v>
      </c>
      <c r="L139" s="1" t="b">
        <f t="array" ref="L139">IF(NOT(H139=""),AND(AND(ABS(C139:H139-B139:G139)&gt;0),AND(ABS(C139:H139-B139:G139)&lt;4)),IF(NOT(G139=""),AND(AND(ABS(C139:G139-B139:F139)&gt;0),AND(ABS(C139:G139-B139:F139)&lt;4)),IF(NOT(F139=""),AND(AND(ABS(C139:F139-B139:E139)&gt;0),AND(ABS(C139:F139-B139:E139)&lt;4)),AND(AND(ABS(C139:E139-B139:D139)&gt;0),AND(ABS(C139:E139-B139:D139)&lt;4)))))</f>
        <v>0</v>
      </c>
      <c r="M139" s="1" t="b">
        <f t="shared" si="1"/>
        <v>0</v>
      </c>
    </row>
    <row r="140" ht="15.75" customHeight="1">
      <c r="A140" s="1" t="s">
        <v>149</v>
      </c>
      <c r="B140" s="1">
        <v>43.0</v>
      </c>
      <c r="C140" s="1">
        <v>39.0</v>
      </c>
      <c r="D140" s="1">
        <v>38.0</v>
      </c>
      <c r="E140" s="1">
        <v>36.0</v>
      </c>
      <c r="J140" s="1" t="b">
        <f t="array" ref="J140">IF(NOT(H140=""),AND(C140:H140&gt;B140:G140),IF(NOT(G140=""),AND(C140:G140&gt;B140:F140),IF(NOT(F140=""),AND(C140:F140&gt;B140:E140),AND(C140:E140&gt;B140:D140))))</f>
        <v>0</v>
      </c>
      <c r="K140" s="1" t="b">
        <f t="array" ref="K140">IF(NOT(H140=""),AND(C140:H140&lt;B140:G140),IF(NOT(G140=""),AND(C140:G140&lt;B140:F140),IF(NOT(F140=""),AND(C140:F140&lt;B140:E140),AND(C140:E140&lt;B140:D140))))</f>
        <v>1</v>
      </c>
      <c r="L140" s="1" t="b">
        <f t="array" ref="L140">IF(NOT(H140=""),AND(AND(ABS(C140:H140-B140:G140)&gt;0),AND(ABS(C140:H140-B140:G140)&lt;4)),IF(NOT(G140=""),AND(AND(ABS(C140:G140-B140:F140)&gt;0),AND(ABS(C140:G140-B140:F140)&lt;4)),IF(NOT(F140=""),AND(AND(ABS(C140:F140-B140:E140)&gt;0),AND(ABS(C140:F140-B140:E140)&lt;4)),AND(AND(ABS(C140:E140-B140:D140)&gt;0),AND(ABS(C140:E140-B140:D140)&lt;4)))))</f>
        <v>0</v>
      </c>
      <c r="M140" s="1" t="b">
        <f t="shared" si="1"/>
        <v>0</v>
      </c>
    </row>
    <row r="141" ht="15.75" customHeight="1">
      <c r="A141" s="1" t="s">
        <v>150</v>
      </c>
      <c r="B141" s="1">
        <v>91.0</v>
      </c>
      <c r="C141" s="1">
        <v>87.0</v>
      </c>
      <c r="D141" s="1">
        <v>85.0</v>
      </c>
      <c r="E141" s="1">
        <v>88.0</v>
      </c>
      <c r="J141" s="1" t="b">
        <f t="array" ref="J141">IF(NOT(H141=""),AND(C141:H141&gt;B141:G141),IF(NOT(G141=""),AND(C141:G141&gt;B141:F141),IF(NOT(F141=""),AND(C141:F141&gt;B141:E141),AND(C141:E141&gt;B141:D141))))</f>
        <v>0</v>
      </c>
      <c r="K141" s="1" t="b">
        <f t="array" ref="K141">IF(NOT(H141=""),AND(C141:H141&lt;B141:G141),IF(NOT(G141=""),AND(C141:G141&lt;B141:F141),IF(NOT(F141=""),AND(C141:F141&lt;B141:E141),AND(C141:E141&lt;B141:D141))))</f>
        <v>0</v>
      </c>
      <c r="L141" s="1" t="b">
        <f t="array" ref="L141">IF(NOT(H141=""),AND(AND(ABS(C141:H141-B141:G141)&gt;0),AND(ABS(C141:H141-B141:G141)&lt;4)),IF(NOT(G141=""),AND(AND(ABS(C141:G141-B141:F141)&gt;0),AND(ABS(C141:G141-B141:F141)&lt;4)),IF(NOT(F141=""),AND(AND(ABS(C141:F141-B141:E141)&gt;0),AND(ABS(C141:F141-B141:E141)&lt;4)),AND(AND(ABS(C141:E141-B141:D141)&gt;0),AND(ABS(C141:E141-B141:D141)&lt;4)))))</f>
        <v>0</v>
      </c>
      <c r="M141" s="1" t="b">
        <f t="shared" si="1"/>
        <v>0</v>
      </c>
    </row>
    <row r="142" ht="15.75" customHeight="1">
      <c r="A142" s="1" t="s">
        <v>151</v>
      </c>
      <c r="B142" s="1">
        <v>87.0</v>
      </c>
      <c r="C142" s="1">
        <v>85.0</v>
      </c>
      <c r="D142" s="1">
        <v>81.0</v>
      </c>
      <c r="E142" s="1">
        <v>81.0</v>
      </c>
      <c r="J142" s="1" t="b">
        <f t="array" ref="J142">IF(NOT(H142=""),AND(C142:H142&gt;B142:G142),IF(NOT(G142=""),AND(C142:G142&gt;B142:F142),IF(NOT(F142=""),AND(C142:F142&gt;B142:E142),AND(C142:E142&gt;B142:D142))))</f>
        <v>0</v>
      </c>
      <c r="K142" s="1" t="b">
        <f t="array" ref="K142">IF(NOT(H142=""),AND(C142:H142&lt;B142:G142),IF(NOT(G142=""),AND(C142:G142&lt;B142:F142),IF(NOT(F142=""),AND(C142:F142&lt;B142:E142),AND(C142:E142&lt;B142:D142))))</f>
        <v>0</v>
      </c>
      <c r="L142" s="1" t="b">
        <f t="array" ref="L142">IF(NOT(H142=""),AND(AND(ABS(C142:H142-B142:G142)&gt;0),AND(ABS(C142:H142-B142:G142)&lt;4)),IF(NOT(G142=""),AND(AND(ABS(C142:G142-B142:F142)&gt;0),AND(ABS(C142:G142-B142:F142)&lt;4)),IF(NOT(F142=""),AND(AND(ABS(C142:F142-B142:E142)&gt;0),AND(ABS(C142:F142-B142:E142)&lt;4)),AND(AND(ABS(C142:E142-B142:D142)&gt;0),AND(ABS(C142:E142-B142:D142)&lt;4)))))</f>
        <v>0</v>
      </c>
      <c r="M142" s="1" t="b">
        <f t="shared" si="1"/>
        <v>0</v>
      </c>
    </row>
    <row r="143" ht="15.75" customHeight="1">
      <c r="A143" s="1" t="s">
        <v>152</v>
      </c>
      <c r="B143" s="1">
        <v>59.0</v>
      </c>
      <c r="C143" s="1">
        <v>58.0</v>
      </c>
      <c r="D143" s="1">
        <v>54.0</v>
      </c>
      <c r="E143" s="1">
        <v>53.0</v>
      </c>
      <c r="F143" s="1">
        <v>51.0</v>
      </c>
      <c r="G143" s="1">
        <v>47.0</v>
      </c>
      <c r="J143" s="1" t="b">
        <f t="array" ref="J143">IF(NOT(H143=""),AND(C143:H143&gt;B143:G143),IF(NOT(G143=""),AND(C143:G143&gt;B143:F143),IF(NOT(F143=""),AND(C143:F143&gt;B143:E143),AND(C143:E143&gt;B143:D143))))</f>
        <v>0</v>
      </c>
      <c r="K143" s="1" t="b">
        <f t="array" ref="K143">IF(NOT(H143=""),AND(C143:H143&lt;B143:G143),IF(NOT(G143=""),AND(C143:G143&lt;B143:F143),IF(NOT(F143=""),AND(C143:F143&lt;B143:E143),AND(C143:E143&lt;B143:D143))))</f>
        <v>1</v>
      </c>
      <c r="L143" s="1" t="b">
        <f t="array" ref="L143">IF(NOT(H143=""),AND(AND(ABS(C143:H143-B143:G143)&gt;0),AND(ABS(C143:H143-B143:G143)&lt;4)),IF(NOT(G143=""),AND(AND(ABS(C143:G143-B143:F143)&gt;0),AND(ABS(C143:G143-B143:F143)&lt;4)),IF(NOT(F143=""),AND(AND(ABS(C143:F143-B143:E143)&gt;0),AND(ABS(C143:F143-B143:E143)&lt;4)),AND(AND(ABS(C143:E143-B143:D143)&gt;0),AND(ABS(C143:E143-B143:D143)&lt;4)))))</f>
        <v>0</v>
      </c>
      <c r="M143" s="1" t="b">
        <f t="shared" si="1"/>
        <v>0</v>
      </c>
    </row>
    <row r="144" ht="15.75" customHeight="1">
      <c r="A144" s="1" t="s">
        <v>153</v>
      </c>
      <c r="B144" s="1">
        <v>82.0</v>
      </c>
      <c r="C144" s="1">
        <v>79.0</v>
      </c>
      <c r="D144" s="1">
        <v>76.0</v>
      </c>
      <c r="E144" s="1">
        <v>72.0</v>
      </c>
      <c r="F144" s="1">
        <v>69.0</v>
      </c>
      <c r="G144" s="1">
        <v>62.0</v>
      </c>
      <c r="J144" s="1" t="b">
        <f t="array" ref="J144">IF(NOT(H144=""),AND(C144:H144&gt;B144:G144),IF(NOT(G144=""),AND(C144:G144&gt;B144:F144),IF(NOT(F144=""),AND(C144:F144&gt;B144:E144),AND(C144:E144&gt;B144:D144))))</f>
        <v>0</v>
      </c>
      <c r="K144" s="1" t="b">
        <f t="array" ref="K144">IF(NOT(H144=""),AND(C144:H144&lt;B144:G144),IF(NOT(G144=""),AND(C144:G144&lt;B144:F144),IF(NOT(F144=""),AND(C144:F144&lt;B144:E144),AND(C144:E144&lt;B144:D144))))</f>
        <v>1</v>
      </c>
      <c r="L144" s="1" t="b">
        <f t="array" ref="L144">IF(NOT(H144=""),AND(AND(ABS(C144:H144-B144:G144)&gt;0),AND(ABS(C144:H144-B144:G144)&lt;4)),IF(NOT(G144=""),AND(AND(ABS(C144:G144-B144:F144)&gt;0),AND(ABS(C144:G144-B144:F144)&lt;4)),IF(NOT(F144=""),AND(AND(ABS(C144:F144-B144:E144)&gt;0),AND(ABS(C144:F144-B144:E144)&lt;4)),AND(AND(ABS(C144:E144-B144:D144)&gt;0),AND(ABS(C144:E144-B144:D144)&lt;4)))))</f>
        <v>0</v>
      </c>
      <c r="M144" s="1" t="b">
        <f t="shared" si="1"/>
        <v>0</v>
      </c>
    </row>
    <row r="145" ht="15.75" customHeight="1">
      <c r="A145" s="1" t="s">
        <v>154</v>
      </c>
      <c r="B145" s="1">
        <v>41.0</v>
      </c>
      <c r="C145" s="1">
        <v>39.0</v>
      </c>
      <c r="D145" s="1">
        <v>36.0</v>
      </c>
      <c r="E145" s="1">
        <v>29.0</v>
      </c>
      <c r="F145" s="1">
        <v>27.0</v>
      </c>
      <c r="G145" s="1">
        <v>25.0</v>
      </c>
      <c r="J145" s="1" t="b">
        <f t="array" ref="J145">IF(NOT(H145=""),AND(C145:H145&gt;B145:G145),IF(NOT(G145=""),AND(C145:G145&gt;B145:F145),IF(NOT(F145=""),AND(C145:F145&gt;B145:E145),AND(C145:E145&gt;B145:D145))))</f>
        <v>0</v>
      </c>
      <c r="K145" s="1" t="b">
        <f t="array" ref="K145">IF(NOT(H145=""),AND(C145:H145&lt;B145:G145),IF(NOT(G145=""),AND(C145:G145&lt;B145:F145),IF(NOT(F145=""),AND(C145:F145&lt;B145:E145),AND(C145:E145&lt;B145:D145))))</f>
        <v>1</v>
      </c>
      <c r="L145" s="1" t="b">
        <f t="array" ref="L145">IF(NOT(H145=""),AND(AND(ABS(C145:H145-B145:G145)&gt;0),AND(ABS(C145:H145-B145:G145)&lt;4)),IF(NOT(G145=""),AND(AND(ABS(C145:G145-B145:F145)&gt;0),AND(ABS(C145:G145-B145:F145)&lt;4)),IF(NOT(F145=""),AND(AND(ABS(C145:F145-B145:E145)&gt;0),AND(ABS(C145:F145-B145:E145)&lt;4)),AND(AND(ABS(C145:E145-B145:D145)&gt;0),AND(ABS(C145:E145-B145:D145)&lt;4)))))</f>
        <v>0</v>
      </c>
      <c r="M145" s="1" t="b">
        <f t="shared" si="1"/>
        <v>0</v>
      </c>
    </row>
    <row r="146" ht="15.75" customHeight="1">
      <c r="A146" s="1" t="s">
        <v>155</v>
      </c>
      <c r="B146" s="1">
        <v>48.0</v>
      </c>
      <c r="C146" s="1">
        <v>45.0</v>
      </c>
      <c r="D146" s="1">
        <v>44.0</v>
      </c>
      <c r="E146" s="1">
        <v>41.0</v>
      </c>
      <c r="F146" s="1">
        <v>36.0</v>
      </c>
      <c r="G146" s="1">
        <v>33.0</v>
      </c>
      <c r="H146" s="1">
        <v>36.0</v>
      </c>
      <c r="J146" s="1" t="b">
        <f t="array" ref="J146">IF(NOT(H146=""),AND(C146:H146&gt;B146:G146),IF(NOT(G146=""),AND(C146:G146&gt;B146:F146),IF(NOT(F146=""),AND(C146:F146&gt;B146:E146),AND(C146:E146&gt;B146:D146))))</f>
        <v>0</v>
      </c>
      <c r="K146" s="1" t="b">
        <f t="array" ref="K146">IF(NOT(H146=""),AND(C146:H146&lt;B146:G146),IF(NOT(G146=""),AND(C146:G146&lt;B146:F146),IF(NOT(F146=""),AND(C146:F146&lt;B146:E146),AND(C146:E146&lt;B146:D146))))</f>
        <v>0</v>
      </c>
      <c r="L146" s="1" t="b">
        <f t="array" ref="L146">IF(NOT(H146=""),AND(AND(ABS(C146:H146-B146:G146)&gt;0),AND(ABS(C146:H146-B146:G146)&lt;4)),IF(NOT(G146=""),AND(AND(ABS(C146:G146-B146:F146)&gt;0),AND(ABS(C146:G146-B146:F146)&lt;4)),IF(NOT(F146=""),AND(AND(ABS(C146:F146-B146:E146)&gt;0),AND(ABS(C146:F146-B146:E146)&lt;4)),AND(AND(ABS(C146:E146-B146:D146)&gt;0),AND(ABS(C146:E146-B146:D146)&lt;4)))))</f>
        <v>0</v>
      </c>
      <c r="M146" s="1" t="b">
        <f t="shared" si="1"/>
        <v>0</v>
      </c>
    </row>
    <row r="147" ht="15.75" customHeight="1">
      <c r="A147" s="1" t="s">
        <v>156</v>
      </c>
      <c r="B147" s="1">
        <v>97.0</v>
      </c>
      <c r="C147" s="1">
        <v>96.0</v>
      </c>
      <c r="D147" s="1">
        <v>93.0</v>
      </c>
      <c r="E147" s="1">
        <v>91.0</v>
      </c>
      <c r="F147" s="1">
        <v>90.0</v>
      </c>
      <c r="G147" s="1">
        <v>85.0</v>
      </c>
      <c r="H147" s="1">
        <v>85.0</v>
      </c>
      <c r="J147" s="1" t="b">
        <f t="array" ref="J147">IF(NOT(H147=""),AND(C147:H147&gt;B147:G147),IF(NOT(G147=""),AND(C147:G147&gt;B147:F147),IF(NOT(F147=""),AND(C147:F147&gt;B147:E147),AND(C147:E147&gt;B147:D147))))</f>
        <v>0</v>
      </c>
      <c r="K147" s="1" t="b">
        <f t="array" ref="K147">IF(NOT(H147=""),AND(C147:H147&lt;B147:G147),IF(NOT(G147=""),AND(C147:G147&lt;B147:F147),IF(NOT(F147=""),AND(C147:F147&lt;B147:E147),AND(C147:E147&lt;B147:D147))))</f>
        <v>0</v>
      </c>
      <c r="L147" s="1" t="b">
        <f t="array" ref="L147">IF(NOT(H147=""),AND(AND(ABS(C147:H147-B147:G147)&gt;0),AND(ABS(C147:H147-B147:G147)&lt;4)),IF(NOT(G147=""),AND(AND(ABS(C147:G147-B147:F147)&gt;0),AND(ABS(C147:G147-B147:F147)&lt;4)),IF(NOT(F147=""),AND(AND(ABS(C147:F147-B147:E147)&gt;0),AND(ABS(C147:F147-B147:E147)&lt;4)),AND(AND(ABS(C147:E147-B147:D147)&gt;0),AND(ABS(C147:E147-B147:D147)&lt;4)))))</f>
        <v>0</v>
      </c>
      <c r="M147" s="1" t="b">
        <f t="shared" si="1"/>
        <v>0</v>
      </c>
    </row>
    <row r="148" ht="15.75" customHeight="1">
      <c r="A148" s="1" t="s">
        <v>157</v>
      </c>
      <c r="B148" s="1">
        <v>96.0</v>
      </c>
      <c r="C148" s="1">
        <v>91.0</v>
      </c>
      <c r="D148" s="1">
        <v>89.0</v>
      </c>
      <c r="E148" s="1">
        <v>85.0</v>
      </c>
      <c r="J148" s="1" t="b">
        <f t="array" ref="J148">IF(NOT(H148=""),AND(C148:H148&gt;B148:G148),IF(NOT(G148=""),AND(C148:G148&gt;B148:F148),IF(NOT(F148=""),AND(C148:F148&gt;B148:E148),AND(C148:E148&gt;B148:D148))))</f>
        <v>0</v>
      </c>
      <c r="K148" s="1" t="b">
        <f t="array" ref="K148">IF(NOT(H148=""),AND(C148:H148&lt;B148:G148),IF(NOT(G148=""),AND(C148:G148&lt;B148:F148),IF(NOT(F148=""),AND(C148:F148&lt;B148:E148),AND(C148:E148&lt;B148:D148))))</f>
        <v>1</v>
      </c>
      <c r="L148" s="1" t="b">
        <f t="array" ref="L148">IF(NOT(H148=""),AND(AND(ABS(C148:H148-B148:G148)&gt;0),AND(ABS(C148:H148-B148:G148)&lt;4)),IF(NOT(G148=""),AND(AND(ABS(C148:G148-B148:F148)&gt;0),AND(ABS(C148:G148-B148:F148)&lt;4)),IF(NOT(F148=""),AND(AND(ABS(C148:F148-B148:E148)&gt;0),AND(ABS(C148:F148-B148:E148)&lt;4)),AND(AND(ABS(C148:E148-B148:D148)&gt;0),AND(ABS(C148:E148-B148:D148)&lt;4)))))</f>
        <v>0</v>
      </c>
      <c r="M148" s="1" t="b">
        <f t="shared" si="1"/>
        <v>0</v>
      </c>
    </row>
    <row r="149" ht="15.75" customHeight="1">
      <c r="A149" s="1" t="s">
        <v>158</v>
      </c>
      <c r="B149" s="1">
        <v>90.0</v>
      </c>
      <c r="C149" s="1">
        <v>89.0</v>
      </c>
      <c r="D149" s="1">
        <v>83.0</v>
      </c>
      <c r="E149" s="1">
        <v>77.0</v>
      </c>
      <c r="J149" s="1" t="b">
        <f t="array" ref="J149">IF(NOT(H149=""),AND(C149:H149&gt;B149:G149),IF(NOT(G149=""),AND(C149:G149&gt;B149:F149),IF(NOT(F149=""),AND(C149:F149&gt;B149:E149),AND(C149:E149&gt;B149:D149))))</f>
        <v>0</v>
      </c>
      <c r="K149" s="1" t="b">
        <f t="array" ref="K149">IF(NOT(H149=""),AND(C149:H149&lt;B149:G149),IF(NOT(G149=""),AND(C149:G149&lt;B149:F149),IF(NOT(F149=""),AND(C149:F149&lt;B149:E149),AND(C149:E149&lt;B149:D149))))</f>
        <v>1</v>
      </c>
      <c r="L149" s="1" t="b">
        <f t="array" ref="L149">IF(NOT(H149=""),AND(AND(ABS(C149:H149-B149:G149)&gt;0),AND(ABS(C149:H149-B149:G149)&lt;4)),IF(NOT(G149=""),AND(AND(ABS(C149:G149-B149:F149)&gt;0),AND(ABS(C149:G149-B149:F149)&lt;4)),IF(NOT(F149=""),AND(AND(ABS(C149:F149-B149:E149)&gt;0),AND(ABS(C149:F149-B149:E149)&lt;4)),AND(AND(ABS(C149:E149-B149:D149)&gt;0),AND(ABS(C149:E149-B149:D149)&lt;4)))))</f>
        <v>0</v>
      </c>
      <c r="M149" s="1" t="b">
        <f t="shared" si="1"/>
        <v>0</v>
      </c>
    </row>
    <row r="150" ht="15.75" customHeight="1">
      <c r="A150" s="1" t="s">
        <v>159</v>
      </c>
      <c r="B150" s="1">
        <v>44.0</v>
      </c>
      <c r="C150" s="1">
        <v>42.0</v>
      </c>
      <c r="D150" s="1">
        <v>39.0</v>
      </c>
      <c r="E150" s="1">
        <v>37.0</v>
      </c>
      <c r="F150" s="1">
        <v>34.0</v>
      </c>
      <c r="G150" s="1">
        <v>32.0</v>
      </c>
      <c r="J150" s="1" t="b">
        <f t="array" ref="J150">IF(NOT(H150=""),AND(C150:H150&gt;B150:G150),IF(NOT(G150=""),AND(C150:G150&gt;B150:F150),IF(NOT(F150=""),AND(C150:F150&gt;B150:E150),AND(C150:E150&gt;B150:D150))))</f>
        <v>0</v>
      </c>
      <c r="K150" s="1" t="b">
        <f t="array" ref="K150">IF(NOT(H150=""),AND(C150:H150&lt;B150:G150),IF(NOT(G150=""),AND(C150:G150&lt;B150:F150),IF(NOT(F150=""),AND(C150:F150&lt;B150:E150),AND(C150:E150&lt;B150:D150))))</f>
        <v>1</v>
      </c>
      <c r="L150" s="1" t="b">
        <f t="array" ref="L150">IF(NOT(H150=""),AND(AND(ABS(C150:H150-B150:G150)&gt;0),AND(ABS(C150:H150-B150:G150)&lt;4)),IF(NOT(G150=""),AND(AND(ABS(C150:G150-B150:F150)&gt;0),AND(ABS(C150:G150-B150:F150)&lt;4)),IF(NOT(F150=""),AND(AND(ABS(C150:F150-B150:E150)&gt;0),AND(ABS(C150:F150-B150:E150)&lt;4)),AND(AND(ABS(C150:E150-B150:D150)&gt;0),AND(ABS(C150:E150-B150:D150)&lt;4)))))</f>
        <v>1</v>
      </c>
      <c r="M150" s="1" t="b">
        <f t="shared" si="1"/>
        <v>1</v>
      </c>
    </row>
    <row r="151" ht="15.75" customHeight="1">
      <c r="A151" s="1" t="s">
        <v>160</v>
      </c>
      <c r="B151" s="1">
        <v>79.0</v>
      </c>
      <c r="C151" s="1">
        <v>76.0</v>
      </c>
      <c r="D151" s="1">
        <v>74.0</v>
      </c>
      <c r="E151" s="1">
        <v>71.0</v>
      </c>
      <c r="F151" s="1">
        <v>68.0</v>
      </c>
      <c r="G151" s="1">
        <v>70.0</v>
      </c>
      <c r="J151" s="1" t="b">
        <f t="array" ref="J151">IF(NOT(H151=""),AND(C151:H151&gt;B151:G151),IF(NOT(G151=""),AND(C151:G151&gt;B151:F151),IF(NOT(F151=""),AND(C151:F151&gt;B151:E151),AND(C151:E151&gt;B151:D151))))</f>
        <v>0</v>
      </c>
      <c r="K151" s="1" t="b">
        <f t="array" ref="K151">IF(NOT(H151=""),AND(C151:H151&lt;B151:G151),IF(NOT(G151=""),AND(C151:G151&lt;B151:F151),IF(NOT(F151=""),AND(C151:F151&lt;B151:E151),AND(C151:E151&lt;B151:D151))))</f>
        <v>0</v>
      </c>
      <c r="L151" s="1" t="b">
        <f t="array" ref="L151">IF(NOT(H151=""),AND(AND(ABS(C151:H151-B151:G151)&gt;0),AND(ABS(C151:H151-B151:G151)&lt;4)),IF(NOT(G151=""),AND(AND(ABS(C151:G151-B151:F151)&gt;0),AND(ABS(C151:G151-B151:F151)&lt;4)),IF(NOT(F151=""),AND(AND(ABS(C151:F151-B151:E151)&gt;0),AND(ABS(C151:F151-B151:E151)&lt;4)),AND(AND(ABS(C151:E151-B151:D151)&gt;0),AND(ABS(C151:E151-B151:D151)&lt;4)))))</f>
        <v>1</v>
      </c>
      <c r="M151" s="1" t="b">
        <f t="shared" si="1"/>
        <v>0</v>
      </c>
    </row>
    <row r="152" ht="15.75" customHeight="1">
      <c r="A152" s="1" t="s">
        <v>161</v>
      </c>
      <c r="B152" s="1">
        <v>25.0</v>
      </c>
      <c r="C152" s="1">
        <v>23.0</v>
      </c>
      <c r="D152" s="1">
        <v>22.0</v>
      </c>
      <c r="E152" s="1">
        <v>20.0</v>
      </c>
      <c r="F152" s="1">
        <v>17.0</v>
      </c>
      <c r="G152" s="1">
        <v>17.0</v>
      </c>
      <c r="J152" s="1" t="b">
        <f t="array" ref="J152">IF(NOT(H152=""),AND(C152:H152&gt;B152:G152),IF(NOT(G152=""),AND(C152:G152&gt;B152:F152),IF(NOT(F152=""),AND(C152:F152&gt;B152:E152),AND(C152:E152&gt;B152:D152))))</f>
        <v>0</v>
      </c>
      <c r="K152" s="1" t="b">
        <f t="array" ref="K152">IF(NOT(H152=""),AND(C152:H152&lt;B152:G152),IF(NOT(G152=""),AND(C152:G152&lt;B152:F152),IF(NOT(F152=""),AND(C152:F152&lt;B152:E152),AND(C152:E152&lt;B152:D152))))</f>
        <v>0</v>
      </c>
      <c r="L152" s="1" t="b">
        <f t="array" ref="L152">IF(NOT(H152=""),AND(AND(ABS(C152:H152-B152:G152)&gt;0),AND(ABS(C152:H152-B152:G152)&lt;4)),IF(NOT(G152=""),AND(AND(ABS(C152:G152-B152:F152)&gt;0),AND(ABS(C152:G152-B152:F152)&lt;4)),IF(NOT(F152=""),AND(AND(ABS(C152:F152-B152:E152)&gt;0),AND(ABS(C152:F152-B152:E152)&lt;4)),AND(AND(ABS(C152:E152-B152:D152)&gt;0),AND(ABS(C152:E152-B152:D152)&lt;4)))))</f>
        <v>0</v>
      </c>
      <c r="M152" s="1" t="b">
        <f t="shared" si="1"/>
        <v>0</v>
      </c>
    </row>
    <row r="153" ht="15.75" customHeight="1">
      <c r="A153" s="1" t="s">
        <v>162</v>
      </c>
      <c r="B153" s="1">
        <v>69.0</v>
      </c>
      <c r="C153" s="1">
        <v>67.0</v>
      </c>
      <c r="D153" s="1">
        <v>64.0</v>
      </c>
      <c r="E153" s="1">
        <v>62.0</v>
      </c>
      <c r="F153" s="1">
        <v>58.0</v>
      </c>
      <c r="J153" s="1" t="b">
        <f t="array" ref="J153">IF(NOT(H153=""),AND(C153:H153&gt;B153:G153),IF(NOT(G153=""),AND(C153:G153&gt;B153:F153),IF(NOT(F153=""),AND(C153:F153&gt;B153:E153),AND(C153:E153&gt;B153:D153))))</f>
        <v>0</v>
      </c>
      <c r="K153" s="1" t="b">
        <f t="array" ref="K153">IF(NOT(H153=""),AND(C153:H153&lt;B153:G153),IF(NOT(G153=""),AND(C153:G153&lt;B153:F153),IF(NOT(F153=""),AND(C153:F153&lt;B153:E153),AND(C153:E153&lt;B153:D153))))</f>
        <v>1</v>
      </c>
      <c r="L153" s="1" t="b">
        <f t="array" ref="L153">IF(NOT(H153=""),AND(AND(ABS(C153:H153-B153:G153)&gt;0),AND(ABS(C153:H153-B153:G153)&lt;4)),IF(NOT(G153=""),AND(AND(ABS(C153:G153-B153:F153)&gt;0),AND(ABS(C153:G153-B153:F153)&lt;4)),IF(NOT(F153=""),AND(AND(ABS(C153:F153-B153:E153)&gt;0),AND(ABS(C153:F153-B153:E153)&lt;4)),AND(AND(ABS(C153:E153-B153:D153)&gt;0),AND(ABS(C153:E153-B153:D153)&lt;4)))))</f>
        <v>0</v>
      </c>
      <c r="M153" s="1" t="b">
        <f t="shared" si="1"/>
        <v>0</v>
      </c>
    </row>
    <row r="154" ht="15.75" customHeight="1">
      <c r="A154" s="1" t="s">
        <v>163</v>
      </c>
      <c r="B154" s="1">
        <v>53.0</v>
      </c>
      <c r="C154" s="1">
        <v>50.0</v>
      </c>
      <c r="D154" s="1">
        <v>49.0</v>
      </c>
      <c r="E154" s="1">
        <v>46.0</v>
      </c>
      <c r="F154" s="1">
        <v>40.0</v>
      </c>
      <c r="J154" s="1" t="b">
        <f t="array" ref="J154">IF(NOT(H154=""),AND(C154:H154&gt;B154:G154),IF(NOT(G154=""),AND(C154:G154&gt;B154:F154),IF(NOT(F154=""),AND(C154:F154&gt;B154:E154),AND(C154:E154&gt;B154:D154))))</f>
        <v>0</v>
      </c>
      <c r="K154" s="1" t="b">
        <f t="array" ref="K154">IF(NOT(H154=""),AND(C154:H154&lt;B154:G154),IF(NOT(G154=""),AND(C154:G154&lt;B154:F154),IF(NOT(F154=""),AND(C154:F154&lt;B154:E154),AND(C154:E154&lt;B154:D154))))</f>
        <v>1</v>
      </c>
      <c r="L154" s="1" t="b">
        <f t="array" ref="L154">IF(NOT(H154=""),AND(AND(ABS(C154:H154-B154:G154)&gt;0),AND(ABS(C154:H154-B154:G154)&lt;4)),IF(NOT(G154=""),AND(AND(ABS(C154:G154-B154:F154)&gt;0),AND(ABS(C154:G154-B154:F154)&lt;4)),IF(NOT(F154=""),AND(AND(ABS(C154:F154-B154:E154)&gt;0),AND(ABS(C154:F154-B154:E154)&lt;4)),AND(AND(ABS(C154:E154-B154:D154)&gt;0),AND(ABS(C154:E154-B154:D154)&lt;4)))))</f>
        <v>0</v>
      </c>
      <c r="M154" s="1" t="b">
        <f t="shared" si="1"/>
        <v>0</v>
      </c>
    </row>
    <row r="155" ht="15.75" customHeight="1">
      <c r="A155" s="1" t="s">
        <v>164</v>
      </c>
      <c r="B155" s="1">
        <v>14.0</v>
      </c>
      <c r="C155" s="1">
        <v>12.0</v>
      </c>
      <c r="D155" s="1">
        <v>11.0</v>
      </c>
      <c r="E155" s="1">
        <v>14.0</v>
      </c>
      <c r="F155" s="1">
        <v>13.0</v>
      </c>
      <c r="J155" s="1" t="b">
        <f t="array" ref="J155">IF(NOT(H155=""),AND(C155:H155&gt;B155:G155),IF(NOT(G155=""),AND(C155:G155&gt;B155:F155),IF(NOT(F155=""),AND(C155:F155&gt;B155:E155),AND(C155:E155&gt;B155:D155))))</f>
        <v>0</v>
      </c>
      <c r="K155" s="1" t="b">
        <f t="array" ref="K155">IF(NOT(H155=""),AND(C155:H155&lt;B155:G155),IF(NOT(G155=""),AND(C155:G155&lt;B155:F155),IF(NOT(F155=""),AND(C155:F155&lt;B155:E155),AND(C155:E155&lt;B155:D155))))</f>
        <v>0</v>
      </c>
      <c r="L155" s="1" t="b">
        <f t="array" ref="L155">IF(NOT(H155=""),AND(AND(ABS(C155:H155-B155:G155)&gt;0),AND(ABS(C155:H155-B155:G155)&lt;4)),IF(NOT(G155=""),AND(AND(ABS(C155:G155-B155:F155)&gt;0),AND(ABS(C155:G155-B155:F155)&lt;4)),IF(NOT(F155=""),AND(AND(ABS(C155:F155-B155:E155)&gt;0),AND(ABS(C155:F155-B155:E155)&lt;4)),AND(AND(ABS(C155:E155-B155:D155)&gt;0),AND(ABS(C155:E155-B155:D155)&lt;4)))))</f>
        <v>1</v>
      </c>
      <c r="M155" s="1" t="b">
        <f t="shared" si="1"/>
        <v>0</v>
      </c>
    </row>
    <row r="156" ht="15.75" customHeight="1">
      <c r="A156" s="1" t="s">
        <v>165</v>
      </c>
      <c r="B156" s="1">
        <v>12.0</v>
      </c>
      <c r="C156" s="1">
        <v>9.0</v>
      </c>
      <c r="D156" s="1">
        <v>8.0</v>
      </c>
      <c r="E156" s="1">
        <v>7.0</v>
      </c>
      <c r="F156" s="1">
        <v>9.0</v>
      </c>
      <c r="G156" s="1">
        <v>7.0</v>
      </c>
      <c r="H156" s="1">
        <v>9.0</v>
      </c>
      <c r="J156" s="1" t="b">
        <f t="array" ref="J156">IF(NOT(H156=""),AND(C156:H156&gt;B156:G156),IF(NOT(G156=""),AND(C156:G156&gt;B156:F156),IF(NOT(F156=""),AND(C156:F156&gt;B156:E156),AND(C156:E156&gt;B156:D156))))</f>
        <v>0</v>
      </c>
      <c r="K156" s="1" t="b">
        <f t="array" ref="K156">IF(NOT(H156=""),AND(C156:H156&lt;B156:G156),IF(NOT(G156=""),AND(C156:G156&lt;B156:F156),IF(NOT(F156=""),AND(C156:F156&lt;B156:E156),AND(C156:E156&lt;B156:D156))))</f>
        <v>0</v>
      </c>
      <c r="L156" s="1" t="b">
        <f t="array" ref="L156">IF(NOT(H156=""),AND(AND(ABS(C156:H156-B156:G156)&gt;0),AND(ABS(C156:H156-B156:G156)&lt;4)),IF(NOT(G156=""),AND(AND(ABS(C156:G156-B156:F156)&gt;0),AND(ABS(C156:G156-B156:F156)&lt;4)),IF(NOT(F156=""),AND(AND(ABS(C156:F156-B156:E156)&gt;0),AND(ABS(C156:F156-B156:E156)&lt;4)),AND(AND(ABS(C156:E156-B156:D156)&gt;0),AND(ABS(C156:E156-B156:D156)&lt;4)))))</f>
        <v>1</v>
      </c>
      <c r="M156" s="1" t="b">
        <f t="shared" si="1"/>
        <v>0</v>
      </c>
    </row>
    <row r="157" ht="15.75" customHeight="1">
      <c r="A157" s="1" t="s">
        <v>166</v>
      </c>
      <c r="B157" s="1">
        <v>63.0</v>
      </c>
      <c r="C157" s="1">
        <v>61.0</v>
      </c>
      <c r="D157" s="1">
        <v>63.0</v>
      </c>
      <c r="E157" s="1">
        <v>60.0</v>
      </c>
      <c r="F157" s="1">
        <v>57.0</v>
      </c>
      <c r="G157" s="1">
        <v>57.0</v>
      </c>
      <c r="J157" s="1" t="b">
        <f t="array" ref="J157">IF(NOT(H157=""),AND(C157:H157&gt;B157:G157),IF(NOT(G157=""),AND(C157:G157&gt;B157:F157),IF(NOT(F157=""),AND(C157:F157&gt;B157:E157),AND(C157:E157&gt;B157:D157))))</f>
        <v>0</v>
      </c>
      <c r="K157" s="1" t="b">
        <f t="array" ref="K157">IF(NOT(H157=""),AND(C157:H157&lt;B157:G157),IF(NOT(G157=""),AND(C157:G157&lt;B157:F157),IF(NOT(F157=""),AND(C157:F157&lt;B157:E157),AND(C157:E157&lt;B157:D157))))</f>
        <v>0</v>
      </c>
      <c r="L157" s="1" t="b">
        <f t="array" ref="L157">IF(NOT(H157=""),AND(AND(ABS(C157:H157-B157:G157)&gt;0),AND(ABS(C157:H157-B157:G157)&lt;4)),IF(NOT(G157=""),AND(AND(ABS(C157:G157-B157:F157)&gt;0),AND(ABS(C157:G157-B157:F157)&lt;4)),IF(NOT(F157=""),AND(AND(ABS(C157:F157-B157:E157)&gt;0),AND(ABS(C157:F157-B157:E157)&lt;4)),AND(AND(ABS(C157:E157-B157:D157)&gt;0),AND(ABS(C157:E157-B157:D157)&lt;4)))))</f>
        <v>0</v>
      </c>
      <c r="M157" s="1" t="b">
        <f t="shared" si="1"/>
        <v>0</v>
      </c>
    </row>
    <row r="158" ht="15.75" customHeight="1">
      <c r="A158" s="1" t="s">
        <v>167</v>
      </c>
      <c r="B158" s="1">
        <v>63.0</v>
      </c>
      <c r="C158" s="1">
        <v>61.0</v>
      </c>
      <c r="D158" s="1">
        <v>60.0</v>
      </c>
      <c r="E158" s="1">
        <v>62.0</v>
      </c>
      <c r="F158" s="1">
        <v>58.0</v>
      </c>
      <c r="J158" s="1" t="b">
        <f t="array" ref="J158">IF(NOT(H158=""),AND(C158:H158&gt;B158:G158),IF(NOT(G158=""),AND(C158:G158&gt;B158:F158),IF(NOT(F158=""),AND(C158:F158&gt;B158:E158),AND(C158:E158&gt;B158:D158))))</f>
        <v>0</v>
      </c>
      <c r="K158" s="1" t="b">
        <f t="array" ref="K158">IF(NOT(H158=""),AND(C158:H158&lt;B158:G158),IF(NOT(G158=""),AND(C158:G158&lt;B158:F158),IF(NOT(F158=""),AND(C158:F158&lt;B158:E158),AND(C158:E158&lt;B158:D158))))</f>
        <v>0</v>
      </c>
      <c r="L158" s="1" t="b">
        <f t="array" ref="L158">IF(NOT(H158=""),AND(AND(ABS(C158:H158-B158:G158)&gt;0),AND(ABS(C158:H158-B158:G158)&lt;4)),IF(NOT(G158=""),AND(AND(ABS(C158:G158-B158:F158)&gt;0),AND(ABS(C158:G158-B158:F158)&lt;4)),IF(NOT(F158=""),AND(AND(ABS(C158:F158-B158:E158)&gt;0),AND(ABS(C158:F158-B158:E158)&lt;4)),AND(AND(ABS(C158:E158-B158:D158)&gt;0),AND(ABS(C158:E158-B158:D158)&lt;4)))))</f>
        <v>0</v>
      </c>
      <c r="M158" s="1" t="b">
        <f t="shared" si="1"/>
        <v>0</v>
      </c>
    </row>
    <row r="159" ht="15.75" customHeight="1">
      <c r="A159" s="1" t="s">
        <v>168</v>
      </c>
      <c r="B159" s="1">
        <v>19.0</v>
      </c>
      <c r="C159" s="1">
        <v>18.0</v>
      </c>
      <c r="D159" s="1">
        <v>16.0</v>
      </c>
      <c r="E159" s="1">
        <v>17.0</v>
      </c>
      <c r="F159" s="1">
        <v>16.0</v>
      </c>
      <c r="G159" s="1">
        <v>14.0</v>
      </c>
      <c r="H159" s="1">
        <v>8.0</v>
      </c>
      <c r="J159" s="1" t="b">
        <f t="array" ref="J159">IF(NOT(H159=""),AND(C159:H159&gt;B159:G159),IF(NOT(G159=""),AND(C159:G159&gt;B159:F159),IF(NOT(F159=""),AND(C159:F159&gt;B159:E159),AND(C159:E159&gt;B159:D159))))</f>
        <v>0</v>
      </c>
      <c r="K159" s="1" t="b">
        <f t="array" ref="K159">IF(NOT(H159=""),AND(C159:H159&lt;B159:G159),IF(NOT(G159=""),AND(C159:G159&lt;B159:F159),IF(NOT(F159=""),AND(C159:F159&lt;B159:E159),AND(C159:E159&lt;B159:D159))))</f>
        <v>0</v>
      </c>
      <c r="L159" s="1" t="b">
        <f t="array" ref="L159">IF(NOT(H159=""),AND(AND(ABS(C159:H159-B159:G159)&gt;0),AND(ABS(C159:H159-B159:G159)&lt;4)),IF(NOT(G159=""),AND(AND(ABS(C159:G159-B159:F159)&gt;0),AND(ABS(C159:G159-B159:F159)&lt;4)),IF(NOT(F159=""),AND(AND(ABS(C159:F159-B159:E159)&gt;0),AND(ABS(C159:F159-B159:E159)&lt;4)),AND(AND(ABS(C159:E159-B159:D159)&gt;0),AND(ABS(C159:E159-B159:D159)&lt;4)))))</f>
        <v>0</v>
      </c>
      <c r="M159" s="1" t="b">
        <f t="shared" si="1"/>
        <v>0</v>
      </c>
    </row>
    <row r="160" ht="15.75" customHeight="1">
      <c r="A160" s="1" t="s">
        <v>169</v>
      </c>
      <c r="B160" s="1">
        <v>34.0</v>
      </c>
      <c r="C160" s="1">
        <v>31.0</v>
      </c>
      <c r="D160" s="1">
        <v>28.0</v>
      </c>
      <c r="E160" s="1">
        <v>28.0</v>
      </c>
      <c r="F160" s="1">
        <v>27.0</v>
      </c>
      <c r="J160" s="1" t="b">
        <f t="array" ref="J160">IF(NOT(H160=""),AND(C160:H160&gt;B160:G160),IF(NOT(G160=""),AND(C160:G160&gt;B160:F160),IF(NOT(F160=""),AND(C160:F160&gt;B160:E160),AND(C160:E160&gt;B160:D160))))</f>
        <v>0</v>
      </c>
      <c r="K160" s="1" t="b">
        <f t="array" ref="K160">IF(NOT(H160=""),AND(C160:H160&lt;B160:G160),IF(NOT(G160=""),AND(C160:G160&lt;B160:F160),IF(NOT(F160=""),AND(C160:F160&lt;B160:E160),AND(C160:E160&lt;B160:D160))))</f>
        <v>0</v>
      </c>
      <c r="L160" s="1" t="b">
        <f t="array" ref="L160">IF(NOT(H160=""),AND(AND(ABS(C160:H160-B160:G160)&gt;0),AND(ABS(C160:H160-B160:G160)&lt;4)),IF(NOT(G160=""),AND(AND(ABS(C160:G160-B160:F160)&gt;0),AND(ABS(C160:G160-B160:F160)&lt;4)),IF(NOT(F160=""),AND(AND(ABS(C160:F160-B160:E160)&gt;0),AND(ABS(C160:F160-B160:E160)&lt;4)),AND(AND(ABS(C160:E160-B160:D160)&gt;0),AND(ABS(C160:E160-B160:D160)&lt;4)))))</f>
        <v>0</v>
      </c>
      <c r="M160" s="1" t="b">
        <f t="shared" si="1"/>
        <v>0</v>
      </c>
    </row>
    <row r="161" ht="15.75" customHeight="1">
      <c r="A161" s="1" t="s">
        <v>170</v>
      </c>
      <c r="B161" s="1">
        <v>64.0</v>
      </c>
      <c r="C161" s="1">
        <v>62.0</v>
      </c>
      <c r="D161" s="1">
        <v>59.0</v>
      </c>
      <c r="E161" s="1">
        <v>56.0</v>
      </c>
      <c r="F161" s="1">
        <v>56.0</v>
      </c>
      <c r="G161" s="1">
        <v>55.0</v>
      </c>
      <c r="H161" s="1">
        <v>56.0</v>
      </c>
      <c r="J161" s="1" t="b">
        <f t="array" ref="J161">IF(NOT(H161=""),AND(C161:H161&gt;B161:G161),IF(NOT(G161=""),AND(C161:G161&gt;B161:F161),IF(NOT(F161=""),AND(C161:F161&gt;B161:E161),AND(C161:E161&gt;B161:D161))))</f>
        <v>0</v>
      </c>
      <c r="K161" s="1" t="b">
        <f t="array" ref="K161">IF(NOT(H161=""),AND(C161:H161&lt;B161:G161),IF(NOT(G161=""),AND(C161:G161&lt;B161:F161),IF(NOT(F161=""),AND(C161:F161&lt;B161:E161),AND(C161:E161&lt;B161:D161))))</f>
        <v>0</v>
      </c>
      <c r="L161" s="1" t="b">
        <f t="array" ref="L161">IF(NOT(H161=""),AND(AND(ABS(C161:H161-B161:G161)&gt;0),AND(ABS(C161:H161-B161:G161)&lt;4)),IF(NOT(G161=""),AND(AND(ABS(C161:G161-B161:F161)&gt;0),AND(ABS(C161:G161-B161:F161)&lt;4)),IF(NOT(F161=""),AND(AND(ABS(C161:F161-B161:E161)&gt;0),AND(ABS(C161:F161-B161:E161)&lt;4)),AND(AND(ABS(C161:E161-B161:D161)&gt;0),AND(ABS(C161:E161-B161:D161)&lt;4)))))</f>
        <v>0</v>
      </c>
      <c r="M161" s="1" t="b">
        <f t="shared" si="1"/>
        <v>0</v>
      </c>
    </row>
    <row r="162" ht="15.75" customHeight="1">
      <c r="A162" s="1" t="s">
        <v>171</v>
      </c>
      <c r="B162" s="1">
        <v>92.0</v>
      </c>
      <c r="C162" s="1">
        <v>90.0</v>
      </c>
      <c r="D162" s="1">
        <v>88.0</v>
      </c>
      <c r="E162" s="1">
        <v>85.0</v>
      </c>
      <c r="F162" s="1">
        <v>85.0</v>
      </c>
      <c r="G162" s="1">
        <v>84.0</v>
      </c>
      <c r="H162" s="1">
        <v>84.0</v>
      </c>
      <c r="J162" s="1" t="b">
        <f t="array" ref="J162">IF(NOT(H162=""),AND(C162:H162&gt;B162:G162),IF(NOT(G162=""),AND(C162:G162&gt;B162:F162),IF(NOT(F162=""),AND(C162:F162&gt;B162:E162),AND(C162:E162&gt;B162:D162))))</f>
        <v>0</v>
      </c>
      <c r="K162" s="1" t="b">
        <f t="array" ref="K162">IF(NOT(H162=""),AND(C162:H162&lt;B162:G162),IF(NOT(G162=""),AND(C162:G162&lt;B162:F162),IF(NOT(F162=""),AND(C162:F162&lt;B162:E162),AND(C162:E162&lt;B162:D162))))</f>
        <v>0</v>
      </c>
      <c r="L162" s="1" t="b">
        <f t="array" ref="L162">IF(NOT(H162=""),AND(AND(ABS(C162:H162-B162:G162)&gt;0),AND(ABS(C162:H162-B162:G162)&lt;4)),IF(NOT(G162=""),AND(AND(ABS(C162:G162-B162:F162)&gt;0),AND(ABS(C162:G162-B162:F162)&lt;4)),IF(NOT(F162=""),AND(AND(ABS(C162:F162-B162:E162)&gt;0),AND(ABS(C162:F162-B162:E162)&lt;4)),AND(AND(ABS(C162:E162-B162:D162)&gt;0),AND(ABS(C162:E162-B162:D162)&lt;4)))))</f>
        <v>0</v>
      </c>
      <c r="M162" s="1" t="b">
        <f t="shared" si="1"/>
        <v>0</v>
      </c>
    </row>
    <row r="163" ht="15.75" customHeight="1">
      <c r="A163" s="1" t="s">
        <v>172</v>
      </c>
      <c r="B163" s="1">
        <v>74.0</v>
      </c>
      <c r="C163" s="1">
        <v>73.0</v>
      </c>
      <c r="D163" s="1">
        <v>73.0</v>
      </c>
      <c r="E163" s="1">
        <v>70.0</v>
      </c>
      <c r="F163" s="1">
        <v>69.0</v>
      </c>
      <c r="G163" s="1">
        <v>67.0</v>
      </c>
      <c r="H163" s="1">
        <v>63.0</v>
      </c>
      <c r="J163" s="1" t="b">
        <f t="array" ref="J163">IF(NOT(H163=""),AND(C163:H163&gt;B163:G163),IF(NOT(G163=""),AND(C163:G163&gt;B163:F163),IF(NOT(F163=""),AND(C163:F163&gt;B163:E163),AND(C163:E163&gt;B163:D163))))</f>
        <v>0</v>
      </c>
      <c r="K163" s="1" t="b">
        <f t="array" ref="K163">IF(NOT(H163=""),AND(C163:H163&lt;B163:G163),IF(NOT(G163=""),AND(C163:G163&lt;B163:F163),IF(NOT(F163=""),AND(C163:F163&lt;B163:E163),AND(C163:E163&lt;B163:D163))))</f>
        <v>0</v>
      </c>
      <c r="L163" s="1" t="b">
        <f t="array" ref="L163">IF(NOT(H163=""),AND(AND(ABS(C163:H163-B163:G163)&gt;0),AND(ABS(C163:H163-B163:G163)&lt;4)),IF(NOT(G163=""),AND(AND(ABS(C163:G163-B163:F163)&gt;0),AND(ABS(C163:G163-B163:F163)&lt;4)),IF(NOT(F163=""),AND(AND(ABS(C163:F163-B163:E163)&gt;0),AND(ABS(C163:F163-B163:E163)&lt;4)),AND(AND(ABS(C163:E163-B163:D163)&gt;0),AND(ABS(C163:E163-B163:D163)&lt;4)))))</f>
        <v>0</v>
      </c>
      <c r="M163" s="1" t="b">
        <f t="shared" si="1"/>
        <v>0</v>
      </c>
    </row>
    <row r="164" ht="15.75" customHeight="1">
      <c r="A164" s="1" t="s">
        <v>173</v>
      </c>
      <c r="B164" s="1">
        <v>41.0</v>
      </c>
      <c r="C164" s="1">
        <v>41.0</v>
      </c>
      <c r="D164" s="1">
        <v>40.0</v>
      </c>
      <c r="E164" s="1">
        <v>38.0</v>
      </c>
      <c r="F164" s="1">
        <v>31.0</v>
      </c>
      <c r="J164" s="1" t="b">
        <f t="array" ref="J164">IF(NOT(H164=""),AND(C164:H164&gt;B164:G164),IF(NOT(G164=""),AND(C164:G164&gt;B164:F164),IF(NOT(F164=""),AND(C164:F164&gt;B164:E164),AND(C164:E164&gt;B164:D164))))</f>
        <v>0</v>
      </c>
      <c r="K164" s="1" t="b">
        <f t="array" ref="K164">IF(NOT(H164=""),AND(C164:H164&lt;B164:G164),IF(NOT(G164=""),AND(C164:G164&lt;B164:F164),IF(NOT(F164=""),AND(C164:F164&lt;B164:E164),AND(C164:E164&lt;B164:D164))))</f>
        <v>0</v>
      </c>
      <c r="L164" s="1" t="b">
        <f t="array" ref="L164">IF(NOT(H164=""),AND(AND(ABS(C164:H164-B164:G164)&gt;0),AND(ABS(C164:H164-B164:G164)&lt;4)),IF(NOT(G164=""),AND(AND(ABS(C164:G164-B164:F164)&gt;0),AND(ABS(C164:G164-B164:F164)&lt;4)),IF(NOT(F164=""),AND(AND(ABS(C164:F164-B164:E164)&gt;0),AND(ABS(C164:F164-B164:E164)&lt;4)),AND(AND(ABS(C164:E164-B164:D164)&gt;0),AND(ABS(C164:E164-B164:D164)&lt;4)))))</f>
        <v>0</v>
      </c>
      <c r="M164" s="1" t="b">
        <f t="shared" si="1"/>
        <v>0</v>
      </c>
    </row>
    <row r="165" ht="15.75" customHeight="1">
      <c r="A165" s="1" t="s">
        <v>174</v>
      </c>
      <c r="B165" s="1">
        <v>74.0</v>
      </c>
      <c r="C165" s="1">
        <v>71.0</v>
      </c>
      <c r="D165" s="1">
        <v>67.0</v>
      </c>
      <c r="E165" s="1">
        <v>64.0</v>
      </c>
      <c r="F165" s="1">
        <v>63.0</v>
      </c>
      <c r="J165" s="1" t="b">
        <f t="array" ref="J165">IF(NOT(H165=""),AND(C165:H165&gt;B165:G165),IF(NOT(G165=""),AND(C165:G165&gt;B165:F165),IF(NOT(F165=""),AND(C165:F165&gt;B165:E165),AND(C165:E165&gt;B165:D165))))</f>
        <v>0</v>
      </c>
      <c r="K165" s="1" t="b">
        <f t="array" ref="K165">IF(NOT(H165=""),AND(C165:H165&lt;B165:G165),IF(NOT(G165=""),AND(C165:G165&lt;B165:F165),IF(NOT(F165=""),AND(C165:F165&lt;B165:E165),AND(C165:E165&lt;B165:D165))))</f>
        <v>1</v>
      </c>
      <c r="L165" s="1" t="b">
        <f t="array" ref="L165">IF(NOT(H165=""),AND(AND(ABS(C165:H165-B165:G165)&gt;0),AND(ABS(C165:H165-B165:G165)&lt;4)),IF(NOT(G165=""),AND(AND(ABS(C165:G165-B165:F165)&gt;0),AND(ABS(C165:G165-B165:F165)&lt;4)),IF(NOT(F165=""),AND(AND(ABS(C165:F165-B165:E165)&gt;0),AND(ABS(C165:F165-B165:E165)&lt;4)),AND(AND(ABS(C165:E165-B165:D165)&gt;0),AND(ABS(C165:E165-B165:D165)&lt;4)))))</f>
        <v>0</v>
      </c>
      <c r="M165" s="1" t="b">
        <f t="shared" si="1"/>
        <v>0</v>
      </c>
    </row>
    <row r="166" ht="15.75" customHeight="1">
      <c r="A166" s="1" t="s">
        <v>175</v>
      </c>
      <c r="B166" s="1">
        <v>50.0</v>
      </c>
      <c r="C166" s="1">
        <v>47.0</v>
      </c>
      <c r="D166" s="1">
        <v>44.0</v>
      </c>
      <c r="E166" s="1">
        <v>40.0</v>
      </c>
      <c r="F166" s="1">
        <v>41.0</v>
      </c>
      <c r="J166" s="1" t="b">
        <f t="array" ref="J166">IF(NOT(H166=""),AND(C166:H166&gt;B166:G166),IF(NOT(G166=""),AND(C166:G166&gt;B166:F166),IF(NOT(F166=""),AND(C166:F166&gt;B166:E166),AND(C166:E166&gt;B166:D166))))</f>
        <v>0</v>
      </c>
      <c r="K166" s="1" t="b">
        <f t="array" ref="K166">IF(NOT(H166=""),AND(C166:H166&lt;B166:G166),IF(NOT(G166=""),AND(C166:G166&lt;B166:F166),IF(NOT(F166=""),AND(C166:F166&lt;B166:E166),AND(C166:E166&lt;B166:D166))))</f>
        <v>0</v>
      </c>
      <c r="L166" s="1" t="b">
        <f t="array" ref="L166">IF(NOT(H166=""),AND(AND(ABS(C166:H166-B166:G166)&gt;0),AND(ABS(C166:H166-B166:G166)&lt;4)),IF(NOT(G166=""),AND(AND(ABS(C166:G166-B166:F166)&gt;0),AND(ABS(C166:G166-B166:F166)&lt;4)),IF(NOT(F166=""),AND(AND(ABS(C166:F166-B166:E166)&gt;0),AND(ABS(C166:F166-B166:E166)&lt;4)),AND(AND(ABS(C166:E166-B166:D166)&gt;0),AND(ABS(C166:E166-B166:D166)&lt;4)))))</f>
        <v>0</v>
      </c>
      <c r="M166" s="1" t="b">
        <f t="shared" si="1"/>
        <v>0</v>
      </c>
    </row>
    <row r="167" ht="15.75" customHeight="1">
      <c r="A167" s="1" t="s">
        <v>176</v>
      </c>
      <c r="B167" s="1">
        <v>71.0</v>
      </c>
      <c r="C167" s="1">
        <v>67.0</v>
      </c>
      <c r="D167" s="1">
        <v>66.0</v>
      </c>
      <c r="E167" s="1">
        <v>65.0</v>
      </c>
      <c r="F167" s="1">
        <v>64.0</v>
      </c>
      <c r="G167" s="1">
        <v>62.0</v>
      </c>
      <c r="H167" s="1">
        <v>62.0</v>
      </c>
      <c r="J167" s="1" t="b">
        <f t="array" ref="J167">IF(NOT(H167=""),AND(C167:H167&gt;B167:G167),IF(NOT(G167=""),AND(C167:G167&gt;B167:F167),IF(NOT(F167=""),AND(C167:F167&gt;B167:E167),AND(C167:E167&gt;B167:D167))))</f>
        <v>0</v>
      </c>
      <c r="K167" s="1" t="b">
        <f t="array" ref="K167">IF(NOT(H167=""),AND(C167:H167&lt;B167:G167),IF(NOT(G167=""),AND(C167:G167&lt;B167:F167),IF(NOT(F167=""),AND(C167:F167&lt;B167:E167),AND(C167:E167&lt;B167:D167))))</f>
        <v>0</v>
      </c>
      <c r="L167" s="1" t="b">
        <f t="array" ref="L167">IF(NOT(H167=""),AND(AND(ABS(C167:H167-B167:G167)&gt;0),AND(ABS(C167:H167-B167:G167)&lt;4)),IF(NOT(G167=""),AND(AND(ABS(C167:G167-B167:F167)&gt;0),AND(ABS(C167:G167-B167:F167)&lt;4)),IF(NOT(F167=""),AND(AND(ABS(C167:F167-B167:E167)&gt;0),AND(ABS(C167:F167-B167:E167)&lt;4)),AND(AND(ABS(C167:E167-B167:D167)&gt;0),AND(ABS(C167:E167-B167:D167)&lt;4)))))</f>
        <v>0</v>
      </c>
      <c r="M167" s="1" t="b">
        <f t="shared" si="1"/>
        <v>0</v>
      </c>
    </row>
    <row r="168" ht="15.75" customHeight="1">
      <c r="A168" s="1" t="s">
        <v>177</v>
      </c>
      <c r="B168" s="1">
        <v>75.0</v>
      </c>
      <c r="C168" s="1">
        <v>71.0</v>
      </c>
      <c r="D168" s="1">
        <v>69.0</v>
      </c>
      <c r="E168" s="1">
        <v>65.0</v>
      </c>
      <c r="J168" s="1" t="b">
        <f t="array" ref="J168">IF(NOT(H168=""),AND(C168:H168&gt;B168:G168),IF(NOT(G168=""),AND(C168:G168&gt;B168:F168),IF(NOT(F168=""),AND(C168:F168&gt;B168:E168),AND(C168:E168&gt;B168:D168))))</f>
        <v>0</v>
      </c>
      <c r="K168" s="1" t="b">
        <f t="array" ref="K168">IF(NOT(H168=""),AND(C168:H168&lt;B168:G168),IF(NOT(G168=""),AND(C168:G168&lt;B168:F168),IF(NOT(F168=""),AND(C168:F168&lt;B168:E168),AND(C168:E168&lt;B168:D168))))</f>
        <v>1</v>
      </c>
      <c r="L168" s="1" t="b">
        <f t="array" ref="L168">IF(NOT(H168=""),AND(AND(ABS(C168:H168-B168:G168)&gt;0),AND(ABS(C168:H168-B168:G168)&lt;4)),IF(NOT(G168=""),AND(AND(ABS(C168:G168-B168:F168)&gt;0),AND(ABS(C168:G168-B168:F168)&lt;4)),IF(NOT(F168=""),AND(AND(ABS(C168:F168-B168:E168)&gt;0),AND(ABS(C168:F168-B168:E168)&lt;4)),AND(AND(ABS(C168:E168-B168:D168)&gt;0),AND(ABS(C168:E168-B168:D168)&lt;4)))))</f>
        <v>0</v>
      </c>
      <c r="M168" s="1" t="b">
        <f t="shared" si="1"/>
        <v>0</v>
      </c>
    </row>
    <row r="169" ht="15.75" customHeight="1">
      <c r="A169" s="1" t="s">
        <v>178</v>
      </c>
      <c r="B169" s="1">
        <v>73.0</v>
      </c>
      <c r="C169" s="1">
        <v>70.0</v>
      </c>
      <c r="D169" s="1">
        <v>68.0</v>
      </c>
      <c r="E169" s="1">
        <v>64.0</v>
      </c>
      <c r="F169" s="1">
        <v>62.0</v>
      </c>
      <c r="G169" s="1">
        <v>60.0</v>
      </c>
      <c r="H169" s="1">
        <v>54.0</v>
      </c>
      <c r="J169" s="1" t="b">
        <f t="array" ref="J169">IF(NOT(H169=""),AND(C169:H169&gt;B169:G169),IF(NOT(G169=""),AND(C169:G169&gt;B169:F169),IF(NOT(F169=""),AND(C169:F169&gt;B169:E169),AND(C169:E169&gt;B169:D169))))</f>
        <v>0</v>
      </c>
      <c r="K169" s="1" t="b">
        <f t="array" ref="K169">IF(NOT(H169=""),AND(C169:H169&lt;B169:G169),IF(NOT(G169=""),AND(C169:G169&lt;B169:F169),IF(NOT(F169=""),AND(C169:F169&lt;B169:E169),AND(C169:E169&lt;B169:D169))))</f>
        <v>1</v>
      </c>
      <c r="L169" s="1" t="b">
        <f t="array" ref="L169">IF(NOT(H169=""),AND(AND(ABS(C169:H169-B169:G169)&gt;0),AND(ABS(C169:H169-B169:G169)&lt;4)),IF(NOT(G169=""),AND(AND(ABS(C169:G169-B169:F169)&gt;0),AND(ABS(C169:G169-B169:F169)&lt;4)),IF(NOT(F169=""),AND(AND(ABS(C169:F169-B169:E169)&gt;0),AND(ABS(C169:F169-B169:E169)&lt;4)),AND(AND(ABS(C169:E169-B169:D169)&gt;0),AND(ABS(C169:E169-B169:D169)&lt;4)))))</f>
        <v>0</v>
      </c>
      <c r="M169" s="1" t="b">
        <f t="shared" si="1"/>
        <v>0</v>
      </c>
    </row>
    <row r="170" ht="15.75" customHeight="1">
      <c r="A170" s="1" t="s">
        <v>179</v>
      </c>
      <c r="B170" s="1">
        <v>91.0</v>
      </c>
      <c r="C170" s="1">
        <v>84.0</v>
      </c>
      <c r="D170" s="1">
        <v>81.0</v>
      </c>
      <c r="E170" s="1">
        <v>79.0</v>
      </c>
      <c r="F170" s="1">
        <v>76.0</v>
      </c>
      <c r="J170" s="1" t="b">
        <f t="array" ref="J170">IF(NOT(H170=""),AND(C170:H170&gt;B170:G170),IF(NOT(G170=""),AND(C170:G170&gt;B170:F170),IF(NOT(F170=""),AND(C170:F170&gt;B170:E170),AND(C170:E170&gt;B170:D170))))</f>
        <v>0</v>
      </c>
      <c r="K170" s="1" t="b">
        <f t="array" ref="K170">IF(NOT(H170=""),AND(C170:H170&lt;B170:G170),IF(NOT(G170=""),AND(C170:G170&lt;B170:F170),IF(NOT(F170=""),AND(C170:F170&lt;B170:E170),AND(C170:E170&lt;B170:D170))))</f>
        <v>1</v>
      </c>
      <c r="L170" s="1" t="b">
        <f t="array" ref="L170">IF(NOT(H170=""),AND(AND(ABS(C170:H170-B170:G170)&gt;0),AND(ABS(C170:H170-B170:G170)&lt;4)),IF(NOT(G170=""),AND(AND(ABS(C170:G170-B170:F170)&gt;0),AND(ABS(C170:G170-B170:F170)&lt;4)),IF(NOT(F170=""),AND(AND(ABS(C170:F170-B170:E170)&gt;0),AND(ABS(C170:F170-B170:E170)&lt;4)),AND(AND(ABS(C170:E170-B170:D170)&gt;0),AND(ABS(C170:E170-B170:D170)&lt;4)))))</f>
        <v>0</v>
      </c>
      <c r="M170" s="1" t="b">
        <f t="shared" si="1"/>
        <v>0</v>
      </c>
    </row>
    <row r="171" ht="15.75" customHeight="1">
      <c r="A171" s="1" t="s">
        <v>180</v>
      </c>
      <c r="B171" s="1">
        <v>79.0</v>
      </c>
      <c r="C171" s="1">
        <v>77.0</v>
      </c>
      <c r="D171" s="1">
        <v>70.0</v>
      </c>
      <c r="E171" s="1">
        <v>72.0</v>
      </c>
      <c r="J171" s="1" t="b">
        <f t="array" ref="J171">IF(NOT(H171=""),AND(C171:H171&gt;B171:G171),IF(NOT(G171=""),AND(C171:G171&gt;B171:F171),IF(NOT(F171=""),AND(C171:F171&gt;B171:E171),AND(C171:E171&gt;B171:D171))))</f>
        <v>0</v>
      </c>
      <c r="K171" s="1" t="b">
        <f t="array" ref="K171">IF(NOT(H171=""),AND(C171:H171&lt;B171:G171),IF(NOT(G171=""),AND(C171:G171&lt;B171:F171),IF(NOT(F171=""),AND(C171:F171&lt;B171:E171),AND(C171:E171&lt;B171:D171))))</f>
        <v>0</v>
      </c>
      <c r="L171" s="1" t="b">
        <f t="array" ref="L171">IF(NOT(H171=""),AND(AND(ABS(C171:H171-B171:G171)&gt;0),AND(ABS(C171:H171-B171:G171)&lt;4)),IF(NOT(G171=""),AND(AND(ABS(C171:G171-B171:F171)&gt;0),AND(ABS(C171:G171-B171:F171)&lt;4)),IF(NOT(F171=""),AND(AND(ABS(C171:F171-B171:E171)&gt;0),AND(ABS(C171:F171-B171:E171)&lt;4)),AND(AND(ABS(C171:E171-B171:D171)&gt;0),AND(ABS(C171:E171-B171:D171)&lt;4)))))</f>
        <v>0</v>
      </c>
      <c r="M171" s="1" t="b">
        <f t="shared" si="1"/>
        <v>0</v>
      </c>
    </row>
    <row r="172" ht="15.75" customHeight="1">
      <c r="A172" s="1" t="s">
        <v>181</v>
      </c>
      <c r="B172" s="1">
        <v>51.0</v>
      </c>
      <c r="C172" s="1">
        <v>46.0</v>
      </c>
      <c r="D172" s="1">
        <v>43.0</v>
      </c>
      <c r="E172" s="1">
        <v>42.0</v>
      </c>
      <c r="F172" s="1">
        <v>42.0</v>
      </c>
      <c r="J172" s="1" t="b">
        <f t="array" ref="J172">IF(NOT(H172=""),AND(C172:H172&gt;B172:G172),IF(NOT(G172=""),AND(C172:G172&gt;B172:F172),IF(NOT(F172=""),AND(C172:F172&gt;B172:E172),AND(C172:E172&gt;B172:D172))))</f>
        <v>0</v>
      </c>
      <c r="K172" s="1" t="b">
        <f t="array" ref="K172">IF(NOT(H172=""),AND(C172:H172&lt;B172:G172),IF(NOT(G172=""),AND(C172:G172&lt;B172:F172),IF(NOT(F172=""),AND(C172:F172&lt;B172:E172),AND(C172:E172&lt;B172:D172))))</f>
        <v>0</v>
      </c>
      <c r="L172" s="1" t="b">
        <f t="array" ref="L172">IF(NOT(H172=""),AND(AND(ABS(C172:H172-B172:G172)&gt;0),AND(ABS(C172:H172-B172:G172)&lt;4)),IF(NOT(G172=""),AND(AND(ABS(C172:G172-B172:F172)&gt;0),AND(ABS(C172:G172-B172:F172)&lt;4)),IF(NOT(F172=""),AND(AND(ABS(C172:F172-B172:E172)&gt;0),AND(ABS(C172:F172-B172:E172)&lt;4)),AND(AND(ABS(C172:E172-B172:D172)&gt;0),AND(ABS(C172:E172-B172:D172)&lt;4)))))</f>
        <v>0</v>
      </c>
      <c r="M172" s="1" t="b">
        <f t="shared" si="1"/>
        <v>0</v>
      </c>
    </row>
    <row r="173" ht="15.75" customHeight="1">
      <c r="A173" s="1" t="s">
        <v>182</v>
      </c>
      <c r="B173" s="1">
        <v>42.0</v>
      </c>
      <c r="C173" s="1">
        <v>35.0</v>
      </c>
      <c r="D173" s="1">
        <v>32.0</v>
      </c>
      <c r="E173" s="1">
        <v>29.0</v>
      </c>
      <c r="F173" s="1">
        <v>28.0</v>
      </c>
      <c r="G173" s="1">
        <v>24.0</v>
      </c>
      <c r="J173" s="1" t="b">
        <f t="array" ref="J173">IF(NOT(H173=""),AND(C173:H173&gt;B173:G173),IF(NOT(G173=""),AND(C173:G173&gt;B173:F173),IF(NOT(F173=""),AND(C173:F173&gt;B173:E173),AND(C173:E173&gt;B173:D173))))</f>
        <v>0</v>
      </c>
      <c r="K173" s="1" t="b">
        <f t="array" ref="K173">IF(NOT(H173=""),AND(C173:H173&lt;B173:G173),IF(NOT(G173=""),AND(C173:G173&lt;B173:F173),IF(NOT(F173=""),AND(C173:F173&lt;B173:E173),AND(C173:E173&lt;B173:D173))))</f>
        <v>1</v>
      </c>
      <c r="L173" s="1" t="b">
        <f t="array" ref="L173">IF(NOT(H173=""),AND(AND(ABS(C173:H173-B173:G173)&gt;0),AND(ABS(C173:H173-B173:G173)&lt;4)),IF(NOT(G173=""),AND(AND(ABS(C173:G173-B173:F173)&gt;0),AND(ABS(C173:G173-B173:F173)&lt;4)),IF(NOT(F173=""),AND(AND(ABS(C173:F173-B173:E173)&gt;0),AND(ABS(C173:F173-B173:E173)&lt;4)),AND(AND(ABS(C173:E173-B173:D173)&gt;0),AND(ABS(C173:E173-B173:D173)&lt;4)))))</f>
        <v>0</v>
      </c>
      <c r="M173" s="1" t="b">
        <f t="shared" si="1"/>
        <v>0</v>
      </c>
    </row>
    <row r="174" ht="15.75" customHeight="1">
      <c r="A174" s="1" t="s">
        <v>183</v>
      </c>
      <c r="B174" s="1">
        <v>28.0</v>
      </c>
      <c r="C174" s="1">
        <v>26.0</v>
      </c>
      <c r="D174" s="1">
        <v>21.0</v>
      </c>
      <c r="E174" s="1">
        <v>18.0</v>
      </c>
      <c r="F174" s="1">
        <v>16.0</v>
      </c>
      <c r="G174" s="1">
        <v>9.0</v>
      </c>
      <c r="J174" s="1" t="b">
        <f t="array" ref="J174">IF(NOT(H174=""),AND(C174:H174&gt;B174:G174),IF(NOT(G174=""),AND(C174:G174&gt;B174:F174),IF(NOT(F174=""),AND(C174:F174&gt;B174:E174),AND(C174:E174&gt;B174:D174))))</f>
        <v>0</v>
      </c>
      <c r="K174" s="1" t="b">
        <f t="array" ref="K174">IF(NOT(H174=""),AND(C174:H174&lt;B174:G174),IF(NOT(G174=""),AND(C174:G174&lt;B174:F174),IF(NOT(F174=""),AND(C174:F174&lt;B174:E174),AND(C174:E174&lt;B174:D174))))</f>
        <v>1</v>
      </c>
      <c r="L174" s="1" t="b">
        <f t="array" ref="L174">IF(NOT(H174=""),AND(AND(ABS(C174:H174-B174:G174)&gt;0),AND(ABS(C174:H174-B174:G174)&lt;4)),IF(NOT(G174=""),AND(AND(ABS(C174:G174-B174:F174)&gt;0),AND(ABS(C174:G174-B174:F174)&lt;4)),IF(NOT(F174=""),AND(AND(ABS(C174:F174-B174:E174)&gt;0),AND(ABS(C174:F174-B174:E174)&lt;4)),AND(AND(ABS(C174:E174-B174:D174)&gt;0),AND(ABS(C174:E174-B174:D174)&lt;4)))))</f>
        <v>0</v>
      </c>
      <c r="M174" s="1" t="b">
        <f t="shared" si="1"/>
        <v>0</v>
      </c>
    </row>
    <row r="175" ht="15.75" customHeight="1">
      <c r="A175" s="1" t="s">
        <v>184</v>
      </c>
      <c r="B175" s="1">
        <v>11.0</v>
      </c>
      <c r="C175" s="1">
        <v>8.0</v>
      </c>
      <c r="D175" s="1">
        <v>7.0</v>
      </c>
      <c r="E175" s="1">
        <v>6.0</v>
      </c>
      <c r="F175" s="1">
        <v>4.0</v>
      </c>
      <c r="J175" s="1" t="b">
        <f t="array" ref="J175">IF(NOT(H175=""),AND(C175:H175&gt;B175:G175),IF(NOT(G175=""),AND(C175:G175&gt;B175:F175),IF(NOT(F175=""),AND(C175:F175&gt;B175:E175),AND(C175:E175&gt;B175:D175))))</f>
        <v>0</v>
      </c>
      <c r="K175" s="1" t="b">
        <f t="array" ref="K175">IF(NOT(H175=""),AND(C175:H175&lt;B175:G175),IF(NOT(G175=""),AND(C175:G175&lt;B175:F175),IF(NOT(F175=""),AND(C175:F175&lt;B175:E175),AND(C175:E175&lt;B175:D175))))</f>
        <v>1</v>
      </c>
      <c r="L175" s="1" t="b">
        <f t="array" ref="L175">IF(NOT(H175=""),AND(AND(ABS(C175:H175-B175:G175)&gt;0),AND(ABS(C175:H175-B175:G175)&lt;4)),IF(NOT(G175=""),AND(AND(ABS(C175:G175-B175:F175)&gt;0),AND(ABS(C175:G175-B175:F175)&lt;4)),IF(NOT(F175=""),AND(AND(ABS(C175:F175-B175:E175)&gt;0),AND(ABS(C175:F175-B175:E175)&lt;4)),AND(AND(ABS(C175:E175-B175:D175)&gt;0),AND(ABS(C175:E175-B175:D175)&lt;4)))))</f>
        <v>1</v>
      </c>
      <c r="M175" s="1" t="b">
        <f t="shared" si="1"/>
        <v>1</v>
      </c>
    </row>
    <row r="176" ht="15.75" customHeight="1">
      <c r="A176" s="1" t="s">
        <v>185</v>
      </c>
      <c r="B176" s="1">
        <v>66.0</v>
      </c>
      <c r="C176" s="1">
        <v>64.0</v>
      </c>
      <c r="D176" s="1">
        <v>61.0</v>
      </c>
      <c r="E176" s="1">
        <v>58.0</v>
      </c>
      <c r="F176" s="1">
        <v>57.0</v>
      </c>
      <c r="G176" s="1">
        <v>59.0</v>
      </c>
      <c r="J176" s="1" t="b">
        <f t="array" ref="J176">IF(NOT(H176=""),AND(C176:H176&gt;B176:G176),IF(NOT(G176=""),AND(C176:G176&gt;B176:F176),IF(NOT(F176=""),AND(C176:F176&gt;B176:E176),AND(C176:E176&gt;B176:D176))))</f>
        <v>0</v>
      </c>
      <c r="K176" s="1" t="b">
        <f t="array" ref="K176">IF(NOT(H176=""),AND(C176:H176&lt;B176:G176),IF(NOT(G176=""),AND(C176:G176&lt;B176:F176),IF(NOT(F176=""),AND(C176:F176&lt;B176:E176),AND(C176:E176&lt;B176:D176))))</f>
        <v>0</v>
      </c>
      <c r="L176" s="1" t="b">
        <f t="array" ref="L176">IF(NOT(H176=""),AND(AND(ABS(C176:H176-B176:G176)&gt;0),AND(ABS(C176:H176-B176:G176)&lt;4)),IF(NOT(G176=""),AND(AND(ABS(C176:G176-B176:F176)&gt;0),AND(ABS(C176:G176-B176:F176)&lt;4)),IF(NOT(F176=""),AND(AND(ABS(C176:F176-B176:E176)&gt;0),AND(ABS(C176:F176-B176:E176)&lt;4)),AND(AND(ABS(C176:E176-B176:D176)&gt;0),AND(ABS(C176:E176-B176:D176)&lt;4)))))</f>
        <v>1</v>
      </c>
      <c r="M176" s="1" t="b">
        <f t="shared" si="1"/>
        <v>0</v>
      </c>
    </row>
    <row r="177" ht="15.75" customHeight="1">
      <c r="A177" s="1" t="s">
        <v>186</v>
      </c>
      <c r="B177" s="1">
        <v>41.0</v>
      </c>
      <c r="C177" s="1">
        <v>38.0</v>
      </c>
      <c r="D177" s="1">
        <v>35.0</v>
      </c>
      <c r="E177" s="1">
        <v>32.0</v>
      </c>
      <c r="F177" s="1">
        <v>29.0</v>
      </c>
      <c r="G177" s="1">
        <v>29.0</v>
      </c>
      <c r="J177" s="1" t="b">
        <f t="array" ref="J177">IF(NOT(H177=""),AND(C177:H177&gt;B177:G177),IF(NOT(G177=""),AND(C177:G177&gt;B177:F177),IF(NOT(F177=""),AND(C177:F177&gt;B177:E177),AND(C177:E177&gt;B177:D177))))</f>
        <v>0</v>
      </c>
      <c r="K177" s="1" t="b">
        <f t="array" ref="K177">IF(NOT(H177=""),AND(C177:H177&lt;B177:G177),IF(NOT(G177=""),AND(C177:G177&lt;B177:F177),IF(NOT(F177=""),AND(C177:F177&lt;B177:E177),AND(C177:E177&lt;B177:D177))))</f>
        <v>0</v>
      </c>
      <c r="L177" s="1" t="b">
        <f t="array" ref="L177">IF(NOT(H177=""),AND(AND(ABS(C177:H177-B177:G177)&gt;0),AND(ABS(C177:H177-B177:G177)&lt;4)),IF(NOT(G177=""),AND(AND(ABS(C177:G177-B177:F177)&gt;0),AND(ABS(C177:G177-B177:F177)&lt;4)),IF(NOT(F177=""),AND(AND(ABS(C177:F177-B177:E177)&gt;0),AND(ABS(C177:F177-B177:E177)&lt;4)),AND(AND(ABS(C177:E177-B177:D177)&gt;0),AND(ABS(C177:E177-B177:D177)&lt;4)))))</f>
        <v>0</v>
      </c>
      <c r="M177" s="1" t="b">
        <f t="shared" si="1"/>
        <v>0</v>
      </c>
    </row>
    <row r="178" ht="15.75" customHeight="1">
      <c r="A178" s="1" t="s">
        <v>187</v>
      </c>
      <c r="B178" s="1">
        <v>52.0</v>
      </c>
      <c r="C178" s="1">
        <v>50.0</v>
      </c>
      <c r="D178" s="1">
        <v>47.0</v>
      </c>
      <c r="E178" s="1">
        <v>45.0</v>
      </c>
      <c r="F178" s="1">
        <v>42.0</v>
      </c>
      <c r="G178" s="1">
        <v>39.0</v>
      </c>
      <c r="H178" s="1">
        <v>35.0</v>
      </c>
      <c r="J178" s="1" t="b">
        <f t="array" ref="J178">IF(NOT(H178=""),AND(C178:H178&gt;B178:G178),IF(NOT(G178=""),AND(C178:G178&gt;B178:F178),IF(NOT(F178=""),AND(C178:F178&gt;B178:E178),AND(C178:E178&gt;B178:D178))))</f>
        <v>0</v>
      </c>
      <c r="K178" s="1" t="b">
        <f t="array" ref="K178">IF(NOT(H178=""),AND(C178:H178&lt;B178:G178),IF(NOT(G178=""),AND(C178:G178&lt;B178:F178),IF(NOT(F178=""),AND(C178:F178&lt;B178:E178),AND(C178:E178&lt;B178:D178))))</f>
        <v>1</v>
      </c>
      <c r="L178" s="1" t="b">
        <f t="array" ref="L178">IF(NOT(H178=""),AND(AND(ABS(C178:H178-B178:G178)&gt;0),AND(ABS(C178:H178-B178:G178)&lt;4)),IF(NOT(G178=""),AND(AND(ABS(C178:G178-B178:F178)&gt;0),AND(ABS(C178:G178-B178:F178)&lt;4)),IF(NOT(F178=""),AND(AND(ABS(C178:F178-B178:E178)&gt;0),AND(ABS(C178:F178-B178:E178)&lt;4)),AND(AND(ABS(C178:E178-B178:D178)&gt;0),AND(ABS(C178:E178-B178:D178)&lt;4)))))</f>
        <v>0</v>
      </c>
      <c r="M178" s="1" t="b">
        <f t="shared" si="1"/>
        <v>0</v>
      </c>
    </row>
    <row r="179" ht="15.75" customHeight="1">
      <c r="A179" s="1" t="s">
        <v>188</v>
      </c>
      <c r="B179" s="1">
        <v>26.0</v>
      </c>
      <c r="C179" s="1">
        <v>24.0</v>
      </c>
      <c r="D179" s="1">
        <v>21.0</v>
      </c>
      <c r="E179" s="1">
        <v>18.0</v>
      </c>
      <c r="F179" s="1">
        <v>15.0</v>
      </c>
      <c r="G179" s="1">
        <v>14.0</v>
      </c>
      <c r="H179" s="1">
        <v>7.0</v>
      </c>
      <c r="J179" s="1" t="b">
        <f t="array" ref="J179">IF(NOT(H179=""),AND(C179:H179&gt;B179:G179),IF(NOT(G179=""),AND(C179:G179&gt;B179:F179),IF(NOT(F179=""),AND(C179:F179&gt;B179:E179),AND(C179:E179&gt;B179:D179))))</f>
        <v>0</v>
      </c>
      <c r="K179" s="1" t="b">
        <f t="array" ref="K179">IF(NOT(H179=""),AND(C179:H179&lt;B179:G179),IF(NOT(G179=""),AND(C179:G179&lt;B179:F179),IF(NOT(F179=""),AND(C179:F179&lt;B179:E179),AND(C179:E179&lt;B179:D179))))</f>
        <v>1</v>
      </c>
      <c r="L179" s="1" t="b">
        <f t="array" ref="L179">IF(NOT(H179=""),AND(AND(ABS(C179:H179-B179:G179)&gt;0),AND(ABS(C179:H179-B179:G179)&lt;4)),IF(NOT(G179=""),AND(AND(ABS(C179:G179-B179:F179)&gt;0),AND(ABS(C179:G179-B179:F179)&lt;4)),IF(NOT(F179=""),AND(AND(ABS(C179:F179-B179:E179)&gt;0),AND(ABS(C179:F179-B179:E179)&lt;4)),AND(AND(ABS(C179:E179-B179:D179)&gt;0),AND(ABS(C179:E179-B179:D179)&lt;4)))))</f>
        <v>0</v>
      </c>
      <c r="M179" s="1" t="b">
        <f t="shared" si="1"/>
        <v>0</v>
      </c>
    </row>
    <row r="180" ht="15.75" customHeight="1">
      <c r="A180" s="1" t="s">
        <v>189</v>
      </c>
      <c r="B180" s="1">
        <v>74.0</v>
      </c>
      <c r="C180" s="1">
        <v>75.0</v>
      </c>
      <c r="D180" s="1">
        <v>72.0</v>
      </c>
      <c r="E180" s="1">
        <v>70.0</v>
      </c>
      <c r="F180" s="1">
        <v>67.0</v>
      </c>
      <c r="G180" s="1">
        <v>64.0</v>
      </c>
      <c r="J180" s="1" t="b">
        <f t="array" ref="J180">IF(NOT(H180=""),AND(C180:H180&gt;B180:G180),IF(NOT(G180=""),AND(C180:G180&gt;B180:F180),IF(NOT(F180=""),AND(C180:F180&gt;B180:E180),AND(C180:E180&gt;B180:D180))))</f>
        <v>0</v>
      </c>
      <c r="K180" s="1" t="b">
        <f t="array" ref="K180">IF(NOT(H180=""),AND(C180:H180&lt;B180:G180),IF(NOT(G180=""),AND(C180:G180&lt;B180:F180),IF(NOT(F180=""),AND(C180:F180&lt;B180:E180),AND(C180:E180&lt;B180:D180))))</f>
        <v>0</v>
      </c>
      <c r="L180" s="1" t="b">
        <f t="array" ref="L180">IF(NOT(H180=""),AND(AND(ABS(C180:H180-B180:G180)&gt;0),AND(ABS(C180:H180-B180:G180)&lt;4)),IF(NOT(G180=""),AND(AND(ABS(C180:G180-B180:F180)&gt;0),AND(ABS(C180:G180-B180:F180)&lt;4)),IF(NOT(F180=""),AND(AND(ABS(C180:F180-B180:E180)&gt;0),AND(ABS(C180:F180-B180:E180)&lt;4)),AND(AND(ABS(C180:E180-B180:D180)&gt;0),AND(ABS(C180:E180-B180:D180)&lt;4)))))</f>
        <v>1</v>
      </c>
      <c r="M180" s="1" t="b">
        <f t="shared" si="1"/>
        <v>0</v>
      </c>
    </row>
    <row r="181" ht="15.75" customHeight="1">
      <c r="A181" s="1" t="s">
        <v>190</v>
      </c>
      <c r="B181" s="1">
        <v>46.0</v>
      </c>
      <c r="C181" s="1">
        <v>47.0</v>
      </c>
      <c r="D181" s="1">
        <v>46.0</v>
      </c>
      <c r="E181" s="1">
        <v>48.0</v>
      </c>
      <c r="J181" s="1" t="b">
        <f t="array" ref="J181">IF(NOT(H181=""),AND(C181:H181&gt;B181:G181),IF(NOT(G181=""),AND(C181:G181&gt;B181:F181),IF(NOT(F181=""),AND(C181:F181&gt;B181:E181),AND(C181:E181&gt;B181:D181))))</f>
        <v>0</v>
      </c>
      <c r="K181" s="1" t="b">
        <f t="array" ref="K181">IF(NOT(H181=""),AND(C181:H181&lt;B181:G181),IF(NOT(G181=""),AND(C181:G181&lt;B181:F181),IF(NOT(F181=""),AND(C181:F181&lt;B181:E181),AND(C181:E181&lt;B181:D181))))</f>
        <v>0</v>
      </c>
      <c r="L181" s="1" t="b">
        <f t="array" ref="L181">IF(NOT(H181=""),AND(AND(ABS(C181:H181-B181:G181)&gt;0),AND(ABS(C181:H181-B181:G181)&lt;4)),IF(NOT(G181=""),AND(AND(ABS(C181:G181-B181:F181)&gt;0),AND(ABS(C181:G181-B181:F181)&lt;4)),IF(NOT(F181=""),AND(AND(ABS(C181:F181-B181:E181)&gt;0),AND(ABS(C181:F181-B181:E181)&lt;4)),AND(AND(ABS(C181:E181-B181:D181)&gt;0),AND(ABS(C181:E181-B181:D181)&lt;4)))))</f>
        <v>1</v>
      </c>
      <c r="M181" s="1" t="b">
        <f t="shared" si="1"/>
        <v>0</v>
      </c>
    </row>
    <row r="182" ht="15.75" customHeight="1">
      <c r="A182" s="1" t="s">
        <v>191</v>
      </c>
      <c r="B182" s="1">
        <v>81.0</v>
      </c>
      <c r="C182" s="1">
        <v>79.0</v>
      </c>
      <c r="D182" s="1">
        <v>77.0</v>
      </c>
      <c r="E182" s="1">
        <v>78.0</v>
      </c>
      <c r="F182" s="1">
        <v>78.0</v>
      </c>
      <c r="J182" s="1" t="b">
        <f t="array" ref="J182">IF(NOT(H182=""),AND(C182:H182&gt;B182:G182),IF(NOT(G182=""),AND(C182:G182&gt;B182:F182),IF(NOT(F182=""),AND(C182:F182&gt;B182:E182),AND(C182:E182&gt;B182:D182))))</f>
        <v>0</v>
      </c>
      <c r="K182" s="1" t="b">
        <f t="array" ref="K182">IF(NOT(H182=""),AND(C182:H182&lt;B182:G182),IF(NOT(G182=""),AND(C182:G182&lt;B182:F182),IF(NOT(F182=""),AND(C182:F182&lt;B182:E182),AND(C182:E182&lt;B182:D182))))</f>
        <v>0</v>
      </c>
      <c r="L182" s="1" t="b">
        <f t="array" ref="L182">IF(NOT(H182=""),AND(AND(ABS(C182:H182-B182:G182)&gt;0),AND(ABS(C182:H182-B182:G182)&lt;4)),IF(NOT(G182=""),AND(AND(ABS(C182:G182-B182:F182)&gt;0),AND(ABS(C182:G182-B182:F182)&lt;4)),IF(NOT(F182=""),AND(AND(ABS(C182:F182-B182:E182)&gt;0),AND(ABS(C182:F182-B182:E182)&lt;4)),AND(AND(ABS(C182:E182-B182:D182)&gt;0),AND(ABS(C182:E182-B182:D182)&lt;4)))))</f>
        <v>0</v>
      </c>
      <c r="M182" s="1" t="b">
        <f t="shared" si="1"/>
        <v>0</v>
      </c>
    </row>
    <row r="183" ht="15.75" customHeight="1">
      <c r="A183" s="1" t="s">
        <v>192</v>
      </c>
      <c r="B183" s="1">
        <v>37.0</v>
      </c>
      <c r="C183" s="1">
        <v>38.0</v>
      </c>
      <c r="D183" s="1">
        <v>35.0</v>
      </c>
      <c r="E183" s="1">
        <v>31.0</v>
      </c>
      <c r="J183" s="1" t="b">
        <f t="array" ref="J183">IF(NOT(H183=""),AND(C183:H183&gt;B183:G183),IF(NOT(G183=""),AND(C183:G183&gt;B183:F183),IF(NOT(F183=""),AND(C183:F183&gt;B183:E183),AND(C183:E183&gt;B183:D183))))</f>
        <v>0</v>
      </c>
      <c r="K183" s="1" t="b">
        <f t="array" ref="K183">IF(NOT(H183=""),AND(C183:H183&lt;B183:G183),IF(NOT(G183=""),AND(C183:G183&lt;B183:F183),IF(NOT(F183=""),AND(C183:F183&lt;B183:E183),AND(C183:E183&lt;B183:D183))))</f>
        <v>0</v>
      </c>
      <c r="L183" s="1" t="b">
        <f t="array" ref="L183">IF(NOT(H183=""),AND(AND(ABS(C183:H183-B183:G183)&gt;0),AND(ABS(C183:H183-B183:G183)&lt;4)),IF(NOT(G183=""),AND(AND(ABS(C183:G183-B183:F183)&gt;0),AND(ABS(C183:G183-B183:F183)&lt;4)),IF(NOT(F183=""),AND(AND(ABS(C183:F183-B183:E183)&gt;0),AND(ABS(C183:F183-B183:E183)&lt;4)),AND(AND(ABS(C183:E183-B183:D183)&gt;0),AND(ABS(C183:E183-B183:D183)&lt;4)))))</f>
        <v>0</v>
      </c>
      <c r="M183" s="1" t="b">
        <f t="shared" si="1"/>
        <v>0</v>
      </c>
    </row>
    <row r="184" ht="15.75" customHeight="1">
      <c r="A184" s="1" t="s">
        <v>193</v>
      </c>
      <c r="B184" s="1">
        <v>20.0</v>
      </c>
      <c r="C184" s="1">
        <v>18.0</v>
      </c>
      <c r="D184" s="1">
        <v>20.0</v>
      </c>
      <c r="E184" s="1">
        <v>14.0</v>
      </c>
      <c r="J184" s="1" t="b">
        <f t="array" ref="J184">IF(NOT(H184=""),AND(C184:H184&gt;B184:G184),IF(NOT(G184=""),AND(C184:G184&gt;B184:F184),IF(NOT(F184=""),AND(C184:F184&gt;B184:E184),AND(C184:E184&gt;B184:D184))))</f>
        <v>0</v>
      </c>
      <c r="K184" s="1" t="b">
        <f t="array" ref="K184">IF(NOT(H184=""),AND(C184:H184&lt;B184:G184),IF(NOT(G184=""),AND(C184:G184&lt;B184:F184),IF(NOT(F184=""),AND(C184:F184&lt;B184:E184),AND(C184:E184&lt;B184:D184))))</f>
        <v>0</v>
      </c>
      <c r="L184" s="1" t="b">
        <f t="array" ref="L184">IF(NOT(H184=""),AND(AND(ABS(C184:H184-B184:G184)&gt;0),AND(ABS(C184:H184-B184:G184)&lt;4)),IF(NOT(G184=""),AND(AND(ABS(C184:G184-B184:F184)&gt;0),AND(ABS(C184:G184-B184:F184)&lt;4)),IF(NOT(F184=""),AND(AND(ABS(C184:F184-B184:E184)&gt;0),AND(ABS(C184:F184-B184:E184)&lt;4)),AND(AND(ABS(C184:E184-B184:D184)&gt;0),AND(ABS(C184:E184-B184:D184)&lt;4)))))</f>
        <v>0</v>
      </c>
      <c r="M184" s="1" t="b">
        <f t="shared" si="1"/>
        <v>0</v>
      </c>
    </row>
    <row r="185" ht="15.75" customHeight="1">
      <c r="A185" s="1" t="s">
        <v>194</v>
      </c>
      <c r="B185" s="1">
        <v>21.0</v>
      </c>
      <c r="C185" s="1">
        <v>20.0</v>
      </c>
      <c r="D185" s="1">
        <v>18.0</v>
      </c>
      <c r="E185" s="1">
        <v>18.0</v>
      </c>
      <c r="F185" s="1">
        <v>17.0</v>
      </c>
      <c r="G185" s="1">
        <v>14.0</v>
      </c>
      <c r="J185" s="1" t="b">
        <f t="array" ref="J185">IF(NOT(H185=""),AND(C185:H185&gt;B185:G185),IF(NOT(G185=""),AND(C185:G185&gt;B185:F185),IF(NOT(F185=""),AND(C185:F185&gt;B185:E185),AND(C185:E185&gt;B185:D185))))</f>
        <v>0</v>
      </c>
      <c r="K185" s="1" t="b">
        <f t="array" ref="K185">IF(NOT(H185=""),AND(C185:H185&lt;B185:G185),IF(NOT(G185=""),AND(C185:G185&lt;B185:F185),IF(NOT(F185=""),AND(C185:F185&lt;B185:E185),AND(C185:E185&lt;B185:D185))))</f>
        <v>0</v>
      </c>
      <c r="L185" s="1" t="b">
        <f t="array" ref="L185">IF(NOT(H185=""),AND(AND(ABS(C185:H185-B185:G185)&gt;0),AND(ABS(C185:H185-B185:G185)&lt;4)),IF(NOT(G185=""),AND(AND(ABS(C185:G185-B185:F185)&gt;0),AND(ABS(C185:G185-B185:F185)&lt;4)),IF(NOT(F185=""),AND(AND(ABS(C185:F185-B185:E185)&gt;0),AND(ABS(C185:F185-B185:E185)&lt;4)),AND(AND(ABS(C185:E185-B185:D185)&gt;0),AND(ABS(C185:E185-B185:D185)&lt;4)))))</f>
        <v>0</v>
      </c>
      <c r="M185" s="1" t="b">
        <f t="shared" si="1"/>
        <v>0</v>
      </c>
    </row>
    <row r="186" ht="15.75" customHeight="1">
      <c r="A186" s="1" t="s">
        <v>195</v>
      </c>
      <c r="B186" s="1">
        <v>45.0</v>
      </c>
      <c r="C186" s="1">
        <v>42.0</v>
      </c>
      <c r="D186" s="1">
        <v>40.0</v>
      </c>
      <c r="E186" s="1">
        <v>40.0</v>
      </c>
      <c r="F186" s="1">
        <v>37.0</v>
      </c>
      <c r="G186" s="1">
        <v>34.0</v>
      </c>
      <c r="H186" s="1">
        <v>37.0</v>
      </c>
      <c r="J186" s="1" t="b">
        <f t="array" ref="J186">IF(NOT(H186=""),AND(C186:H186&gt;B186:G186),IF(NOT(G186=""),AND(C186:G186&gt;B186:F186),IF(NOT(F186=""),AND(C186:F186&gt;B186:E186),AND(C186:E186&gt;B186:D186))))</f>
        <v>0</v>
      </c>
      <c r="K186" s="1" t="b">
        <f t="array" ref="K186">IF(NOT(H186=""),AND(C186:H186&lt;B186:G186),IF(NOT(G186=""),AND(C186:G186&lt;B186:F186),IF(NOT(F186=""),AND(C186:F186&lt;B186:E186),AND(C186:E186&lt;B186:D186))))</f>
        <v>0</v>
      </c>
      <c r="L186" s="1" t="b">
        <f t="array" ref="L186">IF(NOT(H186=""),AND(AND(ABS(C186:H186-B186:G186)&gt;0),AND(ABS(C186:H186-B186:G186)&lt;4)),IF(NOT(G186=""),AND(AND(ABS(C186:G186-B186:F186)&gt;0),AND(ABS(C186:G186-B186:F186)&lt;4)),IF(NOT(F186=""),AND(AND(ABS(C186:F186-B186:E186)&gt;0),AND(ABS(C186:F186-B186:E186)&lt;4)),AND(AND(ABS(C186:E186-B186:D186)&gt;0),AND(ABS(C186:E186-B186:D186)&lt;4)))))</f>
        <v>0</v>
      </c>
      <c r="M186" s="1" t="b">
        <f t="shared" si="1"/>
        <v>0</v>
      </c>
    </row>
    <row r="187" ht="15.75" customHeight="1">
      <c r="A187" s="1" t="s">
        <v>196</v>
      </c>
      <c r="B187" s="1">
        <v>63.0</v>
      </c>
      <c r="C187" s="1">
        <v>63.0</v>
      </c>
      <c r="D187" s="1">
        <v>61.0</v>
      </c>
      <c r="E187" s="1">
        <v>61.0</v>
      </c>
      <c r="J187" s="1" t="b">
        <f t="array" ref="J187">IF(NOT(H187=""),AND(C187:H187&gt;B187:G187),IF(NOT(G187=""),AND(C187:G187&gt;B187:F187),IF(NOT(F187=""),AND(C187:F187&gt;B187:E187),AND(C187:E187&gt;B187:D187))))</f>
        <v>0</v>
      </c>
      <c r="K187" s="1" t="b">
        <f t="array" ref="K187">IF(NOT(H187=""),AND(C187:H187&lt;B187:G187),IF(NOT(G187=""),AND(C187:G187&lt;B187:F187),IF(NOT(F187=""),AND(C187:F187&lt;B187:E187),AND(C187:E187&lt;B187:D187))))</f>
        <v>0</v>
      </c>
      <c r="L187" s="1" t="b">
        <f t="array" ref="L187">IF(NOT(H187=""),AND(AND(ABS(C187:H187-B187:G187)&gt;0),AND(ABS(C187:H187-B187:G187)&lt;4)),IF(NOT(G187=""),AND(AND(ABS(C187:G187-B187:F187)&gt;0),AND(ABS(C187:G187-B187:F187)&lt;4)),IF(NOT(F187=""),AND(AND(ABS(C187:F187-B187:E187)&gt;0),AND(ABS(C187:F187-B187:E187)&lt;4)),AND(AND(ABS(C187:E187-B187:D187)&gt;0),AND(ABS(C187:E187-B187:D187)&lt;4)))))</f>
        <v>0</v>
      </c>
      <c r="M187" s="1" t="b">
        <f t="shared" si="1"/>
        <v>0</v>
      </c>
    </row>
    <row r="188" ht="15.75" customHeight="1">
      <c r="A188" s="1" t="s">
        <v>197</v>
      </c>
      <c r="B188" s="1">
        <v>82.0</v>
      </c>
      <c r="C188" s="1">
        <v>81.0</v>
      </c>
      <c r="D188" s="1">
        <v>79.0</v>
      </c>
      <c r="E188" s="1">
        <v>79.0</v>
      </c>
      <c r="F188" s="1">
        <v>75.0</v>
      </c>
      <c r="J188" s="1" t="b">
        <f t="array" ref="J188">IF(NOT(H188=""),AND(C188:H188&gt;B188:G188),IF(NOT(G188=""),AND(C188:G188&gt;B188:F188),IF(NOT(F188=""),AND(C188:F188&gt;B188:E188),AND(C188:E188&gt;B188:D188))))</f>
        <v>0</v>
      </c>
      <c r="K188" s="1" t="b">
        <f t="array" ref="K188">IF(NOT(H188=""),AND(C188:H188&lt;B188:G188),IF(NOT(G188=""),AND(C188:G188&lt;B188:F188),IF(NOT(F188=""),AND(C188:F188&lt;B188:E188),AND(C188:E188&lt;B188:D188))))</f>
        <v>0</v>
      </c>
      <c r="L188" s="1" t="b">
        <f t="array" ref="L188">IF(NOT(H188=""),AND(AND(ABS(C188:H188-B188:G188)&gt;0),AND(ABS(C188:H188-B188:G188)&lt;4)),IF(NOT(G188=""),AND(AND(ABS(C188:G188-B188:F188)&gt;0),AND(ABS(C188:G188-B188:F188)&lt;4)),IF(NOT(F188=""),AND(AND(ABS(C188:F188-B188:E188)&gt;0),AND(ABS(C188:F188-B188:E188)&lt;4)),AND(AND(ABS(C188:E188-B188:D188)&gt;0),AND(ABS(C188:E188-B188:D188)&lt;4)))))</f>
        <v>0</v>
      </c>
      <c r="M188" s="1" t="b">
        <f t="shared" si="1"/>
        <v>0</v>
      </c>
    </row>
    <row r="189" ht="15.75" customHeight="1">
      <c r="A189" s="1" t="s">
        <v>198</v>
      </c>
      <c r="B189" s="1">
        <v>81.0</v>
      </c>
      <c r="C189" s="1">
        <v>78.0</v>
      </c>
      <c r="D189" s="1">
        <v>77.0</v>
      </c>
      <c r="E189" s="1">
        <v>76.0</v>
      </c>
      <c r="F189" s="1">
        <v>75.0</v>
      </c>
      <c r="G189" s="1">
        <v>75.0</v>
      </c>
      <c r="H189" s="1">
        <v>70.0</v>
      </c>
      <c r="J189" s="1" t="b">
        <f t="array" ref="J189">IF(NOT(H189=""),AND(C189:H189&gt;B189:G189),IF(NOT(G189=""),AND(C189:G189&gt;B189:F189),IF(NOT(F189=""),AND(C189:F189&gt;B189:E189),AND(C189:E189&gt;B189:D189))))</f>
        <v>0</v>
      </c>
      <c r="K189" s="1" t="b">
        <f t="array" ref="K189">IF(NOT(H189=""),AND(C189:H189&lt;B189:G189),IF(NOT(G189=""),AND(C189:G189&lt;B189:F189),IF(NOT(F189=""),AND(C189:F189&lt;B189:E189),AND(C189:E189&lt;B189:D189))))</f>
        <v>0</v>
      </c>
      <c r="L189" s="1" t="b">
        <f t="array" ref="L189">IF(NOT(H189=""),AND(AND(ABS(C189:H189-B189:G189)&gt;0),AND(ABS(C189:H189-B189:G189)&lt;4)),IF(NOT(G189=""),AND(AND(ABS(C189:G189-B189:F189)&gt;0),AND(ABS(C189:G189-B189:F189)&lt;4)),IF(NOT(F189=""),AND(AND(ABS(C189:F189-B189:E189)&gt;0),AND(ABS(C189:F189-B189:E189)&lt;4)),AND(AND(ABS(C189:E189-B189:D189)&gt;0),AND(ABS(C189:E189-B189:D189)&lt;4)))))</f>
        <v>0</v>
      </c>
      <c r="M189" s="1" t="b">
        <f t="shared" si="1"/>
        <v>0</v>
      </c>
    </row>
    <row r="190" ht="15.75" customHeight="1">
      <c r="A190" s="1" t="s">
        <v>199</v>
      </c>
      <c r="B190" s="1">
        <v>82.0</v>
      </c>
      <c r="C190" s="1">
        <v>78.0</v>
      </c>
      <c r="D190" s="1">
        <v>77.0</v>
      </c>
      <c r="E190" s="1">
        <v>75.0</v>
      </c>
      <c r="J190" s="1" t="b">
        <f t="array" ref="J190">IF(NOT(H190=""),AND(C190:H190&gt;B190:G190),IF(NOT(G190=""),AND(C190:G190&gt;B190:F190),IF(NOT(F190=""),AND(C190:F190&gt;B190:E190),AND(C190:E190&gt;B190:D190))))</f>
        <v>0</v>
      </c>
      <c r="K190" s="1" t="b">
        <f t="array" ref="K190">IF(NOT(H190=""),AND(C190:H190&lt;B190:G190),IF(NOT(G190=""),AND(C190:G190&lt;B190:F190),IF(NOT(F190=""),AND(C190:F190&lt;B190:E190),AND(C190:E190&lt;B190:D190))))</f>
        <v>1</v>
      </c>
      <c r="L190" s="1" t="b">
        <f t="array" ref="L190">IF(NOT(H190=""),AND(AND(ABS(C190:H190-B190:G190)&gt;0),AND(ABS(C190:H190-B190:G190)&lt;4)),IF(NOT(G190=""),AND(AND(ABS(C190:G190-B190:F190)&gt;0),AND(ABS(C190:G190-B190:F190)&lt;4)),IF(NOT(F190=""),AND(AND(ABS(C190:F190-B190:E190)&gt;0),AND(ABS(C190:F190-B190:E190)&lt;4)),AND(AND(ABS(C190:E190-B190:D190)&gt;0),AND(ABS(C190:E190-B190:D190)&lt;4)))))</f>
        <v>0</v>
      </c>
      <c r="M190" s="1" t="b">
        <f t="shared" si="1"/>
        <v>0</v>
      </c>
    </row>
    <row r="191" ht="15.75" customHeight="1">
      <c r="A191" s="1" t="s">
        <v>200</v>
      </c>
      <c r="B191" s="1">
        <v>87.0</v>
      </c>
      <c r="C191" s="1">
        <v>86.0</v>
      </c>
      <c r="D191" s="1">
        <v>82.0</v>
      </c>
      <c r="E191" s="1">
        <v>84.0</v>
      </c>
      <c r="J191" s="1" t="b">
        <f t="array" ref="J191">IF(NOT(H191=""),AND(C191:H191&gt;B191:G191),IF(NOT(G191=""),AND(C191:G191&gt;B191:F191),IF(NOT(F191=""),AND(C191:F191&gt;B191:E191),AND(C191:E191&gt;B191:D191))))</f>
        <v>0</v>
      </c>
      <c r="K191" s="1" t="b">
        <f t="array" ref="K191">IF(NOT(H191=""),AND(C191:H191&lt;B191:G191),IF(NOT(G191=""),AND(C191:G191&lt;B191:F191),IF(NOT(F191=""),AND(C191:F191&lt;B191:E191),AND(C191:E191&lt;B191:D191))))</f>
        <v>0</v>
      </c>
      <c r="L191" s="1" t="b">
        <f t="array" ref="L191">IF(NOT(H191=""),AND(AND(ABS(C191:H191-B191:G191)&gt;0),AND(ABS(C191:H191-B191:G191)&lt;4)),IF(NOT(G191=""),AND(AND(ABS(C191:G191-B191:F191)&gt;0),AND(ABS(C191:G191-B191:F191)&lt;4)),IF(NOT(F191=""),AND(AND(ABS(C191:F191-B191:E191)&gt;0),AND(ABS(C191:F191-B191:E191)&lt;4)),AND(AND(ABS(C191:E191-B191:D191)&gt;0),AND(ABS(C191:E191-B191:D191)&lt;4)))))</f>
        <v>0</v>
      </c>
      <c r="M191" s="1" t="b">
        <f t="shared" si="1"/>
        <v>0</v>
      </c>
    </row>
    <row r="192" ht="15.75" customHeight="1">
      <c r="A192" s="1" t="s">
        <v>201</v>
      </c>
      <c r="B192" s="1">
        <v>32.0</v>
      </c>
      <c r="C192" s="1">
        <v>28.0</v>
      </c>
      <c r="D192" s="1">
        <v>27.0</v>
      </c>
      <c r="E192" s="1">
        <v>27.0</v>
      </c>
      <c r="J192" s="1" t="b">
        <f t="array" ref="J192">IF(NOT(H192=""),AND(C192:H192&gt;B192:G192),IF(NOT(G192=""),AND(C192:G192&gt;B192:F192),IF(NOT(F192=""),AND(C192:F192&gt;B192:E192),AND(C192:E192&gt;B192:D192))))</f>
        <v>0</v>
      </c>
      <c r="K192" s="1" t="b">
        <f t="array" ref="K192">IF(NOT(H192=""),AND(C192:H192&lt;B192:G192),IF(NOT(G192=""),AND(C192:G192&lt;B192:F192),IF(NOT(F192=""),AND(C192:F192&lt;B192:E192),AND(C192:E192&lt;B192:D192))))</f>
        <v>0</v>
      </c>
      <c r="L192" s="1" t="b">
        <f t="array" ref="L192">IF(NOT(H192=""),AND(AND(ABS(C192:H192-B192:G192)&gt;0),AND(ABS(C192:H192-B192:G192)&lt;4)),IF(NOT(G192=""),AND(AND(ABS(C192:G192-B192:F192)&gt;0),AND(ABS(C192:G192-B192:F192)&lt;4)),IF(NOT(F192=""),AND(AND(ABS(C192:F192-B192:E192)&gt;0),AND(ABS(C192:F192-B192:E192)&lt;4)),AND(AND(ABS(C192:E192-B192:D192)&gt;0),AND(ABS(C192:E192-B192:D192)&lt;4)))))</f>
        <v>0</v>
      </c>
      <c r="M192" s="1" t="b">
        <f t="shared" si="1"/>
        <v>0</v>
      </c>
    </row>
    <row r="193" ht="15.75" customHeight="1">
      <c r="A193" s="1" t="s">
        <v>202</v>
      </c>
      <c r="B193" s="1">
        <v>87.0</v>
      </c>
      <c r="C193" s="1">
        <v>83.0</v>
      </c>
      <c r="D193" s="1">
        <v>82.0</v>
      </c>
      <c r="E193" s="1">
        <v>79.0</v>
      </c>
      <c r="F193" s="1">
        <v>75.0</v>
      </c>
      <c r="J193" s="1" t="b">
        <f t="array" ref="J193">IF(NOT(H193=""),AND(C193:H193&gt;B193:G193),IF(NOT(G193=""),AND(C193:G193&gt;B193:F193),IF(NOT(F193=""),AND(C193:F193&gt;B193:E193),AND(C193:E193&gt;B193:D193))))</f>
        <v>0</v>
      </c>
      <c r="K193" s="1" t="b">
        <f t="array" ref="K193">IF(NOT(H193=""),AND(C193:H193&lt;B193:G193),IF(NOT(G193=""),AND(C193:G193&lt;B193:F193),IF(NOT(F193=""),AND(C193:F193&lt;B193:E193),AND(C193:E193&lt;B193:D193))))</f>
        <v>1</v>
      </c>
      <c r="L193" s="1" t="b">
        <f t="array" ref="L193">IF(NOT(H193=""),AND(AND(ABS(C193:H193-B193:G193)&gt;0),AND(ABS(C193:H193-B193:G193)&lt;4)),IF(NOT(G193=""),AND(AND(ABS(C193:G193-B193:F193)&gt;0),AND(ABS(C193:G193-B193:F193)&lt;4)),IF(NOT(F193=""),AND(AND(ABS(C193:F193-B193:E193)&gt;0),AND(ABS(C193:F193-B193:E193)&lt;4)),AND(AND(ABS(C193:E193-B193:D193)&gt;0),AND(ABS(C193:E193-B193:D193)&lt;4)))))</f>
        <v>0</v>
      </c>
      <c r="M193" s="1" t="b">
        <f t="shared" si="1"/>
        <v>0</v>
      </c>
    </row>
    <row r="194" ht="15.75" customHeight="1">
      <c r="A194" s="1" t="s">
        <v>203</v>
      </c>
      <c r="B194" s="1">
        <v>67.0</v>
      </c>
      <c r="C194" s="1">
        <v>65.0</v>
      </c>
      <c r="D194" s="1">
        <v>64.0</v>
      </c>
      <c r="E194" s="1">
        <v>61.0</v>
      </c>
      <c r="F194" s="1">
        <v>57.0</v>
      </c>
      <c r="G194" s="1">
        <v>51.0</v>
      </c>
      <c r="J194" s="1" t="b">
        <f t="array" ref="J194">IF(NOT(H194=""),AND(C194:H194&gt;B194:G194),IF(NOT(G194=""),AND(C194:G194&gt;B194:F194),IF(NOT(F194=""),AND(C194:F194&gt;B194:E194),AND(C194:E194&gt;B194:D194))))</f>
        <v>0</v>
      </c>
      <c r="K194" s="1" t="b">
        <f t="array" ref="K194">IF(NOT(H194=""),AND(C194:H194&lt;B194:G194),IF(NOT(G194=""),AND(C194:G194&lt;B194:F194),IF(NOT(F194=""),AND(C194:F194&lt;B194:E194),AND(C194:E194&lt;B194:D194))))</f>
        <v>1</v>
      </c>
      <c r="L194" s="1" t="b">
        <f t="array" ref="L194">IF(NOT(H194=""),AND(AND(ABS(C194:H194-B194:G194)&gt;0),AND(ABS(C194:H194-B194:G194)&lt;4)),IF(NOT(G194=""),AND(AND(ABS(C194:G194-B194:F194)&gt;0),AND(ABS(C194:G194-B194:F194)&lt;4)),IF(NOT(F194=""),AND(AND(ABS(C194:F194-B194:E194)&gt;0),AND(ABS(C194:F194-B194:E194)&lt;4)),AND(AND(ABS(C194:E194-B194:D194)&gt;0),AND(ABS(C194:E194-B194:D194)&lt;4)))))</f>
        <v>0</v>
      </c>
      <c r="M194" s="1" t="b">
        <f t="shared" si="1"/>
        <v>0</v>
      </c>
    </row>
    <row r="195" ht="15.75" customHeight="1">
      <c r="A195" s="1" t="s">
        <v>204</v>
      </c>
      <c r="B195" s="1">
        <v>26.0</v>
      </c>
      <c r="C195" s="1">
        <v>25.0</v>
      </c>
      <c r="D195" s="1">
        <v>23.0</v>
      </c>
      <c r="E195" s="1">
        <v>20.0</v>
      </c>
      <c r="F195" s="1">
        <v>15.0</v>
      </c>
      <c r="G195" s="1">
        <v>12.0</v>
      </c>
      <c r="J195" s="1" t="b">
        <f t="array" ref="J195">IF(NOT(H195=""),AND(C195:H195&gt;B195:G195),IF(NOT(G195=""),AND(C195:G195&gt;B195:F195),IF(NOT(F195=""),AND(C195:F195&gt;B195:E195),AND(C195:E195&gt;B195:D195))))</f>
        <v>0</v>
      </c>
      <c r="K195" s="1" t="b">
        <f t="array" ref="K195">IF(NOT(H195=""),AND(C195:H195&lt;B195:G195),IF(NOT(G195=""),AND(C195:G195&lt;B195:F195),IF(NOT(F195=""),AND(C195:F195&lt;B195:E195),AND(C195:E195&lt;B195:D195))))</f>
        <v>1</v>
      </c>
      <c r="L195" s="1" t="b">
        <f t="array" ref="L195">IF(NOT(H195=""),AND(AND(ABS(C195:H195-B195:G195)&gt;0),AND(ABS(C195:H195-B195:G195)&lt;4)),IF(NOT(G195=""),AND(AND(ABS(C195:G195-B195:F195)&gt;0),AND(ABS(C195:G195-B195:F195)&lt;4)),IF(NOT(F195=""),AND(AND(ABS(C195:F195-B195:E195)&gt;0),AND(ABS(C195:F195-B195:E195)&lt;4)),AND(AND(ABS(C195:E195-B195:D195)&gt;0),AND(ABS(C195:E195-B195:D195)&lt;4)))))</f>
        <v>0</v>
      </c>
      <c r="M195" s="1" t="b">
        <f t="shared" si="1"/>
        <v>0</v>
      </c>
    </row>
    <row r="196" ht="15.75" customHeight="1">
      <c r="A196" s="1" t="s">
        <v>205</v>
      </c>
      <c r="B196" s="1">
        <v>57.0</v>
      </c>
      <c r="C196" s="1">
        <v>52.0</v>
      </c>
      <c r="D196" s="1">
        <v>51.0</v>
      </c>
      <c r="E196" s="1">
        <v>53.0</v>
      </c>
      <c r="J196" s="1" t="b">
        <f t="array" ref="J196">IF(NOT(H196=""),AND(C196:H196&gt;B196:G196),IF(NOT(G196=""),AND(C196:G196&gt;B196:F196),IF(NOT(F196=""),AND(C196:F196&gt;B196:E196),AND(C196:E196&gt;B196:D196))))</f>
        <v>0</v>
      </c>
      <c r="K196" s="1" t="b">
        <f t="array" ref="K196">IF(NOT(H196=""),AND(C196:H196&lt;B196:G196),IF(NOT(G196=""),AND(C196:G196&lt;B196:F196),IF(NOT(F196=""),AND(C196:F196&lt;B196:E196),AND(C196:E196&lt;B196:D196))))</f>
        <v>0</v>
      </c>
      <c r="L196" s="1" t="b">
        <f t="array" ref="L196">IF(NOT(H196=""),AND(AND(ABS(C196:H196-B196:G196)&gt;0),AND(ABS(C196:H196-B196:G196)&lt;4)),IF(NOT(G196=""),AND(AND(ABS(C196:G196-B196:F196)&gt;0),AND(ABS(C196:G196-B196:F196)&lt;4)),IF(NOT(F196=""),AND(AND(ABS(C196:F196-B196:E196)&gt;0),AND(ABS(C196:F196-B196:E196)&lt;4)),AND(AND(ABS(C196:E196-B196:D196)&gt;0),AND(ABS(C196:E196-B196:D196)&lt;4)))))</f>
        <v>0</v>
      </c>
      <c r="M196" s="1" t="b">
        <f t="shared" si="1"/>
        <v>0</v>
      </c>
    </row>
    <row r="197" ht="15.75" customHeight="1">
      <c r="A197" s="1" t="s">
        <v>206</v>
      </c>
      <c r="B197" s="1">
        <v>18.0</v>
      </c>
      <c r="C197" s="1">
        <v>12.0</v>
      </c>
      <c r="D197" s="1">
        <v>11.0</v>
      </c>
      <c r="E197" s="1">
        <v>11.0</v>
      </c>
      <c r="J197" s="1" t="b">
        <f t="array" ref="J197">IF(NOT(H197=""),AND(C197:H197&gt;B197:G197),IF(NOT(G197=""),AND(C197:G197&gt;B197:F197),IF(NOT(F197=""),AND(C197:F197&gt;B197:E197),AND(C197:E197&gt;B197:D197))))</f>
        <v>0</v>
      </c>
      <c r="K197" s="1" t="b">
        <f t="array" ref="K197">IF(NOT(H197=""),AND(C197:H197&lt;B197:G197),IF(NOT(G197=""),AND(C197:G197&lt;B197:F197),IF(NOT(F197=""),AND(C197:F197&lt;B197:E197),AND(C197:E197&lt;B197:D197))))</f>
        <v>0</v>
      </c>
      <c r="L197" s="1" t="b">
        <f t="array" ref="L197">IF(NOT(H197=""),AND(AND(ABS(C197:H197-B197:G197)&gt;0),AND(ABS(C197:H197-B197:G197)&lt;4)),IF(NOT(G197=""),AND(AND(ABS(C197:G197-B197:F197)&gt;0),AND(ABS(C197:G197-B197:F197)&lt;4)),IF(NOT(F197=""),AND(AND(ABS(C197:F197-B197:E197)&gt;0),AND(ABS(C197:F197-B197:E197)&lt;4)),AND(AND(ABS(C197:E197-B197:D197)&gt;0),AND(ABS(C197:E197-B197:D197)&lt;4)))))</f>
        <v>0</v>
      </c>
      <c r="M197" s="1" t="b">
        <f t="shared" si="1"/>
        <v>0</v>
      </c>
    </row>
    <row r="198" ht="15.75" customHeight="1">
      <c r="A198" s="1" t="s">
        <v>207</v>
      </c>
      <c r="B198" s="1">
        <v>38.0</v>
      </c>
      <c r="C198" s="1">
        <v>32.0</v>
      </c>
      <c r="D198" s="1">
        <v>29.0</v>
      </c>
      <c r="E198" s="1">
        <v>25.0</v>
      </c>
      <c r="J198" s="1" t="b">
        <f t="array" ref="J198">IF(NOT(H198=""),AND(C198:H198&gt;B198:G198),IF(NOT(G198=""),AND(C198:G198&gt;B198:F198),IF(NOT(F198=""),AND(C198:F198&gt;B198:E198),AND(C198:E198&gt;B198:D198))))</f>
        <v>0</v>
      </c>
      <c r="K198" s="1" t="b">
        <f t="array" ref="K198">IF(NOT(H198=""),AND(C198:H198&lt;B198:G198),IF(NOT(G198=""),AND(C198:G198&lt;B198:F198),IF(NOT(F198=""),AND(C198:F198&lt;B198:E198),AND(C198:E198&lt;B198:D198))))</f>
        <v>1</v>
      </c>
      <c r="L198" s="1" t="b">
        <f t="array" ref="L198">IF(NOT(H198=""),AND(AND(ABS(C198:H198-B198:G198)&gt;0),AND(ABS(C198:H198-B198:G198)&lt;4)),IF(NOT(G198=""),AND(AND(ABS(C198:G198-B198:F198)&gt;0),AND(ABS(C198:G198-B198:F198)&lt;4)),IF(NOT(F198=""),AND(AND(ABS(C198:F198-B198:E198)&gt;0),AND(ABS(C198:F198-B198:E198)&lt;4)),AND(AND(ABS(C198:E198-B198:D198)&gt;0),AND(ABS(C198:E198-B198:D198)&lt;4)))))</f>
        <v>0</v>
      </c>
      <c r="M198" s="1" t="b">
        <f t="shared" si="1"/>
        <v>0</v>
      </c>
    </row>
    <row r="199" ht="15.75" customHeight="1">
      <c r="A199" s="1" t="s">
        <v>208</v>
      </c>
      <c r="B199" s="1">
        <v>64.0</v>
      </c>
      <c r="C199" s="1">
        <v>62.0</v>
      </c>
      <c r="D199" s="1">
        <v>59.0</v>
      </c>
      <c r="E199" s="1">
        <v>57.0</v>
      </c>
      <c r="F199" s="1">
        <v>54.0</v>
      </c>
      <c r="G199" s="1">
        <v>48.0</v>
      </c>
      <c r="H199" s="1">
        <v>42.0</v>
      </c>
      <c r="J199" s="1" t="b">
        <f t="array" ref="J199">IF(NOT(H199=""),AND(C199:H199&gt;B199:G199),IF(NOT(G199=""),AND(C199:G199&gt;B199:F199),IF(NOT(F199=""),AND(C199:F199&gt;B199:E199),AND(C199:E199&gt;B199:D199))))</f>
        <v>0</v>
      </c>
      <c r="K199" s="1" t="b">
        <f t="array" ref="K199">IF(NOT(H199=""),AND(C199:H199&lt;B199:G199),IF(NOT(G199=""),AND(C199:G199&lt;B199:F199),IF(NOT(F199=""),AND(C199:F199&lt;B199:E199),AND(C199:E199&lt;B199:D199))))</f>
        <v>1</v>
      </c>
      <c r="L199" s="1" t="b">
        <f t="array" ref="L199">IF(NOT(H199=""),AND(AND(ABS(C199:H199-B199:G199)&gt;0),AND(ABS(C199:H199-B199:G199)&lt;4)),IF(NOT(G199=""),AND(AND(ABS(C199:G199-B199:F199)&gt;0),AND(ABS(C199:G199-B199:F199)&lt;4)),IF(NOT(F199=""),AND(AND(ABS(C199:F199-B199:E199)&gt;0),AND(ABS(C199:F199-B199:E199)&lt;4)),AND(AND(ABS(C199:E199-B199:D199)&gt;0),AND(ABS(C199:E199-B199:D199)&lt;4)))))</f>
        <v>0</v>
      </c>
      <c r="M199" s="1" t="b">
        <f t="shared" si="1"/>
        <v>0</v>
      </c>
    </row>
    <row r="200" ht="15.75" customHeight="1">
      <c r="A200" s="1" t="s">
        <v>209</v>
      </c>
      <c r="B200" s="1">
        <v>34.0</v>
      </c>
      <c r="C200" s="1">
        <v>33.0</v>
      </c>
      <c r="D200" s="1">
        <v>30.0</v>
      </c>
      <c r="E200" s="1">
        <v>28.0</v>
      </c>
      <c r="F200" s="1">
        <v>27.0</v>
      </c>
      <c r="J200" s="1" t="b">
        <f t="array" ref="J200">IF(NOT(H200=""),AND(C200:H200&gt;B200:G200),IF(NOT(G200=""),AND(C200:G200&gt;B200:F200),IF(NOT(F200=""),AND(C200:F200&gt;B200:E200),AND(C200:E200&gt;B200:D200))))</f>
        <v>0</v>
      </c>
      <c r="K200" s="1" t="b">
        <f t="array" ref="K200">IF(NOT(H200=""),AND(C200:H200&lt;B200:G200),IF(NOT(G200=""),AND(C200:G200&lt;B200:F200),IF(NOT(F200=""),AND(C200:F200&lt;B200:E200),AND(C200:E200&lt;B200:D200))))</f>
        <v>1</v>
      </c>
      <c r="L200" s="1" t="b">
        <f t="array" ref="L200">IF(NOT(H200=""),AND(AND(ABS(C200:H200-B200:G200)&gt;0),AND(ABS(C200:H200-B200:G200)&lt;4)),IF(NOT(G200=""),AND(AND(ABS(C200:G200-B200:F200)&gt;0),AND(ABS(C200:G200-B200:F200)&lt;4)),IF(NOT(F200=""),AND(AND(ABS(C200:F200-B200:E200)&gt;0),AND(ABS(C200:F200-B200:E200)&lt;4)),AND(AND(ABS(C200:E200-B200:D200)&gt;0),AND(ABS(C200:E200-B200:D200)&lt;4)))))</f>
        <v>1</v>
      </c>
      <c r="M200" s="1" t="b">
        <f t="shared" si="1"/>
        <v>1</v>
      </c>
    </row>
    <row r="201" ht="15.75" customHeight="1">
      <c r="A201" s="1" t="s">
        <v>210</v>
      </c>
      <c r="B201" s="1">
        <v>89.0</v>
      </c>
      <c r="C201" s="1">
        <v>88.0</v>
      </c>
      <c r="D201" s="1">
        <v>87.0</v>
      </c>
      <c r="E201" s="1">
        <v>84.0</v>
      </c>
      <c r="F201" s="1">
        <v>83.0</v>
      </c>
      <c r="G201" s="1">
        <v>81.0</v>
      </c>
      <c r="H201" s="1">
        <v>84.0</v>
      </c>
      <c r="J201" s="1" t="b">
        <f t="array" ref="J201">IF(NOT(H201=""),AND(C201:H201&gt;B201:G201),IF(NOT(G201=""),AND(C201:G201&gt;B201:F201),IF(NOT(F201=""),AND(C201:F201&gt;B201:E201),AND(C201:E201&gt;B201:D201))))</f>
        <v>0</v>
      </c>
      <c r="K201" s="1" t="b">
        <f t="array" ref="K201">IF(NOT(H201=""),AND(C201:H201&lt;B201:G201),IF(NOT(G201=""),AND(C201:G201&lt;B201:F201),IF(NOT(F201=""),AND(C201:F201&lt;B201:E201),AND(C201:E201&lt;B201:D201))))</f>
        <v>0</v>
      </c>
      <c r="L201" s="1" t="b">
        <f t="array" ref="L201">IF(NOT(H201=""),AND(AND(ABS(C201:H201-B201:G201)&gt;0),AND(ABS(C201:H201-B201:G201)&lt;4)),IF(NOT(G201=""),AND(AND(ABS(C201:G201-B201:F201)&gt;0),AND(ABS(C201:G201-B201:F201)&lt;4)),IF(NOT(F201=""),AND(AND(ABS(C201:F201-B201:E201)&gt;0),AND(ABS(C201:F201-B201:E201)&lt;4)),AND(AND(ABS(C201:E201-B201:D201)&gt;0),AND(ABS(C201:E201-B201:D201)&lt;4)))))</f>
        <v>1</v>
      </c>
      <c r="M201" s="1" t="b">
        <f t="shared" si="1"/>
        <v>0</v>
      </c>
    </row>
    <row r="202" ht="15.75" customHeight="1">
      <c r="A202" s="1" t="s">
        <v>211</v>
      </c>
      <c r="B202" s="1">
        <v>47.0</v>
      </c>
      <c r="C202" s="1">
        <v>44.0</v>
      </c>
      <c r="D202" s="1">
        <v>41.0</v>
      </c>
      <c r="E202" s="1">
        <v>38.0</v>
      </c>
      <c r="F202" s="1">
        <v>36.0</v>
      </c>
      <c r="G202" s="1">
        <v>35.0</v>
      </c>
      <c r="H202" s="1">
        <v>35.0</v>
      </c>
      <c r="J202" s="1" t="b">
        <f t="array" ref="J202">IF(NOT(H202=""),AND(C202:H202&gt;B202:G202),IF(NOT(G202=""),AND(C202:G202&gt;B202:F202),IF(NOT(F202=""),AND(C202:F202&gt;B202:E202),AND(C202:E202&gt;B202:D202))))</f>
        <v>0</v>
      </c>
      <c r="K202" s="1" t="b">
        <f t="array" ref="K202">IF(NOT(H202=""),AND(C202:H202&lt;B202:G202),IF(NOT(G202=""),AND(C202:G202&lt;B202:F202),IF(NOT(F202=""),AND(C202:F202&lt;B202:E202),AND(C202:E202&lt;B202:D202))))</f>
        <v>0</v>
      </c>
      <c r="L202" s="1" t="b">
        <f t="array" ref="L202">IF(NOT(H202=""),AND(AND(ABS(C202:H202-B202:G202)&gt;0),AND(ABS(C202:H202-B202:G202)&lt;4)),IF(NOT(G202=""),AND(AND(ABS(C202:G202-B202:F202)&gt;0),AND(ABS(C202:G202-B202:F202)&lt;4)),IF(NOT(F202=""),AND(AND(ABS(C202:F202-B202:E202)&gt;0),AND(ABS(C202:F202-B202:E202)&lt;4)),AND(AND(ABS(C202:E202-B202:D202)&gt;0),AND(ABS(C202:E202-B202:D202)&lt;4)))))</f>
        <v>0</v>
      </c>
      <c r="M202" s="1" t="b">
        <f t="shared" si="1"/>
        <v>0</v>
      </c>
    </row>
    <row r="203" ht="15.75" customHeight="1">
      <c r="A203" s="1" t="s">
        <v>212</v>
      </c>
      <c r="B203" s="1">
        <v>89.0</v>
      </c>
      <c r="C203" s="1">
        <v>88.0</v>
      </c>
      <c r="D203" s="1">
        <v>85.0</v>
      </c>
      <c r="E203" s="1">
        <v>84.0</v>
      </c>
      <c r="F203" s="1">
        <v>82.0</v>
      </c>
      <c r="G203" s="1">
        <v>78.0</v>
      </c>
      <c r="J203" s="1" t="b">
        <f t="array" ref="J203">IF(NOT(H203=""),AND(C203:H203&gt;B203:G203),IF(NOT(G203=""),AND(C203:G203&gt;B203:F203),IF(NOT(F203=""),AND(C203:F203&gt;B203:E203),AND(C203:E203&gt;B203:D203))))</f>
        <v>0</v>
      </c>
      <c r="K203" s="1" t="b">
        <f t="array" ref="K203">IF(NOT(H203=""),AND(C203:H203&lt;B203:G203),IF(NOT(G203=""),AND(C203:G203&lt;B203:F203),IF(NOT(F203=""),AND(C203:F203&lt;B203:E203),AND(C203:E203&lt;B203:D203))))</f>
        <v>1</v>
      </c>
      <c r="L203" s="1" t="b">
        <f t="array" ref="L203">IF(NOT(H203=""),AND(AND(ABS(C203:H203-B203:G203)&gt;0),AND(ABS(C203:H203-B203:G203)&lt;4)),IF(NOT(G203=""),AND(AND(ABS(C203:G203-B203:F203)&gt;0),AND(ABS(C203:G203-B203:F203)&lt;4)),IF(NOT(F203=""),AND(AND(ABS(C203:F203-B203:E203)&gt;0),AND(ABS(C203:F203-B203:E203)&lt;4)),AND(AND(ABS(C203:E203-B203:D203)&gt;0),AND(ABS(C203:E203-B203:D203)&lt;4)))))</f>
        <v>0</v>
      </c>
      <c r="M203" s="1" t="b">
        <f t="shared" si="1"/>
        <v>0</v>
      </c>
    </row>
    <row r="204" ht="15.75" customHeight="1">
      <c r="A204" s="1" t="s">
        <v>213</v>
      </c>
      <c r="B204" s="1">
        <v>84.0</v>
      </c>
      <c r="C204" s="1">
        <v>83.0</v>
      </c>
      <c r="D204" s="1">
        <v>81.0</v>
      </c>
      <c r="E204" s="1">
        <v>80.0</v>
      </c>
      <c r="F204" s="1">
        <v>79.0</v>
      </c>
      <c r="G204" s="1">
        <v>72.0</v>
      </c>
      <c r="J204" s="1" t="b">
        <f t="array" ref="J204">IF(NOT(H204=""),AND(C204:H204&gt;B204:G204),IF(NOT(G204=""),AND(C204:G204&gt;B204:F204),IF(NOT(F204=""),AND(C204:F204&gt;B204:E204),AND(C204:E204&gt;B204:D204))))</f>
        <v>0</v>
      </c>
      <c r="K204" s="1" t="b">
        <f t="array" ref="K204">IF(NOT(H204=""),AND(C204:H204&lt;B204:G204),IF(NOT(G204=""),AND(C204:G204&lt;B204:F204),IF(NOT(F204=""),AND(C204:F204&lt;B204:E204),AND(C204:E204&lt;B204:D204))))</f>
        <v>1</v>
      </c>
      <c r="L204" s="1" t="b">
        <f t="array" ref="L204">IF(NOT(H204=""),AND(AND(ABS(C204:H204-B204:G204)&gt;0),AND(ABS(C204:H204-B204:G204)&lt;4)),IF(NOT(G204=""),AND(AND(ABS(C204:G204-B204:F204)&gt;0),AND(ABS(C204:G204-B204:F204)&lt;4)),IF(NOT(F204=""),AND(AND(ABS(C204:F204-B204:E204)&gt;0),AND(ABS(C204:F204-B204:E204)&lt;4)),AND(AND(ABS(C204:E204-B204:D204)&gt;0),AND(ABS(C204:E204-B204:D204)&lt;4)))))</f>
        <v>0</v>
      </c>
      <c r="M204" s="1" t="b">
        <f t="shared" si="1"/>
        <v>0</v>
      </c>
    </row>
    <row r="205" ht="15.75" customHeight="1">
      <c r="A205" s="1" t="s">
        <v>214</v>
      </c>
      <c r="B205" s="1">
        <v>78.0</v>
      </c>
      <c r="C205" s="1">
        <v>81.0</v>
      </c>
      <c r="D205" s="1">
        <v>79.0</v>
      </c>
      <c r="E205" s="1">
        <v>77.0</v>
      </c>
      <c r="J205" s="1" t="b">
        <f t="array" ref="J205">IF(NOT(H205=""),AND(C205:H205&gt;B205:G205),IF(NOT(G205=""),AND(C205:G205&gt;B205:F205),IF(NOT(F205=""),AND(C205:F205&gt;B205:E205),AND(C205:E205&gt;B205:D205))))</f>
        <v>0</v>
      </c>
      <c r="K205" s="1" t="b">
        <f t="array" ref="K205">IF(NOT(H205=""),AND(C205:H205&lt;B205:G205),IF(NOT(G205=""),AND(C205:G205&lt;B205:F205),IF(NOT(F205=""),AND(C205:F205&lt;B205:E205),AND(C205:E205&lt;B205:D205))))</f>
        <v>0</v>
      </c>
      <c r="L205" s="1" t="b">
        <f t="array" ref="L205">IF(NOT(H205=""),AND(AND(ABS(C205:H205-B205:G205)&gt;0),AND(ABS(C205:H205-B205:G205)&lt;4)),IF(NOT(G205=""),AND(AND(ABS(C205:G205-B205:F205)&gt;0),AND(ABS(C205:G205-B205:F205)&lt;4)),IF(NOT(F205=""),AND(AND(ABS(C205:F205-B205:E205)&gt;0),AND(ABS(C205:F205-B205:E205)&lt;4)),AND(AND(ABS(C205:E205-B205:D205)&gt;0),AND(ABS(C205:E205-B205:D205)&lt;4)))))</f>
        <v>1</v>
      </c>
      <c r="M205" s="1" t="b">
        <f t="shared" si="1"/>
        <v>0</v>
      </c>
    </row>
    <row r="206" ht="15.75" customHeight="1">
      <c r="A206" s="1" t="s">
        <v>215</v>
      </c>
      <c r="B206" s="1">
        <v>54.0</v>
      </c>
      <c r="C206" s="1">
        <v>52.0</v>
      </c>
      <c r="D206" s="1">
        <v>54.0</v>
      </c>
      <c r="E206" s="1">
        <v>56.0</v>
      </c>
      <c r="J206" s="1" t="b">
        <f t="array" ref="J206">IF(NOT(H206=""),AND(C206:H206&gt;B206:G206),IF(NOT(G206=""),AND(C206:G206&gt;B206:F206),IF(NOT(F206=""),AND(C206:F206&gt;B206:E206),AND(C206:E206&gt;B206:D206))))</f>
        <v>0</v>
      </c>
      <c r="K206" s="1" t="b">
        <f t="array" ref="K206">IF(NOT(H206=""),AND(C206:H206&lt;B206:G206),IF(NOT(G206=""),AND(C206:G206&lt;B206:F206),IF(NOT(F206=""),AND(C206:F206&lt;B206:E206),AND(C206:E206&lt;B206:D206))))</f>
        <v>0</v>
      </c>
      <c r="L206" s="1" t="b">
        <f t="array" ref="L206">IF(NOT(H206=""),AND(AND(ABS(C206:H206-B206:G206)&gt;0),AND(ABS(C206:H206-B206:G206)&lt;4)),IF(NOT(G206=""),AND(AND(ABS(C206:G206-B206:F206)&gt;0),AND(ABS(C206:G206-B206:F206)&lt;4)),IF(NOT(F206=""),AND(AND(ABS(C206:F206-B206:E206)&gt;0),AND(ABS(C206:F206-B206:E206)&lt;4)),AND(AND(ABS(C206:E206-B206:D206)&gt;0),AND(ABS(C206:E206-B206:D206)&lt;4)))))</f>
        <v>1</v>
      </c>
      <c r="M206" s="1" t="b">
        <f t="shared" si="1"/>
        <v>0</v>
      </c>
    </row>
    <row r="207" ht="15.75" customHeight="1">
      <c r="A207" s="1" t="s">
        <v>216</v>
      </c>
      <c r="B207" s="1">
        <v>5.0</v>
      </c>
      <c r="C207" s="1">
        <v>7.0</v>
      </c>
      <c r="D207" s="1">
        <v>6.0</v>
      </c>
      <c r="E207" s="1">
        <v>6.0</v>
      </c>
      <c r="J207" s="1" t="b">
        <f t="array" ref="J207">IF(NOT(H207=""),AND(C207:H207&gt;B207:G207),IF(NOT(G207=""),AND(C207:G207&gt;B207:F207),IF(NOT(F207=""),AND(C207:F207&gt;B207:E207),AND(C207:E207&gt;B207:D207))))</f>
        <v>0</v>
      </c>
      <c r="K207" s="1" t="b">
        <f t="array" ref="K207">IF(NOT(H207=""),AND(C207:H207&lt;B207:G207),IF(NOT(G207=""),AND(C207:G207&lt;B207:F207),IF(NOT(F207=""),AND(C207:F207&lt;B207:E207),AND(C207:E207&lt;B207:D207))))</f>
        <v>0</v>
      </c>
      <c r="L207" s="1" t="b">
        <f t="array" ref="L207">IF(NOT(H207=""),AND(AND(ABS(C207:H207-B207:G207)&gt;0),AND(ABS(C207:H207-B207:G207)&lt;4)),IF(NOT(G207=""),AND(AND(ABS(C207:G207-B207:F207)&gt;0),AND(ABS(C207:G207-B207:F207)&lt;4)),IF(NOT(F207=""),AND(AND(ABS(C207:F207-B207:E207)&gt;0),AND(ABS(C207:F207-B207:E207)&lt;4)),AND(AND(ABS(C207:E207-B207:D207)&gt;0),AND(ABS(C207:E207-B207:D207)&lt;4)))))</f>
        <v>0</v>
      </c>
      <c r="M207" s="1" t="b">
        <f t="shared" si="1"/>
        <v>0</v>
      </c>
    </row>
    <row r="208" ht="15.75" customHeight="1">
      <c r="A208" s="1" t="s">
        <v>217</v>
      </c>
      <c r="B208" s="1">
        <v>34.0</v>
      </c>
      <c r="C208" s="1">
        <v>33.0</v>
      </c>
      <c r="D208" s="1">
        <v>34.0</v>
      </c>
      <c r="E208" s="1">
        <v>33.0</v>
      </c>
      <c r="F208" s="1">
        <v>32.0</v>
      </c>
      <c r="G208" s="1">
        <v>28.0</v>
      </c>
      <c r="J208" s="1" t="b">
        <f t="array" ref="J208">IF(NOT(H208=""),AND(C208:H208&gt;B208:G208),IF(NOT(G208=""),AND(C208:G208&gt;B208:F208),IF(NOT(F208=""),AND(C208:F208&gt;B208:E208),AND(C208:E208&gt;B208:D208))))</f>
        <v>0</v>
      </c>
      <c r="K208" s="1" t="b">
        <f t="array" ref="K208">IF(NOT(H208=""),AND(C208:H208&lt;B208:G208),IF(NOT(G208=""),AND(C208:G208&lt;B208:F208),IF(NOT(F208=""),AND(C208:F208&lt;B208:E208),AND(C208:E208&lt;B208:D208))))</f>
        <v>0</v>
      </c>
      <c r="L208" s="1" t="b">
        <f t="array" ref="L208">IF(NOT(H208=""),AND(AND(ABS(C208:H208-B208:G208)&gt;0),AND(ABS(C208:H208-B208:G208)&lt;4)),IF(NOT(G208=""),AND(AND(ABS(C208:G208-B208:F208)&gt;0),AND(ABS(C208:G208-B208:F208)&lt;4)),IF(NOT(F208=""),AND(AND(ABS(C208:F208-B208:E208)&gt;0),AND(ABS(C208:F208-B208:E208)&lt;4)),AND(AND(ABS(C208:E208-B208:D208)&gt;0),AND(ABS(C208:E208-B208:D208)&lt;4)))))</f>
        <v>0</v>
      </c>
      <c r="M208" s="1" t="b">
        <f t="shared" si="1"/>
        <v>0</v>
      </c>
    </row>
    <row r="209" ht="15.75" customHeight="1">
      <c r="A209" s="1" t="s">
        <v>218</v>
      </c>
      <c r="B209" s="1">
        <v>48.0</v>
      </c>
      <c r="C209" s="1">
        <v>45.0</v>
      </c>
      <c r="D209" s="1">
        <v>48.0</v>
      </c>
      <c r="E209" s="1">
        <v>46.0</v>
      </c>
      <c r="F209" s="1">
        <v>44.0</v>
      </c>
      <c r="G209" s="1">
        <v>42.0</v>
      </c>
      <c r="H209" s="1">
        <v>35.0</v>
      </c>
      <c r="J209" s="1" t="b">
        <f t="array" ref="J209">IF(NOT(H209=""),AND(C209:H209&gt;B209:G209),IF(NOT(G209=""),AND(C209:G209&gt;B209:F209),IF(NOT(F209=""),AND(C209:F209&gt;B209:E209),AND(C209:E209&gt;B209:D209))))</f>
        <v>0</v>
      </c>
      <c r="K209" s="1" t="b">
        <f t="array" ref="K209">IF(NOT(H209=""),AND(C209:H209&lt;B209:G209),IF(NOT(G209=""),AND(C209:G209&lt;B209:F209),IF(NOT(F209=""),AND(C209:F209&lt;B209:E209),AND(C209:E209&lt;B209:D209))))</f>
        <v>0</v>
      </c>
      <c r="L209" s="1" t="b">
        <f t="array" ref="L209">IF(NOT(H209=""),AND(AND(ABS(C209:H209-B209:G209)&gt;0),AND(ABS(C209:H209-B209:G209)&lt;4)),IF(NOT(G209=""),AND(AND(ABS(C209:G209-B209:F209)&gt;0),AND(ABS(C209:G209-B209:F209)&lt;4)),IF(NOT(F209=""),AND(AND(ABS(C209:F209-B209:E209)&gt;0),AND(ABS(C209:F209-B209:E209)&lt;4)),AND(AND(ABS(C209:E209-B209:D209)&gt;0),AND(ABS(C209:E209-B209:D209)&lt;4)))))</f>
        <v>0</v>
      </c>
      <c r="M209" s="1" t="b">
        <f t="shared" si="1"/>
        <v>0</v>
      </c>
    </row>
    <row r="210" ht="15.75" customHeight="1">
      <c r="A210" s="1" t="s">
        <v>219</v>
      </c>
      <c r="B210" s="1">
        <v>29.0</v>
      </c>
      <c r="C210" s="1">
        <v>28.0</v>
      </c>
      <c r="D210" s="1">
        <v>25.0</v>
      </c>
      <c r="E210" s="1">
        <v>25.0</v>
      </c>
      <c r="F210" s="1">
        <v>24.0</v>
      </c>
      <c r="G210" s="1">
        <v>23.0</v>
      </c>
      <c r="H210" s="1">
        <v>22.0</v>
      </c>
      <c r="J210" s="1" t="b">
        <f t="array" ref="J210">IF(NOT(H210=""),AND(C210:H210&gt;B210:G210),IF(NOT(G210=""),AND(C210:G210&gt;B210:F210),IF(NOT(F210=""),AND(C210:F210&gt;B210:E210),AND(C210:E210&gt;B210:D210))))</f>
        <v>0</v>
      </c>
      <c r="K210" s="1" t="b">
        <f t="array" ref="K210">IF(NOT(H210=""),AND(C210:H210&lt;B210:G210),IF(NOT(G210=""),AND(C210:G210&lt;B210:F210),IF(NOT(F210=""),AND(C210:F210&lt;B210:E210),AND(C210:E210&lt;B210:D210))))</f>
        <v>0</v>
      </c>
      <c r="L210" s="1" t="b">
        <f t="array" ref="L210">IF(NOT(H210=""),AND(AND(ABS(C210:H210-B210:G210)&gt;0),AND(ABS(C210:H210-B210:G210)&lt;4)),IF(NOT(G210=""),AND(AND(ABS(C210:G210-B210:F210)&gt;0),AND(ABS(C210:G210-B210:F210)&lt;4)),IF(NOT(F210=""),AND(AND(ABS(C210:F210-B210:E210)&gt;0),AND(ABS(C210:F210-B210:E210)&lt;4)),AND(AND(ABS(C210:E210-B210:D210)&gt;0),AND(ABS(C210:E210-B210:D210)&lt;4)))))</f>
        <v>0</v>
      </c>
      <c r="M210" s="1" t="b">
        <f t="shared" si="1"/>
        <v>0</v>
      </c>
    </row>
    <row r="211" ht="15.75" customHeight="1">
      <c r="A211" s="1" t="s">
        <v>220</v>
      </c>
      <c r="B211" s="1">
        <v>28.0</v>
      </c>
      <c r="C211" s="1">
        <v>26.0</v>
      </c>
      <c r="D211" s="1">
        <v>26.0</v>
      </c>
      <c r="E211" s="1">
        <v>25.0</v>
      </c>
      <c r="F211" s="1">
        <v>26.0</v>
      </c>
      <c r="J211" s="1" t="b">
        <f t="array" ref="J211">IF(NOT(H211=""),AND(C211:H211&gt;B211:G211),IF(NOT(G211=""),AND(C211:G211&gt;B211:F211),IF(NOT(F211=""),AND(C211:F211&gt;B211:E211),AND(C211:E211&gt;B211:D211))))</f>
        <v>0</v>
      </c>
      <c r="K211" s="1" t="b">
        <f t="array" ref="K211">IF(NOT(H211=""),AND(C211:H211&lt;B211:G211),IF(NOT(G211=""),AND(C211:G211&lt;B211:F211),IF(NOT(F211=""),AND(C211:F211&lt;B211:E211),AND(C211:E211&lt;B211:D211))))</f>
        <v>0</v>
      </c>
      <c r="L211" s="1" t="b">
        <f t="array" ref="L211">IF(NOT(H211=""),AND(AND(ABS(C211:H211-B211:G211)&gt;0),AND(ABS(C211:H211-B211:G211)&lt;4)),IF(NOT(G211=""),AND(AND(ABS(C211:G211-B211:F211)&gt;0),AND(ABS(C211:G211-B211:F211)&lt;4)),IF(NOT(F211=""),AND(AND(ABS(C211:F211-B211:E211)&gt;0),AND(ABS(C211:F211-B211:E211)&lt;4)),AND(AND(ABS(C211:E211-B211:D211)&gt;0),AND(ABS(C211:E211-B211:D211)&lt;4)))))</f>
        <v>0</v>
      </c>
      <c r="M211" s="1" t="b">
        <f t="shared" si="1"/>
        <v>0</v>
      </c>
    </row>
    <row r="212" ht="15.75" customHeight="1">
      <c r="A212" s="1" t="s">
        <v>221</v>
      </c>
      <c r="B212" s="1">
        <v>93.0</v>
      </c>
      <c r="C212" s="1">
        <v>92.0</v>
      </c>
      <c r="D212" s="1">
        <v>90.0</v>
      </c>
      <c r="E212" s="1">
        <v>90.0</v>
      </c>
      <c r="F212" s="1">
        <v>90.0</v>
      </c>
      <c r="J212" s="1" t="b">
        <f t="array" ref="J212">IF(NOT(H212=""),AND(C212:H212&gt;B212:G212),IF(NOT(G212=""),AND(C212:G212&gt;B212:F212),IF(NOT(F212=""),AND(C212:F212&gt;B212:E212),AND(C212:E212&gt;B212:D212))))</f>
        <v>0</v>
      </c>
      <c r="K212" s="1" t="b">
        <f t="array" ref="K212">IF(NOT(H212=""),AND(C212:H212&lt;B212:G212),IF(NOT(G212=""),AND(C212:G212&lt;B212:F212),IF(NOT(F212=""),AND(C212:F212&lt;B212:E212),AND(C212:E212&lt;B212:D212))))</f>
        <v>0</v>
      </c>
      <c r="L212" s="1" t="b">
        <f t="array" ref="L212">IF(NOT(H212=""),AND(AND(ABS(C212:H212-B212:G212)&gt;0),AND(ABS(C212:H212-B212:G212)&lt;4)),IF(NOT(G212=""),AND(AND(ABS(C212:G212-B212:F212)&gt;0),AND(ABS(C212:G212-B212:F212)&lt;4)),IF(NOT(F212=""),AND(AND(ABS(C212:F212-B212:E212)&gt;0),AND(ABS(C212:F212-B212:E212)&lt;4)),AND(AND(ABS(C212:E212-B212:D212)&gt;0),AND(ABS(C212:E212-B212:D212)&lt;4)))))</f>
        <v>0</v>
      </c>
      <c r="M212" s="1" t="b">
        <f t="shared" si="1"/>
        <v>0</v>
      </c>
    </row>
    <row r="213" ht="15.75" customHeight="1">
      <c r="A213" s="1" t="s">
        <v>222</v>
      </c>
      <c r="B213" s="1">
        <v>6.0</v>
      </c>
      <c r="C213" s="1">
        <v>5.0</v>
      </c>
      <c r="D213" s="1">
        <v>5.0</v>
      </c>
      <c r="E213" s="1">
        <v>1.0</v>
      </c>
      <c r="J213" s="1" t="b">
        <f t="array" ref="J213">IF(NOT(H213=""),AND(C213:H213&gt;B213:G213),IF(NOT(G213=""),AND(C213:G213&gt;B213:F213),IF(NOT(F213=""),AND(C213:F213&gt;B213:E213),AND(C213:E213&gt;B213:D213))))</f>
        <v>0</v>
      </c>
      <c r="K213" s="1" t="b">
        <f t="array" ref="K213">IF(NOT(H213=""),AND(C213:H213&lt;B213:G213),IF(NOT(G213=""),AND(C213:G213&lt;B213:F213),IF(NOT(F213=""),AND(C213:F213&lt;B213:E213),AND(C213:E213&lt;B213:D213))))</f>
        <v>0</v>
      </c>
      <c r="L213" s="1" t="b">
        <f t="array" ref="L213">IF(NOT(H213=""),AND(AND(ABS(C213:H213-B213:G213)&gt;0),AND(ABS(C213:H213-B213:G213)&lt;4)),IF(NOT(G213=""),AND(AND(ABS(C213:G213-B213:F213)&gt;0),AND(ABS(C213:G213-B213:F213)&lt;4)),IF(NOT(F213=""),AND(AND(ABS(C213:F213-B213:E213)&gt;0),AND(ABS(C213:F213-B213:E213)&lt;4)),AND(AND(ABS(C213:E213-B213:D213)&gt;0),AND(ABS(C213:E213-B213:D213)&lt;4)))))</f>
        <v>0</v>
      </c>
      <c r="M213" s="1" t="b">
        <f t="shared" si="1"/>
        <v>0</v>
      </c>
    </row>
    <row r="214" ht="15.75" customHeight="1">
      <c r="A214" s="1" t="s">
        <v>223</v>
      </c>
      <c r="B214" s="1">
        <v>27.0</v>
      </c>
      <c r="C214" s="1">
        <v>27.0</v>
      </c>
      <c r="D214" s="1">
        <v>24.0</v>
      </c>
      <c r="E214" s="1">
        <v>22.0</v>
      </c>
      <c r="F214" s="1">
        <v>15.0</v>
      </c>
      <c r="J214" s="1" t="b">
        <f t="array" ref="J214">IF(NOT(H214=""),AND(C214:H214&gt;B214:G214),IF(NOT(G214=""),AND(C214:G214&gt;B214:F214),IF(NOT(F214=""),AND(C214:F214&gt;B214:E214),AND(C214:E214&gt;B214:D214))))</f>
        <v>0</v>
      </c>
      <c r="K214" s="1" t="b">
        <f t="array" ref="K214">IF(NOT(H214=""),AND(C214:H214&lt;B214:G214),IF(NOT(G214=""),AND(C214:G214&lt;B214:F214),IF(NOT(F214=""),AND(C214:F214&lt;B214:E214),AND(C214:E214&lt;B214:D214))))</f>
        <v>0</v>
      </c>
      <c r="L214" s="1" t="b">
        <f t="array" ref="L214">IF(NOT(H214=""),AND(AND(ABS(C214:H214-B214:G214)&gt;0),AND(ABS(C214:H214-B214:G214)&lt;4)),IF(NOT(G214=""),AND(AND(ABS(C214:G214-B214:F214)&gt;0),AND(ABS(C214:G214-B214:F214)&lt;4)),IF(NOT(F214=""),AND(AND(ABS(C214:F214-B214:E214)&gt;0),AND(ABS(C214:F214-B214:E214)&lt;4)),AND(AND(ABS(C214:E214-B214:D214)&gt;0),AND(ABS(C214:E214-B214:D214)&lt;4)))))</f>
        <v>0</v>
      </c>
      <c r="M214" s="1" t="b">
        <f t="shared" si="1"/>
        <v>0</v>
      </c>
    </row>
    <row r="215" ht="15.75" customHeight="1">
      <c r="A215" s="1" t="s">
        <v>224</v>
      </c>
      <c r="B215" s="1">
        <v>51.0</v>
      </c>
      <c r="C215" s="1">
        <v>48.0</v>
      </c>
      <c r="D215" s="1">
        <v>44.0</v>
      </c>
      <c r="E215" s="1">
        <v>43.0</v>
      </c>
      <c r="F215" s="1">
        <v>40.0</v>
      </c>
      <c r="G215" s="1">
        <v>37.0</v>
      </c>
      <c r="J215" s="1" t="b">
        <f t="array" ref="J215">IF(NOT(H215=""),AND(C215:H215&gt;B215:G215),IF(NOT(G215=""),AND(C215:G215&gt;B215:F215),IF(NOT(F215=""),AND(C215:F215&gt;B215:E215),AND(C215:E215&gt;B215:D215))))</f>
        <v>0</v>
      </c>
      <c r="K215" s="1" t="b">
        <f t="array" ref="K215">IF(NOT(H215=""),AND(C215:H215&lt;B215:G215),IF(NOT(G215=""),AND(C215:G215&lt;B215:F215),IF(NOT(F215=""),AND(C215:F215&lt;B215:E215),AND(C215:E215&lt;B215:D215))))</f>
        <v>1</v>
      </c>
      <c r="L215" s="1" t="b">
        <f t="array" ref="L215">IF(NOT(H215=""),AND(AND(ABS(C215:H215-B215:G215)&gt;0),AND(ABS(C215:H215-B215:G215)&lt;4)),IF(NOT(G215=""),AND(AND(ABS(C215:G215-B215:F215)&gt;0),AND(ABS(C215:G215-B215:F215)&lt;4)),IF(NOT(F215=""),AND(AND(ABS(C215:F215-B215:E215)&gt;0),AND(ABS(C215:F215-B215:E215)&lt;4)),AND(AND(ABS(C215:E215-B215:D215)&gt;0),AND(ABS(C215:E215-B215:D215)&lt;4)))))</f>
        <v>0</v>
      </c>
      <c r="M215" s="1" t="b">
        <f t="shared" si="1"/>
        <v>0</v>
      </c>
    </row>
    <row r="216" ht="15.75" customHeight="1">
      <c r="A216" s="1" t="s">
        <v>225</v>
      </c>
      <c r="B216" s="1">
        <v>29.0</v>
      </c>
      <c r="C216" s="1">
        <v>28.0</v>
      </c>
      <c r="D216" s="1">
        <v>25.0</v>
      </c>
      <c r="E216" s="1">
        <v>24.0</v>
      </c>
      <c r="F216" s="1">
        <v>20.0</v>
      </c>
      <c r="G216" s="1">
        <v>17.0</v>
      </c>
      <c r="H216" s="1">
        <v>18.0</v>
      </c>
      <c r="J216" s="1" t="b">
        <f t="array" ref="J216">IF(NOT(H216=""),AND(C216:H216&gt;B216:G216),IF(NOT(G216=""),AND(C216:G216&gt;B216:F216),IF(NOT(F216=""),AND(C216:F216&gt;B216:E216),AND(C216:E216&gt;B216:D216))))</f>
        <v>0</v>
      </c>
      <c r="K216" s="1" t="b">
        <f t="array" ref="K216">IF(NOT(H216=""),AND(C216:H216&lt;B216:G216),IF(NOT(G216=""),AND(C216:G216&lt;B216:F216),IF(NOT(F216=""),AND(C216:F216&lt;B216:E216),AND(C216:E216&lt;B216:D216))))</f>
        <v>0</v>
      </c>
      <c r="L216" s="1" t="b">
        <f t="array" ref="L216">IF(NOT(H216=""),AND(AND(ABS(C216:H216-B216:G216)&gt;0),AND(ABS(C216:H216-B216:G216)&lt;4)),IF(NOT(G216=""),AND(AND(ABS(C216:G216-B216:F216)&gt;0),AND(ABS(C216:G216-B216:F216)&lt;4)),IF(NOT(F216=""),AND(AND(ABS(C216:F216-B216:E216)&gt;0),AND(ABS(C216:F216-B216:E216)&lt;4)),AND(AND(ABS(C216:E216-B216:D216)&gt;0),AND(ABS(C216:E216-B216:D216)&lt;4)))))</f>
        <v>0</v>
      </c>
      <c r="M216" s="1" t="b">
        <f t="shared" si="1"/>
        <v>0</v>
      </c>
    </row>
    <row r="217" ht="15.75" customHeight="1">
      <c r="A217" s="1" t="s">
        <v>226</v>
      </c>
      <c r="B217" s="1">
        <v>24.0</v>
      </c>
      <c r="C217" s="1">
        <v>20.0</v>
      </c>
      <c r="D217" s="1">
        <v>18.0</v>
      </c>
      <c r="E217" s="1">
        <v>16.0</v>
      </c>
      <c r="F217" s="1">
        <v>16.0</v>
      </c>
      <c r="J217" s="1" t="b">
        <f t="array" ref="J217">IF(NOT(H217=""),AND(C217:H217&gt;B217:G217),IF(NOT(G217=""),AND(C217:G217&gt;B217:F217),IF(NOT(F217=""),AND(C217:F217&gt;B217:E217),AND(C217:E217&gt;B217:D217))))</f>
        <v>0</v>
      </c>
      <c r="K217" s="1" t="b">
        <f t="array" ref="K217">IF(NOT(H217=""),AND(C217:H217&lt;B217:G217),IF(NOT(G217=""),AND(C217:G217&lt;B217:F217),IF(NOT(F217=""),AND(C217:F217&lt;B217:E217),AND(C217:E217&lt;B217:D217))))</f>
        <v>0</v>
      </c>
      <c r="L217" s="1" t="b">
        <f t="array" ref="L217">IF(NOT(H217=""),AND(AND(ABS(C217:H217-B217:G217)&gt;0),AND(ABS(C217:H217-B217:G217)&lt;4)),IF(NOT(G217=""),AND(AND(ABS(C217:G217-B217:F217)&gt;0),AND(ABS(C217:G217-B217:F217)&lt;4)),IF(NOT(F217=""),AND(AND(ABS(C217:F217-B217:E217)&gt;0),AND(ABS(C217:F217-B217:E217)&lt;4)),AND(AND(ABS(C217:E217-B217:D217)&gt;0),AND(ABS(C217:E217-B217:D217)&lt;4)))))</f>
        <v>0</v>
      </c>
      <c r="M217" s="1" t="b">
        <f t="shared" si="1"/>
        <v>0</v>
      </c>
    </row>
    <row r="218" ht="15.75" customHeight="1">
      <c r="A218" s="1" t="s">
        <v>227</v>
      </c>
      <c r="B218" s="1">
        <v>39.0</v>
      </c>
      <c r="C218" s="1">
        <v>36.0</v>
      </c>
      <c r="D218" s="1">
        <v>34.0</v>
      </c>
      <c r="E218" s="1">
        <v>30.0</v>
      </c>
      <c r="F218" s="1">
        <v>26.0</v>
      </c>
      <c r="J218" s="1" t="b">
        <f t="array" ref="J218">IF(NOT(H218=""),AND(C218:H218&gt;B218:G218),IF(NOT(G218=""),AND(C218:G218&gt;B218:F218),IF(NOT(F218=""),AND(C218:F218&gt;B218:E218),AND(C218:E218&gt;B218:D218))))</f>
        <v>0</v>
      </c>
      <c r="K218" s="1" t="b">
        <f t="array" ref="K218">IF(NOT(H218=""),AND(C218:H218&lt;B218:G218),IF(NOT(G218=""),AND(C218:G218&lt;B218:F218),IF(NOT(F218=""),AND(C218:F218&lt;B218:E218),AND(C218:E218&lt;B218:D218))))</f>
        <v>1</v>
      </c>
      <c r="L218" s="1" t="b">
        <f t="array" ref="L218">IF(NOT(H218=""),AND(AND(ABS(C218:H218-B218:G218)&gt;0),AND(ABS(C218:H218-B218:G218)&lt;4)),IF(NOT(G218=""),AND(AND(ABS(C218:G218-B218:F218)&gt;0),AND(ABS(C218:G218-B218:F218)&lt;4)),IF(NOT(F218=""),AND(AND(ABS(C218:F218-B218:E218)&gt;0),AND(ABS(C218:F218-B218:E218)&lt;4)),AND(AND(ABS(C218:E218-B218:D218)&gt;0),AND(ABS(C218:E218-B218:D218)&lt;4)))))</f>
        <v>0</v>
      </c>
      <c r="M218" s="1" t="b">
        <f t="shared" si="1"/>
        <v>0</v>
      </c>
    </row>
    <row r="219" ht="15.75" customHeight="1">
      <c r="A219" s="1" t="s">
        <v>228</v>
      </c>
      <c r="B219" s="1">
        <v>80.0</v>
      </c>
      <c r="C219" s="1">
        <v>78.0</v>
      </c>
      <c r="D219" s="1">
        <v>75.0</v>
      </c>
      <c r="E219" s="1">
        <v>71.0</v>
      </c>
      <c r="F219" s="1">
        <v>65.0</v>
      </c>
      <c r="J219" s="1" t="b">
        <f t="array" ref="J219">IF(NOT(H219=""),AND(C219:H219&gt;B219:G219),IF(NOT(G219=""),AND(C219:G219&gt;B219:F219),IF(NOT(F219=""),AND(C219:F219&gt;B219:E219),AND(C219:E219&gt;B219:D219))))</f>
        <v>0</v>
      </c>
      <c r="K219" s="1" t="b">
        <f t="array" ref="K219">IF(NOT(H219=""),AND(C219:H219&lt;B219:G219),IF(NOT(G219=""),AND(C219:G219&lt;B219:F219),IF(NOT(F219=""),AND(C219:F219&lt;B219:E219),AND(C219:E219&lt;B219:D219))))</f>
        <v>1</v>
      </c>
      <c r="L219" s="1" t="b">
        <f t="array" ref="L219">IF(NOT(H219=""),AND(AND(ABS(C219:H219-B219:G219)&gt;0),AND(ABS(C219:H219-B219:G219)&lt;4)),IF(NOT(G219=""),AND(AND(ABS(C219:G219-B219:F219)&gt;0),AND(ABS(C219:G219-B219:F219)&lt;4)),IF(NOT(F219=""),AND(AND(ABS(C219:F219-B219:E219)&gt;0),AND(ABS(C219:F219-B219:E219)&lt;4)),AND(AND(ABS(C219:E219-B219:D219)&gt;0),AND(ABS(C219:E219-B219:D219)&lt;4)))))</f>
        <v>0</v>
      </c>
      <c r="M219" s="1" t="b">
        <f t="shared" si="1"/>
        <v>0</v>
      </c>
    </row>
    <row r="220" ht="15.75" customHeight="1">
      <c r="A220" s="1" t="s">
        <v>229</v>
      </c>
      <c r="B220" s="1">
        <v>41.0</v>
      </c>
      <c r="C220" s="1">
        <v>40.0</v>
      </c>
      <c r="D220" s="1">
        <v>39.0</v>
      </c>
      <c r="E220" s="1">
        <v>38.0</v>
      </c>
      <c r="F220" s="1">
        <v>32.0</v>
      </c>
      <c r="G220" s="1">
        <v>30.0</v>
      </c>
      <c r="J220" s="1" t="b">
        <f t="array" ref="J220">IF(NOT(H220=""),AND(C220:H220&gt;B220:G220),IF(NOT(G220=""),AND(C220:G220&gt;B220:F220),IF(NOT(F220=""),AND(C220:F220&gt;B220:E220),AND(C220:E220&gt;B220:D220))))</f>
        <v>0</v>
      </c>
      <c r="K220" s="1" t="b">
        <f t="array" ref="K220">IF(NOT(H220=""),AND(C220:H220&lt;B220:G220),IF(NOT(G220=""),AND(C220:G220&lt;B220:F220),IF(NOT(F220=""),AND(C220:F220&lt;B220:E220),AND(C220:E220&lt;B220:D220))))</f>
        <v>1</v>
      </c>
      <c r="L220" s="1" t="b">
        <f t="array" ref="L220">IF(NOT(H220=""),AND(AND(ABS(C220:H220-B220:G220)&gt;0),AND(ABS(C220:H220-B220:G220)&lt;4)),IF(NOT(G220=""),AND(AND(ABS(C220:G220-B220:F220)&gt;0),AND(ABS(C220:G220-B220:F220)&lt;4)),IF(NOT(F220=""),AND(AND(ABS(C220:F220-B220:E220)&gt;0),AND(ABS(C220:F220-B220:E220)&lt;4)),AND(AND(ABS(C220:E220-B220:D220)&gt;0),AND(ABS(C220:E220-B220:D220)&lt;4)))))</f>
        <v>0</v>
      </c>
      <c r="M220" s="1" t="b">
        <f t="shared" si="1"/>
        <v>0</v>
      </c>
    </row>
    <row r="221" ht="15.75" customHeight="1">
      <c r="A221" s="1" t="s">
        <v>230</v>
      </c>
      <c r="B221" s="1">
        <v>83.0</v>
      </c>
      <c r="C221" s="1">
        <v>81.0</v>
      </c>
      <c r="D221" s="1">
        <v>76.0</v>
      </c>
      <c r="E221" s="1">
        <v>78.0</v>
      </c>
      <c r="J221" s="1" t="b">
        <f t="array" ref="J221">IF(NOT(H221=""),AND(C221:H221&gt;B221:G221),IF(NOT(G221=""),AND(C221:G221&gt;B221:F221),IF(NOT(F221=""),AND(C221:F221&gt;B221:E221),AND(C221:E221&gt;B221:D221))))</f>
        <v>0</v>
      </c>
      <c r="K221" s="1" t="b">
        <f t="array" ref="K221">IF(NOT(H221=""),AND(C221:H221&lt;B221:G221),IF(NOT(G221=""),AND(C221:G221&lt;B221:F221),IF(NOT(F221=""),AND(C221:F221&lt;B221:E221),AND(C221:E221&lt;B221:D221))))</f>
        <v>0</v>
      </c>
      <c r="L221" s="1" t="b">
        <f t="array" ref="L221">IF(NOT(H221=""),AND(AND(ABS(C221:H221-B221:G221)&gt;0),AND(ABS(C221:H221-B221:G221)&lt;4)),IF(NOT(G221=""),AND(AND(ABS(C221:G221-B221:F221)&gt;0),AND(ABS(C221:G221-B221:F221)&lt;4)),IF(NOT(F221=""),AND(AND(ABS(C221:F221-B221:E221)&gt;0),AND(ABS(C221:F221-B221:E221)&lt;4)),AND(AND(ABS(C221:E221-B221:D221)&gt;0),AND(ABS(C221:E221-B221:D221)&lt;4)))))</f>
        <v>0</v>
      </c>
      <c r="M221" s="1" t="b">
        <f t="shared" si="1"/>
        <v>0</v>
      </c>
    </row>
    <row r="222" ht="15.75" customHeight="1">
      <c r="A222" s="1" t="s">
        <v>231</v>
      </c>
      <c r="B222" s="1">
        <v>78.0</v>
      </c>
      <c r="C222" s="1">
        <v>73.0</v>
      </c>
      <c r="D222" s="1">
        <v>70.0</v>
      </c>
      <c r="E222" s="1">
        <v>68.0</v>
      </c>
      <c r="F222" s="1">
        <v>68.0</v>
      </c>
      <c r="J222" s="1" t="b">
        <f t="array" ref="J222">IF(NOT(H222=""),AND(C222:H222&gt;B222:G222),IF(NOT(G222=""),AND(C222:G222&gt;B222:F222),IF(NOT(F222=""),AND(C222:F222&gt;B222:E222),AND(C222:E222&gt;B222:D222))))</f>
        <v>0</v>
      </c>
      <c r="K222" s="1" t="b">
        <f t="array" ref="K222">IF(NOT(H222=""),AND(C222:H222&lt;B222:G222),IF(NOT(G222=""),AND(C222:G222&lt;B222:F222),IF(NOT(F222=""),AND(C222:F222&lt;B222:E222),AND(C222:E222&lt;B222:D222))))</f>
        <v>0</v>
      </c>
      <c r="L222" s="1" t="b">
        <f t="array" ref="L222">IF(NOT(H222=""),AND(AND(ABS(C222:H222-B222:G222)&gt;0),AND(ABS(C222:H222-B222:G222)&lt;4)),IF(NOT(G222=""),AND(AND(ABS(C222:G222-B222:F222)&gt;0),AND(ABS(C222:G222-B222:F222)&lt;4)),IF(NOT(F222=""),AND(AND(ABS(C222:F222-B222:E222)&gt;0),AND(ABS(C222:F222-B222:E222)&lt;4)),AND(AND(ABS(C222:E222-B222:D222)&gt;0),AND(ABS(C222:E222-B222:D222)&lt;4)))))</f>
        <v>0</v>
      </c>
      <c r="M222" s="1" t="b">
        <f t="shared" si="1"/>
        <v>0</v>
      </c>
    </row>
    <row r="223" ht="15.75" customHeight="1">
      <c r="A223" s="1" t="s">
        <v>232</v>
      </c>
      <c r="B223" s="1">
        <v>35.0</v>
      </c>
      <c r="C223" s="1">
        <v>29.0</v>
      </c>
      <c r="D223" s="1">
        <v>27.0</v>
      </c>
      <c r="E223" s="1">
        <v>24.0</v>
      </c>
      <c r="F223" s="1">
        <v>21.0</v>
      </c>
      <c r="G223" s="1">
        <v>18.0</v>
      </c>
      <c r="H223" s="1">
        <v>14.0</v>
      </c>
      <c r="J223" s="1" t="b">
        <f t="array" ref="J223">IF(NOT(H223=""),AND(C223:H223&gt;B223:G223),IF(NOT(G223=""),AND(C223:G223&gt;B223:F223),IF(NOT(F223=""),AND(C223:F223&gt;B223:E223),AND(C223:E223&gt;B223:D223))))</f>
        <v>0</v>
      </c>
      <c r="K223" s="1" t="b">
        <f t="array" ref="K223">IF(NOT(H223=""),AND(C223:H223&lt;B223:G223),IF(NOT(G223=""),AND(C223:G223&lt;B223:F223),IF(NOT(F223=""),AND(C223:F223&lt;B223:E223),AND(C223:E223&lt;B223:D223))))</f>
        <v>1</v>
      </c>
      <c r="L223" s="1" t="b">
        <f t="array" ref="L223">IF(NOT(H223=""),AND(AND(ABS(C223:H223-B223:G223)&gt;0),AND(ABS(C223:H223-B223:G223)&lt;4)),IF(NOT(G223=""),AND(AND(ABS(C223:G223-B223:F223)&gt;0),AND(ABS(C223:G223-B223:F223)&lt;4)),IF(NOT(F223=""),AND(AND(ABS(C223:F223-B223:E223)&gt;0),AND(ABS(C223:F223-B223:E223)&lt;4)),AND(AND(ABS(C223:E223-B223:D223)&gt;0),AND(ABS(C223:E223-B223:D223)&lt;4)))))</f>
        <v>0</v>
      </c>
      <c r="M223" s="1" t="b">
        <f t="shared" si="1"/>
        <v>0</v>
      </c>
    </row>
    <row r="224" ht="15.75" customHeight="1">
      <c r="A224" s="1" t="s">
        <v>233</v>
      </c>
      <c r="B224" s="1">
        <v>81.0</v>
      </c>
      <c r="C224" s="1">
        <v>79.0</v>
      </c>
      <c r="D224" s="1">
        <v>76.0</v>
      </c>
      <c r="E224" s="1">
        <v>73.0</v>
      </c>
      <c r="F224" s="1">
        <v>70.0</v>
      </c>
      <c r="G224" s="1">
        <v>63.0</v>
      </c>
      <c r="H224" s="1">
        <v>57.0</v>
      </c>
      <c r="J224" s="1" t="b">
        <f t="array" ref="J224">IF(NOT(H224=""),AND(C224:H224&gt;B224:G224),IF(NOT(G224=""),AND(C224:G224&gt;B224:F224),IF(NOT(F224=""),AND(C224:F224&gt;B224:E224),AND(C224:E224&gt;B224:D224))))</f>
        <v>0</v>
      </c>
      <c r="K224" s="1" t="b">
        <f t="array" ref="K224">IF(NOT(H224=""),AND(C224:H224&lt;B224:G224),IF(NOT(G224=""),AND(C224:G224&lt;B224:F224),IF(NOT(F224=""),AND(C224:F224&lt;B224:E224),AND(C224:E224&lt;B224:D224))))</f>
        <v>1</v>
      </c>
      <c r="L224" s="1" t="b">
        <f t="array" ref="L224">IF(NOT(H224=""),AND(AND(ABS(C224:H224-B224:G224)&gt;0),AND(ABS(C224:H224-B224:G224)&lt;4)),IF(NOT(G224=""),AND(AND(ABS(C224:G224-B224:F224)&gt;0),AND(ABS(C224:G224-B224:F224)&lt;4)),IF(NOT(F224=""),AND(AND(ABS(C224:F224-B224:E224)&gt;0),AND(ABS(C224:F224-B224:E224)&lt;4)),AND(AND(ABS(C224:E224-B224:D224)&gt;0),AND(ABS(C224:E224-B224:D224)&lt;4)))))</f>
        <v>0</v>
      </c>
      <c r="M224" s="1" t="b">
        <f t="shared" si="1"/>
        <v>0</v>
      </c>
    </row>
    <row r="225" ht="15.75" customHeight="1">
      <c r="A225" s="1" t="s">
        <v>234</v>
      </c>
      <c r="B225" s="1">
        <v>43.0</v>
      </c>
      <c r="C225" s="1">
        <v>41.0</v>
      </c>
      <c r="D225" s="1">
        <v>38.0</v>
      </c>
      <c r="E225" s="1">
        <v>35.0</v>
      </c>
      <c r="F225" s="1">
        <v>34.0</v>
      </c>
      <c r="G225" s="1">
        <v>32.0</v>
      </c>
      <c r="H225" s="1">
        <v>29.0</v>
      </c>
      <c r="J225" s="1" t="b">
        <f t="array" ref="J225">IF(NOT(H225=""),AND(C225:H225&gt;B225:G225),IF(NOT(G225=""),AND(C225:G225&gt;B225:F225),IF(NOT(F225=""),AND(C225:F225&gt;B225:E225),AND(C225:E225&gt;B225:D225))))</f>
        <v>0</v>
      </c>
      <c r="K225" s="1" t="b">
        <f t="array" ref="K225">IF(NOT(H225=""),AND(C225:H225&lt;B225:G225),IF(NOT(G225=""),AND(C225:G225&lt;B225:F225),IF(NOT(F225=""),AND(C225:F225&lt;B225:E225),AND(C225:E225&lt;B225:D225))))</f>
        <v>1</v>
      </c>
      <c r="L225" s="1" t="b">
        <f t="array" ref="L225">IF(NOT(H225=""),AND(AND(ABS(C225:H225-B225:G225)&gt;0),AND(ABS(C225:H225-B225:G225)&lt;4)),IF(NOT(G225=""),AND(AND(ABS(C225:G225-B225:F225)&gt;0),AND(ABS(C225:G225-B225:F225)&lt;4)),IF(NOT(F225=""),AND(AND(ABS(C225:F225-B225:E225)&gt;0),AND(ABS(C225:F225-B225:E225)&lt;4)),AND(AND(ABS(C225:E225-B225:D225)&gt;0),AND(ABS(C225:E225-B225:D225)&lt;4)))))</f>
        <v>1</v>
      </c>
      <c r="M225" s="1" t="b">
        <f t="shared" si="1"/>
        <v>1</v>
      </c>
    </row>
    <row r="226" ht="15.75" customHeight="1">
      <c r="A226" s="1" t="s">
        <v>235</v>
      </c>
      <c r="B226" s="1">
        <v>87.0</v>
      </c>
      <c r="C226" s="1">
        <v>85.0</v>
      </c>
      <c r="D226" s="1">
        <v>83.0</v>
      </c>
      <c r="E226" s="1">
        <v>82.0</v>
      </c>
      <c r="F226" s="1">
        <v>79.0</v>
      </c>
      <c r="G226" s="1">
        <v>78.0</v>
      </c>
      <c r="H226" s="1">
        <v>79.0</v>
      </c>
      <c r="J226" s="1" t="b">
        <f t="array" ref="J226">IF(NOT(H226=""),AND(C226:H226&gt;B226:G226),IF(NOT(G226=""),AND(C226:G226&gt;B226:F226),IF(NOT(F226=""),AND(C226:F226&gt;B226:E226),AND(C226:E226&gt;B226:D226))))</f>
        <v>0</v>
      </c>
      <c r="K226" s="1" t="b">
        <f t="array" ref="K226">IF(NOT(H226=""),AND(C226:H226&lt;B226:G226),IF(NOT(G226=""),AND(C226:G226&lt;B226:F226),IF(NOT(F226=""),AND(C226:F226&lt;B226:E226),AND(C226:E226&lt;B226:D226))))</f>
        <v>0</v>
      </c>
      <c r="L226" s="1" t="b">
        <f t="array" ref="L226">IF(NOT(H226=""),AND(AND(ABS(C226:H226-B226:G226)&gt;0),AND(ABS(C226:H226-B226:G226)&lt;4)),IF(NOT(G226=""),AND(AND(ABS(C226:G226-B226:F226)&gt;0),AND(ABS(C226:G226-B226:F226)&lt;4)),IF(NOT(F226=""),AND(AND(ABS(C226:F226-B226:E226)&gt;0),AND(ABS(C226:F226-B226:E226)&lt;4)),AND(AND(ABS(C226:E226-B226:D226)&gt;0),AND(ABS(C226:E226-B226:D226)&lt;4)))))</f>
        <v>1</v>
      </c>
      <c r="M226" s="1" t="b">
        <f t="shared" si="1"/>
        <v>0</v>
      </c>
    </row>
    <row r="227" ht="15.75" customHeight="1">
      <c r="A227" s="1" t="s">
        <v>236</v>
      </c>
      <c r="B227" s="1">
        <v>30.0</v>
      </c>
      <c r="C227" s="1">
        <v>28.0</v>
      </c>
      <c r="D227" s="1">
        <v>25.0</v>
      </c>
      <c r="E227" s="1">
        <v>23.0</v>
      </c>
      <c r="F227" s="1">
        <v>23.0</v>
      </c>
      <c r="J227" s="1" t="b">
        <f t="array" ref="J227">IF(NOT(H227=""),AND(C227:H227&gt;B227:G227),IF(NOT(G227=""),AND(C227:G227&gt;B227:F227),IF(NOT(F227=""),AND(C227:F227&gt;B227:E227),AND(C227:E227&gt;B227:D227))))</f>
        <v>0</v>
      </c>
      <c r="K227" s="1" t="b">
        <f t="array" ref="K227">IF(NOT(H227=""),AND(C227:H227&lt;B227:G227),IF(NOT(G227=""),AND(C227:G227&lt;B227:F227),IF(NOT(F227=""),AND(C227:F227&lt;B227:E227),AND(C227:E227&lt;B227:D227))))</f>
        <v>0</v>
      </c>
      <c r="L227" s="1" t="b">
        <f t="array" ref="L227">IF(NOT(H227=""),AND(AND(ABS(C227:H227-B227:G227)&gt;0),AND(ABS(C227:H227-B227:G227)&lt;4)),IF(NOT(G227=""),AND(AND(ABS(C227:G227-B227:F227)&gt;0),AND(ABS(C227:G227-B227:F227)&lt;4)),IF(NOT(F227=""),AND(AND(ABS(C227:F227-B227:E227)&gt;0),AND(ABS(C227:F227-B227:E227)&lt;4)),AND(AND(ABS(C227:E227-B227:D227)&gt;0),AND(ABS(C227:E227-B227:D227)&lt;4)))))</f>
        <v>0</v>
      </c>
      <c r="M227" s="1" t="b">
        <f t="shared" si="1"/>
        <v>0</v>
      </c>
    </row>
    <row r="228" ht="15.75" customHeight="1">
      <c r="A228" s="1" t="s">
        <v>237</v>
      </c>
      <c r="B228" s="1">
        <v>20.0</v>
      </c>
      <c r="C228" s="1">
        <v>17.0</v>
      </c>
      <c r="D228" s="1">
        <v>14.0</v>
      </c>
      <c r="E228" s="1">
        <v>12.0</v>
      </c>
      <c r="F228" s="1">
        <v>9.0</v>
      </c>
      <c r="G228" s="1">
        <v>5.0</v>
      </c>
      <c r="J228" s="1" t="b">
        <f t="array" ref="J228">IF(NOT(H228=""),AND(C228:H228&gt;B228:G228),IF(NOT(G228=""),AND(C228:G228&gt;B228:F228),IF(NOT(F228=""),AND(C228:F228&gt;B228:E228),AND(C228:E228&gt;B228:D228))))</f>
        <v>0</v>
      </c>
      <c r="K228" s="1" t="b">
        <f t="array" ref="K228">IF(NOT(H228=""),AND(C228:H228&lt;B228:G228),IF(NOT(G228=""),AND(C228:G228&lt;B228:F228),IF(NOT(F228=""),AND(C228:F228&lt;B228:E228),AND(C228:E228&lt;B228:D228))))</f>
        <v>1</v>
      </c>
      <c r="L228" s="1" t="b">
        <f t="array" ref="L228">IF(NOT(H228=""),AND(AND(ABS(C228:H228-B228:G228)&gt;0),AND(ABS(C228:H228-B228:G228)&lt;4)),IF(NOT(G228=""),AND(AND(ABS(C228:G228-B228:F228)&gt;0),AND(ABS(C228:G228-B228:F228)&lt;4)),IF(NOT(F228=""),AND(AND(ABS(C228:F228-B228:E228)&gt;0),AND(ABS(C228:F228-B228:E228)&lt;4)),AND(AND(ABS(C228:E228-B228:D228)&gt;0),AND(ABS(C228:E228-B228:D228)&lt;4)))))</f>
        <v>0</v>
      </c>
      <c r="M228" s="1" t="b">
        <f t="shared" si="1"/>
        <v>0</v>
      </c>
    </row>
    <row r="229" ht="15.75" customHeight="1">
      <c r="A229" s="1" t="s">
        <v>238</v>
      </c>
      <c r="B229" s="1">
        <v>81.0</v>
      </c>
      <c r="C229" s="1">
        <v>80.0</v>
      </c>
      <c r="D229" s="1">
        <v>77.0</v>
      </c>
      <c r="E229" s="1">
        <v>71.0</v>
      </c>
      <c r="J229" s="1" t="b">
        <f t="array" ref="J229">IF(NOT(H229=""),AND(C229:H229&gt;B229:G229),IF(NOT(G229=""),AND(C229:G229&gt;B229:F229),IF(NOT(F229=""),AND(C229:F229&gt;B229:E229),AND(C229:E229&gt;B229:D229))))</f>
        <v>0</v>
      </c>
      <c r="K229" s="1" t="b">
        <f t="array" ref="K229">IF(NOT(H229=""),AND(C229:H229&lt;B229:G229),IF(NOT(G229=""),AND(C229:G229&lt;B229:F229),IF(NOT(F229=""),AND(C229:F229&lt;B229:E229),AND(C229:E229&lt;B229:D229))))</f>
        <v>1</v>
      </c>
      <c r="L229" s="1" t="b">
        <f t="array" ref="L229">IF(NOT(H229=""),AND(AND(ABS(C229:H229-B229:G229)&gt;0),AND(ABS(C229:H229-B229:G229)&lt;4)),IF(NOT(G229=""),AND(AND(ABS(C229:G229-B229:F229)&gt;0),AND(ABS(C229:G229-B229:F229)&lt;4)),IF(NOT(F229=""),AND(AND(ABS(C229:F229-B229:E229)&gt;0),AND(ABS(C229:F229-B229:E229)&lt;4)),AND(AND(ABS(C229:E229-B229:D229)&gt;0),AND(ABS(C229:E229-B229:D229)&lt;4)))))</f>
        <v>0</v>
      </c>
      <c r="M229" s="1" t="b">
        <f t="shared" si="1"/>
        <v>0</v>
      </c>
    </row>
    <row r="230" ht="15.75" customHeight="1">
      <c r="A230" s="1" t="s">
        <v>239</v>
      </c>
      <c r="B230" s="1">
        <v>91.0</v>
      </c>
      <c r="C230" s="1">
        <v>90.0</v>
      </c>
      <c r="D230" s="1">
        <v>88.0</v>
      </c>
      <c r="E230" s="1">
        <v>86.0</v>
      </c>
      <c r="F230" s="1">
        <v>88.0</v>
      </c>
      <c r="G230" s="1">
        <v>86.0</v>
      </c>
      <c r="J230" s="1" t="b">
        <f t="array" ref="J230">IF(NOT(H230=""),AND(C230:H230&gt;B230:G230),IF(NOT(G230=""),AND(C230:G230&gt;B230:F230),IF(NOT(F230=""),AND(C230:F230&gt;B230:E230),AND(C230:E230&gt;B230:D230))))</f>
        <v>0</v>
      </c>
      <c r="K230" s="1" t="b">
        <f t="array" ref="K230">IF(NOT(H230=""),AND(C230:H230&lt;B230:G230),IF(NOT(G230=""),AND(C230:G230&lt;B230:F230),IF(NOT(F230=""),AND(C230:F230&lt;B230:E230),AND(C230:E230&lt;B230:D230))))</f>
        <v>0</v>
      </c>
      <c r="L230" s="1" t="b">
        <f t="array" ref="L230">IF(NOT(H230=""),AND(AND(ABS(C230:H230-B230:G230)&gt;0),AND(ABS(C230:H230-B230:G230)&lt;4)),IF(NOT(G230=""),AND(AND(ABS(C230:G230-B230:F230)&gt;0),AND(ABS(C230:G230-B230:F230)&lt;4)),IF(NOT(F230=""),AND(AND(ABS(C230:F230-B230:E230)&gt;0),AND(ABS(C230:F230-B230:E230)&lt;4)),AND(AND(ABS(C230:E230-B230:D230)&gt;0),AND(ABS(C230:E230-B230:D230)&lt;4)))))</f>
        <v>1</v>
      </c>
      <c r="M230" s="1" t="b">
        <f t="shared" si="1"/>
        <v>0</v>
      </c>
    </row>
    <row r="231" ht="15.75" customHeight="1">
      <c r="A231" s="1" t="s">
        <v>240</v>
      </c>
      <c r="B231" s="1">
        <v>40.0</v>
      </c>
      <c r="C231" s="1">
        <v>38.0</v>
      </c>
      <c r="D231" s="1">
        <v>36.0</v>
      </c>
      <c r="E231" s="1">
        <v>39.0</v>
      </c>
      <c r="F231" s="1">
        <v>36.0</v>
      </c>
      <c r="G231" s="1">
        <v>37.0</v>
      </c>
      <c r="J231" s="1" t="b">
        <f t="array" ref="J231">IF(NOT(H231=""),AND(C231:H231&gt;B231:G231),IF(NOT(G231=""),AND(C231:G231&gt;B231:F231),IF(NOT(F231=""),AND(C231:F231&gt;B231:E231),AND(C231:E231&gt;B231:D231))))</f>
        <v>0</v>
      </c>
      <c r="K231" s="1" t="b">
        <f t="array" ref="K231">IF(NOT(H231=""),AND(C231:H231&lt;B231:G231),IF(NOT(G231=""),AND(C231:G231&lt;B231:F231),IF(NOT(F231=""),AND(C231:F231&lt;B231:E231),AND(C231:E231&lt;B231:D231))))</f>
        <v>0</v>
      </c>
      <c r="L231" s="1" t="b">
        <f t="array" ref="L231">IF(NOT(H231=""),AND(AND(ABS(C231:H231-B231:G231)&gt;0),AND(ABS(C231:H231-B231:G231)&lt;4)),IF(NOT(G231=""),AND(AND(ABS(C231:G231-B231:F231)&gt;0),AND(ABS(C231:G231-B231:F231)&lt;4)),IF(NOT(F231=""),AND(AND(ABS(C231:F231-B231:E231)&gt;0),AND(ABS(C231:F231-B231:E231)&lt;4)),AND(AND(ABS(C231:E231-B231:D231)&gt;0),AND(ABS(C231:E231-B231:D231)&lt;4)))))</f>
        <v>1</v>
      </c>
      <c r="M231" s="1" t="b">
        <f t="shared" si="1"/>
        <v>0</v>
      </c>
    </row>
    <row r="232" ht="15.75" customHeight="1">
      <c r="A232" s="1" t="s">
        <v>241</v>
      </c>
      <c r="B232" s="1">
        <v>34.0</v>
      </c>
      <c r="C232" s="1">
        <v>31.0</v>
      </c>
      <c r="D232" s="1">
        <v>30.0</v>
      </c>
      <c r="E232" s="1">
        <v>32.0</v>
      </c>
      <c r="F232" s="1">
        <v>32.0</v>
      </c>
      <c r="J232" s="1" t="b">
        <f t="array" ref="J232">IF(NOT(H232=""),AND(C232:H232&gt;B232:G232),IF(NOT(G232=""),AND(C232:G232&gt;B232:F232),IF(NOT(F232=""),AND(C232:F232&gt;B232:E232),AND(C232:E232&gt;B232:D232))))</f>
        <v>0</v>
      </c>
      <c r="K232" s="1" t="b">
        <f t="array" ref="K232">IF(NOT(H232=""),AND(C232:H232&lt;B232:G232),IF(NOT(G232=""),AND(C232:G232&lt;B232:F232),IF(NOT(F232=""),AND(C232:F232&lt;B232:E232),AND(C232:E232&lt;B232:D232))))</f>
        <v>0</v>
      </c>
      <c r="L232" s="1" t="b">
        <f t="array" ref="L232">IF(NOT(H232=""),AND(AND(ABS(C232:H232-B232:G232)&gt;0),AND(ABS(C232:H232-B232:G232)&lt;4)),IF(NOT(G232=""),AND(AND(ABS(C232:G232-B232:F232)&gt;0),AND(ABS(C232:G232-B232:F232)&lt;4)),IF(NOT(F232=""),AND(AND(ABS(C232:F232-B232:E232)&gt;0),AND(ABS(C232:F232-B232:E232)&lt;4)),AND(AND(ABS(C232:E232-B232:D232)&gt;0),AND(ABS(C232:E232-B232:D232)&lt;4)))))</f>
        <v>0</v>
      </c>
      <c r="M232" s="1" t="b">
        <f t="shared" si="1"/>
        <v>0</v>
      </c>
    </row>
    <row r="233" ht="15.75" customHeight="1">
      <c r="A233" s="1" t="s">
        <v>242</v>
      </c>
      <c r="B233" s="1">
        <v>79.0</v>
      </c>
      <c r="C233" s="1">
        <v>82.0</v>
      </c>
      <c r="D233" s="1">
        <v>79.0</v>
      </c>
      <c r="E233" s="1">
        <v>75.0</v>
      </c>
      <c r="J233" s="1" t="b">
        <f t="array" ref="J233">IF(NOT(H233=""),AND(C233:H233&gt;B233:G233),IF(NOT(G233=""),AND(C233:G233&gt;B233:F233),IF(NOT(F233=""),AND(C233:F233&gt;B233:E233),AND(C233:E233&gt;B233:D233))))</f>
        <v>0</v>
      </c>
      <c r="K233" s="1" t="b">
        <f t="array" ref="K233">IF(NOT(H233=""),AND(C233:H233&lt;B233:G233),IF(NOT(G233=""),AND(C233:G233&lt;B233:F233),IF(NOT(F233=""),AND(C233:F233&lt;B233:E233),AND(C233:E233&lt;B233:D233))))</f>
        <v>0</v>
      </c>
      <c r="L233" s="1" t="b">
        <f t="array" ref="L233">IF(NOT(H233=""),AND(AND(ABS(C233:H233-B233:G233)&gt;0),AND(ABS(C233:H233-B233:G233)&lt;4)),IF(NOT(G233=""),AND(AND(ABS(C233:G233-B233:F233)&gt;0),AND(ABS(C233:G233-B233:F233)&lt;4)),IF(NOT(F233=""),AND(AND(ABS(C233:F233-B233:E233)&gt;0),AND(ABS(C233:F233-B233:E233)&lt;4)),AND(AND(ABS(C233:E233-B233:D233)&gt;0),AND(ABS(C233:E233-B233:D233)&lt;4)))))</f>
        <v>0</v>
      </c>
      <c r="M233" s="1" t="b">
        <f t="shared" si="1"/>
        <v>0</v>
      </c>
    </row>
    <row r="234" ht="15.75" customHeight="1">
      <c r="A234" s="1" t="s">
        <v>243</v>
      </c>
      <c r="B234" s="1">
        <v>28.0</v>
      </c>
      <c r="C234" s="1">
        <v>25.0</v>
      </c>
      <c r="D234" s="1">
        <v>26.0</v>
      </c>
      <c r="E234" s="1">
        <v>24.0</v>
      </c>
      <c r="F234" s="1">
        <v>23.0</v>
      </c>
      <c r="G234" s="1">
        <v>18.0</v>
      </c>
      <c r="J234" s="1" t="b">
        <f t="array" ref="J234">IF(NOT(H234=""),AND(C234:H234&gt;B234:G234),IF(NOT(G234=""),AND(C234:G234&gt;B234:F234),IF(NOT(F234=""),AND(C234:F234&gt;B234:E234),AND(C234:E234&gt;B234:D234))))</f>
        <v>0</v>
      </c>
      <c r="K234" s="1" t="b">
        <f t="array" ref="K234">IF(NOT(H234=""),AND(C234:H234&lt;B234:G234),IF(NOT(G234=""),AND(C234:G234&lt;B234:F234),IF(NOT(F234=""),AND(C234:F234&lt;B234:E234),AND(C234:E234&lt;B234:D234))))</f>
        <v>0</v>
      </c>
      <c r="L234" s="1" t="b">
        <f t="array" ref="L234">IF(NOT(H234=""),AND(AND(ABS(C234:H234-B234:G234)&gt;0),AND(ABS(C234:H234-B234:G234)&lt;4)),IF(NOT(G234=""),AND(AND(ABS(C234:G234-B234:F234)&gt;0),AND(ABS(C234:G234-B234:F234)&lt;4)),IF(NOT(F234=""),AND(AND(ABS(C234:F234-B234:E234)&gt;0),AND(ABS(C234:F234-B234:E234)&lt;4)),AND(AND(ABS(C234:E234-B234:D234)&gt;0),AND(ABS(C234:E234-B234:D234)&lt;4)))))</f>
        <v>0</v>
      </c>
      <c r="M234" s="1" t="b">
        <f t="shared" si="1"/>
        <v>0</v>
      </c>
    </row>
    <row r="235" ht="15.75" customHeight="1">
      <c r="A235" s="1" t="s">
        <v>244</v>
      </c>
      <c r="B235" s="1">
        <v>67.0</v>
      </c>
      <c r="C235" s="1">
        <v>65.0</v>
      </c>
      <c r="D235" s="1">
        <v>65.0</v>
      </c>
      <c r="E235" s="1">
        <v>63.0</v>
      </c>
      <c r="J235" s="1" t="b">
        <f t="array" ref="J235">IF(NOT(H235=""),AND(C235:H235&gt;B235:G235),IF(NOT(G235=""),AND(C235:G235&gt;B235:F235),IF(NOT(F235=""),AND(C235:F235&gt;B235:E235),AND(C235:E235&gt;B235:D235))))</f>
        <v>0</v>
      </c>
      <c r="K235" s="1" t="b">
        <f t="array" ref="K235">IF(NOT(H235=""),AND(C235:H235&lt;B235:G235),IF(NOT(G235=""),AND(C235:G235&lt;B235:F235),IF(NOT(F235=""),AND(C235:F235&lt;B235:E235),AND(C235:E235&lt;B235:D235))))</f>
        <v>0</v>
      </c>
      <c r="L235" s="1" t="b">
        <f t="array" ref="L235">IF(NOT(H235=""),AND(AND(ABS(C235:H235-B235:G235)&gt;0),AND(ABS(C235:H235-B235:G235)&lt;4)),IF(NOT(G235=""),AND(AND(ABS(C235:G235-B235:F235)&gt;0),AND(ABS(C235:G235-B235:F235)&lt;4)),IF(NOT(F235=""),AND(AND(ABS(C235:F235-B235:E235)&gt;0),AND(ABS(C235:F235-B235:E235)&lt;4)),AND(AND(ABS(C235:E235-B235:D235)&gt;0),AND(ABS(C235:E235-B235:D235)&lt;4)))))</f>
        <v>0</v>
      </c>
      <c r="M235" s="1" t="b">
        <f t="shared" si="1"/>
        <v>0</v>
      </c>
    </row>
    <row r="236" ht="15.75" customHeight="1">
      <c r="A236" s="1" t="s">
        <v>245</v>
      </c>
      <c r="B236" s="1">
        <v>89.0</v>
      </c>
      <c r="C236" s="1">
        <v>89.0</v>
      </c>
      <c r="D236" s="1">
        <v>88.0</v>
      </c>
      <c r="E236" s="1">
        <v>87.0</v>
      </c>
      <c r="F236" s="1">
        <v>89.0</v>
      </c>
      <c r="J236" s="1" t="b">
        <f t="array" ref="J236">IF(NOT(H236=""),AND(C236:H236&gt;B236:G236),IF(NOT(G236=""),AND(C236:G236&gt;B236:F236),IF(NOT(F236=""),AND(C236:F236&gt;B236:E236),AND(C236:E236&gt;B236:D236))))</f>
        <v>0</v>
      </c>
      <c r="K236" s="1" t="b">
        <f t="array" ref="K236">IF(NOT(H236=""),AND(C236:H236&lt;B236:G236),IF(NOT(G236=""),AND(C236:G236&lt;B236:F236),IF(NOT(F236=""),AND(C236:F236&lt;B236:E236),AND(C236:E236&lt;B236:D236))))</f>
        <v>0</v>
      </c>
      <c r="L236" s="1" t="b">
        <f t="array" ref="L236">IF(NOT(H236=""),AND(AND(ABS(C236:H236-B236:G236)&gt;0),AND(ABS(C236:H236-B236:G236)&lt;4)),IF(NOT(G236=""),AND(AND(ABS(C236:G236-B236:F236)&gt;0),AND(ABS(C236:G236-B236:F236)&lt;4)),IF(NOT(F236=""),AND(AND(ABS(C236:F236-B236:E236)&gt;0),AND(ABS(C236:F236-B236:E236)&lt;4)),AND(AND(ABS(C236:E236-B236:D236)&gt;0),AND(ABS(C236:E236-B236:D236)&lt;4)))))</f>
        <v>0</v>
      </c>
      <c r="M236" s="1" t="b">
        <f t="shared" si="1"/>
        <v>0</v>
      </c>
    </row>
    <row r="237" ht="15.75" customHeight="1">
      <c r="A237" s="1" t="s">
        <v>246</v>
      </c>
      <c r="B237" s="1">
        <v>85.0</v>
      </c>
      <c r="C237" s="1">
        <v>83.0</v>
      </c>
      <c r="D237" s="1">
        <v>80.0</v>
      </c>
      <c r="E237" s="1">
        <v>78.0</v>
      </c>
      <c r="F237" s="1">
        <v>78.0</v>
      </c>
      <c r="G237" s="1">
        <v>78.0</v>
      </c>
      <c r="J237" s="1" t="b">
        <f t="array" ref="J237">IF(NOT(H237=""),AND(C237:H237&gt;B237:G237),IF(NOT(G237=""),AND(C237:G237&gt;B237:F237),IF(NOT(F237=""),AND(C237:F237&gt;B237:E237),AND(C237:E237&gt;B237:D237))))</f>
        <v>0</v>
      </c>
      <c r="K237" s="1" t="b">
        <f t="array" ref="K237">IF(NOT(H237=""),AND(C237:H237&lt;B237:G237),IF(NOT(G237=""),AND(C237:G237&lt;B237:F237),IF(NOT(F237=""),AND(C237:F237&lt;B237:E237),AND(C237:E237&lt;B237:D237))))</f>
        <v>0</v>
      </c>
      <c r="L237" s="1" t="b">
        <f t="array" ref="L237">IF(NOT(H237=""),AND(AND(ABS(C237:H237-B237:G237)&gt;0),AND(ABS(C237:H237-B237:G237)&lt;4)),IF(NOT(G237=""),AND(AND(ABS(C237:G237-B237:F237)&gt;0),AND(ABS(C237:G237-B237:F237)&lt;4)),IF(NOT(F237=""),AND(AND(ABS(C237:F237-B237:E237)&gt;0),AND(ABS(C237:F237-B237:E237)&lt;4)),AND(AND(ABS(C237:E237-B237:D237)&gt;0),AND(ABS(C237:E237-B237:D237)&lt;4)))))</f>
        <v>0</v>
      </c>
      <c r="M237" s="1" t="b">
        <f t="shared" si="1"/>
        <v>0</v>
      </c>
    </row>
    <row r="238" ht="15.75" customHeight="1">
      <c r="A238" s="1" t="s">
        <v>247</v>
      </c>
      <c r="B238" s="1">
        <v>36.0</v>
      </c>
      <c r="C238" s="1">
        <v>34.0</v>
      </c>
      <c r="D238" s="1">
        <v>32.0</v>
      </c>
      <c r="E238" s="1">
        <v>32.0</v>
      </c>
      <c r="F238" s="1">
        <v>30.0</v>
      </c>
      <c r="G238" s="1">
        <v>26.0</v>
      </c>
      <c r="J238" s="1" t="b">
        <f t="array" ref="J238">IF(NOT(H238=""),AND(C238:H238&gt;B238:G238),IF(NOT(G238=""),AND(C238:G238&gt;B238:F238),IF(NOT(F238=""),AND(C238:F238&gt;B238:E238),AND(C238:E238&gt;B238:D238))))</f>
        <v>0</v>
      </c>
      <c r="K238" s="1" t="b">
        <f t="array" ref="K238">IF(NOT(H238=""),AND(C238:H238&lt;B238:G238),IF(NOT(G238=""),AND(C238:G238&lt;B238:F238),IF(NOT(F238=""),AND(C238:F238&lt;B238:E238),AND(C238:E238&lt;B238:D238))))</f>
        <v>0</v>
      </c>
      <c r="L238" s="1" t="b">
        <f t="array" ref="L238">IF(NOT(H238=""),AND(AND(ABS(C238:H238-B238:G238)&gt;0),AND(ABS(C238:H238-B238:G238)&lt;4)),IF(NOT(G238=""),AND(AND(ABS(C238:G238-B238:F238)&gt;0),AND(ABS(C238:G238-B238:F238)&lt;4)),IF(NOT(F238=""),AND(AND(ABS(C238:F238-B238:E238)&gt;0),AND(ABS(C238:F238-B238:E238)&lt;4)),AND(AND(ABS(C238:E238-B238:D238)&gt;0),AND(ABS(C238:E238-B238:D238)&lt;4)))))</f>
        <v>0</v>
      </c>
      <c r="M238" s="1" t="b">
        <f t="shared" si="1"/>
        <v>0</v>
      </c>
    </row>
    <row r="239" ht="15.75" customHeight="1">
      <c r="A239" s="1" t="s">
        <v>248</v>
      </c>
      <c r="B239" s="1">
        <v>71.0</v>
      </c>
      <c r="C239" s="1">
        <v>70.0</v>
      </c>
      <c r="D239" s="1">
        <v>70.0</v>
      </c>
      <c r="E239" s="1">
        <v>64.0</v>
      </c>
      <c r="J239" s="1" t="b">
        <f t="array" ref="J239">IF(NOT(H239=""),AND(C239:H239&gt;B239:G239),IF(NOT(G239=""),AND(C239:G239&gt;B239:F239),IF(NOT(F239=""),AND(C239:F239&gt;B239:E239),AND(C239:E239&gt;B239:D239))))</f>
        <v>0</v>
      </c>
      <c r="K239" s="1" t="b">
        <f t="array" ref="K239">IF(NOT(H239=""),AND(C239:H239&lt;B239:G239),IF(NOT(G239=""),AND(C239:G239&lt;B239:F239),IF(NOT(F239=""),AND(C239:F239&lt;B239:E239),AND(C239:E239&lt;B239:D239))))</f>
        <v>0</v>
      </c>
      <c r="L239" s="1" t="b">
        <f t="array" ref="L239">IF(NOT(H239=""),AND(AND(ABS(C239:H239-B239:G239)&gt;0),AND(ABS(C239:H239-B239:G239)&lt;4)),IF(NOT(G239=""),AND(AND(ABS(C239:G239-B239:F239)&gt;0),AND(ABS(C239:G239-B239:F239)&lt;4)),IF(NOT(F239=""),AND(AND(ABS(C239:F239-B239:E239)&gt;0),AND(ABS(C239:F239-B239:E239)&lt;4)),AND(AND(ABS(C239:E239-B239:D239)&gt;0),AND(ABS(C239:E239-B239:D239)&lt;4)))))</f>
        <v>0</v>
      </c>
      <c r="M239" s="1" t="b">
        <f t="shared" si="1"/>
        <v>0</v>
      </c>
    </row>
    <row r="240" ht="15.75" customHeight="1">
      <c r="A240" s="1" t="s">
        <v>249</v>
      </c>
      <c r="B240" s="1">
        <v>31.0</v>
      </c>
      <c r="C240" s="1">
        <v>30.0</v>
      </c>
      <c r="D240" s="1">
        <v>26.0</v>
      </c>
      <c r="E240" s="1">
        <v>25.0</v>
      </c>
      <c r="F240" s="1">
        <v>22.0</v>
      </c>
      <c r="G240" s="1">
        <v>19.0</v>
      </c>
      <c r="J240" s="1" t="b">
        <f t="array" ref="J240">IF(NOT(H240=""),AND(C240:H240&gt;B240:G240),IF(NOT(G240=""),AND(C240:G240&gt;B240:F240),IF(NOT(F240=""),AND(C240:F240&gt;B240:E240),AND(C240:E240&gt;B240:D240))))</f>
        <v>0</v>
      </c>
      <c r="K240" s="1" t="b">
        <f t="array" ref="K240">IF(NOT(H240=""),AND(C240:H240&lt;B240:G240),IF(NOT(G240=""),AND(C240:G240&lt;B240:F240),IF(NOT(F240=""),AND(C240:F240&lt;B240:E240),AND(C240:E240&lt;B240:D240))))</f>
        <v>1</v>
      </c>
      <c r="L240" s="1" t="b">
        <f t="array" ref="L240">IF(NOT(H240=""),AND(AND(ABS(C240:H240-B240:G240)&gt;0),AND(ABS(C240:H240-B240:G240)&lt;4)),IF(NOT(G240=""),AND(AND(ABS(C240:G240-B240:F240)&gt;0),AND(ABS(C240:G240-B240:F240)&lt;4)),IF(NOT(F240=""),AND(AND(ABS(C240:F240-B240:E240)&gt;0),AND(ABS(C240:F240-B240:E240)&lt;4)),AND(AND(ABS(C240:E240-B240:D240)&gt;0),AND(ABS(C240:E240-B240:D240)&lt;4)))))</f>
        <v>0</v>
      </c>
      <c r="M240" s="1" t="b">
        <f t="shared" si="1"/>
        <v>0</v>
      </c>
    </row>
    <row r="241" ht="15.75" customHeight="1">
      <c r="A241" s="1" t="s">
        <v>250</v>
      </c>
      <c r="B241" s="1">
        <v>60.0</v>
      </c>
      <c r="C241" s="1">
        <v>58.0</v>
      </c>
      <c r="D241" s="1">
        <v>55.0</v>
      </c>
      <c r="E241" s="1">
        <v>51.0</v>
      </c>
      <c r="F241" s="1">
        <v>53.0</v>
      </c>
      <c r="J241" s="1" t="b">
        <f t="array" ref="J241">IF(NOT(H241=""),AND(C241:H241&gt;B241:G241),IF(NOT(G241=""),AND(C241:G241&gt;B241:F241),IF(NOT(F241=""),AND(C241:F241&gt;B241:E241),AND(C241:E241&gt;B241:D241))))</f>
        <v>0</v>
      </c>
      <c r="K241" s="1" t="b">
        <f t="array" ref="K241">IF(NOT(H241=""),AND(C241:H241&lt;B241:G241),IF(NOT(G241=""),AND(C241:G241&lt;B241:F241),IF(NOT(F241=""),AND(C241:F241&lt;B241:E241),AND(C241:E241&lt;B241:D241))))</f>
        <v>0</v>
      </c>
      <c r="L241" s="1" t="b">
        <f t="array" ref="L241">IF(NOT(H241=""),AND(AND(ABS(C241:H241-B241:G241)&gt;0),AND(ABS(C241:H241-B241:G241)&lt;4)),IF(NOT(G241=""),AND(AND(ABS(C241:G241-B241:F241)&gt;0),AND(ABS(C241:G241-B241:F241)&lt;4)),IF(NOT(F241=""),AND(AND(ABS(C241:F241-B241:E241)&gt;0),AND(ABS(C241:F241-B241:E241)&lt;4)),AND(AND(ABS(C241:E241-B241:D241)&gt;0),AND(ABS(C241:E241-B241:D241)&lt;4)))))</f>
        <v>0</v>
      </c>
      <c r="M241" s="1" t="b">
        <f t="shared" si="1"/>
        <v>0</v>
      </c>
    </row>
    <row r="242" ht="15.75" customHeight="1">
      <c r="A242" s="1" t="s">
        <v>251</v>
      </c>
      <c r="B242" s="1">
        <v>89.0</v>
      </c>
      <c r="C242" s="1">
        <v>85.0</v>
      </c>
      <c r="D242" s="1">
        <v>82.0</v>
      </c>
      <c r="E242" s="1">
        <v>82.0</v>
      </c>
      <c r="J242" s="1" t="b">
        <f t="array" ref="J242">IF(NOT(H242=""),AND(C242:H242&gt;B242:G242),IF(NOT(G242=""),AND(C242:G242&gt;B242:F242),IF(NOT(F242=""),AND(C242:F242&gt;B242:E242),AND(C242:E242&gt;B242:D242))))</f>
        <v>0</v>
      </c>
      <c r="K242" s="1" t="b">
        <f t="array" ref="K242">IF(NOT(H242=""),AND(C242:H242&lt;B242:G242),IF(NOT(G242=""),AND(C242:G242&lt;B242:F242),IF(NOT(F242=""),AND(C242:F242&lt;B242:E242),AND(C242:E242&lt;B242:D242))))</f>
        <v>0</v>
      </c>
      <c r="L242" s="1" t="b">
        <f t="array" ref="L242">IF(NOT(H242=""),AND(AND(ABS(C242:H242-B242:G242)&gt;0),AND(ABS(C242:H242-B242:G242)&lt;4)),IF(NOT(G242=""),AND(AND(ABS(C242:G242-B242:F242)&gt;0),AND(ABS(C242:G242-B242:F242)&lt;4)),IF(NOT(F242=""),AND(AND(ABS(C242:F242-B242:E242)&gt;0),AND(ABS(C242:F242-B242:E242)&lt;4)),AND(AND(ABS(C242:E242-B242:D242)&gt;0),AND(ABS(C242:E242-B242:D242)&lt;4)))))</f>
        <v>0</v>
      </c>
      <c r="M242" s="1" t="b">
        <f t="shared" si="1"/>
        <v>0</v>
      </c>
    </row>
    <row r="243" ht="15.75" customHeight="1">
      <c r="A243" s="1" t="s">
        <v>252</v>
      </c>
      <c r="B243" s="1">
        <v>31.0</v>
      </c>
      <c r="C243" s="1">
        <v>30.0</v>
      </c>
      <c r="D243" s="1">
        <v>26.0</v>
      </c>
      <c r="E243" s="1">
        <v>23.0</v>
      </c>
      <c r="F243" s="1">
        <v>20.0</v>
      </c>
      <c r="G243" s="1">
        <v>16.0</v>
      </c>
      <c r="J243" s="1" t="b">
        <f t="array" ref="J243">IF(NOT(H243=""),AND(C243:H243&gt;B243:G243),IF(NOT(G243=""),AND(C243:G243&gt;B243:F243),IF(NOT(F243=""),AND(C243:F243&gt;B243:E243),AND(C243:E243&gt;B243:D243))))</f>
        <v>0</v>
      </c>
      <c r="K243" s="1" t="b">
        <f t="array" ref="K243">IF(NOT(H243=""),AND(C243:H243&lt;B243:G243),IF(NOT(G243=""),AND(C243:G243&lt;B243:F243),IF(NOT(F243=""),AND(C243:F243&lt;B243:E243),AND(C243:E243&lt;B243:D243))))</f>
        <v>1</v>
      </c>
      <c r="L243" s="1" t="b">
        <f t="array" ref="L243">IF(NOT(H243=""),AND(AND(ABS(C243:H243-B243:G243)&gt;0),AND(ABS(C243:H243-B243:G243)&lt;4)),IF(NOT(G243=""),AND(AND(ABS(C243:G243-B243:F243)&gt;0),AND(ABS(C243:G243-B243:F243)&lt;4)),IF(NOT(F243=""),AND(AND(ABS(C243:F243-B243:E243)&gt;0),AND(ABS(C243:F243-B243:E243)&lt;4)),AND(AND(ABS(C243:E243-B243:D243)&gt;0),AND(ABS(C243:E243-B243:D243)&lt;4)))))</f>
        <v>0</v>
      </c>
      <c r="M243" s="1" t="b">
        <f t="shared" si="1"/>
        <v>0</v>
      </c>
    </row>
    <row r="244" ht="15.75" customHeight="1">
      <c r="A244" s="1" t="s">
        <v>253</v>
      </c>
      <c r="B244" s="1">
        <v>36.0</v>
      </c>
      <c r="C244" s="1">
        <v>32.0</v>
      </c>
      <c r="D244" s="1">
        <v>31.0</v>
      </c>
      <c r="E244" s="1">
        <v>26.0</v>
      </c>
      <c r="J244" s="1" t="b">
        <f t="array" ref="J244">IF(NOT(H244=""),AND(C244:H244&gt;B244:G244),IF(NOT(G244=""),AND(C244:G244&gt;B244:F244),IF(NOT(F244=""),AND(C244:F244&gt;B244:E244),AND(C244:E244&gt;B244:D244))))</f>
        <v>0</v>
      </c>
      <c r="K244" s="1" t="b">
        <f t="array" ref="K244">IF(NOT(H244=""),AND(C244:H244&lt;B244:G244),IF(NOT(G244=""),AND(C244:G244&lt;B244:F244),IF(NOT(F244=""),AND(C244:F244&lt;B244:E244),AND(C244:E244&lt;B244:D244))))</f>
        <v>1</v>
      </c>
      <c r="L244" s="1" t="b">
        <f t="array" ref="L244">IF(NOT(H244=""),AND(AND(ABS(C244:H244-B244:G244)&gt;0),AND(ABS(C244:H244-B244:G244)&lt;4)),IF(NOT(G244=""),AND(AND(ABS(C244:G244-B244:F244)&gt;0),AND(ABS(C244:G244-B244:F244)&lt;4)),IF(NOT(F244=""),AND(AND(ABS(C244:F244-B244:E244)&gt;0),AND(ABS(C244:F244-B244:E244)&lt;4)),AND(AND(ABS(C244:E244-B244:D244)&gt;0),AND(ABS(C244:E244-B244:D244)&lt;4)))))</f>
        <v>0</v>
      </c>
      <c r="M244" s="1" t="b">
        <f t="shared" si="1"/>
        <v>0</v>
      </c>
    </row>
    <row r="245" ht="15.75" customHeight="1">
      <c r="A245" s="1" t="s">
        <v>254</v>
      </c>
      <c r="B245" s="1">
        <v>66.0</v>
      </c>
      <c r="C245" s="1">
        <v>59.0</v>
      </c>
      <c r="D245" s="1">
        <v>58.0</v>
      </c>
      <c r="E245" s="1">
        <v>57.0</v>
      </c>
      <c r="F245" s="1">
        <v>54.0</v>
      </c>
      <c r="G245" s="1">
        <v>52.0</v>
      </c>
      <c r="J245" s="1" t="b">
        <f t="array" ref="J245">IF(NOT(H245=""),AND(C245:H245&gt;B245:G245),IF(NOT(G245=""),AND(C245:G245&gt;B245:F245),IF(NOT(F245=""),AND(C245:F245&gt;B245:E245),AND(C245:E245&gt;B245:D245))))</f>
        <v>0</v>
      </c>
      <c r="K245" s="1" t="b">
        <f t="array" ref="K245">IF(NOT(H245=""),AND(C245:H245&lt;B245:G245),IF(NOT(G245=""),AND(C245:G245&lt;B245:F245),IF(NOT(F245=""),AND(C245:F245&lt;B245:E245),AND(C245:E245&lt;B245:D245))))</f>
        <v>1</v>
      </c>
      <c r="L245" s="1" t="b">
        <f t="array" ref="L245">IF(NOT(H245=""),AND(AND(ABS(C245:H245-B245:G245)&gt;0),AND(ABS(C245:H245-B245:G245)&lt;4)),IF(NOT(G245=""),AND(AND(ABS(C245:G245-B245:F245)&gt;0),AND(ABS(C245:G245-B245:F245)&lt;4)),IF(NOT(F245=""),AND(AND(ABS(C245:F245-B245:E245)&gt;0),AND(ABS(C245:F245-B245:E245)&lt;4)),AND(AND(ABS(C245:E245-B245:D245)&gt;0),AND(ABS(C245:E245-B245:D245)&lt;4)))))</f>
        <v>0</v>
      </c>
      <c r="M245" s="1" t="b">
        <f t="shared" si="1"/>
        <v>0</v>
      </c>
    </row>
    <row r="246" ht="15.75" customHeight="1">
      <c r="A246" s="1" t="s">
        <v>255</v>
      </c>
      <c r="B246" s="1">
        <v>60.0</v>
      </c>
      <c r="C246" s="1">
        <v>55.0</v>
      </c>
      <c r="D246" s="1">
        <v>53.0</v>
      </c>
      <c r="E246" s="1">
        <v>55.0</v>
      </c>
      <c r="J246" s="1" t="b">
        <f t="array" ref="J246">IF(NOT(H246=""),AND(C246:H246&gt;B246:G246),IF(NOT(G246=""),AND(C246:G246&gt;B246:F246),IF(NOT(F246=""),AND(C246:F246&gt;B246:E246),AND(C246:E246&gt;B246:D246))))</f>
        <v>0</v>
      </c>
      <c r="K246" s="1" t="b">
        <f t="array" ref="K246">IF(NOT(H246=""),AND(C246:H246&lt;B246:G246),IF(NOT(G246=""),AND(C246:G246&lt;B246:F246),IF(NOT(F246=""),AND(C246:F246&lt;B246:E246),AND(C246:E246&lt;B246:D246))))</f>
        <v>0</v>
      </c>
      <c r="L246" s="1" t="b">
        <f t="array" ref="L246">IF(NOT(H246=""),AND(AND(ABS(C246:H246-B246:G246)&gt;0),AND(ABS(C246:H246-B246:G246)&lt;4)),IF(NOT(G246=""),AND(AND(ABS(C246:G246-B246:F246)&gt;0),AND(ABS(C246:G246-B246:F246)&lt;4)),IF(NOT(F246=""),AND(AND(ABS(C246:F246-B246:E246)&gt;0),AND(ABS(C246:F246-B246:E246)&lt;4)),AND(AND(ABS(C246:E246-B246:D246)&gt;0),AND(ABS(C246:E246-B246:D246)&lt;4)))))</f>
        <v>0</v>
      </c>
      <c r="M246" s="1" t="b">
        <f t="shared" si="1"/>
        <v>0</v>
      </c>
    </row>
    <row r="247" ht="15.75" customHeight="1">
      <c r="A247" s="1" t="s">
        <v>256</v>
      </c>
      <c r="B247" s="1">
        <v>63.0</v>
      </c>
      <c r="C247" s="1">
        <v>61.0</v>
      </c>
      <c r="D247" s="1">
        <v>55.0</v>
      </c>
      <c r="E247" s="1">
        <v>54.0</v>
      </c>
      <c r="F247" s="1">
        <v>52.0</v>
      </c>
      <c r="G247" s="1">
        <v>50.0</v>
      </c>
      <c r="H247" s="1">
        <v>50.0</v>
      </c>
      <c r="J247" s="1" t="b">
        <f t="array" ref="J247">IF(NOT(H247=""),AND(C247:H247&gt;B247:G247),IF(NOT(G247=""),AND(C247:G247&gt;B247:F247),IF(NOT(F247=""),AND(C247:F247&gt;B247:E247),AND(C247:E247&gt;B247:D247))))</f>
        <v>0</v>
      </c>
      <c r="K247" s="1" t="b">
        <f t="array" ref="K247">IF(NOT(H247=""),AND(C247:H247&lt;B247:G247),IF(NOT(G247=""),AND(C247:G247&lt;B247:F247),IF(NOT(F247=""),AND(C247:F247&lt;B247:E247),AND(C247:E247&lt;B247:D247))))</f>
        <v>0</v>
      </c>
      <c r="L247" s="1" t="b">
        <f t="array" ref="L247">IF(NOT(H247=""),AND(AND(ABS(C247:H247-B247:G247)&gt;0),AND(ABS(C247:H247-B247:G247)&lt;4)),IF(NOT(G247=""),AND(AND(ABS(C247:G247-B247:F247)&gt;0),AND(ABS(C247:G247-B247:F247)&lt;4)),IF(NOT(F247=""),AND(AND(ABS(C247:F247-B247:E247)&gt;0),AND(ABS(C247:F247-B247:E247)&lt;4)),AND(AND(ABS(C247:E247-B247:D247)&gt;0),AND(ABS(C247:E247-B247:D247)&lt;4)))))</f>
        <v>0</v>
      </c>
      <c r="M247" s="1" t="b">
        <f t="shared" si="1"/>
        <v>0</v>
      </c>
    </row>
    <row r="248" ht="15.75" customHeight="1">
      <c r="A248" s="1" t="s">
        <v>257</v>
      </c>
      <c r="B248" s="1">
        <v>20.0</v>
      </c>
      <c r="C248" s="1">
        <v>19.0</v>
      </c>
      <c r="D248" s="1">
        <v>18.0</v>
      </c>
      <c r="E248" s="1">
        <v>13.0</v>
      </c>
      <c r="F248" s="1">
        <v>9.0</v>
      </c>
      <c r="J248" s="1" t="b">
        <f t="array" ref="J248">IF(NOT(H248=""),AND(C248:H248&gt;B248:G248),IF(NOT(G248=""),AND(C248:G248&gt;B248:F248),IF(NOT(F248=""),AND(C248:F248&gt;B248:E248),AND(C248:E248&gt;B248:D248))))</f>
        <v>0</v>
      </c>
      <c r="K248" s="1" t="b">
        <f t="array" ref="K248">IF(NOT(H248=""),AND(C248:H248&lt;B248:G248),IF(NOT(G248=""),AND(C248:G248&lt;B248:F248),IF(NOT(F248=""),AND(C248:F248&lt;B248:E248),AND(C248:E248&lt;B248:D248))))</f>
        <v>1</v>
      </c>
      <c r="L248" s="1" t="b">
        <f t="array" ref="L248">IF(NOT(H248=""),AND(AND(ABS(C248:H248-B248:G248)&gt;0),AND(ABS(C248:H248-B248:G248)&lt;4)),IF(NOT(G248=""),AND(AND(ABS(C248:G248-B248:F248)&gt;0),AND(ABS(C248:G248-B248:F248)&lt;4)),IF(NOT(F248=""),AND(AND(ABS(C248:F248-B248:E248)&gt;0),AND(ABS(C248:F248-B248:E248)&lt;4)),AND(AND(ABS(C248:E248-B248:D248)&gt;0),AND(ABS(C248:E248-B248:D248)&lt;4)))))</f>
        <v>0</v>
      </c>
      <c r="M248" s="1" t="b">
        <f t="shared" si="1"/>
        <v>0</v>
      </c>
    </row>
    <row r="249" ht="15.75" customHeight="1">
      <c r="A249" s="1" t="s">
        <v>258</v>
      </c>
      <c r="B249" s="1">
        <v>25.0</v>
      </c>
      <c r="C249" s="1">
        <v>24.0</v>
      </c>
      <c r="D249" s="1">
        <v>18.0</v>
      </c>
      <c r="E249" s="1">
        <v>17.0</v>
      </c>
      <c r="F249" s="1">
        <v>11.0</v>
      </c>
      <c r="J249" s="1" t="b">
        <f t="array" ref="J249">IF(NOT(H249=""),AND(C249:H249&gt;B249:G249),IF(NOT(G249=""),AND(C249:G249&gt;B249:F249),IF(NOT(F249=""),AND(C249:F249&gt;B249:E249),AND(C249:E249&gt;B249:D249))))</f>
        <v>0</v>
      </c>
      <c r="K249" s="1" t="b">
        <f t="array" ref="K249">IF(NOT(H249=""),AND(C249:H249&lt;B249:G249),IF(NOT(G249=""),AND(C249:G249&lt;B249:F249),IF(NOT(F249=""),AND(C249:F249&lt;B249:E249),AND(C249:E249&lt;B249:D249))))</f>
        <v>1</v>
      </c>
      <c r="L249" s="1" t="b">
        <f t="array" ref="L249">IF(NOT(H249=""),AND(AND(ABS(C249:H249-B249:G249)&gt;0),AND(ABS(C249:H249-B249:G249)&lt;4)),IF(NOT(G249=""),AND(AND(ABS(C249:G249-B249:F249)&gt;0),AND(ABS(C249:G249-B249:F249)&lt;4)),IF(NOT(F249=""),AND(AND(ABS(C249:F249-B249:E249)&gt;0),AND(ABS(C249:F249-B249:E249)&lt;4)),AND(AND(ABS(C249:E249-B249:D249)&gt;0),AND(ABS(C249:E249-B249:D249)&lt;4)))))</f>
        <v>0</v>
      </c>
      <c r="M249" s="1" t="b">
        <f t="shared" si="1"/>
        <v>0</v>
      </c>
    </row>
    <row r="250" ht="15.75" customHeight="1">
      <c r="A250" s="1" t="s">
        <v>259</v>
      </c>
      <c r="B250" s="1">
        <v>74.0</v>
      </c>
      <c r="C250" s="1">
        <v>75.0</v>
      </c>
      <c r="D250" s="1">
        <v>77.0</v>
      </c>
      <c r="E250" s="1">
        <v>80.0</v>
      </c>
      <c r="F250" s="1">
        <v>81.0</v>
      </c>
      <c r="G250" s="1">
        <v>79.0</v>
      </c>
      <c r="J250" s="1" t="b">
        <f t="array" ref="J250">IF(NOT(H250=""),AND(C250:H250&gt;B250:G250),IF(NOT(G250=""),AND(C250:G250&gt;B250:F250),IF(NOT(F250=""),AND(C250:F250&gt;B250:E250),AND(C250:E250&gt;B250:D250))))</f>
        <v>0</v>
      </c>
      <c r="K250" s="1" t="b">
        <f t="array" ref="K250">IF(NOT(H250=""),AND(C250:H250&lt;B250:G250),IF(NOT(G250=""),AND(C250:G250&lt;B250:F250),IF(NOT(F250=""),AND(C250:F250&lt;B250:E250),AND(C250:E250&lt;B250:D250))))</f>
        <v>0</v>
      </c>
      <c r="L250" s="1" t="b">
        <f t="array" ref="L250">IF(NOT(H250=""),AND(AND(ABS(C250:H250-B250:G250)&gt;0),AND(ABS(C250:H250-B250:G250)&lt;4)),IF(NOT(G250=""),AND(AND(ABS(C250:G250-B250:F250)&gt;0),AND(ABS(C250:G250-B250:F250)&lt;4)),IF(NOT(F250=""),AND(AND(ABS(C250:F250-B250:E250)&gt;0),AND(ABS(C250:F250-B250:E250)&lt;4)),AND(AND(ABS(C250:E250-B250:D250)&gt;0),AND(ABS(C250:E250-B250:D250)&lt;4)))))</f>
        <v>1</v>
      </c>
      <c r="M250" s="1" t="b">
        <f t="shared" si="1"/>
        <v>0</v>
      </c>
    </row>
    <row r="251" ht="15.75" customHeight="1">
      <c r="A251" s="1" t="s">
        <v>260</v>
      </c>
      <c r="B251" s="1">
        <v>41.0</v>
      </c>
      <c r="C251" s="1">
        <v>42.0</v>
      </c>
      <c r="D251" s="1">
        <v>43.0</v>
      </c>
      <c r="E251" s="1">
        <v>45.0</v>
      </c>
      <c r="F251" s="1">
        <v>47.0</v>
      </c>
      <c r="G251" s="1">
        <v>49.0</v>
      </c>
      <c r="H251" s="1">
        <v>49.0</v>
      </c>
      <c r="J251" s="1" t="b">
        <f t="array" ref="J251">IF(NOT(H251=""),AND(C251:H251&gt;B251:G251),IF(NOT(G251=""),AND(C251:G251&gt;B251:F251),IF(NOT(F251=""),AND(C251:F251&gt;B251:E251),AND(C251:E251&gt;B251:D251))))</f>
        <v>0</v>
      </c>
      <c r="K251" s="1" t="b">
        <f t="array" ref="K251">IF(NOT(H251=""),AND(C251:H251&lt;B251:G251),IF(NOT(G251=""),AND(C251:G251&lt;B251:F251),IF(NOT(F251=""),AND(C251:F251&lt;B251:E251),AND(C251:E251&lt;B251:D251))))</f>
        <v>0</v>
      </c>
      <c r="L251" s="1" t="b">
        <f t="array" ref="L251">IF(NOT(H251=""),AND(AND(ABS(C251:H251-B251:G251)&gt;0),AND(ABS(C251:H251-B251:G251)&lt;4)),IF(NOT(G251=""),AND(AND(ABS(C251:G251-B251:F251)&gt;0),AND(ABS(C251:G251-B251:F251)&lt;4)),IF(NOT(F251=""),AND(AND(ABS(C251:F251-B251:E251)&gt;0),AND(ABS(C251:F251-B251:E251)&lt;4)),AND(AND(ABS(C251:E251-B251:D251)&gt;0),AND(ABS(C251:E251-B251:D251)&lt;4)))))</f>
        <v>0</v>
      </c>
      <c r="M251" s="1" t="b">
        <f t="shared" si="1"/>
        <v>0</v>
      </c>
    </row>
    <row r="252" ht="15.75" customHeight="1">
      <c r="A252" s="1" t="s">
        <v>261</v>
      </c>
      <c r="B252" s="1">
        <v>85.0</v>
      </c>
      <c r="C252" s="1">
        <v>86.0</v>
      </c>
      <c r="D252" s="1">
        <v>88.0</v>
      </c>
      <c r="E252" s="1">
        <v>91.0</v>
      </c>
      <c r="F252" s="1">
        <v>93.0</v>
      </c>
      <c r="G252" s="1">
        <v>97.0</v>
      </c>
      <c r="J252" s="1" t="b">
        <f t="array" ref="J252">IF(NOT(H252=""),AND(C252:H252&gt;B252:G252),IF(NOT(G252=""),AND(C252:G252&gt;B252:F252),IF(NOT(F252=""),AND(C252:F252&gt;B252:E252),AND(C252:E252&gt;B252:D252))))</f>
        <v>1</v>
      </c>
      <c r="K252" s="1" t="b">
        <f t="array" ref="K252">IF(NOT(H252=""),AND(C252:H252&lt;B252:G252),IF(NOT(G252=""),AND(C252:G252&lt;B252:F252),IF(NOT(F252=""),AND(C252:F252&lt;B252:E252),AND(C252:E252&lt;B252:D252))))</f>
        <v>0</v>
      </c>
      <c r="L252" s="1" t="b">
        <f t="array" ref="L252">IF(NOT(H252=""),AND(AND(ABS(C252:H252-B252:G252)&gt;0),AND(ABS(C252:H252-B252:G252)&lt;4)),IF(NOT(G252=""),AND(AND(ABS(C252:G252-B252:F252)&gt;0),AND(ABS(C252:G252-B252:F252)&lt;4)),IF(NOT(F252=""),AND(AND(ABS(C252:F252-B252:E252)&gt;0),AND(ABS(C252:F252-B252:E252)&lt;4)),AND(AND(ABS(C252:E252-B252:D252)&gt;0),AND(ABS(C252:E252-B252:D252)&lt;4)))))</f>
        <v>0</v>
      </c>
      <c r="M252" s="1" t="b">
        <f t="shared" si="1"/>
        <v>0</v>
      </c>
    </row>
    <row r="253" ht="15.75" customHeight="1">
      <c r="A253" s="1" t="s">
        <v>262</v>
      </c>
      <c r="B253" s="1">
        <v>54.0</v>
      </c>
      <c r="C253" s="1">
        <v>56.0</v>
      </c>
      <c r="D253" s="1">
        <v>57.0</v>
      </c>
      <c r="E253" s="1">
        <v>63.0</v>
      </c>
      <c r="J253" s="1" t="b">
        <f t="array" ref="J253">IF(NOT(H253=""),AND(C253:H253&gt;B253:G253),IF(NOT(G253=""),AND(C253:G253&gt;B253:F253),IF(NOT(F253=""),AND(C253:F253&gt;B253:E253),AND(C253:E253&gt;B253:D253))))</f>
        <v>1</v>
      </c>
      <c r="K253" s="1" t="b">
        <f t="array" ref="K253">IF(NOT(H253=""),AND(C253:H253&lt;B253:G253),IF(NOT(G253=""),AND(C253:G253&lt;B253:F253),IF(NOT(F253=""),AND(C253:F253&lt;B253:E253),AND(C253:E253&lt;B253:D253))))</f>
        <v>0</v>
      </c>
      <c r="L253" s="1" t="b">
        <f t="array" ref="L253">IF(NOT(H253=""),AND(AND(ABS(C253:H253-B253:G253)&gt;0),AND(ABS(C253:H253-B253:G253)&lt;4)),IF(NOT(G253=""),AND(AND(ABS(C253:G253-B253:F253)&gt;0),AND(ABS(C253:G253-B253:F253)&lt;4)),IF(NOT(F253=""),AND(AND(ABS(C253:F253-B253:E253)&gt;0),AND(ABS(C253:F253-B253:E253)&lt;4)),AND(AND(ABS(C253:E253-B253:D253)&gt;0),AND(ABS(C253:E253-B253:D253)&lt;4)))))</f>
        <v>0</v>
      </c>
      <c r="M253" s="1" t="b">
        <f t="shared" si="1"/>
        <v>0</v>
      </c>
    </row>
    <row r="254" ht="15.75" customHeight="1">
      <c r="A254" s="1" t="s">
        <v>263</v>
      </c>
      <c r="B254" s="1">
        <v>23.0</v>
      </c>
      <c r="C254" s="1">
        <v>26.0</v>
      </c>
      <c r="D254" s="1">
        <v>24.0</v>
      </c>
      <c r="E254" s="1">
        <v>27.0</v>
      </c>
      <c r="F254" s="1">
        <v>30.0</v>
      </c>
      <c r="J254" s="1" t="b">
        <f t="array" ref="J254">IF(NOT(H254=""),AND(C254:H254&gt;B254:G254),IF(NOT(G254=""),AND(C254:G254&gt;B254:F254),IF(NOT(F254=""),AND(C254:F254&gt;B254:E254),AND(C254:E254&gt;B254:D254))))</f>
        <v>0</v>
      </c>
      <c r="K254" s="1" t="b">
        <f t="array" ref="K254">IF(NOT(H254=""),AND(C254:H254&lt;B254:G254),IF(NOT(G254=""),AND(C254:G254&lt;B254:F254),IF(NOT(F254=""),AND(C254:F254&lt;B254:E254),AND(C254:E254&lt;B254:D254))))</f>
        <v>0</v>
      </c>
      <c r="L254" s="1" t="b">
        <f t="array" ref="L254">IF(NOT(H254=""),AND(AND(ABS(C254:H254-B254:G254)&gt;0),AND(ABS(C254:H254-B254:G254)&lt;4)),IF(NOT(G254=""),AND(AND(ABS(C254:G254-B254:F254)&gt;0),AND(ABS(C254:G254-B254:F254)&lt;4)),IF(NOT(F254=""),AND(AND(ABS(C254:F254-B254:E254)&gt;0),AND(ABS(C254:F254-B254:E254)&lt;4)),AND(AND(ABS(C254:E254-B254:D254)&gt;0),AND(ABS(C254:E254-B254:D254)&lt;4)))))</f>
        <v>1</v>
      </c>
      <c r="M254" s="1" t="b">
        <f t="shared" si="1"/>
        <v>0</v>
      </c>
    </row>
    <row r="255" ht="15.75" customHeight="1">
      <c r="A255" s="1" t="s">
        <v>264</v>
      </c>
      <c r="B255" s="1">
        <v>29.0</v>
      </c>
      <c r="C255" s="1">
        <v>32.0</v>
      </c>
      <c r="D255" s="1">
        <v>34.0</v>
      </c>
      <c r="E255" s="1">
        <v>35.0</v>
      </c>
      <c r="F255" s="1">
        <v>38.0</v>
      </c>
      <c r="G255" s="1">
        <v>37.0</v>
      </c>
      <c r="H255" s="1">
        <v>35.0</v>
      </c>
      <c r="J255" s="1" t="b">
        <f t="array" ref="J255">IF(NOT(H255=""),AND(C255:H255&gt;B255:G255),IF(NOT(G255=""),AND(C255:G255&gt;B255:F255),IF(NOT(F255=""),AND(C255:F255&gt;B255:E255),AND(C255:E255&gt;B255:D255))))</f>
        <v>0</v>
      </c>
      <c r="K255" s="1" t="b">
        <f t="array" ref="K255">IF(NOT(H255=""),AND(C255:H255&lt;B255:G255),IF(NOT(G255=""),AND(C255:G255&lt;B255:F255),IF(NOT(F255=""),AND(C255:F255&lt;B255:E255),AND(C255:E255&lt;B255:D255))))</f>
        <v>0</v>
      </c>
      <c r="L255" s="1" t="b">
        <f t="array" ref="L255">IF(NOT(H255=""),AND(AND(ABS(C255:H255-B255:G255)&gt;0),AND(ABS(C255:H255-B255:G255)&lt;4)),IF(NOT(G255=""),AND(AND(ABS(C255:G255-B255:F255)&gt;0),AND(ABS(C255:G255-B255:F255)&lt;4)),IF(NOT(F255=""),AND(AND(ABS(C255:F255-B255:E255)&gt;0),AND(ABS(C255:F255-B255:E255)&lt;4)),AND(AND(ABS(C255:E255-B255:D255)&gt;0),AND(ABS(C255:E255-B255:D255)&lt;4)))))</f>
        <v>1</v>
      </c>
      <c r="M255" s="1" t="b">
        <f t="shared" si="1"/>
        <v>0</v>
      </c>
    </row>
    <row r="256" ht="15.75" customHeight="1">
      <c r="A256" s="1" t="s">
        <v>265</v>
      </c>
      <c r="B256" s="1">
        <v>39.0</v>
      </c>
      <c r="C256" s="1">
        <v>37.0</v>
      </c>
      <c r="D256" s="1">
        <v>40.0</v>
      </c>
      <c r="E256" s="1">
        <v>41.0</v>
      </c>
      <c r="F256" s="1">
        <v>44.0</v>
      </c>
      <c r="G256" s="1">
        <v>45.0</v>
      </c>
      <c r="H256" s="1">
        <v>45.0</v>
      </c>
      <c r="J256" s="1" t="b">
        <f t="array" ref="J256">IF(NOT(H256=""),AND(C256:H256&gt;B256:G256),IF(NOT(G256=""),AND(C256:G256&gt;B256:F256),IF(NOT(F256=""),AND(C256:F256&gt;B256:E256),AND(C256:E256&gt;B256:D256))))</f>
        <v>0</v>
      </c>
      <c r="K256" s="1" t="b">
        <f t="array" ref="K256">IF(NOT(H256=""),AND(C256:H256&lt;B256:G256),IF(NOT(G256=""),AND(C256:G256&lt;B256:F256),IF(NOT(F256=""),AND(C256:F256&lt;B256:E256),AND(C256:E256&lt;B256:D256))))</f>
        <v>0</v>
      </c>
      <c r="L256" s="1" t="b">
        <f t="array" ref="L256">IF(NOT(H256=""),AND(AND(ABS(C256:H256-B256:G256)&gt;0),AND(ABS(C256:H256-B256:G256)&lt;4)),IF(NOT(G256=""),AND(AND(ABS(C256:G256-B256:F256)&gt;0),AND(ABS(C256:G256-B256:F256)&lt;4)),IF(NOT(F256=""),AND(AND(ABS(C256:F256-B256:E256)&gt;0),AND(ABS(C256:F256-B256:E256)&lt;4)),AND(AND(ABS(C256:E256-B256:D256)&gt;0),AND(ABS(C256:E256-B256:D256)&lt;4)))))</f>
        <v>0</v>
      </c>
      <c r="M256" s="1" t="b">
        <f t="shared" si="1"/>
        <v>0</v>
      </c>
    </row>
    <row r="257" ht="15.75" customHeight="1">
      <c r="A257" s="1" t="s">
        <v>266</v>
      </c>
      <c r="B257" s="1">
        <v>39.0</v>
      </c>
      <c r="C257" s="1">
        <v>40.0</v>
      </c>
      <c r="D257" s="1">
        <v>43.0</v>
      </c>
      <c r="E257" s="1">
        <v>46.0</v>
      </c>
      <c r="F257" s="1">
        <v>44.0</v>
      </c>
      <c r="G257" s="1">
        <v>45.0</v>
      </c>
      <c r="H257" s="1">
        <v>49.0</v>
      </c>
      <c r="J257" s="1" t="b">
        <f t="array" ref="J257">IF(NOT(H257=""),AND(C257:H257&gt;B257:G257),IF(NOT(G257=""),AND(C257:G257&gt;B257:F257),IF(NOT(F257=""),AND(C257:F257&gt;B257:E257),AND(C257:E257&gt;B257:D257))))</f>
        <v>0</v>
      </c>
      <c r="K257" s="1" t="b">
        <f t="array" ref="K257">IF(NOT(H257=""),AND(C257:H257&lt;B257:G257),IF(NOT(G257=""),AND(C257:G257&lt;B257:F257),IF(NOT(F257=""),AND(C257:F257&lt;B257:E257),AND(C257:E257&lt;B257:D257))))</f>
        <v>0</v>
      </c>
      <c r="L257" s="1" t="b">
        <f t="array" ref="L257">IF(NOT(H257=""),AND(AND(ABS(C257:H257-B257:G257)&gt;0),AND(ABS(C257:H257-B257:G257)&lt;4)),IF(NOT(G257=""),AND(AND(ABS(C257:G257-B257:F257)&gt;0),AND(ABS(C257:G257-B257:F257)&lt;4)),IF(NOT(F257=""),AND(AND(ABS(C257:F257-B257:E257)&gt;0),AND(ABS(C257:F257-B257:E257)&lt;4)),AND(AND(ABS(C257:E257-B257:D257)&gt;0),AND(ABS(C257:E257-B257:D257)&lt;4)))))</f>
        <v>0</v>
      </c>
      <c r="M257" s="1" t="b">
        <f t="shared" si="1"/>
        <v>0</v>
      </c>
    </row>
    <row r="258" ht="15.75" customHeight="1">
      <c r="A258" s="1" t="s">
        <v>267</v>
      </c>
      <c r="B258" s="1">
        <v>11.0</v>
      </c>
      <c r="C258" s="1">
        <v>8.0</v>
      </c>
      <c r="D258" s="1">
        <v>11.0</v>
      </c>
      <c r="E258" s="1">
        <v>18.0</v>
      </c>
      <c r="J258" s="1" t="b">
        <f t="array" ref="J258">IF(NOT(H258=""),AND(C258:H258&gt;B258:G258),IF(NOT(G258=""),AND(C258:G258&gt;B258:F258),IF(NOT(F258=""),AND(C258:F258&gt;B258:E258),AND(C258:E258&gt;B258:D258))))</f>
        <v>0</v>
      </c>
      <c r="K258" s="1" t="b">
        <f t="array" ref="K258">IF(NOT(H258=""),AND(C258:H258&lt;B258:G258),IF(NOT(G258=""),AND(C258:G258&lt;B258:F258),IF(NOT(F258=""),AND(C258:F258&lt;B258:E258),AND(C258:E258&lt;B258:D258))))</f>
        <v>0</v>
      </c>
      <c r="L258" s="1" t="b">
        <f t="array" ref="L258">IF(NOT(H258=""),AND(AND(ABS(C258:H258-B258:G258)&gt;0),AND(ABS(C258:H258-B258:G258)&lt;4)),IF(NOT(G258=""),AND(AND(ABS(C258:G258-B258:F258)&gt;0),AND(ABS(C258:G258-B258:F258)&lt;4)),IF(NOT(F258=""),AND(AND(ABS(C258:F258-B258:E258)&gt;0),AND(ABS(C258:F258-B258:E258)&lt;4)),AND(AND(ABS(C258:E258-B258:D258)&gt;0),AND(ABS(C258:E258-B258:D258)&lt;4)))))</f>
        <v>0</v>
      </c>
      <c r="M258" s="1" t="b">
        <f t="shared" si="1"/>
        <v>0</v>
      </c>
    </row>
    <row r="259" ht="15.75" customHeight="1">
      <c r="A259" s="1" t="s">
        <v>268</v>
      </c>
      <c r="B259" s="1">
        <v>61.0</v>
      </c>
      <c r="C259" s="1">
        <v>63.0</v>
      </c>
      <c r="D259" s="1">
        <v>65.0</v>
      </c>
      <c r="E259" s="1">
        <v>66.0</v>
      </c>
      <c r="F259" s="1">
        <v>66.0</v>
      </c>
      <c r="G259" s="1">
        <v>67.0</v>
      </c>
      <c r="H259" s="1">
        <v>69.0</v>
      </c>
      <c r="J259" s="1" t="b">
        <f t="array" ref="J259">IF(NOT(H259=""),AND(C259:H259&gt;B259:G259),IF(NOT(G259=""),AND(C259:G259&gt;B259:F259),IF(NOT(F259=""),AND(C259:F259&gt;B259:E259),AND(C259:E259&gt;B259:D259))))</f>
        <v>0</v>
      </c>
      <c r="K259" s="1" t="b">
        <f t="array" ref="K259">IF(NOT(H259=""),AND(C259:H259&lt;B259:G259),IF(NOT(G259=""),AND(C259:G259&lt;B259:F259),IF(NOT(F259=""),AND(C259:F259&lt;B259:E259),AND(C259:E259&lt;B259:D259))))</f>
        <v>0</v>
      </c>
      <c r="L259" s="1" t="b">
        <f t="array" ref="L259">IF(NOT(H259=""),AND(AND(ABS(C259:H259-B259:G259)&gt;0),AND(ABS(C259:H259-B259:G259)&lt;4)),IF(NOT(G259=""),AND(AND(ABS(C259:G259-B259:F259)&gt;0),AND(ABS(C259:G259-B259:F259)&lt;4)),IF(NOT(F259=""),AND(AND(ABS(C259:F259-B259:E259)&gt;0),AND(ABS(C259:F259-B259:E259)&lt;4)),AND(AND(ABS(C259:E259-B259:D259)&gt;0),AND(ABS(C259:E259-B259:D259)&lt;4)))))</f>
        <v>0</v>
      </c>
      <c r="M259" s="1" t="b">
        <f t="shared" si="1"/>
        <v>0</v>
      </c>
    </row>
    <row r="260" ht="15.75" customHeight="1">
      <c r="A260" s="1" t="s">
        <v>269</v>
      </c>
      <c r="B260" s="1">
        <v>58.0</v>
      </c>
      <c r="C260" s="1">
        <v>58.0</v>
      </c>
      <c r="D260" s="1">
        <v>59.0</v>
      </c>
      <c r="E260" s="1">
        <v>60.0</v>
      </c>
      <c r="F260" s="1">
        <v>59.0</v>
      </c>
      <c r="J260" s="1" t="b">
        <f t="array" ref="J260">IF(NOT(H260=""),AND(C260:H260&gt;B260:G260),IF(NOT(G260=""),AND(C260:G260&gt;B260:F260),IF(NOT(F260=""),AND(C260:F260&gt;B260:E260),AND(C260:E260&gt;B260:D260))))</f>
        <v>0</v>
      </c>
      <c r="K260" s="1" t="b">
        <f t="array" ref="K260">IF(NOT(H260=""),AND(C260:H260&lt;B260:G260),IF(NOT(G260=""),AND(C260:G260&lt;B260:F260),IF(NOT(F260=""),AND(C260:F260&lt;B260:E260),AND(C260:E260&lt;B260:D260))))</f>
        <v>0</v>
      </c>
      <c r="L260" s="1" t="b">
        <f t="array" ref="L260">IF(NOT(H260=""),AND(AND(ABS(C260:H260-B260:G260)&gt;0),AND(ABS(C260:H260-B260:G260)&lt;4)),IF(NOT(G260=""),AND(AND(ABS(C260:G260-B260:F260)&gt;0),AND(ABS(C260:G260-B260:F260)&lt;4)),IF(NOT(F260=""),AND(AND(ABS(C260:F260-B260:E260)&gt;0),AND(ABS(C260:F260-B260:E260)&lt;4)),AND(AND(ABS(C260:E260-B260:D260)&gt;0),AND(ABS(C260:E260-B260:D260)&lt;4)))))</f>
        <v>0</v>
      </c>
      <c r="M260" s="1" t="b">
        <f t="shared" si="1"/>
        <v>0</v>
      </c>
    </row>
    <row r="261" ht="15.75" customHeight="1">
      <c r="A261" s="1" t="s">
        <v>270</v>
      </c>
      <c r="B261" s="1">
        <v>74.0</v>
      </c>
      <c r="C261" s="1">
        <v>76.0</v>
      </c>
      <c r="D261" s="1">
        <v>79.0</v>
      </c>
      <c r="E261" s="1">
        <v>80.0</v>
      </c>
      <c r="F261" s="1">
        <v>80.0</v>
      </c>
      <c r="G261" s="1">
        <v>80.0</v>
      </c>
      <c r="J261" s="1" t="b">
        <f t="array" ref="J261">IF(NOT(H261=""),AND(C261:H261&gt;B261:G261),IF(NOT(G261=""),AND(C261:G261&gt;B261:F261),IF(NOT(F261=""),AND(C261:F261&gt;B261:E261),AND(C261:E261&gt;B261:D261))))</f>
        <v>0</v>
      </c>
      <c r="K261" s="1" t="b">
        <f t="array" ref="K261">IF(NOT(H261=""),AND(C261:H261&lt;B261:G261),IF(NOT(G261=""),AND(C261:G261&lt;B261:F261),IF(NOT(F261=""),AND(C261:F261&lt;B261:E261),AND(C261:E261&lt;B261:D261))))</f>
        <v>0</v>
      </c>
      <c r="L261" s="1" t="b">
        <f t="array" ref="L261">IF(NOT(H261=""),AND(AND(ABS(C261:H261-B261:G261)&gt;0),AND(ABS(C261:H261-B261:G261)&lt;4)),IF(NOT(G261=""),AND(AND(ABS(C261:G261-B261:F261)&gt;0),AND(ABS(C261:G261-B261:F261)&lt;4)),IF(NOT(F261=""),AND(AND(ABS(C261:F261-B261:E261)&gt;0),AND(ABS(C261:F261-B261:E261)&lt;4)),AND(AND(ABS(C261:E261-B261:D261)&gt;0),AND(ABS(C261:E261-B261:D261)&lt;4)))))</f>
        <v>0</v>
      </c>
      <c r="M261" s="1" t="b">
        <f t="shared" si="1"/>
        <v>0</v>
      </c>
    </row>
    <row r="262" ht="15.75" customHeight="1">
      <c r="A262" s="1" t="s">
        <v>271</v>
      </c>
      <c r="B262" s="1">
        <v>51.0</v>
      </c>
      <c r="C262" s="1">
        <v>53.0</v>
      </c>
      <c r="D262" s="1">
        <v>56.0</v>
      </c>
      <c r="E262" s="1">
        <v>58.0</v>
      </c>
      <c r="F262" s="1">
        <v>58.0</v>
      </c>
      <c r="G262" s="1">
        <v>62.0</v>
      </c>
      <c r="J262" s="1" t="b">
        <f t="array" ref="J262">IF(NOT(H262=""),AND(C262:H262&gt;B262:G262),IF(NOT(G262=""),AND(C262:G262&gt;B262:F262),IF(NOT(F262=""),AND(C262:F262&gt;B262:E262),AND(C262:E262&gt;B262:D262))))</f>
        <v>0</v>
      </c>
      <c r="K262" s="1" t="b">
        <f t="array" ref="K262">IF(NOT(H262=""),AND(C262:H262&lt;B262:G262),IF(NOT(G262=""),AND(C262:G262&lt;B262:F262),IF(NOT(F262=""),AND(C262:F262&lt;B262:E262),AND(C262:E262&lt;B262:D262))))</f>
        <v>0</v>
      </c>
      <c r="L262" s="1" t="b">
        <f t="array" ref="L262">IF(NOT(H262=""),AND(AND(ABS(C262:H262-B262:G262)&gt;0),AND(ABS(C262:H262-B262:G262)&lt;4)),IF(NOT(G262=""),AND(AND(ABS(C262:G262-B262:F262)&gt;0),AND(ABS(C262:G262-B262:F262)&lt;4)),IF(NOT(F262=""),AND(AND(ABS(C262:F262-B262:E262)&gt;0),AND(ABS(C262:F262-B262:E262)&lt;4)),AND(AND(ABS(C262:E262-B262:D262)&gt;0),AND(ABS(C262:E262-B262:D262)&lt;4)))))</f>
        <v>0</v>
      </c>
      <c r="M262" s="1" t="b">
        <f t="shared" si="1"/>
        <v>0</v>
      </c>
    </row>
    <row r="263" ht="15.75" customHeight="1">
      <c r="A263" s="1" t="s">
        <v>272</v>
      </c>
      <c r="B263" s="1">
        <v>86.0</v>
      </c>
      <c r="C263" s="1">
        <v>88.0</v>
      </c>
      <c r="D263" s="1">
        <v>91.0</v>
      </c>
      <c r="E263" s="1">
        <v>91.0</v>
      </c>
      <c r="F263" s="1">
        <v>96.0</v>
      </c>
      <c r="J263" s="1" t="b">
        <f t="array" ref="J263">IF(NOT(H263=""),AND(C263:H263&gt;B263:G263),IF(NOT(G263=""),AND(C263:G263&gt;B263:F263),IF(NOT(F263=""),AND(C263:F263&gt;B263:E263),AND(C263:E263&gt;B263:D263))))</f>
        <v>0</v>
      </c>
      <c r="K263" s="1" t="b">
        <f t="array" ref="K263">IF(NOT(H263=""),AND(C263:H263&lt;B263:G263),IF(NOT(G263=""),AND(C263:G263&lt;B263:F263),IF(NOT(F263=""),AND(C263:F263&lt;B263:E263),AND(C263:E263&lt;B263:D263))))</f>
        <v>0</v>
      </c>
      <c r="L263" s="1" t="b">
        <f t="array" ref="L263">IF(NOT(H263=""),AND(AND(ABS(C263:H263-B263:G263)&gt;0),AND(ABS(C263:H263-B263:G263)&lt;4)),IF(NOT(G263=""),AND(AND(ABS(C263:G263-B263:F263)&gt;0),AND(ABS(C263:G263-B263:F263)&lt;4)),IF(NOT(F263=""),AND(AND(ABS(C263:F263-B263:E263)&gt;0),AND(ABS(C263:F263-B263:E263)&lt;4)),AND(AND(ABS(C263:E263-B263:D263)&gt;0),AND(ABS(C263:E263-B263:D263)&lt;4)))))</f>
        <v>0</v>
      </c>
      <c r="M263" s="1" t="b">
        <f t="shared" si="1"/>
        <v>0</v>
      </c>
    </row>
    <row r="264" ht="15.75" customHeight="1">
      <c r="A264" s="1" t="s">
        <v>273</v>
      </c>
      <c r="B264" s="1">
        <v>17.0</v>
      </c>
      <c r="C264" s="1">
        <v>21.0</v>
      </c>
      <c r="D264" s="1">
        <v>22.0</v>
      </c>
      <c r="E264" s="1">
        <v>25.0</v>
      </c>
      <c r="J264" s="1" t="b">
        <f t="array" ref="J264">IF(NOT(H264=""),AND(C264:H264&gt;B264:G264),IF(NOT(G264=""),AND(C264:G264&gt;B264:F264),IF(NOT(F264=""),AND(C264:F264&gt;B264:E264),AND(C264:E264&gt;B264:D264))))</f>
        <v>1</v>
      </c>
      <c r="K264" s="1" t="b">
        <f t="array" ref="K264">IF(NOT(H264=""),AND(C264:H264&lt;B264:G264),IF(NOT(G264=""),AND(C264:G264&lt;B264:F264),IF(NOT(F264=""),AND(C264:F264&lt;B264:E264),AND(C264:E264&lt;B264:D264))))</f>
        <v>0</v>
      </c>
      <c r="L264" s="1" t="b">
        <f t="array" ref="L264">IF(NOT(H264=""),AND(AND(ABS(C264:H264-B264:G264)&gt;0),AND(ABS(C264:H264-B264:G264)&lt;4)),IF(NOT(G264=""),AND(AND(ABS(C264:G264-B264:F264)&gt;0),AND(ABS(C264:G264-B264:F264)&lt;4)),IF(NOT(F264=""),AND(AND(ABS(C264:F264-B264:E264)&gt;0),AND(ABS(C264:F264-B264:E264)&lt;4)),AND(AND(ABS(C264:E264-B264:D264)&gt;0),AND(ABS(C264:E264-B264:D264)&lt;4)))))</f>
        <v>0</v>
      </c>
      <c r="M264" s="1" t="b">
        <f t="shared" si="1"/>
        <v>0</v>
      </c>
    </row>
    <row r="265" ht="15.75" customHeight="1">
      <c r="A265" s="1" t="s">
        <v>274</v>
      </c>
      <c r="B265" s="1">
        <v>67.0</v>
      </c>
      <c r="C265" s="1">
        <v>69.0</v>
      </c>
      <c r="D265" s="1">
        <v>71.0</v>
      </c>
      <c r="E265" s="1">
        <v>72.0</v>
      </c>
      <c r="F265" s="1">
        <v>73.0</v>
      </c>
      <c r="G265" s="1">
        <v>77.0</v>
      </c>
      <c r="H265" s="1">
        <v>75.0</v>
      </c>
      <c r="J265" s="1" t="b">
        <f t="array" ref="J265">IF(NOT(H265=""),AND(C265:H265&gt;B265:G265),IF(NOT(G265=""),AND(C265:G265&gt;B265:F265),IF(NOT(F265=""),AND(C265:F265&gt;B265:E265),AND(C265:E265&gt;B265:D265))))</f>
        <v>0</v>
      </c>
      <c r="K265" s="1" t="b">
        <f t="array" ref="K265">IF(NOT(H265=""),AND(C265:H265&lt;B265:G265),IF(NOT(G265=""),AND(C265:G265&lt;B265:F265),IF(NOT(F265=""),AND(C265:F265&lt;B265:E265),AND(C265:E265&lt;B265:D265))))</f>
        <v>0</v>
      </c>
      <c r="L265" s="1" t="b">
        <f t="array" ref="L265">IF(NOT(H265=""),AND(AND(ABS(C265:H265-B265:G265)&gt;0),AND(ABS(C265:H265-B265:G265)&lt;4)),IF(NOT(G265=""),AND(AND(ABS(C265:G265-B265:F265)&gt;0),AND(ABS(C265:G265-B265:F265)&lt;4)),IF(NOT(F265=""),AND(AND(ABS(C265:F265-B265:E265)&gt;0),AND(ABS(C265:F265-B265:E265)&lt;4)),AND(AND(ABS(C265:E265-B265:D265)&gt;0),AND(ABS(C265:E265-B265:D265)&lt;4)))))</f>
        <v>0</v>
      </c>
      <c r="M265" s="1" t="b">
        <f t="shared" si="1"/>
        <v>0</v>
      </c>
    </row>
    <row r="266" ht="15.75" customHeight="1">
      <c r="A266" s="1" t="s">
        <v>275</v>
      </c>
      <c r="B266" s="1">
        <v>29.0</v>
      </c>
      <c r="C266" s="1">
        <v>32.0</v>
      </c>
      <c r="D266" s="1">
        <v>35.0</v>
      </c>
      <c r="E266" s="1">
        <v>39.0</v>
      </c>
      <c r="F266" s="1">
        <v>42.0</v>
      </c>
      <c r="G266" s="1">
        <v>43.0</v>
      </c>
      <c r="H266" s="1">
        <v>43.0</v>
      </c>
      <c r="J266" s="1" t="b">
        <f t="array" ref="J266">IF(NOT(H266=""),AND(C266:H266&gt;B266:G266),IF(NOT(G266=""),AND(C266:G266&gt;B266:F266),IF(NOT(F266=""),AND(C266:F266&gt;B266:E266),AND(C266:E266&gt;B266:D266))))</f>
        <v>0</v>
      </c>
      <c r="K266" s="1" t="b">
        <f t="array" ref="K266">IF(NOT(H266=""),AND(C266:H266&lt;B266:G266),IF(NOT(G266=""),AND(C266:G266&lt;B266:F266),IF(NOT(F266=""),AND(C266:F266&lt;B266:E266),AND(C266:E266&lt;B266:D266))))</f>
        <v>0</v>
      </c>
      <c r="L266" s="1" t="b">
        <f t="array" ref="L266">IF(NOT(H266=""),AND(AND(ABS(C266:H266-B266:G266)&gt;0),AND(ABS(C266:H266-B266:G266)&lt;4)),IF(NOT(G266=""),AND(AND(ABS(C266:G266-B266:F266)&gt;0),AND(ABS(C266:G266-B266:F266)&lt;4)),IF(NOT(F266=""),AND(AND(ABS(C266:F266-B266:E266)&gt;0),AND(ABS(C266:F266-B266:E266)&lt;4)),AND(AND(ABS(C266:E266-B266:D266)&gt;0),AND(ABS(C266:E266-B266:D266)&lt;4)))))</f>
        <v>0</v>
      </c>
      <c r="M266" s="1" t="b">
        <f t="shared" si="1"/>
        <v>0</v>
      </c>
    </row>
    <row r="267" ht="15.75" customHeight="1">
      <c r="A267" s="1" t="s">
        <v>276</v>
      </c>
      <c r="B267" s="1">
        <v>19.0</v>
      </c>
      <c r="C267" s="1">
        <v>23.0</v>
      </c>
      <c r="D267" s="1">
        <v>24.0</v>
      </c>
      <c r="E267" s="1">
        <v>26.0</v>
      </c>
      <c r="F267" s="1">
        <v>29.0</v>
      </c>
      <c r="G267" s="1">
        <v>33.0</v>
      </c>
      <c r="J267" s="1" t="b">
        <f t="array" ref="J267">IF(NOT(H267=""),AND(C267:H267&gt;B267:G267),IF(NOT(G267=""),AND(C267:G267&gt;B267:F267),IF(NOT(F267=""),AND(C267:F267&gt;B267:E267),AND(C267:E267&gt;B267:D267))))</f>
        <v>1</v>
      </c>
      <c r="K267" s="1" t="b">
        <f t="array" ref="K267">IF(NOT(H267=""),AND(C267:H267&lt;B267:G267),IF(NOT(G267=""),AND(C267:G267&lt;B267:F267),IF(NOT(F267=""),AND(C267:F267&lt;B267:E267),AND(C267:E267&lt;B267:D267))))</f>
        <v>0</v>
      </c>
      <c r="L267" s="1" t="b">
        <f t="array" ref="L267">IF(NOT(H267=""),AND(AND(ABS(C267:H267-B267:G267)&gt;0),AND(ABS(C267:H267-B267:G267)&lt;4)),IF(NOT(G267=""),AND(AND(ABS(C267:G267-B267:F267)&gt;0),AND(ABS(C267:G267-B267:F267)&lt;4)),IF(NOT(F267=""),AND(AND(ABS(C267:F267-B267:E267)&gt;0),AND(ABS(C267:F267-B267:E267)&lt;4)),AND(AND(ABS(C267:E267-B267:D267)&gt;0),AND(ABS(C267:E267-B267:D267)&lt;4)))))</f>
        <v>0</v>
      </c>
      <c r="M267" s="1" t="b">
        <f t="shared" si="1"/>
        <v>0</v>
      </c>
    </row>
    <row r="268" ht="15.75" customHeight="1">
      <c r="A268" s="1" t="s">
        <v>277</v>
      </c>
      <c r="B268" s="1">
        <v>3.0</v>
      </c>
      <c r="C268" s="1">
        <v>5.0</v>
      </c>
      <c r="D268" s="1">
        <v>6.0</v>
      </c>
      <c r="E268" s="1">
        <v>10.0</v>
      </c>
      <c r="F268" s="1">
        <v>11.0</v>
      </c>
      <c r="G268" s="1">
        <v>16.0</v>
      </c>
      <c r="J268" s="1" t="b">
        <f t="array" ref="J268">IF(NOT(H268=""),AND(C268:H268&gt;B268:G268),IF(NOT(G268=""),AND(C268:G268&gt;B268:F268),IF(NOT(F268=""),AND(C268:F268&gt;B268:E268),AND(C268:E268&gt;B268:D268))))</f>
        <v>1</v>
      </c>
      <c r="K268" s="1" t="b">
        <f t="array" ref="K268">IF(NOT(H268=""),AND(C268:H268&lt;B268:G268),IF(NOT(G268=""),AND(C268:G268&lt;B268:F268),IF(NOT(F268=""),AND(C268:F268&lt;B268:E268),AND(C268:E268&lt;B268:D268))))</f>
        <v>0</v>
      </c>
      <c r="L268" s="1" t="b">
        <f t="array" ref="L268">IF(NOT(H268=""),AND(AND(ABS(C268:H268-B268:G268)&gt;0),AND(ABS(C268:H268-B268:G268)&lt;4)),IF(NOT(G268=""),AND(AND(ABS(C268:G268-B268:F268)&gt;0),AND(ABS(C268:G268-B268:F268)&lt;4)),IF(NOT(F268=""),AND(AND(ABS(C268:F268-B268:E268)&gt;0),AND(ABS(C268:F268-B268:E268)&lt;4)),AND(AND(ABS(C268:E268-B268:D268)&gt;0),AND(ABS(C268:E268-B268:D268)&lt;4)))))</f>
        <v>0</v>
      </c>
      <c r="M268" s="1" t="b">
        <f t="shared" si="1"/>
        <v>0</v>
      </c>
    </row>
    <row r="269" ht="15.75" customHeight="1">
      <c r="A269" s="1" t="s">
        <v>278</v>
      </c>
      <c r="B269" s="1">
        <v>61.0</v>
      </c>
      <c r="C269" s="1">
        <v>63.0</v>
      </c>
      <c r="D269" s="1">
        <v>65.0</v>
      </c>
      <c r="E269" s="1">
        <v>67.0</v>
      </c>
      <c r="F269" s="1">
        <v>70.0</v>
      </c>
      <c r="G269" s="1">
        <v>76.0</v>
      </c>
      <c r="H269" s="1">
        <v>78.0</v>
      </c>
      <c r="J269" s="1" t="b">
        <f t="array" ref="J269">IF(NOT(H269=""),AND(C269:H269&gt;B269:G269),IF(NOT(G269=""),AND(C269:G269&gt;B269:F269),IF(NOT(F269=""),AND(C269:F269&gt;B269:E269),AND(C269:E269&gt;B269:D269))))</f>
        <v>1</v>
      </c>
      <c r="K269" s="1" t="b">
        <f t="array" ref="K269">IF(NOT(H269=""),AND(C269:H269&lt;B269:G269),IF(NOT(G269=""),AND(C269:G269&lt;B269:F269),IF(NOT(F269=""),AND(C269:F269&lt;B269:E269),AND(C269:E269&lt;B269:D269))))</f>
        <v>0</v>
      </c>
      <c r="L269" s="1" t="b">
        <f t="array" ref="L269">IF(NOT(H269=""),AND(AND(ABS(C269:H269-B269:G269)&gt;0),AND(ABS(C269:H269-B269:G269)&lt;4)),IF(NOT(G269=""),AND(AND(ABS(C269:G269-B269:F269)&gt;0),AND(ABS(C269:G269-B269:F269)&lt;4)),IF(NOT(F269=""),AND(AND(ABS(C269:F269-B269:E269)&gt;0),AND(ABS(C269:F269-B269:E269)&lt;4)),AND(AND(ABS(C269:E269-B269:D269)&gt;0),AND(ABS(C269:E269-B269:D269)&lt;4)))))</f>
        <v>0</v>
      </c>
      <c r="M269" s="1" t="b">
        <f t="shared" si="1"/>
        <v>0</v>
      </c>
    </row>
    <row r="270" ht="15.75" customHeight="1">
      <c r="A270" s="1" t="s">
        <v>279</v>
      </c>
      <c r="B270" s="1">
        <v>10.0</v>
      </c>
      <c r="C270" s="1">
        <v>12.0</v>
      </c>
      <c r="D270" s="1">
        <v>19.0</v>
      </c>
      <c r="E270" s="1">
        <v>16.0</v>
      </c>
      <c r="J270" s="1" t="b">
        <f t="array" ref="J270">IF(NOT(H270=""),AND(C270:H270&gt;B270:G270),IF(NOT(G270=""),AND(C270:G270&gt;B270:F270),IF(NOT(F270=""),AND(C270:F270&gt;B270:E270),AND(C270:E270&gt;B270:D270))))</f>
        <v>0</v>
      </c>
      <c r="K270" s="1" t="b">
        <f t="array" ref="K270">IF(NOT(H270=""),AND(C270:H270&lt;B270:G270),IF(NOT(G270=""),AND(C270:G270&lt;B270:F270),IF(NOT(F270=""),AND(C270:F270&lt;B270:E270),AND(C270:E270&lt;B270:D270))))</f>
        <v>0</v>
      </c>
      <c r="L270" s="1" t="b">
        <f t="array" ref="L270">IF(NOT(H270=""),AND(AND(ABS(C270:H270-B270:G270)&gt;0),AND(ABS(C270:H270-B270:G270)&lt;4)),IF(NOT(G270=""),AND(AND(ABS(C270:G270-B270:F270)&gt;0),AND(ABS(C270:G270-B270:F270)&lt;4)),IF(NOT(F270=""),AND(AND(ABS(C270:F270-B270:E270)&gt;0),AND(ABS(C270:F270-B270:E270)&lt;4)),AND(AND(ABS(C270:E270-B270:D270)&gt;0),AND(ABS(C270:E270-B270:D270)&lt;4)))))</f>
        <v>0</v>
      </c>
      <c r="M270" s="1" t="b">
        <f t="shared" si="1"/>
        <v>0</v>
      </c>
    </row>
    <row r="271" ht="15.75" customHeight="1">
      <c r="A271" s="1" t="s">
        <v>280</v>
      </c>
      <c r="B271" s="1">
        <v>49.0</v>
      </c>
      <c r="C271" s="1">
        <v>50.0</v>
      </c>
      <c r="D271" s="1">
        <v>51.0</v>
      </c>
      <c r="E271" s="1">
        <v>58.0</v>
      </c>
      <c r="F271" s="1">
        <v>59.0</v>
      </c>
      <c r="G271" s="1">
        <v>60.0</v>
      </c>
      <c r="H271" s="1">
        <v>60.0</v>
      </c>
      <c r="J271" s="1" t="b">
        <f t="array" ref="J271">IF(NOT(H271=""),AND(C271:H271&gt;B271:G271),IF(NOT(G271=""),AND(C271:G271&gt;B271:F271),IF(NOT(F271=""),AND(C271:F271&gt;B271:E271),AND(C271:E271&gt;B271:D271))))</f>
        <v>0</v>
      </c>
      <c r="K271" s="1" t="b">
        <f t="array" ref="K271">IF(NOT(H271=""),AND(C271:H271&lt;B271:G271),IF(NOT(G271=""),AND(C271:G271&lt;B271:F271),IF(NOT(F271=""),AND(C271:F271&lt;B271:E271),AND(C271:E271&lt;B271:D271))))</f>
        <v>0</v>
      </c>
      <c r="L271" s="1" t="b">
        <f t="array" ref="L271">IF(NOT(H271=""),AND(AND(ABS(C271:H271-B271:G271)&gt;0),AND(ABS(C271:H271-B271:G271)&lt;4)),IF(NOT(G271=""),AND(AND(ABS(C271:G271-B271:F271)&gt;0),AND(ABS(C271:G271-B271:F271)&lt;4)),IF(NOT(F271=""),AND(AND(ABS(C271:F271-B271:E271)&gt;0),AND(ABS(C271:F271-B271:E271)&lt;4)),AND(AND(ABS(C271:E271-B271:D271)&gt;0),AND(ABS(C271:E271-B271:D271)&lt;4)))))</f>
        <v>0</v>
      </c>
      <c r="M271" s="1" t="b">
        <f t="shared" si="1"/>
        <v>0</v>
      </c>
    </row>
    <row r="272" ht="15.75" customHeight="1">
      <c r="A272" s="1" t="s">
        <v>281</v>
      </c>
      <c r="B272" s="1">
        <v>9.0</v>
      </c>
      <c r="C272" s="1">
        <v>11.0</v>
      </c>
      <c r="D272" s="1">
        <v>18.0</v>
      </c>
      <c r="E272" s="1">
        <v>19.0</v>
      </c>
      <c r="F272" s="1">
        <v>23.0</v>
      </c>
      <c r="J272" s="1" t="b">
        <f t="array" ref="J272">IF(NOT(H272=""),AND(C272:H272&gt;B272:G272),IF(NOT(G272=""),AND(C272:G272&gt;B272:F272),IF(NOT(F272=""),AND(C272:F272&gt;B272:E272),AND(C272:E272&gt;B272:D272))))</f>
        <v>1</v>
      </c>
      <c r="K272" s="1" t="b">
        <f t="array" ref="K272">IF(NOT(H272=""),AND(C272:H272&lt;B272:G272),IF(NOT(G272=""),AND(C272:G272&lt;B272:F272),IF(NOT(F272=""),AND(C272:F272&lt;B272:E272),AND(C272:E272&lt;B272:D272))))</f>
        <v>0</v>
      </c>
      <c r="L272" s="1" t="b">
        <f t="array" ref="L272">IF(NOT(H272=""),AND(AND(ABS(C272:H272-B272:G272)&gt;0),AND(ABS(C272:H272-B272:G272)&lt;4)),IF(NOT(G272=""),AND(AND(ABS(C272:G272-B272:F272)&gt;0),AND(ABS(C272:G272-B272:F272)&lt;4)),IF(NOT(F272=""),AND(AND(ABS(C272:F272-B272:E272)&gt;0),AND(ABS(C272:F272-B272:E272)&lt;4)),AND(AND(ABS(C272:E272-B272:D272)&gt;0),AND(ABS(C272:E272-B272:D272)&lt;4)))))</f>
        <v>0</v>
      </c>
      <c r="M272" s="1" t="b">
        <f t="shared" si="1"/>
        <v>0</v>
      </c>
    </row>
    <row r="273" ht="15.75" customHeight="1">
      <c r="A273" s="1" t="s">
        <v>282</v>
      </c>
      <c r="B273" s="1">
        <v>9.0</v>
      </c>
      <c r="C273" s="1">
        <v>11.0</v>
      </c>
      <c r="D273" s="1">
        <v>17.0</v>
      </c>
      <c r="E273" s="1">
        <v>24.0</v>
      </c>
      <c r="J273" s="1" t="b">
        <f t="array" ref="J273">IF(NOT(H273=""),AND(C273:H273&gt;B273:G273),IF(NOT(G273=""),AND(C273:G273&gt;B273:F273),IF(NOT(F273=""),AND(C273:F273&gt;B273:E273),AND(C273:E273&gt;B273:D273))))</f>
        <v>1</v>
      </c>
      <c r="K273" s="1" t="b">
        <f t="array" ref="K273">IF(NOT(H273=""),AND(C273:H273&lt;B273:G273),IF(NOT(G273=""),AND(C273:G273&lt;B273:F273),IF(NOT(F273=""),AND(C273:F273&lt;B273:E273),AND(C273:E273&lt;B273:D273))))</f>
        <v>0</v>
      </c>
      <c r="L273" s="1" t="b">
        <f t="array" ref="L273">IF(NOT(H273=""),AND(AND(ABS(C273:H273-B273:G273)&gt;0),AND(ABS(C273:H273-B273:G273)&lt;4)),IF(NOT(G273=""),AND(AND(ABS(C273:G273-B273:F273)&gt;0),AND(ABS(C273:G273-B273:F273)&lt;4)),IF(NOT(F273=""),AND(AND(ABS(C273:F273-B273:E273)&gt;0),AND(ABS(C273:F273-B273:E273)&lt;4)),AND(AND(ABS(C273:E273-B273:D273)&gt;0),AND(ABS(C273:E273-B273:D273)&lt;4)))))</f>
        <v>0</v>
      </c>
      <c r="M273" s="1" t="b">
        <f t="shared" si="1"/>
        <v>0</v>
      </c>
    </row>
    <row r="274" ht="15.75" customHeight="1">
      <c r="A274" s="1" t="s">
        <v>283</v>
      </c>
      <c r="B274" s="1">
        <v>73.0</v>
      </c>
      <c r="C274" s="1">
        <v>74.0</v>
      </c>
      <c r="D274" s="1">
        <v>75.0</v>
      </c>
      <c r="E274" s="1">
        <v>78.0</v>
      </c>
      <c r="J274" s="1" t="b">
        <f t="array" ref="J274">IF(NOT(H274=""),AND(C274:H274&gt;B274:G274),IF(NOT(G274=""),AND(C274:G274&gt;B274:F274),IF(NOT(F274=""),AND(C274:F274&gt;B274:E274),AND(C274:E274&gt;B274:D274))))</f>
        <v>1</v>
      </c>
      <c r="K274" s="1" t="b">
        <f t="array" ref="K274">IF(NOT(H274=""),AND(C274:H274&lt;B274:G274),IF(NOT(G274=""),AND(C274:G274&lt;B274:F274),IF(NOT(F274=""),AND(C274:F274&lt;B274:E274),AND(C274:E274&lt;B274:D274))))</f>
        <v>0</v>
      </c>
      <c r="L274" s="1" t="b">
        <f t="array" ref="L274">IF(NOT(H274=""),AND(AND(ABS(C274:H274-B274:G274)&gt;0),AND(ABS(C274:H274-B274:G274)&lt;4)),IF(NOT(G274=""),AND(AND(ABS(C274:G274-B274:F274)&gt;0),AND(ABS(C274:G274-B274:F274)&lt;4)),IF(NOT(F274=""),AND(AND(ABS(C274:F274-B274:E274)&gt;0),AND(ABS(C274:F274-B274:E274)&lt;4)),AND(AND(ABS(C274:E274-B274:D274)&gt;0),AND(ABS(C274:E274-B274:D274)&lt;4)))))</f>
        <v>1</v>
      </c>
      <c r="M274" s="1" t="b">
        <f t="shared" si="1"/>
        <v>1</v>
      </c>
    </row>
    <row r="275" ht="15.75" customHeight="1">
      <c r="A275" s="1" t="s">
        <v>284</v>
      </c>
      <c r="B275" s="1">
        <v>66.0</v>
      </c>
      <c r="C275" s="1">
        <v>69.0</v>
      </c>
      <c r="D275" s="1">
        <v>72.0</v>
      </c>
      <c r="E275" s="1">
        <v>74.0</v>
      </c>
      <c r="F275" s="1">
        <v>76.0</v>
      </c>
      <c r="G275" s="1">
        <v>73.0</v>
      </c>
      <c r="J275" s="1" t="b">
        <f t="array" ref="J275">IF(NOT(H275=""),AND(C275:H275&gt;B275:G275),IF(NOT(G275=""),AND(C275:G275&gt;B275:F275),IF(NOT(F275=""),AND(C275:F275&gt;B275:E275),AND(C275:E275&gt;B275:D275))))</f>
        <v>0</v>
      </c>
      <c r="K275" s="1" t="b">
        <f t="array" ref="K275">IF(NOT(H275=""),AND(C275:H275&lt;B275:G275),IF(NOT(G275=""),AND(C275:G275&lt;B275:F275),IF(NOT(F275=""),AND(C275:F275&lt;B275:E275),AND(C275:E275&lt;B275:D275))))</f>
        <v>0</v>
      </c>
      <c r="L275" s="1" t="b">
        <f t="array" ref="L275">IF(NOT(H275=""),AND(AND(ABS(C275:H275-B275:G275)&gt;0),AND(ABS(C275:H275-B275:G275)&lt;4)),IF(NOT(G275=""),AND(AND(ABS(C275:G275-B275:F275)&gt;0),AND(ABS(C275:G275-B275:F275)&lt;4)),IF(NOT(F275=""),AND(AND(ABS(C275:F275-B275:E275)&gt;0),AND(ABS(C275:F275-B275:E275)&lt;4)),AND(AND(ABS(C275:E275-B275:D275)&gt;0),AND(ABS(C275:E275-B275:D275)&lt;4)))))</f>
        <v>1</v>
      </c>
      <c r="M275" s="1" t="b">
        <f t="shared" si="1"/>
        <v>0</v>
      </c>
    </row>
    <row r="276" ht="15.75" customHeight="1">
      <c r="A276" s="1" t="s">
        <v>285</v>
      </c>
      <c r="B276" s="1">
        <v>86.0</v>
      </c>
      <c r="C276" s="1">
        <v>88.0</v>
      </c>
      <c r="D276" s="1">
        <v>89.0</v>
      </c>
      <c r="E276" s="1">
        <v>92.0</v>
      </c>
      <c r="F276" s="1">
        <v>92.0</v>
      </c>
      <c r="J276" s="1" t="b">
        <f t="array" ref="J276">IF(NOT(H276=""),AND(C276:H276&gt;B276:G276),IF(NOT(G276=""),AND(C276:G276&gt;B276:F276),IF(NOT(F276=""),AND(C276:F276&gt;B276:E276),AND(C276:E276&gt;B276:D276))))</f>
        <v>0</v>
      </c>
      <c r="K276" s="1" t="b">
        <f t="array" ref="K276">IF(NOT(H276=""),AND(C276:H276&lt;B276:G276),IF(NOT(G276=""),AND(C276:G276&lt;B276:F276),IF(NOT(F276=""),AND(C276:F276&lt;B276:E276),AND(C276:E276&lt;B276:D276))))</f>
        <v>0</v>
      </c>
      <c r="L276" s="1" t="b">
        <f t="array" ref="L276">IF(NOT(H276=""),AND(AND(ABS(C276:H276-B276:G276)&gt;0),AND(ABS(C276:H276-B276:G276)&lt;4)),IF(NOT(G276=""),AND(AND(ABS(C276:G276-B276:F276)&gt;0),AND(ABS(C276:G276-B276:F276)&lt;4)),IF(NOT(F276=""),AND(AND(ABS(C276:F276-B276:E276)&gt;0),AND(ABS(C276:F276-B276:E276)&lt;4)),AND(AND(ABS(C276:E276-B276:D276)&gt;0),AND(ABS(C276:E276-B276:D276)&lt;4)))))</f>
        <v>0</v>
      </c>
      <c r="M276" s="1" t="b">
        <f t="shared" si="1"/>
        <v>0</v>
      </c>
    </row>
    <row r="277" ht="15.75" customHeight="1">
      <c r="A277" s="1" t="s">
        <v>286</v>
      </c>
      <c r="B277" s="1">
        <v>29.0</v>
      </c>
      <c r="C277" s="1">
        <v>32.0</v>
      </c>
      <c r="D277" s="1">
        <v>34.0</v>
      </c>
      <c r="E277" s="1">
        <v>36.0</v>
      </c>
      <c r="F277" s="1">
        <v>38.0</v>
      </c>
      <c r="G277" s="1">
        <v>42.0</v>
      </c>
      <c r="J277" s="1" t="b">
        <f t="array" ref="J277">IF(NOT(H277=""),AND(C277:H277&gt;B277:G277),IF(NOT(G277=""),AND(C277:G277&gt;B277:F277),IF(NOT(F277=""),AND(C277:F277&gt;B277:E277),AND(C277:E277&gt;B277:D277))))</f>
        <v>1</v>
      </c>
      <c r="K277" s="1" t="b">
        <f t="array" ref="K277">IF(NOT(H277=""),AND(C277:H277&lt;B277:G277),IF(NOT(G277=""),AND(C277:G277&lt;B277:F277),IF(NOT(F277=""),AND(C277:F277&lt;B277:E277),AND(C277:E277&lt;B277:D277))))</f>
        <v>0</v>
      </c>
      <c r="L277" s="1" t="b">
        <f t="array" ref="L277">IF(NOT(H277=""),AND(AND(ABS(C277:H277-B277:G277)&gt;0),AND(ABS(C277:H277-B277:G277)&lt;4)),IF(NOT(G277=""),AND(AND(ABS(C277:G277-B277:F277)&gt;0),AND(ABS(C277:G277-B277:F277)&lt;4)),IF(NOT(F277=""),AND(AND(ABS(C277:F277-B277:E277)&gt;0),AND(ABS(C277:F277-B277:E277)&lt;4)),AND(AND(ABS(C277:E277-B277:D277)&gt;0),AND(ABS(C277:E277-B277:D277)&lt;4)))))</f>
        <v>0</v>
      </c>
      <c r="M277" s="1" t="b">
        <f t="shared" si="1"/>
        <v>0</v>
      </c>
    </row>
    <row r="278" ht="15.75" customHeight="1">
      <c r="A278" s="1" t="s">
        <v>287</v>
      </c>
      <c r="B278" s="1">
        <v>3.0</v>
      </c>
      <c r="C278" s="1">
        <v>4.0</v>
      </c>
      <c r="D278" s="1">
        <v>7.0</v>
      </c>
      <c r="E278" s="1">
        <v>9.0</v>
      </c>
      <c r="F278" s="1">
        <v>12.0</v>
      </c>
      <c r="G278" s="1">
        <v>17.0</v>
      </c>
      <c r="J278" s="1" t="b">
        <f t="array" ref="J278">IF(NOT(H278=""),AND(C278:H278&gt;B278:G278),IF(NOT(G278=""),AND(C278:G278&gt;B278:F278),IF(NOT(F278=""),AND(C278:F278&gt;B278:E278),AND(C278:E278&gt;B278:D278))))</f>
        <v>1</v>
      </c>
      <c r="K278" s="1" t="b">
        <f t="array" ref="K278">IF(NOT(H278=""),AND(C278:H278&lt;B278:G278),IF(NOT(G278=""),AND(C278:G278&lt;B278:F278),IF(NOT(F278=""),AND(C278:F278&lt;B278:E278),AND(C278:E278&lt;B278:D278))))</f>
        <v>0</v>
      </c>
      <c r="L278" s="1" t="b">
        <f t="array" ref="L278">IF(NOT(H278=""),AND(AND(ABS(C278:H278-B278:G278)&gt;0),AND(ABS(C278:H278-B278:G278)&lt;4)),IF(NOT(G278=""),AND(AND(ABS(C278:G278-B278:F278)&gt;0),AND(ABS(C278:G278-B278:F278)&lt;4)),IF(NOT(F278=""),AND(AND(ABS(C278:F278-B278:E278)&gt;0),AND(ABS(C278:F278-B278:E278)&lt;4)),AND(AND(ABS(C278:E278-B278:D278)&gt;0),AND(ABS(C278:E278-B278:D278)&lt;4)))))</f>
        <v>0</v>
      </c>
      <c r="M278" s="1" t="b">
        <f t="shared" si="1"/>
        <v>0</v>
      </c>
    </row>
    <row r="279" ht="15.75" customHeight="1">
      <c r="A279" s="1" t="s">
        <v>288</v>
      </c>
      <c r="B279" s="1">
        <v>22.0</v>
      </c>
      <c r="C279" s="1">
        <v>19.0</v>
      </c>
      <c r="D279" s="1">
        <v>22.0</v>
      </c>
      <c r="E279" s="1">
        <v>25.0</v>
      </c>
      <c r="F279" s="1">
        <v>28.0</v>
      </c>
      <c r="J279" s="1" t="b">
        <f t="array" ref="J279">IF(NOT(H279=""),AND(C279:H279&gt;B279:G279),IF(NOT(G279=""),AND(C279:G279&gt;B279:F279),IF(NOT(F279=""),AND(C279:F279&gt;B279:E279),AND(C279:E279&gt;B279:D279))))</f>
        <v>0</v>
      </c>
      <c r="K279" s="1" t="b">
        <f t="array" ref="K279">IF(NOT(H279=""),AND(C279:H279&lt;B279:G279),IF(NOT(G279=""),AND(C279:G279&lt;B279:F279),IF(NOT(F279=""),AND(C279:F279&lt;B279:E279),AND(C279:E279&lt;B279:D279))))</f>
        <v>0</v>
      </c>
      <c r="L279" s="1" t="b">
        <f t="array" ref="L279">IF(NOT(H279=""),AND(AND(ABS(C279:H279-B279:G279)&gt;0),AND(ABS(C279:H279-B279:G279)&lt;4)),IF(NOT(G279=""),AND(AND(ABS(C279:G279-B279:F279)&gt;0),AND(ABS(C279:G279-B279:F279)&lt;4)),IF(NOT(F279=""),AND(AND(ABS(C279:F279-B279:E279)&gt;0),AND(ABS(C279:F279-B279:E279)&lt;4)),AND(AND(ABS(C279:E279-B279:D279)&gt;0),AND(ABS(C279:E279-B279:D279)&lt;4)))))</f>
        <v>1</v>
      </c>
      <c r="M279" s="1" t="b">
        <f t="shared" si="1"/>
        <v>0</v>
      </c>
    </row>
    <row r="280" ht="15.75" customHeight="1">
      <c r="A280" s="1" t="s">
        <v>289</v>
      </c>
      <c r="B280" s="1">
        <v>52.0</v>
      </c>
      <c r="C280" s="1">
        <v>53.0</v>
      </c>
      <c r="D280" s="1">
        <v>51.0</v>
      </c>
      <c r="E280" s="1">
        <v>54.0</v>
      </c>
      <c r="F280" s="1">
        <v>56.0</v>
      </c>
      <c r="G280" s="1">
        <v>58.0</v>
      </c>
      <c r="H280" s="1">
        <v>56.0</v>
      </c>
      <c r="J280" s="1" t="b">
        <f t="array" ref="J280">IF(NOT(H280=""),AND(C280:H280&gt;B280:G280),IF(NOT(G280=""),AND(C280:G280&gt;B280:F280),IF(NOT(F280=""),AND(C280:F280&gt;B280:E280),AND(C280:E280&gt;B280:D280))))</f>
        <v>0</v>
      </c>
      <c r="K280" s="1" t="b">
        <f t="array" ref="K280">IF(NOT(H280=""),AND(C280:H280&lt;B280:G280),IF(NOT(G280=""),AND(C280:G280&lt;B280:F280),IF(NOT(F280=""),AND(C280:F280&lt;B280:E280),AND(C280:E280&lt;B280:D280))))</f>
        <v>0</v>
      </c>
      <c r="L280" s="1" t="b">
        <f t="array" ref="L280">IF(NOT(H280=""),AND(AND(ABS(C280:H280-B280:G280)&gt;0),AND(ABS(C280:H280-B280:G280)&lt;4)),IF(NOT(G280=""),AND(AND(ABS(C280:G280-B280:F280)&gt;0),AND(ABS(C280:G280-B280:F280)&lt;4)),IF(NOT(F280=""),AND(AND(ABS(C280:F280-B280:E280)&gt;0),AND(ABS(C280:F280-B280:E280)&lt;4)),AND(AND(ABS(C280:E280-B280:D280)&gt;0),AND(ABS(C280:E280-B280:D280)&lt;4)))))</f>
        <v>1</v>
      </c>
      <c r="M280" s="1" t="b">
        <f t="shared" si="1"/>
        <v>0</v>
      </c>
    </row>
    <row r="281" ht="15.75" customHeight="1">
      <c r="A281" s="1" t="s">
        <v>290</v>
      </c>
      <c r="B281" s="1">
        <v>30.0</v>
      </c>
      <c r="C281" s="1">
        <v>31.0</v>
      </c>
      <c r="D281" s="1">
        <v>32.0</v>
      </c>
      <c r="E281" s="1">
        <v>34.0</v>
      </c>
      <c r="F281" s="1">
        <v>36.0</v>
      </c>
      <c r="G281" s="1">
        <v>35.0</v>
      </c>
      <c r="H281" s="1">
        <v>35.0</v>
      </c>
      <c r="J281" s="1" t="b">
        <f t="array" ref="J281">IF(NOT(H281=""),AND(C281:H281&gt;B281:G281),IF(NOT(G281=""),AND(C281:G281&gt;B281:F281),IF(NOT(F281=""),AND(C281:F281&gt;B281:E281),AND(C281:E281&gt;B281:D281))))</f>
        <v>0</v>
      </c>
      <c r="K281" s="1" t="b">
        <f t="array" ref="K281">IF(NOT(H281=""),AND(C281:H281&lt;B281:G281),IF(NOT(G281=""),AND(C281:G281&lt;B281:F281),IF(NOT(F281=""),AND(C281:F281&lt;B281:E281),AND(C281:E281&lt;B281:D281))))</f>
        <v>0</v>
      </c>
      <c r="L281" s="1" t="b">
        <f t="array" ref="L281">IF(NOT(H281=""),AND(AND(ABS(C281:H281-B281:G281)&gt;0),AND(ABS(C281:H281-B281:G281)&lt;4)),IF(NOT(G281=""),AND(AND(ABS(C281:G281-B281:F281)&gt;0),AND(ABS(C281:G281-B281:F281)&lt;4)),IF(NOT(F281=""),AND(AND(ABS(C281:F281-B281:E281)&gt;0),AND(ABS(C281:F281-B281:E281)&lt;4)),AND(AND(ABS(C281:E281-B281:D281)&gt;0),AND(ABS(C281:E281-B281:D281)&lt;4)))))</f>
        <v>0</v>
      </c>
      <c r="M281" s="1" t="b">
        <f t="shared" si="1"/>
        <v>0</v>
      </c>
    </row>
    <row r="282" ht="15.75" customHeight="1">
      <c r="A282" s="1" t="s">
        <v>291</v>
      </c>
      <c r="B282" s="1">
        <v>49.0</v>
      </c>
      <c r="C282" s="1">
        <v>47.0</v>
      </c>
      <c r="D282" s="1">
        <v>49.0</v>
      </c>
      <c r="E282" s="1">
        <v>50.0</v>
      </c>
      <c r="F282" s="1">
        <v>54.0</v>
      </c>
      <c r="J282" s="1" t="b">
        <f t="array" ref="J282">IF(NOT(H282=""),AND(C282:H282&gt;B282:G282),IF(NOT(G282=""),AND(C282:G282&gt;B282:F282),IF(NOT(F282=""),AND(C282:F282&gt;B282:E282),AND(C282:E282&gt;B282:D282))))</f>
        <v>0</v>
      </c>
      <c r="K282" s="1" t="b">
        <f t="array" ref="K282">IF(NOT(H282=""),AND(C282:H282&lt;B282:G282),IF(NOT(G282=""),AND(C282:G282&lt;B282:F282),IF(NOT(F282=""),AND(C282:F282&lt;B282:E282),AND(C282:E282&lt;B282:D282))))</f>
        <v>0</v>
      </c>
      <c r="L282" s="1" t="b">
        <f t="array" ref="L282">IF(NOT(H282=""),AND(AND(ABS(C282:H282-B282:G282)&gt;0),AND(ABS(C282:H282-B282:G282)&lt;4)),IF(NOT(G282=""),AND(AND(ABS(C282:G282-B282:F282)&gt;0),AND(ABS(C282:G282-B282:F282)&lt;4)),IF(NOT(F282=""),AND(AND(ABS(C282:F282-B282:E282)&gt;0),AND(ABS(C282:F282-B282:E282)&lt;4)),AND(AND(ABS(C282:E282-B282:D282)&gt;0),AND(ABS(C282:E282-B282:D282)&lt;4)))))</f>
        <v>0</v>
      </c>
      <c r="M282" s="1" t="b">
        <f t="shared" si="1"/>
        <v>0</v>
      </c>
    </row>
    <row r="283" ht="15.75" customHeight="1">
      <c r="A283" s="1" t="s">
        <v>292</v>
      </c>
      <c r="B283" s="1">
        <v>18.0</v>
      </c>
      <c r="C283" s="1">
        <v>20.0</v>
      </c>
      <c r="D283" s="1">
        <v>19.0</v>
      </c>
      <c r="E283" s="1">
        <v>22.0</v>
      </c>
      <c r="F283" s="1">
        <v>25.0</v>
      </c>
      <c r="G283" s="1">
        <v>32.0</v>
      </c>
      <c r="J283" s="1" t="b">
        <f t="array" ref="J283">IF(NOT(H283=""),AND(C283:H283&gt;B283:G283),IF(NOT(G283=""),AND(C283:G283&gt;B283:F283),IF(NOT(F283=""),AND(C283:F283&gt;B283:E283),AND(C283:E283&gt;B283:D283))))</f>
        <v>0</v>
      </c>
      <c r="K283" s="1" t="b">
        <f t="array" ref="K283">IF(NOT(H283=""),AND(C283:H283&lt;B283:G283),IF(NOT(G283=""),AND(C283:G283&lt;B283:F283),IF(NOT(F283=""),AND(C283:F283&lt;B283:E283),AND(C283:E283&lt;B283:D283))))</f>
        <v>0</v>
      </c>
      <c r="L283" s="1" t="b">
        <f t="array" ref="L283">IF(NOT(H283=""),AND(AND(ABS(C283:H283-B283:G283)&gt;0),AND(ABS(C283:H283-B283:G283)&lt;4)),IF(NOT(G283=""),AND(AND(ABS(C283:G283-B283:F283)&gt;0),AND(ABS(C283:G283-B283:F283)&lt;4)),IF(NOT(F283=""),AND(AND(ABS(C283:F283-B283:E283)&gt;0),AND(ABS(C283:F283-B283:E283)&lt;4)),AND(AND(ABS(C283:E283-B283:D283)&gt;0),AND(ABS(C283:E283-B283:D283)&lt;4)))))</f>
        <v>0</v>
      </c>
      <c r="M283" s="1" t="b">
        <f t="shared" si="1"/>
        <v>0</v>
      </c>
    </row>
    <row r="284" ht="15.75" customHeight="1">
      <c r="A284" s="1" t="s">
        <v>293</v>
      </c>
      <c r="B284" s="1">
        <v>80.0</v>
      </c>
      <c r="C284" s="1">
        <v>83.0</v>
      </c>
      <c r="D284" s="1">
        <v>85.0</v>
      </c>
      <c r="E284" s="1">
        <v>85.0</v>
      </c>
      <c r="F284" s="1">
        <v>86.0</v>
      </c>
      <c r="J284" s="1" t="b">
        <f t="array" ref="J284">IF(NOT(H284=""),AND(C284:H284&gt;B284:G284),IF(NOT(G284=""),AND(C284:G284&gt;B284:F284),IF(NOT(F284=""),AND(C284:F284&gt;B284:E284),AND(C284:E284&gt;B284:D284))))</f>
        <v>0</v>
      </c>
      <c r="K284" s="1" t="b">
        <f t="array" ref="K284">IF(NOT(H284=""),AND(C284:H284&lt;B284:G284),IF(NOT(G284=""),AND(C284:G284&lt;B284:F284),IF(NOT(F284=""),AND(C284:F284&lt;B284:E284),AND(C284:E284&lt;B284:D284))))</f>
        <v>0</v>
      </c>
      <c r="L284" s="1" t="b">
        <f t="array" ref="L284">IF(NOT(H284=""),AND(AND(ABS(C284:H284-B284:G284)&gt;0),AND(ABS(C284:H284-B284:G284)&lt;4)),IF(NOT(G284=""),AND(AND(ABS(C284:G284-B284:F284)&gt;0),AND(ABS(C284:G284-B284:F284)&lt;4)),IF(NOT(F284=""),AND(AND(ABS(C284:F284-B284:E284)&gt;0),AND(ABS(C284:F284-B284:E284)&lt;4)),AND(AND(ABS(C284:E284-B284:D284)&gt;0),AND(ABS(C284:E284-B284:D284)&lt;4)))))</f>
        <v>0</v>
      </c>
      <c r="M284" s="1" t="b">
        <f t="shared" si="1"/>
        <v>0</v>
      </c>
    </row>
    <row r="285" ht="15.75" customHeight="1">
      <c r="A285" s="1" t="s">
        <v>294</v>
      </c>
      <c r="B285" s="1">
        <v>67.0</v>
      </c>
      <c r="C285" s="1">
        <v>67.0</v>
      </c>
      <c r="D285" s="1">
        <v>68.0</v>
      </c>
      <c r="E285" s="1">
        <v>66.0</v>
      </c>
      <c r="J285" s="1" t="b">
        <f t="array" ref="J285">IF(NOT(H285=""),AND(C285:H285&gt;B285:G285),IF(NOT(G285=""),AND(C285:G285&gt;B285:F285),IF(NOT(F285=""),AND(C285:F285&gt;B285:E285),AND(C285:E285&gt;B285:D285))))</f>
        <v>0</v>
      </c>
      <c r="K285" s="1" t="b">
        <f t="array" ref="K285">IF(NOT(H285=""),AND(C285:H285&lt;B285:G285),IF(NOT(G285=""),AND(C285:G285&lt;B285:F285),IF(NOT(F285=""),AND(C285:F285&lt;B285:E285),AND(C285:E285&lt;B285:D285))))</f>
        <v>0</v>
      </c>
      <c r="L285" s="1" t="b">
        <f t="array" ref="L285">IF(NOT(H285=""),AND(AND(ABS(C285:H285-B285:G285)&gt;0),AND(ABS(C285:H285-B285:G285)&lt;4)),IF(NOT(G285=""),AND(AND(ABS(C285:G285-B285:F285)&gt;0),AND(ABS(C285:G285-B285:F285)&lt;4)),IF(NOT(F285=""),AND(AND(ABS(C285:F285-B285:E285)&gt;0),AND(ABS(C285:F285-B285:E285)&lt;4)),AND(AND(ABS(C285:E285-B285:D285)&gt;0),AND(ABS(C285:E285-B285:D285)&lt;4)))))</f>
        <v>0</v>
      </c>
      <c r="M285" s="1" t="b">
        <f t="shared" si="1"/>
        <v>0</v>
      </c>
    </row>
    <row r="286" ht="15.75" customHeight="1">
      <c r="A286" s="1" t="s">
        <v>295</v>
      </c>
      <c r="B286" s="1">
        <v>7.0</v>
      </c>
      <c r="C286" s="1">
        <v>9.0</v>
      </c>
      <c r="D286" s="1">
        <v>12.0</v>
      </c>
      <c r="E286" s="1">
        <v>15.0</v>
      </c>
      <c r="F286" s="1">
        <v>15.0</v>
      </c>
      <c r="G286" s="1">
        <v>18.0</v>
      </c>
      <c r="H286" s="1">
        <v>18.0</v>
      </c>
      <c r="J286" s="1" t="b">
        <f t="array" ref="J286">IF(NOT(H286=""),AND(C286:H286&gt;B286:G286),IF(NOT(G286=""),AND(C286:G286&gt;B286:F286),IF(NOT(F286=""),AND(C286:F286&gt;B286:E286),AND(C286:E286&gt;B286:D286))))</f>
        <v>0</v>
      </c>
      <c r="K286" s="1" t="b">
        <f t="array" ref="K286">IF(NOT(H286=""),AND(C286:H286&lt;B286:G286),IF(NOT(G286=""),AND(C286:G286&lt;B286:F286),IF(NOT(F286=""),AND(C286:F286&lt;B286:E286),AND(C286:E286&lt;B286:D286))))</f>
        <v>0</v>
      </c>
      <c r="L286" s="1" t="b">
        <f t="array" ref="L286">IF(NOT(H286=""),AND(AND(ABS(C286:H286-B286:G286)&gt;0),AND(ABS(C286:H286-B286:G286)&lt;4)),IF(NOT(G286=""),AND(AND(ABS(C286:G286-B286:F286)&gt;0),AND(ABS(C286:G286-B286:F286)&lt;4)),IF(NOT(F286=""),AND(AND(ABS(C286:F286-B286:E286)&gt;0),AND(ABS(C286:F286-B286:E286)&lt;4)),AND(AND(ABS(C286:E286-B286:D286)&gt;0),AND(ABS(C286:E286-B286:D286)&lt;4)))))</f>
        <v>0</v>
      </c>
      <c r="M286" s="1" t="b">
        <f t="shared" si="1"/>
        <v>0</v>
      </c>
    </row>
    <row r="287" ht="15.75" customHeight="1">
      <c r="A287" s="1" t="s">
        <v>296</v>
      </c>
      <c r="B287" s="1">
        <v>83.0</v>
      </c>
      <c r="C287" s="1">
        <v>86.0</v>
      </c>
      <c r="D287" s="1">
        <v>86.0</v>
      </c>
      <c r="E287" s="1">
        <v>87.0</v>
      </c>
      <c r="F287" s="1">
        <v>90.0</v>
      </c>
      <c r="G287" s="1">
        <v>94.0</v>
      </c>
      <c r="J287" s="1" t="b">
        <f t="array" ref="J287">IF(NOT(H287=""),AND(C287:H287&gt;B287:G287),IF(NOT(G287=""),AND(C287:G287&gt;B287:F287),IF(NOT(F287=""),AND(C287:F287&gt;B287:E287),AND(C287:E287&gt;B287:D287))))</f>
        <v>0</v>
      </c>
      <c r="K287" s="1" t="b">
        <f t="array" ref="K287">IF(NOT(H287=""),AND(C287:H287&lt;B287:G287),IF(NOT(G287=""),AND(C287:G287&lt;B287:F287),IF(NOT(F287=""),AND(C287:F287&lt;B287:E287),AND(C287:E287&lt;B287:D287))))</f>
        <v>0</v>
      </c>
      <c r="L287" s="1" t="b">
        <f t="array" ref="L287">IF(NOT(H287=""),AND(AND(ABS(C287:H287-B287:G287)&gt;0),AND(ABS(C287:H287-B287:G287)&lt;4)),IF(NOT(G287=""),AND(AND(ABS(C287:G287-B287:F287)&gt;0),AND(ABS(C287:G287-B287:F287)&lt;4)),IF(NOT(F287=""),AND(AND(ABS(C287:F287-B287:E287)&gt;0),AND(ABS(C287:F287-B287:E287)&lt;4)),AND(AND(ABS(C287:E287-B287:D287)&gt;0),AND(ABS(C287:E287-B287:D287)&lt;4)))))</f>
        <v>0</v>
      </c>
      <c r="M287" s="1" t="b">
        <f t="shared" si="1"/>
        <v>0</v>
      </c>
    </row>
    <row r="288" ht="15.75" customHeight="1">
      <c r="A288" s="1" t="s">
        <v>297</v>
      </c>
      <c r="B288" s="1">
        <v>35.0</v>
      </c>
      <c r="C288" s="1">
        <v>35.0</v>
      </c>
      <c r="D288" s="1">
        <v>37.0</v>
      </c>
      <c r="E288" s="1">
        <v>38.0</v>
      </c>
      <c r="F288" s="1">
        <v>43.0</v>
      </c>
      <c r="J288" s="1" t="b">
        <f t="array" ref="J288">IF(NOT(H288=""),AND(C288:H288&gt;B288:G288),IF(NOT(G288=""),AND(C288:G288&gt;B288:F288),IF(NOT(F288=""),AND(C288:F288&gt;B288:E288),AND(C288:E288&gt;B288:D288))))</f>
        <v>0</v>
      </c>
      <c r="K288" s="1" t="b">
        <f t="array" ref="K288">IF(NOT(H288=""),AND(C288:H288&lt;B288:G288),IF(NOT(G288=""),AND(C288:G288&lt;B288:F288),IF(NOT(F288=""),AND(C288:F288&lt;B288:E288),AND(C288:E288&lt;B288:D288))))</f>
        <v>0</v>
      </c>
      <c r="L288" s="1" t="b">
        <f t="array" ref="L288">IF(NOT(H288=""),AND(AND(ABS(C288:H288-B288:G288)&gt;0),AND(ABS(C288:H288-B288:G288)&lt;4)),IF(NOT(G288=""),AND(AND(ABS(C288:G288-B288:F288)&gt;0),AND(ABS(C288:G288-B288:F288)&lt;4)),IF(NOT(F288=""),AND(AND(ABS(C288:F288-B288:E288)&gt;0),AND(ABS(C288:F288-B288:E288)&lt;4)),AND(AND(ABS(C288:E288-B288:D288)&gt;0),AND(ABS(C288:E288-B288:D288)&lt;4)))))</f>
        <v>0</v>
      </c>
      <c r="M288" s="1" t="b">
        <f t="shared" si="1"/>
        <v>0</v>
      </c>
    </row>
    <row r="289" ht="15.75" customHeight="1">
      <c r="A289" s="1" t="s">
        <v>298</v>
      </c>
      <c r="B289" s="1">
        <v>35.0</v>
      </c>
      <c r="C289" s="1">
        <v>36.0</v>
      </c>
      <c r="D289" s="1">
        <v>39.0</v>
      </c>
      <c r="E289" s="1">
        <v>43.0</v>
      </c>
      <c r="F289" s="1">
        <v>46.0</v>
      </c>
      <c r="J289" s="1" t="b">
        <f t="array" ref="J289">IF(NOT(H289=""),AND(C289:H289&gt;B289:G289),IF(NOT(G289=""),AND(C289:G289&gt;B289:F289),IF(NOT(F289=""),AND(C289:F289&gt;B289:E289),AND(C289:E289&gt;B289:D289))))</f>
        <v>1</v>
      </c>
      <c r="K289" s="1" t="b">
        <f t="array" ref="K289">IF(NOT(H289=""),AND(C289:H289&lt;B289:G289),IF(NOT(G289=""),AND(C289:G289&lt;B289:F289),IF(NOT(F289=""),AND(C289:F289&lt;B289:E289),AND(C289:E289&lt;B289:D289))))</f>
        <v>0</v>
      </c>
      <c r="L289" s="1" t="b">
        <f t="array" ref="L289">IF(NOT(H289=""),AND(AND(ABS(C289:H289-B289:G289)&gt;0),AND(ABS(C289:H289-B289:G289)&lt;4)),IF(NOT(G289=""),AND(AND(ABS(C289:G289-B289:F289)&gt;0),AND(ABS(C289:G289-B289:F289)&lt;4)),IF(NOT(F289=""),AND(AND(ABS(C289:F289-B289:E289)&gt;0),AND(ABS(C289:F289-B289:E289)&lt;4)),AND(AND(ABS(C289:E289-B289:D289)&gt;0),AND(ABS(C289:E289-B289:D289)&lt;4)))))</f>
        <v>0</v>
      </c>
      <c r="M289" s="1" t="b">
        <f t="shared" si="1"/>
        <v>0</v>
      </c>
    </row>
    <row r="290" ht="15.75" customHeight="1">
      <c r="A290" s="1" t="s">
        <v>299</v>
      </c>
      <c r="B290" s="1">
        <v>22.0</v>
      </c>
      <c r="C290" s="1">
        <v>24.0</v>
      </c>
      <c r="D290" s="1">
        <v>28.0</v>
      </c>
      <c r="E290" s="1">
        <v>30.0</v>
      </c>
      <c r="F290" s="1">
        <v>32.0</v>
      </c>
      <c r="G290" s="1">
        <v>33.0</v>
      </c>
      <c r="H290" s="1">
        <v>31.0</v>
      </c>
      <c r="J290" s="1" t="b">
        <f t="array" ref="J290">IF(NOT(H290=""),AND(C290:H290&gt;B290:G290),IF(NOT(G290=""),AND(C290:G290&gt;B290:F290),IF(NOT(F290=""),AND(C290:F290&gt;B290:E290),AND(C290:E290&gt;B290:D290))))</f>
        <v>0</v>
      </c>
      <c r="K290" s="1" t="b">
        <f t="array" ref="K290">IF(NOT(H290=""),AND(C290:H290&lt;B290:G290),IF(NOT(G290=""),AND(C290:G290&lt;B290:F290),IF(NOT(F290=""),AND(C290:F290&lt;B290:E290),AND(C290:E290&lt;B290:D290))))</f>
        <v>0</v>
      </c>
      <c r="L290" s="1" t="b">
        <f t="array" ref="L290">IF(NOT(H290=""),AND(AND(ABS(C290:H290-B290:G290)&gt;0),AND(ABS(C290:H290-B290:G290)&lt;4)),IF(NOT(G290=""),AND(AND(ABS(C290:G290-B290:F290)&gt;0),AND(ABS(C290:G290-B290:F290)&lt;4)),IF(NOT(F290=""),AND(AND(ABS(C290:F290-B290:E290)&gt;0),AND(ABS(C290:F290-B290:E290)&lt;4)),AND(AND(ABS(C290:E290-B290:D290)&gt;0),AND(ABS(C290:E290-B290:D290)&lt;4)))))</f>
        <v>0</v>
      </c>
      <c r="M290" s="1" t="b">
        <f t="shared" si="1"/>
        <v>0</v>
      </c>
    </row>
    <row r="291" ht="15.75" customHeight="1">
      <c r="A291" s="1" t="s">
        <v>300</v>
      </c>
      <c r="B291" s="1">
        <v>17.0</v>
      </c>
      <c r="C291" s="1">
        <v>20.0</v>
      </c>
      <c r="D291" s="1">
        <v>24.0</v>
      </c>
      <c r="E291" s="1">
        <v>26.0</v>
      </c>
      <c r="F291" s="1">
        <v>29.0</v>
      </c>
      <c r="G291" s="1">
        <v>29.0</v>
      </c>
      <c r="J291" s="1" t="b">
        <f t="array" ref="J291">IF(NOT(H291=""),AND(C291:H291&gt;B291:G291),IF(NOT(G291=""),AND(C291:G291&gt;B291:F291),IF(NOT(F291=""),AND(C291:F291&gt;B291:E291),AND(C291:E291&gt;B291:D291))))</f>
        <v>0</v>
      </c>
      <c r="K291" s="1" t="b">
        <f t="array" ref="K291">IF(NOT(H291=""),AND(C291:H291&lt;B291:G291),IF(NOT(G291=""),AND(C291:G291&lt;B291:F291),IF(NOT(F291=""),AND(C291:F291&lt;B291:E291),AND(C291:E291&lt;B291:D291))))</f>
        <v>0</v>
      </c>
      <c r="L291" s="1" t="b">
        <f t="array" ref="L291">IF(NOT(H291=""),AND(AND(ABS(C291:H291-B291:G291)&gt;0),AND(ABS(C291:H291-B291:G291)&lt;4)),IF(NOT(G291=""),AND(AND(ABS(C291:G291-B291:F291)&gt;0),AND(ABS(C291:G291-B291:F291)&lt;4)),IF(NOT(F291=""),AND(AND(ABS(C291:F291-B291:E291)&gt;0),AND(ABS(C291:F291-B291:E291)&lt;4)),AND(AND(ABS(C291:E291-B291:D291)&gt;0),AND(ABS(C291:E291-B291:D291)&lt;4)))))</f>
        <v>0</v>
      </c>
      <c r="M291" s="1" t="b">
        <f t="shared" si="1"/>
        <v>0</v>
      </c>
    </row>
    <row r="292" ht="15.75" customHeight="1">
      <c r="A292" s="1" t="s">
        <v>301</v>
      </c>
      <c r="B292" s="1">
        <v>17.0</v>
      </c>
      <c r="C292" s="1">
        <v>18.0</v>
      </c>
      <c r="D292" s="1">
        <v>21.0</v>
      </c>
      <c r="E292" s="1">
        <v>25.0</v>
      </c>
      <c r="F292" s="1">
        <v>29.0</v>
      </c>
      <c r="J292" s="1" t="b">
        <f t="array" ref="J292">IF(NOT(H292=""),AND(C292:H292&gt;B292:G292),IF(NOT(G292=""),AND(C292:G292&gt;B292:F292),IF(NOT(F292=""),AND(C292:F292&gt;B292:E292),AND(C292:E292&gt;B292:D292))))</f>
        <v>1</v>
      </c>
      <c r="K292" s="1" t="b">
        <f t="array" ref="K292">IF(NOT(H292=""),AND(C292:H292&lt;B292:G292),IF(NOT(G292=""),AND(C292:G292&lt;B292:F292),IF(NOT(F292=""),AND(C292:F292&lt;B292:E292),AND(C292:E292&lt;B292:D292))))</f>
        <v>0</v>
      </c>
      <c r="L292" s="1" t="b">
        <f t="array" ref="L292">IF(NOT(H292=""),AND(AND(ABS(C292:H292-B292:G292)&gt;0),AND(ABS(C292:H292-B292:G292)&lt;4)),IF(NOT(G292=""),AND(AND(ABS(C292:G292-B292:F292)&gt;0),AND(ABS(C292:G292-B292:F292)&lt;4)),IF(NOT(F292=""),AND(AND(ABS(C292:F292-B292:E292)&gt;0),AND(ABS(C292:F292-B292:E292)&lt;4)),AND(AND(ABS(C292:E292-B292:D292)&gt;0),AND(ABS(C292:E292-B292:D292)&lt;4)))))</f>
        <v>0</v>
      </c>
      <c r="M292" s="1" t="b">
        <f t="shared" si="1"/>
        <v>0</v>
      </c>
    </row>
    <row r="293" ht="15.75" customHeight="1">
      <c r="A293" s="1" t="s">
        <v>302</v>
      </c>
      <c r="B293" s="1">
        <v>53.0</v>
      </c>
      <c r="C293" s="1">
        <v>54.0</v>
      </c>
      <c r="D293" s="1">
        <v>57.0</v>
      </c>
      <c r="E293" s="1">
        <v>58.0</v>
      </c>
      <c r="F293" s="1">
        <v>60.0</v>
      </c>
      <c r="G293" s="1">
        <v>64.0</v>
      </c>
      <c r="H293" s="1">
        <v>70.0</v>
      </c>
      <c r="J293" s="1" t="b">
        <f t="array" ref="J293">IF(NOT(H293=""),AND(C293:H293&gt;B293:G293),IF(NOT(G293=""),AND(C293:G293&gt;B293:F293),IF(NOT(F293=""),AND(C293:F293&gt;B293:E293),AND(C293:E293&gt;B293:D293))))</f>
        <v>1</v>
      </c>
      <c r="K293" s="1" t="b">
        <f t="array" ref="K293">IF(NOT(H293=""),AND(C293:H293&lt;B293:G293),IF(NOT(G293=""),AND(C293:G293&lt;B293:F293),IF(NOT(F293=""),AND(C293:F293&lt;B293:E293),AND(C293:E293&lt;B293:D293))))</f>
        <v>0</v>
      </c>
      <c r="L293" s="1" t="b">
        <f t="array" ref="L293">IF(NOT(H293=""),AND(AND(ABS(C293:H293-B293:G293)&gt;0),AND(ABS(C293:H293-B293:G293)&lt;4)),IF(NOT(G293=""),AND(AND(ABS(C293:G293-B293:F293)&gt;0),AND(ABS(C293:G293-B293:F293)&lt;4)),IF(NOT(F293=""),AND(AND(ABS(C293:F293-B293:E293)&gt;0),AND(ABS(C293:F293-B293:E293)&lt;4)),AND(AND(ABS(C293:E293-B293:D293)&gt;0),AND(ABS(C293:E293-B293:D293)&lt;4)))))</f>
        <v>0</v>
      </c>
      <c r="M293" s="1" t="b">
        <f t="shared" si="1"/>
        <v>0</v>
      </c>
    </row>
    <row r="294" ht="15.75" customHeight="1">
      <c r="A294" s="1" t="s">
        <v>303</v>
      </c>
      <c r="B294" s="1">
        <v>14.0</v>
      </c>
      <c r="C294" s="1">
        <v>17.0</v>
      </c>
      <c r="D294" s="1">
        <v>20.0</v>
      </c>
      <c r="E294" s="1">
        <v>21.0</v>
      </c>
      <c r="F294" s="1">
        <v>24.0</v>
      </c>
      <c r="G294" s="1">
        <v>29.0</v>
      </c>
      <c r="H294" s="1">
        <v>32.0</v>
      </c>
      <c r="J294" s="1" t="b">
        <f t="array" ref="J294">IF(NOT(H294=""),AND(C294:H294&gt;B294:G294),IF(NOT(G294=""),AND(C294:G294&gt;B294:F294),IF(NOT(F294=""),AND(C294:F294&gt;B294:E294),AND(C294:E294&gt;B294:D294))))</f>
        <v>1</v>
      </c>
      <c r="K294" s="1" t="b">
        <f t="array" ref="K294">IF(NOT(H294=""),AND(C294:H294&lt;B294:G294),IF(NOT(G294=""),AND(C294:G294&lt;B294:F294),IF(NOT(F294=""),AND(C294:F294&lt;B294:E294),AND(C294:E294&lt;B294:D294))))</f>
        <v>0</v>
      </c>
      <c r="L294" s="1" t="b">
        <f t="array" ref="L294">IF(NOT(H294=""),AND(AND(ABS(C294:H294-B294:G294)&gt;0),AND(ABS(C294:H294-B294:G294)&lt;4)),IF(NOT(G294=""),AND(AND(ABS(C294:G294-B294:F294)&gt;0),AND(ABS(C294:G294-B294:F294)&lt;4)),IF(NOT(F294=""),AND(AND(ABS(C294:F294-B294:E294)&gt;0),AND(ABS(C294:F294-B294:E294)&lt;4)),AND(AND(ABS(C294:E294-B294:D294)&gt;0),AND(ABS(C294:E294-B294:D294)&lt;4)))))</f>
        <v>0</v>
      </c>
      <c r="M294" s="1" t="b">
        <f t="shared" si="1"/>
        <v>0</v>
      </c>
    </row>
    <row r="295" ht="15.75" customHeight="1">
      <c r="A295" s="1" t="s">
        <v>304</v>
      </c>
      <c r="B295" s="1">
        <v>16.0</v>
      </c>
      <c r="C295" s="1">
        <v>21.0</v>
      </c>
      <c r="D295" s="1">
        <v>22.0</v>
      </c>
      <c r="E295" s="1">
        <v>19.0</v>
      </c>
      <c r="J295" s="1" t="b">
        <f t="array" ref="J295">IF(NOT(H295=""),AND(C295:H295&gt;B295:G295),IF(NOT(G295=""),AND(C295:G295&gt;B295:F295),IF(NOT(F295=""),AND(C295:F295&gt;B295:E295),AND(C295:E295&gt;B295:D295))))</f>
        <v>0</v>
      </c>
      <c r="K295" s="1" t="b">
        <f t="array" ref="K295">IF(NOT(H295=""),AND(C295:H295&lt;B295:G295),IF(NOT(G295=""),AND(C295:G295&lt;B295:F295),IF(NOT(F295=""),AND(C295:F295&lt;B295:E295),AND(C295:E295&lt;B295:D295))))</f>
        <v>0</v>
      </c>
      <c r="L295" s="1" t="b">
        <f t="array" ref="L295">IF(NOT(H295=""),AND(AND(ABS(C295:H295-B295:G295)&gt;0),AND(ABS(C295:H295-B295:G295)&lt;4)),IF(NOT(G295=""),AND(AND(ABS(C295:G295-B295:F295)&gt;0),AND(ABS(C295:G295-B295:F295)&lt;4)),IF(NOT(F295=""),AND(AND(ABS(C295:F295-B295:E295)&gt;0),AND(ABS(C295:F295-B295:E295)&lt;4)),AND(AND(ABS(C295:E295-B295:D295)&gt;0),AND(ABS(C295:E295-B295:D295)&lt;4)))))</f>
        <v>0</v>
      </c>
      <c r="M295" s="1" t="b">
        <f t="shared" si="1"/>
        <v>0</v>
      </c>
    </row>
    <row r="296" ht="15.75" customHeight="1">
      <c r="A296" s="1" t="s">
        <v>305</v>
      </c>
      <c r="B296" s="1">
        <v>4.0</v>
      </c>
      <c r="C296" s="1">
        <v>5.0</v>
      </c>
      <c r="D296" s="1">
        <v>7.0</v>
      </c>
      <c r="E296" s="1">
        <v>13.0</v>
      </c>
      <c r="F296" s="1">
        <v>16.0</v>
      </c>
      <c r="G296" s="1">
        <v>16.0</v>
      </c>
      <c r="J296" s="1" t="b">
        <f t="array" ref="J296">IF(NOT(H296=""),AND(C296:H296&gt;B296:G296),IF(NOT(G296=""),AND(C296:G296&gt;B296:F296),IF(NOT(F296=""),AND(C296:F296&gt;B296:E296),AND(C296:E296&gt;B296:D296))))</f>
        <v>0</v>
      </c>
      <c r="K296" s="1" t="b">
        <f t="array" ref="K296">IF(NOT(H296=""),AND(C296:H296&lt;B296:G296),IF(NOT(G296=""),AND(C296:G296&lt;B296:F296),IF(NOT(F296=""),AND(C296:F296&lt;B296:E296),AND(C296:E296&lt;B296:D296))))</f>
        <v>0</v>
      </c>
      <c r="L296" s="1" t="b">
        <f t="array" ref="L296">IF(NOT(H296=""),AND(AND(ABS(C296:H296-B296:G296)&gt;0),AND(ABS(C296:H296-B296:G296)&lt;4)),IF(NOT(G296=""),AND(AND(ABS(C296:G296-B296:F296)&gt;0),AND(ABS(C296:G296-B296:F296)&lt;4)),IF(NOT(F296=""),AND(AND(ABS(C296:F296-B296:E296)&gt;0),AND(ABS(C296:F296-B296:E296)&lt;4)),AND(AND(ABS(C296:E296-B296:D296)&gt;0),AND(ABS(C296:E296-B296:D296)&lt;4)))))</f>
        <v>0</v>
      </c>
      <c r="M296" s="1" t="b">
        <f t="shared" si="1"/>
        <v>0</v>
      </c>
    </row>
    <row r="297" ht="15.75" customHeight="1">
      <c r="A297" s="1" t="s">
        <v>306</v>
      </c>
      <c r="B297" s="1">
        <v>65.0</v>
      </c>
      <c r="C297" s="1">
        <v>66.0</v>
      </c>
      <c r="D297" s="1">
        <v>67.0</v>
      </c>
      <c r="E297" s="1">
        <v>73.0</v>
      </c>
      <c r="F297" s="1">
        <v>77.0</v>
      </c>
      <c r="J297" s="1" t="b">
        <f t="array" ref="J297">IF(NOT(H297=""),AND(C297:H297&gt;B297:G297),IF(NOT(G297=""),AND(C297:G297&gt;B297:F297),IF(NOT(F297=""),AND(C297:F297&gt;B297:E297),AND(C297:E297&gt;B297:D297))))</f>
        <v>1</v>
      </c>
      <c r="K297" s="1" t="b">
        <f t="array" ref="K297">IF(NOT(H297=""),AND(C297:H297&lt;B297:G297),IF(NOT(G297=""),AND(C297:G297&lt;B297:F297),IF(NOT(F297=""),AND(C297:F297&lt;B297:E297),AND(C297:E297&lt;B297:D297))))</f>
        <v>0</v>
      </c>
      <c r="L297" s="1" t="b">
        <f t="array" ref="L297">IF(NOT(H297=""),AND(AND(ABS(C297:H297-B297:G297)&gt;0),AND(ABS(C297:H297-B297:G297)&lt;4)),IF(NOT(G297=""),AND(AND(ABS(C297:G297-B297:F297)&gt;0),AND(ABS(C297:G297-B297:F297)&lt;4)),IF(NOT(F297=""),AND(AND(ABS(C297:F297-B297:E297)&gt;0),AND(ABS(C297:F297-B297:E297)&lt;4)),AND(AND(ABS(C297:E297-B297:D297)&gt;0),AND(ABS(C297:E297-B297:D297)&lt;4)))))</f>
        <v>0</v>
      </c>
      <c r="M297" s="1" t="b">
        <f t="shared" si="1"/>
        <v>0</v>
      </c>
    </row>
    <row r="298" ht="15.75" customHeight="1">
      <c r="A298" s="1" t="s">
        <v>307</v>
      </c>
      <c r="B298" s="1">
        <v>36.0</v>
      </c>
      <c r="C298" s="1">
        <v>39.0</v>
      </c>
      <c r="D298" s="1">
        <v>46.0</v>
      </c>
      <c r="E298" s="1">
        <v>48.0</v>
      </c>
      <c r="F298" s="1">
        <v>50.0</v>
      </c>
      <c r="G298" s="1">
        <v>56.0</v>
      </c>
      <c r="J298" s="1" t="b">
        <f t="array" ref="J298">IF(NOT(H298=""),AND(C298:H298&gt;B298:G298),IF(NOT(G298=""),AND(C298:G298&gt;B298:F298),IF(NOT(F298=""),AND(C298:F298&gt;B298:E298),AND(C298:E298&gt;B298:D298))))</f>
        <v>1</v>
      </c>
      <c r="K298" s="1" t="b">
        <f t="array" ref="K298">IF(NOT(H298=""),AND(C298:H298&lt;B298:G298),IF(NOT(G298=""),AND(C298:G298&lt;B298:F298),IF(NOT(F298=""),AND(C298:F298&lt;B298:E298),AND(C298:E298&lt;B298:D298))))</f>
        <v>0</v>
      </c>
      <c r="L298" s="1" t="b">
        <f t="array" ref="L298">IF(NOT(H298=""),AND(AND(ABS(C298:H298-B298:G298)&gt;0),AND(ABS(C298:H298-B298:G298)&lt;4)),IF(NOT(G298=""),AND(AND(ABS(C298:G298-B298:F298)&gt;0),AND(ABS(C298:G298-B298:F298)&lt;4)),IF(NOT(F298=""),AND(AND(ABS(C298:F298-B298:E298)&gt;0),AND(ABS(C298:F298-B298:E298)&lt;4)),AND(AND(ABS(C298:E298-B298:D298)&gt;0),AND(ABS(C298:E298-B298:D298)&lt;4)))))</f>
        <v>0</v>
      </c>
      <c r="M298" s="1" t="b">
        <f t="shared" si="1"/>
        <v>0</v>
      </c>
    </row>
    <row r="299" ht="15.75" customHeight="1">
      <c r="A299" s="1" t="s">
        <v>308</v>
      </c>
      <c r="B299" s="1">
        <v>85.0</v>
      </c>
      <c r="C299" s="1">
        <v>86.0</v>
      </c>
      <c r="D299" s="1">
        <v>88.0</v>
      </c>
      <c r="E299" s="1">
        <v>90.0</v>
      </c>
      <c r="F299" s="1">
        <v>92.0</v>
      </c>
      <c r="J299" s="1" t="b">
        <f t="array" ref="J299">IF(NOT(H299=""),AND(C299:H299&gt;B299:G299),IF(NOT(G299=""),AND(C299:G299&gt;B299:F299),IF(NOT(F299=""),AND(C299:F299&gt;B299:E299),AND(C299:E299&gt;B299:D299))))</f>
        <v>1</v>
      </c>
      <c r="K299" s="1" t="b">
        <f t="array" ref="K299">IF(NOT(H299=""),AND(C299:H299&lt;B299:G299),IF(NOT(G299=""),AND(C299:G299&lt;B299:F299),IF(NOT(F299=""),AND(C299:F299&lt;B299:E299),AND(C299:E299&lt;B299:D299))))</f>
        <v>0</v>
      </c>
      <c r="L299" s="1" t="b">
        <f t="array" ref="L299">IF(NOT(H299=""),AND(AND(ABS(C299:H299-B299:G299)&gt;0),AND(ABS(C299:H299-B299:G299)&lt;4)),IF(NOT(G299=""),AND(AND(ABS(C299:G299-B299:F299)&gt;0),AND(ABS(C299:G299-B299:F299)&lt;4)),IF(NOT(F299=""),AND(AND(ABS(C299:F299-B299:E299)&gt;0),AND(ABS(C299:F299-B299:E299)&lt;4)),AND(AND(ABS(C299:E299-B299:D299)&gt;0),AND(ABS(C299:E299-B299:D299)&lt;4)))))</f>
        <v>1</v>
      </c>
      <c r="M299" s="1" t="b">
        <f t="shared" si="1"/>
        <v>1</v>
      </c>
    </row>
    <row r="300" ht="15.75" customHeight="1">
      <c r="A300" s="1" t="s">
        <v>309</v>
      </c>
      <c r="B300" s="1">
        <v>41.0</v>
      </c>
      <c r="C300" s="1">
        <v>42.0</v>
      </c>
      <c r="D300" s="1">
        <v>45.0</v>
      </c>
      <c r="E300" s="1">
        <v>46.0</v>
      </c>
      <c r="F300" s="1">
        <v>49.0</v>
      </c>
      <c r="G300" s="1">
        <v>50.0</v>
      </c>
      <c r="H300" s="1">
        <v>47.0</v>
      </c>
      <c r="J300" s="1" t="b">
        <f t="array" ref="J300">IF(NOT(H300=""),AND(C300:H300&gt;B300:G300),IF(NOT(G300=""),AND(C300:G300&gt;B300:F300),IF(NOT(F300=""),AND(C300:F300&gt;B300:E300),AND(C300:E300&gt;B300:D300))))</f>
        <v>0</v>
      </c>
      <c r="K300" s="1" t="b">
        <f t="array" ref="K300">IF(NOT(H300=""),AND(C300:H300&lt;B300:G300),IF(NOT(G300=""),AND(C300:G300&lt;B300:F300),IF(NOT(F300=""),AND(C300:F300&lt;B300:E300),AND(C300:E300&lt;B300:D300))))</f>
        <v>0</v>
      </c>
      <c r="L300" s="1" t="b">
        <f t="array" ref="L300">IF(NOT(H300=""),AND(AND(ABS(C300:H300-B300:G300)&gt;0),AND(ABS(C300:H300-B300:G300)&lt;4)),IF(NOT(G300=""),AND(AND(ABS(C300:G300-B300:F300)&gt;0),AND(ABS(C300:G300-B300:F300)&lt;4)),IF(NOT(F300=""),AND(AND(ABS(C300:F300-B300:E300)&gt;0),AND(ABS(C300:F300-B300:E300)&lt;4)),AND(AND(ABS(C300:E300-B300:D300)&gt;0),AND(ABS(C300:E300-B300:D300)&lt;4)))))</f>
        <v>1</v>
      </c>
      <c r="M300" s="1" t="b">
        <f t="shared" si="1"/>
        <v>0</v>
      </c>
    </row>
    <row r="301" ht="15.75" customHeight="1">
      <c r="A301" s="1" t="s">
        <v>310</v>
      </c>
      <c r="B301" s="1">
        <v>89.0</v>
      </c>
      <c r="C301" s="1">
        <v>92.0</v>
      </c>
      <c r="D301" s="1">
        <v>95.0</v>
      </c>
      <c r="E301" s="1">
        <v>95.0</v>
      </c>
      <c r="J301" s="1" t="b">
        <f t="array" ref="J301">IF(NOT(H301=""),AND(C301:H301&gt;B301:G301),IF(NOT(G301=""),AND(C301:G301&gt;B301:F301),IF(NOT(F301=""),AND(C301:F301&gt;B301:E301),AND(C301:E301&gt;B301:D301))))</f>
        <v>0</v>
      </c>
      <c r="K301" s="1" t="b">
        <f t="array" ref="K301">IF(NOT(H301=""),AND(C301:H301&lt;B301:G301),IF(NOT(G301=""),AND(C301:G301&lt;B301:F301),IF(NOT(F301=""),AND(C301:F301&lt;B301:E301),AND(C301:E301&lt;B301:D301))))</f>
        <v>0</v>
      </c>
      <c r="L301" s="1" t="b">
        <f t="array" ref="L301">IF(NOT(H301=""),AND(AND(ABS(C301:H301-B301:G301)&gt;0),AND(ABS(C301:H301-B301:G301)&lt;4)),IF(NOT(G301=""),AND(AND(ABS(C301:G301-B301:F301)&gt;0),AND(ABS(C301:G301-B301:F301)&lt;4)),IF(NOT(F301=""),AND(AND(ABS(C301:F301-B301:E301)&gt;0),AND(ABS(C301:F301-B301:E301)&lt;4)),AND(AND(ABS(C301:E301-B301:D301)&gt;0),AND(ABS(C301:E301-B301:D301)&lt;4)))))</f>
        <v>0</v>
      </c>
      <c r="M301" s="1" t="b">
        <f t="shared" si="1"/>
        <v>0</v>
      </c>
    </row>
    <row r="302" ht="15.75" customHeight="1">
      <c r="A302" s="1" t="s">
        <v>311</v>
      </c>
      <c r="B302" s="1">
        <v>72.0</v>
      </c>
      <c r="C302" s="1">
        <v>73.0</v>
      </c>
      <c r="D302" s="1">
        <v>74.0</v>
      </c>
      <c r="E302" s="1">
        <v>78.0</v>
      </c>
      <c r="J302" s="1" t="b">
        <f t="array" ref="J302">IF(NOT(H302=""),AND(C302:H302&gt;B302:G302),IF(NOT(G302=""),AND(C302:G302&gt;B302:F302),IF(NOT(F302=""),AND(C302:F302&gt;B302:E302),AND(C302:E302&gt;B302:D302))))</f>
        <v>1</v>
      </c>
      <c r="K302" s="1" t="b">
        <f t="array" ref="K302">IF(NOT(H302=""),AND(C302:H302&lt;B302:G302),IF(NOT(G302=""),AND(C302:G302&lt;B302:F302),IF(NOT(F302=""),AND(C302:F302&lt;B302:E302),AND(C302:E302&lt;B302:D302))))</f>
        <v>0</v>
      </c>
      <c r="L302" s="1" t="b">
        <f t="array" ref="L302">IF(NOT(H302=""),AND(AND(ABS(C302:H302-B302:G302)&gt;0),AND(ABS(C302:H302-B302:G302)&lt;4)),IF(NOT(G302=""),AND(AND(ABS(C302:G302-B302:F302)&gt;0),AND(ABS(C302:G302-B302:F302)&lt;4)),IF(NOT(F302=""),AND(AND(ABS(C302:F302-B302:E302)&gt;0),AND(ABS(C302:F302-B302:E302)&lt;4)),AND(AND(ABS(C302:E302-B302:D302)&gt;0),AND(ABS(C302:E302-B302:D302)&lt;4)))))</f>
        <v>0</v>
      </c>
      <c r="M302" s="1" t="b">
        <f t="shared" si="1"/>
        <v>0</v>
      </c>
    </row>
    <row r="303" ht="15.75" customHeight="1">
      <c r="A303" s="1" t="s">
        <v>312</v>
      </c>
      <c r="B303" s="1">
        <v>20.0</v>
      </c>
      <c r="C303" s="1">
        <v>22.0</v>
      </c>
      <c r="D303" s="1">
        <v>24.0</v>
      </c>
      <c r="E303" s="1">
        <v>30.0</v>
      </c>
      <c r="J303" s="1" t="b">
        <f t="array" ref="J303">IF(NOT(H303=""),AND(C303:H303&gt;B303:G303),IF(NOT(G303=""),AND(C303:G303&gt;B303:F303),IF(NOT(F303=""),AND(C303:F303&gt;B303:E303),AND(C303:E303&gt;B303:D303))))</f>
        <v>1</v>
      </c>
      <c r="K303" s="1" t="b">
        <f t="array" ref="K303">IF(NOT(H303=""),AND(C303:H303&lt;B303:G303),IF(NOT(G303=""),AND(C303:G303&lt;B303:F303),IF(NOT(F303=""),AND(C303:F303&lt;B303:E303),AND(C303:E303&lt;B303:D303))))</f>
        <v>0</v>
      </c>
      <c r="L303" s="1" t="b">
        <f t="array" ref="L303">IF(NOT(H303=""),AND(AND(ABS(C303:H303-B303:G303)&gt;0),AND(ABS(C303:H303-B303:G303)&lt;4)),IF(NOT(G303=""),AND(AND(ABS(C303:G303-B303:F303)&gt;0),AND(ABS(C303:G303-B303:F303)&lt;4)),IF(NOT(F303=""),AND(AND(ABS(C303:F303-B303:E303)&gt;0),AND(ABS(C303:F303-B303:E303)&lt;4)),AND(AND(ABS(C303:E303-B303:D303)&gt;0),AND(ABS(C303:E303-B303:D303)&lt;4)))))</f>
        <v>0</v>
      </c>
      <c r="M303" s="1" t="b">
        <f t="shared" si="1"/>
        <v>0</v>
      </c>
    </row>
    <row r="304" ht="15.75" customHeight="1">
      <c r="A304" s="1" t="s">
        <v>313</v>
      </c>
      <c r="B304" s="1">
        <v>86.0</v>
      </c>
      <c r="C304" s="1">
        <v>88.0</v>
      </c>
      <c r="D304" s="1">
        <v>87.0</v>
      </c>
      <c r="E304" s="1">
        <v>89.0</v>
      </c>
      <c r="F304" s="1">
        <v>92.0</v>
      </c>
      <c r="G304" s="1">
        <v>95.0</v>
      </c>
      <c r="J304" s="1" t="b">
        <f t="array" ref="J304">IF(NOT(H304=""),AND(C304:H304&gt;B304:G304),IF(NOT(G304=""),AND(C304:G304&gt;B304:F304),IF(NOT(F304=""),AND(C304:F304&gt;B304:E304),AND(C304:E304&gt;B304:D304))))</f>
        <v>0</v>
      </c>
      <c r="K304" s="1" t="b">
        <f t="array" ref="K304">IF(NOT(H304=""),AND(C304:H304&lt;B304:G304),IF(NOT(G304=""),AND(C304:G304&lt;B304:F304),IF(NOT(F304=""),AND(C304:F304&lt;B304:E304),AND(C304:E304&lt;B304:D304))))</f>
        <v>0</v>
      </c>
      <c r="L304" s="1" t="b">
        <f t="array" ref="L304">IF(NOT(H304=""),AND(AND(ABS(C304:H304-B304:G304)&gt;0),AND(ABS(C304:H304-B304:G304)&lt;4)),IF(NOT(G304=""),AND(AND(ABS(C304:G304-B304:F304)&gt;0),AND(ABS(C304:G304-B304:F304)&lt;4)),IF(NOT(F304=""),AND(AND(ABS(C304:F304-B304:E304)&gt;0),AND(ABS(C304:F304-B304:E304)&lt;4)),AND(AND(ABS(C304:E304-B304:D304)&gt;0),AND(ABS(C304:E304-B304:D304)&lt;4)))))</f>
        <v>1</v>
      </c>
      <c r="M304" s="1" t="b">
        <f t="shared" si="1"/>
        <v>0</v>
      </c>
    </row>
    <row r="305" ht="15.75" customHeight="1">
      <c r="A305" s="1" t="s">
        <v>314</v>
      </c>
      <c r="B305" s="1">
        <v>77.0</v>
      </c>
      <c r="C305" s="1">
        <v>80.0</v>
      </c>
      <c r="D305" s="1">
        <v>82.0</v>
      </c>
      <c r="E305" s="1">
        <v>80.0</v>
      </c>
      <c r="F305" s="1">
        <v>81.0</v>
      </c>
      <c r="G305" s="1">
        <v>80.0</v>
      </c>
      <c r="J305" s="1" t="b">
        <f t="array" ref="J305">IF(NOT(H305=""),AND(C305:H305&gt;B305:G305),IF(NOT(G305=""),AND(C305:G305&gt;B305:F305),IF(NOT(F305=""),AND(C305:F305&gt;B305:E305),AND(C305:E305&gt;B305:D305))))</f>
        <v>0</v>
      </c>
      <c r="K305" s="1" t="b">
        <f t="array" ref="K305">IF(NOT(H305=""),AND(C305:H305&lt;B305:G305),IF(NOT(G305=""),AND(C305:G305&lt;B305:F305),IF(NOT(F305=""),AND(C305:F305&lt;B305:E305),AND(C305:E305&lt;B305:D305))))</f>
        <v>0</v>
      </c>
      <c r="L305" s="1" t="b">
        <f t="array" ref="L305">IF(NOT(H305=""),AND(AND(ABS(C305:H305-B305:G305)&gt;0),AND(ABS(C305:H305-B305:G305)&lt;4)),IF(NOT(G305=""),AND(AND(ABS(C305:G305-B305:F305)&gt;0),AND(ABS(C305:G305-B305:F305)&lt;4)),IF(NOT(F305=""),AND(AND(ABS(C305:F305-B305:E305)&gt;0),AND(ABS(C305:F305-B305:E305)&lt;4)),AND(AND(ABS(C305:E305-B305:D305)&gt;0),AND(ABS(C305:E305-B305:D305)&lt;4)))))</f>
        <v>1</v>
      </c>
      <c r="M305" s="1" t="b">
        <f t="shared" si="1"/>
        <v>0</v>
      </c>
    </row>
    <row r="306" ht="15.75" customHeight="1">
      <c r="A306" s="1" t="s">
        <v>315</v>
      </c>
      <c r="B306" s="1">
        <v>49.0</v>
      </c>
      <c r="C306" s="1">
        <v>51.0</v>
      </c>
      <c r="D306" s="1">
        <v>53.0</v>
      </c>
      <c r="E306" s="1">
        <v>51.0</v>
      </c>
      <c r="F306" s="1">
        <v>51.0</v>
      </c>
      <c r="J306" s="1" t="b">
        <f t="array" ref="J306">IF(NOT(H306=""),AND(C306:H306&gt;B306:G306),IF(NOT(G306=""),AND(C306:G306&gt;B306:F306),IF(NOT(F306=""),AND(C306:F306&gt;B306:E306),AND(C306:E306&gt;B306:D306))))</f>
        <v>0</v>
      </c>
      <c r="K306" s="1" t="b">
        <f t="array" ref="K306">IF(NOT(H306=""),AND(C306:H306&lt;B306:G306),IF(NOT(G306=""),AND(C306:G306&lt;B306:F306),IF(NOT(F306=""),AND(C306:F306&lt;B306:E306),AND(C306:E306&lt;B306:D306))))</f>
        <v>0</v>
      </c>
      <c r="L306" s="1" t="b">
        <f t="array" ref="L306">IF(NOT(H306=""),AND(AND(ABS(C306:H306-B306:G306)&gt;0),AND(ABS(C306:H306-B306:G306)&lt;4)),IF(NOT(G306=""),AND(AND(ABS(C306:G306-B306:F306)&gt;0),AND(ABS(C306:G306-B306:F306)&lt;4)),IF(NOT(F306=""),AND(AND(ABS(C306:F306-B306:E306)&gt;0),AND(ABS(C306:F306-B306:E306)&lt;4)),AND(AND(ABS(C306:E306-B306:D306)&gt;0),AND(ABS(C306:E306-B306:D306)&lt;4)))))</f>
        <v>0</v>
      </c>
      <c r="M306" s="1" t="b">
        <f t="shared" si="1"/>
        <v>0</v>
      </c>
    </row>
    <row r="307" ht="15.75" customHeight="1">
      <c r="A307" s="1" t="s">
        <v>316</v>
      </c>
      <c r="B307" s="1">
        <v>46.0</v>
      </c>
      <c r="C307" s="1">
        <v>47.0</v>
      </c>
      <c r="D307" s="1">
        <v>45.0</v>
      </c>
      <c r="E307" s="1">
        <v>49.0</v>
      </c>
      <c r="J307" s="1" t="b">
        <f t="array" ref="J307">IF(NOT(H307=""),AND(C307:H307&gt;B307:G307),IF(NOT(G307=""),AND(C307:G307&gt;B307:F307),IF(NOT(F307=""),AND(C307:F307&gt;B307:E307),AND(C307:E307&gt;B307:D307))))</f>
        <v>0</v>
      </c>
      <c r="K307" s="1" t="b">
        <f t="array" ref="K307">IF(NOT(H307=""),AND(C307:H307&lt;B307:G307),IF(NOT(G307=""),AND(C307:G307&lt;B307:F307),IF(NOT(F307=""),AND(C307:F307&lt;B307:E307),AND(C307:E307&lt;B307:D307))))</f>
        <v>0</v>
      </c>
      <c r="L307" s="1" t="b">
        <f t="array" ref="L307">IF(NOT(H307=""),AND(AND(ABS(C307:H307-B307:G307)&gt;0),AND(ABS(C307:H307-B307:G307)&lt;4)),IF(NOT(G307=""),AND(AND(ABS(C307:G307-B307:F307)&gt;0),AND(ABS(C307:G307-B307:F307)&lt;4)),IF(NOT(F307=""),AND(AND(ABS(C307:F307-B307:E307)&gt;0),AND(ABS(C307:F307-B307:E307)&lt;4)),AND(AND(ABS(C307:E307-B307:D307)&gt;0),AND(ABS(C307:E307-B307:D307)&lt;4)))))</f>
        <v>0</v>
      </c>
      <c r="M307" s="1" t="b">
        <f t="shared" si="1"/>
        <v>0</v>
      </c>
    </row>
    <row r="308" ht="15.75" customHeight="1">
      <c r="A308" s="1" t="s">
        <v>317</v>
      </c>
      <c r="B308" s="1">
        <v>3.0</v>
      </c>
      <c r="C308" s="1">
        <v>5.0</v>
      </c>
      <c r="D308" s="1">
        <v>7.0</v>
      </c>
      <c r="E308" s="1">
        <v>4.0</v>
      </c>
      <c r="F308" s="1">
        <v>7.0</v>
      </c>
      <c r="G308" s="1">
        <v>13.0</v>
      </c>
      <c r="J308" s="1" t="b">
        <f t="array" ref="J308">IF(NOT(H308=""),AND(C308:H308&gt;B308:G308),IF(NOT(G308=""),AND(C308:G308&gt;B308:F308),IF(NOT(F308=""),AND(C308:F308&gt;B308:E308),AND(C308:E308&gt;B308:D308))))</f>
        <v>0</v>
      </c>
      <c r="K308" s="1" t="b">
        <f t="array" ref="K308">IF(NOT(H308=""),AND(C308:H308&lt;B308:G308),IF(NOT(G308=""),AND(C308:G308&lt;B308:F308),IF(NOT(F308=""),AND(C308:F308&lt;B308:E308),AND(C308:E308&lt;B308:D308))))</f>
        <v>0</v>
      </c>
      <c r="L308" s="1" t="b">
        <f t="array" ref="L308">IF(NOT(H308=""),AND(AND(ABS(C308:H308-B308:G308)&gt;0),AND(ABS(C308:H308-B308:G308)&lt;4)),IF(NOT(G308=""),AND(AND(ABS(C308:G308-B308:F308)&gt;0),AND(ABS(C308:G308-B308:F308)&lt;4)),IF(NOT(F308=""),AND(AND(ABS(C308:F308-B308:E308)&gt;0),AND(ABS(C308:F308-B308:E308)&lt;4)),AND(AND(ABS(C308:E308-B308:D308)&gt;0),AND(ABS(C308:E308-B308:D308)&lt;4)))))</f>
        <v>0</v>
      </c>
      <c r="M308" s="1" t="b">
        <f t="shared" si="1"/>
        <v>0</v>
      </c>
    </row>
    <row r="309" ht="15.75" customHeight="1">
      <c r="A309" s="1" t="s">
        <v>318</v>
      </c>
      <c r="B309" s="1">
        <v>49.0</v>
      </c>
      <c r="C309" s="1">
        <v>52.0</v>
      </c>
      <c r="D309" s="1">
        <v>53.0</v>
      </c>
      <c r="E309" s="1">
        <v>53.0</v>
      </c>
      <c r="F309" s="1">
        <v>55.0</v>
      </c>
      <c r="G309" s="1">
        <v>58.0</v>
      </c>
      <c r="H309" s="1">
        <v>60.0</v>
      </c>
      <c r="J309" s="1" t="b">
        <f t="array" ref="J309">IF(NOT(H309=""),AND(C309:H309&gt;B309:G309),IF(NOT(G309=""),AND(C309:G309&gt;B309:F309),IF(NOT(F309=""),AND(C309:F309&gt;B309:E309),AND(C309:E309&gt;B309:D309))))</f>
        <v>0</v>
      </c>
      <c r="K309" s="1" t="b">
        <f t="array" ref="K309">IF(NOT(H309=""),AND(C309:H309&lt;B309:G309),IF(NOT(G309=""),AND(C309:G309&lt;B309:F309),IF(NOT(F309=""),AND(C309:F309&lt;B309:E309),AND(C309:E309&lt;B309:D309))))</f>
        <v>0</v>
      </c>
      <c r="L309" s="1" t="b">
        <f t="array" ref="L309">IF(NOT(H309=""),AND(AND(ABS(C309:H309-B309:G309)&gt;0),AND(ABS(C309:H309-B309:G309)&lt;4)),IF(NOT(G309=""),AND(AND(ABS(C309:G309-B309:F309)&gt;0),AND(ABS(C309:G309-B309:F309)&lt;4)),IF(NOT(F309=""),AND(AND(ABS(C309:F309-B309:E309)&gt;0),AND(ABS(C309:F309-B309:E309)&lt;4)),AND(AND(ABS(C309:E309-B309:D309)&gt;0),AND(ABS(C309:E309-B309:D309)&lt;4)))))</f>
        <v>0</v>
      </c>
      <c r="M309" s="1" t="b">
        <f t="shared" si="1"/>
        <v>0</v>
      </c>
    </row>
    <row r="310" ht="15.75" customHeight="1">
      <c r="A310" s="1" t="s">
        <v>319</v>
      </c>
      <c r="B310" s="1">
        <v>88.0</v>
      </c>
      <c r="C310" s="1">
        <v>91.0</v>
      </c>
      <c r="D310" s="1">
        <v>94.0</v>
      </c>
      <c r="E310" s="1">
        <v>97.0</v>
      </c>
      <c r="F310" s="1">
        <v>97.0</v>
      </c>
      <c r="G310" s="1">
        <v>95.0</v>
      </c>
      <c r="J310" s="1" t="b">
        <f t="array" ref="J310">IF(NOT(H310=""),AND(C310:H310&gt;B310:G310),IF(NOT(G310=""),AND(C310:G310&gt;B310:F310),IF(NOT(F310=""),AND(C310:F310&gt;B310:E310),AND(C310:E310&gt;B310:D310))))</f>
        <v>0</v>
      </c>
      <c r="K310" s="1" t="b">
        <f t="array" ref="K310">IF(NOT(H310=""),AND(C310:H310&lt;B310:G310),IF(NOT(G310=""),AND(C310:G310&lt;B310:F310),IF(NOT(F310=""),AND(C310:F310&lt;B310:E310),AND(C310:E310&lt;B310:D310))))</f>
        <v>0</v>
      </c>
      <c r="L310" s="1" t="b">
        <f t="array" ref="L310">IF(NOT(H310=""),AND(AND(ABS(C310:H310-B310:G310)&gt;0),AND(ABS(C310:H310-B310:G310)&lt;4)),IF(NOT(G310=""),AND(AND(ABS(C310:G310-B310:F310)&gt;0),AND(ABS(C310:G310-B310:F310)&lt;4)),IF(NOT(F310=""),AND(AND(ABS(C310:F310-B310:E310)&gt;0),AND(ABS(C310:F310-B310:E310)&lt;4)),AND(AND(ABS(C310:E310-B310:D310)&gt;0),AND(ABS(C310:E310-B310:D310)&lt;4)))))</f>
        <v>0</v>
      </c>
      <c r="M310" s="1" t="b">
        <f t="shared" si="1"/>
        <v>0</v>
      </c>
    </row>
    <row r="311" ht="15.75" customHeight="1">
      <c r="A311" s="1" t="s">
        <v>320</v>
      </c>
      <c r="B311" s="1">
        <v>70.0</v>
      </c>
      <c r="C311" s="1">
        <v>70.0</v>
      </c>
      <c r="D311" s="1">
        <v>73.0</v>
      </c>
      <c r="E311" s="1">
        <v>76.0</v>
      </c>
      <c r="F311" s="1">
        <v>79.0</v>
      </c>
      <c r="G311" s="1">
        <v>79.0</v>
      </c>
      <c r="J311" s="1" t="b">
        <f t="array" ref="J311">IF(NOT(H311=""),AND(C311:H311&gt;B311:G311),IF(NOT(G311=""),AND(C311:G311&gt;B311:F311),IF(NOT(F311=""),AND(C311:F311&gt;B311:E311),AND(C311:E311&gt;B311:D311))))</f>
        <v>0</v>
      </c>
      <c r="K311" s="1" t="b">
        <f t="array" ref="K311">IF(NOT(H311=""),AND(C311:H311&lt;B311:G311),IF(NOT(G311=""),AND(C311:G311&lt;B311:F311),IF(NOT(F311=""),AND(C311:F311&lt;B311:E311),AND(C311:E311&lt;B311:D311))))</f>
        <v>0</v>
      </c>
      <c r="L311" s="1" t="b">
        <f t="array" ref="L311">IF(NOT(H311=""),AND(AND(ABS(C311:H311-B311:G311)&gt;0),AND(ABS(C311:H311-B311:G311)&lt;4)),IF(NOT(G311=""),AND(AND(ABS(C311:G311-B311:F311)&gt;0),AND(ABS(C311:G311-B311:F311)&lt;4)),IF(NOT(F311=""),AND(AND(ABS(C311:F311-B311:E311)&gt;0),AND(ABS(C311:F311-B311:E311)&lt;4)),AND(AND(ABS(C311:E311-B311:D311)&gt;0),AND(ABS(C311:E311-B311:D311)&lt;4)))))</f>
        <v>0</v>
      </c>
      <c r="M311" s="1" t="b">
        <f t="shared" si="1"/>
        <v>0</v>
      </c>
    </row>
    <row r="312" ht="15.75" customHeight="1">
      <c r="A312" s="1" t="s">
        <v>321</v>
      </c>
      <c r="B312" s="1">
        <v>24.0</v>
      </c>
      <c r="C312" s="1">
        <v>26.0</v>
      </c>
      <c r="D312" s="1">
        <v>26.0</v>
      </c>
      <c r="E312" s="1">
        <v>27.0</v>
      </c>
      <c r="F312" s="1">
        <v>31.0</v>
      </c>
      <c r="J312" s="1" t="b">
        <f t="array" ref="J312">IF(NOT(H312=""),AND(C312:H312&gt;B312:G312),IF(NOT(G312=""),AND(C312:G312&gt;B312:F312),IF(NOT(F312=""),AND(C312:F312&gt;B312:E312),AND(C312:E312&gt;B312:D312))))</f>
        <v>0</v>
      </c>
      <c r="K312" s="1" t="b">
        <f t="array" ref="K312">IF(NOT(H312=""),AND(C312:H312&lt;B312:G312),IF(NOT(G312=""),AND(C312:G312&lt;B312:F312),IF(NOT(F312=""),AND(C312:F312&lt;B312:E312),AND(C312:E312&lt;B312:D312))))</f>
        <v>0</v>
      </c>
      <c r="L312" s="1" t="b">
        <f t="array" ref="L312">IF(NOT(H312=""),AND(AND(ABS(C312:H312-B312:G312)&gt;0),AND(ABS(C312:H312-B312:G312)&lt;4)),IF(NOT(G312=""),AND(AND(ABS(C312:G312-B312:F312)&gt;0),AND(ABS(C312:G312-B312:F312)&lt;4)),IF(NOT(F312=""),AND(AND(ABS(C312:F312-B312:E312)&gt;0),AND(ABS(C312:F312-B312:E312)&lt;4)),AND(AND(ABS(C312:E312-B312:D312)&gt;0),AND(ABS(C312:E312-B312:D312)&lt;4)))))</f>
        <v>0</v>
      </c>
      <c r="M312" s="1" t="b">
        <f t="shared" si="1"/>
        <v>0</v>
      </c>
    </row>
    <row r="313" ht="15.75" customHeight="1">
      <c r="A313" s="1" t="s">
        <v>322</v>
      </c>
      <c r="B313" s="1">
        <v>75.0</v>
      </c>
      <c r="C313" s="1">
        <v>75.0</v>
      </c>
      <c r="D313" s="1">
        <v>78.0</v>
      </c>
      <c r="E313" s="1">
        <v>83.0</v>
      </c>
      <c r="J313" s="1" t="b">
        <f t="array" ref="J313">IF(NOT(H313=""),AND(C313:H313&gt;B313:G313),IF(NOT(G313=""),AND(C313:G313&gt;B313:F313),IF(NOT(F313=""),AND(C313:F313&gt;B313:E313),AND(C313:E313&gt;B313:D313))))</f>
        <v>0</v>
      </c>
      <c r="K313" s="1" t="b">
        <f t="array" ref="K313">IF(NOT(H313=""),AND(C313:H313&lt;B313:G313),IF(NOT(G313=""),AND(C313:G313&lt;B313:F313),IF(NOT(F313=""),AND(C313:F313&lt;B313:E313),AND(C313:E313&lt;B313:D313))))</f>
        <v>0</v>
      </c>
      <c r="L313" s="1" t="b">
        <f t="array" ref="L313">IF(NOT(H313=""),AND(AND(ABS(C313:H313-B313:G313)&gt;0),AND(ABS(C313:H313-B313:G313)&lt;4)),IF(NOT(G313=""),AND(AND(ABS(C313:G313-B313:F313)&gt;0),AND(ABS(C313:G313-B313:F313)&lt;4)),IF(NOT(F313=""),AND(AND(ABS(C313:F313-B313:E313)&gt;0),AND(ABS(C313:F313-B313:E313)&lt;4)),AND(AND(ABS(C313:E313-B313:D313)&gt;0),AND(ABS(C313:E313-B313:D313)&lt;4)))))</f>
        <v>0</v>
      </c>
      <c r="M313" s="1" t="b">
        <f t="shared" si="1"/>
        <v>0</v>
      </c>
    </row>
    <row r="314" ht="15.75" customHeight="1">
      <c r="A314" s="1" t="s">
        <v>323</v>
      </c>
      <c r="B314" s="1">
        <v>22.0</v>
      </c>
      <c r="C314" s="1">
        <v>25.0</v>
      </c>
      <c r="D314" s="1">
        <v>29.0</v>
      </c>
      <c r="E314" s="1">
        <v>30.0</v>
      </c>
      <c r="F314" s="1">
        <v>31.0</v>
      </c>
      <c r="G314" s="1">
        <v>33.0</v>
      </c>
      <c r="H314" s="1">
        <v>35.0</v>
      </c>
      <c r="J314" s="1" t="b">
        <f t="array" ref="J314">IF(NOT(H314=""),AND(C314:H314&gt;B314:G314),IF(NOT(G314=""),AND(C314:G314&gt;B314:F314),IF(NOT(F314=""),AND(C314:F314&gt;B314:E314),AND(C314:E314&gt;B314:D314))))</f>
        <v>1</v>
      </c>
      <c r="K314" s="1" t="b">
        <f t="array" ref="K314">IF(NOT(H314=""),AND(C314:H314&lt;B314:G314),IF(NOT(G314=""),AND(C314:G314&lt;B314:F314),IF(NOT(F314=""),AND(C314:F314&lt;B314:E314),AND(C314:E314&lt;B314:D314))))</f>
        <v>0</v>
      </c>
      <c r="L314" s="1" t="b">
        <f t="array" ref="L314">IF(NOT(H314=""),AND(AND(ABS(C314:H314-B314:G314)&gt;0),AND(ABS(C314:H314-B314:G314)&lt;4)),IF(NOT(G314=""),AND(AND(ABS(C314:G314-B314:F314)&gt;0),AND(ABS(C314:G314-B314:F314)&lt;4)),IF(NOT(F314=""),AND(AND(ABS(C314:F314-B314:E314)&gt;0),AND(ABS(C314:F314-B314:E314)&lt;4)),AND(AND(ABS(C314:E314-B314:D314)&gt;0),AND(ABS(C314:E314-B314:D314)&lt;4)))))</f>
        <v>0</v>
      </c>
      <c r="M314" s="1" t="b">
        <f t="shared" si="1"/>
        <v>0</v>
      </c>
    </row>
    <row r="315" ht="15.75" customHeight="1">
      <c r="A315" s="1" t="s">
        <v>324</v>
      </c>
      <c r="B315" s="1">
        <v>60.0</v>
      </c>
      <c r="C315" s="1">
        <v>63.0</v>
      </c>
      <c r="D315" s="1">
        <v>67.0</v>
      </c>
      <c r="E315" s="1">
        <v>65.0</v>
      </c>
      <c r="J315" s="1" t="b">
        <f t="array" ref="J315">IF(NOT(H315=""),AND(C315:H315&gt;B315:G315),IF(NOT(G315=""),AND(C315:G315&gt;B315:F315),IF(NOT(F315=""),AND(C315:F315&gt;B315:E315),AND(C315:E315&gt;B315:D315))))</f>
        <v>0</v>
      </c>
      <c r="K315" s="1" t="b">
        <f t="array" ref="K315">IF(NOT(H315=""),AND(C315:H315&lt;B315:G315),IF(NOT(G315=""),AND(C315:G315&lt;B315:F315),IF(NOT(F315=""),AND(C315:F315&lt;B315:E315),AND(C315:E315&lt;B315:D315))))</f>
        <v>0</v>
      </c>
      <c r="L315" s="1" t="b">
        <f t="array" ref="L315">IF(NOT(H315=""),AND(AND(ABS(C315:H315-B315:G315)&gt;0),AND(ABS(C315:H315-B315:G315)&lt;4)),IF(NOT(G315=""),AND(AND(ABS(C315:G315-B315:F315)&gt;0),AND(ABS(C315:G315-B315:F315)&lt;4)),IF(NOT(F315=""),AND(AND(ABS(C315:F315-B315:E315)&gt;0),AND(ABS(C315:F315-B315:E315)&lt;4)),AND(AND(ABS(C315:E315-B315:D315)&gt;0),AND(ABS(C315:E315-B315:D315)&lt;4)))))</f>
        <v>0</v>
      </c>
      <c r="M315" s="1" t="b">
        <f t="shared" si="1"/>
        <v>0</v>
      </c>
    </row>
    <row r="316" ht="15.75" customHeight="1">
      <c r="A316" s="1" t="s">
        <v>325</v>
      </c>
      <c r="B316" s="1">
        <v>49.0</v>
      </c>
      <c r="C316" s="1">
        <v>53.0</v>
      </c>
      <c r="D316" s="1">
        <v>56.0</v>
      </c>
      <c r="E316" s="1">
        <v>57.0</v>
      </c>
      <c r="F316" s="1">
        <v>59.0</v>
      </c>
      <c r="G316" s="1">
        <v>59.0</v>
      </c>
      <c r="J316" s="1" t="b">
        <f t="array" ref="J316">IF(NOT(H316=""),AND(C316:H316&gt;B316:G316),IF(NOT(G316=""),AND(C316:G316&gt;B316:F316),IF(NOT(F316=""),AND(C316:F316&gt;B316:E316),AND(C316:E316&gt;B316:D316))))</f>
        <v>0</v>
      </c>
      <c r="K316" s="1" t="b">
        <f t="array" ref="K316">IF(NOT(H316=""),AND(C316:H316&lt;B316:G316),IF(NOT(G316=""),AND(C316:G316&lt;B316:F316),IF(NOT(F316=""),AND(C316:F316&lt;B316:E316),AND(C316:E316&lt;B316:D316))))</f>
        <v>0</v>
      </c>
      <c r="L316" s="1" t="b">
        <f t="array" ref="L316">IF(NOT(H316=""),AND(AND(ABS(C316:H316-B316:G316)&gt;0),AND(ABS(C316:H316-B316:G316)&lt;4)),IF(NOT(G316=""),AND(AND(ABS(C316:G316-B316:F316)&gt;0),AND(ABS(C316:G316-B316:F316)&lt;4)),IF(NOT(F316=""),AND(AND(ABS(C316:F316-B316:E316)&gt;0),AND(ABS(C316:F316-B316:E316)&lt;4)),AND(AND(ABS(C316:E316-B316:D316)&gt;0),AND(ABS(C316:E316-B316:D316)&lt;4)))))</f>
        <v>0</v>
      </c>
      <c r="M316" s="1" t="b">
        <f t="shared" si="1"/>
        <v>0</v>
      </c>
    </row>
    <row r="317" ht="15.75" customHeight="1">
      <c r="A317" s="1" t="s">
        <v>326</v>
      </c>
      <c r="B317" s="1">
        <v>19.0</v>
      </c>
      <c r="C317" s="1">
        <v>20.0</v>
      </c>
      <c r="D317" s="1">
        <v>22.0</v>
      </c>
      <c r="E317" s="1">
        <v>23.0</v>
      </c>
      <c r="F317" s="1">
        <v>27.0</v>
      </c>
      <c r="G317" s="1">
        <v>31.0</v>
      </c>
      <c r="J317" s="1" t="b">
        <f t="array" ref="J317">IF(NOT(H317=""),AND(C317:H317&gt;B317:G317),IF(NOT(G317=""),AND(C317:G317&gt;B317:F317),IF(NOT(F317=""),AND(C317:F317&gt;B317:E317),AND(C317:E317&gt;B317:D317))))</f>
        <v>1</v>
      </c>
      <c r="K317" s="1" t="b">
        <f t="array" ref="K317">IF(NOT(H317=""),AND(C317:H317&lt;B317:G317),IF(NOT(G317=""),AND(C317:G317&lt;B317:F317),IF(NOT(F317=""),AND(C317:F317&lt;B317:E317),AND(C317:E317&lt;B317:D317))))</f>
        <v>0</v>
      </c>
      <c r="L317" s="1" t="b">
        <f t="array" ref="L317">IF(NOT(H317=""),AND(AND(ABS(C317:H317-B317:G317)&gt;0),AND(ABS(C317:H317-B317:G317)&lt;4)),IF(NOT(G317=""),AND(AND(ABS(C317:G317-B317:F317)&gt;0),AND(ABS(C317:G317-B317:F317)&lt;4)),IF(NOT(F317=""),AND(AND(ABS(C317:F317-B317:E317)&gt;0),AND(ABS(C317:F317-B317:E317)&lt;4)),AND(AND(ABS(C317:E317-B317:D317)&gt;0),AND(ABS(C317:E317-B317:D317)&lt;4)))))</f>
        <v>0</v>
      </c>
      <c r="M317" s="1" t="b">
        <f t="shared" si="1"/>
        <v>0</v>
      </c>
    </row>
    <row r="318" ht="15.75" customHeight="1">
      <c r="A318" s="1" t="s">
        <v>327</v>
      </c>
      <c r="B318" s="1">
        <v>73.0</v>
      </c>
      <c r="C318" s="1">
        <v>76.0</v>
      </c>
      <c r="D318" s="1">
        <v>80.0</v>
      </c>
      <c r="E318" s="1">
        <v>86.0</v>
      </c>
      <c r="J318" s="1" t="b">
        <f t="array" ref="J318">IF(NOT(H318=""),AND(C318:H318&gt;B318:G318),IF(NOT(G318=""),AND(C318:G318&gt;B318:F318),IF(NOT(F318=""),AND(C318:F318&gt;B318:E318),AND(C318:E318&gt;B318:D318))))</f>
        <v>1</v>
      </c>
      <c r="K318" s="1" t="b">
        <f t="array" ref="K318">IF(NOT(H318=""),AND(C318:H318&lt;B318:G318),IF(NOT(G318=""),AND(C318:G318&lt;B318:F318),IF(NOT(F318=""),AND(C318:F318&lt;B318:E318),AND(C318:E318&lt;B318:D318))))</f>
        <v>0</v>
      </c>
      <c r="L318" s="1" t="b">
        <f t="array" ref="L318">IF(NOT(H318=""),AND(AND(ABS(C318:H318-B318:G318)&gt;0),AND(ABS(C318:H318-B318:G318)&lt;4)),IF(NOT(G318=""),AND(AND(ABS(C318:G318-B318:F318)&gt;0),AND(ABS(C318:G318-B318:F318)&lt;4)),IF(NOT(F318=""),AND(AND(ABS(C318:F318-B318:E318)&gt;0),AND(ABS(C318:F318-B318:E318)&lt;4)),AND(AND(ABS(C318:E318-B318:D318)&gt;0),AND(ABS(C318:E318-B318:D318)&lt;4)))))</f>
        <v>0</v>
      </c>
      <c r="M318" s="1" t="b">
        <f t="shared" si="1"/>
        <v>0</v>
      </c>
    </row>
    <row r="319" ht="15.75" customHeight="1">
      <c r="A319" s="1" t="s">
        <v>328</v>
      </c>
      <c r="B319" s="1">
        <v>80.0</v>
      </c>
      <c r="C319" s="1">
        <v>81.0</v>
      </c>
      <c r="D319" s="1">
        <v>84.0</v>
      </c>
      <c r="E319" s="1">
        <v>90.0</v>
      </c>
      <c r="F319" s="1">
        <v>92.0</v>
      </c>
      <c r="G319" s="1">
        <v>95.0</v>
      </c>
      <c r="H319" s="1">
        <v>98.0</v>
      </c>
      <c r="J319" s="1" t="b">
        <f t="array" ref="J319">IF(NOT(H319=""),AND(C319:H319&gt;B319:G319),IF(NOT(G319=""),AND(C319:G319&gt;B319:F319),IF(NOT(F319=""),AND(C319:F319&gt;B319:E319),AND(C319:E319&gt;B319:D319))))</f>
        <v>1</v>
      </c>
      <c r="K319" s="1" t="b">
        <f t="array" ref="K319">IF(NOT(H319=""),AND(C319:H319&lt;B319:G319),IF(NOT(G319=""),AND(C319:G319&lt;B319:F319),IF(NOT(F319=""),AND(C319:F319&lt;B319:E319),AND(C319:E319&lt;B319:D319))))</f>
        <v>0</v>
      </c>
      <c r="L319" s="1" t="b">
        <f t="array" ref="L319">IF(NOT(H319=""),AND(AND(ABS(C319:H319-B319:G319)&gt;0),AND(ABS(C319:H319-B319:G319)&lt;4)),IF(NOT(G319=""),AND(AND(ABS(C319:G319-B319:F319)&gt;0),AND(ABS(C319:G319-B319:F319)&lt;4)),IF(NOT(F319=""),AND(AND(ABS(C319:F319-B319:E319)&gt;0),AND(ABS(C319:F319-B319:E319)&lt;4)),AND(AND(ABS(C319:E319-B319:D319)&gt;0),AND(ABS(C319:E319-B319:D319)&lt;4)))))</f>
        <v>0</v>
      </c>
      <c r="M319" s="1" t="b">
        <f t="shared" si="1"/>
        <v>0</v>
      </c>
    </row>
    <row r="320" ht="15.75" customHeight="1">
      <c r="A320" s="1" t="s">
        <v>329</v>
      </c>
      <c r="B320" s="1">
        <v>42.0</v>
      </c>
      <c r="C320" s="1">
        <v>49.0</v>
      </c>
      <c r="D320" s="1">
        <v>51.0</v>
      </c>
      <c r="E320" s="1">
        <v>52.0</v>
      </c>
      <c r="F320" s="1">
        <v>54.0</v>
      </c>
      <c r="G320" s="1">
        <v>53.0</v>
      </c>
      <c r="J320" s="1" t="b">
        <f t="array" ref="J320">IF(NOT(H320=""),AND(C320:H320&gt;B320:G320),IF(NOT(G320=""),AND(C320:G320&gt;B320:F320),IF(NOT(F320=""),AND(C320:F320&gt;B320:E320),AND(C320:E320&gt;B320:D320))))</f>
        <v>0</v>
      </c>
      <c r="K320" s="1" t="b">
        <f t="array" ref="K320">IF(NOT(H320=""),AND(C320:H320&lt;B320:G320),IF(NOT(G320=""),AND(C320:G320&lt;B320:F320),IF(NOT(F320=""),AND(C320:F320&lt;B320:E320),AND(C320:E320&lt;B320:D320))))</f>
        <v>0</v>
      </c>
      <c r="L320" s="1" t="b">
        <f t="array" ref="L320">IF(NOT(H320=""),AND(AND(ABS(C320:H320-B320:G320)&gt;0),AND(ABS(C320:H320-B320:G320)&lt;4)),IF(NOT(G320=""),AND(AND(ABS(C320:G320-B320:F320)&gt;0),AND(ABS(C320:G320-B320:F320)&lt;4)),IF(NOT(F320=""),AND(AND(ABS(C320:F320-B320:E320)&gt;0),AND(ABS(C320:F320-B320:E320)&lt;4)),AND(AND(ABS(C320:E320-B320:D320)&gt;0),AND(ABS(C320:E320-B320:D320)&lt;4)))))</f>
        <v>0</v>
      </c>
      <c r="M320" s="1" t="b">
        <f t="shared" si="1"/>
        <v>0</v>
      </c>
    </row>
    <row r="321" ht="15.75" customHeight="1">
      <c r="A321" s="1" t="s">
        <v>330</v>
      </c>
      <c r="B321" s="1">
        <v>35.0</v>
      </c>
      <c r="C321" s="1">
        <v>38.0</v>
      </c>
      <c r="D321" s="1">
        <v>39.0</v>
      </c>
      <c r="E321" s="1">
        <v>40.0</v>
      </c>
      <c r="F321" s="1">
        <v>45.0</v>
      </c>
      <c r="G321" s="1">
        <v>45.0</v>
      </c>
      <c r="J321" s="1" t="b">
        <f t="array" ref="J321">IF(NOT(H321=""),AND(C321:H321&gt;B321:G321),IF(NOT(G321=""),AND(C321:G321&gt;B321:F321),IF(NOT(F321=""),AND(C321:F321&gt;B321:E321),AND(C321:E321&gt;B321:D321))))</f>
        <v>0</v>
      </c>
      <c r="K321" s="1" t="b">
        <f t="array" ref="K321">IF(NOT(H321=""),AND(C321:H321&lt;B321:G321),IF(NOT(G321=""),AND(C321:G321&lt;B321:F321),IF(NOT(F321=""),AND(C321:F321&lt;B321:E321),AND(C321:E321&lt;B321:D321))))</f>
        <v>0</v>
      </c>
      <c r="L321" s="1" t="b">
        <f t="array" ref="L321">IF(NOT(H321=""),AND(AND(ABS(C321:H321-B321:G321)&gt;0),AND(ABS(C321:H321-B321:G321)&lt;4)),IF(NOT(G321=""),AND(AND(ABS(C321:G321-B321:F321)&gt;0),AND(ABS(C321:G321-B321:F321)&lt;4)),IF(NOT(F321=""),AND(AND(ABS(C321:F321-B321:E321)&gt;0),AND(ABS(C321:F321-B321:E321)&lt;4)),AND(AND(ABS(C321:E321-B321:D321)&gt;0),AND(ABS(C321:E321-B321:D321)&lt;4)))))</f>
        <v>0</v>
      </c>
      <c r="M321" s="1" t="b">
        <f t="shared" si="1"/>
        <v>0</v>
      </c>
    </row>
    <row r="322" ht="15.75" customHeight="1">
      <c r="A322" s="1" t="s">
        <v>331</v>
      </c>
      <c r="B322" s="1">
        <v>29.0</v>
      </c>
      <c r="C322" s="1">
        <v>30.0</v>
      </c>
      <c r="D322" s="1">
        <v>37.0</v>
      </c>
      <c r="E322" s="1">
        <v>41.0</v>
      </c>
      <c r="J322" s="1" t="b">
        <f t="array" ref="J322">IF(NOT(H322=""),AND(C322:H322&gt;B322:G322),IF(NOT(G322=""),AND(C322:G322&gt;B322:F322),IF(NOT(F322=""),AND(C322:F322&gt;B322:E322),AND(C322:E322&gt;B322:D322))))</f>
        <v>1</v>
      </c>
      <c r="K322" s="1" t="b">
        <f t="array" ref="K322">IF(NOT(H322=""),AND(C322:H322&lt;B322:G322),IF(NOT(G322=""),AND(C322:G322&lt;B322:F322),IF(NOT(F322=""),AND(C322:F322&lt;B322:E322),AND(C322:E322&lt;B322:D322))))</f>
        <v>0</v>
      </c>
      <c r="L322" s="1" t="b">
        <f t="array" ref="L322">IF(NOT(H322=""),AND(AND(ABS(C322:H322-B322:G322)&gt;0),AND(ABS(C322:H322-B322:G322)&lt;4)),IF(NOT(G322=""),AND(AND(ABS(C322:G322-B322:F322)&gt;0),AND(ABS(C322:G322-B322:F322)&lt;4)),IF(NOT(F322=""),AND(AND(ABS(C322:F322-B322:E322)&gt;0),AND(ABS(C322:F322-B322:E322)&lt;4)),AND(AND(ABS(C322:E322-B322:D322)&gt;0),AND(ABS(C322:E322-B322:D322)&lt;4)))))</f>
        <v>0</v>
      </c>
      <c r="M322" s="1" t="b">
        <f t="shared" si="1"/>
        <v>0</v>
      </c>
    </row>
    <row r="323" ht="15.75" customHeight="1">
      <c r="A323" s="1" t="s">
        <v>332</v>
      </c>
      <c r="B323" s="1">
        <v>46.0</v>
      </c>
      <c r="C323" s="1">
        <v>49.0</v>
      </c>
      <c r="D323" s="1">
        <v>50.0</v>
      </c>
      <c r="E323" s="1">
        <v>56.0</v>
      </c>
      <c r="F323" s="1">
        <v>63.0</v>
      </c>
      <c r="J323" s="1" t="b">
        <f t="array" ref="J323">IF(NOT(H323=""),AND(C323:H323&gt;B323:G323),IF(NOT(G323=""),AND(C323:G323&gt;B323:F323),IF(NOT(F323=""),AND(C323:F323&gt;B323:E323),AND(C323:E323&gt;B323:D323))))</f>
        <v>1</v>
      </c>
      <c r="K323" s="1" t="b">
        <f t="array" ref="K323">IF(NOT(H323=""),AND(C323:H323&lt;B323:G323),IF(NOT(G323=""),AND(C323:G323&lt;B323:F323),IF(NOT(F323=""),AND(C323:F323&lt;B323:E323),AND(C323:E323&lt;B323:D323))))</f>
        <v>0</v>
      </c>
      <c r="L323" s="1" t="b">
        <f t="array" ref="L323">IF(NOT(H323=""),AND(AND(ABS(C323:H323-B323:G323)&gt;0),AND(ABS(C323:H323-B323:G323)&lt;4)),IF(NOT(G323=""),AND(AND(ABS(C323:G323-B323:F323)&gt;0),AND(ABS(C323:G323-B323:F323)&lt;4)),IF(NOT(F323=""),AND(AND(ABS(C323:F323-B323:E323)&gt;0),AND(ABS(C323:F323-B323:E323)&lt;4)),AND(AND(ABS(C323:E323-B323:D323)&gt;0),AND(ABS(C323:E323-B323:D323)&lt;4)))))</f>
        <v>0</v>
      </c>
      <c r="M323" s="1" t="b">
        <f t="shared" si="1"/>
        <v>0</v>
      </c>
    </row>
    <row r="324" ht="15.75" customHeight="1">
      <c r="A324" s="1" t="s">
        <v>333</v>
      </c>
      <c r="B324" s="1">
        <v>61.0</v>
      </c>
      <c r="C324" s="1">
        <v>64.0</v>
      </c>
      <c r="D324" s="1">
        <v>67.0</v>
      </c>
      <c r="E324" s="1">
        <v>68.0</v>
      </c>
      <c r="F324" s="1">
        <v>70.0</v>
      </c>
      <c r="G324" s="1">
        <v>71.0</v>
      </c>
      <c r="H324" s="1">
        <v>72.0</v>
      </c>
      <c r="J324" s="1" t="b">
        <f t="array" ref="J324">IF(NOT(H324=""),AND(C324:H324&gt;B324:G324),IF(NOT(G324=""),AND(C324:G324&gt;B324:F324),IF(NOT(F324=""),AND(C324:F324&gt;B324:E324),AND(C324:E324&gt;B324:D324))))</f>
        <v>1</v>
      </c>
      <c r="K324" s="1" t="b">
        <f t="array" ref="K324">IF(NOT(H324=""),AND(C324:H324&lt;B324:G324),IF(NOT(G324=""),AND(C324:G324&lt;B324:F324),IF(NOT(F324=""),AND(C324:F324&lt;B324:E324),AND(C324:E324&lt;B324:D324))))</f>
        <v>0</v>
      </c>
      <c r="L324" s="1" t="b">
        <f t="array" ref="L324">IF(NOT(H324=""),AND(AND(ABS(C324:H324-B324:G324)&gt;0),AND(ABS(C324:H324-B324:G324)&lt;4)),IF(NOT(G324=""),AND(AND(ABS(C324:G324-B324:F324)&gt;0),AND(ABS(C324:G324-B324:F324)&lt;4)),IF(NOT(F324=""),AND(AND(ABS(C324:F324-B324:E324)&gt;0),AND(ABS(C324:F324-B324:E324)&lt;4)),AND(AND(ABS(C324:E324-B324:D324)&gt;0),AND(ABS(C324:E324-B324:D324)&lt;4)))))</f>
        <v>1</v>
      </c>
      <c r="M324" s="1" t="b">
        <f t="shared" si="1"/>
        <v>1</v>
      </c>
    </row>
    <row r="325" ht="15.75" customHeight="1">
      <c r="A325" s="1" t="s">
        <v>334</v>
      </c>
      <c r="B325" s="1">
        <v>87.0</v>
      </c>
      <c r="C325" s="1">
        <v>90.0</v>
      </c>
      <c r="D325" s="1">
        <v>91.0</v>
      </c>
      <c r="E325" s="1">
        <v>92.0</v>
      </c>
      <c r="F325" s="1">
        <v>93.0</v>
      </c>
      <c r="G325" s="1">
        <v>92.0</v>
      </c>
      <c r="J325" s="1" t="b">
        <f t="array" ref="J325">IF(NOT(H325=""),AND(C325:H325&gt;B325:G325),IF(NOT(G325=""),AND(C325:G325&gt;B325:F325),IF(NOT(F325=""),AND(C325:F325&gt;B325:E325),AND(C325:E325&gt;B325:D325))))</f>
        <v>0</v>
      </c>
      <c r="K325" s="1" t="b">
        <f t="array" ref="K325">IF(NOT(H325=""),AND(C325:H325&lt;B325:G325),IF(NOT(G325=""),AND(C325:G325&lt;B325:F325),IF(NOT(F325=""),AND(C325:F325&lt;B325:E325),AND(C325:E325&lt;B325:D325))))</f>
        <v>0</v>
      </c>
      <c r="L325" s="1" t="b">
        <f t="array" ref="L325">IF(NOT(H325=""),AND(AND(ABS(C325:H325-B325:G325)&gt;0),AND(ABS(C325:H325-B325:G325)&lt;4)),IF(NOT(G325=""),AND(AND(ABS(C325:G325-B325:F325)&gt;0),AND(ABS(C325:G325-B325:F325)&lt;4)),IF(NOT(F325=""),AND(AND(ABS(C325:F325-B325:E325)&gt;0),AND(ABS(C325:F325-B325:E325)&lt;4)),AND(AND(ABS(C325:E325-B325:D325)&gt;0),AND(ABS(C325:E325-B325:D325)&lt;4)))))</f>
        <v>1</v>
      </c>
      <c r="M325" s="1" t="b">
        <f t="shared" si="1"/>
        <v>0</v>
      </c>
    </row>
    <row r="326" ht="15.75" customHeight="1">
      <c r="A326" s="1" t="s">
        <v>335</v>
      </c>
      <c r="B326" s="1">
        <v>34.0</v>
      </c>
      <c r="C326" s="1">
        <v>35.0</v>
      </c>
      <c r="D326" s="1">
        <v>36.0</v>
      </c>
      <c r="E326" s="1">
        <v>37.0</v>
      </c>
      <c r="F326" s="1">
        <v>39.0</v>
      </c>
      <c r="G326" s="1">
        <v>39.0</v>
      </c>
      <c r="J326" s="1" t="b">
        <f t="array" ref="J326">IF(NOT(H326=""),AND(C326:H326&gt;B326:G326),IF(NOT(G326=""),AND(C326:G326&gt;B326:F326),IF(NOT(F326=""),AND(C326:F326&gt;B326:E326),AND(C326:E326&gt;B326:D326))))</f>
        <v>0</v>
      </c>
      <c r="K326" s="1" t="b">
        <f t="array" ref="K326">IF(NOT(H326=""),AND(C326:H326&lt;B326:G326),IF(NOT(G326=""),AND(C326:G326&lt;B326:F326),IF(NOT(F326=""),AND(C326:F326&lt;B326:E326),AND(C326:E326&lt;B326:D326))))</f>
        <v>0</v>
      </c>
      <c r="L326" s="1" t="b">
        <f t="array" ref="L326">IF(NOT(H326=""),AND(AND(ABS(C326:H326-B326:G326)&gt;0),AND(ABS(C326:H326-B326:G326)&lt;4)),IF(NOT(G326=""),AND(AND(ABS(C326:G326-B326:F326)&gt;0),AND(ABS(C326:G326-B326:F326)&lt;4)),IF(NOT(F326=""),AND(AND(ABS(C326:F326-B326:E326)&gt;0),AND(ABS(C326:F326-B326:E326)&lt;4)),AND(AND(ABS(C326:E326-B326:D326)&gt;0),AND(ABS(C326:E326-B326:D326)&lt;4)))))</f>
        <v>0</v>
      </c>
      <c r="M326" s="1" t="b">
        <f t="shared" si="1"/>
        <v>0</v>
      </c>
    </row>
    <row r="327" ht="15.75" customHeight="1">
      <c r="A327" s="1" t="s">
        <v>336</v>
      </c>
      <c r="B327" s="1">
        <v>70.0</v>
      </c>
      <c r="C327" s="1">
        <v>73.0</v>
      </c>
      <c r="D327" s="1">
        <v>76.0</v>
      </c>
      <c r="E327" s="1">
        <v>77.0</v>
      </c>
      <c r="F327" s="1">
        <v>81.0</v>
      </c>
      <c r="J327" s="1" t="b">
        <f t="array" ref="J327">IF(NOT(H327=""),AND(C327:H327&gt;B327:G327),IF(NOT(G327=""),AND(C327:G327&gt;B327:F327),IF(NOT(F327=""),AND(C327:F327&gt;B327:E327),AND(C327:E327&gt;B327:D327))))</f>
        <v>1</v>
      </c>
      <c r="K327" s="1" t="b">
        <f t="array" ref="K327">IF(NOT(H327=""),AND(C327:H327&lt;B327:G327),IF(NOT(G327=""),AND(C327:G327&lt;B327:F327),IF(NOT(F327=""),AND(C327:F327&lt;B327:E327),AND(C327:E327&lt;B327:D327))))</f>
        <v>0</v>
      </c>
      <c r="L327" s="1" t="b">
        <f t="array" ref="L327">IF(NOT(H327=""),AND(AND(ABS(C327:H327-B327:G327)&gt;0),AND(ABS(C327:H327-B327:G327)&lt;4)),IF(NOT(G327=""),AND(AND(ABS(C327:G327-B327:F327)&gt;0),AND(ABS(C327:G327-B327:F327)&lt;4)),IF(NOT(F327=""),AND(AND(ABS(C327:F327-B327:E327)&gt;0),AND(ABS(C327:F327-B327:E327)&lt;4)),AND(AND(ABS(C327:E327-B327:D327)&gt;0),AND(ABS(C327:E327-B327:D327)&lt;4)))))</f>
        <v>0</v>
      </c>
      <c r="M327" s="1" t="b">
        <f t="shared" si="1"/>
        <v>0</v>
      </c>
    </row>
    <row r="328" ht="15.75" customHeight="1">
      <c r="A328" s="1" t="s">
        <v>337</v>
      </c>
      <c r="B328" s="1">
        <v>18.0</v>
      </c>
      <c r="C328" s="1">
        <v>20.0</v>
      </c>
      <c r="D328" s="1">
        <v>22.0</v>
      </c>
      <c r="E328" s="1">
        <v>23.0</v>
      </c>
      <c r="F328" s="1">
        <v>26.0</v>
      </c>
      <c r="G328" s="1">
        <v>29.0</v>
      </c>
      <c r="H328" s="1">
        <v>34.0</v>
      </c>
      <c r="J328" s="1" t="b">
        <f t="array" ref="J328">IF(NOT(H328=""),AND(C328:H328&gt;B328:G328),IF(NOT(G328=""),AND(C328:G328&gt;B328:F328),IF(NOT(F328=""),AND(C328:F328&gt;B328:E328),AND(C328:E328&gt;B328:D328))))</f>
        <v>1</v>
      </c>
      <c r="K328" s="1" t="b">
        <f t="array" ref="K328">IF(NOT(H328=""),AND(C328:H328&lt;B328:G328),IF(NOT(G328=""),AND(C328:G328&lt;B328:F328),IF(NOT(F328=""),AND(C328:F328&lt;B328:E328),AND(C328:E328&lt;B328:D328))))</f>
        <v>0</v>
      </c>
      <c r="L328" s="1" t="b">
        <f t="array" ref="L328">IF(NOT(H328=""),AND(AND(ABS(C328:H328-B328:G328)&gt;0),AND(ABS(C328:H328-B328:G328)&lt;4)),IF(NOT(G328=""),AND(AND(ABS(C328:G328-B328:F328)&gt;0),AND(ABS(C328:G328-B328:F328)&lt;4)),IF(NOT(F328=""),AND(AND(ABS(C328:F328-B328:E328)&gt;0),AND(ABS(C328:F328-B328:E328)&lt;4)),AND(AND(ABS(C328:E328-B328:D328)&gt;0),AND(ABS(C328:E328-B328:D328)&lt;4)))))</f>
        <v>0</v>
      </c>
      <c r="M328" s="1" t="b">
        <f t="shared" si="1"/>
        <v>0</v>
      </c>
    </row>
    <row r="329" ht="15.75" customHeight="1">
      <c r="A329" s="1" t="s">
        <v>338</v>
      </c>
      <c r="B329" s="1">
        <v>82.0</v>
      </c>
      <c r="C329" s="1">
        <v>83.0</v>
      </c>
      <c r="D329" s="1">
        <v>86.0</v>
      </c>
      <c r="E329" s="1">
        <v>88.0</v>
      </c>
      <c r="F329" s="1">
        <v>89.0</v>
      </c>
      <c r="G329" s="1">
        <v>86.0</v>
      </c>
      <c r="H329" s="1">
        <v>89.0</v>
      </c>
      <c r="J329" s="1" t="b">
        <f t="array" ref="J329">IF(NOT(H329=""),AND(C329:H329&gt;B329:G329),IF(NOT(G329=""),AND(C329:G329&gt;B329:F329),IF(NOT(F329=""),AND(C329:F329&gt;B329:E329),AND(C329:E329&gt;B329:D329))))</f>
        <v>0</v>
      </c>
      <c r="K329" s="1" t="b">
        <f t="array" ref="K329">IF(NOT(H329=""),AND(C329:H329&lt;B329:G329),IF(NOT(G329=""),AND(C329:G329&lt;B329:F329),IF(NOT(F329=""),AND(C329:F329&lt;B329:E329),AND(C329:E329&lt;B329:D329))))</f>
        <v>0</v>
      </c>
      <c r="L329" s="1" t="b">
        <f t="array" ref="L329">IF(NOT(H329=""),AND(AND(ABS(C329:H329-B329:G329)&gt;0),AND(ABS(C329:H329-B329:G329)&lt;4)),IF(NOT(G329=""),AND(AND(ABS(C329:G329-B329:F329)&gt;0),AND(ABS(C329:G329-B329:F329)&lt;4)),IF(NOT(F329=""),AND(AND(ABS(C329:F329-B329:E329)&gt;0),AND(ABS(C329:F329-B329:E329)&lt;4)),AND(AND(ABS(C329:E329-B329:D329)&gt;0),AND(ABS(C329:E329-B329:D329)&lt;4)))))</f>
        <v>1</v>
      </c>
      <c r="M329" s="1" t="b">
        <f t="shared" si="1"/>
        <v>0</v>
      </c>
    </row>
    <row r="330" ht="15.75" customHeight="1">
      <c r="A330" s="1" t="s">
        <v>339</v>
      </c>
      <c r="B330" s="1">
        <v>22.0</v>
      </c>
      <c r="C330" s="1">
        <v>21.0</v>
      </c>
      <c r="D330" s="1">
        <v>22.0</v>
      </c>
      <c r="E330" s="1">
        <v>24.0</v>
      </c>
      <c r="F330" s="1">
        <v>23.0</v>
      </c>
      <c r="J330" s="1" t="b">
        <f t="array" ref="J330">IF(NOT(H330=""),AND(C330:H330&gt;B330:G330),IF(NOT(G330=""),AND(C330:G330&gt;B330:F330),IF(NOT(F330=""),AND(C330:F330&gt;B330:E330),AND(C330:E330&gt;B330:D330))))</f>
        <v>0</v>
      </c>
      <c r="K330" s="1" t="b">
        <f t="array" ref="K330">IF(NOT(H330=""),AND(C330:H330&lt;B330:G330),IF(NOT(G330=""),AND(C330:G330&lt;B330:F330),IF(NOT(F330=""),AND(C330:F330&lt;B330:E330),AND(C330:E330&lt;B330:D330))))</f>
        <v>0</v>
      </c>
      <c r="L330" s="1" t="b">
        <f t="array" ref="L330">IF(NOT(H330=""),AND(AND(ABS(C330:H330-B330:G330)&gt;0),AND(ABS(C330:H330-B330:G330)&lt;4)),IF(NOT(G330=""),AND(AND(ABS(C330:G330-B330:F330)&gt;0),AND(ABS(C330:G330-B330:F330)&lt;4)),IF(NOT(F330=""),AND(AND(ABS(C330:F330-B330:E330)&gt;0),AND(ABS(C330:F330-B330:E330)&lt;4)),AND(AND(ABS(C330:E330-B330:D330)&gt;0),AND(ABS(C330:E330-B330:D330)&lt;4)))))</f>
        <v>1</v>
      </c>
      <c r="M330" s="1" t="b">
        <f t="shared" si="1"/>
        <v>0</v>
      </c>
    </row>
    <row r="331" ht="15.75" customHeight="1">
      <c r="A331" s="1" t="s">
        <v>340</v>
      </c>
      <c r="B331" s="1">
        <v>54.0</v>
      </c>
      <c r="C331" s="1">
        <v>57.0</v>
      </c>
      <c r="D331" s="1">
        <v>54.0</v>
      </c>
      <c r="E331" s="1">
        <v>56.0</v>
      </c>
      <c r="F331" s="1">
        <v>56.0</v>
      </c>
      <c r="J331" s="1" t="b">
        <f t="array" ref="J331">IF(NOT(H331=""),AND(C331:H331&gt;B331:G331),IF(NOT(G331=""),AND(C331:G331&gt;B331:F331),IF(NOT(F331=""),AND(C331:F331&gt;B331:E331),AND(C331:E331&gt;B331:D331))))</f>
        <v>0</v>
      </c>
      <c r="K331" s="1" t="b">
        <f t="array" ref="K331">IF(NOT(H331=""),AND(C331:H331&lt;B331:G331),IF(NOT(G331=""),AND(C331:G331&lt;B331:F331),IF(NOT(F331=""),AND(C331:F331&lt;B331:E331),AND(C331:E331&lt;B331:D331))))</f>
        <v>0</v>
      </c>
      <c r="L331" s="1" t="b">
        <f t="array" ref="L331">IF(NOT(H331=""),AND(AND(ABS(C331:H331-B331:G331)&gt;0),AND(ABS(C331:H331-B331:G331)&lt;4)),IF(NOT(G331=""),AND(AND(ABS(C331:G331-B331:F331)&gt;0),AND(ABS(C331:G331-B331:F331)&lt;4)),IF(NOT(F331=""),AND(AND(ABS(C331:F331-B331:E331)&gt;0),AND(ABS(C331:F331-B331:E331)&lt;4)),AND(AND(ABS(C331:E331-B331:D331)&gt;0),AND(ABS(C331:E331-B331:D331)&lt;4)))))</f>
        <v>0</v>
      </c>
      <c r="M331" s="1" t="b">
        <f t="shared" si="1"/>
        <v>0</v>
      </c>
    </row>
    <row r="332" ht="15.75" customHeight="1">
      <c r="A332" s="1" t="s">
        <v>341</v>
      </c>
      <c r="B332" s="1">
        <v>42.0</v>
      </c>
      <c r="C332" s="1">
        <v>44.0</v>
      </c>
      <c r="D332" s="1">
        <v>46.0</v>
      </c>
      <c r="E332" s="1">
        <v>43.0</v>
      </c>
      <c r="F332" s="1">
        <v>47.0</v>
      </c>
      <c r="J332" s="1" t="b">
        <f t="array" ref="J332">IF(NOT(H332=""),AND(C332:H332&gt;B332:G332),IF(NOT(G332=""),AND(C332:G332&gt;B332:F332),IF(NOT(F332=""),AND(C332:F332&gt;B332:E332),AND(C332:E332&gt;B332:D332))))</f>
        <v>0</v>
      </c>
      <c r="K332" s="1" t="b">
        <f t="array" ref="K332">IF(NOT(H332=""),AND(C332:H332&lt;B332:G332),IF(NOT(G332=""),AND(C332:G332&lt;B332:F332),IF(NOT(F332=""),AND(C332:F332&lt;B332:E332),AND(C332:E332&lt;B332:D332))))</f>
        <v>0</v>
      </c>
      <c r="L332" s="1" t="b">
        <f t="array" ref="L332">IF(NOT(H332=""),AND(AND(ABS(C332:H332-B332:G332)&gt;0),AND(ABS(C332:H332-B332:G332)&lt;4)),IF(NOT(G332=""),AND(AND(ABS(C332:G332-B332:F332)&gt;0),AND(ABS(C332:G332-B332:F332)&lt;4)),IF(NOT(F332=""),AND(AND(ABS(C332:F332-B332:E332)&gt;0),AND(ABS(C332:F332-B332:E332)&lt;4)),AND(AND(ABS(C332:E332-B332:D332)&gt;0),AND(ABS(C332:E332-B332:D332)&lt;4)))))</f>
        <v>0</v>
      </c>
      <c r="M332" s="1" t="b">
        <f t="shared" si="1"/>
        <v>0</v>
      </c>
    </row>
    <row r="333" ht="15.75" customHeight="1">
      <c r="A333" s="1" t="s">
        <v>342</v>
      </c>
      <c r="B333" s="1">
        <v>46.0</v>
      </c>
      <c r="C333" s="1">
        <v>49.0</v>
      </c>
      <c r="D333" s="1">
        <v>46.0</v>
      </c>
      <c r="E333" s="1">
        <v>49.0</v>
      </c>
      <c r="F333" s="1">
        <v>55.0</v>
      </c>
      <c r="J333" s="1" t="b">
        <f t="array" ref="J333">IF(NOT(H333=""),AND(C333:H333&gt;B333:G333),IF(NOT(G333=""),AND(C333:G333&gt;B333:F333),IF(NOT(F333=""),AND(C333:F333&gt;B333:E333),AND(C333:E333&gt;B333:D333))))</f>
        <v>0</v>
      </c>
      <c r="K333" s="1" t="b">
        <f t="array" ref="K333">IF(NOT(H333=""),AND(C333:H333&lt;B333:G333),IF(NOT(G333=""),AND(C333:G333&lt;B333:F333),IF(NOT(F333=""),AND(C333:F333&lt;B333:E333),AND(C333:E333&lt;B333:D333))))</f>
        <v>0</v>
      </c>
      <c r="L333" s="1" t="b">
        <f t="array" ref="L333">IF(NOT(H333=""),AND(AND(ABS(C333:H333-B333:G333)&gt;0),AND(ABS(C333:H333-B333:G333)&lt;4)),IF(NOT(G333=""),AND(AND(ABS(C333:G333-B333:F333)&gt;0),AND(ABS(C333:G333-B333:F333)&lt;4)),IF(NOT(F333=""),AND(AND(ABS(C333:F333-B333:E333)&gt;0),AND(ABS(C333:F333-B333:E333)&lt;4)),AND(AND(ABS(C333:E333-B333:D333)&gt;0),AND(ABS(C333:E333-B333:D333)&lt;4)))))</f>
        <v>0</v>
      </c>
      <c r="M333" s="1" t="b">
        <f t="shared" si="1"/>
        <v>0</v>
      </c>
    </row>
    <row r="334" ht="15.75" customHeight="1">
      <c r="A334" s="1" t="s">
        <v>343</v>
      </c>
      <c r="B334" s="1">
        <v>26.0</v>
      </c>
      <c r="C334" s="1">
        <v>28.0</v>
      </c>
      <c r="D334" s="1">
        <v>29.0</v>
      </c>
      <c r="E334" s="1">
        <v>29.0</v>
      </c>
      <c r="F334" s="1">
        <v>30.0</v>
      </c>
      <c r="G334" s="1">
        <v>32.0</v>
      </c>
      <c r="J334" s="1" t="b">
        <f t="array" ref="J334">IF(NOT(H334=""),AND(C334:H334&gt;B334:G334),IF(NOT(G334=""),AND(C334:G334&gt;B334:F334),IF(NOT(F334=""),AND(C334:F334&gt;B334:E334),AND(C334:E334&gt;B334:D334))))</f>
        <v>0</v>
      </c>
      <c r="K334" s="1" t="b">
        <f t="array" ref="K334">IF(NOT(H334=""),AND(C334:H334&lt;B334:G334),IF(NOT(G334=""),AND(C334:G334&lt;B334:F334),IF(NOT(F334=""),AND(C334:F334&lt;B334:E334),AND(C334:E334&lt;B334:D334))))</f>
        <v>0</v>
      </c>
      <c r="L334" s="1" t="b">
        <f t="array" ref="L334">IF(NOT(H334=""),AND(AND(ABS(C334:H334-B334:G334)&gt;0),AND(ABS(C334:H334-B334:G334)&lt;4)),IF(NOT(G334=""),AND(AND(ABS(C334:G334-B334:F334)&gt;0),AND(ABS(C334:G334-B334:F334)&lt;4)),IF(NOT(F334=""),AND(AND(ABS(C334:F334-B334:E334)&gt;0),AND(ABS(C334:F334-B334:E334)&lt;4)),AND(AND(ABS(C334:E334-B334:D334)&gt;0),AND(ABS(C334:E334-B334:D334)&lt;4)))))</f>
        <v>0</v>
      </c>
      <c r="M334" s="1" t="b">
        <f t="shared" si="1"/>
        <v>0</v>
      </c>
    </row>
    <row r="335" ht="15.75" customHeight="1">
      <c r="A335" s="1" t="s">
        <v>344</v>
      </c>
      <c r="B335" s="1">
        <v>42.0</v>
      </c>
      <c r="C335" s="1">
        <v>45.0</v>
      </c>
      <c r="D335" s="1">
        <v>45.0</v>
      </c>
      <c r="E335" s="1">
        <v>47.0</v>
      </c>
      <c r="F335" s="1">
        <v>48.0</v>
      </c>
      <c r="G335" s="1">
        <v>46.0</v>
      </c>
      <c r="J335" s="1" t="b">
        <f t="array" ref="J335">IF(NOT(H335=""),AND(C335:H335&gt;B335:G335),IF(NOT(G335=""),AND(C335:G335&gt;B335:F335),IF(NOT(F335=""),AND(C335:F335&gt;B335:E335),AND(C335:E335&gt;B335:D335))))</f>
        <v>0</v>
      </c>
      <c r="K335" s="1" t="b">
        <f t="array" ref="K335">IF(NOT(H335=""),AND(C335:H335&lt;B335:G335),IF(NOT(G335=""),AND(C335:G335&lt;B335:F335),IF(NOT(F335=""),AND(C335:F335&lt;B335:E335),AND(C335:E335&lt;B335:D335))))</f>
        <v>0</v>
      </c>
      <c r="L335" s="1" t="b">
        <f t="array" ref="L335">IF(NOT(H335=""),AND(AND(ABS(C335:H335-B335:G335)&gt;0),AND(ABS(C335:H335-B335:G335)&lt;4)),IF(NOT(G335=""),AND(AND(ABS(C335:G335-B335:F335)&gt;0),AND(ABS(C335:G335-B335:F335)&lt;4)),IF(NOT(F335=""),AND(AND(ABS(C335:F335-B335:E335)&gt;0),AND(ABS(C335:F335-B335:E335)&lt;4)),AND(AND(ABS(C335:E335-B335:D335)&gt;0),AND(ABS(C335:E335-B335:D335)&lt;4)))))</f>
        <v>0</v>
      </c>
      <c r="M335" s="1" t="b">
        <f t="shared" si="1"/>
        <v>0</v>
      </c>
    </row>
    <row r="336" ht="15.75" customHeight="1">
      <c r="A336" s="1" t="s">
        <v>345</v>
      </c>
      <c r="B336" s="1">
        <v>75.0</v>
      </c>
      <c r="C336" s="1">
        <v>77.0</v>
      </c>
      <c r="D336" s="1">
        <v>79.0</v>
      </c>
      <c r="E336" s="1">
        <v>79.0</v>
      </c>
      <c r="F336" s="1">
        <v>79.0</v>
      </c>
      <c r="J336" s="1" t="b">
        <f t="array" ref="J336">IF(NOT(H336=""),AND(C336:H336&gt;B336:G336),IF(NOT(G336=""),AND(C336:G336&gt;B336:F336),IF(NOT(F336=""),AND(C336:F336&gt;B336:E336),AND(C336:E336&gt;B336:D336))))</f>
        <v>0</v>
      </c>
      <c r="K336" s="1" t="b">
        <f t="array" ref="K336">IF(NOT(H336=""),AND(C336:H336&lt;B336:G336),IF(NOT(G336=""),AND(C336:G336&lt;B336:F336),IF(NOT(F336=""),AND(C336:F336&lt;B336:E336),AND(C336:E336&lt;B336:D336))))</f>
        <v>0</v>
      </c>
      <c r="L336" s="1" t="b">
        <f t="array" ref="L336">IF(NOT(H336=""),AND(AND(ABS(C336:H336-B336:G336)&gt;0),AND(ABS(C336:H336-B336:G336)&lt;4)),IF(NOT(G336=""),AND(AND(ABS(C336:G336-B336:F336)&gt;0),AND(ABS(C336:G336-B336:F336)&lt;4)),IF(NOT(F336=""),AND(AND(ABS(C336:F336-B336:E336)&gt;0),AND(ABS(C336:F336-B336:E336)&lt;4)),AND(AND(ABS(C336:E336-B336:D336)&gt;0),AND(ABS(C336:E336-B336:D336)&lt;4)))))</f>
        <v>0</v>
      </c>
      <c r="M336" s="1" t="b">
        <f t="shared" si="1"/>
        <v>0</v>
      </c>
    </row>
    <row r="337" ht="15.75" customHeight="1">
      <c r="A337" s="1" t="s">
        <v>346</v>
      </c>
      <c r="B337" s="1">
        <v>38.0</v>
      </c>
      <c r="C337" s="1">
        <v>39.0</v>
      </c>
      <c r="D337" s="1">
        <v>42.0</v>
      </c>
      <c r="E337" s="1">
        <v>42.0</v>
      </c>
      <c r="F337" s="1">
        <v>46.0</v>
      </c>
      <c r="J337" s="1" t="b">
        <f t="array" ref="J337">IF(NOT(H337=""),AND(C337:H337&gt;B337:G337),IF(NOT(G337=""),AND(C337:G337&gt;B337:F337),IF(NOT(F337=""),AND(C337:F337&gt;B337:E337),AND(C337:E337&gt;B337:D337))))</f>
        <v>0</v>
      </c>
      <c r="K337" s="1" t="b">
        <f t="array" ref="K337">IF(NOT(H337=""),AND(C337:H337&lt;B337:G337),IF(NOT(G337=""),AND(C337:G337&lt;B337:F337),IF(NOT(F337=""),AND(C337:F337&lt;B337:E337),AND(C337:E337&lt;B337:D337))))</f>
        <v>0</v>
      </c>
      <c r="L337" s="1" t="b">
        <f t="array" ref="L337">IF(NOT(H337=""),AND(AND(ABS(C337:H337-B337:G337)&gt;0),AND(ABS(C337:H337-B337:G337)&lt;4)),IF(NOT(G337=""),AND(AND(ABS(C337:G337-B337:F337)&gt;0),AND(ABS(C337:G337-B337:F337)&lt;4)),IF(NOT(F337=""),AND(AND(ABS(C337:F337-B337:E337)&gt;0),AND(ABS(C337:F337-B337:E337)&lt;4)),AND(AND(ABS(C337:E337-B337:D337)&gt;0),AND(ABS(C337:E337-B337:D337)&lt;4)))))</f>
        <v>0</v>
      </c>
      <c r="M337" s="1" t="b">
        <f t="shared" si="1"/>
        <v>0</v>
      </c>
    </row>
    <row r="338" ht="15.75" customHeight="1">
      <c r="A338" s="1" t="s">
        <v>347</v>
      </c>
      <c r="B338" s="1">
        <v>70.0</v>
      </c>
      <c r="C338" s="1">
        <v>71.0</v>
      </c>
      <c r="D338" s="1">
        <v>72.0</v>
      </c>
      <c r="E338" s="1">
        <v>72.0</v>
      </c>
      <c r="F338" s="1">
        <v>73.0</v>
      </c>
      <c r="G338" s="1">
        <v>79.0</v>
      </c>
      <c r="J338" s="1" t="b">
        <f t="array" ref="J338">IF(NOT(H338=""),AND(C338:H338&gt;B338:G338),IF(NOT(G338=""),AND(C338:G338&gt;B338:F338),IF(NOT(F338=""),AND(C338:F338&gt;B338:E338),AND(C338:E338&gt;B338:D338))))</f>
        <v>0</v>
      </c>
      <c r="K338" s="1" t="b">
        <f t="array" ref="K338">IF(NOT(H338=""),AND(C338:H338&lt;B338:G338),IF(NOT(G338=""),AND(C338:G338&lt;B338:F338),IF(NOT(F338=""),AND(C338:F338&lt;B338:E338),AND(C338:E338&lt;B338:D338))))</f>
        <v>0</v>
      </c>
      <c r="L338" s="1" t="b">
        <f t="array" ref="L338">IF(NOT(H338=""),AND(AND(ABS(C338:H338-B338:G338)&gt;0),AND(ABS(C338:H338-B338:G338)&lt;4)),IF(NOT(G338=""),AND(AND(ABS(C338:G338-B338:F338)&gt;0),AND(ABS(C338:G338-B338:F338)&lt;4)),IF(NOT(F338=""),AND(AND(ABS(C338:F338-B338:E338)&gt;0),AND(ABS(C338:F338-B338:E338)&lt;4)),AND(AND(ABS(C338:E338-B338:D338)&gt;0),AND(ABS(C338:E338-B338:D338)&lt;4)))))</f>
        <v>0</v>
      </c>
      <c r="M338" s="1" t="b">
        <f t="shared" si="1"/>
        <v>0</v>
      </c>
    </row>
    <row r="339" ht="15.75" customHeight="1">
      <c r="A339" s="1" t="s">
        <v>348</v>
      </c>
      <c r="B339" s="1">
        <v>90.0</v>
      </c>
      <c r="C339" s="1">
        <v>94.0</v>
      </c>
      <c r="D339" s="1">
        <v>97.0</v>
      </c>
      <c r="E339" s="1">
        <v>99.0</v>
      </c>
      <c r="J339" s="1" t="b">
        <f t="array" ref="J339">IF(NOT(H339=""),AND(C339:H339&gt;B339:G339),IF(NOT(G339=""),AND(C339:G339&gt;B339:F339),IF(NOT(F339=""),AND(C339:F339&gt;B339:E339),AND(C339:E339&gt;B339:D339))))</f>
        <v>1</v>
      </c>
      <c r="K339" s="1" t="b">
        <f t="array" ref="K339">IF(NOT(H339=""),AND(C339:H339&lt;B339:G339),IF(NOT(G339=""),AND(C339:G339&lt;B339:F339),IF(NOT(F339=""),AND(C339:F339&lt;B339:E339),AND(C339:E339&lt;B339:D339))))</f>
        <v>0</v>
      </c>
      <c r="L339" s="1" t="b">
        <f t="array" ref="L339">IF(NOT(H339=""),AND(AND(ABS(C339:H339-B339:G339)&gt;0),AND(ABS(C339:H339-B339:G339)&lt;4)),IF(NOT(G339=""),AND(AND(ABS(C339:G339-B339:F339)&gt;0),AND(ABS(C339:G339-B339:F339)&lt;4)),IF(NOT(F339=""),AND(AND(ABS(C339:F339-B339:E339)&gt;0),AND(ABS(C339:F339-B339:E339)&lt;4)),AND(AND(ABS(C339:E339-B339:D339)&gt;0),AND(ABS(C339:E339-B339:D339)&lt;4)))))</f>
        <v>0</v>
      </c>
      <c r="M339" s="1" t="b">
        <f t="shared" si="1"/>
        <v>0</v>
      </c>
    </row>
    <row r="340" ht="15.75" customHeight="1">
      <c r="A340" s="1" t="s">
        <v>349</v>
      </c>
      <c r="B340" s="1">
        <v>56.0</v>
      </c>
      <c r="C340" s="1">
        <v>59.0</v>
      </c>
      <c r="D340" s="1">
        <v>63.0</v>
      </c>
      <c r="E340" s="1">
        <v>65.0</v>
      </c>
      <c r="F340" s="1">
        <v>67.0</v>
      </c>
      <c r="G340" s="1">
        <v>65.0</v>
      </c>
      <c r="J340" s="1" t="b">
        <f t="array" ref="J340">IF(NOT(H340=""),AND(C340:H340&gt;B340:G340),IF(NOT(G340=""),AND(C340:G340&gt;B340:F340),IF(NOT(F340=""),AND(C340:F340&gt;B340:E340),AND(C340:E340&gt;B340:D340))))</f>
        <v>0</v>
      </c>
      <c r="K340" s="1" t="b">
        <f t="array" ref="K340">IF(NOT(H340=""),AND(C340:H340&lt;B340:G340),IF(NOT(G340=""),AND(C340:G340&lt;B340:F340),IF(NOT(F340=""),AND(C340:F340&lt;B340:E340),AND(C340:E340&lt;B340:D340))))</f>
        <v>0</v>
      </c>
      <c r="L340" s="1" t="b">
        <f t="array" ref="L340">IF(NOT(H340=""),AND(AND(ABS(C340:H340-B340:G340)&gt;0),AND(ABS(C340:H340-B340:G340)&lt;4)),IF(NOT(G340=""),AND(AND(ABS(C340:G340-B340:F340)&gt;0),AND(ABS(C340:G340-B340:F340)&lt;4)),IF(NOT(F340=""),AND(AND(ABS(C340:F340-B340:E340)&gt;0),AND(ABS(C340:F340-B340:E340)&lt;4)),AND(AND(ABS(C340:E340-B340:D340)&gt;0),AND(ABS(C340:E340-B340:D340)&lt;4)))))</f>
        <v>0</v>
      </c>
      <c r="M340" s="1" t="b">
        <f t="shared" si="1"/>
        <v>0</v>
      </c>
    </row>
    <row r="341" ht="15.75" customHeight="1">
      <c r="A341" s="1" t="s">
        <v>350</v>
      </c>
      <c r="B341" s="1">
        <v>12.0</v>
      </c>
      <c r="C341" s="1">
        <v>14.0</v>
      </c>
      <c r="D341" s="1">
        <v>16.0</v>
      </c>
      <c r="E341" s="1">
        <v>20.0</v>
      </c>
      <c r="F341" s="1">
        <v>23.0</v>
      </c>
      <c r="G341" s="1">
        <v>23.0</v>
      </c>
      <c r="J341" s="1" t="b">
        <f t="array" ref="J341">IF(NOT(H341=""),AND(C341:H341&gt;B341:G341),IF(NOT(G341=""),AND(C341:G341&gt;B341:F341),IF(NOT(F341=""),AND(C341:F341&gt;B341:E341),AND(C341:E341&gt;B341:D341))))</f>
        <v>0</v>
      </c>
      <c r="K341" s="1" t="b">
        <f t="array" ref="K341">IF(NOT(H341=""),AND(C341:H341&lt;B341:G341),IF(NOT(G341=""),AND(C341:G341&lt;B341:F341),IF(NOT(F341=""),AND(C341:F341&lt;B341:E341),AND(C341:E341&lt;B341:D341))))</f>
        <v>0</v>
      </c>
      <c r="L341" s="1" t="b">
        <f t="array" ref="L341">IF(NOT(H341=""),AND(AND(ABS(C341:H341-B341:G341)&gt;0),AND(ABS(C341:H341-B341:G341)&lt;4)),IF(NOT(G341=""),AND(AND(ABS(C341:G341-B341:F341)&gt;0),AND(ABS(C341:G341-B341:F341)&lt;4)),IF(NOT(F341=""),AND(AND(ABS(C341:F341-B341:E341)&gt;0),AND(ABS(C341:F341-B341:E341)&lt;4)),AND(AND(ABS(C341:E341-B341:D341)&gt;0),AND(ABS(C341:E341-B341:D341)&lt;4)))))</f>
        <v>0</v>
      </c>
      <c r="M341" s="1" t="b">
        <f t="shared" si="1"/>
        <v>0</v>
      </c>
    </row>
    <row r="342" ht="15.75" customHeight="1">
      <c r="A342" s="1" t="s">
        <v>351</v>
      </c>
      <c r="B342" s="1">
        <v>54.0</v>
      </c>
      <c r="C342" s="1">
        <v>58.0</v>
      </c>
      <c r="D342" s="1">
        <v>59.0</v>
      </c>
      <c r="E342" s="1">
        <v>60.0</v>
      </c>
      <c r="F342" s="1">
        <v>64.0</v>
      </c>
      <c r="J342" s="1" t="b">
        <f t="array" ref="J342">IF(NOT(H342=""),AND(C342:H342&gt;B342:G342),IF(NOT(G342=""),AND(C342:G342&gt;B342:F342),IF(NOT(F342=""),AND(C342:F342&gt;B342:E342),AND(C342:E342&gt;B342:D342))))</f>
        <v>1</v>
      </c>
      <c r="K342" s="1" t="b">
        <f t="array" ref="K342">IF(NOT(H342=""),AND(C342:H342&lt;B342:G342),IF(NOT(G342=""),AND(C342:G342&lt;B342:F342),IF(NOT(F342=""),AND(C342:F342&lt;B342:E342),AND(C342:E342&lt;B342:D342))))</f>
        <v>0</v>
      </c>
      <c r="L342" s="1" t="b">
        <f t="array" ref="L342">IF(NOT(H342=""),AND(AND(ABS(C342:H342-B342:G342)&gt;0),AND(ABS(C342:H342-B342:G342)&lt;4)),IF(NOT(G342=""),AND(AND(ABS(C342:G342-B342:F342)&gt;0),AND(ABS(C342:G342-B342:F342)&lt;4)),IF(NOT(F342=""),AND(AND(ABS(C342:F342-B342:E342)&gt;0),AND(ABS(C342:F342-B342:E342)&lt;4)),AND(AND(ABS(C342:E342-B342:D342)&gt;0),AND(ABS(C342:E342-B342:D342)&lt;4)))))</f>
        <v>0</v>
      </c>
      <c r="M342" s="1" t="b">
        <f t="shared" si="1"/>
        <v>0</v>
      </c>
    </row>
    <row r="343" ht="15.75" customHeight="1">
      <c r="A343" s="1" t="s">
        <v>352</v>
      </c>
      <c r="B343" s="1">
        <v>36.0</v>
      </c>
      <c r="C343" s="1">
        <v>39.0</v>
      </c>
      <c r="D343" s="1">
        <v>41.0</v>
      </c>
      <c r="E343" s="1">
        <v>44.0</v>
      </c>
      <c r="F343" s="1">
        <v>48.0</v>
      </c>
      <c r="G343" s="1">
        <v>51.0</v>
      </c>
      <c r="H343" s="1">
        <v>56.0</v>
      </c>
      <c r="J343" s="1" t="b">
        <f t="array" ref="J343">IF(NOT(H343=""),AND(C343:H343&gt;B343:G343),IF(NOT(G343=""),AND(C343:G343&gt;B343:F343),IF(NOT(F343=""),AND(C343:F343&gt;B343:E343),AND(C343:E343&gt;B343:D343))))</f>
        <v>1</v>
      </c>
      <c r="K343" s="1" t="b">
        <f t="array" ref="K343">IF(NOT(H343=""),AND(C343:H343&lt;B343:G343),IF(NOT(G343=""),AND(C343:G343&lt;B343:F343),IF(NOT(F343=""),AND(C343:F343&lt;B343:E343),AND(C343:E343&lt;B343:D343))))</f>
        <v>0</v>
      </c>
      <c r="L343" s="1" t="b">
        <f t="array" ref="L343">IF(NOT(H343=""),AND(AND(ABS(C343:H343-B343:G343)&gt;0),AND(ABS(C343:H343-B343:G343)&lt;4)),IF(NOT(G343=""),AND(AND(ABS(C343:G343-B343:F343)&gt;0),AND(ABS(C343:G343-B343:F343)&lt;4)),IF(NOT(F343=""),AND(AND(ABS(C343:F343-B343:E343)&gt;0),AND(ABS(C343:F343-B343:E343)&lt;4)),AND(AND(ABS(C343:E343-B343:D343)&gt;0),AND(ABS(C343:E343-B343:D343)&lt;4)))))</f>
        <v>0</v>
      </c>
      <c r="M343" s="1" t="b">
        <f t="shared" si="1"/>
        <v>0</v>
      </c>
    </row>
    <row r="344" ht="15.75" customHeight="1">
      <c r="A344" s="1" t="s">
        <v>353</v>
      </c>
      <c r="B344" s="1">
        <v>77.0</v>
      </c>
      <c r="C344" s="1">
        <v>79.0</v>
      </c>
      <c r="D344" s="1">
        <v>86.0</v>
      </c>
      <c r="E344" s="1">
        <v>89.0</v>
      </c>
      <c r="F344" s="1">
        <v>91.0</v>
      </c>
      <c r="G344" s="1">
        <v>93.0</v>
      </c>
      <c r="J344" s="1" t="b">
        <f t="array" ref="J344">IF(NOT(H344=""),AND(C344:H344&gt;B344:G344),IF(NOT(G344=""),AND(C344:G344&gt;B344:F344),IF(NOT(F344=""),AND(C344:F344&gt;B344:E344),AND(C344:E344&gt;B344:D344))))</f>
        <v>1</v>
      </c>
      <c r="K344" s="1" t="b">
        <f t="array" ref="K344">IF(NOT(H344=""),AND(C344:H344&lt;B344:G344),IF(NOT(G344=""),AND(C344:G344&lt;B344:F344),IF(NOT(F344=""),AND(C344:F344&lt;B344:E344),AND(C344:E344&lt;B344:D344))))</f>
        <v>0</v>
      </c>
      <c r="L344" s="1" t="b">
        <f t="array" ref="L344">IF(NOT(H344=""),AND(AND(ABS(C344:H344-B344:G344)&gt;0),AND(ABS(C344:H344-B344:G344)&lt;4)),IF(NOT(G344=""),AND(AND(ABS(C344:G344-B344:F344)&gt;0),AND(ABS(C344:G344-B344:F344)&lt;4)),IF(NOT(F344=""),AND(AND(ABS(C344:F344-B344:E344)&gt;0),AND(ABS(C344:F344-B344:E344)&lt;4)),AND(AND(ABS(C344:E344-B344:D344)&gt;0),AND(ABS(C344:E344-B344:D344)&lt;4)))))</f>
        <v>0</v>
      </c>
      <c r="M344" s="1" t="b">
        <f t="shared" si="1"/>
        <v>0</v>
      </c>
    </row>
    <row r="345" ht="15.75" customHeight="1">
      <c r="A345" s="1" t="s">
        <v>354</v>
      </c>
      <c r="B345" s="1">
        <v>32.0</v>
      </c>
      <c r="C345" s="1">
        <v>35.0</v>
      </c>
      <c r="D345" s="1">
        <v>38.0</v>
      </c>
      <c r="E345" s="1">
        <v>43.0</v>
      </c>
      <c r="F345" s="1">
        <v>40.0</v>
      </c>
      <c r="J345" s="1" t="b">
        <f t="array" ref="J345">IF(NOT(H345=""),AND(C345:H345&gt;B345:G345),IF(NOT(G345=""),AND(C345:G345&gt;B345:F345),IF(NOT(F345=""),AND(C345:F345&gt;B345:E345),AND(C345:E345&gt;B345:D345))))</f>
        <v>0</v>
      </c>
      <c r="K345" s="1" t="b">
        <f t="array" ref="K345">IF(NOT(H345=""),AND(C345:H345&lt;B345:G345),IF(NOT(G345=""),AND(C345:G345&lt;B345:F345),IF(NOT(F345=""),AND(C345:F345&lt;B345:E345),AND(C345:E345&lt;B345:D345))))</f>
        <v>0</v>
      </c>
      <c r="L345" s="1" t="b">
        <f t="array" ref="L345">IF(NOT(H345=""),AND(AND(ABS(C345:H345-B345:G345)&gt;0),AND(ABS(C345:H345-B345:G345)&lt;4)),IF(NOT(G345=""),AND(AND(ABS(C345:G345-B345:F345)&gt;0),AND(ABS(C345:G345-B345:F345)&lt;4)),IF(NOT(F345=""),AND(AND(ABS(C345:F345-B345:E345)&gt;0),AND(ABS(C345:F345-B345:E345)&lt;4)),AND(AND(ABS(C345:E345-B345:D345)&gt;0),AND(ABS(C345:E345-B345:D345)&lt;4)))))</f>
        <v>0</v>
      </c>
      <c r="M345" s="1" t="b">
        <f t="shared" si="1"/>
        <v>0</v>
      </c>
    </row>
    <row r="346" ht="15.75" customHeight="1">
      <c r="A346" s="1" t="s">
        <v>355</v>
      </c>
      <c r="B346" s="1">
        <v>44.0</v>
      </c>
      <c r="C346" s="1">
        <v>50.0</v>
      </c>
      <c r="D346" s="1">
        <v>53.0</v>
      </c>
      <c r="E346" s="1">
        <v>56.0</v>
      </c>
      <c r="F346" s="1">
        <v>59.0</v>
      </c>
      <c r="G346" s="1">
        <v>59.0</v>
      </c>
      <c r="J346" s="1" t="b">
        <f t="array" ref="J346">IF(NOT(H346=""),AND(C346:H346&gt;B346:G346),IF(NOT(G346=""),AND(C346:G346&gt;B346:F346),IF(NOT(F346=""),AND(C346:F346&gt;B346:E346),AND(C346:E346&gt;B346:D346))))</f>
        <v>0</v>
      </c>
      <c r="K346" s="1" t="b">
        <f t="array" ref="K346">IF(NOT(H346=""),AND(C346:H346&lt;B346:G346),IF(NOT(G346=""),AND(C346:G346&lt;B346:F346),IF(NOT(F346=""),AND(C346:F346&lt;B346:E346),AND(C346:E346&lt;B346:D346))))</f>
        <v>0</v>
      </c>
      <c r="L346" s="1" t="b">
        <f t="array" ref="L346">IF(NOT(H346=""),AND(AND(ABS(C346:H346-B346:G346)&gt;0),AND(ABS(C346:H346-B346:G346)&lt;4)),IF(NOT(G346=""),AND(AND(ABS(C346:G346-B346:F346)&gt;0),AND(ABS(C346:G346-B346:F346)&lt;4)),IF(NOT(F346=""),AND(AND(ABS(C346:F346-B346:E346)&gt;0),AND(ABS(C346:F346-B346:E346)&lt;4)),AND(AND(ABS(C346:E346-B346:D346)&gt;0),AND(ABS(C346:E346-B346:D346)&lt;4)))))</f>
        <v>0</v>
      </c>
      <c r="M346" s="1" t="b">
        <f t="shared" si="1"/>
        <v>0</v>
      </c>
    </row>
    <row r="347" ht="15.75" customHeight="1">
      <c r="A347" s="1" t="s">
        <v>356</v>
      </c>
      <c r="B347" s="1">
        <v>75.0</v>
      </c>
      <c r="C347" s="1">
        <v>77.0</v>
      </c>
      <c r="D347" s="1">
        <v>80.0</v>
      </c>
      <c r="E347" s="1">
        <v>81.0</v>
      </c>
      <c r="F347" s="1">
        <v>86.0</v>
      </c>
      <c r="G347" s="1">
        <v>89.0</v>
      </c>
      <c r="H347" s="1">
        <v>93.0</v>
      </c>
      <c r="J347" s="1" t="b">
        <f t="array" ref="J347">IF(NOT(H347=""),AND(C347:H347&gt;B347:G347),IF(NOT(G347=""),AND(C347:G347&gt;B347:F347),IF(NOT(F347=""),AND(C347:F347&gt;B347:E347),AND(C347:E347&gt;B347:D347))))</f>
        <v>1</v>
      </c>
      <c r="K347" s="1" t="b">
        <f t="array" ref="K347">IF(NOT(H347=""),AND(C347:H347&lt;B347:G347),IF(NOT(G347=""),AND(C347:G347&lt;B347:F347),IF(NOT(F347=""),AND(C347:F347&lt;B347:E347),AND(C347:E347&lt;B347:D347))))</f>
        <v>0</v>
      </c>
      <c r="L347" s="1" t="b">
        <f t="array" ref="L347">IF(NOT(H347=""),AND(AND(ABS(C347:H347-B347:G347)&gt;0),AND(ABS(C347:H347-B347:G347)&lt;4)),IF(NOT(G347=""),AND(AND(ABS(C347:G347-B347:F347)&gt;0),AND(ABS(C347:G347-B347:F347)&lt;4)),IF(NOT(F347=""),AND(AND(ABS(C347:F347-B347:E347)&gt;0),AND(ABS(C347:F347-B347:E347)&lt;4)),AND(AND(ABS(C347:E347-B347:D347)&gt;0),AND(ABS(C347:E347-B347:D347)&lt;4)))))</f>
        <v>0</v>
      </c>
      <c r="M347" s="1" t="b">
        <f t="shared" si="1"/>
        <v>0</v>
      </c>
    </row>
    <row r="348" ht="15.75" customHeight="1">
      <c r="A348" s="1" t="s">
        <v>357</v>
      </c>
      <c r="B348" s="1">
        <v>17.0</v>
      </c>
      <c r="C348" s="1">
        <v>19.0</v>
      </c>
      <c r="D348" s="1">
        <v>22.0</v>
      </c>
      <c r="E348" s="1">
        <v>28.0</v>
      </c>
      <c r="F348" s="1">
        <v>35.0</v>
      </c>
      <c r="J348" s="1" t="b">
        <f t="array" ref="J348">IF(NOT(H348=""),AND(C348:H348&gt;B348:G348),IF(NOT(G348=""),AND(C348:G348&gt;B348:F348),IF(NOT(F348=""),AND(C348:F348&gt;B348:E348),AND(C348:E348&gt;B348:D348))))</f>
        <v>1</v>
      </c>
      <c r="K348" s="1" t="b">
        <f t="array" ref="K348">IF(NOT(H348=""),AND(C348:H348&lt;B348:G348),IF(NOT(G348=""),AND(C348:G348&lt;B348:F348),IF(NOT(F348=""),AND(C348:F348&lt;B348:E348),AND(C348:E348&lt;B348:D348))))</f>
        <v>0</v>
      </c>
      <c r="L348" s="1" t="b">
        <f t="array" ref="L348">IF(NOT(H348=""),AND(AND(ABS(C348:H348-B348:G348)&gt;0),AND(ABS(C348:H348-B348:G348)&lt;4)),IF(NOT(G348=""),AND(AND(ABS(C348:G348-B348:F348)&gt;0),AND(ABS(C348:G348-B348:F348)&lt;4)),IF(NOT(F348=""),AND(AND(ABS(C348:F348-B348:E348)&gt;0),AND(ABS(C348:F348-B348:E348)&lt;4)),AND(AND(ABS(C348:E348-B348:D348)&gt;0),AND(ABS(C348:E348-B348:D348)&lt;4)))))</f>
        <v>0</v>
      </c>
      <c r="M348" s="1" t="b">
        <f t="shared" si="1"/>
        <v>0</v>
      </c>
    </row>
    <row r="349" ht="15.75" customHeight="1">
      <c r="A349" s="1" t="s">
        <v>358</v>
      </c>
      <c r="B349" s="1">
        <v>64.0</v>
      </c>
      <c r="C349" s="1">
        <v>67.0</v>
      </c>
      <c r="D349" s="1">
        <v>69.0</v>
      </c>
      <c r="E349" s="1">
        <v>70.0</v>
      </c>
      <c r="F349" s="1">
        <v>73.0</v>
      </c>
      <c r="G349" s="1">
        <v>74.0</v>
      </c>
      <c r="J349" s="1" t="b">
        <f t="array" ref="J349">IF(NOT(H349=""),AND(C349:H349&gt;B349:G349),IF(NOT(G349=""),AND(C349:G349&gt;B349:F349),IF(NOT(F349=""),AND(C349:F349&gt;B349:E349),AND(C349:E349&gt;B349:D349))))</f>
        <v>1</v>
      </c>
      <c r="K349" s="1" t="b">
        <f t="array" ref="K349">IF(NOT(H349=""),AND(C349:H349&lt;B349:G349),IF(NOT(G349=""),AND(C349:G349&lt;B349:F349),IF(NOT(F349=""),AND(C349:F349&lt;B349:E349),AND(C349:E349&lt;B349:D349))))</f>
        <v>0</v>
      </c>
      <c r="L349" s="1" t="b">
        <f t="array" ref="L349">IF(NOT(H349=""),AND(AND(ABS(C349:H349-B349:G349)&gt;0),AND(ABS(C349:H349-B349:G349)&lt;4)),IF(NOT(G349=""),AND(AND(ABS(C349:G349-B349:F349)&gt;0),AND(ABS(C349:G349-B349:F349)&lt;4)),IF(NOT(F349=""),AND(AND(ABS(C349:F349-B349:E349)&gt;0),AND(ABS(C349:F349-B349:E349)&lt;4)),AND(AND(ABS(C349:E349-B349:D349)&gt;0),AND(ABS(C349:E349-B349:D349)&lt;4)))))</f>
        <v>1</v>
      </c>
      <c r="M349" s="1" t="b">
        <f t="shared" si="1"/>
        <v>1</v>
      </c>
    </row>
    <row r="350" ht="15.75" customHeight="1">
      <c r="A350" s="1" t="s">
        <v>359</v>
      </c>
      <c r="B350" s="1">
        <v>60.0</v>
      </c>
      <c r="C350" s="1">
        <v>63.0</v>
      </c>
      <c r="D350" s="1">
        <v>64.0</v>
      </c>
      <c r="E350" s="1">
        <v>66.0</v>
      </c>
      <c r="F350" s="1">
        <v>68.0</v>
      </c>
      <c r="G350" s="1">
        <v>70.0</v>
      </c>
      <c r="H350" s="1">
        <v>68.0</v>
      </c>
      <c r="J350" s="1" t="b">
        <f t="array" ref="J350">IF(NOT(H350=""),AND(C350:H350&gt;B350:G350),IF(NOT(G350=""),AND(C350:G350&gt;B350:F350),IF(NOT(F350=""),AND(C350:F350&gt;B350:E350),AND(C350:E350&gt;B350:D350))))</f>
        <v>0</v>
      </c>
      <c r="K350" s="1" t="b">
        <f t="array" ref="K350">IF(NOT(H350=""),AND(C350:H350&lt;B350:G350),IF(NOT(G350=""),AND(C350:G350&lt;B350:F350),IF(NOT(F350=""),AND(C350:F350&lt;B350:E350),AND(C350:E350&lt;B350:D350))))</f>
        <v>0</v>
      </c>
      <c r="L350" s="1" t="b">
        <f t="array" ref="L350">IF(NOT(H350=""),AND(AND(ABS(C350:H350-B350:G350)&gt;0),AND(ABS(C350:H350-B350:G350)&lt;4)),IF(NOT(G350=""),AND(AND(ABS(C350:G350-B350:F350)&gt;0),AND(ABS(C350:G350-B350:F350)&lt;4)),IF(NOT(F350=""),AND(AND(ABS(C350:F350-B350:E350)&gt;0),AND(ABS(C350:F350-B350:E350)&lt;4)),AND(AND(ABS(C350:E350-B350:D350)&gt;0),AND(ABS(C350:E350-B350:D350)&lt;4)))))</f>
        <v>1</v>
      </c>
      <c r="M350" s="1" t="b">
        <f t="shared" si="1"/>
        <v>0</v>
      </c>
    </row>
    <row r="351" ht="15.75" customHeight="1">
      <c r="A351" s="1" t="s">
        <v>360</v>
      </c>
      <c r="B351" s="1">
        <v>43.0</v>
      </c>
      <c r="C351" s="1">
        <v>46.0</v>
      </c>
      <c r="D351" s="1">
        <v>48.0</v>
      </c>
      <c r="E351" s="1">
        <v>48.0</v>
      </c>
      <c r="J351" s="1" t="b">
        <f t="array" ref="J351">IF(NOT(H351=""),AND(C351:H351&gt;B351:G351),IF(NOT(G351=""),AND(C351:G351&gt;B351:F351),IF(NOT(F351=""),AND(C351:F351&gt;B351:E351),AND(C351:E351&gt;B351:D351))))</f>
        <v>0</v>
      </c>
      <c r="K351" s="1" t="b">
        <f t="array" ref="K351">IF(NOT(H351=""),AND(C351:H351&lt;B351:G351),IF(NOT(G351=""),AND(C351:G351&lt;B351:F351),IF(NOT(F351=""),AND(C351:F351&lt;B351:E351),AND(C351:E351&lt;B351:D351))))</f>
        <v>0</v>
      </c>
      <c r="L351" s="1" t="b">
        <f t="array" ref="L351">IF(NOT(H351=""),AND(AND(ABS(C351:H351-B351:G351)&gt;0),AND(ABS(C351:H351-B351:G351)&lt;4)),IF(NOT(G351=""),AND(AND(ABS(C351:G351-B351:F351)&gt;0),AND(ABS(C351:G351-B351:F351)&lt;4)),IF(NOT(F351=""),AND(AND(ABS(C351:F351-B351:E351)&gt;0),AND(ABS(C351:F351-B351:E351)&lt;4)),AND(AND(ABS(C351:E351-B351:D351)&gt;0),AND(ABS(C351:E351-B351:D351)&lt;4)))))</f>
        <v>0</v>
      </c>
      <c r="M351" s="1" t="b">
        <f t="shared" si="1"/>
        <v>0</v>
      </c>
    </row>
    <row r="352" ht="15.75" customHeight="1">
      <c r="A352" s="1" t="s">
        <v>361</v>
      </c>
      <c r="B352" s="1">
        <v>37.0</v>
      </c>
      <c r="C352" s="1">
        <v>40.0</v>
      </c>
      <c r="D352" s="1">
        <v>42.0</v>
      </c>
      <c r="E352" s="1">
        <v>45.0</v>
      </c>
      <c r="F352" s="1">
        <v>49.0</v>
      </c>
      <c r="J352" s="1" t="b">
        <f t="array" ref="J352">IF(NOT(H352=""),AND(C352:H352&gt;B352:G352),IF(NOT(G352=""),AND(C352:G352&gt;B352:F352),IF(NOT(F352=""),AND(C352:F352&gt;B352:E352),AND(C352:E352&gt;B352:D352))))</f>
        <v>1</v>
      </c>
      <c r="K352" s="1" t="b">
        <f t="array" ref="K352">IF(NOT(H352=""),AND(C352:H352&lt;B352:G352),IF(NOT(G352=""),AND(C352:G352&lt;B352:F352),IF(NOT(F352=""),AND(C352:F352&lt;B352:E352),AND(C352:E352&lt;B352:D352))))</f>
        <v>0</v>
      </c>
      <c r="L352" s="1" t="b">
        <f t="array" ref="L352">IF(NOT(H352=""),AND(AND(ABS(C352:H352-B352:G352)&gt;0),AND(ABS(C352:H352-B352:G352)&lt;4)),IF(NOT(G352=""),AND(AND(ABS(C352:G352-B352:F352)&gt;0),AND(ABS(C352:G352-B352:F352)&lt;4)),IF(NOT(F352=""),AND(AND(ABS(C352:F352-B352:E352)&gt;0),AND(ABS(C352:F352-B352:E352)&lt;4)),AND(AND(ABS(C352:E352-B352:D352)&gt;0),AND(ABS(C352:E352-B352:D352)&lt;4)))))</f>
        <v>0</v>
      </c>
      <c r="M352" s="1" t="b">
        <f t="shared" si="1"/>
        <v>0</v>
      </c>
    </row>
    <row r="353" ht="15.75" customHeight="1">
      <c r="A353" s="1" t="s">
        <v>362</v>
      </c>
      <c r="B353" s="1">
        <v>88.0</v>
      </c>
      <c r="C353" s="1">
        <v>89.0</v>
      </c>
      <c r="D353" s="1">
        <v>90.0</v>
      </c>
      <c r="E353" s="1">
        <v>97.0</v>
      </c>
      <c r="J353" s="1" t="b">
        <f t="array" ref="J353">IF(NOT(H353=""),AND(C353:H353&gt;B353:G353),IF(NOT(G353=""),AND(C353:G353&gt;B353:F353),IF(NOT(F353=""),AND(C353:F353&gt;B353:E353),AND(C353:E353&gt;B353:D353))))</f>
        <v>1</v>
      </c>
      <c r="K353" s="1" t="b">
        <f t="array" ref="K353">IF(NOT(H353=""),AND(C353:H353&lt;B353:G353),IF(NOT(G353=""),AND(C353:G353&lt;B353:F353),IF(NOT(F353=""),AND(C353:F353&lt;B353:E353),AND(C353:E353&lt;B353:D353))))</f>
        <v>0</v>
      </c>
      <c r="L353" s="1" t="b">
        <f t="array" ref="L353">IF(NOT(H353=""),AND(AND(ABS(C353:H353-B353:G353)&gt;0),AND(ABS(C353:H353-B353:G353)&lt;4)),IF(NOT(G353=""),AND(AND(ABS(C353:G353-B353:F353)&gt;0),AND(ABS(C353:G353-B353:F353)&lt;4)),IF(NOT(F353=""),AND(AND(ABS(C353:F353-B353:E353)&gt;0),AND(ABS(C353:F353-B353:E353)&lt;4)),AND(AND(ABS(C353:E353-B353:D353)&gt;0),AND(ABS(C353:E353-B353:D353)&lt;4)))))</f>
        <v>0</v>
      </c>
      <c r="M353" s="1" t="b">
        <f t="shared" si="1"/>
        <v>0</v>
      </c>
    </row>
    <row r="354" ht="15.75" customHeight="1">
      <c r="A354" s="1" t="s">
        <v>363</v>
      </c>
      <c r="B354" s="1">
        <v>26.0</v>
      </c>
      <c r="C354" s="1">
        <v>25.0</v>
      </c>
      <c r="D354" s="1">
        <v>26.0</v>
      </c>
      <c r="E354" s="1">
        <v>27.0</v>
      </c>
      <c r="J354" s="1" t="b">
        <f t="array" ref="J354">IF(NOT(H354=""),AND(C354:H354&gt;B354:G354),IF(NOT(G354=""),AND(C354:G354&gt;B354:F354),IF(NOT(F354=""),AND(C354:F354&gt;B354:E354),AND(C354:E354&gt;B354:D354))))</f>
        <v>0</v>
      </c>
      <c r="K354" s="1" t="b">
        <f t="array" ref="K354">IF(NOT(H354=""),AND(C354:H354&lt;B354:G354),IF(NOT(G354=""),AND(C354:G354&lt;B354:F354),IF(NOT(F354=""),AND(C354:F354&lt;B354:E354),AND(C354:E354&lt;B354:D354))))</f>
        <v>0</v>
      </c>
      <c r="L354" s="1" t="b">
        <f t="array" ref="L354">IF(NOT(H354=""),AND(AND(ABS(C354:H354-B354:G354)&gt;0),AND(ABS(C354:H354-B354:G354)&lt;4)),IF(NOT(G354=""),AND(AND(ABS(C354:G354-B354:F354)&gt;0),AND(ABS(C354:G354-B354:F354)&lt;4)),IF(NOT(F354=""),AND(AND(ABS(C354:F354-B354:E354)&gt;0),AND(ABS(C354:F354-B354:E354)&lt;4)),AND(AND(ABS(C354:E354-B354:D354)&gt;0),AND(ABS(C354:E354-B354:D354)&lt;4)))))</f>
        <v>1</v>
      </c>
      <c r="M354" s="1" t="b">
        <f t="shared" si="1"/>
        <v>0</v>
      </c>
    </row>
    <row r="355" ht="15.75" customHeight="1">
      <c r="A355" s="1" t="s">
        <v>364</v>
      </c>
      <c r="B355" s="1">
        <v>11.0</v>
      </c>
      <c r="C355" s="1">
        <v>9.0</v>
      </c>
      <c r="D355" s="1">
        <v>12.0</v>
      </c>
      <c r="E355" s="1">
        <v>9.0</v>
      </c>
      <c r="J355" s="1" t="b">
        <f t="array" ref="J355">IF(NOT(H355=""),AND(C355:H355&gt;B355:G355),IF(NOT(G355=""),AND(C355:G355&gt;B355:F355),IF(NOT(F355=""),AND(C355:F355&gt;B355:E355),AND(C355:E355&gt;B355:D355))))</f>
        <v>0</v>
      </c>
      <c r="K355" s="1" t="b">
        <f t="array" ref="K355">IF(NOT(H355=""),AND(C355:H355&lt;B355:G355),IF(NOT(G355=""),AND(C355:G355&lt;B355:F355),IF(NOT(F355=""),AND(C355:F355&lt;B355:E355),AND(C355:E355&lt;B355:D355))))</f>
        <v>0</v>
      </c>
      <c r="L355" s="1" t="b">
        <f t="array" ref="L355">IF(NOT(H355=""),AND(AND(ABS(C355:H355-B355:G355)&gt;0),AND(ABS(C355:H355-B355:G355)&lt;4)),IF(NOT(G355=""),AND(AND(ABS(C355:G355-B355:F355)&gt;0),AND(ABS(C355:G355-B355:F355)&lt;4)),IF(NOT(F355=""),AND(AND(ABS(C355:F355-B355:E355)&gt;0),AND(ABS(C355:F355-B355:E355)&lt;4)),AND(AND(ABS(C355:E355-B355:D355)&gt;0),AND(ABS(C355:E355-B355:D355)&lt;4)))))</f>
        <v>1</v>
      </c>
      <c r="M355" s="1" t="b">
        <f t="shared" si="1"/>
        <v>0</v>
      </c>
    </row>
    <row r="356" ht="15.75" customHeight="1">
      <c r="A356" s="1" t="s">
        <v>365</v>
      </c>
      <c r="B356" s="1">
        <v>37.0</v>
      </c>
      <c r="C356" s="1">
        <v>35.0</v>
      </c>
      <c r="D356" s="1">
        <v>37.0</v>
      </c>
      <c r="E356" s="1">
        <v>37.0</v>
      </c>
      <c r="J356" s="1" t="b">
        <f t="array" ref="J356">IF(NOT(H356=""),AND(C356:H356&gt;B356:G356),IF(NOT(G356=""),AND(C356:G356&gt;B356:F356),IF(NOT(F356=""),AND(C356:F356&gt;B356:E356),AND(C356:E356&gt;B356:D356))))</f>
        <v>0</v>
      </c>
      <c r="K356" s="1" t="b">
        <f t="array" ref="K356">IF(NOT(H356=""),AND(C356:H356&lt;B356:G356),IF(NOT(G356=""),AND(C356:G356&lt;B356:F356),IF(NOT(F356=""),AND(C356:F356&lt;B356:E356),AND(C356:E356&lt;B356:D356))))</f>
        <v>0</v>
      </c>
      <c r="L356" s="1" t="b">
        <f t="array" ref="L356">IF(NOT(H356=""),AND(AND(ABS(C356:H356-B356:G356)&gt;0),AND(ABS(C356:H356-B356:G356)&lt;4)),IF(NOT(G356=""),AND(AND(ABS(C356:G356-B356:F356)&gt;0),AND(ABS(C356:G356-B356:F356)&lt;4)),IF(NOT(F356=""),AND(AND(ABS(C356:F356-B356:E356)&gt;0),AND(ABS(C356:F356-B356:E356)&lt;4)),AND(AND(ABS(C356:E356-B356:D356)&gt;0),AND(ABS(C356:E356-B356:D356)&lt;4)))))</f>
        <v>0</v>
      </c>
      <c r="M356" s="1" t="b">
        <f t="shared" si="1"/>
        <v>0</v>
      </c>
    </row>
    <row r="357" ht="15.75" customHeight="1">
      <c r="A357" s="1" t="s">
        <v>366</v>
      </c>
      <c r="B357" s="1">
        <v>28.0</v>
      </c>
      <c r="C357" s="1">
        <v>29.0</v>
      </c>
      <c r="D357" s="1">
        <v>28.0</v>
      </c>
      <c r="E357" s="1">
        <v>32.0</v>
      </c>
      <c r="J357" s="1" t="b">
        <f t="array" ref="J357">IF(NOT(H357=""),AND(C357:H357&gt;B357:G357),IF(NOT(G357=""),AND(C357:G357&gt;B357:F357),IF(NOT(F357=""),AND(C357:F357&gt;B357:E357),AND(C357:E357&gt;B357:D357))))</f>
        <v>0</v>
      </c>
      <c r="K357" s="1" t="b">
        <f t="array" ref="K357">IF(NOT(H357=""),AND(C357:H357&lt;B357:G357),IF(NOT(G357=""),AND(C357:G357&lt;B357:F357),IF(NOT(F357=""),AND(C357:F357&lt;B357:E357),AND(C357:E357&lt;B357:D357))))</f>
        <v>0</v>
      </c>
      <c r="L357" s="1" t="b">
        <f t="array" ref="L357">IF(NOT(H357=""),AND(AND(ABS(C357:H357-B357:G357)&gt;0),AND(ABS(C357:H357-B357:G357)&lt;4)),IF(NOT(G357=""),AND(AND(ABS(C357:G357-B357:F357)&gt;0),AND(ABS(C357:G357-B357:F357)&lt;4)),IF(NOT(F357=""),AND(AND(ABS(C357:F357-B357:E357)&gt;0),AND(ABS(C357:F357-B357:E357)&lt;4)),AND(AND(ABS(C357:E357-B357:D357)&gt;0),AND(ABS(C357:E357-B357:D357)&lt;4)))))</f>
        <v>0</v>
      </c>
      <c r="M357" s="1" t="b">
        <f t="shared" si="1"/>
        <v>0</v>
      </c>
    </row>
    <row r="358" ht="15.75" customHeight="1">
      <c r="A358" s="1" t="s">
        <v>367</v>
      </c>
      <c r="B358" s="1">
        <v>76.0</v>
      </c>
      <c r="C358" s="1">
        <v>78.0</v>
      </c>
      <c r="D358" s="1">
        <v>77.0</v>
      </c>
      <c r="E358" s="1">
        <v>79.0</v>
      </c>
      <c r="F358" s="1">
        <v>81.0</v>
      </c>
      <c r="G358" s="1">
        <v>83.0</v>
      </c>
      <c r="H358" s="1">
        <v>88.0</v>
      </c>
      <c r="J358" s="1" t="b">
        <f t="array" ref="J358">IF(NOT(H358=""),AND(C358:H358&gt;B358:G358),IF(NOT(G358=""),AND(C358:G358&gt;B358:F358),IF(NOT(F358=""),AND(C358:F358&gt;B358:E358),AND(C358:E358&gt;B358:D358))))</f>
        <v>0</v>
      </c>
      <c r="K358" s="1" t="b">
        <f t="array" ref="K358">IF(NOT(H358=""),AND(C358:H358&lt;B358:G358),IF(NOT(G358=""),AND(C358:G358&lt;B358:F358),IF(NOT(F358=""),AND(C358:F358&lt;B358:E358),AND(C358:E358&lt;B358:D358))))</f>
        <v>0</v>
      </c>
      <c r="L358" s="1" t="b">
        <f t="array" ref="L358">IF(NOT(H358=""),AND(AND(ABS(C358:H358-B358:G358)&gt;0),AND(ABS(C358:H358-B358:G358)&lt;4)),IF(NOT(G358=""),AND(AND(ABS(C358:G358-B358:F358)&gt;0),AND(ABS(C358:G358-B358:F358)&lt;4)),IF(NOT(F358=""),AND(AND(ABS(C358:F358-B358:E358)&gt;0),AND(ABS(C358:F358-B358:E358)&lt;4)),AND(AND(ABS(C358:E358-B358:D358)&gt;0),AND(ABS(C358:E358-B358:D358)&lt;4)))))</f>
        <v>0</v>
      </c>
      <c r="M358" s="1" t="b">
        <f t="shared" si="1"/>
        <v>0</v>
      </c>
    </row>
    <row r="359" ht="15.75" customHeight="1">
      <c r="A359" s="1" t="s">
        <v>368</v>
      </c>
      <c r="B359" s="1">
        <v>20.0</v>
      </c>
      <c r="C359" s="1">
        <v>22.0</v>
      </c>
      <c r="D359" s="1">
        <v>22.0</v>
      </c>
      <c r="E359" s="1">
        <v>24.0</v>
      </c>
      <c r="J359" s="1" t="b">
        <f t="array" ref="J359">IF(NOT(H359=""),AND(C359:H359&gt;B359:G359),IF(NOT(G359=""),AND(C359:G359&gt;B359:F359),IF(NOT(F359=""),AND(C359:F359&gt;B359:E359),AND(C359:E359&gt;B359:D359))))</f>
        <v>0</v>
      </c>
      <c r="K359" s="1" t="b">
        <f t="array" ref="K359">IF(NOT(H359=""),AND(C359:H359&lt;B359:G359),IF(NOT(G359=""),AND(C359:G359&lt;B359:F359),IF(NOT(F359=""),AND(C359:F359&lt;B359:E359),AND(C359:E359&lt;B359:D359))))</f>
        <v>0</v>
      </c>
      <c r="L359" s="1" t="b">
        <f t="array" ref="L359">IF(NOT(H359=""),AND(AND(ABS(C359:H359-B359:G359)&gt;0),AND(ABS(C359:H359-B359:G359)&lt;4)),IF(NOT(G359=""),AND(AND(ABS(C359:G359-B359:F359)&gt;0),AND(ABS(C359:G359-B359:F359)&lt;4)),IF(NOT(F359=""),AND(AND(ABS(C359:F359-B359:E359)&gt;0),AND(ABS(C359:F359-B359:E359)&lt;4)),AND(AND(ABS(C359:E359-B359:D359)&gt;0),AND(ABS(C359:E359-B359:D359)&lt;4)))))</f>
        <v>0</v>
      </c>
      <c r="M359" s="1" t="b">
        <f t="shared" si="1"/>
        <v>0</v>
      </c>
    </row>
    <row r="360" ht="15.75" customHeight="1">
      <c r="A360" s="1" t="s">
        <v>369</v>
      </c>
      <c r="B360" s="1">
        <v>48.0</v>
      </c>
      <c r="C360" s="1">
        <v>51.0</v>
      </c>
      <c r="D360" s="1">
        <v>51.0</v>
      </c>
      <c r="E360" s="1">
        <v>48.0</v>
      </c>
      <c r="J360" s="1" t="b">
        <f t="array" ref="J360">IF(NOT(H360=""),AND(C360:H360&gt;B360:G360),IF(NOT(G360=""),AND(C360:G360&gt;B360:F360),IF(NOT(F360=""),AND(C360:F360&gt;B360:E360),AND(C360:E360&gt;B360:D360))))</f>
        <v>0</v>
      </c>
      <c r="K360" s="1" t="b">
        <f t="array" ref="K360">IF(NOT(H360=""),AND(C360:H360&lt;B360:G360),IF(NOT(G360=""),AND(C360:G360&lt;B360:F360),IF(NOT(F360=""),AND(C360:F360&lt;B360:E360),AND(C360:E360&lt;B360:D360))))</f>
        <v>0</v>
      </c>
      <c r="L360" s="1" t="b">
        <f t="array" ref="L360">IF(NOT(H360=""),AND(AND(ABS(C360:H360-B360:G360)&gt;0),AND(ABS(C360:H360-B360:G360)&lt;4)),IF(NOT(G360=""),AND(AND(ABS(C360:G360-B360:F360)&gt;0),AND(ABS(C360:G360-B360:F360)&lt;4)),IF(NOT(F360=""),AND(AND(ABS(C360:F360-B360:E360)&gt;0),AND(ABS(C360:F360-B360:E360)&lt;4)),AND(AND(ABS(C360:E360-B360:D360)&gt;0),AND(ABS(C360:E360-B360:D360)&lt;4)))))</f>
        <v>0</v>
      </c>
      <c r="M360" s="1" t="b">
        <f t="shared" si="1"/>
        <v>0</v>
      </c>
    </row>
    <row r="361" ht="15.75" customHeight="1">
      <c r="A361" s="1" t="s">
        <v>370</v>
      </c>
      <c r="B361" s="1">
        <v>73.0</v>
      </c>
      <c r="C361" s="1">
        <v>75.0</v>
      </c>
      <c r="D361" s="1">
        <v>75.0</v>
      </c>
      <c r="E361" s="1">
        <v>75.0</v>
      </c>
      <c r="J361" s="1" t="b">
        <f t="array" ref="J361">IF(NOT(H361=""),AND(C361:H361&gt;B361:G361),IF(NOT(G361=""),AND(C361:G361&gt;B361:F361),IF(NOT(F361=""),AND(C361:F361&gt;B361:E361),AND(C361:E361&gt;B361:D361))))</f>
        <v>0</v>
      </c>
      <c r="K361" s="1" t="b">
        <f t="array" ref="K361">IF(NOT(H361=""),AND(C361:H361&lt;B361:G361),IF(NOT(G361=""),AND(C361:G361&lt;B361:F361),IF(NOT(F361=""),AND(C361:F361&lt;B361:E361),AND(C361:E361&lt;B361:D361))))</f>
        <v>0</v>
      </c>
      <c r="L361" s="1" t="b">
        <f t="array" ref="L361">IF(NOT(H361=""),AND(AND(ABS(C361:H361-B361:G361)&gt;0),AND(ABS(C361:H361-B361:G361)&lt;4)),IF(NOT(G361=""),AND(AND(ABS(C361:G361-B361:F361)&gt;0),AND(ABS(C361:G361-B361:F361)&lt;4)),IF(NOT(F361=""),AND(AND(ABS(C361:F361-B361:E361)&gt;0),AND(ABS(C361:F361-B361:E361)&lt;4)),AND(AND(ABS(C361:E361-B361:D361)&gt;0),AND(ABS(C361:E361-B361:D361)&lt;4)))))</f>
        <v>0</v>
      </c>
      <c r="M361" s="1" t="b">
        <f t="shared" si="1"/>
        <v>0</v>
      </c>
    </row>
    <row r="362" ht="15.75" customHeight="1">
      <c r="A362" s="1" t="s">
        <v>371</v>
      </c>
      <c r="B362" s="1">
        <v>54.0</v>
      </c>
      <c r="C362" s="1">
        <v>55.0</v>
      </c>
      <c r="D362" s="1">
        <v>56.0</v>
      </c>
      <c r="E362" s="1">
        <v>56.0</v>
      </c>
      <c r="F362" s="1">
        <v>57.0</v>
      </c>
      <c r="G362" s="1">
        <v>58.0</v>
      </c>
      <c r="H362" s="1">
        <v>62.0</v>
      </c>
      <c r="J362" s="1" t="b">
        <f t="array" ref="J362">IF(NOT(H362=""),AND(C362:H362&gt;B362:G362),IF(NOT(G362=""),AND(C362:G362&gt;B362:F362),IF(NOT(F362=""),AND(C362:F362&gt;B362:E362),AND(C362:E362&gt;B362:D362))))</f>
        <v>0</v>
      </c>
      <c r="K362" s="1" t="b">
        <f t="array" ref="K362">IF(NOT(H362=""),AND(C362:H362&lt;B362:G362),IF(NOT(G362=""),AND(C362:G362&lt;B362:F362),IF(NOT(F362=""),AND(C362:F362&lt;B362:E362),AND(C362:E362&lt;B362:D362))))</f>
        <v>0</v>
      </c>
      <c r="L362" s="1" t="b">
        <f t="array" ref="L362">IF(NOT(H362=""),AND(AND(ABS(C362:H362-B362:G362)&gt;0),AND(ABS(C362:H362-B362:G362)&lt;4)),IF(NOT(G362=""),AND(AND(ABS(C362:G362-B362:F362)&gt;0),AND(ABS(C362:G362-B362:F362)&lt;4)),IF(NOT(F362=""),AND(AND(ABS(C362:F362-B362:E362)&gt;0),AND(ABS(C362:F362-B362:E362)&lt;4)),AND(AND(ABS(C362:E362-B362:D362)&gt;0),AND(ABS(C362:E362-B362:D362)&lt;4)))))</f>
        <v>0</v>
      </c>
      <c r="M362" s="1" t="b">
        <f t="shared" si="1"/>
        <v>0</v>
      </c>
    </row>
    <row r="363" ht="15.75" customHeight="1">
      <c r="A363" s="1" t="s">
        <v>372</v>
      </c>
      <c r="B363" s="1">
        <v>51.0</v>
      </c>
      <c r="C363" s="1">
        <v>54.0</v>
      </c>
      <c r="D363" s="1">
        <v>57.0</v>
      </c>
      <c r="E363" s="1">
        <v>57.0</v>
      </c>
      <c r="F363" s="1">
        <v>64.0</v>
      </c>
      <c r="J363" s="1" t="b">
        <f t="array" ref="J363">IF(NOT(H363=""),AND(C363:H363&gt;B363:G363),IF(NOT(G363=""),AND(C363:G363&gt;B363:F363),IF(NOT(F363=""),AND(C363:F363&gt;B363:E363),AND(C363:E363&gt;B363:D363))))</f>
        <v>0</v>
      </c>
      <c r="K363" s="1" t="b">
        <f t="array" ref="K363">IF(NOT(H363=""),AND(C363:H363&lt;B363:G363),IF(NOT(G363=""),AND(C363:G363&lt;B363:F363),IF(NOT(F363=""),AND(C363:F363&lt;B363:E363),AND(C363:E363&lt;B363:D363))))</f>
        <v>0</v>
      </c>
      <c r="L363" s="1" t="b">
        <f t="array" ref="L363">IF(NOT(H363=""),AND(AND(ABS(C363:H363-B363:G363)&gt;0),AND(ABS(C363:H363-B363:G363)&lt;4)),IF(NOT(G363=""),AND(AND(ABS(C363:G363-B363:F363)&gt;0),AND(ABS(C363:G363-B363:F363)&lt;4)),IF(NOT(F363=""),AND(AND(ABS(C363:F363-B363:E363)&gt;0),AND(ABS(C363:F363-B363:E363)&lt;4)),AND(AND(ABS(C363:E363-B363:D363)&gt;0),AND(ABS(C363:E363-B363:D363)&lt;4)))))</f>
        <v>0</v>
      </c>
      <c r="M363" s="1" t="b">
        <f t="shared" si="1"/>
        <v>0</v>
      </c>
    </row>
    <row r="364" ht="15.75" customHeight="1">
      <c r="A364" s="1" t="s">
        <v>373</v>
      </c>
      <c r="B364" s="1">
        <v>19.0</v>
      </c>
      <c r="C364" s="1">
        <v>21.0</v>
      </c>
      <c r="D364" s="1">
        <v>23.0</v>
      </c>
      <c r="E364" s="1">
        <v>27.0</v>
      </c>
      <c r="F364" s="1">
        <v>29.0</v>
      </c>
      <c r="J364" s="1" t="b">
        <f t="array" ref="J364">IF(NOT(H364=""),AND(C364:H364&gt;B364:G364),IF(NOT(G364=""),AND(C364:G364&gt;B364:F364),IF(NOT(F364=""),AND(C364:F364&gt;B364:E364),AND(C364:E364&gt;B364:D364))))</f>
        <v>1</v>
      </c>
      <c r="K364" s="1" t="b">
        <f t="array" ref="K364">IF(NOT(H364=""),AND(C364:H364&lt;B364:G364),IF(NOT(G364=""),AND(C364:G364&lt;B364:F364),IF(NOT(F364=""),AND(C364:F364&lt;B364:E364),AND(C364:E364&lt;B364:D364))))</f>
        <v>0</v>
      </c>
      <c r="L364" s="1" t="b">
        <f t="array" ref="L364">IF(NOT(H364=""),AND(AND(ABS(C364:H364-B364:G364)&gt;0),AND(ABS(C364:H364-B364:G364)&lt;4)),IF(NOT(G364=""),AND(AND(ABS(C364:G364-B364:F364)&gt;0),AND(ABS(C364:G364-B364:F364)&lt;4)),IF(NOT(F364=""),AND(AND(ABS(C364:F364-B364:E364)&gt;0),AND(ABS(C364:F364-B364:E364)&lt;4)),AND(AND(ABS(C364:E364-B364:D364)&gt;0),AND(ABS(C364:E364-B364:D364)&lt;4)))))</f>
        <v>0</v>
      </c>
      <c r="M364" s="1" t="b">
        <f t="shared" si="1"/>
        <v>0</v>
      </c>
    </row>
    <row r="365" ht="15.75" customHeight="1">
      <c r="A365" s="1" t="s">
        <v>374</v>
      </c>
      <c r="B365" s="1">
        <v>83.0</v>
      </c>
      <c r="C365" s="1">
        <v>85.0</v>
      </c>
      <c r="D365" s="1">
        <v>89.0</v>
      </c>
      <c r="E365" s="1">
        <v>92.0</v>
      </c>
      <c r="F365" s="1">
        <v>90.0</v>
      </c>
      <c r="J365" s="1" t="b">
        <f t="array" ref="J365">IF(NOT(H365=""),AND(C365:H365&gt;B365:G365),IF(NOT(G365=""),AND(C365:G365&gt;B365:F365),IF(NOT(F365=""),AND(C365:F365&gt;B365:E365),AND(C365:E365&gt;B365:D365))))</f>
        <v>0</v>
      </c>
      <c r="K365" s="1" t="b">
        <f t="array" ref="K365">IF(NOT(H365=""),AND(C365:H365&lt;B365:G365),IF(NOT(G365=""),AND(C365:G365&lt;B365:F365),IF(NOT(F365=""),AND(C365:F365&lt;B365:E365),AND(C365:E365&lt;B365:D365))))</f>
        <v>0</v>
      </c>
      <c r="L365" s="1" t="b">
        <f t="array" ref="L365">IF(NOT(H365=""),AND(AND(ABS(C365:H365-B365:G365)&gt;0),AND(ABS(C365:H365-B365:G365)&lt;4)),IF(NOT(G365=""),AND(AND(ABS(C365:G365-B365:F365)&gt;0),AND(ABS(C365:G365-B365:F365)&lt;4)),IF(NOT(F365=""),AND(AND(ABS(C365:F365-B365:E365)&gt;0),AND(ABS(C365:F365-B365:E365)&lt;4)),AND(AND(ABS(C365:E365-B365:D365)&gt;0),AND(ABS(C365:E365-B365:D365)&lt;4)))))</f>
        <v>0</v>
      </c>
      <c r="M365" s="1" t="b">
        <f t="shared" si="1"/>
        <v>0</v>
      </c>
    </row>
    <row r="366" ht="15.75" customHeight="1">
      <c r="A366" s="1" t="s">
        <v>375</v>
      </c>
      <c r="B366" s="1">
        <v>55.0</v>
      </c>
      <c r="C366" s="1">
        <v>57.0</v>
      </c>
      <c r="D366" s="1">
        <v>60.0</v>
      </c>
      <c r="E366" s="1">
        <v>64.0</v>
      </c>
      <c r="F366" s="1">
        <v>64.0</v>
      </c>
      <c r="J366" s="1" t="b">
        <f t="array" ref="J366">IF(NOT(H366=""),AND(C366:H366&gt;B366:G366),IF(NOT(G366=""),AND(C366:G366&gt;B366:F366),IF(NOT(F366=""),AND(C366:F366&gt;B366:E366),AND(C366:E366&gt;B366:D366))))</f>
        <v>0</v>
      </c>
      <c r="K366" s="1" t="b">
        <f t="array" ref="K366">IF(NOT(H366=""),AND(C366:H366&lt;B366:G366),IF(NOT(G366=""),AND(C366:G366&lt;B366:F366),IF(NOT(F366=""),AND(C366:F366&lt;B366:E366),AND(C366:E366&lt;B366:D366))))</f>
        <v>0</v>
      </c>
      <c r="L366" s="1" t="b">
        <f t="array" ref="L366">IF(NOT(H366=""),AND(AND(ABS(C366:H366-B366:G366)&gt;0),AND(ABS(C366:H366-B366:G366)&lt;4)),IF(NOT(G366=""),AND(AND(ABS(C366:G366-B366:F366)&gt;0),AND(ABS(C366:G366-B366:F366)&lt;4)),IF(NOT(F366=""),AND(AND(ABS(C366:F366-B366:E366)&gt;0),AND(ABS(C366:F366-B366:E366)&lt;4)),AND(AND(ABS(C366:E366-B366:D366)&gt;0),AND(ABS(C366:E366-B366:D366)&lt;4)))))</f>
        <v>0</v>
      </c>
      <c r="M366" s="1" t="b">
        <f t="shared" si="1"/>
        <v>0</v>
      </c>
    </row>
    <row r="367" ht="15.75" customHeight="1">
      <c r="A367" s="1" t="s">
        <v>376</v>
      </c>
      <c r="B367" s="1">
        <v>36.0</v>
      </c>
      <c r="C367" s="1">
        <v>37.0</v>
      </c>
      <c r="D367" s="1">
        <v>41.0</v>
      </c>
      <c r="E367" s="1">
        <v>45.0</v>
      </c>
      <c r="J367" s="1" t="b">
        <f t="array" ref="J367">IF(NOT(H367=""),AND(C367:H367&gt;B367:G367),IF(NOT(G367=""),AND(C367:G367&gt;B367:F367),IF(NOT(F367=""),AND(C367:F367&gt;B367:E367),AND(C367:E367&gt;B367:D367))))</f>
        <v>1</v>
      </c>
      <c r="K367" s="1" t="b">
        <f t="array" ref="K367">IF(NOT(H367=""),AND(C367:H367&lt;B367:G367),IF(NOT(G367=""),AND(C367:G367&lt;B367:F367),IF(NOT(F367=""),AND(C367:F367&lt;B367:E367),AND(C367:E367&lt;B367:D367))))</f>
        <v>0</v>
      </c>
      <c r="L367" s="1" t="b">
        <f t="array" ref="L367">IF(NOT(H367=""),AND(AND(ABS(C367:H367-B367:G367)&gt;0),AND(ABS(C367:H367-B367:G367)&lt;4)),IF(NOT(G367=""),AND(AND(ABS(C367:G367-B367:F367)&gt;0),AND(ABS(C367:G367-B367:F367)&lt;4)),IF(NOT(F367=""),AND(AND(ABS(C367:F367-B367:E367)&gt;0),AND(ABS(C367:F367-B367:E367)&lt;4)),AND(AND(ABS(C367:E367-B367:D367)&gt;0),AND(ABS(C367:E367-B367:D367)&lt;4)))))</f>
        <v>0</v>
      </c>
      <c r="M367" s="1" t="b">
        <f t="shared" si="1"/>
        <v>0</v>
      </c>
    </row>
    <row r="368" ht="15.75" customHeight="1">
      <c r="A368" s="1" t="s">
        <v>377</v>
      </c>
      <c r="B368" s="1">
        <v>32.0</v>
      </c>
      <c r="C368" s="1">
        <v>36.0</v>
      </c>
      <c r="D368" s="1">
        <v>38.0</v>
      </c>
      <c r="E368" s="1">
        <v>45.0</v>
      </c>
      <c r="J368" s="1" t="b">
        <f t="array" ref="J368">IF(NOT(H368=""),AND(C368:H368&gt;B368:G368),IF(NOT(G368=""),AND(C368:G368&gt;B368:F368),IF(NOT(F368=""),AND(C368:F368&gt;B368:E368),AND(C368:E368&gt;B368:D368))))</f>
        <v>1</v>
      </c>
      <c r="K368" s="1" t="b">
        <f t="array" ref="K368">IF(NOT(H368=""),AND(C368:H368&lt;B368:G368),IF(NOT(G368=""),AND(C368:G368&lt;B368:F368),IF(NOT(F368=""),AND(C368:F368&lt;B368:E368),AND(C368:E368&lt;B368:D368))))</f>
        <v>0</v>
      </c>
      <c r="L368" s="1" t="b">
        <f t="array" ref="L368">IF(NOT(H368=""),AND(AND(ABS(C368:H368-B368:G368)&gt;0),AND(ABS(C368:H368-B368:G368)&lt;4)),IF(NOT(G368=""),AND(AND(ABS(C368:G368-B368:F368)&gt;0),AND(ABS(C368:G368-B368:F368)&lt;4)),IF(NOT(F368=""),AND(AND(ABS(C368:F368-B368:E368)&gt;0),AND(ABS(C368:F368-B368:E368)&lt;4)),AND(AND(ABS(C368:E368-B368:D368)&gt;0),AND(ABS(C368:E368-B368:D368)&lt;4)))))</f>
        <v>0</v>
      </c>
      <c r="M368" s="1" t="b">
        <f t="shared" si="1"/>
        <v>0</v>
      </c>
    </row>
    <row r="369" ht="15.75" customHeight="1">
      <c r="A369" s="1" t="s">
        <v>378</v>
      </c>
      <c r="B369" s="1">
        <v>33.0</v>
      </c>
      <c r="C369" s="1">
        <v>36.0</v>
      </c>
      <c r="D369" s="1">
        <v>38.0</v>
      </c>
      <c r="E369" s="1">
        <v>43.0</v>
      </c>
      <c r="F369" s="1">
        <v>46.0</v>
      </c>
      <c r="G369" s="1">
        <v>49.0</v>
      </c>
      <c r="J369" s="1" t="b">
        <f t="array" ref="J369">IF(NOT(H369=""),AND(C369:H369&gt;B369:G369),IF(NOT(G369=""),AND(C369:G369&gt;B369:F369),IF(NOT(F369=""),AND(C369:F369&gt;B369:E369),AND(C369:E369&gt;B369:D369))))</f>
        <v>1</v>
      </c>
      <c r="K369" s="1" t="b">
        <f t="array" ref="K369">IF(NOT(H369=""),AND(C369:H369&lt;B369:G369),IF(NOT(G369=""),AND(C369:G369&lt;B369:F369),IF(NOT(F369=""),AND(C369:F369&lt;B369:E369),AND(C369:E369&lt;B369:D369))))</f>
        <v>0</v>
      </c>
      <c r="L369" s="1" t="b">
        <f t="array" ref="L369">IF(NOT(H369=""),AND(AND(ABS(C369:H369-B369:G369)&gt;0),AND(ABS(C369:H369-B369:G369)&lt;4)),IF(NOT(G369=""),AND(AND(ABS(C369:G369-B369:F369)&gt;0),AND(ABS(C369:G369-B369:F369)&lt;4)),IF(NOT(F369=""),AND(AND(ABS(C369:F369-B369:E369)&gt;0),AND(ABS(C369:F369-B369:E369)&lt;4)),AND(AND(ABS(C369:E369-B369:D369)&gt;0),AND(ABS(C369:E369-B369:D369)&lt;4)))))</f>
        <v>0</v>
      </c>
      <c r="M369" s="1" t="b">
        <f t="shared" si="1"/>
        <v>0</v>
      </c>
    </row>
    <row r="370" ht="15.75" customHeight="1">
      <c r="A370" s="1" t="s">
        <v>379</v>
      </c>
      <c r="B370" s="1">
        <v>30.0</v>
      </c>
      <c r="C370" s="1">
        <v>33.0</v>
      </c>
      <c r="D370" s="1">
        <v>36.0</v>
      </c>
      <c r="E370" s="1">
        <v>37.0</v>
      </c>
      <c r="F370" s="1">
        <v>44.0</v>
      </c>
      <c r="G370" s="1">
        <v>46.0</v>
      </c>
      <c r="H370" s="1">
        <v>44.0</v>
      </c>
      <c r="J370" s="1" t="b">
        <f t="array" ref="J370">IF(NOT(H370=""),AND(C370:H370&gt;B370:G370),IF(NOT(G370=""),AND(C370:G370&gt;B370:F370),IF(NOT(F370=""),AND(C370:F370&gt;B370:E370),AND(C370:E370&gt;B370:D370))))</f>
        <v>0</v>
      </c>
      <c r="K370" s="1" t="b">
        <f t="array" ref="K370">IF(NOT(H370=""),AND(C370:H370&lt;B370:G370),IF(NOT(G370=""),AND(C370:G370&lt;B370:F370),IF(NOT(F370=""),AND(C370:F370&lt;B370:E370),AND(C370:E370&lt;B370:D370))))</f>
        <v>0</v>
      </c>
      <c r="L370" s="1" t="b">
        <f t="array" ref="L370">IF(NOT(H370=""),AND(AND(ABS(C370:H370-B370:G370)&gt;0),AND(ABS(C370:H370-B370:G370)&lt;4)),IF(NOT(G370=""),AND(AND(ABS(C370:G370-B370:F370)&gt;0),AND(ABS(C370:G370-B370:F370)&lt;4)),IF(NOT(F370=""),AND(AND(ABS(C370:F370-B370:E370)&gt;0),AND(ABS(C370:F370-B370:E370)&lt;4)),AND(AND(ABS(C370:E370-B370:D370)&gt;0),AND(ABS(C370:E370-B370:D370)&lt;4)))))</f>
        <v>0</v>
      </c>
      <c r="M370" s="1" t="b">
        <f t="shared" si="1"/>
        <v>0</v>
      </c>
    </row>
    <row r="371" ht="15.75" customHeight="1">
      <c r="A371" s="1" t="s">
        <v>380</v>
      </c>
      <c r="B371" s="1">
        <v>76.0</v>
      </c>
      <c r="C371" s="1">
        <v>82.0</v>
      </c>
      <c r="D371" s="1">
        <v>83.0</v>
      </c>
      <c r="E371" s="1">
        <v>86.0</v>
      </c>
      <c r="F371" s="1">
        <v>89.0</v>
      </c>
      <c r="G371" s="1">
        <v>89.0</v>
      </c>
      <c r="J371" s="1" t="b">
        <f t="array" ref="J371">IF(NOT(H371=""),AND(C371:H371&gt;B371:G371),IF(NOT(G371=""),AND(C371:G371&gt;B371:F371),IF(NOT(F371=""),AND(C371:F371&gt;B371:E371),AND(C371:E371&gt;B371:D371))))</f>
        <v>0</v>
      </c>
      <c r="K371" s="1" t="b">
        <f t="array" ref="K371">IF(NOT(H371=""),AND(C371:H371&lt;B371:G371),IF(NOT(G371=""),AND(C371:G371&lt;B371:F371),IF(NOT(F371=""),AND(C371:F371&lt;B371:E371),AND(C371:E371&lt;B371:D371))))</f>
        <v>0</v>
      </c>
      <c r="L371" s="1" t="b">
        <f t="array" ref="L371">IF(NOT(H371=""),AND(AND(ABS(C371:H371-B371:G371)&gt;0),AND(ABS(C371:H371-B371:G371)&lt;4)),IF(NOT(G371=""),AND(AND(ABS(C371:G371-B371:F371)&gt;0),AND(ABS(C371:G371-B371:F371)&lt;4)),IF(NOT(F371=""),AND(AND(ABS(C371:F371-B371:E371)&gt;0),AND(ABS(C371:F371-B371:E371)&lt;4)),AND(AND(ABS(C371:E371-B371:D371)&gt;0),AND(ABS(C371:E371-B371:D371)&lt;4)))))</f>
        <v>0</v>
      </c>
      <c r="M371" s="1" t="b">
        <f t="shared" si="1"/>
        <v>0</v>
      </c>
    </row>
    <row r="372" ht="15.75" customHeight="1">
      <c r="A372" s="1" t="s">
        <v>381</v>
      </c>
      <c r="B372" s="1">
        <v>13.0</v>
      </c>
      <c r="C372" s="1">
        <v>15.0</v>
      </c>
      <c r="D372" s="1">
        <v>20.0</v>
      </c>
      <c r="E372" s="1">
        <v>24.0</v>
      </c>
      <c r="J372" s="1" t="b">
        <f t="array" ref="J372">IF(NOT(H372=""),AND(C372:H372&gt;B372:G372),IF(NOT(G372=""),AND(C372:G372&gt;B372:F372),IF(NOT(F372=""),AND(C372:F372&gt;B372:E372),AND(C372:E372&gt;B372:D372))))</f>
        <v>1</v>
      </c>
      <c r="K372" s="1" t="b">
        <f t="array" ref="K372">IF(NOT(H372=""),AND(C372:H372&lt;B372:G372),IF(NOT(G372=""),AND(C372:G372&lt;B372:F372),IF(NOT(F372=""),AND(C372:F372&lt;B372:E372),AND(C372:E372&lt;B372:D372))))</f>
        <v>0</v>
      </c>
      <c r="L372" s="1" t="b">
        <f t="array" ref="L372">IF(NOT(H372=""),AND(AND(ABS(C372:H372-B372:G372)&gt;0),AND(ABS(C372:H372-B372:G372)&lt;4)),IF(NOT(G372=""),AND(AND(ABS(C372:G372-B372:F372)&gt;0),AND(ABS(C372:G372-B372:F372)&lt;4)),IF(NOT(F372=""),AND(AND(ABS(C372:F372-B372:E372)&gt;0),AND(ABS(C372:F372-B372:E372)&lt;4)),AND(AND(ABS(C372:E372-B372:D372)&gt;0),AND(ABS(C372:E372-B372:D372)&lt;4)))))</f>
        <v>0</v>
      </c>
      <c r="M372" s="1" t="b">
        <f t="shared" si="1"/>
        <v>0</v>
      </c>
    </row>
    <row r="373" ht="15.75" customHeight="1">
      <c r="A373" s="1" t="s">
        <v>382</v>
      </c>
      <c r="B373" s="1">
        <v>53.0</v>
      </c>
      <c r="C373" s="1">
        <v>55.0</v>
      </c>
      <c r="D373" s="1">
        <v>56.0</v>
      </c>
      <c r="E373" s="1">
        <v>62.0</v>
      </c>
      <c r="F373" s="1">
        <v>64.0</v>
      </c>
      <c r="G373" s="1">
        <v>66.0</v>
      </c>
      <c r="H373" s="1">
        <v>71.0</v>
      </c>
      <c r="J373" s="1" t="b">
        <f t="array" ref="J373">IF(NOT(H373=""),AND(C373:H373&gt;B373:G373),IF(NOT(G373=""),AND(C373:G373&gt;B373:F373),IF(NOT(F373=""),AND(C373:F373&gt;B373:E373),AND(C373:E373&gt;B373:D373))))</f>
        <v>1</v>
      </c>
      <c r="K373" s="1" t="b">
        <f t="array" ref="K373">IF(NOT(H373=""),AND(C373:H373&lt;B373:G373),IF(NOT(G373=""),AND(C373:G373&lt;B373:F373),IF(NOT(F373=""),AND(C373:F373&lt;B373:E373),AND(C373:E373&lt;B373:D373))))</f>
        <v>0</v>
      </c>
      <c r="L373" s="1" t="b">
        <f t="array" ref="L373">IF(NOT(H373=""),AND(AND(ABS(C373:H373-B373:G373)&gt;0),AND(ABS(C373:H373-B373:G373)&lt;4)),IF(NOT(G373=""),AND(AND(ABS(C373:G373-B373:F373)&gt;0),AND(ABS(C373:G373-B373:F373)&lt;4)),IF(NOT(F373=""),AND(AND(ABS(C373:F373-B373:E373)&gt;0),AND(ABS(C373:F373-B373:E373)&lt;4)),AND(AND(ABS(C373:E373-B373:D373)&gt;0),AND(ABS(C373:E373-B373:D373)&lt;4)))))</f>
        <v>0</v>
      </c>
      <c r="M373" s="1" t="b">
        <f t="shared" si="1"/>
        <v>0</v>
      </c>
    </row>
    <row r="374" ht="15.75" customHeight="1">
      <c r="A374" s="1" t="s">
        <v>383</v>
      </c>
      <c r="B374" s="1">
        <v>63.0</v>
      </c>
      <c r="C374" s="1">
        <v>61.0</v>
      </c>
      <c r="D374" s="1">
        <v>58.0</v>
      </c>
      <c r="E374" s="1">
        <v>56.0</v>
      </c>
      <c r="F374" s="1">
        <v>54.0</v>
      </c>
      <c r="G374" s="1">
        <v>51.0</v>
      </c>
      <c r="H374" s="1">
        <v>53.0</v>
      </c>
      <c r="J374" s="1" t="b">
        <f t="array" ref="J374">IF(NOT(H374=""),AND(C374:H374&gt;B374:G374),IF(NOT(G374=""),AND(C374:G374&gt;B374:F374),IF(NOT(F374=""),AND(C374:F374&gt;B374:E374),AND(C374:E374&gt;B374:D374))))</f>
        <v>0</v>
      </c>
      <c r="K374" s="1" t="b">
        <f t="array" ref="K374">IF(NOT(H374=""),AND(C374:H374&lt;B374:G374),IF(NOT(G374=""),AND(C374:G374&lt;B374:F374),IF(NOT(F374=""),AND(C374:F374&lt;B374:E374),AND(C374:E374&lt;B374:D374))))</f>
        <v>0</v>
      </c>
      <c r="L374" s="1" t="b">
        <f t="array" ref="L374">IF(NOT(H374=""),AND(AND(ABS(C374:H374-B374:G374)&gt;0),AND(ABS(C374:H374-B374:G374)&lt;4)),IF(NOT(G374=""),AND(AND(ABS(C374:G374-B374:F374)&gt;0),AND(ABS(C374:G374-B374:F374)&lt;4)),IF(NOT(F374=""),AND(AND(ABS(C374:F374-B374:E374)&gt;0),AND(ABS(C374:F374-B374:E374)&lt;4)),AND(AND(ABS(C374:E374-B374:D374)&gt;0),AND(ABS(C374:E374-B374:D374)&lt;4)))))</f>
        <v>1</v>
      </c>
      <c r="M374" s="1" t="b">
        <f t="shared" si="1"/>
        <v>0</v>
      </c>
    </row>
    <row r="375" ht="15.75" customHeight="1">
      <c r="A375" s="1" t="s">
        <v>384</v>
      </c>
      <c r="B375" s="1">
        <v>48.0</v>
      </c>
      <c r="C375" s="1">
        <v>46.0</v>
      </c>
      <c r="D375" s="1">
        <v>43.0</v>
      </c>
      <c r="E375" s="1">
        <v>42.0</v>
      </c>
      <c r="F375" s="1">
        <v>39.0</v>
      </c>
      <c r="G375" s="1">
        <v>39.0</v>
      </c>
      <c r="J375" s="1" t="b">
        <f t="array" ref="J375">IF(NOT(H375=""),AND(C375:H375&gt;B375:G375),IF(NOT(G375=""),AND(C375:G375&gt;B375:F375),IF(NOT(F375=""),AND(C375:F375&gt;B375:E375),AND(C375:E375&gt;B375:D375))))</f>
        <v>0</v>
      </c>
      <c r="K375" s="1" t="b">
        <f t="array" ref="K375">IF(NOT(H375=""),AND(C375:H375&lt;B375:G375),IF(NOT(G375=""),AND(C375:G375&lt;B375:F375),IF(NOT(F375=""),AND(C375:F375&lt;B375:E375),AND(C375:E375&lt;B375:D375))))</f>
        <v>0</v>
      </c>
      <c r="L375" s="1" t="b">
        <f t="array" ref="L375">IF(NOT(H375=""),AND(AND(ABS(C375:H375-B375:G375)&gt;0),AND(ABS(C375:H375-B375:G375)&lt;4)),IF(NOT(G375=""),AND(AND(ABS(C375:G375-B375:F375)&gt;0),AND(ABS(C375:G375-B375:F375)&lt;4)),IF(NOT(F375=""),AND(AND(ABS(C375:F375-B375:E375)&gt;0),AND(ABS(C375:F375-B375:E375)&lt;4)),AND(AND(ABS(C375:E375-B375:D375)&gt;0),AND(ABS(C375:E375-B375:D375)&lt;4)))))</f>
        <v>0</v>
      </c>
      <c r="M375" s="1" t="b">
        <f t="shared" si="1"/>
        <v>0</v>
      </c>
    </row>
    <row r="376" ht="15.75" customHeight="1">
      <c r="A376" s="1" t="s">
        <v>385</v>
      </c>
      <c r="B376" s="1">
        <v>89.0</v>
      </c>
      <c r="C376" s="1">
        <v>88.0</v>
      </c>
      <c r="D376" s="1">
        <v>87.0</v>
      </c>
      <c r="E376" s="1">
        <v>83.0</v>
      </c>
      <c r="J376" s="1" t="b">
        <f t="array" ref="J376">IF(NOT(H376=""),AND(C376:H376&gt;B376:G376),IF(NOT(G376=""),AND(C376:G376&gt;B376:F376),IF(NOT(F376=""),AND(C376:F376&gt;B376:E376),AND(C376:E376&gt;B376:D376))))</f>
        <v>0</v>
      </c>
      <c r="K376" s="1" t="b">
        <f t="array" ref="K376">IF(NOT(H376=""),AND(C376:H376&lt;B376:G376),IF(NOT(G376=""),AND(C376:G376&lt;B376:F376),IF(NOT(F376=""),AND(C376:F376&lt;B376:E376),AND(C376:E376&lt;B376:D376))))</f>
        <v>1</v>
      </c>
      <c r="L376" s="1" t="b">
        <f t="array" ref="L376">IF(NOT(H376=""),AND(AND(ABS(C376:H376-B376:G376)&gt;0),AND(ABS(C376:H376-B376:G376)&lt;4)),IF(NOT(G376=""),AND(AND(ABS(C376:G376-B376:F376)&gt;0),AND(ABS(C376:G376-B376:F376)&lt;4)),IF(NOT(F376=""),AND(AND(ABS(C376:F376-B376:E376)&gt;0),AND(ABS(C376:F376-B376:E376)&lt;4)),AND(AND(ABS(C376:E376-B376:D376)&gt;0),AND(ABS(C376:E376-B376:D376)&lt;4)))))</f>
        <v>0</v>
      </c>
      <c r="M376" s="1" t="b">
        <f t="shared" si="1"/>
        <v>0</v>
      </c>
    </row>
    <row r="377" ht="15.75" customHeight="1">
      <c r="A377" s="1" t="s">
        <v>386</v>
      </c>
      <c r="B377" s="1">
        <v>49.0</v>
      </c>
      <c r="C377" s="1">
        <v>47.0</v>
      </c>
      <c r="D377" s="1">
        <v>45.0</v>
      </c>
      <c r="E377" s="1">
        <v>44.0</v>
      </c>
      <c r="F377" s="1">
        <v>41.0</v>
      </c>
      <c r="G377" s="1">
        <v>36.0</v>
      </c>
      <c r="J377" s="1" t="b">
        <f t="array" ref="J377">IF(NOT(H377=""),AND(C377:H377&gt;B377:G377),IF(NOT(G377=""),AND(C377:G377&gt;B377:F377),IF(NOT(F377=""),AND(C377:F377&gt;B377:E377),AND(C377:E377&gt;B377:D377))))</f>
        <v>0</v>
      </c>
      <c r="K377" s="1" t="b">
        <f t="array" ref="K377">IF(NOT(H377=""),AND(C377:H377&lt;B377:G377),IF(NOT(G377=""),AND(C377:G377&lt;B377:F377),IF(NOT(F377=""),AND(C377:F377&lt;B377:E377),AND(C377:E377&lt;B377:D377))))</f>
        <v>1</v>
      </c>
      <c r="L377" s="1" t="b">
        <f t="array" ref="L377">IF(NOT(H377=""),AND(AND(ABS(C377:H377-B377:G377)&gt;0),AND(ABS(C377:H377-B377:G377)&lt;4)),IF(NOT(G377=""),AND(AND(ABS(C377:G377-B377:F377)&gt;0),AND(ABS(C377:G377-B377:F377)&lt;4)),IF(NOT(F377=""),AND(AND(ABS(C377:F377-B377:E377)&gt;0),AND(ABS(C377:F377-B377:E377)&lt;4)),AND(AND(ABS(C377:E377-B377:D377)&gt;0),AND(ABS(C377:E377-B377:D377)&lt;4)))))</f>
        <v>0</v>
      </c>
      <c r="M377" s="1" t="b">
        <f t="shared" si="1"/>
        <v>0</v>
      </c>
    </row>
    <row r="378" ht="15.75" customHeight="1">
      <c r="A378" s="1" t="s">
        <v>387</v>
      </c>
      <c r="B378" s="1">
        <v>53.0</v>
      </c>
      <c r="C378" s="1">
        <v>51.0</v>
      </c>
      <c r="D378" s="1">
        <v>53.0</v>
      </c>
      <c r="E378" s="1">
        <v>50.0</v>
      </c>
      <c r="J378" s="1" t="b">
        <f t="array" ref="J378">IF(NOT(H378=""),AND(C378:H378&gt;B378:G378),IF(NOT(G378=""),AND(C378:G378&gt;B378:F378),IF(NOT(F378=""),AND(C378:F378&gt;B378:E378),AND(C378:E378&gt;B378:D378))))</f>
        <v>0</v>
      </c>
      <c r="K378" s="1" t="b">
        <f t="array" ref="K378">IF(NOT(H378=""),AND(C378:H378&lt;B378:G378),IF(NOT(G378=""),AND(C378:G378&lt;B378:F378),IF(NOT(F378=""),AND(C378:F378&lt;B378:E378),AND(C378:E378&lt;B378:D378))))</f>
        <v>0</v>
      </c>
      <c r="L378" s="1" t="b">
        <f t="array" ref="L378">IF(NOT(H378=""),AND(AND(ABS(C378:H378-B378:G378)&gt;0),AND(ABS(C378:H378-B378:G378)&lt;4)),IF(NOT(G378=""),AND(AND(ABS(C378:G378-B378:F378)&gt;0),AND(ABS(C378:G378-B378:F378)&lt;4)),IF(NOT(F378=""),AND(AND(ABS(C378:F378-B378:E378)&gt;0),AND(ABS(C378:F378-B378:E378)&lt;4)),AND(AND(ABS(C378:E378-B378:D378)&gt;0),AND(ABS(C378:E378-B378:D378)&lt;4)))))</f>
        <v>1</v>
      </c>
      <c r="M378" s="1" t="b">
        <f t="shared" si="1"/>
        <v>0</v>
      </c>
    </row>
    <row r="379" ht="15.75" customHeight="1">
      <c r="A379" s="1" t="s">
        <v>388</v>
      </c>
      <c r="B379" s="1">
        <v>20.0</v>
      </c>
      <c r="C379" s="1">
        <v>18.0</v>
      </c>
      <c r="D379" s="1">
        <v>21.0</v>
      </c>
      <c r="E379" s="1">
        <v>24.0</v>
      </c>
      <c r="J379" s="1" t="b">
        <f t="array" ref="J379">IF(NOT(H379=""),AND(C379:H379&gt;B379:G379),IF(NOT(G379=""),AND(C379:G379&gt;B379:F379),IF(NOT(F379=""),AND(C379:F379&gt;B379:E379),AND(C379:E379&gt;B379:D379))))</f>
        <v>0</v>
      </c>
      <c r="K379" s="1" t="b">
        <f t="array" ref="K379">IF(NOT(H379=""),AND(C379:H379&lt;B379:G379),IF(NOT(G379=""),AND(C379:G379&lt;B379:F379),IF(NOT(F379=""),AND(C379:F379&lt;B379:E379),AND(C379:E379&lt;B379:D379))))</f>
        <v>0</v>
      </c>
      <c r="L379" s="1" t="b">
        <f t="array" ref="L379">IF(NOT(H379=""),AND(AND(ABS(C379:H379-B379:G379)&gt;0),AND(ABS(C379:H379-B379:G379)&lt;4)),IF(NOT(G379=""),AND(AND(ABS(C379:G379-B379:F379)&gt;0),AND(ABS(C379:G379-B379:F379)&lt;4)),IF(NOT(F379=""),AND(AND(ABS(C379:F379-B379:E379)&gt;0),AND(ABS(C379:F379-B379:E379)&lt;4)),AND(AND(ABS(C379:E379-B379:D379)&gt;0),AND(ABS(C379:E379-B379:D379)&lt;4)))))</f>
        <v>1</v>
      </c>
      <c r="M379" s="1" t="b">
        <f t="shared" si="1"/>
        <v>0</v>
      </c>
    </row>
    <row r="380" ht="15.75" customHeight="1">
      <c r="A380" s="1" t="s">
        <v>389</v>
      </c>
      <c r="B380" s="1">
        <v>37.0</v>
      </c>
      <c r="C380" s="1">
        <v>36.0</v>
      </c>
      <c r="D380" s="1">
        <v>37.0</v>
      </c>
      <c r="E380" s="1">
        <v>36.0</v>
      </c>
      <c r="F380" s="1">
        <v>36.0</v>
      </c>
      <c r="J380" s="1" t="b">
        <f t="array" ref="J380">IF(NOT(H380=""),AND(C380:H380&gt;B380:G380),IF(NOT(G380=""),AND(C380:G380&gt;B380:F380),IF(NOT(F380=""),AND(C380:F380&gt;B380:E380),AND(C380:E380&gt;B380:D380))))</f>
        <v>0</v>
      </c>
      <c r="K380" s="1" t="b">
        <f t="array" ref="K380">IF(NOT(H380=""),AND(C380:H380&lt;B380:G380),IF(NOT(G380=""),AND(C380:G380&lt;B380:F380),IF(NOT(F380=""),AND(C380:F380&lt;B380:E380),AND(C380:E380&lt;B380:D380))))</f>
        <v>0</v>
      </c>
      <c r="L380" s="1" t="b">
        <f t="array" ref="L380">IF(NOT(H380=""),AND(AND(ABS(C380:H380-B380:G380)&gt;0),AND(ABS(C380:H380-B380:G380)&lt;4)),IF(NOT(G380=""),AND(AND(ABS(C380:G380-B380:F380)&gt;0),AND(ABS(C380:G380-B380:F380)&lt;4)),IF(NOT(F380=""),AND(AND(ABS(C380:F380-B380:E380)&gt;0),AND(ABS(C380:F380-B380:E380)&lt;4)),AND(AND(ABS(C380:E380-B380:D380)&gt;0),AND(ABS(C380:E380-B380:D380)&lt;4)))))</f>
        <v>0</v>
      </c>
      <c r="M380" s="1" t="b">
        <f t="shared" si="1"/>
        <v>0</v>
      </c>
    </row>
    <row r="381" ht="15.75" customHeight="1">
      <c r="A381" s="1" t="s">
        <v>390</v>
      </c>
      <c r="B381" s="1">
        <v>56.0</v>
      </c>
      <c r="C381" s="1">
        <v>57.0</v>
      </c>
      <c r="D381" s="1">
        <v>55.0</v>
      </c>
      <c r="E381" s="1">
        <v>54.0</v>
      </c>
      <c r="F381" s="1">
        <v>52.0</v>
      </c>
      <c r="G381" s="1">
        <v>48.0</v>
      </c>
      <c r="J381" s="1" t="b">
        <f t="array" ref="J381">IF(NOT(H381=""),AND(C381:H381&gt;B381:G381),IF(NOT(G381=""),AND(C381:G381&gt;B381:F381),IF(NOT(F381=""),AND(C381:F381&gt;B381:E381),AND(C381:E381&gt;B381:D381))))</f>
        <v>0</v>
      </c>
      <c r="K381" s="1" t="b">
        <f t="array" ref="K381">IF(NOT(H381=""),AND(C381:H381&lt;B381:G381),IF(NOT(G381=""),AND(C381:G381&lt;B381:F381),IF(NOT(F381=""),AND(C381:F381&lt;B381:E381),AND(C381:E381&lt;B381:D381))))</f>
        <v>0</v>
      </c>
      <c r="L381" s="1" t="b">
        <f t="array" ref="L381">IF(NOT(H381=""),AND(AND(ABS(C381:H381-B381:G381)&gt;0),AND(ABS(C381:H381-B381:G381)&lt;4)),IF(NOT(G381=""),AND(AND(ABS(C381:G381-B381:F381)&gt;0),AND(ABS(C381:G381-B381:F381)&lt;4)),IF(NOT(F381=""),AND(AND(ABS(C381:F381-B381:E381)&gt;0),AND(ABS(C381:F381-B381:E381)&lt;4)),AND(AND(ABS(C381:E381-B381:D381)&gt;0),AND(ABS(C381:E381-B381:D381)&lt;4)))))</f>
        <v>0</v>
      </c>
      <c r="M381" s="1" t="b">
        <f t="shared" si="1"/>
        <v>0</v>
      </c>
    </row>
    <row r="382" ht="15.75" customHeight="1">
      <c r="A382" s="1" t="s">
        <v>391</v>
      </c>
      <c r="B382" s="1">
        <v>44.0</v>
      </c>
      <c r="C382" s="1">
        <v>46.0</v>
      </c>
      <c r="D382" s="1">
        <v>43.0</v>
      </c>
      <c r="E382" s="1">
        <v>42.0</v>
      </c>
      <c r="F382" s="1">
        <v>37.0</v>
      </c>
      <c r="J382" s="1" t="b">
        <f t="array" ref="J382">IF(NOT(H382=""),AND(C382:H382&gt;B382:G382),IF(NOT(G382=""),AND(C382:G382&gt;B382:F382),IF(NOT(F382=""),AND(C382:F382&gt;B382:E382),AND(C382:E382&gt;B382:D382))))</f>
        <v>0</v>
      </c>
      <c r="K382" s="1" t="b">
        <f t="array" ref="K382">IF(NOT(H382=""),AND(C382:H382&lt;B382:G382),IF(NOT(G382=""),AND(C382:G382&lt;B382:F382),IF(NOT(F382=""),AND(C382:F382&lt;B382:E382),AND(C382:E382&lt;B382:D382))))</f>
        <v>0</v>
      </c>
      <c r="L382" s="1" t="b">
        <f t="array" ref="L382">IF(NOT(H382=""),AND(AND(ABS(C382:H382-B382:G382)&gt;0),AND(ABS(C382:H382-B382:G382)&lt;4)),IF(NOT(G382=""),AND(AND(ABS(C382:G382-B382:F382)&gt;0),AND(ABS(C382:G382-B382:F382)&lt;4)),IF(NOT(F382=""),AND(AND(ABS(C382:F382-B382:E382)&gt;0),AND(ABS(C382:F382-B382:E382)&lt;4)),AND(AND(ABS(C382:E382-B382:D382)&gt;0),AND(ABS(C382:E382-B382:D382)&lt;4)))))</f>
        <v>0</v>
      </c>
      <c r="M382" s="1" t="b">
        <f t="shared" si="1"/>
        <v>0</v>
      </c>
    </row>
    <row r="383" ht="15.75" customHeight="1">
      <c r="A383" s="1" t="s">
        <v>392</v>
      </c>
      <c r="B383" s="1">
        <v>74.0</v>
      </c>
      <c r="C383" s="1">
        <v>72.0</v>
      </c>
      <c r="D383" s="1">
        <v>69.0</v>
      </c>
      <c r="E383" s="1">
        <v>67.0</v>
      </c>
      <c r="F383" s="1">
        <v>65.0</v>
      </c>
      <c r="G383" s="1">
        <v>65.0</v>
      </c>
      <c r="H383" s="1">
        <v>62.0</v>
      </c>
      <c r="J383" s="1" t="b">
        <f t="array" ref="J383">IF(NOT(H383=""),AND(C383:H383&gt;B383:G383),IF(NOT(G383=""),AND(C383:G383&gt;B383:F383),IF(NOT(F383=""),AND(C383:F383&gt;B383:E383),AND(C383:E383&gt;B383:D383))))</f>
        <v>0</v>
      </c>
      <c r="K383" s="1" t="b">
        <f t="array" ref="K383">IF(NOT(H383=""),AND(C383:H383&lt;B383:G383),IF(NOT(G383=""),AND(C383:G383&lt;B383:F383),IF(NOT(F383=""),AND(C383:F383&lt;B383:E383),AND(C383:E383&lt;B383:D383))))</f>
        <v>0</v>
      </c>
      <c r="L383" s="1" t="b">
        <f t="array" ref="L383">IF(NOT(H383=""),AND(AND(ABS(C383:H383-B383:G383)&gt;0),AND(ABS(C383:H383-B383:G383)&lt;4)),IF(NOT(G383=""),AND(AND(ABS(C383:G383-B383:F383)&gt;0),AND(ABS(C383:G383-B383:F383)&lt;4)),IF(NOT(F383=""),AND(AND(ABS(C383:F383-B383:E383)&gt;0),AND(ABS(C383:F383-B383:E383)&lt;4)),AND(AND(ABS(C383:E383-B383:D383)&gt;0),AND(ABS(C383:E383-B383:D383)&lt;4)))))</f>
        <v>0</v>
      </c>
      <c r="M383" s="1" t="b">
        <f t="shared" si="1"/>
        <v>0</v>
      </c>
    </row>
    <row r="384" ht="15.75" customHeight="1">
      <c r="A384" s="1" t="s">
        <v>393</v>
      </c>
      <c r="B384" s="1">
        <v>21.0</v>
      </c>
      <c r="C384" s="1">
        <v>19.0</v>
      </c>
      <c r="D384" s="1">
        <v>19.0</v>
      </c>
      <c r="E384" s="1">
        <v>17.0</v>
      </c>
      <c r="F384" s="1">
        <v>18.0</v>
      </c>
      <c r="J384" s="1" t="b">
        <f t="array" ref="J384">IF(NOT(H384=""),AND(C384:H384&gt;B384:G384),IF(NOT(G384=""),AND(C384:G384&gt;B384:F384),IF(NOT(F384=""),AND(C384:F384&gt;B384:E384),AND(C384:E384&gt;B384:D384))))</f>
        <v>0</v>
      </c>
      <c r="K384" s="1" t="b">
        <f t="array" ref="K384">IF(NOT(H384=""),AND(C384:H384&lt;B384:G384),IF(NOT(G384=""),AND(C384:G384&lt;B384:F384),IF(NOT(F384=""),AND(C384:F384&lt;B384:E384),AND(C384:E384&lt;B384:D384))))</f>
        <v>0</v>
      </c>
      <c r="L384" s="1" t="b">
        <f t="array" ref="L384">IF(NOT(H384=""),AND(AND(ABS(C384:H384-B384:G384)&gt;0),AND(ABS(C384:H384-B384:G384)&lt;4)),IF(NOT(G384=""),AND(AND(ABS(C384:G384-B384:F384)&gt;0),AND(ABS(C384:G384-B384:F384)&lt;4)),IF(NOT(F384=""),AND(AND(ABS(C384:F384-B384:E384)&gt;0),AND(ABS(C384:F384-B384:E384)&lt;4)),AND(AND(ABS(C384:E384-B384:D384)&gt;0),AND(ABS(C384:E384-B384:D384)&lt;4)))))</f>
        <v>0</v>
      </c>
      <c r="M384" s="1" t="b">
        <f t="shared" si="1"/>
        <v>0</v>
      </c>
    </row>
    <row r="385" ht="15.75" customHeight="1">
      <c r="A385" s="1" t="s">
        <v>394</v>
      </c>
      <c r="B385" s="1">
        <v>65.0</v>
      </c>
      <c r="C385" s="1">
        <v>65.0</v>
      </c>
      <c r="D385" s="1">
        <v>64.0</v>
      </c>
      <c r="E385" s="1">
        <v>64.0</v>
      </c>
      <c r="J385" s="1" t="b">
        <f t="array" ref="J385">IF(NOT(H385=""),AND(C385:H385&gt;B385:G385),IF(NOT(G385=""),AND(C385:G385&gt;B385:F385),IF(NOT(F385=""),AND(C385:F385&gt;B385:E385),AND(C385:E385&gt;B385:D385))))</f>
        <v>0</v>
      </c>
      <c r="K385" s="1" t="b">
        <f t="array" ref="K385">IF(NOT(H385=""),AND(C385:H385&lt;B385:G385),IF(NOT(G385=""),AND(C385:G385&lt;B385:F385),IF(NOT(F385=""),AND(C385:F385&lt;B385:E385),AND(C385:E385&lt;B385:D385))))</f>
        <v>0</v>
      </c>
      <c r="L385" s="1" t="b">
        <f t="array" ref="L385">IF(NOT(H385=""),AND(AND(ABS(C385:H385-B385:G385)&gt;0),AND(ABS(C385:H385-B385:G385)&lt;4)),IF(NOT(G385=""),AND(AND(ABS(C385:G385-B385:F385)&gt;0),AND(ABS(C385:G385-B385:F385)&lt;4)),IF(NOT(F385=""),AND(AND(ABS(C385:F385-B385:E385)&gt;0),AND(ABS(C385:F385-B385:E385)&lt;4)),AND(AND(ABS(C385:E385-B385:D385)&gt;0),AND(ABS(C385:E385-B385:D385)&lt;4)))))</f>
        <v>0</v>
      </c>
      <c r="M385" s="1" t="b">
        <f t="shared" si="1"/>
        <v>0</v>
      </c>
    </row>
    <row r="386" ht="15.75" customHeight="1">
      <c r="A386" s="1" t="s">
        <v>395</v>
      </c>
      <c r="B386" s="1">
        <v>25.0</v>
      </c>
      <c r="C386" s="1">
        <v>25.0</v>
      </c>
      <c r="D386" s="1">
        <v>23.0</v>
      </c>
      <c r="E386" s="1">
        <v>19.0</v>
      </c>
      <c r="J386" s="1" t="b">
        <f t="array" ref="J386">IF(NOT(H386=""),AND(C386:H386&gt;B386:G386),IF(NOT(G386=""),AND(C386:G386&gt;B386:F386),IF(NOT(F386=""),AND(C386:F386&gt;B386:E386),AND(C386:E386&gt;B386:D386))))</f>
        <v>0</v>
      </c>
      <c r="K386" s="1" t="b">
        <f t="array" ref="K386">IF(NOT(H386=""),AND(C386:H386&lt;B386:G386),IF(NOT(G386=""),AND(C386:G386&lt;B386:F386),IF(NOT(F386=""),AND(C386:F386&lt;B386:E386),AND(C386:E386&lt;B386:D386))))</f>
        <v>0</v>
      </c>
      <c r="L386" s="1" t="b">
        <f t="array" ref="L386">IF(NOT(H386=""),AND(AND(ABS(C386:H386-B386:G386)&gt;0),AND(ABS(C386:H386-B386:G386)&lt;4)),IF(NOT(G386=""),AND(AND(ABS(C386:G386-B386:F386)&gt;0),AND(ABS(C386:G386-B386:F386)&lt;4)),IF(NOT(F386=""),AND(AND(ABS(C386:F386-B386:E386)&gt;0),AND(ABS(C386:F386-B386:E386)&lt;4)),AND(AND(ABS(C386:E386-B386:D386)&gt;0),AND(ABS(C386:E386-B386:D386)&lt;4)))))</f>
        <v>0</v>
      </c>
      <c r="M386" s="1" t="b">
        <f t="shared" si="1"/>
        <v>0</v>
      </c>
    </row>
    <row r="387" ht="15.75" customHeight="1">
      <c r="A387" s="1" t="s">
        <v>396</v>
      </c>
      <c r="B387" s="1">
        <v>13.0</v>
      </c>
      <c r="C387" s="1">
        <v>13.0</v>
      </c>
      <c r="D387" s="1">
        <v>11.0</v>
      </c>
      <c r="E387" s="1">
        <v>6.0</v>
      </c>
      <c r="J387" s="1" t="b">
        <f t="array" ref="J387">IF(NOT(H387=""),AND(C387:H387&gt;B387:G387),IF(NOT(G387=""),AND(C387:G387&gt;B387:F387),IF(NOT(F387=""),AND(C387:F387&gt;B387:E387),AND(C387:E387&gt;B387:D387))))</f>
        <v>0</v>
      </c>
      <c r="K387" s="1" t="b">
        <f t="array" ref="K387">IF(NOT(H387=""),AND(C387:H387&lt;B387:G387),IF(NOT(G387=""),AND(C387:G387&lt;B387:F387),IF(NOT(F387=""),AND(C387:F387&lt;B387:E387),AND(C387:E387&lt;B387:D387))))</f>
        <v>0</v>
      </c>
      <c r="L387" s="1" t="b">
        <f t="array" ref="L387">IF(NOT(H387=""),AND(AND(ABS(C387:H387-B387:G387)&gt;0),AND(ABS(C387:H387-B387:G387)&lt;4)),IF(NOT(G387=""),AND(AND(ABS(C387:G387-B387:F387)&gt;0),AND(ABS(C387:G387-B387:F387)&lt;4)),IF(NOT(F387=""),AND(AND(ABS(C387:F387-B387:E387)&gt;0),AND(ABS(C387:F387-B387:E387)&lt;4)),AND(AND(ABS(C387:E387-B387:D387)&gt;0),AND(ABS(C387:E387-B387:D387)&lt;4)))))</f>
        <v>0</v>
      </c>
      <c r="M387" s="1" t="b">
        <f t="shared" si="1"/>
        <v>0</v>
      </c>
    </row>
    <row r="388" ht="15.75" customHeight="1">
      <c r="A388" s="1" t="s">
        <v>397</v>
      </c>
      <c r="B388" s="1">
        <v>70.0</v>
      </c>
      <c r="C388" s="1">
        <v>69.0</v>
      </c>
      <c r="D388" s="1">
        <v>65.0</v>
      </c>
      <c r="E388" s="1">
        <v>62.0</v>
      </c>
      <c r="F388" s="1">
        <v>59.0</v>
      </c>
      <c r="G388" s="1">
        <v>56.0</v>
      </c>
      <c r="H388" s="1">
        <v>55.0</v>
      </c>
      <c r="J388" s="1" t="b">
        <f t="array" ref="J388">IF(NOT(H388=""),AND(C388:H388&gt;B388:G388),IF(NOT(G388=""),AND(C388:G388&gt;B388:F388),IF(NOT(F388=""),AND(C388:F388&gt;B388:E388),AND(C388:E388&gt;B388:D388))))</f>
        <v>0</v>
      </c>
      <c r="K388" s="1" t="b">
        <f t="array" ref="K388">IF(NOT(H388=""),AND(C388:H388&lt;B388:G388),IF(NOT(G388=""),AND(C388:G388&lt;B388:F388),IF(NOT(F388=""),AND(C388:F388&lt;B388:E388),AND(C388:E388&lt;B388:D388))))</f>
        <v>1</v>
      </c>
      <c r="L388" s="1" t="b">
        <f t="array" ref="L388">IF(NOT(H388=""),AND(AND(ABS(C388:H388-B388:G388)&gt;0),AND(ABS(C388:H388-B388:G388)&lt;4)),IF(NOT(G388=""),AND(AND(ABS(C388:G388-B388:F388)&gt;0),AND(ABS(C388:G388-B388:F388)&lt;4)),IF(NOT(F388=""),AND(AND(ABS(C388:F388-B388:E388)&gt;0),AND(ABS(C388:F388-B388:E388)&lt;4)),AND(AND(ABS(C388:E388-B388:D388)&gt;0),AND(ABS(C388:E388-B388:D388)&lt;4)))))</f>
        <v>0</v>
      </c>
      <c r="M388" s="1" t="b">
        <f t="shared" si="1"/>
        <v>0</v>
      </c>
    </row>
    <row r="389" ht="15.75" customHeight="1">
      <c r="A389" s="1" t="s">
        <v>398</v>
      </c>
      <c r="B389" s="1">
        <v>11.0</v>
      </c>
      <c r="C389" s="1">
        <v>7.0</v>
      </c>
      <c r="D389" s="1">
        <v>6.0</v>
      </c>
      <c r="E389" s="1">
        <v>5.0</v>
      </c>
      <c r="F389" s="1">
        <v>3.0</v>
      </c>
      <c r="G389" s="1">
        <v>2.0</v>
      </c>
      <c r="H389" s="1">
        <v>3.0</v>
      </c>
      <c r="J389" s="1" t="b">
        <f t="array" ref="J389">IF(NOT(H389=""),AND(C389:H389&gt;B389:G389),IF(NOT(G389=""),AND(C389:G389&gt;B389:F389),IF(NOT(F389=""),AND(C389:F389&gt;B389:E389),AND(C389:E389&gt;B389:D389))))</f>
        <v>0</v>
      </c>
      <c r="K389" s="1" t="b">
        <f t="array" ref="K389">IF(NOT(H389=""),AND(C389:H389&lt;B389:G389),IF(NOT(G389=""),AND(C389:G389&lt;B389:F389),IF(NOT(F389=""),AND(C389:F389&lt;B389:E389),AND(C389:E389&lt;B389:D389))))</f>
        <v>0</v>
      </c>
      <c r="L389" s="1" t="b">
        <f t="array" ref="L389">IF(NOT(H389=""),AND(AND(ABS(C389:H389-B389:G389)&gt;0),AND(ABS(C389:H389-B389:G389)&lt;4)),IF(NOT(G389=""),AND(AND(ABS(C389:G389-B389:F389)&gt;0),AND(ABS(C389:G389-B389:F389)&lt;4)),IF(NOT(F389=""),AND(AND(ABS(C389:F389-B389:E389)&gt;0),AND(ABS(C389:F389-B389:E389)&lt;4)),AND(AND(ABS(C389:E389-B389:D389)&gt;0),AND(ABS(C389:E389-B389:D389)&lt;4)))))</f>
        <v>0</v>
      </c>
      <c r="M389" s="1" t="b">
        <f t="shared" si="1"/>
        <v>0</v>
      </c>
    </row>
    <row r="390" ht="15.75" customHeight="1">
      <c r="A390" s="1" t="s">
        <v>399</v>
      </c>
      <c r="B390" s="1">
        <v>20.0</v>
      </c>
      <c r="C390" s="1">
        <v>17.0</v>
      </c>
      <c r="D390" s="1">
        <v>14.0</v>
      </c>
      <c r="E390" s="1">
        <v>13.0</v>
      </c>
      <c r="F390" s="1">
        <v>11.0</v>
      </c>
      <c r="G390" s="1">
        <v>7.0</v>
      </c>
      <c r="H390" s="1">
        <v>7.0</v>
      </c>
      <c r="J390" s="1" t="b">
        <f t="array" ref="J390">IF(NOT(H390=""),AND(C390:H390&gt;B390:G390),IF(NOT(G390=""),AND(C390:G390&gt;B390:F390),IF(NOT(F390=""),AND(C390:F390&gt;B390:E390),AND(C390:E390&gt;B390:D390))))</f>
        <v>0</v>
      </c>
      <c r="K390" s="1" t="b">
        <f t="array" ref="K390">IF(NOT(H390=""),AND(C390:H390&lt;B390:G390),IF(NOT(G390=""),AND(C390:G390&lt;B390:F390),IF(NOT(F390=""),AND(C390:F390&lt;B390:E390),AND(C390:E390&lt;B390:D390))))</f>
        <v>0</v>
      </c>
      <c r="L390" s="1" t="b">
        <f t="array" ref="L390">IF(NOT(H390=""),AND(AND(ABS(C390:H390-B390:G390)&gt;0),AND(ABS(C390:H390-B390:G390)&lt;4)),IF(NOT(G390=""),AND(AND(ABS(C390:G390-B390:F390)&gt;0),AND(ABS(C390:G390-B390:F390)&lt;4)),IF(NOT(F390=""),AND(AND(ABS(C390:F390-B390:E390)&gt;0),AND(ABS(C390:F390-B390:E390)&lt;4)),AND(AND(ABS(C390:E390-B390:D390)&gt;0),AND(ABS(C390:E390-B390:D390)&lt;4)))))</f>
        <v>0</v>
      </c>
      <c r="M390" s="1" t="b">
        <f t="shared" si="1"/>
        <v>0</v>
      </c>
    </row>
    <row r="391" ht="15.75" customHeight="1">
      <c r="A391" s="1" t="s">
        <v>400</v>
      </c>
      <c r="B391" s="1">
        <v>80.0</v>
      </c>
      <c r="C391" s="1">
        <v>78.0</v>
      </c>
      <c r="D391" s="1">
        <v>74.0</v>
      </c>
      <c r="E391" s="1">
        <v>71.0</v>
      </c>
      <c r="F391" s="1">
        <v>67.0</v>
      </c>
      <c r="J391" s="1" t="b">
        <f t="array" ref="J391">IF(NOT(H391=""),AND(C391:H391&gt;B391:G391),IF(NOT(G391=""),AND(C391:G391&gt;B391:F391),IF(NOT(F391=""),AND(C391:F391&gt;B391:E391),AND(C391:E391&gt;B391:D391))))</f>
        <v>0</v>
      </c>
      <c r="K391" s="1" t="b">
        <f t="array" ref="K391">IF(NOT(H391=""),AND(C391:H391&lt;B391:G391),IF(NOT(G391=""),AND(C391:G391&lt;B391:F391),IF(NOT(F391=""),AND(C391:F391&lt;B391:E391),AND(C391:E391&lt;B391:D391))))</f>
        <v>1</v>
      </c>
      <c r="L391" s="1" t="b">
        <f t="array" ref="L391">IF(NOT(H391=""),AND(AND(ABS(C391:H391-B391:G391)&gt;0),AND(ABS(C391:H391-B391:G391)&lt;4)),IF(NOT(G391=""),AND(AND(ABS(C391:G391-B391:F391)&gt;0),AND(ABS(C391:G391-B391:F391)&lt;4)),IF(NOT(F391=""),AND(AND(ABS(C391:F391-B391:E391)&gt;0),AND(ABS(C391:F391-B391:E391)&lt;4)),AND(AND(ABS(C391:E391-B391:D391)&gt;0),AND(ABS(C391:E391-B391:D391)&lt;4)))))</f>
        <v>0</v>
      </c>
      <c r="M391" s="1" t="b">
        <f t="shared" si="1"/>
        <v>0</v>
      </c>
    </row>
    <row r="392" ht="15.75" customHeight="1">
      <c r="A392" s="1" t="s">
        <v>401</v>
      </c>
      <c r="B392" s="1">
        <v>19.0</v>
      </c>
      <c r="C392" s="1">
        <v>15.0</v>
      </c>
      <c r="D392" s="1">
        <v>13.0</v>
      </c>
      <c r="E392" s="1">
        <v>11.0</v>
      </c>
      <c r="F392" s="1">
        <v>5.0</v>
      </c>
      <c r="J392" s="1" t="b">
        <f t="array" ref="J392">IF(NOT(H392=""),AND(C392:H392&gt;B392:G392),IF(NOT(G392=""),AND(C392:G392&gt;B392:F392),IF(NOT(F392=""),AND(C392:F392&gt;B392:E392),AND(C392:E392&gt;B392:D392))))</f>
        <v>0</v>
      </c>
      <c r="K392" s="1" t="b">
        <f t="array" ref="K392">IF(NOT(H392=""),AND(C392:H392&lt;B392:G392),IF(NOT(G392=""),AND(C392:G392&lt;B392:F392),IF(NOT(F392=""),AND(C392:F392&lt;B392:E392),AND(C392:E392&lt;B392:D392))))</f>
        <v>1</v>
      </c>
      <c r="L392" s="1" t="b">
        <f t="array" ref="L392">IF(NOT(H392=""),AND(AND(ABS(C392:H392-B392:G392)&gt;0),AND(ABS(C392:H392-B392:G392)&lt;4)),IF(NOT(G392=""),AND(AND(ABS(C392:G392-B392:F392)&gt;0),AND(ABS(C392:G392-B392:F392)&lt;4)),IF(NOT(F392=""),AND(AND(ABS(C392:F392-B392:E392)&gt;0),AND(ABS(C392:F392-B392:E392)&lt;4)),AND(AND(ABS(C392:E392-B392:D392)&gt;0),AND(ABS(C392:E392-B392:D392)&lt;4)))))</f>
        <v>0</v>
      </c>
      <c r="M392" s="1" t="b">
        <f t="shared" si="1"/>
        <v>0</v>
      </c>
    </row>
    <row r="393" ht="15.75" customHeight="1">
      <c r="A393" s="1" t="s">
        <v>402</v>
      </c>
      <c r="B393" s="1">
        <v>83.0</v>
      </c>
      <c r="C393" s="1">
        <v>80.0</v>
      </c>
      <c r="D393" s="1">
        <v>78.0</v>
      </c>
      <c r="E393" s="1">
        <v>73.0</v>
      </c>
      <c r="F393" s="1">
        <v>71.0</v>
      </c>
      <c r="G393" s="1">
        <v>70.0</v>
      </c>
      <c r="J393" s="1" t="b">
        <f t="array" ref="J393">IF(NOT(H393=""),AND(C393:H393&gt;B393:G393),IF(NOT(G393=""),AND(C393:G393&gt;B393:F393),IF(NOT(F393=""),AND(C393:F393&gt;B393:E393),AND(C393:E393&gt;B393:D393))))</f>
        <v>0</v>
      </c>
      <c r="K393" s="1" t="b">
        <f t="array" ref="K393">IF(NOT(H393=""),AND(C393:H393&lt;B393:G393),IF(NOT(G393=""),AND(C393:G393&lt;B393:F393),IF(NOT(F393=""),AND(C393:F393&lt;B393:E393),AND(C393:E393&lt;B393:D393))))</f>
        <v>1</v>
      </c>
      <c r="L393" s="1" t="b">
        <f t="array" ref="L393">IF(NOT(H393=""),AND(AND(ABS(C393:H393-B393:G393)&gt;0),AND(ABS(C393:H393-B393:G393)&lt;4)),IF(NOT(G393=""),AND(AND(ABS(C393:G393-B393:F393)&gt;0),AND(ABS(C393:G393-B393:F393)&lt;4)),IF(NOT(F393=""),AND(AND(ABS(C393:F393-B393:E393)&gt;0),AND(ABS(C393:F393-B393:E393)&lt;4)),AND(AND(ABS(C393:E393-B393:D393)&gt;0),AND(ABS(C393:E393-B393:D393)&lt;4)))))</f>
        <v>0</v>
      </c>
      <c r="M393" s="1" t="b">
        <f t="shared" si="1"/>
        <v>0</v>
      </c>
    </row>
    <row r="394" ht="15.75" customHeight="1">
      <c r="A394" s="1" t="s">
        <v>403</v>
      </c>
      <c r="B394" s="1">
        <v>74.0</v>
      </c>
      <c r="C394" s="1">
        <v>69.0</v>
      </c>
      <c r="D394" s="1">
        <v>68.0</v>
      </c>
      <c r="E394" s="1">
        <v>65.0</v>
      </c>
      <c r="F394" s="1">
        <v>62.0</v>
      </c>
      <c r="G394" s="1">
        <v>59.0</v>
      </c>
      <c r="H394" s="1">
        <v>60.0</v>
      </c>
      <c r="J394" s="1" t="b">
        <f t="array" ref="J394">IF(NOT(H394=""),AND(C394:H394&gt;B394:G394),IF(NOT(G394=""),AND(C394:G394&gt;B394:F394),IF(NOT(F394=""),AND(C394:F394&gt;B394:E394),AND(C394:E394&gt;B394:D394))))</f>
        <v>0</v>
      </c>
      <c r="K394" s="1" t="b">
        <f t="array" ref="K394">IF(NOT(H394=""),AND(C394:H394&lt;B394:G394),IF(NOT(G394=""),AND(C394:G394&lt;B394:F394),IF(NOT(F394=""),AND(C394:F394&lt;B394:E394),AND(C394:E394&lt;B394:D394))))</f>
        <v>0</v>
      </c>
      <c r="L394" s="1" t="b">
        <f t="array" ref="L394">IF(NOT(H394=""),AND(AND(ABS(C394:H394-B394:G394)&gt;0),AND(ABS(C394:H394-B394:G394)&lt;4)),IF(NOT(G394=""),AND(AND(ABS(C394:G394-B394:F394)&gt;0),AND(ABS(C394:G394-B394:F394)&lt;4)),IF(NOT(F394=""),AND(AND(ABS(C394:F394-B394:E394)&gt;0),AND(ABS(C394:F394-B394:E394)&lt;4)),AND(AND(ABS(C394:E394-B394:D394)&gt;0),AND(ABS(C394:E394-B394:D394)&lt;4)))))</f>
        <v>0</v>
      </c>
      <c r="M394" s="1" t="b">
        <f t="shared" si="1"/>
        <v>0</v>
      </c>
    </row>
    <row r="395" ht="15.75" customHeight="1">
      <c r="A395" s="1" t="s">
        <v>404</v>
      </c>
      <c r="B395" s="1">
        <v>34.0</v>
      </c>
      <c r="C395" s="1">
        <v>31.0</v>
      </c>
      <c r="D395" s="1">
        <v>28.0</v>
      </c>
      <c r="E395" s="1">
        <v>22.0</v>
      </c>
      <c r="F395" s="1">
        <v>22.0</v>
      </c>
      <c r="J395" s="1" t="b">
        <f t="array" ref="J395">IF(NOT(H395=""),AND(C395:H395&gt;B395:G395),IF(NOT(G395=""),AND(C395:G395&gt;B395:F395),IF(NOT(F395=""),AND(C395:F395&gt;B395:E395),AND(C395:E395&gt;B395:D395))))</f>
        <v>0</v>
      </c>
      <c r="K395" s="1" t="b">
        <f t="array" ref="K395">IF(NOT(H395=""),AND(C395:H395&lt;B395:G395),IF(NOT(G395=""),AND(C395:G395&lt;B395:F395),IF(NOT(F395=""),AND(C395:F395&lt;B395:E395),AND(C395:E395&lt;B395:D395))))</f>
        <v>0</v>
      </c>
      <c r="L395" s="1" t="b">
        <f t="array" ref="L395">IF(NOT(H395=""),AND(AND(ABS(C395:H395-B395:G395)&gt;0),AND(ABS(C395:H395-B395:G395)&lt;4)),IF(NOT(G395=""),AND(AND(ABS(C395:G395-B395:F395)&gt;0),AND(ABS(C395:G395-B395:F395)&lt;4)),IF(NOT(F395=""),AND(AND(ABS(C395:F395-B395:E395)&gt;0),AND(ABS(C395:F395-B395:E395)&lt;4)),AND(AND(ABS(C395:E395-B395:D395)&gt;0),AND(ABS(C395:E395-B395:D395)&lt;4)))))</f>
        <v>0</v>
      </c>
      <c r="M395" s="1" t="b">
        <f t="shared" si="1"/>
        <v>0</v>
      </c>
    </row>
    <row r="396" ht="15.75" customHeight="1">
      <c r="A396" s="1" t="s">
        <v>405</v>
      </c>
      <c r="B396" s="1">
        <v>74.0</v>
      </c>
      <c r="C396" s="1">
        <v>69.0</v>
      </c>
      <c r="D396" s="1">
        <v>66.0</v>
      </c>
      <c r="E396" s="1">
        <v>64.0</v>
      </c>
      <c r="F396" s="1">
        <v>60.0</v>
      </c>
      <c r="J396" s="1" t="b">
        <f t="array" ref="J396">IF(NOT(H396=""),AND(C396:H396&gt;B396:G396),IF(NOT(G396=""),AND(C396:G396&gt;B396:F396),IF(NOT(F396=""),AND(C396:F396&gt;B396:E396),AND(C396:E396&gt;B396:D396))))</f>
        <v>0</v>
      </c>
      <c r="K396" s="1" t="b">
        <f t="array" ref="K396">IF(NOT(H396=""),AND(C396:H396&lt;B396:G396),IF(NOT(G396=""),AND(C396:G396&lt;B396:F396),IF(NOT(F396=""),AND(C396:F396&lt;B396:E396),AND(C396:E396&lt;B396:D396))))</f>
        <v>1</v>
      </c>
      <c r="L396" s="1" t="b">
        <f t="array" ref="L396">IF(NOT(H396=""),AND(AND(ABS(C396:H396-B396:G396)&gt;0),AND(ABS(C396:H396-B396:G396)&lt;4)),IF(NOT(G396=""),AND(AND(ABS(C396:G396-B396:F396)&gt;0),AND(ABS(C396:G396-B396:F396)&lt;4)),IF(NOT(F396=""),AND(AND(ABS(C396:F396-B396:E396)&gt;0),AND(ABS(C396:F396-B396:E396)&lt;4)),AND(AND(ABS(C396:E396-B396:D396)&gt;0),AND(ABS(C396:E396-B396:D396)&lt;4)))))</f>
        <v>0</v>
      </c>
      <c r="M396" s="1" t="b">
        <f t="shared" si="1"/>
        <v>0</v>
      </c>
    </row>
    <row r="397" ht="15.75" customHeight="1">
      <c r="A397" s="1" t="s">
        <v>406</v>
      </c>
      <c r="B397" s="1">
        <v>70.0</v>
      </c>
      <c r="C397" s="1">
        <v>67.0</v>
      </c>
      <c r="D397" s="1">
        <v>65.0</v>
      </c>
      <c r="E397" s="1">
        <v>58.0</v>
      </c>
      <c r="F397" s="1">
        <v>56.0</v>
      </c>
      <c r="G397" s="1">
        <v>49.0</v>
      </c>
      <c r="J397" s="1" t="b">
        <f t="array" ref="J397">IF(NOT(H397=""),AND(C397:H397&gt;B397:G397),IF(NOT(G397=""),AND(C397:G397&gt;B397:F397),IF(NOT(F397=""),AND(C397:F397&gt;B397:E397),AND(C397:E397&gt;B397:D397))))</f>
        <v>0</v>
      </c>
      <c r="K397" s="1" t="b">
        <f t="array" ref="K397">IF(NOT(H397=""),AND(C397:H397&lt;B397:G397),IF(NOT(G397=""),AND(C397:G397&lt;B397:F397),IF(NOT(F397=""),AND(C397:F397&lt;B397:E397),AND(C397:E397&lt;B397:D397))))</f>
        <v>1</v>
      </c>
      <c r="L397" s="1" t="b">
        <f t="array" ref="L397">IF(NOT(H397=""),AND(AND(ABS(C397:H397-B397:G397)&gt;0),AND(ABS(C397:H397-B397:G397)&lt;4)),IF(NOT(G397=""),AND(AND(ABS(C397:G397-B397:F397)&gt;0),AND(ABS(C397:G397-B397:F397)&lt;4)),IF(NOT(F397=""),AND(AND(ABS(C397:F397-B397:E397)&gt;0),AND(ABS(C397:F397-B397:E397)&lt;4)),AND(AND(ABS(C397:E397-B397:D397)&gt;0),AND(ABS(C397:E397-B397:D397)&lt;4)))))</f>
        <v>0</v>
      </c>
      <c r="M397" s="1" t="b">
        <f t="shared" si="1"/>
        <v>0</v>
      </c>
    </row>
    <row r="398" ht="15.75" customHeight="1">
      <c r="A398" s="1" t="s">
        <v>407</v>
      </c>
      <c r="B398" s="1">
        <v>94.0</v>
      </c>
      <c r="C398" s="1">
        <v>92.0</v>
      </c>
      <c r="D398" s="1">
        <v>89.0</v>
      </c>
      <c r="E398" s="1">
        <v>86.0</v>
      </c>
      <c r="J398" s="1" t="b">
        <f t="array" ref="J398">IF(NOT(H398=""),AND(C398:H398&gt;B398:G398),IF(NOT(G398=""),AND(C398:G398&gt;B398:F398),IF(NOT(F398=""),AND(C398:F398&gt;B398:E398),AND(C398:E398&gt;B398:D398))))</f>
        <v>0</v>
      </c>
      <c r="K398" s="1" t="b">
        <f t="array" ref="K398">IF(NOT(H398=""),AND(C398:H398&lt;B398:G398),IF(NOT(G398=""),AND(C398:G398&lt;B398:F398),IF(NOT(F398=""),AND(C398:F398&lt;B398:E398),AND(C398:E398&lt;B398:D398))))</f>
        <v>1</v>
      </c>
      <c r="L398" s="1" t="b">
        <f t="array" ref="L398">IF(NOT(H398=""),AND(AND(ABS(C398:H398-B398:G398)&gt;0),AND(ABS(C398:H398-B398:G398)&lt;4)),IF(NOT(G398=""),AND(AND(ABS(C398:G398-B398:F398)&gt;0),AND(ABS(C398:G398-B398:F398)&lt;4)),IF(NOT(F398=""),AND(AND(ABS(C398:F398-B398:E398)&gt;0),AND(ABS(C398:F398-B398:E398)&lt;4)),AND(AND(ABS(C398:E398-B398:D398)&gt;0),AND(ABS(C398:E398-B398:D398)&lt;4)))))</f>
        <v>1</v>
      </c>
      <c r="M398" s="1" t="b">
        <f t="shared" si="1"/>
        <v>1</v>
      </c>
    </row>
    <row r="399" ht="15.75" customHeight="1">
      <c r="A399" s="1" t="s">
        <v>408</v>
      </c>
      <c r="B399" s="1">
        <v>65.0</v>
      </c>
      <c r="C399" s="1">
        <v>64.0</v>
      </c>
      <c r="D399" s="1">
        <v>62.0</v>
      </c>
      <c r="E399" s="1">
        <v>60.0</v>
      </c>
      <c r="F399" s="1">
        <v>63.0</v>
      </c>
      <c r="J399" s="1" t="b">
        <f t="array" ref="J399">IF(NOT(H399=""),AND(C399:H399&gt;B399:G399),IF(NOT(G399=""),AND(C399:G399&gt;B399:F399),IF(NOT(F399=""),AND(C399:F399&gt;B399:E399),AND(C399:E399&gt;B399:D399))))</f>
        <v>0</v>
      </c>
      <c r="K399" s="1" t="b">
        <f t="array" ref="K399">IF(NOT(H399=""),AND(C399:H399&lt;B399:G399),IF(NOT(G399=""),AND(C399:G399&lt;B399:F399),IF(NOT(F399=""),AND(C399:F399&lt;B399:E399),AND(C399:E399&lt;B399:D399))))</f>
        <v>0</v>
      </c>
      <c r="L399" s="1" t="b">
        <f t="array" ref="L399">IF(NOT(H399=""),AND(AND(ABS(C399:H399-B399:G399)&gt;0),AND(ABS(C399:H399-B399:G399)&lt;4)),IF(NOT(G399=""),AND(AND(ABS(C399:G399-B399:F399)&gt;0),AND(ABS(C399:G399-B399:F399)&lt;4)),IF(NOT(F399=""),AND(AND(ABS(C399:F399-B399:E399)&gt;0),AND(ABS(C399:F399-B399:E399)&lt;4)),AND(AND(ABS(C399:E399-B399:D399)&gt;0),AND(ABS(C399:E399-B399:D399)&lt;4)))))</f>
        <v>1</v>
      </c>
      <c r="M399" s="1" t="b">
        <f t="shared" si="1"/>
        <v>0</v>
      </c>
    </row>
    <row r="400" ht="15.75" customHeight="1">
      <c r="A400" s="1" t="s">
        <v>409</v>
      </c>
      <c r="B400" s="1">
        <v>55.0</v>
      </c>
      <c r="C400" s="1">
        <v>54.0</v>
      </c>
      <c r="D400" s="1">
        <v>52.0</v>
      </c>
      <c r="E400" s="1">
        <v>51.0</v>
      </c>
      <c r="F400" s="1">
        <v>51.0</v>
      </c>
      <c r="J400" s="1" t="b">
        <f t="array" ref="J400">IF(NOT(H400=""),AND(C400:H400&gt;B400:G400),IF(NOT(G400=""),AND(C400:G400&gt;B400:F400),IF(NOT(F400=""),AND(C400:F400&gt;B400:E400),AND(C400:E400&gt;B400:D400))))</f>
        <v>0</v>
      </c>
      <c r="K400" s="1" t="b">
        <f t="array" ref="K400">IF(NOT(H400=""),AND(C400:H400&lt;B400:G400),IF(NOT(G400=""),AND(C400:G400&lt;B400:F400),IF(NOT(F400=""),AND(C400:F400&lt;B400:E400),AND(C400:E400&lt;B400:D400))))</f>
        <v>0</v>
      </c>
      <c r="L400" s="1" t="b">
        <f t="array" ref="L400">IF(NOT(H400=""),AND(AND(ABS(C400:H400-B400:G400)&gt;0),AND(ABS(C400:H400-B400:G400)&lt;4)),IF(NOT(G400=""),AND(AND(ABS(C400:G400-B400:F400)&gt;0),AND(ABS(C400:G400-B400:F400)&lt;4)),IF(NOT(F400=""),AND(AND(ABS(C400:F400-B400:E400)&gt;0),AND(ABS(C400:F400-B400:E400)&lt;4)),AND(AND(ABS(C400:E400-B400:D400)&gt;0),AND(ABS(C400:E400-B400:D400)&lt;4)))))</f>
        <v>0</v>
      </c>
      <c r="M400" s="1" t="b">
        <f t="shared" si="1"/>
        <v>0</v>
      </c>
    </row>
    <row r="401" ht="15.75" customHeight="1">
      <c r="A401" s="1" t="s">
        <v>410</v>
      </c>
      <c r="B401" s="1">
        <v>72.0</v>
      </c>
      <c r="C401" s="1">
        <v>70.0</v>
      </c>
      <c r="D401" s="1">
        <v>67.0</v>
      </c>
      <c r="E401" s="1">
        <v>64.0</v>
      </c>
      <c r="F401" s="1">
        <v>60.0</v>
      </c>
      <c r="J401" s="1" t="b">
        <f t="array" ref="J401">IF(NOT(H401=""),AND(C401:H401&gt;B401:G401),IF(NOT(G401=""),AND(C401:G401&gt;B401:F401),IF(NOT(F401=""),AND(C401:F401&gt;B401:E401),AND(C401:E401&gt;B401:D401))))</f>
        <v>0</v>
      </c>
      <c r="K401" s="1" t="b">
        <f t="array" ref="K401">IF(NOT(H401=""),AND(C401:H401&lt;B401:G401),IF(NOT(G401=""),AND(C401:G401&lt;B401:F401),IF(NOT(F401=""),AND(C401:F401&lt;B401:E401),AND(C401:E401&lt;B401:D401))))</f>
        <v>1</v>
      </c>
      <c r="L401" s="1" t="b">
        <f t="array" ref="L401">IF(NOT(H401=""),AND(AND(ABS(C401:H401-B401:G401)&gt;0),AND(ABS(C401:H401-B401:G401)&lt;4)),IF(NOT(G401=""),AND(AND(ABS(C401:G401-B401:F401)&gt;0),AND(ABS(C401:G401-B401:F401)&lt;4)),IF(NOT(F401=""),AND(AND(ABS(C401:F401-B401:E401)&gt;0),AND(ABS(C401:F401-B401:E401)&lt;4)),AND(AND(ABS(C401:E401-B401:D401)&gt;0),AND(ABS(C401:E401-B401:D401)&lt;4)))))</f>
        <v>0</v>
      </c>
      <c r="M401" s="1" t="b">
        <f t="shared" si="1"/>
        <v>0</v>
      </c>
    </row>
    <row r="402" ht="15.75" customHeight="1">
      <c r="A402" s="1" t="s">
        <v>411</v>
      </c>
      <c r="B402" s="1">
        <v>11.0</v>
      </c>
      <c r="C402" s="1">
        <v>8.0</v>
      </c>
      <c r="D402" s="1">
        <v>7.0</v>
      </c>
      <c r="E402" s="1">
        <v>2.0</v>
      </c>
      <c r="J402" s="1" t="b">
        <f t="array" ref="J402">IF(NOT(H402=""),AND(C402:H402&gt;B402:G402),IF(NOT(G402=""),AND(C402:G402&gt;B402:F402),IF(NOT(F402=""),AND(C402:F402&gt;B402:E402),AND(C402:E402&gt;B402:D402))))</f>
        <v>0</v>
      </c>
      <c r="K402" s="1" t="b">
        <f t="array" ref="K402">IF(NOT(H402=""),AND(C402:H402&lt;B402:G402),IF(NOT(G402=""),AND(C402:G402&lt;B402:F402),IF(NOT(F402=""),AND(C402:F402&lt;B402:E402),AND(C402:E402&lt;B402:D402))))</f>
        <v>1</v>
      </c>
      <c r="L402" s="1" t="b">
        <f t="array" ref="L402">IF(NOT(H402=""),AND(AND(ABS(C402:H402-B402:G402)&gt;0),AND(ABS(C402:H402-B402:G402)&lt;4)),IF(NOT(G402=""),AND(AND(ABS(C402:G402-B402:F402)&gt;0),AND(ABS(C402:G402-B402:F402)&lt;4)),IF(NOT(F402=""),AND(AND(ABS(C402:F402-B402:E402)&gt;0),AND(ABS(C402:F402-B402:E402)&lt;4)),AND(AND(ABS(C402:E402-B402:D402)&gt;0),AND(ABS(C402:E402-B402:D402)&lt;4)))))</f>
        <v>0</v>
      </c>
      <c r="M402" s="1" t="b">
        <f t="shared" si="1"/>
        <v>0</v>
      </c>
    </row>
    <row r="403" ht="15.75" customHeight="1">
      <c r="A403" s="1" t="s">
        <v>412</v>
      </c>
      <c r="B403" s="1">
        <v>92.0</v>
      </c>
      <c r="C403" s="1">
        <v>89.0</v>
      </c>
      <c r="D403" s="1">
        <v>91.0</v>
      </c>
      <c r="E403" s="1">
        <v>88.0</v>
      </c>
      <c r="F403" s="1">
        <v>85.0</v>
      </c>
      <c r="G403" s="1">
        <v>84.0</v>
      </c>
      <c r="H403" s="1">
        <v>82.0</v>
      </c>
      <c r="J403" s="1" t="b">
        <f t="array" ref="J403">IF(NOT(H403=""),AND(C403:H403&gt;B403:G403),IF(NOT(G403=""),AND(C403:G403&gt;B403:F403),IF(NOT(F403=""),AND(C403:F403&gt;B403:E403),AND(C403:E403&gt;B403:D403))))</f>
        <v>0</v>
      </c>
      <c r="K403" s="1" t="b">
        <f t="array" ref="K403">IF(NOT(H403=""),AND(C403:H403&lt;B403:G403),IF(NOT(G403=""),AND(C403:G403&lt;B403:F403),IF(NOT(F403=""),AND(C403:F403&lt;B403:E403),AND(C403:E403&lt;B403:D403))))</f>
        <v>0</v>
      </c>
      <c r="L403" s="1" t="b">
        <f t="array" ref="L403">IF(NOT(H403=""),AND(AND(ABS(C403:H403-B403:G403)&gt;0),AND(ABS(C403:H403-B403:G403)&lt;4)),IF(NOT(G403=""),AND(AND(ABS(C403:G403-B403:F403)&gt;0),AND(ABS(C403:G403-B403:F403)&lt;4)),IF(NOT(F403=""),AND(AND(ABS(C403:F403-B403:E403)&gt;0),AND(ABS(C403:F403-B403:E403)&lt;4)),AND(AND(ABS(C403:E403-B403:D403)&gt;0),AND(ABS(C403:E403-B403:D403)&lt;4)))))</f>
        <v>1</v>
      </c>
      <c r="M403" s="1" t="b">
        <f t="shared" si="1"/>
        <v>0</v>
      </c>
    </row>
    <row r="404" ht="15.75" customHeight="1">
      <c r="A404" s="1" t="s">
        <v>413</v>
      </c>
      <c r="B404" s="1">
        <v>15.0</v>
      </c>
      <c r="C404" s="1">
        <v>17.0</v>
      </c>
      <c r="D404" s="1">
        <v>15.0</v>
      </c>
      <c r="E404" s="1">
        <v>12.0</v>
      </c>
      <c r="F404" s="1">
        <v>10.0</v>
      </c>
      <c r="G404" s="1">
        <v>12.0</v>
      </c>
      <c r="J404" s="1" t="b">
        <f t="array" ref="J404">IF(NOT(H404=""),AND(C404:H404&gt;B404:G404),IF(NOT(G404=""),AND(C404:G404&gt;B404:F404),IF(NOT(F404=""),AND(C404:F404&gt;B404:E404),AND(C404:E404&gt;B404:D404))))</f>
        <v>0</v>
      </c>
      <c r="K404" s="1" t="b">
        <f t="array" ref="K404">IF(NOT(H404=""),AND(C404:H404&lt;B404:G404),IF(NOT(G404=""),AND(C404:G404&lt;B404:F404),IF(NOT(F404=""),AND(C404:F404&lt;B404:E404),AND(C404:E404&lt;B404:D404))))</f>
        <v>0</v>
      </c>
      <c r="L404" s="1" t="b">
        <f t="array" ref="L404">IF(NOT(H404=""),AND(AND(ABS(C404:H404-B404:G404)&gt;0),AND(ABS(C404:H404-B404:G404)&lt;4)),IF(NOT(G404=""),AND(AND(ABS(C404:G404-B404:F404)&gt;0),AND(ABS(C404:G404-B404:F404)&lt;4)),IF(NOT(F404=""),AND(AND(ABS(C404:F404-B404:E404)&gt;0),AND(ABS(C404:F404-B404:E404)&lt;4)),AND(AND(ABS(C404:E404-B404:D404)&gt;0),AND(ABS(C404:E404-B404:D404)&lt;4)))))</f>
        <v>1</v>
      </c>
      <c r="M404" s="1" t="b">
        <f t="shared" si="1"/>
        <v>0</v>
      </c>
    </row>
    <row r="405" ht="15.75" customHeight="1">
      <c r="A405" s="1" t="s">
        <v>414</v>
      </c>
      <c r="B405" s="1">
        <v>90.0</v>
      </c>
      <c r="C405" s="1">
        <v>89.0</v>
      </c>
      <c r="D405" s="1">
        <v>86.0</v>
      </c>
      <c r="E405" s="1">
        <v>83.0</v>
      </c>
      <c r="F405" s="1">
        <v>84.0</v>
      </c>
      <c r="G405" s="1">
        <v>84.0</v>
      </c>
      <c r="J405" s="1" t="b">
        <f t="array" ref="J405">IF(NOT(H405=""),AND(C405:H405&gt;B405:G405),IF(NOT(G405=""),AND(C405:G405&gt;B405:F405),IF(NOT(F405=""),AND(C405:F405&gt;B405:E405),AND(C405:E405&gt;B405:D405))))</f>
        <v>0</v>
      </c>
      <c r="K405" s="1" t="b">
        <f t="array" ref="K405">IF(NOT(H405=""),AND(C405:H405&lt;B405:G405),IF(NOT(G405=""),AND(C405:G405&lt;B405:F405),IF(NOT(F405=""),AND(C405:F405&lt;B405:E405),AND(C405:E405&lt;B405:D405))))</f>
        <v>0</v>
      </c>
      <c r="L405" s="1" t="b">
        <f t="array" ref="L405">IF(NOT(H405=""),AND(AND(ABS(C405:H405-B405:G405)&gt;0),AND(ABS(C405:H405-B405:G405)&lt;4)),IF(NOT(G405=""),AND(AND(ABS(C405:G405-B405:F405)&gt;0),AND(ABS(C405:G405-B405:F405)&lt;4)),IF(NOT(F405=""),AND(AND(ABS(C405:F405-B405:E405)&gt;0),AND(ABS(C405:F405-B405:E405)&lt;4)),AND(AND(ABS(C405:E405-B405:D405)&gt;0),AND(ABS(C405:E405-B405:D405)&lt;4)))))</f>
        <v>0</v>
      </c>
      <c r="M405" s="1" t="b">
        <f t="shared" si="1"/>
        <v>0</v>
      </c>
    </row>
    <row r="406" ht="15.75" customHeight="1">
      <c r="A406" s="1" t="s">
        <v>415</v>
      </c>
      <c r="B406" s="1">
        <v>99.0</v>
      </c>
      <c r="C406" s="1">
        <v>98.0</v>
      </c>
      <c r="D406" s="1">
        <v>99.0</v>
      </c>
      <c r="E406" s="1">
        <v>95.0</v>
      </c>
      <c r="J406" s="1" t="b">
        <f t="array" ref="J406">IF(NOT(H406=""),AND(C406:H406&gt;B406:G406),IF(NOT(G406=""),AND(C406:G406&gt;B406:F406),IF(NOT(F406=""),AND(C406:F406&gt;B406:E406),AND(C406:E406&gt;B406:D406))))</f>
        <v>0</v>
      </c>
      <c r="K406" s="1" t="b">
        <f t="array" ref="K406">IF(NOT(H406=""),AND(C406:H406&lt;B406:G406),IF(NOT(G406=""),AND(C406:G406&lt;B406:F406),IF(NOT(F406=""),AND(C406:F406&lt;B406:E406),AND(C406:E406&lt;B406:D406))))</f>
        <v>0</v>
      </c>
      <c r="L406" s="1" t="b">
        <f t="array" ref="L406">IF(NOT(H406=""),AND(AND(ABS(C406:H406-B406:G406)&gt;0),AND(ABS(C406:H406-B406:G406)&lt;4)),IF(NOT(G406=""),AND(AND(ABS(C406:G406-B406:F406)&gt;0),AND(ABS(C406:G406-B406:F406)&lt;4)),IF(NOT(F406=""),AND(AND(ABS(C406:F406-B406:E406)&gt;0),AND(ABS(C406:F406-B406:E406)&lt;4)),AND(AND(ABS(C406:E406-B406:D406)&gt;0),AND(ABS(C406:E406-B406:D406)&lt;4)))))</f>
        <v>0</v>
      </c>
      <c r="M406" s="1" t="b">
        <f t="shared" si="1"/>
        <v>0</v>
      </c>
    </row>
    <row r="407" ht="15.75" customHeight="1">
      <c r="A407" s="1" t="s">
        <v>416</v>
      </c>
      <c r="B407" s="1">
        <v>81.0</v>
      </c>
      <c r="C407" s="1">
        <v>80.0</v>
      </c>
      <c r="D407" s="1">
        <v>83.0</v>
      </c>
      <c r="E407" s="1">
        <v>82.0</v>
      </c>
      <c r="F407" s="1">
        <v>76.0</v>
      </c>
      <c r="J407" s="1" t="b">
        <f t="array" ref="J407">IF(NOT(H407=""),AND(C407:H407&gt;B407:G407),IF(NOT(G407=""),AND(C407:G407&gt;B407:F407),IF(NOT(F407=""),AND(C407:F407&gt;B407:E407),AND(C407:E407&gt;B407:D407))))</f>
        <v>0</v>
      </c>
      <c r="K407" s="1" t="b">
        <f t="array" ref="K407">IF(NOT(H407=""),AND(C407:H407&lt;B407:G407),IF(NOT(G407=""),AND(C407:G407&lt;B407:F407),IF(NOT(F407=""),AND(C407:F407&lt;B407:E407),AND(C407:E407&lt;B407:D407))))</f>
        <v>0</v>
      </c>
      <c r="L407" s="1" t="b">
        <f t="array" ref="L407">IF(NOT(H407=""),AND(AND(ABS(C407:H407-B407:G407)&gt;0),AND(ABS(C407:H407-B407:G407)&lt;4)),IF(NOT(G407=""),AND(AND(ABS(C407:G407-B407:F407)&gt;0),AND(ABS(C407:G407-B407:F407)&lt;4)),IF(NOT(F407=""),AND(AND(ABS(C407:F407-B407:E407)&gt;0),AND(ABS(C407:F407-B407:E407)&lt;4)),AND(AND(ABS(C407:E407-B407:D407)&gt;0),AND(ABS(C407:E407-B407:D407)&lt;4)))))</f>
        <v>0</v>
      </c>
      <c r="M407" s="1" t="b">
        <f t="shared" si="1"/>
        <v>0</v>
      </c>
    </row>
    <row r="408" ht="15.75" customHeight="1">
      <c r="A408" s="1" t="s">
        <v>417</v>
      </c>
      <c r="B408" s="1">
        <v>26.0</v>
      </c>
      <c r="C408" s="1">
        <v>25.0</v>
      </c>
      <c r="D408" s="1">
        <v>25.0</v>
      </c>
      <c r="E408" s="1">
        <v>22.0</v>
      </c>
      <c r="F408" s="1">
        <v>19.0</v>
      </c>
      <c r="G408" s="1">
        <v>18.0</v>
      </c>
      <c r="J408" s="1" t="b">
        <f t="array" ref="J408">IF(NOT(H408=""),AND(C408:H408&gt;B408:G408),IF(NOT(G408=""),AND(C408:G408&gt;B408:F408),IF(NOT(F408=""),AND(C408:F408&gt;B408:E408),AND(C408:E408&gt;B408:D408))))</f>
        <v>0</v>
      </c>
      <c r="K408" s="1" t="b">
        <f t="array" ref="K408">IF(NOT(H408=""),AND(C408:H408&lt;B408:G408),IF(NOT(G408=""),AND(C408:G408&lt;B408:F408),IF(NOT(F408=""),AND(C408:F408&lt;B408:E408),AND(C408:E408&lt;B408:D408))))</f>
        <v>0</v>
      </c>
      <c r="L408" s="1" t="b">
        <f t="array" ref="L408">IF(NOT(H408=""),AND(AND(ABS(C408:H408-B408:G408)&gt;0),AND(ABS(C408:H408-B408:G408)&lt;4)),IF(NOT(G408=""),AND(AND(ABS(C408:G408-B408:F408)&gt;0),AND(ABS(C408:G408-B408:F408)&lt;4)),IF(NOT(F408=""),AND(AND(ABS(C408:F408-B408:E408)&gt;0),AND(ABS(C408:F408-B408:E408)&lt;4)),AND(AND(ABS(C408:E408-B408:D408)&gt;0),AND(ABS(C408:E408-B408:D408)&lt;4)))))</f>
        <v>0</v>
      </c>
      <c r="M408" s="1" t="b">
        <f t="shared" si="1"/>
        <v>0</v>
      </c>
    </row>
    <row r="409" ht="15.75" customHeight="1">
      <c r="A409" s="1" t="s">
        <v>418</v>
      </c>
      <c r="B409" s="1">
        <v>81.0</v>
      </c>
      <c r="C409" s="1">
        <v>78.0</v>
      </c>
      <c r="D409" s="1">
        <v>75.0</v>
      </c>
      <c r="E409" s="1">
        <v>73.0</v>
      </c>
      <c r="F409" s="1">
        <v>73.0</v>
      </c>
      <c r="G409" s="1">
        <v>70.0</v>
      </c>
      <c r="H409" s="1">
        <v>73.0</v>
      </c>
      <c r="J409" s="1" t="b">
        <f t="array" ref="J409">IF(NOT(H409=""),AND(C409:H409&gt;B409:G409),IF(NOT(G409=""),AND(C409:G409&gt;B409:F409),IF(NOT(F409=""),AND(C409:F409&gt;B409:E409),AND(C409:E409&gt;B409:D409))))</f>
        <v>0</v>
      </c>
      <c r="K409" s="1" t="b">
        <f t="array" ref="K409">IF(NOT(H409=""),AND(C409:H409&lt;B409:G409),IF(NOT(G409=""),AND(C409:G409&lt;B409:F409),IF(NOT(F409=""),AND(C409:F409&lt;B409:E409),AND(C409:E409&lt;B409:D409))))</f>
        <v>0</v>
      </c>
      <c r="L409" s="1" t="b">
        <f t="array" ref="L409">IF(NOT(H409=""),AND(AND(ABS(C409:H409-B409:G409)&gt;0),AND(ABS(C409:H409-B409:G409)&lt;4)),IF(NOT(G409=""),AND(AND(ABS(C409:G409-B409:F409)&gt;0),AND(ABS(C409:G409-B409:F409)&lt;4)),IF(NOT(F409=""),AND(AND(ABS(C409:F409-B409:E409)&gt;0),AND(ABS(C409:F409-B409:E409)&lt;4)),AND(AND(ABS(C409:E409-B409:D409)&gt;0),AND(ABS(C409:E409-B409:D409)&lt;4)))))</f>
        <v>0</v>
      </c>
      <c r="M409" s="1" t="b">
        <f t="shared" si="1"/>
        <v>0</v>
      </c>
    </row>
    <row r="410" ht="15.75" customHeight="1">
      <c r="A410" s="1" t="s">
        <v>419</v>
      </c>
      <c r="B410" s="1">
        <v>83.0</v>
      </c>
      <c r="C410" s="1">
        <v>80.0</v>
      </c>
      <c r="D410" s="1">
        <v>80.0</v>
      </c>
      <c r="E410" s="1">
        <v>80.0</v>
      </c>
      <c r="J410" s="1" t="b">
        <f t="array" ref="J410">IF(NOT(H410=""),AND(C410:H410&gt;B410:G410),IF(NOT(G410=""),AND(C410:G410&gt;B410:F410),IF(NOT(F410=""),AND(C410:F410&gt;B410:E410),AND(C410:E410&gt;B410:D410))))</f>
        <v>0</v>
      </c>
      <c r="K410" s="1" t="b">
        <f t="array" ref="K410">IF(NOT(H410=""),AND(C410:H410&lt;B410:G410),IF(NOT(G410=""),AND(C410:G410&lt;B410:F410),IF(NOT(F410=""),AND(C410:F410&lt;B410:E410),AND(C410:E410&lt;B410:D410))))</f>
        <v>0</v>
      </c>
      <c r="L410" s="1" t="b">
        <f t="array" ref="L410">IF(NOT(H410=""),AND(AND(ABS(C410:H410-B410:G410)&gt;0),AND(ABS(C410:H410-B410:G410)&lt;4)),IF(NOT(G410=""),AND(AND(ABS(C410:G410-B410:F410)&gt;0),AND(ABS(C410:G410-B410:F410)&lt;4)),IF(NOT(F410=""),AND(AND(ABS(C410:F410-B410:E410)&gt;0),AND(ABS(C410:F410-B410:E410)&lt;4)),AND(AND(ABS(C410:E410-B410:D410)&gt;0),AND(ABS(C410:E410-B410:D410)&lt;4)))))</f>
        <v>0</v>
      </c>
      <c r="M410" s="1" t="b">
        <f t="shared" si="1"/>
        <v>0</v>
      </c>
    </row>
    <row r="411" ht="15.75" customHeight="1">
      <c r="A411" s="1" t="s">
        <v>420</v>
      </c>
      <c r="B411" s="1">
        <v>97.0</v>
      </c>
      <c r="C411" s="1">
        <v>95.0</v>
      </c>
      <c r="D411" s="1">
        <v>94.0</v>
      </c>
      <c r="E411" s="1">
        <v>94.0</v>
      </c>
      <c r="F411" s="1">
        <v>90.0</v>
      </c>
      <c r="J411" s="1" t="b">
        <f t="array" ref="J411">IF(NOT(H411=""),AND(C411:H411&gt;B411:G411),IF(NOT(G411=""),AND(C411:G411&gt;B411:F411),IF(NOT(F411=""),AND(C411:F411&gt;B411:E411),AND(C411:E411&gt;B411:D411))))</f>
        <v>0</v>
      </c>
      <c r="K411" s="1" t="b">
        <f t="array" ref="K411">IF(NOT(H411=""),AND(C411:H411&lt;B411:G411),IF(NOT(G411=""),AND(C411:G411&lt;B411:F411),IF(NOT(F411=""),AND(C411:F411&lt;B411:E411),AND(C411:E411&lt;B411:D411))))</f>
        <v>0</v>
      </c>
      <c r="L411" s="1" t="b">
        <f t="array" ref="L411">IF(NOT(H411=""),AND(AND(ABS(C411:H411-B411:G411)&gt;0),AND(ABS(C411:H411-B411:G411)&lt;4)),IF(NOT(G411=""),AND(AND(ABS(C411:G411-B411:F411)&gt;0),AND(ABS(C411:G411-B411:F411)&lt;4)),IF(NOT(F411=""),AND(AND(ABS(C411:F411-B411:E411)&gt;0),AND(ABS(C411:F411-B411:E411)&lt;4)),AND(AND(ABS(C411:E411-B411:D411)&gt;0),AND(ABS(C411:E411-B411:D411)&lt;4)))))</f>
        <v>0</v>
      </c>
      <c r="M411" s="1" t="b">
        <f t="shared" si="1"/>
        <v>0</v>
      </c>
    </row>
    <row r="412" ht="15.75" customHeight="1">
      <c r="A412" s="1" t="s">
        <v>421</v>
      </c>
      <c r="B412" s="1">
        <v>66.0</v>
      </c>
      <c r="C412" s="1">
        <v>65.0</v>
      </c>
      <c r="D412" s="1">
        <v>65.0</v>
      </c>
      <c r="E412" s="1">
        <v>64.0</v>
      </c>
      <c r="F412" s="1">
        <v>63.0</v>
      </c>
      <c r="G412" s="1">
        <v>62.0</v>
      </c>
      <c r="H412" s="1">
        <v>55.0</v>
      </c>
      <c r="J412" s="1" t="b">
        <f t="array" ref="J412">IF(NOT(H412=""),AND(C412:H412&gt;B412:G412),IF(NOT(G412=""),AND(C412:G412&gt;B412:F412),IF(NOT(F412=""),AND(C412:F412&gt;B412:E412),AND(C412:E412&gt;B412:D412))))</f>
        <v>0</v>
      </c>
      <c r="K412" s="1" t="b">
        <f t="array" ref="K412">IF(NOT(H412=""),AND(C412:H412&lt;B412:G412),IF(NOT(G412=""),AND(C412:G412&lt;B412:F412),IF(NOT(F412=""),AND(C412:F412&lt;B412:E412),AND(C412:E412&lt;B412:D412))))</f>
        <v>0</v>
      </c>
      <c r="L412" s="1" t="b">
        <f t="array" ref="L412">IF(NOT(H412=""),AND(AND(ABS(C412:H412-B412:G412)&gt;0),AND(ABS(C412:H412-B412:G412)&lt;4)),IF(NOT(G412=""),AND(AND(ABS(C412:G412-B412:F412)&gt;0),AND(ABS(C412:G412-B412:F412)&lt;4)),IF(NOT(F412=""),AND(AND(ABS(C412:F412-B412:E412)&gt;0),AND(ABS(C412:F412-B412:E412)&lt;4)),AND(AND(ABS(C412:E412-B412:D412)&gt;0),AND(ABS(C412:E412-B412:D412)&lt;4)))))</f>
        <v>0</v>
      </c>
      <c r="M412" s="1" t="b">
        <f t="shared" si="1"/>
        <v>0</v>
      </c>
    </row>
    <row r="413" ht="15.75" customHeight="1">
      <c r="A413" s="1" t="s">
        <v>422</v>
      </c>
      <c r="B413" s="1">
        <v>54.0</v>
      </c>
      <c r="C413" s="1">
        <v>52.0</v>
      </c>
      <c r="D413" s="1">
        <v>48.0</v>
      </c>
      <c r="E413" s="1">
        <v>47.0</v>
      </c>
      <c r="J413" s="1" t="b">
        <f t="array" ref="J413">IF(NOT(H413=""),AND(C413:H413&gt;B413:G413),IF(NOT(G413=""),AND(C413:G413&gt;B413:F413),IF(NOT(F413=""),AND(C413:F413&gt;B413:E413),AND(C413:E413&gt;B413:D413))))</f>
        <v>0</v>
      </c>
      <c r="K413" s="1" t="b">
        <f t="array" ref="K413">IF(NOT(H413=""),AND(C413:H413&lt;B413:G413),IF(NOT(G413=""),AND(C413:G413&lt;B413:F413),IF(NOT(F413=""),AND(C413:F413&lt;B413:E413),AND(C413:E413&lt;B413:D413))))</f>
        <v>1</v>
      </c>
      <c r="L413" s="1" t="b">
        <f t="array" ref="L413">IF(NOT(H413=""),AND(AND(ABS(C413:H413-B413:G413)&gt;0),AND(ABS(C413:H413-B413:G413)&lt;4)),IF(NOT(G413=""),AND(AND(ABS(C413:G413-B413:F413)&gt;0),AND(ABS(C413:G413-B413:F413)&lt;4)),IF(NOT(F413=""),AND(AND(ABS(C413:F413-B413:E413)&gt;0),AND(ABS(C413:F413-B413:E413)&lt;4)),AND(AND(ABS(C413:E413-B413:D413)&gt;0),AND(ABS(C413:E413-B413:D413)&lt;4)))))</f>
        <v>0</v>
      </c>
      <c r="M413" s="1" t="b">
        <f t="shared" si="1"/>
        <v>0</v>
      </c>
    </row>
    <row r="414" ht="15.75" customHeight="1">
      <c r="A414" s="1" t="s">
        <v>423</v>
      </c>
      <c r="B414" s="1">
        <v>57.0</v>
      </c>
      <c r="C414" s="1">
        <v>55.0</v>
      </c>
      <c r="D414" s="1">
        <v>51.0</v>
      </c>
      <c r="E414" s="1">
        <v>49.0</v>
      </c>
      <c r="F414" s="1">
        <v>47.0</v>
      </c>
      <c r="G414" s="1">
        <v>49.0</v>
      </c>
      <c r="J414" s="1" t="b">
        <f t="array" ref="J414">IF(NOT(H414=""),AND(C414:H414&gt;B414:G414),IF(NOT(G414=""),AND(C414:G414&gt;B414:F414),IF(NOT(F414=""),AND(C414:F414&gt;B414:E414),AND(C414:E414&gt;B414:D414))))</f>
        <v>0</v>
      </c>
      <c r="K414" s="1" t="b">
        <f t="array" ref="K414">IF(NOT(H414=""),AND(C414:H414&lt;B414:G414),IF(NOT(G414=""),AND(C414:G414&lt;B414:F414),IF(NOT(F414=""),AND(C414:F414&lt;B414:E414),AND(C414:E414&lt;B414:D414))))</f>
        <v>0</v>
      </c>
      <c r="L414" s="1" t="b">
        <f t="array" ref="L414">IF(NOT(H414=""),AND(AND(ABS(C414:H414-B414:G414)&gt;0),AND(ABS(C414:H414-B414:G414)&lt;4)),IF(NOT(G414=""),AND(AND(ABS(C414:G414-B414:F414)&gt;0),AND(ABS(C414:G414-B414:F414)&lt;4)),IF(NOT(F414=""),AND(AND(ABS(C414:F414-B414:E414)&gt;0),AND(ABS(C414:F414-B414:E414)&lt;4)),AND(AND(ABS(C414:E414-B414:D414)&gt;0),AND(ABS(C414:E414-B414:D414)&lt;4)))))</f>
        <v>0</v>
      </c>
      <c r="M414" s="1" t="b">
        <f t="shared" si="1"/>
        <v>0</v>
      </c>
    </row>
    <row r="415" ht="15.75" customHeight="1">
      <c r="A415" s="1" t="s">
        <v>424</v>
      </c>
      <c r="B415" s="1">
        <v>84.0</v>
      </c>
      <c r="C415" s="1">
        <v>80.0</v>
      </c>
      <c r="D415" s="1">
        <v>78.0</v>
      </c>
      <c r="E415" s="1">
        <v>75.0</v>
      </c>
      <c r="F415" s="1">
        <v>75.0</v>
      </c>
      <c r="J415" s="1" t="b">
        <f t="array" ref="J415">IF(NOT(H415=""),AND(C415:H415&gt;B415:G415),IF(NOT(G415=""),AND(C415:G415&gt;B415:F415),IF(NOT(F415=""),AND(C415:F415&gt;B415:E415),AND(C415:E415&gt;B415:D415))))</f>
        <v>0</v>
      </c>
      <c r="K415" s="1" t="b">
        <f t="array" ref="K415">IF(NOT(H415=""),AND(C415:H415&lt;B415:G415),IF(NOT(G415=""),AND(C415:G415&lt;B415:F415),IF(NOT(F415=""),AND(C415:F415&lt;B415:E415),AND(C415:E415&lt;B415:D415))))</f>
        <v>0</v>
      </c>
      <c r="L415" s="1" t="b">
        <f t="array" ref="L415">IF(NOT(H415=""),AND(AND(ABS(C415:H415-B415:G415)&gt;0),AND(ABS(C415:H415-B415:G415)&lt;4)),IF(NOT(G415=""),AND(AND(ABS(C415:G415-B415:F415)&gt;0),AND(ABS(C415:G415-B415:F415)&lt;4)),IF(NOT(F415=""),AND(AND(ABS(C415:F415-B415:E415)&gt;0),AND(ABS(C415:F415-B415:E415)&lt;4)),AND(AND(ABS(C415:E415-B415:D415)&gt;0),AND(ABS(C415:E415-B415:D415)&lt;4)))))</f>
        <v>0</v>
      </c>
      <c r="M415" s="1" t="b">
        <f t="shared" si="1"/>
        <v>0</v>
      </c>
    </row>
    <row r="416" ht="15.75" customHeight="1">
      <c r="A416" s="1" t="s">
        <v>425</v>
      </c>
      <c r="B416" s="1">
        <v>44.0</v>
      </c>
      <c r="C416" s="1">
        <v>42.0</v>
      </c>
      <c r="D416" s="1">
        <v>38.0</v>
      </c>
      <c r="E416" s="1">
        <v>37.0</v>
      </c>
      <c r="F416" s="1">
        <v>36.0</v>
      </c>
      <c r="G416" s="1">
        <v>32.0</v>
      </c>
      <c r="J416" s="1" t="b">
        <f t="array" ref="J416">IF(NOT(H416=""),AND(C416:H416&gt;B416:G416),IF(NOT(G416=""),AND(C416:G416&gt;B416:F416),IF(NOT(F416=""),AND(C416:F416&gt;B416:E416),AND(C416:E416&gt;B416:D416))))</f>
        <v>0</v>
      </c>
      <c r="K416" s="1" t="b">
        <f t="array" ref="K416">IF(NOT(H416=""),AND(C416:H416&lt;B416:G416),IF(NOT(G416=""),AND(C416:G416&lt;B416:F416),IF(NOT(F416=""),AND(C416:F416&lt;B416:E416),AND(C416:E416&lt;B416:D416))))</f>
        <v>1</v>
      </c>
      <c r="L416" s="1" t="b">
        <f t="array" ref="L416">IF(NOT(H416=""),AND(AND(ABS(C416:H416-B416:G416)&gt;0),AND(ABS(C416:H416-B416:G416)&lt;4)),IF(NOT(G416=""),AND(AND(ABS(C416:G416-B416:F416)&gt;0),AND(ABS(C416:G416-B416:F416)&lt;4)),IF(NOT(F416=""),AND(AND(ABS(C416:F416-B416:E416)&gt;0),AND(ABS(C416:F416-B416:E416)&lt;4)),AND(AND(ABS(C416:E416-B416:D416)&gt;0),AND(ABS(C416:E416-B416:D416)&lt;4)))))</f>
        <v>0</v>
      </c>
      <c r="M416" s="1" t="b">
        <f t="shared" si="1"/>
        <v>0</v>
      </c>
    </row>
    <row r="417" ht="15.75" customHeight="1">
      <c r="A417" s="1" t="s">
        <v>426</v>
      </c>
      <c r="B417" s="1">
        <v>44.0</v>
      </c>
      <c r="C417" s="1">
        <v>43.0</v>
      </c>
      <c r="D417" s="1">
        <v>42.0</v>
      </c>
      <c r="E417" s="1">
        <v>41.0</v>
      </c>
      <c r="F417" s="1">
        <v>37.0</v>
      </c>
      <c r="G417" s="1">
        <v>31.0</v>
      </c>
      <c r="J417" s="1" t="b">
        <f t="array" ref="J417">IF(NOT(H417=""),AND(C417:H417&gt;B417:G417),IF(NOT(G417=""),AND(C417:G417&gt;B417:F417),IF(NOT(F417=""),AND(C417:F417&gt;B417:E417),AND(C417:E417&gt;B417:D417))))</f>
        <v>0</v>
      </c>
      <c r="K417" s="1" t="b">
        <f t="array" ref="K417">IF(NOT(H417=""),AND(C417:H417&lt;B417:G417),IF(NOT(G417=""),AND(C417:G417&lt;B417:F417),IF(NOT(F417=""),AND(C417:F417&lt;B417:E417),AND(C417:E417&lt;B417:D417))))</f>
        <v>1</v>
      </c>
      <c r="L417" s="1" t="b">
        <f t="array" ref="L417">IF(NOT(H417=""),AND(AND(ABS(C417:H417-B417:G417)&gt;0),AND(ABS(C417:H417-B417:G417)&lt;4)),IF(NOT(G417=""),AND(AND(ABS(C417:G417-B417:F417)&gt;0),AND(ABS(C417:G417-B417:F417)&lt;4)),IF(NOT(F417=""),AND(AND(ABS(C417:F417-B417:E417)&gt;0),AND(ABS(C417:F417-B417:E417)&lt;4)),AND(AND(ABS(C417:E417-B417:D417)&gt;0),AND(ABS(C417:E417-B417:D417)&lt;4)))))</f>
        <v>0</v>
      </c>
      <c r="M417" s="1" t="b">
        <f t="shared" si="1"/>
        <v>0</v>
      </c>
    </row>
    <row r="418" ht="15.75" customHeight="1">
      <c r="A418" s="1" t="s">
        <v>427</v>
      </c>
      <c r="B418" s="1">
        <v>87.0</v>
      </c>
      <c r="C418" s="1">
        <v>82.0</v>
      </c>
      <c r="D418" s="1">
        <v>81.0</v>
      </c>
      <c r="E418" s="1">
        <v>80.0</v>
      </c>
      <c r="J418" s="1" t="b">
        <f t="array" ref="J418">IF(NOT(H418=""),AND(C418:H418&gt;B418:G418),IF(NOT(G418=""),AND(C418:G418&gt;B418:F418),IF(NOT(F418=""),AND(C418:F418&gt;B418:E418),AND(C418:E418&gt;B418:D418))))</f>
        <v>0</v>
      </c>
      <c r="K418" s="1" t="b">
        <f t="array" ref="K418">IF(NOT(H418=""),AND(C418:H418&lt;B418:G418),IF(NOT(G418=""),AND(C418:G418&lt;B418:F418),IF(NOT(F418=""),AND(C418:F418&lt;B418:E418),AND(C418:E418&lt;B418:D418))))</f>
        <v>1</v>
      </c>
      <c r="L418" s="1" t="b">
        <f t="array" ref="L418">IF(NOT(H418=""),AND(AND(ABS(C418:H418-B418:G418)&gt;0),AND(ABS(C418:H418-B418:G418)&lt;4)),IF(NOT(G418=""),AND(AND(ABS(C418:G418-B418:F418)&gt;0),AND(ABS(C418:G418-B418:F418)&lt;4)),IF(NOT(F418=""),AND(AND(ABS(C418:F418-B418:E418)&gt;0),AND(ABS(C418:F418-B418:E418)&lt;4)),AND(AND(ABS(C418:E418-B418:D418)&gt;0),AND(ABS(C418:E418-B418:D418)&lt;4)))))</f>
        <v>0</v>
      </c>
      <c r="M418" s="1" t="b">
        <f t="shared" si="1"/>
        <v>0</v>
      </c>
    </row>
    <row r="419" ht="15.75" customHeight="1">
      <c r="A419" s="1" t="s">
        <v>428</v>
      </c>
      <c r="B419" s="1">
        <v>55.0</v>
      </c>
      <c r="C419" s="1">
        <v>53.0</v>
      </c>
      <c r="D419" s="1">
        <v>48.0</v>
      </c>
      <c r="E419" s="1">
        <v>49.0</v>
      </c>
      <c r="J419" s="1" t="b">
        <f t="array" ref="J419">IF(NOT(H419=""),AND(C419:H419&gt;B419:G419),IF(NOT(G419=""),AND(C419:G419&gt;B419:F419),IF(NOT(F419=""),AND(C419:F419&gt;B419:E419),AND(C419:E419&gt;B419:D419))))</f>
        <v>0</v>
      </c>
      <c r="K419" s="1" t="b">
        <f t="array" ref="K419">IF(NOT(H419=""),AND(C419:H419&lt;B419:G419),IF(NOT(G419=""),AND(C419:G419&lt;B419:F419),IF(NOT(F419=""),AND(C419:F419&lt;B419:E419),AND(C419:E419&lt;B419:D419))))</f>
        <v>0</v>
      </c>
      <c r="L419" s="1" t="b">
        <f t="array" ref="L419">IF(NOT(H419=""),AND(AND(ABS(C419:H419-B419:G419)&gt;0),AND(ABS(C419:H419-B419:G419)&lt;4)),IF(NOT(G419=""),AND(AND(ABS(C419:G419-B419:F419)&gt;0),AND(ABS(C419:G419-B419:F419)&lt;4)),IF(NOT(F419=""),AND(AND(ABS(C419:F419-B419:E419)&gt;0),AND(ABS(C419:F419-B419:E419)&lt;4)),AND(AND(ABS(C419:E419-B419:D419)&gt;0),AND(ABS(C419:E419-B419:D419)&lt;4)))))</f>
        <v>0</v>
      </c>
      <c r="M419" s="1" t="b">
        <f t="shared" si="1"/>
        <v>0</v>
      </c>
    </row>
    <row r="420" ht="15.75" customHeight="1">
      <c r="A420" s="1" t="s">
        <v>429</v>
      </c>
      <c r="B420" s="1">
        <v>60.0</v>
      </c>
      <c r="C420" s="1">
        <v>57.0</v>
      </c>
      <c r="D420" s="1">
        <v>51.0</v>
      </c>
      <c r="E420" s="1">
        <v>51.0</v>
      </c>
      <c r="J420" s="1" t="b">
        <f t="array" ref="J420">IF(NOT(H420=""),AND(C420:H420&gt;B420:G420),IF(NOT(G420=""),AND(C420:G420&gt;B420:F420),IF(NOT(F420=""),AND(C420:F420&gt;B420:E420),AND(C420:E420&gt;B420:D420))))</f>
        <v>0</v>
      </c>
      <c r="K420" s="1" t="b">
        <f t="array" ref="K420">IF(NOT(H420=""),AND(C420:H420&lt;B420:G420),IF(NOT(G420=""),AND(C420:G420&lt;B420:F420),IF(NOT(F420=""),AND(C420:F420&lt;B420:E420),AND(C420:E420&lt;B420:D420))))</f>
        <v>0</v>
      </c>
      <c r="L420" s="1" t="b">
        <f t="array" ref="L420">IF(NOT(H420=""),AND(AND(ABS(C420:H420-B420:G420)&gt;0),AND(ABS(C420:H420-B420:G420)&lt;4)),IF(NOT(G420=""),AND(AND(ABS(C420:G420-B420:F420)&gt;0),AND(ABS(C420:G420-B420:F420)&lt;4)),IF(NOT(F420=""),AND(AND(ABS(C420:F420-B420:E420)&gt;0),AND(ABS(C420:F420-B420:E420)&lt;4)),AND(AND(ABS(C420:E420-B420:D420)&gt;0),AND(ABS(C420:E420-B420:D420)&lt;4)))))</f>
        <v>0</v>
      </c>
      <c r="M420" s="1" t="b">
        <f t="shared" si="1"/>
        <v>0</v>
      </c>
    </row>
    <row r="421" ht="15.75" customHeight="1">
      <c r="A421" s="1" t="s">
        <v>430</v>
      </c>
      <c r="B421" s="1">
        <v>66.0</v>
      </c>
      <c r="C421" s="1">
        <v>61.0</v>
      </c>
      <c r="D421" s="1">
        <v>58.0</v>
      </c>
      <c r="E421" s="1">
        <v>55.0</v>
      </c>
      <c r="F421" s="1">
        <v>51.0</v>
      </c>
      <c r="J421" s="1" t="b">
        <f t="array" ref="J421">IF(NOT(H421=""),AND(C421:H421&gt;B421:G421),IF(NOT(G421=""),AND(C421:G421&gt;B421:F421),IF(NOT(F421=""),AND(C421:F421&gt;B421:E421),AND(C421:E421&gt;B421:D421))))</f>
        <v>0</v>
      </c>
      <c r="K421" s="1" t="b">
        <f t="array" ref="K421">IF(NOT(H421=""),AND(C421:H421&lt;B421:G421),IF(NOT(G421=""),AND(C421:G421&lt;B421:F421),IF(NOT(F421=""),AND(C421:F421&lt;B421:E421),AND(C421:E421&lt;B421:D421))))</f>
        <v>1</v>
      </c>
      <c r="L421" s="1" t="b">
        <f t="array" ref="L421">IF(NOT(H421=""),AND(AND(ABS(C421:H421-B421:G421)&gt;0),AND(ABS(C421:H421-B421:G421)&lt;4)),IF(NOT(G421=""),AND(AND(ABS(C421:G421-B421:F421)&gt;0),AND(ABS(C421:G421-B421:F421)&lt;4)),IF(NOT(F421=""),AND(AND(ABS(C421:F421-B421:E421)&gt;0),AND(ABS(C421:F421-B421:E421)&lt;4)),AND(AND(ABS(C421:E421-B421:D421)&gt;0),AND(ABS(C421:E421-B421:D421)&lt;4)))))</f>
        <v>0</v>
      </c>
      <c r="M421" s="1" t="b">
        <f t="shared" si="1"/>
        <v>0</v>
      </c>
    </row>
    <row r="422" ht="15.75" customHeight="1">
      <c r="A422" s="1" t="s">
        <v>431</v>
      </c>
      <c r="B422" s="1">
        <v>68.0</v>
      </c>
      <c r="C422" s="1">
        <v>66.0</v>
      </c>
      <c r="D422" s="1">
        <v>61.0</v>
      </c>
      <c r="E422" s="1">
        <v>59.0</v>
      </c>
      <c r="F422" s="1">
        <v>52.0</v>
      </c>
      <c r="J422" s="1" t="b">
        <f t="array" ref="J422">IF(NOT(H422=""),AND(C422:H422&gt;B422:G422),IF(NOT(G422=""),AND(C422:G422&gt;B422:F422),IF(NOT(F422=""),AND(C422:F422&gt;B422:E422),AND(C422:E422&gt;B422:D422))))</f>
        <v>0</v>
      </c>
      <c r="K422" s="1" t="b">
        <f t="array" ref="K422">IF(NOT(H422=""),AND(C422:H422&lt;B422:G422),IF(NOT(G422=""),AND(C422:G422&lt;B422:F422),IF(NOT(F422=""),AND(C422:F422&lt;B422:E422),AND(C422:E422&lt;B422:D422))))</f>
        <v>1</v>
      </c>
      <c r="L422" s="1" t="b">
        <f t="array" ref="L422">IF(NOT(H422=""),AND(AND(ABS(C422:H422-B422:G422)&gt;0),AND(ABS(C422:H422-B422:G422)&lt;4)),IF(NOT(G422=""),AND(AND(ABS(C422:G422-B422:F422)&gt;0),AND(ABS(C422:G422-B422:F422)&lt;4)),IF(NOT(F422=""),AND(AND(ABS(C422:F422-B422:E422)&gt;0),AND(ABS(C422:F422-B422:E422)&lt;4)),AND(AND(ABS(C422:E422-B422:D422)&gt;0),AND(ABS(C422:E422-B422:D422)&lt;4)))))</f>
        <v>0</v>
      </c>
      <c r="M422" s="1" t="b">
        <f t="shared" si="1"/>
        <v>0</v>
      </c>
    </row>
    <row r="423" ht="15.75" customHeight="1">
      <c r="A423" s="1" t="s">
        <v>432</v>
      </c>
      <c r="B423" s="1">
        <v>72.0</v>
      </c>
      <c r="C423" s="1">
        <v>70.0</v>
      </c>
      <c r="D423" s="1">
        <v>69.0</v>
      </c>
      <c r="E423" s="1">
        <v>68.0</v>
      </c>
      <c r="F423" s="1">
        <v>66.0</v>
      </c>
      <c r="G423" s="1">
        <v>63.0</v>
      </c>
      <c r="H423" s="1">
        <v>62.0</v>
      </c>
      <c r="J423" s="1" t="b">
        <f t="array" ref="J423">IF(NOT(H423=""),AND(C423:H423&gt;B423:G423),IF(NOT(G423=""),AND(C423:G423&gt;B423:F423),IF(NOT(F423=""),AND(C423:F423&gt;B423:E423),AND(C423:E423&gt;B423:D423))))</f>
        <v>0</v>
      </c>
      <c r="K423" s="1" t="b">
        <f t="array" ref="K423">IF(NOT(H423=""),AND(C423:H423&lt;B423:G423),IF(NOT(G423=""),AND(C423:G423&lt;B423:F423),IF(NOT(F423=""),AND(C423:F423&lt;B423:E423),AND(C423:E423&lt;B423:D423))))</f>
        <v>1</v>
      </c>
      <c r="L423" s="1" t="b">
        <f t="array" ref="L423">IF(NOT(H423=""),AND(AND(ABS(C423:H423-B423:G423)&gt;0),AND(ABS(C423:H423-B423:G423)&lt;4)),IF(NOT(G423=""),AND(AND(ABS(C423:G423-B423:F423)&gt;0),AND(ABS(C423:G423-B423:F423)&lt;4)),IF(NOT(F423=""),AND(AND(ABS(C423:F423-B423:E423)&gt;0),AND(ABS(C423:F423-B423:E423)&lt;4)),AND(AND(ABS(C423:E423-B423:D423)&gt;0),AND(ABS(C423:E423-B423:D423)&lt;4)))))</f>
        <v>1</v>
      </c>
      <c r="M423" s="1" t="b">
        <f t="shared" si="1"/>
        <v>1</v>
      </c>
    </row>
    <row r="424" ht="15.75" customHeight="1">
      <c r="A424" s="1" t="s">
        <v>433</v>
      </c>
      <c r="B424" s="1">
        <v>88.0</v>
      </c>
      <c r="C424" s="1">
        <v>85.0</v>
      </c>
      <c r="D424" s="1">
        <v>83.0</v>
      </c>
      <c r="E424" s="1">
        <v>80.0</v>
      </c>
      <c r="F424" s="1">
        <v>77.0</v>
      </c>
      <c r="G424" s="1">
        <v>75.0</v>
      </c>
      <c r="H424" s="1">
        <v>78.0</v>
      </c>
      <c r="J424" s="1" t="b">
        <f t="array" ref="J424">IF(NOT(H424=""),AND(C424:H424&gt;B424:G424),IF(NOT(G424=""),AND(C424:G424&gt;B424:F424),IF(NOT(F424=""),AND(C424:F424&gt;B424:E424),AND(C424:E424&gt;B424:D424))))</f>
        <v>0</v>
      </c>
      <c r="K424" s="1" t="b">
        <f t="array" ref="K424">IF(NOT(H424=""),AND(C424:H424&lt;B424:G424),IF(NOT(G424=""),AND(C424:G424&lt;B424:F424),IF(NOT(F424=""),AND(C424:F424&lt;B424:E424),AND(C424:E424&lt;B424:D424))))</f>
        <v>0</v>
      </c>
      <c r="L424" s="1" t="b">
        <f t="array" ref="L424">IF(NOT(H424=""),AND(AND(ABS(C424:H424-B424:G424)&gt;0),AND(ABS(C424:H424-B424:G424)&lt;4)),IF(NOT(G424=""),AND(AND(ABS(C424:G424-B424:F424)&gt;0),AND(ABS(C424:G424-B424:F424)&lt;4)),IF(NOT(F424=""),AND(AND(ABS(C424:F424-B424:E424)&gt;0),AND(ABS(C424:F424-B424:E424)&lt;4)),AND(AND(ABS(C424:E424-B424:D424)&gt;0),AND(ABS(C424:E424-B424:D424)&lt;4)))))</f>
        <v>1</v>
      </c>
      <c r="M424" s="1" t="b">
        <f t="shared" si="1"/>
        <v>0</v>
      </c>
    </row>
    <row r="425" ht="15.75" customHeight="1">
      <c r="A425" s="1" t="s">
        <v>434</v>
      </c>
      <c r="B425" s="1">
        <v>10.0</v>
      </c>
      <c r="C425" s="1">
        <v>7.0</v>
      </c>
      <c r="D425" s="1">
        <v>6.0</v>
      </c>
      <c r="E425" s="1">
        <v>5.0</v>
      </c>
      <c r="F425" s="1">
        <v>2.0</v>
      </c>
      <c r="G425" s="1">
        <v>2.0</v>
      </c>
      <c r="J425" s="1" t="b">
        <f t="array" ref="J425">IF(NOT(H425=""),AND(C425:H425&gt;B425:G425),IF(NOT(G425=""),AND(C425:G425&gt;B425:F425),IF(NOT(F425=""),AND(C425:F425&gt;B425:E425),AND(C425:E425&gt;B425:D425))))</f>
        <v>0</v>
      </c>
      <c r="K425" s="1" t="b">
        <f t="array" ref="K425">IF(NOT(H425=""),AND(C425:H425&lt;B425:G425),IF(NOT(G425=""),AND(C425:G425&lt;B425:F425),IF(NOT(F425=""),AND(C425:F425&lt;B425:E425),AND(C425:E425&lt;B425:D425))))</f>
        <v>0</v>
      </c>
      <c r="L425" s="1" t="b">
        <f t="array" ref="L425">IF(NOT(H425=""),AND(AND(ABS(C425:H425-B425:G425)&gt;0),AND(ABS(C425:H425-B425:G425)&lt;4)),IF(NOT(G425=""),AND(AND(ABS(C425:G425-B425:F425)&gt;0),AND(ABS(C425:G425-B425:F425)&lt;4)),IF(NOT(F425=""),AND(AND(ABS(C425:F425-B425:E425)&gt;0),AND(ABS(C425:F425-B425:E425)&lt;4)),AND(AND(ABS(C425:E425-B425:D425)&gt;0),AND(ABS(C425:E425-B425:D425)&lt;4)))))</f>
        <v>0</v>
      </c>
      <c r="M425" s="1" t="b">
        <f t="shared" si="1"/>
        <v>0</v>
      </c>
    </row>
    <row r="426" ht="15.75" customHeight="1">
      <c r="A426" s="1" t="s">
        <v>435</v>
      </c>
      <c r="B426" s="1">
        <v>59.0</v>
      </c>
      <c r="C426" s="1">
        <v>58.0</v>
      </c>
      <c r="D426" s="1">
        <v>57.0</v>
      </c>
      <c r="E426" s="1">
        <v>55.0</v>
      </c>
      <c r="F426" s="1">
        <v>52.0</v>
      </c>
      <c r="G426" s="1">
        <v>48.0</v>
      </c>
      <c r="J426" s="1" t="b">
        <f t="array" ref="J426">IF(NOT(H426=""),AND(C426:H426&gt;B426:G426),IF(NOT(G426=""),AND(C426:G426&gt;B426:F426),IF(NOT(F426=""),AND(C426:F426&gt;B426:E426),AND(C426:E426&gt;B426:D426))))</f>
        <v>0</v>
      </c>
      <c r="K426" s="1" t="b">
        <f t="array" ref="K426">IF(NOT(H426=""),AND(C426:H426&lt;B426:G426),IF(NOT(G426=""),AND(C426:G426&lt;B426:F426),IF(NOT(F426=""),AND(C426:F426&lt;B426:E426),AND(C426:E426&lt;B426:D426))))</f>
        <v>1</v>
      </c>
      <c r="L426" s="1" t="b">
        <f t="array" ref="L426">IF(NOT(H426=""),AND(AND(ABS(C426:H426-B426:G426)&gt;0),AND(ABS(C426:H426-B426:G426)&lt;4)),IF(NOT(G426=""),AND(AND(ABS(C426:G426-B426:F426)&gt;0),AND(ABS(C426:G426-B426:F426)&lt;4)),IF(NOT(F426=""),AND(AND(ABS(C426:F426-B426:E426)&gt;0),AND(ABS(C426:F426-B426:E426)&lt;4)),AND(AND(ABS(C426:E426-B426:D426)&gt;0),AND(ABS(C426:E426-B426:D426)&lt;4)))))</f>
        <v>0</v>
      </c>
      <c r="M426" s="1" t="b">
        <f t="shared" si="1"/>
        <v>0</v>
      </c>
    </row>
    <row r="427" ht="15.75" customHeight="1">
      <c r="A427" s="1" t="s">
        <v>436</v>
      </c>
      <c r="B427" s="1">
        <v>63.0</v>
      </c>
      <c r="C427" s="1">
        <v>61.0</v>
      </c>
      <c r="D427" s="1">
        <v>58.0</v>
      </c>
      <c r="E427" s="1">
        <v>56.0</v>
      </c>
      <c r="F427" s="1">
        <v>54.0</v>
      </c>
      <c r="G427" s="1">
        <v>52.0</v>
      </c>
      <c r="H427" s="1">
        <v>45.0</v>
      </c>
      <c r="J427" s="1" t="b">
        <f t="array" ref="J427">IF(NOT(H427=""),AND(C427:H427&gt;B427:G427),IF(NOT(G427=""),AND(C427:G427&gt;B427:F427),IF(NOT(F427=""),AND(C427:F427&gt;B427:E427),AND(C427:E427&gt;B427:D427))))</f>
        <v>0</v>
      </c>
      <c r="K427" s="1" t="b">
        <f t="array" ref="K427">IF(NOT(H427=""),AND(C427:H427&lt;B427:G427),IF(NOT(G427=""),AND(C427:G427&lt;B427:F427),IF(NOT(F427=""),AND(C427:F427&lt;B427:E427),AND(C427:E427&lt;B427:D427))))</f>
        <v>1</v>
      </c>
      <c r="L427" s="1" t="b">
        <f t="array" ref="L427">IF(NOT(H427=""),AND(AND(ABS(C427:H427-B427:G427)&gt;0),AND(ABS(C427:H427-B427:G427)&lt;4)),IF(NOT(G427=""),AND(AND(ABS(C427:G427-B427:F427)&gt;0),AND(ABS(C427:G427-B427:F427)&lt;4)),IF(NOT(F427=""),AND(AND(ABS(C427:F427-B427:E427)&gt;0),AND(ABS(C427:F427-B427:E427)&lt;4)),AND(AND(ABS(C427:E427-B427:D427)&gt;0),AND(ABS(C427:E427-B427:D427)&lt;4)))))</f>
        <v>0</v>
      </c>
      <c r="M427" s="1" t="b">
        <f t="shared" si="1"/>
        <v>0</v>
      </c>
    </row>
    <row r="428" ht="15.75" customHeight="1">
      <c r="A428" s="1" t="s">
        <v>437</v>
      </c>
      <c r="B428" s="1">
        <v>44.0</v>
      </c>
      <c r="C428" s="1">
        <v>41.0</v>
      </c>
      <c r="D428" s="1">
        <v>40.0</v>
      </c>
      <c r="E428" s="1">
        <v>37.0</v>
      </c>
      <c r="F428" s="1">
        <v>40.0</v>
      </c>
      <c r="G428" s="1">
        <v>37.0</v>
      </c>
      <c r="H428" s="1">
        <v>36.0</v>
      </c>
      <c r="J428" s="1" t="b">
        <f t="array" ref="J428">IF(NOT(H428=""),AND(C428:H428&gt;B428:G428),IF(NOT(G428=""),AND(C428:G428&gt;B428:F428),IF(NOT(F428=""),AND(C428:F428&gt;B428:E428),AND(C428:E428&gt;B428:D428))))</f>
        <v>0</v>
      </c>
      <c r="K428" s="1" t="b">
        <f t="array" ref="K428">IF(NOT(H428=""),AND(C428:H428&lt;B428:G428),IF(NOT(G428=""),AND(C428:G428&lt;B428:F428),IF(NOT(F428=""),AND(C428:F428&lt;B428:E428),AND(C428:E428&lt;B428:D428))))</f>
        <v>0</v>
      </c>
      <c r="L428" s="1" t="b">
        <f t="array" ref="L428">IF(NOT(H428=""),AND(AND(ABS(C428:H428-B428:G428)&gt;0),AND(ABS(C428:H428-B428:G428)&lt;4)),IF(NOT(G428=""),AND(AND(ABS(C428:G428-B428:F428)&gt;0),AND(ABS(C428:G428-B428:F428)&lt;4)),IF(NOT(F428=""),AND(AND(ABS(C428:F428-B428:E428)&gt;0),AND(ABS(C428:F428-B428:E428)&lt;4)),AND(AND(ABS(C428:E428-B428:D428)&gt;0),AND(ABS(C428:E428-B428:D428)&lt;4)))))</f>
        <v>1</v>
      </c>
      <c r="M428" s="1" t="b">
        <f t="shared" si="1"/>
        <v>0</v>
      </c>
    </row>
    <row r="429" ht="15.75" customHeight="1">
      <c r="A429" s="1" t="s">
        <v>438</v>
      </c>
      <c r="B429" s="1">
        <v>4.0</v>
      </c>
      <c r="C429" s="1">
        <v>5.0</v>
      </c>
      <c r="D429" s="1">
        <v>3.0</v>
      </c>
      <c r="E429" s="1">
        <v>4.0</v>
      </c>
      <c r="J429" s="1" t="b">
        <f t="array" ref="J429">IF(NOT(H429=""),AND(C429:H429&gt;B429:G429),IF(NOT(G429=""),AND(C429:G429&gt;B429:F429),IF(NOT(F429=""),AND(C429:F429&gt;B429:E429),AND(C429:E429&gt;B429:D429))))</f>
        <v>0</v>
      </c>
      <c r="K429" s="1" t="b">
        <f t="array" ref="K429">IF(NOT(H429=""),AND(C429:H429&lt;B429:G429),IF(NOT(G429=""),AND(C429:G429&lt;B429:F429),IF(NOT(F429=""),AND(C429:F429&lt;B429:E429),AND(C429:E429&lt;B429:D429))))</f>
        <v>0</v>
      </c>
      <c r="L429" s="1" t="b">
        <f t="array" ref="L429">IF(NOT(H429=""),AND(AND(ABS(C429:H429-B429:G429)&gt;0),AND(ABS(C429:H429-B429:G429)&lt;4)),IF(NOT(G429=""),AND(AND(ABS(C429:G429-B429:F429)&gt;0),AND(ABS(C429:G429-B429:F429)&lt;4)),IF(NOT(F429=""),AND(AND(ABS(C429:F429-B429:E429)&gt;0),AND(ABS(C429:F429-B429:E429)&lt;4)),AND(AND(ABS(C429:E429-B429:D429)&gt;0),AND(ABS(C429:E429-B429:D429)&lt;4)))))</f>
        <v>1</v>
      </c>
      <c r="M429" s="1" t="b">
        <f t="shared" si="1"/>
        <v>0</v>
      </c>
    </row>
    <row r="430" ht="15.75" customHeight="1">
      <c r="A430" s="1" t="s">
        <v>439</v>
      </c>
      <c r="B430" s="1">
        <v>68.0</v>
      </c>
      <c r="C430" s="1">
        <v>66.0</v>
      </c>
      <c r="D430" s="1">
        <v>64.0</v>
      </c>
      <c r="E430" s="1">
        <v>67.0</v>
      </c>
      <c r="F430" s="1">
        <v>65.0</v>
      </c>
      <c r="G430" s="1">
        <v>62.0</v>
      </c>
      <c r="H430" s="1">
        <v>62.0</v>
      </c>
      <c r="J430" s="1" t="b">
        <f t="array" ref="J430">IF(NOT(H430=""),AND(C430:H430&gt;B430:G430),IF(NOT(G430=""),AND(C430:G430&gt;B430:F430),IF(NOT(F430=""),AND(C430:F430&gt;B430:E430),AND(C430:E430&gt;B430:D430))))</f>
        <v>0</v>
      </c>
      <c r="K430" s="1" t="b">
        <f t="array" ref="K430">IF(NOT(H430=""),AND(C430:H430&lt;B430:G430),IF(NOT(G430=""),AND(C430:G430&lt;B430:F430),IF(NOT(F430=""),AND(C430:F430&lt;B430:E430),AND(C430:E430&lt;B430:D430))))</f>
        <v>0</v>
      </c>
      <c r="L430" s="1" t="b">
        <f t="array" ref="L430">IF(NOT(H430=""),AND(AND(ABS(C430:H430-B430:G430)&gt;0),AND(ABS(C430:H430-B430:G430)&lt;4)),IF(NOT(G430=""),AND(AND(ABS(C430:G430-B430:F430)&gt;0),AND(ABS(C430:G430-B430:F430)&lt;4)),IF(NOT(F430=""),AND(AND(ABS(C430:F430-B430:E430)&gt;0),AND(ABS(C430:F430-B430:E430)&lt;4)),AND(AND(ABS(C430:E430-B430:D430)&gt;0),AND(ABS(C430:E430-B430:D430)&lt;4)))))</f>
        <v>0</v>
      </c>
      <c r="M430" s="1" t="b">
        <f t="shared" si="1"/>
        <v>0</v>
      </c>
    </row>
    <row r="431" ht="15.75" customHeight="1">
      <c r="A431" s="1" t="s">
        <v>440</v>
      </c>
      <c r="B431" s="1">
        <v>71.0</v>
      </c>
      <c r="C431" s="1">
        <v>68.0</v>
      </c>
      <c r="D431" s="1">
        <v>67.0</v>
      </c>
      <c r="E431" s="1">
        <v>70.0</v>
      </c>
      <c r="F431" s="1">
        <v>69.0</v>
      </c>
      <c r="G431" s="1">
        <v>65.0</v>
      </c>
      <c r="J431" s="1" t="b">
        <f t="array" ref="J431">IF(NOT(H431=""),AND(C431:H431&gt;B431:G431),IF(NOT(G431=""),AND(C431:G431&gt;B431:F431),IF(NOT(F431=""),AND(C431:F431&gt;B431:E431),AND(C431:E431&gt;B431:D431))))</f>
        <v>0</v>
      </c>
      <c r="K431" s="1" t="b">
        <f t="array" ref="K431">IF(NOT(H431=""),AND(C431:H431&lt;B431:G431),IF(NOT(G431=""),AND(C431:G431&lt;B431:F431),IF(NOT(F431=""),AND(C431:F431&lt;B431:E431),AND(C431:E431&lt;B431:D431))))</f>
        <v>0</v>
      </c>
      <c r="L431" s="1" t="b">
        <f t="array" ref="L431">IF(NOT(H431=""),AND(AND(ABS(C431:H431-B431:G431)&gt;0),AND(ABS(C431:H431-B431:G431)&lt;4)),IF(NOT(G431=""),AND(AND(ABS(C431:G431-B431:F431)&gt;0),AND(ABS(C431:G431-B431:F431)&lt;4)),IF(NOT(F431=""),AND(AND(ABS(C431:F431-B431:E431)&gt;0),AND(ABS(C431:F431-B431:E431)&lt;4)),AND(AND(ABS(C431:E431-B431:D431)&gt;0),AND(ABS(C431:E431-B431:D431)&lt;4)))))</f>
        <v>0</v>
      </c>
      <c r="M431" s="1" t="b">
        <f t="shared" si="1"/>
        <v>0</v>
      </c>
    </row>
    <row r="432" ht="15.75" customHeight="1">
      <c r="A432" s="1" t="s">
        <v>441</v>
      </c>
      <c r="B432" s="1">
        <v>56.0</v>
      </c>
      <c r="C432" s="1">
        <v>54.0</v>
      </c>
      <c r="D432" s="1">
        <v>55.0</v>
      </c>
      <c r="E432" s="1">
        <v>48.0</v>
      </c>
      <c r="J432" s="1" t="b">
        <f t="array" ref="J432">IF(NOT(H432=""),AND(C432:H432&gt;B432:G432),IF(NOT(G432=""),AND(C432:G432&gt;B432:F432),IF(NOT(F432=""),AND(C432:F432&gt;B432:E432),AND(C432:E432&gt;B432:D432))))</f>
        <v>0</v>
      </c>
      <c r="K432" s="1" t="b">
        <f t="array" ref="K432">IF(NOT(H432=""),AND(C432:H432&lt;B432:G432),IF(NOT(G432=""),AND(C432:G432&lt;B432:F432),IF(NOT(F432=""),AND(C432:F432&lt;B432:E432),AND(C432:E432&lt;B432:D432))))</f>
        <v>0</v>
      </c>
      <c r="L432" s="1" t="b">
        <f t="array" ref="L432">IF(NOT(H432=""),AND(AND(ABS(C432:H432-B432:G432)&gt;0),AND(ABS(C432:H432-B432:G432)&lt;4)),IF(NOT(G432=""),AND(AND(ABS(C432:G432-B432:F432)&gt;0),AND(ABS(C432:G432-B432:F432)&lt;4)),IF(NOT(F432=""),AND(AND(ABS(C432:F432-B432:E432)&gt;0),AND(ABS(C432:F432-B432:E432)&lt;4)),AND(AND(ABS(C432:E432-B432:D432)&gt;0),AND(ABS(C432:E432-B432:D432)&lt;4)))))</f>
        <v>0</v>
      </c>
      <c r="M432" s="1" t="b">
        <f t="shared" si="1"/>
        <v>0</v>
      </c>
    </row>
    <row r="433" ht="15.75" customHeight="1">
      <c r="A433" s="1" t="s">
        <v>442</v>
      </c>
      <c r="B433" s="1">
        <v>40.0</v>
      </c>
      <c r="C433" s="1">
        <v>37.0</v>
      </c>
      <c r="D433" s="1">
        <v>37.0</v>
      </c>
      <c r="E433" s="1">
        <v>36.0</v>
      </c>
      <c r="F433" s="1">
        <v>34.0</v>
      </c>
      <c r="G433" s="1">
        <v>31.0</v>
      </c>
      <c r="H433" s="1">
        <v>29.0</v>
      </c>
      <c r="J433" s="1" t="b">
        <f t="array" ref="J433">IF(NOT(H433=""),AND(C433:H433&gt;B433:G433),IF(NOT(G433=""),AND(C433:G433&gt;B433:F433),IF(NOT(F433=""),AND(C433:F433&gt;B433:E433),AND(C433:E433&gt;B433:D433))))</f>
        <v>0</v>
      </c>
      <c r="K433" s="1" t="b">
        <f t="array" ref="K433">IF(NOT(H433=""),AND(C433:H433&lt;B433:G433),IF(NOT(G433=""),AND(C433:G433&lt;B433:F433),IF(NOT(F433=""),AND(C433:F433&lt;B433:E433),AND(C433:E433&lt;B433:D433))))</f>
        <v>0</v>
      </c>
      <c r="L433" s="1" t="b">
        <f t="array" ref="L433">IF(NOT(H433=""),AND(AND(ABS(C433:H433-B433:G433)&gt;0),AND(ABS(C433:H433-B433:G433)&lt;4)),IF(NOT(G433=""),AND(AND(ABS(C433:G433-B433:F433)&gt;0),AND(ABS(C433:G433-B433:F433)&lt;4)),IF(NOT(F433=""),AND(AND(ABS(C433:F433-B433:E433)&gt;0),AND(ABS(C433:F433-B433:E433)&lt;4)),AND(AND(ABS(C433:E433-B433:D433)&gt;0),AND(ABS(C433:E433-B433:D433)&lt;4)))))</f>
        <v>0</v>
      </c>
      <c r="M433" s="1" t="b">
        <f t="shared" si="1"/>
        <v>0</v>
      </c>
    </row>
    <row r="434" ht="15.75" customHeight="1">
      <c r="A434" s="1" t="s">
        <v>443</v>
      </c>
      <c r="B434" s="1">
        <v>40.0</v>
      </c>
      <c r="C434" s="1">
        <v>40.0</v>
      </c>
      <c r="D434" s="1">
        <v>39.0</v>
      </c>
      <c r="E434" s="1">
        <v>40.0</v>
      </c>
      <c r="J434" s="1" t="b">
        <f t="array" ref="J434">IF(NOT(H434=""),AND(C434:H434&gt;B434:G434),IF(NOT(G434=""),AND(C434:G434&gt;B434:F434),IF(NOT(F434=""),AND(C434:F434&gt;B434:E434),AND(C434:E434&gt;B434:D434))))</f>
        <v>0</v>
      </c>
      <c r="K434" s="1" t="b">
        <f t="array" ref="K434">IF(NOT(H434=""),AND(C434:H434&lt;B434:G434),IF(NOT(G434=""),AND(C434:G434&lt;B434:F434),IF(NOT(F434=""),AND(C434:F434&lt;B434:E434),AND(C434:E434&lt;B434:D434))))</f>
        <v>0</v>
      </c>
      <c r="L434" s="1" t="b">
        <f t="array" ref="L434">IF(NOT(H434=""),AND(AND(ABS(C434:H434-B434:G434)&gt;0),AND(ABS(C434:H434-B434:G434)&lt;4)),IF(NOT(G434=""),AND(AND(ABS(C434:G434-B434:F434)&gt;0),AND(ABS(C434:G434-B434:F434)&lt;4)),IF(NOT(F434=""),AND(AND(ABS(C434:F434-B434:E434)&gt;0),AND(ABS(C434:F434-B434:E434)&lt;4)),AND(AND(ABS(C434:E434-B434:D434)&gt;0),AND(ABS(C434:E434-B434:D434)&lt;4)))))</f>
        <v>0</v>
      </c>
      <c r="M434" s="1" t="b">
        <f t="shared" si="1"/>
        <v>0</v>
      </c>
    </row>
    <row r="435" ht="15.75" customHeight="1">
      <c r="A435" s="1" t="s">
        <v>444</v>
      </c>
      <c r="B435" s="1">
        <v>99.0</v>
      </c>
      <c r="C435" s="1">
        <v>96.0</v>
      </c>
      <c r="D435" s="1">
        <v>96.0</v>
      </c>
      <c r="E435" s="1">
        <v>96.0</v>
      </c>
      <c r="J435" s="1" t="b">
        <f t="array" ref="J435">IF(NOT(H435=""),AND(C435:H435&gt;B435:G435),IF(NOT(G435=""),AND(C435:G435&gt;B435:F435),IF(NOT(F435=""),AND(C435:F435&gt;B435:E435),AND(C435:E435&gt;B435:D435))))</f>
        <v>0</v>
      </c>
      <c r="K435" s="1" t="b">
        <f t="array" ref="K435">IF(NOT(H435=""),AND(C435:H435&lt;B435:G435),IF(NOT(G435=""),AND(C435:G435&lt;B435:F435),IF(NOT(F435=""),AND(C435:F435&lt;B435:E435),AND(C435:E435&lt;B435:D435))))</f>
        <v>0</v>
      </c>
      <c r="L435" s="1" t="b">
        <f t="array" ref="L435">IF(NOT(H435=""),AND(AND(ABS(C435:H435-B435:G435)&gt;0),AND(ABS(C435:H435-B435:G435)&lt;4)),IF(NOT(G435=""),AND(AND(ABS(C435:G435-B435:F435)&gt;0),AND(ABS(C435:G435-B435:F435)&lt;4)),IF(NOT(F435=""),AND(AND(ABS(C435:F435-B435:E435)&gt;0),AND(ABS(C435:F435-B435:E435)&lt;4)),AND(AND(ABS(C435:E435-B435:D435)&gt;0),AND(ABS(C435:E435-B435:D435)&lt;4)))))</f>
        <v>0</v>
      </c>
      <c r="M435" s="1" t="b">
        <f t="shared" si="1"/>
        <v>0</v>
      </c>
    </row>
    <row r="436" ht="15.75" customHeight="1">
      <c r="A436" s="1" t="s">
        <v>445</v>
      </c>
      <c r="B436" s="1">
        <v>24.0</v>
      </c>
      <c r="C436" s="1">
        <v>23.0</v>
      </c>
      <c r="D436" s="1">
        <v>20.0</v>
      </c>
      <c r="E436" s="1">
        <v>20.0</v>
      </c>
      <c r="F436" s="1">
        <v>19.0</v>
      </c>
      <c r="G436" s="1">
        <v>17.0</v>
      </c>
      <c r="H436" s="1">
        <v>13.0</v>
      </c>
      <c r="J436" s="1" t="b">
        <f t="array" ref="J436">IF(NOT(H436=""),AND(C436:H436&gt;B436:G436),IF(NOT(G436=""),AND(C436:G436&gt;B436:F436),IF(NOT(F436=""),AND(C436:F436&gt;B436:E436),AND(C436:E436&gt;B436:D436))))</f>
        <v>0</v>
      </c>
      <c r="K436" s="1" t="b">
        <f t="array" ref="K436">IF(NOT(H436=""),AND(C436:H436&lt;B436:G436),IF(NOT(G436=""),AND(C436:G436&lt;B436:F436),IF(NOT(F436=""),AND(C436:F436&lt;B436:E436),AND(C436:E436&lt;B436:D436))))</f>
        <v>0</v>
      </c>
      <c r="L436" s="1" t="b">
        <f t="array" ref="L436">IF(NOT(H436=""),AND(AND(ABS(C436:H436-B436:G436)&gt;0),AND(ABS(C436:H436-B436:G436)&lt;4)),IF(NOT(G436=""),AND(AND(ABS(C436:G436-B436:F436)&gt;0),AND(ABS(C436:G436-B436:F436)&lt;4)),IF(NOT(F436=""),AND(AND(ABS(C436:F436-B436:E436)&gt;0),AND(ABS(C436:F436-B436:E436)&lt;4)),AND(AND(ABS(C436:E436-B436:D436)&gt;0),AND(ABS(C436:E436-B436:D436)&lt;4)))))</f>
        <v>0</v>
      </c>
      <c r="M436" s="1" t="b">
        <f t="shared" si="1"/>
        <v>0</v>
      </c>
    </row>
    <row r="437" ht="15.75" customHeight="1">
      <c r="A437" s="1" t="s">
        <v>446</v>
      </c>
      <c r="B437" s="1">
        <v>26.0</v>
      </c>
      <c r="C437" s="1">
        <v>26.0</v>
      </c>
      <c r="D437" s="1">
        <v>24.0</v>
      </c>
      <c r="E437" s="1">
        <v>23.0</v>
      </c>
      <c r="F437" s="1">
        <v>17.0</v>
      </c>
      <c r="J437" s="1" t="b">
        <f t="array" ref="J437">IF(NOT(H437=""),AND(C437:H437&gt;B437:G437),IF(NOT(G437=""),AND(C437:G437&gt;B437:F437),IF(NOT(F437=""),AND(C437:F437&gt;B437:E437),AND(C437:E437&gt;B437:D437))))</f>
        <v>0</v>
      </c>
      <c r="K437" s="1" t="b">
        <f t="array" ref="K437">IF(NOT(H437=""),AND(C437:H437&lt;B437:G437),IF(NOT(G437=""),AND(C437:G437&lt;B437:F437),IF(NOT(F437=""),AND(C437:F437&lt;B437:E437),AND(C437:E437&lt;B437:D437))))</f>
        <v>0</v>
      </c>
      <c r="L437" s="1" t="b">
        <f t="array" ref="L437">IF(NOT(H437=""),AND(AND(ABS(C437:H437-B437:G437)&gt;0),AND(ABS(C437:H437-B437:G437)&lt;4)),IF(NOT(G437=""),AND(AND(ABS(C437:G437-B437:F437)&gt;0),AND(ABS(C437:G437-B437:F437)&lt;4)),IF(NOT(F437=""),AND(AND(ABS(C437:F437-B437:E437)&gt;0),AND(ABS(C437:F437-B437:E437)&lt;4)),AND(AND(ABS(C437:E437-B437:D437)&gt;0),AND(ABS(C437:E437-B437:D437)&lt;4)))))</f>
        <v>0</v>
      </c>
      <c r="M437" s="1" t="b">
        <f t="shared" si="1"/>
        <v>0</v>
      </c>
    </row>
    <row r="438" ht="15.75" customHeight="1">
      <c r="A438" s="1" t="s">
        <v>447</v>
      </c>
      <c r="B438" s="1">
        <v>24.0</v>
      </c>
      <c r="C438" s="1">
        <v>21.0</v>
      </c>
      <c r="D438" s="1">
        <v>19.0</v>
      </c>
      <c r="E438" s="1">
        <v>15.0</v>
      </c>
      <c r="F438" s="1">
        <v>12.0</v>
      </c>
      <c r="J438" s="1" t="b">
        <f t="array" ref="J438">IF(NOT(H438=""),AND(C438:H438&gt;B438:G438),IF(NOT(G438=""),AND(C438:G438&gt;B438:F438),IF(NOT(F438=""),AND(C438:F438&gt;B438:E438),AND(C438:E438&gt;B438:D438))))</f>
        <v>0</v>
      </c>
      <c r="K438" s="1" t="b">
        <f t="array" ref="K438">IF(NOT(H438=""),AND(C438:H438&lt;B438:G438),IF(NOT(G438=""),AND(C438:G438&lt;B438:F438),IF(NOT(F438=""),AND(C438:F438&lt;B438:E438),AND(C438:E438&lt;B438:D438))))</f>
        <v>1</v>
      </c>
      <c r="L438" s="1" t="b">
        <f t="array" ref="L438">IF(NOT(H438=""),AND(AND(ABS(C438:H438-B438:G438)&gt;0),AND(ABS(C438:H438-B438:G438)&lt;4)),IF(NOT(G438=""),AND(AND(ABS(C438:G438-B438:F438)&gt;0),AND(ABS(C438:G438-B438:F438)&lt;4)),IF(NOT(F438=""),AND(AND(ABS(C438:F438-B438:E438)&gt;0),AND(ABS(C438:F438-B438:E438)&lt;4)),AND(AND(ABS(C438:E438-B438:D438)&gt;0),AND(ABS(C438:E438-B438:D438)&lt;4)))))</f>
        <v>0</v>
      </c>
      <c r="M438" s="1" t="b">
        <f t="shared" si="1"/>
        <v>0</v>
      </c>
    </row>
    <row r="439" ht="15.75" customHeight="1">
      <c r="A439" s="1" t="s">
        <v>448</v>
      </c>
      <c r="B439" s="1">
        <v>19.0</v>
      </c>
      <c r="C439" s="1">
        <v>18.0</v>
      </c>
      <c r="D439" s="1">
        <v>15.0</v>
      </c>
      <c r="E439" s="1">
        <v>11.0</v>
      </c>
      <c r="F439" s="1">
        <v>8.0</v>
      </c>
      <c r="G439" s="1">
        <v>7.0</v>
      </c>
      <c r="H439" s="1">
        <v>8.0</v>
      </c>
      <c r="J439" s="1" t="b">
        <f t="array" ref="J439">IF(NOT(H439=""),AND(C439:H439&gt;B439:G439),IF(NOT(G439=""),AND(C439:G439&gt;B439:F439),IF(NOT(F439=""),AND(C439:F439&gt;B439:E439),AND(C439:E439&gt;B439:D439))))</f>
        <v>0</v>
      </c>
      <c r="K439" s="1" t="b">
        <f t="array" ref="K439">IF(NOT(H439=""),AND(C439:H439&lt;B439:G439),IF(NOT(G439=""),AND(C439:G439&lt;B439:F439),IF(NOT(F439=""),AND(C439:F439&lt;B439:E439),AND(C439:E439&lt;B439:D439))))</f>
        <v>0</v>
      </c>
      <c r="L439" s="1" t="b">
        <f t="array" ref="L439">IF(NOT(H439=""),AND(AND(ABS(C439:H439-B439:G439)&gt;0),AND(ABS(C439:H439-B439:G439)&lt;4)),IF(NOT(G439=""),AND(AND(ABS(C439:G439-B439:F439)&gt;0),AND(ABS(C439:G439-B439:F439)&lt;4)),IF(NOT(F439=""),AND(AND(ABS(C439:F439-B439:E439)&gt;0),AND(ABS(C439:F439-B439:E439)&lt;4)),AND(AND(ABS(C439:E439-B439:D439)&gt;0),AND(ABS(C439:E439-B439:D439)&lt;4)))))</f>
        <v>0</v>
      </c>
      <c r="M439" s="1" t="b">
        <f t="shared" si="1"/>
        <v>0</v>
      </c>
    </row>
    <row r="440" ht="15.75" customHeight="1">
      <c r="A440" s="1" t="s">
        <v>449</v>
      </c>
      <c r="B440" s="1">
        <v>37.0</v>
      </c>
      <c r="C440" s="1">
        <v>34.0</v>
      </c>
      <c r="D440" s="1">
        <v>32.0</v>
      </c>
      <c r="E440" s="1">
        <v>29.0</v>
      </c>
      <c r="F440" s="1">
        <v>25.0</v>
      </c>
      <c r="G440" s="1">
        <v>25.0</v>
      </c>
      <c r="J440" s="1" t="b">
        <f t="array" ref="J440">IF(NOT(H440=""),AND(C440:H440&gt;B440:G440),IF(NOT(G440=""),AND(C440:G440&gt;B440:F440),IF(NOT(F440=""),AND(C440:F440&gt;B440:E440),AND(C440:E440&gt;B440:D440))))</f>
        <v>0</v>
      </c>
      <c r="K440" s="1" t="b">
        <f t="array" ref="K440">IF(NOT(H440=""),AND(C440:H440&lt;B440:G440),IF(NOT(G440=""),AND(C440:G440&lt;B440:F440),IF(NOT(F440=""),AND(C440:F440&lt;B440:E440),AND(C440:E440&lt;B440:D440))))</f>
        <v>0</v>
      </c>
      <c r="L440" s="1" t="b">
        <f t="array" ref="L440">IF(NOT(H440=""),AND(AND(ABS(C440:H440-B440:G440)&gt;0),AND(ABS(C440:H440-B440:G440)&lt;4)),IF(NOT(G440=""),AND(AND(ABS(C440:G440-B440:F440)&gt;0),AND(ABS(C440:G440-B440:F440)&lt;4)),IF(NOT(F440=""),AND(AND(ABS(C440:F440-B440:E440)&gt;0),AND(ABS(C440:F440-B440:E440)&lt;4)),AND(AND(ABS(C440:E440-B440:D440)&gt;0),AND(ABS(C440:E440-B440:D440)&lt;4)))))</f>
        <v>0</v>
      </c>
      <c r="M440" s="1" t="b">
        <f t="shared" si="1"/>
        <v>0</v>
      </c>
    </row>
    <row r="441" ht="15.75" customHeight="1">
      <c r="A441" s="1" t="s">
        <v>450</v>
      </c>
      <c r="B441" s="1">
        <v>34.0</v>
      </c>
      <c r="C441" s="1">
        <v>31.0</v>
      </c>
      <c r="D441" s="1">
        <v>27.0</v>
      </c>
      <c r="E441" s="1">
        <v>25.0</v>
      </c>
      <c r="F441" s="1">
        <v>22.0</v>
      </c>
      <c r="G441" s="1">
        <v>18.0</v>
      </c>
      <c r="J441" s="1" t="b">
        <f t="array" ref="J441">IF(NOT(H441=""),AND(C441:H441&gt;B441:G441),IF(NOT(G441=""),AND(C441:G441&gt;B441:F441),IF(NOT(F441=""),AND(C441:F441&gt;B441:E441),AND(C441:E441&gt;B441:D441))))</f>
        <v>0</v>
      </c>
      <c r="K441" s="1" t="b">
        <f t="array" ref="K441">IF(NOT(H441=""),AND(C441:H441&lt;B441:G441),IF(NOT(G441=""),AND(C441:G441&lt;B441:F441),IF(NOT(F441=""),AND(C441:F441&lt;B441:E441),AND(C441:E441&lt;B441:D441))))</f>
        <v>1</v>
      </c>
      <c r="L441" s="1" t="b">
        <f t="array" ref="L441">IF(NOT(H441=""),AND(AND(ABS(C441:H441-B441:G441)&gt;0),AND(ABS(C441:H441-B441:G441)&lt;4)),IF(NOT(G441=""),AND(AND(ABS(C441:G441-B441:F441)&gt;0),AND(ABS(C441:G441-B441:F441)&lt;4)),IF(NOT(F441=""),AND(AND(ABS(C441:F441-B441:E441)&gt;0),AND(ABS(C441:F441-B441:E441)&lt;4)),AND(AND(ABS(C441:E441-B441:D441)&gt;0),AND(ABS(C441:E441-B441:D441)&lt;4)))))</f>
        <v>0</v>
      </c>
      <c r="M441" s="1" t="b">
        <f t="shared" si="1"/>
        <v>0</v>
      </c>
    </row>
    <row r="442" ht="15.75" customHeight="1">
      <c r="A442" s="1" t="s">
        <v>451</v>
      </c>
      <c r="B442" s="1">
        <v>57.0</v>
      </c>
      <c r="C442" s="1">
        <v>55.0</v>
      </c>
      <c r="D442" s="1">
        <v>51.0</v>
      </c>
      <c r="E442" s="1">
        <v>48.0</v>
      </c>
      <c r="F442" s="1">
        <v>41.0</v>
      </c>
      <c r="J442" s="1" t="b">
        <f t="array" ref="J442">IF(NOT(H442=""),AND(C442:H442&gt;B442:G442),IF(NOT(G442=""),AND(C442:G442&gt;B442:F442),IF(NOT(F442=""),AND(C442:F442&gt;B442:E442),AND(C442:E442&gt;B442:D442))))</f>
        <v>0</v>
      </c>
      <c r="K442" s="1" t="b">
        <f t="array" ref="K442">IF(NOT(H442=""),AND(C442:H442&lt;B442:G442),IF(NOT(G442=""),AND(C442:G442&lt;B442:F442),IF(NOT(F442=""),AND(C442:F442&lt;B442:E442),AND(C442:E442&lt;B442:D442))))</f>
        <v>1</v>
      </c>
      <c r="L442" s="1" t="b">
        <f t="array" ref="L442">IF(NOT(H442=""),AND(AND(ABS(C442:H442-B442:G442)&gt;0),AND(ABS(C442:H442-B442:G442)&lt;4)),IF(NOT(G442=""),AND(AND(ABS(C442:G442-B442:F442)&gt;0),AND(ABS(C442:G442-B442:F442)&lt;4)),IF(NOT(F442=""),AND(AND(ABS(C442:F442-B442:E442)&gt;0),AND(ABS(C442:F442-B442:E442)&lt;4)),AND(AND(ABS(C442:E442-B442:D442)&gt;0),AND(ABS(C442:E442-B442:D442)&lt;4)))))</f>
        <v>0</v>
      </c>
      <c r="M442" s="1" t="b">
        <f t="shared" si="1"/>
        <v>0</v>
      </c>
    </row>
    <row r="443" ht="15.75" customHeight="1">
      <c r="A443" s="1" t="s">
        <v>452</v>
      </c>
      <c r="B443" s="1">
        <v>53.0</v>
      </c>
      <c r="C443" s="1">
        <v>50.0</v>
      </c>
      <c r="D443" s="1">
        <v>47.0</v>
      </c>
      <c r="E443" s="1">
        <v>41.0</v>
      </c>
      <c r="F443" s="1">
        <v>39.0</v>
      </c>
      <c r="G443" s="1">
        <v>38.0</v>
      </c>
      <c r="H443" s="1">
        <v>36.0</v>
      </c>
      <c r="J443" s="1" t="b">
        <f t="array" ref="J443">IF(NOT(H443=""),AND(C443:H443&gt;B443:G443),IF(NOT(G443=""),AND(C443:G443&gt;B443:F443),IF(NOT(F443=""),AND(C443:F443&gt;B443:E443),AND(C443:E443&gt;B443:D443))))</f>
        <v>0</v>
      </c>
      <c r="K443" s="1" t="b">
        <f t="array" ref="K443">IF(NOT(H443=""),AND(C443:H443&lt;B443:G443),IF(NOT(G443=""),AND(C443:G443&lt;B443:F443),IF(NOT(F443=""),AND(C443:F443&lt;B443:E443),AND(C443:E443&lt;B443:D443))))</f>
        <v>1</v>
      </c>
      <c r="L443" s="1" t="b">
        <f t="array" ref="L443">IF(NOT(H443=""),AND(AND(ABS(C443:H443-B443:G443)&gt;0),AND(ABS(C443:H443-B443:G443)&lt;4)),IF(NOT(G443=""),AND(AND(ABS(C443:G443-B443:F443)&gt;0),AND(ABS(C443:G443-B443:F443)&lt;4)),IF(NOT(F443=""),AND(AND(ABS(C443:F443-B443:E443)&gt;0),AND(ABS(C443:F443-B443:E443)&lt;4)),AND(AND(ABS(C443:E443-B443:D443)&gt;0),AND(ABS(C443:E443-B443:D443)&lt;4)))))</f>
        <v>0</v>
      </c>
      <c r="M443" s="1" t="b">
        <f t="shared" si="1"/>
        <v>0</v>
      </c>
    </row>
    <row r="444" ht="15.75" customHeight="1">
      <c r="A444" s="1" t="s">
        <v>453</v>
      </c>
      <c r="B444" s="1">
        <v>37.0</v>
      </c>
      <c r="C444" s="1">
        <v>35.0</v>
      </c>
      <c r="D444" s="1">
        <v>33.0</v>
      </c>
      <c r="E444" s="1">
        <v>32.0</v>
      </c>
      <c r="F444" s="1">
        <v>31.0</v>
      </c>
      <c r="G444" s="1">
        <v>25.0</v>
      </c>
      <c r="H444" s="1">
        <v>26.0</v>
      </c>
      <c r="J444" s="1" t="b">
        <f t="array" ref="J444">IF(NOT(H444=""),AND(C444:H444&gt;B444:G444),IF(NOT(G444=""),AND(C444:G444&gt;B444:F444),IF(NOT(F444=""),AND(C444:F444&gt;B444:E444),AND(C444:E444&gt;B444:D444))))</f>
        <v>0</v>
      </c>
      <c r="K444" s="1" t="b">
        <f t="array" ref="K444">IF(NOT(H444=""),AND(C444:H444&lt;B444:G444),IF(NOT(G444=""),AND(C444:G444&lt;B444:F444),IF(NOT(F444=""),AND(C444:F444&lt;B444:E444),AND(C444:E444&lt;B444:D444))))</f>
        <v>0</v>
      </c>
      <c r="L444" s="1" t="b">
        <f t="array" ref="L444">IF(NOT(H444=""),AND(AND(ABS(C444:H444-B444:G444)&gt;0),AND(ABS(C444:H444-B444:G444)&lt;4)),IF(NOT(G444=""),AND(AND(ABS(C444:G444-B444:F444)&gt;0),AND(ABS(C444:G444-B444:F444)&lt;4)),IF(NOT(F444=""),AND(AND(ABS(C444:F444-B444:E444)&gt;0),AND(ABS(C444:F444-B444:E444)&lt;4)),AND(AND(ABS(C444:E444-B444:D444)&gt;0),AND(ABS(C444:E444-B444:D444)&lt;4)))))</f>
        <v>0</v>
      </c>
      <c r="M444" s="1" t="b">
        <f t="shared" si="1"/>
        <v>0</v>
      </c>
    </row>
    <row r="445" ht="15.75" customHeight="1">
      <c r="A445" s="1" t="s">
        <v>454</v>
      </c>
      <c r="B445" s="1">
        <v>72.0</v>
      </c>
      <c r="C445" s="1">
        <v>71.0</v>
      </c>
      <c r="D445" s="1">
        <v>69.0</v>
      </c>
      <c r="E445" s="1">
        <v>66.0</v>
      </c>
      <c r="F445" s="1">
        <v>59.0</v>
      </c>
      <c r="G445" s="1">
        <v>59.0</v>
      </c>
      <c r="J445" s="1" t="b">
        <f t="array" ref="J445">IF(NOT(H445=""),AND(C445:H445&gt;B445:G445),IF(NOT(G445=""),AND(C445:G445&gt;B445:F445),IF(NOT(F445=""),AND(C445:F445&gt;B445:E445),AND(C445:E445&gt;B445:D445))))</f>
        <v>0</v>
      </c>
      <c r="K445" s="1" t="b">
        <f t="array" ref="K445">IF(NOT(H445=""),AND(C445:H445&lt;B445:G445),IF(NOT(G445=""),AND(C445:G445&lt;B445:F445),IF(NOT(F445=""),AND(C445:F445&lt;B445:E445),AND(C445:E445&lt;B445:D445))))</f>
        <v>0</v>
      </c>
      <c r="L445" s="1" t="b">
        <f t="array" ref="L445">IF(NOT(H445=""),AND(AND(ABS(C445:H445-B445:G445)&gt;0),AND(ABS(C445:H445-B445:G445)&lt;4)),IF(NOT(G445=""),AND(AND(ABS(C445:G445-B445:F445)&gt;0),AND(ABS(C445:G445-B445:F445)&lt;4)),IF(NOT(F445=""),AND(AND(ABS(C445:F445-B445:E445)&gt;0),AND(ABS(C445:F445-B445:E445)&lt;4)),AND(AND(ABS(C445:E445-B445:D445)&gt;0),AND(ABS(C445:E445-B445:D445)&lt;4)))))</f>
        <v>0</v>
      </c>
      <c r="M445" s="1" t="b">
        <f t="shared" si="1"/>
        <v>0</v>
      </c>
    </row>
    <row r="446" ht="15.75" customHeight="1">
      <c r="A446" s="1" t="s">
        <v>455</v>
      </c>
      <c r="B446" s="1">
        <v>49.0</v>
      </c>
      <c r="C446" s="1">
        <v>42.0</v>
      </c>
      <c r="D446" s="1">
        <v>40.0</v>
      </c>
      <c r="E446" s="1">
        <v>38.0</v>
      </c>
      <c r="F446" s="1">
        <v>34.0</v>
      </c>
      <c r="J446" s="1" t="b">
        <f t="array" ref="J446">IF(NOT(H446=""),AND(C446:H446&gt;B446:G446),IF(NOT(G446=""),AND(C446:G446&gt;B446:F446),IF(NOT(F446=""),AND(C446:F446&gt;B446:E446),AND(C446:E446&gt;B446:D446))))</f>
        <v>0</v>
      </c>
      <c r="K446" s="1" t="b">
        <f t="array" ref="K446">IF(NOT(H446=""),AND(C446:H446&lt;B446:G446),IF(NOT(G446=""),AND(C446:G446&lt;B446:F446),IF(NOT(F446=""),AND(C446:F446&lt;B446:E446),AND(C446:E446&lt;B446:D446))))</f>
        <v>1</v>
      </c>
      <c r="L446" s="1" t="b">
        <f t="array" ref="L446">IF(NOT(H446=""),AND(AND(ABS(C446:H446-B446:G446)&gt;0),AND(ABS(C446:H446-B446:G446)&lt;4)),IF(NOT(G446=""),AND(AND(ABS(C446:G446-B446:F446)&gt;0),AND(ABS(C446:G446-B446:F446)&lt;4)),IF(NOT(F446=""),AND(AND(ABS(C446:F446-B446:E446)&gt;0),AND(ABS(C446:F446-B446:E446)&lt;4)),AND(AND(ABS(C446:E446-B446:D446)&gt;0),AND(ABS(C446:E446-B446:D446)&lt;4)))))</f>
        <v>0</v>
      </c>
      <c r="M446" s="1" t="b">
        <f t="shared" si="1"/>
        <v>0</v>
      </c>
    </row>
    <row r="447" ht="15.75" customHeight="1">
      <c r="A447" s="1" t="s">
        <v>456</v>
      </c>
      <c r="B447" s="1">
        <v>35.0</v>
      </c>
      <c r="C447" s="1">
        <v>33.0</v>
      </c>
      <c r="D447" s="1">
        <v>28.0</v>
      </c>
      <c r="E447" s="1">
        <v>25.0</v>
      </c>
      <c r="F447" s="1">
        <v>24.0</v>
      </c>
      <c r="G447" s="1">
        <v>19.0</v>
      </c>
      <c r="J447" s="1" t="b">
        <f t="array" ref="J447">IF(NOT(H447=""),AND(C447:H447&gt;B447:G447),IF(NOT(G447=""),AND(C447:G447&gt;B447:F447),IF(NOT(F447=""),AND(C447:F447&gt;B447:E447),AND(C447:E447&gt;B447:D447))))</f>
        <v>0</v>
      </c>
      <c r="K447" s="1" t="b">
        <f t="array" ref="K447">IF(NOT(H447=""),AND(C447:H447&lt;B447:G447),IF(NOT(G447=""),AND(C447:G447&lt;B447:F447),IF(NOT(F447=""),AND(C447:F447&lt;B447:E447),AND(C447:E447&lt;B447:D447))))</f>
        <v>1</v>
      </c>
      <c r="L447" s="1" t="b">
        <f t="array" ref="L447">IF(NOT(H447=""),AND(AND(ABS(C447:H447-B447:G447)&gt;0),AND(ABS(C447:H447-B447:G447)&lt;4)),IF(NOT(G447=""),AND(AND(ABS(C447:G447-B447:F447)&gt;0),AND(ABS(C447:G447-B447:F447)&lt;4)),IF(NOT(F447=""),AND(AND(ABS(C447:F447-B447:E447)&gt;0),AND(ABS(C447:F447-B447:E447)&lt;4)),AND(AND(ABS(C447:E447-B447:D447)&gt;0),AND(ABS(C447:E447-B447:D447)&lt;4)))))</f>
        <v>0</v>
      </c>
      <c r="M447" s="1" t="b">
        <f t="shared" si="1"/>
        <v>0</v>
      </c>
    </row>
    <row r="448" ht="15.75" customHeight="1">
      <c r="A448" s="1" t="s">
        <v>457</v>
      </c>
      <c r="B448" s="1">
        <v>45.0</v>
      </c>
      <c r="C448" s="1">
        <v>43.0</v>
      </c>
      <c r="D448" s="1">
        <v>41.0</v>
      </c>
      <c r="E448" s="1">
        <v>40.0</v>
      </c>
      <c r="J448" s="1" t="b">
        <f t="array" ref="J448">IF(NOT(H448=""),AND(C448:H448&gt;B448:G448),IF(NOT(G448=""),AND(C448:G448&gt;B448:F448),IF(NOT(F448=""),AND(C448:F448&gt;B448:E448),AND(C448:E448&gt;B448:D448))))</f>
        <v>0</v>
      </c>
      <c r="K448" s="1" t="b">
        <f t="array" ref="K448">IF(NOT(H448=""),AND(C448:H448&lt;B448:G448),IF(NOT(G448=""),AND(C448:G448&lt;B448:F448),IF(NOT(F448=""),AND(C448:F448&lt;B448:E448),AND(C448:E448&lt;B448:D448))))</f>
        <v>1</v>
      </c>
      <c r="L448" s="1" t="b">
        <f t="array" ref="L448">IF(NOT(H448=""),AND(AND(ABS(C448:H448-B448:G448)&gt;0),AND(ABS(C448:H448-B448:G448)&lt;4)),IF(NOT(G448=""),AND(AND(ABS(C448:G448-B448:F448)&gt;0),AND(ABS(C448:G448-B448:F448)&lt;4)),IF(NOT(F448=""),AND(AND(ABS(C448:F448-B448:E448)&gt;0),AND(ABS(C448:F448-B448:E448)&lt;4)),AND(AND(ABS(C448:E448-B448:D448)&gt;0),AND(ABS(C448:E448-B448:D448)&lt;4)))))</f>
        <v>1</v>
      </c>
      <c r="M448" s="1" t="b">
        <f t="shared" si="1"/>
        <v>1</v>
      </c>
    </row>
    <row r="449" ht="15.75" customHeight="1">
      <c r="A449" s="1" t="s">
        <v>458</v>
      </c>
      <c r="B449" s="1">
        <v>67.0</v>
      </c>
      <c r="C449" s="1">
        <v>66.0</v>
      </c>
      <c r="D449" s="1">
        <v>64.0</v>
      </c>
      <c r="E449" s="1">
        <v>61.0</v>
      </c>
      <c r="F449" s="1">
        <v>63.0</v>
      </c>
      <c r="J449" s="1" t="b">
        <f t="array" ref="J449">IF(NOT(H449=""),AND(C449:H449&gt;B449:G449),IF(NOT(G449=""),AND(C449:G449&gt;B449:F449),IF(NOT(F449=""),AND(C449:F449&gt;B449:E449),AND(C449:E449&gt;B449:D449))))</f>
        <v>0</v>
      </c>
      <c r="K449" s="1" t="b">
        <f t="array" ref="K449">IF(NOT(H449=""),AND(C449:H449&lt;B449:G449),IF(NOT(G449=""),AND(C449:G449&lt;B449:F449),IF(NOT(F449=""),AND(C449:F449&lt;B449:E449),AND(C449:E449&lt;B449:D449))))</f>
        <v>0</v>
      </c>
      <c r="L449" s="1" t="b">
        <f t="array" ref="L449">IF(NOT(H449=""),AND(AND(ABS(C449:H449-B449:G449)&gt;0),AND(ABS(C449:H449-B449:G449)&lt;4)),IF(NOT(G449=""),AND(AND(ABS(C449:G449-B449:F449)&gt;0),AND(ABS(C449:G449-B449:F449)&lt;4)),IF(NOT(F449=""),AND(AND(ABS(C449:F449-B449:E449)&gt;0),AND(ABS(C449:F449-B449:E449)&lt;4)),AND(AND(ABS(C449:E449-B449:D449)&gt;0),AND(ABS(C449:E449-B449:D449)&lt;4)))))</f>
        <v>1</v>
      </c>
      <c r="M449" s="1" t="b">
        <f t="shared" si="1"/>
        <v>0</v>
      </c>
    </row>
    <row r="450" ht="15.75" customHeight="1">
      <c r="A450" s="1" t="s">
        <v>459</v>
      </c>
      <c r="B450" s="1">
        <v>15.0</v>
      </c>
      <c r="C450" s="1">
        <v>12.0</v>
      </c>
      <c r="D450" s="1">
        <v>11.0</v>
      </c>
      <c r="E450" s="1">
        <v>10.0</v>
      </c>
      <c r="F450" s="1">
        <v>10.0</v>
      </c>
      <c r="J450" s="1" t="b">
        <f t="array" ref="J450">IF(NOT(H450=""),AND(C450:H450&gt;B450:G450),IF(NOT(G450=""),AND(C450:G450&gt;B450:F450),IF(NOT(F450=""),AND(C450:F450&gt;B450:E450),AND(C450:E450&gt;B450:D450))))</f>
        <v>0</v>
      </c>
      <c r="K450" s="1" t="b">
        <f t="array" ref="K450">IF(NOT(H450=""),AND(C450:H450&lt;B450:G450),IF(NOT(G450=""),AND(C450:G450&lt;B450:F450),IF(NOT(F450=""),AND(C450:F450&lt;B450:E450),AND(C450:E450&lt;B450:D450))))</f>
        <v>0</v>
      </c>
      <c r="L450" s="1" t="b">
        <f t="array" ref="L450">IF(NOT(H450=""),AND(AND(ABS(C450:H450-B450:G450)&gt;0),AND(ABS(C450:H450-B450:G450)&lt;4)),IF(NOT(G450=""),AND(AND(ABS(C450:G450-B450:F450)&gt;0),AND(ABS(C450:G450-B450:F450)&lt;4)),IF(NOT(F450=""),AND(AND(ABS(C450:F450-B450:E450)&gt;0),AND(ABS(C450:F450-B450:E450)&lt;4)),AND(AND(ABS(C450:E450-B450:D450)&gt;0),AND(ABS(C450:E450-B450:D450)&lt;4)))))</f>
        <v>0</v>
      </c>
      <c r="M450" s="1" t="b">
        <f t="shared" si="1"/>
        <v>0</v>
      </c>
    </row>
    <row r="451" ht="15.75" customHeight="1">
      <c r="A451" s="1" t="s">
        <v>460</v>
      </c>
      <c r="B451" s="1">
        <v>85.0</v>
      </c>
      <c r="C451" s="1">
        <v>84.0</v>
      </c>
      <c r="D451" s="1">
        <v>82.0</v>
      </c>
      <c r="E451" s="1">
        <v>78.0</v>
      </c>
      <c r="J451" s="1" t="b">
        <f t="array" ref="J451">IF(NOT(H451=""),AND(C451:H451&gt;B451:G451),IF(NOT(G451=""),AND(C451:G451&gt;B451:F451),IF(NOT(F451=""),AND(C451:F451&gt;B451:E451),AND(C451:E451&gt;B451:D451))))</f>
        <v>0</v>
      </c>
      <c r="K451" s="1" t="b">
        <f t="array" ref="K451">IF(NOT(H451=""),AND(C451:H451&lt;B451:G451),IF(NOT(G451=""),AND(C451:G451&lt;B451:F451),IF(NOT(F451=""),AND(C451:F451&lt;B451:E451),AND(C451:E451&lt;B451:D451))))</f>
        <v>1</v>
      </c>
      <c r="L451" s="1" t="b">
        <f t="array" ref="L451">IF(NOT(H451=""),AND(AND(ABS(C451:H451-B451:G451)&gt;0),AND(ABS(C451:H451-B451:G451)&lt;4)),IF(NOT(G451=""),AND(AND(ABS(C451:G451-B451:F451)&gt;0),AND(ABS(C451:G451-B451:F451)&lt;4)),IF(NOT(F451=""),AND(AND(ABS(C451:F451-B451:E451)&gt;0),AND(ABS(C451:F451-B451:E451)&lt;4)),AND(AND(ABS(C451:E451-B451:D451)&gt;0),AND(ABS(C451:E451-B451:D451)&lt;4)))))</f>
        <v>0</v>
      </c>
      <c r="M451" s="1" t="b">
        <f t="shared" si="1"/>
        <v>0</v>
      </c>
    </row>
    <row r="452" ht="15.75" customHeight="1">
      <c r="A452" s="1" t="s">
        <v>461</v>
      </c>
      <c r="B452" s="1">
        <v>38.0</v>
      </c>
      <c r="C452" s="1">
        <v>35.0</v>
      </c>
      <c r="D452" s="1">
        <v>34.0</v>
      </c>
      <c r="E452" s="1">
        <v>32.0</v>
      </c>
      <c r="F452" s="1">
        <v>30.0</v>
      </c>
      <c r="G452" s="1">
        <v>25.0</v>
      </c>
      <c r="J452" s="1" t="b">
        <f t="array" ref="J452">IF(NOT(H452=""),AND(C452:H452&gt;B452:G452),IF(NOT(G452=""),AND(C452:G452&gt;B452:F452),IF(NOT(F452=""),AND(C452:F452&gt;B452:E452),AND(C452:E452&gt;B452:D452))))</f>
        <v>0</v>
      </c>
      <c r="K452" s="1" t="b">
        <f t="array" ref="K452">IF(NOT(H452=""),AND(C452:H452&lt;B452:G452),IF(NOT(G452=""),AND(C452:G452&lt;B452:F452),IF(NOT(F452=""),AND(C452:F452&lt;B452:E452),AND(C452:E452&lt;B452:D452))))</f>
        <v>1</v>
      </c>
      <c r="L452" s="1" t="b">
        <f t="array" ref="L452">IF(NOT(H452=""),AND(AND(ABS(C452:H452-B452:G452)&gt;0),AND(ABS(C452:H452-B452:G452)&lt;4)),IF(NOT(G452=""),AND(AND(ABS(C452:G452-B452:F452)&gt;0),AND(ABS(C452:G452-B452:F452)&lt;4)),IF(NOT(F452=""),AND(AND(ABS(C452:F452-B452:E452)&gt;0),AND(ABS(C452:F452-B452:E452)&lt;4)),AND(AND(ABS(C452:E452-B452:D452)&gt;0),AND(ABS(C452:E452-B452:D452)&lt;4)))))</f>
        <v>0</v>
      </c>
      <c r="M452" s="1" t="b">
        <f t="shared" si="1"/>
        <v>0</v>
      </c>
    </row>
    <row r="453" ht="15.75" customHeight="1">
      <c r="A453" s="1" t="s">
        <v>462</v>
      </c>
      <c r="B453" s="1">
        <v>8.0</v>
      </c>
      <c r="C453" s="1">
        <v>11.0</v>
      </c>
      <c r="D453" s="1">
        <v>8.0</v>
      </c>
      <c r="E453" s="1">
        <v>5.0</v>
      </c>
      <c r="J453" s="1" t="b">
        <f t="array" ref="J453">IF(NOT(H453=""),AND(C453:H453&gt;B453:G453),IF(NOT(G453=""),AND(C453:G453&gt;B453:F453),IF(NOT(F453=""),AND(C453:F453&gt;B453:E453),AND(C453:E453&gt;B453:D453))))</f>
        <v>0</v>
      </c>
      <c r="K453" s="1" t="b">
        <f t="array" ref="K453">IF(NOT(H453=""),AND(C453:H453&lt;B453:G453),IF(NOT(G453=""),AND(C453:G453&lt;B453:F453),IF(NOT(F453=""),AND(C453:F453&lt;B453:E453),AND(C453:E453&lt;B453:D453))))</f>
        <v>0</v>
      </c>
      <c r="L453" s="1" t="b">
        <f t="array" ref="L453">IF(NOT(H453=""),AND(AND(ABS(C453:H453-B453:G453)&gt;0),AND(ABS(C453:H453-B453:G453)&lt;4)),IF(NOT(G453=""),AND(AND(ABS(C453:G453-B453:F453)&gt;0),AND(ABS(C453:G453-B453:F453)&lt;4)),IF(NOT(F453=""),AND(AND(ABS(C453:F453-B453:E453)&gt;0),AND(ABS(C453:F453-B453:E453)&lt;4)),AND(AND(ABS(C453:E453-B453:D453)&gt;0),AND(ABS(C453:E453-B453:D453)&lt;4)))))</f>
        <v>1</v>
      </c>
      <c r="M453" s="1" t="b">
        <f t="shared" si="1"/>
        <v>0</v>
      </c>
    </row>
    <row r="454" ht="15.75" customHeight="1">
      <c r="A454" s="1" t="s">
        <v>463</v>
      </c>
      <c r="B454" s="1">
        <v>43.0</v>
      </c>
      <c r="C454" s="1">
        <v>40.0</v>
      </c>
      <c r="D454" s="1">
        <v>38.0</v>
      </c>
      <c r="E454" s="1">
        <v>39.0</v>
      </c>
      <c r="F454" s="1">
        <v>42.0</v>
      </c>
      <c r="J454" s="1" t="b">
        <f t="array" ref="J454">IF(NOT(H454=""),AND(C454:H454&gt;B454:G454),IF(NOT(G454=""),AND(C454:G454&gt;B454:F454),IF(NOT(F454=""),AND(C454:F454&gt;B454:E454),AND(C454:E454&gt;B454:D454))))</f>
        <v>0</v>
      </c>
      <c r="K454" s="1" t="b">
        <f t="array" ref="K454">IF(NOT(H454=""),AND(C454:H454&lt;B454:G454),IF(NOT(G454=""),AND(C454:G454&lt;B454:F454),IF(NOT(F454=""),AND(C454:F454&lt;B454:E454),AND(C454:E454&lt;B454:D454))))</f>
        <v>0</v>
      </c>
      <c r="L454" s="1" t="b">
        <f t="array" ref="L454">IF(NOT(H454=""),AND(AND(ABS(C454:H454-B454:G454)&gt;0),AND(ABS(C454:H454-B454:G454)&lt;4)),IF(NOT(G454=""),AND(AND(ABS(C454:G454-B454:F454)&gt;0),AND(ABS(C454:G454-B454:F454)&lt;4)),IF(NOT(F454=""),AND(AND(ABS(C454:F454-B454:E454)&gt;0),AND(ABS(C454:F454-B454:E454)&lt;4)),AND(AND(ABS(C454:E454-B454:D454)&gt;0),AND(ABS(C454:E454-B454:D454)&lt;4)))))</f>
        <v>1</v>
      </c>
      <c r="M454" s="1" t="b">
        <f t="shared" si="1"/>
        <v>0</v>
      </c>
    </row>
    <row r="455" ht="15.75" customHeight="1">
      <c r="A455" s="1" t="s">
        <v>464</v>
      </c>
      <c r="B455" s="1">
        <v>75.0</v>
      </c>
      <c r="C455" s="1">
        <v>72.0</v>
      </c>
      <c r="D455" s="1">
        <v>71.0</v>
      </c>
      <c r="E455" s="1">
        <v>73.0</v>
      </c>
      <c r="F455" s="1">
        <v>73.0</v>
      </c>
      <c r="J455" s="1" t="b">
        <f t="array" ref="J455">IF(NOT(H455=""),AND(C455:H455&gt;B455:G455),IF(NOT(G455=""),AND(C455:G455&gt;B455:F455),IF(NOT(F455=""),AND(C455:F455&gt;B455:E455),AND(C455:E455&gt;B455:D455))))</f>
        <v>0</v>
      </c>
      <c r="K455" s="1" t="b">
        <f t="array" ref="K455">IF(NOT(H455=""),AND(C455:H455&lt;B455:G455),IF(NOT(G455=""),AND(C455:G455&lt;B455:F455),IF(NOT(F455=""),AND(C455:F455&lt;B455:E455),AND(C455:E455&lt;B455:D455))))</f>
        <v>0</v>
      </c>
      <c r="L455" s="1" t="b">
        <f t="array" ref="L455">IF(NOT(H455=""),AND(AND(ABS(C455:H455-B455:G455)&gt;0),AND(ABS(C455:H455-B455:G455)&lt;4)),IF(NOT(G455=""),AND(AND(ABS(C455:G455-B455:F455)&gt;0),AND(ABS(C455:G455-B455:F455)&lt;4)),IF(NOT(F455=""),AND(AND(ABS(C455:F455-B455:E455)&gt;0),AND(ABS(C455:F455-B455:E455)&lt;4)),AND(AND(ABS(C455:E455-B455:D455)&gt;0),AND(ABS(C455:E455-B455:D455)&lt;4)))))</f>
        <v>0</v>
      </c>
      <c r="M455" s="1" t="b">
        <f t="shared" si="1"/>
        <v>0</v>
      </c>
    </row>
    <row r="456" ht="15.75" customHeight="1">
      <c r="A456" s="1" t="s">
        <v>465</v>
      </c>
      <c r="B456" s="1">
        <v>73.0</v>
      </c>
      <c r="C456" s="1">
        <v>72.0</v>
      </c>
      <c r="D456" s="1">
        <v>70.0</v>
      </c>
      <c r="E456" s="1">
        <v>73.0</v>
      </c>
      <c r="F456" s="1">
        <v>69.0</v>
      </c>
      <c r="J456" s="1" t="b">
        <f t="array" ref="J456">IF(NOT(H456=""),AND(C456:H456&gt;B456:G456),IF(NOT(G456=""),AND(C456:G456&gt;B456:F456),IF(NOT(F456=""),AND(C456:F456&gt;B456:E456),AND(C456:E456&gt;B456:D456))))</f>
        <v>0</v>
      </c>
      <c r="K456" s="1" t="b">
        <f t="array" ref="K456">IF(NOT(H456=""),AND(C456:H456&lt;B456:G456),IF(NOT(G456=""),AND(C456:G456&lt;B456:F456),IF(NOT(F456=""),AND(C456:F456&lt;B456:E456),AND(C456:E456&lt;B456:D456))))</f>
        <v>0</v>
      </c>
      <c r="L456" s="1" t="b">
        <f t="array" ref="L456">IF(NOT(H456=""),AND(AND(ABS(C456:H456-B456:G456)&gt;0),AND(ABS(C456:H456-B456:G456)&lt;4)),IF(NOT(G456=""),AND(AND(ABS(C456:G456-B456:F456)&gt;0),AND(ABS(C456:G456-B456:F456)&lt;4)),IF(NOT(F456=""),AND(AND(ABS(C456:F456-B456:E456)&gt;0),AND(ABS(C456:F456-B456:E456)&lt;4)),AND(AND(ABS(C456:E456-B456:D456)&gt;0),AND(ABS(C456:E456-B456:D456)&lt;4)))))</f>
        <v>0</v>
      </c>
      <c r="M456" s="1" t="b">
        <f t="shared" si="1"/>
        <v>0</v>
      </c>
    </row>
    <row r="457" ht="15.75" customHeight="1">
      <c r="A457" s="1" t="s">
        <v>466</v>
      </c>
      <c r="B457" s="1">
        <v>83.0</v>
      </c>
      <c r="C457" s="1">
        <v>81.0</v>
      </c>
      <c r="D457" s="1">
        <v>78.0</v>
      </c>
      <c r="E457" s="1">
        <v>80.0</v>
      </c>
      <c r="F457" s="1">
        <v>78.0</v>
      </c>
      <c r="G457" s="1">
        <v>75.0</v>
      </c>
      <c r="H457" s="1">
        <v>69.0</v>
      </c>
      <c r="J457" s="1" t="b">
        <f t="array" ref="J457">IF(NOT(H457=""),AND(C457:H457&gt;B457:G457),IF(NOT(G457=""),AND(C457:G457&gt;B457:F457),IF(NOT(F457=""),AND(C457:F457&gt;B457:E457),AND(C457:E457&gt;B457:D457))))</f>
        <v>0</v>
      </c>
      <c r="K457" s="1" t="b">
        <f t="array" ref="K457">IF(NOT(H457=""),AND(C457:H457&lt;B457:G457),IF(NOT(G457=""),AND(C457:G457&lt;B457:F457),IF(NOT(F457=""),AND(C457:F457&lt;B457:E457),AND(C457:E457&lt;B457:D457))))</f>
        <v>0</v>
      </c>
      <c r="L457" s="1" t="b">
        <f t="array" ref="L457">IF(NOT(H457=""),AND(AND(ABS(C457:H457-B457:G457)&gt;0),AND(ABS(C457:H457-B457:G457)&lt;4)),IF(NOT(G457=""),AND(AND(ABS(C457:G457-B457:F457)&gt;0),AND(ABS(C457:G457-B457:F457)&lt;4)),IF(NOT(F457=""),AND(AND(ABS(C457:F457-B457:E457)&gt;0),AND(ABS(C457:F457-B457:E457)&lt;4)),AND(AND(ABS(C457:E457-B457:D457)&gt;0),AND(ABS(C457:E457-B457:D457)&lt;4)))))</f>
        <v>0</v>
      </c>
      <c r="M457" s="1" t="b">
        <f t="shared" si="1"/>
        <v>0</v>
      </c>
    </row>
    <row r="458" ht="15.75" customHeight="1">
      <c r="A458" s="1" t="s">
        <v>467</v>
      </c>
      <c r="B458" s="1">
        <v>12.0</v>
      </c>
      <c r="C458" s="1">
        <v>11.0</v>
      </c>
      <c r="D458" s="1">
        <v>9.0</v>
      </c>
      <c r="E458" s="1">
        <v>9.0</v>
      </c>
      <c r="F458" s="1">
        <v>7.0</v>
      </c>
      <c r="G458" s="1">
        <v>5.0</v>
      </c>
      <c r="J458" s="1" t="b">
        <f t="array" ref="J458">IF(NOT(H458=""),AND(C458:H458&gt;B458:G458),IF(NOT(G458=""),AND(C458:G458&gt;B458:F458),IF(NOT(F458=""),AND(C458:F458&gt;B458:E458),AND(C458:E458&gt;B458:D458))))</f>
        <v>0</v>
      </c>
      <c r="K458" s="1" t="b">
        <f t="array" ref="K458">IF(NOT(H458=""),AND(C458:H458&lt;B458:G458),IF(NOT(G458=""),AND(C458:G458&lt;B458:F458),IF(NOT(F458=""),AND(C458:F458&lt;B458:E458),AND(C458:E458&lt;B458:D458))))</f>
        <v>0</v>
      </c>
      <c r="L458" s="1" t="b">
        <f t="array" ref="L458">IF(NOT(H458=""),AND(AND(ABS(C458:H458-B458:G458)&gt;0),AND(ABS(C458:H458-B458:G458)&lt;4)),IF(NOT(G458=""),AND(AND(ABS(C458:G458-B458:F458)&gt;0),AND(ABS(C458:G458-B458:F458)&lt;4)),IF(NOT(F458=""),AND(AND(ABS(C458:F458-B458:E458)&gt;0),AND(ABS(C458:F458-B458:E458)&lt;4)),AND(AND(ABS(C458:E458-B458:D458)&gt;0),AND(ABS(C458:E458-B458:D458)&lt;4)))))</f>
        <v>0</v>
      </c>
      <c r="M458" s="1" t="b">
        <f t="shared" si="1"/>
        <v>0</v>
      </c>
    </row>
    <row r="459" ht="15.75" customHeight="1">
      <c r="A459" s="1" t="s">
        <v>468</v>
      </c>
      <c r="B459" s="1">
        <v>66.0</v>
      </c>
      <c r="C459" s="1">
        <v>66.0</v>
      </c>
      <c r="D459" s="1">
        <v>64.0</v>
      </c>
      <c r="E459" s="1">
        <v>62.0</v>
      </c>
      <c r="F459" s="1">
        <v>64.0</v>
      </c>
      <c r="J459" s="1" t="b">
        <f t="array" ref="J459">IF(NOT(H459=""),AND(C459:H459&gt;B459:G459),IF(NOT(G459=""),AND(C459:G459&gt;B459:F459),IF(NOT(F459=""),AND(C459:F459&gt;B459:E459),AND(C459:E459&gt;B459:D459))))</f>
        <v>0</v>
      </c>
      <c r="K459" s="1" t="b">
        <f t="array" ref="K459">IF(NOT(H459=""),AND(C459:H459&lt;B459:G459),IF(NOT(G459=""),AND(C459:G459&lt;B459:F459),IF(NOT(F459=""),AND(C459:F459&lt;B459:E459),AND(C459:E459&lt;B459:D459))))</f>
        <v>0</v>
      </c>
      <c r="L459" s="1" t="b">
        <f t="array" ref="L459">IF(NOT(H459=""),AND(AND(ABS(C459:H459-B459:G459)&gt;0),AND(ABS(C459:H459-B459:G459)&lt;4)),IF(NOT(G459=""),AND(AND(ABS(C459:G459-B459:F459)&gt;0),AND(ABS(C459:G459-B459:F459)&lt;4)),IF(NOT(F459=""),AND(AND(ABS(C459:F459-B459:E459)&gt;0),AND(ABS(C459:F459-B459:E459)&lt;4)),AND(AND(ABS(C459:E459-B459:D459)&gt;0),AND(ABS(C459:E459-B459:D459)&lt;4)))))</f>
        <v>0</v>
      </c>
      <c r="M459" s="1" t="b">
        <f t="shared" si="1"/>
        <v>0</v>
      </c>
    </row>
    <row r="460" ht="15.75" customHeight="1">
      <c r="A460" s="1" t="s">
        <v>469</v>
      </c>
      <c r="B460" s="1">
        <v>51.0</v>
      </c>
      <c r="C460" s="1">
        <v>48.0</v>
      </c>
      <c r="D460" s="1">
        <v>48.0</v>
      </c>
      <c r="E460" s="1">
        <v>48.0</v>
      </c>
      <c r="J460" s="1" t="b">
        <f t="array" ref="J460">IF(NOT(H460=""),AND(C460:H460&gt;B460:G460),IF(NOT(G460=""),AND(C460:G460&gt;B460:F460),IF(NOT(F460=""),AND(C460:F460&gt;B460:E460),AND(C460:E460&gt;B460:D460))))</f>
        <v>0</v>
      </c>
      <c r="K460" s="1" t="b">
        <f t="array" ref="K460">IF(NOT(H460=""),AND(C460:H460&lt;B460:G460),IF(NOT(G460=""),AND(C460:G460&lt;B460:F460),IF(NOT(F460=""),AND(C460:F460&lt;B460:E460),AND(C460:E460&lt;B460:D460))))</f>
        <v>0</v>
      </c>
      <c r="L460" s="1" t="b">
        <f t="array" ref="L460">IF(NOT(H460=""),AND(AND(ABS(C460:H460-B460:G460)&gt;0),AND(ABS(C460:H460-B460:G460)&lt;4)),IF(NOT(G460=""),AND(AND(ABS(C460:G460-B460:F460)&gt;0),AND(ABS(C460:G460-B460:F460)&lt;4)),IF(NOT(F460=""),AND(AND(ABS(C460:F460-B460:E460)&gt;0),AND(ABS(C460:F460-B460:E460)&lt;4)),AND(AND(ABS(C460:E460-B460:D460)&gt;0),AND(ABS(C460:E460-B460:D460)&lt;4)))))</f>
        <v>0</v>
      </c>
      <c r="M460" s="1" t="b">
        <f t="shared" si="1"/>
        <v>0</v>
      </c>
    </row>
    <row r="461" ht="15.75" customHeight="1">
      <c r="A461" s="1" t="s">
        <v>470</v>
      </c>
      <c r="B461" s="1">
        <v>95.0</v>
      </c>
      <c r="C461" s="1">
        <v>94.0</v>
      </c>
      <c r="D461" s="1">
        <v>94.0</v>
      </c>
      <c r="E461" s="1">
        <v>91.0</v>
      </c>
      <c r="F461" s="1">
        <v>89.0</v>
      </c>
      <c r="G461" s="1">
        <v>85.0</v>
      </c>
      <c r="J461" s="1" t="b">
        <f t="array" ref="J461">IF(NOT(H461=""),AND(C461:H461&gt;B461:G461),IF(NOT(G461=""),AND(C461:G461&gt;B461:F461),IF(NOT(F461=""),AND(C461:F461&gt;B461:E461),AND(C461:E461&gt;B461:D461))))</f>
        <v>0</v>
      </c>
      <c r="K461" s="1" t="b">
        <f t="array" ref="K461">IF(NOT(H461=""),AND(C461:H461&lt;B461:G461),IF(NOT(G461=""),AND(C461:G461&lt;B461:F461),IF(NOT(F461=""),AND(C461:F461&lt;B461:E461),AND(C461:E461&lt;B461:D461))))</f>
        <v>0</v>
      </c>
      <c r="L461" s="1" t="b">
        <f t="array" ref="L461">IF(NOT(H461=""),AND(AND(ABS(C461:H461-B461:G461)&gt;0),AND(ABS(C461:H461-B461:G461)&lt;4)),IF(NOT(G461=""),AND(AND(ABS(C461:G461-B461:F461)&gt;0),AND(ABS(C461:G461-B461:F461)&lt;4)),IF(NOT(F461=""),AND(AND(ABS(C461:F461-B461:E461)&gt;0),AND(ABS(C461:F461-B461:E461)&lt;4)),AND(AND(ABS(C461:E461-B461:D461)&gt;0),AND(ABS(C461:E461-B461:D461)&lt;4)))))</f>
        <v>0</v>
      </c>
      <c r="M461" s="1" t="b">
        <f t="shared" si="1"/>
        <v>0</v>
      </c>
    </row>
    <row r="462" ht="15.75" customHeight="1">
      <c r="A462" s="1" t="s">
        <v>471</v>
      </c>
      <c r="B462" s="1">
        <v>39.0</v>
      </c>
      <c r="C462" s="1">
        <v>38.0</v>
      </c>
      <c r="D462" s="1">
        <v>38.0</v>
      </c>
      <c r="E462" s="1">
        <v>35.0</v>
      </c>
      <c r="F462" s="1">
        <v>32.0</v>
      </c>
      <c r="G462" s="1">
        <v>26.0</v>
      </c>
      <c r="J462" s="1" t="b">
        <f t="array" ref="J462">IF(NOT(H462=""),AND(C462:H462&gt;B462:G462),IF(NOT(G462=""),AND(C462:G462&gt;B462:F462),IF(NOT(F462=""),AND(C462:F462&gt;B462:E462),AND(C462:E462&gt;B462:D462))))</f>
        <v>0</v>
      </c>
      <c r="K462" s="1" t="b">
        <f t="array" ref="K462">IF(NOT(H462=""),AND(C462:H462&lt;B462:G462),IF(NOT(G462=""),AND(C462:G462&lt;B462:F462),IF(NOT(F462=""),AND(C462:F462&lt;B462:E462),AND(C462:E462&lt;B462:D462))))</f>
        <v>0</v>
      </c>
      <c r="L462" s="1" t="b">
        <f t="array" ref="L462">IF(NOT(H462=""),AND(AND(ABS(C462:H462-B462:G462)&gt;0),AND(ABS(C462:H462-B462:G462)&lt;4)),IF(NOT(G462=""),AND(AND(ABS(C462:G462-B462:F462)&gt;0),AND(ABS(C462:G462-B462:F462)&lt;4)),IF(NOT(F462=""),AND(AND(ABS(C462:F462-B462:E462)&gt;0),AND(ABS(C462:F462-B462:E462)&lt;4)),AND(AND(ABS(C462:E462-B462:D462)&gt;0),AND(ABS(C462:E462-B462:D462)&lt;4)))))</f>
        <v>0</v>
      </c>
      <c r="M462" s="1" t="b">
        <f t="shared" si="1"/>
        <v>0</v>
      </c>
    </row>
    <row r="463" ht="15.75" customHeight="1">
      <c r="A463" s="1" t="s">
        <v>472</v>
      </c>
      <c r="B463" s="1">
        <v>47.0</v>
      </c>
      <c r="C463" s="1">
        <v>43.0</v>
      </c>
      <c r="D463" s="1">
        <v>41.0</v>
      </c>
      <c r="E463" s="1">
        <v>38.0</v>
      </c>
      <c r="F463" s="1">
        <v>35.0</v>
      </c>
      <c r="G463" s="1">
        <v>33.0</v>
      </c>
      <c r="J463" s="1" t="b">
        <f t="array" ref="J463">IF(NOT(H463=""),AND(C463:H463&gt;B463:G463),IF(NOT(G463=""),AND(C463:G463&gt;B463:F463),IF(NOT(F463=""),AND(C463:F463&gt;B463:E463),AND(C463:E463&gt;B463:D463))))</f>
        <v>0</v>
      </c>
      <c r="K463" s="1" t="b">
        <f t="array" ref="K463">IF(NOT(H463=""),AND(C463:H463&lt;B463:G463),IF(NOT(G463=""),AND(C463:G463&lt;B463:F463),IF(NOT(F463=""),AND(C463:F463&lt;B463:E463),AND(C463:E463&lt;B463:D463))))</f>
        <v>1</v>
      </c>
      <c r="L463" s="1" t="b">
        <f t="array" ref="L463">IF(NOT(H463=""),AND(AND(ABS(C463:H463-B463:G463)&gt;0),AND(ABS(C463:H463-B463:G463)&lt;4)),IF(NOT(G463=""),AND(AND(ABS(C463:G463-B463:F463)&gt;0),AND(ABS(C463:G463-B463:F463)&lt;4)),IF(NOT(F463=""),AND(AND(ABS(C463:F463-B463:E463)&gt;0),AND(ABS(C463:F463-B463:E463)&lt;4)),AND(AND(ABS(C463:E463-B463:D463)&gt;0),AND(ABS(C463:E463-B463:D463)&lt;4)))))</f>
        <v>0</v>
      </c>
      <c r="M463" s="1" t="b">
        <f t="shared" si="1"/>
        <v>0</v>
      </c>
    </row>
    <row r="464" ht="15.75" customHeight="1">
      <c r="A464" s="1" t="s">
        <v>473</v>
      </c>
      <c r="B464" s="1">
        <v>41.0</v>
      </c>
      <c r="C464" s="1">
        <v>40.0</v>
      </c>
      <c r="D464" s="1">
        <v>37.0</v>
      </c>
      <c r="E464" s="1">
        <v>33.0</v>
      </c>
      <c r="F464" s="1">
        <v>30.0</v>
      </c>
      <c r="G464" s="1">
        <v>28.0</v>
      </c>
      <c r="H464" s="1">
        <v>31.0</v>
      </c>
      <c r="J464" s="1" t="b">
        <f t="array" ref="J464">IF(NOT(H464=""),AND(C464:H464&gt;B464:G464),IF(NOT(G464=""),AND(C464:G464&gt;B464:F464),IF(NOT(F464=""),AND(C464:F464&gt;B464:E464),AND(C464:E464&gt;B464:D464))))</f>
        <v>0</v>
      </c>
      <c r="K464" s="1" t="b">
        <f t="array" ref="K464">IF(NOT(H464=""),AND(C464:H464&lt;B464:G464),IF(NOT(G464=""),AND(C464:G464&lt;B464:F464),IF(NOT(F464=""),AND(C464:F464&lt;B464:E464),AND(C464:E464&lt;B464:D464))))</f>
        <v>0</v>
      </c>
      <c r="L464" s="1" t="b">
        <f t="array" ref="L464">IF(NOT(H464=""),AND(AND(ABS(C464:H464-B464:G464)&gt;0),AND(ABS(C464:H464-B464:G464)&lt;4)),IF(NOT(G464=""),AND(AND(ABS(C464:G464-B464:F464)&gt;0),AND(ABS(C464:G464-B464:F464)&lt;4)),IF(NOT(F464=""),AND(AND(ABS(C464:F464-B464:E464)&gt;0),AND(ABS(C464:F464-B464:E464)&lt;4)),AND(AND(ABS(C464:E464-B464:D464)&gt;0),AND(ABS(C464:E464-B464:D464)&lt;4)))))</f>
        <v>0</v>
      </c>
      <c r="M464" s="1" t="b">
        <f t="shared" si="1"/>
        <v>0</v>
      </c>
    </row>
    <row r="465" ht="15.75" customHeight="1">
      <c r="A465" s="1" t="s">
        <v>474</v>
      </c>
      <c r="B465" s="1">
        <v>69.0</v>
      </c>
      <c r="C465" s="1">
        <v>66.0</v>
      </c>
      <c r="D465" s="1">
        <v>63.0</v>
      </c>
      <c r="E465" s="1">
        <v>62.0</v>
      </c>
      <c r="F465" s="1">
        <v>58.0</v>
      </c>
      <c r="G465" s="1">
        <v>58.0</v>
      </c>
      <c r="J465" s="1" t="b">
        <f t="array" ref="J465">IF(NOT(H465=""),AND(C465:H465&gt;B465:G465),IF(NOT(G465=""),AND(C465:G465&gt;B465:F465),IF(NOT(F465=""),AND(C465:F465&gt;B465:E465),AND(C465:E465&gt;B465:D465))))</f>
        <v>0</v>
      </c>
      <c r="K465" s="1" t="b">
        <f t="array" ref="K465">IF(NOT(H465=""),AND(C465:H465&lt;B465:G465),IF(NOT(G465=""),AND(C465:G465&lt;B465:F465),IF(NOT(F465=""),AND(C465:F465&lt;B465:E465),AND(C465:E465&lt;B465:D465))))</f>
        <v>0</v>
      </c>
      <c r="L465" s="1" t="b">
        <f t="array" ref="L465">IF(NOT(H465=""),AND(AND(ABS(C465:H465-B465:G465)&gt;0),AND(ABS(C465:H465-B465:G465)&lt;4)),IF(NOT(G465=""),AND(AND(ABS(C465:G465-B465:F465)&gt;0),AND(ABS(C465:G465-B465:F465)&lt;4)),IF(NOT(F465=""),AND(AND(ABS(C465:F465-B465:E465)&gt;0),AND(ABS(C465:F465-B465:E465)&lt;4)),AND(AND(ABS(C465:E465-B465:D465)&gt;0),AND(ABS(C465:E465-B465:D465)&lt;4)))))</f>
        <v>0</v>
      </c>
      <c r="M465" s="1" t="b">
        <f t="shared" si="1"/>
        <v>0</v>
      </c>
    </row>
    <row r="466" ht="15.75" customHeight="1">
      <c r="A466" s="1" t="s">
        <v>475</v>
      </c>
      <c r="B466" s="1">
        <v>71.0</v>
      </c>
      <c r="C466" s="1">
        <v>67.0</v>
      </c>
      <c r="D466" s="1">
        <v>66.0</v>
      </c>
      <c r="E466" s="1">
        <v>63.0</v>
      </c>
      <c r="F466" s="1">
        <v>61.0</v>
      </c>
      <c r="G466" s="1">
        <v>58.0</v>
      </c>
      <c r="H466" s="1">
        <v>54.0</v>
      </c>
      <c r="J466" s="1" t="b">
        <f t="array" ref="J466">IF(NOT(H466=""),AND(C466:H466&gt;B466:G466),IF(NOT(G466=""),AND(C466:G466&gt;B466:F466),IF(NOT(F466=""),AND(C466:F466&gt;B466:E466),AND(C466:E466&gt;B466:D466))))</f>
        <v>0</v>
      </c>
      <c r="K466" s="1" t="b">
        <f t="array" ref="K466">IF(NOT(H466=""),AND(C466:H466&lt;B466:G466),IF(NOT(G466=""),AND(C466:G466&lt;B466:F466),IF(NOT(F466=""),AND(C466:F466&lt;B466:E466),AND(C466:E466&lt;B466:D466))))</f>
        <v>1</v>
      </c>
      <c r="L466" s="1" t="b">
        <f t="array" ref="L466">IF(NOT(H466=""),AND(AND(ABS(C466:H466-B466:G466)&gt;0),AND(ABS(C466:H466-B466:G466)&lt;4)),IF(NOT(G466=""),AND(AND(ABS(C466:G466-B466:F466)&gt;0),AND(ABS(C466:G466-B466:F466)&lt;4)),IF(NOT(F466=""),AND(AND(ABS(C466:F466-B466:E466)&gt;0),AND(ABS(C466:F466-B466:E466)&lt;4)),AND(AND(ABS(C466:E466-B466:D466)&gt;0),AND(ABS(C466:E466-B466:D466)&lt;4)))))</f>
        <v>0</v>
      </c>
      <c r="M466" s="1" t="b">
        <f t="shared" si="1"/>
        <v>0</v>
      </c>
    </row>
    <row r="467" ht="15.75" customHeight="1">
      <c r="A467" s="1" t="s">
        <v>476</v>
      </c>
      <c r="B467" s="1">
        <v>45.0</v>
      </c>
      <c r="C467" s="1">
        <v>41.0</v>
      </c>
      <c r="D467" s="1">
        <v>40.0</v>
      </c>
      <c r="E467" s="1">
        <v>33.0</v>
      </c>
      <c r="J467" s="1" t="b">
        <f t="array" ref="J467">IF(NOT(H467=""),AND(C467:H467&gt;B467:G467),IF(NOT(G467=""),AND(C467:G467&gt;B467:F467),IF(NOT(F467=""),AND(C467:F467&gt;B467:E467),AND(C467:E467&gt;B467:D467))))</f>
        <v>0</v>
      </c>
      <c r="K467" s="1" t="b">
        <f t="array" ref="K467">IF(NOT(H467=""),AND(C467:H467&lt;B467:G467),IF(NOT(G467=""),AND(C467:G467&lt;B467:F467),IF(NOT(F467=""),AND(C467:F467&lt;B467:E467),AND(C467:E467&lt;B467:D467))))</f>
        <v>1</v>
      </c>
      <c r="L467" s="1" t="b">
        <f t="array" ref="L467">IF(NOT(H467=""),AND(AND(ABS(C467:H467-B467:G467)&gt;0),AND(ABS(C467:H467-B467:G467)&lt;4)),IF(NOT(G467=""),AND(AND(ABS(C467:G467-B467:F467)&gt;0),AND(ABS(C467:G467-B467:F467)&lt;4)),IF(NOT(F467=""),AND(AND(ABS(C467:F467-B467:E467)&gt;0),AND(ABS(C467:F467-B467:E467)&lt;4)),AND(AND(ABS(C467:E467-B467:D467)&gt;0),AND(ABS(C467:E467-B467:D467)&lt;4)))))</f>
        <v>0</v>
      </c>
      <c r="M467" s="1" t="b">
        <f t="shared" si="1"/>
        <v>0</v>
      </c>
    </row>
    <row r="468" ht="15.75" customHeight="1">
      <c r="A468" s="1" t="s">
        <v>477</v>
      </c>
      <c r="B468" s="1">
        <v>17.0</v>
      </c>
      <c r="C468" s="1">
        <v>11.0</v>
      </c>
      <c r="D468" s="1">
        <v>10.0</v>
      </c>
      <c r="E468" s="1">
        <v>8.0</v>
      </c>
      <c r="J468" s="1" t="b">
        <f t="array" ref="J468">IF(NOT(H468=""),AND(C468:H468&gt;B468:G468),IF(NOT(G468=""),AND(C468:G468&gt;B468:F468),IF(NOT(F468=""),AND(C468:F468&gt;B468:E468),AND(C468:E468&gt;B468:D468))))</f>
        <v>0</v>
      </c>
      <c r="K468" s="1" t="b">
        <f t="array" ref="K468">IF(NOT(H468=""),AND(C468:H468&lt;B468:G468),IF(NOT(G468=""),AND(C468:G468&lt;B468:F468),IF(NOT(F468=""),AND(C468:F468&lt;B468:E468),AND(C468:E468&lt;B468:D468))))</f>
        <v>1</v>
      </c>
      <c r="L468" s="1" t="b">
        <f t="array" ref="L468">IF(NOT(H468=""),AND(AND(ABS(C468:H468-B468:G468)&gt;0),AND(ABS(C468:H468-B468:G468)&lt;4)),IF(NOT(G468=""),AND(AND(ABS(C468:G468-B468:F468)&gt;0),AND(ABS(C468:G468-B468:F468)&lt;4)),IF(NOT(F468=""),AND(AND(ABS(C468:F468-B468:E468)&gt;0),AND(ABS(C468:F468-B468:E468)&lt;4)),AND(AND(ABS(C468:E468-B468:D468)&gt;0),AND(ABS(C468:E468-B468:D468)&lt;4)))))</f>
        <v>0</v>
      </c>
      <c r="M468" s="1" t="b">
        <f t="shared" si="1"/>
        <v>0</v>
      </c>
    </row>
    <row r="469" ht="15.75" customHeight="1">
      <c r="A469" s="1" t="s">
        <v>478</v>
      </c>
      <c r="B469" s="1">
        <v>14.0</v>
      </c>
      <c r="C469" s="1">
        <v>12.0</v>
      </c>
      <c r="D469" s="1">
        <v>7.0</v>
      </c>
      <c r="E469" s="1">
        <v>5.0</v>
      </c>
      <c r="F469" s="1">
        <v>4.0</v>
      </c>
      <c r="G469" s="1">
        <v>7.0</v>
      </c>
      <c r="J469" s="1" t="b">
        <f t="array" ref="J469">IF(NOT(H469=""),AND(C469:H469&gt;B469:G469),IF(NOT(G469=""),AND(C469:G469&gt;B469:F469),IF(NOT(F469=""),AND(C469:F469&gt;B469:E469),AND(C469:E469&gt;B469:D469))))</f>
        <v>0</v>
      </c>
      <c r="K469" s="1" t="b">
        <f t="array" ref="K469">IF(NOT(H469=""),AND(C469:H469&lt;B469:G469),IF(NOT(G469=""),AND(C469:G469&lt;B469:F469),IF(NOT(F469=""),AND(C469:F469&lt;B469:E469),AND(C469:E469&lt;B469:D469))))</f>
        <v>0</v>
      </c>
      <c r="L469" s="1" t="b">
        <f t="array" ref="L469">IF(NOT(H469=""),AND(AND(ABS(C469:H469-B469:G469)&gt;0),AND(ABS(C469:H469-B469:G469)&lt;4)),IF(NOT(G469=""),AND(AND(ABS(C469:G469-B469:F469)&gt;0),AND(ABS(C469:G469-B469:F469)&lt;4)),IF(NOT(F469=""),AND(AND(ABS(C469:F469-B469:E469)&gt;0),AND(ABS(C469:F469-B469:E469)&lt;4)),AND(AND(ABS(C469:E469-B469:D469)&gt;0),AND(ABS(C469:E469-B469:D469)&lt;4)))))</f>
        <v>0</v>
      </c>
      <c r="M469" s="1" t="b">
        <f t="shared" si="1"/>
        <v>0</v>
      </c>
    </row>
    <row r="470" ht="15.75" customHeight="1">
      <c r="A470" s="1" t="s">
        <v>479</v>
      </c>
      <c r="B470" s="1">
        <v>89.0</v>
      </c>
      <c r="C470" s="1">
        <v>83.0</v>
      </c>
      <c r="D470" s="1">
        <v>82.0</v>
      </c>
      <c r="E470" s="1">
        <v>80.0</v>
      </c>
      <c r="F470" s="1">
        <v>78.0</v>
      </c>
      <c r="G470" s="1">
        <v>78.0</v>
      </c>
      <c r="J470" s="1" t="b">
        <f t="array" ref="J470">IF(NOT(H470=""),AND(C470:H470&gt;B470:G470),IF(NOT(G470=""),AND(C470:G470&gt;B470:F470),IF(NOT(F470=""),AND(C470:F470&gt;B470:E470),AND(C470:E470&gt;B470:D470))))</f>
        <v>0</v>
      </c>
      <c r="K470" s="1" t="b">
        <f t="array" ref="K470">IF(NOT(H470=""),AND(C470:H470&lt;B470:G470),IF(NOT(G470=""),AND(C470:G470&lt;B470:F470),IF(NOT(F470=""),AND(C470:F470&lt;B470:E470),AND(C470:E470&lt;B470:D470))))</f>
        <v>0</v>
      </c>
      <c r="L470" s="1" t="b">
        <f t="array" ref="L470">IF(NOT(H470=""),AND(AND(ABS(C470:H470-B470:G470)&gt;0),AND(ABS(C470:H470-B470:G470)&lt;4)),IF(NOT(G470=""),AND(AND(ABS(C470:G470-B470:F470)&gt;0),AND(ABS(C470:G470-B470:F470)&lt;4)),IF(NOT(F470=""),AND(AND(ABS(C470:F470-B470:E470)&gt;0),AND(ABS(C470:F470-B470:E470)&lt;4)),AND(AND(ABS(C470:E470-B470:D470)&gt;0),AND(ABS(C470:E470-B470:D470)&lt;4)))))</f>
        <v>0</v>
      </c>
      <c r="M470" s="1" t="b">
        <f t="shared" si="1"/>
        <v>0</v>
      </c>
    </row>
    <row r="471" ht="15.75" customHeight="1">
      <c r="A471" s="1" t="s">
        <v>480</v>
      </c>
      <c r="B471" s="1">
        <v>27.0</v>
      </c>
      <c r="C471" s="1">
        <v>25.0</v>
      </c>
      <c r="D471" s="1">
        <v>22.0</v>
      </c>
      <c r="E471" s="1">
        <v>16.0</v>
      </c>
      <c r="F471" s="1">
        <v>15.0</v>
      </c>
      <c r="G471" s="1">
        <v>11.0</v>
      </c>
      <c r="J471" s="1" t="b">
        <f t="array" ref="J471">IF(NOT(H471=""),AND(C471:H471&gt;B471:G471),IF(NOT(G471=""),AND(C471:G471&gt;B471:F471),IF(NOT(F471=""),AND(C471:F471&gt;B471:E471),AND(C471:E471&gt;B471:D471))))</f>
        <v>0</v>
      </c>
      <c r="K471" s="1" t="b">
        <f t="array" ref="K471">IF(NOT(H471=""),AND(C471:H471&lt;B471:G471),IF(NOT(G471=""),AND(C471:G471&lt;B471:F471),IF(NOT(F471=""),AND(C471:F471&lt;B471:E471),AND(C471:E471&lt;B471:D471))))</f>
        <v>1</v>
      </c>
      <c r="L471" s="1" t="b">
        <f t="array" ref="L471">IF(NOT(H471=""),AND(AND(ABS(C471:H471-B471:G471)&gt;0),AND(ABS(C471:H471-B471:G471)&lt;4)),IF(NOT(G471=""),AND(AND(ABS(C471:G471-B471:F471)&gt;0),AND(ABS(C471:G471-B471:F471)&lt;4)),IF(NOT(F471=""),AND(AND(ABS(C471:F471-B471:E471)&gt;0),AND(ABS(C471:F471-B471:E471)&lt;4)),AND(AND(ABS(C471:E471-B471:D471)&gt;0),AND(ABS(C471:E471-B471:D471)&lt;4)))))</f>
        <v>0</v>
      </c>
      <c r="M471" s="1" t="b">
        <f t="shared" si="1"/>
        <v>0</v>
      </c>
    </row>
    <row r="472" ht="15.75" customHeight="1">
      <c r="A472" s="1" t="s">
        <v>481</v>
      </c>
      <c r="B472" s="1">
        <v>35.0</v>
      </c>
      <c r="C472" s="1">
        <v>29.0</v>
      </c>
      <c r="D472" s="1">
        <v>28.0</v>
      </c>
      <c r="E472" s="1">
        <v>25.0</v>
      </c>
      <c r="F472" s="1">
        <v>19.0</v>
      </c>
      <c r="J472" s="1" t="b">
        <f t="array" ref="J472">IF(NOT(H472=""),AND(C472:H472&gt;B472:G472),IF(NOT(G472=""),AND(C472:G472&gt;B472:F472),IF(NOT(F472=""),AND(C472:F472&gt;B472:E472),AND(C472:E472&gt;B472:D472))))</f>
        <v>0</v>
      </c>
      <c r="K472" s="1" t="b">
        <f t="array" ref="K472">IF(NOT(H472=""),AND(C472:H472&lt;B472:G472),IF(NOT(G472=""),AND(C472:G472&lt;B472:F472),IF(NOT(F472=""),AND(C472:F472&lt;B472:E472),AND(C472:E472&lt;B472:D472))))</f>
        <v>1</v>
      </c>
      <c r="L472" s="1" t="b">
        <f t="array" ref="L472">IF(NOT(H472=""),AND(AND(ABS(C472:H472-B472:G472)&gt;0),AND(ABS(C472:H472-B472:G472)&lt;4)),IF(NOT(G472=""),AND(AND(ABS(C472:G472-B472:F472)&gt;0),AND(ABS(C472:G472-B472:F472)&lt;4)),IF(NOT(F472=""),AND(AND(ABS(C472:F472-B472:E472)&gt;0),AND(ABS(C472:F472-B472:E472)&lt;4)),AND(AND(ABS(C472:E472-B472:D472)&gt;0),AND(ABS(C472:E472-B472:D472)&lt;4)))))</f>
        <v>0</v>
      </c>
      <c r="M472" s="1" t="b">
        <f t="shared" si="1"/>
        <v>0</v>
      </c>
    </row>
    <row r="473" ht="15.75" customHeight="1">
      <c r="A473" s="1" t="s">
        <v>482</v>
      </c>
      <c r="B473" s="1">
        <v>41.0</v>
      </c>
      <c r="C473" s="1">
        <v>38.0</v>
      </c>
      <c r="D473" s="1">
        <v>37.0</v>
      </c>
      <c r="E473" s="1">
        <v>36.0</v>
      </c>
      <c r="F473" s="1">
        <v>35.0</v>
      </c>
      <c r="G473" s="1">
        <v>34.0</v>
      </c>
      <c r="H473" s="1">
        <v>33.0</v>
      </c>
      <c r="J473" s="1" t="b">
        <f t="array" ref="J473">IF(NOT(H473=""),AND(C473:H473&gt;B473:G473),IF(NOT(G473=""),AND(C473:G473&gt;B473:F473),IF(NOT(F473=""),AND(C473:F473&gt;B473:E473),AND(C473:E473&gt;B473:D473))))</f>
        <v>0</v>
      </c>
      <c r="K473" s="1" t="b">
        <f t="array" ref="K473">IF(NOT(H473=""),AND(C473:H473&lt;B473:G473),IF(NOT(G473=""),AND(C473:G473&lt;B473:F473),IF(NOT(F473=""),AND(C473:F473&lt;B473:E473),AND(C473:E473&lt;B473:D473))))</f>
        <v>1</v>
      </c>
      <c r="L473" s="1" t="b">
        <f t="array" ref="L473">IF(NOT(H473=""),AND(AND(ABS(C473:H473-B473:G473)&gt;0),AND(ABS(C473:H473-B473:G473)&lt;4)),IF(NOT(G473=""),AND(AND(ABS(C473:G473-B473:F473)&gt;0),AND(ABS(C473:G473-B473:F473)&lt;4)),IF(NOT(F473=""),AND(AND(ABS(C473:F473-B473:E473)&gt;0),AND(ABS(C473:F473-B473:E473)&lt;4)),AND(AND(ABS(C473:E473-B473:D473)&gt;0),AND(ABS(C473:E473-B473:D473)&lt;4)))))</f>
        <v>1</v>
      </c>
      <c r="M473" s="1" t="b">
        <f t="shared" si="1"/>
        <v>1</v>
      </c>
    </row>
    <row r="474" ht="15.75" customHeight="1">
      <c r="A474" s="1" t="s">
        <v>483</v>
      </c>
      <c r="B474" s="1">
        <v>92.0</v>
      </c>
      <c r="C474" s="1">
        <v>89.0</v>
      </c>
      <c r="D474" s="1">
        <v>87.0</v>
      </c>
      <c r="E474" s="1">
        <v>85.0</v>
      </c>
      <c r="F474" s="1">
        <v>84.0</v>
      </c>
      <c r="G474" s="1">
        <v>87.0</v>
      </c>
      <c r="J474" s="1" t="b">
        <f t="array" ref="J474">IF(NOT(H474=""),AND(C474:H474&gt;B474:G474),IF(NOT(G474=""),AND(C474:G474&gt;B474:F474),IF(NOT(F474=""),AND(C474:F474&gt;B474:E474),AND(C474:E474&gt;B474:D474))))</f>
        <v>0</v>
      </c>
      <c r="K474" s="1" t="b">
        <f t="array" ref="K474">IF(NOT(H474=""),AND(C474:H474&lt;B474:G474),IF(NOT(G474=""),AND(C474:G474&lt;B474:F474),IF(NOT(F474=""),AND(C474:F474&lt;B474:E474),AND(C474:E474&lt;B474:D474))))</f>
        <v>0</v>
      </c>
      <c r="L474" s="1" t="b">
        <f t="array" ref="L474">IF(NOT(H474=""),AND(AND(ABS(C474:H474-B474:G474)&gt;0),AND(ABS(C474:H474-B474:G474)&lt;4)),IF(NOT(G474=""),AND(AND(ABS(C474:G474-B474:F474)&gt;0),AND(ABS(C474:G474-B474:F474)&lt;4)),IF(NOT(F474=""),AND(AND(ABS(C474:F474-B474:E474)&gt;0),AND(ABS(C474:F474-B474:E474)&lt;4)),AND(AND(ABS(C474:E474-B474:D474)&gt;0),AND(ABS(C474:E474-B474:D474)&lt;4)))))</f>
        <v>1</v>
      </c>
      <c r="M474" s="1" t="b">
        <f t="shared" si="1"/>
        <v>0</v>
      </c>
    </row>
    <row r="475" ht="15.75" customHeight="1">
      <c r="A475" s="1" t="s">
        <v>484</v>
      </c>
      <c r="B475" s="1">
        <v>77.0</v>
      </c>
      <c r="C475" s="1">
        <v>74.0</v>
      </c>
      <c r="D475" s="1">
        <v>71.0</v>
      </c>
      <c r="E475" s="1">
        <v>68.0</v>
      </c>
      <c r="F475" s="1">
        <v>68.0</v>
      </c>
      <c r="J475" s="1" t="b">
        <f t="array" ref="J475">IF(NOT(H475=""),AND(C475:H475&gt;B475:G475),IF(NOT(G475=""),AND(C475:G475&gt;B475:F475),IF(NOT(F475=""),AND(C475:F475&gt;B475:E475),AND(C475:E475&gt;B475:D475))))</f>
        <v>0</v>
      </c>
      <c r="K475" s="1" t="b">
        <f t="array" ref="K475">IF(NOT(H475=""),AND(C475:H475&lt;B475:G475),IF(NOT(G475=""),AND(C475:G475&lt;B475:F475),IF(NOT(F475=""),AND(C475:F475&lt;B475:E475),AND(C475:E475&lt;B475:D475))))</f>
        <v>0</v>
      </c>
      <c r="L475" s="1" t="b">
        <f t="array" ref="L475">IF(NOT(H475=""),AND(AND(ABS(C475:H475-B475:G475)&gt;0),AND(ABS(C475:H475-B475:G475)&lt;4)),IF(NOT(G475=""),AND(AND(ABS(C475:G475-B475:F475)&gt;0),AND(ABS(C475:G475-B475:F475)&lt;4)),IF(NOT(F475=""),AND(AND(ABS(C475:F475-B475:E475)&gt;0),AND(ABS(C475:F475-B475:E475)&lt;4)),AND(AND(ABS(C475:E475-B475:D475)&gt;0),AND(ABS(C475:E475-B475:D475)&lt;4)))))</f>
        <v>0</v>
      </c>
      <c r="M475" s="1" t="b">
        <f t="shared" si="1"/>
        <v>0</v>
      </c>
    </row>
    <row r="476" ht="15.75" customHeight="1">
      <c r="A476" s="1" t="s">
        <v>485</v>
      </c>
      <c r="B476" s="1">
        <v>30.0</v>
      </c>
      <c r="C476" s="1">
        <v>27.0</v>
      </c>
      <c r="D476" s="1">
        <v>24.0</v>
      </c>
      <c r="E476" s="1">
        <v>20.0</v>
      </c>
      <c r="J476" s="1" t="b">
        <f t="array" ref="J476">IF(NOT(H476=""),AND(C476:H476&gt;B476:G476),IF(NOT(G476=""),AND(C476:G476&gt;B476:F476),IF(NOT(F476=""),AND(C476:F476&gt;B476:E476),AND(C476:E476&gt;B476:D476))))</f>
        <v>0</v>
      </c>
      <c r="K476" s="1" t="b">
        <f t="array" ref="K476">IF(NOT(H476=""),AND(C476:H476&lt;B476:G476),IF(NOT(G476=""),AND(C476:G476&lt;B476:F476),IF(NOT(F476=""),AND(C476:F476&lt;B476:E476),AND(C476:E476&lt;B476:D476))))</f>
        <v>1</v>
      </c>
      <c r="L476" s="1" t="b">
        <f t="array" ref="L476">IF(NOT(H476=""),AND(AND(ABS(C476:H476-B476:G476)&gt;0),AND(ABS(C476:H476-B476:G476)&lt;4)),IF(NOT(G476=""),AND(AND(ABS(C476:G476-B476:F476)&gt;0),AND(ABS(C476:G476-B476:F476)&lt;4)),IF(NOT(F476=""),AND(AND(ABS(C476:F476-B476:E476)&gt;0),AND(ABS(C476:F476-B476:E476)&lt;4)),AND(AND(ABS(C476:E476-B476:D476)&gt;0),AND(ABS(C476:E476-B476:D476)&lt;4)))))</f>
        <v>0</v>
      </c>
      <c r="M476" s="1" t="b">
        <f t="shared" si="1"/>
        <v>0</v>
      </c>
    </row>
    <row r="477" ht="15.75" customHeight="1">
      <c r="A477" s="1" t="s">
        <v>486</v>
      </c>
      <c r="B477" s="1">
        <v>71.0</v>
      </c>
      <c r="C477" s="1">
        <v>68.0</v>
      </c>
      <c r="D477" s="1">
        <v>66.0</v>
      </c>
      <c r="E477" s="1">
        <v>59.0</v>
      </c>
      <c r="J477" s="1" t="b">
        <f t="array" ref="J477">IF(NOT(H477=""),AND(C477:H477&gt;B477:G477),IF(NOT(G477=""),AND(C477:G477&gt;B477:F477),IF(NOT(F477=""),AND(C477:F477&gt;B477:E477),AND(C477:E477&gt;B477:D477))))</f>
        <v>0</v>
      </c>
      <c r="K477" s="1" t="b">
        <f t="array" ref="K477">IF(NOT(H477=""),AND(C477:H477&lt;B477:G477),IF(NOT(G477=""),AND(C477:G477&lt;B477:F477),IF(NOT(F477=""),AND(C477:F477&lt;B477:E477),AND(C477:E477&lt;B477:D477))))</f>
        <v>1</v>
      </c>
      <c r="L477" s="1" t="b">
        <f t="array" ref="L477">IF(NOT(H477=""),AND(AND(ABS(C477:H477-B477:G477)&gt;0),AND(ABS(C477:H477-B477:G477)&lt;4)),IF(NOT(G477=""),AND(AND(ABS(C477:G477-B477:F477)&gt;0),AND(ABS(C477:G477-B477:F477)&lt;4)),IF(NOT(F477=""),AND(AND(ABS(C477:F477-B477:E477)&gt;0),AND(ABS(C477:F477-B477:E477)&lt;4)),AND(AND(ABS(C477:E477-B477:D477)&gt;0),AND(ABS(C477:E477-B477:D477)&lt;4)))))</f>
        <v>0</v>
      </c>
      <c r="M477" s="1" t="b">
        <f t="shared" si="1"/>
        <v>0</v>
      </c>
    </row>
    <row r="478" ht="15.75" customHeight="1">
      <c r="A478" s="1" t="s">
        <v>487</v>
      </c>
      <c r="B478" s="1">
        <v>21.0</v>
      </c>
      <c r="C478" s="1">
        <v>24.0</v>
      </c>
      <c r="D478" s="1">
        <v>21.0</v>
      </c>
      <c r="E478" s="1">
        <v>19.0</v>
      </c>
      <c r="F478" s="1">
        <v>17.0</v>
      </c>
      <c r="G478" s="1">
        <v>14.0</v>
      </c>
      <c r="H478" s="1">
        <v>13.0</v>
      </c>
      <c r="J478" s="1" t="b">
        <f t="array" ref="J478">IF(NOT(H478=""),AND(C478:H478&gt;B478:G478),IF(NOT(G478=""),AND(C478:G478&gt;B478:F478),IF(NOT(F478=""),AND(C478:F478&gt;B478:E478),AND(C478:E478&gt;B478:D478))))</f>
        <v>0</v>
      </c>
      <c r="K478" s="1" t="b">
        <f t="array" ref="K478">IF(NOT(H478=""),AND(C478:H478&lt;B478:G478),IF(NOT(G478=""),AND(C478:G478&lt;B478:F478),IF(NOT(F478=""),AND(C478:F478&lt;B478:E478),AND(C478:E478&lt;B478:D478))))</f>
        <v>0</v>
      </c>
      <c r="L478" s="1" t="b">
        <f t="array" ref="L478">IF(NOT(H478=""),AND(AND(ABS(C478:H478-B478:G478)&gt;0),AND(ABS(C478:H478-B478:G478)&lt;4)),IF(NOT(G478=""),AND(AND(ABS(C478:G478-B478:F478)&gt;0),AND(ABS(C478:G478-B478:F478)&lt;4)),IF(NOT(F478=""),AND(AND(ABS(C478:F478-B478:E478)&gt;0),AND(ABS(C478:F478-B478:E478)&lt;4)),AND(AND(ABS(C478:E478-B478:D478)&gt;0),AND(ABS(C478:E478-B478:D478)&lt;4)))))</f>
        <v>1</v>
      </c>
      <c r="M478" s="1" t="b">
        <f t="shared" si="1"/>
        <v>0</v>
      </c>
    </row>
    <row r="479" ht="15.75" customHeight="1">
      <c r="A479" s="1" t="s">
        <v>488</v>
      </c>
      <c r="B479" s="1">
        <v>48.0</v>
      </c>
      <c r="C479" s="1">
        <v>47.0</v>
      </c>
      <c r="D479" s="1">
        <v>50.0</v>
      </c>
      <c r="E479" s="1">
        <v>53.0</v>
      </c>
      <c r="J479" s="1" t="b">
        <f t="array" ref="J479">IF(NOT(H479=""),AND(C479:H479&gt;B479:G479),IF(NOT(G479=""),AND(C479:G479&gt;B479:F479),IF(NOT(F479=""),AND(C479:F479&gt;B479:E479),AND(C479:E479&gt;B479:D479))))</f>
        <v>0</v>
      </c>
      <c r="K479" s="1" t="b">
        <f t="array" ref="K479">IF(NOT(H479=""),AND(C479:H479&lt;B479:G479),IF(NOT(G479=""),AND(C479:G479&lt;B479:F479),IF(NOT(F479=""),AND(C479:F479&lt;B479:E479),AND(C479:E479&lt;B479:D479))))</f>
        <v>0</v>
      </c>
      <c r="L479" s="1" t="b">
        <f t="array" ref="L479">IF(NOT(H479=""),AND(AND(ABS(C479:H479-B479:G479)&gt;0),AND(ABS(C479:H479-B479:G479)&lt;4)),IF(NOT(G479=""),AND(AND(ABS(C479:G479-B479:F479)&gt;0),AND(ABS(C479:G479-B479:F479)&lt;4)),IF(NOT(F479=""),AND(AND(ABS(C479:F479-B479:E479)&gt;0),AND(ABS(C479:F479-B479:E479)&lt;4)),AND(AND(ABS(C479:E479-B479:D479)&gt;0),AND(ABS(C479:E479-B479:D479)&lt;4)))))</f>
        <v>1</v>
      </c>
      <c r="M479" s="1" t="b">
        <f t="shared" si="1"/>
        <v>0</v>
      </c>
    </row>
    <row r="480" ht="15.75" customHeight="1">
      <c r="A480" s="1" t="s">
        <v>489</v>
      </c>
      <c r="B480" s="1">
        <v>68.0</v>
      </c>
      <c r="C480" s="1">
        <v>66.0</v>
      </c>
      <c r="D480" s="1">
        <v>65.0</v>
      </c>
      <c r="E480" s="1">
        <v>62.0</v>
      </c>
      <c r="F480" s="1">
        <v>65.0</v>
      </c>
      <c r="G480" s="1">
        <v>65.0</v>
      </c>
      <c r="J480" s="1" t="b">
        <f t="array" ref="J480">IF(NOT(H480=""),AND(C480:H480&gt;B480:G480),IF(NOT(G480=""),AND(C480:G480&gt;B480:F480),IF(NOT(F480=""),AND(C480:F480&gt;B480:E480),AND(C480:E480&gt;B480:D480))))</f>
        <v>0</v>
      </c>
      <c r="K480" s="1" t="b">
        <f t="array" ref="K480">IF(NOT(H480=""),AND(C480:H480&lt;B480:G480),IF(NOT(G480=""),AND(C480:G480&lt;B480:F480),IF(NOT(F480=""),AND(C480:F480&lt;B480:E480),AND(C480:E480&lt;B480:D480))))</f>
        <v>0</v>
      </c>
      <c r="L480" s="1" t="b">
        <f t="array" ref="L480">IF(NOT(H480=""),AND(AND(ABS(C480:H480-B480:G480)&gt;0),AND(ABS(C480:H480-B480:G480)&lt;4)),IF(NOT(G480=""),AND(AND(ABS(C480:G480-B480:F480)&gt;0),AND(ABS(C480:G480-B480:F480)&lt;4)),IF(NOT(F480=""),AND(AND(ABS(C480:F480-B480:E480)&gt;0),AND(ABS(C480:F480-B480:E480)&lt;4)),AND(AND(ABS(C480:E480-B480:D480)&gt;0),AND(ABS(C480:E480-B480:D480)&lt;4)))))</f>
        <v>0</v>
      </c>
      <c r="M480" s="1" t="b">
        <f t="shared" si="1"/>
        <v>0</v>
      </c>
    </row>
    <row r="481" ht="15.75" customHeight="1">
      <c r="A481" s="1" t="s">
        <v>490</v>
      </c>
      <c r="B481" s="1">
        <v>82.0</v>
      </c>
      <c r="C481" s="1">
        <v>85.0</v>
      </c>
      <c r="D481" s="1">
        <v>83.0</v>
      </c>
      <c r="E481" s="1">
        <v>79.0</v>
      </c>
      <c r="J481" s="1" t="b">
        <f t="array" ref="J481">IF(NOT(H481=""),AND(C481:H481&gt;B481:G481),IF(NOT(G481=""),AND(C481:G481&gt;B481:F481),IF(NOT(F481=""),AND(C481:F481&gt;B481:E481),AND(C481:E481&gt;B481:D481))))</f>
        <v>0</v>
      </c>
      <c r="K481" s="1" t="b">
        <f t="array" ref="K481">IF(NOT(H481=""),AND(C481:H481&lt;B481:G481),IF(NOT(G481=""),AND(C481:G481&lt;B481:F481),IF(NOT(F481=""),AND(C481:F481&lt;B481:E481),AND(C481:E481&lt;B481:D481))))</f>
        <v>0</v>
      </c>
      <c r="L481" s="1" t="b">
        <f t="array" ref="L481">IF(NOT(H481=""),AND(AND(ABS(C481:H481-B481:G481)&gt;0),AND(ABS(C481:H481-B481:G481)&lt;4)),IF(NOT(G481=""),AND(AND(ABS(C481:G481-B481:F481)&gt;0),AND(ABS(C481:G481-B481:F481)&lt;4)),IF(NOT(F481=""),AND(AND(ABS(C481:F481-B481:E481)&gt;0),AND(ABS(C481:F481-B481:E481)&lt;4)),AND(AND(ABS(C481:E481-B481:D481)&gt;0),AND(ABS(C481:E481-B481:D481)&lt;4)))))</f>
        <v>0</v>
      </c>
      <c r="M481" s="1" t="b">
        <f t="shared" si="1"/>
        <v>0</v>
      </c>
    </row>
    <row r="482" ht="15.75" customHeight="1">
      <c r="A482" s="1" t="s">
        <v>491</v>
      </c>
      <c r="B482" s="1">
        <v>55.0</v>
      </c>
      <c r="C482" s="1">
        <v>57.0</v>
      </c>
      <c r="D482" s="1">
        <v>56.0</v>
      </c>
      <c r="E482" s="1">
        <v>55.0</v>
      </c>
      <c r="F482" s="1">
        <v>48.0</v>
      </c>
      <c r="J482" s="1" t="b">
        <f t="array" ref="J482">IF(NOT(H482=""),AND(C482:H482&gt;B482:G482),IF(NOT(G482=""),AND(C482:G482&gt;B482:F482),IF(NOT(F482=""),AND(C482:F482&gt;B482:E482),AND(C482:E482&gt;B482:D482))))</f>
        <v>0</v>
      </c>
      <c r="K482" s="1" t="b">
        <f t="array" ref="K482">IF(NOT(H482=""),AND(C482:H482&lt;B482:G482),IF(NOT(G482=""),AND(C482:G482&lt;B482:F482),IF(NOT(F482=""),AND(C482:F482&lt;B482:E482),AND(C482:E482&lt;B482:D482))))</f>
        <v>0</v>
      </c>
      <c r="L482" s="1" t="b">
        <f t="array" ref="L482">IF(NOT(H482=""),AND(AND(ABS(C482:H482-B482:G482)&gt;0),AND(ABS(C482:H482-B482:G482)&lt;4)),IF(NOT(G482=""),AND(AND(ABS(C482:G482-B482:F482)&gt;0),AND(ABS(C482:G482-B482:F482)&lt;4)),IF(NOT(F482=""),AND(AND(ABS(C482:F482-B482:E482)&gt;0),AND(ABS(C482:F482-B482:E482)&lt;4)),AND(AND(ABS(C482:E482-B482:D482)&gt;0),AND(ABS(C482:E482-B482:D482)&lt;4)))))</f>
        <v>0</v>
      </c>
      <c r="M482" s="1" t="b">
        <f t="shared" si="1"/>
        <v>0</v>
      </c>
    </row>
    <row r="483" ht="15.75" customHeight="1">
      <c r="A483" s="1" t="s">
        <v>492</v>
      </c>
      <c r="B483" s="1">
        <v>53.0</v>
      </c>
      <c r="C483" s="1">
        <v>50.0</v>
      </c>
      <c r="D483" s="1">
        <v>47.0</v>
      </c>
      <c r="E483" s="1">
        <v>44.0</v>
      </c>
      <c r="F483" s="1">
        <v>44.0</v>
      </c>
      <c r="G483" s="1">
        <v>43.0</v>
      </c>
      <c r="J483" s="1" t="b">
        <f t="array" ref="J483">IF(NOT(H483=""),AND(C483:H483&gt;B483:G483),IF(NOT(G483=""),AND(C483:G483&gt;B483:F483),IF(NOT(F483=""),AND(C483:F483&gt;B483:E483),AND(C483:E483&gt;B483:D483))))</f>
        <v>0</v>
      </c>
      <c r="K483" s="1" t="b">
        <f t="array" ref="K483">IF(NOT(H483=""),AND(C483:H483&lt;B483:G483),IF(NOT(G483=""),AND(C483:G483&lt;B483:F483),IF(NOT(F483=""),AND(C483:F483&lt;B483:E483),AND(C483:E483&lt;B483:D483))))</f>
        <v>0</v>
      </c>
      <c r="L483" s="1" t="b">
        <f t="array" ref="L483">IF(NOT(H483=""),AND(AND(ABS(C483:H483-B483:G483)&gt;0),AND(ABS(C483:H483-B483:G483)&lt;4)),IF(NOT(G483=""),AND(AND(ABS(C483:G483-B483:F483)&gt;0),AND(ABS(C483:G483-B483:F483)&lt;4)),IF(NOT(F483=""),AND(AND(ABS(C483:F483-B483:E483)&gt;0),AND(ABS(C483:F483-B483:E483)&lt;4)),AND(AND(ABS(C483:E483-B483:D483)&gt;0),AND(ABS(C483:E483-B483:D483)&lt;4)))))</f>
        <v>0</v>
      </c>
      <c r="M483" s="1" t="b">
        <f t="shared" si="1"/>
        <v>0</v>
      </c>
    </row>
    <row r="484" ht="15.75" customHeight="1">
      <c r="A484" s="1" t="s">
        <v>493</v>
      </c>
      <c r="B484" s="1">
        <v>25.0</v>
      </c>
      <c r="C484" s="1">
        <v>25.0</v>
      </c>
      <c r="D484" s="1">
        <v>24.0</v>
      </c>
      <c r="E484" s="1">
        <v>21.0</v>
      </c>
      <c r="F484" s="1">
        <v>22.0</v>
      </c>
      <c r="J484" s="1" t="b">
        <f t="array" ref="J484">IF(NOT(H484=""),AND(C484:H484&gt;B484:G484),IF(NOT(G484=""),AND(C484:G484&gt;B484:F484),IF(NOT(F484=""),AND(C484:F484&gt;B484:E484),AND(C484:E484&gt;B484:D484))))</f>
        <v>0</v>
      </c>
      <c r="K484" s="1" t="b">
        <f t="array" ref="K484">IF(NOT(H484=""),AND(C484:H484&lt;B484:G484),IF(NOT(G484=""),AND(C484:G484&lt;B484:F484),IF(NOT(F484=""),AND(C484:F484&lt;B484:E484),AND(C484:E484&lt;B484:D484))))</f>
        <v>0</v>
      </c>
      <c r="L484" s="1" t="b">
        <f t="array" ref="L484">IF(NOT(H484=""),AND(AND(ABS(C484:H484-B484:G484)&gt;0),AND(ABS(C484:H484-B484:G484)&lt;4)),IF(NOT(G484=""),AND(AND(ABS(C484:G484-B484:F484)&gt;0),AND(ABS(C484:G484-B484:F484)&lt;4)),IF(NOT(F484=""),AND(AND(ABS(C484:F484-B484:E484)&gt;0),AND(ABS(C484:F484-B484:E484)&lt;4)),AND(AND(ABS(C484:E484-B484:D484)&gt;0),AND(ABS(C484:E484-B484:D484)&lt;4)))))</f>
        <v>0</v>
      </c>
      <c r="M484" s="1" t="b">
        <f t="shared" si="1"/>
        <v>0</v>
      </c>
    </row>
    <row r="485" ht="15.75" customHeight="1">
      <c r="A485" s="1" t="s">
        <v>494</v>
      </c>
      <c r="B485" s="1">
        <v>50.0</v>
      </c>
      <c r="C485" s="1">
        <v>49.0</v>
      </c>
      <c r="D485" s="1">
        <v>46.0</v>
      </c>
      <c r="E485" s="1">
        <v>46.0</v>
      </c>
      <c r="F485" s="1">
        <v>44.0</v>
      </c>
      <c r="G485" s="1">
        <v>44.0</v>
      </c>
      <c r="J485" s="1" t="b">
        <f t="array" ref="J485">IF(NOT(H485=""),AND(C485:H485&gt;B485:G485),IF(NOT(G485=""),AND(C485:G485&gt;B485:F485),IF(NOT(F485=""),AND(C485:F485&gt;B485:E485),AND(C485:E485&gt;B485:D485))))</f>
        <v>0</v>
      </c>
      <c r="K485" s="1" t="b">
        <f t="array" ref="K485">IF(NOT(H485=""),AND(C485:H485&lt;B485:G485),IF(NOT(G485=""),AND(C485:G485&lt;B485:F485),IF(NOT(F485=""),AND(C485:F485&lt;B485:E485),AND(C485:E485&lt;B485:D485))))</f>
        <v>0</v>
      </c>
      <c r="L485" s="1" t="b">
        <f t="array" ref="L485">IF(NOT(H485=""),AND(AND(ABS(C485:H485-B485:G485)&gt;0),AND(ABS(C485:H485-B485:G485)&lt;4)),IF(NOT(G485=""),AND(AND(ABS(C485:G485-B485:F485)&gt;0),AND(ABS(C485:G485-B485:F485)&lt;4)),IF(NOT(F485=""),AND(AND(ABS(C485:F485-B485:E485)&gt;0),AND(ABS(C485:F485-B485:E485)&lt;4)),AND(AND(ABS(C485:E485-B485:D485)&gt;0),AND(ABS(C485:E485-B485:D485)&lt;4)))))</f>
        <v>0</v>
      </c>
      <c r="M485" s="1" t="b">
        <f t="shared" si="1"/>
        <v>0</v>
      </c>
    </row>
    <row r="486" ht="15.75" customHeight="1">
      <c r="A486" s="1" t="s">
        <v>495</v>
      </c>
      <c r="B486" s="1">
        <v>31.0</v>
      </c>
      <c r="C486" s="1">
        <v>28.0</v>
      </c>
      <c r="D486" s="1">
        <v>28.0</v>
      </c>
      <c r="E486" s="1">
        <v>27.0</v>
      </c>
      <c r="F486" s="1">
        <v>23.0</v>
      </c>
      <c r="J486" s="1" t="b">
        <f t="array" ref="J486">IF(NOT(H486=""),AND(C486:H486&gt;B486:G486),IF(NOT(G486=""),AND(C486:G486&gt;B486:F486),IF(NOT(F486=""),AND(C486:F486&gt;B486:E486),AND(C486:E486&gt;B486:D486))))</f>
        <v>0</v>
      </c>
      <c r="K486" s="1" t="b">
        <f t="array" ref="K486">IF(NOT(H486=""),AND(C486:H486&lt;B486:G486),IF(NOT(G486=""),AND(C486:G486&lt;B486:F486),IF(NOT(F486=""),AND(C486:F486&lt;B486:E486),AND(C486:E486&lt;B486:D486))))</f>
        <v>0</v>
      </c>
      <c r="L486" s="1" t="b">
        <f t="array" ref="L486">IF(NOT(H486=""),AND(AND(ABS(C486:H486-B486:G486)&gt;0),AND(ABS(C486:H486-B486:G486)&lt;4)),IF(NOT(G486=""),AND(AND(ABS(C486:G486-B486:F486)&gt;0),AND(ABS(C486:G486-B486:F486)&lt;4)),IF(NOT(F486=""),AND(AND(ABS(C486:F486-B486:E486)&gt;0),AND(ABS(C486:F486-B486:E486)&lt;4)),AND(AND(ABS(C486:E486-B486:D486)&gt;0),AND(ABS(C486:E486-B486:D486)&lt;4)))))</f>
        <v>0</v>
      </c>
      <c r="M486" s="1" t="b">
        <f t="shared" si="1"/>
        <v>0</v>
      </c>
    </row>
    <row r="487" ht="15.75" customHeight="1">
      <c r="A487" s="1" t="s">
        <v>496</v>
      </c>
      <c r="B487" s="1">
        <v>67.0</v>
      </c>
      <c r="C487" s="1">
        <v>67.0</v>
      </c>
      <c r="D487" s="1">
        <v>65.0</v>
      </c>
      <c r="E487" s="1">
        <v>58.0</v>
      </c>
      <c r="J487" s="1" t="b">
        <f t="array" ref="J487">IF(NOT(H487=""),AND(C487:H487&gt;B487:G487),IF(NOT(G487=""),AND(C487:G487&gt;B487:F487),IF(NOT(F487=""),AND(C487:F487&gt;B487:E487),AND(C487:E487&gt;B487:D487))))</f>
        <v>0</v>
      </c>
      <c r="K487" s="1" t="b">
        <f t="array" ref="K487">IF(NOT(H487=""),AND(C487:H487&lt;B487:G487),IF(NOT(G487=""),AND(C487:G487&lt;B487:F487),IF(NOT(F487=""),AND(C487:F487&lt;B487:E487),AND(C487:E487&lt;B487:D487))))</f>
        <v>0</v>
      </c>
      <c r="L487" s="1" t="b">
        <f t="array" ref="L487">IF(NOT(H487=""),AND(AND(ABS(C487:H487-B487:G487)&gt;0),AND(ABS(C487:H487-B487:G487)&lt;4)),IF(NOT(G487=""),AND(AND(ABS(C487:G487-B487:F487)&gt;0),AND(ABS(C487:G487-B487:F487)&lt;4)),IF(NOT(F487=""),AND(AND(ABS(C487:F487-B487:E487)&gt;0),AND(ABS(C487:F487-B487:E487)&lt;4)),AND(AND(ABS(C487:E487-B487:D487)&gt;0),AND(ABS(C487:E487-B487:D487)&lt;4)))))</f>
        <v>0</v>
      </c>
      <c r="M487" s="1" t="b">
        <f t="shared" si="1"/>
        <v>0</v>
      </c>
    </row>
    <row r="488" ht="15.75" customHeight="1">
      <c r="A488" s="1" t="s">
        <v>497</v>
      </c>
      <c r="B488" s="1">
        <v>78.0</v>
      </c>
      <c r="C488" s="1">
        <v>74.0</v>
      </c>
      <c r="D488" s="1">
        <v>71.0</v>
      </c>
      <c r="E488" s="1">
        <v>70.0</v>
      </c>
      <c r="F488" s="1">
        <v>69.0</v>
      </c>
      <c r="J488" s="1" t="b">
        <f t="array" ref="J488">IF(NOT(H488=""),AND(C488:H488&gt;B488:G488),IF(NOT(G488=""),AND(C488:G488&gt;B488:F488),IF(NOT(F488=""),AND(C488:F488&gt;B488:E488),AND(C488:E488&gt;B488:D488))))</f>
        <v>0</v>
      </c>
      <c r="K488" s="1" t="b">
        <f t="array" ref="K488">IF(NOT(H488=""),AND(C488:H488&lt;B488:G488),IF(NOT(G488=""),AND(C488:G488&lt;B488:F488),IF(NOT(F488=""),AND(C488:F488&lt;B488:E488),AND(C488:E488&lt;B488:D488))))</f>
        <v>1</v>
      </c>
      <c r="L488" s="1" t="b">
        <f t="array" ref="L488">IF(NOT(H488=""),AND(AND(ABS(C488:H488-B488:G488)&gt;0),AND(ABS(C488:H488-B488:G488)&lt;4)),IF(NOT(G488=""),AND(AND(ABS(C488:G488-B488:F488)&gt;0),AND(ABS(C488:G488-B488:F488)&lt;4)),IF(NOT(F488=""),AND(AND(ABS(C488:F488-B488:E488)&gt;0),AND(ABS(C488:F488-B488:E488)&lt;4)),AND(AND(ABS(C488:E488-B488:D488)&gt;0),AND(ABS(C488:E488-B488:D488)&lt;4)))))</f>
        <v>0</v>
      </c>
      <c r="M488" s="1" t="b">
        <f t="shared" si="1"/>
        <v>0</v>
      </c>
    </row>
    <row r="489" ht="15.75" customHeight="1">
      <c r="A489" s="1" t="s">
        <v>498</v>
      </c>
      <c r="B489" s="1">
        <v>80.0</v>
      </c>
      <c r="C489" s="1">
        <v>76.0</v>
      </c>
      <c r="D489" s="1">
        <v>74.0</v>
      </c>
      <c r="E489" s="1">
        <v>73.0</v>
      </c>
      <c r="F489" s="1">
        <v>70.0</v>
      </c>
      <c r="G489" s="1">
        <v>73.0</v>
      </c>
      <c r="J489" s="1" t="b">
        <f t="array" ref="J489">IF(NOT(H489=""),AND(C489:H489&gt;B489:G489),IF(NOT(G489=""),AND(C489:G489&gt;B489:F489),IF(NOT(F489=""),AND(C489:F489&gt;B489:E489),AND(C489:E489&gt;B489:D489))))</f>
        <v>0</v>
      </c>
      <c r="K489" s="1" t="b">
        <f t="array" ref="K489">IF(NOT(H489=""),AND(C489:H489&lt;B489:G489),IF(NOT(G489=""),AND(C489:G489&lt;B489:F489),IF(NOT(F489=""),AND(C489:F489&lt;B489:E489),AND(C489:E489&lt;B489:D489))))</f>
        <v>0</v>
      </c>
      <c r="L489" s="1" t="b">
        <f t="array" ref="L489">IF(NOT(H489=""),AND(AND(ABS(C489:H489-B489:G489)&gt;0),AND(ABS(C489:H489-B489:G489)&lt;4)),IF(NOT(G489=""),AND(AND(ABS(C489:G489-B489:F489)&gt;0),AND(ABS(C489:G489-B489:F489)&lt;4)),IF(NOT(F489=""),AND(AND(ABS(C489:F489-B489:E489)&gt;0),AND(ABS(C489:F489-B489:E489)&lt;4)),AND(AND(ABS(C489:E489-B489:D489)&gt;0),AND(ABS(C489:E489-B489:D489)&lt;4)))))</f>
        <v>0</v>
      </c>
      <c r="M489" s="1" t="b">
        <f t="shared" si="1"/>
        <v>0</v>
      </c>
    </row>
    <row r="490" ht="15.75" customHeight="1">
      <c r="A490" s="1" t="s">
        <v>499</v>
      </c>
      <c r="B490" s="1">
        <v>19.0</v>
      </c>
      <c r="C490" s="1">
        <v>15.0</v>
      </c>
      <c r="D490" s="1">
        <v>13.0</v>
      </c>
      <c r="E490" s="1">
        <v>13.0</v>
      </c>
      <c r="J490" s="1" t="b">
        <f t="array" ref="J490">IF(NOT(H490=""),AND(C490:H490&gt;B490:G490),IF(NOT(G490=""),AND(C490:G490&gt;B490:F490),IF(NOT(F490=""),AND(C490:F490&gt;B490:E490),AND(C490:E490&gt;B490:D490))))</f>
        <v>0</v>
      </c>
      <c r="K490" s="1" t="b">
        <f t="array" ref="K490">IF(NOT(H490=""),AND(C490:H490&lt;B490:G490),IF(NOT(G490=""),AND(C490:G490&lt;B490:F490),IF(NOT(F490=""),AND(C490:F490&lt;B490:E490),AND(C490:E490&lt;B490:D490))))</f>
        <v>0</v>
      </c>
      <c r="L490" s="1" t="b">
        <f t="array" ref="L490">IF(NOT(H490=""),AND(AND(ABS(C490:H490-B490:G490)&gt;0),AND(ABS(C490:H490-B490:G490)&lt;4)),IF(NOT(G490=""),AND(AND(ABS(C490:G490-B490:F490)&gt;0),AND(ABS(C490:G490-B490:F490)&lt;4)),IF(NOT(F490=""),AND(AND(ABS(C490:F490-B490:E490)&gt;0),AND(ABS(C490:F490-B490:E490)&lt;4)),AND(AND(ABS(C490:E490-B490:D490)&gt;0),AND(ABS(C490:E490-B490:D490)&lt;4)))))</f>
        <v>0</v>
      </c>
      <c r="M490" s="1" t="b">
        <f t="shared" si="1"/>
        <v>0</v>
      </c>
    </row>
    <row r="491" ht="15.75" customHeight="1">
      <c r="A491" s="1" t="s">
        <v>500</v>
      </c>
      <c r="B491" s="1">
        <v>57.0</v>
      </c>
      <c r="C491" s="1">
        <v>53.0</v>
      </c>
      <c r="D491" s="1">
        <v>52.0</v>
      </c>
      <c r="E491" s="1">
        <v>49.0</v>
      </c>
      <c r="F491" s="1">
        <v>45.0</v>
      </c>
      <c r="J491" s="1" t="b">
        <f t="array" ref="J491">IF(NOT(H491=""),AND(C491:H491&gt;B491:G491),IF(NOT(G491=""),AND(C491:G491&gt;B491:F491),IF(NOT(F491=""),AND(C491:F491&gt;B491:E491),AND(C491:E491&gt;B491:D491))))</f>
        <v>0</v>
      </c>
      <c r="K491" s="1" t="b">
        <f t="array" ref="K491">IF(NOT(H491=""),AND(C491:H491&lt;B491:G491),IF(NOT(G491=""),AND(C491:G491&lt;B491:F491),IF(NOT(F491=""),AND(C491:F491&lt;B491:E491),AND(C491:E491&lt;B491:D491))))</f>
        <v>1</v>
      </c>
      <c r="L491" s="1" t="b">
        <f t="array" ref="L491">IF(NOT(H491=""),AND(AND(ABS(C491:H491-B491:G491)&gt;0),AND(ABS(C491:H491-B491:G491)&lt;4)),IF(NOT(G491=""),AND(AND(ABS(C491:G491-B491:F491)&gt;0),AND(ABS(C491:G491-B491:F491)&lt;4)),IF(NOT(F491=""),AND(AND(ABS(C491:F491-B491:E491)&gt;0),AND(ABS(C491:F491-B491:E491)&lt;4)),AND(AND(ABS(C491:E491-B491:D491)&gt;0),AND(ABS(C491:E491-B491:D491)&lt;4)))))</f>
        <v>0</v>
      </c>
      <c r="M491" s="1" t="b">
        <f t="shared" si="1"/>
        <v>0</v>
      </c>
    </row>
    <row r="492" ht="15.75" customHeight="1">
      <c r="A492" s="1" t="s">
        <v>501</v>
      </c>
      <c r="B492" s="1">
        <v>20.0</v>
      </c>
      <c r="C492" s="1">
        <v>19.0</v>
      </c>
      <c r="D492" s="1">
        <v>15.0</v>
      </c>
      <c r="E492" s="1">
        <v>9.0</v>
      </c>
      <c r="J492" s="1" t="b">
        <f t="array" ref="J492">IF(NOT(H492=""),AND(C492:H492&gt;B492:G492),IF(NOT(G492=""),AND(C492:G492&gt;B492:F492),IF(NOT(F492=""),AND(C492:F492&gt;B492:E492),AND(C492:E492&gt;B492:D492))))</f>
        <v>0</v>
      </c>
      <c r="K492" s="1" t="b">
        <f t="array" ref="K492">IF(NOT(H492=""),AND(C492:H492&lt;B492:G492),IF(NOT(G492=""),AND(C492:G492&lt;B492:F492),IF(NOT(F492=""),AND(C492:F492&lt;B492:E492),AND(C492:E492&lt;B492:D492))))</f>
        <v>1</v>
      </c>
      <c r="L492" s="1" t="b">
        <f t="array" ref="L492">IF(NOT(H492=""),AND(AND(ABS(C492:H492-B492:G492)&gt;0),AND(ABS(C492:H492-B492:G492)&lt;4)),IF(NOT(G492=""),AND(AND(ABS(C492:G492-B492:F492)&gt;0),AND(ABS(C492:G492-B492:F492)&lt;4)),IF(NOT(F492=""),AND(AND(ABS(C492:F492-B492:E492)&gt;0),AND(ABS(C492:F492-B492:E492)&lt;4)),AND(AND(ABS(C492:E492-B492:D492)&gt;0),AND(ABS(C492:E492-B492:D492)&lt;4)))))</f>
        <v>0</v>
      </c>
      <c r="M492" s="1" t="b">
        <f t="shared" si="1"/>
        <v>0</v>
      </c>
    </row>
    <row r="493" ht="15.75" customHeight="1">
      <c r="A493" s="1" t="s">
        <v>502</v>
      </c>
      <c r="B493" s="1">
        <v>85.0</v>
      </c>
      <c r="C493" s="1">
        <v>78.0</v>
      </c>
      <c r="D493" s="1">
        <v>76.0</v>
      </c>
      <c r="E493" s="1">
        <v>73.0</v>
      </c>
      <c r="F493" s="1">
        <v>71.0</v>
      </c>
      <c r="J493" s="1" t="b">
        <f t="array" ref="J493">IF(NOT(H493=""),AND(C493:H493&gt;B493:G493),IF(NOT(G493=""),AND(C493:G493&gt;B493:F493),IF(NOT(F493=""),AND(C493:F493&gt;B493:E493),AND(C493:E493&gt;B493:D493))))</f>
        <v>0</v>
      </c>
      <c r="K493" s="1" t="b">
        <f t="array" ref="K493">IF(NOT(H493=""),AND(C493:H493&lt;B493:G493),IF(NOT(G493=""),AND(C493:G493&lt;B493:F493),IF(NOT(F493=""),AND(C493:F493&lt;B493:E493),AND(C493:E493&lt;B493:D493))))</f>
        <v>1</v>
      </c>
      <c r="L493" s="1" t="b">
        <f t="array" ref="L493">IF(NOT(H493=""),AND(AND(ABS(C493:H493-B493:G493)&gt;0),AND(ABS(C493:H493-B493:G493)&lt;4)),IF(NOT(G493=""),AND(AND(ABS(C493:G493-B493:F493)&gt;0),AND(ABS(C493:G493-B493:F493)&lt;4)),IF(NOT(F493=""),AND(AND(ABS(C493:F493-B493:E493)&gt;0),AND(ABS(C493:F493-B493:E493)&lt;4)),AND(AND(ABS(C493:E493-B493:D493)&gt;0),AND(ABS(C493:E493-B493:D493)&lt;4)))))</f>
        <v>0</v>
      </c>
      <c r="M493" s="1" t="b">
        <f t="shared" si="1"/>
        <v>0</v>
      </c>
    </row>
    <row r="494" ht="15.75" customHeight="1">
      <c r="A494" s="1" t="s">
        <v>503</v>
      </c>
      <c r="B494" s="1">
        <v>19.0</v>
      </c>
      <c r="C494" s="1">
        <v>17.0</v>
      </c>
      <c r="D494" s="1">
        <v>10.0</v>
      </c>
      <c r="E494" s="1">
        <v>7.0</v>
      </c>
      <c r="F494" s="1">
        <v>6.0</v>
      </c>
      <c r="G494" s="1">
        <v>8.0</v>
      </c>
      <c r="J494" s="1" t="b">
        <f t="array" ref="J494">IF(NOT(H494=""),AND(C494:H494&gt;B494:G494),IF(NOT(G494=""),AND(C494:G494&gt;B494:F494),IF(NOT(F494=""),AND(C494:F494&gt;B494:E494),AND(C494:E494&gt;B494:D494))))</f>
        <v>0</v>
      </c>
      <c r="K494" s="1" t="b">
        <f t="array" ref="K494">IF(NOT(H494=""),AND(C494:H494&lt;B494:G494),IF(NOT(G494=""),AND(C494:G494&lt;B494:F494),IF(NOT(F494=""),AND(C494:F494&lt;B494:E494),AND(C494:E494&lt;B494:D494))))</f>
        <v>0</v>
      </c>
      <c r="L494" s="1" t="b">
        <f t="array" ref="L494">IF(NOT(H494=""),AND(AND(ABS(C494:H494-B494:G494)&gt;0),AND(ABS(C494:H494-B494:G494)&lt;4)),IF(NOT(G494=""),AND(AND(ABS(C494:G494-B494:F494)&gt;0),AND(ABS(C494:G494-B494:F494)&lt;4)),IF(NOT(F494=""),AND(AND(ABS(C494:F494-B494:E494)&gt;0),AND(ABS(C494:F494-B494:E494)&lt;4)),AND(AND(ABS(C494:E494-B494:D494)&gt;0),AND(ABS(C494:E494-B494:D494)&lt;4)))))</f>
        <v>0</v>
      </c>
      <c r="M494" s="1" t="b">
        <f t="shared" si="1"/>
        <v>0</v>
      </c>
    </row>
    <row r="495" ht="15.75" customHeight="1">
      <c r="A495" s="1" t="s">
        <v>504</v>
      </c>
      <c r="B495" s="1">
        <v>54.0</v>
      </c>
      <c r="C495" s="1">
        <v>52.0</v>
      </c>
      <c r="D495" s="1">
        <v>50.0</v>
      </c>
      <c r="E495" s="1">
        <v>43.0</v>
      </c>
      <c r="F495" s="1">
        <v>43.0</v>
      </c>
      <c r="J495" s="1" t="b">
        <f t="array" ref="J495">IF(NOT(H495=""),AND(C495:H495&gt;B495:G495),IF(NOT(G495=""),AND(C495:G495&gt;B495:F495),IF(NOT(F495=""),AND(C495:F495&gt;B495:E495),AND(C495:E495&gt;B495:D495))))</f>
        <v>0</v>
      </c>
      <c r="K495" s="1" t="b">
        <f t="array" ref="K495">IF(NOT(H495=""),AND(C495:H495&lt;B495:G495),IF(NOT(G495=""),AND(C495:G495&lt;B495:F495),IF(NOT(F495=""),AND(C495:F495&lt;B495:E495),AND(C495:E495&lt;B495:D495))))</f>
        <v>0</v>
      </c>
      <c r="L495" s="1" t="b">
        <f t="array" ref="L495">IF(NOT(H495=""),AND(AND(ABS(C495:H495-B495:G495)&gt;0),AND(ABS(C495:H495-B495:G495)&lt;4)),IF(NOT(G495=""),AND(AND(ABS(C495:G495-B495:F495)&gt;0),AND(ABS(C495:G495-B495:F495)&lt;4)),IF(NOT(F495=""),AND(AND(ABS(C495:F495-B495:E495)&gt;0),AND(ABS(C495:F495-B495:E495)&lt;4)),AND(AND(ABS(C495:E495-B495:D495)&gt;0),AND(ABS(C495:E495-B495:D495)&lt;4)))))</f>
        <v>0</v>
      </c>
      <c r="M495" s="1" t="b">
        <f t="shared" si="1"/>
        <v>0</v>
      </c>
    </row>
    <row r="496" ht="15.75" customHeight="1">
      <c r="A496" s="1" t="s">
        <v>505</v>
      </c>
      <c r="B496" s="1">
        <v>56.0</v>
      </c>
      <c r="C496" s="1">
        <v>55.0</v>
      </c>
      <c r="D496" s="1">
        <v>54.0</v>
      </c>
      <c r="E496" s="1">
        <v>52.0</v>
      </c>
      <c r="F496" s="1">
        <v>47.0</v>
      </c>
      <c r="G496" s="1">
        <v>43.0</v>
      </c>
      <c r="J496" s="1" t="b">
        <f t="array" ref="J496">IF(NOT(H496=""),AND(C496:H496&gt;B496:G496),IF(NOT(G496=""),AND(C496:G496&gt;B496:F496),IF(NOT(F496=""),AND(C496:F496&gt;B496:E496),AND(C496:E496&gt;B496:D496))))</f>
        <v>0</v>
      </c>
      <c r="K496" s="1" t="b">
        <f t="array" ref="K496">IF(NOT(H496=""),AND(C496:H496&lt;B496:G496),IF(NOT(G496=""),AND(C496:G496&lt;B496:F496),IF(NOT(F496=""),AND(C496:F496&lt;B496:E496),AND(C496:E496&lt;B496:D496))))</f>
        <v>1</v>
      </c>
      <c r="L496" s="1" t="b">
        <f t="array" ref="L496">IF(NOT(H496=""),AND(AND(ABS(C496:H496-B496:G496)&gt;0),AND(ABS(C496:H496-B496:G496)&lt;4)),IF(NOT(G496=""),AND(AND(ABS(C496:G496-B496:F496)&gt;0),AND(ABS(C496:G496-B496:F496)&lt;4)),IF(NOT(F496=""),AND(AND(ABS(C496:F496-B496:E496)&gt;0),AND(ABS(C496:F496-B496:E496)&lt;4)),AND(AND(ABS(C496:E496-B496:D496)&gt;0),AND(ABS(C496:E496-B496:D496)&lt;4)))))</f>
        <v>0</v>
      </c>
      <c r="M496" s="1" t="b">
        <f t="shared" si="1"/>
        <v>0</v>
      </c>
    </row>
    <row r="497" ht="15.75" customHeight="1">
      <c r="A497" s="1" t="s">
        <v>506</v>
      </c>
      <c r="B497" s="1">
        <v>51.0</v>
      </c>
      <c r="C497" s="1">
        <v>44.0</v>
      </c>
      <c r="D497" s="1">
        <v>41.0</v>
      </c>
      <c r="E497" s="1">
        <v>36.0</v>
      </c>
      <c r="J497" s="1" t="b">
        <f t="array" ref="J497">IF(NOT(H497=""),AND(C497:H497&gt;B497:G497),IF(NOT(G497=""),AND(C497:G497&gt;B497:F497),IF(NOT(F497=""),AND(C497:F497&gt;B497:E497),AND(C497:E497&gt;B497:D497))))</f>
        <v>0</v>
      </c>
      <c r="K497" s="1" t="b">
        <f t="array" ref="K497">IF(NOT(H497=""),AND(C497:H497&lt;B497:G497),IF(NOT(G497=""),AND(C497:G497&lt;B497:F497),IF(NOT(F497=""),AND(C497:F497&lt;B497:E497),AND(C497:E497&lt;B497:D497))))</f>
        <v>1</v>
      </c>
      <c r="L497" s="1" t="b">
        <f t="array" ref="L497">IF(NOT(H497=""),AND(AND(ABS(C497:H497-B497:G497)&gt;0),AND(ABS(C497:H497-B497:G497)&lt;4)),IF(NOT(G497=""),AND(AND(ABS(C497:G497-B497:F497)&gt;0),AND(ABS(C497:G497-B497:F497)&lt;4)),IF(NOT(F497=""),AND(AND(ABS(C497:F497-B497:E497)&gt;0),AND(ABS(C497:F497-B497:E497)&lt;4)),AND(AND(ABS(C497:E497-B497:D497)&gt;0),AND(ABS(C497:E497-B497:D497)&lt;4)))))</f>
        <v>0</v>
      </c>
      <c r="M497" s="1" t="b">
        <f t="shared" si="1"/>
        <v>0</v>
      </c>
    </row>
    <row r="498" ht="15.75" customHeight="1">
      <c r="A498" s="1" t="s">
        <v>507</v>
      </c>
      <c r="B498" s="1">
        <v>56.0</v>
      </c>
      <c r="C498" s="1">
        <v>58.0</v>
      </c>
      <c r="D498" s="1">
        <v>63.0</v>
      </c>
      <c r="E498" s="1">
        <v>63.0</v>
      </c>
      <c r="J498" s="1" t="b">
        <f t="array" ref="J498">IF(NOT(H498=""),AND(C498:H498&gt;B498:G498),IF(NOT(G498=""),AND(C498:G498&gt;B498:F498),IF(NOT(F498=""),AND(C498:F498&gt;B498:E498),AND(C498:E498&gt;B498:D498))))</f>
        <v>0</v>
      </c>
      <c r="K498" s="1" t="b">
        <f t="array" ref="K498">IF(NOT(H498=""),AND(C498:H498&lt;B498:G498),IF(NOT(G498=""),AND(C498:G498&lt;B498:F498),IF(NOT(F498=""),AND(C498:F498&lt;B498:E498),AND(C498:E498&lt;B498:D498))))</f>
        <v>0</v>
      </c>
      <c r="L498" s="1" t="b">
        <f t="array" ref="L498">IF(NOT(H498=""),AND(AND(ABS(C498:H498-B498:G498)&gt;0),AND(ABS(C498:H498-B498:G498)&lt;4)),IF(NOT(G498=""),AND(AND(ABS(C498:G498-B498:F498)&gt;0),AND(ABS(C498:G498-B498:F498)&lt;4)),IF(NOT(F498=""),AND(AND(ABS(C498:F498-B498:E498)&gt;0),AND(ABS(C498:F498-B498:E498)&lt;4)),AND(AND(ABS(C498:E498-B498:D498)&gt;0),AND(ABS(C498:E498-B498:D498)&lt;4)))))</f>
        <v>0</v>
      </c>
      <c r="M498" s="1" t="b">
        <f t="shared" si="1"/>
        <v>0</v>
      </c>
    </row>
    <row r="499" ht="15.75" customHeight="1">
      <c r="A499" s="1" t="s">
        <v>508</v>
      </c>
      <c r="B499" s="1">
        <v>94.0</v>
      </c>
      <c r="C499" s="1">
        <v>91.0</v>
      </c>
      <c r="D499" s="1">
        <v>93.0</v>
      </c>
      <c r="E499" s="1">
        <v>95.0</v>
      </c>
      <c r="J499" s="1" t="b">
        <f t="array" ref="J499">IF(NOT(H499=""),AND(C499:H499&gt;B499:G499),IF(NOT(G499=""),AND(C499:G499&gt;B499:F499),IF(NOT(F499=""),AND(C499:F499&gt;B499:E499),AND(C499:E499&gt;B499:D499))))</f>
        <v>0</v>
      </c>
      <c r="K499" s="1" t="b">
        <f t="array" ref="K499">IF(NOT(H499=""),AND(C499:H499&lt;B499:G499),IF(NOT(G499=""),AND(C499:G499&lt;B499:F499),IF(NOT(F499=""),AND(C499:F499&lt;B499:E499),AND(C499:E499&lt;B499:D499))))</f>
        <v>0</v>
      </c>
      <c r="L499" s="1" t="b">
        <f t="array" ref="L499">IF(NOT(H499=""),AND(AND(ABS(C499:H499-B499:G499)&gt;0),AND(ABS(C499:H499-B499:G499)&lt;4)),IF(NOT(G499=""),AND(AND(ABS(C499:G499-B499:F499)&gt;0),AND(ABS(C499:G499-B499:F499)&lt;4)),IF(NOT(F499=""),AND(AND(ABS(C499:F499-B499:E499)&gt;0),AND(ABS(C499:F499-B499:E499)&lt;4)),AND(AND(ABS(C499:E499-B499:D499)&gt;0),AND(ABS(C499:E499-B499:D499)&lt;4)))))</f>
        <v>1</v>
      </c>
      <c r="M499" s="1" t="b">
        <f t="shared" si="1"/>
        <v>0</v>
      </c>
    </row>
    <row r="500" ht="15.75" customHeight="1">
      <c r="A500" s="1" t="s">
        <v>509</v>
      </c>
      <c r="B500" s="1">
        <v>31.0</v>
      </c>
      <c r="C500" s="1">
        <v>36.0</v>
      </c>
      <c r="D500" s="1">
        <v>38.0</v>
      </c>
      <c r="E500" s="1">
        <v>38.0</v>
      </c>
      <c r="J500" s="1" t="b">
        <f t="array" ref="J500">IF(NOT(H500=""),AND(C500:H500&gt;B500:G500),IF(NOT(G500=""),AND(C500:G500&gt;B500:F500),IF(NOT(F500=""),AND(C500:F500&gt;B500:E500),AND(C500:E500&gt;B500:D500))))</f>
        <v>0</v>
      </c>
      <c r="K500" s="1" t="b">
        <f t="array" ref="K500">IF(NOT(H500=""),AND(C500:H500&lt;B500:G500),IF(NOT(G500=""),AND(C500:G500&lt;B500:F500),IF(NOT(F500=""),AND(C500:F500&lt;B500:E500),AND(C500:E500&lt;B500:D500))))</f>
        <v>0</v>
      </c>
      <c r="L500" s="1" t="b">
        <f t="array" ref="L500">IF(NOT(H500=""),AND(AND(ABS(C500:H500-B500:G500)&gt;0),AND(ABS(C500:H500-B500:G500)&lt;4)),IF(NOT(G500=""),AND(AND(ABS(C500:G500-B500:F500)&gt;0),AND(ABS(C500:G500-B500:F500)&lt;4)),IF(NOT(F500=""),AND(AND(ABS(C500:F500-B500:E500)&gt;0),AND(ABS(C500:F500-B500:E500)&lt;4)),AND(AND(ABS(C500:E500-B500:D500)&gt;0),AND(ABS(C500:E500-B500:D500)&lt;4)))))</f>
        <v>0</v>
      </c>
      <c r="M500" s="1" t="b">
        <f t="shared" si="1"/>
        <v>0</v>
      </c>
    </row>
    <row r="501" ht="15.75" customHeight="1">
      <c r="A501" s="1" t="s">
        <v>510</v>
      </c>
      <c r="B501" s="1">
        <v>27.0</v>
      </c>
      <c r="C501" s="1">
        <v>25.0</v>
      </c>
      <c r="D501" s="1">
        <v>18.0</v>
      </c>
      <c r="E501" s="1">
        <v>16.0</v>
      </c>
      <c r="F501" s="1">
        <v>13.0</v>
      </c>
      <c r="G501" s="1">
        <v>12.0</v>
      </c>
      <c r="H501" s="1">
        <v>6.0</v>
      </c>
      <c r="J501" s="1" t="b">
        <f t="array" ref="J501">IF(NOT(H501=""),AND(C501:H501&gt;B501:G501),IF(NOT(G501=""),AND(C501:G501&gt;B501:F501),IF(NOT(F501=""),AND(C501:F501&gt;B501:E501),AND(C501:E501&gt;B501:D501))))</f>
        <v>0</v>
      </c>
      <c r="K501" s="1" t="b">
        <f t="array" ref="K501">IF(NOT(H501=""),AND(C501:H501&lt;B501:G501),IF(NOT(G501=""),AND(C501:G501&lt;B501:F501),IF(NOT(F501=""),AND(C501:F501&lt;B501:E501),AND(C501:E501&lt;B501:D501))))</f>
        <v>1</v>
      </c>
      <c r="L501" s="1" t="b">
        <f t="array" ref="L501">IF(NOT(H501=""),AND(AND(ABS(C501:H501-B501:G501)&gt;0),AND(ABS(C501:H501-B501:G501)&lt;4)),IF(NOT(G501=""),AND(AND(ABS(C501:G501-B501:F501)&gt;0),AND(ABS(C501:G501-B501:F501)&lt;4)),IF(NOT(F501=""),AND(AND(ABS(C501:F501-B501:E501)&gt;0),AND(ABS(C501:F501-B501:E501)&lt;4)),AND(AND(ABS(C501:E501-B501:D501)&gt;0),AND(ABS(C501:E501-B501:D501)&lt;4)))))</f>
        <v>0</v>
      </c>
      <c r="M501" s="1" t="b">
        <f t="shared" si="1"/>
        <v>0</v>
      </c>
    </row>
    <row r="502" ht="15.75" customHeight="1">
      <c r="A502" s="1" t="s">
        <v>511</v>
      </c>
      <c r="B502" s="1">
        <v>36.0</v>
      </c>
      <c r="C502" s="1">
        <v>39.0</v>
      </c>
      <c r="D502" s="1">
        <v>41.0</v>
      </c>
      <c r="E502" s="1">
        <v>42.0</v>
      </c>
      <c r="F502" s="1">
        <v>48.0</v>
      </c>
      <c r="G502" s="1">
        <v>51.0</v>
      </c>
      <c r="H502" s="1">
        <v>56.0</v>
      </c>
      <c r="J502" s="1" t="b">
        <f t="array" ref="J502">IF(NOT(H502=""),AND(C502:H502&gt;B502:G502),IF(NOT(G502=""),AND(C502:G502&gt;B502:F502),IF(NOT(F502=""),AND(C502:F502&gt;B502:E502),AND(C502:E502&gt;B502:D502))))</f>
        <v>1</v>
      </c>
      <c r="K502" s="1" t="b">
        <f t="array" ref="K502">IF(NOT(H502=""),AND(C502:H502&lt;B502:G502),IF(NOT(G502=""),AND(C502:G502&lt;B502:F502),IF(NOT(F502=""),AND(C502:F502&lt;B502:E502),AND(C502:E502&lt;B502:D502))))</f>
        <v>0</v>
      </c>
      <c r="L502" s="1" t="b">
        <f t="array" ref="L502">IF(NOT(H502=""),AND(AND(ABS(C502:H502-B502:G502)&gt;0),AND(ABS(C502:H502-B502:G502)&lt;4)),IF(NOT(G502=""),AND(AND(ABS(C502:G502-B502:F502)&gt;0),AND(ABS(C502:G502-B502:F502)&lt;4)),IF(NOT(F502=""),AND(AND(ABS(C502:F502-B502:E502)&gt;0),AND(ABS(C502:F502-B502:E502)&lt;4)),AND(AND(ABS(C502:E502-B502:D502)&gt;0),AND(ABS(C502:E502-B502:D502)&lt;4)))))</f>
        <v>0</v>
      </c>
      <c r="M502" s="1" t="b">
        <f t="shared" si="1"/>
        <v>0</v>
      </c>
    </row>
    <row r="503" ht="15.75" customHeight="1">
      <c r="A503" s="1" t="s">
        <v>512</v>
      </c>
      <c r="B503" s="1">
        <v>54.0</v>
      </c>
      <c r="C503" s="1">
        <v>56.0</v>
      </c>
      <c r="D503" s="1">
        <v>56.0</v>
      </c>
      <c r="E503" s="1">
        <v>60.0</v>
      </c>
      <c r="J503" s="1" t="b">
        <f t="array" ref="J503">IF(NOT(H503=""),AND(C503:H503&gt;B503:G503),IF(NOT(G503=""),AND(C503:G503&gt;B503:F503),IF(NOT(F503=""),AND(C503:F503&gt;B503:E503),AND(C503:E503&gt;B503:D503))))</f>
        <v>0</v>
      </c>
      <c r="K503" s="1" t="b">
        <f t="array" ref="K503">IF(NOT(H503=""),AND(C503:H503&lt;B503:G503),IF(NOT(G503=""),AND(C503:G503&lt;B503:F503),IF(NOT(F503=""),AND(C503:F503&lt;B503:E503),AND(C503:E503&lt;B503:D503))))</f>
        <v>0</v>
      </c>
      <c r="L503" s="1" t="b">
        <f t="array" ref="L503">IF(NOT(H503=""),AND(AND(ABS(C503:H503-B503:G503)&gt;0),AND(ABS(C503:H503-B503:G503)&lt;4)),IF(NOT(G503=""),AND(AND(ABS(C503:G503-B503:F503)&gt;0),AND(ABS(C503:G503-B503:F503)&lt;4)),IF(NOT(F503=""),AND(AND(ABS(C503:F503-B503:E503)&gt;0),AND(ABS(C503:F503-B503:E503)&lt;4)),AND(AND(ABS(C503:E503-B503:D503)&gt;0),AND(ABS(C503:E503-B503:D503)&lt;4)))))</f>
        <v>0</v>
      </c>
      <c r="M503" s="1" t="b">
        <f t="shared" si="1"/>
        <v>0</v>
      </c>
    </row>
    <row r="504" ht="15.75" customHeight="1">
      <c r="A504" s="1" t="s">
        <v>513</v>
      </c>
      <c r="B504" s="1">
        <v>12.0</v>
      </c>
      <c r="C504" s="1">
        <v>13.0</v>
      </c>
      <c r="D504" s="1">
        <v>16.0</v>
      </c>
      <c r="E504" s="1">
        <v>15.0</v>
      </c>
      <c r="F504" s="1">
        <v>18.0</v>
      </c>
      <c r="G504" s="1">
        <v>18.0</v>
      </c>
      <c r="J504" s="1" t="b">
        <f t="array" ref="J504">IF(NOT(H504=""),AND(C504:H504&gt;B504:G504),IF(NOT(G504=""),AND(C504:G504&gt;B504:F504),IF(NOT(F504=""),AND(C504:F504&gt;B504:E504),AND(C504:E504&gt;B504:D504))))</f>
        <v>0</v>
      </c>
      <c r="K504" s="1" t="b">
        <f t="array" ref="K504">IF(NOT(H504=""),AND(C504:H504&lt;B504:G504),IF(NOT(G504=""),AND(C504:G504&lt;B504:F504),IF(NOT(F504=""),AND(C504:F504&lt;B504:E504),AND(C504:E504&lt;B504:D504))))</f>
        <v>0</v>
      </c>
      <c r="L504" s="1" t="b">
        <f t="array" ref="L504">IF(NOT(H504=""),AND(AND(ABS(C504:H504-B504:G504)&gt;0),AND(ABS(C504:H504-B504:G504)&lt;4)),IF(NOT(G504=""),AND(AND(ABS(C504:G504-B504:F504)&gt;0),AND(ABS(C504:G504-B504:F504)&lt;4)),IF(NOT(F504=""),AND(AND(ABS(C504:F504-B504:E504)&gt;0),AND(ABS(C504:F504-B504:E504)&lt;4)),AND(AND(ABS(C504:E504-B504:D504)&gt;0),AND(ABS(C504:E504-B504:D504)&lt;4)))))</f>
        <v>0</v>
      </c>
      <c r="M504" s="1" t="b">
        <f t="shared" si="1"/>
        <v>0</v>
      </c>
    </row>
    <row r="505" ht="15.75" customHeight="1">
      <c r="A505" s="1" t="s">
        <v>514</v>
      </c>
      <c r="B505" s="1">
        <v>14.0</v>
      </c>
      <c r="C505" s="1">
        <v>11.0</v>
      </c>
      <c r="D505" s="1">
        <v>11.0</v>
      </c>
      <c r="E505" s="1">
        <v>9.0</v>
      </c>
      <c r="F505" s="1">
        <v>11.0</v>
      </c>
      <c r="J505" s="1" t="b">
        <f t="array" ref="J505">IF(NOT(H505=""),AND(C505:H505&gt;B505:G505),IF(NOT(G505=""),AND(C505:G505&gt;B505:F505),IF(NOT(F505=""),AND(C505:F505&gt;B505:E505),AND(C505:E505&gt;B505:D505))))</f>
        <v>0</v>
      </c>
      <c r="K505" s="1" t="b">
        <f t="array" ref="K505">IF(NOT(H505=""),AND(C505:H505&lt;B505:G505),IF(NOT(G505=""),AND(C505:G505&lt;B505:F505),IF(NOT(F505=""),AND(C505:F505&lt;B505:E505),AND(C505:E505&lt;B505:D505))))</f>
        <v>0</v>
      </c>
      <c r="L505" s="1" t="b">
        <f t="array" ref="L505">IF(NOT(H505=""),AND(AND(ABS(C505:H505-B505:G505)&gt;0),AND(ABS(C505:H505-B505:G505)&lt;4)),IF(NOT(G505=""),AND(AND(ABS(C505:G505-B505:F505)&gt;0),AND(ABS(C505:G505-B505:F505)&lt;4)),IF(NOT(F505=""),AND(AND(ABS(C505:F505-B505:E505)&gt;0),AND(ABS(C505:F505-B505:E505)&lt;4)),AND(AND(ABS(C505:E505-B505:D505)&gt;0),AND(ABS(C505:E505-B505:D505)&lt;4)))))</f>
        <v>0</v>
      </c>
      <c r="M505" s="1" t="b">
        <f t="shared" si="1"/>
        <v>0</v>
      </c>
    </row>
    <row r="506" ht="15.75" customHeight="1">
      <c r="A506" s="1" t="s">
        <v>515</v>
      </c>
      <c r="B506" s="1">
        <v>76.0</v>
      </c>
      <c r="C506" s="1">
        <v>73.0</v>
      </c>
      <c r="D506" s="1">
        <v>70.0</v>
      </c>
      <c r="E506" s="1">
        <v>68.0</v>
      </c>
      <c r="F506" s="1">
        <v>64.0</v>
      </c>
      <c r="G506" s="1">
        <v>60.0</v>
      </c>
      <c r="J506" s="1" t="b">
        <f t="array" ref="J506">IF(NOT(H506=""),AND(C506:H506&gt;B506:G506),IF(NOT(G506=""),AND(C506:G506&gt;B506:F506),IF(NOT(F506=""),AND(C506:F506&gt;B506:E506),AND(C506:E506&gt;B506:D506))))</f>
        <v>0</v>
      </c>
      <c r="K506" s="1" t="b">
        <f t="array" ref="K506">IF(NOT(H506=""),AND(C506:H506&lt;B506:G506),IF(NOT(G506=""),AND(C506:G506&lt;B506:F506),IF(NOT(F506=""),AND(C506:F506&lt;B506:E506),AND(C506:E506&lt;B506:D506))))</f>
        <v>1</v>
      </c>
      <c r="L506" s="1" t="b">
        <f t="array" ref="L506">IF(NOT(H506=""),AND(AND(ABS(C506:H506-B506:G506)&gt;0),AND(ABS(C506:H506-B506:G506)&lt;4)),IF(NOT(G506=""),AND(AND(ABS(C506:G506-B506:F506)&gt;0),AND(ABS(C506:G506-B506:F506)&lt;4)),IF(NOT(F506=""),AND(AND(ABS(C506:F506-B506:E506)&gt;0),AND(ABS(C506:F506-B506:E506)&lt;4)),AND(AND(ABS(C506:E506-B506:D506)&gt;0),AND(ABS(C506:E506-B506:D506)&lt;4)))))</f>
        <v>0</v>
      </c>
      <c r="M506" s="1" t="b">
        <f t="shared" si="1"/>
        <v>0</v>
      </c>
    </row>
    <row r="507" ht="15.75" customHeight="1">
      <c r="A507" s="1" t="s">
        <v>516</v>
      </c>
      <c r="B507" s="1">
        <v>41.0</v>
      </c>
      <c r="C507" s="1">
        <v>42.0</v>
      </c>
      <c r="D507" s="1">
        <v>43.0</v>
      </c>
      <c r="E507" s="1">
        <v>45.0</v>
      </c>
      <c r="F507" s="1">
        <v>51.0</v>
      </c>
      <c r="G507" s="1">
        <v>54.0</v>
      </c>
      <c r="H507" s="1">
        <v>61.0</v>
      </c>
      <c r="J507" s="1" t="b">
        <f t="array" ref="J507">IF(NOT(H507=""),AND(C507:H507&gt;B507:G507),IF(NOT(G507=""),AND(C507:G507&gt;B507:F507),IF(NOT(F507=""),AND(C507:F507&gt;B507:E507),AND(C507:E507&gt;B507:D507))))</f>
        <v>1</v>
      </c>
      <c r="K507" s="1" t="b">
        <f t="array" ref="K507">IF(NOT(H507=""),AND(C507:H507&lt;B507:G507),IF(NOT(G507=""),AND(C507:G507&lt;B507:F507),IF(NOT(F507=""),AND(C507:F507&lt;B507:E507),AND(C507:E507&lt;B507:D507))))</f>
        <v>0</v>
      </c>
      <c r="L507" s="1" t="b">
        <f t="array" ref="L507">IF(NOT(H507=""),AND(AND(ABS(C507:H507-B507:G507)&gt;0),AND(ABS(C507:H507-B507:G507)&lt;4)),IF(NOT(G507=""),AND(AND(ABS(C507:G507-B507:F507)&gt;0),AND(ABS(C507:G507-B507:F507)&lt;4)),IF(NOT(F507=""),AND(AND(ABS(C507:F507-B507:E507)&gt;0),AND(ABS(C507:F507-B507:E507)&lt;4)),AND(AND(ABS(C507:E507-B507:D507)&gt;0),AND(ABS(C507:E507-B507:D507)&lt;4)))))</f>
        <v>0</v>
      </c>
      <c r="M507" s="1" t="b">
        <f t="shared" si="1"/>
        <v>0</v>
      </c>
    </row>
    <row r="508" ht="15.75" customHeight="1">
      <c r="A508" s="1" t="s">
        <v>517</v>
      </c>
      <c r="B508" s="1">
        <v>39.0</v>
      </c>
      <c r="C508" s="1">
        <v>42.0</v>
      </c>
      <c r="D508" s="1">
        <v>41.0</v>
      </c>
      <c r="E508" s="1">
        <v>39.0</v>
      </c>
      <c r="J508" s="1" t="b">
        <f t="array" ref="J508">IF(NOT(H508=""),AND(C508:H508&gt;B508:G508),IF(NOT(G508=""),AND(C508:G508&gt;B508:F508),IF(NOT(F508=""),AND(C508:F508&gt;B508:E508),AND(C508:E508&gt;B508:D508))))</f>
        <v>0</v>
      </c>
      <c r="K508" s="1" t="b">
        <f t="array" ref="K508">IF(NOT(H508=""),AND(C508:H508&lt;B508:G508),IF(NOT(G508=""),AND(C508:G508&lt;B508:F508),IF(NOT(F508=""),AND(C508:F508&lt;B508:E508),AND(C508:E508&lt;B508:D508))))</f>
        <v>0</v>
      </c>
      <c r="L508" s="1" t="b">
        <f t="array" ref="L508">IF(NOT(H508=""),AND(AND(ABS(C508:H508-B508:G508)&gt;0),AND(ABS(C508:H508-B508:G508)&lt;4)),IF(NOT(G508=""),AND(AND(ABS(C508:G508-B508:F508)&gt;0),AND(ABS(C508:G508-B508:F508)&lt;4)),IF(NOT(F508=""),AND(AND(ABS(C508:F508-B508:E508)&gt;0),AND(ABS(C508:F508-B508:E508)&lt;4)),AND(AND(ABS(C508:E508-B508:D508)&gt;0),AND(ABS(C508:E508-B508:D508)&lt;4)))))</f>
        <v>1</v>
      </c>
      <c r="M508" s="1" t="b">
        <f t="shared" si="1"/>
        <v>0</v>
      </c>
    </row>
    <row r="509" ht="15.75" customHeight="1">
      <c r="A509" s="1" t="s">
        <v>518</v>
      </c>
      <c r="B509" s="1">
        <v>34.0</v>
      </c>
      <c r="C509" s="1">
        <v>31.0</v>
      </c>
      <c r="D509" s="1">
        <v>32.0</v>
      </c>
      <c r="E509" s="1">
        <v>30.0</v>
      </c>
      <c r="F509" s="1">
        <v>27.0</v>
      </c>
      <c r="G509" s="1">
        <v>24.0</v>
      </c>
      <c r="H509" s="1">
        <v>24.0</v>
      </c>
      <c r="J509" s="1" t="b">
        <f t="array" ref="J509">IF(NOT(H509=""),AND(C509:H509&gt;B509:G509),IF(NOT(G509=""),AND(C509:G509&gt;B509:F509),IF(NOT(F509=""),AND(C509:F509&gt;B509:E509),AND(C509:E509&gt;B509:D509))))</f>
        <v>0</v>
      </c>
      <c r="K509" s="1" t="b">
        <f t="array" ref="K509">IF(NOT(H509=""),AND(C509:H509&lt;B509:G509),IF(NOT(G509=""),AND(C509:G509&lt;B509:F509),IF(NOT(F509=""),AND(C509:F509&lt;B509:E509),AND(C509:E509&lt;B509:D509))))</f>
        <v>0</v>
      </c>
      <c r="L509" s="1" t="b">
        <f t="array" ref="L509">IF(NOT(H509=""),AND(AND(ABS(C509:H509-B509:G509)&gt;0),AND(ABS(C509:H509-B509:G509)&lt;4)),IF(NOT(G509=""),AND(AND(ABS(C509:G509-B509:F509)&gt;0),AND(ABS(C509:G509-B509:F509)&lt;4)),IF(NOT(F509=""),AND(AND(ABS(C509:F509-B509:E509)&gt;0),AND(ABS(C509:F509-B509:E509)&lt;4)),AND(AND(ABS(C509:E509-B509:D509)&gt;0),AND(ABS(C509:E509-B509:D509)&lt;4)))))</f>
        <v>0</v>
      </c>
      <c r="M509" s="1" t="b">
        <f t="shared" si="1"/>
        <v>0</v>
      </c>
    </row>
    <row r="510" ht="15.75" customHeight="1">
      <c r="A510" s="1" t="s">
        <v>519</v>
      </c>
      <c r="B510" s="1">
        <v>30.0</v>
      </c>
      <c r="C510" s="1">
        <v>31.0</v>
      </c>
      <c r="D510" s="1">
        <v>33.0</v>
      </c>
      <c r="E510" s="1">
        <v>34.0</v>
      </c>
      <c r="F510" s="1">
        <v>36.0</v>
      </c>
      <c r="G510" s="1">
        <v>40.0</v>
      </c>
      <c r="H510" s="1">
        <v>43.0</v>
      </c>
      <c r="J510" s="1" t="b">
        <f t="array" ref="J510">IF(NOT(H510=""),AND(C510:H510&gt;B510:G510),IF(NOT(G510=""),AND(C510:G510&gt;B510:F510),IF(NOT(F510=""),AND(C510:F510&gt;B510:E510),AND(C510:E510&gt;B510:D510))))</f>
        <v>1</v>
      </c>
      <c r="K510" s="1" t="b">
        <f t="array" ref="K510">IF(NOT(H510=""),AND(C510:H510&lt;B510:G510),IF(NOT(G510=""),AND(C510:G510&lt;B510:F510),IF(NOT(F510=""),AND(C510:F510&lt;B510:E510),AND(C510:E510&lt;B510:D510))))</f>
        <v>0</v>
      </c>
      <c r="L510" s="1" t="b">
        <f t="array" ref="L510">IF(NOT(H510=""),AND(AND(ABS(C510:H510-B510:G510)&gt;0),AND(ABS(C510:H510-B510:G510)&lt;4)),IF(NOT(G510=""),AND(AND(ABS(C510:G510-B510:F510)&gt;0),AND(ABS(C510:G510-B510:F510)&lt;4)),IF(NOT(F510=""),AND(AND(ABS(C510:F510-B510:E510)&gt;0),AND(ABS(C510:F510-B510:E510)&lt;4)),AND(AND(ABS(C510:E510-B510:D510)&gt;0),AND(ABS(C510:E510-B510:D510)&lt;4)))))</f>
        <v>0</v>
      </c>
      <c r="M510" s="1" t="b">
        <f t="shared" si="1"/>
        <v>0</v>
      </c>
    </row>
    <row r="511" ht="15.75" customHeight="1">
      <c r="A511" s="1" t="s">
        <v>520</v>
      </c>
      <c r="B511" s="1">
        <v>8.0</v>
      </c>
      <c r="C511" s="1">
        <v>11.0</v>
      </c>
      <c r="D511" s="1">
        <v>13.0</v>
      </c>
      <c r="E511" s="1">
        <v>17.0</v>
      </c>
      <c r="F511" s="1">
        <v>18.0</v>
      </c>
      <c r="J511" s="1" t="b">
        <f t="array" ref="J511">IF(NOT(H511=""),AND(C511:H511&gt;B511:G511),IF(NOT(G511=""),AND(C511:G511&gt;B511:F511),IF(NOT(F511=""),AND(C511:F511&gt;B511:E511),AND(C511:E511&gt;B511:D511))))</f>
        <v>1</v>
      </c>
      <c r="K511" s="1" t="b">
        <f t="array" ref="K511">IF(NOT(H511=""),AND(C511:H511&lt;B511:G511),IF(NOT(G511=""),AND(C511:G511&lt;B511:F511),IF(NOT(F511=""),AND(C511:F511&lt;B511:E511),AND(C511:E511&lt;B511:D511))))</f>
        <v>0</v>
      </c>
      <c r="L511" s="1" t="b">
        <f t="array" ref="L511">IF(NOT(H511=""),AND(AND(ABS(C511:H511-B511:G511)&gt;0),AND(ABS(C511:H511-B511:G511)&lt;4)),IF(NOT(G511=""),AND(AND(ABS(C511:G511-B511:F511)&gt;0),AND(ABS(C511:G511-B511:F511)&lt;4)),IF(NOT(F511=""),AND(AND(ABS(C511:F511-B511:E511)&gt;0),AND(ABS(C511:F511-B511:E511)&lt;4)),AND(AND(ABS(C511:E511-B511:D511)&gt;0),AND(ABS(C511:E511-B511:D511)&lt;4)))))</f>
        <v>0</v>
      </c>
      <c r="M511" s="1" t="b">
        <f t="shared" si="1"/>
        <v>0</v>
      </c>
    </row>
    <row r="512" ht="15.75" customHeight="1">
      <c r="A512" s="1" t="s">
        <v>521</v>
      </c>
      <c r="B512" s="1">
        <v>22.0</v>
      </c>
      <c r="C512" s="1">
        <v>25.0</v>
      </c>
      <c r="D512" s="1">
        <v>29.0</v>
      </c>
      <c r="E512" s="1">
        <v>30.0</v>
      </c>
      <c r="F512" s="1">
        <v>35.0</v>
      </c>
      <c r="J512" s="1" t="b">
        <f t="array" ref="J512">IF(NOT(H512=""),AND(C512:H512&gt;B512:G512),IF(NOT(G512=""),AND(C512:G512&gt;B512:F512),IF(NOT(F512=""),AND(C512:F512&gt;B512:E512),AND(C512:E512&gt;B512:D512))))</f>
        <v>1</v>
      </c>
      <c r="K512" s="1" t="b">
        <f t="array" ref="K512">IF(NOT(H512=""),AND(C512:H512&lt;B512:G512),IF(NOT(G512=""),AND(C512:G512&lt;B512:F512),IF(NOT(F512=""),AND(C512:F512&lt;B512:E512),AND(C512:E512&lt;B512:D512))))</f>
        <v>0</v>
      </c>
      <c r="L512" s="1" t="b">
        <f t="array" ref="L512">IF(NOT(H512=""),AND(AND(ABS(C512:H512-B512:G512)&gt;0),AND(ABS(C512:H512-B512:G512)&lt;4)),IF(NOT(G512=""),AND(AND(ABS(C512:G512-B512:F512)&gt;0),AND(ABS(C512:G512-B512:F512)&lt;4)),IF(NOT(F512=""),AND(AND(ABS(C512:F512-B512:E512)&gt;0),AND(ABS(C512:F512-B512:E512)&lt;4)),AND(AND(ABS(C512:E512-B512:D512)&gt;0),AND(ABS(C512:E512-B512:D512)&lt;4)))))</f>
        <v>0</v>
      </c>
      <c r="M512" s="1" t="b">
        <f t="shared" si="1"/>
        <v>0</v>
      </c>
    </row>
    <row r="513" ht="15.75" customHeight="1">
      <c r="A513" s="1" t="s">
        <v>522</v>
      </c>
      <c r="B513" s="1">
        <v>37.0</v>
      </c>
      <c r="C513" s="1">
        <v>35.0</v>
      </c>
      <c r="D513" s="1">
        <v>37.0</v>
      </c>
      <c r="E513" s="1">
        <v>35.0</v>
      </c>
      <c r="F513" s="1">
        <v>38.0</v>
      </c>
      <c r="J513" s="1" t="b">
        <f t="array" ref="J513">IF(NOT(H513=""),AND(C513:H513&gt;B513:G513),IF(NOT(G513=""),AND(C513:G513&gt;B513:F513),IF(NOT(F513=""),AND(C513:F513&gt;B513:E513),AND(C513:E513&gt;B513:D513))))</f>
        <v>0</v>
      </c>
      <c r="K513" s="1" t="b">
        <f t="array" ref="K513">IF(NOT(H513=""),AND(C513:H513&lt;B513:G513),IF(NOT(G513=""),AND(C513:G513&lt;B513:F513),IF(NOT(F513=""),AND(C513:F513&lt;B513:E513),AND(C513:E513&lt;B513:D513))))</f>
        <v>0</v>
      </c>
      <c r="L513" s="1" t="b">
        <f t="array" ref="L513">IF(NOT(H513=""),AND(AND(ABS(C513:H513-B513:G513)&gt;0),AND(ABS(C513:H513-B513:G513)&lt;4)),IF(NOT(G513=""),AND(AND(ABS(C513:G513-B513:F513)&gt;0),AND(ABS(C513:G513-B513:F513)&lt;4)),IF(NOT(F513=""),AND(AND(ABS(C513:F513-B513:E513)&gt;0),AND(ABS(C513:F513-B513:E513)&lt;4)),AND(AND(ABS(C513:E513-B513:D513)&gt;0),AND(ABS(C513:E513-B513:D513)&lt;4)))))</f>
        <v>1</v>
      </c>
      <c r="M513" s="1" t="b">
        <f t="shared" si="1"/>
        <v>0</v>
      </c>
    </row>
    <row r="514" ht="15.75" customHeight="1">
      <c r="A514" s="1" t="s">
        <v>523</v>
      </c>
      <c r="B514" s="1">
        <v>34.0</v>
      </c>
      <c r="C514" s="1">
        <v>34.0</v>
      </c>
      <c r="D514" s="1">
        <v>36.0</v>
      </c>
      <c r="E514" s="1">
        <v>39.0</v>
      </c>
      <c r="F514" s="1">
        <v>40.0</v>
      </c>
      <c r="G514" s="1">
        <v>37.0</v>
      </c>
      <c r="J514" s="1" t="b">
        <f t="array" ref="J514">IF(NOT(H514=""),AND(C514:H514&gt;B514:G514),IF(NOT(G514=""),AND(C514:G514&gt;B514:F514),IF(NOT(F514=""),AND(C514:F514&gt;B514:E514),AND(C514:E514&gt;B514:D514))))</f>
        <v>0</v>
      </c>
      <c r="K514" s="1" t="b">
        <f t="array" ref="K514">IF(NOT(H514=""),AND(C514:H514&lt;B514:G514),IF(NOT(G514=""),AND(C514:G514&lt;B514:F514),IF(NOT(F514=""),AND(C514:F514&lt;B514:E514),AND(C514:E514&lt;B514:D514))))</f>
        <v>0</v>
      </c>
      <c r="L514" s="1" t="b">
        <f t="array" ref="L514">IF(NOT(H514=""),AND(AND(ABS(C514:H514-B514:G514)&gt;0),AND(ABS(C514:H514-B514:G514)&lt;4)),IF(NOT(G514=""),AND(AND(ABS(C514:G514-B514:F514)&gt;0),AND(ABS(C514:G514-B514:F514)&lt;4)),IF(NOT(F514=""),AND(AND(ABS(C514:F514-B514:E514)&gt;0),AND(ABS(C514:F514-B514:E514)&lt;4)),AND(AND(ABS(C514:E514-B514:D514)&gt;0),AND(ABS(C514:E514-B514:D514)&lt;4)))))</f>
        <v>0</v>
      </c>
      <c r="M514" s="1" t="b">
        <f t="shared" si="1"/>
        <v>0</v>
      </c>
    </row>
    <row r="515" ht="15.75" customHeight="1">
      <c r="A515" s="1" t="s">
        <v>524</v>
      </c>
      <c r="B515" s="1">
        <v>27.0</v>
      </c>
      <c r="C515" s="1">
        <v>25.0</v>
      </c>
      <c r="D515" s="1">
        <v>22.0</v>
      </c>
      <c r="E515" s="1">
        <v>21.0</v>
      </c>
      <c r="F515" s="1">
        <v>21.0</v>
      </c>
      <c r="G515" s="1">
        <v>22.0</v>
      </c>
      <c r="J515" s="1" t="b">
        <f t="array" ref="J515">IF(NOT(H515=""),AND(C515:H515&gt;B515:G515),IF(NOT(G515=""),AND(C515:G515&gt;B515:F515),IF(NOT(F515=""),AND(C515:F515&gt;B515:E515),AND(C515:E515&gt;B515:D515))))</f>
        <v>0</v>
      </c>
      <c r="K515" s="1" t="b">
        <f t="array" ref="K515">IF(NOT(H515=""),AND(C515:H515&lt;B515:G515),IF(NOT(G515=""),AND(C515:G515&lt;B515:F515),IF(NOT(F515=""),AND(C515:F515&lt;B515:E515),AND(C515:E515&lt;B515:D515))))</f>
        <v>0</v>
      </c>
      <c r="L515" s="1" t="b">
        <f t="array" ref="L515">IF(NOT(H515=""),AND(AND(ABS(C515:H515-B515:G515)&gt;0),AND(ABS(C515:H515-B515:G515)&lt;4)),IF(NOT(G515=""),AND(AND(ABS(C515:G515-B515:F515)&gt;0),AND(ABS(C515:G515-B515:F515)&lt;4)),IF(NOT(F515=""),AND(AND(ABS(C515:F515-B515:E515)&gt;0),AND(ABS(C515:F515-B515:E515)&lt;4)),AND(AND(ABS(C515:E515-B515:D515)&gt;0),AND(ABS(C515:E515-B515:D515)&lt;4)))))</f>
        <v>0</v>
      </c>
      <c r="M515" s="1" t="b">
        <f t="shared" si="1"/>
        <v>0</v>
      </c>
    </row>
    <row r="516" ht="15.75" customHeight="1">
      <c r="A516" s="1" t="s">
        <v>525</v>
      </c>
      <c r="B516" s="1">
        <v>44.0</v>
      </c>
      <c r="C516" s="1">
        <v>40.0</v>
      </c>
      <c r="D516" s="1">
        <v>37.0</v>
      </c>
      <c r="E516" s="1">
        <v>33.0</v>
      </c>
      <c r="J516" s="1" t="b">
        <f t="array" ref="J516">IF(NOT(H516=""),AND(C516:H516&gt;B516:G516),IF(NOT(G516=""),AND(C516:G516&gt;B516:F516),IF(NOT(F516=""),AND(C516:F516&gt;B516:E516),AND(C516:E516&gt;B516:D516))))</f>
        <v>0</v>
      </c>
      <c r="K516" s="1" t="b">
        <f t="array" ref="K516">IF(NOT(H516=""),AND(C516:H516&lt;B516:G516),IF(NOT(G516=""),AND(C516:G516&lt;B516:F516),IF(NOT(F516=""),AND(C516:F516&lt;B516:E516),AND(C516:E516&lt;B516:D516))))</f>
        <v>1</v>
      </c>
      <c r="L516" s="1" t="b">
        <f t="array" ref="L516">IF(NOT(H516=""),AND(AND(ABS(C516:H516-B516:G516)&gt;0),AND(ABS(C516:H516-B516:G516)&lt;4)),IF(NOT(G516=""),AND(AND(ABS(C516:G516-B516:F516)&gt;0),AND(ABS(C516:G516-B516:F516)&lt;4)),IF(NOT(F516=""),AND(AND(ABS(C516:F516-B516:E516)&gt;0),AND(ABS(C516:F516-B516:E516)&lt;4)),AND(AND(ABS(C516:E516-B516:D516)&gt;0),AND(ABS(C516:E516-B516:D516)&lt;4)))))</f>
        <v>0</v>
      </c>
      <c r="M516" s="1" t="b">
        <f t="shared" si="1"/>
        <v>0</v>
      </c>
    </row>
    <row r="517" ht="15.75" customHeight="1">
      <c r="A517" s="1" t="s">
        <v>526</v>
      </c>
      <c r="B517" s="1">
        <v>32.0</v>
      </c>
      <c r="C517" s="1">
        <v>31.0</v>
      </c>
      <c r="D517" s="1">
        <v>29.0</v>
      </c>
      <c r="E517" s="1">
        <v>29.0</v>
      </c>
      <c r="F517" s="1">
        <v>27.0</v>
      </c>
      <c r="J517" s="1" t="b">
        <f t="array" ref="J517">IF(NOT(H517=""),AND(C517:H517&gt;B517:G517),IF(NOT(G517=""),AND(C517:G517&gt;B517:F517),IF(NOT(F517=""),AND(C517:F517&gt;B517:E517),AND(C517:E517&gt;B517:D517))))</f>
        <v>0</v>
      </c>
      <c r="K517" s="1" t="b">
        <f t="array" ref="K517">IF(NOT(H517=""),AND(C517:H517&lt;B517:G517),IF(NOT(G517=""),AND(C517:G517&lt;B517:F517),IF(NOT(F517=""),AND(C517:F517&lt;B517:E517),AND(C517:E517&lt;B517:D517))))</f>
        <v>0</v>
      </c>
      <c r="L517" s="1" t="b">
        <f t="array" ref="L517">IF(NOT(H517=""),AND(AND(ABS(C517:H517-B517:G517)&gt;0),AND(ABS(C517:H517-B517:G517)&lt;4)),IF(NOT(G517=""),AND(AND(ABS(C517:G517-B517:F517)&gt;0),AND(ABS(C517:G517-B517:F517)&lt;4)),IF(NOT(F517=""),AND(AND(ABS(C517:F517-B517:E517)&gt;0),AND(ABS(C517:F517-B517:E517)&lt;4)),AND(AND(ABS(C517:E517-B517:D517)&gt;0),AND(ABS(C517:E517-B517:D517)&lt;4)))))</f>
        <v>0</v>
      </c>
      <c r="M517" s="1" t="b">
        <f t="shared" si="1"/>
        <v>0</v>
      </c>
    </row>
    <row r="518" ht="15.75" customHeight="1">
      <c r="A518" s="1" t="s">
        <v>527</v>
      </c>
      <c r="B518" s="1">
        <v>40.0</v>
      </c>
      <c r="C518" s="1">
        <v>41.0</v>
      </c>
      <c r="D518" s="1">
        <v>42.0</v>
      </c>
      <c r="E518" s="1">
        <v>43.0</v>
      </c>
      <c r="F518" s="1">
        <v>43.0</v>
      </c>
      <c r="J518" s="1" t="b">
        <f t="array" ref="J518">IF(NOT(H518=""),AND(C518:H518&gt;B518:G518),IF(NOT(G518=""),AND(C518:G518&gt;B518:F518),IF(NOT(F518=""),AND(C518:F518&gt;B518:E518),AND(C518:E518&gt;B518:D518))))</f>
        <v>0</v>
      </c>
      <c r="K518" s="1" t="b">
        <f t="array" ref="K518">IF(NOT(H518=""),AND(C518:H518&lt;B518:G518),IF(NOT(G518=""),AND(C518:G518&lt;B518:F518),IF(NOT(F518=""),AND(C518:F518&lt;B518:E518),AND(C518:E518&lt;B518:D518))))</f>
        <v>0</v>
      </c>
      <c r="L518" s="1" t="b">
        <f t="array" ref="L518">IF(NOT(H518=""),AND(AND(ABS(C518:H518-B518:G518)&gt;0),AND(ABS(C518:H518-B518:G518)&lt;4)),IF(NOT(G518=""),AND(AND(ABS(C518:G518-B518:F518)&gt;0),AND(ABS(C518:G518-B518:F518)&lt;4)),IF(NOT(F518=""),AND(AND(ABS(C518:F518-B518:E518)&gt;0),AND(ABS(C518:F518-B518:E518)&lt;4)),AND(AND(ABS(C518:E518-B518:D518)&gt;0),AND(ABS(C518:E518-B518:D518)&lt;4)))))</f>
        <v>0</v>
      </c>
      <c r="M518" s="1" t="b">
        <f t="shared" si="1"/>
        <v>0</v>
      </c>
    </row>
    <row r="519" ht="15.75" customHeight="1">
      <c r="A519" s="1" t="s">
        <v>528</v>
      </c>
      <c r="B519" s="1">
        <v>34.0</v>
      </c>
      <c r="C519" s="1">
        <v>35.0</v>
      </c>
      <c r="D519" s="1">
        <v>36.0</v>
      </c>
      <c r="E519" s="1">
        <v>39.0</v>
      </c>
      <c r="F519" s="1">
        <v>42.0</v>
      </c>
      <c r="G519" s="1">
        <v>45.0</v>
      </c>
      <c r="H519" s="1">
        <v>48.0</v>
      </c>
      <c r="J519" s="1" t="b">
        <f t="array" ref="J519">IF(NOT(H519=""),AND(C519:H519&gt;B519:G519),IF(NOT(G519=""),AND(C519:G519&gt;B519:F519),IF(NOT(F519=""),AND(C519:F519&gt;B519:E519),AND(C519:E519&gt;B519:D519))))</f>
        <v>1</v>
      </c>
      <c r="K519" s="1" t="b">
        <f t="array" ref="K519">IF(NOT(H519=""),AND(C519:H519&lt;B519:G519),IF(NOT(G519=""),AND(C519:G519&lt;B519:F519),IF(NOT(F519=""),AND(C519:F519&lt;B519:E519),AND(C519:E519&lt;B519:D519))))</f>
        <v>0</v>
      </c>
      <c r="L519" s="1" t="b">
        <f t="array" ref="L519">IF(NOT(H519=""),AND(AND(ABS(C519:H519-B519:G519)&gt;0),AND(ABS(C519:H519-B519:G519)&lt;4)),IF(NOT(G519=""),AND(AND(ABS(C519:G519-B519:F519)&gt;0),AND(ABS(C519:G519-B519:F519)&lt;4)),IF(NOT(F519=""),AND(AND(ABS(C519:F519-B519:E519)&gt;0),AND(ABS(C519:F519-B519:E519)&lt;4)),AND(AND(ABS(C519:E519-B519:D519)&gt;0),AND(ABS(C519:E519-B519:D519)&lt;4)))))</f>
        <v>1</v>
      </c>
      <c r="M519" s="1" t="b">
        <f t="shared" si="1"/>
        <v>1</v>
      </c>
    </row>
    <row r="520" ht="15.75" customHeight="1">
      <c r="A520" s="1" t="s">
        <v>529</v>
      </c>
      <c r="B520" s="1">
        <v>70.0</v>
      </c>
      <c r="C520" s="1">
        <v>72.0</v>
      </c>
      <c r="D520" s="1">
        <v>73.0</v>
      </c>
      <c r="E520" s="1">
        <v>75.0</v>
      </c>
      <c r="F520" s="1">
        <v>78.0</v>
      </c>
      <c r="G520" s="1">
        <v>80.0</v>
      </c>
      <c r="J520" s="1" t="b">
        <f t="array" ref="J520">IF(NOT(H520=""),AND(C520:H520&gt;B520:G520),IF(NOT(G520=""),AND(C520:G520&gt;B520:F520),IF(NOT(F520=""),AND(C520:F520&gt;B520:E520),AND(C520:E520&gt;B520:D520))))</f>
        <v>1</v>
      </c>
      <c r="K520" s="1" t="b">
        <f t="array" ref="K520">IF(NOT(H520=""),AND(C520:H520&lt;B520:G520),IF(NOT(G520=""),AND(C520:G520&lt;B520:F520),IF(NOT(F520=""),AND(C520:F520&lt;B520:E520),AND(C520:E520&lt;B520:D520))))</f>
        <v>0</v>
      </c>
      <c r="L520" s="1" t="b">
        <f t="array" ref="L520">IF(NOT(H520=""),AND(AND(ABS(C520:H520-B520:G520)&gt;0),AND(ABS(C520:H520-B520:G520)&lt;4)),IF(NOT(G520=""),AND(AND(ABS(C520:G520-B520:F520)&gt;0),AND(ABS(C520:G520-B520:F520)&lt;4)),IF(NOT(F520=""),AND(AND(ABS(C520:F520-B520:E520)&gt;0),AND(ABS(C520:F520-B520:E520)&lt;4)),AND(AND(ABS(C520:E520-B520:D520)&gt;0),AND(ABS(C520:E520-B520:D520)&lt;4)))))</f>
        <v>1</v>
      </c>
      <c r="M520" s="1" t="b">
        <f t="shared" si="1"/>
        <v>1</v>
      </c>
    </row>
    <row r="521" ht="15.75" customHeight="1">
      <c r="A521" s="1" t="s">
        <v>530</v>
      </c>
      <c r="B521" s="1">
        <v>50.0</v>
      </c>
      <c r="C521" s="1">
        <v>49.0</v>
      </c>
      <c r="D521" s="1">
        <v>48.0</v>
      </c>
      <c r="E521" s="1">
        <v>47.0</v>
      </c>
      <c r="J521" s="1" t="b">
        <f t="array" ref="J521">IF(NOT(H521=""),AND(C521:H521&gt;B521:G521),IF(NOT(G521=""),AND(C521:G521&gt;B521:F521),IF(NOT(F521=""),AND(C521:F521&gt;B521:E521),AND(C521:E521&gt;B521:D521))))</f>
        <v>0</v>
      </c>
      <c r="K521" s="1" t="b">
        <f t="array" ref="K521">IF(NOT(H521=""),AND(C521:H521&lt;B521:G521),IF(NOT(G521=""),AND(C521:G521&lt;B521:F521),IF(NOT(F521=""),AND(C521:F521&lt;B521:E521),AND(C521:E521&lt;B521:D521))))</f>
        <v>1</v>
      </c>
      <c r="L521" s="1" t="b">
        <f t="array" ref="L521">IF(NOT(H521=""),AND(AND(ABS(C521:H521-B521:G521)&gt;0),AND(ABS(C521:H521-B521:G521)&lt;4)),IF(NOT(G521=""),AND(AND(ABS(C521:G521-B521:F521)&gt;0),AND(ABS(C521:G521-B521:F521)&lt;4)),IF(NOT(F521=""),AND(AND(ABS(C521:F521-B521:E521)&gt;0),AND(ABS(C521:F521-B521:E521)&lt;4)),AND(AND(ABS(C521:E521-B521:D521)&gt;0),AND(ABS(C521:E521-B521:D521)&lt;4)))))</f>
        <v>1</v>
      </c>
      <c r="M521" s="1" t="b">
        <f t="shared" si="1"/>
        <v>1</v>
      </c>
    </row>
    <row r="522" ht="15.75" customHeight="1">
      <c r="A522" s="1" t="s">
        <v>531</v>
      </c>
      <c r="B522" s="1">
        <v>9.0</v>
      </c>
      <c r="C522" s="1">
        <v>6.0</v>
      </c>
      <c r="D522" s="1">
        <v>5.0</v>
      </c>
      <c r="E522" s="1">
        <v>4.0</v>
      </c>
      <c r="J522" s="1" t="b">
        <f t="array" ref="J522">IF(NOT(H522=""),AND(C522:H522&gt;B522:G522),IF(NOT(G522=""),AND(C522:G522&gt;B522:F522),IF(NOT(F522=""),AND(C522:F522&gt;B522:E522),AND(C522:E522&gt;B522:D522))))</f>
        <v>0</v>
      </c>
      <c r="K522" s="1" t="b">
        <f t="array" ref="K522">IF(NOT(H522=""),AND(C522:H522&lt;B522:G522),IF(NOT(G522=""),AND(C522:G522&lt;B522:F522),IF(NOT(F522=""),AND(C522:F522&lt;B522:E522),AND(C522:E522&lt;B522:D522))))</f>
        <v>1</v>
      </c>
      <c r="L522" s="1" t="b">
        <f t="array" ref="L522">IF(NOT(H522=""),AND(AND(ABS(C522:H522-B522:G522)&gt;0),AND(ABS(C522:H522-B522:G522)&lt;4)),IF(NOT(G522=""),AND(AND(ABS(C522:G522-B522:F522)&gt;0),AND(ABS(C522:G522-B522:F522)&lt;4)),IF(NOT(F522=""),AND(AND(ABS(C522:F522-B522:E522)&gt;0),AND(ABS(C522:F522-B522:E522)&lt;4)),AND(AND(ABS(C522:E522-B522:D522)&gt;0),AND(ABS(C522:E522-B522:D522)&lt;4)))))</f>
        <v>1</v>
      </c>
      <c r="M522" s="1" t="b">
        <f t="shared" si="1"/>
        <v>1</v>
      </c>
    </row>
    <row r="523" ht="15.75" customHeight="1">
      <c r="A523" s="1" t="s">
        <v>532</v>
      </c>
      <c r="B523" s="1">
        <v>72.0</v>
      </c>
      <c r="C523" s="1">
        <v>75.0</v>
      </c>
      <c r="D523" s="1">
        <v>78.0</v>
      </c>
      <c r="E523" s="1">
        <v>80.0</v>
      </c>
      <c r="F523" s="1">
        <v>83.0</v>
      </c>
      <c r="G523" s="1">
        <v>84.0</v>
      </c>
      <c r="J523" s="1" t="b">
        <f t="array" ref="J523">IF(NOT(H523=""),AND(C523:H523&gt;B523:G523),IF(NOT(G523=""),AND(C523:G523&gt;B523:F523),IF(NOT(F523=""),AND(C523:F523&gt;B523:E523),AND(C523:E523&gt;B523:D523))))</f>
        <v>1</v>
      </c>
      <c r="K523" s="1" t="b">
        <f t="array" ref="K523">IF(NOT(H523=""),AND(C523:H523&lt;B523:G523),IF(NOT(G523=""),AND(C523:G523&lt;B523:F523),IF(NOT(F523=""),AND(C523:F523&lt;B523:E523),AND(C523:E523&lt;B523:D523))))</f>
        <v>0</v>
      </c>
      <c r="L523" s="1" t="b">
        <f t="array" ref="L523">IF(NOT(H523=""),AND(AND(ABS(C523:H523-B523:G523)&gt;0),AND(ABS(C523:H523-B523:G523)&lt;4)),IF(NOT(G523=""),AND(AND(ABS(C523:G523-B523:F523)&gt;0),AND(ABS(C523:G523-B523:F523)&lt;4)),IF(NOT(F523=""),AND(AND(ABS(C523:F523-B523:E523)&gt;0),AND(ABS(C523:F523-B523:E523)&lt;4)),AND(AND(ABS(C523:E523-B523:D523)&gt;0),AND(ABS(C523:E523-B523:D523)&lt;4)))))</f>
        <v>1</v>
      </c>
      <c r="M523" s="1" t="b">
        <f t="shared" si="1"/>
        <v>1</v>
      </c>
    </row>
    <row r="524" ht="15.75" customHeight="1">
      <c r="A524" s="1" t="s">
        <v>533</v>
      </c>
      <c r="B524" s="1">
        <v>35.0</v>
      </c>
      <c r="C524" s="1">
        <v>37.0</v>
      </c>
      <c r="D524" s="1">
        <v>39.0</v>
      </c>
      <c r="E524" s="1">
        <v>41.0</v>
      </c>
      <c r="J524" s="1" t="b">
        <f t="array" ref="J524">IF(NOT(H524=""),AND(C524:H524&gt;B524:G524),IF(NOT(G524=""),AND(C524:G524&gt;B524:F524),IF(NOT(F524=""),AND(C524:F524&gt;B524:E524),AND(C524:E524&gt;B524:D524))))</f>
        <v>1</v>
      </c>
      <c r="K524" s="1" t="b">
        <f t="array" ref="K524">IF(NOT(H524=""),AND(C524:H524&lt;B524:G524),IF(NOT(G524=""),AND(C524:G524&lt;B524:F524),IF(NOT(F524=""),AND(C524:F524&lt;B524:E524),AND(C524:E524&lt;B524:D524))))</f>
        <v>0</v>
      </c>
      <c r="L524" s="1" t="b">
        <f t="array" ref="L524">IF(NOT(H524=""),AND(AND(ABS(C524:H524-B524:G524)&gt;0),AND(ABS(C524:H524-B524:G524)&lt;4)),IF(NOT(G524=""),AND(AND(ABS(C524:G524-B524:F524)&gt;0),AND(ABS(C524:G524-B524:F524)&lt;4)),IF(NOT(F524=""),AND(AND(ABS(C524:F524-B524:E524)&gt;0),AND(ABS(C524:F524-B524:E524)&lt;4)),AND(AND(ABS(C524:E524-B524:D524)&gt;0),AND(ABS(C524:E524-B524:D524)&lt;4)))))</f>
        <v>1</v>
      </c>
      <c r="M524" s="1" t="b">
        <f t="shared" si="1"/>
        <v>1</v>
      </c>
    </row>
    <row r="525" ht="15.75" customHeight="1">
      <c r="A525" s="1" t="s">
        <v>534</v>
      </c>
      <c r="B525" s="1">
        <v>76.0</v>
      </c>
      <c r="C525" s="1">
        <v>73.0</v>
      </c>
      <c r="D525" s="1">
        <v>71.0</v>
      </c>
      <c r="E525" s="1">
        <v>70.0</v>
      </c>
      <c r="F525" s="1">
        <v>69.0</v>
      </c>
      <c r="G525" s="1">
        <v>66.0</v>
      </c>
      <c r="J525" s="1" t="b">
        <f t="array" ref="J525">IF(NOT(H525=""),AND(C525:H525&gt;B525:G525),IF(NOT(G525=""),AND(C525:G525&gt;B525:F525),IF(NOT(F525=""),AND(C525:F525&gt;B525:E525),AND(C525:E525&gt;B525:D525))))</f>
        <v>0</v>
      </c>
      <c r="K525" s="1" t="b">
        <f t="array" ref="K525">IF(NOT(H525=""),AND(C525:H525&lt;B525:G525),IF(NOT(G525=""),AND(C525:G525&lt;B525:F525),IF(NOT(F525=""),AND(C525:F525&lt;B525:E525),AND(C525:E525&lt;B525:D525))))</f>
        <v>1</v>
      </c>
      <c r="L525" s="1" t="b">
        <f t="array" ref="L525">IF(NOT(H525=""),AND(AND(ABS(C525:H525-B525:G525)&gt;0),AND(ABS(C525:H525-B525:G525)&lt;4)),IF(NOT(G525=""),AND(AND(ABS(C525:G525-B525:F525)&gt;0),AND(ABS(C525:G525-B525:F525)&lt;4)),IF(NOT(F525=""),AND(AND(ABS(C525:F525-B525:E525)&gt;0),AND(ABS(C525:F525-B525:E525)&lt;4)),AND(AND(ABS(C525:E525-B525:D525)&gt;0),AND(ABS(C525:E525-B525:D525)&lt;4)))))</f>
        <v>1</v>
      </c>
      <c r="M525" s="1" t="b">
        <f t="shared" si="1"/>
        <v>1</v>
      </c>
    </row>
    <row r="526" ht="15.75" customHeight="1">
      <c r="A526" s="1" t="s">
        <v>535</v>
      </c>
      <c r="B526" s="1">
        <v>70.0</v>
      </c>
      <c r="C526" s="1">
        <v>67.0</v>
      </c>
      <c r="D526" s="1">
        <v>66.0</v>
      </c>
      <c r="E526" s="1">
        <v>64.0</v>
      </c>
      <c r="F526" s="1">
        <v>63.0</v>
      </c>
      <c r="G526" s="1">
        <v>61.0</v>
      </c>
      <c r="J526" s="1" t="b">
        <f t="array" ref="J526">IF(NOT(H526=""),AND(C526:H526&gt;B526:G526),IF(NOT(G526=""),AND(C526:G526&gt;B526:F526),IF(NOT(F526=""),AND(C526:F526&gt;B526:E526),AND(C526:E526&gt;B526:D526))))</f>
        <v>0</v>
      </c>
      <c r="K526" s="1" t="b">
        <f t="array" ref="K526">IF(NOT(H526=""),AND(C526:H526&lt;B526:G526),IF(NOT(G526=""),AND(C526:G526&lt;B526:F526),IF(NOT(F526=""),AND(C526:F526&lt;B526:E526),AND(C526:E526&lt;B526:D526))))</f>
        <v>1</v>
      </c>
      <c r="L526" s="1" t="b">
        <f t="array" ref="L526">IF(NOT(H526=""),AND(AND(ABS(C526:H526-B526:G526)&gt;0),AND(ABS(C526:H526-B526:G526)&lt;4)),IF(NOT(G526=""),AND(AND(ABS(C526:G526-B526:F526)&gt;0),AND(ABS(C526:G526-B526:F526)&lt;4)),IF(NOT(F526=""),AND(AND(ABS(C526:F526-B526:E526)&gt;0),AND(ABS(C526:F526-B526:E526)&lt;4)),AND(AND(ABS(C526:E526-B526:D526)&gt;0),AND(ABS(C526:E526-B526:D526)&lt;4)))))</f>
        <v>1</v>
      </c>
      <c r="M526" s="1" t="b">
        <f t="shared" si="1"/>
        <v>1</v>
      </c>
    </row>
    <row r="527" ht="15.75" customHeight="1">
      <c r="A527" s="1" t="s">
        <v>536</v>
      </c>
      <c r="B527" s="1">
        <v>34.0</v>
      </c>
      <c r="C527" s="1">
        <v>36.0</v>
      </c>
      <c r="D527" s="1">
        <v>38.0</v>
      </c>
      <c r="E527" s="1">
        <v>40.0</v>
      </c>
      <c r="F527" s="1">
        <v>42.0</v>
      </c>
      <c r="G527" s="1">
        <v>45.0</v>
      </c>
      <c r="H527" s="1">
        <v>46.0</v>
      </c>
      <c r="J527" s="1" t="b">
        <f t="array" ref="J527">IF(NOT(H527=""),AND(C527:H527&gt;B527:G527),IF(NOT(G527=""),AND(C527:G527&gt;B527:F527),IF(NOT(F527=""),AND(C527:F527&gt;B527:E527),AND(C527:E527&gt;B527:D527))))</f>
        <v>1</v>
      </c>
      <c r="K527" s="1" t="b">
        <f t="array" ref="K527">IF(NOT(H527=""),AND(C527:H527&lt;B527:G527),IF(NOT(G527=""),AND(C527:G527&lt;B527:F527),IF(NOT(F527=""),AND(C527:F527&lt;B527:E527),AND(C527:E527&lt;B527:D527))))</f>
        <v>0</v>
      </c>
      <c r="L527" s="1" t="b">
        <f t="array" ref="L527">IF(NOT(H527=""),AND(AND(ABS(C527:H527-B527:G527)&gt;0),AND(ABS(C527:H527-B527:G527)&lt;4)),IF(NOT(G527=""),AND(AND(ABS(C527:G527-B527:F527)&gt;0),AND(ABS(C527:G527-B527:F527)&lt;4)),IF(NOT(F527=""),AND(AND(ABS(C527:F527-B527:E527)&gt;0),AND(ABS(C527:F527-B527:E527)&lt;4)),AND(AND(ABS(C527:E527-B527:D527)&gt;0),AND(ABS(C527:E527-B527:D527)&lt;4)))))</f>
        <v>1</v>
      </c>
      <c r="M527" s="1" t="b">
        <f t="shared" si="1"/>
        <v>1</v>
      </c>
    </row>
    <row r="528" ht="15.75" customHeight="1">
      <c r="A528" s="1" t="s">
        <v>537</v>
      </c>
      <c r="B528" s="1">
        <v>72.0</v>
      </c>
      <c r="C528" s="1">
        <v>70.0</v>
      </c>
      <c r="D528" s="1">
        <v>67.0</v>
      </c>
      <c r="E528" s="1">
        <v>64.0</v>
      </c>
      <c r="J528" s="1" t="b">
        <f t="array" ref="J528">IF(NOT(H528=""),AND(C528:H528&gt;B528:G528),IF(NOT(G528=""),AND(C528:G528&gt;B528:F528),IF(NOT(F528=""),AND(C528:F528&gt;B528:E528),AND(C528:E528&gt;B528:D528))))</f>
        <v>0</v>
      </c>
      <c r="K528" s="1" t="b">
        <f t="array" ref="K528">IF(NOT(H528=""),AND(C528:H528&lt;B528:G528),IF(NOT(G528=""),AND(C528:G528&lt;B528:F528),IF(NOT(F528=""),AND(C528:F528&lt;B528:E528),AND(C528:E528&lt;B528:D528))))</f>
        <v>1</v>
      </c>
      <c r="L528" s="1" t="b">
        <f t="array" ref="L528">IF(NOT(H528=""),AND(AND(ABS(C528:H528-B528:G528)&gt;0),AND(ABS(C528:H528-B528:G528)&lt;4)),IF(NOT(G528=""),AND(AND(ABS(C528:G528-B528:F528)&gt;0),AND(ABS(C528:G528-B528:F528)&lt;4)),IF(NOT(F528=""),AND(AND(ABS(C528:F528-B528:E528)&gt;0),AND(ABS(C528:F528-B528:E528)&lt;4)),AND(AND(ABS(C528:E528-B528:D528)&gt;0),AND(ABS(C528:E528-B528:D528)&lt;4)))))</f>
        <v>1</v>
      </c>
      <c r="M528" s="1" t="b">
        <f t="shared" si="1"/>
        <v>1</v>
      </c>
    </row>
    <row r="529" ht="15.75" customHeight="1">
      <c r="A529" s="1" t="s">
        <v>538</v>
      </c>
      <c r="B529" s="1">
        <v>58.0</v>
      </c>
      <c r="C529" s="1">
        <v>57.0</v>
      </c>
      <c r="D529" s="1">
        <v>56.0</v>
      </c>
      <c r="E529" s="1">
        <v>55.0</v>
      </c>
      <c r="J529" s="1" t="b">
        <f t="array" ref="J529">IF(NOT(H529=""),AND(C529:H529&gt;B529:G529),IF(NOT(G529=""),AND(C529:G529&gt;B529:F529),IF(NOT(F529=""),AND(C529:F529&gt;B529:E529),AND(C529:E529&gt;B529:D529))))</f>
        <v>0</v>
      </c>
      <c r="K529" s="1" t="b">
        <f t="array" ref="K529">IF(NOT(H529=""),AND(C529:H529&lt;B529:G529),IF(NOT(G529=""),AND(C529:G529&lt;B529:F529),IF(NOT(F529=""),AND(C529:F529&lt;B529:E529),AND(C529:E529&lt;B529:D529))))</f>
        <v>1</v>
      </c>
      <c r="L529" s="1" t="b">
        <f t="array" ref="L529">IF(NOT(H529=""),AND(AND(ABS(C529:H529-B529:G529)&gt;0),AND(ABS(C529:H529-B529:G529)&lt;4)),IF(NOT(G529=""),AND(AND(ABS(C529:G529-B529:F529)&gt;0),AND(ABS(C529:G529-B529:F529)&lt;4)),IF(NOT(F529=""),AND(AND(ABS(C529:F529-B529:E529)&gt;0),AND(ABS(C529:F529-B529:E529)&lt;4)),AND(AND(ABS(C529:E529-B529:D529)&gt;0),AND(ABS(C529:E529-B529:D529)&lt;4)))))</f>
        <v>1</v>
      </c>
      <c r="M529" s="1" t="b">
        <f t="shared" si="1"/>
        <v>1</v>
      </c>
    </row>
    <row r="530" ht="15.75" customHeight="1">
      <c r="A530" s="1" t="s">
        <v>539</v>
      </c>
      <c r="B530" s="1">
        <v>34.0</v>
      </c>
      <c r="C530" s="1">
        <v>32.0</v>
      </c>
      <c r="D530" s="1">
        <v>31.0</v>
      </c>
      <c r="E530" s="1">
        <v>30.0</v>
      </c>
      <c r="F530" s="1">
        <v>28.0</v>
      </c>
      <c r="G530" s="1">
        <v>25.0</v>
      </c>
      <c r="H530" s="1">
        <v>24.0</v>
      </c>
      <c r="J530" s="1" t="b">
        <f t="array" ref="J530">IF(NOT(H530=""),AND(C530:H530&gt;B530:G530),IF(NOT(G530=""),AND(C530:G530&gt;B530:F530),IF(NOT(F530=""),AND(C530:F530&gt;B530:E530),AND(C530:E530&gt;B530:D530))))</f>
        <v>0</v>
      </c>
      <c r="K530" s="1" t="b">
        <f t="array" ref="K530">IF(NOT(H530=""),AND(C530:H530&lt;B530:G530),IF(NOT(G530=""),AND(C530:G530&lt;B530:F530),IF(NOT(F530=""),AND(C530:F530&lt;B530:E530),AND(C530:E530&lt;B530:D530))))</f>
        <v>1</v>
      </c>
      <c r="L530" s="1" t="b">
        <f t="array" ref="L530">IF(NOT(H530=""),AND(AND(ABS(C530:H530-B530:G530)&gt;0),AND(ABS(C530:H530-B530:G530)&lt;4)),IF(NOT(G530=""),AND(AND(ABS(C530:G530-B530:F530)&gt;0),AND(ABS(C530:G530-B530:F530)&lt;4)),IF(NOT(F530=""),AND(AND(ABS(C530:F530-B530:E530)&gt;0),AND(ABS(C530:F530-B530:E530)&lt;4)),AND(AND(ABS(C530:E530-B530:D530)&gt;0),AND(ABS(C530:E530-B530:D530)&lt;4)))))</f>
        <v>1</v>
      </c>
      <c r="M530" s="1" t="b">
        <f t="shared" si="1"/>
        <v>1</v>
      </c>
    </row>
    <row r="531" ht="15.75" customHeight="1">
      <c r="A531" s="1" t="s">
        <v>540</v>
      </c>
      <c r="B531" s="1">
        <v>40.0</v>
      </c>
      <c r="C531" s="1">
        <v>38.0</v>
      </c>
      <c r="D531" s="1">
        <v>36.0</v>
      </c>
      <c r="E531" s="1">
        <v>33.0</v>
      </c>
      <c r="F531" s="1">
        <v>30.0</v>
      </c>
      <c r="G531" s="1">
        <v>28.0</v>
      </c>
      <c r="J531" s="1" t="b">
        <f t="array" ref="J531">IF(NOT(H531=""),AND(C531:H531&gt;B531:G531),IF(NOT(G531=""),AND(C531:G531&gt;B531:F531),IF(NOT(F531=""),AND(C531:F531&gt;B531:E531),AND(C531:E531&gt;B531:D531))))</f>
        <v>0</v>
      </c>
      <c r="K531" s="1" t="b">
        <f t="array" ref="K531">IF(NOT(H531=""),AND(C531:H531&lt;B531:G531),IF(NOT(G531=""),AND(C531:G531&lt;B531:F531),IF(NOT(F531=""),AND(C531:F531&lt;B531:E531),AND(C531:E531&lt;B531:D531))))</f>
        <v>1</v>
      </c>
      <c r="L531" s="1" t="b">
        <f t="array" ref="L531">IF(NOT(H531=""),AND(AND(ABS(C531:H531-B531:G531)&gt;0),AND(ABS(C531:H531-B531:G531)&lt;4)),IF(NOT(G531=""),AND(AND(ABS(C531:G531-B531:F531)&gt;0),AND(ABS(C531:G531-B531:F531)&lt;4)),IF(NOT(F531=""),AND(AND(ABS(C531:F531-B531:E531)&gt;0),AND(ABS(C531:F531-B531:E531)&lt;4)),AND(AND(ABS(C531:E531-B531:D531)&gt;0),AND(ABS(C531:E531-B531:D531)&lt;4)))))</f>
        <v>1</v>
      </c>
      <c r="M531" s="1" t="b">
        <f t="shared" si="1"/>
        <v>1</v>
      </c>
    </row>
    <row r="532" ht="15.75" customHeight="1">
      <c r="A532" s="1" t="s">
        <v>541</v>
      </c>
      <c r="B532" s="1">
        <v>79.0</v>
      </c>
      <c r="C532" s="1">
        <v>81.0</v>
      </c>
      <c r="D532" s="1">
        <v>83.0</v>
      </c>
      <c r="E532" s="1">
        <v>85.0</v>
      </c>
      <c r="J532" s="1" t="b">
        <f t="array" ref="J532">IF(NOT(H532=""),AND(C532:H532&gt;B532:G532),IF(NOT(G532=""),AND(C532:G532&gt;B532:F532),IF(NOT(F532=""),AND(C532:F532&gt;B532:E532),AND(C532:E532&gt;B532:D532))))</f>
        <v>1</v>
      </c>
      <c r="K532" s="1" t="b">
        <f t="array" ref="K532">IF(NOT(H532=""),AND(C532:H532&lt;B532:G532),IF(NOT(G532=""),AND(C532:G532&lt;B532:F532),IF(NOT(F532=""),AND(C532:F532&lt;B532:E532),AND(C532:E532&lt;B532:D532))))</f>
        <v>0</v>
      </c>
      <c r="L532" s="1" t="b">
        <f t="array" ref="L532">IF(NOT(H532=""),AND(AND(ABS(C532:H532-B532:G532)&gt;0),AND(ABS(C532:H532-B532:G532)&lt;4)),IF(NOT(G532=""),AND(AND(ABS(C532:G532-B532:F532)&gt;0),AND(ABS(C532:G532-B532:F532)&lt;4)),IF(NOT(F532=""),AND(AND(ABS(C532:F532-B532:E532)&gt;0),AND(ABS(C532:F532-B532:E532)&lt;4)),AND(AND(ABS(C532:E532-B532:D532)&gt;0),AND(ABS(C532:E532-B532:D532)&lt;4)))))</f>
        <v>1</v>
      </c>
      <c r="M532" s="1" t="b">
        <f t="shared" si="1"/>
        <v>1</v>
      </c>
    </row>
    <row r="533" ht="15.75" customHeight="1">
      <c r="A533" s="1" t="s">
        <v>542</v>
      </c>
      <c r="B533" s="1">
        <v>97.0</v>
      </c>
      <c r="C533" s="1">
        <v>94.0</v>
      </c>
      <c r="D533" s="1">
        <v>92.0</v>
      </c>
      <c r="E533" s="1">
        <v>90.0</v>
      </c>
      <c r="J533" s="1" t="b">
        <f t="array" ref="J533">IF(NOT(H533=""),AND(C533:H533&gt;B533:G533),IF(NOT(G533=""),AND(C533:G533&gt;B533:F533),IF(NOT(F533=""),AND(C533:F533&gt;B533:E533),AND(C533:E533&gt;B533:D533))))</f>
        <v>0</v>
      </c>
      <c r="K533" s="1" t="b">
        <f t="array" ref="K533">IF(NOT(H533=""),AND(C533:H533&lt;B533:G533),IF(NOT(G533=""),AND(C533:G533&lt;B533:F533),IF(NOT(F533=""),AND(C533:F533&lt;B533:E533),AND(C533:E533&lt;B533:D533))))</f>
        <v>1</v>
      </c>
      <c r="L533" s="1" t="b">
        <f t="array" ref="L533">IF(NOT(H533=""),AND(AND(ABS(C533:H533-B533:G533)&gt;0),AND(ABS(C533:H533-B533:G533)&lt;4)),IF(NOT(G533=""),AND(AND(ABS(C533:G533-B533:F533)&gt;0),AND(ABS(C533:G533-B533:F533)&lt;4)),IF(NOT(F533=""),AND(AND(ABS(C533:F533-B533:E533)&gt;0),AND(ABS(C533:F533-B533:E533)&lt;4)),AND(AND(ABS(C533:E533-B533:D533)&gt;0),AND(ABS(C533:E533-B533:D533)&lt;4)))))</f>
        <v>1</v>
      </c>
      <c r="M533" s="1" t="b">
        <f t="shared" si="1"/>
        <v>1</v>
      </c>
    </row>
    <row r="534" ht="15.75" customHeight="1">
      <c r="A534" s="1" t="s">
        <v>543</v>
      </c>
      <c r="B534" s="1">
        <v>69.0</v>
      </c>
      <c r="C534" s="1">
        <v>72.0</v>
      </c>
      <c r="D534" s="1">
        <v>75.0</v>
      </c>
      <c r="E534" s="1">
        <v>76.0</v>
      </c>
      <c r="J534" s="1" t="b">
        <f t="array" ref="J534">IF(NOT(H534=""),AND(C534:H534&gt;B534:G534),IF(NOT(G534=""),AND(C534:G534&gt;B534:F534),IF(NOT(F534=""),AND(C534:F534&gt;B534:E534),AND(C534:E534&gt;B534:D534))))</f>
        <v>1</v>
      </c>
      <c r="K534" s="1" t="b">
        <f t="array" ref="K534">IF(NOT(H534=""),AND(C534:H534&lt;B534:G534),IF(NOT(G534=""),AND(C534:G534&lt;B534:F534),IF(NOT(F534=""),AND(C534:F534&lt;B534:E534),AND(C534:E534&lt;B534:D534))))</f>
        <v>0</v>
      </c>
      <c r="L534" s="1" t="b">
        <f t="array" ref="L534">IF(NOT(H534=""),AND(AND(ABS(C534:H534-B534:G534)&gt;0),AND(ABS(C534:H534-B534:G534)&lt;4)),IF(NOT(G534=""),AND(AND(ABS(C534:G534-B534:F534)&gt;0),AND(ABS(C534:G534-B534:F534)&lt;4)),IF(NOT(F534=""),AND(AND(ABS(C534:F534-B534:E534)&gt;0),AND(ABS(C534:F534-B534:E534)&lt;4)),AND(AND(ABS(C534:E534-B534:D534)&gt;0),AND(ABS(C534:E534-B534:D534)&lt;4)))))</f>
        <v>1</v>
      </c>
      <c r="M534" s="1" t="b">
        <f t="shared" si="1"/>
        <v>1</v>
      </c>
    </row>
    <row r="535" ht="15.75" customHeight="1">
      <c r="A535" s="1" t="s">
        <v>544</v>
      </c>
      <c r="B535" s="1">
        <v>31.0</v>
      </c>
      <c r="C535" s="1">
        <v>34.0</v>
      </c>
      <c r="D535" s="1">
        <v>37.0</v>
      </c>
      <c r="E535" s="1">
        <v>38.0</v>
      </c>
      <c r="F535" s="1">
        <v>40.0</v>
      </c>
      <c r="G535" s="1">
        <v>43.0</v>
      </c>
      <c r="H535" s="1">
        <v>46.0</v>
      </c>
      <c r="J535" s="1" t="b">
        <f t="array" ref="J535">IF(NOT(H535=""),AND(C535:H535&gt;B535:G535),IF(NOT(G535=""),AND(C535:G535&gt;B535:F535),IF(NOT(F535=""),AND(C535:F535&gt;B535:E535),AND(C535:E535&gt;B535:D535))))</f>
        <v>1</v>
      </c>
      <c r="K535" s="1" t="b">
        <f t="array" ref="K535">IF(NOT(H535=""),AND(C535:H535&lt;B535:G535),IF(NOT(G535=""),AND(C535:G535&lt;B535:F535),IF(NOT(F535=""),AND(C535:F535&lt;B535:E535),AND(C535:E535&lt;B535:D535))))</f>
        <v>0</v>
      </c>
      <c r="L535" s="1" t="b">
        <f t="array" ref="L535">IF(NOT(H535=""),AND(AND(ABS(C535:H535-B535:G535)&gt;0),AND(ABS(C535:H535-B535:G535)&lt;4)),IF(NOT(G535=""),AND(AND(ABS(C535:G535-B535:F535)&gt;0),AND(ABS(C535:G535-B535:F535)&lt;4)),IF(NOT(F535=""),AND(AND(ABS(C535:F535-B535:E535)&gt;0),AND(ABS(C535:F535-B535:E535)&lt;4)),AND(AND(ABS(C535:E535-B535:D535)&gt;0),AND(ABS(C535:E535-B535:D535)&lt;4)))))</f>
        <v>1</v>
      </c>
      <c r="M535" s="1" t="b">
        <f t="shared" si="1"/>
        <v>1</v>
      </c>
    </row>
    <row r="536" ht="15.75" customHeight="1">
      <c r="A536" s="1" t="s">
        <v>545</v>
      </c>
      <c r="B536" s="1">
        <v>41.0</v>
      </c>
      <c r="C536" s="1">
        <v>44.0</v>
      </c>
      <c r="D536" s="1">
        <v>45.0</v>
      </c>
      <c r="E536" s="1">
        <v>46.0</v>
      </c>
      <c r="F536" s="1">
        <v>48.0</v>
      </c>
      <c r="J536" s="1" t="b">
        <f t="array" ref="J536">IF(NOT(H536=""),AND(C536:H536&gt;B536:G536),IF(NOT(G536=""),AND(C536:G536&gt;B536:F536),IF(NOT(F536=""),AND(C536:F536&gt;B536:E536),AND(C536:E536&gt;B536:D536))))</f>
        <v>1</v>
      </c>
      <c r="K536" s="1" t="b">
        <f t="array" ref="K536">IF(NOT(H536=""),AND(C536:H536&lt;B536:G536),IF(NOT(G536=""),AND(C536:G536&lt;B536:F536),IF(NOT(F536=""),AND(C536:F536&lt;B536:E536),AND(C536:E536&lt;B536:D536))))</f>
        <v>0</v>
      </c>
      <c r="L536" s="1" t="b">
        <f t="array" ref="L536">IF(NOT(H536=""),AND(AND(ABS(C536:H536-B536:G536)&gt;0),AND(ABS(C536:H536-B536:G536)&lt;4)),IF(NOT(G536=""),AND(AND(ABS(C536:G536-B536:F536)&gt;0),AND(ABS(C536:G536-B536:F536)&lt;4)),IF(NOT(F536=""),AND(AND(ABS(C536:F536-B536:E536)&gt;0),AND(ABS(C536:F536-B536:E536)&lt;4)),AND(AND(ABS(C536:E536-B536:D536)&gt;0),AND(ABS(C536:E536-B536:D536)&lt;4)))))</f>
        <v>1</v>
      </c>
      <c r="M536" s="1" t="b">
        <f t="shared" si="1"/>
        <v>1</v>
      </c>
    </row>
    <row r="537" ht="15.75" customHeight="1">
      <c r="A537" s="1" t="s">
        <v>546</v>
      </c>
      <c r="B537" s="1">
        <v>84.0</v>
      </c>
      <c r="C537" s="1">
        <v>82.0</v>
      </c>
      <c r="D537" s="1">
        <v>79.0</v>
      </c>
      <c r="E537" s="1">
        <v>77.0</v>
      </c>
      <c r="J537" s="1" t="b">
        <f t="array" ref="J537">IF(NOT(H537=""),AND(C537:H537&gt;B537:G537),IF(NOT(G537=""),AND(C537:G537&gt;B537:F537),IF(NOT(F537=""),AND(C537:F537&gt;B537:E537),AND(C537:E537&gt;B537:D537))))</f>
        <v>0</v>
      </c>
      <c r="K537" s="1" t="b">
        <f t="array" ref="K537">IF(NOT(H537=""),AND(C537:H537&lt;B537:G537),IF(NOT(G537=""),AND(C537:G537&lt;B537:F537),IF(NOT(F537=""),AND(C537:F537&lt;B537:E537),AND(C537:E537&lt;B537:D537))))</f>
        <v>1</v>
      </c>
      <c r="L537" s="1" t="b">
        <f t="array" ref="L537">IF(NOT(H537=""),AND(AND(ABS(C537:H537-B537:G537)&gt;0),AND(ABS(C537:H537-B537:G537)&lt;4)),IF(NOT(G537=""),AND(AND(ABS(C537:G537-B537:F537)&gt;0),AND(ABS(C537:G537-B537:F537)&lt;4)),IF(NOT(F537=""),AND(AND(ABS(C537:F537-B537:E537)&gt;0),AND(ABS(C537:F537-B537:E537)&lt;4)),AND(AND(ABS(C537:E537-B537:D537)&gt;0),AND(ABS(C537:E537-B537:D537)&lt;4)))))</f>
        <v>1</v>
      </c>
      <c r="M537" s="1" t="b">
        <f t="shared" si="1"/>
        <v>1</v>
      </c>
    </row>
    <row r="538" ht="15.75" customHeight="1">
      <c r="A538" s="1" t="s">
        <v>547</v>
      </c>
      <c r="B538" s="1">
        <v>40.0</v>
      </c>
      <c r="C538" s="1">
        <v>43.0</v>
      </c>
      <c r="D538" s="1">
        <v>45.0</v>
      </c>
      <c r="E538" s="1">
        <v>47.0</v>
      </c>
      <c r="J538" s="1" t="b">
        <f t="array" ref="J538">IF(NOT(H538=""),AND(C538:H538&gt;B538:G538),IF(NOT(G538=""),AND(C538:G538&gt;B538:F538),IF(NOT(F538=""),AND(C538:F538&gt;B538:E538),AND(C538:E538&gt;B538:D538))))</f>
        <v>1</v>
      </c>
      <c r="K538" s="1" t="b">
        <f t="array" ref="K538">IF(NOT(H538=""),AND(C538:H538&lt;B538:G538),IF(NOT(G538=""),AND(C538:G538&lt;B538:F538),IF(NOT(F538=""),AND(C538:F538&lt;B538:E538),AND(C538:E538&lt;B538:D538))))</f>
        <v>0</v>
      </c>
      <c r="L538" s="1" t="b">
        <f t="array" ref="L538">IF(NOT(H538=""),AND(AND(ABS(C538:H538-B538:G538)&gt;0),AND(ABS(C538:H538-B538:G538)&lt;4)),IF(NOT(G538=""),AND(AND(ABS(C538:G538-B538:F538)&gt;0),AND(ABS(C538:G538-B538:F538)&lt;4)),IF(NOT(F538=""),AND(AND(ABS(C538:F538-B538:E538)&gt;0),AND(ABS(C538:F538-B538:E538)&lt;4)),AND(AND(ABS(C538:E538-B538:D538)&gt;0),AND(ABS(C538:E538-B538:D538)&lt;4)))))</f>
        <v>1</v>
      </c>
      <c r="M538" s="1" t="b">
        <f t="shared" si="1"/>
        <v>1</v>
      </c>
    </row>
    <row r="539" ht="15.75" customHeight="1">
      <c r="A539" s="1" t="s">
        <v>548</v>
      </c>
      <c r="B539" s="1">
        <v>37.0</v>
      </c>
      <c r="C539" s="1">
        <v>34.0</v>
      </c>
      <c r="D539" s="1">
        <v>32.0</v>
      </c>
      <c r="E539" s="1">
        <v>31.0</v>
      </c>
      <c r="F539" s="1">
        <v>29.0</v>
      </c>
      <c r="J539" s="1" t="b">
        <f t="array" ref="J539">IF(NOT(H539=""),AND(C539:H539&gt;B539:G539),IF(NOT(G539=""),AND(C539:G539&gt;B539:F539),IF(NOT(F539=""),AND(C539:F539&gt;B539:E539),AND(C539:E539&gt;B539:D539))))</f>
        <v>0</v>
      </c>
      <c r="K539" s="1" t="b">
        <f t="array" ref="K539">IF(NOT(H539=""),AND(C539:H539&lt;B539:G539),IF(NOT(G539=""),AND(C539:G539&lt;B539:F539),IF(NOT(F539=""),AND(C539:F539&lt;B539:E539),AND(C539:E539&lt;B539:D539))))</f>
        <v>1</v>
      </c>
      <c r="L539" s="1" t="b">
        <f t="array" ref="L539">IF(NOT(H539=""),AND(AND(ABS(C539:H539-B539:G539)&gt;0),AND(ABS(C539:H539-B539:G539)&lt;4)),IF(NOT(G539=""),AND(AND(ABS(C539:G539-B539:F539)&gt;0),AND(ABS(C539:G539-B539:F539)&lt;4)),IF(NOT(F539=""),AND(AND(ABS(C539:F539-B539:E539)&gt;0),AND(ABS(C539:F539-B539:E539)&lt;4)),AND(AND(ABS(C539:E539-B539:D539)&gt;0),AND(ABS(C539:E539-B539:D539)&lt;4)))))</f>
        <v>1</v>
      </c>
      <c r="M539" s="1" t="b">
        <f t="shared" si="1"/>
        <v>1</v>
      </c>
    </row>
    <row r="540" ht="15.75" customHeight="1">
      <c r="A540" s="1" t="s">
        <v>549</v>
      </c>
      <c r="B540" s="1">
        <v>94.0</v>
      </c>
      <c r="C540" s="1">
        <v>93.0</v>
      </c>
      <c r="D540" s="1">
        <v>91.0</v>
      </c>
      <c r="E540" s="1">
        <v>89.0</v>
      </c>
      <c r="J540" s="1" t="b">
        <f t="array" ref="J540">IF(NOT(H540=""),AND(C540:H540&gt;B540:G540),IF(NOT(G540=""),AND(C540:G540&gt;B540:F540),IF(NOT(F540=""),AND(C540:F540&gt;B540:E540),AND(C540:E540&gt;B540:D540))))</f>
        <v>0</v>
      </c>
      <c r="K540" s="1" t="b">
        <f t="array" ref="K540">IF(NOT(H540=""),AND(C540:H540&lt;B540:G540),IF(NOT(G540=""),AND(C540:G540&lt;B540:F540),IF(NOT(F540=""),AND(C540:F540&lt;B540:E540),AND(C540:E540&lt;B540:D540))))</f>
        <v>1</v>
      </c>
      <c r="L540" s="1" t="b">
        <f t="array" ref="L540">IF(NOT(H540=""),AND(AND(ABS(C540:H540-B540:G540)&gt;0),AND(ABS(C540:H540-B540:G540)&lt;4)),IF(NOT(G540=""),AND(AND(ABS(C540:G540-B540:F540)&gt;0),AND(ABS(C540:G540-B540:F540)&lt;4)),IF(NOT(F540=""),AND(AND(ABS(C540:F540-B540:E540)&gt;0),AND(ABS(C540:F540-B540:E540)&lt;4)),AND(AND(ABS(C540:E540-B540:D540)&gt;0),AND(ABS(C540:E540-B540:D540)&lt;4)))))</f>
        <v>1</v>
      </c>
      <c r="M540" s="1" t="b">
        <f t="shared" si="1"/>
        <v>1</v>
      </c>
    </row>
    <row r="541" ht="15.75" customHeight="1">
      <c r="A541" s="1" t="s">
        <v>550</v>
      </c>
      <c r="B541" s="1">
        <v>76.0</v>
      </c>
      <c r="C541" s="1">
        <v>79.0</v>
      </c>
      <c r="D541" s="1">
        <v>80.0</v>
      </c>
      <c r="E541" s="1">
        <v>83.0</v>
      </c>
      <c r="F541" s="1">
        <v>84.0</v>
      </c>
      <c r="J541" s="1" t="b">
        <f t="array" ref="J541">IF(NOT(H541=""),AND(C541:H541&gt;B541:G541),IF(NOT(G541=""),AND(C541:G541&gt;B541:F541),IF(NOT(F541=""),AND(C541:F541&gt;B541:E541),AND(C541:E541&gt;B541:D541))))</f>
        <v>1</v>
      </c>
      <c r="K541" s="1" t="b">
        <f t="array" ref="K541">IF(NOT(H541=""),AND(C541:H541&lt;B541:G541),IF(NOT(G541=""),AND(C541:G541&lt;B541:F541),IF(NOT(F541=""),AND(C541:F541&lt;B541:E541),AND(C541:E541&lt;B541:D541))))</f>
        <v>0</v>
      </c>
      <c r="L541" s="1" t="b">
        <f t="array" ref="L541">IF(NOT(H541=""),AND(AND(ABS(C541:H541-B541:G541)&gt;0),AND(ABS(C541:H541-B541:G541)&lt;4)),IF(NOT(G541=""),AND(AND(ABS(C541:G541-B541:F541)&gt;0),AND(ABS(C541:G541-B541:F541)&lt;4)),IF(NOT(F541=""),AND(AND(ABS(C541:F541-B541:E541)&gt;0),AND(ABS(C541:F541-B541:E541)&lt;4)),AND(AND(ABS(C541:E541-B541:D541)&gt;0),AND(ABS(C541:E541-B541:D541)&lt;4)))))</f>
        <v>1</v>
      </c>
      <c r="M541" s="1" t="b">
        <f t="shared" si="1"/>
        <v>1</v>
      </c>
    </row>
    <row r="542" ht="15.75" customHeight="1">
      <c r="A542" s="1" t="s">
        <v>551</v>
      </c>
      <c r="B542" s="1">
        <v>52.0</v>
      </c>
      <c r="C542" s="1">
        <v>49.0</v>
      </c>
      <c r="D542" s="1">
        <v>46.0</v>
      </c>
      <c r="E542" s="1">
        <v>43.0</v>
      </c>
      <c r="F542" s="1">
        <v>40.0</v>
      </c>
      <c r="G542" s="1">
        <v>37.0</v>
      </c>
      <c r="J542" s="1" t="b">
        <f t="array" ref="J542">IF(NOT(H542=""),AND(C542:H542&gt;B542:G542),IF(NOT(G542=""),AND(C542:G542&gt;B542:F542),IF(NOT(F542=""),AND(C542:F542&gt;B542:E542),AND(C542:E542&gt;B542:D542))))</f>
        <v>0</v>
      </c>
      <c r="K542" s="1" t="b">
        <f t="array" ref="K542">IF(NOT(H542=""),AND(C542:H542&lt;B542:G542),IF(NOT(G542=""),AND(C542:G542&lt;B542:F542),IF(NOT(F542=""),AND(C542:F542&lt;B542:E542),AND(C542:E542&lt;B542:D542))))</f>
        <v>1</v>
      </c>
      <c r="L542" s="1" t="b">
        <f t="array" ref="L542">IF(NOT(H542=""),AND(AND(ABS(C542:H542-B542:G542)&gt;0),AND(ABS(C542:H542-B542:G542)&lt;4)),IF(NOT(G542=""),AND(AND(ABS(C542:G542-B542:F542)&gt;0),AND(ABS(C542:G542-B542:F542)&lt;4)),IF(NOT(F542=""),AND(AND(ABS(C542:F542-B542:E542)&gt;0),AND(ABS(C542:F542-B542:E542)&lt;4)),AND(AND(ABS(C542:E542-B542:D542)&gt;0),AND(ABS(C542:E542-B542:D542)&lt;4)))))</f>
        <v>1</v>
      </c>
      <c r="M542" s="1" t="b">
        <f t="shared" si="1"/>
        <v>1</v>
      </c>
    </row>
    <row r="543" ht="15.75" customHeight="1">
      <c r="A543" s="1" t="s">
        <v>552</v>
      </c>
      <c r="B543" s="1">
        <v>63.0</v>
      </c>
      <c r="C543" s="1">
        <v>62.0</v>
      </c>
      <c r="D543" s="1">
        <v>61.0</v>
      </c>
      <c r="E543" s="1">
        <v>58.0</v>
      </c>
      <c r="F543" s="1">
        <v>56.0</v>
      </c>
      <c r="G543" s="1">
        <v>55.0</v>
      </c>
      <c r="J543" s="1" t="b">
        <f t="array" ref="J543">IF(NOT(H543=""),AND(C543:H543&gt;B543:G543),IF(NOT(G543=""),AND(C543:G543&gt;B543:F543),IF(NOT(F543=""),AND(C543:F543&gt;B543:E543),AND(C543:E543&gt;B543:D543))))</f>
        <v>0</v>
      </c>
      <c r="K543" s="1" t="b">
        <f t="array" ref="K543">IF(NOT(H543=""),AND(C543:H543&lt;B543:G543),IF(NOT(G543=""),AND(C543:G543&lt;B543:F543),IF(NOT(F543=""),AND(C543:F543&lt;B543:E543),AND(C543:E543&lt;B543:D543))))</f>
        <v>1</v>
      </c>
      <c r="L543" s="1" t="b">
        <f t="array" ref="L543">IF(NOT(H543=""),AND(AND(ABS(C543:H543-B543:G543)&gt;0),AND(ABS(C543:H543-B543:G543)&lt;4)),IF(NOT(G543=""),AND(AND(ABS(C543:G543-B543:F543)&gt;0),AND(ABS(C543:G543-B543:F543)&lt;4)),IF(NOT(F543=""),AND(AND(ABS(C543:F543-B543:E543)&gt;0),AND(ABS(C543:F543-B543:E543)&lt;4)),AND(AND(ABS(C543:E543-B543:D543)&gt;0),AND(ABS(C543:E543-B543:D543)&lt;4)))))</f>
        <v>1</v>
      </c>
      <c r="M543" s="1" t="b">
        <f t="shared" si="1"/>
        <v>1</v>
      </c>
    </row>
    <row r="544" ht="15.75" customHeight="1">
      <c r="A544" s="1" t="s">
        <v>553</v>
      </c>
      <c r="B544" s="1">
        <v>7.0</v>
      </c>
      <c r="C544" s="1">
        <v>10.0</v>
      </c>
      <c r="D544" s="1">
        <v>11.0</v>
      </c>
      <c r="E544" s="1">
        <v>13.0</v>
      </c>
      <c r="F544" s="1">
        <v>15.0</v>
      </c>
      <c r="G544" s="1">
        <v>18.0</v>
      </c>
      <c r="H544" s="1">
        <v>21.0</v>
      </c>
      <c r="J544" s="1" t="b">
        <f t="array" ref="J544">IF(NOT(H544=""),AND(C544:H544&gt;B544:G544),IF(NOT(G544=""),AND(C544:G544&gt;B544:F544),IF(NOT(F544=""),AND(C544:F544&gt;B544:E544),AND(C544:E544&gt;B544:D544))))</f>
        <v>1</v>
      </c>
      <c r="K544" s="1" t="b">
        <f t="array" ref="K544">IF(NOT(H544=""),AND(C544:H544&lt;B544:G544),IF(NOT(G544=""),AND(C544:G544&lt;B544:F544),IF(NOT(F544=""),AND(C544:F544&lt;B544:E544),AND(C544:E544&lt;B544:D544))))</f>
        <v>0</v>
      </c>
      <c r="L544" s="1" t="b">
        <f t="array" ref="L544">IF(NOT(H544=""),AND(AND(ABS(C544:H544-B544:G544)&gt;0),AND(ABS(C544:H544-B544:G544)&lt;4)),IF(NOT(G544=""),AND(AND(ABS(C544:G544-B544:F544)&gt;0),AND(ABS(C544:G544-B544:F544)&lt;4)),IF(NOT(F544=""),AND(AND(ABS(C544:F544-B544:E544)&gt;0),AND(ABS(C544:F544-B544:E544)&lt;4)),AND(AND(ABS(C544:E544-B544:D544)&gt;0),AND(ABS(C544:E544-B544:D544)&lt;4)))))</f>
        <v>1</v>
      </c>
      <c r="M544" s="1" t="b">
        <f t="shared" si="1"/>
        <v>1</v>
      </c>
    </row>
    <row r="545" ht="15.75" customHeight="1">
      <c r="A545" s="1" t="s">
        <v>554</v>
      </c>
      <c r="B545" s="1">
        <v>9.0</v>
      </c>
      <c r="C545" s="1">
        <v>8.0</v>
      </c>
      <c r="D545" s="1">
        <v>6.0</v>
      </c>
      <c r="E545" s="1">
        <v>5.0</v>
      </c>
      <c r="F545" s="1">
        <v>4.0</v>
      </c>
      <c r="G545" s="1">
        <v>1.0</v>
      </c>
      <c r="J545" s="1" t="b">
        <f t="array" ref="J545">IF(NOT(H545=""),AND(C545:H545&gt;B545:G545),IF(NOT(G545=""),AND(C545:G545&gt;B545:F545),IF(NOT(F545=""),AND(C545:F545&gt;B545:E545),AND(C545:E545&gt;B545:D545))))</f>
        <v>0</v>
      </c>
      <c r="K545" s="1" t="b">
        <f t="array" ref="K545">IF(NOT(H545=""),AND(C545:H545&lt;B545:G545),IF(NOT(G545=""),AND(C545:G545&lt;B545:F545),IF(NOT(F545=""),AND(C545:F545&lt;B545:E545),AND(C545:E545&lt;B545:D545))))</f>
        <v>1</v>
      </c>
      <c r="L545" s="1" t="b">
        <f t="array" ref="L545">IF(NOT(H545=""),AND(AND(ABS(C545:H545-B545:G545)&gt;0),AND(ABS(C545:H545-B545:G545)&lt;4)),IF(NOT(G545=""),AND(AND(ABS(C545:G545-B545:F545)&gt;0),AND(ABS(C545:G545-B545:F545)&lt;4)),IF(NOT(F545=""),AND(AND(ABS(C545:F545-B545:E545)&gt;0),AND(ABS(C545:F545-B545:E545)&lt;4)),AND(AND(ABS(C545:E545-B545:D545)&gt;0),AND(ABS(C545:E545-B545:D545)&lt;4)))))</f>
        <v>1</v>
      </c>
      <c r="M545" s="1" t="b">
        <f t="shared" si="1"/>
        <v>1</v>
      </c>
    </row>
    <row r="546" ht="15.75" customHeight="1">
      <c r="A546" s="1" t="s">
        <v>555</v>
      </c>
      <c r="B546" s="1">
        <v>23.0</v>
      </c>
      <c r="C546" s="1">
        <v>21.0</v>
      </c>
      <c r="D546" s="1">
        <v>20.0</v>
      </c>
      <c r="E546" s="1">
        <v>19.0</v>
      </c>
      <c r="F546" s="1">
        <v>18.0</v>
      </c>
      <c r="G546" s="1">
        <v>16.0</v>
      </c>
      <c r="H546" s="1">
        <v>15.0</v>
      </c>
      <c r="J546" s="1" t="b">
        <f t="array" ref="J546">IF(NOT(H546=""),AND(C546:H546&gt;B546:G546),IF(NOT(G546=""),AND(C546:G546&gt;B546:F546),IF(NOT(F546=""),AND(C546:F546&gt;B546:E546),AND(C546:E546&gt;B546:D546))))</f>
        <v>0</v>
      </c>
      <c r="K546" s="1" t="b">
        <f t="array" ref="K546">IF(NOT(H546=""),AND(C546:H546&lt;B546:G546),IF(NOT(G546=""),AND(C546:G546&lt;B546:F546),IF(NOT(F546=""),AND(C546:F546&lt;B546:E546),AND(C546:E546&lt;B546:D546))))</f>
        <v>1</v>
      </c>
      <c r="L546" s="1" t="b">
        <f t="array" ref="L546">IF(NOT(H546=""),AND(AND(ABS(C546:H546-B546:G546)&gt;0),AND(ABS(C546:H546-B546:G546)&lt;4)),IF(NOT(G546=""),AND(AND(ABS(C546:G546-B546:F546)&gt;0),AND(ABS(C546:G546-B546:F546)&lt;4)),IF(NOT(F546=""),AND(AND(ABS(C546:F546-B546:E546)&gt;0),AND(ABS(C546:F546-B546:E546)&lt;4)),AND(AND(ABS(C546:E546-B546:D546)&gt;0),AND(ABS(C546:E546-B546:D546)&lt;4)))))</f>
        <v>1</v>
      </c>
      <c r="M546" s="1" t="b">
        <f t="shared" si="1"/>
        <v>1</v>
      </c>
    </row>
    <row r="547" ht="15.75" customHeight="1">
      <c r="A547" s="1" t="s">
        <v>556</v>
      </c>
      <c r="B547" s="1">
        <v>22.0</v>
      </c>
      <c r="C547" s="1">
        <v>25.0</v>
      </c>
      <c r="D547" s="1">
        <v>27.0</v>
      </c>
      <c r="E547" s="1">
        <v>29.0</v>
      </c>
      <c r="F547" s="1">
        <v>31.0</v>
      </c>
      <c r="G547" s="1">
        <v>33.0</v>
      </c>
      <c r="H547" s="1">
        <v>34.0</v>
      </c>
      <c r="J547" s="1" t="b">
        <f t="array" ref="J547">IF(NOT(H547=""),AND(C547:H547&gt;B547:G547),IF(NOT(G547=""),AND(C547:G547&gt;B547:F547),IF(NOT(F547=""),AND(C547:F547&gt;B547:E547),AND(C547:E547&gt;B547:D547))))</f>
        <v>1</v>
      </c>
      <c r="K547" s="1" t="b">
        <f t="array" ref="K547">IF(NOT(H547=""),AND(C547:H547&lt;B547:G547),IF(NOT(G547=""),AND(C547:G547&lt;B547:F547),IF(NOT(F547=""),AND(C547:F547&lt;B547:E547),AND(C547:E547&lt;B547:D547))))</f>
        <v>0</v>
      </c>
      <c r="L547" s="1" t="b">
        <f t="array" ref="L547">IF(NOT(H547=""),AND(AND(ABS(C547:H547-B547:G547)&gt;0),AND(ABS(C547:H547-B547:G547)&lt;4)),IF(NOT(G547=""),AND(AND(ABS(C547:G547-B547:F547)&gt;0),AND(ABS(C547:G547-B547:F547)&lt;4)),IF(NOT(F547=""),AND(AND(ABS(C547:F547-B547:E547)&gt;0),AND(ABS(C547:F547-B547:E547)&lt;4)),AND(AND(ABS(C547:E547-B547:D547)&gt;0),AND(ABS(C547:E547-B547:D547)&lt;4)))))</f>
        <v>1</v>
      </c>
      <c r="M547" s="1" t="b">
        <f t="shared" si="1"/>
        <v>1</v>
      </c>
    </row>
    <row r="548" ht="15.75" customHeight="1">
      <c r="A548" s="1" t="s">
        <v>557</v>
      </c>
      <c r="B548" s="1">
        <v>36.0</v>
      </c>
      <c r="C548" s="1">
        <v>33.0</v>
      </c>
      <c r="D548" s="1">
        <v>30.0</v>
      </c>
      <c r="E548" s="1">
        <v>28.0</v>
      </c>
      <c r="F548" s="1">
        <v>25.0</v>
      </c>
      <c r="J548" s="1" t="b">
        <f t="array" ref="J548">IF(NOT(H548=""),AND(C548:H548&gt;B548:G548),IF(NOT(G548=""),AND(C548:G548&gt;B548:F548),IF(NOT(F548=""),AND(C548:F548&gt;B548:E548),AND(C548:E548&gt;B548:D548))))</f>
        <v>0</v>
      </c>
      <c r="K548" s="1" t="b">
        <f t="array" ref="K548">IF(NOT(H548=""),AND(C548:H548&lt;B548:G548),IF(NOT(G548=""),AND(C548:G548&lt;B548:F548),IF(NOT(F548=""),AND(C548:F548&lt;B548:E548),AND(C548:E548&lt;B548:D548))))</f>
        <v>1</v>
      </c>
      <c r="L548" s="1" t="b">
        <f t="array" ref="L548">IF(NOT(H548=""),AND(AND(ABS(C548:H548-B548:G548)&gt;0),AND(ABS(C548:H548-B548:G548)&lt;4)),IF(NOT(G548=""),AND(AND(ABS(C548:G548-B548:F548)&gt;0),AND(ABS(C548:G548-B548:F548)&lt;4)),IF(NOT(F548=""),AND(AND(ABS(C548:F548-B548:E548)&gt;0),AND(ABS(C548:F548-B548:E548)&lt;4)),AND(AND(ABS(C548:E548-B548:D548)&gt;0),AND(ABS(C548:E548-B548:D548)&lt;4)))))</f>
        <v>1</v>
      </c>
      <c r="M548" s="1" t="b">
        <f t="shared" si="1"/>
        <v>1</v>
      </c>
    </row>
    <row r="549" ht="15.75" customHeight="1">
      <c r="A549" s="1" t="s">
        <v>558</v>
      </c>
      <c r="B549" s="1">
        <v>59.0</v>
      </c>
      <c r="C549" s="1">
        <v>60.0</v>
      </c>
      <c r="D549" s="1">
        <v>61.0</v>
      </c>
      <c r="E549" s="1">
        <v>62.0</v>
      </c>
      <c r="F549" s="1">
        <v>65.0</v>
      </c>
      <c r="G549" s="1">
        <v>66.0</v>
      </c>
      <c r="J549" s="1" t="b">
        <f t="array" ref="J549">IF(NOT(H549=""),AND(C549:H549&gt;B549:G549),IF(NOT(G549=""),AND(C549:G549&gt;B549:F549),IF(NOT(F549=""),AND(C549:F549&gt;B549:E549),AND(C549:E549&gt;B549:D549))))</f>
        <v>1</v>
      </c>
      <c r="K549" s="1" t="b">
        <f t="array" ref="K549">IF(NOT(H549=""),AND(C549:H549&lt;B549:G549),IF(NOT(G549=""),AND(C549:G549&lt;B549:F549),IF(NOT(F549=""),AND(C549:F549&lt;B549:E549),AND(C549:E549&lt;B549:D549))))</f>
        <v>0</v>
      </c>
      <c r="L549" s="1" t="b">
        <f t="array" ref="L549">IF(NOT(H549=""),AND(AND(ABS(C549:H549-B549:G549)&gt;0),AND(ABS(C549:H549-B549:G549)&lt;4)),IF(NOT(G549=""),AND(AND(ABS(C549:G549-B549:F549)&gt;0),AND(ABS(C549:G549-B549:F549)&lt;4)),IF(NOT(F549=""),AND(AND(ABS(C549:F549-B549:E549)&gt;0),AND(ABS(C549:F549-B549:E549)&lt;4)),AND(AND(ABS(C549:E549-B549:D549)&gt;0),AND(ABS(C549:E549-B549:D549)&lt;4)))))</f>
        <v>1</v>
      </c>
      <c r="M549" s="1" t="b">
        <f t="shared" si="1"/>
        <v>1</v>
      </c>
    </row>
    <row r="550" ht="15.75" customHeight="1">
      <c r="A550" s="1" t="s">
        <v>559</v>
      </c>
      <c r="B550" s="1">
        <v>29.0</v>
      </c>
      <c r="C550" s="1">
        <v>27.0</v>
      </c>
      <c r="D550" s="1">
        <v>24.0</v>
      </c>
      <c r="E550" s="1">
        <v>22.0</v>
      </c>
      <c r="F550" s="1">
        <v>21.0</v>
      </c>
      <c r="G550" s="1">
        <v>18.0</v>
      </c>
      <c r="J550" s="1" t="b">
        <f t="array" ref="J550">IF(NOT(H550=""),AND(C550:H550&gt;B550:G550),IF(NOT(G550=""),AND(C550:G550&gt;B550:F550),IF(NOT(F550=""),AND(C550:F550&gt;B550:E550),AND(C550:E550&gt;B550:D550))))</f>
        <v>0</v>
      </c>
      <c r="K550" s="1" t="b">
        <f t="array" ref="K550">IF(NOT(H550=""),AND(C550:H550&lt;B550:G550),IF(NOT(G550=""),AND(C550:G550&lt;B550:F550),IF(NOT(F550=""),AND(C550:F550&lt;B550:E550),AND(C550:E550&lt;B550:D550))))</f>
        <v>1</v>
      </c>
      <c r="L550" s="1" t="b">
        <f t="array" ref="L550">IF(NOT(H550=""),AND(AND(ABS(C550:H550-B550:G550)&gt;0),AND(ABS(C550:H550-B550:G550)&lt;4)),IF(NOT(G550=""),AND(AND(ABS(C550:G550-B550:F550)&gt;0),AND(ABS(C550:G550-B550:F550)&lt;4)),IF(NOT(F550=""),AND(AND(ABS(C550:F550-B550:E550)&gt;0),AND(ABS(C550:F550-B550:E550)&lt;4)),AND(AND(ABS(C550:E550-B550:D550)&gt;0),AND(ABS(C550:E550-B550:D550)&lt;4)))))</f>
        <v>1</v>
      </c>
      <c r="M550" s="1" t="b">
        <f t="shared" si="1"/>
        <v>1</v>
      </c>
    </row>
    <row r="551" ht="15.75" customHeight="1">
      <c r="A551" s="1" t="s">
        <v>560</v>
      </c>
      <c r="B551" s="1">
        <v>86.0</v>
      </c>
      <c r="C551" s="1">
        <v>89.0</v>
      </c>
      <c r="D551" s="1">
        <v>90.0</v>
      </c>
      <c r="E551" s="1">
        <v>91.0</v>
      </c>
      <c r="J551" s="1" t="b">
        <f t="array" ref="J551">IF(NOT(H551=""),AND(C551:H551&gt;B551:G551),IF(NOT(G551=""),AND(C551:G551&gt;B551:F551),IF(NOT(F551=""),AND(C551:F551&gt;B551:E551),AND(C551:E551&gt;B551:D551))))</f>
        <v>1</v>
      </c>
      <c r="K551" s="1" t="b">
        <f t="array" ref="K551">IF(NOT(H551=""),AND(C551:H551&lt;B551:G551),IF(NOT(G551=""),AND(C551:G551&lt;B551:F551),IF(NOT(F551=""),AND(C551:F551&lt;B551:E551),AND(C551:E551&lt;B551:D551))))</f>
        <v>0</v>
      </c>
      <c r="L551" s="1" t="b">
        <f t="array" ref="L551">IF(NOT(H551=""),AND(AND(ABS(C551:H551-B551:G551)&gt;0),AND(ABS(C551:H551-B551:G551)&lt;4)),IF(NOT(G551=""),AND(AND(ABS(C551:G551-B551:F551)&gt;0),AND(ABS(C551:G551-B551:F551)&lt;4)),IF(NOT(F551=""),AND(AND(ABS(C551:F551-B551:E551)&gt;0),AND(ABS(C551:F551-B551:E551)&lt;4)),AND(AND(ABS(C551:E551-B551:D551)&gt;0),AND(ABS(C551:E551-B551:D551)&lt;4)))))</f>
        <v>1</v>
      </c>
      <c r="M551" s="1" t="b">
        <f t="shared" si="1"/>
        <v>1</v>
      </c>
    </row>
    <row r="552" ht="15.75" customHeight="1">
      <c r="A552" s="1" t="s">
        <v>561</v>
      </c>
      <c r="B552" s="1">
        <v>28.0</v>
      </c>
      <c r="C552" s="1">
        <v>31.0</v>
      </c>
      <c r="D552" s="1">
        <v>33.0</v>
      </c>
      <c r="E552" s="1">
        <v>34.0</v>
      </c>
      <c r="J552" s="1" t="b">
        <f t="array" ref="J552">IF(NOT(H552=""),AND(C552:H552&gt;B552:G552),IF(NOT(G552=""),AND(C552:G552&gt;B552:F552),IF(NOT(F552=""),AND(C552:F552&gt;B552:E552),AND(C552:E552&gt;B552:D552))))</f>
        <v>1</v>
      </c>
      <c r="K552" s="1" t="b">
        <f t="array" ref="K552">IF(NOT(H552=""),AND(C552:H552&lt;B552:G552),IF(NOT(G552=""),AND(C552:G552&lt;B552:F552),IF(NOT(F552=""),AND(C552:F552&lt;B552:E552),AND(C552:E552&lt;B552:D552))))</f>
        <v>0</v>
      </c>
      <c r="L552" s="1" t="b">
        <f t="array" ref="L552">IF(NOT(H552=""),AND(AND(ABS(C552:H552-B552:G552)&gt;0),AND(ABS(C552:H552-B552:G552)&lt;4)),IF(NOT(G552=""),AND(AND(ABS(C552:G552-B552:F552)&gt;0),AND(ABS(C552:G552-B552:F552)&lt;4)),IF(NOT(F552=""),AND(AND(ABS(C552:F552-B552:E552)&gt;0),AND(ABS(C552:F552-B552:E552)&lt;4)),AND(AND(ABS(C552:E552-B552:D552)&gt;0),AND(ABS(C552:E552-B552:D552)&lt;4)))))</f>
        <v>1</v>
      </c>
      <c r="M552" s="1" t="b">
        <f t="shared" si="1"/>
        <v>1</v>
      </c>
    </row>
    <row r="553" ht="15.75" customHeight="1">
      <c r="A553" s="1" t="s">
        <v>562</v>
      </c>
      <c r="B553" s="1">
        <v>66.0</v>
      </c>
      <c r="C553" s="1">
        <v>69.0</v>
      </c>
      <c r="D553" s="1">
        <v>71.0</v>
      </c>
      <c r="E553" s="1">
        <v>72.0</v>
      </c>
      <c r="F553" s="1">
        <v>75.0</v>
      </c>
      <c r="G553" s="1">
        <v>76.0</v>
      </c>
      <c r="H553" s="1">
        <v>79.0</v>
      </c>
      <c r="J553" s="1" t="b">
        <f t="array" ref="J553">IF(NOT(H553=""),AND(C553:H553&gt;B553:G553),IF(NOT(G553=""),AND(C553:G553&gt;B553:F553),IF(NOT(F553=""),AND(C553:F553&gt;B553:E553),AND(C553:E553&gt;B553:D553))))</f>
        <v>1</v>
      </c>
      <c r="K553" s="1" t="b">
        <f t="array" ref="K553">IF(NOT(H553=""),AND(C553:H553&lt;B553:G553),IF(NOT(G553=""),AND(C553:G553&lt;B553:F553),IF(NOT(F553=""),AND(C553:F553&lt;B553:E553),AND(C553:E553&lt;B553:D553))))</f>
        <v>0</v>
      </c>
      <c r="L553" s="1" t="b">
        <f t="array" ref="L553">IF(NOT(H553=""),AND(AND(ABS(C553:H553-B553:G553)&gt;0),AND(ABS(C553:H553-B553:G553)&lt;4)),IF(NOT(G553=""),AND(AND(ABS(C553:G553-B553:F553)&gt;0),AND(ABS(C553:G553-B553:F553)&lt;4)),IF(NOT(F553=""),AND(AND(ABS(C553:F553-B553:E553)&gt;0),AND(ABS(C553:F553-B553:E553)&lt;4)),AND(AND(ABS(C553:E553-B553:D553)&gt;0),AND(ABS(C553:E553-B553:D553)&lt;4)))))</f>
        <v>1</v>
      </c>
      <c r="M553" s="1" t="b">
        <f t="shared" si="1"/>
        <v>1</v>
      </c>
    </row>
    <row r="554" ht="15.75" customHeight="1">
      <c r="A554" s="1" t="s">
        <v>563</v>
      </c>
      <c r="B554" s="1">
        <v>72.0</v>
      </c>
      <c r="C554" s="1">
        <v>75.0</v>
      </c>
      <c r="D554" s="1">
        <v>76.0</v>
      </c>
      <c r="E554" s="1">
        <v>78.0</v>
      </c>
      <c r="F554" s="1">
        <v>79.0</v>
      </c>
      <c r="G554" s="1">
        <v>81.0</v>
      </c>
      <c r="J554" s="1" t="b">
        <f t="array" ref="J554">IF(NOT(H554=""),AND(C554:H554&gt;B554:G554),IF(NOT(G554=""),AND(C554:G554&gt;B554:F554),IF(NOT(F554=""),AND(C554:F554&gt;B554:E554),AND(C554:E554&gt;B554:D554))))</f>
        <v>1</v>
      </c>
      <c r="K554" s="1" t="b">
        <f t="array" ref="K554">IF(NOT(H554=""),AND(C554:H554&lt;B554:G554),IF(NOT(G554=""),AND(C554:G554&lt;B554:F554),IF(NOT(F554=""),AND(C554:F554&lt;B554:E554),AND(C554:E554&lt;B554:D554))))</f>
        <v>0</v>
      </c>
      <c r="L554" s="1" t="b">
        <f t="array" ref="L554">IF(NOT(H554=""),AND(AND(ABS(C554:H554-B554:G554)&gt;0),AND(ABS(C554:H554-B554:G554)&lt;4)),IF(NOT(G554=""),AND(AND(ABS(C554:G554-B554:F554)&gt;0),AND(ABS(C554:G554-B554:F554)&lt;4)),IF(NOT(F554=""),AND(AND(ABS(C554:F554-B554:E554)&gt;0),AND(ABS(C554:F554-B554:E554)&lt;4)),AND(AND(ABS(C554:E554-B554:D554)&gt;0),AND(ABS(C554:E554-B554:D554)&lt;4)))))</f>
        <v>1</v>
      </c>
      <c r="M554" s="1" t="b">
        <f t="shared" si="1"/>
        <v>1</v>
      </c>
    </row>
    <row r="555" ht="15.75" customHeight="1">
      <c r="A555" s="1" t="s">
        <v>564</v>
      </c>
      <c r="B555" s="1">
        <v>40.0</v>
      </c>
      <c r="C555" s="1">
        <v>43.0</v>
      </c>
      <c r="D555" s="1">
        <v>45.0</v>
      </c>
      <c r="E555" s="1">
        <v>48.0</v>
      </c>
      <c r="F555" s="1">
        <v>50.0</v>
      </c>
      <c r="G555" s="1">
        <v>51.0</v>
      </c>
      <c r="J555" s="1" t="b">
        <f t="array" ref="J555">IF(NOT(H555=""),AND(C555:H555&gt;B555:G555),IF(NOT(G555=""),AND(C555:G555&gt;B555:F555),IF(NOT(F555=""),AND(C555:F555&gt;B555:E555),AND(C555:E555&gt;B555:D555))))</f>
        <v>1</v>
      </c>
      <c r="K555" s="1" t="b">
        <f t="array" ref="K555">IF(NOT(H555=""),AND(C555:H555&lt;B555:G555),IF(NOT(G555=""),AND(C555:G555&lt;B555:F555),IF(NOT(F555=""),AND(C555:F555&lt;B555:E555),AND(C555:E555&lt;B555:D555))))</f>
        <v>0</v>
      </c>
      <c r="L555" s="1" t="b">
        <f t="array" ref="L555">IF(NOT(H555=""),AND(AND(ABS(C555:H555-B555:G555)&gt;0),AND(ABS(C555:H555-B555:G555)&lt;4)),IF(NOT(G555=""),AND(AND(ABS(C555:G555-B555:F555)&gt;0),AND(ABS(C555:G555-B555:F555)&lt;4)),IF(NOT(F555=""),AND(AND(ABS(C555:F555-B555:E555)&gt;0),AND(ABS(C555:F555-B555:E555)&lt;4)),AND(AND(ABS(C555:E555-B555:D555)&gt;0),AND(ABS(C555:E555-B555:D555)&lt;4)))))</f>
        <v>1</v>
      </c>
      <c r="M555" s="1" t="b">
        <f t="shared" si="1"/>
        <v>1</v>
      </c>
    </row>
    <row r="556" ht="15.75" customHeight="1">
      <c r="A556" s="1" t="s">
        <v>565</v>
      </c>
      <c r="B556" s="1">
        <v>26.0</v>
      </c>
      <c r="C556" s="1">
        <v>29.0</v>
      </c>
      <c r="D556" s="1">
        <v>31.0</v>
      </c>
      <c r="E556" s="1">
        <v>33.0</v>
      </c>
      <c r="J556" s="1" t="b">
        <f t="array" ref="J556">IF(NOT(H556=""),AND(C556:H556&gt;B556:G556),IF(NOT(G556=""),AND(C556:G556&gt;B556:F556),IF(NOT(F556=""),AND(C556:F556&gt;B556:E556),AND(C556:E556&gt;B556:D556))))</f>
        <v>1</v>
      </c>
      <c r="K556" s="1" t="b">
        <f t="array" ref="K556">IF(NOT(H556=""),AND(C556:H556&lt;B556:G556),IF(NOT(G556=""),AND(C556:G556&lt;B556:F556),IF(NOT(F556=""),AND(C556:F556&lt;B556:E556),AND(C556:E556&lt;B556:D556))))</f>
        <v>0</v>
      </c>
      <c r="L556" s="1" t="b">
        <f t="array" ref="L556">IF(NOT(H556=""),AND(AND(ABS(C556:H556-B556:G556)&gt;0),AND(ABS(C556:H556-B556:G556)&lt;4)),IF(NOT(G556=""),AND(AND(ABS(C556:G556-B556:F556)&gt;0),AND(ABS(C556:G556-B556:F556)&lt;4)),IF(NOT(F556=""),AND(AND(ABS(C556:F556-B556:E556)&gt;0),AND(ABS(C556:F556-B556:E556)&lt;4)),AND(AND(ABS(C556:E556-B556:D556)&gt;0),AND(ABS(C556:E556-B556:D556)&lt;4)))))</f>
        <v>1</v>
      </c>
      <c r="M556" s="1" t="b">
        <f t="shared" si="1"/>
        <v>1</v>
      </c>
    </row>
    <row r="557" ht="15.75" customHeight="1">
      <c r="A557" s="1" t="s">
        <v>566</v>
      </c>
      <c r="B557" s="1">
        <v>50.0</v>
      </c>
      <c r="C557" s="1">
        <v>52.0</v>
      </c>
      <c r="D557" s="1">
        <v>53.0</v>
      </c>
      <c r="E557" s="1">
        <v>55.0</v>
      </c>
      <c r="J557" s="1" t="b">
        <f t="array" ref="J557">IF(NOT(H557=""),AND(C557:H557&gt;B557:G557),IF(NOT(G557=""),AND(C557:G557&gt;B557:F557),IF(NOT(F557=""),AND(C557:F557&gt;B557:E557),AND(C557:E557&gt;B557:D557))))</f>
        <v>1</v>
      </c>
      <c r="K557" s="1" t="b">
        <f t="array" ref="K557">IF(NOT(H557=""),AND(C557:H557&lt;B557:G557),IF(NOT(G557=""),AND(C557:G557&lt;B557:F557),IF(NOT(F557=""),AND(C557:F557&lt;B557:E557),AND(C557:E557&lt;B557:D557))))</f>
        <v>0</v>
      </c>
      <c r="L557" s="1" t="b">
        <f t="array" ref="L557">IF(NOT(H557=""),AND(AND(ABS(C557:H557-B557:G557)&gt;0),AND(ABS(C557:H557-B557:G557)&lt;4)),IF(NOT(G557=""),AND(AND(ABS(C557:G557-B557:F557)&gt;0),AND(ABS(C557:G557-B557:F557)&lt;4)),IF(NOT(F557=""),AND(AND(ABS(C557:F557-B557:E557)&gt;0),AND(ABS(C557:F557-B557:E557)&lt;4)),AND(AND(ABS(C557:E557-B557:D557)&gt;0),AND(ABS(C557:E557-B557:D557)&lt;4)))))</f>
        <v>1</v>
      </c>
      <c r="M557" s="1" t="b">
        <f t="shared" si="1"/>
        <v>1</v>
      </c>
    </row>
    <row r="558" ht="15.75" customHeight="1">
      <c r="A558" s="1" t="s">
        <v>567</v>
      </c>
      <c r="B558" s="1">
        <v>36.0</v>
      </c>
      <c r="C558" s="1">
        <v>37.0</v>
      </c>
      <c r="D558" s="1">
        <v>38.0</v>
      </c>
      <c r="E558" s="1">
        <v>41.0</v>
      </c>
      <c r="F558" s="1">
        <v>44.0</v>
      </c>
      <c r="G558" s="1">
        <v>46.0</v>
      </c>
      <c r="J558" s="1" t="b">
        <f t="array" ref="J558">IF(NOT(H558=""),AND(C558:H558&gt;B558:G558),IF(NOT(G558=""),AND(C558:G558&gt;B558:F558),IF(NOT(F558=""),AND(C558:F558&gt;B558:E558),AND(C558:E558&gt;B558:D558))))</f>
        <v>1</v>
      </c>
      <c r="K558" s="1" t="b">
        <f t="array" ref="K558">IF(NOT(H558=""),AND(C558:H558&lt;B558:G558),IF(NOT(G558=""),AND(C558:G558&lt;B558:F558),IF(NOT(F558=""),AND(C558:F558&lt;B558:E558),AND(C558:E558&lt;B558:D558))))</f>
        <v>0</v>
      </c>
      <c r="L558" s="1" t="b">
        <f t="array" ref="L558">IF(NOT(H558=""),AND(AND(ABS(C558:H558-B558:G558)&gt;0),AND(ABS(C558:H558-B558:G558)&lt;4)),IF(NOT(G558=""),AND(AND(ABS(C558:G558-B558:F558)&gt;0),AND(ABS(C558:G558-B558:F558)&lt;4)),IF(NOT(F558=""),AND(AND(ABS(C558:F558-B558:E558)&gt;0),AND(ABS(C558:F558-B558:E558)&lt;4)),AND(AND(ABS(C558:E558-B558:D558)&gt;0),AND(ABS(C558:E558-B558:D558)&lt;4)))))</f>
        <v>1</v>
      </c>
      <c r="M558" s="1" t="b">
        <f t="shared" si="1"/>
        <v>1</v>
      </c>
    </row>
    <row r="559" ht="15.75" customHeight="1">
      <c r="A559" s="1" t="s">
        <v>568</v>
      </c>
      <c r="B559" s="1">
        <v>86.0</v>
      </c>
      <c r="C559" s="1">
        <v>88.0</v>
      </c>
      <c r="D559" s="1">
        <v>91.0</v>
      </c>
      <c r="E559" s="1">
        <v>94.0</v>
      </c>
      <c r="J559" s="1" t="b">
        <f t="array" ref="J559">IF(NOT(H559=""),AND(C559:H559&gt;B559:G559),IF(NOT(G559=""),AND(C559:G559&gt;B559:F559),IF(NOT(F559=""),AND(C559:F559&gt;B559:E559),AND(C559:E559&gt;B559:D559))))</f>
        <v>1</v>
      </c>
      <c r="K559" s="1" t="b">
        <f t="array" ref="K559">IF(NOT(H559=""),AND(C559:H559&lt;B559:G559),IF(NOT(G559=""),AND(C559:G559&lt;B559:F559),IF(NOT(F559=""),AND(C559:F559&lt;B559:E559),AND(C559:E559&lt;B559:D559))))</f>
        <v>0</v>
      </c>
      <c r="L559" s="1" t="b">
        <f t="array" ref="L559">IF(NOT(H559=""),AND(AND(ABS(C559:H559-B559:G559)&gt;0),AND(ABS(C559:H559-B559:G559)&lt;4)),IF(NOT(G559=""),AND(AND(ABS(C559:G559-B559:F559)&gt;0),AND(ABS(C559:G559-B559:F559)&lt;4)),IF(NOT(F559=""),AND(AND(ABS(C559:F559-B559:E559)&gt;0),AND(ABS(C559:F559-B559:E559)&lt;4)),AND(AND(ABS(C559:E559-B559:D559)&gt;0),AND(ABS(C559:E559-B559:D559)&lt;4)))))</f>
        <v>1</v>
      </c>
      <c r="M559" s="1" t="b">
        <f t="shared" si="1"/>
        <v>1</v>
      </c>
    </row>
    <row r="560" ht="15.75" customHeight="1">
      <c r="A560" s="1" t="s">
        <v>569</v>
      </c>
      <c r="B560" s="1">
        <v>42.0</v>
      </c>
      <c r="C560" s="1">
        <v>43.0</v>
      </c>
      <c r="D560" s="1">
        <v>46.0</v>
      </c>
      <c r="E560" s="1">
        <v>48.0</v>
      </c>
      <c r="F560" s="1">
        <v>50.0</v>
      </c>
      <c r="G560" s="1">
        <v>51.0</v>
      </c>
      <c r="H560" s="1">
        <v>52.0</v>
      </c>
      <c r="J560" s="1" t="b">
        <f t="array" ref="J560">IF(NOT(H560=""),AND(C560:H560&gt;B560:G560),IF(NOT(G560=""),AND(C560:G560&gt;B560:F560),IF(NOT(F560=""),AND(C560:F560&gt;B560:E560),AND(C560:E560&gt;B560:D560))))</f>
        <v>1</v>
      </c>
      <c r="K560" s="1" t="b">
        <f t="array" ref="K560">IF(NOT(H560=""),AND(C560:H560&lt;B560:G560),IF(NOT(G560=""),AND(C560:G560&lt;B560:F560),IF(NOT(F560=""),AND(C560:F560&lt;B560:E560),AND(C560:E560&lt;B560:D560))))</f>
        <v>0</v>
      </c>
      <c r="L560" s="1" t="b">
        <f t="array" ref="L560">IF(NOT(H560=""),AND(AND(ABS(C560:H560-B560:G560)&gt;0),AND(ABS(C560:H560-B560:G560)&lt;4)),IF(NOT(G560=""),AND(AND(ABS(C560:G560-B560:F560)&gt;0),AND(ABS(C560:G560-B560:F560)&lt;4)),IF(NOT(F560=""),AND(AND(ABS(C560:F560-B560:E560)&gt;0),AND(ABS(C560:F560-B560:E560)&lt;4)),AND(AND(ABS(C560:E560-B560:D560)&gt;0),AND(ABS(C560:E560-B560:D560)&lt;4)))))</f>
        <v>1</v>
      </c>
      <c r="M560" s="1" t="b">
        <f t="shared" si="1"/>
        <v>1</v>
      </c>
    </row>
    <row r="561" ht="15.75" customHeight="1">
      <c r="A561" s="1" t="s">
        <v>570</v>
      </c>
      <c r="B561" s="1">
        <v>68.0</v>
      </c>
      <c r="C561" s="1">
        <v>71.0</v>
      </c>
      <c r="D561" s="1">
        <v>72.0</v>
      </c>
      <c r="E561" s="1">
        <v>74.0</v>
      </c>
      <c r="F561" s="1">
        <v>75.0</v>
      </c>
      <c r="J561" s="1" t="b">
        <f t="array" ref="J561">IF(NOT(H561=""),AND(C561:H561&gt;B561:G561),IF(NOT(G561=""),AND(C561:G561&gt;B561:F561),IF(NOT(F561=""),AND(C561:F561&gt;B561:E561),AND(C561:E561&gt;B561:D561))))</f>
        <v>1</v>
      </c>
      <c r="K561" s="1" t="b">
        <f t="array" ref="K561">IF(NOT(H561=""),AND(C561:H561&lt;B561:G561),IF(NOT(G561=""),AND(C561:G561&lt;B561:F561),IF(NOT(F561=""),AND(C561:F561&lt;B561:E561),AND(C561:E561&lt;B561:D561))))</f>
        <v>0</v>
      </c>
      <c r="L561" s="1" t="b">
        <f t="array" ref="L561">IF(NOT(H561=""),AND(AND(ABS(C561:H561-B561:G561)&gt;0),AND(ABS(C561:H561-B561:G561)&lt;4)),IF(NOT(G561=""),AND(AND(ABS(C561:G561-B561:F561)&gt;0),AND(ABS(C561:G561-B561:F561)&lt;4)),IF(NOT(F561=""),AND(AND(ABS(C561:F561-B561:E561)&gt;0),AND(ABS(C561:F561-B561:E561)&lt;4)),AND(AND(ABS(C561:E561-B561:D561)&gt;0),AND(ABS(C561:E561-B561:D561)&lt;4)))))</f>
        <v>1</v>
      </c>
      <c r="M561" s="1" t="b">
        <f t="shared" si="1"/>
        <v>1</v>
      </c>
    </row>
    <row r="562" ht="15.75" customHeight="1">
      <c r="A562" s="1" t="s">
        <v>571</v>
      </c>
      <c r="B562" s="1">
        <v>51.0</v>
      </c>
      <c r="C562" s="1">
        <v>52.0</v>
      </c>
      <c r="D562" s="1">
        <v>53.0</v>
      </c>
      <c r="E562" s="1">
        <v>56.0</v>
      </c>
      <c r="F562" s="1">
        <v>59.0</v>
      </c>
      <c r="J562" s="1" t="b">
        <f t="array" ref="J562">IF(NOT(H562=""),AND(C562:H562&gt;B562:G562),IF(NOT(G562=""),AND(C562:G562&gt;B562:F562),IF(NOT(F562=""),AND(C562:F562&gt;B562:E562),AND(C562:E562&gt;B562:D562))))</f>
        <v>1</v>
      </c>
      <c r="K562" s="1" t="b">
        <f t="array" ref="K562">IF(NOT(H562=""),AND(C562:H562&lt;B562:G562),IF(NOT(G562=""),AND(C562:G562&lt;B562:F562),IF(NOT(F562=""),AND(C562:F562&lt;B562:E562),AND(C562:E562&lt;B562:D562))))</f>
        <v>0</v>
      </c>
      <c r="L562" s="1" t="b">
        <f t="array" ref="L562">IF(NOT(H562=""),AND(AND(ABS(C562:H562-B562:G562)&gt;0),AND(ABS(C562:H562-B562:G562)&lt;4)),IF(NOT(G562=""),AND(AND(ABS(C562:G562-B562:F562)&gt;0),AND(ABS(C562:G562-B562:F562)&lt;4)),IF(NOT(F562=""),AND(AND(ABS(C562:F562-B562:E562)&gt;0),AND(ABS(C562:F562-B562:E562)&lt;4)),AND(AND(ABS(C562:E562-B562:D562)&gt;0),AND(ABS(C562:E562-B562:D562)&lt;4)))))</f>
        <v>1</v>
      </c>
      <c r="M562" s="1" t="b">
        <f t="shared" si="1"/>
        <v>1</v>
      </c>
    </row>
    <row r="563" ht="15.75" customHeight="1">
      <c r="A563" s="1" t="s">
        <v>572</v>
      </c>
      <c r="B563" s="1">
        <v>9.0</v>
      </c>
      <c r="C563" s="1">
        <v>8.0</v>
      </c>
      <c r="D563" s="1">
        <v>6.0</v>
      </c>
      <c r="E563" s="1">
        <v>4.0</v>
      </c>
      <c r="F563" s="1">
        <v>3.0</v>
      </c>
      <c r="J563" s="1" t="b">
        <f t="array" ref="J563">IF(NOT(H563=""),AND(C563:H563&gt;B563:G563),IF(NOT(G563=""),AND(C563:G563&gt;B563:F563),IF(NOT(F563=""),AND(C563:F563&gt;B563:E563),AND(C563:E563&gt;B563:D563))))</f>
        <v>0</v>
      </c>
      <c r="K563" s="1" t="b">
        <f t="array" ref="K563">IF(NOT(H563=""),AND(C563:H563&lt;B563:G563),IF(NOT(G563=""),AND(C563:G563&lt;B563:F563),IF(NOT(F563=""),AND(C563:F563&lt;B563:E563),AND(C563:E563&lt;B563:D563))))</f>
        <v>1</v>
      </c>
      <c r="L563" s="1" t="b">
        <f t="array" ref="L563">IF(NOT(H563=""),AND(AND(ABS(C563:H563-B563:G563)&gt;0),AND(ABS(C563:H563-B563:G563)&lt;4)),IF(NOT(G563=""),AND(AND(ABS(C563:G563-B563:F563)&gt;0),AND(ABS(C563:G563-B563:F563)&lt;4)),IF(NOT(F563=""),AND(AND(ABS(C563:F563-B563:E563)&gt;0),AND(ABS(C563:F563-B563:E563)&lt;4)),AND(AND(ABS(C563:E563-B563:D563)&gt;0),AND(ABS(C563:E563-B563:D563)&lt;4)))))</f>
        <v>1</v>
      </c>
      <c r="M563" s="1" t="b">
        <f t="shared" si="1"/>
        <v>1</v>
      </c>
    </row>
    <row r="564" ht="15.75" customHeight="1">
      <c r="A564" s="1" t="s">
        <v>573</v>
      </c>
      <c r="B564" s="1">
        <v>96.0</v>
      </c>
      <c r="C564" s="1">
        <v>94.0</v>
      </c>
      <c r="D564" s="1">
        <v>92.0</v>
      </c>
      <c r="E564" s="1">
        <v>91.0</v>
      </c>
      <c r="F564" s="1">
        <v>90.0</v>
      </c>
      <c r="G564" s="1">
        <v>89.0</v>
      </c>
      <c r="H564" s="1">
        <v>86.0</v>
      </c>
      <c r="J564" s="1" t="b">
        <f t="array" ref="J564">IF(NOT(H564=""),AND(C564:H564&gt;B564:G564),IF(NOT(G564=""),AND(C564:G564&gt;B564:F564),IF(NOT(F564=""),AND(C564:F564&gt;B564:E564),AND(C564:E564&gt;B564:D564))))</f>
        <v>0</v>
      </c>
      <c r="K564" s="1" t="b">
        <f t="array" ref="K564">IF(NOT(H564=""),AND(C564:H564&lt;B564:G564),IF(NOT(G564=""),AND(C564:G564&lt;B564:F564),IF(NOT(F564=""),AND(C564:F564&lt;B564:E564),AND(C564:E564&lt;B564:D564))))</f>
        <v>1</v>
      </c>
      <c r="L564" s="1" t="b">
        <f t="array" ref="L564">IF(NOT(H564=""),AND(AND(ABS(C564:H564-B564:G564)&gt;0),AND(ABS(C564:H564-B564:G564)&lt;4)),IF(NOT(G564=""),AND(AND(ABS(C564:G564-B564:F564)&gt;0),AND(ABS(C564:G564-B564:F564)&lt;4)),IF(NOT(F564=""),AND(AND(ABS(C564:F564-B564:E564)&gt;0),AND(ABS(C564:F564-B564:E564)&lt;4)),AND(AND(ABS(C564:E564-B564:D564)&gt;0),AND(ABS(C564:E564-B564:D564)&lt;4)))))</f>
        <v>1</v>
      </c>
      <c r="M564" s="1" t="b">
        <f t="shared" si="1"/>
        <v>1</v>
      </c>
    </row>
    <row r="565" ht="15.75" customHeight="1">
      <c r="A565" s="1" t="s">
        <v>574</v>
      </c>
      <c r="B565" s="1">
        <v>31.0</v>
      </c>
      <c r="C565" s="1">
        <v>30.0</v>
      </c>
      <c r="D565" s="1">
        <v>29.0</v>
      </c>
      <c r="E565" s="1">
        <v>27.0</v>
      </c>
      <c r="J565" s="1" t="b">
        <f t="array" ref="J565">IF(NOT(H565=""),AND(C565:H565&gt;B565:G565),IF(NOT(G565=""),AND(C565:G565&gt;B565:F565),IF(NOT(F565=""),AND(C565:F565&gt;B565:E565),AND(C565:E565&gt;B565:D565))))</f>
        <v>0</v>
      </c>
      <c r="K565" s="1" t="b">
        <f t="array" ref="K565">IF(NOT(H565=""),AND(C565:H565&lt;B565:G565),IF(NOT(G565=""),AND(C565:G565&lt;B565:F565),IF(NOT(F565=""),AND(C565:F565&lt;B565:E565),AND(C565:E565&lt;B565:D565))))</f>
        <v>1</v>
      </c>
      <c r="L565" s="1" t="b">
        <f t="array" ref="L565">IF(NOT(H565=""),AND(AND(ABS(C565:H565-B565:G565)&gt;0),AND(ABS(C565:H565-B565:G565)&lt;4)),IF(NOT(G565=""),AND(AND(ABS(C565:G565-B565:F565)&gt;0),AND(ABS(C565:G565-B565:F565)&lt;4)),IF(NOT(F565=""),AND(AND(ABS(C565:F565-B565:E565)&gt;0),AND(ABS(C565:F565-B565:E565)&lt;4)),AND(AND(ABS(C565:E565-B565:D565)&gt;0),AND(ABS(C565:E565-B565:D565)&lt;4)))))</f>
        <v>1</v>
      </c>
      <c r="M565" s="1" t="b">
        <f t="shared" si="1"/>
        <v>1</v>
      </c>
    </row>
    <row r="566" ht="15.75" customHeight="1">
      <c r="A566" s="1" t="s">
        <v>575</v>
      </c>
      <c r="B566" s="1">
        <v>18.0</v>
      </c>
      <c r="C566" s="1">
        <v>17.0</v>
      </c>
      <c r="D566" s="1">
        <v>14.0</v>
      </c>
      <c r="E566" s="1">
        <v>13.0</v>
      </c>
      <c r="F566" s="1">
        <v>11.0</v>
      </c>
      <c r="G566" s="1">
        <v>10.0</v>
      </c>
      <c r="J566" s="1" t="b">
        <f t="array" ref="J566">IF(NOT(H566=""),AND(C566:H566&gt;B566:G566),IF(NOT(G566=""),AND(C566:G566&gt;B566:F566),IF(NOT(F566=""),AND(C566:F566&gt;B566:E566),AND(C566:E566&gt;B566:D566))))</f>
        <v>0</v>
      </c>
      <c r="K566" s="1" t="b">
        <f t="array" ref="K566">IF(NOT(H566=""),AND(C566:H566&lt;B566:G566),IF(NOT(G566=""),AND(C566:G566&lt;B566:F566),IF(NOT(F566=""),AND(C566:F566&lt;B566:E566),AND(C566:E566&lt;B566:D566))))</f>
        <v>1</v>
      </c>
      <c r="L566" s="1" t="b">
        <f t="array" ref="L566">IF(NOT(H566=""),AND(AND(ABS(C566:H566-B566:G566)&gt;0),AND(ABS(C566:H566-B566:G566)&lt;4)),IF(NOT(G566=""),AND(AND(ABS(C566:G566-B566:F566)&gt;0),AND(ABS(C566:G566-B566:F566)&lt;4)),IF(NOT(F566=""),AND(AND(ABS(C566:F566-B566:E566)&gt;0),AND(ABS(C566:F566-B566:E566)&lt;4)),AND(AND(ABS(C566:E566-B566:D566)&gt;0),AND(ABS(C566:E566-B566:D566)&lt;4)))))</f>
        <v>1</v>
      </c>
      <c r="M566" s="1" t="b">
        <f t="shared" si="1"/>
        <v>1</v>
      </c>
    </row>
    <row r="567" ht="15.75" customHeight="1">
      <c r="A567" s="1" t="s">
        <v>576</v>
      </c>
      <c r="B567" s="1">
        <v>8.0</v>
      </c>
      <c r="C567" s="1">
        <v>10.0</v>
      </c>
      <c r="D567" s="1">
        <v>11.0</v>
      </c>
      <c r="E567" s="1">
        <v>13.0</v>
      </c>
      <c r="F567" s="1">
        <v>16.0</v>
      </c>
      <c r="G567" s="1">
        <v>17.0</v>
      </c>
      <c r="J567" s="1" t="b">
        <f t="array" ref="J567">IF(NOT(H567=""),AND(C567:H567&gt;B567:G567),IF(NOT(G567=""),AND(C567:G567&gt;B567:F567),IF(NOT(F567=""),AND(C567:F567&gt;B567:E567),AND(C567:E567&gt;B567:D567))))</f>
        <v>1</v>
      </c>
      <c r="K567" s="1" t="b">
        <f t="array" ref="K567">IF(NOT(H567=""),AND(C567:H567&lt;B567:G567),IF(NOT(G567=""),AND(C567:G567&lt;B567:F567),IF(NOT(F567=""),AND(C567:F567&lt;B567:E567),AND(C567:E567&lt;B567:D567))))</f>
        <v>0</v>
      </c>
      <c r="L567" s="1" t="b">
        <f t="array" ref="L567">IF(NOT(H567=""),AND(AND(ABS(C567:H567-B567:G567)&gt;0),AND(ABS(C567:H567-B567:G567)&lt;4)),IF(NOT(G567=""),AND(AND(ABS(C567:G567-B567:F567)&gt;0),AND(ABS(C567:G567-B567:F567)&lt;4)),IF(NOT(F567=""),AND(AND(ABS(C567:F567-B567:E567)&gt;0),AND(ABS(C567:F567-B567:E567)&lt;4)),AND(AND(ABS(C567:E567-B567:D567)&gt;0),AND(ABS(C567:E567-B567:D567)&lt;4)))))</f>
        <v>1</v>
      </c>
      <c r="M567" s="1" t="b">
        <f t="shared" si="1"/>
        <v>1</v>
      </c>
    </row>
    <row r="568" ht="15.75" customHeight="1">
      <c r="A568" s="1" t="s">
        <v>577</v>
      </c>
      <c r="B568" s="1">
        <v>72.0</v>
      </c>
      <c r="C568" s="1">
        <v>73.0</v>
      </c>
      <c r="D568" s="1">
        <v>74.0</v>
      </c>
      <c r="E568" s="1">
        <v>76.0</v>
      </c>
      <c r="J568" s="1" t="b">
        <f t="array" ref="J568">IF(NOT(H568=""),AND(C568:H568&gt;B568:G568),IF(NOT(G568=""),AND(C568:G568&gt;B568:F568),IF(NOT(F568=""),AND(C568:F568&gt;B568:E568),AND(C568:E568&gt;B568:D568))))</f>
        <v>1</v>
      </c>
      <c r="K568" s="1" t="b">
        <f t="array" ref="K568">IF(NOT(H568=""),AND(C568:H568&lt;B568:G568),IF(NOT(G568=""),AND(C568:G568&lt;B568:F568),IF(NOT(F568=""),AND(C568:F568&lt;B568:E568),AND(C568:E568&lt;B568:D568))))</f>
        <v>0</v>
      </c>
      <c r="L568" s="1" t="b">
        <f t="array" ref="L568">IF(NOT(H568=""),AND(AND(ABS(C568:H568-B568:G568)&gt;0),AND(ABS(C568:H568-B568:G568)&lt;4)),IF(NOT(G568=""),AND(AND(ABS(C568:G568-B568:F568)&gt;0),AND(ABS(C568:G568-B568:F568)&lt;4)),IF(NOT(F568=""),AND(AND(ABS(C568:F568-B568:E568)&gt;0),AND(ABS(C568:F568-B568:E568)&lt;4)),AND(AND(ABS(C568:E568-B568:D568)&gt;0),AND(ABS(C568:E568-B568:D568)&lt;4)))))</f>
        <v>1</v>
      </c>
      <c r="M568" s="1" t="b">
        <f t="shared" si="1"/>
        <v>1</v>
      </c>
    </row>
    <row r="569" ht="15.75" customHeight="1">
      <c r="A569" s="1" t="s">
        <v>578</v>
      </c>
      <c r="B569" s="1">
        <v>84.0</v>
      </c>
      <c r="C569" s="1">
        <v>85.0</v>
      </c>
      <c r="D569" s="1">
        <v>87.0</v>
      </c>
      <c r="E569" s="1">
        <v>89.0</v>
      </c>
      <c r="J569" s="1" t="b">
        <f t="array" ref="J569">IF(NOT(H569=""),AND(C569:H569&gt;B569:G569),IF(NOT(G569=""),AND(C569:G569&gt;B569:F569),IF(NOT(F569=""),AND(C569:F569&gt;B569:E569),AND(C569:E569&gt;B569:D569))))</f>
        <v>1</v>
      </c>
      <c r="K569" s="1" t="b">
        <f t="array" ref="K569">IF(NOT(H569=""),AND(C569:H569&lt;B569:G569),IF(NOT(G569=""),AND(C569:G569&lt;B569:F569),IF(NOT(F569=""),AND(C569:F569&lt;B569:E569),AND(C569:E569&lt;B569:D569))))</f>
        <v>0</v>
      </c>
      <c r="L569" s="1" t="b">
        <f t="array" ref="L569">IF(NOT(H569=""),AND(AND(ABS(C569:H569-B569:G569)&gt;0),AND(ABS(C569:H569-B569:G569)&lt;4)),IF(NOT(G569=""),AND(AND(ABS(C569:G569-B569:F569)&gt;0),AND(ABS(C569:G569-B569:F569)&lt;4)),IF(NOT(F569=""),AND(AND(ABS(C569:F569-B569:E569)&gt;0),AND(ABS(C569:F569-B569:E569)&lt;4)),AND(AND(ABS(C569:E569-B569:D569)&gt;0),AND(ABS(C569:E569-B569:D569)&lt;4)))))</f>
        <v>1</v>
      </c>
      <c r="M569" s="1" t="b">
        <f t="shared" si="1"/>
        <v>1</v>
      </c>
    </row>
    <row r="570" ht="15.75" customHeight="1">
      <c r="A570" s="1" t="s">
        <v>579</v>
      </c>
      <c r="B570" s="1">
        <v>47.0</v>
      </c>
      <c r="C570" s="1">
        <v>45.0</v>
      </c>
      <c r="D570" s="1">
        <v>42.0</v>
      </c>
      <c r="E570" s="1">
        <v>41.0</v>
      </c>
      <c r="F570" s="1">
        <v>38.0</v>
      </c>
      <c r="J570" s="1" t="b">
        <f t="array" ref="J570">IF(NOT(H570=""),AND(C570:H570&gt;B570:G570),IF(NOT(G570=""),AND(C570:G570&gt;B570:F570),IF(NOT(F570=""),AND(C570:F570&gt;B570:E570),AND(C570:E570&gt;B570:D570))))</f>
        <v>0</v>
      </c>
      <c r="K570" s="1" t="b">
        <f t="array" ref="K570">IF(NOT(H570=""),AND(C570:H570&lt;B570:G570),IF(NOT(G570=""),AND(C570:G570&lt;B570:F570),IF(NOT(F570=""),AND(C570:F570&lt;B570:E570),AND(C570:E570&lt;B570:D570))))</f>
        <v>1</v>
      </c>
      <c r="L570" s="1" t="b">
        <f t="array" ref="L570">IF(NOT(H570=""),AND(AND(ABS(C570:H570-B570:G570)&gt;0),AND(ABS(C570:H570-B570:G570)&lt;4)),IF(NOT(G570=""),AND(AND(ABS(C570:G570-B570:F570)&gt;0),AND(ABS(C570:G570-B570:F570)&lt;4)),IF(NOT(F570=""),AND(AND(ABS(C570:F570-B570:E570)&gt;0),AND(ABS(C570:F570-B570:E570)&lt;4)),AND(AND(ABS(C570:E570-B570:D570)&gt;0),AND(ABS(C570:E570-B570:D570)&lt;4)))))</f>
        <v>1</v>
      </c>
      <c r="M570" s="1" t="b">
        <f t="shared" si="1"/>
        <v>1</v>
      </c>
    </row>
    <row r="571" ht="15.75" customHeight="1">
      <c r="A571" s="1" t="s">
        <v>580</v>
      </c>
      <c r="B571" s="1">
        <v>23.0</v>
      </c>
      <c r="C571" s="1">
        <v>25.0</v>
      </c>
      <c r="D571" s="1">
        <v>26.0</v>
      </c>
      <c r="E571" s="1">
        <v>29.0</v>
      </c>
      <c r="F571" s="1">
        <v>31.0</v>
      </c>
      <c r="G571" s="1">
        <v>32.0</v>
      </c>
      <c r="J571" s="1" t="b">
        <f t="array" ref="J571">IF(NOT(H571=""),AND(C571:H571&gt;B571:G571),IF(NOT(G571=""),AND(C571:G571&gt;B571:F571),IF(NOT(F571=""),AND(C571:F571&gt;B571:E571),AND(C571:E571&gt;B571:D571))))</f>
        <v>1</v>
      </c>
      <c r="K571" s="1" t="b">
        <f t="array" ref="K571">IF(NOT(H571=""),AND(C571:H571&lt;B571:G571),IF(NOT(G571=""),AND(C571:G571&lt;B571:F571),IF(NOT(F571=""),AND(C571:F571&lt;B571:E571),AND(C571:E571&lt;B571:D571))))</f>
        <v>0</v>
      </c>
      <c r="L571" s="1" t="b">
        <f t="array" ref="L571">IF(NOT(H571=""),AND(AND(ABS(C571:H571-B571:G571)&gt;0),AND(ABS(C571:H571-B571:G571)&lt;4)),IF(NOT(G571=""),AND(AND(ABS(C571:G571-B571:F571)&gt;0),AND(ABS(C571:G571-B571:F571)&lt;4)),IF(NOT(F571=""),AND(AND(ABS(C571:F571-B571:E571)&gt;0),AND(ABS(C571:F571-B571:E571)&lt;4)),AND(AND(ABS(C571:E571-B571:D571)&gt;0),AND(ABS(C571:E571-B571:D571)&lt;4)))))</f>
        <v>1</v>
      </c>
      <c r="M571" s="1" t="b">
        <f t="shared" si="1"/>
        <v>1</v>
      </c>
    </row>
    <row r="572" ht="15.75" customHeight="1">
      <c r="A572" s="1" t="s">
        <v>581</v>
      </c>
      <c r="B572" s="1">
        <v>60.0</v>
      </c>
      <c r="C572" s="1">
        <v>59.0</v>
      </c>
      <c r="D572" s="1">
        <v>57.0</v>
      </c>
      <c r="E572" s="1">
        <v>56.0</v>
      </c>
      <c r="F572" s="1">
        <v>53.0</v>
      </c>
      <c r="J572" s="1" t="b">
        <f t="array" ref="J572">IF(NOT(H572=""),AND(C572:H572&gt;B572:G572),IF(NOT(G572=""),AND(C572:G572&gt;B572:F572),IF(NOT(F572=""),AND(C572:F572&gt;B572:E572),AND(C572:E572&gt;B572:D572))))</f>
        <v>0</v>
      </c>
      <c r="K572" s="1" t="b">
        <f t="array" ref="K572">IF(NOT(H572=""),AND(C572:H572&lt;B572:G572),IF(NOT(G572=""),AND(C572:G572&lt;B572:F572),IF(NOT(F572=""),AND(C572:F572&lt;B572:E572),AND(C572:E572&lt;B572:D572))))</f>
        <v>1</v>
      </c>
      <c r="L572" s="1" t="b">
        <f t="array" ref="L572">IF(NOT(H572=""),AND(AND(ABS(C572:H572-B572:G572)&gt;0),AND(ABS(C572:H572-B572:G572)&lt;4)),IF(NOT(G572=""),AND(AND(ABS(C572:G572-B572:F572)&gt;0),AND(ABS(C572:G572-B572:F572)&lt;4)),IF(NOT(F572=""),AND(AND(ABS(C572:F572-B572:E572)&gt;0),AND(ABS(C572:F572-B572:E572)&lt;4)),AND(AND(ABS(C572:E572-B572:D572)&gt;0),AND(ABS(C572:E572-B572:D572)&lt;4)))))</f>
        <v>1</v>
      </c>
      <c r="M572" s="1" t="b">
        <f t="shared" si="1"/>
        <v>1</v>
      </c>
    </row>
    <row r="573" ht="15.75" customHeight="1">
      <c r="A573" s="1" t="s">
        <v>582</v>
      </c>
      <c r="B573" s="1">
        <v>60.0</v>
      </c>
      <c r="C573" s="1">
        <v>61.0</v>
      </c>
      <c r="D573" s="1">
        <v>62.0</v>
      </c>
      <c r="E573" s="1">
        <v>64.0</v>
      </c>
      <c r="F573" s="1">
        <v>66.0</v>
      </c>
      <c r="G573" s="1">
        <v>67.0</v>
      </c>
      <c r="J573" s="1" t="b">
        <f t="array" ref="J573">IF(NOT(H573=""),AND(C573:H573&gt;B573:G573),IF(NOT(G573=""),AND(C573:G573&gt;B573:F573),IF(NOT(F573=""),AND(C573:F573&gt;B573:E573),AND(C573:E573&gt;B573:D573))))</f>
        <v>1</v>
      </c>
      <c r="K573" s="1" t="b">
        <f t="array" ref="K573">IF(NOT(H573=""),AND(C573:H573&lt;B573:G573),IF(NOT(G573=""),AND(C573:G573&lt;B573:F573),IF(NOT(F573=""),AND(C573:F573&lt;B573:E573),AND(C573:E573&lt;B573:D573))))</f>
        <v>0</v>
      </c>
      <c r="L573" s="1" t="b">
        <f t="array" ref="L573">IF(NOT(H573=""),AND(AND(ABS(C573:H573-B573:G573)&gt;0),AND(ABS(C573:H573-B573:G573)&lt;4)),IF(NOT(G573=""),AND(AND(ABS(C573:G573-B573:F573)&gt;0),AND(ABS(C573:G573-B573:F573)&lt;4)),IF(NOT(F573=""),AND(AND(ABS(C573:F573-B573:E573)&gt;0),AND(ABS(C573:F573-B573:E573)&lt;4)),AND(AND(ABS(C573:E573-B573:D573)&gt;0),AND(ABS(C573:E573-B573:D573)&lt;4)))))</f>
        <v>1</v>
      </c>
      <c r="M573" s="1" t="b">
        <f t="shared" si="1"/>
        <v>1</v>
      </c>
    </row>
    <row r="574" ht="15.75" customHeight="1">
      <c r="A574" s="1" t="s">
        <v>583</v>
      </c>
      <c r="B574" s="1">
        <v>94.0</v>
      </c>
      <c r="C574" s="1">
        <v>91.0</v>
      </c>
      <c r="D574" s="1">
        <v>90.0</v>
      </c>
      <c r="E574" s="1">
        <v>89.0</v>
      </c>
      <c r="F574" s="1">
        <v>87.0</v>
      </c>
      <c r="G574" s="1">
        <v>84.0</v>
      </c>
      <c r="J574" s="1" t="b">
        <f t="array" ref="J574">IF(NOT(H574=""),AND(C574:H574&gt;B574:G574),IF(NOT(G574=""),AND(C574:G574&gt;B574:F574),IF(NOT(F574=""),AND(C574:F574&gt;B574:E574),AND(C574:E574&gt;B574:D574))))</f>
        <v>0</v>
      </c>
      <c r="K574" s="1" t="b">
        <f t="array" ref="K574">IF(NOT(H574=""),AND(C574:H574&lt;B574:G574),IF(NOT(G574=""),AND(C574:G574&lt;B574:F574),IF(NOT(F574=""),AND(C574:F574&lt;B574:E574),AND(C574:E574&lt;B574:D574))))</f>
        <v>1</v>
      </c>
      <c r="L574" s="1" t="b">
        <f t="array" ref="L574">IF(NOT(H574=""),AND(AND(ABS(C574:H574-B574:G574)&gt;0),AND(ABS(C574:H574-B574:G574)&lt;4)),IF(NOT(G574=""),AND(AND(ABS(C574:G574-B574:F574)&gt;0),AND(ABS(C574:G574-B574:F574)&lt;4)),IF(NOT(F574=""),AND(AND(ABS(C574:F574-B574:E574)&gt;0),AND(ABS(C574:F574-B574:E574)&lt;4)),AND(AND(ABS(C574:E574-B574:D574)&gt;0),AND(ABS(C574:E574-B574:D574)&lt;4)))))</f>
        <v>1</v>
      </c>
      <c r="M574" s="1" t="b">
        <f t="shared" si="1"/>
        <v>1</v>
      </c>
    </row>
    <row r="575" ht="15.75" customHeight="1">
      <c r="A575" s="1" t="s">
        <v>584</v>
      </c>
      <c r="B575" s="1">
        <v>10.0</v>
      </c>
      <c r="C575" s="1">
        <v>11.0</v>
      </c>
      <c r="D575" s="1">
        <v>13.0</v>
      </c>
      <c r="E575" s="1">
        <v>14.0</v>
      </c>
      <c r="J575" s="1" t="b">
        <f t="array" ref="J575">IF(NOT(H575=""),AND(C575:H575&gt;B575:G575),IF(NOT(G575=""),AND(C575:G575&gt;B575:F575),IF(NOT(F575=""),AND(C575:F575&gt;B575:E575),AND(C575:E575&gt;B575:D575))))</f>
        <v>1</v>
      </c>
      <c r="K575" s="1" t="b">
        <f t="array" ref="K575">IF(NOT(H575=""),AND(C575:H575&lt;B575:G575),IF(NOT(G575=""),AND(C575:G575&lt;B575:F575),IF(NOT(F575=""),AND(C575:F575&lt;B575:E575),AND(C575:E575&lt;B575:D575))))</f>
        <v>0</v>
      </c>
      <c r="L575" s="1" t="b">
        <f t="array" ref="L575">IF(NOT(H575=""),AND(AND(ABS(C575:H575-B575:G575)&gt;0),AND(ABS(C575:H575-B575:G575)&lt;4)),IF(NOT(G575=""),AND(AND(ABS(C575:G575-B575:F575)&gt;0),AND(ABS(C575:G575-B575:F575)&lt;4)),IF(NOT(F575=""),AND(AND(ABS(C575:F575-B575:E575)&gt;0),AND(ABS(C575:F575-B575:E575)&lt;4)),AND(AND(ABS(C575:E575-B575:D575)&gt;0),AND(ABS(C575:E575-B575:D575)&lt;4)))))</f>
        <v>1</v>
      </c>
      <c r="M575" s="1" t="b">
        <f t="shared" si="1"/>
        <v>1</v>
      </c>
    </row>
    <row r="576" ht="15.75" customHeight="1">
      <c r="A576" s="1" t="s">
        <v>585</v>
      </c>
      <c r="B576" s="1">
        <v>16.0</v>
      </c>
      <c r="C576" s="1">
        <v>19.0</v>
      </c>
      <c r="D576" s="1">
        <v>22.0</v>
      </c>
      <c r="E576" s="1">
        <v>25.0</v>
      </c>
      <c r="J576" s="1" t="b">
        <f t="array" ref="J576">IF(NOT(H576=""),AND(C576:H576&gt;B576:G576),IF(NOT(G576=""),AND(C576:G576&gt;B576:F576),IF(NOT(F576=""),AND(C576:F576&gt;B576:E576),AND(C576:E576&gt;B576:D576))))</f>
        <v>1</v>
      </c>
      <c r="K576" s="1" t="b">
        <f t="array" ref="K576">IF(NOT(H576=""),AND(C576:H576&lt;B576:G576),IF(NOT(G576=""),AND(C576:G576&lt;B576:F576),IF(NOT(F576=""),AND(C576:F576&lt;B576:E576),AND(C576:E576&lt;B576:D576))))</f>
        <v>0</v>
      </c>
      <c r="L576" s="1" t="b">
        <f t="array" ref="L576">IF(NOT(H576=""),AND(AND(ABS(C576:H576-B576:G576)&gt;0),AND(ABS(C576:H576-B576:G576)&lt;4)),IF(NOT(G576=""),AND(AND(ABS(C576:G576-B576:F576)&gt;0),AND(ABS(C576:G576-B576:F576)&lt;4)),IF(NOT(F576=""),AND(AND(ABS(C576:F576-B576:E576)&gt;0),AND(ABS(C576:F576-B576:E576)&lt;4)),AND(AND(ABS(C576:E576-B576:D576)&gt;0),AND(ABS(C576:E576-B576:D576)&lt;4)))))</f>
        <v>1</v>
      </c>
      <c r="M576" s="1" t="b">
        <f t="shared" si="1"/>
        <v>1</v>
      </c>
    </row>
    <row r="577" ht="15.75" customHeight="1">
      <c r="A577" s="1" t="s">
        <v>586</v>
      </c>
      <c r="B577" s="1">
        <v>92.0</v>
      </c>
      <c r="C577" s="1">
        <v>90.0</v>
      </c>
      <c r="D577" s="1">
        <v>87.0</v>
      </c>
      <c r="E577" s="1">
        <v>85.0</v>
      </c>
      <c r="F577" s="1">
        <v>83.0</v>
      </c>
      <c r="G577" s="1">
        <v>82.0</v>
      </c>
      <c r="H577" s="1">
        <v>79.0</v>
      </c>
      <c r="J577" s="1" t="b">
        <f t="array" ref="J577">IF(NOT(H577=""),AND(C577:H577&gt;B577:G577),IF(NOT(G577=""),AND(C577:G577&gt;B577:F577),IF(NOT(F577=""),AND(C577:F577&gt;B577:E577),AND(C577:E577&gt;B577:D577))))</f>
        <v>0</v>
      </c>
      <c r="K577" s="1" t="b">
        <f t="array" ref="K577">IF(NOT(H577=""),AND(C577:H577&lt;B577:G577),IF(NOT(G577=""),AND(C577:G577&lt;B577:F577),IF(NOT(F577=""),AND(C577:F577&lt;B577:E577),AND(C577:E577&lt;B577:D577))))</f>
        <v>1</v>
      </c>
      <c r="L577" s="1" t="b">
        <f t="array" ref="L577">IF(NOT(H577=""),AND(AND(ABS(C577:H577-B577:G577)&gt;0),AND(ABS(C577:H577-B577:G577)&lt;4)),IF(NOT(G577=""),AND(AND(ABS(C577:G577-B577:F577)&gt;0),AND(ABS(C577:G577-B577:F577)&lt;4)),IF(NOT(F577=""),AND(AND(ABS(C577:F577-B577:E577)&gt;0),AND(ABS(C577:F577-B577:E577)&lt;4)),AND(AND(ABS(C577:E577-B577:D577)&gt;0),AND(ABS(C577:E577-B577:D577)&lt;4)))))</f>
        <v>1</v>
      </c>
      <c r="M577" s="1" t="b">
        <f t="shared" si="1"/>
        <v>1</v>
      </c>
    </row>
    <row r="578" ht="15.75" customHeight="1">
      <c r="A578" s="1" t="s">
        <v>587</v>
      </c>
      <c r="B578" s="1">
        <v>55.0</v>
      </c>
      <c r="C578" s="1">
        <v>52.0</v>
      </c>
      <c r="D578" s="1">
        <v>49.0</v>
      </c>
      <c r="E578" s="1">
        <v>48.0</v>
      </c>
      <c r="F578" s="1">
        <v>46.0</v>
      </c>
      <c r="J578" s="1" t="b">
        <f t="array" ref="J578">IF(NOT(H578=""),AND(C578:H578&gt;B578:G578),IF(NOT(G578=""),AND(C578:G578&gt;B578:F578),IF(NOT(F578=""),AND(C578:F578&gt;B578:E578),AND(C578:E578&gt;B578:D578))))</f>
        <v>0</v>
      </c>
      <c r="K578" s="1" t="b">
        <f t="array" ref="K578">IF(NOT(H578=""),AND(C578:H578&lt;B578:G578),IF(NOT(G578=""),AND(C578:G578&lt;B578:F578),IF(NOT(F578=""),AND(C578:F578&lt;B578:E578),AND(C578:E578&lt;B578:D578))))</f>
        <v>1</v>
      </c>
      <c r="L578" s="1" t="b">
        <f t="array" ref="L578">IF(NOT(H578=""),AND(AND(ABS(C578:H578-B578:G578)&gt;0),AND(ABS(C578:H578-B578:G578)&lt;4)),IF(NOT(G578=""),AND(AND(ABS(C578:G578-B578:F578)&gt;0),AND(ABS(C578:G578-B578:F578)&lt;4)),IF(NOT(F578=""),AND(AND(ABS(C578:F578-B578:E578)&gt;0),AND(ABS(C578:F578-B578:E578)&lt;4)),AND(AND(ABS(C578:E578-B578:D578)&gt;0),AND(ABS(C578:E578-B578:D578)&lt;4)))))</f>
        <v>1</v>
      </c>
      <c r="M578" s="1" t="b">
        <f t="shared" si="1"/>
        <v>1</v>
      </c>
    </row>
    <row r="579" ht="15.75" customHeight="1">
      <c r="A579" s="1" t="s">
        <v>588</v>
      </c>
      <c r="B579" s="1">
        <v>18.0</v>
      </c>
      <c r="C579" s="1">
        <v>20.0</v>
      </c>
      <c r="D579" s="1">
        <v>23.0</v>
      </c>
      <c r="E579" s="1">
        <v>24.0</v>
      </c>
      <c r="F579" s="1">
        <v>27.0</v>
      </c>
      <c r="G579" s="1">
        <v>28.0</v>
      </c>
      <c r="H579" s="1">
        <v>30.0</v>
      </c>
      <c r="J579" s="1" t="b">
        <f t="array" ref="J579">IF(NOT(H579=""),AND(C579:H579&gt;B579:G579),IF(NOT(G579=""),AND(C579:G579&gt;B579:F579),IF(NOT(F579=""),AND(C579:F579&gt;B579:E579),AND(C579:E579&gt;B579:D579))))</f>
        <v>1</v>
      </c>
      <c r="K579" s="1" t="b">
        <f t="array" ref="K579">IF(NOT(H579=""),AND(C579:H579&lt;B579:G579),IF(NOT(G579=""),AND(C579:G579&lt;B579:F579),IF(NOT(F579=""),AND(C579:F579&lt;B579:E579),AND(C579:E579&lt;B579:D579))))</f>
        <v>0</v>
      </c>
      <c r="L579" s="1" t="b">
        <f t="array" ref="L579">IF(NOT(H579=""),AND(AND(ABS(C579:H579-B579:G579)&gt;0),AND(ABS(C579:H579-B579:G579)&lt;4)),IF(NOT(G579=""),AND(AND(ABS(C579:G579-B579:F579)&gt;0),AND(ABS(C579:G579-B579:F579)&lt;4)),IF(NOT(F579=""),AND(AND(ABS(C579:F579-B579:E579)&gt;0),AND(ABS(C579:F579-B579:E579)&lt;4)),AND(AND(ABS(C579:E579-B579:D579)&gt;0),AND(ABS(C579:E579-B579:D579)&lt;4)))))</f>
        <v>1</v>
      </c>
      <c r="M579" s="1" t="b">
        <f t="shared" si="1"/>
        <v>1</v>
      </c>
    </row>
    <row r="580" ht="15.75" customHeight="1">
      <c r="A580" s="1" t="s">
        <v>589</v>
      </c>
      <c r="B580" s="1">
        <v>26.0</v>
      </c>
      <c r="C580" s="1">
        <v>24.0</v>
      </c>
      <c r="D580" s="1">
        <v>22.0</v>
      </c>
      <c r="E580" s="1">
        <v>19.0</v>
      </c>
      <c r="F580" s="1">
        <v>16.0</v>
      </c>
      <c r="G580" s="1">
        <v>13.0</v>
      </c>
      <c r="H580" s="1">
        <v>12.0</v>
      </c>
      <c r="J580" s="1" t="b">
        <f t="array" ref="J580">IF(NOT(H580=""),AND(C580:H580&gt;B580:G580),IF(NOT(G580=""),AND(C580:G580&gt;B580:F580),IF(NOT(F580=""),AND(C580:F580&gt;B580:E580),AND(C580:E580&gt;B580:D580))))</f>
        <v>0</v>
      </c>
      <c r="K580" s="1" t="b">
        <f t="array" ref="K580">IF(NOT(H580=""),AND(C580:H580&lt;B580:G580),IF(NOT(G580=""),AND(C580:G580&lt;B580:F580),IF(NOT(F580=""),AND(C580:F580&lt;B580:E580),AND(C580:E580&lt;B580:D580))))</f>
        <v>1</v>
      </c>
      <c r="L580" s="1" t="b">
        <f t="array" ref="L580">IF(NOT(H580=""),AND(AND(ABS(C580:H580-B580:G580)&gt;0),AND(ABS(C580:H580-B580:G580)&lt;4)),IF(NOT(G580=""),AND(AND(ABS(C580:G580-B580:F580)&gt;0),AND(ABS(C580:G580-B580:F580)&lt;4)),IF(NOT(F580=""),AND(AND(ABS(C580:F580-B580:E580)&gt;0),AND(ABS(C580:F580-B580:E580)&lt;4)),AND(AND(ABS(C580:E580-B580:D580)&gt;0),AND(ABS(C580:E580-B580:D580)&lt;4)))))</f>
        <v>1</v>
      </c>
      <c r="M580" s="1" t="b">
        <f t="shared" si="1"/>
        <v>1</v>
      </c>
    </row>
    <row r="581" ht="15.75" customHeight="1">
      <c r="A581" s="1" t="s">
        <v>590</v>
      </c>
      <c r="B581" s="1">
        <v>28.0</v>
      </c>
      <c r="C581" s="1">
        <v>30.0</v>
      </c>
      <c r="D581" s="1">
        <v>32.0</v>
      </c>
      <c r="E581" s="1">
        <v>35.0</v>
      </c>
      <c r="F581" s="1">
        <v>36.0</v>
      </c>
      <c r="G581" s="1">
        <v>39.0</v>
      </c>
      <c r="J581" s="1" t="b">
        <f t="array" ref="J581">IF(NOT(H581=""),AND(C581:H581&gt;B581:G581),IF(NOT(G581=""),AND(C581:G581&gt;B581:F581),IF(NOT(F581=""),AND(C581:F581&gt;B581:E581),AND(C581:E581&gt;B581:D581))))</f>
        <v>1</v>
      </c>
      <c r="K581" s="1" t="b">
        <f t="array" ref="K581">IF(NOT(H581=""),AND(C581:H581&lt;B581:G581),IF(NOT(G581=""),AND(C581:G581&lt;B581:F581),IF(NOT(F581=""),AND(C581:F581&lt;B581:E581),AND(C581:E581&lt;B581:D581))))</f>
        <v>0</v>
      </c>
      <c r="L581" s="1" t="b">
        <f t="array" ref="L581">IF(NOT(H581=""),AND(AND(ABS(C581:H581-B581:G581)&gt;0),AND(ABS(C581:H581-B581:G581)&lt;4)),IF(NOT(G581=""),AND(AND(ABS(C581:G581-B581:F581)&gt;0),AND(ABS(C581:G581-B581:F581)&lt;4)),IF(NOT(F581=""),AND(AND(ABS(C581:F581-B581:E581)&gt;0),AND(ABS(C581:F581-B581:E581)&lt;4)),AND(AND(ABS(C581:E581-B581:D581)&gt;0),AND(ABS(C581:E581-B581:D581)&lt;4)))))</f>
        <v>1</v>
      </c>
      <c r="M581" s="1" t="b">
        <f t="shared" si="1"/>
        <v>1</v>
      </c>
    </row>
    <row r="582" ht="15.75" customHeight="1">
      <c r="A582" s="1" t="s">
        <v>591</v>
      </c>
      <c r="B582" s="1">
        <v>65.0</v>
      </c>
      <c r="C582" s="1">
        <v>66.0</v>
      </c>
      <c r="D582" s="1">
        <v>68.0</v>
      </c>
      <c r="E582" s="1">
        <v>71.0</v>
      </c>
      <c r="F582" s="1">
        <v>72.0</v>
      </c>
      <c r="J582" s="1" t="b">
        <f t="array" ref="J582">IF(NOT(H582=""),AND(C582:H582&gt;B582:G582),IF(NOT(G582=""),AND(C582:G582&gt;B582:F582),IF(NOT(F582=""),AND(C582:F582&gt;B582:E582),AND(C582:E582&gt;B582:D582))))</f>
        <v>1</v>
      </c>
      <c r="K582" s="1" t="b">
        <f t="array" ref="K582">IF(NOT(H582=""),AND(C582:H582&lt;B582:G582),IF(NOT(G582=""),AND(C582:G582&lt;B582:F582),IF(NOT(F582=""),AND(C582:F582&lt;B582:E582),AND(C582:E582&lt;B582:D582))))</f>
        <v>0</v>
      </c>
      <c r="L582" s="1" t="b">
        <f t="array" ref="L582">IF(NOT(H582=""),AND(AND(ABS(C582:H582-B582:G582)&gt;0),AND(ABS(C582:H582-B582:G582)&lt;4)),IF(NOT(G582=""),AND(AND(ABS(C582:G582-B582:F582)&gt;0),AND(ABS(C582:G582-B582:F582)&lt;4)),IF(NOT(F582=""),AND(AND(ABS(C582:F582-B582:E582)&gt;0),AND(ABS(C582:F582-B582:E582)&lt;4)),AND(AND(ABS(C582:E582-B582:D582)&gt;0),AND(ABS(C582:E582-B582:D582)&lt;4)))))</f>
        <v>1</v>
      </c>
      <c r="M582" s="1" t="b">
        <f t="shared" si="1"/>
        <v>1</v>
      </c>
    </row>
    <row r="583" ht="15.75" customHeight="1">
      <c r="A583" s="1" t="s">
        <v>592</v>
      </c>
      <c r="B583" s="1">
        <v>76.0</v>
      </c>
      <c r="C583" s="1">
        <v>77.0</v>
      </c>
      <c r="D583" s="1">
        <v>78.0</v>
      </c>
      <c r="E583" s="1">
        <v>81.0</v>
      </c>
      <c r="J583" s="1" t="b">
        <f t="array" ref="J583">IF(NOT(H583=""),AND(C583:H583&gt;B583:G583),IF(NOT(G583=""),AND(C583:G583&gt;B583:F583),IF(NOT(F583=""),AND(C583:F583&gt;B583:E583),AND(C583:E583&gt;B583:D583))))</f>
        <v>1</v>
      </c>
      <c r="K583" s="1" t="b">
        <f t="array" ref="K583">IF(NOT(H583=""),AND(C583:H583&lt;B583:G583),IF(NOT(G583=""),AND(C583:G583&lt;B583:F583),IF(NOT(F583=""),AND(C583:F583&lt;B583:E583),AND(C583:E583&lt;B583:D583))))</f>
        <v>0</v>
      </c>
      <c r="L583" s="1" t="b">
        <f t="array" ref="L583">IF(NOT(H583=""),AND(AND(ABS(C583:H583-B583:G583)&gt;0),AND(ABS(C583:H583-B583:G583)&lt;4)),IF(NOT(G583=""),AND(AND(ABS(C583:G583-B583:F583)&gt;0),AND(ABS(C583:G583-B583:F583)&lt;4)),IF(NOT(F583=""),AND(AND(ABS(C583:F583-B583:E583)&gt;0),AND(ABS(C583:F583-B583:E583)&lt;4)),AND(AND(ABS(C583:E583-B583:D583)&gt;0),AND(ABS(C583:E583-B583:D583)&lt;4)))))</f>
        <v>1</v>
      </c>
      <c r="M583" s="1" t="b">
        <f t="shared" si="1"/>
        <v>1</v>
      </c>
    </row>
    <row r="584" ht="15.75" customHeight="1">
      <c r="A584" s="1" t="s">
        <v>593</v>
      </c>
      <c r="B584" s="1">
        <v>45.0</v>
      </c>
      <c r="C584" s="1">
        <v>42.0</v>
      </c>
      <c r="D584" s="1">
        <v>40.0</v>
      </c>
      <c r="E584" s="1">
        <v>39.0</v>
      </c>
      <c r="F584" s="1">
        <v>38.0</v>
      </c>
      <c r="G584" s="1">
        <v>35.0</v>
      </c>
      <c r="J584" s="1" t="b">
        <f t="array" ref="J584">IF(NOT(H584=""),AND(C584:H584&gt;B584:G584),IF(NOT(G584=""),AND(C584:G584&gt;B584:F584),IF(NOT(F584=""),AND(C584:F584&gt;B584:E584),AND(C584:E584&gt;B584:D584))))</f>
        <v>0</v>
      </c>
      <c r="K584" s="1" t="b">
        <f t="array" ref="K584">IF(NOT(H584=""),AND(C584:H584&lt;B584:G584),IF(NOT(G584=""),AND(C584:G584&lt;B584:F584),IF(NOT(F584=""),AND(C584:F584&lt;B584:E584),AND(C584:E584&lt;B584:D584))))</f>
        <v>1</v>
      </c>
      <c r="L584" s="1" t="b">
        <f t="array" ref="L584">IF(NOT(H584=""),AND(AND(ABS(C584:H584-B584:G584)&gt;0),AND(ABS(C584:H584-B584:G584)&lt;4)),IF(NOT(G584=""),AND(AND(ABS(C584:G584-B584:F584)&gt;0),AND(ABS(C584:G584-B584:F584)&lt;4)),IF(NOT(F584=""),AND(AND(ABS(C584:F584-B584:E584)&gt;0),AND(ABS(C584:F584-B584:E584)&lt;4)),AND(AND(ABS(C584:E584-B584:D584)&gt;0),AND(ABS(C584:E584-B584:D584)&lt;4)))))</f>
        <v>1</v>
      </c>
      <c r="M584" s="1" t="b">
        <f t="shared" si="1"/>
        <v>1</v>
      </c>
    </row>
    <row r="585" ht="15.75" customHeight="1">
      <c r="A585" s="1" t="s">
        <v>594</v>
      </c>
      <c r="B585" s="1">
        <v>17.0</v>
      </c>
      <c r="C585" s="1">
        <v>20.0</v>
      </c>
      <c r="D585" s="1">
        <v>23.0</v>
      </c>
      <c r="E585" s="1">
        <v>24.0</v>
      </c>
      <c r="F585" s="1">
        <v>25.0</v>
      </c>
      <c r="G585" s="1">
        <v>26.0</v>
      </c>
      <c r="H585" s="1">
        <v>28.0</v>
      </c>
      <c r="J585" s="1" t="b">
        <f t="array" ref="J585">IF(NOT(H585=""),AND(C585:H585&gt;B585:G585),IF(NOT(G585=""),AND(C585:G585&gt;B585:F585),IF(NOT(F585=""),AND(C585:F585&gt;B585:E585),AND(C585:E585&gt;B585:D585))))</f>
        <v>1</v>
      </c>
      <c r="K585" s="1" t="b">
        <f t="array" ref="K585">IF(NOT(H585=""),AND(C585:H585&lt;B585:G585),IF(NOT(G585=""),AND(C585:G585&lt;B585:F585),IF(NOT(F585=""),AND(C585:F585&lt;B585:E585),AND(C585:E585&lt;B585:D585))))</f>
        <v>0</v>
      </c>
      <c r="L585" s="1" t="b">
        <f t="array" ref="L585">IF(NOT(H585=""),AND(AND(ABS(C585:H585-B585:G585)&gt;0),AND(ABS(C585:H585-B585:G585)&lt;4)),IF(NOT(G585=""),AND(AND(ABS(C585:G585-B585:F585)&gt;0),AND(ABS(C585:G585-B585:F585)&lt;4)),IF(NOT(F585=""),AND(AND(ABS(C585:F585-B585:E585)&gt;0),AND(ABS(C585:F585-B585:E585)&lt;4)),AND(AND(ABS(C585:E585-B585:D585)&gt;0),AND(ABS(C585:E585-B585:D585)&lt;4)))))</f>
        <v>1</v>
      </c>
      <c r="M585" s="1" t="b">
        <f t="shared" si="1"/>
        <v>1</v>
      </c>
    </row>
    <row r="586" ht="15.75" customHeight="1">
      <c r="A586" s="1" t="s">
        <v>595</v>
      </c>
      <c r="B586" s="1">
        <v>11.0</v>
      </c>
      <c r="C586" s="1">
        <v>13.0</v>
      </c>
      <c r="D586" s="1">
        <v>15.0</v>
      </c>
      <c r="E586" s="1">
        <v>16.0</v>
      </c>
      <c r="J586" s="1" t="b">
        <f t="array" ref="J586">IF(NOT(H586=""),AND(C586:H586&gt;B586:G586),IF(NOT(G586=""),AND(C586:G586&gt;B586:F586),IF(NOT(F586=""),AND(C586:F586&gt;B586:E586),AND(C586:E586&gt;B586:D586))))</f>
        <v>1</v>
      </c>
      <c r="K586" s="1" t="b">
        <f t="array" ref="K586">IF(NOT(H586=""),AND(C586:H586&lt;B586:G586),IF(NOT(G586=""),AND(C586:G586&lt;B586:F586),IF(NOT(F586=""),AND(C586:F586&lt;B586:E586),AND(C586:E586&lt;B586:D586))))</f>
        <v>0</v>
      </c>
      <c r="L586" s="1" t="b">
        <f t="array" ref="L586">IF(NOT(H586=""),AND(AND(ABS(C586:H586-B586:G586)&gt;0),AND(ABS(C586:H586-B586:G586)&lt;4)),IF(NOT(G586=""),AND(AND(ABS(C586:G586-B586:F586)&gt;0),AND(ABS(C586:G586-B586:F586)&lt;4)),IF(NOT(F586=""),AND(AND(ABS(C586:F586-B586:E586)&gt;0),AND(ABS(C586:F586-B586:E586)&lt;4)),AND(AND(ABS(C586:E586-B586:D586)&gt;0),AND(ABS(C586:E586-B586:D586)&lt;4)))))</f>
        <v>1</v>
      </c>
      <c r="M586" s="1" t="b">
        <f t="shared" si="1"/>
        <v>1</v>
      </c>
    </row>
    <row r="587" ht="15.75" customHeight="1">
      <c r="A587" s="1" t="s">
        <v>596</v>
      </c>
      <c r="B587" s="1">
        <v>44.0</v>
      </c>
      <c r="C587" s="1">
        <v>41.0</v>
      </c>
      <c r="D587" s="1">
        <v>38.0</v>
      </c>
      <c r="E587" s="1">
        <v>36.0</v>
      </c>
      <c r="J587" s="1" t="b">
        <f t="array" ref="J587">IF(NOT(H587=""),AND(C587:H587&gt;B587:G587),IF(NOT(G587=""),AND(C587:G587&gt;B587:F587),IF(NOT(F587=""),AND(C587:F587&gt;B587:E587),AND(C587:E587&gt;B587:D587))))</f>
        <v>0</v>
      </c>
      <c r="K587" s="1" t="b">
        <f t="array" ref="K587">IF(NOT(H587=""),AND(C587:H587&lt;B587:G587),IF(NOT(G587=""),AND(C587:G587&lt;B587:F587),IF(NOT(F587=""),AND(C587:F587&lt;B587:E587),AND(C587:E587&lt;B587:D587))))</f>
        <v>1</v>
      </c>
      <c r="L587" s="1" t="b">
        <f t="array" ref="L587">IF(NOT(H587=""),AND(AND(ABS(C587:H587-B587:G587)&gt;0),AND(ABS(C587:H587-B587:G587)&lt;4)),IF(NOT(G587=""),AND(AND(ABS(C587:G587-B587:F587)&gt;0),AND(ABS(C587:G587-B587:F587)&lt;4)),IF(NOT(F587=""),AND(AND(ABS(C587:F587-B587:E587)&gt;0),AND(ABS(C587:F587-B587:E587)&lt;4)),AND(AND(ABS(C587:E587-B587:D587)&gt;0),AND(ABS(C587:E587-B587:D587)&lt;4)))))</f>
        <v>1</v>
      </c>
      <c r="M587" s="1" t="b">
        <f t="shared" si="1"/>
        <v>1</v>
      </c>
    </row>
    <row r="588" ht="15.75" customHeight="1">
      <c r="A588" s="1" t="s">
        <v>597</v>
      </c>
      <c r="B588" s="1">
        <v>48.0</v>
      </c>
      <c r="C588" s="1">
        <v>49.0</v>
      </c>
      <c r="D588" s="1">
        <v>50.0</v>
      </c>
      <c r="E588" s="1">
        <v>52.0</v>
      </c>
      <c r="F588" s="1">
        <v>54.0</v>
      </c>
      <c r="G588" s="1">
        <v>57.0</v>
      </c>
      <c r="J588" s="1" t="b">
        <f t="array" ref="J588">IF(NOT(H588=""),AND(C588:H588&gt;B588:G588),IF(NOT(G588=""),AND(C588:G588&gt;B588:F588),IF(NOT(F588=""),AND(C588:F588&gt;B588:E588),AND(C588:E588&gt;B588:D588))))</f>
        <v>1</v>
      </c>
      <c r="K588" s="1" t="b">
        <f t="array" ref="K588">IF(NOT(H588=""),AND(C588:H588&lt;B588:G588),IF(NOT(G588=""),AND(C588:G588&lt;B588:F588),IF(NOT(F588=""),AND(C588:F588&lt;B588:E588),AND(C588:E588&lt;B588:D588))))</f>
        <v>0</v>
      </c>
      <c r="L588" s="1" t="b">
        <f t="array" ref="L588">IF(NOT(H588=""),AND(AND(ABS(C588:H588-B588:G588)&gt;0),AND(ABS(C588:H588-B588:G588)&lt;4)),IF(NOT(G588=""),AND(AND(ABS(C588:G588-B588:F588)&gt;0),AND(ABS(C588:G588-B588:F588)&lt;4)),IF(NOT(F588=""),AND(AND(ABS(C588:F588-B588:E588)&gt;0),AND(ABS(C588:F588-B588:E588)&lt;4)),AND(AND(ABS(C588:E588-B588:D588)&gt;0),AND(ABS(C588:E588-B588:D588)&lt;4)))))</f>
        <v>1</v>
      </c>
      <c r="M588" s="1" t="b">
        <f t="shared" si="1"/>
        <v>1</v>
      </c>
    </row>
    <row r="589" ht="15.75" customHeight="1">
      <c r="A589" s="1" t="s">
        <v>598</v>
      </c>
      <c r="B589" s="1">
        <v>75.0</v>
      </c>
      <c r="C589" s="1">
        <v>73.0</v>
      </c>
      <c r="D589" s="1">
        <v>71.0</v>
      </c>
      <c r="E589" s="1">
        <v>70.0</v>
      </c>
      <c r="F589" s="1">
        <v>68.0</v>
      </c>
      <c r="G589" s="1">
        <v>66.0</v>
      </c>
      <c r="J589" s="1" t="b">
        <f t="array" ref="J589">IF(NOT(H589=""),AND(C589:H589&gt;B589:G589),IF(NOT(G589=""),AND(C589:G589&gt;B589:F589),IF(NOT(F589=""),AND(C589:F589&gt;B589:E589),AND(C589:E589&gt;B589:D589))))</f>
        <v>0</v>
      </c>
      <c r="K589" s="1" t="b">
        <f t="array" ref="K589">IF(NOT(H589=""),AND(C589:H589&lt;B589:G589),IF(NOT(G589=""),AND(C589:G589&lt;B589:F589),IF(NOT(F589=""),AND(C589:F589&lt;B589:E589),AND(C589:E589&lt;B589:D589))))</f>
        <v>1</v>
      </c>
      <c r="L589" s="1" t="b">
        <f t="array" ref="L589">IF(NOT(H589=""),AND(AND(ABS(C589:H589-B589:G589)&gt;0),AND(ABS(C589:H589-B589:G589)&lt;4)),IF(NOT(G589=""),AND(AND(ABS(C589:G589-B589:F589)&gt;0),AND(ABS(C589:G589-B589:F589)&lt;4)),IF(NOT(F589=""),AND(AND(ABS(C589:F589-B589:E589)&gt;0),AND(ABS(C589:F589-B589:E589)&lt;4)),AND(AND(ABS(C589:E589-B589:D589)&gt;0),AND(ABS(C589:E589-B589:D589)&lt;4)))))</f>
        <v>1</v>
      </c>
      <c r="M589" s="1" t="b">
        <f t="shared" si="1"/>
        <v>1</v>
      </c>
    </row>
    <row r="590" ht="15.75" customHeight="1">
      <c r="A590" s="1" t="s">
        <v>599</v>
      </c>
      <c r="B590" s="1">
        <v>69.0</v>
      </c>
      <c r="C590" s="1">
        <v>67.0</v>
      </c>
      <c r="D590" s="1">
        <v>65.0</v>
      </c>
      <c r="E590" s="1">
        <v>64.0</v>
      </c>
      <c r="J590" s="1" t="b">
        <f t="array" ref="J590">IF(NOT(H590=""),AND(C590:H590&gt;B590:G590),IF(NOT(G590=""),AND(C590:G590&gt;B590:F590),IF(NOT(F590=""),AND(C590:F590&gt;B590:E590),AND(C590:E590&gt;B590:D590))))</f>
        <v>0</v>
      </c>
      <c r="K590" s="1" t="b">
        <f t="array" ref="K590">IF(NOT(H590=""),AND(C590:H590&lt;B590:G590),IF(NOT(G590=""),AND(C590:G590&lt;B590:F590),IF(NOT(F590=""),AND(C590:F590&lt;B590:E590),AND(C590:E590&lt;B590:D590))))</f>
        <v>1</v>
      </c>
      <c r="L590" s="1" t="b">
        <f t="array" ref="L590">IF(NOT(H590=""),AND(AND(ABS(C590:H590-B590:G590)&gt;0),AND(ABS(C590:H590-B590:G590)&lt;4)),IF(NOT(G590=""),AND(AND(ABS(C590:G590-B590:F590)&gt;0),AND(ABS(C590:G590-B590:F590)&lt;4)),IF(NOT(F590=""),AND(AND(ABS(C590:F590-B590:E590)&gt;0),AND(ABS(C590:F590-B590:E590)&lt;4)),AND(AND(ABS(C590:E590-B590:D590)&gt;0),AND(ABS(C590:E590-B590:D590)&lt;4)))))</f>
        <v>1</v>
      </c>
      <c r="M590" s="1" t="b">
        <f t="shared" si="1"/>
        <v>1</v>
      </c>
    </row>
    <row r="591" ht="15.75" customHeight="1">
      <c r="A591" s="1" t="s">
        <v>600</v>
      </c>
      <c r="B591" s="1">
        <v>78.0</v>
      </c>
      <c r="C591" s="1">
        <v>76.0</v>
      </c>
      <c r="D591" s="1">
        <v>73.0</v>
      </c>
      <c r="E591" s="1">
        <v>70.0</v>
      </c>
      <c r="F591" s="1">
        <v>67.0</v>
      </c>
      <c r="J591" s="1" t="b">
        <f t="array" ref="J591">IF(NOT(H591=""),AND(C591:H591&gt;B591:G591),IF(NOT(G591=""),AND(C591:G591&gt;B591:F591),IF(NOT(F591=""),AND(C591:F591&gt;B591:E591),AND(C591:E591&gt;B591:D591))))</f>
        <v>0</v>
      </c>
      <c r="K591" s="1" t="b">
        <f t="array" ref="K591">IF(NOT(H591=""),AND(C591:H591&lt;B591:G591),IF(NOT(G591=""),AND(C591:G591&lt;B591:F591),IF(NOT(F591=""),AND(C591:F591&lt;B591:E591),AND(C591:E591&lt;B591:D591))))</f>
        <v>1</v>
      </c>
      <c r="L591" s="1" t="b">
        <f t="array" ref="L591">IF(NOT(H591=""),AND(AND(ABS(C591:H591-B591:G591)&gt;0),AND(ABS(C591:H591-B591:G591)&lt;4)),IF(NOT(G591=""),AND(AND(ABS(C591:G591-B591:F591)&gt;0),AND(ABS(C591:G591-B591:F591)&lt;4)),IF(NOT(F591=""),AND(AND(ABS(C591:F591-B591:E591)&gt;0),AND(ABS(C591:F591-B591:E591)&lt;4)),AND(AND(ABS(C591:E591-B591:D591)&gt;0),AND(ABS(C591:E591-B591:D591)&lt;4)))))</f>
        <v>1</v>
      </c>
      <c r="M591" s="1" t="b">
        <f t="shared" si="1"/>
        <v>1</v>
      </c>
    </row>
    <row r="592" ht="15.75" customHeight="1">
      <c r="A592" s="1" t="s">
        <v>601</v>
      </c>
      <c r="B592" s="1">
        <v>34.0</v>
      </c>
      <c r="C592" s="1">
        <v>35.0</v>
      </c>
      <c r="D592" s="1">
        <v>38.0</v>
      </c>
      <c r="E592" s="1">
        <v>41.0</v>
      </c>
      <c r="F592" s="1">
        <v>44.0</v>
      </c>
      <c r="J592" s="1" t="b">
        <f t="array" ref="J592">IF(NOT(H592=""),AND(C592:H592&gt;B592:G592),IF(NOT(G592=""),AND(C592:G592&gt;B592:F592),IF(NOT(F592=""),AND(C592:F592&gt;B592:E592),AND(C592:E592&gt;B592:D592))))</f>
        <v>1</v>
      </c>
      <c r="K592" s="1" t="b">
        <f t="array" ref="K592">IF(NOT(H592=""),AND(C592:H592&lt;B592:G592),IF(NOT(G592=""),AND(C592:G592&lt;B592:F592),IF(NOT(F592=""),AND(C592:F592&lt;B592:E592),AND(C592:E592&lt;B592:D592))))</f>
        <v>0</v>
      </c>
      <c r="L592" s="1" t="b">
        <f t="array" ref="L592">IF(NOT(H592=""),AND(AND(ABS(C592:H592-B592:G592)&gt;0),AND(ABS(C592:H592-B592:G592)&lt;4)),IF(NOT(G592=""),AND(AND(ABS(C592:G592-B592:F592)&gt;0),AND(ABS(C592:G592-B592:F592)&lt;4)),IF(NOT(F592=""),AND(AND(ABS(C592:F592-B592:E592)&gt;0),AND(ABS(C592:F592-B592:E592)&lt;4)),AND(AND(ABS(C592:E592-B592:D592)&gt;0),AND(ABS(C592:E592-B592:D592)&lt;4)))))</f>
        <v>1</v>
      </c>
      <c r="M592" s="1" t="b">
        <f t="shared" si="1"/>
        <v>1</v>
      </c>
    </row>
    <row r="593" ht="15.75" customHeight="1">
      <c r="A593" s="1" t="s">
        <v>602</v>
      </c>
      <c r="B593" s="1">
        <v>36.0</v>
      </c>
      <c r="C593" s="1">
        <v>39.0</v>
      </c>
      <c r="D593" s="1">
        <v>40.0</v>
      </c>
      <c r="E593" s="1">
        <v>41.0</v>
      </c>
      <c r="F593" s="1">
        <v>43.0</v>
      </c>
      <c r="J593" s="1" t="b">
        <f t="array" ref="J593">IF(NOT(H593=""),AND(C593:H593&gt;B593:G593),IF(NOT(G593=""),AND(C593:G593&gt;B593:F593),IF(NOT(F593=""),AND(C593:F593&gt;B593:E593),AND(C593:E593&gt;B593:D593))))</f>
        <v>1</v>
      </c>
      <c r="K593" s="1" t="b">
        <f t="array" ref="K593">IF(NOT(H593=""),AND(C593:H593&lt;B593:G593),IF(NOT(G593=""),AND(C593:G593&lt;B593:F593),IF(NOT(F593=""),AND(C593:F593&lt;B593:E593),AND(C593:E593&lt;B593:D593))))</f>
        <v>0</v>
      </c>
      <c r="L593" s="1" t="b">
        <f t="array" ref="L593">IF(NOT(H593=""),AND(AND(ABS(C593:H593-B593:G593)&gt;0),AND(ABS(C593:H593-B593:G593)&lt;4)),IF(NOT(G593=""),AND(AND(ABS(C593:G593-B593:F593)&gt;0),AND(ABS(C593:G593-B593:F593)&lt;4)),IF(NOT(F593=""),AND(AND(ABS(C593:F593-B593:E593)&gt;0),AND(ABS(C593:F593-B593:E593)&lt;4)),AND(AND(ABS(C593:E593-B593:D593)&gt;0),AND(ABS(C593:E593-B593:D593)&lt;4)))))</f>
        <v>1</v>
      </c>
      <c r="M593" s="1" t="b">
        <f t="shared" si="1"/>
        <v>1</v>
      </c>
    </row>
    <row r="594" ht="15.75" customHeight="1">
      <c r="A594" s="1" t="s">
        <v>603</v>
      </c>
      <c r="B594" s="1">
        <v>12.0</v>
      </c>
      <c r="C594" s="1">
        <v>13.0</v>
      </c>
      <c r="D594" s="1">
        <v>16.0</v>
      </c>
      <c r="E594" s="1">
        <v>19.0</v>
      </c>
      <c r="F594" s="1">
        <v>21.0</v>
      </c>
      <c r="G594" s="1">
        <v>24.0</v>
      </c>
      <c r="J594" s="1" t="b">
        <f t="array" ref="J594">IF(NOT(H594=""),AND(C594:H594&gt;B594:G594),IF(NOT(G594=""),AND(C594:G594&gt;B594:F594),IF(NOT(F594=""),AND(C594:F594&gt;B594:E594),AND(C594:E594&gt;B594:D594))))</f>
        <v>1</v>
      </c>
      <c r="K594" s="1" t="b">
        <f t="array" ref="K594">IF(NOT(H594=""),AND(C594:H594&lt;B594:G594),IF(NOT(G594=""),AND(C594:G594&lt;B594:F594),IF(NOT(F594=""),AND(C594:F594&lt;B594:E594),AND(C594:E594&lt;B594:D594))))</f>
        <v>0</v>
      </c>
      <c r="L594" s="1" t="b">
        <f t="array" ref="L594">IF(NOT(H594=""),AND(AND(ABS(C594:H594-B594:G594)&gt;0),AND(ABS(C594:H594-B594:G594)&lt;4)),IF(NOT(G594=""),AND(AND(ABS(C594:G594-B594:F594)&gt;0),AND(ABS(C594:G594-B594:F594)&lt;4)),IF(NOT(F594=""),AND(AND(ABS(C594:F594-B594:E594)&gt;0),AND(ABS(C594:F594-B594:E594)&lt;4)),AND(AND(ABS(C594:E594-B594:D594)&gt;0),AND(ABS(C594:E594-B594:D594)&lt;4)))))</f>
        <v>1</v>
      </c>
      <c r="M594" s="1" t="b">
        <f t="shared" si="1"/>
        <v>1</v>
      </c>
    </row>
    <row r="595" ht="15.75" customHeight="1">
      <c r="A595" s="1" t="s">
        <v>604</v>
      </c>
      <c r="B595" s="1">
        <v>15.0</v>
      </c>
      <c r="C595" s="1">
        <v>12.0</v>
      </c>
      <c r="D595" s="1">
        <v>11.0</v>
      </c>
      <c r="E595" s="1">
        <v>8.0</v>
      </c>
      <c r="F595" s="1">
        <v>5.0</v>
      </c>
      <c r="J595" s="1" t="b">
        <f t="array" ref="J595">IF(NOT(H595=""),AND(C595:H595&gt;B595:G595),IF(NOT(G595=""),AND(C595:G595&gt;B595:F595),IF(NOT(F595=""),AND(C595:F595&gt;B595:E595),AND(C595:E595&gt;B595:D595))))</f>
        <v>0</v>
      </c>
      <c r="K595" s="1" t="b">
        <f t="array" ref="K595">IF(NOT(H595=""),AND(C595:H595&lt;B595:G595),IF(NOT(G595=""),AND(C595:G595&lt;B595:F595),IF(NOT(F595=""),AND(C595:F595&lt;B595:E595),AND(C595:E595&lt;B595:D595))))</f>
        <v>1</v>
      </c>
      <c r="L595" s="1" t="b">
        <f t="array" ref="L595">IF(NOT(H595=""),AND(AND(ABS(C595:H595-B595:G595)&gt;0),AND(ABS(C595:H595-B595:G595)&lt;4)),IF(NOT(G595=""),AND(AND(ABS(C595:G595-B595:F595)&gt;0),AND(ABS(C595:G595-B595:F595)&lt;4)),IF(NOT(F595=""),AND(AND(ABS(C595:F595-B595:E595)&gt;0),AND(ABS(C595:F595-B595:E595)&lt;4)),AND(AND(ABS(C595:E595-B595:D595)&gt;0),AND(ABS(C595:E595-B595:D595)&lt;4)))))</f>
        <v>1</v>
      </c>
      <c r="M595" s="1" t="b">
        <f t="shared" si="1"/>
        <v>1</v>
      </c>
    </row>
    <row r="596" ht="15.75" customHeight="1">
      <c r="A596" s="1" t="s">
        <v>605</v>
      </c>
      <c r="B596" s="1">
        <v>7.0</v>
      </c>
      <c r="C596" s="1">
        <v>10.0</v>
      </c>
      <c r="D596" s="1">
        <v>11.0</v>
      </c>
      <c r="E596" s="1">
        <v>12.0</v>
      </c>
      <c r="F596" s="1">
        <v>13.0</v>
      </c>
      <c r="G596" s="1">
        <v>16.0</v>
      </c>
      <c r="H596" s="1">
        <v>18.0</v>
      </c>
      <c r="J596" s="1" t="b">
        <f t="array" ref="J596">IF(NOT(H596=""),AND(C596:H596&gt;B596:G596),IF(NOT(G596=""),AND(C596:G596&gt;B596:F596),IF(NOT(F596=""),AND(C596:F596&gt;B596:E596),AND(C596:E596&gt;B596:D596))))</f>
        <v>1</v>
      </c>
      <c r="K596" s="1" t="b">
        <f t="array" ref="K596">IF(NOT(H596=""),AND(C596:H596&lt;B596:G596),IF(NOT(G596=""),AND(C596:G596&lt;B596:F596),IF(NOT(F596=""),AND(C596:F596&lt;B596:E596),AND(C596:E596&lt;B596:D596))))</f>
        <v>0</v>
      </c>
      <c r="L596" s="1" t="b">
        <f t="array" ref="L596">IF(NOT(H596=""),AND(AND(ABS(C596:H596-B596:G596)&gt;0),AND(ABS(C596:H596-B596:G596)&lt;4)),IF(NOT(G596=""),AND(AND(ABS(C596:G596-B596:F596)&gt;0),AND(ABS(C596:G596-B596:F596)&lt;4)),IF(NOT(F596=""),AND(AND(ABS(C596:F596-B596:E596)&gt;0),AND(ABS(C596:F596-B596:E596)&lt;4)),AND(AND(ABS(C596:E596-B596:D596)&gt;0),AND(ABS(C596:E596-B596:D596)&lt;4)))))</f>
        <v>1</v>
      </c>
      <c r="M596" s="1" t="b">
        <f t="shared" si="1"/>
        <v>1</v>
      </c>
    </row>
    <row r="597" ht="15.75" customHeight="1">
      <c r="A597" s="1" t="s">
        <v>606</v>
      </c>
      <c r="B597" s="1">
        <v>18.0</v>
      </c>
      <c r="C597" s="1">
        <v>17.0</v>
      </c>
      <c r="D597" s="1">
        <v>14.0</v>
      </c>
      <c r="E597" s="1">
        <v>13.0</v>
      </c>
      <c r="F597" s="1">
        <v>11.0</v>
      </c>
      <c r="J597" s="1" t="b">
        <f t="array" ref="J597">IF(NOT(H597=""),AND(C597:H597&gt;B597:G597),IF(NOT(G597=""),AND(C597:G597&gt;B597:F597),IF(NOT(F597=""),AND(C597:F597&gt;B597:E597),AND(C597:E597&gt;B597:D597))))</f>
        <v>0</v>
      </c>
      <c r="K597" s="1" t="b">
        <f t="array" ref="K597">IF(NOT(H597=""),AND(C597:H597&lt;B597:G597),IF(NOT(G597=""),AND(C597:G597&lt;B597:F597),IF(NOT(F597=""),AND(C597:F597&lt;B597:E597),AND(C597:E597&lt;B597:D597))))</f>
        <v>1</v>
      </c>
      <c r="L597" s="1" t="b">
        <f t="array" ref="L597">IF(NOT(H597=""),AND(AND(ABS(C597:H597-B597:G597)&gt;0),AND(ABS(C597:H597-B597:G597)&lt;4)),IF(NOT(G597=""),AND(AND(ABS(C597:G597-B597:F597)&gt;0),AND(ABS(C597:G597-B597:F597)&lt;4)),IF(NOT(F597=""),AND(AND(ABS(C597:F597-B597:E597)&gt;0),AND(ABS(C597:F597-B597:E597)&lt;4)),AND(AND(ABS(C597:E597-B597:D597)&gt;0),AND(ABS(C597:E597-B597:D597)&lt;4)))))</f>
        <v>1</v>
      </c>
      <c r="M597" s="1" t="b">
        <f t="shared" si="1"/>
        <v>1</v>
      </c>
    </row>
    <row r="598" ht="15.75" customHeight="1">
      <c r="A598" s="1" t="s">
        <v>607</v>
      </c>
      <c r="B598" s="1">
        <v>19.0</v>
      </c>
      <c r="C598" s="1">
        <v>16.0</v>
      </c>
      <c r="D598" s="1">
        <v>14.0</v>
      </c>
      <c r="E598" s="1">
        <v>11.0</v>
      </c>
      <c r="F598" s="1">
        <v>8.0</v>
      </c>
      <c r="G598" s="1">
        <v>5.0</v>
      </c>
      <c r="H598" s="1">
        <v>2.0</v>
      </c>
      <c r="J598" s="1" t="b">
        <f t="array" ref="J598">IF(NOT(H598=""),AND(C598:H598&gt;B598:G598),IF(NOT(G598=""),AND(C598:G598&gt;B598:F598),IF(NOT(F598=""),AND(C598:F598&gt;B598:E598),AND(C598:E598&gt;B598:D598))))</f>
        <v>0</v>
      </c>
      <c r="K598" s="1" t="b">
        <f t="array" ref="K598">IF(NOT(H598=""),AND(C598:H598&lt;B598:G598),IF(NOT(G598=""),AND(C598:G598&lt;B598:F598),IF(NOT(F598=""),AND(C598:F598&lt;B598:E598),AND(C598:E598&lt;B598:D598))))</f>
        <v>1</v>
      </c>
      <c r="L598" s="1" t="b">
        <f t="array" ref="L598">IF(NOT(H598=""),AND(AND(ABS(C598:H598-B598:G598)&gt;0),AND(ABS(C598:H598-B598:G598)&lt;4)),IF(NOT(G598=""),AND(AND(ABS(C598:G598-B598:F598)&gt;0),AND(ABS(C598:G598-B598:F598)&lt;4)),IF(NOT(F598=""),AND(AND(ABS(C598:F598-B598:E598)&gt;0),AND(ABS(C598:F598-B598:E598)&lt;4)),AND(AND(ABS(C598:E598-B598:D598)&gt;0),AND(ABS(C598:E598-B598:D598)&lt;4)))))</f>
        <v>1</v>
      </c>
      <c r="M598" s="1" t="b">
        <f t="shared" si="1"/>
        <v>1</v>
      </c>
    </row>
    <row r="599" ht="15.75" customHeight="1">
      <c r="A599" s="1" t="s">
        <v>608</v>
      </c>
      <c r="B599" s="1">
        <v>46.0</v>
      </c>
      <c r="C599" s="1">
        <v>43.0</v>
      </c>
      <c r="D599" s="1">
        <v>41.0</v>
      </c>
      <c r="E599" s="1">
        <v>38.0</v>
      </c>
      <c r="F599" s="1">
        <v>36.0</v>
      </c>
      <c r="J599" s="1" t="b">
        <f t="array" ref="J599">IF(NOT(H599=""),AND(C599:H599&gt;B599:G599),IF(NOT(G599=""),AND(C599:G599&gt;B599:F599),IF(NOT(F599=""),AND(C599:F599&gt;B599:E599),AND(C599:E599&gt;B599:D599))))</f>
        <v>0</v>
      </c>
      <c r="K599" s="1" t="b">
        <f t="array" ref="K599">IF(NOT(H599=""),AND(C599:H599&lt;B599:G599),IF(NOT(G599=""),AND(C599:G599&lt;B599:F599),IF(NOT(F599=""),AND(C599:F599&lt;B599:E599),AND(C599:E599&lt;B599:D599))))</f>
        <v>1</v>
      </c>
      <c r="L599" s="1" t="b">
        <f t="array" ref="L599">IF(NOT(H599=""),AND(AND(ABS(C599:H599-B599:G599)&gt;0),AND(ABS(C599:H599-B599:G599)&lt;4)),IF(NOT(G599=""),AND(AND(ABS(C599:G599-B599:F599)&gt;0),AND(ABS(C599:G599-B599:F599)&lt;4)),IF(NOT(F599=""),AND(AND(ABS(C599:F599-B599:E599)&gt;0),AND(ABS(C599:F599-B599:E599)&lt;4)),AND(AND(ABS(C599:E599-B599:D599)&gt;0),AND(ABS(C599:E599-B599:D599)&lt;4)))))</f>
        <v>1</v>
      </c>
      <c r="M599" s="1" t="b">
        <f t="shared" si="1"/>
        <v>1</v>
      </c>
    </row>
    <row r="600" ht="15.75" customHeight="1">
      <c r="A600" s="1" t="s">
        <v>609</v>
      </c>
      <c r="B600" s="1">
        <v>74.0</v>
      </c>
      <c r="C600" s="1">
        <v>72.0</v>
      </c>
      <c r="D600" s="1">
        <v>71.0</v>
      </c>
      <c r="E600" s="1">
        <v>69.0</v>
      </c>
      <c r="F600" s="1">
        <v>67.0</v>
      </c>
      <c r="J600" s="1" t="b">
        <f t="array" ref="J600">IF(NOT(H600=""),AND(C600:H600&gt;B600:G600),IF(NOT(G600=""),AND(C600:G600&gt;B600:F600),IF(NOT(F600=""),AND(C600:F600&gt;B600:E600),AND(C600:E600&gt;B600:D600))))</f>
        <v>0</v>
      </c>
      <c r="K600" s="1" t="b">
        <f t="array" ref="K600">IF(NOT(H600=""),AND(C600:H600&lt;B600:G600),IF(NOT(G600=""),AND(C600:G600&lt;B600:F600),IF(NOT(F600=""),AND(C600:F600&lt;B600:E600),AND(C600:E600&lt;B600:D600))))</f>
        <v>1</v>
      </c>
      <c r="L600" s="1" t="b">
        <f t="array" ref="L600">IF(NOT(H600=""),AND(AND(ABS(C600:H600-B600:G600)&gt;0),AND(ABS(C600:H600-B600:G600)&lt;4)),IF(NOT(G600=""),AND(AND(ABS(C600:G600-B600:F600)&gt;0),AND(ABS(C600:G600-B600:F600)&lt;4)),IF(NOT(F600=""),AND(AND(ABS(C600:F600-B600:E600)&gt;0),AND(ABS(C600:F600-B600:E600)&lt;4)),AND(AND(ABS(C600:E600-B600:D600)&gt;0),AND(ABS(C600:E600-B600:D600)&lt;4)))))</f>
        <v>1</v>
      </c>
      <c r="M600" s="1" t="b">
        <f t="shared" si="1"/>
        <v>1</v>
      </c>
    </row>
    <row r="601" ht="15.75" customHeight="1">
      <c r="A601" s="1" t="s">
        <v>610</v>
      </c>
      <c r="B601" s="1">
        <v>38.0</v>
      </c>
      <c r="C601" s="1">
        <v>36.0</v>
      </c>
      <c r="D601" s="1">
        <v>35.0</v>
      </c>
      <c r="E601" s="1">
        <v>34.0</v>
      </c>
      <c r="F601" s="1">
        <v>32.0</v>
      </c>
      <c r="J601" s="1" t="b">
        <f t="array" ref="J601">IF(NOT(H601=""),AND(C601:H601&gt;B601:G601),IF(NOT(G601=""),AND(C601:G601&gt;B601:F601),IF(NOT(F601=""),AND(C601:F601&gt;B601:E601),AND(C601:E601&gt;B601:D601))))</f>
        <v>0</v>
      </c>
      <c r="K601" s="1" t="b">
        <f t="array" ref="K601">IF(NOT(H601=""),AND(C601:H601&lt;B601:G601),IF(NOT(G601=""),AND(C601:G601&lt;B601:F601),IF(NOT(F601=""),AND(C601:F601&lt;B601:E601),AND(C601:E601&lt;B601:D601))))</f>
        <v>1</v>
      </c>
      <c r="L601" s="1" t="b">
        <f t="array" ref="L601">IF(NOT(H601=""),AND(AND(ABS(C601:H601-B601:G601)&gt;0),AND(ABS(C601:H601-B601:G601)&lt;4)),IF(NOT(G601=""),AND(AND(ABS(C601:G601-B601:F601)&gt;0),AND(ABS(C601:G601-B601:F601)&lt;4)),IF(NOT(F601=""),AND(AND(ABS(C601:F601-B601:E601)&gt;0),AND(ABS(C601:F601-B601:E601)&lt;4)),AND(AND(ABS(C601:E601-B601:D601)&gt;0),AND(ABS(C601:E601-B601:D601)&lt;4)))))</f>
        <v>1</v>
      </c>
      <c r="M601" s="1" t="b">
        <f t="shared" si="1"/>
        <v>1</v>
      </c>
    </row>
    <row r="602" ht="15.75" customHeight="1">
      <c r="A602" s="1" t="s">
        <v>611</v>
      </c>
      <c r="B602" s="1">
        <v>18.0</v>
      </c>
      <c r="C602" s="1">
        <v>21.0</v>
      </c>
      <c r="D602" s="1">
        <v>24.0</v>
      </c>
      <c r="E602" s="1">
        <v>27.0</v>
      </c>
      <c r="F602" s="1">
        <v>29.0</v>
      </c>
      <c r="G602" s="1">
        <v>31.0</v>
      </c>
      <c r="H602" s="1">
        <v>34.0</v>
      </c>
      <c r="J602" s="1" t="b">
        <f t="array" ref="J602">IF(NOT(H602=""),AND(C602:H602&gt;B602:G602),IF(NOT(G602=""),AND(C602:G602&gt;B602:F602),IF(NOT(F602=""),AND(C602:F602&gt;B602:E602),AND(C602:E602&gt;B602:D602))))</f>
        <v>1</v>
      </c>
      <c r="K602" s="1" t="b">
        <f t="array" ref="K602">IF(NOT(H602=""),AND(C602:H602&lt;B602:G602),IF(NOT(G602=""),AND(C602:G602&lt;B602:F602),IF(NOT(F602=""),AND(C602:F602&lt;B602:E602),AND(C602:E602&lt;B602:D602))))</f>
        <v>0</v>
      </c>
      <c r="L602" s="1" t="b">
        <f t="array" ref="L602">IF(NOT(H602=""),AND(AND(ABS(C602:H602-B602:G602)&gt;0),AND(ABS(C602:H602-B602:G602)&lt;4)),IF(NOT(G602=""),AND(AND(ABS(C602:G602-B602:F602)&gt;0),AND(ABS(C602:G602-B602:F602)&lt;4)),IF(NOT(F602=""),AND(AND(ABS(C602:F602-B602:E602)&gt;0),AND(ABS(C602:F602-B602:E602)&lt;4)),AND(AND(ABS(C602:E602-B602:D602)&gt;0),AND(ABS(C602:E602-B602:D602)&lt;4)))))</f>
        <v>1</v>
      </c>
      <c r="M602" s="1" t="b">
        <f t="shared" si="1"/>
        <v>1</v>
      </c>
    </row>
    <row r="603" ht="15.75" customHeight="1">
      <c r="A603" s="1" t="s">
        <v>612</v>
      </c>
      <c r="B603" s="1">
        <v>97.0</v>
      </c>
      <c r="C603" s="1">
        <v>96.0</v>
      </c>
      <c r="D603" s="1">
        <v>93.0</v>
      </c>
      <c r="E603" s="1">
        <v>90.0</v>
      </c>
      <c r="J603" s="1" t="b">
        <f t="array" ref="J603">IF(NOT(H603=""),AND(C603:H603&gt;B603:G603),IF(NOT(G603=""),AND(C603:G603&gt;B603:F603),IF(NOT(F603=""),AND(C603:F603&gt;B603:E603),AND(C603:E603&gt;B603:D603))))</f>
        <v>0</v>
      </c>
      <c r="K603" s="1" t="b">
        <f t="array" ref="K603">IF(NOT(H603=""),AND(C603:H603&lt;B603:G603),IF(NOT(G603=""),AND(C603:G603&lt;B603:F603),IF(NOT(F603=""),AND(C603:F603&lt;B603:E603),AND(C603:E603&lt;B603:D603))))</f>
        <v>1</v>
      </c>
      <c r="L603" s="1" t="b">
        <f t="array" ref="L603">IF(NOT(H603=""),AND(AND(ABS(C603:H603-B603:G603)&gt;0),AND(ABS(C603:H603-B603:G603)&lt;4)),IF(NOT(G603=""),AND(AND(ABS(C603:G603-B603:F603)&gt;0),AND(ABS(C603:G603-B603:F603)&lt;4)),IF(NOT(F603=""),AND(AND(ABS(C603:F603-B603:E603)&gt;0),AND(ABS(C603:F603-B603:E603)&lt;4)),AND(AND(ABS(C603:E603-B603:D603)&gt;0),AND(ABS(C603:E603-B603:D603)&lt;4)))))</f>
        <v>1</v>
      </c>
      <c r="M603" s="1" t="b">
        <f t="shared" si="1"/>
        <v>1</v>
      </c>
    </row>
    <row r="604" ht="15.75" customHeight="1">
      <c r="A604" s="1" t="s">
        <v>613</v>
      </c>
      <c r="B604" s="1">
        <v>67.0</v>
      </c>
      <c r="C604" s="1">
        <v>65.0</v>
      </c>
      <c r="D604" s="1">
        <v>63.0</v>
      </c>
      <c r="E604" s="1">
        <v>62.0</v>
      </c>
      <c r="F604" s="1">
        <v>61.0</v>
      </c>
      <c r="J604" s="1" t="b">
        <f t="array" ref="J604">IF(NOT(H604=""),AND(C604:H604&gt;B604:G604),IF(NOT(G604=""),AND(C604:G604&gt;B604:F604),IF(NOT(F604=""),AND(C604:F604&gt;B604:E604),AND(C604:E604&gt;B604:D604))))</f>
        <v>0</v>
      </c>
      <c r="K604" s="1" t="b">
        <f t="array" ref="K604">IF(NOT(H604=""),AND(C604:H604&lt;B604:G604),IF(NOT(G604=""),AND(C604:G604&lt;B604:F604),IF(NOT(F604=""),AND(C604:F604&lt;B604:E604),AND(C604:E604&lt;B604:D604))))</f>
        <v>1</v>
      </c>
      <c r="L604" s="1" t="b">
        <f t="array" ref="L604">IF(NOT(H604=""),AND(AND(ABS(C604:H604-B604:G604)&gt;0),AND(ABS(C604:H604-B604:G604)&lt;4)),IF(NOT(G604=""),AND(AND(ABS(C604:G604-B604:F604)&gt;0),AND(ABS(C604:G604-B604:F604)&lt;4)),IF(NOT(F604=""),AND(AND(ABS(C604:F604-B604:E604)&gt;0),AND(ABS(C604:F604-B604:E604)&lt;4)),AND(AND(ABS(C604:E604-B604:D604)&gt;0),AND(ABS(C604:E604-B604:D604)&lt;4)))))</f>
        <v>1</v>
      </c>
      <c r="M604" s="1" t="b">
        <f t="shared" si="1"/>
        <v>1</v>
      </c>
    </row>
    <row r="605" ht="15.75" customHeight="1">
      <c r="A605" s="1" t="s">
        <v>614</v>
      </c>
      <c r="B605" s="1">
        <v>51.0</v>
      </c>
      <c r="C605" s="1">
        <v>53.0</v>
      </c>
      <c r="D605" s="1">
        <v>55.0</v>
      </c>
      <c r="E605" s="1">
        <v>58.0</v>
      </c>
      <c r="J605" s="1" t="b">
        <f t="array" ref="J605">IF(NOT(H605=""),AND(C605:H605&gt;B605:G605),IF(NOT(G605=""),AND(C605:G605&gt;B605:F605),IF(NOT(F605=""),AND(C605:F605&gt;B605:E605),AND(C605:E605&gt;B605:D605))))</f>
        <v>1</v>
      </c>
      <c r="K605" s="1" t="b">
        <f t="array" ref="K605">IF(NOT(H605=""),AND(C605:H605&lt;B605:G605),IF(NOT(G605=""),AND(C605:G605&lt;B605:F605),IF(NOT(F605=""),AND(C605:F605&lt;B605:E605),AND(C605:E605&lt;B605:D605))))</f>
        <v>0</v>
      </c>
      <c r="L605" s="1" t="b">
        <f t="array" ref="L605">IF(NOT(H605=""),AND(AND(ABS(C605:H605-B605:G605)&gt;0),AND(ABS(C605:H605-B605:G605)&lt;4)),IF(NOT(G605=""),AND(AND(ABS(C605:G605-B605:F605)&gt;0),AND(ABS(C605:G605-B605:F605)&lt;4)),IF(NOT(F605=""),AND(AND(ABS(C605:F605-B605:E605)&gt;0),AND(ABS(C605:F605-B605:E605)&lt;4)),AND(AND(ABS(C605:E605-B605:D605)&gt;0),AND(ABS(C605:E605-B605:D605)&lt;4)))))</f>
        <v>1</v>
      </c>
      <c r="M605" s="1" t="b">
        <f t="shared" si="1"/>
        <v>1</v>
      </c>
    </row>
    <row r="606" ht="15.75" customHeight="1">
      <c r="A606" s="1" t="s">
        <v>615</v>
      </c>
      <c r="B606" s="1">
        <v>67.0</v>
      </c>
      <c r="C606" s="1">
        <v>69.0</v>
      </c>
      <c r="D606" s="1">
        <v>71.0</v>
      </c>
      <c r="E606" s="1">
        <v>73.0</v>
      </c>
      <c r="F606" s="1">
        <v>75.0</v>
      </c>
      <c r="G606" s="1">
        <v>78.0</v>
      </c>
      <c r="J606" s="1" t="b">
        <f t="array" ref="J606">IF(NOT(H606=""),AND(C606:H606&gt;B606:G606),IF(NOT(G606=""),AND(C606:G606&gt;B606:F606),IF(NOT(F606=""),AND(C606:F606&gt;B606:E606),AND(C606:E606&gt;B606:D606))))</f>
        <v>1</v>
      </c>
      <c r="K606" s="1" t="b">
        <f t="array" ref="K606">IF(NOT(H606=""),AND(C606:H606&lt;B606:G606),IF(NOT(G606=""),AND(C606:G606&lt;B606:F606),IF(NOT(F606=""),AND(C606:F606&lt;B606:E606),AND(C606:E606&lt;B606:D606))))</f>
        <v>0</v>
      </c>
      <c r="L606" s="1" t="b">
        <f t="array" ref="L606">IF(NOT(H606=""),AND(AND(ABS(C606:H606-B606:G606)&gt;0),AND(ABS(C606:H606-B606:G606)&lt;4)),IF(NOT(G606=""),AND(AND(ABS(C606:G606-B606:F606)&gt;0),AND(ABS(C606:G606-B606:F606)&lt;4)),IF(NOT(F606=""),AND(AND(ABS(C606:F606-B606:E606)&gt;0),AND(ABS(C606:F606-B606:E606)&lt;4)),AND(AND(ABS(C606:E606-B606:D606)&gt;0),AND(ABS(C606:E606-B606:D606)&lt;4)))))</f>
        <v>1</v>
      </c>
      <c r="M606" s="1" t="b">
        <f t="shared" si="1"/>
        <v>1</v>
      </c>
    </row>
    <row r="607" ht="15.75" customHeight="1">
      <c r="A607" s="1" t="s">
        <v>616</v>
      </c>
      <c r="B607" s="1">
        <v>4.0</v>
      </c>
      <c r="C607" s="1">
        <v>5.0</v>
      </c>
      <c r="D607" s="1">
        <v>7.0</v>
      </c>
      <c r="E607" s="1">
        <v>10.0</v>
      </c>
      <c r="F607" s="1">
        <v>11.0</v>
      </c>
      <c r="J607" s="1" t="b">
        <f t="array" ref="J607">IF(NOT(H607=""),AND(C607:H607&gt;B607:G607),IF(NOT(G607=""),AND(C607:G607&gt;B607:F607),IF(NOT(F607=""),AND(C607:F607&gt;B607:E607),AND(C607:E607&gt;B607:D607))))</f>
        <v>1</v>
      </c>
      <c r="K607" s="1" t="b">
        <f t="array" ref="K607">IF(NOT(H607=""),AND(C607:H607&lt;B607:G607),IF(NOT(G607=""),AND(C607:G607&lt;B607:F607),IF(NOT(F607=""),AND(C607:F607&lt;B607:E607),AND(C607:E607&lt;B607:D607))))</f>
        <v>0</v>
      </c>
      <c r="L607" s="1" t="b">
        <f t="array" ref="L607">IF(NOT(H607=""),AND(AND(ABS(C607:H607-B607:G607)&gt;0),AND(ABS(C607:H607-B607:G607)&lt;4)),IF(NOT(G607=""),AND(AND(ABS(C607:G607-B607:F607)&gt;0),AND(ABS(C607:G607-B607:F607)&lt;4)),IF(NOT(F607=""),AND(AND(ABS(C607:F607-B607:E607)&gt;0),AND(ABS(C607:F607-B607:E607)&lt;4)),AND(AND(ABS(C607:E607-B607:D607)&gt;0),AND(ABS(C607:E607-B607:D607)&lt;4)))))</f>
        <v>1</v>
      </c>
      <c r="M607" s="1" t="b">
        <f t="shared" si="1"/>
        <v>1</v>
      </c>
    </row>
    <row r="608" ht="15.75" customHeight="1">
      <c r="A608" s="1" t="s">
        <v>617</v>
      </c>
      <c r="B608" s="1">
        <v>22.0</v>
      </c>
      <c r="C608" s="1">
        <v>24.0</v>
      </c>
      <c r="D608" s="1">
        <v>27.0</v>
      </c>
      <c r="E608" s="1">
        <v>29.0</v>
      </c>
      <c r="F608" s="1">
        <v>30.0</v>
      </c>
      <c r="G608" s="1">
        <v>32.0</v>
      </c>
      <c r="H608" s="1">
        <v>34.0</v>
      </c>
      <c r="J608" s="1" t="b">
        <f t="array" ref="J608">IF(NOT(H608=""),AND(C608:H608&gt;B608:G608),IF(NOT(G608=""),AND(C608:G608&gt;B608:F608),IF(NOT(F608=""),AND(C608:F608&gt;B608:E608),AND(C608:E608&gt;B608:D608))))</f>
        <v>1</v>
      </c>
      <c r="K608" s="1" t="b">
        <f t="array" ref="K608">IF(NOT(H608=""),AND(C608:H608&lt;B608:G608),IF(NOT(G608=""),AND(C608:G608&lt;B608:F608),IF(NOT(F608=""),AND(C608:F608&lt;B608:E608),AND(C608:E608&lt;B608:D608))))</f>
        <v>0</v>
      </c>
      <c r="L608" s="1" t="b">
        <f t="array" ref="L608">IF(NOT(H608=""),AND(AND(ABS(C608:H608-B608:G608)&gt;0),AND(ABS(C608:H608-B608:G608)&lt;4)),IF(NOT(G608=""),AND(AND(ABS(C608:G608-B608:F608)&gt;0),AND(ABS(C608:G608-B608:F608)&lt;4)),IF(NOT(F608=""),AND(AND(ABS(C608:F608-B608:E608)&gt;0),AND(ABS(C608:F608-B608:E608)&lt;4)),AND(AND(ABS(C608:E608-B608:D608)&gt;0),AND(ABS(C608:E608-B608:D608)&lt;4)))))</f>
        <v>1</v>
      </c>
      <c r="M608" s="1" t="b">
        <f t="shared" si="1"/>
        <v>1</v>
      </c>
    </row>
    <row r="609" ht="15.75" customHeight="1">
      <c r="A609" s="1" t="s">
        <v>618</v>
      </c>
      <c r="B609" s="1">
        <v>55.0</v>
      </c>
      <c r="C609" s="1">
        <v>52.0</v>
      </c>
      <c r="D609" s="1">
        <v>50.0</v>
      </c>
      <c r="E609" s="1">
        <v>49.0</v>
      </c>
      <c r="F609" s="1">
        <v>46.0</v>
      </c>
      <c r="J609" s="1" t="b">
        <f t="array" ref="J609">IF(NOT(H609=""),AND(C609:H609&gt;B609:G609),IF(NOT(G609=""),AND(C609:G609&gt;B609:F609),IF(NOT(F609=""),AND(C609:F609&gt;B609:E609),AND(C609:E609&gt;B609:D609))))</f>
        <v>0</v>
      </c>
      <c r="K609" s="1" t="b">
        <f t="array" ref="K609">IF(NOT(H609=""),AND(C609:H609&lt;B609:G609),IF(NOT(G609=""),AND(C609:G609&lt;B609:F609),IF(NOT(F609=""),AND(C609:F609&lt;B609:E609),AND(C609:E609&lt;B609:D609))))</f>
        <v>1</v>
      </c>
      <c r="L609" s="1" t="b">
        <f t="array" ref="L609">IF(NOT(H609=""),AND(AND(ABS(C609:H609-B609:G609)&gt;0),AND(ABS(C609:H609-B609:G609)&lt;4)),IF(NOT(G609=""),AND(AND(ABS(C609:G609-B609:F609)&gt;0),AND(ABS(C609:G609-B609:F609)&lt;4)),IF(NOT(F609=""),AND(AND(ABS(C609:F609-B609:E609)&gt;0),AND(ABS(C609:F609-B609:E609)&lt;4)),AND(AND(ABS(C609:E609-B609:D609)&gt;0),AND(ABS(C609:E609-B609:D609)&lt;4)))))</f>
        <v>1</v>
      </c>
      <c r="M609" s="1" t="b">
        <f t="shared" si="1"/>
        <v>1</v>
      </c>
    </row>
    <row r="610" ht="15.75" customHeight="1">
      <c r="A610" s="1" t="s">
        <v>619</v>
      </c>
      <c r="B610" s="1">
        <v>51.0</v>
      </c>
      <c r="C610" s="1">
        <v>50.0</v>
      </c>
      <c r="D610" s="1">
        <v>47.0</v>
      </c>
      <c r="E610" s="1">
        <v>44.0</v>
      </c>
      <c r="F610" s="1">
        <v>43.0</v>
      </c>
      <c r="G610" s="1">
        <v>41.0</v>
      </c>
      <c r="J610" s="1" t="b">
        <f t="array" ref="J610">IF(NOT(H610=""),AND(C610:H610&gt;B610:G610),IF(NOT(G610=""),AND(C610:G610&gt;B610:F610),IF(NOT(F610=""),AND(C610:F610&gt;B610:E610),AND(C610:E610&gt;B610:D610))))</f>
        <v>0</v>
      </c>
      <c r="K610" s="1" t="b">
        <f t="array" ref="K610">IF(NOT(H610=""),AND(C610:H610&lt;B610:G610),IF(NOT(G610=""),AND(C610:G610&lt;B610:F610),IF(NOT(F610=""),AND(C610:F610&lt;B610:E610),AND(C610:E610&lt;B610:D610))))</f>
        <v>1</v>
      </c>
      <c r="L610" s="1" t="b">
        <f t="array" ref="L610">IF(NOT(H610=""),AND(AND(ABS(C610:H610-B610:G610)&gt;0),AND(ABS(C610:H610-B610:G610)&lt;4)),IF(NOT(G610=""),AND(AND(ABS(C610:G610-B610:F610)&gt;0),AND(ABS(C610:G610-B610:F610)&lt;4)),IF(NOT(F610=""),AND(AND(ABS(C610:F610-B610:E610)&gt;0),AND(ABS(C610:F610-B610:E610)&lt;4)),AND(AND(ABS(C610:E610-B610:D610)&gt;0),AND(ABS(C610:E610-B610:D610)&lt;4)))))</f>
        <v>1</v>
      </c>
      <c r="M610" s="1" t="b">
        <f t="shared" si="1"/>
        <v>1</v>
      </c>
    </row>
    <row r="611" ht="15.75" customHeight="1">
      <c r="A611" s="1" t="s">
        <v>620</v>
      </c>
      <c r="B611" s="1">
        <v>59.0</v>
      </c>
      <c r="C611" s="1">
        <v>57.0</v>
      </c>
      <c r="D611" s="1">
        <v>56.0</v>
      </c>
      <c r="E611" s="1">
        <v>53.0</v>
      </c>
      <c r="F611" s="1">
        <v>51.0</v>
      </c>
      <c r="G611" s="1">
        <v>49.0</v>
      </c>
      <c r="H611" s="1">
        <v>48.0</v>
      </c>
      <c r="J611" s="1" t="b">
        <f t="array" ref="J611">IF(NOT(H611=""),AND(C611:H611&gt;B611:G611),IF(NOT(G611=""),AND(C611:G611&gt;B611:F611),IF(NOT(F611=""),AND(C611:F611&gt;B611:E611),AND(C611:E611&gt;B611:D611))))</f>
        <v>0</v>
      </c>
      <c r="K611" s="1" t="b">
        <f t="array" ref="K611">IF(NOT(H611=""),AND(C611:H611&lt;B611:G611),IF(NOT(G611=""),AND(C611:G611&lt;B611:F611),IF(NOT(F611=""),AND(C611:F611&lt;B611:E611),AND(C611:E611&lt;B611:D611))))</f>
        <v>1</v>
      </c>
      <c r="L611" s="1" t="b">
        <f t="array" ref="L611">IF(NOT(H611=""),AND(AND(ABS(C611:H611-B611:G611)&gt;0),AND(ABS(C611:H611-B611:G611)&lt;4)),IF(NOT(G611=""),AND(AND(ABS(C611:G611-B611:F611)&gt;0),AND(ABS(C611:G611-B611:F611)&lt;4)),IF(NOT(F611=""),AND(AND(ABS(C611:F611-B611:E611)&gt;0),AND(ABS(C611:F611-B611:E611)&lt;4)),AND(AND(ABS(C611:E611-B611:D611)&gt;0),AND(ABS(C611:E611-B611:D611)&lt;4)))))</f>
        <v>1</v>
      </c>
      <c r="M611" s="1" t="b">
        <f t="shared" si="1"/>
        <v>1</v>
      </c>
    </row>
    <row r="612" ht="15.75" customHeight="1">
      <c r="A612" s="1" t="s">
        <v>621</v>
      </c>
      <c r="B612" s="1">
        <v>60.0</v>
      </c>
      <c r="C612" s="1">
        <v>63.0</v>
      </c>
      <c r="D612" s="1">
        <v>64.0</v>
      </c>
      <c r="E612" s="1">
        <v>66.0</v>
      </c>
      <c r="F612" s="1">
        <v>69.0</v>
      </c>
      <c r="G612" s="1">
        <v>71.0</v>
      </c>
      <c r="J612" s="1" t="b">
        <f t="array" ref="J612">IF(NOT(H612=""),AND(C612:H612&gt;B612:G612),IF(NOT(G612=""),AND(C612:G612&gt;B612:F612),IF(NOT(F612=""),AND(C612:F612&gt;B612:E612),AND(C612:E612&gt;B612:D612))))</f>
        <v>1</v>
      </c>
      <c r="K612" s="1" t="b">
        <f t="array" ref="K612">IF(NOT(H612=""),AND(C612:H612&lt;B612:G612),IF(NOT(G612=""),AND(C612:G612&lt;B612:F612),IF(NOT(F612=""),AND(C612:F612&lt;B612:E612),AND(C612:E612&lt;B612:D612))))</f>
        <v>0</v>
      </c>
      <c r="L612" s="1" t="b">
        <f t="array" ref="L612">IF(NOT(H612=""),AND(AND(ABS(C612:H612-B612:G612)&gt;0),AND(ABS(C612:H612-B612:G612)&lt;4)),IF(NOT(G612=""),AND(AND(ABS(C612:G612-B612:F612)&gt;0),AND(ABS(C612:G612-B612:F612)&lt;4)),IF(NOT(F612=""),AND(AND(ABS(C612:F612-B612:E612)&gt;0),AND(ABS(C612:F612-B612:E612)&lt;4)),AND(AND(ABS(C612:E612-B612:D612)&gt;0),AND(ABS(C612:E612-B612:D612)&lt;4)))))</f>
        <v>1</v>
      </c>
      <c r="M612" s="1" t="b">
        <f t="shared" si="1"/>
        <v>1</v>
      </c>
    </row>
    <row r="613" ht="15.75" customHeight="1">
      <c r="A613" s="1" t="s">
        <v>622</v>
      </c>
      <c r="B613" s="1">
        <v>33.0</v>
      </c>
      <c r="C613" s="1">
        <v>36.0</v>
      </c>
      <c r="D613" s="1">
        <v>39.0</v>
      </c>
      <c r="E613" s="1">
        <v>41.0</v>
      </c>
      <c r="F613" s="1">
        <v>42.0</v>
      </c>
      <c r="G613" s="1">
        <v>44.0</v>
      </c>
      <c r="H613" s="1">
        <v>45.0</v>
      </c>
      <c r="J613" s="1" t="b">
        <f t="array" ref="J613">IF(NOT(H613=""),AND(C613:H613&gt;B613:G613),IF(NOT(G613=""),AND(C613:G613&gt;B613:F613),IF(NOT(F613=""),AND(C613:F613&gt;B613:E613),AND(C613:E613&gt;B613:D613))))</f>
        <v>1</v>
      </c>
      <c r="K613" s="1" t="b">
        <f t="array" ref="K613">IF(NOT(H613=""),AND(C613:H613&lt;B613:G613),IF(NOT(G613=""),AND(C613:G613&lt;B613:F613),IF(NOT(F613=""),AND(C613:F613&lt;B613:E613),AND(C613:E613&lt;B613:D613))))</f>
        <v>0</v>
      </c>
      <c r="L613" s="1" t="b">
        <f t="array" ref="L613">IF(NOT(H613=""),AND(AND(ABS(C613:H613-B613:G613)&gt;0),AND(ABS(C613:H613-B613:G613)&lt;4)),IF(NOT(G613=""),AND(AND(ABS(C613:G613-B613:F613)&gt;0),AND(ABS(C613:G613-B613:F613)&lt;4)),IF(NOT(F613=""),AND(AND(ABS(C613:F613-B613:E613)&gt;0),AND(ABS(C613:F613-B613:E613)&lt;4)),AND(AND(ABS(C613:E613-B613:D613)&gt;0),AND(ABS(C613:E613-B613:D613)&lt;4)))))</f>
        <v>1</v>
      </c>
      <c r="M613" s="1" t="b">
        <f t="shared" si="1"/>
        <v>1</v>
      </c>
    </row>
    <row r="614" ht="15.75" customHeight="1">
      <c r="A614" s="1" t="s">
        <v>623</v>
      </c>
      <c r="B614" s="1">
        <v>63.0</v>
      </c>
      <c r="C614" s="1">
        <v>64.0</v>
      </c>
      <c r="D614" s="1">
        <v>66.0</v>
      </c>
      <c r="E614" s="1">
        <v>68.0</v>
      </c>
      <c r="F614" s="1">
        <v>71.0</v>
      </c>
      <c r="J614" s="1" t="b">
        <f t="array" ref="J614">IF(NOT(H614=""),AND(C614:H614&gt;B614:G614),IF(NOT(G614=""),AND(C614:G614&gt;B614:F614),IF(NOT(F614=""),AND(C614:F614&gt;B614:E614),AND(C614:E614&gt;B614:D614))))</f>
        <v>1</v>
      </c>
      <c r="K614" s="1" t="b">
        <f t="array" ref="K614">IF(NOT(H614=""),AND(C614:H614&lt;B614:G614),IF(NOT(G614=""),AND(C614:G614&lt;B614:F614),IF(NOT(F614=""),AND(C614:F614&lt;B614:E614),AND(C614:E614&lt;B614:D614))))</f>
        <v>0</v>
      </c>
      <c r="L614" s="1" t="b">
        <f t="array" ref="L614">IF(NOT(H614=""),AND(AND(ABS(C614:H614-B614:G614)&gt;0),AND(ABS(C614:H614-B614:G614)&lt;4)),IF(NOT(G614=""),AND(AND(ABS(C614:G614-B614:F614)&gt;0),AND(ABS(C614:G614-B614:F614)&lt;4)),IF(NOT(F614=""),AND(AND(ABS(C614:F614-B614:E614)&gt;0),AND(ABS(C614:F614-B614:E614)&lt;4)),AND(AND(ABS(C614:E614-B614:D614)&gt;0),AND(ABS(C614:E614-B614:D614)&lt;4)))))</f>
        <v>1</v>
      </c>
      <c r="M614" s="1" t="b">
        <f t="shared" si="1"/>
        <v>1</v>
      </c>
    </row>
    <row r="615" ht="15.75" customHeight="1">
      <c r="A615" s="1" t="s">
        <v>624</v>
      </c>
      <c r="B615" s="1">
        <v>85.0</v>
      </c>
      <c r="C615" s="1">
        <v>82.0</v>
      </c>
      <c r="D615" s="1">
        <v>79.0</v>
      </c>
      <c r="E615" s="1">
        <v>77.0</v>
      </c>
      <c r="F615" s="1">
        <v>76.0</v>
      </c>
      <c r="G615" s="1">
        <v>74.0</v>
      </c>
      <c r="J615" s="1" t="b">
        <f t="array" ref="J615">IF(NOT(H615=""),AND(C615:H615&gt;B615:G615),IF(NOT(G615=""),AND(C615:G615&gt;B615:F615),IF(NOT(F615=""),AND(C615:F615&gt;B615:E615),AND(C615:E615&gt;B615:D615))))</f>
        <v>0</v>
      </c>
      <c r="K615" s="1" t="b">
        <f t="array" ref="K615">IF(NOT(H615=""),AND(C615:H615&lt;B615:G615),IF(NOT(G615=""),AND(C615:G615&lt;B615:F615),IF(NOT(F615=""),AND(C615:F615&lt;B615:E615),AND(C615:E615&lt;B615:D615))))</f>
        <v>1</v>
      </c>
      <c r="L615" s="1" t="b">
        <f t="array" ref="L615">IF(NOT(H615=""),AND(AND(ABS(C615:H615-B615:G615)&gt;0),AND(ABS(C615:H615-B615:G615)&lt;4)),IF(NOT(G615=""),AND(AND(ABS(C615:G615-B615:F615)&gt;0),AND(ABS(C615:G615-B615:F615)&lt;4)),IF(NOT(F615=""),AND(AND(ABS(C615:F615-B615:E615)&gt;0),AND(ABS(C615:F615-B615:E615)&lt;4)),AND(AND(ABS(C615:E615-B615:D615)&gt;0),AND(ABS(C615:E615-B615:D615)&lt;4)))))</f>
        <v>1</v>
      </c>
      <c r="M615" s="1" t="b">
        <f t="shared" si="1"/>
        <v>1</v>
      </c>
    </row>
    <row r="616" ht="15.75" customHeight="1">
      <c r="A616" s="1" t="s">
        <v>625</v>
      </c>
      <c r="B616" s="1">
        <v>33.0</v>
      </c>
      <c r="C616" s="1">
        <v>31.0</v>
      </c>
      <c r="D616" s="1">
        <v>28.0</v>
      </c>
      <c r="E616" s="1">
        <v>25.0</v>
      </c>
      <c r="F616" s="1">
        <v>24.0</v>
      </c>
      <c r="G616" s="1">
        <v>23.0</v>
      </c>
      <c r="H616" s="1">
        <v>22.0</v>
      </c>
      <c r="J616" s="1" t="b">
        <f t="array" ref="J616">IF(NOT(H616=""),AND(C616:H616&gt;B616:G616),IF(NOT(G616=""),AND(C616:G616&gt;B616:F616),IF(NOT(F616=""),AND(C616:F616&gt;B616:E616),AND(C616:E616&gt;B616:D616))))</f>
        <v>0</v>
      </c>
      <c r="K616" s="1" t="b">
        <f t="array" ref="K616">IF(NOT(H616=""),AND(C616:H616&lt;B616:G616),IF(NOT(G616=""),AND(C616:G616&lt;B616:F616),IF(NOT(F616=""),AND(C616:F616&lt;B616:E616),AND(C616:E616&lt;B616:D616))))</f>
        <v>1</v>
      </c>
      <c r="L616" s="1" t="b">
        <f t="array" ref="L616">IF(NOT(H616=""),AND(AND(ABS(C616:H616-B616:G616)&gt;0),AND(ABS(C616:H616-B616:G616)&lt;4)),IF(NOT(G616=""),AND(AND(ABS(C616:G616-B616:F616)&gt;0),AND(ABS(C616:G616-B616:F616)&lt;4)),IF(NOT(F616=""),AND(AND(ABS(C616:F616-B616:E616)&gt;0),AND(ABS(C616:F616-B616:E616)&lt;4)),AND(AND(ABS(C616:E616-B616:D616)&gt;0),AND(ABS(C616:E616-B616:D616)&lt;4)))))</f>
        <v>1</v>
      </c>
      <c r="M616" s="1" t="b">
        <f t="shared" si="1"/>
        <v>1</v>
      </c>
    </row>
    <row r="617" ht="15.75" customHeight="1">
      <c r="A617" s="1" t="s">
        <v>626</v>
      </c>
      <c r="B617" s="1">
        <v>8.0</v>
      </c>
      <c r="C617" s="1">
        <v>9.0</v>
      </c>
      <c r="D617" s="1">
        <v>11.0</v>
      </c>
      <c r="E617" s="1">
        <v>12.0</v>
      </c>
      <c r="F617" s="1">
        <v>15.0</v>
      </c>
      <c r="G617" s="1">
        <v>18.0</v>
      </c>
      <c r="H617" s="1">
        <v>21.0</v>
      </c>
      <c r="J617" s="1" t="b">
        <f t="array" ref="J617">IF(NOT(H617=""),AND(C617:H617&gt;B617:G617),IF(NOT(G617=""),AND(C617:G617&gt;B617:F617),IF(NOT(F617=""),AND(C617:F617&gt;B617:E617),AND(C617:E617&gt;B617:D617))))</f>
        <v>1</v>
      </c>
      <c r="K617" s="1" t="b">
        <f t="array" ref="K617">IF(NOT(H617=""),AND(C617:H617&lt;B617:G617),IF(NOT(G617=""),AND(C617:G617&lt;B617:F617),IF(NOT(F617=""),AND(C617:F617&lt;B617:E617),AND(C617:E617&lt;B617:D617))))</f>
        <v>0</v>
      </c>
      <c r="L617" s="1" t="b">
        <f t="array" ref="L617">IF(NOT(H617=""),AND(AND(ABS(C617:H617-B617:G617)&gt;0),AND(ABS(C617:H617-B617:G617)&lt;4)),IF(NOT(G617=""),AND(AND(ABS(C617:G617-B617:F617)&gt;0),AND(ABS(C617:G617-B617:F617)&lt;4)),IF(NOT(F617=""),AND(AND(ABS(C617:F617-B617:E617)&gt;0),AND(ABS(C617:F617-B617:E617)&lt;4)),AND(AND(ABS(C617:E617-B617:D617)&gt;0),AND(ABS(C617:E617-B617:D617)&lt;4)))))</f>
        <v>1</v>
      </c>
      <c r="M617" s="1" t="b">
        <f t="shared" si="1"/>
        <v>1</v>
      </c>
    </row>
    <row r="618" ht="15.75" customHeight="1">
      <c r="A618" s="1" t="s">
        <v>627</v>
      </c>
      <c r="B618" s="1">
        <v>59.0</v>
      </c>
      <c r="C618" s="1">
        <v>61.0</v>
      </c>
      <c r="D618" s="1">
        <v>62.0</v>
      </c>
      <c r="E618" s="1">
        <v>65.0</v>
      </c>
      <c r="F618" s="1">
        <v>66.0</v>
      </c>
      <c r="G618" s="1">
        <v>68.0</v>
      </c>
      <c r="H618" s="1">
        <v>69.0</v>
      </c>
      <c r="J618" s="1" t="b">
        <f t="array" ref="J618">IF(NOT(H618=""),AND(C618:H618&gt;B618:G618),IF(NOT(G618=""),AND(C618:G618&gt;B618:F618),IF(NOT(F618=""),AND(C618:F618&gt;B618:E618),AND(C618:E618&gt;B618:D618))))</f>
        <v>1</v>
      </c>
      <c r="K618" s="1" t="b">
        <f t="array" ref="K618">IF(NOT(H618=""),AND(C618:H618&lt;B618:G618),IF(NOT(G618=""),AND(C618:G618&lt;B618:F618),IF(NOT(F618=""),AND(C618:F618&lt;B618:E618),AND(C618:E618&lt;B618:D618))))</f>
        <v>0</v>
      </c>
      <c r="L618" s="1" t="b">
        <f t="array" ref="L618">IF(NOT(H618=""),AND(AND(ABS(C618:H618-B618:G618)&gt;0),AND(ABS(C618:H618-B618:G618)&lt;4)),IF(NOT(G618=""),AND(AND(ABS(C618:G618-B618:F618)&gt;0),AND(ABS(C618:G618-B618:F618)&lt;4)),IF(NOT(F618=""),AND(AND(ABS(C618:F618-B618:E618)&gt;0),AND(ABS(C618:F618-B618:E618)&lt;4)),AND(AND(ABS(C618:E618-B618:D618)&gt;0),AND(ABS(C618:E618-B618:D618)&lt;4)))))</f>
        <v>1</v>
      </c>
      <c r="M618" s="1" t="b">
        <f t="shared" si="1"/>
        <v>1</v>
      </c>
    </row>
    <row r="619" ht="15.75" customHeight="1">
      <c r="A619" s="1" t="s">
        <v>628</v>
      </c>
      <c r="B619" s="1">
        <v>32.0</v>
      </c>
      <c r="C619" s="1">
        <v>35.0</v>
      </c>
      <c r="D619" s="1">
        <v>36.0</v>
      </c>
      <c r="E619" s="1">
        <v>39.0</v>
      </c>
      <c r="F619" s="1">
        <v>40.0</v>
      </c>
      <c r="G619" s="1">
        <v>41.0</v>
      </c>
      <c r="H619" s="1">
        <v>42.0</v>
      </c>
      <c r="J619" s="1" t="b">
        <f t="array" ref="J619">IF(NOT(H619=""),AND(C619:H619&gt;B619:G619),IF(NOT(G619=""),AND(C619:G619&gt;B619:F619),IF(NOT(F619=""),AND(C619:F619&gt;B619:E619),AND(C619:E619&gt;B619:D619))))</f>
        <v>1</v>
      </c>
      <c r="K619" s="1" t="b">
        <f t="array" ref="K619">IF(NOT(H619=""),AND(C619:H619&lt;B619:G619),IF(NOT(G619=""),AND(C619:G619&lt;B619:F619),IF(NOT(F619=""),AND(C619:F619&lt;B619:E619),AND(C619:E619&lt;B619:D619))))</f>
        <v>0</v>
      </c>
      <c r="L619" s="1" t="b">
        <f t="array" ref="L619">IF(NOT(H619=""),AND(AND(ABS(C619:H619-B619:G619)&gt;0),AND(ABS(C619:H619-B619:G619)&lt;4)),IF(NOT(G619=""),AND(AND(ABS(C619:G619-B619:F619)&gt;0),AND(ABS(C619:G619-B619:F619)&lt;4)),IF(NOT(F619=""),AND(AND(ABS(C619:F619-B619:E619)&gt;0),AND(ABS(C619:F619-B619:E619)&lt;4)),AND(AND(ABS(C619:E619-B619:D619)&gt;0),AND(ABS(C619:E619-B619:D619)&lt;4)))))</f>
        <v>1</v>
      </c>
      <c r="M619" s="1" t="b">
        <f t="shared" si="1"/>
        <v>1</v>
      </c>
    </row>
    <row r="620" ht="15.75" customHeight="1">
      <c r="A620" s="1" t="s">
        <v>629</v>
      </c>
      <c r="B620" s="1">
        <v>46.0</v>
      </c>
      <c r="C620" s="1">
        <v>48.0</v>
      </c>
      <c r="D620" s="1">
        <v>50.0</v>
      </c>
      <c r="E620" s="1">
        <v>52.0</v>
      </c>
      <c r="F620" s="1">
        <v>55.0</v>
      </c>
      <c r="G620" s="1">
        <v>58.0</v>
      </c>
      <c r="H620" s="1">
        <v>60.0</v>
      </c>
      <c r="J620" s="1" t="b">
        <f t="array" ref="J620">IF(NOT(H620=""),AND(C620:H620&gt;B620:G620),IF(NOT(G620=""),AND(C620:G620&gt;B620:F620),IF(NOT(F620=""),AND(C620:F620&gt;B620:E620),AND(C620:E620&gt;B620:D620))))</f>
        <v>1</v>
      </c>
      <c r="K620" s="1" t="b">
        <f t="array" ref="K620">IF(NOT(H620=""),AND(C620:H620&lt;B620:G620),IF(NOT(G620=""),AND(C620:G620&lt;B620:F620),IF(NOT(F620=""),AND(C620:F620&lt;B620:E620),AND(C620:E620&lt;B620:D620))))</f>
        <v>0</v>
      </c>
      <c r="L620" s="1" t="b">
        <f t="array" ref="L620">IF(NOT(H620=""),AND(AND(ABS(C620:H620-B620:G620)&gt;0),AND(ABS(C620:H620-B620:G620)&lt;4)),IF(NOT(G620=""),AND(AND(ABS(C620:G620-B620:F620)&gt;0),AND(ABS(C620:G620-B620:F620)&lt;4)),IF(NOT(F620=""),AND(AND(ABS(C620:F620-B620:E620)&gt;0),AND(ABS(C620:F620-B620:E620)&lt;4)),AND(AND(ABS(C620:E620-B620:D620)&gt;0),AND(ABS(C620:E620-B620:D620)&lt;4)))))</f>
        <v>1</v>
      </c>
      <c r="M620" s="1" t="b">
        <f t="shared" si="1"/>
        <v>1</v>
      </c>
    </row>
    <row r="621" ht="15.75" customHeight="1">
      <c r="A621" s="1" t="s">
        <v>630</v>
      </c>
      <c r="B621" s="1">
        <v>94.0</v>
      </c>
      <c r="C621" s="1">
        <v>96.0</v>
      </c>
      <c r="D621" s="1">
        <v>98.0</v>
      </c>
      <c r="E621" s="1">
        <v>99.0</v>
      </c>
      <c r="J621" s="1" t="b">
        <f t="array" ref="J621">IF(NOT(H621=""),AND(C621:H621&gt;B621:G621),IF(NOT(G621=""),AND(C621:G621&gt;B621:F621),IF(NOT(F621=""),AND(C621:F621&gt;B621:E621),AND(C621:E621&gt;B621:D621))))</f>
        <v>1</v>
      </c>
      <c r="K621" s="1" t="b">
        <f t="array" ref="K621">IF(NOT(H621=""),AND(C621:H621&lt;B621:G621),IF(NOT(G621=""),AND(C621:G621&lt;B621:F621),IF(NOT(F621=""),AND(C621:F621&lt;B621:E621),AND(C621:E621&lt;B621:D621))))</f>
        <v>0</v>
      </c>
      <c r="L621" s="1" t="b">
        <f t="array" ref="L621">IF(NOT(H621=""),AND(AND(ABS(C621:H621-B621:G621)&gt;0),AND(ABS(C621:H621-B621:G621)&lt;4)),IF(NOT(G621=""),AND(AND(ABS(C621:G621-B621:F621)&gt;0),AND(ABS(C621:G621-B621:F621)&lt;4)),IF(NOT(F621=""),AND(AND(ABS(C621:F621-B621:E621)&gt;0),AND(ABS(C621:F621-B621:E621)&lt;4)),AND(AND(ABS(C621:E621-B621:D621)&gt;0),AND(ABS(C621:E621-B621:D621)&lt;4)))))</f>
        <v>1</v>
      </c>
      <c r="M621" s="1" t="b">
        <f t="shared" si="1"/>
        <v>1</v>
      </c>
    </row>
    <row r="622" ht="15.75" customHeight="1">
      <c r="A622" s="1" t="s">
        <v>631</v>
      </c>
      <c r="B622" s="1">
        <v>41.0</v>
      </c>
      <c r="C622" s="1">
        <v>43.0</v>
      </c>
      <c r="D622" s="1">
        <v>44.0</v>
      </c>
      <c r="E622" s="1">
        <v>47.0</v>
      </c>
      <c r="F622" s="1">
        <v>48.0</v>
      </c>
      <c r="G622" s="1">
        <v>51.0</v>
      </c>
      <c r="H622" s="1">
        <v>52.0</v>
      </c>
      <c r="J622" s="1" t="b">
        <f t="array" ref="J622">IF(NOT(H622=""),AND(C622:H622&gt;B622:G622),IF(NOT(G622=""),AND(C622:G622&gt;B622:F622),IF(NOT(F622=""),AND(C622:F622&gt;B622:E622),AND(C622:E622&gt;B622:D622))))</f>
        <v>1</v>
      </c>
      <c r="K622" s="1" t="b">
        <f t="array" ref="K622">IF(NOT(H622=""),AND(C622:H622&lt;B622:G622),IF(NOT(G622=""),AND(C622:G622&lt;B622:F622),IF(NOT(F622=""),AND(C622:F622&lt;B622:E622),AND(C622:E622&lt;B622:D622))))</f>
        <v>0</v>
      </c>
      <c r="L622" s="1" t="b">
        <f t="array" ref="L622">IF(NOT(H622=""),AND(AND(ABS(C622:H622-B622:G622)&gt;0),AND(ABS(C622:H622-B622:G622)&lt;4)),IF(NOT(G622=""),AND(AND(ABS(C622:G622-B622:F622)&gt;0),AND(ABS(C622:G622-B622:F622)&lt;4)),IF(NOT(F622=""),AND(AND(ABS(C622:F622-B622:E622)&gt;0),AND(ABS(C622:F622-B622:E622)&lt;4)),AND(AND(ABS(C622:E622-B622:D622)&gt;0),AND(ABS(C622:E622-B622:D622)&lt;4)))))</f>
        <v>1</v>
      </c>
      <c r="M622" s="1" t="b">
        <f t="shared" si="1"/>
        <v>1</v>
      </c>
    </row>
    <row r="623" ht="15.75" customHeight="1">
      <c r="A623" s="1" t="s">
        <v>632</v>
      </c>
      <c r="B623" s="1">
        <v>85.0</v>
      </c>
      <c r="C623" s="1">
        <v>88.0</v>
      </c>
      <c r="D623" s="1">
        <v>89.0</v>
      </c>
      <c r="E623" s="1">
        <v>91.0</v>
      </c>
      <c r="J623" s="1" t="b">
        <f t="array" ref="J623">IF(NOT(H623=""),AND(C623:H623&gt;B623:G623),IF(NOT(G623=""),AND(C623:G623&gt;B623:F623),IF(NOT(F623=""),AND(C623:F623&gt;B623:E623),AND(C623:E623&gt;B623:D623))))</f>
        <v>1</v>
      </c>
      <c r="K623" s="1" t="b">
        <f t="array" ref="K623">IF(NOT(H623=""),AND(C623:H623&lt;B623:G623),IF(NOT(G623=""),AND(C623:G623&lt;B623:F623),IF(NOT(F623=""),AND(C623:F623&lt;B623:E623),AND(C623:E623&lt;B623:D623))))</f>
        <v>0</v>
      </c>
      <c r="L623" s="1" t="b">
        <f t="array" ref="L623">IF(NOT(H623=""),AND(AND(ABS(C623:H623-B623:G623)&gt;0),AND(ABS(C623:H623-B623:G623)&lt;4)),IF(NOT(G623=""),AND(AND(ABS(C623:G623-B623:F623)&gt;0),AND(ABS(C623:G623-B623:F623)&lt;4)),IF(NOT(F623=""),AND(AND(ABS(C623:F623-B623:E623)&gt;0),AND(ABS(C623:F623-B623:E623)&lt;4)),AND(AND(ABS(C623:E623-B623:D623)&gt;0),AND(ABS(C623:E623-B623:D623)&lt;4)))))</f>
        <v>1</v>
      </c>
      <c r="M623" s="1" t="b">
        <f t="shared" si="1"/>
        <v>1</v>
      </c>
    </row>
    <row r="624" ht="15.75" customHeight="1">
      <c r="A624" s="1" t="s">
        <v>633</v>
      </c>
      <c r="B624" s="1">
        <v>54.0</v>
      </c>
      <c r="C624" s="1">
        <v>51.0</v>
      </c>
      <c r="D624" s="1">
        <v>50.0</v>
      </c>
      <c r="E624" s="1">
        <v>47.0</v>
      </c>
      <c r="F624" s="1">
        <v>46.0</v>
      </c>
      <c r="J624" s="1" t="b">
        <f t="array" ref="J624">IF(NOT(H624=""),AND(C624:H624&gt;B624:G624),IF(NOT(G624=""),AND(C624:G624&gt;B624:F624),IF(NOT(F624=""),AND(C624:F624&gt;B624:E624),AND(C624:E624&gt;B624:D624))))</f>
        <v>0</v>
      </c>
      <c r="K624" s="1" t="b">
        <f t="array" ref="K624">IF(NOT(H624=""),AND(C624:H624&lt;B624:G624),IF(NOT(G624=""),AND(C624:G624&lt;B624:F624),IF(NOT(F624=""),AND(C624:F624&lt;B624:E624),AND(C624:E624&lt;B624:D624))))</f>
        <v>1</v>
      </c>
      <c r="L624" s="1" t="b">
        <f t="array" ref="L624">IF(NOT(H624=""),AND(AND(ABS(C624:H624-B624:G624)&gt;0),AND(ABS(C624:H624-B624:G624)&lt;4)),IF(NOT(G624=""),AND(AND(ABS(C624:G624-B624:F624)&gt;0),AND(ABS(C624:G624-B624:F624)&lt;4)),IF(NOT(F624=""),AND(AND(ABS(C624:F624-B624:E624)&gt;0),AND(ABS(C624:F624-B624:E624)&lt;4)),AND(AND(ABS(C624:E624-B624:D624)&gt;0),AND(ABS(C624:E624-B624:D624)&lt;4)))))</f>
        <v>1</v>
      </c>
      <c r="M624" s="1" t="b">
        <f t="shared" si="1"/>
        <v>1</v>
      </c>
    </row>
    <row r="625" ht="15.75" customHeight="1">
      <c r="A625" s="1" t="s">
        <v>634</v>
      </c>
      <c r="B625" s="1">
        <v>96.0</v>
      </c>
      <c r="C625" s="1">
        <v>94.0</v>
      </c>
      <c r="D625" s="1">
        <v>91.0</v>
      </c>
      <c r="E625" s="1">
        <v>90.0</v>
      </c>
      <c r="F625" s="1">
        <v>88.0</v>
      </c>
      <c r="G625" s="1">
        <v>86.0</v>
      </c>
      <c r="H625" s="1">
        <v>83.0</v>
      </c>
      <c r="J625" s="1" t="b">
        <f t="array" ref="J625">IF(NOT(H625=""),AND(C625:H625&gt;B625:G625),IF(NOT(G625=""),AND(C625:G625&gt;B625:F625),IF(NOT(F625=""),AND(C625:F625&gt;B625:E625),AND(C625:E625&gt;B625:D625))))</f>
        <v>0</v>
      </c>
      <c r="K625" s="1" t="b">
        <f t="array" ref="K625">IF(NOT(H625=""),AND(C625:H625&lt;B625:G625),IF(NOT(G625=""),AND(C625:G625&lt;B625:F625),IF(NOT(F625=""),AND(C625:F625&lt;B625:E625),AND(C625:E625&lt;B625:D625))))</f>
        <v>1</v>
      </c>
      <c r="L625" s="1" t="b">
        <f t="array" ref="L625">IF(NOT(H625=""),AND(AND(ABS(C625:H625-B625:G625)&gt;0),AND(ABS(C625:H625-B625:G625)&lt;4)),IF(NOT(G625=""),AND(AND(ABS(C625:G625-B625:F625)&gt;0),AND(ABS(C625:G625-B625:F625)&lt;4)),IF(NOT(F625=""),AND(AND(ABS(C625:F625-B625:E625)&gt;0),AND(ABS(C625:F625-B625:E625)&lt;4)),AND(AND(ABS(C625:E625-B625:D625)&gt;0),AND(ABS(C625:E625-B625:D625)&lt;4)))))</f>
        <v>1</v>
      </c>
      <c r="M625" s="1" t="b">
        <f t="shared" si="1"/>
        <v>1</v>
      </c>
    </row>
    <row r="626" ht="15.75" customHeight="1">
      <c r="A626" s="1" t="s">
        <v>635</v>
      </c>
      <c r="B626" s="1">
        <v>15.0</v>
      </c>
      <c r="C626" s="1">
        <v>12.0</v>
      </c>
      <c r="D626" s="1">
        <v>11.0</v>
      </c>
      <c r="E626" s="1">
        <v>10.0</v>
      </c>
      <c r="F626" s="1">
        <v>9.0</v>
      </c>
      <c r="G626" s="1">
        <v>6.0</v>
      </c>
      <c r="H626" s="1">
        <v>5.0</v>
      </c>
      <c r="J626" s="1" t="b">
        <f t="array" ref="J626">IF(NOT(H626=""),AND(C626:H626&gt;B626:G626),IF(NOT(G626=""),AND(C626:G626&gt;B626:F626),IF(NOT(F626=""),AND(C626:F626&gt;B626:E626),AND(C626:E626&gt;B626:D626))))</f>
        <v>0</v>
      </c>
      <c r="K626" s="1" t="b">
        <f t="array" ref="K626">IF(NOT(H626=""),AND(C626:H626&lt;B626:G626),IF(NOT(G626=""),AND(C626:G626&lt;B626:F626),IF(NOT(F626=""),AND(C626:F626&lt;B626:E626),AND(C626:E626&lt;B626:D626))))</f>
        <v>1</v>
      </c>
      <c r="L626" s="1" t="b">
        <f t="array" ref="L626">IF(NOT(H626=""),AND(AND(ABS(C626:H626-B626:G626)&gt;0),AND(ABS(C626:H626-B626:G626)&lt;4)),IF(NOT(G626=""),AND(AND(ABS(C626:G626-B626:F626)&gt;0),AND(ABS(C626:G626-B626:F626)&lt;4)),IF(NOT(F626=""),AND(AND(ABS(C626:F626-B626:E626)&gt;0),AND(ABS(C626:F626-B626:E626)&lt;4)),AND(AND(ABS(C626:E626-B626:D626)&gt;0),AND(ABS(C626:E626-B626:D626)&lt;4)))))</f>
        <v>1</v>
      </c>
      <c r="M626" s="1" t="b">
        <f t="shared" si="1"/>
        <v>1</v>
      </c>
    </row>
    <row r="627" ht="15.75" customHeight="1">
      <c r="A627" s="1" t="s">
        <v>636</v>
      </c>
      <c r="B627" s="1">
        <v>66.0</v>
      </c>
      <c r="C627" s="1">
        <v>65.0</v>
      </c>
      <c r="D627" s="1">
        <v>64.0</v>
      </c>
      <c r="E627" s="1">
        <v>63.0</v>
      </c>
      <c r="F627" s="1">
        <v>61.0</v>
      </c>
      <c r="G627" s="1">
        <v>58.0</v>
      </c>
      <c r="H627" s="1">
        <v>55.0</v>
      </c>
      <c r="J627" s="1" t="b">
        <f t="array" ref="J627">IF(NOT(H627=""),AND(C627:H627&gt;B627:G627),IF(NOT(G627=""),AND(C627:G627&gt;B627:F627),IF(NOT(F627=""),AND(C627:F627&gt;B627:E627),AND(C627:E627&gt;B627:D627))))</f>
        <v>0</v>
      </c>
      <c r="K627" s="1" t="b">
        <f t="array" ref="K627">IF(NOT(H627=""),AND(C627:H627&lt;B627:G627),IF(NOT(G627=""),AND(C627:G627&lt;B627:F627),IF(NOT(F627=""),AND(C627:F627&lt;B627:E627),AND(C627:E627&lt;B627:D627))))</f>
        <v>1</v>
      </c>
      <c r="L627" s="1" t="b">
        <f t="array" ref="L627">IF(NOT(H627=""),AND(AND(ABS(C627:H627-B627:G627)&gt;0),AND(ABS(C627:H627-B627:G627)&lt;4)),IF(NOT(G627=""),AND(AND(ABS(C627:G627-B627:F627)&gt;0),AND(ABS(C627:G627-B627:F627)&lt;4)),IF(NOT(F627=""),AND(AND(ABS(C627:F627-B627:E627)&gt;0),AND(ABS(C627:F627-B627:E627)&lt;4)),AND(AND(ABS(C627:E627-B627:D627)&gt;0),AND(ABS(C627:E627-B627:D627)&lt;4)))))</f>
        <v>1</v>
      </c>
      <c r="M627" s="1" t="b">
        <f t="shared" si="1"/>
        <v>1</v>
      </c>
    </row>
    <row r="628" ht="15.75" customHeight="1">
      <c r="A628" s="1" t="s">
        <v>637</v>
      </c>
      <c r="B628" s="1">
        <v>40.0</v>
      </c>
      <c r="C628" s="1">
        <v>39.0</v>
      </c>
      <c r="D628" s="1">
        <v>37.0</v>
      </c>
      <c r="E628" s="1">
        <v>34.0</v>
      </c>
      <c r="F628" s="1">
        <v>31.0</v>
      </c>
      <c r="G628" s="1">
        <v>29.0</v>
      </c>
      <c r="H628" s="1">
        <v>26.0</v>
      </c>
      <c r="J628" s="1" t="b">
        <f t="array" ref="J628">IF(NOT(H628=""),AND(C628:H628&gt;B628:G628),IF(NOT(G628=""),AND(C628:G628&gt;B628:F628),IF(NOT(F628=""),AND(C628:F628&gt;B628:E628),AND(C628:E628&gt;B628:D628))))</f>
        <v>0</v>
      </c>
      <c r="K628" s="1" t="b">
        <f t="array" ref="K628">IF(NOT(H628=""),AND(C628:H628&lt;B628:G628),IF(NOT(G628=""),AND(C628:G628&lt;B628:F628),IF(NOT(F628=""),AND(C628:F628&lt;B628:E628),AND(C628:E628&lt;B628:D628))))</f>
        <v>1</v>
      </c>
      <c r="L628" s="1" t="b">
        <f t="array" ref="L628">IF(NOT(H628=""),AND(AND(ABS(C628:H628-B628:G628)&gt;0),AND(ABS(C628:H628-B628:G628)&lt;4)),IF(NOT(G628=""),AND(AND(ABS(C628:G628-B628:F628)&gt;0),AND(ABS(C628:G628-B628:F628)&lt;4)),IF(NOT(F628=""),AND(AND(ABS(C628:F628-B628:E628)&gt;0),AND(ABS(C628:F628-B628:E628)&lt;4)),AND(AND(ABS(C628:E628-B628:D628)&gt;0),AND(ABS(C628:E628-B628:D628)&lt;4)))))</f>
        <v>1</v>
      </c>
      <c r="M628" s="1" t="b">
        <f t="shared" si="1"/>
        <v>1</v>
      </c>
    </row>
    <row r="629" ht="15.75" customHeight="1">
      <c r="A629" s="1" t="s">
        <v>638</v>
      </c>
      <c r="B629" s="1">
        <v>22.0</v>
      </c>
      <c r="C629" s="1">
        <v>24.0</v>
      </c>
      <c r="D629" s="1">
        <v>27.0</v>
      </c>
      <c r="E629" s="1">
        <v>30.0</v>
      </c>
      <c r="J629" s="1" t="b">
        <f t="array" ref="J629">IF(NOT(H629=""),AND(C629:H629&gt;B629:G629),IF(NOT(G629=""),AND(C629:G629&gt;B629:F629),IF(NOT(F629=""),AND(C629:F629&gt;B629:E629),AND(C629:E629&gt;B629:D629))))</f>
        <v>1</v>
      </c>
      <c r="K629" s="1" t="b">
        <f t="array" ref="K629">IF(NOT(H629=""),AND(C629:H629&lt;B629:G629),IF(NOT(G629=""),AND(C629:G629&lt;B629:F629),IF(NOT(F629=""),AND(C629:F629&lt;B629:E629),AND(C629:E629&lt;B629:D629))))</f>
        <v>0</v>
      </c>
      <c r="L629" s="1" t="b">
        <f t="array" ref="L629">IF(NOT(H629=""),AND(AND(ABS(C629:H629-B629:G629)&gt;0),AND(ABS(C629:H629-B629:G629)&lt;4)),IF(NOT(G629=""),AND(AND(ABS(C629:G629-B629:F629)&gt;0),AND(ABS(C629:G629-B629:F629)&lt;4)),IF(NOT(F629=""),AND(AND(ABS(C629:F629-B629:E629)&gt;0),AND(ABS(C629:F629-B629:E629)&lt;4)),AND(AND(ABS(C629:E629-B629:D629)&gt;0),AND(ABS(C629:E629-B629:D629)&lt;4)))))</f>
        <v>1</v>
      </c>
      <c r="M629" s="1" t="b">
        <f t="shared" si="1"/>
        <v>1</v>
      </c>
    </row>
    <row r="630" ht="15.75" customHeight="1">
      <c r="A630" s="1" t="s">
        <v>639</v>
      </c>
      <c r="B630" s="1">
        <v>14.0</v>
      </c>
      <c r="C630" s="1">
        <v>17.0</v>
      </c>
      <c r="D630" s="1">
        <v>18.0</v>
      </c>
      <c r="E630" s="1">
        <v>21.0</v>
      </c>
      <c r="F630" s="1">
        <v>22.0</v>
      </c>
      <c r="G630" s="1">
        <v>23.0</v>
      </c>
      <c r="J630" s="1" t="b">
        <f t="array" ref="J630">IF(NOT(H630=""),AND(C630:H630&gt;B630:G630),IF(NOT(G630=""),AND(C630:G630&gt;B630:F630),IF(NOT(F630=""),AND(C630:F630&gt;B630:E630),AND(C630:E630&gt;B630:D630))))</f>
        <v>1</v>
      </c>
      <c r="K630" s="1" t="b">
        <f t="array" ref="K630">IF(NOT(H630=""),AND(C630:H630&lt;B630:G630),IF(NOT(G630=""),AND(C630:G630&lt;B630:F630),IF(NOT(F630=""),AND(C630:F630&lt;B630:E630),AND(C630:E630&lt;B630:D630))))</f>
        <v>0</v>
      </c>
      <c r="L630" s="1" t="b">
        <f t="array" ref="L630">IF(NOT(H630=""),AND(AND(ABS(C630:H630-B630:G630)&gt;0),AND(ABS(C630:H630-B630:G630)&lt;4)),IF(NOT(G630=""),AND(AND(ABS(C630:G630-B630:F630)&gt;0),AND(ABS(C630:G630-B630:F630)&lt;4)),IF(NOT(F630=""),AND(AND(ABS(C630:F630-B630:E630)&gt;0),AND(ABS(C630:F630-B630:E630)&lt;4)),AND(AND(ABS(C630:E630-B630:D630)&gt;0),AND(ABS(C630:E630-B630:D630)&lt;4)))))</f>
        <v>1</v>
      </c>
      <c r="M630" s="1" t="b">
        <f t="shared" si="1"/>
        <v>1</v>
      </c>
    </row>
    <row r="631" ht="15.75" customHeight="1">
      <c r="A631" s="1" t="s">
        <v>640</v>
      </c>
      <c r="B631" s="1">
        <v>67.0</v>
      </c>
      <c r="C631" s="1">
        <v>64.0</v>
      </c>
      <c r="D631" s="1">
        <v>61.0</v>
      </c>
      <c r="E631" s="1">
        <v>59.0</v>
      </c>
      <c r="J631" s="1" t="b">
        <f t="array" ref="J631">IF(NOT(H631=""),AND(C631:H631&gt;B631:G631),IF(NOT(G631=""),AND(C631:G631&gt;B631:F631),IF(NOT(F631=""),AND(C631:F631&gt;B631:E631),AND(C631:E631&gt;B631:D631))))</f>
        <v>0</v>
      </c>
      <c r="K631" s="1" t="b">
        <f t="array" ref="K631">IF(NOT(H631=""),AND(C631:H631&lt;B631:G631),IF(NOT(G631=""),AND(C631:G631&lt;B631:F631),IF(NOT(F631=""),AND(C631:F631&lt;B631:E631),AND(C631:E631&lt;B631:D631))))</f>
        <v>1</v>
      </c>
      <c r="L631" s="1" t="b">
        <f t="array" ref="L631">IF(NOT(H631=""),AND(AND(ABS(C631:H631-B631:G631)&gt;0),AND(ABS(C631:H631-B631:G631)&lt;4)),IF(NOT(G631=""),AND(AND(ABS(C631:G631-B631:F631)&gt;0),AND(ABS(C631:G631-B631:F631)&lt;4)),IF(NOT(F631=""),AND(AND(ABS(C631:F631-B631:E631)&gt;0),AND(ABS(C631:F631-B631:E631)&lt;4)),AND(AND(ABS(C631:E631-B631:D631)&gt;0),AND(ABS(C631:E631-B631:D631)&lt;4)))))</f>
        <v>1</v>
      </c>
      <c r="M631" s="1" t="b">
        <f t="shared" si="1"/>
        <v>1</v>
      </c>
    </row>
    <row r="632" ht="15.75" customHeight="1">
      <c r="A632" s="1" t="s">
        <v>641</v>
      </c>
      <c r="B632" s="1">
        <v>84.0</v>
      </c>
      <c r="C632" s="1">
        <v>81.0</v>
      </c>
      <c r="D632" s="1">
        <v>79.0</v>
      </c>
      <c r="E632" s="1">
        <v>76.0</v>
      </c>
      <c r="F632" s="1">
        <v>74.0</v>
      </c>
      <c r="G632" s="1">
        <v>73.0</v>
      </c>
      <c r="J632" s="1" t="b">
        <f t="array" ref="J632">IF(NOT(H632=""),AND(C632:H632&gt;B632:G632),IF(NOT(G632=""),AND(C632:G632&gt;B632:F632),IF(NOT(F632=""),AND(C632:F632&gt;B632:E632),AND(C632:E632&gt;B632:D632))))</f>
        <v>0</v>
      </c>
      <c r="K632" s="1" t="b">
        <f t="array" ref="K632">IF(NOT(H632=""),AND(C632:H632&lt;B632:G632),IF(NOT(G632=""),AND(C632:G632&lt;B632:F632),IF(NOT(F632=""),AND(C632:F632&lt;B632:E632),AND(C632:E632&lt;B632:D632))))</f>
        <v>1</v>
      </c>
      <c r="L632" s="1" t="b">
        <f t="array" ref="L632">IF(NOT(H632=""),AND(AND(ABS(C632:H632-B632:G632)&gt;0),AND(ABS(C632:H632-B632:G632)&lt;4)),IF(NOT(G632=""),AND(AND(ABS(C632:G632-B632:F632)&gt;0),AND(ABS(C632:G632-B632:F632)&lt;4)),IF(NOT(F632=""),AND(AND(ABS(C632:F632-B632:E632)&gt;0),AND(ABS(C632:F632-B632:E632)&lt;4)),AND(AND(ABS(C632:E632-B632:D632)&gt;0),AND(ABS(C632:E632-B632:D632)&lt;4)))))</f>
        <v>1</v>
      </c>
      <c r="M632" s="1" t="b">
        <f t="shared" si="1"/>
        <v>1</v>
      </c>
    </row>
    <row r="633" ht="15.75" customHeight="1">
      <c r="A633" s="1" t="s">
        <v>642</v>
      </c>
      <c r="B633" s="1">
        <v>86.0</v>
      </c>
      <c r="C633" s="1">
        <v>88.0</v>
      </c>
      <c r="D633" s="1">
        <v>89.0</v>
      </c>
      <c r="E633" s="1">
        <v>91.0</v>
      </c>
      <c r="J633" s="1" t="b">
        <f t="array" ref="J633">IF(NOT(H633=""),AND(C633:H633&gt;B633:G633),IF(NOT(G633=""),AND(C633:G633&gt;B633:F633),IF(NOT(F633=""),AND(C633:F633&gt;B633:E633),AND(C633:E633&gt;B633:D633))))</f>
        <v>1</v>
      </c>
      <c r="K633" s="1" t="b">
        <f t="array" ref="K633">IF(NOT(H633=""),AND(C633:H633&lt;B633:G633),IF(NOT(G633=""),AND(C633:G633&lt;B633:F633),IF(NOT(F633=""),AND(C633:F633&lt;B633:E633),AND(C633:E633&lt;B633:D633))))</f>
        <v>0</v>
      </c>
      <c r="L633" s="1" t="b">
        <f t="array" ref="L633">IF(NOT(H633=""),AND(AND(ABS(C633:H633-B633:G633)&gt;0),AND(ABS(C633:H633-B633:G633)&lt;4)),IF(NOT(G633=""),AND(AND(ABS(C633:G633-B633:F633)&gt;0),AND(ABS(C633:G633-B633:F633)&lt;4)),IF(NOT(F633=""),AND(AND(ABS(C633:F633-B633:E633)&gt;0),AND(ABS(C633:F633-B633:E633)&lt;4)),AND(AND(ABS(C633:E633-B633:D633)&gt;0),AND(ABS(C633:E633-B633:D633)&lt;4)))))</f>
        <v>1</v>
      </c>
      <c r="M633" s="1" t="b">
        <f t="shared" si="1"/>
        <v>1</v>
      </c>
    </row>
    <row r="634" ht="15.75" customHeight="1">
      <c r="A634" s="1" t="s">
        <v>643</v>
      </c>
      <c r="B634" s="1">
        <v>59.0</v>
      </c>
      <c r="C634" s="1">
        <v>57.0</v>
      </c>
      <c r="D634" s="1">
        <v>54.0</v>
      </c>
      <c r="E634" s="1">
        <v>53.0</v>
      </c>
      <c r="F634" s="1">
        <v>51.0</v>
      </c>
      <c r="G634" s="1">
        <v>50.0</v>
      </c>
      <c r="H634" s="1">
        <v>47.0</v>
      </c>
      <c r="J634" s="1" t="b">
        <f t="array" ref="J634">IF(NOT(H634=""),AND(C634:H634&gt;B634:G634),IF(NOT(G634=""),AND(C634:G634&gt;B634:F634),IF(NOT(F634=""),AND(C634:F634&gt;B634:E634),AND(C634:E634&gt;B634:D634))))</f>
        <v>0</v>
      </c>
      <c r="K634" s="1" t="b">
        <f t="array" ref="K634">IF(NOT(H634=""),AND(C634:H634&lt;B634:G634),IF(NOT(G634=""),AND(C634:G634&lt;B634:F634),IF(NOT(F634=""),AND(C634:F634&lt;B634:E634),AND(C634:E634&lt;B634:D634))))</f>
        <v>1</v>
      </c>
      <c r="L634" s="1" t="b">
        <f t="array" ref="L634">IF(NOT(H634=""),AND(AND(ABS(C634:H634-B634:G634)&gt;0),AND(ABS(C634:H634-B634:G634)&lt;4)),IF(NOT(G634=""),AND(AND(ABS(C634:G634-B634:F634)&gt;0),AND(ABS(C634:G634-B634:F634)&lt;4)),IF(NOT(F634=""),AND(AND(ABS(C634:F634-B634:E634)&gt;0),AND(ABS(C634:F634-B634:E634)&lt;4)),AND(AND(ABS(C634:E634-B634:D634)&gt;0),AND(ABS(C634:E634-B634:D634)&lt;4)))))</f>
        <v>1</v>
      </c>
      <c r="M634" s="1" t="b">
        <f t="shared" si="1"/>
        <v>1</v>
      </c>
    </row>
    <row r="635" ht="15.75" customHeight="1">
      <c r="A635" s="1" t="s">
        <v>644</v>
      </c>
      <c r="B635" s="1">
        <v>30.0</v>
      </c>
      <c r="C635" s="1">
        <v>29.0</v>
      </c>
      <c r="D635" s="1">
        <v>27.0</v>
      </c>
      <c r="E635" s="1">
        <v>26.0</v>
      </c>
      <c r="F635" s="1">
        <v>23.0</v>
      </c>
      <c r="G635" s="1">
        <v>20.0</v>
      </c>
      <c r="J635" s="1" t="b">
        <f t="array" ref="J635">IF(NOT(H635=""),AND(C635:H635&gt;B635:G635),IF(NOT(G635=""),AND(C635:G635&gt;B635:F635),IF(NOT(F635=""),AND(C635:F635&gt;B635:E635),AND(C635:E635&gt;B635:D635))))</f>
        <v>0</v>
      </c>
      <c r="K635" s="1" t="b">
        <f t="array" ref="K635">IF(NOT(H635=""),AND(C635:H635&lt;B635:G635),IF(NOT(G635=""),AND(C635:G635&lt;B635:F635),IF(NOT(F635=""),AND(C635:F635&lt;B635:E635),AND(C635:E635&lt;B635:D635))))</f>
        <v>1</v>
      </c>
      <c r="L635" s="1" t="b">
        <f t="array" ref="L635">IF(NOT(H635=""),AND(AND(ABS(C635:H635-B635:G635)&gt;0),AND(ABS(C635:H635-B635:G635)&lt;4)),IF(NOT(G635=""),AND(AND(ABS(C635:G635-B635:F635)&gt;0),AND(ABS(C635:G635-B635:F635)&lt;4)),IF(NOT(F635=""),AND(AND(ABS(C635:F635-B635:E635)&gt;0),AND(ABS(C635:F635-B635:E635)&lt;4)),AND(AND(ABS(C635:E635-B635:D635)&gt;0),AND(ABS(C635:E635-B635:D635)&lt;4)))))</f>
        <v>1</v>
      </c>
      <c r="M635" s="1" t="b">
        <f t="shared" si="1"/>
        <v>1</v>
      </c>
    </row>
    <row r="636" ht="15.75" customHeight="1">
      <c r="A636" s="1" t="s">
        <v>645</v>
      </c>
      <c r="B636" s="1">
        <v>80.0</v>
      </c>
      <c r="C636" s="1">
        <v>77.0</v>
      </c>
      <c r="D636" s="1">
        <v>75.0</v>
      </c>
      <c r="E636" s="1">
        <v>72.0</v>
      </c>
      <c r="F636" s="1">
        <v>70.0</v>
      </c>
      <c r="G636" s="1">
        <v>69.0</v>
      </c>
      <c r="H636" s="1">
        <v>68.0</v>
      </c>
      <c r="J636" s="1" t="b">
        <f t="array" ref="J636">IF(NOT(H636=""),AND(C636:H636&gt;B636:G636),IF(NOT(G636=""),AND(C636:G636&gt;B636:F636),IF(NOT(F636=""),AND(C636:F636&gt;B636:E636),AND(C636:E636&gt;B636:D636))))</f>
        <v>0</v>
      </c>
      <c r="K636" s="1" t="b">
        <f t="array" ref="K636">IF(NOT(H636=""),AND(C636:H636&lt;B636:G636),IF(NOT(G636=""),AND(C636:G636&lt;B636:F636),IF(NOT(F636=""),AND(C636:F636&lt;B636:E636),AND(C636:E636&lt;B636:D636))))</f>
        <v>1</v>
      </c>
      <c r="L636" s="1" t="b">
        <f t="array" ref="L636">IF(NOT(H636=""),AND(AND(ABS(C636:H636-B636:G636)&gt;0),AND(ABS(C636:H636-B636:G636)&lt;4)),IF(NOT(G636=""),AND(AND(ABS(C636:G636-B636:F636)&gt;0),AND(ABS(C636:G636-B636:F636)&lt;4)),IF(NOT(F636=""),AND(AND(ABS(C636:F636-B636:E636)&gt;0),AND(ABS(C636:F636-B636:E636)&lt;4)),AND(AND(ABS(C636:E636-B636:D636)&gt;0),AND(ABS(C636:E636-B636:D636)&lt;4)))))</f>
        <v>1</v>
      </c>
      <c r="M636" s="1" t="b">
        <f t="shared" si="1"/>
        <v>1</v>
      </c>
    </row>
    <row r="637" ht="15.75" customHeight="1">
      <c r="A637" s="1" t="s">
        <v>646</v>
      </c>
      <c r="B637" s="1">
        <v>93.0</v>
      </c>
      <c r="C637" s="1">
        <v>91.0</v>
      </c>
      <c r="D637" s="1">
        <v>90.0</v>
      </c>
      <c r="E637" s="1">
        <v>88.0</v>
      </c>
      <c r="F637" s="1">
        <v>85.0</v>
      </c>
      <c r="G637" s="1">
        <v>84.0</v>
      </c>
      <c r="J637" s="1" t="b">
        <f t="array" ref="J637">IF(NOT(H637=""),AND(C637:H637&gt;B637:G637),IF(NOT(G637=""),AND(C637:G637&gt;B637:F637),IF(NOT(F637=""),AND(C637:F637&gt;B637:E637),AND(C637:E637&gt;B637:D637))))</f>
        <v>0</v>
      </c>
      <c r="K637" s="1" t="b">
        <f t="array" ref="K637">IF(NOT(H637=""),AND(C637:H637&lt;B637:G637),IF(NOT(G637=""),AND(C637:G637&lt;B637:F637),IF(NOT(F637=""),AND(C637:F637&lt;B637:E637),AND(C637:E637&lt;B637:D637))))</f>
        <v>1</v>
      </c>
      <c r="L637" s="1" t="b">
        <f t="array" ref="L637">IF(NOT(H637=""),AND(AND(ABS(C637:H637-B637:G637)&gt;0),AND(ABS(C637:H637-B637:G637)&lt;4)),IF(NOT(G637=""),AND(AND(ABS(C637:G637-B637:F637)&gt;0),AND(ABS(C637:G637-B637:F637)&lt;4)),IF(NOT(F637=""),AND(AND(ABS(C637:F637-B637:E637)&gt;0),AND(ABS(C637:F637-B637:E637)&lt;4)),AND(AND(ABS(C637:E637-B637:D637)&gt;0),AND(ABS(C637:E637-B637:D637)&lt;4)))))</f>
        <v>1</v>
      </c>
      <c r="M637" s="1" t="b">
        <f t="shared" si="1"/>
        <v>1</v>
      </c>
    </row>
    <row r="638" ht="15.75" customHeight="1">
      <c r="A638" s="1" t="s">
        <v>647</v>
      </c>
      <c r="B638" s="1">
        <v>49.0</v>
      </c>
      <c r="C638" s="1">
        <v>52.0</v>
      </c>
      <c r="D638" s="1">
        <v>55.0</v>
      </c>
      <c r="E638" s="1">
        <v>57.0</v>
      </c>
      <c r="F638" s="1">
        <v>60.0</v>
      </c>
      <c r="G638" s="1">
        <v>62.0</v>
      </c>
      <c r="H638" s="1">
        <v>65.0</v>
      </c>
      <c r="J638" s="1" t="b">
        <f t="array" ref="J638">IF(NOT(H638=""),AND(C638:H638&gt;B638:G638),IF(NOT(G638=""),AND(C638:G638&gt;B638:F638),IF(NOT(F638=""),AND(C638:F638&gt;B638:E638),AND(C638:E638&gt;B638:D638))))</f>
        <v>1</v>
      </c>
      <c r="K638" s="1" t="b">
        <f t="array" ref="K638">IF(NOT(H638=""),AND(C638:H638&lt;B638:G638),IF(NOT(G638=""),AND(C638:G638&lt;B638:F638),IF(NOT(F638=""),AND(C638:F638&lt;B638:E638),AND(C638:E638&lt;B638:D638))))</f>
        <v>0</v>
      </c>
      <c r="L638" s="1" t="b">
        <f t="array" ref="L638">IF(NOT(H638=""),AND(AND(ABS(C638:H638-B638:G638)&gt;0),AND(ABS(C638:H638-B638:G638)&lt;4)),IF(NOT(G638=""),AND(AND(ABS(C638:G638-B638:F638)&gt;0),AND(ABS(C638:G638-B638:F638)&lt;4)),IF(NOT(F638=""),AND(AND(ABS(C638:F638-B638:E638)&gt;0),AND(ABS(C638:F638-B638:E638)&lt;4)),AND(AND(ABS(C638:E638-B638:D638)&gt;0),AND(ABS(C638:E638-B638:D638)&lt;4)))))</f>
        <v>1</v>
      </c>
      <c r="M638" s="1" t="b">
        <f t="shared" si="1"/>
        <v>1</v>
      </c>
    </row>
    <row r="639" ht="15.75" customHeight="1">
      <c r="A639" s="1" t="s">
        <v>648</v>
      </c>
      <c r="B639" s="1">
        <v>63.0</v>
      </c>
      <c r="C639" s="1">
        <v>66.0</v>
      </c>
      <c r="D639" s="1">
        <v>67.0</v>
      </c>
      <c r="E639" s="1">
        <v>69.0</v>
      </c>
      <c r="J639" s="1" t="b">
        <f t="array" ref="J639">IF(NOT(H639=""),AND(C639:H639&gt;B639:G639),IF(NOT(G639=""),AND(C639:G639&gt;B639:F639),IF(NOT(F639=""),AND(C639:F639&gt;B639:E639),AND(C639:E639&gt;B639:D639))))</f>
        <v>1</v>
      </c>
      <c r="K639" s="1" t="b">
        <f t="array" ref="K639">IF(NOT(H639=""),AND(C639:H639&lt;B639:G639),IF(NOT(G639=""),AND(C639:G639&lt;B639:F639),IF(NOT(F639=""),AND(C639:F639&lt;B639:E639),AND(C639:E639&lt;B639:D639))))</f>
        <v>0</v>
      </c>
      <c r="L639" s="1" t="b">
        <f t="array" ref="L639">IF(NOT(H639=""),AND(AND(ABS(C639:H639-B639:G639)&gt;0),AND(ABS(C639:H639-B639:G639)&lt;4)),IF(NOT(G639=""),AND(AND(ABS(C639:G639-B639:F639)&gt;0),AND(ABS(C639:G639-B639:F639)&lt;4)),IF(NOT(F639=""),AND(AND(ABS(C639:F639-B639:E639)&gt;0),AND(ABS(C639:F639-B639:E639)&lt;4)),AND(AND(ABS(C639:E639-B639:D639)&gt;0),AND(ABS(C639:E639-B639:D639)&lt;4)))))</f>
        <v>1</v>
      </c>
      <c r="M639" s="1" t="b">
        <f t="shared" si="1"/>
        <v>1</v>
      </c>
    </row>
    <row r="640" ht="15.75" customHeight="1">
      <c r="A640" s="1" t="s">
        <v>649</v>
      </c>
      <c r="B640" s="1">
        <v>60.0</v>
      </c>
      <c r="C640" s="1">
        <v>57.0</v>
      </c>
      <c r="D640" s="1">
        <v>56.0</v>
      </c>
      <c r="E640" s="1">
        <v>54.0</v>
      </c>
      <c r="F640" s="1">
        <v>53.0</v>
      </c>
      <c r="G640" s="1">
        <v>52.0</v>
      </c>
      <c r="H640" s="1">
        <v>51.0</v>
      </c>
      <c r="J640" s="1" t="b">
        <f t="array" ref="J640">IF(NOT(H640=""),AND(C640:H640&gt;B640:G640),IF(NOT(G640=""),AND(C640:G640&gt;B640:F640),IF(NOT(F640=""),AND(C640:F640&gt;B640:E640),AND(C640:E640&gt;B640:D640))))</f>
        <v>0</v>
      </c>
      <c r="K640" s="1" t="b">
        <f t="array" ref="K640">IF(NOT(H640=""),AND(C640:H640&lt;B640:G640),IF(NOT(G640=""),AND(C640:G640&lt;B640:F640),IF(NOT(F640=""),AND(C640:F640&lt;B640:E640),AND(C640:E640&lt;B640:D640))))</f>
        <v>1</v>
      </c>
      <c r="L640" s="1" t="b">
        <f t="array" ref="L640">IF(NOT(H640=""),AND(AND(ABS(C640:H640-B640:G640)&gt;0),AND(ABS(C640:H640-B640:G640)&lt;4)),IF(NOT(G640=""),AND(AND(ABS(C640:G640-B640:F640)&gt;0),AND(ABS(C640:G640-B640:F640)&lt;4)),IF(NOT(F640=""),AND(AND(ABS(C640:F640-B640:E640)&gt;0),AND(ABS(C640:F640-B640:E640)&lt;4)),AND(AND(ABS(C640:E640-B640:D640)&gt;0),AND(ABS(C640:E640-B640:D640)&lt;4)))))</f>
        <v>1</v>
      </c>
      <c r="M640" s="1" t="b">
        <f t="shared" si="1"/>
        <v>1</v>
      </c>
    </row>
    <row r="641" ht="15.75" customHeight="1">
      <c r="A641" s="1" t="s">
        <v>650</v>
      </c>
      <c r="B641" s="1">
        <v>14.0</v>
      </c>
      <c r="C641" s="1">
        <v>17.0</v>
      </c>
      <c r="D641" s="1">
        <v>19.0</v>
      </c>
      <c r="E641" s="1">
        <v>22.0</v>
      </c>
      <c r="F641" s="1">
        <v>24.0</v>
      </c>
      <c r="G641" s="1">
        <v>25.0</v>
      </c>
      <c r="H641" s="1">
        <v>27.0</v>
      </c>
      <c r="J641" s="1" t="b">
        <f t="array" ref="J641">IF(NOT(H641=""),AND(C641:H641&gt;B641:G641),IF(NOT(G641=""),AND(C641:G641&gt;B641:F641),IF(NOT(F641=""),AND(C641:F641&gt;B641:E641),AND(C641:E641&gt;B641:D641))))</f>
        <v>1</v>
      </c>
      <c r="K641" s="1" t="b">
        <f t="array" ref="K641">IF(NOT(H641=""),AND(C641:H641&lt;B641:G641),IF(NOT(G641=""),AND(C641:G641&lt;B641:F641),IF(NOT(F641=""),AND(C641:F641&lt;B641:E641),AND(C641:E641&lt;B641:D641))))</f>
        <v>0</v>
      </c>
      <c r="L641" s="1" t="b">
        <f t="array" ref="L641">IF(NOT(H641=""),AND(AND(ABS(C641:H641-B641:G641)&gt;0),AND(ABS(C641:H641-B641:G641)&lt;4)),IF(NOT(G641=""),AND(AND(ABS(C641:G641-B641:F641)&gt;0),AND(ABS(C641:G641-B641:F641)&lt;4)),IF(NOT(F641=""),AND(AND(ABS(C641:F641-B641:E641)&gt;0),AND(ABS(C641:F641-B641:E641)&lt;4)),AND(AND(ABS(C641:E641-B641:D641)&gt;0),AND(ABS(C641:E641-B641:D641)&lt;4)))))</f>
        <v>1</v>
      </c>
      <c r="M641" s="1" t="b">
        <f t="shared" si="1"/>
        <v>1</v>
      </c>
    </row>
    <row r="642" ht="15.75" customHeight="1">
      <c r="A642" s="1" t="s">
        <v>651</v>
      </c>
      <c r="B642" s="1">
        <v>68.0</v>
      </c>
      <c r="C642" s="1">
        <v>70.0</v>
      </c>
      <c r="D642" s="1">
        <v>71.0</v>
      </c>
      <c r="E642" s="1">
        <v>72.0</v>
      </c>
      <c r="F642" s="1">
        <v>75.0</v>
      </c>
      <c r="G642" s="1">
        <v>78.0</v>
      </c>
      <c r="J642" s="1" t="b">
        <f t="array" ref="J642">IF(NOT(H642=""),AND(C642:H642&gt;B642:G642),IF(NOT(G642=""),AND(C642:G642&gt;B642:F642),IF(NOT(F642=""),AND(C642:F642&gt;B642:E642),AND(C642:E642&gt;B642:D642))))</f>
        <v>1</v>
      </c>
      <c r="K642" s="1" t="b">
        <f t="array" ref="K642">IF(NOT(H642=""),AND(C642:H642&lt;B642:G642),IF(NOT(G642=""),AND(C642:G642&lt;B642:F642),IF(NOT(F642=""),AND(C642:F642&lt;B642:E642),AND(C642:E642&lt;B642:D642))))</f>
        <v>0</v>
      </c>
      <c r="L642" s="1" t="b">
        <f t="array" ref="L642">IF(NOT(H642=""),AND(AND(ABS(C642:H642-B642:G642)&gt;0),AND(ABS(C642:H642-B642:G642)&lt;4)),IF(NOT(G642=""),AND(AND(ABS(C642:G642-B642:F642)&gt;0),AND(ABS(C642:G642-B642:F642)&lt;4)),IF(NOT(F642=""),AND(AND(ABS(C642:F642-B642:E642)&gt;0),AND(ABS(C642:F642-B642:E642)&lt;4)),AND(AND(ABS(C642:E642-B642:D642)&gt;0),AND(ABS(C642:E642-B642:D642)&lt;4)))))</f>
        <v>1</v>
      </c>
      <c r="M642" s="1" t="b">
        <f t="shared" si="1"/>
        <v>1</v>
      </c>
    </row>
    <row r="643" ht="15.75" customHeight="1">
      <c r="A643" s="1" t="s">
        <v>652</v>
      </c>
      <c r="B643" s="1">
        <v>93.0</v>
      </c>
      <c r="C643" s="1">
        <v>90.0</v>
      </c>
      <c r="D643" s="1">
        <v>88.0</v>
      </c>
      <c r="E643" s="1">
        <v>85.0</v>
      </c>
      <c r="J643" s="1" t="b">
        <f t="array" ref="J643">IF(NOT(H643=""),AND(C643:H643&gt;B643:G643),IF(NOT(G643=""),AND(C643:G643&gt;B643:F643),IF(NOT(F643=""),AND(C643:F643&gt;B643:E643),AND(C643:E643&gt;B643:D643))))</f>
        <v>0</v>
      </c>
      <c r="K643" s="1" t="b">
        <f t="array" ref="K643">IF(NOT(H643=""),AND(C643:H643&lt;B643:G643),IF(NOT(G643=""),AND(C643:G643&lt;B643:F643),IF(NOT(F643=""),AND(C643:F643&lt;B643:E643),AND(C643:E643&lt;B643:D643))))</f>
        <v>1</v>
      </c>
      <c r="L643" s="1" t="b">
        <f t="array" ref="L643">IF(NOT(H643=""),AND(AND(ABS(C643:H643-B643:G643)&gt;0),AND(ABS(C643:H643-B643:G643)&lt;4)),IF(NOT(G643=""),AND(AND(ABS(C643:G643-B643:F643)&gt;0),AND(ABS(C643:G643-B643:F643)&lt;4)),IF(NOT(F643=""),AND(AND(ABS(C643:F643-B643:E643)&gt;0),AND(ABS(C643:F643-B643:E643)&lt;4)),AND(AND(ABS(C643:E643-B643:D643)&gt;0),AND(ABS(C643:E643-B643:D643)&lt;4)))))</f>
        <v>1</v>
      </c>
      <c r="M643" s="1" t="b">
        <f t="shared" si="1"/>
        <v>1</v>
      </c>
    </row>
    <row r="644" ht="15.75" customHeight="1">
      <c r="A644" s="1" t="s">
        <v>653</v>
      </c>
      <c r="B644" s="1">
        <v>77.0</v>
      </c>
      <c r="C644" s="1">
        <v>78.0</v>
      </c>
      <c r="D644" s="1">
        <v>80.0</v>
      </c>
      <c r="E644" s="1">
        <v>81.0</v>
      </c>
      <c r="J644" s="1" t="b">
        <f t="array" ref="J644">IF(NOT(H644=""),AND(C644:H644&gt;B644:G644),IF(NOT(G644=""),AND(C644:G644&gt;B644:F644),IF(NOT(F644=""),AND(C644:F644&gt;B644:E644),AND(C644:E644&gt;B644:D644))))</f>
        <v>1</v>
      </c>
      <c r="K644" s="1" t="b">
        <f t="array" ref="K644">IF(NOT(H644=""),AND(C644:H644&lt;B644:G644),IF(NOT(G644=""),AND(C644:G644&lt;B644:F644),IF(NOT(F644=""),AND(C644:F644&lt;B644:E644),AND(C644:E644&lt;B644:D644))))</f>
        <v>0</v>
      </c>
      <c r="L644" s="1" t="b">
        <f t="array" ref="L644">IF(NOT(H644=""),AND(AND(ABS(C644:H644-B644:G644)&gt;0),AND(ABS(C644:H644-B644:G644)&lt;4)),IF(NOT(G644=""),AND(AND(ABS(C644:G644-B644:F644)&gt;0),AND(ABS(C644:G644-B644:F644)&lt;4)),IF(NOT(F644=""),AND(AND(ABS(C644:F644-B644:E644)&gt;0),AND(ABS(C644:F644-B644:E644)&lt;4)),AND(AND(ABS(C644:E644-B644:D644)&gt;0),AND(ABS(C644:E644-B644:D644)&lt;4)))))</f>
        <v>1</v>
      </c>
      <c r="M644" s="1" t="b">
        <f t="shared" si="1"/>
        <v>1</v>
      </c>
    </row>
    <row r="645" ht="15.75" customHeight="1">
      <c r="A645" s="1" t="s">
        <v>654</v>
      </c>
      <c r="B645" s="1">
        <v>77.0</v>
      </c>
      <c r="C645" s="1">
        <v>75.0</v>
      </c>
      <c r="D645" s="1">
        <v>72.0</v>
      </c>
      <c r="E645" s="1">
        <v>70.0</v>
      </c>
      <c r="F645" s="1">
        <v>67.0</v>
      </c>
      <c r="G645" s="1">
        <v>64.0</v>
      </c>
      <c r="H645" s="1">
        <v>63.0</v>
      </c>
      <c r="J645" s="1" t="b">
        <f t="array" ref="J645">IF(NOT(H645=""),AND(C645:H645&gt;B645:G645),IF(NOT(G645=""),AND(C645:G645&gt;B645:F645),IF(NOT(F645=""),AND(C645:F645&gt;B645:E645),AND(C645:E645&gt;B645:D645))))</f>
        <v>0</v>
      </c>
      <c r="K645" s="1" t="b">
        <f t="array" ref="K645">IF(NOT(H645=""),AND(C645:H645&lt;B645:G645),IF(NOT(G645=""),AND(C645:G645&lt;B645:F645),IF(NOT(F645=""),AND(C645:F645&lt;B645:E645),AND(C645:E645&lt;B645:D645))))</f>
        <v>1</v>
      </c>
      <c r="L645" s="1" t="b">
        <f t="array" ref="L645">IF(NOT(H645=""),AND(AND(ABS(C645:H645-B645:G645)&gt;0),AND(ABS(C645:H645-B645:G645)&lt;4)),IF(NOT(G645=""),AND(AND(ABS(C645:G645-B645:F645)&gt;0),AND(ABS(C645:G645-B645:F645)&lt;4)),IF(NOT(F645=""),AND(AND(ABS(C645:F645-B645:E645)&gt;0),AND(ABS(C645:F645-B645:E645)&lt;4)),AND(AND(ABS(C645:E645-B645:D645)&gt;0),AND(ABS(C645:E645-B645:D645)&lt;4)))))</f>
        <v>1</v>
      </c>
      <c r="M645" s="1" t="b">
        <f t="shared" si="1"/>
        <v>1</v>
      </c>
    </row>
    <row r="646" ht="15.75" customHeight="1">
      <c r="A646" s="1" t="s">
        <v>655</v>
      </c>
      <c r="B646" s="1">
        <v>18.0</v>
      </c>
      <c r="C646" s="1">
        <v>16.0</v>
      </c>
      <c r="D646" s="1">
        <v>13.0</v>
      </c>
      <c r="E646" s="1">
        <v>12.0</v>
      </c>
      <c r="F646" s="1">
        <v>11.0</v>
      </c>
      <c r="J646" s="1" t="b">
        <f t="array" ref="J646">IF(NOT(H646=""),AND(C646:H646&gt;B646:G646),IF(NOT(G646=""),AND(C646:G646&gt;B646:F646),IF(NOT(F646=""),AND(C646:F646&gt;B646:E646),AND(C646:E646&gt;B646:D646))))</f>
        <v>0</v>
      </c>
      <c r="K646" s="1" t="b">
        <f t="array" ref="K646">IF(NOT(H646=""),AND(C646:H646&lt;B646:G646),IF(NOT(G646=""),AND(C646:G646&lt;B646:F646),IF(NOT(F646=""),AND(C646:F646&lt;B646:E646),AND(C646:E646&lt;B646:D646))))</f>
        <v>1</v>
      </c>
      <c r="L646" s="1" t="b">
        <f t="array" ref="L646">IF(NOT(H646=""),AND(AND(ABS(C646:H646-B646:G646)&gt;0),AND(ABS(C646:H646-B646:G646)&lt;4)),IF(NOT(G646=""),AND(AND(ABS(C646:G646-B646:F646)&gt;0),AND(ABS(C646:G646-B646:F646)&lt;4)),IF(NOT(F646=""),AND(AND(ABS(C646:F646-B646:E646)&gt;0),AND(ABS(C646:F646-B646:E646)&lt;4)),AND(AND(ABS(C646:E646-B646:D646)&gt;0),AND(ABS(C646:E646-B646:D646)&lt;4)))))</f>
        <v>1</v>
      </c>
      <c r="M646" s="1" t="b">
        <f t="shared" si="1"/>
        <v>1</v>
      </c>
    </row>
    <row r="647" ht="15.75" customHeight="1">
      <c r="A647" s="1" t="s">
        <v>656</v>
      </c>
      <c r="B647" s="1">
        <v>40.0</v>
      </c>
      <c r="C647" s="1">
        <v>43.0</v>
      </c>
      <c r="D647" s="1">
        <v>46.0</v>
      </c>
      <c r="E647" s="1">
        <v>48.0</v>
      </c>
      <c r="F647" s="1">
        <v>49.0</v>
      </c>
      <c r="G647" s="1">
        <v>51.0</v>
      </c>
      <c r="H647" s="1">
        <v>53.0</v>
      </c>
      <c r="J647" s="1" t="b">
        <f t="array" ref="J647">IF(NOT(H647=""),AND(C647:H647&gt;B647:G647),IF(NOT(G647=""),AND(C647:G647&gt;B647:F647),IF(NOT(F647=""),AND(C647:F647&gt;B647:E647),AND(C647:E647&gt;B647:D647))))</f>
        <v>1</v>
      </c>
      <c r="K647" s="1" t="b">
        <f t="array" ref="K647">IF(NOT(H647=""),AND(C647:H647&lt;B647:G647),IF(NOT(G647=""),AND(C647:G647&lt;B647:F647),IF(NOT(F647=""),AND(C647:F647&lt;B647:E647),AND(C647:E647&lt;B647:D647))))</f>
        <v>0</v>
      </c>
      <c r="L647" s="1" t="b">
        <f t="array" ref="L647">IF(NOT(H647=""),AND(AND(ABS(C647:H647-B647:G647)&gt;0),AND(ABS(C647:H647-B647:G647)&lt;4)),IF(NOT(G647=""),AND(AND(ABS(C647:G647-B647:F647)&gt;0),AND(ABS(C647:G647-B647:F647)&lt;4)),IF(NOT(F647=""),AND(AND(ABS(C647:F647-B647:E647)&gt;0),AND(ABS(C647:F647-B647:E647)&lt;4)),AND(AND(ABS(C647:E647-B647:D647)&gt;0),AND(ABS(C647:E647-B647:D647)&lt;4)))))</f>
        <v>1</v>
      </c>
      <c r="M647" s="1" t="b">
        <f t="shared" si="1"/>
        <v>1</v>
      </c>
    </row>
    <row r="648" ht="15.75" customHeight="1">
      <c r="A648" s="1" t="s">
        <v>657</v>
      </c>
      <c r="B648" s="1">
        <v>39.0</v>
      </c>
      <c r="C648" s="1">
        <v>42.0</v>
      </c>
      <c r="D648" s="1">
        <v>44.0</v>
      </c>
      <c r="E648" s="1">
        <v>46.0</v>
      </c>
      <c r="J648" s="1" t="b">
        <f t="array" ref="J648">IF(NOT(H648=""),AND(C648:H648&gt;B648:G648),IF(NOT(G648=""),AND(C648:G648&gt;B648:F648),IF(NOT(F648=""),AND(C648:F648&gt;B648:E648),AND(C648:E648&gt;B648:D648))))</f>
        <v>1</v>
      </c>
      <c r="K648" s="1" t="b">
        <f t="array" ref="K648">IF(NOT(H648=""),AND(C648:H648&lt;B648:G648),IF(NOT(G648=""),AND(C648:G648&lt;B648:F648),IF(NOT(F648=""),AND(C648:F648&lt;B648:E648),AND(C648:E648&lt;B648:D648))))</f>
        <v>0</v>
      </c>
      <c r="L648" s="1" t="b">
        <f t="array" ref="L648">IF(NOT(H648=""),AND(AND(ABS(C648:H648-B648:G648)&gt;0),AND(ABS(C648:H648-B648:G648)&lt;4)),IF(NOT(G648=""),AND(AND(ABS(C648:G648-B648:F648)&gt;0),AND(ABS(C648:G648-B648:F648)&lt;4)),IF(NOT(F648=""),AND(AND(ABS(C648:F648-B648:E648)&gt;0),AND(ABS(C648:F648-B648:E648)&lt;4)),AND(AND(ABS(C648:E648-B648:D648)&gt;0),AND(ABS(C648:E648-B648:D648)&lt;4)))))</f>
        <v>1</v>
      </c>
      <c r="M648" s="1" t="b">
        <f t="shared" si="1"/>
        <v>1</v>
      </c>
    </row>
    <row r="649" ht="15.75" customHeight="1">
      <c r="A649" s="1" t="s">
        <v>658</v>
      </c>
      <c r="B649" s="1">
        <v>73.0</v>
      </c>
      <c r="C649" s="1">
        <v>76.0</v>
      </c>
      <c r="D649" s="1">
        <v>79.0</v>
      </c>
      <c r="E649" s="1">
        <v>81.0</v>
      </c>
      <c r="F649" s="1">
        <v>82.0</v>
      </c>
      <c r="J649" s="1" t="b">
        <f t="array" ref="J649">IF(NOT(H649=""),AND(C649:H649&gt;B649:G649),IF(NOT(G649=""),AND(C649:G649&gt;B649:F649),IF(NOT(F649=""),AND(C649:F649&gt;B649:E649),AND(C649:E649&gt;B649:D649))))</f>
        <v>1</v>
      </c>
      <c r="K649" s="1" t="b">
        <f t="array" ref="K649">IF(NOT(H649=""),AND(C649:H649&lt;B649:G649),IF(NOT(G649=""),AND(C649:G649&lt;B649:F649),IF(NOT(F649=""),AND(C649:F649&lt;B649:E649),AND(C649:E649&lt;B649:D649))))</f>
        <v>0</v>
      </c>
      <c r="L649" s="1" t="b">
        <f t="array" ref="L649">IF(NOT(H649=""),AND(AND(ABS(C649:H649-B649:G649)&gt;0),AND(ABS(C649:H649-B649:G649)&lt;4)),IF(NOT(G649=""),AND(AND(ABS(C649:G649-B649:F649)&gt;0),AND(ABS(C649:G649-B649:F649)&lt;4)),IF(NOT(F649=""),AND(AND(ABS(C649:F649-B649:E649)&gt;0),AND(ABS(C649:F649-B649:E649)&lt;4)),AND(AND(ABS(C649:E649-B649:D649)&gt;0),AND(ABS(C649:E649-B649:D649)&lt;4)))))</f>
        <v>1</v>
      </c>
      <c r="M649" s="1" t="b">
        <f t="shared" si="1"/>
        <v>1</v>
      </c>
    </row>
    <row r="650" ht="15.75" customHeight="1">
      <c r="A650" s="1" t="s">
        <v>659</v>
      </c>
      <c r="B650" s="1">
        <v>93.0</v>
      </c>
      <c r="C650" s="1">
        <v>91.0</v>
      </c>
      <c r="D650" s="1">
        <v>90.0</v>
      </c>
      <c r="E650" s="1">
        <v>87.0</v>
      </c>
      <c r="F650" s="1">
        <v>85.0</v>
      </c>
      <c r="G650" s="1">
        <v>84.0</v>
      </c>
      <c r="J650" s="1" t="b">
        <f t="array" ref="J650">IF(NOT(H650=""),AND(C650:H650&gt;B650:G650),IF(NOT(G650=""),AND(C650:G650&gt;B650:F650),IF(NOT(F650=""),AND(C650:F650&gt;B650:E650),AND(C650:E650&gt;B650:D650))))</f>
        <v>0</v>
      </c>
      <c r="K650" s="1" t="b">
        <f t="array" ref="K650">IF(NOT(H650=""),AND(C650:H650&lt;B650:G650),IF(NOT(G650=""),AND(C650:G650&lt;B650:F650),IF(NOT(F650=""),AND(C650:F650&lt;B650:E650),AND(C650:E650&lt;B650:D650))))</f>
        <v>1</v>
      </c>
      <c r="L650" s="1" t="b">
        <f t="array" ref="L650">IF(NOT(H650=""),AND(AND(ABS(C650:H650-B650:G650)&gt;0),AND(ABS(C650:H650-B650:G650)&lt;4)),IF(NOT(G650=""),AND(AND(ABS(C650:G650-B650:F650)&gt;0),AND(ABS(C650:G650-B650:F650)&lt;4)),IF(NOT(F650=""),AND(AND(ABS(C650:F650-B650:E650)&gt;0),AND(ABS(C650:F650-B650:E650)&lt;4)),AND(AND(ABS(C650:E650-B650:D650)&gt;0),AND(ABS(C650:E650-B650:D650)&lt;4)))))</f>
        <v>1</v>
      </c>
      <c r="M650" s="1" t="b">
        <f t="shared" si="1"/>
        <v>1</v>
      </c>
    </row>
    <row r="651" ht="15.75" customHeight="1">
      <c r="A651" s="1" t="s">
        <v>660</v>
      </c>
      <c r="B651" s="1">
        <v>46.0</v>
      </c>
      <c r="C651" s="1">
        <v>45.0</v>
      </c>
      <c r="D651" s="1">
        <v>42.0</v>
      </c>
      <c r="E651" s="1">
        <v>39.0</v>
      </c>
      <c r="F651" s="1">
        <v>36.0</v>
      </c>
      <c r="G651" s="1">
        <v>33.0</v>
      </c>
      <c r="H651" s="1">
        <v>31.0</v>
      </c>
      <c r="J651" s="1" t="b">
        <f t="array" ref="J651">IF(NOT(H651=""),AND(C651:H651&gt;B651:G651),IF(NOT(G651=""),AND(C651:G651&gt;B651:F651),IF(NOT(F651=""),AND(C651:F651&gt;B651:E651),AND(C651:E651&gt;B651:D651))))</f>
        <v>0</v>
      </c>
      <c r="K651" s="1" t="b">
        <f t="array" ref="K651">IF(NOT(H651=""),AND(C651:H651&lt;B651:G651),IF(NOT(G651=""),AND(C651:G651&lt;B651:F651),IF(NOT(F651=""),AND(C651:F651&lt;B651:E651),AND(C651:E651&lt;B651:D651))))</f>
        <v>1</v>
      </c>
      <c r="L651" s="1" t="b">
        <f t="array" ref="L651">IF(NOT(H651=""),AND(AND(ABS(C651:H651-B651:G651)&gt;0),AND(ABS(C651:H651-B651:G651)&lt;4)),IF(NOT(G651=""),AND(AND(ABS(C651:G651-B651:F651)&gt;0),AND(ABS(C651:G651-B651:F651)&lt;4)),IF(NOT(F651=""),AND(AND(ABS(C651:F651-B651:E651)&gt;0),AND(ABS(C651:F651-B651:E651)&lt;4)),AND(AND(ABS(C651:E651-B651:D651)&gt;0),AND(ABS(C651:E651-B651:D651)&lt;4)))))</f>
        <v>1</v>
      </c>
      <c r="M651" s="1" t="b">
        <f t="shared" si="1"/>
        <v>1</v>
      </c>
    </row>
    <row r="652" ht="15.75" customHeight="1">
      <c r="A652" s="1" t="s">
        <v>661</v>
      </c>
      <c r="B652" s="1">
        <v>63.0</v>
      </c>
      <c r="C652" s="1">
        <v>64.0</v>
      </c>
      <c r="D652" s="1">
        <v>66.0</v>
      </c>
      <c r="E652" s="1">
        <v>69.0</v>
      </c>
      <c r="F652" s="1">
        <v>72.0</v>
      </c>
      <c r="G652" s="1">
        <v>75.0</v>
      </c>
      <c r="J652" s="1" t="b">
        <f t="array" ref="J652">IF(NOT(H652=""),AND(C652:H652&gt;B652:G652),IF(NOT(G652=""),AND(C652:G652&gt;B652:F652),IF(NOT(F652=""),AND(C652:F652&gt;B652:E652),AND(C652:E652&gt;B652:D652))))</f>
        <v>1</v>
      </c>
      <c r="K652" s="1" t="b">
        <f t="array" ref="K652">IF(NOT(H652=""),AND(C652:H652&lt;B652:G652),IF(NOT(G652=""),AND(C652:G652&lt;B652:F652),IF(NOT(F652=""),AND(C652:F652&lt;B652:E652),AND(C652:E652&lt;B652:D652))))</f>
        <v>0</v>
      </c>
      <c r="L652" s="1" t="b">
        <f t="array" ref="L652">IF(NOT(H652=""),AND(AND(ABS(C652:H652-B652:G652)&gt;0),AND(ABS(C652:H652-B652:G652)&lt;4)),IF(NOT(G652=""),AND(AND(ABS(C652:G652-B652:F652)&gt;0),AND(ABS(C652:G652-B652:F652)&lt;4)),IF(NOT(F652=""),AND(AND(ABS(C652:F652-B652:E652)&gt;0),AND(ABS(C652:F652-B652:E652)&lt;4)),AND(AND(ABS(C652:E652-B652:D652)&gt;0),AND(ABS(C652:E652-B652:D652)&lt;4)))))</f>
        <v>1</v>
      </c>
      <c r="M652" s="1" t="b">
        <f t="shared" si="1"/>
        <v>1</v>
      </c>
    </row>
    <row r="653" ht="15.75" customHeight="1">
      <c r="A653" s="1" t="s">
        <v>662</v>
      </c>
      <c r="B653" s="1">
        <v>49.0</v>
      </c>
      <c r="C653" s="1">
        <v>52.0</v>
      </c>
      <c r="D653" s="1">
        <v>55.0</v>
      </c>
      <c r="E653" s="1">
        <v>57.0</v>
      </c>
      <c r="F653" s="1">
        <v>58.0</v>
      </c>
      <c r="G653" s="1">
        <v>59.0</v>
      </c>
      <c r="H653" s="1">
        <v>62.0</v>
      </c>
      <c r="J653" s="1" t="b">
        <f t="array" ref="J653">IF(NOT(H653=""),AND(C653:H653&gt;B653:G653),IF(NOT(G653=""),AND(C653:G653&gt;B653:F653),IF(NOT(F653=""),AND(C653:F653&gt;B653:E653),AND(C653:E653&gt;B653:D653))))</f>
        <v>1</v>
      </c>
      <c r="K653" s="1" t="b">
        <f t="array" ref="K653">IF(NOT(H653=""),AND(C653:H653&lt;B653:G653),IF(NOT(G653=""),AND(C653:G653&lt;B653:F653),IF(NOT(F653=""),AND(C653:F653&lt;B653:E653),AND(C653:E653&lt;B653:D653))))</f>
        <v>0</v>
      </c>
      <c r="L653" s="1" t="b">
        <f t="array" ref="L653">IF(NOT(H653=""),AND(AND(ABS(C653:H653-B653:G653)&gt;0),AND(ABS(C653:H653-B653:G653)&lt;4)),IF(NOT(G653=""),AND(AND(ABS(C653:G653-B653:F653)&gt;0),AND(ABS(C653:G653-B653:F653)&lt;4)),IF(NOT(F653=""),AND(AND(ABS(C653:F653-B653:E653)&gt;0),AND(ABS(C653:F653-B653:E653)&lt;4)),AND(AND(ABS(C653:E653-B653:D653)&gt;0),AND(ABS(C653:E653-B653:D653)&lt;4)))))</f>
        <v>1</v>
      </c>
      <c r="M653" s="1" t="b">
        <f t="shared" si="1"/>
        <v>1</v>
      </c>
    </row>
    <row r="654" ht="15.75" customHeight="1">
      <c r="A654" s="1" t="s">
        <v>663</v>
      </c>
      <c r="B654" s="1">
        <v>63.0</v>
      </c>
      <c r="C654" s="1">
        <v>65.0</v>
      </c>
      <c r="D654" s="1">
        <v>66.0</v>
      </c>
      <c r="E654" s="1">
        <v>67.0</v>
      </c>
      <c r="F654" s="1">
        <v>68.0</v>
      </c>
      <c r="J654" s="1" t="b">
        <f t="array" ref="J654">IF(NOT(H654=""),AND(C654:H654&gt;B654:G654),IF(NOT(G654=""),AND(C654:G654&gt;B654:F654),IF(NOT(F654=""),AND(C654:F654&gt;B654:E654),AND(C654:E654&gt;B654:D654))))</f>
        <v>1</v>
      </c>
      <c r="K654" s="1" t="b">
        <f t="array" ref="K654">IF(NOT(H654=""),AND(C654:H654&lt;B654:G654),IF(NOT(G654=""),AND(C654:G654&lt;B654:F654),IF(NOT(F654=""),AND(C654:F654&lt;B654:E654),AND(C654:E654&lt;B654:D654))))</f>
        <v>0</v>
      </c>
      <c r="L654" s="1" t="b">
        <f t="array" ref="L654">IF(NOT(H654=""),AND(AND(ABS(C654:H654-B654:G654)&gt;0),AND(ABS(C654:H654-B654:G654)&lt;4)),IF(NOT(G654=""),AND(AND(ABS(C654:G654-B654:F654)&gt;0),AND(ABS(C654:G654-B654:F654)&lt;4)),IF(NOT(F654=""),AND(AND(ABS(C654:F654-B654:E654)&gt;0),AND(ABS(C654:F654-B654:E654)&lt;4)),AND(AND(ABS(C654:E654-B654:D654)&gt;0),AND(ABS(C654:E654-B654:D654)&lt;4)))))</f>
        <v>1</v>
      </c>
      <c r="M654" s="1" t="b">
        <f t="shared" si="1"/>
        <v>1</v>
      </c>
    </row>
    <row r="655" ht="15.75" customHeight="1">
      <c r="A655" s="1" t="s">
        <v>664</v>
      </c>
      <c r="B655" s="1">
        <v>47.0</v>
      </c>
      <c r="C655" s="1">
        <v>49.0</v>
      </c>
      <c r="D655" s="1">
        <v>50.0</v>
      </c>
      <c r="E655" s="1">
        <v>52.0</v>
      </c>
      <c r="F655" s="1">
        <v>53.0</v>
      </c>
      <c r="J655" s="1" t="b">
        <f t="array" ref="J655">IF(NOT(H655=""),AND(C655:H655&gt;B655:G655),IF(NOT(G655=""),AND(C655:G655&gt;B655:F655),IF(NOT(F655=""),AND(C655:F655&gt;B655:E655),AND(C655:E655&gt;B655:D655))))</f>
        <v>1</v>
      </c>
      <c r="K655" s="1" t="b">
        <f t="array" ref="K655">IF(NOT(H655=""),AND(C655:H655&lt;B655:G655),IF(NOT(G655=""),AND(C655:G655&lt;B655:F655),IF(NOT(F655=""),AND(C655:F655&lt;B655:E655),AND(C655:E655&lt;B655:D655))))</f>
        <v>0</v>
      </c>
      <c r="L655" s="1" t="b">
        <f t="array" ref="L655">IF(NOT(H655=""),AND(AND(ABS(C655:H655-B655:G655)&gt;0),AND(ABS(C655:H655-B655:G655)&lt;4)),IF(NOT(G655=""),AND(AND(ABS(C655:G655-B655:F655)&gt;0),AND(ABS(C655:G655-B655:F655)&lt;4)),IF(NOT(F655=""),AND(AND(ABS(C655:F655-B655:E655)&gt;0),AND(ABS(C655:F655-B655:E655)&lt;4)),AND(AND(ABS(C655:E655-B655:D655)&gt;0),AND(ABS(C655:E655-B655:D655)&lt;4)))))</f>
        <v>1</v>
      </c>
      <c r="M655" s="1" t="b">
        <f t="shared" si="1"/>
        <v>1</v>
      </c>
    </row>
    <row r="656" ht="15.75" customHeight="1">
      <c r="A656" s="1" t="s">
        <v>665</v>
      </c>
      <c r="B656" s="1">
        <v>64.0</v>
      </c>
      <c r="C656" s="1">
        <v>62.0</v>
      </c>
      <c r="D656" s="1">
        <v>61.0</v>
      </c>
      <c r="E656" s="1">
        <v>60.0</v>
      </c>
      <c r="F656" s="1">
        <v>57.0</v>
      </c>
      <c r="J656" s="1" t="b">
        <f t="array" ref="J656">IF(NOT(H656=""),AND(C656:H656&gt;B656:G656),IF(NOT(G656=""),AND(C656:G656&gt;B656:F656),IF(NOT(F656=""),AND(C656:F656&gt;B656:E656),AND(C656:E656&gt;B656:D656))))</f>
        <v>0</v>
      </c>
      <c r="K656" s="1" t="b">
        <f t="array" ref="K656">IF(NOT(H656=""),AND(C656:H656&lt;B656:G656),IF(NOT(G656=""),AND(C656:G656&lt;B656:F656),IF(NOT(F656=""),AND(C656:F656&lt;B656:E656),AND(C656:E656&lt;B656:D656))))</f>
        <v>1</v>
      </c>
      <c r="L656" s="1" t="b">
        <f t="array" ref="L656">IF(NOT(H656=""),AND(AND(ABS(C656:H656-B656:G656)&gt;0),AND(ABS(C656:H656-B656:G656)&lt;4)),IF(NOT(G656=""),AND(AND(ABS(C656:G656-B656:F656)&gt;0),AND(ABS(C656:G656-B656:F656)&lt;4)),IF(NOT(F656=""),AND(AND(ABS(C656:F656-B656:E656)&gt;0),AND(ABS(C656:F656-B656:E656)&lt;4)),AND(AND(ABS(C656:E656-B656:D656)&gt;0),AND(ABS(C656:E656-B656:D656)&lt;4)))))</f>
        <v>1</v>
      </c>
      <c r="M656" s="1" t="b">
        <f t="shared" si="1"/>
        <v>1</v>
      </c>
    </row>
    <row r="657" ht="15.75" customHeight="1">
      <c r="A657" s="1" t="s">
        <v>666</v>
      </c>
      <c r="B657" s="1">
        <v>82.0</v>
      </c>
      <c r="C657" s="1">
        <v>81.0</v>
      </c>
      <c r="D657" s="1">
        <v>80.0</v>
      </c>
      <c r="E657" s="1">
        <v>78.0</v>
      </c>
      <c r="F657" s="1">
        <v>77.0</v>
      </c>
      <c r="G657" s="1">
        <v>74.0</v>
      </c>
      <c r="J657" s="1" t="b">
        <f t="array" ref="J657">IF(NOT(H657=""),AND(C657:H657&gt;B657:G657),IF(NOT(G657=""),AND(C657:G657&gt;B657:F657),IF(NOT(F657=""),AND(C657:F657&gt;B657:E657),AND(C657:E657&gt;B657:D657))))</f>
        <v>0</v>
      </c>
      <c r="K657" s="1" t="b">
        <f t="array" ref="K657">IF(NOT(H657=""),AND(C657:H657&lt;B657:G657),IF(NOT(G657=""),AND(C657:G657&lt;B657:F657),IF(NOT(F657=""),AND(C657:F657&lt;B657:E657),AND(C657:E657&lt;B657:D657))))</f>
        <v>1</v>
      </c>
      <c r="L657" s="1" t="b">
        <f t="array" ref="L657">IF(NOT(H657=""),AND(AND(ABS(C657:H657-B657:G657)&gt;0),AND(ABS(C657:H657-B657:G657)&lt;4)),IF(NOT(G657=""),AND(AND(ABS(C657:G657-B657:F657)&gt;0),AND(ABS(C657:G657-B657:F657)&lt;4)),IF(NOT(F657=""),AND(AND(ABS(C657:F657-B657:E657)&gt;0),AND(ABS(C657:F657-B657:E657)&lt;4)),AND(AND(ABS(C657:E657-B657:D657)&gt;0),AND(ABS(C657:E657-B657:D657)&lt;4)))))</f>
        <v>1</v>
      </c>
      <c r="M657" s="1" t="b">
        <f t="shared" si="1"/>
        <v>1</v>
      </c>
    </row>
    <row r="658" ht="15.75" customHeight="1">
      <c r="A658" s="1" t="s">
        <v>667</v>
      </c>
      <c r="B658" s="1">
        <v>77.0</v>
      </c>
      <c r="C658" s="1">
        <v>74.0</v>
      </c>
      <c r="D658" s="1">
        <v>71.0</v>
      </c>
      <c r="E658" s="1">
        <v>69.0</v>
      </c>
      <c r="F658" s="1">
        <v>67.0</v>
      </c>
      <c r="G658" s="1">
        <v>65.0</v>
      </c>
      <c r="J658" s="1" t="b">
        <f t="array" ref="J658">IF(NOT(H658=""),AND(C658:H658&gt;B658:G658),IF(NOT(G658=""),AND(C658:G658&gt;B658:F658),IF(NOT(F658=""),AND(C658:F658&gt;B658:E658),AND(C658:E658&gt;B658:D658))))</f>
        <v>0</v>
      </c>
      <c r="K658" s="1" t="b">
        <f t="array" ref="K658">IF(NOT(H658=""),AND(C658:H658&lt;B658:G658),IF(NOT(G658=""),AND(C658:G658&lt;B658:F658),IF(NOT(F658=""),AND(C658:F658&lt;B658:E658),AND(C658:E658&lt;B658:D658))))</f>
        <v>1</v>
      </c>
      <c r="L658" s="1" t="b">
        <f t="array" ref="L658">IF(NOT(H658=""),AND(AND(ABS(C658:H658-B658:G658)&gt;0),AND(ABS(C658:H658-B658:G658)&lt;4)),IF(NOT(G658=""),AND(AND(ABS(C658:G658-B658:F658)&gt;0),AND(ABS(C658:G658-B658:F658)&lt;4)),IF(NOT(F658=""),AND(AND(ABS(C658:F658-B658:E658)&gt;0),AND(ABS(C658:F658-B658:E658)&lt;4)),AND(AND(ABS(C658:E658-B658:D658)&gt;0),AND(ABS(C658:E658-B658:D658)&lt;4)))))</f>
        <v>1</v>
      </c>
      <c r="M658" s="1" t="b">
        <f t="shared" si="1"/>
        <v>1</v>
      </c>
    </row>
    <row r="659" ht="15.75" customHeight="1">
      <c r="A659" s="1" t="s">
        <v>668</v>
      </c>
      <c r="B659" s="1">
        <v>70.0</v>
      </c>
      <c r="C659" s="1">
        <v>68.0</v>
      </c>
      <c r="D659" s="1">
        <v>66.0</v>
      </c>
      <c r="E659" s="1">
        <v>64.0</v>
      </c>
      <c r="F659" s="1">
        <v>63.0</v>
      </c>
      <c r="G659" s="1">
        <v>62.0</v>
      </c>
      <c r="J659" s="1" t="b">
        <f t="array" ref="J659">IF(NOT(H659=""),AND(C659:H659&gt;B659:G659),IF(NOT(G659=""),AND(C659:G659&gt;B659:F659),IF(NOT(F659=""),AND(C659:F659&gt;B659:E659),AND(C659:E659&gt;B659:D659))))</f>
        <v>0</v>
      </c>
      <c r="K659" s="1" t="b">
        <f t="array" ref="K659">IF(NOT(H659=""),AND(C659:H659&lt;B659:G659),IF(NOT(G659=""),AND(C659:G659&lt;B659:F659),IF(NOT(F659=""),AND(C659:F659&lt;B659:E659),AND(C659:E659&lt;B659:D659))))</f>
        <v>1</v>
      </c>
      <c r="L659" s="1" t="b">
        <f t="array" ref="L659">IF(NOT(H659=""),AND(AND(ABS(C659:H659-B659:G659)&gt;0),AND(ABS(C659:H659-B659:G659)&lt;4)),IF(NOT(G659=""),AND(AND(ABS(C659:G659-B659:F659)&gt;0),AND(ABS(C659:G659-B659:F659)&lt;4)),IF(NOT(F659=""),AND(AND(ABS(C659:F659-B659:E659)&gt;0),AND(ABS(C659:F659-B659:E659)&lt;4)),AND(AND(ABS(C659:E659-B659:D659)&gt;0),AND(ABS(C659:E659-B659:D659)&lt;4)))))</f>
        <v>1</v>
      </c>
      <c r="M659" s="1" t="b">
        <f t="shared" si="1"/>
        <v>1</v>
      </c>
    </row>
    <row r="660" ht="15.75" customHeight="1">
      <c r="A660" s="1" t="s">
        <v>669</v>
      </c>
      <c r="B660" s="1">
        <v>57.0</v>
      </c>
      <c r="C660" s="1">
        <v>60.0</v>
      </c>
      <c r="D660" s="1">
        <v>62.0</v>
      </c>
      <c r="E660" s="1">
        <v>64.0</v>
      </c>
      <c r="F660" s="1">
        <v>66.0</v>
      </c>
      <c r="J660" s="1" t="b">
        <f t="array" ref="J660">IF(NOT(H660=""),AND(C660:H660&gt;B660:G660),IF(NOT(G660=""),AND(C660:G660&gt;B660:F660),IF(NOT(F660=""),AND(C660:F660&gt;B660:E660),AND(C660:E660&gt;B660:D660))))</f>
        <v>1</v>
      </c>
      <c r="K660" s="1" t="b">
        <f t="array" ref="K660">IF(NOT(H660=""),AND(C660:H660&lt;B660:G660),IF(NOT(G660=""),AND(C660:G660&lt;B660:F660),IF(NOT(F660=""),AND(C660:F660&lt;B660:E660),AND(C660:E660&lt;B660:D660))))</f>
        <v>0</v>
      </c>
      <c r="L660" s="1" t="b">
        <f t="array" ref="L660">IF(NOT(H660=""),AND(AND(ABS(C660:H660-B660:G660)&gt;0),AND(ABS(C660:H660-B660:G660)&lt;4)),IF(NOT(G660=""),AND(AND(ABS(C660:G660-B660:F660)&gt;0),AND(ABS(C660:G660-B660:F660)&lt;4)),IF(NOT(F660=""),AND(AND(ABS(C660:F660-B660:E660)&gt;0),AND(ABS(C660:F660-B660:E660)&lt;4)),AND(AND(ABS(C660:E660-B660:D660)&gt;0),AND(ABS(C660:E660-B660:D660)&lt;4)))))</f>
        <v>1</v>
      </c>
      <c r="M660" s="1" t="b">
        <f t="shared" si="1"/>
        <v>1</v>
      </c>
    </row>
    <row r="661" ht="15.75" customHeight="1">
      <c r="A661" s="1" t="s">
        <v>670</v>
      </c>
      <c r="B661" s="1">
        <v>8.0</v>
      </c>
      <c r="C661" s="1">
        <v>6.0</v>
      </c>
      <c r="D661" s="1">
        <v>5.0</v>
      </c>
      <c r="E661" s="1">
        <v>4.0</v>
      </c>
      <c r="F661" s="1">
        <v>3.0</v>
      </c>
      <c r="G661" s="1">
        <v>1.0</v>
      </c>
      <c r="J661" s="1" t="b">
        <f t="array" ref="J661">IF(NOT(H661=""),AND(C661:H661&gt;B661:G661),IF(NOT(G661=""),AND(C661:G661&gt;B661:F661),IF(NOT(F661=""),AND(C661:F661&gt;B661:E661),AND(C661:E661&gt;B661:D661))))</f>
        <v>0</v>
      </c>
      <c r="K661" s="1" t="b">
        <f t="array" ref="K661">IF(NOT(H661=""),AND(C661:H661&lt;B661:G661),IF(NOT(G661=""),AND(C661:G661&lt;B661:F661),IF(NOT(F661=""),AND(C661:F661&lt;B661:E661),AND(C661:E661&lt;B661:D661))))</f>
        <v>1</v>
      </c>
      <c r="L661" s="1" t="b">
        <f t="array" ref="L661">IF(NOT(H661=""),AND(AND(ABS(C661:H661-B661:G661)&gt;0),AND(ABS(C661:H661-B661:G661)&lt;4)),IF(NOT(G661=""),AND(AND(ABS(C661:G661-B661:F661)&gt;0),AND(ABS(C661:G661-B661:F661)&lt;4)),IF(NOT(F661=""),AND(AND(ABS(C661:F661-B661:E661)&gt;0),AND(ABS(C661:F661-B661:E661)&lt;4)),AND(AND(ABS(C661:E661-B661:D661)&gt;0),AND(ABS(C661:E661-B661:D661)&lt;4)))))</f>
        <v>1</v>
      </c>
      <c r="M661" s="1" t="b">
        <f t="shared" si="1"/>
        <v>1</v>
      </c>
    </row>
    <row r="662" ht="15.75" customHeight="1">
      <c r="A662" s="1" t="s">
        <v>671</v>
      </c>
      <c r="B662" s="1">
        <v>59.0</v>
      </c>
      <c r="C662" s="1">
        <v>58.0</v>
      </c>
      <c r="D662" s="1">
        <v>56.0</v>
      </c>
      <c r="E662" s="1">
        <v>54.0</v>
      </c>
      <c r="J662" s="1" t="b">
        <f t="array" ref="J662">IF(NOT(H662=""),AND(C662:H662&gt;B662:G662),IF(NOT(G662=""),AND(C662:G662&gt;B662:F662),IF(NOT(F662=""),AND(C662:F662&gt;B662:E662),AND(C662:E662&gt;B662:D662))))</f>
        <v>0</v>
      </c>
      <c r="K662" s="1" t="b">
        <f t="array" ref="K662">IF(NOT(H662=""),AND(C662:H662&lt;B662:G662),IF(NOT(G662=""),AND(C662:G662&lt;B662:F662),IF(NOT(F662=""),AND(C662:F662&lt;B662:E662),AND(C662:E662&lt;B662:D662))))</f>
        <v>1</v>
      </c>
      <c r="L662" s="1" t="b">
        <f t="array" ref="L662">IF(NOT(H662=""),AND(AND(ABS(C662:H662-B662:G662)&gt;0),AND(ABS(C662:H662-B662:G662)&lt;4)),IF(NOT(G662=""),AND(AND(ABS(C662:G662-B662:F662)&gt;0),AND(ABS(C662:G662-B662:F662)&lt;4)),IF(NOT(F662=""),AND(AND(ABS(C662:F662-B662:E662)&gt;0),AND(ABS(C662:F662-B662:E662)&lt;4)),AND(AND(ABS(C662:E662-B662:D662)&gt;0),AND(ABS(C662:E662-B662:D662)&lt;4)))))</f>
        <v>1</v>
      </c>
      <c r="M662" s="1" t="b">
        <f t="shared" si="1"/>
        <v>1</v>
      </c>
    </row>
    <row r="663" ht="15.75" customHeight="1">
      <c r="A663" s="1" t="s">
        <v>672</v>
      </c>
      <c r="B663" s="1">
        <v>25.0</v>
      </c>
      <c r="C663" s="1">
        <v>24.0</v>
      </c>
      <c r="D663" s="1">
        <v>22.0</v>
      </c>
      <c r="E663" s="1">
        <v>21.0</v>
      </c>
      <c r="F663" s="1">
        <v>18.0</v>
      </c>
      <c r="G663" s="1">
        <v>15.0</v>
      </c>
      <c r="J663" s="1" t="b">
        <f t="array" ref="J663">IF(NOT(H663=""),AND(C663:H663&gt;B663:G663),IF(NOT(G663=""),AND(C663:G663&gt;B663:F663),IF(NOT(F663=""),AND(C663:F663&gt;B663:E663),AND(C663:E663&gt;B663:D663))))</f>
        <v>0</v>
      </c>
      <c r="K663" s="1" t="b">
        <f t="array" ref="K663">IF(NOT(H663=""),AND(C663:H663&lt;B663:G663),IF(NOT(G663=""),AND(C663:G663&lt;B663:F663),IF(NOT(F663=""),AND(C663:F663&lt;B663:E663),AND(C663:E663&lt;B663:D663))))</f>
        <v>1</v>
      </c>
      <c r="L663" s="1" t="b">
        <f t="array" ref="L663">IF(NOT(H663=""),AND(AND(ABS(C663:H663-B663:G663)&gt;0),AND(ABS(C663:H663-B663:G663)&lt;4)),IF(NOT(G663=""),AND(AND(ABS(C663:G663-B663:F663)&gt;0),AND(ABS(C663:G663-B663:F663)&lt;4)),IF(NOT(F663=""),AND(AND(ABS(C663:F663-B663:E663)&gt;0),AND(ABS(C663:F663-B663:E663)&lt;4)),AND(AND(ABS(C663:E663-B663:D663)&gt;0),AND(ABS(C663:E663-B663:D663)&lt;4)))))</f>
        <v>1</v>
      </c>
      <c r="M663" s="1" t="b">
        <f t="shared" si="1"/>
        <v>1</v>
      </c>
    </row>
    <row r="664" ht="15.75" customHeight="1">
      <c r="A664" s="1" t="s">
        <v>673</v>
      </c>
      <c r="B664" s="1">
        <v>33.0</v>
      </c>
      <c r="C664" s="1">
        <v>34.0</v>
      </c>
      <c r="D664" s="1">
        <v>37.0</v>
      </c>
      <c r="E664" s="1">
        <v>40.0</v>
      </c>
      <c r="J664" s="1" t="b">
        <f t="array" ref="J664">IF(NOT(H664=""),AND(C664:H664&gt;B664:G664),IF(NOT(G664=""),AND(C664:G664&gt;B664:F664),IF(NOT(F664=""),AND(C664:F664&gt;B664:E664),AND(C664:E664&gt;B664:D664))))</f>
        <v>1</v>
      </c>
      <c r="K664" s="1" t="b">
        <f t="array" ref="K664">IF(NOT(H664=""),AND(C664:H664&lt;B664:G664),IF(NOT(G664=""),AND(C664:G664&lt;B664:F664),IF(NOT(F664=""),AND(C664:F664&lt;B664:E664),AND(C664:E664&lt;B664:D664))))</f>
        <v>0</v>
      </c>
      <c r="L664" s="1" t="b">
        <f t="array" ref="L664">IF(NOT(H664=""),AND(AND(ABS(C664:H664-B664:G664)&gt;0),AND(ABS(C664:H664-B664:G664)&lt;4)),IF(NOT(G664=""),AND(AND(ABS(C664:G664-B664:F664)&gt;0),AND(ABS(C664:G664-B664:F664)&lt;4)),IF(NOT(F664=""),AND(AND(ABS(C664:F664-B664:E664)&gt;0),AND(ABS(C664:F664-B664:E664)&lt;4)),AND(AND(ABS(C664:E664-B664:D664)&gt;0),AND(ABS(C664:E664-B664:D664)&lt;4)))))</f>
        <v>1</v>
      </c>
      <c r="M664" s="1" t="b">
        <f t="shared" si="1"/>
        <v>1</v>
      </c>
    </row>
    <row r="665" ht="15.75" customHeight="1">
      <c r="A665" s="1" t="s">
        <v>674</v>
      </c>
      <c r="B665" s="1">
        <v>82.0</v>
      </c>
      <c r="C665" s="1">
        <v>80.0</v>
      </c>
      <c r="D665" s="1">
        <v>77.0</v>
      </c>
      <c r="E665" s="1">
        <v>76.0</v>
      </c>
      <c r="F665" s="1">
        <v>73.0</v>
      </c>
      <c r="J665" s="1" t="b">
        <f t="array" ref="J665">IF(NOT(H665=""),AND(C665:H665&gt;B665:G665),IF(NOT(G665=""),AND(C665:G665&gt;B665:F665),IF(NOT(F665=""),AND(C665:F665&gt;B665:E665),AND(C665:E665&gt;B665:D665))))</f>
        <v>0</v>
      </c>
      <c r="K665" s="1" t="b">
        <f t="array" ref="K665">IF(NOT(H665=""),AND(C665:H665&lt;B665:G665),IF(NOT(G665=""),AND(C665:G665&lt;B665:F665),IF(NOT(F665=""),AND(C665:F665&lt;B665:E665),AND(C665:E665&lt;B665:D665))))</f>
        <v>1</v>
      </c>
      <c r="L665" s="1" t="b">
        <f t="array" ref="L665">IF(NOT(H665=""),AND(AND(ABS(C665:H665-B665:G665)&gt;0),AND(ABS(C665:H665-B665:G665)&lt;4)),IF(NOT(G665=""),AND(AND(ABS(C665:G665-B665:F665)&gt;0),AND(ABS(C665:G665-B665:F665)&lt;4)),IF(NOT(F665=""),AND(AND(ABS(C665:F665-B665:E665)&gt;0),AND(ABS(C665:F665-B665:E665)&lt;4)),AND(AND(ABS(C665:E665-B665:D665)&gt;0),AND(ABS(C665:E665-B665:D665)&lt;4)))))</f>
        <v>1</v>
      </c>
      <c r="M665" s="1" t="b">
        <f t="shared" si="1"/>
        <v>1</v>
      </c>
    </row>
    <row r="666" ht="15.75" customHeight="1">
      <c r="A666" s="1" t="s">
        <v>675</v>
      </c>
      <c r="B666" s="1">
        <v>60.0</v>
      </c>
      <c r="C666" s="1">
        <v>61.0</v>
      </c>
      <c r="D666" s="1">
        <v>64.0</v>
      </c>
      <c r="E666" s="1">
        <v>67.0</v>
      </c>
      <c r="J666" s="1" t="b">
        <f t="array" ref="J666">IF(NOT(H666=""),AND(C666:H666&gt;B666:G666),IF(NOT(G666=""),AND(C666:G666&gt;B666:F666),IF(NOT(F666=""),AND(C666:F666&gt;B666:E666),AND(C666:E666&gt;B666:D666))))</f>
        <v>1</v>
      </c>
      <c r="K666" s="1" t="b">
        <f t="array" ref="K666">IF(NOT(H666=""),AND(C666:H666&lt;B666:G666),IF(NOT(G666=""),AND(C666:G666&lt;B666:F666),IF(NOT(F666=""),AND(C666:F666&lt;B666:E666),AND(C666:E666&lt;B666:D666))))</f>
        <v>0</v>
      </c>
      <c r="L666" s="1" t="b">
        <f t="array" ref="L666">IF(NOT(H666=""),AND(AND(ABS(C666:H666-B666:G666)&gt;0),AND(ABS(C666:H666-B666:G666)&lt;4)),IF(NOT(G666=""),AND(AND(ABS(C666:G666-B666:F666)&gt;0),AND(ABS(C666:G666-B666:F666)&lt;4)),IF(NOT(F666=""),AND(AND(ABS(C666:F666-B666:E666)&gt;0),AND(ABS(C666:F666-B666:E666)&lt;4)),AND(AND(ABS(C666:E666-B666:D666)&gt;0),AND(ABS(C666:E666-B666:D666)&lt;4)))))</f>
        <v>1</v>
      </c>
      <c r="M666" s="1" t="b">
        <f t="shared" si="1"/>
        <v>1</v>
      </c>
    </row>
    <row r="667" ht="15.75" customHeight="1">
      <c r="A667" s="1" t="s">
        <v>676</v>
      </c>
      <c r="B667" s="1">
        <v>88.0</v>
      </c>
      <c r="C667" s="1">
        <v>89.0</v>
      </c>
      <c r="D667" s="1">
        <v>90.0</v>
      </c>
      <c r="E667" s="1">
        <v>91.0</v>
      </c>
      <c r="F667" s="1">
        <v>94.0</v>
      </c>
      <c r="G667" s="1">
        <v>95.0</v>
      </c>
      <c r="J667" s="1" t="b">
        <f t="array" ref="J667">IF(NOT(H667=""),AND(C667:H667&gt;B667:G667),IF(NOT(G667=""),AND(C667:G667&gt;B667:F667),IF(NOT(F667=""),AND(C667:F667&gt;B667:E667),AND(C667:E667&gt;B667:D667))))</f>
        <v>1</v>
      </c>
      <c r="K667" s="1" t="b">
        <f t="array" ref="K667">IF(NOT(H667=""),AND(C667:H667&lt;B667:G667),IF(NOT(G667=""),AND(C667:G667&lt;B667:F667),IF(NOT(F667=""),AND(C667:F667&lt;B667:E667),AND(C667:E667&lt;B667:D667))))</f>
        <v>0</v>
      </c>
      <c r="L667" s="1" t="b">
        <f t="array" ref="L667">IF(NOT(H667=""),AND(AND(ABS(C667:H667-B667:G667)&gt;0),AND(ABS(C667:H667-B667:G667)&lt;4)),IF(NOT(G667=""),AND(AND(ABS(C667:G667-B667:F667)&gt;0),AND(ABS(C667:G667-B667:F667)&lt;4)),IF(NOT(F667=""),AND(AND(ABS(C667:F667-B667:E667)&gt;0),AND(ABS(C667:F667-B667:E667)&lt;4)),AND(AND(ABS(C667:E667-B667:D667)&gt;0),AND(ABS(C667:E667-B667:D667)&lt;4)))))</f>
        <v>1</v>
      </c>
      <c r="M667" s="1" t="b">
        <f t="shared" si="1"/>
        <v>1</v>
      </c>
    </row>
    <row r="668" ht="15.75" customHeight="1">
      <c r="A668" s="1" t="s">
        <v>677</v>
      </c>
      <c r="B668" s="1">
        <v>4.0</v>
      </c>
      <c r="C668" s="1">
        <v>6.0</v>
      </c>
      <c r="D668" s="1">
        <v>7.0</v>
      </c>
      <c r="E668" s="1">
        <v>10.0</v>
      </c>
      <c r="J668" s="1" t="b">
        <f t="array" ref="J668">IF(NOT(H668=""),AND(C668:H668&gt;B668:G668),IF(NOT(G668=""),AND(C668:G668&gt;B668:F668),IF(NOT(F668=""),AND(C668:F668&gt;B668:E668),AND(C668:E668&gt;B668:D668))))</f>
        <v>1</v>
      </c>
      <c r="K668" s="1" t="b">
        <f t="array" ref="K668">IF(NOT(H668=""),AND(C668:H668&lt;B668:G668),IF(NOT(G668=""),AND(C668:G668&lt;B668:F668),IF(NOT(F668=""),AND(C668:F668&lt;B668:E668),AND(C668:E668&lt;B668:D668))))</f>
        <v>0</v>
      </c>
      <c r="L668" s="1" t="b">
        <f t="array" ref="L668">IF(NOT(H668=""),AND(AND(ABS(C668:H668-B668:G668)&gt;0),AND(ABS(C668:H668-B668:G668)&lt;4)),IF(NOT(G668=""),AND(AND(ABS(C668:G668-B668:F668)&gt;0),AND(ABS(C668:G668-B668:F668)&lt;4)),IF(NOT(F668=""),AND(AND(ABS(C668:F668-B668:E668)&gt;0),AND(ABS(C668:F668-B668:E668)&lt;4)),AND(AND(ABS(C668:E668-B668:D668)&gt;0),AND(ABS(C668:E668-B668:D668)&lt;4)))))</f>
        <v>1</v>
      </c>
      <c r="M668" s="1" t="b">
        <f t="shared" si="1"/>
        <v>1</v>
      </c>
    </row>
    <row r="669" ht="15.75" customHeight="1">
      <c r="A669" s="1" t="s">
        <v>678</v>
      </c>
      <c r="B669" s="1">
        <v>52.0</v>
      </c>
      <c r="C669" s="1">
        <v>50.0</v>
      </c>
      <c r="D669" s="1">
        <v>49.0</v>
      </c>
      <c r="E669" s="1">
        <v>48.0</v>
      </c>
      <c r="F669" s="1">
        <v>46.0</v>
      </c>
      <c r="J669" s="1" t="b">
        <f t="array" ref="J669">IF(NOT(H669=""),AND(C669:H669&gt;B669:G669),IF(NOT(G669=""),AND(C669:G669&gt;B669:F669),IF(NOT(F669=""),AND(C669:F669&gt;B669:E669),AND(C669:E669&gt;B669:D669))))</f>
        <v>0</v>
      </c>
      <c r="K669" s="1" t="b">
        <f t="array" ref="K669">IF(NOT(H669=""),AND(C669:H669&lt;B669:G669),IF(NOT(G669=""),AND(C669:G669&lt;B669:F669),IF(NOT(F669=""),AND(C669:F669&lt;B669:E669),AND(C669:E669&lt;B669:D669))))</f>
        <v>1</v>
      </c>
      <c r="L669" s="1" t="b">
        <f t="array" ref="L669">IF(NOT(H669=""),AND(AND(ABS(C669:H669-B669:G669)&gt;0),AND(ABS(C669:H669-B669:G669)&lt;4)),IF(NOT(G669=""),AND(AND(ABS(C669:G669-B669:F669)&gt;0),AND(ABS(C669:G669-B669:F669)&lt;4)),IF(NOT(F669=""),AND(AND(ABS(C669:F669-B669:E669)&gt;0),AND(ABS(C669:F669-B669:E669)&lt;4)),AND(AND(ABS(C669:E669-B669:D669)&gt;0),AND(ABS(C669:E669-B669:D669)&lt;4)))))</f>
        <v>1</v>
      </c>
      <c r="M669" s="1" t="b">
        <f t="shared" si="1"/>
        <v>1</v>
      </c>
    </row>
    <row r="670" ht="15.75" customHeight="1">
      <c r="A670" s="1" t="s">
        <v>679</v>
      </c>
      <c r="B670" s="1">
        <v>91.0</v>
      </c>
      <c r="C670" s="1">
        <v>88.0</v>
      </c>
      <c r="D670" s="1">
        <v>86.0</v>
      </c>
      <c r="E670" s="1">
        <v>84.0</v>
      </c>
      <c r="J670" s="1" t="b">
        <f t="array" ref="J670">IF(NOT(H670=""),AND(C670:H670&gt;B670:G670),IF(NOT(G670=""),AND(C670:G670&gt;B670:F670),IF(NOT(F670=""),AND(C670:F670&gt;B670:E670),AND(C670:E670&gt;B670:D670))))</f>
        <v>0</v>
      </c>
      <c r="K670" s="1" t="b">
        <f t="array" ref="K670">IF(NOT(H670=""),AND(C670:H670&lt;B670:G670),IF(NOT(G670=""),AND(C670:G670&lt;B670:F670),IF(NOT(F670=""),AND(C670:F670&lt;B670:E670),AND(C670:E670&lt;B670:D670))))</f>
        <v>1</v>
      </c>
      <c r="L670" s="1" t="b">
        <f t="array" ref="L670">IF(NOT(H670=""),AND(AND(ABS(C670:H670-B670:G670)&gt;0),AND(ABS(C670:H670-B670:G670)&lt;4)),IF(NOT(G670=""),AND(AND(ABS(C670:G670-B670:F670)&gt;0),AND(ABS(C670:G670-B670:F670)&lt;4)),IF(NOT(F670=""),AND(AND(ABS(C670:F670-B670:E670)&gt;0),AND(ABS(C670:F670-B670:E670)&lt;4)),AND(AND(ABS(C670:E670-B670:D670)&gt;0),AND(ABS(C670:E670-B670:D670)&lt;4)))))</f>
        <v>1</v>
      </c>
      <c r="M670" s="1" t="b">
        <f t="shared" si="1"/>
        <v>1</v>
      </c>
    </row>
    <row r="671" ht="15.75" customHeight="1">
      <c r="A671" s="1" t="s">
        <v>680</v>
      </c>
      <c r="B671" s="1">
        <v>79.0</v>
      </c>
      <c r="C671" s="1">
        <v>76.0</v>
      </c>
      <c r="D671" s="1">
        <v>74.0</v>
      </c>
      <c r="E671" s="1">
        <v>71.0</v>
      </c>
      <c r="J671" s="1" t="b">
        <f t="array" ref="J671">IF(NOT(H671=""),AND(C671:H671&gt;B671:G671),IF(NOT(G671=""),AND(C671:G671&gt;B671:F671),IF(NOT(F671=""),AND(C671:F671&gt;B671:E671),AND(C671:E671&gt;B671:D671))))</f>
        <v>0</v>
      </c>
      <c r="K671" s="1" t="b">
        <f t="array" ref="K671">IF(NOT(H671=""),AND(C671:H671&lt;B671:G671),IF(NOT(G671=""),AND(C671:G671&lt;B671:F671),IF(NOT(F671=""),AND(C671:F671&lt;B671:E671),AND(C671:E671&lt;B671:D671))))</f>
        <v>1</v>
      </c>
      <c r="L671" s="1" t="b">
        <f t="array" ref="L671">IF(NOT(H671=""),AND(AND(ABS(C671:H671-B671:G671)&gt;0),AND(ABS(C671:H671-B671:G671)&lt;4)),IF(NOT(G671=""),AND(AND(ABS(C671:G671-B671:F671)&gt;0),AND(ABS(C671:G671-B671:F671)&lt;4)),IF(NOT(F671=""),AND(AND(ABS(C671:F671-B671:E671)&gt;0),AND(ABS(C671:F671-B671:E671)&lt;4)),AND(AND(ABS(C671:E671-B671:D671)&gt;0),AND(ABS(C671:E671-B671:D671)&lt;4)))))</f>
        <v>1</v>
      </c>
      <c r="M671" s="1" t="b">
        <f t="shared" si="1"/>
        <v>1</v>
      </c>
    </row>
    <row r="672" ht="15.75" customHeight="1">
      <c r="A672" s="1" t="s">
        <v>681</v>
      </c>
      <c r="B672" s="1">
        <v>57.0</v>
      </c>
      <c r="C672" s="1">
        <v>60.0</v>
      </c>
      <c r="D672" s="1">
        <v>61.0</v>
      </c>
      <c r="E672" s="1">
        <v>63.0</v>
      </c>
      <c r="F672" s="1">
        <v>66.0</v>
      </c>
      <c r="G672" s="1">
        <v>69.0</v>
      </c>
      <c r="J672" s="1" t="b">
        <f t="array" ref="J672">IF(NOT(H672=""),AND(C672:H672&gt;B672:G672),IF(NOT(G672=""),AND(C672:G672&gt;B672:F672),IF(NOT(F672=""),AND(C672:F672&gt;B672:E672),AND(C672:E672&gt;B672:D672))))</f>
        <v>1</v>
      </c>
      <c r="K672" s="1" t="b">
        <f t="array" ref="K672">IF(NOT(H672=""),AND(C672:H672&lt;B672:G672),IF(NOT(G672=""),AND(C672:G672&lt;B672:F672),IF(NOT(F672=""),AND(C672:F672&lt;B672:E672),AND(C672:E672&lt;B672:D672))))</f>
        <v>0</v>
      </c>
      <c r="L672" s="1" t="b">
        <f t="array" ref="L672">IF(NOT(H672=""),AND(AND(ABS(C672:H672-B672:G672)&gt;0),AND(ABS(C672:H672-B672:G672)&lt;4)),IF(NOT(G672=""),AND(AND(ABS(C672:G672-B672:F672)&gt;0),AND(ABS(C672:G672-B672:F672)&lt;4)),IF(NOT(F672=""),AND(AND(ABS(C672:F672-B672:E672)&gt;0),AND(ABS(C672:F672-B672:E672)&lt;4)),AND(AND(ABS(C672:E672-B672:D672)&gt;0),AND(ABS(C672:E672-B672:D672)&lt;4)))))</f>
        <v>1</v>
      </c>
      <c r="M672" s="1" t="b">
        <f t="shared" si="1"/>
        <v>1</v>
      </c>
    </row>
    <row r="673" ht="15.75" customHeight="1">
      <c r="A673" s="1" t="s">
        <v>682</v>
      </c>
      <c r="B673" s="1">
        <v>70.0</v>
      </c>
      <c r="C673" s="1">
        <v>68.0</v>
      </c>
      <c r="D673" s="1">
        <v>65.0</v>
      </c>
      <c r="E673" s="1">
        <v>62.0</v>
      </c>
      <c r="F673" s="1">
        <v>61.0</v>
      </c>
      <c r="G673" s="1">
        <v>59.0</v>
      </c>
      <c r="H673" s="1">
        <v>57.0</v>
      </c>
      <c r="J673" s="1" t="b">
        <f t="array" ref="J673">IF(NOT(H673=""),AND(C673:H673&gt;B673:G673),IF(NOT(G673=""),AND(C673:G673&gt;B673:F673),IF(NOT(F673=""),AND(C673:F673&gt;B673:E673),AND(C673:E673&gt;B673:D673))))</f>
        <v>0</v>
      </c>
      <c r="K673" s="1" t="b">
        <f t="array" ref="K673">IF(NOT(H673=""),AND(C673:H673&lt;B673:G673),IF(NOT(G673=""),AND(C673:G673&lt;B673:F673),IF(NOT(F673=""),AND(C673:F673&lt;B673:E673),AND(C673:E673&lt;B673:D673))))</f>
        <v>1</v>
      </c>
      <c r="L673" s="1" t="b">
        <f t="array" ref="L673">IF(NOT(H673=""),AND(AND(ABS(C673:H673-B673:G673)&gt;0),AND(ABS(C673:H673-B673:G673)&lt;4)),IF(NOT(G673=""),AND(AND(ABS(C673:G673-B673:F673)&gt;0),AND(ABS(C673:G673-B673:F673)&lt;4)),IF(NOT(F673=""),AND(AND(ABS(C673:F673-B673:E673)&gt;0),AND(ABS(C673:F673-B673:E673)&lt;4)),AND(AND(ABS(C673:E673-B673:D673)&gt;0),AND(ABS(C673:E673-B673:D673)&lt;4)))))</f>
        <v>1</v>
      </c>
      <c r="M673" s="1" t="b">
        <f t="shared" si="1"/>
        <v>1</v>
      </c>
    </row>
    <row r="674" ht="15.75" customHeight="1">
      <c r="A674" s="1" t="s">
        <v>683</v>
      </c>
      <c r="B674" s="1">
        <v>62.0</v>
      </c>
      <c r="C674" s="1">
        <v>59.0</v>
      </c>
      <c r="D674" s="1">
        <v>56.0</v>
      </c>
      <c r="E674" s="1">
        <v>54.0</v>
      </c>
      <c r="F674" s="1">
        <v>51.0</v>
      </c>
      <c r="J674" s="1" t="b">
        <f t="array" ref="J674">IF(NOT(H674=""),AND(C674:H674&gt;B674:G674),IF(NOT(G674=""),AND(C674:G674&gt;B674:F674),IF(NOT(F674=""),AND(C674:F674&gt;B674:E674),AND(C674:E674&gt;B674:D674))))</f>
        <v>0</v>
      </c>
      <c r="K674" s="1" t="b">
        <f t="array" ref="K674">IF(NOT(H674=""),AND(C674:H674&lt;B674:G674),IF(NOT(G674=""),AND(C674:G674&lt;B674:F674),IF(NOT(F674=""),AND(C674:F674&lt;B674:E674),AND(C674:E674&lt;B674:D674))))</f>
        <v>1</v>
      </c>
      <c r="L674" s="1" t="b">
        <f t="array" ref="L674">IF(NOT(H674=""),AND(AND(ABS(C674:H674-B674:G674)&gt;0),AND(ABS(C674:H674-B674:G674)&lt;4)),IF(NOT(G674=""),AND(AND(ABS(C674:G674-B674:F674)&gt;0),AND(ABS(C674:G674-B674:F674)&lt;4)),IF(NOT(F674=""),AND(AND(ABS(C674:F674-B674:E674)&gt;0),AND(ABS(C674:F674-B674:E674)&lt;4)),AND(AND(ABS(C674:E674-B674:D674)&gt;0),AND(ABS(C674:E674-B674:D674)&lt;4)))))</f>
        <v>1</v>
      </c>
      <c r="M674" s="1" t="b">
        <f t="shared" si="1"/>
        <v>1</v>
      </c>
    </row>
    <row r="675" ht="15.75" customHeight="1">
      <c r="A675" s="1" t="s">
        <v>684</v>
      </c>
      <c r="B675" s="1">
        <v>12.0</v>
      </c>
      <c r="C675" s="1">
        <v>14.0</v>
      </c>
      <c r="D675" s="1">
        <v>15.0</v>
      </c>
      <c r="E675" s="1">
        <v>18.0</v>
      </c>
      <c r="J675" s="1" t="b">
        <f t="array" ref="J675">IF(NOT(H675=""),AND(C675:H675&gt;B675:G675),IF(NOT(G675=""),AND(C675:G675&gt;B675:F675),IF(NOT(F675=""),AND(C675:F675&gt;B675:E675),AND(C675:E675&gt;B675:D675))))</f>
        <v>1</v>
      </c>
      <c r="K675" s="1" t="b">
        <f t="array" ref="K675">IF(NOT(H675=""),AND(C675:H675&lt;B675:G675),IF(NOT(G675=""),AND(C675:G675&lt;B675:F675),IF(NOT(F675=""),AND(C675:F675&lt;B675:E675),AND(C675:E675&lt;B675:D675))))</f>
        <v>0</v>
      </c>
      <c r="L675" s="1" t="b">
        <f t="array" ref="L675">IF(NOT(H675=""),AND(AND(ABS(C675:H675-B675:G675)&gt;0),AND(ABS(C675:H675-B675:G675)&lt;4)),IF(NOT(G675=""),AND(AND(ABS(C675:G675-B675:F675)&gt;0),AND(ABS(C675:G675-B675:F675)&lt;4)),IF(NOT(F675=""),AND(AND(ABS(C675:F675-B675:E675)&gt;0),AND(ABS(C675:F675-B675:E675)&lt;4)),AND(AND(ABS(C675:E675-B675:D675)&gt;0),AND(ABS(C675:E675-B675:D675)&lt;4)))))</f>
        <v>1</v>
      </c>
      <c r="M675" s="1" t="b">
        <f t="shared" si="1"/>
        <v>1</v>
      </c>
    </row>
    <row r="676" ht="15.75" customHeight="1">
      <c r="A676" s="1" t="s">
        <v>685</v>
      </c>
      <c r="B676" s="1">
        <v>23.0</v>
      </c>
      <c r="C676" s="1">
        <v>24.0</v>
      </c>
      <c r="D676" s="1">
        <v>25.0</v>
      </c>
      <c r="E676" s="1">
        <v>26.0</v>
      </c>
      <c r="F676" s="1">
        <v>29.0</v>
      </c>
      <c r="G676" s="1">
        <v>30.0</v>
      </c>
      <c r="J676" s="1" t="b">
        <f t="array" ref="J676">IF(NOT(H676=""),AND(C676:H676&gt;B676:G676),IF(NOT(G676=""),AND(C676:G676&gt;B676:F676),IF(NOT(F676=""),AND(C676:F676&gt;B676:E676),AND(C676:E676&gt;B676:D676))))</f>
        <v>1</v>
      </c>
      <c r="K676" s="1" t="b">
        <f t="array" ref="K676">IF(NOT(H676=""),AND(C676:H676&lt;B676:G676),IF(NOT(G676=""),AND(C676:G676&lt;B676:F676),IF(NOT(F676=""),AND(C676:F676&lt;B676:E676),AND(C676:E676&lt;B676:D676))))</f>
        <v>0</v>
      </c>
      <c r="L676" s="1" t="b">
        <f t="array" ref="L676">IF(NOT(H676=""),AND(AND(ABS(C676:H676-B676:G676)&gt;0),AND(ABS(C676:H676-B676:G676)&lt;4)),IF(NOT(G676=""),AND(AND(ABS(C676:G676-B676:F676)&gt;0),AND(ABS(C676:G676-B676:F676)&lt;4)),IF(NOT(F676=""),AND(AND(ABS(C676:F676-B676:E676)&gt;0),AND(ABS(C676:F676-B676:E676)&lt;4)),AND(AND(ABS(C676:E676-B676:D676)&gt;0),AND(ABS(C676:E676-B676:D676)&lt;4)))))</f>
        <v>1</v>
      </c>
      <c r="M676" s="1" t="b">
        <f t="shared" si="1"/>
        <v>1</v>
      </c>
    </row>
    <row r="677" ht="15.75" customHeight="1">
      <c r="A677" s="1" t="s">
        <v>686</v>
      </c>
      <c r="B677" s="1">
        <v>25.0</v>
      </c>
      <c r="C677" s="1">
        <v>26.0</v>
      </c>
      <c r="D677" s="1">
        <v>29.0</v>
      </c>
      <c r="E677" s="1">
        <v>30.0</v>
      </c>
      <c r="F677" s="1">
        <v>31.0</v>
      </c>
      <c r="G677" s="1">
        <v>34.0</v>
      </c>
      <c r="H677" s="1">
        <v>37.0</v>
      </c>
      <c r="J677" s="1" t="b">
        <f t="array" ref="J677">IF(NOT(H677=""),AND(C677:H677&gt;B677:G677),IF(NOT(G677=""),AND(C677:G677&gt;B677:F677),IF(NOT(F677=""),AND(C677:F677&gt;B677:E677),AND(C677:E677&gt;B677:D677))))</f>
        <v>1</v>
      </c>
      <c r="K677" s="1" t="b">
        <f t="array" ref="K677">IF(NOT(H677=""),AND(C677:H677&lt;B677:G677),IF(NOT(G677=""),AND(C677:G677&lt;B677:F677),IF(NOT(F677=""),AND(C677:F677&lt;B677:E677),AND(C677:E677&lt;B677:D677))))</f>
        <v>0</v>
      </c>
      <c r="L677" s="1" t="b">
        <f t="array" ref="L677">IF(NOT(H677=""),AND(AND(ABS(C677:H677-B677:G677)&gt;0),AND(ABS(C677:H677-B677:G677)&lt;4)),IF(NOT(G677=""),AND(AND(ABS(C677:G677-B677:F677)&gt;0),AND(ABS(C677:G677-B677:F677)&lt;4)),IF(NOT(F677=""),AND(AND(ABS(C677:F677-B677:E677)&gt;0),AND(ABS(C677:F677-B677:E677)&lt;4)),AND(AND(ABS(C677:E677-B677:D677)&gt;0),AND(ABS(C677:E677-B677:D677)&lt;4)))))</f>
        <v>1</v>
      </c>
      <c r="M677" s="1" t="b">
        <f t="shared" si="1"/>
        <v>1</v>
      </c>
    </row>
    <row r="678" ht="15.75" customHeight="1">
      <c r="A678" s="1" t="s">
        <v>687</v>
      </c>
      <c r="B678" s="1">
        <v>33.0</v>
      </c>
      <c r="C678" s="1">
        <v>32.0</v>
      </c>
      <c r="D678" s="1">
        <v>31.0</v>
      </c>
      <c r="E678" s="1">
        <v>29.0</v>
      </c>
      <c r="F678" s="1">
        <v>28.0</v>
      </c>
      <c r="G678" s="1">
        <v>25.0</v>
      </c>
      <c r="J678" s="1" t="b">
        <f t="array" ref="J678">IF(NOT(H678=""),AND(C678:H678&gt;B678:G678),IF(NOT(G678=""),AND(C678:G678&gt;B678:F678),IF(NOT(F678=""),AND(C678:F678&gt;B678:E678),AND(C678:E678&gt;B678:D678))))</f>
        <v>0</v>
      </c>
      <c r="K678" s="1" t="b">
        <f t="array" ref="K678">IF(NOT(H678=""),AND(C678:H678&lt;B678:G678),IF(NOT(G678=""),AND(C678:G678&lt;B678:F678),IF(NOT(F678=""),AND(C678:F678&lt;B678:E678),AND(C678:E678&lt;B678:D678))))</f>
        <v>1</v>
      </c>
      <c r="L678" s="1" t="b">
        <f t="array" ref="L678">IF(NOT(H678=""),AND(AND(ABS(C678:H678-B678:G678)&gt;0),AND(ABS(C678:H678-B678:G678)&lt;4)),IF(NOT(G678=""),AND(AND(ABS(C678:G678-B678:F678)&gt;0),AND(ABS(C678:G678-B678:F678)&lt;4)),IF(NOT(F678=""),AND(AND(ABS(C678:F678-B678:E678)&gt;0),AND(ABS(C678:F678-B678:E678)&lt;4)),AND(AND(ABS(C678:E678-B678:D678)&gt;0),AND(ABS(C678:E678-B678:D678)&lt;4)))))</f>
        <v>1</v>
      </c>
      <c r="M678" s="1" t="b">
        <f t="shared" si="1"/>
        <v>1</v>
      </c>
    </row>
    <row r="679" ht="15.75" customHeight="1">
      <c r="A679" s="1" t="s">
        <v>688</v>
      </c>
      <c r="B679" s="1">
        <v>41.0</v>
      </c>
      <c r="C679" s="1">
        <v>44.0</v>
      </c>
      <c r="D679" s="1">
        <v>46.0</v>
      </c>
      <c r="E679" s="1">
        <v>48.0</v>
      </c>
      <c r="J679" s="1" t="b">
        <f t="array" ref="J679">IF(NOT(H679=""),AND(C679:H679&gt;B679:G679),IF(NOT(G679=""),AND(C679:G679&gt;B679:F679),IF(NOT(F679=""),AND(C679:F679&gt;B679:E679),AND(C679:E679&gt;B679:D679))))</f>
        <v>1</v>
      </c>
      <c r="K679" s="1" t="b">
        <f t="array" ref="K679">IF(NOT(H679=""),AND(C679:H679&lt;B679:G679),IF(NOT(G679=""),AND(C679:G679&lt;B679:F679),IF(NOT(F679=""),AND(C679:F679&lt;B679:E679),AND(C679:E679&lt;B679:D679))))</f>
        <v>0</v>
      </c>
      <c r="L679" s="1" t="b">
        <f t="array" ref="L679">IF(NOT(H679=""),AND(AND(ABS(C679:H679-B679:G679)&gt;0),AND(ABS(C679:H679-B679:G679)&lt;4)),IF(NOT(G679=""),AND(AND(ABS(C679:G679-B679:F679)&gt;0),AND(ABS(C679:G679-B679:F679)&lt;4)),IF(NOT(F679=""),AND(AND(ABS(C679:F679-B679:E679)&gt;0),AND(ABS(C679:F679-B679:E679)&lt;4)),AND(AND(ABS(C679:E679-B679:D679)&gt;0),AND(ABS(C679:E679-B679:D679)&lt;4)))))</f>
        <v>1</v>
      </c>
      <c r="M679" s="1" t="b">
        <f t="shared" si="1"/>
        <v>1</v>
      </c>
    </row>
    <row r="680" ht="15.75" customHeight="1">
      <c r="A680" s="1" t="s">
        <v>689</v>
      </c>
      <c r="B680" s="1">
        <v>18.0</v>
      </c>
      <c r="C680" s="1">
        <v>20.0</v>
      </c>
      <c r="D680" s="1">
        <v>22.0</v>
      </c>
      <c r="E680" s="1">
        <v>25.0</v>
      </c>
      <c r="J680" s="1" t="b">
        <f t="array" ref="J680">IF(NOT(H680=""),AND(C680:H680&gt;B680:G680),IF(NOT(G680=""),AND(C680:G680&gt;B680:F680),IF(NOT(F680=""),AND(C680:F680&gt;B680:E680),AND(C680:E680&gt;B680:D680))))</f>
        <v>1</v>
      </c>
      <c r="K680" s="1" t="b">
        <f t="array" ref="K680">IF(NOT(H680=""),AND(C680:H680&lt;B680:G680),IF(NOT(G680=""),AND(C680:G680&lt;B680:F680),IF(NOT(F680=""),AND(C680:F680&lt;B680:E680),AND(C680:E680&lt;B680:D680))))</f>
        <v>0</v>
      </c>
      <c r="L680" s="1" t="b">
        <f t="array" ref="L680">IF(NOT(H680=""),AND(AND(ABS(C680:H680-B680:G680)&gt;0),AND(ABS(C680:H680-B680:G680)&lt;4)),IF(NOT(G680=""),AND(AND(ABS(C680:G680-B680:F680)&gt;0),AND(ABS(C680:G680-B680:F680)&lt;4)),IF(NOT(F680=""),AND(AND(ABS(C680:F680-B680:E680)&gt;0),AND(ABS(C680:F680-B680:E680)&lt;4)),AND(AND(ABS(C680:E680-B680:D680)&gt;0),AND(ABS(C680:E680-B680:D680)&lt;4)))))</f>
        <v>1</v>
      </c>
      <c r="M680" s="1" t="b">
        <f t="shared" si="1"/>
        <v>1</v>
      </c>
    </row>
    <row r="681" ht="15.75" customHeight="1">
      <c r="A681" s="1" t="s">
        <v>690</v>
      </c>
      <c r="B681" s="1">
        <v>72.0</v>
      </c>
      <c r="C681" s="1">
        <v>74.0</v>
      </c>
      <c r="D681" s="1">
        <v>75.0</v>
      </c>
      <c r="E681" s="1">
        <v>76.0</v>
      </c>
      <c r="F681" s="1">
        <v>77.0</v>
      </c>
      <c r="J681" s="1" t="b">
        <f t="array" ref="J681">IF(NOT(H681=""),AND(C681:H681&gt;B681:G681),IF(NOT(G681=""),AND(C681:G681&gt;B681:F681),IF(NOT(F681=""),AND(C681:F681&gt;B681:E681),AND(C681:E681&gt;B681:D681))))</f>
        <v>1</v>
      </c>
      <c r="K681" s="1" t="b">
        <f t="array" ref="K681">IF(NOT(H681=""),AND(C681:H681&lt;B681:G681),IF(NOT(G681=""),AND(C681:G681&lt;B681:F681),IF(NOT(F681=""),AND(C681:F681&lt;B681:E681),AND(C681:E681&lt;B681:D681))))</f>
        <v>0</v>
      </c>
      <c r="L681" s="1" t="b">
        <f t="array" ref="L681">IF(NOT(H681=""),AND(AND(ABS(C681:H681-B681:G681)&gt;0),AND(ABS(C681:H681-B681:G681)&lt;4)),IF(NOT(G681=""),AND(AND(ABS(C681:G681-B681:F681)&gt;0),AND(ABS(C681:G681-B681:F681)&lt;4)),IF(NOT(F681=""),AND(AND(ABS(C681:F681-B681:E681)&gt;0),AND(ABS(C681:F681-B681:E681)&lt;4)),AND(AND(ABS(C681:E681-B681:D681)&gt;0),AND(ABS(C681:E681-B681:D681)&lt;4)))))</f>
        <v>1</v>
      </c>
      <c r="M681" s="1" t="b">
        <f t="shared" si="1"/>
        <v>1</v>
      </c>
    </row>
    <row r="682" ht="15.75" customHeight="1">
      <c r="A682" s="1" t="s">
        <v>691</v>
      </c>
      <c r="B682" s="1">
        <v>87.0</v>
      </c>
      <c r="C682" s="1">
        <v>86.0</v>
      </c>
      <c r="D682" s="1">
        <v>85.0</v>
      </c>
      <c r="E682" s="1">
        <v>84.0</v>
      </c>
      <c r="J682" s="1" t="b">
        <f t="array" ref="J682">IF(NOT(H682=""),AND(C682:H682&gt;B682:G682),IF(NOT(G682=""),AND(C682:G682&gt;B682:F682),IF(NOT(F682=""),AND(C682:F682&gt;B682:E682),AND(C682:E682&gt;B682:D682))))</f>
        <v>0</v>
      </c>
      <c r="K682" s="1" t="b">
        <f t="array" ref="K682">IF(NOT(H682=""),AND(C682:H682&lt;B682:G682),IF(NOT(G682=""),AND(C682:G682&lt;B682:F682),IF(NOT(F682=""),AND(C682:F682&lt;B682:E682),AND(C682:E682&lt;B682:D682))))</f>
        <v>1</v>
      </c>
      <c r="L682" s="1" t="b">
        <f t="array" ref="L682">IF(NOT(H682=""),AND(AND(ABS(C682:H682-B682:G682)&gt;0),AND(ABS(C682:H682-B682:G682)&lt;4)),IF(NOT(G682=""),AND(AND(ABS(C682:G682-B682:F682)&gt;0),AND(ABS(C682:G682-B682:F682)&lt;4)),IF(NOT(F682=""),AND(AND(ABS(C682:F682-B682:E682)&gt;0),AND(ABS(C682:F682-B682:E682)&lt;4)),AND(AND(ABS(C682:E682-B682:D682)&gt;0),AND(ABS(C682:E682-B682:D682)&lt;4)))))</f>
        <v>1</v>
      </c>
      <c r="M682" s="1" t="b">
        <f t="shared" si="1"/>
        <v>1</v>
      </c>
    </row>
    <row r="683" ht="15.75" customHeight="1">
      <c r="A683" s="1" t="s">
        <v>692</v>
      </c>
      <c r="B683" s="1">
        <v>50.0</v>
      </c>
      <c r="C683" s="1">
        <v>47.0</v>
      </c>
      <c r="D683" s="1">
        <v>46.0</v>
      </c>
      <c r="E683" s="1">
        <v>44.0</v>
      </c>
      <c r="F683" s="1">
        <v>43.0</v>
      </c>
      <c r="G683" s="1">
        <v>40.0</v>
      </c>
      <c r="H683" s="1">
        <v>38.0</v>
      </c>
      <c r="J683" s="1" t="b">
        <f t="array" ref="J683">IF(NOT(H683=""),AND(C683:H683&gt;B683:G683),IF(NOT(G683=""),AND(C683:G683&gt;B683:F683),IF(NOT(F683=""),AND(C683:F683&gt;B683:E683),AND(C683:E683&gt;B683:D683))))</f>
        <v>0</v>
      </c>
      <c r="K683" s="1" t="b">
        <f t="array" ref="K683">IF(NOT(H683=""),AND(C683:H683&lt;B683:G683),IF(NOT(G683=""),AND(C683:G683&lt;B683:F683),IF(NOT(F683=""),AND(C683:F683&lt;B683:E683),AND(C683:E683&lt;B683:D683))))</f>
        <v>1</v>
      </c>
      <c r="L683" s="1" t="b">
        <f t="array" ref="L683">IF(NOT(H683=""),AND(AND(ABS(C683:H683-B683:G683)&gt;0),AND(ABS(C683:H683-B683:G683)&lt;4)),IF(NOT(G683=""),AND(AND(ABS(C683:G683-B683:F683)&gt;0),AND(ABS(C683:G683-B683:F683)&lt;4)),IF(NOT(F683=""),AND(AND(ABS(C683:F683-B683:E683)&gt;0),AND(ABS(C683:F683-B683:E683)&lt;4)),AND(AND(ABS(C683:E683-B683:D683)&gt;0),AND(ABS(C683:E683-B683:D683)&lt;4)))))</f>
        <v>1</v>
      </c>
      <c r="M683" s="1" t="b">
        <f t="shared" si="1"/>
        <v>1</v>
      </c>
    </row>
    <row r="684" ht="15.75" customHeight="1">
      <c r="A684" s="1" t="s">
        <v>693</v>
      </c>
      <c r="B684" s="1">
        <v>81.0</v>
      </c>
      <c r="C684" s="1">
        <v>78.0</v>
      </c>
      <c r="D684" s="1">
        <v>76.0</v>
      </c>
      <c r="E684" s="1">
        <v>74.0</v>
      </c>
      <c r="F684" s="1">
        <v>71.0</v>
      </c>
      <c r="G684" s="1">
        <v>69.0</v>
      </c>
      <c r="J684" s="1" t="b">
        <f t="array" ref="J684">IF(NOT(H684=""),AND(C684:H684&gt;B684:G684),IF(NOT(G684=""),AND(C684:G684&gt;B684:F684),IF(NOT(F684=""),AND(C684:F684&gt;B684:E684),AND(C684:E684&gt;B684:D684))))</f>
        <v>0</v>
      </c>
      <c r="K684" s="1" t="b">
        <f t="array" ref="K684">IF(NOT(H684=""),AND(C684:H684&lt;B684:G684),IF(NOT(G684=""),AND(C684:G684&lt;B684:F684),IF(NOT(F684=""),AND(C684:F684&lt;B684:E684),AND(C684:E684&lt;B684:D684))))</f>
        <v>1</v>
      </c>
      <c r="L684" s="1" t="b">
        <f t="array" ref="L684">IF(NOT(H684=""),AND(AND(ABS(C684:H684-B684:G684)&gt;0),AND(ABS(C684:H684-B684:G684)&lt;4)),IF(NOT(G684=""),AND(AND(ABS(C684:G684-B684:F684)&gt;0),AND(ABS(C684:G684-B684:F684)&lt;4)),IF(NOT(F684=""),AND(AND(ABS(C684:F684-B684:E684)&gt;0),AND(ABS(C684:F684-B684:E684)&lt;4)),AND(AND(ABS(C684:E684-B684:D684)&gt;0),AND(ABS(C684:E684-B684:D684)&lt;4)))))</f>
        <v>1</v>
      </c>
      <c r="M684" s="1" t="b">
        <f t="shared" si="1"/>
        <v>1</v>
      </c>
    </row>
    <row r="685" ht="15.75" customHeight="1">
      <c r="A685" s="1" t="s">
        <v>694</v>
      </c>
      <c r="B685" s="1">
        <v>23.0</v>
      </c>
      <c r="C685" s="1">
        <v>20.0</v>
      </c>
      <c r="D685" s="1">
        <v>18.0</v>
      </c>
      <c r="E685" s="1">
        <v>17.0</v>
      </c>
      <c r="F685" s="1">
        <v>14.0</v>
      </c>
      <c r="G685" s="1">
        <v>12.0</v>
      </c>
      <c r="J685" s="1" t="b">
        <f t="array" ref="J685">IF(NOT(H685=""),AND(C685:H685&gt;B685:G685),IF(NOT(G685=""),AND(C685:G685&gt;B685:F685),IF(NOT(F685=""),AND(C685:F685&gt;B685:E685),AND(C685:E685&gt;B685:D685))))</f>
        <v>0</v>
      </c>
      <c r="K685" s="1" t="b">
        <f t="array" ref="K685">IF(NOT(H685=""),AND(C685:H685&lt;B685:G685),IF(NOT(G685=""),AND(C685:G685&lt;B685:F685),IF(NOT(F685=""),AND(C685:F685&lt;B685:E685),AND(C685:E685&lt;B685:D685))))</f>
        <v>1</v>
      </c>
      <c r="L685" s="1" t="b">
        <f t="array" ref="L685">IF(NOT(H685=""),AND(AND(ABS(C685:H685-B685:G685)&gt;0),AND(ABS(C685:H685-B685:G685)&lt;4)),IF(NOT(G685=""),AND(AND(ABS(C685:G685-B685:F685)&gt;0),AND(ABS(C685:G685-B685:F685)&lt;4)),IF(NOT(F685=""),AND(AND(ABS(C685:F685-B685:E685)&gt;0),AND(ABS(C685:F685-B685:E685)&lt;4)),AND(AND(ABS(C685:E685-B685:D685)&gt;0),AND(ABS(C685:E685-B685:D685)&lt;4)))))</f>
        <v>1</v>
      </c>
      <c r="M685" s="1" t="b">
        <f t="shared" si="1"/>
        <v>1</v>
      </c>
    </row>
    <row r="686" ht="15.75" customHeight="1">
      <c r="A686" s="1" t="s">
        <v>695</v>
      </c>
      <c r="B686" s="1">
        <v>97.0</v>
      </c>
      <c r="C686" s="1">
        <v>95.0</v>
      </c>
      <c r="D686" s="1">
        <v>94.0</v>
      </c>
      <c r="E686" s="1">
        <v>92.0</v>
      </c>
      <c r="J686" s="1" t="b">
        <f t="array" ref="J686">IF(NOT(H686=""),AND(C686:H686&gt;B686:G686),IF(NOT(G686=""),AND(C686:G686&gt;B686:F686),IF(NOT(F686=""),AND(C686:F686&gt;B686:E686),AND(C686:E686&gt;B686:D686))))</f>
        <v>0</v>
      </c>
      <c r="K686" s="1" t="b">
        <f t="array" ref="K686">IF(NOT(H686=""),AND(C686:H686&lt;B686:G686),IF(NOT(G686=""),AND(C686:G686&lt;B686:F686),IF(NOT(F686=""),AND(C686:F686&lt;B686:E686),AND(C686:E686&lt;B686:D686))))</f>
        <v>1</v>
      </c>
      <c r="L686" s="1" t="b">
        <f t="array" ref="L686">IF(NOT(H686=""),AND(AND(ABS(C686:H686-B686:G686)&gt;0),AND(ABS(C686:H686-B686:G686)&lt;4)),IF(NOT(G686=""),AND(AND(ABS(C686:G686-B686:F686)&gt;0),AND(ABS(C686:G686-B686:F686)&lt;4)),IF(NOT(F686=""),AND(AND(ABS(C686:F686-B686:E686)&gt;0),AND(ABS(C686:F686-B686:E686)&lt;4)),AND(AND(ABS(C686:E686-B686:D686)&gt;0),AND(ABS(C686:E686-B686:D686)&lt;4)))))</f>
        <v>1</v>
      </c>
      <c r="M686" s="1" t="b">
        <f t="shared" si="1"/>
        <v>1</v>
      </c>
    </row>
    <row r="687" ht="15.75" customHeight="1">
      <c r="A687" s="1" t="s">
        <v>696</v>
      </c>
      <c r="B687" s="1">
        <v>18.0</v>
      </c>
      <c r="C687" s="1">
        <v>20.0</v>
      </c>
      <c r="D687" s="1">
        <v>21.0</v>
      </c>
      <c r="E687" s="1">
        <v>24.0</v>
      </c>
      <c r="F687" s="1">
        <v>26.0</v>
      </c>
      <c r="J687" s="1" t="b">
        <f t="array" ref="J687">IF(NOT(H687=""),AND(C687:H687&gt;B687:G687),IF(NOT(G687=""),AND(C687:G687&gt;B687:F687),IF(NOT(F687=""),AND(C687:F687&gt;B687:E687),AND(C687:E687&gt;B687:D687))))</f>
        <v>1</v>
      </c>
      <c r="K687" s="1" t="b">
        <f t="array" ref="K687">IF(NOT(H687=""),AND(C687:H687&lt;B687:G687),IF(NOT(G687=""),AND(C687:G687&lt;B687:F687),IF(NOT(F687=""),AND(C687:F687&lt;B687:E687),AND(C687:E687&lt;B687:D687))))</f>
        <v>0</v>
      </c>
      <c r="L687" s="1" t="b">
        <f t="array" ref="L687">IF(NOT(H687=""),AND(AND(ABS(C687:H687-B687:G687)&gt;0),AND(ABS(C687:H687-B687:G687)&lt;4)),IF(NOT(G687=""),AND(AND(ABS(C687:G687-B687:F687)&gt;0),AND(ABS(C687:G687-B687:F687)&lt;4)),IF(NOT(F687=""),AND(AND(ABS(C687:F687-B687:E687)&gt;0),AND(ABS(C687:F687-B687:E687)&lt;4)),AND(AND(ABS(C687:E687-B687:D687)&gt;0),AND(ABS(C687:E687-B687:D687)&lt;4)))))</f>
        <v>1</v>
      </c>
      <c r="M687" s="1" t="b">
        <f t="shared" si="1"/>
        <v>1</v>
      </c>
    </row>
    <row r="688" ht="15.75" customHeight="1">
      <c r="A688" s="1" t="s">
        <v>697</v>
      </c>
      <c r="B688" s="1">
        <v>17.0</v>
      </c>
      <c r="C688" s="1">
        <v>18.0</v>
      </c>
      <c r="D688" s="1">
        <v>20.0</v>
      </c>
      <c r="E688" s="1">
        <v>22.0</v>
      </c>
      <c r="J688" s="1" t="b">
        <f t="array" ref="J688">IF(NOT(H688=""),AND(C688:H688&gt;B688:G688),IF(NOT(G688=""),AND(C688:G688&gt;B688:F688),IF(NOT(F688=""),AND(C688:F688&gt;B688:E688),AND(C688:E688&gt;B688:D688))))</f>
        <v>1</v>
      </c>
      <c r="K688" s="1" t="b">
        <f t="array" ref="K688">IF(NOT(H688=""),AND(C688:H688&lt;B688:G688),IF(NOT(G688=""),AND(C688:G688&lt;B688:F688),IF(NOT(F688=""),AND(C688:F688&lt;B688:E688),AND(C688:E688&lt;B688:D688))))</f>
        <v>0</v>
      </c>
      <c r="L688" s="1" t="b">
        <f t="array" ref="L688">IF(NOT(H688=""),AND(AND(ABS(C688:H688-B688:G688)&gt;0),AND(ABS(C688:H688-B688:G688)&lt;4)),IF(NOT(G688=""),AND(AND(ABS(C688:G688-B688:F688)&gt;0),AND(ABS(C688:G688-B688:F688)&lt;4)),IF(NOT(F688=""),AND(AND(ABS(C688:F688-B688:E688)&gt;0),AND(ABS(C688:F688-B688:E688)&lt;4)),AND(AND(ABS(C688:E688-B688:D688)&gt;0),AND(ABS(C688:E688-B688:D688)&lt;4)))))</f>
        <v>1</v>
      </c>
      <c r="M688" s="1" t="b">
        <f t="shared" si="1"/>
        <v>1</v>
      </c>
    </row>
    <row r="689" ht="15.75" customHeight="1">
      <c r="A689" s="1" t="s">
        <v>698</v>
      </c>
      <c r="B689" s="1">
        <v>69.0</v>
      </c>
      <c r="C689" s="1">
        <v>72.0</v>
      </c>
      <c r="D689" s="1">
        <v>73.0</v>
      </c>
      <c r="E689" s="1">
        <v>75.0</v>
      </c>
      <c r="F689" s="1">
        <v>76.0</v>
      </c>
      <c r="J689" s="1" t="b">
        <f t="array" ref="J689">IF(NOT(H689=""),AND(C689:H689&gt;B689:G689),IF(NOT(G689=""),AND(C689:G689&gt;B689:F689),IF(NOT(F689=""),AND(C689:F689&gt;B689:E689),AND(C689:E689&gt;B689:D689))))</f>
        <v>1</v>
      </c>
      <c r="K689" s="1" t="b">
        <f t="array" ref="K689">IF(NOT(H689=""),AND(C689:H689&lt;B689:G689),IF(NOT(G689=""),AND(C689:G689&lt;B689:F689),IF(NOT(F689=""),AND(C689:F689&lt;B689:E689),AND(C689:E689&lt;B689:D689))))</f>
        <v>0</v>
      </c>
      <c r="L689" s="1" t="b">
        <f t="array" ref="L689">IF(NOT(H689=""),AND(AND(ABS(C689:H689-B689:G689)&gt;0),AND(ABS(C689:H689-B689:G689)&lt;4)),IF(NOT(G689=""),AND(AND(ABS(C689:G689-B689:F689)&gt;0),AND(ABS(C689:G689-B689:F689)&lt;4)),IF(NOT(F689=""),AND(AND(ABS(C689:F689-B689:E689)&gt;0),AND(ABS(C689:F689-B689:E689)&lt;4)),AND(AND(ABS(C689:E689-B689:D689)&gt;0),AND(ABS(C689:E689-B689:D689)&lt;4)))))</f>
        <v>1</v>
      </c>
      <c r="M689" s="1" t="b">
        <f t="shared" si="1"/>
        <v>1</v>
      </c>
    </row>
    <row r="690" ht="15.75" customHeight="1">
      <c r="A690" s="1" t="s">
        <v>699</v>
      </c>
      <c r="B690" s="1">
        <v>46.0</v>
      </c>
      <c r="C690" s="1">
        <v>45.0</v>
      </c>
      <c r="D690" s="1">
        <v>44.0</v>
      </c>
      <c r="E690" s="1">
        <v>41.0</v>
      </c>
      <c r="F690" s="1">
        <v>40.0</v>
      </c>
      <c r="G690" s="1">
        <v>37.0</v>
      </c>
      <c r="J690" s="1" t="b">
        <f t="array" ref="J690">IF(NOT(H690=""),AND(C690:H690&gt;B690:G690),IF(NOT(G690=""),AND(C690:G690&gt;B690:F690),IF(NOT(F690=""),AND(C690:F690&gt;B690:E690),AND(C690:E690&gt;B690:D690))))</f>
        <v>0</v>
      </c>
      <c r="K690" s="1" t="b">
        <f t="array" ref="K690">IF(NOT(H690=""),AND(C690:H690&lt;B690:G690),IF(NOT(G690=""),AND(C690:G690&lt;B690:F690),IF(NOT(F690=""),AND(C690:F690&lt;B690:E690),AND(C690:E690&lt;B690:D690))))</f>
        <v>1</v>
      </c>
      <c r="L690" s="1" t="b">
        <f t="array" ref="L690">IF(NOT(H690=""),AND(AND(ABS(C690:H690-B690:G690)&gt;0),AND(ABS(C690:H690-B690:G690)&lt;4)),IF(NOT(G690=""),AND(AND(ABS(C690:G690-B690:F690)&gt;0),AND(ABS(C690:G690-B690:F690)&lt;4)),IF(NOT(F690=""),AND(AND(ABS(C690:F690-B690:E690)&gt;0),AND(ABS(C690:F690-B690:E690)&lt;4)),AND(AND(ABS(C690:E690-B690:D690)&gt;0),AND(ABS(C690:E690-B690:D690)&lt;4)))))</f>
        <v>1</v>
      </c>
      <c r="M690" s="1" t="b">
        <f t="shared" si="1"/>
        <v>1</v>
      </c>
    </row>
    <row r="691" ht="15.75" customHeight="1">
      <c r="A691" s="1" t="s">
        <v>700</v>
      </c>
      <c r="B691" s="1">
        <v>47.0</v>
      </c>
      <c r="C691" s="1">
        <v>45.0</v>
      </c>
      <c r="D691" s="1">
        <v>43.0</v>
      </c>
      <c r="E691" s="1">
        <v>42.0</v>
      </c>
      <c r="F691" s="1">
        <v>39.0</v>
      </c>
      <c r="G691" s="1">
        <v>36.0</v>
      </c>
      <c r="J691" s="1" t="b">
        <f t="array" ref="J691">IF(NOT(H691=""),AND(C691:H691&gt;B691:G691),IF(NOT(G691=""),AND(C691:G691&gt;B691:F691),IF(NOT(F691=""),AND(C691:F691&gt;B691:E691),AND(C691:E691&gt;B691:D691))))</f>
        <v>0</v>
      </c>
      <c r="K691" s="1" t="b">
        <f t="array" ref="K691">IF(NOT(H691=""),AND(C691:H691&lt;B691:G691),IF(NOT(G691=""),AND(C691:G691&lt;B691:F691),IF(NOT(F691=""),AND(C691:F691&lt;B691:E691),AND(C691:E691&lt;B691:D691))))</f>
        <v>1</v>
      </c>
      <c r="L691" s="1" t="b">
        <f t="array" ref="L691">IF(NOT(H691=""),AND(AND(ABS(C691:H691-B691:G691)&gt;0),AND(ABS(C691:H691-B691:G691)&lt;4)),IF(NOT(G691=""),AND(AND(ABS(C691:G691-B691:F691)&gt;0),AND(ABS(C691:G691-B691:F691)&lt;4)),IF(NOT(F691=""),AND(AND(ABS(C691:F691-B691:E691)&gt;0),AND(ABS(C691:F691-B691:E691)&lt;4)),AND(AND(ABS(C691:E691-B691:D691)&gt;0),AND(ABS(C691:E691-B691:D691)&lt;4)))))</f>
        <v>1</v>
      </c>
      <c r="M691" s="1" t="b">
        <f t="shared" si="1"/>
        <v>1</v>
      </c>
    </row>
    <row r="692" ht="15.75" customHeight="1">
      <c r="A692" s="1" t="s">
        <v>701</v>
      </c>
      <c r="B692" s="1">
        <v>92.0</v>
      </c>
      <c r="C692" s="1">
        <v>89.0</v>
      </c>
      <c r="D692" s="1">
        <v>86.0</v>
      </c>
      <c r="E692" s="1">
        <v>83.0</v>
      </c>
      <c r="J692" s="1" t="b">
        <f t="array" ref="J692">IF(NOT(H692=""),AND(C692:H692&gt;B692:G692),IF(NOT(G692=""),AND(C692:G692&gt;B692:F692),IF(NOT(F692=""),AND(C692:F692&gt;B692:E692),AND(C692:E692&gt;B692:D692))))</f>
        <v>0</v>
      </c>
      <c r="K692" s="1" t="b">
        <f t="array" ref="K692">IF(NOT(H692=""),AND(C692:H692&lt;B692:G692),IF(NOT(G692=""),AND(C692:G692&lt;B692:F692),IF(NOT(F692=""),AND(C692:F692&lt;B692:E692),AND(C692:E692&lt;B692:D692))))</f>
        <v>1</v>
      </c>
      <c r="L692" s="1" t="b">
        <f t="array" ref="L692">IF(NOT(H692=""),AND(AND(ABS(C692:H692-B692:G692)&gt;0),AND(ABS(C692:H692-B692:G692)&lt;4)),IF(NOT(G692=""),AND(AND(ABS(C692:G692-B692:F692)&gt;0),AND(ABS(C692:G692-B692:F692)&lt;4)),IF(NOT(F692=""),AND(AND(ABS(C692:F692-B692:E692)&gt;0),AND(ABS(C692:F692-B692:E692)&lt;4)),AND(AND(ABS(C692:E692-B692:D692)&gt;0),AND(ABS(C692:E692-B692:D692)&lt;4)))))</f>
        <v>1</v>
      </c>
      <c r="M692" s="1" t="b">
        <f t="shared" si="1"/>
        <v>1</v>
      </c>
    </row>
    <row r="693" ht="15.75" customHeight="1">
      <c r="A693" s="1" t="s">
        <v>702</v>
      </c>
      <c r="B693" s="1">
        <v>41.0</v>
      </c>
      <c r="C693" s="1">
        <v>40.0</v>
      </c>
      <c r="D693" s="1">
        <v>37.0</v>
      </c>
      <c r="E693" s="1">
        <v>34.0</v>
      </c>
      <c r="F693" s="1">
        <v>32.0</v>
      </c>
      <c r="G693" s="1">
        <v>29.0</v>
      </c>
      <c r="J693" s="1" t="b">
        <f t="array" ref="J693">IF(NOT(H693=""),AND(C693:H693&gt;B693:G693),IF(NOT(G693=""),AND(C693:G693&gt;B693:F693),IF(NOT(F693=""),AND(C693:F693&gt;B693:E693),AND(C693:E693&gt;B693:D693))))</f>
        <v>0</v>
      </c>
      <c r="K693" s="1" t="b">
        <f t="array" ref="K693">IF(NOT(H693=""),AND(C693:H693&lt;B693:G693),IF(NOT(G693=""),AND(C693:G693&lt;B693:F693),IF(NOT(F693=""),AND(C693:F693&lt;B693:E693),AND(C693:E693&lt;B693:D693))))</f>
        <v>1</v>
      </c>
      <c r="L693" s="1" t="b">
        <f t="array" ref="L693">IF(NOT(H693=""),AND(AND(ABS(C693:H693-B693:G693)&gt;0),AND(ABS(C693:H693-B693:G693)&lt;4)),IF(NOT(G693=""),AND(AND(ABS(C693:G693-B693:F693)&gt;0),AND(ABS(C693:G693-B693:F693)&lt;4)),IF(NOT(F693=""),AND(AND(ABS(C693:F693-B693:E693)&gt;0),AND(ABS(C693:F693-B693:E693)&lt;4)),AND(AND(ABS(C693:E693-B693:D693)&gt;0),AND(ABS(C693:E693-B693:D693)&lt;4)))))</f>
        <v>1</v>
      </c>
      <c r="M693" s="1" t="b">
        <f t="shared" si="1"/>
        <v>1</v>
      </c>
    </row>
    <row r="694" ht="15.75" customHeight="1">
      <c r="A694" s="1" t="s">
        <v>703</v>
      </c>
      <c r="B694" s="1">
        <v>65.0</v>
      </c>
      <c r="C694" s="1">
        <v>63.0</v>
      </c>
      <c r="D694" s="1">
        <v>60.0</v>
      </c>
      <c r="E694" s="1">
        <v>59.0</v>
      </c>
      <c r="F694" s="1">
        <v>56.0</v>
      </c>
      <c r="G694" s="1">
        <v>54.0</v>
      </c>
      <c r="H694" s="1">
        <v>51.0</v>
      </c>
      <c r="J694" s="1" t="b">
        <f t="array" ref="J694">IF(NOT(H694=""),AND(C694:H694&gt;B694:G694),IF(NOT(G694=""),AND(C694:G694&gt;B694:F694),IF(NOT(F694=""),AND(C694:F694&gt;B694:E694),AND(C694:E694&gt;B694:D694))))</f>
        <v>0</v>
      </c>
      <c r="K694" s="1" t="b">
        <f t="array" ref="K694">IF(NOT(H694=""),AND(C694:H694&lt;B694:G694),IF(NOT(G694=""),AND(C694:G694&lt;B694:F694),IF(NOT(F694=""),AND(C694:F694&lt;B694:E694),AND(C694:E694&lt;B694:D694))))</f>
        <v>1</v>
      </c>
      <c r="L694" s="1" t="b">
        <f t="array" ref="L694">IF(NOT(H694=""),AND(AND(ABS(C694:H694-B694:G694)&gt;0),AND(ABS(C694:H694-B694:G694)&lt;4)),IF(NOT(G694=""),AND(AND(ABS(C694:G694-B694:F694)&gt;0),AND(ABS(C694:G694-B694:F694)&lt;4)),IF(NOT(F694=""),AND(AND(ABS(C694:F694-B694:E694)&gt;0),AND(ABS(C694:F694-B694:E694)&lt;4)),AND(AND(ABS(C694:E694-B694:D694)&gt;0),AND(ABS(C694:E694-B694:D694)&lt;4)))))</f>
        <v>1</v>
      </c>
      <c r="M694" s="1" t="b">
        <f t="shared" si="1"/>
        <v>1</v>
      </c>
    </row>
    <row r="695" ht="15.75" customHeight="1">
      <c r="A695" s="1" t="s">
        <v>704</v>
      </c>
      <c r="B695" s="1">
        <v>31.0</v>
      </c>
      <c r="C695" s="1">
        <v>32.0</v>
      </c>
      <c r="D695" s="1">
        <v>34.0</v>
      </c>
      <c r="E695" s="1">
        <v>35.0</v>
      </c>
      <c r="F695" s="1">
        <v>38.0</v>
      </c>
      <c r="G695" s="1">
        <v>41.0</v>
      </c>
      <c r="H695" s="1">
        <v>42.0</v>
      </c>
      <c r="J695" s="1" t="b">
        <f t="array" ref="J695">IF(NOT(H695=""),AND(C695:H695&gt;B695:G695),IF(NOT(G695=""),AND(C695:G695&gt;B695:F695),IF(NOT(F695=""),AND(C695:F695&gt;B695:E695),AND(C695:E695&gt;B695:D695))))</f>
        <v>1</v>
      </c>
      <c r="K695" s="1" t="b">
        <f t="array" ref="K695">IF(NOT(H695=""),AND(C695:H695&lt;B695:G695),IF(NOT(G695=""),AND(C695:G695&lt;B695:F695),IF(NOT(F695=""),AND(C695:F695&lt;B695:E695),AND(C695:E695&lt;B695:D695))))</f>
        <v>0</v>
      </c>
      <c r="L695" s="1" t="b">
        <f t="array" ref="L695">IF(NOT(H695=""),AND(AND(ABS(C695:H695-B695:G695)&gt;0),AND(ABS(C695:H695-B695:G695)&lt;4)),IF(NOT(G695=""),AND(AND(ABS(C695:G695-B695:F695)&gt;0),AND(ABS(C695:G695-B695:F695)&lt;4)),IF(NOT(F695=""),AND(AND(ABS(C695:F695-B695:E695)&gt;0),AND(ABS(C695:F695-B695:E695)&lt;4)),AND(AND(ABS(C695:E695-B695:D695)&gt;0),AND(ABS(C695:E695-B695:D695)&lt;4)))))</f>
        <v>1</v>
      </c>
      <c r="M695" s="1" t="b">
        <f t="shared" si="1"/>
        <v>1</v>
      </c>
    </row>
    <row r="696" ht="15.75" customHeight="1">
      <c r="A696" s="1" t="s">
        <v>705</v>
      </c>
      <c r="B696" s="1">
        <v>18.0</v>
      </c>
      <c r="C696" s="1">
        <v>21.0</v>
      </c>
      <c r="D696" s="1">
        <v>23.0</v>
      </c>
      <c r="E696" s="1">
        <v>26.0</v>
      </c>
      <c r="F696" s="1">
        <v>29.0</v>
      </c>
      <c r="G696" s="1">
        <v>32.0</v>
      </c>
      <c r="J696" s="1" t="b">
        <f t="array" ref="J696">IF(NOT(H696=""),AND(C696:H696&gt;B696:G696),IF(NOT(G696=""),AND(C696:G696&gt;B696:F696),IF(NOT(F696=""),AND(C696:F696&gt;B696:E696),AND(C696:E696&gt;B696:D696))))</f>
        <v>1</v>
      </c>
      <c r="K696" s="1" t="b">
        <f t="array" ref="K696">IF(NOT(H696=""),AND(C696:H696&lt;B696:G696),IF(NOT(G696=""),AND(C696:G696&lt;B696:F696),IF(NOT(F696=""),AND(C696:F696&lt;B696:E696),AND(C696:E696&lt;B696:D696))))</f>
        <v>0</v>
      </c>
      <c r="L696" s="1" t="b">
        <f t="array" ref="L696">IF(NOT(H696=""),AND(AND(ABS(C696:H696-B696:G696)&gt;0),AND(ABS(C696:H696-B696:G696)&lt;4)),IF(NOT(G696=""),AND(AND(ABS(C696:G696-B696:F696)&gt;0),AND(ABS(C696:G696-B696:F696)&lt;4)),IF(NOT(F696=""),AND(AND(ABS(C696:F696-B696:E696)&gt;0),AND(ABS(C696:F696-B696:E696)&lt;4)),AND(AND(ABS(C696:E696-B696:D696)&gt;0),AND(ABS(C696:E696-B696:D696)&lt;4)))))</f>
        <v>1</v>
      </c>
      <c r="M696" s="1" t="b">
        <f t="shared" si="1"/>
        <v>1</v>
      </c>
    </row>
    <row r="697" ht="15.75" customHeight="1">
      <c r="A697" s="1" t="s">
        <v>706</v>
      </c>
      <c r="B697" s="1">
        <v>90.0</v>
      </c>
      <c r="C697" s="1">
        <v>92.0</v>
      </c>
      <c r="D697" s="1">
        <v>94.0</v>
      </c>
      <c r="E697" s="1">
        <v>96.0</v>
      </c>
      <c r="F697" s="1">
        <v>98.0</v>
      </c>
      <c r="G697" s="1">
        <v>99.0</v>
      </c>
      <c r="J697" s="1" t="b">
        <f t="array" ref="J697">IF(NOT(H697=""),AND(C697:H697&gt;B697:G697),IF(NOT(G697=""),AND(C697:G697&gt;B697:F697),IF(NOT(F697=""),AND(C697:F697&gt;B697:E697),AND(C697:E697&gt;B697:D697))))</f>
        <v>1</v>
      </c>
      <c r="K697" s="1" t="b">
        <f t="array" ref="K697">IF(NOT(H697=""),AND(C697:H697&lt;B697:G697),IF(NOT(G697=""),AND(C697:G697&lt;B697:F697),IF(NOT(F697=""),AND(C697:F697&lt;B697:E697),AND(C697:E697&lt;B697:D697))))</f>
        <v>0</v>
      </c>
      <c r="L697" s="1" t="b">
        <f t="array" ref="L697">IF(NOT(H697=""),AND(AND(ABS(C697:H697-B697:G697)&gt;0),AND(ABS(C697:H697-B697:G697)&lt;4)),IF(NOT(G697=""),AND(AND(ABS(C697:G697-B697:F697)&gt;0),AND(ABS(C697:G697-B697:F697)&lt;4)),IF(NOT(F697=""),AND(AND(ABS(C697:F697-B697:E697)&gt;0),AND(ABS(C697:F697-B697:E697)&lt;4)),AND(AND(ABS(C697:E697-B697:D697)&gt;0),AND(ABS(C697:E697-B697:D697)&lt;4)))))</f>
        <v>1</v>
      </c>
      <c r="M697" s="1" t="b">
        <f t="shared" si="1"/>
        <v>1</v>
      </c>
    </row>
    <row r="698" ht="15.75" customHeight="1">
      <c r="A698" s="1" t="s">
        <v>707</v>
      </c>
      <c r="B698" s="1">
        <v>14.0</v>
      </c>
      <c r="C698" s="1">
        <v>17.0</v>
      </c>
      <c r="D698" s="1">
        <v>18.0</v>
      </c>
      <c r="E698" s="1">
        <v>20.0</v>
      </c>
      <c r="F698" s="1">
        <v>22.0</v>
      </c>
      <c r="G698" s="1">
        <v>23.0</v>
      </c>
      <c r="J698" s="1" t="b">
        <f t="array" ref="J698">IF(NOT(H698=""),AND(C698:H698&gt;B698:G698),IF(NOT(G698=""),AND(C698:G698&gt;B698:F698),IF(NOT(F698=""),AND(C698:F698&gt;B698:E698),AND(C698:E698&gt;B698:D698))))</f>
        <v>1</v>
      </c>
      <c r="K698" s="1" t="b">
        <f t="array" ref="K698">IF(NOT(H698=""),AND(C698:H698&lt;B698:G698),IF(NOT(G698=""),AND(C698:G698&lt;B698:F698),IF(NOT(F698=""),AND(C698:F698&lt;B698:E698),AND(C698:E698&lt;B698:D698))))</f>
        <v>0</v>
      </c>
      <c r="L698" s="1" t="b">
        <f t="array" ref="L698">IF(NOT(H698=""),AND(AND(ABS(C698:H698-B698:G698)&gt;0),AND(ABS(C698:H698-B698:G698)&lt;4)),IF(NOT(G698=""),AND(AND(ABS(C698:G698-B698:F698)&gt;0),AND(ABS(C698:G698-B698:F698)&lt;4)),IF(NOT(F698=""),AND(AND(ABS(C698:F698-B698:E698)&gt;0),AND(ABS(C698:F698-B698:E698)&lt;4)),AND(AND(ABS(C698:E698-B698:D698)&gt;0),AND(ABS(C698:E698-B698:D698)&lt;4)))))</f>
        <v>1</v>
      </c>
      <c r="M698" s="1" t="b">
        <f t="shared" si="1"/>
        <v>1</v>
      </c>
    </row>
    <row r="699" ht="15.75" customHeight="1">
      <c r="A699" s="1" t="s">
        <v>708</v>
      </c>
      <c r="B699" s="1">
        <v>48.0</v>
      </c>
      <c r="C699" s="1">
        <v>45.0</v>
      </c>
      <c r="D699" s="1">
        <v>43.0</v>
      </c>
      <c r="E699" s="1">
        <v>41.0</v>
      </c>
      <c r="F699" s="1">
        <v>40.0</v>
      </c>
      <c r="G699" s="1">
        <v>39.0</v>
      </c>
      <c r="H699" s="1">
        <v>37.0</v>
      </c>
      <c r="J699" s="1" t="b">
        <f t="array" ref="J699">IF(NOT(H699=""),AND(C699:H699&gt;B699:G699),IF(NOT(G699=""),AND(C699:G699&gt;B699:F699),IF(NOT(F699=""),AND(C699:F699&gt;B699:E699),AND(C699:E699&gt;B699:D699))))</f>
        <v>0</v>
      </c>
      <c r="K699" s="1" t="b">
        <f t="array" ref="K699">IF(NOT(H699=""),AND(C699:H699&lt;B699:G699),IF(NOT(G699=""),AND(C699:G699&lt;B699:F699),IF(NOT(F699=""),AND(C699:F699&lt;B699:E699),AND(C699:E699&lt;B699:D699))))</f>
        <v>1</v>
      </c>
      <c r="L699" s="1" t="b">
        <f t="array" ref="L699">IF(NOT(H699=""),AND(AND(ABS(C699:H699-B699:G699)&gt;0),AND(ABS(C699:H699-B699:G699)&lt;4)),IF(NOT(G699=""),AND(AND(ABS(C699:G699-B699:F699)&gt;0),AND(ABS(C699:G699-B699:F699)&lt;4)),IF(NOT(F699=""),AND(AND(ABS(C699:F699-B699:E699)&gt;0),AND(ABS(C699:F699-B699:E699)&lt;4)),AND(AND(ABS(C699:E699-B699:D699)&gt;0),AND(ABS(C699:E699-B699:D699)&lt;4)))))</f>
        <v>1</v>
      </c>
      <c r="M699" s="1" t="b">
        <f t="shared" si="1"/>
        <v>1</v>
      </c>
    </row>
    <row r="700" ht="15.75" customHeight="1">
      <c r="A700" s="1" t="s">
        <v>709</v>
      </c>
      <c r="B700" s="1">
        <v>74.0</v>
      </c>
      <c r="C700" s="1">
        <v>77.0</v>
      </c>
      <c r="D700" s="1">
        <v>79.0</v>
      </c>
      <c r="E700" s="1">
        <v>82.0</v>
      </c>
      <c r="F700" s="1">
        <v>85.0</v>
      </c>
      <c r="G700" s="1">
        <v>86.0</v>
      </c>
      <c r="J700" s="1" t="b">
        <f t="array" ref="J700">IF(NOT(H700=""),AND(C700:H700&gt;B700:G700),IF(NOT(G700=""),AND(C700:G700&gt;B700:F700),IF(NOT(F700=""),AND(C700:F700&gt;B700:E700),AND(C700:E700&gt;B700:D700))))</f>
        <v>1</v>
      </c>
      <c r="K700" s="1" t="b">
        <f t="array" ref="K700">IF(NOT(H700=""),AND(C700:H700&lt;B700:G700),IF(NOT(G700=""),AND(C700:G700&lt;B700:F700),IF(NOT(F700=""),AND(C700:F700&lt;B700:E700),AND(C700:E700&lt;B700:D700))))</f>
        <v>0</v>
      </c>
      <c r="L700" s="1" t="b">
        <f t="array" ref="L700">IF(NOT(H700=""),AND(AND(ABS(C700:H700-B700:G700)&gt;0),AND(ABS(C700:H700-B700:G700)&lt;4)),IF(NOT(G700=""),AND(AND(ABS(C700:G700-B700:F700)&gt;0),AND(ABS(C700:G700-B700:F700)&lt;4)),IF(NOT(F700=""),AND(AND(ABS(C700:F700-B700:E700)&gt;0),AND(ABS(C700:F700-B700:E700)&lt;4)),AND(AND(ABS(C700:E700-B700:D700)&gt;0),AND(ABS(C700:E700-B700:D700)&lt;4)))))</f>
        <v>1</v>
      </c>
      <c r="M700" s="1" t="b">
        <f t="shared" si="1"/>
        <v>1</v>
      </c>
    </row>
    <row r="701" ht="15.75" customHeight="1">
      <c r="A701" s="1" t="s">
        <v>710</v>
      </c>
      <c r="B701" s="1">
        <v>84.0</v>
      </c>
      <c r="C701" s="1">
        <v>87.0</v>
      </c>
      <c r="D701" s="1">
        <v>90.0</v>
      </c>
      <c r="E701" s="1">
        <v>92.0</v>
      </c>
      <c r="F701" s="1">
        <v>94.0</v>
      </c>
      <c r="G701" s="1">
        <v>97.0</v>
      </c>
      <c r="H701" s="1">
        <v>99.0</v>
      </c>
      <c r="J701" s="1" t="b">
        <f t="array" ref="J701">IF(NOT(H701=""),AND(C701:H701&gt;B701:G701),IF(NOT(G701=""),AND(C701:G701&gt;B701:F701),IF(NOT(F701=""),AND(C701:F701&gt;B701:E701),AND(C701:E701&gt;B701:D701))))</f>
        <v>1</v>
      </c>
      <c r="K701" s="1" t="b">
        <f t="array" ref="K701">IF(NOT(H701=""),AND(C701:H701&lt;B701:G701),IF(NOT(G701=""),AND(C701:G701&lt;B701:F701),IF(NOT(F701=""),AND(C701:F701&lt;B701:E701),AND(C701:E701&lt;B701:D701))))</f>
        <v>0</v>
      </c>
      <c r="L701" s="1" t="b">
        <f t="array" ref="L701">IF(NOT(H701=""),AND(AND(ABS(C701:H701-B701:G701)&gt;0),AND(ABS(C701:H701-B701:G701)&lt;4)),IF(NOT(G701=""),AND(AND(ABS(C701:G701-B701:F701)&gt;0),AND(ABS(C701:G701-B701:F701)&lt;4)),IF(NOT(F701=""),AND(AND(ABS(C701:F701-B701:E701)&gt;0),AND(ABS(C701:F701-B701:E701)&lt;4)),AND(AND(ABS(C701:E701-B701:D701)&gt;0),AND(ABS(C701:E701-B701:D701)&lt;4)))))</f>
        <v>1</v>
      </c>
      <c r="M701" s="1" t="b">
        <f t="shared" si="1"/>
        <v>1</v>
      </c>
    </row>
    <row r="702" ht="15.75" customHeight="1">
      <c r="A702" s="1" t="s">
        <v>711</v>
      </c>
      <c r="B702" s="1">
        <v>87.0</v>
      </c>
      <c r="C702" s="1">
        <v>88.0</v>
      </c>
      <c r="D702" s="1">
        <v>91.0</v>
      </c>
      <c r="E702" s="1">
        <v>92.0</v>
      </c>
      <c r="F702" s="1">
        <v>93.0</v>
      </c>
      <c r="J702" s="1" t="b">
        <f t="array" ref="J702">IF(NOT(H702=""),AND(C702:H702&gt;B702:G702),IF(NOT(G702=""),AND(C702:G702&gt;B702:F702),IF(NOT(F702=""),AND(C702:F702&gt;B702:E702),AND(C702:E702&gt;B702:D702))))</f>
        <v>1</v>
      </c>
      <c r="K702" s="1" t="b">
        <f t="array" ref="K702">IF(NOT(H702=""),AND(C702:H702&lt;B702:G702),IF(NOT(G702=""),AND(C702:G702&lt;B702:F702),IF(NOT(F702=""),AND(C702:F702&lt;B702:E702),AND(C702:E702&lt;B702:D702))))</f>
        <v>0</v>
      </c>
      <c r="L702" s="1" t="b">
        <f t="array" ref="L702">IF(NOT(H702=""),AND(AND(ABS(C702:H702-B702:G702)&gt;0),AND(ABS(C702:H702-B702:G702)&lt;4)),IF(NOT(G702=""),AND(AND(ABS(C702:G702-B702:F702)&gt;0),AND(ABS(C702:G702-B702:F702)&lt;4)),IF(NOT(F702=""),AND(AND(ABS(C702:F702-B702:E702)&gt;0),AND(ABS(C702:F702-B702:E702)&lt;4)),AND(AND(ABS(C702:E702-B702:D702)&gt;0),AND(ABS(C702:E702-B702:D702)&lt;4)))))</f>
        <v>1</v>
      </c>
      <c r="M702" s="1" t="b">
        <f t="shared" si="1"/>
        <v>1</v>
      </c>
    </row>
    <row r="703" ht="15.75" customHeight="1">
      <c r="A703" s="1" t="s">
        <v>712</v>
      </c>
      <c r="B703" s="1">
        <v>90.0</v>
      </c>
      <c r="C703" s="1">
        <v>93.0</v>
      </c>
      <c r="D703" s="1">
        <v>96.0</v>
      </c>
      <c r="E703" s="1">
        <v>97.0</v>
      </c>
      <c r="F703" s="1">
        <v>98.0</v>
      </c>
      <c r="J703" s="1" t="b">
        <f t="array" ref="J703">IF(NOT(H703=""),AND(C703:H703&gt;B703:G703),IF(NOT(G703=""),AND(C703:G703&gt;B703:F703),IF(NOT(F703=""),AND(C703:F703&gt;B703:E703),AND(C703:E703&gt;B703:D703))))</f>
        <v>1</v>
      </c>
      <c r="K703" s="1" t="b">
        <f t="array" ref="K703">IF(NOT(H703=""),AND(C703:H703&lt;B703:G703),IF(NOT(G703=""),AND(C703:G703&lt;B703:F703),IF(NOT(F703=""),AND(C703:F703&lt;B703:E703),AND(C703:E703&lt;B703:D703))))</f>
        <v>0</v>
      </c>
      <c r="L703" s="1" t="b">
        <f t="array" ref="L703">IF(NOT(H703=""),AND(AND(ABS(C703:H703-B703:G703)&gt;0),AND(ABS(C703:H703-B703:G703)&lt;4)),IF(NOT(G703=""),AND(AND(ABS(C703:G703-B703:F703)&gt;0),AND(ABS(C703:G703-B703:F703)&lt;4)),IF(NOT(F703=""),AND(AND(ABS(C703:F703-B703:E703)&gt;0),AND(ABS(C703:F703-B703:E703)&lt;4)),AND(AND(ABS(C703:E703-B703:D703)&gt;0),AND(ABS(C703:E703-B703:D703)&lt;4)))))</f>
        <v>1</v>
      </c>
      <c r="M703" s="1" t="b">
        <f t="shared" si="1"/>
        <v>1</v>
      </c>
    </row>
    <row r="704" ht="15.75" customHeight="1">
      <c r="A704" s="1" t="s">
        <v>713</v>
      </c>
      <c r="B704" s="1">
        <v>21.0</v>
      </c>
      <c r="C704" s="1">
        <v>24.0</v>
      </c>
      <c r="D704" s="1">
        <v>25.0</v>
      </c>
      <c r="E704" s="1">
        <v>28.0</v>
      </c>
      <c r="J704" s="1" t="b">
        <f t="array" ref="J704">IF(NOT(H704=""),AND(C704:H704&gt;B704:G704),IF(NOT(G704=""),AND(C704:G704&gt;B704:F704),IF(NOT(F704=""),AND(C704:F704&gt;B704:E704),AND(C704:E704&gt;B704:D704))))</f>
        <v>1</v>
      </c>
      <c r="K704" s="1" t="b">
        <f t="array" ref="K704">IF(NOT(H704=""),AND(C704:H704&lt;B704:G704),IF(NOT(G704=""),AND(C704:G704&lt;B704:F704),IF(NOT(F704=""),AND(C704:F704&lt;B704:E704),AND(C704:E704&lt;B704:D704))))</f>
        <v>0</v>
      </c>
      <c r="L704" s="1" t="b">
        <f t="array" ref="L704">IF(NOT(H704=""),AND(AND(ABS(C704:H704-B704:G704)&gt;0),AND(ABS(C704:H704-B704:G704)&lt;4)),IF(NOT(G704=""),AND(AND(ABS(C704:G704-B704:F704)&gt;0),AND(ABS(C704:G704-B704:F704)&lt;4)),IF(NOT(F704=""),AND(AND(ABS(C704:F704-B704:E704)&gt;0),AND(ABS(C704:F704-B704:E704)&lt;4)),AND(AND(ABS(C704:E704-B704:D704)&gt;0),AND(ABS(C704:E704-B704:D704)&lt;4)))))</f>
        <v>1</v>
      </c>
      <c r="M704" s="1" t="b">
        <f t="shared" si="1"/>
        <v>1</v>
      </c>
    </row>
    <row r="705" ht="15.75" customHeight="1">
      <c r="A705" s="1" t="s">
        <v>714</v>
      </c>
      <c r="B705" s="1">
        <v>88.0</v>
      </c>
      <c r="C705" s="1">
        <v>90.0</v>
      </c>
      <c r="D705" s="1">
        <v>92.0</v>
      </c>
      <c r="E705" s="1">
        <v>95.0</v>
      </c>
      <c r="F705" s="1">
        <v>97.0</v>
      </c>
      <c r="J705" s="1" t="b">
        <f t="array" ref="J705">IF(NOT(H705=""),AND(C705:H705&gt;B705:G705),IF(NOT(G705=""),AND(C705:G705&gt;B705:F705),IF(NOT(F705=""),AND(C705:F705&gt;B705:E705),AND(C705:E705&gt;B705:D705))))</f>
        <v>1</v>
      </c>
      <c r="K705" s="1" t="b">
        <f t="array" ref="K705">IF(NOT(H705=""),AND(C705:H705&lt;B705:G705),IF(NOT(G705=""),AND(C705:G705&lt;B705:F705),IF(NOT(F705=""),AND(C705:F705&lt;B705:E705),AND(C705:E705&lt;B705:D705))))</f>
        <v>0</v>
      </c>
      <c r="L705" s="1" t="b">
        <f t="array" ref="L705">IF(NOT(H705=""),AND(AND(ABS(C705:H705-B705:G705)&gt;0),AND(ABS(C705:H705-B705:G705)&lt;4)),IF(NOT(G705=""),AND(AND(ABS(C705:G705-B705:F705)&gt;0),AND(ABS(C705:G705-B705:F705)&lt;4)),IF(NOT(F705=""),AND(AND(ABS(C705:F705-B705:E705)&gt;0),AND(ABS(C705:F705-B705:E705)&lt;4)),AND(AND(ABS(C705:E705-B705:D705)&gt;0),AND(ABS(C705:E705-B705:D705)&lt;4)))))</f>
        <v>1</v>
      </c>
      <c r="M705" s="1" t="b">
        <f t="shared" si="1"/>
        <v>1</v>
      </c>
    </row>
    <row r="706" ht="15.75" customHeight="1">
      <c r="A706" s="1" t="s">
        <v>715</v>
      </c>
      <c r="B706" s="1">
        <v>5.0</v>
      </c>
      <c r="C706" s="1">
        <v>8.0</v>
      </c>
      <c r="D706" s="1">
        <v>10.0</v>
      </c>
      <c r="E706" s="1">
        <v>11.0</v>
      </c>
      <c r="J706" s="1" t="b">
        <f t="array" ref="J706">IF(NOT(H706=""),AND(C706:H706&gt;B706:G706),IF(NOT(G706=""),AND(C706:G706&gt;B706:F706),IF(NOT(F706=""),AND(C706:F706&gt;B706:E706),AND(C706:E706&gt;B706:D706))))</f>
        <v>1</v>
      </c>
      <c r="K706" s="1" t="b">
        <f t="array" ref="K706">IF(NOT(H706=""),AND(C706:H706&lt;B706:G706),IF(NOT(G706=""),AND(C706:G706&lt;B706:F706),IF(NOT(F706=""),AND(C706:F706&lt;B706:E706),AND(C706:E706&lt;B706:D706))))</f>
        <v>0</v>
      </c>
      <c r="L706" s="1" t="b">
        <f t="array" ref="L706">IF(NOT(H706=""),AND(AND(ABS(C706:H706-B706:G706)&gt;0),AND(ABS(C706:H706-B706:G706)&lt;4)),IF(NOT(G706=""),AND(AND(ABS(C706:G706-B706:F706)&gt;0),AND(ABS(C706:G706-B706:F706)&lt;4)),IF(NOT(F706=""),AND(AND(ABS(C706:F706-B706:E706)&gt;0),AND(ABS(C706:F706-B706:E706)&lt;4)),AND(AND(ABS(C706:E706-B706:D706)&gt;0),AND(ABS(C706:E706-B706:D706)&lt;4)))))</f>
        <v>1</v>
      </c>
      <c r="M706" s="1" t="b">
        <f t="shared" si="1"/>
        <v>1</v>
      </c>
    </row>
    <row r="707" ht="15.75" customHeight="1">
      <c r="A707" s="1" t="s">
        <v>716</v>
      </c>
      <c r="B707" s="1">
        <v>58.0</v>
      </c>
      <c r="C707" s="1">
        <v>56.0</v>
      </c>
      <c r="D707" s="1">
        <v>55.0</v>
      </c>
      <c r="E707" s="1">
        <v>54.0</v>
      </c>
      <c r="F707" s="1">
        <v>52.0</v>
      </c>
      <c r="G707" s="1">
        <v>50.0</v>
      </c>
      <c r="H707" s="1">
        <v>48.0</v>
      </c>
      <c r="J707" s="1" t="b">
        <f t="array" ref="J707">IF(NOT(H707=""),AND(C707:H707&gt;B707:G707),IF(NOT(G707=""),AND(C707:G707&gt;B707:F707),IF(NOT(F707=""),AND(C707:F707&gt;B707:E707),AND(C707:E707&gt;B707:D707))))</f>
        <v>0</v>
      </c>
      <c r="K707" s="1" t="b">
        <f t="array" ref="K707">IF(NOT(H707=""),AND(C707:H707&lt;B707:G707),IF(NOT(G707=""),AND(C707:G707&lt;B707:F707),IF(NOT(F707=""),AND(C707:F707&lt;B707:E707),AND(C707:E707&lt;B707:D707))))</f>
        <v>1</v>
      </c>
      <c r="L707" s="1" t="b">
        <f t="array" ref="L707">IF(NOT(H707=""),AND(AND(ABS(C707:H707-B707:G707)&gt;0),AND(ABS(C707:H707-B707:G707)&lt;4)),IF(NOT(G707=""),AND(AND(ABS(C707:G707-B707:F707)&gt;0),AND(ABS(C707:G707-B707:F707)&lt;4)),IF(NOT(F707=""),AND(AND(ABS(C707:F707-B707:E707)&gt;0),AND(ABS(C707:F707-B707:E707)&lt;4)),AND(AND(ABS(C707:E707-B707:D707)&gt;0),AND(ABS(C707:E707-B707:D707)&lt;4)))))</f>
        <v>1</v>
      </c>
      <c r="M707" s="1" t="b">
        <f t="shared" si="1"/>
        <v>1</v>
      </c>
    </row>
    <row r="708" ht="15.75" customHeight="1">
      <c r="A708" s="1" t="s">
        <v>717</v>
      </c>
      <c r="B708" s="1">
        <v>17.0</v>
      </c>
      <c r="C708" s="1">
        <v>14.0</v>
      </c>
      <c r="D708" s="1">
        <v>12.0</v>
      </c>
      <c r="E708" s="1">
        <v>9.0</v>
      </c>
      <c r="F708" s="1">
        <v>6.0</v>
      </c>
      <c r="J708" s="1" t="b">
        <f t="array" ref="J708">IF(NOT(H708=""),AND(C708:H708&gt;B708:G708),IF(NOT(G708=""),AND(C708:G708&gt;B708:F708),IF(NOT(F708=""),AND(C708:F708&gt;B708:E708),AND(C708:E708&gt;B708:D708))))</f>
        <v>0</v>
      </c>
      <c r="K708" s="1" t="b">
        <f t="array" ref="K708">IF(NOT(H708=""),AND(C708:H708&lt;B708:G708),IF(NOT(G708=""),AND(C708:G708&lt;B708:F708),IF(NOT(F708=""),AND(C708:F708&lt;B708:E708),AND(C708:E708&lt;B708:D708))))</f>
        <v>1</v>
      </c>
      <c r="L708" s="1" t="b">
        <f t="array" ref="L708">IF(NOT(H708=""),AND(AND(ABS(C708:H708-B708:G708)&gt;0),AND(ABS(C708:H708-B708:G708)&lt;4)),IF(NOT(G708=""),AND(AND(ABS(C708:G708-B708:F708)&gt;0),AND(ABS(C708:G708-B708:F708)&lt;4)),IF(NOT(F708=""),AND(AND(ABS(C708:F708-B708:E708)&gt;0),AND(ABS(C708:F708-B708:E708)&lt;4)),AND(AND(ABS(C708:E708-B708:D708)&gt;0),AND(ABS(C708:E708-B708:D708)&lt;4)))))</f>
        <v>1</v>
      </c>
      <c r="M708" s="1" t="b">
        <f t="shared" si="1"/>
        <v>1</v>
      </c>
    </row>
    <row r="709" ht="15.75" customHeight="1">
      <c r="A709" s="1" t="s">
        <v>718</v>
      </c>
      <c r="B709" s="1">
        <v>39.0</v>
      </c>
      <c r="C709" s="1">
        <v>36.0</v>
      </c>
      <c r="D709" s="1">
        <v>34.0</v>
      </c>
      <c r="E709" s="1">
        <v>33.0</v>
      </c>
      <c r="J709" s="1" t="b">
        <f t="array" ref="J709">IF(NOT(H709=""),AND(C709:H709&gt;B709:G709),IF(NOT(G709=""),AND(C709:G709&gt;B709:F709),IF(NOT(F709=""),AND(C709:F709&gt;B709:E709),AND(C709:E709&gt;B709:D709))))</f>
        <v>0</v>
      </c>
      <c r="K709" s="1" t="b">
        <f t="array" ref="K709">IF(NOT(H709=""),AND(C709:H709&lt;B709:G709),IF(NOT(G709=""),AND(C709:G709&lt;B709:F709),IF(NOT(F709=""),AND(C709:F709&lt;B709:E709),AND(C709:E709&lt;B709:D709))))</f>
        <v>1</v>
      </c>
      <c r="L709" s="1" t="b">
        <f t="array" ref="L709">IF(NOT(H709=""),AND(AND(ABS(C709:H709-B709:G709)&gt;0),AND(ABS(C709:H709-B709:G709)&lt;4)),IF(NOT(G709=""),AND(AND(ABS(C709:G709-B709:F709)&gt;0),AND(ABS(C709:G709-B709:F709)&lt;4)),IF(NOT(F709=""),AND(AND(ABS(C709:F709-B709:E709)&gt;0),AND(ABS(C709:F709-B709:E709)&lt;4)),AND(AND(ABS(C709:E709-B709:D709)&gt;0),AND(ABS(C709:E709-B709:D709)&lt;4)))))</f>
        <v>1</v>
      </c>
      <c r="M709" s="1" t="b">
        <f t="shared" si="1"/>
        <v>1</v>
      </c>
    </row>
    <row r="710" ht="15.75" customHeight="1">
      <c r="A710" s="1" t="s">
        <v>719</v>
      </c>
      <c r="B710" s="1">
        <v>65.0</v>
      </c>
      <c r="C710" s="1">
        <v>63.0</v>
      </c>
      <c r="D710" s="1">
        <v>60.0</v>
      </c>
      <c r="E710" s="1">
        <v>58.0</v>
      </c>
      <c r="F710" s="1">
        <v>56.0</v>
      </c>
      <c r="G710" s="1">
        <v>54.0</v>
      </c>
      <c r="H710" s="1">
        <v>52.0</v>
      </c>
      <c r="J710" s="1" t="b">
        <f t="array" ref="J710">IF(NOT(H710=""),AND(C710:H710&gt;B710:G710),IF(NOT(G710=""),AND(C710:G710&gt;B710:F710),IF(NOT(F710=""),AND(C710:F710&gt;B710:E710),AND(C710:E710&gt;B710:D710))))</f>
        <v>0</v>
      </c>
      <c r="K710" s="1" t="b">
        <f t="array" ref="K710">IF(NOT(H710=""),AND(C710:H710&lt;B710:G710),IF(NOT(G710=""),AND(C710:G710&lt;B710:F710),IF(NOT(F710=""),AND(C710:F710&lt;B710:E710),AND(C710:E710&lt;B710:D710))))</f>
        <v>1</v>
      </c>
      <c r="L710" s="1" t="b">
        <f t="array" ref="L710">IF(NOT(H710=""),AND(AND(ABS(C710:H710-B710:G710)&gt;0),AND(ABS(C710:H710-B710:G710)&lt;4)),IF(NOT(G710=""),AND(AND(ABS(C710:G710-B710:F710)&gt;0),AND(ABS(C710:G710-B710:F710)&lt;4)),IF(NOT(F710=""),AND(AND(ABS(C710:F710-B710:E710)&gt;0),AND(ABS(C710:F710-B710:E710)&lt;4)),AND(AND(ABS(C710:E710-B710:D710)&gt;0),AND(ABS(C710:E710-B710:D710)&lt;4)))))</f>
        <v>1</v>
      </c>
      <c r="M710" s="1" t="b">
        <f t="shared" si="1"/>
        <v>1</v>
      </c>
    </row>
    <row r="711" ht="15.75" customHeight="1">
      <c r="A711" s="1" t="s">
        <v>720</v>
      </c>
      <c r="B711" s="1">
        <v>63.0</v>
      </c>
      <c r="C711" s="1">
        <v>66.0</v>
      </c>
      <c r="D711" s="1">
        <v>68.0</v>
      </c>
      <c r="E711" s="1">
        <v>69.0</v>
      </c>
      <c r="F711" s="1">
        <v>72.0</v>
      </c>
      <c r="G711" s="1">
        <v>75.0</v>
      </c>
      <c r="J711" s="1" t="b">
        <f t="array" ref="J711">IF(NOT(H711=""),AND(C711:H711&gt;B711:G711),IF(NOT(G711=""),AND(C711:G711&gt;B711:F711),IF(NOT(F711=""),AND(C711:F711&gt;B711:E711),AND(C711:E711&gt;B711:D711))))</f>
        <v>1</v>
      </c>
      <c r="K711" s="1" t="b">
        <f t="array" ref="K711">IF(NOT(H711=""),AND(C711:H711&lt;B711:G711),IF(NOT(G711=""),AND(C711:G711&lt;B711:F711),IF(NOT(F711=""),AND(C711:F711&lt;B711:E711),AND(C711:E711&lt;B711:D711))))</f>
        <v>0</v>
      </c>
      <c r="L711" s="1" t="b">
        <f t="array" ref="L711">IF(NOT(H711=""),AND(AND(ABS(C711:H711-B711:G711)&gt;0),AND(ABS(C711:H711-B711:G711)&lt;4)),IF(NOT(G711=""),AND(AND(ABS(C711:G711-B711:F711)&gt;0),AND(ABS(C711:G711-B711:F711)&lt;4)),IF(NOT(F711=""),AND(AND(ABS(C711:F711-B711:E711)&gt;0),AND(ABS(C711:F711-B711:E711)&lt;4)),AND(AND(ABS(C711:E711-B711:D711)&gt;0),AND(ABS(C711:E711-B711:D711)&lt;4)))))</f>
        <v>1</v>
      </c>
      <c r="M711" s="1" t="b">
        <f t="shared" si="1"/>
        <v>1</v>
      </c>
    </row>
    <row r="712" ht="15.75" customHeight="1">
      <c r="A712" s="1" t="s">
        <v>721</v>
      </c>
      <c r="B712" s="1">
        <v>47.0</v>
      </c>
      <c r="C712" s="1">
        <v>44.0</v>
      </c>
      <c r="D712" s="1">
        <v>41.0</v>
      </c>
      <c r="E712" s="1">
        <v>40.0</v>
      </c>
      <c r="F712" s="1">
        <v>39.0</v>
      </c>
      <c r="G712" s="1">
        <v>38.0</v>
      </c>
      <c r="J712" s="1" t="b">
        <f t="array" ref="J712">IF(NOT(H712=""),AND(C712:H712&gt;B712:G712),IF(NOT(G712=""),AND(C712:G712&gt;B712:F712),IF(NOT(F712=""),AND(C712:F712&gt;B712:E712),AND(C712:E712&gt;B712:D712))))</f>
        <v>0</v>
      </c>
      <c r="K712" s="1" t="b">
        <f t="array" ref="K712">IF(NOT(H712=""),AND(C712:H712&lt;B712:G712),IF(NOT(G712=""),AND(C712:G712&lt;B712:F712),IF(NOT(F712=""),AND(C712:F712&lt;B712:E712),AND(C712:E712&lt;B712:D712))))</f>
        <v>1</v>
      </c>
      <c r="L712" s="1" t="b">
        <f t="array" ref="L712">IF(NOT(H712=""),AND(AND(ABS(C712:H712-B712:G712)&gt;0),AND(ABS(C712:H712-B712:G712)&lt;4)),IF(NOT(G712=""),AND(AND(ABS(C712:G712-B712:F712)&gt;0),AND(ABS(C712:G712-B712:F712)&lt;4)),IF(NOT(F712=""),AND(AND(ABS(C712:F712-B712:E712)&gt;0),AND(ABS(C712:F712-B712:E712)&lt;4)),AND(AND(ABS(C712:E712-B712:D712)&gt;0),AND(ABS(C712:E712-B712:D712)&lt;4)))))</f>
        <v>1</v>
      </c>
      <c r="M712" s="1" t="b">
        <f t="shared" si="1"/>
        <v>1</v>
      </c>
    </row>
    <row r="713" ht="15.75" customHeight="1">
      <c r="A713" s="1" t="s">
        <v>722</v>
      </c>
      <c r="B713" s="1">
        <v>33.0</v>
      </c>
      <c r="C713" s="1">
        <v>36.0</v>
      </c>
      <c r="D713" s="1">
        <v>39.0</v>
      </c>
      <c r="E713" s="1">
        <v>40.0</v>
      </c>
      <c r="F713" s="1">
        <v>41.0</v>
      </c>
      <c r="J713" s="1" t="b">
        <f t="array" ref="J713">IF(NOT(H713=""),AND(C713:H713&gt;B713:G713),IF(NOT(G713=""),AND(C713:G713&gt;B713:F713),IF(NOT(F713=""),AND(C713:F713&gt;B713:E713),AND(C713:E713&gt;B713:D713))))</f>
        <v>1</v>
      </c>
      <c r="K713" s="1" t="b">
        <f t="array" ref="K713">IF(NOT(H713=""),AND(C713:H713&lt;B713:G713),IF(NOT(G713=""),AND(C713:G713&lt;B713:F713),IF(NOT(F713=""),AND(C713:F713&lt;B713:E713),AND(C713:E713&lt;B713:D713))))</f>
        <v>0</v>
      </c>
      <c r="L713" s="1" t="b">
        <f t="array" ref="L713">IF(NOT(H713=""),AND(AND(ABS(C713:H713-B713:G713)&gt;0),AND(ABS(C713:H713-B713:G713)&lt;4)),IF(NOT(G713=""),AND(AND(ABS(C713:G713-B713:F713)&gt;0),AND(ABS(C713:G713-B713:F713)&lt;4)),IF(NOT(F713=""),AND(AND(ABS(C713:F713-B713:E713)&gt;0),AND(ABS(C713:F713-B713:E713)&lt;4)),AND(AND(ABS(C713:E713-B713:D713)&gt;0),AND(ABS(C713:E713-B713:D713)&lt;4)))))</f>
        <v>1</v>
      </c>
      <c r="M713" s="1" t="b">
        <f t="shared" si="1"/>
        <v>1</v>
      </c>
    </row>
    <row r="714" ht="15.75" customHeight="1">
      <c r="A714" s="1" t="s">
        <v>723</v>
      </c>
      <c r="B714" s="1">
        <v>49.0</v>
      </c>
      <c r="C714" s="1">
        <v>47.0</v>
      </c>
      <c r="D714" s="1">
        <v>45.0</v>
      </c>
      <c r="E714" s="1">
        <v>42.0</v>
      </c>
      <c r="F714" s="1">
        <v>40.0</v>
      </c>
      <c r="J714" s="1" t="b">
        <f t="array" ref="J714">IF(NOT(H714=""),AND(C714:H714&gt;B714:G714),IF(NOT(G714=""),AND(C714:G714&gt;B714:F714),IF(NOT(F714=""),AND(C714:F714&gt;B714:E714),AND(C714:E714&gt;B714:D714))))</f>
        <v>0</v>
      </c>
      <c r="K714" s="1" t="b">
        <f t="array" ref="K714">IF(NOT(H714=""),AND(C714:H714&lt;B714:G714),IF(NOT(G714=""),AND(C714:G714&lt;B714:F714),IF(NOT(F714=""),AND(C714:F714&lt;B714:E714),AND(C714:E714&lt;B714:D714))))</f>
        <v>1</v>
      </c>
      <c r="L714" s="1" t="b">
        <f t="array" ref="L714">IF(NOT(H714=""),AND(AND(ABS(C714:H714-B714:G714)&gt;0),AND(ABS(C714:H714-B714:G714)&lt;4)),IF(NOT(G714=""),AND(AND(ABS(C714:G714-B714:F714)&gt;0),AND(ABS(C714:G714-B714:F714)&lt;4)),IF(NOT(F714=""),AND(AND(ABS(C714:F714-B714:E714)&gt;0),AND(ABS(C714:F714-B714:E714)&lt;4)),AND(AND(ABS(C714:E714-B714:D714)&gt;0),AND(ABS(C714:E714-B714:D714)&lt;4)))))</f>
        <v>1</v>
      </c>
      <c r="M714" s="1" t="b">
        <f t="shared" si="1"/>
        <v>1</v>
      </c>
    </row>
    <row r="715" ht="15.75" customHeight="1">
      <c r="A715" s="1" t="s">
        <v>724</v>
      </c>
      <c r="B715" s="1">
        <v>70.0</v>
      </c>
      <c r="C715" s="1">
        <v>67.0</v>
      </c>
      <c r="D715" s="1">
        <v>66.0</v>
      </c>
      <c r="E715" s="1">
        <v>63.0</v>
      </c>
      <c r="F715" s="1">
        <v>61.0</v>
      </c>
      <c r="G715" s="1">
        <v>59.0</v>
      </c>
      <c r="J715" s="1" t="b">
        <f t="array" ref="J715">IF(NOT(H715=""),AND(C715:H715&gt;B715:G715),IF(NOT(G715=""),AND(C715:G715&gt;B715:F715),IF(NOT(F715=""),AND(C715:F715&gt;B715:E715),AND(C715:E715&gt;B715:D715))))</f>
        <v>0</v>
      </c>
      <c r="K715" s="1" t="b">
        <f t="array" ref="K715">IF(NOT(H715=""),AND(C715:H715&lt;B715:G715),IF(NOT(G715=""),AND(C715:G715&lt;B715:F715),IF(NOT(F715=""),AND(C715:F715&lt;B715:E715),AND(C715:E715&lt;B715:D715))))</f>
        <v>1</v>
      </c>
      <c r="L715" s="1" t="b">
        <f t="array" ref="L715">IF(NOT(H715=""),AND(AND(ABS(C715:H715-B715:G715)&gt;0),AND(ABS(C715:H715-B715:G715)&lt;4)),IF(NOT(G715=""),AND(AND(ABS(C715:G715-B715:F715)&gt;0),AND(ABS(C715:G715-B715:F715)&lt;4)),IF(NOT(F715=""),AND(AND(ABS(C715:F715-B715:E715)&gt;0),AND(ABS(C715:F715-B715:E715)&lt;4)),AND(AND(ABS(C715:E715-B715:D715)&gt;0),AND(ABS(C715:E715-B715:D715)&lt;4)))))</f>
        <v>1</v>
      </c>
      <c r="M715" s="1" t="b">
        <f t="shared" si="1"/>
        <v>1</v>
      </c>
    </row>
    <row r="716" ht="15.75" customHeight="1">
      <c r="A716" s="1" t="s">
        <v>725</v>
      </c>
      <c r="B716" s="1">
        <v>39.0</v>
      </c>
      <c r="C716" s="1">
        <v>42.0</v>
      </c>
      <c r="D716" s="1">
        <v>44.0</v>
      </c>
      <c r="E716" s="1">
        <v>45.0</v>
      </c>
      <c r="F716" s="1">
        <v>48.0</v>
      </c>
      <c r="G716" s="1">
        <v>51.0</v>
      </c>
      <c r="H716" s="1">
        <v>53.0</v>
      </c>
      <c r="J716" s="1" t="b">
        <f t="array" ref="J716">IF(NOT(H716=""),AND(C716:H716&gt;B716:G716),IF(NOT(G716=""),AND(C716:G716&gt;B716:F716),IF(NOT(F716=""),AND(C716:F716&gt;B716:E716),AND(C716:E716&gt;B716:D716))))</f>
        <v>1</v>
      </c>
      <c r="K716" s="1" t="b">
        <f t="array" ref="K716">IF(NOT(H716=""),AND(C716:H716&lt;B716:G716),IF(NOT(G716=""),AND(C716:G716&lt;B716:F716),IF(NOT(F716=""),AND(C716:F716&lt;B716:E716),AND(C716:E716&lt;B716:D716))))</f>
        <v>0</v>
      </c>
      <c r="L716" s="1" t="b">
        <f t="array" ref="L716">IF(NOT(H716=""),AND(AND(ABS(C716:H716-B716:G716)&gt;0),AND(ABS(C716:H716-B716:G716)&lt;4)),IF(NOT(G716=""),AND(AND(ABS(C716:G716-B716:F716)&gt;0),AND(ABS(C716:G716-B716:F716)&lt;4)),IF(NOT(F716=""),AND(AND(ABS(C716:F716-B716:E716)&gt;0),AND(ABS(C716:F716-B716:E716)&lt;4)),AND(AND(ABS(C716:E716-B716:D716)&gt;0),AND(ABS(C716:E716-B716:D716)&lt;4)))))</f>
        <v>1</v>
      </c>
      <c r="M716" s="1" t="b">
        <f t="shared" si="1"/>
        <v>1</v>
      </c>
    </row>
    <row r="717" ht="15.75" customHeight="1">
      <c r="A717" s="1" t="s">
        <v>726</v>
      </c>
      <c r="B717" s="1">
        <v>16.0</v>
      </c>
      <c r="C717" s="1">
        <v>15.0</v>
      </c>
      <c r="D717" s="1">
        <v>12.0</v>
      </c>
      <c r="E717" s="1">
        <v>11.0</v>
      </c>
      <c r="F717" s="1">
        <v>9.0</v>
      </c>
      <c r="G717" s="1">
        <v>7.0</v>
      </c>
      <c r="J717" s="1" t="b">
        <f t="array" ref="J717">IF(NOT(H717=""),AND(C717:H717&gt;B717:G717),IF(NOT(G717=""),AND(C717:G717&gt;B717:F717),IF(NOT(F717=""),AND(C717:F717&gt;B717:E717),AND(C717:E717&gt;B717:D717))))</f>
        <v>0</v>
      </c>
      <c r="K717" s="1" t="b">
        <f t="array" ref="K717">IF(NOT(H717=""),AND(C717:H717&lt;B717:G717),IF(NOT(G717=""),AND(C717:G717&lt;B717:F717),IF(NOT(F717=""),AND(C717:F717&lt;B717:E717),AND(C717:E717&lt;B717:D717))))</f>
        <v>1</v>
      </c>
      <c r="L717" s="1" t="b">
        <f t="array" ref="L717">IF(NOT(H717=""),AND(AND(ABS(C717:H717-B717:G717)&gt;0),AND(ABS(C717:H717-B717:G717)&lt;4)),IF(NOT(G717=""),AND(AND(ABS(C717:G717-B717:F717)&gt;0),AND(ABS(C717:G717-B717:F717)&lt;4)),IF(NOT(F717=""),AND(AND(ABS(C717:F717-B717:E717)&gt;0),AND(ABS(C717:F717-B717:E717)&lt;4)),AND(AND(ABS(C717:E717-B717:D717)&gt;0),AND(ABS(C717:E717-B717:D717)&lt;4)))))</f>
        <v>1</v>
      </c>
      <c r="M717" s="1" t="b">
        <f t="shared" si="1"/>
        <v>1</v>
      </c>
    </row>
    <row r="718" ht="15.75" customHeight="1">
      <c r="A718" s="1" t="s">
        <v>727</v>
      </c>
      <c r="B718" s="1">
        <v>58.0</v>
      </c>
      <c r="C718" s="1">
        <v>57.0</v>
      </c>
      <c r="D718" s="1">
        <v>56.0</v>
      </c>
      <c r="E718" s="1">
        <v>53.0</v>
      </c>
      <c r="F718" s="1">
        <v>50.0</v>
      </c>
      <c r="G718" s="1">
        <v>47.0</v>
      </c>
      <c r="J718" s="1" t="b">
        <f t="array" ref="J718">IF(NOT(H718=""),AND(C718:H718&gt;B718:G718),IF(NOT(G718=""),AND(C718:G718&gt;B718:F718),IF(NOT(F718=""),AND(C718:F718&gt;B718:E718),AND(C718:E718&gt;B718:D718))))</f>
        <v>0</v>
      </c>
      <c r="K718" s="1" t="b">
        <f t="array" ref="K718">IF(NOT(H718=""),AND(C718:H718&lt;B718:G718),IF(NOT(G718=""),AND(C718:G718&lt;B718:F718),IF(NOT(F718=""),AND(C718:F718&lt;B718:E718),AND(C718:E718&lt;B718:D718))))</f>
        <v>1</v>
      </c>
      <c r="L718" s="1" t="b">
        <f t="array" ref="L718">IF(NOT(H718=""),AND(AND(ABS(C718:H718-B718:G718)&gt;0),AND(ABS(C718:H718-B718:G718)&lt;4)),IF(NOT(G718=""),AND(AND(ABS(C718:G718-B718:F718)&gt;0),AND(ABS(C718:G718-B718:F718)&lt;4)),IF(NOT(F718=""),AND(AND(ABS(C718:F718-B718:E718)&gt;0),AND(ABS(C718:F718-B718:E718)&lt;4)),AND(AND(ABS(C718:E718-B718:D718)&gt;0),AND(ABS(C718:E718-B718:D718)&lt;4)))))</f>
        <v>1</v>
      </c>
      <c r="M718" s="1" t="b">
        <f t="shared" si="1"/>
        <v>1</v>
      </c>
    </row>
    <row r="719" ht="15.75" customHeight="1">
      <c r="A719" s="1" t="s">
        <v>728</v>
      </c>
      <c r="B719" s="1">
        <v>25.0</v>
      </c>
      <c r="C719" s="1">
        <v>22.0</v>
      </c>
      <c r="D719" s="1">
        <v>21.0</v>
      </c>
      <c r="E719" s="1">
        <v>20.0</v>
      </c>
      <c r="F719" s="1">
        <v>18.0</v>
      </c>
      <c r="G719" s="1">
        <v>17.0</v>
      </c>
      <c r="J719" s="1" t="b">
        <f t="array" ref="J719">IF(NOT(H719=""),AND(C719:H719&gt;B719:G719),IF(NOT(G719=""),AND(C719:G719&gt;B719:F719),IF(NOT(F719=""),AND(C719:F719&gt;B719:E719),AND(C719:E719&gt;B719:D719))))</f>
        <v>0</v>
      </c>
      <c r="K719" s="1" t="b">
        <f t="array" ref="K719">IF(NOT(H719=""),AND(C719:H719&lt;B719:G719),IF(NOT(G719=""),AND(C719:G719&lt;B719:F719),IF(NOT(F719=""),AND(C719:F719&lt;B719:E719),AND(C719:E719&lt;B719:D719))))</f>
        <v>1</v>
      </c>
      <c r="L719" s="1" t="b">
        <f t="array" ref="L719">IF(NOT(H719=""),AND(AND(ABS(C719:H719-B719:G719)&gt;0),AND(ABS(C719:H719-B719:G719)&lt;4)),IF(NOT(G719=""),AND(AND(ABS(C719:G719-B719:F719)&gt;0),AND(ABS(C719:G719-B719:F719)&lt;4)),IF(NOT(F719=""),AND(AND(ABS(C719:F719-B719:E719)&gt;0),AND(ABS(C719:F719-B719:E719)&lt;4)),AND(AND(ABS(C719:E719-B719:D719)&gt;0),AND(ABS(C719:E719-B719:D719)&lt;4)))))</f>
        <v>1</v>
      </c>
      <c r="M719" s="1" t="b">
        <f t="shared" si="1"/>
        <v>1</v>
      </c>
    </row>
    <row r="720" ht="15.75" customHeight="1">
      <c r="A720" s="1" t="s">
        <v>729</v>
      </c>
      <c r="B720" s="1">
        <v>13.0</v>
      </c>
      <c r="C720" s="1">
        <v>10.0</v>
      </c>
      <c r="D720" s="1">
        <v>8.0</v>
      </c>
      <c r="E720" s="1">
        <v>7.0</v>
      </c>
      <c r="J720" s="1" t="b">
        <f t="array" ref="J720">IF(NOT(H720=""),AND(C720:H720&gt;B720:G720),IF(NOT(G720=""),AND(C720:G720&gt;B720:F720),IF(NOT(F720=""),AND(C720:F720&gt;B720:E720),AND(C720:E720&gt;B720:D720))))</f>
        <v>0</v>
      </c>
      <c r="K720" s="1" t="b">
        <f t="array" ref="K720">IF(NOT(H720=""),AND(C720:H720&lt;B720:G720),IF(NOT(G720=""),AND(C720:G720&lt;B720:F720),IF(NOT(F720=""),AND(C720:F720&lt;B720:E720),AND(C720:E720&lt;B720:D720))))</f>
        <v>1</v>
      </c>
      <c r="L720" s="1" t="b">
        <f t="array" ref="L720">IF(NOT(H720=""),AND(AND(ABS(C720:H720-B720:G720)&gt;0),AND(ABS(C720:H720-B720:G720)&lt;4)),IF(NOT(G720=""),AND(AND(ABS(C720:G720-B720:F720)&gt;0),AND(ABS(C720:G720-B720:F720)&lt;4)),IF(NOT(F720=""),AND(AND(ABS(C720:F720-B720:E720)&gt;0),AND(ABS(C720:F720-B720:E720)&lt;4)),AND(AND(ABS(C720:E720-B720:D720)&gt;0),AND(ABS(C720:E720-B720:D720)&lt;4)))))</f>
        <v>1</v>
      </c>
      <c r="M720" s="1" t="b">
        <f t="shared" si="1"/>
        <v>1</v>
      </c>
    </row>
    <row r="721" ht="15.75" customHeight="1">
      <c r="A721" s="1" t="s">
        <v>730</v>
      </c>
      <c r="B721" s="1">
        <v>8.0</v>
      </c>
      <c r="C721" s="1">
        <v>9.0</v>
      </c>
      <c r="D721" s="1">
        <v>11.0</v>
      </c>
      <c r="E721" s="1">
        <v>12.0</v>
      </c>
      <c r="F721" s="1">
        <v>13.0</v>
      </c>
      <c r="G721" s="1">
        <v>15.0</v>
      </c>
      <c r="H721" s="1">
        <v>17.0</v>
      </c>
      <c r="J721" s="1" t="b">
        <f t="array" ref="J721">IF(NOT(H721=""),AND(C721:H721&gt;B721:G721),IF(NOT(G721=""),AND(C721:G721&gt;B721:F721),IF(NOT(F721=""),AND(C721:F721&gt;B721:E721),AND(C721:E721&gt;B721:D721))))</f>
        <v>1</v>
      </c>
      <c r="K721" s="1" t="b">
        <f t="array" ref="K721">IF(NOT(H721=""),AND(C721:H721&lt;B721:G721),IF(NOT(G721=""),AND(C721:G721&lt;B721:F721),IF(NOT(F721=""),AND(C721:F721&lt;B721:E721),AND(C721:E721&lt;B721:D721))))</f>
        <v>0</v>
      </c>
      <c r="L721" s="1" t="b">
        <f t="array" ref="L721">IF(NOT(H721=""),AND(AND(ABS(C721:H721-B721:G721)&gt;0),AND(ABS(C721:H721-B721:G721)&lt;4)),IF(NOT(G721=""),AND(AND(ABS(C721:G721-B721:F721)&gt;0),AND(ABS(C721:G721-B721:F721)&lt;4)),IF(NOT(F721=""),AND(AND(ABS(C721:F721-B721:E721)&gt;0),AND(ABS(C721:F721-B721:E721)&lt;4)),AND(AND(ABS(C721:E721-B721:D721)&gt;0),AND(ABS(C721:E721-B721:D721)&lt;4)))))</f>
        <v>1</v>
      </c>
      <c r="M721" s="1" t="b">
        <f t="shared" si="1"/>
        <v>1</v>
      </c>
    </row>
    <row r="722" ht="15.75" customHeight="1">
      <c r="A722" s="1" t="s">
        <v>731</v>
      </c>
      <c r="B722" s="1">
        <v>39.0</v>
      </c>
      <c r="C722" s="1">
        <v>41.0</v>
      </c>
      <c r="D722" s="1">
        <v>42.0</v>
      </c>
      <c r="E722" s="1">
        <v>45.0</v>
      </c>
      <c r="F722" s="1">
        <v>47.0</v>
      </c>
      <c r="G722" s="1">
        <v>49.0</v>
      </c>
      <c r="J722" s="1" t="b">
        <f t="array" ref="J722">IF(NOT(H722=""),AND(C722:H722&gt;B722:G722),IF(NOT(G722=""),AND(C722:G722&gt;B722:F722),IF(NOT(F722=""),AND(C722:F722&gt;B722:E722),AND(C722:E722&gt;B722:D722))))</f>
        <v>1</v>
      </c>
      <c r="K722" s="1" t="b">
        <f t="array" ref="K722">IF(NOT(H722=""),AND(C722:H722&lt;B722:G722),IF(NOT(G722=""),AND(C722:G722&lt;B722:F722),IF(NOT(F722=""),AND(C722:F722&lt;B722:E722),AND(C722:E722&lt;B722:D722))))</f>
        <v>0</v>
      </c>
      <c r="L722" s="1" t="b">
        <f t="array" ref="L722">IF(NOT(H722=""),AND(AND(ABS(C722:H722-B722:G722)&gt;0),AND(ABS(C722:H722-B722:G722)&lt;4)),IF(NOT(G722=""),AND(AND(ABS(C722:G722-B722:F722)&gt;0),AND(ABS(C722:G722-B722:F722)&lt;4)),IF(NOT(F722=""),AND(AND(ABS(C722:F722-B722:E722)&gt;0),AND(ABS(C722:F722-B722:E722)&lt;4)),AND(AND(ABS(C722:E722-B722:D722)&gt;0),AND(ABS(C722:E722-B722:D722)&lt;4)))))</f>
        <v>1</v>
      </c>
      <c r="M722" s="1" t="b">
        <f t="shared" si="1"/>
        <v>1</v>
      </c>
    </row>
    <row r="723" ht="15.75" customHeight="1">
      <c r="A723" s="1" t="s">
        <v>732</v>
      </c>
      <c r="B723" s="1">
        <v>64.0</v>
      </c>
      <c r="C723" s="1">
        <v>66.0</v>
      </c>
      <c r="D723" s="1">
        <v>69.0</v>
      </c>
      <c r="E723" s="1">
        <v>71.0</v>
      </c>
      <c r="F723" s="1">
        <v>74.0</v>
      </c>
      <c r="J723" s="1" t="b">
        <f t="array" ref="J723">IF(NOT(H723=""),AND(C723:H723&gt;B723:G723),IF(NOT(G723=""),AND(C723:G723&gt;B723:F723),IF(NOT(F723=""),AND(C723:F723&gt;B723:E723),AND(C723:E723&gt;B723:D723))))</f>
        <v>1</v>
      </c>
      <c r="K723" s="1" t="b">
        <f t="array" ref="K723">IF(NOT(H723=""),AND(C723:H723&lt;B723:G723),IF(NOT(G723=""),AND(C723:G723&lt;B723:F723),IF(NOT(F723=""),AND(C723:F723&lt;B723:E723),AND(C723:E723&lt;B723:D723))))</f>
        <v>0</v>
      </c>
      <c r="L723" s="1" t="b">
        <f t="array" ref="L723">IF(NOT(H723=""),AND(AND(ABS(C723:H723-B723:G723)&gt;0),AND(ABS(C723:H723-B723:G723)&lt;4)),IF(NOT(G723=""),AND(AND(ABS(C723:G723-B723:F723)&gt;0),AND(ABS(C723:G723-B723:F723)&lt;4)),IF(NOT(F723=""),AND(AND(ABS(C723:F723-B723:E723)&gt;0),AND(ABS(C723:F723-B723:E723)&lt;4)),AND(AND(ABS(C723:E723-B723:D723)&gt;0),AND(ABS(C723:E723-B723:D723)&lt;4)))))</f>
        <v>1</v>
      </c>
      <c r="M723" s="1" t="b">
        <f t="shared" si="1"/>
        <v>1</v>
      </c>
    </row>
    <row r="724" ht="15.75" customHeight="1">
      <c r="A724" s="1" t="s">
        <v>733</v>
      </c>
      <c r="B724" s="1">
        <v>43.0</v>
      </c>
      <c r="C724" s="1">
        <v>42.0</v>
      </c>
      <c r="D724" s="1">
        <v>39.0</v>
      </c>
      <c r="E724" s="1">
        <v>38.0</v>
      </c>
      <c r="F724" s="1">
        <v>36.0</v>
      </c>
      <c r="G724" s="1">
        <v>33.0</v>
      </c>
      <c r="J724" s="1" t="b">
        <f t="array" ref="J724">IF(NOT(H724=""),AND(C724:H724&gt;B724:G724),IF(NOT(G724=""),AND(C724:G724&gt;B724:F724),IF(NOT(F724=""),AND(C724:F724&gt;B724:E724),AND(C724:E724&gt;B724:D724))))</f>
        <v>0</v>
      </c>
      <c r="K724" s="1" t="b">
        <f t="array" ref="K724">IF(NOT(H724=""),AND(C724:H724&lt;B724:G724),IF(NOT(G724=""),AND(C724:G724&lt;B724:F724),IF(NOT(F724=""),AND(C724:F724&lt;B724:E724),AND(C724:E724&lt;B724:D724))))</f>
        <v>1</v>
      </c>
      <c r="L724" s="1" t="b">
        <f t="array" ref="L724">IF(NOT(H724=""),AND(AND(ABS(C724:H724-B724:G724)&gt;0),AND(ABS(C724:H724-B724:G724)&lt;4)),IF(NOT(G724=""),AND(AND(ABS(C724:G724-B724:F724)&gt;0),AND(ABS(C724:G724-B724:F724)&lt;4)),IF(NOT(F724=""),AND(AND(ABS(C724:F724-B724:E724)&gt;0),AND(ABS(C724:F724-B724:E724)&lt;4)),AND(AND(ABS(C724:E724-B724:D724)&gt;0),AND(ABS(C724:E724-B724:D724)&lt;4)))))</f>
        <v>1</v>
      </c>
      <c r="M724" s="1" t="b">
        <f t="shared" si="1"/>
        <v>1</v>
      </c>
    </row>
    <row r="725" ht="15.75" customHeight="1">
      <c r="A725" s="1" t="s">
        <v>734</v>
      </c>
      <c r="B725" s="1">
        <v>40.0</v>
      </c>
      <c r="C725" s="1">
        <v>39.0</v>
      </c>
      <c r="D725" s="1">
        <v>37.0</v>
      </c>
      <c r="E725" s="1">
        <v>34.0</v>
      </c>
      <c r="F725" s="1">
        <v>32.0</v>
      </c>
      <c r="G725" s="1">
        <v>31.0</v>
      </c>
      <c r="J725" s="1" t="b">
        <f t="array" ref="J725">IF(NOT(H725=""),AND(C725:H725&gt;B725:G725),IF(NOT(G725=""),AND(C725:G725&gt;B725:F725),IF(NOT(F725=""),AND(C725:F725&gt;B725:E725),AND(C725:E725&gt;B725:D725))))</f>
        <v>0</v>
      </c>
      <c r="K725" s="1" t="b">
        <f t="array" ref="K725">IF(NOT(H725=""),AND(C725:H725&lt;B725:G725),IF(NOT(G725=""),AND(C725:G725&lt;B725:F725),IF(NOT(F725=""),AND(C725:F725&lt;B725:E725),AND(C725:E725&lt;B725:D725))))</f>
        <v>1</v>
      </c>
      <c r="L725" s="1" t="b">
        <f t="array" ref="L725">IF(NOT(H725=""),AND(AND(ABS(C725:H725-B725:G725)&gt;0),AND(ABS(C725:H725-B725:G725)&lt;4)),IF(NOT(G725=""),AND(AND(ABS(C725:G725-B725:F725)&gt;0),AND(ABS(C725:G725-B725:F725)&lt;4)),IF(NOT(F725=""),AND(AND(ABS(C725:F725-B725:E725)&gt;0),AND(ABS(C725:F725-B725:E725)&lt;4)),AND(AND(ABS(C725:E725-B725:D725)&gt;0),AND(ABS(C725:E725-B725:D725)&lt;4)))))</f>
        <v>1</v>
      </c>
      <c r="M725" s="1" t="b">
        <f t="shared" si="1"/>
        <v>1</v>
      </c>
    </row>
    <row r="726" ht="15.75" customHeight="1">
      <c r="A726" s="1" t="s">
        <v>735</v>
      </c>
      <c r="B726" s="1">
        <v>14.0</v>
      </c>
      <c r="C726" s="1">
        <v>15.0</v>
      </c>
      <c r="D726" s="1">
        <v>16.0</v>
      </c>
      <c r="E726" s="1">
        <v>19.0</v>
      </c>
      <c r="F726" s="1">
        <v>20.0</v>
      </c>
      <c r="G726" s="1">
        <v>23.0</v>
      </c>
      <c r="J726" s="1" t="b">
        <f t="array" ref="J726">IF(NOT(H726=""),AND(C726:H726&gt;B726:G726),IF(NOT(G726=""),AND(C726:G726&gt;B726:F726),IF(NOT(F726=""),AND(C726:F726&gt;B726:E726),AND(C726:E726&gt;B726:D726))))</f>
        <v>1</v>
      </c>
      <c r="K726" s="1" t="b">
        <f t="array" ref="K726">IF(NOT(H726=""),AND(C726:H726&lt;B726:G726),IF(NOT(G726=""),AND(C726:G726&lt;B726:F726),IF(NOT(F726=""),AND(C726:F726&lt;B726:E726),AND(C726:E726&lt;B726:D726))))</f>
        <v>0</v>
      </c>
      <c r="L726" s="1" t="b">
        <f t="array" ref="L726">IF(NOT(H726=""),AND(AND(ABS(C726:H726-B726:G726)&gt;0),AND(ABS(C726:H726-B726:G726)&lt;4)),IF(NOT(G726=""),AND(AND(ABS(C726:G726-B726:F726)&gt;0),AND(ABS(C726:G726-B726:F726)&lt;4)),IF(NOT(F726=""),AND(AND(ABS(C726:F726-B726:E726)&gt;0),AND(ABS(C726:F726-B726:E726)&lt;4)),AND(AND(ABS(C726:E726-B726:D726)&gt;0),AND(ABS(C726:E726-B726:D726)&lt;4)))))</f>
        <v>1</v>
      </c>
      <c r="M726" s="1" t="b">
        <f t="shared" si="1"/>
        <v>1</v>
      </c>
    </row>
    <row r="727" ht="15.75" customHeight="1">
      <c r="A727" s="1" t="s">
        <v>736</v>
      </c>
      <c r="B727" s="1">
        <v>23.0</v>
      </c>
      <c r="C727" s="1">
        <v>22.0</v>
      </c>
      <c r="D727" s="1">
        <v>19.0</v>
      </c>
      <c r="E727" s="1">
        <v>17.0</v>
      </c>
      <c r="F727" s="1">
        <v>15.0</v>
      </c>
      <c r="G727" s="1">
        <v>14.0</v>
      </c>
      <c r="J727" s="1" t="b">
        <f t="array" ref="J727">IF(NOT(H727=""),AND(C727:H727&gt;B727:G727),IF(NOT(G727=""),AND(C727:G727&gt;B727:F727),IF(NOT(F727=""),AND(C727:F727&gt;B727:E727),AND(C727:E727&gt;B727:D727))))</f>
        <v>0</v>
      </c>
      <c r="K727" s="1" t="b">
        <f t="array" ref="K727">IF(NOT(H727=""),AND(C727:H727&lt;B727:G727),IF(NOT(G727=""),AND(C727:G727&lt;B727:F727),IF(NOT(F727=""),AND(C727:F727&lt;B727:E727),AND(C727:E727&lt;B727:D727))))</f>
        <v>1</v>
      </c>
      <c r="L727" s="1" t="b">
        <f t="array" ref="L727">IF(NOT(H727=""),AND(AND(ABS(C727:H727-B727:G727)&gt;0),AND(ABS(C727:H727-B727:G727)&lt;4)),IF(NOT(G727=""),AND(AND(ABS(C727:G727-B727:F727)&gt;0),AND(ABS(C727:G727-B727:F727)&lt;4)),IF(NOT(F727=""),AND(AND(ABS(C727:F727-B727:E727)&gt;0),AND(ABS(C727:F727-B727:E727)&lt;4)),AND(AND(ABS(C727:E727-B727:D727)&gt;0),AND(ABS(C727:E727-B727:D727)&lt;4)))))</f>
        <v>1</v>
      </c>
      <c r="M727" s="1" t="b">
        <f t="shared" si="1"/>
        <v>1</v>
      </c>
    </row>
    <row r="728" ht="15.75" customHeight="1">
      <c r="A728" s="1" t="s">
        <v>737</v>
      </c>
      <c r="B728" s="1">
        <v>91.0</v>
      </c>
      <c r="C728" s="1">
        <v>89.0</v>
      </c>
      <c r="D728" s="1">
        <v>87.0</v>
      </c>
      <c r="E728" s="1">
        <v>84.0</v>
      </c>
      <c r="F728" s="1">
        <v>81.0</v>
      </c>
      <c r="J728" s="1" t="b">
        <f t="array" ref="J728">IF(NOT(H728=""),AND(C728:H728&gt;B728:G728),IF(NOT(G728=""),AND(C728:G728&gt;B728:F728),IF(NOT(F728=""),AND(C728:F728&gt;B728:E728),AND(C728:E728&gt;B728:D728))))</f>
        <v>0</v>
      </c>
      <c r="K728" s="1" t="b">
        <f t="array" ref="K728">IF(NOT(H728=""),AND(C728:H728&lt;B728:G728),IF(NOT(G728=""),AND(C728:G728&lt;B728:F728),IF(NOT(F728=""),AND(C728:F728&lt;B728:E728),AND(C728:E728&lt;B728:D728))))</f>
        <v>1</v>
      </c>
      <c r="L728" s="1" t="b">
        <f t="array" ref="L728">IF(NOT(H728=""),AND(AND(ABS(C728:H728-B728:G728)&gt;0),AND(ABS(C728:H728-B728:G728)&lt;4)),IF(NOT(G728=""),AND(AND(ABS(C728:G728-B728:F728)&gt;0),AND(ABS(C728:G728-B728:F728)&lt;4)),IF(NOT(F728=""),AND(AND(ABS(C728:F728-B728:E728)&gt;0),AND(ABS(C728:F728-B728:E728)&lt;4)),AND(AND(ABS(C728:E728-B728:D728)&gt;0),AND(ABS(C728:E728-B728:D728)&lt;4)))))</f>
        <v>1</v>
      </c>
      <c r="M728" s="1" t="b">
        <f t="shared" si="1"/>
        <v>1</v>
      </c>
    </row>
    <row r="729" ht="15.75" customHeight="1">
      <c r="A729" s="1" t="s">
        <v>738</v>
      </c>
      <c r="B729" s="1">
        <v>46.0</v>
      </c>
      <c r="C729" s="1">
        <v>44.0</v>
      </c>
      <c r="D729" s="1">
        <v>42.0</v>
      </c>
      <c r="E729" s="1">
        <v>39.0</v>
      </c>
      <c r="F729" s="1">
        <v>38.0</v>
      </c>
      <c r="J729" s="1" t="b">
        <f t="array" ref="J729">IF(NOT(H729=""),AND(C729:H729&gt;B729:G729),IF(NOT(G729=""),AND(C729:G729&gt;B729:F729),IF(NOT(F729=""),AND(C729:F729&gt;B729:E729),AND(C729:E729&gt;B729:D729))))</f>
        <v>0</v>
      </c>
      <c r="K729" s="1" t="b">
        <f t="array" ref="K729">IF(NOT(H729=""),AND(C729:H729&lt;B729:G729),IF(NOT(G729=""),AND(C729:G729&lt;B729:F729),IF(NOT(F729=""),AND(C729:F729&lt;B729:E729),AND(C729:E729&lt;B729:D729))))</f>
        <v>1</v>
      </c>
      <c r="L729" s="1" t="b">
        <f t="array" ref="L729">IF(NOT(H729=""),AND(AND(ABS(C729:H729-B729:G729)&gt;0),AND(ABS(C729:H729-B729:G729)&lt;4)),IF(NOT(G729=""),AND(AND(ABS(C729:G729-B729:F729)&gt;0),AND(ABS(C729:G729-B729:F729)&lt;4)),IF(NOT(F729=""),AND(AND(ABS(C729:F729-B729:E729)&gt;0),AND(ABS(C729:F729-B729:E729)&lt;4)),AND(AND(ABS(C729:E729-B729:D729)&gt;0),AND(ABS(C729:E729-B729:D729)&lt;4)))))</f>
        <v>1</v>
      </c>
      <c r="M729" s="1" t="b">
        <f t="shared" si="1"/>
        <v>1</v>
      </c>
    </row>
    <row r="730" ht="15.75" customHeight="1">
      <c r="A730" s="1" t="s">
        <v>739</v>
      </c>
      <c r="B730" s="1">
        <v>82.0</v>
      </c>
      <c r="C730" s="1">
        <v>80.0</v>
      </c>
      <c r="D730" s="1">
        <v>79.0</v>
      </c>
      <c r="E730" s="1">
        <v>76.0</v>
      </c>
      <c r="F730" s="1">
        <v>75.0</v>
      </c>
      <c r="G730" s="1">
        <v>74.0</v>
      </c>
      <c r="J730" s="1" t="b">
        <f t="array" ref="J730">IF(NOT(H730=""),AND(C730:H730&gt;B730:G730),IF(NOT(G730=""),AND(C730:G730&gt;B730:F730),IF(NOT(F730=""),AND(C730:F730&gt;B730:E730),AND(C730:E730&gt;B730:D730))))</f>
        <v>0</v>
      </c>
      <c r="K730" s="1" t="b">
        <f t="array" ref="K730">IF(NOT(H730=""),AND(C730:H730&lt;B730:G730),IF(NOT(G730=""),AND(C730:G730&lt;B730:F730),IF(NOT(F730=""),AND(C730:F730&lt;B730:E730),AND(C730:E730&lt;B730:D730))))</f>
        <v>1</v>
      </c>
      <c r="L730" s="1" t="b">
        <f t="array" ref="L730">IF(NOT(H730=""),AND(AND(ABS(C730:H730-B730:G730)&gt;0),AND(ABS(C730:H730-B730:G730)&lt;4)),IF(NOT(G730=""),AND(AND(ABS(C730:G730-B730:F730)&gt;0),AND(ABS(C730:G730-B730:F730)&lt;4)),IF(NOT(F730=""),AND(AND(ABS(C730:F730-B730:E730)&gt;0),AND(ABS(C730:F730-B730:E730)&lt;4)),AND(AND(ABS(C730:E730-B730:D730)&gt;0),AND(ABS(C730:E730-B730:D730)&lt;4)))))</f>
        <v>1</v>
      </c>
      <c r="M730" s="1" t="b">
        <f t="shared" si="1"/>
        <v>1</v>
      </c>
    </row>
    <row r="731" ht="15.75" customHeight="1">
      <c r="A731" s="1" t="s">
        <v>740</v>
      </c>
      <c r="B731" s="1">
        <v>20.0</v>
      </c>
      <c r="C731" s="1">
        <v>22.0</v>
      </c>
      <c r="D731" s="1">
        <v>24.0</v>
      </c>
      <c r="E731" s="1">
        <v>26.0</v>
      </c>
      <c r="F731" s="1">
        <v>27.0</v>
      </c>
      <c r="G731" s="1">
        <v>29.0</v>
      </c>
      <c r="J731" s="1" t="b">
        <f t="array" ref="J731">IF(NOT(H731=""),AND(C731:H731&gt;B731:G731),IF(NOT(G731=""),AND(C731:G731&gt;B731:F731),IF(NOT(F731=""),AND(C731:F731&gt;B731:E731),AND(C731:E731&gt;B731:D731))))</f>
        <v>1</v>
      </c>
      <c r="K731" s="1" t="b">
        <f t="array" ref="K731">IF(NOT(H731=""),AND(C731:H731&lt;B731:G731),IF(NOT(G731=""),AND(C731:G731&lt;B731:F731),IF(NOT(F731=""),AND(C731:F731&lt;B731:E731),AND(C731:E731&lt;B731:D731))))</f>
        <v>0</v>
      </c>
      <c r="L731" s="1" t="b">
        <f t="array" ref="L731">IF(NOT(H731=""),AND(AND(ABS(C731:H731-B731:G731)&gt;0),AND(ABS(C731:H731-B731:G731)&lt;4)),IF(NOT(G731=""),AND(AND(ABS(C731:G731-B731:F731)&gt;0),AND(ABS(C731:G731-B731:F731)&lt;4)),IF(NOT(F731=""),AND(AND(ABS(C731:F731-B731:E731)&gt;0),AND(ABS(C731:F731-B731:E731)&lt;4)),AND(AND(ABS(C731:E731-B731:D731)&gt;0),AND(ABS(C731:E731-B731:D731)&lt;4)))))</f>
        <v>1</v>
      </c>
      <c r="M731" s="1" t="b">
        <f t="shared" si="1"/>
        <v>1</v>
      </c>
    </row>
    <row r="732" ht="15.75" customHeight="1">
      <c r="A732" s="1" t="s">
        <v>741</v>
      </c>
      <c r="B732" s="1">
        <v>39.0</v>
      </c>
      <c r="C732" s="1">
        <v>36.0</v>
      </c>
      <c r="D732" s="1">
        <v>33.0</v>
      </c>
      <c r="E732" s="1">
        <v>31.0</v>
      </c>
      <c r="F732" s="1">
        <v>29.0</v>
      </c>
      <c r="J732" s="1" t="b">
        <f t="array" ref="J732">IF(NOT(H732=""),AND(C732:H732&gt;B732:G732),IF(NOT(G732=""),AND(C732:G732&gt;B732:F732),IF(NOT(F732=""),AND(C732:F732&gt;B732:E732),AND(C732:E732&gt;B732:D732))))</f>
        <v>0</v>
      </c>
      <c r="K732" s="1" t="b">
        <f t="array" ref="K732">IF(NOT(H732=""),AND(C732:H732&lt;B732:G732),IF(NOT(G732=""),AND(C732:G732&lt;B732:F732),IF(NOT(F732=""),AND(C732:F732&lt;B732:E732),AND(C732:E732&lt;B732:D732))))</f>
        <v>1</v>
      </c>
      <c r="L732" s="1" t="b">
        <f t="array" ref="L732">IF(NOT(H732=""),AND(AND(ABS(C732:H732-B732:G732)&gt;0),AND(ABS(C732:H732-B732:G732)&lt;4)),IF(NOT(G732=""),AND(AND(ABS(C732:G732-B732:F732)&gt;0),AND(ABS(C732:G732-B732:F732)&lt;4)),IF(NOT(F732=""),AND(AND(ABS(C732:F732-B732:E732)&gt;0),AND(ABS(C732:F732-B732:E732)&lt;4)),AND(AND(ABS(C732:E732-B732:D732)&gt;0),AND(ABS(C732:E732-B732:D732)&lt;4)))))</f>
        <v>1</v>
      </c>
      <c r="M732" s="1" t="b">
        <f t="shared" si="1"/>
        <v>1</v>
      </c>
    </row>
    <row r="733" ht="15.75" customHeight="1">
      <c r="A733" s="1" t="s">
        <v>742</v>
      </c>
      <c r="B733" s="1">
        <v>46.0</v>
      </c>
      <c r="C733" s="1">
        <v>49.0</v>
      </c>
      <c r="D733" s="1">
        <v>52.0</v>
      </c>
      <c r="E733" s="1">
        <v>54.0</v>
      </c>
      <c r="F733" s="1">
        <v>56.0</v>
      </c>
      <c r="J733" s="1" t="b">
        <f t="array" ref="J733">IF(NOT(H733=""),AND(C733:H733&gt;B733:G733),IF(NOT(G733=""),AND(C733:G733&gt;B733:F733),IF(NOT(F733=""),AND(C733:F733&gt;B733:E733),AND(C733:E733&gt;B733:D733))))</f>
        <v>1</v>
      </c>
      <c r="K733" s="1" t="b">
        <f t="array" ref="K733">IF(NOT(H733=""),AND(C733:H733&lt;B733:G733),IF(NOT(G733=""),AND(C733:G733&lt;B733:F733),IF(NOT(F733=""),AND(C733:F733&lt;B733:E733),AND(C733:E733&lt;B733:D733))))</f>
        <v>0</v>
      </c>
      <c r="L733" s="1" t="b">
        <f t="array" ref="L733">IF(NOT(H733=""),AND(AND(ABS(C733:H733-B733:G733)&gt;0),AND(ABS(C733:H733-B733:G733)&lt;4)),IF(NOT(G733=""),AND(AND(ABS(C733:G733-B733:F733)&gt;0),AND(ABS(C733:G733-B733:F733)&lt;4)),IF(NOT(F733=""),AND(AND(ABS(C733:F733-B733:E733)&gt;0),AND(ABS(C733:F733-B733:E733)&lt;4)),AND(AND(ABS(C733:E733-B733:D733)&gt;0),AND(ABS(C733:E733-B733:D733)&lt;4)))))</f>
        <v>1</v>
      </c>
      <c r="M733" s="1" t="b">
        <f t="shared" si="1"/>
        <v>1</v>
      </c>
    </row>
    <row r="734" ht="15.75" customHeight="1">
      <c r="A734" s="1" t="s">
        <v>743</v>
      </c>
      <c r="B734" s="1">
        <v>6.0</v>
      </c>
      <c r="C734" s="1">
        <v>8.0</v>
      </c>
      <c r="D734" s="1">
        <v>10.0</v>
      </c>
      <c r="E734" s="1">
        <v>13.0</v>
      </c>
      <c r="F734" s="1">
        <v>14.0</v>
      </c>
      <c r="G734" s="1">
        <v>15.0</v>
      </c>
      <c r="H734" s="1">
        <v>17.0</v>
      </c>
      <c r="J734" s="1" t="b">
        <f t="array" ref="J734">IF(NOT(H734=""),AND(C734:H734&gt;B734:G734),IF(NOT(G734=""),AND(C734:G734&gt;B734:F734),IF(NOT(F734=""),AND(C734:F734&gt;B734:E734),AND(C734:E734&gt;B734:D734))))</f>
        <v>1</v>
      </c>
      <c r="K734" s="1" t="b">
        <f t="array" ref="K734">IF(NOT(H734=""),AND(C734:H734&lt;B734:G734),IF(NOT(G734=""),AND(C734:G734&lt;B734:F734),IF(NOT(F734=""),AND(C734:F734&lt;B734:E734),AND(C734:E734&lt;B734:D734))))</f>
        <v>0</v>
      </c>
      <c r="L734" s="1" t="b">
        <f t="array" ref="L734">IF(NOT(H734=""),AND(AND(ABS(C734:H734-B734:G734)&gt;0),AND(ABS(C734:H734-B734:G734)&lt;4)),IF(NOT(G734=""),AND(AND(ABS(C734:G734-B734:F734)&gt;0),AND(ABS(C734:G734-B734:F734)&lt;4)),IF(NOT(F734=""),AND(AND(ABS(C734:F734-B734:E734)&gt;0),AND(ABS(C734:F734-B734:E734)&lt;4)),AND(AND(ABS(C734:E734-B734:D734)&gt;0),AND(ABS(C734:E734-B734:D734)&lt;4)))))</f>
        <v>1</v>
      </c>
      <c r="M734" s="1" t="b">
        <f t="shared" si="1"/>
        <v>1</v>
      </c>
    </row>
    <row r="735" ht="15.75" customHeight="1">
      <c r="A735" s="1" t="s">
        <v>744</v>
      </c>
      <c r="B735" s="1">
        <v>69.0</v>
      </c>
      <c r="C735" s="1">
        <v>67.0</v>
      </c>
      <c r="D735" s="1">
        <v>64.0</v>
      </c>
      <c r="E735" s="1">
        <v>61.0</v>
      </c>
      <c r="F735" s="1">
        <v>58.0</v>
      </c>
      <c r="G735" s="1">
        <v>56.0</v>
      </c>
      <c r="J735" s="1" t="b">
        <f t="array" ref="J735">IF(NOT(H735=""),AND(C735:H735&gt;B735:G735),IF(NOT(G735=""),AND(C735:G735&gt;B735:F735),IF(NOT(F735=""),AND(C735:F735&gt;B735:E735),AND(C735:E735&gt;B735:D735))))</f>
        <v>0</v>
      </c>
      <c r="K735" s="1" t="b">
        <f t="array" ref="K735">IF(NOT(H735=""),AND(C735:H735&lt;B735:G735),IF(NOT(G735=""),AND(C735:G735&lt;B735:F735),IF(NOT(F735=""),AND(C735:F735&lt;B735:E735),AND(C735:E735&lt;B735:D735))))</f>
        <v>1</v>
      </c>
      <c r="L735" s="1" t="b">
        <f t="array" ref="L735">IF(NOT(H735=""),AND(AND(ABS(C735:H735-B735:G735)&gt;0),AND(ABS(C735:H735-B735:G735)&lt;4)),IF(NOT(G735=""),AND(AND(ABS(C735:G735-B735:F735)&gt;0),AND(ABS(C735:G735-B735:F735)&lt;4)),IF(NOT(F735=""),AND(AND(ABS(C735:F735-B735:E735)&gt;0),AND(ABS(C735:F735-B735:E735)&lt;4)),AND(AND(ABS(C735:E735-B735:D735)&gt;0),AND(ABS(C735:E735-B735:D735)&lt;4)))))</f>
        <v>1</v>
      </c>
      <c r="M735" s="1" t="b">
        <f t="shared" si="1"/>
        <v>1</v>
      </c>
    </row>
    <row r="736" ht="15.75" customHeight="1">
      <c r="A736" s="1" t="s">
        <v>745</v>
      </c>
      <c r="B736" s="1">
        <v>14.0</v>
      </c>
      <c r="C736" s="1">
        <v>17.0</v>
      </c>
      <c r="D736" s="1">
        <v>19.0</v>
      </c>
      <c r="E736" s="1">
        <v>21.0</v>
      </c>
      <c r="F736" s="1">
        <v>24.0</v>
      </c>
      <c r="G736" s="1">
        <v>26.0</v>
      </c>
      <c r="J736" s="1" t="b">
        <f t="array" ref="J736">IF(NOT(H736=""),AND(C736:H736&gt;B736:G736),IF(NOT(G736=""),AND(C736:G736&gt;B736:F736),IF(NOT(F736=""),AND(C736:F736&gt;B736:E736),AND(C736:E736&gt;B736:D736))))</f>
        <v>1</v>
      </c>
      <c r="K736" s="1" t="b">
        <f t="array" ref="K736">IF(NOT(H736=""),AND(C736:H736&lt;B736:G736),IF(NOT(G736=""),AND(C736:G736&lt;B736:F736),IF(NOT(F736=""),AND(C736:F736&lt;B736:E736),AND(C736:E736&lt;B736:D736))))</f>
        <v>0</v>
      </c>
      <c r="L736" s="1" t="b">
        <f t="array" ref="L736">IF(NOT(H736=""),AND(AND(ABS(C736:H736-B736:G736)&gt;0),AND(ABS(C736:H736-B736:G736)&lt;4)),IF(NOT(G736=""),AND(AND(ABS(C736:G736-B736:F736)&gt;0),AND(ABS(C736:G736-B736:F736)&lt;4)),IF(NOT(F736=""),AND(AND(ABS(C736:F736-B736:E736)&gt;0),AND(ABS(C736:F736-B736:E736)&lt;4)),AND(AND(ABS(C736:E736-B736:D736)&gt;0),AND(ABS(C736:E736-B736:D736)&lt;4)))))</f>
        <v>1</v>
      </c>
      <c r="M736" s="1" t="b">
        <f t="shared" si="1"/>
        <v>1</v>
      </c>
    </row>
    <row r="737" ht="15.75" customHeight="1">
      <c r="A737" s="1" t="s">
        <v>746</v>
      </c>
      <c r="B737" s="1">
        <v>57.0</v>
      </c>
      <c r="C737" s="1">
        <v>58.0</v>
      </c>
      <c r="D737" s="1">
        <v>61.0</v>
      </c>
      <c r="E737" s="1">
        <v>62.0</v>
      </c>
      <c r="J737" s="1" t="b">
        <f t="array" ref="J737">IF(NOT(H737=""),AND(C737:H737&gt;B737:G737),IF(NOT(G737=""),AND(C737:G737&gt;B737:F737),IF(NOT(F737=""),AND(C737:F737&gt;B737:E737),AND(C737:E737&gt;B737:D737))))</f>
        <v>1</v>
      </c>
      <c r="K737" s="1" t="b">
        <f t="array" ref="K737">IF(NOT(H737=""),AND(C737:H737&lt;B737:G737),IF(NOT(G737=""),AND(C737:G737&lt;B737:F737),IF(NOT(F737=""),AND(C737:F737&lt;B737:E737),AND(C737:E737&lt;B737:D737))))</f>
        <v>0</v>
      </c>
      <c r="L737" s="1" t="b">
        <f t="array" ref="L737">IF(NOT(H737=""),AND(AND(ABS(C737:H737-B737:G737)&gt;0),AND(ABS(C737:H737-B737:G737)&lt;4)),IF(NOT(G737=""),AND(AND(ABS(C737:G737-B737:F737)&gt;0),AND(ABS(C737:G737-B737:F737)&lt;4)),IF(NOT(F737=""),AND(AND(ABS(C737:F737-B737:E737)&gt;0),AND(ABS(C737:F737-B737:E737)&lt;4)),AND(AND(ABS(C737:E737-B737:D737)&gt;0),AND(ABS(C737:E737-B737:D737)&lt;4)))))</f>
        <v>1</v>
      </c>
      <c r="M737" s="1" t="b">
        <f t="shared" si="1"/>
        <v>1</v>
      </c>
    </row>
    <row r="738" ht="15.75" customHeight="1">
      <c r="A738" s="1" t="s">
        <v>747</v>
      </c>
      <c r="B738" s="1">
        <v>11.0</v>
      </c>
      <c r="C738" s="1">
        <v>14.0</v>
      </c>
      <c r="D738" s="1">
        <v>16.0</v>
      </c>
      <c r="E738" s="1">
        <v>18.0</v>
      </c>
      <c r="F738" s="1">
        <v>20.0</v>
      </c>
      <c r="J738" s="1" t="b">
        <f t="array" ref="J738">IF(NOT(H738=""),AND(C738:H738&gt;B738:G738),IF(NOT(G738=""),AND(C738:G738&gt;B738:F738),IF(NOT(F738=""),AND(C738:F738&gt;B738:E738),AND(C738:E738&gt;B738:D738))))</f>
        <v>1</v>
      </c>
      <c r="K738" s="1" t="b">
        <f t="array" ref="K738">IF(NOT(H738=""),AND(C738:H738&lt;B738:G738),IF(NOT(G738=""),AND(C738:G738&lt;B738:F738),IF(NOT(F738=""),AND(C738:F738&lt;B738:E738),AND(C738:E738&lt;B738:D738))))</f>
        <v>0</v>
      </c>
      <c r="L738" s="1" t="b">
        <f t="array" ref="L738">IF(NOT(H738=""),AND(AND(ABS(C738:H738-B738:G738)&gt;0),AND(ABS(C738:H738-B738:G738)&lt;4)),IF(NOT(G738=""),AND(AND(ABS(C738:G738-B738:F738)&gt;0),AND(ABS(C738:G738-B738:F738)&lt;4)),IF(NOT(F738=""),AND(AND(ABS(C738:F738-B738:E738)&gt;0),AND(ABS(C738:F738-B738:E738)&lt;4)),AND(AND(ABS(C738:E738-B738:D738)&gt;0),AND(ABS(C738:E738-B738:D738)&lt;4)))))</f>
        <v>1</v>
      </c>
      <c r="M738" s="1" t="b">
        <f t="shared" si="1"/>
        <v>1</v>
      </c>
    </row>
    <row r="739" ht="15.75" customHeight="1">
      <c r="A739" s="1" t="s">
        <v>748</v>
      </c>
      <c r="B739" s="1">
        <v>40.0</v>
      </c>
      <c r="C739" s="1">
        <v>42.0</v>
      </c>
      <c r="D739" s="1">
        <v>45.0</v>
      </c>
      <c r="E739" s="1">
        <v>46.0</v>
      </c>
      <c r="F739" s="1">
        <v>48.0</v>
      </c>
      <c r="G739" s="1">
        <v>49.0</v>
      </c>
      <c r="J739" s="1" t="b">
        <f t="array" ref="J739">IF(NOT(H739=""),AND(C739:H739&gt;B739:G739),IF(NOT(G739=""),AND(C739:G739&gt;B739:F739),IF(NOT(F739=""),AND(C739:F739&gt;B739:E739),AND(C739:E739&gt;B739:D739))))</f>
        <v>1</v>
      </c>
      <c r="K739" s="1" t="b">
        <f t="array" ref="K739">IF(NOT(H739=""),AND(C739:H739&lt;B739:G739),IF(NOT(G739=""),AND(C739:G739&lt;B739:F739),IF(NOT(F739=""),AND(C739:F739&lt;B739:E739),AND(C739:E739&lt;B739:D739))))</f>
        <v>0</v>
      </c>
      <c r="L739" s="1" t="b">
        <f t="array" ref="L739">IF(NOT(H739=""),AND(AND(ABS(C739:H739-B739:G739)&gt;0),AND(ABS(C739:H739-B739:G739)&lt;4)),IF(NOT(G739=""),AND(AND(ABS(C739:G739-B739:F739)&gt;0),AND(ABS(C739:G739-B739:F739)&lt;4)),IF(NOT(F739=""),AND(AND(ABS(C739:F739-B739:E739)&gt;0),AND(ABS(C739:F739-B739:E739)&lt;4)),AND(AND(ABS(C739:E739-B739:D739)&gt;0),AND(ABS(C739:E739-B739:D739)&lt;4)))))</f>
        <v>1</v>
      </c>
      <c r="M739" s="1" t="b">
        <f t="shared" si="1"/>
        <v>1</v>
      </c>
    </row>
    <row r="740" ht="15.75" customHeight="1">
      <c r="A740" s="1" t="s">
        <v>749</v>
      </c>
      <c r="B740" s="1">
        <v>27.0</v>
      </c>
      <c r="C740" s="1">
        <v>26.0</v>
      </c>
      <c r="D740" s="1">
        <v>25.0</v>
      </c>
      <c r="E740" s="1">
        <v>22.0</v>
      </c>
      <c r="F740" s="1">
        <v>19.0</v>
      </c>
      <c r="G740" s="1">
        <v>16.0</v>
      </c>
      <c r="J740" s="1" t="b">
        <f t="array" ref="J740">IF(NOT(H740=""),AND(C740:H740&gt;B740:G740),IF(NOT(G740=""),AND(C740:G740&gt;B740:F740),IF(NOT(F740=""),AND(C740:F740&gt;B740:E740),AND(C740:E740&gt;B740:D740))))</f>
        <v>0</v>
      </c>
      <c r="K740" s="1" t="b">
        <f t="array" ref="K740">IF(NOT(H740=""),AND(C740:H740&lt;B740:G740),IF(NOT(G740=""),AND(C740:G740&lt;B740:F740),IF(NOT(F740=""),AND(C740:F740&lt;B740:E740),AND(C740:E740&lt;B740:D740))))</f>
        <v>1</v>
      </c>
      <c r="L740" s="1" t="b">
        <f t="array" ref="L740">IF(NOT(H740=""),AND(AND(ABS(C740:H740-B740:G740)&gt;0),AND(ABS(C740:H740-B740:G740)&lt;4)),IF(NOT(G740=""),AND(AND(ABS(C740:G740-B740:F740)&gt;0),AND(ABS(C740:G740-B740:F740)&lt;4)),IF(NOT(F740=""),AND(AND(ABS(C740:F740-B740:E740)&gt;0),AND(ABS(C740:F740-B740:E740)&lt;4)),AND(AND(ABS(C740:E740-B740:D740)&gt;0),AND(ABS(C740:E740-B740:D740)&lt;4)))))</f>
        <v>1</v>
      </c>
      <c r="M740" s="1" t="b">
        <f t="shared" si="1"/>
        <v>1</v>
      </c>
    </row>
    <row r="741" ht="15.75" customHeight="1">
      <c r="A741" s="1" t="s">
        <v>750</v>
      </c>
      <c r="B741" s="1">
        <v>76.0</v>
      </c>
      <c r="C741" s="1">
        <v>75.0</v>
      </c>
      <c r="D741" s="1">
        <v>74.0</v>
      </c>
      <c r="E741" s="1">
        <v>71.0</v>
      </c>
      <c r="F741" s="1">
        <v>70.0</v>
      </c>
      <c r="G741" s="1">
        <v>67.0</v>
      </c>
      <c r="J741" s="1" t="b">
        <f t="array" ref="J741">IF(NOT(H741=""),AND(C741:H741&gt;B741:G741),IF(NOT(G741=""),AND(C741:G741&gt;B741:F741),IF(NOT(F741=""),AND(C741:F741&gt;B741:E741),AND(C741:E741&gt;B741:D741))))</f>
        <v>0</v>
      </c>
      <c r="K741" s="1" t="b">
        <f t="array" ref="K741">IF(NOT(H741=""),AND(C741:H741&lt;B741:G741),IF(NOT(G741=""),AND(C741:G741&lt;B741:F741),IF(NOT(F741=""),AND(C741:F741&lt;B741:E741),AND(C741:E741&lt;B741:D741))))</f>
        <v>1</v>
      </c>
      <c r="L741" s="1" t="b">
        <f t="array" ref="L741">IF(NOT(H741=""),AND(AND(ABS(C741:H741-B741:G741)&gt;0),AND(ABS(C741:H741-B741:G741)&lt;4)),IF(NOT(G741=""),AND(AND(ABS(C741:G741-B741:F741)&gt;0),AND(ABS(C741:G741-B741:F741)&lt;4)),IF(NOT(F741=""),AND(AND(ABS(C741:F741-B741:E741)&gt;0),AND(ABS(C741:F741-B741:E741)&lt;4)),AND(AND(ABS(C741:E741-B741:D741)&gt;0),AND(ABS(C741:E741-B741:D741)&lt;4)))))</f>
        <v>1</v>
      </c>
      <c r="M741" s="1" t="b">
        <f t="shared" si="1"/>
        <v>1</v>
      </c>
    </row>
    <row r="742" ht="15.75" customHeight="1">
      <c r="A742" s="1" t="s">
        <v>751</v>
      </c>
      <c r="B742" s="1">
        <v>78.0</v>
      </c>
      <c r="C742" s="1">
        <v>75.0</v>
      </c>
      <c r="D742" s="1">
        <v>73.0</v>
      </c>
      <c r="E742" s="1">
        <v>72.0</v>
      </c>
      <c r="J742" s="1" t="b">
        <f t="array" ref="J742">IF(NOT(H742=""),AND(C742:H742&gt;B742:G742),IF(NOT(G742=""),AND(C742:G742&gt;B742:F742),IF(NOT(F742=""),AND(C742:F742&gt;B742:E742),AND(C742:E742&gt;B742:D742))))</f>
        <v>0</v>
      </c>
      <c r="K742" s="1" t="b">
        <f t="array" ref="K742">IF(NOT(H742=""),AND(C742:H742&lt;B742:G742),IF(NOT(G742=""),AND(C742:G742&lt;B742:F742),IF(NOT(F742=""),AND(C742:F742&lt;B742:E742),AND(C742:E742&lt;B742:D742))))</f>
        <v>1</v>
      </c>
      <c r="L742" s="1" t="b">
        <f t="array" ref="L742">IF(NOT(H742=""),AND(AND(ABS(C742:H742-B742:G742)&gt;0),AND(ABS(C742:H742-B742:G742)&lt;4)),IF(NOT(G742=""),AND(AND(ABS(C742:G742-B742:F742)&gt;0),AND(ABS(C742:G742-B742:F742)&lt;4)),IF(NOT(F742=""),AND(AND(ABS(C742:F742-B742:E742)&gt;0),AND(ABS(C742:F742-B742:E742)&lt;4)),AND(AND(ABS(C742:E742-B742:D742)&gt;0),AND(ABS(C742:E742-B742:D742)&lt;4)))))</f>
        <v>1</v>
      </c>
      <c r="M742" s="1" t="b">
        <f t="shared" si="1"/>
        <v>1</v>
      </c>
    </row>
    <row r="743" ht="15.75" customHeight="1">
      <c r="A743" s="1" t="s">
        <v>752</v>
      </c>
      <c r="B743" s="1">
        <v>79.0</v>
      </c>
      <c r="C743" s="1">
        <v>82.0</v>
      </c>
      <c r="D743" s="1">
        <v>85.0</v>
      </c>
      <c r="E743" s="1">
        <v>86.0</v>
      </c>
      <c r="F743" s="1">
        <v>88.0</v>
      </c>
      <c r="G743" s="1">
        <v>91.0</v>
      </c>
      <c r="H743" s="1">
        <v>93.0</v>
      </c>
      <c r="J743" s="1" t="b">
        <f t="array" ref="J743">IF(NOT(H743=""),AND(C743:H743&gt;B743:G743),IF(NOT(G743=""),AND(C743:G743&gt;B743:F743),IF(NOT(F743=""),AND(C743:F743&gt;B743:E743),AND(C743:E743&gt;B743:D743))))</f>
        <v>1</v>
      </c>
      <c r="K743" s="1" t="b">
        <f t="array" ref="K743">IF(NOT(H743=""),AND(C743:H743&lt;B743:G743),IF(NOT(G743=""),AND(C743:G743&lt;B743:F743),IF(NOT(F743=""),AND(C743:F743&lt;B743:E743),AND(C743:E743&lt;B743:D743))))</f>
        <v>0</v>
      </c>
      <c r="L743" s="1" t="b">
        <f t="array" ref="L743">IF(NOT(H743=""),AND(AND(ABS(C743:H743-B743:G743)&gt;0),AND(ABS(C743:H743-B743:G743)&lt;4)),IF(NOT(G743=""),AND(AND(ABS(C743:G743-B743:F743)&gt;0),AND(ABS(C743:G743-B743:F743)&lt;4)),IF(NOT(F743=""),AND(AND(ABS(C743:F743-B743:E743)&gt;0),AND(ABS(C743:F743-B743:E743)&lt;4)),AND(AND(ABS(C743:E743-B743:D743)&gt;0),AND(ABS(C743:E743-B743:D743)&lt;4)))))</f>
        <v>1</v>
      </c>
      <c r="M743" s="1" t="b">
        <f t="shared" si="1"/>
        <v>1</v>
      </c>
    </row>
    <row r="744" ht="15.75" customHeight="1">
      <c r="A744" s="1" t="s">
        <v>753</v>
      </c>
      <c r="B744" s="1">
        <v>23.0</v>
      </c>
      <c r="C744" s="1">
        <v>22.0</v>
      </c>
      <c r="D744" s="1">
        <v>19.0</v>
      </c>
      <c r="E744" s="1">
        <v>17.0</v>
      </c>
      <c r="F744" s="1">
        <v>14.0</v>
      </c>
      <c r="G744" s="1">
        <v>12.0</v>
      </c>
      <c r="J744" s="1" t="b">
        <f t="array" ref="J744">IF(NOT(H744=""),AND(C744:H744&gt;B744:G744),IF(NOT(G744=""),AND(C744:G744&gt;B744:F744),IF(NOT(F744=""),AND(C744:F744&gt;B744:E744),AND(C744:E744&gt;B744:D744))))</f>
        <v>0</v>
      </c>
      <c r="K744" s="1" t="b">
        <f t="array" ref="K744">IF(NOT(H744=""),AND(C744:H744&lt;B744:G744),IF(NOT(G744=""),AND(C744:G744&lt;B744:F744),IF(NOT(F744=""),AND(C744:F744&lt;B744:E744),AND(C744:E744&lt;B744:D744))))</f>
        <v>1</v>
      </c>
      <c r="L744" s="1" t="b">
        <f t="array" ref="L744">IF(NOT(H744=""),AND(AND(ABS(C744:H744-B744:G744)&gt;0),AND(ABS(C744:H744-B744:G744)&lt;4)),IF(NOT(G744=""),AND(AND(ABS(C744:G744-B744:F744)&gt;0),AND(ABS(C744:G744-B744:F744)&lt;4)),IF(NOT(F744=""),AND(AND(ABS(C744:F744-B744:E744)&gt;0),AND(ABS(C744:F744-B744:E744)&lt;4)),AND(AND(ABS(C744:E744-B744:D744)&gt;0),AND(ABS(C744:E744-B744:D744)&lt;4)))))</f>
        <v>1</v>
      </c>
      <c r="M744" s="1" t="b">
        <f t="shared" si="1"/>
        <v>1</v>
      </c>
    </row>
    <row r="745" ht="15.75" customHeight="1">
      <c r="A745" s="1" t="s">
        <v>754</v>
      </c>
      <c r="B745" s="1">
        <v>50.0</v>
      </c>
      <c r="C745" s="1">
        <v>48.0</v>
      </c>
      <c r="D745" s="1">
        <v>45.0</v>
      </c>
      <c r="E745" s="1">
        <v>44.0</v>
      </c>
      <c r="F745" s="1">
        <v>41.0</v>
      </c>
      <c r="J745" s="1" t="b">
        <f t="array" ref="J745">IF(NOT(H745=""),AND(C745:H745&gt;B745:G745),IF(NOT(G745=""),AND(C745:G745&gt;B745:F745),IF(NOT(F745=""),AND(C745:F745&gt;B745:E745),AND(C745:E745&gt;B745:D745))))</f>
        <v>0</v>
      </c>
      <c r="K745" s="1" t="b">
        <f t="array" ref="K745">IF(NOT(H745=""),AND(C745:H745&lt;B745:G745),IF(NOT(G745=""),AND(C745:G745&lt;B745:F745),IF(NOT(F745=""),AND(C745:F745&lt;B745:E745),AND(C745:E745&lt;B745:D745))))</f>
        <v>1</v>
      </c>
      <c r="L745" s="1" t="b">
        <f t="array" ref="L745">IF(NOT(H745=""),AND(AND(ABS(C745:H745-B745:G745)&gt;0),AND(ABS(C745:H745-B745:G745)&lt;4)),IF(NOT(G745=""),AND(AND(ABS(C745:G745-B745:F745)&gt;0),AND(ABS(C745:G745-B745:F745)&lt;4)),IF(NOT(F745=""),AND(AND(ABS(C745:F745-B745:E745)&gt;0),AND(ABS(C745:F745-B745:E745)&lt;4)),AND(AND(ABS(C745:E745-B745:D745)&gt;0),AND(ABS(C745:E745-B745:D745)&lt;4)))))</f>
        <v>1</v>
      </c>
      <c r="M745" s="1" t="b">
        <f t="shared" si="1"/>
        <v>1</v>
      </c>
    </row>
    <row r="746" ht="15.75" customHeight="1">
      <c r="A746" s="1" t="s">
        <v>755</v>
      </c>
      <c r="B746" s="1">
        <v>70.0</v>
      </c>
      <c r="C746" s="1">
        <v>67.0</v>
      </c>
      <c r="D746" s="1">
        <v>64.0</v>
      </c>
      <c r="E746" s="1">
        <v>61.0</v>
      </c>
      <c r="F746" s="1">
        <v>60.0</v>
      </c>
      <c r="G746" s="1">
        <v>57.0</v>
      </c>
      <c r="H746" s="1">
        <v>55.0</v>
      </c>
      <c r="J746" s="1" t="b">
        <f t="array" ref="J746">IF(NOT(H746=""),AND(C746:H746&gt;B746:G746),IF(NOT(G746=""),AND(C746:G746&gt;B746:F746),IF(NOT(F746=""),AND(C746:F746&gt;B746:E746),AND(C746:E746&gt;B746:D746))))</f>
        <v>0</v>
      </c>
      <c r="K746" s="1" t="b">
        <f t="array" ref="K746">IF(NOT(H746=""),AND(C746:H746&lt;B746:G746),IF(NOT(G746=""),AND(C746:G746&lt;B746:F746),IF(NOT(F746=""),AND(C746:F746&lt;B746:E746),AND(C746:E746&lt;B746:D746))))</f>
        <v>1</v>
      </c>
      <c r="L746" s="1" t="b">
        <f t="array" ref="L746">IF(NOT(H746=""),AND(AND(ABS(C746:H746-B746:G746)&gt;0),AND(ABS(C746:H746-B746:G746)&lt;4)),IF(NOT(G746=""),AND(AND(ABS(C746:G746-B746:F746)&gt;0),AND(ABS(C746:G746-B746:F746)&lt;4)),IF(NOT(F746=""),AND(AND(ABS(C746:F746-B746:E746)&gt;0),AND(ABS(C746:F746-B746:E746)&lt;4)),AND(AND(ABS(C746:E746-B746:D746)&gt;0),AND(ABS(C746:E746-B746:D746)&lt;4)))))</f>
        <v>1</v>
      </c>
      <c r="M746" s="1" t="b">
        <f t="shared" si="1"/>
        <v>1</v>
      </c>
    </row>
    <row r="747" ht="15.75" customHeight="1">
      <c r="A747" s="1" t="s">
        <v>756</v>
      </c>
      <c r="B747" s="1">
        <v>24.0</v>
      </c>
      <c r="C747" s="1">
        <v>26.0</v>
      </c>
      <c r="D747" s="1">
        <v>29.0</v>
      </c>
      <c r="E747" s="1">
        <v>30.0</v>
      </c>
      <c r="F747" s="1">
        <v>33.0</v>
      </c>
      <c r="G747" s="1">
        <v>35.0</v>
      </c>
      <c r="H747" s="1">
        <v>36.0</v>
      </c>
      <c r="J747" s="1" t="b">
        <f t="array" ref="J747">IF(NOT(H747=""),AND(C747:H747&gt;B747:G747),IF(NOT(G747=""),AND(C747:G747&gt;B747:F747),IF(NOT(F747=""),AND(C747:F747&gt;B747:E747),AND(C747:E747&gt;B747:D747))))</f>
        <v>1</v>
      </c>
      <c r="K747" s="1" t="b">
        <f t="array" ref="K747">IF(NOT(H747=""),AND(C747:H747&lt;B747:G747),IF(NOT(G747=""),AND(C747:G747&lt;B747:F747),IF(NOT(F747=""),AND(C747:F747&lt;B747:E747),AND(C747:E747&lt;B747:D747))))</f>
        <v>0</v>
      </c>
      <c r="L747" s="1" t="b">
        <f t="array" ref="L747">IF(NOT(H747=""),AND(AND(ABS(C747:H747-B747:G747)&gt;0),AND(ABS(C747:H747-B747:G747)&lt;4)),IF(NOT(G747=""),AND(AND(ABS(C747:G747-B747:F747)&gt;0),AND(ABS(C747:G747-B747:F747)&lt;4)),IF(NOT(F747=""),AND(AND(ABS(C747:F747-B747:E747)&gt;0),AND(ABS(C747:F747-B747:E747)&lt;4)),AND(AND(ABS(C747:E747-B747:D747)&gt;0),AND(ABS(C747:E747-B747:D747)&lt;4)))))</f>
        <v>1</v>
      </c>
      <c r="M747" s="1" t="b">
        <f t="shared" si="1"/>
        <v>1</v>
      </c>
    </row>
    <row r="748" ht="15.75" customHeight="1">
      <c r="A748" s="1" t="s">
        <v>757</v>
      </c>
      <c r="B748" s="1">
        <v>5.0</v>
      </c>
      <c r="C748" s="1">
        <v>7.0</v>
      </c>
      <c r="D748" s="1">
        <v>10.0</v>
      </c>
      <c r="E748" s="1">
        <v>13.0</v>
      </c>
      <c r="F748" s="1">
        <v>14.0</v>
      </c>
      <c r="G748" s="1">
        <v>15.0</v>
      </c>
      <c r="J748" s="1" t="b">
        <f t="array" ref="J748">IF(NOT(H748=""),AND(C748:H748&gt;B748:G748),IF(NOT(G748=""),AND(C748:G748&gt;B748:F748),IF(NOT(F748=""),AND(C748:F748&gt;B748:E748),AND(C748:E748&gt;B748:D748))))</f>
        <v>1</v>
      </c>
      <c r="K748" s="1" t="b">
        <f t="array" ref="K748">IF(NOT(H748=""),AND(C748:H748&lt;B748:G748),IF(NOT(G748=""),AND(C748:G748&lt;B748:F748),IF(NOT(F748=""),AND(C748:F748&lt;B748:E748),AND(C748:E748&lt;B748:D748))))</f>
        <v>0</v>
      </c>
      <c r="L748" s="1" t="b">
        <f t="array" ref="L748">IF(NOT(H748=""),AND(AND(ABS(C748:H748-B748:G748)&gt;0),AND(ABS(C748:H748-B748:G748)&lt;4)),IF(NOT(G748=""),AND(AND(ABS(C748:G748-B748:F748)&gt;0),AND(ABS(C748:G748-B748:F748)&lt;4)),IF(NOT(F748=""),AND(AND(ABS(C748:F748-B748:E748)&gt;0),AND(ABS(C748:F748-B748:E748)&lt;4)),AND(AND(ABS(C748:E748-B748:D748)&gt;0),AND(ABS(C748:E748-B748:D748)&lt;4)))))</f>
        <v>1</v>
      </c>
      <c r="M748" s="1" t="b">
        <f t="shared" si="1"/>
        <v>1</v>
      </c>
    </row>
    <row r="749" ht="15.75" customHeight="1">
      <c r="A749" s="1" t="s">
        <v>758</v>
      </c>
      <c r="B749" s="1">
        <v>49.0</v>
      </c>
      <c r="C749" s="1">
        <v>47.0</v>
      </c>
      <c r="D749" s="1">
        <v>46.0</v>
      </c>
      <c r="E749" s="1">
        <v>43.0</v>
      </c>
      <c r="F749" s="1">
        <v>42.0</v>
      </c>
      <c r="J749" s="1" t="b">
        <f t="array" ref="J749">IF(NOT(H749=""),AND(C749:H749&gt;B749:G749),IF(NOT(G749=""),AND(C749:G749&gt;B749:F749),IF(NOT(F749=""),AND(C749:F749&gt;B749:E749),AND(C749:E749&gt;B749:D749))))</f>
        <v>0</v>
      </c>
      <c r="K749" s="1" t="b">
        <f t="array" ref="K749">IF(NOT(H749=""),AND(C749:H749&lt;B749:G749),IF(NOT(G749=""),AND(C749:G749&lt;B749:F749),IF(NOT(F749=""),AND(C749:F749&lt;B749:E749),AND(C749:E749&lt;B749:D749))))</f>
        <v>1</v>
      </c>
      <c r="L749" s="1" t="b">
        <f t="array" ref="L749">IF(NOT(H749=""),AND(AND(ABS(C749:H749-B749:G749)&gt;0),AND(ABS(C749:H749-B749:G749)&lt;4)),IF(NOT(G749=""),AND(AND(ABS(C749:G749-B749:F749)&gt;0),AND(ABS(C749:G749-B749:F749)&lt;4)),IF(NOT(F749=""),AND(AND(ABS(C749:F749-B749:E749)&gt;0),AND(ABS(C749:F749-B749:E749)&lt;4)),AND(AND(ABS(C749:E749-B749:D749)&gt;0),AND(ABS(C749:E749-B749:D749)&lt;4)))))</f>
        <v>1</v>
      </c>
      <c r="M749" s="1" t="b">
        <f t="shared" si="1"/>
        <v>1</v>
      </c>
    </row>
    <row r="750" ht="15.75" customHeight="1">
      <c r="A750" s="1" t="s">
        <v>759</v>
      </c>
      <c r="B750" s="1">
        <v>20.0</v>
      </c>
      <c r="C750" s="1">
        <v>21.0</v>
      </c>
      <c r="D750" s="1">
        <v>24.0</v>
      </c>
      <c r="E750" s="1">
        <v>27.0</v>
      </c>
      <c r="J750" s="1" t="b">
        <f t="array" ref="J750">IF(NOT(H750=""),AND(C750:H750&gt;B750:G750),IF(NOT(G750=""),AND(C750:G750&gt;B750:F750),IF(NOT(F750=""),AND(C750:F750&gt;B750:E750),AND(C750:E750&gt;B750:D750))))</f>
        <v>1</v>
      </c>
      <c r="K750" s="1" t="b">
        <f t="array" ref="K750">IF(NOT(H750=""),AND(C750:H750&lt;B750:G750),IF(NOT(G750=""),AND(C750:G750&lt;B750:F750),IF(NOT(F750=""),AND(C750:F750&lt;B750:E750),AND(C750:E750&lt;B750:D750))))</f>
        <v>0</v>
      </c>
      <c r="L750" s="1" t="b">
        <f t="array" ref="L750">IF(NOT(H750=""),AND(AND(ABS(C750:H750-B750:G750)&gt;0),AND(ABS(C750:H750-B750:G750)&lt;4)),IF(NOT(G750=""),AND(AND(ABS(C750:G750-B750:F750)&gt;0),AND(ABS(C750:G750-B750:F750)&lt;4)),IF(NOT(F750=""),AND(AND(ABS(C750:F750-B750:E750)&gt;0),AND(ABS(C750:F750-B750:E750)&lt;4)),AND(AND(ABS(C750:E750-B750:D750)&gt;0),AND(ABS(C750:E750-B750:D750)&lt;4)))))</f>
        <v>1</v>
      </c>
      <c r="M750" s="1" t="b">
        <f t="shared" si="1"/>
        <v>1</v>
      </c>
    </row>
    <row r="751" ht="15.75" customHeight="1">
      <c r="A751" s="1" t="s">
        <v>760</v>
      </c>
      <c r="B751" s="1">
        <v>37.0</v>
      </c>
      <c r="C751" s="1">
        <v>40.0</v>
      </c>
      <c r="D751" s="1">
        <v>43.0</v>
      </c>
      <c r="E751" s="1">
        <v>45.0</v>
      </c>
      <c r="J751" s="1" t="b">
        <f t="array" ref="J751">IF(NOT(H751=""),AND(C751:H751&gt;B751:G751),IF(NOT(G751=""),AND(C751:G751&gt;B751:F751),IF(NOT(F751=""),AND(C751:F751&gt;B751:E751),AND(C751:E751&gt;B751:D751))))</f>
        <v>1</v>
      </c>
      <c r="K751" s="1" t="b">
        <f t="array" ref="K751">IF(NOT(H751=""),AND(C751:H751&lt;B751:G751),IF(NOT(G751=""),AND(C751:G751&lt;B751:F751),IF(NOT(F751=""),AND(C751:F751&lt;B751:E751),AND(C751:E751&lt;B751:D751))))</f>
        <v>0</v>
      </c>
      <c r="L751" s="1" t="b">
        <f t="array" ref="L751">IF(NOT(H751=""),AND(AND(ABS(C751:H751-B751:G751)&gt;0),AND(ABS(C751:H751-B751:G751)&lt;4)),IF(NOT(G751=""),AND(AND(ABS(C751:G751-B751:F751)&gt;0),AND(ABS(C751:G751-B751:F751)&lt;4)),IF(NOT(F751=""),AND(AND(ABS(C751:F751-B751:E751)&gt;0),AND(ABS(C751:F751-B751:E751)&lt;4)),AND(AND(ABS(C751:E751-B751:D751)&gt;0),AND(ABS(C751:E751-B751:D751)&lt;4)))))</f>
        <v>1</v>
      </c>
      <c r="M751" s="1" t="b">
        <f t="shared" si="1"/>
        <v>1</v>
      </c>
    </row>
    <row r="752" ht="15.75" customHeight="1">
      <c r="A752" s="1" t="s">
        <v>761</v>
      </c>
      <c r="B752" s="1">
        <v>90.0</v>
      </c>
      <c r="C752" s="1">
        <v>88.0</v>
      </c>
      <c r="D752" s="1">
        <v>86.0</v>
      </c>
      <c r="E752" s="1">
        <v>84.0</v>
      </c>
      <c r="F752" s="1">
        <v>82.0</v>
      </c>
      <c r="G752" s="1">
        <v>80.0</v>
      </c>
      <c r="J752" s="1" t="b">
        <f t="array" ref="J752">IF(NOT(H752=""),AND(C752:H752&gt;B752:G752),IF(NOT(G752=""),AND(C752:G752&gt;B752:F752),IF(NOT(F752=""),AND(C752:F752&gt;B752:E752),AND(C752:E752&gt;B752:D752))))</f>
        <v>0</v>
      </c>
      <c r="K752" s="1" t="b">
        <f t="array" ref="K752">IF(NOT(H752=""),AND(C752:H752&lt;B752:G752),IF(NOT(G752=""),AND(C752:G752&lt;B752:F752),IF(NOT(F752=""),AND(C752:F752&lt;B752:E752),AND(C752:E752&lt;B752:D752))))</f>
        <v>1</v>
      </c>
      <c r="L752" s="1" t="b">
        <f t="array" ref="L752">IF(NOT(H752=""),AND(AND(ABS(C752:H752-B752:G752)&gt;0),AND(ABS(C752:H752-B752:G752)&lt;4)),IF(NOT(G752=""),AND(AND(ABS(C752:G752-B752:F752)&gt;0),AND(ABS(C752:G752-B752:F752)&lt;4)),IF(NOT(F752=""),AND(AND(ABS(C752:F752-B752:E752)&gt;0),AND(ABS(C752:F752-B752:E752)&lt;4)),AND(AND(ABS(C752:E752-B752:D752)&gt;0),AND(ABS(C752:E752-B752:D752)&lt;4)))))</f>
        <v>1</v>
      </c>
      <c r="M752" s="1" t="b">
        <f t="shared" si="1"/>
        <v>1</v>
      </c>
    </row>
    <row r="753" ht="15.75" customHeight="1">
      <c r="A753" s="1" t="s">
        <v>762</v>
      </c>
      <c r="B753" s="1">
        <v>7.0</v>
      </c>
      <c r="C753" s="1">
        <v>10.0</v>
      </c>
      <c r="D753" s="1">
        <v>13.0</v>
      </c>
      <c r="E753" s="1">
        <v>14.0</v>
      </c>
      <c r="J753" s="1" t="b">
        <f t="array" ref="J753">IF(NOT(H753=""),AND(C753:H753&gt;B753:G753),IF(NOT(G753=""),AND(C753:G753&gt;B753:F753),IF(NOT(F753=""),AND(C753:F753&gt;B753:E753),AND(C753:E753&gt;B753:D753))))</f>
        <v>1</v>
      </c>
      <c r="K753" s="1" t="b">
        <f t="array" ref="K753">IF(NOT(H753=""),AND(C753:H753&lt;B753:G753),IF(NOT(G753=""),AND(C753:G753&lt;B753:F753),IF(NOT(F753=""),AND(C753:F753&lt;B753:E753),AND(C753:E753&lt;B753:D753))))</f>
        <v>0</v>
      </c>
      <c r="L753" s="1" t="b">
        <f t="array" ref="L753">IF(NOT(H753=""),AND(AND(ABS(C753:H753-B753:G753)&gt;0),AND(ABS(C753:H753-B753:G753)&lt;4)),IF(NOT(G753=""),AND(AND(ABS(C753:G753-B753:F753)&gt;0),AND(ABS(C753:G753-B753:F753)&lt;4)),IF(NOT(F753=""),AND(AND(ABS(C753:F753-B753:E753)&gt;0),AND(ABS(C753:F753-B753:E753)&lt;4)),AND(AND(ABS(C753:E753-B753:D753)&gt;0),AND(ABS(C753:E753-B753:D753)&lt;4)))))</f>
        <v>1</v>
      </c>
      <c r="M753" s="1" t="b">
        <f t="shared" si="1"/>
        <v>1</v>
      </c>
    </row>
    <row r="754" ht="15.75" customHeight="1">
      <c r="A754" s="1" t="s">
        <v>763</v>
      </c>
      <c r="B754" s="1">
        <v>89.0</v>
      </c>
      <c r="C754" s="1">
        <v>87.0</v>
      </c>
      <c r="D754" s="1">
        <v>85.0</v>
      </c>
      <c r="E754" s="1">
        <v>82.0</v>
      </c>
      <c r="F754" s="1">
        <v>79.0</v>
      </c>
      <c r="G754" s="1">
        <v>77.0</v>
      </c>
      <c r="H754" s="1">
        <v>76.0</v>
      </c>
      <c r="J754" s="1" t="b">
        <f t="array" ref="J754">IF(NOT(H754=""),AND(C754:H754&gt;B754:G754),IF(NOT(G754=""),AND(C754:G754&gt;B754:F754),IF(NOT(F754=""),AND(C754:F754&gt;B754:E754),AND(C754:E754&gt;B754:D754))))</f>
        <v>0</v>
      </c>
      <c r="K754" s="1" t="b">
        <f t="array" ref="K754">IF(NOT(H754=""),AND(C754:H754&lt;B754:G754),IF(NOT(G754=""),AND(C754:G754&lt;B754:F754),IF(NOT(F754=""),AND(C754:F754&lt;B754:E754),AND(C754:E754&lt;B754:D754))))</f>
        <v>1</v>
      </c>
      <c r="L754" s="1" t="b">
        <f t="array" ref="L754">IF(NOT(H754=""),AND(AND(ABS(C754:H754-B754:G754)&gt;0),AND(ABS(C754:H754-B754:G754)&lt;4)),IF(NOT(G754=""),AND(AND(ABS(C754:G754-B754:F754)&gt;0),AND(ABS(C754:G754-B754:F754)&lt;4)),IF(NOT(F754=""),AND(AND(ABS(C754:F754-B754:E754)&gt;0),AND(ABS(C754:F754-B754:E754)&lt;4)),AND(AND(ABS(C754:E754-B754:D754)&gt;0),AND(ABS(C754:E754-B754:D754)&lt;4)))))</f>
        <v>1</v>
      </c>
      <c r="M754" s="1" t="b">
        <f t="shared" si="1"/>
        <v>1</v>
      </c>
    </row>
    <row r="755" ht="15.75" customHeight="1">
      <c r="A755" s="1" t="s">
        <v>764</v>
      </c>
      <c r="B755" s="1">
        <v>81.0</v>
      </c>
      <c r="C755" s="1">
        <v>79.0</v>
      </c>
      <c r="D755" s="1">
        <v>76.0</v>
      </c>
      <c r="E755" s="1">
        <v>75.0</v>
      </c>
      <c r="F755" s="1">
        <v>74.0</v>
      </c>
      <c r="G755" s="1">
        <v>73.0</v>
      </c>
      <c r="H755" s="1">
        <v>70.0</v>
      </c>
      <c r="J755" s="1" t="b">
        <f t="array" ref="J755">IF(NOT(H755=""),AND(C755:H755&gt;B755:G755),IF(NOT(G755=""),AND(C755:G755&gt;B755:F755),IF(NOT(F755=""),AND(C755:F755&gt;B755:E755),AND(C755:E755&gt;B755:D755))))</f>
        <v>0</v>
      </c>
      <c r="K755" s="1" t="b">
        <f t="array" ref="K755">IF(NOT(H755=""),AND(C755:H755&lt;B755:G755),IF(NOT(G755=""),AND(C755:G755&lt;B755:F755),IF(NOT(F755=""),AND(C755:F755&lt;B755:E755),AND(C755:E755&lt;B755:D755))))</f>
        <v>1</v>
      </c>
      <c r="L755" s="1" t="b">
        <f t="array" ref="L755">IF(NOT(H755=""),AND(AND(ABS(C755:H755-B755:G755)&gt;0),AND(ABS(C755:H755-B755:G755)&lt;4)),IF(NOT(G755=""),AND(AND(ABS(C755:G755-B755:F755)&gt;0),AND(ABS(C755:G755-B755:F755)&lt;4)),IF(NOT(F755=""),AND(AND(ABS(C755:F755-B755:E755)&gt;0),AND(ABS(C755:F755-B755:E755)&lt;4)),AND(AND(ABS(C755:E755-B755:D755)&gt;0),AND(ABS(C755:E755-B755:D755)&lt;4)))))</f>
        <v>1</v>
      </c>
      <c r="M755" s="1" t="b">
        <f t="shared" si="1"/>
        <v>1</v>
      </c>
    </row>
    <row r="756" ht="15.75" customHeight="1">
      <c r="A756" s="1" t="s">
        <v>765</v>
      </c>
      <c r="B756" s="1">
        <v>4.0</v>
      </c>
      <c r="C756" s="1">
        <v>7.0</v>
      </c>
      <c r="D756" s="1">
        <v>10.0</v>
      </c>
      <c r="E756" s="1">
        <v>12.0</v>
      </c>
      <c r="J756" s="1" t="b">
        <f t="array" ref="J756">IF(NOT(H756=""),AND(C756:H756&gt;B756:G756),IF(NOT(G756=""),AND(C756:G756&gt;B756:F756),IF(NOT(F756=""),AND(C756:F756&gt;B756:E756),AND(C756:E756&gt;B756:D756))))</f>
        <v>1</v>
      </c>
      <c r="K756" s="1" t="b">
        <f t="array" ref="K756">IF(NOT(H756=""),AND(C756:H756&lt;B756:G756),IF(NOT(G756=""),AND(C756:G756&lt;B756:F756),IF(NOT(F756=""),AND(C756:F756&lt;B756:E756),AND(C756:E756&lt;B756:D756))))</f>
        <v>0</v>
      </c>
      <c r="L756" s="1" t="b">
        <f t="array" ref="L756">IF(NOT(H756=""),AND(AND(ABS(C756:H756-B756:G756)&gt;0),AND(ABS(C756:H756-B756:G756)&lt;4)),IF(NOT(G756=""),AND(AND(ABS(C756:G756-B756:F756)&gt;0),AND(ABS(C756:G756-B756:F756)&lt;4)),IF(NOT(F756=""),AND(AND(ABS(C756:F756-B756:E756)&gt;0),AND(ABS(C756:F756-B756:E756)&lt;4)),AND(AND(ABS(C756:E756-B756:D756)&gt;0),AND(ABS(C756:E756-B756:D756)&lt;4)))))</f>
        <v>1</v>
      </c>
      <c r="M756" s="1" t="b">
        <f t="shared" si="1"/>
        <v>1</v>
      </c>
    </row>
    <row r="757" ht="15.75" customHeight="1">
      <c r="A757" s="1" t="s">
        <v>766</v>
      </c>
      <c r="B757" s="1">
        <v>84.0</v>
      </c>
      <c r="C757" s="1">
        <v>85.0</v>
      </c>
      <c r="D757" s="1">
        <v>86.0</v>
      </c>
      <c r="E757" s="1">
        <v>89.0</v>
      </c>
      <c r="F757" s="1">
        <v>91.0</v>
      </c>
      <c r="G757" s="1">
        <v>92.0</v>
      </c>
      <c r="J757" s="1" t="b">
        <f t="array" ref="J757">IF(NOT(H757=""),AND(C757:H757&gt;B757:G757),IF(NOT(G757=""),AND(C757:G757&gt;B757:F757),IF(NOT(F757=""),AND(C757:F757&gt;B757:E757),AND(C757:E757&gt;B757:D757))))</f>
        <v>1</v>
      </c>
      <c r="K757" s="1" t="b">
        <f t="array" ref="K757">IF(NOT(H757=""),AND(C757:H757&lt;B757:G757),IF(NOT(G757=""),AND(C757:G757&lt;B757:F757),IF(NOT(F757=""),AND(C757:F757&lt;B757:E757),AND(C757:E757&lt;B757:D757))))</f>
        <v>0</v>
      </c>
      <c r="L757" s="1" t="b">
        <f t="array" ref="L757">IF(NOT(H757=""),AND(AND(ABS(C757:H757-B757:G757)&gt;0),AND(ABS(C757:H757-B757:G757)&lt;4)),IF(NOT(G757=""),AND(AND(ABS(C757:G757-B757:F757)&gt;0),AND(ABS(C757:G757-B757:F757)&lt;4)),IF(NOT(F757=""),AND(AND(ABS(C757:F757-B757:E757)&gt;0),AND(ABS(C757:F757-B757:E757)&lt;4)),AND(AND(ABS(C757:E757-B757:D757)&gt;0),AND(ABS(C757:E757-B757:D757)&lt;4)))))</f>
        <v>1</v>
      </c>
      <c r="M757" s="1" t="b">
        <f t="shared" si="1"/>
        <v>1</v>
      </c>
    </row>
    <row r="758" ht="15.75" customHeight="1">
      <c r="A758" s="1" t="s">
        <v>767</v>
      </c>
      <c r="B758" s="1">
        <v>70.0</v>
      </c>
      <c r="C758" s="1">
        <v>73.0</v>
      </c>
      <c r="D758" s="1">
        <v>75.0</v>
      </c>
      <c r="E758" s="1">
        <v>76.0</v>
      </c>
      <c r="F758" s="1">
        <v>77.0</v>
      </c>
      <c r="G758" s="1">
        <v>80.0</v>
      </c>
      <c r="H758" s="1">
        <v>83.0</v>
      </c>
      <c r="J758" s="1" t="b">
        <f t="array" ref="J758">IF(NOT(H758=""),AND(C758:H758&gt;B758:G758),IF(NOT(G758=""),AND(C758:G758&gt;B758:F758),IF(NOT(F758=""),AND(C758:F758&gt;B758:E758),AND(C758:E758&gt;B758:D758))))</f>
        <v>1</v>
      </c>
      <c r="K758" s="1" t="b">
        <f t="array" ref="K758">IF(NOT(H758=""),AND(C758:H758&lt;B758:G758),IF(NOT(G758=""),AND(C758:G758&lt;B758:F758),IF(NOT(F758=""),AND(C758:F758&lt;B758:E758),AND(C758:E758&lt;B758:D758))))</f>
        <v>0</v>
      </c>
      <c r="L758" s="1" t="b">
        <f t="array" ref="L758">IF(NOT(H758=""),AND(AND(ABS(C758:H758-B758:G758)&gt;0),AND(ABS(C758:H758-B758:G758)&lt;4)),IF(NOT(G758=""),AND(AND(ABS(C758:G758-B758:F758)&gt;0),AND(ABS(C758:G758-B758:F758)&lt;4)),IF(NOT(F758=""),AND(AND(ABS(C758:F758-B758:E758)&gt;0),AND(ABS(C758:F758-B758:E758)&lt;4)),AND(AND(ABS(C758:E758-B758:D758)&gt;0),AND(ABS(C758:E758-B758:D758)&lt;4)))))</f>
        <v>1</v>
      </c>
      <c r="M758" s="1" t="b">
        <f t="shared" si="1"/>
        <v>1</v>
      </c>
    </row>
    <row r="759" ht="15.75" customHeight="1">
      <c r="A759" s="1" t="s">
        <v>768</v>
      </c>
      <c r="B759" s="1">
        <v>57.0</v>
      </c>
      <c r="C759" s="1">
        <v>55.0</v>
      </c>
      <c r="D759" s="1">
        <v>52.0</v>
      </c>
      <c r="E759" s="1">
        <v>49.0</v>
      </c>
      <c r="F759" s="1">
        <v>48.0</v>
      </c>
      <c r="G759" s="1">
        <v>46.0</v>
      </c>
      <c r="H759" s="1">
        <v>45.0</v>
      </c>
      <c r="J759" s="1" t="b">
        <f t="array" ref="J759">IF(NOT(H759=""),AND(C759:H759&gt;B759:G759),IF(NOT(G759=""),AND(C759:G759&gt;B759:F759),IF(NOT(F759=""),AND(C759:F759&gt;B759:E759),AND(C759:E759&gt;B759:D759))))</f>
        <v>0</v>
      </c>
      <c r="K759" s="1" t="b">
        <f t="array" ref="K759">IF(NOT(H759=""),AND(C759:H759&lt;B759:G759),IF(NOT(G759=""),AND(C759:G759&lt;B759:F759),IF(NOT(F759=""),AND(C759:F759&lt;B759:E759),AND(C759:E759&lt;B759:D759))))</f>
        <v>1</v>
      </c>
      <c r="L759" s="1" t="b">
        <f t="array" ref="L759">IF(NOT(H759=""),AND(AND(ABS(C759:H759-B759:G759)&gt;0),AND(ABS(C759:H759-B759:G759)&lt;4)),IF(NOT(G759=""),AND(AND(ABS(C759:G759-B759:F759)&gt;0),AND(ABS(C759:G759-B759:F759)&lt;4)),IF(NOT(F759=""),AND(AND(ABS(C759:F759-B759:E759)&gt;0),AND(ABS(C759:F759-B759:E759)&lt;4)),AND(AND(ABS(C759:E759-B759:D759)&gt;0),AND(ABS(C759:E759-B759:D759)&lt;4)))))</f>
        <v>1</v>
      </c>
      <c r="M759" s="1" t="b">
        <f t="shared" si="1"/>
        <v>1</v>
      </c>
    </row>
    <row r="760" ht="15.75" customHeight="1">
      <c r="A760" s="1" t="s">
        <v>769</v>
      </c>
      <c r="B760" s="1">
        <v>76.0</v>
      </c>
      <c r="C760" s="1">
        <v>75.0</v>
      </c>
      <c r="D760" s="1">
        <v>73.0</v>
      </c>
      <c r="E760" s="1">
        <v>70.0</v>
      </c>
      <c r="J760" s="1" t="b">
        <f t="array" ref="J760">IF(NOT(H760=""),AND(C760:H760&gt;B760:G760),IF(NOT(G760=""),AND(C760:G760&gt;B760:F760),IF(NOT(F760=""),AND(C760:F760&gt;B760:E760),AND(C760:E760&gt;B760:D760))))</f>
        <v>0</v>
      </c>
      <c r="K760" s="1" t="b">
        <f t="array" ref="K760">IF(NOT(H760=""),AND(C760:H760&lt;B760:G760),IF(NOT(G760=""),AND(C760:G760&lt;B760:F760),IF(NOT(F760=""),AND(C760:F760&lt;B760:E760),AND(C760:E760&lt;B760:D760))))</f>
        <v>1</v>
      </c>
      <c r="L760" s="1" t="b">
        <f t="array" ref="L760">IF(NOT(H760=""),AND(AND(ABS(C760:H760-B760:G760)&gt;0),AND(ABS(C760:H760-B760:G760)&lt;4)),IF(NOT(G760=""),AND(AND(ABS(C760:G760-B760:F760)&gt;0),AND(ABS(C760:G760-B760:F760)&lt;4)),IF(NOT(F760=""),AND(AND(ABS(C760:F760-B760:E760)&gt;0),AND(ABS(C760:F760-B760:E760)&lt;4)),AND(AND(ABS(C760:E760-B760:D760)&gt;0),AND(ABS(C760:E760-B760:D760)&lt;4)))))</f>
        <v>1</v>
      </c>
      <c r="M760" s="1" t="b">
        <f t="shared" si="1"/>
        <v>1</v>
      </c>
    </row>
    <row r="761" ht="15.75" customHeight="1">
      <c r="A761" s="1" t="s">
        <v>770</v>
      </c>
      <c r="B761" s="1">
        <v>21.0</v>
      </c>
      <c r="C761" s="1">
        <v>22.0</v>
      </c>
      <c r="D761" s="1">
        <v>24.0</v>
      </c>
      <c r="E761" s="1">
        <v>25.0</v>
      </c>
      <c r="F761" s="1">
        <v>28.0</v>
      </c>
      <c r="G761" s="1">
        <v>30.0</v>
      </c>
      <c r="J761" s="1" t="b">
        <f t="array" ref="J761">IF(NOT(H761=""),AND(C761:H761&gt;B761:G761),IF(NOT(G761=""),AND(C761:G761&gt;B761:F761),IF(NOT(F761=""),AND(C761:F761&gt;B761:E761),AND(C761:E761&gt;B761:D761))))</f>
        <v>1</v>
      </c>
      <c r="K761" s="1" t="b">
        <f t="array" ref="K761">IF(NOT(H761=""),AND(C761:H761&lt;B761:G761),IF(NOT(G761=""),AND(C761:G761&lt;B761:F761),IF(NOT(F761=""),AND(C761:F761&lt;B761:E761),AND(C761:E761&lt;B761:D761))))</f>
        <v>0</v>
      </c>
      <c r="L761" s="1" t="b">
        <f t="array" ref="L761">IF(NOT(H761=""),AND(AND(ABS(C761:H761-B761:G761)&gt;0),AND(ABS(C761:H761-B761:G761)&lt;4)),IF(NOT(G761=""),AND(AND(ABS(C761:G761-B761:F761)&gt;0),AND(ABS(C761:G761-B761:F761)&lt;4)),IF(NOT(F761=""),AND(AND(ABS(C761:F761-B761:E761)&gt;0),AND(ABS(C761:F761-B761:E761)&lt;4)),AND(AND(ABS(C761:E761-B761:D761)&gt;0),AND(ABS(C761:E761-B761:D761)&lt;4)))))</f>
        <v>1</v>
      </c>
      <c r="M761" s="1" t="b">
        <f t="shared" si="1"/>
        <v>1</v>
      </c>
    </row>
    <row r="762" ht="15.75" customHeight="1">
      <c r="A762" s="1" t="s">
        <v>771</v>
      </c>
      <c r="B762" s="1">
        <v>74.0</v>
      </c>
      <c r="C762" s="1">
        <v>75.0</v>
      </c>
      <c r="D762" s="1">
        <v>76.0</v>
      </c>
      <c r="E762" s="1">
        <v>77.0</v>
      </c>
      <c r="F762" s="1">
        <v>79.0</v>
      </c>
      <c r="J762" s="1" t="b">
        <f t="array" ref="J762">IF(NOT(H762=""),AND(C762:H762&gt;B762:G762),IF(NOT(G762=""),AND(C762:G762&gt;B762:F762),IF(NOT(F762=""),AND(C762:F762&gt;B762:E762),AND(C762:E762&gt;B762:D762))))</f>
        <v>1</v>
      </c>
      <c r="K762" s="1" t="b">
        <f t="array" ref="K762">IF(NOT(H762=""),AND(C762:H762&lt;B762:G762),IF(NOT(G762=""),AND(C762:G762&lt;B762:F762),IF(NOT(F762=""),AND(C762:F762&lt;B762:E762),AND(C762:E762&lt;B762:D762))))</f>
        <v>0</v>
      </c>
      <c r="L762" s="1" t="b">
        <f t="array" ref="L762">IF(NOT(H762=""),AND(AND(ABS(C762:H762-B762:G762)&gt;0),AND(ABS(C762:H762-B762:G762)&lt;4)),IF(NOT(G762=""),AND(AND(ABS(C762:G762-B762:F762)&gt;0),AND(ABS(C762:G762-B762:F762)&lt;4)),IF(NOT(F762=""),AND(AND(ABS(C762:F762-B762:E762)&gt;0),AND(ABS(C762:F762-B762:E762)&lt;4)),AND(AND(ABS(C762:E762-B762:D762)&gt;0),AND(ABS(C762:E762-B762:D762)&lt;4)))))</f>
        <v>1</v>
      </c>
      <c r="M762" s="1" t="b">
        <f t="shared" si="1"/>
        <v>1</v>
      </c>
    </row>
    <row r="763" ht="15.75" customHeight="1">
      <c r="A763" s="1" t="s">
        <v>772</v>
      </c>
      <c r="B763" s="1">
        <v>48.0</v>
      </c>
      <c r="C763" s="1">
        <v>49.0</v>
      </c>
      <c r="D763" s="1">
        <v>52.0</v>
      </c>
      <c r="E763" s="1">
        <v>53.0</v>
      </c>
      <c r="F763" s="1">
        <v>56.0</v>
      </c>
      <c r="G763" s="1">
        <v>57.0</v>
      </c>
      <c r="J763" s="1" t="b">
        <f t="array" ref="J763">IF(NOT(H763=""),AND(C763:H763&gt;B763:G763),IF(NOT(G763=""),AND(C763:G763&gt;B763:F763),IF(NOT(F763=""),AND(C763:F763&gt;B763:E763),AND(C763:E763&gt;B763:D763))))</f>
        <v>1</v>
      </c>
      <c r="K763" s="1" t="b">
        <f t="array" ref="K763">IF(NOT(H763=""),AND(C763:H763&lt;B763:G763),IF(NOT(G763=""),AND(C763:G763&lt;B763:F763),IF(NOT(F763=""),AND(C763:F763&lt;B763:E763),AND(C763:E763&lt;B763:D763))))</f>
        <v>0</v>
      </c>
      <c r="L763" s="1" t="b">
        <f t="array" ref="L763">IF(NOT(H763=""),AND(AND(ABS(C763:H763-B763:G763)&gt;0),AND(ABS(C763:H763-B763:G763)&lt;4)),IF(NOT(G763=""),AND(AND(ABS(C763:G763-B763:F763)&gt;0),AND(ABS(C763:G763-B763:F763)&lt;4)),IF(NOT(F763=""),AND(AND(ABS(C763:F763-B763:E763)&gt;0),AND(ABS(C763:F763-B763:E763)&lt;4)),AND(AND(ABS(C763:E763-B763:D763)&gt;0),AND(ABS(C763:E763-B763:D763)&lt;4)))))</f>
        <v>1</v>
      </c>
      <c r="M763" s="1" t="b">
        <f t="shared" si="1"/>
        <v>1</v>
      </c>
    </row>
    <row r="764" ht="15.75" customHeight="1">
      <c r="A764" s="1" t="s">
        <v>773</v>
      </c>
      <c r="B764" s="1">
        <v>57.0</v>
      </c>
      <c r="C764" s="1">
        <v>60.0</v>
      </c>
      <c r="D764" s="1">
        <v>62.0</v>
      </c>
      <c r="E764" s="1">
        <v>64.0</v>
      </c>
      <c r="F764" s="1">
        <v>66.0</v>
      </c>
      <c r="G764" s="1">
        <v>67.0</v>
      </c>
      <c r="J764" s="1" t="b">
        <f t="array" ref="J764">IF(NOT(H764=""),AND(C764:H764&gt;B764:G764),IF(NOT(G764=""),AND(C764:G764&gt;B764:F764),IF(NOT(F764=""),AND(C764:F764&gt;B764:E764),AND(C764:E764&gt;B764:D764))))</f>
        <v>1</v>
      </c>
      <c r="K764" s="1" t="b">
        <f t="array" ref="K764">IF(NOT(H764=""),AND(C764:H764&lt;B764:G764),IF(NOT(G764=""),AND(C764:G764&lt;B764:F764),IF(NOT(F764=""),AND(C764:F764&lt;B764:E764),AND(C764:E764&lt;B764:D764))))</f>
        <v>0</v>
      </c>
      <c r="L764" s="1" t="b">
        <f t="array" ref="L764">IF(NOT(H764=""),AND(AND(ABS(C764:H764-B764:G764)&gt;0),AND(ABS(C764:H764-B764:G764)&lt;4)),IF(NOT(G764=""),AND(AND(ABS(C764:G764-B764:F764)&gt;0),AND(ABS(C764:G764-B764:F764)&lt;4)),IF(NOT(F764=""),AND(AND(ABS(C764:F764-B764:E764)&gt;0),AND(ABS(C764:F764-B764:E764)&lt;4)),AND(AND(ABS(C764:E764-B764:D764)&gt;0),AND(ABS(C764:E764-B764:D764)&lt;4)))))</f>
        <v>1</v>
      </c>
      <c r="M764" s="1" t="b">
        <f t="shared" si="1"/>
        <v>1</v>
      </c>
    </row>
    <row r="765" ht="15.75" customHeight="1">
      <c r="A765" s="1" t="s">
        <v>774</v>
      </c>
      <c r="B765" s="1">
        <v>85.0</v>
      </c>
      <c r="C765" s="1">
        <v>82.0</v>
      </c>
      <c r="D765" s="1">
        <v>80.0</v>
      </c>
      <c r="E765" s="1">
        <v>77.0</v>
      </c>
      <c r="F765" s="1">
        <v>74.0</v>
      </c>
      <c r="J765" s="1" t="b">
        <f t="array" ref="J765">IF(NOT(H765=""),AND(C765:H765&gt;B765:G765),IF(NOT(G765=""),AND(C765:G765&gt;B765:F765),IF(NOT(F765=""),AND(C765:F765&gt;B765:E765),AND(C765:E765&gt;B765:D765))))</f>
        <v>0</v>
      </c>
      <c r="K765" s="1" t="b">
        <f t="array" ref="K765">IF(NOT(H765=""),AND(C765:H765&lt;B765:G765),IF(NOT(G765=""),AND(C765:G765&lt;B765:F765),IF(NOT(F765=""),AND(C765:F765&lt;B765:E765),AND(C765:E765&lt;B765:D765))))</f>
        <v>1</v>
      </c>
      <c r="L765" s="1" t="b">
        <f t="array" ref="L765">IF(NOT(H765=""),AND(AND(ABS(C765:H765-B765:G765)&gt;0),AND(ABS(C765:H765-B765:G765)&lt;4)),IF(NOT(G765=""),AND(AND(ABS(C765:G765-B765:F765)&gt;0),AND(ABS(C765:G765-B765:F765)&lt;4)),IF(NOT(F765=""),AND(AND(ABS(C765:F765-B765:E765)&gt;0),AND(ABS(C765:F765-B765:E765)&lt;4)),AND(AND(ABS(C765:E765-B765:D765)&gt;0),AND(ABS(C765:E765-B765:D765)&lt;4)))))</f>
        <v>1</v>
      </c>
      <c r="M765" s="1" t="b">
        <f t="shared" si="1"/>
        <v>1</v>
      </c>
    </row>
    <row r="766" ht="15.75" customHeight="1">
      <c r="A766" s="1" t="s">
        <v>775</v>
      </c>
      <c r="B766" s="1">
        <v>38.0</v>
      </c>
      <c r="C766" s="1">
        <v>36.0</v>
      </c>
      <c r="D766" s="1">
        <v>35.0</v>
      </c>
      <c r="E766" s="1">
        <v>33.0</v>
      </c>
      <c r="F766" s="1">
        <v>32.0</v>
      </c>
      <c r="G766" s="1">
        <v>30.0</v>
      </c>
      <c r="H766" s="1">
        <v>27.0</v>
      </c>
      <c r="J766" s="1" t="b">
        <f t="array" ref="J766">IF(NOT(H766=""),AND(C766:H766&gt;B766:G766),IF(NOT(G766=""),AND(C766:G766&gt;B766:F766),IF(NOT(F766=""),AND(C766:F766&gt;B766:E766),AND(C766:E766&gt;B766:D766))))</f>
        <v>0</v>
      </c>
      <c r="K766" s="1" t="b">
        <f t="array" ref="K766">IF(NOT(H766=""),AND(C766:H766&lt;B766:G766),IF(NOT(G766=""),AND(C766:G766&lt;B766:F766),IF(NOT(F766=""),AND(C766:F766&lt;B766:E766),AND(C766:E766&lt;B766:D766))))</f>
        <v>1</v>
      </c>
      <c r="L766" s="1" t="b">
        <f t="array" ref="L766">IF(NOT(H766=""),AND(AND(ABS(C766:H766-B766:G766)&gt;0),AND(ABS(C766:H766-B766:G766)&lt;4)),IF(NOT(G766=""),AND(AND(ABS(C766:G766-B766:F766)&gt;0),AND(ABS(C766:G766-B766:F766)&lt;4)),IF(NOT(F766=""),AND(AND(ABS(C766:F766-B766:E766)&gt;0),AND(ABS(C766:F766-B766:E766)&lt;4)),AND(AND(ABS(C766:E766-B766:D766)&gt;0),AND(ABS(C766:E766-B766:D766)&lt;4)))))</f>
        <v>1</v>
      </c>
      <c r="M766" s="1" t="b">
        <f t="shared" si="1"/>
        <v>1</v>
      </c>
    </row>
    <row r="767" ht="15.75" customHeight="1">
      <c r="A767" s="1" t="s">
        <v>776</v>
      </c>
      <c r="B767" s="1">
        <v>29.0</v>
      </c>
      <c r="C767" s="1">
        <v>31.0</v>
      </c>
      <c r="D767" s="1">
        <v>34.0</v>
      </c>
      <c r="E767" s="1">
        <v>36.0</v>
      </c>
      <c r="F767" s="1">
        <v>38.0</v>
      </c>
      <c r="J767" s="1" t="b">
        <f t="array" ref="J767">IF(NOT(H767=""),AND(C767:H767&gt;B767:G767),IF(NOT(G767=""),AND(C767:G767&gt;B767:F767),IF(NOT(F767=""),AND(C767:F767&gt;B767:E767),AND(C767:E767&gt;B767:D767))))</f>
        <v>1</v>
      </c>
      <c r="K767" s="1" t="b">
        <f t="array" ref="K767">IF(NOT(H767=""),AND(C767:H767&lt;B767:G767),IF(NOT(G767=""),AND(C767:G767&lt;B767:F767),IF(NOT(F767=""),AND(C767:F767&lt;B767:E767),AND(C767:E767&lt;B767:D767))))</f>
        <v>0</v>
      </c>
      <c r="L767" s="1" t="b">
        <f t="array" ref="L767">IF(NOT(H767=""),AND(AND(ABS(C767:H767-B767:G767)&gt;0),AND(ABS(C767:H767-B767:G767)&lt;4)),IF(NOT(G767=""),AND(AND(ABS(C767:G767-B767:F767)&gt;0),AND(ABS(C767:G767-B767:F767)&lt;4)),IF(NOT(F767=""),AND(AND(ABS(C767:F767-B767:E767)&gt;0),AND(ABS(C767:F767-B767:E767)&lt;4)),AND(AND(ABS(C767:E767-B767:D767)&gt;0),AND(ABS(C767:E767-B767:D767)&lt;4)))))</f>
        <v>1</v>
      </c>
      <c r="M767" s="1" t="b">
        <f t="shared" si="1"/>
        <v>1</v>
      </c>
    </row>
    <row r="768" ht="15.75" customHeight="1">
      <c r="A768" s="1" t="s">
        <v>777</v>
      </c>
      <c r="B768" s="1">
        <v>53.0</v>
      </c>
      <c r="C768" s="1">
        <v>56.0</v>
      </c>
      <c r="D768" s="1">
        <v>57.0</v>
      </c>
      <c r="E768" s="1">
        <v>60.0</v>
      </c>
      <c r="J768" s="1" t="b">
        <f t="array" ref="J768">IF(NOT(H768=""),AND(C768:H768&gt;B768:G768),IF(NOT(G768=""),AND(C768:G768&gt;B768:F768),IF(NOT(F768=""),AND(C768:F768&gt;B768:E768),AND(C768:E768&gt;B768:D768))))</f>
        <v>1</v>
      </c>
      <c r="K768" s="1" t="b">
        <f t="array" ref="K768">IF(NOT(H768=""),AND(C768:H768&lt;B768:G768),IF(NOT(G768=""),AND(C768:G768&lt;B768:F768),IF(NOT(F768=""),AND(C768:F768&lt;B768:E768),AND(C768:E768&lt;B768:D768))))</f>
        <v>0</v>
      </c>
      <c r="L768" s="1" t="b">
        <f t="array" ref="L768">IF(NOT(H768=""),AND(AND(ABS(C768:H768-B768:G768)&gt;0),AND(ABS(C768:H768-B768:G768)&lt;4)),IF(NOT(G768=""),AND(AND(ABS(C768:G768-B768:F768)&gt;0),AND(ABS(C768:G768-B768:F768)&lt;4)),IF(NOT(F768=""),AND(AND(ABS(C768:F768-B768:E768)&gt;0),AND(ABS(C768:F768-B768:E768)&lt;4)),AND(AND(ABS(C768:E768-B768:D768)&gt;0),AND(ABS(C768:E768-B768:D768)&lt;4)))))</f>
        <v>1</v>
      </c>
      <c r="M768" s="1" t="b">
        <f t="shared" si="1"/>
        <v>1</v>
      </c>
    </row>
    <row r="769" ht="15.75" customHeight="1">
      <c r="A769" s="1" t="s">
        <v>778</v>
      </c>
      <c r="B769" s="1">
        <v>63.0</v>
      </c>
      <c r="C769" s="1">
        <v>61.0</v>
      </c>
      <c r="D769" s="1">
        <v>60.0</v>
      </c>
      <c r="E769" s="1">
        <v>57.0</v>
      </c>
      <c r="F769" s="1">
        <v>55.0</v>
      </c>
      <c r="G769" s="1">
        <v>54.0</v>
      </c>
      <c r="J769" s="1" t="b">
        <f t="array" ref="J769">IF(NOT(H769=""),AND(C769:H769&gt;B769:G769),IF(NOT(G769=""),AND(C769:G769&gt;B769:F769),IF(NOT(F769=""),AND(C769:F769&gt;B769:E769),AND(C769:E769&gt;B769:D769))))</f>
        <v>0</v>
      </c>
      <c r="K769" s="1" t="b">
        <f t="array" ref="K769">IF(NOT(H769=""),AND(C769:H769&lt;B769:G769),IF(NOT(G769=""),AND(C769:G769&lt;B769:F769),IF(NOT(F769=""),AND(C769:F769&lt;B769:E769),AND(C769:E769&lt;B769:D769))))</f>
        <v>1</v>
      </c>
      <c r="L769" s="1" t="b">
        <f t="array" ref="L769">IF(NOT(H769=""),AND(AND(ABS(C769:H769-B769:G769)&gt;0),AND(ABS(C769:H769-B769:G769)&lt;4)),IF(NOT(G769=""),AND(AND(ABS(C769:G769-B769:F769)&gt;0),AND(ABS(C769:G769-B769:F769)&lt;4)),IF(NOT(F769=""),AND(AND(ABS(C769:F769-B769:E769)&gt;0),AND(ABS(C769:F769-B769:E769)&lt;4)),AND(AND(ABS(C769:E769-B769:D769)&gt;0),AND(ABS(C769:E769-B769:D769)&lt;4)))))</f>
        <v>1</v>
      </c>
      <c r="M769" s="1" t="b">
        <f t="shared" si="1"/>
        <v>1</v>
      </c>
    </row>
    <row r="770" ht="15.75" customHeight="1">
      <c r="A770" s="1" t="s">
        <v>779</v>
      </c>
      <c r="B770" s="1">
        <v>61.0</v>
      </c>
      <c r="C770" s="1">
        <v>63.0</v>
      </c>
      <c r="D770" s="1">
        <v>64.0</v>
      </c>
      <c r="E770" s="1">
        <v>67.0</v>
      </c>
      <c r="F770" s="1">
        <v>69.0</v>
      </c>
      <c r="G770" s="1">
        <v>70.0</v>
      </c>
      <c r="J770" s="1" t="b">
        <f t="array" ref="J770">IF(NOT(H770=""),AND(C770:H770&gt;B770:G770),IF(NOT(G770=""),AND(C770:G770&gt;B770:F770),IF(NOT(F770=""),AND(C770:F770&gt;B770:E770),AND(C770:E770&gt;B770:D770))))</f>
        <v>1</v>
      </c>
      <c r="K770" s="1" t="b">
        <f t="array" ref="K770">IF(NOT(H770=""),AND(C770:H770&lt;B770:G770),IF(NOT(G770=""),AND(C770:G770&lt;B770:F770),IF(NOT(F770=""),AND(C770:F770&lt;B770:E770),AND(C770:E770&lt;B770:D770))))</f>
        <v>0</v>
      </c>
      <c r="L770" s="1" t="b">
        <f t="array" ref="L770">IF(NOT(H770=""),AND(AND(ABS(C770:H770-B770:G770)&gt;0),AND(ABS(C770:H770-B770:G770)&lt;4)),IF(NOT(G770=""),AND(AND(ABS(C770:G770-B770:F770)&gt;0),AND(ABS(C770:G770-B770:F770)&lt;4)),IF(NOT(F770=""),AND(AND(ABS(C770:F770-B770:E770)&gt;0),AND(ABS(C770:F770-B770:E770)&lt;4)),AND(AND(ABS(C770:E770-B770:D770)&gt;0),AND(ABS(C770:E770-B770:D770)&lt;4)))))</f>
        <v>1</v>
      </c>
      <c r="M770" s="1" t="b">
        <f t="shared" si="1"/>
        <v>1</v>
      </c>
    </row>
    <row r="771" ht="15.75" customHeight="1">
      <c r="A771" s="1" t="s">
        <v>780</v>
      </c>
      <c r="B771" s="1">
        <v>52.0</v>
      </c>
      <c r="C771" s="1">
        <v>49.0</v>
      </c>
      <c r="D771" s="1">
        <v>46.0</v>
      </c>
      <c r="E771" s="1">
        <v>45.0</v>
      </c>
      <c r="F771" s="1">
        <v>42.0</v>
      </c>
      <c r="G771" s="1">
        <v>39.0</v>
      </c>
      <c r="H771" s="1">
        <v>37.0</v>
      </c>
      <c r="J771" s="1" t="b">
        <f t="array" ref="J771">IF(NOT(H771=""),AND(C771:H771&gt;B771:G771),IF(NOT(G771=""),AND(C771:G771&gt;B771:F771),IF(NOT(F771=""),AND(C771:F771&gt;B771:E771),AND(C771:E771&gt;B771:D771))))</f>
        <v>0</v>
      </c>
      <c r="K771" s="1" t="b">
        <f t="array" ref="K771">IF(NOT(H771=""),AND(C771:H771&lt;B771:G771),IF(NOT(G771=""),AND(C771:G771&lt;B771:F771),IF(NOT(F771=""),AND(C771:F771&lt;B771:E771),AND(C771:E771&lt;B771:D771))))</f>
        <v>1</v>
      </c>
      <c r="L771" s="1" t="b">
        <f t="array" ref="L771">IF(NOT(H771=""),AND(AND(ABS(C771:H771-B771:G771)&gt;0),AND(ABS(C771:H771-B771:G771)&lt;4)),IF(NOT(G771=""),AND(AND(ABS(C771:G771-B771:F771)&gt;0),AND(ABS(C771:G771-B771:F771)&lt;4)),IF(NOT(F771=""),AND(AND(ABS(C771:F771-B771:E771)&gt;0),AND(ABS(C771:F771-B771:E771)&lt;4)),AND(AND(ABS(C771:E771-B771:D771)&gt;0),AND(ABS(C771:E771-B771:D771)&lt;4)))))</f>
        <v>1</v>
      </c>
      <c r="M771" s="1" t="b">
        <f t="shared" si="1"/>
        <v>1</v>
      </c>
    </row>
    <row r="772" ht="15.75" customHeight="1">
      <c r="A772" s="1" t="s">
        <v>781</v>
      </c>
      <c r="B772" s="1">
        <v>75.0</v>
      </c>
      <c r="C772" s="1">
        <v>72.0</v>
      </c>
      <c r="D772" s="1">
        <v>69.0</v>
      </c>
      <c r="E772" s="1">
        <v>67.0</v>
      </c>
      <c r="F772" s="1">
        <v>64.0</v>
      </c>
      <c r="G772" s="1">
        <v>62.0</v>
      </c>
      <c r="J772" s="1" t="b">
        <f t="array" ref="J772">IF(NOT(H772=""),AND(C772:H772&gt;B772:G772),IF(NOT(G772=""),AND(C772:G772&gt;B772:F772),IF(NOT(F772=""),AND(C772:F772&gt;B772:E772),AND(C772:E772&gt;B772:D772))))</f>
        <v>0</v>
      </c>
      <c r="K772" s="1" t="b">
        <f t="array" ref="K772">IF(NOT(H772=""),AND(C772:H772&lt;B772:G772),IF(NOT(G772=""),AND(C772:G772&lt;B772:F772),IF(NOT(F772=""),AND(C772:F772&lt;B772:E772),AND(C772:E772&lt;B772:D772))))</f>
        <v>1</v>
      </c>
      <c r="L772" s="1" t="b">
        <f t="array" ref="L772">IF(NOT(H772=""),AND(AND(ABS(C772:H772-B772:G772)&gt;0),AND(ABS(C772:H772-B772:G772)&lt;4)),IF(NOT(G772=""),AND(AND(ABS(C772:G772-B772:F772)&gt;0),AND(ABS(C772:G772-B772:F772)&lt;4)),IF(NOT(F772=""),AND(AND(ABS(C772:F772-B772:E772)&gt;0),AND(ABS(C772:F772-B772:E772)&lt;4)),AND(AND(ABS(C772:E772-B772:D772)&gt;0),AND(ABS(C772:E772-B772:D772)&lt;4)))))</f>
        <v>1</v>
      </c>
      <c r="M772" s="1" t="b">
        <f t="shared" si="1"/>
        <v>1</v>
      </c>
    </row>
    <row r="773" ht="15.75" customHeight="1">
      <c r="A773" s="1" t="s">
        <v>782</v>
      </c>
      <c r="B773" s="1">
        <v>55.0</v>
      </c>
      <c r="C773" s="1">
        <v>56.0</v>
      </c>
      <c r="D773" s="1">
        <v>57.0</v>
      </c>
      <c r="E773" s="1">
        <v>60.0</v>
      </c>
      <c r="F773" s="1">
        <v>63.0</v>
      </c>
      <c r="J773" s="1" t="b">
        <f t="array" ref="J773">IF(NOT(H773=""),AND(C773:H773&gt;B773:G773),IF(NOT(G773=""),AND(C773:G773&gt;B773:F773),IF(NOT(F773=""),AND(C773:F773&gt;B773:E773),AND(C773:E773&gt;B773:D773))))</f>
        <v>1</v>
      </c>
      <c r="K773" s="1" t="b">
        <f t="array" ref="K773">IF(NOT(H773=""),AND(C773:H773&lt;B773:G773),IF(NOT(G773=""),AND(C773:G773&lt;B773:F773),IF(NOT(F773=""),AND(C773:F773&lt;B773:E773),AND(C773:E773&lt;B773:D773))))</f>
        <v>0</v>
      </c>
      <c r="L773" s="1" t="b">
        <f t="array" ref="L773">IF(NOT(H773=""),AND(AND(ABS(C773:H773-B773:G773)&gt;0),AND(ABS(C773:H773-B773:G773)&lt;4)),IF(NOT(G773=""),AND(AND(ABS(C773:G773-B773:F773)&gt;0),AND(ABS(C773:G773-B773:F773)&lt;4)),IF(NOT(F773=""),AND(AND(ABS(C773:F773-B773:E773)&gt;0),AND(ABS(C773:F773-B773:E773)&lt;4)),AND(AND(ABS(C773:E773-B773:D773)&gt;0),AND(ABS(C773:E773-B773:D773)&lt;4)))))</f>
        <v>1</v>
      </c>
      <c r="M773" s="1" t="b">
        <f t="shared" si="1"/>
        <v>1</v>
      </c>
    </row>
    <row r="774" ht="15.75" customHeight="1">
      <c r="A774" s="1" t="s">
        <v>783</v>
      </c>
      <c r="B774" s="1">
        <v>53.0</v>
      </c>
      <c r="C774" s="1">
        <v>56.0</v>
      </c>
      <c r="D774" s="1">
        <v>57.0</v>
      </c>
      <c r="E774" s="1">
        <v>59.0</v>
      </c>
      <c r="J774" s="1" t="b">
        <f t="array" ref="J774">IF(NOT(H774=""),AND(C774:H774&gt;B774:G774),IF(NOT(G774=""),AND(C774:G774&gt;B774:F774),IF(NOT(F774=""),AND(C774:F774&gt;B774:E774),AND(C774:E774&gt;B774:D774))))</f>
        <v>1</v>
      </c>
      <c r="K774" s="1" t="b">
        <f t="array" ref="K774">IF(NOT(H774=""),AND(C774:H774&lt;B774:G774),IF(NOT(G774=""),AND(C774:G774&lt;B774:F774),IF(NOT(F774=""),AND(C774:F774&lt;B774:E774),AND(C774:E774&lt;B774:D774))))</f>
        <v>0</v>
      </c>
      <c r="L774" s="1" t="b">
        <f t="array" ref="L774">IF(NOT(H774=""),AND(AND(ABS(C774:H774-B774:G774)&gt;0),AND(ABS(C774:H774-B774:G774)&lt;4)),IF(NOT(G774=""),AND(AND(ABS(C774:G774-B774:F774)&gt;0),AND(ABS(C774:G774-B774:F774)&lt;4)),IF(NOT(F774=""),AND(AND(ABS(C774:F774-B774:E774)&gt;0),AND(ABS(C774:F774-B774:E774)&lt;4)),AND(AND(ABS(C774:E774-B774:D774)&gt;0),AND(ABS(C774:E774-B774:D774)&lt;4)))))</f>
        <v>1</v>
      </c>
      <c r="M774" s="1" t="b">
        <f t="shared" si="1"/>
        <v>1</v>
      </c>
    </row>
    <row r="775" ht="15.75" customHeight="1">
      <c r="A775" s="1" t="s">
        <v>784</v>
      </c>
      <c r="B775" s="1">
        <v>31.0</v>
      </c>
      <c r="C775" s="1">
        <v>30.0</v>
      </c>
      <c r="D775" s="1">
        <v>29.0</v>
      </c>
      <c r="E775" s="1">
        <v>28.0</v>
      </c>
      <c r="F775" s="1">
        <v>27.0</v>
      </c>
      <c r="G775" s="1">
        <v>24.0</v>
      </c>
      <c r="J775" s="1" t="b">
        <f t="array" ref="J775">IF(NOT(H775=""),AND(C775:H775&gt;B775:G775),IF(NOT(G775=""),AND(C775:G775&gt;B775:F775),IF(NOT(F775=""),AND(C775:F775&gt;B775:E775),AND(C775:E775&gt;B775:D775))))</f>
        <v>0</v>
      </c>
      <c r="K775" s="1" t="b">
        <f t="array" ref="K775">IF(NOT(H775=""),AND(C775:H775&lt;B775:G775),IF(NOT(G775=""),AND(C775:G775&lt;B775:F775),IF(NOT(F775=""),AND(C775:F775&lt;B775:E775),AND(C775:E775&lt;B775:D775))))</f>
        <v>1</v>
      </c>
      <c r="L775" s="1" t="b">
        <f t="array" ref="L775">IF(NOT(H775=""),AND(AND(ABS(C775:H775-B775:G775)&gt;0),AND(ABS(C775:H775-B775:G775)&lt;4)),IF(NOT(G775=""),AND(AND(ABS(C775:G775-B775:F775)&gt;0),AND(ABS(C775:G775-B775:F775)&lt;4)),IF(NOT(F775=""),AND(AND(ABS(C775:F775-B775:E775)&gt;0),AND(ABS(C775:F775-B775:E775)&lt;4)),AND(AND(ABS(C775:E775-B775:D775)&gt;0),AND(ABS(C775:E775-B775:D775)&lt;4)))))</f>
        <v>1</v>
      </c>
      <c r="M775" s="1" t="b">
        <f t="shared" si="1"/>
        <v>1</v>
      </c>
    </row>
    <row r="776" ht="15.75" customHeight="1">
      <c r="A776" s="1" t="s">
        <v>785</v>
      </c>
      <c r="B776" s="1">
        <v>27.0</v>
      </c>
      <c r="C776" s="1">
        <v>30.0</v>
      </c>
      <c r="D776" s="1">
        <v>33.0</v>
      </c>
      <c r="E776" s="1">
        <v>34.0</v>
      </c>
      <c r="F776" s="1">
        <v>35.0</v>
      </c>
      <c r="G776" s="1">
        <v>36.0</v>
      </c>
      <c r="H776" s="1">
        <v>37.0</v>
      </c>
      <c r="J776" s="1" t="b">
        <f t="array" ref="J776">IF(NOT(H776=""),AND(C776:H776&gt;B776:G776),IF(NOT(G776=""),AND(C776:G776&gt;B776:F776),IF(NOT(F776=""),AND(C776:F776&gt;B776:E776),AND(C776:E776&gt;B776:D776))))</f>
        <v>1</v>
      </c>
      <c r="K776" s="1" t="b">
        <f t="array" ref="K776">IF(NOT(H776=""),AND(C776:H776&lt;B776:G776),IF(NOT(G776=""),AND(C776:G776&lt;B776:F776),IF(NOT(F776=""),AND(C776:F776&lt;B776:E776),AND(C776:E776&lt;B776:D776))))</f>
        <v>0</v>
      </c>
      <c r="L776" s="1" t="b">
        <f t="array" ref="L776">IF(NOT(H776=""),AND(AND(ABS(C776:H776-B776:G776)&gt;0),AND(ABS(C776:H776-B776:G776)&lt;4)),IF(NOT(G776=""),AND(AND(ABS(C776:G776-B776:F776)&gt;0),AND(ABS(C776:G776-B776:F776)&lt;4)),IF(NOT(F776=""),AND(AND(ABS(C776:F776-B776:E776)&gt;0),AND(ABS(C776:F776-B776:E776)&lt;4)),AND(AND(ABS(C776:E776-B776:D776)&gt;0),AND(ABS(C776:E776-B776:D776)&lt;4)))))</f>
        <v>1</v>
      </c>
      <c r="M776" s="1" t="b">
        <f t="shared" si="1"/>
        <v>1</v>
      </c>
    </row>
    <row r="777" ht="15.75" customHeight="1">
      <c r="A777" s="1" t="s">
        <v>786</v>
      </c>
      <c r="B777" s="1">
        <v>8.0</v>
      </c>
      <c r="C777" s="1">
        <v>9.0</v>
      </c>
      <c r="D777" s="1">
        <v>10.0</v>
      </c>
      <c r="E777" s="1">
        <v>12.0</v>
      </c>
      <c r="F777" s="1">
        <v>13.0</v>
      </c>
      <c r="G777" s="1">
        <v>16.0</v>
      </c>
      <c r="H777" s="1">
        <v>19.0</v>
      </c>
      <c r="J777" s="1" t="b">
        <f t="array" ref="J777">IF(NOT(H777=""),AND(C777:H777&gt;B777:G777),IF(NOT(G777=""),AND(C777:G777&gt;B777:F777),IF(NOT(F777=""),AND(C777:F777&gt;B777:E777),AND(C777:E777&gt;B777:D777))))</f>
        <v>1</v>
      </c>
      <c r="K777" s="1" t="b">
        <f t="array" ref="K777">IF(NOT(H777=""),AND(C777:H777&lt;B777:G777),IF(NOT(G777=""),AND(C777:G777&lt;B777:F777),IF(NOT(F777=""),AND(C777:F777&lt;B777:E777),AND(C777:E777&lt;B777:D777))))</f>
        <v>0</v>
      </c>
      <c r="L777" s="1" t="b">
        <f t="array" ref="L777">IF(NOT(H777=""),AND(AND(ABS(C777:H777-B777:G777)&gt;0),AND(ABS(C777:H777-B777:G777)&lt;4)),IF(NOT(G777=""),AND(AND(ABS(C777:G777-B777:F777)&gt;0),AND(ABS(C777:G777-B777:F777)&lt;4)),IF(NOT(F777=""),AND(AND(ABS(C777:F777-B777:E777)&gt;0),AND(ABS(C777:F777-B777:E777)&lt;4)),AND(AND(ABS(C777:E777-B777:D777)&gt;0),AND(ABS(C777:E777-B777:D777)&lt;4)))))</f>
        <v>1</v>
      </c>
      <c r="M777" s="1" t="b">
        <f t="shared" si="1"/>
        <v>1</v>
      </c>
    </row>
    <row r="778" ht="15.75" customHeight="1">
      <c r="A778" s="1" t="s">
        <v>787</v>
      </c>
      <c r="B778" s="1">
        <v>33.0</v>
      </c>
      <c r="C778" s="1">
        <v>32.0</v>
      </c>
      <c r="D778" s="1">
        <v>31.0</v>
      </c>
      <c r="E778" s="1">
        <v>28.0</v>
      </c>
      <c r="J778" s="1" t="b">
        <f t="array" ref="J778">IF(NOT(H778=""),AND(C778:H778&gt;B778:G778),IF(NOT(G778=""),AND(C778:G778&gt;B778:F778),IF(NOT(F778=""),AND(C778:F778&gt;B778:E778),AND(C778:E778&gt;B778:D778))))</f>
        <v>0</v>
      </c>
      <c r="K778" s="1" t="b">
        <f t="array" ref="K778">IF(NOT(H778=""),AND(C778:H778&lt;B778:G778),IF(NOT(G778=""),AND(C778:G778&lt;B778:F778),IF(NOT(F778=""),AND(C778:F778&lt;B778:E778),AND(C778:E778&lt;B778:D778))))</f>
        <v>1</v>
      </c>
      <c r="L778" s="1" t="b">
        <f t="array" ref="L778">IF(NOT(H778=""),AND(AND(ABS(C778:H778-B778:G778)&gt;0),AND(ABS(C778:H778-B778:G778)&lt;4)),IF(NOT(G778=""),AND(AND(ABS(C778:G778-B778:F778)&gt;0),AND(ABS(C778:G778-B778:F778)&lt;4)),IF(NOT(F778=""),AND(AND(ABS(C778:F778-B778:E778)&gt;0),AND(ABS(C778:F778-B778:E778)&lt;4)),AND(AND(ABS(C778:E778-B778:D778)&gt;0),AND(ABS(C778:E778-B778:D778)&lt;4)))))</f>
        <v>1</v>
      </c>
      <c r="M778" s="1" t="b">
        <f t="shared" si="1"/>
        <v>1</v>
      </c>
    </row>
    <row r="779" ht="15.75" customHeight="1">
      <c r="A779" s="1" t="s">
        <v>788</v>
      </c>
      <c r="B779" s="1">
        <v>94.0</v>
      </c>
      <c r="C779" s="1">
        <v>91.0</v>
      </c>
      <c r="D779" s="1">
        <v>89.0</v>
      </c>
      <c r="E779" s="1">
        <v>86.0</v>
      </c>
      <c r="F779" s="1">
        <v>83.0</v>
      </c>
      <c r="G779" s="1">
        <v>81.0</v>
      </c>
      <c r="H779" s="1">
        <v>80.0</v>
      </c>
      <c r="J779" s="1" t="b">
        <f t="array" ref="J779">IF(NOT(H779=""),AND(C779:H779&gt;B779:G779),IF(NOT(G779=""),AND(C779:G779&gt;B779:F779),IF(NOT(F779=""),AND(C779:F779&gt;B779:E779),AND(C779:E779&gt;B779:D779))))</f>
        <v>0</v>
      </c>
      <c r="K779" s="1" t="b">
        <f t="array" ref="K779">IF(NOT(H779=""),AND(C779:H779&lt;B779:G779),IF(NOT(G779=""),AND(C779:G779&lt;B779:F779),IF(NOT(F779=""),AND(C779:F779&lt;B779:E779),AND(C779:E779&lt;B779:D779))))</f>
        <v>1</v>
      </c>
      <c r="L779" s="1" t="b">
        <f t="array" ref="L779">IF(NOT(H779=""),AND(AND(ABS(C779:H779-B779:G779)&gt;0),AND(ABS(C779:H779-B779:G779)&lt;4)),IF(NOT(G779=""),AND(AND(ABS(C779:G779-B779:F779)&gt;0),AND(ABS(C779:G779-B779:F779)&lt;4)),IF(NOT(F779=""),AND(AND(ABS(C779:F779-B779:E779)&gt;0),AND(ABS(C779:F779-B779:E779)&lt;4)),AND(AND(ABS(C779:E779-B779:D779)&gt;0),AND(ABS(C779:E779-B779:D779)&lt;4)))))</f>
        <v>1</v>
      </c>
      <c r="M779" s="1" t="b">
        <f t="shared" si="1"/>
        <v>1</v>
      </c>
    </row>
    <row r="780" ht="15.75" customHeight="1">
      <c r="A780" s="1" t="s">
        <v>789</v>
      </c>
      <c r="B780" s="1">
        <v>42.0</v>
      </c>
      <c r="C780" s="1">
        <v>41.0</v>
      </c>
      <c r="D780" s="1">
        <v>38.0</v>
      </c>
      <c r="E780" s="1">
        <v>36.0</v>
      </c>
      <c r="F780" s="1">
        <v>35.0</v>
      </c>
      <c r="G780" s="1">
        <v>33.0</v>
      </c>
      <c r="J780" s="1" t="b">
        <f t="array" ref="J780">IF(NOT(H780=""),AND(C780:H780&gt;B780:G780),IF(NOT(G780=""),AND(C780:G780&gt;B780:F780),IF(NOT(F780=""),AND(C780:F780&gt;B780:E780),AND(C780:E780&gt;B780:D780))))</f>
        <v>0</v>
      </c>
      <c r="K780" s="1" t="b">
        <f t="array" ref="K780">IF(NOT(H780=""),AND(C780:H780&lt;B780:G780),IF(NOT(G780=""),AND(C780:G780&lt;B780:F780),IF(NOT(F780=""),AND(C780:F780&lt;B780:E780),AND(C780:E780&lt;B780:D780))))</f>
        <v>1</v>
      </c>
      <c r="L780" s="1" t="b">
        <f t="array" ref="L780">IF(NOT(H780=""),AND(AND(ABS(C780:H780-B780:G780)&gt;0),AND(ABS(C780:H780-B780:G780)&lt;4)),IF(NOT(G780=""),AND(AND(ABS(C780:G780-B780:F780)&gt;0),AND(ABS(C780:G780-B780:F780)&lt;4)),IF(NOT(F780=""),AND(AND(ABS(C780:F780-B780:E780)&gt;0),AND(ABS(C780:F780-B780:E780)&lt;4)),AND(AND(ABS(C780:E780-B780:D780)&gt;0),AND(ABS(C780:E780-B780:D780)&lt;4)))))</f>
        <v>1</v>
      </c>
      <c r="M780" s="1" t="b">
        <f t="shared" si="1"/>
        <v>1</v>
      </c>
    </row>
    <row r="781" ht="15.75" customHeight="1">
      <c r="A781" s="1" t="s">
        <v>790</v>
      </c>
      <c r="B781" s="1">
        <v>30.0</v>
      </c>
      <c r="C781" s="1">
        <v>27.0</v>
      </c>
      <c r="D781" s="1">
        <v>25.0</v>
      </c>
      <c r="E781" s="1">
        <v>22.0</v>
      </c>
      <c r="F781" s="1">
        <v>20.0</v>
      </c>
      <c r="G781" s="1">
        <v>19.0</v>
      </c>
      <c r="H781" s="1">
        <v>18.0</v>
      </c>
      <c r="J781" s="1" t="b">
        <f t="array" ref="J781">IF(NOT(H781=""),AND(C781:H781&gt;B781:G781),IF(NOT(G781=""),AND(C781:G781&gt;B781:F781),IF(NOT(F781=""),AND(C781:F781&gt;B781:E781),AND(C781:E781&gt;B781:D781))))</f>
        <v>0</v>
      </c>
      <c r="K781" s="1" t="b">
        <f t="array" ref="K781">IF(NOT(H781=""),AND(C781:H781&lt;B781:G781),IF(NOT(G781=""),AND(C781:G781&lt;B781:F781),IF(NOT(F781=""),AND(C781:F781&lt;B781:E781),AND(C781:E781&lt;B781:D781))))</f>
        <v>1</v>
      </c>
      <c r="L781" s="1" t="b">
        <f t="array" ref="L781">IF(NOT(H781=""),AND(AND(ABS(C781:H781-B781:G781)&gt;0),AND(ABS(C781:H781-B781:G781)&lt;4)),IF(NOT(G781=""),AND(AND(ABS(C781:G781-B781:F781)&gt;0),AND(ABS(C781:G781-B781:F781)&lt;4)),IF(NOT(F781=""),AND(AND(ABS(C781:F781-B781:E781)&gt;0),AND(ABS(C781:F781-B781:E781)&lt;4)),AND(AND(ABS(C781:E781-B781:D781)&gt;0),AND(ABS(C781:E781-B781:D781)&lt;4)))))</f>
        <v>1</v>
      </c>
      <c r="M781" s="1" t="b">
        <f t="shared" si="1"/>
        <v>1</v>
      </c>
    </row>
    <row r="782" ht="15.75" customHeight="1">
      <c r="A782" s="1" t="s">
        <v>791</v>
      </c>
      <c r="B782" s="1">
        <v>55.0</v>
      </c>
      <c r="C782" s="1">
        <v>54.0</v>
      </c>
      <c r="D782" s="1">
        <v>51.0</v>
      </c>
      <c r="E782" s="1">
        <v>49.0</v>
      </c>
      <c r="F782" s="1">
        <v>47.0</v>
      </c>
      <c r="G782" s="1">
        <v>45.0</v>
      </c>
      <c r="H782" s="1">
        <v>42.0</v>
      </c>
      <c r="J782" s="1" t="b">
        <f t="array" ref="J782">IF(NOT(H782=""),AND(C782:H782&gt;B782:G782),IF(NOT(G782=""),AND(C782:G782&gt;B782:F782),IF(NOT(F782=""),AND(C782:F782&gt;B782:E782),AND(C782:E782&gt;B782:D782))))</f>
        <v>0</v>
      </c>
      <c r="K782" s="1" t="b">
        <f t="array" ref="K782">IF(NOT(H782=""),AND(C782:H782&lt;B782:G782),IF(NOT(G782=""),AND(C782:G782&lt;B782:F782),IF(NOT(F782=""),AND(C782:F782&lt;B782:E782),AND(C782:E782&lt;B782:D782))))</f>
        <v>1</v>
      </c>
      <c r="L782" s="1" t="b">
        <f t="array" ref="L782">IF(NOT(H782=""),AND(AND(ABS(C782:H782-B782:G782)&gt;0),AND(ABS(C782:H782-B782:G782)&lt;4)),IF(NOT(G782=""),AND(AND(ABS(C782:G782-B782:F782)&gt;0),AND(ABS(C782:G782-B782:F782)&lt;4)),IF(NOT(F782=""),AND(AND(ABS(C782:F782-B782:E782)&gt;0),AND(ABS(C782:F782-B782:E782)&lt;4)),AND(AND(ABS(C782:E782-B782:D782)&gt;0),AND(ABS(C782:E782-B782:D782)&lt;4)))))</f>
        <v>1</v>
      </c>
      <c r="M782" s="1" t="b">
        <f t="shared" si="1"/>
        <v>1</v>
      </c>
    </row>
    <row r="783" ht="15.75" customHeight="1">
      <c r="A783" s="1" t="s">
        <v>792</v>
      </c>
      <c r="B783" s="1">
        <v>61.0</v>
      </c>
      <c r="C783" s="1">
        <v>60.0</v>
      </c>
      <c r="D783" s="1">
        <v>58.0</v>
      </c>
      <c r="E783" s="1">
        <v>55.0</v>
      </c>
      <c r="F783" s="1">
        <v>53.0</v>
      </c>
      <c r="G783" s="1">
        <v>51.0</v>
      </c>
      <c r="H783" s="1">
        <v>48.0</v>
      </c>
      <c r="J783" s="1" t="b">
        <f t="array" ref="J783">IF(NOT(H783=""),AND(C783:H783&gt;B783:G783),IF(NOT(G783=""),AND(C783:G783&gt;B783:F783),IF(NOT(F783=""),AND(C783:F783&gt;B783:E783),AND(C783:E783&gt;B783:D783))))</f>
        <v>0</v>
      </c>
      <c r="K783" s="1" t="b">
        <f t="array" ref="K783">IF(NOT(H783=""),AND(C783:H783&lt;B783:G783),IF(NOT(G783=""),AND(C783:G783&lt;B783:F783),IF(NOT(F783=""),AND(C783:F783&lt;B783:E783),AND(C783:E783&lt;B783:D783))))</f>
        <v>1</v>
      </c>
      <c r="L783" s="1" t="b">
        <f t="array" ref="L783">IF(NOT(H783=""),AND(AND(ABS(C783:H783-B783:G783)&gt;0),AND(ABS(C783:H783-B783:G783)&lt;4)),IF(NOT(G783=""),AND(AND(ABS(C783:G783-B783:F783)&gt;0),AND(ABS(C783:G783-B783:F783)&lt;4)),IF(NOT(F783=""),AND(AND(ABS(C783:F783-B783:E783)&gt;0),AND(ABS(C783:F783-B783:E783)&lt;4)),AND(AND(ABS(C783:E783-B783:D783)&gt;0),AND(ABS(C783:E783-B783:D783)&lt;4)))))</f>
        <v>1</v>
      </c>
      <c r="M783" s="1" t="b">
        <f t="shared" si="1"/>
        <v>1</v>
      </c>
    </row>
    <row r="784" ht="15.75" customHeight="1">
      <c r="A784" s="1" t="s">
        <v>793</v>
      </c>
      <c r="B784" s="1">
        <v>44.0</v>
      </c>
      <c r="C784" s="1">
        <v>41.0</v>
      </c>
      <c r="D784" s="1">
        <v>40.0</v>
      </c>
      <c r="E784" s="1">
        <v>38.0</v>
      </c>
      <c r="F784" s="1">
        <v>37.0</v>
      </c>
      <c r="G784" s="1">
        <v>34.0</v>
      </c>
      <c r="H784" s="1">
        <v>31.0</v>
      </c>
      <c r="J784" s="1" t="b">
        <f t="array" ref="J784">IF(NOT(H784=""),AND(C784:H784&gt;B784:G784),IF(NOT(G784=""),AND(C784:G784&gt;B784:F784),IF(NOT(F784=""),AND(C784:F784&gt;B784:E784),AND(C784:E784&gt;B784:D784))))</f>
        <v>0</v>
      </c>
      <c r="K784" s="1" t="b">
        <f t="array" ref="K784">IF(NOT(H784=""),AND(C784:H784&lt;B784:G784),IF(NOT(G784=""),AND(C784:G784&lt;B784:F784),IF(NOT(F784=""),AND(C784:F784&lt;B784:E784),AND(C784:E784&lt;B784:D784))))</f>
        <v>1</v>
      </c>
      <c r="L784" s="1" t="b">
        <f t="array" ref="L784">IF(NOT(H784=""),AND(AND(ABS(C784:H784-B784:G784)&gt;0),AND(ABS(C784:H784-B784:G784)&lt;4)),IF(NOT(G784=""),AND(AND(ABS(C784:G784-B784:F784)&gt;0),AND(ABS(C784:G784-B784:F784)&lt;4)),IF(NOT(F784=""),AND(AND(ABS(C784:F784-B784:E784)&gt;0),AND(ABS(C784:F784-B784:E784)&lt;4)),AND(AND(ABS(C784:E784-B784:D784)&gt;0),AND(ABS(C784:E784-B784:D784)&lt;4)))))</f>
        <v>1</v>
      </c>
      <c r="M784" s="1" t="b">
        <f t="shared" si="1"/>
        <v>1</v>
      </c>
    </row>
    <row r="785" ht="15.75" customHeight="1">
      <c r="A785" s="1" t="s">
        <v>794</v>
      </c>
      <c r="B785" s="1">
        <v>85.0</v>
      </c>
      <c r="C785" s="1">
        <v>84.0</v>
      </c>
      <c r="D785" s="1">
        <v>83.0</v>
      </c>
      <c r="E785" s="1">
        <v>80.0</v>
      </c>
      <c r="F785" s="1">
        <v>77.0</v>
      </c>
      <c r="G785" s="1">
        <v>74.0</v>
      </c>
      <c r="H785" s="1">
        <v>73.0</v>
      </c>
      <c r="J785" s="1" t="b">
        <f t="array" ref="J785">IF(NOT(H785=""),AND(C785:H785&gt;B785:G785),IF(NOT(G785=""),AND(C785:G785&gt;B785:F785),IF(NOT(F785=""),AND(C785:F785&gt;B785:E785),AND(C785:E785&gt;B785:D785))))</f>
        <v>0</v>
      </c>
      <c r="K785" s="1" t="b">
        <f t="array" ref="K785">IF(NOT(H785=""),AND(C785:H785&lt;B785:G785),IF(NOT(G785=""),AND(C785:G785&lt;B785:F785),IF(NOT(F785=""),AND(C785:F785&lt;B785:E785),AND(C785:E785&lt;B785:D785))))</f>
        <v>1</v>
      </c>
      <c r="L785" s="1" t="b">
        <f t="array" ref="L785">IF(NOT(H785=""),AND(AND(ABS(C785:H785-B785:G785)&gt;0),AND(ABS(C785:H785-B785:G785)&lt;4)),IF(NOT(G785=""),AND(AND(ABS(C785:G785-B785:F785)&gt;0),AND(ABS(C785:G785-B785:F785)&lt;4)),IF(NOT(F785=""),AND(AND(ABS(C785:F785-B785:E785)&gt;0),AND(ABS(C785:F785-B785:E785)&lt;4)),AND(AND(ABS(C785:E785-B785:D785)&gt;0),AND(ABS(C785:E785-B785:D785)&lt;4)))))</f>
        <v>1</v>
      </c>
      <c r="M785" s="1" t="b">
        <f t="shared" si="1"/>
        <v>1</v>
      </c>
    </row>
    <row r="786" ht="15.75" customHeight="1">
      <c r="A786" s="1" t="s">
        <v>795</v>
      </c>
      <c r="B786" s="1">
        <v>29.0</v>
      </c>
      <c r="C786" s="1">
        <v>28.0</v>
      </c>
      <c r="D786" s="1">
        <v>27.0</v>
      </c>
      <c r="E786" s="1">
        <v>25.0</v>
      </c>
      <c r="J786" s="1" t="b">
        <f t="array" ref="J786">IF(NOT(H786=""),AND(C786:H786&gt;B786:G786),IF(NOT(G786=""),AND(C786:G786&gt;B786:F786),IF(NOT(F786=""),AND(C786:F786&gt;B786:E786),AND(C786:E786&gt;B786:D786))))</f>
        <v>0</v>
      </c>
      <c r="K786" s="1" t="b">
        <f t="array" ref="K786">IF(NOT(H786=""),AND(C786:H786&lt;B786:G786),IF(NOT(G786=""),AND(C786:G786&lt;B786:F786),IF(NOT(F786=""),AND(C786:F786&lt;B786:E786),AND(C786:E786&lt;B786:D786))))</f>
        <v>1</v>
      </c>
      <c r="L786" s="1" t="b">
        <f t="array" ref="L786">IF(NOT(H786=""),AND(AND(ABS(C786:H786-B786:G786)&gt;0),AND(ABS(C786:H786-B786:G786)&lt;4)),IF(NOT(G786=""),AND(AND(ABS(C786:G786-B786:F786)&gt;0),AND(ABS(C786:G786-B786:F786)&lt;4)),IF(NOT(F786=""),AND(AND(ABS(C786:F786-B786:E786)&gt;0),AND(ABS(C786:F786-B786:E786)&lt;4)),AND(AND(ABS(C786:E786-B786:D786)&gt;0),AND(ABS(C786:E786-B786:D786)&lt;4)))))</f>
        <v>1</v>
      </c>
      <c r="M786" s="1" t="b">
        <f t="shared" si="1"/>
        <v>1</v>
      </c>
    </row>
    <row r="787" ht="15.75" customHeight="1">
      <c r="A787" s="1" t="s">
        <v>796</v>
      </c>
      <c r="B787" s="1">
        <v>11.0</v>
      </c>
      <c r="C787" s="1">
        <v>10.0</v>
      </c>
      <c r="D787" s="1">
        <v>7.0</v>
      </c>
      <c r="E787" s="1">
        <v>4.0</v>
      </c>
      <c r="F787" s="1">
        <v>1.0</v>
      </c>
      <c r="J787" s="1" t="b">
        <f t="array" ref="J787">IF(NOT(H787=""),AND(C787:H787&gt;B787:G787),IF(NOT(G787=""),AND(C787:G787&gt;B787:F787),IF(NOT(F787=""),AND(C787:F787&gt;B787:E787),AND(C787:E787&gt;B787:D787))))</f>
        <v>0</v>
      </c>
      <c r="K787" s="1" t="b">
        <f t="array" ref="K787">IF(NOT(H787=""),AND(C787:H787&lt;B787:G787),IF(NOT(G787=""),AND(C787:G787&lt;B787:F787),IF(NOT(F787=""),AND(C787:F787&lt;B787:E787),AND(C787:E787&lt;B787:D787))))</f>
        <v>1</v>
      </c>
      <c r="L787" s="1" t="b">
        <f t="array" ref="L787">IF(NOT(H787=""),AND(AND(ABS(C787:H787-B787:G787)&gt;0),AND(ABS(C787:H787-B787:G787)&lt;4)),IF(NOT(G787=""),AND(AND(ABS(C787:G787-B787:F787)&gt;0),AND(ABS(C787:G787-B787:F787)&lt;4)),IF(NOT(F787=""),AND(AND(ABS(C787:F787-B787:E787)&gt;0),AND(ABS(C787:F787-B787:E787)&lt;4)),AND(AND(ABS(C787:E787-B787:D787)&gt;0),AND(ABS(C787:E787-B787:D787)&lt;4)))))</f>
        <v>1</v>
      </c>
      <c r="M787" s="1" t="b">
        <f t="shared" si="1"/>
        <v>1</v>
      </c>
    </row>
    <row r="788" ht="15.75" customHeight="1">
      <c r="A788" s="1" t="s">
        <v>797</v>
      </c>
      <c r="B788" s="1">
        <v>14.0</v>
      </c>
      <c r="C788" s="1">
        <v>12.0</v>
      </c>
      <c r="D788" s="1">
        <v>11.0</v>
      </c>
      <c r="E788" s="1">
        <v>9.0</v>
      </c>
      <c r="J788" s="1" t="b">
        <f t="array" ref="J788">IF(NOT(H788=""),AND(C788:H788&gt;B788:G788),IF(NOT(G788=""),AND(C788:G788&gt;B788:F788),IF(NOT(F788=""),AND(C788:F788&gt;B788:E788),AND(C788:E788&gt;B788:D788))))</f>
        <v>0</v>
      </c>
      <c r="K788" s="1" t="b">
        <f t="array" ref="K788">IF(NOT(H788=""),AND(C788:H788&lt;B788:G788),IF(NOT(G788=""),AND(C788:G788&lt;B788:F788),IF(NOT(F788=""),AND(C788:F788&lt;B788:E788),AND(C788:E788&lt;B788:D788))))</f>
        <v>1</v>
      </c>
      <c r="L788" s="1" t="b">
        <f t="array" ref="L788">IF(NOT(H788=""),AND(AND(ABS(C788:H788-B788:G788)&gt;0),AND(ABS(C788:H788-B788:G788)&lt;4)),IF(NOT(G788=""),AND(AND(ABS(C788:G788-B788:F788)&gt;0),AND(ABS(C788:G788-B788:F788)&lt;4)),IF(NOT(F788=""),AND(AND(ABS(C788:F788-B788:E788)&gt;0),AND(ABS(C788:F788-B788:E788)&lt;4)),AND(AND(ABS(C788:E788-B788:D788)&gt;0),AND(ABS(C788:E788-B788:D788)&lt;4)))))</f>
        <v>1</v>
      </c>
      <c r="M788" s="1" t="b">
        <f t="shared" si="1"/>
        <v>1</v>
      </c>
    </row>
    <row r="789" ht="15.75" customHeight="1">
      <c r="A789" s="1" t="s">
        <v>798</v>
      </c>
      <c r="B789" s="1">
        <v>49.0</v>
      </c>
      <c r="C789" s="1">
        <v>47.0</v>
      </c>
      <c r="D789" s="1">
        <v>45.0</v>
      </c>
      <c r="E789" s="1">
        <v>44.0</v>
      </c>
      <c r="F789" s="1">
        <v>42.0</v>
      </c>
      <c r="J789" s="1" t="b">
        <f t="array" ref="J789">IF(NOT(H789=""),AND(C789:H789&gt;B789:G789),IF(NOT(G789=""),AND(C789:G789&gt;B789:F789),IF(NOT(F789=""),AND(C789:F789&gt;B789:E789),AND(C789:E789&gt;B789:D789))))</f>
        <v>0</v>
      </c>
      <c r="K789" s="1" t="b">
        <f t="array" ref="K789">IF(NOT(H789=""),AND(C789:H789&lt;B789:G789),IF(NOT(G789=""),AND(C789:G789&lt;B789:F789),IF(NOT(F789=""),AND(C789:F789&lt;B789:E789),AND(C789:E789&lt;B789:D789))))</f>
        <v>1</v>
      </c>
      <c r="L789" s="1" t="b">
        <f t="array" ref="L789">IF(NOT(H789=""),AND(AND(ABS(C789:H789-B789:G789)&gt;0),AND(ABS(C789:H789-B789:G789)&lt;4)),IF(NOT(G789=""),AND(AND(ABS(C789:G789-B789:F789)&gt;0),AND(ABS(C789:G789-B789:F789)&lt;4)),IF(NOT(F789=""),AND(AND(ABS(C789:F789-B789:E789)&gt;0),AND(ABS(C789:F789-B789:E789)&lt;4)),AND(AND(ABS(C789:E789-B789:D789)&gt;0),AND(ABS(C789:E789-B789:D789)&lt;4)))))</f>
        <v>1</v>
      </c>
      <c r="M789" s="1" t="b">
        <f t="shared" si="1"/>
        <v>1</v>
      </c>
    </row>
    <row r="790" ht="15.75" customHeight="1">
      <c r="A790" s="1" t="s">
        <v>799</v>
      </c>
      <c r="B790" s="1">
        <v>58.0</v>
      </c>
      <c r="C790" s="1">
        <v>60.0</v>
      </c>
      <c r="D790" s="1">
        <v>63.0</v>
      </c>
      <c r="E790" s="1">
        <v>66.0</v>
      </c>
      <c r="F790" s="1">
        <v>68.0</v>
      </c>
      <c r="J790" s="1" t="b">
        <f t="array" ref="J790">IF(NOT(H790=""),AND(C790:H790&gt;B790:G790),IF(NOT(G790=""),AND(C790:G790&gt;B790:F790),IF(NOT(F790=""),AND(C790:F790&gt;B790:E790),AND(C790:E790&gt;B790:D790))))</f>
        <v>1</v>
      </c>
      <c r="K790" s="1" t="b">
        <f t="array" ref="K790">IF(NOT(H790=""),AND(C790:H790&lt;B790:G790),IF(NOT(G790=""),AND(C790:G790&lt;B790:F790),IF(NOT(F790=""),AND(C790:F790&lt;B790:E790),AND(C790:E790&lt;B790:D790))))</f>
        <v>0</v>
      </c>
      <c r="L790" s="1" t="b">
        <f t="array" ref="L790">IF(NOT(H790=""),AND(AND(ABS(C790:H790-B790:G790)&gt;0),AND(ABS(C790:H790-B790:G790)&lt;4)),IF(NOT(G790=""),AND(AND(ABS(C790:G790-B790:F790)&gt;0),AND(ABS(C790:G790-B790:F790)&lt;4)),IF(NOT(F790=""),AND(AND(ABS(C790:F790-B790:E790)&gt;0),AND(ABS(C790:F790-B790:E790)&lt;4)),AND(AND(ABS(C790:E790-B790:D790)&gt;0),AND(ABS(C790:E790-B790:D790)&lt;4)))))</f>
        <v>1</v>
      </c>
      <c r="M790" s="1" t="b">
        <f t="shared" si="1"/>
        <v>1</v>
      </c>
    </row>
    <row r="791" ht="15.75" customHeight="1">
      <c r="A791" s="1" t="s">
        <v>800</v>
      </c>
      <c r="B791" s="1">
        <v>90.0</v>
      </c>
      <c r="C791" s="1">
        <v>92.0</v>
      </c>
      <c r="D791" s="1">
        <v>94.0</v>
      </c>
      <c r="E791" s="1">
        <v>96.0</v>
      </c>
      <c r="F791" s="1">
        <v>97.0</v>
      </c>
      <c r="J791" s="1" t="b">
        <f t="array" ref="J791">IF(NOT(H791=""),AND(C791:H791&gt;B791:G791),IF(NOT(G791=""),AND(C791:G791&gt;B791:F791),IF(NOT(F791=""),AND(C791:F791&gt;B791:E791),AND(C791:E791&gt;B791:D791))))</f>
        <v>1</v>
      </c>
      <c r="K791" s="1" t="b">
        <f t="array" ref="K791">IF(NOT(H791=""),AND(C791:H791&lt;B791:G791),IF(NOT(G791=""),AND(C791:G791&lt;B791:F791),IF(NOT(F791=""),AND(C791:F791&lt;B791:E791),AND(C791:E791&lt;B791:D791))))</f>
        <v>0</v>
      </c>
      <c r="L791" s="1" t="b">
        <f t="array" ref="L791">IF(NOT(H791=""),AND(AND(ABS(C791:H791-B791:G791)&gt;0),AND(ABS(C791:H791-B791:G791)&lt;4)),IF(NOT(G791=""),AND(AND(ABS(C791:G791-B791:F791)&gt;0),AND(ABS(C791:G791-B791:F791)&lt;4)),IF(NOT(F791=""),AND(AND(ABS(C791:F791-B791:E791)&gt;0),AND(ABS(C791:F791-B791:E791)&lt;4)),AND(AND(ABS(C791:E791-B791:D791)&gt;0),AND(ABS(C791:E791-B791:D791)&lt;4)))))</f>
        <v>1</v>
      </c>
      <c r="M791" s="1" t="b">
        <f t="shared" si="1"/>
        <v>1</v>
      </c>
    </row>
    <row r="792" ht="15.75" customHeight="1">
      <c r="A792" s="1" t="s">
        <v>801</v>
      </c>
      <c r="B792" s="1">
        <v>24.0</v>
      </c>
      <c r="C792" s="1">
        <v>26.0</v>
      </c>
      <c r="D792" s="1">
        <v>28.0</v>
      </c>
      <c r="E792" s="1">
        <v>29.0</v>
      </c>
      <c r="F792" s="1">
        <v>32.0</v>
      </c>
      <c r="J792" s="1" t="b">
        <f t="array" ref="J792">IF(NOT(H792=""),AND(C792:H792&gt;B792:G792),IF(NOT(G792=""),AND(C792:G792&gt;B792:F792),IF(NOT(F792=""),AND(C792:F792&gt;B792:E792),AND(C792:E792&gt;B792:D792))))</f>
        <v>1</v>
      </c>
      <c r="K792" s="1" t="b">
        <f t="array" ref="K792">IF(NOT(H792=""),AND(C792:H792&lt;B792:G792),IF(NOT(G792=""),AND(C792:G792&lt;B792:F792),IF(NOT(F792=""),AND(C792:F792&lt;B792:E792),AND(C792:E792&lt;B792:D792))))</f>
        <v>0</v>
      </c>
      <c r="L792" s="1" t="b">
        <f t="array" ref="L792">IF(NOT(H792=""),AND(AND(ABS(C792:H792-B792:G792)&gt;0),AND(ABS(C792:H792-B792:G792)&lt;4)),IF(NOT(G792=""),AND(AND(ABS(C792:G792-B792:F792)&gt;0),AND(ABS(C792:G792-B792:F792)&lt;4)),IF(NOT(F792=""),AND(AND(ABS(C792:F792-B792:E792)&gt;0),AND(ABS(C792:F792-B792:E792)&lt;4)),AND(AND(ABS(C792:E792-B792:D792)&gt;0),AND(ABS(C792:E792-B792:D792)&lt;4)))))</f>
        <v>1</v>
      </c>
      <c r="M792" s="1" t="b">
        <f t="shared" si="1"/>
        <v>1</v>
      </c>
    </row>
    <row r="793" ht="15.75" customHeight="1">
      <c r="A793" s="1" t="s">
        <v>802</v>
      </c>
      <c r="B793" s="1">
        <v>11.0</v>
      </c>
      <c r="C793" s="1">
        <v>13.0</v>
      </c>
      <c r="D793" s="1">
        <v>15.0</v>
      </c>
      <c r="E793" s="1">
        <v>17.0</v>
      </c>
      <c r="J793" s="1" t="b">
        <f t="array" ref="J793">IF(NOT(H793=""),AND(C793:H793&gt;B793:G793),IF(NOT(G793=""),AND(C793:G793&gt;B793:F793),IF(NOT(F793=""),AND(C793:F793&gt;B793:E793),AND(C793:E793&gt;B793:D793))))</f>
        <v>1</v>
      </c>
      <c r="K793" s="1" t="b">
        <f t="array" ref="K793">IF(NOT(H793=""),AND(C793:H793&lt;B793:G793),IF(NOT(G793=""),AND(C793:G793&lt;B793:F793),IF(NOT(F793=""),AND(C793:F793&lt;B793:E793),AND(C793:E793&lt;B793:D793))))</f>
        <v>0</v>
      </c>
      <c r="L793" s="1" t="b">
        <f t="array" ref="L793">IF(NOT(H793=""),AND(AND(ABS(C793:H793-B793:G793)&gt;0),AND(ABS(C793:H793-B793:G793)&lt;4)),IF(NOT(G793=""),AND(AND(ABS(C793:G793-B793:F793)&gt;0),AND(ABS(C793:G793-B793:F793)&lt;4)),IF(NOT(F793=""),AND(AND(ABS(C793:F793-B793:E793)&gt;0),AND(ABS(C793:F793-B793:E793)&lt;4)),AND(AND(ABS(C793:E793-B793:D793)&gt;0),AND(ABS(C793:E793-B793:D793)&lt;4)))))</f>
        <v>1</v>
      </c>
      <c r="M793" s="1" t="b">
        <f t="shared" si="1"/>
        <v>1</v>
      </c>
    </row>
    <row r="794" ht="15.75" customHeight="1">
      <c r="A794" s="1" t="s">
        <v>803</v>
      </c>
      <c r="B794" s="1">
        <v>83.0</v>
      </c>
      <c r="C794" s="1">
        <v>85.0</v>
      </c>
      <c r="D794" s="1">
        <v>87.0</v>
      </c>
      <c r="E794" s="1">
        <v>89.0</v>
      </c>
      <c r="F794" s="1">
        <v>92.0</v>
      </c>
      <c r="G794" s="1">
        <v>94.0</v>
      </c>
      <c r="H794" s="1">
        <v>95.0</v>
      </c>
      <c r="J794" s="1" t="b">
        <f t="array" ref="J794">IF(NOT(H794=""),AND(C794:H794&gt;B794:G794),IF(NOT(G794=""),AND(C794:G794&gt;B794:F794),IF(NOT(F794=""),AND(C794:F794&gt;B794:E794),AND(C794:E794&gt;B794:D794))))</f>
        <v>1</v>
      </c>
      <c r="K794" s="1" t="b">
        <f t="array" ref="K794">IF(NOT(H794=""),AND(C794:H794&lt;B794:G794),IF(NOT(G794=""),AND(C794:G794&lt;B794:F794),IF(NOT(F794=""),AND(C794:F794&lt;B794:E794),AND(C794:E794&lt;B794:D794))))</f>
        <v>0</v>
      </c>
      <c r="L794" s="1" t="b">
        <f t="array" ref="L794">IF(NOT(H794=""),AND(AND(ABS(C794:H794-B794:G794)&gt;0),AND(ABS(C794:H794-B794:G794)&lt;4)),IF(NOT(G794=""),AND(AND(ABS(C794:G794-B794:F794)&gt;0),AND(ABS(C794:G794-B794:F794)&lt;4)),IF(NOT(F794=""),AND(AND(ABS(C794:F794-B794:E794)&gt;0),AND(ABS(C794:F794-B794:E794)&lt;4)),AND(AND(ABS(C794:E794-B794:D794)&gt;0),AND(ABS(C794:E794-B794:D794)&lt;4)))))</f>
        <v>1</v>
      </c>
      <c r="M794" s="1" t="b">
        <f t="shared" si="1"/>
        <v>1</v>
      </c>
    </row>
    <row r="795" ht="15.75" customHeight="1">
      <c r="A795" s="1" t="s">
        <v>804</v>
      </c>
      <c r="B795" s="1">
        <v>17.0</v>
      </c>
      <c r="C795" s="1">
        <v>20.0</v>
      </c>
      <c r="D795" s="1">
        <v>22.0</v>
      </c>
      <c r="E795" s="1">
        <v>23.0</v>
      </c>
      <c r="J795" s="1" t="b">
        <f t="array" ref="J795">IF(NOT(H795=""),AND(C795:H795&gt;B795:G795),IF(NOT(G795=""),AND(C795:G795&gt;B795:F795),IF(NOT(F795=""),AND(C795:F795&gt;B795:E795),AND(C795:E795&gt;B795:D795))))</f>
        <v>1</v>
      </c>
      <c r="K795" s="1" t="b">
        <f t="array" ref="K795">IF(NOT(H795=""),AND(C795:H795&lt;B795:G795),IF(NOT(G795=""),AND(C795:G795&lt;B795:F795),IF(NOT(F795=""),AND(C795:F795&lt;B795:E795),AND(C795:E795&lt;B795:D795))))</f>
        <v>0</v>
      </c>
      <c r="L795" s="1" t="b">
        <f t="array" ref="L795">IF(NOT(H795=""),AND(AND(ABS(C795:H795-B795:G795)&gt;0),AND(ABS(C795:H795-B795:G795)&lt;4)),IF(NOT(G795=""),AND(AND(ABS(C795:G795-B795:F795)&gt;0),AND(ABS(C795:G795-B795:F795)&lt;4)),IF(NOT(F795=""),AND(AND(ABS(C795:F795-B795:E795)&gt;0),AND(ABS(C795:F795-B795:E795)&lt;4)),AND(AND(ABS(C795:E795-B795:D795)&gt;0),AND(ABS(C795:E795-B795:D795)&lt;4)))))</f>
        <v>1</v>
      </c>
      <c r="M795" s="1" t="b">
        <f t="shared" si="1"/>
        <v>1</v>
      </c>
    </row>
    <row r="796" ht="15.75" customHeight="1">
      <c r="A796" s="1" t="s">
        <v>805</v>
      </c>
      <c r="B796" s="1">
        <v>55.0</v>
      </c>
      <c r="C796" s="1">
        <v>56.0</v>
      </c>
      <c r="D796" s="1">
        <v>58.0</v>
      </c>
      <c r="E796" s="1">
        <v>60.0</v>
      </c>
      <c r="J796" s="1" t="b">
        <f t="array" ref="J796">IF(NOT(H796=""),AND(C796:H796&gt;B796:G796),IF(NOT(G796=""),AND(C796:G796&gt;B796:F796),IF(NOT(F796=""),AND(C796:F796&gt;B796:E796),AND(C796:E796&gt;B796:D796))))</f>
        <v>1</v>
      </c>
      <c r="K796" s="1" t="b">
        <f t="array" ref="K796">IF(NOT(H796=""),AND(C796:H796&lt;B796:G796),IF(NOT(G796=""),AND(C796:G796&lt;B796:F796),IF(NOT(F796=""),AND(C796:F796&lt;B796:E796),AND(C796:E796&lt;B796:D796))))</f>
        <v>0</v>
      </c>
      <c r="L796" s="1" t="b">
        <f t="array" ref="L796">IF(NOT(H796=""),AND(AND(ABS(C796:H796-B796:G796)&gt;0),AND(ABS(C796:H796-B796:G796)&lt;4)),IF(NOT(G796=""),AND(AND(ABS(C796:G796-B796:F796)&gt;0),AND(ABS(C796:G796-B796:F796)&lt;4)),IF(NOT(F796=""),AND(AND(ABS(C796:F796-B796:E796)&gt;0),AND(ABS(C796:F796-B796:E796)&lt;4)),AND(AND(ABS(C796:E796-B796:D796)&gt;0),AND(ABS(C796:E796-B796:D796)&lt;4)))))</f>
        <v>1</v>
      </c>
      <c r="M796" s="1" t="b">
        <f t="shared" si="1"/>
        <v>1</v>
      </c>
    </row>
    <row r="797" ht="15.75" customHeight="1">
      <c r="A797" s="1" t="s">
        <v>806</v>
      </c>
      <c r="B797" s="1">
        <v>27.0</v>
      </c>
      <c r="C797" s="1">
        <v>25.0</v>
      </c>
      <c r="D797" s="1">
        <v>24.0</v>
      </c>
      <c r="E797" s="1">
        <v>23.0</v>
      </c>
      <c r="J797" s="1" t="b">
        <f t="array" ref="J797">IF(NOT(H797=""),AND(C797:H797&gt;B797:G797),IF(NOT(G797=""),AND(C797:G797&gt;B797:F797),IF(NOT(F797=""),AND(C797:F797&gt;B797:E797),AND(C797:E797&gt;B797:D797))))</f>
        <v>0</v>
      </c>
      <c r="K797" s="1" t="b">
        <f t="array" ref="K797">IF(NOT(H797=""),AND(C797:H797&lt;B797:G797),IF(NOT(G797=""),AND(C797:G797&lt;B797:F797),IF(NOT(F797=""),AND(C797:F797&lt;B797:E797),AND(C797:E797&lt;B797:D797))))</f>
        <v>1</v>
      </c>
      <c r="L797" s="1" t="b">
        <f t="array" ref="L797">IF(NOT(H797=""),AND(AND(ABS(C797:H797-B797:G797)&gt;0),AND(ABS(C797:H797-B797:G797)&lt;4)),IF(NOT(G797=""),AND(AND(ABS(C797:G797-B797:F797)&gt;0),AND(ABS(C797:G797-B797:F797)&lt;4)),IF(NOT(F797=""),AND(AND(ABS(C797:F797-B797:E797)&gt;0),AND(ABS(C797:F797-B797:E797)&lt;4)),AND(AND(ABS(C797:E797-B797:D797)&gt;0),AND(ABS(C797:E797-B797:D797)&lt;4)))))</f>
        <v>1</v>
      </c>
      <c r="M797" s="1" t="b">
        <f t="shared" si="1"/>
        <v>1</v>
      </c>
    </row>
    <row r="798" ht="15.75" customHeight="1">
      <c r="A798" s="1" t="s">
        <v>807</v>
      </c>
      <c r="B798" s="1">
        <v>71.0</v>
      </c>
      <c r="C798" s="1">
        <v>69.0</v>
      </c>
      <c r="D798" s="1">
        <v>68.0</v>
      </c>
      <c r="E798" s="1">
        <v>67.0</v>
      </c>
      <c r="F798" s="1">
        <v>65.0</v>
      </c>
      <c r="G798" s="1">
        <v>62.0</v>
      </c>
      <c r="J798" s="1" t="b">
        <f t="array" ref="J798">IF(NOT(H798=""),AND(C798:H798&gt;B798:G798),IF(NOT(G798=""),AND(C798:G798&gt;B798:F798),IF(NOT(F798=""),AND(C798:F798&gt;B798:E798),AND(C798:E798&gt;B798:D798))))</f>
        <v>0</v>
      </c>
      <c r="K798" s="1" t="b">
        <f t="array" ref="K798">IF(NOT(H798=""),AND(C798:H798&lt;B798:G798),IF(NOT(G798=""),AND(C798:G798&lt;B798:F798),IF(NOT(F798=""),AND(C798:F798&lt;B798:E798),AND(C798:E798&lt;B798:D798))))</f>
        <v>1</v>
      </c>
      <c r="L798" s="1" t="b">
        <f t="array" ref="L798">IF(NOT(H798=""),AND(AND(ABS(C798:H798-B798:G798)&gt;0),AND(ABS(C798:H798-B798:G798)&lt;4)),IF(NOT(G798=""),AND(AND(ABS(C798:G798-B798:F798)&gt;0),AND(ABS(C798:G798-B798:F798)&lt;4)),IF(NOT(F798=""),AND(AND(ABS(C798:F798-B798:E798)&gt;0),AND(ABS(C798:F798-B798:E798)&lt;4)),AND(AND(ABS(C798:E798-B798:D798)&gt;0),AND(ABS(C798:E798-B798:D798)&lt;4)))))</f>
        <v>1</v>
      </c>
      <c r="M798" s="1" t="b">
        <f t="shared" si="1"/>
        <v>1</v>
      </c>
    </row>
    <row r="799" ht="15.75" customHeight="1">
      <c r="A799" s="1" t="s">
        <v>808</v>
      </c>
      <c r="B799" s="1">
        <v>5.0</v>
      </c>
      <c r="C799" s="1">
        <v>7.0</v>
      </c>
      <c r="D799" s="1">
        <v>9.0</v>
      </c>
      <c r="E799" s="1">
        <v>10.0</v>
      </c>
      <c r="F799" s="1">
        <v>13.0</v>
      </c>
      <c r="G799" s="1">
        <v>15.0</v>
      </c>
      <c r="J799" s="1" t="b">
        <f t="array" ref="J799">IF(NOT(H799=""),AND(C799:H799&gt;B799:G799),IF(NOT(G799=""),AND(C799:G799&gt;B799:F799),IF(NOT(F799=""),AND(C799:F799&gt;B799:E799),AND(C799:E799&gt;B799:D799))))</f>
        <v>1</v>
      </c>
      <c r="K799" s="1" t="b">
        <f t="array" ref="K799">IF(NOT(H799=""),AND(C799:H799&lt;B799:G799),IF(NOT(G799=""),AND(C799:G799&lt;B799:F799),IF(NOT(F799=""),AND(C799:F799&lt;B799:E799),AND(C799:E799&lt;B799:D799))))</f>
        <v>0</v>
      </c>
      <c r="L799" s="1" t="b">
        <f t="array" ref="L799">IF(NOT(H799=""),AND(AND(ABS(C799:H799-B799:G799)&gt;0),AND(ABS(C799:H799-B799:G799)&lt;4)),IF(NOT(G799=""),AND(AND(ABS(C799:G799-B799:F799)&gt;0),AND(ABS(C799:G799-B799:F799)&lt;4)),IF(NOT(F799=""),AND(AND(ABS(C799:F799-B799:E799)&gt;0),AND(ABS(C799:F799-B799:E799)&lt;4)),AND(AND(ABS(C799:E799-B799:D799)&gt;0),AND(ABS(C799:E799-B799:D799)&lt;4)))))</f>
        <v>1</v>
      </c>
      <c r="M799" s="1" t="b">
        <f t="shared" si="1"/>
        <v>1</v>
      </c>
    </row>
    <row r="800" ht="15.75" customHeight="1">
      <c r="A800" s="1" t="s">
        <v>809</v>
      </c>
      <c r="B800" s="1">
        <v>75.0</v>
      </c>
      <c r="C800" s="1">
        <v>73.0</v>
      </c>
      <c r="D800" s="1">
        <v>70.0</v>
      </c>
      <c r="E800" s="1">
        <v>67.0</v>
      </c>
      <c r="J800" s="1" t="b">
        <f t="array" ref="J800">IF(NOT(H800=""),AND(C800:H800&gt;B800:G800),IF(NOT(G800=""),AND(C800:G800&gt;B800:F800),IF(NOT(F800=""),AND(C800:F800&gt;B800:E800),AND(C800:E800&gt;B800:D800))))</f>
        <v>0</v>
      </c>
      <c r="K800" s="1" t="b">
        <f t="array" ref="K800">IF(NOT(H800=""),AND(C800:H800&lt;B800:G800),IF(NOT(G800=""),AND(C800:G800&lt;B800:F800),IF(NOT(F800=""),AND(C800:F800&lt;B800:E800),AND(C800:E800&lt;B800:D800))))</f>
        <v>1</v>
      </c>
      <c r="L800" s="1" t="b">
        <f t="array" ref="L800">IF(NOT(H800=""),AND(AND(ABS(C800:H800-B800:G800)&gt;0),AND(ABS(C800:H800-B800:G800)&lt;4)),IF(NOT(G800=""),AND(AND(ABS(C800:G800-B800:F800)&gt;0),AND(ABS(C800:G800-B800:F800)&lt;4)),IF(NOT(F800=""),AND(AND(ABS(C800:F800-B800:E800)&gt;0),AND(ABS(C800:F800-B800:E800)&lt;4)),AND(AND(ABS(C800:E800-B800:D800)&gt;0),AND(ABS(C800:E800-B800:D800)&lt;4)))))</f>
        <v>1</v>
      </c>
      <c r="M800" s="1" t="b">
        <f t="shared" si="1"/>
        <v>1</v>
      </c>
    </row>
    <row r="801" ht="15.75" customHeight="1">
      <c r="A801" s="1" t="s">
        <v>810</v>
      </c>
      <c r="B801" s="1">
        <v>45.0</v>
      </c>
      <c r="C801" s="1">
        <v>44.0</v>
      </c>
      <c r="D801" s="1">
        <v>43.0</v>
      </c>
      <c r="E801" s="1">
        <v>41.0</v>
      </c>
      <c r="J801" s="1" t="b">
        <f t="array" ref="J801">IF(NOT(H801=""),AND(C801:H801&gt;B801:G801),IF(NOT(G801=""),AND(C801:G801&gt;B801:F801),IF(NOT(F801=""),AND(C801:F801&gt;B801:E801),AND(C801:E801&gt;B801:D801))))</f>
        <v>0</v>
      </c>
      <c r="K801" s="1" t="b">
        <f t="array" ref="K801">IF(NOT(H801=""),AND(C801:H801&lt;B801:G801),IF(NOT(G801=""),AND(C801:G801&lt;B801:F801),IF(NOT(F801=""),AND(C801:F801&lt;B801:E801),AND(C801:E801&lt;B801:D801))))</f>
        <v>1</v>
      </c>
      <c r="L801" s="1" t="b">
        <f t="array" ref="L801">IF(NOT(H801=""),AND(AND(ABS(C801:H801-B801:G801)&gt;0),AND(ABS(C801:H801-B801:G801)&lt;4)),IF(NOT(G801=""),AND(AND(ABS(C801:G801-B801:F801)&gt;0),AND(ABS(C801:G801-B801:F801)&lt;4)),IF(NOT(F801=""),AND(AND(ABS(C801:F801-B801:E801)&gt;0),AND(ABS(C801:F801-B801:E801)&lt;4)),AND(AND(ABS(C801:E801-B801:D801)&gt;0),AND(ABS(C801:E801-B801:D801)&lt;4)))))</f>
        <v>1</v>
      </c>
      <c r="M801" s="1" t="b">
        <f t="shared" si="1"/>
        <v>1</v>
      </c>
    </row>
    <row r="802" ht="15.75" customHeight="1">
      <c r="A802" s="1" t="s">
        <v>811</v>
      </c>
      <c r="B802" s="1">
        <v>54.0</v>
      </c>
      <c r="C802" s="1">
        <v>57.0</v>
      </c>
      <c r="D802" s="1">
        <v>59.0</v>
      </c>
      <c r="E802" s="1">
        <v>61.0</v>
      </c>
      <c r="F802" s="1">
        <v>64.0</v>
      </c>
      <c r="G802" s="1">
        <v>65.0</v>
      </c>
      <c r="H802" s="1">
        <v>66.0</v>
      </c>
      <c r="J802" s="1" t="b">
        <f t="array" ref="J802">IF(NOT(H802=""),AND(C802:H802&gt;B802:G802),IF(NOT(G802=""),AND(C802:G802&gt;B802:F802),IF(NOT(F802=""),AND(C802:F802&gt;B802:E802),AND(C802:E802&gt;B802:D802))))</f>
        <v>1</v>
      </c>
      <c r="K802" s="1" t="b">
        <f t="array" ref="K802">IF(NOT(H802=""),AND(C802:H802&lt;B802:G802),IF(NOT(G802=""),AND(C802:G802&lt;B802:F802),IF(NOT(F802=""),AND(C802:F802&lt;B802:E802),AND(C802:E802&lt;B802:D802))))</f>
        <v>0</v>
      </c>
      <c r="L802" s="1" t="b">
        <f t="array" ref="L802">IF(NOT(H802=""),AND(AND(ABS(C802:H802-B802:G802)&gt;0),AND(ABS(C802:H802-B802:G802)&lt;4)),IF(NOT(G802=""),AND(AND(ABS(C802:G802-B802:F802)&gt;0),AND(ABS(C802:G802-B802:F802)&lt;4)),IF(NOT(F802=""),AND(AND(ABS(C802:F802-B802:E802)&gt;0),AND(ABS(C802:F802-B802:E802)&lt;4)),AND(AND(ABS(C802:E802-B802:D802)&gt;0),AND(ABS(C802:E802-B802:D802)&lt;4)))))</f>
        <v>1</v>
      </c>
      <c r="M802" s="1" t="b">
        <f t="shared" si="1"/>
        <v>1</v>
      </c>
    </row>
    <row r="803" ht="15.75" customHeight="1">
      <c r="A803" s="1" t="s">
        <v>812</v>
      </c>
      <c r="B803" s="1">
        <v>70.0</v>
      </c>
      <c r="C803" s="1">
        <v>73.0</v>
      </c>
      <c r="D803" s="1">
        <v>75.0</v>
      </c>
      <c r="E803" s="1">
        <v>76.0</v>
      </c>
      <c r="F803" s="1">
        <v>77.0</v>
      </c>
      <c r="G803" s="1">
        <v>78.0</v>
      </c>
      <c r="J803" s="1" t="b">
        <f t="array" ref="J803">IF(NOT(H803=""),AND(C803:H803&gt;B803:G803),IF(NOT(G803=""),AND(C803:G803&gt;B803:F803),IF(NOT(F803=""),AND(C803:F803&gt;B803:E803),AND(C803:E803&gt;B803:D803))))</f>
        <v>1</v>
      </c>
      <c r="K803" s="1" t="b">
        <f t="array" ref="K803">IF(NOT(H803=""),AND(C803:H803&lt;B803:G803),IF(NOT(G803=""),AND(C803:G803&lt;B803:F803),IF(NOT(F803=""),AND(C803:F803&lt;B803:E803),AND(C803:E803&lt;B803:D803))))</f>
        <v>0</v>
      </c>
      <c r="L803" s="1" t="b">
        <f t="array" ref="L803">IF(NOT(H803=""),AND(AND(ABS(C803:H803-B803:G803)&gt;0),AND(ABS(C803:H803-B803:G803)&lt;4)),IF(NOT(G803=""),AND(AND(ABS(C803:G803-B803:F803)&gt;0),AND(ABS(C803:G803-B803:F803)&lt;4)),IF(NOT(F803=""),AND(AND(ABS(C803:F803-B803:E803)&gt;0),AND(ABS(C803:F803-B803:E803)&lt;4)),AND(AND(ABS(C803:E803-B803:D803)&gt;0),AND(ABS(C803:E803-B803:D803)&lt;4)))))</f>
        <v>1</v>
      </c>
      <c r="M803" s="1" t="b">
        <f t="shared" si="1"/>
        <v>1</v>
      </c>
    </row>
    <row r="804" ht="15.75" customHeight="1">
      <c r="A804" s="1" t="s">
        <v>813</v>
      </c>
      <c r="B804" s="1">
        <v>67.0</v>
      </c>
      <c r="C804" s="1">
        <v>65.0</v>
      </c>
      <c r="D804" s="1">
        <v>63.0</v>
      </c>
      <c r="E804" s="1">
        <v>60.0</v>
      </c>
      <c r="J804" s="1" t="b">
        <f t="array" ref="J804">IF(NOT(H804=""),AND(C804:H804&gt;B804:G804),IF(NOT(G804=""),AND(C804:G804&gt;B804:F804),IF(NOT(F804=""),AND(C804:F804&gt;B804:E804),AND(C804:E804&gt;B804:D804))))</f>
        <v>0</v>
      </c>
      <c r="K804" s="1" t="b">
        <f t="array" ref="K804">IF(NOT(H804=""),AND(C804:H804&lt;B804:G804),IF(NOT(G804=""),AND(C804:G804&lt;B804:F804),IF(NOT(F804=""),AND(C804:F804&lt;B804:E804),AND(C804:E804&lt;B804:D804))))</f>
        <v>1</v>
      </c>
      <c r="L804" s="1" t="b">
        <f t="array" ref="L804">IF(NOT(H804=""),AND(AND(ABS(C804:H804-B804:G804)&gt;0),AND(ABS(C804:H804-B804:G804)&lt;4)),IF(NOT(G804=""),AND(AND(ABS(C804:G804-B804:F804)&gt;0),AND(ABS(C804:G804-B804:F804)&lt;4)),IF(NOT(F804=""),AND(AND(ABS(C804:F804-B804:E804)&gt;0),AND(ABS(C804:F804-B804:E804)&lt;4)),AND(AND(ABS(C804:E804-B804:D804)&gt;0),AND(ABS(C804:E804-B804:D804)&lt;4)))))</f>
        <v>1</v>
      </c>
      <c r="M804" s="1" t="b">
        <f t="shared" si="1"/>
        <v>1</v>
      </c>
    </row>
    <row r="805" ht="15.75" customHeight="1">
      <c r="A805" s="1" t="s">
        <v>814</v>
      </c>
      <c r="B805" s="1">
        <v>51.0</v>
      </c>
      <c r="C805" s="1">
        <v>54.0</v>
      </c>
      <c r="D805" s="1">
        <v>56.0</v>
      </c>
      <c r="E805" s="1">
        <v>58.0</v>
      </c>
      <c r="J805" s="1" t="b">
        <f t="array" ref="J805">IF(NOT(H805=""),AND(C805:H805&gt;B805:G805),IF(NOT(G805=""),AND(C805:G805&gt;B805:F805),IF(NOT(F805=""),AND(C805:F805&gt;B805:E805),AND(C805:E805&gt;B805:D805))))</f>
        <v>1</v>
      </c>
      <c r="K805" s="1" t="b">
        <f t="array" ref="K805">IF(NOT(H805=""),AND(C805:H805&lt;B805:G805),IF(NOT(G805=""),AND(C805:G805&lt;B805:F805),IF(NOT(F805=""),AND(C805:F805&lt;B805:E805),AND(C805:E805&lt;B805:D805))))</f>
        <v>0</v>
      </c>
      <c r="L805" s="1" t="b">
        <f t="array" ref="L805">IF(NOT(H805=""),AND(AND(ABS(C805:H805-B805:G805)&gt;0),AND(ABS(C805:H805-B805:G805)&lt;4)),IF(NOT(G805=""),AND(AND(ABS(C805:G805-B805:F805)&gt;0),AND(ABS(C805:G805-B805:F805)&lt;4)),IF(NOT(F805=""),AND(AND(ABS(C805:F805-B805:E805)&gt;0),AND(ABS(C805:F805-B805:E805)&lt;4)),AND(AND(ABS(C805:E805-B805:D805)&gt;0),AND(ABS(C805:E805-B805:D805)&lt;4)))))</f>
        <v>1</v>
      </c>
      <c r="M805" s="1" t="b">
        <f t="shared" si="1"/>
        <v>1</v>
      </c>
    </row>
    <row r="806" ht="15.75" customHeight="1">
      <c r="A806" s="1" t="s">
        <v>815</v>
      </c>
      <c r="B806" s="1">
        <v>8.0</v>
      </c>
      <c r="C806" s="1">
        <v>7.0</v>
      </c>
      <c r="D806" s="1">
        <v>6.0</v>
      </c>
      <c r="E806" s="1">
        <v>4.0</v>
      </c>
      <c r="F806" s="1">
        <v>3.0</v>
      </c>
      <c r="J806" s="1" t="b">
        <f t="array" ref="J806">IF(NOT(H806=""),AND(C806:H806&gt;B806:G806),IF(NOT(G806=""),AND(C806:G806&gt;B806:F806),IF(NOT(F806=""),AND(C806:F806&gt;B806:E806),AND(C806:E806&gt;B806:D806))))</f>
        <v>0</v>
      </c>
      <c r="K806" s="1" t="b">
        <f t="array" ref="K806">IF(NOT(H806=""),AND(C806:H806&lt;B806:G806),IF(NOT(G806=""),AND(C806:G806&lt;B806:F806),IF(NOT(F806=""),AND(C806:F806&lt;B806:E806),AND(C806:E806&lt;B806:D806))))</f>
        <v>1</v>
      </c>
      <c r="L806" s="1" t="b">
        <f t="array" ref="L806">IF(NOT(H806=""),AND(AND(ABS(C806:H806-B806:G806)&gt;0),AND(ABS(C806:H806-B806:G806)&lt;4)),IF(NOT(G806=""),AND(AND(ABS(C806:G806-B806:F806)&gt;0),AND(ABS(C806:G806-B806:F806)&lt;4)),IF(NOT(F806=""),AND(AND(ABS(C806:F806-B806:E806)&gt;0),AND(ABS(C806:F806-B806:E806)&lt;4)),AND(AND(ABS(C806:E806-B806:D806)&gt;0),AND(ABS(C806:E806-B806:D806)&lt;4)))))</f>
        <v>1</v>
      </c>
      <c r="M806" s="1" t="b">
        <f t="shared" si="1"/>
        <v>1</v>
      </c>
    </row>
    <row r="807" ht="15.75" customHeight="1">
      <c r="A807" s="1" t="s">
        <v>816</v>
      </c>
      <c r="B807" s="1">
        <v>52.0</v>
      </c>
      <c r="C807" s="1">
        <v>54.0</v>
      </c>
      <c r="D807" s="1">
        <v>57.0</v>
      </c>
      <c r="E807" s="1">
        <v>58.0</v>
      </c>
      <c r="F807" s="1">
        <v>59.0</v>
      </c>
      <c r="G807" s="1">
        <v>60.0</v>
      </c>
      <c r="H807" s="1">
        <v>62.0</v>
      </c>
      <c r="J807" s="1" t="b">
        <f t="array" ref="J807">IF(NOT(H807=""),AND(C807:H807&gt;B807:G807),IF(NOT(G807=""),AND(C807:G807&gt;B807:F807),IF(NOT(F807=""),AND(C807:F807&gt;B807:E807),AND(C807:E807&gt;B807:D807))))</f>
        <v>1</v>
      </c>
      <c r="K807" s="1" t="b">
        <f t="array" ref="K807">IF(NOT(H807=""),AND(C807:H807&lt;B807:G807),IF(NOT(G807=""),AND(C807:G807&lt;B807:F807),IF(NOT(F807=""),AND(C807:F807&lt;B807:E807),AND(C807:E807&lt;B807:D807))))</f>
        <v>0</v>
      </c>
      <c r="L807" s="1" t="b">
        <f t="array" ref="L807">IF(NOT(H807=""),AND(AND(ABS(C807:H807-B807:G807)&gt;0),AND(ABS(C807:H807-B807:G807)&lt;4)),IF(NOT(G807=""),AND(AND(ABS(C807:G807-B807:F807)&gt;0),AND(ABS(C807:G807-B807:F807)&lt;4)),IF(NOT(F807=""),AND(AND(ABS(C807:F807-B807:E807)&gt;0),AND(ABS(C807:F807-B807:E807)&lt;4)),AND(AND(ABS(C807:E807-B807:D807)&gt;0),AND(ABS(C807:E807-B807:D807)&lt;4)))))</f>
        <v>1</v>
      </c>
      <c r="M807" s="1" t="b">
        <f t="shared" si="1"/>
        <v>1</v>
      </c>
    </row>
    <row r="808" ht="15.75" customHeight="1">
      <c r="A808" s="1" t="s">
        <v>817</v>
      </c>
      <c r="B808" s="1">
        <v>19.0</v>
      </c>
      <c r="C808" s="1">
        <v>18.0</v>
      </c>
      <c r="D808" s="1">
        <v>16.0</v>
      </c>
      <c r="E808" s="1">
        <v>13.0</v>
      </c>
      <c r="F808" s="1">
        <v>10.0</v>
      </c>
      <c r="G808" s="1">
        <v>7.0</v>
      </c>
      <c r="J808" s="1" t="b">
        <f t="array" ref="J808">IF(NOT(H808=""),AND(C808:H808&gt;B808:G808),IF(NOT(G808=""),AND(C808:G808&gt;B808:F808),IF(NOT(F808=""),AND(C808:F808&gt;B808:E808),AND(C808:E808&gt;B808:D808))))</f>
        <v>0</v>
      </c>
      <c r="K808" s="1" t="b">
        <f t="array" ref="K808">IF(NOT(H808=""),AND(C808:H808&lt;B808:G808),IF(NOT(G808=""),AND(C808:G808&lt;B808:F808),IF(NOT(F808=""),AND(C808:F808&lt;B808:E808),AND(C808:E808&lt;B808:D808))))</f>
        <v>1</v>
      </c>
      <c r="L808" s="1" t="b">
        <f t="array" ref="L808">IF(NOT(H808=""),AND(AND(ABS(C808:H808-B808:G808)&gt;0),AND(ABS(C808:H808-B808:G808)&lt;4)),IF(NOT(G808=""),AND(AND(ABS(C808:G808-B808:F808)&gt;0),AND(ABS(C808:G808-B808:F808)&lt;4)),IF(NOT(F808=""),AND(AND(ABS(C808:F808-B808:E808)&gt;0),AND(ABS(C808:F808-B808:E808)&lt;4)),AND(AND(ABS(C808:E808-B808:D808)&gt;0),AND(ABS(C808:E808-B808:D808)&lt;4)))))</f>
        <v>1</v>
      </c>
      <c r="M808" s="1" t="b">
        <f t="shared" si="1"/>
        <v>1</v>
      </c>
    </row>
    <row r="809" ht="15.75" customHeight="1">
      <c r="A809" s="1" t="s">
        <v>818</v>
      </c>
      <c r="B809" s="1">
        <v>81.0</v>
      </c>
      <c r="C809" s="1">
        <v>84.0</v>
      </c>
      <c r="D809" s="1">
        <v>86.0</v>
      </c>
      <c r="E809" s="1">
        <v>88.0</v>
      </c>
      <c r="F809" s="1">
        <v>91.0</v>
      </c>
      <c r="G809" s="1">
        <v>94.0</v>
      </c>
      <c r="H809" s="1">
        <v>95.0</v>
      </c>
      <c r="J809" s="1" t="b">
        <f t="array" ref="J809">IF(NOT(H809=""),AND(C809:H809&gt;B809:G809),IF(NOT(G809=""),AND(C809:G809&gt;B809:F809),IF(NOT(F809=""),AND(C809:F809&gt;B809:E809),AND(C809:E809&gt;B809:D809))))</f>
        <v>1</v>
      </c>
      <c r="K809" s="1" t="b">
        <f t="array" ref="K809">IF(NOT(H809=""),AND(C809:H809&lt;B809:G809),IF(NOT(G809=""),AND(C809:G809&lt;B809:F809),IF(NOT(F809=""),AND(C809:F809&lt;B809:E809),AND(C809:E809&lt;B809:D809))))</f>
        <v>0</v>
      </c>
      <c r="L809" s="1" t="b">
        <f t="array" ref="L809">IF(NOT(H809=""),AND(AND(ABS(C809:H809-B809:G809)&gt;0),AND(ABS(C809:H809-B809:G809)&lt;4)),IF(NOT(G809=""),AND(AND(ABS(C809:G809-B809:F809)&gt;0),AND(ABS(C809:G809-B809:F809)&lt;4)),IF(NOT(F809=""),AND(AND(ABS(C809:F809-B809:E809)&gt;0),AND(ABS(C809:F809-B809:E809)&lt;4)),AND(AND(ABS(C809:E809-B809:D809)&gt;0),AND(ABS(C809:E809-B809:D809)&lt;4)))))</f>
        <v>1</v>
      </c>
      <c r="M809" s="1" t="b">
        <f t="shared" si="1"/>
        <v>1</v>
      </c>
    </row>
    <row r="810" ht="15.75" customHeight="1">
      <c r="A810" s="1" t="s">
        <v>819</v>
      </c>
      <c r="B810" s="1">
        <v>32.0</v>
      </c>
      <c r="C810" s="1">
        <v>31.0</v>
      </c>
      <c r="D810" s="1">
        <v>30.0</v>
      </c>
      <c r="E810" s="1">
        <v>29.0</v>
      </c>
      <c r="J810" s="1" t="b">
        <f t="array" ref="J810">IF(NOT(H810=""),AND(C810:H810&gt;B810:G810),IF(NOT(G810=""),AND(C810:G810&gt;B810:F810),IF(NOT(F810=""),AND(C810:F810&gt;B810:E810),AND(C810:E810&gt;B810:D810))))</f>
        <v>0</v>
      </c>
      <c r="K810" s="1" t="b">
        <f t="array" ref="K810">IF(NOT(H810=""),AND(C810:H810&lt;B810:G810),IF(NOT(G810=""),AND(C810:G810&lt;B810:F810),IF(NOT(F810=""),AND(C810:F810&lt;B810:E810),AND(C810:E810&lt;B810:D810))))</f>
        <v>1</v>
      </c>
      <c r="L810" s="1" t="b">
        <f t="array" ref="L810">IF(NOT(H810=""),AND(AND(ABS(C810:H810-B810:G810)&gt;0),AND(ABS(C810:H810-B810:G810)&lt;4)),IF(NOT(G810=""),AND(AND(ABS(C810:G810-B810:F810)&gt;0),AND(ABS(C810:G810-B810:F810)&lt;4)),IF(NOT(F810=""),AND(AND(ABS(C810:F810-B810:E810)&gt;0),AND(ABS(C810:F810-B810:E810)&lt;4)),AND(AND(ABS(C810:E810-B810:D810)&gt;0),AND(ABS(C810:E810-B810:D810)&lt;4)))))</f>
        <v>1</v>
      </c>
      <c r="M810" s="1" t="b">
        <f t="shared" si="1"/>
        <v>1</v>
      </c>
    </row>
    <row r="811" ht="15.75" customHeight="1">
      <c r="A811" s="1" t="s">
        <v>820</v>
      </c>
      <c r="B811" s="1">
        <v>41.0</v>
      </c>
      <c r="C811" s="1">
        <v>38.0</v>
      </c>
      <c r="D811" s="1">
        <v>35.0</v>
      </c>
      <c r="E811" s="1">
        <v>34.0</v>
      </c>
      <c r="F811" s="1">
        <v>32.0</v>
      </c>
      <c r="G811" s="1">
        <v>31.0</v>
      </c>
      <c r="J811" s="1" t="b">
        <f t="array" ref="J811">IF(NOT(H811=""),AND(C811:H811&gt;B811:G811),IF(NOT(G811=""),AND(C811:G811&gt;B811:F811),IF(NOT(F811=""),AND(C811:F811&gt;B811:E811),AND(C811:E811&gt;B811:D811))))</f>
        <v>0</v>
      </c>
      <c r="K811" s="1" t="b">
        <f t="array" ref="K811">IF(NOT(H811=""),AND(C811:H811&lt;B811:G811),IF(NOT(G811=""),AND(C811:G811&lt;B811:F811),IF(NOT(F811=""),AND(C811:F811&lt;B811:E811),AND(C811:E811&lt;B811:D811))))</f>
        <v>1</v>
      </c>
      <c r="L811" s="1" t="b">
        <f t="array" ref="L811">IF(NOT(H811=""),AND(AND(ABS(C811:H811-B811:G811)&gt;0),AND(ABS(C811:H811-B811:G811)&lt;4)),IF(NOT(G811=""),AND(AND(ABS(C811:G811-B811:F811)&gt;0),AND(ABS(C811:G811-B811:F811)&lt;4)),IF(NOT(F811=""),AND(AND(ABS(C811:F811-B811:E811)&gt;0),AND(ABS(C811:F811-B811:E811)&lt;4)),AND(AND(ABS(C811:E811-B811:D811)&gt;0),AND(ABS(C811:E811-B811:D811)&lt;4)))))</f>
        <v>1</v>
      </c>
      <c r="M811" s="1" t="b">
        <f t="shared" si="1"/>
        <v>1</v>
      </c>
    </row>
    <row r="812" ht="15.75" customHeight="1">
      <c r="A812" s="1" t="s">
        <v>821</v>
      </c>
      <c r="B812" s="1">
        <v>12.0</v>
      </c>
      <c r="C812" s="1">
        <v>13.0</v>
      </c>
      <c r="D812" s="1">
        <v>14.0</v>
      </c>
      <c r="E812" s="1">
        <v>16.0</v>
      </c>
      <c r="F812" s="1">
        <v>18.0</v>
      </c>
      <c r="G812" s="1">
        <v>19.0</v>
      </c>
      <c r="H812" s="1">
        <v>20.0</v>
      </c>
      <c r="J812" s="1" t="b">
        <f t="array" ref="J812">IF(NOT(H812=""),AND(C812:H812&gt;B812:G812),IF(NOT(G812=""),AND(C812:G812&gt;B812:F812),IF(NOT(F812=""),AND(C812:F812&gt;B812:E812),AND(C812:E812&gt;B812:D812))))</f>
        <v>1</v>
      </c>
      <c r="K812" s="1" t="b">
        <f t="array" ref="K812">IF(NOT(H812=""),AND(C812:H812&lt;B812:G812),IF(NOT(G812=""),AND(C812:G812&lt;B812:F812),IF(NOT(F812=""),AND(C812:F812&lt;B812:E812),AND(C812:E812&lt;B812:D812))))</f>
        <v>0</v>
      </c>
      <c r="L812" s="1" t="b">
        <f t="array" ref="L812">IF(NOT(H812=""),AND(AND(ABS(C812:H812-B812:G812)&gt;0),AND(ABS(C812:H812-B812:G812)&lt;4)),IF(NOT(G812=""),AND(AND(ABS(C812:G812-B812:F812)&gt;0),AND(ABS(C812:G812-B812:F812)&lt;4)),IF(NOT(F812=""),AND(AND(ABS(C812:F812-B812:E812)&gt;0),AND(ABS(C812:F812-B812:E812)&lt;4)),AND(AND(ABS(C812:E812-B812:D812)&gt;0),AND(ABS(C812:E812-B812:D812)&lt;4)))))</f>
        <v>1</v>
      </c>
      <c r="M812" s="1" t="b">
        <f t="shared" si="1"/>
        <v>1</v>
      </c>
    </row>
    <row r="813" ht="15.75" customHeight="1">
      <c r="A813" s="1" t="s">
        <v>822</v>
      </c>
      <c r="B813" s="1">
        <v>22.0</v>
      </c>
      <c r="C813" s="1">
        <v>25.0</v>
      </c>
      <c r="D813" s="1">
        <v>26.0</v>
      </c>
      <c r="E813" s="1">
        <v>28.0</v>
      </c>
      <c r="F813" s="1">
        <v>31.0</v>
      </c>
      <c r="G813" s="1">
        <v>34.0</v>
      </c>
      <c r="H813" s="1">
        <v>37.0</v>
      </c>
      <c r="J813" s="1" t="b">
        <f t="array" ref="J813">IF(NOT(H813=""),AND(C813:H813&gt;B813:G813),IF(NOT(G813=""),AND(C813:G813&gt;B813:F813),IF(NOT(F813=""),AND(C813:F813&gt;B813:E813),AND(C813:E813&gt;B813:D813))))</f>
        <v>1</v>
      </c>
      <c r="K813" s="1" t="b">
        <f t="array" ref="K813">IF(NOT(H813=""),AND(C813:H813&lt;B813:G813),IF(NOT(G813=""),AND(C813:G813&lt;B813:F813),IF(NOT(F813=""),AND(C813:F813&lt;B813:E813),AND(C813:E813&lt;B813:D813))))</f>
        <v>0</v>
      </c>
      <c r="L813" s="1" t="b">
        <f t="array" ref="L813">IF(NOT(H813=""),AND(AND(ABS(C813:H813-B813:G813)&gt;0),AND(ABS(C813:H813-B813:G813)&lt;4)),IF(NOT(G813=""),AND(AND(ABS(C813:G813-B813:F813)&gt;0),AND(ABS(C813:G813-B813:F813)&lt;4)),IF(NOT(F813=""),AND(AND(ABS(C813:F813-B813:E813)&gt;0),AND(ABS(C813:F813-B813:E813)&lt;4)),AND(AND(ABS(C813:E813-B813:D813)&gt;0),AND(ABS(C813:E813-B813:D813)&lt;4)))))</f>
        <v>1</v>
      </c>
      <c r="M813" s="1" t="b">
        <f t="shared" si="1"/>
        <v>1</v>
      </c>
    </row>
    <row r="814" ht="15.75" customHeight="1">
      <c r="A814" s="1" t="s">
        <v>823</v>
      </c>
      <c r="B814" s="1">
        <v>70.0</v>
      </c>
      <c r="C814" s="1">
        <v>73.0</v>
      </c>
      <c r="D814" s="1">
        <v>75.0</v>
      </c>
      <c r="E814" s="1">
        <v>77.0</v>
      </c>
      <c r="F814" s="1">
        <v>79.0</v>
      </c>
      <c r="G814" s="1">
        <v>81.0</v>
      </c>
      <c r="H814" s="1">
        <v>84.0</v>
      </c>
      <c r="J814" s="1" t="b">
        <f t="array" ref="J814">IF(NOT(H814=""),AND(C814:H814&gt;B814:G814),IF(NOT(G814=""),AND(C814:G814&gt;B814:F814),IF(NOT(F814=""),AND(C814:F814&gt;B814:E814),AND(C814:E814&gt;B814:D814))))</f>
        <v>1</v>
      </c>
      <c r="K814" s="1" t="b">
        <f t="array" ref="K814">IF(NOT(H814=""),AND(C814:H814&lt;B814:G814),IF(NOT(G814=""),AND(C814:G814&lt;B814:F814),IF(NOT(F814=""),AND(C814:F814&lt;B814:E814),AND(C814:E814&lt;B814:D814))))</f>
        <v>0</v>
      </c>
      <c r="L814" s="1" t="b">
        <f t="array" ref="L814">IF(NOT(H814=""),AND(AND(ABS(C814:H814-B814:G814)&gt;0),AND(ABS(C814:H814-B814:G814)&lt;4)),IF(NOT(G814=""),AND(AND(ABS(C814:G814-B814:F814)&gt;0),AND(ABS(C814:G814-B814:F814)&lt;4)),IF(NOT(F814=""),AND(AND(ABS(C814:F814-B814:E814)&gt;0),AND(ABS(C814:F814-B814:E814)&lt;4)),AND(AND(ABS(C814:E814-B814:D814)&gt;0),AND(ABS(C814:E814-B814:D814)&lt;4)))))</f>
        <v>1</v>
      </c>
      <c r="M814" s="1" t="b">
        <f t="shared" si="1"/>
        <v>1</v>
      </c>
    </row>
    <row r="815" ht="15.75" customHeight="1">
      <c r="A815" s="1" t="s">
        <v>824</v>
      </c>
      <c r="B815" s="1">
        <v>21.0</v>
      </c>
      <c r="C815" s="1">
        <v>19.0</v>
      </c>
      <c r="D815" s="1">
        <v>18.0</v>
      </c>
      <c r="E815" s="1">
        <v>15.0</v>
      </c>
      <c r="F815" s="1">
        <v>13.0</v>
      </c>
      <c r="J815" s="1" t="b">
        <f t="array" ref="J815">IF(NOT(H815=""),AND(C815:H815&gt;B815:G815),IF(NOT(G815=""),AND(C815:G815&gt;B815:F815),IF(NOT(F815=""),AND(C815:F815&gt;B815:E815),AND(C815:E815&gt;B815:D815))))</f>
        <v>0</v>
      </c>
      <c r="K815" s="1" t="b">
        <f t="array" ref="K815">IF(NOT(H815=""),AND(C815:H815&lt;B815:G815),IF(NOT(G815=""),AND(C815:G815&lt;B815:F815),IF(NOT(F815=""),AND(C815:F815&lt;B815:E815),AND(C815:E815&lt;B815:D815))))</f>
        <v>1</v>
      </c>
      <c r="L815" s="1" t="b">
        <f t="array" ref="L815">IF(NOT(H815=""),AND(AND(ABS(C815:H815-B815:G815)&gt;0),AND(ABS(C815:H815-B815:G815)&lt;4)),IF(NOT(G815=""),AND(AND(ABS(C815:G815-B815:F815)&gt;0),AND(ABS(C815:G815-B815:F815)&lt;4)),IF(NOT(F815=""),AND(AND(ABS(C815:F815-B815:E815)&gt;0),AND(ABS(C815:F815-B815:E815)&lt;4)),AND(AND(ABS(C815:E815-B815:D815)&gt;0),AND(ABS(C815:E815-B815:D815)&lt;4)))))</f>
        <v>1</v>
      </c>
      <c r="M815" s="1" t="b">
        <f t="shared" si="1"/>
        <v>1</v>
      </c>
    </row>
    <row r="816" ht="15.75" customHeight="1">
      <c r="A816" s="1" t="s">
        <v>825</v>
      </c>
      <c r="B816" s="1">
        <v>96.0</v>
      </c>
      <c r="C816" s="1">
        <v>93.0</v>
      </c>
      <c r="D816" s="1">
        <v>92.0</v>
      </c>
      <c r="E816" s="1">
        <v>90.0</v>
      </c>
      <c r="F816" s="1">
        <v>88.0</v>
      </c>
      <c r="G816" s="1">
        <v>86.0</v>
      </c>
      <c r="J816" s="1" t="b">
        <f t="array" ref="J816">IF(NOT(H816=""),AND(C816:H816&gt;B816:G816),IF(NOT(G816=""),AND(C816:G816&gt;B816:F816),IF(NOT(F816=""),AND(C816:F816&gt;B816:E816),AND(C816:E816&gt;B816:D816))))</f>
        <v>0</v>
      </c>
      <c r="K816" s="1" t="b">
        <f t="array" ref="K816">IF(NOT(H816=""),AND(C816:H816&lt;B816:G816),IF(NOT(G816=""),AND(C816:G816&lt;B816:F816),IF(NOT(F816=""),AND(C816:F816&lt;B816:E816),AND(C816:E816&lt;B816:D816))))</f>
        <v>1</v>
      </c>
      <c r="L816" s="1" t="b">
        <f t="array" ref="L816">IF(NOT(H816=""),AND(AND(ABS(C816:H816-B816:G816)&gt;0),AND(ABS(C816:H816-B816:G816)&lt;4)),IF(NOT(G816=""),AND(AND(ABS(C816:G816-B816:F816)&gt;0),AND(ABS(C816:G816-B816:F816)&lt;4)),IF(NOT(F816=""),AND(AND(ABS(C816:F816-B816:E816)&gt;0),AND(ABS(C816:F816-B816:E816)&lt;4)),AND(AND(ABS(C816:E816-B816:D816)&gt;0),AND(ABS(C816:E816-B816:D816)&lt;4)))))</f>
        <v>1</v>
      </c>
      <c r="M816" s="1" t="b">
        <f t="shared" si="1"/>
        <v>1</v>
      </c>
    </row>
    <row r="817" ht="15.75" customHeight="1">
      <c r="A817" s="1" t="s">
        <v>826</v>
      </c>
      <c r="B817" s="1">
        <v>94.0</v>
      </c>
      <c r="C817" s="1">
        <v>91.0</v>
      </c>
      <c r="D817" s="1">
        <v>88.0</v>
      </c>
      <c r="E817" s="1">
        <v>85.0</v>
      </c>
      <c r="F817" s="1">
        <v>83.0</v>
      </c>
      <c r="G817" s="1">
        <v>81.0</v>
      </c>
      <c r="J817" s="1" t="b">
        <f t="array" ref="J817">IF(NOT(H817=""),AND(C817:H817&gt;B817:G817),IF(NOT(G817=""),AND(C817:G817&gt;B817:F817),IF(NOT(F817=""),AND(C817:F817&gt;B817:E817),AND(C817:E817&gt;B817:D817))))</f>
        <v>0</v>
      </c>
      <c r="K817" s="1" t="b">
        <f t="array" ref="K817">IF(NOT(H817=""),AND(C817:H817&lt;B817:G817),IF(NOT(G817=""),AND(C817:G817&lt;B817:F817),IF(NOT(F817=""),AND(C817:F817&lt;B817:E817),AND(C817:E817&lt;B817:D817))))</f>
        <v>1</v>
      </c>
      <c r="L817" s="1" t="b">
        <f t="array" ref="L817">IF(NOT(H817=""),AND(AND(ABS(C817:H817-B817:G817)&gt;0),AND(ABS(C817:H817-B817:G817)&lt;4)),IF(NOT(G817=""),AND(AND(ABS(C817:G817-B817:F817)&gt;0),AND(ABS(C817:G817-B817:F817)&lt;4)),IF(NOT(F817=""),AND(AND(ABS(C817:F817-B817:E817)&gt;0),AND(ABS(C817:F817-B817:E817)&lt;4)),AND(AND(ABS(C817:E817-B817:D817)&gt;0),AND(ABS(C817:E817-B817:D817)&lt;4)))))</f>
        <v>1</v>
      </c>
      <c r="M817" s="1" t="b">
        <f t="shared" si="1"/>
        <v>1</v>
      </c>
    </row>
    <row r="818" ht="15.75" customHeight="1">
      <c r="A818" s="1" t="s">
        <v>827</v>
      </c>
      <c r="B818" s="1">
        <v>63.0</v>
      </c>
      <c r="C818" s="1">
        <v>60.0</v>
      </c>
      <c r="D818" s="1">
        <v>58.0</v>
      </c>
      <c r="E818" s="1">
        <v>57.0</v>
      </c>
      <c r="F818" s="1">
        <v>55.0</v>
      </c>
      <c r="G818" s="1">
        <v>54.0</v>
      </c>
      <c r="J818" s="1" t="b">
        <f t="array" ref="J818">IF(NOT(H818=""),AND(C818:H818&gt;B818:G818),IF(NOT(G818=""),AND(C818:G818&gt;B818:F818),IF(NOT(F818=""),AND(C818:F818&gt;B818:E818),AND(C818:E818&gt;B818:D818))))</f>
        <v>0</v>
      </c>
      <c r="K818" s="1" t="b">
        <f t="array" ref="K818">IF(NOT(H818=""),AND(C818:H818&lt;B818:G818),IF(NOT(G818=""),AND(C818:G818&lt;B818:F818),IF(NOT(F818=""),AND(C818:F818&lt;B818:E818),AND(C818:E818&lt;B818:D818))))</f>
        <v>1</v>
      </c>
      <c r="L818" s="1" t="b">
        <f t="array" ref="L818">IF(NOT(H818=""),AND(AND(ABS(C818:H818-B818:G818)&gt;0),AND(ABS(C818:H818-B818:G818)&lt;4)),IF(NOT(G818=""),AND(AND(ABS(C818:G818-B818:F818)&gt;0),AND(ABS(C818:G818-B818:F818)&lt;4)),IF(NOT(F818=""),AND(AND(ABS(C818:F818-B818:E818)&gt;0),AND(ABS(C818:F818-B818:E818)&lt;4)),AND(AND(ABS(C818:E818-B818:D818)&gt;0),AND(ABS(C818:E818-B818:D818)&lt;4)))))</f>
        <v>1</v>
      </c>
      <c r="M818" s="1" t="b">
        <f t="shared" si="1"/>
        <v>1</v>
      </c>
    </row>
    <row r="819" ht="15.75" customHeight="1">
      <c r="A819" s="1" t="s">
        <v>828</v>
      </c>
      <c r="B819" s="1">
        <v>61.0</v>
      </c>
      <c r="C819" s="1">
        <v>62.0</v>
      </c>
      <c r="D819" s="1">
        <v>65.0</v>
      </c>
      <c r="E819" s="1">
        <v>67.0</v>
      </c>
      <c r="J819" s="1" t="b">
        <f t="array" ref="J819">IF(NOT(H819=""),AND(C819:H819&gt;B819:G819),IF(NOT(G819=""),AND(C819:G819&gt;B819:F819),IF(NOT(F819=""),AND(C819:F819&gt;B819:E819),AND(C819:E819&gt;B819:D819))))</f>
        <v>1</v>
      </c>
      <c r="K819" s="1" t="b">
        <f t="array" ref="K819">IF(NOT(H819=""),AND(C819:H819&lt;B819:G819),IF(NOT(G819=""),AND(C819:G819&lt;B819:F819),IF(NOT(F819=""),AND(C819:F819&lt;B819:E819),AND(C819:E819&lt;B819:D819))))</f>
        <v>0</v>
      </c>
      <c r="L819" s="1" t="b">
        <f t="array" ref="L819">IF(NOT(H819=""),AND(AND(ABS(C819:H819-B819:G819)&gt;0),AND(ABS(C819:H819-B819:G819)&lt;4)),IF(NOT(G819=""),AND(AND(ABS(C819:G819-B819:F819)&gt;0),AND(ABS(C819:G819-B819:F819)&lt;4)),IF(NOT(F819=""),AND(AND(ABS(C819:F819-B819:E819)&gt;0),AND(ABS(C819:F819-B819:E819)&lt;4)),AND(AND(ABS(C819:E819-B819:D819)&gt;0),AND(ABS(C819:E819-B819:D819)&lt;4)))))</f>
        <v>1</v>
      </c>
      <c r="M819" s="1" t="b">
        <f t="shared" si="1"/>
        <v>1</v>
      </c>
    </row>
    <row r="820" ht="15.75" customHeight="1">
      <c r="A820" s="1" t="s">
        <v>829</v>
      </c>
      <c r="B820" s="1">
        <v>44.0</v>
      </c>
      <c r="C820" s="1">
        <v>45.0</v>
      </c>
      <c r="D820" s="1">
        <v>46.0</v>
      </c>
      <c r="E820" s="1">
        <v>48.0</v>
      </c>
      <c r="F820" s="1">
        <v>50.0</v>
      </c>
      <c r="G820" s="1">
        <v>51.0</v>
      </c>
      <c r="J820" s="1" t="b">
        <f t="array" ref="J820">IF(NOT(H820=""),AND(C820:H820&gt;B820:G820),IF(NOT(G820=""),AND(C820:G820&gt;B820:F820),IF(NOT(F820=""),AND(C820:F820&gt;B820:E820),AND(C820:E820&gt;B820:D820))))</f>
        <v>1</v>
      </c>
      <c r="K820" s="1" t="b">
        <f t="array" ref="K820">IF(NOT(H820=""),AND(C820:H820&lt;B820:G820),IF(NOT(G820=""),AND(C820:G820&lt;B820:F820),IF(NOT(F820=""),AND(C820:F820&lt;B820:E820),AND(C820:E820&lt;B820:D820))))</f>
        <v>0</v>
      </c>
      <c r="L820" s="1" t="b">
        <f t="array" ref="L820">IF(NOT(H820=""),AND(AND(ABS(C820:H820-B820:G820)&gt;0),AND(ABS(C820:H820-B820:G820)&lt;4)),IF(NOT(G820=""),AND(AND(ABS(C820:G820-B820:F820)&gt;0),AND(ABS(C820:G820-B820:F820)&lt;4)),IF(NOT(F820=""),AND(AND(ABS(C820:F820-B820:E820)&gt;0),AND(ABS(C820:F820-B820:E820)&lt;4)),AND(AND(ABS(C820:E820-B820:D820)&gt;0),AND(ABS(C820:E820-B820:D820)&lt;4)))))</f>
        <v>1</v>
      </c>
      <c r="M820" s="1" t="b">
        <f t="shared" si="1"/>
        <v>1</v>
      </c>
    </row>
    <row r="821" ht="15.75" customHeight="1">
      <c r="A821" s="1" t="s">
        <v>830</v>
      </c>
      <c r="B821" s="1">
        <v>30.0</v>
      </c>
      <c r="C821" s="1">
        <v>27.0</v>
      </c>
      <c r="D821" s="1">
        <v>25.0</v>
      </c>
      <c r="E821" s="1">
        <v>23.0</v>
      </c>
      <c r="F821" s="1">
        <v>22.0</v>
      </c>
      <c r="J821" s="1" t="b">
        <f t="array" ref="J821">IF(NOT(H821=""),AND(C821:H821&gt;B821:G821),IF(NOT(G821=""),AND(C821:G821&gt;B821:F821),IF(NOT(F821=""),AND(C821:F821&gt;B821:E821),AND(C821:E821&gt;B821:D821))))</f>
        <v>0</v>
      </c>
      <c r="K821" s="1" t="b">
        <f t="array" ref="K821">IF(NOT(H821=""),AND(C821:H821&lt;B821:G821),IF(NOT(G821=""),AND(C821:G821&lt;B821:F821),IF(NOT(F821=""),AND(C821:F821&lt;B821:E821),AND(C821:E821&lt;B821:D821))))</f>
        <v>1</v>
      </c>
      <c r="L821" s="1" t="b">
        <f t="array" ref="L821">IF(NOT(H821=""),AND(AND(ABS(C821:H821-B821:G821)&gt;0),AND(ABS(C821:H821-B821:G821)&lt;4)),IF(NOT(G821=""),AND(AND(ABS(C821:G821-B821:F821)&gt;0),AND(ABS(C821:G821-B821:F821)&lt;4)),IF(NOT(F821=""),AND(AND(ABS(C821:F821-B821:E821)&gt;0),AND(ABS(C821:F821-B821:E821)&lt;4)),AND(AND(ABS(C821:E821-B821:D821)&gt;0),AND(ABS(C821:E821-B821:D821)&lt;4)))))</f>
        <v>1</v>
      </c>
      <c r="M821" s="1" t="b">
        <f t="shared" si="1"/>
        <v>1</v>
      </c>
    </row>
    <row r="822" ht="15.75" customHeight="1">
      <c r="A822" s="1" t="s">
        <v>831</v>
      </c>
      <c r="B822" s="1">
        <v>54.0</v>
      </c>
      <c r="C822" s="1">
        <v>52.0</v>
      </c>
      <c r="D822" s="1">
        <v>50.0</v>
      </c>
      <c r="E822" s="1">
        <v>48.0</v>
      </c>
      <c r="F822" s="1">
        <v>47.0</v>
      </c>
      <c r="G822" s="1">
        <v>46.0</v>
      </c>
      <c r="J822" s="1" t="b">
        <f t="array" ref="J822">IF(NOT(H822=""),AND(C822:H822&gt;B822:G822),IF(NOT(G822=""),AND(C822:G822&gt;B822:F822),IF(NOT(F822=""),AND(C822:F822&gt;B822:E822),AND(C822:E822&gt;B822:D822))))</f>
        <v>0</v>
      </c>
      <c r="K822" s="1" t="b">
        <f t="array" ref="K822">IF(NOT(H822=""),AND(C822:H822&lt;B822:G822),IF(NOT(G822=""),AND(C822:G822&lt;B822:F822),IF(NOT(F822=""),AND(C822:F822&lt;B822:E822),AND(C822:E822&lt;B822:D822))))</f>
        <v>1</v>
      </c>
      <c r="L822" s="1" t="b">
        <f t="array" ref="L822">IF(NOT(H822=""),AND(AND(ABS(C822:H822-B822:G822)&gt;0),AND(ABS(C822:H822-B822:G822)&lt;4)),IF(NOT(G822=""),AND(AND(ABS(C822:G822-B822:F822)&gt;0),AND(ABS(C822:G822-B822:F822)&lt;4)),IF(NOT(F822=""),AND(AND(ABS(C822:F822-B822:E822)&gt;0),AND(ABS(C822:F822-B822:E822)&lt;4)),AND(AND(ABS(C822:E822-B822:D822)&gt;0),AND(ABS(C822:E822-B822:D822)&lt;4)))))</f>
        <v>1</v>
      </c>
      <c r="M822" s="1" t="b">
        <f t="shared" si="1"/>
        <v>1</v>
      </c>
    </row>
    <row r="823" ht="15.75" customHeight="1">
      <c r="A823" s="1" t="s">
        <v>832</v>
      </c>
      <c r="B823" s="1">
        <v>45.0</v>
      </c>
      <c r="C823" s="1">
        <v>44.0</v>
      </c>
      <c r="D823" s="1">
        <v>42.0</v>
      </c>
      <c r="E823" s="1">
        <v>39.0</v>
      </c>
      <c r="J823" s="1" t="b">
        <f t="array" ref="J823">IF(NOT(H823=""),AND(C823:H823&gt;B823:G823),IF(NOT(G823=""),AND(C823:G823&gt;B823:F823),IF(NOT(F823=""),AND(C823:F823&gt;B823:E823),AND(C823:E823&gt;B823:D823))))</f>
        <v>0</v>
      </c>
      <c r="K823" s="1" t="b">
        <f t="array" ref="K823">IF(NOT(H823=""),AND(C823:H823&lt;B823:G823),IF(NOT(G823=""),AND(C823:G823&lt;B823:F823),IF(NOT(F823=""),AND(C823:F823&lt;B823:E823),AND(C823:E823&lt;B823:D823))))</f>
        <v>1</v>
      </c>
      <c r="L823" s="1" t="b">
        <f t="array" ref="L823">IF(NOT(H823=""),AND(AND(ABS(C823:H823-B823:G823)&gt;0),AND(ABS(C823:H823-B823:G823)&lt;4)),IF(NOT(G823=""),AND(AND(ABS(C823:G823-B823:F823)&gt;0),AND(ABS(C823:G823-B823:F823)&lt;4)),IF(NOT(F823=""),AND(AND(ABS(C823:F823-B823:E823)&gt;0),AND(ABS(C823:F823-B823:E823)&lt;4)),AND(AND(ABS(C823:E823-B823:D823)&gt;0),AND(ABS(C823:E823-B823:D823)&lt;4)))))</f>
        <v>1</v>
      </c>
      <c r="M823" s="1" t="b">
        <f t="shared" si="1"/>
        <v>1</v>
      </c>
    </row>
    <row r="824" ht="15.75" customHeight="1">
      <c r="A824" s="1" t="s">
        <v>833</v>
      </c>
      <c r="B824" s="1">
        <v>89.0</v>
      </c>
      <c r="C824" s="1">
        <v>88.0</v>
      </c>
      <c r="D824" s="1">
        <v>86.0</v>
      </c>
      <c r="E824" s="1">
        <v>85.0</v>
      </c>
      <c r="F824" s="1">
        <v>83.0</v>
      </c>
      <c r="J824" s="1" t="b">
        <f t="array" ref="J824">IF(NOT(H824=""),AND(C824:H824&gt;B824:G824),IF(NOT(G824=""),AND(C824:G824&gt;B824:F824),IF(NOT(F824=""),AND(C824:F824&gt;B824:E824),AND(C824:E824&gt;B824:D824))))</f>
        <v>0</v>
      </c>
      <c r="K824" s="1" t="b">
        <f t="array" ref="K824">IF(NOT(H824=""),AND(C824:H824&lt;B824:G824),IF(NOT(G824=""),AND(C824:G824&lt;B824:F824),IF(NOT(F824=""),AND(C824:F824&lt;B824:E824),AND(C824:E824&lt;B824:D824))))</f>
        <v>1</v>
      </c>
      <c r="L824" s="1" t="b">
        <f t="array" ref="L824">IF(NOT(H824=""),AND(AND(ABS(C824:H824-B824:G824)&gt;0),AND(ABS(C824:H824-B824:G824)&lt;4)),IF(NOT(G824=""),AND(AND(ABS(C824:G824-B824:F824)&gt;0),AND(ABS(C824:G824-B824:F824)&lt;4)),IF(NOT(F824=""),AND(AND(ABS(C824:F824-B824:E824)&gt;0),AND(ABS(C824:F824-B824:E824)&lt;4)),AND(AND(ABS(C824:E824-B824:D824)&gt;0),AND(ABS(C824:E824-B824:D824)&lt;4)))))</f>
        <v>1</v>
      </c>
      <c r="M824" s="1" t="b">
        <f t="shared" si="1"/>
        <v>1</v>
      </c>
    </row>
    <row r="825" ht="15.75" customHeight="1">
      <c r="A825" s="1" t="s">
        <v>834</v>
      </c>
      <c r="B825" s="1">
        <v>38.0</v>
      </c>
      <c r="C825" s="1">
        <v>36.0</v>
      </c>
      <c r="D825" s="1">
        <v>35.0</v>
      </c>
      <c r="E825" s="1">
        <v>32.0</v>
      </c>
      <c r="F825" s="1">
        <v>31.0</v>
      </c>
      <c r="G825" s="1">
        <v>29.0</v>
      </c>
      <c r="H825" s="1">
        <v>27.0</v>
      </c>
      <c r="J825" s="1" t="b">
        <f t="array" ref="J825">IF(NOT(H825=""),AND(C825:H825&gt;B825:G825),IF(NOT(G825=""),AND(C825:G825&gt;B825:F825),IF(NOT(F825=""),AND(C825:F825&gt;B825:E825),AND(C825:E825&gt;B825:D825))))</f>
        <v>0</v>
      </c>
      <c r="K825" s="1" t="b">
        <f t="array" ref="K825">IF(NOT(H825=""),AND(C825:H825&lt;B825:G825),IF(NOT(G825=""),AND(C825:G825&lt;B825:F825),IF(NOT(F825=""),AND(C825:F825&lt;B825:E825),AND(C825:E825&lt;B825:D825))))</f>
        <v>1</v>
      </c>
      <c r="L825" s="1" t="b">
        <f t="array" ref="L825">IF(NOT(H825=""),AND(AND(ABS(C825:H825-B825:G825)&gt;0),AND(ABS(C825:H825-B825:G825)&lt;4)),IF(NOT(G825=""),AND(AND(ABS(C825:G825-B825:F825)&gt;0),AND(ABS(C825:G825-B825:F825)&lt;4)),IF(NOT(F825=""),AND(AND(ABS(C825:F825-B825:E825)&gt;0),AND(ABS(C825:F825-B825:E825)&lt;4)),AND(AND(ABS(C825:E825-B825:D825)&gt;0),AND(ABS(C825:E825-B825:D825)&lt;4)))))</f>
        <v>1</v>
      </c>
      <c r="M825" s="1" t="b">
        <f t="shared" si="1"/>
        <v>1</v>
      </c>
    </row>
    <row r="826" ht="15.75" customHeight="1">
      <c r="A826" s="1" t="s">
        <v>835</v>
      </c>
      <c r="B826" s="1">
        <v>38.0</v>
      </c>
      <c r="C826" s="1">
        <v>37.0</v>
      </c>
      <c r="D826" s="1">
        <v>36.0</v>
      </c>
      <c r="E826" s="1">
        <v>34.0</v>
      </c>
      <c r="F826" s="1">
        <v>33.0</v>
      </c>
      <c r="G826" s="1">
        <v>31.0</v>
      </c>
      <c r="J826" s="1" t="b">
        <f t="array" ref="J826">IF(NOT(H826=""),AND(C826:H826&gt;B826:G826),IF(NOT(G826=""),AND(C826:G826&gt;B826:F826),IF(NOT(F826=""),AND(C826:F826&gt;B826:E826),AND(C826:E826&gt;B826:D826))))</f>
        <v>0</v>
      </c>
      <c r="K826" s="1" t="b">
        <f t="array" ref="K826">IF(NOT(H826=""),AND(C826:H826&lt;B826:G826),IF(NOT(G826=""),AND(C826:G826&lt;B826:F826),IF(NOT(F826=""),AND(C826:F826&lt;B826:E826),AND(C826:E826&lt;B826:D826))))</f>
        <v>1</v>
      </c>
      <c r="L826" s="1" t="b">
        <f t="array" ref="L826">IF(NOT(H826=""),AND(AND(ABS(C826:H826-B826:G826)&gt;0),AND(ABS(C826:H826-B826:G826)&lt;4)),IF(NOT(G826=""),AND(AND(ABS(C826:G826-B826:F826)&gt;0),AND(ABS(C826:G826-B826:F826)&lt;4)),IF(NOT(F826=""),AND(AND(ABS(C826:F826-B826:E826)&gt;0),AND(ABS(C826:F826-B826:E826)&lt;4)),AND(AND(ABS(C826:E826-B826:D826)&gt;0),AND(ABS(C826:E826-B826:D826)&lt;4)))))</f>
        <v>1</v>
      </c>
      <c r="M826" s="1" t="b">
        <f t="shared" si="1"/>
        <v>1</v>
      </c>
    </row>
    <row r="827" ht="15.75" customHeight="1">
      <c r="A827" s="1" t="s">
        <v>836</v>
      </c>
      <c r="B827" s="1">
        <v>91.0</v>
      </c>
      <c r="C827" s="1">
        <v>93.0</v>
      </c>
      <c r="D827" s="1">
        <v>96.0</v>
      </c>
      <c r="E827" s="1">
        <v>97.0</v>
      </c>
      <c r="F827" s="1">
        <v>98.0</v>
      </c>
      <c r="J827" s="1" t="b">
        <f t="array" ref="J827">IF(NOT(H827=""),AND(C827:H827&gt;B827:G827),IF(NOT(G827=""),AND(C827:G827&gt;B827:F827),IF(NOT(F827=""),AND(C827:F827&gt;B827:E827),AND(C827:E827&gt;B827:D827))))</f>
        <v>1</v>
      </c>
      <c r="K827" s="1" t="b">
        <f t="array" ref="K827">IF(NOT(H827=""),AND(C827:H827&lt;B827:G827),IF(NOT(G827=""),AND(C827:G827&lt;B827:F827),IF(NOT(F827=""),AND(C827:F827&lt;B827:E827),AND(C827:E827&lt;B827:D827))))</f>
        <v>0</v>
      </c>
      <c r="L827" s="1" t="b">
        <f t="array" ref="L827">IF(NOT(H827=""),AND(AND(ABS(C827:H827-B827:G827)&gt;0),AND(ABS(C827:H827-B827:G827)&lt;4)),IF(NOT(G827=""),AND(AND(ABS(C827:G827-B827:F827)&gt;0),AND(ABS(C827:G827-B827:F827)&lt;4)),IF(NOT(F827=""),AND(AND(ABS(C827:F827-B827:E827)&gt;0),AND(ABS(C827:F827-B827:E827)&lt;4)),AND(AND(ABS(C827:E827-B827:D827)&gt;0),AND(ABS(C827:E827-B827:D827)&lt;4)))))</f>
        <v>1</v>
      </c>
      <c r="M827" s="1" t="b">
        <f t="shared" si="1"/>
        <v>1</v>
      </c>
    </row>
    <row r="828" ht="15.75" customHeight="1">
      <c r="A828" s="1" t="s">
        <v>837</v>
      </c>
      <c r="B828" s="1">
        <v>49.0</v>
      </c>
      <c r="C828" s="1">
        <v>52.0</v>
      </c>
      <c r="D828" s="1">
        <v>53.0</v>
      </c>
      <c r="E828" s="1">
        <v>54.0</v>
      </c>
      <c r="F828" s="1">
        <v>56.0</v>
      </c>
      <c r="G828" s="1">
        <v>59.0</v>
      </c>
      <c r="H828" s="1">
        <v>62.0</v>
      </c>
      <c r="J828" s="1" t="b">
        <f t="array" ref="J828">IF(NOT(H828=""),AND(C828:H828&gt;B828:G828),IF(NOT(G828=""),AND(C828:G828&gt;B828:F828),IF(NOT(F828=""),AND(C828:F828&gt;B828:E828),AND(C828:E828&gt;B828:D828))))</f>
        <v>1</v>
      </c>
      <c r="K828" s="1" t="b">
        <f t="array" ref="K828">IF(NOT(H828=""),AND(C828:H828&lt;B828:G828),IF(NOT(G828=""),AND(C828:G828&lt;B828:F828),IF(NOT(F828=""),AND(C828:F828&lt;B828:E828),AND(C828:E828&lt;B828:D828))))</f>
        <v>0</v>
      </c>
      <c r="L828" s="1" t="b">
        <f t="array" ref="L828">IF(NOT(H828=""),AND(AND(ABS(C828:H828-B828:G828)&gt;0),AND(ABS(C828:H828-B828:G828)&lt;4)),IF(NOT(G828=""),AND(AND(ABS(C828:G828-B828:F828)&gt;0),AND(ABS(C828:G828-B828:F828)&lt;4)),IF(NOT(F828=""),AND(AND(ABS(C828:F828-B828:E828)&gt;0),AND(ABS(C828:F828-B828:E828)&lt;4)),AND(AND(ABS(C828:E828-B828:D828)&gt;0),AND(ABS(C828:E828-B828:D828)&lt;4)))))</f>
        <v>1</v>
      </c>
      <c r="M828" s="1" t="b">
        <f t="shared" si="1"/>
        <v>1</v>
      </c>
    </row>
    <row r="829" ht="15.75" customHeight="1">
      <c r="A829" s="1" t="s">
        <v>838</v>
      </c>
      <c r="B829" s="1">
        <v>81.0</v>
      </c>
      <c r="C829" s="1">
        <v>82.0</v>
      </c>
      <c r="D829" s="1">
        <v>83.0</v>
      </c>
      <c r="E829" s="1">
        <v>86.0</v>
      </c>
      <c r="F829" s="1">
        <v>87.0</v>
      </c>
      <c r="G829" s="1">
        <v>90.0</v>
      </c>
      <c r="H829" s="1">
        <v>91.0</v>
      </c>
      <c r="J829" s="1" t="b">
        <f t="array" ref="J829">IF(NOT(H829=""),AND(C829:H829&gt;B829:G829),IF(NOT(G829=""),AND(C829:G829&gt;B829:F829),IF(NOT(F829=""),AND(C829:F829&gt;B829:E829),AND(C829:E829&gt;B829:D829))))</f>
        <v>1</v>
      </c>
      <c r="K829" s="1" t="b">
        <f t="array" ref="K829">IF(NOT(H829=""),AND(C829:H829&lt;B829:G829),IF(NOT(G829=""),AND(C829:G829&lt;B829:F829),IF(NOT(F829=""),AND(C829:F829&lt;B829:E829),AND(C829:E829&lt;B829:D829))))</f>
        <v>0</v>
      </c>
      <c r="L829" s="1" t="b">
        <f t="array" ref="L829">IF(NOT(H829=""),AND(AND(ABS(C829:H829-B829:G829)&gt;0),AND(ABS(C829:H829-B829:G829)&lt;4)),IF(NOT(G829=""),AND(AND(ABS(C829:G829-B829:F829)&gt;0),AND(ABS(C829:G829-B829:F829)&lt;4)),IF(NOT(F829=""),AND(AND(ABS(C829:F829-B829:E829)&gt;0),AND(ABS(C829:F829-B829:E829)&lt;4)),AND(AND(ABS(C829:E829-B829:D829)&gt;0),AND(ABS(C829:E829-B829:D829)&lt;4)))))</f>
        <v>1</v>
      </c>
      <c r="M829" s="1" t="b">
        <f t="shared" si="1"/>
        <v>1</v>
      </c>
    </row>
    <row r="830" ht="15.75" customHeight="1">
      <c r="A830" s="1" t="s">
        <v>839</v>
      </c>
      <c r="B830" s="1">
        <v>48.0</v>
      </c>
      <c r="C830" s="1">
        <v>50.0</v>
      </c>
      <c r="D830" s="1">
        <v>53.0</v>
      </c>
      <c r="E830" s="1">
        <v>56.0</v>
      </c>
      <c r="F830" s="1">
        <v>58.0</v>
      </c>
      <c r="G830" s="1">
        <v>61.0</v>
      </c>
      <c r="J830" s="1" t="b">
        <f t="array" ref="J830">IF(NOT(H830=""),AND(C830:H830&gt;B830:G830),IF(NOT(G830=""),AND(C830:G830&gt;B830:F830),IF(NOT(F830=""),AND(C830:F830&gt;B830:E830),AND(C830:E830&gt;B830:D830))))</f>
        <v>1</v>
      </c>
      <c r="K830" s="1" t="b">
        <f t="array" ref="K830">IF(NOT(H830=""),AND(C830:H830&lt;B830:G830),IF(NOT(G830=""),AND(C830:G830&lt;B830:F830),IF(NOT(F830=""),AND(C830:F830&lt;B830:E830),AND(C830:E830&lt;B830:D830))))</f>
        <v>0</v>
      </c>
      <c r="L830" s="1" t="b">
        <f t="array" ref="L830">IF(NOT(H830=""),AND(AND(ABS(C830:H830-B830:G830)&gt;0),AND(ABS(C830:H830-B830:G830)&lt;4)),IF(NOT(G830=""),AND(AND(ABS(C830:G830-B830:F830)&gt;0),AND(ABS(C830:G830-B830:F830)&lt;4)),IF(NOT(F830=""),AND(AND(ABS(C830:F830-B830:E830)&gt;0),AND(ABS(C830:F830-B830:E830)&lt;4)),AND(AND(ABS(C830:E830-B830:D830)&gt;0),AND(ABS(C830:E830-B830:D830)&lt;4)))))</f>
        <v>1</v>
      </c>
      <c r="M830" s="1" t="b">
        <f t="shared" si="1"/>
        <v>1</v>
      </c>
    </row>
    <row r="831" ht="15.75" customHeight="1">
      <c r="A831" s="1" t="s">
        <v>840</v>
      </c>
      <c r="B831" s="1">
        <v>87.0</v>
      </c>
      <c r="C831" s="1">
        <v>90.0</v>
      </c>
      <c r="D831" s="1">
        <v>91.0</v>
      </c>
      <c r="E831" s="1">
        <v>93.0</v>
      </c>
      <c r="F831" s="1">
        <v>95.0</v>
      </c>
      <c r="J831" s="1" t="b">
        <f t="array" ref="J831">IF(NOT(H831=""),AND(C831:H831&gt;B831:G831),IF(NOT(G831=""),AND(C831:G831&gt;B831:F831),IF(NOT(F831=""),AND(C831:F831&gt;B831:E831),AND(C831:E831&gt;B831:D831))))</f>
        <v>1</v>
      </c>
      <c r="K831" s="1" t="b">
        <f t="array" ref="K831">IF(NOT(H831=""),AND(C831:H831&lt;B831:G831),IF(NOT(G831=""),AND(C831:G831&lt;B831:F831),IF(NOT(F831=""),AND(C831:F831&lt;B831:E831),AND(C831:E831&lt;B831:D831))))</f>
        <v>0</v>
      </c>
      <c r="L831" s="1" t="b">
        <f t="array" ref="L831">IF(NOT(H831=""),AND(AND(ABS(C831:H831-B831:G831)&gt;0),AND(ABS(C831:H831-B831:G831)&lt;4)),IF(NOT(G831=""),AND(AND(ABS(C831:G831-B831:F831)&gt;0),AND(ABS(C831:G831-B831:F831)&lt;4)),IF(NOT(F831=""),AND(AND(ABS(C831:F831-B831:E831)&gt;0),AND(ABS(C831:F831-B831:E831)&lt;4)),AND(AND(ABS(C831:E831-B831:D831)&gt;0),AND(ABS(C831:E831-B831:D831)&lt;4)))))</f>
        <v>1</v>
      </c>
      <c r="M831" s="1" t="b">
        <f t="shared" si="1"/>
        <v>1</v>
      </c>
    </row>
    <row r="832" ht="15.75" customHeight="1">
      <c r="A832" s="1" t="s">
        <v>841</v>
      </c>
      <c r="B832" s="1">
        <v>31.0</v>
      </c>
      <c r="C832" s="1">
        <v>33.0</v>
      </c>
      <c r="D832" s="1">
        <v>34.0</v>
      </c>
      <c r="E832" s="1">
        <v>36.0</v>
      </c>
      <c r="F832" s="1">
        <v>38.0</v>
      </c>
      <c r="J832" s="1" t="b">
        <f t="array" ref="J832">IF(NOT(H832=""),AND(C832:H832&gt;B832:G832),IF(NOT(G832=""),AND(C832:G832&gt;B832:F832),IF(NOT(F832=""),AND(C832:F832&gt;B832:E832),AND(C832:E832&gt;B832:D832))))</f>
        <v>1</v>
      </c>
      <c r="K832" s="1" t="b">
        <f t="array" ref="K832">IF(NOT(H832=""),AND(C832:H832&lt;B832:G832),IF(NOT(G832=""),AND(C832:G832&lt;B832:F832),IF(NOT(F832=""),AND(C832:F832&lt;B832:E832),AND(C832:E832&lt;B832:D832))))</f>
        <v>0</v>
      </c>
      <c r="L832" s="1" t="b">
        <f t="array" ref="L832">IF(NOT(H832=""),AND(AND(ABS(C832:H832-B832:G832)&gt;0),AND(ABS(C832:H832-B832:G832)&lt;4)),IF(NOT(G832=""),AND(AND(ABS(C832:G832-B832:F832)&gt;0),AND(ABS(C832:G832-B832:F832)&lt;4)),IF(NOT(F832=""),AND(AND(ABS(C832:F832-B832:E832)&gt;0),AND(ABS(C832:F832-B832:E832)&lt;4)),AND(AND(ABS(C832:E832-B832:D832)&gt;0),AND(ABS(C832:E832-B832:D832)&lt;4)))))</f>
        <v>1</v>
      </c>
      <c r="M832" s="1" t="b">
        <f t="shared" si="1"/>
        <v>1</v>
      </c>
    </row>
    <row r="833" ht="15.75" customHeight="1">
      <c r="A833" s="1" t="s">
        <v>842</v>
      </c>
      <c r="B833" s="1">
        <v>39.0</v>
      </c>
      <c r="C833" s="1">
        <v>38.0</v>
      </c>
      <c r="D833" s="1">
        <v>36.0</v>
      </c>
      <c r="E833" s="1">
        <v>35.0</v>
      </c>
      <c r="F833" s="1">
        <v>33.0</v>
      </c>
      <c r="J833" s="1" t="b">
        <f t="array" ref="J833">IF(NOT(H833=""),AND(C833:H833&gt;B833:G833),IF(NOT(G833=""),AND(C833:G833&gt;B833:F833),IF(NOT(F833=""),AND(C833:F833&gt;B833:E833),AND(C833:E833&gt;B833:D833))))</f>
        <v>0</v>
      </c>
      <c r="K833" s="1" t="b">
        <f t="array" ref="K833">IF(NOT(H833=""),AND(C833:H833&lt;B833:G833),IF(NOT(G833=""),AND(C833:G833&lt;B833:F833),IF(NOT(F833=""),AND(C833:F833&lt;B833:E833),AND(C833:E833&lt;B833:D833))))</f>
        <v>1</v>
      </c>
      <c r="L833" s="1" t="b">
        <f t="array" ref="L833">IF(NOT(H833=""),AND(AND(ABS(C833:H833-B833:G833)&gt;0),AND(ABS(C833:H833-B833:G833)&lt;4)),IF(NOT(G833=""),AND(AND(ABS(C833:G833-B833:F833)&gt;0),AND(ABS(C833:G833-B833:F833)&lt;4)),IF(NOT(F833=""),AND(AND(ABS(C833:F833-B833:E833)&gt;0),AND(ABS(C833:F833-B833:E833)&lt;4)),AND(AND(ABS(C833:E833-B833:D833)&gt;0),AND(ABS(C833:E833-B833:D833)&lt;4)))))</f>
        <v>1</v>
      </c>
      <c r="M833" s="1" t="b">
        <f t="shared" si="1"/>
        <v>1</v>
      </c>
    </row>
    <row r="834" ht="15.75" customHeight="1">
      <c r="A834" s="1" t="s">
        <v>843</v>
      </c>
      <c r="B834" s="1">
        <v>55.0</v>
      </c>
      <c r="C834" s="1">
        <v>58.0</v>
      </c>
      <c r="D834" s="1">
        <v>60.0</v>
      </c>
      <c r="E834" s="1">
        <v>61.0</v>
      </c>
      <c r="F834" s="1">
        <v>63.0</v>
      </c>
      <c r="G834" s="1">
        <v>64.0</v>
      </c>
      <c r="J834" s="1" t="b">
        <f t="array" ref="J834">IF(NOT(H834=""),AND(C834:H834&gt;B834:G834),IF(NOT(G834=""),AND(C834:G834&gt;B834:F834),IF(NOT(F834=""),AND(C834:F834&gt;B834:E834),AND(C834:E834&gt;B834:D834))))</f>
        <v>1</v>
      </c>
      <c r="K834" s="1" t="b">
        <f t="array" ref="K834">IF(NOT(H834=""),AND(C834:H834&lt;B834:G834),IF(NOT(G834=""),AND(C834:G834&lt;B834:F834),IF(NOT(F834=""),AND(C834:F834&lt;B834:E834),AND(C834:E834&lt;B834:D834))))</f>
        <v>0</v>
      </c>
      <c r="L834" s="1" t="b">
        <f t="array" ref="L834">IF(NOT(H834=""),AND(AND(ABS(C834:H834-B834:G834)&gt;0),AND(ABS(C834:H834-B834:G834)&lt;4)),IF(NOT(G834=""),AND(AND(ABS(C834:G834-B834:F834)&gt;0),AND(ABS(C834:G834-B834:F834)&lt;4)),IF(NOT(F834=""),AND(AND(ABS(C834:F834-B834:E834)&gt;0),AND(ABS(C834:F834-B834:E834)&lt;4)),AND(AND(ABS(C834:E834-B834:D834)&gt;0),AND(ABS(C834:E834-B834:D834)&lt;4)))))</f>
        <v>1</v>
      </c>
      <c r="M834" s="1" t="b">
        <f t="shared" si="1"/>
        <v>1</v>
      </c>
    </row>
    <row r="835" ht="15.75" customHeight="1">
      <c r="A835" s="1" t="s">
        <v>844</v>
      </c>
      <c r="B835" s="1">
        <v>11.0</v>
      </c>
      <c r="C835" s="1">
        <v>13.0</v>
      </c>
      <c r="D835" s="1">
        <v>15.0</v>
      </c>
      <c r="E835" s="1">
        <v>16.0</v>
      </c>
      <c r="J835" s="1" t="b">
        <f t="array" ref="J835">IF(NOT(H835=""),AND(C835:H835&gt;B835:G835),IF(NOT(G835=""),AND(C835:G835&gt;B835:F835),IF(NOT(F835=""),AND(C835:F835&gt;B835:E835),AND(C835:E835&gt;B835:D835))))</f>
        <v>1</v>
      </c>
      <c r="K835" s="1" t="b">
        <f t="array" ref="K835">IF(NOT(H835=""),AND(C835:H835&lt;B835:G835),IF(NOT(G835=""),AND(C835:G835&lt;B835:F835),IF(NOT(F835=""),AND(C835:F835&lt;B835:E835),AND(C835:E835&lt;B835:D835))))</f>
        <v>0</v>
      </c>
      <c r="L835" s="1" t="b">
        <f t="array" ref="L835">IF(NOT(H835=""),AND(AND(ABS(C835:H835-B835:G835)&gt;0),AND(ABS(C835:H835-B835:G835)&lt;4)),IF(NOT(G835=""),AND(AND(ABS(C835:G835-B835:F835)&gt;0),AND(ABS(C835:G835-B835:F835)&lt;4)),IF(NOT(F835=""),AND(AND(ABS(C835:F835-B835:E835)&gt;0),AND(ABS(C835:F835-B835:E835)&lt;4)),AND(AND(ABS(C835:E835-B835:D835)&gt;0),AND(ABS(C835:E835-B835:D835)&lt;4)))))</f>
        <v>1</v>
      </c>
      <c r="M835" s="1" t="b">
        <f t="shared" si="1"/>
        <v>1</v>
      </c>
    </row>
    <row r="836" ht="15.75" customHeight="1">
      <c r="A836" s="1" t="s">
        <v>845</v>
      </c>
      <c r="B836" s="1">
        <v>18.0</v>
      </c>
      <c r="C836" s="1">
        <v>15.0</v>
      </c>
      <c r="D836" s="1">
        <v>13.0</v>
      </c>
      <c r="E836" s="1">
        <v>11.0</v>
      </c>
      <c r="F836" s="1">
        <v>9.0</v>
      </c>
      <c r="J836" s="1" t="b">
        <f t="array" ref="J836">IF(NOT(H836=""),AND(C836:H836&gt;B836:G836),IF(NOT(G836=""),AND(C836:G836&gt;B836:F836),IF(NOT(F836=""),AND(C836:F836&gt;B836:E836),AND(C836:E836&gt;B836:D836))))</f>
        <v>0</v>
      </c>
      <c r="K836" s="1" t="b">
        <f t="array" ref="K836">IF(NOT(H836=""),AND(C836:H836&lt;B836:G836),IF(NOT(G836=""),AND(C836:G836&lt;B836:F836),IF(NOT(F836=""),AND(C836:F836&lt;B836:E836),AND(C836:E836&lt;B836:D836))))</f>
        <v>1</v>
      </c>
      <c r="L836" s="1" t="b">
        <f t="array" ref="L836">IF(NOT(H836=""),AND(AND(ABS(C836:H836-B836:G836)&gt;0),AND(ABS(C836:H836-B836:G836)&lt;4)),IF(NOT(G836=""),AND(AND(ABS(C836:G836-B836:F836)&gt;0),AND(ABS(C836:G836-B836:F836)&lt;4)),IF(NOT(F836=""),AND(AND(ABS(C836:F836-B836:E836)&gt;0),AND(ABS(C836:F836-B836:E836)&lt;4)),AND(AND(ABS(C836:E836-B836:D836)&gt;0),AND(ABS(C836:E836-B836:D836)&lt;4)))))</f>
        <v>1</v>
      </c>
      <c r="M836" s="1" t="b">
        <f t="shared" si="1"/>
        <v>1</v>
      </c>
    </row>
    <row r="837" ht="15.75" customHeight="1">
      <c r="A837" s="1" t="s">
        <v>846</v>
      </c>
      <c r="B837" s="1">
        <v>53.0</v>
      </c>
      <c r="C837" s="1">
        <v>56.0</v>
      </c>
      <c r="D837" s="1">
        <v>59.0</v>
      </c>
      <c r="E837" s="1">
        <v>61.0</v>
      </c>
      <c r="F837" s="1">
        <v>62.0</v>
      </c>
      <c r="G837" s="1">
        <v>65.0</v>
      </c>
      <c r="J837" s="1" t="b">
        <f t="array" ref="J837">IF(NOT(H837=""),AND(C837:H837&gt;B837:G837),IF(NOT(G837=""),AND(C837:G837&gt;B837:F837),IF(NOT(F837=""),AND(C837:F837&gt;B837:E837),AND(C837:E837&gt;B837:D837))))</f>
        <v>1</v>
      </c>
      <c r="K837" s="1" t="b">
        <f t="array" ref="K837">IF(NOT(H837=""),AND(C837:H837&lt;B837:G837),IF(NOT(G837=""),AND(C837:G837&lt;B837:F837),IF(NOT(F837=""),AND(C837:F837&lt;B837:E837),AND(C837:E837&lt;B837:D837))))</f>
        <v>0</v>
      </c>
      <c r="L837" s="1" t="b">
        <f t="array" ref="L837">IF(NOT(H837=""),AND(AND(ABS(C837:H837-B837:G837)&gt;0),AND(ABS(C837:H837-B837:G837)&lt;4)),IF(NOT(G837=""),AND(AND(ABS(C837:G837-B837:F837)&gt;0),AND(ABS(C837:G837-B837:F837)&lt;4)),IF(NOT(F837=""),AND(AND(ABS(C837:F837-B837:E837)&gt;0),AND(ABS(C837:F837-B837:E837)&lt;4)),AND(AND(ABS(C837:E837-B837:D837)&gt;0),AND(ABS(C837:E837-B837:D837)&lt;4)))))</f>
        <v>1</v>
      </c>
      <c r="M837" s="1" t="b">
        <f t="shared" si="1"/>
        <v>1</v>
      </c>
    </row>
    <row r="838" ht="15.75" customHeight="1">
      <c r="A838" s="1" t="s">
        <v>847</v>
      </c>
      <c r="B838" s="1">
        <v>41.0</v>
      </c>
      <c r="C838" s="1">
        <v>42.0</v>
      </c>
      <c r="D838" s="1">
        <v>43.0</v>
      </c>
      <c r="E838" s="1">
        <v>46.0</v>
      </c>
      <c r="J838" s="1" t="b">
        <f t="array" ref="J838">IF(NOT(H838=""),AND(C838:H838&gt;B838:G838),IF(NOT(G838=""),AND(C838:G838&gt;B838:F838),IF(NOT(F838=""),AND(C838:F838&gt;B838:E838),AND(C838:E838&gt;B838:D838))))</f>
        <v>1</v>
      </c>
      <c r="K838" s="1" t="b">
        <f t="array" ref="K838">IF(NOT(H838=""),AND(C838:H838&lt;B838:G838),IF(NOT(G838=""),AND(C838:G838&lt;B838:F838),IF(NOT(F838=""),AND(C838:F838&lt;B838:E838),AND(C838:E838&lt;B838:D838))))</f>
        <v>0</v>
      </c>
      <c r="L838" s="1" t="b">
        <f t="array" ref="L838">IF(NOT(H838=""),AND(AND(ABS(C838:H838-B838:G838)&gt;0),AND(ABS(C838:H838-B838:G838)&lt;4)),IF(NOT(G838=""),AND(AND(ABS(C838:G838-B838:F838)&gt;0),AND(ABS(C838:G838-B838:F838)&lt;4)),IF(NOT(F838=""),AND(AND(ABS(C838:F838-B838:E838)&gt;0),AND(ABS(C838:F838-B838:E838)&lt;4)),AND(AND(ABS(C838:E838-B838:D838)&gt;0),AND(ABS(C838:E838-B838:D838)&lt;4)))))</f>
        <v>1</v>
      </c>
      <c r="M838" s="1" t="b">
        <f t="shared" si="1"/>
        <v>1</v>
      </c>
    </row>
    <row r="839" ht="15.75" customHeight="1">
      <c r="A839" s="1" t="s">
        <v>848</v>
      </c>
      <c r="B839" s="1">
        <v>87.0</v>
      </c>
      <c r="C839" s="1">
        <v>85.0</v>
      </c>
      <c r="D839" s="1">
        <v>82.0</v>
      </c>
      <c r="E839" s="1">
        <v>80.0</v>
      </c>
      <c r="J839" s="1" t="b">
        <f t="array" ref="J839">IF(NOT(H839=""),AND(C839:H839&gt;B839:G839),IF(NOT(G839=""),AND(C839:G839&gt;B839:F839),IF(NOT(F839=""),AND(C839:F839&gt;B839:E839),AND(C839:E839&gt;B839:D839))))</f>
        <v>0</v>
      </c>
      <c r="K839" s="1" t="b">
        <f t="array" ref="K839">IF(NOT(H839=""),AND(C839:H839&lt;B839:G839),IF(NOT(G839=""),AND(C839:G839&lt;B839:F839),IF(NOT(F839=""),AND(C839:F839&lt;B839:E839),AND(C839:E839&lt;B839:D839))))</f>
        <v>1</v>
      </c>
      <c r="L839" s="1" t="b">
        <f t="array" ref="L839">IF(NOT(H839=""),AND(AND(ABS(C839:H839-B839:G839)&gt;0),AND(ABS(C839:H839-B839:G839)&lt;4)),IF(NOT(G839=""),AND(AND(ABS(C839:G839-B839:F839)&gt;0),AND(ABS(C839:G839-B839:F839)&lt;4)),IF(NOT(F839=""),AND(AND(ABS(C839:F839-B839:E839)&gt;0),AND(ABS(C839:F839-B839:E839)&lt;4)),AND(AND(ABS(C839:E839-B839:D839)&gt;0),AND(ABS(C839:E839-B839:D839)&lt;4)))))</f>
        <v>1</v>
      </c>
      <c r="M839" s="1" t="b">
        <f t="shared" si="1"/>
        <v>1</v>
      </c>
    </row>
    <row r="840" ht="15.75" customHeight="1">
      <c r="A840" s="1" t="s">
        <v>849</v>
      </c>
      <c r="B840" s="1">
        <v>7.0</v>
      </c>
      <c r="C840" s="1">
        <v>8.0</v>
      </c>
      <c r="D840" s="1">
        <v>10.0</v>
      </c>
      <c r="E840" s="1">
        <v>11.0</v>
      </c>
      <c r="F840" s="1">
        <v>13.0</v>
      </c>
      <c r="G840" s="1">
        <v>15.0</v>
      </c>
      <c r="J840" s="1" t="b">
        <f t="array" ref="J840">IF(NOT(H840=""),AND(C840:H840&gt;B840:G840),IF(NOT(G840=""),AND(C840:G840&gt;B840:F840),IF(NOT(F840=""),AND(C840:F840&gt;B840:E840),AND(C840:E840&gt;B840:D840))))</f>
        <v>1</v>
      </c>
      <c r="K840" s="1" t="b">
        <f t="array" ref="K840">IF(NOT(H840=""),AND(C840:H840&lt;B840:G840),IF(NOT(G840=""),AND(C840:G840&lt;B840:F840),IF(NOT(F840=""),AND(C840:F840&lt;B840:E840),AND(C840:E840&lt;B840:D840))))</f>
        <v>0</v>
      </c>
      <c r="L840" s="1" t="b">
        <f t="array" ref="L840">IF(NOT(H840=""),AND(AND(ABS(C840:H840-B840:G840)&gt;0),AND(ABS(C840:H840-B840:G840)&lt;4)),IF(NOT(G840=""),AND(AND(ABS(C840:G840-B840:F840)&gt;0),AND(ABS(C840:G840-B840:F840)&lt;4)),IF(NOT(F840=""),AND(AND(ABS(C840:F840-B840:E840)&gt;0),AND(ABS(C840:F840-B840:E840)&lt;4)),AND(AND(ABS(C840:E840-B840:D840)&gt;0),AND(ABS(C840:E840-B840:D840)&lt;4)))))</f>
        <v>1</v>
      </c>
      <c r="M840" s="1" t="b">
        <f t="shared" si="1"/>
        <v>1</v>
      </c>
    </row>
    <row r="841" ht="15.75" customHeight="1">
      <c r="A841" s="1" t="s">
        <v>850</v>
      </c>
      <c r="B841" s="1">
        <v>74.0</v>
      </c>
      <c r="C841" s="1">
        <v>76.0</v>
      </c>
      <c r="D841" s="1">
        <v>78.0</v>
      </c>
      <c r="E841" s="1">
        <v>81.0</v>
      </c>
      <c r="F841" s="1">
        <v>84.0</v>
      </c>
      <c r="G841" s="1">
        <v>87.0</v>
      </c>
      <c r="H841" s="1">
        <v>90.0</v>
      </c>
      <c r="J841" s="1" t="b">
        <f t="array" ref="J841">IF(NOT(H841=""),AND(C841:H841&gt;B841:G841),IF(NOT(G841=""),AND(C841:G841&gt;B841:F841),IF(NOT(F841=""),AND(C841:F841&gt;B841:E841),AND(C841:E841&gt;B841:D841))))</f>
        <v>1</v>
      </c>
      <c r="K841" s="1" t="b">
        <f t="array" ref="K841">IF(NOT(H841=""),AND(C841:H841&lt;B841:G841),IF(NOT(G841=""),AND(C841:G841&lt;B841:F841),IF(NOT(F841=""),AND(C841:F841&lt;B841:E841),AND(C841:E841&lt;B841:D841))))</f>
        <v>0</v>
      </c>
      <c r="L841" s="1" t="b">
        <f t="array" ref="L841">IF(NOT(H841=""),AND(AND(ABS(C841:H841-B841:G841)&gt;0),AND(ABS(C841:H841-B841:G841)&lt;4)),IF(NOT(G841=""),AND(AND(ABS(C841:G841-B841:F841)&gt;0),AND(ABS(C841:G841-B841:F841)&lt;4)),IF(NOT(F841=""),AND(AND(ABS(C841:F841-B841:E841)&gt;0),AND(ABS(C841:F841-B841:E841)&lt;4)),AND(AND(ABS(C841:E841-B841:D841)&gt;0),AND(ABS(C841:E841-B841:D841)&lt;4)))))</f>
        <v>1</v>
      </c>
      <c r="M841" s="1" t="b">
        <f t="shared" si="1"/>
        <v>1</v>
      </c>
    </row>
    <row r="842" ht="15.75" customHeight="1">
      <c r="A842" s="1" t="s">
        <v>851</v>
      </c>
      <c r="B842" s="1">
        <v>86.0</v>
      </c>
      <c r="C842" s="1">
        <v>87.0</v>
      </c>
      <c r="D842" s="1">
        <v>88.0</v>
      </c>
      <c r="E842" s="1">
        <v>91.0</v>
      </c>
      <c r="F842" s="1">
        <v>93.0</v>
      </c>
      <c r="J842" s="1" t="b">
        <f t="array" ref="J842">IF(NOT(H842=""),AND(C842:H842&gt;B842:G842),IF(NOT(G842=""),AND(C842:G842&gt;B842:F842),IF(NOT(F842=""),AND(C842:F842&gt;B842:E842),AND(C842:E842&gt;B842:D842))))</f>
        <v>1</v>
      </c>
      <c r="K842" s="1" t="b">
        <f t="array" ref="K842">IF(NOT(H842=""),AND(C842:H842&lt;B842:G842),IF(NOT(G842=""),AND(C842:G842&lt;B842:F842),IF(NOT(F842=""),AND(C842:F842&lt;B842:E842),AND(C842:E842&lt;B842:D842))))</f>
        <v>0</v>
      </c>
      <c r="L842" s="1" t="b">
        <f t="array" ref="L842">IF(NOT(H842=""),AND(AND(ABS(C842:H842-B842:G842)&gt;0),AND(ABS(C842:H842-B842:G842)&lt;4)),IF(NOT(G842=""),AND(AND(ABS(C842:G842-B842:F842)&gt;0),AND(ABS(C842:G842-B842:F842)&lt;4)),IF(NOT(F842=""),AND(AND(ABS(C842:F842-B842:E842)&gt;0),AND(ABS(C842:F842-B842:E842)&lt;4)),AND(AND(ABS(C842:E842-B842:D842)&gt;0),AND(ABS(C842:E842-B842:D842)&lt;4)))))</f>
        <v>1</v>
      </c>
      <c r="M842" s="1" t="b">
        <f t="shared" si="1"/>
        <v>1</v>
      </c>
    </row>
    <row r="843" ht="15.75" customHeight="1">
      <c r="A843" s="1" t="s">
        <v>852</v>
      </c>
      <c r="B843" s="1">
        <v>10.0</v>
      </c>
      <c r="C843" s="1">
        <v>9.0</v>
      </c>
      <c r="D843" s="1">
        <v>8.0</v>
      </c>
      <c r="E843" s="1">
        <v>7.0</v>
      </c>
      <c r="F843" s="1">
        <v>5.0</v>
      </c>
      <c r="G843" s="1">
        <v>2.0</v>
      </c>
      <c r="J843" s="1" t="b">
        <f t="array" ref="J843">IF(NOT(H843=""),AND(C843:H843&gt;B843:G843),IF(NOT(G843=""),AND(C843:G843&gt;B843:F843),IF(NOT(F843=""),AND(C843:F843&gt;B843:E843),AND(C843:E843&gt;B843:D843))))</f>
        <v>0</v>
      </c>
      <c r="K843" s="1" t="b">
        <f t="array" ref="K843">IF(NOT(H843=""),AND(C843:H843&lt;B843:G843),IF(NOT(G843=""),AND(C843:G843&lt;B843:F843),IF(NOT(F843=""),AND(C843:F843&lt;B843:E843),AND(C843:E843&lt;B843:D843))))</f>
        <v>1</v>
      </c>
      <c r="L843" s="1" t="b">
        <f t="array" ref="L843">IF(NOT(H843=""),AND(AND(ABS(C843:H843-B843:G843)&gt;0),AND(ABS(C843:H843-B843:G843)&lt;4)),IF(NOT(G843=""),AND(AND(ABS(C843:G843-B843:F843)&gt;0),AND(ABS(C843:G843-B843:F843)&lt;4)),IF(NOT(F843=""),AND(AND(ABS(C843:F843-B843:E843)&gt;0),AND(ABS(C843:F843-B843:E843)&lt;4)),AND(AND(ABS(C843:E843-B843:D843)&gt;0),AND(ABS(C843:E843-B843:D843)&lt;4)))))</f>
        <v>1</v>
      </c>
      <c r="M843" s="1" t="b">
        <f t="shared" si="1"/>
        <v>1</v>
      </c>
    </row>
    <row r="844" ht="15.75" customHeight="1">
      <c r="A844" s="1" t="s">
        <v>853</v>
      </c>
      <c r="B844" s="1">
        <v>82.0</v>
      </c>
      <c r="C844" s="1">
        <v>79.0</v>
      </c>
      <c r="D844" s="1">
        <v>78.0</v>
      </c>
      <c r="E844" s="1">
        <v>75.0</v>
      </c>
      <c r="F844" s="1">
        <v>73.0</v>
      </c>
      <c r="G844" s="1">
        <v>72.0</v>
      </c>
      <c r="H844" s="1">
        <v>69.0</v>
      </c>
      <c r="J844" s="1" t="b">
        <f t="array" ref="J844">IF(NOT(H844=""),AND(C844:H844&gt;B844:G844),IF(NOT(G844=""),AND(C844:G844&gt;B844:F844),IF(NOT(F844=""),AND(C844:F844&gt;B844:E844),AND(C844:E844&gt;B844:D844))))</f>
        <v>0</v>
      </c>
      <c r="K844" s="1" t="b">
        <f t="array" ref="K844">IF(NOT(H844=""),AND(C844:H844&lt;B844:G844),IF(NOT(G844=""),AND(C844:G844&lt;B844:F844),IF(NOT(F844=""),AND(C844:F844&lt;B844:E844),AND(C844:E844&lt;B844:D844))))</f>
        <v>1</v>
      </c>
      <c r="L844" s="1" t="b">
        <f t="array" ref="L844">IF(NOT(H844=""),AND(AND(ABS(C844:H844-B844:G844)&gt;0),AND(ABS(C844:H844-B844:G844)&lt;4)),IF(NOT(G844=""),AND(AND(ABS(C844:G844-B844:F844)&gt;0),AND(ABS(C844:G844-B844:F844)&lt;4)),IF(NOT(F844=""),AND(AND(ABS(C844:F844-B844:E844)&gt;0),AND(ABS(C844:F844-B844:E844)&lt;4)),AND(AND(ABS(C844:E844-B844:D844)&gt;0),AND(ABS(C844:E844-B844:D844)&lt;4)))))</f>
        <v>1</v>
      </c>
      <c r="M844" s="1" t="b">
        <f t="shared" si="1"/>
        <v>1</v>
      </c>
    </row>
    <row r="845" ht="15.75" customHeight="1">
      <c r="A845" s="1" t="s">
        <v>854</v>
      </c>
      <c r="B845" s="1">
        <v>51.0</v>
      </c>
      <c r="C845" s="1">
        <v>50.0</v>
      </c>
      <c r="D845" s="1">
        <v>48.0</v>
      </c>
      <c r="E845" s="1">
        <v>47.0</v>
      </c>
      <c r="F845" s="1">
        <v>45.0</v>
      </c>
      <c r="G845" s="1">
        <v>42.0</v>
      </c>
      <c r="J845" s="1" t="b">
        <f t="array" ref="J845">IF(NOT(H845=""),AND(C845:H845&gt;B845:G845),IF(NOT(G845=""),AND(C845:G845&gt;B845:F845),IF(NOT(F845=""),AND(C845:F845&gt;B845:E845),AND(C845:E845&gt;B845:D845))))</f>
        <v>0</v>
      </c>
      <c r="K845" s="1" t="b">
        <f t="array" ref="K845">IF(NOT(H845=""),AND(C845:H845&lt;B845:G845),IF(NOT(G845=""),AND(C845:G845&lt;B845:F845),IF(NOT(F845=""),AND(C845:F845&lt;B845:E845),AND(C845:E845&lt;B845:D845))))</f>
        <v>1</v>
      </c>
      <c r="L845" s="1" t="b">
        <f t="array" ref="L845">IF(NOT(H845=""),AND(AND(ABS(C845:H845-B845:G845)&gt;0),AND(ABS(C845:H845-B845:G845)&lt;4)),IF(NOT(G845=""),AND(AND(ABS(C845:G845-B845:F845)&gt;0),AND(ABS(C845:G845-B845:F845)&lt;4)),IF(NOT(F845=""),AND(AND(ABS(C845:F845-B845:E845)&gt;0),AND(ABS(C845:F845-B845:E845)&lt;4)),AND(AND(ABS(C845:E845-B845:D845)&gt;0),AND(ABS(C845:E845-B845:D845)&lt;4)))))</f>
        <v>1</v>
      </c>
      <c r="M845" s="1" t="b">
        <f t="shared" si="1"/>
        <v>1</v>
      </c>
    </row>
    <row r="846" ht="15.75" customHeight="1">
      <c r="A846" s="1" t="s">
        <v>855</v>
      </c>
      <c r="B846" s="1">
        <v>88.0</v>
      </c>
      <c r="C846" s="1">
        <v>87.0</v>
      </c>
      <c r="D846" s="1">
        <v>86.0</v>
      </c>
      <c r="E846" s="1">
        <v>85.0</v>
      </c>
      <c r="F846" s="1">
        <v>84.0</v>
      </c>
      <c r="G846" s="1">
        <v>81.0</v>
      </c>
      <c r="H846" s="1">
        <v>79.0</v>
      </c>
      <c r="J846" s="1" t="b">
        <f t="array" ref="J846">IF(NOT(H846=""),AND(C846:H846&gt;B846:G846),IF(NOT(G846=""),AND(C846:G846&gt;B846:F846),IF(NOT(F846=""),AND(C846:F846&gt;B846:E846),AND(C846:E846&gt;B846:D846))))</f>
        <v>0</v>
      </c>
      <c r="K846" s="1" t="b">
        <f t="array" ref="K846">IF(NOT(H846=""),AND(C846:H846&lt;B846:G846),IF(NOT(G846=""),AND(C846:G846&lt;B846:F846),IF(NOT(F846=""),AND(C846:F846&lt;B846:E846),AND(C846:E846&lt;B846:D846))))</f>
        <v>1</v>
      </c>
      <c r="L846" s="1" t="b">
        <f t="array" ref="L846">IF(NOT(H846=""),AND(AND(ABS(C846:H846-B846:G846)&gt;0),AND(ABS(C846:H846-B846:G846)&lt;4)),IF(NOT(G846=""),AND(AND(ABS(C846:G846-B846:F846)&gt;0),AND(ABS(C846:G846-B846:F846)&lt;4)),IF(NOT(F846=""),AND(AND(ABS(C846:F846-B846:E846)&gt;0),AND(ABS(C846:F846-B846:E846)&lt;4)),AND(AND(ABS(C846:E846-B846:D846)&gt;0),AND(ABS(C846:E846-B846:D846)&lt;4)))))</f>
        <v>1</v>
      </c>
      <c r="M846" s="1" t="b">
        <f t="shared" si="1"/>
        <v>1</v>
      </c>
    </row>
    <row r="847" ht="15.75" customHeight="1">
      <c r="A847" s="1" t="s">
        <v>856</v>
      </c>
      <c r="B847" s="1">
        <v>35.0</v>
      </c>
      <c r="C847" s="1">
        <v>33.0</v>
      </c>
      <c r="D847" s="1">
        <v>31.0</v>
      </c>
      <c r="E847" s="1">
        <v>29.0</v>
      </c>
      <c r="J847" s="1" t="b">
        <f t="array" ref="J847">IF(NOT(H847=""),AND(C847:H847&gt;B847:G847),IF(NOT(G847=""),AND(C847:G847&gt;B847:F847),IF(NOT(F847=""),AND(C847:F847&gt;B847:E847),AND(C847:E847&gt;B847:D847))))</f>
        <v>0</v>
      </c>
      <c r="K847" s="1" t="b">
        <f t="array" ref="K847">IF(NOT(H847=""),AND(C847:H847&lt;B847:G847),IF(NOT(G847=""),AND(C847:G847&lt;B847:F847),IF(NOT(F847=""),AND(C847:F847&lt;B847:E847),AND(C847:E847&lt;B847:D847))))</f>
        <v>1</v>
      </c>
      <c r="L847" s="1" t="b">
        <f t="array" ref="L847">IF(NOT(H847=""),AND(AND(ABS(C847:H847-B847:G847)&gt;0),AND(ABS(C847:H847-B847:G847)&lt;4)),IF(NOT(G847=""),AND(AND(ABS(C847:G847-B847:F847)&gt;0),AND(ABS(C847:G847-B847:F847)&lt;4)),IF(NOT(F847=""),AND(AND(ABS(C847:F847-B847:E847)&gt;0),AND(ABS(C847:F847-B847:E847)&lt;4)),AND(AND(ABS(C847:E847-B847:D847)&gt;0),AND(ABS(C847:E847-B847:D847)&lt;4)))))</f>
        <v>1</v>
      </c>
      <c r="M847" s="1" t="b">
        <f t="shared" si="1"/>
        <v>1</v>
      </c>
    </row>
    <row r="848" ht="15.75" customHeight="1">
      <c r="A848" s="1" t="s">
        <v>857</v>
      </c>
      <c r="B848" s="1">
        <v>44.0</v>
      </c>
      <c r="C848" s="1">
        <v>47.0</v>
      </c>
      <c r="D848" s="1">
        <v>48.0</v>
      </c>
      <c r="E848" s="1">
        <v>49.0</v>
      </c>
      <c r="J848" s="1" t="b">
        <f t="array" ref="J848">IF(NOT(H848=""),AND(C848:H848&gt;B848:G848),IF(NOT(G848=""),AND(C848:G848&gt;B848:F848),IF(NOT(F848=""),AND(C848:F848&gt;B848:E848),AND(C848:E848&gt;B848:D848))))</f>
        <v>1</v>
      </c>
      <c r="K848" s="1" t="b">
        <f t="array" ref="K848">IF(NOT(H848=""),AND(C848:H848&lt;B848:G848),IF(NOT(G848=""),AND(C848:G848&lt;B848:F848),IF(NOT(F848=""),AND(C848:F848&lt;B848:E848),AND(C848:E848&lt;B848:D848))))</f>
        <v>0</v>
      </c>
      <c r="L848" s="1" t="b">
        <f t="array" ref="L848">IF(NOT(H848=""),AND(AND(ABS(C848:H848-B848:G848)&gt;0),AND(ABS(C848:H848-B848:G848)&lt;4)),IF(NOT(G848=""),AND(AND(ABS(C848:G848-B848:F848)&gt;0),AND(ABS(C848:G848-B848:F848)&lt;4)),IF(NOT(F848=""),AND(AND(ABS(C848:F848-B848:E848)&gt;0),AND(ABS(C848:F848-B848:E848)&lt;4)),AND(AND(ABS(C848:E848-B848:D848)&gt;0),AND(ABS(C848:E848-B848:D848)&lt;4)))))</f>
        <v>1</v>
      </c>
      <c r="M848" s="1" t="b">
        <f t="shared" si="1"/>
        <v>1</v>
      </c>
    </row>
    <row r="849" ht="15.75" customHeight="1">
      <c r="A849" s="1" t="s">
        <v>858</v>
      </c>
      <c r="B849" s="1">
        <v>29.0</v>
      </c>
      <c r="C849" s="1">
        <v>30.0</v>
      </c>
      <c r="D849" s="1">
        <v>31.0</v>
      </c>
      <c r="E849" s="1">
        <v>32.0</v>
      </c>
      <c r="F849" s="1">
        <v>35.0</v>
      </c>
      <c r="G849" s="1">
        <v>36.0</v>
      </c>
      <c r="H849" s="1">
        <v>39.0</v>
      </c>
      <c r="J849" s="1" t="b">
        <f t="array" ref="J849">IF(NOT(H849=""),AND(C849:H849&gt;B849:G849),IF(NOT(G849=""),AND(C849:G849&gt;B849:F849),IF(NOT(F849=""),AND(C849:F849&gt;B849:E849),AND(C849:E849&gt;B849:D849))))</f>
        <v>1</v>
      </c>
      <c r="K849" s="1" t="b">
        <f t="array" ref="K849">IF(NOT(H849=""),AND(C849:H849&lt;B849:G849),IF(NOT(G849=""),AND(C849:G849&lt;B849:F849),IF(NOT(F849=""),AND(C849:F849&lt;B849:E849),AND(C849:E849&lt;B849:D849))))</f>
        <v>0</v>
      </c>
      <c r="L849" s="1" t="b">
        <f t="array" ref="L849">IF(NOT(H849=""),AND(AND(ABS(C849:H849-B849:G849)&gt;0),AND(ABS(C849:H849-B849:G849)&lt;4)),IF(NOT(G849=""),AND(AND(ABS(C849:G849-B849:F849)&gt;0),AND(ABS(C849:G849-B849:F849)&lt;4)),IF(NOT(F849=""),AND(AND(ABS(C849:F849-B849:E849)&gt;0),AND(ABS(C849:F849-B849:E849)&lt;4)),AND(AND(ABS(C849:E849-B849:D849)&gt;0),AND(ABS(C849:E849-B849:D849)&lt;4)))))</f>
        <v>1</v>
      </c>
      <c r="M849" s="1" t="b">
        <f t="shared" si="1"/>
        <v>1</v>
      </c>
    </row>
    <row r="850" ht="15.75" customHeight="1">
      <c r="A850" s="1" t="s">
        <v>859</v>
      </c>
      <c r="B850" s="1">
        <v>5.0</v>
      </c>
      <c r="C850" s="1">
        <v>8.0</v>
      </c>
      <c r="D850" s="1">
        <v>10.0</v>
      </c>
      <c r="E850" s="1">
        <v>12.0</v>
      </c>
      <c r="F850" s="1">
        <v>14.0</v>
      </c>
      <c r="G850" s="1">
        <v>15.0</v>
      </c>
      <c r="H850" s="1">
        <v>16.0</v>
      </c>
      <c r="J850" s="1" t="b">
        <f t="array" ref="J850">IF(NOT(H850=""),AND(C850:H850&gt;B850:G850),IF(NOT(G850=""),AND(C850:G850&gt;B850:F850),IF(NOT(F850=""),AND(C850:F850&gt;B850:E850),AND(C850:E850&gt;B850:D850))))</f>
        <v>1</v>
      </c>
      <c r="K850" s="1" t="b">
        <f t="array" ref="K850">IF(NOT(H850=""),AND(C850:H850&lt;B850:G850),IF(NOT(G850=""),AND(C850:G850&lt;B850:F850),IF(NOT(F850=""),AND(C850:F850&lt;B850:E850),AND(C850:E850&lt;B850:D850))))</f>
        <v>0</v>
      </c>
      <c r="L850" s="1" t="b">
        <f t="array" ref="L850">IF(NOT(H850=""),AND(AND(ABS(C850:H850-B850:G850)&gt;0),AND(ABS(C850:H850-B850:G850)&lt;4)),IF(NOT(G850=""),AND(AND(ABS(C850:G850-B850:F850)&gt;0),AND(ABS(C850:G850-B850:F850)&lt;4)),IF(NOT(F850=""),AND(AND(ABS(C850:F850-B850:E850)&gt;0),AND(ABS(C850:F850-B850:E850)&lt;4)),AND(AND(ABS(C850:E850-B850:D850)&gt;0),AND(ABS(C850:E850-B850:D850)&lt;4)))))</f>
        <v>1</v>
      </c>
      <c r="M850" s="1" t="b">
        <f t="shared" si="1"/>
        <v>1</v>
      </c>
    </row>
    <row r="851" ht="15.75" customHeight="1">
      <c r="A851" s="1" t="s">
        <v>860</v>
      </c>
      <c r="B851" s="1">
        <v>5.0</v>
      </c>
      <c r="C851" s="1">
        <v>8.0</v>
      </c>
      <c r="D851" s="1">
        <v>11.0</v>
      </c>
      <c r="E851" s="1">
        <v>14.0</v>
      </c>
      <c r="F851" s="1">
        <v>17.0</v>
      </c>
      <c r="G851" s="1">
        <v>18.0</v>
      </c>
      <c r="H851" s="1">
        <v>20.0</v>
      </c>
      <c r="J851" s="1" t="b">
        <f t="array" ref="J851">IF(NOT(H851=""),AND(C851:H851&gt;B851:G851),IF(NOT(G851=""),AND(C851:G851&gt;B851:F851),IF(NOT(F851=""),AND(C851:F851&gt;B851:E851),AND(C851:E851&gt;B851:D851))))</f>
        <v>1</v>
      </c>
      <c r="K851" s="1" t="b">
        <f t="array" ref="K851">IF(NOT(H851=""),AND(C851:H851&lt;B851:G851),IF(NOT(G851=""),AND(C851:G851&lt;B851:F851),IF(NOT(F851=""),AND(C851:F851&lt;B851:E851),AND(C851:E851&lt;B851:D851))))</f>
        <v>0</v>
      </c>
      <c r="L851" s="1" t="b">
        <f t="array" ref="L851">IF(NOT(H851=""),AND(AND(ABS(C851:H851-B851:G851)&gt;0),AND(ABS(C851:H851-B851:G851)&lt;4)),IF(NOT(G851=""),AND(AND(ABS(C851:G851-B851:F851)&gt;0),AND(ABS(C851:G851-B851:F851)&lt;4)),IF(NOT(F851=""),AND(AND(ABS(C851:F851-B851:E851)&gt;0),AND(ABS(C851:F851-B851:E851)&lt;4)),AND(AND(ABS(C851:E851-B851:D851)&gt;0),AND(ABS(C851:E851-B851:D851)&lt;4)))))</f>
        <v>1</v>
      </c>
      <c r="M851" s="1" t="b">
        <f t="shared" si="1"/>
        <v>1</v>
      </c>
    </row>
    <row r="852" ht="15.75" customHeight="1">
      <c r="A852" s="1" t="s">
        <v>861</v>
      </c>
      <c r="B852" s="1">
        <v>76.0</v>
      </c>
      <c r="C852" s="1">
        <v>77.0</v>
      </c>
      <c r="D852" s="1">
        <v>80.0</v>
      </c>
      <c r="E852" s="1">
        <v>81.0</v>
      </c>
      <c r="F852" s="1">
        <v>83.0</v>
      </c>
      <c r="G852" s="1">
        <v>86.0</v>
      </c>
      <c r="J852" s="1" t="b">
        <f t="array" ref="J852">IF(NOT(H852=""),AND(C852:H852&gt;B852:G852),IF(NOT(G852=""),AND(C852:G852&gt;B852:F852),IF(NOT(F852=""),AND(C852:F852&gt;B852:E852),AND(C852:E852&gt;B852:D852))))</f>
        <v>1</v>
      </c>
      <c r="K852" s="1" t="b">
        <f t="array" ref="K852">IF(NOT(H852=""),AND(C852:H852&lt;B852:G852),IF(NOT(G852=""),AND(C852:G852&lt;B852:F852),IF(NOT(F852=""),AND(C852:F852&lt;B852:E852),AND(C852:E852&lt;B852:D852))))</f>
        <v>0</v>
      </c>
      <c r="L852" s="1" t="b">
        <f t="array" ref="L852">IF(NOT(H852=""),AND(AND(ABS(C852:H852-B852:G852)&gt;0),AND(ABS(C852:H852-B852:G852)&lt;4)),IF(NOT(G852=""),AND(AND(ABS(C852:G852-B852:F852)&gt;0),AND(ABS(C852:G852-B852:F852)&lt;4)),IF(NOT(F852=""),AND(AND(ABS(C852:F852-B852:E852)&gt;0),AND(ABS(C852:F852-B852:E852)&lt;4)),AND(AND(ABS(C852:E852-B852:D852)&gt;0),AND(ABS(C852:E852-B852:D852)&lt;4)))))</f>
        <v>1</v>
      </c>
      <c r="M852" s="1" t="b">
        <f t="shared" si="1"/>
        <v>1</v>
      </c>
    </row>
    <row r="853" ht="15.75" customHeight="1">
      <c r="A853" s="1" t="s">
        <v>862</v>
      </c>
      <c r="B853" s="1">
        <v>57.0</v>
      </c>
      <c r="C853" s="1">
        <v>59.0</v>
      </c>
      <c r="D853" s="1">
        <v>62.0</v>
      </c>
      <c r="E853" s="1">
        <v>65.0</v>
      </c>
      <c r="F853" s="1">
        <v>66.0</v>
      </c>
      <c r="J853" s="1" t="b">
        <f t="array" ref="J853">IF(NOT(H853=""),AND(C853:H853&gt;B853:G853),IF(NOT(G853=""),AND(C853:G853&gt;B853:F853),IF(NOT(F853=""),AND(C853:F853&gt;B853:E853),AND(C853:E853&gt;B853:D853))))</f>
        <v>1</v>
      </c>
      <c r="K853" s="1" t="b">
        <f t="array" ref="K853">IF(NOT(H853=""),AND(C853:H853&lt;B853:G853),IF(NOT(G853=""),AND(C853:G853&lt;B853:F853),IF(NOT(F853=""),AND(C853:F853&lt;B853:E853),AND(C853:E853&lt;B853:D853))))</f>
        <v>0</v>
      </c>
      <c r="L853" s="1" t="b">
        <f t="array" ref="L853">IF(NOT(H853=""),AND(AND(ABS(C853:H853-B853:G853)&gt;0),AND(ABS(C853:H853-B853:G853)&lt;4)),IF(NOT(G853=""),AND(AND(ABS(C853:G853-B853:F853)&gt;0),AND(ABS(C853:G853-B853:F853)&lt;4)),IF(NOT(F853=""),AND(AND(ABS(C853:F853-B853:E853)&gt;0),AND(ABS(C853:F853-B853:E853)&lt;4)),AND(AND(ABS(C853:E853-B853:D853)&gt;0),AND(ABS(C853:E853-B853:D853)&lt;4)))))</f>
        <v>1</v>
      </c>
      <c r="M853" s="1" t="b">
        <f t="shared" si="1"/>
        <v>1</v>
      </c>
    </row>
    <row r="854" ht="15.75" customHeight="1">
      <c r="A854" s="1" t="s">
        <v>863</v>
      </c>
      <c r="B854" s="1">
        <v>69.0</v>
      </c>
      <c r="C854" s="1">
        <v>70.0</v>
      </c>
      <c r="D854" s="1">
        <v>72.0</v>
      </c>
      <c r="E854" s="1">
        <v>73.0</v>
      </c>
      <c r="J854" s="1" t="b">
        <f t="array" ref="J854">IF(NOT(H854=""),AND(C854:H854&gt;B854:G854),IF(NOT(G854=""),AND(C854:G854&gt;B854:F854),IF(NOT(F854=""),AND(C854:F854&gt;B854:E854),AND(C854:E854&gt;B854:D854))))</f>
        <v>1</v>
      </c>
      <c r="K854" s="1" t="b">
        <f t="array" ref="K854">IF(NOT(H854=""),AND(C854:H854&lt;B854:G854),IF(NOT(G854=""),AND(C854:G854&lt;B854:F854),IF(NOT(F854=""),AND(C854:F854&lt;B854:E854),AND(C854:E854&lt;B854:D854))))</f>
        <v>0</v>
      </c>
      <c r="L854" s="1" t="b">
        <f t="array" ref="L854">IF(NOT(H854=""),AND(AND(ABS(C854:H854-B854:G854)&gt;0),AND(ABS(C854:H854-B854:G854)&lt;4)),IF(NOT(G854=""),AND(AND(ABS(C854:G854-B854:F854)&gt;0),AND(ABS(C854:G854-B854:F854)&lt;4)),IF(NOT(F854=""),AND(AND(ABS(C854:F854-B854:E854)&gt;0),AND(ABS(C854:F854-B854:E854)&lt;4)),AND(AND(ABS(C854:E854-B854:D854)&gt;0),AND(ABS(C854:E854-B854:D854)&lt;4)))))</f>
        <v>1</v>
      </c>
      <c r="M854" s="1" t="b">
        <f t="shared" si="1"/>
        <v>1</v>
      </c>
    </row>
    <row r="855" ht="15.75" customHeight="1">
      <c r="A855" s="1" t="s">
        <v>864</v>
      </c>
      <c r="B855" s="1">
        <v>10.0</v>
      </c>
      <c r="C855" s="1">
        <v>13.0</v>
      </c>
      <c r="D855" s="1">
        <v>15.0</v>
      </c>
      <c r="E855" s="1">
        <v>18.0</v>
      </c>
      <c r="F855" s="1">
        <v>21.0</v>
      </c>
      <c r="G855" s="1">
        <v>22.0</v>
      </c>
      <c r="J855" s="1" t="b">
        <f t="array" ref="J855">IF(NOT(H855=""),AND(C855:H855&gt;B855:G855),IF(NOT(G855=""),AND(C855:G855&gt;B855:F855),IF(NOT(F855=""),AND(C855:F855&gt;B855:E855),AND(C855:E855&gt;B855:D855))))</f>
        <v>1</v>
      </c>
      <c r="K855" s="1" t="b">
        <f t="array" ref="K855">IF(NOT(H855=""),AND(C855:H855&lt;B855:G855),IF(NOT(G855=""),AND(C855:G855&lt;B855:F855),IF(NOT(F855=""),AND(C855:F855&lt;B855:E855),AND(C855:E855&lt;B855:D855))))</f>
        <v>0</v>
      </c>
      <c r="L855" s="1" t="b">
        <f t="array" ref="L855">IF(NOT(H855=""),AND(AND(ABS(C855:H855-B855:G855)&gt;0),AND(ABS(C855:H855-B855:G855)&lt;4)),IF(NOT(G855=""),AND(AND(ABS(C855:G855-B855:F855)&gt;0),AND(ABS(C855:G855-B855:F855)&lt;4)),IF(NOT(F855=""),AND(AND(ABS(C855:F855-B855:E855)&gt;0),AND(ABS(C855:F855-B855:E855)&lt;4)),AND(AND(ABS(C855:E855-B855:D855)&gt;0),AND(ABS(C855:E855-B855:D855)&lt;4)))))</f>
        <v>1</v>
      </c>
      <c r="M855" s="1" t="b">
        <f t="shared" si="1"/>
        <v>1</v>
      </c>
    </row>
    <row r="856" ht="15.75" customHeight="1">
      <c r="A856" s="1" t="s">
        <v>865</v>
      </c>
      <c r="B856" s="1">
        <v>53.0</v>
      </c>
      <c r="C856" s="1">
        <v>51.0</v>
      </c>
      <c r="D856" s="1">
        <v>48.0</v>
      </c>
      <c r="E856" s="1">
        <v>45.0</v>
      </c>
      <c r="J856" s="1" t="b">
        <f t="array" ref="J856">IF(NOT(H856=""),AND(C856:H856&gt;B856:G856),IF(NOT(G856=""),AND(C856:G856&gt;B856:F856),IF(NOT(F856=""),AND(C856:F856&gt;B856:E856),AND(C856:E856&gt;B856:D856))))</f>
        <v>0</v>
      </c>
      <c r="K856" s="1" t="b">
        <f t="array" ref="K856">IF(NOT(H856=""),AND(C856:H856&lt;B856:G856),IF(NOT(G856=""),AND(C856:G856&lt;B856:F856),IF(NOT(F856=""),AND(C856:F856&lt;B856:E856),AND(C856:E856&lt;B856:D856))))</f>
        <v>1</v>
      </c>
      <c r="L856" s="1" t="b">
        <f t="array" ref="L856">IF(NOT(H856=""),AND(AND(ABS(C856:H856-B856:G856)&gt;0),AND(ABS(C856:H856-B856:G856)&lt;4)),IF(NOT(G856=""),AND(AND(ABS(C856:G856-B856:F856)&gt;0),AND(ABS(C856:G856-B856:F856)&lt;4)),IF(NOT(F856=""),AND(AND(ABS(C856:F856-B856:E856)&gt;0),AND(ABS(C856:F856-B856:E856)&lt;4)),AND(AND(ABS(C856:E856-B856:D856)&gt;0),AND(ABS(C856:E856-B856:D856)&lt;4)))))</f>
        <v>1</v>
      </c>
      <c r="M856" s="1" t="b">
        <f t="shared" si="1"/>
        <v>1</v>
      </c>
    </row>
    <row r="857" ht="15.75" customHeight="1">
      <c r="A857" s="1" t="s">
        <v>866</v>
      </c>
      <c r="B857" s="1">
        <v>6.0</v>
      </c>
      <c r="C857" s="1">
        <v>7.0</v>
      </c>
      <c r="D857" s="1">
        <v>10.0</v>
      </c>
      <c r="E857" s="1">
        <v>12.0</v>
      </c>
      <c r="F857" s="1">
        <v>14.0</v>
      </c>
      <c r="G857" s="1">
        <v>16.0</v>
      </c>
      <c r="H857" s="1">
        <v>19.0</v>
      </c>
      <c r="J857" s="1" t="b">
        <f t="array" ref="J857">IF(NOT(H857=""),AND(C857:H857&gt;B857:G857),IF(NOT(G857=""),AND(C857:G857&gt;B857:F857),IF(NOT(F857=""),AND(C857:F857&gt;B857:E857),AND(C857:E857&gt;B857:D857))))</f>
        <v>1</v>
      </c>
      <c r="K857" s="1" t="b">
        <f t="array" ref="K857">IF(NOT(H857=""),AND(C857:H857&lt;B857:G857),IF(NOT(G857=""),AND(C857:G857&lt;B857:F857),IF(NOT(F857=""),AND(C857:F857&lt;B857:E857),AND(C857:E857&lt;B857:D857))))</f>
        <v>0</v>
      </c>
      <c r="L857" s="1" t="b">
        <f t="array" ref="L857">IF(NOT(H857=""),AND(AND(ABS(C857:H857-B857:G857)&gt;0),AND(ABS(C857:H857-B857:G857)&lt;4)),IF(NOT(G857=""),AND(AND(ABS(C857:G857-B857:F857)&gt;0),AND(ABS(C857:G857-B857:F857)&lt;4)),IF(NOT(F857=""),AND(AND(ABS(C857:F857-B857:E857)&gt;0),AND(ABS(C857:F857-B857:E857)&lt;4)),AND(AND(ABS(C857:E857-B857:D857)&gt;0),AND(ABS(C857:E857-B857:D857)&lt;4)))))</f>
        <v>1</v>
      </c>
      <c r="M857" s="1" t="b">
        <f t="shared" si="1"/>
        <v>1</v>
      </c>
    </row>
    <row r="858" ht="15.75" customHeight="1">
      <c r="A858" s="1" t="s">
        <v>867</v>
      </c>
      <c r="B858" s="1">
        <v>87.0</v>
      </c>
      <c r="C858" s="1">
        <v>84.0</v>
      </c>
      <c r="D858" s="1">
        <v>83.0</v>
      </c>
      <c r="E858" s="1">
        <v>81.0</v>
      </c>
      <c r="F858" s="1">
        <v>80.0</v>
      </c>
      <c r="G858" s="1">
        <v>77.0</v>
      </c>
      <c r="H858" s="1">
        <v>76.0</v>
      </c>
      <c r="J858" s="1" t="b">
        <f t="array" ref="J858">IF(NOT(H858=""),AND(C858:H858&gt;B858:G858),IF(NOT(G858=""),AND(C858:G858&gt;B858:F858),IF(NOT(F858=""),AND(C858:F858&gt;B858:E858),AND(C858:E858&gt;B858:D858))))</f>
        <v>0</v>
      </c>
      <c r="K858" s="1" t="b">
        <f t="array" ref="K858">IF(NOT(H858=""),AND(C858:H858&lt;B858:G858),IF(NOT(G858=""),AND(C858:G858&lt;B858:F858),IF(NOT(F858=""),AND(C858:F858&lt;B858:E858),AND(C858:E858&lt;B858:D858))))</f>
        <v>1</v>
      </c>
      <c r="L858" s="1" t="b">
        <f t="array" ref="L858">IF(NOT(H858=""),AND(AND(ABS(C858:H858-B858:G858)&gt;0),AND(ABS(C858:H858-B858:G858)&lt;4)),IF(NOT(G858=""),AND(AND(ABS(C858:G858-B858:F858)&gt;0),AND(ABS(C858:G858-B858:F858)&lt;4)),IF(NOT(F858=""),AND(AND(ABS(C858:F858-B858:E858)&gt;0),AND(ABS(C858:F858-B858:E858)&lt;4)),AND(AND(ABS(C858:E858-B858:D858)&gt;0),AND(ABS(C858:E858-B858:D858)&lt;4)))))</f>
        <v>1</v>
      </c>
      <c r="M858" s="1" t="b">
        <f t="shared" si="1"/>
        <v>1</v>
      </c>
    </row>
    <row r="859" ht="15.75" customHeight="1">
      <c r="A859" s="1" t="s">
        <v>868</v>
      </c>
      <c r="B859" s="1">
        <v>64.0</v>
      </c>
      <c r="C859" s="1">
        <v>66.0</v>
      </c>
      <c r="D859" s="1">
        <v>67.0</v>
      </c>
      <c r="E859" s="1">
        <v>69.0</v>
      </c>
      <c r="J859" s="1" t="b">
        <f t="array" ref="J859">IF(NOT(H859=""),AND(C859:H859&gt;B859:G859),IF(NOT(G859=""),AND(C859:G859&gt;B859:F859),IF(NOT(F859=""),AND(C859:F859&gt;B859:E859),AND(C859:E859&gt;B859:D859))))</f>
        <v>1</v>
      </c>
      <c r="K859" s="1" t="b">
        <f t="array" ref="K859">IF(NOT(H859=""),AND(C859:H859&lt;B859:G859),IF(NOT(G859=""),AND(C859:G859&lt;B859:F859),IF(NOT(F859=""),AND(C859:F859&lt;B859:E859),AND(C859:E859&lt;B859:D859))))</f>
        <v>0</v>
      </c>
      <c r="L859" s="1" t="b">
        <f t="array" ref="L859">IF(NOT(H859=""),AND(AND(ABS(C859:H859-B859:G859)&gt;0),AND(ABS(C859:H859-B859:G859)&lt;4)),IF(NOT(G859=""),AND(AND(ABS(C859:G859-B859:F859)&gt;0),AND(ABS(C859:G859-B859:F859)&lt;4)),IF(NOT(F859=""),AND(AND(ABS(C859:F859-B859:E859)&gt;0),AND(ABS(C859:F859-B859:E859)&lt;4)),AND(AND(ABS(C859:E859-B859:D859)&gt;0),AND(ABS(C859:E859-B859:D859)&lt;4)))))</f>
        <v>1</v>
      </c>
      <c r="M859" s="1" t="b">
        <f t="shared" si="1"/>
        <v>1</v>
      </c>
    </row>
    <row r="860" ht="15.75" customHeight="1">
      <c r="A860" s="1" t="s">
        <v>869</v>
      </c>
      <c r="B860" s="1">
        <v>78.0</v>
      </c>
      <c r="C860" s="1">
        <v>80.0</v>
      </c>
      <c r="D860" s="1">
        <v>81.0</v>
      </c>
      <c r="E860" s="1">
        <v>84.0</v>
      </c>
      <c r="J860" s="1" t="b">
        <f t="array" ref="J860">IF(NOT(H860=""),AND(C860:H860&gt;B860:G860),IF(NOT(G860=""),AND(C860:G860&gt;B860:F860),IF(NOT(F860=""),AND(C860:F860&gt;B860:E860),AND(C860:E860&gt;B860:D860))))</f>
        <v>1</v>
      </c>
      <c r="K860" s="1" t="b">
        <f t="array" ref="K860">IF(NOT(H860=""),AND(C860:H860&lt;B860:G860),IF(NOT(G860=""),AND(C860:G860&lt;B860:F860),IF(NOT(F860=""),AND(C860:F860&lt;B860:E860),AND(C860:E860&lt;B860:D860))))</f>
        <v>0</v>
      </c>
      <c r="L860" s="1" t="b">
        <f t="array" ref="L860">IF(NOT(H860=""),AND(AND(ABS(C860:H860-B860:G860)&gt;0),AND(ABS(C860:H860-B860:G860)&lt;4)),IF(NOT(G860=""),AND(AND(ABS(C860:G860-B860:F860)&gt;0),AND(ABS(C860:G860-B860:F860)&lt;4)),IF(NOT(F860=""),AND(AND(ABS(C860:F860-B860:E860)&gt;0),AND(ABS(C860:F860-B860:E860)&lt;4)),AND(AND(ABS(C860:E860-B860:D860)&gt;0),AND(ABS(C860:E860-B860:D860)&lt;4)))))</f>
        <v>1</v>
      </c>
      <c r="M860" s="1" t="b">
        <f t="shared" si="1"/>
        <v>1</v>
      </c>
    </row>
    <row r="861" ht="15.75" customHeight="1">
      <c r="A861" s="1" t="s">
        <v>870</v>
      </c>
      <c r="B861" s="1">
        <v>86.0</v>
      </c>
      <c r="C861" s="1">
        <v>85.0</v>
      </c>
      <c r="D861" s="1">
        <v>82.0</v>
      </c>
      <c r="E861" s="1">
        <v>80.0</v>
      </c>
      <c r="F861" s="1">
        <v>79.0</v>
      </c>
      <c r="G861" s="1">
        <v>76.0</v>
      </c>
      <c r="J861" s="1" t="b">
        <f t="array" ref="J861">IF(NOT(H861=""),AND(C861:H861&gt;B861:G861),IF(NOT(G861=""),AND(C861:G861&gt;B861:F861),IF(NOT(F861=""),AND(C861:F861&gt;B861:E861),AND(C861:E861&gt;B861:D861))))</f>
        <v>0</v>
      </c>
      <c r="K861" s="1" t="b">
        <f t="array" ref="K861">IF(NOT(H861=""),AND(C861:H861&lt;B861:G861),IF(NOT(G861=""),AND(C861:G861&lt;B861:F861),IF(NOT(F861=""),AND(C861:F861&lt;B861:E861),AND(C861:E861&lt;B861:D861))))</f>
        <v>1</v>
      </c>
      <c r="L861" s="1" t="b">
        <f t="array" ref="L861">IF(NOT(H861=""),AND(AND(ABS(C861:H861-B861:G861)&gt;0),AND(ABS(C861:H861-B861:G861)&lt;4)),IF(NOT(G861=""),AND(AND(ABS(C861:G861-B861:F861)&gt;0),AND(ABS(C861:G861-B861:F861)&lt;4)),IF(NOT(F861=""),AND(AND(ABS(C861:F861-B861:E861)&gt;0),AND(ABS(C861:F861-B861:E861)&lt;4)),AND(AND(ABS(C861:E861-B861:D861)&gt;0),AND(ABS(C861:E861-B861:D861)&lt;4)))))</f>
        <v>1</v>
      </c>
      <c r="M861" s="1" t="b">
        <f t="shared" si="1"/>
        <v>1</v>
      </c>
    </row>
    <row r="862" ht="15.75" customHeight="1">
      <c r="A862" s="1" t="s">
        <v>871</v>
      </c>
      <c r="B862" s="1">
        <v>69.0</v>
      </c>
      <c r="C862" s="1">
        <v>72.0</v>
      </c>
      <c r="D862" s="1">
        <v>74.0</v>
      </c>
      <c r="E862" s="1">
        <v>77.0</v>
      </c>
      <c r="F862" s="1">
        <v>78.0</v>
      </c>
      <c r="G862" s="1">
        <v>79.0</v>
      </c>
      <c r="J862" s="1" t="b">
        <f t="array" ref="J862">IF(NOT(H862=""),AND(C862:H862&gt;B862:G862),IF(NOT(G862=""),AND(C862:G862&gt;B862:F862),IF(NOT(F862=""),AND(C862:F862&gt;B862:E862),AND(C862:E862&gt;B862:D862))))</f>
        <v>1</v>
      </c>
      <c r="K862" s="1" t="b">
        <f t="array" ref="K862">IF(NOT(H862=""),AND(C862:H862&lt;B862:G862),IF(NOT(G862=""),AND(C862:G862&lt;B862:F862),IF(NOT(F862=""),AND(C862:F862&lt;B862:E862),AND(C862:E862&lt;B862:D862))))</f>
        <v>0</v>
      </c>
      <c r="L862" s="1" t="b">
        <f t="array" ref="L862">IF(NOT(H862=""),AND(AND(ABS(C862:H862-B862:G862)&gt;0),AND(ABS(C862:H862-B862:G862)&lt;4)),IF(NOT(G862=""),AND(AND(ABS(C862:G862-B862:F862)&gt;0),AND(ABS(C862:G862-B862:F862)&lt;4)),IF(NOT(F862=""),AND(AND(ABS(C862:F862-B862:E862)&gt;0),AND(ABS(C862:F862-B862:E862)&lt;4)),AND(AND(ABS(C862:E862-B862:D862)&gt;0),AND(ABS(C862:E862-B862:D862)&lt;4)))))</f>
        <v>1</v>
      </c>
      <c r="M862" s="1" t="b">
        <f t="shared" si="1"/>
        <v>1</v>
      </c>
    </row>
    <row r="863" ht="15.75" customHeight="1">
      <c r="A863" s="1" t="s">
        <v>872</v>
      </c>
      <c r="B863" s="1">
        <v>46.0</v>
      </c>
      <c r="C863" s="1">
        <v>43.0</v>
      </c>
      <c r="D863" s="1">
        <v>42.0</v>
      </c>
      <c r="E863" s="1">
        <v>40.0</v>
      </c>
      <c r="J863" s="1" t="b">
        <f t="array" ref="J863">IF(NOT(H863=""),AND(C863:H863&gt;B863:G863),IF(NOT(G863=""),AND(C863:G863&gt;B863:F863),IF(NOT(F863=""),AND(C863:F863&gt;B863:E863),AND(C863:E863&gt;B863:D863))))</f>
        <v>0</v>
      </c>
      <c r="K863" s="1" t="b">
        <f t="array" ref="K863">IF(NOT(H863=""),AND(C863:H863&lt;B863:G863),IF(NOT(G863=""),AND(C863:G863&lt;B863:F863),IF(NOT(F863=""),AND(C863:F863&lt;B863:E863),AND(C863:E863&lt;B863:D863))))</f>
        <v>1</v>
      </c>
      <c r="L863" s="1" t="b">
        <f t="array" ref="L863">IF(NOT(H863=""),AND(AND(ABS(C863:H863-B863:G863)&gt;0),AND(ABS(C863:H863-B863:G863)&lt;4)),IF(NOT(G863=""),AND(AND(ABS(C863:G863-B863:F863)&gt;0),AND(ABS(C863:G863-B863:F863)&lt;4)),IF(NOT(F863=""),AND(AND(ABS(C863:F863-B863:E863)&gt;0),AND(ABS(C863:F863-B863:E863)&lt;4)),AND(AND(ABS(C863:E863-B863:D863)&gt;0),AND(ABS(C863:E863-B863:D863)&lt;4)))))</f>
        <v>1</v>
      </c>
      <c r="M863" s="1" t="b">
        <f t="shared" si="1"/>
        <v>1</v>
      </c>
    </row>
    <row r="864" ht="15.75" customHeight="1">
      <c r="A864" s="1" t="s">
        <v>873</v>
      </c>
      <c r="B864" s="1">
        <v>69.0</v>
      </c>
      <c r="C864" s="1">
        <v>71.0</v>
      </c>
      <c r="D864" s="1">
        <v>74.0</v>
      </c>
      <c r="E864" s="1">
        <v>77.0</v>
      </c>
      <c r="F864" s="1">
        <v>79.0</v>
      </c>
      <c r="G864" s="1">
        <v>80.0</v>
      </c>
      <c r="H864" s="1">
        <v>83.0</v>
      </c>
      <c r="J864" s="1" t="b">
        <f t="array" ref="J864">IF(NOT(H864=""),AND(C864:H864&gt;B864:G864),IF(NOT(G864=""),AND(C864:G864&gt;B864:F864),IF(NOT(F864=""),AND(C864:F864&gt;B864:E864),AND(C864:E864&gt;B864:D864))))</f>
        <v>1</v>
      </c>
      <c r="K864" s="1" t="b">
        <f t="array" ref="K864">IF(NOT(H864=""),AND(C864:H864&lt;B864:G864),IF(NOT(G864=""),AND(C864:G864&lt;B864:F864),IF(NOT(F864=""),AND(C864:F864&lt;B864:E864),AND(C864:E864&lt;B864:D864))))</f>
        <v>0</v>
      </c>
      <c r="L864" s="1" t="b">
        <f t="array" ref="L864">IF(NOT(H864=""),AND(AND(ABS(C864:H864-B864:G864)&gt;0),AND(ABS(C864:H864-B864:G864)&lt;4)),IF(NOT(G864=""),AND(AND(ABS(C864:G864-B864:F864)&gt;0),AND(ABS(C864:G864-B864:F864)&lt;4)),IF(NOT(F864=""),AND(AND(ABS(C864:F864-B864:E864)&gt;0),AND(ABS(C864:F864-B864:E864)&lt;4)),AND(AND(ABS(C864:E864-B864:D864)&gt;0),AND(ABS(C864:E864-B864:D864)&lt;4)))))</f>
        <v>1</v>
      </c>
      <c r="M864" s="1" t="b">
        <f t="shared" si="1"/>
        <v>1</v>
      </c>
    </row>
    <row r="865" ht="15.75" customHeight="1">
      <c r="A865" s="1" t="s">
        <v>874</v>
      </c>
      <c r="B865" s="1">
        <v>58.0</v>
      </c>
      <c r="C865" s="1">
        <v>61.0</v>
      </c>
      <c r="D865" s="1">
        <v>64.0</v>
      </c>
      <c r="E865" s="1">
        <v>67.0</v>
      </c>
      <c r="F865" s="1">
        <v>68.0</v>
      </c>
      <c r="G865" s="1">
        <v>70.0</v>
      </c>
      <c r="H865" s="1">
        <v>71.0</v>
      </c>
      <c r="J865" s="1" t="b">
        <f t="array" ref="J865">IF(NOT(H865=""),AND(C865:H865&gt;B865:G865),IF(NOT(G865=""),AND(C865:G865&gt;B865:F865),IF(NOT(F865=""),AND(C865:F865&gt;B865:E865),AND(C865:E865&gt;B865:D865))))</f>
        <v>1</v>
      </c>
      <c r="K865" s="1" t="b">
        <f t="array" ref="K865">IF(NOT(H865=""),AND(C865:H865&lt;B865:G865),IF(NOT(G865=""),AND(C865:G865&lt;B865:F865),IF(NOT(F865=""),AND(C865:F865&lt;B865:E865),AND(C865:E865&lt;B865:D865))))</f>
        <v>0</v>
      </c>
      <c r="L865" s="1" t="b">
        <f t="array" ref="L865">IF(NOT(H865=""),AND(AND(ABS(C865:H865-B865:G865)&gt;0),AND(ABS(C865:H865-B865:G865)&lt;4)),IF(NOT(G865=""),AND(AND(ABS(C865:G865-B865:F865)&gt;0),AND(ABS(C865:G865-B865:F865)&lt;4)),IF(NOT(F865=""),AND(AND(ABS(C865:F865-B865:E865)&gt;0),AND(ABS(C865:F865-B865:E865)&lt;4)),AND(AND(ABS(C865:E865-B865:D865)&gt;0),AND(ABS(C865:E865-B865:D865)&lt;4)))))</f>
        <v>1</v>
      </c>
      <c r="M865" s="1" t="b">
        <f t="shared" si="1"/>
        <v>1</v>
      </c>
    </row>
    <row r="866" ht="15.75" customHeight="1">
      <c r="A866" s="1" t="s">
        <v>875</v>
      </c>
      <c r="B866" s="1">
        <v>58.0</v>
      </c>
      <c r="C866" s="1">
        <v>57.0</v>
      </c>
      <c r="D866" s="1">
        <v>55.0</v>
      </c>
      <c r="E866" s="1">
        <v>53.0</v>
      </c>
      <c r="J866" s="1" t="b">
        <f t="array" ref="J866">IF(NOT(H866=""),AND(C866:H866&gt;B866:G866),IF(NOT(G866=""),AND(C866:G866&gt;B866:F866),IF(NOT(F866=""),AND(C866:F866&gt;B866:E866),AND(C866:E866&gt;B866:D866))))</f>
        <v>0</v>
      </c>
      <c r="K866" s="1" t="b">
        <f t="array" ref="K866">IF(NOT(H866=""),AND(C866:H866&lt;B866:G866),IF(NOT(G866=""),AND(C866:G866&lt;B866:F866),IF(NOT(F866=""),AND(C866:F866&lt;B866:E866),AND(C866:E866&lt;B866:D866))))</f>
        <v>1</v>
      </c>
      <c r="L866" s="1" t="b">
        <f t="array" ref="L866">IF(NOT(H866=""),AND(AND(ABS(C866:H866-B866:G866)&gt;0),AND(ABS(C866:H866-B866:G866)&lt;4)),IF(NOT(G866=""),AND(AND(ABS(C866:G866-B866:F866)&gt;0),AND(ABS(C866:G866-B866:F866)&lt;4)),IF(NOT(F866=""),AND(AND(ABS(C866:F866-B866:E866)&gt;0),AND(ABS(C866:F866-B866:E866)&lt;4)),AND(AND(ABS(C866:E866-B866:D866)&gt;0),AND(ABS(C866:E866-B866:D866)&lt;4)))))</f>
        <v>1</v>
      </c>
      <c r="M866" s="1" t="b">
        <f t="shared" si="1"/>
        <v>1</v>
      </c>
    </row>
    <row r="867" ht="15.75" customHeight="1">
      <c r="A867" s="1" t="s">
        <v>876</v>
      </c>
      <c r="B867" s="1">
        <v>46.0</v>
      </c>
      <c r="C867" s="1">
        <v>49.0</v>
      </c>
      <c r="D867" s="1">
        <v>50.0</v>
      </c>
      <c r="E867" s="1">
        <v>51.0</v>
      </c>
      <c r="F867" s="1">
        <v>52.0</v>
      </c>
      <c r="J867" s="1" t="b">
        <f t="array" ref="J867">IF(NOT(H867=""),AND(C867:H867&gt;B867:G867),IF(NOT(G867=""),AND(C867:G867&gt;B867:F867),IF(NOT(F867=""),AND(C867:F867&gt;B867:E867),AND(C867:E867&gt;B867:D867))))</f>
        <v>1</v>
      </c>
      <c r="K867" s="1" t="b">
        <f t="array" ref="K867">IF(NOT(H867=""),AND(C867:H867&lt;B867:G867),IF(NOT(G867=""),AND(C867:G867&lt;B867:F867),IF(NOT(F867=""),AND(C867:F867&lt;B867:E867),AND(C867:E867&lt;B867:D867))))</f>
        <v>0</v>
      </c>
      <c r="L867" s="1" t="b">
        <f t="array" ref="L867">IF(NOT(H867=""),AND(AND(ABS(C867:H867-B867:G867)&gt;0),AND(ABS(C867:H867-B867:G867)&lt;4)),IF(NOT(G867=""),AND(AND(ABS(C867:G867-B867:F867)&gt;0),AND(ABS(C867:G867-B867:F867)&lt;4)),IF(NOT(F867=""),AND(AND(ABS(C867:F867-B867:E867)&gt;0),AND(ABS(C867:F867-B867:E867)&lt;4)),AND(AND(ABS(C867:E867-B867:D867)&gt;0),AND(ABS(C867:E867-B867:D867)&lt;4)))))</f>
        <v>1</v>
      </c>
      <c r="M867" s="1" t="b">
        <f t="shared" si="1"/>
        <v>1</v>
      </c>
    </row>
    <row r="868" ht="15.75" customHeight="1">
      <c r="A868" s="1" t="s">
        <v>877</v>
      </c>
      <c r="B868" s="1">
        <v>53.0</v>
      </c>
      <c r="C868" s="1">
        <v>50.0</v>
      </c>
      <c r="D868" s="1">
        <v>49.0</v>
      </c>
      <c r="E868" s="1">
        <v>47.0</v>
      </c>
      <c r="F868" s="1">
        <v>46.0</v>
      </c>
      <c r="J868" s="1" t="b">
        <f t="array" ref="J868">IF(NOT(H868=""),AND(C868:H868&gt;B868:G868),IF(NOT(G868=""),AND(C868:G868&gt;B868:F868),IF(NOT(F868=""),AND(C868:F868&gt;B868:E868),AND(C868:E868&gt;B868:D868))))</f>
        <v>0</v>
      </c>
      <c r="K868" s="1" t="b">
        <f t="array" ref="K868">IF(NOT(H868=""),AND(C868:H868&lt;B868:G868),IF(NOT(G868=""),AND(C868:G868&lt;B868:F868),IF(NOT(F868=""),AND(C868:F868&lt;B868:E868),AND(C868:E868&lt;B868:D868))))</f>
        <v>1</v>
      </c>
      <c r="L868" s="1" t="b">
        <f t="array" ref="L868">IF(NOT(H868=""),AND(AND(ABS(C868:H868-B868:G868)&gt;0),AND(ABS(C868:H868-B868:G868)&lt;4)),IF(NOT(G868=""),AND(AND(ABS(C868:G868-B868:F868)&gt;0),AND(ABS(C868:G868-B868:F868)&lt;4)),IF(NOT(F868=""),AND(AND(ABS(C868:F868-B868:E868)&gt;0),AND(ABS(C868:F868-B868:E868)&lt;4)),AND(AND(ABS(C868:E868-B868:D868)&gt;0),AND(ABS(C868:E868-B868:D868)&lt;4)))))</f>
        <v>1</v>
      </c>
      <c r="M868" s="1" t="b">
        <f t="shared" si="1"/>
        <v>1</v>
      </c>
    </row>
    <row r="869" ht="15.75" customHeight="1">
      <c r="A869" s="1" t="s">
        <v>878</v>
      </c>
      <c r="B869" s="1">
        <v>59.0</v>
      </c>
      <c r="C869" s="1">
        <v>62.0</v>
      </c>
      <c r="D869" s="1">
        <v>65.0</v>
      </c>
      <c r="E869" s="1">
        <v>67.0</v>
      </c>
      <c r="F869" s="1">
        <v>70.0</v>
      </c>
      <c r="G869" s="1">
        <v>72.0</v>
      </c>
      <c r="J869" s="1" t="b">
        <f t="array" ref="J869">IF(NOT(H869=""),AND(C869:H869&gt;B869:G869),IF(NOT(G869=""),AND(C869:G869&gt;B869:F869),IF(NOT(F869=""),AND(C869:F869&gt;B869:E869),AND(C869:E869&gt;B869:D869))))</f>
        <v>1</v>
      </c>
      <c r="K869" s="1" t="b">
        <f t="array" ref="K869">IF(NOT(H869=""),AND(C869:H869&lt;B869:G869),IF(NOT(G869=""),AND(C869:G869&lt;B869:F869),IF(NOT(F869=""),AND(C869:F869&lt;B869:E869),AND(C869:E869&lt;B869:D869))))</f>
        <v>0</v>
      </c>
      <c r="L869" s="1" t="b">
        <f t="array" ref="L869">IF(NOT(H869=""),AND(AND(ABS(C869:H869-B869:G869)&gt;0),AND(ABS(C869:H869-B869:G869)&lt;4)),IF(NOT(G869=""),AND(AND(ABS(C869:G869-B869:F869)&gt;0),AND(ABS(C869:G869-B869:F869)&lt;4)),IF(NOT(F869=""),AND(AND(ABS(C869:F869-B869:E869)&gt;0),AND(ABS(C869:F869-B869:E869)&lt;4)),AND(AND(ABS(C869:E869-B869:D869)&gt;0),AND(ABS(C869:E869-B869:D869)&lt;4)))))</f>
        <v>1</v>
      </c>
      <c r="M869" s="1" t="b">
        <f t="shared" si="1"/>
        <v>1</v>
      </c>
    </row>
    <row r="870" ht="15.75" customHeight="1">
      <c r="A870" s="1" t="s">
        <v>879</v>
      </c>
      <c r="B870" s="1">
        <v>45.0</v>
      </c>
      <c r="C870" s="1">
        <v>42.0</v>
      </c>
      <c r="D870" s="1">
        <v>40.0</v>
      </c>
      <c r="E870" s="1">
        <v>39.0</v>
      </c>
      <c r="J870" s="1" t="b">
        <f t="array" ref="J870">IF(NOT(H870=""),AND(C870:H870&gt;B870:G870),IF(NOT(G870=""),AND(C870:G870&gt;B870:F870),IF(NOT(F870=""),AND(C870:F870&gt;B870:E870),AND(C870:E870&gt;B870:D870))))</f>
        <v>0</v>
      </c>
      <c r="K870" s="1" t="b">
        <f t="array" ref="K870">IF(NOT(H870=""),AND(C870:H870&lt;B870:G870),IF(NOT(G870=""),AND(C870:G870&lt;B870:F870),IF(NOT(F870=""),AND(C870:F870&lt;B870:E870),AND(C870:E870&lt;B870:D870))))</f>
        <v>1</v>
      </c>
      <c r="L870" s="1" t="b">
        <f t="array" ref="L870">IF(NOT(H870=""),AND(AND(ABS(C870:H870-B870:G870)&gt;0),AND(ABS(C870:H870-B870:G870)&lt;4)),IF(NOT(G870=""),AND(AND(ABS(C870:G870-B870:F870)&gt;0),AND(ABS(C870:G870-B870:F870)&lt;4)),IF(NOT(F870=""),AND(AND(ABS(C870:F870-B870:E870)&gt;0),AND(ABS(C870:F870-B870:E870)&lt;4)),AND(AND(ABS(C870:E870-B870:D870)&gt;0),AND(ABS(C870:E870-B870:D870)&lt;4)))))</f>
        <v>1</v>
      </c>
      <c r="M870" s="1" t="b">
        <f t="shared" si="1"/>
        <v>1</v>
      </c>
    </row>
    <row r="871" ht="15.75" customHeight="1">
      <c r="A871" s="1" t="s">
        <v>880</v>
      </c>
      <c r="B871" s="1">
        <v>92.0</v>
      </c>
      <c r="C871" s="1">
        <v>90.0</v>
      </c>
      <c r="D871" s="1">
        <v>89.0</v>
      </c>
      <c r="E871" s="1">
        <v>86.0</v>
      </c>
      <c r="F871" s="1">
        <v>85.0</v>
      </c>
      <c r="G871" s="1">
        <v>83.0</v>
      </c>
      <c r="J871" s="1" t="b">
        <f t="array" ref="J871">IF(NOT(H871=""),AND(C871:H871&gt;B871:G871),IF(NOT(G871=""),AND(C871:G871&gt;B871:F871),IF(NOT(F871=""),AND(C871:F871&gt;B871:E871),AND(C871:E871&gt;B871:D871))))</f>
        <v>0</v>
      </c>
      <c r="K871" s="1" t="b">
        <f t="array" ref="K871">IF(NOT(H871=""),AND(C871:H871&lt;B871:G871),IF(NOT(G871=""),AND(C871:G871&lt;B871:F871),IF(NOT(F871=""),AND(C871:F871&lt;B871:E871),AND(C871:E871&lt;B871:D871))))</f>
        <v>1</v>
      </c>
      <c r="L871" s="1" t="b">
        <f t="array" ref="L871">IF(NOT(H871=""),AND(AND(ABS(C871:H871-B871:G871)&gt;0),AND(ABS(C871:H871-B871:G871)&lt;4)),IF(NOT(G871=""),AND(AND(ABS(C871:G871-B871:F871)&gt;0),AND(ABS(C871:G871-B871:F871)&lt;4)),IF(NOT(F871=""),AND(AND(ABS(C871:F871-B871:E871)&gt;0),AND(ABS(C871:F871-B871:E871)&lt;4)),AND(AND(ABS(C871:E871-B871:D871)&gt;0),AND(ABS(C871:E871-B871:D871)&lt;4)))))</f>
        <v>1</v>
      </c>
      <c r="M871" s="1" t="b">
        <f t="shared" si="1"/>
        <v>1</v>
      </c>
    </row>
    <row r="872" ht="15.75" customHeight="1">
      <c r="A872" s="1" t="s">
        <v>881</v>
      </c>
      <c r="B872" s="1">
        <v>77.0</v>
      </c>
      <c r="C872" s="1">
        <v>79.0</v>
      </c>
      <c r="D872" s="1">
        <v>82.0</v>
      </c>
      <c r="E872" s="1">
        <v>85.0</v>
      </c>
      <c r="F872" s="1">
        <v>87.0</v>
      </c>
      <c r="J872" s="1" t="b">
        <f t="array" ref="J872">IF(NOT(H872=""),AND(C872:H872&gt;B872:G872),IF(NOT(G872=""),AND(C872:G872&gt;B872:F872),IF(NOT(F872=""),AND(C872:F872&gt;B872:E872),AND(C872:E872&gt;B872:D872))))</f>
        <v>1</v>
      </c>
      <c r="K872" s="1" t="b">
        <f t="array" ref="K872">IF(NOT(H872=""),AND(C872:H872&lt;B872:G872),IF(NOT(G872=""),AND(C872:G872&lt;B872:F872),IF(NOT(F872=""),AND(C872:F872&lt;B872:E872),AND(C872:E872&lt;B872:D872))))</f>
        <v>0</v>
      </c>
      <c r="L872" s="1" t="b">
        <f t="array" ref="L872">IF(NOT(H872=""),AND(AND(ABS(C872:H872-B872:G872)&gt;0),AND(ABS(C872:H872-B872:G872)&lt;4)),IF(NOT(G872=""),AND(AND(ABS(C872:G872-B872:F872)&gt;0),AND(ABS(C872:G872-B872:F872)&lt;4)),IF(NOT(F872=""),AND(AND(ABS(C872:F872-B872:E872)&gt;0),AND(ABS(C872:F872-B872:E872)&lt;4)),AND(AND(ABS(C872:E872-B872:D872)&gt;0),AND(ABS(C872:E872-B872:D872)&lt;4)))))</f>
        <v>1</v>
      </c>
      <c r="M872" s="1" t="b">
        <f t="shared" si="1"/>
        <v>1</v>
      </c>
    </row>
    <row r="873" ht="15.75" customHeight="1">
      <c r="A873" s="1" t="s">
        <v>882</v>
      </c>
      <c r="B873" s="1">
        <v>28.0</v>
      </c>
      <c r="C873" s="1">
        <v>26.0</v>
      </c>
      <c r="D873" s="1">
        <v>25.0</v>
      </c>
      <c r="E873" s="1">
        <v>24.0</v>
      </c>
      <c r="F873" s="1">
        <v>23.0</v>
      </c>
      <c r="G873" s="1">
        <v>22.0</v>
      </c>
      <c r="J873" s="1" t="b">
        <f t="array" ref="J873">IF(NOT(H873=""),AND(C873:H873&gt;B873:G873),IF(NOT(G873=""),AND(C873:G873&gt;B873:F873),IF(NOT(F873=""),AND(C873:F873&gt;B873:E873),AND(C873:E873&gt;B873:D873))))</f>
        <v>0</v>
      </c>
      <c r="K873" s="1" t="b">
        <f t="array" ref="K873">IF(NOT(H873=""),AND(C873:H873&lt;B873:G873),IF(NOT(G873=""),AND(C873:G873&lt;B873:F873),IF(NOT(F873=""),AND(C873:F873&lt;B873:E873),AND(C873:E873&lt;B873:D873))))</f>
        <v>1</v>
      </c>
      <c r="L873" s="1" t="b">
        <f t="array" ref="L873">IF(NOT(H873=""),AND(AND(ABS(C873:H873-B873:G873)&gt;0),AND(ABS(C873:H873-B873:G873)&lt;4)),IF(NOT(G873=""),AND(AND(ABS(C873:G873-B873:F873)&gt;0),AND(ABS(C873:G873-B873:F873)&lt;4)),IF(NOT(F873=""),AND(AND(ABS(C873:F873-B873:E873)&gt;0),AND(ABS(C873:F873-B873:E873)&lt;4)),AND(AND(ABS(C873:E873-B873:D873)&gt;0),AND(ABS(C873:E873-B873:D873)&lt;4)))))</f>
        <v>1</v>
      </c>
      <c r="M873" s="1" t="b">
        <f t="shared" si="1"/>
        <v>1</v>
      </c>
    </row>
    <row r="874" ht="15.75" customHeight="1">
      <c r="A874" s="1" t="s">
        <v>883</v>
      </c>
      <c r="B874" s="1">
        <v>34.0</v>
      </c>
      <c r="C874" s="1">
        <v>32.0</v>
      </c>
      <c r="D874" s="1">
        <v>31.0</v>
      </c>
      <c r="E874" s="1">
        <v>29.0</v>
      </c>
      <c r="F874" s="1">
        <v>28.0</v>
      </c>
      <c r="G874" s="1">
        <v>25.0</v>
      </c>
      <c r="J874" s="1" t="b">
        <f t="array" ref="J874">IF(NOT(H874=""),AND(C874:H874&gt;B874:G874),IF(NOT(G874=""),AND(C874:G874&gt;B874:F874),IF(NOT(F874=""),AND(C874:F874&gt;B874:E874),AND(C874:E874&gt;B874:D874))))</f>
        <v>0</v>
      </c>
      <c r="K874" s="1" t="b">
        <f t="array" ref="K874">IF(NOT(H874=""),AND(C874:H874&lt;B874:G874),IF(NOT(G874=""),AND(C874:G874&lt;B874:F874),IF(NOT(F874=""),AND(C874:F874&lt;B874:E874),AND(C874:E874&lt;B874:D874))))</f>
        <v>1</v>
      </c>
      <c r="L874" s="1" t="b">
        <f t="array" ref="L874">IF(NOT(H874=""),AND(AND(ABS(C874:H874-B874:G874)&gt;0),AND(ABS(C874:H874-B874:G874)&lt;4)),IF(NOT(G874=""),AND(AND(ABS(C874:G874-B874:F874)&gt;0),AND(ABS(C874:G874-B874:F874)&lt;4)),IF(NOT(F874=""),AND(AND(ABS(C874:F874-B874:E874)&gt;0),AND(ABS(C874:F874-B874:E874)&lt;4)),AND(AND(ABS(C874:E874-B874:D874)&gt;0),AND(ABS(C874:E874-B874:D874)&lt;4)))))</f>
        <v>1</v>
      </c>
      <c r="M874" s="1" t="b">
        <f t="shared" si="1"/>
        <v>1</v>
      </c>
    </row>
    <row r="875" ht="15.75" customHeight="1">
      <c r="A875" s="1" t="s">
        <v>884</v>
      </c>
      <c r="B875" s="1">
        <v>82.0</v>
      </c>
      <c r="C875" s="1">
        <v>80.0</v>
      </c>
      <c r="D875" s="1">
        <v>78.0</v>
      </c>
      <c r="E875" s="1">
        <v>76.0</v>
      </c>
      <c r="F875" s="1">
        <v>75.0</v>
      </c>
      <c r="J875" s="1" t="b">
        <f t="array" ref="J875">IF(NOT(H875=""),AND(C875:H875&gt;B875:G875),IF(NOT(G875=""),AND(C875:G875&gt;B875:F875),IF(NOT(F875=""),AND(C875:F875&gt;B875:E875),AND(C875:E875&gt;B875:D875))))</f>
        <v>0</v>
      </c>
      <c r="K875" s="1" t="b">
        <f t="array" ref="K875">IF(NOT(H875=""),AND(C875:H875&lt;B875:G875),IF(NOT(G875=""),AND(C875:G875&lt;B875:F875),IF(NOT(F875=""),AND(C875:F875&lt;B875:E875),AND(C875:E875&lt;B875:D875))))</f>
        <v>1</v>
      </c>
      <c r="L875" s="1" t="b">
        <f t="array" ref="L875">IF(NOT(H875=""),AND(AND(ABS(C875:H875-B875:G875)&gt;0),AND(ABS(C875:H875-B875:G875)&lt;4)),IF(NOT(G875=""),AND(AND(ABS(C875:G875-B875:F875)&gt;0),AND(ABS(C875:G875-B875:F875)&lt;4)),IF(NOT(F875=""),AND(AND(ABS(C875:F875-B875:E875)&gt;0),AND(ABS(C875:F875-B875:E875)&lt;4)),AND(AND(ABS(C875:E875-B875:D875)&gt;0),AND(ABS(C875:E875-B875:D875)&lt;4)))))</f>
        <v>1</v>
      </c>
      <c r="M875" s="1" t="b">
        <f t="shared" si="1"/>
        <v>1</v>
      </c>
    </row>
    <row r="876" ht="15.75" customHeight="1">
      <c r="A876" s="1" t="s">
        <v>885</v>
      </c>
      <c r="B876" s="1">
        <v>11.0</v>
      </c>
      <c r="C876" s="1">
        <v>10.0</v>
      </c>
      <c r="D876" s="1">
        <v>7.0</v>
      </c>
      <c r="E876" s="1">
        <v>5.0</v>
      </c>
      <c r="F876" s="1">
        <v>2.0</v>
      </c>
      <c r="J876" s="1" t="b">
        <f t="array" ref="J876">IF(NOT(H876=""),AND(C876:H876&gt;B876:G876),IF(NOT(G876=""),AND(C876:G876&gt;B876:F876),IF(NOT(F876=""),AND(C876:F876&gt;B876:E876),AND(C876:E876&gt;B876:D876))))</f>
        <v>0</v>
      </c>
      <c r="K876" s="1" t="b">
        <f t="array" ref="K876">IF(NOT(H876=""),AND(C876:H876&lt;B876:G876),IF(NOT(G876=""),AND(C876:G876&lt;B876:F876),IF(NOT(F876=""),AND(C876:F876&lt;B876:E876),AND(C876:E876&lt;B876:D876))))</f>
        <v>1</v>
      </c>
      <c r="L876" s="1" t="b">
        <f t="array" ref="L876">IF(NOT(H876=""),AND(AND(ABS(C876:H876-B876:G876)&gt;0),AND(ABS(C876:H876-B876:G876)&lt;4)),IF(NOT(G876=""),AND(AND(ABS(C876:G876-B876:F876)&gt;0),AND(ABS(C876:G876-B876:F876)&lt;4)),IF(NOT(F876=""),AND(AND(ABS(C876:F876-B876:E876)&gt;0),AND(ABS(C876:F876-B876:E876)&lt;4)),AND(AND(ABS(C876:E876-B876:D876)&gt;0),AND(ABS(C876:E876-B876:D876)&lt;4)))))</f>
        <v>1</v>
      </c>
      <c r="M876" s="1" t="b">
        <f t="shared" si="1"/>
        <v>1</v>
      </c>
    </row>
    <row r="877" ht="15.75" customHeight="1">
      <c r="A877" s="1" t="s">
        <v>886</v>
      </c>
      <c r="B877" s="1">
        <v>40.0</v>
      </c>
      <c r="C877" s="1">
        <v>38.0</v>
      </c>
      <c r="D877" s="1">
        <v>36.0</v>
      </c>
      <c r="E877" s="1">
        <v>34.0</v>
      </c>
      <c r="F877" s="1">
        <v>31.0</v>
      </c>
      <c r="G877" s="1">
        <v>28.0</v>
      </c>
      <c r="H877" s="1">
        <v>27.0</v>
      </c>
      <c r="J877" s="1" t="b">
        <f t="array" ref="J877">IF(NOT(H877=""),AND(C877:H877&gt;B877:G877),IF(NOT(G877=""),AND(C877:G877&gt;B877:F877),IF(NOT(F877=""),AND(C877:F877&gt;B877:E877),AND(C877:E877&gt;B877:D877))))</f>
        <v>0</v>
      </c>
      <c r="K877" s="1" t="b">
        <f t="array" ref="K877">IF(NOT(H877=""),AND(C877:H877&lt;B877:G877),IF(NOT(G877=""),AND(C877:G877&lt;B877:F877),IF(NOT(F877=""),AND(C877:F877&lt;B877:E877),AND(C877:E877&lt;B877:D877))))</f>
        <v>1</v>
      </c>
      <c r="L877" s="1" t="b">
        <f t="array" ref="L877">IF(NOT(H877=""),AND(AND(ABS(C877:H877-B877:G877)&gt;0),AND(ABS(C877:H877-B877:G877)&lt;4)),IF(NOT(G877=""),AND(AND(ABS(C877:G877-B877:F877)&gt;0),AND(ABS(C877:G877-B877:F877)&lt;4)),IF(NOT(F877=""),AND(AND(ABS(C877:F877-B877:E877)&gt;0),AND(ABS(C877:F877-B877:E877)&lt;4)),AND(AND(ABS(C877:E877-B877:D877)&gt;0),AND(ABS(C877:E877-B877:D877)&lt;4)))))</f>
        <v>1</v>
      </c>
      <c r="M877" s="1" t="b">
        <f t="shared" si="1"/>
        <v>1</v>
      </c>
    </row>
    <row r="878" ht="15.75" customHeight="1">
      <c r="A878" s="1" t="s">
        <v>887</v>
      </c>
      <c r="B878" s="1">
        <v>29.0</v>
      </c>
      <c r="C878" s="1">
        <v>26.0</v>
      </c>
      <c r="D878" s="1">
        <v>25.0</v>
      </c>
      <c r="E878" s="1">
        <v>22.0</v>
      </c>
      <c r="F878" s="1">
        <v>20.0</v>
      </c>
      <c r="J878" s="1" t="b">
        <f t="array" ref="J878">IF(NOT(H878=""),AND(C878:H878&gt;B878:G878),IF(NOT(G878=""),AND(C878:G878&gt;B878:F878),IF(NOT(F878=""),AND(C878:F878&gt;B878:E878),AND(C878:E878&gt;B878:D878))))</f>
        <v>0</v>
      </c>
      <c r="K878" s="1" t="b">
        <f t="array" ref="K878">IF(NOT(H878=""),AND(C878:H878&lt;B878:G878),IF(NOT(G878=""),AND(C878:G878&lt;B878:F878),IF(NOT(F878=""),AND(C878:F878&lt;B878:E878),AND(C878:E878&lt;B878:D878))))</f>
        <v>1</v>
      </c>
      <c r="L878" s="1" t="b">
        <f t="array" ref="L878">IF(NOT(H878=""),AND(AND(ABS(C878:H878-B878:G878)&gt;0),AND(ABS(C878:H878-B878:G878)&lt;4)),IF(NOT(G878=""),AND(AND(ABS(C878:G878-B878:F878)&gt;0),AND(ABS(C878:G878-B878:F878)&lt;4)),IF(NOT(F878=""),AND(AND(ABS(C878:F878-B878:E878)&gt;0),AND(ABS(C878:F878-B878:E878)&lt;4)),AND(AND(ABS(C878:E878-B878:D878)&gt;0),AND(ABS(C878:E878-B878:D878)&lt;4)))))</f>
        <v>1</v>
      </c>
      <c r="M878" s="1" t="b">
        <f t="shared" si="1"/>
        <v>1</v>
      </c>
    </row>
    <row r="879" ht="15.75" customHeight="1">
      <c r="A879" s="1" t="s">
        <v>888</v>
      </c>
      <c r="B879" s="1">
        <v>86.0</v>
      </c>
      <c r="C879" s="1">
        <v>83.0</v>
      </c>
      <c r="D879" s="1">
        <v>82.0</v>
      </c>
      <c r="E879" s="1">
        <v>80.0</v>
      </c>
      <c r="F879" s="1">
        <v>77.0</v>
      </c>
      <c r="G879" s="1">
        <v>75.0</v>
      </c>
      <c r="H879" s="1">
        <v>72.0</v>
      </c>
      <c r="J879" s="1" t="b">
        <f t="array" ref="J879">IF(NOT(H879=""),AND(C879:H879&gt;B879:G879),IF(NOT(G879=""),AND(C879:G879&gt;B879:F879),IF(NOT(F879=""),AND(C879:F879&gt;B879:E879),AND(C879:E879&gt;B879:D879))))</f>
        <v>0</v>
      </c>
      <c r="K879" s="1" t="b">
        <f t="array" ref="K879">IF(NOT(H879=""),AND(C879:H879&lt;B879:G879),IF(NOT(G879=""),AND(C879:G879&lt;B879:F879),IF(NOT(F879=""),AND(C879:F879&lt;B879:E879),AND(C879:E879&lt;B879:D879))))</f>
        <v>1</v>
      </c>
      <c r="L879" s="1" t="b">
        <f t="array" ref="L879">IF(NOT(H879=""),AND(AND(ABS(C879:H879-B879:G879)&gt;0),AND(ABS(C879:H879-B879:G879)&lt;4)),IF(NOT(G879=""),AND(AND(ABS(C879:G879-B879:F879)&gt;0),AND(ABS(C879:G879-B879:F879)&lt;4)),IF(NOT(F879=""),AND(AND(ABS(C879:F879-B879:E879)&gt;0),AND(ABS(C879:F879-B879:E879)&lt;4)),AND(AND(ABS(C879:E879-B879:D879)&gt;0),AND(ABS(C879:E879-B879:D879)&lt;4)))))</f>
        <v>1</v>
      </c>
      <c r="M879" s="1" t="b">
        <f t="shared" si="1"/>
        <v>1</v>
      </c>
    </row>
    <row r="880" ht="15.75" customHeight="1">
      <c r="A880" s="1" t="s">
        <v>889</v>
      </c>
      <c r="B880" s="1">
        <v>46.0</v>
      </c>
      <c r="C880" s="1">
        <v>48.0</v>
      </c>
      <c r="D880" s="1">
        <v>50.0</v>
      </c>
      <c r="E880" s="1">
        <v>51.0</v>
      </c>
      <c r="F880" s="1">
        <v>53.0</v>
      </c>
      <c r="J880" s="1" t="b">
        <f t="array" ref="J880">IF(NOT(H880=""),AND(C880:H880&gt;B880:G880),IF(NOT(G880=""),AND(C880:G880&gt;B880:F880),IF(NOT(F880=""),AND(C880:F880&gt;B880:E880),AND(C880:E880&gt;B880:D880))))</f>
        <v>1</v>
      </c>
      <c r="K880" s="1" t="b">
        <f t="array" ref="K880">IF(NOT(H880=""),AND(C880:H880&lt;B880:G880),IF(NOT(G880=""),AND(C880:G880&lt;B880:F880),IF(NOT(F880=""),AND(C880:F880&lt;B880:E880),AND(C880:E880&lt;B880:D880))))</f>
        <v>0</v>
      </c>
      <c r="L880" s="1" t="b">
        <f t="array" ref="L880">IF(NOT(H880=""),AND(AND(ABS(C880:H880-B880:G880)&gt;0),AND(ABS(C880:H880-B880:G880)&lt;4)),IF(NOT(G880=""),AND(AND(ABS(C880:G880-B880:F880)&gt;0),AND(ABS(C880:G880-B880:F880)&lt;4)),IF(NOT(F880=""),AND(AND(ABS(C880:F880-B880:E880)&gt;0),AND(ABS(C880:F880-B880:E880)&lt;4)),AND(AND(ABS(C880:E880-B880:D880)&gt;0),AND(ABS(C880:E880-B880:D880)&lt;4)))))</f>
        <v>1</v>
      </c>
      <c r="M880" s="1" t="b">
        <f t="shared" si="1"/>
        <v>1</v>
      </c>
    </row>
    <row r="881" ht="15.75" customHeight="1">
      <c r="A881" s="1" t="s">
        <v>890</v>
      </c>
      <c r="B881" s="1">
        <v>23.0</v>
      </c>
      <c r="C881" s="1">
        <v>20.0</v>
      </c>
      <c r="D881" s="1">
        <v>19.0</v>
      </c>
      <c r="E881" s="1">
        <v>17.0</v>
      </c>
      <c r="F881" s="1">
        <v>16.0</v>
      </c>
      <c r="J881" s="1" t="b">
        <f t="array" ref="J881">IF(NOT(H881=""),AND(C881:H881&gt;B881:G881),IF(NOT(G881=""),AND(C881:G881&gt;B881:F881),IF(NOT(F881=""),AND(C881:F881&gt;B881:E881),AND(C881:E881&gt;B881:D881))))</f>
        <v>0</v>
      </c>
      <c r="K881" s="1" t="b">
        <f t="array" ref="K881">IF(NOT(H881=""),AND(C881:H881&lt;B881:G881),IF(NOT(G881=""),AND(C881:G881&lt;B881:F881),IF(NOT(F881=""),AND(C881:F881&lt;B881:E881),AND(C881:E881&lt;B881:D881))))</f>
        <v>1</v>
      </c>
      <c r="L881" s="1" t="b">
        <f t="array" ref="L881">IF(NOT(H881=""),AND(AND(ABS(C881:H881-B881:G881)&gt;0),AND(ABS(C881:H881-B881:G881)&lt;4)),IF(NOT(G881=""),AND(AND(ABS(C881:G881-B881:F881)&gt;0),AND(ABS(C881:G881-B881:F881)&lt;4)),IF(NOT(F881=""),AND(AND(ABS(C881:F881-B881:E881)&gt;0),AND(ABS(C881:F881-B881:E881)&lt;4)),AND(AND(ABS(C881:E881-B881:D881)&gt;0),AND(ABS(C881:E881-B881:D881)&lt;4)))))</f>
        <v>1</v>
      </c>
      <c r="M881" s="1" t="b">
        <f t="shared" si="1"/>
        <v>1</v>
      </c>
    </row>
    <row r="882" ht="15.75" customHeight="1">
      <c r="A882" s="1" t="s">
        <v>891</v>
      </c>
      <c r="B882" s="1">
        <v>33.0</v>
      </c>
      <c r="C882" s="1">
        <v>36.0</v>
      </c>
      <c r="D882" s="1">
        <v>38.0</v>
      </c>
      <c r="E882" s="1">
        <v>40.0</v>
      </c>
      <c r="F882" s="1">
        <v>41.0</v>
      </c>
      <c r="G882" s="1">
        <v>43.0</v>
      </c>
      <c r="H882" s="1">
        <v>44.0</v>
      </c>
      <c r="J882" s="1" t="b">
        <f t="array" ref="J882">IF(NOT(H882=""),AND(C882:H882&gt;B882:G882),IF(NOT(G882=""),AND(C882:G882&gt;B882:F882),IF(NOT(F882=""),AND(C882:F882&gt;B882:E882),AND(C882:E882&gt;B882:D882))))</f>
        <v>1</v>
      </c>
      <c r="K882" s="1" t="b">
        <f t="array" ref="K882">IF(NOT(H882=""),AND(C882:H882&lt;B882:G882),IF(NOT(G882=""),AND(C882:G882&lt;B882:F882),IF(NOT(F882=""),AND(C882:F882&lt;B882:E882),AND(C882:E882&lt;B882:D882))))</f>
        <v>0</v>
      </c>
      <c r="L882" s="1" t="b">
        <f t="array" ref="L882">IF(NOT(H882=""),AND(AND(ABS(C882:H882-B882:G882)&gt;0),AND(ABS(C882:H882-B882:G882)&lt;4)),IF(NOT(G882=""),AND(AND(ABS(C882:G882-B882:F882)&gt;0),AND(ABS(C882:G882-B882:F882)&lt;4)),IF(NOT(F882=""),AND(AND(ABS(C882:F882-B882:E882)&gt;0),AND(ABS(C882:F882-B882:E882)&lt;4)),AND(AND(ABS(C882:E882-B882:D882)&gt;0),AND(ABS(C882:E882-B882:D882)&lt;4)))))</f>
        <v>1</v>
      </c>
      <c r="M882" s="1" t="b">
        <f t="shared" si="1"/>
        <v>1</v>
      </c>
    </row>
    <row r="883" ht="15.75" customHeight="1">
      <c r="A883" s="1" t="s">
        <v>892</v>
      </c>
      <c r="B883" s="1">
        <v>62.0</v>
      </c>
      <c r="C883" s="1">
        <v>59.0</v>
      </c>
      <c r="D883" s="1">
        <v>57.0</v>
      </c>
      <c r="E883" s="1">
        <v>55.0</v>
      </c>
      <c r="F883" s="1">
        <v>54.0</v>
      </c>
      <c r="G883" s="1">
        <v>52.0</v>
      </c>
      <c r="J883" s="1" t="b">
        <f t="array" ref="J883">IF(NOT(H883=""),AND(C883:H883&gt;B883:G883),IF(NOT(G883=""),AND(C883:G883&gt;B883:F883),IF(NOT(F883=""),AND(C883:F883&gt;B883:E883),AND(C883:E883&gt;B883:D883))))</f>
        <v>0</v>
      </c>
      <c r="K883" s="1" t="b">
        <f t="array" ref="K883">IF(NOT(H883=""),AND(C883:H883&lt;B883:G883),IF(NOT(G883=""),AND(C883:G883&lt;B883:F883),IF(NOT(F883=""),AND(C883:F883&lt;B883:E883),AND(C883:E883&lt;B883:D883))))</f>
        <v>1</v>
      </c>
      <c r="L883" s="1" t="b">
        <f t="array" ref="L883">IF(NOT(H883=""),AND(AND(ABS(C883:H883-B883:G883)&gt;0),AND(ABS(C883:H883-B883:G883)&lt;4)),IF(NOT(G883=""),AND(AND(ABS(C883:G883-B883:F883)&gt;0),AND(ABS(C883:G883-B883:F883)&lt;4)),IF(NOT(F883=""),AND(AND(ABS(C883:F883-B883:E883)&gt;0),AND(ABS(C883:F883-B883:E883)&lt;4)),AND(AND(ABS(C883:E883-B883:D883)&gt;0),AND(ABS(C883:E883-B883:D883)&lt;4)))))</f>
        <v>1</v>
      </c>
      <c r="M883" s="1" t="b">
        <f t="shared" si="1"/>
        <v>1</v>
      </c>
    </row>
    <row r="884" ht="15.75" customHeight="1">
      <c r="A884" s="1" t="s">
        <v>893</v>
      </c>
      <c r="B884" s="1">
        <v>14.0</v>
      </c>
      <c r="C884" s="1">
        <v>15.0</v>
      </c>
      <c r="D884" s="1">
        <v>17.0</v>
      </c>
      <c r="E884" s="1">
        <v>18.0</v>
      </c>
      <c r="F884" s="1">
        <v>20.0</v>
      </c>
      <c r="G884" s="1">
        <v>21.0</v>
      </c>
      <c r="J884" s="1" t="b">
        <f t="array" ref="J884">IF(NOT(H884=""),AND(C884:H884&gt;B884:G884),IF(NOT(G884=""),AND(C884:G884&gt;B884:F884),IF(NOT(F884=""),AND(C884:F884&gt;B884:E884),AND(C884:E884&gt;B884:D884))))</f>
        <v>1</v>
      </c>
      <c r="K884" s="1" t="b">
        <f t="array" ref="K884">IF(NOT(H884=""),AND(C884:H884&lt;B884:G884),IF(NOT(G884=""),AND(C884:G884&lt;B884:F884),IF(NOT(F884=""),AND(C884:F884&lt;B884:E884),AND(C884:E884&lt;B884:D884))))</f>
        <v>0</v>
      </c>
      <c r="L884" s="1" t="b">
        <f t="array" ref="L884">IF(NOT(H884=""),AND(AND(ABS(C884:H884-B884:G884)&gt;0),AND(ABS(C884:H884-B884:G884)&lt;4)),IF(NOT(G884=""),AND(AND(ABS(C884:G884-B884:F884)&gt;0),AND(ABS(C884:G884-B884:F884)&lt;4)),IF(NOT(F884=""),AND(AND(ABS(C884:F884-B884:E884)&gt;0),AND(ABS(C884:F884-B884:E884)&lt;4)),AND(AND(ABS(C884:E884-B884:D884)&gt;0),AND(ABS(C884:E884-B884:D884)&lt;4)))))</f>
        <v>1</v>
      </c>
      <c r="M884" s="1" t="b">
        <f t="shared" si="1"/>
        <v>1</v>
      </c>
    </row>
    <row r="885" ht="15.75" customHeight="1">
      <c r="A885" s="1" t="s">
        <v>894</v>
      </c>
      <c r="B885" s="1">
        <v>72.0</v>
      </c>
      <c r="C885" s="1">
        <v>70.0</v>
      </c>
      <c r="D885" s="1">
        <v>67.0</v>
      </c>
      <c r="E885" s="1">
        <v>66.0</v>
      </c>
      <c r="F885" s="1">
        <v>63.0</v>
      </c>
      <c r="G885" s="1">
        <v>62.0</v>
      </c>
      <c r="J885" s="1" t="b">
        <f t="array" ref="J885">IF(NOT(H885=""),AND(C885:H885&gt;B885:G885),IF(NOT(G885=""),AND(C885:G885&gt;B885:F885),IF(NOT(F885=""),AND(C885:F885&gt;B885:E885),AND(C885:E885&gt;B885:D885))))</f>
        <v>0</v>
      </c>
      <c r="K885" s="1" t="b">
        <f t="array" ref="K885">IF(NOT(H885=""),AND(C885:H885&lt;B885:G885),IF(NOT(G885=""),AND(C885:G885&lt;B885:F885),IF(NOT(F885=""),AND(C885:F885&lt;B885:E885),AND(C885:E885&lt;B885:D885))))</f>
        <v>1</v>
      </c>
      <c r="L885" s="1" t="b">
        <f t="array" ref="L885">IF(NOT(H885=""),AND(AND(ABS(C885:H885-B885:G885)&gt;0),AND(ABS(C885:H885-B885:G885)&lt;4)),IF(NOT(G885=""),AND(AND(ABS(C885:G885-B885:F885)&gt;0),AND(ABS(C885:G885-B885:F885)&lt;4)),IF(NOT(F885=""),AND(AND(ABS(C885:F885-B885:E885)&gt;0),AND(ABS(C885:F885-B885:E885)&lt;4)),AND(AND(ABS(C885:E885-B885:D885)&gt;0),AND(ABS(C885:E885-B885:D885)&lt;4)))))</f>
        <v>1</v>
      </c>
      <c r="M885" s="1" t="b">
        <f t="shared" si="1"/>
        <v>1</v>
      </c>
    </row>
    <row r="886" ht="15.75" customHeight="1">
      <c r="A886" s="1" t="s">
        <v>895</v>
      </c>
      <c r="B886" s="1">
        <v>72.0</v>
      </c>
      <c r="C886" s="1">
        <v>73.0</v>
      </c>
      <c r="D886" s="1">
        <v>75.0</v>
      </c>
      <c r="E886" s="1">
        <v>78.0</v>
      </c>
      <c r="F886" s="1">
        <v>80.0</v>
      </c>
      <c r="G886" s="1">
        <v>81.0</v>
      </c>
      <c r="H886" s="1">
        <v>84.0</v>
      </c>
      <c r="J886" s="1" t="b">
        <f t="array" ref="J886">IF(NOT(H886=""),AND(C886:H886&gt;B886:G886),IF(NOT(G886=""),AND(C886:G886&gt;B886:F886),IF(NOT(F886=""),AND(C886:F886&gt;B886:E886),AND(C886:E886&gt;B886:D886))))</f>
        <v>1</v>
      </c>
      <c r="K886" s="1" t="b">
        <f t="array" ref="K886">IF(NOT(H886=""),AND(C886:H886&lt;B886:G886),IF(NOT(G886=""),AND(C886:G886&lt;B886:F886),IF(NOT(F886=""),AND(C886:F886&lt;B886:E886),AND(C886:E886&lt;B886:D886))))</f>
        <v>0</v>
      </c>
      <c r="L886" s="1" t="b">
        <f t="array" ref="L886">IF(NOT(H886=""),AND(AND(ABS(C886:H886-B886:G886)&gt;0),AND(ABS(C886:H886-B886:G886)&lt;4)),IF(NOT(G886=""),AND(AND(ABS(C886:G886-B886:F886)&gt;0),AND(ABS(C886:G886-B886:F886)&lt;4)),IF(NOT(F886=""),AND(AND(ABS(C886:F886-B886:E886)&gt;0),AND(ABS(C886:F886-B886:E886)&lt;4)),AND(AND(ABS(C886:E886-B886:D886)&gt;0),AND(ABS(C886:E886-B886:D886)&lt;4)))))</f>
        <v>1</v>
      </c>
      <c r="M886" s="1" t="b">
        <f t="shared" si="1"/>
        <v>1</v>
      </c>
    </row>
    <row r="887" ht="15.75" customHeight="1">
      <c r="A887" s="1" t="s">
        <v>896</v>
      </c>
      <c r="B887" s="1">
        <v>34.0</v>
      </c>
      <c r="C887" s="1">
        <v>35.0</v>
      </c>
      <c r="D887" s="1">
        <v>36.0</v>
      </c>
      <c r="E887" s="1">
        <v>38.0</v>
      </c>
      <c r="J887" s="1" t="b">
        <f t="array" ref="J887">IF(NOT(H887=""),AND(C887:H887&gt;B887:G887),IF(NOT(G887=""),AND(C887:G887&gt;B887:F887),IF(NOT(F887=""),AND(C887:F887&gt;B887:E887),AND(C887:E887&gt;B887:D887))))</f>
        <v>1</v>
      </c>
      <c r="K887" s="1" t="b">
        <f t="array" ref="K887">IF(NOT(H887=""),AND(C887:H887&lt;B887:G887),IF(NOT(G887=""),AND(C887:G887&lt;B887:F887),IF(NOT(F887=""),AND(C887:F887&lt;B887:E887),AND(C887:E887&lt;B887:D887))))</f>
        <v>0</v>
      </c>
      <c r="L887" s="1" t="b">
        <f t="array" ref="L887">IF(NOT(H887=""),AND(AND(ABS(C887:H887-B887:G887)&gt;0),AND(ABS(C887:H887-B887:G887)&lt;4)),IF(NOT(G887=""),AND(AND(ABS(C887:G887-B887:F887)&gt;0),AND(ABS(C887:G887-B887:F887)&lt;4)),IF(NOT(F887=""),AND(AND(ABS(C887:F887-B887:E887)&gt;0),AND(ABS(C887:F887-B887:E887)&lt;4)),AND(AND(ABS(C887:E887-B887:D887)&gt;0),AND(ABS(C887:E887-B887:D887)&lt;4)))))</f>
        <v>1</v>
      </c>
      <c r="M887" s="1" t="b">
        <f t="shared" si="1"/>
        <v>1</v>
      </c>
    </row>
    <row r="888" ht="15.75" customHeight="1">
      <c r="A888" s="1" t="s">
        <v>897</v>
      </c>
      <c r="B888" s="1">
        <v>23.0</v>
      </c>
      <c r="C888" s="1">
        <v>21.0</v>
      </c>
      <c r="D888" s="1">
        <v>19.0</v>
      </c>
      <c r="E888" s="1">
        <v>18.0</v>
      </c>
      <c r="F888" s="1">
        <v>15.0</v>
      </c>
      <c r="G888" s="1">
        <v>14.0</v>
      </c>
      <c r="H888" s="1">
        <v>13.0</v>
      </c>
      <c r="J888" s="1" t="b">
        <f t="array" ref="J888">IF(NOT(H888=""),AND(C888:H888&gt;B888:G888),IF(NOT(G888=""),AND(C888:G888&gt;B888:F888),IF(NOT(F888=""),AND(C888:F888&gt;B888:E888),AND(C888:E888&gt;B888:D888))))</f>
        <v>0</v>
      </c>
      <c r="K888" s="1" t="b">
        <f t="array" ref="K888">IF(NOT(H888=""),AND(C888:H888&lt;B888:G888),IF(NOT(G888=""),AND(C888:G888&lt;B888:F888),IF(NOT(F888=""),AND(C888:F888&lt;B888:E888),AND(C888:E888&lt;B888:D888))))</f>
        <v>1</v>
      </c>
      <c r="L888" s="1" t="b">
        <f t="array" ref="L888">IF(NOT(H888=""),AND(AND(ABS(C888:H888-B888:G888)&gt;0),AND(ABS(C888:H888-B888:G888)&lt;4)),IF(NOT(G888=""),AND(AND(ABS(C888:G888-B888:F888)&gt;0),AND(ABS(C888:G888-B888:F888)&lt;4)),IF(NOT(F888=""),AND(AND(ABS(C888:F888-B888:E888)&gt;0),AND(ABS(C888:F888-B888:E888)&lt;4)),AND(AND(ABS(C888:E888-B888:D888)&gt;0),AND(ABS(C888:E888-B888:D888)&lt;4)))))</f>
        <v>1</v>
      </c>
      <c r="M888" s="1" t="b">
        <f t="shared" si="1"/>
        <v>1</v>
      </c>
    </row>
    <row r="889" ht="15.75" customHeight="1">
      <c r="A889" s="1" t="s">
        <v>898</v>
      </c>
      <c r="B889" s="1">
        <v>24.0</v>
      </c>
      <c r="C889" s="1">
        <v>21.0</v>
      </c>
      <c r="D889" s="1">
        <v>19.0</v>
      </c>
      <c r="E889" s="1">
        <v>16.0</v>
      </c>
      <c r="F889" s="1">
        <v>13.0</v>
      </c>
      <c r="G889" s="1">
        <v>10.0</v>
      </c>
      <c r="J889" s="1" t="b">
        <f t="array" ref="J889">IF(NOT(H889=""),AND(C889:H889&gt;B889:G889),IF(NOT(G889=""),AND(C889:G889&gt;B889:F889),IF(NOT(F889=""),AND(C889:F889&gt;B889:E889),AND(C889:E889&gt;B889:D889))))</f>
        <v>0</v>
      </c>
      <c r="K889" s="1" t="b">
        <f t="array" ref="K889">IF(NOT(H889=""),AND(C889:H889&lt;B889:G889),IF(NOT(G889=""),AND(C889:G889&lt;B889:F889),IF(NOT(F889=""),AND(C889:F889&lt;B889:E889),AND(C889:E889&lt;B889:D889))))</f>
        <v>1</v>
      </c>
      <c r="L889" s="1" t="b">
        <f t="array" ref="L889">IF(NOT(H889=""),AND(AND(ABS(C889:H889-B889:G889)&gt;0),AND(ABS(C889:H889-B889:G889)&lt;4)),IF(NOT(G889=""),AND(AND(ABS(C889:G889-B889:F889)&gt;0),AND(ABS(C889:G889-B889:F889)&lt;4)),IF(NOT(F889=""),AND(AND(ABS(C889:F889-B889:E889)&gt;0),AND(ABS(C889:F889-B889:E889)&lt;4)),AND(AND(ABS(C889:E889-B889:D889)&gt;0),AND(ABS(C889:E889-B889:D889)&lt;4)))))</f>
        <v>1</v>
      </c>
      <c r="M889" s="1" t="b">
        <f t="shared" si="1"/>
        <v>1</v>
      </c>
    </row>
    <row r="890" ht="15.75" customHeight="1">
      <c r="A890" s="1" t="s">
        <v>899</v>
      </c>
      <c r="B890" s="1">
        <v>70.0</v>
      </c>
      <c r="C890" s="1">
        <v>73.0</v>
      </c>
      <c r="D890" s="1">
        <v>75.0</v>
      </c>
      <c r="E890" s="1">
        <v>78.0</v>
      </c>
      <c r="F890" s="1">
        <v>80.0</v>
      </c>
      <c r="J890" s="1" t="b">
        <f t="array" ref="J890">IF(NOT(H890=""),AND(C890:H890&gt;B890:G890),IF(NOT(G890=""),AND(C890:G890&gt;B890:F890),IF(NOT(F890=""),AND(C890:F890&gt;B890:E890),AND(C890:E890&gt;B890:D890))))</f>
        <v>1</v>
      </c>
      <c r="K890" s="1" t="b">
        <f t="array" ref="K890">IF(NOT(H890=""),AND(C890:H890&lt;B890:G890),IF(NOT(G890=""),AND(C890:G890&lt;B890:F890),IF(NOT(F890=""),AND(C890:F890&lt;B890:E890),AND(C890:E890&lt;B890:D890))))</f>
        <v>0</v>
      </c>
      <c r="L890" s="1" t="b">
        <f t="array" ref="L890">IF(NOT(H890=""),AND(AND(ABS(C890:H890-B890:G890)&gt;0),AND(ABS(C890:H890-B890:G890)&lt;4)),IF(NOT(G890=""),AND(AND(ABS(C890:G890-B890:F890)&gt;0),AND(ABS(C890:G890-B890:F890)&lt;4)),IF(NOT(F890=""),AND(AND(ABS(C890:F890-B890:E890)&gt;0),AND(ABS(C890:F890-B890:E890)&lt;4)),AND(AND(ABS(C890:E890-B890:D890)&gt;0),AND(ABS(C890:E890-B890:D890)&lt;4)))))</f>
        <v>1</v>
      </c>
      <c r="M890" s="1" t="b">
        <f t="shared" si="1"/>
        <v>1</v>
      </c>
    </row>
    <row r="891" ht="15.75" customHeight="1">
      <c r="A891" s="1" t="s">
        <v>900</v>
      </c>
      <c r="B891" s="1">
        <v>62.0</v>
      </c>
      <c r="C891" s="1">
        <v>59.0</v>
      </c>
      <c r="D891" s="1">
        <v>58.0</v>
      </c>
      <c r="E891" s="1">
        <v>57.0</v>
      </c>
      <c r="F891" s="1">
        <v>54.0</v>
      </c>
      <c r="G891" s="1">
        <v>51.0</v>
      </c>
      <c r="J891" s="1" t="b">
        <f t="array" ref="J891">IF(NOT(H891=""),AND(C891:H891&gt;B891:G891),IF(NOT(G891=""),AND(C891:G891&gt;B891:F891),IF(NOT(F891=""),AND(C891:F891&gt;B891:E891),AND(C891:E891&gt;B891:D891))))</f>
        <v>0</v>
      </c>
      <c r="K891" s="1" t="b">
        <f t="array" ref="K891">IF(NOT(H891=""),AND(C891:H891&lt;B891:G891),IF(NOT(G891=""),AND(C891:G891&lt;B891:F891),IF(NOT(F891=""),AND(C891:F891&lt;B891:E891),AND(C891:E891&lt;B891:D891))))</f>
        <v>1</v>
      </c>
      <c r="L891" s="1" t="b">
        <f t="array" ref="L891">IF(NOT(H891=""),AND(AND(ABS(C891:H891-B891:G891)&gt;0),AND(ABS(C891:H891-B891:G891)&lt;4)),IF(NOT(G891=""),AND(AND(ABS(C891:G891-B891:F891)&gt;0),AND(ABS(C891:G891-B891:F891)&lt;4)),IF(NOT(F891=""),AND(AND(ABS(C891:F891-B891:E891)&gt;0),AND(ABS(C891:F891-B891:E891)&lt;4)),AND(AND(ABS(C891:E891-B891:D891)&gt;0),AND(ABS(C891:E891-B891:D891)&lt;4)))))</f>
        <v>1</v>
      </c>
      <c r="M891" s="1" t="b">
        <f t="shared" si="1"/>
        <v>1</v>
      </c>
    </row>
    <row r="892" ht="15.75" customHeight="1">
      <c r="A892" s="1" t="s">
        <v>901</v>
      </c>
      <c r="B892" s="1">
        <v>59.0</v>
      </c>
      <c r="C892" s="1">
        <v>56.0</v>
      </c>
      <c r="D892" s="1">
        <v>54.0</v>
      </c>
      <c r="E892" s="1">
        <v>52.0</v>
      </c>
      <c r="F892" s="1">
        <v>49.0</v>
      </c>
      <c r="G892" s="1">
        <v>48.0</v>
      </c>
      <c r="H892" s="1">
        <v>46.0</v>
      </c>
      <c r="J892" s="1" t="b">
        <f t="array" ref="J892">IF(NOT(H892=""),AND(C892:H892&gt;B892:G892),IF(NOT(G892=""),AND(C892:G892&gt;B892:F892),IF(NOT(F892=""),AND(C892:F892&gt;B892:E892),AND(C892:E892&gt;B892:D892))))</f>
        <v>0</v>
      </c>
      <c r="K892" s="1" t="b">
        <f t="array" ref="K892">IF(NOT(H892=""),AND(C892:H892&lt;B892:G892),IF(NOT(G892=""),AND(C892:G892&lt;B892:F892),IF(NOT(F892=""),AND(C892:F892&lt;B892:E892),AND(C892:E892&lt;B892:D892))))</f>
        <v>1</v>
      </c>
      <c r="L892" s="1" t="b">
        <f t="array" ref="L892">IF(NOT(H892=""),AND(AND(ABS(C892:H892-B892:G892)&gt;0),AND(ABS(C892:H892-B892:G892)&lt;4)),IF(NOT(G892=""),AND(AND(ABS(C892:G892-B892:F892)&gt;0),AND(ABS(C892:G892-B892:F892)&lt;4)),IF(NOT(F892=""),AND(AND(ABS(C892:F892-B892:E892)&gt;0),AND(ABS(C892:F892-B892:E892)&lt;4)),AND(AND(ABS(C892:E892-B892:D892)&gt;0),AND(ABS(C892:E892-B892:D892)&lt;4)))))</f>
        <v>1</v>
      </c>
      <c r="M892" s="1" t="b">
        <f t="shared" si="1"/>
        <v>1</v>
      </c>
    </row>
    <row r="893" ht="15.75" customHeight="1">
      <c r="A893" s="1" t="s">
        <v>902</v>
      </c>
      <c r="B893" s="1">
        <v>16.0</v>
      </c>
      <c r="C893" s="1">
        <v>18.0</v>
      </c>
      <c r="D893" s="1">
        <v>21.0</v>
      </c>
      <c r="E893" s="1">
        <v>24.0</v>
      </c>
      <c r="F893" s="1">
        <v>26.0</v>
      </c>
      <c r="G893" s="1">
        <v>28.0</v>
      </c>
      <c r="H893" s="1">
        <v>31.0</v>
      </c>
      <c r="J893" s="1" t="b">
        <f t="array" ref="J893">IF(NOT(H893=""),AND(C893:H893&gt;B893:G893),IF(NOT(G893=""),AND(C893:G893&gt;B893:F893),IF(NOT(F893=""),AND(C893:F893&gt;B893:E893),AND(C893:E893&gt;B893:D893))))</f>
        <v>1</v>
      </c>
      <c r="K893" s="1" t="b">
        <f t="array" ref="K893">IF(NOT(H893=""),AND(C893:H893&lt;B893:G893),IF(NOT(G893=""),AND(C893:G893&lt;B893:F893),IF(NOT(F893=""),AND(C893:F893&lt;B893:E893),AND(C893:E893&lt;B893:D893))))</f>
        <v>0</v>
      </c>
      <c r="L893" s="1" t="b">
        <f t="array" ref="L893">IF(NOT(H893=""),AND(AND(ABS(C893:H893-B893:G893)&gt;0),AND(ABS(C893:H893-B893:G893)&lt;4)),IF(NOT(G893=""),AND(AND(ABS(C893:G893-B893:F893)&gt;0),AND(ABS(C893:G893-B893:F893)&lt;4)),IF(NOT(F893=""),AND(AND(ABS(C893:F893-B893:E893)&gt;0),AND(ABS(C893:F893-B893:E893)&lt;4)),AND(AND(ABS(C893:E893-B893:D893)&gt;0),AND(ABS(C893:E893-B893:D893)&lt;4)))))</f>
        <v>1</v>
      </c>
      <c r="M893" s="1" t="b">
        <f t="shared" si="1"/>
        <v>1</v>
      </c>
    </row>
    <row r="894" ht="15.75" customHeight="1">
      <c r="A894" s="1" t="s">
        <v>903</v>
      </c>
      <c r="B894" s="1">
        <v>28.0</v>
      </c>
      <c r="C894" s="1">
        <v>29.0</v>
      </c>
      <c r="D894" s="1">
        <v>30.0</v>
      </c>
      <c r="E894" s="1">
        <v>33.0</v>
      </c>
      <c r="F894" s="1">
        <v>34.0</v>
      </c>
      <c r="G894" s="1">
        <v>37.0</v>
      </c>
      <c r="J894" s="1" t="b">
        <f t="array" ref="J894">IF(NOT(H894=""),AND(C894:H894&gt;B894:G894),IF(NOT(G894=""),AND(C894:G894&gt;B894:F894),IF(NOT(F894=""),AND(C894:F894&gt;B894:E894),AND(C894:E894&gt;B894:D894))))</f>
        <v>1</v>
      </c>
      <c r="K894" s="1" t="b">
        <f t="array" ref="K894">IF(NOT(H894=""),AND(C894:H894&lt;B894:G894),IF(NOT(G894=""),AND(C894:G894&lt;B894:F894),IF(NOT(F894=""),AND(C894:F894&lt;B894:E894),AND(C894:E894&lt;B894:D894))))</f>
        <v>0</v>
      </c>
      <c r="L894" s="1" t="b">
        <f t="array" ref="L894">IF(NOT(H894=""),AND(AND(ABS(C894:H894-B894:G894)&gt;0),AND(ABS(C894:H894-B894:G894)&lt;4)),IF(NOT(G894=""),AND(AND(ABS(C894:G894-B894:F894)&gt;0),AND(ABS(C894:G894-B894:F894)&lt;4)),IF(NOT(F894=""),AND(AND(ABS(C894:F894-B894:E894)&gt;0),AND(ABS(C894:F894-B894:E894)&lt;4)),AND(AND(ABS(C894:E894-B894:D894)&gt;0),AND(ABS(C894:E894-B894:D894)&lt;4)))))</f>
        <v>1</v>
      </c>
      <c r="M894" s="1" t="b">
        <f t="shared" si="1"/>
        <v>1</v>
      </c>
    </row>
    <row r="895" ht="15.75" customHeight="1">
      <c r="A895" s="1" t="s">
        <v>904</v>
      </c>
      <c r="B895" s="1">
        <v>28.0</v>
      </c>
      <c r="C895" s="1">
        <v>26.0</v>
      </c>
      <c r="D895" s="1">
        <v>24.0</v>
      </c>
      <c r="E895" s="1">
        <v>23.0</v>
      </c>
      <c r="J895" s="1" t="b">
        <f t="array" ref="J895">IF(NOT(H895=""),AND(C895:H895&gt;B895:G895),IF(NOT(G895=""),AND(C895:G895&gt;B895:F895),IF(NOT(F895=""),AND(C895:F895&gt;B895:E895),AND(C895:E895&gt;B895:D895))))</f>
        <v>0</v>
      </c>
      <c r="K895" s="1" t="b">
        <f t="array" ref="K895">IF(NOT(H895=""),AND(C895:H895&lt;B895:G895),IF(NOT(G895=""),AND(C895:G895&lt;B895:F895),IF(NOT(F895=""),AND(C895:F895&lt;B895:E895),AND(C895:E895&lt;B895:D895))))</f>
        <v>1</v>
      </c>
      <c r="L895" s="1" t="b">
        <f t="array" ref="L895">IF(NOT(H895=""),AND(AND(ABS(C895:H895-B895:G895)&gt;0),AND(ABS(C895:H895-B895:G895)&lt;4)),IF(NOT(G895=""),AND(AND(ABS(C895:G895-B895:F895)&gt;0),AND(ABS(C895:G895-B895:F895)&lt;4)),IF(NOT(F895=""),AND(AND(ABS(C895:F895-B895:E895)&gt;0),AND(ABS(C895:F895-B895:E895)&lt;4)),AND(AND(ABS(C895:E895-B895:D895)&gt;0),AND(ABS(C895:E895-B895:D895)&lt;4)))))</f>
        <v>1</v>
      </c>
      <c r="M895" s="1" t="b">
        <f t="shared" si="1"/>
        <v>1</v>
      </c>
    </row>
    <row r="896" ht="15.75" customHeight="1">
      <c r="A896" s="1" t="s">
        <v>905</v>
      </c>
      <c r="B896" s="1">
        <v>77.0</v>
      </c>
      <c r="C896" s="1">
        <v>79.0</v>
      </c>
      <c r="D896" s="1">
        <v>81.0</v>
      </c>
      <c r="E896" s="1">
        <v>83.0</v>
      </c>
      <c r="F896" s="1">
        <v>85.0</v>
      </c>
      <c r="G896" s="1">
        <v>88.0</v>
      </c>
      <c r="J896" s="1" t="b">
        <f t="array" ref="J896">IF(NOT(H896=""),AND(C896:H896&gt;B896:G896),IF(NOT(G896=""),AND(C896:G896&gt;B896:F896),IF(NOT(F896=""),AND(C896:F896&gt;B896:E896),AND(C896:E896&gt;B896:D896))))</f>
        <v>1</v>
      </c>
      <c r="K896" s="1" t="b">
        <f t="array" ref="K896">IF(NOT(H896=""),AND(C896:H896&lt;B896:G896),IF(NOT(G896=""),AND(C896:G896&lt;B896:F896),IF(NOT(F896=""),AND(C896:F896&lt;B896:E896),AND(C896:E896&lt;B896:D896))))</f>
        <v>0</v>
      </c>
      <c r="L896" s="1" t="b">
        <f t="array" ref="L896">IF(NOT(H896=""),AND(AND(ABS(C896:H896-B896:G896)&gt;0),AND(ABS(C896:H896-B896:G896)&lt;4)),IF(NOT(G896=""),AND(AND(ABS(C896:G896-B896:F896)&gt;0),AND(ABS(C896:G896-B896:F896)&lt;4)),IF(NOT(F896=""),AND(AND(ABS(C896:F896-B896:E896)&gt;0),AND(ABS(C896:F896-B896:E896)&lt;4)),AND(AND(ABS(C896:E896-B896:D896)&gt;0),AND(ABS(C896:E896-B896:D896)&lt;4)))))</f>
        <v>1</v>
      </c>
      <c r="M896" s="1" t="b">
        <f t="shared" si="1"/>
        <v>1</v>
      </c>
    </row>
    <row r="897" ht="15.75" customHeight="1">
      <c r="A897" s="1" t="s">
        <v>906</v>
      </c>
      <c r="B897" s="1">
        <v>47.0</v>
      </c>
      <c r="C897" s="1">
        <v>49.0</v>
      </c>
      <c r="D897" s="1">
        <v>51.0</v>
      </c>
      <c r="E897" s="1">
        <v>53.0</v>
      </c>
      <c r="J897" s="1" t="b">
        <f t="array" ref="J897">IF(NOT(H897=""),AND(C897:H897&gt;B897:G897),IF(NOT(G897=""),AND(C897:G897&gt;B897:F897),IF(NOT(F897=""),AND(C897:F897&gt;B897:E897),AND(C897:E897&gt;B897:D897))))</f>
        <v>1</v>
      </c>
      <c r="K897" s="1" t="b">
        <f t="array" ref="K897">IF(NOT(H897=""),AND(C897:H897&lt;B897:G897),IF(NOT(G897=""),AND(C897:G897&lt;B897:F897),IF(NOT(F897=""),AND(C897:F897&lt;B897:E897),AND(C897:E897&lt;B897:D897))))</f>
        <v>0</v>
      </c>
      <c r="L897" s="1" t="b">
        <f t="array" ref="L897">IF(NOT(H897=""),AND(AND(ABS(C897:H897-B897:G897)&gt;0),AND(ABS(C897:H897-B897:G897)&lt;4)),IF(NOT(G897=""),AND(AND(ABS(C897:G897-B897:F897)&gt;0),AND(ABS(C897:G897-B897:F897)&lt;4)),IF(NOT(F897=""),AND(AND(ABS(C897:F897-B897:E897)&gt;0),AND(ABS(C897:F897-B897:E897)&lt;4)),AND(AND(ABS(C897:E897-B897:D897)&gt;0),AND(ABS(C897:E897-B897:D897)&lt;4)))))</f>
        <v>1</v>
      </c>
      <c r="M897" s="1" t="b">
        <f t="shared" si="1"/>
        <v>1</v>
      </c>
    </row>
    <row r="898" ht="15.75" customHeight="1">
      <c r="A898" s="1" t="s">
        <v>907</v>
      </c>
      <c r="B898" s="1">
        <v>27.0</v>
      </c>
      <c r="C898" s="1">
        <v>26.0</v>
      </c>
      <c r="D898" s="1">
        <v>25.0</v>
      </c>
      <c r="E898" s="1">
        <v>23.0</v>
      </c>
      <c r="J898" s="1" t="b">
        <f t="array" ref="J898">IF(NOT(H898=""),AND(C898:H898&gt;B898:G898),IF(NOT(G898=""),AND(C898:G898&gt;B898:F898),IF(NOT(F898=""),AND(C898:F898&gt;B898:E898),AND(C898:E898&gt;B898:D898))))</f>
        <v>0</v>
      </c>
      <c r="K898" s="1" t="b">
        <f t="array" ref="K898">IF(NOT(H898=""),AND(C898:H898&lt;B898:G898),IF(NOT(G898=""),AND(C898:G898&lt;B898:F898),IF(NOT(F898=""),AND(C898:F898&lt;B898:E898),AND(C898:E898&lt;B898:D898))))</f>
        <v>1</v>
      </c>
      <c r="L898" s="1" t="b">
        <f t="array" ref="L898">IF(NOT(H898=""),AND(AND(ABS(C898:H898-B898:G898)&gt;0),AND(ABS(C898:H898-B898:G898)&lt;4)),IF(NOT(G898=""),AND(AND(ABS(C898:G898-B898:F898)&gt;0),AND(ABS(C898:G898-B898:F898)&lt;4)),IF(NOT(F898=""),AND(AND(ABS(C898:F898-B898:E898)&gt;0),AND(ABS(C898:F898-B898:E898)&lt;4)),AND(AND(ABS(C898:E898-B898:D898)&gt;0),AND(ABS(C898:E898-B898:D898)&lt;4)))))</f>
        <v>1</v>
      </c>
      <c r="M898" s="1" t="b">
        <f t="shared" si="1"/>
        <v>1</v>
      </c>
    </row>
    <row r="899" ht="15.75" customHeight="1">
      <c r="A899" s="1" t="s">
        <v>908</v>
      </c>
      <c r="B899" s="1">
        <v>5.0</v>
      </c>
      <c r="C899" s="1">
        <v>8.0</v>
      </c>
      <c r="D899" s="1">
        <v>10.0</v>
      </c>
      <c r="E899" s="1">
        <v>11.0</v>
      </c>
      <c r="F899" s="1">
        <v>12.0</v>
      </c>
      <c r="J899" s="1" t="b">
        <f t="array" ref="J899">IF(NOT(H899=""),AND(C899:H899&gt;B899:G899),IF(NOT(G899=""),AND(C899:G899&gt;B899:F899),IF(NOT(F899=""),AND(C899:F899&gt;B899:E899),AND(C899:E899&gt;B899:D899))))</f>
        <v>1</v>
      </c>
      <c r="K899" s="1" t="b">
        <f t="array" ref="K899">IF(NOT(H899=""),AND(C899:H899&lt;B899:G899),IF(NOT(G899=""),AND(C899:G899&lt;B899:F899),IF(NOT(F899=""),AND(C899:F899&lt;B899:E899),AND(C899:E899&lt;B899:D899))))</f>
        <v>0</v>
      </c>
      <c r="L899" s="1" t="b">
        <f t="array" ref="L899">IF(NOT(H899=""),AND(AND(ABS(C899:H899-B899:G899)&gt;0),AND(ABS(C899:H899-B899:G899)&lt;4)),IF(NOT(G899=""),AND(AND(ABS(C899:G899-B899:F899)&gt;0),AND(ABS(C899:G899-B899:F899)&lt;4)),IF(NOT(F899=""),AND(AND(ABS(C899:F899-B899:E899)&gt;0),AND(ABS(C899:F899-B899:E899)&lt;4)),AND(AND(ABS(C899:E899-B899:D899)&gt;0),AND(ABS(C899:E899-B899:D899)&lt;4)))))</f>
        <v>1</v>
      </c>
      <c r="M899" s="1" t="b">
        <f t="shared" si="1"/>
        <v>1</v>
      </c>
    </row>
    <row r="900" ht="15.75" customHeight="1">
      <c r="A900" s="1" t="s">
        <v>909</v>
      </c>
      <c r="B900" s="1">
        <v>90.0</v>
      </c>
      <c r="C900" s="1">
        <v>88.0</v>
      </c>
      <c r="D900" s="1">
        <v>87.0</v>
      </c>
      <c r="E900" s="1">
        <v>86.0</v>
      </c>
      <c r="F900" s="1">
        <v>84.0</v>
      </c>
      <c r="G900" s="1">
        <v>81.0</v>
      </c>
      <c r="J900" s="1" t="b">
        <f t="array" ref="J900">IF(NOT(H900=""),AND(C900:H900&gt;B900:G900),IF(NOT(G900=""),AND(C900:G900&gt;B900:F900),IF(NOT(F900=""),AND(C900:F900&gt;B900:E900),AND(C900:E900&gt;B900:D900))))</f>
        <v>0</v>
      </c>
      <c r="K900" s="1" t="b">
        <f t="array" ref="K900">IF(NOT(H900=""),AND(C900:H900&lt;B900:G900),IF(NOT(G900=""),AND(C900:G900&lt;B900:F900),IF(NOT(F900=""),AND(C900:F900&lt;B900:E900),AND(C900:E900&lt;B900:D900))))</f>
        <v>1</v>
      </c>
      <c r="L900" s="1" t="b">
        <f t="array" ref="L900">IF(NOT(H900=""),AND(AND(ABS(C900:H900-B900:G900)&gt;0),AND(ABS(C900:H900-B900:G900)&lt;4)),IF(NOT(G900=""),AND(AND(ABS(C900:G900-B900:F900)&gt;0),AND(ABS(C900:G900-B900:F900)&lt;4)),IF(NOT(F900=""),AND(AND(ABS(C900:F900-B900:E900)&gt;0),AND(ABS(C900:F900-B900:E900)&lt;4)),AND(AND(ABS(C900:E900-B900:D900)&gt;0),AND(ABS(C900:E900-B900:D900)&lt;4)))))</f>
        <v>1</v>
      </c>
      <c r="M900" s="1" t="b">
        <f t="shared" si="1"/>
        <v>1</v>
      </c>
    </row>
    <row r="901" ht="15.75" customHeight="1">
      <c r="A901" s="1" t="s">
        <v>910</v>
      </c>
      <c r="B901" s="1">
        <v>96.0</v>
      </c>
      <c r="C901" s="1">
        <v>93.0</v>
      </c>
      <c r="D901" s="1">
        <v>92.0</v>
      </c>
      <c r="E901" s="1">
        <v>89.0</v>
      </c>
      <c r="J901" s="1" t="b">
        <f t="array" ref="J901">IF(NOT(H901=""),AND(C901:H901&gt;B901:G901),IF(NOT(G901=""),AND(C901:G901&gt;B901:F901),IF(NOT(F901=""),AND(C901:F901&gt;B901:E901),AND(C901:E901&gt;B901:D901))))</f>
        <v>0</v>
      </c>
      <c r="K901" s="1" t="b">
        <f t="array" ref="K901">IF(NOT(H901=""),AND(C901:H901&lt;B901:G901),IF(NOT(G901=""),AND(C901:G901&lt;B901:F901),IF(NOT(F901=""),AND(C901:F901&lt;B901:E901),AND(C901:E901&lt;B901:D901))))</f>
        <v>1</v>
      </c>
      <c r="L901" s="1" t="b">
        <f t="array" ref="L901">IF(NOT(H901=""),AND(AND(ABS(C901:H901-B901:G901)&gt;0),AND(ABS(C901:H901-B901:G901)&lt;4)),IF(NOT(G901=""),AND(AND(ABS(C901:G901-B901:F901)&gt;0),AND(ABS(C901:G901-B901:F901)&lt;4)),IF(NOT(F901=""),AND(AND(ABS(C901:F901-B901:E901)&gt;0),AND(ABS(C901:F901-B901:E901)&lt;4)),AND(AND(ABS(C901:E901-B901:D901)&gt;0),AND(ABS(C901:E901-B901:D901)&lt;4)))))</f>
        <v>1</v>
      </c>
      <c r="M901" s="1" t="b">
        <f t="shared" si="1"/>
        <v>1</v>
      </c>
    </row>
    <row r="902" ht="15.75" customHeight="1">
      <c r="A902" s="1" t="s">
        <v>911</v>
      </c>
      <c r="B902" s="1">
        <v>36.0</v>
      </c>
      <c r="C902" s="1">
        <v>37.0</v>
      </c>
      <c r="D902" s="1">
        <v>40.0</v>
      </c>
      <c r="E902" s="1">
        <v>41.0</v>
      </c>
      <c r="F902" s="1">
        <v>44.0</v>
      </c>
      <c r="G902" s="1">
        <v>46.0</v>
      </c>
      <c r="H902" s="1">
        <v>47.0</v>
      </c>
      <c r="J902" s="1" t="b">
        <f t="array" ref="J902">IF(NOT(H902=""),AND(C902:H902&gt;B902:G902),IF(NOT(G902=""),AND(C902:G902&gt;B902:F902),IF(NOT(F902=""),AND(C902:F902&gt;B902:E902),AND(C902:E902&gt;B902:D902))))</f>
        <v>1</v>
      </c>
      <c r="K902" s="1" t="b">
        <f t="array" ref="K902">IF(NOT(H902=""),AND(C902:H902&lt;B902:G902),IF(NOT(G902=""),AND(C902:G902&lt;B902:F902),IF(NOT(F902=""),AND(C902:F902&lt;B902:E902),AND(C902:E902&lt;B902:D902))))</f>
        <v>0</v>
      </c>
      <c r="L902" s="1" t="b">
        <f t="array" ref="L902">IF(NOT(H902=""),AND(AND(ABS(C902:H902-B902:G902)&gt;0),AND(ABS(C902:H902-B902:G902)&lt;4)),IF(NOT(G902=""),AND(AND(ABS(C902:G902-B902:F902)&gt;0),AND(ABS(C902:G902-B902:F902)&lt;4)),IF(NOT(F902=""),AND(AND(ABS(C902:F902-B902:E902)&gt;0),AND(ABS(C902:F902-B902:E902)&lt;4)),AND(AND(ABS(C902:E902-B902:D902)&gt;0),AND(ABS(C902:E902-B902:D902)&lt;4)))))</f>
        <v>1</v>
      </c>
      <c r="M902" s="1" t="b">
        <f t="shared" si="1"/>
        <v>1</v>
      </c>
    </row>
    <row r="903" ht="15.75" customHeight="1">
      <c r="A903" s="1" t="s">
        <v>912</v>
      </c>
      <c r="B903" s="1">
        <v>41.0</v>
      </c>
      <c r="C903" s="1">
        <v>38.0</v>
      </c>
      <c r="D903" s="1">
        <v>37.0</v>
      </c>
      <c r="E903" s="1">
        <v>36.0</v>
      </c>
      <c r="F903" s="1">
        <v>34.0</v>
      </c>
      <c r="J903" s="1" t="b">
        <f t="array" ref="J903">IF(NOT(H903=""),AND(C903:H903&gt;B903:G903),IF(NOT(G903=""),AND(C903:G903&gt;B903:F903),IF(NOT(F903=""),AND(C903:F903&gt;B903:E903),AND(C903:E903&gt;B903:D903))))</f>
        <v>0</v>
      </c>
      <c r="K903" s="1" t="b">
        <f t="array" ref="K903">IF(NOT(H903=""),AND(C903:H903&lt;B903:G903),IF(NOT(G903=""),AND(C903:G903&lt;B903:F903),IF(NOT(F903=""),AND(C903:F903&lt;B903:E903),AND(C903:E903&lt;B903:D903))))</f>
        <v>1</v>
      </c>
      <c r="L903" s="1" t="b">
        <f t="array" ref="L903">IF(NOT(H903=""),AND(AND(ABS(C903:H903-B903:G903)&gt;0),AND(ABS(C903:H903-B903:G903)&lt;4)),IF(NOT(G903=""),AND(AND(ABS(C903:G903-B903:F903)&gt;0),AND(ABS(C903:G903-B903:F903)&lt;4)),IF(NOT(F903=""),AND(AND(ABS(C903:F903-B903:E903)&gt;0),AND(ABS(C903:F903-B903:E903)&lt;4)),AND(AND(ABS(C903:E903-B903:D903)&gt;0),AND(ABS(C903:E903-B903:D903)&lt;4)))))</f>
        <v>1</v>
      </c>
      <c r="M903" s="1" t="b">
        <f t="shared" si="1"/>
        <v>1</v>
      </c>
    </row>
    <row r="904" ht="15.75" customHeight="1">
      <c r="A904" s="1" t="s">
        <v>913</v>
      </c>
      <c r="B904" s="1">
        <v>44.0</v>
      </c>
      <c r="C904" s="1">
        <v>45.0</v>
      </c>
      <c r="D904" s="1">
        <v>48.0</v>
      </c>
      <c r="E904" s="1">
        <v>50.0</v>
      </c>
      <c r="F904" s="1">
        <v>52.0</v>
      </c>
      <c r="G904" s="1">
        <v>53.0</v>
      </c>
      <c r="H904" s="1">
        <v>54.0</v>
      </c>
      <c r="J904" s="1" t="b">
        <f t="array" ref="J904">IF(NOT(H904=""),AND(C904:H904&gt;B904:G904),IF(NOT(G904=""),AND(C904:G904&gt;B904:F904),IF(NOT(F904=""),AND(C904:F904&gt;B904:E904),AND(C904:E904&gt;B904:D904))))</f>
        <v>1</v>
      </c>
      <c r="K904" s="1" t="b">
        <f t="array" ref="K904">IF(NOT(H904=""),AND(C904:H904&lt;B904:G904),IF(NOT(G904=""),AND(C904:G904&lt;B904:F904),IF(NOT(F904=""),AND(C904:F904&lt;B904:E904),AND(C904:E904&lt;B904:D904))))</f>
        <v>0</v>
      </c>
      <c r="L904" s="1" t="b">
        <f t="array" ref="L904">IF(NOT(H904=""),AND(AND(ABS(C904:H904-B904:G904)&gt;0),AND(ABS(C904:H904-B904:G904)&lt;4)),IF(NOT(G904=""),AND(AND(ABS(C904:G904-B904:F904)&gt;0),AND(ABS(C904:G904-B904:F904)&lt;4)),IF(NOT(F904=""),AND(AND(ABS(C904:F904-B904:E904)&gt;0),AND(ABS(C904:F904-B904:E904)&lt;4)),AND(AND(ABS(C904:E904-B904:D904)&gt;0),AND(ABS(C904:E904-B904:D904)&lt;4)))))</f>
        <v>1</v>
      </c>
      <c r="M904" s="1" t="b">
        <f t="shared" si="1"/>
        <v>1</v>
      </c>
    </row>
    <row r="905" ht="15.75" customHeight="1">
      <c r="A905" s="1" t="s">
        <v>914</v>
      </c>
      <c r="B905" s="1">
        <v>10.0</v>
      </c>
      <c r="C905" s="1">
        <v>8.0</v>
      </c>
      <c r="D905" s="1">
        <v>7.0</v>
      </c>
      <c r="E905" s="1">
        <v>6.0</v>
      </c>
      <c r="J905" s="1" t="b">
        <f t="array" ref="J905">IF(NOT(H905=""),AND(C905:H905&gt;B905:G905),IF(NOT(G905=""),AND(C905:G905&gt;B905:F905),IF(NOT(F905=""),AND(C905:F905&gt;B905:E905),AND(C905:E905&gt;B905:D905))))</f>
        <v>0</v>
      </c>
      <c r="K905" s="1" t="b">
        <f t="array" ref="K905">IF(NOT(H905=""),AND(C905:H905&lt;B905:G905),IF(NOT(G905=""),AND(C905:G905&lt;B905:F905),IF(NOT(F905=""),AND(C905:F905&lt;B905:E905),AND(C905:E905&lt;B905:D905))))</f>
        <v>1</v>
      </c>
      <c r="L905" s="1" t="b">
        <f t="array" ref="L905">IF(NOT(H905=""),AND(AND(ABS(C905:H905-B905:G905)&gt;0),AND(ABS(C905:H905-B905:G905)&lt;4)),IF(NOT(G905=""),AND(AND(ABS(C905:G905-B905:F905)&gt;0),AND(ABS(C905:G905-B905:F905)&lt;4)),IF(NOT(F905=""),AND(AND(ABS(C905:F905-B905:E905)&gt;0),AND(ABS(C905:F905-B905:E905)&lt;4)),AND(AND(ABS(C905:E905-B905:D905)&gt;0),AND(ABS(C905:E905-B905:D905)&lt;4)))))</f>
        <v>1</v>
      </c>
      <c r="M905" s="1" t="b">
        <f t="shared" si="1"/>
        <v>1</v>
      </c>
    </row>
    <row r="906" ht="15.75" customHeight="1">
      <c r="A906" s="1" t="s">
        <v>915</v>
      </c>
      <c r="B906" s="1">
        <v>58.0</v>
      </c>
      <c r="C906" s="1">
        <v>60.0</v>
      </c>
      <c r="D906" s="1">
        <v>63.0</v>
      </c>
      <c r="E906" s="1">
        <v>64.0</v>
      </c>
      <c r="F906" s="1">
        <v>67.0</v>
      </c>
      <c r="G906" s="1">
        <v>69.0</v>
      </c>
      <c r="H906" s="1">
        <v>71.0</v>
      </c>
      <c r="J906" s="1" t="b">
        <f t="array" ref="J906">IF(NOT(H906=""),AND(C906:H906&gt;B906:G906),IF(NOT(G906=""),AND(C906:G906&gt;B906:F906),IF(NOT(F906=""),AND(C906:F906&gt;B906:E906),AND(C906:E906&gt;B906:D906))))</f>
        <v>1</v>
      </c>
      <c r="K906" s="1" t="b">
        <f t="array" ref="K906">IF(NOT(H906=""),AND(C906:H906&lt;B906:G906),IF(NOT(G906=""),AND(C906:G906&lt;B906:F906),IF(NOT(F906=""),AND(C906:F906&lt;B906:E906),AND(C906:E906&lt;B906:D906))))</f>
        <v>0</v>
      </c>
      <c r="L906" s="1" t="b">
        <f t="array" ref="L906">IF(NOT(H906=""),AND(AND(ABS(C906:H906-B906:G906)&gt;0),AND(ABS(C906:H906-B906:G906)&lt;4)),IF(NOT(G906=""),AND(AND(ABS(C906:G906-B906:F906)&gt;0),AND(ABS(C906:G906-B906:F906)&lt;4)),IF(NOT(F906=""),AND(AND(ABS(C906:F906-B906:E906)&gt;0),AND(ABS(C906:F906-B906:E906)&lt;4)),AND(AND(ABS(C906:E906-B906:D906)&gt;0),AND(ABS(C906:E906-B906:D906)&lt;4)))))</f>
        <v>1</v>
      </c>
      <c r="M906" s="1" t="b">
        <f t="shared" si="1"/>
        <v>1</v>
      </c>
    </row>
    <row r="907" ht="15.75" customHeight="1">
      <c r="A907" s="1" t="s">
        <v>916</v>
      </c>
      <c r="B907" s="1">
        <v>47.0</v>
      </c>
      <c r="C907" s="1">
        <v>48.0</v>
      </c>
      <c r="D907" s="1">
        <v>49.0</v>
      </c>
      <c r="E907" s="1">
        <v>52.0</v>
      </c>
      <c r="F907" s="1">
        <v>54.0</v>
      </c>
      <c r="G907" s="1">
        <v>57.0</v>
      </c>
      <c r="H907" s="1">
        <v>59.0</v>
      </c>
      <c r="J907" s="1" t="b">
        <f t="array" ref="J907">IF(NOT(H907=""),AND(C907:H907&gt;B907:G907),IF(NOT(G907=""),AND(C907:G907&gt;B907:F907),IF(NOT(F907=""),AND(C907:F907&gt;B907:E907),AND(C907:E907&gt;B907:D907))))</f>
        <v>1</v>
      </c>
      <c r="K907" s="1" t="b">
        <f t="array" ref="K907">IF(NOT(H907=""),AND(C907:H907&lt;B907:G907),IF(NOT(G907=""),AND(C907:G907&lt;B907:F907),IF(NOT(F907=""),AND(C907:F907&lt;B907:E907),AND(C907:E907&lt;B907:D907))))</f>
        <v>0</v>
      </c>
      <c r="L907" s="1" t="b">
        <f t="array" ref="L907">IF(NOT(H907=""),AND(AND(ABS(C907:H907-B907:G907)&gt;0),AND(ABS(C907:H907-B907:G907)&lt;4)),IF(NOT(G907=""),AND(AND(ABS(C907:G907-B907:F907)&gt;0),AND(ABS(C907:G907-B907:F907)&lt;4)),IF(NOT(F907=""),AND(AND(ABS(C907:F907-B907:E907)&gt;0),AND(ABS(C907:F907-B907:E907)&lt;4)),AND(AND(ABS(C907:E907-B907:D907)&gt;0),AND(ABS(C907:E907-B907:D907)&lt;4)))))</f>
        <v>1</v>
      </c>
      <c r="M907" s="1" t="b">
        <f t="shared" si="1"/>
        <v>1</v>
      </c>
    </row>
    <row r="908" ht="15.75" customHeight="1">
      <c r="A908" s="1" t="s">
        <v>917</v>
      </c>
      <c r="B908" s="1">
        <v>84.0</v>
      </c>
      <c r="C908" s="1">
        <v>86.0</v>
      </c>
      <c r="D908" s="1">
        <v>88.0</v>
      </c>
      <c r="E908" s="1">
        <v>91.0</v>
      </c>
      <c r="J908" s="1" t="b">
        <f t="array" ref="J908">IF(NOT(H908=""),AND(C908:H908&gt;B908:G908),IF(NOT(G908=""),AND(C908:G908&gt;B908:F908),IF(NOT(F908=""),AND(C908:F908&gt;B908:E908),AND(C908:E908&gt;B908:D908))))</f>
        <v>1</v>
      </c>
      <c r="K908" s="1" t="b">
        <f t="array" ref="K908">IF(NOT(H908=""),AND(C908:H908&lt;B908:G908),IF(NOT(G908=""),AND(C908:G908&lt;B908:F908),IF(NOT(F908=""),AND(C908:F908&lt;B908:E908),AND(C908:E908&lt;B908:D908))))</f>
        <v>0</v>
      </c>
      <c r="L908" s="1" t="b">
        <f t="array" ref="L908">IF(NOT(H908=""),AND(AND(ABS(C908:H908-B908:G908)&gt;0),AND(ABS(C908:H908-B908:G908)&lt;4)),IF(NOT(G908=""),AND(AND(ABS(C908:G908-B908:F908)&gt;0),AND(ABS(C908:G908-B908:F908)&lt;4)),IF(NOT(F908=""),AND(AND(ABS(C908:F908-B908:E908)&gt;0),AND(ABS(C908:F908-B908:E908)&lt;4)),AND(AND(ABS(C908:E908-B908:D908)&gt;0),AND(ABS(C908:E908-B908:D908)&lt;4)))))</f>
        <v>1</v>
      </c>
      <c r="M908" s="1" t="b">
        <f t="shared" si="1"/>
        <v>1</v>
      </c>
    </row>
    <row r="909" ht="15.75" customHeight="1">
      <c r="A909" s="1" t="s">
        <v>918</v>
      </c>
      <c r="B909" s="1">
        <v>71.0</v>
      </c>
      <c r="C909" s="1">
        <v>68.0</v>
      </c>
      <c r="D909" s="1">
        <v>66.0</v>
      </c>
      <c r="E909" s="1">
        <v>63.0</v>
      </c>
      <c r="F909" s="1">
        <v>62.0</v>
      </c>
      <c r="G909" s="1">
        <v>59.0</v>
      </c>
      <c r="H909" s="1">
        <v>57.0</v>
      </c>
      <c r="J909" s="1" t="b">
        <f t="array" ref="J909">IF(NOT(H909=""),AND(C909:H909&gt;B909:G909),IF(NOT(G909=""),AND(C909:G909&gt;B909:F909),IF(NOT(F909=""),AND(C909:F909&gt;B909:E909),AND(C909:E909&gt;B909:D909))))</f>
        <v>0</v>
      </c>
      <c r="K909" s="1" t="b">
        <f t="array" ref="K909">IF(NOT(H909=""),AND(C909:H909&lt;B909:G909),IF(NOT(G909=""),AND(C909:G909&lt;B909:F909),IF(NOT(F909=""),AND(C909:F909&lt;B909:E909),AND(C909:E909&lt;B909:D909))))</f>
        <v>1</v>
      </c>
      <c r="L909" s="1" t="b">
        <f t="array" ref="L909">IF(NOT(H909=""),AND(AND(ABS(C909:H909-B909:G909)&gt;0),AND(ABS(C909:H909-B909:G909)&lt;4)),IF(NOT(G909=""),AND(AND(ABS(C909:G909-B909:F909)&gt;0),AND(ABS(C909:G909-B909:F909)&lt;4)),IF(NOT(F909=""),AND(AND(ABS(C909:F909-B909:E909)&gt;0),AND(ABS(C909:F909-B909:E909)&lt;4)),AND(AND(ABS(C909:E909-B909:D909)&gt;0),AND(ABS(C909:E909-B909:D909)&lt;4)))))</f>
        <v>1</v>
      </c>
      <c r="M909" s="1" t="b">
        <f t="shared" si="1"/>
        <v>1</v>
      </c>
    </row>
    <row r="910" ht="15.75" customHeight="1">
      <c r="A910" s="1" t="s">
        <v>919</v>
      </c>
      <c r="B910" s="1">
        <v>39.0</v>
      </c>
      <c r="C910" s="1">
        <v>36.0</v>
      </c>
      <c r="D910" s="1">
        <v>33.0</v>
      </c>
      <c r="E910" s="1">
        <v>32.0</v>
      </c>
      <c r="F910" s="1">
        <v>31.0</v>
      </c>
      <c r="G910" s="1">
        <v>30.0</v>
      </c>
      <c r="J910" s="1" t="b">
        <f t="array" ref="J910">IF(NOT(H910=""),AND(C910:H910&gt;B910:G910),IF(NOT(G910=""),AND(C910:G910&gt;B910:F910),IF(NOT(F910=""),AND(C910:F910&gt;B910:E910),AND(C910:E910&gt;B910:D910))))</f>
        <v>0</v>
      </c>
      <c r="K910" s="1" t="b">
        <f t="array" ref="K910">IF(NOT(H910=""),AND(C910:H910&lt;B910:G910),IF(NOT(G910=""),AND(C910:G910&lt;B910:F910),IF(NOT(F910=""),AND(C910:F910&lt;B910:E910),AND(C910:E910&lt;B910:D910))))</f>
        <v>1</v>
      </c>
      <c r="L910" s="1" t="b">
        <f t="array" ref="L910">IF(NOT(H910=""),AND(AND(ABS(C910:H910-B910:G910)&gt;0),AND(ABS(C910:H910-B910:G910)&lt;4)),IF(NOT(G910=""),AND(AND(ABS(C910:G910-B910:F910)&gt;0),AND(ABS(C910:G910-B910:F910)&lt;4)),IF(NOT(F910=""),AND(AND(ABS(C910:F910-B910:E910)&gt;0),AND(ABS(C910:F910-B910:E910)&lt;4)),AND(AND(ABS(C910:E910-B910:D910)&gt;0),AND(ABS(C910:E910-B910:D910)&lt;4)))))</f>
        <v>1</v>
      </c>
      <c r="M910" s="1" t="b">
        <f t="shared" si="1"/>
        <v>1</v>
      </c>
    </row>
    <row r="911" ht="15.75" customHeight="1">
      <c r="A911" s="1" t="s">
        <v>920</v>
      </c>
      <c r="B911" s="1">
        <v>2.0</v>
      </c>
      <c r="C911" s="1">
        <v>5.0</v>
      </c>
      <c r="D911" s="1">
        <v>8.0</v>
      </c>
      <c r="E911" s="1">
        <v>9.0</v>
      </c>
      <c r="F911" s="1">
        <v>11.0</v>
      </c>
      <c r="J911" s="1" t="b">
        <f t="array" ref="J911">IF(NOT(H911=""),AND(C911:H911&gt;B911:G911),IF(NOT(G911=""),AND(C911:G911&gt;B911:F911),IF(NOT(F911=""),AND(C911:F911&gt;B911:E911),AND(C911:E911&gt;B911:D911))))</f>
        <v>1</v>
      </c>
      <c r="K911" s="1" t="b">
        <f t="array" ref="K911">IF(NOT(H911=""),AND(C911:H911&lt;B911:G911),IF(NOT(G911=""),AND(C911:G911&lt;B911:F911),IF(NOT(F911=""),AND(C911:F911&lt;B911:E911),AND(C911:E911&lt;B911:D911))))</f>
        <v>0</v>
      </c>
      <c r="L911" s="1" t="b">
        <f t="array" ref="L911">IF(NOT(H911=""),AND(AND(ABS(C911:H911-B911:G911)&gt;0),AND(ABS(C911:H911-B911:G911)&lt;4)),IF(NOT(G911=""),AND(AND(ABS(C911:G911-B911:F911)&gt;0),AND(ABS(C911:G911-B911:F911)&lt;4)),IF(NOT(F911=""),AND(AND(ABS(C911:F911-B911:E911)&gt;0),AND(ABS(C911:F911-B911:E911)&lt;4)),AND(AND(ABS(C911:E911-B911:D911)&gt;0),AND(ABS(C911:E911-B911:D911)&lt;4)))))</f>
        <v>1</v>
      </c>
      <c r="M911" s="1" t="b">
        <f t="shared" si="1"/>
        <v>1</v>
      </c>
    </row>
    <row r="912" ht="15.75" customHeight="1">
      <c r="A912" s="1" t="s">
        <v>921</v>
      </c>
      <c r="B912" s="1">
        <v>43.0</v>
      </c>
      <c r="C912" s="1">
        <v>44.0</v>
      </c>
      <c r="D912" s="1">
        <v>47.0</v>
      </c>
      <c r="E912" s="1">
        <v>50.0</v>
      </c>
      <c r="F912" s="1">
        <v>51.0</v>
      </c>
      <c r="J912" s="1" t="b">
        <f t="array" ref="J912">IF(NOT(H912=""),AND(C912:H912&gt;B912:G912),IF(NOT(G912=""),AND(C912:G912&gt;B912:F912),IF(NOT(F912=""),AND(C912:F912&gt;B912:E912),AND(C912:E912&gt;B912:D912))))</f>
        <v>1</v>
      </c>
      <c r="K912" s="1" t="b">
        <f t="array" ref="K912">IF(NOT(H912=""),AND(C912:H912&lt;B912:G912),IF(NOT(G912=""),AND(C912:G912&lt;B912:F912),IF(NOT(F912=""),AND(C912:F912&lt;B912:E912),AND(C912:E912&lt;B912:D912))))</f>
        <v>0</v>
      </c>
      <c r="L912" s="1" t="b">
        <f t="array" ref="L912">IF(NOT(H912=""),AND(AND(ABS(C912:H912-B912:G912)&gt;0),AND(ABS(C912:H912-B912:G912)&lt;4)),IF(NOT(G912=""),AND(AND(ABS(C912:G912-B912:F912)&gt;0),AND(ABS(C912:G912-B912:F912)&lt;4)),IF(NOT(F912=""),AND(AND(ABS(C912:F912-B912:E912)&gt;0),AND(ABS(C912:F912-B912:E912)&lt;4)),AND(AND(ABS(C912:E912-B912:D912)&gt;0),AND(ABS(C912:E912-B912:D912)&lt;4)))))</f>
        <v>1</v>
      </c>
      <c r="M912" s="1" t="b">
        <f t="shared" si="1"/>
        <v>1</v>
      </c>
    </row>
    <row r="913" ht="15.75" customHeight="1">
      <c r="A913" s="1" t="s">
        <v>922</v>
      </c>
      <c r="B913" s="1">
        <v>32.0</v>
      </c>
      <c r="C913" s="1">
        <v>31.0</v>
      </c>
      <c r="D913" s="1">
        <v>28.0</v>
      </c>
      <c r="E913" s="1">
        <v>26.0</v>
      </c>
      <c r="F913" s="1">
        <v>25.0</v>
      </c>
      <c r="G913" s="1">
        <v>24.0</v>
      </c>
      <c r="J913" s="1" t="b">
        <f t="array" ref="J913">IF(NOT(H913=""),AND(C913:H913&gt;B913:G913),IF(NOT(G913=""),AND(C913:G913&gt;B913:F913),IF(NOT(F913=""),AND(C913:F913&gt;B913:E913),AND(C913:E913&gt;B913:D913))))</f>
        <v>0</v>
      </c>
      <c r="K913" s="1" t="b">
        <f t="array" ref="K913">IF(NOT(H913=""),AND(C913:H913&lt;B913:G913),IF(NOT(G913=""),AND(C913:G913&lt;B913:F913),IF(NOT(F913=""),AND(C913:F913&lt;B913:E913),AND(C913:E913&lt;B913:D913))))</f>
        <v>1</v>
      </c>
      <c r="L913" s="1" t="b">
        <f t="array" ref="L913">IF(NOT(H913=""),AND(AND(ABS(C913:H913-B913:G913)&gt;0),AND(ABS(C913:H913-B913:G913)&lt;4)),IF(NOT(G913=""),AND(AND(ABS(C913:G913-B913:F913)&gt;0),AND(ABS(C913:G913-B913:F913)&lt;4)),IF(NOT(F913=""),AND(AND(ABS(C913:F913-B913:E913)&gt;0),AND(ABS(C913:F913-B913:E913)&lt;4)),AND(AND(ABS(C913:E913-B913:D913)&gt;0),AND(ABS(C913:E913-B913:D913)&lt;4)))))</f>
        <v>1</v>
      </c>
      <c r="M913" s="1" t="b">
        <f t="shared" si="1"/>
        <v>1</v>
      </c>
    </row>
    <row r="914" ht="15.75" customHeight="1">
      <c r="A914" s="1" t="s">
        <v>923</v>
      </c>
      <c r="B914" s="1">
        <v>70.0</v>
      </c>
      <c r="C914" s="1">
        <v>73.0</v>
      </c>
      <c r="D914" s="1">
        <v>76.0</v>
      </c>
      <c r="E914" s="1">
        <v>79.0</v>
      </c>
      <c r="J914" s="1" t="b">
        <f t="array" ref="J914">IF(NOT(H914=""),AND(C914:H914&gt;B914:G914),IF(NOT(G914=""),AND(C914:G914&gt;B914:F914),IF(NOT(F914=""),AND(C914:F914&gt;B914:E914),AND(C914:E914&gt;B914:D914))))</f>
        <v>1</v>
      </c>
      <c r="K914" s="1" t="b">
        <f t="array" ref="K914">IF(NOT(H914=""),AND(C914:H914&lt;B914:G914),IF(NOT(G914=""),AND(C914:G914&lt;B914:F914),IF(NOT(F914=""),AND(C914:F914&lt;B914:E914),AND(C914:E914&lt;B914:D914))))</f>
        <v>0</v>
      </c>
      <c r="L914" s="1" t="b">
        <f t="array" ref="L914">IF(NOT(H914=""),AND(AND(ABS(C914:H914-B914:G914)&gt;0),AND(ABS(C914:H914-B914:G914)&lt;4)),IF(NOT(G914=""),AND(AND(ABS(C914:G914-B914:F914)&gt;0),AND(ABS(C914:G914-B914:F914)&lt;4)),IF(NOT(F914=""),AND(AND(ABS(C914:F914-B914:E914)&gt;0),AND(ABS(C914:F914-B914:E914)&lt;4)),AND(AND(ABS(C914:E914-B914:D914)&gt;0),AND(ABS(C914:E914-B914:D914)&lt;4)))))</f>
        <v>1</v>
      </c>
      <c r="M914" s="1" t="b">
        <f t="shared" si="1"/>
        <v>1</v>
      </c>
    </row>
    <row r="915" ht="15.75" customHeight="1">
      <c r="A915" s="1" t="s">
        <v>924</v>
      </c>
      <c r="B915" s="1">
        <v>41.0</v>
      </c>
      <c r="C915" s="1">
        <v>43.0</v>
      </c>
      <c r="D915" s="1">
        <v>44.0</v>
      </c>
      <c r="E915" s="1">
        <v>47.0</v>
      </c>
      <c r="F915" s="1">
        <v>49.0</v>
      </c>
      <c r="J915" s="1" t="b">
        <f t="array" ref="J915">IF(NOT(H915=""),AND(C915:H915&gt;B915:G915),IF(NOT(G915=""),AND(C915:G915&gt;B915:F915),IF(NOT(F915=""),AND(C915:F915&gt;B915:E915),AND(C915:E915&gt;B915:D915))))</f>
        <v>1</v>
      </c>
      <c r="K915" s="1" t="b">
        <f t="array" ref="K915">IF(NOT(H915=""),AND(C915:H915&lt;B915:G915),IF(NOT(G915=""),AND(C915:G915&lt;B915:F915),IF(NOT(F915=""),AND(C915:F915&lt;B915:E915),AND(C915:E915&lt;B915:D915))))</f>
        <v>0</v>
      </c>
      <c r="L915" s="1" t="b">
        <f t="array" ref="L915">IF(NOT(H915=""),AND(AND(ABS(C915:H915-B915:G915)&gt;0),AND(ABS(C915:H915-B915:G915)&lt;4)),IF(NOT(G915=""),AND(AND(ABS(C915:G915-B915:F915)&gt;0),AND(ABS(C915:G915-B915:F915)&lt;4)),IF(NOT(F915=""),AND(AND(ABS(C915:F915-B915:E915)&gt;0),AND(ABS(C915:F915-B915:E915)&lt;4)),AND(AND(ABS(C915:E915-B915:D915)&gt;0),AND(ABS(C915:E915-B915:D915)&lt;4)))))</f>
        <v>1</v>
      </c>
      <c r="M915" s="1" t="b">
        <f t="shared" si="1"/>
        <v>1</v>
      </c>
    </row>
    <row r="916" ht="15.75" customHeight="1">
      <c r="A916" s="1" t="s">
        <v>925</v>
      </c>
      <c r="B916" s="1">
        <v>41.0</v>
      </c>
      <c r="C916" s="1">
        <v>38.0</v>
      </c>
      <c r="D916" s="1">
        <v>37.0</v>
      </c>
      <c r="E916" s="1">
        <v>34.0</v>
      </c>
      <c r="F916" s="1">
        <v>31.0</v>
      </c>
      <c r="J916" s="1" t="b">
        <f t="array" ref="J916">IF(NOT(H916=""),AND(C916:H916&gt;B916:G916),IF(NOT(G916=""),AND(C916:G916&gt;B916:F916),IF(NOT(F916=""),AND(C916:F916&gt;B916:E916),AND(C916:E916&gt;B916:D916))))</f>
        <v>0</v>
      </c>
      <c r="K916" s="1" t="b">
        <f t="array" ref="K916">IF(NOT(H916=""),AND(C916:H916&lt;B916:G916),IF(NOT(G916=""),AND(C916:G916&lt;B916:F916),IF(NOT(F916=""),AND(C916:F916&lt;B916:E916),AND(C916:E916&lt;B916:D916))))</f>
        <v>1</v>
      </c>
      <c r="L916" s="1" t="b">
        <f t="array" ref="L916">IF(NOT(H916=""),AND(AND(ABS(C916:H916-B916:G916)&gt;0),AND(ABS(C916:H916-B916:G916)&lt;4)),IF(NOT(G916=""),AND(AND(ABS(C916:G916-B916:F916)&gt;0),AND(ABS(C916:G916-B916:F916)&lt;4)),IF(NOT(F916=""),AND(AND(ABS(C916:F916-B916:E916)&gt;0),AND(ABS(C916:F916-B916:E916)&lt;4)),AND(AND(ABS(C916:E916-B916:D916)&gt;0),AND(ABS(C916:E916-B916:D916)&lt;4)))))</f>
        <v>1</v>
      </c>
      <c r="M916" s="1" t="b">
        <f t="shared" si="1"/>
        <v>1</v>
      </c>
    </row>
    <row r="917" ht="15.75" customHeight="1">
      <c r="A917" s="1" t="s">
        <v>926</v>
      </c>
      <c r="B917" s="1">
        <v>21.0</v>
      </c>
      <c r="C917" s="1">
        <v>19.0</v>
      </c>
      <c r="D917" s="1">
        <v>16.0</v>
      </c>
      <c r="E917" s="1">
        <v>14.0</v>
      </c>
      <c r="F917" s="1">
        <v>13.0</v>
      </c>
      <c r="J917" s="1" t="b">
        <f t="array" ref="J917">IF(NOT(H917=""),AND(C917:H917&gt;B917:G917),IF(NOT(G917=""),AND(C917:G917&gt;B917:F917),IF(NOT(F917=""),AND(C917:F917&gt;B917:E917),AND(C917:E917&gt;B917:D917))))</f>
        <v>0</v>
      </c>
      <c r="K917" s="1" t="b">
        <f t="array" ref="K917">IF(NOT(H917=""),AND(C917:H917&lt;B917:G917),IF(NOT(G917=""),AND(C917:G917&lt;B917:F917),IF(NOT(F917=""),AND(C917:F917&lt;B917:E917),AND(C917:E917&lt;B917:D917))))</f>
        <v>1</v>
      </c>
      <c r="L917" s="1" t="b">
        <f t="array" ref="L917">IF(NOT(H917=""),AND(AND(ABS(C917:H917-B917:G917)&gt;0),AND(ABS(C917:H917-B917:G917)&lt;4)),IF(NOT(G917=""),AND(AND(ABS(C917:G917-B917:F917)&gt;0),AND(ABS(C917:G917-B917:F917)&lt;4)),IF(NOT(F917=""),AND(AND(ABS(C917:F917-B917:E917)&gt;0),AND(ABS(C917:F917-B917:E917)&lt;4)),AND(AND(ABS(C917:E917-B917:D917)&gt;0),AND(ABS(C917:E917-B917:D917)&lt;4)))))</f>
        <v>1</v>
      </c>
      <c r="M917" s="1" t="b">
        <f t="shared" si="1"/>
        <v>1</v>
      </c>
    </row>
    <row r="918" ht="15.75" customHeight="1">
      <c r="A918" s="1" t="s">
        <v>927</v>
      </c>
      <c r="B918" s="1">
        <v>87.0</v>
      </c>
      <c r="C918" s="1">
        <v>88.0</v>
      </c>
      <c r="D918" s="1">
        <v>91.0</v>
      </c>
      <c r="E918" s="1">
        <v>94.0</v>
      </c>
      <c r="F918" s="1">
        <v>95.0</v>
      </c>
      <c r="G918" s="1">
        <v>96.0</v>
      </c>
      <c r="J918" s="1" t="b">
        <f t="array" ref="J918">IF(NOT(H918=""),AND(C918:H918&gt;B918:G918),IF(NOT(G918=""),AND(C918:G918&gt;B918:F918),IF(NOT(F918=""),AND(C918:F918&gt;B918:E918),AND(C918:E918&gt;B918:D918))))</f>
        <v>1</v>
      </c>
      <c r="K918" s="1" t="b">
        <f t="array" ref="K918">IF(NOT(H918=""),AND(C918:H918&lt;B918:G918),IF(NOT(G918=""),AND(C918:G918&lt;B918:F918),IF(NOT(F918=""),AND(C918:F918&lt;B918:E918),AND(C918:E918&lt;B918:D918))))</f>
        <v>0</v>
      </c>
      <c r="L918" s="1" t="b">
        <f t="array" ref="L918">IF(NOT(H918=""),AND(AND(ABS(C918:H918-B918:G918)&gt;0),AND(ABS(C918:H918-B918:G918)&lt;4)),IF(NOT(G918=""),AND(AND(ABS(C918:G918-B918:F918)&gt;0),AND(ABS(C918:G918-B918:F918)&lt;4)),IF(NOT(F918=""),AND(AND(ABS(C918:F918-B918:E918)&gt;0),AND(ABS(C918:F918-B918:E918)&lt;4)),AND(AND(ABS(C918:E918-B918:D918)&gt;0),AND(ABS(C918:E918-B918:D918)&lt;4)))))</f>
        <v>1</v>
      </c>
      <c r="M918" s="1" t="b">
        <f t="shared" si="1"/>
        <v>1</v>
      </c>
    </row>
    <row r="919" ht="15.75" customHeight="1">
      <c r="A919" s="1" t="s">
        <v>928</v>
      </c>
      <c r="B919" s="1">
        <v>37.0</v>
      </c>
      <c r="C919" s="1">
        <v>34.0</v>
      </c>
      <c r="D919" s="1">
        <v>33.0</v>
      </c>
      <c r="E919" s="1">
        <v>32.0</v>
      </c>
      <c r="F919" s="1">
        <v>29.0</v>
      </c>
      <c r="G919" s="1">
        <v>26.0</v>
      </c>
      <c r="J919" s="1" t="b">
        <f t="array" ref="J919">IF(NOT(H919=""),AND(C919:H919&gt;B919:G919),IF(NOT(G919=""),AND(C919:G919&gt;B919:F919),IF(NOT(F919=""),AND(C919:F919&gt;B919:E919),AND(C919:E919&gt;B919:D919))))</f>
        <v>0</v>
      </c>
      <c r="K919" s="1" t="b">
        <f t="array" ref="K919">IF(NOT(H919=""),AND(C919:H919&lt;B919:G919),IF(NOT(G919=""),AND(C919:G919&lt;B919:F919),IF(NOT(F919=""),AND(C919:F919&lt;B919:E919),AND(C919:E919&lt;B919:D919))))</f>
        <v>1</v>
      </c>
      <c r="L919" s="1" t="b">
        <f t="array" ref="L919">IF(NOT(H919=""),AND(AND(ABS(C919:H919-B919:G919)&gt;0),AND(ABS(C919:H919-B919:G919)&lt;4)),IF(NOT(G919=""),AND(AND(ABS(C919:G919-B919:F919)&gt;0),AND(ABS(C919:G919-B919:F919)&lt;4)),IF(NOT(F919=""),AND(AND(ABS(C919:F919-B919:E919)&gt;0),AND(ABS(C919:F919-B919:E919)&lt;4)),AND(AND(ABS(C919:E919-B919:D919)&gt;0),AND(ABS(C919:E919-B919:D919)&lt;4)))))</f>
        <v>1</v>
      </c>
      <c r="M919" s="1" t="b">
        <f t="shared" si="1"/>
        <v>1</v>
      </c>
    </row>
    <row r="920" ht="15.75" customHeight="1">
      <c r="A920" s="1" t="s">
        <v>929</v>
      </c>
      <c r="B920" s="1">
        <v>86.0</v>
      </c>
      <c r="C920" s="1">
        <v>88.0</v>
      </c>
      <c r="D920" s="1">
        <v>91.0</v>
      </c>
      <c r="E920" s="1">
        <v>94.0</v>
      </c>
      <c r="F920" s="1">
        <v>95.0</v>
      </c>
      <c r="J920" s="1" t="b">
        <f t="array" ref="J920">IF(NOT(H920=""),AND(C920:H920&gt;B920:G920),IF(NOT(G920=""),AND(C920:G920&gt;B920:F920),IF(NOT(F920=""),AND(C920:F920&gt;B920:E920),AND(C920:E920&gt;B920:D920))))</f>
        <v>1</v>
      </c>
      <c r="K920" s="1" t="b">
        <f t="array" ref="K920">IF(NOT(H920=""),AND(C920:H920&lt;B920:G920),IF(NOT(G920=""),AND(C920:G920&lt;B920:F920),IF(NOT(F920=""),AND(C920:F920&lt;B920:E920),AND(C920:E920&lt;B920:D920))))</f>
        <v>0</v>
      </c>
      <c r="L920" s="1" t="b">
        <f t="array" ref="L920">IF(NOT(H920=""),AND(AND(ABS(C920:H920-B920:G920)&gt;0),AND(ABS(C920:H920-B920:G920)&lt;4)),IF(NOT(G920=""),AND(AND(ABS(C920:G920-B920:F920)&gt;0),AND(ABS(C920:G920-B920:F920)&lt;4)),IF(NOT(F920=""),AND(AND(ABS(C920:F920-B920:E920)&gt;0),AND(ABS(C920:F920-B920:E920)&lt;4)),AND(AND(ABS(C920:E920-B920:D920)&gt;0),AND(ABS(C920:E920-B920:D920)&lt;4)))))</f>
        <v>1</v>
      </c>
      <c r="M920" s="1" t="b">
        <f t="shared" si="1"/>
        <v>1</v>
      </c>
    </row>
    <row r="921" ht="15.75" customHeight="1">
      <c r="A921" s="1" t="s">
        <v>930</v>
      </c>
      <c r="B921" s="1">
        <v>70.0</v>
      </c>
      <c r="C921" s="1">
        <v>72.0</v>
      </c>
      <c r="D921" s="1">
        <v>73.0</v>
      </c>
      <c r="E921" s="1">
        <v>75.0</v>
      </c>
      <c r="F921" s="1">
        <v>77.0</v>
      </c>
      <c r="G921" s="1">
        <v>80.0</v>
      </c>
      <c r="J921" s="1" t="b">
        <f t="array" ref="J921">IF(NOT(H921=""),AND(C921:H921&gt;B921:G921),IF(NOT(G921=""),AND(C921:G921&gt;B921:F921),IF(NOT(F921=""),AND(C921:F921&gt;B921:E921),AND(C921:E921&gt;B921:D921))))</f>
        <v>1</v>
      </c>
      <c r="K921" s="1" t="b">
        <f t="array" ref="K921">IF(NOT(H921=""),AND(C921:H921&lt;B921:G921),IF(NOT(G921=""),AND(C921:G921&lt;B921:F921),IF(NOT(F921=""),AND(C921:F921&lt;B921:E921),AND(C921:E921&lt;B921:D921))))</f>
        <v>0</v>
      </c>
      <c r="L921" s="1" t="b">
        <f t="array" ref="L921">IF(NOT(H921=""),AND(AND(ABS(C921:H921-B921:G921)&gt;0),AND(ABS(C921:H921-B921:G921)&lt;4)),IF(NOT(G921=""),AND(AND(ABS(C921:G921-B921:F921)&gt;0),AND(ABS(C921:G921-B921:F921)&lt;4)),IF(NOT(F921=""),AND(AND(ABS(C921:F921-B921:E921)&gt;0),AND(ABS(C921:F921-B921:E921)&lt;4)),AND(AND(ABS(C921:E921-B921:D921)&gt;0),AND(ABS(C921:E921-B921:D921)&lt;4)))))</f>
        <v>1</v>
      </c>
      <c r="M921" s="1" t="b">
        <f t="shared" si="1"/>
        <v>1</v>
      </c>
    </row>
    <row r="922" ht="15.75" customHeight="1">
      <c r="A922" s="1" t="s">
        <v>931</v>
      </c>
      <c r="B922" s="1">
        <v>32.0</v>
      </c>
      <c r="C922" s="1">
        <v>31.0</v>
      </c>
      <c r="D922" s="1">
        <v>29.0</v>
      </c>
      <c r="E922" s="1">
        <v>27.0</v>
      </c>
      <c r="F922" s="1">
        <v>25.0</v>
      </c>
      <c r="G922" s="1">
        <v>23.0</v>
      </c>
      <c r="J922" s="1" t="b">
        <f t="array" ref="J922">IF(NOT(H922=""),AND(C922:H922&gt;B922:G922),IF(NOT(G922=""),AND(C922:G922&gt;B922:F922),IF(NOT(F922=""),AND(C922:F922&gt;B922:E922),AND(C922:E922&gt;B922:D922))))</f>
        <v>0</v>
      </c>
      <c r="K922" s="1" t="b">
        <f t="array" ref="K922">IF(NOT(H922=""),AND(C922:H922&lt;B922:G922),IF(NOT(G922=""),AND(C922:G922&lt;B922:F922),IF(NOT(F922=""),AND(C922:F922&lt;B922:E922),AND(C922:E922&lt;B922:D922))))</f>
        <v>1</v>
      </c>
      <c r="L922" s="1" t="b">
        <f t="array" ref="L922">IF(NOT(H922=""),AND(AND(ABS(C922:H922-B922:G922)&gt;0),AND(ABS(C922:H922-B922:G922)&lt;4)),IF(NOT(G922=""),AND(AND(ABS(C922:G922-B922:F922)&gt;0),AND(ABS(C922:G922-B922:F922)&lt;4)),IF(NOT(F922=""),AND(AND(ABS(C922:F922-B922:E922)&gt;0),AND(ABS(C922:F922-B922:E922)&lt;4)),AND(AND(ABS(C922:E922-B922:D922)&gt;0),AND(ABS(C922:E922-B922:D922)&lt;4)))))</f>
        <v>1</v>
      </c>
      <c r="M922" s="1" t="b">
        <f t="shared" si="1"/>
        <v>1</v>
      </c>
    </row>
    <row r="923" ht="15.75" customHeight="1">
      <c r="A923" s="1" t="s">
        <v>932</v>
      </c>
      <c r="B923" s="1">
        <v>21.0</v>
      </c>
      <c r="C923" s="1">
        <v>22.0</v>
      </c>
      <c r="D923" s="1">
        <v>23.0</v>
      </c>
      <c r="E923" s="1">
        <v>24.0</v>
      </c>
      <c r="F923" s="1">
        <v>25.0</v>
      </c>
      <c r="J923" s="1" t="b">
        <f t="array" ref="J923">IF(NOT(H923=""),AND(C923:H923&gt;B923:G923),IF(NOT(G923=""),AND(C923:G923&gt;B923:F923),IF(NOT(F923=""),AND(C923:F923&gt;B923:E923),AND(C923:E923&gt;B923:D923))))</f>
        <v>1</v>
      </c>
      <c r="K923" s="1" t="b">
        <f t="array" ref="K923">IF(NOT(H923=""),AND(C923:H923&lt;B923:G923),IF(NOT(G923=""),AND(C923:G923&lt;B923:F923),IF(NOT(F923=""),AND(C923:F923&lt;B923:E923),AND(C923:E923&lt;B923:D923))))</f>
        <v>0</v>
      </c>
      <c r="L923" s="1" t="b">
        <f t="array" ref="L923">IF(NOT(H923=""),AND(AND(ABS(C923:H923-B923:G923)&gt;0),AND(ABS(C923:H923-B923:G923)&lt;4)),IF(NOT(G923=""),AND(AND(ABS(C923:G923-B923:F923)&gt;0),AND(ABS(C923:G923-B923:F923)&lt;4)),IF(NOT(F923=""),AND(AND(ABS(C923:F923-B923:E923)&gt;0),AND(ABS(C923:F923-B923:E923)&lt;4)),AND(AND(ABS(C923:E923-B923:D923)&gt;0),AND(ABS(C923:E923-B923:D923)&lt;4)))))</f>
        <v>1</v>
      </c>
      <c r="M923" s="1" t="b">
        <f t="shared" si="1"/>
        <v>1</v>
      </c>
    </row>
    <row r="924" ht="15.75" customHeight="1">
      <c r="A924" s="1" t="s">
        <v>933</v>
      </c>
      <c r="B924" s="1">
        <v>83.0</v>
      </c>
      <c r="C924" s="1">
        <v>82.0</v>
      </c>
      <c r="D924" s="1">
        <v>81.0</v>
      </c>
      <c r="E924" s="1">
        <v>79.0</v>
      </c>
      <c r="F924" s="1">
        <v>77.0</v>
      </c>
      <c r="G924" s="1">
        <v>76.0</v>
      </c>
      <c r="H924" s="1">
        <v>73.0</v>
      </c>
      <c r="J924" s="1" t="b">
        <f t="array" ref="J924">IF(NOT(H924=""),AND(C924:H924&gt;B924:G924),IF(NOT(G924=""),AND(C924:G924&gt;B924:F924),IF(NOT(F924=""),AND(C924:F924&gt;B924:E924),AND(C924:E924&gt;B924:D924))))</f>
        <v>0</v>
      </c>
      <c r="K924" s="1" t="b">
        <f t="array" ref="K924">IF(NOT(H924=""),AND(C924:H924&lt;B924:G924),IF(NOT(G924=""),AND(C924:G924&lt;B924:F924),IF(NOT(F924=""),AND(C924:F924&lt;B924:E924),AND(C924:E924&lt;B924:D924))))</f>
        <v>1</v>
      </c>
      <c r="L924" s="1" t="b">
        <f t="array" ref="L924">IF(NOT(H924=""),AND(AND(ABS(C924:H924-B924:G924)&gt;0),AND(ABS(C924:H924-B924:G924)&lt;4)),IF(NOT(G924=""),AND(AND(ABS(C924:G924-B924:F924)&gt;0),AND(ABS(C924:G924-B924:F924)&lt;4)),IF(NOT(F924=""),AND(AND(ABS(C924:F924-B924:E924)&gt;0),AND(ABS(C924:F924-B924:E924)&lt;4)),AND(AND(ABS(C924:E924-B924:D924)&gt;0),AND(ABS(C924:E924-B924:D924)&lt;4)))))</f>
        <v>1</v>
      </c>
      <c r="M924" s="1" t="b">
        <f t="shared" si="1"/>
        <v>1</v>
      </c>
    </row>
    <row r="925" ht="15.75" customHeight="1">
      <c r="A925" s="1" t="s">
        <v>934</v>
      </c>
      <c r="B925" s="1">
        <v>44.0</v>
      </c>
      <c r="C925" s="1">
        <v>46.0</v>
      </c>
      <c r="D925" s="1">
        <v>48.0</v>
      </c>
      <c r="E925" s="1">
        <v>51.0</v>
      </c>
      <c r="F925" s="1">
        <v>52.0</v>
      </c>
      <c r="J925" s="1" t="b">
        <f t="array" ref="J925">IF(NOT(H925=""),AND(C925:H925&gt;B925:G925),IF(NOT(G925=""),AND(C925:G925&gt;B925:F925),IF(NOT(F925=""),AND(C925:F925&gt;B925:E925),AND(C925:E925&gt;B925:D925))))</f>
        <v>1</v>
      </c>
      <c r="K925" s="1" t="b">
        <f t="array" ref="K925">IF(NOT(H925=""),AND(C925:H925&lt;B925:G925),IF(NOT(G925=""),AND(C925:G925&lt;B925:F925),IF(NOT(F925=""),AND(C925:F925&lt;B925:E925),AND(C925:E925&lt;B925:D925))))</f>
        <v>0</v>
      </c>
      <c r="L925" s="1" t="b">
        <f t="array" ref="L925">IF(NOT(H925=""),AND(AND(ABS(C925:H925-B925:G925)&gt;0),AND(ABS(C925:H925-B925:G925)&lt;4)),IF(NOT(G925=""),AND(AND(ABS(C925:G925-B925:F925)&gt;0),AND(ABS(C925:G925-B925:F925)&lt;4)),IF(NOT(F925=""),AND(AND(ABS(C925:F925-B925:E925)&gt;0),AND(ABS(C925:F925-B925:E925)&lt;4)),AND(AND(ABS(C925:E925-B925:D925)&gt;0),AND(ABS(C925:E925-B925:D925)&lt;4)))))</f>
        <v>1</v>
      </c>
      <c r="M925" s="1" t="b">
        <f t="shared" si="1"/>
        <v>1</v>
      </c>
    </row>
    <row r="926" ht="15.75" customHeight="1">
      <c r="A926" s="1" t="s">
        <v>935</v>
      </c>
      <c r="B926" s="1">
        <v>74.0</v>
      </c>
      <c r="C926" s="1">
        <v>75.0</v>
      </c>
      <c r="D926" s="1">
        <v>76.0</v>
      </c>
      <c r="E926" s="1">
        <v>78.0</v>
      </c>
      <c r="F926" s="1">
        <v>79.0</v>
      </c>
      <c r="J926" s="1" t="b">
        <f t="array" ref="J926">IF(NOT(H926=""),AND(C926:H926&gt;B926:G926),IF(NOT(G926=""),AND(C926:G926&gt;B926:F926),IF(NOT(F926=""),AND(C926:F926&gt;B926:E926),AND(C926:E926&gt;B926:D926))))</f>
        <v>1</v>
      </c>
      <c r="K926" s="1" t="b">
        <f t="array" ref="K926">IF(NOT(H926=""),AND(C926:H926&lt;B926:G926),IF(NOT(G926=""),AND(C926:G926&lt;B926:F926),IF(NOT(F926=""),AND(C926:F926&lt;B926:E926),AND(C926:E926&lt;B926:D926))))</f>
        <v>0</v>
      </c>
      <c r="L926" s="1" t="b">
        <f t="array" ref="L926">IF(NOT(H926=""),AND(AND(ABS(C926:H926-B926:G926)&gt;0),AND(ABS(C926:H926-B926:G926)&lt;4)),IF(NOT(G926=""),AND(AND(ABS(C926:G926-B926:F926)&gt;0),AND(ABS(C926:G926-B926:F926)&lt;4)),IF(NOT(F926=""),AND(AND(ABS(C926:F926-B926:E926)&gt;0),AND(ABS(C926:F926-B926:E926)&lt;4)),AND(AND(ABS(C926:E926-B926:D926)&gt;0),AND(ABS(C926:E926-B926:D926)&lt;4)))))</f>
        <v>1</v>
      </c>
      <c r="M926" s="1" t="b">
        <f t="shared" si="1"/>
        <v>1</v>
      </c>
    </row>
    <row r="927" ht="15.75" customHeight="1">
      <c r="A927" s="1" t="s">
        <v>936</v>
      </c>
      <c r="B927" s="1">
        <v>57.0</v>
      </c>
      <c r="C927" s="1">
        <v>54.0</v>
      </c>
      <c r="D927" s="1">
        <v>51.0</v>
      </c>
      <c r="E927" s="1">
        <v>49.0</v>
      </c>
      <c r="F927" s="1">
        <v>48.0</v>
      </c>
      <c r="G927" s="1">
        <v>46.0</v>
      </c>
      <c r="J927" s="1" t="b">
        <f t="array" ref="J927">IF(NOT(H927=""),AND(C927:H927&gt;B927:G927),IF(NOT(G927=""),AND(C927:G927&gt;B927:F927),IF(NOT(F927=""),AND(C927:F927&gt;B927:E927),AND(C927:E927&gt;B927:D927))))</f>
        <v>0</v>
      </c>
      <c r="K927" s="1" t="b">
        <f t="array" ref="K927">IF(NOT(H927=""),AND(C927:H927&lt;B927:G927),IF(NOT(G927=""),AND(C927:G927&lt;B927:F927),IF(NOT(F927=""),AND(C927:F927&lt;B927:E927),AND(C927:E927&lt;B927:D927))))</f>
        <v>1</v>
      </c>
      <c r="L927" s="1" t="b">
        <f t="array" ref="L927">IF(NOT(H927=""),AND(AND(ABS(C927:H927-B927:G927)&gt;0),AND(ABS(C927:H927-B927:G927)&lt;4)),IF(NOT(G927=""),AND(AND(ABS(C927:G927-B927:F927)&gt;0),AND(ABS(C927:G927-B927:F927)&lt;4)),IF(NOT(F927=""),AND(AND(ABS(C927:F927-B927:E927)&gt;0),AND(ABS(C927:F927-B927:E927)&lt;4)),AND(AND(ABS(C927:E927-B927:D927)&gt;0),AND(ABS(C927:E927-B927:D927)&lt;4)))))</f>
        <v>1</v>
      </c>
      <c r="M927" s="1" t="b">
        <f t="shared" si="1"/>
        <v>1</v>
      </c>
    </row>
    <row r="928" ht="15.75" customHeight="1">
      <c r="A928" s="1" t="s">
        <v>937</v>
      </c>
      <c r="B928" s="1">
        <v>4.0</v>
      </c>
      <c r="C928" s="1">
        <v>6.0</v>
      </c>
      <c r="D928" s="1">
        <v>7.0</v>
      </c>
      <c r="E928" s="1">
        <v>9.0</v>
      </c>
      <c r="F928" s="1">
        <v>10.0</v>
      </c>
      <c r="G928" s="1">
        <v>13.0</v>
      </c>
      <c r="H928" s="1">
        <v>14.0</v>
      </c>
      <c r="J928" s="1" t="b">
        <f t="array" ref="J928">IF(NOT(H928=""),AND(C928:H928&gt;B928:G928),IF(NOT(G928=""),AND(C928:G928&gt;B928:F928),IF(NOT(F928=""),AND(C928:F928&gt;B928:E928),AND(C928:E928&gt;B928:D928))))</f>
        <v>1</v>
      </c>
      <c r="K928" s="1" t="b">
        <f t="array" ref="K928">IF(NOT(H928=""),AND(C928:H928&lt;B928:G928),IF(NOT(G928=""),AND(C928:G928&lt;B928:F928),IF(NOT(F928=""),AND(C928:F928&lt;B928:E928),AND(C928:E928&lt;B928:D928))))</f>
        <v>0</v>
      </c>
      <c r="L928" s="1" t="b">
        <f t="array" ref="L928">IF(NOT(H928=""),AND(AND(ABS(C928:H928-B928:G928)&gt;0),AND(ABS(C928:H928-B928:G928)&lt;4)),IF(NOT(G928=""),AND(AND(ABS(C928:G928-B928:F928)&gt;0),AND(ABS(C928:G928-B928:F928)&lt;4)),IF(NOT(F928=""),AND(AND(ABS(C928:F928-B928:E928)&gt;0),AND(ABS(C928:F928-B928:E928)&lt;4)),AND(AND(ABS(C928:E928-B928:D928)&gt;0),AND(ABS(C928:E928-B928:D928)&lt;4)))))</f>
        <v>1</v>
      </c>
      <c r="M928" s="1" t="b">
        <f t="shared" si="1"/>
        <v>1</v>
      </c>
    </row>
    <row r="929" ht="15.75" customHeight="1">
      <c r="A929" s="1" t="s">
        <v>938</v>
      </c>
      <c r="B929" s="1">
        <v>16.0</v>
      </c>
      <c r="C929" s="1">
        <v>13.0</v>
      </c>
      <c r="D929" s="1">
        <v>12.0</v>
      </c>
      <c r="E929" s="1">
        <v>10.0</v>
      </c>
      <c r="F929" s="1">
        <v>8.0</v>
      </c>
      <c r="G929" s="1">
        <v>5.0</v>
      </c>
      <c r="H929" s="1">
        <v>3.0</v>
      </c>
      <c r="J929" s="1" t="b">
        <f t="array" ref="J929">IF(NOT(H929=""),AND(C929:H929&gt;B929:G929),IF(NOT(G929=""),AND(C929:G929&gt;B929:F929),IF(NOT(F929=""),AND(C929:F929&gt;B929:E929),AND(C929:E929&gt;B929:D929))))</f>
        <v>0</v>
      </c>
      <c r="K929" s="1" t="b">
        <f t="array" ref="K929">IF(NOT(H929=""),AND(C929:H929&lt;B929:G929),IF(NOT(G929=""),AND(C929:G929&lt;B929:F929),IF(NOT(F929=""),AND(C929:F929&lt;B929:E929),AND(C929:E929&lt;B929:D929))))</f>
        <v>1</v>
      </c>
      <c r="L929" s="1" t="b">
        <f t="array" ref="L929">IF(NOT(H929=""),AND(AND(ABS(C929:H929-B929:G929)&gt;0),AND(ABS(C929:H929-B929:G929)&lt;4)),IF(NOT(G929=""),AND(AND(ABS(C929:G929-B929:F929)&gt;0),AND(ABS(C929:G929-B929:F929)&lt;4)),IF(NOT(F929=""),AND(AND(ABS(C929:F929-B929:E929)&gt;0),AND(ABS(C929:F929-B929:E929)&lt;4)),AND(AND(ABS(C929:E929-B929:D929)&gt;0),AND(ABS(C929:E929-B929:D929)&lt;4)))))</f>
        <v>1</v>
      </c>
      <c r="M929" s="1" t="b">
        <f t="shared" si="1"/>
        <v>1</v>
      </c>
    </row>
    <row r="930" ht="15.75" customHeight="1">
      <c r="A930" s="1" t="s">
        <v>939</v>
      </c>
      <c r="B930" s="1">
        <v>85.0</v>
      </c>
      <c r="C930" s="1">
        <v>86.0</v>
      </c>
      <c r="D930" s="1">
        <v>87.0</v>
      </c>
      <c r="E930" s="1">
        <v>88.0</v>
      </c>
      <c r="J930" s="1" t="b">
        <f t="array" ref="J930">IF(NOT(H930=""),AND(C930:H930&gt;B930:G930),IF(NOT(G930=""),AND(C930:G930&gt;B930:F930),IF(NOT(F930=""),AND(C930:F930&gt;B930:E930),AND(C930:E930&gt;B930:D930))))</f>
        <v>1</v>
      </c>
      <c r="K930" s="1" t="b">
        <f t="array" ref="K930">IF(NOT(H930=""),AND(C930:H930&lt;B930:G930),IF(NOT(G930=""),AND(C930:G930&lt;B930:F930),IF(NOT(F930=""),AND(C930:F930&lt;B930:E930),AND(C930:E930&lt;B930:D930))))</f>
        <v>0</v>
      </c>
      <c r="L930" s="1" t="b">
        <f t="array" ref="L930">IF(NOT(H930=""),AND(AND(ABS(C930:H930-B930:G930)&gt;0),AND(ABS(C930:H930-B930:G930)&lt;4)),IF(NOT(G930=""),AND(AND(ABS(C930:G930-B930:F930)&gt;0),AND(ABS(C930:G930-B930:F930)&lt;4)),IF(NOT(F930=""),AND(AND(ABS(C930:F930-B930:E930)&gt;0),AND(ABS(C930:F930-B930:E930)&lt;4)),AND(AND(ABS(C930:E930-B930:D930)&gt;0),AND(ABS(C930:E930-B930:D930)&lt;4)))))</f>
        <v>1</v>
      </c>
      <c r="M930" s="1" t="b">
        <f t="shared" si="1"/>
        <v>1</v>
      </c>
    </row>
    <row r="931" ht="15.75" customHeight="1">
      <c r="A931" s="1" t="s">
        <v>940</v>
      </c>
      <c r="B931" s="1">
        <v>16.0</v>
      </c>
      <c r="C931" s="1">
        <v>15.0</v>
      </c>
      <c r="D931" s="1">
        <v>14.0</v>
      </c>
      <c r="E931" s="1">
        <v>12.0</v>
      </c>
      <c r="J931" s="1" t="b">
        <f t="array" ref="J931">IF(NOT(H931=""),AND(C931:H931&gt;B931:G931),IF(NOT(G931=""),AND(C931:G931&gt;B931:F931),IF(NOT(F931=""),AND(C931:F931&gt;B931:E931),AND(C931:E931&gt;B931:D931))))</f>
        <v>0</v>
      </c>
      <c r="K931" s="1" t="b">
        <f t="array" ref="K931">IF(NOT(H931=""),AND(C931:H931&lt;B931:G931),IF(NOT(G931=""),AND(C931:G931&lt;B931:F931),IF(NOT(F931=""),AND(C931:F931&lt;B931:E931),AND(C931:E931&lt;B931:D931))))</f>
        <v>1</v>
      </c>
      <c r="L931" s="1" t="b">
        <f t="array" ref="L931">IF(NOT(H931=""),AND(AND(ABS(C931:H931-B931:G931)&gt;0),AND(ABS(C931:H931-B931:G931)&lt;4)),IF(NOT(G931=""),AND(AND(ABS(C931:G931-B931:F931)&gt;0),AND(ABS(C931:G931-B931:F931)&lt;4)),IF(NOT(F931=""),AND(AND(ABS(C931:F931-B931:E931)&gt;0),AND(ABS(C931:F931-B931:E931)&lt;4)),AND(AND(ABS(C931:E931-B931:D931)&gt;0),AND(ABS(C931:E931-B931:D931)&lt;4)))))</f>
        <v>1</v>
      </c>
      <c r="M931" s="1" t="b">
        <f t="shared" si="1"/>
        <v>1</v>
      </c>
    </row>
    <row r="932" ht="15.75" customHeight="1">
      <c r="A932" s="1" t="s">
        <v>941</v>
      </c>
      <c r="B932" s="1">
        <v>17.0</v>
      </c>
      <c r="C932" s="1">
        <v>16.0</v>
      </c>
      <c r="D932" s="1">
        <v>13.0</v>
      </c>
      <c r="E932" s="1">
        <v>11.0</v>
      </c>
      <c r="F932" s="1">
        <v>10.0</v>
      </c>
      <c r="G932" s="1">
        <v>9.0</v>
      </c>
      <c r="J932" s="1" t="b">
        <f t="array" ref="J932">IF(NOT(H932=""),AND(C932:H932&gt;B932:G932),IF(NOT(G932=""),AND(C932:G932&gt;B932:F932),IF(NOT(F932=""),AND(C932:F932&gt;B932:E932),AND(C932:E932&gt;B932:D932))))</f>
        <v>0</v>
      </c>
      <c r="K932" s="1" t="b">
        <f t="array" ref="K932">IF(NOT(H932=""),AND(C932:H932&lt;B932:G932),IF(NOT(G932=""),AND(C932:G932&lt;B932:F932),IF(NOT(F932=""),AND(C932:F932&lt;B932:E932),AND(C932:E932&lt;B932:D932))))</f>
        <v>1</v>
      </c>
      <c r="L932" s="1" t="b">
        <f t="array" ref="L932">IF(NOT(H932=""),AND(AND(ABS(C932:H932-B932:G932)&gt;0),AND(ABS(C932:H932-B932:G932)&lt;4)),IF(NOT(G932=""),AND(AND(ABS(C932:G932-B932:F932)&gt;0),AND(ABS(C932:G932-B932:F932)&lt;4)),IF(NOT(F932=""),AND(AND(ABS(C932:F932-B932:E932)&gt;0),AND(ABS(C932:F932-B932:E932)&lt;4)),AND(AND(ABS(C932:E932-B932:D932)&gt;0),AND(ABS(C932:E932-B932:D932)&lt;4)))))</f>
        <v>1</v>
      </c>
      <c r="M932" s="1" t="b">
        <f t="shared" si="1"/>
        <v>1</v>
      </c>
    </row>
    <row r="933" ht="15.75" customHeight="1">
      <c r="A933" s="1" t="s">
        <v>942</v>
      </c>
      <c r="B933" s="1">
        <v>70.0</v>
      </c>
      <c r="C933" s="1">
        <v>67.0</v>
      </c>
      <c r="D933" s="1">
        <v>64.0</v>
      </c>
      <c r="E933" s="1">
        <v>62.0</v>
      </c>
      <c r="F933" s="1">
        <v>61.0</v>
      </c>
      <c r="G933" s="1">
        <v>59.0</v>
      </c>
      <c r="H933" s="1">
        <v>56.0</v>
      </c>
      <c r="J933" s="1" t="b">
        <f t="array" ref="J933">IF(NOT(H933=""),AND(C933:H933&gt;B933:G933),IF(NOT(G933=""),AND(C933:G933&gt;B933:F933),IF(NOT(F933=""),AND(C933:F933&gt;B933:E933),AND(C933:E933&gt;B933:D933))))</f>
        <v>0</v>
      </c>
      <c r="K933" s="1" t="b">
        <f t="array" ref="K933">IF(NOT(H933=""),AND(C933:H933&lt;B933:G933),IF(NOT(G933=""),AND(C933:G933&lt;B933:F933),IF(NOT(F933=""),AND(C933:F933&lt;B933:E933),AND(C933:E933&lt;B933:D933))))</f>
        <v>1</v>
      </c>
      <c r="L933" s="1" t="b">
        <f t="array" ref="L933">IF(NOT(H933=""),AND(AND(ABS(C933:H933-B933:G933)&gt;0),AND(ABS(C933:H933-B933:G933)&lt;4)),IF(NOT(G933=""),AND(AND(ABS(C933:G933-B933:F933)&gt;0),AND(ABS(C933:G933-B933:F933)&lt;4)),IF(NOT(F933=""),AND(AND(ABS(C933:F933-B933:E933)&gt;0),AND(ABS(C933:F933-B933:E933)&lt;4)),AND(AND(ABS(C933:E933-B933:D933)&gt;0),AND(ABS(C933:E933-B933:D933)&lt;4)))))</f>
        <v>1</v>
      </c>
      <c r="M933" s="1" t="b">
        <f t="shared" si="1"/>
        <v>1</v>
      </c>
    </row>
    <row r="934" ht="15.75" customHeight="1">
      <c r="A934" s="1" t="s">
        <v>943</v>
      </c>
      <c r="B934" s="1">
        <v>60.0</v>
      </c>
      <c r="C934" s="1">
        <v>61.0</v>
      </c>
      <c r="D934" s="1">
        <v>63.0</v>
      </c>
      <c r="E934" s="1">
        <v>65.0</v>
      </c>
      <c r="F934" s="1">
        <v>67.0</v>
      </c>
      <c r="J934" s="1" t="b">
        <f t="array" ref="J934">IF(NOT(H934=""),AND(C934:H934&gt;B934:G934),IF(NOT(G934=""),AND(C934:G934&gt;B934:F934),IF(NOT(F934=""),AND(C934:F934&gt;B934:E934),AND(C934:E934&gt;B934:D934))))</f>
        <v>1</v>
      </c>
      <c r="K934" s="1" t="b">
        <f t="array" ref="K934">IF(NOT(H934=""),AND(C934:H934&lt;B934:G934),IF(NOT(G934=""),AND(C934:G934&lt;B934:F934),IF(NOT(F934=""),AND(C934:F934&lt;B934:E934),AND(C934:E934&lt;B934:D934))))</f>
        <v>0</v>
      </c>
      <c r="L934" s="1" t="b">
        <f t="array" ref="L934">IF(NOT(H934=""),AND(AND(ABS(C934:H934-B934:G934)&gt;0),AND(ABS(C934:H934-B934:G934)&lt;4)),IF(NOT(G934=""),AND(AND(ABS(C934:G934-B934:F934)&gt;0),AND(ABS(C934:G934-B934:F934)&lt;4)),IF(NOT(F934=""),AND(AND(ABS(C934:F934-B934:E934)&gt;0),AND(ABS(C934:F934-B934:E934)&lt;4)),AND(AND(ABS(C934:E934-B934:D934)&gt;0),AND(ABS(C934:E934-B934:D934)&lt;4)))))</f>
        <v>1</v>
      </c>
      <c r="M934" s="1" t="b">
        <f t="shared" si="1"/>
        <v>1</v>
      </c>
    </row>
    <row r="935" ht="15.75" customHeight="1">
      <c r="A935" s="1" t="s">
        <v>944</v>
      </c>
      <c r="B935" s="1">
        <v>42.0</v>
      </c>
      <c r="C935" s="1">
        <v>39.0</v>
      </c>
      <c r="D935" s="1">
        <v>38.0</v>
      </c>
      <c r="E935" s="1">
        <v>37.0</v>
      </c>
      <c r="J935" s="1" t="b">
        <f t="array" ref="J935">IF(NOT(H935=""),AND(C935:H935&gt;B935:G935),IF(NOT(G935=""),AND(C935:G935&gt;B935:F935),IF(NOT(F935=""),AND(C935:F935&gt;B935:E935),AND(C935:E935&gt;B935:D935))))</f>
        <v>0</v>
      </c>
      <c r="K935" s="1" t="b">
        <f t="array" ref="K935">IF(NOT(H935=""),AND(C935:H935&lt;B935:G935),IF(NOT(G935=""),AND(C935:G935&lt;B935:F935),IF(NOT(F935=""),AND(C935:F935&lt;B935:E935),AND(C935:E935&lt;B935:D935))))</f>
        <v>1</v>
      </c>
      <c r="L935" s="1" t="b">
        <f t="array" ref="L935">IF(NOT(H935=""),AND(AND(ABS(C935:H935-B935:G935)&gt;0),AND(ABS(C935:H935-B935:G935)&lt;4)),IF(NOT(G935=""),AND(AND(ABS(C935:G935-B935:F935)&gt;0),AND(ABS(C935:G935-B935:F935)&lt;4)),IF(NOT(F935=""),AND(AND(ABS(C935:F935-B935:E935)&gt;0),AND(ABS(C935:F935-B935:E935)&lt;4)),AND(AND(ABS(C935:E935-B935:D935)&gt;0),AND(ABS(C935:E935-B935:D935)&lt;4)))))</f>
        <v>1</v>
      </c>
      <c r="M935" s="1" t="b">
        <f t="shared" si="1"/>
        <v>1</v>
      </c>
    </row>
    <row r="936" ht="15.75" customHeight="1">
      <c r="A936" s="1" t="s">
        <v>945</v>
      </c>
      <c r="B936" s="1">
        <v>38.0</v>
      </c>
      <c r="C936" s="1">
        <v>40.0</v>
      </c>
      <c r="D936" s="1">
        <v>41.0</v>
      </c>
      <c r="E936" s="1">
        <v>44.0</v>
      </c>
      <c r="J936" s="1" t="b">
        <f t="array" ref="J936">IF(NOT(H936=""),AND(C936:H936&gt;B936:G936),IF(NOT(G936=""),AND(C936:G936&gt;B936:F936),IF(NOT(F936=""),AND(C936:F936&gt;B936:E936),AND(C936:E936&gt;B936:D936))))</f>
        <v>1</v>
      </c>
      <c r="K936" s="1" t="b">
        <f t="array" ref="K936">IF(NOT(H936=""),AND(C936:H936&lt;B936:G936),IF(NOT(G936=""),AND(C936:G936&lt;B936:F936),IF(NOT(F936=""),AND(C936:F936&lt;B936:E936),AND(C936:E936&lt;B936:D936))))</f>
        <v>0</v>
      </c>
      <c r="L936" s="1" t="b">
        <f t="array" ref="L936">IF(NOT(H936=""),AND(AND(ABS(C936:H936-B936:G936)&gt;0),AND(ABS(C936:H936-B936:G936)&lt;4)),IF(NOT(G936=""),AND(AND(ABS(C936:G936-B936:F936)&gt;0),AND(ABS(C936:G936-B936:F936)&lt;4)),IF(NOT(F936=""),AND(AND(ABS(C936:F936-B936:E936)&gt;0),AND(ABS(C936:F936-B936:E936)&lt;4)),AND(AND(ABS(C936:E936-B936:D936)&gt;0),AND(ABS(C936:E936-B936:D936)&lt;4)))))</f>
        <v>1</v>
      </c>
      <c r="M936" s="1" t="b">
        <f t="shared" si="1"/>
        <v>1</v>
      </c>
    </row>
    <row r="937" ht="15.75" customHeight="1">
      <c r="A937" s="1" t="s">
        <v>946</v>
      </c>
      <c r="B937" s="1">
        <v>30.0</v>
      </c>
      <c r="C937" s="1">
        <v>27.0</v>
      </c>
      <c r="D937" s="1">
        <v>26.0</v>
      </c>
      <c r="E937" s="1">
        <v>24.0</v>
      </c>
      <c r="F937" s="1">
        <v>22.0</v>
      </c>
      <c r="J937" s="1" t="b">
        <f t="array" ref="J937">IF(NOT(H937=""),AND(C937:H937&gt;B937:G937),IF(NOT(G937=""),AND(C937:G937&gt;B937:F937),IF(NOT(F937=""),AND(C937:F937&gt;B937:E937),AND(C937:E937&gt;B937:D937))))</f>
        <v>0</v>
      </c>
      <c r="K937" s="1" t="b">
        <f t="array" ref="K937">IF(NOT(H937=""),AND(C937:H937&lt;B937:G937),IF(NOT(G937=""),AND(C937:G937&lt;B937:F937),IF(NOT(F937=""),AND(C937:F937&lt;B937:E937),AND(C937:E937&lt;B937:D937))))</f>
        <v>1</v>
      </c>
      <c r="L937" s="1" t="b">
        <f t="array" ref="L937">IF(NOT(H937=""),AND(AND(ABS(C937:H937-B937:G937)&gt;0),AND(ABS(C937:H937-B937:G937)&lt;4)),IF(NOT(G937=""),AND(AND(ABS(C937:G937-B937:F937)&gt;0),AND(ABS(C937:G937-B937:F937)&lt;4)),IF(NOT(F937=""),AND(AND(ABS(C937:F937-B937:E937)&gt;0),AND(ABS(C937:F937-B937:E937)&lt;4)),AND(AND(ABS(C937:E937-B937:D937)&gt;0),AND(ABS(C937:E937-B937:D937)&lt;4)))))</f>
        <v>1</v>
      </c>
      <c r="M937" s="1" t="b">
        <f t="shared" si="1"/>
        <v>1</v>
      </c>
    </row>
    <row r="938" ht="15.75" customHeight="1">
      <c r="A938" s="1" t="s">
        <v>947</v>
      </c>
      <c r="B938" s="1">
        <v>15.0</v>
      </c>
      <c r="C938" s="1">
        <v>12.0</v>
      </c>
      <c r="D938" s="1">
        <v>11.0</v>
      </c>
      <c r="E938" s="1">
        <v>10.0</v>
      </c>
      <c r="F938" s="1">
        <v>9.0</v>
      </c>
      <c r="G938" s="1">
        <v>7.0</v>
      </c>
      <c r="J938" s="1" t="b">
        <f t="array" ref="J938">IF(NOT(H938=""),AND(C938:H938&gt;B938:G938),IF(NOT(G938=""),AND(C938:G938&gt;B938:F938),IF(NOT(F938=""),AND(C938:F938&gt;B938:E938),AND(C938:E938&gt;B938:D938))))</f>
        <v>0</v>
      </c>
      <c r="K938" s="1" t="b">
        <f t="array" ref="K938">IF(NOT(H938=""),AND(C938:H938&lt;B938:G938),IF(NOT(G938=""),AND(C938:G938&lt;B938:F938),IF(NOT(F938=""),AND(C938:F938&lt;B938:E938),AND(C938:E938&lt;B938:D938))))</f>
        <v>1</v>
      </c>
      <c r="L938" s="1" t="b">
        <f t="array" ref="L938">IF(NOT(H938=""),AND(AND(ABS(C938:H938-B938:G938)&gt;0),AND(ABS(C938:H938-B938:G938)&lt;4)),IF(NOT(G938=""),AND(AND(ABS(C938:G938-B938:F938)&gt;0),AND(ABS(C938:G938-B938:F938)&lt;4)),IF(NOT(F938=""),AND(AND(ABS(C938:F938-B938:E938)&gt;0),AND(ABS(C938:F938-B938:E938)&lt;4)),AND(AND(ABS(C938:E938-B938:D938)&gt;0),AND(ABS(C938:E938-B938:D938)&lt;4)))))</f>
        <v>1</v>
      </c>
      <c r="M938" s="1" t="b">
        <f t="shared" si="1"/>
        <v>1</v>
      </c>
    </row>
    <row r="939" ht="15.75" customHeight="1">
      <c r="A939" s="1" t="s">
        <v>948</v>
      </c>
      <c r="B939" s="1">
        <v>31.0</v>
      </c>
      <c r="C939" s="1">
        <v>32.0</v>
      </c>
      <c r="D939" s="1">
        <v>33.0</v>
      </c>
      <c r="E939" s="1">
        <v>36.0</v>
      </c>
      <c r="F939" s="1">
        <v>38.0</v>
      </c>
      <c r="G939" s="1">
        <v>39.0</v>
      </c>
      <c r="H939" s="1">
        <v>42.0</v>
      </c>
      <c r="J939" s="1" t="b">
        <f t="array" ref="J939">IF(NOT(H939=""),AND(C939:H939&gt;B939:G939),IF(NOT(G939=""),AND(C939:G939&gt;B939:F939),IF(NOT(F939=""),AND(C939:F939&gt;B939:E939),AND(C939:E939&gt;B939:D939))))</f>
        <v>1</v>
      </c>
      <c r="K939" s="1" t="b">
        <f t="array" ref="K939">IF(NOT(H939=""),AND(C939:H939&lt;B939:G939),IF(NOT(G939=""),AND(C939:G939&lt;B939:F939),IF(NOT(F939=""),AND(C939:F939&lt;B939:E939),AND(C939:E939&lt;B939:D939))))</f>
        <v>0</v>
      </c>
      <c r="L939" s="1" t="b">
        <f t="array" ref="L939">IF(NOT(H939=""),AND(AND(ABS(C939:H939-B939:G939)&gt;0),AND(ABS(C939:H939-B939:G939)&lt;4)),IF(NOT(G939=""),AND(AND(ABS(C939:G939-B939:F939)&gt;0),AND(ABS(C939:G939-B939:F939)&lt;4)),IF(NOT(F939=""),AND(AND(ABS(C939:F939-B939:E939)&gt;0),AND(ABS(C939:F939-B939:E939)&lt;4)),AND(AND(ABS(C939:E939-B939:D939)&gt;0),AND(ABS(C939:E939-B939:D939)&lt;4)))))</f>
        <v>1</v>
      </c>
      <c r="M939" s="1" t="b">
        <f t="shared" si="1"/>
        <v>1</v>
      </c>
    </row>
    <row r="940" ht="15.75" customHeight="1">
      <c r="A940" s="1" t="s">
        <v>949</v>
      </c>
      <c r="B940" s="1">
        <v>60.0</v>
      </c>
      <c r="C940" s="1">
        <v>58.0</v>
      </c>
      <c r="D940" s="1">
        <v>56.0</v>
      </c>
      <c r="E940" s="1">
        <v>53.0</v>
      </c>
      <c r="F940" s="1">
        <v>52.0</v>
      </c>
      <c r="G940" s="1">
        <v>49.0</v>
      </c>
      <c r="J940" s="1" t="b">
        <f t="array" ref="J940">IF(NOT(H940=""),AND(C940:H940&gt;B940:G940),IF(NOT(G940=""),AND(C940:G940&gt;B940:F940),IF(NOT(F940=""),AND(C940:F940&gt;B940:E940),AND(C940:E940&gt;B940:D940))))</f>
        <v>0</v>
      </c>
      <c r="K940" s="1" t="b">
        <f t="array" ref="K940">IF(NOT(H940=""),AND(C940:H940&lt;B940:G940),IF(NOT(G940=""),AND(C940:G940&lt;B940:F940),IF(NOT(F940=""),AND(C940:F940&lt;B940:E940),AND(C940:E940&lt;B940:D940))))</f>
        <v>1</v>
      </c>
      <c r="L940" s="1" t="b">
        <f t="array" ref="L940">IF(NOT(H940=""),AND(AND(ABS(C940:H940-B940:G940)&gt;0),AND(ABS(C940:H940-B940:G940)&lt;4)),IF(NOT(G940=""),AND(AND(ABS(C940:G940-B940:F940)&gt;0),AND(ABS(C940:G940-B940:F940)&lt;4)),IF(NOT(F940=""),AND(AND(ABS(C940:F940-B940:E940)&gt;0),AND(ABS(C940:F940-B940:E940)&lt;4)),AND(AND(ABS(C940:E940-B940:D940)&gt;0),AND(ABS(C940:E940-B940:D940)&lt;4)))))</f>
        <v>1</v>
      </c>
      <c r="M940" s="1" t="b">
        <f t="shared" si="1"/>
        <v>1</v>
      </c>
    </row>
    <row r="941" ht="15.75" customHeight="1">
      <c r="A941" s="1" t="s">
        <v>950</v>
      </c>
      <c r="B941" s="1">
        <v>56.0</v>
      </c>
      <c r="C941" s="1">
        <v>58.0</v>
      </c>
      <c r="D941" s="1">
        <v>61.0</v>
      </c>
      <c r="E941" s="1">
        <v>62.0</v>
      </c>
      <c r="F941" s="1">
        <v>64.0</v>
      </c>
      <c r="J941" s="1" t="b">
        <f t="array" ref="J941">IF(NOT(H941=""),AND(C941:H941&gt;B941:G941),IF(NOT(G941=""),AND(C941:G941&gt;B941:F941),IF(NOT(F941=""),AND(C941:F941&gt;B941:E941),AND(C941:E941&gt;B941:D941))))</f>
        <v>1</v>
      </c>
      <c r="K941" s="1" t="b">
        <f t="array" ref="K941">IF(NOT(H941=""),AND(C941:H941&lt;B941:G941),IF(NOT(G941=""),AND(C941:G941&lt;B941:F941),IF(NOT(F941=""),AND(C941:F941&lt;B941:E941),AND(C941:E941&lt;B941:D941))))</f>
        <v>0</v>
      </c>
      <c r="L941" s="1" t="b">
        <f t="array" ref="L941">IF(NOT(H941=""),AND(AND(ABS(C941:H941-B941:G941)&gt;0),AND(ABS(C941:H941-B941:G941)&lt;4)),IF(NOT(G941=""),AND(AND(ABS(C941:G941-B941:F941)&gt;0),AND(ABS(C941:G941-B941:F941)&lt;4)),IF(NOT(F941=""),AND(AND(ABS(C941:F941-B941:E941)&gt;0),AND(ABS(C941:F941-B941:E941)&lt;4)),AND(AND(ABS(C941:E941-B941:D941)&gt;0),AND(ABS(C941:E941-B941:D941)&lt;4)))))</f>
        <v>1</v>
      </c>
      <c r="M941" s="1" t="b">
        <f t="shared" si="1"/>
        <v>1</v>
      </c>
    </row>
    <row r="942" ht="15.75" customHeight="1">
      <c r="A942" s="1" t="s">
        <v>951</v>
      </c>
      <c r="B942" s="1">
        <v>79.0</v>
      </c>
      <c r="C942" s="1">
        <v>80.0</v>
      </c>
      <c r="D942" s="1">
        <v>83.0</v>
      </c>
      <c r="E942" s="1">
        <v>84.0</v>
      </c>
      <c r="J942" s="1" t="b">
        <f t="array" ref="J942">IF(NOT(H942=""),AND(C942:H942&gt;B942:G942),IF(NOT(G942=""),AND(C942:G942&gt;B942:F942),IF(NOT(F942=""),AND(C942:F942&gt;B942:E942),AND(C942:E942&gt;B942:D942))))</f>
        <v>1</v>
      </c>
      <c r="K942" s="1" t="b">
        <f t="array" ref="K942">IF(NOT(H942=""),AND(C942:H942&lt;B942:G942),IF(NOT(G942=""),AND(C942:G942&lt;B942:F942),IF(NOT(F942=""),AND(C942:F942&lt;B942:E942),AND(C942:E942&lt;B942:D942))))</f>
        <v>0</v>
      </c>
      <c r="L942" s="1" t="b">
        <f t="array" ref="L942">IF(NOT(H942=""),AND(AND(ABS(C942:H942-B942:G942)&gt;0),AND(ABS(C942:H942-B942:G942)&lt;4)),IF(NOT(G942=""),AND(AND(ABS(C942:G942-B942:F942)&gt;0),AND(ABS(C942:G942-B942:F942)&lt;4)),IF(NOT(F942=""),AND(AND(ABS(C942:F942-B942:E942)&gt;0),AND(ABS(C942:F942-B942:E942)&lt;4)),AND(AND(ABS(C942:E942-B942:D942)&gt;0),AND(ABS(C942:E942-B942:D942)&lt;4)))))</f>
        <v>1</v>
      </c>
      <c r="M942" s="1" t="b">
        <f t="shared" si="1"/>
        <v>1</v>
      </c>
    </row>
    <row r="943" ht="15.75" customHeight="1">
      <c r="A943" s="1" t="s">
        <v>952</v>
      </c>
      <c r="B943" s="1">
        <v>51.0</v>
      </c>
      <c r="C943" s="1">
        <v>50.0</v>
      </c>
      <c r="D943" s="1">
        <v>49.0</v>
      </c>
      <c r="E943" s="1">
        <v>46.0</v>
      </c>
      <c r="J943" s="1" t="b">
        <f t="array" ref="J943">IF(NOT(H943=""),AND(C943:H943&gt;B943:G943),IF(NOT(G943=""),AND(C943:G943&gt;B943:F943),IF(NOT(F943=""),AND(C943:F943&gt;B943:E943),AND(C943:E943&gt;B943:D943))))</f>
        <v>0</v>
      </c>
      <c r="K943" s="1" t="b">
        <f t="array" ref="K943">IF(NOT(H943=""),AND(C943:H943&lt;B943:G943),IF(NOT(G943=""),AND(C943:G943&lt;B943:F943),IF(NOT(F943=""),AND(C943:F943&lt;B943:E943),AND(C943:E943&lt;B943:D943))))</f>
        <v>1</v>
      </c>
      <c r="L943" s="1" t="b">
        <f t="array" ref="L943">IF(NOT(H943=""),AND(AND(ABS(C943:H943-B943:G943)&gt;0),AND(ABS(C943:H943-B943:G943)&lt;4)),IF(NOT(G943=""),AND(AND(ABS(C943:G943-B943:F943)&gt;0),AND(ABS(C943:G943-B943:F943)&lt;4)),IF(NOT(F943=""),AND(AND(ABS(C943:F943-B943:E943)&gt;0),AND(ABS(C943:F943-B943:E943)&lt;4)),AND(AND(ABS(C943:E943-B943:D943)&gt;0),AND(ABS(C943:E943-B943:D943)&lt;4)))))</f>
        <v>1</v>
      </c>
      <c r="M943" s="1" t="b">
        <f t="shared" si="1"/>
        <v>1</v>
      </c>
    </row>
    <row r="944" ht="15.75" customHeight="1">
      <c r="A944" s="1" t="s">
        <v>953</v>
      </c>
      <c r="B944" s="1">
        <v>61.0</v>
      </c>
      <c r="C944" s="1">
        <v>64.0</v>
      </c>
      <c r="D944" s="1">
        <v>66.0</v>
      </c>
      <c r="E944" s="1">
        <v>68.0</v>
      </c>
      <c r="F944" s="1">
        <v>71.0</v>
      </c>
      <c r="G944" s="1">
        <v>74.0</v>
      </c>
      <c r="J944" s="1" t="b">
        <f t="array" ref="J944">IF(NOT(H944=""),AND(C944:H944&gt;B944:G944),IF(NOT(G944=""),AND(C944:G944&gt;B944:F944),IF(NOT(F944=""),AND(C944:F944&gt;B944:E944),AND(C944:E944&gt;B944:D944))))</f>
        <v>1</v>
      </c>
      <c r="K944" s="1" t="b">
        <f t="array" ref="K944">IF(NOT(H944=""),AND(C944:H944&lt;B944:G944),IF(NOT(G944=""),AND(C944:G944&lt;B944:F944),IF(NOT(F944=""),AND(C944:F944&lt;B944:E944),AND(C944:E944&lt;B944:D944))))</f>
        <v>0</v>
      </c>
      <c r="L944" s="1" t="b">
        <f t="array" ref="L944">IF(NOT(H944=""),AND(AND(ABS(C944:H944-B944:G944)&gt;0),AND(ABS(C944:H944-B944:G944)&lt;4)),IF(NOT(G944=""),AND(AND(ABS(C944:G944-B944:F944)&gt;0),AND(ABS(C944:G944-B944:F944)&lt;4)),IF(NOT(F944=""),AND(AND(ABS(C944:F944-B944:E944)&gt;0),AND(ABS(C944:F944-B944:E944)&lt;4)),AND(AND(ABS(C944:E944-B944:D944)&gt;0),AND(ABS(C944:E944-B944:D944)&lt;4)))))</f>
        <v>1</v>
      </c>
      <c r="M944" s="1" t="b">
        <f t="shared" si="1"/>
        <v>1</v>
      </c>
    </row>
    <row r="945" ht="15.75" customHeight="1">
      <c r="A945" s="1" t="s">
        <v>954</v>
      </c>
      <c r="B945" s="1">
        <v>12.0</v>
      </c>
      <c r="C945" s="1">
        <v>10.0</v>
      </c>
      <c r="D945" s="1">
        <v>8.0</v>
      </c>
      <c r="E945" s="1">
        <v>5.0</v>
      </c>
      <c r="F945" s="1">
        <v>2.0</v>
      </c>
      <c r="J945" s="1" t="b">
        <f t="array" ref="J945">IF(NOT(H945=""),AND(C945:H945&gt;B945:G945),IF(NOT(G945=""),AND(C945:G945&gt;B945:F945),IF(NOT(F945=""),AND(C945:F945&gt;B945:E945),AND(C945:E945&gt;B945:D945))))</f>
        <v>0</v>
      </c>
      <c r="K945" s="1" t="b">
        <f t="array" ref="K945">IF(NOT(H945=""),AND(C945:H945&lt;B945:G945),IF(NOT(G945=""),AND(C945:G945&lt;B945:F945),IF(NOT(F945=""),AND(C945:F945&lt;B945:E945),AND(C945:E945&lt;B945:D945))))</f>
        <v>1</v>
      </c>
      <c r="L945" s="1" t="b">
        <f t="array" ref="L945">IF(NOT(H945=""),AND(AND(ABS(C945:H945-B945:G945)&gt;0),AND(ABS(C945:H945-B945:G945)&lt;4)),IF(NOT(G945=""),AND(AND(ABS(C945:G945-B945:F945)&gt;0),AND(ABS(C945:G945-B945:F945)&lt;4)),IF(NOT(F945=""),AND(AND(ABS(C945:F945-B945:E945)&gt;0),AND(ABS(C945:F945-B945:E945)&lt;4)),AND(AND(ABS(C945:E945-B945:D945)&gt;0),AND(ABS(C945:E945-B945:D945)&lt;4)))))</f>
        <v>1</v>
      </c>
      <c r="M945" s="1" t="b">
        <f t="shared" si="1"/>
        <v>1</v>
      </c>
    </row>
    <row r="946" ht="15.75" customHeight="1">
      <c r="A946" s="1" t="s">
        <v>955</v>
      </c>
      <c r="B946" s="1">
        <v>13.0</v>
      </c>
      <c r="C946" s="1">
        <v>16.0</v>
      </c>
      <c r="D946" s="1">
        <v>17.0</v>
      </c>
      <c r="E946" s="1">
        <v>20.0</v>
      </c>
      <c r="F946" s="1">
        <v>23.0</v>
      </c>
      <c r="J946" s="1" t="b">
        <f t="array" ref="J946">IF(NOT(H946=""),AND(C946:H946&gt;B946:G946),IF(NOT(G946=""),AND(C946:G946&gt;B946:F946),IF(NOT(F946=""),AND(C946:F946&gt;B946:E946),AND(C946:E946&gt;B946:D946))))</f>
        <v>1</v>
      </c>
      <c r="K946" s="1" t="b">
        <f t="array" ref="K946">IF(NOT(H946=""),AND(C946:H946&lt;B946:G946),IF(NOT(G946=""),AND(C946:G946&lt;B946:F946),IF(NOT(F946=""),AND(C946:F946&lt;B946:E946),AND(C946:E946&lt;B946:D946))))</f>
        <v>0</v>
      </c>
      <c r="L946" s="1" t="b">
        <f t="array" ref="L946">IF(NOT(H946=""),AND(AND(ABS(C946:H946-B946:G946)&gt;0),AND(ABS(C946:H946-B946:G946)&lt;4)),IF(NOT(G946=""),AND(AND(ABS(C946:G946-B946:F946)&gt;0),AND(ABS(C946:G946-B946:F946)&lt;4)),IF(NOT(F946=""),AND(AND(ABS(C946:F946-B946:E946)&gt;0),AND(ABS(C946:F946-B946:E946)&lt;4)),AND(AND(ABS(C946:E946-B946:D946)&gt;0),AND(ABS(C946:E946-B946:D946)&lt;4)))))</f>
        <v>1</v>
      </c>
      <c r="M946" s="1" t="b">
        <f t="shared" si="1"/>
        <v>1</v>
      </c>
    </row>
    <row r="947" ht="15.75" customHeight="1">
      <c r="A947" s="1" t="s">
        <v>956</v>
      </c>
      <c r="B947" s="1">
        <v>57.0</v>
      </c>
      <c r="C947" s="1">
        <v>60.0</v>
      </c>
      <c r="D947" s="1">
        <v>61.0</v>
      </c>
      <c r="E947" s="1">
        <v>63.0</v>
      </c>
      <c r="F947" s="1">
        <v>65.0</v>
      </c>
      <c r="G947" s="1">
        <v>68.0</v>
      </c>
      <c r="H947" s="1">
        <v>70.0</v>
      </c>
      <c r="J947" s="1" t="b">
        <f t="array" ref="J947">IF(NOT(H947=""),AND(C947:H947&gt;B947:G947),IF(NOT(G947=""),AND(C947:G947&gt;B947:F947),IF(NOT(F947=""),AND(C947:F947&gt;B947:E947),AND(C947:E947&gt;B947:D947))))</f>
        <v>1</v>
      </c>
      <c r="K947" s="1" t="b">
        <f t="array" ref="K947">IF(NOT(H947=""),AND(C947:H947&lt;B947:G947),IF(NOT(G947=""),AND(C947:G947&lt;B947:F947),IF(NOT(F947=""),AND(C947:F947&lt;B947:E947),AND(C947:E947&lt;B947:D947))))</f>
        <v>0</v>
      </c>
      <c r="L947" s="1" t="b">
        <f t="array" ref="L947">IF(NOT(H947=""),AND(AND(ABS(C947:H947-B947:G947)&gt;0),AND(ABS(C947:H947-B947:G947)&lt;4)),IF(NOT(G947=""),AND(AND(ABS(C947:G947-B947:F947)&gt;0),AND(ABS(C947:G947-B947:F947)&lt;4)),IF(NOT(F947=""),AND(AND(ABS(C947:F947-B947:E947)&gt;0),AND(ABS(C947:F947-B947:E947)&lt;4)),AND(AND(ABS(C947:E947-B947:D947)&gt;0),AND(ABS(C947:E947-B947:D947)&lt;4)))))</f>
        <v>1</v>
      </c>
      <c r="M947" s="1" t="b">
        <f t="shared" si="1"/>
        <v>1</v>
      </c>
    </row>
    <row r="948" ht="15.75" customHeight="1">
      <c r="A948" s="1" t="s">
        <v>957</v>
      </c>
      <c r="B948" s="1">
        <v>65.0</v>
      </c>
      <c r="C948" s="1">
        <v>63.0</v>
      </c>
      <c r="D948" s="1">
        <v>61.0</v>
      </c>
      <c r="E948" s="1">
        <v>60.0</v>
      </c>
      <c r="F948" s="1">
        <v>59.0</v>
      </c>
      <c r="G948" s="1">
        <v>56.0</v>
      </c>
      <c r="H948" s="1">
        <v>54.0</v>
      </c>
      <c r="J948" s="1" t="b">
        <f t="array" ref="J948">IF(NOT(H948=""),AND(C948:H948&gt;B948:G948),IF(NOT(G948=""),AND(C948:G948&gt;B948:F948),IF(NOT(F948=""),AND(C948:F948&gt;B948:E948),AND(C948:E948&gt;B948:D948))))</f>
        <v>0</v>
      </c>
      <c r="K948" s="1" t="b">
        <f t="array" ref="K948">IF(NOT(H948=""),AND(C948:H948&lt;B948:G948),IF(NOT(G948=""),AND(C948:G948&lt;B948:F948),IF(NOT(F948=""),AND(C948:F948&lt;B948:E948),AND(C948:E948&lt;B948:D948))))</f>
        <v>1</v>
      </c>
      <c r="L948" s="1" t="b">
        <f t="array" ref="L948">IF(NOT(H948=""),AND(AND(ABS(C948:H948-B948:G948)&gt;0),AND(ABS(C948:H948-B948:G948)&lt;4)),IF(NOT(G948=""),AND(AND(ABS(C948:G948-B948:F948)&gt;0),AND(ABS(C948:G948-B948:F948)&lt;4)),IF(NOT(F948=""),AND(AND(ABS(C948:F948-B948:E948)&gt;0),AND(ABS(C948:F948-B948:E948)&lt;4)),AND(AND(ABS(C948:E948-B948:D948)&gt;0),AND(ABS(C948:E948-B948:D948)&lt;4)))))</f>
        <v>1</v>
      </c>
      <c r="M948" s="1" t="b">
        <f t="shared" si="1"/>
        <v>1</v>
      </c>
    </row>
    <row r="949" ht="15.75" customHeight="1">
      <c r="A949" s="1" t="s">
        <v>958</v>
      </c>
      <c r="B949" s="1">
        <v>51.0</v>
      </c>
      <c r="C949" s="1">
        <v>53.0</v>
      </c>
      <c r="D949" s="1">
        <v>56.0</v>
      </c>
      <c r="E949" s="1">
        <v>57.0</v>
      </c>
      <c r="F949" s="1">
        <v>59.0</v>
      </c>
      <c r="J949" s="1" t="b">
        <f t="array" ref="J949">IF(NOT(H949=""),AND(C949:H949&gt;B949:G949),IF(NOT(G949=""),AND(C949:G949&gt;B949:F949),IF(NOT(F949=""),AND(C949:F949&gt;B949:E949),AND(C949:E949&gt;B949:D949))))</f>
        <v>1</v>
      </c>
      <c r="K949" s="1" t="b">
        <f t="array" ref="K949">IF(NOT(H949=""),AND(C949:H949&lt;B949:G949),IF(NOT(G949=""),AND(C949:G949&lt;B949:F949),IF(NOT(F949=""),AND(C949:F949&lt;B949:E949),AND(C949:E949&lt;B949:D949))))</f>
        <v>0</v>
      </c>
      <c r="L949" s="1" t="b">
        <f t="array" ref="L949">IF(NOT(H949=""),AND(AND(ABS(C949:H949-B949:G949)&gt;0),AND(ABS(C949:H949-B949:G949)&lt;4)),IF(NOT(G949=""),AND(AND(ABS(C949:G949-B949:F949)&gt;0),AND(ABS(C949:G949-B949:F949)&lt;4)),IF(NOT(F949=""),AND(AND(ABS(C949:F949-B949:E949)&gt;0),AND(ABS(C949:F949-B949:E949)&lt;4)),AND(AND(ABS(C949:E949-B949:D949)&gt;0),AND(ABS(C949:E949-B949:D949)&lt;4)))))</f>
        <v>1</v>
      </c>
      <c r="M949" s="1" t="b">
        <f t="shared" si="1"/>
        <v>1</v>
      </c>
    </row>
    <row r="950" ht="15.75" customHeight="1">
      <c r="A950" s="1" t="s">
        <v>959</v>
      </c>
      <c r="B950" s="1">
        <v>76.0</v>
      </c>
      <c r="C950" s="1">
        <v>78.0</v>
      </c>
      <c r="D950" s="1">
        <v>81.0</v>
      </c>
      <c r="E950" s="1">
        <v>84.0</v>
      </c>
      <c r="F950" s="1">
        <v>87.0</v>
      </c>
      <c r="J950" s="1" t="b">
        <f t="array" ref="J950">IF(NOT(H950=""),AND(C950:H950&gt;B950:G950),IF(NOT(G950=""),AND(C950:G950&gt;B950:F950),IF(NOT(F950=""),AND(C950:F950&gt;B950:E950),AND(C950:E950&gt;B950:D950))))</f>
        <v>1</v>
      </c>
      <c r="K950" s="1" t="b">
        <f t="array" ref="K950">IF(NOT(H950=""),AND(C950:H950&lt;B950:G950),IF(NOT(G950=""),AND(C950:G950&lt;B950:F950),IF(NOT(F950=""),AND(C950:F950&lt;B950:E950),AND(C950:E950&lt;B950:D950))))</f>
        <v>0</v>
      </c>
      <c r="L950" s="1" t="b">
        <f t="array" ref="L950">IF(NOT(H950=""),AND(AND(ABS(C950:H950-B950:G950)&gt;0),AND(ABS(C950:H950-B950:G950)&lt;4)),IF(NOT(G950=""),AND(AND(ABS(C950:G950-B950:F950)&gt;0),AND(ABS(C950:G950-B950:F950)&lt;4)),IF(NOT(F950=""),AND(AND(ABS(C950:F950-B950:E950)&gt;0),AND(ABS(C950:F950-B950:E950)&lt;4)),AND(AND(ABS(C950:E950-B950:D950)&gt;0),AND(ABS(C950:E950-B950:D950)&lt;4)))))</f>
        <v>1</v>
      </c>
      <c r="M950" s="1" t="b">
        <f t="shared" si="1"/>
        <v>1</v>
      </c>
    </row>
    <row r="951" ht="15.75" customHeight="1">
      <c r="A951" s="1" t="s">
        <v>960</v>
      </c>
      <c r="B951" s="1">
        <v>24.0</v>
      </c>
      <c r="C951" s="1">
        <v>25.0</v>
      </c>
      <c r="D951" s="1">
        <v>28.0</v>
      </c>
      <c r="E951" s="1">
        <v>29.0</v>
      </c>
      <c r="F951" s="1">
        <v>31.0</v>
      </c>
      <c r="J951" s="1" t="b">
        <f t="array" ref="J951">IF(NOT(H951=""),AND(C951:H951&gt;B951:G951),IF(NOT(G951=""),AND(C951:G951&gt;B951:F951),IF(NOT(F951=""),AND(C951:F951&gt;B951:E951),AND(C951:E951&gt;B951:D951))))</f>
        <v>1</v>
      </c>
      <c r="K951" s="1" t="b">
        <f t="array" ref="K951">IF(NOT(H951=""),AND(C951:H951&lt;B951:G951),IF(NOT(G951=""),AND(C951:G951&lt;B951:F951),IF(NOT(F951=""),AND(C951:F951&lt;B951:E951),AND(C951:E951&lt;B951:D951))))</f>
        <v>0</v>
      </c>
      <c r="L951" s="1" t="b">
        <f t="array" ref="L951">IF(NOT(H951=""),AND(AND(ABS(C951:H951-B951:G951)&gt;0),AND(ABS(C951:H951-B951:G951)&lt;4)),IF(NOT(G951=""),AND(AND(ABS(C951:G951-B951:F951)&gt;0),AND(ABS(C951:G951-B951:F951)&lt;4)),IF(NOT(F951=""),AND(AND(ABS(C951:F951-B951:E951)&gt;0),AND(ABS(C951:F951-B951:E951)&lt;4)),AND(AND(ABS(C951:E951-B951:D951)&gt;0),AND(ABS(C951:E951-B951:D951)&lt;4)))))</f>
        <v>1</v>
      </c>
      <c r="M951" s="1" t="b">
        <f t="shared" si="1"/>
        <v>1</v>
      </c>
    </row>
    <row r="952" ht="15.75" customHeight="1">
      <c r="A952" s="1" t="s">
        <v>961</v>
      </c>
      <c r="B952" s="1">
        <v>71.0</v>
      </c>
      <c r="C952" s="1">
        <v>68.0</v>
      </c>
      <c r="D952" s="1">
        <v>66.0</v>
      </c>
      <c r="E952" s="1">
        <v>64.0</v>
      </c>
      <c r="F952" s="1">
        <v>62.0</v>
      </c>
      <c r="G952" s="1">
        <v>59.0</v>
      </c>
      <c r="J952" s="1" t="b">
        <f t="array" ref="J952">IF(NOT(H952=""),AND(C952:H952&gt;B952:G952),IF(NOT(G952=""),AND(C952:G952&gt;B952:F952),IF(NOT(F952=""),AND(C952:F952&gt;B952:E952),AND(C952:E952&gt;B952:D952))))</f>
        <v>0</v>
      </c>
      <c r="K952" s="1" t="b">
        <f t="array" ref="K952">IF(NOT(H952=""),AND(C952:H952&lt;B952:G952),IF(NOT(G952=""),AND(C952:G952&lt;B952:F952),IF(NOT(F952=""),AND(C952:F952&lt;B952:E952),AND(C952:E952&lt;B952:D952))))</f>
        <v>1</v>
      </c>
      <c r="L952" s="1" t="b">
        <f t="array" ref="L952">IF(NOT(H952=""),AND(AND(ABS(C952:H952-B952:G952)&gt;0),AND(ABS(C952:H952-B952:G952)&lt;4)),IF(NOT(G952=""),AND(AND(ABS(C952:G952-B952:F952)&gt;0),AND(ABS(C952:G952-B952:F952)&lt;4)),IF(NOT(F952=""),AND(AND(ABS(C952:F952-B952:E952)&gt;0),AND(ABS(C952:F952-B952:E952)&lt;4)),AND(AND(ABS(C952:E952-B952:D952)&gt;0),AND(ABS(C952:E952-B952:D952)&lt;4)))))</f>
        <v>1</v>
      </c>
      <c r="M952" s="1" t="b">
        <f t="shared" si="1"/>
        <v>1</v>
      </c>
    </row>
    <row r="953" ht="15.75" customHeight="1">
      <c r="A953" s="1" t="s">
        <v>962</v>
      </c>
      <c r="B953" s="1">
        <v>61.0</v>
      </c>
      <c r="C953" s="1">
        <v>60.0</v>
      </c>
      <c r="D953" s="1">
        <v>58.0</v>
      </c>
      <c r="E953" s="1">
        <v>55.0</v>
      </c>
      <c r="F953" s="1">
        <v>54.0</v>
      </c>
      <c r="G953" s="1">
        <v>51.0</v>
      </c>
      <c r="J953" s="1" t="b">
        <f t="array" ref="J953">IF(NOT(H953=""),AND(C953:H953&gt;B953:G953),IF(NOT(G953=""),AND(C953:G953&gt;B953:F953),IF(NOT(F953=""),AND(C953:F953&gt;B953:E953),AND(C953:E953&gt;B953:D953))))</f>
        <v>0</v>
      </c>
      <c r="K953" s="1" t="b">
        <f t="array" ref="K953">IF(NOT(H953=""),AND(C953:H953&lt;B953:G953),IF(NOT(G953=""),AND(C953:G953&lt;B953:F953),IF(NOT(F953=""),AND(C953:F953&lt;B953:E953),AND(C953:E953&lt;B953:D953))))</f>
        <v>1</v>
      </c>
      <c r="L953" s="1" t="b">
        <f t="array" ref="L953">IF(NOT(H953=""),AND(AND(ABS(C953:H953-B953:G953)&gt;0),AND(ABS(C953:H953-B953:G953)&lt;4)),IF(NOT(G953=""),AND(AND(ABS(C953:G953-B953:F953)&gt;0),AND(ABS(C953:G953-B953:F953)&lt;4)),IF(NOT(F953=""),AND(AND(ABS(C953:F953-B953:E953)&gt;0),AND(ABS(C953:F953-B953:E953)&lt;4)),AND(AND(ABS(C953:E953-B953:D953)&gt;0),AND(ABS(C953:E953-B953:D953)&lt;4)))))</f>
        <v>1</v>
      </c>
      <c r="M953" s="1" t="b">
        <f t="shared" si="1"/>
        <v>1</v>
      </c>
    </row>
    <row r="954" ht="15.75" customHeight="1">
      <c r="A954" s="1" t="s">
        <v>963</v>
      </c>
      <c r="B954" s="1">
        <v>73.0</v>
      </c>
      <c r="C954" s="1">
        <v>74.0</v>
      </c>
      <c r="D954" s="1">
        <v>77.0</v>
      </c>
      <c r="E954" s="1">
        <v>78.0</v>
      </c>
      <c r="J954" s="1" t="b">
        <f t="array" ref="J954">IF(NOT(H954=""),AND(C954:H954&gt;B954:G954),IF(NOT(G954=""),AND(C954:G954&gt;B954:F954),IF(NOT(F954=""),AND(C954:F954&gt;B954:E954),AND(C954:E954&gt;B954:D954))))</f>
        <v>1</v>
      </c>
      <c r="K954" s="1" t="b">
        <f t="array" ref="K954">IF(NOT(H954=""),AND(C954:H954&lt;B954:G954),IF(NOT(G954=""),AND(C954:G954&lt;B954:F954),IF(NOT(F954=""),AND(C954:F954&lt;B954:E954),AND(C954:E954&lt;B954:D954))))</f>
        <v>0</v>
      </c>
      <c r="L954" s="1" t="b">
        <f t="array" ref="L954">IF(NOT(H954=""),AND(AND(ABS(C954:H954-B954:G954)&gt;0),AND(ABS(C954:H954-B954:G954)&lt;4)),IF(NOT(G954=""),AND(AND(ABS(C954:G954-B954:F954)&gt;0),AND(ABS(C954:G954-B954:F954)&lt;4)),IF(NOT(F954=""),AND(AND(ABS(C954:F954-B954:E954)&gt;0),AND(ABS(C954:F954-B954:E954)&lt;4)),AND(AND(ABS(C954:E954-B954:D954)&gt;0),AND(ABS(C954:E954-B954:D954)&lt;4)))))</f>
        <v>1</v>
      </c>
      <c r="M954" s="1" t="b">
        <f t="shared" si="1"/>
        <v>1</v>
      </c>
    </row>
    <row r="955" ht="15.75" customHeight="1">
      <c r="A955" s="1" t="s">
        <v>964</v>
      </c>
      <c r="B955" s="1">
        <v>19.0</v>
      </c>
      <c r="C955" s="1">
        <v>18.0</v>
      </c>
      <c r="D955" s="1">
        <v>15.0</v>
      </c>
      <c r="E955" s="1">
        <v>13.0</v>
      </c>
      <c r="F955" s="1">
        <v>12.0</v>
      </c>
      <c r="G955" s="1">
        <v>9.0</v>
      </c>
      <c r="H955" s="1">
        <v>7.0</v>
      </c>
      <c r="J955" s="1" t="b">
        <f t="array" ref="J955">IF(NOT(H955=""),AND(C955:H955&gt;B955:G955),IF(NOT(G955=""),AND(C955:G955&gt;B955:F955),IF(NOT(F955=""),AND(C955:F955&gt;B955:E955),AND(C955:E955&gt;B955:D955))))</f>
        <v>0</v>
      </c>
      <c r="K955" s="1" t="b">
        <f t="array" ref="K955">IF(NOT(H955=""),AND(C955:H955&lt;B955:G955),IF(NOT(G955=""),AND(C955:G955&lt;B955:F955),IF(NOT(F955=""),AND(C955:F955&lt;B955:E955),AND(C955:E955&lt;B955:D955))))</f>
        <v>1</v>
      </c>
      <c r="L955" s="1" t="b">
        <f t="array" ref="L955">IF(NOT(H955=""),AND(AND(ABS(C955:H955-B955:G955)&gt;0),AND(ABS(C955:H955-B955:G955)&lt;4)),IF(NOT(G955=""),AND(AND(ABS(C955:G955-B955:F955)&gt;0),AND(ABS(C955:G955-B955:F955)&lt;4)),IF(NOT(F955=""),AND(AND(ABS(C955:F955-B955:E955)&gt;0),AND(ABS(C955:F955-B955:E955)&lt;4)),AND(AND(ABS(C955:E955-B955:D955)&gt;0),AND(ABS(C955:E955-B955:D955)&lt;4)))))</f>
        <v>1</v>
      </c>
      <c r="M955" s="1" t="b">
        <f t="shared" si="1"/>
        <v>1</v>
      </c>
    </row>
    <row r="956" ht="15.75" customHeight="1">
      <c r="A956" s="1" t="s">
        <v>965</v>
      </c>
      <c r="B956" s="1">
        <v>61.0</v>
      </c>
      <c r="C956" s="1">
        <v>60.0</v>
      </c>
      <c r="D956" s="1">
        <v>58.0</v>
      </c>
      <c r="E956" s="1">
        <v>55.0</v>
      </c>
      <c r="J956" s="1" t="b">
        <f t="array" ref="J956">IF(NOT(H956=""),AND(C956:H956&gt;B956:G956),IF(NOT(G956=""),AND(C956:G956&gt;B956:F956),IF(NOT(F956=""),AND(C956:F956&gt;B956:E956),AND(C956:E956&gt;B956:D956))))</f>
        <v>0</v>
      </c>
      <c r="K956" s="1" t="b">
        <f t="array" ref="K956">IF(NOT(H956=""),AND(C956:H956&lt;B956:G956),IF(NOT(G956=""),AND(C956:G956&lt;B956:F956),IF(NOT(F956=""),AND(C956:F956&lt;B956:E956),AND(C956:E956&lt;B956:D956))))</f>
        <v>1</v>
      </c>
      <c r="L956" s="1" t="b">
        <f t="array" ref="L956">IF(NOT(H956=""),AND(AND(ABS(C956:H956-B956:G956)&gt;0),AND(ABS(C956:H956-B956:G956)&lt;4)),IF(NOT(G956=""),AND(AND(ABS(C956:G956-B956:F956)&gt;0),AND(ABS(C956:G956-B956:F956)&lt;4)),IF(NOT(F956=""),AND(AND(ABS(C956:F956-B956:E956)&gt;0),AND(ABS(C956:F956-B956:E956)&lt;4)),AND(AND(ABS(C956:E956-B956:D956)&gt;0),AND(ABS(C956:E956-B956:D956)&lt;4)))))</f>
        <v>1</v>
      </c>
      <c r="M956" s="1" t="b">
        <f t="shared" si="1"/>
        <v>1</v>
      </c>
    </row>
    <row r="957" ht="15.75" customHeight="1">
      <c r="A957" s="1" t="s">
        <v>966</v>
      </c>
      <c r="B957" s="1">
        <v>30.0</v>
      </c>
      <c r="C957" s="1">
        <v>29.0</v>
      </c>
      <c r="D957" s="1">
        <v>27.0</v>
      </c>
      <c r="E957" s="1">
        <v>26.0</v>
      </c>
      <c r="F957" s="1">
        <v>25.0</v>
      </c>
      <c r="G957" s="1">
        <v>22.0</v>
      </c>
      <c r="J957" s="1" t="b">
        <f t="array" ref="J957">IF(NOT(H957=""),AND(C957:H957&gt;B957:G957),IF(NOT(G957=""),AND(C957:G957&gt;B957:F957),IF(NOT(F957=""),AND(C957:F957&gt;B957:E957),AND(C957:E957&gt;B957:D957))))</f>
        <v>0</v>
      </c>
      <c r="K957" s="1" t="b">
        <f t="array" ref="K957">IF(NOT(H957=""),AND(C957:H957&lt;B957:G957),IF(NOT(G957=""),AND(C957:G957&lt;B957:F957),IF(NOT(F957=""),AND(C957:F957&lt;B957:E957),AND(C957:E957&lt;B957:D957))))</f>
        <v>1</v>
      </c>
      <c r="L957" s="1" t="b">
        <f t="array" ref="L957">IF(NOT(H957=""),AND(AND(ABS(C957:H957-B957:G957)&gt;0),AND(ABS(C957:H957-B957:G957)&lt;4)),IF(NOT(G957=""),AND(AND(ABS(C957:G957-B957:F957)&gt;0),AND(ABS(C957:G957-B957:F957)&lt;4)),IF(NOT(F957=""),AND(AND(ABS(C957:F957-B957:E957)&gt;0),AND(ABS(C957:F957-B957:E957)&lt;4)),AND(AND(ABS(C957:E957-B957:D957)&gt;0),AND(ABS(C957:E957-B957:D957)&lt;4)))))</f>
        <v>1</v>
      </c>
      <c r="M957" s="1" t="b">
        <f t="shared" si="1"/>
        <v>1</v>
      </c>
    </row>
    <row r="958" ht="15.75" customHeight="1">
      <c r="A958" s="1" t="s">
        <v>967</v>
      </c>
      <c r="B958" s="1">
        <v>67.0</v>
      </c>
      <c r="C958" s="1">
        <v>64.0</v>
      </c>
      <c r="D958" s="1">
        <v>62.0</v>
      </c>
      <c r="E958" s="1">
        <v>61.0</v>
      </c>
      <c r="F958" s="1">
        <v>58.0</v>
      </c>
      <c r="G958" s="1">
        <v>56.0</v>
      </c>
      <c r="J958" s="1" t="b">
        <f t="array" ref="J958">IF(NOT(H958=""),AND(C958:H958&gt;B958:G958),IF(NOT(G958=""),AND(C958:G958&gt;B958:F958),IF(NOT(F958=""),AND(C958:F958&gt;B958:E958),AND(C958:E958&gt;B958:D958))))</f>
        <v>0</v>
      </c>
      <c r="K958" s="1" t="b">
        <f t="array" ref="K958">IF(NOT(H958=""),AND(C958:H958&lt;B958:G958),IF(NOT(G958=""),AND(C958:G958&lt;B958:F958),IF(NOT(F958=""),AND(C958:F958&lt;B958:E958),AND(C958:E958&lt;B958:D958))))</f>
        <v>1</v>
      </c>
      <c r="L958" s="1" t="b">
        <f t="array" ref="L958">IF(NOT(H958=""),AND(AND(ABS(C958:H958-B958:G958)&gt;0),AND(ABS(C958:H958-B958:G958)&lt;4)),IF(NOT(G958=""),AND(AND(ABS(C958:G958-B958:F958)&gt;0),AND(ABS(C958:G958-B958:F958)&lt;4)),IF(NOT(F958=""),AND(AND(ABS(C958:F958-B958:E958)&gt;0),AND(ABS(C958:F958-B958:E958)&lt;4)),AND(AND(ABS(C958:E958-B958:D958)&gt;0),AND(ABS(C958:E958-B958:D958)&lt;4)))))</f>
        <v>1</v>
      </c>
      <c r="M958" s="1" t="b">
        <f t="shared" si="1"/>
        <v>1</v>
      </c>
    </row>
    <row r="959" ht="15.75" customHeight="1">
      <c r="A959" s="1" t="s">
        <v>968</v>
      </c>
      <c r="B959" s="1">
        <v>55.0</v>
      </c>
      <c r="C959" s="1">
        <v>58.0</v>
      </c>
      <c r="D959" s="1">
        <v>60.0</v>
      </c>
      <c r="E959" s="1">
        <v>61.0</v>
      </c>
      <c r="J959" s="1" t="b">
        <f t="array" ref="J959">IF(NOT(H959=""),AND(C959:H959&gt;B959:G959),IF(NOT(G959=""),AND(C959:G959&gt;B959:F959),IF(NOT(F959=""),AND(C959:F959&gt;B959:E959),AND(C959:E959&gt;B959:D959))))</f>
        <v>1</v>
      </c>
      <c r="K959" s="1" t="b">
        <f t="array" ref="K959">IF(NOT(H959=""),AND(C959:H959&lt;B959:G959),IF(NOT(G959=""),AND(C959:G959&lt;B959:F959),IF(NOT(F959=""),AND(C959:F959&lt;B959:E959),AND(C959:E959&lt;B959:D959))))</f>
        <v>0</v>
      </c>
      <c r="L959" s="1" t="b">
        <f t="array" ref="L959">IF(NOT(H959=""),AND(AND(ABS(C959:H959-B959:G959)&gt;0),AND(ABS(C959:H959-B959:G959)&lt;4)),IF(NOT(G959=""),AND(AND(ABS(C959:G959-B959:F959)&gt;0),AND(ABS(C959:G959-B959:F959)&lt;4)),IF(NOT(F959=""),AND(AND(ABS(C959:F959-B959:E959)&gt;0),AND(ABS(C959:F959-B959:E959)&lt;4)),AND(AND(ABS(C959:E959-B959:D959)&gt;0),AND(ABS(C959:E959-B959:D959)&lt;4)))))</f>
        <v>1</v>
      </c>
      <c r="M959" s="1" t="b">
        <f t="shared" si="1"/>
        <v>1</v>
      </c>
    </row>
    <row r="960" ht="15.75" customHeight="1">
      <c r="A960" s="1" t="s">
        <v>969</v>
      </c>
      <c r="B960" s="1">
        <v>80.0</v>
      </c>
      <c r="C960" s="1">
        <v>82.0</v>
      </c>
      <c r="D960" s="1">
        <v>85.0</v>
      </c>
      <c r="E960" s="1">
        <v>86.0</v>
      </c>
      <c r="F960" s="1">
        <v>87.0</v>
      </c>
      <c r="J960" s="1" t="b">
        <f t="array" ref="J960">IF(NOT(H960=""),AND(C960:H960&gt;B960:G960),IF(NOT(G960=""),AND(C960:G960&gt;B960:F960),IF(NOT(F960=""),AND(C960:F960&gt;B960:E960),AND(C960:E960&gt;B960:D960))))</f>
        <v>1</v>
      </c>
      <c r="K960" s="1" t="b">
        <f t="array" ref="K960">IF(NOT(H960=""),AND(C960:H960&lt;B960:G960),IF(NOT(G960=""),AND(C960:G960&lt;B960:F960),IF(NOT(F960=""),AND(C960:F960&lt;B960:E960),AND(C960:E960&lt;B960:D960))))</f>
        <v>0</v>
      </c>
      <c r="L960" s="1" t="b">
        <f t="array" ref="L960">IF(NOT(H960=""),AND(AND(ABS(C960:H960-B960:G960)&gt;0),AND(ABS(C960:H960-B960:G960)&lt;4)),IF(NOT(G960=""),AND(AND(ABS(C960:G960-B960:F960)&gt;0),AND(ABS(C960:G960-B960:F960)&lt;4)),IF(NOT(F960=""),AND(AND(ABS(C960:F960-B960:E960)&gt;0),AND(ABS(C960:F960-B960:E960)&lt;4)),AND(AND(ABS(C960:E960-B960:D960)&gt;0),AND(ABS(C960:E960-B960:D960)&lt;4)))))</f>
        <v>1</v>
      </c>
      <c r="M960" s="1" t="b">
        <f t="shared" si="1"/>
        <v>1</v>
      </c>
    </row>
    <row r="961" ht="15.75" customHeight="1">
      <c r="A961" s="1" t="s">
        <v>970</v>
      </c>
      <c r="B961" s="1">
        <v>68.0</v>
      </c>
      <c r="C961" s="1">
        <v>66.0</v>
      </c>
      <c r="D961" s="1">
        <v>64.0</v>
      </c>
      <c r="E961" s="1">
        <v>63.0</v>
      </c>
      <c r="F961" s="1">
        <v>62.0</v>
      </c>
      <c r="J961" s="1" t="b">
        <f t="array" ref="J961">IF(NOT(H961=""),AND(C961:H961&gt;B961:G961),IF(NOT(G961=""),AND(C961:G961&gt;B961:F961),IF(NOT(F961=""),AND(C961:F961&gt;B961:E961),AND(C961:E961&gt;B961:D961))))</f>
        <v>0</v>
      </c>
      <c r="K961" s="1" t="b">
        <f t="array" ref="K961">IF(NOT(H961=""),AND(C961:H961&lt;B961:G961),IF(NOT(G961=""),AND(C961:G961&lt;B961:F961),IF(NOT(F961=""),AND(C961:F961&lt;B961:E961),AND(C961:E961&lt;B961:D961))))</f>
        <v>1</v>
      </c>
      <c r="L961" s="1" t="b">
        <f t="array" ref="L961">IF(NOT(H961=""),AND(AND(ABS(C961:H961-B961:G961)&gt;0),AND(ABS(C961:H961-B961:G961)&lt;4)),IF(NOT(G961=""),AND(AND(ABS(C961:G961-B961:F961)&gt;0),AND(ABS(C961:G961-B961:F961)&lt;4)),IF(NOT(F961=""),AND(AND(ABS(C961:F961-B961:E961)&gt;0),AND(ABS(C961:F961-B961:E961)&lt;4)),AND(AND(ABS(C961:E961-B961:D961)&gt;0),AND(ABS(C961:E961-B961:D961)&lt;4)))))</f>
        <v>1</v>
      </c>
      <c r="M961" s="1" t="b">
        <f t="shared" si="1"/>
        <v>1</v>
      </c>
    </row>
    <row r="962" ht="15.75" customHeight="1">
      <c r="A962" s="1" t="s">
        <v>971</v>
      </c>
      <c r="B962" s="1">
        <v>17.0</v>
      </c>
      <c r="C962" s="1">
        <v>14.0</v>
      </c>
      <c r="D962" s="1">
        <v>13.0</v>
      </c>
      <c r="E962" s="1">
        <v>10.0</v>
      </c>
      <c r="J962" s="1" t="b">
        <f t="array" ref="J962">IF(NOT(H962=""),AND(C962:H962&gt;B962:G962),IF(NOT(G962=""),AND(C962:G962&gt;B962:F962),IF(NOT(F962=""),AND(C962:F962&gt;B962:E962),AND(C962:E962&gt;B962:D962))))</f>
        <v>0</v>
      </c>
      <c r="K962" s="1" t="b">
        <f t="array" ref="K962">IF(NOT(H962=""),AND(C962:H962&lt;B962:G962),IF(NOT(G962=""),AND(C962:G962&lt;B962:F962),IF(NOT(F962=""),AND(C962:F962&lt;B962:E962),AND(C962:E962&lt;B962:D962))))</f>
        <v>1</v>
      </c>
      <c r="L962" s="1" t="b">
        <f t="array" ref="L962">IF(NOT(H962=""),AND(AND(ABS(C962:H962-B962:G962)&gt;0),AND(ABS(C962:H962-B962:G962)&lt;4)),IF(NOT(G962=""),AND(AND(ABS(C962:G962-B962:F962)&gt;0),AND(ABS(C962:G962-B962:F962)&lt;4)),IF(NOT(F962=""),AND(AND(ABS(C962:F962-B962:E962)&gt;0),AND(ABS(C962:F962-B962:E962)&lt;4)),AND(AND(ABS(C962:E962-B962:D962)&gt;0),AND(ABS(C962:E962-B962:D962)&lt;4)))))</f>
        <v>1</v>
      </c>
      <c r="M962" s="1" t="b">
        <f t="shared" si="1"/>
        <v>1</v>
      </c>
    </row>
    <row r="963" ht="15.75" customHeight="1">
      <c r="A963" s="1" t="s">
        <v>972</v>
      </c>
      <c r="B963" s="1">
        <v>39.0</v>
      </c>
      <c r="C963" s="1">
        <v>38.0</v>
      </c>
      <c r="D963" s="1">
        <v>35.0</v>
      </c>
      <c r="E963" s="1">
        <v>34.0</v>
      </c>
      <c r="F963" s="1">
        <v>33.0</v>
      </c>
      <c r="G963" s="1">
        <v>30.0</v>
      </c>
      <c r="H963" s="1">
        <v>29.0</v>
      </c>
      <c r="J963" s="1" t="b">
        <f t="array" ref="J963">IF(NOT(H963=""),AND(C963:H963&gt;B963:G963),IF(NOT(G963=""),AND(C963:G963&gt;B963:F963),IF(NOT(F963=""),AND(C963:F963&gt;B963:E963),AND(C963:E963&gt;B963:D963))))</f>
        <v>0</v>
      </c>
      <c r="K963" s="1" t="b">
        <f t="array" ref="K963">IF(NOT(H963=""),AND(C963:H963&lt;B963:G963),IF(NOT(G963=""),AND(C963:G963&lt;B963:F963),IF(NOT(F963=""),AND(C963:F963&lt;B963:E963),AND(C963:E963&lt;B963:D963))))</f>
        <v>1</v>
      </c>
      <c r="L963" s="1" t="b">
        <f t="array" ref="L963">IF(NOT(H963=""),AND(AND(ABS(C963:H963-B963:G963)&gt;0),AND(ABS(C963:H963-B963:G963)&lt;4)),IF(NOT(G963=""),AND(AND(ABS(C963:G963-B963:F963)&gt;0),AND(ABS(C963:G963-B963:F963)&lt;4)),IF(NOT(F963=""),AND(AND(ABS(C963:F963-B963:E963)&gt;0),AND(ABS(C963:F963-B963:E963)&lt;4)),AND(AND(ABS(C963:E963-B963:D963)&gt;0),AND(ABS(C963:E963-B963:D963)&lt;4)))))</f>
        <v>1</v>
      </c>
      <c r="M963" s="1" t="b">
        <f t="shared" si="1"/>
        <v>1</v>
      </c>
    </row>
    <row r="964" ht="15.75" customHeight="1">
      <c r="A964" s="1" t="s">
        <v>973</v>
      </c>
      <c r="B964" s="1">
        <v>67.0</v>
      </c>
      <c r="C964" s="1">
        <v>66.0</v>
      </c>
      <c r="D964" s="1">
        <v>64.0</v>
      </c>
      <c r="E964" s="1">
        <v>63.0</v>
      </c>
      <c r="F964" s="1">
        <v>60.0</v>
      </c>
      <c r="J964" s="1" t="b">
        <f t="array" ref="J964">IF(NOT(H964=""),AND(C964:H964&gt;B964:G964),IF(NOT(G964=""),AND(C964:G964&gt;B964:F964),IF(NOT(F964=""),AND(C964:F964&gt;B964:E964),AND(C964:E964&gt;B964:D964))))</f>
        <v>0</v>
      </c>
      <c r="K964" s="1" t="b">
        <f t="array" ref="K964">IF(NOT(H964=""),AND(C964:H964&lt;B964:G964),IF(NOT(G964=""),AND(C964:G964&lt;B964:F964),IF(NOT(F964=""),AND(C964:F964&lt;B964:E964),AND(C964:E964&lt;B964:D964))))</f>
        <v>1</v>
      </c>
      <c r="L964" s="1" t="b">
        <f t="array" ref="L964">IF(NOT(H964=""),AND(AND(ABS(C964:H964-B964:G964)&gt;0),AND(ABS(C964:H964-B964:G964)&lt;4)),IF(NOT(G964=""),AND(AND(ABS(C964:G964-B964:F964)&gt;0),AND(ABS(C964:G964-B964:F964)&lt;4)),IF(NOT(F964=""),AND(AND(ABS(C964:F964-B964:E964)&gt;0),AND(ABS(C964:F964-B964:E964)&lt;4)),AND(AND(ABS(C964:E964-B964:D964)&gt;0),AND(ABS(C964:E964-B964:D964)&lt;4)))))</f>
        <v>1</v>
      </c>
      <c r="M964" s="1" t="b">
        <f t="shared" si="1"/>
        <v>1</v>
      </c>
    </row>
    <row r="965" ht="15.75" customHeight="1">
      <c r="A965" s="1" t="s">
        <v>974</v>
      </c>
      <c r="B965" s="1">
        <v>55.0</v>
      </c>
      <c r="C965" s="1">
        <v>53.0</v>
      </c>
      <c r="D965" s="1">
        <v>50.0</v>
      </c>
      <c r="E965" s="1">
        <v>48.0</v>
      </c>
      <c r="F965" s="1">
        <v>47.0</v>
      </c>
      <c r="G965" s="1">
        <v>44.0</v>
      </c>
      <c r="J965" s="1" t="b">
        <f t="array" ref="J965">IF(NOT(H965=""),AND(C965:H965&gt;B965:G965),IF(NOT(G965=""),AND(C965:G965&gt;B965:F965),IF(NOT(F965=""),AND(C965:F965&gt;B965:E965),AND(C965:E965&gt;B965:D965))))</f>
        <v>0</v>
      </c>
      <c r="K965" s="1" t="b">
        <f t="array" ref="K965">IF(NOT(H965=""),AND(C965:H965&lt;B965:G965),IF(NOT(G965=""),AND(C965:G965&lt;B965:F965),IF(NOT(F965=""),AND(C965:F965&lt;B965:E965),AND(C965:E965&lt;B965:D965))))</f>
        <v>1</v>
      </c>
      <c r="L965" s="1" t="b">
        <f t="array" ref="L965">IF(NOT(H965=""),AND(AND(ABS(C965:H965-B965:G965)&gt;0),AND(ABS(C965:H965-B965:G965)&lt;4)),IF(NOT(G965=""),AND(AND(ABS(C965:G965-B965:F965)&gt;0),AND(ABS(C965:G965-B965:F965)&lt;4)),IF(NOT(F965=""),AND(AND(ABS(C965:F965-B965:E965)&gt;0),AND(ABS(C965:F965-B965:E965)&lt;4)),AND(AND(ABS(C965:E965-B965:D965)&gt;0),AND(ABS(C965:E965-B965:D965)&lt;4)))))</f>
        <v>1</v>
      </c>
      <c r="M965" s="1" t="b">
        <f t="shared" si="1"/>
        <v>1</v>
      </c>
    </row>
    <row r="966" ht="15.75" customHeight="1">
      <c r="A966" s="1" t="s">
        <v>975</v>
      </c>
      <c r="B966" s="1">
        <v>59.0</v>
      </c>
      <c r="C966" s="1">
        <v>57.0</v>
      </c>
      <c r="D966" s="1">
        <v>54.0</v>
      </c>
      <c r="E966" s="1">
        <v>51.0</v>
      </c>
      <c r="F966" s="1">
        <v>49.0</v>
      </c>
      <c r="J966" s="1" t="b">
        <f t="array" ref="J966">IF(NOT(H966=""),AND(C966:H966&gt;B966:G966),IF(NOT(G966=""),AND(C966:G966&gt;B966:F966),IF(NOT(F966=""),AND(C966:F966&gt;B966:E966),AND(C966:E966&gt;B966:D966))))</f>
        <v>0</v>
      </c>
      <c r="K966" s="1" t="b">
        <f t="array" ref="K966">IF(NOT(H966=""),AND(C966:H966&lt;B966:G966),IF(NOT(G966=""),AND(C966:G966&lt;B966:F966),IF(NOT(F966=""),AND(C966:F966&lt;B966:E966),AND(C966:E966&lt;B966:D966))))</f>
        <v>1</v>
      </c>
      <c r="L966" s="1" t="b">
        <f t="array" ref="L966">IF(NOT(H966=""),AND(AND(ABS(C966:H966-B966:G966)&gt;0),AND(ABS(C966:H966-B966:G966)&lt;4)),IF(NOT(G966=""),AND(AND(ABS(C966:G966-B966:F966)&gt;0),AND(ABS(C966:G966-B966:F966)&lt;4)),IF(NOT(F966=""),AND(AND(ABS(C966:F966-B966:E966)&gt;0),AND(ABS(C966:F966-B966:E966)&lt;4)),AND(AND(ABS(C966:E966-B966:D966)&gt;0),AND(ABS(C966:E966-B966:D966)&lt;4)))))</f>
        <v>1</v>
      </c>
      <c r="M966" s="1" t="b">
        <f t="shared" si="1"/>
        <v>1</v>
      </c>
    </row>
    <row r="967" ht="15.75" customHeight="1">
      <c r="A967" s="1" t="s">
        <v>976</v>
      </c>
      <c r="B967" s="1">
        <v>73.0</v>
      </c>
      <c r="C967" s="1">
        <v>71.0</v>
      </c>
      <c r="D967" s="1">
        <v>68.0</v>
      </c>
      <c r="E967" s="1">
        <v>65.0</v>
      </c>
      <c r="F967" s="1">
        <v>63.0</v>
      </c>
      <c r="G967" s="1">
        <v>61.0</v>
      </c>
      <c r="J967" s="1" t="b">
        <f t="array" ref="J967">IF(NOT(H967=""),AND(C967:H967&gt;B967:G967),IF(NOT(G967=""),AND(C967:G967&gt;B967:F967),IF(NOT(F967=""),AND(C967:F967&gt;B967:E967),AND(C967:E967&gt;B967:D967))))</f>
        <v>0</v>
      </c>
      <c r="K967" s="1" t="b">
        <f t="array" ref="K967">IF(NOT(H967=""),AND(C967:H967&lt;B967:G967),IF(NOT(G967=""),AND(C967:G967&lt;B967:F967),IF(NOT(F967=""),AND(C967:F967&lt;B967:E967),AND(C967:E967&lt;B967:D967))))</f>
        <v>1</v>
      </c>
      <c r="L967" s="1" t="b">
        <f t="array" ref="L967">IF(NOT(H967=""),AND(AND(ABS(C967:H967-B967:G967)&gt;0),AND(ABS(C967:H967-B967:G967)&lt;4)),IF(NOT(G967=""),AND(AND(ABS(C967:G967-B967:F967)&gt;0),AND(ABS(C967:G967-B967:F967)&lt;4)),IF(NOT(F967=""),AND(AND(ABS(C967:F967-B967:E967)&gt;0),AND(ABS(C967:F967-B967:E967)&lt;4)),AND(AND(ABS(C967:E967-B967:D967)&gt;0),AND(ABS(C967:E967-B967:D967)&lt;4)))))</f>
        <v>1</v>
      </c>
      <c r="M967" s="1" t="b">
        <f t="shared" si="1"/>
        <v>1</v>
      </c>
    </row>
    <row r="968" ht="15.75" customHeight="1">
      <c r="A968" s="1" t="s">
        <v>977</v>
      </c>
      <c r="B968" s="1">
        <v>70.0</v>
      </c>
      <c r="C968" s="1">
        <v>71.0</v>
      </c>
      <c r="D968" s="1">
        <v>73.0</v>
      </c>
      <c r="E968" s="1">
        <v>75.0</v>
      </c>
      <c r="J968" s="1" t="b">
        <f t="array" ref="J968">IF(NOT(H968=""),AND(C968:H968&gt;B968:G968),IF(NOT(G968=""),AND(C968:G968&gt;B968:F968),IF(NOT(F968=""),AND(C968:F968&gt;B968:E968),AND(C968:E968&gt;B968:D968))))</f>
        <v>1</v>
      </c>
      <c r="K968" s="1" t="b">
        <f t="array" ref="K968">IF(NOT(H968=""),AND(C968:H968&lt;B968:G968),IF(NOT(G968=""),AND(C968:G968&lt;B968:F968),IF(NOT(F968=""),AND(C968:F968&lt;B968:E968),AND(C968:E968&lt;B968:D968))))</f>
        <v>0</v>
      </c>
      <c r="L968" s="1" t="b">
        <f t="array" ref="L968">IF(NOT(H968=""),AND(AND(ABS(C968:H968-B968:G968)&gt;0),AND(ABS(C968:H968-B968:G968)&lt;4)),IF(NOT(G968=""),AND(AND(ABS(C968:G968-B968:F968)&gt;0),AND(ABS(C968:G968-B968:F968)&lt;4)),IF(NOT(F968=""),AND(AND(ABS(C968:F968-B968:E968)&gt;0),AND(ABS(C968:F968-B968:E968)&lt;4)),AND(AND(ABS(C968:E968-B968:D968)&gt;0),AND(ABS(C968:E968-B968:D968)&lt;4)))))</f>
        <v>1</v>
      </c>
      <c r="M968" s="1" t="b">
        <f t="shared" si="1"/>
        <v>1</v>
      </c>
    </row>
    <row r="969" ht="15.75" customHeight="1">
      <c r="A969" s="1" t="s">
        <v>978</v>
      </c>
      <c r="B969" s="1">
        <v>79.0</v>
      </c>
      <c r="C969" s="1">
        <v>77.0</v>
      </c>
      <c r="D969" s="1">
        <v>76.0</v>
      </c>
      <c r="E969" s="1">
        <v>75.0</v>
      </c>
      <c r="F969" s="1">
        <v>73.0</v>
      </c>
      <c r="J969" s="1" t="b">
        <f t="array" ref="J969">IF(NOT(H969=""),AND(C969:H969&gt;B969:G969),IF(NOT(G969=""),AND(C969:G969&gt;B969:F969),IF(NOT(F969=""),AND(C969:F969&gt;B969:E969),AND(C969:E969&gt;B969:D969))))</f>
        <v>0</v>
      </c>
      <c r="K969" s="1" t="b">
        <f t="array" ref="K969">IF(NOT(H969=""),AND(C969:H969&lt;B969:G969),IF(NOT(G969=""),AND(C969:G969&lt;B969:F969),IF(NOT(F969=""),AND(C969:F969&lt;B969:E969),AND(C969:E969&lt;B969:D969))))</f>
        <v>1</v>
      </c>
      <c r="L969" s="1" t="b">
        <f t="array" ref="L969">IF(NOT(H969=""),AND(AND(ABS(C969:H969-B969:G969)&gt;0),AND(ABS(C969:H969-B969:G969)&lt;4)),IF(NOT(G969=""),AND(AND(ABS(C969:G969-B969:F969)&gt;0),AND(ABS(C969:G969-B969:F969)&lt;4)),IF(NOT(F969=""),AND(AND(ABS(C969:F969-B969:E969)&gt;0),AND(ABS(C969:F969-B969:E969)&lt;4)),AND(AND(ABS(C969:E969-B969:D969)&gt;0),AND(ABS(C969:E969-B969:D969)&lt;4)))))</f>
        <v>1</v>
      </c>
      <c r="M969" s="1" t="b">
        <f t="shared" si="1"/>
        <v>1</v>
      </c>
    </row>
    <row r="970" ht="15.75" customHeight="1">
      <c r="A970" s="1" t="s">
        <v>979</v>
      </c>
      <c r="B970" s="1">
        <v>57.0</v>
      </c>
      <c r="C970" s="1">
        <v>56.0</v>
      </c>
      <c r="D970" s="1">
        <v>55.0</v>
      </c>
      <c r="E970" s="1">
        <v>52.0</v>
      </c>
      <c r="F970" s="1">
        <v>51.0</v>
      </c>
      <c r="G970" s="1">
        <v>50.0</v>
      </c>
      <c r="J970" s="1" t="b">
        <f t="array" ref="J970">IF(NOT(H970=""),AND(C970:H970&gt;B970:G970),IF(NOT(G970=""),AND(C970:G970&gt;B970:F970),IF(NOT(F970=""),AND(C970:F970&gt;B970:E970),AND(C970:E970&gt;B970:D970))))</f>
        <v>0</v>
      </c>
      <c r="K970" s="1" t="b">
        <f t="array" ref="K970">IF(NOT(H970=""),AND(C970:H970&lt;B970:G970),IF(NOT(G970=""),AND(C970:G970&lt;B970:F970),IF(NOT(F970=""),AND(C970:F970&lt;B970:E970),AND(C970:E970&lt;B970:D970))))</f>
        <v>1</v>
      </c>
      <c r="L970" s="1" t="b">
        <f t="array" ref="L970">IF(NOT(H970=""),AND(AND(ABS(C970:H970-B970:G970)&gt;0),AND(ABS(C970:H970-B970:G970)&lt;4)),IF(NOT(G970=""),AND(AND(ABS(C970:G970-B970:F970)&gt;0),AND(ABS(C970:G970-B970:F970)&lt;4)),IF(NOT(F970=""),AND(AND(ABS(C970:F970-B970:E970)&gt;0),AND(ABS(C970:F970-B970:E970)&lt;4)),AND(AND(ABS(C970:E970-B970:D970)&gt;0),AND(ABS(C970:E970-B970:D970)&lt;4)))))</f>
        <v>1</v>
      </c>
      <c r="M970" s="1" t="b">
        <f t="shared" si="1"/>
        <v>1</v>
      </c>
    </row>
    <row r="971" ht="15.75" customHeight="1">
      <c r="A971" s="1" t="s">
        <v>980</v>
      </c>
      <c r="B971" s="1">
        <v>29.0</v>
      </c>
      <c r="C971" s="1">
        <v>26.0</v>
      </c>
      <c r="D971" s="1">
        <v>23.0</v>
      </c>
      <c r="E971" s="1">
        <v>22.0</v>
      </c>
      <c r="F971" s="1">
        <v>20.0</v>
      </c>
      <c r="G971" s="1">
        <v>17.0</v>
      </c>
      <c r="J971" s="1" t="b">
        <f t="array" ref="J971">IF(NOT(H971=""),AND(C971:H971&gt;B971:G971),IF(NOT(G971=""),AND(C971:G971&gt;B971:F971),IF(NOT(F971=""),AND(C971:F971&gt;B971:E971),AND(C971:E971&gt;B971:D971))))</f>
        <v>0</v>
      </c>
      <c r="K971" s="1" t="b">
        <f t="array" ref="K971">IF(NOT(H971=""),AND(C971:H971&lt;B971:G971),IF(NOT(G971=""),AND(C971:G971&lt;B971:F971),IF(NOT(F971=""),AND(C971:F971&lt;B971:E971),AND(C971:E971&lt;B971:D971))))</f>
        <v>1</v>
      </c>
      <c r="L971" s="1" t="b">
        <f t="array" ref="L971">IF(NOT(H971=""),AND(AND(ABS(C971:H971-B971:G971)&gt;0),AND(ABS(C971:H971-B971:G971)&lt;4)),IF(NOT(G971=""),AND(AND(ABS(C971:G971-B971:F971)&gt;0),AND(ABS(C971:G971-B971:F971)&lt;4)),IF(NOT(F971=""),AND(AND(ABS(C971:F971-B971:E971)&gt;0),AND(ABS(C971:F971-B971:E971)&lt;4)),AND(AND(ABS(C971:E971-B971:D971)&gt;0),AND(ABS(C971:E971-B971:D971)&lt;4)))))</f>
        <v>1</v>
      </c>
      <c r="M971" s="1" t="b">
        <f t="shared" si="1"/>
        <v>1</v>
      </c>
    </row>
    <row r="972" ht="15.75" customHeight="1">
      <c r="A972" s="1" t="s">
        <v>981</v>
      </c>
      <c r="B972" s="1">
        <v>59.0</v>
      </c>
      <c r="C972" s="1">
        <v>58.0</v>
      </c>
      <c r="D972" s="1">
        <v>57.0</v>
      </c>
      <c r="E972" s="1">
        <v>54.0</v>
      </c>
      <c r="F972" s="1">
        <v>51.0</v>
      </c>
      <c r="G972" s="1">
        <v>49.0</v>
      </c>
      <c r="J972" s="1" t="b">
        <f t="array" ref="J972">IF(NOT(H972=""),AND(C972:H972&gt;B972:G972),IF(NOT(G972=""),AND(C972:G972&gt;B972:F972),IF(NOT(F972=""),AND(C972:F972&gt;B972:E972),AND(C972:E972&gt;B972:D972))))</f>
        <v>0</v>
      </c>
      <c r="K972" s="1" t="b">
        <f t="array" ref="K972">IF(NOT(H972=""),AND(C972:H972&lt;B972:G972),IF(NOT(G972=""),AND(C972:G972&lt;B972:F972),IF(NOT(F972=""),AND(C972:F972&lt;B972:E972),AND(C972:E972&lt;B972:D972))))</f>
        <v>1</v>
      </c>
      <c r="L972" s="1" t="b">
        <f t="array" ref="L972">IF(NOT(H972=""),AND(AND(ABS(C972:H972-B972:G972)&gt;0),AND(ABS(C972:H972-B972:G972)&lt;4)),IF(NOT(G972=""),AND(AND(ABS(C972:G972-B972:F972)&gt;0),AND(ABS(C972:G972-B972:F972)&lt;4)),IF(NOT(F972=""),AND(AND(ABS(C972:F972-B972:E972)&gt;0),AND(ABS(C972:F972-B972:E972)&lt;4)),AND(AND(ABS(C972:E972-B972:D972)&gt;0),AND(ABS(C972:E972-B972:D972)&lt;4)))))</f>
        <v>1</v>
      </c>
      <c r="M972" s="1" t="b">
        <f t="shared" si="1"/>
        <v>1</v>
      </c>
    </row>
    <row r="973" ht="15.75" customHeight="1">
      <c r="A973" s="1" t="s">
        <v>982</v>
      </c>
      <c r="B973" s="1">
        <v>69.0</v>
      </c>
      <c r="C973" s="1">
        <v>71.0</v>
      </c>
      <c r="D973" s="1">
        <v>72.0</v>
      </c>
      <c r="E973" s="1">
        <v>73.0</v>
      </c>
      <c r="F973" s="1">
        <v>76.0</v>
      </c>
      <c r="G973" s="1">
        <v>79.0</v>
      </c>
      <c r="H973" s="1">
        <v>80.0</v>
      </c>
      <c r="J973" s="1" t="b">
        <f t="array" ref="J973">IF(NOT(H973=""),AND(C973:H973&gt;B973:G973),IF(NOT(G973=""),AND(C973:G973&gt;B973:F973),IF(NOT(F973=""),AND(C973:F973&gt;B973:E973),AND(C973:E973&gt;B973:D973))))</f>
        <v>1</v>
      </c>
      <c r="K973" s="1" t="b">
        <f t="array" ref="K973">IF(NOT(H973=""),AND(C973:H973&lt;B973:G973),IF(NOT(G973=""),AND(C973:G973&lt;B973:F973),IF(NOT(F973=""),AND(C973:F973&lt;B973:E973),AND(C973:E973&lt;B973:D973))))</f>
        <v>0</v>
      </c>
      <c r="L973" s="1" t="b">
        <f t="array" ref="L973">IF(NOT(H973=""),AND(AND(ABS(C973:H973-B973:G973)&gt;0),AND(ABS(C973:H973-B973:G973)&lt;4)),IF(NOT(G973=""),AND(AND(ABS(C973:G973-B973:F973)&gt;0),AND(ABS(C973:G973-B973:F973)&lt;4)),IF(NOT(F973=""),AND(AND(ABS(C973:F973-B973:E973)&gt;0),AND(ABS(C973:F973-B973:E973)&lt;4)),AND(AND(ABS(C973:E973-B973:D973)&gt;0),AND(ABS(C973:E973-B973:D973)&lt;4)))))</f>
        <v>1</v>
      </c>
      <c r="M973" s="1" t="b">
        <f t="shared" si="1"/>
        <v>1</v>
      </c>
    </row>
    <row r="974" ht="15.75" customHeight="1">
      <c r="A974" s="1" t="s">
        <v>983</v>
      </c>
      <c r="B974" s="1">
        <v>88.0</v>
      </c>
      <c r="C974" s="1">
        <v>87.0</v>
      </c>
      <c r="D974" s="1">
        <v>85.0</v>
      </c>
      <c r="E974" s="1">
        <v>82.0</v>
      </c>
      <c r="F974" s="1">
        <v>79.0</v>
      </c>
      <c r="J974" s="1" t="b">
        <f t="array" ref="J974">IF(NOT(H974=""),AND(C974:H974&gt;B974:G974),IF(NOT(G974=""),AND(C974:G974&gt;B974:F974),IF(NOT(F974=""),AND(C974:F974&gt;B974:E974),AND(C974:E974&gt;B974:D974))))</f>
        <v>0</v>
      </c>
      <c r="K974" s="1" t="b">
        <f t="array" ref="K974">IF(NOT(H974=""),AND(C974:H974&lt;B974:G974),IF(NOT(G974=""),AND(C974:G974&lt;B974:F974),IF(NOT(F974=""),AND(C974:F974&lt;B974:E974),AND(C974:E974&lt;B974:D974))))</f>
        <v>1</v>
      </c>
      <c r="L974" s="1" t="b">
        <f t="array" ref="L974">IF(NOT(H974=""),AND(AND(ABS(C974:H974-B974:G974)&gt;0),AND(ABS(C974:H974-B974:G974)&lt;4)),IF(NOT(G974=""),AND(AND(ABS(C974:G974-B974:F974)&gt;0),AND(ABS(C974:G974-B974:F974)&lt;4)),IF(NOT(F974=""),AND(AND(ABS(C974:F974-B974:E974)&gt;0),AND(ABS(C974:F974-B974:E974)&lt;4)),AND(AND(ABS(C974:E974-B974:D974)&gt;0),AND(ABS(C974:E974-B974:D974)&lt;4)))))</f>
        <v>1</v>
      </c>
      <c r="M974" s="1" t="b">
        <f t="shared" si="1"/>
        <v>1</v>
      </c>
    </row>
    <row r="975" ht="15.75" customHeight="1">
      <c r="A975" s="1" t="s">
        <v>984</v>
      </c>
      <c r="B975" s="1">
        <v>65.0</v>
      </c>
      <c r="C975" s="1">
        <v>67.0</v>
      </c>
      <c r="D975" s="1">
        <v>70.0</v>
      </c>
      <c r="E975" s="1">
        <v>72.0</v>
      </c>
      <c r="F975" s="1">
        <v>75.0</v>
      </c>
      <c r="G975" s="1">
        <v>77.0</v>
      </c>
      <c r="J975" s="1" t="b">
        <f t="array" ref="J975">IF(NOT(H975=""),AND(C975:H975&gt;B975:G975),IF(NOT(G975=""),AND(C975:G975&gt;B975:F975),IF(NOT(F975=""),AND(C975:F975&gt;B975:E975),AND(C975:E975&gt;B975:D975))))</f>
        <v>1</v>
      </c>
      <c r="K975" s="1" t="b">
        <f t="array" ref="K975">IF(NOT(H975=""),AND(C975:H975&lt;B975:G975),IF(NOT(G975=""),AND(C975:G975&lt;B975:F975),IF(NOT(F975=""),AND(C975:F975&lt;B975:E975),AND(C975:E975&lt;B975:D975))))</f>
        <v>0</v>
      </c>
      <c r="L975" s="1" t="b">
        <f t="array" ref="L975">IF(NOT(H975=""),AND(AND(ABS(C975:H975-B975:G975)&gt;0),AND(ABS(C975:H975-B975:G975)&lt;4)),IF(NOT(G975=""),AND(AND(ABS(C975:G975-B975:F975)&gt;0),AND(ABS(C975:G975-B975:F975)&lt;4)),IF(NOT(F975=""),AND(AND(ABS(C975:F975-B975:E975)&gt;0),AND(ABS(C975:F975-B975:E975)&lt;4)),AND(AND(ABS(C975:E975-B975:D975)&gt;0),AND(ABS(C975:E975-B975:D975)&lt;4)))))</f>
        <v>1</v>
      </c>
      <c r="M975" s="1" t="b">
        <f t="shared" si="1"/>
        <v>1</v>
      </c>
    </row>
    <row r="976" ht="15.75" customHeight="1">
      <c r="A976" s="1" t="s">
        <v>985</v>
      </c>
      <c r="B976" s="1">
        <v>69.0</v>
      </c>
      <c r="C976" s="1">
        <v>72.0</v>
      </c>
      <c r="D976" s="1">
        <v>73.0</v>
      </c>
      <c r="E976" s="1">
        <v>75.0</v>
      </c>
      <c r="J976" s="1" t="b">
        <f t="array" ref="J976">IF(NOT(H976=""),AND(C976:H976&gt;B976:G976),IF(NOT(G976=""),AND(C976:G976&gt;B976:F976),IF(NOT(F976=""),AND(C976:F976&gt;B976:E976),AND(C976:E976&gt;B976:D976))))</f>
        <v>1</v>
      </c>
      <c r="K976" s="1" t="b">
        <f t="array" ref="K976">IF(NOT(H976=""),AND(C976:H976&lt;B976:G976),IF(NOT(G976=""),AND(C976:G976&lt;B976:F976),IF(NOT(F976=""),AND(C976:F976&lt;B976:E976),AND(C976:E976&lt;B976:D976))))</f>
        <v>0</v>
      </c>
      <c r="L976" s="1" t="b">
        <f t="array" ref="L976">IF(NOT(H976=""),AND(AND(ABS(C976:H976-B976:G976)&gt;0),AND(ABS(C976:H976-B976:G976)&lt;4)),IF(NOT(G976=""),AND(AND(ABS(C976:G976-B976:F976)&gt;0),AND(ABS(C976:G976-B976:F976)&lt;4)),IF(NOT(F976=""),AND(AND(ABS(C976:F976-B976:E976)&gt;0),AND(ABS(C976:F976-B976:E976)&lt;4)),AND(AND(ABS(C976:E976-B976:D976)&gt;0),AND(ABS(C976:E976-B976:D976)&lt;4)))))</f>
        <v>1</v>
      </c>
      <c r="M976" s="1" t="b">
        <f t="shared" si="1"/>
        <v>1</v>
      </c>
    </row>
    <row r="977" ht="15.75" customHeight="1">
      <c r="A977" s="1" t="s">
        <v>986</v>
      </c>
      <c r="B977" s="1">
        <v>13.0</v>
      </c>
      <c r="C977" s="1">
        <v>15.0</v>
      </c>
      <c r="D977" s="1">
        <v>16.0</v>
      </c>
      <c r="E977" s="1">
        <v>17.0</v>
      </c>
      <c r="F977" s="1">
        <v>19.0</v>
      </c>
      <c r="J977" s="1" t="b">
        <f t="array" ref="J977">IF(NOT(H977=""),AND(C977:H977&gt;B977:G977),IF(NOT(G977=""),AND(C977:G977&gt;B977:F977),IF(NOT(F977=""),AND(C977:F977&gt;B977:E977),AND(C977:E977&gt;B977:D977))))</f>
        <v>1</v>
      </c>
      <c r="K977" s="1" t="b">
        <f t="array" ref="K977">IF(NOT(H977=""),AND(C977:H977&lt;B977:G977),IF(NOT(G977=""),AND(C977:G977&lt;B977:F977),IF(NOT(F977=""),AND(C977:F977&lt;B977:E977),AND(C977:E977&lt;B977:D977))))</f>
        <v>0</v>
      </c>
      <c r="L977" s="1" t="b">
        <f t="array" ref="L977">IF(NOT(H977=""),AND(AND(ABS(C977:H977-B977:G977)&gt;0),AND(ABS(C977:H977-B977:G977)&lt;4)),IF(NOT(G977=""),AND(AND(ABS(C977:G977-B977:F977)&gt;0),AND(ABS(C977:G977-B977:F977)&lt;4)),IF(NOT(F977=""),AND(AND(ABS(C977:F977-B977:E977)&gt;0),AND(ABS(C977:F977-B977:E977)&lt;4)),AND(AND(ABS(C977:E977-B977:D977)&gt;0),AND(ABS(C977:E977-B977:D977)&lt;4)))))</f>
        <v>1</v>
      </c>
      <c r="M977" s="1" t="b">
        <f t="shared" si="1"/>
        <v>1</v>
      </c>
    </row>
    <row r="978" ht="15.75" customHeight="1">
      <c r="A978" s="1" t="s">
        <v>987</v>
      </c>
      <c r="B978" s="1">
        <v>30.0</v>
      </c>
      <c r="C978" s="1">
        <v>31.0</v>
      </c>
      <c r="D978" s="1">
        <v>34.0</v>
      </c>
      <c r="E978" s="1">
        <v>35.0</v>
      </c>
      <c r="J978" s="1" t="b">
        <f t="array" ref="J978">IF(NOT(H978=""),AND(C978:H978&gt;B978:G978),IF(NOT(G978=""),AND(C978:G978&gt;B978:F978),IF(NOT(F978=""),AND(C978:F978&gt;B978:E978),AND(C978:E978&gt;B978:D978))))</f>
        <v>1</v>
      </c>
      <c r="K978" s="1" t="b">
        <f t="array" ref="K978">IF(NOT(H978=""),AND(C978:H978&lt;B978:G978),IF(NOT(G978=""),AND(C978:G978&lt;B978:F978),IF(NOT(F978=""),AND(C978:F978&lt;B978:E978),AND(C978:E978&lt;B978:D978))))</f>
        <v>0</v>
      </c>
      <c r="L978" s="1" t="b">
        <f t="array" ref="L978">IF(NOT(H978=""),AND(AND(ABS(C978:H978-B978:G978)&gt;0),AND(ABS(C978:H978-B978:G978)&lt;4)),IF(NOT(G978=""),AND(AND(ABS(C978:G978-B978:F978)&gt;0),AND(ABS(C978:G978-B978:F978)&lt;4)),IF(NOT(F978=""),AND(AND(ABS(C978:F978-B978:E978)&gt;0),AND(ABS(C978:F978-B978:E978)&lt;4)),AND(AND(ABS(C978:E978-B978:D978)&gt;0),AND(ABS(C978:E978-B978:D978)&lt;4)))))</f>
        <v>1</v>
      </c>
      <c r="M978" s="1" t="b">
        <f t="shared" si="1"/>
        <v>1</v>
      </c>
    </row>
    <row r="979" ht="15.75" customHeight="1">
      <c r="A979" s="1" t="s">
        <v>988</v>
      </c>
      <c r="B979" s="1">
        <v>16.0</v>
      </c>
      <c r="C979" s="1">
        <v>13.0</v>
      </c>
      <c r="D979" s="1">
        <v>12.0</v>
      </c>
      <c r="E979" s="1">
        <v>11.0</v>
      </c>
      <c r="F979" s="1">
        <v>10.0</v>
      </c>
      <c r="G979" s="1">
        <v>7.0</v>
      </c>
      <c r="H979" s="1">
        <v>6.0</v>
      </c>
      <c r="J979" s="1" t="b">
        <f t="array" ref="J979">IF(NOT(H979=""),AND(C979:H979&gt;B979:G979),IF(NOT(G979=""),AND(C979:G979&gt;B979:F979),IF(NOT(F979=""),AND(C979:F979&gt;B979:E979),AND(C979:E979&gt;B979:D979))))</f>
        <v>0</v>
      </c>
      <c r="K979" s="1" t="b">
        <f t="array" ref="K979">IF(NOT(H979=""),AND(C979:H979&lt;B979:G979),IF(NOT(G979=""),AND(C979:G979&lt;B979:F979),IF(NOT(F979=""),AND(C979:F979&lt;B979:E979),AND(C979:E979&lt;B979:D979))))</f>
        <v>1</v>
      </c>
      <c r="L979" s="1" t="b">
        <f t="array" ref="L979">IF(NOT(H979=""),AND(AND(ABS(C979:H979-B979:G979)&gt;0),AND(ABS(C979:H979-B979:G979)&lt;4)),IF(NOT(G979=""),AND(AND(ABS(C979:G979-B979:F979)&gt;0),AND(ABS(C979:G979-B979:F979)&lt;4)),IF(NOT(F979=""),AND(AND(ABS(C979:F979-B979:E979)&gt;0),AND(ABS(C979:F979-B979:E979)&lt;4)),AND(AND(ABS(C979:E979-B979:D979)&gt;0),AND(ABS(C979:E979-B979:D979)&lt;4)))))</f>
        <v>1</v>
      </c>
      <c r="M979" s="1" t="b">
        <f t="shared" si="1"/>
        <v>1</v>
      </c>
    </row>
    <row r="980" ht="15.75" customHeight="1">
      <c r="A980" s="1" t="s">
        <v>989</v>
      </c>
      <c r="B980" s="1">
        <v>21.0</v>
      </c>
      <c r="C980" s="1">
        <v>19.0</v>
      </c>
      <c r="D980" s="1">
        <v>18.0</v>
      </c>
      <c r="E980" s="1">
        <v>16.0</v>
      </c>
      <c r="J980" s="1" t="b">
        <f t="array" ref="J980">IF(NOT(H980=""),AND(C980:H980&gt;B980:G980),IF(NOT(G980=""),AND(C980:G980&gt;B980:F980),IF(NOT(F980=""),AND(C980:F980&gt;B980:E980),AND(C980:E980&gt;B980:D980))))</f>
        <v>0</v>
      </c>
      <c r="K980" s="1" t="b">
        <f t="array" ref="K980">IF(NOT(H980=""),AND(C980:H980&lt;B980:G980),IF(NOT(G980=""),AND(C980:G980&lt;B980:F980),IF(NOT(F980=""),AND(C980:F980&lt;B980:E980),AND(C980:E980&lt;B980:D980))))</f>
        <v>1</v>
      </c>
      <c r="L980" s="1" t="b">
        <f t="array" ref="L980">IF(NOT(H980=""),AND(AND(ABS(C980:H980-B980:G980)&gt;0),AND(ABS(C980:H980-B980:G980)&lt;4)),IF(NOT(G980=""),AND(AND(ABS(C980:G980-B980:F980)&gt;0),AND(ABS(C980:G980-B980:F980)&lt;4)),IF(NOT(F980=""),AND(AND(ABS(C980:F980-B980:E980)&gt;0),AND(ABS(C980:F980-B980:E980)&lt;4)),AND(AND(ABS(C980:E980-B980:D980)&gt;0),AND(ABS(C980:E980-B980:D980)&lt;4)))))</f>
        <v>1</v>
      </c>
      <c r="M980" s="1" t="b">
        <f t="shared" si="1"/>
        <v>1</v>
      </c>
    </row>
    <row r="981" ht="15.75" customHeight="1">
      <c r="A981" s="1" t="s">
        <v>990</v>
      </c>
      <c r="B981" s="1">
        <v>48.0</v>
      </c>
      <c r="C981" s="1">
        <v>51.0</v>
      </c>
      <c r="D981" s="1">
        <v>52.0</v>
      </c>
      <c r="E981" s="1">
        <v>55.0</v>
      </c>
      <c r="F981" s="1">
        <v>57.0</v>
      </c>
      <c r="J981" s="1" t="b">
        <f t="array" ref="J981">IF(NOT(H981=""),AND(C981:H981&gt;B981:G981),IF(NOT(G981=""),AND(C981:G981&gt;B981:F981),IF(NOT(F981=""),AND(C981:F981&gt;B981:E981),AND(C981:E981&gt;B981:D981))))</f>
        <v>1</v>
      </c>
      <c r="K981" s="1" t="b">
        <f t="array" ref="K981">IF(NOT(H981=""),AND(C981:H981&lt;B981:G981),IF(NOT(G981=""),AND(C981:G981&lt;B981:F981),IF(NOT(F981=""),AND(C981:F981&lt;B981:E981),AND(C981:E981&lt;B981:D981))))</f>
        <v>0</v>
      </c>
      <c r="L981" s="1" t="b">
        <f t="array" ref="L981">IF(NOT(H981=""),AND(AND(ABS(C981:H981-B981:G981)&gt;0),AND(ABS(C981:H981-B981:G981)&lt;4)),IF(NOT(G981=""),AND(AND(ABS(C981:G981-B981:F981)&gt;0),AND(ABS(C981:G981-B981:F981)&lt;4)),IF(NOT(F981=""),AND(AND(ABS(C981:F981-B981:E981)&gt;0),AND(ABS(C981:F981-B981:E981)&lt;4)),AND(AND(ABS(C981:E981-B981:D981)&gt;0),AND(ABS(C981:E981-B981:D981)&lt;4)))))</f>
        <v>1</v>
      </c>
      <c r="M981" s="1" t="b">
        <f t="shared" si="1"/>
        <v>1</v>
      </c>
    </row>
    <row r="982" ht="15.75" customHeight="1">
      <c r="A982" s="1" t="s">
        <v>991</v>
      </c>
      <c r="B982" s="1">
        <v>59.0</v>
      </c>
      <c r="C982" s="1">
        <v>56.0</v>
      </c>
      <c r="D982" s="1">
        <v>55.0</v>
      </c>
      <c r="E982" s="1">
        <v>52.0</v>
      </c>
      <c r="F982" s="1">
        <v>51.0</v>
      </c>
      <c r="G982" s="1">
        <v>50.0</v>
      </c>
      <c r="J982" s="1" t="b">
        <f t="array" ref="J982">IF(NOT(H982=""),AND(C982:H982&gt;B982:G982),IF(NOT(G982=""),AND(C982:G982&gt;B982:F982),IF(NOT(F982=""),AND(C982:F982&gt;B982:E982),AND(C982:E982&gt;B982:D982))))</f>
        <v>0</v>
      </c>
      <c r="K982" s="1" t="b">
        <f t="array" ref="K982">IF(NOT(H982=""),AND(C982:H982&lt;B982:G982),IF(NOT(G982=""),AND(C982:G982&lt;B982:F982),IF(NOT(F982=""),AND(C982:F982&lt;B982:E982),AND(C982:E982&lt;B982:D982))))</f>
        <v>1</v>
      </c>
      <c r="L982" s="1" t="b">
        <f t="array" ref="L982">IF(NOT(H982=""),AND(AND(ABS(C982:H982-B982:G982)&gt;0),AND(ABS(C982:H982-B982:G982)&lt;4)),IF(NOT(G982=""),AND(AND(ABS(C982:G982-B982:F982)&gt;0),AND(ABS(C982:G982-B982:F982)&lt;4)),IF(NOT(F982=""),AND(AND(ABS(C982:F982-B982:E982)&gt;0),AND(ABS(C982:F982-B982:E982)&lt;4)),AND(AND(ABS(C982:E982-B982:D982)&gt;0),AND(ABS(C982:E982-B982:D982)&lt;4)))))</f>
        <v>1</v>
      </c>
      <c r="M982" s="1" t="b">
        <f t="shared" si="1"/>
        <v>1</v>
      </c>
    </row>
    <row r="983" ht="15.75" customHeight="1">
      <c r="A983" s="1" t="s">
        <v>992</v>
      </c>
      <c r="B983" s="1">
        <v>90.0</v>
      </c>
      <c r="C983" s="1">
        <v>87.0</v>
      </c>
      <c r="D983" s="1">
        <v>85.0</v>
      </c>
      <c r="E983" s="1">
        <v>83.0</v>
      </c>
      <c r="F983" s="1">
        <v>82.0</v>
      </c>
      <c r="G983" s="1">
        <v>79.0</v>
      </c>
      <c r="H983" s="1">
        <v>77.0</v>
      </c>
      <c r="J983" s="1" t="b">
        <f t="array" ref="J983">IF(NOT(H983=""),AND(C983:H983&gt;B983:G983),IF(NOT(G983=""),AND(C983:G983&gt;B983:F983),IF(NOT(F983=""),AND(C983:F983&gt;B983:E983),AND(C983:E983&gt;B983:D983))))</f>
        <v>0</v>
      </c>
      <c r="K983" s="1" t="b">
        <f t="array" ref="K983">IF(NOT(H983=""),AND(C983:H983&lt;B983:G983),IF(NOT(G983=""),AND(C983:G983&lt;B983:F983),IF(NOT(F983=""),AND(C983:F983&lt;B983:E983),AND(C983:E983&lt;B983:D983))))</f>
        <v>1</v>
      </c>
      <c r="L983" s="1" t="b">
        <f t="array" ref="L983">IF(NOT(H983=""),AND(AND(ABS(C983:H983-B983:G983)&gt;0),AND(ABS(C983:H983-B983:G983)&lt;4)),IF(NOT(G983=""),AND(AND(ABS(C983:G983-B983:F983)&gt;0),AND(ABS(C983:G983-B983:F983)&lt;4)),IF(NOT(F983=""),AND(AND(ABS(C983:F983-B983:E983)&gt;0),AND(ABS(C983:F983-B983:E983)&lt;4)),AND(AND(ABS(C983:E983-B983:D983)&gt;0),AND(ABS(C983:E983-B983:D983)&lt;4)))))</f>
        <v>1</v>
      </c>
      <c r="M983" s="1" t="b">
        <f t="shared" si="1"/>
        <v>1</v>
      </c>
    </row>
    <row r="984" ht="15.75" customHeight="1">
      <c r="A984" s="1" t="s">
        <v>993</v>
      </c>
      <c r="B984" s="1">
        <v>6.0</v>
      </c>
      <c r="C984" s="1">
        <v>9.0</v>
      </c>
      <c r="D984" s="1">
        <v>10.0</v>
      </c>
      <c r="E984" s="1">
        <v>13.0</v>
      </c>
      <c r="F984" s="1">
        <v>16.0</v>
      </c>
      <c r="G984" s="1">
        <v>19.0</v>
      </c>
      <c r="J984" s="1" t="b">
        <f t="array" ref="J984">IF(NOT(H984=""),AND(C984:H984&gt;B984:G984),IF(NOT(G984=""),AND(C984:G984&gt;B984:F984),IF(NOT(F984=""),AND(C984:F984&gt;B984:E984),AND(C984:E984&gt;B984:D984))))</f>
        <v>1</v>
      </c>
      <c r="K984" s="1" t="b">
        <f t="array" ref="K984">IF(NOT(H984=""),AND(C984:H984&lt;B984:G984),IF(NOT(G984=""),AND(C984:G984&lt;B984:F984),IF(NOT(F984=""),AND(C984:F984&lt;B984:E984),AND(C984:E984&lt;B984:D984))))</f>
        <v>0</v>
      </c>
      <c r="L984" s="1" t="b">
        <f t="array" ref="L984">IF(NOT(H984=""),AND(AND(ABS(C984:H984-B984:G984)&gt;0),AND(ABS(C984:H984-B984:G984)&lt;4)),IF(NOT(G984=""),AND(AND(ABS(C984:G984-B984:F984)&gt;0),AND(ABS(C984:G984-B984:F984)&lt;4)),IF(NOT(F984=""),AND(AND(ABS(C984:F984-B984:E984)&gt;0),AND(ABS(C984:F984-B984:E984)&lt;4)),AND(AND(ABS(C984:E984-B984:D984)&gt;0),AND(ABS(C984:E984-B984:D984)&lt;4)))))</f>
        <v>1</v>
      </c>
      <c r="M984" s="1" t="b">
        <f t="shared" si="1"/>
        <v>1</v>
      </c>
    </row>
    <row r="985" ht="15.75" customHeight="1">
      <c r="A985" s="1" t="s">
        <v>994</v>
      </c>
      <c r="B985" s="1">
        <v>24.0</v>
      </c>
      <c r="C985" s="1">
        <v>22.0</v>
      </c>
      <c r="D985" s="1">
        <v>20.0</v>
      </c>
      <c r="E985" s="1">
        <v>18.0</v>
      </c>
      <c r="F985" s="1">
        <v>17.0</v>
      </c>
      <c r="G985" s="1">
        <v>16.0</v>
      </c>
      <c r="H985" s="1">
        <v>15.0</v>
      </c>
      <c r="J985" s="1" t="b">
        <f t="array" ref="J985">IF(NOT(H985=""),AND(C985:H985&gt;B985:G985),IF(NOT(G985=""),AND(C985:G985&gt;B985:F985),IF(NOT(F985=""),AND(C985:F985&gt;B985:E985),AND(C985:E985&gt;B985:D985))))</f>
        <v>0</v>
      </c>
      <c r="K985" s="1" t="b">
        <f t="array" ref="K985">IF(NOT(H985=""),AND(C985:H985&lt;B985:G985),IF(NOT(G985=""),AND(C985:G985&lt;B985:F985),IF(NOT(F985=""),AND(C985:F985&lt;B985:E985),AND(C985:E985&lt;B985:D985))))</f>
        <v>1</v>
      </c>
      <c r="L985" s="1" t="b">
        <f t="array" ref="L985">IF(NOT(H985=""),AND(AND(ABS(C985:H985-B985:G985)&gt;0),AND(ABS(C985:H985-B985:G985)&lt;4)),IF(NOT(G985=""),AND(AND(ABS(C985:G985-B985:F985)&gt;0),AND(ABS(C985:G985-B985:F985)&lt;4)),IF(NOT(F985=""),AND(AND(ABS(C985:F985-B985:E985)&gt;0),AND(ABS(C985:F985-B985:E985)&lt;4)),AND(AND(ABS(C985:E985-B985:D985)&gt;0),AND(ABS(C985:E985-B985:D985)&lt;4)))))</f>
        <v>1</v>
      </c>
      <c r="M985" s="1" t="b">
        <f t="shared" si="1"/>
        <v>1</v>
      </c>
    </row>
    <row r="986" ht="15.75" customHeight="1">
      <c r="A986" s="1" t="s">
        <v>995</v>
      </c>
      <c r="B986" s="1">
        <v>69.0</v>
      </c>
      <c r="C986" s="1">
        <v>72.0</v>
      </c>
      <c r="D986" s="1">
        <v>74.0</v>
      </c>
      <c r="E986" s="1">
        <v>75.0</v>
      </c>
      <c r="F986" s="1">
        <v>77.0</v>
      </c>
      <c r="G986" s="1">
        <v>78.0</v>
      </c>
      <c r="J986" s="1" t="b">
        <f t="array" ref="J986">IF(NOT(H986=""),AND(C986:H986&gt;B986:G986),IF(NOT(G986=""),AND(C986:G986&gt;B986:F986),IF(NOT(F986=""),AND(C986:F986&gt;B986:E986),AND(C986:E986&gt;B986:D986))))</f>
        <v>1</v>
      </c>
      <c r="K986" s="1" t="b">
        <f t="array" ref="K986">IF(NOT(H986=""),AND(C986:H986&lt;B986:G986),IF(NOT(G986=""),AND(C986:G986&lt;B986:F986),IF(NOT(F986=""),AND(C986:F986&lt;B986:E986),AND(C986:E986&lt;B986:D986))))</f>
        <v>0</v>
      </c>
      <c r="L986" s="1" t="b">
        <f t="array" ref="L986">IF(NOT(H986=""),AND(AND(ABS(C986:H986-B986:G986)&gt;0),AND(ABS(C986:H986-B986:G986)&lt;4)),IF(NOT(G986=""),AND(AND(ABS(C986:G986-B986:F986)&gt;0),AND(ABS(C986:G986-B986:F986)&lt;4)),IF(NOT(F986=""),AND(AND(ABS(C986:F986-B986:E986)&gt;0),AND(ABS(C986:F986-B986:E986)&lt;4)),AND(AND(ABS(C986:E986-B986:D986)&gt;0),AND(ABS(C986:E986-B986:D986)&lt;4)))))</f>
        <v>1</v>
      </c>
      <c r="M986" s="1" t="b">
        <f t="shared" si="1"/>
        <v>1</v>
      </c>
    </row>
    <row r="987" ht="15.75" customHeight="1">
      <c r="A987" s="1" t="s">
        <v>996</v>
      </c>
      <c r="B987" s="1">
        <v>16.0</v>
      </c>
      <c r="C987" s="1">
        <v>19.0</v>
      </c>
      <c r="D987" s="1">
        <v>21.0</v>
      </c>
      <c r="E987" s="1">
        <v>22.0</v>
      </c>
      <c r="J987" s="1" t="b">
        <f t="array" ref="J987">IF(NOT(H987=""),AND(C987:H987&gt;B987:G987),IF(NOT(G987=""),AND(C987:G987&gt;B987:F987),IF(NOT(F987=""),AND(C987:F987&gt;B987:E987),AND(C987:E987&gt;B987:D987))))</f>
        <v>1</v>
      </c>
      <c r="K987" s="1" t="b">
        <f t="array" ref="K987">IF(NOT(H987=""),AND(C987:H987&lt;B987:G987),IF(NOT(G987=""),AND(C987:G987&lt;B987:F987),IF(NOT(F987=""),AND(C987:F987&lt;B987:E987),AND(C987:E987&lt;B987:D987))))</f>
        <v>0</v>
      </c>
      <c r="L987" s="1" t="b">
        <f t="array" ref="L987">IF(NOT(H987=""),AND(AND(ABS(C987:H987-B987:G987)&gt;0),AND(ABS(C987:H987-B987:G987)&lt;4)),IF(NOT(G987=""),AND(AND(ABS(C987:G987-B987:F987)&gt;0),AND(ABS(C987:G987-B987:F987)&lt;4)),IF(NOT(F987=""),AND(AND(ABS(C987:F987-B987:E987)&gt;0),AND(ABS(C987:F987-B987:E987)&lt;4)),AND(AND(ABS(C987:E987-B987:D987)&gt;0),AND(ABS(C987:E987-B987:D987)&lt;4)))))</f>
        <v>1</v>
      </c>
      <c r="M987" s="1" t="b">
        <f t="shared" si="1"/>
        <v>1</v>
      </c>
    </row>
    <row r="988" ht="15.75" customHeight="1">
      <c r="A988" s="1" t="s">
        <v>997</v>
      </c>
      <c r="B988" s="1">
        <v>22.0</v>
      </c>
      <c r="C988" s="1">
        <v>24.0</v>
      </c>
      <c r="D988" s="1">
        <v>27.0</v>
      </c>
      <c r="E988" s="1">
        <v>28.0</v>
      </c>
      <c r="F988" s="1">
        <v>30.0</v>
      </c>
      <c r="G988" s="1">
        <v>31.0</v>
      </c>
      <c r="H988" s="1">
        <v>32.0</v>
      </c>
      <c r="J988" s="1" t="b">
        <f t="array" ref="J988">IF(NOT(H988=""),AND(C988:H988&gt;B988:G988),IF(NOT(G988=""),AND(C988:G988&gt;B988:F988),IF(NOT(F988=""),AND(C988:F988&gt;B988:E988),AND(C988:E988&gt;B988:D988))))</f>
        <v>1</v>
      </c>
      <c r="K988" s="1" t="b">
        <f t="array" ref="K988">IF(NOT(H988=""),AND(C988:H988&lt;B988:G988),IF(NOT(G988=""),AND(C988:G988&lt;B988:F988),IF(NOT(F988=""),AND(C988:F988&lt;B988:E988),AND(C988:E988&lt;B988:D988))))</f>
        <v>0</v>
      </c>
      <c r="L988" s="1" t="b">
        <f t="array" ref="L988">IF(NOT(H988=""),AND(AND(ABS(C988:H988-B988:G988)&gt;0),AND(ABS(C988:H988-B988:G988)&lt;4)),IF(NOT(G988=""),AND(AND(ABS(C988:G988-B988:F988)&gt;0),AND(ABS(C988:G988-B988:F988)&lt;4)),IF(NOT(F988=""),AND(AND(ABS(C988:F988-B988:E988)&gt;0),AND(ABS(C988:F988-B988:E988)&lt;4)),AND(AND(ABS(C988:E988-B988:D988)&gt;0),AND(ABS(C988:E988-B988:D988)&lt;4)))))</f>
        <v>1</v>
      </c>
      <c r="M988" s="1" t="b">
        <f t="shared" si="1"/>
        <v>1</v>
      </c>
    </row>
    <row r="989" ht="15.75" customHeight="1">
      <c r="A989" s="1" t="s">
        <v>998</v>
      </c>
      <c r="B989" s="1">
        <v>22.0</v>
      </c>
      <c r="C989" s="1">
        <v>24.0</v>
      </c>
      <c r="D989" s="1">
        <v>25.0</v>
      </c>
      <c r="E989" s="1">
        <v>26.0</v>
      </c>
      <c r="F989" s="1">
        <v>27.0</v>
      </c>
      <c r="J989" s="1" t="b">
        <f t="array" ref="J989">IF(NOT(H989=""),AND(C989:H989&gt;B989:G989),IF(NOT(G989=""),AND(C989:G989&gt;B989:F989),IF(NOT(F989=""),AND(C989:F989&gt;B989:E989),AND(C989:E989&gt;B989:D989))))</f>
        <v>1</v>
      </c>
      <c r="K989" s="1" t="b">
        <f t="array" ref="K989">IF(NOT(H989=""),AND(C989:H989&lt;B989:G989),IF(NOT(G989=""),AND(C989:G989&lt;B989:F989),IF(NOT(F989=""),AND(C989:F989&lt;B989:E989),AND(C989:E989&lt;B989:D989))))</f>
        <v>0</v>
      </c>
      <c r="L989" s="1" t="b">
        <f t="array" ref="L989">IF(NOT(H989=""),AND(AND(ABS(C989:H989-B989:G989)&gt;0),AND(ABS(C989:H989-B989:G989)&lt;4)),IF(NOT(G989=""),AND(AND(ABS(C989:G989-B989:F989)&gt;0),AND(ABS(C989:G989-B989:F989)&lt;4)),IF(NOT(F989=""),AND(AND(ABS(C989:F989-B989:E989)&gt;0),AND(ABS(C989:F989-B989:E989)&lt;4)),AND(AND(ABS(C989:E989-B989:D989)&gt;0),AND(ABS(C989:E989-B989:D989)&lt;4)))))</f>
        <v>1</v>
      </c>
      <c r="M989" s="1" t="b">
        <f t="shared" si="1"/>
        <v>1</v>
      </c>
    </row>
    <row r="990" ht="15.75" customHeight="1">
      <c r="A990" s="1" t="s">
        <v>999</v>
      </c>
      <c r="B990" s="1">
        <v>47.0</v>
      </c>
      <c r="C990" s="1">
        <v>45.0</v>
      </c>
      <c r="D990" s="1">
        <v>44.0</v>
      </c>
      <c r="E990" s="1">
        <v>41.0</v>
      </c>
      <c r="F990" s="1">
        <v>40.0</v>
      </c>
      <c r="G990" s="1">
        <v>37.0</v>
      </c>
      <c r="H990" s="1">
        <v>34.0</v>
      </c>
      <c r="J990" s="1" t="b">
        <f t="array" ref="J990">IF(NOT(H990=""),AND(C990:H990&gt;B990:G990),IF(NOT(G990=""),AND(C990:G990&gt;B990:F990),IF(NOT(F990=""),AND(C990:F990&gt;B990:E990),AND(C990:E990&gt;B990:D990))))</f>
        <v>0</v>
      </c>
      <c r="K990" s="1" t="b">
        <f t="array" ref="K990">IF(NOT(H990=""),AND(C990:H990&lt;B990:G990),IF(NOT(G990=""),AND(C990:G990&lt;B990:F990),IF(NOT(F990=""),AND(C990:F990&lt;B990:E990),AND(C990:E990&lt;B990:D990))))</f>
        <v>1</v>
      </c>
      <c r="L990" s="1" t="b">
        <f t="array" ref="L990">IF(NOT(H990=""),AND(AND(ABS(C990:H990-B990:G990)&gt;0),AND(ABS(C990:H990-B990:G990)&lt;4)),IF(NOT(G990=""),AND(AND(ABS(C990:G990-B990:F990)&gt;0),AND(ABS(C990:G990-B990:F990)&lt;4)),IF(NOT(F990=""),AND(AND(ABS(C990:F990-B990:E990)&gt;0),AND(ABS(C990:F990-B990:E990)&lt;4)),AND(AND(ABS(C990:E990-B990:D990)&gt;0),AND(ABS(C990:E990-B990:D990)&lt;4)))))</f>
        <v>1</v>
      </c>
      <c r="M990" s="1" t="b">
        <f t="shared" si="1"/>
        <v>1</v>
      </c>
    </row>
    <row r="991" ht="15.75" customHeight="1">
      <c r="A991" s="1" t="s">
        <v>1000</v>
      </c>
      <c r="B991" s="1">
        <v>89.0</v>
      </c>
      <c r="C991" s="1">
        <v>88.0</v>
      </c>
      <c r="D991" s="1">
        <v>85.0</v>
      </c>
      <c r="E991" s="1">
        <v>83.0</v>
      </c>
      <c r="J991" s="1" t="b">
        <f t="array" ref="J991">IF(NOT(H991=""),AND(C991:H991&gt;B991:G991),IF(NOT(G991=""),AND(C991:G991&gt;B991:F991),IF(NOT(F991=""),AND(C991:F991&gt;B991:E991),AND(C991:E991&gt;B991:D991))))</f>
        <v>0</v>
      </c>
      <c r="K991" s="1" t="b">
        <f t="array" ref="K991">IF(NOT(H991=""),AND(C991:H991&lt;B991:G991),IF(NOT(G991=""),AND(C991:G991&lt;B991:F991),IF(NOT(F991=""),AND(C991:F991&lt;B991:E991),AND(C991:E991&lt;B991:D991))))</f>
        <v>1</v>
      </c>
      <c r="L991" s="1" t="b">
        <f t="array" ref="L991">IF(NOT(H991=""),AND(AND(ABS(C991:H991-B991:G991)&gt;0),AND(ABS(C991:H991-B991:G991)&lt;4)),IF(NOT(G991=""),AND(AND(ABS(C991:G991-B991:F991)&gt;0),AND(ABS(C991:G991-B991:F991)&lt;4)),IF(NOT(F991=""),AND(AND(ABS(C991:F991-B991:E991)&gt;0),AND(ABS(C991:F991-B991:E991)&lt;4)),AND(AND(ABS(C991:E991-B991:D991)&gt;0),AND(ABS(C991:E991-B991:D991)&lt;4)))))</f>
        <v>1</v>
      </c>
      <c r="M991" s="1" t="b">
        <f t="shared" si="1"/>
        <v>1</v>
      </c>
    </row>
    <row r="992" ht="15.75" customHeight="1">
      <c r="A992" s="1" t="s">
        <v>1001</v>
      </c>
      <c r="B992" s="1">
        <v>34.0</v>
      </c>
      <c r="C992" s="1">
        <v>32.0</v>
      </c>
      <c r="D992" s="1">
        <v>29.0</v>
      </c>
      <c r="E992" s="1">
        <v>26.0</v>
      </c>
      <c r="F992" s="1">
        <v>24.0</v>
      </c>
      <c r="J992" s="1" t="b">
        <f t="array" ref="J992">IF(NOT(H992=""),AND(C992:H992&gt;B992:G992),IF(NOT(G992=""),AND(C992:G992&gt;B992:F992),IF(NOT(F992=""),AND(C992:F992&gt;B992:E992),AND(C992:E992&gt;B992:D992))))</f>
        <v>0</v>
      </c>
      <c r="K992" s="1" t="b">
        <f t="array" ref="K992">IF(NOT(H992=""),AND(C992:H992&lt;B992:G992),IF(NOT(G992=""),AND(C992:G992&lt;B992:F992),IF(NOT(F992=""),AND(C992:F992&lt;B992:E992),AND(C992:E992&lt;B992:D992))))</f>
        <v>1</v>
      </c>
      <c r="L992" s="1" t="b">
        <f t="array" ref="L992">IF(NOT(H992=""),AND(AND(ABS(C992:H992-B992:G992)&gt;0),AND(ABS(C992:H992-B992:G992)&lt;4)),IF(NOT(G992=""),AND(AND(ABS(C992:G992-B992:F992)&gt;0),AND(ABS(C992:G992-B992:F992)&lt;4)),IF(NOT(F992=""),AND(AND(ABS(C992:F992-B992:E992)&gt;0),AND(ABS(C992:F992-B992:E992)&lt;4)),AND(AND(ABS(C992:E992-B992:D992)&gt;0),AND(ABS(C992:E992-B992:D992)&lt;4)))))</f>
        <v>1</v>
      </c>
      <c r="M992" s="1" t="b">
        <f t="shared" si="1"/>
        <v>1</v>
      </c>
    </row>
    <row r="993" ht="15.75" customHeight="1">
      <c r="A993" s="1" t="s">
        <v>1002</v>
      </c>
      <c r="B993" s="1">
        <v>33.0</v>
      </c>
      <c r="C993" s="1">
        <v>34.0</v>
      </c>
      <c r="D993" s="1">
        <v>37.0</v>
      </c>
      <c r="E993" s="1">
        <v>38.0</v>
      </c>
      <c r="J993" s="1" t="b">
        <f t="array" ref="J993">IF(NOT(H993=""),AND(C993:H993&gt;B993:G993),IF(NOT(G993=""),AND(C993:G993&gt;B993:F993),IF(NOT(F993=""),AND(C993:F993&gt;B993:E993),AND(C993:E993&gt;B993:D993))))</f>
        <v>1</v>
      </c>
      <c r="K993" s="1" t="b">
        <f t="array" ref="K993">IF(NOT(H993=""),AND(C993:H993&lt;B993:G993),IF(NOT(G993=""),AND(C993:G993&lt;B993:F993),IF(NOT(F993=""),AND(C993:F993&lt;B993:E993),AND(C993:E993&lt;B993:D993))))</f>
        <v>0</v>
      </c>
      <c r="L993" s="1" t="b">
        <f t="array" ref="L993">IF(NOT(H993=""),AND(AND(ABS(C993:H993-B993:G993)&gt;0),AND(ABS(C993:H993-B993:G993)&lt;4)),IF(NOT(G993=""),AND(AND(ABS(C993:G993-B993:F993)&gt;0),AND(ABS(C993:G993-B993:F993)&lt;4)),IF(NOT(F993=""),AND(AND(ABS(C993:F993-B993:E993)&gt;0),AND(ABS(C993:F993-B993:E993)&lt;4)),AND(AND(ABS(C993:E993-B993:D993)&gt;0),AND(ABS(C993:E993-B993:D993)&lt;4)))))</f>
        <v>1</v>
      </c>
      <c r="M993" s="1" t="b">
        <f t="shared" si="1"/>
        <v>1</v>
      </c>
    </row>
    <row r="994" ht="15.75" customHeight="1">
      <c r="A994" s="1" t="s">
        <v>1003</v>
      </c>
      <c r="B994" s="1">
        <v>95.0</v>
      </c>
      <c r="C994" s="1">
        <v>93.0</v>
      </c>
      <c r="D994" s="1">
        <v>91.0</v>
      </c>
      <c r="E994" s="1">
        <v>89.0</v>
      </c>
      <c r="F994" s="1">
        <v>86.0</v>
      </c>
      <c r="J994" s="1" t="b">
        <f t="array" ref="J994">IF(NOT(H994=""),AND(C994:H994&gt;B994:G994),IF(NOT(G994=""),AND(C994:G994&gt;B994:F994),IF(NOT(F994=""),AND(C994:F994&gt;B994:E994),AND(C994:E994&gt;B994:D994))))</f>
        <v>0</v>
      </c>
      <c r="K994" s="1" t="b">
        <f t="array" ref="K994">IF(NOT(H994=""),AND(C994:H994&lt;B994:G994),IF(NOT(G994=""),AND(C994:G994&lt;B994:F994),IF(NOT(F994=""),AND(C994:F994&lt;B994:E994),AND(C994:E994&lt;B994:D994))))</f>
        <v>1</v>
      </c>
      <c r="L994" s="1" t="b">
        <f t="array" ref="L994">IF(NOT(H994=""),AND(AND(ABS(C994:H994-B994:G994)&gt;0),AND(ABS(C994:H994-B994:G994)&lt;4)),IF(NOT(G994=""),AND(AND(ABS(C994:G994-B994:F994)&gt;0),AND(ABS(C994:G994-B994:F994)&lt;4)),IF(NOT(F994=""),AND(AND(ABS(C994:F994-B994:E994)&gt;0),AND(ABS(C994:F994-B994:E994)&lt;4)),AND(AND(ABS(C994:E994-B994:D994)&gt;0),AND(ABS(C994:E994-B994:D994)&lt;4)))))</f>
        <v>1</v>
      </c>
      <c r="M994" s="1" t="b">
        <f t="shared" si="1"/>
        <v>1</v>
      </c>
    </row>
    <row r="995" ht="15.75" customHeight="1">
      <c r="A995" s="1" t="s">
        <v>1004</v>
      </c>
      <c r="B995" s="1">
        <v>52.0</v>
      </c>
      <c r="C995" s="1">
        <v>49.0</v>
      </c>
      <c r="D995" s="1">
        <v>47.0</v>
      </c>
      <c r="E995" s="1">
        <v>46.0</v>
      </c>
      <c r="J995" s="1" t="b">
        <f t="array" ref="J995">IF(NOT(H995=""),AND(C995:H995&gt;B995:G995),IF(NOT(G995=""),AND(C995:G995&gt;B995:F995),IF(NOT(F995=""),AND(C995:F995&gt;B995:E995),AND(C995:E995&gt;B995:D995))))</f>
        <v>0</v>
      </c>
      <c r="K995" s="1" t="b">
        <f t="array" ref="K995">IF(NOT(H995=""),AND(C995:H995&lt;B995:G995),IF(NOT(G995=""),AND(C995:G995&lt;B995:F995),IF(NOT(F995=""),AND(C995:F995&lt;B995:E995),AND(C995:E995&lt;B995:D995))))</f>
        <v>1</v>
      </c>
      <c r="L995" s="1" t="b">
        <f t="array" ref="L995">IF(NOT(H995=""),AND(AND(ABS(C995:H995-B995:G995)&gt;0),AND(ABS(C995:H995-B995:G995)&lt;4)),IF(NOT(G995=""),AND(AND(ABS(C995:G995-B995:F995)&gt;0),AND(ABS(C995:G995-B995:F995)&lt;4)),IF(NOT(F995=""),AND(AND(ABS(C995:F995-B995:E995)&gt;0),AND(ABS(C995:F995-B995:E995)&lt;4)),AND(AND(ABS(C995:E995-B995:D995)&gt;0),AND(ABS(C995:E995-B995:D995)&lt;4)))))</f>
        <v>1</v>
      </c>
      <c r="M995" s="1" t="b">
        <f t="shared" si="1"/>
        <v>1</v>
      </c>
    </row>
    <row r="996" ht="15.75" customHeight="1">
      <c r="A996" s="1" t="s">
        <v>1005</v>
      </c>
      <c r="B996" s="1">
        <v>15.0</v>
      </c>
      <c r="C996" s="1">
        <v>13.0</v>
      </c>
      <c r="D996" s="1">
        <v>12.0</v>
      </c>
      <c r="E996" s="1">
        <v>9.0</v>
      </c>
      <c r="J996" s="1" t="b">
        <f t="array" ref="J996">IF(NOT(H996=""),AND(C996:H996&gt;B996:G996),IF(NOT(G996=""),AND(C996:G996&gt;B996:F996),IF(NOT(F996=""),AND(C996:F996&gt;B996:E996),AND(C996:E996&gt;B996:D996))))</f>
        <v>0</v>
      </c>
      <c r="K996" s="1" t="b">
        <f t="array" ref="K996">IF(NOT(H996=""),AND(C996:H996&lt;B996:G996),IF(NOT(G996=""),AND(C996:G996&lt;B996:F996),IF(NOT(F996=""),AND(C996:F996&lt;B996:E996),AND(C996:E996&lt;B996:D996))))</f>
        <v>1</v>
      </c>
      <c r="L996" s="1" t="b">
        <f t="array" ref="L996">IF(NOT(H996=""),AND(AND(ABS(C996:H996-B996:G996)&gt;0),AND(ABS(C996:H996-B996:G996)&lt;4)),IF(NOT(G996=""),AND(AND(ABS(C996:G996-B996:F996)&gt;0),AND(ABS(C996:G996-B996:F996)&lt;4)),IF(NOT(F996=""),AND(AND(ABS(C996:F996-B996:E996)&gt;0),AND(ABS(C996:F996-B996:E996)&lt;4)),AND(AND(ABS(C996:E996-B996:D996)&gt;0),AND(ABS(C996:E996-B996:D996)&lt;4)))))</f>
        <v>1</v>
      </c>
      <c r="M996" s="1" t="b">
        <f t="shared" si="1"/>
        <v>1</v>
      </c>
    </row>
    <row r="997" ht="15.75" customHeight="1">
      <c r="A997" s="1" t="s">
        <v>1006</v>
      </c>
      <c r="B997" s="1">
        <v>33.0</v>
      </c>
      <c r="C997" s="1">
        <v>36.0</v>
      </c>
      <c r="D997" s="1">
        <v>38.0</v>
      </c>
      <c r="E997" s="1">
        <v>40.0</v>
      </c>
      <c r="F997" s="1">
        <v>42.0</v>
      </c>
      <c r="G997" s="1">
        <v>45.0</v>
      </c>
      <c r="J997" s="1" t="b">
        <f t="array" ref="J997">IF(NOT(H997=""),AND(C997:H997&gt;B997:G997),IF(NOT(G997=""),AND(C997:G997&gt;B997:F997),IF(NOT(F997=""),AND(C997:F997&gt;B997:E997),AND(C997:E997&gt;B997:D997))))</f>
        <v>1</v>
      </c>
      <c r="K997" s="1" t="b">
        <f t="array" ref="K997">IF(NOT(H997=""),AND(C997:H997&lt;B997:G997),IF(NOT(G997=""),AND(C997:G997&lt;B997:F997),IF(NOT(F997=""),AND(C997:F997&lt;B997:E997),AND(C997:E997&lt;B997:D997))))</f>
        <v>0</v>
      </c>
      <c r="L997" s="1" t="b">
        <f t="array" ref="L997">IF(NOT(H997=""),AND(AND(ABS(C997:H997-B997:G997)&gt;0),AND(ABS(C997:H997-B997:G997)&lt;4)),IF(NOT(G997=""),AND(AND(ABS(C997:G997-B997:F997)&gt;0),AND(ABS(C997:G997-B997:F997)&lt;4)),IF(NOT(F997=""),AND(AND(ABS(C997:F997-B997:E997)&gt;0),AND(ABS(C997:F997-B997:E997)&lt;4)),AND(AND(ABS(C997:E997-B997:D997)&gt;0),AND(ABS(C997:E997-B997:D997)&lt;4)))))</f>
        <v>1</v>
      </c>
      <c r="M997" s="1" t="b">
        <f t="shared" si="1"/>
        <v>1</v>
      </c>
    </row>
    <row r="998" ht="15.75" customHeight="1">
      <c r="A998" s="1" t="s">
        <v>1007</v>
      </c>
      <c r="B998" s="1">
        <v>83.0</v>
      </c>
      <c r="C998" s="1">
        <v>84.0</v>
      </c>
      <c r="D998" s="1">
        <v>85.0</v>
      </c>
      <c r="E998" s="1">
        <v>87.0</v>
      </c>
      <c r="J998" s="1" t="b">
        <f t="array" ref="J998">IF(NOT(H998=""),AND(C998:H998&gt;B998:G998),IF(NOT(G998=""),AND(C998:G998&gt;B998:F998),IF(NOT(F998=""),AND(C998:F998&gt;B998:E998),AND(C998:E998&gt;B998:D998))))</f>
        <v>1</v>
      </c>
      <c r="K998" s="1" t="b">
        <f t="array" ref="K998">IF(NOT(H998=""),AND(C998:H998&lt;B998:G998),IF(NOT(G998=""),AND(C998:G998&lt;B998:F998),IF(NOT(F998=""),AND(C998:F998&lt;B998:E998),AND(C998:E998&lt;B998:D998))))</f>
        <v>0</v>
      </c>
      <c r="L998" s="1" t="b">
        <f t="array" ref="L998">IF(NOT(H998=""),AND(AND(ABS(C998:H998-B998:G998)&gt;0),AND(ABS(C998:H998-B998:G998)&lt;4)),IF(NOT(G998=""),AND(AND(ABS(C998:G998-B998:F998)&gt;0),AND(ABS(C998:G998-B998:F998)&lt;4)),IF(NOT(F998=""),AND(AND(ABS(C998:F998-B998:E998)&gt;0),AND(ABS(C998:F998-B998:E998)&lt;4)),AND(AND(ABS(C998:E998-B998:D998)&gt;0),AND(ABS(C998:E998-B998:D998)&lt;4)))))</f>
        <v>1</v>
      </c>
      <c r="M998" s="1" t="b">
        <f t="shared" si="1"/>
        <v>1</v>
      </c>
    </row>
    <row r="999" ht="15.75" customHeight="1">
      <c r="A999" s="1" t="s">
        <v>1008</v>
      </c>
      <c r="B999" s="1">
        <v>70.0</v>
      </c>
      <c r="C999" s="1">
        <v>69.0</v>
      </c>
      <c r="D999" s="1">
        <v>66.0</v>
      </c>
      <c r="E999" s="1">
        <v>65.0</v>
      </c>
      <c r="F999" s="1">
        <v>62.0</v>
      </c>
      <c r="G999" s="1">
        <v>60.0</v>
      </c>
      <c r="H999" s="1">
        <v>58.0</v>
      </c>
      <c r="J999" s="1" t="b">
        <f t="array" ref="J999">IF(NOT(H999=""),AND(C999:H999&gt;B999:G999),IF(NOT(G999=""),AND(C999:G999&gt;B999:F999),IF(NOT(F999=""),AND(C999:F999&gt;B999:E999),AND(C999:E999&gt;B999:D999))))</f>
        <v>0</v>
      </c>
      <c r="K999" s="1" t="b">
        <f t="array" ref="K999">IF(NOT(H999=""),AND(C999:H999&lt;B999:G999),IF(NOT(G999=""),AND(C999:G999&lt;B999:F999),IF(NOT(F999=""),AND(C999:F999&lt;B999:E999),AND(C999:E999&lt;B999:D999))))</f>
        <v>1</v>
      </c>
      <c r="L999" s="1" t="b">
        <f t="array" ref="L999">IF(NOT(H999=""),AND(AND(ABS(C999:H999-B999:G999)&gt;0),AND(ABS(C999:H999-B999:G999)&lt;4)),IF(NOT(G999=""),AND(AND(ABS(C999:G999-B999:F999)&gt;0),AND(ABS(C999:G999-B999:F999)&lt;4)),IF(NOT(F999=""),AND(AND(ABS(C999:F999-B999:E999)&gt;0),AND(ABS(C999:F999-B999:E999)&lt;4)),AND(AND(ABS(C999:E999-B999:D999)&gt;0),AND(ABS(C999:E999-B999:D999)&lt;4)))))</f>
        <v>1</v>
      </c>
      <c r="M999" s="1" t="b">
        <f t="shared" si="1"/>
        <v>1</v>
      </c>
    </row>
    <row r="1000" ht="15.75" customHeight="1">
      <c r="A1000" s="1" t="s">
        <v>1009</v>
      </c>
      <c r="B1000" s="1">
        <v>91.0</v>
      </c>
      <c r="C1000" s="1">
        <v>92.0</v>
      </c>
      <c r="D1000" s="1">
        <v>93.0</v>
      </c>
      <c r="E1000" s="1">
        <v>94.0</v>
      </c>
      <c r="F1000" s="1">
        <v>96.0</v>
      </c>
      <c r="G1000" s="1">
        <v>97.0</v>
      </c>
      <c r="J1000" s="1" t="b">
        <f t="array" ref="J1000">IF(NOT(H1000=""),AND(C1000:H1000&gt;B1000:G1000),IF(NOT(G1000=""),AND(C1000:G1000&gt;B1000:F1000),IF(NOT(F1000=""),AND(C1000:F1000&gt;B1000:E1000),AND(C1000:E1000&gt;B1000:D1000))))</f>
        <v>1</v>
      </c>
      <c r="K1000" s="1" t="b">
        <f t="array" ref="K1000">IF(NOT(H1000=""),AND(C1000:H1000&lt;B1000:G1000),IF(NOT(G1000=""),AND(C1000:G1000&lt;B1000:F1000),IF(NOT(F1000=""),AND(C1000:F1000&lt;B1000:E1000),AND(C1000:E1000&lt;B1000:D1000))))</f>
        <v>0</v>
      </c>
      <c r="L1000" s="1" t="b">
        <f t="array" ref="L1000">IF(NOT(H1000=""),AND(AND(ABS(C1000:H1000-B1000:G1000)&gt;0),AND(ABS(C1000:H1000-B1000:G1000)&lt;4)),IF(NOT(G1000=""),AND(AND(ABS(C1000:G1000-B1000:F1000)&gt;0),AND(ABS(C1000:G1000-B1000:F1000)&lt;4)),IF(NOT(F1000=""),AND(AND(ABS(C1000:F1000-B1000:E1000)&gt;0),AND(ABS(C1000:F1000-B1000:E1000)&lt;4)),AND(AND(ABS(C1000:E1000-B1000:D1000)&gt;0),AND(ABS(C1000:E1000-B1000:D1000)&lt;4)))))</f>
        <v>1</v>
      </c>
      <c r="M1000" s="1" t="b">
        <f t="shared" si="1"/>
        <v>1</v>
      </c>
    </row>
    <row r="1001" ht="15.75" customHeight="1">
      <c r="A1001" s="1" t="s">
        <v>1010</v>
      </c>
      <c r="B1001" s="1">
        <v>56.0</v>
      </c>
      <c r="C1001" s="1">
        <v>55.0</v>
      </c>
      <c r="D1001" s="1">
        <v>52.0</v>
      </c>
      <c r="E1001" s="1">
        <v>49.0</v>
      </c>
      <c r="F1001" s="1">
        <v>48.0</v>
      </c>
      <c r="G1001" s="1">
        <v>45.0</v>
      </c>
      <c r="H1001" s="1">
        <v>43.0</v>
      </c>
      <c r="J1001" s="1" t="b">
        <f t="array" ref="J1001">IF(NOT(H1001=""),AND(C1001:H1001&gt;B1001:G1001),IF(NOT(G1001=""),AND(C1001:G1001&gt;B1001:F1001),IF(NOT(F1001=""),AND(C1001:F1001&gt;B1001:E1001),AND(C1001:E1001&gt;B1001:D1001))))</f>
        <v>0</v>
      </c>
      <c r="K1001" s="1" t="b">
        <f t="array" ref="K1001">IF(NOT(H1001=""),AND(C1001:H1001&lt;B1001:G1001),IF(NOT(G1001=""),AND(C1001:G1001&lt;B1001:F1001),IF(NOT(F1001=""),AND(C1001:F1001&lt;B1001:E1001),AND(C1001:E1001&lt;B1001:D1001))))</f>
        <v>1</v>
      </c>
      <c r="L1001" s="1" t="b">
        <f t="array" ref="L1001">IF(NOT(H1001=""),AND(AND(ABS(C1001:H1001-B1001:G1001)&gt;0),AND(ABS(C1001:H1001-B1001:G1001)&lt;4)),IF(NOT(G1001=""),AND(AND(ABS(C1001:G1001-B1001:F1001)&gt;0),AND(ABS(C1001:G1001-B1001:F1001)&lt;4)),IF(NOT(F1001=""),AND(AND(ABS(C1001:F1001-B1001:E1001)&gt;0),AND(ABS(C1001:F1001-B1001:E1001)&lt;4)),AND(AND(ABS(C1001:E1001-B1001:D1001)&gt;0),AND(ABS(C1001:E1001-B1001:D1001)&lt;4)))))</f>
        <v>1</v>
      </c>
      <c r="M1001" s="1" t="b">
        <f t="shared" si="1"/>
        <v>1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9.13"/>
    <col customWidth="1" min="2" max="6" width="12.63"/>
  </cols>
  <sheetData>
    <row r="1" ht="15.75" customHeight="1">
      <c r="A1" s="1"/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W1" s="1"/>
      <c r="X1" s="1"/>
    </row>
    <row r="2" ht="15.75" customHeight="1">
      <c r="A2" s="1" t="s">
        <v>5</v>
      </c>
      <c r="B2" s="1">
        <f>IFERROR(__xludf.DUMMYFUNCTION("SPLIT(A2,"" "")"),87.0)</f>
        <v>87</v>
      </c>
      <c r="C2" s="1">
        <f>IFERROR(__xludf.DUMMYFUNCTION("""COMPUTED_VALUE"""),90.0)</f>
        <v>90</v>
      </c>
      <c r="D2" s="1">
        <f>IFERROR(__xludf.DUMMYFUNCTION("""COMPUTED_VALUE"""),92.0)</f>
        <v>92</v>
      </c>
      <c r="E2" s="1">
        <f>IFERROR(__xludf.DUMMYFUNCTION("""COMPUTED_VALUE"""),95.0)</f>
        <v>95</v>
      </c>
      <c r="F2" s="1">
        <f>IFERROR(__xludf.DUMMYFUNCTION("""COMPUTED_VALUE"""),96.0)</f>
        <v>96</v>
      </c>
      <c r="G2" s="2">
        <f>IFERROR(__xludf.DUMMYFUNCTION("""COMPUTED_VALUE"""),93.0)</f>
        <v>93</v>
      </c>
      <c r="J2" s="1" t="b">
        <f t="array" ref="J2">IF(NOT(H2=""),AND(C2:H2&gt;B2:G2),IF(NOT(G2=""),AND(C2:G2&gt;B2:F2),IF(NOT(F2=""),AND(C2:F2&gt;B2:E2),AND(C2:E2&gt;B2:D2))))</f>
        <v>0</v>
      </c>
      <c r="K2" s="1" t="b">
        <f t="array" ref="K2">IF(NOT(H2=""),AND(C2:H2&lt;B2:G2),IF(NOT(G2=""),AND(C2:G2&lt;B2:F2),IF(NOT(F2=""),AND(C2:F2&lt;B2:E2),AND(C2:E2&lt;B2:D2))))</f>
        <v>0</v>
      </c>
      <c r="L2" s="1" t="b">
        <f t="array" ref="L2">IF(NOT(H2=""),AND(AND(ABS(C2:H2-B2:G2)&gt;0),AND(ABS(C2:H2-B2:G2)&lt;4)),IF(NOT(G2=""),AND(AND(ABS(C2:G2-B2:F2)&gt;0),AND(ABS(C2:G2-B2:F2)&lt;4)),IF(NOT(F2=""),AND(AND(ABS(C2:F2-B2:E2)&gt;0),AND(ABS(C2:F2-B2:E2)&lt;4)),AND(AND(ABS(C2:E2-B2:D2)&gt;0),AND(ABS(C2:E2-B2:D2)&lt;4)))))</f>
        <v>1</v>
      </c>
      <c r="M2" s="1" t="b">
        <f t="shared" ref="M2:M1001" si="1">AND(OR(J2,K2),L2)</f>
        <v>0</v>
      </c>
      <c r="N2" s="1">
        <f>COUNTIF(M2:M1001,TRUE)</f>
        <v>486</v>
      </c>
      <c r="W2" s="1" t="s">
        <v>0</v>
      </c>
      <c r="X2" s="1" t="s">
        <v>1</v>
      </c>
    </row>
    <row r="3" ht="15.75" customHeight="1">
      <c r="A3" s="1" t="s">
        <v>6</v>
      </c>
      <c r="B3" s="1">
        <f>IFERROR(__xludf.DUMMYFUNCTION("SPLIT(A3,"" "")"),12.0)</f>
        <v>12</v>
      </c>
      <c r="C3" s="1">
        <f>IFERROR(__xludf.DUMMYFUNCTION("""COMPUTED_VALUE"""),15.0)</f>
        <v>15</v>
      </c>
      <c r="D3" s="1">
        <f>IFERROR(__xludf.DUMMYFUNCTION("""COMPUTED_VALUE"""),16.0)</f>
        <v>16</v>
      </c>
      <c r="E3" s="1">
        <f>IFERROR(__xludf.DUMMYFUNCTION("""COMPUTED_VALUE"""),17.0)</f>
        <v>17</v>
      </c>
      <c r="F3" s="2">
        <f>IFERROR(__xludf.DUMMYFUNCTION("""COMPUTED_VALUE"""),17.0)</f>
        <v>17</v>
      </c>
      <c r="J3" s="1" t="b">
        <f t="array" ref="J3">IF(NOT(H3=""),AND(C3:H3&gt;B3:G3),IF(NOT(G3=""),AND(C3:G3&gt;B3:F3),IF(NOT(F3=""),AND(C3:F3&gt;B3:E3),AND(C3:E3&gt;B3:D3))))</f>
        <v>0</v>
      </c>
      <c r="K3" s="1" t="b">
        <f t="array" ref="K3">IF(NOT(H3=""),AND(C3:H3&lt;B3:G3),IF(NOT(G3=""),AND(C3:G3&lt;B3:F3),IF(NOT(F3=""),AND(C3:F3&lt;B3:E3),AND(C3:E3&lt;B3:D3))))</f>
        <v>0</v>
      </c>
      <c r="L3" s="1" t="b">
        <f t="array" ref="L3">IF(NOT(H3=""),AND(AND(ABS(C3:H3-B3:G3)&gt;0),AND(ABS(C3:H3-B3:G3)&lt;4)),IF(NOT(G3=""),AND(AND(ABS(C3:G3-B3:F3)&gt;0),AND(ABS(C3:G3-B3:F3)&lt;4)),IF(NOT(F3=""),AND(AND(ABS(C3:F3-B3:E3)&gt;0),AND(ABS(C3:F3-B3:E3)&lt;4)),AND(AND(ABS(C3:E3-B3:D3)&gt;0),AND(ABS(C3:E3-B3:D3)&lt;4)))))</f>
        <v>0</v>
      </c>
      <c r="M3" s="1" t="b">
        <f t="shared" si="1"/>
        <v>0</v>
      </c>
      <c r="P3" s="1" t="s">
        <v>7</v>
      </c>
      <c r="Q3" s="1">
        <f>IFERROR(__xludf.DUMMYFUNCTION("SPLIT(P3,"" "")"),7.0)</f>
        <v>7</v>
      </c>
      <c r="R3" s="1">
        <f>IFERROR(__xludf.DUMMYFUNCTION("""COMPUTED_VALUE"""),6.0)</f>
        <v>6</v>
      </c>
      <c r="S3" s="1">
        <f>IFERROR(__xludf.DUMMYFUNCTION("""COMPUTED_VALUE"""),4.0)</f>
        <v>4</v>
      </c>
      <c r="T3" s="1">
        <f>IFERROR(__xludf.DUMMYFUNCTION("""COMPUTED_VALUE"""),2.0)</f>
        <v>2</v>
      </c>
      <c r="U3" s="1">
        <f>IFERROR(__xludf.DUMMYFUNCTION("""COMPUTED_VALUE"""),1.0)</f>
        <v>1</v>
      </c>
      <c r="W3" s="1" t="b">
        <f t="array" ref="W3">AND(R3:U3&gt;Q3:T3)</f>
        <v>0</v>
      </c>
      <c r="X3" s="1" t="b">
        <f t="array" ref="X3">AND(R3:U3&lt;Q3:T3)</f>
        <v>1</v>
      </c>
    </row>
    <row r="4" ht="15.75" customHeight="1">
      <c r="A4" s="1" t="s">
        <v>8</v>
      </c>
      <c r="B4" s="1">
        <f>IFERROR(__xludf.DUMMYFUNCTION("SPLIT(A4,"" "")"),26.0)</f>
        <v>26</v>
      </c>
      <c r="C4" s="1">
        <f>IFERROR(__xludf.DUMMYFUNCTION("""COMPUTED_VALUE"""),27.0)</f>
        <v>27</v>
      </c>
      <c r="D4" s="1">
        <f>IFERROR(__xludf.DUMMYFUNCTION("""COMPUTED_VALUE"""),29.0)</f>
        <v>29</v>
      </c>
      <c r="E4" s="1">
        <f>IFERROR(__xludf.DUMMYFUNCTION("""COMPUTED_VALUE"""),31.0)</f>
        <v>31</v>
      </c>
      <c r="F4" s="1">
        <f>IFERROR(__xludf.DUMMYFUNCTION("""COMPUTED_VALUE"""),34.0)</f>
        <v>34</v>
      </c>
      <c r="G4" s="1">
        <f>IFERROR(__xludf.DUMMYFUNCTION("""COMPUTED_VALUE"""),36.0)</f>
        <v>36</v>
      </c>
      <c r="H4" s="2">
        <f>IFERROR(__xludf.DUMMYFUNCTION("""COMPUTED_VALUE"""),40.0)</f>
        <v>40</v>
      </c>
      <c r="J4" s="1" t="b">
        <f t="array" ref="J4">IF(NOT(H4=""),AND(C4:H4&gt;B4:G4),IF(NOT(G4=""),AND(C4:G4&gt;B4:F4),IF(NOT(F4=""),AND(C4:F4&gt;B4:E4),AND(C4:E4&gt;B4:D4))))</f>
        <v>1</v>
      </c>
      <c r="K4" s="1" t="b">
        <f t="array" ref="K4">IF(NOT(H4=""),AND(C4:H4&lt;B4:G4),IF(NOT(G4=""),AND(C4:G4&lt;B4:F4),IF(NOT(F4=""),AND(C4:F4&lt;B4:E4),AND(C4:E4&lt;B4:D4))))</f>
        <v>0</v>
      </c>
      <c r="L4" s="1" t="b">
        <f t="array" ref="L4">IF(NOT(H4=""),AND(AND(ABS(C4:H4-B4:G4)&gt;0),AND(ABS(C4:H4-B4:G4)&lt;4)),IF(NOT(G4=""),AND(AND(ABS(C4:G4-B4:F4)&gt;0),AND(ABS(C4:G4-B4:F4)&lt;4)),IF(NOT(F4=""),AND(AND(ABS(C4:F4-B4:E4)&gt;0),AND(ABS(C4:F4-B4:E4)&lt;4)),AND(AND(ABS(C4:E4-B4:D4)&gt;0),AND(ABS(C4:E4-B4:D4)&lt;4)))))</f>
        <v>0</v>
      </c>
      <c r="M4" s="1" t="b">
        <f t="shared" si="1"/>
        <v>0</v>
      </c>
      <c r="P4" s="1" t="s">
        <v>9</v>
      </c>
      <c r="Q4" s="1">
        <f>IFERROR(__xludf.DUMMYFUNCTION("SPLIT(P4,"" "")"),1.0)</f>
        <v>1</v>
      </c>
      <c r="R4" s="1">
        <f>IFERROR(__xludf.DUMMYFUNCTION("""COMPUTED_VALUE"""),2.0)</f>
        <v>2</v>
      </c>
      <c r="S4" s="1">
        <f>IFERROR(__xludf.DUMMYFUNCTION("""COMPUTED_VALUE"""),7.0)</f>
        <v>7</v>
      </c>
      <c r="T4" s="1">
        <f>IFERROR(__xludf.DUMMYFUNCTION("""COMPUTED_VALUE"""),8.0)</f>
        <v>8</v>
      </c>
      <c r="U4" s="1">
        <f>IFERROR(__xludf.DUMMYFUNCTION("""COMPUTED_VALUE"""),9.0)</f>
        <v>9</v>
      </c>
      <c r="W4" s="1" t="b">
        <f t="array" ref="W4">AND(R4:U4&gt;Q4:T4)</f>
        <v>1</v>
      </c>
      <c r="X4" s="1" t="b">
        <f t="array" ref="X4">AND(R4:U4&lt;Q4:T4)</f>
        <v>0</v>
      </c>
    </row>
    <row r="5" ht="15.75" customHeight="1">
      <c r="A5" s="1" t="s">
        <v>10</v>
      </c>
      <c r="B5" s="1">
        <f>IFERROR(__xludf.DUMMYFUNCTION("SPLIT(A5,"" "")"),79.0)</f>
        <v>79</v>
      </c>
      <c r="C5" s="1">
        <f>IFERROR(__xludf.DUMMYFUNCTION("""COMPUTED_VALUE"""),80.0)</f>
        <v>80</v>
      </c>
      <c r="D5" s="1">
        <f>IFERROR(__xludf.DUMMYFUNCTION("""COMPUTED_VALUE"""),82.0)</f>
        <v>82</v>
      </c>
      <c r="E5" s="1">
        <f>IFERROR(__xludf.DUMMYFUNCTION("""COMPUTED_VALUE"""),85.0)</f>
        <v>85</v>
      </c>
      <c r="F5" s="1">
        <f>IFERROR(__xludf.DUMMYFUNCTION("""COMPUTED_VALUE"""),87.0)</f>
        <v>87</v>
      </c>
      <c r="G5" s="1">
        <f>IFERROR(__xludf.DUMMYFUNCTION("""COMPUTED_VALUE"""),88.0)</f>
        <v>88</v>
      </c>
      <c r="H5" s="2">
        <f>IFERROR(__xludf.DUMMYFUNCTION("""COMPUTED_VALUE"""),95.0)</f>
        <v>95</v>
      </c>
      <c r="J5" s="1" t="b">
        <f t="array" ref="J5">IF(NOT(H5=""),AND(C5:H5&gt;B5:G5),IF(NOT(G5=""),AND(C5:G5&gt;B5:F5),IF(NOT(F5=""),AND(C5:F5&gt;B5:E5),AND(C5:E5&gt;B5:D5))))</f>
        <v>1</v>
      </c>
      <c r="K5" s="1" t="b">
        <f t="array" ref="K5">IF(NOT(H5=""),AND(C5:H5&lt;B5:G5),IF(NOT(G5=""),AND(C5:G5&lt;B5:F5),IF(NOT(F5=""),AND(C5:F5&lt;B5:E5),AND(C5:E5&lt;B5:D5))))</f>
        <v>0</v>
      </c>
      <c r="L5" s="1" t="b">
        <f t="array" ref="L5">IF(NOT(H5=""),AND(AND(ABS(C5:H5-B5:G5)&gt;0),AND(ABS(C5:H5-B5:G5)&lt;4)),IF(NOT(G5=""),AND(AND(ABS(C5:G5-B5:F5)&gt;0),AND(ABS(C5:G5-B5:F5)&lt;4)),IF(NOT(F5=""),AND(AND(ABS(C5:F5-B5:E5)&gt;0),AND(ABS(C5:F5-B5:E5)&lt;4)),AND(AND(ABS(C5:E5-B5:D5)&gt;0),AND(ABS(C5:E5-B5:D5)&lt;4)))))</f>
        <v>0</v>
      </c>
      <c r="M5" s="1" t="b">
        <f t="shared" si="1"/>
        <v>0</v>
      </c>
      <c r="P5" s="1" t="s">
        <v>11</v>
      </c>
      <c r="Q5" s="1">
        <f>IFERROR(__xludf.DUMMYFUNCTION("SPLIT(P5,"" "")"),9.0)</f>
        <v>9</v>
      </c>
      <c r="R5" s="1">
        <f>IFERROR(__xludf.DUMMYFUNCTION("""COMPUTED_VALUE"""),7.0)</f>
        <v>7</v>
      </c>
      <c r="S5" s="1">
        <f>IFERROR(__xludf.DUMMYFUNCTION("""COMPUTED_VALUE"""),6.0)</f>
        <v>6</v>
      </c>
      <c r="T5" s="1">
        <f>IFERROR(__xludf.DUMMYFUNCTION("""COMPUTED_VALUE"""),2.0)</f>
        <v>2</v>
      </c>
      <c r="U5" s="1">
        <f>IFERROR(__xludf.DUMMYFUNCTION("""COMPUTED_VALUE"""),1.0)</f>
        <v>1</v>
      </c>
      <c r="W5" s="1" t="b">
        <f t="array" ref="W5">AND(R5:U5&gt;Q5:T5)</f>
        <v>0</v>
      </c>
      <c r="X5" s="1" t="b">
        <f t="array" ref="X5">AND(R5:U5&lt;Q5:T5)</f>
        <v>1</v>
      </c>
    </row>
    <row r="6" ht="15.75" customHeight="1">
      <c r="A6" s="1" t="s">
        <v>12</v>
      </c>
      <c r="B6" s="1">
        <f>IFERROR(__xludf.DUMMYFUNCTION("SPLIT(A6,"" "")"),17.0)</f>
        <v>17</v>
      </c>
      <c r="C6" s="1">
        <f>IFERROR(__xludf.DUMMYFUNCTION("""COMPUTED_VALUE"""),20.0)</f>
        <v>20</v>
      </c>
      <c r="D6" s="1">
        <f>IFERROR(__xludf.DUMMYFUNCTION("""COMPUTED_VALUE"""),22.0)</f>
        <v>22</v>
      </c>
      <c r="E6" s="1">
        <f>IFERROR(__xludf.DUMMYFUNCTION("""COMPUTED_VALUE"""),20.0)</f>
        <v>20</v>
      </c>
      <c r="F6" s="1">
        <f>IFERROR(__xludf.DUMMYFUNCTION("""COMPUTED_VALUE"""),23.0)</f>
        <v>23</v>
      </c>
      <c r="G6" s="2">
        <f>IFERROR(__xludf.DUMMYFUNCTION("""COMPUTED_VALUE"""),24.0)</f>
        <v>24</v>
      </c>
      <c r="J6" s="1" t="b">
        <f t="array" ref="J6">IF(NOT(H6=""),AND(C6:H6&gt;B6:G6),IF(NOT(G6=""),AND(C6:G6&gt;B6:F6),IF(NOT(F6=""),AND(C6:F6&gt;B6:E6),AND(C6:E6&gt;B6:D6))))</f>
        <v>0</v>
      </c>
      <c r="K6" s="1" t="b">
        <f t="array" ref="K6">IF(NOT(H6=""),AND(C6:H6&lt;B6:G6),IF(NOT(G6=""),AND(C6:G6&lt;B6:F6),IF(NOT(F6=""),AND(C6:F6&lt;B6:E6),AND(C6:E6&lt;B6:D6))))</f>
        <v>0</v>
      </c>
      <c r="L6" s="1" t="b">
        <f t="array" ref="L6">IF(NOT(H6=""),AND(AND(ABS(C6:H6-B6:G6)&gt;0),AND(ABS(C6:H6-B6:G6)&lt;4)),IF(NOT(G6=""),AND(AND(ABS(C6:G6-B6:F6)&gt;0),AND(ABS(C6:G6-B6:F6)&lt;4)),IF(NOT(F6=""),AND(AND(ABS(C6:F6-B6:E6)&gt;0),AND(ABS(C6:F6-B6:E6)&lt;4)),AND(AND(ABS(C6:E6-B6:D6)&gt;0),AND(ABS(C6:E6-B6:D6)&lt;4)))))</f>
        <v>1</v>
      </c>
      <c r="M6" s="1" t="b">
        <f t="shared" si="1"/>
        <v>0</v>
      </c>
      <c r="P6" s="1" t="s">
        <v>13</v>
      </c>
      <c r="Q6" s="1">
        <f>IFERROR(__xludf.DUMMYFUNCTION("SPLIT(P6,"" "")"),1.0)</f>
        <v>1</v>
      </c>
      <c r="R6" s="1">
        <f>IFERROR(__xludf.DUMMYFUNCTION("""COMPUTED_VALUE"""),3.0)</f>
        <v>3</v>
      </c>
      <c r="S6" s="1">
        <f>IFERROR(__xludf.DUMMYFUNCTION("""COMPUTED_VALUE"""),2.0)</f>
        <v>2</v>
      </c>
      <c r="T6" s="1">
        <f>IFERROR(__xludf.DUMMYFUNCTION("""COMPUTED_VALUE"""),4.0)</f>
        <v>4</v>
      </c>
      <c r="U6" s="1">
        <f>IFERROR(__xludf.DUMMYFUNCTION("""COMPUTED_VALUE"""),5.0)</f>
        <v>5</v>
      </c>
      <c r="W6" s="1" t="b">
        <f t="array" ref="W6">AND(R6:U6&gt;Q6:T6)</f>
        <v>0</v>
      </c>
      <c r="X6" s="1" t="b">
        <f t="array" ref="X6">AND(R6:U6&lt;Q6:T6)</f>
        <v>0</v>
      </c>
    </row>
    <row r="7" ht="15.75" customHeight="1">
      <c r="A7" s="1" t="s">
        <v>14</v>
      </c>
      <c r="B7" s="1">
        <f>IFERROR(__xludf.DUMMYFUNCTION("SPLIT(A7,"" "")"),10.0)</f>
        <v>10</v>
      </c>
      <c r="C7" s="1">
        <f>IFERROR(__xludf.DUMMYFUNCTION("""COMPUTED_VALUE"""),13.0)</f>
        <v>13</v>
      </c>
      <c r="D7" s="1">
        <f>IFERROR(__xludf.DUMMYFUNCTION("""COMPUTED_VALUE"""),11.0)</f>
        <v>11</v>
      </c>
      <c r="E7" s="1">
        <f>IFERROR(__xludf.DUMMYFUNCTION("""COMPUTED_VALUE"""),12.0)</f>
        <v>12</v>
      </c>
      <c r="F7" s="2">
        <f>IFERROR(__xludf.DUMMYFUNCTION("""COMPUTED_VALUE"""),9.0)</f>
        <v>9</v>
      </c>
      <c r="J7" s="1" t="b">
        <f t="array" ref="J7">IF(NOT(H7=""),AND(C7:H7&gt;B7:G7),IF(NOT(G7=""),AND(C7:G7&gt;B7:F7),IF(NOT(F7=""),AND(C7:F7&gt;B7:E7),AND(C7:E7&gt;B7:D7))))</f>
        <v>0</v>
      </c>
      <c r="K7" s="1" t="b">
        <f t="array" ref="K7">IF(NOT(H7=""),AND(C7:H7&lt;B7:G7),IF(NOT(G7=""),AND(C7:G7&lt;B7:F7),IF(NOT(F7=""),AND(C7:F7&lt;B7:E7),AND(C7:E7&lt;B7:D7))))</f>
        <v>0</v>
      </c>
      <c r="L7" s="1" t="b">
        <f t="array" ref="L7">IF(NOT(H7=""),AND(AND(ABS(C7:H7-B7:G7)&gt;0),AND(ABS(C7:H7-B7:G7)&lt;4)),IF(NOT(G7=""),AND(AND(ABS(C7:G7-B7:F7)&gt;0),AND(ABS(C7:G7-B7:F7)&lt;4)),IF(NOT(F7=""),AND(AND(ABS(C7:F7-B7:E7)&gt;0),AND(ABS(C7:F7-B7:E7)&lt;4)),AND(AND(ABS(C7:E7-B7:D7)&gt;0),AND(ABS(C7:E7-B7:D7)&lt;4)))))</f>
        <v>1</v>
      </c>
      <c r="M7" s="1" t="b">
        <f t="shared" si="1"/>
        <v>0</v>
      </c>
      <c r="P7" s="1" t="s">
        <v>15</v>
      </c>
      <c r="Q7" s="1">
        <f>IFERROR(__xludf.DUMMYFUNCTION("SPLIT(P7,"" "")"),8.0)</f>
        <v>8</v>
      </c>
      <c r="R7" s="1">
        <f>IFERROR(__xludf.DUMMYFUNCTION("""COMPUTED_VALUE"""),6.0)</f>
        <v>6</v>
      </c>
      <c r="S7" s="1">
        <f>IFERROR(__xludf.DUMMYFUNCTION("""COMPUTED_VALUE"""),4.0)</f>
        <v>4</v>
      </c>
      <c r="T7" s="1">
        <f>IFERROR(__xludf.DUMMYFUNCTION("""COMPUTED_VALUE"""),4.0)</f>
        <v>4</v>
      </c>
      <c r="U7" s="1">
        <f>IFERROR(__xludf.DUMMYFUNCTION("""COMPUTED_VALUE"""),1.0)</f>
        <v>1</v>
      </c>
      <c r="W7" s="1" t="b">
        <f t="array" ref="W7">AND(R7:U7&gt;Q7:T7)</f>
        <v>0</v>
      </c>
      <c r="X7" s="1" t="b">
        <f t="array" ref="X7">AND(R7:U7&lt;Q7:T7)</f>
        <v>0</v>
      </c>
    </row>
    <row r="8" ht="15.75" customHeight="1">
      <c r="A8" s="1" t="s">
        <v>16</v>
      </c>
      <c r="B8" s="1">
        <f>IFERROR(__xludf.DUMMYFUNCTION("SPLIT(A8,"" "")"),1.0)</f>
        <v>1</v>
      </c>
      <c r="C8" s="1">
        <f>IFERROR(__xludf.DUMMYFUNCTION("""COMPUTED_VALUE"""),4.0)</f>
        <v>4</v>
      </c>
      <c r="D8" s="1">
        <f>IFERROR(__xludf.DUMMYFUNCTION("""COMPUTED_VALUE"""),6.0)</f>
        <v>6</v>
      </c>
      <c r="E8" s="1">
        <f>IFERROR(__xludf.DUMMYFUNCTION("""COMPUTED_VALUE"""),7.0)</f>
        <v>7</v>
      </c>
      <c r="F8" s="1">
        <f>IFERROR(__xludf.DUMMYFUNCTION("""COMPUTED_VALUE"""),6.0)</f>
        <v>6</v>
      </c>
      <c r="G8" s="1">
        <f>IFERROR(__xludf.DUMMYFUNCTION("""COMPUTED_VALUE"""),8.0)</f>
        <v>8</v>
      </c>
      <c r="H8" s="2">
        <f>IFERROR(__xludf.DUMMYFUNCTION("""COMPUTED_VALUE"""),8.0)</f>
        <v>8</v>
      </c>
      <c r="J8" s="1" t="b">
        <f t="array" ref="J8">IF(NOT(H8=""),AND(C8:H8&gt;B8:G8),IF(NOT(G8=""),AND(C8:G8&gt;B8:F8),IF(NOT(F8=""),AND(C8:F8&gt;B8:E8),AND(C8:E8&gt;B8:D8))))</f>
        <v>0</v>
      </c>
      <c r="K8" s="1" t="b">
        <f t="array" ref="K8">IF(NOT(H8=""),AND(C8:H8&lt;B8:G8),IF(NOT(G8=""),AND(C8:G8&lt;B8:F8),IF(NOT(F8=""),AND(C8:F8&lt;B8:E8),AND(C8:E8&lt;B8:D8))))</f>
        <v>0</v>
      </c>
      <c r="L8" s="1" t="b">
        <f t="array" ref="L8">IF(NOT(H8=""),AND(AND(ABS(C8:H8-B8:G8)&gt;0),AND(ABS(C8:H8-B8:G8)&lt;4)),IF(NOT(G8=""),AND(AND(ABS(C8:G8-B8:F8)&gt;0),AND(ABS(C8:G8-B8:F8)&lt;4)),IF(NOT(F8=""),AND(AND(ABS(C8:F8-B8:E8)&gt;0),AND(ABS(C8:F8-B8:E8)&lt;4)),AND(AND(ABS(C8:E8-B8:D8)&gt;0),AND(ABS(C8:E8-B8:D8)&lt;4)))))</f>
        <v>0</v>
      </c>
      <c r="M8" s="1" t="b">
        <f t="shared" si="1"/>
        <v>0</v>
      </c>
      <c r="P8" s="1" t="s">
        <v>17</v>
      </c>
      <c r="Q8" s="1">
        <f>IFERROR(__xludf.DUMMYFUNCTION("SPLIT(P8,"" "")"),1.0)</f>
        <v>1</v>
      </c>
      <c r="R8" s="1">
        <f>IFERROR(__xludf.DUMMYFUNCTION("""COMPUTED_VALUE"""),3.0)</f>
        <v>3</v>
      </c>
      <c r="S8" s="1">
        <f>IFERROR(__xludf.DUMMYFUNCTION("""COMPUTED_VALUE"""),6.0)</f>
        <v>6</v>
      </c>
      <c r="T8" s="1">
        <f>IFERROR(__xludf.DUMMYFUNCTION("""COMPUTED_VALUE"""),7.0)</f>
        <v>7</v>
      </c>
      <c r="U8" s="1">
        <f>IFERROR(__xludf.DUMMYFUNCTION("""COMPUTED_VALUE"""),9.0)</f>
        <v>9</v>
      </c>
      <c r="W8" s="1" t="b">
        <f t="array" ref="W8">AND(R8:U8&gt;Q8:T8)</f>
        <v>1</v>
      </c>
      <c r="X8" s="1" t="b">
        <f t="array" ref="X8">AND(R8:U8&lt;Q8:T8)</f>
        <v>0</v>
      </c>
    </row>
    <row r="9" ht="15.75" customHeight="1">
      <c r="A9" s="1" t="s">
        <v>18</v>
      </c>
      <c r="B9" s="1">
        <f>IFERROR(__xludf.DUMMYFUNCTION("SPLIT(A9,"" "")"),60.0)</f>
        <v>60</v>
      </c>
      <c r="C9" s="1">
        <f>IFERROR(__xludf.DUMMYFUNCTION("""COMPUTED_VALUE"""),63.0)</f>
        <v>63</v>
      </c>
      <c r="D9" s="1">
        <f>IFERROR(__xludf.DUMMYFUNCTION("""COMPUTED_VALUE"""),65.0)</f>
        <v>65</v>
      </c>
      <c r="E9" s="1">
        <f>IFERROR(__xludf.DUMMYFUNCTION("""COMPUTED_VALUE"""),63.0)</f>
        <v>63</v>
      </c>
      <c r="F9" s="1">
        <f>IFERROR(__xludf.DUMMYFUNCTION("""COMPUTED_VALUE"""),65.0)</f>
        <v>65</v>
      </c>
      <c r="G9" s="2">
        <f>IFERROR(__xludf.DUMMYFUNCTION("""COMPUTED_VALUE"""),69.0)</f>
        <v>69</v>
      </c>
      <c r="J9" s="1" t="b">
        <f t="array" ref="J9">IF(NOT(H9=""),AND(C9:H9&gt;B9:G9),IF(NOT(G9=""),AND(C9:G9&gt;B9:F9),IF(NOT(F9=""),AND(C9:F9&gt;B9:E9),AND(C9:E9&gt;B9:D9))))</f>
        <v>0</v>
      </c>
      <c r="K9" s="1" t="b">
        <f t="array" ref="K9">IF(NOT(H9=""),AND(C9:H9&lt;B9:G9),IF(NOT(G9=""),AND(C9:G9&lt;B9:F9),IF(NOT(F9=""),AND(C9:F9&lt;B9:E9),AND(C9:E9&lt;B9:D9))))</f>
        <v>0</v>
      </c>
      <c r="L9" s="1" t="b">
        <f t="array" ref="L9">IF(NOT(H9=""),AND(AND(ABS(C9:H9-B9:G9)&gt;0),AND(ABS(C9:H9-B9:G9)&lt;4)),IF(NOT(G9=""),AND(AND(ABS(C9:G9-B9:F9)&gt;0),AND(ABS(C9:G9-B9:F9)&lt;4)),IF(NOT(F9=""),AND(AND(ABS(C9:F9-B9:E9)&gt;0),AND(ABS(C9:F9-B9:E9)&lt;4)),AND(AND(ABS(C9:E9-B9:D9)&gt;0),AND(ABS(C9:E9-B9:D9)&lt;4)))))</f>
        <v>0</v>
      </c>
      <c r="M9" s="1" t="b">
        <f t="shared" si="1"/>
        <v>0</v>
      </c>
    </row>
    <row r="10" ht="15.75" customHeight="1">
      <c r="A10" s="1" t="s">
        <v>19</v>
      </c>
      <c r="B10" s="1">
        <f>IFERROR(__xludf.DUMMYFUNCTION("SPLIT(A10,"" "")"),70.0)</f>
        <v>70</v>
      </c>
      <c r="C10" s="1">
        <f>IFERROR(__xludf.DUMMYFUNCTION("""COMPUTED_VALUE"""),73.0)</f>
        <v>73</v>
      </c>
      <c r="D10" s="1">
        <f>IFERROR(__xludf.DUMMYFUNCTION("""COMPUTED_VALUE"""),76.0)</f>
        <v>76</v>
      </c>
      <c r="E10" s="1">
        <f>IFERROR(__xludf.DUMMYFUNCTION("""COMPUTED_VALUE"""),79.0)</f>
        <v>79</v>
      </c>
      <c r="F10" s="1">
        <f>IFERROR(__xludf.DUMMYFUNCTION("""COMPUTED_VALUE"""),77.0)</f>
        <v>77</v>
      </c>
      <c r="G10" s="1">
        <f>IFERROR(__xludf.DUMMYFUNCTION("""COMPUTED_VALUE"""),78.0)</f>
        <v>78</v>
      </c>
      <c r="H10" s="2">
        <f>IFERROR(__xludf.DUMMYFUNCTION("""COMPUTED_VALUE"""),84.0)</f>
        <v>84</v>
      </c>
      <c r="J10" s="1" t="b">
        <f t="array" ref="J10">IF(NOT(H10=""),AND(C10:H10&gt;B10:G10),IF(NOT(G10=""),AND(C10:G10&gt;B10:F10),IF(NOT(F10=""),AND(C10:F10&gt;B10:E10),AND(C10:E10&gt;B10:D10))))</f>
        <v>0</v>
      </c>
      <c r="K10" s="1" t="b">
        <f t="array" ref="K10">IF(NOT(H10=""),AND(C10:H10&lt;B10:G10),IF(NOT(G10=""),AND(C10:G10&lt;B10:F10),IF(NOT(F10=""),AND(C10:F10&lt;B10:E10),AND(C10:E10&lt;B10:D10))))</f>
        <v>0</v>
      </c>
      <c r="L10" s="1" t="b">
        <f t="array" ref="L10">IF(NOT(H10=""),AND(AND(ABS(C10:H10-B10:G10)&gt;0),AND(ABS(C10:H10-B10:G10)&lt;4)),IF(NOT(G10=""),AND(AND(ABS(C10:G10-B10:F10)&gt;0),AND(ABS(C10:G10-B10:F10)&lt;4)),IF(NOT(F10=""),AND(AND(ABS(C10:F10-B10:E10)&gt;0),AND(ABS(C10:F10-B10:E10)&lt;4)),AND(AND(ABS(C10:E10-B10:D10)&gt;0),AND(ABS(C10:E10-B10:D10)&lt;4)))))</f>
        <v>0</v>
      </c>
      <c r="M10" s="1" t="b">
        <f t="shared" si="1"/>
        <v>0</v>
      </c>
    </row>
    <row r="11" ht="15.75" customHeight="1">
      <c r="A11" s="1" t="s">
        <v>20</v>
      </c>
      <c r="B11" s="1">
        <f>IFERROR(__xludf.DUMMYFUNCTION("SPLIT(A11,"" "")"),25.0)</f>
        <v>25</v>
      </c>
      <c r="C11" s="1">
        <f>IFERROR(__xludf.DUMMYFUNCTION("""COMPUTED_VALUE"""),27.0)</f>
        <v>27</v>
      </c>
      <c r="D11" s="1">
        <f>IFERROR(__xludf.DUMMYFUNCTION("""COMPUTED_VALUE"""),29.0)</f>
        <v>29</v>
      </c>
      <c r="E11" s="1">
        <f>IFERROR(__xludf.DUMMYFUNCTION("""COMPUTED_VALUE"""),32.0)</f>
        <v>32</v>
      </c>
      <c r="F11" s="1">
        <f>IFERROR(__xludf.DUMMYFUNCTION("""COMPUTED_VALUE"""),35.0)</f>
        <v>35</v>
      </c>
      <c r="G11" s="1">
        <f>IFERROR(__xludf.DUMMYFUNCTION("""COMPUTED_VALUE"""),35.0)</f>
        <v>35</v>
      </c>
      <c r="H11" s="2">
        <f>IFERROR(__xludf.DUMMYFUNCTION("""COMPUTED_VALUE"""),36.0)</f>
        <v>36</v>
      </c>
      <c r="J11" s="1" t="b">
        <f t="array" ref="J11">IF(NOT(H11=""),AND(C11:H11&gt;B11:G11),IF(NOT(G11=""),AND(C11:G11&gt;B11:F11),IF(NOT(F11=""),AND(C11:F11&gt;B11:E11),AND(C11:E11&gt;B11:D11))))</f>
        <v>0</v>
      </c>
      <c r="K11" s="1" t="b">
        <f t="array" ref="K11">IF(NOT(H11=""),AND(C11:H11&lt;B11:G11),IF(NOT(G11=""),AND(C11:G11&lt;B11:F11),IF(NOT(F11=""),AND(C11:F11&lt;B11:E11),AND(C11:E11&lt;B11:D11))))</f>
        <v>0</v>
      </c>
      <c r="L11" s="1" t="b">
        <f t="array" ref="L11">IF(NOT(H11=""),AND(AND(ABS(C11:H11-B11:G11)&gt;0),AND(ABS(C11:H11-B11:G11)&lt;4)),IF(NOT(G11=""),AND(AND(ABS(C11:G11-B11:F11)&gt;0),AND(ABS(C11:G11-B11:F11)&lt;4)),IF(NOT(F11=""),AND(AND(ABS(C11:F11-B11:E11)&gt;0),AND(ABS(C11:F11-B11:E11)&lt;4)),AND(AND(ABS(C11:E11-B11:D11)&gt;0),AND(ABS(C11:E11-B11:D11)&lt;4)))))</f>
        <v>0</v>
      </c>
      <c r="M11" s="1" t="b">
        <f t="shared" si="1"/>
        <v>0</v>
      </c>
    </row>
    <row r="12" ht="15.75" customHeight="1">
      <c r="A12" s="1" t="s">
        <v>21</v>
      </c>
      <c r="B12" s="1">
        <f>IFERROR(__xludf.DUMMYFUNCTION("SPLIT(A12,"" "")"),86.0)</f>
        <v>86</v>
      </c>
      <c r="C12" s="1">
        <f>IFERROR(__xludf.DUMMYFUNCTION("""COMPUTED_VALUE"""),87.0)</f>
        <v>87</v>
      </c>
      <c r="D12" s="1">
        <f>IFERROR(__xludf.DUMMYFUNCTION("""COMPUTED_VALUE"""),88.0)</f>
        <v>88</v>
      </c>
      <c r="E12" s="1">
        <f>IFERROR(__xludf.DUMMYFUNCTION("""COMPUTED_VALUE"""),90.0)</f>
        <v>90</v>
      </c>
      <c r="F12" s="1">
        <f>IFERROR(__xludf.DUMMYFUNCTION("""COMPUTED_VALUE"""),92.0)</f>
        <v>92</v>
      </c>
      <c r="G12" s="1">
        <f>IFERROR(__xludf.DUMMYFUNCTION("""COMPUTED_VALUE"""),93.0)</f>
        <v>93</v>
      </c>
      <c r="H12" s="1">
        <f>IFERROR(__xludf.DUMMYFUNCTION("""COMPUTED_VALUE"""),93.0)</f>
        <v>93</v>
      </c>
      <c r="I12" s="1">
        <f>IFERROR(__xludf.DUMMYFUNCTION("""COMPUTED_VALUE"""),90.0)</f>
        <v>90</v>
      </c>
      <c r="J12" s="1" t="b">
        <f t="array" ref="J12">IF(NOT(H12=""),AND(C12:H12&gt;B12:G12),IF(NOT(G12=""),AND(C12:G12&gt;B12:F12),IF(NOT(F12=""),AND(C12:F12&gt;B12:E12),AND(C12:E12&gt;B12:D12))))</f>
        <v>0</v>
      </c>
      <c r="K12" s="1" t="b">
        <f t="array" ref="K12">IF(NOT(H12=""),AND(C12:H12&lt;B12:G12),IF(NOT(G12=""),AND(C12:G12&lt;B12:F12),IF(NOT(F12=""),AND(C12:F12&lt;B12:E12),AND(C12:E12&lt;B12:D12))))</f>
        <v>0</v>
      </c>
      <c r="L12" s="1" t="b">
        <f t="array" ref="L12">IF(NOT(H12=""),AND(AND(ABS(C12:H12-B12:G12)&gt;0),AND(ABS(C12:H12-B12:G12)&lt;4)),IF(NOT(G12=""),AND(AND(ABS(C12:G12-B12:F12)&gt;0),AND(ABS(C12:G12-B12:F12)&lt;4)),IF(NOT(F12=""),AND(AND(ABS(C12:F12-B12:E12)&gt;0),AND(ABS(C12:F12-B12:E12)&lt;4)),AND(AND(ABS(C12:E12-B12:D12)&gt;0),AND(ABS(C12:E12-B12:D12)&lt;4)))))</f>
        <v>0</v>
      </c>
      <c r="M12" s="1" t="b">
        <f t="shared" si="1"/>
        <v>0</v>
      </c>
    </row>
    <row r="13" ht="15.75" customHeight="1">
      <c r="A13" s="1" t="s">
        <v>22</v>
      </c>
      <c r="B13" s="1">
        <f>IFERROR(__xludf.DUMMYFUNCTION("SPLIT(A13,"" "")"),20.0)</f>
        <v>20</v>
      </c>
      <c r="C13" s="1">
        <f>IFERROR(__xludf.DUMMYFUNCTION("""COMPUTED_VALUE"""),23.0)</f>
        <v>23</v>
      </c>
      <c r="D13" s="1">
        <f>IFERROR(__xludf.DUMMYFUNCTION("""COMPUTED_VALUE"""),25.0)</f>
        <v>25</v>
      </c>
      <c r="E13" s="1">
        <f>IFERROR(__xludf.DUMMYFUNCTION("""COMPUTED_VALUE"""),25.0)</f>
        <v>25</v>
      </c>
      <c r="F13" s="2">
        <f>IFERROR(__xludf.DUMMYFUNCTION("""COMPUTED_VALUE"""),25.0)</f>
        <v>25</v>
      </c>
      <c r="J13" s="1" t="b">
        <f t="array" ref="J13">IF(NOT(H13=""),AND(C13:H13&gt;B13:G13),IF(NOT(G13=""),AND(C13:G13&gt;B13:F13),IF(NOT(F13=""),AND(C13:F13&gt;B13:E13),AND(C13:E13&gt;B13:D13))))</f>
        <v>0</v>
      </c>
      <c r="K13" s="1" t="b">
        <f t="array" ref="K13">IF(NOT(H13=""),AND(C13:H13&lt;B13:G13),IF(NOT(G13=""),AND(C13:G13&lt;B13:F13),IF(NOT(F13=""),AND(C13:F13&lt;B13:E13),AND(C13:E13&lt;B13:D13))))</f>
        <v>0</v>
      </c>
      <c r="L13" s="1" t="b">
        <f t="array" ref="L13">IF(NOT(H13=""),AND(AND(ABS(C13:H13-B13:G13)&gt;0),AND(ABS(C13:H13-B13:G13)&lt;4)),IF(NOT(G13=""),AND(AND(ABS(C13:G13-B13:F13)&gt;0),AND(ABS(C13:G13-B13:F13)&lt;4)),IF(NOT(F13=""),AND(AND(ABS(C13:F13-B13:E13)&gt;0),AND(ABS(C13:F13-B13:E13)&lt;4)),AND(AND(ABS(C13:E13-B13:D13)&gt;0),AND(ABS(C13:E13-B13:D13)&lt;4)))))</f>
        <v>0</v>
      </c>
      <c r="M13" s="1" t="b">
        <f t="shared" si="1"/>
        <v>0</v>
      </c>
    </row>
    <row r="14" ht="15.75" customHeight="1">
      <c r="A14" s="1" t="s">
        <v>23</v>
      </c>
      <c r="B14" s="1">
        <f>IFERROR(__xludf.DUMMYFUNCTION("SPLIT(A14,"" "")"),3.0)</f>
        <v>3</v>
      </c>
      <c r="C14" s="1">
        <f>IFERROR(__xludf.DUMMYFUNCTION("""COMPUTED_VALUE"""),5.0)</f>
        <v>5</v>
      </c>
      <c r="D14" s="1">
        <f>IFERROR(__xludf.DUMMYFUNCTION("""COMPUTED_VALUE"""),8.0)</f>
        <v>8</v>
      </c>
      <c r="E14" s="1">
        <f>IFERROR(__xludf.DUMMYFUNCTION("""COMPUTED_VALUE"""),8.0)</f>
        <v>8</v>
      </c>
      <c r="F14" s="1">
        <f>IFERROR(__xludf.DUMMYFUNCTION("""COMPUTED_VALUE"""),10.0)</f>
        <v>10</v>
      </c>
      <c r="G14" s="2">
        <f>IFERROR(__xludf.DUMMYFUNCTION("""COMPUTED_VALUE"""),14.0)</f>
        <v>14</v>
      </c>
      <c r="J14" s="1" t="b">
        <f t="array" ref="J14">IF(NOT(H14=""),AND(C14:H14&gt;B14:G14),IF(NOT(G14=""),AND(C14:G14&gt;B14:F14),IF(NOT(F14=""),AND(C14:F14&gt;B14:E14),AND(C14:E14&gt;B14:D14))))</f>
        <v>0</v>
      </c>
      <c r="K14" s="1" t="b">
        <f t="array" ref="K14">IF(NOT(H14=""),AND(C14:H14&lt;B14:G14),IF(NOT(G14=""),AND(C14:G14&lt;B14:F14),IF(NOT(F14=""),AND(C14:F14&lt;B14:E14),AND(C14:E14&lt;B14:D14))))</f>
        <v>0</v>
      </c>
      <c r="L14" s="1" t="b">
        <f t="array" ref="L14">IF(NOT(H14=""),AND(AND(ABS(C14:H14-B14:G14)&gt;0),AND(ABS(C14:H14-B14:G14)&lt;4)),IF(NOT(G14=""),AND(AND(ABS(C14:G14-B14:F14)&gt;0),AND(ABS(C14:G14-B14:F14)&lt;4)),IF(NOT(F14=""),AND(AND(ABS(C14:F14-B14:E14)&gt;0),AND(ABS(C14:F14-B14:E14)&lt;4)),AND(AND(ABS(C14:E14-B14:D14)&gt;0),AND(ABS(C14:E14-B14:D14)&lt;4)))))</f>
        <v>0</v>
      </c>
      <c r="M14" s="1" t="b">
        <f t="shared" si="1"/>
        <v>0</v>
      </c>
    </row>
    <row r="15" ht="15.75" customHeight="1">
      <c r="A15" s="1" t="s">
        <v>24</v>
      </c>
      <c r="B15" s="1">
        <f>IFERROR(__xludf.DUMMYFUNCTION("SPLIT(A15,"" "")"),3.0)</f>
        <v>3</v>
      </c>
      <c r="C15" s="1">
        <f>IFERROR(__xludf.DUMMYFUNCTION("""COMPUTED_VALUE"""),4.0)</f>
        <v>4</v>
      </c>
      <c r="D15" s="1">
        <f>IFERROR(__xludf.DUMMYFUNCTION("""COMPUTED_VALUE"""),7.0)</f>
        <v>7</v>
      </c>
      <c r="E15" s="1">
        <f>IFERROR(__xludf.DUMMYFUNCTION("""COMPUTED_VALUE"""),9.0)</f>
        <v>9</v>
      </c>
      <c r="F15" s="1">
        <f>IFERROR(__xludf.DUMMYFUNCTION("""COMPUTED_VALUE"""),12.0)</f>
        <v>12</v>
      </c>
      <c r="G15" s="1">
        <f>IFERROR(__xludf.DUMMYFUNCTION("""COMPUTED_VALUE"""),12.0)</f>
        <v>12</v>
      </c>
      <c r="H15" s="1">
        <f>IFERROR(__xludf.DUMMYFUNCTION("""COMPUTED_VALUE"""),14.0)</f>
        <v>14</v>
      </c>
      <c r="I15" s="1">
        <f>IFERROR(__xludf.DUMMYFUNCTION("""COMPUTED_VALUE"""),20.0)</f>
        <v>20</v>
      </c>
      <c r="J15" s="1" t="b">
        <f t="array" ref="J15">IF(NOT(H15=""),AND(C15:H15&gt;B15:G15),IF(NOT(G15=""),AND(C15:G15&gt;B15:F15),IF(NOT(F15=""),AND(C15:F15&gt;B15:E15),AND(C15:E15&gt;B15:D15))))</f>
        <v>0</v>
      </c>
      <c r="K15" s="1" t="b">
        <f t="array" ref="K15">IF(NOT(H15=""),AND(C15:H15&lt;B15:G15),IF(NOT(G15=""),AND(C15:G15&lt;B15:F15),IF(NOT(F15=""),AND(C15:F15&lt;B15:E15),AND(C15:E15&lt;B15:D15))))</f>
        <v>0</v>
      </c>
      <c r="L15" s="1" t="b">
        <f t="array" ref="L15">IF(NOT(H15=""),AND(AND(ABS(C15:H15-B15:G15)&gt;0),AND(ABS(C15:H15-B15:G15)&lt;4)),IF(NOT(G15=""),AND(AND(ABS(C15:G15-B15:F15)&gt;0),AND(ABS(C15:G15-B15:F15)&lt;4)),IF(NOT(F15=""),AND(AND(ABS(C15:F15-B15:E15)&gt;0),AND(ABS(C15:F15-B15:E15)&lt;4)),AND(AND(ABS(C15:E15-B15:D15)&gt;0),AND(ABS(C15:E15-B15:D15)&lt;4)))))</f>
        <v>0</v>
      </c>
      <c r="M15" s="1" t="b">
        <f t="shared" si="1"/>
        <v>0</v>
      </c>
    </row>
    <row r="16" ht="15.75" customHeight="1">
      <c r="A16" s="1" t="s">
        <v>25</v>
      </c>
      <c r="B16" s="1">
        <f>IFERROR(__xludf.DUMMYFUNCTION("SPLIT(A16,"" "")"),72.0)</f>
        <v>72</v>
      </c>
      <c r="C16" s="1">
        <f>IFERROR(__xludf.DUMMYFUNCTION("""COMPUTED_VALUE"""),75.0)</f>
        <v>75</v>
      </c>
      <c r="D16" s="1">
        <f>IFERROR(__xludf.DUMMYFUNCTION("""COMPUTED_VALUE"""),79.0)</f>
        <v>79</v>
      </c>
      <c r="E16" s="1">
        <f>IFERROR(__xludf.DUMMYFUNCTION("""COMPUTED_VALUE"""),80.0)</f>
        <v>80</v>
      </c>
      <c r="F16" s="2">
        <f>IFERROR(__xludf.DUMMYFUNCTION("""COMPUTED_VALUE"""),82.0)</f>
        <v>82</v>
      </c>
      <c r="J16" s="1" t="b">
        <f t="array" ref="J16">IF(NOT(H16=""),AND(C16:H16&gt;B16:G16),IF(NOT(G16=""),AND(C16:G16&gt;B16:F16),IF(NOT(F16=""),AND(C16:F16&gt;B16:E16),AND(C16:E16&gt;B16:D16))))</f>
        <v>1</v>
      </c>
      <c r="K16" s="1" t="b">
        <f t="array" ref="K16">IF(NOT(H16=""),AND(C16:H16&lt;B16:G16),IF(NOT(G16=""),AND(C16:G16&lt;B16:F16),IF(NOT(F16=""),AND(C16:F16&lt;B16:E16),AND(C16:E16&lt;B16:D16))))</f>
        <v>0</v>
      </c>
      <c r="L16" s="1" t="b">
        <f t="array" ref="L16">IF(NOT(H16=""),AND(AND(ABS(C16:H16-B16:G16)&gt;0),AND(ABS(C16:H16-B16:G16)&lt;4)),IF(NOT(G16=""),AND(AND(ABS(C16:G16-B16:F16)&gt;0),AND(ABS(C16:G16-B16:F16)&lt;4)),IF(NOT(F16=""),AND(AND(ABS(C16:F16-B16:E16)&gt;0),AND(ABS(C16:F16-B16:E16)&lt;4)),AND(AND(ABS(C16:E16-B16:D16)&gt;0),AND(ABS(C16:E16-B16:D16)&lt;4)))))</f>
        <v>0</v>
      </c>
      <c r="M16" s="1" t="b">
        <f t="shared" si="1"/>
        <v>0</v>
      </c>
    </row>
    <row r="17" ht="15.75" customHeight="1">
      <c r="A17" s="1" t="s">
        <v>26</v>
      </c>
      <c r="B17" s="1">
        <f>IFERROR(__xludf.DUMMYFUNCTION("SPLIT(A17,"" "")"),5.0)</f>
        <v>5</v>
      </c>
      <c r="C17" s="1">
        <f>IFERROR(__xludf.DUMMYFUNCTION("""COMPUTED_VALUE"""),7.0)</f>
        <v>7</v>
      </c>
      <c r="D17" s="1">
        <f>IFERROR(__xludf.DUMMYFUNCTION("""COMPUTED_VALUE"""),11.0)</f>
        <v>11</v>
      </c>
      <c r="E17" s="1">
        <f>IFERROR(__xludf.DUMMYFUNCTION("""COMPUTED_VALUE"""),14.0)</f>
        <v>14</v>
      </c>
      <c r="F17" s="1">
        <f>IFERROR(__xludf.DUMMYFUNCTION("""COMPUTED_VALUE"""),15.0)</f>
        <v>15</v>
      </c>
      <c r="G17" s="1">
        <f>IFERROR(__xludf.DUMMYFUNCTION("""COMPUTED_VALUE"""),18.0)</f>
        <v>18</v>
      </c>
      <c r="H17" s="2">
        <f>IFERROR(__xludf.DUMMYFUNCTION("""COMPUTED_VALUE"""),15.0)</f>
        <v>15</v>
      </c>
      <c r="J17" s="1" t="b">
        <f t="array" ref="J17">IF(NOT(H17=""),AND(C17:H17&gt;B17:G17),IF(NOT(G17=""),AND(C17:G17&gt;B17:F17),IF(NOT(F17=""),AND(C17:F17&gt;B17:E17),AND(C17:E17&gt;B17:D17))))</f>
        <v>0</v>
      </c>
      <c r="K17" s="1" t="b">
        <f t="array" ref="K17">IF(NOT(H17=""),AND(C17:H17&lt;B17:G17),IF(NOT(G17=""),AND(C17:G17&lt;B17:F17),IF(NOT(F17=""),AND(C17:F17&lt;B17:E17),AND(C17:E17&lt;B17:D17))))</f>
        <v>0</v>
      </c>
      <c r="L17" s="1" t="b">
        <f t="array" ref="L17">IF(NOT(H17=""),AND(AND(ABS(C17:H17-B17:G17)&gt;0),AND(ABS(C17:H17-B17:G17)&lt;4)),IF(NOT(G17=""),AND(AND(ABS(C17:G17-B17:F17)&gt;0),AND(ABS(C17:G17-B17:F17)&lt;4)),IF(NOT(F17=""),AND(AND(ABS(C17:F17-B17:E17)&gt;0),AND(ABS(C17:F17-B17:E17)&lt;4)),AND(AND(ABS(C17:E17-B17:D17)&gt;0),AND(ABS(C17:E17-B17:D17)&lt;4)))))</f>
        <v>0</v>
      </c>
      <c r="M17" s="1" t="b">
        <f t="shared" si="1"/>
        <v>0</v>
      </c>
    </row>
    <row r="18" ht="15.75" customHeight="1">
      <c r="A18" s="1" t="s">
        <v>27</v>
      </c>
      <c r="B18" s="1">
        <f>IFERROR(__xludf.DUMMYFUNCTION("SPLIT(A18,"" "")"),54.0)</f>
        <v>54</v>
      </c>
      <c r="C18" s="1">
        <f>IFERROR(__xludf.DUMMYFUNCTION("""COMPUTED_VALUE"""),57.0)</f>
        <v>57</v>
      </c>
      <c r="D18" s="1">
        <f>IFERROR(__xludf.DUMMYFUNCTION("""COMPUTED_VALUE"""),61.0)</f>
        <v>61</v>
      </c>
      <c r="E18" s="1">
        <f>IFERROR(__xludf.DUMMYFUNCTION("""COMPUTED_VALUE"""),63.0)</f>
        <v>63</v>
      </c>
      <c r="F18" s="1">
        <f>IFERROR(__xludf.DUMMYFUNCTION("""COMPUTED_VALUE"""),65.0)</f>
        <v>65</v>
      </c>
      <c r="G18" s="2">
        <f>IFERROR(__xludf.DUMMYFUNCTION("""COMPUTED_VALUE"""),65.0)</f>
        <v>65</v>
      </c>
      <c r="J18" s="1" t="b">
        <f t="array" ref="J18">IF(NOT(H18=""),AND(C18:H18&gt;B18:G18),IF(NOT(G18=""),AND(C18:G18&gt;B18:F18),IF(NOT(F18=""),AND(C18:F18&gt;B18:E18),AND(C18:E18&gt;B18:D18))))</f>
        <v>0</v>
      </c>
      <c r="K18" s="1" t="b">
        <f t="array" ref="K18">IF(NOT(H18=""),AND(C18:H18&lt;B18:G18),IF(NOT(G18=""),AND(C18:G18&lt;B18:F18),IF(NOT(F18=""),AND(C18:F18&lt;B18:E18),AND(C18:E18&lt;B18:D18))))</f>
        <v>0</v>
      </c>
      <c r="L18" s="1" t="b">
        <f t="array" ref="L18">IF(NOT(H18=""),AND(AND(ABS(C18:H18-B18:G18)&gt;0),AND(ABS(C18:H18-B18:G18)&lt;4)),IF(NOT(G18=""),AND(AND(ABS(C18:G18-B18:F18)&gt;0),AND(ABS(C18:G18-B18:F18)&lt;4)),IF(NOT(F18=""),AND(AND(ABS(C18:F18-B18:E18)&gt;0),AND(ABS(C18:F18-B18:E18)&lt;4)),AND(AND(ABS(C18:E18-B18:D18)&gt;0),AND(ABS(C18:E18-B18:D18)&lt;4)))))</f>
        <v>0</v>
      </c>
      <c r="M18" s="1" t="b">
        <f t="shared" si="1"/>
        <v>0</v>
      </c>
    </row>
    <row r="19" ht="15.75" customHeight="1">
      <c r="A19" s="1" t="s">
        <v>28</v>
      </c>
      <c r="B19" s="1">
        <f>IFERROR(__xludf.DUMMYFUNCTION("SPLIT(A19,"" "")"),49.0)</f>
        <v>49</v>
      </c>
      <c r="C19" s="1">
        <f>IFERROR(__xludf.DUMMYFUNCTION("""COMPUTED_VALUE"""),50.0)</f>
        <v>50</v>
      </c>
      <c r="D19" s="1">
        <f>IFERROR(__xludf.DUMMYFUNCTION("""COMPUTED_VALUE"""),54.0)</f>
        <v>54</v>
      </c>
      <c r="E19" s="1">
        <f>IFERROR(__xludf.DUMMYFUNCTION("""COMPUTED_VALUE"""),55.0)</f>
        <v>55</v>
      </c>
      <c r="F19" s="1">
        <f>IFERROR(__xludf.DUMMYFUNCTION("""COMPUTED_VALUE"""),56.0)</f>
        <v>56</v>
      </c>
      <c r="G19" s="1">
        <f>IFERROR(__xludf.DUMMYFUNCTION("""COMPUTED_VALUE"""),57.0)</f>
        <v>57</v>
      </c>
      <c r="H19" s="1">
        <f>IFERROR(__xludf.DUMMYFUNCTION("""COMPUTED_VALUE"""),60.0)</f>
        <v>60</v>
      </c>
      <c r="I19" s="1">
        <f>IFERROR(__xludf.DUMMYFUNCTION("""COMPUTED_VALUE"""),64.0)</f>
        <v>64</v>
      </c>
      <c r="J19" s="1" t="b">
        <f t="array" ref="J19">IF(NOT(H19=""),AND(C19:H19&gt;B19:G19),IF(NOT(G19=""),AND(C19:G19&gt;B19:F19),IF(NOT(F19=""),AND(C19:F19&gt;B19:E19),AND(C19:E19&gt;B19:D19))))</f>
        <v>1</v>
      </c>
      <c r="K19" s="1" t="b">
        <f t="array" ref="K19">IF(NOT(H19=""),AND(C19:H19&lt;B19:G19),IF(NOT(G19=""),AND(C19:G19&lt;B19:F19),IF(NOT(F19=""),AND(C19:F19&lt;B19:E19),AND(C19:E19&lt;B19:D19))))</f>
        <v>0</v>
      </c>
      <c r="L19" s="1" t="b">
        <f t="array" ref="L19">IF(NOT(H19=""),AND(AND(ABS(C19:H19-B19:G19)&gt;0),AND(ABS(C19:H19-B19:G19)&lt;4)),IF(NOT(G19=""),AND(AND(ABS(C19:G19-B19:F19)&gt;0),AND(ABS(C19:G19-B19:F19)&lt;4)),IF(NOT(F19=""),AND(AND(ABS(C19:F19-B19:E19)&gt;0),AND(ABS(C19:F19-B19:E19)&lt;4)),AND(AND(ABS(C19:E19-B19:D19)&gt;0),AND(ABS(C19:E19-B19:D19)&lt;4)))))</f>
        <v>0</v>
      </c>
      <c r="M19" s="1" t="b">
        <f t="shared" si="1"/>
        <v>0</v>
      </c>
    </row>
    <row r="20" ht="15.75" customHeight="1">
      <c r="A20" s="1" t="s">
        <v>29</v>
      </c>
      <c r="B20" s="1">
        <f>IFERROR(__xludf.DUMMYFUNCTION("SPLIT(A20,"" "")"),20.0)</f>
        <v>20</v>
      </c>
      <c r="C20" s="1">
        <f>IFERROR(__xludf.DUMMYFUNCTION("""COMPUTED_VALUE"""),22.0)</f>
        <v>22</v>
      </c>
      <c r="D20" s="1">
        <f>IFERROR(__xludf.DUMMYFUNCTION("""COMPUTED_VALUE"""),25.0)</f>
        <v>25</v>
      </c>
      <c r="E20" s="1">
        <f>IFERROR(__xludf.DUMMYFUNCTION("""COMPUTED_VALUE"""),26.0)</f>
        <v>26</v>
      </c>
      <c r="F20" s="1">
        <f>IFERROR(__xludf.DUMMYFUNCTION("""COMPUTED_VALUE"""),30.0)</f>
        <v>30</v>
      </c>
      <c r="G20" s="1">
        <f>IFERROR(__xludf.DUMMYFUNCTION("""COMPUTED_VALUE"""),32.0)</f>
        <v>32</v>
      </c>
      <c r="H20" s="2">
        <f>IFERROR(__xludf.DUMMYFUNCTION("""COMPUTED_VALUE"""),39.0)</f>
        <v>39</v>
      </c>
      <c r="J20" s="1" t="b">
        <f t="array" ref="J20">IF(NOT(H20=""),AND(C20:H20&gt;B20:G20),IF(NOT(G20=""),AND(C20:G20&gt;B20:F20),IF(NOT(F20=""),AND(C20:F20&gt;B20:E20),AND(C20:E20&gt;B20:D20))))</f>
        <v>1</v>
      </c>
      <c r="K20" s="1" t="b">
        <f t="array" ref="K20">IF(NOT(H20=""),AND(C20:H20&lt;B20:G20),IF(NOT(G20=""),AND(C20:G20&lt;B20:F20),IF(NOT(F20=""),AND(C20:F20&lt;B20:E20),AND(C20:E20&lt;B20:D20))))</f>
        <v>0</v>
      </c>
      <c r="L20" s="1" t="b">
        <f t="array" ref="L20">IF(NOT(H20=""),AND(AND(ABS(C20:H20-B20:G20)&gt;0),AND(ABS(C20:H20-B20:G20)&lt;4)),IF(NOT(G20=""),AND(AND(ABS(C20:G20-B20:F20)&gt;0),AND(ABS(C20:G20-B20:F20)&lt;4)),IF(NOT(F20=""),AND(AND(ABS(C20:F20-B20:E20)&gt;0),AND(ABS(C20:F20-B20:E20)&lt;4)),AND(AND(ABS(C20:E20-B20:D20)&gt;0),AND(ABS(C20:E20-B20:D20)&lt;4)))))</f>
        <v>0</v>
      </c>
      <c r="M20" s="1" t="b">
        <f t="shared" si="1"/>
        <v>0</v>
      </c>
    </row>
    <row r="21" ht="15.75" customHeight="1">
      <c r="A21" s="1" t="s">
        <v>30</v>
      </c>
      <c r="B21" s="1">
        <f>IFERROR(__xludf.DUMMYFUNCTION("SPLIT(A21,"" "")"),41.0)</f>
        <v>41</v>
      </c>
      <c r="C21" s="1">
        <f>IFERROR(__xludf.DUMMYFUNCTION("""COMPUTED_VALUE"""),43.0)</f>
        <v>43</v>
      </c>
      <c r="D21" s="1">
        <f>IFERROR(__xludf.DUMMYFUNCTION("""COMPUTED_VALUE"""),45.0)</f>
        <v>45</v>
      </c>
      <c r="E21" s="1">
        <f>IFERROR(__xludf.DUMMYFUNCTION("""COMPUTED_VALUE"""),46.0)</f>
        <v>46</v>
      </c>
      <c r="F21" s="1">
        <f>IFERROR(__xludf.DUMMYFUNCTION("""COMPUTED_VALUE"""),49.0)</f>
        <v>49</v>
      </c>
      <c r="G21" s="1">
        <f>IFERROR(__xludf.DUMMYFUNCTION("""COMPUTED_VALUE"""),51.0)</f>
        <v>51</v>
      </c>
      <c r="H21" s="1">
        <f>IFERROR(__xludf.DUMMYFUNCTION("""COMPUTED_VALUE"""),58.0)</f>
        <v>58</v>
      </c>
      <c r="I21" s="1">
        <f>IFERROR(__xludf.DUMMYFUNCTION("""COMPUTED_VALUE"""),61.0)</f>
        <v>61</v>
      </c>
      <c r="J21" s="1" t="b">
        <f t="array" ref="J21">IF(NOT(H21=""),AND(C21:H21&gt;B21:G21),IF(NOT(G21=""),AND(C21:G21&gt;B21:F21),IF(NOT(F21=""),AND(C21:F21&gt;B21:E21),AND(C21:E21&gt;B21:D21))))</f>
        <v>1</v>
      </c>
      <c r="K21" s="1" t="b">
        <f t="array" ref="K21">IF(NOT(H21=""),AND(C21:H21&lt;B21:G21),IF(NOT(G21=""),AND(C21:G21&lt;B21:F21),IF(NOT(F21=""),AND(C21:F21&lt;B21:E21),AND(C21:E21&lt;B21:D21))))</f>
        <v>0</v>
      </c>
      <c r="L21" s="1" t="b">
        <f t="array" ref="L21">IF(NOT(H21=""),AND(AND(ABS(C21:H21-B21:G21)&gt;0),AND(ABS(C21:H21-B21:G21)&lt;4)),IF(NOT(G21=""),AND(AND(ABS(C21:G21-B21:F21)&gt;0),AND(ABS(C21:G21-B21:F21)&lt;4)),IF(NOT(F21=""),AND(AND(ABS(C21:F21-B21:E21)&gt;0),AND(ABS(C21:F21-B21:E21)&lt;4)),AND(AND(ABS(C21:E21-B21:D21)&gt;0),AND(ABS(C21:E21-B21:D21)&lt;4)))))</f>
        <v>0</v>
      </c>
      <c r="M21" s="1" t="b">
        <f t="shared" si="1"/>
        <v>0</v>
      </c>
    </row>
    <row r="22" ht="15.75" customHeight="1">
      <c r="A22" s="1" t="s">
        <v>31</v>
      </c>
      <c r="B22" s="1">
        <f>IFERROR(__xludf.DUMMYFUNCTION("SPLIT(A22,"" "")"),78.0)</f>
        <v>78</v>
      </c>
      <c r="C22" s="1">
        <f>IFERROR(__xludf.DUMMYFUNCTION("""COMPUTED_VALUE"""),80.0)</f>
        <v>80</v>
      </c>
      <c r="D22" s="1">
        <f>IFERROR(__xludf.DUMMYFUNCTION("""COMPUTED_VALUE"""),83.0)</f>
        <v>83</v>
      </c>
      <c r="E22" s="1">
        <f>IFERROR(__xludf.DUMMYFUNCTION("""COMPUTED_VALUE"""),84.0)</f>
        <v>84</v>
      </c>
      <c r="F22" s="1">
        <f>IFERROR(__xludf.DUMMYFUNCTION("""COMPUTED_VALUE"""),86.0)</f>
        <v>86</v>
      </c>
      <c r="G22" s="1">
        <f>IFERROR(__xludf.DUMMYFUNCTION("""COMPUTED_VALUE"""),93.0)</f>
        <v>93</v>
      </c>
      <c r="H22" s="2">
        <f>IFERROR(__xludf.DUMMYFUNCTION("""COMPUTED_VALUE"""),90.0)</f>
        <v>90</v>
      </c>
      <c r="J22" s="1" t="b">
        <f t="array" ref="J22">IF(NOT(H22=""),AND(C22:H22&gt;B22:G22),IF(NOT(G22=""),AND(C22:G22&gt;B22:F22),IF(NOT(F22=""),AND(C22:F22&gt;B22:E22),AND(C22:E22&gt;B22:D22))))</f>
        <v>0</v>
      </c>
      <c r="K22" s="1" t="b">
        <f t="array" ref="K22">IF(NOT(H22=""),AND(C22:H22&lt;B22:G22),IF(NOT(G22=""),AND(C22:G22&lt;B22:F22),IF(NOT(F22=""),AND(C22:F22&lt;B22:E22),AND(C22:E22&lt;B22:D22))))</f>
        <v>0</v>
      </c>
      <c r="L22" s="1" t="b">
        <f t="array" ref="L22">IF(NOT(H22=""),AND(AND(ABS(C22:H22-B22:G22)&gt;0),AND(ABS(C22:H22-B22:G22)&lt;4)),IF(NOT(G22=""),AND(AND(ABS(C22:G22-B22:F22)&gt;0),AND(ABS(C22:G22-B22:F22)&lt;4)),IF(NOT(F22=""),AND(AND(ABS(C22:F22-B22:E22)&gt;0),AND(ABS(C22:F22-B22:E22)&lt;4)),AND(AND(ABS(C22:E22-B22:D22)&gt;0),AND(ABS(C22:E22-B22:D22)&lt;4)))))</f>
        <v>0</v>
      </c>
      <c r="M22" s="1" t="b">
        <f t="shared" si="1"/>
        <v>0</v>
      </c>
    </row>
    <row r="23" ht="15.75" customHeight="1">
      <c r="A23" s="1" t="s">
        <v>32</v>
      </c>
      <c r="B23" s="1">
        <f>IFERROR(__xludf.DUMMYFUNCTION("SPLIT(A23,"" "")"),74.0)</f>
        <v>74</v>
      </c>
      <c r="C23" s="1">
        <f>IFERROR(__xludf.DUMMYFUNCTION("""COMPUTED_VALUE"""),76.0)</f>
        <v>76</v>
      </c>
      <c r="D23" s="1">
        <f>IFERROR(__xludf.DUMMYFUNCTION("""COMPUTED_VALUE"""),79.0)</f>
        <v>79</v>
      </c>
      <c r="E23" s="1">
        <f>IFERROR(__xludf.DUMMYFUNCTION("""COMPUTED_VALUE"""),85.0)</f>
        <v>85</v>
      </c>
      <c r="F23" s="1">
        <f>IFERROR(__xludf.DUMMYFUNCTION("""COMPUTED_VALUE"""),87.0)</f>
        <v>87</v>
      </c>
      <c r="G23" s="1">
        <f>IFERROR(__xludf.DUMMYFUNCTION("""COMPUTED_VALUE"""),89.0)</f>
        <v>89</v>
      </c>
      <c r="H23" s="2">
        <f>IFERROR(__xludf.DUMMYFUNCTION("""COMPUTED_VALUE"""),89.0)</f>
        <v>89</v>
      </c>
      <c r="J23" s="1" t="b">
        <f t="array" ref="J23">IF(NOT(H23=""),AND(C23:H23&gt;B23:G23),IF(NOT(G23=""),AND(C23:G23&gt;B23:F23),IF(NOT(F23=""),AND(C23:F23&gt;B23:E23),AND(C23:E23&gt;B23:D23))))</f>
        <v>0</v>
      </c>
      <c r="K23" s="1" t="b">
        <f t="array" ref="K23">IF(NOT(H23=""),AND(C23:H23&lt;B23:G23),IF(NOT(G23=""),AND(C23:G23&lt;B23:F23),IF(NOT(F23=""),AND(C23:F23&lt;B23:E23),AND(C23:E23&lt;B23:D23))))</f>
        <v>0</v>
      </c>
      <c r="L23" s="1" t="b">
        <f t="array" ref="L23">IF(NOT(H23=""),AND(AND(ABS(C23:H23-B23:G23)&gt;0),AND(ABS(C23:H23-B23:G23)&lt;4)),IF(NOT(G23=""),AND(AND(ABS(C23:G23-B23:F23)&gt;0),AND(ABS(C23:G23-B23:F23)&lt;4)),IF(NOT(F23=""),AND(AND(ABS(C23:F23-B23:E23)&gt;0),AND(ABS(C23:F23-B23:E23)&lt;4)),AND(AND(ABS(C23:E23-B23:D23)&gt;0),AND(ABS(C23:E23-B23:D23)&lt;4)))))</f>
        <v>0</v>
      </c>
      <c r="M23" s="1" t="b">
        <f t="shared" si="1"/>
        <v>0</v>
      </c>
    </row>
    <row r="24" ht="15.75" customHeight="1">
      <c r="A24" s="1" t="s">
        <v>33</v>
      </c>
      <c r="B24" s="1">
        <f>IFERROR(__xludf.DUMMYFUNCTION("SPLIT(A24,"" "")"),71.0)</f>
        <v>71</v>
      </c>
      <c r="C24" s="1">
        <f>IFERROR(__xludf.DUMMYFUNCTION("""COMPUTED_VALUE"""),73.0)</f>
        <v>73</v>
      </c>
      <c r="D24" s="1">
        <f>IFERROR(__xludf.DUMMYFUNCTION("""COMPUTED_VALUE"""),79.0)</f>
        <v>79</v>
      </c>
      <c r="E24" s="1">
        <f>IFERROR(__xludf.DUMMYFUNCTION("""COMPUTED_VALUE"""),80.0)</f>
        <v>80</v>
      </c>
      <c r="F24" s="1">
        <f>IFERROR(__xludf.DUMMYFUNCTION("""COMPUTED_VALUE"""),83.0)</f>
        <v>83</v>
      </c>
      <c r="G24" s="1">
        <f>IFERROR(__xludf.DUMMYFUNCTION("""COMPUTED_VALUE"""),84.0)</f>
        <v>84</v>
      </c>
      <c r="H24" s="2">
        <f>IFERROR(__xludf.DUMMYFUNCTION("""COMPUTED_VALUE"""),88.0)</f>
        <v>88</v>
      </c>
      <c r="J24" s="1" t="b">
        <f t="array" ref="J24">IF(NOT(H24=""),AND(C24:H24&gt;B24:G24),IF(NOT(G24=""),AND(C24:G24&gt;B24:F24),IF(NOT(F24=""),AND(C24:F24&gt;B24:E24),AND(C24:E24&gt;B24:D24))))</f>
        <v>1</v>
      </c>
      <c r="K24" s="1" t="b">
        <f t="array" ref="K24">IF(NOT(H24=""),AND(C24:H24&lt;B24:G24),IF(NOT(G24=""),AND(C24:G24&lt;B24:F24),IF(NOT(F24=""),AND(C24:F24&lt;B24:E24),AND(C24:E24&lt;B24:D24))))</f>
        <v>0</v>
      </c>
      <c r="L24" s="1" t="b">
        <f t="array" ref="L24">IF(NOT(H24=""),AND(AND(ABS(C24:H24-B24:G24)&gt;0),AND(ABS(C24:H24-B24:G24)&lt;4)),IF(NOT(G24=""),AND(AND(ABS(C24:G24-B24:F24)&gt;0),AND(ABS(C24:G24-B24:F24)&lt;4)),IF(NOT(F24=""),AND(AND(ABS(C24:F24-B24:E24)&gt;0),AND(ABS(C24:F24-B24:E24)&lt;4)),AND(AND(ABS(C24:E24-B24:D24)&gt;0),AND(ABS(C24:E24-B24:D24)&lt;4)))))</f>
        <v>0</v>
      </c>
      <c r="M24" s="1" t="b">
        <f t="shared" si="1"/>
        <v>0</v>
      </c>
    </row>
    <row r="25" ht="15.75" customHeight="1">
      <c r="A25" s="1" t="s">
        <v>34</v>
      </c>
      <c r="B25" s="1">
        <f>IFERROR(__xludf.DUMMYFUNCTION("SPLIT(A25,"" "")"),13.0)</f>
        <v>13</v>
      </c>
      <c r="C25" s="1">
        <f>IFERROR(__xludf.DUMMYFUNCTION("""COMPUTED_VALUE"""),16.0)</f>
        <v>16</v>
      </c>
      <c r="D25" s="1">
        <f>IFERROR(__xludf.DUMMYFUNCTION("""COMPUTED_VALUE"""),17.0)</f>
        <v>17</v>
      </c>
      <c r="E25" s="1">
        <f>IFERROR(__xludf.DUMMYFUNCTION("""COMPUTED_VALUE"""),24.0)</f>
        <v>24</v>
      </c>
      <c r="F25" s="1">
        <f>IFERROR(__xludf.DUMMYFUNCTION("""COMPUTED_VALUE"""),26.0)</f>
        <v>26</v>
      </c>
      <c r="G25" s="1">
        <f>IFERROR(__xludf.DUMMYFUNCTION("""COMPUTED_VALUE"""),28.0)</f>
        <v>28</v>
      </c>
      <c r="H25" s="2">
        <f>IFERROR(__xludf.DUMMYFUNCTION("""COMPUTED_VALUE"""),34.0)</f>
        <v>34</v>
      </c>
      <c r="J25" s="1" t="b">
        <f t="array" ref="J25">IF(NOT(H25=""),AND(C25:H25&gt;B25:G25),IF(NOT(G25=""),AND(C25:G25&gt;B25:F25),IF(NOT(F25=""),AND(C25:F25&gt;B25:E25),AND(C25:E25&gt;B25:D25))))</f>
        <v>1</v>
      </c>
      <c r="K25" s="1" t="b">
        <f t="array" ref="K25">IF(NOT(H25=""),AND(C25:H25&lt;B25:G25),IF(NOT(G25=""),AND(C25:G25&lt;B25:F25),IF(NOT(F25=""),AND(C25:F25&lt;B25:E25),AND(C25:E25&lt;B25:D25))))</f>
        <v>0</v>
      </c>
      <c r="L25" s="1" t="b">
        <f t="array" ref="L25">IF(NOT(H25=""),AND(AND(ABS(C25:H25-B25:G25)&gt;0),AND(ABS(C25:H25-B25:G25)&lt;4)),IF(NOT(G25=""),AND(AND(ABS(C25:G25-B25:F25)&gt;0),AND(ABS(C25:G25-B25:F25)&lt;4)),IF(NOT(F25=""),AND(AND(ABS(C25:F25-B25:E25)&gt;0),AND(ABS(C25:F25-B25:E25)&lt;4)),AND(AND(ABS(C25:E25-B25:D25)&gt;0),AND(ABS(C25:E25-B25:D25)&lt;4)))))</f>
        <v>0</v>
      </c>
      <c r="M25" s="1" t="b">
        <f t="shared" si="1"/>
        <v>0</v>
      </c>
    </row>
    <row r="26" ht="15.75" customHeight="1">
      <c r="A26" s="1" t="s">
        <v>35</v>
      </c>
      <c r="B26" s="1">
        <f>IFERROR(__xludf.DUMMYFUNCTION("SPLIT(A26,"" "")"),16.0)</f>
        <v>16</v>
      </c>
      <c r="C26" s="1">
        <f>IFERROR(__xludf.DUMMYFUNCTION("""COMPUTED_VALUE"""),14.0)</f>
        <v>14</v>
      </c>
      <c r="D26" s="1">
        <f>IFERROR(__xludf.DUMMYFUNCTION("""COMPUTED_VALUE"""),17.0)</f>
        <v>17</v>
      </c>
      <c r="E26" s="1">
        <f>IFERROR(__xludf.DUMMYFUNCTION("""COMPUTED_VALUE"""),20.0)</f>
        <v>20</v>
      </c>
      <c r="F26" s="1">
        <f>IFERROR(__xludf.DUMMYFUNCTION("""COMPUTED_VALUE"""),21.0)</f>
        <v>21</v>
      </c>
      <c r="G26" s="1">
        <f>IFERROR(__xludf.DUMMYFUNCTION("""COMPUTED_VALUE"""),23.0)</f>
        <v>23</v>
      </c>
      <c r="H26" s="1">
        <f>IFERROR(__xludf.DUMMYFUNCTION("""COMPUTED_VALUE"""),26.0)</f>
        <v>26</v>
      </c>
      <c r="I26" s="1">
        <f>IFERROR(__xludf.DUMMYFUNCTION("""COMPUTED_VALUE"""),28.0)</f>
        <v>28</v>
      </c>
      <c r="J26" s="1" t="b">
        <f t="array" ref="J26">IF(NOT(H26=""),AND(C26:H26&gt;B26:G26),IF(NOT(G26=""),AND(C26:G26&gt;B26:F26),IF(NOT(F26=""),AND(C26:F26&gt;B26:E26),AND(C26:E26&gt;B26:D26))))</f>
        <v>0</v>
      </c>
      <c r="K26" s="1" t="b">
        <f t="array" ref="K26">IF(NOT(H26=""),AND(C26:H26&lt;B26:G26),IF(NOT(G26=""),AND(C26:G26&lt;B26:F26),IF(NOT(F26=""),AND(C26:F26&lt;B26:E26),AND(C26:E26&lt;B26:D26))))</f>
        <v>0</v>
      </c>
      <c r="L26" s="1" t="b">
        <f t="array" ref="L26">IF(NOT(H26=""),AND(AND(ABS(C26:H26-B26:G26)&gt;0),AND(ABS(C26:H26-B26:G26)&lt;4)),IF(NOT(G26=""),AND(AND(ABS(C26:G26-B26:F26)&gt;0),AND(ABS(C26:G26-B26:F26)&lt;4)),IF(NOT(F26=""),AND(AND(ABS(C26:F26-B26:E26)&gt;0),AND(ABS(C26:F26-B26:E26)&lt;4)),AND(AND(ABS(C26:E26-B26:D26)&gt;0),AND(ABS(C26:E26-B26:D26)&lt;4)))))</f>
        <v>1</v>
      </c>
      <c r="M26" s="1" t="b">
        <f t="shared" si="1"/>
        <v>0</v>
      </c>
    </row>
    <row r="27" ht="15.75" customHeight="1">
      <c r="A27" s="1" t="s">
        <v>36</v>
      </c>
      <c r="B27" s="1">
        <f>IFERROR(__xludf.DUMMYFUNCTION("SPLIT(A27,"" "")"),30.0)</f>
        <v>30</v>
      </c>
      <c r="C27" s="1">
        <f>IFERROR(__xludf.DUMMYFUNCTION("""COMPUTED_VALUE"""),28.0)</f>
        <v>28</v>
      </c>
      <c r="D27" s="1">
        <f>IFERROR(__xludf.DUMMYFUNCTION("""COMPUTED_VALUE"""),30.0)</f>
        <v>30</v>
      </c>
      <c r="E27" s="1">
        <f>IFERROR(__xludf.DUMMYFUNCTION("""COMPUTED_VALUE"""),32.0)</f>
        <v>32</v>
      </c>
      <c r="F27" s="1">
        <f>IFERROR(__xludf.DUMMYFUNCTION("""COMPUTED_VALUE"""),34.0)</f>
        <v>34</v>
      </c>
      <c r="G27" s="1">
        <f>IFERROR(__xludf.DUMMYFUNCTION("""COMPUTED_VALUE"""),36.0)</f>
        <v>36</v>
      </c>
      <c r="H27" s="2">
        <f>IFERROR(__xludf.DUMMYFUNCTION("""COMPUTED_VALUE"""),33.0)</f>
        <v>33</v>
      </c>
      <c r="J27" s="1" t="b">
        <f t="array" ref="J27">IF(NOT(H27=""),AND(C27:H27&gt;B27:G27),IF(NOT(G27=""),AND(C27:G27&gt;B27:F27),IF(NOT(F27=""),AND(C27:F27&gt;B27:E27),AND(C27:E27&gt;B27:D27))))</f>
        <v>0</v>
      </c>
      <c r="K27" s="1" t="b">
        <f t="array" ref="K27">IF(NOT(H27=""),AND(C27:H27&lt;B27:G27),IF(NOT(G27=""),AND(C27:G27&lt;B27:F27),IF(NOT(F27=""),AND(C27:F27&lt;B27:E27),AND(C27:E27&lt;B27:D27))))</f>
        <v>0</v>
      </c>
      <c r="L27" s="1" t="b">
        <f t="array" ref="L27">IF(NOT(H27=""),AND(AND(ABS(C27:H27-B27:G27)&gt;0),AND(ABS(C27:H27-B27:G27)&lt;4)),IF(NOT(G27=""),AND(AND(ABS(C27:G27-B27:F27)&gt;0),AND(ABS(C27:G27-B27:F27)&lt;4)),IF(NOT(F27=""),AND(AND(ABS(C27:F27-B27:E27)&gt;0),AND(ABS(C27:F27-B27:E27)&lt;4)),AND(AND(ABS(C27:E27-B27:D27)&gt;0),AND(ABS(C27:E27-B27:D27)&lt;4)))))</f>
        <v>1</v>
      </c>
      <c r="M27" s="1" t="b">
        <f t="shared" si="1"/>
        <v>0</v>
      </c>
    </row>
    <row r="28" ht="15.75" customHeight="1">
      <c r="A28" s="1" t="s">
        <v>37</v>
      </c>
      <c r="B28" s="1">
        <f>IFERROR(__xludf.DUMMYFUNCTION("SPLIT(A28,"" "")"),64.0)</f>
        <v>64</v>
      </c>
      <c r="C28" s="1">
        <f>IFERROR(__xludf.DUMMYFUNCTION("""COMPUTED_VALUE"""),63.0)</f>
        <v>63</v>
      </c>
      <c r="D28" s="1">
        <f>IFERROR(__xludf.DUMMYFUNCTION("""COMPUTED_VALUE"""),64.0)</f>
        <v>64</v>
      </c>
      <c r="E28" s="1">
        <f>IFERROR(__xludf.DUMMYFUNCTION("""COMPUTED_VALUE"""),66.0)</f>
        <v>66</v>
      </c>
      <c r="F28" s="2">
        <f>IFERROR(__xludf.DUMMYFUNCTION("""COMPUTED_VALUE"""),66.0)</f>
        <v>66</v>
      </c>
      <c r="J28" s="1" t="b">
        <f t="array" ref="J28">IF(NOT(H28=""),AND(C28:H28&gt;B28:G28),IF(NOT(G28=""),AND(C28:G28&gt;B28:F28),IF(NOT(F28=""),AND(C28:F28&gt;B28:E28),AND(C28:E28&gt;B28:D28))))</f>
        <v>0</v>
      </c>
      <c r="K28" s="1" t="b">
        <f t="array" ref="K28">IF(NOT(H28=""),AND(C28:H28&lt;B28:G28),IF(NOT(G28=""),AND(C28:G28&lt;B28:F28),IF(NOT(F28=""),AND(C28:F28&lt;B28:E28),AND(C28:E28&lt;B28:D28))))</f>
        <v>0</v>
      </c>
      <c r="L28" s="1" t="b">
        <f t="array" ref="L28">IF(NOT(H28=""),AND(AND(ABS(C28:H28-B28:G28)&gt;0),AND(ABS(C28:H28-B28:G28)&lt;4)),IF(NOT(G28=""),AND(AND(ABS(C28:G28-B28:F28)&gt;0),AND(ABS(C28:G28-B28:F28)&lt;4)),IF(NOT(F28=""),AND(AND(ABS(C28:F28-B28:E28)&gt;0),AND(ABS(C28:F28-B28:E28)&lt;4)),AND(AND(ABS(C28:E28-B28:D28)&gt;0),AND(ABS(C28:E28-B28:D28)&lt;4)))))</f>
        <v>0</v>
      </c>
      <c r="M28" s="1" t="b">
        <f t="shared" si="1"/>
        <v>0</v>
      </c>
    </row>
    <row r="29" ht="15.75" customHeight="1">
      <c r="A29" s="1" t="s">
        <v>38</v>
      </c>
      <c r="B29" s="1">
        <f>IFERROR(__xludf.DUMMYFUNCTION("SPLIT(A29,"" "")"),27.0)</f>
        <v>27</v>
      </c>
      <c r="C29" s="1">
        <f>IFERROR(__xludf.DUMMYFUNCTION("""COMPUTED_VALUE"""),25.0)</f>
        <v>25</v>
      </c>
      <c r="D29" s="1">
        <f>IFERROR(__xludf.DUMMYFUNCTION("""COMPUTED_VALUE"""),27.0)</f>
        <v>27</v>
      </c>
      <c r="E29" s="1">
        <f>IFERROR(__xludf.DUMMYFUNCTION("""COMPUTED_VALUE"""),29.0)</f>
        <v>29</v>
      </c>
      <c r="F29" s="1">
        <f>IFERROR(__xludf.DUMMYFUNCTION("""COMPUTED_VALUE"""),31.0)</f>
        <v>31</v>
      </c>
      <c r="G29" s="1">
        <f>IFERROR(__xludf.DUMMYFUNCTION("""COMPUTED_VALUE"""),34.0)</f>
        <v>34</v>
      </c>
      <c r="H29" s="2">
        <f>IFERROR(__xludf.DUMMYFUNCTION("""COMPUTED_VALUE"""),38.0)</f>
        <v>38</v>
      </c>
      <c r="J29" s="1" t="b">
        <f t="array" ref="J29">IF(NOT(H29=""),AND(C29:H29&gt;B29:G29),IF(NOT(G29=""),AND(C29:G29&gt;B29:F29),IF(NOT(F29=""),AND(C29:F29&gt;B29:E29),AND(C29:E29&gt;B29:D29))))</f>
        <v>0</v>
      </c>
      <c r="K29" s="1" t="b">
        <f t="array" ref="K29">IF(NOT(H29=""),AND(C29:H29&lt;B29:G29),IF(NOT(G29=""),AND(C29:G29&lt;B29:F29),IF(NOT(F29=""),AND(C29:F29&lt;B29:E29),AND(C29:E29&lt;B29:D29))))</f>
        <v>0</v>
      </c>
      <c r="L29" s="1" t="b">
        <f t="array" ref="L29">IF(NOT(H29=""),AND(AND(ABS(C29:H29-B29:G29)&gt;0),AND(ABS(C29:H29-B29:G29)&lt;4)),IF(NOT(G29=""),AND(AND(ABS(C29:G29-B29:F29)&gt;0),AND(ABS(C29:G29-B29:F29)&lt;4)),IF(NOT(F29=""),AND(AND(ABS(C29:F29-B29:E29)&gt;0),AND(ABS(C29:F29-B29:E29)&lt;4)),AND(AND(ABS(C29:E29-B29:D29)&gt;0),AND(ABS(C29:E29-B29:D29)&lt;4)))))</f>
        <v>0</v>
      </c>
      <c r="M29" s="1" t="b">
        <f t="shared" si="1"/>
        <v>0</v>
      </c>
    </row>
    <row r="30" ht="15.75" customHeight="1">
      <c r="A30" s="1" t="s">
        <v>39</v>
      </c>
      <c r="B30" s="1">
        <f>IFERROR(__xludf.DUMMYFUNCTION("SPLIT(A30,"" "")"),51.0)</f>
        <v>51</v>
      </c>
      <c r="C30" s="1">
        <f>IFERROR(__xludf.DUMMYFUNCTION("""COMPUTED_VALUE"""),49.0)</f>
        <v>49</v>
      </c>
      <c r="D30" s="1">
        <f>IFERROR(__xludf.DUMMYFUNCTION("""COMPUTED_VALUE"""),50.0)</f>
        <v>50</v>
      </c>
      <c r="E30" s="1">
        <f>IFERROR(__xludf.DUMMYFUNCTION("""COMPUTED_VALUE"""),53.0)</f>
        <v>53</v>
      </c>
      <c r="F30" s="2">
        <f>IFERROR(__xludf.DUMMYFUNCTION("""COMPUTED_VALUE"""),59.0)</f>
        <v>59</v>
      </c>
      <c r="J30" s="1" t="b">
        <f t="array" ref="J30">IF(NOT(H30=""),AND(C30:H30&gt;B30:G30),IF(NOT(G30=""),AND(C30:G30&gt;B30:F30),IF(NOT(F30=""),AND(C30:F30&gt;B30:E30),AND(C30:E30&gt;B30:D30))))</f>
        <v>0</v>
      </c>
      <c r="K30" s="1" t="b">
        <f t="array" ref="K30">IF(NOT(H30=""),AND(C30:H30&lt;B30:G30),IF(NOT(G30=""),AND(C30:G30&lt;B30:F30),IF(NOT(F30=""),AND(C30:F30&lt;B30:E30),AND(C30:E30&lt;B30:D30))))</f>
        <v>0</v>
      </c>
      <c r="L30" s="1" t="b">
        <f t="array" ref="L30">IF(NOT(H30=""),AND(AND(ABS(C30:H30-B30:G30)&gt;0),AND(ABS(C30:H30-B30:G30)&lt;4)),IF(NOT(G30=""),AND(AND(ABS(C30:G30-B30:F30)&gt;0),AND(ABS(C30:G30-B30:F30)&lt;4)),IF(NOT(F30=""),AND(AND(ABS(C30:F30-B30:E30)&gt;0),AND(ABS(C30:F30-B30:E30)&lt;4)),AND(AND(ABS(C30:E30-B30:D30)&gt;0),AND(ABS(C30:E30-B30:D30)&lt;4)))))</f>
        <v>0</v>
      </c>
      <c r="M30" s="1" t="b">
        <f t="shared" si="1"/>
        <v>0</v>
      </c>
    </row>
    <row r="31" ht="15.75" customHeight="1">
      <c r="A31" s="1" t="s">
        <v>40</v>
      </c>
      <c r="B31" s="1">
        <f>IFERROR(__xludf.DUMMYFUNCTION("SPLIT(A31,"" "")"),20.0)</f>
        <v>20</v>
      </c>
      <c r="C31" s="1">
        <f>IFERROR(__xludf.DUMMYFUNCTION("""COMPUTED_VALUE"""),18.0)</f>
        <v>18</v>
      </c>
      <c r="D31" s="1">
        <f>IFERROR(__xludf.DUMMYFUNCTION("""COMPUTED_VALUE"""),19.0)</f>
        <v>19</v>
      </c>
      <c r="E31" s="1">
        <f>IFERROR(__xludf.DUMMYFUNCTION("""COMPUTED_VALUE"""),22.0)</f>
        <v>22</v>
      </c>
      <c r="F31" s="1">
        <f>IFERROR(__xludf.DUMMYFUNCTION("""COMPUTED_VALUE"""),20.0)</f>
        <v>20</v>
      </c>
      <c r="G31" s="1">
        <f>IFERROR(__xludf.DUMMYFUNCTION("""COMPUTED_VALUE"""),22.0)</f>
        <v>22</v>
      </c>
      <c r="H31" s="1">
        <f>IFERROR(__xludf.DUMMYFUNCTION("""COMPUTED_VALUE"""),25.0)</f>
        <v>25</v>
      </c>
      <c r="I31" s="1">
        <f>IFERROR(__xludf.DUMMYFUNCTION("""COMPUTED_VALUE"""),28.0)</f>
        <v>28</v>
      </c>
      <c r="J31" s="1" t="b">
        <f t="array" ref="J31">IF(NOT(H31=""),AND(C31:H31&gt;B31:G31),IF(NOT(G31=""),AND(C31:G31&gt;B31:F31),IF(NOT(F31=""),AND(C31:F31&gt;B31:E31),AND(C31:E31&gt;B31:D31))))</f>
        <v>0</v>
      </c>
      <c r="K31" s="1" t="b">
        <f t="array" ref="K31">IF(NOT(H31=""),AND(C31:H31&lt;B31:G31),IF(NOT(G31=""),AND(C31:G31&lt;B31:F31),IF(NOT(F31=""),AND(C31:F31&lt;B31:E31),AND(C31:E31&lt;B31:D31))))</f>
        <v>0</v>
      </c>
      <c r="L31" s="1" t="b">
        <f t="array" ref="L31">IF(NOT(H31=""),AND(AND(ABS(C31:H31-B31:G31)&gt;0),AND(ABS(C31:H31-B31:G31)&lt;4)),IF(NOT(G31=""),AND(AND(ABS(C31:G31-B31:F31)&gt;0),AND(ABS(C31:G31-B31:F31)&lt;4)),IF(NOT(F31=""),AND(AND(ABS(C31:F31-B31:E31)&gt;0),AND(ABS(C31:F31-B31:E31)&lt;4)),AND(AND(ABS(C31:E31-B31:D31)&gt;0),AND(ABS(C31:E31-B31:D31)&lt;4)))))</f>
        <v>1</v>
      </c>
      <c r="M31" s="1" t="b">
        <f t="shared" si="1"/>
        <v>0</v>
      </c>
    </row>
    <row r="32" ht="15.75" customHeight="1">
      <c r="A32" s="1" t="s">
        <v>41</v>
      </c>
      <c r="B32" s="1">
        <f>IFERROR(__xludf.DUMMYFUNCTION("SPLIT(A32,"" "")"),25.0)</f>
        <v>25</v>
      </c>
      <c r="C32" s="1">
        <f>IFERROR(__xludf.DUMMYFUNCTION("""COMPUTED_VALUE"""),23.0)</f>
        <v>23</v>
      </c>
      <c r="D32" s="1">
        <f>IFERROR(__xludf.DUMMYFUNCTION("""COMPUTED_VALUE"""),24.0)</f>
        <v>24</v>
      </c>
      <c r="E32" s="1">
        <f>IFERROR(__xludf.DUMMYFUNCTION("""COMPUTED_VALUE"""),26.0)</f>
        <v>26</v>
      </c>
      <c r="F32" s="1">
        <f>IFERROR(__xludf.DUMMYFUNCTION("""COMPUTED_VALUE"""),28.0)</f>
        <v>28</v>
      </c>
      <c r="G32" s="1">
        <f>IFERROR(__xludf.DUMMYFUNCTION("""COMPUTED_VALUE"""),25.0)</f>
        <v>25</v>
      </c>
      <c r="H32" s="2">
        <f>IFERROR(__xludf.DUMMYFUNCTION("""COMPUTED_VALUE"""),22.0)</f>
        <v>22</v>
      </c>
      <c r="J32" s="1" t="b">
        <f t="array" ref="J32">IF(NOT(H32=""),AND(C32:H32&gt;B32:G32),IF(NOT(G32=""),AND(C32:G32&gt;B32:F32),IF(NOT(F32=""),AND(C32:F32&gt;B32:E32),AND(C32:E32&gt;B32:D32))))</f>
        <v>0</v>
      </c>
      <c r="K32" s="1" t="b">
        <f t="array" ref="K32">IF(NOT(H32=""),AND(C32:H32&lt;B32:G32),IF(NOT(G32=""),AND(C32:G32&lt;B32:F32),IF(NOT(F32=""),AND(C32:F32&lt;B32:E32),AND(C32:E32&lt;B32:D32))))</f>
        <v>0</v>
      </c>
      <c r="L32" s="1" t="b">
        <f t="array" ref="L32">IF(NOT(H32=""),AND(AND(ABS(C32:H32-B32:G32)&gt;0),AND(ABS(C32:H32-B32:G32)&lt;4)),IF(NOT(G32=""),AND(AND(ABS(C32:G32-B32:F32)&gt;0),AND(ABS(C32:G32-B32:F32)&lt;4)),IF(NOT(F32=""),AND(AND(ABS(C32:F32-B32:E32)&gt;0),AND(ABS(C32:F32-B32:E32)&lt;4)),AND(AND(ABS(C32:E32-B32:D32)&gt;0),AND(ABS(C32:E32-B32:D32)&lt;4)))))</f>
        <v>1</v>
      </c>
      <c r="M32" s="1" t="b">
        <f t="shared" si="1"/>
        <v>0</v>
      </c>
    </row>
    <row r="33" ht="15.75" customHeight="1">
      <c r="A33" s="1" t="s">
        <v>42</v>
      </c>
      <c r="B33" s="1">
        <f>IFERROR(__xludf.DUMMYFUNCTION("SPLIT(A33,"" "")"),11.0)</f>
        <v>11</v>
      </c>
      <c r="C33" s="1">
        <f>IFERROR(__xludf.DUMMYFUNCTION("""COMPUTED_VALUE"""),10.0)</f>
        <v>10</v>
      </c>
      <c r="D33" s="1">
        <f>IFERROR(__xludf.DUMMYFUNCTION("""COMPUTED_VALUE"""),11.0)</f>
        <v>11</v>
      </c>
      <c r="E33" s="1">
        <f>IFERROR(__xludf.DUMMYFUNCTION("""COMPUTED_VALUE"""),8.0)</f>
        <v>8</v>
      </c>
      <c r="F33" s="1">
        <f>IFERROR(__xludf.DUMMYFUNCTION("""COMPUTED_VALUE"""),9.0)</f>
        <v>9</v>
      </c>
      <c r="G33" s="1">
        <f>IFERROR(__xludf.DUMMYFUNCTION("""COMPUTED_VALUE"""),10.0)</f>
        <v>10</v>
      </c>
      <c r="H33" s="2">
        <f>IFERROR(__xludf.DUMMYFUNCTION("""COMPUTED_VALUE"""),10.0)</f>
        <v>10</v>
      </c>
      <c r="J33" s="1" t="b">
        <f t="array" ref="J33">IF(NOT(H33=""),AND(C33:H33&gt;B33:G33),IF(NOT(G33=""),AND(C33:G33&gt;B33:F33),IF(NOT(F33=""),AND(C33:F33&gt;B33:E33),AND(C33:E33&gt;B33:D33))))</f>
        <v>0</v>
      </c>
      <c r="K33" s="1" t="b">
        <f t="array" ref="K33">IF(NOT(H33=""),AND(C33:H33&lt;B33:G33),IF(NOT(G33=""),AND(C33:G33&lt;B33:F33),IF(NOT(F33=""),AND(C33:F33&lt;B33:E33),AND(C33:E33&lt;B33:D33))))</f>
        <v>0</v>
      </c>
      <c r="L33" s="1" t="b">
        <f t="array" ref="L33">IF(NOT(H33=""),AND(AND(ABS(C33:H33-B33:G33)&gt;0),AND(ABS(C33:H33-B33:G33)&lt;4)),IF(NOT(G33=""),AND(AND(ABS(C33:G33-B33:F33)&gt;0),AND(ABS(C33:G33-B33:F33)&lt;4)),IF(NOT(F33=""),AND(AND(ABS(C33:F33-B33:E33)&gt;0),AND(ABS(C33:F33-B33:E33)&lt;4)),AND(AND(ABS(C33:E33-B33:D33)&gt;0),AND(ABS(C33:E33-B33:D33)&lt;4)))))</f>
        <v>0</v>
      </c>
      <c r="M33" s="1" t="b">
        <f t="shared" si="1"/>
        <v>0</v>
      </c>
    </row>
    <row r="34" ht="15.75" customHeight="1">
      <c r="A34" s="1" t="s">
        <v>43</v>
      </c>
      <c r="B34" s="1">
        <f>IFERROR(__xludf.DUMMYFUNCTION("SPLIT(A34,"" "")"),20.0)</f>
        <v>20</v>
      </c>
      <c r="C34" s="1">
        <f>IFERROR(__xludf.DUMMYFUNCTION("""COMPUTED_VALUE"""),17.0)</f>
        <v>17</v>
      </c>
      <c r="D34" s="1">
        <f>IFERROR(__xludf.DUMMYFUNCTION("""COMPUTED_VALUE"""),18.0)</f>
        <v>18</v>
      </c>
      <c r="E34" s="1">
        <f>IFERROR(__xludf.DUMMYFUNCTION("""COMPUTED_VALUE"""),19.0)</f>
        <v>19</v>
      </c>
      <c r="F34" s="1">
        <f>IFERROR(__xludf.DUMMYFUNCTION("""COMPUTED_VALUE"""),18.0)</f>
        <v>18</v>
      </c>
      <c r="G34" s="1">
        <f>IFERROR(__xludf.DUMMYFUNCTION("""COMPUTED_VALUE"""),20.0)</f>
        <v>20</v>
      </c>
      <c r="H34" s="1">
        <f>IFERROR(__xludf.DUMMYFUNCTION("""COMPUTED_VALUE"""),21.0)</f>
        <v>21</v>
      </c>
      <c r="I34" s="1">
        <f>IFERROR(__xludf.DUMMYFUNCTION("""COMPUTED_VALUE"""),25.0)</f>
        <v>25</v>
      </c>
      <c r="J34" s="1" t="b">
        <f t="array" ref="J34">IF(NOT(H34=""),AND(C34:H34&gt;B34:G34),IF(NOT(G34=""),AND(C34:G34&gt;B34:F34),IF(NOT(F34=""),AND(C34:F34&gt;B34:E34),AND(C34:E34&gt;B34:D34))))</f>
        <v>0</v>
      </c>
      <c r="K34" s="1" t="b">
        <f t="array" ref="K34">IF(NOT(H34=""),AND(C34:H34&lt;B34:G34),IF(NOT(G34=""),AND(C34:G34&lt;B34:F34),IF(NOT(F34=""),AND(C34:F34&lt;B34:E34),AND(C34:E34&lt;B34:D34))))</f>
        <v>0</v>
      </c>
      <c r="L34" s="1" t="b">
        <f t="array" ref="L34">IF(NOT(H34=""),AND(AND(ABS(C34:H34-B34:G34)&gt;0),AND(ABS(C34:H34-B34:G34)&lt;4)),IF(NOT(G34=""),AND(AND(ABS(C34:G34-B34:F34)&gt;0),AND(ABS(C34:G34-B34:F34)&lt;4)),IF(NOT(F34=""),AND(AND(ABS(C34:F34-B34:E34)&gt;0),AND(ABS(C34:F34-B34:E34)&lt;4)),AND(AND(ABS(C34:E34-B34:D34)&gt;0),AND(ABS(C34:E34-B34:D34)&lt;4)))))</f>
        <v>1</v>
      </c>
      <c r="M34" s="1" t="b">
        <f t="shared" si="1"/>
        <v>0</v>
      </c>
    </row>
    <row r="35" ht="15.75" customHeight="1">
      <c r="A35" s="1" t="s">
        <v>44</v>
      </c>
      <c r="B35" s="1">
        <f>IFERROR(__xludf.DUMMYFUNCTION("SPLIT(A35,"" "")"),34.0)</f>
        <v>34</v>
      </c>
      <c r="C35" s="1">
        <f>IFERROR(__xludf.DUMMYFUNCTION("""COMPUTED_VALUE"""),33.0)</f>
        <v>33</v>
      </c>
      <c r="D35" s="1">
        <f>IFERROR(__xludf.DUMMYFUNCTION("""COMPUTED_VALUE"""),30.0)</f>
        <v>30</v>
      </c>
      <c r="E35" s="1">
        <f>IFERROR(__xludf.DUMMYFUNCTION("""COMPUTED_VALUE"""),32.0)</f>
        <v>32</v>
      </c>
      <c r="F35" s="1">
        <f>IFERROR(__xludf.DUMMYFUNCTION("""COMPUTED_VALUE"""),34.0)</f>
        <v>34</v>
      </c>
      <c r="G35" s="2">
        <f>IFERROR(__xludf.DUMMYFUNCTION("""COMPUTED_VALUE"""),40.0)</f>
        <v>40</v>
      </c>
      <c r="J35" s="1" t="b">
        <f t="array" ref="J35">IF(NOT(H35=""),AND(C35:H35&gt;B35:G35),IF(NOT(G35=""),AND(C35:G35&gt;B35:F35),IF(NOT(F35=""),AND(C35:F35&gt;B35:E35),AND(C35:E35&gt;B35:D35))))</f>
        <v>0</v>
      </c>
      <c r="K35" s="1" t="b">
        <f t="array" ref="K35">IF(NOT(H35=""),AND(C35:H35&lt;B35:G35),IF(NOT(G35=""),AND(C35:G35&lt;B35:F35),IF(NOT(F35=""),AND(C35:F35&lt;B35:E35),AND(C35:E35&lt;B35:D35))))</f>
        <v>0</v>
      </c>
      <c r="L35" s="1" t="b">
        <f t="array" ref="L35">IF(NOT(H35=""),AND(AND(ABS(C35:H35-B35:G35)&gt;0),AND(ABS(C35:H35-B35:G35)&lt;4)),IF(NOT(G35=""),AND(AND(ABS(C35:G35-B35:F35)&gt;0),AND(ABS(C35:G35-B35:F35)&lt;4)),IF(NOT(F35=""),AND(AND(ABS(C35:F35-B35:E35)&gt;0),AND(ABS(C35:F35-B35:E35)&lt;4)),AND(AND(ABS(C35:E35-B35:D35)&gt;0),AND(ABS(C35:E35-B35:D35)&lt;4)))))</f>
        <v>0</v>
      </c>
      <c r="M35" s="1" t="b">
        <f t="shared" si="1"/>
        <v>0</v>
      </c>
    </row>
    <row r="36" ht="15.75" customHeight="1">
      <c r="A36" s="1" t="s">
        <v>45</v>
      </c>
      <c r="B36" s="1">
        <f>IFERROR(__xludf.DUMMYFUNCTION("SPLIT(A36,"" "")"),25.0)</f>
        <v>25</v>
      </c>
      <c r="C36" s="1">
        <f>IFERROR(__xludf.DUMMYFUNCTION("""COMPUTED_VALUE"""),23.0)</f>
        <v>23</v>
      </c>
      <c r="D36" s="1">
        <f>IFERROR(__xludf.DUMMYFUNCTION("""COMPUTED_VALUE"""),23.0)</f>
        <v>23</v>
      </c>
      <c r="E36" s="1">
        <f>IFERROR(__xludf.DUMMYFUNCTION("""COMPUTED_VALUE"""),24.0)</f>
        <v>24</v>
      </c>
      <c r="F36" s="1">
        <f>IFERROR(__xludf.DUMMYFUNCTION("""COMPUTED_VALUE"""),25.0)</f>
        <v>25</v>
      </c>
      <c r="G36" s="1">
        <f>IFERROR(__xludf.DUMMYFUNCTION("""COMPUTED_VALUE"""),26.0)</f>
        <v>26</v>
      </c>
      <c r="H36" s="2">
        <f>IFERROR(__xludf.DUMMYFUNCTION("""COMPUTED_VALUE"""),28.0)</f>
        <v>28</v>
      </c>
      <c r="J36" s="1" t="b">
        <f t="array" ref="J36">IF(NOT(H36=""),AND(C36:H36&gt;B36:G36),IF(NOT(G36=""),AND(C36:G36&gt;B36:F36),IF(NOT(F36=""),AND(C36:F36&gt;B36:E36),AND(C36:E36&gt;B36:D36))))</f>
        <v>0</v>
      </c>
      <c r="K36" s="1" t="b">
        <f t="array" ref="K36">IF(NOT(H36=""),AND(C36:H36&lt;B36:G36),IF(NOT(G36=""),AND(C36:G36&lt;B36:F36),IF(NOT(F36=""),AND(C36:F36&lt;B36:E36),AND(C36:E36&lt;B36:D36))))</f>
        <v>0</v>
      </c>
      <c r="L36" s="1" t="b">
        <f t="array" ref="L36">IF(NOT(H36=""),AND(AND(ABS(C36:H36-B36:G36)&gt;0),AND(ABS(C36:H36-B36:G36)&lt;4)),IF(NOT(G36=""),AND(AND(ABS(C36:G36-B36:F36)&gt;0),AND(ABS(C36:G36-B36:F36)&lt;4)),IF(NOT(F36=""),AND(AND(ABS(C36:F36-B36:E36)&gt;0),AND(ABS(C36:F36-B36:E36)&lt;4)),AND(AND(ABS(C36:E36-B36:D36)&gt;0),AND(ABS(C36:E36-B36:D36)&lt;4)))))</f>
        <v>0</v>
      </c>
      <c r="M36" s="1" t="b">
        <f t="shared" si="1"/>
        <v>0</v>
      </c>
    </row>
    <row r="37" ht="15.75" customHeight="1">
      <c r="A37" s="1" t="s">
        <v>46</v>
      </c>
      <c r="B37" s="1">
        <f>IFERROR(__xludf.DUMMYFUNCTION("SPLIT(A37,"" "")"),60.0)</f>
        <v>60</v>
      </c>
      <c r="C37" s="1">
        <f>IFERROR(__xludf.DUMMYFUNCTION("""COMPUTED_VALUE"""),57.0)</f>
        <v>57</v>
      </c>
      <c r="D37" s="1">
        <f>IFERROR(__xludf.DUMMYFUNCTION("""COMPUTED_VALUE"""),60.0)</f>
        <v>60</v>
      </c>
      <c r="E37" s="1">
        <f>IFERROR(__xludf.DUMMYFUNCTION("""COMPUTED_VALUE"""),61.0)</f>
        <v>61</v>
      </c>
      <c r="F37" s="1">
        <f>IFERROR(__xludf.DUMMYFUNCTION("""COMPUTED_VALUE"""),61.0)</f>
        <v>61</v>
      </c>
      <c r="G37" s="1">
        <f>IFERROR(__xludf.DUMMYFUNCTION("""COMPUTED_VALUE"""),63.0)</f>
        <v>63</v>
      </c>
      <c r="H37" s="2">
        <f>IFERROR(__xludf.DUMMYFUNCTION("""COMPUTED_VALUE"""),62.0)</f>
        <v>62</v>
      </c>
      <c r="J37" s="1" t="b">
        <f t="array" ref="J37">IF(NOT(H37=""),AND(C37:H37&gt;B37:G37),IF(NOT(G37=""),AND(C37:G37&gt;B37:F37),IF(NOT(F37=""),AND(C37:F37&gt;B37:E37),AND(C37:E37&gt;B37:D37))))</f>
        <v>0</v>
      </c>
      <c r="K37" s="1" t="b">
        <f t="array" ref="K37">IF(NOT(H37=""),AND(C37:H37&lt;B37:G37),IF(NOT(G37=""),AND(C37:G37&lt;B37:F37),IF(NOT(F37=""),AND(C37:F37&lt;B37:E37),AND(C37:E37&lt;B37:D37))))</f>
        <v>0</v>
      </c>
      <c r="L37" s="1" t="b">
        <f t="array" ref="L37">IF(NOT(H37=""),AND(AND(ABS(C37:H37-B37:G37)&gt;0),AND(ABS(C37:H37-B37:G37)&lt;4)),IF(NOT(G37=""),AND(AND(ABS(C37:G37-B37:F37)&gt;0),AND(ABS(C37:G37-B37:F37)&lt;4)),IF(NOT(F37=""),AND(AND(ABS(C37:F37-B37:E37)&gt;0),AND(ABS(C37:F37-B37:E37)&lt;4)),AND(AND(ABS(C37:E37-B37:D37)&gt;0),AND(ABS(C37:E37-B37:D37)&lt;4)))))</f>
        <v>0</v>
      </c>
      <c r="M37" s="1" t="b">
        <f t="shared" si="1"/>
        <v>0</v>
      </c>
    </row>
    <row r="38" ht="15.75" customHeight="1">
      <c r="A38" s="1" t="s">
        <v>47</v>
      </c>
      <c r="B38" s="1">
        <f>IFERROR(__xludf.DUMMYFUNCTION("SPLIT(A38,"" "")"),10.0)</f>
        <v>10</v>
      </c>
      <c r="C38" s="1">
        <f>IFERROR(__xludf.DUMMYFUNCTION("""COMPUTED_VALUE"""),8.0)</f>
        <v>8</v>
      </c>
      <c r="D38" s="1">
        <f>IFERROR(__xludf.DUMMYFUNCTION("""COMPUTED_VALUE"""),8.0)</f>
        <v>8</v>
      </c>
      <c r="E38" s="1">
        <f>IFERROR(__xludf.DUMMYFUNCTION("""COMPUTED_VALUE"""),11.0)</f>
        <v>11</v>
      </c>
      <c r="F38" s="1">
        <f>IFERROR(__xludf.DUMMYFUNCTION("""COMPUTED_VALUE"""),13.0)</f>
        <v>13</v>
      </c>
      <c r="G38" s="1">
        <f>IFERROR(__xludf.DUMMYFUNCTION("""COMPUTED_VALUE"""),16.0)</f>
        <v>16</v>
      </c>
      <c r="H38" s="1">
        <f>IFERROR(__xludf.DUMMYFUNCTION("""COMPUTED_VALUE"""),19.0)</f>
        <v>19</v>
      </c>
      <c r="I38" s="1">
        <f>IFERROR(__xludf.DUMMYFUNCTION("""COMPUTED_VALUE"""),19.0)</f>
        <v>19</v>
      </c>
      <c r="J38" s="1" t="b">
        <f t="array" ref="J38">IF(NOT(H38=""),AND(C38:H38&gt;B38:G38),IF(NOT(G38=""),AND(C38:G38&gt;B38:F38),IF(NOT(F38=""),AND(C38:F38&gt;B38:E38),AND(C38:E38&gt;B38:D38))))</f>
        <v>0</v>
      </c>
      <c r="K38" s="1" t="b">
        <f t="array" ref="K38">IF(NOT(H38=""),AND(C38:H38&lt;B38:G38),IF(NOT(G38=""),AND(C38:G38&lt;B38:F38),IF(NOT(F38=""),AND(C38:F38&lt;B38:E38),AND(C38:E38&lt;B38:D38))))</f>
        <v>0</v>
      </c>
      <c r="L38" s="1" t="b">
        <f t="array" ref="L38">IF(NOT(H38=""),AND(AND(ABS(C38:H38-B38:G38)&gt;0),AND(ABS(C38:H38-B38:G38)&lt;4)),IF(NOT(G38=""),AND(AND(ABS(C38:G38-B38:F38)&gt;0),AND(ABS(C38:G38-B38:F38)&lt;4)),IF(NOT(F38=""),AND(AND(ABS(C38:F38-B38:E38)&gt;0),AND(ABS(C38:F38-B38:E38)&lt;4)),AND(AND(ABS(C38:E38-B38:D38)&gt;0),AND(ABS(C38:E38-B38:D38)&lt;4)))))</f>
        <v>0</v>
      </c>
      <c r="M38" s="1" t="b">
        <f t="shared" si="1"/>
        <v>0</v>
      </c>
    </row>
    <row r="39" ht="15.75" customHeight="1">
      <c r="A39" s="1" t="s">
        <v>48</v>
      </c>
      <c r="B39" s="1">
        <f>IFERROR(__xludf.DUMMYFUNCTION("SPLIT(A39,"" "")"),55.0)</f>
        <v>55</v>
      </c>
      <c r="C39" s="1">
        <f>IFERROR(__xludf.DUMMYFUNCTION("""COMPUTED_VALUE"""),52.0)</f>
        <v>52</v>
      </c>
      <c r="D39" s="1">
        <f>IFERROR(__xludf.DUMMYFUNCTION("""COMPUTED_VALUE"""),54.0)</f>
        <v>54</v>
      </c>
      <c r="E39" s="1">
        <f>IFERROR(__xludf.DUMMYFUNCTION("""COMPUTED_VALUE"""),54.0)</f>
        <v>54</v>
      </c>
      <c r="F39" s="1">
        <f>IFERROR(__xludf.DUMMYFUNCTION("""COMPUTED_VALUE"""),55.0)</f>
        <v>55</v>
      </c>
      <c r="G39" s="1">
        <f>IFERROR(__xludf.DUMMYFUNCTION("""COMPUTED_VALUE"""),56.0)</f>
        <v>56</v>
      </c>
      <c r="H39" s="2">
        <f>IFERROR(__xludf.DUMMYFUNCTION("""COMPUTED_VALUE"""),60.0)</f>
        <v>60</v>
      </c>
      <c r="J39" s="1" t="b">
        <f t="array" ref="J39">IF(NOT(H39=""),AND(C39:H39&gt;B39:G39),IF(NOT(G39=""),AND(C39:G39&gt;B39:F39),IF(NOT(F39=""),AND(C39:F39&gt;B39:E39),AND(C39:E39&gt;B39:D39))))</f>
        <v>0</v>
      </c>
      <c r="K39" s="1" t="b">
        <f t="array" ref="K39">IF(NOT(H39=""),AND(C39:H39&lt;B39:G39),IF(NOT(G39=""),AND(C39:G39&lt;B39:F39),IF(NOT(F39=""),AND(C39:F39&lt;B39:E39),AND(C39:E39&lt;B39:D39))))</f>
        <v>0</v>
      </c>
      <c r="L39" s="1" t="b">
        <f t="array" ref="L39">IF(NOT(H39=""),AND(AND(ABS(C39:H39-B39:G39)&gt;0),AND(ABS(C39:H39-B39:G39)&lt;4)),IF(NOT(G39=""),AND(AND(ABS(C39:G39-B39:F39)&gt;0),AND(ABS(C39:G39-B39:F39)&lt;4)),IF(NOT(F39=""),AND(AND(ABS(C39:F39-B39:E39)&gt;0),AND(ABS(C39:F39-B39:E39)&lt;4)),AND(AND(ABS(C39:E39-B39:D39)&gt;0),AND(ABS(C39:E39-B39:D39)&lt;4)))))</f>
        <v>0</v>
      </c>
      <c r="M39" s="1" t="b">
        <f t="shared" si="1"/>
        <v>0</v>
      </c>
    </row>
    <row r="40" ht="15.75" customHeight="1">
      <c r="A40" s="1" t="s">
        <v>49</v>
      </c>
      <c r="B40" s="1">
        <f>IFERROR(__xludf.DUMMYFUNCTION("SPLIT(A40,"" "")"),34.0)</f>
        <v>34</v>
      </c>
      <c r="C40" s="1">
        <f>IFERROR(__xludf.DUMMYFUNCTION("""COMPUTED_VALUE"""),33.0)</f>
        <v>33</v>
      </c>
      <c r="D40" s="1">
        <f>IFERROR(__xludf.DUMMYFUNCTION("""COMPUTED_VALUE"""),34.0)</f>
        <v>34</v>
      </c>
      <c r="E40" s="1">
        <f>IFERROR(__xludf.DUMMYFUNCTION("""COMPUTED_VALUE"""),34.0)</f>
        <v>34</v>
      </c>
      <c r="F40" s="1">
        <f>IFERROR(__xludf.DUMMYFUNCTION("""COMPUTED_VALUE"""),36.0)</f>
        <v>36</v>
      </c>
      <c r="G40" s="2">
        <f>IFERROR(__xludf.DUMMYFUNCTION("""COMPUTED_VALUE"""),43.0)</f>
        <v>43</v>
      </c>
      <c r="J40" s="1" t="b">
        <f t="array" ref="J40">IF(NOT(H40=""),AND(C40:H40&gt;B40:G40),IF(NOT(G40=""),AND(C40:G40&gt;B40:F40),IF(NOT(F40=""),AND(C40:F40&gt;B40:E40),AND(C40:E40&gt;B40:D40))))</f>
        <v>0</v>
      </c>
      <c r="K40" s="1" t="b">
        <f t="array" ref="K40">IF(NOT(H40=""),AND(C40:H40&lt;B40:G40),IF(NOT(G40=""),AND(C40:G40&lt;B40:F40),IF(NOT(F40=""),AND(C40:F40&lt;B40:E40),AND(C40:E40&lt;B40:D40))))</f>
        <v>0</v>
      </c>
      <c r="L40" s="1" t="b">
        <f t="array" ref="L40">IF(NOT(H40=""),AND(AND(ABS(C40:H40-B40:G40)&gt;0),AND(ABS(C40:H40-B40:G40)&lt;4)),IF(NOT(G40=""),AND(AND(ABS(C40:G40-B40:F40)&gt;0),AND(ABS(C40:G40-B40:F40)&lt;4)),IF(NOT(F40=""),AND(AND(ABS(C40:F40-B40:E40)&gt;0),AND(ABS(C40:F40-B40:E40)&lt;4)),AND(AND(ABS(C40:E40-B40:D40)&gt;0),AND(ABS(C40:E40-B40:D40)&lt;4)))))</f>
        <v>0</v>
      </c>
      <c r="M40" s="1" t="b">
        <f t="shared" si="1"/>
        <v>0</v>
      </c>
    </row>
    <row r="41" ht="15.75" customHeight="1">
      <c r="A41" s="1" t="s">
        <v>50</v>
      </c>
      <c r="B41" s="1">
        <f>IFERROR(__xludf.DUMMYFUNCTION("SPLIT(A41,"" "")"),64.0)</f>
        <v>64</v>
      </c>
      <c r="C41" s="1">
        <f>IFERROR(__xludf.DUMMYFUNCTION("""COMPUTED_VALUE"""),61.0)</f>
        <v>61</v>
      </c>
      <c r="D41" s="1">
        <f>IFERROR(__xludf.DUMMYFUNCTION("""COMPUTED_VALUE"""),65.0)</f>
        <v>65</v>
      </c>
      <c r="E41" s="1">
        <f>IFERROR(__xludf.DUMMYFUNCTION("""COMPUTED_VALUE"""),67.0)</f>
        <v>67</v>
      </c>
      <c r="F41" s="2">
        <f>IFERROR(__xludf.DUMMYFUNCTION("""COMPUTED_VALUE"""),69.0)</f>
        <v>69</v>
      </c>
      <c r="J41" s="1" t="b">
        <f t="array" ref="J41">IF(NOT(H41=""),AND(C41:H41&gt;B41:G41),IF(NOT(G41=""),AND(C41:G41&gt;B41:F41),IF(NOT(F41=""),AND(C41:F41&gt;B41:E41),AND(C41:E41&gt;B41:D41))))</f>
        <v>0</v>
      </c>
      <c r="K41" s="1" t="b">
        <f t="array" ref="K41">IF(NOT(H41=""),AND(C41:H41&lt;B41:G41),IF(NOT(G41=""),AND(C41:G41&lt;B41:F41),IF(NOT(F41=""),AND(C41:F41&lt;B41:E41),AND(C41:E41&lt;B41:D41))))</f>
        <v>0</v>
      </c>
      <c r="L41" s="1" t="b">
        <f t="array" ref="L41">IF(NOT(H41=""),AND(AND(ABS(C41:H41-B41:G41)&gt;0),AND(ABS(C41:H41-B41:G41)&lt;4)),IF(NOT(G41=""),AND(AND(ABS(C41:G41-B41:F41)&gt;0),AND(ABS(C41:G41-B41:F41)&lt;4)),IF(NOT(F41=""),AND(AND(ABS(C41:F41-B41:E41)&gt;0),AND(ABS(C41:F41-B41:E41)&lt;4)),AND(AND(ABS(C41:E41-B41:D41)&gt;0),AND(ABS(C41:E41-B41:D41)&lt;4)))))</f>
        <v>0</v>
      </c>
      <c r="M41" s="1" t="b">
        <f t="shared" si="1"/>
        <v>0</v>
      </c>
    </row>
    <row r="42" ht="15.75" customHeight="1">
      <c r="A42" s="1" t="s">
        <v>51</v>
      </c>
      <c r="B42" s="1">
        <f>IFERROR(__xludf.DUMMYFUNCTION("SPLIT(A42,"" "")"),50.0)</f>
        <v>50</v>
      </c>
      <c r="C42" s="1">
        <f>IFERROR(__xludf.DUMMYFUNCTION("""COMPUTED_VALUE"""),47.0)</f>
        <v>47</v>
      </c>
      <c r="D42" s="1">
        <f>IFERROR(__xludf.DUMMYFUNCTION("""COMPUTED_VALUE"""),49.0)</f>
        <v>49</v>
      </c>
      <c r="E42" s="1">
        <f>IFERROR(__xludf.DUMMYFUNCTION("""COMPUTED_VALUE"""),51.0)</f>
        <v>51</v>
      </c>
      <c r="F42" s="1">
        <f>IFERROR(__xludf.DUMMYFUNCTION("""COMPUTED_VALUE"""),55.0)</f>
        <v>55</v>
      </c>
      <c r="G42" s="1">
        <f>IFERROR(__xludf.DUMMYFUNCTION("""COMPUTED_VALUE"""),58.0)</f>
        <v>58</v>
      </c>
      <c r="H42" s="1">
        <f>IFERROR(__xludf.DUMMYFUNCTION("""COMPUTED_VALUE"""),59.0)</f>
        <v>59</v>
      </c>
      <c r="I42" s="1">
        <f>IFERROR(__xludf.DUMMYFUNCTION("""COMPUTED_VALUE"""),58.0)</f>
        <v>58</v>
      </c>
      <c r="J42" s="1" t="b">
        <f t="array" ref="J42">IF(NOT(H42=""),AND(C42:H42&gt;B42:G42),IF(NOT(G42=""),AND(C42:G42&gt;B42:F42),IF(NOT(F42=""),AND(C42:F42&gt;B42:E42),AND(C42:E42&gt;B42:D42))))</f>
        <v>0</v>
      </c>
      <c r="K42" s="1" t="b">
        <f t="array" ref="K42">IF(NOT(H42=""),AND(C42:H42&lt;B42:G42),IF(NOT(G42=""),AND(C42:G42&lt;B42:F42),IF(NOT(F42=""),AND(C42:F42&lt;B42:E42),AND(C42:E42&lt;B42:D42))))</f>
        <v>0</v>
      </c>
      <c r="L42" s="1" t="b">
        <f t="array" ref="L42">IF(NOT(H42=""),AND(AND(ABS(C42:H42-B42:G42)&gt;0),AND(ABS(C42:H42-B42:G42)&lt;4)),IF(NOT(G42=""),AND(AND(ABS(C42:G42-B42:F42)&gt;0),AND(ABS(C42:G42-B42:F42)&lt;4)),IF(NOT(F42=""),AND(AND(ABS(C42:F42-B42:E42)&gt;0),AND(ABS(C42:F42-B42:E42)&lt;4)),AND(AND(ABS(C42:E42-B42:D42)&gt;0),AND(ABS(C42:E42-B42:D42)&lt;4)))))</f>
        <v>0</v>
      </c>
      <c r="M42" s="1" t="b">
        <f t="shared" si="1"/>
        <v>0</v>
      </c>
    </row>
    <row r="43" ht="15.75" customHeight="1">
      <c r="A43" s="1" t="s">
        <v>52</v>
      </c>
      <c r="B43" s="1">
        <f>IFERROR(__xludf.DUMMYFUNCTION("SPLIT(A43,"" "")"),74.0)</f>
        <v>74</v>
      </c>
      <c r="C43" s="1">
        <f>IFERROR(__xludf.DUMMYFUNCTION("""COMPUTED_VALUE"""),73.0)</f>
        <v>73</v>
      </c>
      <c r="D43" s="1">
        <f>IFERROR(__xludf.DUMMYFUNCTION("""COMPUTED_VALUE"""),77.0)</f>
        <v>77</v>
      </c>
      <c r="E43" s="1">
        <f>IFERROR(__xludf.DUMMYFUNCTION("""COMPUTED_VALUE"""),79.0)</f>
        <v>79</v>
      </c>
      <c r="F43" s="1">
        <f>IFERROR(__xludf.DUMMYFUNCTION("""COMPUTED_VALUE"""),80.0)</f>
        <v>80</v>
      </c>
      <c r="G43" s="1">
        <f>IFERROR(__xludf.DUMMYFUNCTION("""COMPUTED_VALUE"""),82.0)</f>
        <v>82</v>
      </c>
      <c r="H43" s="2">
        <f>IFERROR(__xludf.DUMMYFUNCTION("""COMPUTED_VALUE"""),82.0)</f>
        <v>82</v>
      </c>
      <c r="J43" s="1" t="b">
        <f t="array" ref="J43">IF(NOT(H43=""),AND(C43:H43&gt;B43:G43),IF(NOT(G43=""),AND(C43:G43&gt;B43:F43),IF(NOT(F43=""),AND(C43:F43&gt;B43:E43),AND(C43:E43&gt;B43:D43))))</f>
        <v>0</v>
      </c>
      <c r="K43" s="1" t="b">
        <f t="array" ref="K43">IF(NOT(H43=""),AND(C43:H43&lt;B43:G43),IF(NOT(G43=""),AND(C43:G43&lt;B43:F43),IF(NOT(F43=""),AND(C43:F43&lt;B43:E43),AND(C43:E43&lt;B43:D43))))</f>
        <v>0</v>
      </c>
      <c r="L43" s="1" t="b">
        <f t="array" ref="L43">IF(NOT(H43=""),AND(AND(ABS(C43:H43-B43:G43)&gt;0),AND(ABS(C43:H43-B43:G43)&lt;4)),IF(NOT(G43=""),AND(AND(ABS(C43:G43-B43:F43)&gt;0),AND(ABS(C43:G43-B43:F43)&lt;4)),IF(NOT(F43=""),AND(AND(ABS(C43:F43-B43:E43)&gt;0),AND(ABS(C43:F43-B43:E43)&lt;4)),AND(AND(ABS(C43:E43-B43:D43)&gt;0),AND(ABS(C43:E43-B43:D43)&lt;4)))))</f>
        <v>0</v>
      </c>
      <c r="M43" s="1" t="b">
        <f t="shared" si="1"/>
        <v>0</v>
      </c>
    </row>
    <row r="44" ht="15.75" customHeight="1">
      <c r="A44" s="1" t="s">
        <v>53</v>
      </c>
      <c r="B44" s="1">
        <f>IFERROR(__xludf.DUMMYFUNCTION("SPLIT(A44,"" "")"),73.0)</f>
        <v>73</v>
      </c>
      <c r="C44" s="1">
        <f>IFERROR(__xludf.DUMMYFUNCTION("""COMPUTED_VALUE"""),71.0)</f>
        <v>71</v>
      </c>
      <c r="D44" s="1">
        <f>IFERROR(__xludf.DUMMYFUNCTION("""COMPUTED_VALUE"""),72.0)</f>
        <v>72</v>
      </c>
      <c r="E44" s="1">
        <f>IFERROR(__xludf.DUMMYFUNCTION("""COMPUTED_VALUE"""),76.0)</f>
        <v>76</v>
      </c>
      <c r="F44" s="1">
        <f>IFERROR(__xludf.DUMMYFUNCTION("""COMPUTED_VALUE"""),78.0)</f>
        <v>78</v>
      </c>
      <c r="G44" s="1">
        <f>IFERROR(__xludf.DUMMYFUNCTION("""COMPUTED_VALUE"""),79.0)</f>
        <v>79</v>
      </c>
      <c r="H44" s="2">
        <f>IFERROR(__xludf.DUMMYFUNCTION("""COMPUTED_VALUE"""),83.0)</f>
        <v>83</v>
      </c>
      <c r="J44" s="1" t="b">
        <f t="array" ref="J44">IF(NOT(H44=""),AND(C44:H44&gt;B44:G44),IF(NOT(G44=""),AND(C44:G44&gt;B44:F44),IF(NOT(F44=""),AND(C44:F44&gt;B44:E44),AND(C44:E44&gt;B44:D44))))</f>
        <v>0</v>
      </c>
      <c r="K44" s="1" t="b">
        <f t="array" ref="K44">IF(NOT(H44=""),AND(C44:H44&lt;B44:G44),IF(NOT(G44=""),AND(C44:G44&lt;B44:F44),IF(NOT(F44=""),AND(C44:F44&lt;B44:E44),AND(C44:E44&lt;B44:D44))))</f>
        <v>0</v>
      </c>
      <c r="L44" s="1" t="b">
        <f t="array" ref="L44">IF(NOT(H44=""),AND(AND(ABS(C44:H44-B44:G44)&gt;0),AND(ABS(C44:H44-B44:G44)&lt;4)),IF(NOT(G44=""),AND(AND(ABS(C44:G44-B44:F44)&gt;0),AND(ABS(C44:G44-B44:F44)&lt;4)),IF(NOT(F44=""),AND(AND(ABS(C44:F44-B44:E44)&gt;0),AND(ABS(C44:F44-B44:E44)&lt;4)),AND(AND(ABS(C44:E44-B44:D44)&gt;0),AND(ABS(C44:E44-B44:D44)&lt;4)))))</f>
        <v>0</v>
      </c>
      <c r="M44" s="1" t="b">
        <f t="shared" si="1"/>
        <v>0</v>
      </c>
    </row>
    <row r="45" ht="15.75" customHeight="1">
      <c r="A45" s="1" t="s">
        <v>54</v>
      </c>
      <c r="B45" s="1">
        <f>IFERROR(__xludf.DUMMYFUNCTION("SPLIT(A45,"" "")"),80.0)</f>
        <v>80</v>
      </c>
      <c r="C45" s="1">
        <f>IFERROR(__xludf.DUMMYFUNCTION("""COMPUTED_VALUE"""),79.0)</f>
        <v>79</v>
      </c>
      <c r="D45" s="1">
        <f>IFERROR(__xludf.DUMMYFUNCTION("""COMPUTED_VALUE"""),80.0)</f>
        <v>80</v>
      </c>
      <c r="E45" s="1">
        <f>IFERROR(__xludf.DUMMYFUNCTION("""COMPUTED_VALUE"""),84.0)</f>
        <v>84</v>
      </c>
      <c r="F45" s="2">
        <f>IFERROR(__xludf.DUMMYFUNCTION("""COMPUTED_VALUE"""),90.0)</f>
        <v>90</v>
      </c>
      <c r="J45" s="1" t="b">
        <f t="array" ref="J45">IF(NOT(H45=""),AND(C45:H45&gt;B45:G45),IF(NOT(G45=""),AND(C45:G45&gt;B45:F45),IF(NOT(F45=""),AND(C45:F45&gt;B45:E45),AND(C45:E45&gt;B45:D45))))</f>
        <v>0</v>
      </c>
      <c r="K45" s="1" t="b">
        <f t="array" ref="K45">IF(NOT(H45=""),AND(C45:H45&lt;B45:G45),IF(NOT(G45=""),AND(C45:G45&lt;B45:F45),IF(NOT(F45=""),AND(C45:F45&lt;B45:E45),AND(C45:E45&lt;B45:D45))))</f>
        <v>0</v>
      </c>
      <c r="L45" s="1" t="b">
        <f t="array" ref="L45">IF(NOT(H45=""),AND(AND(ABS(C45:H45-B45:G45)&gt;0),AND(ABS(C45:H45-B45:G45)&lt;4)),IF(NOT(G45=""),AND(AND(ABS(C45:G45-B45:F45)&gt;0),AND(ABS(C45:G45-B45:F45)&lt;4)),IF(NOT(F45=""),AND(AND(ABS(C45:F45-B45:E45)&gt;0),AND(ABS(C45:F45-B45:E45)&lt;4)),AND(AND(ABS(C45:E45-B45:D45)&gt;0),AND(ABS(C45:E45-B45:D45)&lt;4)))))</f>
        <v>0</v>
      </c>
      <c r="M45" s="1" t="b">
        <f t="shared" si="1"/>
        <v>0</v>
      </c>
    </row>
    <row r="46" ht="15.75" customHeight="1">
      <c r="A46" s="1" t="s">
        <v>55</v>
      </c>
      <c r="B46" s="1">
        <f>IFERROR(__xludf.DUMMYFUNCTION("SPLIT(A46,"" "")"),45.0)</f>
        <v>45</v>
      </c>
      <c r="C46" s="1">
        <f>IFERROR(__xludf.DUMMYFUNCTION("""COMPUTED_VALUE"""),43.0)</f>
        <v>43</v>
      </c>
      <c r="D46" s="1">
        <f>IFERROR(__xludf.DUMMYFUNCTION("""COMPUTED_VALUE"""),50.0)</f>
        <v>50</v>
      </c>
      <c r="E46" s="1">
        <f>IFERROR(__xludf.DUMMYFUNCTION("""COMPUTED_VALUE"""),53.0)</f>
        <v>53</v>
      </c>
      <c r="F46" s="1">
        <f>IFERROR(__xludf.DUMMYFUNCTION("""COMPUTED_VALUE"""),56.0)</f>
        <v>56</v>
      </c>
      <c r="G46" s="2">
        <f>IFERROR(__xludf.DUMMYFUNCTION("""COMPUTED_VALUE"""),57.0)</f>
        <v>57</v>
      </c>
      <c r="J46" s="1" t="b">
        <f t="array" ref="J46">IF(NOT(H46=""),AND(C46:H46&gt;B46:G46),IF(NOT(G46=""),AND(C46:G46&gt;B46:F46),IF(NOT(F46=""),AND(C46:F46&gt;B46:E46),AND(C46:E46&gt;B46:D46))))</f>
        <v>0</v>
      </c>
      <c r="K46" s="1" t="b">
        <f t="array" ref="K46">IF(NOT(H46=""),AND(C46:H46&lt;B46:G46),IF(NOT(G46=""),AND(C46:G46&lt;B46:F46),IF(NOT(F46=""),AND(C46:F46&lt;B46:E46),AND(C46:E46&lt;B46:D46))))</f>
        <v>0</v>
      </c>
      <c r="L46" s="1" t="b">
        <f t="array" ref="L46">IF(NOT(H46=""),AND(AND(ABS(C46:H46-B46:G46)&gt;0),AND(ABS(C46:H46-B46:G46)&lt;4)),IF(NOT(G46=""),AND(AND(ABS(C46:G46-B46:F46)&gt;0),AND(ABS(C46:G46-B46:F46)&lt;4)),IF(NOT(F46=""),AND(AND(ABS(C46:F46-B46:E46)&gt;0),AND(ABS(C46:F46-B46:E46)&lt;4)),AND(AND(ABS(C46:E46-B46:D46)&gt;0),AND(ABS(C46:E46-B46:D46)&lt;4)))))</f>
        <v>0</v>
      </c>
      <c r="M46" s="1" t="b">
        <f t="shared" si="1"/>
        <v>0</v>
      </c>
    </row>
    <row r="47" ht="15.75" customHeight="1">
      <c r="A47" s="1" t="s">
        <v>56</v>
      </c>
      <c r="B47" s="1">
        <f>IFERROR(__xludf.DUMMYFUNCTION("SPLIT(A47,"" "")"),70.0)</f>
        <v>70</v>
      </c>
      <c r="C47" s="1">
        <f>IFERROR(__xludf.DUMMYFUNCTION("""COMPUTED_VALUE"""),67.0)</f>
        <v>67</v>
      </c>
      <c r="D47" s="1">
        <f>IFERROR(__xludf.DUMMYFUNCTION("""COMPUTED_VALUE"""),74.0)</f>
        <v>74</v>
      </c>
      <c r="E47" s="1">
        <f>IFERROR(__xludf.DUMMYFUNCTION("""COMPUTED_VALUE"""),76.0)</f>
        <v>76</v>
      </c>
      <c r="F47" s="2">
        <f>IFERROR(__xludf.DUMMYFUNCTION("""COMPUTED_VALUE"""),75.0)</f>
        <v>75</v>
      </c>
      <c r="J47" s="1" t="b">
        <f t="array" ref="J47">IF(NOT(H47=""),AND(C47:H47&gt;B47:G47),IF(NOT(G47=""),AND(C47:G47&gt;B47:F47),IF(NOT(F47=""),AND(C47:F47&gt;B47:E47),AND(C47:E47&gt;B47:D47))))</f>
        <v>0</v>
      </c>
      <c r="K47" s="1" t="b">
        <f t="array" ref="K47">IF(NOT(H47=""),AND(C47:H47&lt;B47:G47),IF(NOT(G47=""),AND(C47:G47&lt;B47:F47),IF(NOT(F47=""),AND(C47:F47&lt;B47:E47),AND(C47:E47&lt;B47:D47))))</f>
        <v>0</v>
      </c>
      <c r="L47" s="1" t="b">
        <f t="array" ref="L47">IF(NOT(H47=""),AND(AND(ABS(C47:H47-B47:G47)&gt;0),AND(ABS(C47:H47-B47:G47)&lt;4)),IF(NOT(G47=""),AND(AND(ABS(C47:G47-B47:F47)&gt;0),AND(ABS(C47:G47-B47:F47)&lt;4)),IF(NOT(F47=""),AND(AND(ABS(C47:F47-B47:E47)&gt;0),AND(ABS(C47:F47-B47:E47)&lt;4)),AND(AND(ABS(C47:E47-B47:D47)&gt;0),AND(ABS(C47:E47-B47:D47)&lt;4)))))</f>
        <v>0</v>
      </c>
      <c r="M47" s="1" t="b">
        <f t="shared" si="1"/>
        <v>0</v>
      </c>
    </row>
    <row r="48" ht="15.75" customHeight="1">
      <c r="A48" s="1" t="s">
        <v>57</v>
      </c>
      <c r="B48" s="1">
        <f>IFERROR(__xludf.DUMMYFUNCTION("SPLIT(A48,"" "")"),19.0)</f>
        <v>19</v>
      </c>
      <c r="C48" s="1">
        <f>IFERROR(__xludf.DUMMYFUNCTION("""COMPUTED_VALUE"""),18.0)</f>
        <v>18</v>
      </c>
      <c r="D48" s="1">
        <f>IFERROR(__xludf.DUMMYFUNCTION("""COMPUTED_VALUE"""),24.0)</f>
        <v>24</v>
      </c>
      <c r="E48" s="1">
        <f>IFERROR(__xludf.DUMMYFUNCTION("""COMPUTED_VALUE"""),26.0)</f>
        <v>26</v>
      </c>
      <c r="F48" s="2">
        <f>IFERROR(__xludf.DUMMYFUNCTION("""COMPUTED_VALUE"""),26.0)</f>
        <v>26</v>
      </c>
      <c r="J48" s="1" t="b">
        <f t="array" ref="J48">IF(NOT(H48=""),AND(C48:H48&gt;B48:G48),IF(NOT(G48=""),AND(C48:G48&gt;B48:F48),IF(NOT(F48=""),AND(C48:F48&gt;B48:E48),AND(C48:E48&gt;B48:D48))))</f>
        <v>0</v>
      </c>
      <c r="K48" s="1" t="b">
        <f t="array" ref="K48">IF(NOT(H48=""),AND(C48:H48&lt;B48:G48),IF(NOT(G48=""),AND(C48:G48&lt;B48:F48),IF(NOT(F48=""),AND(C48:F48&lt;B48:E48),AND(C48:E48&lt;B48:D48))))</f>
        <v>0</v>
      </c>
      <c r="L48" s="1" t="b">
        <f t="array" ref="L48">IF(NOT(H48=""),AND(AND(ABS(C48:H48-B48:G48)&gt;0),AND(ABS(C48:H48-B48:G48)&lt;4)),IF(NOT(G48=""),AND(AND(ABS(C48:G48-B48:F48)&gt;0),AND(ABS(C48:G48-B48:F48)&lt;4)),IF(NOT(F48=""),AND(AND(ABS(C48:F48-B48:E48)&gt;0),AND(ABS(C48:F48-B48:E48)&lt;4)),AND(AND(ABS(C48:E48-B48:D48)&gt;0),AND(ABS(C48:E48-B48:D48)&lt;4)))))</f>
        <v>0</v>
      </c>
      <c r="M48" s="1" t="b">
        <f t="shared" si="1"/>
        <v>0</v>
      </c>
    </row>
    <row r="49" ht="15.75" customHeight="1">
      <c r="A49" s="1" t="s">
        <v>58</v>
      </c>
      <c r="B49" s="1">
        <f>IFERROR(__xludf.DUMMYFUNCTION("SPLIT(A49,"" "")"),37.0)</f>
        <v>37</v>
      </c>
      <c r="C49" s="1">
        <f>IFERROR(__xludf.DUMMYFUNCTION("""COMPUTED_VALUE"""),35.0)</f>
        <v>35</v>
      </c>
      <c r="D49" s="1">
        <f>IFERROR(__xludf.DUMMYFUNCTION("""COMPUTED_VALUE"""),42.0)</f>
        <v>42</v>
      </c>
      <c r="E49" s="1">
        <f>IFERROR(__xludf.DUMMYFUNCTION("""COMPUTED_VALUE"""),44.0)</f>
        <v>44</v>
      </c>
      <c r="F49" s="2">
        <f>IFERROR(__xludf.DUMMYFUNCTION("""COMPUTED_VALUE"""),48.0)</f>
        <v>48</v>
      </c>
      <c r="J49" s="1" t="b">
        <f t="array" ref="J49">IF(NOT(H49=""),AND(C49:H49&gt;B49:G49),IF(NOT(G49=""),AND(C49:G49&gt;B49:F49),IF(NOT(F49=""),AND(C49:F49&gt;B49:E49),AND(C49:E49&gt;B49:D49))))</f>
        <v>0</v>
      </c>
      <c r="K49" s="1" t="b">
        <f t="array" ref="K49">IF(NOT(H49=""),AND(C49:H49&lt;B49:G49),IF(NOT(G49=""),AND(C49:G49&lt;B49:F49),IF(NOT(F49=""),AND(C49:F49&lt;B49:E49),AND(C49:E49&lt;B49:D49))))</f>
        <v>0</v>
      </c>
      <c r="L49" s="1" t="b">
        <f t="array" ref="L49">IF(NOT(H49=""),AND(AND(ABS(C49:H49-B49:G49)&gt;0),AND(ABS(C49:H49-B49:G49)&lt;4)),IF(NOT(G49=""),AND(AND(ABS(C49:G49-B49:F49)&gt;0),AND(ABS(C49:G49-B49:F49)&lt;4)),IF(NOT(F49=""),AND(AND(ABS(C49:F49-B49:E49)&gt;0),AND(ABS(C49:F49-B49:E49)&lt;4)),AND(AND(ABS(C49:E49-B49:D49)&gt;0),AND(ABS(C49:E49-B49:D49)&lt;4)))))</f>
        <v>0</v>
      </c>
      <c r="M49" s="1" t="b">
        <f t="shared" si="1"/>
        <v>0</v>
      </c>
    </row>
    <row r="50" ht="15.75" customHeight="1">
      <c r="A50" s="1" t="s">
        <v>59</v>
      </c>
      <c r="B50" s="1">
        <f>IFERROR(__xludf.DUMMYFUNCTION("SPLIT(A50,"" "")"),56.0)</f>
        <v>56</v>
      </c>
      <c r="C50" s="1">
        <f>IFERROR(__xludf.DUMMYFUNCTION("""COMPUTED_VALUE"""),54.0)</f>
        <v>54</v>
      </c>
      <c r="D50" s="1">
        <f>IFERROR(__xludf.DUMMYFUNCTION("""COMPUTED_VALUE"""),56.0)</f>
        <v>56</v>
      </c>
      <c r="E50" s="1">
        <f>IFERROR(__xludf.DUMMYFUNCTION("""COMPUTED_VALUE"""),62.0)</f>
        <v>62</v>
      </c>
      <c r="F50" s="2">
        <f>IFERROR(__xludf.DUMMYFUNCTION("""COMPUTED_VALUE"""),67.0)</f>
        <v>67</v>
      </c>
      <c r="J50" s="1" t="b">
        <f t="array" ref="J50">IF(NOT(H50=""),AND(C50:H50&gt;B50:G50),IF(NOT(G50=""),AND(C50:G50&gt;B50:F50),IF(NOT(F50=""),AND(C50:F50&gt;B50:E50),AND(C50:E50&gt;B50:D50))))</f>
        <v>0</v>
      </c>
      <c r="K50" s="1" t="b">
        <f t="array" ref="K50">IF(NOT(H50=""),AND(C50:H50&lt;B50:G50),IF(NOT(G50=""),AND(C50:G50&lt;B50:F50),IF(NOT(F50=""),AND(C50:F50&lt;B50:E50),AND(C50:E50&lt;B50:D50))))</f>
        <v>0</v>
      </c>
      <c r="L50" s="1" t="b">
        <f t="array" ref="L50">IF(NOT(H50=""),AND(AND(ABS(C50:H50-B50:G50)&gt;0),AND(ABS(C50:H50-B50:G50)&lt;4)),IF(NOT(G50=""),AND(AND(ABS(C50:G50-B50:F50)&gt;0),AND(ABS(C50:G50-B50:F50)&lt;4)),IF(NOT(F50=""),AND(AND(ABS(C50:F50-B50:E50)&gt;0),AND(ABS(C50:F50-B50:E50)&lt;4)),AND(AND(ABS(C50:E50-B50:D50)&gt;0),AND(ABS(C50:E50-B50:D50)&lt;4)))))</f>
        <v>0</v>
      </c>
      <c r="M50" s="1" t="b">
        <f t="shared" si="1"/>
        <v>0</v>
      </c>
    </row>
    <row r="51" ht="15.75" customHeight="1">
      <c r="A51" s="1" t="s">
        <v>60</v>
      </c>
      <c r="B51" s="1">
        <f>IFERROR(__xludf.DUMMYFUNCTION("SPLIT(A51,"" "")"),74.0)</f>
        <v>74</v>
      </c>
      <c r="C51" s="1">
        <f>IFERROR(__xludf.DUMMYFUNCTION("""COMPUTED_VALUE"""),74.0)</f>
        <v>74</v>
      </c>
      <c r="D51" s="1">
        <f>IFERROR(__xludf.DUMMYFUNCTION("""COMPUTED_VALUE"""),75.0)</f>
        <v>75</v>
      </c>
      <c r="E51" s="1">
        <f>IFERROR(__xludf.DUMMYFUNCTION("""COMPUTED_VALUE"""),76.0)</f>
        <v>76</v>
      </c>
      <c r="F51" s="2">
        <f>IFERROR(__xludf.DUMMYFUNCTION("""COMPUTED_VALUE"""),79.0)</f>
        <v>79</v>
      </c>
      <c r="J51" s="1" t="b">
        <f t="array" ref="J51">IF(NOT(H51=""),AND(C51:H51&gt;B51:G51),IF(NOT(G51=""),AND(C51:G51&gt;B51:F51),IF(NOT(F51=""),AND(C51:F51&gt;B51:E51),AND(C51:E51&gt;B51:D51))))</f>
        <v>0</v>
      </c>
      <c r="K51" s="1" t="b">
        <f t="array" ref="K51">IF(NOT(H51=""),AND(C51:H51&lt;B51:G51),IF(NOT(G51=""),AND(C51:G51&lt;B51:F51),IF(NOT(F51=""),AND(C51:F51&lt;B51:E51),AND(C51:E51&lt;B51:D51))))</f>
        <v>0</v>
      </c>
      <c r="L51" s="1" t="b">
        <f t="array" ref="L51">IF(NOT(H51=""),AND(AND(ABS(C51:H51-B51:G51)&gt;0),AND(ABS(C51:H51-B51:G51)&lt;4)),IF(NOT(G51=""),AND(AND(ABS(C51:G51-B51:F51)&gt;0),AND(ABS(C51:G51-B51:F51)&lt;4)),IF(NOT(F51=""),AND(AND(ABS(C51:F51-B51:E51)&gt;0),AND(ABS(C51:F51-B51:E51)&lt;4)),AND(AND(ABS(C51:E51-B51:D51)&gt;0),AND(ABS(C51:E51-B51:D51)&lt;4)))))</f>
        <v>0</v>
      </c>
      <c r="M51" s="1" t="b">
        <f t="shared" si="1"/>
        <v>0</v>
      </c>
    </row>
    <row r="52" ht="15.75" customHeight="1">
      <c r="A52" s="1" t="s">
        <v>61</v>
      </c>
      <c r="B52" s="1">
        <f>IFERROR(__xludf.DUMMYFUNCTION("SPLIT(A52,"" "")"),46.0)</f>
        <v>46</v>
      </c>
      <c r="C52" s="1">
        <f>IFERROR(__xludf.DUMMYFUNCTION("""COMPUTED_VALUE"""),46.0)</f>
        <v>46</v>
      </c>
      <c r="D52" s="1">
        <f>IFERROR(__xludf.DUMMYFUNCTION("""COMPUTED_VALUE"""),48.0)</f>
        <v>48</v>
      </c>
      <c r="E52" s="1">
        <f>IFERROR(__xludf.DUMMYFUNCTION("""COMPUTED_VALUE"""),50.0)</f>
        <v>50</v>
      </c>
      <c r="F52" s="1">
        <f>IFERROR(__xludf.DUMMYFUNCTION("""COMPUTED_VALUE"""),52.0)</f>
        <v>52</v>
      </c>
      <c r="G52" s="1">
        <f>IFERROR(__xludf.DUMMYFUNCTION("""COMPUTED_VALUE"""),53.0)</f>
        <v>53</v>
      </c>
      <c r="H52" s="1">
        <f>IFERROR(__xludf.DUMMYFUNCTION("""COMPUTED_VALUE"""),55.0)</f>
        <v>55</v>
      </c>
      <c r="I52" s="1">
        <f>IFERROR(__xludf.DUMMYFUNCTION("""COMPUTED_VALUE"""),53.0)</f>
        <v>53</v>
      </c>
      <c r="J52" s="1" t="b">
        <f t="array" ref="J52">IF(NOT(H52=""),AND(C52:H52&gt;B52:G52),IF(NOT(G52=""),AND(C52:G52&gt;B52:F52),IF(NOT(F52=""),AND(C52:F52&gt;B52:E52),AND(C52:E52&gt;B52:D52))))</f>
        <v>0</v>
      </c>
      <c r="K52" s="1" t="b">
        <f t="array" ref="K52">IF(NOT(H52=""),AND(C52:H52&lt;B52:G52),IF(NOT(G52=""),AND(C52:G52&lt;B52:F52),IF(NOT(F52=""),AND(C52:F52&lt;B52:E52),AND(C52:E52&lt;B52:D52))))</f>
        <v>0</v>
      </c>
      <c r="L52" s="1" t="b">
        <f t="array" ref="L52">IF(NOT(H52=""),AND(AND(ABS(C52:H52-B52:G52)&gt;0),AND(ABS(C52:H52-B52:G52)&lt;4)),IF(NOT(G52=""),AND(AND(ABS(C52:G52-B52:F52)&gt;0),AND(ABS(C52:G52-B52:F52)&lt;4)),IF(NOT(F52=""),AND(AND(ABS(C52:F52-B52:E52)&gt;0),AND(ABS(C52:F52-B52:E52)&lt;4)),AND(AND(ABS(C52:E52-B52:D52)&gt;0),AND(ABS(C52:E52-B52:D52)&lt;4)))))</f>
        <v>0</v>
      </c>
      <c r="M52" s="1" t="b">
        <f t="shared" si="1"/>
        <v>0</v>
      </c>
    </row>
    <row r="53" ht="15.75" customHeight="1">
      <c r="A53" s="1" t="s">
        <v>62</v>
      </c>
      <c r="B53" s="1">
        <f>IFERROR(__xludf.DUMMYFUNCTION("SPLIT(A53,"" "")"),96.0)</f>
        <v>96</v>
      </c>
      <c r="C53" s="1">
        <f>IFERROR(__xludf.DUMMYFUNCTION("""COMPUTED_VALUE"""),96.0)</f>
        <v>96</v>
      </c>
      <c r="D53" s="1">
        <f>IFERROR(__xludf.DUMMYFUNCTION("""COMPUTED_VALUE"""),97.0)</f>
        <v>97</v>
      </c>
      <c r="E53" s="1">
        <f>IFERROR(__xludf.DUMMYFUNCTION("""COMPUTED_VALUE"""),98.0)</f>
        <v>98</v>
      </c>
      <c r="F53" s="2">
        <f>IFERROR(__xludf.DUMMYFUNCTION("""COMPUTED_VALUE"""),98.0)</f>
        <v>98</v>
      </c>
      <c r="J53" s="1" t="b">
        <f t="array" ref="J53">IF(NOT(H53=""),AND(C53:H53&gt;B53:G53),IF(NOT(G53=""),AND(C53:G53&gt;B53:F53),IF(NOT(F53=""),AND(C53:F53&gt;B53:E53),AND(C53:E53&gt;B53:D53))))</f>
        <v>0</v>
      </c>
      <c r="K53" s="1" t="b">
        <f t="array" ref="K53">IF(NOT(H53=""),AND(C53:H53&lt;B53:G53),IF(NOT(G53=""),AND(C53:G53&lt;B53:F53),IF(NOT(F53=""),AND(C53:F53&lt;B53:E53),AND(C53:E53&lt;B53:D53))))</f>
        <v>0</v>
      </c>
      <c r="L53" s="1" t="b">
        <f t="array" ref="L53">IF(NOT(H53=""),AND(AND(ABS(C53:H53-B53:G53)&gt;0),AND(ABS(C53:H53-B53:G53)&lt;4)),IF(NOT(G53=""),AND(AND(ABS(C53:G53-B53:F53)&gt;0),AND(ABS(C53:G53-B53:F53)&lt;4)),IF(NOT(F53=""),AND(AND(ABS(C53:F53-B53:E53)&gt;0),AND(ABS(C53:F53-B53:E53)&lt;4)),AND(AND(ABS(C53:E53-B53:D53)&gt;0),AND(ABS(C53:E53-B53:D53)&lt;4)))))</f>
        <v>0</v>
      </c>
      <c r="M53" s="1" t="b">
        <f t="shared" si="1"/>
        <v>0</v>
      </c>
    </row>
    <row r="54" ht="15.75" customHeight="1">
      <c r="A54" s="1" t="s">
        <v>63</v>
      </c>
      <c r="B54" s="1">
        <f>IFERROR(__xludf.DUMMYFUNCTION("SPLIT(A54,"" "")"),7.0)</f>
        <v>7</v>
      </c>
      <c r="C54" s="1">
        <f>IFERROR(__xludf.DUMMYFUNCTION("""COMPUTED_VALUE"""),7.0)</f>
        <v>7</v>
      </c>
      <c r="D54" s="1">
        <f>IFERROR(__xludf.DUMMYFUNCTION("""COMPUTED_VALUE"""),8.0)</f>
        <v>8</v>
      </c>
      <c r="E54" s="1">
        <f>IFERROR(__xludf.DUMMYFUNCTION("""COMPUTED_VALUE"""),10.0)</f>
        <v>10</v>
      </c>
      <c r="F54" s="1">
        <f>IFERROR(__xludf.DUMMYFUNCTION("""COMPUTED_VALUE"""),11.0)</f>
        <v>11</v>
      </c>
      <c r="G54" s="2">
        <f>IFERROR(__xludf.DUMMYFUNCTION("""COMPUTED_VALUE"""),15.0)</f>
        <v>15</v>
      </c>
      <c r="J54" s="1" t="b">
        <f t="array" ref="J54">IF(NOT(H54=""),AND(C54:H54&gt;B54:G54),IF(NOT(G54=""),AND(C54:G54&gt;B54:F54),IF(NOT(F54=""),AND(C54:F54&gt;B54:E54),AND(C54:E54&gt;B54:D54))))</f>
        <v>0</v>
      </c>
      <c r="K54" s="1" t="b">
        <f t="array" ref="K54">IF(NOT(H54=""),AND(C54:H54&lt;B54:G54),IF(NOT(G54=""),AND(C54:G54&lt;B54:F54),IF(NOT(F54=""),AND(C54:F54&lt;B54:E54),AND(C54:E54&lt;B54:D54))))</f>
        <v>0</v>
      </c>
      <c r="L54" s="1" t="b">
        <f t="array" ref="L54">IF(NOT(H54=""),AND(AND(ABS(C54:H54-B54:G54)&gt;0),AND(ABS(C54:H54-B54:G54)&lt;4)),IF(NOT(G54=""),AND(AND(ABS(C54:G54-B54:F54)&gt;0),AND(ABS(C54:G54-B54:F54)&lt;4)),IF(NOT(F54=""),AND(AND(ABS(C54:F54-B54:E54)&gt;0),AND(ABS(C54:F54-B54:E54)&lt;4)),AND(AND(ABS(C54:E54-B54:D54)&gt;0),AND(ABS(C54:E54-B54:D54)&lt;4)))))</f>
        <v>0</v>
      </c>
      <c r="M54" s="1" t="b">
        <f t="shared" si="1"/>
        <v>0</v>
      </c>
    </row>
    <row r="55" ht="15.75" customHeight="1">
      <c r="A55" s="1" t="s">
        <v>64</v>
      </c>
      <c r="B55" s="1">
        <f>IFERROR(__xludf.DUMMYFUNCTION("SPLIT(A55,"" "")"),31.0)</f>
        <v>31</v>
      </c>
      <c r="C55" s="1">
        <f>IFERROR(__xludf.DUMMYFUNCTION("""COMPUTED_VALUE"""),31.0)</f>
        <v>31</v>
      </c>
      <c r="D55" s="1">
        <f>IFERROR(__xludf.DUMMYFUNCTION("""COMPUTED_VALUE"""),32.0)</f>
        <v>32</v>
      </c>
      <c r="E55" s="1">
        <f>IFERROR(__xludf.DUMMYFUNCTION("""COMPUTED_VALUE"""),35.0)</f>
        <v>35</v>
      </c>
      <c r="F55" s="1">
        <f>IFERROR(__xludf.DUMMYFUNCTION("""COMPUTED_VALUE"""),36.0)</f>
        <v>36</v>
      </c>
      <c r="G55" s="2">
        <f>IFERROR(__xludf.DUMMYFUNCTION("""COMPUTED_VALUE"""),42.0)</f>
        <v>42</v>
      </c>
      <c r="J55" s="1" t="b">
        <f t="array" ref="J55">IF(NOT(H55=""),AND(C55:H55&gt;B55:G55),IF(NOT(G55=""),AND(C55:G55&gt;B55:F55),IF(NOT(F55=""),AND(C55:F55&gt;B55:E55),AND(C55:E55&gt;B55:D55))))</f>
        <v>0</v>
      </c>
      <c r="K55" s="1" t="b">
        <f t="array" ref="K55">IF(NOT(H55=""),AND(C55:H55&lt;B55:G55),IF(NOT(G55=""),AND(C55:G55&lt;B55:F55),IF(NOT(F55=""),AND(C55:F55&lt;B55:E55),AND(C55:E55&lt;B55:D55))))</f>
        <v>0</v>
      </c>
      <c r="L55" s="1" t="b">
        <f t="array" ref="L55">IF(NOT(H55=""),AND(AND(ABS(C55:H55-B55:G55)&gt;0),AND(ABS(C55:H55-B55:G55)&lt;4)),IF(NOT(G55=""),AND(AND(ABS(C55:G55-B55:F55)&gt;0),AND(ABS(C55:G55-B55:F55)&lt;4)),IF(NOT(F55=""),AND(AND(ABS(C55:F55-B55:E55)&gt;0),AND(ABS(C55:F55-B55:E55)&lt;4)),AND(AND(ABS(C55:E55-B55:D55)&gt;0),AND(ABS(C55:E55-B55:D55)&lt;4)))))</f>
        <v>0</v>
      </c>
      <c r="M55" s="1" t="b">
        <f t="shared" si="1"/>
        <v>0</v>
      </c>
    </row>
    <row r="56" ht="15.75" customHeight="1">
      <c r="A56" s="1" t="s">
        <v>65</v>
      </c>
      <c r="B56" s="1">
        <f>IFERROR(__xludf.DUMMYFUNCTION("SPLIT(A56,"" "")"),45.0)</f>
        <v>45</v>
      </c>
      <c r="C56" s="1">
        <f>IFERROR(__xludf.DUMMYFUNCTION("""COMPUTED_VALUE"""),45.0)</f>
        <v>45</v>
      </c>
      <c r="D56" s="1">
        <f>IFERROR(__xludf.DUMMYFUNCTION("""COMPUTED_VALUE"""),43.0)</f>
        <v>43</v>
      </c>
      <c r="E56" s="1">
        <f>IFERROR(__xludf.DUMMYFUNCTION("""COMPUTED_VALUE"""),45.0)</f>
        <v>45</v>
      </c>
      <c r="F56" s="2">
        <f>IFERROR(__xludf.DUMMYFUNCTION("""COMPUTED_VALUE"""),47.0)</f>
        <v>47</v>
      </c>
      <c r="J56" s="1" t="b">
        <f t="array" ref="J56">IF(NOT(H56=""),AND(C56:H56&gt;B56:G56),IF(NOT(G56=""),AND(C56:G56&gt;B56:F56),IF(NOT(F56=""),AND(C56:F56&gt;B56:E56),AND(C56:E56&gt;B56:D56))))</f>
        <v>0</v>
      </c>
      <c r="K56" s="1" t="b">
        <f t="array" ref="K56">IF(NOT(H56=""),AND(C56:H56&lt;B56:G56),IF(NOT(G56=""),AND(C56:G56&lt;B56:F56),IF(NOT(F56=""),AND(C56:F56&lt;B56:E56),AND(C56:E56&lt;B56:D56))))</f>
        <v>0</v>
      </c>
      <c r="L56" s="1" t="b">
        <f t="array" ref="L56">IF(NOT(H56=""),AND(AND(ABS(C56:H56-B56:G56)&gt;0),AND(ABS(C56:H56-B56:G56)&lt;4)),IF(NOT(G56=""),AND(AND(ABS(C56:G56-B56:F56)&gt;0),AND(ABS(C56:G56-B56:F56)&lt;4)),IF(NOT(F56=""),AND(AND(ABS(C56:F56-B56:E56)&gt;0),AND(ABS(C56:F56-B56:E56)&lt;4)),AND(AND(ABS(C56:E56-B56:D56)&gt;0),AND(ABS(C56:E56-B56:D56)&lt;4)))))</f>
        <v>0</v>
      </c>
      <c r="M56" s="1" t="b">
        <f t="shared" si="1"/>
        <v>0</v>
      </c>
    </row>
    <row r="57" ht="15.75" customHeight="1">
      <c r="A57" s="1" t="s">
        <v>66</v>
      </c>
      <c r="B57" s="1">
        <f>IFERROR(__xludf.DUMMYFUNCTION("SPLIT(A57,"" "")"),44.0)</f>
        <v>44</v>
      </c>
      <c r="C57" s="1">
        <f>IFERROR(__xludf.DUMMYFUNCTION("""COMPUTED_VALUE"""),44.0)</f>
        <v>44</v>
      </c>
      <c r="D57" s="1">
        <f>IFERROR(__xludf.DUMMYFUNCTION("""COMPUTED_VALUE"""),43.0)</f>
        <v>43</v>
      </c>
      <c r="E57" s="1">
        <f>IFERROR(__xludf.DUMMYFUNCTION("""COMPUTED_VALUE"""),44.0)</f>
        <v>44</v>
      </c>
      <c r="F57" s="2">
        <f>IFERROR(__xludf.DUMMYFUNCTION("""COMPUTED_VALUE"""),42.0)</f>
        <v>42</v>
      </c>
      <c r="J57" s="1" t="b">
        <f t="array" ref="J57">IF(NOT(H57=""),AND(C57:H57&gt;B57:G57),IF(NOT(G57=""),AND(C57:G57&gt;B57:F57),IF(NOT(F57=""),AND(C57:F57&gt;B57:E57),AND(C57:E57&gt;B57:D57))))</f>
        <v>0</v>
      </c>
      <c r="K57" s="1" t="b">
        <f t="array" ref="K57">IF(NOT(H57=""),AND(C57:H57&lt;B57:G57),IF(NOT(G57=""),AND(C57:G57&lt;B57:F57),IF(NOT(F57=""),AND(C57:F57&lt;B57:E57),AND(C57:E57&lt;B57:D57))))</f>
        <v>0</v>
      </c>
      <c r="L57" s="1" t="b">
        <f t="array" ref="L57">IF(NOT(H57=""),AND(AND(ABS(C57:H57-B57:G57)&gt;0),AND(ABS(C57:H57-B57:G57)&lt;4)),IF(NOT(G57=""),AND(AND(ABS(C57:G57-B57:F57)&gt;0),AND(ABS(C57:G57-B57:F57)&lt;4)),IF(NOT(F57=""),AND(AND(ABS(C57:F57-B57:E57)&gt;0),AND(ABS(C57:F57-B57:E57)&lt;4)),AND(AND(ABS(C57:E57-B57:D57)&gt;0),AND(ABS(C57:E57-B57:D57)&lt;4)))))</f>
        <v>0</v>
      </c>
      <c r="M57" s="1" t="b">
        <f t="shared" si="1"/>
        <v>0</v>
      </c>
    </row>
    <row r="58" ht="15.75" customHeight="1">
      <c r="A58" s="1" t="s">
        <v>67</v>
      </c>
      <c r="B58" s="1">
        <f>IFERROR(__xludf.DUMMYFUNCTION("SPLIT(A58,"" "")"),8.0)</f>
        <v>8</v>
      </c>
      <c r="C58" s="1">
        <f>IFERROR(__xludf.DUMMYFUNCTION("""COMPUTED_VALUE"""),8.0)</f>
        <v>8</v>
      </c>
      <c r="D58" s="1">
        <f>IFERROR(__xludf.DUMMYFUNCTION("""COMPUTED_VALUE"""),10.0)</f>
        <v>10</v>
      </c>
      <c r="E58" s="1">
        <f>IFERROR(__xludf.DUMMYFUNCTION("""COMPUTED_VALUE"""),9.0)</f>
        <v>9</v>
      </c>
      <c r="F58" s="1">
        <f>IFERROR(__xludf.DUMMYFUNCTION("""COMPUTED_VALUE"""),11.0)</f>
        <v>11</v>
      </c>
      <c r="G58" s="1">
        <f>IFERROR(__xludf.DUMMYFUNCTION("""COMPUTED_VALUE"""),14.0)</f>
        <v>14</v>
      </c>
      <c r="H58" s="1">
        <f>IFERROR(__xludf.DUMMYFUNCTION("""COMPUTED_VALUE"""),17.0)</f>
        <v>17</v>
      </c>
      <c r="I58" s="1">
        <f>IFERROR(__xludf.DUMMYFUNCTION("""COMPUTED_VALUE"""),17.0)</f>
        <v>17</v>
      </c>
      <c r="J58" s="1" t="b">
        <f t="array" ref="J58">IF(NOT(H58=""),AND(C58:H58&gt;B58:G58),IF(NOT(G58=""),AND(C58:G58&gt;B58:F58),IF(NOT(F58=""),AND(C58:F58&gt;B58:E58),AND(C58:E58&gt;B58:D58))))</f>
        <v>0</v>
      </c>
      <c r="K58" s="1" t="b">
        <f t="array" ref="K58">IF(NOT(H58=""),AND(C58:H58&lt;B58:G58),IF(NOT(G58=""),AND(C58:G58&lt;B58:F58),IF(NOT(F58=""),AND(C58:F58&lt;B58:E58),AND(C58:E58&lt;B58:D58))))</f>
        <v>0</v>
      </c>
      <c r="L58" s="1" t="b">
        <f t="array" ref="L58">IF(NOT(H58=""),AND(AND(ABS(C58:H58-B58:G58)&gt;0),AND(ABS(C58:H58-B58:G58)&lt;4)),IF(NOT(G58=""),AND(AND(ABS(C58:G58-B58:F58)&gt;0),AND(ABS(C58:G58-B58:F58)&lt;4)),IF(NOT(F58=""),AND(AND(ABS(C58:F58-B58:E58)&gt;0),AND(ABS(C58:F58-B58:E58)&lt;4)),AND(AND(ABS(C58:E58-B58:D58)&gt;0),AND(ABS(C58:E58-B58:D58)&lt;4)))))</f>
        <v>0</v>
      </c>
      <c r="M58" s="1" t="b">
        <f t="shared" si="1"/>
        <v>0</v>
      </c>
    </row>
    <row r="59" ht="15.75" customHeight="1">
      <c r="A59" s="1" t="s">
        <v>68</v>
      </c>
      <c r="B59" s="1">
        <f>IFERROR(__xludf.DUMMYFUNCTION("SPLIT(A59,"" "")"),86.0)</f>
        <v>86</v>
      </c>
      <c r="C59" s="1">
        <f>IFERROR(__xludf.DUMMYFUNCTION("""COMPUTED_VALUE"""),86.0)</f>
        <v>86</v>
      </c>
      <c r="D59" s="1">
        <f>IFERROR(__xludf.DUMMYFUNCTION("""COMPUTED_VALUE"""),85.0)</f>
        <v>85</v>
      </c>
      <c r="E59" s="1">
        <f>IFERROR(__xludf.DUMMYFUNCTION("""COMPUTED_VALUE"""),88.0)</f>
        <v>88</v>
      </c>
      <c r="F59" s="2">
        <f>IFERROR(__xludf.DUMMYFUNCTION("""COMPUTED_VALUE"""),92.0)</f>
        <v>92</v>
      </c>
      <c r="J59" s="1" t="b">
        <f t="array" ref="J59">IF(NOT(H59=""),AND(C59:H59&gt;B59:G59),IF(NOT(G59=""),AND(C59:G59&gt;B59:F59),IF(NOT(F59=""),AND(C59:F59&gt;B59:E59),AND(C59:E59&gt;B59:D59))))</f>
        <v>0</v>
      </c>
      <c r="K59" s="1" t="b">
        <f t="array" ref="K59">IF(NOT(H59=""),AND(C59:H59&lt;B59:G59),IF(NOT(G59=""),AND(C59:G59&lt;B59:F59),IF(NOT(F59=""),AND(C59:F59&lt;B59:E59),AND(C59:E59&lt;B59:D59))))</f>
        <v>0</v>
      </c>
      <c r="L59" s="1" t="b">
        <f t="array" ref="L59">IF(NOT(H59=""),AND(AND(ABS(C59:H59-B59:G59)&gt;0),AND(ABS(C59:H59-B59:G59)&lt;4)),IF(NOT(G59=""),AND(AND(ABS(C59:G59-B59:F59)&gt;0),AND(ABS(C59:G59-B59:F59)&lt;4)),IF(NOT(F59=""),AND(AND(ABS(C59:F59-B59:E59)&gt;0),AND(ABS(C59:F59-B59:E59)&lt;4)),AND(AND(ABS(C59:E59-B59:D59)&gt;0),AND(ABS(C59:E59-B59:D59)&lt;4)))))</f>
        <v>0</v>
      </c>
      <c r="M59" s="1" t="b">
        <f t="shared" si="1"/>
        <v>0</v>
      </c>
    </row>
    <row r="60" ht="15.75" customHeight="1">
      <c r="A60" s="1" t="s">
        <v>69</v>
      </c>
      <c r="B60" s="1">
        <f>IFERROR(__xludf.DUMMYFUNCTION("SPLIT(A60,"" "")"),40.0)</f>
        <v>40</v>
      </c>
      <c r="C60" s="1">
        <f>IFERROR(__xludf.DUMMYFUNCTION("""COMPUTED_VALUE"""),40.0)</f>
        <v>40</v>
      </c>
      <c r="D60" s="1">
        <f>IFERROR(__xludf.DUMMYFUNCTION("""COMPUTED_VALUE"""),42.0)</f>
        <v>42</v>
      </c>
      <c r="E60" s="1">
        <f>IFERROR(__xludf.DUMMYFUNCTION("""COMPUTED_VALUE"""),43.0)</f>
        <v>43</v>
      </c>
      <c r="F60" s="1">
        <f>IFERROR(__xludf.DUMMYFUNCTION("""COMPUTED_VALUE"""),46.0)</f>
        <v>46</v>
      </c>
      <c r="G60" s="1">
        <f>IFERROR(__xludf.DUMMYFUNCTION("""COMPUTED_VALUE"""),44.0)</f>
        <v>44</v>
      </c>
      <c r="H60" s="1">
        <f>IFERROR(__xludf.DUMMYFUNCTION("""COMPUTED_VALUE"""),46.0)</f>
        <v>46</v>
      </c>
      <c r="I60" s="1">
        <f>IFERROR(__xludf.DUMMYFUNCTION("""COMPUTED_VALUE"""),53.0)</f>
        <v>53</v>
      </c>
      <c r="J60" s="1" t="b">
        <f t="array" ref="J60">IF(NOT(H60=""),AND(C60:H60&gt;B60:G60),IF(NOT(G60=""),AND(C60:G60&gt;B60:F60),IF(NOT(F60=""),AND(C60:F60&gt;B60:E60),AND(C60:E60&gt;B60:D60))))</f>
        <v>0</v>
      </c>
      <c r="K60" s="1" t="b">
        <f t="array" ref="K60">IF(NOT(H60=""),AND(C60:H60&lt;B60:G60),IF(NOT(G60=""),AND(C60:G60&lt;B60:F60),IF(NOT(F60=""),AND(C60:F60&lt;B60:E60),AND(C60:E60&lt;B60:D60))))</f>
        <v>0</v>
      </c>
      <c r="L60" s="1" t="b">
        <f t="array" ref="L60">IF(NOT(H60=""),AND(AND(ABS(C60:H60-B60:G60)&gt;0),AND(ABS(C60:H60-B60:G60)&lt;4)),IF(NOT(G60=""),AND(AND(ABS(C60:G60-B60:F60)&gt;0),AND(ABS(C60:G60-B60:F60)&lt;4)),IF(NOT(F60=""),AND(AND(ABS(C60:F60-B60:E60)&gt;0),AND(ABS(C60:F60-B60:E60)&lt;4)),AND(AND(ABS(C60:E60-B60:D60)&gt;0),AND(ABS(C60:E60-B60:D60)&lt;4)))))</f>
        <v>0</v>
      </c>
      <c r="M60" s="1" t="b">
        <f t="shared" si="1"/>
        <v>0</v>
      </c>
    </row>
    <row r="61" ht="15.75" customHeight="1">
      <c r="A61" s="1" t="s">
        <v>70</v>
      </c>
      <c r="B61" s="1">
        <f>IFERROR(__xludf.DUMMYFUNCTION("SPLIT(A61,"" "")"),40.0)</f>
        <v>40</v>
      </c>
      <c r="C61" s="1">
        <f>IFERROR(__xludf.DUMMYFUNCTION("""COMPUTED_VALUE"""),40.0)</f>
        <v>40</v>
      </c>
      <c r="D61" s="1">
        <f>IFERROR(__xludf.DUMMYFUNCTION("""COMPUTED_VALUE"""),40.0)</f>
        <v>40</v>
      </c>
      <c r="E61" s="1">
        <f>IFERROR(__xludf.DUMMYFUNCTION("""COMPUTED_VALUE"""),43.0)</f>
        <v>43</v>
      </c>
      <c r="F61" s="2">
        <f>IFERROR(__xludf.DUMMYFUNCTION("""COMPUTED_VALUE"""),44.0)</f>
        <v>44</v>
      </c>
      <c r="J61" s="1" t="b">
        <f t="array" ref="J61">IF(NOT(H61=""),AND(C61:H61&gt;B61:G61),IF(NOT(G61=""),AND(C61:G61&gt;B61:F61),IF(NOT(F61=""),AND(C61:F61&gt;B61:E61),AND(C61:E61&gt;B61:D61))))</f>
        <v>0</v>
      </c>
      <c r="K61" s="1" t="b">
        <f t="array" ref="K61">IF(NOT(H61=""),AND(C61:H61&lt;B61:G61),IF(NOT(G61=""),AND(C61:G61&lt;B61:F61),IF(NOT(F61=""),AND(C61:F61&lt;B61:E61),AND(C61:E61&lt;B61:D61))))</f>
        <v>0</v>
      </c>
      <c r="L61" s="1" t="b">
        <f t="array" ref="L61">IF(NOT(H61=""),AND(AND(ABS(C61:H61-B61:G61)&gt;0),AND(ABS(C61:H61-B61:G61)&lt;4)),IF(NOT(G61=""),AND(AND(ABS(C61:G61-B61:F61)&gt;0),AND(ABS(C61:G61-B61:F61)&lt;4)),IF(NOT(F61=""),AND(AND(ABS(C61:F61-B61:E61)&gt;0),AND(ABS(C61:F61-B61:E61)&lt;4)),AND(AND(ABS(C61:E61-B61:D61)&gt;0),AND(ABS(C61:E61-B61:D61)&lt;4)))))</f>
        <v>0</v>
      </c>
      <c r="M61" s="1" t="b">
        <f t="shared" si="1"/>
        <v>0</v>
      </c>
    </row>
    <row r="62" ht="15.75" customHeight="1">
      <c r="A62" s="1" t="s">
        <v>71</v>
      </c>
      <c r="B62" s="1">
        <f>IFERROR(__xludf.DUMMYFUNCTION("SPLIT(A62,"" "")"),45.0)</f>
        <v>45</v>
      </c>
      <c r="C62" s="1">
        <f>IFERROR(__xludf.DUMMYFUNCTION("""COMPUTED_VALUE"""),45.0)</f>
        <v>45</v>
      </c>
      <c r="D62" s="1">
        <f>IFERROR(__xludf.DUMMYFUNCTION("""COMPUTED_VALUE"""),45.0)</f>
        <v>45</v>
      </c>
      <c r="E62" s="1">
        <f>IFERROR(__xludf.DUMMYFUNCTION("""COMPUTED_VALUE"""),46.0)</f>
        <v>46</v>
      </c>
      <c r="F62" s="2">
        <f>IFERROR(__xludf.DUMMYFUNCTION("""COMPUTED_VALUE"""),45.0)</f>
        <v>45</v>
      </c>
      <c r="J62" s="1" t="b">
        <f t="array" ref="J62">IF(NOT(H62=""),AND(C62:H62&gt;B62:G62),IF(NOT(G62=""),AND(C62:G62&gt;B62:F62),IF(NOT(F62=""),AND(C62:F62&gt;B62:E62),AND(C62:E62&gt;B62:D62))))</f>
        <v>0</v>
      </c>
      <c r="K62" s="1" t="b">
        <f t="array" ref="K62">IF(NOT(H62=""),AND(C62:H62&lt;B62:G62),IF(NOT(G62=""),AND(C62:G62&lt;B62:F62),IF(NOT(F62=""),AND(C62:F62&lt;B62:E62),AND(C62:E62&lt;B62:D62))))</f>
        <v>0</v>
      </c>
      <c r="L62" s="1" t="b">
        <f t="array" ref="L62">IF(NOT(H62=""),AND(AND(ABS(C62:H62-B62:G62)&gt;0),AND(ABS(C62:H62-B62:G62)&lt;4)),IF(NOT(G62=""),AND(AND(ABS(C62:G62-B62:F62)&gt;0),AND(ABS(C62:G62-B62:F62)&lt;4)),IF(NOT(F62=""),AND(AND(ABS(C62:F62-B62:E62)&gt;0),AND(ABS(C62:F62-B62:E62)&lt;4)),AND(AND(ABS(C62:E62-B62:D62)&gt;0),AND(ABS(C62:E62-B62:D62)&lt;4)))))</f>
        <v>0</v>
      </c>
      <c r="M62" s="1" t="b">
        <f t="shared" si="1"/>
        <v>0</v>
      </c>
    </row>
    <row r="63" ht="15.75" customHeight="1">
      <c r="A63" s="1" t="s">
        <v>72</v>
      </c>
      <c r="B63" s="1">
        <f>IFERROR(__xludf.DUMMYFUNCTION("SPLIT(A63,"" "")"),54.0)</f>
        <v>54</v>
      </c>
      <c r="C63" s="1">
        <f>IFERROR(__xludf.DUMMYFUNCTION("""COMPUTED_VALUE"""),54.0)</f>
        <v>54</v>
      </c>
      <c r="D63" s="1">
        <f>IFERROR(__xludf.DUMMYFUNCTION("""COMPUTED_VALUE"""),54.0)</f>
        <v>54</v>
      </c>
      <c r="E63" s="1">
        <f>IFERROR(__xludf.DUMMYFUNCTION("""COMPUTED_VALUE"""),55.0)</f>
        <v>55</v>
      </c>
      <c r="F63" s="2">
        <f>IFERROR(__xludf.DUMMYFUNCTION("""COMPUTED_VALUE"""),55.0)</f>
        <v>55</v>
      </c>
      <c r="J63" s="1" t="b">
        <f t="array" ref="J63">IF(NOT(H63=""),AND(C63:H63&gt;B63:G63),IF(NOT(G63=""),AND(C63:G63&gt;B63:F63),IF(NOT(F63=""),AND(C63:F63&gt;B63:E63),AND(C63:E63&gt;B63:D63))))</f>
        <v>0</v>
      </c>
      <c r="K63" s="1" t="b">
        <f t="array" ref="K63">IF(NOT(H63=""),AND(C63:H63&lt;B63:G63),IF(NOT(G63=""),AND(C63:G63&lt;B63:F63),IF(NOT(F63=""),AND(C63:F63&lt;B63:E63),AND(C63:E63&lt;B63:D63))))</f>
        <v>0</v>
      </c>
      <c r="L63" s="1" t="b">
        <f t="array" ref="L63">IF(NOT(H63=""),AND(AND(ABS(C63:H63-B63:G63)&gt;0),AND(ABS(C63:H63-B63:G63)&lt;4)),IF(NOT(G63=""),AND(AND(ABS(C63:G63-B63:F63)&gt;0),AND(ABS(C63:G63-B63:F63)&lt;4)),IF(NOT(F63=""),AND(AND(ABS(C63:F63-B63:E63)&gt;0),AND(ABS(C63:F63-B63:E63)&lt;4)),AND(AND(ABS(C63:E63-B63:D63)&gt;0),AND(ABS(C63:E63-B63:D63)&lt;4)))))</f>
        <v>0</v>
      </c>
      <c r="M63" s="1" t="b">
        <f t="shared" si="1"/>
        <v>0</v>
      </c>
    </row>
    <row r="64" ht="15.75" customHeight="1">
      <c r="A64" s="1" t="s">
        <v>73</v>
      </c>
      <c r="B64" s="1">
        <f>IFERROR(__xludf.DUMMYFUNCTION("SPLIT(A64,"" "")"),28.0)</f>
        <v>28</v>
      </c>
      <c r="C64" s="1">
        <f>IFERROR(__xludf.DUMMYFUNCTION("""COMPUTED_VALUE"""),28.0)</f>
        <v>28</v>
      </c>
      <c r="D64" s="1">
        <f>IFERROR(__xludf.DUMMYFUNCTION("""COMPUTED_VALUE"""),28.0)</f>
        <v>28</v>
      </c>
      <c r="E64" s="1">
        <f>IFERROR(__xludf.DUMMYFUNCTION("""COMPUTED_VALUE"""),30.0)</f>
        <v>30</v>
      </c>
      <c r="F64" s="2">
        <f>IFERROR(__xludf.DUMMYFUNCTION("""COMPUTED_VALUE"""),34.0)</f>
        <v>34</v>
      </c>
      <c r="J64" s="1" t="b">
        <f t="array" ref="J64">IF(NOT(H64=""),AND(C64:H64&gt;B64:G64),IF(NOT(G64=""),AND(C64:G64&gt;B64:F64),IF(NOT(F64=""),AND(C64:F64&gt;B64:E64),AND(C64:E64&gt;B64:D64))))</f>
        <v>0</v>
      </c>
      <c r="K64" s="1" t="b">
        <f t="array" ref="K64">IF(NOT(H64=""),AND(C64:H64&lt;B64:G64),IF(NOT(G64=""),AND(C64:G64&lt;B64:F64),IF(NOT(F64=""),AND(C64:F64&lt;B64:E64),AND(C64:E64&lt;B64:D64))))</f>
        <v>0</v>
      </c>
      <c r="L64" s="1" t="b">
        <f t="array" ref="L64">IF(NOT(H64=""),AND(AND(ABS(C64:H64-B64:G64)&gt;0),AND(ABS(C64:H64-B64:G64)&lt;4)),IF(NOT(G64=""),AND(AND(ABS(C64:G64-B64:F64)&gt;0),AND(ABS(C64:G64-B64:F64)&lt;4)),IF(NOT(F64=""),AND(AND(ABS(C64:F64-B64:E64)&gt;0),AND(ABS(C64:F64-B64:E64)&lt;4)),AND(AND(ABS(C64:E64-B64:D64)&gt;0),AND(ABS(C64:E64-B64:D64)&lt;4)))))</f>
        <v>0</v>
      </c>
      <c r="M64" s="1" t="b">
        <f t="shared" si="1"/>
        <v>0</v>
      </c>
    </row>
    <row r="65" ht="15.75" customHeight="1">
      <c r="A65" s="1" t="s">
        <v>74</v>
      </c>
      <c r="B65" s="1">
        <f>IFERROR(__xludf.DUMMYFUNCTION("SPLIT(A65,"" "")"),45.0)</f>
        <v>45</v>
      </c>
      <c r="C65" s="1">
        <f>IFERROR(__xludf.DUMMYFUNCTION("""COMPUTED_VALUE"""),45.0)</f>
        <v>45</v>
      </c>
      <c r="D65" s="1">
        <f>IFERROR(__xludf.DUMMYFUNCTION("""COMPUTED_VALUE"""),47.0)</f>
        <v>47</v>
      </c>
      <c r="E65" s="1">
        <f>IFERROR(__xludf.DUMMYFUNCTION("""COMPUTED_VALUE"""),49.0)</f>
        <v>49</v>
      </c>
      <c r="F65" s="1">
        <f>IFERROR(__xludf.DUMMYFUNCTION("""COMPUTED_VALUE"""),52.0)</f>
        <v>52</v>
      </c>
      <c r="G65" s="1">
        <f>IFERROR(__xludf.DUMMYFUNCTION("""COMPUTED_VALUE"""),52.0)</f>
        <v>52</v>
      </c>
      <c r="H65" s="2">
        <f>IFERROR(__xludf.DUMMYFUNCTION("""COMPUTED_VALUE"""),59.0)</f>
        <v>59</v>
      </c>
      <c r="J65" s="1" t="b">
        <f t="array" ref="J65">IF(NOT(H65=""),AND(C65:H65&gt;B65:G65),IF(NOT(G65=""),AND(C65:G65&gt;B65:F65),IF(NOT(F65=""),AND(C65:F65&gt;B65:E65),AND(C65:E65&gt;B65:D65))))</f>
        <v>0</v>
      </c>
      <c r="K65" s="1" t="b">
        <f t="array" ref="K65">IF(NOT(H65=""),AND(C65:H65&lt;B65:G65),IF(NOT(G65=""),AND(C65:G65&lt;B65:F65),IF(NOT(F65=""),AND(C65:F65&lt;B65:E65),AND(C65:E65&lt;B65:D65))))</f>
        <v>0</v>
      </c>
      <c r="L65" s="1" t="b">
        <f t="array" ref="L65">IF(NOT(H65=""),AND(AND(ABS(C65:H65-B65:G65)&gt;0),AND(ABS(C65:H65-B65:G65)&lt;4)),IF(NOT(G65=""),AND(AND(ABS(C65:G65-B65:F65)&gt;0),AND(ABS(C65:G65-B65:F65)&lt;4)),IF(NOT(F65=""),AND(AND(ABS(C65:F65-B65:E65)&gt;0),AND(ABS(C65:F65-B65:E65)&lt;4)),AND(AND(ABS(C65:E65-B65:D65)&gt;0),AND(ABS(C65:E65-B65:D65)&lt;4)))))</f>
        <v>0</v>
      </c>
      <c r="M65" s="1" t="b">
        <f t="shared" si="1"/>
        <v>0</v>
      </c>
    </row>
    <row r="66" ht="15.75" customHeight="1">
      <c r="A66" s="1" t="s">
        <v>75</v>
      </c>
      <c r="B66" s="1">
        <f>IFERROR(__xludf.DUMMYFUNCTION("SPLIT(A66,"" "")"),69.0)</f>
        <v>69</v>
      </c>
      <c r="C66" s="1">
        <f>IFERROR(__xludf.DUMMYFUNCTION("""COMPUTED_VALUE"""),69.0)</f>
        <v>69</v>
      </c>
      <c r="D66" s="1">
        <f>IFERROR(__xludf.DUMMYFUNCTION("""COMPUTED_VALUE"""),72.0)</f>
        <v>72</v>
      </c>
      <c r="E66" s="1">
        <f>IFERROR(__xludf.DUMMYFUNCTION("""COMPUTED_VALUE"""),73.0)</f>
        <v>73</v>
      </c>
      <c r="F66" s="1">
        <f>IFERROR(__xludf.DUMMYFUNCTION("""COMPUTED_VALUE"""),76.0)</f>
        <v>76</v>
      </c>
      <c r="G66" s="1">
        <f>IFERROR(__xludf.DUMMYFUNCTION("""COMPUTED_VALUE"""),80.0)</f>
        <v>80</v>
      </c>
      <c r="H66" s="1">
        <f>IFERROR(__xludf.DUMMYFUNCTION("""COMPUTED_VALUE"""),82.0)</f>
        <v>82</v>
      </c>
      <c r="I66" s="1">
        <f>IFERROR(__xludf.DUMMYFUNCTION("""COMPUTED_VALUE"""),84.0)</f>
        <v>84</v>
      </c>
      <c r="J66" s="1" t="b">
        <f t="array" ref="J66">IF(NOT(H66=""),AND(C66:H66&gt;B66:G66),IF(NOT(G66=""),AND(C66:G66&gt;B66:F66),IF(NOT(F66=""),AND(C66:F66&gt;B66:E66),AND(C66:E66&gt;B66:D66))))</f>
        <v>0</v>
      </c>
      <c r="K66" s="1" t="b">
        <f t="array" ref="K66">IF(NOT(H66=""),AND(C66:H66&lt;B66:G66),IF(NOT(G66=""),AND(C66:G66&lt;B66:F66),IF(NOT(F66=""),AND(C66:F66&lt;B66:E66),AND(C66:E66&lt;B66:D66))))</f>
        <v>0</v>
      </c>
      <c r="L66" s="1" t="b">
        <f t="array" ref="L66">IF(NOT(H66=""),AND(AND(ABS(C66:H66-B66:G66)&gt;0),AND(ABS(C66:H66-B66:G66)&lt;4)),IF(NOT(G66=""),AND(AND(ABS(C66:G66-B66:F66)&gt;0),AND(ABS(C66:G66-B66:F66)&lt;4)),IF(NOT(F66=""),AND(AND(ABS(C66:F66-B66:E66)&gt;0),AND(ABS(C66:F66-B66:E66)&lt;4)),AND(AND(ABS(C66:E66-B66:D66)&gt;0),AND(ABS(C66:E66-B66:D66)&lt;4)))))</f>
        <v>0</v>
      </c>
      <c r="M66" s="1" t="b">
        <f t="shared" si="1"/>
        <v>0</v>
      </c>
    </row>
    <row r="67" ht="15.75" customHeight="1">
      <c r="A67" s="1" t="s">
        <v>76</v>
      </c>
      <c r="B67" s="1">
        <f>IFERROR(__xludf.DUMMYFUNCTION("SPLIT(A67,"" "")"),19.0)</f>
        <v>19</v>
      </c>
      <c r="C67" s="1">
        <f>IFERROR(__xludf.DUMMYFUNCTION("""COMPUTED_VALUE"""),19.0)</f>
        <v>19</v>
      </c>
      <c r="D67" s="1">
        <f>IFERROR(__xludf.DUMMYFUNCTION("""COMPUTED_VALUE"""),23.0)</f>
        <v>23</v>
      </c>
      <c r="E67" s="1">
        <f>IFERROR(__xludf.DUMMYFUNCTION("""COMPUTED_VALUE"""),26.0)</f>
        <v>26</v>
      </c>
      <c r="F67" s="1">
        <f>IFERROR(__xludf.DUMMYFUNCTION("""COMPUTED_VALUE"""),29.0)</f>
        <v>29</v>
      </c>
      <c r="G67" s="1">
        <f>IFERROR(__xludf.DUMMYFUNCTION("""COMPUTED_VALUE"""),30.0)</f>
        <v>30</v>
      </c>
      <c r="H67" s="2">
        <f>IFERROR(__xludf.DUMMYFUNCTION("""COMPUTED_VALUE"""),29.0)</f>
        <v>29</v>
      </c>
      <c r="J67" s="1" t="b">
        <f t="array" ref="J67">IF(NOT(H67=""),AND(C67:H67&gt;B67:G67),IF(NOT(G67=""),AND(C67:G67&gt;B67:F67),IF(NOT(F67=""),AND(C67:F67&gt;B67:E67),AND(C67:E67&gt;B67:D67))))</f>
        <v>0</v>
      </c>
      <c r="K67" s="1" t="b">
        <f t="array" ref="K67">IF(NOT(H67=""),AND(C67:H67&lt;B67:G67),IF(NOT(G67=""),AND(C67:G67&lt;B67:F67),IF(NOT(F67=""),AND(C67:F67&lt;B67:E67),AND(C67:E67&lt;B67:D67))))</f>
        <v>0</v>
      </c>
      <c r="L67" s="1" t="b">
        <f t="array" ref="L67">IF(NOT(H67=""),AND(AND(ABS(C67:H67-B67:G67)&gt;0),AND(ABS(C67:H67-B67:G67)&lt;4)),IF(NOT(G67=""),AND(AND(ABS(C67:G67-B67:F67)&gt;0),AND(ABS(C67:G67-B67:F67)&lt;4)),IF(NOT(F67=""),AND(AND(ABS(C67:F67-B67:E67)&gt;0),AND(ABS(C67:F67-B67:E67)&lt;4)),AND(AND(ABS(C67:E67-B67:D67)&gt;0),AND(ABS(C67:E67-B67:D67)&lt;4)))))</f>
        <v>0</v>
      </c>
      <c r="M67" s="1" t="b">
        <f t="shared" si="1"/>
        <v>0</v>
      </c>
    </row>
    <row r="68" ht="15.75" customHeight="1">
      <c r="A68" s="1" t="s">
        <v>77</v>
      </c>
      <c r="B68" s="1">
        <f>IFERROR(__xludf.DUMMYFUNCTION("SPLIT(A68,"" "")"),53.0)</f>
        <v>53</v>
      </c>
      <c r="C68" s="1">
        <f>IFERROR(__xludf.DUMMYFUNCTION("""COMPUTED_VALUE"""),53.0)</f>
        <v>53</v>
      </c>
      <c r="D68" s="1">
        <f>IFERROR(__xludf.DUMMYFUNCTION("""COMPUTED_VALUE"""),57.0)</f>
        <v>57</v>
      </c>
      <c r="E68" s="1">
        <f>IFERROR(__xludf.DUMMYFUNCTION("""COMPUTED_VALUE"""),60.0)</f>
        <v>60</v>
      </c>
      <c r="F68" s="1">
        <f>IFERROR(__xludf.DUMMYFUNCTION("""COMPUTED_VALUE"""),63.0)</f>
        <v>63</v>
      </c>
      <c r="G68" s="1">
        <f>IFERROR(__xludf.DUMMYFUNCTION("""COMPUTED_VALUE"""),64.0)</f>
        <v>64</v>
      </c>
      <c r="H68" s="2">
        <f>IFERROR(__xludf.DUMMYFUNCTION("""COMPUTED_VALUE"""),64.0)</f>
        <v>64</v>
      </c>
      <c r="J68" s="1" t="b">
        <f t="array" ref="J68">IF(NOT(H68=""),AND(C68:H68&gt;B68:G68),IF(NOT(G68=""),AND(C68:G68&gt;B68:F68),IF(NOT(F68=""),AND(C68:F68&gt;B68:E68),AND(C68:E68&gt;B68:D68))))</f>
        <v>0</v>
      </c>
      <c r="K68" s="1" t="b">
        <f t="array" ref="K68">IF(NOT(H68=""),AND(C68:H68&lt;B68:G68),IF(NOT(G68=""),AND(C68:G68&lt;B68:F68),IF(NOT(F68=""),AND(C68:F68&lt;B68:E68),AND(C68:E68&lt;B68:D68))))</f>
        <v>0</v>
      </c>
      <c r="L68" s="1" t="b">
        <f t="array" ref="L68">IF(NOT(H68=""),AND(AND(ABS(C68:H68-B68:G68)&gt;0),AND(ABS(C68:H68-B68:G68)&lt;4)),IF(NOT(G68=""),AND(AND(ABS(C68:G68-B68:F68)&gt;0),AND(ABS(C68:G68-B68:F68)&lt;4)),IF(NOT(F68=""),AND(AND(ABS(C68:F68-B68:E68)&gt;0),AND(ABS(C68:F68-B68:E68)&lt;4)),AND(AND(ABS(C68:E68-B68:D68)&gt;0),AND(ABS(C68:E68-B68:D68)&lt;4)))))</f>
        <v>0</v>
      </c>
      <c r="M68" s="1" t="b">
        <f t="shared" si="1"/>
        <v>0</v>
      </c>
    </row>
    <row r="69" ht="15.75" customHeight="1">
      <c r="A69" s="1" t="s">
        <v>78</v>
      </c>
      <c r="B69" s="1">
        <f>IFERROR(__xludf.DUMMYFUNCTION("SPLIT(A69,"" "")"),41.0)</f>
        <v>41</v>
      </c>
      <c r="C69" s="1">
        <f>IFERROR(__xludf.DUMMYFUNCTION("""COMPUTED_VALUE"""),41.0)</f>
        <v>41</v>
      </c>
      <c r="D69" s="1">
        <f>IFERROR(__xludf.DUMMYFUNCTION("""COMPUTED_VALUE"""),45.0)</f>
        <v>45</v>
      </c>
      <c r="E69" s="1">
        <f>IFERROR(__xludf.DUMMYFUNCTION("""COMPUTED_VALUE"""),48.0)</f>
        <v>48</v>
      </c>
      <c r="F69" s="2">
        <f>IFERROR(__xludf.DUMMYFUNCTION("""COMPUTED_VALUE"""),52.0)</f>
        <v>52</v>
      </c>
      <c r="J69" s="1" t="b">
        <f t="array" ref="J69">IF(NOT(H69=""),AND(C69:H69&gt;B69:G69),IF(NOT(G69=""),AND(C69:G69&gt;B69:F69),IF(NOT(F69=""),AND(C69:F69&gt;B69:E69),AND(C69:E69&gt;B69:D69))))</f>
        <v>0</v>
      </c>
      <c r="K69" s="1" t="b">
        <f t="array" ref="K69">IF(NOT(H69=""),AND(C69:H69&lt;B69:G69),IF(NOT(G69=""),AND(C69:G69&lt;B69:F69),IF(NOT(F69=""),AND(C69:F69&lt;B69:E69),AND(C69:E69&lt;B69:D69))))</f>
        <v>0</v>
      </c>
      <c r="L69" s="1" t="b">
        <f t="array" ref="L69">IF(NOT(H69=""),AND(AND(ABS(C69:H69-B69:G69)&gt;0),AND(ABS(C69:H69-B69:G69)&lt;4)),IF(NOT(G69=""),AND(AND(ABS(C69:G69-B69:F69)&gt;0),AND(ABS(C69:G69-B69:F69)&lt;4)),IF(NOT(F69=""),AND(AND(ABS(C69:F69-B69:E69)&gt;0),AND(ABS(C69:F69-B69:E69)&lt;4)),AND(AND(ABS(C69:E69-B69:D69)&gt;0),AND(ABS(C69:E69-B69:D69)&lt;4)))))</f>
        <v>0</v>
      </c>
      <c r="M69" s="1" t="b">
        <f t="shared" si="1"/>
        <v>0</v>
      </c>
    </row>
    <row r="70" ht="15.75" customHeight="1">
      <c r="A70" s="1" t="s">
        <v>79</v>
      </c>
      <c r="B70" s="1">
        <f>IFERROR(__xludf.DUMMYFUNCTION("SPLIT(A70,"" "")"),69.0)</f>
        <v>69</v>
      </c>
      <c r="C70" s="1">
        <f>IFERROR(__xludf.DUMMYFUNCTION("""COMPUTED_VALUE"""),69.0)</f>
        <v>69</v>
      </c>
      <c r="D70" s="1">
        <f>IFERROR(__xludf.DUMMYFUNCTION("""COMPUTED_VALUE"""),72.0)</f>
        <v>72</v>
      </c>
      <c r="E70" s="1">
        <f>IFERROR(__xludf.DUMMYFUNCTION("""COMPUTED_VALUE"""),74.0)</f>
        <v>74</v>
      </c>
      <c r="F70" s="1">
        <f>IFERROR(__xludf.DUMMYFUNCTION("""COMPUTED_VALUE"""),78.0)</f>
        <v>78</v>
      </c>
      <c r="G70" s="1">
        <f>IFERROR(__xludf.DUMMYFUNCTION("""COMPUTED_VALUE"""),81.0)</f>
        <v>81</v>
      </c>
      <c r="H70" s="2">
        <f>IFERROR(__xludf.DUMMYFUNCTION("""COMPUTED_VALUE"""),88.0)</f>
        <v>88</v>
      </c>
      <c r="J70" s="1" t="b">
        <f t="array" ref="J70">IF(NOT(H70=""),AND(C70:H70&gt;B70:G70),IF(NOT(G70=""),AND(C70:G70&gt;B70:F70),IF(NOT(F70=""),AND(C70:F70&gt;B70:E70),AND(C70:E70&gt;B70:D70))))</f>
        <v>0</v>
      </c>
      <c r="K70" s="1" t="b">
        <f t="array" ref="K70">IF(NOT(H70=""),AND(C70:H70&lt;B70:G70),IF(NOT(G70=""),AND(C70:G70&lt;B70:F70),IF(NOT(F70=""),AND(C70:F70&lt;B70:E70),AND(C70:E70&lt;B70:D70))))</f>
        <v>0</v>
      </c>
      <c r="L70" s="1" t="b">
        <f t="array" ref="L70">IF(NOT(H70=""),AND(AND(ABS(C70:H70-B70:G70)&gt;0),AND(ABS(C70:H70-B70:G70)&lt;4)),IF(NOT(G70=""),AND(AND(ABS(C70:G70-B70:F70)&gt;0),AND(ABS(C70:G70-B70:F70)&lt;4)),IF(NOT(F70=""),AND(AND(ABS(C70:F70-B70:E70)&gt;0),AND(ABS(C70:F70-B70:E70)&lt;4)),AND(AND(ABS(C70:E70-B70:D70)&gt;0),AND(ABS(C70:E70-B70:D70)&lt;4)))))</f>
        <v>0</v>
      </c>
      <c r="M70" s="1" t="b">
        <f t="shared" si="1"/>
        <v>0</v>
      </c>
    </row>
    <row r="71" ht="15.75" customHeight="1">
      <c r="A71" s="1" t="s">
        <v>80</v>
      </c>
      <c r="B71" s="1">
        <f>IFERROR(__xludf.DUMMYFUNCTION("SPLIT(A71,"" "")"),49.0)</f>
        <v>49</v>
      </c>
      <c r="C71" s="1">
        <f>IFERROR(__xludf.DUMMYFUNCTION("""COMPUTED_VALUE"""),49.0)</f>
        <v>49</v>
      </c>
      <c r="D71" s="1">
        <f>IFERROR(__xludf.DUMMYFUNCTION("""COMPUTED_VALUE"""),51.0)</f>
        <v>51</v>
      </c>
      <c r="E71" s="1">
        <f>IFERROR(__xludf.DUMMYFUNCTION("""COMPUTED_VALUE"""),52.0)</f>
        <v>52</v>
      </c>
      <c r="F71" s="1">
        <f>IFERROR(__xludf.DUMMYFUNCTION("""COMPUTED_VALUE"""),55.0)</f>
        <v>55</v>
      </c>
      <c r="G71" s="1">
        <f>IFERROR(__xludf.DUMMYFUNCTION("""COMPUTED_VALUE"""),61.0)</f>
        <v>61</v>
      </c>
      <c r="H71" s="2">
        <f>IFERROR(__xludf.DUMMYFUNCTION("""COMPUTED_VALUE"""),62.0)</f>
        <v>62</v>
      </c>
      <c r="J71" s="1" t="b">
        <f t="array" ref="J71">IF(NOT(H71=""),AND(C71:H71&gt;B71:G71),IF(NOT(G71=""),AND(C71:G71&gt;B71:F71),IF(NOT(F71=""),AND(C71:F71&gt;B71:E71),AND(C71:E71&gt;B71:D71))))</f>
        <v>0</v>
      </c>
      <c r="K71" s="1" t="b">
        <f t="array" ref="K71">IF(NOT(H71=""),AND(C71:H71&lt;B71:G71),IF(NOT(G71=""),AND(C71:G71&lt;B71:F71),IF(NOT(F71=""),AND(C71:F71&lt;B71:E71),AND(C71:E71&lt;B71:D71))))</f>
        <v>0</v>
      </c>
      <c r="L71" s="1" t="b">
        <f t="array" ref="L71">IF(NOT(H71=""),AND(AND(ABS(C71:H71-B71:G71)&gt;0),AND(ABS(C71:H71-B71:G71)&lt;4)),IF(NOT(G71=""),AND(AND(ABS(C71:G71-B71:F71)&gt;0),AND(ABS(C71:G71-B71:F71)&lt;4)),IF(NOT(F71=""),AND(AND(ABS(C71:F71-B71:E71)&gt;0),AND(ABS(C71:F71-B71:E71)&lt;4)),AND(AND(ABS(C71:E71-B71:D71)&gt;0),AND(ABS(C71:E71-B71:D71)&lt;4)))))</f>
        <v>0</v>
      </c>
      <c r="M71" s="1" t="b">
        <f t="shared" si="1"/>
        <v>0</v>
      </c>
    </row>
    <row r="72" ht="15.75" customHeight="1">
      <c r="A72" s="1" t="s">
        <v>81</v>
      </c>
      <c r="B72" s="1">
        <f>IFERROR(__xludf.DUMMYFUNCTION("SPLIT(A72,"" "")"),26.0)</f>
        <v>26</v>
      </c>
      <c r="C72" s="1">
        <f>IFERROR(__xludf.DUMMYFUNCTION("""COMPUTED_VALUE"""),26.0)</f>
        <v>26</v>
      </c>
      <c r="D72" s="1">
        <f>IFERROR(__xludf.DUMMYFUNCTION("""COMPUTED_VALUE"""),27.0)</f>
        <v>27</v>
      </c>
      <c r="E72" s="1">
        <f>IFERROR(__xludf.DUMMYFUNCTION("""COMPUTED_VALUE"""),29.0)</f>
        <v>29</v>
      </c>
      <c r="F72" s="1">
        <f>IFERROR(__xludf.DUMMYFUNCTION("""COMPUTED_VALUE"""),35.0)</f>
        <v>35</v>
      </c>
      <c r="G72" s="1">
        <f>IFERROR(__xludf.DUMMYFUNCTION("""COMPUTED_VALUE"""),38.0)</f>
        <v>38</v>
      </c>
      <c r="H72" s="2">
        <f>IFERROR(__xludf.DUMMYFUNCTION("""COMPUTED_VALUE"""),37.0)</f>
        <v>37</v>
      </c>
      <c r="J72" s="1" t="b">
        <f t="array" ref="J72">IF(NOT(H72=""),AND(C72:H72&gt;B72:G72),IF(NOT(G72=""),AND(C72:G72&gt;B72:F72),IF(NOT(F72=""),AND(C72:F72&gt;B72:E72),AND(C72:E72&gt;B72:D72))))</f>
        <v>0</v>
      </c>
      <c r="K72" s="1" t="b">
        <f t="array" ref="K72">IF(NOT(H72=""),AND(C72:H72&lt;B72:G72),IF(NOT(G72=""),AND(C72:G72&lt;B72:F72),IF(NOT(F72=""),AND(C72:F72&lt;B72:E72),AND(C72:E72&lt;B72:D72))))</f>
        <v>0</v>
      </c>
      <c r="L72" s="1" t="b">
        <f t="array" ref="L72">IF(NOT(H72=""),AND(AND(ABS(C72:H72-B72:G72)&gt;0),AND(ABS(C72:H72-B72:G72)&lt;4)),IF(NOT(G72=""),AND(AND(ABS(C72:G72-B72:F72)&gt;0),AND(ABS(C72:G72-B72:F72)&lt;4)),IF(NOT(F72=""),AND(AND(ABS(C72:F72-B72:E72)&gt;0),AND(ABS(C72:F72-B72:E72)&lt;4)),AND(AND(ABS(C72:E72-B72:D72)&gt;0),AND(ABS(C72:E72-B72:D72)&lt;4)))))</f>
        <v>0</v>
      </c>
      <c r="M72" s="1" t="b">
        <f t="shared" si="1"/>
        <v>0</v>
      </c>
    </row>
    <row r="73" ht="15.75" customHeight="1">
      <c r="A73" s="1" t="s">
        <v>82</v>
      </c>
      <c r="B73" s="1">
        <f>IFERROR(__xludf.DUMMYFUNCTION("SPLIT(A73,"" "")"),2.0)</f>
        <v>2</v>
      </c>
      <c r="C73" s="1">
        <f>IFERROR(__xludf.DUMMYFUNCTION("""COMPUTED_VALUE"""),2.0)</f>
        <v>2</v>
      </c>
      <c r="D73" s="1">
        <f>IFERROR(__xludf.DUMMYFUNCTION("""COMPUTED_VALUE"""),8.0)</f>
        <v>8</v>
      </c>
      <c r="E73" s="1">
        <f>IFERROR(__xludf.DUMMYFUNCTION("""COMPUTED_VALUE"""),9.0)</f>
        <v>9</v>
      </c>
      <c r="F73" s="2">
        <f>IFERROR(__xludf.DUMMYFUNCTION("""COMPUTED_VALUE"""),9.0)</f>
        <v>9</v>
      </c>
      <c r="J73" s="1" t="b">
        <f t="array" ref="J73">IF(NOT(H73=""),AND(C73:H73&gt;B73:G73),IF(NOT(G73=""),AND(C73:G73&gt;B73:F73),IF(NOT(F73=""),AND(C73:F73&gt;B73:E73),AND(C73:E73&gt;B73:D73))))</f>
        <v>0</v>
      </c>
      <c r="K73" s="1" t="b">
        <f t="array" ref="K73">IF(NOT(H73=""),AND(C73:H73&lt;B73:G73),IF(NOT(G73=""),AND(C73:G73&lt;B73:F73),IF(NOT(F73=""),AND(C73:F73&lt;B73:E73),AND(C73:E73&lt;B73:D73))))</f>
        <v>0</v>
      </c>
      <c r="L73" s="1" t="b">
        <f t="array" ref="L73">IF(NOT(H73=""),AND(AND(ABS(C73:H73-B73:G73)&gt;0),AND(ABS(C73:H73-B73:G73)&lt;4)),IF(NOT(G73=""),AND(AND(ABS(C73:G73-B73:F73)&gt;0),AND(ABS(C73:G73-B73:F73)&lt;4)),IF(NOT(F73=""),AND(AND(ABS(C73:F73-B73:E73)&gt;0),AND(ABS(C73:F73-B73:E73)&lt;4)),AND(AND(ABS(C73:E73-B73:D73)&gt;0),AND(ABS(C73:E73-B73:D73)&lt;4)))))</f>
        <v>0</v>
      </c>
      <c r="M73" s="1" t="b">
        <f t="shared" si="1"/>
        <v>0</v>
      </c>
    </row>
    <row r="74" ht="15.75" customHeight="1">
      <c r="A74" s="1" t="s">
        <v>83</v>
      </c>
      <c r="B74" s="1">
        <f>IFERROR(__xludf.DUMMYFUNCTION("SPLIT(A74,"" "")"),78.0)</f>
        <v>78</v>
      </c>
      <c r="C74" s="1">
        <f>IFERROR(__xludf.DUMMYFUNCTION("""COMPUTED_VALUE"""),78.0)</f>
        <v>78</v>
      </c>
      <c r="D74" s="1">
        <f>IFERROR(__xludf.DUMMYFUNCTION("""COMPUTED_VALUE"""),84.0)</f>
        <v>84</v>
      </c>
      <c r="E74" s="1">
        <f>IFERROR(__xludf.DUMMYFUNCTION("""COMPUTED_VALUE"""),85.0)</f>
        <v>85</v>
      </c>
      <c r="F74" s="1">
        <f>IFERROR(__xludf.DUMMYFUNCTION("""COMPUTED_VALUE"""),87.0)</f>
        <v>87</v>
      </c>
      <c r="G74" s="1">
        <f>IFERROR(__xludf.DUMMYFUNCTION("""COMPUTED_VALUE"""),89.0)</f>
        <v>89</v>
      </c>
      <c r="H74" s="2">
        <f>IFERROR(__xludf.DUMMYFUNCTION("""COMPUTED_VALUE"""),93.0)</f>
        <v>93</v>
      </c>
      <c r="J74" s="1" t="b">
        <f t="array" ref="J74">IF(NOT(H74=""),AND(C74:H74&gt;B74:G74),IF(NOT(G74=""),AND(C74:G74&gt;B74:F74),IF(NOT(F74=""),AND(C74:F74&gt;B74:E74),AND(C74:E74&gt;B74:D74))))</f>
        <v>0</v>
      </c>
      <c r="K74" s="1" t="b">
        <f t="array" ref="K74">IF(NOT(H74=""),AND(C74:H74&lt;B74:G74),IF(NOT(G74=""),AND(C74:G74&lt;B74:F74),IF(NOT(F74=""),AND(C74:F74&lt;B74:E74),AND(C74:E74&lt;B74:D74))))</f>
        <v>0</v>
      </c>
      <c r="L74" s="1" t="b">
        <f t="array" ref="L74">IF(NOT(H74=""),AND(AND(ABS(C74:H74-B74:G74)&gt;0),AND(ABS(C74:H74-B74:G74)&lt;4)),IF(NOT(G74=""),AND(AND(ABS(C74:G74-B74:F74)&gt;0),AND(ABS(C74:G74-B74:F74)&lt;4)),IF(NOT(F74=""),AND(AND(ABS(C74:F74-B74:E74)&gt;0),AND(ABS(C74:F74-B74:E74)&lt;4)),AND(AND(ABS(C74:E74-B74:D74)&gt;0),AND(ABS(C74:E74-B74:D74)&lt;4)))))</f>
        <v>0</v>
      </c>
      <c r="M74" s="1" t="b">
        <f t="shared" si="1"/>
        <v>0</v>
      </c>
    </row>
    <row r="75" ht="15.75" customHeight="1">
      <c r="A75" s="1" t="s">
        <v>84</v>
      </c>
      <c r="B75" s="1">
        <f>IFERROR(__xludf.DUMMYFUNCTION("SPLIT(A75,"" "")"),20.0)</f>
        <v>20</v>
      </c>
      <c r="C75" s="1">
        <f>IFERROR(__xludf.DUMMYFUNCTION("""COMPUTED_VALUE"""),20.0)</f>
        <v>20</v>
      </c>
      <c r="D75" s="1">
        <f>IFERROR(__xludf.DUMMYFUNCTION("""COMPUTED_VALUE"""),22.0)</f>
        <v>22</v>
      </c>
      <c r="E75" s="1">
        <f>IFERROR(__xludf.DUMMYFUNCTION("""COMPUTED_VALUE"""),28.0)</f>
        <v>28</v>
      </c>
      <c r="F75" s="2">
        <f>IFERROR(__xludf.DUMMYFUNCTION("""COMPUTED_VALUE"""),33.0)</f>
        <v>33</v>
      </c>
      <c r="J75" s="1" t="b">
        <f t="array" ref="J75">IF(NOT(H75=""),AND(C75:H75&gt;B75:G75),IF(NOT(G75=""),AND(C75:G75&gt;B75:F75),IF(NOT(F75=""),AND(C75:F75&gt;B75:E75),AND(C75:E75&gt;B75:D75))))</f>
        <v>0</v>
      </c>
      <c r="K75" s="1" t="b">
        <f t="array" ref="K75">IF(NOT(H75=""),AND(C75:H75&lt;B75:G75),IF(NOT(G75=""),AND(C75:G75&lt;B75:F75),IF(NOT(F75=""),AND(C75:F75&lt;B75:E75),AND(C75:E75&lt;B75:D75))))</f>
        <v>0</v>
      </c>
      <c r="L75" s="1" t="b">
        <f t="array" ref="L75">IF(NOT(H75=""),AND(AND(ABS(C75:H75-B75:G75)&gt;0),AND(ABS(C75:H75-B75:G75)&lt;4)),IF(NOT(G75=""),AND(AND(ABS(C75:G75-B75:F75)&gt;0),AND(ABS(C75:G75-B75:F75)&lt;4)),IF(NOT(F75=""),AND(AND(ABS(C75:F75-B75:E75)&gt;0),AND(ABS(C75:F75-B75:E75)&lt;4)),AND(AND(ABS(C75:E75-B75:D75)&gt;0),AND(ABS(C75:E75-B75:D75)&lt;4)))))</f>
        <v>0</v>
      </c>
      <c r="M75" s="1" t="b">
        <f t="shared" si="1"/>
        <v>0</v>
      </c>
    </row>
    <row r="76" ht="15.75" customHeight="1">
      <c r="A76" s="1" t="s">
        <v>85</v>
      </c>
      <c r="B76" s="1">
        <f>IFERROR(__xludf.DUMMYFUNCTION("SPLIT(A76,"" "")"),1.0)</f>
        <v>1</v>
      </c>
      <c r="C76" s="1">
        <f>IFERROR(__xludf.DUMMYFUNCTION("""COMPUTED_VALUE"""),5.0)</f>
        <v>5</v>
      </c>
      <c r="D76" s="1">
        <f>IFERROR(__xludf.DUMMYFUNCTION("""COMPUTED_VALUE"""),8.0)</f>
        <v>8</v>
      </c>
      <c r="E76" s="1">
        <f>IFERROR(__xludf.DUMMYFUNCTION("""COMPUTED_VALUE"""),9.0)</f>
        <v>9</v>
      </c>
      <c r="F76" s="2">
        <f>IFERROR(__xludf.DUMMYFUNCTION("""COMPUTED_VALUE"""),10.0)</f>
        <v>10</v>
      </c>
      <c r="J76" s="1" t="b">
        <f t="array" ref="J76">IF(NOT(H76=""),AND(C76:H76&gt;B76:G76),IF(NOT(G76=""),AND(C76:G76&gt;B76:F76),IF(NOT(F76=""),AND(C76:F76&gt;B76:E76),AND(C76:E76&gt;B76:D76))))</f>
        <v>1</v>
      </c>
      <c r="K76" s="1" t="b">
        <f t="array" ref="K76">IF(NOT(H76=""),AND(C76:H76&lt;B76:G76),IF(NOT(G76=""),AND(C76:G76&lt;B76:F76),IF(NOT(F76=""),AND(C76:F76&lt;B76:E76),AND(C76:E76&lt;B76:D76))))</f>
        <v>0</v>
      </c>
      <c r="L76" s="1" t="b">
        <f t="array" ref="L76">IF(NOT(H76=""),AND(AND(ABS(C76:H76-B76:G76)&gt;0),AND(ABS(C76:H76-B76:G76)&lt;4)),IF(NOT(G76=""),AND(AND(ABS(C76:G76-B76:F76)&gt;0),AND(ABS(C76:G76-B76:F76)&lt;4)),IF(NOT(F76=""),AND(AND(ABS(C76:F76-B76:E76)&gt;0),AND(ABS(C76:F76-B76:E76)&lt;4)),AND(AND(ABS(C76:E76-B76:D76)&gt;0),AND(ABS(C76:E76-B76:D76)&lt;4)))))</f>
        <v>0</v>
      </c>
      <c r="M76" s="1" t="b">
        <f t="shared" si="1"/>
        <v>0</v>
      </c>
    </row>
    <row r="77" ht="15.75" customHeight="1">
      <c r="A77" s="1" t="s">
        <v>86</v>
      </c>
      <c r="B77" s="1">
        <f>IFERROR(__xludf.DUMMYFUNCTION("SPLIT(A77,"" "")"),17.0)</f>
        <v>17</v>
      </c>
      <c r="C77" s="1">
        <f>IFERROR(__xludf.DUMMYFUNCTION("""COMPUTED_VALUE"""),21.0)</f>
        <v>21</v>
      </c>
      <c r="D77" s="1">
        <f>IFERROR(__xludf.DUMMYFUNCTION("""COMPUTED_VALUE"""),23.0)</f>
        <v>23</v>
      </c>
      <c r="E77" s="1">
        <f>IFERROR(__xludf.DUMMYFUNCTION("""COMPUTED_VALUE"""),26.0)</f>
        <v>26</v>
      </c>
      <c r="F77" s="1">
        <f>IFERROR(__xludf.DUMMYFUNCTION("""COMPUTED_VALUE"""),28.0)</f>
        <v>28</v>
      </c>
      <c r="G77" s="1">
        <f>IFERROR(__xludf.DUMMYFUNCTION("""COMPUTED_VALUE"""),30.0)</f>
        <v>30</v>
      </c>
      <c r="H77" s="1">
        <f>IFERROR(__xludf.DUMMYFUNCTION("""COMPUTED_VALUE"""),32.0)</f>
        <v>32</v>
      </c>
      <c r="I77" s="1">
        <f>IFERROR(__xludf.DUMMYFUNCTION("""COMPUTED_VALUE"""),31.0)</f>
        <v>31</v>
      </c>
      <c r="J77" s="1" t="b">
        <f t="array" ref="J77">IF(NOT(H77=""),AND(C77:H77&gt;B77:G77),IF(NOT(G77=""),AND(C77:G77&gt;B77:F77),IF(NOT(F77=""),AND(C77:F77&gt;B77:E77),AND(C77:E77&gt;B77:D77))))</f>
        <v>1</v>
      </c>
      <c r="K77" s="1" t="b">
        <f t="array" ref="K77">IF(NOT(H77=""),AND(C77:H77&lt;B77:G77),IF(NOT(G77=""),AND(C77:G77&lt;B77:F77),IF(NOT(F77=""),AND(C77:F77&lt;B77:E77),AND(C77:E77&lt;B77:D77))))</f>
        <v>0</v>
      </c>
      <c r="L77" s="1" t="b">
        <f t="array" ref="L77">IF(NOT(H77=""),AND(AND(ABS(C77:H77-B77:G77)&gt;0),AND(ABS(C77:H77-B77:G77)&lt;4)),IF(NOT(G77=""),AND(AND(ABS(C77:G77-B77:F77)&gt;0),AND(ABS(C77:G77-B77:F77)&lt;4)),IF(NOT(F77=""),AND(AND(ABS(C77:F77-B77:E77)&gt;0),AND(ABS(C77:F77-B77:E77)&lt;4)),AND(AND(ABS(C77:E77-B77:D77)&gt;0),AND(ABS(C77:E77-B77:D77)&lt;4)))))</f>
        <v>0</v>
      </c>
      <c r="M77" s="1" t="b">
        <f t="shared" si="1"/>
        <v>0</v>
      </c>
    </row>
    <row r="78" ht="15.75" customHeight="1">
      <c r="A78" s="1" t="s">
        <v>87</v>
      </c>
      <c r="B78" s="1">
        <f>IFERROR(__xludf.DUMMYFUNCTION("SPLIT(A78,"" "")"),24.0)</f>
        <v>24</v>
      </c>
      <c r="C78" s="1">
        <f>IFERROR(__xludf.DUMMYFUNCTION("""COMPUTED_VALUE"""),28.0)</f>
        <v>28</v>
      </c>
      <c r="D78" s="1">
        <f>IFERROR(__xludf.DUMMYFUNCTION("""COMPUTED_VALUE"""),29.0)</f>
        <v>29</v>
      </c>
      <c r="E78" s="1">
        <f>IFERROR(__xludf.DUMMYFUNCTION("""COMPUTED_VALUE"""),30.0)</f>
        <v>30</v>
      </c>
      <c r="F78" s="1">
        <f>IFERROR(__xludf.DUMMYFUNCTION("""COMPUTED_VALUE"""),33.0)</f>
        <v>33</v>
      </c>
      <c r="G78" s="1">
        <f>IFERROR(__xludf.DUMMYFUNCTION("""COMPUTED_VALUE"""),35.0)</f>
        <v>35</v>
      </c>
      <c r="H78" s="1">
        <f>IFERROR(__xludf.DUMMYFUNCTION("""COMPUTED_VALUE"""),36.0)</f>
        <v>36</v>
      </c>
      <c r="I78" s="1">
        <f>IFERROR(__xludf.DUMMYFUNCTION("""COMPUTED_VALUE"""),36.0)</f>
        <v>36</v>
      </c>
      <c r="J78" s="1" t="b">
        <f t="array" ref="J78">IF(NOT(H78=""),AND(C78:H78&gt;B78:G78),IF(NOT(G78=""),AND(C78:G78&gt;B78:F78),IF(NOT(F78=""),AND(C78:F78&gt;B78:E78),AND(C78:E78&gt;B78:D78))))</f>
        <v>1</v>
      </c>
      <c r="K78" s="1" t="b">
        <f t="array" ref="K78">IF(NOT(H78=""),AND(C78:H78&lt;B78:G78),IF(NOT(G78=""),AND(C78:G78&lt;B78:F78),IF(NOT(F78=""),AND(C78:F78&lt;B78:E78),AND(C78:E78&lt;B78:D78))))</f>
        <v>0</v>
      </c>
      <c r="L78" s="1" t="b">
        <f t="array" ref="L78">IF(NOT(H78=""),AND(AND(ABS(C78:H78-B78:G78)&gt;0),AND(ABS(C78:H78-B78:G78)&lt;4)),IF(NOT(G78=""),AND(AND(ABS(C78:G78-B78:F78)&gt;0),AND(ABS(C78:G78-B78:F78)&lt;4)),IF(NOT(F78=""),AND(AND(ABS(C78:F78-B78:E78)&gt;0),AND(ABS(C78:F78-B78:E78)&lt;4)),AND(AND(ABS(C78:E78-B78:D78)&gt;0),AND(ABS(C78:E78-B78:D78)&lt;4)))))</f>
        <v>0</v>
      </c>
      <c r="M78" s="1" t="b">
        <f t="shared" si="1"/>
        <v>0</v>
      </c>
    </row>
    <row r="79" ht="15.75" customHeight="1">
      <c r="A79" s="1" t="s">
        <v>88</v>
      </c>
      <c r="B79" s="1">
        <f>IFERROR(__xludf.DUMMYFUNCTION("SPLIT(A79,"" "")"),76.0)</f>
        <v>76</v>
      </c>
      <c r="C79" s="1">
        <f>IFERROR(__xludf.DUMMYFUNCTION("""COMPUTED_VALUE"""),80.0)</f>
        <v>80</v>
      </c>
      <c r="D79" s="1">
        <f>IFERROR(__xludf.DUMMYFUNCTION("""COMPUTED_VALUE"""),82.0)</f>
        <v>82</v>
      </c>
      <c r="E79" s="1">
        <f>IFERROR(__xludf.DUMMYFUNCTION("""COMPUTED_VALUE"""),85.0)</f>
        <v>85</v>
      </c>
      <c r="F79" s="1">
        <f>IFERROR(__xludf.DUMMYFUNCTION("""COMPUTED_VALUE"""),88.0)</f>
        <v>88</v>
      </c>
      <c r="G79" s="2">
        <f>IFERROR(__xludf.DUMMYFUNCTION("""COMPUTED_VALUE"""),92.0)</f>
        <v>92</v>
      </c>
      <c r="J79" s="1" t="b">
        <f t="array" ref="J79">IF(NOT(H79=""),AND(C79:H79&gt;B79:G79),IF(NOT(G79=""),AND(C79:G79&gt;B79:F79),IF(NOT(F79=""),AND(C79:F79&gt;B79:E79),AND(C79:E79&gt;B79:D79))))</f>
        <v>1</v>
      </c>
      <c r="K79" s="1" t="b">
        <f t="array" ref="K79">IF(NOT(H79=""),AND(C79:H79&lt;B79:G79),IF(NOT(G79=""),AND(C79:G79&lt;B79:F79),IF(NOT(F79=""),AND(C79:F79&lt;B79:E79),AND(C79:E79&lt;B79:D79))))</f>
        <v>0</v>
      </c>
      <c r="L79" s="1" t="b">
        <f t="array" ref="L79">IF(NOT(H79=""),AND(AND(ABS(C79:H79-B79:G79)&gt;0),AND(ABS(C79:H79-B79:G79)&lt;4)),IF(NOT(G79=""),AND(AND(ABS(C79:G79-B79:F79)&gt;0),AND(ABS(C79:G79-B79:F79)&lt;4)),IF(NOT(F79=""),AND(AND(ABS(C79:F79-B79:E79)&gt;0),AND(ABS(C79:F79-B79:E79)&lt;4)),AND(AND(ABS(C79:E79-B79:D79)&gt;0),AND(ABS(C79:E79-B79:D79)&lt;4)))))</f>
        <v>0</v>
      </c>
      <c r="M79" s="1" t="b">
        <f t="shared" si="1"/>
        <v>0</v>
      </c>
    </row>
    <row r="80" ht="15.75" customHeight="1">
      <c r="A80" s="1" t="s">
        <v>89</v>
      </c>
      <c r="B80" s="1">
        <f>IFERROR(__xludf.DUMMYFUNCTION("SPLIT(A80,"" "")"),23.0)</f>
        <v>23</v>
      </c>
      <c r="C80" s="1">
        <f>IFERROR(__xludf.DUMMYFUNCTION("""COMPUTED_VALUE"""),27.0)</f>
        <v>27</v>
      </c>
      <c r="D80" s="1">
        <f>IFERROR(__xludf.DUMMYFUNCTION("""COMPUTED_VALUE"""),29.0)</f>
        <v>29</v>
      </c>
      <c r="E80" s="1">
        <f>IFERROR(__xludf.DUMMYFUNCTION("""COMPUTED_VALUE"""),30.0)</f>
        <v>30</v>
      </c>
      <c r="F80" s="1">
        <f>IFERROR(__xludf.DUMMYFUNCTION("""COMPUTED_VALUE"""),32.0)</f>
        <v>32</v>
      </c>
      <c r="G80" s="2">
        <f>IFERROR(__xludf.DUMMYFUNCTION("""COMPUTED_VALUE"""),37.0)</f>
        <v>37</v>
      </c>
      <c r="J80" s="1" t="b">
        <f t="array" ref="J80">IF(NOT(H80=""),AND(C80:H80&gt;B80:G80),IF(NOT(G80=""),AND(C80:G80&gt;B80:F80),IF(NOT(F80=""),AND(C80:F80&gt;B80:E80),AND(C80:E80&gt;B80:D80))))</f>
        <v>1</v>
      </c>
      <c r="K80" s="1" t="b">
        <f t="array" ref="K80">IF(NOT(H80=""),AND(C80:H80&lt;B80:G80),IF(NOT(G80=""),AND(C80:G80&lt;B80:F80),IF(NOT(F80=""),AND(C80:F80&lt;B80:E80),AND(C80:E80&lt;B80:D80))))</f>
        <v>0</v>
      </c>
      <c r="L80" s="1" t="b">
        <f t="array" ref="L80">IF(NOT(H80=""),AND(AND(ABS(C80:H80-B80:G80)&gt;0),AND(ABS(C80:H80-B80:G80)&lt;4)),IF(NOT(G80=""),AND(AND(ABS(C80:G80-B80:F80)&gt;0),AND(ABS(C80:G80-B80:F80)&lt;4)),IF(NOT(F80=""),AND(AND(ABS(C80:F80-B80:E80)&gt;0),AND(ABS(C80:F80-B80:E80)&lt;4)),AND(AND(ABS(C80:E80-B80:D80)&gt;0),AND(ABS(C80:E80-B80:D80)&lt;4)))))</f>
        <v>0</v>
      </c>
      <c r="M80" s="1" t="b">
        <f t="shared" si="1"/>
        <v>0</v>
      </c>
    </row>
    <row r="81" ht="15.75" customHeight="1">
      <c r="A81" s="1" t="s">
        <v>90</v>
      </c>
      <c r="B81" s="1">
        <f>IFERROR(__xludf.DUMMYFUNCTION("SPLIT(A81,"" "")"),32.0)</f>
        <v>32</v>
      </c>
      <c r="C81" s="1">
        <f>IFERROR(__xludf.DUMMYFUNCTION("""COMPUTED_VALUE"""),36.0)</f>
        <v>36</v>
      </c>
      <c r="D81" s="1">
        <f>IFERROR(__xludf.DUMMYFUNCTION("""COMPUTED_VALUE"""),37.0)</f>
        <v>37</v>
      </c>
      <c r="E81" s="1">
        <f>IFERROR(__xludf.DUMMYFUNCTION("""COMPUTED_VALUE"""),35.0)</f>
        <v>35</v>
      </c>
      <c r="F81" s="1">
        <f>IFERROR(__xludf.DUMMYFUNCTION("""COMPUTED_VALUE"""),37.0)</f>
        <v>37</v>
      </c>
      <c r="G81" s="1">
        <f>IFERROR(__xludf.DUMMYFUNCTION("""COMPUTED_VALUE"""),40.0)</f>
        <v>40</v>
      </c>
      <c r="H81" s="1">
        <f>IFERROR(__xludf.DUMMYFUNCTION("""COMPUTED_VALUE"""),42.0)</f>
        <v>42</v>
      </c>
      <c r="I81" s="1">
        <f>IFERROR(__xludf.DUMMYFUNCTION("""COMPUTED_VALUE"""),43.0)</f>
        <v>43</v>
      </c>
      <c r="J81" s="1" t="b">
        <f t="array" ref="J81">IF(NOT(H81=""),AND(C81:H81&gt;B81:G81),IF(NOT(G81=""),AND(C81:G81&gt;B81:F81),IF(NOT(F81=""),AND(C81:F81&gt;B81:E81),AND(C81:E81&gt;B81:D81))))</f>
        <v>0</v>
      </c>
      <c r="K81" s="1" t="b">
        <f t="array" ref="K81">IF(NOT(H81=""),AND(C81:H81&lt;B81:G81),IF(NOT(G81=""),AND(C81:G81&lt;B81:F81),IF(NOT(F81=""),AND(C81:F81&lt;B81:E81),AND(C81:E81&lt;B81:D81))))</f>
        <v>0</v>
      </c>
      <c r="L81" s="1" t="b">
        <f t="array" ref="L81">IF(NOT(H81=""),AND(AND(ABS(C81:H81-B81:G81)&gt;0),AND(ABS(C81:H81-B81:G81)&lt;4)),IF(NOT(G81=""),AND(AND(ABS(C81:G81-B81:F81)&gt;0),AND(ABS(C81:G81-B81:F81)&lt;4)),IF(NOT(F81=""),AND(AND(ABS(C81:F81-B81:E81)&gt;0),AND(ABS(C81:F81-B81:E81)&lt;4)),AND(AND(ABS(C81:E81-B81:D81)&gt;0),AND(ABS(C81:E81-B81:D81)&lt;4)))))</f>
        <v>0</v>
      </c>
      <c r="M81" s="1" t="b">
        <f t="shared" si="1"/>
        <v>0</v>
      </c>
    </row>
    <row r="82" ht="15.75" customHeight="1">
      <c r="A82" s="1" t="s">
        <v>91</v>
      </c>
      <c r="B82" s="1">
        <f>IFERROR(__xludf.DUMMYFUNCTION("SPLIT(A82,"" "")"),4.0)</f>
        <v>4</v>
      </c>
      <c r="C82" s="1">
        <f>IFERROR(__xludf.DUMMYFUNCTION("""COMPUTED_VALUE"""),8.0)</f>
        <v>8</v>
      </c>
      <c r="D82" s="1">
        <f>IFERROR(__xludf.DUMMYFUNCTION("""COMPUTED_VALUE"""),9.0)</f>
        <v>9</v>
      </c>
      <c r="E82" s="1">
        <f>IFERROR(__xludf.DUMMYFUNCTION("""COMPUTED_VALUE"""),12.0)</f>
        <v>12</v>
      </c>
      <c r="F82" s="1">
        <f>IFERROR(__xludf.DUMMYFUNCTION("""COMPUTED_VALUE"""),15.0)</f>
        <v>15</v>
      </c>
      <c r="G82" s="1">
        <f>IFERROR(__xludf.DUMMYFUNCTION("""COMPUTED_VALUE"""),14.0)</f>
        <v>14</v>
      </c>
      <c r="H82" s="1">
        <f>IFERROR(__xludf.DUMMYFUNCTION("""COMPUTED_VALUE"""),16.0)</f>
        <v>16</v>
      </c>
      <c r="I82" s="1">
        <f>IFERROR(__xludf.DUMMYFUNCTION("""COMPUTED_VALUE"""),15.0)</f>
        <v>15</v>
      </c>
      <c r="J82" s="1" t="b">
        <f t="array" ref="J82">IF(NOT(H82=""),AND(C82:H82&gt;B82:G82),IF(NOT(G82=""),AND(C82:G82&gt;B82:F82),IF(NOT(F82=""),AND(C82:F82&gt;B82:E82),AND(C82:E82&gt;B82:D82))))</f>
        <v>0</v>
      </c>
      <c r="K82" s="1" t="b">
        <f t="array" ref="K82">IF(NOT(H82=""),AND(C82:H82&lt;B82:G82),IF(NOT(G82=""),AND(C82:G82&lt;B82:F82),IF(NOT(F82=""),AND(C82:F82&lt;B82:E82),AND(C82:E82&lt;B82:D82))))</f>
        <v>0</v>
      </c>
      <c r="L82" s="1" t="b">
        <f t="array" ref="L82">IF(NOT(H82=""),AND(AND(ABS(C82:H82-B82:G82)&gt;0),AND(ABS(C82:H82-B82:G82)&lt;4)),IF(NOT(G82=""),AND(AND(ABS(C82:G82-B82:F82)&gt;0),AND(ABS(C82:G82-B82:F82)&lt;4)),IF(NOT(F82=""),AND(AND(ABS(C82:F82-B82:E82)&gt;0),AND(ABS(C82:F82-B82:E82)&lt;4)),AND(AND(ABS(C82:E82-B82:D82)&gt;0),AND(ABS(C82:E82-B82:D82)&lt;4)))))</f>
        <v>0</v>
      </c>
      <c r="M82" s="1" t="b">
        <f t="shared" si="1"/>
        <v>0</v>
      </c>
    </row>
    <row r="83" ht="15.75" customHeight="1">
      <c r="A83" s="1" t="s">
        <v>92</v>
      </c>
      <c r="B83" s="1">
        <f>IFERROR(__xludf.DUMMYFUNCTION("SPLIT(A83,"" "")"),2.0)</f>
        <v>2</v>
      </c>
      <c r="C83" s="1">
        <f>IFERROR(__xludf.DUMMYFUNCTION("""COMPUTED_VALUE"""),6.0)</f>
        <v>6</v>
      </c>
      <c r="D83" s="1">
        <f>IFERROR(__xludf.DUMMYFUNCTION("""COMPUTED_VALUE"""),4.0)</f>
        <v>4</v>
      </c>
      <c r="E83" s="1">
        <f>IFERROR(__xludf.DUMMYFUNCTION("""COMPUTED_VALUE"""),7.0)</f>
        <v>7</v>
      </c>
      <c r="F83" s="2">
        <f>IFERROR(__xludf.DUMMYFUNCTION("""COMPUTED_VALUE"""),7.0)</f>
        <v>7</v>
      </c>
      <c r="J83" s="1" t="b">
        <f t="array" ref="J83">IF(NOT(H83=""),AND(C83:H83&gt;B83:G83),IF(NOT(G83=""),AND(C83:G83&gt;B83:F83),IF(NOT(F83=""),AND(C83:F83&gt;B83:E83),AND(C83:E83&gt;B83:D83))))</f>
        <v>0</v>
      </c>
      <c r="K83" s="1" t="b">
        <f t="array" ref="K83">IF(NOT(H83=""),AND(C83:H83&lt;B83:G83),IF(NOT(G83=""),AND(C83:G83&lt;B83:F83),IF(NOT(F83=""),AND(C83:F83&lt;B83:E83),AND(C83:E83&lt;B83:D83))))</f>
        <v>0</v>
      </c>
      <c r="L83" s="1" t="b">
        <f t="array" ref="L83">IF(NOT(H83=""),AND(AND(ABS(C83:H83-B83:G83)&gt;0),AND(ABS(C83:H83-B83:G83)&lt;4)),IF(NOT(G83=""),AND(AND(ABS(C83:G83-B83:F83)&gt;0),AND(ABS(C83:G83-B83:F83)&lt;4)),IF(NOT(F83=""),AND(AND(ABS(C83:F83-B83:E83)&gt;0),AND(ABS(C83:F83-B83:E83)&lt;4)),AND(AND(ABS(C83:E83-B83:D83)&gt;0),AND(ABS(C83:E83-B83:D83)&lt;4)))))</f>
        <v>0</v>
      </c>
      <c r="M83" s="1" t="b">
        <f t="shared" si="1"/>
        <v>0</v>
      </c>
    </row>
    <row r="84" ht="15.75" customHeight="1">
      <c r="A84" s="1" t="s">
        <v>93</v>
      </c>
      <c r="B84" s="1">
        <f>IFERROR(__xludf.DUMMYFUNCTION("SPLIT(A84,"" "")"),37.0)</f>
        <v>37</v>
      </c>
      <c r="C84" s="1">
        <f>IFERROR(__xludf.DUMMYFUNCTION("""COMPUTED_VALUE"""),41.0)</f>
        <v>41</v>
      </c>
      <c r="D84" s="1">
        <f>IFERROR(__xludf.DUMMYFUNCTION("""COMPUTED_VALUE"""),43.0)</f>
        <v>43</v>
      </c>
      <c r="E84" s="1">
        <f>IFERROR(__xludf.DUMMYFUNCTION("""COMPUTED_VALUE"""),40.0)</f>
        <v>40</v>
      </c>
      <c r="F84" s="1">
        <f>IFERROR(__xludf.DUMMYFUNCTION("""COMPUTED_VALUE"""),42.0)</f>
        <v>42</v>
      </c>
      <c r="G84" s="2">
        <f>IFERROR(__xludf.DUMMYFUNCTION("""COMPUTED_VALUE"""),46.0)</f>
        <v>46</v>
      </c>
      <c r="J84" s="1" t="b">
        <f t="array" ref="J84">IF(NOT(H84=""),AND(C84:H84&gt;B84:G84),IF(NOT(G84=""),AND(C84:G84&gt;B84:F84),IF(NOT(F84=""),AND(C84:F84&gt;B84:E84),AND(C84:E84&gt;B84:D84))))</f>
        <v>0</v>
      </c>
      <c r="K84" s="1" t="b">
        <f t="array" ref="K84">IF(NOT(H84=""),AND(C84:H84&lt;B84:G84),IF(NOT(G84=""),AND(C84:G84&lt;B84:F84),IF(NOT(F84=""),AND(C84:F84&lt;B84:E84),AND(C84:E84&lt;B84:D84))))</f>
        <v>0</v>
      </c>
      <c r="L84" s="1" t="b">
        <f t="array" ref="L84">IF(NOT(H84=""),AND(AND(ABS(C84:H84-B84:G84)&gt;0),AND(ABS(C84:H84-B84:G84)&lt;4)),IF(NOT(G84=""),AND(AND(ABS(C84:G84-B84:F84)&gt;0),AND(ABS(C84:G84-B84:F84)&lt;4)),IF(NOT(F84=""),AND(AND(ABS(C84:F84-B84:E84)&gt;0),AND(ABS(C84:F84-B84:E84)&lt;4)),AND(AND(ABS(C84:E84-B84:D84)&gt;0),AND(ABS(C84:E84-B84:D84)&lt;4)))))</f>
        <v>0</v>
      </c>
      <c r="M84" s="1" t="b">
        <f t="shared" si="1"/>
        <v>0</v>
      </c>
    </row>
    <row r="85" ht="15.75" customHeight="1">
      <c r="A85" s="1" t="s">
        <v>94</v>
      </c>
      <c r="B85" s="1">
        <f>IFERROR(__xludf.DUMMYFUNCTION("SPLIT(A85,"" "")"),2.0)</f>
        <v>2</v>
      </c>
      <c r="C85" s="1">
        <f>IFERROR(__xludf.DUMMYFUNCTION("""COMPUTED_VALUE"""),6.0)</f>
        <v>6</v>
      </c>
      <c r="D85" s="1">
        <f>IFERROR(__xludf.DUMMYFUNCTION("""COMPUTED_VALUE"""),9.0)</f>
        <v>9</v>
      </c>
      <c r="E85" s="1">
        <f>IFERROR(__xludf.DUMMYFUNCTION("""COMPUTED_VALUE"""),12.0)</f>
        <v>12</v>
      </c>
      <c r="F85" s="1">
        <f>IFERROR(__xludf.DUMMYFUNCTION("""COMPUTED_VALUE"""),10.0)</f>
        <v>10</v>
      </c>
      <c r="G85" s="2">
        <f>IFERROR(__xludf.DUMMYFUNCTION("""COMPUTED_VALUE"""),16.0)</f>
        <v>16</v>
      </c>
      <c r="J85" s="1" t="b">
        <f t="array" ref="J85">IF(NOT(H85=""),AND(C85:H85&gt;B85:G85),IF(NOT(G85=""),AND(C85:G85&gt;B85:F85),IF(NOT(F85=""),AND(C85:F85&gt;B85:E85),AND(C85:E85&gt;B85:D85))))</f>
        <v>0</v>
      </c>
      <c r="K85" s="1" t="b">
        <f t="array" ref="K85">IF(NOT(H85=""),AND(C85:H85&lt;B85:G85),IF(NOT(G85=""),AND(C85:G85&lt;B85:F85),IF(NOT(F85=""),AND(C85:F85&lt;B85:E85),AND(C85:E85&lt;B85:D85))))</f>
        <v>0</v>
      </c>
      <c r="L85" s="1" t="b">
        <f t="array" ref="L85">IF(NOT(H85=""),AND(AND(ABS(C85:H85-B85:G85)&gt;0),AND(ABS(C85:H85-B85:G85)&lt;4)),IF(NOT(G85=""),AND(AND(ABS(C85:G85-B85:F85)&gt;0),AND(ABS(C85:G85-B85:F85)&lt;4)),IF(NOT(F85=""),AND(AND(ABS(C85:F85-B85:E85)&gt;0),AND(ABS(C85:F85-B85:E85)&lt;4)),AND(AND(ABS(C85:E85-B85:D85)&gt;0),AND(ABS(C85:E85-B85:D85)&lt;4)))))</f>
        <v>0</v>
      </c>
      <c r="M85" s="1" t="b">
        <f t="shared" si="1"/>
        <v>0</v>
      </c>
    </row>
    <row r="86" ht="15.75" customHeight="1">
      <c r="A86" s="1" t="s">
        <v>95</v>
      </c>
      <c r="B86" s="1">
        <f>IFERROR(__xludf.DUMMYFUNCTION("SPLIT(A86,"" "")"),30.0)</f>
        <v>30</v>
      </c>
      <c r="C86" s="1">
        <f>IFERROR(__xludf.DUMMYFUNCTION("""COMPUTED_VALUE"""),34.0)</f>
        <v>34</v>
      </c>
      <c r="D86" s="1">
        <f>IFERROR(__xludf.DUMMYFUNCTION("""COMPUTED_VALUE"""),37.0)</f>
        <v>37</v>
      </c>
      <c r="E86" s="1">
        <f>IFERROR(__xludf.DUMMYFUNCTION("""COMPUTED_VALUE"""),37.0)</f>
        <v>37</v>
      </c>
      <c r="F86" s="2">
        <f>IFERROR(__xludf.DUMMYFUNCTION("""COMPUTED_VALUE"""),40.0)</f>
        <v>40</v>
      </c>
      <c r="J86" s="1" t="b">
        <f t="array" ref="J86">IF(NOT(H86=""),AND(C86:H86&gt;B86:G86),IF(NOT(G86=""),AND(C86:G86&gt;B86:F86),IF(NOT(F86=""),AND(C86:F86&gt;B86:E86),AND(C86:E86&gt;B86:D86))))</f>
        <v>0</v>
      </c>
      <c r="K86" s="1" t="b">
        <f t="array" ref="K86">IF(NOT(H86=""),AND(C86:H86&lt;B86:G86),IF(NOT(G86=""),AND(C86:G86&lt;B86:F86),IF(NOT(F86=""),AND(C86:F86&lt;B86:E86),AND(C86:E86&lt;B86:D86))))</f>
        <v>0</v>
      </c>
      <c r="L86" s="1" t="b">
        <f t="array" ref="L86">IF(NOT(H86=""),AND(AND(ABS(C86:H86-B86:G86)&gt;0),AND(ABS(C86:H86-B86:G86)&lt;4)),IF(NOT(G86=""),AND(AND(ABS(C86:G86-B86:F86)&gt;0),AND(ABS(C86:G86-B86:F86)&lt;4)),IF(NOT(F86=""),AND(AND(ABS(C86:F86-B86:E86)&gt;0),AND(ABS(C86:F86-B86:E86)&lt;4)),AND(AND(ABS(C86:E86-B86:D86)&gt;0),AND(ABS(C86:E86-B86:D86)&lt;4)))))</f>
        <v>0</v>
      </c>
      <c r="M86" s="1" t="b">
        <f t="shared" si="1"/>
        <v>0</v>
      </c>
    </row>
    <row r="87" ht="15.75" customHeight="1">
      <c r="A87" s="1" t="s">
        <v>96</v>
      </c>
      <c r="B87" s="1">
        <f>IFERROR(__xludf.DUMMYFUNCTION("SPLIT(A87,"" "")"),23.0)</f>
        <v>23</v>
      </c>
      <c r="C87" s="1">
        <f>IFERROR(__xludf.DUMMYFUNCTION("""COMPUTED_VALUE"""),27.0)</f>
        <v>27</v>
      </c>
      <c r="D87" s="1">
        <f>IFERROR(__xludf.DUMMYFUNCTION("""COMPUTED_VALUE"""),27.0)</f>
        <v>27</v>
      </c>
      <c r="E87" s="1">
        <f>IFERROR(__xludf.DUMMYFUNCTION("""COMPUTED_VALUE"""),28.0)</f>
        <v>28</v>
      </c>
      <c r="F87" s="1">
        <f>IFERROR(__xludf.DUMMYFUNCTION("""COMPUTED_VALUE"""),30.0)</f>
        <v>30</v>
      </c>
      <c r="G87" s="1">
        <f>IFERROR(__xludf.DUMMYFUNCTION("""COMPUTED_VALUE"""),32.0)</f>
        <v>32</v>
      </c>
      <c r="H87" s="2">
        <f>IFERROR(__xludf.DUMMYFUNCTION("""COMPUTED_VALUE"""),30.0)</f>
        <v>30</v>
      </c>
      <c r="J87" s="1" t="b">
        <f t="array" ref="J87">IF(NOT(H87=""),AND(C87:H87&gt;B87:G87),IF(NOT(G87=""),AND(C87:G87&gt;B87:F87),IF(NOT(F87=""),AND(C87:F87&gt;B87:E87),AND(C87:E87&gt;B87:D87))))</f>
        <v>0</v>
      </c>
      <c r="K87" s="1" t="b">
        <f t="array" ref="K87">IF(NOT(H87=""),AND(C87:H87&lt;B87:G87),IF(NOT(G87=""),AND(C87:G87&lt;B87:F87),IF(NOT(F87=""),AND(C87:F87&lt;B87:E87),AND(C87:E87&lt;B87:D87))))</f>
        <v>0</v>
      </c>
      <c r="L87" s="1" t="b">
        <f t="array" ref="L87">IF(NOT(H87=""),AND(AND(ABS(C87:H87-B87:G87)&gt;0),AND(ABS(C87:H87-B87:G87)&lt;4)),IF(NOT(G87=""),AND(AND(ABS(C87:G87-B87:F87)&gt;0),AND(ABS(C87:G87-B87:F87)&lt;4)),IF(NOT(F87=""),AND(AND(ABS(C87:F87-B87:E87)&gt;0),AND(ABS(C87:F87-B87:E87)&lt;4)),AND(AND(ABS(C87:E87-B87:D87)&gt;0),AND(ABS(C87:E87-B87:D87)&lt;4)))))</f>
        <v>0</v>
      </c>
      <c r="M87" s="1" t="b">
        <f t="shared" si="1"/>
        <v>0</v>
      </c>
    </row>
    <row r="88" ht="15.75" customHeight="1">
      <c r="A88" s="1" t="s">
        <v>97</v>
      </c>
      <c r="B88" s="1">
        <f>IFERROR(__xludf.DUMMYFUNCTION("SPLIT(A88,"" "")"),37.0)</f>
        <v>37</v>
      </c>
      <c r="C88" s="1">
        <f>IFERROR(__xludf.DUMMYFUNCTION("""COMPUTED_VALUE"""),41.0)</f>
        <v>41</v>
      </c>
      <c r="D88" s="1">
        <f>IFERROR(__xludf.DUMMYFUNCTION("""COMPUTED_VALUE"""),44.0)</f>
        <v>44</v>
      </c>
      <c r="E88" s="1">
        <f>IFERROR(__xludf.DUMMYFUNCTION("""COMPUTED_VALUE"""),44.0)</f>
        <v>44</v>
      </c>
      <c r="F88" s="2">
        <f>IFERROR(__xludf.DUMMYFUNCTION("""COMPUTED_VALUE"""),44.0)</f>
        <v>44</v>
      </c>
      <c r="J88" s="1" t="b">
        <f t="array" ref="J88">IF(NOT(H88=""),AND(C88:H88&gt;B88:G88),IF(NOT(G88=""),AND(C88:G88&gt;B88:F88),IF(NOT(F88=""),AND(C88:F88&gt;B88:E88),AND(C88:E88&gt;B88:D88))))</f>
        <v>0</v>
      </c>
      <c r="K88" s="1" t="b">
        <f t="array" ref="K88">IF(NOT(H88=""),AND(C88:H88&lt;B88:G88),IF(NOT(G88=""),AND(C88:G88&lt;B88:F88),IF(NOT(F88=""),AND(C88:F88&lt;B88:E88),AND(C88:E88&lt;B88:D88))))</f>
        <v>0</v>
      </c>
      <c r="L88" s="1" t="b">
        <f t="array" ref="L88">IF(NOT(H88=""),AND(AND(ABS(C88:H88-B88:G88)&gt;0),AND(ABS(C88:H88-B88:G88)&lt;4)),IF(NOT(G88=""),AND(AND(ABS(C88:G88-B88:F88)&gt;0),AND(ABS(C88:G88-B88:F88)&lt;4)),IF(NOT(F88=""),AND(AND(ABS(C88:F88-B88:E88)&gt;0),AND(ABS(C88:F88-B88:E88)&lt;4)),AND(AND(ABS(C88:E88-B88:D88)&gt;0),AND(ABS(C88:E88-B88:D88)&lt;4)))))</f>
        <v>0</v>
      </c>
      <c r="M88" s="1" t="b">
        <f t="shared" si="1"/>
        <v>0</v>
      </c>
    </row>
    <row r="89" ht="15.75" customHeight="1">
      <c r="A89" s="1" t="s">
        <v>98</v>
      </c>
      <c r="B89" s="1">
        <f>IFERROR(__xludf.DUMMYFUNCTION("SPLIT(A89,"" "")"),5.0)</f>
        <v>5</v>
      </c>
      <c r="C89" s="1">
        <f>IFERROR(__xludf.DUMMYFUNCTION("""COMPUTED_VALUE"""),9.0)</f>
        <v>9</v>
      </c>
      <c r="D89" s="1">
        <f>IFERROR(__xludf.DUMMYFUNCTION("""COMPUTED_VALUE"""),11.0)</f>
        <v>11</v>
      </c>
      <c r="E89" s="1">
        <f>IFERROR(__xludf.DUMMYFUNCTION("""COMPUTED_VALUE"""),14.0)</f>
        <v>14</v>
      </c>
      <c r="F89" s="1">
        <f>IFERROR(__xludf.DUMMYFUNCTION("""COMPUTED_VALUE"""),16.0)</f>
        <v>16</v>
      </c>
      <c r="G89" s="1">
        <f>IFERROR(__xludf.DUMMYFUNCTION("""COMPUTED_VALUE"""),16.0)</f>
        <v>16</v>
      </c>
      <c r="H89" s="2">
        <f>IFERROR(__xludf.DUMMYFUNCTION("""COMPUTED_VALUE"""),20.0)</f>
        <v>20</v>
      </c>
      <c r="J89" s="1" t="b">
        <f t="array" ref="J89">IF(NOT(H89=""),AND(C89:H89&gt;B89:G89),IF(NOT(G89=""),AND(C89:G89&gt;B89:F89),IF(NOT(F89=""),AND(C89:F89&gt;B89:E89),AND(C89:E89&gt;B89:D89))))</f>
        <v>0</v>
      </c>
      <c r="K89" s="1" t="b">
        <f t="array" ref="K89">IF(NOT(H89=""),AND(C89:H89&lt;B89:G89),IF(NOT(G89=""),AND(C89:G89&lt;B89:F89),IF(NOT(F89=""),AND(C89:F89&lt;B89:E89),AND(C89:E89&lt;B89:D89))))</f>
        <v>0</v>
      </c>
      <c r="L89" s="1" t="b">
        <f t="array" ref="L89">IF(NOT(H89=""),AND(AND(ABS(C89:H89-B89:G89)&gt;0),AND(ABS(C89:H89-B89:G89)&lt;4)),IF(NOT(G89=""),AND(AND(ABS(C89:G89-B89:F89)&gt;0),AND(ABS(C89:G89-B89:F89)&lt;4)),IF(NOT(F89=""),AND(AND(ABS(C89:F89-B89:E89)&gt;0),AND(ABS(C89:F89-B89:E89)&lt;4)),AND(AND(ABS(C89:E89-B89:D89)&gt;0),AND(ABS(C89:E89-B89:D89)&lt;4)))))</f>
        <v>0</v>
      </c>
      <c r="M89" s="1" t="b">
        <f t="shared" si="1"/>
        <v>0</v>
      </c>
    </row>
    <row r="90" ht="15.75" customHeight="1">
      <c r="A90" s="1" t="s">
        <v>99</v>
      </c>
      <c r="B90" s="1">
        <f>IFERROR(__xludf.DUMMYFUNCTION("SPLIT(A90,"" "")"),82.0)</f>
        <v>82</v>
      </c>
      <c r="C90" s="1">
        <f>IFERROR(__xludf.DUMMYFUNCTION("""COMPUTED_VALUE"""),86.0)</f>
        <v>86</v>
      </c>
      <c r="D90" s="1">
        <f>IFERROR(__xludf.DUMMYFUNCTION("""COMPUTED_VALUE"""),88.0)</f>
        <v>88</v>
      </c>
      <c r="E90" s="1">
        <f>IFERROR(__xludf.DUMMYFUNCTION("""COMPUTED_VALUE"""),91.0)</f>
        <v>91</v>
      </c>
      <c r="F90" s="1">
        <f>IFERROR(__xludf.DUMMYFUNCTION("""COMPUTED_VALUE"""),91.0)</f>
        <v>91</v>
      </c>
      <c r="G90" s="1">
        <f>IFERROR(__xludf.DUMMYFUNCTION("""COMPUTED_VALUE"""),92.0)</f>
        <v>92</v>
      </c>
      <c r="H90" s="2">
        <f>IFERROR(__xludf.DUMMYFUNCTION("""COMPUTED_VALUE"""),99.0)</f>
        <v>99</v>
      </c>
      <c r="J90" s="1" t="b">
        <f t="array" ref="J90">IF(NOT(H90=""),AND(C90:H90&gt;B90:G90),IF(NOT(G90=""),AND(C90:G90&gt;B90:F90),IF(NOT(F90=""),AND(C90:F90&gt;B90:E90),AND(C90:E90&gt;B90:D90))))</f>
        <v>0</v>
      </c>
      <c r="K90" s="1" t="b">
        <f t="array" ref="K90">IF(NOT(H90=""),AND(C90:H90&lt;B90:G90),IF(NOT(G90=""),AND(C90:G90&lt;B90:F90),IF(NOT(F90=""),AND(C90:F90&lt;B90:E90),AND(C90:E90&lt;B90:D90))))</f>
        <v>0</v>
      </c>
      <c r="L90" s="1" t="b">
        <f t="array" ref="L90">IF(NOT(H90=""),AND(AND(ABS(C90:H90-B90:G90)&gt;0),AND(ABS(C90:H90-B90:G90)&lt;4)),IF(NOT(G90=""),AND(AND(ABS(C90:G90-B90:F90)&gt;0),AND(ABS(C90:G90-B90:F90)&lt;4)),IF(NOT(F90=""),AND(AND(ABS(C90:F90-B90:E90)&gt;0),AND(ABS(C90:F90-B90:E90)&lt;4)),AND(AND(ABS(C90:E90-B90:D90)&gt;0),AND(ABS(C90:E90-B90:D90)&lt;4)))))</f>
        <v>0</v>
      </c>
      <c r="M90" s="1" t="b">
        <f t="shared" si="1"/>
        <v>0</v>
      </c>
    </row>
    <row r="91" ht="15.75" customHeight="1">
      <c r="A91" s="1" t="s">
        <v>100</v>
      </c>
      <c r="B91" s="1">
        <f>IFERROR(__xludf.DUMMYFUNCTION("SPLIT(A91,"" "")"),16.0)</f>
        <v>16</v>
      </c>
      <c r="C91" s="1">
        <f>IFERROR(__xludf.DUMMYFUNCTION("""COMPUTED_VALUE"""),20.0)</f>
        <v>20</v>
      </c>
      <c r="D91" s="1">
        <f>IFERROR(__xludf.DUMMYFUNCTION("""COMPUTED_VALUE"""),24.0)</f>
        <v>24</v>
      </c>
      <c r="E91" s="1">
        <f>IFERROR(__xludf.DUMMYFUNCTION("""COMPUTED_VALUE"""),27.0)</f>
        <v>27</v>
      </c>
      <c r="F91" s="1">
        <f>IFERROR(__xludf.DUMMYFUNCTION("""COMPUTED_VALUE"""),30.0)</f>
        <v>30</v>
      </c>
      <c r="G91" s="1">
        <f>IFERROR(__xludf.DUMMYFUNCTION("""COMPUTED_VALUE"""),32.0)</f>
        <v>32</v>
      </c>
      <c r="H91" s="2">
        <f>IFERROR(__xludf.DUMMYFUNCTION("""COMPUTED_VALUE"""),33.0)</f>
        <v>33</v>
      </c>
      <c r="J91" s="1" t="b">
        <f t="array" ref="J91">IF(NOT(H91=""),AND(C91:H91&gt;B91:G91),IF(NOT(G91=""),AND(C91:G91&gt;B91:F91),IF(NOT(F91=""),AND(C91:F91&gt;B91:E91),AND(C91:E91&gt;B91:D91))))</f>
        <v>1</v>
      </c>
      <c r="K91" s="1" t="b">
        <f t="array" ref="K91">IF(NOT(H91=""),AND(C91:H91&lt;B91:G91),IF(NOT(G91=""),AND(C91:G91&lt;B91:F91),IF(NOT(F91=""),AND(C91:F91&lt;B91:E91),AND(C91:E91&lt;B91:D91))))</f>
        <v>0</v>
      </c>
      <c r="L91" s="1" t="b">
        <f t="array" ref="L91">IF(NOT(H91=""),AND(AND(ABS(C91:H91-B91:G91)&gt;0),AND(ABS(C91:H91-B91:G91)&lt;4)),IF(NOT(G91=""),AND(AND(ABS(C91:G91-B91:F91)&gt;0),AND(ABS(C91:G91-B91:F91)&lt;4)),IF(NOT(F91=""),AND(AND(ABS(C91:F91-B91:E91)&gt;0),AND(ABS(C91:F91-B91:E91)&lt;4)),AND(AND(ABS(C91:E91-B91:D91)&gt;0),AND(ABS(C91:E91-B91:D91)&lt;4)))))</f>
        <v>0</v>
      </c>
      <c r="M91" s="1" t="b">
        <f t="shared" si="1"/>
        <v>0</v>
      </c>
    </row>
    <row r="92" ht="15.75" customHeight="1">
      <c r="A92" s="1" t="s">
        <v>101</v>
      </c>
      <c r="B92" s="1">
        <f>IFERROR(__xludf.DUMMYFUNCTION("SPLIT(A92,"" "")"),73.0)</f>
        <v>73</v>
      </c>
      <c r="C92" s="1">
        <f>IFERROR(__xludf.DUMMYFUNCTION("""COMPUTED_VALUE"""),77.0)</f>
        <v>77</v>
      </c>
      <c r="D92" s="1">
        <f>IFERROR(__xludf.DUMMYFUNCTION("""COMPUTED_VALUE"""),80.0)</f>
        <v>80</v>
      </c>
      <c r="E92" s="1">
        <f>IFERROR(__xludf.DUMMYFUNCTION("""COMPUTED_VALUE"""),82.0)</f>
        <v>82</v>
      </c>
      <c r="F92" s="1">
        <f>IFERROR(__xludf.DUMMYFUNCTION("""COMPUTED_VALUE"""),86.0)</f>
        <v>86</v>
      </c>
      <c r="G92" s="1">
        <f>IFERROR(__xludf.DUMMYFUNCTION("""COMPUTED_VALUE"""),87.0)</f>
        <v>87</v>
      </c>
      <c r="H92" s="1">
        <f>IFERROR(__xludf.DUMMYFUNCTION("""COMPUTED_VALUE"""),90.0)</f>
        <v>90</v>
      </c>
      <c r="I92" s="1">
        <f>IFERROR(__xludf.DUMMYFUNCTION("""COMPUTED_VALUE"""),89.0)</f>
        <v>89</v>
      </c>
      <c r="J92" s="1" t="b">
        <f t="array" ref="J92">IF(NOT(H92=""),AND(C92:H92&gt;B92:G92),IF(NOT(G92=""),AND(C92:G92&gt;B92:F92),IF(NOT(F92=""),AND(C92:F92&gt;B92:E92),AND(C92:E92&gt;B92:D92))))</f>
        <v>1</v>
      </c>
      <c r="K92" s="1" t="b">
        <f t="array" ref="K92">IF(NOT(H92=""),AND(C92:H92&lt;B92:G92),IF(NOT(G92=""),AND(C92:G92&lt;B92:F92),IF(NOT(F92=""),AND(C92:F92&lt;B92:E92),AND(C92:E92&lt;B92:D92))))</f>
        <v>0</v>
      </c>
      <c r="L92" s="1" t="b">
        <f t="array" ref="L92">IF(NOT(H92=""),AND(AND(ABS(C92:H92-B92:G92)&gt;0),AND(ABS(C92:H92-B92:G92)&lt;4)),IF(NOT(G92=""),AND(AND(ABS(C92:G92-B92:F92)&gt;0),AND(ABS(C92:G92-B92:F92)&lt;4)),IF(NOT(F92=""),AND(AND(ABS(C92:F92-B92:E92)&gt;0),AND(ABS(C92:F92-B92:E92)&lt;4)),AND(AND(ABS(C92:E92-B92:D92)&gt;0),AND(ABS(C92:E92-B92:D92)&lt;4)))))</f>
        <v>0</v>
      </c>
      <c r="M92" s="1" t="b">
        <f t="shared" si="1"/>
        <v>0</v>
      </c>
    </row>
    <row r="93" ht="15.75" customHeight="1">
      <c r="A93" s="1" t="s">
        <v>102</v>
      </c>
      <c r="B93" s="1">
        <f>IFERROR(__xludf.DUMMYFUNCTION("SPLIT(A93,"" "")"),42.0)</f>
        <v>42</v>
      </c>
      <c r="C93" s="1">
        <f>IFERROR(__xludf.DUMMYFUNCTION("""COMPUTED_VALUE"""),46.0)</f>
        <v>46</v>
      </c>
      <c r="D93" s="1">
        <f>IFERROR(__xludf.DUMMYFUNCTION("""COMPUTED_VALUE"""),50.0)</f>
        <v>50</v>
      </c>
      <c r="E93" s="1">
        <f>IFERROR(__xludf.DUMMYFUNCTION("""COMPUTED_VALUE"""),51.0)</f>
        <v>51</v>
      </c>
      <c r="F93" s="1">
        <f>IFERROR(__xludf.DUMMYFUNCTION("""COMPUTED_VALUE"""),52.0)</f>
        <v>52</v>
      </c>
      <c r="G93" s="1">
        <f>IFERROR(__xludf.DUMMYFUNCTION("""COMPUTED_VALUE"""),53.0)</f>
        <v>53</v>
      </c>
      <c r="H93" s="1">
        <f>IFERROR(__xludf.DUMMYFUNCTION("""COMPUTED_VALUE"""),55.0)</f>
        <v>55</v>
      </c>
      <c r="I93" s="1">
        <f>IFERROR(__xludf.DUMMYFUNCTION("""COMPUTED_VALUE"""),55.0)</f>
        <v>55</v>
      </c>
      <c r="J93" s="1" t="b">
        <f t="array" ref="J93">IF(NOT(H93=""),AND(C93:H93&gt;B93:G93),IF(NOT(G93=""),AND(C93:G93&gt;B93:F93),IF(NOT(F93=""),AND(C93:F93&gt;B93:E93),AND(C93:E93&gt;B93:D93))))</f>
        <v>1</v>
      </c>
      <c r="K93" s="1" t="b">
        <f t="array" ref="K93">IF(NOT(H93=""),AND(C93:H93&lt;B93:G93),IF(NOT(G93=""),AND(C93:G93&lt;B93:F93),IF(NOT(F93=""),AND(C93:F93&lt;B93:E93),AND(C93:E93&lt;B93:D93))))</f>
        <v>0</v>
      </c>
      <c r="L93" s="1" t="b">
        <f t="array" ref="L93">IF(NOT(H93=""),AND(AND(ABS(C93:H93-B93:G93)&gt;0),AND(ABS(C93:H93-B93:G93)&lt;4)),IF(NOT(G93=""),AND(AND(ABS(C93:G93-B93:F93)&gt;0),AND(ABS(C93:G93-B93:F93)&lt;4)),IF(NOT(F93=""),AND(AND(ABS(C93:F93-B93:E93)&gt;0),AND(ABS(C93:F93-B93:E93)&lt;4)),AND(AND(ABS(C93:E93-B93:D93)&gt;0),AND(ABS(C93:E93-B93:D93)&lt;4)))))</f>
        <v>0</v>
      </c>
      <c r="M93" s="1" t="b">
        <f t="shared" si="1"/>
        <v>0</v>
      </c>
    </row>
    <row r="94" ht="15.75" customHeight="1">
      <c r="A94" s="1" t="s">
        <v>103</v>
      </c>
      <c r="B94" s="1">
        <f>IFERROR(__xludf.DUMMYFUNCTION("SPLIT(A94,"" "")"),77.0)</f>
        <v>77</v>
      </c>
      <c r="C94" s="1">
        <f>IFERROR(__xludf.DUMMYFUNCTION("""COMPUTED_VALUE"""),81.0)</f>
        <v>81</v>
      </c>
      <c r="D94" s="1">
        <f>IFERROR(__xludf.DUMMYFUNCTION("""COMPUTED_VALUE"""),83.0)</f>
        <v>83</v>
      </c>
      <c r="E94" s="1">
        <f>IFERROR(__xludf.DUMMYFUNCTION("""COMPUTED_VALUE"""),87.0)</f>
        <v>87</v>
      </c>
      <c r="F94" s="1">
        <f>IFERROR(__xludf.DUMMYFUNCTION("""COMPUTED_VALUE"""),88.0)</f>
        <v>88</v>
      </c>
      <c r="G94" s="1">
        <f>IFERROR(__xludf.DUMMYFUNCTION("""COMPUTED_VALUE"""),90.0)</f>
        <v>90</v>
      </c>
      <c r="H94" s="1">
        <f>IFERROR(__xludf.DUMMYFUNCTION("""COMPUTED_VALUE"""),92.0)</f>
        <v>92</v>
      </c>
      <c r="I94" s="1">
        <f>IFERROR(__xludf.DUMMYFUNCTION("""COMPUTED_VALUE"""),96.0)</f>
        <v>96</v>
      </c>
      <c r="J94" s="1" t="b">
        <f t="array" ref="J94">IF(NOT(H94=""),AND(C94:H94&gt;B94:G94),IF(NOT(G94=""),AND(C94:G94&gt;B94:F94),IF(NOT(F94=""),AND(C94:F94&gt;B94:E94),AND(C94:E94&gt;B94:D94))))</f>
        <v>1</v>
      </c>
      <c r="K94" s="1" t="b">
        <f t="array" ref="K94">IF(NOT(H94=""),AND(C94:H94&lt;B94:G94),IF(NOT(G94=""),AND(C94:G94&lt;B94:F94),IF(NOT(F94=""),AND(C94:F94&lt;B94:E94),AND(C94:E94&lt;B94:D94))))</f>
        <v>0</v>
      </c>
      <c r="L94" s="1" t="b">
        <f t="array" ref="L94">IF(NOT(H94=""),AND(AND(ABS(C94:H94-B94:G94)&gt;0),AND(ABS(C94:H94-B94:G94)&lt;4)),IF(NOT(G94=""),AND(AND(ABS(C94:G94-B94:F94)&gt;0),AND(ABS(C94:G94-B94:F94)&lt;4)),IF(NOT(F94=""),AND(AND(ABS(C94:F94-B94:E94)&gt;0),AND(ABS(C94:F94-B94:E94)&lt;4)),AND(AND(ABS(C94:E94-B94:D94)&gt;0),AND(ABS(C94:E94-B94:D94)&lt;4)))))</f>
        <v>0</v>
      </c>
      <c r="M94" s="1" t="b">
        <f t="shared" si="1"/>
        <v>0</v>
      </c>
    </row>
    <row r="95" ht="15.75" customHeight="1">
      <c r="A95" s="1" t="s">
        <v>104</v>
      </c>
      <c r="B95" s="1">
        <f>IFERROR(__xludf.DUMMYFUNCTION("SPLIT(A95,"" "")"),72.0)</f>
        <v>72</v>
      </c>
      <c r="C95" s="1">
        <f>IFERROR(__xludf.DUMMYFUNCTION("""COMPUTED_VALUE"""),76.0)</f>
        <v>76</v>
      </c>
      <c r="D95" s="1">
        <f>IFERROR(__xludf.DUMMYFUNCTION("""COMPUTED_VALUE"""),80.0)</f>
        <v>80</v>
      </c>
      <c r="E95" s="1">
        <f>IFERROR(__xludf.DUMMYFUNCTION("""COMPUTED_VALUE"""),81.0)</f>
        <v>81</v>
      </c>
      <c r="F95" s="1">
        <f>IFERROR(__xludf.DUMMYFUNCTION("""COMPUTED_VALUE"""),83.0)</f>
        <v>83</v>
      </c>
      <c r="G95" s="1">
        <f>IFERROR(__xludf.DUMMYFUNCTION("""COMPUTED_VALUE"""),85.0)</f>
        <v>85</v>
      </c>
      <c r="H95" s="2">
        <f>IFERROR(__xludf.DUMMYFUNCTION("""COMPUTED_VALUE"""),90.0)</f>
        <v>90</v>
      </c>
      <c r="J95" s="1" t="b">
        <f t="array" ref="J95">IF(NOT(H95=""),AND(C95:H95&gt;B95:G95),IF(NOT(G95=""),AND(C95:G95&gt;B95:F95),IF(NOT(F95=""),AND(C95:F95&gt;B95:E95),AND(C95:E95&gt;B95:D95))))</f>
        <v>1</v>
      </c>
      <c r="K95" s="1" t="b">
        <f t="array" ref="K95">IF(NOT(H95=""),AND(C95:H95&lt;B95:G95),IF(NOT(G95=""),AND(C95:G95&lt;B95:F95),IF(NOT(F95=""),AND(C95:F95&lt;B95:E95),AND(C95:E95&lt;B95:D95))))</f>
        <v>0</v>
      </c>
      <c r="L95" s="1" t="b">
        <f t="array" ref="L95">IF(NOT(H95=""),AND(AND(ABS(C95:H95-B95:G95)&gt;0),AND(ABS(C95:H95-B95:G95)&lt;4)),IF(NOT(G95=""),AND(AND(ABS(C95:G95-B95:F95)&gt;0),AND(ABS(C95:G95-B95:F95)&lt;4)),IF(NOT(F95=""),AND(AND(ABS(C95:F95-B95:E95)&gt;0),AND(ABS(C95:F95-B95:E95)&lt;4)),AND(AND(ABS(C95:E95-B95:D95)&gt;0),AND(ABS(C95:E95-B95:D95)&lt;4)))))</f>
        <v>0</v>
      </c>
      <c r="M95" s="1" t="b">
        <f t="shared" si="1"/>
        <v>0</v>
      </c>
    </row>
    <row r="96" ht="15.75" customHeight="1">
      <c r="A96" s="1" t="s">
        <v>105</v>
      </c>
      <c r="B96" s="1">
        <f>IFERROR(__xludf.DUMMYFUNCTION("SPLIT(A96,"" "")"),3.0)</f>
        <v>3</v>
      </c>
      <c r="C96" s="1">
        <f>IFERROR(__xludf.DUMMYFUNCTION("""COMPUTED_VALUE"""),7.0)</f>
        <v>7</v>
      </c>
      <c r="D96" s="1">
        <f>IFERROR(__xludf.DUMMYFUNCTION("""COMPUTED_VALUE"""),8.0)</f>
        <v>8</v>
      </c>
      <c r="E96" s="1">
        <f>IFERROR(__xludf.DUMMYFUNCTION("""COMPUTED_VALUE"""),9.0)</f>
        <v>9</v>
      </c>
      <c r="F96" s="1">
        <f>IFERROR(__xludf.DUMMYFUNCTION("""COMPUTED_VALUE"""),14.0)</f>
        <v>14</v>
      </c>
      <c r="G96" s="1">
        <f>IFERROR(__xludf.DUMMYFUNCTION("""COMPUTED_VALUE"""),16.0)</f>
        <v>16</v>
      </c>
      <c r="H96" s="1">
        <f>IFERROR(__xludf.DUMMYFUNCTION("""COMPUTED_VALUE"""),18.0)</f>
        <v>18</v>
      </c>
      <c r="I96" s="1">
        <f>IFERROR(__xludf.DUMMYFUNCTION("""COMPUTED_VALUE"""),20.0)</f>
        <v>20</v>
      </c>
      <c r="J96" s="1" t="b">
        <f t="array" ref="J96">IF(NOT(H96=""),AND(C96:H96&gt;B96:G96),IF(NOT(G96=""),AND(C96:G96&gt;B96:F96),IF(NOT(F96=""),AND(C96:F96&gt;B96:E96),AND(C96:E96&gt;B96:D96))))</f>
        <v>1</v>
      </c>
      <c r="K96" s="1" t="b">
        <f t="array" ref="K96">IF(NOT(H96=""),AND(C96:H96&lt;B96:G96),IF(NOT(G96=""),AND(C96:G96&lt;B96:F96),IF(NOT(F96=""),AND(C96:F96&lt;B96:E96),AND(C96:E96&lt;B96:D96))))</f>
        <v>0</v>
      </c>
      <c r="L96" s="1" t="b">
        <f t="array" ref="L96">IF(NOT(H96=""),AND(AND(ABS(C96:H96-B96:G96)&gt;0),AND(ABS(C96:H96-B96:G96)&lt;4)),IF(NOT(G96=""),AND(AND(ABS(C96:G96-B96:F96)&gt;0),AND(ABS(C96:G96-B96:F96)&lt;4)),IF(NOT(F96=""),AND(AND(ABS(C96:F96-B96:E96)&gt;0),AND(ABS(C96:F96-B96:E96)&lt;4)),AND(AND(ABS(C96:E96-B96:D96)&gt;0),AND(ABS(C96:E96-B96:D96)&lt;4)))))</f>
        <v>0</v>
      </c>
      <c r="M96" s="1" t="b">
        <f t="shared" si="1"/>
        <v>0</v>
      </c>
    </row>
    <row r="97" ht="15.75" customHeight="1">
      <c r="A97" s="1" t="s">
        <v>106</v>
      </c>
      <c r="B97" s="1">
        <f>IFERROR(__xludf.DUMMYFUNCTION("SPLIT(A97,"" "")"),26.0)</f>
        <v>26</v>
      </c>
      <c r="C97" s="1">
        <f>IFERROR(__xludf.DUMMYFUNCTION("""COMPUTED_VALUE"""),30.0)</f>
        <v>30</v>
      </c>
      <c r="D97" s="1">
        <f>IFERROR(__xludf.DUMMYFUNCTION("""COMPUTED_VALUE"""),35.0)</f>
        <v>35</v>
      </c>
      <c r="E97" s="1">
        <f>IFERROR(__xludf.DUMMYFUNCTION("""COMPUTED_VALUE"""),38.0)</f>
        <v>38</v>
      </c>
      <c r="F97" s="1">
        <f>IFERROR(__xludf.DUMMYFUNCTION("""COMPUTED_VALUE"""),40.0)</f>
        <v>40</v>
      </c>
      <c r="G97" s="1">
        <f>IFERROR(__xludf.DUMMYFUNCTION("""COMPUTED_VALUE"""),42.0)</f>
        <v>42</v>
      </c>
      <c r="H97" s="2">
        <f>IFERROR(__xludf.DUMMYFUNCTION("""COMPUTED_VALUE"""),40.0)</f>
        <v>40</v>
      </c>
      <c r="J97" s="1" t="b">
        <f t="array" ref="J97">IF(NOT(H97=""),AND(C97:H97&gt;B97:G97),IF(NOT(G97=""),AND(C97:G97&gt;B97:F97),IF(NOT(F97=""),AND(C97:F97&gt;B97:E97),AND(C97:E97&gt;B97:D97))))</f>
        <v>0</v>
      </c>
      <c r="K97" s="1" t="b">
        <f t="array" ref="K97">IF(NOT(H97=""),AND(C97:H97&lt;B97:G97),IF(NOT(G97=""),AND(C97:G97&lt;B97:F97),IF(NOT(F97=""),AND(C97:F97&lt;B97:E97),AND(C97:E97&lt;B97:D97))))</f>
        <v>0</v>
      </c>
      <c r="L97" s="1" t="b">
        <f t="array" ref="L97">IF(NOT(H97=""),AND(AND(ABS(C97:H97-B97:G97)&gt;0),AND(ABS(C97:H97-B97:G97)&lt;4)),IF(NOT(G97=""),AND(AND(ABS(C97:G97-B97:F97)&gt;0),AND(ABS(C97:G97-B97:F97)&lt;4)),IF(NOT(F97=""),AND(AND(ABS(C97:F97-B97:E97)&gt;0),AND(ABS(C97:F97-B97:E97)&lt;4)),AND(AND(ABS(C97:E97-B97:D97)&gt;0),AND(ABS(C97:E97-B97:D97)&lt;4)))))</f>
        <v>0</v>
      </c>
      <c r="M97" s="1" t="b">
        <f t="shared" si="1"/>
        <v>0</v>
      </c>
    </row>
    <row r="98" ht="15.75" customHeight="1">
      <c r="A98" s="1" t="s">
        <v>107</v>
      </c>
      <c r="B98" s="1">
        <f>IFERROR(__xludf.DUMMYFUNCTION("SPLIT(A98,"" "")"),15.0)</f>
        <v>15</v>
      </c>
      <c r="C98" s="1">
        <f>IFERROR(__xludf.DUMMYFUNCTION("""COMPUTED_VALUE"""),19.0)</f>
        <v>19</v>
      </c>
      <c r="D98" s="1">
        <f>IFERROR(__xludf.DUMMYFUNCTION("""COMPUTED_VALUE"""),21.0)</f>
        <v>21</v>
      </c>
      <c r="E98" s="1">
        <f>IFERROR(__xludf.DUMMYFUNCTION("""COMPUTED_VALUE"""),22.0)</f>
        <v>22</v>
      </c>
      <c r="F98" s="1">
        <f>IFERROR(__xludf.DUMMYFUNCTION("""COMPUTED_VALUE"""),28.0)</f>
        <v>28</v>
      </c>
      <c r="G98" s="1">
        <f>IFERROR(__xludf.DUMMYFUNCTION("""COMPUTED_VALUE"""),31.0)</f>
        <v>31</v>
      </c>
      <c r="H98" s="1">
        <f>IFERROR(__xludf.DUMMYFUNCTION("""COMPUTED_VALUE"""),32.0)</f>
        <v>32</v>
      </c>
      <c r="I98" s="1">
        <f>IFERROR(__xludf.DUMMYFUNCTION("""COMPUTED_VALUE"""),32.0)</f>
        <v>32</v>
      </c>
      <c r="J98" s="1" t="b">
        <f t="array" ref="J98">IF(NOT(H98=""),AND(C98:H98&gt;B98:G98),IF(NOT(G98=""),AND(C98:G98&gt;B98:F98),IF(NOT(F98=""),AND(C98:F98&gt;B98:E98),AND(C98:E98&gt;B98:D98))))</f>
        <v>1</v>
      </c>
      <c r="K98" s="1" t="b">
        <f t="array" ref="K98">IF(NOT(H98=""),AND(C98:H98&lt;B98:G98),IF(NOT(G98=""),AND(C98:G98&lt;B98:F98),IF(NOT(F98=""),AND(C98:F98&lt;B98:E98),AND(C98:E98&lt;B98:D98))))</f>
        <v>0</v>
      </c>
      <c r="L98" s="1" t="b">
        <f t="array" ref="L98">IF(NOT(H98=""),AND(AND(ABS(C98:H98-B98:G98)&gt;0),AND(ABS(C98:H98-B98:G98)&lt;4)),IF(NOT(G98=""),AND(AND(ABS(C98:G98-B98:F98)&gt;0),AND(ABS(C98:G98-B98:F98)&lt;4)),IF(NOT(F98=""),AND(AND(ABS(C98:F98-B98:E98)&gt;0),AND(ABS(C98:F98-B98:E98)&lt;4)),AND(AND(ABS(C98:E98-B98:D98)&gt;0),AND(ABS(C98:E98-B98:D98)&lt;4)))))</f>
        <v>0</v>
      </c>
      <c r="M98" s="1" t="b">
        <f t="shared" si="1"/>
        <v>0</v>
      </c>
    </row>
    <row r="99" ht="15.75" customHeight="1">
      <c r="A99" s="1" t="s">
        <v>108</v>
      </c>
      <c r="B99" s="1">
        <f>IFERROR(__xludf.DUMMYFUNCTION("SPLIT(A99,"" "")"),2.0)</f>
        <v>2</v>
      </c>
      <c r="C99" s="1">
        <f>IFERROR(__xludf.DUMMYFUNCTION("""COMPUTED_VALUE"""),6.0)</f>
        <v>6</v>
      </c>
      <c r="D99" s="1">
        <f>IFERROR(__xludf.DUMMYFUNCTION("""COMPUTED_VALUE"""),12.0)</f>
        <v>12</v>
      </c>
      <c r="E99" s="1">
        <f>IFERROR(__xludf.DUMMYFUNCTION("""COMPUTED_VALUE"""),15.0)</f>
        <v>15</v>
      </c>
      <c r="F99" s="1">
        <f>IFERROR(__xludf.DUMMYFUNCTION("""COMPUTED_VALUE"""),17.0)</f>
        <v>17</v>
      </c>
      <c r="G99" s="2">
        <f>IFERROR(__xludf.DUMMYFUNCTION("""COMPUTED_VALUE"""),21.0)</f>
        <v>21</v>
      </c>
      <c r="J99" s="1" t="b">
        <f t="array" ref="J99">IF(NOT(H99=""),AND(C99:H99&gt;B99:G99),IF(NOT(G99=""),AND(C99:G99&gt;B99:F99),IF(NOT(F99=""),AND(C99:F99&gt;B99:E99),AND(C99:E99&gt;B99:D99))))</f>
        <v>1</v>
      </c>
      <c r="K99" s="1" t="b">
        <f t="array" ref="K99">IF(NOT(H99=""),AND(C99:H99&lt;B99:G99),IF(NOT(G99=""),AND(C99:G99&lt;B99:F99),IF(NOT(F99=""),AND(C99:F99&lt;B99:E99),AND(C99:E99&lt;B99:D99))))</f>
        <v>0</v>
      </c>
      <c r="L99" s="1" t="b">
        <f t="array" ref="L99">IF(NOT(H99=""),AND(AND(ABS(C99:H99-B99:G99)&gt;0),AND(ABS(C99:H99-B99:G99)&lt;4)),IF(NOT(G99=""),AND(AND(ABS(C99:G99-B99:F99)&gt;0),AND(ABS(C99:G99-B99:F99)&lt;4)),IF(NOT(F99=""),AND(AND(ABS(C99:F99-B99:E99)&gt;0),AND(ABS(C99:F99-B99:E99)&lt;4)),AND(AND(ABS(C99:E99-B99:D99)&gt;0),AND(ABS(C99:E99-B99:D99)&lt;4)))))</f>
        <v>0</v>
      </c>
      <c r="M99" s="1" t="b">
        <f t="shared" si="1"/>
        <v>0</v>
      </c>
    </row>
    <row r="100" ht="15.75" customHeight="1">
      <c r="A100" s="1" t="s">
        <v>109</v>
      </c>
      <c r="B100" s="1">
        <f>IFERROR(__xludf.DUMMYFUNCTION("SPLIT(A100,"" "")"),28.0)</f>
        <v>28</v>
      </c>
      <c r="C100" s="1">
        <f>IFERROR(__xludf.DUMMYFUNCTION("""COMPUTED_VALUE"""),32.0)</f>
        <v>32</v>
      </c>
      <c r="D100" s="1">
        <f>IFERROR(__xludf.DUMMYFUNCTION("""COMPUTED_VALUE"""),34.0)</f>
        <v>34</v>
      </c>
      <c r="E100" s="1">
        <f>IFERROR(__xludf.DUMMYFUNCTION("""COMPUTED_VALUE"""),36.0)</f>
        <v>36</v>
      </c>
      <c r="F100" s="1">
        <f>IFERROR(__xludf.DUMMYFUNCTION("""COMPUTED_VALUE"""),41.0)</f>
        <v>41</v>
      </c>
      <c r="G100" s="2">
        <f>IFERROR(__xludf.DUMMYFUNCTION("""COMPUTED_VALUE"""),48.0)</f>
        <v>48</v>
      </c>
      <c r="J100" s="1" t="b">
        <f t="array" ref="J100">IF(NOT(H100=""),AND(C100:H100&gt;B100:G100),IF(NOT(G100=""),AND(C100:G100&gt;B100:F100),IF(NOT(F100=""),AND(C100:F100&gt;B100:E100),AND(C100:E100&gt;B100:D100))))</f>
        <v>1</v>
      </c>
      <c r="K100" s="1" t="b">
        <f t="array" ref="K100">IF(NOT(H100=""),AND(C100:H100&lt;B100:G100),IF(NOT(G100=""),AND(C100:G100&lt;B100:F100),IF(NOT(F100=""),AND(C100:F100&lt;B100:E100),AND(C100:E100&lt;B100:D100))))</f>
        <v>0</v>
      </c>
      <c r="L100" s="1" t="b">
        <f t="array" ref="L100">IF(NOT(H100=""),AND(AND(ABS(C100:H100-B100:G100)&gt;0),AND(ABS(C100:H100-B100:G100)&lt;4)),IF(NOT(G100=""),AND(AND(ABS(C100:G100-B100:F100)&gt;0),AND(ABS(C100:G100-B100:F100)&lt;4)),IF(NOT(F100=""),AND(AND(ABS(C100:F100-B100:E100)&gt;0),AND(ABS(C100:F100-B100:E100)&lt;4)),AND(AND(ABS(C100:E100-B100:D100)&gt;0),AND(ABS(C100:E100-B100:D100)&lt;4)))))</f>
        <v>0</v>
      </c>
      <c r="M100" s="1" t="b">
        <f t="shared" si="1"/>
        <v>0</v>
      </c>
    </row>
    <row r="101" ht="15.75" customHeight="1">
      <c r="A101" s="1" t="s">
        <v>110</v>
      </c>
      <c r="B101" s="1">
        <f>IFERROR(__xludf.DUMMYFUNCTION("SPLIT(A101,"" "")"),41.0)</f>
        <v>41</v>
      </c>
      <c r="C101" s="1">
        <f>IFERROR(__xludf.DUMMYFUNCTION("""COMPUTED_VALUE"""),46.0)</f>
        <v>46</v>
      </c>
      <c r="D101" s="1">
        <f>IFERROR(__xludf.DUMMYFUNCTION("""COMPUTED_VALUE"""),49.0)</f>
        <v>49</v>
      </c>
      <c r="E101" s="1">
        <f>IFERROR(__xludf.DUMMYFUNCTION("""COMPUTED_VALUE"""),50.0)</f>
        <v>50</v>
      </c>
      <c r="F101" s="1">
        <f>IFERROR(__xludf.DUMMYFUNCTION("""COMPUTED_VALUE"""),51.0)</f>
        <v>51</v>
      </c>
      <c r="G101" s="1">
        <f>IFERROR(__xludf.DUMMYFUNCTION("""COMPUTED_VALUE"""),52.0)</f>
        <v>52</v>
      </c>
      <c r="H101" s="1">
        <f>IFERROR(__xludf.DUMMYFUNCTION("""COMPUTED_VALUE"""),55.0)</f>
        <v>55</v>
      </c>
      <c r="I101" s="1">
        <f>IFERROR(__xludf.DUMMYFUNCTION("""COMPUTED_VALUE"""),57.0)</f>
        <v>57</v>
      </c>
      <c r="J101" s="1" t="b">
        <f t="array" ref="J101">IF(NOT(H101=""),AND(C101:H101&gt;B101:G101),IF(NOT(G101=""),AND(C101:G101&gt;B101:F101),IF(NOT(F101=""),AND(C101:F101&gt;B101:E101),AND(C101:E101&gt;B101:D101))))</f>
        <v>1</v>
      </c>
      <c r="K101" s="1" t="b">
        <f t="array" ref="K101">IF(NOT(H101=""),AND(C101:H101&lt;B101:G101),IF(NOT(G101=""),AND(C101:G101&lt;B101:F101),IF(NOT(F101=""),AND(C101:F101&lt;B101:E101),AND(C101:E101&lt;B101:D101))))</f>
        <v>0</v>
      </c>
      <c r="L101" s="1" t="b">
        <f t="array" ref="L101">IF(NOT(H101=""),AND(AND(ABS(C101:H101-B101:G101)&gt;0),AND(ABS(C101:H101-B101:G101)&lt;4)),IF(NOT(G101=""),AND(AND(ABS(C101:G101-B101:F101)&gt;0),AND(ABS(C101:G101-B101:F101)&lt;4)),IF(NOT(F101=""),AND(AND(ABS(C101:F101-B101:E101)&gt;0),AND(ABS(C101:F101-B101:E101)&lt;4)),AND(AND(ABS(C101:E101-B101:D101)&gt;0),AND(ABS(C101:E101-B101:D101)&lt;4)))))</f>
        <v>0</v>
      </c>
      <c r="M101" s="1" t="b">
        <f t="shared" si="1"/>
        <v>0</v>
      </c>
    </row>
    <row r="102" ht="15.75" customHeight="1">
      <c r="A102" s="1" t="s">
        <v>111</v>
      </c>
      <c r="B102" s="1">
        <f>IFERROR(__xludf.DUMMYFUNCTION("SPLIT(A102,"" "")"),36.0)</f>
        <v>36</v>
      </c>
      <c r="C102" s="1">
        <f>IFERROR(__xludf.DUMMYFUNCTION("""COMPUTED_VALUE"""),43.0)</f>
        <v>43</v>
      </c>
      <c r="D102" s="1">
        <f>IFERROR(__xludf.DUMMYFUNCTION("""COMPUTED_VALUE"""),44.0)</f>
        <v>44</v>
      </c>
      <c r="E102" s="1">
        <f>IFERROR(__xludf.DUMMYFUNCTION("""COMPUTED_VALUE"""),46.0)</f>
        <v>46</v>
      </c>
      <c r="F102" s="2">
        <f>IFERROR(__xludf.DUMMYFUNCTION("""COMPUTED_VALUE"""),45.0)</f>
        <v>45</v>
      </c>
      <c r="J102" s="1" t="b">
        <f t="array" ref="J102">IF(NOT(H102=""),AND(C102:H102&gt;B102:G102),IF(NOT(G102=""),AND(C102:G102&gt;B102:F102),IF(NOT(F102=""),AND(C102:F102&gt;B102:E102),AND(C102:E102&gt;B102:D102))))</f>
        <v>0</v>
      </c>
      <c r="K102" s="1" t="b">
        <f t="array" ref="K102">IF(NOT(H102=""),AND(C102:H102&lt;B102:G102),IF(NOT(G102=""),AND(C102:G102&lt;B102:F102),IF(NOT(F102=""),AND(C102:F102&lt;B102:E102),AND(C102:E102&lt;B102:D102))))</f>
        <v>0</v>
      </c>
      <c r="L102" s="1" t="b">
        <f t="array" ref="L102">IF(NOT(H102=""),AND(AND(ABS(C102:H102-B102:G102)&gt;0),AND(ABS(C102:H102-B102:G102)&lt;4)),IF(NOT(G102=""),AND(AND(ABS(C102:G102-B102:F102)&gt;0),AND(ABS(C102:G102-B102:F102)&lt;4)),IF(NOT(F102=""),AND(AND(ABS(C102:F102-B102:E102)&gt;0),AND(ABS(C102:F102-B102:E102)&lt;4)),AND(AND(ABS(C102:E102-B102:D102)&gt;0),AND(ABS(C102:E102-B102:D102)&lt;4)))))</f>
        <v>0</v>
      </c>
      <c r="M102" s="1" t="b">
        <f t="shared" si="1"/>
        <v>0</v>
      </c>
    </row>
    <row r="103" ht="15.75" customHeight="1">
      <c r="A103" s="1" t="s">
        <v>112</v>
      </c>
      <c r="B103" s="1">
        <f>IFERROR(__xludf.DUMMYFUNCTION("SPLIT(A103,"" "")"),52.0)</f>
        <v>52</v>
      </c>
      <c r="C103" s="1">
        <f>IFERROR(__xludf.DUMMYFUNCTION("""COMPUTED_VALUE"""),58.0)</f>
        <v>58</v>
      </c>
      <c r="D103" s="1">
        <f>IFERROR(__xludf.DUMMYFUNCTION("""COMPUTED_VALUE"""),59.0)</f>
        <v>59</v>
      </c>
      <c r="E103" s="1">
        <f>IFERROR(__xludf.DUMMYFUNCTION("""COMPUTED_VALUE"""),60.0)</f>
        <v>60</v>
      </c>
      <c r="F103" s="1">
        <f>IFERROR(__xludf.DUMMYFUNCTION("""COMPUTED_VALUE"""),63.0)</f>
        <v>63</v>
      </c>
      <c r="G103" s="2">
        <f>IFERROR(__xludf.DUMMYFUNCTION("""COMPUTED_VALUE"""),63.0)</f>
        <v>63</v>
      </c>
      <c r="J103" s="1" t="b">
        <f t="array" ref="J103">IF(NOT(H103=""),AND(C103:H103&gt;B103:G103),IF(NOT(G103=""),AND(C103:G103&gt;B103:F103),IF(NOT(F103=""),AND(C103:F103&gt;B103:E103),AND(C103:E103&gt;B103:D103))))</f>
        <v>0</v>
      </c>
      <c r="K103" s="1" t="b">
        <f t="array" ref="K103">IF(NOT(H103=""),AND(C103:H103&lt;B103:G103),IF(NOT(G103=""),AND(C103:G103&lt;B103:F103),IF(NOT(F103=""),AND(C103:F103&lt;B103:E103),AND(C103:E103&lt;B103:D103))))</f>
        <v>0</v>
      </c>
      <c r="L103" s="1" t="b">
        <f t="array" ref="L103">IF(NOT(H103=""),AND(AND(ABS(C103:H103-B103:G103)&gt;0),AND(ABS(C103:H103-B103:G103)&lt;4)),IF(NOT(G103=""),AND(AND(ABS(C103:G103-B103:F103)&gt;0),AND(ABS(C103:G103-B103:F103)&lt;4)),IF(NOT(F103=""),AND(AND(ABS(C103:F103-B103:E103)&gt;0),AND(ABS(C103:F103-B103:E103)&lt;4)),AND(AND(ABS(C103:E103-B103:D103)&gt;0),AND(ABS(C103:E103-B103:D103)&lt;4)))))</f>
        <v>0</v>
      </c>
      <c r="M103" s="1" t="b">
        <f t="shared" si="1"/>
        <v>0</v>
      </c>
    </row>
    <row r="104" ht="15.75" customHeight="1">
      <c r="A104" s="1" t="s">
        <v>113</v>
      </c>
      <c r="B104" s="1">
        <f>IFERROR(__xludf.DUMMYFUNCTION("SPLIT(A104,"" "")"),26.0)</f>
        <v>26</v>
      </c>
      <c r="C104" s="1">
        <f>IFERROR(__xludf.DUMMYFUNCTION("""COMPUTED_VALUE"""),32.0)</f>
        <v>32</v>
      </c>
      <c r="D104" s="1">
        <f>IFERROR(__xludf.DUMMYFUNCTION("""COMPUTED_VALUE"""),33.0)</f>
        <v>33</v>
      </c>
      <c r="E104" s="1">
        <f>IFERROR(__xludf.DUMMYFUNCTION("""COMPUTED_VALUE"""),36.0)</f>
        <v>36</v>
      </c>
      <c r="F104" s="1">
        <f>IFERROR(__xludf.DUMMYFUNCTION("""COMPUTED_VALUE"""),37.0)</f>
        <v>37</v>
      </c>
      <c r="G104" s="1">
        <f>IFERROR(__xludf.DUMMYFUNCTION("""COMPUTED_VALUE"""),39.0)</f>
        <v>39</v>
      </c>
      <c r="H104" s="1">
        <f>IFERROR(__xludf.DUMMYFUNCTION("""COMPUTED_VALUE"""),41.0)</f>
        <v>41</v>
      </c>
      <c r="I104" s="1">
        <f>IFERROR(__xludf.DUMMYFUNCTION("""COMPUTED_VALUE"""),45.0)</f>
        <v>45</v>
      </c>
      <c r="J104" s="1" t="b">
        <f t="array" ref="J104">IF(NOT(H104=""),AND(C104:H104&gt;B104:G104),IF(NOT(G104=""),AND(C104:G104&gt;B104:F104),IF(NOT(F104=""),AND(C104:F104&gt;B104:E104),AND(C104:E104&gt;B104:D104))))</f>
        <v>1</v>
      </c>
      <c r="K104" s="1" t="b">
        <f t="array" ref="K104">IF(NOT(H104=""),AND(C104:H104&lt;B104:G104),IF(NOT(G104=""),AND(C104:G104&lt;B104:F104),IF(NOT(F104=""),AND(C104:F104&lt;B104:E104),AND(C104:E104&lt;B104:D104))))</f>
        <v>0</v>
      </c>
      <c r="L104" s="1" t="b">
        <f t="array" ref="L104">IF(NOT(H104=""),AND(AND(ABS(C104:H104-B104:G104)&gt;0),AND(ABS(C104:H104-B104:G104)&lt;4)),IF(NOT(G104=""),AND(AND(ABS(C104:G104-B104:F104)&gt;0),AND(ABS(C104:G104-B104:F104)&lt;4)),IF(NOT(F104=""),AND(AND(ABS(C104:F104-B104:E104)&gt;0),AND(ABS(C104:F104-B104:E104)&lt;4)),AND(AND(ABS(C104:E104-B104:D104)&gt;0),AND(ABS(C104:E104-B104:D104)&lt;4)))))</f>
        <v>0</v>
      </c>
      <c r="M104" s="1" t="b">
        <f t="shared" si="1"/>
        <v>0</v>
      </c>
    </row>
    <row r="105" ht="15.75" customHeight="1">
      <c r="A105" s="1" t="s">
        <v>114</v>
      </c>
      <c r="B105" s="1">
        <f>IFERROR(__xludf.DUMMYFUNCTION("SPLIT(A105,"" "")"),8.0)</f>
        <v>8</v>
      </c>
      <c r="C105" s="1">
        <f>IFERROR(__xludf.DUMMYFUNCTION("""COMPUTED_VALUE"""),13.0)</f>
        <v>13</v>
      </c>
      <c r="D105" s="1">
        <f>IFERROR(__xludf.DUMMYFUNCTION("""COMPUTED_VALUE"""),16.0)</f>
        <v>16</v>
      </c>
      <c r="E105" s="1">
        <f>IFERROR(__xludf.DUMMYFUNCTION("""COMPUTED_VALUE"""),17.0)</f>
        <v>17</v>
      </c>
      <c r="F105" s="2">
        <f>IFERROR(__xludf.DUMMYFUNCTION("""COMPUTED_VALUE"""),24.0)</f>
        <v>24</v>
      </c>
      <c r="J105" s="1" t="b">
        <f t="array" ref="J105">IF(NOT(H105=""),AND(C105:H105&gt;B105:G105),IF(NOT(G105=""),AND(C105:G105&gt;B105:F105),IF(NOT(F105=""),AND(C105:F105&gt;B105:E105),AND(C105:E105&gt;B105:D105))))</f>
        <v>1</v>
      </c>
      <c r="K105" s="1" t="b">
        <f t="array" ref="K105">IF(NOT(H105=""),AND(C105:H105&lt;B105:G105),IF(NOT(G105=""),AND(C105:G105&lt;B105:F105),IF(NOT(F105=""),AND(C105:F105&lt;B105:E105),AND(C105:E105&lt;B105:D105))))</f>
        <v>0</v>
      </c>
      <c r="L105" s="1" t="b">
        <f t="array" ref="L105">IF(NOT(H105=""),AND(AND(ABS(C105:H105-B105:G105)&gt;0),AND(ABS(C105:H105-B105:G105)&lt;4)),IF(NOT(G105=""),AND(AND(ABS(C105:G105-B105:F105)&gt;0),AND(ABS(C105:G105-B105:F105)&lt;4)),IF(NOT(F105=""),AND(AND(ABS(C105:F105-B105:E105)&gt;0),AND(ABS(C105:F105-B105:E105)&lt;4)),AND(AND(ABS(C105:E105-B105:D105)&gt;0),AND(ABS(C105:E105-B105:D105)&lt;4)))))</f>
        <v>0</v>
      </c>
      <c r="M105" s="1" t="b">
        <f t="shared" si="1"/>
        <v>0</v>
      </c>
    </row>
    <row r="106" ht="15.75" customHeight="1">
      <c r="A106" s="1" t="s">
        <v>115</v>
      </c>
      <c r="B106" s="1">
        <f>IFERROR(__xludf.DUMMYFUNCTION("SPLIT(A106,"" "")"),33.0)</f>
        <v>33</v>
      </c>
      <c r="C106" s="1">
        <f>IFERROR(__xludf.DUMMYFUNCTION("""COMPUTED_VALUE"""),39.0)</f>
        <v>39</v>
      </c>
      <c r="D106" s="1">
        <f>IFERROR(__xludf.DUMMYFUNCTION("""COMPUTED_VALUE"""),41.0)</f>
        <v>41</v>
      </c>
      <c r="E106" s="1">
        <f>IFERROR(__xludf.DUMMYFUNCTION("""COMPUTED_VALUE"""),44.0)</f>
        <v>44</v>
      </c>
      <c r="F106" s="1">
        <f>IFERROR(__xludf.DUMMYFUNCTION("""COMPUTED_VALUE"""),41.0)</f>
        <v>41</v>
      </c>
      <c r="G106" s="1">
        <f>IFERROR(__xludf.DUMMYFUNCTION("""COMPUTED_VALUE"""),43.0)</f>
        <v>43</v>
      </c>
      <c r="H106" s="2">
        <f>IFERROR(__xludf.DUMMYFUNCTION("""COMPUTED_VALUE"""),45.0)</f>
        <v>45</v>
      </c>
      <c r="J106" s="1" t="b">
        <f t="array" ref="J106">IF(NOT(H106=""),AND(C106:H106&gt;B106:G106),IF(NOT(G106=""),AND(C106:G106&gt;B106:F106),IF(NOT(F106=""),AND(C106:F106&gt;B106:E106),AND(C106:E106&gt;B106:D106))))</f>
        <v>0</v>
      </c>
      <c r="K106" s="1" t="b">
        <f t="array" ref="K106">IF(NOT(H106=""),AND(C106:H106&lt;B106:G106),IF(NOT(G106=""),AND(C106:G106&lt;B106:F106),IF(NOT(F106=""),AND(C106:F106&lt;B106:E106),AND(C106:E106&lt;B106:D106))))</f>
        <v>0</v>
      </c>
      <c r="L106" s="1" t="b">
        <f t="array" ref="L106">IF(NOT(H106=""),AND(AND(ABS(C106:H106-B106:G106)&gt;0),AND(ABS(C106:H106-B106:G106)&lt;4)),IF(NOT(G106=""),AND(AND(ABS(C106:G106-B106:F106)&gt;0),AND(ABS(C106:G106-B106:F106)&lt;4)),IF(NOT(F106=""),AND(AND(ABS(C106:F106-B106:E106)&gt;0),AND(ABS(C106:F106-B106:E106)&lt;4)),AND(AND(ABS(C106:E106-B106:D106)&gt;0),AND(ABS(C106:E106-B106:D106)&lt;4)))))</f>
        <v>0</v>
      </c>
      <c r="M106" s="1" t="b">
        <f t="shared" si="1"/>
        <v>0</v>
      </c>
    </row>
    <row r="107" ht="15.75" customHeight="1">
      <c r="A107" s="1" t="s">
        <v>116</v>
      </c>
      <c r="B107" s="1">
        <f>IFERROR(__xludf.DUMMYFUNCTION("SPLIT(A107,"" "")"),38.0)</f>
        <v>38</v>
      </c>
      <c r="C107" s="1">
        <f>IFERROR(__xludf.DUMMYFUNCTION("""COMPUTED_VALUE"""),45.0)</f>
        <v>45</v>
      </c>
      <c r="D107" s="1">
        <f>IFERROR(__xludf.DUMMYFUNCTION("""COMPUTED_VALUE"""),46.0)</f>
        <v>46</v>
      </c>
      <c r="E107" s="1">
        <f>IFERROR(__xludf.DUMMYFUNCTION("""COMPUTED_VALUE"""),47.0)</f>
        <v>47</v>
      </c>
      <c r="F107" s="1">
        <f>IFERROR(__xludf.DUMMYFUNCTION("""COMPUTED_VALUE"""),45.0)</f>
        <v>45</v>
      </c>
      <c r="G107" s="1">
        <f>IFERROR(__xludf.DUMMYFUNCTION("""COMPUTED_VALUE"""),48.0)</f>
        <v>48</v>
      </c>
      <c r="H107" s="2">
        <f>IFERROR(__xludf.DUMMYFUNCTION("""COMPUTED_VALUE"""),45.0)</f>
        <v>45</v>
      </c>
      <c r="J107" s="1" t="b">
        <f t="array" ref="J107">IF(NOT(H107=""),AND(C107:H107&gt;B107:G107),IF(NOT(G107=""),AND(C107:G107&gt;B107:F107),IF(NOT(F107=""),AND(C107:F107&gt;B107:E107),AND(C107:E107&gt;B107:D107))))</f>
        <v>0</v>
      </c>
      <c r="K107" s="1" t="b">
        <f t="array" ref="K107">IF(NOT(H107=""),AND(C107:H107&lt;B107:G107),IF(NOT(G107=""),AND(C107:G107&lt;B107:F107),IF(NOT(F107=""),AND(C107:F107&lt;B107:E107),AND(C107:E107&lt;B107:D107))))</f>
        <v>0</v>
      </c>
      <c r="L107" s="1" t="b">
        <f t="array" ref="L107">IF(NOT(H107=""),AND(AND(ABS(C107:H107-B107:G107)&gt;0),AND(ABS(C107:H107-B107:G107)&lt;4)),IF(NOT(G107=""),AND(AND(ABS(C107:G107-B107:F107)&gt;0),AND(ABS(C107:G107-B107:F107)&lt;4)),IF(NOT(F107=""),AND(AND(ABS(C107:F107-B107:E107)&gt;0),AND(ABS(C107:F107-B107:E107)&lt;4)),AND(AND(ABS(C107:E107-B107:D107)&gt;0),AND(ABS(C107:E107-B107:D107)&lt;4)))))</f>
        <v>0</v>
      </c>
      <c r="M107" s="1" t="b">
        <f t="shared" si="1"/>
        <v>0</v>
      </c>
    </row>
    <row r="108" ht="15.75" customHeight="1">
      <c r="A108" s="1" t="s">
        <v>117</v>
      </c>
      <c r="B108" s="1">
        <f>IFERROR(__xludf.DUMMYFUNCTION("SPLIT(A108,"" "")"),35.0)</f>
        <v>35</v>
      </c>
      <c r="C108" s="1">
        <f>IFERROR(__xludf.DUMMYFUNCTION("""COMPUTED_VALUE"""),40.0)</f>
        <v>40</v>
      </c>
      <c r="D108" s="1">
        <f>IFERROR(__xludf.DUMMYFUNCTION("""COMPUTED_VALUE"""),42.0)</f>
        <v>42</v>
      </c>
      <c r="E108" s="1">
        <f>IFERROR(__xludf.DUMMYFUNCTION("""COMPUTED_VALUE"""),39.0)</f>
        <v>39</v>
      </c>
      <c r="F108" s="1">
        <f>IFERROR(__xludf.DUMMYFUNCTION("""COMPUTED_VALUE"""),42.0)</f>
        <v>42</v>
      </c>
      <c r="G108" s="1">
        <f>IFERROR(__xludf.DUMMYFUNCTION("""COMPUTED_VALUE"""),45.0)</f>
        <v>45</v>
      </c>
      <c r="H108" s="1">
        <f>IFERROR(__xludf.DUMMYFUNCTION("""COMPUTED_VALUE"""),46.0)</f>
        <v>46</v>
      </c>
      <c r="I108" s="1">
        <f>IFERROR(__xludf.DUMMYFUNCTION("""COMPUTED_VALUE"""),46.0)</f>
        <v>46</v>
      </c>
      <c r="J108" s="1" t="b">
        <f t="array" ref="J108">IF(NOT(H108=""),AND(C108:H108&gt;B108:G108),IF(NOT(G108=""),AND(C108:G108&gt;B108:F108),IF(NOT(F108=""),AND(C108:F108&gt;B108:E108),AND(C108:E108&gt;B108:D108))))</f>
        <v>0</v>
      </c>
      <c r="K108" s="1" t="b">
        <f t="array" ref="K108">IF(NOT(H108=""),AND(C108:H108&lt;B108:G108),IF(NOT(G108=""),AND(C108:G108&lt;B108:F108),IF(NOT(F108=""),AND(C108:F108&lt;B108:E108),AND(C108:E108&lt;B108:D108))))</f>
        <v>0</v>
      </c>
      <c r="L108" s="1" t="b">
        <f t="array" ref="L108">IF(NOT(H108=""),AND(AND(ABS(C108:H108-B108:G108)&gt;0),AND(ABS(C108:H108-B108:G108)&lt;4)),IF(NOT(G108=""),AND(AND(ABS(C108:G108-B108:F108)&gt;0),AND(ABS(C108:G108-B108:F108)&lt;4)),IF(NOT(F108=""),AND(AND(ABS(C108:F108-B108:E108)&gt;0),AND(ABS(C108:F108-B108:E108)&lt;4)),AND(AND(ABS(C108:E108-B108:D108)&gt;0),AND(ABS(C108:E108-B108:D108)&lt;4)))))</f>
        <v>0</v>
      </c>
      <c r="M108" s="1" t="b">
        <f t="shared" si="1"/>
        <v>0</v>
      </c>
    </row>
    <row r="109" ht="15.75" customHeight="1">
      <c r="A109" s="1" t="s">
        <v>118</v>
      </c>
      <c r="B109" s="1">
        <f>IFERROR(__xludf.DUMMYFUNCTION("SPLIT(A109,"" "")"),79.0)</f>
        <v>79</v>
      </c>
      <c r="C109" s="1">
        <f>IFERROR(__xludf.DUMMYFUNCTION("""COMPUTED_VALUE"""),85.0)</f>
        <v>85</v>
      </c>
      <c r="D109" s="1">
        <f>IFERROR(__xludf.DUMMYFUNCTION("""COMPUTED_VALUE"""),88.0)</f>
        <v>88</v>
      </c>
      <c r="E109" s="1">
        <f>IFERROR(__xludf.DUMMYFUNCTION("""COMPUTED_VALUE"""),87.0)</f>
        <v>87</v>
      </c>
      <c r="F109" s="2">
        <f>IFERROR(__xludf.DUMMYFUNCTION("""COMPUTED_VALUE"""),91.0)</f>
        <v>91</v>
      </c>
      <c r="J109" s="1" t="b">
        <f t="array" ref="J109">IF(NOT(H109=""),AND(C109:H109&gt;B109:G109),IF(NOT(G109=""),AND(C109:G109&gt;B109:F109),IF(NOT(F109=""),AND(C109:F109&gt;B109:E109),AND(C109:E109&gt;B109:D109))))</f>
        <v>0</v>
      </c>
      <c r="K109" s="1" t="b">
        <f t="array" ref="K109">IF(NOT(H109=""),AND(C109:H109&lt;B109:G109),IF(NOT(G109=""),AND(C109:G109&lt;B109:F109),IF(NOT(F109=""),AND(C109:F109&lt;B109:E109),AND(C109:E109&lt;B109:D109))))</f>
        <v>0</v>
      </c>
      <c r="L109" s="1" t="b">
        <f t="array" ref="L109">IF(NOT(H109=""),AND(AND(ABS(C109:H109-B109:G109)&gt;0),AND(ABS(C109:H109-B109:G109)&lt;4)),IF(NOT(G109=""),AND(AND(ABS(C109:G109-B109:F109)&gt;0),AND(ABS(C109:G109-B109:F109)&lt;4)),IF(NOT(F109=""),AND(AND(ABS(C109:F109-B109:E109)&gt;0),AND(ABS(C109:F109-B109:E109)&lt;4)),AND(AND(ABS(C109:E109-B109:D109)&gt;0),AND(ABS(C109:E109-B109:D109)&lt;4)))))</f>
        <v>0</v>
      </c>
      <c r="M109" s="1" t="b">
        <f t="shared" si="1"/>
        <v>0</v>
      </c>
    </row>
    <row r="110" ht="15.75" customHeight="1">
      <c r="A110" s="1" t="s">
        <v>119</v>
      </c>
      <c r="B110" s="1">
        <f>IFERROR(__xludf.DUMMYFUNCTION("SPLIT(A110,"" "")"),74.0)</f>
        <v>74</v>
      </c>
      <c r="C110" s="1">
        <f>IFERROR(__xludf.DUMMYFUNCTION("""COMPUTED_VALUE"""),80.0)</f>
        <v>80</v>
      </c>
      <c r="D110" s="1">
        <f>IFERROR(__xludf.DUMMYFUNCTION("""COMPUTED_VALUE"""),82.0)</f>
        <v>82</v>
      </c>
      <c r="E110" s="1">
        <f>IFERROR(__xludf.DUMMYFUNCTION("""COMPUTED_VALUE"""),83.0)</f>
        <v>83</v>
      </c>
      <c r="F110" s="1">
        <f>IFERROR(__xludf.DUMMYFUNCTION("""COMPUTED_VALUE"""),86.0)</f>
        <v>86</v>
      </c>
      <c r="G110" s="1">
        <f>IFERROR(__xludf.DUMMYFUNCTION("""COMPUTED_VALUE"""),88.0)</f>
        <v>88</v>
      </c>
      <c r="H110" s="1">
        <f>IFERROR(__xludf.DUMMYFUNCTION("""COMPUTED_VALUE"""),85.0)</f>
        <v>85</v>
      </c>
      <c r="I110" s="1">
        <f>IFERROR(__xludf.DUMMYFUNCTION("""COMPUTED_VALUE"""),91.0)</f>
        <v>91</v>
      </c>
      <c r="J110" s="1" t="b">
        <f t="array" ref="J110">IF(NOT(H110=""),AND(C110:H110&gt;B110:G110),IF(NOT(G110=""),AND(C110:G110&gt;B110:F110),IF(NOT(F110=""),AND(C110:F110&gt;B110:E110),AND(C110:E110&gt;B110:D110))))</f>
        <v>0</v>
      </c>
      <c r="K110" s="1" t="b">
        <f t="array" ref="K110">IF(NOT(H110=""),AND(C110:H110&lt;B110:G110),IF(NOT(G110=""),AND(C110:G110&lt;B110:F110),IF(NOT(F110=""),AND(C110:F110&lt;B110:E110),AND(C110:E110&lt;B110:D110))))</f>
        <v>0</v>
      </c>
      <c r="L110" s="1" t="b">
        <f t="array" ref="L110">IF(NOT(H110=""),AND(AND(ABS(C110:H110-B110:G110)&gt;0),AND(ABS(C110:H110-B110:G110)&lt;4)),IF(NOT(G110=""),AND(AND(ABS(C110:G110-B110:F110)&gt;0),AND(ABS(C110:G110-B110:F110)&lt;4)),IF(NOT(F110=""),AND(AND(ABS(C110:F110-B110:E110)&gt;0),AND(ABS(C110:F110-B110:E110)&lt;4)),AND(AND(ABS(C110:E110-B110:D110)&gt;0),AND(ABS(C110:E110-B110:D110)&lt;4)))))</f>
        <v>0</v>
      </c>
      <c r="M110" s="1" t="b">
        <f t="shared" si="1"/>
        <v>0</v>
      </c>
    </row>
    <row r="111" ht="15.75" customHeight="1">
      <c r="A111" s="1" t="s">
        <v>120</v>
      </c>
      <c r="B111" s="1">
        <f>IFERROR(__xludf.DUMMYFUNCTION("SPLIT(A111,"" "")"),29.0)</f>
        <v>29</v>
      </c>
      <c r="C111" s="1">
        <f>IFERROR(__xludf.DUMMYFUNCTION("""COMPUTED_VALUE"""),35.0)</f>
        <v>35</v>
      </c>
      <c r="D111" s="1">
        <f>IFERROR(__xludf.DUMMYFUNCTION("""COMPUTED_VALUE"""),38.0)</f>
        <v>38</v>
      </c>
      <c r="E111" s="1">
        <f>IFERROR(__xludf.DUMMYFUNCTION("""COMPUTED_VALUE"""),41.0)</f>
        <v>41</v>
      </c>
      <c r="F111" s="1">
        <f>IFERROR(__xludf.DUMMYFUNCTION("""COMPUTED_VALUE"""),44.0)</f>
        <v>44</v>
      </c>
      <c r="G111" s="1">
        <f>IFERROR(__xludf.DUMMYFUNCTION("""COMPUTED_VALUE"""),44.0)</f>
        <v>44</v>
      </c>
      <c r="H111" s="2">
        <f>IFERROR(__xludf.DUMMYFUNCTION("""COMPUTED_VALUE"""),46.0)</f>
        <v>46</v>
      </c>
      <c r="J111" s="1" t="b">
        <f t="array" ref="J111">IF(NOT(H111=""),AND(C111:H111&gt;B111:G111),IF(NOT(G111=""),AND(C111:G111&gt;B111:F111),IF(NOT(F111=""),AND(C111:F111&gt;B111:E111),AND(C111:E111&gt;B111:D111))))</f>
        <v>0</v>
      </c>
      <c r="K111" s="1" t="b">
        <f t="array" ref="K111">IF(NOT(H111=""),AND(C111:H111&lt;B111:G111),IF(NOT(G111=""),AND(C111:G111&lt;B111:F111),IF(NOT(F111=""),AND(C111:F111&lt;B111:E111),AND(C111:E111&lt;B111:D111))))</f>
        <v>0</v>
      </c>
      <c r="L111" s="1" t="b">
        <f t="array" ref="L111">IF(NOT(H111=""),AND(AND(ABS(C111:H111-B111:G111)&gt;0),AND(ABS(C111:H111-B111:G111)&lt;4)),IF(NOT(G111=""),AND(AND(ABS(C111:G111-B111:F111)&gt;0),AND(ABS(C111:G111-B111:F111)&lt;4)),IF(NOT(F111=""),AND(AND(ABS(C111:F111-B111:E111)&gt;0),AND(ABS(C111:F111-B111:E111)&lt;4)),AND(AND(ABS(C111:E111-B111:D111)&gt;0),AND(ABS(C111:E111-B111:D111)&lt;4)))))</f>
        <v>0</v>
      </c>
      <c r="M111" s="1" t="b">
        <f t="shared" si="1"/>
        <v>0</v>
      </c>
    </row>
    <row r="112" ht="15.75" customHeight="1">
      <c r="A112" s="1" t="s">
        <v>121</v>
      </c>
      <c r="B112" s="1">
        <f>IFERROR(__xludf.DUMMYFUNCTION("SPLIT(A112,"" "")"),59.0)</f>
        <v>59</v>
      </c>
      <c r="C112" s="1">
        <f>IFERROR(__xludf.DUMMYFUNCTION("""COMPUTED_VALUE"""),64.0)</f>
        <v>64</v>
      </c>
      <c r="D112" s="1">
        <f>IFERROR(__xludf.DUMMYFUNCTION("""COMPUTED_VALUE"""),65.0)</f>
        <v>65</v>
      </c>
      <c r="E112" s="1">
        <f>IFERROR(__xludf.DUMMYFUNCTION("""COMPUTED_VALUE"""),65.0)</f>
        <v>65</v>
      </c>
      <c r="F112" s="1">
        <f>IFERROR(__xludf.DUMMYFUNCTION("""COMPUTED_VALUE"""),66.0)</f>
        <v>66</v>
      </c>
      <c r="G112" s="1">
        <f>IFERROR(__xludf.DUMMYFUNCTION("""COMPUTED_VALUE"""),67.0)</f>
        <v>67</v>
      </c>
      <c r="H112" s="1">
        <f>IFERROR(__xludf.DUMMYFUNCTION("""COMPUTED_VALUE"""),68.0)</f>
        <v>68</v>
      </c>
      <c r="I112" s="1">
        <f>IFERROR(__xludf.DUMMYFUNCTION("""COMPUTED_VALUE"""),67.0)</f>
        <v>67</v>
      </c>
      <c r="J112" s="1" t="b">
        <f t="array" ref="J112">IF(NOT(H112=""),AND(C112:H112&gt;B112:G112),IF(NOT(G112=""),AND(C112:G112&gt;B112:F112),IF(NOT(F112=""),AND(C112:F112&gt;B112:E112),AND(C112:E112&gt;B112:D112))))</f>
        <v>0</v>
      </c>
      <c r="K112" s="1" t="b">
        <f t="array" ref="K112">IF(NOT(H112=""),AND(C112:H112&lt;B112:G112),IF(NOT(G112=""),AND(C112:G112&lt;B112:F112),IF(NOT(F112=""),AND(C112:F112&lt;B112:E112),AND(C112:E112&lt;B112:D112))))</f>
        <v>0</v>
      </c>
      <c r="L112" s="1" t="b">
        <f t="array" ref="L112">IF(NOT(H112=""),AND(AND(ABS(C112:H112-B112:G112)&gt;0),AND(ABS(C112:H112-B112:G112)&lt;4)),IF(NOT(G112=""),AND(AND(ABS(C112:G112-B112:F112)&gt;0),AND(ABS(C112:G112-B112:F112)&lt;4)),IF(NOT(F112=""),AND(AND(ABS(C112:F112-B112:E112)&gt;0),AND(ABS(C112:F112-B112:E112)&lt;4)),AND(AND(ABS(C112:E112-B112:D112)&gt;0),AND(ABS(C112:E112-B112:D112)&lt;4)))))</f>
        <v>0</v>
      </c>
      <c r="M112" s="1" t="b">
        <f t="shared" si="1"/>
        <v>0</v>
      </c>
    </row>
    <row r="113" ht="15.75" customHeight="1">
      <c r="A113" s="1" t="s">
        <v>122</v>
      </c>
      <c r="B113" s="1">
        <f>IFERROR(__xludf.DUMMYFUNCTION("SPLIT(A113,"" "")"),77.0)</f>
        <v>77</v>
      </c>
      <c r="C113" s="1">
        <f>IFERROR(__xludf.DUMMYFUNCTION("""COMPUTED_VALUE"""),83.0)</f>
        <v>83</v>
      </c>
      <c r="D113" s="1">
        <f>IFERROR(__xludf.DUMMYFUNCTION("""COMPUTED_VALUE"""),85.0)</f>
        <v>85</v>
      </c>
      <c r="E113" s="1">
        <f>IFERROR(__xludf.DUMMYFUNCTION("""COMPUTED_VALUE"""),86.0)</f>
        <v>86</v>
      </c>
      <c r="F113" s="1">
        <f>IFERROR(__xludf.DUMMYFUNCTION("""COMPUTED_VALUE"""),86.0)</f>
        <v>86</v>
      </c>
      <c r="G113" s="1">
        <f>IFERROR(__xludf.DUMMYFUNCTION("""COMPUTED_VALUE"""),89.0)</f>
        <v>89</v>
      </c>
      <c r="H113" s="2">
        <f>IFERROR(__xludf.DUMMYFUNCTION("""COMPUTED_VALUE"""),89.0)</f>
        <v>89</v>
      </c>
      <c r="J113" s="1" t="b">
        <f t="array" ref="J113">IF(NOT(H113=""),AND(C113:H113&gt;B113:G113),IF(NOT(G113=""),AND(C113:G113&gt;B113:F113),IF(NOT(F113=""),AND(C113:F113&gt;B113:E113),AND(C113:E113&gt;B113:D113))))</f>
        <v>0</v>
      </c>
      <c r="K113" s="1" t="b">
        <f t="array" ref="K113">IF(NOT(H113=""),AND(C113:H113&lt;B113:G113),IF(NOT(G113=""),AND(C113:G113&lt;B113:F113),IF(NOT(F113=""),AND(C113:F113&lt;B113:E113),AND(C113:E113&lt;B113:D113))))</f>
        <v>0</v>
      </c>
      <c r="L113" s="1" t="b">
        <f t="array" ref="L113">IF(NOT(H113=""),AND(AND(ABS(C113:H113-B113:G113)&gt;0),AND(ABS(C113:H113-B113:G113)&lt;4)),IF(NOT(G113=""),AND(AND(ABS(C113:G113-B113:F113)&gt;0),AND(ABS(C113:G113-B113:F113)&lt;4)),IF(NOT(F113=""),AND(AND(ABS(C113:F113-B113:E113)&gt;0),AND(ABS(C113:F113-B113:E113)&lt;4)),AND(AND(ABS(C113:E113-B113:D113)&gt;0),AND(ABS(C113:E113-B113:D113)&lt;4)))))</f>
        <v>0</v>
      </c>
      <c r="M113" s="1" t="b">
        <f t="shared" si="1"/>
        <v>0</v>
      </c>
    </row>
    <row r="114" ht="15.75" customHeight="1">
      <c r="A114" s="1" t="s">
        <v>123</v>
      </c>
      <c r="B114" s="1">
        <f>IFERROR(__xludf.DUMMYFUNCTION("SPLIT(A114,"" "")"),30.0)</f>
        <v>30</v>
      </c>
      <c r="C114" s="1">
        <f>IFERROR(__xludf.DUMMYFUNCTION("""COMPUTED_VALUE"""),36.0)</f>
        <v>36</v>
      </c>
      <c r="D114" s="1">
        <f>IFERROR(__xludf.DUMMYFUNCTION("""COMPUTED_VALUE"""),37.0)</f>
        <v>37</v>
      </c>
      <c r="E114" s="1">
        <f>IFERROR(__xludf.DUMMYFUNCTION("""COMPUTED_VALUE"""),39.0)</f>
        <v>39</v>
      </c>
      <c r="F114" s="1">
        <f>IFERROR(__xludf.DUMMYFUNCTION("""COMPUTED_VALUE"""),40.0)</f>
        <v>40</v>
      </c>
      <c r="G114" s="1">
        <f>IFERROR(__xludf.DUMMYFUNCTION("""COMPUTED_VALUE"""),40.0)</f>
        <v>40</v>
      </c>
      <c r="H114" s="1">
        <f>IFERROR(__xludf.DUMMYFUNCTION("""COMPUTED_VALUE"""),43.0)</f>
        <v>43</v>
      </c>
      <c r="I114" s="1">
        <f>IFERROR(__xludf.DUMMYFUNCTION("""COMPUTED_VALUE"""),47.0)</f>
        <v>47</v>
      </c>
      <c r="J114" s="1" t="b">
        <f t="array" ref="J114">IF(NOT(H114=""),AND(C114:H114&gt;B114:G114),IF(NOT(G114=""),AND(C114:G114&gt;B114:F114),IF(NOT(F114=""),AND(C114:F114&gt;B114:E114),AND(C114:E114&gt;B114:D114))))</f>
        <v>0</v>
      </c>
      <c r="K114" s="1" t="b">
        <f t="array" ref="K114">IF(NOT(H114=""),AND(C114:H114&lt;B114:G114),IF(NOT(G114=""),AND(C114:G114&lt;B114:F114),IF(NOT(F114=""),AND(C114:F114&lt;B114:E114),AND(C114:E114&lt;B114:D114))))</f>
        <v>0</v>
      </c>
      <c r="L114" s="1" t="b">
        <f t="array" ref="L114">IF(NOT(H114=""),AND(AND(ABS(C114:H114-B114:G114)&gt;0),AND(ABS(C114:H114-B114:G114)&lt;4)),IF(NOT(G114=""),AND(AND(ABS(C114:G114-B114:F114)&gt;0),AND(ABS(C114:G114-B114:F114)&lt;4)),IF(NOT(F114=""),AND(AND(ABS(C114:F114-B114:E114)&gt;0),AND(ABS(C114:F114-B114:E114)&lt;4)),AND(AND(ABS(C114:E114-B114:D114)&gt;0),AND(ABS(C114:E114-B114:D114)&lt;4)))))</f>
        <v>0</v>
      </c>
      <c r="M114" s="1" t="b">
        <f t="shared" si="1"/>
        <v>0</v>
      </c>
    </row>
    <row r="115" ht="15.75" customHeight="1">
      <c r="A115" s="1" t="s">
        <v>124</v>
      </c>
      <c r="B115" s="1">
        <f>IFERROR(__xludf.DUMMYFUNCTION("SPLIT(A115,"" "")"),21.0)</f>
        <v>21</v>
      </c>
      <c r="C115" s="1">
        <f>IFERROR(__xludf.DUMMYFUNCTION("""COMPUTED_VALUE"""),26.0)</f>
        <v>26</v>
      </c>
      <c r="D115" s="1">
        <f>IFERROR(__xludf.DUMMYFUNCTION("""COMPUTED_VALUE"""),27.0)</f>
        <v>27</v>
      </c>
      <c r="E115" s="1">
        <f>IFERROR(__xludf.DUMMYFUNCTION("""COMPUTED_VALUE"""),30.0)</f>
        <v>30</v>
      </c>
      <c r="F115" s="1">
        <f>IFERROR(__xludf.DUMMYFUNCTION("""COMPUTED_VALUE"""),30.0)</f>
        <v>30</v>
      </c>
      <c r="G115" s="2">
        <f>IFERROR(__xludf.DUMMYFUNCTION("""COMPUTED_VALUE"""),35.0)</f>
        <v>35</v>
      </c>
      <c r="J115" s="1" t="b">
        <f t="array" ref="J115">IF(NOT(H115=""),AND(C115:H115&gt;B115:G115),IF(NOT(G115=""),AND(C115:G115&gt;B115:F115),IF(NOT(F115=""),AND(C115:F115&gt;B115:E115),AND(C115:E115&gt;B115:D115))))</f>
        <v>0</v>
      </c>
      <c r="K115" s="1" t="b">
        <f t="array" ref="K115">IF(NOT(H115=""),AND(C115:H115&lt;B115:G115),IF(NOT(G115=""),AND(C115:G115&lt;B115:F115),IF(NOT(F115=""),AND(C115:F115&lt;B115:E115),AND(C115:E115&lt;B115:D115))))</f>
        <v>0</v>
      </c>
      <c r="L115" s="1" t="b">
        <f t="array" ref="L115">IF(NOT(H115=""),AND(AND(ABS(C115:H115-B115:G115)&gt;0),AND(ABS(C115:H115-B115:G115)&lt;4)),IF(NOT(G115=""),AND(AND(ABS(C115:G115-B115:F115)&gt;0),AND(ABS(C115:G115-B115:F115)&lt;4)),IF(NOT(F115=""),AND(AND(ABS(C115:F115-B115:E115)&gt;0),AND(ABS(C115:F115-B115:E115)&lt;4)),AND(AND(ABS(C115:E115-B115:D115)&gt;0),AND(ABS(C115:E115-B115:D115)&lt;4)))))</f>
        <v>0</v>
      </c>
      <c r="M115" s="1" t="b">
        <f t="shared" si="1"/>
        <v>0</v>
      </c>
    </row>
    <row r="116" ht="15.75" customHeight="1">
      <c r="A116" s="1" t="s">
        <v>125</v>
      </c>
      <c r="B116" s="1">
        <f>IFERROR(__xludf.DUMMYFUNCTION("SPLIT(A116,"" "")"),35.0)</f>
        <v>35</v>
      </c>
      <c r="C116" s="1">
        <f>IFERROR(__xludf.DUMMYFUNCTION("""COMPUTED_VALUE"""),40.0)</f>
        <v>40</v>
      </c>
      <c r="D116" s="1">
        <f>IFERROR(__xludf.DUMMYFUNCTION("""COMPUTED_VALUE"""),43.0)</f>
        <v>43</v>
      </c>
      <c r="E116" s="1">
        <f>IFERROR(__xludf.DUMMYFUNCTION("""COMPUTED_VALUE"""),47.0)</f>
        <v>47</v>
      </c>
      <c r="F116" s="2">
        <f>IFERROR(__xludf.DUMMYFUNCTION("""COMPUTED_VALUE"""),50.0)</f>
        <v>50</v>
      </c>
      <c r="J116" s="1" t="b">
        <f t="array" ref="J116">IF(NOT(H116=""),AND(C116:H116&gt;B116:G116),IF(NOT(G116=""),AND(C116:G116&gt;B116:F116),IF(NOT(F116=""),AND(C116:F116&gt;B116:E116),AND(C116:E116&gt;B116:D116))))</f>
        <v>1</v>
      </c>
      <c r="K116" s="1" t="b">
        <f t="array" ref="K116">IF(NOT(H116=""),AND(C116:H116&lt;B116:G116),IF(NOT(G116=""),AND(C116:G116&lt;B116:F116),IF(NOT(F116=""),AND(C116:F116&lt;B116:E116),AND(C116:E116&lt;B116:D116))))</f>
        <v>0</v>
      </c>
      <c r="L116" s="1" t="b">
        <f t="array" ref="L116">IF(NOT(H116=""),AND(AND(ABS(C116:H116-B116:G116)&gt;0),AND(ABS(C116:H116-B116:G116)&lt;4)),IF(NOT(G116=""),AND(AND(ABS(C116:G116-B116:F116)&gt;0),AND(ABS(C116:G116-B116:F116)&lt;4)),IF(NOT(F116=""),AND(AND(ABS(C116:F116-B116:E116)&gt;0),AND(ABS(C116:F116-B116:E116)&lt;4)),AND(AND(ABS(C116:E116-B116:D116)&gt;0),AND(ABS(C116:E116-B116:D116)&lt;4)))))</f>
        <v>0</v>
      </c>
      <c r="M116" s="1" t="b">
        <f t="shared" si="1"/>
        <v>0</v>
      </c>
    </row>
    <row r="117" ht="15.75" customHeight="1">
      <c r="A117" s="1" t="s">
        <v>126</v>
      </c>
      <c r="B117" s="1">
        <f>IFERROR(__xludf.DUMMYFUNCTION("SPLIT(A117,"" "")"),67.0)</f>
        <v>67</v>
      </c>
      <c r="C117" s="1">
        <f>IFERROR(__xludf.DUMMYFUNCTION("""COMPUTED_VALUE"""),72.0)</f>
        <v>72</v>
      </c>
      <c r="D117" s="1">
        <f>IFERROR(__xludf.DUMMYFUNCTION("""COMPUTED_VALUE"""),76.0)</f>
        <v>76</v>
      </c>
      <c r="E117" s="1">
        <f>IFERROR(__xludf.DUMMYFUNCTION("""COMPUTED_VALUE"""),78.0)</f>
        <v>78</v>
      </c>
      <c r="F117" s="1">
        <f>IFERROR(__xludf.DUMMYFUNCTION("""COMPUTED_VALUE"""),79.0)</f>
        <v>79</v>
      </c>
      <c r="G117" s="1">
        <f>IFERROR(__xludf.DUMMYFUNCTION("""COMPUTED_VALUE"""),82.0)</f>
        <v>82</v>
      </c>
      <c r="H117" s="1">
        <f>IFERROR(__xludf.DUMMYFUNCTION("""COMPUTED_VALUE"""),83.0)</f>
        <v>83</v>
      </c>
      <c r="I117" s="1">
        <f>IFERROR(__xludf.DUMMYFUNCTION("""COMPUTED_VALUE"""),80.0)</f>
        <v>80</v>
      </c>
      <c r="J117" s="1" t="b">
        <f t="array" ref="J117">IF(NOT(H117=""),AND(C117:H117&gt;B117:G117),IF(NOT(G117=""),AND(C117:G117&gt;B117:F117),IF(NOT(F117=""),AND(C117:F117&gt;B117:E117),AND(C117:E117&gt;B117:D117))))</f>
        <v>1</v>
      </c>
      <c r="K117" s="1" t="b">
        <f t="array" ref="K117">IF(NOT(H117=""),AND(C117:H117&lt;B117:G117),IF(NOT(G117=""),AND(C117:G117&lt;B117:F117),IF(NOT(F117=""),AND(C117:F117&lt;B117:E117),AND(C117:E117&lt;B117:D117))))</f>
        <v>0</v>
      </c>
      <c r="L117" s="1" t="b">
        <f t="array" ref="L117">IF(NOT(H117=""),AND(AND(ABS(C117:H117-B117:G117)&gt;0),AND(ABS(C117:H117-B117:G117)&lt;4)),IF(NOT(G117=""),AND(AND(ABS(C117:G117-B117:F117)&gt;0),AND(ABS(C117:G117-B117:F117)&lt;4)),IF(NOT(F117=""),AND(AND(ABS(C117:F117-B117:E117)&gt;0),AND(ABS(C117:F117-B117:E117)&lt;4)),AND(AND(ABS(C117:E117-B117:D117)&gt;0),AND(ABS(C117:E117-B117:D117)&lt;4)))))</f>
        <v>0</v>
      </c>
      <c r="M117" s="1" t="b">
        <f t="shared" si="1"/>
        <v>0</v>
      </c>
    </row>
    <row r="118" ht="15.75" customHeight="1">
      <c r="A118" s="1" t="s">
        <v>127</v>
      </c>
      <c r="B118" s="1">
        <f>IFERROR(__xludf.DUMMYFUNCTION("SPLIT(A118,"" "")"),3.0)</f>
        <v>3</v>
      </c>
      <c r="C118" s="1">
        <f>IFERROR(__xludf.DUMMYFUNCTION("""COMPUTED_VALUE"""),8.0)</f>
        <v>8</v>
      </c>
      <c r="D118" s="1">
        <f>IFERROR(__xludf.DUMMYFUNCTION("""COMPUTED_VALUE"""),9.0)</f>
        <v>9</v>
      </c>
      <c r="E118" s="1">
        <f>IFERROR(__xludf.DUMMYFUNCTION("""COMPUTED_VALUE"""),12.0)</f>
        <v>12</v>
      </c>
      <c r="F118" s="1">
        <f>IFERROR(__xludf.DUMMYFUNCTION("""COMPUTED_VALUE"""),16.0)</f>
        <v>16</v>
      </c>
      <c r="G118" s="2">
        <f>IFERROR(__xludf.DUMMYFUNCTION("""COMPUTED_VALUE"""),16.0)</f>
        <v>16</v>
      </c>
      <c r="J118" s="1" t="b">
        <f t="array" ref="J118">IF(NOT(H118=""),AND(C118:H118&gt;B118:G118),IF(NOT(G118=""),AND(C118:G118&gt;B118:F118),IF(NOT(F118=""),AND(C118:F118&gt;B118:E118),AND(C118:E118&gt;B118:D118))))</f>
        <v>0</v>
      </c>
      <c r="K118" s="1" t="b">
        <f t="array" ref="K118">IF(NOT(H118=""),AND(C118:H118&lt;B118:G118),IF(NOT(G118=""),AND(C118:G118&lt;B118:F118),IF(NOT(F118=""),AND(C118:F118&lt;B118:E118),AND(C118:E118&lt;B118:D118))))</f>
        <v>0</v>
      </c>
      <c r="L118" s="1" t="b">
        <f t="array" ref="L118">IF(NOT(H118=""),AND(AND(ABS(C118:H118-B118:G118)&gt;0),AND(ABS(C118:H118-B118:G118)&lt;4)),IF(NOT(G118=""),AND(AND(ABS(C118:G118-B118:F118)&gt;0),AND(ABS(C118:G118-B118:F118)&lt;4)),IF(NOT(F118=""),AND(AND(ABS(C118:F118-B118:E118)&gt;0),AND(ABS(C118:F118-B118:E118)&lt;4)),AND(AND(ABS(C118:E118-B118:D118)&gt;0),AND(ABS(C118:E118-B118:D118)&lt;4)))))</f>
        <v>0</v>
      </c>
      <c r="M118" s="1" t="b">
        <f t="shared" si="1"/>
        <v>0</v>
      </c>
    </row>
    <row r="119" ht="15.75" customHeight="1">
      <c r="A119" s="1" t="s">
        <v>128</v>
      </c>
      <c r="B119" s="1">
        <f>IFERROR(__xludf.DUMMYFUNCTION("SPLIT(A119,"" "")"),58.0)</f>
        <v>58</v>
      </c>
      <c r="C119" s="1">
        <f>IFERROR(__xludf.DUMMYFUNCTION("""COMPUTED_VALUE"""),65.0)</f>
        <v>65</v>
      </c>
      <c r="D119" s="1">
        <f>IFERROR(__xludf.DUMMYFUNCTION("""COMPUTED_VALUE"""),69.0)</f>
        <v>69</v>
      </c>
      <c r="E119" s="1">
        <f>IFERROR(__xludf.DUMMYFUNCTION("""COMPUTED_VALUE"""),72.0)</f>
        <v>72</v>
      </c>
      <c r="F119" s="1">
        <f>IFERROR(__xludf.DUMMYFUNCTION("""COMPUTED_VALUE"""),74.0)</f>
        <v>74</v>
      </c>
      <c r="G119" s="1">
        <f>IFERROR(__xludf.DUMMYFUNCTION("""COMPUTED_VALUE"""),77.0)</f>
        <v>77</v>
      </c>
      <c r="H119" s="2">
        <f>IFERROR(__xludf.DUMMYFUNCTION("""COMPUTED_VALUE"""),81.0)</f>
        <v>81</v>
      </c>
      <c r="J119" s="1" t="b">
        <f t="array" ref="J119">IF(NOT(H119=""),AND(C119:H119&gt;B119:G119),IF(NOT(G119=""),AND(C119:G119&gt;B119:F119),IF(NOT(F119=""),AND(C119:F119&gt;B119:E119),AND(C119:E119&gt;B119:D119))))</f>
        <v>1</v>
      </c>
      <c r="K119" s="1" t="b">
        <f t="array" ref="K119">IF(NOT(H119=""),AND(C119:H119&lt;B119:G119),IF(NOT(G119=""),AND(C119:G119&lt;B119:F119),IF(NOT(F119=""),AND(C119:F119&lt;B119:E119),AND(C119:E119&lt;B119:D119))))</f>
        <v>0</v>
      </c>
      <c r="L119" s="1" t="b">
        <f t="array" ref="L119">IF(NOT(H119=""),AND(AND(ABS(C119:H119-B119:G119)&gt;0),AND(ABS(C119:H119-B119:G119)&lt;4)),IF(NOT(G119=""),AND(AND(ABS(C119:G119-B119:F119)&gt;0),AND(ABS(C119:G119-B119:F119)&lt;4)),IF(NOT(F119=""),AND(AND(ABS(C119:F119-B119:E119)&gt;0),AND(ABS(C119:F119-B119:E119)&lt;4)),AND(AND(ABS(C119:E119-B119:D119)&gt;0),AND(ABS(C119:E119-B119:D119)&lt;4)))))</f>
        <v>0</v>
      </c>
      <c r="M119" s="1" t="b">
        <f t="shared" si="1"/>
        <v>0</v>
      </c>
    </row>
    <row r="120" ht="15.75" customHeight="1">
      <c r="A120" s="1" t="s">
        <v>129</v>
      </c>
      <c r="B120" s="1">
        <f>IFERROR(__xludf.DUMMYFUNCTION("SPLIT(A120,"" "")"),6.0)</f>
        <v>6</v>
      </c>
      <c r="C120" s="1">
        <f>IFERROR(__xludf.DUMMYFUNCTION("""COMPUTED_VALUE"""),13.0)</f>
        <v>13</v>
      </c>
      <c r="D120" s="1">
        <f>IFERROR(__xludf.DUMMYFUNCTION("""COMPUTED_VALUE"""),14.0)</f>
        <v>14</v>
      </c>
      <c r="E120" s="1">
        <f>IFERROR(__xludf.DUMMYFUNCTION("""COMPUTED_VALUE"""),16.0)</f>
        <v>16</v>
      </c>
      <c r="F120" s="1">
        <f>IFERROR(__xludf.DUMMYFUNCTION("""COMPUTED_VALUE"""),20.0)</f>
        <v>20</v>
      </c>
      <c r="G120" s="1">
        <f>IFERROR(__xludf.DUMMYFUNCTION("""COMPUTED_VALUE"""),22.0)</f>
        <v>22</v>
      </c>
      <c r="H120" s="1">
        <f>IFERROR(__xludf.DUMMYFUNCTION("""COMPUTED_VALUE"""),23.0)</f>
        <v>23</v>
      </c>
      <c r="I120" s="1">
        <f>IFERROR(__xludf.DUMMYFUNCTION("""COMPUTED_VALUE"""),30.0)</f>
        <v>30</v>
      </c>
      <c r="J120" s="1" t="b">
        <f t="array" ref="J120">IF(NOT(H120=""),AND(C120:H120&gt;B120:G120),IF(NOT(G120=""),AND(C120:G120&gt;B120:F120),IF(NOT(F120=""),AND(C120:F120&gt;B120:E120),AND(C120:E120&gt;B120:D120))))</f>
        <v>1</v>
      </c>
      <c r="K120" s="1" t="b">
        <f t="array" ref="K120">IF(NOT(H120=""),AND(C120:H120&lt;B120:G120),IF(NOT(G120=""),AND(C120:G120&lt;B120:F120),IF(NOT(F120=""),AND(C120:F120&lt;B120:E120),AND(C120:E120&lt;B120:D120))))</f>
        <v>0</v>
      </c>
      <c r="L120" s="1" t="b">
        <f t="array" ref="L120">IF(NOT(H120=""),AND(AND(ABS(C120:H120-B120:G120)&gt;0),AND(ABS(C120:H120-B120:G120)&lt;4)),IF(NOT(G120=""),AND(AND(ABS(C120:G120-B120:F120)&gt;0),AND(ABS(C120:G120-B120:F120)&lt;4)),IF(NOT(F120=""),AND(AND(ABS(C120:F120-B120:E120)&gt;0),AND(ABS(C120:F120-B120:E120)&lt;4)),AND(AND(ABS(C120:E120-B120:D120)&gt;0),AND(ABS(C120:E120-B120:D120)&lt;4)))))</f>
        <v>0</v>
      </c>
      <c r="M120" s="1" t="b">
        <f t="shared" si="1"/>
        <v>0</v>
      </c>
    </row>
    <row r="121" ht="15.75" customHeight="1">
      <c r="A121" s="1" t="s">
        <v>130</v>
      </c>
      <c r="B121" s="1">
        <f>IFERROR(__xludf.DUMMYFUNCTION("SPLIT(A121,"" "")"),3.0)</f>
        <v>3</v>
      </c>
      <c r="C121" s="1">
        <f>IFERROR(__xludf.DUMMYFUNCTION("""COMPUTED_VALUE"""),9.0)</f>
        <v>9</v>
      </c>
      <c r="D121" s="1">
        <f>IFERROR(__xludf.DUMMYFUNCTION("""COMPUTED_VALUE"""),11.0)</f>
        <v>11</v>
      </c>
      <c r="E121" s="1">
        <f>IFERROR(__xludf.DUMMYFUNCTION("""COMPUTED_VALUE"""),17.0)</f>
        <v>17</v>
      </c>
      <c r="F121" s="1">
        <f>IFERROR(__xludf.DUMMYFUNCTION("""COMPUTED_VALUE"""),19.0)</f>
        <v>19</v>
      </c>
      <c r="G121" s="1">
        <f>IFERROR(__xludf.DUMMYFUNCTION("""COMPUTED_VALUE"""),22.0)</f>
        <v>22</v>
      </c>
      <c r="H121" s="2">
        <f>IFERROR(__xludf.DUMMYFUNCTION("""COMPUTED_VALUE"""),23.0)</f>
        <v>23</v>
      </c>
      <c r="J121" s="1" t="b">
        <f t="array" ref="J121">IF(NOT(H121=""),AND(C121:H121&gt;B121:G121),IF(NOT(G121=""),AND(C121:G121&gt;B121:F121),IF(NOT(F121=""),AND(C121:F121&gt;B121:E121),AND(C121:E121&gt;B121:D121))))</f>
        <v>1</v>
      </c>
      <c r="K121" s="1" t="b">
        <f t="array" ref="K121">IF(NOT(H121=""),AND(C121:H121&lt;B121:G121),IF(NOT(G121=""),AND(C121:G121&lt;B121:F121),IF(NOT(F121=""),AND(C121:F121&lt;B121:E121),AND(C121:E121&lt;B121:D121))))</f>
        <v>0</v>
      </c>
      <c r="L121" s="1" t="b">
        <f t="array" ref="L121">IF(NOT(H121=""),AND(AND(ABS(C121:H121-B121:G121)&gt;0),AND(ABS(C121:H121-B121:G121)&lt;4)),IF(NOT(G121=""),AND(AND(ABS(C121:G121-B121:F121)&gt;0),AND(ABS(C121:G121-B121:F121)&lt;4)),IF(NOT(F121=""),AND(AND(ABS(C121:F121-B121:E121)&gt;0),AND(ABS(C121:F121-B121:E121)&lt;4)),AND(AND(ABS(C121:E121-B121:D121)&gt;0),AND(ABS(C121:E121-B121:D121)&lt;4)))))</f>
        <v>0</v>
      </c>
      <c r="M121" s="1" t="b">
        <f t="shared" si="1"/>
        <v>0</v>
      </c>
    </row>
    <row r="122" ht="15.75" customHeight="1">
      <c r="A122" s="1" t="s">
        <v>131</v>
      </c>
      <c r="B122" s="1">
        <f>IFERROR(__xludf.DUMMYFUNCTION("SPLIT(A122,"" "")"),66.0)</f>
        <v>66</v>
      </c>
      <c r="C122" s="1">
        <f>IFERROR(__xludf.DUMMYFUNCTION("""COMPUTED_VALUE"""),73.0)</f>
        <v>73</v>
      </c>
      <c r="D122" s="1">
        <f>IFERROR(__xludf.DUMMYFUNCTION("""COMPUTED_VALUE"""),75.0)</f>
        <v>75</v>
      </c>
      <c r="E122" s="1">
        <f>IFERROR(__xludf.DUMMYFUNCTION("""COMPUTED_VALUE"""),77.0)</f>
        <v>77</v>
      </c>
      <c r="F122" s="1">
        <f>IFERROR(__xludf.DUMMYFUNCTION("""COMPUTED_VALUE"""),83.0)</f>
        <v>83</v>
      </c>
      <c r="G122" s="1">
        <f>IFERROR(__xludf.DUMMYFUNCTION("""COMPUTED_VALUE"""),85.0)</f>
        <v>85</v>
      </c>
      <c r="H122" s="2">
        <f>IFERROR(__xludf.DUMMYFUNCTION("""COMPUTED_VALUE"""),84.0)</f>
        <v>84</v>
      </c>
      <c r="J122" s="1" t="b">
        <f t="array" ref="J122">IF(NOT(H122=""),AND(C122:H122&gt;B122:G122),IF(NOT(G122=""),AND(C122:G122&gt;B122:F122),IF(NOT(F122=""),AND(C122:F122&gt;B122:E122),AND(C122:E122&gt;B122:D122))))</f>
        <v>0</v>
      </c>
      <c r="K122" s="1" t="b">
        <f t="array" ref="K122">IF(NOT(H122=""),AND(C122:H122&lt;B122:G122),IF(NOT(G122=""),AND(C122:G122&lt;B122:F122),IF(NOT(F122=""),AND(C122:F122&lt;B122:E122),AND(C122:E122&lt;B122:D122))))</f>
        <v>0</v>
      </c>
      <c r="L122" s="1" t="b">
        <f t="array" ref="L122">IF(NOT(H122=""),AND(AND(ABS(C122:H122-B122:G122)&gt;0),AND(ABS(C122:H122-B122:G122)&lt;4)),IF(NOT(G122=""),AND(AND(ABS(C122:G122-B122:F122)&gt;0),AND(ABS(C122:G122-B122:F122)&lt;4)),IF(NOT(F122=""),AND(AND(ABS(C122:F122-B122:E122)&gt;0),AND(ABS(C122:F122-B122:E122)&lt;4)),AND(AND(ABS(C122:E122-B122:D122)&gt;0),AND(ABS(C122:E122-B122:D122)&lt;4)))))</f>
        <v>0</v>
      </c>
      <c r="M122" s="1" t="b">
        <f t="shared" si="1"/>
        <v>0</v>
      </c>
    </row>
    <row r="123" ht="15.75" customHeight="1">
      <c r="A123" s="1" t="s">
        <v>132</v>
      </c>
      <c r="B123" s="1">
        <f>IFERROR(__xludf.DUMMYFUNCTION("SPLIT(A123,"" "")"),7.0)</f>
        <v>7</v>
      </c>
      <c r="C123" s="1">
        <f>IFERROR(__xludf.DUMMYFUNCTION("""COMPUTED_VALUE"""),13.0)</f>
        <v>13</v>
      </c>
      <c r="D123" s="1">
        <f>IFERROR(__xludf.DUMMYFUNCTION("""COMPUTED_VALUE"""),16.0)</f>
        <v>16</v>
      </c>
      <c r="E123" s="1">
        <f>IFERROR(__xludf.DUMMYFUNCTION("""COMPUTED_VALUE"""),21.0)</f>
        <v>21</v>
      </c>
      <c r="F123" s="1">
        <f>IFERROR(__xludf.DUMMYFUNCTION("""COMPUTED_VALUE"""),22.0)</f>
        <v>22</v>
      </c>
      <c r="G123" s="1">
        <f>IFERROR(__xludf.DUMMYFUNCTION("""COMPUTED_VALUE"""),24.0)</f>
        <v>24</v>
      </c>
      <c r="H123" s="2">
        <f>IFERROR(__xludf.DUMMYFUNCTION("""COMPUTED_VALUE"""),24.0)</f>
        <v>24</v>
      </c>
      <c r="J123" s="1" t="b">
        <f t="array" ref="J123">IF(NOT(H123=""),AND(C123:H123&gt;B123:G123),IF(NOT(G123=""),AND(C123:G123&gt;B123:F123),IF(NOT(F123=""),AND(C123:F123&gt;B123:E123),AND(C123:E123&gt;B123:D123))))</f>
        <v>0</v>
      </c>
      <c r="K123" s="1" t="b">
        <f t="array" ref="K123">IF(NOT(H123=""),AND(C123:H123&lt;B123:G123),IF(NOT(G123=""),AND(C123:G123&lt;B123:F123),IF(NOT(F123=""),AND(C123:F123&lt;B123:E123),AND(C123:E123&lt;B123:D123))))</f>
        <v>0</v>
      </c>
      <c r="L123" s="1" t="b">
        <f t="array" ref="L123">IF(NOT(H123=""),AND(AND(ABS(C123:H123-B123:G123)&gt;0),AND(ABS(C123:H123-B123:G123)&lt;4)),IF(NOT(G123=""),AND(AND(ABS(C123:G123-B123:F123)&gt;0),AND(ABS(C123:G123-B123:F123)&lt;4)),IF(NOT(F123=""),AND(AND(ABS(C123:F123-B123:E123)&gt;0),AND(ABS(C123:F123-B123:E123)&lt;4)),AND(AND(ABS(C123:E123-B123:D123)&gt;0),AND(ABS(C123:E123-B123:D123)&lt;4)))))</f>
        <v>0</v>
      </c>
      <c r="M123" s="1" t="b">
        <f t="shared" si="1"/>
        <v>0</v>
      </c>
    </row>
    <row r="124" ht="15.75" customHeight="1">
      <c r="A124" s="1" t="s">
        <v>133</v>
      </c>
      <c r="B124" s="1">
        <f>IFERROR(__xludf.DUMMYFUNCTION("SPLIT(A124,"" "")"),70.0)</f>
        <v>70</v>
      </c>
      <c r="C124" s="1">
        <f>IFERROR(__xludf.DUMMYFUNCTION("""COMPUTED_VALUE"""),76.0)</f>
        <v>76</v>
      </c>
      <c r="D124" s="1">
        <f>IFERROR(__xludf.DUMMYFUNCTION("""COMPUTED_VALUE"""),77.0)</f>
        <v>77</v>
      </c>
      <c r="E124" s="1">
        <f>IFERROR(__xludf.DUMMYFUNCTION("""COMPUTED_VALUE"""),79.0)</f>
        <v>79</v>
      </c>
      <c r="F124" s="1">
        <f>IFERROR(__xludf.DUMMYFUNCTION("""COMPUTED_VALUE"""),86.0)</f>
        <v>86</v>
      </c>
      <c r="G124" s="2">
        <f>IFERROR(__xludf.DUMMYFUNCTION("""COMPUTED_VALUE"""),90.0)</f>
        <v>90</v>
      </c>
      <c r="J124" s="1" t="b">
        <f t="array" ref="J124">IF(NOT(H124=""),AND(C124:H124&gt;B124:G124),IF(NOT(G124=""),AND(C124:G124&gt;B124:F124),IF(NOT(F124=""),AND(C124:F124&gt;B124:E124),AND(C124:E124&gt;B124:D124))))</f>
        <v>1</v>
      </c>
      <c r="K124" s="1" t="b">
        <f t="array" ref="K124">IF(NOT(H124=""),AND(C124:H124&lt;B124:G124),IF(NOT(G124=""),AND(C124:G124&lt;B124:F124),IF(NOT(F124=""),AND(C124:F124&lt;B124:E124),AND(C124:E124&lt;B124:D124))))</f>
        <v>0</v>
      </c>
      <c r="L124" s="1" t="b">
        <f t="array" ref="L124">IF(NOT(H124=""),AND(AND(ABS(C124:H124-B124:G124)&gt;0),AND(ABS(C124:H124-B124:G124)&lt;4)),IF(NOT(G124=""),AND(AND(ABS(C124:G124-B124:F124)&gt;0),AND(ABS(C124:G124-B124:F124)&lt;4)),IF(NOT(F124=""),AND(AND(ABS(C124:F124-B124:E124)&gt;0),AND(ABS(C124:F124-B124:E124)&lt;4)),AND(AND(ABS(C124:E124-B124:D124)&gt;0),AND(ABS(C124:E124-B124:D124)&lt;4)))))</f>
        <v>0</v>
      </c>
      <c r="M124" s="1" t="b">
        <f t="shared" si="1"/>
        <v>0</v>
      </c>
    </row>
    <row r="125" ht="15.75" customHeight="1">
      <c r="A125" s="1" t="s">
        <v>134</v>
      </c>
      <c r="B125" s="1">
        <f>IFERROR(__xludf.DUMMYFUNCTION("SPLIT(A125,"" "")"),45.0)</f>
        <v>45</v>
      </c>
      <c r="C125" s="1">
        <f>IFERROR(__xludf.DUMMYFUNCTION("""COMPUTED_VALUE"""),52.0)</f>
        <v>52</v>
      </c>
      <c r="D125" s="1">
        <f>IFERROR(__xludf.DUMMYFUNCTION("""COMPUTED_VALUE"""),55.0)</f>
        <v>55</v>
      </c>
      <c r="E125" s="1">
        <f>IFERROR(__xludf.DUMMYFUNCTION("""COMPUTED_VALUE"""),58.0)</f>
        <v>58</v>
      </c>
      <c r="F125" s="1">
        <f>IFERROR(__xludf.DUMMYFUNCTION("""COMPUTED_VALUE"""),65.0)</f>
        <v>65</v>
      </c>
      <c r="G125" s="2">
        <f>IFERROR(__xludf.DUMMYFUNCTION("""COMPUTED_VALUE"""),71.0)</f>
        <v>71</v>
      </c>
      <c r="J125" s="1" t="b">
        <f t="array" ref="J125">IF(NOT(H125=""),AND(C125:H125&gt;B125:G125),IF(NOT(G125=""),AND(C125:G125&gt;B125:F125),IF(NOT(F125=""),AND(C125:F125&gt;B125:E125),AND(C125:E125&gt;B125:D125))))</f>
        <v>1</v>
      </c>
      <c r="K125" s="1" t="b">
        <f t="array" ref="K125">IF(NOT(H125=""),AND(C125:H125&lt;B125:G125),IF(NOT(G125=""),AND(C125:G125&lt;B125:F125),IF(NOT(F125=""),AND(C125:F125&lt;B125:E125),AND(C125:E125&lt;B125:D125))))</f>
        <v>0</v>
      </c>
      <c r="L125" s="1" t="b">
        <f t="array" ref="L125">IF(NOT(H125=""),AND(AND(ABS(C125:H125-B125:G125)&gt;0),AND(ABS(C125:H125-B125:G125)&lt;4)),IF(NOT(G125=""),AND(AND(ABS(C125:G125-B125:F125)&gt;0),AND(ABS(C125:G125-B125:F125)&lt;4)),IF(NOT(F125=""),AND(AND(ABS(C125:F125-B125:E125)&gt;0),AND(ABS(C125:F125-B125:E125)&lt;4)),AND(AND(ABS(C125:E125-B125:D125)&gt;0),AND(ABS(C125:E125-B125:D125)&lt;4)))))</f>
        <v>0</v>
      </c>
      <c r="M125" s="1" t="b">
        <f t="shared" si="1"/>
        <v>0</v>
      </c>
    </row>
    <row r="126" ht="15.75" customHeight="1">
      <c r="A126" s="1" t="s">
        <v>135</v>
      </c>
      <c r="B126" s="1">
        <f>IFERROR(__xludf.DUMMYFUNCTION("SPLIT(A126,"" "")"),69.0)</f>
        <v>69</v>
      </c>
      <c r="C126" s="1">
        <f>IFERROR(__xludf.DUMMYFUNCTION("""COMPUTED_VALUE"""),66.0)</f>
        <v>66</v>
      </c>
      <c r="D126" s="1">
        <f>IFERROR(__xludf.DUMMYFUNCTION("""COMPUTED_VALUE"""),64.0)</f>
        <v>64</v>
      </c>
      <c r="E126" s="1">
        <f>IFERROR(__xludf.DUMMYFUNCTION("""COMPUTED_VALUE"""),62.0)</f>
        <v>62</v>
      </c>
      <c r="F126" s="1">
        <f>IFERROR(__xludf.DUMMYFUNCTION("""COMPUTED_VALUE"""),61.0)</f>
        <v>61</v>
      </c>
      <c r="G126" s="1">
        <f>IFERROR(__xludf.DUMMYFUNCTION("""COMPUTED_VALUE"""),60.0)</f>
        <v>60</v>
      </c>
      <c r="H126" s="1">
        <f>IFERROR(__xludf.DUMMYFUNCTION("""COMPUTED_VALUE"""),57.0)</f>
        <v>57</v>
      </c>
      <c r="I126" s="1">
        <f>IFERROR(__xludf.DUMMYFUNCTION("""COMPUTED_VALUE"""),60.0)</f>
        <v>60</v>
      </c>
      <c r="J126" s="1" t="b">
        <f t="array" ref="J126">IF(NOT(H126=""),AND(C126:H126&gt;B126:G126),IF(NOT(G126=""),AND(C126:G126&gt;B126:F126),IF(NOT(F126=""),AND(C126:F126&gt;B126:E126),AND(C126:E126&gt;B126:D126))))</f>
        <v>0</v>
      </c>
      <c r="K126" s="1" t="b">
        <f t="array" ref="K126">IF(NOT(H126=""),AND(C126:H126&lt;B126:G126),IF(NOT(G126=""),AND(C126:G126&lt;B126:F126),IF(NOT(F126=""),AND(C126:F126&lt;B126:E126),AND(C126:E126&lt;B126:D126))))</f>
        <v>1</v>
      </c>
      <c r="L126" s="1" t="b">
        <f t="array" ref="L126">IF(NOT(H126=""),AND(AND(ABS(C126:H126-B126:G126)&gt;0),AND(ABS(C126:H126-B126:G126)&lt;4)),IF(NOT(G126=""),AND(AND(ABS(C126:G126-B126:F126)&gt;0),AND(ABS(C126:G126-B126:F126)&lt;4)),IF(NOT(F126=""),AND(AND(ABS(C126:F126-B126:E126)&gt;0),AND(ABS(C126:F126-B126:E126)&lt;4)),AND(AND(ABS(C126:E126-B126:D126)&gt;0),AND(ABS(C126:E126-B126:D126)&lt;4)))))</f>
        <v>1</v>
      </c>
      <c r="M126" s="1" t="b">
        <f t="shared" si="1"/>
        <v>1</v>
      </c>
    </row>
    <row r="127" ht="15.75" customHeight="1">
      <c r="A127" s="1" t="s">
        <v>136</v>
      </c>
      <c r="B127" s="1">
        <f>IFERROR(__xludf.DUMMYFUNCTION("SPLIT(A127,"" "")"),66.0)</f>
        <v>66</v>
      </c>
      <c r="C127" s="1">
        <f>IFERROR(__xludf.DUMMYFUNCTION("""COMPUTED_VALUE"""),63.0)</f>
        <v>63</v>
      </c>
      <c r="D127" s="1">
        <f>IFERROR(__xludf.DUMMYFUNCTION("""COMPUTED_VALUE"""),62.0)</f>
        <v>62</v>
      </c>
      <c r="E127" s="1">
        <f>IFERROR(__xludf.DUMMYFUNCTION("""COMPUTED_VALUE"""),60.0)</f>
        <v>60</v>
      </c>
      <c r="F127" s="1">
        <f>IFERROR(__xludf.DUMMYFUNCTION("""COMPUTED_VALUE"""),58.0)</f>
        <v>58</v>
      </c>
      <c r="G127" s="1">
        <f>IFERROR(__xludf.DUMMYFUNCTION("""COMPUTED_VALUE"""),57.0)</f>
        <v>57</v>
      </c>
      <c r="H127" s="2">
        <f>IFERROR(__xludf.DUMMYFUNCTION("""COMPUTED_VALUE"""),57.0)</f>
        <v>57</v>
      </c>
      <c r="J127" s="1" t="b">
        <f t="array" ref="J127">IF(NOT(H127=""),AND(C127:H127&gt;B127:G127),IF(NOT(G127=""),AND(C127:G127&gt;B127:F127),IF(NOT(F127=""),AND(C127:F127&gt;B127:E127),AND(C127:E127&gt;B127:D127))))</f>
        <v>0</v>
      </c>
      <c r="K127" s="1" t="b">
        <f t="array" ref="K127">IF(NOT(H127=""),AND(C127:H127&lt;B127:G127),IF(NOT(G127=""),AND(C127:G127&lt;B127:F127),IF(NOT(F127=""),AND(C127:F127&lt;B127:E127),AND(C127:E127&lt;B127:D127))))</f>
        <v>0</v>
      </c>
      <c r="L127" s="1" t="b">
        <f t="array" ref="L127">IF(NOT(H127=""),AND(AND(ABS(C127:H127-B127:G127)&gt;0),AND(ABS(C127:H127-B127:G127)&lt;4)),IF(NOT(G127=""),AND(AND(ABS(C127:G127-B127:F127)&gt;0),AND(ABS(C127:G127-B127:F127)&lt;4)),IF(NOT(F127=""),AND(AND(ABS(C127:F127-B127:E127)&gt;0),AND(ABS(C127:F127-B127:E127)&lt;4)),AND(AND(ABS(C127:E127-B127:D127)&gt;0),AND(ABS(C127:E127-B127:D127)&lt;4)))))</f>
        <v>0</v>
      </c>
      <c r="M127" s="1" t="b">
        <f t="shared" si="1"/>
        <v>0</v>
      </c>
    </row>
    <row r="128" ht="15.75" customHeight="1">
      <c r="A128" s="1" t="s">
        <v>137</v>
      </c>
      <c r="B128" s="1">
        <f>IFERROR(__xludf.DUMMYFUNCTION("SPLIT(A128,"" "")"),93.0)</f>
        <v>93</v>
      </c>
      <c r="C128" s="1">
        <f>IFERROR(__xludf.DUMMYFUNCTION("""COMPUTED_VALUE"""),92.0)</f>
        <v>92</v>
      </c>
      <c r="D128" s="1">
        <f>IFERROR(__xludf.DUMMYFUNCTION("""COMPUTED_VALUE"""),90.0)</f>
        <v>90</v>
      </c>
      <c r="E128" s="1">
        <f>IFERROR(__xludf.DUMMYFUNCTION("""COMPUTED_VALUE"""),89.0)</f>
        <v>89</v>
      </c>
      <c r="F128" s="1">
        <f>IFERROR(__xludf.DUMMYFUNCTION("""COMPUTED_VALUE"""),86.0)</f>
        <v>86</v>
      </c>
      <c r="G128" s="2">
        <f>IFERROR(__xludf.DUMMYFUNCTION("""COMPUTED_VALUE"""),82.0)</f>
        <v>82</v>
      </c>
      <c r="J128" s="1" t="b">
        <f t="array" ref="J128">IF(NOT(H128=""),AND(C128:H128&gt;B128:G128),IF(NOT(G128=""),AND(C128:G128&gt;B128:F128),IF(NOT(F128=""),AND(C128:F128&gt;B128:E128),AND(C128:E128&gt;B128:D128))))</f>
        <v>0</v>
      </c>
      <c r="K128" s="1" t="b">
        <f t="array" ref="K128">IF(NOT(H128=""),AND(C128:H128&lt;B128:G128),IF(NOT(G128=""),AND(C128:G128&lt;B128:F128),IF(NOT(F128=""),AND(C128:F128&lt;B128:E128),AND(C128:E128&lt;B128:D128))))</f>
        <v>1</v>
      </c>
      <c r="L128" s="1" t="b">
        <f t="array" ref="L128">IF(NOT(H128=""),AND(AND(ABS(C128:H128-B128:G128)&gt;0),AND(ABS(C128:H128-B128:G128)&lt;4)),IF(NOT(G128=""),AND(AND(ABS(C128:G128-B128:F128)&gt;0),AND(ABS(C128:G128-B128:F128)&lt;4)),IF(NOT(F128=""),AND(AND(ABS(C128:F128-B128:E128)&gt;0),AND(ABS(C128:F128-B128:E128)&lt;4)),AND(AND(ABS(C128:E128-B128:D128)&gt;0),AND(ABS(C128:E128-B128:D128)&lt;4)))))</f>
        <v>0</v>
      </c>
      <c r="M128" s="1" t="b">
        <f t="shared" si="1"/>
        <v>0</v>
      </c>
    </row>
    <row r="129" ht="15.75" customHeight="1">
      <c r="A129" s="1" t="s">
        <v>138</v>
      </c>
      <c r="B129" s="1">
        <f>IFERROR(__xludf.DUMMYFUNCTION("SPLIT(A129,"" "")"),65.0)</f>
        <v>65</v>
      </c>
      <c r="C129" s="1">
        <f>IFERROR(__xludf.DUMMYFUNCTION("""COMPUTED_VALUE"""),64.0)</f>
        <v>64</v>
      </c>
      <c r="D129" s="1">
        <f>IFERROR(__xludf.DUMMYFUNCTION("""COMPUTED_VALUE"""),61.0)</f>
        <v>61</v>
      </c>
      <c r="E129" s="1">
        <f>IFERROR(__xludf.DUMMYFUNCTION("""COMPUTED_VALUE"""),58.0)</f>
        <v>58</v>
      </c>
      <c r="F129" s="2">
        <f>IFERROR(__xludf.DUMMYFUNCTION("""COMPUTED_VALUE"""),52.0)</f>
        <v>52</v>
      </c>
      <c r="J129" s="1" t="b">
        <f t="array" ref="J129">IF(NOT(H129=""),AND(C129:H129&gt;B129:G129),IF(NOT(G129=""),AND(C129:G129&gt;B129:F129),IF(NOT(F129=""),AND(C129:F129&gt;B129:E129),AND(C129:E129&gt;B129:D129))))</f>
        <v>0</v>
      </c>
      <c r="K129" s="1" t="b">
        <f t="array" ref="K129">IF(NOT(H129=""),AND(C129:H129&lt;B129:G129),IF(NOT(G129=""),AND(C129:G129&lt;B129:F129),IF(NOT(F129=""),AND(C129:F129&lt;B129:E129),AND(C129:E129&lt;B129:D129))))</f>
        <v>1</v>
      </c>
      <c r="L129" s="1" t="b">
        <f t="array" ref="L129">IF(NOT(H129=""),AND(AND(ABS(C129:H129-B129:G129)&gt;0),AND(ABS(C129:H129-B129:G129)&lt;4)),IF(NOT(G129=""),AND(AND(ABS(C129:G129-B129:F129)&gt;0),AND(ABS(C129:G129-B129:F129)&lt;4)),IF(NOT(F129=""),AND(AND(ABS(C129:F129-B129:E129)&gt;0),AND(ABS(C129:F129-B129:E129)&lt;4)),AND(AND(ABS(C129:E129-B129:D129)&gt;0),AND(ABS(C129:E129-B129:D129)&lt;4)))))</f>
        <v>0</v>
      </c>
      <c r="M129" s="1" t="b">
        <f t="shared" si="1"/>
        <v>0</v>
      </c>
    </row>
    <row r="130" ht="15.75" customHeight="1">
      <c r="A130" s="1" t="s">
        <v>139</v>
      </c>
      <c r="B130" s="1">
        <f>IFERROR(__xludf.DUMMYFUNCTION("SPLIT(A130,"" "")"),18.0)</f>
        <v>18</v>
      </c>
      <c r="C130" s="1">
        <f>IFERROR(__xludf.DUMMYFUNCTION("""COMPUTED_VALUE"""),17.0)</f>
        <v>17</v>
      </c>
      <c r="D130" s="1">
        <f>IFERROR(__xludf.DUMMYFUNCTION("""COMPUTED_VALUE"""),15.0)</f>
        <v>15</v>
      </c>
      <c r="E130" s="1">
        <f>IFERROR(__xludf.DUMMYFUNCTION("""COMPUTED_VALUE"""),17.0)</f>
        <v>17</v>
      </c>
      <c r="F130" s="1">
        <f>IFERROR(__xludf.DUMMYFUNCTION("""COMPUTED_VALUE"""),14.0)</f>
        <v>14</v>
      </c>
      <c r="G130" s="2">
        <f>IFERROR(__xludf.DUMMYFUNCTION("""COMPUTED_VALUE"""),12.0)</f>
        <v>12</v>
      </c>
      <c r="J130" s="1" t="b">
        <f t="array" ref="J130">IF(NOT(H130=""),AND(C130:H130&gt;B130:G130),IF(NOT(G130=""),AND(C130:G130&gt;B130:F130),IF(NOT(F130=""),AND(C130:F130&gt;B130:E130),AND(C130:E130&gt;B130:D130))))</f>
        <v>0</v>
      </c>
      <c r="K130" s="1" t="b">
        <f t="array" ref="K130">IF(NOT(H130=""),AND(C130:H130&lt;B130:G130),IF(NOT(G130=""),AND(C130:G130&lt;B130:F130),IF(NOT(F130=""),AND(C130:F130&lt;B130:E130),AND(C130:E130&lt;B130:D130))))</f>
        <v>0</v>
      </c>
      <c r="L130" s="1" t="b">
        <f t="array" ref="L130">IF(NOT(H130=""),AND(AND(ABS(C130:H130-B130:G130)&gt;0),AND(ABS(C130:H130-B130:G130)&lt;4)),IF(NOT(G130=""),AND(AND(ABS(C130:G130-B130:F130)&gt;0),AND(ABS(C130:G130-B130:F130)&lt;4)),IF(NOT(F130=""),AND(AND(ABS(C130:F130-B130:E130)&gt;0),AND(ABS(C130:F130-B130:E130)&lt;4)),AND(AND(ABS(C130:E130-B130:D130)&gt;0),AND(ABS(C130:E130-B130:D130)&lt;4)))))</f>
        <v>1</v>
      </c>
      <c r="M130" s="1" t="b">
        <f t="shared" si="1"/>
        <v>0</v>
      </c>
    </row>
    <row r="131" ht="15.75" customHeight="1">
      <c r="A131" s="1" t="s">
        <v>140</v>
      </c>
      <c r="B131" s="1">
        <f>IFERROR(__xludf.DUMMYFUNCTION("SPLIT(A131,"" "")"),64.0)</f>
        <v>64</v>
      </c>
      <c r="C131" s="1">
        <f>IFERROR(__xludf.DUMMYFUNCTION("""COMPUTED_VALUE"""),62.0)</f>
        <v>62</v>
      </c>
      <c r="D131" s="1">
        <f>IFERROR(__xludf.DUMMYFUNCTION("""COMPUTED_VALUE"""),60.0)</f>
        <v>60</v>
      </c>
      <c r="E131" s="1">
        <f>IFERROR(__xludf.DUMMYFUNCTION("""COMPUTED_VALUE"""),62.0)</f>
        <v>62</v>
      </c>
      <c r="F131" s="1">
        <f>IFERROR(__xludf.DUMMYFUNCTION("""COMPUTED_VALUE"""),60.0)</f>
        <v>60</v>
      </c>
      <c r="G131" s="2">
        <f>IFERROR(__xludf.DUMMYFUNCTION("""COMPUTED_VALUE"""),62.0)</f>
        <v>62</v>
      </c>
      <c r="J131" s="1" t="b">
        <f t="array" ref="J131">IF(NOT(H131=""),AND(C131:H131&gt;B131:G131),IF(NOT(G131=""),AND(C131:G131&gt;B131:F131),IF(NOT(F131=""),AND(C131:F131&gt;B131:E131),AND(C131:E131&gt;B131:D131))))</f>
        <v>0</v>
      </c>
      <c r="K131" s="1" t="b">
        <f t="array" ref="K131">IF(NOT(H131=""),AND(C131:H131&lt;B131:G131),IF(NOT(G131=""),AND(C131:G131&lt;B131:F131),IF(NOT(F131=""),AND(C131:F131&lt;B131:E131),AND(C131:E131&lt;B131:D131))))</f>
        <v>0</v>
      </c>
      <c r="L131" s="1" t="b">
        <f t="array" ref="L131">IF(NOT(H131=""),AND(AND(ABS(C131:H131-B131:G131)&gt;0),AND(ABS(C131:H131-B131:G131)&lt;4)),IF(NOT(G131=""),AND(AND(ABS(C131:G131-B131:F131)&gt;0),AND(ABS(C131:G131-B131:F131)&lt;4)),IF(NOT(F131=""),AND(AND(ABS(C131:F131-B131:E131)&gt;0),AND(ABS(C131:F131-B131:E131)&lt;4)),AND(AND(ABS(C131:E131-B131:D131)&gt;0),AND(ABS(C131:E131-B131:D131)&lt;4)))))</f>
        <v>1</v>
      </c>
      <c r="M131" s="1" t="b">
        <f t="shared" si="1"/>
        <v>0</v>
      </c>
    </row>
    <row r="132" ht="15.75" customHeight="1">
      <c r="A132" s="1" t="s">
        <v>141</v>
      </c>
      <c r="B132" s="1">
        <f>IFERROR(__xludf.DUMMYFUNCTION("SPLIT(A132,"" "")"),34.0)</f>
        <v>34</v>
      </c>
      <c r="C132" s="1">
        <f>IFERROR(__xludf.DUMMYFUNCTION("""COMPUTED_VALUE"""),33.0)</f>
        <v>33</v>
      </c>
      <c r="D132" s="1">
        <f>IFERROR(__xludf.DUMMYFUNCTION("""COMPUTED_VALUE"""),32.0)</f>
        <v>32</v>
      </c>
      <c r="E132" s="1">
        <f>IFERROR(__xludf.DUMMYFUNCTION("""COMPUTED_VALUE"""),31.0)</f>
        <v>31</v>
      </c>
      <c r="F132" s="1">
        <f>IFERROR(__xludf.DUMMYFUNCTION("""COMPUTED_VALUE"""),28.0)</f>
        <v>28</v>
      </c>
      <c r="G132" s="1">
        <f>IFERROR(__xludf.DUMMYFUNCTION("""COMPUTED_VALUE"""),27.0)</f>
        <v>27</v>
      </c>
      <c r="H132" s="1">
        <f>IFERROR(__xludf.DUMMYFUNCTION("""COMPUTED_VALUE"""),29.0)</f>
        <v>29</v>
      </c>
      <c r="I132" s="1">
        <f>IFERROR(__xludf.DUMMYFUNCTION("""COMPUTED_VALUE"""),29.0)</f>
        <v>29</v>
      </c>
      <c r="J132" s="1" t="b">
        <f t="array" ref="J132">IF(NOT(H132=""),AND(C132:H132&gt;B132:G132),IF(NOT(G132=""),AND(C132:G132&gt;B132:F132),IF(NOT(F132=""),AND(C132:F132&gt;B132:E132),AND(C132:E132&gt;B132:D132))))</f>
        <v>0</v>
      </c>
      <c r="K132" s="1" t="b">
        <f t="array" ref="K132">IF(NOT(H132=""),AND(C132:H132&lt;B132:G132),IF(NOT(G132=""),AND(C132:G132&lt;B132:F132),IF(NOT(F132=""),AND(C132:F132&lt;B132:E132),AND(C132:E132&lt;B132:D132))))</f>
        <v>0</v>
      </c>
      <c r="L132" s="1" t="b">
        <f t="array" ref="L132">IF(NOT(H132=""),AND(AND(ABS(C132:H132-B132:G132)&gt;0),AND(ABS(C132:H132-B132:G132)&lt;4)),IF(NOT(G132=""),AND(AND(ABS(C132:G132-B132:F132)&gt;0),AND(ABS(C132:G132-B132:F132)&lt;4)),IF(NOT(F132=""),AND(AND(ABS(C132:F132-B132:E132)&gt;0),AND(ABS(C132:F132-B132:E132)&lt;4)),AND(AND(ABS(C132:E132-B132:D132)&gt;0),AND(ABS(C132:E132-B132:D132)&lt;4)))))</f>
        <v>1</v>
      </c>
      <c r="M132" s="1" t="b">
        <f t="shared" si="1"/>
        <v>0</v>
      </c>
    </row>
    <row r="133" ht="15.75" customHeight="1">
      <c r="A133" s="1" t="s">
        <v>142</v>
      </c>
      <c r="B133" s="1">
        <f>IFERROR(__xludf.DUMMYFUNCTION("SPLIT(A133,"" "")"),23.0)</f>
        <v>23</v>
      </c>
      <c r="C133" s="1">
        <f>IFERROR(__xludf.DUMMYFUNCTION("""COMPUTED_VALUE"""),22.0)</f>
        <v>22</v>
      </c>
      <c r="D133" s="1">
        <f>IFERROR(__xludf.DUMMYFUNCTION("""COMPUTED_VALUE"""),19.0)</f>
        <v>19</v>
      </c>
      <c r="E133" s="1">
        <f>IFERROR(__xludf.DUMMYFUNCTION("""COMPUTED_VALUE"""),22.0)</f>
        <v>22</v>
      </c>
      <c r="F133" s="1">
        <f>IFERROR(__xludf.DUMMYFUNCTION("""COMPUTED_VALUE"""),19.0)</f>
        <v>19</v>
      </c>
      <c r="G133" s="1">
        <f>IFERROR(__xludf.DUMMYFUNCTION("""COMPUTED_VALUE"""),16.0)</f>
        <v>16</v>
      </c>
      <c r="H133" s="2">
        <f>IFERROR(__xludf.DUMMYFUNCTION("""COMPUTED_VALUE"""),12.0)</f>
        <v>12</v>
      </c>
      <c r="J133" s="1" t="b">
        <f t="array" ref="J133">IF(NOT(H133=""),AND(C133:H133&gt;B133:G133),IF(NOT(G133=""),AND(C133:G133&gt;B133:F133),IF(NOT(F133=""),AND(C133:F133&gt;B133:E133),AND(C133:E133&gt;B133:D133))))</f>
        <v>0</v>
      </c>
      <c r="K133" s="1" t="b">
        <f t="array" ref="K133">IF(NOT(H133=""),AND(C133:H133&lt;B133:G133),IF(NOT(G133=""),AND(C133:G133&lt;B133:F133),IF(NOT(F133=""),AND(C133:F133&lt;B133:E133),AND(C133:E133&lt;B133:D133))))</f>
        <v>0</v>
      </c>
      <c r="L133" s="1" t="b">
        <f t="array" ref="L133">IF(NOT(H133=""),AND(AND(ABS(C133:H133-B133:G133)&gt;0),AND(ABS(C133:H133-B133:G133)&lt;4)),IF(NOT(G133=""),AND(AND(ABS(C133:G133-B133:F133)&gt;0),AND(ABS(C133:G133-B133:F133)&lt;4)),IF(NOT(F133=""),AND(AND(ABS(C133:F133-B133:E133)&gt;0),AND(ABS(C133:F133-B133:E133)&lt;4)),AND(AND(ABS(C133:E133-B133:D133)&gt;0),AND(ABS(C133:E133-B133:D133)&lt;4)))))</f>
        <v>0</v>
      </c>
      <c r="M133" s="1" t="b">
        <f t="shared" si="1"/>
        <v>0</v>
      </c>
    </row>
    <row r="134" ht="15.75" customHeight="1">
      <c r="A134" s="1" t="s">
        <v>143</v>
      </c>
      <c r="B134" s="1">
        <f>IFERROR(__xludf.DUMMYFUNCTION("SPLIT(A134,"" "")"),64.0)</f>
        <v>64</v>
      </c>
      <c r="C134" s="1">
        <f>IFERROR(__xludf.DUMMYFUNCTION("""COMPUTED_VALUE"""),61.0)</f>
        <v>61</v>
      </c>
      <c r="D134" s="1">
        <f>IFERROR(__xludf.DUMMYFUNCTION("""COMPUTED_VALUE"""),60.0)</f>
        <v>60</v>
      </c>
      <c r="E134" s="1">
        <f>IFERROR(__xludf.DUMMYFUNCTION("""COMPUTED_VALUE"""),61.0)</f>
        <v>61</v>
      </c>
      <c r="F134" s="2">
        <f>IFERROR(__xludf.DUMMYFUNCTION("""COMPUTED_VALUE"""),54.0)</f>
        <v>54</v>
      </c>
      <c r="J134" s="1" t="b">
        <f t="array" ref="J134">IF(NOT(H134=""),AND(C134:H134&gt;B134:G134),IF(NOT(G134=""),AND(C134:G134&gt;B134:F134),IF(NOT(F134=""),AND(C134:F134&gt;B134:E134),AND(C134:E134&gt;B134:D134))))</f>
        <v>0</v>
      </c>
      <c r="K134" s="1" t="b">
        <f t="array" ref="K134">IF(NOT(H134=""),AND(C134:H134&lt;B134:G134),IF(NOT(G134=""),AND(C134:G134&lt;B134:F134),IF(NOT(F134=""),AND(C134:F134&lt;B134:E134),AND(C134:E134&lt;B134:D134))))</f>
        <v>0</v>
      </c>
      <c r="L134" s="1" t="b">
        <f t="array" ref="L134">IF(NOT(H134=""),AND(AND(ABS(C134:H134-B134:G134)&gt;0),AND(ABS(C134:H134-B134:G134)&lt;4)),IF(NOT(G134=""),AND(AND(ABS(C134:G134-B134:F134)&gt;0),AND(ABS(C134:G134-B134:F134)&lt;4)),IF(NOT(F134=""),AND(AND(ABS(C134:F134-B134:E134)&gt;0),AND(ABS(C134:F134-B134:E134)&lt;4)),AND(AND(ABS(C134:E134-B134:D134)&gt;0),AND(ABS(C134:E134-B134:D134)&lt;4)))))</f>
        <v>0</v>
      </c>
      <c r="M134" s="1" t="b">
        <f t="shared" si="1"/>
        <v>0</v>
      </c>
    </row>
    <row r="135" ht="15.75" customHeight="1">
      <c r="A135" s="1" t="s">
        <v>144</v>
      </c>
      <c r="B135" s="1">
        <f>IFERROR(__xludf.DUMMYFUNCTION("SPLIT(A135,"" "")"),89.0)</f>
        <v>89</v>
      </c>
      <c r="C135" s="1">
        <f>IFERROR(__xludf.DUMMYFUNCTION("""COMPUTED_VALUE"""),87.0)</f>
        <v>87</v>
      </c>
      <c r="D135" s="1">
        <f>IFERROR(__xludf.DUMMYFUNCTION("""COMPUTED_VALUE"""),86.0)</f>
        <v>86</v>
      </c>
      <c r="E135" s="1">
        <f>IFERROR(__xludf.DUMMYFUNCTION("""COMPUTED_VALUE"""),84.0)</f>
        <v>84</v>
      </c>
      <c r="F135" s="1">
        <f>IFERROR(__xludf.DUMMYFUNCTION("""COMPUTED_VALUE"""),84.0)</f>
        <v>84</v>
      </c>
      <c r="G135" s="1">
        <f>IFERROR(__xludf.DUMMYFUNCTION("""COMPUTED_VALUE"""),83.0)</f>
        <v>83</v>
      </c>
      <c r="H135" s="1">
        <f>IFERROR(__xludf.DUMMYFUNCTION("""COMPUTED_VALUE"""),82.0)</f>
        <v>82</v>
      </c>
      <c r="I135" s="1">
        <f>IFERROR(__xludf.DUMMYFUNCTION("""COMPUTED_VALUE"""),81.0)</f>
        <v>81</v>
      </c>
      <c r="J135" s="1" t="b">
        <f t="array" ref="J135">IF(NOT(H135=""),AND(C135:H135&gt;B135:G135),IF(NOT(G135=""),AND(C135:G135&gt;B135:F135),IF(NOT(F135=""),AND(C135:F135&gt;B135:E135),AND(C135:E135&gt;B135:D135))))</f>
        <v>0</v>
      </c>
      <c r="K135" s="1" t="b">
        <f t="array" ref="K135">IF(NOT(H135=""),AND(C135:H135&lt;B135:G135),IF(NOT(G135=""),AND(C135:G135&lt;B135:F135),IF(NOT(F135=""),AND(C135:F135&lt;B135:E135),AND(C135:E135&lt;B135:D135))))</f>
        <v>0</v>
      </c>
      <c r="L135" s="1" t="b">
        <f t="array" ref="L135">IF(NOT(H135=""),AND(AND(ABS(C135:H135-B135:G135)&gt;0),AND(ABS(C135:H135-B135:G135)&lt;4)),IF(NOT(G135=""),AND(AND(ABS(C135:G135-B135:F135)&gt;0),AND(ABS(C135:G135-B135:F135)&lt;4)),IF(NOT(F135=""),AND(AND(ABS(C135:F135-B135:E135)&gt;0),AND(ABS(C135:F135-B135:E135)&lt;4)),AND(AND(ABS(C135:E135-B135:D135)&gt;0),AND(ABS(C135:E135-B135:D135)&lt;4)))))</f>
        <v>0</v>
      </c>
      <c r="M135" s="1" t="b">
        <f t="shared" si="1"/>
        <v>0</v>
      </c>
    </row>
    <row r="136" ht="15.75" customHeight="1">
      <c r="A136" s="1" t="s">
        <v>145</v>
      </c>
      <c r="B136" s="1">
        <f>IFERROR(__xludf.DUMMYFUNCTION("SPLIT(A136,"" "")"),77.0)</f>
        <v>77</v>
      </c>
      <c r="C136" s="1">
        <f>IFERROR(__xludf.DUMMYFUNCTION("""COMPUTED_VALUE"""),74.0)</f>
        <v>74</v>
      </c>
      <c r="D136" s="1">
        <f>IFERROR(__xludf.DUMMYFUNCTION("""COMPUTED_VALUE"""),74.0)</f>
        <v>74</v>
      </c>
      <c r="E136" s="1">
        <f>IFERROR(__xludf.DUMMYFUNCTION("""COMPUTED_VALUE"""),73.0)</f>
        <v>73</v>
      </c>
      <c r="F136" s="1">
        <f>IFERROR(__xludf.DUMMYFUNCTION("""COMPUTED_VALUE"""),71.0)</f>
        <v>71</v>
      </c>
      <c r="G136" s="2">
        <f>IFERROR(__xludf.DUMMYFUNCTION("""COMPUTED_VALUE"""),73.0)</f>
        <v>73</v>
      </c>
      <c r="J136" s="1" t="b">
        <f t="array" ref="J136">IF(NOT(H136=""),AND(C136:H136&gt;B136:G136),IF(NOT(G136=""),AND(C136:G136&gt;B136:F136),IF(NOT(F136=""),AND(C136:F136&gt;B136:E136),AND(C136:E136&gt;B136:D136))))</f>
        <v>0</v>
      </c>
      <c r="K136" s="1" t="b">
        <f t="array" ref="K136">IF(NOT(H136=""),AND(C136:H136&lt;B136:G136),IF(NOT(G136=""),AND(C136:G136&lt;B136:F136),IF(NOT(F136=""),AND(C136:F136&lt;B136:E136),AND(C136:E136&lt;B136:D136))))</f>
        <v>0</v>
      </c>
      <c r="L136" s="1" t="b">
        <f t="array" ref="L136">IF(NOT(H136=""),AND(AND(ABS(C136:H136-B136:G136)&gt;0),AND(ABS(C136:H136-B136:G136)&lt;4)),IF(NOT(G136=""),AND(AND(ABS(C136:G136-B136:F136)&gt;0),AND(ABS(C136:G136-B136:F136)&lt;4)),IF(NOT(F136=""),AND(AND(ABS(C136:F136-B136:E136)&gt;0),AND(ABS(C136:F136-B136:E136)&lt;4)),AND(AND(ABS(C136:E136-B136:D136)&gt;0),AND(ABS(C136:E136-B136:D136)&lt;4)))))</f>
        <v>0</v>
      </c>
      <c r="M136" s="1" t="b">
        <f t="shared" si="1"/>
        <v>0</v>
      </c>
    </row>
    <row r="137" ht="15.75" customHeight="1">
      <c r="A137" s="1" t="s">
        <v>146</v>
      </c>
      <c r="B137" s="1">
        <f>IFERROR(__xludf.DUMMYFUNCTION("SPLIT(A137,"" "")"),39.0)</f>
        <v>39</v>
      </c>
      <c r="C137" s="1">
        <f>IFERROR(__xludf.DUMMYFUNCTION("""COMPUTED_VALUE"""),37.0)</f>
        <v>37</v>
      </c>
      <c r="D137" s="1">
        <f>IFERROR(__xludf.DUMMYFUNCTION("""COMPUTED_VALUE"""),36.0)</f>
        <v>36</v>
      </c>
      <c r="E137" s="1">
        <f>IFERROR(__xludf.DUMMYFUNCTION("""COMPUTED_VALUE"""),36.0)</f>
        <v>36</v>
      </c>
      <c r="F137" s="1">
        <f>IFERROR(__xludf.DUMMYFUNCTION("""COMPUTED_VALUE"""),34.0)</f>
        <v>34</v>
      </c>
      <c r="G137" s="2">
        <f>IFERROR(__xludf.DUMMYFUNCTION("""COMPUTED_VALUE"""),34.0)</f>
        <v>34</v>
      </c>
      <c r="J137" s="1" t="b">
        <f t="array" ref="J137">IF(NOT(H137=""),AND(C137:H137&gt;B137:G137),IF(NOT(G137=""),AND(C137:G137&gt;B137:F137),IF(NOT(F137=""),AND(C137:F137&gt;B137:E137),AND(C137:E137&gt;B137:D137))))</f>
        <v>0</v>
      </c>
      <c r="K137" s="1" t="b">
        <f t="array" ref="K137">IF(NOT(H137=""),AND(C137:H137&lt;B137:G137),IF(NOT(G137=""),AND(C137:G137&lt;B137:F137),IF(NOT(F137=""),AND(C137:F137&lt;B137:E137),AND(C137:E137&lt;B137:D137))))</f>
        <v>0</v>
      </c>
      <c r="L137" s="1" t="b">
        <f t="array" ref="L137">IF(NOT(H137=""),AND(AND(ABS(C137:H137-B137:G137)&gt;0),AND(ABS(C137:H137-B137:G137)&lt;4)),IF(NOT(G137=""),AND(AND(ABS(C137:G137-B137:F137)&gt;0),AND(ABS(C137:G137-B137:F137)&lt;4)),IF(NOT(F137=""),AND(AND(ABS(C137:F137-B137:E137)&gt;0),AND(ABS(C137:F137-B137:E137)&lt;4)),AND(AND(ABS(C137:E137-B137:D137)&gt;0),AND(ABS(C137:E137-B137:D137)&lt;4)))))</f>
        <v>0</v>
      </c>
      <c r="M137" s="1" t="b">
        <f t="shared" si="1"/>
        <v>0</v>
      </c>
    </row>
    <row r="138" ht="15.75" customHeight="1">
      <c r="A138" s="1" t="s">
        <v>147</v>
      </c>
      <c r="B138" s="1">
        <f>IFERROR(__xludf.DUMMYFUNCTION("SPLIT(A138,"" "")"),30.0)</f>
        <v>30</v>
      </c>
      <c r="C138" s="1">
        <f>IFERROR(__xludf.DUMMYFUNCTION("""COMPUTED_VALUE"""),29.0)</f>
        <v>29</v>
      </c>
      <c r="D138" s="1">
        <f>IFERROR(__xludf.DUMMYFUNCTION("""COMPUTED_VALUE"""),29.0)</f>
        <v>29</v>
      </c>
      <c r="E138" s="1">
        <f>IFERROR(__xludf.DUMMYFUNCTION("""COMPUTED_VALUE"""),27.0)</f>
        <v>27</v>
      </c>
      <c r="F138" s="1">
        <f>IFERROR(__xludf.DUMMYFUNCTION("""COMPUTED_VALUE"""),25.0)</f>
        <v>25</v>
      </c>
      <c r="G138" s="1">
        <f>IFERROR(__xludf.DUMMYFUNCTION("""COMPUTED_VALUE"""),22.0)</f>
        <v>22</v>
      </c>
      <c r="H138" s="2">
        <f>IFERROR(__xludf.DUMMYFUNCTION("""COMPUTED_VALUE"""),18.0)</f>
        <v>18</v>
      </c>
      <c r="J138" s="1" t="b">
        <f t="array" ref="J138">IF(NOT(H138=""),AND(C138:H138&gt;B138:G138),IF(NOT(G138=""),AND(C138:G138&gt;B138:F138),IF(NOT(F138=""),AND(C138:F138&gt;B138:E138),AND(C138:E138&gt;B138:D138))))</f>
        <v>0</v>
      </c>
      <c r="K138" s="1" t="b">
        <f t="array" ref="K138">IF(NOT(H138=""),AND(C138:H138&lt;B138:G138),IF(NOT(G138=""),AND(C138:G138&lt;B138:F138),IF(NOT(F138=""),AND(C138:F138&lt;B138:E138),AND(C138:E138&lt;B138:D138))))</f>
        <v>0</v>
      </c>
      <c r="L138" s="1" t="b">
        <f t="array" ref="L138">IF(NOT(H138=""),AND(AND(ABS(C138:H138-B138:G138)&gt;0),AND(ABS(C138:H138-B138:G138)&lt;4)),IF(NOT(G138=""),AND(AND(ABS(C138:G138-B138:F138)&gt;0),AND(ABS(C138:G138-B138:F138)&lt;4)),IF(NOT(F138=""),AND(AND(ABS(C138:F138-B138:E138)&gt;0),AND(ABS(C138:F138-B138:E138)&lt;4)),AND(AND(ABS(C138:E138-B138:D138)&gt;0),AND(ABS(C138:E138-B138:D138)&lt;4)))))</f>
        <v>0</v>
      </c>
      <c r="M138" s="1" t="b">
        <f t="shared" si="1"/>
        <v>0</v>
      </c>
    </row>
    <row r="139" ht="15.75" customHeight="1">
      <c r="A139" s="1" t="s">
        <v>148</v>
      </c>
      <c r="B139" s="1">
        <f>IFERROR(__xludf.DUMMYFUNCTION("SPLIT(A139,"" "")"),41.0)</f>
        <v>41</v>
      </c>
      <c r="C139" s="1">
        <f>IFERROR(__xludf.DUMMYFUNCTION("""COMPUTED_VALUE"""),39.0)</f>
        <v>39</v>
      </c>
      <c r="D139" s="1">
        <f>IFERROR(__xludf.DUMMYFUNCTION("""COMPUTED_VALUE"""),39.0)</f>
        <v>39</v>
      </c>
      <c r="E139" s="1">
        <f>IFERROR(__xludf.DUMMYFUNCTION("""COMPUTED_VALUE"""),36.0)</f>
        <v>36</v>
      </c>
      <c r="F139" s="2">
        <f>IFERROR(__xludf.DUMMYFUNCTION("""COMPUTED_VALUE"""),31.0)</f>
        <v>31</v>
      </c>
      <c r="J139" s="1" t="b">
        <f t="array" ref="J139">IF(NOT(H139=""),AND(C139:H139&gt;B139:G139),IF(NOT(G139=""),AND(C139:G139&gt;B139:F139),IF(NOT(F139=""),AND(C139:F139&gt;B139:E139),AND(C139:E139&gt;B139:D139))))</f>
        <v>0</v>
      </c>
      <c r="K139" s="1" t="b">
        <f t="array" ref="K139">IF(NOT(H139=""),AND(C139:H139&lt;B139:G139),IF(NOT(G139=""),AND(C139:G139&lt;B139:F139),IF(NOT(F139=""),AND(C139:F139&lt;B139:E139),AND(C139:E139&lt;B139:D139))))</f>
        <v>0</v>
      </c>
      <c r="L139" s="1" t="b">
        <f t="array" ref="L139">IF(NOT(H139=""),AND(AND(ABS(C139:H139-B139:G139)&gt;0),AND(ABS(C139:H139-B139:G139)&lt;4)),IF(NOT(G139=""),AND(AND(ABS(C139:G139-B139:F139)&gt;0),AND(ABS(C139:G139-B139:F139)&lt;4)),IF(NOT(F139=""),AND(AND(ABS(C139:F139-B139:E139)&gt;0),AND(ABS(C139:F139-B139:E139)&lt;4)),AND(AND(ABS(C139:E139-B139:D139)&gt;0),AND(ABS(C139:E139-B139:D139)&lt;4)))))</f>
        <v>0</v>
      </c>
      <c r="M139" s="1" t="b">
        <f t="shared" si="1"/>
        <v>0</v>
      </c>
    </row>
    <row r="140" ht="15.75" customHeight="1">
      <c r="A140" s="1" t="s">
        <v>149</v>
      </c>
      <c r="B140" s="1">
        <f>IFERROR(__xludf.DUMMYFUNCTION("SPLIT(A140,"" "")"),45.0)</f>
        <v>45</v>
      </c>
      <c r="C140" s="1">
        <f>IFERROR(__xludf.DUMMYFUNCTION("""COMPUTED_VALUE"""),43.0)</f>
        <v>43</v>
      </c>
      <c r="D140" s="1">
        <f>IFERROR(__xludf.DUMMYFUNCTION("""COMPUTED_VALUE"""),39.0)</f>
        <v>39</v>
      </c>
      <c r="E140" s="1">
        <f>IFERROR(__xludf.DUMMYFUNCTION("""COMPUTED_VALUE"""),38.0)</f>
        <v>38</v>
      </c>
      <c r="F140" s="2">
        <f>IFERROR(__xludf.DUMMYFUNCTION("""COMPUTED_VALUE"""),36.0)</f>
        <v>36</v>
      </c>
      <c r="J140" s="1" t="b">
        <f t="array" ref="J140">IF(NOT(H140=""),AND(C140:H140&gt;B140:G140),IF(NOT(G140=""),AND(C140:G140&gt;B140:F140),IF(NOT(F140=""),AND(C140:F140&gt;B140:E140),AND(C140:E140&gt;B140:D140))))</f>
        <v>0</v>
      </c>
      <c r="K140" s="1" t="b">
        <f t="array" ref="K140">IF(NOT(H140=""),AND(C140:H140&lt;B140:G140),IF(NOT(G140=""),AND(C140:G140&lt;B140:F140),IF(NOT(F140=""),AND(C140:F140&lt;B140:E140),AND(C140:E140&lt;B140:D140))))</f>
        <v>1</v>
      </c>
      <c r="L140" s="1" t="b">
        <f t="array" ref="L140">IF(NOT(H140=""),AND(AND(ABS(C140:H140-B140:G140)&gt;0),AND(ABS(C140:H140-B140:G140)&lt;4)),IF(NOT(G140=""),AND(AND(ABS(C140:G140-B140:F140)&gt;0),AND(ABS(C140:G140-B140:F140)&lt;4)),IF(NOT(F140=""),AND(AND(ABS(C140:F140-B140:E140)&gt;0),AND(ABS(C140:F140-B140:E140)&lt;4)),AND(AND(ABS(C140:E140-B140:D140)&gt;0),AND(ABS(C140:E140-B140:D140)&lt;4)))))</f>
        <v>0</v>
      </c>
      <c r="M140" s="1" t="b">
        <f t="shared" si="1"/>
        <v>0</v>
      </c>
    </row>
    <row r="141" ht="15.75" customHeight="1">
      <c r="A141" s="1" t="s">
        <v>150</v>
      </c>
      <c r="B141" s="1">
        <f>IFERROR(__xludf.DUMMYFUNCTION("SPLIT(A141,"" "")"),93.0)</f>
        <v>93</v>
      </c>
      <c r="C141" s="1">
        <f>IFERROR(__xludf.DUMMYFUNCTION("""COMPUTED_VALUE"""),91.0)</f>
        <v>91</v>
      </c>
      <c r="D141" s="1">
        <f>IFERROR(__xludf.DUMMYFUNCTION("""COMPUTED_VALUE"""),87.0)</f>
        <v>87</v>
      </c>
      <c r="E141" s="1">
        <f>IFERROR(__xludf.DUMMYFUNCTION("""COMPUTED_VALUE"""),85.0)</f>
        <v>85</v>
      </c>
      <c r="F141" s="2">
        <f>IFERROR(__xludf.DUMMYFUNCTION("""COMPUTED_VALUE"""),88.0)</f>
        <v>88</v>
      </c>
      <c r="J141" s="1" t="b">
        <f t="array" ref="J141">IF(NOT(H141=""),AND(C141:H141&gt;B141:G141),IF(NOT(G141=""),AND(C141:G141&gt;B141:F141),IF(NOT(F141=""),AND(C141:F141&gt;B141:E141),AND(C141:E141&gt;B141:D141))))</f>
        <v>0</v>
      </c>
      <c r="K141" s="1" t="b">
        <f t="array" ref="K141">IF(NOT(H141=""),AND(C141:H141&lt;B141:G141),IF(NOT(G141=""),AND(C141:G141&lt;B141:F141),IF(NOT(F141=""),AND(C141:F141&lt;B141:E141),AND(C141:E141&lt;B141:D141))))</f>
        <v>0</v>
      </c>
      <c r="L141" s="1" t="b">
        <f t="array" ref="L141">IF(NOT(H141=""),AND(AND(ABS(C141:H141-B141:G141)&gt;0),AND(ABS(C141:H141-B141:G141)&lt;4)),IF(NOT(G141=""),AND(AND(ABS(C141:G141-B141:F141)&gt;0),AND(ABS(C141:G141-B141:F141)&lt;4)),IF(NOT(F141=""),AND(AND(ABS(C141:F141-B141:E141)&gt;0),AND(ABS(C141:F141-B141:E141)&lt;4)),AND(AND(ABS(C141:E141-B141:D141)&gt;0),AND(ABS(C141:E141-B141:D141)&lt;4)))))</f>
        <v>0</v>
      </c>
      <c r="M141" s="1" t="b">
        <f t="shared" si="1"/>
        <v>0</v>
      </c>
    </row>
    <row r="142" ht="15.75" customHeight="1">
      <c r="A142" s="1" t="s">
        <v>151</v>
      </c>
      <c r="B142" s="1">
        <f>IFERROR(__xludf.DUMMYFUNCTION("SPLIT(A142,"" "")"),90.0)</f>
        <v>90</v>
      </c>
      <c r="C142" s="1">
        <f>IFERROR(__xludf.DUMMYFUNCTION("""COMPUTED_VALUE"""),87.0)</f>
        <v>87</v>
      </c>
      <c r="D142" s="1">
        <f>IFERROR(__xludf.DUMMYFUNCTION("""COMPUTED_VALUE"""),85.0)</f>
        <v>85</v>
      </c>
      <c r="E142" s="1">
        <f>IFERROR(__xludf.DUMMYFUNCTION("""COMPUTED_VALUE"""),81.0)</f>
        <v>81</v>
      </c>
      <c r="F142" s="2">
        <f>IFERROR(__xludf.DUMMYFUNCTION("""COMPUTED_VALUE"""),81.0)</f>
        <v>81</v>
      </c>
      <c r="J142" s="1" t="b">
        <f t="array" ref="J142">IF(NOT(H142=""),AND(C142:H142&gt;B142:G142),IF(NOT(G142=""),AND(C142:G142&gt;B142:F142),IF(NOT(F142=""),AND(C142:F142&gt;B142:E142),AND(C142:E142&gt;B142:D142))))</f>
        <v>0</v>
      </c>
      <c r="K142" s="1" t="b">
        <f t="array" ref="K142">IF(NOT(H142=""),AND(C142:H142&lt;B142:G142),IF(NOT(G142=""),AND(C142:G142&lt;B142:F142),IF(NOT(F142=""),AND(C142:F142&lt;B142:E142),AND(C142:E142&lt;B142:D142))))</f>
        <v>0</v>
      </c>
      <c r="L142" s="1" t="b">
        <f t="array" ref="L142">IF(NOT(H142=""),AND(AND(ABS(C142:H142-B142:G142)&gt;0),AND(ABS(C142:H142-B142:G142)&lt;4)),IF(NOT(G142=""),AND(AND(ABS(C142:G142-B142:F142)&gt;0),AND(ABS(C142:G142-B142:F142)&lt;4)),IF(NOT(F142=""),AND(AND(ABS(C142:F142-B142:E142)&gt;0),AND(ABS(C142:F142-B142:E142)&lt;4)),AND(AND(ABS(C142:E142-B142:D142)&gt;0),AND(ABS(C142:E142-B142:D142)&lt;4)))))</f>
        <v>0</v>
      </c>
      <c r="M142" s="1" t="b">
        <f t="shared" si="1"/>
        <v>0</v>
      </c>
    </row>
    <row r="143" ht="15.75" customHeight="1">
      <c r="A143" s="1" t="s">
        <v>152</v>
      </c>
      <c r="B143" s="1">
        <f>IFERROR(__xludf.DUMMYFUNCTION("SPLIT(A143,"" "")"),61.0)</f>
        <v>61</v>
      </c>
      <c r="C143" s="1">
        <f>IFERROR(__xludf.DUMMYFUNCTION("""COMPUTED_VALUE"""),59.0)</f>
        <v>59</v>
      </c>
      <c r="D143" s="1">
        <f>IFERROR(__xludf.DUMMYFUNCTION("""COMPUTED_VALUE"""),58.0)</f>
        <v>58</v>
      </c>
      <c r="E143" s="1">
        <f>IFERROR(__xludf.DUMMYFUNCTION("""COMPUTED_VALUE"""),54.0)</f>
        <v>54</v>
      </c>
      <c r="F143" s="1">
        <f>IFERROR(__xludf.DUMMYFUNCTION("""COMPUTED_VALUE"""),53.0)</f>
        <v>53</v>
      </c>
      <c r="G143" s="1">
        <f>IFERROR(__xludf.DUMMYFUNCTION("""COMPUTED_VALUE"""),51.0)</f>
        <v>51</v>
      </c>
      <c r="H143" s="2">
        <f>IFERROR(__xludf.DUMMYFUNCTION("""COMPUTED_VALUE"""),47.0)</f>
        <v>47</v>
      </c>
      <c r="J143" s="1" t="b">
        <f t="array" ref="J143">IF(NOT(H143=""),AND(C143:H143&gt;B143:G143),IF(NOT(G143=""),AND(C143:G143&gt;B143:F143),IF(NOT(F143=""),AND(C143:F143&gt;B143:E143),AND(C143:E143&gt;B143:D143))))</f>
        <v>0</v>
      </c>
      <c r="K143" s="1" t="b">
        <f t="array" ref="K143">IF(NOT(H143=""),AND(C143:H143&lt;B143:G143),IF(NOT(G143=""),AND(C143:G143&lt;B143:F143),IF(NOT(F143=""),AND(C143:F143&lt;B143:E143),AND(C143:E143&lt;B143:D143))))</f>
        <v>1</v>
      </c>
      <c r="L143" s="1" t="b">
        <f t="array" ref="L143">IF(NOT(H143=""),AND(AND(ABS(C143:H143-B143:G143)&gt;0),AND(ABS(C143:H143-B143:G143)&lt;4)),IF(NOT(G143=""),AND(AND(ABS(C143:G143-B143:F143)&gt;0),AND(ABS(C143:G143-B143:F143)&lt;4)),IF(NOT(F143=""),AND(AND(ABS(C143:F143-B143:E143)&gt;0),AND(ABS(C143:F143-B143:E143)&lt;4)),AND(AND(ABS(C143:E143-B143:D143)&gt;0),AND(ABS(C143:E143-B143:D143)&lt;4)))))</f>
        <v>0</v>
      </c>
      <c r="M143" s="1" t="b">
        <f t="shared" si="1"/>
        <v>0</v>
      </c>
    </row>
    <row r="144" ht="15.75" customHeight="1">
      <c r="A144" s="1" t="s">
        <v>153</v>
      </c>
      <c r="B144" s="1">
        <f>IFERROR(__xludf.DUMMYFUNCTION("SPLIT(A144,"" "")"),85.0)</f>
        <v>85</v>
      </c>
      <c r="C144" s="1">
        <f>IFERROR(__xludf.DUMMYFUNCTION("""COMPUTED_VALUE"""),82.0)</f>
        <v>82</v>
      </c>
      <c r="D144" s="1">
        <f>IFERROR(__xludf.DUMMYFUNCTION("""COMPUTED_VALUE"""),79.0)</f>
        <v>79</v>
      </c>
      <c r="E144" s="1">
        <f>IFERROR(__xludf.DUMMYFUNCTION("""COMPUTED_VALUE"""),76.0)</f>
        <v>76</v>
      </c>
      <c r="F144" s="1">
        <f>IFERROR(__xludf.DUMMYFUNCTION("""COMPUTED_VALUE"""),72.0)</f>
        <v>72</v>
      </c>
      <c r="G144" s="1">
        <f>IFERROR(__xludf.DUMMYFUNCTION("""COMPUTED_VALUE"""),69.0)</f>
        <v>69</v>
      </c>
      <c r="H144" s="2">
        <f>IFERROR(__xludf.DUMMYFUNCTION("""COMPUTED_VALUE"""),62.0)</f>
        <v>62</v>
      </c>
      <c r="J144" s="1" t="b">
        <f t="array" ref="J144">IF(NOT(H144=""),AND(C144:H144&gt;B144:G144),IF(NOT(G144=""),AND(C144:G144&gt;B144:F144),IF(NOT(F144=""),AND(C144:F144&gt;B144:E144),AND(C144:E144&gt;B144:D144))))</f>
        <v>0</v>
      </c>
      <c r="K144" s="1" t="b">
        <f t="array" ref="K144">IF(NOT(H144=""),AND(C144:H144&lt;B144:G144),IF(NOT(G144=""),AND(C144:G144&lt;B144:F144),IF(NOT(F144=""),AND(C144:F144&lt;B144:E144),AND(C144:E144&lt;B144:D144))))</f>
        <v>1</v>
      </c>
      <c r="L144" s="1" t="b">
        <f t="array" ref="L144">IF(NOT(H144=""),AND(AND(ABS(C144:H144-B144:G144)&gt;0),AND(ABS(C144:H144-B144:G144)&lt;4)),IF(NOT(G144=""),AND(AND(ABS(C144:G144-B144:F144)&gt;0),AND(ABS(C144:G144-B144:F144)&lt;4)),IF(NOT(F144=""),AND(AND(ABS(C144:F144-B144:E144)&gt;0),AND(ABS(C144:F144-B144:E144)&lt;4)),AND(AND(ABS(C144:E144-B144:D144)&gt;0),AND(ABS(C144:E144-B144:D144)&lt;4)))))</f>
        <v>0</v>
      </c>
      <c r="M144" s="1" t="b">
        <f t="shared" si="1"/>
        <v>0</v>
      </c>
    </row>
    <row r="145" ht="15.75" customHeight="1">
      <c r="A145" s="1" t="s">
        <v>154</v>
      </c>
      <c r="B145" s="1">
        <f>IFERROR(__xludf.DUMMYFUNCTION("SPLIT(A145,"" "")"),44.0)</f>
        <v>44</v>
      </c>
      <c r="C145" s="1">
        <f>IFERROR(__xludf.DUMMYFUNCTION("""COMPUTED_VALUE"""),41.0)</f>
        <v>41</v>
      </c>
      <c r="D145" s="1">
        <f>IFERROR(__xludf.DUMMYFUNCTION("""COMPUTED_VALUE"""),39.0)</f>
        <v>39</v>
      </c>
      <c r="E145" s="1">
        <f>IFERROR(__xludf.DUMMYFUNCTION("""COMPUTED_VALUE"""),36.0)</f>
        <v>36</v>
      </c>
      <c r="F145" s="1">
        <f>IFERROR(__xludf.DUMMYFUNCTION("""COMPUTED_VALUE"""),29.0)</f>
        <v>29</v>
      </c>
      <c r="G145" s="1">
        <f>IFERROR(__xludf.DUMMYFUNCTION("""COMPUTED_VALUE"""),27.0)</f>
        <v>27</v>
      </c>
      <c r="H145" s="2">
        <f>IFERROR(__xludf.DUMMYFUNCTION("""COMPUTED_VALUE"""),25.0)</f>
        <v>25</v>
      </c>
      <c r="J145" s="1" t="b">
        <f t="array" ref="J145">IF(NOT(H145=""),AND(C145:H145&gt;B145:G145),IF(NOT(G145=""),AND(C145:G145&gt;B145:F145),IF(NOT(F145=""),AND(C145:F145&gt;B145:E145),AND(C145:E145&gt;B145:D145))))</f>
        <v>0</v>
      </c>
      <c r="K145" s="1" t="b">
        <f t="array" ref="K145">IF(NOT(H145=""),AND(C145:H145&lt;B145:G145),IF(NOT(G145=""),AND(C145:G145&lt;B145:F145),IF(NOT(F145=""),AND(C145:F145&lt;B145:E145),AND(C145:E145&lt;B145:D145))))</f>
        <v>1</v>
      </c>
      <c r="L145" s="1" t="b">
        <f t="array" ref="L145">IF(NOT(H145=""),AND(AND(ABS(C145:H145-B145:G145)&gt;0),AND(ABS(C145:H145-B145:G145)&lt;4)),IF(NOT(G145=""),AND(AND(ABS(C145:G145-B145:F145)&gt;0),AND(ABS(C145:G145-B145:F145)&lt;4)),IF(NOT(F145=""),AND(AND(ABS(C145:F145-B145:E145)&gt;0),AND(ABS(C145:F145-B145:E145)&lt;4)),AND(AND(ABS(C145:E145-B145:D145)&gt;0),AND(ABS(C145:E145-B145:D145)&lt;4)))))</f>
        <v>0</v>
      </c>
      <c r="M145" s="1" t="b">
        <f t="shared" si="1"/>
        <v>0</v>
      </c>
    </row>
    <row r="146" ht="15.75" customHeight="1">
      <c r="A146" s="1" t="s">
        <v>155</v>
      </c>
      <c r="B146" s="1">
        <f>IFERROR(__xludf.DUMMYFUNCTION("SPLIT(A146,"" "")"),50.0)</f>
        <v>50</v>
      </c>
      <c r="C146" s="1">
        <f>IFERROR(__xludf.DUMMYFUNCTION("""COMPUTED_VALUE"""),48.0)</f>
        <v>48</v>
      </c>
      <c r="D146" s="1">
        <f>IFERROR(__xludf.DUMMYFUNCTION("""COMPUTED_VALUE"""),45.0)</f>
        <v>45</v>
      </c>
      <c r="E146" s="1">
        <f>IFERROR(__xludf.DUMMYFUNCTION("""COMPUTED_VALUE"""),44.0)</f>
        <v>44</v>
      </c>
      <c r="F146" s="1">
        <f>IFERROR(__xludf.DUMMYFUNCTION("""COMPUTED_VALUE"""),41.0)</f>
        <v>41</v>
      </c>
      <c r="G146" s="1">
        <f>IFERROR(__xludf.DUMMYFUNCTION("""COMPUTED_VALUE"""),36.0)</f>
        <v>36</v>
      </c>
      <c r="H146" s="1">
        <f>IFERROR(__xludf.DUMMYFUNCTION("""COMPUTED_VALUE"""),33.0)</f>
        <v>33</v>
      </c>
      <c r="I146" s="1">
        <f>IFERROR(__xludf.DUMMYFUNCTION("""COMPUTED_VALUE"""),36.0)</f>
        <v>36</v>
      </c>
      <c r="J146" s="1" t="b">
        <f t="array" ref="J146">IF(NOT(H146=""),AND(C146:H146&gt;B146:G146),IF(NOT(G146=""),AND(C146:G146&gt;B146:F146),IF(NOT(F146=""),AND(C146:F146&gt;B146:E146),AND(C146:E146&gt;B146:D146))))</f>
        <v>0</v>
      </c>
      <c r="K146" s="1" t="b">
        <f t="array" ref="K146">IF(NOT(H146=""),AND(C146:H146&lt;B146:G146),IF(NOT(G146=""),AND(C146:G146&lt;B146:F146),IF(NOT(F146=""),AND(C146:F146&lt;B146:E146),AND(C146:E146&lt;B146:D146))))</f>
        <v>1</v>
      </c>
      <c r="L146" s="1" t="b">
        <f t="array" ref="L146">IF(NOT(H146=""),AND(AND(ABS(C146:H146-B146:G146)&gt;0),AND(ABS(C146:H146-B146:G146)&lt;4)),IF(NOT(G146=""),AND(AND(ABS(C146:G146-B146:F146)&gt;0),AND(ABS(C146:G146-B146:F146)&lt;4)),IF(NOT(F146=""),AND(AND(ABS(C146:F146-B146:E146)&gt;0),AND(ABS(C146:F146-B146:E146)&lt;4)),AND(AND(ABS(C146:E146-B146:D146)&gt;0),AND(ABS(C146:E146-B146:D146)&lt;4)))))</f>
        <v>0</v>
      </c>
      <c r="M146" s="1" t="b">
        <f t="shared" si="1"/>
        <v>0</v>
      </c>
    </row>
    <row r="147" ht="15.75" customHeight="1">
      <c r="A147" s="1" t="s">
        <v>156</v>
      </c>
      <c r="B147" s="1">
        <f>IFERROR(__xludf.DUMMYFUNCTION("SPLIT(A147,"" "")"),99.0)</f>
        <v>99</v>
      </c>
      <c r="C147" s="1">
        <f>IFERROR(__xludf.DUMMYFUNCTION("""COMPUTED_VALUE"""),97.0)</f>
        <v>97</v>
      </c>
      <c r="D147" s="1">
        <f>IFERROR(__xludf.DUMMYFUNCTION("""COMPUTED_VALUE"""),96.0)</f>
        <v>96</v>
      </c>
      <c r="E147" s="1">
        <f>IFERROR(__xludf.DUMMYFUNCTION("""COMPUTED_VALUE"""),93.0)</f>
        <v>93</v>
      </c>
      <c r="F147" s="1">
        <f>IFERROR(__xludf.DUMMYFUNCTION("""COMPUTED_VALUE"""),91.0)</f>
        <v>91</v>
      </c>
      <c r="G147" s="1">
        <f>IFERROR(__xludf.DUMMYFUNCTION("""COMPUTED_VALUE"""),90.0)</f>
        <v>90</v>
      </c>
      <c r="H147" s="1">
        <f>IFERROR(__xludf.DUMMYFUNCTION("""COMPUTED_VALUE"""),85.0)</f>
        <v>85</v>
      </c>
      <c r="I147" s="1">
        <f>IFERROR(__xludf.DUMMYFUNCTION("""COMPUTED_VALUE"""),85.0)</f>
        <v>85</v>
      </c>
      <c r="J147" s="1" t="b">
        <f t="array" ref="J147">IF(NOT(H147=""),AND(C147:H147&gt;B147:G147),IF(NOT(G147=""),AND(C147:G147&gt;B147:F147),IF(NOT(F147=""),AND(C147:F147&gt;B147:E147),AND(C147:E147&gt;B147:D147))))</f>
        <v>0</v>
      </c>
      <c r="K147" s="1" t="b">
        <f t="array" ref="K147">IF(NOT(H147=""),AND(C147:H147&lt;B147:G147),IF(NOT(G147=""),AND(C147:G147&lt;B147:F147),IF(NOT(F147=""),AND(C147:F147&lt;B147:E147),AND(C147:E147&lt;B147:D147))))</f>
        <v>1</v>
      </c>
      <c r="L147" s="1" t="b">
        <f t="array" ref="L147">IF(NOT(H147=""),AND(AND(ABS(C147:H147-B147:G147)&gt;0),AND(ABS(C147:H147-B147:G147)&lt;4)),IF(NOT(G147=""),AND(AND(ABS(C147:G147-B147:F147)&gt;0),AND(ABS(C147:G147-B147:F147)&lt;4)),IF(NOT(F147=""),AND(AND(ABS(C147:F147-B147:E147)&gt;0),AND(ABS(C147:F147-B147:E147)&lt;4)),AND(AND(ABS(C147:E147-B147:D147)&gt;0),AND(ABS(C147:E147-B147:D147)&lt;4)))))</f>
        <v>0</v>
      </c>
      <c r="M147" s="1" t="b">
        <f t="shared" si="1"/>
        <v>0</v>
      </c>
    </row>
    <row r="148" ht="15.75" customHeight="1">
      <c r="A148" s="1" t="s">
        <v>157</v>
      </c>
      <c r="B148" s="1">
        <f>IFERROR(__xludf.DUMMYFUNCTION("SPLIT(A148,"" "")"),98.0)</f>
        <v>98</v>
      </c>
      <c r="C148" s="1">
        <f>IFERROR(__xludf.DUMMYFUNCTION("""COMPUTED_VALUE"""),96.0)</f>
        <v>96</v>
      </c>
      <c r="D148" s="1">
        <f>IFERROR(__xludf.DUMMYFUNCTION("""COMPUTED_VALUE"""),91.0)</f>
        <v>91</v>
      </c>
      <c r="E148" s="1">
        <f>IFERROR(__xludf.DUMMYFUNCTION("""COMPUTED_VALUE"""),89.0)</f>
        <v>89</v>
      </c>
      <c r="F148" s="2">
        <f>IFERROR(__xludf.DUMMYFUNCTION("""COMPUTED_VALUE"""),85.0)</f>
        <v>85</v>
      </c>
      <c r="J148" s="1" t="b">
        <f t="array" ref="J148">IF(NOT(H148=""),AND(C148:H148&gt;B148:G148),IF(NOT(G148=""),AND(C148:G148&gt;B148:F148),IF(NOT(F148=""),AND(C148:F148&gt;B148:E148),AND(C148:E148&gt;B148:D148))))</f>
        <v>0</v>
      </c>
      <c r="K148" s="1" t="b">
        <f t="array" ref="K148">IF(NOT(H148=""),AND(C148:H148&lt;B148:G148),IF(NOT(G148=""),AND(C148:G148&lt;B148:F148),IF(NOT(F148=""),AND(C148:F148&lt;B148:E148),AND(C148:E148&lt;B148:D148))))</f>
        <v>1</v>
      </c>
      <c r="L148" s="1" t="b">
        <f t="array" ref="L148">IF(NOT(H148=""),AND(AND(ABS(C148:H148-B148:G148)&gt;0),AND(ABS(C148:H148-B148:G148)&lt;4)),IF(NOT(G148=""),AND(AND(ABS(C148:G148-B148:F148)&gt;0),AND(ABS(C148:G148-B148:F148)&lt;4)),IF(NOT(F148=""),AND(AND(ABS(C148:F148-B148:E148)&gt;0),AND(ABS(C148:F148-B148:E148)&lt;4)),AND(AND(ABS(C148:E148-B148:D148)&gt;0),AND(ABS(C148:E148-B148:D148)&lt;4)))))</f>
        <v>0</v>
      </c>
      <c r="M148" s="1" t="b">
        <f t="shared" si="1"/>
        <v>0</v>
      </c>
    </row>
    <row r="149" ht="15.75" customHeight="1">
      <c r="A149" s="1" t="s">
        <v>158</v>
      </c>
      <c r="B149" s="1">
        <f>IFERROR(__xludf.DUMMYFUNCTION("SPLIT(A149,"" "")"),93.0)</f>
        <v>93</v>
      </c>
      <c r="C149" s="1">
        <f>IFERROR(__xludf.DUMMYFUNCTION("""COMPUTED_VALUE"""),90.0)</f>
        <v>90</v>
      </c>
      <c r="D149" s="1">
        <f>IFERROR(__xludf.DUMMYFUNCTION("""COMPUTED_VALUE"""),89.0)</f>
        <v>89</v>
      </c>
      <c r="E149" s="1">
        <f>IFERROR(__xludf.DUMMYFUNCTION("""COMPUTED_VALUE"""),83.0)</f>
        <v>83</v>
      </c>
      <c r="F149" s="2">
        <f>IFERROR(__xludf.DUMMYFUNCTION("""COMPUTED_VALUE"""),77.0)</f>
        <v>77</v>
      </c>
      <c r="J149" s="1" t="b">
        <f t="array" ref="J149">IF(NOT(H149=""),AND(C149:H149&gt;B149:G149),IF(NOT(G149=""),AND(C149:G149&gt;B149:F149),IF(NOT(F149=""),AND(C149:F149&gt;B149:E149),AND(C149:E149&gt;B149:D149))))</f>
        <v>0</v>
      </c>
      <c r="K149" s="1" t="b">
        <f t="array" ref="K149">IF(NOT(H149=""),AND(C149:H149&lt;B149:G149),IF(NOT(G149=""),AND(C149:G149&lt;B149:F149),IF(NOT(F149=""),AND(C149:F149&lt;B149:E149),AND(C149:E149&lt;B149:D149))))</f>
        <v>1</v>
      </c>
      <c r="L149" s="1" t="b">
        <f t="array" ref="L149">IF(NOT(H149=""),AND(AND(ABS(C149:H149-B149:G149)&gt;0),AND(ABS(C149:H149-B149:G149)&lt;4)),IF(NOT(G149=""),AND(AND(ABS(C149:G149-B149:F149)&gt;0),AND(ABS(C149:G149-B149:F149)&lt;4)),IF(NOT(F149=""),AND(AND(ABS(C149:F149-B149:E149)&gt;0),AND(ABS(C149:F149-B149:E149)&lt;4)),AND(AND(ABS(C149:E149-B149:D149)&gt;0),AND(ABS(C149:E149-B149:D149)&lt;4)))))</f>
        <v>0</v>
      </c>
      <c r="M149" s="1" t="b">
        <f t="shared" si="1"/>
        <v>0</v>
      </c>
    </row>
    <row r="150" ht="15.75" customHeight="1">
      <c r="A150" s="1" t="s">
        <v>159</v>
      </c>
      <c r="B150" s="1">
        <f>IFERROR(__xludf.DUMMYFUNCTION("SPLIT(A150,"" "")"),43.0)</f>
        <v>43</v>
      </c>
      <c r="C150" s="1">
        <f>IFERROR(__xludf.DUMMYFUNCTION("""COMPUTED_VALUE"""),44.0)</f>
        <v>44</v>
      </c>
      <c r="D150" s="1">
        <f>IFERROR(__xludf.DUMMYFUNCTION("""COMPUTED_VALUE"""),42.0)</f>
        <v>42</v>
      </c>
      <c r="E150" s="1">
        <f>IFERROR(__xludf.DUMMYFUNCTION("""COMPUTED_VALUE"""),39.0)</f>
        <v>39</v>
      </c>
      <c r="F150" s="1">
        <f>IFERROR(__xludf.DUMMYFUNCTION("""COMPUTED_VALUE"""),37.0)</f>
        <v>37</v>
      </c>
      <c r="G150" s="1">
        <f>IFERROR(__xludf.DUMMYFUNCTION("""COMPUTED_VALUE"""),34.0)</f>
        <v>34</v>
      </c>
      <c r="H150" s="2">
        <f>IFERROR(__xludf.DUMMYFUNCTION("""COMPUTED_VALUE"""),32.0)</f>
        <v>32</v>
      </c>
      <c r="J150" s="1" t="b">
        <f t="array" ref="J150">IF(NOT(H150=""),AND(C150:H150&gt;B150:G150),IF(NOT(G150=""),AND(C150:G150&gt;B150:F150),IF(NOT(F150=""),AND(C150:F150&gt;B150:E150),AND(C150:E150&gt;B150:D150))))</f>
        <v>0</v>
      </c>
      <c r="K150" s="1" t="b">
        <f t="array" ref="K150">IF(NOT(H150=""),AND(C150:H150&lt;B150:G150),IF(NOT(G150=""),AND(C150:G150&lt;B150:F150),IF(NOT(F150=""),AND(C150:F150&lt;B150:E150),AND(C150:E150&lt;B150:D150))))</f>
        <v>0</v>
      </c>
      <c r="L150" s="1" t="b">
        <f t="array" ref="L150">IF(NOT(H150=""),AND(AND(ABS(C150:H150-B150:G150)&gt;0),AND(ABS(C150:H150-B150:G150)&lt;4)),IF(NOT(G150=""),AND(AND(ABS(C150:G150-B150:F150)&gt;0),AND(ABS(C150:G150-B150:F150)&lt;4)),IF(NOT(F150=""),AND(AND(ABS(C150:F150-B150:E150)&gt;0),AND(ABS(C150:F150-B150:E150)&lt;4)),AND(AND(ABS(C150:E150-B150:D150)&gt;0),AND(ABS(C150:E150-B150:D150)&lt;4)))))</f>
        <v>1</v>
      </c>
      <c r="M150" s="1" t="b">
        <f t="shared" si="1"/>
        <v>0</v>
      </c>
    </row>
    <row r="151" ht="15.75" customHeight="1">
      <c r="A151" s="1" t="s">
        <v>160</v>
      </c>
      <c r="B151" s="1">
        <f>IFERROR(__xludf.DUMMYFUNCTION("SPLIT(A151,"" "")"),76.0)</f>
        <v>76</v>
      </c>
      <c r="C151" s="1">
        <f>IFERROR(__xludf.DUMMYFUNCTION("""COMPUTED_VALUE"""),79.0)</f>
        <v>79</v>
      </c>
      <c r="D151" s="1">
        <f>IFERROR(__xludf.DUMMYFUNCTION("""COMPUTED_VALUE"""),76.0)</f>
        <v>76</v>
      </c>
      <c r="E151" s="1">
        <f>IFERROR(__xludf.DUMMYFUNCTION("""COMPUTED_VALUE"""),74.0)</f>
        <v>74</v>
      </c>
      <c r="F151" s="1">
        <f>IFERROR(__xludf.DUMMYFUNCTION("""COMPUTED_VALUE"""),71.0)</f>
        <v>71</v>
      </c>
      <c r="G151" s="1">
        <f>IFERROR(__xludf.DUMMYFUNCTION("""COMPUTED_VALUE"""),68.0)</f>
        <v>68</v>
      </c>
      <c r="H151" s="2">
        <f>IFERROR(__xludf.DUMMYFUNCTION("""COMPUTED_VALUE"""),70.0)</f>
        <v>70</v>
      </c>
      <c r="J151" s="1" t="b">
        <f t="array" ref="J151">IF(NOT(H151=""),AND(C151:H151&gt;B151:G151),IF(NOT(G151=""),AND(C151:G151&gt;B151:F151),IF(NOT(F151=""),AND(C151:F151&gt;B151:E151),AND(C151:E151&gt;B151:D151))))</f>
        <v>0</v>
      </c>
      <c r="K151" s="1" t="b">
        <f t="array" ref="K151">IF(NOT(H151=""),AND(C151:H151&lt;B151:G151),IF(NOT(G151=""),AND(C151:G151&lt;B151:F151),IF(NOT(F151=""),AND(C151:F151&lt;B151:E151),AND(C151:E151&lt;B151:D151))))</f>
        <v>0</v>
      </c>
      <c r="L151" s="1" t="b">
        <f t="array" ref="L151">IF(NOT(H151=""),AND(AND(ABS(C151:H151-B151:G151)&gt;0),AND(ABS(C151:H151-B151:G151)&lt;4)),IF(NOT(G151=""),AND(AND(ABS(C151:G151-B151:F151)&gt;0),AND(ABS(C151:G151-B151:F151)&lt;4)),IF(NOT(F151=""),AND(AND(ABS(C151:F151-B151:E151)&gt;0),AND(ABS(C151:F151-B151:E151)&lt;4)),AND(AND(ABS(C151:E151-B151:D151)&gt;0),AND(ABS(C151:E151-B151:D151)&lt;4)))))</f>
        <v>1</v>
      </c>
      <c r="M151" s="1" t="b">
        <f t="shared" si="1"/>
        <v>0</v>
      </c>
    </row>
    <row r="152" ht="15.75" customHeight="1">
      <c r="A152" s="1" t="s">
        <v>161</v>
      </c>
      <c r="B152" s="1">
        <f>IFERROR(__xludf.DUMMYFUNCTION("SPLIT(A152,"" "")"),23.0)</f>
        <v>23</v>
      </c>
      <c r="C152" s="1">
        <f>IFERROR(__xludf.DUMMYFUNCTION("""COMPUTED_VALUE"""),25.0)</f>
        <v>25</v>
      </c>
      <c r="D152" s="1">
        <f>IFERROR(__xludf.DUMMYFUNCTION("""COMPUTED_VALUE"""),23.0)</f>
        <v>23</v>
      </c>
      <c r="E152" s="1">
        <f>IFERROR(__xludf.DUMMYFUNCTION("""COMPUTED_VALUE"""),22.0)</f>
        <v>22</v>
      </c>
      <c r="F152" s="1">
        <f>IFERROR(__xludf.DUMMYFUNCTION("""COMPUTED_VALUE"""),20.0)</f>
        <v>20</v>
      </c>
      <c r="G152" s="1">
        <f>IFERROR(__xludf.DUMMYFUNCTION("""COMPUTED_VALUE"""),17.0)</f>
        <v>17</v>
      </c>
      <c r="H152" s="2">
        <f>IFERROR(__xludf.DUMMYFUNCTION("""COMPUTED_VALUE"""),17.0)</f>
        <v>17</v>
      </c>
      <c r="J152" s="1" t="b">
        <f t="array" ref="J152">IF(NOT(H152=""),AND(C152:H152&gt;B152:G152),IF(NOT(G152=""),AND(C152:G152&gt;B152:F152),IF(NOT(F152=""),AND(C152:F152&gt;B152:E152),AND(C152:E152&gt;B152:D152))))</f>
        <v>0</v>
      </c>
      <c r="K152" s="1" t="b">
        <f t="array" ref="K152">IF(NOT(H152=""),AND(C152:H152&lt;B152:G152),IF(NOT(G152=""),AND(C152:G152&lt;B152:F152),IF(NOT(F152=""),AND(C152:F152&lt;B152:E152),AND(C152:E152&lt;B152:D152))))</f>
        <v>0</v>
      </c>
      <c r="L152" s="1" t="b">
        <f t="array" ref="L152">IF(NOT(H152=""),AND(AND(ABS(C152:H152-B152:G152)&gt;0),AND(ABS(C152:H152-B152:G152)&lt;4)),IF(NOT(G152=""),AND(AND(ABS(C152:G152-B152:F152)&gt;0),AND(ABS(C152:G152-B152:F152)&lt;4)),IF(NOT(F152=""),AND(AND(ABS(C152:F152-B152:E152)&gt;0),AND(ABS(C152:F152-B152:E152)&lt;4)),AND(AND(ABS(C152:E152-B152:D152)&gt;0),AND(ABS(C152:E152-B152:D152)&lt;4)))))</f>
        <v>0</v>
      </c>
      <c r="M152" s="1" t="b">
        <f t="shared" si="1"/>
        <v>0</v>
      </c>
    </row>
    <row r="153" ht="15.75" customHeight="1">
      <c r="A153" s="1" t="s">
        <v>162</v>
      </c>
      <c r="B153" s="1">
        <f>IFERROR(__xludf.DUMMYFUNCTION("SPLIT(A153,"" "")"),68.0)</f>
        <v>68</v>
      </c>
      <c r="C153" s="1">
        <f>IFERROR(__xludf.DUMMYFUNCTION("""COMPUTED_VALUE"""),69.0)</f>
        <v>69</v>
      </c>
      <c r="D153" s="1">
        <f>IFERROR(__xludf.DUMMYFUNCTION("""COMPUTED_VALUE"""),67.0)</f>
        <v>67</v>
      </c>
      <c r="E153" s="1">
        <f>IFERROR(__xludf.DUMMYFUNCTION("""COMPUTED_VALUE"""),64.0)</f>
        <v>64</v>
      </c>
      <c r="F153" s="1">
        <f>IFERROR(__xludf.DUMMYFUNCTION("""COMPUTED_VALUE"""),62.0)</f>
        <v>62</v>
      </c>
      <c r="G153" s="2">
        <f>IFERROR(__xludf.DUMMYFUNCTION("""COMPUTED_VALUE"""),58.0)</f>
        <v>58</v>
      </c>
      <c r="J153" s="1" t="b">
        <f t="array" ref="J153">IF(NOT(H153=""),AND(C153:H153&gt;B153:G153),IF(NOT(G153=""),AND(C153:G153&gt;B153:F153),IF(NOT(F153=""),AND(C153:F153&gt;B153:E153),AND(C153:E153&gt;B153:D153))))</f>
        <v>0</v>
      </c>
      <c r="K153" s="1" t="b">
        <f t="array" ref="K153">IF(NOT(H153=""),AND(C153:H153&lt;B153:G153),IF(NOT(G153=""),AND(C153:G153&lt;B153:F153),IF(NOT(F153=""),AND(C153:F153&lt;B153:E153),AND(C153:E153&lt;B153:D153))))</f>
        <v>0</v>
      </c>
      <c r="L153" s="1" t="b">
        <f t="array" ref="L153">IF(NOT(H153=""),AND(AND(ABS(C153:H153-B153:G153)&gt;0),AND(ABS(C153:H153-B153:G153)&lt;4)),IF(NOT(G153=""),AND(AND(ABS(C153:G153-B153:F153)&gt;0),AND(ABS(C153:G153-B153:F153)&lt;4)),IF(NOT(F153=""),AND(AND(ABS(C153:F153-B153:E153)&gt;0),AND(ABS(C153:F153-B153:E153)&lt;4)),AND(AND(ABS(C153:E153-B153:D153)&gt;0),AND(ABS(C153:E153-B153:D153)&lt;4)))))</f>
        <v>0</v>
      </c>
      <c r="M153" s="1" t="b">
        <f t="shared" si="1"/>
        <v>0</v>
      </c>
    </row>
    <row r="154" ht="15.75" customHeight="1">
      <c r="A154" s="1" t="s">
        <v>163</v>
      </c>
      <c r="B154" s="1">
        <f>IFERROR(__xludf.DUMMYFUNCTION("SPLIT(A154,"" "")"),50.0)</f>
        <v>50</v>
      </c>
      <c r="C154" s="1">
        <f>IFERROR(__xludf.DUMMYFUNCTION("""COMPUTED_VALUE"""),53.0)</f>
        <v>53</v>
      </c>
      <c r="D154" s="1">
        <f>IFERROR(__xludf.DUMMYFUNCTION("""COMPUTED_VALUE"""),50.0)</f>
        <v>50</v>
      </c>
      <c r="E154" s="1">
        <f>IFERROR(__xludf.DUMMYFUNCTION("""COMPUTED_VALUE"""),49.0)</f>
        <v>49</v>
      </c>
      <c r="F154" s="1">
        <f>IFERROR(__xludf.DUMMYFUNCTION("""COMPUTED_VALUE"""),46.0)</f>
        <v>46</v>
      </c>
      <c r="G154" s="2">
        <f>IFERROR(__xludf.DUMMYFUNCTION("""COMPUTED_VALUE"""),40.0)</f>
        <v>40</v>
      </c>
      <c r="J154" s="1" t="b">
        <f t="array" ref="J154">IF(NOT(H154=""),AND(C154:H154&gt;B154:G154),IF(NOT(G154=""),AND(C154:G154&gt;B154:F154),IF(NOT(F154=""),AND(C154:F154&gt;B154:E154),AND(C154:E154&gt;B154:D154))))</f>
        <v>0</v>
      </c>
      <c r="K154" s="1" t="b">
        <f t="array" ref="K154">IF(NOT(H154=""),AND(C154:H154&lt;B154:G154),IF(NOT(G154=""),AND(C154:G154&lt;B154:F154),IF(NOT(F154=""),AND(C154:F154&lt;B154:E154),AND(C154:E154&lt;B154:D154))))</f>
        <v>0</v>
      </c>
      <c r="L154" s="1" t="b">
        <f t="array" ref="L154">IF(NOT(H154=""),AND(AND(ABS(C154:H154-B154:G154)&gt;0),AND(ABS(C154:H154-B154:G154)&lt;4)),IF(NOT(G154=""),AND(AND(ABS(C154:G154-B154:F154)&gt;0),AND(ABS(C154:G154-B154:F154)&lt;4)),IF(NOT(F154=""),AND(AND(ABS(C154:F154-B154:E154)&gt;0),AND(ABS(C154:F154-B154:E154)&lt;4)),AND(AND(ABS(C154:E154-B154:D154)&gt;0),AND(ABS(C154:E154-B154:D154)&lt;4)))))</f>
        <v>0</v>
      </c>
      <c r="M154" s="1" t="b">
        <f t="shared" si="1"/>
        <v>0</v>
      </c>
    </row>
    <row r="155" ht="15.75" customHeight="1">
      <c r="A155" s="1" t="s">
        <v>164</v>
      </c>
      <c r="B155" s="1">
        <f>IFERROR(__xludf.DUMMYFUNCTION("SPLIT(A155,"" "")"),13.0)</f>
        <v>13</v>
      </c>
      <c r="C155" s="1">
        <f>IFERROR(__xludf.DUMMYFUNCTION("""COMPUTED_VALUE"""),14.0)</f>
        <v>14</v>
      </c>
      <c r="D155" s="1">
        <f>IFERROR(__xludf.DUMMYFUNCTION("""COMPUTED_VALUE"""),12.0)</f>
        <v>12</v>
      </c>
      <c r="E155" s="1">
        <f>IFERROR(__xludf.DUMMYFUNCTION("""COMPUTED_VALUE"""),11.0)</f>
        <v>11</v>
      </c>
      <c r="F155" s="1">
        <f>IFERROR(__xludf.DUMMYFUNCTION("""COMPUTED_VALUE"""),14.0)</f>
        <v>14</v>
      </c>
      <c r="G155" s="2">
        <f>IFERROR(__xludf.DUMMYFUNCTION("""COMPUTED_VALUE"""),13.0)</f>
        <v>13</v>
      </c>
      <c r="J155" s="1" t="b">
        <f t="array" ref="J155">IF(NOT(H155=""),AND(C155:H155&gt;B155:G155),IF(NOT(G155=""),AND(C155:G155&gt;B155:F155),IF(NOT(F155=""),AND(C155:F155&gt;B155:E155),AND(C155:E155&gt;B155:D155))))</f>
        <v>0</v>
      </c>
      <c r="K155" s="1" t="b">
        <f t="array" ref="K155">IF(NOT(H155=""),AND(C155:H155&lt;B155:G155),IF(NOT(G155=""),AND(C155:G155&lt;B155:F155),IF(NOT(F155=""),AND(C155:F155&lt;B155:E155),AND(C155:E155&lt;B155:D155))))</f>
        <v>0</v>
      </c>
      <c r="L155" s="1" t="b">
        <f t="array" ref="L155">IF(NOT(H155=""),AND(AND(ABS(C155:H155-B155:G155)&gt;0),AND(ABS(C155:H155-B155:G155)&lt;4)),IF(NOT(G155=""),AND(AND(ABS(C155:G155-B155:F155)&gt;0),AND(ABS(C155:G155-B155:F155)&lt;4)),IF(NOT(F155=""),AND(AND(ABS(C155:F155-B155:E155)&gt;0),AND(ABS(C155:F155-B155:E155)&lt;4)),AND(AND(ABS(C155:E155-B155:D155)&gt;0),AND(ABS(C155:E155-B155:D155)&lt;4)))))</f>
        <v>1</v>
      </c>
      <c r="M155" s="1" t="b">
        <f t="shared" si="1"/>
        <v>0</v>
      </c>
    </row>
    <row r="156" ht="15.75" customHeight="1">
      <c r="A156" s="1" t="s">
        <v>165</v>
      </c>
      <c r="B156" s="1">
        <f>IFERROR(__xludf.DUMMYFUNCTION("SPLIT(A156,"" "")"),11.0)</f>
        <v>11</v>
      </c>
      <c r="C156" s="1">
        <f>IFERROR(__xludf.DUMMYFUNCTION("""COMPUTED_VALUE"""),12.0)</f>
        <v>12</v>
      </c>
      <c r="D156" s="1">
        <f>IFERROR(__xludf.DUMMYFUNCTION("""COMPUTED_VALUE"""),9.0)</f>
        <v>9</v>
      </c>
      <c r="E156" s="1">
        <f>IFERROR(__xludf.DUMMYFUNCTION("""COMPUTED_VALUE"""),8.0)</f>
        <v>8</v>
      </c>
      <c r="F156" s="1">
        <f>IFERROR(__xludf.DUMMYFUNCTION("""COMPUTED_VALUE"""),7.0)</f>
        <v>7</v>
      </c>
      <c r="G156" s="1">
        <f>IFERROR(__xludf.DUMMYFUNCTION("""COMPUTED_VALUE"""),9.0)</f>
        <v>9</v>
      </c>
      <c r="H156" s="1">
        <f>IFERROR(__xludf.DUMMYFUNCTION("""COMPUTED_VALUE"""),7.0)</f>
        <v>7</v>
      </c>
      <c r="I156" s="1">
        <f>IFERROR(__xludf.DUMMYFUNCTION("""COMPUTED_VALUE"""),9.0)</f>
        <v>9</v>
      </c>
      <c r="J156" s="1" t="b">
        <f t="array" ref="J156">IF(NOT(H156=""),AND(C156:H156&gt;B156:G156),IF(NOT(G156=""),AND(C156:G156&gt;B156:F156),IF(NOT(F156=""),AND(C156:F156&gt;B156:E156),AND(C156:E156&gt;B156:D156))))</f>
        <v>0</v>
      </c>
      <c r="K156" s="1" t="b">
        <f t="array" ref="K156">IF(NOT(H156=""),AND(C156:H156&lt;B156:G156),IF(NOT(G156=""),AND(C156:G156&lt;B156:F156),IF(NOT(F156=""),AND(C156:F156&lt;B156:E156),AND(C156:E156&lt;B156:D156))))</f>
        <v>0</v>
      </c>
      <c r="L156" s="1" t="b">
        <f t="array" ref="L156">IF(NOT(H156=""),AND(AND(ABS(C156:H156-B156:G156)&gt;0),AND(ABS(C156:H156-B156:G156)&lt;4)),IF(NOT(G156=""),AND(AND(ABS(C156:G156-B156:F156)&gt;0),AND(ABS(C156:G156-B156:F156)&lt;4)),IF(NOT(F156=""),AND(AND(ABS(C156:F156-B156:E156)&gt;0),AND(ABS(C156:F156-B156:E156)&lt;4)),AND(AND(ABS(C156:E156-B156:D156)&gt;0),AND(ABS(C156:E156-B156:D156)&lt;4)))))</f>
        <v>1</v>
      </c>
      <c r="M156" s="1" t="b">
        <f t="shared" si="1"/>
        <v>0</v>
      </c>
    </row>
    <row r="157" ht="15.75" customHeight="1">
      <c r="A157" s="1" t="s">
        <v>166</v>
      </c>
      <c r="B157" s="1">
        <f>IFERROR(__xludf.DUMMYFUNCTION("SPLIT(A157,"" "")"),62.0)</f>
        <v>62</v>
      </c>
      <c r="C157" s="1">
        <f>IFERROR(__xludf.DUMMYFUNCTION("""COMPUTED_VALUE"""),63.0)</f>
        <v>63</v>
      </c>
      <c r="D157" s="1">
        <f>IFERROR(__xludf.DUMMYFUNCTION("""COMPUTED_VALUE"""),61.0)</f>
        <v>61</v>
      </c>
      <c r="E157" s="1">
        <f>IFERROR(__xludf.DUMMYFUNCTION("""COMPUTED_VALUE"""),63.0)</f>
        <v>63</v>
      </c>
      <c r="F157" s="1">
        <f>IFERROR(__xludf.DUMMYFUNCTION("""COMPUTED_VALUE"""),60.0)</f>
        <v>60</v>
      </c>
      <c r="G157" s="1">
        <f>IFERROR(__xludf.DUMMYFUNCTION("""COMPUTED_VALUE"""),57.0)</f>
        <v>57</v>
      </c>
      <c r="H157" s="2">
        <f>IFERROR(__xludf.DUMMYFUNCTION("""COMPUTED_VALUE"""),57.0)</f>
        <v>57</v>
      </c>
      <c r="J157" s="1" t="b">
        <f t="array" ref="J157">IF(NOT(H157=""),AND(C157:H157&gt;B157:G157),IF(NOT(G157=""),AND(C157:G157&gt;B157:F157),IF(NOT(F157=""),AND(C157:F157&gt;B157:E157),AND(C157:E157&gt;B157:D157))))</f>
        <v>0</v>
      </c>
      <c r="K157" s="1" t="b">
        <f t="array" ref="K157">IF(NOT(H157=""),AND(C157:H157&lt;B157:G157),IF(NOT(G157=""),AND(C157:G157&lt;B157:F157),IF(NOT(F157=""),AND(C157:F157&lt;B157:E157),AND(C157:E157&lt;B157:D157))))</f>
        <v>0</v>
      </c>
      <c r="L157" s="1" t="b">
        <f t="array" ref="L157">IF(NOT(H157=""),AND(AND(ABS(C157:H157-B157:G157)&gt;0),AND(ABS(C157:H157-B157:G157)&lt;4)),IF(NOT(G157=""),AND(AND(ABS(C157:G157-B157:F157)&gt;0),AND(ABS(C157:G157-B157:F157)&lt;4)),IF(NOT(F157=""),AND(AND(ABS(C157:F157-B157:E157)&gt;0),AND(ABS(C157:F157-B157:E157)&lt;4)),AND(AND(ABS(C157:E157-B157:D157)&gt;0),AND(ABS(C157:E157-B157:D157)&lt;4)))))</f>
        <v>0</v>
      </c>
      <c r="M157" s="1" t="b">
        <f t="shared" si="1"/>
        <v>0</v>
      </c>
    </row>
    <row r="158" ht="15.75" customHeight="1">
      <c r="A158" s="1" t="s">
        <v>167</v>
      </c>
      <c r="B158" s="1">
        <f>IFERROR(__xludf.DUMMYFUNCTION("SPLIT(A158,"" "")"),60.0)</f>
        <v>60</v>
      </c>
      <c r="C158" s="1">
        <f>IFERROR(__xludf.DUMMYFUNCTION("""COMPUTED_VALUE"""),63.0)</f>
        <v>63</v>
      </c>
      <c r="D158" s="1">
        <f>IFERROR(__xludf.DUMMYFUNCTION("""COMPUTED_VALUE"""),61.0)</f>
        <v>61</v>
      </c>
      <c r="E158" s="1">
        <f>IFERROR(__xludf.DUMMYFUNCTION("""COMPUTED_VALUE"""),60.0)</f>
        <v>60</v>
      </c>
      <c r="F158" s="1">
        <f>IFERROR(__xludf.DUMMYFUNCTION("""COMPUTED_VALUE"""),62.0)</f>
        <v>62</v>
      </c>
      <c r="G158" s="2">
        <f>IFERROR(__xludf.DUMMYFUNCTION("""COMPUTED_VALUE"""),58.0)</f>
        <v>58</v>
      </c>
      <c r="J158" s="1" t="b">
        <f t="array" ref="J158">IF(NOT(H158=""),AND(C158:H158&gt;B158:G158),IF(NOT(G158=""),AND(C158:G158&gt;B158:F158),IF(NOT(F158=""),AND(C158:F158&gt;B158:E158),AND(C158:E158&gt;B158:D158))))</f>
        <v>0</v>
      </c>
      <c r="K158" s="1" t="b">
        <f t="array" ref="K158">IF(NOT(H158=""),AND(C158:H158&lt;B158:G158),IF(NOT(G158=""),AND(C158:G158&lt;B158:F158),IF(NOT(F158=""),AND(C158:F158&lt;B158:E158),AND(C158:E158&lt;B158:D158))))</f>
        <v>0</v>
      </c>
      <c r="L158" s="1" t="b">
        <f t="array" ref="L158">IF(NOT(H158=""),AND(AND(ABS(C158:H158-B158:G158)&gt;0),AND(ABS(C158:H158-B158:G158)&lt;4)),IF(NOT(G158=""),AND(AND(ABS(C158:G158-B158:F158)&gt;0),AND(ABS(C158:G158-B158:F158)&lt;4)),IF(NOT(F158=""),AND(AND(ABS(C158:F158-B158:E158)&gt;0),AND(ABS(C158:F158-B158:E158)&lt;4)),AND(AND(ABS(C158:E158-B158:D158)&gt;0),AND(ABS(C158:E158-B158:D158)&lt;4)))))</f>
        <v>0</v>
      </c>
      <c r="M158" s="1" t="b">
        <f t="shared" si="1"/>
        <v>0</v>
      </c>
    </row>
    <row r="159" ht="15.75" customHeight="1">
      <c r="A159" s="1" t="s">
        <v>168</v>
      </c>
      <c r="B159" s="1">
        <f>IFERROR(__xludf.DUMMYFUNCTION("SPLIT(A159,"" "")"),16.0)</f>
        <v>16</v>
      </c>
      <c r="C159" s="1">
        <f>IFERROR(__xludf.DUMMYFUNCTION("""COMPUTED_VALUE"""),19.0)</f>
        <v>19</v>
      </c>
      <c r="D159" s="1">
        <f>IFERROR(__xludf.DUMMYFUNCTION("""COMPUTED_VALUE"""),18.0)</f>
        <v>18</v>
      </c>
      <c r="E159" s="1">
        <f>IFERROR(__xludf.DUMMYFUNCTION("""COMPUTED_VALUE"""),16.0)</f>
        <v>16</v>
      </c>
      <c r="F159" s="1">
        <f>IFERROR(__xludf.DUMMYFUNCTION("""COMPUTED_VALUE"""),17.0)</f>
        <v>17</v>
      </c>
      <c r="G159" s="1">
        <f>IFERROR(__xludf.DUMMYFUNCTION("""COMPUTED_VALUE"""),16.0)</f>
        <v>16</v>
      </c>
      <c r="H159" s="1">
        <f>IFERROR(__xludf.DUMMYFUNCTION("""COMPUTED_VALUE"""),14.0)</f>
        <v>14</v>
      </c>
      <c r="I159" s="1">
        <f>IFERROR(__xludf.DUMMYFUNCTION("""COMPUTED_VALUE"""),8.0)</f>
        <v>8</v>
      </c>
      <c r="J159" s="1" t="b">
        <f t="array" ref="J159">IF(NOT(H159=""),AND(C159:H159&gt;B159:G159),IF(NOT(G159=""),AND(C159:G159&gt;B159:F159),IF(NOT(F159=""),AND(C159:F159&gt;B159:E159),AND(C159:E159&gt;B159:D159))))</f>
        <v>0</v>
      </c>
      <c r="K159" s="1" t="b">
        <f t="array" ref="K159">IF(NOT(H159=""),AND(C159:H159&lt;B159:G159),IF(NOT(G159=""),AND(C159:G159&lt;B159:F159),IF(NOT(F159=""),AND(C159:F159&lt;B159:E159),AND(C159:E159&lt;B159:D159))))</f>
        <v>0</v>
      </c>
      <c r="L159" s="1" t="b">
        <f t="array" ref="L159">IF(NOT(H159=""),AND(AND(ABS(C159:H159-B159:G159)&gt;0),AND(ABS(C159:H159-B159:G159)&lt;4)),IF(NOT(G159=""),AND(AND(ABS(C159:G159-B159:F159)&gt;0),AND(ABS(C159:G159-B159:F159)&lt;4)),IF(NOT(F159=""),AND(AND(ABS(C159:F159-B159:E159)&gt;0),AND(ABS(C159:F159-B159:E159)&lt;4)),AND(AND(ABS(C159:E159-B159:D159)&gt;0),AND(ABS(C159:E159-B159:D159)&lt;4)))))</f>
        <v>1</v>
      </c>
      <c r="M159" s="1" t="b">
        <f t="shared" si="1"/>
        <v>0</v>
      </c>
    </row>
    <row r="160" ht="15.75" customHeight="1">
      <c r="A160" s="1" t="s">
        <v>169</v>
      </c>
      <c r="B160" s="1">
        <f>IFERROR(__xludf.DUMMYFUNCTION("SPLIT(A160,"" "")"),31.0)</f>
        <v>31</v>
      </c>
      <c r="C160" s="1">
        <f>IFERROR(__xludf.DUMMYFUNCTION("""COMPUTED_VALUE"""),34.0)</f>
        <v>34</v>
      </c>
      <c r="D160" s="1">
        <f>IFERROR(__xludf.DUMMYFUNCTION("""COMPUTED_VALUE"""),31.0)</f>
        <v>31</v>
      </c>
      <c r="E160" s="1">
        <f>IFERROR(__xludf.DUMMYFUNCTION("""COMPUTED_VALUE"""),28.0)</f>
        <v>28</v>
      </c>
      <c r="F160" s="1">
        <f>IFERROR(__xludf.DUMMYFUNCTION("""COMPUTED_VALUE"""),28.0)</f>
        <v>28</v>
      </c>
      <c r="G160" s="2">
        <f>IFERROR(__xludf.DUMMYFUNCTION("""COMPUTED_VALUE"""),27.0)</f>
        <v>27</v>
      </c>
      <c r="J160" s="1" t="b">
        <f t="array" ref="J160">IF(NOT(H160=""),AND(C160:H160&gt;B160:G160),IF(NOT(G160=""),AND(C160:G160&gt;B160:F160),IF(NOT(F160=""),AND(C160:F160&gt;B160:E160),AND(C160:E160&gt;B160:D160))))</f>
        <v>0</v>
      </c>
      <c r="K160" s="1" t="b">
        <f t="array" ref="K160">IF(NOT(H160=""),AND(C160:H160&lt;B160:G160),IF(NOT(G160=""),AND(C160:G160&lt;B160:F160),IF(NOT(F160=""),AND(C160:F160&lt;B160:E160),AND(C160:E160&lt;B160:D160))))</f>
        <v>0</v>
      </c>
      <c r="L160" s="1" t="b">
        <f t="array" ref="L160">IF(NOT(H160=""),AND(AND(ABS(C160:H160-B160:G160)&gt;0),AND(ABS(C160:H160-B160:G160)&lt;4)),IF(NOT(G160=""),AND(AND(ABS(C160:G160-B160:F160)&gt;0),AND(ABS(C160:G160-B160:F160)&lt;4)),IF(NOT(F160=""),AND(AND(ABS(C160:F160-B160:E160)&gt;0),AND(ABS(C160:F160-B160:E160)&lt;4)),AND(AND(ABS(C160:E160-B160:D160)&gt;0),AND(ABS(C160:E160-B160:D160)&lt;4)))))</f>
        <v>0</v>
      </c>
      <c r="M160" s="1" t="b">
        <f t="shared" si="1"/>
        <v>0</v>
      </c>
    </row>
    <row r="161" ht="15.75" customHeight="1">
      <c r="A161" s="1" t="s">
        <v>170</v>
      </c>
      <c r="B161" s="1">
        <f>IFERROR(__xludf.DUMMYFUNCTION("SPLIT(A161,"" "")"),62.0)</f>
        <v>62</v>
      </c>
      <c r="C161" s="1">
        <f>IFERROR(__xludf.DUMMYFUNCTION("""COMPUTED_VALUE"""),64.0)</f>
        <v>64</v>
      </c>
      <c r="D161" s="1">
        <f>IFERROR(__xludf.DUMMYFUNCTION("""COMPUTED_VALUE"""),62.0)</f>
        <v>62</v>
      </c>
      <c r="E161" s="1">
        <f>IFERROR(__xludf.DUMMYFUNCTION("""COMPUTED_VALUE"""),59.0)</f>
        <v>59</v>
      </c>
      <c r="F161" s="1">
        <f>IFERROR(__xludf.DUMMYFUNCTION("""COMPUTED_VALUE"""),56.0)</f>
        <v>56</v>
      </c>
      <c r="G161" s="1">
        <f>IFERROR(__xludf.DUMMYFUNCTION("""COMPUTED_VALUE"""),56.0)</f>
        <v>56</v>
      </c>
      <c r="H161" s="1">
        <f>IFERROR(__xludf.DUMMYFUNCTION("""COMPUTED_VALUE"""),55.0)</f>
        <v>55</v>
      </c>
      <c r="I161" s="1">
        <f>IFERROR(__xludf.DUMMYFUNCTION("""COMPUTED_VALUE"""),56.0)</f>
        <v>56</v>
      </c>
      <c r="J161" s="1" t="b">
        <f t="array" ref="J161">IF(NOT(H161=""),AND(C161:H161&gt;B161:G161),IF(NOT(G161=""),AND(C161:G161&gt;B161:F161),IF(NOT(F161=""),AND(C161:F161&gt;B161:E161),AND(C161:E161&gt;B161:D161))))</f>
        <v>0</v>
      </c>
      <c r="K161" s="1" t="b">
        <f t="array" ref="K161">IF(NOT(H161=""),AND(C161:H161&lt;B161:G161),IF(NOT(G161=""),AND(C161:G161&lt;B161:F161),IF(NOT(F161=""),AND(C161:F161&lt;B161:E161),AND(C161:E161&lt;B161:D161))))</f>
        <v>0</v>
      </c>
      <c r="L161" s="1" t="b">
        <f t="array" ref="L161">IF(NOT(H161=""),AND(AND(ABS(C161:H161-B161:G161)&gt;0),AND(ABS(C161:H161-B161:G161)&lt;4)),IF(NOT(G161=""),AND(AND(ABS(C161:G161-B161:F161)&gt;0),AND(ABS(C161:G161-B161:F161)&lt;4)),IF(NOT(F161=""),AND(AND(ABS(C161:F161-B161:E161)&gt;0),AND(ABS(C161:F161-B161:E161)&lt;4)),AND(AND(ABS(C161:E161-B161:D161)&gt;0),AND(ABS(C161:E161-B161:D161)&lt;4)))))</f>
        <v>0</v>
      </c>
      <c r="M161" s="1" t="b">
        <f t="shared" si="1"/>
        <v>0</v>
      </c>
    </row>
    <row r="162" ht="15.75" customHeight="1">
      <c r="A162" s="1" t="s">
        <v>171</v>
      </c>
      <c r="B162" s="1">
        <f>IFERROR(__xludf.DUMMYFUNCTION("SPLIT(A162,"" "")"),90.0)</f>
        <v>90</v>
      </c>
      <c r="C162" s="1">
        <f>IFERROR(__xludf.DUMMYFUNCTION("""COMPUTED_VALUE"""),92.0)</f>
        <v>92</v>
      </c>
      <c r="D162" s="1">
        <f>IFERROR(__xludf.DUMMYFUNCTION("""COMPUTED_VALUE"""),90.0)</f>
        <v>90</v>
      </c>
      <c r="E162" s="1">
        <f>IFERROR(__xludf.DUMMYFUNCTION("""COMPUTED_VALUE"""),88.0)</f>
        <v>88</v>
      </c>
      <c r="F162" s="1">
        <f>IFERROR(__xludf.DUMMYFUNCTION("""COMPUTED_VALUE"""),85.0)</f>
        <v>85</v>
      </c>
      <c r="G162" s="1">
        <f>IFERROR(__xludf.DUMMYFUNCTION("""COMPUTED_VALUE"""),85.0)</f>
        <v>85</v>
      </c>
      <c r="H162" s="1">
        <f>IFERROR(__xludf.DUMMYFUNCTION("""COMPUTED_VALUE"""),84.0)</f>
        <v>84</v>
      </c>
      <c r="I162" s="1">
        <f>IFERROR(__xludf.DUMMYFUNCTION("""COMPUTED_VALUE"""),84.0)</f>
        <v>84</v>
      </c>
      <c r="J162" s="1" t="b">
        <f t="array" ref="J162">IF(NOT(H162=""),AND(C162:H162&gt;B162:G162),IF(NOT(G162=""),AND(C162:G162&gt;B162:F162),IF(NOT(F162=""),AND(C162:F162&gt;B162:E162),AND(C162:E162&gt;B162:D162))))</f>
        <v>0</v>
      </c>
      <c r="K162" s="1" t="b">
        <f t="array" ref="K162">IF(NOT(H162=""),AND(C162:H162&lt;B162:G162),IF(NOT(G162=""),AND(C162:G162&lt;B162:F162),IF(NOT(F162=""),AND(C162:F162&lt;B162:E162),AND(C162:E162&lt;B162:D162))))</f>
        <v>0</v>
      </c>
      <c r="L162" s="1" t="b">
        <f t="array" ref="L162">IF(NOT(H162=""),AND(AND(ABS(C162:H162-B162:G162)&gt;0),AND(ABS(C162:H162-B162:G162)&lt;4)),IF(NOT(G162=""),AND(AND(ABS(C162:G162-B162:F162)&gt;0),AND(ABS(C162:G162-B162:F162)&lt;4)),IF(NOT(F162=""),AND(AND(ABS(C162:F162-B162:E162)&gt;0),AND(ABS(C162:F162-B162:E162)&lt;4)),AND(AND(ABS(C162:E162-B162:D162)&gt;0),AND(ABS(C162:E162-B162:D162)&lt;4)))))</f>
        <v>0</v>
      </c>
      <c r="M162" s="1" t="b">
        <f t="shared" si="1"/>
        <v>0</v>
      </c>
    </row>
    <row r="163" ht="15.75" customHeight="1">
      <c r="A163" s="1" t="s">
        <v>172</v>
      </c>
      <c r="B163" s="1">
        <f>IFERROR(__xludf.DUMMYFUNCTION("SPLIT(A163,"" "")"),71.0)</f>
        <v>71</v>
      </c>
      <c r="C163" s="1">
        <f>IFERROR(__xludf.DUMMYFUNCTION("""COMPUTED_VALUE"""),74.0)</f>
        <v>74</v>
      </c>
      <c r="D163" s="1">
        <f>IFERROR(__xludf.DUMMYFUNCTION("""COMPUTED_VALUE"""),73.0)</f>
        <v>73</v>
      </c>
      <c r="E163" s="1">
        <f>IFERROR(__xludf.DUMMYFUNCTION("""COMPUTED_VALUE"""),73.0)</f>
        <v>73</v>
      </c>
      <c r="F163" s="1">
        <f>IFERROR(__xludf.DUMMYFUNCTION("""COMPUTED_VALUE"""),70.0)</f>
        <v>70</v>
      </c>
      <c r="G163" s="1">
        <f>IFERROR(__xludf.DUMMYFUNCTION("""COMPUTED_VALUE"""),69.0)</f>
        <v>69</v>
      </c>
      <c r="H163" s="1">
        <f>IFERROR(__xludf.DUMMYFUNCTION("""COMPUTED_VALUE"""),67.0)</f>
        <v>67</v>
      </c>
      <c r="I163" s="1">
        <f>IFERROR(__xludf.DUMMYFUNCTION("""COMPUTED_VALUE"""),63.0)</f>
        <v>63</v>
      </c>
      <c r="J163" s="1" t="b">
        <f t="array" ref="J163">IF(NOT(H163=""),AND(C163:H163&gt;B163:G163),IF(NOT(G163=""),AND(C163:G163&gt;B163:F163),IF(NOT(F163=""),AND(C163:F163&gt;B163:E163),AND(C163:E163&gt;B163:D163))))</f>
        <v>0</v>
      </c>
      <c r="K163" s="1" t="b">
        <f t="array" ref="K163">IF(NOT(H163=""),AND(C163:H163&lt;B163:G163),IF(NOT(G163=""),AND(C163:G163&lt;B163:F163),IF(NOT(F163=""),AND(C163:F163&lt;B163:E163),AND(C163:E163&lt;B163:D163))))</f>
        <v>0</v>
      </c>
      <c r="L163" s="1" t="b">
        <f t="array" ref="L163">IF(NOT(H163=""),AND(AND(ABS(C163:H163-B163:G163)&gt;0),AND(ABS(C163:H163-B163:G163)&lt;4)),IF(NOT(G163=""),AND(AND(ABS(C163:G163-B163:F163)&gt;0),AND(ABS(C163:G163-B163:F163)&lt;4)),IF(NOT(F163=""),AND(AND(ABS(C163:F163-B163:E163)&gt;0),AND(ABS(C163:F163-B163:E163)&lt;4)),AND(AND(ABS(C163:E163-B163:D163)&gt;0),AND(ABS(C163:E163-B163:D163)&lt;4)))))</f>
        <v>0</v>
      </c>
      <c r="M163" s="1" t="b">
        <f t="shared" si="1"/>
        <v>0</v>
      </c>
    </row>
    <row r="164" ht="15.75" customHeight="1">
      <c r="A164" s="1" t="s">
        <v>173</v>
      </c>
      <c r="B164" s="1">
        <f>IFERROR(__xludf.DUMMYFUNCTION("SPLIT(A164,"" "")"),40.0)</f>
        <v>40</v>
      </c>
      <c r="C164" s="1">
        <f>IFERROR(__xludf.DUMMYFUNCTION("""COMPUTED_VALUE"""),41.0)</f>
        <v>41</v>
      </c>
      <c r="D164" s="1">
        <f>IFERROR(__xludf.DUMMYFUNCTION("""COMPUTED_VALUE"""),41.0)</f>
        <v>41</v>
      </c>
      <c r="E164" s="1">
        <f>IFERROR(__xludf.DUMMYFUNCTION("""COMPUTED_VALUE"""),40.0)</f>
        <v>40</v>
      </c>
      <c r="F164" s="1">
        <f>IFERROR(__xludf.DUMMYFUNCTION("""COMPUTED_VALUE"""),38.0)</f>
        <v>38</v>
      </c>
      <c r="G164" s="2">
        <f>IFERROR(__xludf.DUMMYFUNCTION("""COMPUTED_VALUE"""),31.0)</f>
        <v>31</v>
      </c>
      <c r="J164" s="1" t="b">
        <f t="array" ref="J164">IF(NOT(H164=""),AND(C164:H164&gt;B164:G164),IF(NOT(G164=""),AND(C164:G164&gt;B164:F164),IF(NOT(F164=""),AND(C164:F164&gt;B164:E164),AND(C164:E164&gt;B164:D164))))</f>
        <v>0</v>
      </c>
      <c r="K164" s="1" t="b">
        <f t="array" ref="K164">IF(NOT(H164=""),AND(C164:H164&lt;B164:G164),IF(NOT(G164=""),AND(C164:G164&lt;B164:F164),IF(NOT(F164=""),AND(C164:F164&lt;B164:E164),AND(C164:E164&lt;B164:D164))))</f>
        <v>0</v>
      </c>
      <c r="L164" s="1" t="b">
        <f t="array" ref="L164">IF(NOT(H164=""),AND(AND(ABS(C164:H164-B164:G164)&gt;0),AND(ABS(C164:H164-B164:G164)&lt;4)),IF(NOT(G164=""),AND(AND(ABS(C164:G164-B164:F164)&gt;0),AND(ABS(C164:G164-B164:F164)&lt;4)),IF(NOT(F164=""),AND(AND(ABS(C164:F164-B164:E164)&gt;0),AND(ABS(C164:F164-B164:E164)&lt;4)),AND(AND(ABS(C164:E164-B164:D164)&gt;0),AND(ABS(C164:E164-B164:D164)&lt;4)))))</f>
        <v>0</v>
      </c>
      <c r="M164" s="1" t="b">
        <f t="shared" si="1"/>
        <v>0</v>
      </c>
    </row>
    <row r="165" ht="15.75" customHeight="1">
      <c r="A165" s="1" t="s">
        <v>174</v>
      </c>
      <c r="B165" s="1">
        <f>IFERROR(__xludf.DUMMYFUNCTION("SPLIT(A165,"" "")"),73.0)</f>
        <v>73</v>
      </c>
      <c r="C165" s="1">
        <f>IFERROR(__xludf.DUMMYFUNCTION("""COMPUTED_VALUE"""),74.0)</f>
        <v>74</v>
      </c>
      <c r="D165" s="1">
        <f>IFERROR(__xludf.DUMMYFUNCTION("""COMPUTED_VALUE"""),71.0)</f>
        <v>71</v>
      </c>
      <c r="E165" s="1">
        <f>IFERROR(__xludf.DUMMYFUNCTION("""COMPUTED_VALUE"""),67.0)</f>
        <v>67</v>
      </c>
      <c r="F165" s="1">
        <f>IFERROR(__xludf.DUMMYFUNCTION("""COMPUTED_VALUE"""),64.0)</f>
        <v>64</v>
      </c>
      <c r="G165" s="2">
        <f>IFERROR(__xludf.DUMMYFUNCTION("""COMPUTED_VALUE"""),63.0)</f>
        <v>63</v>
      </c>
      <c r="J165" s="1" t="b">
        <f t="array" ref="J165">IF(NOT(H165=""),AND(C165:H165&gt;B165:G165),IF(NOT(G165=""),AND(C165:G165&gt;B165:F165),IF(NOT(F165=""),AND(C165:F165&gt;B165:E165),AND(C165:E165&gt;B165:D165))))</f>
        <v>0</v>
      </c>
      <c r="K165" s="1" t="b">
        <f t="array" ref="K165">IF(NOT(H165=""),AND(C165:H165&lt;B165:G165),IF(NOT(G165=""),AND(C165:G165&lt;B165:F165),IF(NOT(F165=""),AND(C165:F165&lt;B165:E165),AND(C165:E165&lt;B165:D165))))</f>
        <v>0</v>
      </c>
      <c r="L165" s="1" t="b">
        <f t="array" ref="L165">IF(NOT(H165=""),AND(AND(ABS(C165:H165-B165:G165)&gt;0),AND(ABS(C165:H165-B165:G165)&lt;4)),IF(NOT(G165=""),AND(AND(ABS(C165:G165-B165:F165)&gt;0),AND(ABS(C165:G165-B165:F165)&lt;4)),IF(NOT(F165=""),AND(AND(ABS(C165:F165-B165:E165)&gt;0),AND(ABS(C165:F165-B165:E165)&lt;4)),AND(AND(ABS(C165:E165-B165:D165)&gt;0),AND(ABS(C165:E165-B165:D165)&lt;4)))))</f>
        <v>0</v>
      </c>
      <c r="M165" s="1" t="b">
        <f t="shared" si="1"/>
        <v>0</v>
      </c>
    </row>
    <row r="166" ht="15.75" customHeight="1">
      <c r="A166" s="1" t="s">
        <v>175</v>
      </c>
      <c r="B166" s="1">
        <f>IFERROR(__xludf.DUMMYFUNCTION("SPLIT(A166,"" "")"),48.0)</f>
        <v>48</v>
      </c>
      <c r="C166" s="1">
        <f>IFERROR(__xludf.DUMMYFUNCTION("""COMPUTED_VALUE"""),50.0)</f>
        <v>50</v>
      </c>
      <c r="D166" s="1">
        <f>IFERROR(__xludf.DUMMYFUNCTION("""COMPUTED_VALUE"""),47.0)</f>
        <v>47</v>
      </c>
      <c r="E166" s="1">
        <f>IFERROR(__xludf.DUMMYFUNCTION("""COMPUTED_VALUE"""),44.0)</f>
        <v>44</v>
      </c>
      <c r="F166" s="1">
        <f>IFERROR(__xludf.DUMMYFUNCTION("""COMPUTED_VALUE"""),40.0)</f>
        <v>40</v>
      </c>
      <c r="G166" s="2">
        <f>IFERROR(__xludf.DUMMYFUNCTION("""COMPUTED_VALUE"""),41.0)</f>
        <v>41</v>
      </c>
      <c r="J166" s="1" t="b">
        <f t="array" ref="J166">IF(NOT(H166=""),AND(C166:H166&gt;B166:G166),IF(NOT(G166=""),AND(C166:G166&gt;B166:F166),IF(NOT(F166=""),AND(C166:F166&gt;B166:E166),AND(C166:E166&gt;B166:D166))))</f>
        <v>0</v>
      </c>
      <c r="K166" s="1" t="b">
        <f t="array" ref="K166">IF(NOT(H166=""),AND(C166:H166&lt;B166:G166),IF(NOT(G166=""),AND(C166:G166&lt;B166:F166),IF(NOT(F166=""),AND(C166:F166&lt;B166:E166),AND(C166:E166&lt;B166:D166))))</f>
        <v>0</v>
      </c>
      <c r="L166" s="1" t="b">
        <f t="array" ref="L166">IF(NOT(H166=""),AND(AND(ABS(C166:H166-B166:G166)&gt;0),AND(ABS(C166:H166-B166:G166)&lt;4)),IF(NOT(G166=""),AND(AND(ABS(C166:G166-B166:F166)&gt;0),AND(ABS(C166:G166-B166:F166)&lt;4)),IF(NOT(F166=""),AND(AND(ABS(C166:F166-B166:E166)&gt;0),AND(ABS(C166:F166-B166:E166)&lt;4)),AND(AND(ABS(C166:E166-B166:D166)&gt;0),AND(ABS(C166:E166-B166:D166)&lt;4)))))</f>
        <v>0</v>
      </c>
      <c r="M166" s="1" t="b">
        <f t="shared" si="1"/>
        <v>0</v>
      </c>
    </row>
    <row r="167" ht="15.75" customHeight="1">
      <c r="A167" s="1" t="s">
        <v>176</v>
      </c>
      <c r="B167" s="1">
        <f>IFERROR(__xludf.DUMMYFUNCTION("SPLIT(A167,"" "")"),69.0)</f>
        <v>69</v>
      </c>
      <c r="C167" s="1">
        <f>IFERROR(__xludf.DUMMYFUNCTION("""COMPUTED_VALUE"""),71.0)</f>
        <v>71</v>
      </c>
      <c r="D167" s="1">
        <f>IFERROR(__xludf.DUMMYFUNCTION("""COMPUTED_VALUE"""),67.0)</f>
        <v>67</v>
      </c>
      <c r="E167" s="1">
        <f>IFERROR(__xludf.DUMMYFUNCTION("""COMPUTED_VALUE"""),66.0)</f>
        <v>66</v>
      </c>
      <c r="F167" s="1">
        <f>IFERROR(__xludf.DUMMYFUNCTION("""COMPUTED_VALUE"""),65.0)</f>
        <v>65</v>
      </c>
      <c r="G167" s="1">
        <f>IFERROR(__xludf.DUMMYFUNCTION("""COMPUTED_VALUE"""),64.0)</f>
        <v>64</v>
      </c>
      <c r="H167" s="1">
        <f>IFERROR(__xludf.DUMMYFUNCTION("""COMPUTED_VALUE"""),62.0)</f>
        <v>62</v>
      </c>
      <c r="I167" s="1">
        <f>IFERROR(__xludf.DUMMYFUNCTION("""COMPUTED_VALUE"""),62.0)</f>
        <v>62</v>
      </c>
      <c r="J167" s="1" t="b">
        <f t="array" ref="J167">IF(NOT(H167=""),AND(C167:H167&gt;B167:G167),IF(NOT(G167=""),AND(C167:G167&gt;B167:F167),IF(NOT(F167=""),AND(C167:F167&gt;B167:E167),AND(C167:E167&gt;B167:D167))))</f>
        <v>0</v>
      </c>
      <c r="K167" s="1" t="b">
        <f t="array" ref="K167">IF(NOT(H167=""),AND(C167:H167&lt;B167:G167),IF(NOT(G167=""),AND(C167:G167&lt;B167:F167),IF(NOT(F167=""),AND(C167:F167&lt;B167:E167),AND(C167:E167&lt;B167:D167))))</f>
        <v>0</v>
      </c>
      <c r="L167" s="1" t="b">
        <f t="array" ref="L167">IF(NOT(H167=""),AND(AND(ABS(C167:H167-B167:G167)&gt;0),AND(ABS(C167:H167-B167:G167)&lt;4)),IF(NOT(G167=""),AND(AND(ABS(C167:G167-B167:F167)&gt;0),AND(ABS(C167:G167-B167:F167)&lt;4)),IF(NOT(F167=""),AND(AND(ABS(C167:F167-B167:E167)&gt;0),AND(ABS(C167:F167-B167:E167)&lt;4)),AND(AND(ABS(C167:E167-B167:D167)&gt;0),AND(ABS(C167:E167-B167:D167)&lt;4)))))</f>
        <v>0</v>
      </c>
      <c r="M167" s="1" t="b">
        <f t="shared" si="1"/>
        <v>0</v>
      </c>
    </row>
    <row r="168" ht="15.75" customHeight="1">
      <c r="A168" s="1" t="s">
        <v>177</v>
      </c>
      <c r="B168" s="1">
        <f>IFERROR(__xludf.DUMMYFUNCTION("SPLIT(A168,"" "")"),72.0)</f>
        <v>72</v>
      </c>
      <c r="C168" s="1">
        <f>IFERROR(__xludf.DUMMYFUNCTION("""COMPUTED_VALUE"""),75.0)</f>
        <v>75</v>
      </c>
      <c r="D168" s="1">
        <f>IFERROR(__xludf.DUMMYFUNCTION("""COMPUTED_VALUE"""),71.0)</f>
        <v>71</v>
      </c>
      <c r="E168" s="1">
        <f>IFERROR(__xludf.DUMMYFUNCTION("""COMPUTED_VALUE"""),69.0)</f>
        <v>69</v>
      </c>
      <c r="F168" s="2">
        <f>IFERROR(__xludf.DUMMYFUNCTION("""COMPUTED_VALUE"""),65.0)</f>
        <v>65</v>
      </c>
      <c r="J168" s="1" t="b">
        <f t="array" ref="J168">IF(NOT(H168=""),AND(C168:H168&gt;B168:G168),IF(NOT(G168=""),AND(C168:G168&gt;B168:F168),IF(NOT(F168=""),AND(C168:F168&gt;B168:E168),AND(C168:E168&gt;B168:D168))))</f>
        <v>0</v>
      </c>
      <c r="K168" s="1" t="b">
        <f t="array" ref="K168">IF(NOT(H168=""),AND(C168:H168&lt;B168:G168),IF(NOT(G168=""),AND(C168:G168&lt;B168:F168),IF(NOT(F168=""),AND(C168:F168&lt;B168:E168),AND(C168:E168&lt;B168:D168))))</f>
        <v>0</v>
      </c>
      <c r="L168" s="1" t="b">
        <f t="array" ref="L168">IF(NOT(H168=""),AND(AND(ABS(C168:H168-B168:G168)&gt;0),AND(ABS(C168:H168-B168:G168)&lt;4)),IF(NOT(G168=""),AND(AND(ABS(C168:G168-B168:F168)&gt;0),AND(ABS(C168:G168-B168:F168)&lt;4)),IF(NOT(F168=""),AND(AND(ABS(C168:F168-B168:E168)&gt;0),AND(ABS(C168:F168-B168:E168)&lt;4)),AND(AND(ABS(C168:E168-B168:D168)&gt;0),AND(ABS(C168:E168-B168:D168)&lt;4)))))</f>
        <v>0</v>
      </c>
      <c r="M168" s="1" t="b">
        <f t="shared" si="1"/>
        <v>0</v>
      </c>
    </row>
    <row r="169" ht="15.75" customHeight="1">
      <c r="A169" s="1" t="s">
        <v>178</v>
      </c>
      <c r="B169" s="1">
        <f>IFERROR(__xludf.DUMMYFUNCTION("SPLIT(A169,"" "")"),71.0)</f>
        <v>71</v>
      </c>
      <c r="C169" s="1">
        <f>IFERROR(__xludf.DUMMYFUNCTION("""COMPUTED_VALUE"""),73.0)</f>
        <v>73</v>
      </c>
      <c r="D169" s="1">
        <f>IFERROR(__xludf.DUMMYFUNCTION("""COMPUTED_VALUE"""),70.0)</f>
        <v>70</v>
      </c>
      <c r="E169" s="1">
        <f>IFERROR(__xludf.DUMMYFUNCTION("""COMPUTED_VALUE"""),68.0)</f>
        <v>68</v>
      </c>
      <c r="F169" s="1">
        <f>IFERROR(__xludf.DUMMYFUNCTION("""COMPUTED_VALUE"""),64.0)</f>
        <v>64</v>
      </c>
      <c r="G169" s="1">
        <f>IFERROR(__xludf.DUMMYFUNCTION("""COMPUTED_VALUE"""),62.0)</f>
        <v>62</v>
      </c>
      <c r="H169" s="1">
        <f>IFERROR(__xludf.DUMMYFUNCTION("""COMPUTED_VALUE"""),60.0)</f>
        <v>60</v>
      </c>
      <c r="I169" s="1">
        <f>IFERROR(__xludf.DUMMYFUNCTION("""COMPUTED_VALUE"""),54.0)</f>
        <v>54</v>
      </c>
      <c r="J169" s="1" t="b">
        <f t="array" ref="J169">IF(NOT(H169=""),AND(C169:H169&gt;B169:G169),IF(NOT(G169=""),AND(C169:G169&gt;B169:F169),IF(NOT(F169=""),AND(C169:F169&gt;B169:E169),AND(C169:E169&gt;B169:D169))))</f>
        <v>0</v>
      </c>
      <c r="K169" s="1" t="b">
        <f t="array" ref="K169">IF(NOT(H169=""),AND(C169:H169&lt;B169:G169),IF(NOT(G169=""),AND(C169:G169&lt;B169:F169),IF(NOT(F169=""),AND(C169:F169&lt;B169:E169),AND(C169:E169&lt;B169:D169))))</f>
        <v>0</v>
      </c>
      <c r="L169" s="1" t="b">
        <f t="array" ref="L169">IF(NOT(H169=""),AND(AND(ABS(C169:H169-B169:G169)&gt;0),AND(ABS(C169:H169-B169:G169)&lt;4)),IF(NOT(G169=""),AND(AND(ABS(C169:G169-B169:F169)&gt;0),AND(ABS(C169:G169-B169:F169)&lt;4)),IF(NOT(F169=""),AND(AND(ABS(C169:F169-B169:E169)&gt;0),AND(ABS(C169:F169-B169:E169)&lt;4)),AND(AND(ABS(C169:E169-B169:D169)&gt;0),AND(ABS(C169:E169-B169:D169)&lt;4)))))</f>
        <v>0</v>
      </c>
      <c r="M169" s="1" t="b">
        <f t="shared" si="1"/>
        <v>0</v>
      </c>
    </row>
    <row r="170" ht="15.75" customHeight="1">
      <c r="A170" s="1" t="s">
        <v>179</v>
      </c>
      <c r="B170" s="1">
        <f>IFERROR(__xludf.DUMMYFUNCTION("SPLIT(A170,"" "")"),89.0)</f>
        <v>89</v>
      </c>
      <c r="C170" s="1">
        <f>IFERROR(__xludf.DUMMYFUNCTION("""COMPUTED_VALUE"""),91.0)</f>
        <v>91</v>
      </c>
      <c r="D170" s="1">
        <f>IFERROR(__xludf.DUMMYFUNCTION("""COMPUTED_VALUE"""),84.0)</f>
        <v>84</v>
      </c>
      <c r="E170" s="1">
        <f>IFERROR(__xludf.DUMMYFUNCTION("""COMPUTED_VALUE"""),81.0)</f>
        <v>81</v>
      </c>
      <c r="F170" s="1">
        <f>IFERROR(__xludf.DUMMYFUNCTION("""COMPUTED_VALUE"""),79.0)</f>
        <v>79</v>
      </c>
      <c r="G170" s="2">
        <f>IFERROR(__xludf.DUMMYFUNCTION("""COMPUTED_VALUE"""),76.0)</f>
        <v>76</v>
      </c>
      <c r="J170" s="1" t="b">
        <f t="array" ref="J170">IF(NOT(H170=""),AND(C170:H170&gt;B170:G170),IF(NOT(G170=""),AND(C170:G170&gt;B170:F170),IF(NOT(F170=""),AND(C170:F170&gt;B170:E170),AND(C170:E170&gt;B170:D170))))</f>
        <v>0</v>
      </c>
      <c r="K170" s="1" t="b">
        <f t="array" ref="K170">IF(NOT(H170=""),AND(C170:H170&lt;B170:G170),IF(NOT(G170=""),AND(C170:G170&lt;B170:F170),IF(NOT(F170=""),AND(C170:F170&lt;B170:E170),AND(C170:E170&lt;B170:D170))))</f>
        <v>0</v>
      </c>
      <c r="L170" s="1" t="b">
        <f t="array" ref="L170">IF(NOT(H170=""),AND(AND(ABS(C170:H170-B170:G170)&gt;0),AND(ABS(C170:H170-B170:G170)&lt;4)),IF(NOT(G170=""),AND(AND(ABS(C170:G170-B170:F170)&gt;0),AND(ABS(C170:G170-B170:F170)&lt;4)),IF(NOT(F170=""),AND(AND(ABS(C170:F170-B170:E170)&gt;0),AND(ABS(C170:F170-B170:E170)&lt;4)),AND(AND(ABS(C170:E170-B170:D170)&gt;0),AND(ABS(C170:E170-B170:D170)&lt;4)))))</f>
        <v>0</v>
      </c>
      <c r="M170" s="1" t="b">
        <f t="shared" si="1"/>
        <v>0</v>
      </c>
    </row>
    <row r="171" ht="15.75" customHeight="1">
      <c r="A171" s="1" t="s">
        <v>180</v>
      </c>
      <c r="B171" s="1">
        <f>IFERROR(__xludf.DUMMYFUNCTION("SPLIT(A171,"" "")"),76.0)</f>
        <v>76</v>
      </c>
      <c r="C171" s="1">
        <f>IFERROR(__xludf.DUMMYFUNCTION("""COMPUTED_VALUE"""),79.0)</f>
        <v>79</v>
      </c>
      <c r="D171" s="1">
        <f>IFERROR(__xludf.DUMMYFUNCTION("""COMPUTED_VALUE"""),77.0)</f>
        <v>77</v>
      </c>
      <c r="E171" s="1">
        <f>IFERROR(__xludf.DUMMYFUNCTION("""COMPUTED_VALUE"""),70.0)</f>
        <v>70</v>
      </c>
      <c r="F171" s="2">
        <f>IFERROR(__xludf.DUMMYFUNCTION("""COMPUTED_VALUE"""),72.0)</f>
        <v>72</v>
      </c>
      <c r="J171" s="1" t="b">
        <f t="array" ref="J171">IF(NOT(H171=""),AND(C171:H171&gt;B171:G171),IF(NOT(G171=""),AND(C171:G171&gt;B171:F171),IF(NOT(F171=""),AND(C171:F171&gt;B171:E171),AND(C171:E171&gt;B171:D171))))</f>
        <v>0</v>
      </c>
      <c r="K171" s="1" t="b">
        <f t="array" ref="K171">IF(NOT(H171=""),AND(C171:H171&lt;B171:G171),IF(NOT(G171=""),AND(C171:G171&lt;B171:F171),IF(NOT(F171=""),AND(C171:F171&lt;B171:E171),AND(C171:E171&lt;B171:D171))))</f>
        <v>0</v>
      </c>
      <c r="L171" s="1" t="b">
        <f t="array" ref="L171">IF(NOT(H171=""),AND(AND(ABS(C171:H171-B171:G171)&gt;0),AND(ABS(C171:H171-B171:G171)&lt;4)),IF(NOT(G171=""),AND(AND(ABS(C171:G171-B171:F171)&gt;0),AND(ABS(C171:G171-B171:F171)&lt;4)),IF(NOT(F171=""),AND(AND(ABS(C171:F171-B171:E171)&gt;0),AND(ABS(C171:F171-B171:E171)&lt;4)),AND(AND(ABS(C171:E171-B171:D171)&gt;0),AND(ABS(C171:E171-B171:D171)&lt;4)))))</f>
        <v>0</v>
      </c>
      <c r="M171" s="1" t="b">
        <f t="shared" si="1"/>
        <v>0</v>
      </c>
    </row>
    <row r="172" ht="15.75" customHeight="1">
      <c r="A172" s="1" t="s">
        <v>181</v>
      </c>
      <c r="B172" s="1">
        <f>IFERROR(__xludf.DUMMYFUNCTION("SPLIT(A172,"" "")"),50.0)</f>
        <v>50</v>
      </c>
      <c r="C172" s="1">
        <f>IFERROR(__xludf.DUMMYFUNCTION("""COMPUTED_VALUE"""),51.0)</f>
        <v>51</v>
      </c>
      <c r="D172" s="1">
        <f>IFERROR(__xludf.DUMMYFUNCTION("""COMPUTED_VALUE"""),46.0)</f>
        <v>46</v>
      </c>
      <c r="E172" s="1">
        <f>IFERROR(__xludf.DUMMYFUNCTION("""COMPUTED_VALUE"""),43.0)</f>
        <v>43</v>
      </c>
      <c r="F172" s="1">
        <f>IFERROR(__xludf.DUMMYFUNCTION("""COMPUTED_VALUE"""),42.0)</f>
        <v>42</v>
      </c>
      <c r="G172" s="2">
        <f>IFERROR(__xludf.DUMMYFUNCTION("""COMPUTED_VALUE"""),42.0)</f>
        <v>42</v>
      </c>
      <c r="J172" s="1" t="b">
        <f t="array" ref="J172">IF(NOT(H172=""),AND(C172:H172&gt;B172:G172),IF(NOT(G172=""),AND(C172:G172&gt;B172:F172),IF(NOT(F172=""),AND(C172:F172&gt;B172:E172),AND(C172:E172&gt;B172:D172))))</f>
        <v>0</v>
      </c>
      <c r="K172" s="1" t="b">
        <f t="array" ref="K172">IF(NOT(H172=""),AND(C172:H172&lt;B172:G172),IF(NOT(G172=""),AND(C172:G172&lt;B172:F172),IF(NOT(F172=""),AND(C172:F172&lt;B172:E172),AND(C172:E172&lt;B172:D172))))</f>
        <v>0</v>
      </c>
      <c r="L172" s="1" t="b">
        <f t="array" ref="L172">IF(NOT(H172=""),AND(AND(ABS(C172:H172-B172:G172)&gt;0),AND(ABS(C172:H172-B172:G172)&lt;4)),IF(NOT(G172=""),AND(AND(ABS(C172:G172-B172:F172)&gt;0),AND(ABS(C172:G172-B172:F172)&lt;4)),IF(NOT(F172=""),AND(AND(ABS(C172:F172-B172:E172)&gt;0),AND(ABS(C172:F172-B172:E172)&lt;4)),AND(AND(ABS(C172:E172-B172:D172)&gt;0),AND(ABS(C172:E172-B172:D172)&lt;4)))))</f>
        <v>0</v>
      </c>
      <c r="M172" s="1" t="b">
        <f t="shared" si="1"/>
        <v>0</v>
      </c>
    </row>
    <row r="173" ht="15.75" customHeight="1">
      <c r="A173" s="1" t="s">
        <v>182</v>
      </c>
      <c r="B173" s="1">
        <f>IFERROR(__xludf.DUMMYFUNCTION("SPLIT(A173,"" "")"),40.0)</f>
        <v>40</v>
      </c>
      <c r="C173" s="1">
        <f>IFERROR(__xludf.DUMMYFUNCTION("""COMPUTED_VALUE"""),42.0)</f>
        <v>42</v>
      </c>
      <c r="D173" s="1">
        <f>IFERROR(__xludf.DUMMYFUNCTION("""COMPUTED_VALUE"""),35.0)</f>
        <v>35</v>
      </c>
      <c r="E173" s="1">
        <f>IFERROR(__xludf.DUMMYFUNCTION("""COMPUTED_VALUE"""),32.0)</f>
        <v>32</v>
      </c>
      <c r="F173" s="1">
        <f>IFERROR(__xludf.DUMMYFUNCTION("""COMPUTED_VALUE"""),29.0)</f>
        <v>29</v>
      </c>
      <c r="G173" s="1">
        <f>IFERROR(__xludf.DUMMYFUNCTION("""COMPUTED_VALUE"""),28.0)</f>
        <v>28</v>
      </c>
      <c r="H173" s="2">
        <f>IFERROR(__xludf.DUMMYFUNCTION("""COMPUTED_VALUE"""),24.0)</f>
        <v>24</v>
      </c>
      <c r="J173" s="1" t="b">
        <f t="array" ref="J173">IF(NOT(H173=""),AND(C173:H173&gt;B173:G173),IF(NOT(G173=""),AND(C173:G173&gt;B173:F173),IF(NOT(F173=""),AND(C173:F173&gt;B173:E173),AND(C173:E173&gt;B173:D173))))</f>
        <v>0</v>
      </c>
      <c r="K173" s="1" t="b">
        <f t="array" ref="K173">IF(NOT(H173=""),AND(C173:H173&lt;B173:G173),IF(NOT(G173=""),AND(C173:G173&lt;B173:F173),IF(NOT(F173=""),AND(C173:F173&lt;B173:E173),AND(C173:E173&lt;B173:D173))))</f>
        <v>0</v>
      </c>
      <c r="L173" s="1" t="b">
        <f t="array" ref="L173">IF(NOT(H173=""),AND(AND(ABS(C173:H173-B173:G173)&gt;0),AND(ABS(C173:H173-B173:G173)&lt;4)),IF(NOT(G173=""),AND(AND(ABS(C173:G173-B173:F173)&gt;0),AND(ABS(C173:G173-B173:F173)&lt;4)),IF(NOT(F173=""),AND(AND(ABS(C173:F173-B173:E173)&gt;0),AND(ABS(C173:F173-B173:E173)&lt;4)),AND(AND(ABS(C173:E173-B173:D173)&gt;0),AND(ABS(C173:E173-B173:D173)&lt;4)))))</f>
        <v>0</v>
      </c>
      <c r="M173" s="1" t="b">
        <f t="shared" si="1"/>
        <v>0</v>
      </c>
    </row>
    <row r="174" ht="15.75" customHeight="1">
      <c r="A174" s="1" t="s">
        <v>183</v>
      </c>
      <c r="B174" s="1">
        <f>IFERROR(__xludf.DUMMYFUNCTION("SPLIT(A174,"" "")"),26.0)</f>
        <v>26</v>
      </c>
      <c r="C174" s="1">
        <f>IFERROR(__xludf.DUMMYFUNCTION("""COMPUTED_VALUE"""),28.0)</f>
        <v>28</v>
      </c>
      <c r="D174" s="1">
        <f>IFERROR(__xludf.DUMMYFUNCTION("""COMPUTED_VALUE"""),26.0)</f>
        <v>26</v>
      </c>
      <c r="E174" s="1">
        <f>IFERROR(__xludf.DUMMYFUNCTION("""COMPUTED_VALUE"""),21.0)</f>
        <v>21</v>
      </c>
      <c r="F174" s="1">
        <f>IFERROR(__xludf.DUMMYFUNCTION("""COMPUTED_VALUE"""),18.0)</f>
        <v>18</v>
      </c>
      <c r="G174" s="1">
        <f>IFERROR(__xludf.DUMMYFUNCTION("""COMPUTED_VALUE"""),16.0)</f>
        <v>16</v>
      </c>
      <c r="H174" s="2">
        <f>IFERROR(__xludf.DUMMYFUNCTION("""COMPUTED_VALUE"""),9.0)</f>
        <v>9</v>
      </c>
      <c r="J174" s="1" t="b">
        <f t="array" ref="J174">IF(NOT(H174=""),AND(C174:H174&gt;B174:G174),IF(NOT(G174=""),AND(C174:G174&gt;B174:F174),IF(NOT(F174=""),AND(C174:F174&gt;B174:E174),AND(C174:E174&gt;B174:D174))))</f>
        <v>0</v>
      </c>
      <c r="K174" s="1" t="b">
        <f t="array" ref="K174">IF(NOT(H174=""),AND(C174:H174&lt;B174:G174),IF(NOT(G174=""),AND(C174:G174&lt;B174:F174),IF(NOT(F174=""),AND(C174:F174&lt;B174:E174),AND(C174:E174&lt;B174:D174))))</f>
        <v>0</v>
      </c>
      <c r="L174" s="1" t="b">
        <f t="array" ref="L174">IF(NOT(H174=""),AND(AND(ABS(C174:H174-B174:G174)&gt;0),AND(ABS(C174:H174-B174:G174)&lt;4)),IF(NOT(G174=""),AND(AND(ABS(C174:G174-B174:F174)&gt;0),AND(ABS(C174:G174-B174:F174)&lt;4)),IF(NOT(F174=""),AND(AND(ABS(C174:F174-B174:E174)&gt;0),AND(ABS(C174:F174-B174:E174)&lt;4)),AND(AND(ABS(C174:E174-B174:D174)&gt;0),AND(ABS(C174:E174-B174:D174)&lt;4)))))</f>
        <v>0</v>
      </c>
      <c r="M174" s="1" t="b">
        <f t="shared" si="1"/>
        <v>0</v>
      </c>
    </row>
    <row r="175" ht="15.75" customHeight="1">
      <c r="A175" s="1" t="s">
        <v>184</v>
      </c>
      <c r="B175" s="1">
        <f>IFERROR(__xludf.DUMMYFUNCTION("SPLIT(A175,"" "")"),11.0)</f>
        <v>11</v>
      </c>
      <c r="C175" s="1">
        <f>IFERROR(__xludf.DUMMYFUNCTION("""COMPUTED_VALUE"""),11.0)</f>
        <v>11</v>
      </c>
      <c r="D175" s="1">
        <f>IFERROR(__xludf.DUMMYFUNCTION("""COMPUTED_VALUE"""),8.0)</f>
        <v>8</v>
      </c>
      <c r="E175" s="1">
        <f>IFERROR(__xludf.DUMMYFUNCTION("""COMPUTED_VALUE"""),7.0)</f>
        <v>7</v>
      </c>
      <c r="F175" s="1">
        <f>IFERROR(__xludf.DUMMYFUNCTION("""COMPUTED_VALUE"""),6.0)</f>
        <v>6</v>
      </c>
      <c r="G175" s="2">
        <f>IFERROR(__xludf.DUMMYFUNCTION("""COMPUTED_VALUE"""),4.0)</f>
        <v>4</v>
      </c>
      <c r="J175" s="1" t="b">
        <f t="array" ref="J175">IF(NOT(H175=""),AND(C175:H175&gt;B175:G175),IF(NOT(G175=""),AND(C175:G175&gt;B175:F175),IF(NOT(F175=""),AND(C175:F175&gt;B175:E175),AND(C175:E175&gt;B175:D175))))</f>
        <v>0</v>
      </c>
      <c r="K175" s="1" t="b">
        <f t="array" ref="K175">IF(NOT(H175=""),AND(C175:H175&lt;B175:G175),IF(NOT(G175=""),AND(C175:G175&lt;B175:F175),IF(NOT(F175=""),AND(C175:F175&lt;B175:E175),AND(C175:E175&lt;B175:D175))))</f>
        <v>0</v>
      </c>
      <c r="L175" s="1" t="b">
        <f t="array" ref="L175">IF(NOT(H175=""),AND(AND(ABS(C175:H175-B175:G175)&gt;0),AND(ABS(C175:H175-B175:G175)&lt;4)),IF(NOT(G175=""),AND(AND(ABS(C175:G175-B175:F175)&gt;0),AND(ABS(C175:G175-B175:F175)&lt;4)),IF(NOT(F175=""),AND(AND(ABS(C175:F175-B175:E175)&gt;0),AND(ABS(C175:F175-B175:E175)&lt;4)),AND(AND(ABS(C175:E175-B175:D175)&gt;0),AND(ABS(C175:E175-B175:D175)&lt;4)))))</f>
        <v>0</v>
      </c>
      <c r="M175" s="1" t="b">
        <f t="shared" si="1"/>
        <v>0</v>
      </c>
    </row>
    <row r="176" ht="15.75" customHeight="1">
      <c r="A176" s="1" t="s">
        <v>185</v>
      </c>
      <c r="B176" s="1">
        <f>IFERROR(__xludf.DUMMYFUNCTION("SPLIT(A176,"" "")"),66.0)</f>
        <v>66</v>
      </c>
      <c r="C176" s="1">
        <f>IFERROR(__xludf.DUMMYFUNCTION("""COMPUTED_VALUE"""),66.0)</f>
        <v>66</v>
      </c>
      <c r="D176" s="1">
        <f>IFERROR(__xludf.DUMMYFUNCTION("""COMPUTED_VALUE"""),64.0)</f>
        <v>64</v>
      </c>
      <c r="E176" s="1">
        <f>IFERROR(__xludf.DUMMYFUNCTION("""COMPUTED_VALUE"""),61.0)</f>
        <v>61</v>
      </c>
      <c r="F176" s="1">
        <f>IFERROR(__xludf.DUMMYFUNCTION("""COMPUTED_VALUE"""),58.0)</f>
        <v>58</v>
      </c>
      <c r="G176" s="1">
        <f>IFERROR(__xludf.DUMMYFUNCTION("""COMPUTED_VALUE"""),57.0)</f>
        <v>57</v>
      </c>
      <c r="H176" s="2">
        <f>IFERROR(__xludf.DUMMYFUNCTION("""COMPUTED_VALUE"""),59.0)</f>
        <v>59</v>
      </c>
      <c r="J176" s="1" t="b">
        <f t="array" ref="J176">IF(NOT(H176=""),AND(C176:H176&gt;B176:G176),IF(NOT(G176=""),AND(C176:G176&gt;B176:F176),IF(NOT(F176=""),AND(C176:F176&gt;B176:E176),AND(C176:E176&gt;B176:D176))))</f>
        <v>0</v>
      </c>
      <c r="K176" s="1" t="b">
        <f t="array" ref="K176">IF(NOT(H176=""),AND(C176:H176&lt;B176:G176),IF(NOT(G176=""),AND(C176:G176&lt;B176:F176),IF(NOT(F176=""),AND(C176:F176&lt;B176:E176),AND(C176:E176&lt;B176:D176))))</f>
        <v>0</v>
      </c>
      <c r="L176" s="1" t="b">
        <f t="array" ref="L176">IF(NOT(H176=""),AND(AND(ABS(C176:H176-B176:G176)&gt;0),AND(ABS(C176:H176-B176:G176)&lt;4)),IF(NOT(G176=""),AND(AND(ABS(C176:G176-B176:F176)&gt;0),AND(ABS(C176:G176-B176:F176)&lt;4)),IF(NOT(F176=""),AND(AND(ABS(C176:F176-B176:E176)&gt;0),AND(ABS(C176:F176-B176:E176)&lt;4)),AND(AND(ABS(C176:E176-B176:D176)&gt;0),AND(ABS(C176:E176-B176:D176)&lt;4)))))</f>
        <v>0</v>
      </c>
      <c r="M176" s="1" t="b">
        <f t="shared" si="1"/>
        <v>0</v>
      </c>
    </row>
    <row r="177" ht="15.75" customHeight="1">
      <c r="A177" s="1" t="s">
        <v>186</v>
      </c>
      <c r="B177" s="1">
        <f>IFERROR(__xludf.DUMMYFUNCTION("SPLIT(A177,"" "")"),41.0)</f>
        <v>41</v>
      </c>
      <c r="C177" s="1">
        <f>IFERROR(__xludf.DUMMYFUNCTION("""COMPUTED_VALUE"""),41.0)</f>
        <v>41</v>
      </c>
      <c r="D177" s="1">
        <f>IFERROR(__xludf.DUMMYFUNCTION("""COMPUTED_VALUE"""),38.0)</f>
        <v>38</v>
      </c>
      <c r="E177" s="1">
        <f>IFERROR(__xludf.DUMMYFUNCTION("""COMPUTED_VALUE"""),35.0)</f>
        <v>35</v>
      </c>
      <c r="F177" s="1">
        <f>IFERROR(__xludf.DUMMYFUNCTION("""COMPUTED_VALUE"""),32.0)</f>
        <v>32</v>
      </c>
      <c r="G177" s="1">
        <f>IFERROR(__xludf.DUMMYFUNCTION("""COMPUTED_VALUE"""),29.0)</f>
        <v>29</v>
      </c>
      <c r="H177" s="2">
        <f>IFERROR(__xludf.DUMMYFUNCTION("""COMPUTED_VALUE"""),29.0)</f>
        <v>29</v>
      </c>
      <c r="J177" s="1" t="b">
        <f t="array" ref="J177">IF(NOT(H177=""),AND(C177:H177&gt;B177:G177),IF(NOT(G177=""),AND(C177:G177&gt;B177:F177),IF(NOT(F177=""),AND(C177:F177&gt;B177:E177),AND(C177:E177&gt;B177:D177))))</f>
        <v>0</v>
      </c>
      <c r="K177" s="1" t="b">
        <f t="array" ref="K177">IF(NOT(H177=""),AND(C177:H177&lt;B177:G177),IF(NOT(G177=""),AND(C177:G177&lt;B177:F177),IF(NOT(F177=""),AND(C177:F177&lt;B177:E177),AND(C177:E177&lt;B177:D177))))</f>
        <v>0</v>
      </c>
      <c r="L177" s="1" t="b">
        <f t="array" ref="L177">IF(NOT(H177=""),AND(AND(ABS(C177:H177-B177:G177)&gt;0),AND(ABS(C177:H177-B177:G177)&lt;4)),IF(NOT(G177=""),AND(AND(ABS(C177:G177-B177:F177)&gt;0),AND(ABS(C177:G177-B177:F177)&lt;4)),IF(NOT(F177=""),AND(AND(ABS(C177:F177-B177:E177)&gt;0),AND(ABS(C177:F177-B177:E177)&lt;4)),AND(AND(ABS(C177:E177-B177:D177)&gt;0),AND(ABS(C177:E177-B177:D177)&lt;4)))))</f>
        <v>0</v>
      </c>
      <c r="M177" s="1" t="b">
        <f t="shared" si="1"/>
        <v>0</v>
      </c>
    </row>
    <row r="178" ht="15.75" customHeight="1">
      <c r="A178" s="1" t="s">
        <v>187</v>
      </c>
      <c r="B178" s="1">
        <f>IFERROR(__xludf.DUMMYFUNCTION("SPLIT(A178,"" "")"),52.0)</f>
        <v>52</v>
      </c>
      <c r="C178" s="1">
        <f>IFERROR(__xludf.DUMMYFUNCTION("""COMPUTED_VALUE"""),52.0)</f>
        <v>52</v>
      </c>
      <c r="D178" s="1">
        <f>IFERROR(__xludf.DUMMYFUNCTION("""COMPUTED_VALUE"""),50.0)</f>
        <v>50</v>
      </c>
      <c r="E178" s="1">
        <f>IFERROR(__xludf.DUMMYFUNCTION("""COMPUTED_VALUE"""),47.0)</f>
        <v>47</v>
      </c>
      <c r="F178" s="1">
        <f>IFERROR(__xludf.DUMMYFUNCTION("""COMPUTED_VALUE"""),45.0)</f>
        <v>45</v>
      </c>
      <c r="G178" s="1">
        <f>IFERROR(__xludf.DUMMYFUNCTION("""COMPUTED_VALUE"""),42.0)</f>
        <v>42</v>
      </c>
      <c r="H178" s="1">
        <f>IFERROR(__xludf.DUMMYFUNCTION("""COMPUTED_VALUE"""),39.0)</f>
        <v>39</v>
      </c>
      <c r="I178" s="1">
        <f>IFERROR(__xludf.DUMMYFUNCTION("""COMPUTED_VALUE"""),35.0)</f>
        <v>35</v>
      </c>
      <c r="J178" s="1" t="b">
        <f t="array" ref="J178">IF(NOT(H178=""),AND(C178:H178&gt;B178:G178),IF(NOT(G178=""),AND(C178:G178&gt;B178:F178),IF(NOT(F178=""),AND(C178:F178&gt;B178:E178),AND(C178:E178&gt;B178:D178))))</f>
        <v>0</v>
      </c>
      <c r="K178" s="1" t="b">
        <f t="array" ref="K178">IF(NOT(H178=""),AND(C178:H178&lt;B178:G178),IF(NOT(G178=""),AND(C178:G178&lt;B178:F178),IF(NOT(F178=""),AND(C178:F178&lt;B178:E178),AND(C178:E178&lt;B178:D178))))</f>
        <v>0</v>
      </c>
      <c r="L178" s="1" t="b">
        <f t="array" ref="L178">IF(NOT(H178=""),AND(AND(ABS(C178:H178-B178:G178)&gt;0),AND(ABS(C178:H178-B178:G178)&lt;4)),IF(NOT(G178=""),AND(AND(ABS(C178:G178-B178:F178)&gt;0),AND(ABS(C178:G178-B178:F178)&lt;4)),IF(NOT(F178=""),AND(AND(ABS(C178:F178-B178:E178)&gt;0),AND(ABS(C178:F178-B178:E178)&lt;4)),AND(AND(ABS(C178:E178-B178:D178)&gt;0),AND(ABS(C178:E178-B178:D178)&lt;4)))))</f>
        <v>0</v>
      </c>
      <c r="M178" s="1" t="b">
        <f t="shared" si="1"/>
        <v>0</v>
      </c>
    </row>
    <row r="179" ht="15.75" customHeight="1">
      <c r="A179" s="1" t="s">
        <v>188</v>
      </c>
      <c r="B179" s="1">
        <f>IFERROR(__xludf.DUMMYFUNCTION("SPLIT(A179,"" "")"),26.0)</f>
        <v>26</v>
      </c>
      <c r="C179" s="1">
        <f>IFERROR(__xludf.DUMMYFUNCTION("""COMPUTED_VALUE"""),26.0)</f>
        <v>26</v>
      </c>
      <c r="D179" s="1">
        <f>IFERROR(__xludf.DUMMYFUNCTION("""COMPUTED_VALUE"""),24.0)</f>
        <v>24</v>
      </c>
      <c r="E179" s="1">
        <f>IFERROR(__xludf.DUMMYFUNCTION("""COMPUTED_VALUE"""),21.0)</f>
        <v>21</v>
      </c>
      <c r="F179" s="1">
        <f>IFERROR(__xludf.DUMMYFUNCTION("""COMPUTED_VALUE"""),18.0)</f>
        <v>18</v>
      </c>
      <c r="G179" s="1">
        <f>IFERROR(__xludf.DUMMYFUNCTION("""COMPUTED_VALUE"""),15.0)</f>
        <v>15</v>
      </c>
      <c r="H179" s="1">
        <f>IFERROR(__xludf.DUMMYFUNCTION("""COMPUTED_VALUE"""),14.0)</f>
        <v>14</v>
      </c>
      <c r="I179" s="1">
        <f>IFERROR(__xludf.DUMMYFUNCTION("""COMPUTED_VALUE"""),7.0)</f>
        <v>7</v>
      </c>
      <c r="J179" s="1" t="b">
        <f t="array" ref="J179">IF(NOT(H179=""),AND(C179:H179&gt;B179:G179),IF(NOT(G179=""),AND(C179:G179&gt;B179:F179),IF(NOT(F179=""),AND(C179:F179&gt;B179:E179),AND(C179:E179&gt;B179:D179))))</f>
        <v>0</v>
      </c>
      <c r="K179" s="1" t="b">
        <f t="array" ref="K179">IF(NOT(H179=""),AND(C179:H179&lt;B179:G179),IF(NOT(G179=""),AND(C179:G179&lt;B179:F179),IF(NOT(F179=""),AND(C179:F179&lt;B179:E179),AND(C179:E179&lt;B179:D179))))</f>
        <v>0</v>
      </c>
      <c r="L179" s="1" t="b">
        <f t="array" ref="L179">IF(NOT(H179=""),AND(AND(ABS(C179:H179-B179:G179)&gt;0),AND(ABS(C179:H179-B179:G179)&lt;4)),IF(NOT(G179=""),AND(AND(ABS(C179:G179-B179:F179)&gt;0),AND(ABS(C179:G179-B179:F179)&lt;4)),IF(NOT(F179=""),AND(AND(ABS(C179:F179-B179:E179)&gt;0),AND(ABS(C179:F179-B179:E179)&lt;4)),AND(AND(ABS(C179:E179-B179:D179)&gt;0),AND(ABS(C179:E179-B179:D179)&lt;4)))))</f>
        <v>0</v>
      </c>
      <c r="M179" s="1" t="b">
        <f t="shared" si="1"/>
        <v>0</v>
      </c>
    </row>
    <row r="180" ht="15.75" customHeight="1">
      <c r="A180" s="1" t="s">
        <v>189</v>
      </c>
      <c r="B180" s="1">
        <f>IFERROR(__xludf.DUMMYFUNCTION("SPLIT(A180,"" "")"),74.0)</f>
        <v>74</v>
      </c>
      <c r="C180" s="1">
        <f>IFERROR(__xludf.DUMMYFUNCTION("""COMPUTED_VALUE"""),74.0)</f>
        <v>74</v>
      </c>
      <c r="D180" s="1">
        <f>IFERROR(__xludf.DUMMYFUNCTION("""COMPUTED_VALUE"""),75.0)</f>
        <v>75</v>
      </c>
      <c r="E180" s="1">
        <f>IFERROR(__xludf.DUMMYFUNCTION("""COMPUTED_VALUE"""),72.0)</f>
        <v>72</v>
      </c>
      <c r="F180" s="1">
        <f>IFERROR(__xludf.DUMMYFUNCTION("""COMPUTED_VALUE"""),70.0)</f>
        <v>70</v>
      </c>
      <c r="G180" s="1">
        <f>IFERROR(__xludf.DUMMYFUNCTION("""COMPUTED_VALUE"""),67.0)</f>
        <v>67</v>
      </c>
      <c r="H180" s="2">
        <f>IFERROR(__xludf.DUMMYFUNCTION("""COMPUTED_VALUE"""),64.0)</f>
        <v>64</v>
      </c>
      <c r="J180" s="1" t="b">
        <f t="array" ref="J180">IF(NOT(H180=""),AND(C180:H180&gt;B180:G180),IF(NOT(G180=""),AND(C180:G180&gt;B180:F180),IF(NOT(F180=""),AND(C180:F180&gt;B180:E180),AND(C180:E180&gt;B180:D180))))</f>
        <v>0</v>
      </c>
      <c r="K180" s="1" t="b">
        <f t="array" ref="K180">IF(NOT(H180=""),AND(C180:H180&lt;B180:G180),IF(NOT(G180=""),AND(C180:G180&lt;B180:F180),IF(NOT(F180=""),AND(C180:F180&lt;B180:E180),AND(C180:E180&lt;B180:D180))))</f>
        <v>0</v>
      </c>
      <c r="L180" s="1" t="b">
        <f t="array" ref="L180">IF(NOT(H180=""),AND(AND(ABS(C180:H180-B180:G180)&gt;0),AND(ABS(C180:H180-B180:G180)&lt;4)),IF(NOT(G180=""),AND(AND(ABS(C180:G180-B180:F180)&gt;0),AND(ABS(C180:G180-B180:F180)&lt;4)),IF(NOT(F180=""),AND(AND(ABS(C180:F180-B180:E180)&gt;0),AND(ABS(C180:F180-B180:E180)&lt;4)),AND(AND(ABS(C180:E180-B180:D180)&gt;0),AND(ABS(C180:E180-B180:D180)&lt;4)))))</f>
        <v>0</v>
      </c>
      <c r="M180" s="1" t="b">
        <f t="shared" si="1"/>
        <v>0</v>
      </c>
    </row>
    <row r="181" ht="15.75" customHeight="1">
      <c r="A181" s="1" t="s">
        <v>190</v>
      </c>
      <c r="B181" s="1">
        <f>IFERROR(__xludf.DUMMYFUNCTION("SPLIT(A181,"" "")"),46.0)</f>
        <v>46</v>
      </c>
      <c r="C181" s="1">
        <f>IFERROR(__xludf.DUMMYFUNCTION("""COMPUTED_VALUE"""),46.0)</f>
        <v>46</v>
      </c>
      <c r="D181" s="1">
        <f>IFERROR(__xludf.DUMMYFUNCTION("""COMPUTED_VALUE"""),47.0)</f>
        <v>47</v>
      </c>
      <c r="E181" s="1">
        <f>IFERROR(__xludf.DUMMYFUNCTION("""COMPUTED_VALUE"""),46.0)</f>
        <v>46</v>
      </c>
      <c r="F181" s="2">
        <f>IFERROR(__xludf.DUMMYFUNCTION("""COMPUTED_VALUE"""),48.0)</f>
        <v>48</v>
      </c>
      <c r="J181" s="1" t="b">
        <f t="array" ref="J181">IF(NOT(H181=""),AND(C181:H181&gt;B181:G181),IF(NOT(G181=""),AND(C181:G181&gt;B181:F181),IF(NOT(F181=""),AND(C181:F181&gt;B181:E181),AND(C181:E181&gt;B181:D181))))</f>
        <v>0</v>
      </c>
      <c r="K181" s="1" t="b">
        <f t="array" ref="K181">IF(NOT(H181=""),AND(C181:H181&lt;B181:G181),IF(NOT(G181=""),AND(C181:G181&lt;B181:F181),IF(NOT(F181=""),AND(C181:F181&lt;B181:E181),AND(C181:E181&lt;B181:D181))))</f>
        <v>0</v>
      </c>
      <c r="L181" s="1" t="b">
        <f t="array" ref="L181">IF(NOT(H181=""),AND(AND(ABS(C181:H181-B181:G181)&gt;0),AND(ABS(C181:H181-B181:G181)&lt;4)),IF(NOT(G181=""),AND(AND(ABS(C181:G181-B181:F181)&gt;0),AND(ABS(C181:G181-B181:F181)&lt;4)),IF(NOT(F181=""),AND(AND(ABS(C181:F181-B181:E181)&gt;0),AND(ABS(C181:F181-B181:E181)&lt;4)),AND(AND(ABS(C181:E181-B181:D181)&gt;0),AND(ABS(C181:E181-B181:D181)&lt;4)))))</f>
        <v>0</v>
      </c>
      <c r="M181" s="1" t="b">
        <f t="shared" si="1"/>
        <v>0</v>
      </c>
    </row>
    <row r="182" ht="15.75" customHeight="1">
      <c r="A182" s="1" t="s">
        <v>191</v>
      </c>
      <c r="B182" s="1">
        <f>IFERROR(__xludf.DUMMYFUNCTION("SPLIT(A182,"" "")"),81.0)</f>
        <v>81</v>
      </c>
      <c r="C182" s="1">
        <f>IFERROR(__xludf.DUMMYFUNCTION("""COMPUTED_VALUE"""),81.0)</f>
        <v>81</v>
      </c>
      <c r="D182" s="1">
        <f>IFERROR(__xludf.DUMMYFUNCTION("""COMPUTED_VALUE"""),79.0)</f>
        <v>79</v>
      </c>
      <c r="E182" s="1">
        <f>IFERROR(__xludf.DUMMYFUNCTION("""COMPUTED_VALUE"""),77.0)</f>
        <v>77</v>
      </c>
      <c r="F182" s="1">
        <f>IFERROR(__xludf.DUMMYFUNCTION("""COMPUTED_VALUE"""),78.0)</f>
        <v>78</v>
      </c>
      <c r="G182" s="2">
        <f>IFERROR(__xludf.DUMMYFUNCTION("""COMPUTED_VALUE"""),78.0)</f>
        <v>78</v>
      </c>
      <c r="J182" s="1" t="b">
        <f t="array" ref="J182">IF(NOT(H182=""),AND(C182:H182&gt;B182:G182),IF(NOT(G182=""),AND(C182:G182&gt;B182:F182),IF(NOT(F182=""),AND(C182:F182&gt;B182:E182),AND(C182:E182&gt;B182:D182))))</f>
        <v>0</v>
      </c>
      <c r="K182" s="1" t="b">
        <f t="array" ref="K182">IF(NOT(H182=""),AND(C182:H182&lt;B182:G182),IF(NOT(G182=""),AND(C182:G182&lt;B182:F182),IF(NOT(F182=""),AND(C182:F182&lt;B182:E182),AND(C182:E182&lt;B182:D182))))</f>
        <v>0</v>
      </c>
      <c r="L182" s="1" t="b">
        <f t="array" ref="L182">IF(NOT(H182=""),AND(AND(ABS(C182:H182-B182:G182)&gt;0),AND(ABS(C182:H182-B182:G182)&lt;4)),IF(NOT(G182=""),AND(AND(ABS(C182:G182-B182:F182)&gt;0),AND(ABS(C182:G182-B182:F182)&lt;4)),IF(NOT(F182=""),AND(AND(ABS(C182:F182-B182:E182)&gt;0),AND(ABS(C182:F182-B182:E182)&lt;4)),AND(AND(ABS(C182:E182-B182:D182)&gt;0),AND(ABS(C182:E182-B182:D182)&lt;4)))))</f>
        <v>0</v>
      </c>
      <c r="M182" s="1" t="b">
        <f t="shared" si="1"/>
        <v>0</v>
      </c>
    </row>
    <row r="183" ht="15.75" customHeight="1">
      <c r="A183" s="1" t="s">
        <v>192</v>
      </c>
      <c r="B183" s="1">
        <f>IFERROR(__xludf.DUMMYFUNCTION("SPLIT(A183,"" "")"),37.0)</f>
        <v>37</v>
      </c>
      <c r="C183" s="1">
        <f>IFERROR(__xludf.DUMMYFUNCTION("""COMPUTED_VALUE"""),37.0)</f>
        <v>37</v>
      </c>
      <c r="D183" s="1">
        <f>IFERROR(__xludf.DUMMYFUNCTION("""COMPUTED_VALUE"""),38.0)</f>
        <v>38</v>
      </c>
      <c r="E183" s="1">
        <f>IFERROR(__xludf.DUMMYFUNCTION("""COMPUTED_VALUE"""),35.0)</f>
        <v>35</v>
      </c>
      <c r="F183" s="2">
        <f>IFERROR(__xludf.DUMMYFUNCTION("""COMPUTED_VALUE"""),31.0)</f>
        <v>31</v>
      </c>
      <c r="J183" s="1" t="b">
        <f t="array" ref="J183">IF(NOT(H183=""),AND(C183:H183&gt;B183:G183),IF(NOT(G183=""),AND(C183:G183&gt;B183:F183),IF(NOT(F183=""),AND(C183:F183&gt;B183:E183),AND(C183:E183&gt;B183:D183))))</f>
        <v>0</v>
      </c>
      <c r="K183" s="1" t="b">
        <f t="array" ref="K183">IF(NOT(H183=""),AND(C183:H183&lt;B183:G183),IF(NOT(G183=""),AND(C183:G183&lt;B183:F183),IF(NOT(F183=""),AND(C183:F183&lt;B183:E183),AND(C183:E183&lt;B183:D183))))</f>
        <v>0</v>
      </c>
      <c r="L183" s="1" t="b">
        <f t="array" ref="L183">IF(NOT(H183=""),AND(AND(ABS(C183:H183-B183:G183)&gt;0),AND(ABS(C183:H183-B183:G183)&lt;4)),IF(NOT(G183=""),AND(AND(ABS(C183:G183-B183:F183)&gt;0),AND(ABS(C183:G183-B183:F183)&lt;4)),IF(NOT(F183=""),AND(AND(ABS(C183:F183-B183:E183)&gt;0),AND(ABS(C183:F183-B183:E183)&lt;4)),AND(AND(ABS(C183:E183-B183:D183)&gt;0),AND(ABS(C183:E183-B183:D183)&lt;4)))))</f>
        <v>0</v>
      </c>
      <c r="M183" s="1" t="b">
        <f t="shared" si="1"/>
        <v>0</v>
      </c>
    </row>
    <row r="184" ht="15.75" customHeight="1">
      <c r="A184" s="1" t="s">
        <v>193</v>
      </c>
      <c r="B184" s="1">
        <f>IFERROR(__xludf.DUMMYFUNCTION("SPLIT(A184,"" "")"),20.0)</f>
        <v>20</v>
      </c>
      <c r="C184" s="1">
        <f>IFERROR(__xludf.DUMMYFUNCTION("""COMPUTED_VALUE"""),20.0)</f>
        <v>20</v>
      </c>
      <c r="D184" s="1">
        <f>IFERROR(__xludf.DUMMYFUNCTION("""COMPUTED_VALUE"""),18.0)</f>
        <v>18</v>
      </c>
      <c r="E184" s="1">
        <f>IFERROR(__xludf.DUMMYFUNCTION("""COMPUTED_VALUE"""),20.0)</f>
        <v>20</v>
      </c>
      <c r="F184" s="2">
        <f>IFERROR(__xludf.DUMMYFUNCTION("""COMPUTED_VALUE"""),14.0)</f>
        <v>14</v>
      </c>
      <c r="J184" s="1" t="b">
        <f t="array" ref="J184">IF(NOT(H184=""),AND(C184:H184&gt;B184:G184),IF(NOT(G184=""),AND(C184:G184&gt;B184:F184),IF(NOT(F184=""),AND(C184:F184&gt;B184:E184),AND(C184:E184&gt;B184:D184))))</f>
        <v>0</v>
      </c>
      <c r="K184" s="1" t="b">
        <f t="array" ref="K184">IF(NOT(H184=""),AND(C184:H184&lt;B184:G184),IF(NOT(G184=""),AND(C184:G184&lt;B184:F184),IF(NOT(F184=""),AND(C184:F184&lt;B184:E184),AND(C184:E184&lt;B184:D184))))</f>
        <v>0</v>
      </c>
      <c r="L184" s="1" t="b">
        <f t="array" ref="L184">IF(NOT(H184=""),AND(AND(ABS(C184:H184-B184:G184)&gt;0),AND(ABS(C184:H184-B184:G184)&lt;4)),IF(NOT(G184=""),AND(AND(ABS(C184:G184-B184:F184)&gt;0),AND(ABS(C184:G184-B184:F184)&lt;4)),IF(NOT(F184=""),AND(AND(ABS(C184:F184-B184:E184)&gt;0),AND(ABS(C184:F184-B184:E184)&lt;4)),AND(AND(ABS(C184:E184-B184:D184)&gt;0),AND(ABS(C184:E184-B184:D184)&lt;4)))))</f>
        <v>0</v>
      </c>
      <c r="M184" s="1" t="b">
        <f t="shared" si="1"/>
        <v>0</v>
      </c>
    </row>
    <row r="185" ht="15.75" customHeight="1">
      <c r="A185" s="1" t="s">
        <v>194</v>
      </c>
      <c r="B185" s="1">
        <f>IFERROR(__xludf.DUMMYFUNCTION("SPLIT(A185,"" "")"),21.0)</f>
        <v>21</v>
      </c>
      <c r="C185" s="1">
        <f>IFERROR(__xludf.DUMMYFUNCTION("""COMPUTED_VALUE"""),21.0)</f>
        <v>21</v>
      </c>
      <c r="D185" s="1">
        <f>IFERROR(__xludf.DUMMYFUNCTION("""COMPUTED_VALUE"""),20.0)</f>
        <v>20</v>
      </c>
      <c r="E185" s="1">
        <f>IFERROR(__xludf.DUMMYFUNCTION("""COMPUTED_VALUE"""),18.0)</f>
        <v>18</v>
      </c>
      <c r="F185" s="1">
        <f>IFERROR(__xludf.DUMMYFUNCTION("""COMPUTED_VALUE"""),18.0)</f>
        <v>18</v>
      </c>
      <c r="G185" s="1">
        <f>IFERROR(__xludf.DUMMYFUNCTION("""COMPUTED_VALUE"""),17.0)</f>
        <v>17</v>
      </c>
      <c r="H185" s="2">
        <f>IFERROR(__xludf.DUMMYFUNCTION("""COMPUTED_VALUE"""),14.0)</f>
        <v>14</v>
      </c>
      <c r="J185" s="1" t="b">
        <f t="array" ref="J185">IF(NOT(H185=""),AND(C185:H185&gt;B185:G185),IF(NOT(G185=""),AND(C185:G185&gt;B185:F185),IF(NOT(F185=""),AND(C185:F185&gt;B185:E185),AND(C185:E185&gt;B185:D185))))</f>
        <v>0</v>
      </c>
      <c r="K185" s="1" t="b">
        <f t="array" ref="K185">IF(NOT(H185=""),AND(C185:H185&lt;B185:G185),IF(NOT(G185=""),AND(C185:G185&lt;B185:F185),IF(NOT(F185=""),AND(C185:F185&lt;B185:E185),AND(C185:E185&lt;B185:D185))))</f>
        <v>0</v>
      </c>
      <c r="L185" s="1" t="b">
        <f t="array" ref="L185">IF(NOT(H185=""),AND(AND(ABS(C185:H185-B185:G185)&gt;0),AND(ABS(C185:H185-B185:G185)&lt;4)),IF(NOT(G185=""),AND(AND(ABS(C185:G185-B185:F185)&gt;0),AND(ABS(C185:G185-B185:F185)&lt;4)),IF(NOT(F185=""),AND(AND(ABS(C185:F185-B185:E185)&gt;0),AND(ABS(C185:F185-B185:E185)&lt;4)),AND(AND(ABS(C185:E185-B185:D185)&gt;0),AND(ABS(C185:E185-B185:D185)&lt;4)))))</f>
        <v>0</v>
      </c>
      <c r="M185" s="1" t="b">
        <f t="shared" si="1"/>
        <v>0</v>
      </c>
    </row>
    <row r="186" ht="15.75" customHeight="1">
      <c r="A186" s="1" t="s">
        <v>195</v>
      </c>
      <c r="B186" s="1">
        <f>IFERROR(__xludf.DUMMYFUNCTION("SPLIT(A186,"" "")"),45.0)</f>
        <v>45</v>
      </c>
      <c r="C186" s="1">
        <f>IFERROR(__xludf.DUMMYFUNCTION("""COMPUTED_VALUE"""),45.0)</f>
        <v>45</v>
      </c>
      <c r="D186" s="1">
        <f>IFERROR(__xludf.DUMMYFUNCTION("""COMPUTED_VALUE"""),42.0)</f>
        <v>42</v>
      </c>
      <c r="E186" s="1">
        <f>IFERROR(__xludf.DUMMYFUNCTION("""COMPUTED_VALUE"""),40.0)</f>
        <v>40</v>
      </c>
      <c r="F186" s="1">
        <f>IFERROR(__xludf.DUMMYFUNCTION("""COMPUTED_VALUE"""),40.0)</f>
        <v>40</v>
      </c>
      <c r="G186" s="1">
        <f>IFERROR(__xludf.DUMMYFUNCTION("""COMPUTED_VALUE"""),37.0)</f>
        <v>37</v>
      </c>
      <c r="H186" s="1">
        <f>IFERROR(__xludf.DUMMYFUNCTION("""COMPUTED_VALUE"""),34.0)</f>
        <v>34</v>
      </c>
      <c r="I186" s="1">
        <f>IFERROR(__xludf.DUMMYFUNCTION("""COMPUTED_VALUE"""),37.0)</f>
        <v>37</v>
      </c>
      <c r="J186" s="1" t="b">
        <f t="array" ref="J186">IF(NOT(H186=""),AND(C186:H186&gt;B186:G186),IF(NOT(G186=""),AND(C186:G186&gt;B186:F186),IF(NOT(F186=""),AND(C186:F186&gt;B186:E186),AND(C186:E186&gt;B186:D186))))</f>
        <v>0</v>
      </c>
      <c r="K186" s="1" t="b">
        <f t="array" ref="K186">IF(NOT(H186=""),AND(C186:H186&lt;B186:G186),IF(NOT(G186=""),AND(C186:G186&lt;B186:F186),IF(NOT(F186=""),AND(C186:F186&lt;B186:E186),AND(C186:E186&lt;B186:D186))))</f>
        <v>0</v>
      </c>
      <c r="L186" s="1" t="b">
        <f t="array" ref="L186">IF(NOT(H186=""),AND(AND(ABS(C186:H186-B186:G186)&gt;0),AND(ABS(C186:H186-B186:G186)&lt;4)),IF(NOT(G186=""),AND(AND(ABS(C186:G186-B186:F186)&gt;0),AND(ABS(C186:G186-B186:F186)&lt;4)),IF(NOT(F186=""),AND(AND(ABS(C186:F186-B186:E186)&gt;0),AND(ABS(C186:F186-B186:E186)&lt;4)),AND(AND(ABS(C186:E186-B186:D186)&gt;0),AND(ABS(C186:E186-B186:D186)&lt;4)))))</f>
        <v>0</v>
      </c>
      <c r="M186" s="1" t="b">
        <f t="shared" si="1"/>
        <v>0</v>
      </c>
    </row>
    <row r="187" ht="15.75" customHeight="1">
      <c r="A187" s="1" t="s">
        <v>196</v>
      </c>
      <c r="B187" s="1">
        <f>IFERROR(__xludf.DUMMYFUNCTION("SPLIT(A187,"" "")"),63.0)</f>
        <v>63</v>
      </c>
      <c r="C187" s="1">
        <f>IFERROR(__xludf.DUMMYFUNCTION("""COMPUTED_VALUE"""),63.0)</f>
        <v>63</v>
      </c>
      <c r="D187" s="1">
        <f>IFERROR(__xludf.DUMMYFUNCTION("""COMPUTED_VALUE"""),63.0)</f>
        <v>63</v>
      </c>
      <c r="E187" s="1">
        <f>IFERROR(__xludf.DUMMYFUNCTION("""COMPUTED_VALUE"""),61.0)</f>
        <v>61</v>
      </c>
      <c r="F187" s="2">
        <f>IFERROR(__xludf.DUMMYFUNCTION("""COMPUTED_VALUE"""),61.0)</f>
        <v>61</v>
      </c>
      <c r="J187" s="1" t="b">
        <f t="array" ref="J187">IF(NOT(H187=""),AND(C187:H187&gt;B187:G187),IF(NOT(G187=""),AND(C187:G187&gt;B187:F187),IF(NOT(F187=""),AND(C187:F187&gt;B187:E187),AND(C187:E187&gt;B187:D187))))</f>
        <v>0</v>
      </c>
      <c r="K187" s="1" t="b">
        <f t="array" ref="K187">IF(NOT(H187=""),AND(C187:H187&lt;B187:G187),IF(NOT(G187=""),AND(C187:G187&lt;B187:F187),IF(NOT(F187=""),AND(C187:F187&lt;B187:E187),AND(C187:E187&lt;B187:D187))))</f>
        <v>0</v>
      </c>
      <c r="L187" s="1" t="b">
        <f t="array" ref="L187">IF(NOT(H187=""),AND(AND(ABS(C187:H187-B187:G187)&gt;0),AND(ABS(C187:H187-B187:G187)&lt;4)),IF(NOT(G187=""),AND(AND(ABS(C187:G187-B187:F187)&gt;0),AND(ABS(C187:G187-B187:F187)&lt;4)),IF(NOT(F187=""),AND(AND(ABS(C187:F187-B187:E187)&gt;0),AND(ABS(C187:F187-B187:E187)&lt;4)),AND(AND(ABS(C187:E187-B187:D187)&gt;0),AND(ABS(C187:E187-B187:D187)&lt;4)))))</f>
        <v>0</v>
      </c>
      <c r="M187" s="1" t="b">
        <f t="shared" si="1"/>
        <v>0</v>
      </c>
    </row>
    <row r="188" ht="15.75" customHeight="1">
      <c r="A188" s="1" t="s">
        <v>197</v>
      </c>
      <c r="B188" s="1">
        <f>IFERROR(__xludf.DUMMYFUNCTION("SPLIT(A188,"" "")"),82.0)</f>
        <v>82</v>
      </c>
      <c r="C188" s="1">
        <f>IFERROR(__xludf.DUMMYFUNCTION("""COMPUTED_VALUE"""),82.0)</f>
        <v>82</v>
      </c>
      <c r="D188" s="1">
        <f>IFERROR(__xludf.DUMMYFUNCTION("""COMPUTED_VALUE"""),81.0)</f>
        <v>81</v>
      </c>
      <c r="E188" s="1">
        <f>IFERROR(__xludf.DUMMYFUNCTION("""COMPUTED_VALUE"""),79.0)</f>
        <v>79</v>
      </c>
      <c r="F188" s="1">
        <f>IFERROR(__xludf.DUMMYFUNCTION("""COMPUTED_VALUE"""),79.0)</f>
        <v>79</v>
      </c>
      <c r="G188" s="2">
        <f>IFERROR(__xludf.DUMMYFUNCTION("""COMPUTED_VALUE"""),75.0)</f>
        <v>75</v>
      </c>
      <c r="J188" s="1" t="b">
        <f t="array" ref="J188">IF(NOT(H188=""),AND(C188:H188&gt;B188:G188),IF(NOT(G188=""),AND(C188:G188&gt;B188:F188),IF(NOT(F188=""),AND(C188:F188&gt;B188:E188),AND(C188:E188&gt;B188:D188))))</f>
        <v>0</v>
      </c>
      <c r="K188" s="1" t="b">
        <f t="array" ref="K188">IF(NOT(H188=""),AND(C188:H188&lt;B188:G188),IF(NOT(G188=""),AND(C188:G188&lt;B188:F188),IF(NOT(F188=""),AND(C188:F188&lt;B188:E188),AND(C188:E188&lt;B188:D188))))</f>
        <v>0</v>
      </c>
      <c r="L188" s="1" t="b">
        <f t="array" ref="L188">IF(NOT(H188=""),AND(AND(ABS(C188:H188-B188:G188)&gt;0),AND(ABS(C188:H188-B188:G188)&lt;4)),IF(NOT(G188=""),AND(AND(ABS(C188:G188-B188:F188)&gt;0),AND(ABS(C188:G188-B188:F188)&lt;4)),IF(NOT(F188=""),AND(AND(ABS(C188:F188-B188:E188)&gt;0),AND(ABS(C188:F188-B188:E188)&lt;4)),AND(AND(ABS(C188:E188-B188:D188)&gt;0),AND(ABS(C188:E188-B188:D188)&lt;4)))))</f>
        <v>0</v>
      </c>
      <c r="M188" s="1" t="b">
        <f t="shared" si="1"/>
        <v>0</v>
      </c>
    </row>
    <row r="189" ht="15.75" customHeight="1">
      <c r="A189" s="1" t="s">
        <v>198</v>
      </c>
      <c r="B189" s="1">
        <f>IFERROR(__xludf.DUMMYFUNCTION("SPLIT(A189,"" "")"),81.0)</f>
        <v>81</v>
      </c>
      <c r="C189" s="1">
        <f>IFERROR(__xludf.DUMMYFUNCTION("""COMPUTED_VALUE"""),81.0)</f>
        <v>81</v>
      </c>
      <c r="D189" s="1">
        <f>IFERROR(__xludf.DUMMYFUNCTION("""COMPUTED_VALUE"""),78.0)</f>
        <v>78</v>
      </c>
      <c r="E189" s="1">
        <f>IFERROR(__xludf.DUMMYFUNCTION("""COMPUTED_VALUE"""),77.0)</f>
        <v>77</v>
      </c>
      <c r="F189" s="1">
        <f>IFERROR(__xludf.DUMMYFUNCTION("""COMPUTED_VALUE"""),76.0)</f>
        <v>76</v>
      </c>
      <c r="G189" s="1">
        <f>IFERROR(__xludf.DUMMYFUNCTION("""COMPUTED_VALUE"""),75.0)</f>
        <v>75</v>
      </c>
      <c r="H189" s="1">
        <f>IFERROR(__xludf.DUMMYFUNCTION("""COMPUTED_VALUE"""),75.0)</f>
        <v>75</v>
      </c>
      <c r="I189" s="1">
        <f>IFERROR(__xludf.DUMMYFUNCTION("""COMPUTED_VALUE"""),70.0)</f>
        <v>70</v>
      </c>
      <c r="J189" s="1" t="b">
        <f t="array" ref="J189">IF(NOT(H189=""),AND(C189:H189&gt;B189:G189),IF(NOT(G189=""),AND(C189:G189&gt;B189:F189),IF(NOT(F189=""),AND(C189:F189&gt;B189:E189),AND(C189:E189&gt;B189:D189))))</f>
        <v>0</v>
      </c>
      <c r="K189" s="1" t="b">
        <f t="array" ref="K189">IF(NOT(H189=""),AND(C189:H189&lt;B189:G189),IF(NOT(G189=""),AND(C189:G189&lt;B189:F189),IF(NOT(F189=""),AND(C189:F189&lt;B189:E189),AND(C189:E189&lt;B189:D189))))</f>
        <v>0</v>
      </c>
      <c r="L189" s="1" t="b">
        <f t="array" ref="L189">IF(NOT(H189=""),AND(AND(ABS(C189:H189-B189:G189)&gt;0),AND(ABS(C189:H189-B189:G189)&lt;4)),IF(NOT(G189=""),AND(AND(ABS(C189:G189-B189:F189)&gt;0),AND(ABS(C189:G189-B189:F189)&lt;4)),IF(NOT(F189=""),AND(AND(ABS(C189:F189-B189:E189)&gt;0),AND(ABS(C189:F189-B189:E189)&lt;4)),AND(AND(ABS(C189:E189-B189:D189)&gt;0),AND(ABS(C189:E189-B189:D189)&lt;4)))))</f>
        <v>0</v>
      </c>
      <c r="M189" s="1" t="b">
        <f t="shared" si="1"/>
        <v>0</v>
      </c>
    </row>
    <row r="190" ht="15.75" customHeight="1">
      <c r="A190" s="1" t="s">
        <v>199</v>
      </c>
      <c r="B190" s="1">
        <f>IFERROR(__xludf.DUMMYFUNCTION("SPLIT(A190,"" "")"),82.0)</f>
        <v>82</v>
      </c>
      <c r="C190" s="1">
        <f>IFERROR(__xludf.DUMMYFUNCTION("""COMPUTED_VALUE"""),82.0)</f>
        <v>82</v>
      </c>
      <c r="D190" s="1">
        <f>IFERROR(__xludf.DUMMYFUNCTION("""COMPUTED_VALUE"""),78.0)</f>
        <v>78</v>
      </c>
      <c r="E190" s="1">
        <f>IFERROR(__xludf.DUMMYFUNCTION("""COMPUTED_VALUE"""),77.0)</f>
        <v>77</v>
      </c>
      <c r="F190" s="2">
        <f>IFERROR(__xludf.DUMMYFUNCTION("""COMPUTED_VALUE"""),75.0)</f>
        <v>75</v>
      </c>
      <c r="J190" s="1" t="b">
        <f t="array" ref="J190">IF(NOT(H190=""),AND(C190:H190&gt;B190:G190),IF(NOT(G190=""),AND(C190:G190&gt;B190:F190),IF(NOT(F190=""),AND(C190:F190&gt;B190:E190),AND(C190:E190&gt;B190:D190))))</f>
        <v>0</v>
      </c>
      <c r="K190" s="1" t="b">
        <f t="array" ref="K190">IF(NOT(H190=""),AND(C190:H190&lt;B190:G190),IF(NOT(G190=""),AND(C190:G190&lt;B190:F190),IF(NOT(F190=""),AND(C190:F190&lt;B190:E190),AND(C190:E190&lt;B190:D190))))</f>
        <v>0</v>
      </c>
      <c r="L190" s="1" t="b">
        <f t="array" ref="L190">IF(NOT(H190=""),AND(AND(ABS(C190:H190-B190:G190)&gt;0),AND(ABS(C190:H190-B190:G190)&lt;4)),IF(NOT(G190=""),AND(AND(ABS(C190:G190-B190:F190)&gt;0),AND(ABS(C190:G190-B190:F190)&lt;4)),IF(NOT(F190=""),AND(AND(ABS(C190:F190-B190:E190)&gt;0),AND(ABS(C190:F190-B190:E190)&lt;4)),AND(AND(ABS(C190:E190-B190:D190)&gt;0),AND(ABS(C190:E190-B190:D190)&lt;4)))))</f>
        <v>0</v>
      </c>
      <c r="M190" s="1" t="b">
        <f t="shared" si="1"/>
        <v>0</v>
      </c>
    </row>
    <row r="191" ht="15.75" customHeight="1">
      <c r="A191" s="1" t="s">
        <v>200</v>
      </c>
      <c r="B191" s="1">
        <f>IFERROR(__xludf.DUMMYFUNCTION("SPLIT(A191,"" "")"),87.0)</f>
        <v>87</v>
      </c>
      <c r="C191" s="1">
        <f>IFERROR(__xludf.DUMMYFUNCTION("""COMPUTED_VALUE"""),87.0)</f>
        <v>87</v>
      </c>
      <c r="D191" s="1">
        <f>IFERROR(__xludf.DUMMYFUNCTION("""COMPUTED_VALUE"""),86.0)</f>
        <v>86</v>
      </c>
      <c r="E191" s="1">
        <f>IFERROR(__xludf.DUMMYFUNCTION("""COMPUTED_VALUE"""),82.0)</f>
        <v>82</v>
      </c>
      <c r="F191" s="2">
        <f>IFERROR(__xludf.DUMMYFUNCTION("""COMPUTED_VALUE"""),84.0)</f>
        <v>84</v>
      </c>
      <c r="J191" s="1" t="b">
        <f t="array" ref="J191">IF(NOT(H191=""),AND(C191:H191&gt;B191:G191),IF(NOT(G191=""),AND(C191:G191&gt;B191:F191),IF(NOT(F191=""),AND(C191:F191&gt;B191:E191),AND(C191:E191&gt;B191:D191))))</f>
        <v>0</v>
      </c>
      <c r="K191" s="1" t="b">
        <f t="array" ref="K191">IF(NOT(H191=""),AND(C191:H191&lt;B191:G191),IF(NOT(G191=""),AND(C191:G191&lt;B191:F191),IF(NOT(F191=""),AND(C191:F191&lt;B191:E191),AND(C191:E191&lt;B191:D191))))</f>
        <v>0</v>
      </c>
      <c r="L191" s="1" t="b">
        <f t="array" ref="L191">IF(NOT(H191=""),AND(AND(ABS(C191:H191-B191:G191)&gt;0),AND(ABS(C191:H191-B191:G191)&lt;4)),IF(NOT(G191=""),AND(AND(ABS(C191:G191-B191:F191)&gt;0),AND(ABS(C191:G191-B191:F191)&lt;4)),IF(NOT(F191=""),AND(AND(ABS(C191:F191-B191:E191)&gt;0),AND(ABS(C191:F191-B191:E191)&lt;4)),AND(AND(ABS(C191:E191-B191:D191)&gt;0),AND(ABS(C191:E191-B191:D191)&lt;4)))))</f>
        <v>0</v>
      </c>
      <c r="M191" s="1" t="b">
        <f t="shared" si="1"/>
        <v>0</v>
      </c>
    </row>
    <row r="192" ht="15.75" customHeight="1">
      <c r="A192" s="1" t="s">
        <v>201</v>
      </c>
      <c r="B192" s="1">
        <f>IFERROR(__xludf.DUMMYFUNCTION("SPLIT(A192,"" "")"),32.0)</f>
        <v>32</v>
      </c>
      <c r="C192" s="1">
        <f>IFERROR(__xludf.DUMMYFUNCTION("""COMPUTED_VALUE"""),32.0)</f>
        <v>32</v>
      </c>
      <c r="D192" s="1">
        <f>IFERROR(__xludf.DUMMYFUNCTION("""COMPUTED_VALUE"""),28.0)</f>
        <v>28</v>
      </c>
      <c r="E192" s="1">
        <f>IFERROR(__xludf.DUMMYFUNCTION("""COMPUTED_VALUE"""),27.0)</f>
        <v>27</v>
      </c>
      <c r="F192" s="2">
        <f>IFERROR(__xludf.DUMMYFUNCTION("""COMPUTED_VALUE"""),27.0)</f>
        <v>27</v>
      </c>
      <c r="J192" s="1" t="b">
        <f t="array" ref="J192">IF(NOT(H192=""),AND(C192:H192&gt;B192:G192),IF(NOT(G192=""),AND(C192:G192&gt;B192:F192),IF(NOT(F192=""),AND(C192:F192&gt;B192:E192),AND(C192:E192&gt;B192:D192))))</f>
        <v>0</v>
      </c>
      <c r="K192" s="1" t="b">
        <f t="array" ref="K192">IF(NOT(H192=""),AND(C192:H192&lt;B192:G192),IF(NOT(G192=""),AND(C192:G192&lt;B192:F192),IF(NOT(F192=""),AND(C192:F192&lt;B192:E192),AND(C192:E192&lt;B192:D192))))</f>
        <v>0</v>
      </c>
      <c r="L192" s="1" t="b">
        <f t="array" ref="L192">IF(NOT(H192=""),AND(AND(ABS(C192:H192-B192:G192)&gt;0),AND(ABS(C192:H192-B192:G192)&lt;4)),IF(NOT(G192=""),AND(AND(ABS(C192:G192-B192:F192)&gt;0),AND(ABS(C192:G192-B192:F192)&lt;4)),IF(NOT(F192=""),AND(AND(ABS(C192:F192-B192:E192)&gt;0),AND(ABS(C192:F192-B192:E192)&lt;4)),AND(AND(ABS(C192:E192-B192:D192)&gt;0),AND(ABS(C192:E192-B192:D192)&lt;4)))))</f>
        <v>0</v>
      </c>
      <c r="M192" s="1" t="b">
        <f t="shared" si="1"/>
        <v>0</v>
      </c>
    </row>
    <row r="193" ht="15.75" customHeight="1">
      <c r="A193" s="1" t="s">
        <v>202</v>
      </c>
      <c r="B193" s="1">
        <f>IFERROR(__xludf.DUMMYFUNCTION("SPLIT(A193,"" "")"),87.0)</f>
        <v>87</v>
      </c>
      <c r="C193" s="1">
        <f>IFERROR(__xludf.DUMMYFUNCTION("""COMPUTED_VALUE"""),87.0)</f>
        <v>87</v>
      </c>
      <c r="D193" s="1">
        <f>IFERROR(__xludf.DUMMYFUNCTION("""COMPUTED_VALUE"""),83.0)</f>
        <v>83</v>
      </c>
      <c r="E193" s="1">
        <f>IFERROR(__xludf.DUMMYFUNCTION("""COMPUTED_VALUE"""),82.0)</f>
        <v>82</v>
      </c>
      <c r="F193" s="1">
        <f>IFERROR(__xludf.DUMMYFUNCTION("""COMPUTED_VALUE"""),79.0)</f>
        <v>79</v>
      </c>
      <c r="G193" s="2">
        <f>IFERROR(__xludf.DUMMYFUNCTION("""COMPUTED_VALUE"""),75.0)</f>
        <v>75</v>
      </c>
      <c r="J193" s="1" t="b">
        <f t="array" ref="J193">IF(NOT(H193=""),AND(C193:H193&gt;B193:G193),IF(NOT(G193=""),AND(C193:G193&gt;B193:F193),IF(NOT(F193=""),AND(C193:F193&gt;B193:E193),AND(C193:E193&gt;B193:D193))))</f>
        <v>0</v>
      </c>
      <c r="K193" s="1" t="b">
        <f t="array" ref="K193">IF(NOT(H193=""),AND(C193:H193&lt;B193:G193),IF(NOT(G193=""),AND(C193:G193&lt;B193:F193),IF(NOT(F193=""),AND(C193:F193&lt;B193:E193),AND(C193:E193&lt;B193:D193))))</f>
        <v>0</v>
      </c>
      <c r="L193" s="1" t="b">
        <f t="array" ref="L193">IF(NOT(H193=""),AND(AND(ABS(C193:H193-B193:G193)&gt;0),AND(ABS(C193:H193-B193:G193)&lt;4)),IF(NOT(G193=""),AND(AND(ABS(C193:G193-B193:F193)&gt;0),AND(ABS(C193:G193-B193:F193)&lt;4)),IF(NOT(F193=""),AND(AND(ABS(C193:F193-B193:E193)&gt;0),AND(ABS(C193:F193-B193:E193)&lt;4)),AND(AND(ABS(C193:E193-B193:D193)&gt;0),AND(ABS(C193:E193-B193:D193)&lt;4)))))</f>
        <v>0</v>
      </c>
      <c r="M193" s="1" t="b">
        <f t="shared" si="1"/>
        <v>0</v>
      </c>
    </row>
    <row r="194" ht="15.75" customHeight="1">
      <c r="A194" s="1" t="s">
        <v>203</v>
      </c>
      <c r="B194" s="1">
        <f>IFERROR(__xludf.DUMMYFUNCTION("SPLIT(A194,"" "")"),67.0)</f>
        <v>67</v>
      </c>
      <c r="C194" s="1">
        <f>IFERROR(__xludf.DUMMYFUNCTION("""COMPUTED_VALUE"""),67.0)</f>
        <v>67</v>
      </c>
      <c r="D194" s="1">
        <f>IFERROR(__xludf.DUMMYFUNCTION("""COMPUTED_VALUE"""),65.0)</f>
        <v>65</v>
      </c>
      <c r="E194" s="1">
        <f>IFERROR(__xludf.DUMMYFUNCTION("""COMPUTED_VALUE"""),64.0)</f>
        <v>64</v>
      </c>
      <c r="F194" s="1">
        <f>IFERROR(__xludf.DUMMYFUNCTION("""COMPUTED_VALUE"""),61.0)</f>
        <v>61</v>
      </c>
      <c r="G194" s="1">
        <f>IFERROR(__xludf.DUMMYFUNCTION("""COMPUTED_VALUE"""),57.0)</f>
        <v>57</v>
      </c>
      <c r="H194" s="2">
        <f>IFERROR(__xludf.DUMMYFUNCTION("""COMPUTED_VALUE"""),51.0)</f>
        <v>51</v>
      </c>
      <c r="J194" s="1" t="b">
        <f t="array" ref="J194">IF(NOT(H194=""),AND(C194:H194&gt;B194:G194),IF(NOT(G194=""),AND(C194:G194&gt;B194:F194),IF(NOT(F194=""),AND(C194:F194&gt;B194:E194),AND(C194:E194&gt;B194:D194))))</f>
        <v>0</v>
      </c>
      <c r="K194" s="1" t="b">
        <f t="array" ref="K194">IF(NOT(H194=""),AND(C194:H194&lt;B194:G194),IF(NOT(G194=""),AND(C194:G194&lt;B194:F194),IF(NOT(F194=""),AND(C194:F194&lt;B194:E194),AND(C194:E194&lt;B194:D194))))</f>
        <v>0</v>
      </c>
      <c r="L194" s="1" t="b">
        <f t="array" ref="L194">IF(NOT(H194=""),AND(AND(ABS(C194:H194-B194:G194)&gt;0),AND(ABS(C194:H194-B194:G194)&lt;4)),IF(NOT(G194=""),AND(AND(ABS(C194:G194-B194:F194)&gt;0),AND(ABS(C194:G194-B194:F194)&lt;4)),IF(NOT(F194=""),AND(AND(ABS(C194:F194-B194:E194)&gt;0),AND(ABS(C194:F194-B194:E194)&lt;4)),AND(AND(ABS(C194:E194-B194:D194)&gt;0),AND(ABS(C194:E194-B194:D194)&lt;4)))))</f>
        <v>0</v>
      </c>
      <c r="M194" s="1" t="b">
        <f t="shared" si="1"/>
        <v>0</v>
      </c>
    </row>
    <row r="195" ht="15.75" customHeight="1">
      <c r="A195" s="1" t="s">
        <v>204</v>
      </c>
      <c r="B195" s="1">
        <f>IFERROR(__xludf.DUMMYFUNCTION("SPLIT(A195,"" "")"),26.0)</f>
        <v>26</v>
      </c>
      <c r="C195" s="1">
        <f>IFERROR(__xludf.DUMMYFUNCTION("""COMPUTED_VALUE"""),26.0)</f>
        <v>26</v>
      </c>
      <c r="D195" s="1">
        <f>IFERROR(__xludf.DUMMYFUNCTION("""COMPUTED_VALUE"""),25.0)</f>
        <v>25</v>
      </c>
      <c r="E195" s="1">
        <f>IFERROR(__xludf.DUMMYFUNCTION("""COMPUTED_VALUE"""),23.0)</f>
        <v>23</v>
      </c>
      <c r="F195" s="1">
        <f>IFERROR(__xludf.DUMMYFUNCTION("""COMPUTED_VALUE"""),20.0)</f>
        <v>20</v>
      </c>
      <c r="G195" s="1">
        <f>IFERROR(__xludf.DUMMYFUNCTION("""COMPUTED_VALUE"""),15.0)</f>
        <v>15</v>
      </c>
      <c r="H195" s="2">
        <f>IFERROR(__xludf.DUMMYFUNCTION("""COMPUTED_VALUE"""),12.0)</f>
        <v>12</v>
      </c>
      <c r="J195" s="1" t="b">
        <f t="array" ref="J195">IF(NOT(H195=""),AND(C195:H195&gt;B195:G195),IF(NOT(G195=""),AND(C195:G195&gt;B195:F195),IF(NOT(F195=""),AND(C195:F195&gt;B195:E195),AND(C195:E195&gt;B195:D195))))</f>
        <v>0</v>
      </c>
      <c r="K195" s="1" t="b">
        <f t="array" ref="K195">IF(NOT(H195=""),AND(C195:H195&lt;B195:G195),IF(NOT(G195=""),AND(C195:G195&lt;B195:F195),IF(NOT(F195=""),AND(C195:F195&lt;B195:E195),AND(C195:E195&lt;B195:D195))))</f>
        <v>0</v>
      </c>
      <c r="L195" s="1" t="b">
        <f t="array" ref="L195">IF(NOT(H195=""),AND(AND(ABS(C195:H195-B195:G195)&gt;0),AND(ABS(C195:H195-B195:G195)&lt;4)),IF(NOT(G195=""),AND(AND(ABS(C195:G195-B195:F195)&gt;0),AND(ABS(C195:G195-B195:F195)&lt;4)),IF(NOT(F195=""),AND(AND(ABS(C195:F195-B195:E195)&gt;0),AND(ABS(C195:F195-B195:E195)&lt;4)),AND(AND(ABS(C195:E195-B195:D195)&gt;0),AND(ABS(C195:E195-B195:D195)&lt;4)))))</f>
        <v>0</v>
      </c>
      <c r="M195" s="1" t="b">
        <f t="shared" si="1"/>
        <v>0</v>
      </c>
    </row>
    <row r="196" ht="15.75" customHeight="1">
      <c r="A196" s="1" t="s">
        <v>205</v>
      </c>
      <c r="B196" s="1">
        <f>IFERROR(__xludf.DUMMYFUNCTION("SPLIT(A196,"" "")"),57.0)</f>
        <v>57</v>
      </c>
      <c r="C196" s="1">
        <f>IFERROR(__xludf.DUMMYFUNCTION("""COMPUTED_VALUE"""),57.0)</f>
        <v>57</v>
      </c>
      <c r="D196" s="1">
        <f>IFERROR(__xludf.DUMMYFUNCTION("""COMPUTED_VALUE"""),52.0)</f>
        <v>52</v>
      </c>
      <c r="E196" s="1">
        <f>IFERROR(__xludf.DUMMYFUNCTION("""COMPUTED_VALUE"""),51.0)</f>
        <v>51</v>
      </c>
      <c r="F196" s="2">
        <f>IFERROR(__xludf.DUMMYFUNCTION("""COMPUTED_VALUE"""),53.0)</f>
        <v>53</v>
      </c>
      <c r="J196" s="1" t="b">
        <f t="array" ref="J196">IF(NOT(H196=""),AND(C196:H196&gt;B196:G196),IF(NOT(G196=""),AND(C196:G196&gt;B196:F196),IF(NOT(F196=""),AND(C196:F196&gt;B196:E196),AND(C196:E196&gt;B196:D196))))</f>
        <v>0</v>
      </c>
      <c r="K196" s="1" t="b">
        <f t="array" ref="K196">IF(NOT(H196=""),AND(C196:H196&lt;B196:G196),IF(NOT(G196=""),AND(C196:G196&lt;B196:F196),IF(NOT(F196=""),AND(C196:F196&lt;B196:E196),AND(C196:E196&lt;B196:D196))))</f>
        <v>0</v>
      </c>
      <c r="L196" s="1" t="b">
        <f t="array" ref="L196">IF(NOT(H196=""),AND(AND(ABS(C196:H196-B196:G196)&gt;0),AND(ABS(C196:H196-B196:G196)&lt;4)),IF(NOT(G196=""),AND(AND(ABS(C196:G196-B196:F196)&gt;0),AND(ABS(C196:G196-B196:F196)&lt;4)),IF(NOT(F196=""),AND(AND(ABS(C196:F196-B196:E196)&gt;0),AND(ABS(C196:F196-B196:E196)&lt;4)),AND(AND(ABS(C196:E196-B196:D196)&gt;0),AND(ABS(C196:E196-B196:D196)&lt;4)))))</f>
        <v>0</v>
      </c>
      <c r="M196" s="1" t="b">
        <f t="shared" si="1"/>
        <v>0</v>
      </c>
    </row>
    <row r="197" ht="15.75" customHeight="1">
      <c r="A197" s="1" t="s">
        <v>206</v>
      </c>
      <c r="B197" s="1">
        <f>IFERROR(__xludf.DUMMYFUNCTION("SPLIT(A197,"" "")"),18.0)</f>
        <v>18</v>
      </c>
      <c r="C197" s="1">
        <f>IFERROR(__xludf.DUMMYFUNCTION("""COMPUTED_VALUE"""),18.0)</f>
        <v>18</v>
      </c>
      <c r="D197" s="1">
        <f>IFERROR(__xludf.DUMMYFUNCTION("""COMPUTED_VALUE"""),12.0)</f>
        <v>12</v>
      </c>
      <c r="E197" s="1">
        <f>IFERROR(__xludf.DUMMYFUNCTION("""COMPUTED_VALUE"""),11.0)</f>
        <v>11</v>
      </c>
      <c r="F197" s="2">
        <f>IFERROR(__xludf.DUMMYFUNCTION("""COMPUTED_VALUE"""),11.0)</f>
        <v>11</v>
      </c>
      <c r="J197" s="1" t="b">
        <f t="array" ref="J197">IF(NOT(H197=""),AND(C197:H197&gt;B197:G197),IF(NOT(G197=""),AND(C197:G197&gt;B197:F197),IF(NOT(F197=""),AND(C197:F197&gt;B197:E197),AND(C197:E197&gt;B197:D197))))</f>
        <v>0</v>
      </c>
      <c r="K197" s="1" t="b">
        <f t="array" ref="K197">IF(NOT(H197=""),AND(C197:H197&lt;B197:G197),IF(NOT(G197=""),AND(C197:G197&lt;B197:F197),IF(NOT(F197=""),AND(C197:F197&lt;B197:E197),AND(C197:E197&lt;B197:D197))))</f>
        <v>0</v>
      </c>
      <c r="L197" s="1" t="b">
        <f t="array" ref="L197">IF(NOT(H197=""),AND(AND(ABS(C197:H197-B197:G197)&gt;0),AND(ABS(C197:H197-B197:G197)&lt;4)),IF(NOT(G197=""),AND(AND(ABS(C197:G197-B197:F197)&gt;0),AND(ABS(C197:G197-B197:F197)&lt;4)),IF(NOT(F197=""),AND(AND(ABS(C197:F197-B197:E197)&gt;0),AND(ABS(C197:F197-B197:E197)&lt;4)),AND(AND(ABS(C197:E197-B197:D197)&gt;0),AND(ABS(C197:E197-B197:D197)&lt;4)))))</f>
        <v>0</v>
      </c>
      <c r="M197" s="1" t="b">
        <f t="shared" si="1"/>
        <v>0</v>
      </c>
    </row>
    <row r="198" ht="15.75" customHeight="1">
      <c r="A198" s="1" t="s">
        <v>207</v>
      </c>
      <c r="B198" s="1">
        <f>IFERROR(__xludf.DUMMYFUNCTION("SPLIT(A198,"" "")"),38.0)</f>
        <v>38</v>
      </c>
      <c r="C198" s="1">
        <f>IFERROR(__xludf.DUMMYFUNCTION("""COMPUTED_VALUE"""),38.0)</f>
        <v>38</v>
      </c>
      <c r="D198" s="1">
        <f>IFERROR(__xludf.DUMMYFUNCTION("""COMPUTED_VALUE"""),32.0)</f>
        <v>32</v>
      </c>
      <c r="E198" s="1">
        <f>IFERROR(__xludf.DUMMYFUNCTION("""COMPUTED_VALUE"""),29.0)</f>
        <v>29</v>
      </c>
      <c r="F198" s="2">
        <f>IFERROR(__xludf.DUMMYFUNCTION("""COMPUTED_VALUE"""),25.0)</f>
        <v>25</v>
      </c>
      <c r="J198" s="1" t="b">
        <f t="array" ref="J198">IF(NOT(H198=""),AND(C198:H198&gt;B198:G198),IF(NOT(G198=""),AND(C198:G198&gt;B198:F198),IF(NOT(F198=""),AND(C198:F198&gt;B198:E198),AND(C198:E198&gt;B198:D198))))</f>
        <v>0</v>
      </c>
      <c r="K198" s="1" t="b">
        <f t="array" ref="K198">IF(NOT(H198=""),AND(C198:H198&lt;B198:G198),IF(NOT(G198=""),AND(C198:G198&lt;B198:F198),IF(NOT(F198=""),AND(C198:F198&lt;B198:E198),AND(C198:E198&lt;B198:D198))))</f>
        <v>0</v>
      </c>
      <c r="L198" s="1" t="b">
        <f t="array" ref="L198">IF(NOT(H198=""),AND(AND(ABS(C198:H198-B198:G198)&gt;0),AND(ABS(C198:H198-B198:G198)&lt;4)),IF(NOT(G198=""),AND(AND(ABS(C198:G198-B198:F198)&gt;0),AND(ABS(C198:G198-B198:F198)&lt;4)),IF(NOT(F198=""),AND(AND(ABS(C198:F198-B198:E198)&gt;0),AND(ABS(C198:F198-B198:E198)&lt;4)),AND(AND(ABS(C198:E198-B198:D198)&gt;0),AND(ABS(C198:E198-B198:D198)&lt;4)))))</f>
        <v>0</v>
      </c>
      <c r="M198" s="1" t="b">
        <f t="shared" si="1"/>
        <v>0</v>
      </c>
    </row>
    <row r="199" ht="15.75" customHeight="1">
      <c r="A199" s="1" t="s">
        <v>208</v>
      </c>
      <c r="B199" s="1">
        <f>IFERROR(__xludf.DUMMYFUNCTION("SPLIT(A199,"" "")"),64.0)</f>
        <v>64</v>
      </c>
      <c r="C199" s="1">
        <f>IFERROR(__xludf.DUMMYFUNCTION("""COMPUTED_VALUE"""),64.0)</f>
        <v>64</v>
      </c>
      <c r="D199" s="1">
        <f>IFERROR(__xludf.DUMMYFUNCTION("""COMPUTED_VALUE"""),62.0)</f>
        <v>62</v>
      </c>
      <c r="E199" s="1">
        <f>IFERROR(__xludf.DUMMYFUNCTION("""COMPUTED_VALUE"""),59.0)</f>
        <v>59</v>
      </c>
      <c r="F199" s="1">
        <f>IFERROR(__xludf.DUMMYFUNCTION("""COMPUTED_VALUE"""),57.0)</f>
        <v>57</v>
      </c>
      <c r="G199" s="1">
        <f>IFERROR(__xludf.DUMMYFUNCTION("""COMPUTED_VALUE"""),54.0)</f>
        <v>54</v>
      </c>
      <c r="H199" s="1">
        <f>IFERROR(__xludf.DUMMYFUNCTION("""COMPUTED_VALUE"""),48.0)</f>
        <v>48</v>
      </c>
      <c r="I199" s="1">
        <f>IFERROR(__xludf.DUMMYFUNCTION("""COMPUTED_VALUE"""),42.0)</f>
        <v>42</v>
      </c>
      <c r="J199" s="1" t="b">
        <f t="array" ref="J199">IF(NOT(H199=""),AND(C199:H199&gt;B199:G199),IF(NOT(G199=""),AND(C199:G199&gt;B199:F199),IF(NOT(F199=""),AND(C199:F199&gt;B199:E199),AND(C199:E199&gt;B199:D199))))</f>
        <v>0</v>
      </c>
      <c r="K199" s="1" t="b">
        <f t="array" ref="K199">IF(NOT(H199=""),AND(C199:H199&lt;B199:G199),IF(NOT(G199=""),AND(C199:G199&lt;B199:F199),IF(NOT(F199=""),AND(C199:F199&lt;B199:E199),AND(C199:E199&lt;B199:D199))))</f>
        <v>0</v>
      </c>
      <c r="L199" s="1" t="b">
        <f t="array" ref="L199">IF(NOT(H199=""),AND(AND(ABS(C199:H199-B199:G199)&gt;0),AND(ABS(C199:H199-B199:G199)&lt;4)),IF(NOT(G199=""),AND(AND(ABS(C199:G199-B199:F199)&gt;0),AND(ABS(C199:G199-B199:F199)&lt;4)),IF(NOT(F199=""),AND(AND(ABS(C199:F199-B199:E199)&gt;0),AND(ABS(C199:F199-B199:E199)&lt;4)),AND(AND(ABS(C199:E199-B199:D199)&gt;0),AND(ABS(C199:E199-B199:D199)&lt;4)))))</f>
        <v>0</v>
      </c>
      <c r="M199" s="1" t="b">
        <f t="shared" si="1"/>
        <v>0</v>
      </c>
    </row>
    <row r="200" ht="15.75" customHeight="1">
      <c r="A200" s="1" t="s">
        <v>209</v>
      </c>
      <c r="B200" s="1">
        <f>IFERROR(__xludf.DUMMYFUNCTION("SPLIT(A200,"" "")"),38.0)</f>
        <v>38</v>
      </c>
      <c r="C200" s="1">
        <f>IFERROR(__xludf.DUMMYFUNCTION("""COMPUTED_VALUE"""),34.0)</f>
        <v>34</v>
      </c>
      <c r="D200" s="1">
        <f>IFERROR(__xludf.DUMMYFUNCTION("""COMPUTED_VALUE"""),33.0)</f>
        <v>33</v>
      </c>
      <c r="E200" s="1">
        <f>IFERROR(__xludf.DUMMYFUNCTION("""COMPUTED_VALUE"""),30.0)</f>
        <v>30</v>
      </c>
      <c r="F200" s="1">
        <f>IFERROR(__xludf.DUMMYFUNCTION("""COMPUTED_VALUE"""),28.0)</f>
        <v>28</v>
      </c>
      <c r="G200" s="2">
        <f>IFERROR(__xludf.DUMMYFUNCTION("""COMPUTED_VALUE"""),27.0)</f>
        <v>27</v>
      </c>
      <c r="J200" s="1" t="b">
        <f t="array" ref="J200">IF(NOT(H200=""),AND(C200:H200&gt;B200:G200),IF(NOT(G200=""),AND(C200:G200&gt;B200:F200),IF(NOT(F200=""),AND(C200:F200&gt;B200:E200),AND(C200:E200&gt;B200:D200))))</f>
        <v>0</v>
      </c>
      <c r="K200" s="1" t="b">
        <f t="array" ref="K200">IF(NOT(H200=""),AND(C200:H200&lt;B200:G200),IF(NOT(G200=""),AND(C200:G200&lt;B200:F200),IF(NOT(F200=""),AND(C200:F200&lt;B200:E200),AND(C200:E200&lt;B200:D200))))</f>
        <v>1</v>
      </c>
      <c r="L200" s="1" t="b">
        <f t="array" ref="L200">IF(NOT(H200=""),AND(AND(ABS(C200:H200-B200:G200)&gt;0),AND(ABS(C200:H200-B200:G200)&lt;4)),IF(NOT(G200=""),AND(AND(ABS(C200:G200-B200:F200)&gt;0),AND(ABS(C200:G200-B200:F200)&lt;4)),IF(NOT(F200=""),AND(AND(ABS(C200:F200-B200:E200)&gt;0),AND(ABS(C200:F200-B200:E200)&lt;4)),AND(AND(ABS(C200:E200-B200:D200)&gt;0),AND(ABS(C200:E200-B200:D200)&lt;4)))))</f>
        <v>0</v>
      </c>
      <c r="M200" s="1" t="b">
        <f t="shared" si="1"/>
        <v>0</v>
      </c>
    </row>
    <row r="201" ht="15.75" customHeight="1">
      <c r="A201" s="1" t="s">
        <v>210</v>
      </c>
      <c r="B201" s="1">
        <f>IFERROR(__xludf.DUMMYFUNCTION("SPLIT(A201,"" "")"),93.0)</f>
        <v>93</v>
      </c>
      <c r="C201" s="1">
        <f>IFERROR(__xludf.DUMMYFUNCTION("""COMPUTED_VALUE"""),89.0)</f>
        <v>89</v>
      </c>
      <c r="D201" s="1">
        <f>IFERROR(__xludf.DUMMYFUNCTION("""COMPUTED_VALUE"""),88.0)</f>
        <v>88</v>
      </c>
      <c r="E201" s="1">
        <f>IFERROR(__xludf.DUMMYFUNCTION("""COMPUTED_VALUE"""),87.0)</f>
        <v>87</v>
      </c>
      <c r="F201" s="1">
        <f>IFERROR(__xludf.DUMMYFUNCTION("""COMPUTED_VALUE"""),84.0)</f>
        <v>84</v>
      </c>
      <c r="G201" s="1">
        <f>IFERROR(__xludf.DUMMYFUNCTION("""COMPUTED_VALUE"""),83.0)</f>
        <v>83</v>
      </c>
      <c r="H201" s="1">
        <f>IFERROR(__xludf.DUMMYFUNCTION("""COMPUTED_VALUE"""),81.0)</f>
        <v>81</v>
      </c>
      <c r="I201" s="1">
        <f>IFERROR(__xludf.DUMMYFUNCTION("""COMPUTED_VALUE"""),84.0)</f>
        <v>84</v>
      </c>
      <c r="J201" s="1" t="b">
        <f t="array" ref="J201">IF(NOT(H201=""),AND(C201:H201&gt;B201:G201),IF(NOT(G201=""),AND(C201:G201&gt;B201:F201),IF(NOT(F201=""),AND(C201:F201&gt;B201:E201),AND(C201:E201&gt;B201:D201))))</f>
        <v>0</v>
      </c>
      <c r="K201" s="1" t="b">
        <f t="array" ref="K201">IF(NOT(H201=""),AND(C201:H201&lt;B201:G201),IF(NOT(G201=""),AND(C201:G201&lt;B201:F201),IF(NOT(F201=""),AND(C201:F201&lt;B201:E201),AND(C201:E201&lt;B201:D201))))</f>
        <v>1</v>
      </c>
      <c r="L201" s="1" t="b">
        <f t="array" ref="L201">IF(NOT(H201=""),AND(AND(ABS(C201:H201-B201:G201)&gt;0),AND(ABS(C201:H201-B201:G201)&lt;4)),IF(NOT(G201=""),AND(AND(ABS(C201:G201-B201:F201)&gt;0),AND(ABS(C201:G201-B201:F201)&lt;4)),IF(NOT(F201=""),AND(AND(ABS(C201:F201-B201:E201)&gt;0),AND(ABS(C201:F201-B201:E201)&lt;4)),AND(AND(ABS(C201:E201-B201:D201)&gt;0),AND(ABS(C201:E201-B201:D201)&lt;4)))))</f>
        <v>0</v>
      </c>
      <c r="M201" s="1" t="b">
        <f t="shared" si="1"/>
        <v>0</v>
      </c>
    </row>
    <row r="202" ht="15.75" customHeight="1">
      <c r="A202" s="1" t="s">
        <v>211</v>
      </c>
      <c r="B202" s="1">
        <f>IFERROR(__xludf.DUMMYFUNCTION("SPLIT(A202,"" "")"),51.0)</f>
        <v>51</v>
      </c>
      <c r="C202" s="1">
        <f>IFERROR(__xludf.DUMMYFUNCTION("""COMPUTED_VALUE"""),47.0)</f>
        <v>47</v>
      </c>
      <c r="D202" s="1">
        <f>IFERROR(__xludf.DUMMYFUNCTION("""COMPUTED_VALUE"""),44.0)</f>
        <v>44</v>
      </c>
      <c r="E202" s="1">
        <f>IFERROR(__xludf.DUMMYFUNCTION("""COMPUTED_VALUE"""),41.0)</f>
        <v>41</v>
      </c>
      <c r="F202" s="1">
        <f>IFERROR(__xludf.DUMMYFUNCTION("""COMPUTED_VALUE"""),38.0)</f>
        <v>38</v>
      </c>
      <c r="G202" s="1">
        <f>IFERROR(__xludf.DUMMYFUNCTION("""COMPUTED_VALUE"""),36.0)</f>
        <v>36</v>
      </c>
      <c r="H202" s="1">
        <f>IFERROR(__xludf.DUMMYFUNCTION("""COMPUTED_VALUE"""),35.0)</f>
        <v>35</v>
      </c>
      <c r="I202" s="1">
        <f>IFERROR(__xludf.DUMMYFUNCTION("""COMPUTED_VALUE"""),35.0)</f>
        <v>35</v>
      </c>
      <c r="J202" s="1" t="b">
        <f t="array" ref="J202">IF(NOT(H202=""),AND(C202:H202&gt;B202:G202),IF(NOT(G202=""),AND(C202:G202&gt;B202:F202),IF(NOT(F202=""),AND(C202:F202&gt;B202:E202),AND(C202:E202&gt;B202:D202))))</f>
        <v>0</v>
      </c>
      <c r="K202" s="1" t="b">
        <f t="array" ref="K202">IF(NOT(H202=""),AND(C202:H202&lt;B202:G202),IF(NOT(G202=""),AND(C202:G202&lt;B202:F202),IF(NOT(F202=""),AND(C202:F202&lt;B202:E202),AND(C202:E202&lt;B202:D202))))</f>
        <v>1</v>
      </c>
      <c r="L202" s="1" t="b">
        <f t="array" ref="L202">IF(NOT(H202=""),AND(AND(ABS(C202:H202-B202:G202)&gt;0),AND(ABS(C202:H202-B202:G202)&lt;4)),IF(NOT(G202=""),AND(AND(ABS(C202:G202-B202:F202)&gt;0),AND(ABS(C202:G202-B202:F202)&lt;4)),IF(NOT(F202=""),AND(AND(ABS(C202:F202-B202:E202)&gt;0),AND(ABS(C202:F202-B202:E202)&lt;4)),AND(AND(ABS(C202:E202-B202:D202)&gt;0),AND(ABS(C202:E202-B202:D202)&lt;4)))))</f>
        <v>0</v>
      </c>
      <c r="M202" s="1" t="b">
        <f t="shared" si="1"/>
        <v>0</v>
      </c>
    </row>
    <row r="203" ht="15.75" customHeight="1">
      <c r="A203" s="1" t="s">
        <v>212</v>
      </c>
      <c r="B203" s="1">
        <f>IFERROR(__xludf.DUMMYFUNCTION("SPLIT(A203,"" "")"),93.0)</f>
        <v>93</v>
      </c>
      <c r="C203" s="1">
        <f>IFERROR(__xludf.DUMMYFUNCTION("""COMPUTED_VALUE"""),89.0)</f>
        <v>89</v>
      </c>
      <c r="D203" s="1">
        <f>IFERROR(__xludf.DUMMYFUNCTION("""COMPUTED_VALUE"""),88.0)</f>
        <v>88</v>
      </c>
      <c r="E203" s="1">
        <f>IFERROR(__xludf.DUMMYFUNCTION("""COMPUTED_VALUE"""),85.0)</f>
        <v>85</v>
      </c>
      <c r="F203" s="1">
        <f>IFERROR(__xludf.DUMMYFUNCTION("""COMPUTED_VALUE"""),84.0)</f>
        <v>84</v>
      </c>
      <c r="G203" s="1">
        <f>IFERROR(__xludf.DUMMYFUNCTION("""COMPUTED_VALUE"""),82.0)</f>
        <v>82</v>
      </c>
      <c r="H203" s="2">
        <f>IFERROR(__xludf.DUMMYFUNCTION("""COMPUTED_VALUE"""),78.0)</f>
        <v>78</v>
      </c>
      <c r="J203" s="1" t="b">
        <f t="array" ref="J203">IF(NOT(H203=""),AND(C203:H203&gt;B203:G203),IF(NOT(G203=""),AND(C203:G203&gt;B203:F203),IF(NOT(F203=""),AND(C203:F203&gt;B203:E203),AND(C203:E203&gt;B203:D203))))</f>
        <v>0</v>
      </c>
      <c r="K203" s="1" t="b">
        <f t="array" ref="K203">IF(NOT(H203=""),AND(C203:H203&lt;B203:G203),IF(NOT(G203=""),AND(C203:G203&lt;B203:F203),IF(NOT(F203=""),AND(C203:F203&lt;B203:E203),AND(C203:E203&lt;B203:D203))))</f>
        <v>1</v>
      </c>
      <c r="L203" s="1" t="b">
        <f t="array" ref="L203">IF(NOT(H203=""),AND(AND(ABS(C203:H203-B203:G203)&gt;0),AND(ABS(C203:H203-B203:G203)&lt;4)),IF(NOT(G203=""),AND(AND(ABS(C203:G203-B203:F203)&gt;0),AND(ABS(C203:G203-B203:F203)&lt;4)),IF(NOT(F203=""),AND(AND(ABS(C203:F203-B203:E203)&gt;0),AND(ABS(C203:F203-B203:E203)&lt;4)),AND(AND(ABS(C203:E203-B203:D203)&gt;0),AND(ABS(C203:E203-B203:D203)&lt;4)))))</f>
        <v>0</v>
      </c>
      <c r="M203" s="1" t="b">
        <f t="shared" si="1"/>
        <v>0</v>
      </c>
    </row>
    <row r="204" ht="15.75" customHeight="1">
      <c r="A204" s="1" t="s">
        <v>213</v>
      </c>
      <c r="B204" s="1">
        <f>IFERROR(__xludf.DUMMYFUNCTION("SPLIT(A204,"" "")"),88.0)</f>
        <v>88</v>
      </c>
      <c r="C204" s="1">
        <f>IFERROR(__xludf.DUMMYFUNCTION("""COMPUTED_VALUE"""),84.0)</f>
        <v>84</v>
      </c>
      <c r="D204" s="1">
        <f>IFERROR(__xludf.DUMMYFUNCTION("""COMPUTED_VALUE"""),83.0)</f>
        <v>83</v>
      </c>
      <c r="E204" s="1">
        <f>IFERROR(__xludf.DUMMYFUNCTION("""COMPUTED_VALUE"""),81.0)</f>
        <v>81</v>
      </c>
      <c r="F204" s="1">
        <f>IFERROR(__xludf.DUMMYFUNCTION("""COMPUTED_VALUE"""),80.0)</f>
        <v>80</v>
      </c>
      <c r="G204" s="1">
        <f>IFERROR(__xludf.DUMMYFUNCTION("""COMPUTED_VALUE"""),79.0)</f>
        <v>79</v>
      </c>
      <c r="H204" s="2">
        <f>IFERROR(__xludf.DUMMYFUNCTION("""COMPUTED_VALUE"""),72.0)</f>
        <v>72</v>
      </c>
      <c r="J204" s="1" t="b">
        <f t="array" ref="J204">IF(NOT(H204=""),AND(C204:H204&gt;B204:G204),IF(NOT(G204=""),AND(C204:G204&gt;B204:F204),IF(NOT(F204=""),AND(C204:F204&gt;B204:E204),AND(C204:E204&gt;B204:D204))))</f>
        <v>0</v>
      </c>
      <c r="K204" s="1" t="b">
        <f t="array" ref="K204">IF(NOT(H204=""),AND(C204:H204&lt;B204:G204),IF(NOT(G204=""),AND(C204:G204&lt;B204:F204),IF(NOT(F204=""),AND(C204:F204&lt;B204:E204),AND(C204:E204&lt;B204:D204))))</f>
        <v>1</v>
      </c>
      <c r="L204" s="1" t="b">
        <f t="array" ref="L204">IF(NOT(H204=""),AND(AND(ABS(C204:H204-B204:G204)&gt;0),AND(ABS(C204:H204-B204:G204)&lt;4)),IF(NOT(G204=""),AND(AND(ABS(C204:G204-B204:F204)&gt;0),AND(ABS(C204:G204-B204:F204)&lt;4)),IF(NOT(F204=""),AND(AND(ABS(C204:F204-B204:E204)&gt;0),AND(ABS(C204:F204-B204:E204)&lt;4)),AND(AND(ABS(C204:E204-B204:D204)&gt;0),AND(ABS(C204:E204-B204:D204)&lt;4)))))</f>
        <v>0</v>
      </c>
      <c r="M204" s="1" t="b">
        <f t="shared" si="1"/>
        <v>0</v>
      </c>
    </row>
    <row r="205" ht="15.75" customHeight="1">
      <c r="A205" s="1" t="s">
        <v>214</v>
      </c>
      <c r="B205" s="1">
        <f>IFERROR(__xludf.DUMMYFUNCTION("SPLIT(A205,"" "")"),82.0)</f>
        <v>82</v>
      </c>
      <c r="C205" s="1">
        <f>IFERROR(__xludf.DUMMYFUNCTION("""COMPUTED_VALUE"""),78.0)</f>
        <v>78</v>
      </c>
      <c r="D205" s="1">
        <f>IFERROR(__xludf.DUMMYFUNCTION("""COMPUTED_VALUE"""),81.0)</f>
        <v>81</v>
      </c>
      <c r="E205" s="1">
        <f>IFERROR(__xludf.DUMMYFUNCTION("""COMPUTED_VALUE"""),79.0)</f>
        <v>79</v>
      </c>
      <c r="F205" s="2">
        <f>IFERROR(__xludf.DUMMYFUNCTION("""COMPUTED_VALUE"""),77.0)</f>
        <v>77</v>
      </c>
      <c r="J205" s="1" t="b">
        <f t="array" ref="J205">IF(NOT(H205=""),AND(C205:H205&gt;B205:G205),IF(NOT(G205=""),AND(C205:G205&gt;B205:F205),IF(NOT(F205=""),AND(C205:F205&gt;B205:E205),AND(C205:E205&gt;B205:D205))))</f>
        <v>0</v>
      </c>
      <c r="K205" s="1" t="b">
        <f t="array" ref="K205">IF(NOT(H205=""),AND(C205:H205&lt;B205:G205),IF(NOT(G205=""),AND(C205:G205&lt;B205:F205),IF(NOT(F205=""),AND(C205:F205&lt;B205:E205),AND(C205:E205&lt;B205:D205))))</f>
        <v>0</v>
      </c>
      <c r="L205" s="1" t="b">
        <f t="array" ref="L205">IF(NOT(H205=""),AND(AND(ABS(C205:H205-B205:G205)&gt;0),AND(ABS(C205:H205-B205:G205)&lt;4)),IF(NOT(G205=""),AND(AND(ABS(C205:G205-B205:F205)&gt;0),AND(ABS(C205:G205-B205:F205)&lt;4)),IF(NOT(F205=""),AND(AND(ABS(C205:F205-B205:E205)&gt;0),AND(ABS(C205:F205-B205:E205)&lt;4)),AND(AND(ABS(C205:E205-B205:D205)&gt;0),AND(ABS(C205:E205-B205:D205)&lt;4)))))</f>
        <v>0</v>
      </c>
      <c r="M205" s="1" t="b">
        <f t="shared" si="1"/>
        <v>0</v>
      </c>
    </row>
    <row r="206" ht="15.75" customHeight="1">
      <c r="A206" s="1" t="s">
        <v>215</v>
      </c>
      <c r="B206" s="1">
        <f>IFERROR(__xludf.DUMMYFUNCTION("SPLIT(A206,"" "")"),58.0)</f>
        <v>58</v>
      </c>
      <c r="C206" s="1">
        <f>IFERROR(__xludf.DUMMYFUNCTION("""COMPUTED_VALUE"""),54.0)</f>
        <v>54</v>
      </c>
      <c r="D206" s="1">
        <f>IFERROR(__xludf.DUMMYFUNCTION("""COMPUTED_VALUE"""),52.0)</f>
        <v>52</v>
      </c>
      <c r="E206" s="1">
        <f>IFERROR(__xludf.DUMMYFUNCTION("""COMPUTED_VALUE"""),54.0)</f>
        <v>54</v>
      </c>
      <c r="F206" s="2">
        <f>IFERROR(__xludf.DUMMYFUNCTION("""COMPUTED_VALUE"""),56.0)</f>
        <v>56</v>
      </c>
      <c r="J206" s="1" t="b">
        <f t="array" ref="J206">IF(NOT(H206=""),AND(C206:H206&gt;B206:G206),IF(NOT(G206=""),AND(C206:G206&gt;B206:F206),IF(NOT(F206=""),AND(C206:F206&gt;B206:E206),AND(C206:E206&gt;B206:D206))))</f>
        <v>0</v>
      </c>
      <c r="K206" s="1" t="b">
        <f t="array" ref="K206">IF(NOT(H206=""),AND(C206:H206&lt;B206:G206),IF(NOT(G206=""),AND(C206:G206&lt;B206:F206),IF(NOT(F206=""),AND(C206:F206&lt;B206:E206),AND(C206:E206&lt;B206:D206))))</f>
        <v>0</v>
      </c>
      <c r="L206" s="1" t="b">
        <f t="array" ref="L206">IF(NOT(H206=""),AND(AND(ABS(C206:H206-B206:G206)&gt;0),AND(ABS(C206:H206-B206:G206)&lt;4)),IF(NOT(G206=""),AND(AND(ABS(C206:G206-B206:F206)&gt;0),AND(ABS(C206:G206-B206:F206)&lt;4)),IF(NOT(F206=""),AND(AND(ABS(C206:F206-B206:E206)&gt;0),AND(ABS(C206:F206-B206:E206)&lt;4)),AND(AND(ABS(C206:E206-B206:D206)&gt;0),AND(ABS(C206:E206-B206:D206)&lt;4)))))</f>
        <v>0</v>
      </c>
      <c r="M206" s="1" t="b">
        <f t="shared" si="1"/>
        <v>0</v>
      </c>
    </row>
    <row r="207" ht="15.75" customHeight="1">
      <c r="A207" s="1" t="s">
        <v>216</v>
      </c>
      <c r="B207" s="1">
        <f>IFERROR(__xludf.DUMMYFUNCTION("SPLIT(A207,"" "")"),9.0)</f>
        <v>9</v>
      </c>
      <c r="C207" s="1">
        <f>IFERROR(__xludf.DUMMYFUNCTION("""COMPUTED_VALUE"""),5.0)</f>
        <v>5</v>
      </c>
      <c r="D207" s="1">
        <f>IFERROR(__xludf.DUMMYFUNCTION("""COMPUTED_VALUE"""),7.0)</f>
        <v>7</v>
      </c>
      <c r="E207" s="1">
        <f>IFERROR(__xludf.DUMMYFUNCTION("""COMPUTED_VALUE"""),6.0)</f>
        <v>6</v>
      </c>
      <c r="F207" s="2">
        <f>IFERROR(__xludf.DUMMYFUNCTION("""COMPUTED_VALUE"""),6.0)</f>
        <v>6</v>
      </c>
      <c r="J207" s="1" t="b">
        <f t="array" ref="J207">IF(NOT(H207=""),AND(C207:H207&gt;B207:G207),IF(NOT(G207=""),AND(C207:G207&gt;B207:F207),IF(NOT(F207=""),AND(C207:F207&gt;B207:E207),AND(C207:E207&gt;B207:D207))))</f>
        <v>0</v>
      </c>
      <c r="K207" s="1" t="b">
        <f t="array" ref="K207">IF(NOT(H207=""),AND(C207:H207&lt;B207:G207),IF(NOT(G207=""),AND(C207:G207&lt;B207:F207),IF(NOT(F207=""),AND(C207:F207&lt;B207:E207),AND(C207:E207&lt;B207:D207))))</f>
        <v>0</v>
      </c>
      <c r="L207" s="1" t="b">
        <f t="array" ref="L207">IF(NOT(H207=""),AND(AND(ABS(C207:H207-B207:G207)&gt;0),AND(ABS(C207:H207-B207:G207)&lt;4)),IF(NOT(G207=""),AND(AND(ABS(C207:G207-B207:F207)&gt;0),AND(ABS(C207:G207-B207:F207)&lt;4)),IF(NOT(F207=""),AND(AND(ABS(C207:F207-B207:E207)&gt;0),AND(ABS(C207:F207-B207:E207)&lt;4)),AND(AND(ABS(C207:E207-B207:D207)&gt;0),AND(ABS(C207:E207-B207:D207)&lt;4)))))</f>
        <v>0</v>
      </c>
      <c r="M207" s="1" t="b">
        <f t="shared" si="1"/>
        <v>0</v>
      </c>
    </row>
    <row r="208" ht="15.75" customHeight="1">
      <c r="A208" s="1" t="s">
        <v>217</v>
      </c>
      <c r="B208" s="1">
        <f>IFERROR(__xludf.DUMMYFUNCTION("SPLIT(A208,"" "")"),38.0)</f>
        <v>38</v>
      </c>
      <c r="C208" s="1">
        <f>IFERROR(__xludf.DUMMYFUNCTION("""COMPUTED_VALUE"""),34.0)</f>
        <v>34</v>
      </c>
      <c r="D208" s="1">
        <f>IFERROR(__xludf.DUMMYFUNCTION("""COMPUTED_VALUE"""),33.0)</f>
        <v>33</v>
      </c>
      <c r="E208" s="1">
        <f>IFERROR(__xludf.DUMMYFUNCTION("""COMPUTED_VALUE"""),34.0)</f>
        <v>34</v>
      </c>
      <c r="F208" s="1">
        <f>IFERROR(__xludf.DUMMYFUNCTION("""COMPUTED_VALUE"""),33.0)</f>
        <v>33</v>
      </c>
      <c r="G208" s="1">
        <f>IFERROR(__xludf.DUMMYFUNCTION("""COMPUTED_VALUE"""),32.0)</f>
        <v>32</v>
      </c>
      <c r="H208" s="2">
        <f>IFERROR(__xludf.DUMMYFUNCTION("""COMPUTED_VALUE"""),28.0)</f>
        <v>28</v>
      </c>
      <c r="J208" s="1" t="b">
        <f t="array" ref="J208">IF(NOT(H208=""),AND(C208:H208&gt;B208:G208),IF(NOT(G208=""),AND(C208:G208&gt;B208:F208),IF(NOT(F208=""),AND(C208:F208&gt;B208:E208),AND(C208:E208&gt;B208:D208))))</f>
        <v>0</v>
      </c>
      <c r="K208" s="1" t="b">
        <f t="array" ref="K208">IF(NOT(H208=""),AND(C208:H208&lt;B208:G208),IF(NOT(G208=""),AND(C208:G208&lt;B208:F208),IF(NOT(F208=""),AND(C208:F208&lt;B208:E208),AND(C208:E208&lt;B208:D208))))</f>
        <v>0</v>
      </c>
      <c r="L208" s="1" t="b">
        <f t="array" ref="L208">IF(NOT(H208=""),AND(AND(ABS(C208:H208-B208:G208)&gt;0),AND(ABS(C208:H208-B208:G208)&lt;4)),IF(NOT(G208=""),AND(AND(ABS(C208:G208-B208:F208)&gt;0),AND(ABS(C208:G208-B208:F208)&lt;4)),IF(NOT(F208=""),AND(AND(ABS(C208:F208-B208:E208)&gt;0),AND(ABS(C208:F208-B208:E208)&lt;4)),AND(AND(ABS(C208:E208-B208:D208)&gt;0),AND(ABS(C208:E208-B208:D208)&lt;4)))))</f>
        <v>0</v>
      </c>
      <c r="M208" s="1" t="b">
        <f t="shared" si="1"/>
        <v>0</v>
      </c>
    </row>
    <row r="209" ht="15.75" customHeight="1">
      <c r="A209" s="1" t="s">
        <v>218</v>
      </c>
      <c r="B209" s="1">
        <f>IFERROR(__xludf.DUMMYFUNCTION("SPLIT(A209,"" "")"),52.0)</f>
        <v>52</v>
      </c>
      <c r="C209" s="1">
        <f>IFERROR(__xludf.DUMMYFUNCTION("""COMPUTED_VALUE"""),48.0)</f>
        <v>48</v>
      </c>
      <c r="D209" s="1">
        <f>IFERROR(__xludf.DUMMYFUNCTION("""COMPUTED_VALUE"""),45.0)</f>
        <v>45</v>
      </c>
      <c r="E209" s="1">
        <f>IFERROR(__xludf.DUMMYFUNCTION("""COMPUTED_VALUE"""),48.0)</f>
        <v>48</v>
      </c>
      <c r="F209" s="1">
        <f>IFERROR(__xludf.DUMMYFUNCTION("""COMPUTED_VALUE"""),46.0)</f>
        <v>46</v>
      </c>
      <c r="G209" s="1">
        <f>IFERROR(__xludf.DUMMYFUNCTION("""COMPUTED_VALUE"""),44.0)</f>
        <v>44</v>
      </c>
      <c r="H209" s="1">
        <f>IFERROR(__xludf.DUMMYFUNCTION("""COMPUTED_VALUE"""),42.0)</f>
        <v>42</v>
      </c>
      <c r="I209" s="1">
        <f>IFERROR(__xludf.DUMMYFUNCTION("""COMPUTED_VALUE"""),35.0)</f>
        <v>35</v>
      </c>
      <c r="J209" s="1" t="b">
        <f t="array" ref="J209">IF(NOT(H209=""),AND(C209:H209&gt;B209:G209),IF(NOT(G209=""),AND(C209:G209&gt;B209:F209),IF(NOT(F209=""),AND(C209:F209&gt;B209:E209),AND(C209:E209&gt;B209:D209))))</f>
        <v>0</v>
      </c>
      <c r="K209" s="1" t="b">
        <f t="array" ref="K209">IF(NOT(H209=""),AND(C209:H209&lt;B209:G209),IF(NOT(G209=""),AND(C209:G209&lt;B209:F209),IF(NOT(F209=""),AND(C209:F209&lt;B209:E209),AND(C209:E209&lt;B209:D209))))</f>
        <v>0</v>
      </c>
      <c r="L209" s="1" t="b">
        <f t="array" ref="L209">IF(NOT(H209=""),AND(AND(ABS(C209:H209-B209:G209)&gt;0),AND(ABS(C209:H209-B209:G209)&lt;4)),IF(NOT(G209=""),AND(AND(ABS(C209:G209-B209:F209)&gt;0),AND(ABS(C209:G209-B209:F209)&lt;4)),IF(NOT(F209=""),AND(AND(ABS(C209:F209-B209:E209)&gt;0),AND(ABS(C209:F209-B209:E209)&lt;4)),AND(AND(ABS(C209:E209-B209:D209)&gt;0),AND(ABS(C209:E209-B209:D209)&lt;4)))))</f>
        <v>0</v>
      </c>
      <c r="M209" s="1" t="b">
        <f t="shared" si="1"/>
        <v>0</v>
      </c>
    </row>
    <row r="210" ht="15.75" customHeight="1">
      <c r="A210" s="1" t="s">
        <v>219</v>
      </c>
      <c r="B210" s="1">
        <f>IFERROR(__xludf.DUMMYFUNCTION("SPLIT(A210,"" "")"),33.0)</f>
        <v>33</v>
      </c>
      <c r="C210" s="1">
        <f>IFERROR(__xludf.DUMMYFUNCTION("""COMPUTED_VALUE"""),29.0)</f>
        <v>29</v>
      </c>
      <c r="D210" s="1">
        <f>IFERROR(__xludf.DUMMYFUNCTION("""COMPUTED_VALUE"""),28.0)</f>
        <v>28</v>
      </c>
      <c r="E210" s="1">
        <f>IFERROR(__xludf.DUMMYFUNCTION("""COMPUTED_VALUE"""),25.0)</f>
        <v>25</v>
      </c>
      <c r="F210" s="1">
        <f>IFERROR(__xludf.DUMMYFUNCTION("""COMPUTED_VALUE"""),25.0)</f>
        <v>25</v>
      </c>
      <c r="G210" s="1">
        <f>IFERROR(__xludf.DUMMYFUNCTION("""COMPUTED_VALUE"""),24.0)</f>
        <v>24</v>
      </c>
      <c r="H210" s="1">
        <f>IFERROR(__xludf.DUMMYFUNCTION("""COMPUTED_VALUE"""),23.0)</f>
        <v>23</v>
      </c>
      <c r="I210" s="1">
        <f>IFERROR(__xludf.DUMMYFUNCTION("""COMPUTED_VALUE"""),22.0)</f>
        <v>22</v>
      </c>
      <c r="J210" s="1" t="b">
        <f t="array" ref="J210">IF(NOT(H210=""),AND(C210:H210&gt;B210:G210),IF(NOT(G210=""),AND(C210:G210&gt;B210:F210),IF(NOT(F210=""),AND(C210:F210&gt;B210:E210),AND(C210:E210&gt;B210:D210))))</f>
        <v>0</v>
      </c>
      <c r="K210" s="1" t="b">
        <f t="array" ref="K210">IF(NOT(H210=""),AND(C210:H210&lt;B210:G210),IF(NOT(G210=""),AND(C210:G210&lt;B210:F210),IF(NOT(F210=""),AND(C210:F210&lt;B210:E210),AND(C210:E210&lt;B210:D210))))</f>
        <v>0</v>
      </c>
      <c r="L210" s="1" t="b">
        <f t="array" ref="L210">IF(NOT(H210=""),AND(AND(ABS(C210:H210-B210:G210)&gt;0),AND(ABS(C210:H210-B210:G210)&lt;4)),IF(NOT(G210=""),AND(AND(ABS(C210:G210-B210:F210)&gt;0),AND(ABS(C210:G210-B210:F210)&lt;4)),IF(NOT(F210=""),AND(AND(ABS(C210:F210-B210:E210)&gt;0),AND(ABS(C210:F210-B210:E210)&lt;4)),AND(AND(ABS(C210:E210-B210:D210)&gt;0),AND(ABS(C210:E210-B210:D210)&lt;4)))))</f>
        <v>0</v>
      </c>
      <c r="M210" s="1" t="b">
        <f t="shared" si="1"/>
        <v>0</v>
      </c>
    </row>
    <row r="211" ht="15.75" customHeight="1">
      <c r="A211" s="1" t="s">
        <v>220</v>
      </c>
      <c r="B211" s="1">
        <f>IFERROR(__xludf.DUMMYFUNCTION("SPLIT(A211,"" "")"),32.0)</f>
        <v>32</v>
      </c>
      <c r="C211" s="1">
        <f>IFERROR(__xludf.DUMMYFUNCTION("""COMPUTED_VALUE"""),28.0)</f>
        <v>28</v>
      </c>
      <c r="D211" s="1">
        <f>IFERROR(__xludf.DUMMYFUNCTION("""COMPUTED_VALUE"""),26.0)</f>
        <v>26</v>
      </c>
      <c r="E211" s="1">
        <f>IFERROR(__xludf.DUMMYFUNCTION("""COMPUTED_VALUE"""),26.0)</f>
        <v>26</v>
      </c>
      <c r="F211" s="1">
        <f>IFERROR(__xludf.DUMMYFUNCTION("""COMPUTED_VALUE"""),25.0)</f>
        <v>25</v>
      </c>
      <c r="G211" s="2">
        <f>IFERROR(__xludf.DUMMYFUNCTION("""COMPUTED_VALUE"""),26.0)</f>
        <v>26</v>
      </c>
      <c r="J211" s="1" t="b">
        <f t="array" ref="J211">IF(NOT(H211=""),AND(C211:H211&gt;B211:G211),IF(NOT(G211=""),AND(C211:G211&gt;B211:F211),IF(NOT(F211=""),AND(C211:F211&gt;B211:E211),AND(C211:E211&gt;B211:D211))))</f>
        <v>0</v>
      </c>
      <c r="K211" s="1" t="b">
        <f t="array" ref="K211">IF(NOT(H211=""),AND(C211:H211&lt;B211:G211),IF(NOT(G211=""),AND(C211:G211&lt;B211:F211),IF(NOT(F211=""),AND(C211:F211&lt;B211:E211),AND(C211:E211&lt;B211:D211))))</f>
        <v>0</v>
      </c>
      <c r="L211" s="1" t="b">
        <f t="array" ref="L211">IF(NOT(H211=""),AND(AND(ABS(C211:H211-B211:G211)&gt;0),AND(ABS(C211:H211-B211:G211)&lt;4)),IF(NOT(G211=""),AND(AND(ABS(C211:G211-B211:F211)&gt;0),AND(ABS(C211:G211-B211:F211)&lt;4)),IF(NOT(F211=""),AND(AND(ABS(C211:F211-B211:E211)&gt;0),AND(ABS(C211:F211-B211:E211)&lt;4)),AND(AND(ABS(C211:E211-B211:D211)&gt;0),AND(ABS(C211:E211-B211:D211)&lt;4)))))</f>
        <v>0</v>
      </c>
      <c r="M211" s="1" t="b">
        <f t="shared" si="1"/>
        <v>0</v>
      </c>
    </row>
    <row r="212" ht="15.75" customHeight="1">
      <c r="A212" s="1" t="s">
        <v>221</v>
      </c>
      <c r="B212" s="1">
        <f>IFERROR(__xludf.DUMMYFUNCTION("SPLIT(A212,"" "")"),97.0)</f>
        <v>97</v>
      </c>
      <c r="C212" s="1">
        <f>IFERROR(__xludf.DUMMYFUNCTION("""COMPUTED_VALUE"""),93.0)</f>
        <v>93</v>
      </c>
      <c r="D212" s="1">
        <f>IFERROR(__xludf.DUMMYFUNCTION("""COMPUTED_VALUE"""),92.0)</f>
        <v>92</v>
      </c>
      <c r="E212" s="1">
        <f>IFERROR(__xludf.DUMMYFUNCTION("""COMPUTED_VALUE"""),90.0)</f>
        <v>90</v>
      </c>
      <c r="F212" s="1">
        <f>IFERROR(__xludf.DUMMYFUNCTION("""COMPUTED_VALUE"""),90.0)</f>
        <v>90</v>
      </c>
      <c r="G212" s="2">
        <f>IFERROR(__xludf.DUMMYFUNCTION("""COMPUTED_VALUE"""),90.0)</f>
        <v>90</v>
      </c>
      <c r="J212" s="1" t="b">
        <f t="array" ref="J212">IF(NOT(H212=""),AND(C212:H212&gt;B212:G212),IF(NOT(G212=""),AND(C212:G212&gt;B212:F212),IF(NOT(F212=""),AND(C212:F212&gt;B212:E212),AND(C212:E212&gt;B212:D212))))</f>
        <v>0</v>
      </c>
      <c r="K212" s="1" t="b">
        <f t="array" ref="K212">IF(NOT(H212=""),AND(C212:H212&lt;B212:G212),IF(NOT(G212=""),AND(C212:G212&lt;B212:F212),IF(NOT(F212=""),AND(C212:F212&lt;B212:E212),AND(C212:E212&lt;B212:D212))))</f>
        <v>0</v>
      </c>
      <c r="L212" s="1" t="b">
        <f t="array" ref="L212">IF(NOT(H212=""),AND(AND(ABS(C212:H212-B212:G212)&gt;0),AND(ABS(C212:H212-B212:G212)&lt;4)),IF(NOT(G212=""),AND(AND(ABS(C212:G212-B212:F212)&gt;0),AND(ABS(C212:G212-B212:F212)&lt;4)),IF(NOT(F212=""),AND(AND(ABS(C212:F212-B212:E212)&gt;0),AND(ABS(C212:F212-B212:E212)&lt;4)),AND(AND(ABS(C212:E212-B212:D212)&gt;0),AND(ABS(C212:E212-B212:D212)&lt;4)))))</f>
        <v>0</v>
      </c>
      <c r="M212" s="1" t="b">
        <f t="shared" si="1"/>
        <v>0</v>
      </c>
    </row>
    <row r="213" ht="15.75" customHeight="1">
      <c r="A213" s="1" t="s">
        <v>222</v>
      </c>
      <c r="B213" s="1">
        <f>IFERROR(__xludf.DUMMYFUNCTION("SPLIT(A213,"" "")"),10.0)</f>
        <v>10</v>
      </c>
      <c r="C213" s="1">
        <f>IFERROR(__xludf.DUMMYFUNCTION("""COMPUTED_VALUE"""),6.0)</f>
        <v>6</v>
      </c>
      <c r="D213" s="1">
        <f>IFERROR(__xludf.DUMMYFUNCTION("""COMPUTED_VALUE"""),5.0)</f>
        <v>5</v>
      </c>
      <c r="E213" s="1">
        <f>IFERROR(__xludf.DUMMYFUNCTION("""COMPUTED_VALUE"""),5.0)</f>
        <v>5</v>
      </c>
      <c r="F213" s="2">
        <f>IFERROR(__xludf.DUMMYFUNCTION("""COMPUTED_VALUE"""),1.0)</f>
        <v>1</v>
      </c>
      <c r="J213" s="1" t="b">
        <f t="array" ref="J213">IF(NOT(H213=""),AND(C213:H213&gt;B213:G213),IF(NOT(G213=""),AND(C213:G213&gt;B213:F213),IF(NOT(F213=""),AND(C213:F213&gt;B213:E213),AND(C213:E213&gt;B213:D213))))</f>
        <v>0</v>
      </c>
      <c r="K213" s="1" t="b">
        <f t="array" ref="K213">IF(NOT(H213=""),AND(C213:H213&lt;B213:G213),IF(NOT(G213=""),AND(C213:G213&lt;B213:F213),IF(NOT(F213=""),AND(C213:F213&lt;B213:E213),AND(C213:E213&lt;B213:D213))))</f>
        <v>0</v>
      </c>
      <c r="L213" s="1" t="b">
        <f t="array" ref="L213">IF(NOT(H213=""),AND(AND(ABS(C213:H213-B213:G213)&gt;0),AND(ABS(C213:H213-B213:G213)&lt;4)),IF(NOT(G213=""),AND(AND(ABS(C213:G213-B213:F213)&gt;0),AND(ABS(C213:G213-B213:F213)&lt;4)),IF(NOT(F213=""),AND(AND(ABS(C213:F213-B213:E213)&gt;0),AND(ABS(C213:F213-B213:E213)&lt;4)),AND(AND(ABS(C213:E213-B213:D213)&gt;0),AND(ABS(C213:E213-B213:D213)&lt;4)))))</f>
        <v>0</v>
      </c>
      <c r="M213" s="1" t="b">
        <f t="shared" si="1"/>
        <v>0</v>
      </c>
    </row>
    <row r="214" ht="15.75" customHeight="1">
      <c r="A214" s="1" t="s">
        <v>223</v>
      </c>
      <c r="B214" s="1">
        <f>IFERROR(__xludf.DUMMYFUNCTION("SPLIT(A214,"" "")"),31.0)</f>
        <v>31</v>
      </c>
      <c r="C214" s="1">
        <f>IFERROR(__xludf.DUMMYFUNCTION("""COMPUTED_VALUE"""),27.0)</f>
        <v>27</v>
      </c>
      <c r="D214" s="1">
        <f>IFERROR(__xludf.DUMMYFUNCTION("""COMPUTED_VALUE"""),27.0)</f>
        <v>27</v>
      </c>
      <c r="E214" s="1">
        <f>IFERROR(__xludf.DUMMYFUNCTION("""COMPUTED_VALUE"""),24.0)</f>
        <v>24</v>
      </c>
      <c r="F214" s="1">
        <f>IFERROR(__xludf.DUMMYFUNCTION("""COMPUTED_VALUE"""),22.0)</f>
        <v>22</v>
      </c>
      <c r="G214" s="2">
        <f>IFERROR(__xludf.DUMMYFUNCTION("""COMPUTED_VALUE"""),15.0)</f>
        <v>15</v>
      </c>
      <c r="J214" s="1" t="b">
        <f t="array" ref="J214">IF(NOT(H214=""),AND(C214:H214&gt;B214:G214),IF(NOT(G214=""),AND(C214:G214&gt;B214:F214),IF(NOT(F214=""),AND(C214:F214&gt;B214:E214),AND(C214:E214&gt;B214:D214))))</f>
        <v>0</v>
      </c>
      <c r="K214" s="1" t="b">
        <f t="array" ref="K214">IF(NOT(H214=""),AND(C214:H214&lt;B214:G214),IF(NOT(G214=""),AND(C214:G214&lt;B214:F214),IF(NOT(F214=""),AND(C214:F214&lt;B214:E214),AND(C214:E214&lt;B214:D214))))</f>
        <v>0</v>
      </c>
      <c r="L214" s="1" t="b">
        <f t="array" ref="L214">IF(NOT(H214=""),AND(AND(ABS(C214:H214-B214:G214)&gt;0),AND(ABS(C214:H214-B214:G214)&lt;4)),IF(NOT(G214=""),AND(AND(ABS(C214:G214-B214:F214)&gt;0),AND(ABS(C214:G214-B214:F214)&lt;4)),IF(NOT(F214=""),AND(AND(ABS(C214:F214-B214:E214)&gt;0),AND(ABS(C214:F214-B214:E214)&lt;4)),AND(AND(ABS(C214:E214-B214:D214)&gt;0),AND(ABS(C214:E214-B214:D214)&lt;4)))))</f>
        <v>0</v>
      </c>
      <c r="M214" s="1" t="b">
        <f t="shared" si="1"/>
        <v>0</v>
      </c>
    </row>
    <row r="215" ht="15.75" customHeight="1">
      <c r="A215" s="1" t="s">
        <v>224</v>
      </c>
      <c r="B215" s="1">
        <f>IFERROR(__xludf.DUMMYFUNCTION("SPLIT(A215,"" "")"),55.0)</f>
        <v>55</v>
      </c>
      <c r="C215" s="1">
        <f>IFERROR(__xludf.DUMMYFUNCTION("""COMPUTED_VALUE"""),51.0)</f>
        <v>51</v>
      </c>
      <c r="D215" s="1">
        <f>IFERROR(__xludf.DUMMYFUNCTION("""COMPUTED_VALUE"""),48.0)</f>
        <v>48</v>
      </c>
      <c r="E215" s="1">
        <f>IFERROR(__xludf.DUMMYFUNCTION("""COMPUTED_VALUE"""),44.0)</f>
        <v>44</v>
      </c>
      <c r="F215" s="1">
        <f>IFERROR(__xludf.DUMMYFUNCTION("""COMPUTED_VALUE"""),43.0)</f>
        <v>43</v>
      </c>
      <c r="G215" s="1">
        <f>IFERROR(__xludf.DUMMYFUNCTION("""COMPUTED_VALUE"""),40.0)</f>
        <v>40</v>
      </c>
      <c r="H215" s="2">
        <f>IFERROR(__xludf.DUMMYFUNCTION("""COMPUTED_VALUE"""),37.0)</f>
        <v>37</v>
      </c>
      <c r="J215" s="1" t="b">
        <f t="array" ref="J215">IF(NOT(H215=""),AND(C215:H215&gt;B215:G215),IF(NOT(G215=""),AND(C215:G215&gt;B215:F215),IF(NOT(F215=""),AND(C215:F215&gt;B215:E215),AND(C215:E215&gt;B215:D215))))</f>
        <v>0</v>
      </c>
      <c r="K215" s="1" t="b">
        <f t="array" ref="K215">IF(NOT(H215=""),AND(C215:H215&lt;B215:G215),IF(NOT(G215=""),AND(C215:G215&lt;B215:F215),IF(NOT(F215=""),AND(C215:F215&lt;B215:E215),AND(C215:E215&lt;B215:D215))))</f>
        <v>1</v>
      </c>
      <c r="L215" s="1" t="b">
        <f t="array" ref="L215">IF(NOT(H215=""),AND(AND(ABS(C215:H215-B215:G215)&gt;0),AND(ABS(C215:H215-B215:G215)&lt;4)),IF(NOT(G215=""),AND(AND(ABS(C215:G215-B215:F215)&gt;0),AND(ABS(C215:G215-B215:F215)&lt;4)),IF(NOT(F215=""),AND(AND(ABS(C215:F215-B215:E215)&gt;0),AND(ABS(C215:F215-B215:E215)&lt;4)),AND(AND(ABS(C215:E215-B215:D215)&gt;0),AND(ABS(C215:E215-B215:D215)&lt;4)))))</f>
        <v>0</v>
      </c>
      <c r="M215" s="1" t="b">
        <f t="shared" si="1"/>
        <v>0</v>
      </c>
    </row>
    <row r="216" ht="15.75" customHeight="1">
      <c r="A216" s="1" t="s">
        <v>225</v>
      </c>
      <c r="B216" s="1">
        <f>IFERROR(__xludf.DUMMYFUNCTION("SPLIT(A216,"" "")"),33.0)</f>
        <v>33</v>
      </c>
      <c r="C216" s="1">
        <f>IFERROR(__xludf.DUMMYFUNCTION("""COMPUTED_VALUE"""),29.0)</f>
        <v>29</v>
      </c>
      <c r="D216" s="1">
        <f>IFERROR(__xludf.DUMMYFUNCTION("""COMPUTED_VALUE"""),28.0)</f>
        <v>28</v>
      </c>
      <c r="E216" s="1">
        <f>IFERROR(__xludf.DUMMYFUNCTION("""COMPUTED_VALUE"""),25.0)</f>
        <v>25</v>
      </c>
      <c r="F216" s="1">
        <f>IFERROR(__xludf.DUMMYFUNCTION("""COMPUTED_VALUE"""),24.0)</f>
        <v>24</v>
      </c>
      <c r="G216" s="1">
        <f>IFERROR(__xludf.DUMMYFUNCTION("""COMPUTED_VALUE"""),20.0)</f>
        <v>20</v>
      </c>
      <c r="H216" s="1">
        <f>IFERROR(__xludf.DUMMYFUNCTION("""COMPUTED_VALUE"""),17.0)</f>
        <v>17</v>
      </c>
      <c r="I216" s="1">
        <f>IFERROR(__xludf.DUMMYFUNCTION("""COMPUTED_VALUE"""),18.0)</f>
        <v>18</v>
      </c>
      <c r="J216" s="1" t="b">
        <f t="array" ref="J216">IF(NOT(H216=""),AND(C216:H216&gt;B216:G216),IF(NOT(G216=""),AND(C216:G216&gt;B216:F216),IF(NOT(F216=""),AND(C216:F216&gt;B216:E216),AND(C216:E216&gt;B216:D216))))</f>
        <v>0</v>
      </c>
      <c r="K216" s="1" t="b">
        <f t="array" ref="K216">IF(NOT(H216=""),AND(C216:H216&lt;B216:G216),IF(NOT(G216=""),AND(C216:G216&lt;B216:F216),IF(NOT(F216=""),AND(C216:F216&lt;B216:E216),AND(C216:E216&lt;B216:D216))))</f>
        <v>1</v>
      </c>
      <c r="L216" s="1" t="b">
        <f t="array" ref="L216">IF(NOT(H216=""),AND(AND(ABS(C216:H216-B216:G216)&gt;0),AND(ABS(C216:H216-B216:G216)&lt;4)),IF(NOT(G216=""),AND(AND(ABS(C216:G216-B216:F216)&gt;0),AND(ABS(C216:G216-B216:F216)&lt;4)),IF(NOT(F216=""),AND(AND(ABS(C216:F216-B216:E216)&gt;0),AND(ABS(C216:F216-B216:E216)&lt;4)),AND(AND(ABS(C216:E216-B216:D216)&gt;0),AND(ABS(C216:E216-B216:D216)&lt;4)))))</f>
        <v>0</v>
      </c>
      <c r="M216" s="1" t="b">
        <f t="shared" si="1"/>
        <v>0</v>
      </c>
    </row>
    <row r="217" ht="15.75" customHeight="1">
      <c r="A217" s="1" t="s">
        <v>226</v>
      </c>
      <c r="B217" s="1">
        <f>IFERROR(__xludf.DUMMYFUNCTION("SPLIT(A217,"" "")"),28.0)</f>
        <v>28</v>
      </c>
      <c r="C217" s="1">
        <f>IFERROR(__xludf.DUMMYFUNCTION("""COMPUTED_VALUE"""),24.0)</f>
        <v>24</v>
      </c>
      <c r="D217" s="1">
        <f>IFERROR(__xludf.DUMMYFUNCTION("""COMPUTED_VALUE"""),20.0)</f>
        <v>20</v>
      </c>
      <c r="E217" s="1">
        <f>IFERROR(__xludf.DUMMYFUNCTION("""COMPUTED_VALUE"""),18.0)</f>
        <v>18</v>
      </c>
      <c r="F217" s="1">
        <f>IFERROR(__xludf.DUMMYFUNCTION("""COMPUTED_VALUE"""),16.0)</f>
        <v>16</v>
      </c>
      <c r="G217" s="2">
        <f>IFERROR(__xludf.DUMMYFUNCTION("""COMPUTED_VALUE"""),16.0)</f>
        <v>16</v>
      </c>
      <c r="J217" s="1" t="b">
        <f t="array" ref="J217">IF(NOT(H217=""),AND(C217:H217&gt;B217:G217),IF(NOT(G217=""),AND(C217:G217&gt;B217:F217),IF(NOT(F217=""),AND(C217:F217&gt;B217:E217),AND(C217:E217&gt;B217:D217))))</f>
        <v>0</v>
      </c>
      <c r="K217" s="1" t="b">
        <f t="array" ref="K217">IF(NOT(H217=""),AND(C217:H217&lt;B217:G217),IF(NOT(G217=""),AND(C217:G217&lt;B217:F217),IF(NOT(F217=""),AND(C217:F217&lt;B217:E217),AND(C217:E217&lt;B217:D217))))</f>
        <v>0</v>
      </c>
      <c r="L217" s="1" t="b">
        <f t="array" ref="L217">IF(NOT(H217=""),AND(AND(ABS(C217:H217-B217:G217)&gt;0),AND(ABS(C217:H217-B217:G217)&lt;4)),IF(NOT(G217=""),AND(AND(ABS(C217:G217-B217:F217)&gt;0),AND(ABS(C217:G217-B217:F217)&lt;4)),IF(NOT(F217=""),AND(AND(ABS(C217:F217-B217:E217)&gt;0),AND(ABS(C217:F217-B217:E217)&lt;4)),AND(AND(ABS(C217:E217-B217:D217)&gt;0),AND(ABS(C217:E217-B217:D217)&lt;4)))))</f>
        <v>0</v>
      </c>
      <c r="M217" s="1" t="b">
        <f t="shared" si="1"/>
        <v>0</v>
      </c>
    </row>
    <row r="218" ht="15.75" customHeight="1">
      <c r="A218" s="1" t="s">
        <v>227</v>
      </c>
      <c r="B218" s="1">
        <f>IFERROR(__xludf.DUMMYFUNCTION("SPLIT(A218,"" "")"),43.0)</f>
        <v>43</v>
      </c>
      <c r="C218" s="1">
        <f>IFERROR(__xludf.DUMMYFUNCTION("""COMPUTED_VALUE"""),39.0)</f>
        <v>39</v>
      </c>
      <c r="D218" s="1">
        <f>IFERROR(__xludf.DUMMYFUNCTION("""COMPUTED_VALUE"""),36.0)</f>
        <v>36</v>
      </c>
      <c r="E218" s="1">
        <f>IFERROR(__xludf.DUMMYFUNCTION("""COMPUTED_VALUE"""),34.0)</f>
        <v>34</v>
      </c>
      <c r="F218" s="1">
        <f>IFERROR(__xludf.DUMMYFUNCTION("""COMPUTED_VALUE"""),30.0)</f>
        <v>30</v>
      </c>
      <c r="G218" s="2">
        <f>IFERROR(__xludf.DUMMYFUNCTION("""COMPUTED_VALUE"""),26.0)</f>
        <v>26</v>
      </c>
      <c r="J218" s="1" t="b">
        <f t="array" ref="J218">IF(NOT(H218=""),AND(C218:H218&gt;B218:G218),IF(NOT(G218=""),AND(C218:G218&gt;B218:F218),IF(NOT(F218=""),AND(C218:F218&gt;B218:E218),AND(C218:E218&gt;B218:D218))))</f>
        <v>0</v>
      </c>
      <c r="K218" s="1" t="b">
        <f t="array" ref="K218">IF(NOT(H218=""),AND(C218:H218&lt;B218:G218),IF(NOT(G218=""),AND(C218:G218&lt;B218:F218),IF(NOT(F218=""),AND(C218:F218&lt;B218:E218),AND(C218:E218&lt;B218:D218))))</f>
        <v>1</v>
      </c>
      <c r="L218" s="1" t="b">
        <f t="array" ref="L218">IF(NOT(H218=""),AND(AND(ABS(C218:H218-B218:G218)&gt;0),AND(ABS(C218:H218-B218:G218)&lt;4)),IF(NOT(G218=""),AND(AND(ABS(C218:G218-B218:F218)&gt;0),AND(ABS(C218:G218-B218:F218)&lt;4)),IF(NOT(F218=""),AND(AND(ABS(C218:F218-B218:E218)&gt;0),AND(ABS(C218:F218-B218:E218)&lt;4)),AND(AND(ABS(C218:E218-B218:D218)&gt;0),AND(ABS(C218:E218-B218:D218)&lt;4)))))</f>
        <v>0</v>
      </c>
      <c r="M218" s="1" t="b">
        <f t="shared" si="1"/>
        <v>0</v>
      </c>
    </row>
    <row r="219" ht="15.75" customHeight="1">
      <c r="A219" s="1" t="s">
        <v>228</v>
      </c>
      <c r="B219" s="1">
        <f>IFERROR(__xludf.DUMMYFUNCTION("SPLIT(A219,"" "")"),84.0)</f>
        <v>84</v>
      </c>
      <c r="C219" s="1">
        <f>IFERROR(__xludf.DUMMYFUNCTION("""COMPUTED_VALUE"""),80.0)</f>
        <v>80</v>
      </c>
      <c r="D219" s="1">
        <f>IFERROR(__xludf.DUMMYFUNCTION("""COMPUTED_VALUE"""),78.0)</f>
        <v>78</v>
      </c>
      <c r="E219" s="1">
        <f>IFERROR(__xludf.DUMMYFUNCTION("""COMPUTED_VALUE"""),75.0)</f>
        <v>75</v>
      </c>
      <c r="F219" s="1">
        <f>IFERROR(__xludf.DUMMYFUNCTION("""COMPUTED_VALUE"""),71.0)</f>
        <v>71</v>
      </c>
      <c r="G219" s="2">
        <f>IFERROR(__xludf.DUMMYFUNCTION("""COMPUTED_VALUE"""),65.0)</f>
        <v>65</v>
      </c>
      <c r="J219" s="1" t="b">
        <f t="array" ref="J219">IF(NOT(H219=""),AND(C219:H219&gt;B219:G219),IF(NOT(G219=""),AND(C219:G219&gt;B219:F219),IF(NOT(F219=""),AND(C219:F219&gt;B219:E219),AND(C219:E219&gt;B219:D219))))</f>
        <v>0</v>
      </c>
      <c r="K219" s="1" t="b">
        <f t="array" ref="K219">IF(NOT(H219=""),AND(C219:H219&lt;B219:G219),IF(NOT(G219=""),AND(C219:G219&lt;B219:F219),IF(NOT(F219=""),AND(C219:F219&lt;B219:E219),AND(C219:E219&lt;B219:D219))))</f>
        <v>1</v>
      </c>
      <c r="L219" s="1" t="b">
        <f t="array" ref="L219">IF(NOT(H219=""),AND(AND(ABS(C219:H219-B219:G219)&gt;0),AND(ABS(C219:H219-B219:G219)&lt;4)),IF(NOT(G219=""),AND(AND(ABS(C219:G219-B219:F219)&gt;0),AND(ABS(C219:G219-B219:F219)&lt;4)),IF(NOT(F219=""),AND(AND(ABS(C219:F219-B219:E219)&gt;0),AND(ABS(C219:F219-B219:E219)&lt;4)),AND(AND(ABS(C219:E219-B219:D219)&gt;0),AND(ABS(C219:E219-B219:D219)&lt;4)))))</f>
        <v>0</v>
      </c>
      <c r="M219" s="1" t="b">
        <f t="shared" si="1"/>
        <v>0</v>
      </c>
    </row>
    <row r="220" ht="15.75" customHeight="1">
      <c r="A220" s="1" t="s">
        <v>229</v>
      </c>
      <c r="B220" s="1">
        <f>IFERROR(__xludf.DUMMYFUNCTION("SPLIT(A220,"" "")"),45.0)</f>
        <v>45</v>
      </c>
      <c r="C220" s="1">
        <f>IFERROR(__xludf.DUMMYFUNCTION("""COMPUTED_VALUE"""),41.0)</f>
        <v>41</v>
      </c>
      <c r="D220" s="1">
        <f>IFERROR(__xludf.DUMMYFUNCTION("""COMPUTED_VALUE"""),40.0)</f>
        <v>40</v>
      </c>
      <c r="E220" s="1">
        <f>IFERROR(__xludf.DUMMYFUNCTION("""COMPUTED_VALUE"""),39.0)</f>
        <v>39</v>
      </c>
      <c r="F220" s="1">
        <f>IFERROR(__xludf.DUMMYFUNCTION("""COMPUTED_VALUE"""),38.0)</f>
        <v>38</v>
      </c>
      <c r="G220" s="1">
        <f>IFERROR(__xludf.DUMMYFUNCTION("""COMPUTED_VALUE"""),32.0)</f>
        <v>32</v>
      </c>
      <c r="H220" s="2">
        <f>IFERROR(__xludf.DUMMYFUNCTION("""COMPUTED_VALUE"""),30.0)</f>
        <v>30</v>
      </c>
      <c r="J220" s="1" t="b">
        <f t="array" ref="J220">IF(NOT(H220=""),AND(C220:H220&gt;B220:G220),IF(NOT(G220=""),AND(C220:G220&gt;B220:F220),IF(NOT(F220=""),AND(C220:F220&gt;B220:E220),AND(C220:E220&gt;B220:D220))))</f>
        <v>0</v>
      </c>
      <c r="K220" s="1" t="b">
        <f t="array" ref="K220">IF(NOT(H220=""),AND(C220:H220&lt;B220:G220),IF(NOT(G220=""),AND(C220:G220&lt;B220:F220),IF(NOT(F220=""),AND(C220:F220&lt;B220:E220),AND(C220:E220&lt;B220:D220))))</f>
        <v>1</v>
      </c>
      <c r="L220" s="1" t="b">
        <f t="array" ref="L220">IF(NOT(H220=""),AND(AND(ABS(C220:H220-B220:G220)&gt;0),AND(ABS(C220:H220-B220:G220)&lt;4)),IF(NOT(G220=""),AND(AND(ABS(C220:G220-B220:F220)&gt;0),AND(ABS(C220:G220-B220:F220)&lt;4)),IF(NOT(F220=""),AND(AND(ABS(C220:F220-B220:E220)&gt;0),AND(ABS(C220:F220-B220:E220)&lt;4)),AND(AND(ABS(C220:E220-B220:D220)&gt;0),AND(ABS(C220:E220-B220:D220)&lt;4)))))</f>
        <v>0</v>
      </c>
      <c r="M220" s="1" t="b">
        <f t="shared" si="1"/>
        <v>0</v>
      </c>
    </row>
    <row r="221" ht="15.75" customHeight="1">
      <c r="A221" s="1" t="s">
        <v>230</v>
      </c>
      <c r="B221" s="1">
        <f>IFERROR(__xludf.DUMMYFUNCTION("SPLIT(A221,"" "")"),87.0)</f>
        <v>87</v>
      </c>
      <c r="C221" s="1">
        <f>IFERROR(__xludf.DUMMYFUNCTION("""COMPUTED_VALUE"""),83.0)</f>
        <v>83</v>
      </c>
      <c r="D221" s="1">
        <f>IFERROR(__xludf.DUMMYFUNCTION("""COMPUTED_VALUE"""),81.0)</f>
        <v>81</v>
      </c>
      <c r="E221" s="1">
        <f>IFERROR(__xludf.DUMMYFUNCTION("""COMPUTED_VALUE"""),76.0)</f>
        <v>76</v>
      </c>
      <c r="F221" s="2">
        <f>IFERROR(__xludf.DUMMYFUNCTION("""COMPUTED_VALUE"""),78.0)</f>
        <v>78</v>
      </c>
      <c r="J221" s="1" t="b">
        <f t="array" ref="J221">IF(NOT(H221=""),AND(C221:H221&gt;B221:G221),IF(NOT(G221=""),AND(C221:G221&gt;B221:F221),IF(NOT(F221=""),AND(C221:F221&gt;B221:E221),AND(C221:E221&gt;B221:D221))))</f>
        <v>0</v>
      </c>
      <c r="K221" s="1" t="b">
        <f t="array" ref="K221">IF(NOT(H221=""),AND(C221:H221&lt;B221:G221),IF(NOT(G221=""),AND(C221:G221&lt;B221:F221),IF(NOT(F221=""),AND(C221:F221&lt;B221:E221),AND(C221:E221&lt;B221:D221))))</f>
        <v>0</v>
      </c>
      <c r="L221" s="1" t="b">
        <f t="array" ref="L221">IF(NOT(H221=""),AND(AND(ABS(C221:H221-B221:G221)&gt;0),AND(ABS(C221:H221-B221:G221)&lt;4)),IF(NOT(G221=""),AND(AND(ABS(C221:G221-B221:F221)&gt;0),AND(ABS(C221:G221-B221:F221)&lt;4)),IF(NOT(F221=""),AND(AND(ABS(C221:F221-B221:E221)&gt;0),AND(ABS(C221:F221-B221:E221)&lt;4)),AND(AND(ABS(C221:E221-B221:D221)&gt;0),AND(ABS(C221:E221-B221:D221)&lt;4)))))</f>
        <v>0</v>
      </c>
      <c r="M221" s="1" t="b">
        <f t="shared" si="1"/>
        <v>0</v>
      </c>
    </row>
    <row r="222" ht="15.75" customHeight="1">
      <c r="A222" s="1" t="s">
        <v>231</v>
      </c>
      <c r="B222" s="1">
        <f>IFERROR(__xludf.DUMMYFUNCTION("SPLIT(A222,"" "")"),82.0)</f>
        <v>82</v>
      </c>
      <c r="C222" s="1">
        <f>IFERROR(__xludf.DUMMYFUNCTION("""COMPUTED_VALUE"""),78.0)</f>
        <v>78</v>
      </c>
      <c r="D222" s="1">
        <f>IFERROR(__xludf.DUMMYFUNCTION("""COMPUTED_VALUE"""),73.0)</f>
        <v>73</v>
      </c>
      <c r="E222" s="1">
        <f>IFERROR(__xludf.DUMMYFUNCTION("""COMPUTED_VALUE"""),70.0)</f>
        <v>70</v>
      </c>
      <c r="F222" s="1">
        <f>IFERROR(__xludf.DUMMYFUNCTION("""COMPUTED_VALUE"""),68.0)</f>
        <v>68</v>
      </c>
      <c r="G222" s="2">
        <f>IFERROR(__xludf.DUMMYFUNCTION("""COMPUTED_VALUE"""),68.0)</f>
        <v>68</v>
      </c>
      <c r="J222" s="1" t="b">
        <f t="array" ref="J222">IF(NOT(H222=""),AND(C222:H222&gt;B222:G222),IF(NOT(G222=""),AND(C222:G222&gt;B222:F222),IF(NOT(F222=""),AND(C222:F222&gt;B222:E222),AND(C222:E222&gt;B222:D222))))</f>
        <v>0</v>
      </c>
      <c r="K222" s="1" t="b">
        <f t="array" ref="K222">IF(NOT(H222=""),AND(C222:H222&lt;B222:G222),IF(NOT(G222=""),AND(C222:G222&lt;B222:F222),IF(NOT(F222=""),AND(C222:F222&lt;B222:E222),AND(C222:E222&lt;B222:D222))))</f>
        <v>0</v>
      </c>
      <c r="L222" s="1" t="b">
        <f t="array" ref="L222">IF(NOT(H222=""),AND(AND(ABS(C222:H222-B222:G222)&gt;0),AND(ABS(C222:H222-B222:G222)&lt;4)),IF(NOT(G222=""),AND(AND(ABS(C222:G222-B222:F222)&gt;0),AND(ABS(C222:G222-B222:F222)&lt;4)),IF(NOT(F222=""),AND(AND(ABS(C222:F222-B222:E222)&gt;0),AND(ABS(C222:F222-B222:E222)&lt;4)),AND(AND(ABS(C222:E222-B222:D222)&gt;0),AND(ABS(C222:E222-B222:D222)&lt;4)))))</f>
        <v>0</v>
      </c>
      <c r="M222" s="1" t="b">
        <f t="shared" si="1"/>
        <v>0</v>
      </c>
    </row>
    <row r="223" ht="15.75" customHeight="1">
      <c r="A223" s="1" t="s">
        <v>232</v>
      </c>
      <c r="B223" s="1">
        <f>IFERROR(__xludf.DUMMYFUNCTION("SPLIT(A223,"" "")"),39.0)</f>
        <v>39</v>
      </c>
      <c r="C223" s="1">
        <f>IFERROR(__xludf.DUMMYFUNCTION("""COMPUTED_VALUE"""),35.0)</f>
        <v>35</v>
      </c>
      <c r="D223" s="1">
        <f>IFERROR(__xludf.DUMMYFUNCTION("""COMPUTED_VALUE"""),29.0)</f>
        <v>29</v>
      </c>
      <c r="E223" s="1">
        <f>IFERROR(__xludf.DUMMYFUNCTION("""COMPUTED_VALUE"""),27.0)</f>
        <v>27</v>
      </c>
      <c r="F223" s="1">
        <f>IFERROR(__xludf.DUMMYFUNCTION("""COMPUTED_VALUE"""),24.0)</f>
        <v>24</v>
      </c>
      <c r="G223" s="1">
        <f>IFERROR(__xludf.DUMMYFUNCTION("""COMPUTED_VALUE"""),21.0)</f>
        <v>21</v>
      </c>
      <c r="H223" s="1">
        <f>IFERROR(__xludf.DUMMYFUNCTION("""COMPUTED_VALUE"""),18.0)</f>
        <v>18</v>
      </c>
      <c r="I223" s="1">
        <f>IFERROR(__xludf.DUMMYFUNCTION("""COMPUTED_VALUE"""),14.0)</f>
        <v>14</v>
      </c>
      <c r="J223" s="1" t="b">
        <f t="array" ref="J223">IF(NOT(H223=""),AND(C223:H223&gt;B223:G223),IF(NOT(G223=""),AND(C223:G223&gt;B223:F223),IF(NOT(F223=""),AND(C223:F223&gt;B223:E223),AND(C223:E223&gt;B223:D223))))</f>
        <v>0</v>
      </c>
      <c r="K223" s="1" t="b">
        <f t="array" ref="K223">IF(NOT(H223=""),AND(C223:H223&lt;B223:G223),IF(NOT(G223=""),AND(C223:G223&lt;B223:F223),IF(NOT(F223=""),AND(C223:F223&lt;B223:E223),AND(C223:E223&lt;B223:D223))))</f>
        <v>1</v>
      </c>
      <c r="L223" s="1" t="b">
        <f t="array" ref="L223">IF(NOT(H223=""),AND(AND(ABS(C223:H223-B223:G223)&gt;0),AND(ABS(C223:H223-B223:G223)&lt;4)),IF(NOT(G223=""),AND(AND(ABS(C223:G223-B223:F223)&gt;0),AND(ABS(C223:G223-B223:F223)&lt;4)),IF(NOT(F223=""),AND(AND(ABS(C223:F223-B223:E223)&gt;0),AND(ABS(C223:F223-B223:E223)&lt;4)),AND(AND(ABS(C223:E223-B223:D223)&gt;0),AND(ABS(C223:E223-B223:D223)&lt;4)))))</f>
        <v>0</v>
      </c>
      <c r="M223" s="1" t="b">
        <f t="shared" si="1"/>
        <v>0</v>
      </c>
    </row>
    <row r="224" ht="15.75" customHeight="1">
      <c r="A224" s="1" t="s">
        <v>233</v>
      </c>
      <c r="B224" s="1">
        <f>IFERROR(__xludf.DUMMYFUNCTION("SPLIT(A224,"" "")"),85.0)</f>
        <v>85</v>
      </c>
      <c r="C224" s="1">
        <f>IFERROR(__xludf.DUMMYFUNCTION("""COMPUTED_VALUE"""),81.0)</f>
        <v>81</v>
      </c>
      <c r="D224" s="1">
        <f>IFERROR(__xludf.DUMMYFUNCTION("""COMPUTED_VALUE"""),79.0)</f>
        <v>79</v>
      </c>
      <c r="E224" s="1">
        <f>IFERROR(__xludf.DUMMYFUNCTION("""COMPUTED_VALUE"""),76.0)</f>
        <v>76</v>
      </c>
      <c r="F224" s="1">
        <f>IFERROR(__xludf.DUMMYFUNCTION("""COMPUTED_VALUE"""),73.0)</f>
        <v>73</v>
      </c>
      <c r="G224" s="1">
        <f>IFERROR(__xludf.DUMMYFUNCTION("""COMPUTED_VALUE"""),70.0)</f>
        <v>70</v>
      </c>
      <c r="H224" s="1">
        <f>IFERROR(__xludf.DUMMYFUNCTION("""COMPUTED_VALUE"""),63.0)</f>
        <v>63</v>
      </c>
      <c r="I224" s="1">
        <f>IFERROR(__xludf.DUMMYFUNCTION("""COMPUTED_VALUE"""),57.0)</f>
        <v>57</v>
      </c>
      <c r="J224" s="1" t="b">
        <f t="array" ref="J224">IF(NOT(H224=""),AND(C224:H224&gt;B224:G224),IF(NOT(G224=""),AND(C224:G224&gt;B224:F224),IF(NOT(F224=""),AND(C224:F224&gt;B224:E224),AND(C224:E224&gt;B224:D224))))</f>
        <v>0</v>
      </c>
      <c r="K224" s="1" t="b">
        <f t="array" ref="K224">IF(NOT(H224=""),AND(C224:H224&lt;B224:G224),IF(NOT(G224=""),AND(C224:G224&lt;B224:F224),IF(NOT(F224=""),AND(C224:F224&lt;B224:E224),AND(C224:E224&lt;B224:D224))))</f>
        <v>1</v>
      </c>
      <c r="L224" s="1" t="b">
        <f t="array" ref="L224">IF(NOT(H224=""),AND(AND(ABS(C224:H224-B224:G224)&gt;0),AND(ABS(C224:H224-B224:G224)&lt;4)),IF(NOT(G224=""),AND(AND(ABS(C224:G224-B224:F224)&gt;0),AND(ABS(C224:G224-B224:F224)&lt;4)),IF(NOT(F224=""),AND(AND(ABS(C224:F224-B224:E224)&gt;0),AND(ABS(C224:F224-B224:E224)&lt;4)),AND(AND(ABS(C224:E224-B224:D224)&gt;0),AND(ABS(C224:E224-B224:D224)&lt;4)))))</f>
        <v>0</v>
      </c>
      <c r="M224" s="1" t="b">
        <f t="shared" si="1"/>
        <v>0</v>
      </c>
    </row>
    <row r="225" ht="15.75" customHeight="1">
      <c r="A225" s="1" t="s">
        <v>234</v>
      </c>
      <c r="B225" s="1">
        <f>IFERROR(__xludf.DUMMYFUNCTION("SPLIT(A225,"" "")"),49.0)</f>
        <v>49</v>
      </c>
      <c r="C225" s="1">
        <f>IFERROR(__xludf.DUMMYFUNCTION("""COMPUTED_VALUE"""),43.0)</f>
        <v>43</v>
      </c>
      <c r="D225" s="1">
        <f>IFERROR(__xludf.DUMMYFUNCTION("""COMPUTED_VALUE"""),41.0)</f>
        <v>41</v>
      </c>
      <c r="E225" s="1">
        <f>IFERROR(__xludf.DUMMYFUNCTION("""COMPUTED_VALUE"""),38.0)</f>
        <v>38</v>
      </c>
      <c r="F225" s="1">
        <f>IFERROR(__xludf.DUMMYFUNCTION("""COMPUTED_VALUE"""),35.0)</f>
        <v>35</v>
      </c>
      <c r="G225" s="1">
        <f>IFERROR(__xludf.DUMMYFUNCTION("""COMPUTED_VALUE"""),34.0)</f>
        <v>34</v>
      </c>
      <c r="H225" s="1">
        <f>IFERROR(__xludf.DUMMYFUNCTION("""COMPUTED_VALUE"""),32.0)</f>
        <v>32</v>
      </c>
      <c r="I225" s="1">
        <f>IFERROR(__xludf.DUMMYFUNCTION("""COMPUTED_VALUE"""),29.0)</f>
        <v>29</v>
      </c>
      <c r="J225" s="1" t="b">
        <f t="array" ref="J225">IF(NOT(H225=""),AND(C225:H225&gt;B225:G225),IF(NOT(G225=""),AND(C225:G225&gt;B225:F225),IF(NOT(F225=""),AND(C225:F225&gt;B225:E225),AND(C225:E225&gt;B225:D225))))</f>
        <v>0</v>
      </c>
      <c r="K225" s="1" t="b">
        <f t="array" ref="K225">IF(NOT(H225=""),AND(C225:H225&lt;B225:G225),IF(NOT(G225=""),AND(C225:G225&lt;B225:F225),IF(NOT(F225=""),AND(C225:F225&lt;B225:E225),AND(C225:E225&lt;B225:D225))))</f>
        <v>1</v>
      </c>
      <c r="L225" s="1" t="b">
        <f t="array" ref="L225">IF(NOT(H225=""),AND(AND(ABS(C225:H225-B225:G225)&gt;0),AND(ABS(C225:H225-B225:G225)&lt;4)),IF(NOT(G225=""),AND(AND(ABS(C225:G225-B225:F225)&gt;0),AND(ABS(C225:G225-B225:F225)&lt;4)),IF(NOT(F225=""),AND(AND(ABS(C225:F225-B225:E225)&gt;0),AND(ABS(C225:F225-B225:E225)&lt;4)),AND(AND(ABS(C225:E225-B225:D225)&gt;0),AND(ABS(C225:E225-B225:D225)&lt;4)))))</f>
        <v>0</v>
      </c>
      <c r="M225" s="1" t="b">
        <f t="shared" si="1"/>
        <v>0</v>
      </c>
    </row>
    <row r="226" ht="15.75" customHeight="1">
      <c r="A226" s="1" t="s">
        <v>235</v>
      </c>
      <c r="B226" s="1">
        <f>IFERROR(__xludf.DUMMYFUNCTION("SPLIT(A226,"" "")"),92.0)</f>
        <v>92</v>
      </c>
      <c r="C226" s="1">
        <f>IFERROR(__xludf.DUMMYFUNCTION("""COMPUTED_VALUE"""),87.0)</f>
        <v>87</v>
      </c>
      <c r="D226" s="1">
        <f>IFERROR(__xludf.DUMMYFUNCTION("""COMPUTED_VALUE"""),85.0)</f>
        <v>85</v>
      </c>
      <c r="E226" s="1">
        <f>IFERROR(__xludf.DUMMYFUNCTION("""COMPUTED_VALUE"""),83.0)</f>
        <v>83</v>
      </c>
      <c r="F226" s="1">
        <f>IFERROR(__xludf.DUMMYFUNCTION("""COMPUTED_VALUE"""),82.0)</f>
        <v>82</v>
      </c>
      <c r="G226" s="1">
        <f>IFERROR(__xludf.DUMMYFUNCTION("""COMPUTED_VALUE"""),79.0)</f>
        <v>79</v>
      </c>
      <c r="H226" s="1">
        <f>IFERROR(__xludf.DUMMYFUNCTION("""COMPUTED_VALUE"""),78.0)</f>
        <v>78</v>
      </c>
      <c r="I226" s="1">
        <f>IFERROR(__xludf.DUMMYFUNCTION("""COMPUTED_VALUE"""),79.0)</f>
        <v>79</v>
      </c>
      <c r="J226" s="1" t="b">
        <f t="array" ref="J226">IF(NOT(H226=""),AND(C226:H226&gt;B226:G226),IF(NOT(G226=""),AND(C226:G226&gt;B226:F226),IF(NOT(F226=""),AND(C226:F226&gt;B226:E226),AND(C226:E226&gt;B226:D226))))</f>
        <v>0</v>
      </c>
      <c r="K226" s="1" t="b">
        <f t="array" ref="K226">IF(NOT(H226=""),AND(C226:H226&lt;B226:G226),IF(NOT(G226=""),AND(C226:G226&lt;B226:F226),IF(NOT(F226=""),AND(C226:F226&lt;B226:E226),AND(C226:E226&lt;B226:D226))))</f>
        <v>1</v>
      </c>
      <c r="L226" s="1" t="b">
        <f t="array" ref="L226">IF(NOT(H226=""),AND(AND(ABS(C226:H226-B226:G226)&gt;0),AND(ABS(C226:H226-B226:G226)&lt;4)),IF(NOT(G226=""),AND(AND(ABS(C226:G226-B226:F226)&gt;0),AND(ABS(C226:G226-B226:F226)&lt;4)),IF(NOT(F226=""),AND(AND(ABS(C226:F226-B226:E226)&gt;0),AND(ABS(C226:F226-B226:E226)&lt;4)),AND(AND(ABS(C226:E226-B226:D226)&gt;0),AND(ABS(C226:E226-B226:D226)&lt;4)))))</f>
        <v>0</v>
      </c>
      <c r="M226" s="1" t="b">
        <f t="shared" si="1"/>
        <v>0</v>
      </c>
    </row>
    <row r="227" ht="15.75" customHeight="1">
      <c r="A227" s="1" t="s">
        <v>236</v>
      </c>
      <c r="B227" s="1">
        <f>IFERROR(__xludf.DUMMYFUNCTION("SPLIT(A227,"" "")"),37.0)</f>
        <v>37</v>
      </c>
      <c r="C227" s="1">
        <f>IFERROR(__xludf.DUMMYFUNCTION("""COMPUTED_VALUE"""),30.0)</f>
        <v>30</v>
      </c>
      <c r="D227" s="1">
        <f>IFERROR(__xludf.DUMMYFUNCTION("""COMPUTED_VALUE"""),28.0)</f>
        <v>28</v>
      </c>
      <c r="E227" s="1">
        <f>IFERROR(__xludf.DUMMYFUNCTION("""COMPUTED_VALUE"""),25.0)</f>
        <v>25</v>
      </c>
      <c r="F227" s="1">
        <f>IFERROR(__xludf.DUMMYFUNCTION("""COMPUTED_VALUE"""),23.0)</f>
        <v>23</v>
      </c>
      <c r="G227" s="2">
        <f>IFERROR(__xludf.DUMMYFUNCTION("""COMPUTED_VALUE"""),23.0)</f>
        <v>23</v>
      </c>
      <c r="J227" s="1" t="b">
        <f t="array" ref="J227">IF(NOT(H227=""),AND(C227:H227&gt;B227:G227),IF(NOT(G227=""),AND(C227:G227&gt;B227:F227),IF(NOT(F227=""),AND(C227:F227&gt;B227:E227),AND(C227:E227&gt;B227:D227))))</f>
        <v>0</v>
      </c>
      <c r="K227" s="1" t="b">
        <f t="array" ref="K227">IF(NOT(H227=""),AND(C227:H227&lt;B227:G227),IF(NOT(G227=""),AND(C227:G227&lt;B227:F227),IF(NOT(F227=""),AND(C227:F227&lt;B227:E227),AND(C227:E227&lt;B227:D227))))</f>
        <v>0</v>
      </c>
      <c r="L227" s="1" t="b">
        <f t="array" ref="L227">IF(NOT(H227=""),AND(AND(ABS(C227:H227-B227:G227)&gt;0),AND(ABS(C227:H227-B227:G227)&lt;4)),IF(NOT(G227=""),AND(AND(ABS(C227:G227-B227:F227)&gt;0),AND(ABS(C227:G227-B227:F227)&lt;4)),IF(NOT(F227=""),AND(AND(ABS(C227:F227-B227:E227)&gt;0),AND(ABS(C227:F227-B227:E227)&lt;4)),AND(AND(ABS(C227:E227-B227:D227)&gt;0),AND(ABS(C227:E227-B227:D227)&lt;4)))))</f>
        <v>0</v>
      </c>
      <c r="M227" s="1" t="b">
        <f t="shared" si="1"/>
        <v>0</v>
      </c>
    </row>
    <row r="228" ht="15.75" customHeight="1">
      <c r="A228" s="1" t="s">
        <v>237</v>
      </c>
      <c r="B228" s="1">
        <f>IFERROR(__xludf.DUMMYFUNCTION("SPLIT(A228,"" "")"),25.0)</f>
        <v>25</v>
      </c>
      <c r="C228" s="1">
        <f>IFERROR(__xludf.DUMMYFUNCTION("""COMPUTED_VALUE"""),20.0)</f>
        <v>20</v>
      </c>
      <c r="D228" s="1">
        <f>IFERROR(__xludf.DUMMYFUNCTION("""COMPUTED_VALUE"""),17.0)</f>
        <v>17</v>
      </c>
      <c r="E228" s="1">
        <f>IFERROR(__xludf.DUMMYFUNCTION("""COMPUTED_VALUE"""),14.0)</f>
        <v>14</v>
      </c>
      <c r="F228" s="1">
        <f>IFERROR(__xludf.DUMMYFUNCTION("""COMPUTED_VALUE"""),12.0)</f>
        <v>12</v>
      </c>
      <c r="G228" s="1">
        <f>IFERROR(__xludf.DUMMYFUNCTION("""COMPUTED_VALUE"""),9.0)</f>
        <v>9</v>
      </c>
      <c r="H228" s="2">
        <f>IFERROR(__xludf.DUMMYFUNCTION("""COMPUTED_VALUE"""),5.0)</f>
        <v>5</v>
      </c>
      <c r="J228" s="1" t="b">
        <f t="array" ref="J228">IF(NOT(H228=""),AND(C228:H228&gt;B228:G228),IF(NOT(G228=""),AND(C228:G228&gt;B228:F228),IF(NOT(F228=""),AND(C228:F228&gt;B228:E228),AND(C228:E228&gt;B228:D228))))</f>
        <v>0</v>
      </c>
      <c r="K228" s="1" t="b">
        <f t="array" ref="K228">IF(NOT(H228=""),AND(C228:H228&lt;B228:G228),IF(NOT(G228=""),AND(C228:G228&lt;B228:F228),IF(NOT(F228=""),AND(C228:F228&lt;B228:E228),AND(C228:E228&lt;B228:D228))))</f>
        <v>1</v>
      </c>
      <c r="L228" s="1" t="b">
        <f t="array" ref="L228">IF(NOT(H228=""),AND(AND(ABS(C228:H228-B228:G228)&gt;0),AND(ABS(C228:H228-B228:G228)&lt;4)),IF(NOT(G228=""),AND(AND(ABS(C228:G228-B228:F228)&gt;0),AND(ABS(C228:G228-B228:F228)&lt;4)),IF(NOT(F228=""),AND(AND(ABS(C228:F228-B228:E228)&gt;0),AND(ABS(C228:F228-B228:E228)&lt;4)),AND(AND(ABS(C228:E228-B228:D228)&gt;0),AND(ABS(C228:E228-B228:D228)&lt;4)))))</f>
        <v>0</v>
      </c>
      <c r="M228" s="1" t="b">
        <f t="shared" si="1"/>
        <v>0</v>
      </c>
    </row>
    <row r="229" ht="15.75" customHeight="1">
      <c r="A229" s="1" t="s">
        <v>238</v>
      </c>
      <c r="B229" s="1">
        <f>IFERROR(__xludf.DUMMYFUNCTION("SPLIT(A229,"" "")"),87.0)</f>
        <v>87</v>
      </c>
      <c r="C229" s="1">
        <f>IFERROR(__xludf.DUMMYFUNCTION("""COMPUTED_VALUE"""),81.0)</f>
        <v>81</v>
      </c>
      <c r="D229" s="1">
        <f>IFERROR(__xludf.DUMMYFUNCTION("""COMPUTED_VALUE"""),80.0)</f>
        <v>80</v>
      </c>
      <c r="E229" s="1">
        <f>IFERROR(__xludf.DUMMYFUNCTION("""COMPUTED_VALUE"""),77.0)</f>
        <v>77</v>
      </c>
      <c r="F229" s="2">
        <f>IFERROR(__xludf.DUMMYFUNCTION("""COMPUTED_VALUE"""),71.0)</f>
        <v>71</v>
      </c>
      <c r="J229" s="1" t="b">
        <f t="array" ref="J229">IF(NOT(H229=""),AND(C229:H229&gt;B229:G229),IF(NOT(G229=""),AND(C229:G229&gt;B229:F229),IF(NOT(F229=""),AND(C229:F229&gt;B229:E229),AND(C229:E229&gt;B229:D229))))</f>
        <v>0</v>
      </c>
      <c r="K229" s="1" t="b">
        <f t="array" ref="K229">IF(NOT(H229=""),AND(C229:H229&lt;B229:G229),IF(NOT(G229=""),AND(C229:G229&lt;B229:F229),IF(NOT(F229=""),AND(C229:F229&lt;B229:E229),AND(C229:E229&lt;B229:D229))))</f>
        <v>1</v>
      </c>
      <c r="L229" s="1" t="b">
        <f t="array" ref="L229">IF(NOT(H229=""),AND(AND(ABS(C229:H229-B229:G229)&gt;0),AND(ABS(C229:H229-B229:G229)&lt;4)),IF(NOT(G229=""),AND(AND(ABS(C229:G229-B229:F229)&gt;0),AND(ABS(C229:G229-B229:F229)&lt;4)),IF(NOT(F229=""),AND(AND(ABS(C229:F229-B229:E229)&gt;0),AND(ABS(C229:F229-B229:E229)&lt;4)),AND(AND(ABS(C229:E229-B229:D229)&gt;0),AND(ABS(C229:E229-B229:D229)&lt;4)))))</f>
        <v>0</v>
      </c>
      <c r="M229" s="1" t="b">
        <f t="shared" si="1"/>
        <v>0</v>
      </c>
    </row>
    <row r="230" ht="15.75" customHeight="1">
      <c r="A230" s="1" t="s">
        <v>239</v>
      </c>
      <c r="B230" s="1">
        <f>IFERROR(__xludf.DUMMYFUNCTION("SPLIT(A230,"" "")"),98.0)</f>
        <v>98</v>
      </c>
      <c r="C230" s="1">
        <f>IFERROR(__xludf.DUMMYFUNCTION("""COMPUTED_VALUE"""),91.0)</f>
        <v>91</v>
      </c>
      <c r="D230" s="1">
        <f>IFERROR(__xludf.DUMMYFUNCTION("""COMPUTED_VALUE"""),90.0)</f>
        <v>90</v>
      </c>
      <c r="E230" s="1">
        <f>IFERROR(__xludf.DUMMYFUNCTION("""COMPUTED_VALUE"""),88.0)</f>
        <v>88</v>
      </c>
      <c r="F230" s="1">
        <f>IFERROR(__xludf.DUMMYFUNCTION("""COMPUTED_VALUE"""),86.0)</f>
        <v>86</v>
      </c>
      <c r="G230" s="1">
        <f>IFERROR(__xludf.DUMMYFUNCTION("""COMPUTED_VALUE"""),88.0)</f>
        <v>88</v>
      </c>
      <c r="H230" s="2">
        <f>IFERROR(__xludf.DUMMYFUNCTION("""COMPUTED_VALUE"""),86.0)</f>
        <v>86</v>
      </c>
      <c r="J230" s="1" t="b">
        <f t="array" ref="J230">IF(NOT(H230=""),AND(C230:H230&gt;B230:G230),IF(NOT(G230=""),AND(C230:G230&gt;B230:F230),IF(NOT(F230=""),AND(C230:F230&gt;B230:E230),AND(C230:E230&gt;B230:D230))))</f>
        <v>0</v>
      </c>
      <c r="K230" s="1" t="b">
        <f t="array" ref="K230">IF(NOT(H230=""),AND(C230:H230&lt;B230:G230),IF(NOT(G230=""),AND(C230:G230&lt;B230:F230),IF(NOT(F230=""),AND(C230:F230&lt;B230:E230),AND(C230:E230&lt;B230:D230))))</f>
        <v>0</v>
      </c>
      <c r="L230" s="1" t="b">
        <f t="array" ref="L230">IF(NOT(H230=""),AND(AND(ABS(C230:H230-B230:G230)&gt;0),AND(ABS(C230:H230-B230:G230)&lt;4)),IF(NOT(G230=""),AND(AND(ABS(C230:G230-B230:F230)&gt;0),AND(ABS(C230:G230-B230:F230)&lt;4)),IF(NOT(F230=""),AND(AND(ABS(C230:F230-B230:E230)&gt;0),AND(ABS(C230:F230-B230:E230)&lt;4)),AND(AND(ABS(C230:E230-B230:D230)&gt;0),AND(ABS(C230:E230-B230:D230)&lt;4)))))</f>
        <v>0</v>
      </c>
      <c r="M230" s="1" t="b">
        <f t="shared" si="1"/>
        <v>0</v>
      </c>
    </row>
    <row r="231" ht="15.75" customHeight="1">
      <c r="A231" s="1" t="s">
        <v>240</v>
      </c>
      <c r="B231" s="1">
        <f>IFERROR(__xludf.DUMMYFUNCTION("SPLIT(A231,"" "")"),47.0)</f>
        <v>47</v>
      </c>
      <c r="C231" s="1">
        <f>IFERROR(__xludf.DUMMYFUNCTION("""COMPUTED_VALUE"""),40.0)</f>
        <v>40</v>
      </c>
      <c r="D231" s="1">
        <f>IFERROR(__xludf.DUMMYFUNCTION("""COMPUTED_VALUE"""),38.0)</f>
        <v>38</v>
      </c>
      <c r="E231" s="1">
        <f>IFERROR(__xludf.DUMMYFUNCTION("""COMPUTED_VALUE"""),36.0)</f>
        <v>36</v>
      </c>
      <c r="F231" s="1">
        <f>IFERROR(__xludf.DUMMYFUNCTION("""COMPUTED_VALUE"""),39.0)</f>
        <v>39</v>
      </c>
      <c r="G231" s="1">
        <f>IFERROR(__xludf.DUMMYFUNCTION("""COMPUTED_VALUE"""),36.0)</f>
        <v>36</v>
      </c>
      <c r="H231" s="2">
        <f>IFERROR(__xludf.DUMMYFUNCTION("""COMPUTED_VALUE"""),37.0)</f>
        <v>37</v>
      </c>
      <c r="J231" s="1" t="b">
        <f t="array" ref="J231">IF(NOT(H231=""),AND(C231:H231&gt;B231:G231),IF(NOT(G231=""),AND(C231:G231&gt;B231:F231),IF(NOT(F231=""),AND(C231:F231&gt;B231:E231),AND(C231:E231&gt;B231:D231))))</f>
        <v>0</v>
      </c>
      <c r="K231" s="1" t="b">
        <f t="array" ref="K231">IF(NOT(H231=""),AND(C231:H231&lt;B231:G231),IF(NOT(G231=""),AND(C231:G231&lt;B231:F231),IF(NOT(F231=""),AND(C231:F231&lt;B231:E231),AND(C231:E231&lt;B231:D231))))</f>
        <v>0</v>
      </c>
      <c r="L231" s="1" t="b">
        <f t="array" ref="L231">IF(NOT(H231=""),AND(AND(ABS(C231:H231-B231:G231)&gt;0),AND(ABS(C231:H231-B231:G231)&lt;4)),IF(NOT(G231=""),AND(AND(ABS(C231:G231-B231:F231)&gt;0),AND(ABS(C231:G231-B231:F231)&lt;4)),IF(NOT(F231=""),AND(AND(ABS(C231:F231-B231:E231)&gt;0),AND(ABS(C231:F231-B231:E231)&lt;4)),AND(AND(ABS(C231:E231-B231:D231)&gt;0),AND(ABS(C231:E231-B231:D231)&lt;4)))))</f>
        <v>0</v>
      </c>
      <c r="M231" s="1" t="b">
        <f t="shared" si="1"/>
        <v>0</v>
      </c>
    </row>
    <row r="232" ht="15.75" customHeight="1">
      <c r="A232" s="1" t="s">
        <v>241</v>
      </c>
      <c r="B232" s="1">
        <f>IFERROR(__xludf.DUMMYFUNCTION("SPLIT(A232,"" "")"),39.0)</f>
        <v>39</v>
      </c>
      <c r="C232" s="1">
        <f>IFERROR(__xludf.DUMMYFUNCTION("""COMPUTED_VALUE"""),34.0)</f>
        <v>34</v>
      </c>
      <c r="D232" s="1">
        <f>IFERROR(__xludf.DUMMYFUNCTION("""COMPUTED_VALUE"""),31.0)</f>
        <v>31</v>
      </c>
      <c r="E232" s="1">
        <f>IFERROR(__xludf.DUMMYFUNCTION("""COMPUTED_VALUE"""),30.0)</f>
        <v>30</v>
      </c>
      <c r="F232" s="1">
        <f>IFERROR(__xludf.DUMMYFUNCTION("""COMPUTED_VALUE"""),32.0)</f>
        <v>32</v>
      </c>
      <c r="G232" s="2">
        <f>IFERROR(__xludf.DUMMYFUNCTION("""COMPUTED_VALUE"""),32.0)</f>
        <v>32</v>
      </c>
      <c r="J232" s="1" t="b">
        <f t="array" ref="J232">IF(NOT(H232=""),AND(C232:H232&gt;B232:G232),IF(NOT(G232=""),AND(C232:G232&gt;B232:F232),IF(NOT(F232=""),AND(C232:F232&gt;B232:E232),AND(C232:E232&gt;B232:D232))))</f>
        <v>0</v>
      </c>
      <c r="K232" s="1" t="b">
        <f t="array" ref="K232">IF(NOT(H232=""),AND(C232:H232&lt;B232:G232),IF(NOT(G232=""),AND(C232:G232&lt;B232:F232),IF(NOT(F232=""),AND(C232:F232&lt;B232:E232),AND(C232:E232&lt;B232:D232))))</f>
        <v>0</v>
      </c>
      <c r="L232" s="1" t="b">
        <f t="array" ref="L232">IF(NOT(H232=""),AND(AND(ABS(C232:H232-B232:G232)&gt;0),AND(ABS(C232:H232-B232:G232)&lt;4)),IF(NOT(G232=""),AND(AND(ABS(C232:G232-B232:F232)&gt;0),AND(ABS(C232:G232-B232:F232)&lt;4)),IF(NOT(F232=""),AND(AND(ABS(C232:F232-B232:E232)&gt;0),AND(ABS(C232:F232-B232:E232)&lt;4)),AND(AND(ABS(C232:E232-B232:D232)&gt;0),AND(ABS(C232:E232-B232:D232)&lt;4)))))</f>
        <v>0</v>
      </c>
      <c r="M232" s="1" t="b">
        <f t="shared" si="1"/>
        <v>0</v>
      </c>
    </row>
    <row r="233" ht="15.75" customHeight="1">
      <c r="A233" s="1" t="s">
        <v>242</v>
      </c>
      <c r="B233" s="1">
        <f>IFERROR(__xludf.DUMMYFUNCTION("SPLIT(A233,"" "")"),84.0)</f>
        <v>84</v>
      </c>
      <c r="C233" s="1">
        <f>IFERROR(__xludf.DUMMYFUNCTION("""COMPUTED_VALUE"""),79.0)</f>
        <v>79</v>
      </c>
      <c r="D233" s="1">
        <f>IFERROR(__xludf.DUMMYFUNCTION("""COMPUTED_VALUE"""),82.0)</f>
        <v>82</v>
      </c>
      <c r="E233" s="1">
        <f>IFERROR(__xludf.DUMMYFUNCTION("""COMPUTED_VALUE"""),79.0)</f>
        <v>79</v>
      </c>
      <c r="F233" s="2">
        <f>IFERROR(__xludf.DUMMYFUNCTION("""COMPUTED_VALUE"""),75.0)</f>
        <v>75</v>
      </c>
      <c r="J233" s="1" t="b">
        <f t="array" ref="J233">IF(NOT(H233=""),AND(C233:H233&gt;B233:G233),IF(NOT(G233=""),AND(C233:G233&gt;B233:F233),IF(NOT(F233=""),AND(C233:F233&gt;B233:E233),AND(C233:E233&gt;B233:D233))))</f>
        <v>0</v>
      </c>
      <c r="K233" s="1" t="b">
        <f t="array" ref="K233">IF(NOT(H233=""),AND(C233:H233&lt;B233:G233),IF(NOT(G233=""),AND(C233:G233&lt;B233:F233),IF(NOT(F233=""),AND(C233:F233&lt;B233:E233),AND(C233:E233&lt;B233:D233))))</f>
        <v>0</v>
      </c>
      <c r="L233" s="1" t="b">
        <f t="array" ref="L233">IF(NOT(H233=""),AND(AND(ABS(C233:H233-B233:G233)&gt;0),AND(ABS(C233:H233-B233:G233)&lt;4)),IF(NOT(G233=""),AND(AND(ABS(C233:G233-B233:F233)&gt;0),AND(ABS(C233:G233-B233:F233)&lt;4)),IF(NOT(F233=""),AND(AND(ABS(C233:F233-B233:E233)&gt;0),AND(ABS(C233:F233-B233:E233)&lt;4)),AND(AND(ABS(C233:E233-B233:D233)&gt;0),AND(ABS(C233:E233-B233:D233)&lt;4)))))</f>
        <v>0</v>
      </c>
      <c r="M233" s="1" t="b">
        <f t="shared" si="1"/>
        <v>0</v>
      </c>
    </row>
    <row r="234" ht="15.75" customHeight="1">
      <c r="A234" s="1" t="s">
        <v>243</v>
      </c>
      <c r="B234" s="1">
        <f>IFERROR(__xludf.DUMMYFUNCTION("SPLIT(A234,"" "")"),34.0)</f>
        <v>34</v>
      </c>
      <c r="C234" s="1">
        <f>IFERROR(__xludf.DUMMYFUNCTION("""COMPUTED_VALUE"""),28.0)</f>
        <v>28</v>
      </c>
      <c r="D234" s="1">
        <f>IFERROR(__xludf.DUMMYFUNCTION("""COMPUTED_VALUE"""),25.0)</f>
        <v>25</v>
      </c>
      <c r="E234" s="1">
        <f>IFERROR(__xludf.DUMMYFUNCTION("""COMPUTED_VALUE"""),26.0)</f>
        <v>26</v>
      </c>
      <c r="F234" s="1">
        <f>IFERROR(__xludf.DUMMYFUNCTION("""COMPUTED_VALUE"""),24.0)</f>
        <v>24</v>
      </c>
      <c r="G234" s="1">
        <f>IFERROR(__xludf.DUMMYFUNCTION("""COMPUTED_VALUE"""),23.0)</f>
        <v>23</v>
      </c>
      <c r="H234" s="2">
        <f>IFERROR(__xludf.DUMMYFUNCTION("""COMPUTED_VALUE"""),18.0)</f>
        <v>18</v>
      </c>
      <c r="J234" s="1" t="b">
        <f t="array" ref="J234">IF(NOT(H234=""),AND(C234:H234&gt;B234:G234),IF(NOT(G234=""),AND(C234:G234&gt;B234:F234),IF(NOT(F234=""),AND(C234:F234&gt;B234:E234),AND(C234:E234&gt;B234:D234))))</f>
        <v>0</v>
      </c>
      <c r="K234" s="1" t="b">
        <f t="array" ref="K234">IF(NOT(H234=""),AND(C234:H234&lt;B234:G234),IF(NOT(G234=""),AND(C234:G234&lt;B234:F234),IF(NOT(F234=""),AND(C234:F234&lt;B234:E234),AND(C234:E234&lt;B234:D234))))</f>
        <v>0</v>
      </c>
      <c r="L234" s="1" t="b">
        <f t="array" ref="L234">IF(NOT(H234=""),AND(AND(ABS(C234:H234-B234:G234)&gt;0),AND(ABS(C234:H234-B234:G234)&lt;4)),IF(NOT(G234=""),AND(AND(ABS(C234:G234-B234:F234)&gt;0),AND(ABS(C234:G234-B234:F234)&lt;4)),IF(NOT(F234=""),AND(AND(ABS(C234:F234-B234:E234)&gt;0),AND(ABS(C234:F234-B234:E234)&lt;4)),AND(AND(ABS(C234:E234-B234:D234)&gt;0),AND(ABS(C234:E234-B234:D234)&lt;4)))))</f>
        <v>0</v>
      </c>
      <c r="M234" s="1" t="b">
        <f t="shared" si="1"/>
        <v>0</v>
      </c>
    </row>
    <row r="235" ht="15.75" customHeight="1">
      <c r="A235" s="1" t="s">
        <v>244</v>
      </c>
      <c r="B235" s="1">
        <f>IFERROR(__xludf.DUMMYFUNCTION("SPLIT(A235,"" "")"),73.0)</f>
        <v>73</v>
      </c>
      <c r="C235" s="1">
        <f>IFERROR(__xludf.DUMMYFUNCTION("""COMPUTED_VALUE"""),67.0)</f>
        <v>67</v>
      </c>
      <c r="D235" s="1">
        <f>IFERROR(__xludf.DUMMYFUNCTION("""COMPUTED_VALUE"""),65.0)</f>
        <v>65</v>
      </c>
      <c r="E235" s="1">
        <f>IFERROR(__xludf.DUMMYFUNCTION("""COMPUTED_VALUE"""),65.0)</f>
        <v>65</v>
      </c>
      <c r="F235" s="2">
        <f>IFERROR(__xludf.DUMMYFUNCTION("""COMPUTED_VALUE"""),63.0)</f>
        <v>63</v>
      </c>
      <c r="J235" s="1" t="b">
        <f t="array" ref="J235">IF(NOT(H235=""),AND(C235:H235&gt;B235:G235),IF(NOT(G235=""),AND(C235:G235&gt;B235:F235),IF(NOT(F235=""),AND(C235:F235&gt;B235:E235),AND(C235:E235&gt;B235:D235))))</f>
        <v>0</v>
      </c>
      <c r="K235" s="1" t="b">
        <f t="array" ref="K235">IF(NOT(H235=""),AND(C235:H235&lt;B235:G235),IF(NOT(G235=""),AND(C235:G235&lt;B235:F235),IF(NOT(F235=""),AND(C235:F235&lt;B235:E235),AND(C235:E235&lt;B235:D235))))</f>
        <v>0</v>
      </c>
      <c r="L235" s="1" t="b">
        <f t="array" ref="L235">IF(NOT(H235=""),AND(AND(ABS(C235:H235-B235:G235)&gt;0),AND(ABS(C235:H235-B235:G235)&lt;4)),IF(NOT(G235=""),AND(AND(ABS(C235:G235-B235:F235)&gt;0),AND(ABS(C235:G235-B235:F235)&lt;4)),IF(NOT(F235=""),AND(AND(ABS(C235:F235-B235:E235)&gt;0),AND(ABS(C235:F235-B235:E235)&lt;4)),AND(AND(ABS(C235:E235-B235:D235)&gt;0),AND(ABS(C235:E235-B235:D235)&lt;4)))))</f>
        <v>0</v>
      </c>
      <c r="M235" s="1" t="b">
        <f t="shared" si="1"/>
        <v>0</v>
      </c>
    </row>
    <row r="236" ht="15.75" customHeight="1">
      <c r="A236" s="1" t="s">
        <v>245</v>
      </c>
      <c r="B236" s="1">
        <f>IFERROR(__xludf.DUMMYFUNCTION("SPLIT(A236,"" "")"),94.0)</f>
        <v>94</v>
      </c>
      <c r="C236" s="1">
        <f>IFERROR(__xludf.DUMMYFUNCTION("""COMPUTED_VALUE"""),89.0)</f>
        <v>89</v>
      </c>
      <c r="D236" s="1">
        <f>IFERROR(__xludf.DUMMYFUNCTION("""COMPUTED_VALUE"""),89.0)</f>
        <v>89</v>
      </c>
      <c r="E236" s="1">
        <f>IFERROR(__xludf.DUMMYFUNCTION("""COMPUTED_VALUE"""),88.0)</f>
        <v>88</v>
      </c>
      <c r="F236" s="1">
        <f>IFERROR(__xludf.DUMMYFUNCTION("""COMPUTED_VALUE"""),87.0)</f>
        <v>87</v>
      </c>
      <c r="G236" s="2">
        <f>IFERROR(__xludf.DUMMYFUNCTION("""COMPUTED_VALUE"""),89.0)</f>
        <v>89</v>
      </c>
      <c r="J236" s="1" t="b">
        <f t="array" ref="J236">IF(NOT(H236=""),AND(C236:H236&gt;B236:G236),IF(NOT(G236=""),AND(C236:G236&gt;B236:F236),IF(NOT(F236=""),AND(C236:F236&gt;B236:E236),AND(C236:E236&gt;B236:D236))))</f>
        <v>0</v>
      </c>
      <c r="K236" s="1" t="b">
        <f t="array" ref="K236">IF(NOT(H236=""),AND(C236:H236&lt;B236:G236),IF(NOT(G236=""),AND(C236:G236&lt;B236:F236),IF(NOT(F236=""),AND(C236:F236&lt;B236:E236),AND(C236:E236&lt;B236:D236))))</f>
        <v>0</v>
      </c>
      <c r="L236" s="1" t="b">
        <f t="array" ref="L236">IF(NOT(H236=""),AND(AND(ABS(C236:H236-B236:G236)&gt;0),AND(ABS(C236:H236-B236:G236)&lt;4)),IF(NOT(G236=""),AND(AND(ABS(C236:G236-B236:F236)&gt;0),AND(ABS(C236:G236-B236:F236)&lt;4)),IF(NOT(F236=""),AND(AND(ABS(C236:F236-B236:E236)&gt;0),AND(ABS(C236:F236-B236:E236)&lt;4)),AND(AND(ABS(C236:E236-B236:D236)&gt;0),AND(ABS(C236:E236-B236:D236)&lt;4)))))</f>
        <v>0</v>
      </c>
      <c r="M236" s="1" t="b">
        <f t="shared" si="1"/>
        <v>0</v>
      </c>
    </row>
    <row r="237" ht="15.75" customHeight="1">
      <c r="A237" s="1" t="s">
        <v>246</v>
      </c>
      <c r="B237" s="1">
        <f>IFERROR(__xludf.DUMMYFUNCTION("SPLIT(A237,"" "")"),92.0)</f>
        <v>92</v>
      </c>
      <c r="C237" s="1">
        <f>IFERROR(__xludf.DUMMYFUNCTION("""COMPUTED_VALUE"""),85.0)</f>
        <v>85</v>
      </c>
      <c r="D237" s="1">
        <f>IFERROR(__xludf.DUMMYFUNCTION("""COMPUTED_VALUE"""),83.0)</f>
        <v>83</v>
      </c>
      <c r="E237" s="1">
        <f>IFERROR(__xludf.DUMMYFUNCTION("""COMPUTED_VALUE"""),80.0)</f>
        <v>80</v>
      </c>
      <c r="F237" s="1">
        <f>IFERROR(__xludf.DUMMYFUNCTION("""COMPUTED_VALUE"""),78.0)</f>
        <v>78</v>
      </c>
      <c r="G237" s="1">
        <f>IFERROR(__xludf.DUMMYFUNCTION("""COMPUTED_VALUE"""),78.0)</f>
        <v>78</v>
      </c>
      <c r="H237" s="2">
        <f>IFERROR(__xludf.DUMMYFUNCTION("""COMPUTED_VALUE"""),78.0)</f>
        <v>78</v>
      </c>
      <c r="J237" s="1" t="b">
        <f t="array" ref="J237">IF(NOT(H237=""),AND(C237:H237&gt;B237:G237),IF(NOT(G237=""),AND(C237:G237&gt;B237:F237),IF(NOT(F237=""),AND(C237:F237&gt;B237:E237),AND(C237:E237&gt;B237:D237))))</f>
        <v>0</v>
      </c>
      <c r="K237" s="1" t="b">
        <f t="array" ref="K237">IF(NOT(H237=""),AND(C237:H237&lt;B237:G237),IF(NOT(G237=""),AND(C237:G237&lt;B237:F237),IF(NOT(F237=""),AND(C237:F237&lt;B237:E237),AND(C237:E237&lt;B237:D237))))</f>
        <v>0</v>
      </c>
      <c r="L237" s="1" t="b">
        <f t="array" ref="L237">IF(NOT(H237=""),AND(AND(ABS(C237:H237-B237:G237)&gt;0),AND(ABS(C237:H237-B237:G237)&lt;4)),IF(NOT(G237=""),AND(AND(ABS(C237:G237-B237:F237)&gt;0),AND(ABS(C237:G237-B237:F237)&lt;4)),IF(NOT(F237=""),AND(AND(ABS(C237:F237-B237:E237)&gt;0),AND(ABS(C237:F237-B237:E237)&lt;4)),AND(AND(ABS(C237:E237-B237:D237)&gt;0),AND(ABS(C237:E237-B237:D237)&lt;4)))))</f>
        <v>0</v>
      </c>
      <c r="M237" s="1" t="b">
        <f t="shared" si="1"/>
        <v>0</v>
      </c>
    </row>
    <row r="238" ht="15.75" customHeight="1">
      <c r="A238" s="1" t="s">
        <v>247</v>
      </c>
      <c r="B238" s="1">
        <f>IFERROR(__xludf.DUMMYFUNCTION("SPLIT(A238,"" "")"),41.0)</f>
        <v>41</v>
      </c>
      <c r="C238" s="1">
        <f>IFERROR(__xludf.DUMMYFUNCTION("""COMPUTED_VALUE"""),36.0)</f>
        <v>36</v>
      </c>
      <c r="D238" s="1">
        <f>IFERROR(__xludf.DUMMYFUNCTION("""COMPUTED_VALUE"""),34.0)</f>
        <v>34</v>
      </c>
      <c r="E238" s="1">
        <f>IFERROR(__xludf.DUMMYFUNCTION("""COMPUTED_VALUE"""),32.0)</f>
        <v>32</v>
      </c>
      <c r="F238" s="1">
        <f>IFERROR(__xludf.DUMMYFUNCTION("""COMPUTED_VALUE"""),32.0)</f>
        <v>32</v>
      </c>
      <c r="G238" s="1">
        <f>IFERROR(__xludf.DUMMYFUNCTION("""COMPUTED_VALUE"""),30.0)</f>
        <v>30</v>
      </c>
      <c r="H238" s="2">
        <f>IFERROR(__xludf.DUMMYFUNCTION("""COMPUTED_VALUE"""),26.0)</f>
        <v>26</v>
      </c>
      <c r="J238" s="1" t="b">
        <f t="array" ref="J238">IF(NOT(H238=""),AND(C238:H238&gt;B238:G238),IF(NOT(G238=""),AND(C238:G238&gt;B238:F238),IF(NOT(F238=""),AND(C238:F238&gt;B238:E238),AND(C238:E238&gt;B238:D238))))</f>
        <v>0</v>
      </c>
      <c r="K238" s="1" t="b">
        <f t="array" ref="K238">IF(NOT(H238=""),AND(C238:H238&lt;B238:G238),IF(NOT(G238=""),AND(C238:G238&lt;B238:F238),IF(NOT(F238=""),AND(C238:F238&lt;B238:E238),AND(C238:E238&lt;B238:D238))))</f>
        <v>0</v>
      </c>
      <c r="L238" s="1" t="b">
        <f t="array" ref="L238">IF(NOT(H238=""),AND(AND(ABS(C238:H238-B238:G238)&gt;0),AND(ABS(C238:H238-B238:G238)&lt;4)),IF(NOT(G238=""),AND(AND(ABS(C238:G238-B238:F238)&gt;0),AND(ABS(C238:G238-B238:F238)&lt;4)),IF(NOT(F238=""),AND(AND(ABS(C238:F238-B238:E238)&gt;0),AND(ABS(C238:F238-B238:E238)&lt;4)),AND(AND(ABS(C238:E238-B238:D238)&gt;0),AND(ABS(C238:E238-B238:D238)&lt;4)))))</f>
        <v>0</v>
      </c>
      <c r="M238" s="1" t="b">
        <f t="shared" si="1"/>
        <v>0</v>
      </c>
    </row>
    <row r="239" ht="15.75" customHeight="1">
      <c r="A239" s="1" t="s">
        <v>248</v>
      </c>
      <c r="B239" s="1">
        <f>IFERROR(__xludf.DUMMYFUNCTION("SPLIT(A239,"" "")"),76.0)</f>
        <v>76</v>
      </c>
      <c r="C239" s="1">
        <f>IFERROR(__xludf.DUMMYFUNCTION("""COMPUTED_VALUE"""),71.0)</f>
        <v>71</v>
      </c>
      <c r="D239" s="1">
        <f>IFERROR(__xludf.DUMMYFUNCTION("""COMPUTED_VALUE"""),70.0)</f>
        <v>70</v>
      </c>
      <c r="E239" s="1">
        <f>IFERROR(__xludf.DUMMYFUNCTION("""COMPUTED_VALUE"""),70.0)</f>
        <v>70</v>
      </c>
      <c r="F239" s="2">
        <f>IFERROR(__xludf.DUMMYFUNCTION("""COMPUTED_VALUE"""),64.0)</f>
        <v>64</v>
      </c>
      <c r="J239" s="1" t="b">
        <f t="array" ref="J239">IF(NOT(H239=""),AND(C239:H239&gt;B239:G239),IF(NOT(G239=""),AND(C239:G239&gt;B239:F239),IF(NOT(F239=""),AND(C239:F239&gt;B239:E239),AND(C239:E239&gt;B239:D239))))</f>
        <v>0</v>
      </c>
      <c r="K239" s="1" t="b">
        <f t="array" ref="K239">IF(NOT(H239=""),AND(C239:H239&lt;B239:G239),IF(NOT(G239=""),AND(C239:G239&lt;B239:F239),IF(NOT(F239=""),AND(C239:F239&lt;B239:E239),AND(C239:E239&lt;B239:D239))))</f>
        <v>0</v>
      </c>
      <c r="L239" s="1" t="b">
        <f t="array" ref="L239">IF(NOT(H239=""),AND(AND(ABS(C239:H239-B239:G239)&gt;0),AND(ABS(C239:H239-B239:G239)&lt;4)),IF(NOT(G239=""),AND(AND(ABS(C239:G239-B239:F239)&gt;0),AND(ABS(C239:G239-B239:F239)&lt;4)),IF(NOT(F239=""),AND(AND(ABS(C239:F239-B239:E239)&gt;0),AND(ABS(C239:F239-B239:E239)&lt;4)),AND(AND(ABS(C239:E239-B239:D239)&gt;0),AND(ABS(C239:E239-B239:D239)&lt;4)))))</f>
        <v>0</v>
      </c>
      <c r="M239" s="1" t="b">
        <f t="shared" si="1"/>
        <v>0</v>
      </c>
    </row>
    <row r="240" ht="15.75" customHeight="1">
      <c r="A240" s="1" t="s">
        <v>249</v>
      </c>
      <c r="B240" s="1">
        <f>IFERROR(__xludf.DUMMYFUNCTION("SPLIT(A240,"" "")"),38.0)</f>
        <v>38</v>
      </c>
      <c r="C240" s="1">
        <f>IFERROR(__xludf.DUMMYFUNCTION("""COMPUTED_VALUE"""),31.0)</f>
        <v>31</v>
      </c>
      <c r="D240" s="1">
        <f>IFERROR(__xludf.DUMMYFUNCTION("""COMPUTED_VALUE"""),30.0)</f>
        <v>30</v>
      </c>
      <c r="E240" s="1">
        <f>IFERROR(__xludf.DUMMYFUNCTION("""COMPUTED_VALUE"""),26.0)</f>
        <v>26</v>
      </c>
      <c r="F240" s="1">
        <f>IFERROR(__xludf.DUMMYFUNCTION("""COMPUTED_VALUE"""),25.0)</f>
        <v>25</v>
      </c>
      <c r="G240" s="1">
        <f>IFERROR(__xludf.DUMMYFUNCTION("""COMPUTED_VALUE"""),22.0)</f>
        <v>22</v>
      </c>
      <c r="H240" s="2">
        <f>IFERROR(__xludf.DUMMYFUNCTION("""COMPUTED_VALUE"""),19.0)</f>
        <v>19</v>
      </c>
      <c r="J240" s="1" t="b">
        <f t="array" ref="J240">IF(NOT(H240=""),AND(C240:H240&gt;B240:G240),IF(NOT(G240=""),AND(C240:G240&gt;B240:F240),IF(NOT(F240=""),AND(C240:F240&gt;B240:E240),AND(C240:E240&gt;B240:D240))))</f>
        <v>0</v>
      </c>
      <c r="K240" s="1" t="b">
        <f t="array" ref="K240">IF(NOT(H240=""),AND(C240:H240&lt;B240:G240),IF(NOT(G240=""),AND(C240:G240&lt;B240:F240),IF(NOT(F240=""),AND(C240:F240&lt;B240:E240),AND(C240:E240&lt;B240:D240))))</f>
        <v>1</v>
      </c>
      <c r="L240" s="1" t="b">
        <f t="array" ref="L240">IF(NOT(H240=""),AND(AND(ABS(C240:H240-B240:G240)&gt;0),AND(ABS(C240:H240-B240:G240)&lt;4)),IF(NOT(G240=""),AND(AND(ABS(C240:G240-B240:F240)&gt;0),AND(ABS(C240:G240-B240:F240)&lt;4)),IF(NOT(F240=""),AND(AND(ABS(C240:F240-B240:E240)&gt;0),AND(ABS(C240:F240-B240:E240)&lt;4)),AND(AND(ABS(C240:E240-B240:D240)&gt;0),AND(ABS(C240:E240-B240:D240)&lt;4)))))</f>
        <v>0</v>
      </c>
      <c r="M240" s="1" t="b">
        <f t="shared" si="1"/>
        <v>0</v>
      </c>
    </row>
    <row r="241" ht="15.75" customHeight="1">
      <c r="A241" s="1" t="s">
        <v>250</v>
      </c>
      <c r="B241" s="1">
        <f>IFERROR(__xludf.DUMMYFUNCTION("SPLIT(A241,"" "")"),65.0)</f>
        <v>65</v>
      </c>
      <c r="C241" s="1">
        <f>IFERROR(__xludf.DUMMYFUNCTION("""COMPUTED_VALUE"""),60.0)</f>
        <v>60</v>
      </c>
      <c r="D241" s="1">
        <f>IFERROR(__xludf.DUMMYFUNCTION("""COMPUTED_VALUE"""),58.0)</f>
        <v>58</v>
      </c>
      <c r="E241" s="1">
        <f>IFERROR(__xludf.DUMMYFUNCTION("""COMPUTED_VALUE"""),55.0)</f>
        <v>55</v>
      </c>
      <c r="F241" s="1">
        <f>IFERROR(__xludf.DUMMYFUNCTION("""COMPUTED_VALUE"""),51.0)</f>
        <v>51</v>
      </c>
      <c r="G241" s="2">
        <f>IFERROR(__xludf.DUMMYFUNCTION("""COMPUTED_VALUE"""),53.0)</f>
        <v>53</v>
      </c>
      <c r="J241" s="1" t="b">
        <f t="array" ref="J241">IF(NOT(H241=""),AND(C241:H241&gt;B241:G241),IF(NOT(G241=""),AND(C241:G241&gt;B241:F241),IF(NOT(F241=""),AND(C241:F241&gt;B241:E241),AND(C241:E241&gt;B241:D241))))</f>
        <v>0</v>
      </c>
      <c r="K241" s="1" t="b">
        <f t="array" ref="K241">IF(NOT(H241=""),AND(C241:H241&lt;B241:G241),IF(NOT(G241=""),AND(C241:G241&lt;B241:F241),IF(NOT(F241=""),AND(C241:F241&lt;B241:E241),AND(C241:E241&lt;B241:D241))))</f>
        <v>0</v>
      </c>
      <c r="L241" s="1" t="b">
        <f t="array" ref="L241">IF(NOT(H241=""),AND(AND(ABS(C241:H241-B241:G241)&gt;0),AND(ABS(C241:H241-B241:G241)&lt;4)),IF(NOT(G241=""),AND(AND(ABS(C241:G241-B241:F241)&gt;0),AND(ABS(C241:G241-B241:F241)&lt;4)),IF(NOT(F241=""),AND(AND(ABS(C241:F241-B241:E241)&gt;0),AND(ABS(C241:F241-B241:E241)&lt;4)),AND(AND(ABS(C241:E241-B241:D241)&gt;0),AND(ABS(C241:E241-B241:D241)&lt;4)))))</f>
        <v>0</v>
      </c>
      <c r="M241" s="1" t="b">
        <f t="shared" si="1"/>
        <v>0</v>
      </c>
    </row>
    <row r="242" ht="15.75" customHeight="1">
      <c r="A242" s="1" t="s">
        <v>251</v>
      </c>
      <c r="B242" s="1">
        <f>IFERROR(__xludf.DUMMYFUNCTION("SPLIT(A242,"" "")"),94.0)</f>
        <v>94</v>
      </c>
      <c r="C242" s="1">
        <f>IFERROR(__xludf.DUMMYFUNCTION("""COMPUTED_VALUE"""),89.0)</f>
        <v>89</v>
      </c>
      <c r="D242" s="1">
        <f>IFERROR(__xludf.DUMMYFUNCTION("""COMPUTED_VALUE"""),85.0)</f>
        <v>85</v>
      </c>
      <c r="E242" s="1">
        <f>IFERROR(__xludf.DUMMYFUNCTION("""COMPUTED_VALUE"""),82.0)</f>
        <v>82</v>
      </c>
      <c r="F242" s="2">
        <f>IFERROR(__xludf.DUMMYFUNCTION("""COMPUTED_VALUE"""),82.0)</f>
        <v>82</v>
      </c>
      <c r="J242" s="1" t="b">
        <f t="array" ref="J242">IF(NOT(H242=""),AND(C242:H242&gt;B242:G242),IF(NOT(G242=""),AND(C242:G242&gt;B242:F242),IF(NOT(F242=""),AND(C242:F242&gt;B242:E242),AND(C242:E242&gt;B242:D242))))</f>
        <v>0</v>
      </c>
      <c r="K242" s="1" t="b">
        <f t="array" ref="K242">IF(NOT(H242=""),AND(C242:H242&lt;B242:G242),IF(NOT(G242=""),AND(C242:G242&lt;B242:F242),IF(NOT(F242=""),AND(C242:F242&lt;B242:E242),AND(C242:E242&lt;B242:D242))))</f>
        <v>0</v>
      </c>
      <c r="L242" s="1" t="b">
        <f t="array" ref="L242">IF(NOT(H242=""),AND(AND(ABS(C242:H242-B242:G242)&gt;0),AND(ABS(C242:H242-B242:G242)&lt;4)),IF(NOT(G242=""),AND(AND(ABS(C242:G242-B242:F242)&gt;0),AND(ABS(C242:G242-B242:F242)&lt;4)),IF(NOT(F242=""),AND(AND(ABS(C242:F242-B242:E242)&gt;0),AND(ABS(C242:F242-B242:E242)&lt;4)),AND(AND(ABS(C242:E242-B242:D242)&gt;0),AND(ABS(C242:E242-B242:D242)&lt;4)))))</f>
        <v>0</v>
      </c>
      <c r="M242" s="1" t="b">
        <f t="shared" si="1"/>
        <v>0</v>
      </c>
    </row>
    <row r="243" ht="15.75" customHeight="1">
      <c r="A243" s="1" t="s">
        <v>252</v>
      </c>
      <c r="B243" s="1">
        <f>IFERROR(__xludf.DUMMYFUNCTION("SPLIT(A243,"" "")"),36.0)</f>
        <v>36</v>
      </c>
      <c r="C243" s="1">
        <f>IFERROR(__xludf.DUMMYFUNCTION("""COMPUTED_VALUE"""),31.0)</f>
        <v>31</v>
      </c>
      <c r="D243" s="1">
        <f>IFERROR(__xludf.DUMMYFUNCTION("""COMPUTED_VALUE"""),30.0)</f>
        <v>30</v>
      </c>
      <c r="E243" s="1">
        <f>IFERROR(__xludf.DUMMYFUNCTION("""COMPUTED_VALUE"""),26.0)</f>
        <v>26</v>
      </c>
      <c r="F243" s="1">
        <f>IFERROR(__xludf.DUMMYFUNCTION("""COMPUTED_VALUE"""),23.0)</f>
        <v>23</v>
      </c>
      <c r="G243" s="1">
        <f>IFERROR(__xludf.DUMMYFUNCTION("""COMPUTED_VALUE"""),20.0)</f>
        <v>20</v>
      </c>
      <c r="H243" s="2">
        <f>IFERROR(__xludf.DUMMYFUNCTION("""COMPUTED_VALUE"""),16.0)</f>
        <v>16</v>
      </c>
      <c r="J243" s="1" t="b">
        <f t="array" ref="J243">IF(NOT(H243=""),AND(C243:H243&gt;B243:G243),IF(NOT(G243=""),AND(C243:G243&gt;B243:F243),IF(NOT(F243=""),AND(C243:F243&gt;B243:E243),AND(C243:E243&gt;B243:D243))))</f>
        <v>0</v>
      </c>
      <c r="K243" s="1" t="b">
        <f t="array" ref="K243">IF(NOT(H243=""),AND(C243:H243&lt;B243:G243),IF(NOT(G243=""),AND(C243:G243&lt;B243:F243),IF(NOT(F243=""),AND(C243:F243&lt;B243:E243),AND(C243:E243&lt;B243:D243))))</f>
        <v>1</v>
      </c>
      <c r="L243" s="1" t="b">
        <f t="array" ref="L243">IF(NOT(H243=""),AND(AND(ABS(C243:H243-B243:G243)&gt;0),AND(ABS(C243:H243-B243:G243)&lt;4)),IF(NOT(G243=""),AND(AND(ABS(C243:G243-B243:F243)&gt;0),AND(ABS(C243:G243-B243:F243)&lt;4)),IF(NOT(F243=""),AND(AND(ABS(C243:F243-B243:E243)&gt;0),AND(ABS(C243:F243-B243:E243)&lt;4)),AND(AND(ABS(C243:E243-B243:D243)&gt;0),AND(ABS(C243:E243-B243:D243)&lt;4)))))</f>
        <v>0</v>
      </c>
      <c r="M243" s="1" t="b">
        <f t="shared" si="1"/>
        <v>0</v>
      </c>
    </row>
    <row r="244" ht="15.75" customHeight="1">
      <c r="A244" s="1" t="s">
        <v>253</v>
      </c>
      <c r="B244" s="1">
        <f>IFERROR(__xludf.DUMMYFUNCTION("SPLIT(A244,"" "")"),42.0)</f>
        <v>42</v>
      </c>
      <c r="C244" s="1">
        <f>IFERROR(__xludf.DUMMYFUNCTION("""COMPUTED_VALUE"""),36.0)</f>
        <v>36</v>
      </c>
      <c r="D244" s="1">
        <f>IFERROR(__xludf.DUMMYFUNCTION("""COMPUTED_VALUE"""),32.0)</f>
        <v>32</v>
      </c>
      <c r="E244" s="1">
        <f>IFERROR(__xludf.DUMMYFUNCTION("""COMPUTED_VALUE"""),31.0)</f>
        <v>31</v>
      </c>
      <c r="F244" s="2">
        <f>IFERROR(__xludf.DUMMYFUNCTION("""COMPUTED_VALUE"""),26.0)</f>
        <v>26</v>
      </c>
      <c r="J244" s="1" t="b">
        <f t="array" ref="J244">IF(NOT(H244=""),AND(C244:H244&gt;B244:G244),IF(NOT(G244=""),AND(C244:G244&gt;B244:F244),IF(NOT(F244=""),AND(C244:F244&gt;B244:E244),AND(C244:E244&gt;B244:D244))))</f>
        <v>0</v>
      </c>
      <c r="K244" s="1" t="b">
        <f t="array" ref="K244">IF(NOT(H244=""),AND(C244:H244&lt;B244:G244),IF(NOT(G244=""),AND(C244:G244&lt;B244:F244),IF(NOT(F244=""),AND(C244:F244&lt;B244:E244),AND(C244:E244&lt;B244:D244))))</f>
        <v>1</v>
      </c>
      <c r="L244" s="1" t="b">
        <f t="array" ref="L244">IF(NOT(H244=""),AND(AND(ABS(C244:H244-B244:G244)&gt;0),AND(ABS(C244:H244-B244:G244)&lt;4)),IF(NOT(G244=""),AND(AND(ABS(C244:G244-B244:F244)&gt;0),AND(ABS(C244:G244-B244:F244)&lt;4)),IF(NOT(F244=""),AND(AND(ABS(C244:F244-B244:E244)&gt;0),AND(ABS(C244:F244-B244:E244)&lt;4)),AND(AND(ABS(C244:E244-B244:D244)&gt;0),AND(ABS(C244:E244-B244:D244)&lt;4)))))</f>
        <v>0</v>
      </c>
      <c r="M244" s="1" t="b">
        <f t="shared" si="1"/>
        <v>0</v>
      </c>
    </row>
    <row r="245" ht="15.75" customHeight="1">
      <c r="A245" s="1" t="s">
        <v>254</v>
      </c>
      <c r="B245" s="1">
        <f>IFERROR(__xludf.DUMMYFUNCTION("SPLIT(A245,"" "")"),73.0)</f>
        <v>73</v>
      </c>
      <c r="C245" s="1">
        <f>IFERROR(__xludf.DUMMYFUNCTION("""COMPUTED_VALUE"""),66.0)</f>
        <v>66</v>
      </c>
      <c r="D245" s="1">
        <f>IFERROR(__xludf.DUMMYFUNCTION("""COMPUTED_VALUE"""),59.0)</f>
        <v>59</v>
      </c>
      <c r="E245" s="1">
        <f>IFERROR(__xludf.DUMMYFUNCTION("""COMPUTED_VALUE"""),58.0)</f>
        <v>58</v>
      </c>
      <c r="F245" s="1">
        <f>IFERROR(__xludf.DUMMYFUNCTION("""COMPUTED_VALUE"""),57.0)</f>
        <v>57</v>
      </c>
      <c r="G245" s="1">
        <f>IFERROR(__xludf.DUMMYFUNCTION("""COMPUTED_VALUE"""),54.0)</f>
        <v>54</v>
      </c>
      <c r="H245" s="2">
        <f>IFERROR(__xludf.DUMMYFUNCTION("""COMPUTED_VALUE"""),52.0)</f>
        <v>52</v>
      </c>
      <c r="J245" s="1" t="b">
        <f t="array" ref="J245">IF(NOT(H245=""),AND(C245:H245&gt;B245:G245),IF(NOT(G245=""),AND(C245:G245&gt;B245:F245),IF(NOT(F245=""),AND(C245:F245&gt;B245:E245),AND(C245:E245&gt;B245:D245))))</f>
        <v>0</v>
      </c>
      <c r="K245" s="1" t="b">
        <f t="array" ref="K245">IF(NOT(H245=""),AND(C245:H245&lt;B245:G245),IF(NOT(G245=""),AND(C245:G245&lt;B245:F245),IF(NOT(F245=""),AND(C245:F245&lt;B245:E245),AND(C245:E245&lt;B245:D245))))</f>
        <v>1</v>
      </c>
      <c r="L245" s="1" t="b">
        <f t="array" ref="L245">IF(NOT(H245=""),AND(AND(ABS(C245:H245-B245:G245)&gt;0),AND(ABS(C245:H245-B245:G245)&lt;4)),IF(NOT(G245=""),AND(AND(ABS(C245:G245-B245:F245)&gt;0),AND(ABS(C245:G245-B245:F245)&lt;4)),IF(NOT(F245=""),AND(AND(ABS(C245:F245-B245:E245)&gt;0),AND(ABS(C245:F245-B245:E245)&lt;4)),AND(AND(ABS(C245:E245-B245:D245)&gt;0),AND(ABS(C245:E245-B245:D245)&lt;4)))))</f>
        <v>0</v>
      </c>
      <c r="M245" s="1" t="b">
        <f t="shared" si="1"/>
        <v>0</v>
      </c>
    </row>
    <row r="246" ht="15.75" customHeight="1">
      <c r="A246" s="1" t="s">
        <v>255</v>
      </c>
      <c r="B246" s="1">
        <f>IFERROR(__xludf.DUMMYFUNCTION("SPLIT(A246,"" "")"),65.0)</f>
        <v>65</v>
      </c>
      <c r="C246" s="1">
        <f>IFERROR(__xludf.DUMMYFUNCTION("""COMPUTED_VALUE"""),60.0)</f>
        <v>60</v>
      </c>
      <c r="D246" s="1">
        <f>IFERROR(__xludf.DUMMYFUNCTION("""COMPUTED_VALUE"""),55.0)</f>
        <v>55</v>
      </c>
      <c r="E246" s="1">
        <f>IFERROR(__xludf.DUMMYFUNCTION("""COMPUTED_VALUE"""),53.0)</f>
        <v>53</v>
      </c>
      <c r="F246" s="2">
        <f>IFERROR(__xludf.DUMMYFUNCTION("""COMPUTED_VALUE"""),55.0)</f>
        <v>55</v>
      </c>
      <c r="J246" s="1" t="b">
        <f t="array" ref="J246">IF(NOT(H246=""),AND(C246:H246&gt;B246:G246),IF(NOT(G246=""),AND(C246:G246&gt;B246:F246),IF(NOT(F246=""),AND(C246:F246&gt;B246:E246),AND(C246:E246&gt;B246:D246))))</f>
        <v>0</v>
      </c>
      <c r="K246" s="1" t="b">
        <f t="array" ref="K246">IF(NOT(H246=""),AND(C246:H246&lt;B246:G246),IF(NOT(G246=""),AND(C246:G246&lt;B246:F246),IF(NOT(F246=""),AND(C246:F246&lt;B246:E246),AND(C246:E246&lt;B246:D246))))</f>
        <v>0</v>
      </c>
      <c r="L246" s="1" t="b">
        <f t="array" ref="L246">IF(NOT(H246=""),AND(AND(ABS(C246:H246-B246:G246)&gt;0),AND(ABS(C246:H246-B246:G246)&lt;4)),IF(NOT(G246=""),AND(AND(ABS(C246:G246-B246:F246)&gt;0),AND(ABS(C246:G246-B246:F246)&lt;4)),IF(NOT(F246=""),AND(AND(ABS(C246:F246-B246:E246)&gt;0),AND(ABS(C246:F246-B246:E246)&lt;4)),AND(AND(ABS(C246:E246-B246:D246)&gt;0),AND(ABS(C246:E246-B246:D246)&lt;4)))))</f>
        <v>0</v>
      </c>
      <c r="M246" s="1" t="b">
        <f t="shared" si="1"/>
        <v>0</v>
      </c>
    </row>
    <row r="247" ht="15.75" customHeight="1">
      <c r="A247" s="1" t="s">
        <v>256</v>
      </c>
      <c r="B247" s="1">
        <f>IFERROR(__xludf.DUMMYFUNCTION("SPLIT(A247,"" "")"),68.0)</f>
        <v>68</v>
      </c>
      <c r="C247" s="1">
        <f>IFERROR(__xludf.DUMMYFUNCTION("""COMPUTED_VALUE"""),63.0)</f>
        <v>63</v>
      </c>
      <c r="D247" s="1">
        <f>IFERROR(__xludf.DUMMYFUNCTION("""COMPUTED_VALUE"""),61.0)</f>
        <v>61</v>
      </c>
      <c r="E247" s="1">
        <f>IFERROR(__xludf.DUMMYFUNCTION("""COMPUTED_VALUE"""),55.0)</f>
        <v>55</v>
      </c>
      <c r="F247" s="1">
        <f>IFERROR(__xludf.DUMMYFUNCTION("""COMPUTED_VALUE"""),54.0)</f>
        <v>54</v>
      </c>
      <c r="G247" s="1">
        <f>IFERROR(__xludf.DUMMYFUNCTION("""COMPUTED_VALUE"""),52.0)</f>
        <v>52</v>
      </c>
      <c r="H247" s="1">
        <f>IFERROR(__xludf.DUMMYFUNCTION("""COMPUTED_VALUE"""),50.0)</f>
        <v>50</v>
      </c>
      <c r="I247" s="1">
        <f>IFERROR(__xludf.DUMMYFUNCTION("""COMPUTED_VALUE"""),50.0)</f>
        <v>50</v>
      </c>
      <c r="J247" s="1" t="b">
        <f t="array" ref="J247">IF(NOT(H247=""),AND(C247:H247&gt;B247:G247),IF(NOT(G247=""),AND(C247:G247&gt;B247:F247),IF(NOT(F247=""),AND(C247:F247&gt;B247:E247),AND(C247:E247&gt;B247:D247))))</f>
        <v>0</v>
      </c>
      <c r="K247" s="1" t="b">
        <f t="array" ref="K247">IF(NOT(H247=""),AND(C247:H247&lt;B247:G247),IF(NOT(G247=""),AND(C247:G247&lt;B247:F247),IF(NOT(F247=""),AND(C247:F247&lt;B247:E247),AND(C247:E247&lt;B247:D247))))</f>
        <v>1</v>
      </c>
      <c r="L247" s="1" t="b">
        <f t="array" ref="L247">IF(NOT(H247=""),AND(AND(ABS(C247:H247-B247:G247)&gt;0),AND(ABS(C247:H247-B247:G247)&lt;4)),IF(NOT(G247=""),AND(AND(ABS(C247:G247-B247:F247)&gt;0),AND(ABS(C247:G247-B247:F247)&lt;4)),IF(NOT(F247=""),AND(AND(ABS(C247:F247-B247:E247)&gt;0),AND(ABS(C247:F247-B247:E247)&lt;4)),AND(AND(ABS(C247:E247-B247:D247)&gt;0),AND(ABS(C247:E247-B247:D247)&lt;4)))))</f>
        <v>0</v>
      </c>
      <c r="M247" s="1" t="b">
        <f t="shared" si="1"/>
        <v>0</v>
      </c>
    </row>
    <row r="248" ht="15.75" customHeight="1">
      <c r="A248" s="1" t="s">
        <v>257</v>
      </c>
      <c r="B248" s="1">
        <f>IFERROR(__xludf.DUMMYFUNCTION("SPLIT(A248,"" "")"),26.0)</f>
        <v>26</v>
      </c>
      <c r="C248" s="1">
        <f>IFERROR(__xludf.DUMMYFUNCTION("""COMPUTED_VALUE"""),20.0)</f>
        <v>20</v>
      </c>
      <c r="D248" s="1">
        <f>IFERROR(__xludf.DUMMYFUNCTION("""COMPUTED_VALUE"""),19.0)</f>
        <v>19</v>
      </c>
      <c r="E248" s="1">
        <f>IFERROR(__xludf.DUMMYFUNCTION("""COMPUTED_VALUE"""),18.0)</f>
        <v>18</v>
      </c>
      <c r="F248" s="1">
        <f>IFERROR(__xludf.DUMMYFUNCTION("""COMPUTED_VALUE"""),13.0)</f>
        <v>13</v>
      </c>
      <c r="G248" s="2">
        <f>IFERROR(__xludf.DUMMYFUNCTION("""COMPUTED_VALUE"""),9.0)</f>
        <v>9</v>
      </c>
      <c r="J248" s="1" t="b">
        <f t="array" ref="J248">IF(NOT(H248=""),AND(C248:H248&gt;B248:G248),IF(NOT(G248=""),AND(C248:G248&gt;B248:F248),IF(NOT(F248=""),AND(C248:F248&gt;B248:E248),AND(C248:E248&gt;B248:D248))))</f>
        <v>0</v>
      </c>
      <c r="K248" s="1" t="b">
        <f t="array" ref="K248">IF(NOT(H248=""),AND(C248:H248&lt;B248:G248),IF(NOT(G248=""),AND(C248:G248&lt;B248:F248),IF(NOT(F248=""),AND(C248:F248&lt;B248:E248),AND(C248:E248&lt;B248:D248))))</f>
        <v>1</v>
      </c>
      <c r="L248" s="1" t="b">
        <f t="array" ref="L248">IF(NOT(H248=""),AND(AND(ABS(C248:H248-B248:G248)&gt;0),AND(ABS(C248:H248-B248:G248)&lt;4)),IF(NOT(G248=""),AND(AND(ABS(C248:G248-B248:F248)&gt;0),AND(ABS(C248:G248-B248:F248)&lt;4)),IF(NOT(F248=""),AND(AND(ABS(C248:F248-B248:E248)&gt;0),AND(ABS(C248:F248-B248:E248)&lt;4)),AND(AND(ABS(C248:E248-B248:D248)&gt;0),AND(ABS(C248:E248-B248:D248)&lt;4)))))</f>
        <v>0</v>
      </c>
      <c r="M248" s="1" t="b">
        <f t="shared" si="1"/>
        <v>0</v>
      </c>
    </row>
    <row r="249" ht="15.75" customHeight="1">
      <c r="A249" s="1" t="s">
        <v>258</v>
      </c>
      <c r="B249" s="1">
        <f>IFERROR(__xludf.DUMMYFUNCTION("SPLIT(A249,"" "")"),30.0)</f>
        <v>30</v>
      </c>
      <c r="C249" s="1">
        <f>IFERROR(__xludf.DUMMYFUNCTION("""COMPUTED_VALUE"""),25.0)</f>
        <v>25</v>
      </c>
      <c r="D249" s="1">
        <f>IFERROR(__xludf.DUMMYFUNCTION("""COMPUTED_VALUE"""),24.0)</f>
        <v>24</v>
      </c>
      <c r="E249" s="1">
        <f>IFERROR(__xludf.DUMMYFUNCTION("""COMPUTED_VALUE"""),18.0)</f>
        <v>18</v>
      </c>
      <c r="F249" s="1">
        <f>IFERROR(__xludf.DUMMYFUNCTION("""COMPUTED_VALUE"""),17.0)</f>
        <v>17</v>
      </c>
      <c r="G249" s="2">
        <f>IFERROR(__xludf.DUMMYFUNCTION("""COMPUTED_VALUE"""),11.0)</f>
        <v>11</v>
      </c>
      <c r="J249" s="1" t="b">
        <f t="array" ref="J249">IF(NOT(H249=""),AND(C249:H249&gt;B249:G249),IF(NOT(G249=""),AND(C249:G249&gt;B249:F249),IF(NOT(F249=""),AND(C249:F249&gt;B249:E249),AND(C249:E249&gt;B249:D249))))</f>
        <v>0</v>
      </c>
      <c r="K249" s="1" t="b">
        <f t="array" ref="K249">IF(NOT(H249=""),AND(C249:H249&lt;B249:G249),IF(NOT(G249=""),AND(C249:G249&lt;B249:F249),IF(NOT(F249=""),AND(C249:F249&lt;B249:E249),AND(C249:E249&lt;B249:D249))))</f>
        <v>1</v>
      </c>
      <c r="L249" s="1" t="b">
        <f t="array" ref="L249">IF(NOT(H249=""),AND(AND(ABS(C249:H249-B249:G249)&gt;0),AND(ABS(C249:H249-B249:G249)&lt;4)),IF(NOT(G249=""),AND(AND(ABS(C249:G249-B249:F249)&gt;0),AND(ABS(C249:G249-B249:F249)&lt;4)),IF(NOT(F249=""),AND(AND(ABS(C249:F249-B249:E249)&gt;0),AND(ABS(C249:F249-B249:E249)&lt;4)),AND(AND(ABS(C249:E249-B249:D249)&gt;0),AND(ABS(C249:E249-B249:D249)&lt;4)))))</f>
        <v>0</v>
      </c>
      <c r="M249" s="1" t="b">
        <f t="shared" si="1"/>
        <v>0</v>
      </c>
    </row>
    <row r="250" ht="15.75" customHeight="1">
      <c r="A250" s="1" t="s">
        <v>259</v>
      </c>
      <c r="B250" s="1">
        <f>IFERROR(__xludf.DUMMYFUNCTION("SPLIT(A250,"" "")"),71.0)</f>
        <v>71</v>
      </c>
      <c r="C250" s="1">
        <f>IFERROR(__xludf.DUMMYFUNCTION("""COMPUTED_VALUE"""),74.0)</f>
        <v>74</v>
      </c>
      <c r="D250" s="1">
        <f>IFERROR(__xludf.DUMMYFUNCTION("""COMPUTED_VALUE"""),75.0)</f>
        <v>75</v>
      </c>
      <c r="E250" s="1">
        <f>IFERROR(__xludf.DUMMYFUNCTION("""COMPUTED_VALUE"""),77.0)</f>
        <v>77</v>
      </c>
      <c r="F250" s="1">
        <f>IFERROR(__xludf.DUMMYFUNCTION("""COMPUTED_VALUE"""),80.0)</f>
        <v>80</v>
      </c>
      <c r="G250" s="1">
        <f>IFERROR(__xludf.DUMMYFUNCTION("""COMPUTED_VALUE"""),81.0)</f>
        <v>81</v>
      </c>
      <c r="H250" s="2">
        <f>IFERROR(__xludf.DUMMYFUNCTION("""COMPUTED_VALUE"""),79.0)</f>
        <v>79</v>
      </c>
      <c r="J250" s="1" t="b">
        <f t="array" ref="J250">IF(NOT(H250=""),AND(C250:H250&gt;B250:G250),IF(NOT(G250=""),AND(C250:G250&gt;B250:F250),IF(NOT(F250=""),AND(C250:F250&gt;B250:E250),AND(C250:E250&gt;B250:D250))))</f>
        <v>0</v>
      </c>
      <c r="K250" s="1" t="b">
        <f t="array" ref="K250">IF(NOT(H250=""),AND(C250:H250&lt;B250:G250),IF(NOT(G250=""),AND(C250:G250&lt;B250:F250),IF(NOT(F250=""),AND(C250:F250&lt;B250:E250),AND(C250:E250&lt;B250:D250))))</f>
        <v>0</v>
      </c>
      <c r="L250" s="1" t="b">
        <f t="array" ref="L250">IF(NOT(H250=""),AND(AND(ABS(C250:H250-B250:G250)&gt;0),AND(ABS(C250:H250-B250:G250)&lt;4)),IF(NOT(G250=""),AND(AND(ABS(C250:G250-B250:F250)&gt;0),AND(ABS(C250:G250-B250:F250)&lt;4)),IF(NOT(F250=""),AND(AND(ABS(C250:F250-B250:E250)&gt;0),AND(ABS(C250:F250-B250:E250)&lt;4)),AND(AND(ABS(C250:E250-B250:D250)&gt;0),AND(ABS(C250:E250-B250:D250)&lt;4)))))</f>
        <v>1</v>
      </c>
      <c r="M250" s="1" t="b">
        <f t="shared" si="1"/>
        <v>0</v>
      </c>
    </row>
    <row r="251" ht="15.75" customHeight="1">
      <c r="A251" s="1" t="s">
        <v>260</v>
      </c>
      <c r="B251" s="1">
        <f>IFERROR(__xludf.DUMMYFUNCTION("SPLIT(A251,"" "")"),38.0)</f>
        <v>38</v>
      </c>
      <c r="C251" s="1">
        <f>IFERROR(__xludf.DUMMYFUNCTION("""COMPUTED_VALUE"""),41.0)</f>
        <v>41</v>
      </c>
      <c r="D251" s="1">
        <f>IFERROR(__xludf.DUMMYFUNCTION("""COMPUTED_VALUE"""),42.0)</f>
        <v>42</v>
      </c>
      <c r="E251" s="1">
        <f>IFERROR(__xludf.DUMMYFUNCTION("""COMPUTED_VALUE"""),43.0)</f>
        <v>43</v>
      </c>
      <c r="F251" s="1">
        <f>IFERROR(__xludf.DUMMYFUNCTION("""COMPUTED_VALUE"""),45.0)</f>
        <v>45</v>
      </c>
      <c r="G251" s="1">
        <f>IFERROR(__xludf.DUMMYFUNCTION("""COMPUTED_VALUE"""),47.0)</f>
        <v>47</v>
      </c>
      <c r="H251" s="1">
        <f>IFERROR(__xludf.DUMMYFUNCTION("""COMPUTED_VALUE"""),49.0)</f>
        <v>49</v>
      </c>
      <c r="I251" s="1">
        <f>IFERROR(__xludf.DUMMYFUNCTION("""COMPUTED_VALUE"""),49.0)</f>
        <v>49</v>
      </c>
      <c r="J251" s="1" t="b">
        <f t="array" ref="J251">IF(NOT(H251=""),AND(C251:H251&gt;B251:G251),IF(NOT(G251=""),AND(C251:G251&gt;B251:F251),IF(NOT(F251=""),AND(C251:F251&gt;B251:E251),AND(C251:E251&gt;B251:D251))))</f>
        <v>1</v>
      </c>
      <c r="K251" s="1" t="b">
        <f t="array" ref="K251">IF(NOT(H251=""),AND(C251:H251&lt;B251:G251),IF(NOT(G251=""),AND(C251:G251&lt;B251:F251),IF(NOT(F251=""),AND(C251:F251&lt;B251:E251),AND(C251:E251&lt;B251:D251))))</f>
        <v>0</v>
      </c>
      <c r="L251" s="1" t="b">
        <f t="array" ref="L251">IF(NOT(H251=""),AND(AND(ABS(C251:H251-B251:G251)&gt;0),AND(ABS(C251:H251-B251:G251)&lt;4)),IF(NOT(G251=""),AND(AND(ABS(C251:G251-B251:F251)&gt;0),AND(ABS(C251:G251-B251:F251)&lt;4)),IF(NOT(F251=""),AND(AND(ABS(C251:F251-B251:E251)&gt;0),AND(ABS(C251:F251-B251:E251)&lt;4)),AND(AND(ABS(C251:E251-B251:D251)&gt;0),AND(ABS(C251:E251-B251:D251)&lt;4)))))</f>
        <v>1</v>
      </c>
      <c r="M251" s="1" t="b">
        <f t="shared" si="1"/>
        <v>1</v>
      </c>
    </row>
    <row r="252" ht="15.75" customHeight="1">
      <c r="A252" s="1" t="s">
        <v>261</v>
      </c>
      <c r="B252" s="1">
        <f>IFERROR(__xludf.DUMMYFUNCTION("SPLIT(A252,"" "")"),84.0)</f>
        <v>84</v>
      </c>
      <c r="C252" s="1">
        <f>IFERROR(__xludf.DUMMYFUNCTION("""COMPUTED_VALUE"""),85.0)</f>
        <v>85</v>
      </c>
      <c r="D252" s="1">
        <f>IFERROR(__xludf.DUMMYFUNCTION("""COMPUTED_VALUE"""),86.0)</f>
        <v>86</v>
      </c>
      <c r="E252" s="1">
        <f>IFERROR(__xludf.DUMMYFUNCTION("""COMPUTED_VALUE"""),88.0)</f>
        <v>88</v>
      </c>
      <c r="F252" s="1">
        <f>IFERROR(__xludf.DUMMYFUNCTION("""COMPUTED_VALUE"""),91.0)</f>
        <v>91</v>
      </c>
      <c r="G252" s="1">
        <f>IFERROR(__xludf.DUMMYFUNCTION("""COMPUTED_VALUE"""),93.0)</f>
        <v>93</v>
      </c>
      <c r="H252" s="2">
        <f>IFERROR(__xludf.DUMMYFUNCTION("""COMPUTED_VALUE"""),97.0)</f>
        <v>97</v>
      </c>
      <c r="J252" s="1" t="b">
        <f t="array" ref="J252">IF(NOT(H252=""),AND(C252:H252&gt;B252:G252),IF(NOT(G252=""),AND(C252:G252&gt;B252:F252),IF(NOT(F252=""),AND(C252:F252&gt;B252:E252),AND(C252:E252&gt;B252:D252))))</f>
        <v>1</v>
      </c>
      <c r="K252" s="1" t="b">
        <f t="array" ref="K252">IF(NOT(H252=""),AND(C252:H252&lt;B252:G252),IF(NOT(G252=""),AND(C252:G252&lt;B252:F252),IF(NOT(F252=""),AND(C252:F252&lt;B252:E252),AND(C252:E252&lt;B252:D252))))</f>
        <v>0</v>
      </c>
      <c r="L252" s="1" t="b">
        <f t="array" ref="L252">IF(NOT(H252=""),AND(AND(ABS(C252:H252-B252:G252)&gt;0),AND(ABS(C252:H252-B252:G252)&lt;4)),IF(NOT(G252=""),AND(AND(ABS(C252:G252-B252:F252)&gt;0),AND(ABS(C252:G252-B252:F252)&lt;4)),IF(NOT(F252=""),AND(AND(ABS(C252:F252-B252:E252)&gt;0),AND(ABS(C252:F252-B252:E252)&lt;4)),AND(AND(ABS(C252:E252-B252:D252)&gt;0),AND(ABS(C252:E252-B252:D252)&lt;4)))))</f>
        <v>0</v>
      </c>
      <c r="M252" s="1" t="b">
        <f t="shared" si="1"/>
        <v>0</v>
      </c>
    </row>
    <row r="253" ht="15.75" customHeight="1">
      <c r="A253" s="1" t="s">
        <v>262</v>
      </c>
      <c r="B253" s="1">
        <f>IFERROR(__xludf.DUMMYFUNCTION("SPLIT(A253,"" "")"),51.0)</f>
        <v>51</v>
      </c>
      <c r="C253" s="1">
        <f>IFERROR(__xludf.DUMMYFUNCTION("""COMPUTED_VALUE"""),54.0)</f>
        <v>54</v>
      </c>
      <c r="D253" s="1">
        <f>IFERROR(__xludf.DUMMYFUNCTION("""COMPUTED_VALUE"""),56.0)</f>
        <v>56</v>
      </c>
      <c r="E253" s="1">
        <f>IFERROR(__xludf.DUMMYFUNCTION("""COMPUTED_VALUE"""),57.0)</f>
        <v>57</v>
      </c>
      <c r="F253" s="2">
        <f>IFERROR(__xludf.DUMMYFUNCTION("""COMPUTED_VALUE"""),63.0)</f>
        <v>63</v>
      </c>
      <c r="J253" s="1" t="b">
        <f t="array" ref="J253">IF(NOT(H253=""),AND(C253:H253&gt;B253:G253),IF(NOT(G253=""),AND(C253:G253&gt;B253:F253),IF(NOT(F253=""),AND(C253:F253&gt;B253:E253),AND(C253:E253&gt;B253:D253))))</f>
        <v>1</v>
      </c>
      <c r="K253" s="1" t="b">
        <f t="array" ref="K253">IF(NOT(H253=""),AND(C253:H253&lt;B253:G253),IF(NOT(G253=""),AND(C253:G253&lt;B253:F253),IF(NOT(F253=""),AND(C253:F253&lt;B253:E253),AND(C253:E253&lt;B253:D253))))</f>
        <v>0</v>
      </c>
      <c r="L253" s="1" t="b">
        <f t="array" ref="L253">IF(NOT(H253=""),AND(AND(ABS(C253:H253-B253:G253)&gt;0),AND(ABS(C253:H253-B253:G253)&lt;4)),IF(NOT(G253=""),AND(AND(ABS(C253:G253-B253:F253)&gt;0),AND(ABS(C253:G253-B253:F253)&lt;4)),IF(NOT(F253=""),AND(AND(ABS(C253:F253-B253:E253)&gt;0),AND(ABS(C253:F253-B253:E253)&lt;4)),AND(AND(ABS(C253:E253-B253:D253)&gt;0),AND(ABS(C253:E253-B253:D253)&lt;4)))))</f>
        <v>0</v>
      </c>
      <c r="M253" s="1" t="b">
        <f t="shared" si="1"/>
        <v>0</v>
      </c>
    </row>
    <row r="254" ht="15.75" customHeight="1">
      <c r="A254" s="1" t="s">
        <v>263</v>
      </c>
      <c r="B254" s="1">
        <f>IFERROR(__xludf.DUMMYFUNCTION("SPLIT(A254,"" "")"),21.0)</f>
        <v>21</v>
      </c>
      <c r="C254" s="1">
        <f>IFERROR(__xludf.DUMMYFUNCTION("""COMPUTED_VALUE"""),23.0)</f>
        <v>23</v>
      </c>
      <c r="D254" s="1">
        <f>IFERROR(__xludf.DUMMYFUNCTION("""COMPUTED_VALUE"""),26.0)</f>
        <v>26</v>
      </c>
      <c r="E254" s="1">
        <f>IFERROR(__xludf.DUMMYFUNCTION("""COMPUTED_VALUE"""),24.0)</f>
        <v>24</v>
      </c>
      <c r="F254" s="1">
        <f>IFERROR(__xludf.DUMMYFUNCTION("""COMPUTED_VALUE"""),27.0)</f>
        <v>27</v>
      </c>
      <c r="G254" s="2">
        <f>IFERROR(__xludf.DUMMYFUNCTION("""COMPUTED_VALUE"""),30.0)</f>
        <v>30</v>
      </c>
      <c r="J254" s="1" t="b">
        <f t="array" ref="J254">IF(NOT(H254=""),AND(C254:H254&gt;B254:G254),IF(NOT(G254=""),AND(C254:G254&gt;B254:F254),IF(NOT(F254=""),AND(C254:F254&gt;B254:E254),AND(C254:E254&gt;B254:D254))))</f>
        <v>0</v>
      </c>
      <c r="K254" s="1" t="b">
        <f t="array" ref="K254">IF(NOT(H254=""),AND(C254:H254&lt;B254:G254),IF(NOT(G254=""),AND(C254:G254&lt;B254:F254),IF(NOT(F254=""),AND(C254:F254&lt;B254:E254),AND(C254:E254&lt;B254:D254))))</f>
        <v>0</v>
      </c>
      <c r="L254" s="1" t="b">
        <f t="array" ref="L254">IF(NOT(H254=""),AND(AND(ABS(C254:H254-B254:G254)&gt;0),AND(ABS(C254:H254-B254:G254)&lt;4)),IF(NOT(G254=""),AND(AND(ABS(C254:G254-B254:F254)&gt;0),AND(ABS(C254:G254-B254:F254)&lt;4)),IF(NOT(F254=""),AND(AND(ABS(C254:F254-B254:E254)&gt;0),AND(ABS(C254:F254-B254:E254)&lt;4)),AND(AND(ABS(C254:E254-B254:D254)&gt;0),AND(ABS(C254:E254-B254:D254)&lt;4)))))</f>
        <v>1</v>
      </c>
      <c r="M254" s="1" t="b">
        <f t="shared" si="1"/>
        <v>0</v>
      </c>
    </row>
    <row r="255" ht="15.75" customHeight="1">
      <c r="A255" s="1" t="s">
        <v>264</v>
      </c>
      <c r="B255" s="1">
        <f>IFERROR(__xludf.DUMMYFUNCTION("SPLIT(A255,"" "")"),28.0)</f>
        <v>28</v>
      </c>
      <c r="C255" s="1">
        <f>IFERROR(__xludf.DUMMYFUNCTION("""COMPUTED_VALUE"""),29.0)</f>
        <v>29</v>
      </c>
      <c r="D255" s="1">
        <f>IFERROR(__xludf.DUMMYFUNCTION("""COMPUTED_VALUE"""),32.0)</f>
        <v>32</v>
      </c>
      <c r="E255" s="1">
        <f>IFERROR(__xludf.DUMMYFUNCTION("""COMPUTED_VALUE"""),34.0)</f>
        <v>34</v>
      </c>
      <c r="F255" s="1">
        <f>IFERROR(__xludf.DUMMYFUNCTION("""COMPUTED_VALUE"""),35.0)</f>
        <v>35</v>
      </c>
      <c r="G255" s="1">
        <f>IFERROR(__xludf.DUMMYFUNCTION("""COMPUTED_VALUE"""),38.0)</f>
        <v>38</v>
      </c>
      <c r="H255" s="1">
        <f>IFERROR(__xludf.DUMMYFUNCTION("""COMPUTED_VALUE"""),37.0)</f>
        <v>37</v>
      </c>
      <c r="I255" s="1">
        <f>IFERROR(__xludf.DUMMYFUNCTION("""COMPUTED_VALUE"""),35.0)</f>
        <v>35</v>
      </c>
      <c r="J255" s="1" t="b">
        <f t="array" ref="J255">IF(NOT(H255=""),AND(C255:H255&gt;B255:G255),IF(NOT(G255=""),AND(C255:G255&gt;B255:F255),IF(NOT(F255=""),AND(C255:F255&gt;B255:E255),AND(C255:E255&gt;B255:D255))))</f>
        <v>0</v>
      </c>
      <c r="K255" s="1" t="b">
        <f t="array" ref="K255">IF(NOT(H255=""),AND(C255:H255&lt;B255:G255),IF(NOT(G255=""),AND(C255:G255&lt;B255:F255),IF(NOT(F255=""),AND(C255:F255&lt;B255:E255),AND(C255:E255&lt;B255:D255))))</f>
        <v>0</v>
      </c>
      <c r="L255" s="1" t="b">
        <f t="array" ref="L255">IF(NOT(H255=""),AND(AND(ABS(C255:H255-B255:G255)&gt;0),AND(ABS(C255:H255-B255:G255)&lt;4)),IF(NOT(G255=""),AND(AND(ABS(C255:G255-B255:F255)&gt;0),AND(ABS(C255:G255-B255:F255)&lt;4)),IF(NOT(F255=""),AND(AND(ABS(C255:F255-B255:E255)&gt;0),AND(ABS(C255:F255-B255:E255)&lt;4)),AND(AND(ABS(C255:E255-B255:D255)&gt;0),AND(ABS(C255:E255-B255:D255)&lt;4)))))</f>
        <v>1</v>
      </c>
      <c r="M255" s="1" t="b">
        <f t="shared" si="1"/>
        <v>0</v>
      </c>
    </row>
    <row r="256" ht="15.75" customHeight="1">
      <c r="A256" s="1" t="s">
        <v>265</v>
      </c>
      <c r="B256" s="1">
        <f>IFERROR(__xludf.DUMMYFUNCTION("SPLIT(A256,"" "")"),38.0)</f>
        <v>38</v>
      </c>
      <c r="C256" s="1">
        <f>IFERROR(__xludf.DUMMYFUNCTION("""COMPUTED_VALUE"""),39.0)</f>
        <v>39</v>
      </c>
      <c r="D256" s="1">
        <f>IFERROR(__xludf.DUMMYFUNCTION("""COMPUTED_VALUE"""),37.0)</f>
        <v>37</v>
      </c>
      <c r="E256" s="1">
        <f>IFERROR(__xludf.DUMMYFUNCTION("""COMPUTED_VALUE"""),40.0)</f>
        <v>40</v>
      </c>
      <c r="F256" s="1">
        <f>IFERROR(__xludf.DUMMYFUNCTION("""COMPUTED_VALUE"""),41.0)</f>
        <v>41</v>
      </c>
      <c r="G256" s="1">
        <f>IFERROR(__xludf.DUMMYFUNCTION("""COMPUTED_VALUE"""),44.0)</f>
        <v>44</v>
      </c>
      <c r="H256" s="1">
        <f>IFERROR(__xludf.DUMMYFUNCTION("""COMPUTED_VALUE"""),45.0)</f>
        <v>45</v>
      </c>
      <c r="I256" s="1">
        <f>IFERROR(__xludf.DUMMYFUNCTION("""COMPUTED_VALUE"""),45.0)</f>
        <v>45</v>
      </c>
      <c r="J256" s="1" t="b">
        <f t="array" ref="J256">IF(NOT(H256=""),AND(C256:H256&gt;B256:G256),IF(NOT(G256=""),AND(C256:G256&gt;B256:F256),IF(NOT(F256=""),AND(C256:F256&gt;B256:E256),AND(C256:E256&gt;B256:D256))))</f>
        <v>0</v>
      </c>
      <c r="K256" s="1" t="b">
        <f t="array" ref="K256">IF(NOT(H256=""),AND(C256:H256&lt;B256:G256),IF(NOT(G256=""),AND(C256:G256&lt;B256:F256),IF(NOT(F256=""),AND(C256:F256&lt;B256:E256),AND(C256:E256&lt;B256:D256))))</f>
        <v>0</v>
      </c>
      <c r="L256" s="1" t="b">
        <f t="array" ref="L256">IF(NOT(H256=""),AND(AND(ABS(C256:H256-B256:G256)&gt;0),AND(ABS(C256:H256-B256:G256)&lt;4)),IF(NOT(G256=""),AND(AND(ABS(C256:G256-B256:F256)&gt;0),AND(ABS(C256:G256-B256:F256)&lt;4)),IF(NOT(F256=""),AND(AND(ABS(C256:F256-B256:E256)&gt;0),AND(ABS(C256:F256-B256:E256)&lt;4)),AND(AND(ABS(C256:E256-B256:D256)&gt;0),AND(ABS(C256:E256-B256:D256)&lt;4)))))</f>
        <v>1</v>
      </c>
      <c r="M256" s="1" t="b">
        <f t="shared" si="1"/>
        <v>0</v>
      </c>
    </row>
    <row r="257" ht="15.75" customHeight="1">
      <c r="A257" s="1" t="s">
        <v>266</v>
      </c>
      <c r="B257" s="1">
        <f>IFERROR(__xludf.DUMMYFUNCTION("SPLIT(A257,"" "")"),38.0)</f>
        <v>38</v>
      </c>
      <c r="C257" s="1">
        <f>IFERROR(__xludf.DUMMYFUNCTION("""COMPUTED_VALUE"""),39.0)</f>
        <v>39</v>
      </c>
      <c r="D257" s="1">
        <f>IFERROR(__xludf.DUMMYFUNCTION("""COMPUTED_VALUE"""),40.0)</f>
        <v>40</v>
      </c>
      <c r="E257" s="1">
        <f>IFERROR(__xludf.DUMMYFUNCTION("""COMPUTED_VALUE"""),43.0)</f>
        <v>43</v>
      </c>
      <c r="F257" s="1">
        <f>IFERROR(__xludf.DUMMYFUNCTION("""COMPUTED_VALUE"""),46.0)</f>
        <v>46</v>
      </c>
      <c r="G257" s="1">
        <f>IFERROR(__xludf.DUMMYFUNCTION("""COMPUTED_VALUE"""),44.0)</f>
        <v>44</v>
      </c>
      <c r="H257" s="1">
        <f>IFERROR(__xludf.DUMMYFUNCTION("""COMPUTED_VALUE"""),45.0)</f>
        <v>45</v>
      </c>
      <c r="I257" s="1">
        <f>IFERROR(__xludf.DUMMYFUNCTION("""COMPUTED_VALUE"""),49.0)</f>
        <v>49</v>
      </c>
      <c r="J257" s="1" t="b">
        <f t="array" ref="J257">IF(NOT(H257=""),AND(C257:H257&gt;B257:G257),IF(NOT(G257=""),AND(C257:G257&gt;B257:F257),IF(NOT(F257=""),AND(C257:F257&gt;B257:E257),AND(C257:E257&gt;B257:D257))))</f>
        <v>0</v>
      </c>
      <c r="K257" s="1" t="b">
        <f t="array" ref="K257">IF(NOT(H257=""),AND(C257:H257&lt;B257:G257),IF(NOT(G257=""),AND(C257:G257&lt;B257:F257),IF(NOT(F257=""),AND(C257:F257&lt;B257:E257),AND(C257:E257&lt;B257:D257))))</f>
        <v>0</v>
      </c>
      <c r="L257" s="1" t="b">
        <f t="array" ref="L257">IF(NOT(H257=""),AND(AND(ABS(C257:H257-B257:G257)&gt;0),AND(ABS(C257:H257-B257:G257)&lt;4)),IF(NOT(G257=""),AND(AND(ABS(C257:G257-B257:F257)&gt;0),AND(ABS(C257:G257-B257:F257)&lt;4)),IF(NOT(F257=""),AND(AND(ABS(C257:F257-B257:E257)&gt;0),AND(ABS(C257:F257-B257:E257)&lt;4)),AND(AND(ABS(C257:E257-B257:D257)&gt;0),AND(ABS(C257:E257-B257:D257)&lt;4)))))</f>
        <v>1</v>
      </c>
      <c r="M257" s="1" t="b">
        <f t="shared" si="1"/>
        <v>0</v>
      </c>
    </row>
    <row r="258" ht="15.75" customHeight="1">
      <c r="A258" s="1" t="s">
        <v>267</v>
      </c>
      <c r="B258" s="1">
        <f>IFERROR(__xludf.DUMMYFUNCTION("SPLIT(A258,"" "")"),8.0)</f>
        <v>8</v>
      </c>
      <c r="C258" s="1">
        <f>IFERROR(__xludf.DUMMYFUNCTION("""COMPUTED_VALUE"""),11.0)</f>
        <v>11</v>
      </c>
      <c r="D258" s="1">
        <f>IFERROR(__xludf.DUMMYFUNCTION("""COMPUTED_VALUE"""),8.0)</f>
        <v>8</v>
      </c>
      <c r="E258" s="1">
        <f>IFERROR(__xludf.DUMMYFUNCTION("""COMPUTED_VALUE"""),11.0)</f>
        <v>11</v>
      </c>
      <c r="F258" s="2">
        <f>IFERROR(__xludf.DUMMYFUNCTION("""COMPUTED_VALUE"""),18.0)</f>
        <v>18</v>
      </c>
      <c r="J258" s="1" t="b">
        <f t="array" ref="J258">IF(NOT(H258=""),AND(C258:H258&gt;B258:G258),IF(NOT(G258=""),AND(C258:G258&gt;B258:F258),IF(NOT(F258=""),AND(C258:F258&gt;B258:E258),AND(C258:E258&gt;B258:D258))))</f>
        <v>0</v>
      </c>
      <c r="K258" s="1" t="b">
        <f t="array" ref="K258">IF(NOT(H258=""),AND(C258:H258&lt;B258:G258),IF(NOT(G258=""),AND(C258:G258&lt;B258:F258),IF(NOT(F258=""),AND(C258:F258&lt;B258:E258),AND(C258:E258&lt;B258:D258))))</f>
        <v>0</v>
      </c>
      <c r="L258" s="1" t="b">
        <f t="array" ref="L258">IF(NOT(H258=""),AND(AND(ABS(C258:H258-B258:G258)&gt;0),AND(ABS(C258:H258-B258:G258)&lt;4)),IF(NOT(G258=""),AND(AND(ABS(C258:G258-B258:F258)&gt;0),AND(ABS(C258:G258-B258:F258)&lt;4)),IF(NOT(F258=""),AND(AND(ABS(C258:F258-B258:E258)&gt;0),AND(ABS(C258:F258-B258:E258)&lt;4)),AND(AND(ABS(C258:E258-B258:D258)&gt;0),AND(ABS(C258:E258-B258:D258)&lt;4)))))</f>
        <v>0</v>
      </c>
      <c r="M258" s="1" t="b">
        <f t="shared" si="1"/>
        <v>0</v>
      </c>
    </row>
    <row r="259" ht="15.75" customHeight="1">
      <c r="A259" s="1" t="s">
        <v>268</v>
      </c>
      <c r="B259" s="1">
        <f>IFERROR(__xludf.DUMMYFUNCTION("SPLIT(A259,"" "")"),60.0)</f>
        <v>60</v>
      </c>
      <c r="C259" s="1">
        <f>IFERROR(__xludf.DUMMYFUNCTION("""COMPUTED_VALUE"""),61.0)</f>
        <v>61</v>
      </c>
      <c r="D259" s="1">
        <f>IFERROR(__xludf.DUMMYFUNCTION("""COMPUTED_VALUE"""),63.0)</f>
        <v>63</v>
      </c>
      <c r="E259" s="1">
        <f>IFERROR(__xludf.DUMMYFUNCTION("""COMPUTED_VALUE"""),65.0)</f>
        <v>65</v>
      </c>
      <c r="F259" s="1">
        <f>IFERROR(__xludf.DUMMYFUNCTION("""COMPUTED_VALUE"""),66.0)</f>
        <v>66</v>
      </c>
      <c r="G259" s="1">
        <f>IFERROR(__xludf.DUMMYFUNCTION("""COMPUTED_VALUE"""),66.0)</f>
        <v>66</v>
      </c>
      <c r="H259" s="1">
        <f>IFERROR(__xludf.DUMMYFUNCTION("""COMPUTED_VALUE"""),67.0)</f>
        <v>67</v>
      </c>
      <c r="I259" s="1">
        <f>IFERROR(__xludf.DUMMYFUNCTION("""COMPUTED_VALUE"""),69.0)</f>
        <v>69</v>
      </c>
      <c r="J259" s="1" t="b">
        <f t="array" ref="J259">IF(NOT(H259=""),AND(C259:H259&gt;B259:G259),IF(NOT(G259=""),AND(C259:G259&gt;B259:F259),IF(NOT(F259=""),AND(C259:F259&gt;B259:E259),AND(C259:E259&gt;B259:D259))))</f>
        <v>0</v>
      </c>
      <c r="K259" s="1" t="b">
        <f t="array" ref="K259">IF(NOT(H259=""),AND(C259:H259&lt;B259:G259),IF(NOT(G259=""),AND(C259:G259&lt;B259:F259),IF(NOT(F259=""),AND(C259:F259&lt;B259:E259),AND(C259:E259&lt;B259:D259))))</f>
        <v>0</v>
      </c>
      <c r="L259" s="1" t="b">
        <f t="array" ref="L259">IF(NOT(H259=""),AND(AND(ABS(C259:H259-B259:G259)&gt;0),AND(ABS(C259:H259-B259:G259)&lt;4)),IF(NOT(G259=""),AND(AND(ABS(C259:G259-B259:F259)&gt;0),AND(ABS(C259:G259-B259:F259)&lt;4)),IF(NOT(F259=""),AND(AND(ABS(C259:F259-B259:E259)&gt;0),AND(ABS(C259:F259-B259:E259)&lt;4)),AND(AND(ABS(C259:E259-B259:D259)&gt;0),AND(ABS(C259:E259-B259:D259)&lt;4)))))</f>
        <v>0</v>
      </c>
      <c r="M259" s="1" t="b">
        <f t="shared" si="1"/>
        <v>0</v>
      </c>
    </row>
    <row r="260" ht="15.75" customHeight="1">
      <c r="A260" s="1" t="s">
        <v>269</v>
      </c>
      <c r="B260" s="1">
        <f>IFERROR(__xludf.DUMMYFUNCTION("SPLIT(A260,"" "")"),57.0)</f>
        <v>57</v>
      </c>
      <c r="C260" s="1">
        <f>IFERROR(__xludf.DUMMYFUNCTION("""COMPUTED_VALUE"""),58.0)</f>
        <v>58</v>
      </c>
      <c r="D260" s="1">
        <f>IFERROR(__xludf.DUMMYFUNCTION("""COMPUTED_VALUE"""),58.0)</f>
        <v>58</v>
      </c>
      <c r="E260" s="1">
        <f>IFERROR(__xludf.DUMMYFUNCTION("""COMPUTED_VALUE"""),59.0)</f>
        <v>59</v>
      </c>
      <c r="F260" s="1">
        <f>IFERROR(__xludf.DUMMYFUNCTION("""COMPUTED_VALUE"""),60.0)</f>
        <v>60</v>
      </c>
      <c r="G260" s="2">
        <f>IFERROR(__xludf.DUMMYFUNCTION("""COMPUTED_VALUE"""),59.0)</f>
        <v>59</v>
      </c>
      <c r="J260" s="1" t="b">
        <f t="array" ref="J260">IF(NOT(H260=""),AND(C260:H260&gt;B260:G260),IF(NOT(G260=""),AND(C260:G260&gt;B260:F260),IF(NOT(F260=""),AND(C260:F260&gt;B260:E260),AND(C260:E260&gt;B260:D260))))</f>
        <v>0</v>
      </c>
      <c r="K260" s="1" t="b">
        <f t="array" ref="K260">IF(NOT(H260=""),AND(C260:H260&lt;B260:G260),IF(NOT(G260=""),AND(C260:G260&lt;B260:F260),IF(NOT(F260=""),AND(C260:F260&lt;B260:E260),AND(C260:E260&lt;B260:D260))))</f>
        <v>0</v>
      </c>
      <c r="L260" s="1" t="b">
        <f t="array" ref="L260">IF(NOT(H260=""),AND(AND(ABS(C260:H260-B260:G260)&gt;0),AND(ABS(C260:H260-B260:G260)&lt;4)),IF(NOT(G260=""),AND(AND(ABS(C260:G260-B260:F260)&gt;0),AND(ABS(C260:G260-B260:F260)&lt;4)),IF(NOT(F260=""),AND(AND(ABS(C260:F260-B260:E260)&gt;0),AND(ABS(C260:F260-B260:E260)&lt;4)),AND(AND(ABS(C260:E260-B260:D260)&gt;0),AND(ABS(C260:E260-B260:D260)&lt;4)))))</f>
        <v>0</v>
      </c>
      <c r="M260" s="1" t="b">
        <f t="shared" si="1"/>
        <v>0</v>
      </c>
    </row>
    <row r="261" ht="15.75" customHeight="1">
      <c r="A261" s="1" t="s">
        <v>270</v>
      </c>
      <c r="B261" s="1">
        <f>IFERROR(__xludf.DUMMYFUNCTION("SPLIT(A261,"" "")"),71.0)</f>
        <v>71</v>
      </c>
      <c r="C261" s="1">
        <f>IFERROR(__xludf.DUMMYFUNCTION("""COMPUTED_VALUE"""),74.0)</f>
        <v>74</v>
      </c>
      <c r="D261" s="1">
        <f>IFERROR(__xludf.DUMMYFUNCTION("""COMPUTED_VALUE"""),76.0)</f>
        <v>76</v>
      </c>
      <c r="E261" s="1">
        <f>IFERROR(__xludf.DUMMYFUNCTION("""COMPUTED_VALUE"""),79.0)</f>
        <v>79</v>
      </c>
      <c r="F261" s="1">
        <f>IFERROR(__xludf.DUMMYFUNCTION("""COMPUTED_VALUE"""),80.0)</f>
        <v>80</v>
      </c>
      <c r="G261" s="1">
        <f>IFERROR(__xludf.DUMMYFUNCTION("""COMPUTED_VALUE"""),80.0)</f>
        <v>80</v>
      </c>
      <c r="H261" s="2">
        <f>IFERROR(__xludf.DUMMYFUNCTION("""COMPUTED_VALUE"""),80.0)</f>
        <v>80</v>
      </c>
      <c r="J261" s="1" t="b">
        <f t="array" ref="J261">IF(NOT(H261=""),AND(C261:H261&gt;B261:G261),IF(NOT(G261=""),AND(C261:G261&gt;B261:F261),IF(NOT(F261=""),AND(C261:F261&gt;B261:E261),AND(C261:E261&gt;B261:D261))))</f>
        <v>0</v>
      </c>
      <c r="K261" s="1" t="b">
        <f t="array" ref="K261">IF(NOT(H261=""),AND(C261:H261&lt;B261:G261),IF(NOT(G261=""),AND(C261:G261&lt;B261:F261),IF(NOT(F261=""),AND(C261:F261&lt;B261:E261),AND(C261:E261&lt;B261:D261))))</f>
        <v>0</v>
      </c>
      <c r="L261" s="1" t="b">
        <f t="array" ref="L261">IF(NOT(H261=""),AND(AND(ABS(C261:H261-B261:G261)&gt;0),AND(ABS(C261:H261-B261:G261)&lt;4)),IF(NOT(G261=""),AND(AND(ABS(C261:G261-B261:F261)&gt;0),AND(ABS(C261:G261-B261:F261)&lt;4)),IF(NOT(F261=""),AND(AND(ABS(C261:F261-B261:E261)&gt;0),AND(ABS(C261:F261-B261:E261)&lt;4)),AND(AND(ABS(C261:E261-B261:D261)&gt;0),AND(ABS(C261:E261-B261:D261)&lt;4)))))</f>
        <v>0</v>
      </c>
      <c r="M261" s="1" t="b">
        <f t="shared" si="1"/>
        <v>0</v>
      </c>
    </row>
    <row r="262" ht="15.75" customHeight="1">
      <c r="A262" s="1" t="s">
        <v>271</v>
      </c>
      <c r="B262" s="1">
        <f>IFERROR(__xludf.DUMMYFUNCTION("SPLIT(A262,"" "")"),48.0)</f>
        <v>48</v>
      </c>
      <c r="C262" s="1">
        <f>IFERROR(__xludf.DUMMYFUNCTION("""COMPUTED_VALUE"""),51.0)</f>
        <v>51</v>
      </c>
      <c r="D262" s="1">
        <f>IFERROR(__xludf.DUMMYFUNCTION("""COMPUTED_VALUE"""),53.0)</f>
        <v>53</v>
      </c>
      <c r="E262" s="1">
        <f>IFERROR(__xludf.DUMMYFUNCTION("""COMPUTED_VALUE"""),56.0)</f>
        <v>56</v>
      </c>
      <c r="F262" s="1">
        <f>IFERROR(__xludf.DUMMYFUNCTION("""COMPUTED_VALUE"""),58.0)</f>
        <v>58</v>
      </c>
      <c r="G262" s="1">
        <f>IFERROR(__xludf.DUMMYFUNCTION("""COMPUTED_VALUE"""),58.0)</f>
        <v>58</v>
      </c>
      <c r="H262" s="2">
        <f>IFERROR(__xludf.DUMMYFUNCTION("""COMPUTED_VALUE"""),62.0)</f>
        <v>62</v>
      </c>
      <c r="J262" s="1" t="b">
        <f t="array" ref="J262">IF(NOT(H262=""),AND(C262:H262&gt;B262:G262),IF(NOT(G262=""),AND(C262:G262&gt;B262:F262),IF(NOT(F262=""),AND(C262:F262&gt;B262:E262),AND(C262:E262&gt;B262:D262))))</f>
        <v>0</v>
      </c>
      <c r="K262" s="1" t="b">
        <f t="array" ref="K262">IF(NOT(H262=""),AND(C262:H262&lt;B262:G262),IF(NOT(G262=""),AND(C262:G262&lt;B262:F262),IF(NOT(F262=""),AND(C262:F262&lt;B262:E262),AND(C262:E262&lt;B262:D262))))</f>
        <v>0</v>
      </c>
      <c r="L262" s="1" t="b">
        <f t="array" ref="L262">IF(NOT(H262=""),AND(AND(ABS(C262:H262-B262:G262)&gt;0),AND(ABS(C262:H262-B262:G262)&lt;4)),IF(NOT(G262=""),AND(AND(ABS(C262:G262-B262:F262)&gt;0),AND(ABS(C262:G262-B262:F262)&lt;4)),IF(NOT(F262=""),AND(AND(ABS(C262:F262-B262:E262)&gt;0),AND(ABS(C262:F262-B262:E262)&lt;4)),AND(AND(ABS(C262:E262-B262:D262)&gt;0),AND(ABS(C262:E262-B262:D262)&lt;4)))))</f>
        <v>0</v>
      </c>
      <c r="M262" s="1" t="b">
        <f t="shared" si="1"/>
        <v>0</v>
      </c>
    </row>
    <row r="263" ht="15.75" customHeight="1">
      <c r="A263" s="1" t="s">
        <v>272</v>
      </c>
      <c r="B263" s="1">
        <f>IFERROR(__xludf.DUMMYFUNCTION("SPLIT(A263,"" "")"),84.0)</f>
        <v>84</v>
      </c>
      <c r="C263" s="1">
        <f>IFERROR(__xludf.DUMMYFUNCTION("""COMPUTED_VALUE"""),86.0)</f>
        <v>86</v>
      </c>
      <c r="D263" s="1">
        <f>IFERROR(__xludf.DUMMYFUNCTION("""COMPUTED_VALUE"""),88.0)</f>
        <v>88</v>
      </c>
      <c r="E263" s="1">
        <f>IFERROR(__xludf.DUMMYFUNCTION("""COMPUTED_VALUE"""),91.0)</f>
        <v>91</v>
      </c>
      <c r="F263" s="1">
        <f>IFERROR(__xludf.DUMMYFUNCTION("""COMPUTED_VALUE"""),91.0)</f>
        <v>91</v>
      </c>
      <c r="G263" s="2">
        <f>IFERROR(__xludf.DUMMYFUNCTION("""COMPUTED_VALUE"""),96.0)</f>
        <v>96</v>
      </c>
      <c r="J263" s="1" t="b">
        <f t="array" ref="J263">IF(NOT(H263=""),AND(C263:H263&gt;B263:G263),IF(NOT(G263=""),AND(C263:G263&gt;B263:F263),IF(NOT(F263=""),AND(C263:F263&gt;B263:E263),AND(C263:E263&gt;B263:D263))))</f>
        <v>0</v>
      </c>
      <c r="K263" s="1" t="b">
        <f t="array" ref="K263">IF(NOT(H263=""),AND(C263:H263&lt;B263:G263),IF(NOT(G263=""),AND(C263:G263&lt;B263:F263),IF(NOT(F263=""),AND(C263:F263&lt;B263:E263),AND(C263:E263&lt;B263:D263))))</f>
        <v>0</v>
      </c>
      <c r="L263" s="1" t="b">
        <f t="array" ref="L263">IF(NOT(H263=""),AND(AND(ABS(C263:H263-B263:G263)&gt;0),AND(ABS(C263:H263-B263:G263)&lt;4)),IF(NOT(G263=""),AND(AND(ABS(C263:G263-B263:F263)&gt;0),AND(ABS(C263:G263-B263:F263)&lt;4)),IF(NOT(F263=""),AND(AND(ABS(C263:F263-B263:E263)&gt;0),AND(ABS(C263:F263-B263:E263)&lt;4)),AND(AND(ABS(C263:E263-B263:D263)&gt;0),AND(ABS(C263:E263-B263:D263)&lt;4)))))</f>
        <v>0</v>
      </c>
      <c r="M263" s="1" t="b">
        <f t="shared" si="1"/>
        <v>0</v>
      </c>
    </row>
    <row r="264" ht="15.75" customHeight="1">
      <c r="A264" s="1" t="s">
        <v>273</v>
      </c>
      <c r="B264" s="1">
        <f>IFERROR(__xludf.DUMMYFUNCTION("SPLIT(A264,"" "")"),15.0)</f>
        <v>15</v>
      </c>
      <c r="C264" s="1">
        <f>IFERROR(__xludf.DUMMYFUNCTION("""COMPUTED_VALUE"""),17.0)</f>
        <v>17</v>
      </c>
      <c r="D264" s="1">
        <f>IFERROR(__xludf.DUMMYFUNCTION("""COMPUTED_VALUE"""),21.0)</f>
        <v>21</v>
      </c>
      <c r="E264" s="1">
        <f>IFERROR(__xludf.DUMMYFUNCTION("""COMPUTED_VALUE"""),22.0)</f>
        <v>22</v>
      </c>
      <c r="F264" s="2">
        <f>IFERROR(__xludf.DUMMYFUNCTION("""COMPUTED_VALUE"""),25.0)</f>
        <v>25</v>
      </c>
      <c r="J264" s="1" t="b">
        <f t="array" ref="J264">IF(NOT(H264=""),AND(C264:H264&gt;B264:G264),IF(NOT(G264=""),AND(C264:G264&gt;B264:F264),IF(NOT(F264=""),AND(C264:F264&gt;B264:E264),AND(C264:E264&gt;B264:D264))))</f>
        <v>1</v>
      </c>
      <c r="K264" s="1" t="b">
        <f t="array" ref="K264">IF(NOT(H264=""),AND(C264:H264&lt;B264:G264),IF(NOT(G264=""),AND(C264:G264&lt;B264:F264),IF(NOT(F264=""),AND(C264:F264&lt;B264:E264),AND(C264:E264&lt;B264:D264))))</f>
        <v>0</v>
      </c>
      <c r="L264" s="1" t="b">
        <f t="array" ref="L264">IF(NOT(H264=""),AND(AND(ABS(C264:H264-B264:G264)&gt;0),AND(ABS(C264:H264-B264:G264)&lt;4)),IF(NOT(G264=""),AND(AND(ABS(C264:G264-B264:F264)&gt;0),AND(ABS(C264:G264-B264:F264)&lt;4)),IF(NOT(F264=""),AND(AND(ABS(C264:F264-B264:E264)&gt;0),AND(ABS(C264:F264-B264:E264)&lt;4)),AND(AND(ABS(C264:E264-B264:D264)&gt;0),AND(ABS(C264:E264-B264:D264)&lt;4)))))</f>
        <v>0</v>
      </c>
      <c r="M264" s="1" t="b">
        <f t="shared" si="1"/>
        <v>0</v>
      </c>
    </row>
    <row r="265" ht="15.75" customHeight="1">
      <c r="A265" s="1" t="s">
        <v>274</v>
      </c>
      <c r="B265" s="1">
        <f>IFERROR(__xludf.DUMMYFUNCTION("SPLIT(A265,"" "")"),66.0)</f>
        <v>66</v>
      </c>
      <c r="C265" s="1">
        <f>IFERROR(__xludf.DUMMYFUNCTION("""COMPUTED_VALUE"""),67.0)</f>
        <v>67</v>
      </c>
      <c r="D265" s="1">
        <f>IFERROR(__xludf.DUMMYFUNCTION("""COMPUTED_VALUE"""),69.0)</f>
        <v>69</v>
      </c>
      <c r="E265" s="1">
        <f>IFERROR(__xludf.DUMMYFUNCTION("""COMPUTED_VALUE"""),71.0)</f>
        <v>71</v>
      </c>
      <c r="F265" s="1">
        <f>IFERROR(__xludf.DUMMYFUNCTION("""COMPUTED_VALUE"""),72.0)</f>
        <v>72</v>
      </c>
      <c r="G265" s="1">
        <f>IFERROR(__xludf.DUMMYFUNCTION("""COMPUTED_VALUE"""),73.0)</f>
        <v>73</v>
      </c>
      <c r="H265" s="1">
        <f>IFERROR(__xludf.DUMMYFUNCTION("""COMPUTED_VALUE"""),77.0)</f>
        <v>77</v>
      </c>
      <c r="I265" s="1">
        <f>IFERROR(__xludf.DUMMYFUNCTION("""COMPUTED_VALUE"""),75.0)</f>
        <v>75</v>
      </c>
      <c r="J265" s="1" t="b">
        <f t="array" ref="J265">IF(NOT(H265=""),AND(C265:H265&gt;B265:G265),IF(NOT(G265=""),AND(C265:G265&gt;B265:F265),IF(NOT(F265=""),AND(C265:F265&gt;B265:E265),AND(C265:E265&gt;B265:D265))))</f>
        <v>1</v>
      </c>
      <c r="K265" s="1" t="b">
        <f t="array" ref="K265">IF(NOT(H265=""),AND(C265:H265&lt;B265:G265),IF(NOT(G265=""),AND(C265:G265&lt;B265:F265),IF(NOT(F265=""),AND(C265:F265&lt;B265:E265),AND(C265:E265&lt;B265:D265))))</f>
        <v>0</v>
      </c>
      <c r="L265" s="1" t="b">
        <f t="array" ref="L265">IF(NOT(H265=""),AND(AND(ABS(C265:H265-B265:G265)&gt;0),AND(ABS(C265:H265-B265:G265)&lt;4)),IF(NOT(G265=""),AND(AND(ABS(C265:G265-B265:F265)&gt;0),AND(ABS(C265:G265-B265:F265)&lt;4)),IF(NOT(F265=""),AND(AND(ABS(C265:F265-B265:E265)&gt;0),AND(ABS(C265:F265-B265:E265)&lt;4)),AND(AND(ABS(C265:E265-B265:D265)&gt;0),AND(ABS(C265:E265-B265:D265)&lt;4)))))</f>
        <v>0</v>
      </c>
      <c r="M265" s="1" t="b">
        <f t="shared" si="1"/>
        <v>0</v>
      </c>
    </row>
    <row r="266" ht="15.75" customHeight="1">
      <c r="A266" s="1" t="s">
        <v>275</v>
      </c>
      <c r="B266" s="1">
        <f>IFERROR(__xludf.DUMMYFUNCTION("SPLIT(A266,"" "")"),26.0)</f>
        <v>26</v>
      </c>
      <c r="C266" s="1">
        <f>IFERROR(__xludf.DUMMYFUNCTION("""COMPUTED_VALUE"""),29.0)</f>
        <v>29</v>
      </c>
      <c r="D266" s="1">
        <f>IFERROR(__xludf.DUMMYFUNCTION("""COMPUTED_VALUE"""),32.0)</f>
        <v>32</v>
      </c>
      <c r="E266" s="1">
        <f>IFERROR(__xludf.DUMMYFUNCTION("""COMPUTED_VALUE"""),35.0)</f>
        <v>35</v>
      </c>
      <c r="F266" s="1">
        <f>IFERROR(__xludf.DUMMYFUNCTION("""COMPUTED_VALUE"""),39.0)</f>
        <v>39</v>
      </c>
      <c r="G266" s="1">
        <f>IFERROR(__xludf.DUMMYFUNCTION("""COMPUTED_VALUE"""),42.0)</f>
        <v>42</v>
      </c>
      <c r="H266" s="1">
        <f>IFERROR(__xludf.DUMMYFUNCTION("""COMPUTED_VALUE"""),43.0)</f>
        <v>43</v>
      </c>
      <c r="I266" s="1">
        <f>IFERROR(__xludf.DUMMYFUNCTION("""COMPUTED_VALUE"""),43.0)</f>
        <v>43</v>
      </c>
      <c r="J266" s="1" t="b">
        <f t="array" ref="J266">IF(NOT(H266=""),AND(C266:H266&gt;B266:G266),IF(NOT(G266=""),AND(C266:G266&gt;B266:F266),IF(NOT(F266=""),AND(C266:F266&gt;B266:E266),AND(C266:E266&gt;B266:D266))))</f>
        <v>1</v>
      </c>
      <c r="K266" s="1" t="b">
        <f t="array" ref="K266">IF(NOT(H266=""),AND(C266:H266&lt;B266:G266),IF(NOT(G266=""),AND(C266:G266&lt;B266:F266),IF(NOT(F266=""),AND(C266:F266&lt;B266:E266),AND(C266:E266&lt;B266:D266))))</f>
        <v>0</v>
      </c>
      <c r="L266" s="1" t="b">
        <f t="array" ref="L266">IF(NOT(H266=""),AND(AND(ABS(C266:H266-B266:G266)&gt;0),AND(ABS(C266:H266-B266:G266)&lt;4)),IF(NOT(G266=""),AND(AND(ABS(C266:G266-B266:F266)&gt;0),AND(ABS(C266:G266-B266:F266)&lt;4)),IF(NOT(F266=""),AND(AND(ABS(C266:F266-B266:E266)&gt;0),AND(ABS(C266:F266-B266:E266)&lt;4)),AND(AND(ABS(C266:E266-B266:D266)&gt;0),AND(ABS(C266:E266-B266:D266)&lt;4)))))</f>
        <v>0</v>
      </c>
      <c r="M266" s="1" t="b">
        <f t="shared" si="1"/>
        <v>0</v>
      </c>
    </row>
    <row r="267" ht="15.75" customHeight="1">
      <c r="A267" s="1" t="s">
        <v>276</v>
      </c>
      <c r="B267" s="1">
        <f>IFERROR(__xludf.DUMMYFUNCTION("SPLIT(A267,"" "")"),16.0)</f>
        <v>16</v>
      </c>
      <c r="C267" s="1">
        <f>IFERROR(__xludf.DUMMYFUNCTION("""COMPUTED_VALUE"""),19.0)</f>
        <v>19</v>
      </c>
      <c r="D267" s="1">
        <f>IFERROR(__xludf.DUMMYFUNCTION("""COMPUTED_VALUE"""),23.0)</f>
        <v>23</v>
      </c>
      <c r="E267" s="1">
        <f>IFERROR(__xludf.DUMMYFUNCTION("""COMPUTED_VALUE"""),24.0)</f>
        <v>24</v>
      </c>
      <c r="F267" s="1">
        <f>IFERROR(__xludf.DUMMYFUNCTION("""COMPUTED_VALUE"""),26.0)</f>
        <v>26</v>
      </c>
      <c r="G267" s="1">
        <f>IFERROR(__xludf.DUMMYFUNCTION("""COMPUTED_VALUE"""),29.0)</f>
        <v>29</v>
      </c>
      <c r="H267" s="2">
        <f>IFERROR(__xludf.DUMMYFUNCTION("""COMPUTED_VALUE"""),33.0)</f>
        <v>33</v>
      </c>
      <c r="J267" s="1" t="b">
        <f t="array" ref="J267">IF(NOT(H267=""),AND(C267:H267&gt;B267:G267),IF(NOT(G267=""),AND(C267:G267&gt;B267:F267),IF(NOT(F267=""),AND(C267:F267&gt;B267:E267),AND(C267:E267&gt;B267:D267))))</f>
        <v>1</v>
      </c>
      <c r="K267" s="1" t="b">
        <f t="array" ref="K267">IF(NOT(H267=""),AND(C267:H267&lt;B267:G267),IF(NOT(G267=""),AND(C267:G267&lt;B267:F267),IF(NOT(F267=""),AND(C267:F267&lt;B267:E267),AND(C267:E267&lt;B267:D267))))</f>
        <v>0</v>
      </c>
      <c r="L267" s="1" t="b">
        <f t="array" ref="L267">IF(NOT(H267=""),AND(AND(ABS(C267:H267-B267:G267)&gt;0),AND(ABS(C267:H267-B267:G267)&lt;4)),IF(NOT(G267=""),AND(AND(ABS(C267:G267-B267:F267)&gt;0),AND(ABS(C267:G267-B267:F267)&lt;4)),IF(NOT(F267=""),AND(AND(ABS(C267:F267-B267:E267)&gt;0),AND(ABS(C267:F267-B267:E267)&lt;4)),AND(AND(ABS(C267:E267-B267:D267)&gt;0),AND(ABS(C267:E267-B267:D267)&lt;4)))))</f>
        <v>0</v>
      </c>
      <c r="M267" s="1" t="b">
        <f t="shared" si="1"/>
        <v>0</v>
      </c>
    </row>
    <row r="268" ht="15.75" customHeight="1">
      <c r="A268" s="1" t="s">
        <v>277</v>
      </c>
      <c r="B268" s="1">
        <f>IFERROR(__xludf.DUMMYFUNCTION("SPLIT(A268,"" "")"),1.0)</f>
        <v>1</v>
      </c>
      <c r="C268" s="1">
        <f>IFERROR(__xludf.DUMMYFUNCTION("""COMPUTED_VALUE"""),3.0)</f>
        <v>3</v>
      </c>
      <c r="D268" s="1">
        <f>IFERROR(__xludf.DUMMYFUNCTION("""COMPUTED_VALUE"""),5.0)</f>
        <v>5</v>
      </c>
      <c r="E268" s="1">
        <f>IFERROR(__xludf.DUMMYFUNCTION("""COMPUTED_VALUE"""),6.0)</f>
        <v>6</v>
      </c>
      <c r="F268" s="1">
        <f>IFERROR(__xludf.DUMMYFUNCTION("""COMPUTED_VALUE"""),10.0)</f>
        <v>10</v>
      </c>
      <c r="G268" s="1">
        <f>IFERROR(__xludf.DUMMYFUNCTION("""COMPUTED_VALUE"""),11.0)</f>
        <v>11</v>
      </c>
      <c r="H268" s="2">
        <f>IFERROR(__xludf.DUMMYFUNCTION("""COMPUTED_VALUE"""),16.0)</f>
        <v>16</v>
      </c>
      <c r="J268" s="1" t="b">
        <f t="array" ref="J268">IF(NOT(H268=""),AND(C268:H268&gt;B268:G268),IF(NOT(G268=""),AND(C268:G268&gt;B268:F268),IF(NOT(F268=""),AND(C268:F268&gt;B268:E268),AND(C268:E268&gt;B268:D268))))</f>
        <v>1</v>
      </c>
      <c r="K268" s="1" t="b">
        <f t="array" ref="K268">IF(NOT(H268=""),AND(C268:H268&lt;B268:G268),IF(NOT(G268=""),AND(C268:G268&lt;B268:F268),IF(NOT(F268=""),AND(C268:F268&lt;B268:E268),AND(C268:E268&lt;B268:D268))))</f>
        <v>0</v>
      </c>
      <c r="L268" s="1" t="b">
        <f t="array" ref="L268">IF(NOT(H268=""),AND(AND(ABS(C268:H268-B268:G268)&gt;0),AND(ABS(C268:H268-B268:G268)&lt;4)),IF(NOT(G268=""),AND(AND(ABS(C268:G268-B268:F268)&gt;0),AND(ABS(C268:G268-B268:F268)&lt;4)),IF(NOT(F268=""),AND(AND(ABS(C268:F268-B268:E268)&gt;0),AND(ABS(C268:F268-B268:E268)&lt;4)),AND(AND(ABS(C268:E268-B268:D268)&gt;0),AND(ABS(C268:E268-B268:D268)&lt;4)))))</f>
        <v>0</v>
      </c>
      <c r="M268" s="1" t="b">
        <f t="shared" si="1"/>
        <v>0</v>
      </c>
    </row>
    <row r="269" ht="15.75" customHeight="1">
      <c r="A269" s="1" t="s">
        <v>278</v>
      </c>
      <c r="B269" s="1">
        <f>IFERROR(__xludf.DUMMYFUNCTION("SPLIT(A269,"" "")"),60.0)</f>
        <v>60</v>
      </c>
      <c r="C269" s="1">
        <f>IFERROR(__xludf.DUMMYFUNCTION("""COMPUTED_VALUE"""),61.0)</f>
        <v>61</v>
      </c>
      <c r="D269" s="1">
        <f>IFERROR(__xludf.DUMMYFUNCTION("""COMPUTED_VALUE"""),63.0)</f>
        <v>63</v>
      </c>
      <c r="E269" s="1">
        <f>IFERROR(__xludf.DUMMYFUNCTION("""COMPUTED_VALUE"""),65.0)</f>
        <v>65</v>
      </c>
      <c r="F269" s="1">
        <f>IFERROR(__xludf.DUMMYFUNCTION("""COMPUTED_VALUE"""),67.0)</f>
        <v>67</v>
      </c>
      <c r="G269" s="1">
        <f>IFERROR(__xludf.DUMMYFUNCTION("""COMPUTED_VALUE"""),70.0)</f>
        <v>70</v>
      </c>
      <c r="H269" s="1">
        <f>IFERROR(__xludf.DUMMYFUNCTION("""COMPUTED_VALUE"""),76.0)</f>
        <v>76</v>
      </c>
      <c r="I269" s="1">
        <f>IFERROR(__xludf.DUMMYFUNCTION("""COMPUTED_VALUE"""),78.0)</f>
        <v>78</v>
      </c>
      <c r="J269" s="1" t="b">
        <f t="array" ref="J269">IF(NOT(H269=""),AND(C269:H269&gt;B269:G269),IF(NOT(G269=""),AND(C269:G269&gt;B269:F269),IF(NOT(F269=""),AND(C269:F269&gt;B269:E269),AND(C269:E269&gt;B269:D269))))</f>
        <v>1</v>
      </c>
      <c r="K269" s="1" t="b">
        <f t="array" ref="K269">IF(NOT(H269=""),AND(C269:H269&lt;B269:G269),IF(NOT(G269=""),AND(C269:G269&lt;B269:F269),IF(NOT(F269=""),AND(C269:F269&lt;B269:E269),AND(C269:E269&lt;B269:D269))))</f>
        <v>0</v>
      </c>
      <c r="L269" s="1" t="b">
        <f t="array" ref="L269">IF(NOT(H269=""),AND(AND(ABS(C269:H269-B269:G269)&gt;0),AND(ABS(C269:H269-B269:G269)&lt;4)),IF(NOT(G269=""),AND(AND(ABS(C269:G269-B269:F269)&gt;0),AND(ABS(C269:G269-B269:F269)&lt;4)),IF(NOT(F269=""),AND(AND(ABS(C269:F269-B269:E269)&gt;0),AND(ABS(C269:F269-B269:E269)&lt;4)),AND(AND(ABS(C269:E269-B269:D269)&gt;0),AND(ABS(C269:E269-B269:D269)&lt;4)))))</f>
        <v>0</v>
      </c>
      <c r="M269" s="1" t="b">
        <f t="shared" si="1"/>
        <v>0</v>
      </c>
    </row>
    <row r="270" ht="15.75" customHeight="1">
      <c r="A270" s="1" t="s">
        <v>279</v>
      </c>
      <c r="B270" s="1">
        <f>IFERROR(__xludf.DUMMYFUNCTION("SPLIT(A270,"" "")"),7.0)</f>
        <v>7</v>
      </c>
      <c r="C270" s="1">
        <f>IFERROR(__xludf.DUMMYFUNCTION("""COMPUTED_VALUE"""),10.0)</f>
        <v>10</v>
      </c>
      <c r="D270" s="1">
        <f>IFERROR(__xludf.DUMMYFUNCTION("""COMPUTED_VALUE"""),12.0)</f>
        <v>12</v>
      </c>
      <c r="E270" s="1">
        <f>IFERROR(__xludf.DUMMYFUNCTION("""COMPUTED_VALUE"""),19.0)</f>
        <v>19</v>
      </c>
      <c r="F270" s="2">
        <f>IFERROR(__xludf.DUMMYFUNCTION("""COMPUTED_VALUE"""),16.0)</f>
        <v>16</v>
      </c>
      <c r="J270" s="1" t="b">
        <f t="array" ref="J270">IF(NOT(H270=""),AND(C270:H270&gt;B270:G270),IF(NOT(G270=""),AND(C270:G270&gt;B270:F270),IF(NOT(F270=""),AND(C270:F270&gt;B270:E270),AND(C270:E270&gt;B270:D270))))</f>
        <v>0</v>
      </c>
      <c r="K270" s="1" t="b">
        <f t="array" ref="K270">IF(NOT(H270=""),AND(C270:H270&lt;B270:G270),IF(NOT(G270=""),AND(C270:G270&lt;B270:F270),IF(NOT(F270=""),AND(C270:F270&lt;B270:E270),AND(C270:E270&lt;B270:D270))))</f>
        <v>0</v>
      </c>
      <c r="L270" s="1" t="b">
        <f t="array" ref="L270">IF(NOT(H270=""),AND(AND(ABS(C270:H270-B270:G270)&gt;0),AND(ABS(C270:H270-B270:G270)&lt;4)),IF(NOT(G270=""),AND(AND(ABS(C270:G270-B270:F270)&gt;0),AND(ABS(C270:G270-B270:F270)&lt;4)),IF(NOT(F270=""),AND(AND(ABS(C270:F270-B270:E270)&gt;0),AND(ABS(C270:F270-B270:E270)&lt;4)),AND(AND(ABS(C270:E270-B270:D270)&gt;0),AND(ABS(C270:E270-B270:D270)&lt;4)))))</f>
        <v>0</v>
      </c>
      <c r="M270" s="1" t="b">
        <f t="shared" si="1"/>
        <v>0</v>
      </c>
    </row>
    <row r="271" ht="15.75" customHeight="1">
      <c r="A271" s="1" t="s">
        <v>280</v>
      </c>
      <c r="B271" s="1">
        <f>IFERROR(__xludf.DUMMYFUNCTION("SPLIT(A271,"" "")"),46.0)</f>
        <v>46</v>
      </c>
      <c r="C271" s="1">
        <f>IFERROR(__xludf.DUMMYFUNCTION("""COMPUTED_VALUE"""),49.0)</f>
        <v>49</v>
      </c>
      <c r="D271" s="1">
        <f>IFERROR(__xludf.DUMMYFUNCTION("""COMPUTED_VALUE"""),50.0)</f>
        <v>50</v>
      </c>
      <c r="E271" s="1">
        <f>IFERROR(__xludf.DUMMYFUNCTION("""COMPUTED_VALUE"""),51.0)</f>
        <v>51</v>
      </c>
      <c r="F271" s="1">
        <f>IFERROR(__xludf.DUMMYFUNCTION("""COMPUTED_VALUE"""),58.0)</f>
        <v>58</v>
      </c>
      <c r="G271" s="1">
        <f>IFERROR(__xludf.DUMMYFUNCTION("""COMPUTED_VALUE"""),59.0)</f>
        <v>59</v>
      </c>
      <c r="H271" s="1">
        <f>IFERROR(__xludf.DUMMYFUNCTION("""COMPUTED_VALUE"""),60.0)</f>
        <v>60</v>
      </c>
      <c r="I271" s="1">
        <f>IFERROR(__xludf.DUMMYFUNCTION("""COMPUTED_VALUE"""),60.0)</f>
        <v>60</v>
      </c>
      <c r="J271" s="1" t="b">
        <f t="array" ref="J271">IF(NOT(H271=""),AND(C271:H271&gt;B271:G271),IF(NOT(G271=""),AND(C271:G271&gt;B271:F271),IF(NOT(F271=""),AND(C271:F271&gt;B271:E271),AND(C271:E271&gt;B271:D271))))</f>
        <v>1</v>
      </c>
      <c r="K271" s="1" t="b">
        <f t="array" ref="K271">IF(NOT(H271=""),AND(C271:H271&lt;B271:G271),IF(NOT(G271=""),AND(C271:G271&lt;B271:F271),IF(NOT(F271=""),AND(C271:F271&lt;B271:E271),AND(C271:E271&lt;B271:D271))))</f>
        <v>0</v>
      </c>
      <c r="L271" s="1" t="b">
        <f t="array" ref="L271">IF(NOT(H271=""),AND(AND(ABS(C271:H271-B271:G271)&gt;0),AND(ABS(C271:H271-B271:G271)&lt;4)),IF(NOT(G271=""),AND(AND(ABS(C271:G271-B271:F271)&gt;0),AND(ABS(C271:G271-B271:F271)&lt;4)),IF(NOT(F271=""),AND(AND(ABS(C271:F271-B271:E271)&gt;0),AND(ABS(C271:F271-B271:E271)&lt;4)),AND(AND(ABS(C271:E271-B271:D271)&gt;0),AND(ABS(C271:E271-B271:D271)&lt;4)))))</f>
        <v>0</v>
      </c>
      <c r="M271" s="1" t="b">
        <f t="shared" si="1"/>
        <v>0</v>
      </c>
    </row>
    <row r="272" ht="15.75" customHeight="1">
      <c r="A272" s="1" t="s">
        <v>281</v>
      </c>
      <c r="B272" s="1">
        <f>IFERROR(__xludf.DUMMYFUNCTION("SPLIT(A272,"" "")"),6.0)</f>
        <v>6</v>
      </c>
      <c r="C272" s="1">
        <f>IFERROR(__xludf.DUMMYFUNCTION("""COMPUTED_VALUE"""),9.0)</f>
        <v>9</v>
      </c>
      <c r="D272" s="1">
        <f>IFERROR(__xludf.DUMMYFUNCTION("""COMPUTED_VALUE"""),11.0)</f>
        <v>11</v>
      </c>
      <c r="E272" s="1">
        <f>IFERROR(__xludf.DUMMYFUNCTION("""COMPUTED_VALUE"""),18.0)</f>
        <v>18</v>
      </c>
      <c r="F272" s="1">
        <f>IFERROR(__xludf.DUMMYFUNCTION("""COMPUTED_VALUE"""),19.0)</f>
        <v>19</v>
      </c>
      <c r="G272" s="2">
        <f>IFERROR(__xludf.DUMMYFUNCTION("""COMPUTED_VALUE"""),23.0)</f>
        <v>23</v>
      </c>
      <c r="J272" s="1" t="b">
        <f t="array" ref="J272">IF(NOT(H272=""),AND(C272:H272&gt;B272:G272),IF(NOT(G272=""),AND(C272:G272&gt;B272:F272),IF(NOT(F272=""),AND(C272:F272&gt;B272:E272),AND(C272:E272&gt;B272:D272))))</f>
        <v>1</v>
      </c>
      <c r="K272" s="1" t="b">
        <f t="array" ref="K272">IF(NOT(H272=""),AND(C272:H272&lt;B272:G272),IF(NOT(G272=""),AND(C272:G272&lt;B272:F272),IF(NOT(F272=""),AND(C272:F272&lt;B272:E272),AND(C272:E272&lt;B272:D272))))</f>
        <v>0</v>
      </c>
      <c r="L272" s="1" t="b">
        <f t="array" ref="L272">IF(NOT(H272=""),AND(AND(ABS(C272:H272-B272:G272)&gt;0),AND(ABS(C272:H272-B272:G272)&lt;4)),IF(NOT(G272=""),AND(AND(ABS(C272:G272-B272:F272)&gt;0),AND(ABS(C272:G272-B272:F272)&lt;4)),IF(NOT(F272=""),AND(AND(ABS(C272:F272-B272:E272)&gt;0),AND(ABS(C272:F272-B272:E272)&lt;4)),AND(AND(ABS(C272:E272-B272:D272)&gt;0),AND(ABS(C272:E272-B272:D272)&lt;4)))))</f>
        <v>0</v>
      </c>
      <c r="M272" s="1" t="b">
        <f t="shared" si="1"/>
        <v>0</v>
      </c>
    </row>
    <row r="273" ht="15.75" customHeight="1">
      <c r="A273" s="1" t="s">
        <v>282</v>
      </c>
      <c r="B273" s="1">
        <f>IFERROR(__xludf.DUMMYFUNCTION("SPLIT(A273,"" "")"),6.0)</f>
        <v>6</v>
      </c>
      <c r="C273" s="1">
        <f>IFERROR(__xludf.DUMMYFUNCTION("""COMPUTED_VALUE"""),9.0)</f>
        <v>9</v>
      </c>
      <c r="D273" s="1">
        <f>IFERROR(__xludf.DUMMYFUNCTION("""COMPUTED_VALUE"""),11.0)</f>
        <v>11</v>
      </c>
      <c r="E273" s="1">
        <f>IFERROR(__xludf.DUMMYFUNCTION("""COMPUTED_VALUE"""),17.0)</f>
        <v>17</v>
      </c>
      <c r="F273" s="2">
        <f>IFERROR(__xludf.DUMMYFUNCTION("""COMPUTED_VALUE"""),24.0)</f>
        <v>24</v>
      </c>
      <c r="J273" s="1" t="b">
        <f t="array" ref="J273">IF(NOT(H273=""),AND(C273:H273&gt;B273:G273),IF(NOT(G273=""),AND(C273:G273&gt;B273:F273),IF(NOT(F273=""),AND(C273:F273&gt;B273:E273),AND(C273:E273&gt;B273:D273))))</f>
        <v>1</v>
      </c>
      <c r="K273" s="1" t="b">
        <f t="array" ref="K273">IF(NOT(H273=""),AND(C273:H273&lt;B273:G273),IF(NOT(G273=""),AND(C273:G273&lt;B273:F273),IF(NOT(F273=""),AND(C273:F273&lt;B273:E273),AND(C273:E273&lt;B273:D273))))</f>
        <v>0</v>
      </c>
      <c r="L273" s="1" t="b">
        <f t="array" ref="L273">IF(NOT(H273=""),AND(AND(ABS(C273:H273-B273:G273)&gt;0),AND(ABS(C273:H273-B273:G273)&lt;4)),IF(NOT(G273=""),AND(AND(ABS(C273:G273-B273:F273)&gt;0),AND(ABS(C273:G273-B273:F273)&lt;4)),IF(NOT(F273=""),AND(AND(ABS(C273:F273-B273:E273)&gt;0),AND(ABS(C273:F273-B273:E273)&lt;4)),AND(AND(ABS(C273:E273-B273:D273)&gt;0),AND(ABS(C273:E273-B273:D273)&lt;4)))))</f>
        <v>0</v>
      </c>
      <c r="M273" s="1" t="b">
        <f t="shared" si="1"/>
        <v>0</v>
      </c>
    </row>
    <row r="274" ht="15.75" customHeight="1">
      <c r="A274" s="1" t="s">
        <v>283</v>
      </c>
      <c r="B274" s="1">
        <f>IFERROR(__xludf.DUMMYFUNCTION("SPLIT(A274,"" "")"),74.0)</f>
        <v>74</v>
      </c>
      <c r="C274" s="1">
        <f>IFERROR(__xludf.DUMMYFUNCTION("""COMPUTED_VALUE"""),73.0)</f>
        <v>73</v>
      </c>
      <c r="D274" s="1">
        <f>IFERROR(__xludf.DUMMYFUNCTION("""COMPUTED_VALUE"""),74.0)</f>
        <v>74</v>
      </c>
      <c r="E274" s="1">
        <f>IFERROR(__xludf.DUMMYFUNCTION("""COMPUTED_VALUE"""),75.0)</f>
        <v>75</v>
      </c>
      <c r="F274" s="2">
        <f>IFERROR(__xludf.DUMMYFUNCTION("""COMPUTED_VALUE"""),78.0)</f>
        <v>78</v>
      </c>
      <c r="J274" s="1" t="b">
        <f t="array" ref="J274">IF(NOT(H274=""),AND(C274:H274&gt;B274:G274),IF(NOT(G274=""),AND(C274:G274&gt;B274:F274),IF(NOT(F274=""),AND(C274:F274&gt;B274:E274),AND(C274:E274&gt;B274:D274))))</f>
        <v>0</v>
      </c>
      <c r="K274" s="1" t="b">
        <f t="array" ref="K274">IF(NOT(H274=""),AND(C274:H274&lt;B274:G274),IF(NOT(G274=""),AND(C274:G274&lt;B274:F274),IF(NOT(F274=""),AND(C274:F274&lt;B274:E274),AND(C274:E274&lt;B274:D274))))</f>
        <v>0</v>
      </c>
      <c r="L274" s="1" t="b">
        <f t="array" ref="L274">IF(NOT(H274=""),AND(AND(ABS(C274:H274-B274:G274)&gt;0),AND(ABS(C274:H274-B274:G274)&lt;4)),IF(NOT(G274=""),AND(AND(ABS(C274:G274-B274:F274)&gt;0),AND(ABS(C274:G274-B274:F274)&lt;4)),IF(NOT(F274=""),AND(AND(ABS(C274:F274-B274:E274)&gt;0),AND(ABS(C274:F274-B274:E274)&lt;4)),AND(AND(ABS(C274:E274-B274:D274)&gt;0),AND(ABS(C274:E274-B274:D274)&lt;4)))))</f>
        <v>1</v>
      </c>
      <c r="M274" s="1" t="b">
        <f t="shared" si="1"/>
        <v>0</v>
      </c>
    </row>
    <row r="275" ht="15.75" customHeight="1">
      <c r="A275" s="1" t="s">
        <v>284</v>
      </c>
      <c r="B275" s="1">
        <f>IFERROR(__xludf.DUMMYFUNCTION("SPLIT(A275,"" "")"),67.0)</f>
        <v>67</v>
      </c>
      <c r="C275" s="1">
        <f>IFERROR(__xludf.DUMMYFUNCTION("""COMPUTED_VALUE"""),66.0)</f>
        <v>66</v>
      </c>
      <c r="D275" s="1">
        <f>IFERROR(__xludf.DUMMYFUNCTION("""COMPUTED_VALUE"""),69.0)</f>
        <v>69</v>
      </c>
      <c r="E275" s="1">
        <f>IFERROR(__xludf.DUMMYFUNCTION("""COMPUTED_VALUE"""),72.0)</f>
        <v>72</v>
      </c>
      <c r="F275" s="1">
        <f>IFERROR(__xludf.DUMMYFUNCTION("""COMPUTED_VALUE"""),74.0)</f>
        <v>74</v>
      </c>
      <c r="G275" s="1">
        <f>IFERROR(__xludf.DUMMYFUNCTION("""COMPUTED_VALUE"""),76.0)</f>
        <v>76</v>
      </c>
      <c r="H275" s="2">
        <f>IFERROR(__xludf.DUMMYFUNCTION("""COMPUTED_VALUE"""),73.0)</f>
        <v>73</v>
      </c>
      <c r="J275" s="1" t="b">
        <f t="array" ref="J275">IF(NOT(H275=""),AND(C275:H275&gt;B275:G275),IF(NOT(G275=""),AND(C275:G275&gt;B275:F275),IF(NOT(F275=""),AND(C275:F275&gt;B275:E275),AND(C275:E275&gt;B275:D275))))</f>
        <v>0</v>
      </c>
      <c r="K275" s="1" t="b">
        <f t="array" ref="K275">IF(NOT(H275=""),AND(C275:H275&lt;B275:G275),IF(NOT(G275=""),AND(C275:G275&lt;B275:F275),IF(NOT(F275=""),AND(C275:F275&lt;B275:E275),AND(C275:E275&lt;B275:D275))))</f>
        <v>0</v>
      </c>
      <c r="L275" s="1" t="b">
        <f t="array" ref="L275">IF(NOT(H275=""),AND(AND(ABS(C275:H275-B275:G275)&gt;0),AND(ABS(C275:H275-B275:G275)&lt;4)),IF(NOT(G275=""),AND(AND(ABS(C275:G275-B275:F275)&gt;0),AND(ABS(C275:G275-B275:F275)&lt;4)),IF(NOT(F275=""),AND(AND(ABS(C275:F275-B275:E275)&gt;0),AND(ABS(C275:F275-B275:E275)&lt;4)),AND(AND(ABS(C275:E275-B275:D275)&gt;0),AND(ABS(C275:E275-B275:D275)&lt;4)))))</f>
        <v>1</v>
      </c>
      <c r="M275" s="1" t="b">
        <f t="shared" si="1"/>
        <v>0</v>
      </c>
    </row>
    <row r="276" ht="15.75" customHeight="1">
      <c r="A276" s="1" t="s">
        <v>285</v>
      </c>
      <c r="B276" s="1">
        <f>IFERROR(__xludf.DUMMYFUNCTION("SPLIT(A276,"" "")"),88.0)</f>
        <v>88</v>
      </c>
      <c r="C276" s="1">
        <f>IFERROR(__xludf.DUMMYFUNCTION("""COMPUTED_VALUE"""),86.0)</f>
        <v>86</v>
      </c>
      <c r="D276" s="1">
        <f>IFERROR(__xludf.DUMMYFUNCTION("""COMPUTED_VALUE"""),88.0)</f>
        <v>88</v>
      </c>
      <c r="E276" s="1">
        <f>IFERROR(__xludf.DUMMYFUNCTION("""COMPUTED_VALUE"""),89.0)</f>
        <v>89</v>
      </c>
      <c r="F276" s="1">
        <f>IFERROR(__xludf.DUMMYFUNCTION("""COMPUTED_VALUE"""),92.0)</f>
        <v>92</v>
      </c>
      <c r="G276" s="2">
        <f>IFERROR(__xludf.DUMMYFUNCTION("""COMPUTED_VALUE"""),92.0)</f>
        <v>92</v>
      </c>
      <c r="J276" s="1" t="b">
        <f t="array" ref="J276">IF(NOT(H276=""),AND(C276:H276&gt;B276:G276),IF(NOT(G276=""),AND(C276:G276&gt;B276:F276),IF(NOT(F276=""),AND(C276:F276&gt;B276:E276),AND(C276:E276&gt;B276:D276))))</f>
        <v>0</v>
      </c>
      <c r="K276" s="1" t="b">
        <f t="array" ref="K276">IF(NOT(H276=""),AND(C276:H276&lt;B276:G276),IF(NOT(G276=""),AND(C276:G276&lt;B276:F276),IF(NOT(F276=""),AND(C276:F276&lt;B276:E276),AND(C276:E276&lt;B276:D276))))</f>
        <v>0</v>
      </c>
      <c r="L276" s="1" t="b">
        <f t="array" ref="L276">IF(NOT(H276=""),AND(AND(ABS(C276:H276-B276:G276)&gt;0),AND(ABS(C276:H276-B276:G276)&lt;4)),IF(NOT(G276=""),AND(AND(ABS(C276:G276-B276:F276)&gt;0),AND(ABS(C276:G276-B276:F276)&lt;4)),IF(NOT(F276=""),AND(AND(ABS(C276:F276-B276:E276)&gt;0),AND(ABS(C276:F276-B276:E276)&lt;4)),AND(AND(ABS(C276:E276-B276:D276)&gt;0),AND(ABS(C276:E276-B276:D276)&lt;4)))))</f>
        <v>0</v>
      </c>
      <c r="M276" s="1" t="b">
        <f t="shared" si="1"/>
        <v>0</v>
      </c>
    </row>
    <row r="277" ht="15.75" customHeight="1">
      <c r="A277" s="1" t="s">
        <v>286</v>
      </c>
      <c r="B277" s="1">
        <f>IFERROR(__xludf.DUMMYFUNCTION("SPLIT(A277,"" "")"),30.0)</f>
        <v>30</v>
      </c>
      <c r="C277" s="1">
        <f>IFERROR(__xludf.DUMMYFUNCTION("""COMPUTED_VALUE"""),29.0)</f>
        <v>29</v>
      </c>
      <c r="D277" s="1">
        <f>IFERROR(__xludf.DUMMYFUNCTION("""COMPUTED_VALUE"""),32.0)</f>
        <v>32</v>
      </c>
      <c r="E277" s="1">
        <f>IFERROR(__xludf.DUMMYFUNCTION("""COMPUTED_VALUE"""),34.0)</f>
        <v>34</v>
      </c>
      <c r="F277" s="1">
        <f>IFERROR(__xludf.DUMMYFUNCTION("""COMPUTED_VALUE"""),36.0)</f>
        <v>36</v>
      </c>
      <c r="G277" s="1">
        <f>IFERROR(__xludf.DUMMYFUNCTION("""COMPUTED_VALUE"""),38.0)</f>
        <v>38</v>
      </c>
      <c r="H277" s="2">
        <f>IFERROR(__xludf.DUMMYFUNCTION("""COMPUTED_VALUE"""),42.0)</f>
        <v>42</v>
      </c>
      <c r="J277" s="1" t="b">
        <f t="array" ref="J277">IF(NOT(H277=""),AND(C277:H277&gt;B277:G277),IF(NOT(G277=""),AND(C277:G277&gt;B277:F277),IF(NOT(F277=""),AND(C277:F277&gt;B277:E277),AND(C277:E277&gt;B277:D277))))</f>
        <v>0</v>
      </c>
      <c r="K277" s="1" t="b">
        <f t="array" ref="K277">IF(NOT(H277=""),AND(C277:H277&lt;B277:G277),IF(NOT(G277=""),AND(C277:G277&lt;B277:F277),IF(NOT(F277=""),AND(C277:F277&lt;B277:E277),AND(C277:E277&lt;B277:D277))))</f>
        <v>0</v>
      </c>
      <c r="L277" s="1" t="b">
        <f t="array" ref="L277">IF(NOT(H277=""),AND(AND(ABS(C277:H277-B277:G277)&gt;0),AND(ABS(C277:H277-B277:G277)&lt;4)),IF(NOT(G277=""),AND(AND(ABS(C277:G277-B277:F277)&gt;0),AND(ABS(C277:G277-B277:F277)&lt;4)),IF(NOT(F277=""),AND(AND(ABS(C277:F277-B277:E277)&gt;0),AND(ABS(C277:F277-B277:E277)&lt;4)),AND(AND(ABS(C277:E277-B277:D277)&gt;0),AND(ABS(C277:E277-B277:D277)&lt;4)))))</f>
        <v>0</v>
      </c>
      <c r="M277" s="1" t="b">
        <f t="shared" si="1"/>
        <v>0</v>
      </c>
    </row>
    <row r="278" ht="15.75" customHeight="1">
      <c r="A278" s="1" t="s">
        <v>287</v>
      </c>
      <c r="B278" s="1">
        <f>IFERROR(__xludf.DUMMYFUNCTION("SPLIT(A278,"" "")"),5.0)</f>
        <v>5</v>
      </c>
      <c r="C278" s="1">
        <f>IFERROR(__xludf.DUMMYFUNCTION("""COMPUTED_VALUE"""),3.0)</f>
        <v>3</v>
      </c>
      <c r="D278" s="1">
        <f>IFERROR(__xludf.DUMMYFUNCTION("""COMPUTED_VALUE"""),4.0)</f>
        <v>4</v>
      </c>
      <c r="E278" s="1">
        <f>IFERROR(__xludf.DUMMYFUNCTION("""COMPUTED_VALUE"""),7.0)</f>
        <v>7</v>
      </c>
      <c r="F278" s="1">
        <f>IFERROR(__xludf.DUMMYFUNCTION("""COMPUTED_VALUE"""),9.0)</f>
        <v>9</v>
      </c>
      <c r="G278" s="1">
        <f>IFERROR(__xludf.DUMMYFUNCTION("""COMPUTED_VALUE"""),12.0)</f>
        <v>12</v>
      </c>
      <c r="H278" s="2">
        <f>IFERROR(__xludf.DUMMYFUNCTION("""COMPUTED_VALUE"""),17.0)</f>
        <v>17</v>
      </c>
      <c r="J278" s="1" t="b">
        <f t="array" ref="J278">IF(NOT(H278=""),AND(C278:H278&gt;B278:G278),IF(NOT(G278=""),AND(C278:G278&gt;B278:F278),IF(NOT(F278=""),AND(C278:F278&gt;B278:E278),AND(C278:E278&gt;B278:D278))))</f>
        <v>0</v>
      </c>
      <c r="K278" s="1" t="b">
        <f t="array" ref="K278">IF(NOT(H278=""),AND(C278:H278&lt;B278:G278),IF(NOT(G278=""),AND(C278:G278&lt;B278:F278),IF(NOT(F278=""),AND(C278:F278&lt;B278:E278),AND(C278:E278&lt;B278:D278))))</f>
        <v>0</v>
      </c>
      <c r="L278" s="1" t="b">
        <f t="array" ref="L278">IF(NOT(H278=""),AND(AND(ABS(C278:H278-B278:G278)&gt;0),AND(ABS(C278:H278-B278:G278)&lt;4)),IF(NOT(G278=""),AND(AND(ABS(C278:G278-B278:F278)&gt;0),AND(ABS(C278:G278-B278:F278)&lt;4)),IF(NOT(F278=""),AND(AND(ABS(C278:F278-B278:E278)&gt;0),AND(ABS(C278:F278-B278:E278)&lt;4)),AND(AND(ABS(C278:E278-B278:D278)&gt;0),AND(ABS(C278:E278-B278:D278)&lt;4)))))</f>
        <v>0</v>
      </c>
      <c r="M278" s="1" t="b">
        <f t="shared" si="1"/>
        <v>0</v>
      </c>
    </row>
    <row r="279" ht="15.75" customHeight="1">
      <c r="A279" s="1" t="s">
        <v>288</v>
      </c>
      <c r="B279" s="1">
        <f>IFERROR(__xludf.DUMMYFUNCTION("SPLIT(A279,"" "")"),24.0)</f>
        <v>24</v>
      </c>
      <c r="C279" s="1">
        <f>IFERROR(__xludf.DUMMYFUNCTION("""COMPUTED_VALUE"""),22.0)</f>
        <v>22</v>
      </c>
      <c r="D279" s="1">
        <f>IFERROR(__xludf.DUMMYFUNCTION("""COMPUTED_VALUE"""),19.0)</f>
        <v>19</v>
      </c>
      <c r="E279" s="1">
        <f>IFERROR(__xludf.DUMMYFUNCTION("""COMPUTED_VALUE"""),22.0)</f>
        <v>22</v>
      </c>
      <c r="F279" s="1">
        <f>IFERROR(__xludf.DUMMYFUNCTION("""COMPUTED_VALUE"""),25.0)</f>
        <v>25</v>
      </c>
      <c r="G279" s="2">
        <f>IFERROR(__xludf.DUMMYFUNCTION("""COMPUTED_VALUE"""),28.0)</f>
        <v>28</v>
      </c>
      <c r="J279" s="1" t="b">
        <f t="array" ref="J279">IF(NOT(H279=""),AND(C279:H279&gt;B279:G279),IF(NOT(G279=""),AND(C279:G279&gt;B279:F279),IF(NOT(F279=""),AND(C279:F279&gt;B279:E279),AND(C279:E279&gt;B279:D279))))</f>
        <v>0</v>
      </c>
      <c r="K279" s="1" t="b">
        <f t="array" ref="K279">IF(NOT(H279=""),AND(C279:H279&lt;B279:G279),IF(NOT(G279=""),AND(C279:G279&lt;B279:F279),IF(NOT(F279=""),AND(C279:F279&lt;B279:E279),AND(C279:E279&lt;B279:D279))))</f>
        <v>0</v>
      </c>
      <c r="L279" s="1" t="b">
        <f t="array" ref="L279">IF(NOT(H279=""),AND(AND(ABS(C279:H279-B279:G279)&gt;0),AND(ABS(C279:H279-B279:G279)&lt;4)),IF(NOT(G279=""),AND(AND(ABS(C279:G279-B279:F279)&gt;0),AND(ABS(C279:G279-B279:F279)&lt;4)),IF(NOT(F279=""),AND(AND(ABS(C279:F279-B279:E279)&gt;0),AND(ABS(C279:F279-B279:E279)&lt;4)),AND(AND(ABS(C279:E279-B279:D279)&gt;0),AND(ABS(C279:E279-B279:D279)&lt;4)))))</f>
        <v>1</v>
      </c>
      <c r="M279" s="1" t="b">
        <f t="shared" si="1"/>
        <v>0</v>
      </c>
    </row>
    <row r="280" ht="15.75" customHeight="1">
      <c r="A280" s="1" t="s">
        <v>289</v>
      </c>
      <c r="B280" s="1">
        <f>IFERROR(__xludf.DUMMYFUNCTION("SPLIT(A280,"" "")"),55.0)</f>
        <v>55</v>
      </c>
      <c r="C280" s="1">
        <f>IFERROR(__xludf.DUMMYFUNCTION("""COMPUTED_VALUE"""),52.0)</f>
        <v>52</v>
      </c>
      <c r="D280" s="1">
        <f>IFERROR(__xludf.DUMMYFUNCTION("""COMPUTED_VALUE"""),53.0)</f>
        <v>53</v>
      </c>
      <c r="E280" s="1">
        <f>IFERROR(__xludf.DUMMYFUNCTION("""COMPUTED_VALUE"""),51.0)</f>
        <v>51</v>
      </c>
      <c r="F280" s="1">
        <f>IFERROR(__xludf.DUMMYFUNCTION("""COMPUTED_VALUE"""),54.0)</f>
        <v>54</v>
      </c>
      <c r="G280" s="1">
        <f>IFERROR(__xludf.DUMMYFUNCTION("""COMPUTED_VALUE"""),56.0)</f>
        <v>56</v>
      </c>
      <c r="H280" s="1">
        <f>IFERROR(__xludf.DUMMYFUNCTION("""COMPUTED_VALUE"""),58.0)</f>
        <v>58</v>
      </c>
      <c r="I280" s="1">
        <f>IFERROR(__xludf.DUMMYFUNCTION("""COMPUTED_VALUE"""),56.0)</f>
        <v>56</v>
      </c>
      <c r="J280" s="1" t="b">
        <f t="array" ref="J280">IF(NOT(H280=""),AND(C280:H280&gt;B280:G280),IF(NOT(G280=""),AND(C280:G280&gt;B280:F280),IF(NOT(F280=""),AND(C280:F280&gt;B280:E280),AND(C280:E280&gt;B280:D280))))</f>
        <v>0</v>
      </c>
      <c r="K280" s="1" t="b">
        <f t="array" ref="K280">IF(NOT(H280=""),AND(C280:H280&lt;B280:G280),IF(NOT(G280=""),AND(C280:G280&lt;B280:F280),IF(NOT(F280=""),AND(C280:F280&lt;B280:E280),AND(C280:E280&lt;B280:D280))))</f>
        <v>0</v>
      </c>
      <c r="L280" s="1" t="b">
        <f t="array" ref="L280">IF(NOT(H280=""),AND(AND(ABS(C280:H280-B280:G280)&gt;0),AND(ABS(C280:H280-B280:G280)&lt;4)),IF(NOT(G280=""),AND(AND(ABS(C280:G280-B280:F280)&gt;0),AND(ABS(C280:G280-B280:F280)&lt;4)),IF(NOT(F280=""),AND(AND(ABS(C280:F280-B280:E280)&gt;0),AND(ABS(C280:F280-B280:E280)&lt;4)),AND(AND(ABS(C280:E280-B280:D280)&gt;0),AND(ABS(C280:E280-B280:D280)&lt;4)))))</f>
        <v>1</v>
      </c>
      <c r="M280" s="1" t="b">
        <f t="shared" si="1"/>
        <v>0</v>
      </c>
    </row>
    <row r="281" ht="15.75" customHeight="1">
      <c r="A281" s="1" t="s">
        <v>290</v>
      </c>
      <c r="B281" s="1">
        <f>IFERROR(__xludf.DUMMYFUNCTION("SPLIT(A281,"" "")"),31.0)</f>
        <v>31</v>
      </c>
      <c r="C281" s="1">
        <f>IFERROR(__xludf.DUMMYFUNCTION("""COMPUTED_VALUE"""),30.0)</f>
        <v>30</v>
      </c>
      <c r="D281" s="1">
        <f>IFERROR(__xludf.DUMMYFUNCTION("""COMPUTED_VALUE"""),31.0)</f>
        <v>31</v>
      </c>
      <c r="E281" s="1">
        <f>IFERROR(__xludf.DUMMYFUNCTION("""COMPUTED_VALUE"""),32.0)</f>
        <v>32</v>
      </c>
      <c r="F281" s="1">
        <f>IFERROR(__xludf.DUMMYFUNCTION("""COMPUTED_VALUE"""),34.0)</f>
        <v>34</v>
      </c>
      <c r="G281" s="1">
        <f>IFERROR(__xludf.DUMMYFUNCTION("""COMPUTED_VALUE"""),36.0)</f>
        <v>36</v>
      </c>
      <c r="H281" s="1">
        <f>IFERROR(__xludf.DUMMYFUNCTION("""COMPUTED_VALUE"""),35.0)</f>
        <v>35</v>
      </c>
      <c r="I281" s="1">
        <f>IFERROR(__xludf.DUMMYFUNCTION("""COMPUTED_VALUE"""),35.0)</f>
        <v>35</v>
      </c>
      <c r="J281" s="1" t="b">
        <f t="array" ref="J281">IF(NOT(H281=""),AND(C281:H281&gt;B281:G281),IF(NOT(G281=""),AND(C281:G281&gt;B281:F281),IF(NOT(F281=""),AND(C281:F281&gt;B281:E281),AND(C281:E281&gt;B281:D281))))</f>
        <v>0</v>
      </c>
      <c r="K281" s="1" t="b">
        <f t="array" ref="K281">IF(NOT(H281=""),AND(C281:H281&lt;B281:G281),IF(NOT(G281=""),AND(C281:G281&lt;B281:F281),IF(NOT(F281=""),AND(C281:F281&lt;B281:E281),AND(C281:E281&lt;B281:D281))))</f>
        <v>0</v>
      </c>
      <c r="L281" s="1" t="b">
        <f t="array" ref="L281">IF(NOT(H281=""),AND(AND(ABS(C281:H281-B281:G281)&gt;0),AND(ABS(C281:H281-B281:G281)&lt;4)),IF(NOT(G281=""),AND(AND(ABS(C281:G281-B281:F281)&gt;0),AND(ABS(C281:G281-B281:F281)&lt;4)),IF(NOT(F281=""),AND(AND(ABS(C281:F281-B281:E281)&gt;0),AND(ABS(C281:F281-B281:E281)&lt;4)),AND(AND(ABS(C281:E281-B281:D281)&gt;0),AND(ABS(C281:E281-B281:D281)&lt;4)))))</f>
        <v>1</v>
      </c>
      <c r="M281" s="1" t="b">
        <f t="shared" si="1"/>
        <v>0</v>
      </c>
    </row>
    <row r="282" ht="15.75" customHeight="1">
      <c r="A282" s="1" t="s">
        <v>291</v>
      </c>
      <c r="B282" s="1">
        <f>IFERROR(__xludf.DUMMYFUNCTION("SPLIT(A282,"" "")"),50.0)</f>
        <v>50</v>
      </c>
      <c r="C282" s="1">
        <f>IFERROR(__xludf.DUMMYFUNCTION("""COMPUTED_VALUE"""),49.0)</f>
        <v>49</v>
      </c>
      <c r="D282" s="1">
        <f>IFERROR(__xludf.DUMMYFUNCTION("""COMPUTED_VALUE"""),47.0)</f>
        <v>47</v>
      </c>
      <c r="E282" s="1">
        <f>IFERROR(__xludf.DUMMYFUNCTION("""COMPUTED_VALUE"""),49.0)</f>
        <v>49</v>
      </c>
      <c r="F282" s="1">
        <f>IFERROR(__xludf.DUMMYFUNCTION("""COMPUTED_VALUE"""),50.0)</f>
        <v>50</v>
      </c>
      <c r="G282" s="2">
        <f>IFERROR(__xludf.DUMMYFUNCTION("""COMPUTED_VALUE"""),54.0)</f>
        <v>54</v>
      </c>
      <c r="J282" s="1" t="b">
        <f t="array" ref="J282">IF(NOT(H282=""),AND(C282:H282&gt;B282:G282),IF(NOT(G282=""),AND(C282:G282&gt;B282:F282),IF(NOT(F282=""),AND(C282:F282&gt;B282:E282),AND(C282:E282&gt;B282:D282))))</f>
        <v>0</v>
      </c>
      <c r="K282" s="1" t="b">
        <f t="array" ref="K282">IF(NOT(H282=""),AND(C282:H282&lt;B282:G282),IF(NOT(G282=""),AND(C282:G282&lt;B282:F282),IF(NOT(F282=""),AND(C282:F282&lt;B282:E282),AND(C282:E282&lt;B282:D282))))</f>
        <v>0</v>
      </c>
      <c r="L282" s="1" t="b">
        <f t="array" ref="L282">IF(NOT(H282=""),AND(AND(ABS(C282:H282-B282:G282)&gt;0),AND(ABS(C282:H282-B282:G282)&lt;4)),IF(NOT(G282=""),AND(AND(ABS(C282:G282-B282:F282)&gt;0),AND(ABS(C282:G282-B282:F282)&lt;4)),IF(NOT(F282=""),AND(AND(ABS(C282:F282-B282:E282)&gt;0),AND(ABS(C282:F282-B282:E282)&lt;4)),AND(AND(ABS(C282:E282-B282:D282)&gt;0),AND(ABS(C282:E282-B282:D282)&lt;4)))))</f>
        <v>0</v>
      </c>
      <c r="M282" s="1" t="b">
        <f t="shared" si="1"/>
        <v>0</v>
      </c>
    </row>
    <row r="283" ht="15.75" customHeight="1">
      <c r="A283" s="1" t="s">
        <v>292</v>
      </c>
      <c r="B283" s="1">
        <f>IFERROR(__xludf.DUMMYFUNCTION("SPLIT(A283,"" "")"),21.0)</f>
        <v>21</v>
      </c>
      <c r="C283" s="1">
        <f>IFERROR(__xludf.DUMMYFUNCTION("""COMPUTED_VALUE"""),18.0)</f>
        <v>18</v>
      </c>
      <c r="D283" s="1">
        <f>IFERROR(__xludf.DUMMYFUNCTION("""COMPUTED_VALUE"""),20.0)</f>
        <v>20</v>
      </c>
      <c r="E283" s="1">
        <f>IFERROR(__xludf.DUMMYFUNCTION("""COMPUTED_VALUE"""),19.0)</f>
        <v>19</v>
      </c>
      <c r="F283" s="1">
        <f>IFERROR(__xludf.DUMMYFUNCTION("""COMPUTED_VALUE"""),22.0)</f>
        <v>22</v>
      </c>
      <c r="G283" s="1">
        <f>IFERROR(__xludf.DUMMYFUNCTION("""COMPUTED_VALUE"""),25.0)</f>
        <v>25</v>
      </c>
      <c r="H283" s="2">
        <f>IFERROR(__xludf.DUMMYFUNCTION("""COMPUTED_VALUE"""),32.0)</f>
        <v>32</v>
      </c>
      <c r="J283" s="1" t="b">
        <f t="array" ref="J283">IF(NOT(H283=""),AND(C283:H283&gt;B283:G283),IF(NOT(G283=""),AND(C283:G283&gt;B283:F283),IF(NOT(F283=""),AND(C283:F283&gt;B283:E283),AND(C283:E283&gt;B283:D283))))</f>
        <v>0</v>
      </c>
      <c r="K283" s="1" t="b">
        <f t="array" ref="K283">IF(NOT(H283=""),AND(C283:H283&lt;B283:G283),IF(NOT(G283=""),AND(C283:G283&lt;B283:F283),IF(NOT(F283=""),AND(C283:F283&lt;B283:E283),AND(C283:E283&lt;B283:D283))))</f>
        <v>0</v>
      </c>
      <c r="L283" s="1" t="b">
        <f t="array" ref="L283">IF(NOT(H283=""),AND(AND(ABS(C283:H283-B283:G283)&gt;0),AND(ABS(C283:H283-B283:G283)&lt;4)),IF(NOT(G283=""),AND(AND(ABS(C283:G283-B283:F283)&gt;0),AND(ABS(C283:G283-B283:F283)&lt;4)),IF(NOT(F283=""),AND(AND(ABS(C283:F283-B283:E283)&gt;0),AND(ABS(C283:F283-B283:E283)&lt;4)),AND(AND(ABS(C283:E283-B283:D283)&gt;0),AND(ABS(C283:E283-B283:D283)&lt;4)))))</f>
        <v>0</v>
      </c>
      <c r="M283" s="1" t="b">
        <f t="shared" si="1"/>
        <v>0</v>
      </c>
    </row>
    <row r="284" ht="15.75" customHeight="1">
      <c r="A284" s="1" t="s">
        <v>293</v>
      </c>
      <c r="B284" s="1">
        <f>IFERROR(__xludf.DUMMYFUNCTION("SPLIT(A284,"" "")"),81.0)</f>
        <v>81</v>
      </c>
      <c r="C284" s="1">
        <f>IFERROR(__xludf.DUMMYFUNCTION("""COMPUTED_VALUE"""),80.0)</f>
        <v>80</v>
      </c>
      <c r="D284" s="1">
        <f>IFERROR(__xludf.DUMMYFUNCTION("""COMPUTED_VALUE"""),83.0)</f>
        <v>83</v>
      </c>
      <c r="E284" s="1">
        <f>IFERROR(__xludf.DUMMYFUNCTION("""COMPUTED_VALUE"""),85.0)</f>
        <v>85</v>
      </c>
      <c r="F284" s="1">
        <f>IFERROR(__xludf.DUMMYFUNCTION("""COMPUTED_VALUE"""),85.0)</f>
        <v>85</v>
      </c>
      <c r="G284" s="2">
        <f>IFERROR(__xludf.DUMMYFUNCTION("""COMPUTED_VALUE"""),86.0)</f>
        <v>86</v>
      </c>
      <c r="J284" s="1" t="b">
        <f t="array" ref="J284">IF(NOT(H284=""),AND(C284:H284&gt;B284:G284),IF(NOT(G284=""),AND(C284:G284&gt;B284:F284),IF(NOT(F284=""),AND(C284:F284&gt;B284:E284),AND(C284:E284&gt;B284:D284))))</f>
        <v>0</v>
      </c>
      <c r="K284" s="1" t="b">
        <f t="array" ref="K284">IF(NOT(H284=""),AND(C284:H284&lt;B284:G284),IF(NOT(G284=""),AND(C284:G284&lt;B284:F284),IF(NOT(F284=""),AND(C284:F284&lt;B284:E284),AND(C284:E284&lt;B284:D284))))</f>
        <v>0</v>
      </c>
      <c r="L284" s="1" t="b">
        <f t="array" ref="L284">IF(NOT(H284=""),AND(AND(ABS(C284:H284-B284:G284)&gt;0),AND(ABS(C284:H284-B284:G284)&lt;4)),IF(NOT(G284=""),AND(AND(ABS(C284:G284-B284:F284)&gt;0),AND(ABS(C284:G284-B284:F284)&lt;4)),IF(NOT(F284=""),AND(AND(ABS(C284:F284-B284:E284)&gt;0),AND(ABS(C284:F284-B284:E284)&lt;4)),AND(AND(ABS(C284:E284-B284:D284)&gt;0),AND(ABS(C284:E284-B284:D284)&lt;4)))))</f>
        <v>0</v>
      </c>
      <c r="M284" s="1" t="b">
        <f t="shared" si="1"/>
        <v>0</v>
      </c>
    </row>
    <row r="285" ht="15.75" customHeight="1">
      <c r="A285" s="1" t="s">
        <v>294</v>
      </c>
      <c r="B285" s="1">
        <f>IFERROR(__xludf.DUMMYFUNCTION("SPLIT(A285,"" "")"),70.0)</f>
        <v>70</v>
      </c>
      <c r="C285" s="1">
        <f>IFERROR(__xludf.DUMMYFUNCTION("""COMPUTED_VALUE"""),67.0)</f>
        <v>67</v>
      </c>
      <c r="D285" s="1">
        <f>IFERROR(__xludf.DUMMYFUNCTION("""COMPUTED_VALUE"""),67.0)</f>
        <v>67</v>
      </c>
      <c r="E285" s="1">
        <f>IFERROR(__xludf.DUMMYFUNCTION("""COMPUTED_VALUE"""),68.0)</f>
        <v>68</v>
      </c>
      <c r="F285" s="2">
        <f>IFERROR(__xludf.DUMMYFUNCTION("""COMPUTED_VALUE"""),66.0)</f>
        <v>66</v>
      </c>
      <c r="J285" s="1" t="b">
        <f t="array" ref="J285">IF(NOT(H285=""),AND(C285:H285&gt;B285:G285),IF(NOT(G285=""),AND(C285:G285&gt;B285:F285),IF(NOT(F285=""),AND(C285:F285&gt;B285:E285),AND(C285:E285&gt;B285:D285))))</f>
        <v>0</v>
      </c>
      <c r="K285" s="1" t="b">
        <f t="array" ref="K285">IF(NOT(H285=""),AND(C285:H285&lt;B285:G285),IF(NOT(G285=""),AND(C285:G285&lt;B285:F285),IF(NOT(F285=""),AND(C285:F285&lt;B285:E285),AND(C285:E285&lt;B285:D285))))</f>
        <v>0</v>
      </c>
      <c r="L285" s="1" t="b">
        <f t="array" ref="L285">IF(NOT(H285=""),AND(AND(ABS(C285:H285-B285:G285)&gt;0),AND(ABS(C285:H285-B285:G285)&lt;4)),IF(NOT(G285=""),AND(AND(ABS(C285:G285-B285:F285)&gt;0),AND(ABS(C285:G285-B285:F285)&lt;4)),IF(NOT(F285=""),AND(AND(ABS(C285:F285-B285:E285)&gt;0),AND(ABS(C285:F285-B285:E285)&lt;4)),AND(AND(ABS(C285:E285-B285:D285)&gt;0),AND(ABS(C285:E285-B285:D285)&lt;4)))))</f>
        <v>0</v>
      </c>
      <c r="M285" s="1" t="b">
        <f t="shared" si="1"/>
        <v>0</v>
      </c>
    </row>
    <row r="286" ht="15.75" customHeight="1">
      <c r="A286" s="1" t="s">
        <v>295</v>
      </c>
      <c r="B286" s="1">
        <f>IFERROR(__xludf.DUMMYFUNCTION("SPLIT(A286,"" "")"),10.0)</f>
        <v>10</v>
      </c>
      <c r="C286" s="1">
        <f>IFERROR(__xludf.DUMMYFUNCTION("""COMPUTED_VALUE"""),7.0)</f>
        <v>7</v>
      </c>
      <c r="D286" s="1">
        <f>IFERROR(__xludf.DUMMYFUNCTION("""COMPUTED_VALUE"""),9.0)</f>
        <v>9</v>
      </c>
      <c r="E286" s="1">
        <f>IFERROR(__xludf.DUMMYFUNCTION("""COMPUTED_VALUE"""),12.0)</f>
        <v>12</v>
      </c>
      <c r="F286" s="1">
        <f>IFERROR(__xludf.DUMMYFUNCTION("""COMPUTED_VALUE"""),15.0)</f>
        <v>15</v>
      </c>
      <c r="G286" s="1">
        <f>IFERROR(__xludf.DUMMYFUNCTION("""COMPUTED_VALUE"""),15.0)</f>
        <v>15</v>
      </c>
      <c r="H286" s="1">
        <f>IFERROR(__xludf.DUMMYFUNCTION("""COMPUTED_VALUE"""),18.0)</f>
        <v>18</v>
      </c>
      <c r="I286" s="1">
        <f>IFERROR(__xludf.DUMMYFUNCTION("""COMPUTED_VALUE"""),18.0)</f>
        <v>18</v>
      </c>
      <c r="J286" s="1" t="b">
        <f t="array" ref="J286">IF(NOT(H286=""),AND(C286:H286&gt;B286:G286),IF(NOT(G286=""),AND(C286:G286&gt;B286:F286),IF(NOT(F286=""),AND(C286:F286&gt;B286:E286),AND(C286:E286&gt;B286:D286))))</f>
        <v>0</v>
      </c>
      <c r="K286" s="1" t="b">
        <f t="array" ref="K286">IF(NOT(H286=""),AND(C286:H286&lt;B286:G286),IF(NOT(G286=""),AND(C286:G286&lt;B286:F286),IF(NOT(F286=""),AND(C286:F286&lt;B286:E286),AND(C286:E286&lt;B286:D286))))</f>
        <v>0</v>
      </c>
      <c r="L286" s="1" t="b">
        <f t="array" ref="L286">IF(NOT(H286=""),AND(AND(ABS(C286:H286-B286:G286)&gt;0),AND(ABS(C286:H286-B286:G286)&lt;4)),IF(NOT(G286=""),AND(AND(ABS(C286:G286-B286:F286)&gt;0),AND(ABS(C286:G286-B286:F286)&lt;4)),IF(NOT(F286=""),AND(AND(ABS(C286:F286-B286:E286)&gt;0),AND(ABS(C286:F286-B286:E286)&lt;4)),AND(AND(ABS(C286:E286-B286:D286)&gt;0),AND(ABS(C286:E286-B286:D286)&lt;4)))))</f>
        <v>0</v>
      </c>
      <c r="M286" s="1" t="b">
        <f t="shared" si="1"/>
        <v>0</v>
      </c>
    </row>
    <row r="287" ht="15.75" customHeight="1">
      <c r="A287" s="1" t="s">
        <v>296</v>
      </c>
      <c r="B287" s="1">
        <f>IFERROR(__xludf.DUMMYFUNCTION("SPLIT(A287,"" "")"),86.0)</f>
        <v>86</v>
      </c>
      <c r="C287" s="1">
        <f>IFERROR(__xludf.DUMMYFUNCTION("""COMPUTED_VALUE"""),83.0)</f>
        <v>83</v>
      </c>
      <c r="D287" s="1">
        <f>IFERROR(__xludf.DUMMYFUNCTION("""COMPUTED_VALUE"""),86.0)</f>
        <v>86</v>
      </c>
      <c r="E287" s="1">
        <f>IFERROR(__xludf.DUMMYFUNCTION("""COMPUTED_VALUE"""),86.0)</f>
        <v>86</v>
      </c>
      <c r="F287" s="1">
        <f>IFERROR(__xludf.DUMMYFUNCTION("""COMPUTED_VALUE"""),87.0)</f>
        <v>87</v>
      </c>
      <c r="G287" s="1">
        <f>IFERROR(__xludf.DUMMYFUNCTION("""COMPUTED_VALUE"""),90.0)</f>
        <v>90</v>
      </c>
      <c r="H287" s="2">
        <f>IFERROR(__xludf.DUMMYFUNCTION("""COMPUTED_VALUE"""),94.0)</f>
        <v>94</v>
      </c>
      <c r="J287" s="1" t="b">
        <f t="array" ref="J287">IF(NOT(H287=""),AND(C287:H287&gt;B287:G287),IF(NOT(G287=""),AND(C287:G287&gt;B287:F287),IF(NOT(F287=""),AND(C287:F287&gt;B287:E287),AND(C287:E287&gt;B287:D287))))</f>
        <v>0</v>
      </c>
      <c r="K287" s="1" t="b">
        <f t="array" ref="K287">IF(NOT(H287=""),AND(C287:H287&lt;B287:G287),IF(NOT(G287=""),AND(C287:G287&lt;B287:F287),IF(NOT(F287=""),AND(C287:F287&lt;B287:E287),AND(C287:E287&lt;B287:D287))))</f>
        <v>0</v>
      </c>
      <c r="L287" s="1" t="b">
        <f t="array" ref="L287">IF(NOT(H287=""),AND(AND(ABS(C287:H287-B287:G287)&gt;0),AND(ABS(C287:H287-B287:G287)&lt;4)),IF(NOT(G287=""),AND(AND(ABS(C287:G287-B287:F287)&gt;0),AND(ABS(C287:G287-B287:F287)&lt;4)),IF(NOT(F287=""),AND(AND(ABS(C287:F287-B287:E287)&gt;0),AND(ABS(C287:F287-B287:E287)&lt;4)),AND(AND(ABS(C287:E287-B287:D287)&gt;0),AND(ABS(C287:E287-B287:D287)&lt;4)))))</f>
        <v>0</v>
      </c>
      <c r="M287" s="1" t="b">
        <f t="shared" si="1"/>
        <v>0</v>
      </c>
    </row>
    <row r="288" ht="15.75" customHeight="1">
      <c r="A288" s="1" t="s">
        <v>297</v>
      </c>
      <c r="B288" s="1">
        <f>IFERROR(__xludf.DUMMYFUNCTION("SPLIT(A288,"" "")"),36.0)</f>
        <v>36</v>
      </c>
      <c r="C288" s="1">
        <f>IFERROR(__xludf.DUMMYFUNCTION("""COMPUTED_VALUE"""),35.0)</f>
        <v>35</v>
      </c>
      <c r="D288" s="1">
        <f>IFERROR(__xludf.DUMMYFUNCTION("""COMPUTED_VALUE"""),35.0)</f>
        <v>35</v>
      </c>
      <c r="E288" s="1">
        <f>IFERROR(__xludf.DUMMYFUNCTION("""COMPUTED_VALUE"""),37.0)</f>
        <v>37</v>
      </c>
      <c r="F288" s="1">
        <f>IFERROR(__xludf.DUMMYFUNCTION("""COMPUTED_VALUE"""),38.0)</f>
        <v>38</v>
      </c>
      <c r="G288" s="2">
        <f>IFERROR(__xludf.DUMMYFUNCTION("""COMPUTED_VALUE"""),43.0)</f>
        <v>43</v>
      </c>
      <c r="J288" s="1" t="b">
        <f t="array" ref="J288">IF(NOT(H288=""),AND(C288:H288&gt;B288:G288),IF(NOT(G288=""),AND(C288:G288&gt;B288:F288),IF(NOT(F288=""),AND(C288:F288&gt;B288:E288),AND(C288:E288&gt;B288:D288))))</f>
        <v>0</v>
      </c>
      <c r="K288" s="1" t="b">
        <f t="array" ref="K288">IF(NOT(H288=""),AND(C288:H288&lt;B288:G288),IF(NOT(G288=""),AND(C288:G288&lt;B288:F288),IF(NOT(F288=""),AND(C288:F288&lt;B288:E288),AND(C288:E288&lt;B288:D288))))</f>
        <v>0</v>
      </c>
      <c r="L288" s="1" t="b">
        <f t="array" ref="L288">IF(NOT(H288=""),AND(AND(ABS(C288:H288-B288:G288)&gt;0),AND(ABS(C288:H288-B288:G288)&lt;4)),IF(NOT(G288=""),AND(AND(ABS(C288:G288-B288:F288)&gt;0),AND(ABS(C288:G288-B288:F288)&lt;4)),IF(NOT(F288=""),AND(AND(ABS(C288:F288-B288:E288)&gt;0),AND(ABS(C288:F288-B288:E288)&lt;4)),AND(AND(ABS(C288:E288-B288:D288)&gt;0),AND(ABS(C288:E288-B288:D288)&lt;4)))))</f>
        <v>0</v>
      </c>
      <c r="M288" s="1" t="b">
        <f t="shared" si="1"/>
        <v>0</v>
      </c>
    </row>
    <row r="289" ht="15.75" customHeight="1">
      <c r="A289" s="1" t="s">
        <v>298</v>
      </c>
      <c r="B289" s="1">
        <f>IFERROR(__xludf.DUMMYFUNCTION("SPLIT(A289,"" "")"),38.0)</f>
        <v>38</v>
      </c>
      <c r="C289" s="1">
        <f>IFERROR(__xludf.DUMMYFUNCTION("""COMPUTED_VALUE"""),35.0)</f>
        <v>35</v>
      </c>
      <c r="D289" s="1">
        <f>IFERROR(__xludf.DUMMYFUNCTION("""COMPUTED_VALUE"""),36.0)</f>
        <v>36</v>
      </c>
      <c r="E289" s="1">
        <f>IFERROR(__xludf.DUMMYFUNCTION("""COMPUTED_VALUE"""),39.0)</f>
        <v>39</v>
      </c>
      <c r="F289" s="1">
        <f>IFERROR(__xludf.DUMMYFUNCTION("""COMPUTED_VALUE"""),43.0)</f>
        <v>43</v>
      </c>
      <c r="G289" s="2">
        <f>IFERROR(__xludf.DUMMYFUNCTION("""COMPUTED_VALUE"""),46.0)</f>
        <v>46</v>
      </c>
      <c r="J289" s="1" t="b">
        <f t="array" ref="J289">IF(NOT(H289=""),AND(C289:H289&gt;B289:G289),IF(NOT(G289=""),AND(C289:G289&gt;B289:F289),IF(NOT(F289=""),AND(C289:F289&gt;B289:E289),AND(C289:E289&gt;B289:D289))))</f>
        <v>0</v>
      </c>
      <c r="K289" s="1" t="b">
        <f t="array" ref="K289">IF(NOT(H289=""),AND(C289:H289&lt;B289:G289),IF(NOT(G289=""),AND(C289:G289&lt;B289:F289),IF(NOT(F289=""),AND(C289:F289&lt;B289:E289),AND(C289:E289&lt;B289:D289))))</f>
        <v>0</v>
      </c>
      <c r="L289" s="1" t="b">
        <f t="array" ref="L289">IF(NOT(H289=""),AND(AND(ABS(C289:H289-B289:G289)&gt;0),AND(ABS(C289:H289-B289:G289)&lt;4)),IF(NOT(G289=""),AND(AND(ABS(C289:G289-B289:F289)&gt;0),AND(ABS(C289:G289-B289:F289)&lt;4)),IF(NOT(F289=""),AND(AND(ABS(C289:F289-B289:E289)&gt;0),AND(ABS(C289:F289-B289:E289)&lt;4)),AND(AND(ABS(C289:E289-B289:D289)&gt;0),AND(ABS(C289:E289-B289:D289)&lt;4)))))</f>
        <v>0</v>
      </c>
      <c r="M289" s="1" t="b">
        <f t="shared" si="1"/>
        <v>0</v>
      </c>
    </row>
    <row r="290" ht="15.75" customHeight="1">
      <c r="A290" s="1" t="s">
        <v>299</v>
      </c>
      <c r="B290" s="1">
        <f>IFERROR(__xludf.DUMMYFUNCTION("SPLIT(A290,"" "")"),25.0)</f>
        <v>25</v>
      </c>
      <c r="C290" s="1">
        <f>IFERROR(__xludf.DUMMYFUNCTION("""COMPUTED_VALUE"""),22.0)</f>
        <v>22</v>
      </c>
      <c r="D290" s="1">
        <f>IFERROR(__xludf.DUMMYFUNCTION("""COMPUTED_VALUE"""),24.0)</f>
        <v>24</v>
      </c>
      <c r="E290" s="1">
        <f>IFERROR(__xludf.DUMMYFUNCTION("""COMPUTED_VALUE"""),28.0)</f>
        <v>28</v>
      </c>
      <c r="F290" s="1">
        <f>IFERROR(__xludf.DUMMYFUNCTION("""COMPUTED_VALUE"""),30.0)</f>
        <v>30</v>
      </c>
      <c r="G290" s="1">
        <f>IFERROR(__xludf.DUMMYFUNCTION("""COMPUTED_VALUE"""),32.0)</f>
        <v>32</v>
      </c>
      <c r="H290" s="1">
        <f>IFERROR(__xludf.DUMMYFUNCTION("""COMPUTED_VALUE"""),33.0)</f>
        <v>33</v>
      </c>
      <c r="I290" s="1">
        <f>IFERROR(__xludf.DUMMYFUNCTION("""COMPUTED_VALUE"""),31.0)</f>
        <v>31</v>
      </c>
      <c r="J290" s="1" t="b">
        <f t="array" ref="J290">IF(NOT(H290=""),AND(C290:H290&gt;B290:G290),IF(NOT(G290=""),AND(C290:G290&gt;B290:F290),IF(NOT(F290=""),AND(C290:F290&gt;B290:E290),AND(C290:E290&gt;B290:D290))))</f>
        <v>0</v>
      </c>
      <c r="K290" s="1" t="b">
        <f t="array" ref="K290">IF(NOT(H290=""),AND(C290:H290&lt;B290:G290),IF(NOT(G290=""),AND(C290:G290&lt;B290:F290),IF(NOT(F290=""),AND(C290:F290&lt;B290:E290),AND(C290:E290&lt;B290:D290))))</f>
        <v>0</v>
      </c>
      <c r="L290" s="1" t="b">
        <f t="array" ref="L290">IF(NOT(H290=""),AND(AND(ABS(C290:H290-B290:G290)&gt;0),AND(ABS(C290:H290-B290:G290)&lt;4)),IF(NOT(G290=""),AND(AND(ABS(C290:G290-B290:F290)&gt;0),AND(ABS(C290:G290-B290:F290)&lt;4)),IF(NOT(F290=""),AND(AND(ABS(C290:F290-B290:E290)&gt;0),AND(ABS(C290:F290-B290:E290)&lt;4)),AND(AND(ABS(C290:E290-B290:D290)&gt;0),AND(ABS(C290:E290-B290:D290)&lt;4)))))</f>
        <v>0</v>
      </c>
      <c r="M290" s="1" t="b">
        <f t="shared" si="1"/>
        <v>0</v>
      </c>
    </row>
    <row r="291" ht="15.75" customHeight="1">
      <c r="A291" s="1" t="s">
        <v>300</v>
      </c>
      <c r="B291" s="1">
        <f>IFERROR(__xludf.DUMMYFUNCTION("SPLIT(A291,"" "")"),20.0)</f>
        <v>20</v>
      </c>
      <c r="C291" s="1">
        <f>IFERROR(__xludf.DUMMYFUNCTION("""COMPUTED_VALUE"""),17.0)</f>
        <v>17</v>
      </c>
      <c r="D291" s="1">
        <f>IFERROR(__xludf.DUMMYFUNCTION("""COMPUTED_VALUE"""),20.0)</f>
        <v>20</v>
      </c>
      <c r="E291" s="1">
        <f>IFERROR(__xludf.DUMMYFUNCTION("""COMPUTED_VALUE"""),24.0)</f>
        <v>24</v>
      </c>
      <c r="F291" s="1">
        <f>IFERROR(__xludf.DUMMYFUNCTION("""COMPUTED_VALUE"""),26.0)</f>
        <v>26</v>
      </c>
      <c r="G291" s="1">
        <f>IFERROR(__xludf.DUMMYFUNCTION("""COMPUTED_VALUE"""),29.0)</f>
        <v>29</v>
      </c>
      <c r="H291" s="2">
        <f>IFERROR(__xludf.DUMMYFUNCTION("""COMPUTED_VALUE"""),29.0)</f>
        <v>29</v>
      </c>
      <c r="J291" s="1" t="b">
        <f t="array" ref="J291">IF(NOT(H291=""),AND(C291:H291&gt;B291:G291),IF(NOT(G291=""),AND(C291:G291&gt;B291:F291),IF(NOT(F291=""),AND(C291:F291&gt;B291:E291),AND(C291:E291&gt;B291:D291))))</f>
        <v>0</v>
      </c>
      <c r="K291" s="1" t="b">
        <f t="array" ref="K291">IF(NOT(H291=""),AND(C291:H291&lt;B291:G291),IF(NOT(G291=""),AND(C291:G291&lt;B291:F291),IF(NOT(F291=""),AND(C291:F291&lt;B291:E291),AND(C291:E291&lt;B291:D291))))</f>
        <v>0</v>
      </c>
      <c r="L291" s="1" t="b">
        <f t="array" ref="L291">IF(NOT(H291=""),AND(AND(ABS(C291:H291-B291:G291)&gt;0),AND(ABS(C291:H291-B291:G291)&lt;4)),IF(NOT(G291=""),AND(AND(ABS(C291:G291-B291:F291)&gt;0),AND(ABS(C291:G291-B291:F291)&lt;4)),IF(NOT(F291=""),AND(AND(ABS(C291:F291-B291:E291)&gt;0),AND(ABS(C291:F291-B291:E291)&lt;4)),AND(AND(ABS(C291:E291-B291:D291)&gt;0),AND(ABS(C291:E291-B291:D291)&lt;4)))))</f>
        <v>0</v>
      </c>
      <c r="M291" s="1" t="b">
        <f t="shared" si="1"/>
        <v>0</v>
      </c>
    </row>
    <row r="292" ht="15.75" customHeight="1">
      <c r="A292" s="1" t="s">
        <v>301</v>
      </c>
      <c r="B292" s="1">
        <f>IFERROR(__xludf.DUMMYFUNCTION("SPLIT(A292,"" "")"),20.0)</f>
        <v>20</v>
      </c>
      <c r="C292" s="1">
        <f>IFERROR(__xludf.DUMMYFUNCTION("""COMPUTED_VALUE"""),17.0)</f>
        <v>17</v>
      </c>
      <c r="D292" s="1">
        <f>IFERROR(__xludf.DUMMYFUNCTION("""COMPUTED_VALUE"""),18.0)</f>
        <v>18</v>
      </c>
      <c r="E292" s="1">
        <f>IFERROR(__xludf.DUMMYFUNCTION("""COMPUTED_VALUE"""),21.0)</f>
        <v>21</v>
      </c>
      <c r="F292" s="1">
        <f>IFERROR(__xludf.DUMMYFUNCTION("""COMPUTED_VALUE"""),25.0)</f>
        <v>25</v>
      </c>
      <c r="G292" s="2">
        <f>IFERROR(__xludf.DUMMYFUNCTION("""COMPUTED_VALUE"""),29.0)</f>
        <v>29</v>
      </c>
      <c r="J292" s="1" t="b">
        <f t="array" ref="J292">IF(NOT(H292=""),AND(C292:H292&gt;B292:G292),IF(NOT(G292=""),AND(C292:G292&gt;B292:F292),IF(NOT(F292=""),AND(C292:F292&gt;B292:E292),AND(C292:E292&gt;B292:D292))))</f>
        <v>0</v>
      </c>
      <c r="K292" s="1" t="b">
        <f t="array" ref="K292">IF(NOT(H292=""),AND(C292:H292&lt;B292:G292),IF(NOT(G292=""),AND(C292:G292&lt;B292:F292),IF(NOT(F292=""),AND(C292:F292&lt;B292:E292),AND(C292:E292&lt;B292:D292))))</f>
        <v>0</v>
      </c>
      <c r="L292" s="1" t="b">
        <f t="array" ref="L292">IF(NOT(H292=""),AND(AND(ABS(C292:H292-B292:G292)&gt;0),AND(ABS(C292:H292-B292:G292)&lt;4)),IF(NOT(G292=""),AND(AND(ABS(C292:G292-B292:F292)&gt;0),AND(ABS(C292:G292-B292:F292)&lt;4)),IF(NOT(F292=""),AND(AND(ABS(C292:F292-B292:E292)&gt;0),AND(ABS(C292:F292-B292:E292)&lt;4)),AND(AND(ABS(C292:E292-B292:D292)&gt;0),AND(ABS(C292:E292-B292:D292)&lt;4)))))</f>
        <v>0</v>
      </c>
      <c r="M292" s="1" t="b">
        <f t="shared" si="1"/>
        <v>0</v>
      </c>
    </row>
    <row r="293" ht="15.75" customHeight="1">
      <c r="A293" s="1" t="s">
        <v>302</v>
      </c>
      <c r="B293" s="1">
        <f>IFERROR(__xludf.DUMMYFUNCTION("SPLIT(A293,"" "")"),55.0)</f>
        <v>55</v>
      </c>
      <c r="C293" s="1">
        <f>IFERROR(__xludf.DUMMYFUNCTION("""COMPUTED_VALUE"""),53.0)</f>
        <v>53</v>
      </c>
      <c r="D293" s="1">
        <f>IFERROR(__xludf.DUMMYFUNCTION("""COMPUTED_VALUE"""),54.0)</f>
        <v>54</v>
      </c>
      <c r="E293" s="1">
        <f>IFERROR(__xludf.DUMMYFUNCTION("""COMPUTED_VALUE"""),57.0)</f>
        <v>57</v>
      </c>
      <c r="F293" s="1">
        <f>IFERROR(__xludf.DUMMYFUNCTION("""COMPUTED_VALUE"""),58.0)</f>
        <v>58</v>
      </c>
      <c r="G293" s="1">
        <f>IFERROR(__xludf.DUMMYFUNCTION("""COMPUTED_VALUE"""),60.0)</f>
        <v>60</v>
      </c>
      <c r="H293" s="1">
        <f>IFERROR(__xludf.DUMMYFUNCTION("""COMPUTED_VALUE"""),64.0)</f>
        <v>64</v>
      </c>
      <c r="I293" s="1">
        <f>IFERROR(__xludf.DUMMYFUNCTION("""COMPUTED_VALUE"""),70.0)</f>
        <v>70</v>
      </c>
      <c r="J293" s="1" t="b">
        <f t="array" ref="J293">IF(NOT(H293=""),AND(C293:H293&gt;B293:G293),IF(NOT(G293=""),AND(C293:G293&gt;B293:F293),IF(NOT(F293=""),AND(C293:F293&gt;B293:E293),AND(C293:E293&gt;B293:D293))))</f>
        <v>0</v>
      </c>
      <c r="K293" s="1" t="b">
        <f t="array" ref="K293">IF(NOT(H293=""),AND(C293:H293&lt;B293:G293),IF(NOT(G293=""),AND(C293:G293&lt;B293:F293),IF(NOT(F293=""),AND(C293:F293&lt;B293:E293),AND(C293:E293&lt;B293:D293))))</f>
        <v>0</v>
      </c>
      <c r="L293" s="1" t="b">
        <f t="array" ref="L293">IF(NOT(H293=""),AND(AND(ABS(C293:H293-B293:G293)&gt;0),AND(ABS(C293:H293-B293:G293)&lt;4)),IF(NOT(G293=""),AND(AND(ABS(C293:G293-B293:F293)&gt;0),AND(ABS(C293:G293-B293:F293)&lt;4)),IF(NOT(F293=""),AND(AND(ABS(C293:F293-B293:E293)&gt;0),AND(ABS(C293:F293-B293:E293)&lt;4)),AND(AND(ABS(C293:E293-B293:D293)&gt;0),AND(ABS(C293:E293-B293:D293)&lt;4)))))</f>
        <v>0</v>
      </c>
      <c r="M293" s="1" t="b">
        <f t="shared" si="1"/>
        <v>0</v>
      </c>
    </row>
    <row r="294" ht="15.75" customHeight="1">
      <c r="A294" s="1" t="s">
        <v>303</v>
      </c>
      <c r="B294" s="1">
        <f>IFERROR(__xludf.DUMMYFUNCTION("SPLIT(A294,"" "")"),15.0)</f>
        <v>15</v>
      </c>
      <c r="C294" s="1">
        <f>IFERROR(__xludf.DUMMYFUNCTION("""COMPUTED_VALUE"""),14.0)</f>
        <v>14</v>
      </c>
      <c r="D294" s="1">
        <f>IFERROR(__xludf.DUMMYFUNCTION("""COMPUTED_VALUE"""),17.0)</f>
        <v>17</v>
      </c>
      <c r="E294" s="1">
        <f>IFERROR(__xludf.DUMMYFUNCTION("""COMPUTED_VALUE"""),20.0)</f>
        <v>20</v>
      </c>
      <c r="F294" s="1">
        <f>IFERROR(__xludf.DUMMYFUNCTION("""COMPUTED_VALUE"""),21.0)</f>
        <v>21</v>
      </c>
      <c r="G294" s="1">
        <f>IFERROR(__xludf.DUMMYFUNCTION("""COMPUTED_VALUE"""),24.0)</f>
        <v>24</v>
      </c>
      <c r="H294" s="1">
        <f>IFERROR(__xludf.DUMMYFUNCTION("""COMPUTED_VALUE"""),29.0)</f>
        <v>29</v>
      </c>
      <c r="I294" s="1">
        <f>IFERROR(__xludf.DUMMYFUNCTION("""COMPUTED_VALUE"""),32.0)</f>
        <v>32</v>
      </c>
      <c r="J294" s="1" t="b">
        <f t="array" ref="J294">IF(NOT(H294=""),AND(C294:H294&gt;B294:G294),IF(NOT(G294=""),AND(C294:G294&gt;B294:F294),IF(NOT(F294=""),AND(C294:F294&gt;B294:E294),AND(C294:E294&gt;B294:D294))))</f>
        <v>0</v>
      </c>
      <c r="K294" s="1" t="b">
        <f t="array" ref="K294">IF(NOT(H294=""),AND(C294:H294&lt;B294:G294),IF(NOT(G294=""),AND(C294:G294&lt;B294:F294),IF(NOT(F294=""),AND(C294:F294&lt;B294:E294),AND(C294:E294&lt;B294:D294))))</f>
        <v>0</v>
      </c>
      <c r="L294" s="1" t="b">
        <f t="array" ref="L294">IF(NOT(H294=""),AND(AND(ABS(C294:H294-B294:G294)&gt;0),AND(ABS(C294:H294-B294:G294)&lt;4)),IF(NOT(G294=""),AND(AND(ABS(C294:G294-B294:F294)&gt;0),AND(ABS(C294:G294-B294:F294)&lt;4)),IF(NOT(F294=""),AND(AND(ABS(C294:F294-B294:E294)&gt;0),AND(ABS(C294:F294-B294:E294)&lt;4)),AND(AND(ABS(C294:E294-B294:D294)&gt;0),AND(ABS(C294:E294-B294:D294)&lt;4)))))</f>
        <v>0</v>
      </c>
      <c r="M294" s="1" t="b">
        <f t="shared" si="1"/>
        <v>0</v>
      </c>
    </row>
    <row r="295" ht="15.75" customHeight="1">
      <c r="A295" s="1" t="s">
        <v>304</v>
      </c>
      <c r="B295" s="1">
        <f>IFERROR(__xludf.DUMMYFUNCTION("SPLIT(A295,"" "")"),18.0)</f>
        <v>18</v>
      </c>
      <c r="C295" s="1">
        <f>IFERROR(__xludf.DUMMYFUNCTION("""COMPUTED_VALUE"""),16.0)</f>
        <v>16</v>
      </c>
      <c r="D295" s="1">
        <f>IFERROR(__xludf.DUMMYFUNCTION("""COMPUTED_VALUE"""),21.0)</f>
        <v>21</v>
      </c>
      <c r="E295" s="1">
        <f>IFERROR(__xludf.DUMMYFUNCTION("""COMPUTED_VALUE"""),22.0)</f>
        <v>22</v>
      </c>
      <c r="F295" s="2">
        <f>IFERROR(__xludf.DUMMYFUNCTION("""COMPUTED_VALUE"""),19.0)</f>
        <v>19</v>
      </c>
      <c r="J295" s="1" t="b">
        <f t="array" ref="J295">IF(NOT(H295=""),AND(C295:H295&gt;B295:G295),IF(NOT(G295=""),AND(C295:G295&gt;B295:F295),IF(NOT(F295=""),AND(C295:F295&gt;B295:E295),AND(C295:E295&gt;B295:D295))))</f>
        <v>0</v>
      </c>
      <c r="K295" s="1" t="b">
        <f t="array" ref="K295">IF(NOT(H295=""),AND(C295:H295&lt;B295:G295),IF(NOT(G295=""),AND(C295:G295&lt;B295:F295),IF(NOT(F295=""),AND(C295:F295&lt;B295:E295),AND(C295:E295&lt;B295:D295))))</f>
        <v>0</v>
      </c>
      <c r="L295" s="1" t="b">
        <f t="array" ref="L295">IF(NOT(H295=""),AND(AND(ABS(C295:H295-B295:G295)&gt;0),AND(ABS(C295:H295-B295:G295)&lt;4)),IF(NOT(G295=""),AND(AND(ABS(C295:G295-B295:F295)&gt;0),AND(ABS(C295:G295-B295:F295)&lt;4)),IF(NOT(F295=""),AND(AND(ABS(C295:F295-B295:E295)&gt;0),AND(ABS(C295:F295-B295:E295)&lt;4)),AND(AND(ABS(C295:E295-B295:D295)&gt;0),AND(ABS(C295:E295-B295:D295)&lt;4)))))</f>
        <v>0</v>
      </c>
      <c r="M295" s="1" t="b">
        <f t="shared" si="1"/>
        <v>0</v>
      </c>
    </row>
    <row r="296" ht="15.75" customHeight="1">
      <c r="A296" s="1" t="s">
        <v>305</v>
      </c>
      <c r="B296" s="1">
        <f>IFERROR(__xludf.DUMMYFUNCTION("SPLIT(A296,"" "")"),5.0)</f>
        <v>5</v>
      </c>
      <c r="C296" s="1">
        <f>IFERROR(__xludf.DUMMYFUNCTION("""COMPUTED_VALUE"""),4.0)</f>
        <v>4</v>
      </c>
      <c r="D296" s="1">
        <f>IFERROR(__xludf.DUMMYFUNCTION("""COMPUTED_VALUE"""),5.0)</f>
        <v>5</v>
      </c>
      <c r="E296" s="1">
        <f>IFERROR(__xludf.DUMMYFUNCTION("""COMPUTED_VALUE"""),7.0)</f>
        <v>7</v>
      </c>
      <c r="F296" s="1">
        <f>IFERROR(__xludf.DUMMYFUNCTION("""COMPUTED_VALUE"""),13.0)</f>
        <v>13</v>
      </c>
      <c r="G296" s="1">
        <f>IFERROR(__xludf.DUMMYFUNCTION("""COMPUTED_VALUE"""),16.0)</f>
        <v>16</v>
      </c>
      <c r="H296" s="2">
        <f>IFERROR(__xludf.DUMMYFUNCTION("""COMPUTED_VALUE"""),16.0)</f>
        <v>16</v>
      </c>
      <c r="J296" s="1" t="b">
        <f t="array" ref="J296">IF(NOT(H296=""),AND(C296:H296&gt;B296:G296),IF(NOT(G296=""),AND(C296:G296&gt;B296:F296),IF(NOT(F296=""),AND(C296:F296&gt;B296:E296),AND(C296:E296&gt;B296:D296))))</f>
        <v>0</v>
      </c>
      <c r="K296" s="1" t="b">
        <f t="array" ref="K296">IF(NOT(H296=""),AND(C296:H296&lt;B296:G296),IF(NOT(G296=""),AND(C296:G296&lt;B296:F296),IF(NOT(F296=""),AND(C296:F296&lt;B296:E296),AND(C296:E296&lt;B296:D296))))</f>
        <v>0</v>
      </c>
      <c r="L296" s="1" t="b">
        <f t="array" ref="L296">IF(NOT(H296=""),AND(AND(ABS(C296:H296-B296:G296)&gt;0),AND(ABS(C296:H296-B296:G296)&lt;4)),IF(NOT(G296=""),AND(AND(ABS(C296:G296-B296:F296)&gt;0),AND(ABS(C296:G296-B296:F296)&lt;4)),IF(NOT(F296=""),AND(AND(ABS(C296:F296-B296:E296)&gt;0),AND(ABS(C296:F296-B296:E296)&lt;4)),AND(AND(ABS(C296:E296-B296:D296)&gt;0),AND(ABS(C296:E296-B296:D296)&lt;4)))))</f>
        <v>0</v>
      </c>
      <c r="M296" s="1" t="b">
        <f t="shared" si="1"/>
        <v>0</v>
      </c>
    </row>
    <row r="297" ht="15.75" customHeight="1">
      <c r="A297" s="1" t="s">
        <v>306</v>
      </c>
      <c r="B297" s="1">
        <f>IFERROR(__xludf.DUMMYFUNCTION("SPLIT(A297,"" "")"),67.0)</f>
        <v>67</v>
      </c>
      <c r="C297" s="1">
        <f>IFERROR(__xludf.DUMMYFUNCTION("""COMPUTED_VALUE"""),65.0)</f>
        <v>65</v>
      </c>
      <c r="D297" s="1">
        <f>IFERROR(__xludf.DUMMYFUNCTION("""COMPUTED_VALUE"""),66.0)</f>
        <v>66</v>
      </c>
      <c r="E297" s="1">
        <f>IFERROR(__xludf.DUMMYFUNCTION("""COMPUTED_VALUE"""),67.0)</f>
        <v>67</v>
      </c>
      <c r="F297" s="1">
        <f>IFERROR(__xludf.DUMMYFUNCTION("""COMPUTED_VALUE"""),73.0)</f>
        <v>73</v>
      </c>
      <c r="G297" s="2">
        <f>IFERROR(__xludf.DUMMYFUNCTION("""COMPUTED_VALUE"""),77.0)</f>
        <v>77</v>
      </c>
      <c r="J297" s="1" t="b">
        <f t="array" ref="J297">IF(NOT(H297=""),AND(C297:H297&gt;B297:G297),IF(NOT(G297=""),AND(C297:G297&gt;B297:F297),IF(NOT(F297=""),AND(C297:F297&gt;B297:E297),AND(C297:E297&gt;B297:D297))))</f>
        <v>0</v>
      </c>
      <c r="K297" s="1" t="b">
        <f t="array" ref="K297">IF(NOT(H297=""),AND(C297:H297&lt;B297:G297),IF(NOT(G297=""),AND(C297:G297&lt;B297:F297),IF(NOT(F297=""),AND(C297:F297&lt;B297:E297),AND(C297:E297&lt;B297:D297))))</f>
        <v>0</v>
      </c>
      <c r="L297" s="1" t="b">
        <f t="array" ref="L297">IF(NOT(H297=""),AND(AND(ABS(C297:H297-B297:G297)&gt;0),AND(ABS(C297:H297-B297:G297)&lt;4)),IF(NOT(G297=""),AND(AND(ABS(C297:G297-B297:F297)&gt;0),AND(ABS(C297:G297-B297:F297)&lt;4)),IF(NOT(F297=""),AND(AND(ABS(C297:F297-B297:E297)&gt;0),AND(ABS(C297:F297-B297:E297)&lt;4)),AND(AND(ABS(C297:E297-B297:D297)&gt;0),AND(ABS(C297:E297-B297:D297)&lt;4)))))</f>
        <v>0</v>
      </c>
      <c r="M297" s="1" t="b">
        <f t="shared" si="1"/>
        <v>0</v>
      </c>
    </row>
    <row r="298" ht="15.75" customHeight="1">
      <c r="A298" s="1" t="s">
        <v>307</v>
      </c>
      <c r="B298" s="1">
        <f>IFERROR(__xludf.DUMMYFUNCTION("SPLIT(A298,"" "")"),39.0)</f>
        <v>39</v>
      </c>
      <c r="C298" s="1">
        <f>IFERROR(__xludf.DUMMYFUNCTION("""COMPUTED_VALUE"""),36.0)</f>
        <v>36</v>
      </c>
      <c r="D298" s="1">
        <f>IFERROR(__xludf.DUMMYFUNCTION("""COMPUTED_VALUE"""),39.0)</f>
        <v>39</v>
      </c>
      <c r="E298" s="1">
        <f>IFERROR(__xludf.DUMMYFUNCTION("""COMPUTED_VALUE"""),46.0)</f>
        <v>46</v>
      </c>
      <c r="F298" s="1">
        <f>IFERROR(__xludf.DUMMYFUNCTION("""COMPUTED_VALUE"""),48.0)</f>
        <v>48</v>
      </c>
      <c r="G298" s="1">
        <f>IFERROR(__xludf.DUMMYFUNCTION("""COMPUTED_VALUE"""),50.0)</f>
        <v>50</v>
      </c>
      <c r="H298" s="2">
        <f>IFERROR(__xludf.DUMMYFUNCTION("""COMPUTED_VALUE"""),56.0)</f>
        <v>56</v>
      </c>
      <c r="J298" s="1" t="b">
        <f t="array" ref="J298">IF(NOT(H298=""),AND(C298:H298&gt;B298:G298),IF(NOT(G298=""),AND(C298:G298&gt;B298:F298),IF(NOT(F298=""),AND(C298:F298&gt;B298:E298),AND(C298:E298&gt;B298:D298))))</f>
        <v>0</v>
      </c>
      <c r="K298" s="1" t="b">
        <f t="array" ref="K298">IF(NOT(H298=""),AND(C298:H298&lt;B298:G298),IF(NOT(G298=""),AND(C298:G298&lt;B298:F298),IF(NOT(F298=""),AND(C298:F298&lt;B298:E298),AND(C298:E298&lt;B298:D298))))</f>
        <v>0</v>
      </c>
      <c r="L298" s="1" t="b">
        <f t="array" ref="L298">IF(NOT(H298=""),AND(AND(ABS(C298:H298-B298:G298)&gt;0),AND(ABS(C298:H298-B298:G298)&lt;4)),IF(NOT(G298=""),AND(AND(ABS(C298:G298-B298:F298)&gt;0),AND(ABS(C298:G298-B298:F298)&lt;4)),IF(NOT(F298=""),AND(AND(ABS(C298:F298-B298:E298)&gt;0),AND(ABS(C298:F298-B298:E298)&lt;4)),AND(AND(ABS(C298:E298-B298:D298)&gt;0),AND(ABS(C298:E298-B298:D298)&lt;4)))))</f>
        <v>0</v>
      </c>
      <c r="M298" s="1" t="b">
        <f t="shared" si="1"/>
        <v>0</v>
      </c>
    </row>
    <row r="299" ht="15.75" customHeight="1">
      <c r="A299" s="1" t="s">
        <v>308</v>
      </c>
      <c r="B299" s="1">
        <f>IFERROR(__xludf.DUMMYFUNCTION("SPLIT(A299,"" "")"),85.0)</f>
        <v>85</v>
      </c>
      <c r="C299" s="1">
        <f>IFERROR(__xludf.DUMMYFUNCTION("""COMPUTED_VALUE"""),85.0)</f>
        <v>85</v>
      </c>
      <c r="D299" s="1">
        <f>IFERROR(__xludf.DUMMYFUNCTION("""COMPUTED_VALUE"""),86.0)</f>
        <v>86</v>
      </c>
      <c r="E299" s="1">
        <f>IFERROR(__xludf.DUMMYFUNCTION("""COMPUTED_VALUE"""),88.0)</f>
        <v>88</v>
      </c>
      <c r="F299" s="1">
        <f>IFERROR(__xludf.DUMMYFUNCTION("""COMPUTED_VALUE"""),90.0)</f>
        <v>90</v>
      </c>
      <c r="G299" s="2">
        <f>IFERROR(__xludf.DUMMYFUNCTION("""COMPUTED_VALUE"""),92.0)</f>
        <v>92</v>
      </c>
      <c r="J299" s="1" t="b">
        <f t="array" ref="J299">IF(NOT(H299=""),AND(C299:H299&gt;B299:G299),IF(NOT(G299=""),AND(C299:G299&gt;B299:F299),IF(NOT(F299=""),AND(C299:F299&gt;B299:E299),AND(C299:E299&gt;B299:D299))))</f>
        <v>0</v>
      </c>
      <c r="K299" s="1" t="b">
        <f t="array" ref="K299">IF(NOT(H299=""),AND(C299:H299&lt;B299:G299),IF(NOT(G299=""),AND(C299:G299&lt;B299:F299),IF(NOT(F299=""),AND(C299:F299&lt;B299:E299),AND(C299:E299&lt;B299:D299))))</f>
        <v>0</v>
      </c>
      <c r="L299" s="1" t="b">
        <f t="array" ref="L299">IF(NOT(H299=""),AND(AND(ABS(C299:H299-B299:G299)&gt;0),AND(ABS(C299:H299-B299:G299)&lt;4)),IF(NOT(G299=""),AND(AND(ABS(C299:G299-B299:F299)&gt;0),AND(ABS(C299:G299-B299:F299)&lt;4)),IF(NOT(F299=""),AND(AND(ABS(C299:F299-B299:E299)&gt;0),AND(ABS(C299:F299-B299:E299)&lt;4)),AND(AND(ABS(C299:E299-B299:D299)&gt;0),AND(ABS(C299:E299-B299:D299)&lt;4)))))</f>
        <v>0</v>
      </c>
      <c r="M299" s="1" t="b">
        <f t="shared" si="1"/>
        <v>0</v>
      </c>
    </row>
    <row r="300" ht="15.75" customHeight="1">
      <c r="A300" s="1" t="s">
        <v>309</v>
      </c>
      <c r="B300" s="1">
        <f>IFERROR(__xludf.DUMMYFUNCTION("SPLIT(A300,"" "")"),41.0)</f>
        <v>41</v>
      </c>
      <c r="C300" s="1">
        <f>IFERROR(__xludf.DUMMYFUNCTION("""COMPUTED_VALUE"""),41.0)</f>
        <v>41</v>
      </c>
      <c r="D300" s="1">
        <f>IFERROR(__xludf.DUMMYFUNCTION("""COMPUTED_VALUE"""),42.0)</f>
        <v>42</v>
      </c>
      <c r="E300" s="1">
        <f>IFERROR(__xludf.DUMMYFUNCTION("""COMPUTED_VALUE"""),45.0)</f>
        <v>45</v>
      </c>
      <c r="F300" s="1">
        <f>IFERROR(__xludf.DUMMYFUNCTION("""COMPUTED_VALUE"""),46.0)</f>
        <v>46</v>
      </c>
      <c r="G300" s="1">
        <f>IFERROR(__xludf.DUMMYFUNCTION("""COMPUTED_VALUE"""),49.0)</f>
        <v>49</v>
      </c>
      <c r="H300" s="1">
        <f>IFERROR(__xludf.DUMMYFUNCTION("""COMPUTED_VALUE"""),50.0)</f>
        <v>50</v>
      </c>
      <c r="I300" s="1">
        <f>IFERROR(__xludf.DUMMYFUNCTION("""COMPUTED_VALUE"""),47.0)</f>
        <v>47</v>
      </c>
      <c r="J300" s="1" t="b">
        <f t="array" ref="J300">IF(NOT(H300=""),AND(C300:H300&gt;B300:G300),IF(NOT(G300=""),AND(C300:G300&gt;B300:F300),IF(NOT(F300=""),AND(C300:F300&gt;B300:E300),AND(C300:E300&gt;B300:D300))))</f>
        <v>0</v>
      </c>
      <c r="K300" s="1" t="b">
        <f t="array" ref="K300">IF(NOT(H300=""),AND(C300:H300&lt;B300:G300),IF(NOT(G300=""),AND(C300:G300&lt;B300:F300),IF(NOT(F300=""),AND(C300:F300&lt;B300:E300),AND(C300:E300&lt;B300:D300))))</f>
        <v>0</v>
      </c>
      <c r="L300" s="1" t="b">
        <f t="array" ref="L300">IF(NOT(H300=""),AND(AND(ABS(C300:H300-B300:G300)&gt;0),AND(ABS(C300:H300-B300:G300)&lt;4)),IF(NOT(G300=""),AND(AND(ABS(C300:G300-B300:F300)&gt;0),AND(ABS(C300:G300-B300:F300)&lt;4)),IF(NOT(F300=""),AND(AND(ABS(C300:F300-B300:E300)&gt;0),AND(ABS(C300:F300-B300:E300)&lt;4)),AND(AND(ABS(C300:E300-B300:D300)&gt;0),AND(ABS(C300:E300-B300:D300)&lt;4)))))</f>
        <v>0</v>
      </c>
      <c r="M300" s="1" t="b">
        <f t="shared" si="1"/>
        <v>0</v>
      </c>
    </row>
    <row r="301" ht="15.75" customHeight="1">
      <c r="A301" s="1" t="s">
        <v>310</v>
      </c>
      <c r="B301" s="1">
        <f>IFERROR(__xludf.DUMMYFUNCTION("SPLIT(A301,"" "")"),89.0)</f>
        <v>89</v>
      </c>
      <c r="C301" s="1">
        <f>IFERROR(__xludf.DUMMYFUNCTION("""COMPUTED_VALUE"""),89.0)</f>
        <v>89</v>
      </c>
      <c r="D301" s="1">
        <f>IFERROR(__xludf.DUMMYFUNCTION("""COMPUTED_VALUE"""),92.0)</f>
        <v>92</v>
      </c>
      <c r="E301" s="1">
        <f>IFERROR(__xludf.DUMMYFUNCTION("""COMPUTED_VALUE"""),95.0)</f>
        <v>95</v>
      </c>
      <c r="F301" s="2">
        <f>IFERROR(__xludf.DUMMYFUNCTION("""COMPUTED_VALUE"""),95.0)</f>
        <v>95</v>
      </c>
      <c r="J301" s="1" t="b">
        <f t="array" ref="J301">IF(NOT(H301=""),AND(C301:H301&gt;B301:G301),IF(NOT(G301=""),AND(C301:G301&gt;B301:F301),IF(NOT(F301=""),AND(C301:F301&gt;B301:E301),AND(C301:E301&gt;B301:D301))))</f>
        <v>0</v>
      </c>
      <c r="K301" s="1" t="b">
        <f t="array" ref="K301">IF(NOT(H301=""),AND(C301:H301&lt;B301:G301),IF(NOT(G301=""),AND(C301:G301&lt;B301:F301),IF(NOT(F301=""),AND(C301:F301&lt;B301:E301),AND(C301:E301&lt;B301:D301))))</f>
        <v>0</v>
      </c>
      <c r="L301" s="1" t="b">
        <f t="array" ref="L301">IF(NOT(H301=""),AND(AND(ABS(C301:H301-B301:G301)&gt;0),AND(ABS(C301:H301-B301:G301)&lt;4)),IF(NOT(G301=""),AND(AND(ABS(C301:G301-B301:F301)&gt;0),AND(ABS(C301:G301-B301:F301)&lt;4)),IF(NOT(F301=""),AND(AND(ABS(C301:F301-B301:E301)&gt;0),AND(ABS(C301:F301-B301:E301)&lt;4)),AND(AND(ABS(C301:E301-B301:D301)&gt;0),AND(ABS(C301:E301-B301:D301)&lt;4)))))</f>
        <v>0</v>
      </c>
      <c r="M301" s="1" t="b">
        <f t="shared" si="1"/>
        <v>0</v>
      </c>
    </row>
    <row r="302" ht="15.75" customHeight="1">
      <c r="A302" s="1" t="s">
        <v>311</v>
      </c>
      <c r="B302" s="1">
        <f>IFERROR(__xludf.DUMMYFUNCTION("SPLIT(A302,"" "")"),72.0)</f>
        <v>72</v>
      </c>
      <c r="C302" s="1">
        <f>IFERROR(__xludf.DUMMYFUNCTION("""COMPUTED_VALUE"""),72.0)</f>
        <v>72</v>
      </c>
      <c r="D302" s="1">
        <f>IFERROR(__xludf.DUMMYFUNCTION("""COMPUTED_VALUE"""),73.0)</f>
        <v>73</v>
      </c>
      <c r="E302" s="1">
        <f>IFERROR(__xludf.DUMMYFUNCTION("""COMPUTED_VALUE"""),74.0)</f>
        <v>74</v>
      </c>
      <c r="F302" s="2">
        <f>IFERROR(__xludf.DUMMYFUNCTION("""COMPUTED_VALUE"""),78.0)</f>
        <v>78</v>
      </c>
      <c r="J302" s="1" t="b">
        <f t="array" ref="J302">IF(NOT(H302=""),AND(C302:H302&gt;B302:G302),IF(NOT(G302=""),AND(C302:G302&gt;B302:F302),IF(NOT(F302=""),AND(C302:F302&gt;B302:E302),AND(C302:E302&gt;B302:D302))))</f>
        <v>0</v>
      </c>
      <c r="K302" s="1" t="b">
        <f t="array" ref="K302">IF(NOT(H302=""),AND(C302:H302&lt;B302:G302),IF(NOT(G302=""),AND(C302:G302&lt;B302:F302),IF(NOT(F302=""),AND(C302:F302&lt;B302:E302),AND(C302:E302&lt;B302:D302))))</f>
        <v>0</v>
      </c>
      <c r="L302" s="1" t="b">
        <f t="array" ref="L302">IF(NOT(H302=""),AND(AND(ABS(C302:H302-B302:G302)&gt;0),AND(ABS(C302:H302-B302:G302)&lt;4)),IF(NOT(G302=""),AND(AND(ABS(C302:G302-B302:F302)&gt;0),AND(ABS(C302:G302-B302:F302)&lt;4)),IF(NOT(F302=""),AND(AND(ABS(C302:F302-B302:E302)&gt;0),AND(ABS(C302:F302-B302:E302)&lt;4)),AND(AND(ABS(C302:E302-B302:D302)&gt;0),AND(ABS(C302:E302-B302:D302)&lt;4)))))</f>
        <v>0</v>
      </c>
      <c r="M302" s="1" t="b">
        <f t="shared" si="1"/>
        <v>0</v>
      </c>
    </row>
    <row r="303" ht="15.75" customHeight="1">
      <c r="A303" s="1" t="s">
        <v>312</v>
      </c>
      <c r="B303" s="1">
        <f>IFERROR(__xludf.DUMMYFUNCTION("SPLIT(A303,"" "")"),20.0)</f>
        <v>20</v>
      </c>
      <c r="C303" s="1">
        <f>IFERROR(__xludf.DUMMYFUNCTION("""COMPUTED_VALUE"""),20.0)</f>
        <v>20</v>
      </c>
      <c r="D303" s="1">
        <f>IFERROR(__xludf.DUMMYFUNCTION("""COMPUTED_VALUE"""),22.0)</f>
        <v>22</v>
      </c>
      <c r="E303" s="1">
        <f>IFERROR(__xludf.DUMMYFUNCTION("""COMPUTED_VALUE"""),24.0)</f>
        <v>24</v>
      </c>
      <c r="F303" s="2">
        <f>IFERROR(__xludf.DUMMYFUNCTION("""COMPUTED_VALUE"""),30.0)</f>
        <v>30</v>
      </c>
      <c r="J303" s="1" t="b">
        <f t="array" ref="J303">IF(NOT(H303=""),AND(C303:H303&gt;B303:G303),IF(NOT(G303=""),AND(C303:G303&gt;B303:F303),IF(NOT(F303=""),AND(C303:F303&gt;B303:E303),AND(C303:E303&gt;B303:D303))))</f>
        <v>0</v>
      </c>
      <c r="K303" s="1" t="b">
        <f t="array" ref="K303">IF(NOT(H303=""),AND(C303:H303&lt;B303:G303),IF(NOT(G303=""),AND(C303:G303&lt;B303:F303),IF(NOT(F303=""),AND(C303:F303&lt;B303:E303),AND(C303:E303&lt;B303:D303))))</f>
        <v>0</v>
      </c>
      <c r="L303" s="1" t="b">
        <f t="array" ref="L303">IF(NOT(H303=""),AND(AND(ABS(C303:H303-B303:G303)&gt;0),AND(ABS(C303:H303-B303:G303)&lt;4)),IF(NOT(G303=""),AND(AND(ABS(C303:G303-B303:F303)&gt;0),AND(ABS(C303:G303-B303:F303)&lt;4)),IF(NOT(F303=""),AND(AND(ABS(C303:F303-B303:E303)&gt;0),AND(ABS(C303:F303-B303:E303)&lt;4)),AND(AND(ABS(C303:E303-B303:D303)&gt;0),AND(ABS(C303:E303-B303:D303)&lt;4)))))</f>
        <v>0</v>
      </c>
      <c r="M303" s="1" t="b">
        <f t="shared" si="1"/>
        <v>0</v>
      </c>
    </row>
    <row r="304" ht="15.75" customHeight="1">
      <c r="A304" s="1" t="s">
        <v>313</v>
      </c>
      <c r="B304" s="1">
        <f>IFERROR(__xludf.DUMMYFUNCTION("SPLIT(A304,"" "")"),86.0)</f>
        <v>86</v>
      </c>
      <c r="C304" s="1">
        <f>IFERROR(__xludf.DUMMYFUNCTION("""COMPUTED_VALUE"""),86.0)</f>
        <v>86</v>
      </c>
      <c r="D304" s="1">
        <f>IFERROR(__xludf.DUMMYFUNCTION("""COMPUTED_VALUE"""),88.0)</f>
        <v>88</v>
      </c>
      <c r="E304" s="1">
        <f>IFERROR(__xludf.DUMMYFUNCTION("""COMPUTED_VALUE"""),87.0)</f>
        <v>87</v>
      </c>
      <c r="F304" s="1">
        <f>IFERROR(__xludf.DUMMYFUNCTION("""COMPUTED_VALUE"""),89.0)</f>
        <v>89</v>
      </c>
      <c r="G304" s="1">
        <f>IFERROR(__xludf.DUMMYFUNCTION("""COMPUTED_VALUE"""),92.0)</f>
        <v>92</v>
      </c>
      <c r="H304" s="2">
        <f>IFERROR(__xludf.DUMMYFUNCTION("""COMPUTED_VALUE"""),95.0)</f>
        <v>95</v>
      </c>
      <c r="J304" s="1" t="b">
        <f t="array" ref="J304">IF(NOT(H304=""),AND(C304:H304&gt;B304:G304),IF(NOT(G304=""),AND(C304:G304&gt;B304:F304),IF(NOT(F304=""),AND(C304:F304&gt;B304:E304),AND(C304:E304&gt;B304:D304))))</f>
        <v>0</v>
      </c>
      <c r="K304" s="1" t="b">
        <f t="array" ref="K304">IF(NOT(H304=""),AND(C304:H304&lt;B304:G304),IF(NOT(G304=""),AND(C304:G304&lt;B304:F304),IF(NOT(F304=""),AND(C304:F304&lt;B304:E304),AND(C304:E304&lt;B304:D304))))</f>
        <v>0</v>
      </c>
      <c r="L304" s="1" t="b">
        <f t="array" ref="L304">IF(NOT(H304=""),AND(AND(ABS(C304:H304-B304:G304)&gt;0),AND(ABS(C304:H304-B304:G304)&lt;4)),IF(NOT(G304=""),AND(AND(ABS(C304:G304-B304:F304)&gt;0),AND(ABS(C304:G304-B304:F304)&lt;4)),IF(NOT(F304=""),AND(AND(ABS(C304:F304-B304:E304)&gt;0),AND(ABS(C304:F304-B304:E304)&lt;4)),AND(AND(ABS(C304:E304-B304:D304)&gt;0),AND(ABS(C304:E304-B304:D304)&lt;4)))))</f>
        <v>0</v>
      </c>
      <c r="M304" s="1" t="b">
        <f t="shared" si="1"/>
        <v>0</v>
      </c>
    </row>
    <row r="305" ht="15.75" customHeight="1">
      <c r="A305" s="1" t="s">
        <v>314</v>
      </c>
      <c r="B305" s="1">
        <f>IFERROR(__xludf.DUMMYFUNCTION("SPLIT(A305,"" "")"),77.0)</f>
        <v>77</v>
      </c>
      <c r="C305" s="1">
        <f>IFERROR(__xludf.DUMMYFUNCTION("""COMPUTED_VALUE"""),77.0)</f>
        <v>77</v>
      </c>
      <c r="D305" s="1">
        <f>IFERROR(__xludf.DUMMYFUNCTION("""COMPUTED_VALUE"""),80.0)</f>
        <v>80</v>
      </c>
      <c r="E305" s="1">
        <f>IFERROR(__xludf.DUMMYFUNCTION("""COMPUTED_VALUE"""),82.0)</f>
        <v>82</v>
      </c>
      <c r="F305" s="1">
        <f>IFERROR(__xludf.DUMMYFUNCTION("""COMPUTED_VALUE"""),80.0)</f>
        <v>80</v>
      </c>
      <c r="G305" s="1">
        <f>IFERROR(__xludf.DUMMYFUNCTION("""COMPUTED_VALUE"""),81.0)</f>
        <v>81</v>
      </c>
      <c r="H305" s="2">
        <f>IFERROR(__xludf.DUMMYFUNCTION("""COMPUTED_VALUE"""),80.0)</f>
        <v>80</v>
      </c>
      <c r="J305" s="1" t="b">
        <f t="array" ref="J305">IF(NOT(H305=""),AND(C305:H305&gt;B305:G305),IF(NOT(G305=""),AND(C305:G305&gt;B305:F305),IF(NOT(F305=""),AND(C305:F305&gt;B305:E305),AND(C305:E305&gt;B305:D305))))</f>
        <v>0</v>
      </c>
      <c r="K305" s="1" t="b">
        <f t="array" ref="K305">IF(NOT(H305=""),AND(C305:H305&lt;B305:G305),IF(NOT(G305=""),AND(C305:G305&lt;B305:F305),IF(NOT(F305=""),AND(C305:F305&lt;B305:E305),AND(C305:E305&lt;B305:D305))))</f>
        <v>0</v>
      </c>
      <c r="L305" s="1" t="b">
        <f t="array" ref="L305">IF(NOT(H305=""),AND(AND(ABS(C305:H305-B305:G305)&gt;0),AND(ABS(C305:H305-B305:G305)&lt;4)),IF(NOT(G305=""),AND(AND(ABS(C305:G305-B305:F305)&gt;0),AND(ABS(C305:G305-B305:F305)&lt;4)),IF(NOT(F305=""),AND(AND(ABS(C305:F305-B305:E305)&gt;0),AND(ABS(C305:F305-B305:E305)&lt;4)),AND(AND(ABS(C305:E305-B305:D305)&gt;0),AND(ABS(C305:E305-B305:D305)&lt;4)))))</f>
        <v>0</v>
      </c>
      <c r="M305" s="1" t="b">
        <f t="shared" si="1"/>
        <v>0</v>
      </c>
    </row>
    <row r="306" ht="15.75" customHeight="1">
      <c r="A306" s="1" t="s">
        <v>315</v>
      </c>
      <c r="B306" s="1">
        <f>IFERROR(__xludf.DUMMYFUNCTION("SPLIT(A306,"" "")"),49.0)</f>
        <v>49</v>
      </c>
      <c r="C306" s="1">
        <f>IFERROR(__xludf.DUMMYFUNCTION("""COMPUTED_VALUE"""),49.0)</f>
        <v>49</v>
      </c>
      <c r="D306" s="1">
        <f>IFERROR(__xludf.DUMMYFUNCTION("""COMPUTED_VALUE"""),51.0)</f>
        <v>51</v>
      </c>
      <c r="E306" s="1">
        <f>IFERROR(__xludf.DUMMYFUNCTION("""COMPUTED_VALUE"""),53.0)</f>
        <v>53</v>
      </c>
      <c r="F306" s="1">
        <f>IFERROR(__xludf.DUMMYFUNCTION("""COMPUTED_VALUE"""),51.0)</f>
        <v>51</v>
      </c>
      <c r="G306" s="2">
        <f>IFERROR(__xludf.DUMMYFUNCTION("""COMPUTED_VALUE"""),51.0)</f>
        <v>51</v>
      </c>
      <c r="J306" s="1" t="b">
        <f t="array" ref="J306">IF(NOT(H306=""),AND(C306:H306&gt;B306:G306),IF(NOT(G306=""),AND(C306:G306&gt;B306:F306),IF(NOT(F306=""),AND(C306:F306&gt;B306:E306),AND(C306:E306&gt;B306:D306))))</f>
        <v>0</v>
      </c>
      <c r="K306" s="1" t="b">
        <f t="array" ref="K306">IF(NOT(H306=""),AND(C306:H306&lt;B306:G306),IF(NOT(G306=""),AND(C306:G306&lt;B306:F306),IF(NOT(F306=""),AND(C306:F306&lt;B306:E306),AND(C306:E306&lt;B306:D306))))</f>
        <v>0</v>
      </c>
      <c r="L306" s="1" t="b">
        <f t="array" ref="L306">IF(NOT(H306=""),AND(AND(ABS(C306:H306-B306:G306)&gt;0),AND(ABS(C306:H306-B306:G306)&lt;4)),IF(NOT(G306=""),AND(AND(ABS(C306:G306-B306:F306)&gt;0),AND(ABS(C306:G306-B306:F306)&lt;4)),IF(NOT(F306=""),AND(AND(ABS(C306:F306-B306:E306)&gt;0),AND(ABS(C306:F306-B306:E306)&lt;4)),AND(AND(ABS(C306:E306-B306:D306)&gt;0),AND(ABS(C306:E306-B306:D306)&lt;4)))))</f>
        <v>0</v>
      </c>
      <c r="M306" s="1" t="b">
        <f t="shared" si="1"/>
        <v>0</v>
      </c>
    </row>
    <row r="307" ht="15.75" customHeight="1">
      <c r="A307" s="1" t="s">
        <v>316</v>
      </c>
      <c r="B307" s="1">
        <f>IFERROR(__xludf.DUMMYFUNCTION("SPLIT(A307,"" "")"),46.0)</f>
        <v>46</v>
      </c>
      <c r="C307" s="1">
        <f>IFERROR(__xludf.DUMMYFUNCTION("""COMPUTED_VALUE"""),46.0)</f>
        <v>46</v>
      </c>
      <c r="D307" s="1">
        <f>IFERROR(__xludf.DUMMYFUNCTION("""COMPUTED_VALUE"""),47.0)</f>
        <v>47</v>
      </c>
      <c r="E307" s="1">
        <f>IFERROR(__xludf.DUMMYFUNCTION("""COMPUTED_VALUE"""),45.0)</f>
        <v>45</v>
      </c>
      <c r="F307" s="2">
        <f>IFERROR(__xludf.DUMMYFUNCTION("""COMPUTED_VALUE"""),49.0)</f>
        <v>49</v>
      </c>
      <c r="J307" s="1" t="b">
        <f t="array" ref="J307">IF(NOT(H307=""),AND(C307:H307&gt;B307:G307),IF(NOT(G307=""),AND(C307:G307&gt;B307:F307),IF(NOT(F307=""),AND(C307:F307&gt;B307:E307),AND(C307:E307&gt;B307:D307))))</f>
        <v>0</v>
      </c>
      <c r="K307" s="1" t="b">
        <f t="array" ref="K307">IF(NOT(H307=""),AND(C307:H307&lt;B307:G307),IF(NOT(G307=""),AND(C307:G307&lt;B307:F307),IF(NOT(F307=""),AND(C307:F307&lt;B307:E307),AND(C307:E307&lt;B307:D307))))</f>
        <v>0</v>
      </c>
      <c r="L307" s="1" t="b">
        <f t="array" ref="L307">IF(NOT(H307=""),AND(AND(ABS(C307:H307-B307:G307)&gt;0),AND(ABS(C307:H307-B307:G307)&lt;4)),IF(NOT(G307=""),AND(AND(ABS(C307:G307-B307:F307)&gt;0),AND(ABS(C307:G307-B307:F307)&lt;4)),IF(NOT(F307=""),AND(AND(ABS(C307:F307-B307:E307)&gt;0),AND(ABS(C307:F307-B307:E307)&lt;4)),AND(AND(ABS(C307:E307-B307:D307)&gt;0),AND(ABS(C307:E307-B307:D307)&lt;4)))))</f>
        <v>0</v>
      </c>
      <c r="M307" s="1" t="b">
        <f t="shared" si="1"/>
        <v>0</v>
      </c>
    </row>
    <row r="308" ht="15.75" customHeight="1">
      <c r="A308" s="1" t="s">
        <v>317</v>
      </c>
      <c r="B308" s="1">
        <f>IFERROR(__xludf.DUMMYFUNCTION("SPLIT(A308,"" "")"),3.0)</f>
        <v>3</v>
      </c>
      <c r="C308" s="1">
        <f>IFERROR(__xludf.DUMMYFUNCTION("""COMPUTED_VALUE"""),3.0)</f>
        <v>3</v>
      </c>
      <c r="D308" s="1">
        <f>IFERROR(__xludf.DUMMYFUNCTION("""COMPUTED_VALUE"""),5.0)</f>
        <v>5</v>
      </c>
      <c r="E308" s="1">
        <f>IFERROR(__xludf.DUMMYFUNCTION("""COMPUTED_VALUE"""),7.0)</f>
        <v>7</v>
      </c>
      <c r="F308" s="1">
        <f>IFERROR(__xludf.DUMMYFUNCTION("""COMPUTED_VALUE"""),4.0)</f>
        <v>4</v>
      </c>
      <c r="G308" s="1">
        <f>IFERROR(__xludf.DUMMYFUNCTION("""COMPUTED_VALUE"""),7.0)</f>
        <v>7</v>
      </c>
      <c r="H308" s="2">
        <f>IFERROR(__xludf.DUMMYFUNCTION("""COMPUTED_VALUE"""),13.0)</f>
        <v>13</v>
      </c>
      <c r="J308" s="1" t="b">
        <f t="array" ref="J308">IF(NOT(H308=""),AND(C308:H308&gt;B308:G308),IF(NOT(G308=""),AND(C308:G308&gt;B308:F308),IF(NOT(F308=""),AND(C308:F308&gt;B308:E308),AND(C308:E308&gt;B308:D308))))</f>
        <v>0</v>
      </c>
      <c r="K308" s="1" t="b">
        <f t="array" ref="K308">IF(NOT(H308=""),AND(C308:H308&lt;B308:G308),IF(NOT(G308=""),AND(C308:G308&lt;B308:F308),IF(NOT(F308=""),AND(C308:F308&lt;B308:E308),AND(C308:E308&lt;B308:D308))))</f>
        <v>0</v>
      </c>
      <c r="L308" s="1" t="b">
        <f t="array" ref="L308">IF(NOT(H308=""),AND(AND(ABS(C308:H308-B308:G308)&gt;0),AND(ABS(C308:H308-B308:G308)&lt;4)),IF(NOT(G308=""),AND(AND(ABS(C308:G308-B308:F308)&gt;0),AND(ABS(C308:G308-B308:F308)&lt;4)),IF(NOT(F308=""),AND(AND(ABS(C308:F308-B308:E308)&gt;0),AND(ABS(C308:F308-B308:E308)&lt;4)),AND(AND(ABS(C308:E308-B308:D308)&gt;0),AND(ABS(C308:E308-B308:D308)&lt;4)))))</f>
        <v>0</v>
      </c>
      <c r="M308" s="1" t="b">
        <f t="shared" si="1"/>
        <v>0</v>
      </c>
    </row>
    <row r="309" ht="15.75" customHeight="1">
      <c r="A309" s="1" t="s">
        <v>318</v>
      </c>
      <c r="B309" s="1">
        <f>IFERROR(__xludf.DUMMYFUNCTION("SPLIT(A309,"" "")"),49.0)</f>
        <v>49</v>
      </c>
      <c r="C309" s="1">
        <f>IFERROR(__xludf.DUMMYFUNCTION("""COMPUTED_VALUE"""),49.0)</f>
        <v>49</v>
      </c>
      <c r="D309" s="1">
        <f>IFERROR(__xludf.DUMMYFUNCTION("""COMPUTED_VALUE"""),52.0)</f>
        <v>52</v>
      </c>
      <c r="E309" s="1">
        <f>IFERROR(__xludf.DUMMYFUNCTION("""COMPUTED_VALUE"""),53.0)</f>
        <v>53</v>
      </c>
      <c r="F309" s="1">
        <f>IFERROR(__xludf.DUMMYFUNCTION("""COMPUTED_VALUE"""),53.0)</f>
        <v>53</v>
      </c>
      <c r="G309" s="1">
        <f>IFERROR(__xludf.DUMMYFUNCTION("""COMPUTED_VALUE"""),55.0)</f>
        <v>55</v>
      </c>
      <c r="H309" s="1">
        <f>IFERROR(__xludf.DUMMYFUNCTION("""COMPUTED_VALUE"""),58.0)</f>
        <v>58</v>
      </c>
      <c r="I309" s="1">
        <f>IFERROR(__xludf.DUMMYFUNCTION("""COMPUTED_VALUE"""),60.0)</f>
        <v>60</v>
      </c>
      <c r="J309" s="1" t="b">
        <f t="array" ref="J309">IF(NOT(H309=""),AND(C309:H309&gt;B309:G309),IF(NOT(G309=""),AND(C309:G309&gt;B309:F309),IF(NOT(F309=""),AND(C309:F309&gt;B309:E309),AND(C309:E309&gt;B309:D309))))</f>
        <v>0</v>
      </c>
      <c r="K309" s="1" t="b">
        <f t="array" ref="K309">IF(NOT(H309=""),AND(C309:H309&lt;B309:G309),IF(NOT(G309=""),AND(C309:G309&lt;B309:F309),IF(NOT(F309=""),AND(C309:F309&lt;B309:E309),AND(C309:E309&lt;B309:D309))))</f>
        <v>0</v>
      </c>
      <c r="L309" s="1" t="b">
        <f t="array" ref="L309">IF(NOT(H309=""),AND(AND(ABS(C309:H309-B309:G309)&gt;0),AND(ABS(C309:H309-B309:G309)&lt;4)),IF(NOT(G309=""),AND(AND(ABS(C309:G309-B309:F309)&gt;0),AND(ABS(C309:G309-B309:F309)&lt;4)),IF(NOT(F309=""),AND(AND(ABS(C309:F309-B309:E309)&gt;0),AND(ABS(C309:F309-B309:E309)&lt;4)),AND(AND(ABS(C309:E309-B309:D309)&gt;0),AND(ABS(C309:E309-B309:D309)&lt;4)))))</f>
        <v>0</v>
      </c>
      <c r="M309" s="1" t="b">
        <f t="shared" si="1"/>
        <v>0</v>
      </c>
    </row>
    <row r="310" ht="15.75" customHeight="1">
      <c r="A310" s="1" t="s">
        <v>319</v>
      </c>
      <c r="B310" s="1">
        <f>IFERROR(__xludf.DUMMYFUNCTION("SPLIT(A310,"" "")"),88.0)</f>
        <v>88</v>
      </c>
      <c r="C310" s="1">
        <f>IFERROR(__xludf.DUMMYFUNCTION("""COMPUTED_VALUE"""),88.0)</f>
        <v>88</v>
      </c>
      <c r="D310" s="1">
        <f>IFERROR(__xludf.DUMMYFUNCTION("""COMPUTED_VALUE"""),91.0)</f>
        <v>91</v>
      </c>
      <c r="E310" s="1">
        <f>IFERROR(__xludf.DUMMYFUNCTION("""COMPUTED_VALUE"""),94.0)</f>
        <v>94</v>
      </c>
      <c r="F310" s="1">
        <f>IFERROR(__xludf.DUMMYFUNCTION("""COMPUTED_VALUE"""),97.0)</f>
        <v>97</v>
      </c>
      <c r="G310" s="1">
        <f>IFERROR(__xludf.DUMMYFUNCTION("""COMPUTED_VALUE"""),97.0)</f>
        <v>97</v>
      </c>
      <c r="H310" s="2">
        <f>IFERROR(__xludf.DUMMYFUNCTION("""COMPUTED_VALUE"""),95.0)</f>
        <v>95</v>
      </c>
      <c r="J310" s="1" t="b">
        <f t="array" ref="J310">IF(NOT(H310=""),AND(C310:H310&gt;B310:G310),IF(NOT(G310=""),AND(C310:G310&gt;B310:F310),IF(NOT(F310=""),AND(C310:F310&gt;B310:E310),AND(C310:E310&gt;B310:D310))))</f>
        <v>0</v>
      </c>
      <c r="K310" s="1" t="b">
        <f t="array" ref="K310">IF(NOT(H310=""),AND(C310:H310&lt;B310:G310),IF(NOT(G310=""),AND(C310:G310&lt;B310:F310),IF(NOT(F310=""),AND(C310:F310&lt;B310:E310),AND(C310:E310&lt;B310:D310))))</f>
        <v>0</v>
      </c>
      <c r="L310" s="1" t="b">
        <f t="array" ref="L310">IF(NOT(H310=""),AND(AND(ABS(C310:H310-B310:G310)&gt;0),AND(ABS(C310:H310-B310:G310)&lt;4)),IF(NOT(G310=""),AND(AND(ABS(C310:G310-B310:F310)&gt;0),AND(ABS(C310:G310-B310:F310)&lt;4)),IF(NOT(F310=""),AND(AND(ABS(C310:F310-B310:E310)&gt;0),AND(ABS(C310:F310-B310:E310)&lt;4)),AND(AND(ABS(C310:E310-B310:D310)&gt;0),AND(ABS(C310:E310-B310:D310)&lt;4)))))</f>
        <v>0</v>
      </c>
      <c r="M310" s="1" t="b">
        <f t="shared" si="1"/>
        <v>0</v>
      </c>
    </row>
    <row r="311" ht="15.75" customHeight="1">
      <c r="A311" s="1" t="s">
        <v>320</v>
      </c>
      <c r="B311" s="1">
        <f>IFERROR(__xludf.DUMMYFUNCTION("SPLIT(A311,"" "")"),70.0)</f>
        <v>70</v>
      </c>
      <c r="C311" s="1">
        <f>IFERROR(__xludf.DUMMYFUNCTION("""COMPUTED_VALUE"""),70.0)</f>
        <v>70</v>
      </c>
      <c r="D311" s="1">
        <f>IFERROR(__xludf.DUMMYFUNCTION("""COMPUTED_VALUE"""),70.0)</f>
        <v>70</v>
      </c>
      <c r="E311" s="1">
        <f>IFERROR(__xludf.DUMMYFUNCTION("""COMPUTED_VALUE"""),73.0)</f>
        <v>73</v>
      </c>
      <c r="F311" s="1">
        <f>IFERROR(__xludf.DUMMYFUNCTION("""COMPUTED_VALUE"""),76.0)</f>
        <v>76</v>
      </c>
      <c r="G311" s="1">
        <f>IFERROR(__xludf.DUMMYFUNCTION("""COMPUTED_VALUE"""),79.0)</f>
        <v>79</v>
      </c>
      <c r="H311" s="2">
        <f>IFERROR(__xludf.DUMMYFUNCTION("""COMPUTED_VALUE"""),79.0)</f>
        <v>79</v>
      </c>
      <c r="J311" s="1" t="b">
        <f t="array" ref="J311">IF(NOT(H311=""),AND(C311:H311&gt;B311:G311),IF(NOT(G311=""),AND(C311:G311&gt;B311:F311),IF(NOT(F311=""),AND(C311:F311&gt;B311:E311),AND(C311:E311&gt;B311:D311))))</f>
        <v>0</v>
      </c>
      <c r="K311" s="1" t="b">
        <f t="array" ref="K311">IF(NOT(H311=""),AND(C311:H311&lt;B311:G311),IF(NOT(G311=""),AND(C311:G311&lt;B311:F311),IF(NOT(F311=""),AND(C311:F311&lt;B311:E311),AND(C311:E311&lt;B311:D311))))</f>
        <v>0</v>
      </c>
      <c r="L311" s="1" t="b">
        <f t="array" ref="L311">IF(NOT(H311=""),AND(AND(ABS(C311:H311-B311:G311)&gt;0),AND(ABS(C311:H311-B311:G311)&lt;4)),IF(NOT(G311=""),AND(AND(ABS(C311:G311-B311:F311)&gt;0),AND(ABS(C311:G311-B311:F311)&lt;4)),IF(NOT(F311=""),AND(AND(ABS(C311:F311-B311:E311)&gt;0),AND(ABS(C311:F311-B311:E311)&lt;4)),AND(AND(ABS(C311:E311-B311:D311)&gt;0),AND(ABS(C311:E311-B311:D311)&lt;4)))))</f>
        <v>0</v>
      </c>
      <c r="M311" s="1" t="b">
        <f t="shared" si="1"/>
        <v>0</v>
      </c>
    </row>
    <row r="312" ht="15.75" customHeight="1">
      <c r="A312" s="1" t="s">
        <v>321</v>
      </c>
      <c r="B312" s="1">
        <f>IFERROR(__xludf.DUMMYFUNCTION("SPLIT(A312,"" "")"),24.0)</f>
        <v>24</v>
      </c>
      <c r="C312" s="1">
        <f>IFERROR(__xludf.DUMMYFUNCTION("""COMPUTED_VALUE"""),24.0)</f>
        <v>24</v>
      </c>
      <c r="D312" s="1">
        <f>IFERROR(__xludf.DUMMYFUNCTION("""COMPUTED_VALUE"""),26.0)</f>
        <v>26</v>
      </c>
      <c r="E312" s="1">
        <f>IFERROR(__xludf.DUMMYFUNCTION("""COMPUTED_VALUE"""),26.0)</f>
        <v>26</v>
      </c>
      <c r="F312" s="1">
        <f>IFERROR(__xludf.DUMMYFUNCTION("""COMPUTED_VALUE"""),27.0)</f>
        <v>27</v>
      </c>
      <c r="G312" s="2">
        <f>IFERROR(__xludf.DUMMYFUNCTION("""COMPUTED_VALUE"""),31.0)</f>
        <v>31</v>
      </c>
      <c r="J312" s="1" t="b">
        <f t="array" ref="J312">IF(NOT(H312=""),AND(C312:H312&gt;B312:G312),IF(NOT(G312=""),AND(C312:G312&gt;B312:F312),IF(NOT(F312=""),AND(C312:F312&gt;B312:E312),AND(C312:E312&gt;B312:D312))))</f>
        <v>0</v>
      </c>
      <c r="K312" s="1" t="b">
        <f t="array" ref="K312">IF(NOT(H312=""),AND(C312:H312&lt;B312:G312),IF(NOT(G312=""),AND(C312:G312&lt;B312:F312),IF(NOT(F312=""),AND(C312:F312&lt;B312:E312),AND(C312:E312&lt;B312:D312))))</f>
        <v>0</v>
      </c>
      <c r="L312" s="1" t="b">
        <f t="array" ref="L312">IF(NOT(H312=""),AND(AND(ABS(C312:H312-B312:G312)&gt;0),AND(ABS(C312:H312-B312:G312)&lt;4)),IF(NOT(G312=""),AND(AND(ABS(C312:G312-B312:F312)&gt;0),AND(ABS(C312:G312-B312:F312)&lt;4)),IF(NOT(F312=""),AND(AND(ABS(C312:F312-B312:E312)&gt;0),AND(ABS(C312:F312-B312:E312)&lt;4)),AND(AND(ABS(C312:E312-B312:D312)&gt;0),AND(ABS(C312:E312-B312:D312)&lt;4)))))</f>
        <v>0</v>
      </c>
      <c r="M312" s="1" t="b">
        <f t="shared" si="1"/>
        <v>0</v>
      </c>
    </row>
    <row r="313" ht="15.75" customHeight="1">
      <c r="A313" s="1" t="s">
        <v>322</v>
      </c>
      <c r="B313" s="1">
        <f>IFERROR(__xludf.DUMMYFUNCTION("SPLIT(A313,"" "")"),75.0)</f>
        <v>75</v>
      </c>
      <c r="C313" s="1">
        <f>IFERROR(__xludf.DUMMYFUNCTION("""COMPUTED_VALUE"""),75.0)</f>
        <v>75</v>
      </c>
      <c r="D313" s="1">
        <f>IFERROR(__xludf.DUMMYFUNCTION("""COMPUTED_VALUE"""),75.0)</f>
        <v>75</v>
      </c>
      <c r="E313" s="1">
        <f>IFERROR(__xludf.DUMMYFUNCTION("""COMPUTED_VALUE"""),78.0)</f>
        <v>78</v>
      </c>
      <c r="F313" s="2">
        <f>IFERROR(__xludf.DUMMYFUNCTION("""COMPUTED_VALUE"""),83.0)</f>
        <v>83</v>
      </c>
      <c r="J313" s="1" t="b">
        <f t="array" ref="J313">IF(NOT(H313=""),AND(C313:H313&gt;B313:G313),IF(NOT(G313=""),AND(C313:G313&gt;B313:F313),IF(NOT(F313=""),AND(C313:F313&gt;B313:E313),AND(C313:E313&gt;B313:D313))))</f>
        <v>0</v>
      </c>
      <c r="K313" s="1" t="b">
        <f t="array" ref="K313">IF(NOT(H313=""),AND(C313:H313&lt;B313:G313),IF(NOT(G313=""),AND(C313:G313&lt;B313:F313),IF(NOT(F313=""),AND(C313:F313&lt;B313:E313),AND(C313:E313&lt;B313:D313))))</f>
        <v>0</v>
      </c>
      <c r="L313" s="1" t="b">
        <f t="array" ref="L313">IF(NOT(H313=""),AND(AND(ABS(C313:H313-B313:G313)&gt;0),AND(ABS(C313:H313-B313:G313)&lt;4)),IF(NOT(G313=""),AND(AND(ABS(C313:G313-B313:F313)&gt;0),AND(ABS(C313:G313-B313:F313)&lt;4)),IF(NOT(F313=""),AND(AND(ABS(C313:F313-B313:E313)&gt;0),AND(ABS(C313:F313-B313:E313)&lt;4)),AND(AND(ABS(C313:E313-B313:D313)&gt;0),AND(ABS(C313:E313-B313:D313)&lt;4)))))</f>
        <v>0</v>
      </c>
      <c r="M313" s="1" t="b">
        <f t="shared" si="1"/>
        <v>0</v>
      </c>
    </row>
    <row r="314" ht="15.75" customHeight="1">
      <c r="A314" s="1" t="s">
        <v>323</v>
      </c>
      <c r="B314" s="1">
        <f>IFERROR(__xludf.DUMMYFUNCTION("SPLIT(A314,"" "")"),22.0)</f>
        <v>22</v>
      </c>
      <c r="C314" s="1">
        <f>IFERROR(__xludf.DUMMYFUNCTION("""COMPUTED_VALUE"""),22.0)</f>
        <v>22</v>
      </c>
      <c r="D314" s="1">
        <f>IFERROR(__xludf.DUMMYFUNCTION("""COMPUTED_VALUE"""),25.0)</f>
        <v>25</v>
      </c>
      <c r="E314" s="1">
        <f>IFERROR(__xludf.DUMMYFUNCTION("""COMPUTED_VALUE"""),29.0)</f>
        <v>29</v>
      </c>
      <c r="F314" s="1">
        <f>IFERROR(__xludf.DUMMYFUNCTION("""COMPUTED_VALUE"""),30.0)</f>
        <v>30</v>
      </c>
      <c r="G314" s="1">
        <f>IFERROR(__xludf.DUMMYFUNCTION("""COMPUTED_VALUE"""),31.0)</f>
        <v>31</v>
      </c>
      <c r="H314" s="1">
        <f>IFERROR(__xludf.DUMMYFUNCTION("""COMPUTED_VALUE"""),33.0)</f>
        <v>33</v>
      </c>
      <c r="I314" s="1">
        <f>IFERROR(__xludf.DUMMYFUNCTION("""COMPUTED_VALUE"""),35.0)</f>
        <v>35</v>
      </c>
      <c r="J314" s="1" t="b">
        <f t="array" ref="J314">IF(NOT(H314=""),AND(C314:H314&gt;B314:G314),IF(NOT(G314=""),AND(C314:G314&gt;B314:F314),IF(NOT(F314=""),AND(C314:F314&gt;B314:E314),AND(C314:E314&gt;B314:D314))))</f>
        <v>0</v>
      </c>
      <c r="K314" s="1" t="b">
        <f t="array" ref="K314">IF(NOT(H314=""),AND(C314:H314&lt;B314:G314),IF(NOT(G314=""),AND(C314:G314&lt;B314:F314),IF(NOT(F314=""),AND(C314:F314&lt;B314:E314),AND(C314:E314&lt;B314:D314))))</f>
        <v>0</v>
      </c>
      <c r="L314" s="1" t="b">
        <f t="array" ref="L314">IF(NOT(H314=""),AND(AND(ABS(C314:H314-B314:G314)&gt;0),AND(ABS(C314:H314-B314:G314)&lt;4)),IF(NOT(G314=""),AND(AND(ABS(C314:G314-B314:F314)&gt;0),AND(ABS(C314:G314-B314:F314)&lt;4)),IF(NOT(F314=""),AND(AND(ABS(C314:F314-B314:E314)&gt;0),AND(ABS(C314:F314-B314:E314)&lt;4)),AND(AND(ABS(C314:E314-B314:D314)&gt;0),AND(ABS(C314:E314-B314:D314)&lt;4)))))</f>
        <v>0</v>
      </c>
      <c r="M314" s="1" t="b">
        <f t="shared" si="1"/>
        <v>0</v>
      </c>
    </row>
    <row r="315" ht="15.75" customHeight="1">
      <c r="A315" s="1" t="s">
        <v>324</v>
      </c>
      <c r="B315" s="1">
        <f>IFERROR(__xludf.DUMMYFUNCTION("SPLIT(A315,"" "")"),60.0)</f>
        <v>60</v>
      </c>
      <c r="C315" s="1">
        <f>IFERROR(__xludf.DUMMYFUNCTION("""COMPUTED_VALUE"""),60.0)</f>
        <v>60</v>
      </c>
      <c r="D315" s="1">
        <f>IFERROR(__xludf.DUMMYFUNCTION("""COMPUTED_VALUE"""),63.0)</f>
        <v>63</v>
      </c>
      <c r="E315" s="1">
        <f>IFERROR(__xludf.DUMMYFUNCTION("""COMPUTED_VALUE"""),67.0)</f>
        <v>67</v>
      </c>
      <c r="F315" s="2">
        <f>IFERROR(__xludf.DUMMYFUNCTION("""COMPUTED_VALUE"""),65.0)</f>
        <v>65</v>
      </c>
      <c r="J315" s="1" t="b">
        <f t="array" ref="J315">IF(NOT(H315=""),AND(C315:H315&gt;B315:G315),IF(NOT(G315=""),AND(C315:G315&gt;B315:F315),IF(NOT(F315=""),AND(C315:F315&gt;B315:E315),AND(C315:E315&gt;B315:D315))))</f>
        <v>0</v>
      </c>
      <c r="K315" s="1" t="b">
        <f t="array" ref="K315">IF(NOT(H315=""),AND(C315:H315&lt;B315:G315),IF(NOT(G315=""),AND(C315:G315&lt;B315:F315),IF(NOT(F315=""),AND(C315:F315&lt;B315:E315),AND(C315:E315&lt;B315:D315))))</f>
        <v>0</v>
      </c>
      <c r="L315" s="1" t="b">
        <f t="array" ref="L315">IF(NOT(H315=""),AND(AND(ABS(C315:H315-B315:G315)&gt;0),AND(ABS(C315:H315-B315:G315)&lt;4)),IF(NOT(G315=""),AND(AND(ABS(C315:G315-B315:F315)&gt;0),AND(ABS(C315:G315-B315:F315)&lt;4)),IF(NOT(F315=""),AND(AND(ABS(C315:F315-B315:E315)&gt;0),AND(ABS(C315:F315-B315:E315)&lt;4)),AND(AND(ABS(C315:E315-B315:D315)&gt;0),AND(ABS(C315:E315-B315:D315)&lt;4)))))</f>
        <v>0</v>
      </c>
      <c r="M315" s="1" t="b">
        <f t="shared" si="1"/>
        <v>0</v>
      </c>
    </row>
    <row r="316" ht="15.75" customHeight="1">
      <c r="A316" s="1" t="s">
        <v>325</v>
      </c>
      <c r="B316" s="1">
        <f>IFERROR(__xludf.DUMMYFUNCTION("SPLIT(A316,"" "")"),49.0)</f>
        <v>49</v>
      </c>
      <c r="C316" s="1">
        <f>IFERROR(__xludf.DUMMYFUNCTION("""COMPUTED_VALUE"""),49.0)</f>
        <v>49</v>
      </c>
      <c r="D316" s="1">
        <f>IFERROR(__xludf.DUMMYFUNCTION("""COMPUTED_VALUE"""),53.0)</f>
        <v>53</v>
      </c>
      <c r="E316" s="1">
        <f>IFERROR(__xludf.DUMMYFUNCTION("""COMPUTED_VALUE"""),56.0)</f>
        <v>56</v>
      </c>
      <c r="F316" s="1">
        <f>IFERROR(__xludf.DUMMYFUNCTION("""COMPUTED_VALUE"""),57.0)</f>
        <v>57</v>
      </c>
      <c r="G316" s="1">
        <f>IFERROR(__xludf.DUMMYFUNCTION("""COMPUTED_VALUE"""),59.0)</f>
        <v>59</v>
      </c>
      <c r="H316" s="2">
        <f>IFERROR(__xludf.DUMMYFUNCTION("""COMPUTED_VALUE"""),59.0)</f>
        <v>59</v>
      </c>
      <c r="J316" s="1" t="b">
        <f t="array" ref="J316">IF(NOT(H316=""),AND(C316:H316&gt;B316:G316),IF(NOT(G316=""),AND(C316:G316&gt;B316:F316),IF(NOT(F316=""),AND(C316:F316&gt;B316:E316),AND(C316:E316&gt;B316:D316))))</f>
        <v>0</v>
      </c>
      <c r="K316" s="1" t="b">
        <f t="array" ref="K316">IF(NOT(H316=""),AND(C316:H316&lt;B316:G316),IF(NOT(G316=""),AND(C316:G316&lt;B316:F316),IF(NOT(F316=""),AND(C316:F316&lt;B316:E316),AND(C316:E316&lt;B316:D316))))</f>
        <v>0</v>
      </c>
      <c r="L316" s="1" t="b">
        <f t="array" ref="L316">IF(NOT(H316=""),AND(AND(ABS(C316:H316-B316:G316)&gt;0),AND(ABS(C316:H316-B316:G316)&lt;4)),IF(NOT(G316=""),AND(AND(ABS(C316:G316-B316:F316)&gt;0),AND(ABS(C316:G316-B316:F316)&lt;4)),IF(NOT(F316=""),AND(AND(ABS(C316:F316-B316:E316)&gt;0),AND(ABS(C316:F316-B316:E316)&lt;4)),AND(AND(ABS(C316:E316-B316:D316)&gt;0),AND(ABS(C316:E316-B316:D316)&lt;4)))))</f>
        <v>0</v>
      </c>
      <c r="M316" s="1" t="b">
        <f t="shared" si="1"/>
        <v>0</v>
      </c>
    </row>
    <row r="317" ht="15.75" customHeight="1">
      <c r="A317" s="1" t="s">
        <v>326</v>
      </c>
      <c r="B317" s="1">
        <f>IFERROR(__xludf.DUMMYFUNCTION("SPLIT(A317,"" "")"),19.0)</f>
        <v>19</v>
      </c>
      <c r="C317" s="1">
        <f>IFERROR(__xludf.DUMMYFUNCTION("""COMPUTED_VALUE"""),19.0)</f>
        <v>19</v>
      </c>
      <c r="D317" s="1">
        <f>IFERROR(__xludf.DUMMYFUNCTION("""COMPUTED_VALUE"""),20.0)</f>
        <v>20</v>
      </c>
      <c r="E317" s="1">
        <f>IFERROR(__xludf.DUMMYFUNCTION("""COMPUTED_VALUE"""),22.0)</f>
        <v>22</v>
      </c>
      <c r="F317" s="1">
        <f>IFERROR(__xludf.DUMMYFUNCTION("""COMPUTED_VALUE"""),23.0)</f>
        <v>23</v>
      </c>
      <c r="G317" s="1">
        <f>IFERROR(__xludf.DUMMYFUNCTION("""COMPUTED_VALUE"""),27.0)</f>
        <v>27</v>
      </c>
      <c r="H317" s="2">
        <f>IFERROR(__xludf.DUMMYFUNCTION("""COMPUTED_VALUE"""),31.0)</f>
        <v>31</v>
      </c>
      <c r="J317" s="1" t="b">
        <f t="array" ref="J317">IF(NOT(H317=""),AND(C317:H317&gt;B317:G317),IF(NOT(G317=""),AND(C317:G317&gt;B317:F317),IF(NOT(F317=""),AND(C317:F317&gt;B317:E317),AND(C317:E317&gt;B317:D317))))</f>
        <v>0</v>
      </c>
      <c r="K317" s="1" t="b">
        <f t="array" ref="K317">IF(NOT(H317=""),AND(C317:H317&lt;B317:G317),IF(NOT(G317=""),AND(C317:G317&lt;B317:F317),IF(NOT(F317=""),AND(C317:F317&lt;B317:E317),AND(C317:E317&lt;B317:D317))))</f>
        <v>0</v>
      </c>
      <c r="L317" s="1" t="b">
        <f t="array" ref="L317">IF(NOT(H317=""),AND(AND(ABS(C317:H317-B317:G317)&gt;0),AND(ABS(C317:H317-B317:G317)&lt;4)),IF(NOT(G317=""),AND(AND(ABS(C317:G317-B317:F317)&gt;0),AND(ABS(C317:G317-B317:F317)&lt;4)),IF(NOT(F317=""),AND(AND(ABS(C317:F317-B317:E317)&gt;0),AND(ABS(C317:F317-B317:E317)&lt;4)),AND(AND(ABS(C317:E317-B317:D317)&gt;0),AND(ABS(C317:E317-B317:D317)&lt;4)))))</f>
        <v>0</v>
      </c>
      <c r="M317" s="1" t="b">
        <f t="shared" si="1"/>
        <v>0</v>
      </c>
    </row>
    <row r="318" ht="15.75" customHeight="1">
      <c r="A318" s="1" t="s">
        <v>327</v>
      </c>
      <c r="B318" s="1">
        <f>IFERROR(__xludf.DUMMYFUNCTION("SPLIT(A318,"" "")"),73.0)</f>
        <v>73</v>
      </c>
      <c r="C318" s="1">
        <f>IFERROR(__xludf.DUMMYFUNCTION("""COMPUTED_VALUE"""),73.0)</f>
        <v>73</v>
      </c>
      <c r="D318" s="1">
        <f>IFERROR(__xludf.DUMMYFUNCTION("""COMPUTED_VALUE"""),76.0)</f>
        <v>76</v>
      </c>
      <c r="E318" s="1">
        <f>IFERROR(__xludf.DUMMYFUNCTION("""COMPUTED_VALUE"""),80.0)</f>
        <v>80</v>
      </c>
      <c r="F318" s="2">
        <f>IFERROR(__xludf.DUMMYFUNCTION("""COMPUTED_VALUE"""),86.0)</f>
        <v>86</v>
      </c>
      <c r="J318" s="1" t="b">
        <f t="array" ref="J318">IF(NOT(H318=""),AND(C318:H318&gt;B318:G318),IF(NOT(G318=""),AND(C318:G318&gt;B318:F318),IF(NOT(F318=""),AND(C318:F318&gt;B318:E318),AND(C318:E318&gt;B318:D318))))</f>
        <v>0</v>
      </c>
      <c r="K318" s="1" t="b">
        <f t="array" ref="K318">IF(NOT(H318=""),AND(C318:H318&lt;B318:G318),IF(NOT(G318=""),AND(C318:G318&lt;B318:F318),IF(NOT(F318=""),AND(C318:F318&lt;B318:E318),AND(C318:E318&lt;B318:D318))))</f>
        <v>0</v>
      </c>
      <c r="L318" s="1" t="b">
        <f t="array" ref="L318">IF(NOT(H318=""),AND(AND(ABS(C318:H318-B318:G318)&gt;0),AND(ABS(C318:H318-B318:G318)&lt;4)),IF(NOT(G318=""),AND(AND(ABS(C318:G318-B318:F318)&gt;0),AND(ABS(C318:G318-B318:F318)&lt;4)),IF(NOT(F318=""),AND(AND(ABS(C318:F318-B318:E318)&gt;0),AND(ABS(C318:F318-B318:E318)&lt;4)),AND(AND(ABS(C318:E318-B318:D318)&gt;0),AND(ABS(C318:E318-B318:D318)&lt;4)))))</f>
        <v>0</v>
      </c>
      <c r="M318" s="1" t="b">
        <f t="shared" si="1"/>
        <v>0</v>
      </c>
    </row>
    <row r="319" ht="15.75" customHeight="1">
      <c r="A319" s="1" t="s">
        <v>328</v>
      </c>
      <c r="B319" s="1">
        <f>IFERROR(__xludf.DUMMYFUNCTION("SPLIT(A319,"" "")"),80.0)</f>
        <v>80</v>
      </c>
      <c r="C319" s="1">
        <f>IFERROR(__xludf.DUMMYFUNCTION("""COMPUTED_VALUE"""),80.0)</f>
        <v>80</v>
      </c>
      <c r="D319" s="1">
        <f>IFERROR(__xludf.DUMMYFUNCTION("""COMPUTED_VALUE"""),81.0)</f>
        <v>81</v>
      </c>
      <c r="E319" s="1">
        <f>IFERROR(__xludf.DUMMYFUNCTION("""COMPUTED_VALUE"""),84.0)</f>
        <v>84</v>
      </c>
      <c r="F319" s="1">
        <f>IFERROR(__xludf.DUMMYFUNCTION("""COMPUTED_VALUE"""),90.0)</f>
        <v>90</v>
      </c>
      <c r="G319" s="1">
        <f>IFERROR(__xludf.DUMMYFUNCTION("""COMPUTED_VALUE"""),92.0)</f>
        <v>92</v>
      </c>
      <c r="H319" s="1">
        <f>IFERROR(__xludf.DUMMYFUNCTION("""COMPUTED_VALUE"""),95.0)</f>
        <v>95</v>
      </c>
      <c r="I319" s="1">
        <f>IFERROR(__xludf.DUMMYFUNCTION("""COMPUTED_VALUE"""),98.0)</f>
        <v>98</v>
      </c>
      <c r="J319" s="1" t="b">
        <f t="array" ref="J319">IF(NOT(H319=""),AND(C319:H319&gt;B319:G319),IF(NOT(G319=""),AND(C319:G319&gt;B319:F319),IF(NOT(F319=""),AND(C319:F319&gt;B319:E319),AND(C319:E319&gt;B319:D319))))</f>
        <v>0</v>
      </c>
      <c r="K319" s="1" t="b">
        <f t="array" ref="K319">IF(NOT(H319=""),AND(C319:H319&lt;B319:G319),IF(NOT(G319=""),AND(C319:G319&lt;B319:F319),IF(NOT(F319=""),AND(C319:F319&lt;B319:E319),AND(C319:E319&lt;B319:D319))))</f>
        <v>0</v>
      </c>
      <c r="L319" s="1" t="b">
        <f t="array" ref="L319">IF(NOT(H319=""),AND(AND(ABS(C319:H319-B319:G319)&gt;0),AND(ABS(C319:H319-B319:G319)&lt;4)),IF(NOT(G319=""),AND(AND(ABS(C319:G319-B319:F319)&gt;0),AND(ABS(C319:G319-B319:F319)&lt;4)),IF(NOT(F319=""),AND(AND(ABS(C319:F319-B319:E319)&gt;0),AND(ABS(C319:F319-B319:E319)&lt;4)),AND(AND(ABS(C319:E319-B319:D319)&gt;0),AND(ABS(C319:E319-B319:D319)&lt;4)))))</f>
        <v>0</v>
      </c>
      <c r="M319" s="1" t="b">
        <f t="shared" si="1"/>
        <v>0</v>
      </c>
    </row>
    <row r="320" ht="15.75" customHeight="1">
      <c r="A320" s="1" t="s">
        <v>329</v>
      </c>
      <c r="B320" s="1">
        <f>IFERROR(__xludf.DUMMYFUNCTION("SPLIT(A320,"" "")"),42.0)</f>
        <v>42</v>
      </c>
      <c r="C320" s="1">
        <f>IFERROR(__xludf.DUMMYFUNCTION("""COMPUTED_VALUE"""),42.0)</f>
        <v>42</v>
      </c>
      <c r="D320" s="1">
        <f>IFERROR(__xludf.DUMMYFUNCTION("""COMPUTED_VALUE"""),49.0)</f>
        <v>49</v>
      </c>
      <c r="E320" s="1">
        <f>IFERROR(__xludf.DUMMYFUNCTION("""COMPUTED_VALUE"""),51.0)</f>
        <v>51</v>
      </c>
      <c r="F320" s="1">
        <f>IFERROR(__xludf.DUMMYFUNCTION("""COMPUTED_VALUE"""),52.0)</f>
        <v>52</v>
      </c>
      <c r="G320" s="1">
        <f>IFERROR(__xludf.DUMMYFUNCTION("""COMPUTED_VALUE"""),54.0)</f>
        <v>54</v>
      </c>
      <c r="H320" s="2">
        <f>IFERROR(__xludf.DUMMYFUNCTION("""COMPUTED_VALUE"""),53.0)</f>
        <v>53</v>
      </c>
      <c r="J320" s="1" t="b">
        <f t="array" ref="J320">IF(NOT(H320=""),AND(C320:H320&gt;B320:G320),IF(NOT(G320=""),AND(C320:G320&gt;B320:F320),IF(NOT(F320=""),AND(C320:F320&gt;B320:E320),AND(C320:E320&gt;B320:D320))))</f>
        <v>0</v>
      </c>
      <c r="K320" s="1" t="b">
        <f t="array" ref="K320">IF(NOT(H320=""),AND(C320:H320&lt;B320:G320),IF(NOT(G320=""),AND(C320:G320&lt;B320:F320),IF(NOT(F320=""),AND(C320:F320&lt;B320:E320),AND(C320:E320&lt;B320:D320))))</f>
        <v>0</v>
      </c>
      <c r="L320" s="1" t="b">
        <f t="array" ref="L320">IF(NOT(H320=""),AND(AND(ABS(C320:H320-B320:G320)&gt;0),AND(ABS(C320:H320-B320:G320)&lt;4)),IF(NOT(G320=""),AND(AND(ABS(C320:G320-B320:F320)&gt;0),AND(ABS(C320:G320-B320:F320)&lt;4)),IF(NOT(F320=""),AND(AND(ABS(C320:F320-B320:E320)&gt;0),AND(ABS(C320:F320-B320:E320)&lt;4)),AND(AND(ABS(C320:E320-B320:D320)&gt;0),AND(ABS(C320:E320-B320:D320)&lt;4)))))</f>
        <v>0</v>
      </c>
      <c r="M320" s="1" t="b">
        <f t="shared" si="1"/>
        <v>0</v>
      </c>
    </row>
    <row r="321" ht="15.75" customHeight="1">
      <c r="A321" s="1" t="s">
        <v>330</v>
      </c>
      <c r="B321" s="1">
        <f>IFERROR(__xludf.DUMMYFUNCTION("SPLIT(A321,"" "")"),35.0)</f>
        <v>35</v>
      </c>
      <c r="C321" s="1">
        <f>IFERROR(__xludf.DUMMYFUNCTION("""COMPUTED_VALUE"""),35.0)</f>
        <v>35</v>
      </c>
      <c r="D321" s="1">
        <f>IFERROR(__xludf.DUMMYFUNCTION("""COMPUTED_VALUE"""),38.0)</f>
        <v>38</v>
      </c>
      <c r="E321" s="1">
        <f>IFERROR(__xludf.DUMMYFUNCTION("""COMPUTED_VALUE"""),39.0)</f>
        <v>39</v>
      </c>
      <c r="F321" s="1">
        <f>IFERROR(__xludf.DUMMYFUNCTION("""COMPUTED_VALUE"""),40.0)</f>
        <v>40</v>
      </c>
      <c r="G321" s="1">
        <f>IFERROR(__xludf.DUMMYFUNCTION("""COMPUTED_VALUE"""),45.0)</f>
        <v>45</v>
      </c>
      <c r="H321" s="2">
        <f>IFERROR(__xludf.DUMMYFUNCTION("""COMPUTED_VALUE"""),45.0)</f>
        <v>45</v>
      </c>
      <c r="J321" s="1" t="b">
        <f t="array" ref="J321">IF(NOT(H321=""),AND(C321:H321&gt;B321:G321),IF(NOT(G321=""),AND(C321:G321&gt;B321:F321),IF(NOT(F321=""),AND(C321:F321&gt;B321:E321),AND(C321:E321&gt;B321:D321))))</f>
        <v>0</v>
      </c>
      <c r="K321" s="1" t="b">
        <f t="array" ref="K321">IF(NOT(H321=""),AND(C321:H321&lt;B321:G321),IF(NOT(G321=""),AND(C321:G321&lt;B321:F321),IF(NOT(F321=""),AND(C321:F321&lt;B321:E321),AND(C321:E321&lt;B321:D321))))</f>
        <v>0</v>
      </c>
      <c r="L321" s="1" t="b">
        <f t="array" ref="L321">IF(NOT(H321=""),AND(AND(ABS(C321:H321-B321:G321)&gt;0),AND(ABS(C321:H321-B321:G321)&lt;4)),IF(NOT(G321=""),AND(AND(ABS(C321:G321-B321:F321)&gt;0),AND(ABS(C321:G321-B321:F321)&lt;4)),IF(NOT(F321=""),AND(AND(ABS(C321:F321-B321:E321)&gt;0),AND(ABS(C321:F321-B321:E321)&lt;4)),AND(AND(ABS(C321:E321-B321:D321)&gt;0),AND(ABS(C321:E321-B321:D321)&lt;4)))))</f>
        <v>0</v>
      </c>
      <c r="M321" s="1" t="b">
        <f t="shared" si="1"/>
        <v>0</v>
      </c>
    </row>
    <row r="322" ht="15.75" customHeight="1">
      <c r="A322" s="1" t="s">
        <v>331</v>
      </c>
      <c r="B322" s="1">
        <f>IFERROR(__xludf.DUMMYFUNCTION("SPLIT(A322,"" "")"),29.0)</f>
        <v>29</v>
      </c>
      <c r="C322" s="1">
        <f>IFERROR(__xludf.DUMMYFUNCTION("""COMPUTED_VALUE"""),29.0)</f>
        <v>29</v>
      </c>
      <c r="D322" s="1">
        <f>IFERROR(__xludf.DUMMYFUNCTION("""COMPUTED_VALUE"""),30.0)</f>
        <v>30</v>
      </c>
      <c r="E322" s="1">
        <f>IFERROR(__xludf.DUMMYFUNCTION("""COMPUTED_VALUE"""),37.0)</f>
        <v>37</v>
      </c>
      <c r="F322" s="2">
        <f>IFERROR(__xludf.DUMMYFUNCTION("""COMPUTED_VALUE"""),41.0)</f>
        <v>41</v>
      </c>
      <c r="J322" s="1" t="b">
        <f t="array" ref="J322">IF(NOT(H322=""),AND(C322:H322&gt;B322:G322),IF(NOT(G322=""),AND(C322:G322&gt;B322:F322),IF(NOT(F322=""),AND(C322:F322&gt;B322:E322),AND(C322:E322&gt;B322:D322))))</f>
        <v>0</v>
      </c>
      <c r="K322" s="1" t="b">
        <f t="array" ref="K322">IF(NOT(H322=""),AND(C322:H322&lt;B322:G322),IF(NOT(G322=""),AND(C322:G322&lt;B322:F322),IF(NOT(F322=""),AND(C322:F322&lt;B322:E322),AND(C322:E322&lt;B322:D322))))</f>
        <v>0</v>
      </c>
      <c r="L322" s="1" t="b">
        <f t="array" ref="L322">IF(NOT(H322=""),AND(AND(ABS(C322:H322-B322:G322)&gt;0),AND(ABS(C322:H322-B322:G322)&lt;4)),IF(NOT(G322=""),AND(AND(ABS(C322:G322-B322:F322)&gt;0),AND(ABS(C322:G322-B322:F322)&lt;4)),IF(NOT(F322=""),AND(AND(ABS(C322:F322-B322:E322)&gt;0),AND(ABS(C322:F322-B322:E322)&lt;4)),AND(AND(ABS(C322:E322-B322:D322)&gt;0),AND(ABS(C322:E322-B322:D322)&lt;4)))))</f>
        <v>0</v>
      </c>
      <c r="M322" s="1" t="b">
        <f t="shared" si="1"/>
        <v>0</v>
      </c>
    </row>
    <row r="323" ht="15.75" customHeight="1">
      <c r="A323" s="1" t="s">
        <v>332</v>
      </c>
      <c r="B323" s="1">
        <f>IFERROR(__xludf.DUMMYFUNCTION("SPLIT(A323,"" "")"),46.0)</f>
        <v>46</v>
      </c>
      <c r="C323" s="1">
        <f>IFERROR(__xludf.DUMMYFUNCTION("""COMPUTED_VALUE"""),46.0)</f>
        <v>46</v>
      </c>
      <c r="D323" s="1">
        <f>IFERROR(__xludf.DUMMYFUNCTION("""COMPUTED_VALUE"""),49.0)</f>
        <v>49</v>
      </c>
      <c r="E323" s="1">
        <f>IFERROR(__xludf.DUMMYFUNCTION("""COMPUTED_VALUE"""),50.0)</f>
        <v>50</v>
      </c>
      <c r="F323" s="1">
        <f>IFERROR(__xludf.DUMMYFUNCTION("""COMPUTED_VALUE"""),56.0)</f>
        <v>56</v>
      </c>
      <c r="G323" s="2">
        <f>IFERROR(__xludf.DUMMYFUNCTION("""COMPUTED_VALUE"""),63.0)</f>
        <v>63</v>
      </c>
      <c r="J323" s="1" t="b">
        <f t="array" ref="J323">IF(NOT(H323=""),AND(C323:H323&gt;B323:G323),IF(NOT(G323=""),AND(C323:G323&gt;B323:F323),IF(NOT(F323=""),AND(C323:F323&gt;B323:E323),AND(C323:E323&gt;B323:D323))))</f>
        <v>0</v>
      </c>
      <c r="K323" s="1" t="b">
        <f t="array" ref="K323">IF(NOT(H323=""),AND(C323:H323&lt;B323:G323),IF(NOT(G323=""),AND(C323:G323&lt;B323:F323),IF(NOT(F323=""),AND(C323:F323&lt;B323:E323),AND(C323:E323&lt;B323:D323))))</f>
        <v>0</v>
      </c>
      <c r="L323" s="1" t="b">
        <f t="array" ref="L323">IF(NOT(H323=""),AND(AND(ABS(C323:H323-B323:G323)&gt;0),AND(ABS(C323:H323-B323:G323)&lt;4)),IF(NOT(G323=""),AND(AND(ABS(C323:G323-B323:F323)&gt;0),AND(ABS(C323:G323-B323:F323)&lt;4)),IF(NOT(F323=""),AND(AND(ABS(C323:F323-B323:E323)&gt;0),AND(ABS(C323:F323-B323:E323)&lt;4)),AND(AND(ABS(C323:E323-B323:D323)&gt;0),AND(ABS(C323:E323-B323:D323)&lt;4)))))</f>
        <v>0</v>
      </c>
      <c r="M323" s="1" t="b">
        <f t="shared" si="1"/>
        <v>0</v>
      </c>
    </row>
    <row r="324" ht="15.75" customHeight="1">
      <c r="A324" s="1" t="s">
        <v>333</v>
      </c>
      <c r="B324" s="1">
        <f>IFERROR(__xludf.DUMMYFUNCTION("SPLIT(A324,"" "")"),57.0)</f>
        <v>57</v>
      </c>
      <c r="C324" s="1">
        <f>IFERROR(__xludf.DUMMYFUNCTION("""COMPUTED_VALUE"""),61.0)</f>
        <v>61</v>
      </c>
      <c r="D324" s="1">
        <f>IFERROR(__xludf.DUMMYFUNCTION("""COMPUTED_VALUE"""),64.0)</f>
        <v>64</v>
      </c>
      <c r="E324" s="1">
        <f>IFERROR(__xludf.DUMMYFUNCTION("""COMPUTED_VALUE"""),67.0)</f>
        <v>67</v>
      </c>
      <c r="F324" s="1">
        <f>IFERROR(__xludf.DUMMYFUNCTION("""COMPUTED_VALUE"""),68.0)</f>
        <v>68</v>
      </c>
      <c r="G324" s="1">
        <f>IFERROR(__xludf.DUMMYFUNCTION("""COMPUTED_VALUE"""),70.0)</f>
        <v>70</v>
      </c>
      <c r="H324" s="1">
        <f>IFERROR(__xludf.DUMMYFUNCTION("""COMPUTED_VALUE"""),71.0)</f>
        <v>71</v>
      </c>
      <c r="I324" s="1">
        <f>IFERROR(__xludf.DUMMYFUNCTION("""COMPUTED_VALUE"""),72.0)</f>
        <v>72</v>
      </c>
      <c r="J324" s="1" t="b">
        <f t="array" ref="J324">IF(NOT(H324=""),AND(C324:H324&gt;B324:G324),IF(NOT(G324=""),AND(C324:G324&gt;B324:F324),IF(NOT(F324=""),AND(C324:F324&gt;B324:E324),AND(C324:E324&gt;B324:D324))))</f>
        <v>1</v>
      </c>
      <c r="K324" s="1" t="b">
        <f t="array" ref="K324">IF(NOT(H324=""),AND(C324:H324&lt;B324:G324),IF(NOT(G324=""),AND(C324:G324&lt;B324:F324),IF(NOT(F324=""),AND(C324:F324&lt;B324:E324),AND(C324:E324&lt;B324:D324))))</f>
        <v>0</v>
      </c>
      <c r="L324" s="1" t="b">
        <f t="array" ref="L324">IF(NOT(H324=""),AND(AND(ABS(C324:H324-B324:G324)&gt;0),AND(ABS(C324:H324-B324:G324)&lt;4)),IF(NOT(G324=""),AND(AND(ABS(C324:G324-B324:F324)&gt;0),AND(ABS(C324:G324-B324:F324)&lt;4)),IF(NOT(F324=""),AND(AND(ABS(C324:F324-B324:E324)&gt;0),AND(ABS(C324:F324-B324:E324)&lt;4)),AND(AND(ABS(C324:E324-B324:D324)&gt;0),AND(ABS(C324:E324-B324:D324)&lt;4)))))</f>
        <v>0</v>
      </c>
      <c r="M324" s="1" t="b">
        <f t="shared" si="1"/>
        <v>0</v>
      </c>
    </row>
    <row r="325" ht="15.75" customHeight="1">
      <c r="A325" s="1" t="s">
        <v>334</v>
      </c>
      <c r="B325" s="1">
        <f>IFERROR(__xludf.DUMMYFUNCTION("SPLIT(A325,"" "")"),83.0)</f>
        <v>83</v>
      </c>
      <c r="C325" s="1">
        <f>IFERROR(__xludf.DUMMYFUNCTION("""COMPUTED_VALUE"""),87.0)</f>
        <v>87</v>
      </c>
      <c r="D325" s="1">
        <f>IFERROR(__xludf.DUMMYFUNCTION("""COMPUTED_VALUE"""),90.0)</f>
        <v>90</v>
      </c>
      <c r="E325" s="1">
        <f>IFERROR(__xludf.DUMMYFUNCTION("""COMPUTED_VALUE"""),91.0)</f>
        <v>91</v>
      </c>
      <c r="F325" s="1">
        <f>IFERROR(__xludf.DUMMYFUNCTION("""COMPUTED_VALUE"""),92.0)</f>
        <v>92</v>
      </c>
      <c r="G325" s="1">
        <f>IFERROR(__xludf.DUMMYFUNCTION("""COMPUTED_VALUE"""),93.0)</f>
        <v>93</v>
      </c>
      <c r="H325" s="2">
        <f>IFERROR(__xludf.DUMMYFUNCTION("""COMPUTED_VALUE"""),92.0)</f>
        <v>92</v>
      </c>
      <c r="J325" s="1" t="b">
        <f t="array" ref="J325">IF(NOT(H325=""),AND(C325:H325&gt;B325:G325),IF(NOT(G325=""),AND(C325:G325&gt;B325:F325),IF(NOT(F325=""),AND(C325:F325&gt;B325:E325),AND(C325:E325&gt;B325:D325))))</f>
        <v>0</v>
      </c>
      <c r="K325" s="1" t="b">
        <f t="array" ref="K325">IF(NOT(H325=""),AND(C325:H325&lt;B325:G325),IF(NOT(G325=""),AND(C325:G325&lt;B325:F325),IF(NOT(F325=""),AND(C325:F325&lt;B325:E325),AND(C325:E325&lt;B325:D325))))</f>
        <v>0</v>
      </c>
      <c r="L325" s="1" t="b">
        <f t="array" ref="L325">IF(NOT(H325=""),AND(AND(ABS(C325:H325-B325:G325)&gt;0),AND(ABS(C325:H325-B325:G325)&lt;4)),IF(NOT(G325=""),AND(AND(ABS(C325:G325-B325:F325)&gt;0),AND(ABS(C325:G325-B325:F325)&lt;4)),IF(NOT(F325=""),AND(AND(ABS(C325:F325-B325:E325)&gt;0),AND(ABS(C325:F325-B325:E325)&lt;4)),AND(AND(ABS(C325:E325-B325:D325)&gt;0),AND(ABS(C325:E325-B325:D325)&lt;4)))))</f>
        <v>0</v>
      </c>
      <c r="M325" s="1" t="b">
        <f t="shared" si="1"/>
        <v>0</v>
      </c>
    </row>
    <row r="326" ht="15.75" customHeight="1">
      <c r="A326" s="1" t="s">
        <v>335</v>
      </c>
      <c r="B326" s="1">
        <f>IFERROR(__xludf.DUMMYFUNCTION("SPLIT(A326,"" "")"),30.0)</f>
        <v>30</v>
      </c>
      <c r="C326" s="1">
        <f>IFERROR(__xludf.DUMMYFUNCTION("""COMPUTED_VALUE"""),34.0)</f>
        <v>34</v>
      </c>
      <c r="D326" s="1">
        <f>IFERROR(__xludf.DUMMYFUNCTION("""COMPUTED_VALUE"""),35.0)</f>
        <v>35</v>
      </c>
      <c r="E326" s="1">
        <f>IFERROR(__xludf.DUMMYFUNCTION("""COMPUTED_VALUE"""),36.0)</f>
        <v>36</v>
      </c>
      <c r="F326" s="1">
        <f>IFERROR(__xludf.DUMMYFUNCTION("""COMPUTED_VALUE"""),37.0)</f>
        <v>37</v>
      </c>
      <c r="G326" s="1">
        <f>IFERROR(__xludf.DUMMYFUNCTION("""COMPUTED_VALUE"""),39.0)</f>
        <v>39</v>
      </c>
      <c r="H326" s="2">
        <f>IFERROR(__xludf.DUMMYFUNCTION("""COMPUTED_VALUE"""),39.0)</f>
        <v>39</v>
      </c>
      <c r="J326" s="1" t="b">
        <f t="array" ref="J326">IF(NOT(H326=""),AND(C326:H326&gt;B326:G326),IF(NOT(G326=""),AND(C326:G326&gt;B326:F326),IF(NOT(F326=""),AND(C326:F326&gt;B326:E326),AND(C326:E326&gt;B326:D326))))</f>
        <v>0</v>
      </c>
      <c r="K326" s="1" t="b">
        <f t="array" ref="K326">IF(NOT(H326=""),AND(C326:H326&lt;B326:G326),IF(NOT(G326=""),AND(C326:G326&lt;B326:F326),IF(NOT(F326=""),AND(C326:F326&lt;B326:E326),AND(C326:E326&lt;B326:D326))))</f>
        <v>0</v>
      </c>
      <c r="L326" s="1" t="b">
        <f t="array" ref="L326">IF(NOT(H326=""),AND(AND(ABS(C326:H326-B326:G326)&gt;0),AND(ABS(C326:H326-B326:G326)&lt;4)),IF(NOT(G326=""),AND(AND(ABS(C326:G326-B326:F326)&gt;0),AND(ABS(C326:G326-B326:F326)&lt;4)),IF(NOT(F326=""),AND(AND(ABS(C326:F326-B326:E326)&gt;0),AND(ABS(C326:F326-B326:E326)&lt;4)),AND(AND(ABS(C326:E326-B326:D326)&gt;0),AND(ABS(C326:E326-B326:D326)&lt;4)))))</f>
        <v>0</v>
      </c>
      <c r="M326" s="1" t="b">
        <f t="shared" si="1"/>
        <v>0</v>
      </c>
    </row>
    <row r="327" ht="15.75" customHeight="1">
      <c r="A327" s="1" t="s">
        <v>336</v>
      </c>
      <c r="B327" s="1">
        <f>IFERROR(__xludf.DUMMYFUNCTION("SPLIT(A327,"" "")"),66.0)</f>
        <v>66</v>
      </c>
      <c r="C327" s="1">
        <f>IFERROR(__xludf.DUMMYFUNCTION("""COMPUTED_VALUE"""),70.0)</f>
        <v>70</v>
      </c>
      <c r="D327" s="1">
        <f>IFERROR(__xludf.DUMMYFUNCTION("""COMPUTED_VALUE"""),73.0)</f>
        <v>73</v>
      </c>
      <c r="E327" s="1">
        <f>IFERROR(__xludf.DUMMYFUNCTION("""COMPUTED_VALUE"""),76.0)</f>
        <v>76</v>
      </c>
      <c r="F327" s="1">
        <f>IFERROR(__xludf.DUMMYFUNCTION("""COMPUTED_VALUE"""),77.0)</f>
        <v>77</v>
      </c>
      <c r="G327" s="2">
        <f>IFERROR(__xludf.DUMMYFUNCTION("""COMPUTED_VALUE"""),81.0)</f>
        <v>81</v>
      </c>
      <c r="J327" s="1" t="b">
        <f t="array" ref="J327">IF(NOT(H327=""),AND(C327:H327&gt;B327:G327),IF(NOT(G327=""),AND(C327:G327&gt;B327:F327),IF(NOT(F327=""),AND(C327:F327&gt;B327:E327),AND(C327:E327&gt;B327:D327))))</f>
        <v>1</v>
      </c>
      <c r="K327" s="1" t="b">
        <f t="array" ref="K327">IF(NOT(H327=""),AND(C327:H327&lt;B327:G327),IF(NOT(G327=""),AND(C327:G327&lt;B327:F327),IF(NOT(F327=""),AND(C327:F327&lt;B327:E327),AND(C327:E327&lt;B327:D327))))</f>
        <v>0</v>
      </c>
      <c r="L327" s="1" t="b">
        <f t="array" ref="L327">IF(NOT(H327=""),AND(AND(ABS(C327:H327-B327:G327)&gt;0),AND(ABS(C327:H327-B327:G327)&lt;4)),IF(NOT(G327=""),AND(AND(ABS(C327:G327-B327:F327)&gt;0),AND(ABS(C327:G327-B327:F327)&lt;4)),IF(NOT(F327=""),AND(AND(ABS(C327:F327-B327:E327)&gt;0),AND(ABS(C327:F327-B327:E327)&lt;4)),AND(AND(ABS(C327:E327-B327:D327)&gt;0),AND(ABS(C327:E327-B327:D327)&lt;4)))))</f>
        <v>0</v>
      </c>
      <c r="M327" s="1" t="b">
        <f t="shared" si="1"/>
        <v>0</v>
      </c>
    </row>
    <row r="328" ht="15.75" customHeight="1">
      <c r="A328" s="1" t="s">
        <v>337</v>
      </c>
      <c r="B328" s="1">
        <f>IFERROR(__xludf.DUMMYFUNCTION("SPLIT(A328,"" "")"),14.0)</f>
        <v>14</v>
      </c>
      <c r="C328" s="1">
        <f>IFERROR(__xludf.DUMMYFUNCTION("""COMPUTED_VALUE"""),18.0)</f>
        <v>18</v>
      </c>
      <c r="D328" s="1">
        <f>IFERROR(__xludf.DUMMYFUNCTION("""COMPUTED_VALUE"""),20.0)</f>
        <v>20</v>
      </c>
      <c r="E328" s="1">
        <f>IFERROR(__xludf.DUMMYFUNCTION("""COMPUTED_VALUE"""),22.0)</f>
        <v>22</v>
      </c>
      <c r="F328" s="1">
        <f>IFERROR(__xludf.DUMMYFUNCTION("""COMPUTED_VALUE"""),23.0)</f>
        <v>23</v>
      </c>
      <c r="G328" s="1">
        <f>IFERROR(__xludf.DUMMYFUNCTION("""COMPUTED_VALUE"""),26.0)</f>
        <v>26</v>
      </c>
      <c r="H328" s="1">
        <f>IFERROR(__xludf.DUMMYFUNCTION("""COMPUTED_VALUE"""),29.0)</f>
        <v>29</v>
      </c>
      <c r="I328" s="1">
        <f>IFERROR(__xludf.DUMMYFUNCTION("""COMPUTED_VALUE"""),34.0)</f>
        <v>34</v>
      </c>
      <c r="J328" s="1" t="b">
        <f t="array" ref="J328">IF(NOT(H328=""),AND(C328:H328&gt;B328:G328),IF(NOT(G328=""),AND(C328:G328&gt;B328:F328),IF(NOT(F328=""),AND(C328:F328&gt;B328:E328),AND(C328:E328&gt;B328:D328))))</f>
        <v>1</v>
      </c>
      <c r="K328" s="1" t="b">
        <f t="array" ref="K328">IF(NOT(H328=""),AND(C328:H328&lt;B328:G328),IF(NOT(G328=""),AND(C328:G328&lt;B328:F328),IF(NOT(F328=""),AND(C328:F328&lt;B328:E328),AND(C328:E328&lt;B328:D328))))</f>
        <v>0</v>
      </c>
      <c r="L328" s="1" t="b">
        <f t="array" ref="L328">IF(NOT(H328=""),AND(AND(ABS(C328:H328-B328:G328)&gt;0),AND(ABS(C328:H328-B328:G328)&lt;4)),IF(NOT(G328=""),AND(AND(ABS(C328:G328-B328:F328)&gt;0),AND(ABS(C328:G328-B328:F328)&lt;4)),IF(NOT(F328=""),AND(AND(ABS(C328:F328-B328:E328)&gt;0),AND(ABS(C328:F328-B328:E328)&lt;4)),AND(AND(ABS(C328:E328-B328:D328)&gt;0),AND(ABS(C328:E328-B328:D328)&lt;4)))))</f>
        <v>0</v>
      </c>
      <c r="M328" s="1" t="b">
        <f t="shared" si="1"/>
        <v>0</v>
      </c>
    </row>
    <row r="329" ht="15.75" customHeight="1">
      <c r="A329" s="1" t="s">
        <v>338</v>
      </c>
      <c r="B329" s="1">
        <f>IFERROR(__xludf.DUMMYFUNCTION("SPLIT(A329,"" "")"),78.0)</f>
        <v>78</v>
      </c>
      <c r="C329" s="1">
        <f>IFERROR(__xludf.DUMMYFUNCTION("""COMPUTED_VALUE"""),82.0)</f>
        <v>82</v>
      </c>
      <c r="D329" s="1">
        <f>IFERROR(__xludf.DUMMYFUNCTION("""COMPUTED_VALUE"""),83.0)</f>
        <v>83</v>
      </c>
      <c r="E329" s="1">
        <f>IFERROR(__xludf.DUMMYFUNCTION("""COMPUTED_VALUE"""),86.0)</f>
        <v>86</v>
      </c>
      <c r="F329" s="1">
        <f>IFERROR(__xludf.DUMMYFUNCTION("""COMPUTED_VALUE"""),88.0)</f>
        <v>88</v>
      </c>
      <c r="G329" s="1">
        <f>IFERROR(__xludf.DUMMYFUNCTION("""COMPUTED_VALUE"""),89.0)</f>
        <v>89</v>
      </c>
      <c r="H329" s="1">
        <f>IFERROR(__xludf.DUMMYFUNCTION("""COMPUTED_VALUE"""),86.0)</f>
        <v>86</v>
      </c>
      <c r="I329" s="1">
        <f>IFERROR(__xludf.DUMMYFUNCTION("""COMPUTED_VALUE"""),89.0)</f>
        <v>89</v>
      </c>
      <c r="J329" s="1" t="b">
        <f t="array" ref="J329">IF(NOT(H329=""),AND(C329:H329&gt;B329:G329),IF(NOT(G329=""),AND(C329:G329&gt;B329:F329),IF(NOT(F329=""),AND(C329:F329&gt;B329:E329),AND(C329:E329&gt;B329:D329))))</f>
        <v>0</v>
      </c>
      <c r="K329" s="1" t="b">
        <f t="array" ref="K329">IF(NOT(H329=""),AND(C329:H329&lt;B329:G329),IF(NOT(G329=""),AND(C329:G329&lt;B329:F329),IF(NOT(F329=""),AND(C329:F329&lt;B329:E329),AND(C329:E329&lt;B329:D329))))</f>
        <v>0</v>
      </c>
      <c r="L329" s="1" t="b">
        <f t="array" ref="L329">IF(NOT(H329=""),AND(AND(ABS(C329:H329-B329:G329)&gt;0),AND(ABS(C329:H329-B329:G329)&lt;4)),IF(NOT(G329=""),AND(AND(ABS(C329:G329-B329:F329)&gt;0),AND(ABS(C329:G329-B329:F329)&lt;4)),IF(NOT(F329=""),AND(AND(ABS(C329:F329-B329:E329)&gt;0),AND(ABS(C329:F329-B329:E329)&lt;4)),AND(AND(ABS(C329:E329-B329:D329)&gt;0),AND(ABS(C329:E329-B329:D329)&lt;4)))))</f>
        <v>0</v>
      </c>
      <c r="M329" s="1" t="b">
        <f t="shared" si="1"/>
        <v>0</v>
      </c>
    </row>
    <row r="330" ht="15.75" customHeight="1">
      <c r="A330" s="1" t="s">
        <v>339</v>
      </c>
      <c r="B330" s="1">
        <f>IFERROR(__xludf.DUMMYFUNCTION("SPLIT(A330,"" "")"),18.0)</f>
        <v>18</v>
      </c>
      <c r="C330" s="1">
        <f>IFERROR(__xludf.DUMMYFUNCTION("""COMPUTED_VALUE"""),22.0)</f>
        <v>22</v>
      </c>
      <c r="D330" s="1">
        <f>IFERROR(__xludf.DUMMYFUNCTION("""COMPUTED_VALUE"""),21.0)</f>
        <v>21</v>
      </c>
      <c r="E330" s="1">
        <f>IFERROR(__xludf.DUMMYFUNCTION("""COMPUTED_VALUE"""),22.0)</f>
        <v>22</v>
      </c>
      <c r="F330" s="1">
        <f>IFERROR(__xludf.DUMMYFUNCTION("""COMPUTED_VALUE"""),24.0)</f>
        <v>24</v>
      </c>
      <c r="G330" s="2">
        <f>IFERROR(__xludf.DUMMYFUNCTION("""COMPUTED_VALUE"""),23.0)</f>
        <v>23</v>
      </c>
      <c r="J330" s="1" t="b">
        <f t="array" ref="J330">IF(NOT(H330=""),AND(C330:H330&gt;B330:G330),IF(NOT(G330=""),AND(C330:G330&gt;B330:F330),IF(NOT(F330=""),AND(C330:F330&gt;B330:E330),AND(C330:E330&gt;B330:D330))))</f>
        <v>0</v>
      </c>
      <c r="K330" s="1" t="b">
        <f t="array" ref="K330">IF(NOT(H330=""),AND(C330:H330&lt;B330:G330),IF(NOT(G330=""),AND(C330:G330&lt;B330:F330),IF(NOT(F330=""),AND(C330:F330&lt;B330:E330),AND(C330:E330&lt;B330:D330))))</f>
        <v>0</v>
      </c>
      <c r="L330" s="1" t="b">
        <f t="array" ref="L330">IF(NOT(H330=""),AND(AND(ABS(C330:H330-B330:G330)&gt;0),AND(ABS(C330:H330-B330:G330)&lt;4)),IF(NOT(G330=""),AND(AND(ABS(C330:G330-B330:F330)&gt;0),AND(ABS(C330:G330-B330:F330)&lt;4)),IF(NOT(F330=""),AND(AND(ABS(C330:F330-B330:E330)&gt;0),AND(ABS(C330:F330-B330:E330)&lt;4)),AND(AND(ABS(C330:E330-B330:D330)&gt;0),AND(ABS(C330:E330-B330:D330)&lt;4)))))</f>
        <v>0</v>
      </c>
      <c r="M330" s="1" t="b">
        <f t="shared" si="1"/>
        <v>0</v>
      </c>
    </row>
    <row r="331" ht="15.75" customHeight="1">
      <c r="A331" s="1" t="s">
        <v>340</v>
      </c>
      <c r="B331" s="1">
        <f>IFERROR(__xludf.DUMMYFUNCTION("SPLIT(A331,"" "")"),50.0)</f>
        <v>50</v>
      </c>
      <c r="C331" s="1">
        <f>IFERROR(__xludf.DUMMYFUNCTION("""COMPUTED_VALUE"""),54.0)</f>
        <v>54</v>
      </c>
      <c r="D331" s="1">
        <f>IFERROR(__xludf.DUMMYFUNCTION("""COMPUTED_VALUE"""),57.0)</f>
        <v>57</v>
      </c>
      <c r="E331" s="1">
        <f>IFERROR(__xludf.DUMMYFUNCTION("""COMPUTED_VALUE"""),54.0)</f>
        <v>54</v>
      </c>
      <c r="F331" s="1">
        <f>IFERROR(__xludf.DUMMYFUNCTION("""COMPUTED_VALUE"""),56.0)</f>
        <v>56</v>
      </c>
      <c r="G331" s="2">
        <f>IFERROR(__xludf.DUMMYFUNCTION("""COMPUTED_VALUE"""),56.0)</f>
        <v>56</v>
      </c>
      <c r="J331" s="1" t="b">
        <f t="array" ref="J331">IF(NOT(H331=""),AND(C331:H331&gt;B331:G331),IF(NOT(G331=""),AND(C331:G331&gt;B331:F331),IF(NOT(F331=""),AND(C331:F331&gt;B331:E331),AND(C331:E331&gt;B331:D331))))</f>
        <v>0</v>
      </c>
      <c r="K331" s="1" t="b">
        <f t="array" ref="K331">IF(NOT(H331=""),AND(C331:H331&lt;B331:G331),IF(NOT(G331=""),AND(C331:G331&lt;B331:F331),IF(NOT(F331=""),AND(C331:F331&lt;B331:E331),AND(C331:E331&lt;B331:D331))))</f>
        <v>0</v>
      </c>
      <c r="L331" s="1" t="b">
        <f t="array" ref="L331">IF(NOT(H331=""),AND(AND(ABS(C331:H331-B331:G331)&gt;0),AND(ABS(C331:H331-B331:G331)&lt;4)),IF(NOT(G331=""),AND(AND(ABS(C331:G331-B331:F331)&gt;0),AND(ABS(C331:G331-B331:F331)&lt;4)),IF(NOT(F331=""),AND(AND(ABS(C331:F331-B331:E331)&gt;0),AND(ABS(C331:F331-B331:E331)&lt;4)),AND(AND(ABS(C331:E331-B331:D331)&gt;0),AND(ABS(C331:E331-B331:D331)&lt;4)))))</f>
        <v>0</v>
      </c>
      <c r="M331" s="1" t="b">
        <f t="shared" si="1"/>
        <v>0</v>
      </c>
    </row>
    <row r="332" ht="15.75" customHeight="1">
      <c r="A332" s="1" t="s">
        <v>341</v>
      </c>
      <c r="B332" s="1">
        <f>IFERROR(__xludf.DUMMYFUNCTION("SPLIT(A332,"" "")"),38.0)</f>
        <v>38</v>
      </c>
      <c r="C332" s="1">
        <f>IFERROR(__xludf.DUMMYFUNCTION("""COMPUTED_VALUE"""),42.0)</f>
        <v>42</v>
      </c>
      <c r="D332" s="1">
        <f>IFERROR(__xludf.DUMMYFUNCTION("""COMPUTED_VALUE"""),44.0)</f>
        <v>44</v>
      </c>
      <c r="E332" s="1">
        <f>IFERROR(__xludf.DUMMYFUNCTION("""COMPUTED_VALUE"""),46.0)</f>
        <v>46</v>
      </c>
      <c r="F332" s="1">
        <f>IFERROR(__xludf.DUMMYFUNCTION("""COMPUTED_VALUE"""),43.0)</f>
        <v>43</v>
      </c>
      <c r="G332" s="2">
        <f>IFERROR(__xludf.DUMMYFUNCTION("""COMPUTED_VALUE"""),47.0)</f>
        <v>47</v>
      </c>
      <c r="J332" s="1" t="b">
        <f t="array" ref="J332">IF(NOT(H332=""),AND(C332:H332&gt;B332:G332),IF(NOT(G332=""),AND(C332:G332&gt;B332:F332),IF(NOT(F332=""),AND(C332:F332&gt;B332:E332),AND(C332:E332&gt;B332:D332))))</f>
        <v>0</v>
      </c>
      <c r="K332" s="1" t="b">
        <f t="array" ref="K332">IF(NOT(H332=""),AND(C332:H332&lt;B332:G332),IF(NOT(G332=""),AND(C332:G332&lt;B332:F332),IF(NOT(F332=""),AND(C332:F332&lt;B332:E332),AND(C332:E332&lt;B332:D332))))</f>
        <v>0</v>
      </c>
      <c r="L332" s="1" t="b">
        <f t="array" ref="L332">IF(NOT(H332=""),AND(AND(ABS(C332:H332-B332:G332)&gt;0),AND(ABS(C332:H332-B332:G332)&lt;4)),IF(NOT(G332=""),AND(AND(ABS(C332:G332-B332:F332)&gt;0),AND(ABS(C332:G332-B332:F332)&lt;4)),IF(NOT(F332=""),AND(AND(ABS(C332:F332-B332:E332)&gt;0),AND(ABS(C332:F332-B332:E332)&lt;4)),AND(AND(ABS(C332:E332-B332:D332)&gt;0),AND(ABS(C332:E332-B332:D332)&lt;4)))))</f>
        <v>0</v>
      </c>
      <c r="M332" s="1" t="b">
        <f t="shared" si="1"/>
        <v>0</v>
      </c>
    </row>
    <row r="333" ht="15.75" customHeight="1">
      <c r="A333" s="1" t="s">
        <v>342</v>
      </c>
      <c r="B333" s="1">
        <f>IFERROR(__xludf.DUMMYFUNCTION("SPLIT(A333,"" "")"),42.0)</f>
        <v>42</v>
      </c>
      <c r="C333" s="1">
        <f>IFERROR(__xludf.DUMMYFUNCTION("""COMPUTED_VALUE"""),46.0)</f>
        <v>46</v>
      </c>
      <c r="D333" s="1">
        <f>IFERROR(__xludf.DUMMYFUNCTION("""COMPUTED_VALUE"""),49.0)</f>
        <v>49</v>
      </c>
      <c r="E333" s="1">
        <f>IFERROR(__xludf.DUMMYFUNCTION("""COMPUTED_VALUE"""),46.0)</f>
        <v>46</v>
      </c>
      <c r="F333" s="1">
        <f>IFERROR(__xludf.DUMMYFUNCTION("""COMPUTED_VALUE"""),49.0)</f>
        <v>49</v>
      </c>
      <c r="G333" s="2">
        <f>IFERROR(__xludf.DUMMYFUNCTION("""COMPUTED_VALUE"""),55.0)</f>
        <v>55</v>
      </c>
      <c r="J333" s="1" t="b">
        <f t="array" ref="J333">IF(NOT(H333=""),AND(C333:H333&gt;B333:G333),IF(NOT(G333=""),AND(C333:G333&gt;B333:F333),IF(NOT(F333=""),AND(C333:F333&gt;B333:E333),AND(C333:E333&gt;B333:D333))))</f>
        <v>0</v>
      </c>
      <c r="K333" s="1" t="b">
        <f t="array" ref="K333">IF(NOT(H333=""),AND(C333:H333&lt;B333:G333),IF(NOT(G333=""),AND(C333:G333&lt;B333:F333),IF(NOT(F333=""),AND(C333:F333&lt;B333:E333),AND(C333:E333&lt;B333:D333))))</f>
        <v>0</v>
      </c>
      <c r="L333" s="1" t="b">
        <f t="array" ref="L333">IF(NOT(H333=""),AND(AND(ABS(C333:H333-B333:G333)&gt;0),AND(ABS(C333:H333-B333:G333)&lt;4)),IF(NOT(G333=""),AND(AND(ABS(C333:G333-B333:F333)&gt;0),AND(ABS(C333:G333-B333:F333)&lt;4)),IF(NOT(F333=""),AND(AND(ABS(C333:F333-B333:E333)&gt;0),AND(ABS(C333:F333-B333:E333)&lt;4)),AND(AND(ABS(C333:E333-B333:D333)&gt;0),AND(ABS(C333:E333-B333:D333)&lt;4)))))</f>
        <v>0</v>
      </c>
      <c r="M333" s="1" t="b">
        <f t="shared" si="1"/>
        <v>0</v>
      </c>
    </row>
    <row r="334" ht="15.75" customHeight="1">
      <c r="A334" s="1" t="s">
        <v>343</v>
      </c>
      <c r="B334" s="1">
        <f>IFERROR(__xludf.DUMMYFUNCTION("SPLIT(A334,"" "")"),22.0)</f>
        <v>22</v>
      </c>
      <c r="C334" s="1">
        <f>IFERROR(__xludf.DUMMYFUNCTION("""COMPUTED_VALUE"""),26.0)</f>
        <v>26</v>
      </c>
      <c r="D334" s="1">
        <f>IFERROR(__xludf.DUMMYFUNCTION("""COMPUTED_VALUE"""),28.0)</f>
        <v>28</v>
      </c>
      <c r="E334" s="1">
        <f>IFERROR(__xludf.DUMMYFUNCTION("""COMPUTED_VALUE"""),29.0)</f>
        <v>29</v>
      </c>
      <c r="F334" s="1">
        <f>IFERROR(__xludf.DUMMYFUNCTION("""COMPUTED_VALUE"""),29.0)</f>
        <v>29</v>
      </c>
      <c r="G334" s="1">
        <f>IFERROR(__xludf.DUMMYFUNCTION("""COMPUTED_VALUE"""),30.0)</f>
        <v>30</v>
      </c>
      <c r="H334" s="2">
        <f>IFERROR(__xludf.DUMMYFUNCTION("""COMPUTED_VALUE"""),32.0)</f>
        <v>32</v>
      </c>
      <c r="J334" s="1" t="b">
        <f t="array" ref="J334">IF(NOT(H334=""),AND(C334:H334&gt;B334:G334),IF(NOT(G334=""),AND(C334:G334&gt;B334:F334),IF(NOT(F334=""),AND(C334:F334&gt;B334:E334),AND(C334:E334&gt;B334:D334))))</f>
        <v>0</v>
      </c>
      <c r="K334" s="1" t="b">
        <f t="array" ref="K334">IF(NOT(H334=""),AND(C334:H334&lt;B334:G334),IF(NOT(G334=""),AND(C334:G334&lt;B334:F334),IF(NOT(F334=""),AND(C334:F334&lt;B334:E334),AND(C334:E334&lt;B334:D334))))</f>
        <v>0</v>
      </c>
      <c r="L334" s="1" t="b">
        <f t="array" ref="L334">IF(NOT(H334=""),AND(AND(ABS(C334:H334-B334:G334)&gt;0),AND(ABS(C334:H334-B334:G334)&lt;4)),IF(NOT(G334=""),AND(AND(ABS(C334:G334-B334:F334)&gt;0),AND(ABS(C334:G334-B334:F334)&lt;4)),IF(NOT(F334=""),AND(AND(ABS(C334:F334-B334:E334)&gt;0),AND(ABS(C334:F334-B334:E334)&lt;4)),AND(AND(ABS(C334:E334-B334:D334)&gt;0),AND(ABS(C334:E334-B334:D334)&lt;4)))))</f>
        <v>0</v>
      </c>
      <c r="M334" s="1" t="b">
        <f t="shared" si="1"/>
        <v>0</v>
      </c>
    </row>
    <row r="335" ht="15.75" customHeight="1">
      <c r="A335" s="1" t="s">
        <v>344</v>
      </c>
      <c r="B335" s="1">
        <f>IFERROR(__xludf.DUMMYFUNCTION("SPLIT(A335,"" "")"),38.0)</f>
        <v>38</v>
      </c>
      <c r="C335" s="1">
        <f>IFERROR(__xludf.DUMMYFUNCTION("""COMPUTED_VALUE"""),42.0)</f>
        <v>42</v>
      </c>
      <c r="D335" s="1">
        <f>IFERROR(__xludf.DUMMYFUNCTION("""COMPUTED_VALUE"""),45.0)</f>
        <v>45</v>
      </c>
      <c r="E335" s="1">
        <f>IFERROR(__xludf.DUMMYFUNCTION("""COMPUTED_VALUE"""),45.0)</f>
        <v>45</v>
      </c>
      <c r="F335" s="1">
        <f>IFERROR(__xludf.DUMMYFUNCTION("""COMPUTED_VALUE"""),47.0)</f>
        <v>47</v>
      </c>
      <c r="G335" s="1">
        <f>IFERROR(__xludf.DUMMYFUNCTION("""COMPUTED_VALUE"""),48.0)</f>
        <v>48</v>
      </c>
      <c r="H335" s="2">
        <f>IFERROR(__xludf.DUMMYFUNCTION("""COMPUTED_VALUE"""),46.0)</f>
        <v>46</v>
      </c>
      <c r="J335" s="1" t="b">
        <f t="array" ref="J335">IF(NOT(H335=""),AND(C335:H335&gt;B335:G335),IF(NOT(G335=""),AND(C335:G335&gt;B335:F335),IF(NOT(F335=""),AND(C335:F335&gt;B335:E335),AND(C335:E335&gt;B335:D335))))</f>
        <v>0</v>
      </c>
      <c r="K335" s="1" t="b">
        <f t="array" ref="K335">IF(NOT(H335=""),AND(C335:H335&lt;B335:G335),IF(NOT(G335=""),AND(C335:G335&lt;B335:F335),IF(NOT(F335=""),AND(C335:F335&lt;B335:E335),AND(C335:E335&lt;B335:D335))))</f>
        <v>0</v>
      </c>
      <c r="L335" s="1" t="b">
        <f t="array" ref="L335">IF(NOT(H335=""),AND(AND(ABS(C335:H335-B335:G335)&gt;0),AND(ABS(C335:H335-B335:G335)&lt;4)),IF(NOT(G335=""),AND(AND(ABS(C335:G335-B335:F335)&gt;0),AND(ABS(C335:G335-B335:F335)&lt;4)),IF(NOT(F335=""),AND(AND(ABS(C335:F335-B335:E335)&gt;0),AND(ABS(C335:F335-B335:E335)&lt;4)),AND(AND(ABS(C335:E335-B335:D335)&gt;0),AND(ABS(C335:E335-B335:D335)&lt;4)))))</f>
        <v>0</v>
      </c>
      <c r="M335" s="1" t="b">
        <f t="shared" si="1"/>
        <v>0</v>
      </c>
    </row>
    <row r="336" ht="15.75" customHeight="1">
      <c r="A336" s="1" t="s">
        <v>345</v>
      </c>
      <c r="B336" s="1">
        <f>IFERROR(__xludf.DUMMYFUNCTION("SPLIT(A336,"" "")"),71.0)</f>
        <v>71</v>
      </c>
      <c r="C336" s="1">
        <f>IFERROR(__xludf.DUMMYFUNCTION("""COMPUTED_VALUE"""),75.0)</f>
        <v>75</v>
      </c>
      <c r="D336" s="1">
        <f>IFERROR(__xludf.DUMMYFUNCTION("""COMPUTED_VALUE"""),77.0)</f>
        <v>77</v>
      </c>
      <c r="E336" s="1">
        <f>IFERROR(__xludf.DUMMYFUNCTION("""COMPUTED_VALUE"""),79.0)</f>
        <v>79</v>
      </c>
      <c r="F336" s="1">
        <f>IFERROR(__xludf.DUMMYFUNCTION("""COMPUTED_VALUE"""),79.0)</f>
        <v>79</v>
      </c>
      <c r="G336" s="2">
        <f>IFERROR(__xludf.DUMMYFUNCTION("""COMPUTED_VALUE"""),79.0)</f>
        <v>79</v>
      </c>
      <c r="J336" s="1" t="b">
        <f t="array" ref="J336">IF(NOT(H336=""),AND(C336:H336&gt;B336:G336),IF(NOT(G336=""),AND(C336:G336&gt;B336:F336),IF(NOT(F336=""),AND(C336:F336&gt;B336:E336),AND(C336:E336&gt;B336:D336))))</f>
        <v>0</v>
      </c>
      <c r="K336" s="1" t="b">
        <f t="array" ref="K336">IF(NOT(H336=""),AND(C336:H336&lt;B336:G336),IF(NOT(G336=""),AND(C336:G336&lt;B336:F336),IF(NOT(F336=""),AND(C336:F336&lt;B336:E336),AND(C336:E336&lt;B336:D336))))</f>
        <v>0</v>
      </c>
      <c r="L336" s="1" t="b">
        <f t="array" ref="L336">IF(NOT(H336=""),AND(AND(ABS(C336:H336-B336:G336)&gt;0),AND(ABS(C336:H336-B336:G336)&lt;4)),IF(NOT(G336=""),AND(AND(ABS(C336:G336-B336:F336)&gt;0),AND(ABS(C336:G336-B336:F336)&lt;4)),IF(NOT(F336=""),AND(AND(ABS(C336:F336-B336:E336)&gt;0),AND(ABS(C336:F336-B336:E336)&lt;4)),AND(AND(ABS(C336:E336-B336:D336)&gt;0),AND(ABS(C336:E336-B336:D336)&lt;4)))))</f>
        <v>0</v>
      </c>
      <c r="M336" s="1" t="b">
        <f t="shared" si="1"/>
        <v>0</v>
      </c>
    </row>
    <row r="337" ht="15.75" customHeight="1">
      <c r="A337" s="1" t="s">
        <v>346</v>
      </c>
      <c r="B337" s="1">
        <f>IFERROR(__xludf.DUMMYFUNCTION("SPLIT(A337,"" "")"),34.0)</f>
        <v>34</v>
      </c>
      <c r="C337" s="1">
        <f>IFERROR(__xludf.DUMMYFUNCTION("""COMPUTED_VALUE"""),38.0)</f>
        <v>38</v>
      </c>
      <c r="D337" s="1">
        <f>IFERROR(__xludf.DUMMYFUNCTION("""COMPUTED_VALUE"""),39.0)</f>
        <v>39</v>
      </c>
      <c r="E337" s="1">
        <f>IFERROR(__xludf.DUMMYFUNCTION("""COMPUTED_VALUE"""),42.0)</f>
        <v>42</v>
      </c>
      <c r="F337" s="1">
        <f>IFERROR(__xludf.DUMMYFUNCTION("""COMPUTED_VALUE"""),42.0)</f>
        <v>42</v>
      </c>
      <c r="G337" s="2">
        <f>IFERROR(__xludf.DUMMYFUNCTION("""COMPUTED_VALUE"""),46.0)</f>
        <v>46</v>
      </c>
      <c r="J337" s="1" t="b">
        <f t="array" ref="J337">IF(NOT(H337=""),AND(C337:H337&gt;B337:G337),IF(NOT(G337=""),AND(C337:G337&gt;B337:F337),IF(NOT(F337=""),AND(C337:F337&gt;B337:E337),AND(C337:E337&gt;B337:D337))))</f>
        <v>0</v>
      </c>
      <c r="K337" s="1" t="b">
        <f t="array" ref="K337">IF(NOT(H337=""),AND(C337:H337&lt;B337:G337),IF(NOT(G337=""),AND(C337:G337&lt;B337:F337),IF(NOT(F337=""),AND(C337:F337&lt;B337:E337),AND(C337:E337&lt;B337:D337))))</f>
        <v>0</v>
      </c>
      <c r="L337" s="1" t="b">
        <f t="array" ref="L337">IF(NOT(H337=""),AND(AND(ABS(C337:H337-B337:G337)&gt;0),AND(ABS(C337:H337-B337:G337)&lt;4)),IF(NOT(G337=""),AND(AND(ABS(C337:G337-B337:F337)&gt;0),AND(ABS(C337:G337-B337:F337)&lt;4)),IF(NOT(F337=""),AND(AND(ABS(C337:F337-B337:E337)&gt;0),AND(ABS(C337:F337-B337:E337)&lt;4)),AND(AND(ABS(C337:E337-B337:D337)&gt;0),AND(ABS(C337:E337-B337:D337)&lt;4)))))</f>
        <v>0</v>
      </c>
      <c r="M337" s="1" t="b">
        <f t="shared" si="1"/>
        <v>0</v>
      </c>
    </row>
    <row r="338" ht="15.75" customHeight="1">
      <c r="A338" s="1" t="s">
        <v>347</v>
      </c>
      <c r="B338" s="1">
        <f>IFERROR(__xludf.DUMMYFUNCTION("SPLIT(A338,"" "")"),66.0)</f>
        <v>66</v>
      </c>
      <c r="C338" s="1">
        <f>IFERROR(__xludf.DUMMYFUNCTION("""COMPUTED_VALUE"""),70.0)</f>
        <v>70</v>
      </c>
      <c r="D338" s="1">
        <f>IFERROR(__xludf.DUMMYFUNCTION("""COMPUTED_VALUE"""),71.0)</f>
        <v>71</v>
      </c>
      <c r="E338" s="1">
        <f>IFERROR(__xludf.DUMMYFUNCTION("""COMPUTED_VALUE"""),72.0)</f>
        <v>72</v>
      </c>
      <c r="F338" s="1">
        <f>IFERROR(__xludf.DUMMYFUNCTION("""COMPUTED_VALUE"""),72.0)</f>
        <v>72</v>
      </c>
      <c r="G338" s="1">
        <f>IFERROR(__xludf.DUMMYFUNCTION("""COMPUTED_VALUE"""),73.0)</f>
        <v>73</v>
      </c>
      <c r="H338" s="2">
        <f>IFERROR(__xludf.DUMMYFUNCTION("""COMPUTED_VALUE"""),79.0)</f>
        <v>79</v>
      </c>
      <c r="J338" s="1" t="b">
        <f t="array" ref="J338">IF(NOT(H338=""),AND(C338:H338&gt;B338:G338),IF(NOT(G338=""),AND(C338:G338&gt;B338:F338),IF(NOT(F338=""),AND(C338:F338&gt;B338:E338),AND(C338:E338&gt;B338:D338))))</f>
        <v>0</v>
      </c>
      <c r="K338" s="1" t="b">
        <f t="array" ref="K338">IF(NOT(H338=""),AND(C338:H338&lt;B338:G338),IF(NOT(G338=""),AND(C338:G338&lt;B338:F338),IF(NOT(F338=""),AND(C338:F338&lt;B338:E338),AND(C338:E338&lt;B338:D338))))</f>
        <v>0</v>
      </c>
      <c r="L338" s="1" t="b">
        <f t="array" ref="L338">IF(NOT(H338=""),AND(AND(ABS(C338:H338-B338:G338)&gt;0),AND(ABS(C338:H338-B338:G338)&lt;4)),IF(NOT(G338=""),AND(AND(ABS(C338:G338-B338:F338)&gt;0),AND(ABS(C338:G338-B338:F338)&lt;4)),IF(NOT(F338=""),AND(AND(ABS(C338:F338-B338:E338)&gt;0),AND(ABS(C338:F338-B338:E338)&lt;4)),AND(AND(ABS(C338:E338-B338:D338)&gt;0),AND(ABS(C338:E338-B338:D338)&lt;4)))))</f>
        <v>0</v>
      </c>
      <c r="M338" s="1" t="b">
        <f t="shared" si="1"/>
        <v>0</v>
      </c>
    </row>
    <row r="339" ht="15.75" customHeight="1">
      <c r="A339" s="1" t="s">
        <v>348</v>
      </c>
      <c r="B339" s="1">
        <f>IFERROR(__xludf.DUMMYFUNCTION("SPLIT(A339,"" "")"),86.0)</f>
        <v>86</v>
      </c>
      <c r="C339" s="1">
        <f>IFERROR(__xludf.DUMMYFUNCTION("""COMPUTED_VALUE"""),90.0)</f>
        <v>90</v>
      </c>
      <c r="D339" s="1">
        <f>IFERROR(__xludf.DUMMYFUNCTION("""COMPUTED_VALUE"""),94.0)</f>
        <v>94</v>
      </c>
      <c r="E339" s="1">
        <f>IFERROR(__xludf.DUMMYFUNCTION("""COMPUTED_VALUE"""),97.0)</f>
        <v>97</v>
      </c>
      <c r="F339" s="2">
        <f>IFERROR(__xludf.DUMMYFUNCTION("""COMPUTED_VALUE"""),99.0)</f>
        <v>99</v>
      </c>
      <c r="J339" s="1" t="b">
        <f t="array" ref="J339">IF(NOT(H339=""),AND(C339:H339&gt;B339:G339),IF(NOT(G339=""),AND(C339:G339&gt;B339:F339),IF(NOT(F339=""),AND(C339:F339&gt;B339:E339),AND(C339:E339&gt;B339:D339))))</f>
        <v>1</v>
      </c>
      <c r="K339" s="1" t="b">
        <f t="array" ref="K339">IF(NOT(H339=""),AND(C339:H339&lt;B339:G339),IF(NOT(G339=""),AND(C339:G339&lt;B339:F339),IF(NOT(F339=""),AND(C339:F339&lt;B339:E339),AND(C339:E339&lt;B339:D339))))</f>
        <v>0</v>
      </c>
      <c r="L339" s="1" t="b">
        <f t="array" ref="L339">IF(NOT(H339=""),AND(AND(ABS(C339:H339-B339:G339)&gt;0),AND(ABS(C339:H339-B339:G339)&lt;4)),IF(NOT(G339=""),AND(AND(ABS(C339:G339-B339:F339)&gt;0),AND(ABS(C339:G339-B339:F339)&lt;4)),IF(NOT(F339=""),AND(AND(ABS(C339:F339-B339:E339)&gt;0),AND(ABS(C339:F339-B339:E339)&lt;4)),AND(AND(ABS(C339:E339-B339:D339)&gt;0),AND(ABS(C339:E339-B339:D339)&lt;4)))))</f>
        <v>0</v>
      </c>
      <c r="M339" s="1" t="b">
        <f t="shared" si="1"/>
        <v>0</v>
      </c>
    </row>
    <row r="340" ht="15.75" customHeight="1">
      <c r="A340" s="1" t="s">
        <v>349</v>
      </c>
      <c r="B340" s="1">
        <f>IFERROR(__xludf.DUMMYFUNCTION("SPLIT(A340,"" "")"),52.0)</f>
        <v>52</v>
      </c>
      <c r="C340" s="1">
        <f>IFERROR(__xludf.DUMMYFUNCTION("""COMPUTED_VALUE"""),56.0)</f>
        <v>56</v>
      </c>
      <c r="D340" s="1">
        <f>IFERROR(__xludf.DUMMYFUNCTION("""COMPUTED_VALUE"""),59.0)</f>
        <v>59</v>
      </c>
      <c r="E340" s="1">
        <f>IFERROR(__xludf.DUMMYFUNCTION("""COMPUTED_VALUE"""),63.0)</f>
        <v>63</v>
      </c>
      <c r="F340" s="1">
        <f>IFERROR(__xludf.DUMMYFUNCTION("""COMPUTED_VALUE"""),65.0)</f>
        <v>65</v>
      </c>
      <c r="G340" s="1">
        <f>IFERROR(__xludf.DUMMYFUNCTION("""COMPUTED_VALUE"""),67.0)</f>
        <v>67</v>
      </c>
      <c r="H340" s="2">
        <f>IFERROR(__xludf.DUMMYFUNCTION("""COMPUTED_VALUE"""),65.0)</f>
        <v>65</v>
      </c>
      <c r="J340" s="1" t="b">
        <f t="array" ref="J340">IF(NOT(H340=""),AND(C340:H340&gt;B340:G340),IF(NOT(G340=""),AND(C340:G340&gt;B340:F340),IF(NOT(F340=""),AND(C340:F340&gt;B340:E340),AND(C340:E340&gt;B340:D340))))</f>
        <v>0</v>
      </c>
      <c r="K340" s="1" t="b">
        <f t="array" ref="K340">IF(NOT(H340=""),AND(C340:H340&lt;B340:G340),IF(NOT(G340=""),AND(C340:G340&lt;B340:F340),IF(NOT(F340=""),AND(C340:F340&lt;B340:E340),AND(C340:E340&lt;B340:D340))))</f>
        <v>0</v>
      </c>
      <c r="L340" s="1" t="b">
        <f t="array" ref="L340">IF(NOT(H340=""),AND(AND(ABS(C340:H340-B340:G340)&gt;0),AND(ABS(C340:H340-B340:G340)&lt;4)),IF(NOT(G340=""),AND(AND(ABS(C340:G340-B340:F340)&gt;0),AND(ABS(C340:G340-B340:F340)&lt;4)),IF(NOT(F340=""),AND(AND(ABS(C340:F340-B340:E340)&gt;0),AND(ABS(C340:F340-B340:E340)&lt;4)),AND(AND(ABS(C340:E340-B340:D340)&gt;0),AND(ABS(C340:E340-B340:D340)&lt;4)))))</f>
        <v>0</v>
      </c>
      <c r="M340" s="1" t="b">
        <f t="shared" si="1"/>
        <v>0</v>
      </c>
    </row>
    <row r="341" ht="15.75" customHeight="1">
      <c r="A341" s="1" t="s">
        <v>350</v>
      </c>
      <c r="B341" s="1">
        <f>IFERROR(__xludf.DUMMYFUNCTION("SPLIT(A341,"" "")"),8.0)</f>
        <v>8</v>
      </c>
      <c r="C341" s="1">
        <f>IFERROR(__xludf.DUMMYFUNCTION("""COMPUTED_VALUE"""),12.0)</f>
        <v>12</v>
      </c>
      <c r="D341" s="1">
        <f>IFERROR(__xludf.DUMMYFUNCTION("""COMPUTED_VALUE"""),14.0)</f>
        <v>14</v>
      </c>
      <c r="E341" s="1">
        <f>IFERROR(__xludf.DUMMYFUNCTION("""COMPUTED_VALUE"""),16.0)</f>
        <v>16</v>
      </c>
      <c r="F341" s="1">
        <f>IFERROR(__xludf.DUMMYFUNCTION("""COMPUTED_VALUE"""),20.0)</f>
        <v>20</v>
      </c>
      <c r="G341" s="1">
        <f>IFERROR(__xludf.DUMMYFUNCTION("""COMPUTED_VALUE"""),23.0)</f>
        <v>23</v>
      </c>
      <c r="H341" s="2">
        <f>IFERROR(__xludf.DUMMYFUNCTION("""COMPUTED_VALUE"""),23.0)</f>
        <v>23</v>
      </c>
      <c r="J341" s="1" t="b">
        <f t="array" ref="J341">IF(NOT(H341=""),AND(C341:H341&gt;B341:G341),IF(NOT(G341=""),AND(C341:G341&gt;B341:F341),IF(NOT(F341=""),AND(C341:F341&gt;B341:E341),AND(C341:E341&gt;B341:D341))))</f>
        <v>0</v>
      </c>
      <c r="K341" s="1" t="b">
        <f t="array" ref="K341">IF(NOT(H341=""),AND(C341:H341&lt;B341:G341),IF(NOT(G341=""),AND(C341:G341&lt;B341:F341),IF(NOT(F341=""),AND(C341:F341&lt;B341:E341),AND(C341:E341&lt;B341:D341))))</f>
        <v>0</v>
      </c>
      <c r="L341" s="1" t="b">
        <f t="array" ref="L341">IF(NOT(H341=""),AND(AND(ABS(C341:H341-B341:G341)&gt;0),AND(ABS(C341:H341-B341:G341)&lt;4)),IF(NOT(G341=""),AND(AND(ABS(C341:G341-B341:F341)&gt;0),AND(ABS(C341:G341-B341:F341)&lt;4)),IF(NOT(F341=""),AND(AND(ABS(C341:F341-B341:E341)&gt;0),AND(ABS(C341:F341-B341:E341)&lt;4)),AND(AND(ABS(C341:E341-B341:D341)&gt;0),AND(ABS(C341:E341-B341:D341)&lt;4)))))</f>
        <v>0</v>
      </c>
      <c r="M341" s="1" t="b">
        <f t="shared" si="1"/>
        <v>0</v>
      </c>
    </row>
    <row r="342" ht="15.75" customHeight="1">
      <c r="A342" s="1" t="s">
        <v>351</v>
      </c>
      <c r="B342" s="1">
        <f>IFERROR(__xludf.DUMMYFUNCTION("SPLIT(A342,"" "")"),50.0)</f>
        <v>50</v>
      </c>
      <c r="C342" s="1">
        <f>IFERROR(__xludf.DUMMYFUNCTION("""COMPUTED_VALUE"""),54.0)</f>
        <v>54</v>
      </c>
      <c r="D342" s="1">
        <f>IFERROR(__xludf.DUMMYFUNCTION("""COMPUTED_VALUE"""),58.0)</f>
        <v>58</v>
      </c>
      <c r="E342" s="1">
        <f>IFERROR(__xludf.DUMMYFUNCTION("""COMPUTED_VALUE"""),59.0)</f>
        <v>59</v>
      </c>
      <c r="F342" s="1">
        <f>IFERROR(__xludf.DUMMYFUNCTION("""COMPUTED_VALUE"""),60.0)</f>
        <v>60</v>
      </c>
      <c r="G342" s="2">
        <f>IFERROR(__xludf.DUMMYFUNCTION("""COMPUTED_VALUE"""),64.0)</f>
        <v>64</v>
      </c>
      <c r="J342" s="1" t="b">
        <f t="array" ref="J342">IF(NOT(H342=""),AND(C342:H342&gt;B342:G342),IF(NOT(G342=""),AND(C342:G342&gt;B342:F342),IF(NOT(F342=""),AND(C342:F342&gt;B342:E342),AND(C342:E342&gt;B342:D342))))</f>
        <v>1</v>
      </c>
      <c r="K342" s="1" t="b">
        <f t="array" ref="K342">IF(NOT(H342=""),AND(C342:H342&lt;B342:G342),IF(NOT(G342=""),AND(C342:G342&lt;B342:F342),IF(NOT(F342=""),AND(C342:F342&lt;B342:E342),AND(C342:E342&lt;B342:D342))))</f>
        <v>0</v>
      </c>
      <c r="L342" s="1" t="b">
        <f t="array" ref="L342">IF(NOT(H342=""),AND(AND(ABS(C342:H342-B342:G342)&gt;0),AND(ABS(C342:H342-B342:G342)&lt;4)),IF(NOT(G342=""),AND(AND(ABS(C342:G342-B342:F342)&gt;0),AND(ABS(C342:G342-B342:F342)&lt;4)),IF(NOT(F342=""),AND(AND(ABS(C342:F342-B342:E342)&gt;0),AND(ABS(C342:F342-B342:E342)&lt;4)),AND(AND(ABS(C342:E342-B342:D342)&gt;0),AND(ABS(C342:E342-B342:D342)&lt;4)))))</f>
        <v>0</v>
      </c>
      <c r="M342" s="1" t="b">
        <f t="shared" si="1"/>
        <v>0</v>
      </c>
    </row>
    <row r="343" ht="15.75" customHeight="1">
      <c r="A343" s="1" t="s">
        <v>352</v>
      </c>
      <c r="B343" s="1">
        <f>IFERROR(__xludf.DUMMYFUNCTION("SPLIT(A343,"" "")"),32.0)</f>
        <v>32</v>
      </c>
      <c r="C343" s="1">
        <f>IFERROR(__xludf.DUMMYFUNCTION("""COMPUTED_VALUE"""),36.0)</f>
        <v>36</v>
      </c>
      <c r="D343" s="1">
        <f>IFERROR(__xludf.DUMMYFUNCTION("""COMPUTED_VALUE"""),39.0)</f>
        <v>39</v>
      </c>
      <c r="E343" s="1">
        <f>IFERROR(__xludf.DUMMYFUNCTION("""COMPUTED_VALUE"""),41.0)</f>
        <v>41</v>
      </c>
      <c r="F343" s="1">
        <f>IFERROR(__xludf.DUMMYFUNCTION("""COMPUTED_VALUE"""),44.0)</f>
        <v>44</v>
      </c>
      <c r="G343" s="1">
        <f>IFERROR(__xludf.DUMMYFUNCTION("""COMPUTED_VALUE"""),48.0)</f>
        <v>48</v>
      </c>
      <c r="H343" s="1">
        <f>IFERROR(__xludf.DUMMYFUNCTION("""COMPUTED_VALUE"""),51.0)</f>
        <v>51</v>
      </c>
      <c r="I343" s="1">
        <f>IFERROR(__xludf.DUMMYFUNCTION("""COMPUTED_VALUE"""),56.0)</f>
        <v>56</v>
      </c>
      <c r="J343" s="1" t="b">
        <f t="array" ref="J343">IF(NOT(H343=""),AND(C343:H343&gt;B343:G343),IF(NOT(G343=""),AND(C343:G343&gt;B343:F343),IF(NOT(F343=""),AND(C343:F343&gt;B343:E343),AND(C343:E343&gt;B343:D343))))</f>
        <v>1</v>
      </c>
      <c r="K343" s="1" t="b">
        <f t="array" ref="K343">IF(NOT(H343=""),AND(C343:H343&lt;B343:G343),IF(NOT(G343=""),AND(C343:G343&lt;B343:F343),IF(NOT(F343=""),AND(C343:F343&lt;B343:E343),AND(C343:E343&lt;B343:D343))))</f>
        <v>0</v>
      </c>
      <c r="L343" s="1" t="b">
        <f t="array" ref="L343">IF(NOT(H343=""),AND(AND(ABS(C343:H343-B343:G343)&gt;0),AND(ABS(C343:H343-B343:G343)&lt;4)),IF(NOT(G343=""),AND(AND(ABS(C343:G343-B343:F343)&gt;0),AND(ABS(C343:G343-B343:F343)&lt;4)),IF(NOT(F343=""),AND(AND(ABS(C343:F343-B343:E343)&gt;0),AND(ABS(C343:F343-B343:E343)&lt;4)),AND(AND(ABS(C343:E343-B343:D343)&gt;0),AND(ABS(C343:E343-B343:D343)&lt;4)))))</f>
        <v>0</v>
      </c>
      <c r="M343" s="1" t="b">
        <f t="shared" si="1"/>
        <v>0</v>
      </c>
    </row>
    <row r="344" ht="15.75" customHeight="1">
      <c r="A344" s="1" t="s">
        <v>353</v>
      </c>
      <c r="B344" s="1">
        <f>IFERROR(__xludf.DUMMYFUNCTION("SPLIT(A344,"" "")"),73.0)</f>
        <v>73</v>
      </c>
      <c r="C344" s="1">
        <f>IFERROR(__xludf.DUMMYFUNCTION("""COMPUTED_VALUE"""),77.0)</f>
        <v>77</v>
      </c>
      <c r="D344" s="1">
        <f>IFERROR(__xludf.DUMMYFUNCTION("""COMPUTED_VALUE"""),79.0)</f>
        <v>79</v>
      </c>
      <c r="E344" s="1">
        <f>IFERROR(__xludf.DUMMYFUNCTION("""COMPUTED_VALUE"""),86.0)</f>
        <v>86</v>
      </c>
      <c r="F344" s="1">
        <f>IFERROR(__xludf.DUMMYFUNCTION("""COMPUTED_VALUE"""),89.0)</f>
        <v>89</v>
      </c>
      <c r="G344" s="1">
        <f>IFERROR(__xludf.DUMMYFUNCTION("""COMPUTED_VALUE"""),91.0)</f>
        <v>91</v>
      </c>
      <c r="H344" s="2">
        <f>IFERROR(__xludf.DUMMYFUNCTION("""COMPUTED_VALUE"""),93.0)</f>
        <v>93</v>
      </c>
      <c r="J344" s="1" t="b">
        <f t="array" ref="J344">IF(NOT(H344=""),AND(C344:H344&gt;B344:G344),IF(NOT(G344=""),AND(C344:G344&gt;B344:F344),IF(NOT(F344=""),AND(C344:F344&gt;B344:E344),AND(C344:E344&gt;B344:D344))))</f>
        <v>1</v>
      </c>
      <c r="K344" s="1" t="b">
        <f t="array" ref="K344">IF(NOT(H344=""),AND(C344:H344&lt;B344:G344),IF(NOT(G344=""),AND(C344:G344&lt;B344:F344),IF(NOT(F344=""),AND(C344:F344&lt;B344:E344),AND(C344:E344&lt;B344:D344))))</f>
        <v>0</v>
      </c>
      <c r="L344" s="1" t="b">
        <f t="array" ref="L344">IF(NOT(H344=""),AND(AND(ABS(C344:H344-B344:G344)&gt;0),AND(ABS(C344:H344-B344:G344)&lt;4)),IF(NOT(G344=""),AND(AND(ABS(C344:G344-B344:F344)&gt;0),AND(ABS(C344:G344-B344:F344)&lt;4)),IF(NOT(F344=""),AND(AND(ABS(C344:F344-B344:E344)&gt;0),AND(ABS(C344:F344-B344:E344)&lt;4)),AND(AND(ABS(C344:E344-B344:D344)&gt;0),AND(ABS(C344:E344-B344:D344)&lt;4)))))</f>
        <v>0</v>
      </c>
      <c r="M344" s="1" t="b">
        <f t="shared" si="1"/>
        <v>0</v>
      </c>
    </row>
    <row r="345" ht="15.75" customHeight="1">
      <c r="A345" s="1" t="s">
        <v>354</v>
      </c>
      <c r="B345" s="1">
        <f>IFERROR(__xludf.DUMMYFUNCTION("SPLIT(A345,"" "")"),28.0)</f>
        <v>28</v>
      </c>
      <c r="C345" s="1">
        <f>IFERROR(__xludf.DUMMYFUNCTION("""COMPUTED_VALUE"""),32.0)</f>
        <v>32</v>
      </c>
      <c r="D345" s="1">
        <f>IFERROR(__xludf.DUMMYFUNCTION("""COMPUTED_VALUE"""),35.0)</f>
        <v>35</v>
      </c>
      <c r="E345" s="1">
        <f>IFERROR(__xludf.DUMMYFUNCTION("""COMPUTED_VALUE"""),38.0)</f>
        <v>38</v>
      </c>
      <c r="F345" s="1">
        <f>IFERROR(__xludf.DUMMYFUNCTION("""COMPUTED_VALUE"""),43.0)</f>
        <v>43</v>
      </c>
      <c r="G345" s="2">
        <f>IFERROR(__xludf.DUMMYFUNCTION("""COMPUTED_VALUE"""),40.0)</f>
        <v>40</v>
      </c>
      <c r="J345" s="1" t="b">
        <f t="array" ref="J345">IF(NOT(H345=""),AND(C345:H345&gt;B345:G345),IF(NOT(G345=""),AND(C345:G345&gt;B345:F345),IF(NOT(F345=""),AND(C345:F345&gt;B345:E345),AND(C345:E345&gt;B345:D345))))</f>
        <v>0</v>
      </c>
      <c r="K345" s="1" t="b">
        <f t="array" ref="K345">IF(NOT(H345=""),AND(C345:H345&lt;B345:G345),IF(NOT(G345=""),AND(C345:G345&lt;B345:F345),IF(NOT(F345=""),AND(C345:F345&lt;B345:E345),AND(C345:E345&lt;B345:D345))))</f>
        <v>0</v>
      </c>
      <c r="L345" s="1" t="b">
        <f t="array" ref="L345">IF(NOT(H345=""),AND(AND(ABS(C345:H345-B345:G345)&gt;0),AND(ABS(C345:H345-B345:G345)&lt;4)),IF(NOT(G345=""),AND(AND(ABS(C345:G345-B345:F345)&gt;0),AND(ABS(C345:G345-B345:F345)&lt;4)),IF(NOT(F345=""),AND(AND(ABS(C345:F345-B345:E345)&gt;0),AND(ABS(C345:F345-B345:E345)&lt;4)),AND(AND(ABS(C345:E345-B345:D345)&gt;0),AND(ABS(C345:E345-B345:D345)&lt;4)))))</f>
        <v>0</v>
      </c>
      <c r="M345" s="1" t="b">
        <f t="shared" si="1"/>
        <v>0</v>
      </c>
    </row>
    <row r="346" ht="15.75" customHeight="1">
      <c r="A346" s="1" t="s">
        <v>355</v>
      </c>
      <c r="B346" s="1">
        <f>IFERROR(__xludf.DUMMYFUNCTION("SPLIT(A346,"" "")"),40.0)</f>
        <v>40</v>
      </c>
      <c r="C346" s="1">
        <f>IFERROR(__xludf.DUMMYFUNCTION("""COMPUTED_VALUE"""),44.0)</f>
        <v>44</v>
      </c>
      <c r="D346" s="1">
        <f>IFERROR(__xludf.DUMMYFUNCTION("""COMPUTED_VALUE"""),50.0)</f>
        <v>50</v>
      </c>
      <c r="E346" s="1">
        <f>IFERROR(__xludf.DUMMYFUNCTION("""COMPUTED_VALUE"""),53.0)</f>
        <v>53</v>
      </c>
      <c r="F346" s="1">
        <f>IFERROR(__xludf.DUMMYFUNCTION("""COMPUTED_VALUE"""),56.0)</f>
        <v>56</v>
      </c>
      <c r="G346" s="1">
        <f>IFERROR(__xludf.DUMMYFUNCTION("""COMPUTED_VALUE"""),59.0)</f>
        <v>59</v>
      </c>
      <c r="H346" s="2">
        <f>IFERROR(__xludf.DUMMYFUNCTION("""COMPUTED_VALUE"""),59.0)</f>
        <v>59</v>
      </c>
      <c r="J346" s="1" t="b">
        <f t="array" ref="J346">IF(NOT(H346=""),AND(C346:H346&gt;B346:G346),IF(NOT(G346=""),AND(C346:G346&gt;B346:F346),IF(NOT(F346=""),AND(C346:F346&gt;B346:E346),AND(C346:E346&gt;B346:D346))))</f>
        <v>0</v>
      </c>
      <c r="K346" s="1" t="b">
        <f t="array" ref="K346">IF(NOT(H346=""),AND(C346:H346&lt;B346:G346),IF(NOT(G346=""),AND(C346:G346&lt;B346:F346),IF(NOT(F346=""),AND(C346:F346&lt;B346:E346),AND(C346:E346&lt;B346:D346))))</f>
        <v>0</v>
      </c>
      <c r="L346" s="1" t="b">
        <f t="array" ref="L346">IF(NOT(H346=""),AND(AND(ABS(C346:H346-B346:G346)&gt;0),AND(ABS(C346:H346-B346:G346)&lt;4)),IF(NOT(G346=""),AND(AND(ABS(C346:G346-B346:F346)&gt;0),AND(ABS(C346:G346-B346:F346)&lt;4)),IF(NOT(F346=""),AND(AND(ABS(C346:F346-B346:E346)&gt;0),AND(ABS(C346:F346-B346:E346)&lt;4)),AND(AND(ABS(C346:E346-B346:D346)&gt;0),AND(ABS(C346:E346-B346:D346)&lt;4)))))</f>
        <v>0</v>
      </c>
      <c r="M346" s="1" t="b">
        <f t="shared" si="1"/>
        <v>0</v>
      </c>
    </row>
    <row r="347" ht="15.75" customHeight="1">
      <c r="A347" s="1" t="s">
        <v>356</v>
      </c>
      <c r="B347" s="1">
        <f>IFERROR(__xludf.DUMMYFUNCTION("SPLIT(A347,"" "")"),71.0)</f>
        <v>71</v>
      </c>
      <c r="C347" s="1">
        <f>IFERROR(__xludf.DUMMYFUNCTION("""COMPUTED_VALUE"""),75.0)</f>
        <v>75</v>
      </c>
      <c r="D347" s="1">
        <f>IFERROR(__xludf.DUMMYFUNCTION("""COMPUTED_VALUE"""),77.0)</f>
        <v>77</v>
      </c>
      <c r="E347" s="1">
        <f>IFERROR(__xludf.DUMMYFUNCTION("""COMPUTED_VALUE"""),80.0)</f>
        <v>80</v>
      </c>
      <c r="F347" s="1">
        <f>IFERROR(__xludf.DUMMYFUNCTION("""COMPUTED_VALUE"""),81.0)</f>
        <v>81</v>
      </c>
      <c r="G347" s="1">
        <f>IFERROR(__xludf.DUMMYFUNCTION("""COMPUTED_VALUE"""),86.0)</f>
        <v>86</v>
      </c>
      <c r="H347" s="1">
        <f>IFERROR(__xludf.DUMMYFUNCTION("""COMPUTED_VALUE"""),89.0)</f>
        <v>89</v>
      </c>
      <c r="I347" s="1">
        <f>IFERROR(__xludf.DUMMYFUNCTION("""COMPUTED_VALUE"""),93.0)</f>
        <v>93</v>
      </c>
      <c r="J347" s="1" t="b">
        <f t="array" ref="J347">IF(NOT(H347=""),AND(C347:H347&gt;B347:G347),IF(NOT(G347=""),AND(C347:G347&gt;B347:F347),IF(NOT(F347=""),AND(C347:F347&gt;B347:E347),AND(C347:E347&gt;B347:D347))))</f>
        <v>1</v>
      </c>
      <c r="K347" s="1" t="b">
        <f t="array" ref="K347">IF(NOT(H347=""),AND(C347:H347&lt;B347:G347),IF(NOT(G347=""),AND(C347:G347&lt;B347:F347),IF(NOT(F347=""),AND(C347:F347&lt;B347:E347),AND(C347:E347&lt;B347:D347))))</f>
        <v>0</v>
      </c>
      <c r="L347" s="1" t="b">
        <f t="array" ref="L347">IF(NOT(H347=""),AND(AND(ABS(C347:H347-B347:G347)&gt;0),AND(ABS(C347:H347-B347:G347)&lt;4)),IF(NOT(G347=""),AND(AND(ABS(C347:G347-B347:F347)&gt;0),AND(ABS(C347:G347-B347:F347)&lt;4)),IF(NOT(F347=""),AND(AND(ABS(C347:F347-B347:E347)&gt;0),AND(ABS(C347:F347-B347:E347)&lt;4)),AND(AND(ABS(C347:E347-B347:D347)&gt;0),AND(ABS(C347:E347-B347:D347)&lt;4)))))</f>
        <v>0</v>
      </c>
      <c r="M347" s="1" t="b">
        <f t="shared" si="1"/>
        <v>0</v>
      </c>
    </row>
    <row r="348" ht="15.75" customHeight="1">
      <c r="A348" s="1" t="s">
        <v>357</v>
      </c>
      <c r="B348" s="1">
        <f>IFERROR(__xludf.DUMMYFUNCTION("SPLIT(A348,"" "")"),13.0)</f>
        <v>13</v>
      </c>
      <c r="C348" s="1">
        <f>IFERROR(__xludf.DUMMYFUNCTION("""COMPUTED_VALUE"""),17.0)</f>
        <v>17</v>
      </c>
      <c r="D348" s="1">
        <f>IFERROR(__xludf.DUMMYFUNCTION("""COMPUTED_VALUE"""),19.0)</f>
        <v>19</v>
      </c>
      <c r="E348" s="1">
        <f>IFERROR(__xludf.DUMMYFUNCTION("""COMPUTED_VALUE"""),22.0)</f>
        <v>22</v>
      </c>
      <c r="F348" s="1">
        <f>IFERROR(__xludf.DUMMYFUNCTION("""COMPUTED_VALUE"""),28.0)</f>
        <v>28</v>
      </c>
      <c r="G348" s="2">
        <f>IFERROR(__xludf.DUMMYFUNCTION("""COMPUTED_VALUE"""),35.0)</f>
        <v>35</v>
      </c>
      <c r="J348" s="1" t="b">
        <f t="array" ref="J348">IF(NOT(H348=""),AND(C348:H348&gt;B348:G348),IF(NOT(G348=""),AND(C348:G348&gt;B348:F348),IF(NOT(F348=""),AND(C348:F348&gt;B348:E348),AND(C348:E348&gt;B348:D348))))</f>
        <v>1</v>
      </c>
      <c r="K348" s="1" t="b">
        <f t="array" ref="K348">IF(NOT(H348=""),AND(C348:H348&lt;B348:G348),IF(NOT(G348=""),AND(C348:G348&lt;B348:F348),IF(NOT(F348=""),AND(C348:F348&lt;B348:E348),AND(C348:E348&lt;B348:D348))))</f>
        <v>0</v>
      </c>
      <c r="L348" s="1" t="b">
        <f t="array" ref="L348">IF(NOT(H348=""),AND(AND(ABS(C348:H348-B348:G348)&gt;0),AND(ABS(C348:H348-B348:G348)&lt;4)),IF(NOT(G348=""),AND(AND(ABS(C348:G348-B348:F348)&gt;0),AND(ABS(C348:G348-B348:F348)&lt;4)),IF(NOT(F348=""),AND(AND(ABS(C348:F348-B348:E348)&gt;0),AND(ABS(C348:F348-B348:E348)&lt;4)),AND(AND(ABS(C348:E348-B348:D348)&gt;0),AND(ABS(C348:E348-B348:D348)&lt;4)))))</f>
        <v>0</v>
      </c>
      <c r="M348" s="1" t="b">
        <f t="shared" si="1"/>
        <v>0</v>
      </c>
    </row>
    <row r="349" ht="15.75" customHeight="1">
      <c r="A349" s="1" t="s">
        <v>358</v>
      </c>
      <c r="B349" s="1">
        <f>IFERROR(__xludf.DUMMYFUNCTION("SPLIT(A349,"" "")"),58.0)</f>
        <v>58</v>
      </c>
      <c r="C349" s="1">
        <f>IFERROR(__xludf.DUMMYFUNCTION("""COMPUTED_VALUE"""),64.0)</f>
        <v>64</v>
      </c>
      <c r="D349" s="1">
        <f>IFERROR(__xludf.DUMMYFUNCTION("""COMPUTED_VALUE"""),67.0)</f>
        <v>67</v>
      </c>
      <c r="E349" s="1">
        <f>IFERROR(__xludf.DUMMYFUNCTION("""COMPUTED_VALUE"""),69.0)</f>
        <v>69</v>
      </c>
      <c r="F349" s="1">
        <f>IFERROR(__xludf.DUMMYFUNCTION("""COMPUTED_VALUE"""),70.0)</f>
        <v>70</v>
      </c>
      <c r="G349" s="1">
        <f>IFERROR(__xludf.DUMMYFUNCTION("""COMPUTED_VALUE"""),73.0)</f>
        <v>73</v>
      </c>
      <c r="H349" s="2">
        <f>IFERROR(__xludf.DUMMYFUNCTION("""COMPUTED_VALUE"""),74.0)</f>
        <v>74</v>
      </c>
      <c r="J349" s="1" t="b">
        <f t="array" ref="J349">IF(NOT(H349=""),AND(C349:H349&gt;B349:G349),IF(NOT(G349=""),AND(C349:G349&gt;B349:F349),IF(NOT(F349=""),AND(C349:F349&gt;B349:E349),AND(C349:E349&gt;B349:D349))))</f>
        <v>1</v>
      </c>
      <c r="K349" s="1" t="b">
        <f t="array" ref="K349">IF(NOT(H349=""),AND(C349:H349&lt;B349:G349),IF(NOT(G349=""),AND(C349:G349&lt;B349:F349),IF(NOT(F349=""),AND(C349:F349&lt;B349:E349),AND(C349:E349&lt;B349:D349))))</f>
        <v>0</v>
      </c>
      <c r="L349" s="1" t="b">
        <f t="array" ref="L349">IF(NOT(H349=""),AND(AND(ABS(C349:H349-B349:G349)&gt;0),AND(ABS(C349:H349-B349:G349)&lt;4)),IF(NOT(G349=""),AND(AND(ABS(C349:G349-B349:F349)&gt;0),AND(ABS(C349:G349-B349:F349)&lt;4)),IF(NOT(F349=""),AND(AND(ABS(C349:F349-B349:E349)&gt;0),AND(ABS(C349:F349-B349:E349)&lt;4)),AND(AND(ABS(C349:E349-B349:D349)&gt;0),AND(ABS(C349:E349-B349:D349)&lt;4)))))</f>
        <v>0</v>
      </c>
      <c r="M349" s="1" t="b">
        <f t="shared" si="1"/>
        <v>0</v>
      </c>
    </row>
    <row r="350" ht="15.75" customHeight="1">
      <c r="A350" s="1" t="s">
        <v>359</v>
      </c>
      <c r="B350" s="1">
        <f>IFERROR(__xludf.DUMMYFUNCTION("SPLIT(A350,"" "")"),54.0)</f>
        <v>54</v>
      </c>
      <c r="C350" s="1">
        <f>IFERROR(__xludf.DUMMYFUNCTION("""COMPUTED_VALUE"""),60.0)</f>
        <v>60</v>
      </c>
      <c r="D350" s="1">
        <f>IFERROR(__xludf.DUMMYFUNCTION("""COMPUTED_VALUE"""),63.0)</f>
        <v>63</v>
      </c>
      <c r="E350" s="1">
        <f>IFERROR(__xludf.DUMMYFUNCTION("""COMPUTED_VALUE"""),64.0)</f>
        <v>64</v>
      </c>
      <c r="F350" s="1">
        <f>IFERROR(__xludf.DUMMYFUNCTION("""COMPUTED_VALUE"""),66.0)</f>
        <v>66</v>
      </c>
      <c r="G350" s="1">
        <f>IFERROR(__xludf.DUMMYFUNCTION("""COMPUTED_VALUE"""),68.0)</f>
        <v>68</v>
      </c>
      <c r="H350" s="1">
        <f>IFERROR(__xludf.DUMMYFUNCTION("""COMPUTED_VALUE"""),70.0)</f>
        <v>70</v>
      </c>
      <c r="I350" s="1">
        <f>IFERROR(__xludf.DUMMYFUNCTION("""COMPUTED_VALUE"""),68.0)</f>
        <v>68</v>
      </c>
      <c r="J350" s="1" t="b">
        <f t="array" ref="J350">IF(NOT(H350=""),AND(C350:H350&gt;B350:G350),IF(NOT(G350=""),AND(C350:G350&gt;B350:F350),IF(NOT(F350=""),AND(C350:F350&gt;B350:E350),AND(C350:E350&gt;B350:D350))))</f>
        <v>1</v>
      </c>
      <c r="K350" s="1" t="b">
        <f t="array" ref="K350">IF(NOT(H350=""),AND(C350:H350&lt;B350:G350),IF(NOT(G350=""),AND(C350:G350&lt;B350:F350),IF(NOT(F350=""),AND(C350:F350&lt;B350:E350),AND(C350:E350&lt;B350:D350))))</f>
        <v>0</v>
      </c>
      <c r="L350" s="1" t="b">
        <f t="array" ref="L350">IF(NOT(H350=""),AND(AND(ABS(C350:H350-B350:G350)&gt;0),AND(ABS(C350:H350-B350:G350)&lt;4)),IF(NOT(G350=""),AND(AND(ABS(C350:G350-B350:F350)&gt;0),AND(ABS(C350:G350-B350:F350)&lt;4)),IF(NOT(F350=""),AND(AND(ABS(C350:F350-B350:E350)&gt;0),AND(ABS(C350:F350-B350:E350)&lt;4)),AND(AND(ABS(C350:E350-B350:D350)&gt;0),AND(ABS(C350:E350-B350:D350)&lt;4)))))</f>
        <v>0</v>
      </c>
      <c r="M350" s="1" t="b">
        <f t="shared" si="1"/>
        <v>0</v>
      </c>
    </row>
    <row r="351" ht="15.75" customHeight="1">
      <c r="A351" s="1" t="s">
        <v>360</v>
      </c>
      <c r="B351" s="1">
        <f>IFERROR(__xludf.DUMMYFUNCTION("SPLIT(A351,"" "")"),36.0)</f>
        <v>36</v>
      </c>
      <c r="C351" s="1">
        <f>IFERROR(__xludf.DUMMYFUNCTION("""COMPUTED_VALUE"""),43.0)</f>
        <v>43</v>
      </c>
      <c r="D351" s="1">
        <f>IFERROR(__xludf.DUMMYFUNCTION("""COMPUTED_VALUE"""),46.0)</f>
        <v>46</v>
      </c>
      <c r="E351" s="1">
        <f>IFERROR(__xludf.DUMMYFUNCTION("""COMPUTED_VALUE"""),48.0)</f>
        <v>48</v>
      </c>
      <c r="F351" s="2">
        <f>IFERROR(__xludf.DUMMYFUNCTION("""COMPUTED_VALUE"""),48.0)</f>
        <v>48</v>
      </c>
      <c r="J351" s="1" t="b">
        <f t="array" ref="J351">IF(NOT(H351=""),AND(C351:H351&gt;B351:G351),IF(NOT(G351=""),AND(C351:G351&gt;B351:F351),IF(NOT(F351=""),AND(C351:F351&gt;B351:E351),AND(C351:E351&gt;B351:D351))))</f>
        <v>0</v>
      </c>
      <c r="K351" s="1" t="b">
        <f t="array" ref="K351">IF(NOT(H351=""),AND(C351:H351&lt;B351:G351),IF(NOT(G351=""),AND(C351:G351&lt;B351:F351),IF(NOT(F351=""),AND(C351:F351&lt;B351:E351),AND(C351:E351&lt;B351:D351))))</f>
        <v>0</v>
      </c>
      <c r="L351" s="1" t="b">
        <f t="array" ref="L351">IF(NOT(H351=""),AND(AND(ABS(C351:H351-B351:G351)&gt;0),AND(ABS(C351:H351-B351:G351)&lt;4)),IF(NOT(G351=""),AND(AND(ABS(C351:G351-B351:F351)&gt;0),AND(ABS(C351:G351-B351:F351)&lt;4)),IF(NOT(F351=""),AND(AND(ABS(C351:F351-B351:E351)&gt;0),AND(ABS(C351:F351-B351:E351)&lt;4)),AND(AND(ABS(C351:E351-B351:D351)&gt;0),AND(ABS(C351:E351-B351:D351)&lt;4)))))</f>
        <v>0</v>
      </c>
      <c r="M351" s="1" t="b">
        <f t="shared" si="1"/>
        <v>0</v>
      </c>
    </row>
    <row r="352" ht="15.75" customHeight="1">
      <c r="A352" s="1" t="s">
        <v>361</v>
      </c>
      <c r="B352" s="1">
        <f>IFERROR(__xludf.DUMMYFUNCTION("SPLIT(A352,"" "")"),31.0)</f>
        <v>31</v>
      </c>
      <c r="C352" s="1">
        <f>IFERROR(__xludf.DUMMYFUNCTION("""COMPUTED_VALUE"""),37.0)</f>
        <v>37</v>
      </c>
      <c r="D352" s="1">
        <f>IFERROR(__xludf.DUMMYFUNCTION("""COMPUTED_VALUE"""),40.0)</f>
        <v>40</v>
      </c>
      <c r="E352" s="1">
        <f>IFERROR(__xludf.DUMMYFUNCTION("""COMPUTED_VALUE"""),42.0)</f>
        <v>42</v>
      </c>
      <c r="F352" s="1">
        <f>IFERROR(__xludf.DUMMYFUNCTION("""COMPUTED_VALUE"""),45.0)</f>
        <v>45</v>
      </c>
      <c r="G352" s="2">
        <f>IFERROR(__xludf.DUMMYFUNCTION("""COMPUTED_VALUE"""),49.0)</f>
        <v>49</v>
      </c>
      <c r="J352" s="1" t="b">
        <f t="array" ref="J352">IF(NOT(H352=""),AND(C352:H352&gt;B352:G352),IF(NOT(G352=""),AND(C352:G352&gt;B352:F352),IF(NOT(F352=""),AND(C352:F352&gt;B352:E352),AND(C352:E352&gt;B352:D352))))</f>
        <v>1</v>
      </c>
      <c r="K352" s="1" t="b">
        <f t="array" ref="K352">IF(NOT(H352=""),AND(C352:H352&lt;B352:G352),IF(NOT(G352=""),AND(C352:G352&lt;B352:F352),IF(NOT(F352=""),AND(C352:F352&lt;B352:E352),AND(C352:E352&lt;B352:D352))))</f>
        <v>0</v>
      </c>
      <c r="L352" s="1" t="b">
        <f t="array" ref="L352">IF(NOT(H352=""),AND(AND(ABS(C352:H352-B352:G352)&gt;0),AND(ABS(C352:H352-B352:G352)&lt;4)),IF(NOT(G352=""),AND(AND(ABS(C352:G352-B352:F352)&gt;0),AND(ABS(C352:G352-B352:F352)&lt;4)),IF(NOT(F352=""),AND(AND(ABS(C352:F352-B352:E352)&gt;0),AND(ABS(C352:F352-B352:E352)&lt;4)),AND(AND(ABS(C352:E352-B352:D352)&gt;0),AND(ABS(C352:E352-B352:D352)&lt;4)))))</f>
        <v>0</v>
      </c>
      <c r="M352" s="1" t="b">
        <f t="shared" si="1"/>
        <v>0</v>
      </c>
    </row>
    <row r="353" ht="15.75" customHeight="1">
      <c r="A353" s="1" t="s">
        <v>362</v>
      </c>
      <c r="B353" s="1">
        <f>IFERROR(__xludf.DUMMYFUNCTION("SPLIT(A353,"" "")"),83.0)</f>
        <v>83</v>
      </c>
      <c r="C353" s="1">
        <f>IFERROR(__xludf.DUMMYFUNCTION("""COMPUTED_VALUE"""),88.0)</f>
        <v>88</v>
      </c>
      <c r="D353" s="1">
        <f>IFERROR(__xludf.DUMMYFUNCTION("""COMPUTED_VALUE"""),89.0)</f>
        <v>89</v>
      </c>
      <c r="E353" s="1">
        <f>IFERROR(__xludf.DUMMYFUNCTION("""COMPUTED_VALUE"""),90.0)</f>
        <v>90</v>
      </c>
      <c r="F353" s="2">
        <f>IFERROR(__xludf.DUMMYFUNCTION("""COMPUTED_VALUE"""),97.0)</f>
        <v>97</v>
      </c>
      <c r="J353" s="1" t="b">
        <f t="array" ref="J353">IF(NOT(H353=""),AND(C353:H353&gt;B353:G353),IF(NOT(G353=""),AND(C353:G353&gt;B353:F353),IF(NOT(F353=""),AND(C353:F353&gt;B353:E353),AND(C353:E353&gt;B353:D353))))</f>
        <v>1</v>
      </c>
      <c r="K353" s="1" t="b">
        <f t="array" ref="K353">IF(NOT(H353=""),AND(C353:H353&lt;B353:G353),IF(NOT(G353=""),AND(C353:G353&lt;B353:F353),IF(NOT(F353=""),AND(C353:F353&lt;B353:E353),AND(C353:E353&lt;B353:D353))))</f>
        <v>0</v>
      </c>
      <c r="L353" s="1" t="b">
        <f t="array" ref="L353">IF(NOT(H353=""),AND(AND(ABS(C353:H353-B353:G353)&gt;0),AND(ABS(C353:H353-B353:G353)&lt;4)),IF(NOT(G353=""),AND(AND(ABS(C353:G353-B353:F353)&gt;0),AND(ABS(C353:G353-B353:F353)&lt;4)),IF(NOT(F353=""),AND(AND(ABS(C353:F353-B353:E353)&gt;0),AND(ABS(C353:F353-B353:E353)&lt;4)),AND(AND(ABS(C353:E353-B353:D353)&gt;0),AND(ABS(C353:E353-B353:D353)&lt;4)))))</f>
        <v>0</v>
      </c>
      <c r="M353" s="1" t="b">
        <f t="shared" si="1"/>
        <v>0</v>
      </c>
    </row>
    <row r="354" ht="15.75" customHeight="1">
      <c r="A354" s="1" t="s">
        <v>363</v>
      </c>
      <c r="B354" s="1">
        <f>IFERROR(__xludf.DUMMYFUNCTION("SPLIT(A354,"" "")"),20.0)</f>
        <v>20</v>
      </c>
      <c r="C354" s="1">
        <f>IFERROR(__xludf.DUMMYFUNCTION("""COMPUTED_VALUE"""),26.0)</f>
        <v>26</v>
      </c>
      <c r="D354" s="1">
        <f>IFERROR(__xludf.DUMMYFUNCTION("""COMPUTED_VALUE"""),25.0)</f>
        <v>25</v>
      </c>
      <c r="E354" s="1">
        <f>IFERROR(__xludf.DUMMYFUNCTION("""COMPUTED_VALUE"""),26.0)</f>
        <v>26</v>
      </c>
      <c r="F354" s="2">
        <f>IFERROR(__xludf.DUMMYFUNCTION("""COMPUTED_VALUE"""),27.0)</f>
        <v>27</v>
      </c>
      <c r="J354" s="1" t="b">
        <f t="array" ref="J354">IF(NOT(H354=""),AND(C354:H354&gt;B354:G354),IF(NOT(G354=""),AND(C354:G354&gt;B354:F354),IF(NOT(F354=""),AND(C354:F354&gt;B354:E354),AND(C354:E354&gt;B354:D354))))</f>
        <v>0</v>
      </c>
      <c r="K354" s="1" t="b">
        <f t="array" ref="K354">IF(NOT(H354=""),AND(C354:H354&lt;B354:G354),IF(NOT(G354=""),AND(C354:G354&lt;B354:F354),IF(NOT(F354=""),AND(C354:F354&lt;B354:E354),AND(C354:E354&lt;B354:D354))))</f>
        <v>0</v>
      </c>
      <c r="L354" s="1" t="b">
        <f t="array" ref="L354">IF(NOT(H354=""),AND(AND(ABS(C354:H354-B354:G354)&gt;0),AND(ABS(C354:H354-B354:G354)&lt;4)),IF(NOT(G354=""),AND(AND(ABS(C354:G354-B354:F354)&gt;0),AND(ABS(C354:G354-B354:F354)&lt;4)),IF(NOT(F354=""),AND(AND(ABS(C354:F354-B354:E354)&gt;0),AND(ABS(C354:F354-B354:E354)&lt;4)),AND(AND(ABS(C354:E354-B354:D354)&gt;0),AND(ABS(C354:E354-B354:D354)&lt;4)))))</f>
        <v>0</v>
      </c>
      <c r="M354" s="1" t="b">
        <f t="shared" si="1"/>
        <v>0</v>
      </c>
    </row>
    <row r="355" ht="15.75" customHeight="1">
      <c r="A355" s="1" t="s">
        <v>364</v>
      </c>
      <c r="B355" s="1">
        <f>IFERROR(__xludf.DUMMYFUNCTION("SPLIT(A355,"" "")"),5.0)</f>
        <v>5</v>
      </c>
      <c r="C355" s="1">
        <f>IFERROR(__xludf.DUMMYFUNCTION("""COMPUTED_VALUE"""),11.0)</f>
        <v>11</v>
      </c>
      <c r="D355" s="1">
        <f>IFERROR(__xludf.DUMMYFUNCTION("""COMPUTED_VALUE"""),9.0)</f>
        <v>9</v>
      </c>
      <c r="E355" s="1">
        <f>IFERROR(__xludf.DUMMYFUNCTION("""COMPUTED_VALUE"""),12.0)</f>
        <v>12</v>
      </c>
      <c r="F355" s="2">
        <f>IFERROR(__xludf.DUMMYFUNCTION("""COMPUTED_VALUE"""),9.0)</f>
        <v>9</v>
      </c>
      <c r="J355" s="1" t="b">
        <f t="array" ref="J355">IF(NOT(H355=""),AND(C355:H355&gt;B355:G355),IF(NOT(G355=""),AND(C355:G355&gt;B355:F355),IF(NOT(F355=""),AND(C355:F355&gt;B355:E355),AND(C355:E355&gt;B355:D355))))</f>
        <v>0</v>
      </c>
      <c r="K355" s="1" t="b">
        <f t="array" ref="K355">IF(NOT(H355=""),AND(C355:H355&lt;B355:G355),IF(NOT(G355=""),AND(C355:G355&lt;B355:F355),IF(NOT(F355=""),AND(C355:F355&lt;B355:E355),AND(C355:E355&lt;B355:D355))))</f>
        <v>0</v>
      </c>
      <c r="L355" s="1" t="b">
        <f t="array" ref="L355">IF(NOT(H355=""),AND(AND(ABS(C355:H355-B355:G355)&gt;0),AND(ABS(C355:H355-B355:G355)&lt;4)),IF(NOT(G355=""),AND(AND(ABS(C355:G355-B355:F355)&gt;0),AND(ABS(C355:G355-B355:F355)&lt;4)),IF(NOT(F355=""),AND(AND(ABS(C355:F355-B355:E355)&gt;0),AND(ABS(C355:F355-B355:E355)&lt;4)),AND(AND(ABS(C355:E355-B355:D355)&gt;0),AND(ABS(C355:E355-B355:D355)&lt;4)))))</f>
        <v>0</v>
      </c>
      <c r="M355" s="1" t="b">
        <f t="shared" si="1"/>
        <v>0</v>
      </c>
    </row>
    <row r="356" ht="15.75" customHeight="1">
      <c r="A356" s="1" t="s">
        <v>365</v>
      </c>
      <c r="B356" s="1">
        <f>IFERROR(__xludf.DUMMYFUNCTION("SPLIT(A356,"" "")"),30.0)</f>
        <v>30</v>
      </c>
      <c r="C356" s="1">
        <f>IFERROR(__xludf.DUMMYFUNCTION("""COMPUTED_VALUE"""),37.0)</f>
        <v>37</v>
      </c>
      <c r="D356" s="1">
        <f>IFERROR(__xludf.DUMMYFUNCTION("""COMPUTED_VALUE"""),35.0)</f>
        <v>35</v>
      </c>
      <c r="E356" s="1">
        <f>IFERROR(__xludf.DUMMYFUNCTION("""COMPUTED_VALUE"""),37.0)</f>
        <v>37</v>
      </c>
      <c r="F356" s="2">
        <f>IFERROR(__xludf.DUMMYFUNCTION("""COMPUTED_VALUE"""),37.0)</f>
        <v>37</v>
      </c>
      <c r="J356" s="1" t="b">
        <f t="array" ref="J356">IF(NOT(H356=""),AND(C356:H356&gt;B356:G356),IF(NOT(G356=""),AND(C356:G356&gt;B356:F356),IF(NOT(F356=""),AND(C356:F356&gt;B356:E356),AND(C356:E356&gt;B356:D356))))</f>
        <v>0</v>
      </c>
      <c r="K356" s="1" t="b">
        <f t="array" ref="K356">IF(NOT(H356=""),AND(C356:H356&lt;B356:G356),IF(NOT(G356=""),AND(C356:G356&lt;B356:F356),IF(NOT(F356=""),AND(C356:F356&lt;B356:E356),AND(C356:E356&lt;B356:D356))))</f>
        <v>0</v>
      </c>
      <c r="L356" s="1" t="b">
        <f t="array" ref="L356">IF(NOT(H356=""),AND(AND(ABS(C356:H356-B356:G356)&gt;0),AND(ABS(C356:H356-B356:G356)&lt;4)),IF(NOT(G356=""),AND(AND(ABS(C356:G356-B356:F356)&gt;0),AND(ABS(C356:G356-B356:F356)&lt;4)),IF(NOT(F356=""),AND(AND(ABS(C356:F356-B356:E356)&gt;0),AND(ABS(C356:F356-B356:E356)&lt;4)),AND(AND(ABS(C356:E356-B356:D356)&gt;0),AND(ABS(C356:E356-B356:D356)&lt;4)))))</f>
        <v>0</v>
      </c>
      <c r="M356" s="1" t="b">
        <f t="shared" si="1"/>
        <v>0</v>
      </c>
    </row>
    <row r="357" ht="15.75" customHeight="1">
      <c r="A357" s="1" t="s">
        <v>366</v>
      </c>
      <c r="B357" s="1">
        <f>IFERROR(__xludf.DUMMYFUNCTION("SPLIT(A357,"" "")"),23.0)</f>
        <v>23</v>
      </c>
      <c r="C357" s="1">
        <f>IFERROR(__xludf.DUMMYFUNCTION("""COMPUTED_VALUE"""),28.0)</f>
        <v>28</v>
      </c>
      <c r="D357" s="1">
        <f>IFERROR(__xludf.DUMMYFUNCTION("""COMPUTED_VALUE"""),29.0)</f>
        <v>29</v>
      </c>
      <c r="E357" s="1">
        <f>IFERROR(__xludf.DUMMYFUNCTION("""COMPUTED_VALUE"""),28.0)</f>
        <v>28</v>
      </c>
      <c r="F357" s="2">
        <f>IFERROR(__xludf.DUMMYFUNCTION("""COMPUTED_VALUE"""),32.0)</f>
        <v>32</v>
      </c>
      <c r="J357" s="1" t="b">
        <f t="array" ref="J357">IF(NOT(H357=""),AND(C357:H357&gt;B357:G357),IF(NOT(G357=""),AND(C357:G357&gt;B357:F357),IF(NOT(F357=""),AND(C357:F357&gt;B357:E357),AND(C357:E357&gt;B357:D357))))</f>
        <v>0</v>
      </c>
      <c r="K357" s="1" t="b">
        <f t="array" ref="K357">IF(NOT(H357=""),AND(C357:H357&lt;B357:G357),IF(NOT(G357=""),AND(C357:G357&lt;B357:F357),IF(NOT(F357=""),AND(C357:F357&lt;B357:E357),AND(C357:E357&lt;B357:D357))))</f>
        <v>0</v>
      </c>
      <c r="L357" s="1" t="b">
        <f t="array" ref="L357">IF(NOT(H357=""),AND(AND(ABS(C357:H357-B357:G357)&gt;0),AND(ABS(C357:H357-B357:G357)&lt;4)),IF(NOT(G357=""),AND(AND(ABS(C357:G357-B357:F357)&gt;0),AND(ABS(C357:G357-B357:F357)&lt;4)),IF(NOT(F357=""),AND(AND(ABS(C357:F357-B357:E357)&gt;0),AND(ABS(C357:F357-B357:E357)&lt;4)),AND(AND(ABS(C357:E357-B357:D357)&gt;0),AND(ABS(C357:E357-B357:D357)&lt;4)))))</f>
        <v>0</v>
      </c>
      <c r="M357" s="1" t="b">
        <f t="shared" si="1"/>
        <v>0</v>
      </c>
    </row>
    <row r="358" ht="15.75" customHeight="1">
      <c r="A358" s="1" t="s">
        <v>367</v>
      </c>
      <c r="B358" s="1">
        <f>IFERROR(__xludf.DUMMYFUNCTION("SPLIT(A358,"" "")"),70.0)</f>
        <v>70</v>
      </c>
      <c r="C358" s="1">
        <f>IFERROR(__xludf.DUMMYFUNCTION("""COMPUTED_VALUE"""),76.0)</f>
        <v>76</v>
      </c>
      <c r="D358" s="1">
        <f>IFERROR(__xludf.DUMMYFUNCTION("""COMPUTED_VALUE"""),78.0)</f>
        <v>78</v>
      </c>
      <c r="E358" s="1">
        <f>IFERROR(__xludf.DUMMYFUNCTION("""COMPUTED_VALUE"""),77.0)</f>
        <v>77</v>
      </c>
      <c r="F358" s="1">
        <f>IFERROR(__xludf.DUMMYFUNCTION("""COMPUTED_VALUE"""),79.0)</f>
        <v>79</v>
      </c>
      <c r="G358" s="1">
        <f>IFERROR(__xludf.DUMMYFUNCTION("""COMPUTED_VALUE"""),81.0)</f>
        <v>81</v>
      </c>
      <c r="H358" s="1">
        <f>IFERROR(__xludf.DUMMYFUNCTION("""COMPUTED_VALUE"""),83.0)</f>
        <v>83</v>
      </c>
      <c r="I358" s="1">
        <f>IFERROR(__xludf.DUMMYFUNCTION("""COMPUTED_VALUE"""),88.0)</f>
        <v>88</v>
      </c>
      <c r="J358" s="1" t="b">
        <f t="array" ref="J358">IF(NOT(H358=""),AND(C358:H358&gt;B358:G358),IF(NOT(G358=""),AND(C358:G358&gt;B358:F358),IF(NOT(F358=""),AND(C358:F358&gt;B358:E358),AND(C358:E358&gt;B358:D358))))</f>
        <v>0</v>
      </c>
      <c r="K358" s="1" t="b">
        <f t="array" ref="K358">IF(NOT(H358=""),AND(C358:H358&lt;B358:G358),IF(NOT(G358=""),AND(C358:G358&lt;B358:F358),IF(NOT(F358=""),AND(C358:F358&lt;B358:E358),AND(C358:E358&lt;B358:D358))))</f>
        <v>0</v>
      </c>
      <c r="L358" s="1" t="b">
        <f t="array" ref="L358">IF(NOT(H358=""),AND(AND(ABS(C358:H358-B358:G358)&gt;0),AND(ABS(C358:H358-B358:G358)&lt;4)),IF(NOT(G358=""),AND(AND(ABS(C358:G358-B358:F358)&gt;0),AND(ABS(C358:G358-B358:F358)&lt;4)),IF(NOT(F358=""),AND(AND(ABS(C358:F358-B358:E358)&gt;0),AND(ABS(C358:F358-B358:E358)&lt;4)),AND(AND(ABS(C358:E358-B358:D358)&gt;0),AND(ABS(C358:E358-B358:D358)&lt;4)))))</f>
        <v>0</v>
      </c>
      <c r="M358" s="1" t="b">
        <f t="shared" si="1"/>
        <v>0</v>
      </c>
    </row>
    <row r="359" ht="15.75" customHeight="1">
      <c r="A359" s="1" t="s">
        <v>368</v>
      </c>
      <c r="B359" s="1">
        <f>IFERROR(__xludf.DUMMYFUNCTION("SPLIT(A359,"" "")"),14.0)</f>
        <v>14</v>
      </c>
      <c r="C359" s="1">
        <f>IFERROR(__xludf.DUMMYFUNCTION("""COMPUTED_VALUE"""),20.0)</f>
        <v>20</v>
      </c>
      <c r="D359" s="1">
        <f>IFERROR(__xludf.DUMMYFUNCTION("""COMPUTED_VALUE"""),22.0)</f>
        <v>22</v>
      </c>
      <c r="E359" s="1">
        <f>IFERROR(__xludf.DUMMYFUNCTION("""COMPUTED_VALUE"""),22.0)</f>
        <v>22</v>
      </c>
      <c r="F359" s="2">
        <f>IFERROR(__xludf.DUMMYFUNCTION("""COMPUTED_VALUE"""),24.0)</f>
        <v>24</v>
      </c>
      <c r="J359" s="1" t="b">
        <f t="array" ref="J359">IF(NOT(H359=""),AND(C359:H359&gt;B359:G359),IF(NOT(G359=""),AND(C359:G359&gt;B359:F359),IF(NOT(F359=""),AND(C359:F359&gt;B359:E359),AND(C359:E359&gt;B359:D359))))</f>
        <v>0</v>
      </c>
      <c r="K359" s="1" t="b">
        <f t="array" ref="K359">IF(NOT(H359=""),AND(C359:H359&lt;B359:G359),IF(NOT(G359=""),AND(C359:G359&lt;B359:F359),IF(NOT(F359=""),AND(C359:F359&lt;B359:E359),AND(C359:E359&lt;B359:D359))))</f>
        <v>0</v>
      </c>
      <c r="L359" s="1" t="b">
        <f t="array" ref="L359">IF(NOT(H359=""),AND(AND(ABS(C359:H359-B359:G359)&gt;0),AND(ABS(C359:H359-B359:G359)&lt;4)),IF(NOT(G359=""),AND(AND(ABS(C359:G359-B359:F359)&gt;0),AND(ABS(C359:G359-B359:F359)&lt;4)),IF(NOT(F359=""),AND(AND(ABS(C359:F359-B359:E359)&gt;0),AND(ABS(C359:F359-B359:E359)&lt;4)),AND(AND(ABS(C359:E359-B359:D359)&gt;0),AND(ABS(C359:E359-B359:D359)&lt;4)))))</f>
        <v>0</v>
      </c>
      <c r="M359" s="1" t="b">
        <f t="shared" si="1"/>
        <v>0</v>
      </c>
    </row>
    <row r="360" ht="15.75" customHeight="1">
      <c r="A360" s="1" t="s">
        <v>369</v>
      </c>
      <c r="B360" s="1">
        <f>IFERROR(__xludf.DUMMYFUNCTION("SPLIT(A360,"" "")"),41.0)</f>
        <v>41</v>
      </c>
      <c r="C360" s="1">
        <f>IFERROR(__xludf.DUMMYFUNCTION("""COMPUTED_VALUE"""),48.0)</f>
        <v>48</v>
      </c>
      <c r="D360" s="1">
        <f>IFERROR(__xludf.DUMMYFUNCTION("""COMPUTED_VALUE"""),51.0)</f>
        <v>51</v>
      </c>
      <c r="E360" s="1">
        <f>IFERROR(__xludf.DUMMYFUNCTION("""COMPUTED_VALUE"""),51.0)</f>
        <v>51</v>
      </c>
      <c r="F360" s="2">
        <f>IFERROR(__xludf.DUMMYFUNCTION("""COMPUTED_VALUE"""),48.0)</f>
        <v>48</v>
      </c>
      <c r="J360" s="1" t="b">
        <f t="array" ref="J360">IF(NOT(H360=""),AND(C360:H360&gt;B360:G360),IF(NOT(G360=""),AND(C360:G360&gt;B360:F360),IF(NOT(F360=""),AND(C360:F360&gt;B360:E360),AND(C360:E360&gt;B360:D360))))</f>
        <v>0</v>
      </c>
      <c r="K360" s="1" t="b">
        <f t="array" ref="K360">IF(NOT(H360=""),AND(C360:H360&lt;B360:G360),IF(NOT(G360=""),AND(C360:G360&lt;B360:F360),IF(NOT(F360=""),AND(C360:F360&lt;B360:E360),AND(C360:E360&lt;B360:D360))))</f>
        <v>0</v>
      </c>
      <c r="L360" s="1" t="b">
        <f t="array" ref="L360">IF(NOT(H360=""),AND(AND(ABS(C360:H360-B360:G360)&gt;0),AND(ABS(C360:H360-B360:G360)&lt;4)),IF(NOT(G360=""),AND(AND(ABS(C360:G360-B360:F360)&gt;0),AND(ABS(C360:G360-B360:F360)&lt;4)),IF(NOT(F360=""),AND(AND(ABS(C360:F360-B360:E360)&gt;0),AND(ABS(C360:F360-B360:E360)&lt;4)),AND(AND(ABS(C360:E360-B360:D360)&gt;0),AND(ABS(C360:E360-B360:D360)&lt;4)))))</f>
        <v>0</v>
      </c>
      <c r="M360" s="1" t="b">
        <f t="shared" si="1"/>
        <v>0</v>
      </c>
    </row>
    <row r="361" ht="15.75" customHeight="1">
      <c r="A361" s="1" t="s">
        <v>370</v>
      </c>
      <c r="B361" s="1">
        <f>IFERROR(__xludf.DUMMYFUNCTION("SPLIT(A361,"" "")"),68.0)</f>
        <v>68</v>
      </c>
      <c r="C361" s="1">
        <f>IFERROR(__xludf.DUMMYFUNCTION("""COMPUTED_VALUE"""),73.0)</f>
        <v>73</v>
      </c>
      <c r="D361" s="1">
        <f>IFERROR(__xludf.DUMMYFUNCTION("""COMPUTED_VALUE"""),75.0)</f>
        <v>75</v>
      </c>
      <c r="E361" s="1">
        <f>IFERROR(__xludf.DUMMYFUNCTION("""COMPUTED_VALUE"""),75.0)</f>
        <v>75</v>
      </c>
      <c r="F361" s="2">
        <f>IFERROR(__xludf.DUMMYFUNCTION("""COMPUTED_VALUE"""),75.0)</f>
        <v>75</v>
      </c>
      <c r="J361" s="1" t="b">
        <f t="array" ref="J361">IF(NOT(H361=""),AND(C361:H361&gt;B361:G361),IF(NOT(G361=""),AND(C361:G361&gt;B361:F361),IF(NOT(F361=""),AND(C361:F361&gt;B361:E361),AND(C361:E361&gt;B361:D361))))</f>
        <v>0</v>
      </c>
      <c r="K361" s="1" t="b">
        <f t="array" ref="K361">IF(NOT(H361=""),AND(C361:H361&lt;B361:G361),IF(NOT(G361=""),AND(C361:G361&lt;B361:F361),IF(NOT(F361=""),AND(C361:F361&lt;B361:E361),AND(C361:E361&lt;B361:D361))))</f>
        <v>0</v>
      </c>
      <c r="L361" s="1" t="b">
        <f t="array" ref="L361">IF(NOT(H361=""),AND(AND(ABS(C361:H361-B361:G361)&gt;0),AND(ABS(C361:H361-B361:G361)&lt;4)),IF(NOT(G361=""),AND(AND(ABS(C361:G361-B361:F361)&gt;0),AND(ABS(C361:G361-B361:F361)&lt;4)),IF(NOT(F361=""),AND(AND(ABS(C361:F361-B361:E361)&gt;0),AND(ABS(C361:F361-B361:E361)&lt;4)),AND(AND(ABS(C361:E361-B361:D361)&gt;0),AND(ABS(C361:E361-B361:D361)&lt;4)))))</f>
        <v>0</v>
      </c>
      <c r="M361" s="1" t="b">
        <f t="shared" si="1"/>
        <v>0</v>
      </c>
    </row>
    <row r="362" ht="15.75" customHeight="1">
      <c r="A362" s="1" t="s">
        <v>371</v>
      </c>
      <c r="B362" s="1">
        <f>IFERROR(__xludf.DUMMYFUNCTION("SPLIT(A362,"" "")"),49.0)</f>
        <v>49</v>
      </c>
      <c r="C362" s="1">
        <f>IFERROR(__xludf.DUMMYFUNCTION("""COMPUTED_VALUE"""),54.0)</f>
        <v>54</v>
      </c>
      <c r="D362" s="1">
        <f>IFERROR(__xludf.DUMMYFUNCTION("""COMPUTED_VALUE"""),55.0)</f>
        <v>55</v>
      </c>
      <c r="E362" s="1">
        <f>IFERROR(__xludf.DUMMYFUNCTION("""COMPUTED_VALUE"""),56.0)</f>
        <v>56</v>
      </c>
      <c r="F362" s="1">
        <f>IFERROR(__xludf.DUMMYFUNCTION("""COMPUTED_VALUE"""),56.0)</f>
        <v>56</v>
      </c>
      <c r="G362" s="1">
        <f>IFERROR(__xludf.DUMMYFUNCTION("""COMPUTED_VALUE"""),57.0)</f>
        <v>57</v>
      </c>
      <c r="H362" s="1">
        <f>IFERROR(__xludf.DUMMYFUNCTION("""COMPUTED_VALUE"""),58.0)</f>
        <v>58</v>
      </c>
      <c r="I362" s="1">
        <f>IFERROR(__xludf.DUMMYFUNCTION("""COMPUTED_VALUE"""),62.0)</f>
        <v>62</v>
      </c>
      <c r="J362" s="1" t="b">
        <f t="array" ref="J362">IF(NOT(H362=""),AND(C362:H362&gt;B362:G362),IF(NOT(G362=""),AND(C362:G362&gt;B362:F362),IF(NOT(F362=""),AND(C362:F362&gt;B362:E362),AND(C362:E362&gt;B362:D362))))</f>
        <v>0</v>
      </c>
      <c r="K362" s="1" t="b">
        <f t="array" ref="K362">IF(NOT(H362=""),AND(C362:H362&lt;B362:G362),IF(NOT(G362=""),AND(C362:G362&lt;B362:F362),IF(NOT(F362=""),AND(C362:F362&lt;B362:E362),AND(C362:E362&lt;B362:D362))))</f>
        <v>0</v>
      </c>
      <c r="L362" s="1" t="b">
        <f t="array" ref="L362">IF(NOT(H362=""),AND(AND(ABS(C362:H362-B362:G362)&gt;0),AND(ABS(C362:H362-B362:G362)&lt;4)),IF(NOT(G362=""),AND(AND(ABS(C362:G362-B362:F362)&gt;0),AND(ABS(C362:G362-B362:F362)&lt;4)),IF(NOT(F362=""),AND(AND(ABS(C362:F362-B362:E362)&gt;0),AND(ABS(C362:F362-B362:E362)&lt;4)),AND(AND(ABS(C362:E362-B362:D362)&gt;0),AND(ABS(C362:E362-B362:D362)&lt;4)))))</f>
        <v>0</v>
      </c>
      <c r="M362" s="1" t="b">
        <f t="shared" si="1"/>
        <v>0</v>
      </c>
    </row>
    <row r="363" ht="15.75" customHeight="1">
      <c r="A363" s="1" t="s">
        <v>372</v>
      </c>
      <c r="B363" s="1">
        <f>IFERROR(__xludf.DUMMYFUNCTION("SPLIT(A363,"" "")"),45.0)</f>
        <v>45</v>
      </c>
      <c r="C363" s="1">
        <f>IFERROR(__xludf.DUMMYFUNCTION("""COMPUTED_VALUE"""),51.0)</f>
        <v>51</v>
      </c>
      <c r="D363" s="1">
        <f>IFERROR(__xludf.DUMMYFUNCTION("""COMPUTED_VALUE"""),54.0)</f>
        <v>54</v>
      </c>
      <c r="E363" s="1">
        <f>IFERROR(__xludf.DUMMYFUNCTION("""COMPUTED_VALUE"""),57.0)</f>
        <v>57</v>
      </c>
      <c r="F363" s="1">
        <f>IFERROR(__xludf.DUMMYFUNCTION("""COMPUTED_VALUE"""),57.0)</f>
        <v>57</v>
      </c>
      <c r="G363" s="2">
        <f>IFERROR(__xludf.DUMMYFUNCTION("""COMPUTED_VALUE"""),64.0)</f>
        <v>64</v>
      </c>
      <c r="J363" s="1" t="b">
        <f t="array" ref="J363">IF(NOT(H363=""),AND(C363:H363&gt;B363:G363),IF(NOT(G363=""),AND(C363:G363&gt;B363:F363),IF(NOT(F363=""),AND(C363:F363&gt;B363:E363),AND(C363:E363&gt;B363:D363))))</f>
        <v>0</v>
      </c>
      <c r="K363" s="1" t="b">
        <f t="array" ref="K363">IF(NOT(H363=""),AND(C363:H363&lt;B363:G363),IF(NOT(G363=""),AND(C363:G363&lt;B363:F363),IF(NOT(F363=""),AND(C363:F363&lt;B363:E363),AND(C363:E363&lt;B363:D363))))</f>
        <v>0</v>
      </c>
      <c r="L363" s="1" t="b">
        <f t="array" ref="L363">IF(NOT(H363=""),AND(AND(ABS(C363:H363-B363:G363)&gt;0),AND(ABS(C363:H363-B363:G363)&lt;4)),IF(NOT(G363=""),AND(AND(ABS(C363:G363-B363:F363)&gt;0),AND(ABS(C363:G363-B363:F363)&lt;4)),IF(NOT(F363=""),AND(AND(ABS(C363:F363-B363:E363)&gt;0),AND(ABS(C363:F363-B363:E363)&lt;4)),AND(AND(ABS(C363:E363-B363:D363)&gt;0),AND(ABS(C363:E363-B363:D363)&lt;4)))))</f>
        <v>0</v>
      </c>
      <c r="M363" s="1" t="b">
        <f t="shared" si="1"/>
        <v>0</v>
      </c>
    </row>
    <row r="364" ht="15.75" customHeight="1">
      <c r="A364" s="1" t="s">
        <v>373</v>
      </c>
      <c r="B364" s="1">
        <f>IFERROR(__xludf.DUMMYFUNCTION("SPLIT(A364,"" "")"),13.0)</f>
        <v>13</v>
      </c>
      <c r="C364" s="1">
        <f>IFERROR(__xludf.DUMMYFUNCTION("""COMPUTED_VALUE"""),19.0)</f>
        <v>19</v>
      </c>
      <c r="D364" s="1">
        <f>IFERROR(__xludf.DUMMYFUNCTION("""COMPUTED_VALUE"""),21.0)</f>
        <v>21</v>
      </c>
      <c r="E364" s="1">
        <f>IFERROR(__xludf.DUMMYFUNCTION("""COMPUTED_VALUE"""),23.0)</f>
        <v>23</v>
      </c>
      <c r="F364" s="1">
        <f>IFERROR(__xludf.DUMMYFUNCTION("""COMPUTED_VALUE"""),27.0)</f>
        <v>27</v>
      </c>
      <c r="G364" s="2">
        <f>IFERROR(__xludf.DUMMYFUNCTION("""COMPUTED_VALUE"""),29.0)</f>
        <v>29</v>
      </c>
      <c r="J364" s="1" t="b">
        <f t="array" ref="J364">IF(NOT(H364=""),AND(C364:H364&gt;B364:G364),IF(NOT(G364=""),AND(C364:G364&gt;B364:F364),IF(NOT(F364=""),AND(C364:F364&gt;B364:E364),AND(C364:E364&gt;B364:D364))))</f>
        <v>1</v>
      </c>
      <c r="K364" s="1" t="b">
        <f t="array" ref="K364">IF(NOT(H364=""),AND(C364:H364&lt;B364:G364),IF(NOT(G364=""),AND(C364:G364&lt;B364:F364),IF(NOT(F364=""),AND(C364:F364&lt;B364:E364),AND(C364:E364&lt;B364:D364))))</f>
        <v>0</v>
      </c>
      <c r="L364" s="1" t="b">
        <f t="array" ref="L364">IF(NOT(H364=""),AND(AND(ABS(C364:H364-B364:G364)&gt;0),AND(ABS(C364:H364-B364:G364)&lt;4)),IF(NOT(G364=""),AND(AND(ABS(C364:G364-B364:F364)&gt;0),AND(ABS(C364:G364-B364:F364)&lt;4)),IF(NOT(F364=""),AND(AND(ABS(C364:F364-B364:E364)&gt;0),AND(ABS(C364:F364-B364:E364)&lt;4)),AND(AND(ABS(C364:E364-B364:D364)&gt;0),AND(ABS(C364:E364-B364:D364)&lt;4)))))</f>
        <v>0</v>
      </c>
      <c r="M364" s="1" t="b">
        <f t="shared" si="1"/>
        <v>0</v>
      </c>
    </row>
    <row r="365" ht="15.75" customHeight="1">
      <c r="A365" s="1" t="s">
        <v>374</v>
      </c>
      <c r="B365" s="1">
        <f>IFERROR(__xludf.DUMMYFUNCTION("SPLIT(A365,"" "")"),78.0)</f>
        <v>78</v>
      </c>
      <c r="C365" s="1">
        <f>IFERROR(__xludf.DUMMYFUNCTION("""COMPUTED_VALUE"""),83.0)</f>
        <v>83</v>
      </c>
      <c r="D365" s="1">
        <f>IFERROR(__xludf.DUMMYFUNCTION("""COMPUTED_VALUE"""),85.0)</f>
        <v>85</v>
      </c>
      <c r="E365" s="1">
        <f>IFERROR(__xludf.DUMMYFUNCTION("""COMPUTED_VALUE"""),89.0)</f>
        <v>89</v>
      </c>
      <c r="F365" s="1">
        <f>IFERROR(__xludf.DUMMYFUNCTION("""COMPUTED_VALUE"""),92.0)</f>
        <v>92</v>
      </c>
      <c r="G365" s="2">
        <f>IFERROR(__xludf.DUMMYFUNCTION("""COMPUTED_VALUE"""),90.0)</f>
        <v>90</v>
      </c>
      <c r="J365" s="1" t="b">
        <f t="array" ref="J365">IF(NOT(H365=""),AND(C365:H365&gt;B365:G365),IF(NOT(G365=""),AND(C365:G365&gt;B365:F365),IF(NOT(F365=""),AND(C365:F365&gt;B365:E365),AND(C365:E365&gt;B365:D365))))</f>
        <v>0</v>
      </c>
      <c r="K365" s="1" t="b">
        <f t="array" ref="K365">IF(NOT(H365=""),AND(C365:H365&lt;B365:G365),IF(NOT(G365=""),AND(C365:G365&lt;B365:F365),IF(NOT(F365=""),AND(C365:F365&lt;B365:E365),AND(C365:E365&lt;B365:D365))))</f>
        <v>0</v>
      </c>
      <c r="L365" s="1" t="b">
        <f t="array" ref="L365">IF(NOT(H365=""),AND(AND(ABS(C365:H365-B365:G365)&gt;0),AND(ABS(C365:H365-B365:G365)&lt;4)),IF(NOT(G365=""),AND(AND(ABS(C365:G365-B365:F365)&gt;0),AND(ABS(C365:G365-B365:F365)&lt;4)),IF(NOT(F365=""),AND(AND(ABS(C365:F365-B365:E365)&gt;0),AND(ABS(C365:F365-B365:E365)&lt;4)),AND(AND(ABS(C365:E365-B365:D365)&gt;0),AND(ABS(C365:E365-B365:D365)&lt;4)))))</f>
        <v>0</v>
      </c>
      <c r="M365" s="1" t="b">
        <f t="shared" si="1"/>
        <v>0</v>
      </c>
    </row>
    <row r="366" ht="15.75" customHeight="1">
      <c r="A366" s="1" t="s">
        <v>375</v>
      </c>
      <c r="B366" s="1">
        <f>IFERROR(__xludf.DUMMYFUNCTION("SPLIT(A366,"" "")"),48.0)</f>
        <v>48</v>
      </c>
      <c r="C366" s="1">
        <f>IFERROR(__xludf.DUMMYFUNCTION("""COMPUTED_VALUE"""),55.0)</f>
        <v>55</v>
      </c>
      <c r="D366" s="1">
        <f>IFERROR(__xludf.DUMMYFUNCTION("""COMPUTED_VALUE"""),57.0)</f>
        <v>57</v>
      </c>
      <c r="E366" s="1">
        <f>IFERROR(__xludf.DUMMYFUNCTION("""COMPUTED_VALUE"""),60.0)</f>
        <v>60</v>
      </c>
      <c r="F366" s="1">
        <f>IFERROR(__xludf.DUMMYFUNCTION("""COMPUTED_VALUE"""),64.0)</f>
        <v>64</v>
      </c>
      <c r="G366" s="2">
        <f>IFERROR(__xludf.DUMMYFUNCTION("""COMPUTED_VALUE"""),64.0)</f>
        <v>64</v>
      </c>
      <c r="J366" s="1" t="b">
        <f t="array" ref="J366">IF(NOT(H366=""),AND(C366:H366&gt;B366:G366),IF(NOT(G366=""),AND(C366:G366&gt;B366:F366),IF(NOT(F366=""),AND(C366:F366&gt;B366:E366),AND(C366:E366&gt;B366:D366))))</f>
        <v>0</v>
      </c>
      <c r="K366" s="1" t="b">
        <f t="array" ref="K366">IF(NOT(H366=""),AND(C366:H366&lt;B366:G366),IF(NOT(G366=""),AND(C366:G366&lt;B366:F366),IF(NOT(F366=""),AND(C366:F366&lt;B366:E366),AND(C366:E366&lt;B366:D366))))</f>
        <v>0</v>
      </c>
      <c r="L366" s="1" t="b">
        <f t="array" ref="L366">IF(NOT(H366=""),AND(AND(ABS(C366:H366-B366:G366)&gt;0),AND(ABS(C366:H366-B366:G366)&lt;4)),IF(NOT(G366=""),AND(AND(ABS(C366:G366-B366:F366)&gt;0),AND(ABS(C366:G366-B366:F366)&lt;4)),IF(NOT(F366=""),AND(AND(ABS(C366:F366-B366:E366)&gt;0),AND(ABS(C366:F366-B366:E366)&lt;4)),AND(AND(ABS(C366:E366-B366:D366)&gt;0),AND(ABS(C366:E366-B366:D366)&lt;4)))))</f>
        <v>0</v>
      </c>
      <c r="M366" s="1" t="b">
        <f t="shared" si="1"/>
        <v>0</v>
      </c>
    </row>
    <row r="367" ht="15.75" customHeight="1">
      <c r="A367" s="1" t="s">
        <v>376</v>
      </c>
      <c r="B367" s="1">
        <f>IFERROR(__xludf.DUMMYFUNCTION("SPLIT(A367,"" "")"),30.0)</f>
        <v>30</v>
      </c>
      <c r="C367" s="1">
        <f>IFERROR(__xludf.DUMMYFUNCTION("""COMPUTED_VALUE"""),36.0)</f>
        <v>36</v>
      </c>
      <c r="D367" s="1">
        <f>IFERROR(__xludf.DUMMYFUNCTION("""COMPUTED_VALUE"""),37.0)</f>
        <v>37</v>
      </c>
      <c r="E367" s="1">
        <f>IFERROR(__xludf.DUMMYFUNCTION("""COMPUTED_VALUE"""),41.0)</f>
        <v>41</v>
      </c>
      <c r="F367" s="2">
        <f>IFERROR(__xludf.DUMMYFUNCTION("""COMPUTED_VALUE"""),45.0)</f>
        <v>45</v>
      </c>
      <c r="J367" s="1" t="b">
        <f t="array" ref="J367">IF(NOT(H367=""),AND(C367:H367&gt;B367:G367),IF(NOT(G367=""),AND(C367:G367&gt;B367:F367),IF(NOT(F367=""),AND(C367:F367&gt;B367:E367),AND(C367:E367&gt;B367:D367))))</f>
        <v>1</v>
      </c>
      <c r="K367" s="1" t="b">
        <f t="array" ref="K367">IF(NOT(H367=""),AND(C367:H367&lt;B367:G367),IF(NOT(G367=""),AND(C367:G367&lt;B367:F367),IF(NOT(F367=""),AND(C367:F367&lt;B367:E367),AND(C367:E367&lt;B367:D367))))</f>
        <v>0</v>
      </c>
      <c r="L367" s="1" t="b">
        <f t="array" ref="L367">IF(NOT(H367=""),AND(AND(ABS(C367:H367-B367:G367)&gt;0),AND(ABS(C367:H367-B367:G367)&lt;4)),IF(NOT(G367=""),AND(AND(ABS(C367:G367-B367:F367)&gt;0),AND(ABS(C367:G367-B367:F367)&lt;4)),IF(NOT(F367=""),AND(AND(ABS(C367:F367-B367:E367)&gt;0),AND(ABS(C367:F367-B367:E367)&lt;4)),AND(AND(ABS(C367:E367-B367:D367)&gt;0),AND(ABS(C367:E367-B367:D367)&lt;4)))))</f>
        <v>0</v>
      </c>
      <c r="M367" s="1" t="b">
        <f t="shared" si="1"/>
        <v>0</v>
      </c>
    </row>
    <row r="368" ht="15.75" customHeight="1">
      <c r="A368" s="1" t="s">
        <v>377</v>
      </c>
      <c r="B368" s="1">
        <f>IFERROR(__xludf.DUMMYFUNCTION("SPLIT(A368,"" "")"),26.0)</f>
        <v>26</v>
      </c>
      <c r="C368" s="1">
        <f>IFERROR(__xludf.DUMMYFUNCTION("""COMPUTED_VALUE"""),32.0)</f>
        <v>32</v>
      </c>
      <c r="D368" s="1">
        <f>IFERROR(__xludf.DUMMYFUNCTION("""COMPUTED_VALUE"""),36.0)</f>
        <v>36</v>
      </c>
      <c r="E368" s="1">
        <f>IFERROR(__xludf.DUMMYFUNCTION("""COMPUTED_VALUE"""),38.0)</f>
        <v>38</v>
      </c>
      <c r="F368" s="2">
        <f>IFERROR(__xludf.DUMMYFUNCTION("""COMPUTED_VALUE"""),45.0)</f>
        <v>45</v>
      </c>
      <c r="J368" s="1" t="b">
        <f t="array" ref="J368">IF(NOT(H368=""),AND(C368:H368&gt;B368:G368),IF(NOT(G368=""),AND(C368:G368&gt;B368:F368),IF(NOT(F368=""),AND(C368:F368&gt;B368:E368),AND(C368:E368&gt;B368:D368))))</f>
        <v>1</v>
      </c>
      <c r="K368" s="1" t="b">
        <f t="array" ref="K368">IF(NOT(H368=""),AND(C368:H368&lt;B368:G368),IF(NOT(G368=""),AND(C368:G368&lt;B368:F368),IF(NOT(F368=""),AND(C368:F368&lt;B368:E368),AND(C368:E368&lt;B368:D368))))</f>
        <v>0</v>
      </c>
      <c r="L368" s="1" t="b">
        <f t="array" ref="L368">IF(NOT(H368=""),AND(AND(ABS(C368:H368-B368:G368)&gt;0),AND(ABS(C368:H368-B368:G368)&lt;4)),IF(NOT(G368=""),AND(AND(ABS(C368:G368-B368:F368)&gt;0),AND(ABS(C368:G368-B368:F368)&lt;4)),IF(NOT(F368=""),AND(AND(ABS(C368:F368-B368:E368)&gt;0),AND(ABS(C368:F368-B368:E368)&lt;4)),AND(AND(ABS(C368:E368-B368:D368)&gt;0),AND(ABS(C368:E368-B368:D368)&lt;4)))))</f>
        <v>0</v>
      </c>
      <c r="M368" s="1" t="b">
        <f t="shared" si="1"/>
        <v>0</v>
      </c>
    </row>
    <row r="369" ht="15.75" customHeight="1">
      <c r="A369" s="1" t="s">
        <v>378</v>
      </c>
      <c r="B369" s="1">
        <f>IFERROR(__xludf.DUMMYFUNCTION("SPLIT(A369,"" "")"),27.0)</f>
        <v>27</v>
      </c>
      <c r="C369" s="1">
        <f>IFERROR(__xludf.DUMMYFUNCTION("""COMPUTED_VALUE"""),33.0)</f>
        <v>33</v>
      </c>
      <c r="D369" s="1">
        <f>IFERROR(__xludf.DUMMYFUNCTION("""COMPUTED_VALUE"""),36.0)</f>
        <v>36</v>
      </c>
      <c r="E369" s="1">
        <f>IFERROR(__xludf.DUMMYFUNCTION("""COMPUTED_VALUE"""),38.0)</f>
        <v>38</v>
      </c>
      <c r="F369" s="1">
        <f>IFERROR(__xludf.DUMMYFUNCTION("""COMPUTED_VALUE"""),43.0)</f>
        <v>43</v>
      </c>
      <c r="G369" s="1">
        <f>IFERROR(__xludf.DUMMYFUNCTION("""COMPUTED_VALUE"""),46.0)</f>
        <v>46</v>
      </c>
      <c r="H369" s="2">
        <f>IFERROR(__xludf.DUMMYFUNCTION("""COMPUTED_VALUE"""),49.0)</f>
        <v>49</v>
      </c>
      <c r="J369" s="1" t="b">
        <f t="array" ref="J369">IF(NOT(H369=""),AND(C369:H369&gt;B369:G369),IF(NOT(G369=""),AND(C369:G369&gt;B369:F369),IF(NOT(F369=""),AND(C369:F369&gt;B369:E369),AND(C369:E369&gt;B369:D369))))</f>
        <v>1</v>
      </c>
      <c r="K369" s="1" t="b">
        <f t="array" ref="K369">IF(NOT(H369=""),AND(C369:H369&lt;B369:G369),IF(NOT(G369=""),AND(C369:G369&lt;B369:F369),IF(NOT(F369=""),AND(C369:F369&lt;B369:E369),AND(C369:E369&lt;B369:D369))))</f>
        <v>0</v>
      </c>
      <c r="L369" s="1" t="b">
        <f t="array" ref="L369">IF(NOT(H369=""),AND(AND(ABS(C369:H369-B369:G369)&gt;0),AND(ABS(C369:H369-B369:G369)&lt;4)),IF(NOT(G369=""),AND(AND(ABS(C369:G369-B369:F369)&gt;0),AND(ABS(C369:G369-B369:F369)&lt;4)),IF(NOT(F369=""),AND(AND(ABS(C369:F369-B369:E369)&gt;0),AND(ABS(C369:F369-B369:E369)&lt;4)),AND(AND(ABS(C369:E369-B369:D369)&gt;0),AND(ABS(C369:E369-B369:D369)&lt;4)))))</f>
        <v>0</v>
      </c>
      <c r="M369" s="1" t="b">
        <f t="shared" si="1"/>
        <v>0</v>
      </c>
    </row>
    <row r="370" ht="15.75" customHeight="1">
      <c r="A370" s="1" t="s">
        <v>379</v>
      </c>
      <c r="B370" s="1">
        <f>IFERROR(__xludf.DUMMYFUNCTION("SPLIT(A370,"" "")"),24.0)</f>
        <v>24</v>
      </c>
      <c r="C370" s="1">
        <f>IFERROR(__xludf.DUMMYFUNCTION("""COMPUTED_VALUE"""),30.0)</f>
        <v>30</v>
      </c>
      <c r="D370" s="1">
        <f>IFERROR(__xludf.DUMMYFUNCTION("""COMPUTED_VALUE"""),33.0)</f>
        <v>33</v>
      </c>
      <c r="E370" s="1">
        <f>IFERROR(__xludf.DUMMYFUNCTION("""COMPUTED_VALUE"""),36.0)</f>
        <v>36</v>
      </c>
      <c r="F370" s="1">
        <f>IFERROR(__xludf.DUMMYFUNCTION("""COMPUTED_VALUE"""),37.0)</f>
        <v>37</v>
      </c>
      <c r="G370" s="1">
        <f>IFERROR(__xludf.DUMMYFUNCTION("""COMPUTED_VALUE"""),44.0)</f>
        <v>44</v>
      </c>
      <c r="H370" s="1">
        <f>IFERROR(__xludf.DUMMYFUNCTION("""COMPUTED_VALUE"""),46.0)</f>
        <v>46</v>
      </c>
      <c r="I370" s="1">
        <f>IFERROR(__xludf.DUMMYFUNCTION("""COMPUTED_VALUE"""),44.0)</f>
        <v>44</v>
      </c>
      <c r="J370" s="1" t="b">
        <f t="array" ref="J370">IF(NOT(H370=""),AND(C370:H370&gt;B370:G370),IF(NOT(G370=""),AND(C370:G370&gt;B370:F370),IF(NOT(F370=""),AND(C370:F370&gt;B370:E370),AND(C370:E370&gt;B370:D370))))</f>
        <v>1</v>
      </c>
      <c r="K370" s="1" t="b">
        <f t="array" ref="K370">IF(NOT(H370=""),AND(C370:H370&lt;B370:G370),IF(NOT(G370=""),AND(C370:G370&lt;B370:F370),IF(NOT(F370=""),AND(C370:F370&lt;B370:E370),AND(C370:E370&lt;B370:D370))))</f>
        <v>0</v>
      </c>
      <c r="L370" s="1" t="b">
        <f t="array" ref="L370">IF(NOT(H370=""),AND(AND(ABS(C370:H370-B370:G370)&gt;0),AND(ABS(C370:H370-B370:G370)&lt;4)),IF(NOT(G370=""),AND(AND(ABS(C370:G370-B370:F370)&gt;0),AND(ABS(C370:G370-B370:F370)&lt;4)),IF(NOT(F370=""),AND(AND(ABS(C370:F370-B370:E370)&gt;0),AND(ABS(C370:F370-B370:E370)&lt;4)),AND(AND(ABS(C370:E370-B370:D370)&gt;0),AND(ABS(C370:E370-B370:D370)&lt;4)))))</f>
        <v>0</v>
      </c>
      <c r="M370" s="1" t="b">
        <f t="shared" si="1"/>
        <v>0</v>
      </c>
    </row>
    <row r="371" ht="15.75" customHeight="1">
      <c r="A371" s="1" t="s">
        <v>380</v>
      </c>
      <c r="B371" s="1">
        <f>IFERROR(__xludf.DUMMYFUNCTION("SPLIT(A371,"" "")"),70.0)</f>
        <v>70</v>
      </c>
      <c r="C371" s="1">
        <f>IFERROR(__xludf.DUMMYFUNCTION("""COMPUTED_VALUE"""),76.0)</f>
        <v>76</v>
      </c>
      <c r="D371" s="1">
        <f>IFERROR(__xludf.DUMMYFUNCTION("""COMPUTED_VALUE"""),82.0)</f>
        <v>82</v>
      </c>
      <c r="E371" s="1">
        <f>IFERROR(__xludf.DUMMYFUNCTION("""COMPUTED_VALUE"""),83.0)</f>
        <v>83</v>
      </c>
      <c r="F371" s="1">
        <f>IFERROR(__xludf.DUMMYFUNCTION("""COMPUTED_VALUE"""),86.0)</f>
        <v>86</v>
      </c>
      <c r="G371" s="1">
        <f>IFERROR(__xludf.DUMMYFUNCTION("""COMPUTED_VALUE"""),89.0)</f>
        <v>89</v>
      </c>
      <c r="H371" s="2">
        <f>IFERROR(__xludf.DUMMYFUNCTION("""COMPUTED_VALUE"""),89.0)</f>
        <v>89</v>
      </c>
      <c r="J371" s="1" t="b">
        <f t="array" ref="J371">IF(NOT(H371=""),AND(C371:H371&gt;B371:G371),IF(NOT(G371=""),AND(C371:G371&gt;B371:F371),IF(NOT(F371=""),AND(C371:F371&gt;B371:E371),AND(C371:E371&gt;B371:D371))))</f>
        <v>0</v>
      </c>
      <c r="K371" s="1" t="b">
        <f t="array" ref="K371">IF(NOT(H371=""),AND(C371:H371&lt;B371:G371),IF(NOT(G371=""),AND(C371:G371&lt;B371:F371),IF(NOT(F371=""),AND(C371:F371&lt;B371:E371),AND(C371:E371&lt;B371:D371))))</f>
        <v>0</v>
      </c>
      <c r="L371" s="1" t="b">
        <f t="array" ref="L371">IF(NOT(H371=""),AND(AND(ABS(C371:H371-B371:G371)&gt;0),AND(ABS(C371:H371-B371:G371)&lt;4)),IF(NOT(G371=""),AND(AND(ABS(C371:G371-B371:F371)&gt;0),AND(ABS(C371:G371-B371:F371)&lt;4)),IF(NOT(F371=""),AND(AND(ABS(C371:F371-B371:E371)&gt;0),AND(ABS(C371:F371-B371:E371)&lt;4)),AND(AND(ABS(C371:E371-B371:D371)&gt;0),AND(ABS(C371:E371-B371:D371)&lt;4)))))</f>
        <v>0</v>
      </c>
      <c r="M371" s="1" t="b">
        <f t="shared" si="1"/>
        <v>0</v>
      </c>
    </row>
    <row r="372" ht="15.75" customHeight="1">
      <c r="A372" s="1" t="s">
        <v>381</v>
      </c>
      <c r="B372" s="1">
        <f>IFERROR(__xludf.DUMMYFUNCTION("SPLIT(A372,"" "")"),6.0)</f>
        <v>6</v>
      </c>
      <c r="C372" s="1">
        <f>IFERROR(__xludf.DUMMYFUNCTION("""COMPUTED_VALUE"""),13.0)</f>
        <v>13</v>
      </c>
      <c r="D372" s="1">
        <f>IFERROR(__xludf.DUMMYFUNCTION("""COMPUTED_VALUE"""),15.0)</f>
        <v>15</v>
      </c>
      <c r="E372" s="1">
        <f>IFERROR(__xludf.DUMMYFUNCTION("""COMPUTED_VALUE"""),20.0)</f>
        <v>20</v>
      </c>
      <c r="F372" s="2">
        <f>IFERROR(__xludf.DUMMYFUNCTION("""COMPUTED_VALUE"""),24.0)</f>
        <v>24</v>
      </c>
      <c r="J372" s="1" t="b">
        <f t="array" ref="J372">IF(NOT(H372=""),AND(C372:H372&gt;B372:G372),IF(NOT(G372=""),AND(C372:G372&gt;B372:F372),IF(NOT(F372=""),AND(C372:F372&gt;B372:E372),AND(C372:E372&gt;B372:D372))))</f>
        <v>1</v>
      </c>
      <c r="K372" s="1" t="b">
        <f t="array" ref="K372">IF(NOT(H372=""),AND(C372:H372&lt;B372:G372),IF(NOT(G372=""),AND(C372:G372&lt;B372:F372),IF(NOT(F372=""),AND(C372:F372&lt;B372:E372),AND(C372:E372&lt;B372:D372))))</f>
        <v>0</v>
      </c>
      <c r="L372" s="1" t="b">
        <f t="array" ref="L372">IF(NOT(H372=""),AND(AND(ABS(C372:H372-B372:G372)&gt;0),AND(ABS(C372:H372-B372:G372)&lt;4)),IF(NOT(G372=""),AND(AND(ABS(C372:G372-B372:F372)&gt;0),AND(ABS(C372:G372-B372:F372)&lt;4)),IF(NOT(F372=""),AND(AND(ABS(C372:F372-B372:E372)&gt;0),AND(ABS(C372:F372-B372:E372)&lt;4)),AND(AND(ABS(C372:E372-B372:D372)&gt;0),AND(ABS(C372:E372-B372:D372)&lt;4)))))</f>
        <v>0</v>
      </c>
      <c r="M372" s="1" t="b">
        <f t="shared" si="1"/>
        <v>0</v>
      </c>
    </row>
    <row r="373" ht="15.75" customHeight="1">
      <c r="A373" s="1" t="s">
        <v>382</v>
      </c>
      <c r="B373" s="1">
        <f>IFERROR(__xludf.DUMMYFUNCTION("SPLIT(A373,"" "")"),47.0)</f>
        <v>47</v>
      </c>
      <c r="C373" s="1">
        <f>IFERROR(__xludf.DUMMYFUNCTION("""COMPUTED_VALUE"""),53.0)</f>
        <v>53</v>
      </c>
      <c r="D373" s="1">
        <f>IFERROR(__xludf.DUMMYFUNCTION("""COMPUTED_VALUE"""),55.0)</f>
        <v>55</v>
      </c>
      <c r="E373" s="1">
        <f>IFERROR(__xludf.DUMMYFUNCTION("""COMPUTED_VALUE"""),56.0)</f>
        <v>56</v>
      </c>
      <c r="F373" s="1">
        <f>IFERROR(__xludf.DUMMYFUNCTION("""COMPUTED_VALUE"""),62.0)</f>
        <v>62</v>
      </c>
      <c r="G373" s="1">
        <f>IFERROR(__xludf.DUMMYFUNCTION("""COMPUTED_VALUE"""),64.0)</f>
        <v>64</v>
      </c>
      <c r="H373" s="1">
        <f>IFERROR(__xludf.DUMMYFUNCTION("""COMPUTED_VALUE"""),66.0)</f>
        <v>66</v>
      </c>
      <c r="I373" s="1">
        <f>IFERROR(__xludf.DUMMYFUNCTION("""COMPUTED_VALUE"""),71.0)</f>
        <v>71</v>
      </c>
      <c r="J373" s="1" t="b">
        <f t="array" ref="J373">IF(NOT(H373=""),AND(C373:H373&gt;B373:G373),IF(NOT(G373=""),AND(C373:G373&gt;B373:F373),IF(NOT(F373=""),AND(C373:F373&gt;B373:E373),AND(C373:E373&gt;B373:D373))))</f>
        <v>1</v>
      </c>
      <c r="K373" s="1" t="b">
        <f t="array" ref="K373">IF(NOT(H373=""),AND(C373:H373&lt;B373:G373),IF(NOT(G373=""),AND(C373:G373&lt;B373:F373),IF(NOT(F373=""),AND(C373:F373&lt;B373:E373),AND(C373:E373&lt;B373:D373))))</f>
        <v>0</v>
      </c>
      <c r="L373" s="1" t="b">
        <f t="array" ref="L373">IF(NOT(H373=""),AND(AND(ABS(C373:H373-B373:G373)&gt;0),AND(ABS(C373:H373-B373:G373)&lt;4)),IF(NOT(G373=""),AND(AND(ABS(C373:G373-B373:F373)&gt;0),AND(ABS(C373:G373-B373:F373)&lt;4)),IF(NOT(F373=""),AND(AND(ABS(C373:F373-B373:E373)&gt;0),AND(ABS(C373:F373-B373:E373)&lt;4)),AND(AND(ABS(C373:E373-B373:D373)&gt;0),AND(ABS(C373:E373-B373:D373)&lt;4)))))</f>
        <v>0</v>
      </c>
      <c r="M373" s="1" t="b">
        <f t="shared" si="1"/>
        <v>0</v>
      </c>
    </row>
    <row r="374" ht="15.75" customHeight="1">
      <c r="A374" s="1" t="s">
        <v>383</v>
      </c>
      <c r="B374" s="1">
        <f>IFERROR(__xludf.DUMMYFUNCTION("SPLIT(A374,"" "")"),64.0)</f>
        <v>64</v>
      </c>
      <c r="C374" s="1">
        <f>IFERROR(__xludf.DUMMYFUNCTION("""COMPUTED_VALUE"""),63.0)</f>
        <v>63</v>
      </c>
      <c r="D374" s="1">
        <f>IFERROR(__xludf.DUMMYFUNCTION("""COMPUTED_VALUE"""),61.0)</f>
        <v>61</v>
      </c>
      <c r="E374" s="1">
        <f>IFERROR(__xludf.DUMMYFUNCTION("""COMPUTED_VALUE"""),58.0)</f>
        <v>58</v>
      </c>
      <c r="F374" s="1">
        <f>IFERROR(__xludf.DUMMYFUNCTION("""COMPUTED_VALUE"""),56.0)</f>
        <v>56</v>
      </c>
      <c r="G374" s="1">
        <f>IFERROR(__xludf.DUMMYFUNCTION("""COMPUTED_VALUE"""),54.0)</f>
        <v>54</v>
      </c>
      <c r="H374" s="1">
        <f>IFERROR(__xludf.DUMMYFUNCTION("""COMPUTED_VALUE"""),51.0)</f>
        <v>51</v>
      </c>
      <c r="I374" s="1">
        <f>IFERROR(__xludf.DUMMYFUNCTION("""COMPUTED_VALUE"""),53.0)</f>
        <v>53</v>
      </c>
      <c r="J374" s="1" t="b">
        <f t="array" ref="J374">IF(NOT(H374=""),AND(C374:H374&gt;B374:G374),IF(NOT(G374=""),AND(C374:G374&gt;B374:F374),IF(NOT(F374=""),AND(C374:F374&gt;B374:E374),AND(C374:E374&gt;B374:D374))))</f>
        <v>0</v>
      </c>
      <c r="K374" s="1" t="b">
        <f t="array" ref="K374">IF(NOT(H374=""),AND(C374:H374&lt;B374:G374),IF(NOT(G374=""),AND(C374:G374&lt;B374:F374),IF(NOT(F374=""),AND(C374:F374&lt;B374:E374),AND(C374:E374&lt;B374:D374))))</f>
        <v>1</v>
      </c>
      <c r="L374" s="1" t="b">
        <f t="array" ref="L374">IF(NOT(H374=""),AND(AND(ABS(C374:H374-B374:G374)&gt;0),AND(ABS(C374:H374-B374:G374)&lt;4)),IF(NOT(G374=""),AND(AND(ABS(C374:G374-B374:F374)&gt;0),AND(ABS(C374:G374-B374:F374)&lt;4)),IF(NOT(F374=""),AND(AND(ABS(C374:F374-B374:E374)&gt;0),AND(ABS(C374:F374-B374:E374)&lt;4)),AND(AND(ABS(C374:E374-B374:D374)&gt;0),AND(ABS(C374:E374-B374:D374)&lt;4)))))</f>
        <v>1</v>
      </c>
      <c r="M374" s="1" t="b">
        <f t="shared" si="1"/>
        <v>1</v>
      </c>
    </row>
    <row r="375" ht="15.75" customHeight="1">
      <c r="A375" s="1" t="s">
        <v>384</v>
      </c>
      <c r="B375" s="1">
        <f>IFERROR(__xludf.DUMMYFUNCTION("SPLIT(A375,"" "")"),50.0)</f>
        <v>50</v>
      </c>
      <c r="C375" s="1">
        <f>IFERROR(__xludf.DUMMYFUNCTION("""COMPUTED_VALUE"""),48.0)</f>
        <v>48</v>
      </c>
      <c r="D375" s="1">
        <f>IFERROR(__xludf.DUMMYFUNCTION("""COMPUTED_VALUE"""),46.0)</f>
        <v>46</v>
      </c>
      <c r="E375" s="1">
        <f>IFERROR(__xludf.DUMMYFUNCTION("""COMPUTED_VALUE"""),43.0)</f>
        <v>43</v>
      </c>
      <c r="F375" s="1">
        <f>IFERROR(__xludf.DUMMYFUNCTION("""COMPUTED_VALUE"""),42.0)</f>
        <v>42</v>
      </c>
      <c r="G375" s="1">
        <f>IFERROR(__xludf.DUMMYFUNCTION("""COMPUTED_VALUE"""),39.0)</f>
        <v>39</v>
      </c>
      <c r="H375" s="2">
        <f>IFERROR(__xludf.DUMMYFUNCTION("""COMPUTED_VALUE"""),39.0)</f>
        <v>39</v>
      </c>
      <c r="J375" s="1" t="b">
        <f t="array" ref="J375">IF(NOT(H375=""),AND(C375:H375&gt;B375:G375),IF(NOT(G375=""),AND(C375:G375&gt;B375:F375),IF(NOT(F375=""),AND(C375:F375&gt;B375:E375),AND(C375:E375&gt;B375:D375))))</f>
        <v>0</v>
      </c>
      <c r="K375" s="1" t="b">
        <f t="array" ref="K375">IF(NOT(H375=""),AND(C375:H375&lt;B375:G375),IF(NOT(G375=""),AND(C375:G375&lt;B375:F375),IF(NOT(F375=""),AND(C375:F375&lt;B375:E375),AND(C375:E375&lt;B375:D375))))</f>
        <v>0</v>
      </c>
      <c r="L375" s="1" t="b">
        <f t="array" ref="L375">IF(NOT(H375=""),AND(AND(ABS(C375:H375-B375:G375)&gt;0),AND(ABS(C375:H375-B375:G375)&lt;4)),IF(NOT(G375=""),AND(AND(ABS(C375:G375-B375:F375)&gt;0),AND(ABS(C375:G375-B375:F375)&lt;4)),IF(NOT(F375=""),AND(AND(ABS(C375:F375-B375:E375)&gt;0),AND(ABS(C375:F375-B375:E375)&lt;4)),AND(AND(ABS(C375:E375-B375:D375)&gt;0),AND(ABS(C375:E375-B375:D375)&lt;4)))))</f>
        <v>0</v>
      </c>
      <c r="M375" s="1" t="b">
        <f t="shared" si="1"/>
        <v>0</v>
      </c>
    </row>
    <row r="376" ht="15.75" customHeight="1">
      <c r="A376" s="1" t="s">
        <v>385</v>
      </c>
      <c r="B376" s="1">
        <f>IFERROR(__xludf.DUMMYFUNCTION("SPLIT(A376,"" "")"),91.0)</f>
        <v>91</v>
      </c>
      <c r="C376" s="1">
        <f>IFERROR(__xludf.DUMMYFUNCTION("""COMPUTED_VALUE"""),89.0)</f>
        <v>89</v>
      </c>
      <c r="D376" s="1">
        <f>IFERROR(__xludf.DUMMYFUNCTION("""COMPUTED_VALUE"""),88.0)</f>
        <v>88</v>
      </c>
      <c r="E376" s="1">
        <f>IFERROR(__xludf.DUMMYFUNCTION("""COMPUTED_VALUE"""),87.0)</f>
        <v>87</v>
      </c>
      <c r="F376" s="2">
        <f>IFERROR(__xludf.DUMMYFUNCTION("""COMPUTED_VALUE"""),83.0)</f>
        <v>83</v>
      </c>
      <c r="J376" s="1" t="b">
        <f t="array" ref="J376">IF(NOT(H376=""),AND(C376:H376&gt;B376:G376),IF(NOT(G376=""),AND(C376:G376&gt;B376:F376),IF(NOT(F376=""),AND(C376:F376&gt;B376:E376),AND(C376:E376&gt;B376:D376))))</f>
        <v>0</v>
      </c>
      <c r="K376" s="1" t="b">
        <f t="array" ref="K376">IF(NOT(H376=""),AND(C376:H376&lt;B376:G376),IF(NOT(G376=""),AND(C376:G376&lt;B376:F376),IF(NOT(F376=""),AND(C376:F376&lt;B376:E376),AND(C376:E376&lt;B376:D376))))</f>
        <v>1</v>
      </c>
      <c r="L376" s="1" t="b">
        <f t="array" ref="L376">IF(NOT(H376=""),AND(AND(ABS(C376:H376-B376:G376)&gt;0),AND(ABS(C376:H376-B376:G376)&lt;4)),IF(NOT(G376=""),AND(AND(ABS(C376:G376-B376:F376)&gt;0),AND(ABS(C376:G376-B376:F376)&lt;4)),IF(NOT(F376=""),AND(AND(ABS(C376:F376-B376:E376)&gt;0),AND(ABS(C376:F376-B376:E376)&lt;4)),AND(AND(ABS(C376:E376-B376:D376)&gt;0),AND(ABS(C376:E376-B376:D376)&lt;4)))))</f>
        <v>0</v>
      </c>
      <c r="M376" s="1" t="b">
        <f t="shared" si="1"/>
        <v>0</v>
      </c>
    </row>
    <row r="377" ht="15.75" customHeight="1">
      <c r="A377" s="1" t="s">
        <v>386</v>
      </c>
      <c r="B377" s="1">
        <f>IFERROR(__xludf.DUMMYFUNCTION("SPLIT(A377,"" "")"),50.0)</f>
        <v>50</v>
      </c>
      <c r="C377" s="1">
        <f>IFERROR(__xludf.DUMMYFUNCTION("""COMPUTED_VALUE"""),49.0)</f>
        <v>49</v>
      </c>
      <c r="D377" s="1">
        <f>IFERROR(__xludf.DUMMYFUNCTION("""COMPUTED_VALUE"""),47.0)</f>
        <v>47</v>
      </c>
      <c r="E377" s="1">
        <f>IFERROR(__xludf.DUMMYFUNCTION("""COMPUTED_VALUE"""),45.0)</f>
        <v>45</v>
      </c>
      <c r="F377" s="1">
        <f>IFERROR(__xludf.DUMMYFUNCTION("""COMPUTED_VALUE"""),44.0)</f>
        <v>44</v>
      </c>
      <c r="G377" s="1">
        <f>IFERROR(__xludf.DUMMYFUNCTION("""COMPUTED_VALUE"""),41.0)</f>
        <v>41</v>
      </c>
      <c r="H377" s="2">
        <f>IFERROR(__xludf.DUMMYFUNCTION("""COMPUTED_VALUE"""),36.0)</f>
        <v>36</v>
      </c>
      <c r="J377" s="1" t="b">
        <f t="array" ref="J377">IF(NOT(H377=""),AND(C377:H377&gt;B377:G377),IF(NOT(G377=""),AND(C377:G377&gt;B377:F377),IF(NOT(F377=""),AND(C377:F377&gt;B377:E377),AND(C377:E377&gt;B377:D377))))</f>
        <v>0</v>
      </c>
      <c r="K377" s="1" t="b">
        <f t="array" ref="K377">IF(NOT(H377=""),AND(C377:H377&lt;B377:G377),IF(NOT(G377=""),AND(C377:G377&lt;B377:F377),IF(NOT(F377=""),AND(C377:F377&lt;B377:E377),AND(C377:E377&lt;B377:D377))))</f>
        <v>1</v>
      </c>
      <c r="L377" s="1" t="b">
        <f t="array" ref="L377">IF(NOT(H377=""),AND(AND(ABS(C377:H377-B377:G377)&gt;0),AND(ABS(C377:H377-B377:G377)&lt;4)),IF(NOT(G377=""),AND(AND(ABS(C377:G377-B377:F377)&gt;0),AND(ABS(C377:G377-B377:F377)&lt;4)),IF(NOT(F377=""),AND(AND(ABS(C377:F377-B377:E377)&gt;0),AND(ABS(C377:F377-B377:E377)&lt;4)),AND(AND(ABS(C377:E377-B377:D377)&gt;0),AND(ABS(C377:E377-B377:D377)&lt;4)))))</f>
        <v>0</v>
      </c>
      <c r="M377" s="1" t="b">
        <f t="shared" si="1"/>
        <v>0</v>
      </c>
    </row>
    <row r="378" ht="15.75" customHeight="1">
      <c r="A378" s="1" t="s">
        <v>387</v>
      </c>
      <c r="B378" s="1">
        <f>IFERROR(__xludf.DUMMYFUNCTION("SPLIT(A378,"" "")"),56.0)</f>
        <v>56</v>
      </c>
      <c r="C378" s="1">
        <f>IFERROR(__xludf.DUMMYFUNCTION("""COMPUTED_VALUE"""),53.0)</f>
        <v>53</v>
      </c>
      <c r="D378" s="1">
        <f>IFERROR(__xludf.DUMMYFUNCTION("""COMPUTED_VALUE"""),51.0)</f>
        <v>51</v>
      </c>
      <c r="E378" s="1">
        <f>IFERROR(__xludf.DUMMYFUNCTION("""COMPUTED_VALUE"""),53.0)</f>
        <v>53</v>
      </c>
      <c r="F378" s="2">
        <f>IFERROR(__xludf.DUMMYFUNCTION("""COMPUTED_VALUE"""),50.0)</f>
        <v>50</v>
      </c>
      <c r="J378" s="1" t="b">
        <f t="array" ref="J378">IF(NOT(H378=""),AND(C378:H378&gt;B378:G378),IF(NOT(G378=""),AND(C378:G378&gt;B378:F378),IF(NOT(F378=""),AND(C378:F378&gt;B378:E378),AND(C378:E378&gt;B378:D378))))</f>
        <v>0</v>
      </c>
      <c r="K378" s="1" t="b">
        <f t="array" ref="K378">IF(NOT(H378=""),AND(C378:H378&lt;B378:G378),IF(NOT(G378=""),AND(C378:G378&lt;B378:F378),IF(NOT(F378=""),AND(C378:F378&lt;B378:E378),AND(C378:E378&lt;B378:D378))))</f>
        <v>0</v>
      </c>
      <c r="L378" s="1" t="b">
        <f t="array" ref="L378">IF(NOT(H378=""),AND(AND(ABS(C378:H378-B378:G378)&gt;0),AND(ABS(C378:H378-B378:G378)&lt;4)),IF(NOT(G378=""),AND(AND(ABS(C378:G378-B378:F378)&gt;0),AND(ABS(C378:G378-B378:F378)&lt;4)),IF(NOT(F378=""),AND(AND(ABS(C378:F378-B378:E378)&gt;0),AND(ABS(C378:F378-B378:E378)&lt;4)),AND(AND(ABS(C378:E378-B378:D378)&gt;0),AND(ABS(C378:E378-B378:D378)&lt;4)))))</f>
        <v>1</v>
      </c>
      <c r="M378" s="1" t="b">
        <f t="shared" si="1"/>
        <v>0</v>
      </c>
    </row>
    <row r="379" ht="15.75" customHeight="1">
      <c r="A379" s="1" t="s">
        <v>388</v>
      </c>
      <c r="B379" s="1">
        <f>IFERROR(__xludf.DUMMYFUNCTION("SPLIT(A379,"" "")"),23.0)</f>
        <v>23</v>
      </c>
      <c r="C379" s="1">
        <f>IFERROR(__xludf.DUMMYFUNCTION("""COMPUTED_VALUE"""),20.0)</f>
        <v>20</v>
      </c>
      <c r="D379" s="1">
        <f>IFERROR(__xludf.DUMMYFUNCTION("""COMPUTED_VALUE"""),18.0)</f>
        <v>18</v>
      </c>
      <c r="E379" s="1">
        <f>IFERROR(__xludf.DUMMYFUNCTION("""COMPUTED_VALUE"""),21.0)</f>
        <v>21</v>
      </c>
      <c r="F379" s="2">
        <f>IFERROR(__xludf.DUMMYFUNCTION("""COMPUTED_VALUE"""),24.0)</f>
        <v>24</v>
      </c>
      <c r="J379" s="1" t="b">
        <f t="array" ref="J379">IF(NOT(H379=""),AND(C379:H379&gt;B379:G379),IF(NOT(G379=""),AND(C379:G379&gt;B379:F379),IF(NOT(F379=""),AND(C379:F379&gt;B379:E379),AND(C379:E379&gt;B379:D379))))</f>
        <v>0</v>
      </c>
      <c r="K379" s="1" t="b">
        <f t="array" ref="K379">IF(NOT(H379=""),AND(C379:H379&lt;B379:G379),IF(NOT(G379=""),AND(C379:G379&lt;B379:F379),IF(NOT(F379=""),AND(C379:F379&lt;B379:E379),AND(C379:E379&lt;B379:D379))))</f>
        <v>0</v>
      </c>
      <c r="L379" s="1" t="b">
        <f t="array" ref="L379">IF(NOT(H379=""),AND(AND(ABS(C379:H379-B379:G379)&gt;0),AND(ABS(C379:H379-B379:G379)&lt;4)),IF(NOT(G379=""),AND(AND(ABS(C379:G379-B379:F379)&gt;0),AND(ABS(C379:G379-B379:F379)&lt;4)),IF(NOT(F379=""),AND(AND(ABS(C379:F379-B379:E379)&gt;0),AND(ABS(C379:F379-B379:E379)&lt;4)),AND(AND(ABS(C379:E379-B379:D379)&gt;0),AND(ABS(C379:E379-B379:D379)&lt;4)))))</f>
        <v>1</v>
      </c>
      <c r="M379" s="1" t="b">
        <f t="shared" si="1"/>
        <v>0</v>
      </c>
    </row>
    <row r="380" ht="15.75" customHeight="1">
      <c r="A380" s="1" t="s">
        <v>389</v>
      </c>
      <c r="B380" s="1">
        <f>IFERROR(__xludf.DUMMYFUNCTION("SPLIT(A380,"" "")"),38.0)</f>
        <v>38</v>
      </c>
      <c r="C380" s="1">
        <f>IFERROR(__xludf.DUMMYFUNCTION("""COMPUTED_VALUE"""),37.0)</f>
        <v>37</v>
      </c>
      <c r="D380" s="1">
        <f>IFERROR(__xludf.DUMMYFUNCTION("""COMPUTED_VALUE"""),36.0)</f>
        <v>36</v>
      </c>
      <c r="E380" s="1">
        <f>IFERROR(__xludf.DUMMYFUNCTION("""COMPUTED_VALUE"""),37.0)</f>
        <v>37</v>
      </c>
      <c r="F380" s="1">
        <f>IFERROR(__xludf.DUMMYFUNCTION("""COMPUTED_VALUE"""),36.0)</f>
        <v>36</v>
      </c>
      <c r="G380" s="2">
        <f>IFERROR(__xludf.DUMMYFUNCTION("""COMPUTED_VALUE"""),36.0)</f>
        <v>36</v>
      </c>
      <c r="J380" s="1" t="b">
        <f t="array" ref="J380">IF(NOT(H380=""),AND(C380:H380&gt;B380:G380),IF(NOT(G380=""),AND(C380:G380&gt;B380:F380),IF(NOT(F380=""),AND(C380:F380&gt;B380:E380),AND(C380:E380&gt;B380:D380))))</f>
        <v>0</v>
      </c>
      <c r="K380" s="1" t="b">
        <f t="array" ref="K380">IF(NOT(H380=""),AND(C380:H380&lt;B380:G380),IF(NOT(G380=""),AND(C380:G380&lt;B380:F380),IF(NOT(F380=""),AND(C380:F380&lt;B380:E380),AND(C380:E380&lt;B380:D380))))</f>
        <v>0</v>
      </c>
      <c r="L380" s="1" t="b">
        <f t="array" ref="L380">IF(NOT(H380=""),AND(AND(ABS(C380:H380-B380:G380)&gt;0),AND(ABS(C380:H380-B380:G380)&lt;4)),IF(NOT(G380=""),AND(AND(ABS(C380:G380-B380:F380)&gt;0),AND(ABS(C380:G380-B380:F380)&lt;4)),IF(NOT(F380=""),AND(AND(ABS(C380:F380-B380:E380)&gt;0),AND(ABS(C380:F380-B380:E380)&lt;4)),AND(AND(ABS(C380:E380-B380:D380)&gt;0),AND(ABS(C380:E380-B380:D380)&lt;4)))))</f>
        <v>0</v>
      </c>
      <c r="M380" s="1" t="b">
        <f t="shared" si="1"/>
        <v>0</v>
      </c>
    </row>
    <row r="381" ht="15.75" customHeight="1">
      <c r="A381" s="1" t="s">
        <v>390</v>
      </c>
      <c r="B381" s="1">
        <f>IFERROR(__xludf.DUMMYFUNCTION("SPLIT(A381,"" "")"),59.0)</f>
        <v>59</v>
      </c>
      <c r="C381" s="1">
        <f>IFERROR(__xludf.DUMMYFUNCTION("""COMPUTED_VALUE"""),56.0)</f>
        <v>56</v>
      </c>
      <c r="D381" s="1">
        <f>IFERROR(__xludf.DUMMYFUNCTION("""COMPUTED_VALUE"""),57.0)</f>
        <v>57</v>
      </c>
      <c r="E381" s="1">
        <f>IFERROR(__xludf.DUMMYFUNCTION("""COMPUTED_VALUE"""),55.0)</f>
        <v>55</v>
      </c>
      <c r="F381" s="1">
        <f>IFERROR(__xludf.DUMMYFUNCTION("""COMPUTED_VALUE"""),54.0)</f>
        <v>54</v>
      </c>
      <c r="G381" s="1">
        <f>IFERROR(__xludf.DUMMYFUNCTION("""COMPUTED_VALUE"""),52.0)</f>
        <v>52</v>
      </c>
      <c r="H381" s="2">
        <f>IFERROR(__xludf.DUMMYFUNCTION("""COMPUTED_VALUE"""),48.0)</f>
        <v>48</v>
      </c>
      <c r="J381" s="1" t="b">
        <f t="array" ref="J381">IF(NOT(H381=""),AND(C381:H381&gt;B381:G381),IF(NOT(G381=""),AND(C381:G381&gt;B381:F381),IF(NOT(F381=""),AND(C381:F381&gt;B381:E381),AND(C381:E381&gt;B381:D381))))</f>
        <v>0</v>
      </c>
      <c r="K381" s="1" t="b">
        <f t="array" ref="K381">IF(NOT(H381=""),AND(C381:H381&lt;B381:G381),IF(NOT(G381=""),AND(C381:G381&lt;B381:F381),IF(NOT(F381=""),AND(C381:F381&lt;B381:E381),AND(C381:E381&lt;B381:D381))))</f>
        <v>0</v>
      </c>
      <c r="L381" s="1" t="b">
        <f t="array" ref="L381">IF(NOT(H381=""),AND(AND(ABS(C381:H381-B381:G381)&gt;0),AND(ABS(C381:H381-B381:G381)&lt;4)),IF(NOT(G381=""),AND(AND(ABS(C381:G381-B381:F381)&gt;0),AND(ABS(C381:G381-B381:F381)&lt;4)),IF(NOT(F381=""),AND(AND(ABS(C381:F381-B381:E381)&gt;0),AND(ABS(C381:F381-B381:E381)&lt;4)),AND(AND(ABS(C381:E381-B381:D381)&gt;0),AND(ABS(C381:E381-B381:D381)&lt;4)))))</f>
        <v>0</v>
      </c>
      <c r="M381" s="1" t="b">
        <f t="shared" si="1"/>
        <v>0</v>
      </c>
    </row>
    <row r="382" ht="15.75" customHeight="1">
      <c r="A382" s="1" t="s">
        <v>391</v>
      </c>
      <c r="B382" s="1">
        <f>IFERROR(__xludf.DUMMYFUNCTION("SPLIT(A382,"" "")"),47.0)</f>
        <v>47</v>
      </c>
      <c r="C382" s="1">
        <f>IFERROR(__xludf.DUMMYFUNCTION("""COMPUTED_VALUE"""),44.0)</f>
        <v>44</v>
      </c>
      <c r="D382" s="1">
        <f>IFERROR(__xludf.DUMMYFUNCTION("""COMPUTED_VALUE"""),46.0)</f>
        <v>46</v>
      </c>
      <c r="E382" s="1">
        <f>IFERROR(__xludf.DUMMYFUNCTION("""COMPUTED_VALUE"""),43.0)</f>
        <v>43</v>
      </c>
      <c r="F382" s="1">
        <f>IFERROR(__xludf.DUMMYFUNCTION("""COMPUTED_VALUE"""),42.0)</f>
        <v>42</v>
      </c>
      <c r="G382" s="2">
        <f>IFERROR(__xludf.DUMMYFUNCTION("""COMPUTED_VALUE"""),37.0)</f>
        <v>37</v>
      </c>
      <c r="J382" s="1" t="b">
        <f t="array" ref="J382">IF(NOT(H382=""),AND(C382:H382&gt;B382:G382),IF(NOT(G382=""),AND(C382:G382&gt;B382:F382),IF(NOT(F382=""),AND(C382:F382&gt;B382:E382),AND(C382:E382&gt;B382:D382))))</f>
        <v>0</v>
      </c>
      <c r="K382" s="1" t="b">
        <f t="array" ref="K382">IF(NOT(H382=""),AND(C382:H382&lt;B382:G382),IF(NOT(G382=""),AND(C382:G382&lt;B382:F382),IF(NOT(F382=""),AND(C382:F382&lt;B382:E382),AND(C382:E382&lt;B382:D382))))</f>
        <v>0</v>
      </c>
      <c r="L382" s="1" t="b">
        <f t="array" ref="L382">IF(NOT(H382=""),AND(AND(ABS(C382:H382-B382:G382)&gt;0),AND(ABS(C382:H382-B382:G382)&lt;4)),IF(NOT(G382=""),AND(AND(ABS(C382:G382-B382:F382)&gt;0),AND(ABS(C382:G382-B382:F382)&lt;4)),IF(NOT(F382=""),AND(AND(ABS(C382:F382-B382:E382)&gt;0),AND(ABS(C382:F382-B382:E382)&lt;4)),AND(AND(ABS(C382:E382-B382:D382)&gt;0),AND(ABS(C382:E382-B382:D382)&lt;4)))))</f>
        <v>0</v>
      </c>
      <c r="M382" s="1" t="b">
        <f t="shared" si="1"/>
        <v>0</v>
      </c>
    </row>
    <row r="383" ht="15.75" customHeight="1">
      <c r="A383" s="1" t="s">
        <v>392</v>
      </c>
      <c r="B383" s="1">
        <f>IFERROR(__xludf.DUMMYFUNCTION("SPLIT(A383,"" "")"),76.0)</f>
        <v>76</v>
      </c>
      <c r="C383" s="1">
        <f>IFERROR(__xludf.DUMMYFUNCTION("""COMPUTED_VALUE"""),74.0)</f>
        <v>74</v>
      </c>
      <c r="D383" s="1">
        <f>IFERROR(__xludf.DUMMYFUNCTION("""COMPUTED_VALUE"""),72.0)</f>
        <v>72</v>
      </c>
      <c r="E383" s="1">
        <f>IFERROR(__xludf.DUMMYFUNCTION("""COMPUTED_VALUE"""),69.0)</f>
        <v>69</v>
      </c>
      <c r="F383" s="1">
        <f>IFERROR(__xludf.DUMMYFUNCTION("""COMPUTED_VALUE"""),67.0)</f>
        <v>67</v>
      </c>
      <c r="G383" s="1">
        <f>IFERROR(__xludf.DUMMYFUNCTION("""COMPUTED_VALUE"""),65.0)</f>
        <v>65</v>
      </c>
      <c r="H383" s="1">
        <f>IFERROR(__xludf.DUMMYFUNCTION("""COMPUTED_VALUE"""),65.0)</f>
        <v>65</v>
      </c>
      <c r="I383" s="1">
        <f>IFERROR(__xludf.DUMMYFUNCTION("""COMPUTED_VALUE"""),62.0)</f>
        <v>62</v>
      </c>
      <c r="J383" s="1" t="b">
        <f t="array" ref="J383">IF(NOT(H383=""),AND(C383:H383&gt;B383:G383),IF(NOT(G383=""),AND(C383:G383&gt;B383:F383),IF(NOT(F383=""),AND(C383:F383&gt;B383:E383),AND(C383:E383&gt;B383:D383))))</f>
        <v>0</v>
      </c>
      <c r="K383" s="1" t="b">
        <f t="array" ref="K383">IF(NOT(H383=""),AND(C383:H383&lt;B383:G383),IF(NOT(G383=""),AND(C383:G383&lt;B383:F383),IF(NOT(F383=""),AND(C383:F383&lt;B383:E383),AND(C383:E383&lt;B383:D383))))</f>
        <v>0</v>
      </c>
      <c r="L383" s="1" t="b">
        <f t="array" ref="L383">IF(NOT(H383=""),AND(AND(ABS(C383:H383-B383:G383)&gt;0),AND(ABS(C383:H383-B383:G383)&lt;4)),IF(NOT(G383=""),AND(AND(ABS(C383:G383-B383:F383)&gt;0),AND(ABS(C383:G383-B383:F383)&lt;4)),IF(NOT(F383=""),AND(AND(ABS(C383:F383-B383:E383)&gt;0),AND(ABS(C383:F383-B383:E383)&lt;4)),AND(AND(ABS(C383:E383-B383:D383)&gt;0),AND(ABS(C383:E383-B383:D383)&lt;4)))))</f>
        <v>0</v>
      </c>
      <c r="M383" s="1" t="b">
        <f t="shared" si="1"/>
        <v>0</v>
      </c>
    </row>
    <row r="384" ht="15.75" customHeight="1">
      <c r="A384" s="1" t="s">
        <v>393</v>
      </c>
      <c r="B384" s="1">
        <f>IFERROR(__xludf.DUMMYFUNCTION("SPLIT(A384,"" "")"),22.0)</f>
        <v>22</v>
      </c>
      <c r="C384" s="1">
        <f>IFERROR(__xludf.DUMMYFUNCTION("""COMPUTED_VALUE"""),21.0)</f>
        <v>21</v>
      </c>
      <c r="D384" s="1">
        <f>IFERROR(__xludf.DUMMYFUNCTION("""COMPUTED_VALUE"""),19.0)</f>
        <v>19</v>
      </c>
      <c r="E384" s="1">
        <f>IFERROR(__xludf.DUMMYFUNCTION("""COMPUTED_VALUE"""),19.0)</f>
        <v>19</v>
      </c>
      <c r="F384" s="1">
        <f>IFERROR(__xludf.DUMMYFUNCTION("""COMPUTED_VALUE"""),17.0)</f>
        <v>17</v>
      </c>
      <c r="G384" s="2">
        <f>IFERROR(__xludf.DUMMYFUNCTION("""COMPUTED_VALUE"""),18.0)</f>
        <v>18</v>
      </c>
      <c r="J384" s="1" t="b">
        <f t="array" ref="J384">IF(NOT(H384=""),AND(C384:H384&gt;B384:G384),IF(NOT(G384=""),AND(C384:G384&gt;B384:F384),IF(NOT(F384=""),AND(C384:F384&gt;B384:E384),AND(C384:E384&gt;B384:D384))))</f>
        <v>0</v>
      </c>
      <c r="K384" s="1" t="b">
        <f t="array" ref="K384">IF(NOT(H384=""),AND(C384:H384&lt;B384:G384),IF(NOT(G384=""),AND(C384:G384&lt;B384:F384),IF(NOT(F384=""),AND(C384:F384&lt;B384:E384),AND(C384:E384&lt;B384:D384))))</f>
        <v>0</v>
      </c>
      <c r="L384" s="1" t="b">
        <f t="array" ref="L384">IF(NOT(H384=""),AND(AND(ABS(C384:H384-B384:G384)&gt;0),AND(ABS(C384:H384-B384:G384)&lt;4)),IF(NOT(G384=""),AND(AND(ABS(C384:G384-B384:F384)&gt;0),AND(ABS(C384:G384-B384:F384)&lt;4)),IF(NOT(F384=""),AND(AND(ABS(C384:F384-B384:E384)&gt;0),AND(ABS(C384:F384-B384:E384)&lt;4)),AND(AND(ABS(C384:E384-B384:D384)&gt;0),AND(ABS(C384:E384-B384:D384)&lt;4)))))</f>
        <v>0</v>
      </c>
      <c r="M384" s="1" t="b">
        <f t="shared" si="1"/>
        <v>0</v>
      </c>
    </row>
    <row r="385" ht="15.75" customHeight="1">
      <c r="A385" s="1" t="s">
        <v>394</v>
      </c>
      <c r="B385" s="1">
        <f>IFERROR(__xludf.DUMMYFUNCTION("SPLIT(A385,"" "")"),67.0)</f>
        <v>67</v>
      </c>
      <c r="C385" s="1">
        <f>IFERROR(__xludf.DUMMYFUNCTION("""COMPUTED_VALUE"""),65.0)</f>
        <v>65</v>
      </c>
      <c r="D385" s="1">
        <f>IFERROR(__xludf.DUMMYFUNCTION("""COMPUTED_VALUE"""),65.0)</f>
        <v>65</v>
      </c>
      <c r="E385" s="1">
        <f>IFERROR(__xludf.DUMMYFUNCTION("""COMPUTED_VALUE"""),64.0)</f>
        <v>64</v>
      </c>
      <c r="F385" s="2">
        <f>IFERROR(__xludf.DUMMYFUNCTION("""COMPUTED_VALUE"""),64.0)</f>
        <v>64</v>
      </c>
      <c r="J385" s="1" t="b">
        <f t="array" ref="J385">IF(NOT(H385=""),AND(C385:H385&gt;B385:G385),IF(NOT(G385=""),AND(C385:G385&gt;B385:F385),IF(NOT(F385=""),AND(C385:F385&gt;B385:E385),AND(C385:E385&gt;B385:D385))))</f>
        <v>0</v>
      </c>
      <c r="K385" s="1" t="b">
        <f t="array" ref="K385">IF(NOT(H385=""),AND(C385:H385&lt;B385:G385),IF(NOT(G385=""),AND(C385:G385&lt;B385:F385),IF(NOT(F385=""),AND(C385:F385&lt;B385:E385),AND(C385:E385&lt;B385:D385))))</f>
        <v>0</v>
      </c>
      <c r="L385" s="1" t="b">
        <f t="array" ref="L385">IF(NOT(H385=""),AND(AND(ABS(C385:H385-B385:G385)&gt;0),AND(ABS(C385:H385-B385:G385)&lt;4)),IF(NOT(G385=""),AND(AND(ABS(C385:G385-B385:F385)&gt;0),AND(ABS(C385:G385-B385:F385)&lt;4)),IF(NOT(F385=""),AND(AND(ABS(C385:F385-B385:E385)&gt;0),AND(ABS(C385:F385-B385:E385)&lt;4)),AND(AND(ABS(C385:E385-B385:D385)&gt;0),AND(ABS(C385:E385-B385:D385)&lt;4)))))</f>
        <v>0</v>
      </c>
      <c r="M385" s="1" t="b">
        <f t="shared" si="1"/>
        <v>0</v>
      </c>
    </row>
    <row r="386" ht="15.75" customHeight="1">
      <c r="A386" s="1" t="s">
        <v>395</v>
      </c>
      <c r="B386" s="1">
        <f>IFERROR(__xludf.DUMMYFUNCTION("SPLIT(A386,"" "")"),28.0)</f>
        <v>28</v>
      </c>
      <c r="C386" s="1">
        <f>IFERROR(__xludf.DUMMYFUNCTION("""COMPUTED_VALUE"""),25.0)</f>
        <v>25</v>
      </c>
      <c r="D386" s="1">
        <f>IFERROR(__xludf.DUMMYFUNCTION("""COMPUTED_VALUE"""),25.0)</f>
        <v>25</v>
      </c>
      <c r="E386" s="1">
        <f>IFERROR(__xludf.DUMMYFUNCTION("""COMPUTED_VALUE"""),23.0)</f>
        <v>23</v>
      </c>
      <c r="F386" s="2">
        <f>IFERROR(__xludf.DUMMYFUNCTION("""COMPUTED_VALUE"""),19.0)</f>
        <v>19</v>
      </c>
      <c r="J386" s="1" t="b">
        <f t="array" ref="J386">IF(NOT(H386=""),AND(C386:H386&gt;B386:G386),IF(NOT(G386=""),AND(C386:G386&gt;B386:F386),IF(NOT(F386=""),AND(C386:F386&gt;B386:E386),AND(C386:E386&gt;B386:D386))))</f>
        <v>0</v>
      </c>
      <c r="K386" s="1" t="b">
        <f t="array" ref="K386">IF(NOT(H386=""),AND(C386:H386&lt;B386:G386),IF(NOT(G386=""),AND(C386:G386&lt;B386:F386),IF(NOT(F386=""),AND(C386:F386&lt;B386:E386),AND(C386:E386&lt;B386:D386))))</f>
        <v>0</v>
      </c>
      <c r="L386" s="1" t="b">
        <f t="array" ref="L386">IF(NOT(H386=""),AND(AND(ABS(C386:H386-B386:G386)&gt;0),AND(ABS(C386:H386-B386:G386)&lt;4)),IF(NOT(G386=""),AND(AND(ABS(C386:G386-B386:F386)&gt;0),AND(ABS(C386:G386-B386:F386)&lt;4)),IF(NOT(F386=""),AND(AND(ABS(C386:F386-B386:E386)&gt;0),AND(ABS(C386:F386-B386:E386)&lt;4)),AND(AND(ABS(C386:E386-B386:D386)&gt;0),AND(ABS(C386:E386-B386:D386)&lt;4)))))</f>
        <v>0</v>
      </c>
      <c r="M386" s="1" t="b">
        <f t="shared" si="1"/>
        <v>0</v>
      </c>
    </row>
    <row r="387" ht="15.75" customHeight="1">
      <c r="A387" s="1" t="s">
        <v>396</v>
      </c>
      <c r="B387" s="1">
        <f>IFERROR(__xludf.DUMMYFUNCTION("SPLIT(A387,"" "")"),15.0)</f>
        <v>15</v>
      </c>
      <c r="C387" s="1">
        <f>IFERROR(__xludf.DUMMYFUNCTION("""COMPUTED_VALUE"""),13.0)</f>
        <v>13</v>
      </c>
      <c r="D387" s="1">
        <f>IFERROR(__xludf.DUMMYFUNCTION("""COMPUTED_VALUE"""),13.0)</f>
        <v>13</v>
      </c>
      <c r="E387" s="1">
        <f>IFERROR(__xludf.DUMMYFUNCTION("""COMPUTED_VALUE"""),11.0)</f>
        <v>11</v>
      </c>
      <c r="F387" s="2">
        <f>IFERROR(__xludf.DUMMYFUNCTION("""COMPUTED_VALUE"""),6.0)</f>
        <v>6</v>
      </c>
      <c r="J387" s="1" t="b">
        <f t="array" ref="J387">IF(NOT(H387=""),AND(C387:H387&gt;B387:G387),IF(NOT(G387=""),AND(C387:G387&gt;B387:F387),IF(NOT(F387=""),AND(C387:F387&gt;B387:E387),AND(C387:E387&gt;B387:D387))))</f>
        <v>0</v>
      </c>
      <c r="K387" s="1" t="b">
        <f t="array" ref="K387">IF(NOT(H387=""),AND(C387:H387&lt;B387:G387),IF(NOT(G387=""),AND(C387:G387&lt;B387:F387),IF(NOT(F387=""),AND(C387:F387&lt;B387:E387),AND(C387:E387&lt;B387:D387))))</f>
        <v>0</v>
      </c>
      <c r="L387" s="1" t="b">
        <f t="array" ref="L387">IF(NOT(H387=""),AND(AND(ABS(C387:H387-B387:G387)&gt;0),AND(ABS(C387:H387-B387:G387)&lt;4)),IF(NOT(G387=""),AND(AND(ABS(C387:G387-B387:F387)&gt;0),AND(ABS(C387:G387-B387:F387)&lt;4)),IF(NOT(F387=""),AND(AND(ABS(C387:F387-B387:E387)&gt;0),AND(ABS(C387:F387-B387:E387)&lt;4)),AND(AND(ABS(C387:E387-B387:D387)&gt;0),AND(ABS(C387:E387-B387:D387)&lt;4)))))</f>
        <v>0</v>
      </c>
      <c r="M387" s="1" t="b">
        <f t="shared" si="1"/>
        <v>0</v>
      </c>
    </row>
    <row r="388" ht="15.75" customHeight="1">
      <c r="A388" s="1" t="s">
        <v>397</v>
      </c>
      <c r="B388" s="1">
        <f>IFERROR(__xludf.DUMMYFUNCTION("SPLIT(A388,"" "")"),72.0)</f>
        <v>72</v>
      </c>
      <c r="C388" s="1">
        <f>IFERROR(__xludf.DUMMYFUNCTION("""COMPUTED_VALUE"""),70.0)</f>
        <v>70</v>
      </c>
      <c r="D388" s="1">
        <f>IFERROR(__xludf.DUMMYFUNCTION("""COMPUTED_VALUE"""),69.0)</f>
        <v>69</v>
      </c>
      <c r="E388" s="1">
        <f>IFERROR(__xludf.DUMMYFUNCTION("""COMPUTED_VALUE"""),65.0)</f>
        <v>65</v>
      </c>
      <c r="F388" s="1">
        <f>IFERROR(__xludf.DUMMYFUNCTION("""COMPUTED_VALUE"""),62.0)</f>
        <v>62</v>
      </c>
      <c r="G388" s="1">
        <f>IFERROR(__xludf.DUMMYFUNCTION("""COMPUTED_VALUE"""),59.0)</f>
        <v>59</v>
      </c>
      <c r="H388" s="1">
        <f>IFERROR(__xludf.DUMMYFUNCTION("""COMPUTED_VALUE"""),56.0)</f>
        <v>56</v>
      </c>
      <c r="I388" s="1">
        <f>IFERROR(__xludf.DUMMYFUNCTION("""COMPUTED_VALUE"""),55.0)</f>
        <v>55</v>
      </c>
      <c r="J388" s="1" t="b">
        <f t="array" ref="J388">IF(NOT(H388=""),AND(C388:H388&gt;B388:G388),IF(NOT(G388=""),AND(C388:G388&gt;B388:F388),IF(NOT(F388=""),AND(C388:F388&gt;B388:E388),AND(C388:E388&gt;B388:D388))))</f>
        <v>0</v>
      </c>
      <c r="K388" s="1" t="b">
        <f t="array" ref="K388">IF(NOT(H388=""),AND(C388:H388&lt;B388:G388),IF(NOT(G388=""),AND(C388:G388&lt;B388:F388),IF(NOT(F388=""),AND(C388:F388&lt;B388:E388),AND(C388:E388&lt;B388:D388))))</f>
        <v>1</v>
      </c>
      <c r="L388" s="1" t="b">
        <f t="array" ref="L388">IF(NOT(H388=""),AND(AND(ABS(C388:H388-B388:G388)&gt;0),AND(ABS(C388:H388-B388:G388)&lt;4)),IF(NOT(G388=""),AND(AND(ABS(C388:G388-B388:F388)&gt;0),AND(ABS(C388:G388-B388:F388)&lt;4)),IF(NOT(F388=""),AND(AND(ABS(C388:F388-B388:E388)&gt;0),AND(ABS(C388:F388-B388:E388)&lt;4)),AND(AND(ABS(C388:E388-B388:D388)&gt;0),AND(ABS(C388:E388-B388:D388)&lt;4)))))</f>
        <v>0</v>
      </c>
      <c r="M388" s="1" t="b">
        <f t="shared" si="1"/>
        <v>0</v>
      </c>
    </row>
    <row r="389" ht="15.75" customHeight="1">
      <c r="A389" s="1" t="s">
        <v>398</v>
      </c>
      <c r="B389" s="1">
        <f>IFERROR(__xludf.DUMMYFUNCTION("SPLIT(A389,"" "")"),13.0)</f>
        <v>13</v>
      </c>
      <c r="C389" s="1">
        <f>IFERROR(__xludf.DUMMYFUNCTION("""COMPUTED_VALUE"""),11.0)</f>
        <v>11</v>
      </c>
      <c r="D389" s="1">
        <f>IFERROR(__xludf.DUMMYFUNCTION("""COMPUTED_VALUE"""),7.0)</f>
        <v>7</v>
      </c>
      <c r="E389" s="1">
        <f>IFERROR(__xludf.DUMMYFUNCTION("""COMPUTED_VALUE"""),6.0)</f>
        <v>6</v>
      </c>
      <c r="F389" s="1">
        <f>IFERROR(__xludf.DUMMYFUNCTION("""COMPUTED_VALUE"""),5.0)</f>
        <v>5</v>
      </c>
      <c r="G389" s="1">
        <f>IFERROR(__xludf.DUMMYFUNCTION("""COMPUTED_VALUE"""),3.0)</f>
        <v>3</v>
      </c>
      <c r="H389" s="1">
        <f>IFERROR(__xludf.DUMMYFUNCTION("""COMPUTED_VALUE"""),2.0)</f>
        <v>2</v>
      </c>
      <c r="I389" s="1">
        <f>IFERROR(__xludf.DUMMYFUNCTION("""COMPUTED_VALUE"""),3.0)</f>
        <v>3</v>
      </c>
      <c r="J389" s="1" t="b">
        <f t="array" ref="J389">IF(NOT(H389=""),AND(C389:H389&gt;B389:G389),IF(NOT(G389=""),AND(C389:G389&gt;B389:F389),IF(NOT(F389=""),AND(C389:F389&gt;B389:E389),AND(C389:E389&gt;B389:D389))))</f>
        <v>0</v>
      </c>
      <c r="K389" s="1" t="b">
        <f t="array" ref="K389">IF(NOT(H389=""),AND(C389:H389&lt;B389:G389),IF(NOT(G389=""),AND(C389:G389&lt;B389:F389),IF(NOT(F389=""),AND(C389:F389&lt;B389:E389),AND(C389:E389&lt;B389:D389))))</f>
        <v>1</v>
      </c>
      <c r="L389" s="1" t="b">
        <f t="array" ref="L389">IF(NOT(H389=""),AND(AND(ABS(C389:H389-B389:G389)&gt;0),AND(ABS(C389:H389-B389:G389)&lt;4)),IF(NOT(G389=""),AND(AND(ABS(C389:G389-B389:F389)&gt;0),AND(ABS(C389:G389-B389:F389)&lt;4)),IF(NOT(F389=""),AND(AND(ABS(C389:F389-B389:E389)&gt;0),AND(ABS(C389:F389-B389:E389)&lt;4)),AND(AND(ABS(C389:E389-B389:D389)&gt;0),AND(ABS(C389:E389-B389:D389)&lt;4)))))</f>
        <v>0</v>
      </c>
      <c r="M389" s="1" t="b">
        <f t="shared" si="1"/>
        <v>0</v>
      </c>
    </row>
    <row r="390" ht="15.75" customHeight="1">
      <c r="A390" s="1" t="s">
        <v>399</v>
      </c>
      <c r="B390" s="1">
        <f>IFERROR(__xludf.DUMMYFUNCTION("SPLIT(A390,"" "")"),23.0)</f>
        <v>23</v>
      </c>
      <c r="C390" s="1">
        <f>IFERROR(__xludf.DUMMYFUNCTION("""COMPUTED_VALUE"""),20.0)</f>
        <v>20</v>
      </c>
      <c r="D390" s="1">
        <f>IFERROR(__xludf.DUMMYFUNCTION("""COMPUTED_VALUE"""),17.0)</f>
        <v>17</v>
      </c>
      <c r="E390" s="1">
        <f>IFERROR(__xludf.DUMMYFUNCTION("""COMPUTED_VALUE"""),14.0)</f>
        <v>14</v>
      </c>
      <c r="F390" s="1">
        <f>IFERROR(__xludf.DUMMYFUNCTION("""COMPUTED_VALUE"""),13.0)</f>
        <v>13</v>
      </c>
      <c r="G390" s="1">
        <f>IFERROR(__xludf.DUMMYFUNCTION("""COMPUTED_VALUE"""),11.0)</f>
        <v>11</v>
      </c>
      <c r="H390" s="1">
        <f>IFERROR(__xludf.DUMMYFUNCTION("""COMPUTED_VALUE"""),7.0)</f>
        <v>7</v>
      </c>
      <c r="I390" s="1">
        <f>IFERROR(__xludf.DUMMYFUNCTION("""COMPUTED_VALUE"""),7.0)</f>
        <v>7</v>
      </c>
      <c r="J390" s="1" t="b">
        <f t="array" ref="J390">IF(NOT(H390=""),AND(C390:H390&gt;B390:G390),IF(NOT(G390=""),AND(C390:G390&gt;B390:F390),IF(NOT(F390=""),AND(C390:F390&gt;B390:E390),AND(C390:E390&gt;B390:D390))))</f>
        <v>0</v>
      </c>
      <c r="K390" s="1" t="b">
        <f t="array" ref="K390">IF(NOT(H390=""),AND(C390:H390&lt;B390:G390),IF(NOT(G390=""),AND(C390:G390&lt;B390:F390),IF(NOT(F390=""),AND(C390:F390&lt;B390:E390),AND(C390:E390&lt;B390:D390))))</f>
        <v>1</v>
      </c>
      <c r="L390" s="1" t="b">
        <f t="array" ref="L390">IF(NOT(H390=""),AND(AND(ABS(C390:H390-B390:G390)&gt;0),AND(ABS(C390:H390-B390:G390)&lt;4)),IF(NOT(G390=""),AND(AND(ABS(C390:G390-B390:F390)&gt;0),AND(ABS(C390:G390-B390:F390)&lt;4)),IF(NOT(F390=""),AND(AND(ABS(C390:F390-B390:E390)&gt;0),AND(ABS(C390:F390-B390:E390)&lt;4)),AND(AND(ABS(C390:E390-B390:D390)&gt;0),AND(ABS(C390:E390-B390:D390)&lt;4)))))</f>
        <v>0</v>
      </c>
      <c r="M390" s="1" t="b">
        <f t="shared" si="1"/>
        <v>0</v>
      </c>
    </row>
    <row r="391" ht="15.75" customHeight="1">
      <c r="A391" s="1" t="s">
        <v>400</v>
      </c>
      <c r="B391" s="1">
        <f>IFERROR(__xludf.DUMMYFUNCTION("SPLIT(A391,"" "")"),83.0)</f>
        <v>83</v>
      </c>
      <c r="C391" s="1">
        <f>IFERROR(__xludf.DUMMYFUNCTION("""COMPUTED_VALUE"""),80.0)</f>
        <v>80</v>
      </c>
      <c r="D391" s="1">
        <f>IFERROR(__xludf.DUMMYFUNCTION("""COMPUTED_VALUE"""),78.0)</f>
        <v>78</v>
      </c>
      <c r="E391" s="1">
        <f>IFERROR(__xludf.DUMMYFUNCTION("""COMPUTED_VALUE"""),74.0)</f>
        <v>74</v>
      </c>
      <c r="F391" s="1">
        <f>IFERROR(__xludf.DUMMYFUNCTION("""COMPUTED_VALUE"""),71.0)</f>
        <v>71</v>
      </c>
      <c r="G391" s="2">
        <f>IFERROR(__xludf.DUMMYFUNCTION("""COMPUTED_VALUE"""),67.0)</f>
        <v>67</v>
      </c>
      <c r="J391" s="1" t="b">
        <f t="array" ref="J391">IF(NOT(H391=""),AND(C391:H391&gt;B391:G391),IF(NOT(G391=""),AND(C391:G391&gt;B391:F391),IF(NOT(F391=""),AND(C391:F391&gt;B391:E391),AND(C391:E391&gt;B391:D391))))</f>
        <v>0</v>
      </c>
      <c r="K391" s="1" t="b">
        <f t="array" ref="K391">IF(NOT(H391=""),AND(C391:H391&lt;B391:G391),IF(NOT(G391=""),AND(C391:G391&lt;B391:F391),IF(NOT(F391=""),AND(C391:F391&lt;B391:E391),AND(C391:E391&lt;B391:D391))))</f>
        <v>1</v>
      </c>
      <c r="L391" s="1" t="b">
        <f t="array" ref="L391">IF(NOT(H391=""),AND(AND(ABS(C391:H391-B391:G391)&gt;0),AND(ABS(C391:H391-B391:G391)&lt;4)),IF(NOT(G391=""),AND(AND(ABS(C391:G391-B391:F391)&gt;0),AND(ABS(C391:G391-B391:F391)&lt;4)),IF(NOT(F391=""),AND(AND(ABS(C391:F391-B391:E391)&gt;0),AND(ABS(C391:F391-B391:E391)&lt;4)),AND(AND(ABS(C391:E391-B391:D391)&gt;0),AND(ABS(C391:E391-B391:D391)&lt;4)))))</f>
        <v>0</v>
      </c>
      <c r="M391" s="1" t="b">
        <f t="shared" si="1"/>
        <v>0</v>
      </c>
    </row>
    <row r="392" ht="15.75" customHeight="1">
      <c r="A392" s="1" t="s">
        <v>401</v>
      </c>
      <c r="B392" s="1">
        <f>IFERROR(__xludf.DUMMYFUNCTION("SPLIT(A392,"" "")"),21.0)</f>
        <v>21</v>
      </c>
      <c r="C392" s="1">
        <f>IFERROR(__xludf.DUMMYFUNCTION("""COMPUTED_VALUE"""),19.0)</f>
        <v>19</v>
      </c>
      <c r="D392" s="1">
        <f>IFERROR(__xludf.DUMMYFUNCTION("""COMPUTED_VALUE"""),15.0)</f>
        <v>15</v>
      </c>
      <c r="E392" s="1">
        <f>IFERROR(__xludf.DUMMYFUNCTION("""COMPUTED_VALUE"""),13.0)</f>
        <v>13</v>
      </c>
      <c r="F392" s="1">
        <f>IFERROR(__xludf.DUMMYFUNCTION("""COMPUTED_VALUE"""),11.0)</f>
        <v>11</v>
      </c>
      <c r="G392" s="2">
        <f>IFERROR(__xludf.DUMMYFUNCTION("""COMPUTED_VALUE"""),5.0)</f>
        <v>5</v>
      </c>
      <c r="J392" s="1" t="b">
        <f t="array" ref="J392">IF(NOT(H392=""),AND(C392:H392&gt;B392:G392),IF(NOT(G392=""),AND(C392:G392&gt;B392:F392),IF(NOT(F392=""),AND(C392:F392&gt;B392:E392),AND(C392:E392&gt;B392:D392))))</f>
        <v>0</v>
      </c>
      <c r="K392" s="1" t="b">
        <f t="array" ref="K392">IF(NOT(H392=""),AND(C392:H392&lt;B392:G392),IF(NOT(G392=""),AND(C392:G392&lt;B392:F392),IF(NOT(F392=""),AND(C392:F392&lt;B392:E392),AND(C392:E392&lt;B392:D392))))</f>
        <v>1</v>
      </c>
      <c r="L392" s="1" t="b">
        <f t="array" ref="L392">IF(NOT(H392=""),AND(AND(ABS(C392:H392-B392:G392)&gt;0),AND(ABS(C392:H392-B392:G392)&lt;4)),IF(NOT(G392=""),AND(AND(ABS(C392:G392-B392:F392)&gt;0),AND(ABS(C392:G392-B392:F392)&lt;4)),IF(NOT(F392=""),AND(AND(ABS(C392:F392-B392:E392)&gt;0),AND(ABS(C392:F392-B392:E392)&lt;4)),AND(AND(ABS(C392:E392-B392:D392)&gt;0),AND(ABS(C392:E392-B392:D392)&lt;4)))))</f>
        <v>0</v>
      </c>
      <c r="M392" s="1" t="b">
        <f t="shared" si="1"/>
        <v>0</v>
      </c>
    </row>
    <row r="393" ht="15.75" customHeight="1">
      <c r="A393" s="1" t="s">
        <v>402</v>
      </c>
      <c r="B393" s="1">
        <f>IFERROR(__xludf.DUMMYFUNCTION("SPLIT(A393,"" "")"),86.0)</f>
        <v>86</v>
      </c>
      <c r="C393" s="1">
        <f>IFERROR(__xludf.DUMMYFUNCTION("""COMPUTED_VALUE"""),83.0)</f>
        <v>83</v>
      </c>
      <c r="D393" s="1">
        <f>IFERROR(__xludf.DUMMYFUNCTION("""COMPUTED_VALUE"""),80.0)</f>
        <v>80</v>
      </c>
      <c r="E393" s="1">
        <f>IFERROR(__xludf.DUMMYFUNCTION("""COMPUTED_VALUE"""),78.0)</f>
        <v>78</v>
      </c>
      <c r="F393" s="1">
        <f>IFERROR(__xludf.DUMMYFUNCTION("""COMPUTED_VALUE"""),73.0)</f>
        <v>73</v>
      </c>
      <c r="G393" s="1">
        <f>IFERROR(__xludf.DUMMYFUNCTION("""COMPUTED_VALUE"""),71.0)</f>
        <v>71</v>
      </c>
      <c r="H393" s="2">
        <f>IFERROR(__xludf.DUMMYFUNCTION("""COMPUTED_VALUE"""),70.0)</f>
        <v>70</v>
      </c>
      <c r="J393" s="1" t="b">
        <f t="array" ref="J393">IF(NOT(H393=""),AND(C393:H393&gt;B393:G393),IF(NOT(G393=""),AND(C393:G393&gt;B393:F393),IF(NOT(F393=""),AND(C393:F393&gt;B393:E393),AND(C393:E393&gt;B393:D393))))</f>
        <v>0</v>
      </c>
      <c r="K393" s="1" t="b">
        <f t="array" ref="K393">IF(NOT(H393=""),AND(C393:H393&lt;B393:G393),IF(NOT(G393=""),AND(C393:G393&lt;B393:F393),IF(NOT(F393=""),AND(C393:F393&lt;B393:E393),AND(C393:E393&lt;B393:D393))))</f>
        <v>1</v>
      </c>
      <c r="L393" s="1" t="b">
        <f t="array" ref="L393">IF(NOT(H393=""),AND(AND(ABS(C393:H393-B393:G393)&gt;0),AND(ABS(C393:H393-B393:G393)&lt;4)),IF(NOT(G393=""),AND(AND(ABS(C393:G393-B393:F393)&gt;0),AND(ABS(C393:G393-B393:F393)&lt;4)),IF(NOT(F393=""),AND(AND(ABS(C393:F393-B393:E393)&gt;0),AND(ABS(C393:F393-B393:E393)&lt;4)),AND(AND(ABS(C393:E393-B393:D393)&gt;0),AND(ABS(C393:E393-B393:D393)&lt;4)))))</f>
        <v>0</v>
      </c>
      <c r="M393" s="1" t="b">
        <f t="shared" si="1"/>
        <v>0</v>
      </c>
    </row>
    <row r="394" ht="15.75" customHeight="1">
      <c r="A394" s="1" t="s">
        <v>403</v>
      </c>
      <c r="B394" s="1">
        <f>IFERROR(__xludf.DUMMYFUNCTION("SPLIT(A394,"" "")"),75.0)</f>
        <v>75</v>
      </c>
      <c r="C394" s="1">
        <f>IFERROR(__xludf.DUMMYFUNCTION("""COMPUTED_VALUE"""),74.0)</f>
        <v>74</v>
      </c>
      <c r="D394" s="1">
        <f>IFERROR(__xludf.DUMMYFUNCTION("""COMPUTED_VALUE"""),69.0)</f>
        <v>69</v>
      </c>
      <c r="E394" s="1">
        <f>IFERROR(__xludf.DUMMYFUNCTION("""COMPUTED_VALUE"""),68.0)</f>
        <v>68</v>
      </c>
      <c r="F394" s="1">
        <f>IFERROR(__xludf.DUMMYFUNCTION("""COMPUTED_VALUE"""),65.0)</f>
        <v>65</v>
      </c>
      <c r="G394" s="1">
        <f>IFERROR(__xludf.DUMMYFUNCTION("""COMPUTED_VALUE"""),62.0)</f>
        <v>62</v>
      </c>
      <c r="H394" s="1">
        <f>IFERROR(__xludf.DUMMYFUNCTION("""COMPUTED_VALUE"""),59.0)</f>
        <v>59</v>
      </c>
      <c r="I394" s="1">
        <f>IFERROR(__xludf.DUMMYFUNCTION("""COMPUTED_VALUE"""),60.0)</f>
        <v>60</v>
      </c>
      <c r="J394" s="1" t="b">
        <f t="array" ref="J394">IF(NOT(H394=""),AND(C394:H394&gt;B394:G394),IF(NOT(G394=""),AND(C394:G394&gt;B394:F394),IF(NOT(F394=""),AND(C394:F394&gt;B394:E394),AND(C394:E394&gt;B394:D394))))</f>
        <v>0</v>
      </c>
      <c r="K394" s="1" t="b">
        <f t="array" ref="K394">IF(NOT(H394=""),AND(C394:H394&lt;B394:G394),IF(NOT(G394=""),AND(C394:G394&lt;B394:F394),IF(NOT(F394=""),AND(C394:F394&lt;B394:E394),AND(C394:E394&lt;B394:D394))))</f>
        <v>1</v>
      </c>
      <c r="L394" s="1" t="b">
        <f t="array" ref="L394">IF(NOT(H394=""),AND(AND(ABS(C394:H394-B394:G394)&gt;0),AND(ABS(C394:H394-B394:G394)&lt;4)),IF(NOT(G394=""),AND(AND(ABS(C394:G394-B394:F394)&gt;0),AND(ABS(C394:G394-B394:F394)&lt;4)),IF(NOT(F394=""),AND(AND(ABS(C394:F394-B394:E394)&gt;0),AND(ABS(C394:F394-B394:E394)&lt;4)),AND(AND(ABS(C394:E394-B394:D394)&gt;0),AND(ABS(C394:E394-B394:D394)&lt;4)))))</f>
        <v>0</v>
      </c>
      <c r="M394" s="1" t="b">
        <f t="shared" si="1"/>
        <v>0</v>
      </c>
    </row>
    <row r="395" ht="15.75" customHeight="1">
      <c r="A395" s="1" t="s">
        <v>404</v>
      </c>
      <c r="B395" s="1">
        <f>IFERROR(__xludf.DUMMYFUNCTION("SPLIT(A395,"" "")"),35.0)</f>
        <v>35</v>
      </c>
      <c r="C395" s="1">
        <f>IFERROR(__xludf.DUMMYFUNCTION("""COMPUTED_VALUE"""),34.0)</f>
        <v>34</v>
      </c>
      <c r="D395" s="1">
        <f>IFERROR(__xludf.DUMMYFUNCTION("""COMPUTED_VALUE"""),31.0)</f>
        <v>31</v>
      </c>
      <c r="E395" s="1">
        <f>IFERROR(__xludf.DUMMYFUNCTION("""COMPUTED_VALUE"""),28.0)</f>
        <v>28</v>
      </c>
      <c r="F395" s="1">
        <f>IFERROR(__xludf.DUMMYFUNCTION("""COMPUTED_VALUE"""),22.0)</f>
        <v>22</v>
      </c>
      <c r="G395" s="2">
        <f>IFERROR(__xludf.DUMMYFUNCTION("""COMPUTED_VALUE"""),22.0)</f>
        <v>22</v>
      </c>
      <c r="J395" s="1" t="b">
        <f t="array" ref="J395">IF(NOT(H395=""),AND(C395:H395&gt;B395:G395),IF(NOT(G395=""),AND(C395:G395&gt;B395:F395),IF(NOT(F395=""),AND(C395:F395&gt;B395:E395),AND(C395:E395&gt;B395:D395))))</f>
        <v>0</v>
      </c>
      <c r="K395" s="1" t="b">
        <f t="array" ref="K395">IF(NOT(H395=""),AND(C395:H395&lt;B395:G395),IF(NOT(G395=""),AND(C395:G395&lt;B395:F395),IF(NOT(F395=""),AND(C395:F395&lt;B395:E395),AND(C395:E395&lt;B395:D395))))</f>
        <v>0</v>
      </c>
      <c r="L395" s="1" t="b">
        <f t="array" ref="L395">IF(NOT(H395=""),AND(AND(ABS(C395:H395-B395:G395)&gt;0),AND(ABS(C395:H395-B395:G395)&lt;4)),IF(NOT(G395=""),AND(AND(ABS(C395:G395-B395:F395)&gt;0),AND(ABS(C395:G395-B395:F395)&lt;4)),IF(NOT(F395=""),AND(AND(ABS(C395:F395-B395:E395)&gt;0),AND(ABS(C395:F395-B395:E395)&lt;4)),AND(AND(ABS(C395:E395-B395:D395)&gt;0),AND(ABS(C395:E395-B395:D395)&lt;4)))))</f>
        <v>0</v>
      </c>
      <c r="M395" s="1" t="b">
        <f t="shared" si="1"/>
        <v>0</v>
      </c>
    </row>
    <row r="396" ht="15.75" customHeight="1">
      <c r="A396" s="1" t="s">
        <v>405</v>
      </c>
      <c r="B396" s="1">
        <f>IFERROR(__xludf.DUMMYFUNCTION("SPLIT(A396,"" "")"),75.0)</f>
        <v>75</v>
      </c>
      <c r="C396" s="1">
        <f>IFERROR(__xludf.DUMMYFUNCTION("""COMPUTED_VALUE"""),74.0)</f>
        <v>74</v>
      </c>
      <c r="D396" s="1">
        <f>IFERROR(__xludf.DUMMYFUNCTION("""COMPUTED_VALUE"""),69.0)</f>
        <v>69</v>
      </c>
      <c r="E396" s="1">
        <f>IFERROR(__xludf.DUMMYFUNCTION("""COMPUTED_VALUE"""),66.0)</f>
        <v>66</v>
      </c>
      <c r="F396" s="1">
        <f>IFERROR(__xludf.DUMMYFUNCTION("""COMPUTED_VALUE"""),64.0)</f>
        <v>64</v>
      </c>
      <c r="G396" s="2">
        <f>IFERROR(__xludf.DUMMYFUNCTION("""COMPUTED_VALUE"""),60.0)</f>
        <v>60</v>
      </c>
      <c r="J396" s="1" t="b">
        <f t="array" ref="J396">IF(NOT(H396=""),AND(C396:H396&gt;B396:G396),IF(NOT(G396=""),AND(C396:G396&gt;B396:F396),IF(NOT(F396=""),AND(C396:F396&gt;B396:E396),AND(C396:E396&gt;B396:D396))))</f>
        <v>0</v>
      </c>
      <c r="K396" s="1" t="b">
        <f t="array" ref="K396">IF(NOT(H396=""),AND(C396:H396&lt;B396:G396),IF(NOT(G396=""),AND(C396:G396&lt;B396:F396),IF(NOT(F396=""),AND(C396:F396&lt;B396:E396),AND(C396:E396&lt;B396:D396))))</f>
        <v>1</v>
      </c>
      <c r="L396" s="1" t="b">
        <f t="array" ref="L396">IF(NOT(H396=""),AND(AND(ABS(C396:H396-B396:G396)&gt;0),AND(ABS(C396:H396-B396:G396)&lt;4)),IF(NOT(G396=""),AND(AND(ABS(C396:G396-B396:F396)&gt;0),AND(ABS(C396:G396-B396:F396)&lt;4)),IF(NOT(F396=""),AND(AND(ABS(C396:F396-B396:E396)&gt;0),AND(ABS(C396:F396-B396:E396)&lt;4)),AND(AND(ABS(C396:E396-B396:D396)&gt;0),AND(ABS(C396:E396-B396:D396)&lt;4)))))</f>
        <v>0</v>
      </c>
      <c r="M396" s="1" t="b">
        <f t="shared" si="1"/>
        <v>0</v>
      </c>
    </row>
    <row r="397" ht="15.75" customHeight="1">
      <c r="A397" s="1" t="s">
        <v>406</v>
      </c>
      <c r="B397" s="1">
        <f>IFERROR(__xludf.DUMMYFUNCTION("SPLIT(A397,"" "")"),71.0)</f>
        <v>71</v>
      </c>
      <c r="C397" s="1">
        <f>IFERROR(__xludf.DUMMYFUNCTION("""COMPUTED_VALUE"""),70.0)</f>
        <v>70</v>
      </c>
      <c r="D397" s="1">
        <f>IFERROR(__xludf.DUMMYFUNCTION("""COMPUTED_VALUE"""),67.0)</f>
        <v>67</v>
      </c>
      <c r="E397" s="1">
        <f>IFERROR(__xludf.DUMMYFUNCTION("""COMPUTED_VALUE"""),65.0)</f>
        <v>65</v>
      </c>
      <c r="F397" s="1">
        <f>IFERROR(__xludf.DUMMYFUNCTION("""COMPUTED_VALUE"""),58.0)</f>
        <v>58</v>
      </c>
      <c r="G397" s="1">
        <f>IFERROR(__xludf.DUMMYFUNCTION("""COMPUTED_VALUE"""),56.0)</f>
        <v>56</v>
      </c>
      <c r="H397" s="2">
        <f>IFERROR(__xludf.DUMMYFUNCTION("""COMPUTED_VALUE"""),49.0)</f>
        <v>49</v>
      </c>
      <c r="J397" s="1" t="b">
        <f t="array" ref="J397">IF(NOT(H397=""),AND(C397:H397&gt;B397:G397),IF(NOT(G397=""),AND(C397:G397&gt;B397:F397),IF(NOT(F397=""),AND(C397:F397&gt;B397:E397),AND(C397:E397&gt;B397:D397))))</f>
        <v>0</v>
      </c>
      <c r="K397" s="1" t="b">
        <f t="array" ref="K397">IF(NOT(H397=""),AND(C397:H397&lt;B397:G397),IF(NOT(G397=""),AND(C397:G397&lt;B397:F397),IF(NOT(F397=""),AND(C397:F397&lt;B397:E397),AND(C397:E397&lt;B397:D397))))</f>
        <v>1</v>
      </c>
      <c r="L397" s="1" t="b">
        <f t="array" ref="L397">IF(NOT(H397=""),AND(AND(ABS(C397:H397-B397:G397)&gt;0),AND(ABS(C397:H397-B397:G397)&lt;4)),IF(NOT(G397=""),AND(AND(ABS(C397:G397-B397:F397)&gt;0),AND(ABS(C397:G397-B397:F397)&lt;4)),IF(NOT(F397=""),AND(AND(ABS(C397:F397-B397:E397)&gt;0),AND(ABS(C397:F397-B397:E397)&lt;4)),AND(AND(ABS(C397:E397-B397:D397)&gt;0),AND(ABS(C397:E397-B397:D397)&lt;4)))))</f>
        <v>0</v>
      </c>
      <c r="M397" s="1" t="b">
        <f t="shared" si="1"/>
        <v>0</v>
      </c>
    </row>
    <row r="398" ht="15.75" customHeight="1">
      <c r="A398" s="1" t="s">
        <v>407</v>
      </c>
      <c r="B398" s="1">
        <f>IFERROR(__xludf.DUMMYFUNCTION("SPLIT(A398,"" "")"),92.0)</f>
        <v>92</v>
      </c>
      <c r="C398" s="1">
        <f>IFERROR(__xludf.DUMMYFUNCTION("""COMPUTED_VALUE"""),94.0)</f>
        <v>94</v>
      </c>
      <c r="D398" s="1">
        <f>IFERROR(__xludf.DUMMYFUNCTION("""COMPUTED_VALUE"""),92.0)</f>
        <v>92</v>
      </c>
      <c r="E398" s="1">
        <f>IFERROR(__xludf.DUMMYFUNCTION("""COMPUTED_VALUE"""),89.0)</f>
        <v>89</v>
      </c>
      <c r="F398" s="2">
        <f>IFERROR(__xludf.DUMMYFUNCTION("""COMPUTED_VALUE"""),86.0)</f>
        <v>86</v>
      </c>
      <c r="J398" s="1" t="b">
        <f t="array" ref="J398">IF(NOT(H398=""),AND(C398:H398&gt;B398:G398),IF(NOT(G398=""),AND(C398:G398&gt;B398:F398),IF(NOT(F398=""),AND(C398:F398&gt;B398:E398),AND(C398:E398&gt;B398:D398))))</f>
        <v>0</v>
      </c>
      <c r="K398" s="1" t="b">
        <f t="array" ref="K398">IF(NOT(H398=""),AND(C398:H398&lt;B398:G398),IF(NOT(G398=""),AND(C398:G398&lt;B398:F398),IF(NOT(F398=""),AND(C398:F398&lt;B398:E398),AND(C398:E398&lt;B398:D398))))</f>
        <v>0</v>
      </c>
      <c r="L398" s="1" t="b">
        <f t="array" ref="L398">IF(NOT(H398=""),AND(AND(ABS(C398:H398-B398:G398)&gt;0),AND(ABS(C398:H398-B398:G398)&lt;4)),IF(NOT(G398=""),AND(AND(ABS(C398:G398-B398:F398)&gt;0),AND(ABS(C398:G398-B398:F398)&lt;4)),IF(NOT(F398=""),AND(AND(ABS(C398:F398-B398:E398)&gt;0),AND(ABS(C398:F398-B398:E398)&lt;4)),AND(AND(ABS(C398:E398-B398:D398)&gt;0),AND(ABS(C398:E398-B398:D398)&lt;4)))))</f>
        <v>1</v>
      </c>
      <c r="M398" s="1" t="b">
        <f t="shared" si="1"/>
        <v>0</v>
      </c>
    </row>
    <row r="399" ht="15.75" customHeight="1">
      <c r="A399" s="1" t="s">
        <v>408</v>
      </c>
      <c r="B399" s="1">
        <f>IFERROR(__xludf.DUMMYFUNCTION("SPLIT(A399,"" "")"),63.0)</f>
        <v>63</v>
      </c>
      <c r="C399" s="1">
        <f>IFERROR(__xludf.DUMMYFUNCTION("""COMPUTED_VALUE"""),65.0)</f>
        <v>65</v>
      </c>
      <c r="D399" s="1">
        <f>IFERROR(__xludf.DUMMYFUNCTION("""COMPUTED_VALUE"""),64.0)</f>
        <v>64</v>
      </c>
      <c r="E399" s="1">
        <f>IFERROR(__xludf.DUMMYFUNCTION("""COMPUTED_VALUE"""),62.0)</f>
        <v>62</v>
      </c>
      <c r="F399" s="1">
        <f>IFERROR(__xludf.DUMMYFUNCTION("""COMPUTED_VALUE"""),60.0)</f>
        <v>60</v>
      </c>
      <c r="G399" s="2">
        <f>IFERROR(__xludf.DUMMYFUNCTION("""COMPUTED_VALUE"""),63.0)</f>
        <v>63</v>
      </c>
      <c r="J399" s="1" t="b">
        <f t="array" ref="J399">IF(NOT(H399=""),AND(C399:H399&gt;B399:G399),IF(NOT(G399=""),AND(C399:G399&gt;B399:F399),IF(NOT(F399=""),AND(C399:F399&gt;B399:E399),AND(C399:E399&gt;B399:D399))))</f>
        <v>0</v>
      </c>
      <c r="K399" s="1" t="b">
        <f t="array" ref="K399">IF(NOT(H399=""),AND(C399:H399&lt;B399:G399),IF(NOT(G399=""),AND(C399:G399&lt;B399:F399),IF(NOT(F399=""),AND(C399:F399&lt;B399:E399),AND(C399:E399&lt;B399:D399))))</f>
        <v>0</v>
      </c>
      <c r="L399" s="1" t="b">
        <f t="array" ref="L399">IF(NOT(H399=""),AND(AND(ABS(C399:H399-B399:G399)&gt;0),AND(ABS(C399:H399-B399:G399)&lt;4)),IF(NOT(G399=""),AND(AND(ABS(C399:G399-B399:F399)&gt;0),AND(ABS(C399:G399-B399:F399)&lt;4)),IF(NOT(F399=""),AND(AND(ABS(C399:F399-B399:E399)&gt;0),AND(ABS(C399:F399-B399:E399)&lt;4)),AND(AND(ABS(C399:E399-B399:D399)&gt;0),AND(ABS(C399:E399-B399:D399)&lt;4)))))</f>
        <v>1</v>
      </c>
      <c r="M399" s="1" t="b">
        <f t="shared" si="1"/>
        <v>0</v>
      </c>
    </row>
    <row r="400" ht="15.75" customHeight="1">
      <c r="A400" s="1" t="s">
        <v>409</v>
      </c>
      <c r="B400" s="1">
        <f>IFERROR(__xludf.DUMMYFUNCTION("SPLIT(A400,"" "")"),52.0)</f>
        <v>52</v>
      </c>
      <c r="C400" s="1">
        <f>IFERROR(__xludf.DUMMYFUNCTION("""COMPUTED_VALUE"""),55.0)</f>
        <v>55</v>
      </c>
      <c r="D400" s="1">
        <f>IFERROR(__xludf.DUMMYFUNCTION("""COMPUTED_VALUE"""),54.0)</f>
        <v>54</v>
      </c>
      <c r="E400" s="1">
        <f>IFERROR(__xludf.DUMMYFUNCTION("""COMPUTED_VALUE"""),52.0)</f>
        <v>52</v>
      </c>
      <c r="F400" s="1">
        <f>IFERROR(__xludf.DUMMYFUNCTION("""COMPUTED_VALUE"""),51.0)</f>
        <v>51</v>
      </c>
      <c r="G400" s="2">
        <f>IFERROR(__xludf.DUMMYFUNCTION("""COMPUTED_VALUE"""),51.0)</f>
        <v>51</v>
      </c>
      <c r="J400" s="1" t="b">
        <f t="array" ref="J400">IF(NOT(H400=""),AND(C400:H400&gt;B400:G400),IF(NOT(G400=""),AND(C400:G400&gt;B400:F400),IF(NOT(F400=""),AND(C400:F400&gt;B400:E400),AND(C400:E400&gt;B400:D400))))</f>
        <v>0</v>
      </c>
      <c r="K400" s="1" t="b">
        <f t="array" ref="K400">IF(NOT(H400=""),AND(C400:H400&lt;B400:G400),IF(NOT(G400=""),AND(C400:G400&lt;B400:F400),IF(NOT(F400=""),AND(C400:F400&lt;B400:E400),AND(C400:E400&lt;B400:D400))))</f>
        <v>0</v>
      </c>
      <c r="L400" s="1" t="b">
        <f t="array" ref="L400">IF(NOT(H400=""),AND(AND(ABS(C400:H400-B400:G400)&gt;0),AND(ABS(C400:H400-B400:G400)&lt;4)),IF(NOT(G400=""),AND(AND(ABS(C400:G400-B400:F400)&gt;0),AND(ABS(C400:G400-B400:F400)&lt;4)),IF(NOT(F400=""),AND(AND(ABS(C400:F400-B400:E400)&gt;0),AND(ABS(C400:F400-B400:E400)&lt;4)),AND(AND(ABS(C400:E400-B400:D400)&gt;0),AND(ABS(C400:E400-B400:D400)&lt;4)))))</f>
        <v>0</v>
      </c>
      <c r="M400" s="1" t="b">
        <f t="shared" si="1"/>
        <v>0</v>
      </c>
    </row>
    <row r="401" ht="15.75" customHeight="1">
      <c r="A401" s="1" t="s">
        <v>410</v>
      </c>
      <c r="B401" s="1">
        <f>IFERROR(__xludf.DUMMYFUNCTION("SPLIT(A401,"" "")"),71.0)</f>
        <v>71</v>
      </c>
      <c r="C401" s="1">
        <f>IFERROR(__xludf.DUMMYFUNCTION("""COMPUTED_VALUE"""),72.0)</f>
        <v>72</v>
      </c>
      <c r="D401" s="1">
        <f>IFERROR(__xludf.DUMMYFUNCTION("""COMPUTED_VALUE"""),70.0)</f>
        <v>70</v>
      </c>
      <c r="E401" s="1">
        <f>IFERROR(__xludf.DUMMYFUNCTION("""COMPUTED_VALUE"""),67.0)</f>
        <v>67</v>
      </c>
      <c r="F401" s="1">
        <f>IFERROR(__xludf.DUMMYFUNCTION("""COMPUTED_VALUE"""),64.0)</f>
        <v>64</v>
      </c>
      <c r="G401" s="2">
        <f>IFERROR(__xludf.DUMMYFUNCTION("""COMPUTED_VALUE"""),60.0)</f>
        <v>60</v>
      </c>
      <c r="J401" s="1" t="b">
        <f t="array" ref="J401">IF(NOT(H401=""),AND(C401:H401&gt;B401:G401),IF(NOT(G401=""),AND(C401:G401&gt;B401:F401),IF(NOT(F401=""),AND(C401:F401&gt;B401:E401),AND(C401:E401&gt;B401:D401))))</f>
        <v>0</v>
      </c>
      <c r="K401" s="1" t="b">
        <f t="array" ref="K401">IF(NOT(H401=""),AND(C401:H401&lt;B401:G401),IF(NOT(G401=""),AND(C401:G401&lt;B401:F401),IF(NOT(F401=""),AND(C401:F401&lt;B401:E401),AND(C401:E401&lt;B401:D401))))</f>
        <v>0</v>
      </c>
      <c r="L401" s="1" t="b">
        <f t="array" ref="L401">IF(NOT(H401=""),AND(AND(ABS(C401:H401-B401:G401)&gt;0),AND(ABS(C401:H401-B401:G401)&lt;4)),IF(NOT(G401=""),AND(AND(ABS(C401:G401-B401:F401)&gt;0),AND(ABS(C401:G401-B401:F401)&lt;4)),IF(NOT(F401=""),AND(AND(ABS(C401:F401-B401:E401)&gt;0),AND(ABS(C401:F401-B401:E401)&lt;4)),AND(AND(ABS(C401:E401-B401:D401)&gt;0),AND(ABS(C401:E401-B401:D401)&lt;4)))))</f>
        <v>0</v>
      </c>
      <c r="M401" s="1" t="b">
        <f t="shared" si="1"/>
        <v>0</v>
      </c>
    </row>
    <row r="402" ht="15.75" customHeight="1">
      <c r="A402" s="1" t="s">
        <v>411</v>
      </c>
      <c r="B402" s="1">
        <f>IFERROR(__xludf.DUMMYFUNCTION("SPLIT(A402,"" "")"),9.0)</f>
        <v>9</v>
      </c>
      <c r="C402" s="1">
        <f>IFERROR(__xludf.DUMMYFUNCTION("""COMPUTED_VALUE"""),11.0)</f>
        <v>11</v>
      </c>
      <c r="D402" s="1">
        <f>IFERROR(__xludf.DUMMYFUNCTION("""COMPUTED_VALUE"""),8.0)</f>
        <v>8</v>
      </c>
      <c r="E402" s="1">
        <f>IFERROR(__xludf.DUMMYFUNCTION("""COMPUTED_VALUE"""),7.0)</f>
        <v>7</v>
      </c>
      <c r="F402" s="2">
        <f>IFERROR(__xludf.DUMMYFUNCTION("""COMPUTED_VALUE"""),2.0)</f>
        <v>2</v>
      </c>
      <c r="J402" s="1" t="b">
        <f t="array" ref="J402">IF(NOT(H402=""),AND(C402:H402&gt;B402:G402),IF(NOT(G402=""),AND(C402:G402&gt;B402:F402),IF(NOT(F402=""),AND(C402:F402&gt;B402:E402),AND(C402:E402&gt;B402:D402))))</f>
        <v>0</v>
      </c>
      <c r="K402" s="1" t="b">
        <f t="array" ref="K402">IF(NOT(H402=""),AND(C402:H402&lt;B402:G402),IF(NOT(G402=""),AND(C402:G402&lt;B402:F402),IF(NOT(F402=""),AND(C402:F402&lt;B402:E402),AND(C402:E402&lt;B402:D402))))</f>
        <v>0</v>
      </c>
      <c r="L402" s="1" t="b">
        <f t="array" ref="L402">IF(NOT(H402=""),AND(AND(ABS(C402:H402-B402:G402)&gt;0),AND(ABS(C402:H402-B402:G402)&lt;4)),IF(NOT(G402=""),AND(AND(ABS(C402:G402-B402:F402)&gt;0),AND(ABS(C402:G402-B402:F402)&lt;4)),IF(NOT(F402=""),AND(AND(ABS(C402:F402-B402:E402)&gt;0),AND(ABS(C402:F402-B402:E402)&lt;4)),AND(AND(ABS(C402:E402-B402:D402)&gt;0),AND(ABS(C402:E402-B402:D402)&lt;4)))))</f>
        <v>0</v>
      </c>
      <c r="M402" s="1" t="b">
        <f t="shared" si="1"/>
        <v>0</v>
      </c>
    </row>
    <row r="403" ht="15.75" customHeight="1">
      <c r="A403" s="1" t="s">
        <v>412</v>
      </c>
      <c r="B403" s="1">
        <f>IFERROR(__xludf.DUMMYFUNCTION("SPLIT(A403,"" "")"),90.0)</f>
        <v>90</v>
      </c>
      <c r="C403" s="1">
        <f>IFERROR(__xludf.DUMMYFUNCTION("""COMPUTED_VALUE"""),92.0)</f>
        <v>92</v>
      </c>
      <c r="D403" s="1">
        <f>IFERROR(__xludf.DUMMYFUNCTION("""COMPUTED_VALUE"""),89.0)</f>
        <v>89</v>
      </c>
      <c r="E403" s="1">
        <f>IFERROR(__xludf.DUMMYFUNCTION("""COMPUTED_VALUE"""),91.0)</f>
        <v>91</v>
      </c>
      <c r="F403" s="1">
        <f>IFERROR(__xludf.DUMMYFUNCTION("""COMPUTED_VALUE"""),88.0)</f>
        <v>88</v>
      </c>
      <c r="G403" s="1">
        <f>IFERROR(__xludf.DUMMYFUNCTION("""COMPUTED_VALUE"""),85.0)</f>
        <v>85</v>
      </c>
      <c r="H403" s="1">
        <f>IFERROR(__xludf.DUMMYFUNCTION("""COMPUTED_VALUE"""),84.0)</f>
        <v>84</v>
      </c>
      <c r="I403" s="1">
        <f>IFERROR(__xludf.DUMMYFUNCTION("""COMPUTED_VALUE"""),82.0)</f>
        <v>82</v>
      </c>
      <c r="J403" s="1" t="b">
        <f t="array" ref="J403">IF(NOT(H403=""),AND(C403:H403&gt;B403:G403),IF(NOT(G403=""),AND(C403:G403&gt;B403:F403),IF(NOT(F403=""),AND(C403:F403&gt;B403:E403),AND(C403:E403&gt;B403:D403))))</f>
        <v>0</v>
      </c>
      <c r="K403" s="1" t="b">
        <f t="array" ref="K403">IF(NOT(H403=""),AND(C403:H403&lt;B403:G403),IF(NOT(G403=""),AND(C403:G403&lt;B403:F403),IF(NOT(F403=""),AND(C403:F403&lt;B403:E403),AND(C403:E403&lt;B403:D403))))</f>
        <v>0</v>
      </c>
      <c r="L403" s="1" t="b">
        <f t="array" ref="L403">IF(NOT(H403=""),AND(AND(ABS(C403:H403-B403:G403)&gt;0),AND(ABS(C403:H403-B403:G403)&lt;4)),IF(NOT(G403=""),AND(AND(ABS(C403:G403-B403:F403)&gt;0),AND(ABS(C403:G403-B403:F403)&lt;4)),IF(NOT(F403=""),AND(AND(ABS(C403:F403-B403:E403)&gt;0),AND(ABS(C403:F403-B403:E403)&lt;4)),AND(AND(ABS(C403:E403-B403:D403)&gt;0),AND(ABS(C403:E403-B403:D403)&lt;4)))))</f>
        <v>1</v>
      </c>
      <c r="M403" s="1" t="b">
        <f t="shared" si="1"/>
        <v>0</v>
      </c>
    </row>
    <row r="404" ht="15.75" customHeight="1">
      <c r="A404" s="1" t="s">
        <v>413</v>
      </c>
      <c r="B404" s="1">
        <f>IFERROR(__xludf.DUMMYFUNCTION("SPLIT(A404,"" "")"),13.0)</f>
        <v>13</v>
      </c>
      <c r="C404" s="1">
        <f>IFERROR(__xludf.DUMMYFUNCTION("""COMPUTED_VALUE"""),15.0)</f>
        <v>15</v>
      </c>
      <c r="D404" s="1">
        <f>IFERROR(__xludf.DUMMYFUNCTION("""COMPUTED_VALUE"""),17.0)</f>
        <v>17</v>
      </c>
      <c r="E404" s="1">
        <f>IFERROR(__xludf.DUMMYFUNCTION("""COMPUTED_VALUE"""),15.0)</f>
        <v>15</v>
      </c>
      <c r="F404" s="1">
        <f>IFERROR(__xludf.DUMMYFUNCTION("""COMPUTED_VALUE"""),12.0)</f>
        <v>12</v>
      </c>
      <c r="G404" s="1">
        <f>IFERROR(__xludf.DUMMYFUNCTION("""COMPUTED_VALUE"""),10.0)</f>
        <v>10</v>
      </c>
      <c r="H404" s="2">
        <f>IFERROR(__xludf.DUMMYFUNCTION("""COMPUTED_VALUE"""),12.0)</f>
        <v>12</v>
      </c>
      <c r="J404" s="1" t="b">
        <f t="array" ref="J404">IF(NOT(H404=""),AND(C404:H404&gt;B404:G404),IF(NOT(G404=""),AND(C404:G404&gt;B404:F404),IF(NOT(F404=""),AND(C404:F404&gt;B404:E404),AND(C404:E404&gt;B404:D404))))</f>
        <v>0</v>
      </c>
      <c r="K404" s="1" t="b">
        <f t="array" ref="K404">IF(NOT(H404=""),AND(C404:H404&lt;B404:G404),IF(NOT(G404=""),AND(C404:G404&lt;B404:F404),IF(NOT(F404=""),AND(C404:F404&lt;B404:E404),AND(C404:E404&lt;B404:D404))))</f>
        <v>0</v>
      </c>
      <c r="L404" s="1" t="b">
        <f t="array" ref="L404">IF(NOT(H404=""),AND(AND(ABS(C404:H404-B404:G404)&gt;0),AND(ABS(C404:H404-B404:G404)&lt;4)),IF(NOT(G404=""),AND(AND(ABS(C404:G404-B404:F404)&gt;0),AND(ABS(C404:G404-B404:F404)&lt;4)),IF(NOT(F404=""),AND(AND(ABS(C404:F404-B404:E404)&gt;0),AND(ABS(C404:F404-B404:E404)&lt;4)),AND(AND(ABS(C404:E404-B404:D404)&gt;0),AND(ABS(C404:E404-B404:D404)&lt;4)))))</f>
        <v>1</v>
      </c>
      <c r="M404" s="1" t="b">
        <f t="shared" si="1"/>
        <v>0</v>
      </c>
    </row>
    <row r="405" ht="15.75" customHeight="1">
      <c r="A405" s="1" t="s">
        <v>414</v>
      </c>
      <c r="B405" s="1">
        <f>IFERROR(__xludf.DUMMYFUNCTION("SPLIT(A405,"" "")"),87.0)</f>
        <v>87</v>
      </c>
      <c r="C405" s="1">
        <f>IFERROR(__xludf.DUMMYFUNCTION("""COMPUTED_VALUE"""),90.0)</f>
        <v>90</v>
      </c>
      <c r="D405" s="1">
        <f>IFERROR(__xludf.DUMMYFUNCTION("""COMPUTED_VALUE"""),89.0)</f>
        <v>89</v>
      </c>
      <c r="E405" s="1">
        <f>IFERROR(__xludf.DUMMYFUNCTION("""COMPUTED_VALUE"""),86.0)</f>
        <v>86</v>
      </c>
      <c r="F405" s="1">
        <f>IFERROR(__xludf.DUMMYFUNCTION("""COMPUTED_VALUE"""),83.0)</f>
        <v>83</v>
      </c>
      <c r="G405" s="1">
        <f>IFERROR(__xludf.DUMMYFUNCTION("""COMPUTED_VALUE"""),84.0)</f>
        <v>84</v>
      </c>
      <c r="H405" s="2">
        <f>IFERROR(__xludf.DUMMYFUNCTION("""COMPUTED_VALUE"""),84.0)</f>
        <v>84</v>
      </c>
      <c r="J405" s="1" t="b">
        <f t="array" ref="J405">IF(NOT(H405=""),AND(C405:H405&gt;B405:G405),IF(NOT(G405=""),AND(C405:G405&gt;B405:F405),IF(NOT(F405=""),AND(C405:F405&gt;B405:E405),AND(C405:E405&gt;B405:D405))))</f>
        <v>0</v>
      </c>
      <c r="K405" s="1" t="b">
        <f t="array" ref="K405">IF(NOT(H405=""),AND(C405:H405&lt;B405:G405),IF(NOT(G405=""),AND(C405:G405&lt;B405:F405),IF(NOT(F405=""),AND(C405:F405&lt;B405:E405),AND(C405:E405&lt;B405:D405))))</f>
        <v>0</v>
      </c>
      <c r="L405" s="1" t="b">
        <f t="array" ref="L405">IF(NOT(H405=""),AND(AND(ABS(C405:H405-B405:G405)&gt;0),AND(ABS(C405:H405-B405:G405)&lt;4)),IF(NOT(G405=""),AND(AND(ABS(C405:G405-B405:F405)&gt;0),AND(ABS(C405:G405-B405:F405)&lt;4)),IF(NOT(F405=""),AND(AND(ABS(C405:F405-B405:E405)&gt;0),AND(ABS(C405:F405-B405:E405)&lt;4)),AND(AND(ABS(C405:E405-B405:D405)&gt;0),AND(ABS(C405:E405-B405:D405)&lt;4)))))</f>
        <v>0</v>
      </c>
      <c r="M405" s="1" t="b">
        <f t="shared" si="1"/>
        <v>0</v>
      </c>
    </row>
    <row r="406" ht="15.75" customHeight="1">
      <c r="A406" s="1" t="s">
        <v>415</v>
      </c>
      <c r="B406" s="1">
        <f>IFERROR(__xludf.DUMMYFUNCTION("SPLIT(A406,"" "")"),98.0)</f>
        <v>98</v>
      </c>
      <c r="C406" s="1">
        <f>IFERROR(__xludf.DUMMYFUNCTION("""COMPUTED_VALUE"""),99.0)</f>
        <v>99</v>
      </c>
      <c r="D406" s="1">
        <f>IFERROR(__xludf.DUMMYFUNCTION("""COMPUTED_VALUE"""),98.0)</f>
        <v>98</v>
      </c>
      <c r="E406" s="1">
        <f>IFERROR(__xludf.DUMMYFUNCTION("""COMPUTED_VALUE"""),99.0)</f>
        <v>99</v>
      </c>
      <c r="F406" s="2">
        <f>IFERROR(__xludf.DUMMYFUNCTION("""COMPUTED_VALUE"""),95.0)</f>
        <v>95</v>
      </c>
      <c r="J406" s="1" t="b">
        <f t="array" ref="J406">IF(NOT(H406=""),AND(C406:H406&gt;B406:G406),IF(NOT(G406=""),AND(C406:G406&gt;B406:F406),IF(NOT(F406=""),AND(C406:F406&gt;B406:E406),AND(C406:E406&gt;B406:D406))))</f>
        <v>0</v>
      </c>
      <c r="K406" s="1" t="b">
        <f t="array" ref="K406">IF(NOT(H406=""),AND(C406:H406&lt;B406:G406),IF(NOT(G406=""),AND(C406:G406&lt;B406:F406),IF(NOT(F406=""),AND(C406:F406&lt;B406:E406),AND(C406:E406&lt;B406:D406))))</f>
        <v>0</v>
      </c>
      <c r="L406" s="1" t="b">
        <f t="array" ref="L406">IF(NOT(H406=""),AND(AND(ABS(C406:H406-B406:G406)&gt;0),AND(ABS(C406:H406-B406:G406)&lt;4)),IF(NOT(G406=""),AND(AND(ABS(C406:G406-B406:F406)&gt;0),AND(ABS(C406:G406-B406:F406)&lt;4)),IF(NOT(F406=""),AND(AND(ABS(C406:F406-B406:E406)&gt;0),AND(ABS(C406:F406-B406:E406)&lt;4)),AND(AND(ABS(C406:E406-B406:D406)&gt;0),AND(ABS(C406:E406-B406:D406)&lt;4)))))</f>
        <v>0</v>
      </c>
      <c r="M406" s="1" t="b">
        <f t="shared" si="1"/>
        <v>0</v>
      </c>
    </row>
    <row r="407" ht="15.75" customHeight="1">
      <c r="A407" s="1" t="s">
        <v>416</v>
      </c>
      <c r="B407" s="1">
        <f>IFERROR(__xludf.DUMMYFUNCTION("SPLIT(A407,"" "")"),79.0)</f>
        <v>79</v>
      </c>
      <c r="C407" s="1">
        <f>IFERROR(__xludf.DUMMYFUNCTION("""COMPUTED_VALUE"""),81.0)</f>
        <v>81</v>
      </c>
      <c r="D407" s="1">
        <f>IFERROR(__xludf.DUMMYFUNCTION("""COMPUTED_VALUE"""),80.0)</f>
        <v>80</v>
      </c>
      <c r="E407" s="1">
        <f>IFERROR(__xludf.DUMMYFUNCTION("""COMPUTED_VALUE"""),83.0)</f>
        <v>83</v>
      </c>
      <c r="F407" s="1">
        <f>IFERROR(__xludf.DUMMYFUNCTION("""COMPUTED_VALUE"""),82.0)</f>
        <v>82</v>
      </c>
      <c r="G407" s="2">
        <f>IFERROR(__xludf.DUMMYFUNCTION("""COMPUTED_VALUE"""),76.0)</f>
        <v>76</v>
      </c>
      <c r="J407" s="1" t="b">
        <f t="array" ref="J407">IF(NOT(H407=""),AND(C407:H407&gt;B407:G407),IF(NOT(G407=""),AND(C407:G407&gt;B407:F407),IF(NOT(F407=""),AND(C407:F407&gt;B407:E407),AND(C407:E407&gt;B407:D407))))</f>
        <v>0</v>
      </c>
      <c r="K407" s="1" t="b">
        <f t="array" ref="K407">IF(NOT(H407=""),AND(C407:H407&lt;B407:G407),IF(NOT(G407=""),AND(C407:G407&lt;B407:F407),IF(NOT(F407=""),AND(C407:F407&lt;B407:E407),AND(C407:E407&lt;B407:D407))))</f>
        <v>0</v>
      </c>
      <c r="L407" s="1" t="b">
        <f t="array" ref="L407">IF(NOT(H407=""),AND(AND(ABS(C407:H407-B407:G407)&gt;0),AND(ABS(C407:H407-B407:G407)&lt;4)),IF(NOT(G407=""),AND(AND(ABS(C407:G407-B407:F407)&gt;0),AND(ABS(C407:G407-B407:F407)&lt;4)),IF(NOT(F407=""),AND(AND(ABS(C407:F407-B407:E407)&gt;0),AND(ABS(C407:F407-B407:E407)&lt;4)),AND(AND(ABS(C407:E407-B407:D407)&gt;0),AND(ABS(C407:E407-B407:D407)&lt;4)))))</f>
        <v>0</v>
      </c>
      <c r="M407" s="1" t="b">
        <f t="shared" si="1"/>
        <v>0</v>
      </c>
    </row>
    <row r="408" ht="15.75" customHeight="1">
      <c r="A408" s="1" t="s">
        <v>417</v>
      </c>
      <c r="B408" s="1">
        <f>IFERROR(__xludf.DUMMYFUNCTION("SPLIT(A408,"" "")"),24.0)</f>
        <v>24</v>
      </c>
      <c r="C408" s="1">
        <f>IFERROR(__xludf.DUMMYFUNCTION("""COMPUTED_VALUE"""),26.0)</f>
        <v>26</v>
      </c>
      <c r="D408" s="1">
        <f>IFERROR(__xludf.DUMMYFUNCTION("""COMPUTED_VALUE"""),25.0)</f>
        <v>25</v>
      </c>
      <c r="E408" s="1">
        <f>IFERROR(__xludf.DUMMYFUNCTION("""COMPUTED_VALUE"""),25.0)</f>
        <v>25</v>
      </c>
      <c r="F408" s="1">
        <f>IFERROR(__xludf.DUMMYFUNCTION("""COMPUTED_VALUE"""),22.0)</f>
        <v>22</v>
      </c>
      <c r="G408" s="1">
        <f>IFERROR(__xludf.DUMMYFUNCTION("""COMPUTED_VALUE"""),19.0)</f>
        <v>19</v>
      </c>
      <c r="H408" s="2">
        <f>IFERROR(__xludf.DUMMYFUNCTION("""COMPUTED_VALUE"""),18.0)</f>
        <v>18</v>
      </c>
      <c r="J408" s="1" t="b">
        <f t="array" ref="J408">IF(NOT(H408=""),AND(C408:H408&gt;B408:G408),IF(NOT(G408=""),AND(C408:G408&gt;B408:F408),IF(NOT(F408=""),AND(C408:F408&gt;B408:E408),AND(C408:E408&gt;B408:D408))))</f>
        <v>0</v>
      </c>
      <c r="K408" s="1" t="b">
        <f t="array" ref="K408">IF(NOT(H408=""),AND(C408:H408&lt;B408:G408),IF(NOT(G408=""),AND(C408:G408&lt;B408:F408),IF(NOT(F408=""),AND(C408:F408&lt;B408:E408),AND(C408:E408&lt;B408:D408))))</f>
        <v>0</v>
      </c>
      <c r="L408" s="1" t="b">
        <f t="array" ref="L408">IF(NOT(H408=""),AND(AND(ABS(C408:H408-B408:G408)&gt;0),AND(ABS(C408:H408-B408:G408)&lt;4)),IF(NOT(G408=""),AND(AND(ABS(C408:G408-B408:F408)&gt;0),AND(ABS(C408:G408-B408:F408)&lt;4)),IF(NOT(F408=""),AND(AND(ABS(C408:F408-B408:E408)&gt;0),AND(ABS(C408:F408-B408:E408)&lt;4)),AND(AND(ABS(C408:E408-B408:D408)&gt;0),AND(ABS(C408:E408-B408:D408)&lt;4)))))</f>
        <v>0</v>
      </c>
      <c r="M408" s="1" t="b">
        <f t="shared" si="1"/>
        <v>0</v>
      </c>
    </row>
    <row r="409" ht="15.75" customHeight="1">
      <c r="A409" s="1" t="s">
        <v>418</v>
      </c>
      <c r="B409" s="1">
        <f>IFERROR(__xludf.DUMMYFUNCTION("SPLIT(A409,"" "")"),79.0)</f>
        <v>79</v>
      </c>
      <c r="C409" s="1">
        <f>IFERROR(__xludf.DUMMYFUNCTION("""COMPUTED_VALUE"""),81.0)</f>
        <v>81</v>
      </c>
      <c r="D409" s="1">
        <f>IFERROR(__xludf.DUMMYFUNCTION("""COMPUTED_VALUE"""),78.0)</f>
        <v>78</v>
      </c>
      <c r="E409" s="1">
        <f>IFERROR(__xludf.DUMMYFUNCTION("""COMPUTED_VALUE"""),75.0)</f>
        <v>75</v>
      </c>
      <c r="F409" s="1">
        <f>IFERROR(__xludf.DUMMYFUNCTION("""COMPUTED_VALUE"""),73.0)</f>
        <v>73</v>
      </c>
      <c r="G409" s="1">
        <f>IFERROR(__xludf.DUMMYFUNCTION("""COMPUTED_VALUE"""),73.0)</f>
        <v>73</v>
      </c>
      <c r="H409" s="1">
        <f>IFERROR(__xludf.DUMMYFUNCTION("""COMPUTED_VALUE"""),70.0)</f>
        <v>70</v>
      </c>
      <c r="I409" s="1">
        <f>IFERROR(__xludf.DUMMYFUNCTION("""COMPUTED_VALUE"""),73.0)</f>
        <v>73</v>
      </c>
      <c r="J409" s="1" t="b">
        <f t="array" ref="J409">IF(NOT(H409=""),AND(C409:H409&gt;B409:G409),IF(NOT(G409=""),AND(C409:G409&gt;B409:F409),IF(NOT(F409=""),AND(C409:F409&gt;B409:E409),AND(C409:E409&gt;B409:D409))))</f>
        <v>0</v>
      </c>
      <c r="K409" s="1" t="b">
        <f t="array" ref="K409">IF(NOT(H409=""),AND(C409:H409&lt;B409:G409),IF(NOT(G409=""),AND(C409:G409&lt;B409:F409),IF(NOT(F409=""),AND(C409:F409&lt;B409:E409),AND(C409:E409&lt;B409:D409))))</f>
        <v>0</v>
      </c>
      <c r="L409" s="1" t="b">
        <f t="array" ref="L409">IF(NOT(H409=""),AND(AND(ABS(C409:H409-B409:G409)&gt;0),AND(ABS(C409:H409-B409:G409)&lt;4)),IF(NOT(G409=""),AND(AND(ABS(C409:G409-B409:F409)&gt;0),AND(ABS(C409:G409-B409:F409)&lt;4)),IF(NOT(F409=""),AND(AND(ABS(C409:F409-B409:E409)&gt;0),AND(ABS(C409:F409-B409:E409)&lt;4)),AND(AND(ABS(C409:E409-B409:D409)&gt;0),AND(ABS(C409:E409-B409:D409)&lt;4)))))</f>
        <v>0</v>
      </c>
      <c r="M409" s="1" t="b">
        <f t="shared" si="1"/>
        <v>0</v>
      </c>
    </row>
    <row r="410" ht="15.75" customHeight="1">
      <c r="A410" s="1" t="s">
        <v>419</v>
      </c>
      <c r="B410" s="1">
        <f>IFERROR(__xludf.DUMMYFUNCTION("SPLIT(A410,"" "")"),82.0)</f>
        <v>82</v>
      </c>
      <c r="C410" s="1">
        <f>IFERROR(__xludf.DUMMYFUNCTION("""COMPUTED_VALUE"""),83.0)</f>
        <v>83</v>
      </c>
      <c r="D410" s="1">
        <f>IFERROR(__xludf.DUMMYFUNCTION("""COMPUTED_VALUE"""),80.0)</f>
        <v>80</v>
      </c>
      <c r="E410" s="1">
        <f>IFERROR(__xludf.DUMMYFUNCTION("""COMPUTED_VALUE"""),80.0)</f>
        <v>80</v>
      </c>
      <c r="F410" s="2">
        <f>IFERROR(__xludf.DUMMYFUNCTION("""COMPUTED_VALUE"""),80.0)</f>
        <v>80</v>
      </c>
      <c r="J410" s="1" t="b">
        <f t="array" ref="J410">IF(NOT(H410=""),AND(C410:H410&gt;B410:G410),IF(NOT(G410=""),AND(C410:G410&gt;B410:F410),IF(NOT(F410=""),AND(C410:F410&gt;B410:E410),AND(C410:E410&gt;B410:D410))))</f>
        <v>0</v>
      </c>
      <c r="K410" s="1" t="b">
        <f t="array" ref="K410">IF(NOT(H410=""),AND(C410:H410&lt;B410:G410),IF(NOT(G410=""),AND(C410:G410&lt;B410:F410),IF(NOT(F410=""),AND(C410:F410&lt;B410:E410),AND(C410:E410&lt;B410:D410))))</f>
        <v>0</v>
      </c>
      <c r="L410" s="1" t="b">
        <f t="array" ref="L410">IF(NOT(H410=""),AND(AND(ABS(C410:H410-B410:G410)&gt;0),AND(ABS(C410:H410-B410:G410)&lt;4)),IF(NOT(G410=""),AND(AND(ABS(C410:G410-B410:F410)&gt;0),AND(ABS(C410:G410-B410:F410)&lt;4)),IF(NOT(F410=""),AND(AND(ABS(C410:F410-B410:E410)&gt;0),AND(ABS(C410:F410-B410:E410)&lt;4)),AND(AND(ABS(C410:E410-B410:D410)&gt;0),AND(ABS(C410:E410-B410:D410)&lt;4)))))</f>
        <v>0</v>
      </c>
      <c r="M410" s="1" t="b">
        <f t="shared" si="1"/>
        <v>0</v>
      </c>
    </row>
    <row r="411" ht="15.75" customHeight="1">
      <c r="A411" s="1" t="s">
        <v>420</v>
      </c>
      <c r="B411" s="1">
        <f>IFERROR(__xludf.DUMMYFUNCTION("SPLIT(A411,"" "")"),94.0)</f>
        <v>94</v>
      </c>
      <c r="C411" s="1">
        <f>IFERROR(__xludf.DUMMYFUNCTION("""COMPUTED_VALUE"""),97.0)</f>
        <v>97</v>
      </c>
      <c r="D411" s="1">
        <f>IFERROR(__xludf.DUMMYFUNCTION("""COMPUTED_VALUE"""),95.0)</f>
        <v>95</v>
      </c>
      <c r="E411" s="1">
        <f>IFERROR(__xludf.DUMMYFUNCTION("""COMPUTED_VALUE"""),94.0)</f>
        <v>94</v>
      </c>
      <c r="F411" s="1">
        <f>IFERROR(__xludf.DUMMYFUNCTION("""COMPUTED_VALUE"""),94.0)</f>
        <v>94</v>
      </c>
      <c r="G411" s="2">
        <f>IFERROR(__xludf.DUMMYFUNCTION("""COMPUTED_VALUE"""),90.0)</f>
        <v>90</v>
      </c>
      <c r="J411" s="1" t="b">
        <f t="array" ref="J411">IF(NOT(H411=""),AND(C411:H411&gt;B411:G411),IF(NOT(G411=""),AND(C411:G411&gt;B411:F411),IF(NOT(F411=""),AND(C411:F411&gt;B411:E411),AND(C411:E411&gt;B411:D411))))</f>
        <v>0</v>
      </c>
      <c r="K411" s="1" t="b">
        <f t="array" ref="K411">IF(NOT(H411=""),AND(C411:H411&lt;B411:G411),IF(NOT(G411=""),AND(C411:G411&lt;B411:F411),IF(NOT(F411=""),AND(C411:F411&lt;B411:E411),AND(C411:E411&lt;B411:D411))))</f>
        <v>0</v>
      </c>
      <c r="L411" s="1" t="b">
        <f t="array" ref="L411">IF(NOT(H411=""),AND(AND(ABS(C411:H411-B411:G411)&gt;0),AND(ABS(C411:H411-B411:G411)&lt;4)),IF(NOT(G411=""),AND(AND(ABS(C411:G411-B411:F411)&gt;0),AND(ABS(C411:G411-B411:F411)&lt;4)),IF(NOT(F411=""),AND(AND(ABS(C411:F411-B411:E411)&gt;0),AND(ABS(C411:F411-B411:E411)&lt;4)),AND(AND(ABS(C411:E411-B411:D411)&gt;0),AND(ABS(C411:E411-B411:D411)&lt;4)))))</f>
        <v>0</v>
      </c>
      <c r="M411" s="1" t="b">
        <f t="shared" si="1"/>
        <v>0</v>
      </c>
    </row>
    <row r="412" ht="15.75" customHeight="1">
      <c r="A412" s="1" t="s">
        <v>421</v>
      </c>
      <c r="B412" s="1">
        <f>IFERROR(__xludf.DUMMYFUNCTION("SPLIT(A412,"" "")"),65.0)</f>
        <v>65</v>
      </c>
      <c r="C412" s="1">
        <f>IFERROR(__xludf.DUMMYFUNCTION("""COMPUTED_VALUE"""),66.0)</f>
        <v>66</v>
      </c>
      <c r="D412" s="1">
        <f>IFERROR(__xludf.DUMMYFUNCTION("""COMPUTED_VALUE"""),65.0)</f>
        <v>65</v>
      </c>
      <c r="E412" s="1">
        <f>IFERROR(__xludf.DUMMYFUNCTION("""COMPUTED_VALUE"""),65.0)</f>
        <v>65</v>
      </c>
      <c r="F412" s="1">
        <f>IFERROR(__xludf.DUMMYFUNCTION("""COMPUTED_VALUE"""),64.0)</f>
        <v>64</v>
      </c>
      <c r="G412" s="1">
        <f>IFERROR(__xludf.DUMMYFUNCTION("""COMPUTED_VALUE"""),63.0)</f>
        <v>63</v>
      </c>
      <c r="H412" s="1">
        <f>IFERROR(__xludf.DUMMYFUNCTION("""COMPUTED_VALUE"""),62.0)</f>
        <v>62</v>
      </c>
      <c r="I412" s="1">
        <f>IFERROR(__xludf.DUMMYFUNCTION("""COMPUTED_VALUE"""),55.0)</f>
        <v>55</v>
      </c>
      <c r="J412" s="1" t="b">
        <f t="array" ref="J412">IF(NOT(H412=""),AND(C412:H412&gt;B412:G412),IF(NOT(G412=""),AND(C412:G412&gt;B412:F412),IF(NOT(F412=""),AND(C412:F412&gt;B412:E412),AND(C412:E412&gt;B412:D412))))</f>
        <v>0</v>
      </c>
      <c r="K412" s="1" t="b">
        <f t="array" ref="K412">IF(NOT(H412=""),AND(C412:H412&lt;B412:G412),IF(NOT(G412=""),AND(C412:G412&lt;B412:F412),IF(NOT(F412=""),AND(C412:F412&lt;B412:E412),AND(C412:E412&lt;B412:D412))))</f>
        <v>0</v>
      </c>
      <c r="L412" s="1" t="b">
        <f t="array" ref="L412">IF(NOT(H412=""),AND(AND(ABS(C412:H412-B412:G412)&gt;0),AND(ABS(C412:H412-B412:G412)&lt;4)),IF(NOT(G412=""),AND(AND(ABS(C412:G412-B412:F412)&gt;0),AND(ABS(C412:G412-B412:F412)&lt;4)),IF(NOT(F412=""),AND(AND(ABS(C412:F412-B412:E412)&gt;0),AND(ABS(C412:F412-B412:E412)&lt;4)),AND(AND(ABS(C412:E412-B412:D412)&gt;0),AND(ABS(C412:E412-B412:D412)&lt;4)))))</f>
        <v>0</v>
      </c>
      <c r="M412" s="1" t="b">
        <f t="shared" si="1"/>
        <v>0</v>
      </c>
    </row>
    <row r="413" ht="15.75" customHeight="1">
      <c r="A413" s="1" t="s">
        <v>422</v>
      </c>
      <c r="B413" s="1">
        <f>IFERROR(__xludf.DUMMYFUNCTION("SPLIT(A413,"" "")"),52.0)</f>
        <v>52</v>
      </c>
      <c r="C413" s="1">
        <f>IFERROR(__xludf.DUMMYFUNCTION("""COMPUTED_VALUE"""),54.0)</f>
        <v>54</v>
      </c>
      <c r="D413" s="1">
        <f>IFERROR(__xludf.DUMMYFUNCTION("""COMPUTED_VALUE"""),52.0)</f>
        <v>52</v>
      </c>
      <c r="E413" s="1">
        <f>IFERROR(__xludf.DUMMYFUNCTION("""COMPUTED_VALUE"""),48.0)</f>
        <v>48</v>
      </c>
      <c r="F413" s="2">
        <f>IFERROR(__xludf.DUMMYFUNCTION("""COMPUTED_VALUE"""),47.0)</f>
        <v>47</v>
      </c>
      <c r="J413" s="1" t="b">
        <f t="array" ref="J413">IF(NOT(H413=""),AND(C413:H413&gt;B413:G413),IF(NOT(G413=""),AND(C413:G413&gt;B413:F413),IF(NOT(F413=""),AND(C413:F413&gt;B413:E413),AND(C413:E413&gt;B413:D413))))</f>
        <v>0</v>
      </c>
      <c r="K413" s="1" t="b">
        <f t="array" ref="K413">IF(NOT(H413=""),AND(C413:H413&lt;B413:G413),IF(NOT(G413=""),AND(C413:G413&lt;B413:F413),IF(NOT(F413=""),AND(C413:F413&lt;B413:E413),AND(C413:E413&lt;B413:D413))))</f>
        <v>0</v>
      </c>
      <c r="L413" s="1" t="b">
        <f t="array" ref="L413">IF(NOT(H413=""),AND(AND(ABS(C413:H413-B413:G413)&gt;0),AND(ABS(C413:H413-B413:G413)&lt;4)),IF(NOT(G413=""),AND(AND(ABS(C413:G413-B413:F413)&gt;0),AND(ABS(C413:G413-B413:F413)&lt;4)),IF(NOT(F413=""),AND(AND(ABS(C413:F413-B413:E413)&gt;0),AND(ABS(C413:F413-B413:E413)&lt;4)),AND(AND(ABS(C413:E413-B413:D413)&gt;0),AND(ABS(C413:E413-B413:D413)&lt;4)))))</f>
        <v>0</v>
      </c>
      <c r="M413" s="1" t="b">
        <f t="shared" si="1"/>
        <v>0</v>
      </c>
    </row>
    <row r="414" ht="15.75" customHeight="1">
      <c r="A414" s="1" t="s">
        <v>423</v>
      </c>
      <c r="B414" s="1">
        <f>IFERROR(__xludf.DUMMYFUNCTION("SPLIT(A414,"" "")"),54.0)</f>
        <v>54</v>
      </c>
      <c r="C414" s="1">
        <f>IFERROR(__xludf.DUMMYFUNCTION("""COMPUTED_VALUE"""),57.0)</f>
        <v>57</v>
      </c>
      <c r="D414" s="1">
        <f>IFERROR(__xludf.DUMMYFUNCTION("""COMPUTED_VALUE"""),55.0)</f>
        <v>55</v>
      </c>
      <c r="E414" s="1">
        <f>IFERROR(__xludf.DUMMYFUNCTION("""COMPUTED_VALUE"""),51.0)</f>
        <v>51</v>
      </c>
      <c r="F414" s="1">
        <f>IFERROR(__xludf.DUMMYFUNCTION("""COMPUTED_VALUE"""),49.0)</f>
        <v>49</v>
      </c>
      <c r="G414" s="1">
        <f>IFERROR(__xludf.DUMMYFUNCTION("""COMPUTED_VALUE"""),47.0)</f>
        <v>47</v>
      </c>
      <c r="H414" s="2">
        <f>IFERROR(__xludf.DUMMYFUNCTION("""COMPUTED_VALUE"""),49.0)</f>
        <v>49</v>
      </c>
      <c r="J414" s="1" t="b">
        <f t="array" ref="J414">IF(NOT(H414=""),AND(C414:H414&gt;B414:G414),IF(NOT(G414=""),AND(C414:G414&gt;B414:F414),IF(NOT(F414=""),AND(C414:F414&gt;B414:E414),AND(C414:E414&gt;B414:D414))))</f>
        <v>0</v>
      </c>
      <c r="K414" s="1" t="b">
        <f t="array" ref="K414">IF(NOT(H414=""),AND(C414:H414&lt;B414:G414),IF(NOT(G414=""),AND(C414:G414&lt;B414:F414),IF(NOT(F414=""),AND(C414:F414&lt;B414:E414),AND(C414:E414&lt;B414:D414))))</f>
        <v>0</v>
      </c>
      <c r="L414" s="1" t="b">
        <f t="array" ref="L414">IF(NOT(H414=""),AND(AND(ABS(C414:H414-B414:G414)&gt;0),AND(ABS(C414:H414-B414:G414)&lt;4)),IF(NOT(G414=""),AND(AND(ABS(C414:G414-B414:F414)&gt;0),AND(ABS(C414:G414-B414:F414)&lt;4)),IF(NOT(F414=""),AND(AND(ABS(C414:F414-B414:E414)&gt;0),AND(ABS(C414:F414-B414:E414)&lt;4)),AND(AND(ABS(C414:E414-B414:D414)&gt;0),AND(ABS(C414:E414-B414:D414)&lt;4)))))</f>
        <v>0</v>
      </c>
      <c r="M414" s="1" t="b">
        <f t="shared" si="1"/>
        <v>0</v>
      </c>
    </row>
    <row r="415" ht="15.75" customHeight="1">
      <c r="A415" s="1" t="s">
        <v>424</v>
      </c>
      <c r="B415" s="1">
        <f>IFERROR(__xludf.DUMMYFUNCTION("SPLIT(A415,"" "")"),81.0)</f>
        <v>81</v>
      </c>
      <c r="C415" s="1">
        <f>IFERROR(__xludf.DUMMYFUNCTION("""COMPUTED_VALUE"""),84.0)</f>
        <v>84</v>
      </c>
      <c r="D415" s="1">
        <f>IFERROR(__xludf.DUMMYFUNCTION("""COMPUTED_VALUE"""),80.0)</f>
        <v>80</v>
      </c>
      <c r="E415" s="1">
        <f>IFERROR(__xludf.DUMMYFUNCTION("""COMPUTED_VALUE"""),78.0)</f>
        <v>78</v>
      </c>
      <c r="F415" s="1">
        <f>IFERROR(__xludf.DUMMYFUNCTION("""COMPUTED_VALUE"""),75.0)</f>
        <v>75</v>
      </c>
      <c r="G415" s="2">
        <f>IFERROR(__xludf.DUMMYFUNCTION("""COMPUTED_VALUE"""),75.0)</f>
        <v>75</v>
      </c>
      <c r="J415" s="1" t="b">
        <f t="array" ref="J415">IF(NOT(H415=""),AND(C415:H415&gt;B415:G415),IF(NOT(G415=""),AND(C415:G415&gt;B415:F415),IF(NOT(F415=""),AND(C415:F415&gt;B415:E415),AND(C415:E415&gt;B415:D415))))</f>
        <v>0</v>
      </c>
      <c r="K415" s="1" t="b">
        <f t="array" ref="K415">IF(NOT(H415=""),AND(C415:H415&lt;B415:G415),IF(NOT(G415=""),AND(C415:G415&lt;B415:F415),IF(NOT(F415=""),AND(C415:F415&lt;B415:E415),AND(C415:E415&lt;B415:D415))))</f>
        <v>0</v>
      </c>
      <c r="L415" s="1" t="b">
        <f t="array" ref="L415">IF(NOT(H415=""),AND(AND(ABS(C415:H415-B415:G415)&gt;0),AND(ABS(C415:H415-B415:G415)&lt;4)),IF(NOT(G415=""),AND(AND(ABS(C415:G415-B415:F415)&gt;0),AND(ABS(C415:G415-B415:F415)&lt;4)),IF(NOT(F415=""),AND(AND(ABS(C415:F415-B415:E415)&gt;0),AND(ABS(C415:F415-B415:E415)&lt;4)),AND(AND(ABS(C415:E415-B415:D415)&gt;0),AND(ABS(C415:E415-B415:D415)&lt;4)))))</f>
        <v>0</v>
      </c>
      <c r="M415" s="1" t="b">
        <f t="shared" si="1"/>
        <v>0</v>
      </c>
    </row>
    <row r="416" ht="15.75" customHeight="1">
      <c r="A416" s="1" t="s">
        <v>425</v>
      </c>
      <c r="B416" s="1">
        <f>IFERROR(__xludf.DUMMYFUNCTION("SPLIT(A416,"" "")"),43.0)</f>
        <v>43</v>
      </c>
      <c r="C416" s="1">
        <f>IFERROR(__xludf.DUMMYFUNCTION("""COMPUTED_VALUE"""),44.0)</f>
        <v>44</v>
      </c>
      <c r="D416" s="1">
        <f>IFERROR(__xludf.DUMMYFUNCTION("""COMPUTED_VALUE"""),42.0)</f>
        <v>42</v>
      </c>
      <c r="E416" s="1">
        <f>IFERROR(__xludf.DUMMYFUNCTION("""COMPUTED_VALUE"""),38.0)</f>
        <v>38</v>
      </c>
      <c r="F416" s="1">
        <f>IFERROR(__xludf.DUMMYFUNCTION("""COMPUTED_VALUE"""),37.0)</f>
        <v>37</v>
      </c>
      <c r="G416" s="1">
        <f>IFERROR(__xludf.DUMMYFUNCTION("""COMPUTED_VALUE"""),36.0)</f>
        <v>36</v>
      </c>
      <c r="H416" s="2">
        <f>IFERROR(__xludf.DUMMYFUNCTION("""COMPUTED_VALUE"""),32.0)</f>
        <v>32</v>
      </c>
      <c r="J416" s="1" t="b">
        <f t="array" ref="J416">IF(NOT(H416=""),AND(C416:H416&gt;B416:G416),IF(NOT(G416=""),AND(C416:G416&gt;B416:F416),IF(NOT(F416=""),AND(C416:F416&gt;B416:E416),AND(C416:E416&gt;B416:D416))))</f>
        <v>0</v>
      </c>
      <c r="K416" s="1" t="b">
        <f t="array" ref="K416">IF(NOT(H416=""),AND(C416:H416&lt;B416:G416),IF(NOT(G416=""),AND(C416:G416&lt;B416:F416),IF(NOT(F416=""),AND(C416:F416&lt;B416:E416),AND(C416:E416&lt;B416:D416))))</f>
        <v>0</v>
      </c>
      <c r="L416" s="1" t="b">
        <f t="array" ref="L416">IF(NOT(H416=""),AND(AND(ABS(C416:H416-B416:G416)&gt;0),AND(ABS(C416:H416-B416:G416)&lt;4)),IF(NOT(G416=""),AND(AND(ABS(C416:G416-B416:F416)&gt;0),AND(ABS(C416:G416-B416:F416)&lt;4)),IF(NOT(F416=""),AND(AND(ABS(C416:F416-B416:E416)&gt;0),AND(ABS(C416:F416-B416:E416)&lt;4)),AND(AND(ABS(C416:E416-B416:D416)&gt;0),AND(ABS(C416:E416-B416:D416)&lt;4)))))</f>
        <v>0</v>
      </c>
      <c r="M416" s="1" t="b">
        <f t="shared" si="1"/>
        <v>0</v>
      </c>
    </row>
    <row r="417" ht="15.75" customHeight="1">
      <c r="A417" s="1" t="s">
        <v>426</v>
      </c>
      <c r="B417" s="1">
        <f>IFERROR(__xludf.DUMMYFUNCTION("SPLIT(A417,"" "")"),42.0)</f>
        <v>42</v>
      </c>
      <c r="C417" s="1">
        <f>IFERROR(__xludf.DUMMYFUNCTION("""COMPUTED_VALUE"""),44.0)</f>
        <v>44</v>
      </c>
      <c r="D417" s="1">
        <f>IFERROR(__xludf.DUMMYFUNCTION("""COMPUTED_VALUE"""),43.0)</f>
        <v>43</v>
      </c>
      <c r="E417" s="1">
        <f>IFERROR(__xludf.DUMMYFUNCTION("""COMPUTED_VALUE"""),42.0)</f>
        <v>42</v>
      </c>
      <c r="F417" s="1">
        <f>IFERROR(__xludf.DUMMYFUNCTION("""COMPUTED_VALUE"""),41.0)</f>
        <v>41</v>
      </c>
      <c r="G417" s="1">
        <f>IFERROR(__xludf.DUMMYFUNCTION("""COMPUTED_VALUE"""),37.0)</f>
        <v>37</v>
      </c>
      <c r="H417" s="2">
        <f>IFERROR(__xludf.DUMMYFUNCTION("""COMPUTED_VALUE"""),31.0)</f>
        <v>31</v>
      </c>
      <c r="J417" s="1" t="b">
        <f t="array" ref="J417">IF(NOT(H417=""),AND(C417:H417&gt;B417:G417),IF(NOT(G417=""),AND(C417:G417&gt;B417:F417),IF(NOT(F417=""),AND(C417:F417&gt;B417:E417),AND(C417:E417&gt;B417:D417))))</f>
        <v>0</v>
      </c>
      <c r="K417" s="1" t="b">
        <f t="array" ref="K417">IF(NOT(H417=""),AND(C417:H417&lt;B417:G417),IF(NOT(G417=""),AND(C417:G417&lt;B417:F417),IF(NOT(F417=""),AND(C417:F417&lt;B417:E417),AND(C417:E417&lt;B417:D417))))</f>
        <v>0</v>
      </c>
      <c r="L417" s="1" t="b">
        <f t="array" ref="L417">IF(NOT(H417=""),AND(AND(ABS(C417:H417-B417:G417)&gt;0),AND(ABS(C417:H417-B417:G417)&lt;4)),IF(NOT(G417=""),AND(AND(ABS(C417:G417-B417:F417)&gt;0),AND(ABS(C417:G417-B417:F417)&lt;4)),IF(NOT(F417=""),AND(AND(ABS(C417:F417-B417:E417)&gt;0),AND(ABS(C417:F417-B417:E417)&lt;4)),AND(AND(ABS(C417:E417-B417:D417)&gt;0),AND(ABS(C417:E417-B417:D417)&lt;4)))))</f>
        <v>0</v>
      </c>
      <c r="M417" s="1" t="b">
        <f t="shared" si="1"/>
        <v>0</v>
      </c>
    </row>
    <row r="418" ht="15.75" customHeight="1">
      <c r="A418" s="1" t="s">
        <v>427</v>
      </c>
      <c r="B418" s="1">
        <f>IFERROR(__xludf.DUMMYFUNCTION("SPLIT(A418,"" "")"),86.0)</f>
        <v>86</v>
      </c>
      <c r="C418" s="1">
        <f>IFERROR(__xludf.DUMMYFUNCTION("""COMPUTED_VALUE"""),87.0)</f>
        <v>87</v>
      </c>
      <c r="D418" s="1">
        <f>IFERROR(__xludf.DUMMYFUNCTION("""COMPUTED_VALUE"""),82.0)</f>
        <v>82</v>
      </c>
      <c r="E418" s="1">
        <f>IFERROR(__xludf.DUMMYFUNCTION("""COMPUTED_VALUE"""),81.0)</f>
        <v>81</v>
      </c>
      <c r="F418" s="2">
        <f>IFERROR(__xludf.DUMMYFUNCTION("""COMPUTED_VALUE"""),80.0)</f>
        <v>80</v>
      </c>
      <c r="J418" s="1" t="b">
        <f t="array" ref="J418">IF(NOT(H418=""),AND(C418:H418&gt;B418:G418),IF(NOT(G418=""),AND(C418:G418&gt;B418:F418),IF(NOT(F418=""),AND(C418:F418&gt;B418:E418),AND(C418:E418&gt;B418:D418))))</f>
        <v>0</v>
      </c>
      <c r="K418" s="1" t="b">
        <f t="array" ref="K418">IF(NOT(H418=""),AND(C418:H418&lt;B418:G418),IF(NOT(G418=""),AND(C418:G418&lt;B418:F418),IF(NOT(F418=""),AND(C418:F418&lt;B418:E418),AND(C418:E418&lt;B418:D418))))</f>
        <v>0</v>
      </c>
      <c r="L418" s="1" t="b">
        <f t="array" ref="L418">IF(NOT(H418=""),AND(AND(ABS(C418:H418-B418:G418)&gt;0),AND(ABS(C418:H418-B418:G418)&lt;4)),IF(NOT(G418=""),AND(AND(ABS(C418:G418-B418:F418)&gt;0),AND(ABS(C418:G418-B418:F418)&lt;4)),IF(NOT(F418=""),AND(AND(ABS(C418:F418-B418:E418)&gt;0),AND(ABS(C418:F418-B418:E418)&lt;4)),AND(AND(ABS(C418:E418-B418:D418)&gt;0),AND(ABS(C418:E418-B418:D418)&lt;4)))))</f>
        <v>0</v>
      </c>
      <c r="M418" s="1" t="b">
        <f t="shared" si="1"/>
        <v>0</v>
      </c>
    </row>
    <row r="419" ht="15.75" customHeight="1">
      <c r="A419" s="1" t="s">
        <v>428</v>
      </c>
      <c r="B419" s="1">
        <f>IFERROR(__xludf.DUMMYFUNCTION("SPLIT(A419,"" "")"),54.0)</f>
        <v>54</v>
      </c>
      <c r="C419" s="1">
        <f>IFERROR(__xludf.DUMMYFUNCTION("""COMPUTED_VALUE"""),55.0)</f>
        <v>55</v>
      </c>
      <c r="D419" s="1">
        <f>IFERROR(__xludf.DUMMYFUNCTION("""COMPUTED_VALUE"""),53.0)</f>
        <v>53</v>
      </c>
      <c r="E419" s="1">
        <f>IFERROR(__xludf.DUMMYFUNCTION("""COMPUTED_VALUE"""),48.0)</f>
        <v>48</v>
      </c>
      <c r="F419" s="2">
        <f>IFERROR(__xludf.DUMMYFUNCTION("""COMPUTED_VALUE"""),49.0)</f>
        <v>49</v>
      </c>
      <c r="J419" s="1" t="b">
        <f t="array" ref="J419">IF(NOT(H419=""),AND(C419:H419&gt;B419:G419),IF(NOT(G419=""),AND(C419:G419&gt;B419:F419),IF(NOT(F419=""),AND(C419:F419&gt;B419:E419),AND(C419:E419&gt;B419:D419))))</f>
        <v>0</v>
      </c>
      <c r="K419" s="1" t="b">
        <f t="array" ref="K419">IF(NOT(H419=""),AND(C419:H419&lt;B419:G419),IF(NOT(G419=""),AND(C419:G419&lt;B419:F419),IF(NOT(F419=""),AND(C419:F419&lt;B419:E419),AND(C419:E419&lt;B419:D419))))</f>
        <v>0</v>
      </c>
      <c r="L419" s="1" t="b">
        <f t="array" ref="L419">IF(NOT(H419=""),AND(AND(ABS(C419:H419-B419:G419)&gt;0),AND(ABS(C419:H419-B419:G419)&lt;4)),IF(NOT(G419=""),AND(AND(ABS(C419:G419-B419:F419)&gt;0),AND(ABS(C419:G419-B419:F419)&lt;4)),IF(NOT(F419=""),AND(AND(ABS(C419:F419-B419:E419)&gt;0),AND(ABS(C419:F419-B419:E419)&lt;4)),AND(AND(ABS(C419:E419-B419:D419)&gt;0),AND(ABS(C419:E419-B419:D419)&lt;4)))))</f>
        <v>0</v>
      </c>
      <c r="M419" s="1" t="b">
        <f t="shared" si="1"/>
        <v>0</v>
      </c>
    </row>
    <row r="420" ht="15.75" customHeight="1">
      <c r="A420" s="1" t="s">
        <v>429</v>
      </c>
      <c r="B420" s="1">
        <f>IFERROR(__xludf.DUMMYFUNCTION("SPLIT(A420,"" "")"),57.0)</f>
        <v>57</v>
      </c>
      <c r="C420" s="1">
        <f>IFERROR(__xludf.DUMMYFUNCTION("""COMPUTED_VALUE"""),60.0)</f>
        <v>60</v>
      </c>
      <c r="D420" s="1">
        <f>IFERROR(__xludf.DUMMYFUNCTION("""COMPUTED_VALUE"""),57.0)</f>
        <v>57</v>
      </c>
      <c r="E420" s="1">
        <f>IFERROR(__xludf.DUMMYFUNCTION("""COMPUTED_VALUE"""),51.0)</f>
        <v>51</v>
      </c>
      <c r="F420" s="2">
        <f>IFERROR(__xludf.DUMMYFUNCTION("""COMPUTED_VALUE"""),51.0)</f>
        <v>51</v>
      </c>
      <c r="J420" s="1" t="b">
        <f t="array" ref="J420">IF(NOT(H420=""),AND(C420:H420&gt;B420:G420),IF(NOT(G420=""),AND(C420:G420&gt;B420:F420),IF(NOT(F420=""),AND(C420:F420&gt;B420:E420),AND(C420:E420&gt;B420:D420))))</f>
        <v>0</v>
      </c>
      <c r="K420" s="1" t="b">
        <f t="array" ref="K420">IF(NOT(H420=""),AND(C420:H420&lt;B420:G420),IF(NOT(G420=""),AND(C420:G420&lt;B420:F420),IF(NOT(F420=""),AND(C420:F420&lt;B420:E420),AND(C420:E420&lt;B420:D420))))</f>
        <v>0</v>
      </c>
      <c r="L420" s="1" t="b">
        <f t="array" ref="L420">IF(NOT(H420=""),AND(AND(ABS(C420:H420-B420:G420)&gt;0),AND(ABS(C420:H420-B420:G420)&lt;4)),IF(NOT(G420=""),AND(AND(ABS(C420:G420-B420:F420)&gt;0),AND(ABS(C420:G420-B420:F420)&lt;4)),IF(NOT(F420=""),AND(AND(ABS(C420:F420-B420:E420)&gt;0),AND(ABS(C420:F420-B420:E420)&lt;4)),AND(AND(ABS(C420:E420-B420:D420)&gt;0),AND(ABS(C420:E420-B420:D420)&lt;4)))))</f>
        <v>0</v>
      </c>
      <c r="M420" s="1" t="b">
        <f t="shared" si="1"/>
        <v>0</v>
      </c>
    </row>
    <row r="421" ht="15.75" customHeight="1">
      <c r="A421" s="1" t="s">
        <v>430</v>
      </c>
      <c r="B421" s="1">
        <f>IFERROR(__xludf.DUMMYFUNCTION("SPLIT(A421,"" "")"),64.0)</f>
        <v>64</v>
      </c>
      <c r="C421" s="1">
        <f>IFERROR(__xludf.DUMMYFUNCTION("""COMPUTED_VALUE"""),66.0)</f>
        <v>66</v>
      </c>
      <c r="D421" s="1">
        <f>IFERROR(__xludf.DUMMYFUNCTION("""COMPUTED_VALUE"""),61.0)</f>
        <v>61</v>
      </c>
      <c r="E421" s="1">
        <f>IFERROR(__xludf.DUMMYFUNCTION("""COMPUTED_VALUE"""),58.0)</f>
        <v>58</v>
      </c>
      <c r="F421" s="1">
        <f>IFERROR(__xludf.DUMMYFUNCTION("""COMPUTED_VALUE"""),55.0)</f>
        <v>55</v>
      </c>
      <c r="G421" s="2">
        <f>IFERROR(__xludf.DUMMYFUNCTION("""COMPUTED_VALUE"""),51.0)</f>
        <v>51</v>
      </c>
      <c r="J421" s="1" t="b">
        <f t="array" ref="J421">IF(NOT(H421=""),AND(C421:H421&gt;B421:G421),IF(NOT(G421=""),AND(C421:G421&gt;B421:F421),IF(NOT(F421=""),AND(C421:F421&gt;B421:E421),AND(C421:E421&gt;B421:D421))))</f>
        <v>0</v>
      </c>
      <c r="K421" s="1" t="b">
        <f t="array" ref="K421">IF(NOT(H421=""),AND(C421:H421&lt;B421:G421),IF(NOT(G421=""),AND(C421:G421&lt;B421:F421),IF(NOT(F421=""),AND(C421:F421&lt;B421:E421),AND(C421:E421&lt;B421:D421))))</f>
        <v>0</v>
      </c>
      <c r="L421" s="1" t="b">
        <f t="array" ref="L421">IF(NOT(H421=""),AND(AND(ABS(C421:H421-B421:G421)&gt;0),AND(ABS(C421:H421-B421:G421)&lt;4)),IF(NOT(G421=""),AND(AND(ABS(C421:G421-B421:F421)&gt;0),AND(ABS(C421:G421-B421:F421)&lt;4)),IF(NOT(F421=""),AND(AND(ABS(C421:F421-B421:E421)&gt;0),AND(ABS(C421:F421-B421:E421)&lt;4)),AND(AND(ABS(C421:E421-B421:D421)&gt;0),AND(ABS(C421:E421-B421:D421)&lt;4)))))</f>
        <v>0</v>
      </c>
      <c r="M421" s="1" t="b">
        <f t="shared" si="1"/>
        <v>0</v>
      </c>
    </row>
    <row r="422" ht="15.75" customHeight="1">
      <c r="A422" s="1" t="s">
        <v>431</v>
      </c>
      <c r="B422" s="1">
        <f>IFERROR(__xludf.DUMMYFUNCTION("SPLIT(A422,"" "")"),67.0)</f>
        <v>67</v>
      </c>
      <c r="C422" s="1">
        <f>IFERROR(__xludf.DUMMYFUNCTION("""COMPUTED_VALUE"""),68.0)</f>
        <v>68</v>
      </c>
      <c r="D422" s="1">
        <f>IFERROR(__xludf.DUMMYFUNCTION("""COMPUTED_VALUE"""),66.0)</f>
        <v>66</v>
      </c>
      <c r="E422" s="1">
        <f>IFERROR(__xludf.DUMMYFUNCTION("""COMPUTED_VALUE"""),61.0)</f>
        <v>61</v>
      </c>
      <c r="F422" s="1">
        <f>IFERROR(__xludf.DUMMYFUNCTION("""COMPUTED_VALUE"""),59.0)</f>
        <v>59</v>
      </c>
      <c r="G422" s="2">
        <f>IFERROR(__xludf.DUMMYFUNCTION("""COMPUTED_VALUE"""),52.0)</f>
        <v>52</v>
      </c>
      <c r="J422" s="1" t="b">
        <f t="array" ref="J422">IF(NOT(H422=""),AND(C422:H422&gt;B422:G422),IF(NOT(G422=""),AND(C422:G422&gt;B422:F422),IF(NOT(F422=""),AND(C422:F422&gt;B422:E422),AND(C422:E422&gt;B422:D422))))</f>
        <v>0</v>
      </c>
      <c r="K422" s="1" t="b">
        <f t="array" ref="K422">IF(NOT(H422=""),AND(C422:H422&lt;B422:G422),IF(NOT(G422=""),AND(C422:G422&lt;B422:F422),IF(NOT(F422=""),AND(C422:F422&lt;B422:E422),AND(C422:E422&lt;B422:D422))))</f>
        <v>0</v>
      </c>
      <c r="L422" s="1" t="b">
        <f t="array" ref="L422">IF(NOT(H422=""),AND(AND(ABS(C422:H422-B422:G422)&gt;0),AND(ABS(C422:H422-B422:G422)&lt;4)),IF(NOT(G422=""),AND(AND(ABS(C422:G422-B422:F422)&gt;0),AND(ABS(C422:G422-B422:F422)&lt;4)),IF(NOT(F422=""),AND(AND(ABS(C422:F422-B422:E422)&gt;0),AND(ABS(C422:F422-B422:E422)&lt;4)),AND(AND(ABS(C422:E422-B422:D422)&gt;0),AND(ABS(C422:E422-B422:D422)&lt;4)))))</f>
        <v>0</v>
      </c>
      <c r="M422" s="1" t="b">
        <f t="shared" si="1"/>
        <v>0</v>
      </c>
    </row>
    <row r="423" ht="15.75" customHeight="1">
      <c r="A423" s="1" t="s">
        <v>432</v>
      </c>
      <c r="B423" s="1">
        <f>IFERROR(__xludf.DUMMYFUNCTION("SPLIT(A423,"" "")"),72.0)</f>
        <v>72</v>
      </c>
      <c r="C423" s="1">
        <f>IFERROR(__xludf.DUMMYFUNCTION("""COMPUTED_VALUE"""),72.0)</f>
        <v>72</v>
      </c>
      <c r="D423" s="1">
        <f>IFERROR(__xludf.DUMMYFUNCTION("""COMPUTED_VALUE"""),70.0)</f>
        <v>70</v>
      </c>
      <c r="E423" s="1">
        <f>IFERROR(__xludf.DUMMYFUNCTION("""COMPUTED_VALUE"""),69.0)</f>
        <v>69</v>
      </c>
      <c r="F423" s="1">
        <f>IFERROR(__xludf.DUMMYFUNCTION("""COMPUTED_VALUE"""),68.0)</f>
        <v>68</v>
      </c>
      <c r="G423" s="1">
        <f>IFERROR(__xludf.DUMMYFUNCTION("""COMPUTED_VALUE"""),66.0)</f>
        <v>66</v>
      </c>
      <c r="H423" s="1">
        <f>IFERROR(__xludf.DUMMYFUNCTION("""COMPUTED_VALUE"""),63.0)</f>
        <v>63</v>
      </c>
      <c r="I423" s="1">
        <f>IFERROR(__xludf.DUMMYFUNCTION("""COMPUTED_VALUE"""),62.0)</f>
        <v>62</v>
      </c>
      <c r="J423" s="1" t="b">
        <f t="array" ref="J423">IF(NOT(H423=""),AND(C423:H423&gt;B423:G423),IF(NOT(G423=""),AND(C423:G423&gt;B423:F423),IF(NOT(F423=""),AND(C423:F423&gt;B423:E423),AND(C423:E423&gt;B423:D423))))</f>
        <v>0</v>
      </c>
      <c r="K423" s="1" t="b">
        <f t="array" ref="K423">IF(NOT(H423=""),AND(C423:H423&lt;B423:G423),IF(NOT(G423=""),AND(C423:G423&lt;B423:F423),IF(NOT(F423=""),AND(C423:F423&lt;B423:E423),AND(C423:E423&lt;B423:D423))))</f>
        <v>0</v>
      </c>
      <c r="L423" s="1" t="b">
        <f t="array" ref="L423">IF(NOT(H423=""),AND(AND(ABS(C423:H423-B423:G423)&gt;0),AND(ABS(C423:H423-B423:G423)&lt;4)),IF(NOT(G423=""),AND(AND(ABS(C423:G423-B423:F423)&gt;0),AND(ABS(C423:G423-B423:F423)&lt;4)),IF(NOT(F423=""),AND(AND(ABS(C423:F423-B423:E423)&gt;0),AND(ABS(C423:F423-B423:E423)&lt;4)),AND(AND(ABS(C423:E423-B423:D423)&gt;0),AND(ABS(C423:E423-B423:D423)&lt;4)))))</f>
        <v>0</v>
      </c>
      <c r="M423" s="1" t="b">
        <f t="shared" si="1"/>
        <v>0</v>
      </c>
    </row>
    <row r="424" ht="15.75" customHeight="1">
      <c r="A424" s="1" t="s">
        <v>433</v>
      </c>
      <c r="B424" s="1">
        <f>IFERROR(__xludf.DUMMYFUNCTION("SPLIT(A424,"" "")"),88.0)</f>
        <v>88</v>
      </c>
      <c r="C424" s="1">
        <f>IFERROR(__xludf.DUMMYFUNCTION("""COMPUTED_VALUE"""),88.0)</f>
        <v>88</v>
      </c>
      <c r="D424" s="1">
        <f>IFERROR(__xludf.DUMMYFUNCTION("""COMPUTED_VALUE"""),85.0)</f>
        <v>85</v>
      </c>
      <c r="E424" s="1">
        <f>IFERROR(__xludf.DUMMYFUNCTION("""COMPUTED_VALUE"""),83.0)</f>
        <v>83</v>
      </c>
      <c r="F424" s="1">
        <f>IFERROR(__xludf.DUMMYFUNCTION("""COMPUTED_VALUE"""),80.0)</f>
        <v>80</v>
      </c>
      <c r="G424" s="1">
        <f>IFERROR(__xludf.DUMMYFUNCTION("""COMPUTED_VALUE"""),77.0)</f>
        <v>77</v>
      </c>
      <c r="H424" s="1">
        <f>IFERROR(__xludf.DUMMYFUNCTION("""COMPUTED_VALUE"""),75.0)</f>
        <v>75</v>
      </c>
      <c r="I424" s="1">
        <f>IFERROR(__xludf.DUMMYFUNCTION("""COMPUTED_VALUE"""),78.0)</f>
        <v>78</v>
      </c>
      <c r="J424" s="1" t="b">
        <f t="array" ref="J424">IF(NOT(H424=""),AND(C424:H424&gt;B424:G424),IF(NOT(G424=""),AND(C424:G424&gt;B424:F424),IF(NOT(F424=""),AND(C424:F424&gt;B424:E424),AND(C424:E424&gt;B424:D424))))</f>
        <v>0</v>
      </c>
      <c r="K424" s="1" t="b">
        <f t="array" ref="K424">IF(NOT(H424=""),AND(C424:H424&lt;B424:G424),IF(NOT(G424=""),AND(C424:G424&lt;B424:F424),IF(NOT(F424=""),AND(C424:F424&lt;B424:E424),AND(C424:E424&lt;B424:D424))))</f>
        <v>0</v>
      </c>
      <c r="L424" s="1" t="b">
        <f t="array" ref="L424">IF(NOT(H424=""),AND(AND(ABS(C424:H424-B424:G424)&gt;0),AND(ABS(C424:H424-B424:G424)&lt;4)),IF(NOT(G424=""),AND(AND(ABS(C424:G424-B424:F424)&gt;0),AND(ABS(C424:G424-B424:F424)&lt;4)),IF(NOT(F424=""),AND(AND(ABS(C424:F424-B424:E424)&gt;0),AND(ABS(C424:F424-B424:E424)&lt;4)),AND(AND(ABS(C424:E424-B424:D424)&gt;0),AND(ABS(C424:E424-B424:D424)&lt;4)))))</f>
        <v>0</v>
      </c>
      <c r="M424" s="1" t="b">
        <f t="shared" si="1"/>
        <v>0</v>
      </c>
    </row>
    <row r="425" ht="15.75" customHeight="1">
      <c r="A425" s="1" t="s">
        <v>434</v>
      </c>
      <c r="B425" s="1">
        <f>IFERROR(__xludf.DUMMYFUNCTION("SPLIT(A425,"" "")"),10.0)</f>
        <v>10</v>
      </c>
      <c r="C425" s="1">
        <f>IFERROR(__xludf.DUMMYFUNCTION("""COMPUTED_VALUE"""),10.0)</f>
        <v>10</v>
      </c>
      <c r="D425" s="1">
        <f>IFERROR(__xludf.DUMMYFUNCTION("""COMPUTED_VALUE"""),7.0)</f>
        <v>7</v>
      </c>
      <c r="E425" s="1">
        <f>IFERROR(__xludf.DUMMYFUNCTION("""COMPUTED_VALUE"""),6.0)</f>
        <v>6</v>
      </c>
      <c r="F425" s="1">
        <f>IFERROR(__xludf.DUMMYFUNCTION("""COMPUTED_VALUE"""),5.0)</f>
        <v>5</v>
      </c>
      <c r="G425" s="1">
        <f>IFERROR(__xludf.DUMMYFUNCTION("""COMPUTED_VALUE"""),2.0)</f>
        <v>2</v>
      </c>
      <c r="H425" s="2">
        <f>IFERROR(__xludf.DUMMYFUNCTION("""COMPUTED_VALUE"""),2.0)</f>
        <v>2</v>
      </c>
      <c r="J425" s="1" t="b">
        <f t="array" ref="J425">IF(NOT(H425=""),AND(C425:H425&gt;B425:G425),IF(NOT(G425=""),AND(C425:G425&gt;B425:F425),IF(NOT(F425=""),AND(C425:F425&gt;B425:E425),AND(C425:E425&gt;B425:D425))))</f>
        <v>0</v>
      </c>
      <c r="K425" s="1" t="b">
        <f t="array" ref="K425">IF(NOT(H425=""),AND(C425:H425&lt;B425:G425),IF(NOT(G425=""),AND(C425:G425&lt;B425:F425),IF(NOT(F425=""),AND(C425:F425&lt;B425:E425),AND(C425:E425&lt;B425:D425))))</f>
        <v>0</v>
      </c>
      <c r="L425" s="1" t="b">
        <f t="array" ref="L425">IF(NOT(H425=""),AND(AND(ABS(C425:H425-B425:G425)&gt;0),AND(ABS(C425:H425-B425:G425)&lt;4)),IF(NOT(G425=""),AND(AND(ABS(C425:G425-B425:F425)&gt;0),AND(ABS(C425:G425-B425:F425)&lt;4)),IF(NOT(F425=""),AND(AND(ABS(C425:F425-B425:E425)&gt;0),AND(ABS(C425:F425-B425:E425)&lt;4)),AND(AND(ABS(C425:E425-B425:D425)&gt;0),AND(ABS(C425:E425-B425:D425)&lt;4)))))</f>
        <v>0</v>
      </c>
      <c r="M425" s="1" t="b">
        <f t="shared" si="1"/>
        <v>0</v>
      </c>
    </row>
    <row r="426" ht="15.75" customHeight="1">
      <c r="A426" s="1" t="s">
        <v>435</v>
      </c>
      <c r="B426" s="1">
        <f>IFERROR(__xludf.DUMMYFUNCTION("SPLIT(A426,"" "")"),59.0)</f>
        <v>59</v>
      </c>
      <c r="C426" s="1">
        <f>IFERROR(__xludf.DUMMYFUNCTION("""COMPUTED_VALUE"""),59.0)</f>
        <v>59</v>
      </c>
      <c r="D426" s="1">
        <f>IFERROR(__xludf.DUMMYFUNCTION("""COMPUTED_VALUE"""),58.0)</f>
        <v>58</v>
      </c>
      <c r="E426" s="1">
        <f>IFERROR(__xludf.DUMMYFUNCTION("""COMPUTED_VALUE"""),57.0)</f>
        <v>57</v>
      </c>
      <c r="F426" s="1">
        <f>IFERROR(__xludf.DUMMYFUNCTION("""COMPUTED_VALUE"""),55.0)</f>
        <v>55</v>
      </c>
      <c r="G426" s="1">
        <f>IFERROR(__xludf.DUMMYFUNCTION("""COMPUTED_VALUE"""),52.0)</f>
        <v>52</v>
      </c>
      <c r="H426" s="2">
        <f>IFERROR(__xludf.DUMMYFUNCTION("""COMPUTED_VALUE"""),48.0)</f>
        <v>48</v>
      </c>
      <c r="J426" s="1" t="b">
        <f t="array" ref="J426">IF(NOT(H426=""),AND(C426:H426&gt;B426:G426),IF(NOT(G426=""),AND(C426:G426&gt;B426:F426),IF(NOT(F426=""),AND(C426:F426&gt;B426:E426),AND(C426:E426&gt;B426:D426))))</f>
        <v>0</v>
      </c>
      <c r="K426" s="1" t="b">
        <f t="array" ref="K426">IF(NOT(H426=""),AND(C426:H426&lt;B426:G426),IF(NOT(G426=""),AND(C426:G426&lt;B426:F426),IF(NOT(F426=""),AND(C426:F426&lt;B426:E426),AND(C426:E426&lt;B426:D426))))</f>
        <v>0</v>
      </c>
      <c r="L426" s="1" t="b">
        <f t="array" ref="L426">IF(NOT(H426=""),AND(AND(ABS(C426:H426-B426:G426)&gt;0),AND(ABS(C426:H426-B426:G426)&lt;4)),IF(NOT(G426=""),AND(AND(ABS(C426:G426-B426:F426)&gt;0),AND(ABS(C426:G426-B426:F426)&lt;4)),IF(NOT(F426=""),AND(AND(ABS(C426:F426-B426:E426)&gt;0),AND(ABS(C426:F426-B426:E426)&lt;4)),AND(AND(ABS(C426:E426-B426:D426)&gt;0),AND(ABS(C426:E426-B426:D426)&lt;4)))))</f>
        <v>0</v>
      </c>
      <c r="M426" s="1" t="b">
        <f t="shared" si="1"/>
        <v>0</v>
      </c>
    </row>
    <row r="427" ht="15.75" customHeight="1">
      <c r="A427" s="1" t="s">
        <v>436</v>
      </c>
      <c r="B427" s="1">
        <f>IFERROR(__xludf.DUMMYFUNCTION("SPLIT(A427,"" "")"),63.0)</f>
        <v>63</v>
      </c>
      <c r="C427" s="1">
        <f>IFERROR(__xludf.DUMMYFUNCTION("""COMPUTED_VALUE"""),63.0)</f>
        <v>63</v>
      </c>
      <c r="D427" s="1">
        <f>IFERROR(__xludf.DUMMYFUNCTION("""COMPUTED_VALUE"""),61.0)</f>
        <v>61</v>
      </c>
      <c r="E427" s="1">
        <f>IFERROR(__xludf.DUMMYFUNCTION("""COMPUTED_VALUE"""),58.0)</f>
        <v>58</v>
      </c>
      <c r="F427" s="1">
        <f>IFERROR(__xludf.DUMMYFUNCTION("""COMPUTED_VALUE"""),56.0)</f>
        <v>56</v>
      </c>
      <c r="G427" s="1">
        <f>IFERROR(__xludf.DUMMYFUNCTION("""COMPUTED_VALUE"""),54.0)</f>
        <v>54</v>
      </c>
      <c r="H427" s="1">
        <f>IFERROR(__xludf.DUMMYFUNCTION("""COMPUTED_VALUE"""),52.0)</f>
        <v>52</v>
      </c>
      <c r="I427" s="1">
        <f>IFERROR(__xludf.DUMMYFUNCTION("""COMPUTED_VALUE"""),45.0)</f>
        <v>45</v>
      </c>
      <c r="J427" s="1" t="b">
        <f t="array" ref="J427">IF(NOT(H427=""),AND(C427:H427&gt;B427:G427),IF(NOT(G427=""),AND(C427:G427&gt;B427:F427),IF(NOT(F427=""),AND(C427:F427&gt;B427:E427),AND(C427:E427&gt;B427:D427))))</f>
        <v>0</v>
      </c>
      <c r="K427" s="1" t="b">
        <f t="array" ref="K427">IF(NOT(H427=""),AND(C427:H427&lt;B427:G427),IF(NOT(G427=""),AND(C427:G427&lt;B427:F427),IF(NOT(F427=""),AND(C427:F427&lt;B427:E427),AND(C427:E427&lt;B427:D427))))</f>
        <v>0</v>
      </c>
      <c r="L427" s="1" t="b">
        <f t="array" ref="L427">IF(NOT(H427=""),AND(AND(ABS(C427:H427-B427:G427)&gt;0),AND(ABS(C427:H427-B427:G427)&lt;4)),IF(NOT(G427=""),AND(AND(ABS(C427:G427-B427:F427)&gt;0),AND(ABS(C427:G427-B427:F427)&lt;4)),IF(NOT(F427=""),AND(AND(ABS(C427:F427-B427:E427)&gt;0),AND(ABS(C427:F427-B427:E427)&lt;4)),AND(AND(ABS(C427:E427-B427:D427)&gt;0),AND(ABS(C427:E427-B427:D427)&lt;4)))))</f>
        <v>0</v>
      </c>
      <c r="M427" s="1" t="b">
        <f t="shared" si="1"/>
        <v>0</v>
      </c>
    </row>
    <row r="428" ht="15.75" customHeight="1">
      <c r="A428" s="1" t="s">
        <v>437</v>
      </c>
      <c r="B428" s="1">
        <f>IFERROR(__xludf.DUMMYFUNCTION("SPLIT(A428,"" "")"),44.0)</f>
        <v>44</v>
      </c>
      <c r="C428" s="1">
        <f>IFERROR(__xludf.DUMMYFUNCTION("""COMPUTED_VALUE"""),44.0)</f>
        <v>44</v>
      </c>
      <c r="D428" s="1">
        <f>IFERROR(__xludf.DUMMYFUNCTION("""COMPUTED_VALUE"""),41.0)</f>
        <v>41</v>
      </c>
      <c r="E428" s="1">
        <f>IFERROR(__xludf.DUMMYFUNCTION("""COMPUTED_VALUE"""),40.0)</f>
        <v>40</v>
      </c>
      <c r="F428" s="1">
        <f>IFERROR(__xludf.DUMMYFUNCTION("""COMPUTED_VALUE"""),37.0)</f>
        <v>37</v>
      </c>
      <c r="G428" s="1">
        <f>IFERROR(__xludf.DUMMYFUNCTION("""COMPUTED_VALUE"""),40.0)</f>
        <v>40</v>
      </c>
      <c r="H428" s="1">
        <f>IFERROR(__xludf.DUMMYFUNCTION("""COMPUTED_VALUE"""),37.0)</f>
        <v>37</v>
      </c>
      <c r="I428" s="1">
        <f>IFERROR(__xludf.DUMMYFUNCTION("""COMPUTED_VALUE"""),36.0)</f>
        <v>36</v>
      </c>
      <c r="J428" s="1" t="b">
        <f t="array" ref="J428">IF(NOT(H428=""),AND(C428:H428&gt;B428:G428),IF(NOT(G428=""),AND(C428:G428&gt;B428:F428),IF(NOT(F428=""),AND(C428:F428&gt;B428:E428),AND(C428:E428&gt;B428:D428))))</f>
        <v>0</v>
      </c>
      <c r="K428" s="1" t="b">
        <f t="array" ref="K428">IF(NOT(H428=""),AND(C428:H428&lt;B428:G428),IF(NOT(G428=""),AND(C428:G428&lt;B428:F428),IF(NOT(F428=""),AND(C428:F428&lt;B428:E428),AND(C428:E428&lt;B428:D428))))</f>
        <v>0</v>
      </c>
      <c r="L428" s="1" t="b">
        <f t="array" ref="L428">IF(NOT(H428=""),AND(AND(ABS(C428:H428-B428:G428)&gt;0),AND(ABS(C428:H428-B428:G428)&lt;4)),IF(NOT(G428=""),AND(AND(ABS(C428:G428-B428:F428)&gt;0),AND(ABS(C428:G428-B428:F428)&lt;4)),IF(NOT(F428=""),AND(AND(ABS(C428:F428-B428:E428)&gt;0),AND(ABS(C428:F428-B428:E428)&lt;4)),AND(AND(ABS(C428:E428-B428:D428)&gt;0),AND(ABS(C428:E428-B428:D428)&lt;4)))))</f>
        <v>0</v>
      </c>
      <c r="M428" s="1" t="b">
        <f t="shared" si="1"/>
        <v>0</v>
      </c>
    </row>
    <row r="429" ht="15.75" customHeight="1">
      <c r="A429" s="1" t="s">
        <v>438</v>
      </c>
      <c r="B429" s="1">
        <f>IFERROR(__xludf.DUMMYFUNCTION("SPLIT(A429,"" "")"),4.0)</f>
        <v>4</v>
      </c>
      <c r="C429" s="1">
        <f>IFERROR(__xludf.DUMMYFUNCTION("""COMPUTED_VALUE"""),4.0)</f>
        <v>4</v>
      </c>
      <c r="D429" s="1">
        <f>IFERROR(__xludf.DUMMYFUNCTION("""COMPUTED_VALUE"""),5.0)</f>
        <v>5</v>
      </c>
      <c r="E429" s="1">
        <f>IFERROR(__xludf.DUMMYFUNCTION("""COMPUTED_VALUE"""),3.0)</f>
        <v>3</v>
      </c>
      <c r="F429" s="2">
        <f>IFERROR(__xludf.DUMMYFUNCTION("""COMPUTED_VALUE"""),4.0)</f>
        <v>4</v>
      </c>
      <c r="J429" s="1" t="b">
        <f t="array" ref="J429">IF(NOT(H429=""),AND(C429:H429&gt;B429:G429),IF(NOT(G429=""),AND(C429:G429&gt;B429:F429),IF(NOT(F429=""),AND(C429:F429&gt;B429:E429),AND(C429:E429&gt;B429:D429))))</f>
        <v>0</v>
      </c>
      <c r="K429" s="1" t="b">
        <f t="array" ref="K429">IF(NOT(H429=""),AND(C429:H429&lt;B429:G429),IF(NOT(G429=""),AND(C429:G429&lt;B429:F429),IF(NOT(F429=""),AND(C429:F429&lt;B429:E429),AND(C429:E429&lt;B429:D429))))</f>
        <v>0</v>
      </c>
      <c r="L429" s="1" t="b">
        <f t="array" ref="L429">IF(NOT(H429=""),AND(AND(ABS(C429:H429-B429:G429)&gt;0),AND(ABS(C429:H429-B429:G429)&lt;4)),IF(NOT(G429=""),AND(AND(ABS(C429:G429-B429:F429)&gt;0),AND(ABS(C429:G429-B429:F429)&lt;4)),IF(NOT(F429=""),AND(AND(ABS(C429:F429-B429:E429)&gt;0),AND(ABS(C429:F429-B429:E429)&lt;4)),AND(AND(ABS(C429:E429-B429:D429)&gt;0),AND(ABS(C429:E429-B429:D429)&lt;4)))))</f>
        <v>0</v>
      </c>
      <c r="M429" s="1" t="b">
        <f t="shared" si="1"/>
        <v>0</v>
      </c>
    </row>
    <row r="430" ht="15.75" customHeight="1">
      <c r="A430" s="1" t="s">
        <v>439</v>
      </c>
      <c r="B430" s="1">
        <f>IFERROR(__xludf.DUMMYFUNCTION("SPLIT(A430,"" "")"),68.0)</f>
        <v>68</v>
      </c>
      <c r="C430" s="1">
        <f>IFERROR(__xludf.DUMMYFUNCTION("""COMPUTED_VALUE"""),68.0)</f>
        <v>68</v>
      </c>
      <c r="D430" s="1">
        <f>IFERROR(__xludf.DUMMYFUNCTION("""COMPUTED_VALUE"""),66.0)</f>
        <v>66</v>
      </c>
      <c r="E430" s="1">
        <f>IFERROR(__xludf.DUMMYFUNCTION("""COMPUTED_VALUE"""),64.0)</f>
        <v>64</v>
      </c>
      <c r="F430" s="1">
        <f>IFERROR(__xludf.DUMMYFUNCTION("""COMPUTED_VALUE"""),67.0)</f>
        <v>67</v>
      </c>
      <c r="G430" s="1">
        <f>IFERROR(__xludf.DUMMYFUNCTION("""COMPUTED_VALUE"""),65.0)</f>
        <v>65</v>
      </c>
      <c r="H430" s="1">
        <f>IFERROR(__xludf.DUMMYFUNCTION("""COMPUTED_VALUE"""),62.0)</f>
        <v>62</v>
      </c>
      <c r="I430" s="1">
        <f>IFERROR(__xludf.DUMMYFUNCTION("""COMPUTED_VALUE"""),62.0)</f>
        <v>62</v>
      </c>
      <c r="J430" s="1" t="b">
        <f t="array" ref="J430">IF(NOT(H430=""),AND(C430:H430&gt;B430:G430),IF(NOT(G430=""),AND(C430:G430&gt;B430:F430),IF(NOT(F430=""),AND(C430:F430&gt;B430:E430),AND(C430:E430&gt;B430:D430))))</f>
        <v>0</v>
      </c>
      <c r="K430" s="1" t="b">
        <f t="array" ref="K430">IF(NOT(H430=""),AND(C430:H430&lt;B430:G430),IF(NOT(G430=""),AND(C430:G430&lt;B430:F430),IF(NOT(F430=""),AND(C430:F430&lt;B430:E430),AND(C430:E430&lt;B430:D430))))</f>
        <v>0</v>
      </c>
      <c r="L430" s="1" t="b">
        <f t="array" ref="L430">IF(NOT(H430=""),AND(AND(ABS(C430:H430-B430:G430)&gt;0),AND(ABS(C430:H430-B430:G430)&lt;4)),IF(NOT(G430=""),AND(AND(ABS(C430:G430-B430:F430)&gt;0),AND(ABS(C430:G430-B430:F430)&lt;4)),IF(NOT(F430=""),AND(AND(ABS(C430:F430-B430:E430)&gt;0),AND(ABS(C430:F430-B430:E430)&lt;4)),AND(AND(ABS(C430:E430-B430:D430)&gt;0),AND(ABS(C430:E430-B430:D430)&lt;4)))))</f>
        <v>0</v>
      </c>
      <c r="M430" s="1" t="b">
        <f t="shared" si="1"/>
        <v>0</v>
      </c>
    </row>
    <row r="431" ht="15.75" customHeight="1">
      <c r="A431" s="1" t="s">
        <v>440</v>
      </c>
      <c r="B431" s="1">
        <f>IFERROR(__xludf.DUMMYFUNCTION("SPLIT(A431,"" "")"),71.0)</f>
        <v>71</v>
      </c>
      <c r="C431" s="1">
        <f>IFERROR(__xludf.DUMMYFUNCTION("""COMPUTED_VALUE"""),71.0)</f>
        <v>71</v>
      </c>
      <c r="D431" s="1">
        <f>IFERROR(__xludf.DUMMYFUNCTION("""COMPUTED_VALUE"""),68.0)</f>
        <v>68</v>
      </c>
      <c r="E431" s="1">
        <f>IFERROR(__xludf.DUMMYFUNCTION("""COMPUTED_VALUE"""),67.0)</f>
        <v>67</v>
      </c>
      <c r="F431" s="1">
        <f>IFERROR(__xludf.DUMMYFUNCTION("""COMPUTED_VALUE"""),70.0)</f>
        <v>70</v>
      </c>
      <c r="G431" s="1">
        <f>IFERROR(__xludf.DUMMYFUNCTION("""COMPUTED_VALUE"""),69.0)</f>
        <v>69</v>
      </c>
      <c r="H431" s="2">
        <f>IFERROR(__xludf.DUMMYFUNCTION("""COMPUTED_VALUE"""),65.0)</f>
        <v>65</v>
      </c>
      <c r="J431" s="1" t="b">
        <f t="array" ref="J431">IF(NOT(H431=""),AND(C431:H431&gt;B431:G431),IF(NOT(G431=""),AND(C431:G431&gt;B431:F431),IF(NOT(F431=""),AND(C431:F431&gt;B431:E431),AND(C431:E431&gt;B431:D431))))</f>
        <v>0</v>
      </c>
      <c r="K431" s="1" t="b">
        <f t="array" ref="K431">IF(NOT(H431=""),AND(C431:H431&lt;B431:G431),IF(NOT(G431=""),AND(C431:G431&lt;B431:F431),IF(NOT(F431=""),AND(C431:F431&lt;B431:E431),AND(C431:E431&lt;B431:D431))))</f>
        <v>0</v>
      </c>
      <c r="L431" s="1" t="b">
        <f t="array" ref="L431">IF(NOT(H431=""),AND(AND(ABS(C431:H431-B431:G431)&gt;0),AND(ABS(C431:H431-B431:G431)&lt;4)),IF(NOT(G431=""),AND(AND(ABS(C431:G431-B431:F431)&gt;0),AND(ABS(C431:G431-B431:F431)&lt;4)),IF(NOT(F431=""),AND(AND(ABS(C431:F431-B431:E431)&gt;0),AND(ABS(C431:F431-B431:E431)&lt;4)),AND(AND(ABS(C431:E431-B431:D431)&gt;0),AND(ABS(C431:E431-B431:D431)&lt;4)))))</f>
        <v>0</v>
      </c>
      <c r="M431" s="1" t="b">
        <f t="shared" si="1"/>
        <v>0</v>
      </c>
    </row>
    <row r="432" ht="15.75" customHeight="1">
      <c r="A432" s="1" t="s">
        <v>441</v>
      </c>
      <c r="B432" s="1">
        <f>IFERROR(__xludf.DUMMYFUNCTION("SPLIT(A432,"" "")"),56.0)</f>
        <v>56</v>
      </c>
      <c r="C432" s="1">
        <f>IFERROR(__xludf.DUMMYFUNCTION("""COMPUTED_VALUE"""),56.0)</f>
        <v>56</v>
      </c>
      <c r="D432" s="1">
        <f>IFERROR(__xludf.DUMMYFUNCTION("""COMPUTED_VALUE"""),54.0)</f>
        <v>54</v>
      </c>
      <c r="E432" s="1">
        <f>IFERROR(__xludf.DUMMYFUNCTION("""COMPUTED_VALUE"""),55.0)</f>
        <v>55</v>
      </c>
      <c r="F432" s="2">
        <f>IFERROR(__xludf.DUMMYFUNCTION("""COMPUTED_VALUE"""),48.0)</f>
        <v>48</v>
      </c>
      <c r="J432" s="1" t="b">
        <f t="array" ref="J432">IF(NOT(H432=""),AND(C432:H432&gt;B432:G432),IF(NOT(G432=""),AND(C432:G432&gt;B432:F432),IF(NOT(F432=""),AND(C432:F432&gt;B432:E432),AND(C432:E432&gt;B432:D432))))</f>
        <v>0</v>
      </c>
      <c r="K432" s="1" t="b">
        <f t="array" ref="K432">IF(NOT(H432=""),AND(C432:H432&lt;B432:G432),IF(NOT(G432=""),AND(C432:G432&lt;B432:F432),IF(NOT(F432=""),AND(C432:F432&lt;B432:E432),AND(C432:E432&lt;B432:D432))))</f>
        <v>0</v>
      </c>
      <c r="L432" s="1" t="b">
        <f t="array" ref="L432">IF(NOT(H432=""),AND(AND(ABS(C432:H432-B432:G432)&gt;0),AND(ABS(C432:H432-B432:G432)&lt;4)),IF(NOT(G432=""),AND(AND(ABS(C432:G432-B432:F432)&gt;0),AND(ABS(C432:G432-B432:F432)&lt;4)),IF(NOT(F432=""),AND(AND(ABS(C432:F432-B432:E432)&gt;0),AND(ABS(C432:F432-B432:E432)&lt;4)),AND(AND(ABS(C432:E432-B432:D432)&gt;0),AND(ABS(C432:E432-B432:D432)&lt;4)))))</f>
        <v>0</v>
      </c>
      <c r="M432" s="1" t="b">
        <f t="shared" si="1"/>
        <v>0</v>
      </c>
    </row>
    <row r="433" ht="15.75" customHeight="1">
      <c r="A433" s="1" t="s">
        <v>442</v>
      </c>
      <c r="B433" s="1">
        <f>IFERROR(__xludf.DUMMYFUNCTION("SPLIT(A433,"" "")"),40.0)</f>
        <v>40</v>
      </c>
      <c r="C433" s="1">
        <f>IFERROR(__xludf.DUMMYFUNCTION("""COMPUTED_VALUE"""),40.0)</f>
        <v>40</v>
      </c>
      <c r="D433" s="1">
        <f>IFERROR(__xludf.DUMMYFUNCTION("""COMPUTED_VALUE"""),37.0)</f>
        <v>37</v>
      </c>
      <c r="E433" s="1">
        <f>IFERROR(__xludf.DUMMYFUNCTION("""COMPUTED_VALUE"""),37.0)</f>
        <v>37</v>
      </c>
      <c r="F433" s="1">
        <f>IFERROR(__xludf.DUMMYFUNCTION("""COMPUTED_VALUE"""),36.0)</f>
        <v>36</v>
      </c>
      <c r="G433" s="1">
        <f>IFERROR(__xludf.DUMMYFUNCTION("""COMPUTED_VALUE"""),34.0)</f>
        <v>34</v>
      </c>
      <c r="H433" s="1">
        <f>IFERROR(__xludf.DUMMYFUNCTION("""COMPUTED_VALUE"""),31.0)</f>
        <v>31</v>
      </c>
      <c r="I433" s="1">
        <f>IFERROR(__xludf.DUMMYFUNCTION("""COMPUTED_VALUE"""),29.0)</f>
        <v>29</v>
      </c>
      <c r="J433" s="1" t="b">
        <f t="array" ref="J433">IF(NOT(H433=""),AND(C433:H433&gt;B433:G433),IF(NOT(G433=""),AND(C433:G433&gt;B433:F433),IF(NOT(F433=""),AND(C433:F433&gt;B433:E433),AND(C433:E433&gt;B433:D433))))</f>
        <v>0</v>
      </c>
      <c r="K433" s="1" t="b">
        <f t="array" ref="K433">IF(NOT(H433=""),AND(C433:H433&lt;B433:G433),IF(NOT(G433=""),AND(C433:G433&lt;B433:F433),IF(NOT(F433=""),AND(C433:F433&lt;B433:E433),AND(C433:E433&lt;B433:D433))))</f>
        <v>0</v>
      </c>
      <c r="L433" s="1" t="b">
        <f t="array" ref="L433">IF(NOT(H433=""),AND(AND(ABS(C433:H433-B433:G433)&gt;0),AND(ABS(C433:H433-B433:G433)&lt;4)),IF(NOT(G433=""),AND(AND(ABS(C433:G433-B433:F433)&gt;0),AND(ABS(C433:G433-B433:F433)&lt;4)),IF(NOT(F433=""),AND(AND(ABS(C433:F433-B433:E433)&gt;0),AND(ABS(C433:F433-B433:E433)&lt;4)),AND(AND(ABS(C433:E433-B433:D433)&gt;0),AND(ABS(C433:E433-B433:D433)&lt;4)))))</f>
        <v>0</v>
      </c>
      <c r="M433" s="1" t="b">
        <f t="shared" si="1"/>
        <v>0</v>
      </c>
    </row>
    <row r="434" ht="15.75" customHeight="1">
      <c r="A434" s="1" t="s">
        <v>443</v>
      </c>
      <c r="B434" s="1">
        <f>IFERROR(__xludf.DUMMYFUNCTION("SPLIT(A434,"" "")"),40.0)</f>
        <v>40</v>
      </c>
      <c r="C434" s="1">
        <f>IFERROR(__xludf.DUMMYFUNCTION("""COMPUTED_VALUE"""),40.0)</f>
        <v>40</v>
      </c>
      <c r="D434" s="1">
        <f>IFERROR(__xludf.DUMMYFUNCTION("""COMPUTED_VALUE"""),40.0)</f>
        <v>40</v>
      </c>
      <c r="E434" s="1">
        <f>IFERROR(__xludf.DUMMYFUNCTION("""COMPUTED_VALUE"""),39.0)</f>
        <v>39</v>
      </c>
      <c r="F434" s="2">
        <f>IFERROR(__xludf.DUMMYFUNCTION("""COMPUTED_VALUE"""),40.0)</f>
        <v>40</v>
      </c>
      <c r="J434" s="1" t="b">
        <f t="array" ref="J434">IF(NOT(H434=""),AND(C434:H434&gt;B434:G434),IF(NOT(G434=""),AND(C434:G434&gt;B434:F434),IF(NOT(F434=""),AND(C434:F434&gt;B434:E434),AND(C434:E434&gt;B434:D434))))</f>
        <v>0</v>
      </c>
      <c r="K434" s="1" t="b">
        <f t="array" ref="K434">IF(NOT(H434=""),AND(C434:H434&lt;B434:G434),IF(NOT(G434=""),AND(C434:G434&lt;B434:F434),IF(NOT(F434=""),AND(C434:F434&lt;B434:E434),AND(C434:E434&lt;B434:D434))))</f>
        <v>0</v>
      </c>
      <c r="L434" s="1" t="b">
        <f t="array" ref="L434">IF(NOT(H434=""),AND(AND(ABS(C434:H434-B434:G434)&gt;0),AND(ABS(C434:H434-B434:G434)&lt;4)),IF(NOT(G434=""),AND(AND(ABS(C434:G434-B434:F434)&gt;0),AND(ABS(C434:G434-B434:F434)&lt;4)),IF(NOT(F434=""),AND(AND(ABS(C434:F434-B434:E434)&gt;0),AND(ABS(C434:F434-B434:E434)&lt;4)),AND(AND(ABS(C434:E434-B434:D434)&gt;0),AND(ABS(C434:E434-B434:D434)&lt;4)))))</f>
        <v>0</v>
      </c>
      <c r="M434" s="1" t="b">
        <f t="shared" si="1"/>
        <v>0</v>
      </c>
    </row>
    <row r="435" ht="15.75" customHeight="1">
      <c r="A435" s="1" t="s">
        <v>444</v>
      </c>
      <c r="B435" s="1">
        <f>IFERROR(__xludf.DUMMYFUNCTION("SPLIT(A435,"" "")"),99.0)</f>
        <v>99</v>
      </c>
      <c r="C435" s="1">
        <f>IFERROR(__xludf.DUMMYFUNCTION("""COMPUTED_VALUE"""),99.0)</f>
        <v>99</v>
      </c>
      <c r="D435" s="1">
        <f>IFERROR(__xludf.DUMMYFUNCTION("""COMPUTED_VALUE"""),96.0)</f>
        <v>96</v>
      </c>
      <c r="E435" s="1">
        <f>IFERROR(__xludf.DUMMYFUNCTION("""COMPUTED_VALUE"""),96.0)</f>
        <v>96</v>
      </c>
      <c r="F435" s="2">
        <f>IFERROR(__xludf.DUMMYFUNCTION("""COMPUTED_VALUE"""),96.0)</f>
        <v>96</v>
      </c>
      <c r="J435" s="1" t="b">
        <f t="array" ref="J435">IF(NOT(H435=""),AND(C435:H435&gt;B435:G435),IF(NOT(G435=""),AND(C435:G435&gt;B435:F435),IF(NOT(F435=""),AND(C435:F435&gt;B435:E435),AND(C435:E435&gt;B435:D435))))</f>
        <v>0</v>
      </c>
      <c r="K435" s="1" t="b">
        <f t="array" ref="K435">IF(NOT(H435=""),AND(C435:H435&lt;B435:G435),IF(NOT(G435=""),AND(C435:G435&lt;B435:F435),IF(NOT(F435=""),AND(C435:F435&lt;B435:E435),AND(C435:E435&lt;B435:D435))))</f>
        <v>0</v>
      </c>
      <c r="L435" s="1" t="b">
        <f t="array" ref="L435">IF(NOT(H435=""),AND(AND(ABS(C435:H435-B435:G435)&gt;0),AND(ABS(C435:H435-B435:G435)&lt;4)),IF(NOT(G435=""),AND(AND(ABS(C435:G435-B435:F435)&gt;0),AND(ABS(C435:G435-B435:F435)&lt;4)),IF(NOT(F435=""),AND(AND(ABS(C435:F435-B435:E435)&gt;0),AND(ABS(C435:F435-B435:E435)&lt;4)),AND(AND(ABS(C435:E435-B435:D435)&gt;0),AND(ABS(C435:E435-B435:D435)&lt;4)))))</f>
        <v>0</v>
      </c>
      <c r="M435" s="1" t="b">
        <f t="shared" si="1"/>
        <v>0</v>
      </c>
    </row>
    <row r="436" ht="15.75" customHeight="1">
      <c r="A436" s="1" t="s">
        <v>445</v>
      </c>
      <c r="B436" s="1">
        <f>IFERROR(__xludf.DUMMYFUNCTION("SPLIT(A436,"" "")"),24.0)</f>
        <v>24</v>
      </c>
      <c r="C436" s="1">
        <f>IFERROR(__xludf.DUMMYFUNCTION("""COMPUTED_VALUE"""),24.0)</f>
        <v>24</v>
      </c>
      <c r="D436" s="1">
        <f>IFERROR(__xludf.DUMMYFUNCTION("""COMPUTED_VALUE"""),23.0)</f>
        <v>23</v>
      </c>
      <c r="E436" s="1">
        <f>IFERROR(__xludf.DUMMYFUNCTION("""COMPUTED_VALUE"""),20.0)</f>
        <v>20</v>
      </c>
      <c r="F436" s="1">
        <f>IFERROR(__xludf.DUMMYFUNCTION("""COMPUTED_VALUE"""),20.0)</f>
        <v>20</v>
      </c>
      <c r="G436" s="1">
        <f>IFERROR(__xludf.DUMMYFUNCTION("""COMPUTED_VALUE"""),19.0)</f>
        <v>19</v>
      </c>
      <c r="H436" s="1">
        <f>IFERROR(__xludf.DUMMYFUNCTION("""COMPUTED_VALUE"""),17.0)</f>
        <v>17</v>
      </c>
      <c r="I436" s="1">
        <f>IFERROR(__xludf.DUMMYFUNCTION("""COMPUTED_VALUE"""),13.0)</f>
        <v>13</v>
      </c>
      <c r="J436" s="1" t="b">
        <f t="array" ref="J436">IF(NOT(H436=""),AND(C436:H436&gt;B436:G436),IF(NOT(G436=""),AND(C436:G436&gt;B436:F436),IF(NOT(F436=""),AND(C436:F436&gt;B436:E436),AND(C436:E436&gt;B436:D436))))</f>
        <v>0</v>
      </c>
      <c r="K436" s="1" t="b">
        <f t="array" ref="K436">IF(NOT(H436=""),AND(C436:H436&lt;B436:G436),IF(NOT(G436=""),AND(C436:G436&lt;B436:F436),IF(NOT(F436=""),AND(C436:F436&lt;B436:E436),AND(C436:E436&lt;B436:D436))))</f>
        <v>0</v>
      </c>
      <c r="L436" s="1" t="b">
        <f t="array" ref="L436">IF(NOT(H436=""),AND(AND(ABS(C436:H436-B436:G436)&gt;0),AND(ABS(C436:H436-B436:G436)&lt;4)),IF(NOT(G436=""),AND(AND(ABS(C436:G436-B436:F436)&gt;0),AND(ABS(C436:G436-B436:F436)&lt;4)),IF(NOT(F436=""),AND(AND(ABS(C436:F436-B436:E436)&gt;0),AND(ABS(C436:F436-B436:E436)&lt;4)),AND(AND(ABS(C436:E436-B436:D436)&gt;0),AND(ABS(C436:E436-B436:D436)&lt;4)))))</f>
        <v>0</v>
      </c>
      <c r="M436" s="1" t="b">
        <f t="shared" si="1"/>
        <v>0</v>
      </c>
    </row>
    <row r="437" ht="15.75" customHeight="1">
      <c r="A437" s="1" t="s">
        <v>446</v>
      </c>
      <c r="B437" s="1">
        <f>IFERROR(__xludf.DUMMYFUNCTION("SPLIT(A437,"" "")"),26.0)</f>
        <v>26</v>
      </c>
      <c r="C437" s="1">
        <f>IFERROR(__xludf.DUMMYFUNCTION("""COMPUTED_VALUE"""),26.0)</f>
        <v>26</v>
      </c>
      <c r="D437" s="1">
        <f>IFERROR(__xludf.DUMMYFUNCTION("""COMPUTED_VALUE"""),26.0)</f>
        <v>26</v>
      </c>
      <c r="E437" s="1">
        <f>IFERROR(__xludf.DUMMYFUNCTION("""COMPUTED_VALUE"""),24.0)</f>
        <v>24</v>
      </c>
      <c r="F437" s="1">
        <f>IFERROR(__xludf.DUMMYFUNCTION("""COMPUTED_VALUE"""),23.0)</f>
        <v>23</v>
      </c>
      <c r="G437" s="2">
        <f>IFERROR(__xludf.DUMMYFUNCTION("""COMPUTED_VALUE"""),17.0)</f>
        <v>17</v>
      </c>
      <c r="J437" s="1" t="b">
        <f t="array" ref="J437">IF(NOT(H437=""),AND(C437:H437&gt;B437:G437),IF(NOT(G437=""),AND(C437:G437&gt;B437:F437),IF(NOT(F437=""),AND(C437:F437&gt;B437:E437),AND(C437:E437&gt;B437:D437))))</f>
        <v>0</v>
      </c>
      <c r="K437" s="1" t="b">
        <f t="array" ref="K437">IF(NOT(H437=""),AND(C437:H437&lt;B437:G437),IF(NOT(G437=""),AND(C437:G437&lt;B437:F437),IF(NOT(F437=""),AND(C437:F437&lt;B437:E437),AND(C437:E437&lt;B437:D437))))</f>
        <v>0</v>
      </c>
      <c r="L437" s="1" t="b">
        <f t="array" ref="L437">IF(NOT(H437=""),AND(AND(ABS(C437:H437-B437:G437)&gt;0),AND(ABS(C437:H437-B437:G437)&lt;4)),IF(NOT(G437=""),AND(AND(ABS(C437:G437-B437:F437)&gt;0),AND(ABS(C437:G437-B437:F437)&lt;4)),IF(NOT(F437=""),AND(AND(ABS(C437:F437-B437:E437)&gt;0),AND(ABS(C437:F437-B437:E437)&lt;4)),AND(AND(ABS(C437:E437-B437:D437)&gt;0),AND(ABS(C437:E437-B437:D437)&lt;4)))))</f>
        <v>0</v>
      </c>
      <c r="M437" s="1" t="b">
        <f t="shared" si="1"/>
        <v>0</v>
      </c>
    </row>
    <row r="438" ht="15.75" customHeight="1">
      <c r="A438" s="1" t="s">
        <v>447</v>
      </c>
      <c r="B438" s="1">
        <f>IFERROR(__xludf.DUMMYFUNCTION("SPLIT(A438,"" "")"),24.0)</f>
        <v>24</v>
      </c>
      <c r="C438" s="1">
        <f>IFERROR(__xludf.DUMMYFUNCTION("""COMPUTED_VALUE"""),24.0)</f>
        <v>24</v>
      </c>
      <c r="D438" s="1">
        <f>IFERROR(__xludf.DUMMYFUNCTION("""COMPUTED_VALUE"""),21.0)</f>
        <v>21</v>
      </c>
      <c r="E438" s="1">
        <f>IFERROR(__xludf.DUMMYFUNCTION("""COMPUTED_VALUE"""),19.0)</f>
        <v>19</v>
      </c>
      <c r="F438" s="1">
        <f>IFERROR(__xludf.DUMMYFUNCTION("""COMPUTED_VALUE"""),15.0)</f>
        <v>15</v>
      </c>
      <c r="G438" s="2">
        <f>IFERROR(__xludf.DUMMYFUNCTION("""COMPUTED_VALUE"""),12.0)</f>
        <v>12</v>
      </c>
      <c r="J438" s="1" t="b">
        <f t="array" ref="J438">IF(NOT(H438=""),AND(C438:H438&gt;B438:G438),IF(NOT(G438=""),AND(C438:G438&gt;B438:F438),IF(NOT(F438=""),AND(C438:F438&gt;B438:E438),AND(C438:E438&gt;B438:D438))))</f>
        <v>0</v>
      </c>
      <c r="K438" s="1" t="b">
        <f t="array" ref="K438">IF(NOT(H438=""),AND(C438:H438&lt;B438:G438),IF(NOT(G438=""),AND(C438:G438&lt;B438:F438),IF(NOT(F438=""),AND(C438:F438&lt;B438:E438),AND(C438:E438&lt;B438:D438))))</f>
        <v>0</v>
      </c>
      <c r="L438" s="1" t="b">
        <f t="array" ref="L438">IF(NOT(H438=""),AND(AND(ABS(C438:H438-B438:G438)&gt;0),AND(ABS(C438:H438-B438:G438)&lt;4)),IF(NOT(G438=""),AND(AND(ABS(C438:G438-B438:F438)&gt;0),AND(ABS(C438:G438-B438:F438)&lt;4)),IF(NOT(F438=""),AND(AND(ABS(C438:F438-B438:E438)&gt;0),AND(ABS(C438:F438-B438:E438)&lt;4)),AND(AND(ABS(C438:E438-B438:D438)&gt;0),AND(ABS(C438:E438-B438:D438)&lt;4)))))</f>
        <v>0</v>
      </c>
      <c r="M438" s="1" t="b">
        <f t="shared" si="1"/>
        <v>0</v>
      </c>
    </row>
    <row r="439" ht="15.75" customHeight="1">
      <c r="A439" s="1" t="s">
        <v>448</v>
      </c>
      <c r="B439" s="1">
        <f>IFERROR(__xludf.DUMMYFUNCTION("SPLIT(A439,"" "")"),19.0)</f>
        <v>19</v>
      </c>
      <c r="C439" s="1">
        <f>IFERROR(__xludf.DUMMYFUNCTION("""COMPUTED_VALUE"""),19.0)</f>
        <v>19</v>
      </c>
      <c r="D439" s="1">
        <f>IFERROR(__xludf.DUMMYFUNCTION("""COMPUTED_VALUE"""),18.0)</f>
        <v>18</v>
      </c>
      <c r="E439" s="1">
        <f>IFERROR(__xludf.DUMMYFUNCTION("""COMPUTED_VALUE"""),15.0)</f>
        <v>15</v>
      </c>
      <c r="F439" s="1">
        <f>IFERROR(__xludf.DUMMYFUNCTION("""COMPUTED_VALUE"""),11.0)</f>
        <v>11</v>
      </c>
      <c r="G439" s="1">
        <f>IFERROR(__xludf.DUMMYFUNCTION("""COMPUTED_VALUE"""),8.0)</f>
        <v>8</v>
      </c>
      <c r="H439" s="1">
        <f>IFERROR(__xludf.DUMMYFUNCTION("""COMPUTED_VALUE"""),7.0)</f>
        <v>7</v>
      </c>
      <c r="I439" s="1">
        <f>IFERROR(__xludf.DUMMYFUNCTION("""COMPUTED_VALUE"""),8.0)</f>
        <v>8</v>
      </c>
      <c r="J439" s="1" t="b">
        <f t="array" ref="J439">IF(NOT(H439=""),AND(C439:H439&gt;B439:G439),IF(NOT(G439=""),AND(C439:G439&gt;B439:F439),IF(NOT(F439=""),AND(C439:F439&gt;B439:E439),AND(C439:E439&gt;B439:D439))))</f>
        <v>0</v>
      </c>
      <c r="K439" s="1" t="b">
        <f t="array" ref="K439">IF(NOT(H439=""),AND(C439:H439&lt;B439:G439),IF(NOT(G439=""),AND(C439:G439&lt;B439:F439),IF(NOT(F439=""),AND(C439:F439&lt;B439:E439),AND(C439:E439&lt;B439:D439))))</f>
        <v>0</v>
      </c>
      <c r="L439" s="1" t="b">
        <f t="array" ref="L439">IF(NOT(H439=""),AND(AND(ABS(C439:H439-B439:G439)&gt;0),AND(ABS(C439:H439-B439:G439)&lt;4)),IF(NOT(G439=""),AND(AND(ABS(C439:G439-B439:F439)&gt;0),AND(ABS(C439:G439-B439:F439)&lt;4)),IF(NOT(F439=""),AND(AND(ABS(C439:F439-B439:E439)&gt;0),AND(ABS(C439:F439-B439:E439)&lt;4)),AND(AND(ABS(C439:E439-B439:D439)&gt;0),AND(ABS(C439:E439-B439:D439)&lt;4)))))</f>
        <v>0</v>
      </c>
      <c r="M439" s="1" t="b">
        <f t="shared" si="1"/>
        <v>0</v>
      </c>
    </row>
    <row r="440" ht="15.75" customHeight="1">
      <c r="A440" s="1" t="s">
        <v>449</v>
      </c>
      <c r="B440" s="1">
        <f>IFERROR(__xludf.DUMMYFUNCTION("SPLIT(A440,"" "")"),37.0)</f>
        <v>37</v>
      </c>
      <c r="C440" s="1">
        <f>IFERROR(__xludf.DUMMYFUNCTION("""COMPUTED_VALUE"""),37.0)</f>
        <v>37</v>
      </c>
      <c r="D440" s="1">
        <f>IFERROR(__xludf.DUMMYFUNCTION("""COMPUTED_VALUE"""),34.0)</f>
        <v>34</v>
      </c>
      <c r="E440" s="1">
        <f>IFERROR(__xludf.DUMMYFUNCTION("""COMPUTED_VALUE"""),32.0)</f>
        <v>32</v>
      </c>
      <c r="F440" s="1">
        <f>IFERROR(__xludf.DUMMYFUNCTION("""COMPUTED_VALUE"""),29.0)</f>
        <v>29</v>
      </c>
      <c r="G440" s="1">
        <f>IFERROR(__xludf.DUMMYFUNCTION("""COMPUTED_VALUE"""),25.0)</f>
        <v>25</v>
      </c>
      <c r="H440" s="2">
        <f>IFERROR(__xludf.DUMMYFUNCTION("""COMPUTED_VALUE"""),25.0)</f>
        <v>25</v>
      </c>
      <c r="J440" s="1" t="b">
        <f t="array" ref="J440">IF(NOT(H440=""),AND(C440:H440&gt;B440:G440),IF(NOT(G440=""),AND(C440:G440&gt;B440:F440),IF(NOT(F440=""),AND(C440:F440&gt;B440:E440),AND(C440:E440&gt;B440:D440))))</f>
        <v>0</v>
      </c>
      <c r="K440" s="1" t="b">
        <f t="array" ref="K440">IF(NOT(H440=""),AND(C440:H440&lt;B440:G440),IF(NOT(G440=""),AND(C440:G440&lt;B440:F440),IF(NOT(F440=""),AND(C440:F440&lt;B440:E440),AND(C440:E440&lt;B440:D440))))</f>
        <v>0</v>
      </c>
      <c r="L440" s="1" t="b">
        <f t="array" ref="L440">IF(NOT(H440=""),AND(AND(ABS(C440:H440-B440:G440)&gt;0),AND(ABS(C440:H440-B440:G440)&lt;4)),IF(NOT(G440=""),AND(AND(ABS(C440:G440-B440:F440)&gt;0),AND(ABS(C440:G440-B440:F440)&lt;4)),IF(NOT(F440=""),AND(AND(ABS(C440:F440-B440:E440)&gt;0),AND(ABS(C440:F440-B440:E440)&lt;4)),AND(AND(ABS(C440:E440-B440:D440)&gt;0),AND(ABS(C440:E440-B440:D440)&lt;4)))))</f>
        <v>0</v>
      </c>
      <c r="M440" s="1" t="b">
        <f t="shared" si="1"/>
        <v>0</v>
      </c>
    </row>
    <row r="441" ht="15.75" customHeight="1">
      <c r="A441" s="1" t="s">
        <v>450</v>
      </c>
      <c r="B441" s="1">
        <f>IFERROR(__xludf.DUMMYFUNCTION("SPLIT(A441,"" "")"),34.0)</f>
        <v>34</v>
      </c>
      <c r="C441" s="1">
        <f>IFERROR(__xludf.DUMMYFUNCTION("""COMPUTED_VALUE"""),34.0)</f>
        <v>34</v>
      </c>
      <c r="D441" s="1">
        <f>IFERROR(__xludf.DUMMYFUNCTION("""COMPUTED_VALUE"""),31.0)</f>
        <v>31</v>
      </c>
      <c r="E441" s="1">
        <f>IFERROR(__xludf.DUMMYFUNCTION("""COMPUTED_VALUE"""),27.0)</f>
        <v>27</v>
      </c>
      <c r="F441" s="1">
        <f>IFERROR(__xludf.DUMMYFUNCTION("""COMPUTED_VALUE"""),25.0)</f>
        <v>25</v>
      </c>
      <c r="G441" s="1">
        <f>IFERROR(__xludf.DUMMYFUNCTION("""COMPUTED_VALUE"""),22.0)</f>
        <v>22</v>
      </c>
      <c r="H441" s="2">
        <f>IFERROR(__xludf.DUMMYFUNCTION("""COMPUTED_VALUE"""),18.0)</f>
        <v>18</v>
      </c>
      <c r="J441" s="1" t="b">
        <f t="array" ref="J441">IF(NOT(H441=""),AND(C441:H441&gt;B441:G441),IF(NOT(G441=""),AND(C441:G441&gt;B441:F441),IF(NOT(F441=""),AND(C441:F441&gt;B441:E441),AND(C441:E441&gt;B441:D441))))</f>
        <v>0</v>
      </c>
      <c r="K441" s="1" t="b">
        <f t="array" ref="K441">IF(NOT(H441=""),AND(C441:H441&lt;B441:G441),IF(NOT(G441=""),AND(C441:G441&lt;B441:F441),IF(NOT(F441=""),AND(C441:F441&lt;B441:E441),AND(C441:E441&lt;B441:D441))))</f>
        <v>0</v>
      </c>
      <c r="L441" s="1" t="b">
        <f t="array" ref="L441">IF(NOT(H441=""),AND(AND(ABS(C441:H441-B441:G441)&gt;0),AND(ABS(C441:H441-B441:G441)&lt;4)),IF(NOT(G441=""),AND(AND(ABS(C441:G441-B441:F441)&gt;0),AND(ABS(C441:G441-B441:F441)&lt;4)),IF(NOT(F441=""),AND(AND(ABS(C441:F441-B441:E441)&gt;0),AND(ABS(C441:F441-B441:E441)&lt;4)),AND(AND(ABS(C441:E441-B441:D441)&gt;0),AND(ABS(C441:E441-B441:D441)&lt;4)))))</f>
        <v>0</v>
      </c>
      <c r="M441" s="1" t="b">
        <f t="shared" si="1"/>
        <v>0</v>
      </c>
    </row>
    <row r="442" ht="15.75" customHeight="1">
      <c r="A442" s="1" t="s">
        <v>451</v>
      </c>
      <c r="B442" s="1">
        <f>IFERROR(__xludf.DUMMYFUNCTION("SPLIT(A442,"" "")"),57.0)</f>
        <v>57</v>
      </c>
      <c r="C442" s="1">
        <f>IFERROR(__xludf.DUMMYFUNCTION("""COMPUTED_VALUE"""),57.0)</f>
        <v>57</v>
      </c>
      <c r="D442" s="1">
        <f>IFERROR(__xludf.DUMMYFUNCTION("""COMPUTED_VALUE"""),55.0)</f>
        <v>55</v>
      </c>
      <c r="E442" s="1">
        <f>IFERROR(__xludf.DUMMYFUNCTION("""COMPUTED_VALUE"""),51.0)</f>
        <v>51</v>
      </c>
      <c r="F442" s="1">
        <f>IFERROR(__xludf.DUMMYFUNCTION("""COMPUTED_VALUE"""),48.0)</f>
        <v>48</v>
      </c>
      <c r="G442" s="2">
        <f>IFERROR(__xludf.DUMMYFUNCTION("""COMPUTED_VALUE"""),41.0)</f>
        <v>41</v>
      </c>
      <c r="J442" s="1" t="b">
        <f t="array" ref="J442">IF(NOT(H442=""),AND(C442:H442&gt;B442:G442),IF(NOT(G442=""),AND(C442:G442&gt;B442:F442),IF(NOT(F442=""),AND(C442:F442&gt;B442:E442),AND(C442:E442&gt;B442:D442))))</f>
        <v>0</v>
      </c>
      <c r="K442" s="1" t="b">
        <f t="array" ref="K442">IF(NOT(H442=""),AND(C442:H442&lt;B442:G442),IF(NOT(G442=""),AND(C442:G442&lt;B442:F442),IF(NOT(F442=""),AND(C442:F442&lt;B442:E442),AND(C442:E442&lt;B442:D442))))</f>
        <v>0</v>
      </c>
      <c r="L442" s="1" t="b">
        <f t="array" ref="L442">IF(NOT(H442=""),AND(AND(ABS(C442:H442-B442:G442)&gt;0),AND(ABS(C442:H442-B442:G442)&lt;4)),IF(NOT(G442=""),AND(AND(ABS(C442:G442-B442:F442)&gt;0),AND(ABS(C442:G442-B442:F442)&lt;4)),IF(NOT(F442=""),AND(AND(ABS(C442:F442-B442:E442)&gt;0),AND(ABS(C442:F442-B442:E442)&lt;4)),AND(AND(ABS(C442:E442-B442:D442)&gt;0),AND(ABS(C442:E442-B442:D442)&lt;4)))))</f>
        <v>0</v>
      </c>
      <c r="M442" s="1" t="b">
        <f t="shared" si="1"/>
        <v>0</v>
      </c>
    </row>
    <row r="443" ht="15.75" customHeight="1">
      <c r="A443" s="1" t="s">
        <v>452</v>
      </c>
      <c r="B443" s="1">
        <f>IFERROR(__xludf.DUMMYFUNCTION("SPLIT(A443,"" "")"),53.0)</f>
        <v>53</v>
      </c>
      <c r="C443" s="1">
        <f>IFERROR(__xludf.DUMMYFUNCTION("""COMPUTED_VALUE"""),53.0)</f>
        <v>53</v>
      </c>
      <c r="D443" s="1">
        <f>IFERROR(__xludf.DUMMYFUNCTION("""COMPUTED_VALUE"""),50.0)</f>
        <v>50</v>
      </c>
      <c r="E443" s="1">
        <f>IFERROR(__xludf.DUMMYFUNCTION("""COMPUTED_VALUE"""),47.0)</f>
        <v>47</v>
      </c>
      <c r="F443" s="1">
        <f>IFERROR(__xludf.DUMMYFUNCTION("""COMPUTED_VALUE"""),41.0)</f>
        <v>41</v>
      </c>
      <c r="G443" s="1">
        <f>IFERROR(__xludf.DUMMYFUNCTION("""COMPUTED_VALUE"""),39.0)</f>
        <v>39</v>
      </c>
      <c r="H443" s="1">
        <f>IFERROR(__xludf.DUMMYFUNCTION("""COMPUTED_VALUE"""),38.0)</f>
        <v>38</v>
      </c>
      <c r="I443" s="1">
        <f>IFERROR(__xludf.DUMMYFUNCTION("""COMPUTED_VALUE"""),36.0)</f>
        <v>36</v>
      </c>
      <c r="J443" s="1" t="b">
        <f t="array" ref="J443">IF(NOT(H443=""),AND(C443:H443&gt;B443:G443),IF(NOT(G443=""),AND(C443:G443&gt;B443:F443),IF(NOT(F443=""),AND(C443:F443&gt;B443:E443),AND(C443:E443&gt;B443:D443))))</f>
        <v>0</v>
      </c>
      <c r="K443" s="1" t="b">
        <f t="array" ref="K443">IF(NOT(H443=""),AND(C443:H443&lt;B443:G443),IF(NOT(G443=""),AND(C443:G443&lt;B443:F443),IF(NOT(F443=""),AND(C443:F443&lt;B443:E443),AND(C443:E443&lt;B443:D443))))</f>
        <v>0</v>
      </c>
      <c r="L443" s="1" t="b">
        <f t="array" ref="L443">IF(NOT(H443=""),AND(AND(ABS(C443:H443-B443:G443)&gt;0),AND(ABS(C443:H443-B443:G443)&lt;4)),IF(NOT(G443=""),AND(AND(ABS(C443:G443-B443:F443)&gt;0),AND(ABS(C443:G443-B443:F443)&lt;4)),IF(NOT(F443=""),AND(AND(ABS(C443:F443-B443:E443)&gt;0),AND(ABS(C443:F443-B443:E443)&lt;4)),AND(AND(ABS(C443:E443-B443:D443)&gt;0),AND(ABS(C443:E443-B443:D443)&lt;4)))))</f>
        <v>0</v>
      </c>
      <c r="M443" s="1" t="b">
        <f t="shared" si="1"/>
        <v>0</v>
      </c>
    </row>
    <row r="444" ht="15.75" customHeight="1">
      <c r="A444" s="1" t="s">
        <v>453</v>
      </c>
      <c r="B444" s="1">
        <f>IFERROR(__xludf.DUMMYFUNCTION("SPLIT(A444,"" "")"),37.0)</f>
        <v>37</v>
      </c>
      <c r="C444" s="1">
        <f>IFERROR(__xludf.DUMMYFUNCTION("""COMPUTED_VALUE"""),37.0)</f>
        <v>37</v>
      </c>
      <c r="D444" s="1">
        <f>IFERROR(__xludf.DUMMYFUNCTION("""COMPUTED_VALUE"""),35.0)</f>
        <v>35</v>
      </c>
      <c r="E444" s="1">
        <f>IFERROR(__xludf.DUMMYFUNCTION("""COMPUTED_VALUE"""),33.0)</f>
        <v>33</v>
      </c>
      <c r="F444" s="1">
        <f>IFERROR(__xludf.DUMMYFUNCTION("""COMPUTED_VALUE"""),32.0)</f>
        <v>32</v>
      </c>
      <c r="G444" s="1">
        <f>IFERROR(__xludf.DUMMYFUNCTION("""COMPUTED_VALUE"""),31.0)</f>
        <v>31</v>
      </c>
      <c r="H444" s="1">
        <f>IFERROR(__xludf.DUMMYFUNCTION("""COMPUTED_VALUE"""),25.0)</f>
        <v>25</v>
      </c>
      <c r="I444" s="1">
        <f>IFERROR(__xludf.DUMMYFUNCTION("""COMPUTED_VALUE"""),26.0)</f>
        <v>26</v>
      </c>
      <c r="J444" s="1" t="b">
        <f t="array" ref="J444">IF(NOT(H444=""),AND(C444:H444&gt;B444:G444),IF(NOT(G444=""),AND(C444:G444&gt;B444:F444),IF(NOT(F444=""),AND(C444:F444&gt;B444:E444),AND(C444:E444&gt;B444:D444))))</f>
        <v>0</v>
      </c>
      <c r="K444" s="1" t="b">
        <f t="array" ref="K444">IF(NOT(H444=""),AND(C444:H444&lt;B444:G444),IF(NOT(G444=""),AND(C444:G444&lt;B444:F444),IF(NOT(F444=""),AND(C444:F444&lt;B444:E444),AND(C444:E444&lt;B444:D444))))</f>
        <v>0</v>
      </c>
      <c r="L444" s="1" t="b">
        <f t="array" ref="L444">IF(NOT(H444=""),AND(AND(ABS(C444:H444-B444:G444)&gt;0),AND(ABS(C444:H444-B444:G444)&lt;4)),IF(NOT(G444=""),AND(AND(ABS(C444:G444-B444:F444)&gt;0),AND(ABS(C444:G444-B444:F444)&lt;4)),IF(NOT(F444=""),AND(AND(ABS(C444:F444-B444:E444)&gt;0),AND(ABS(C444:F444-B444:E444)&lt;4)),AND(AND(ABS(C444:E444-B444:D444)&gt;0),AND(ABS(C444:E444-B444:D444)&lt;4)))))</f>
        <v>0</v>
      </c>
      <c r="M444" s="1" t="b">
        <f t="shared" si="1"/>
        <v>0</v>
      </c>
    </row>
    <row r="445" ht="15.75" customHeight="1">
      <c r="A445" s="1" t="s">
        <v>454</v>
      </c>
      <c r="B445" s="1">
        <f>IFERROR(__xludf.DUMMYFUNCTION("SPLIT(A445,"" "")"),72.0)</f>
        <v>72</v>
      </c>
      <c r="C445" s="1">
        <f>IFERROR(__xludf.DUMMYFUNCTION("""COMPUTED_VALUE"""),72.0)</f>
        <v>72</v>
      </c>
      <c r="D445" s="1">
        <f>IFERROR(__xludf.DUMMYFUNCTION("""COMPUTED_VALUE"""),71.0)</f>
        <v>71</v>
      </c>
      <c r="E445" s="1">
        <f>IFERROR(__xludf.DUMMYFUNCTION("""COMPUTED_VALUE"""),69.0)</f>
        <v>69</v>
      </c>
      <c r="F445" s="1">
        <f>IFERROR(__xludf.DUMMYFUNCTION("""COMPUTED_VALUE"""),66.0)</f>
        <v>66</v>
      </c>
      <c r="G445" s="1">
        <f>IFERROR(__xludf.DUMMYFUNCTION("""COMPUTED_VALUE"""),59.0)</f>
        <v>59</v>
      </c>
      <c r="H445" s="2">
        <f>IFERROR(__xludf.DUMMYFUNCTION("""COMPUTED_VALUE"""),59.0)</f>
        <v>59</v>
      </c>
      <c r="J445" s="1" t="b">
        <f t="array" ref="J445">IF(NOT(H445=""),AND(C445:H445&gt;B445:G445),IF(NOT(G445=""),AND(C445:G445&gt;B445:F445),IF(NOT(F445=""),AND(C445:F445&gt;B445:E445),AND(C445:E445&gt;B445:D445))))</f>
        <v>0</v>
      </c>
      <c r="K445" s="1" t="b">
        <f t="array" ref="K445">IF(NOT(H445=""),AND(C445:H445&lt;B445:G445),IF(NOT(G445=""),AND(C445:G445&lt;B445:F445),IF(NOT(F445=""),AND(C445:F445&lt;B445:E445),AND(C445:E445&lt;B445:D445))))</f>
        <v>0</v>
      </c>
      <c r="L445" s="1" t="b">
        <f t="array" ref="L445">IF(NOT(H445=""),AND(AND(ABS(C445:H445-B445:G445)&gt;0),AND(ABS(C445:H445-B445:G445)&lt;4)),IF(NOT(G445=""),AND(AND(ABS(C445:G445-B445:F445)&gt;0),AND(ABS(C445:G445-B445:F445)&lt;4)),IF(NOT(F445=""),AND(AND(ABS(C445:F445-B445:E445)&gt;0),AND(ABS(C445:F445-B445:E445)&lt;4)),AND(AND(ABS(C445:E445-B445:D445)&gt;0),AND(ABS(C445:E445-B445:D445)&lt;4)))))</f>
        <v>0</v>
      </c>
      <c r="M445" s="1" t="b">
        <f t="shared" si="1"/>
        <v>0</v>
      </c>
    </row>
    <row r="446" ht="15.75" customHeight="1">
      <c r="A446" s="1" t="s">
        <v>455</v>
      </c>
      <c r="B446" s="1">
        <f>IFERROR(__xludf.DUMMYFUNCTION("SPLIT(A446,"" "")"),49.0)</f>
        <v>49</v>
      </c>
      <c r="C446" s="1">
        <f>IFERROR(__xludf.DUMMYFUNCTION("""COMPUTED_VALUE"""),49.0)</f>
        <v>49</v>
      </c>
      <c r="D446" s="1">
        <f>IFERROR(__xludf.DUMMYFUNCTION("""COMPUTED_VALUE"""),42.0)</f>
        <v>42</v>
      </c>
      <c r="E446" s="1">
        <f>IFERROR(__xludf.DUMMYFUNCTION("""COMPUTED_VALUE"""),40.0)</f>
        <v>40</v>
      </c>
      <c r="F446" s="1">
        <f>IFERROR(__xludf.DUMMYFUNCTION("""COMPUTED_VALUE"""),38.0)</f>
        <v>38</v>
      </c>
      <c r="G446" s="2">
        <f>IFERROR(__xludf.DUMMYFUNCTION("""COMPUTED_VALUE"""),34.0)</f>
        <v>34</v>
      </c>
      <c r="J446" s="1" t="b">
        <f t="array" ref="J446">IF(NOT(H446=""),AND(C446:H446&gt;B446:G446),IF(NOT(G446=""),AND(C446:G446&gt;B446:F446),IF(NOT(F446=""),AND(C446:F446&gt;B446:E446),AND(C446:E446&gt;B446:D446))))</f>
        <v>0</v>
      </c>
      <c r="K446" s="1" t="b">
        <f t="array" ref="K446">IF(NOT(H446=""),AND(C446:H446&lt;B446:G446),IF(NOT(G446=""),AND(C446:G446&lt;B446:F446),IF(NOT(F446=""),AND(C446:F446&lt;B446:E446),AND(C446:E446&lt;B446:D446))))</f>
        <v>0</v>
      </c>
      <c r="L446" s="1" t="b">
        <f t="array" ref="L446">IF(NOT(H446=""),AND(AND(ABS(C446:H446-B446:G446)&gt;0),AND(ABS(C446:H446-B446:G446)&lt;4)),IF(NOT(G446=""),AND(AND(ABS(C446:G446-B446:F446)&gt;0),AND(ABS(C446:G446-B446:F446)&lt;4)),IF(NOT(F446=""),AND(AND(ABS(C446:F446-B446:E446)&gt;0),AND(ABS(C446:F446-B446:E446)&lt;4)),AND(AND(ABS(C446:E446-B446:D446)&gt;0),AND(ABS(C446:E446-B446:D446)&lt;4)))))</f>
        <v>0</v>
      </c>
      <c r="M446" s="1" t="b">
        <f t="shared" si="1"/>
        <v>0</v>
      </c>
    </row>
    <row r="447" ht="15.75" customHeight="1">
      <c r="A447" s="1" t="s">
        <v>456</v>
      </c>
      <c r="B447" s="1">
        <f>IFERROR(__xludf.DUMMYFUNCTION("SPLIT(A447,"" "")"),35.0)</f>
        <v>35</v>
      </c>
      <c r="C447" s="1">
        <f>IFERROR(__xludf.DUMMYFUNCTION("""COMPUTED_VALUE"""),35.0)</f>
        <v>35</v>
      </c>
      <c r="D447" s="1">
        <f>IFERROR(__xludf.DUMMYFUNCTION("""COMPUTED_VALUE"""),33.0)</f>
        <v>33</v>
      </c>
      <c r="E447" s="1">
        <f>IFERROR(__xludf.DUMMYFUNCTION("""COMPUTED_VALUE"""),28.0)</f>
        <v>28</v>
      </c>
      <c r="F447" s="1">
        <f>IFERROR(__xludf.DUMMYFUNCTION("""COMPUTED_VALUE"""),25.0)</f>
        <v>25</v>
      </c>
      <c r="G447" s="1">
        <f>IFERROR(__xludf.DUMMYFUNCTION("""COMPUTED_VALUE"""),24.0)</f>
        <v>24</v>
      </c>
      <c r="H447" s="2">
        <f>IFERROR(__xludf.DUMMYFUNCTION("""COMPUTED_VALUE"""),19.0)</f>
        <v>19</v>
      </c>
      <c r="J447" s="1" t="b">
        <f t="array" ref="J447">IF(NOT(H447=""),AND(C447:H447&gt;B447:G447),IF(NOT(G447=""),AND(C447:G447&gt;B447:F447),IF(NOT(F447=""),AND(C447:F447&gt;B447:E447),AND(C447:E447&gt;B447:D447))))</f>
        <v>0</v>
      </c>
      <c r="K447" s="1" t="b">
        <f t="array" ref="K447">IF(NOT(H447=""),AND(C447:H447&lt;B447:G447),IF(NOT(G447=""),AND(C447:G447&lt;B447:F447),IF(NOT(F447=""),AND(C447:F447&lt;B447:E447),AND(C447:E447&lt;B447:D447))))</f>
        <v>0</v>
      </c>
      <c r="L447" s="1" t="b">
        <f t="array" ref="L447">IF(NOT(H447=""),AND(AND(ABS(C447:H447-B447:G447)&gt;0),AND(ABS(C447:H447-B447:G447)&lt;4)),IF(NOT(G447=""),AND(AND(ABS(C447:G447-B447:F447)&gt;0),AND(ABS(C447:G447-B447:F447)&lt;4)),IF(NOT(F447=""),AND(AND(ABS(C447:F447-B447:E447)&gt;0),AND(ABS(C447:F447-B447:E447)&lt;4)),AND(AND(ABS(C447:E447-B447:D447)&gt;0),AND(ABS(C447:E447-B447:D447)&lt;4)))))</f>
        <v>0</v>
      </c>
      <c r="M447" s="1" t="b">
        <f t="shared" si="1"/>
        <v>0</v>
      </c>
    </row>
    <row r="448" ht="15.75" customHeight="1">
      <c r="A448" s="1" t="s">
        <v>457</v>
      </c>
      <c r="B448" s="1">
        <f>IFERROR(__xludf.DUMMYFUNCTION("SPLIT(A448,"" "")"),49.0)</f>
        <v>49</v>
      </c>
      <c r="C448" s="1">
        <f>IFERROR(__xludf.DUMMYFUNCTION("""COMPUTED_VALUE"""),45.0)</f>
        <v>45</v>
      </c>
      <c r="D448" s="1">
        <f>IFERROR(__xludf.DUMMYFUNCTION("""COMPUTED_VALUE"""),43.0)</f>
        <v>43</v>
      </c>
      <c r="E448" s="1">
        <f>IFERROR(__xludf.DUMMYFUNCTION("""COMPUTED_VALUE"""),41.0)</f>
        <v>41</v>
      </c>
      <c r="F448" s="2">
        <f>IFERROR(__xludf.DUMMYFUNCTION("""COMPUTED_VALUE"""),40.0)</f>
        <v>40</v>
      </c>
      <c r="J448" s="1" t="b">
        <f t="array" ref="J448">IF(NOT(H448=""),AND(C448:H448&gt;B448:G448),IF(NOT(G448=""),AND(C448:G448&gt;B448:F448),IF(NOT(F448=""),AND(C448:F448&gt;B448:E448),AND(C448:E448&gt;B448:D448))))</f>
        <v>0</v>
      </c>
      <c r="K448" s="1" t="b">
        <f t="array" ref="K448">IF(NOT(H448=""),AND(C448:H448&lt;B448:G448),IF(NOT(G448=""),AND(C448:G448&lt;B448:F448),IF(NOT(F448=""),AND(C448:F448&lt;B448:E448),AND(C448:E448&lt;B448:D448))))</f>
        <v>1</v>
      </c>
      <c r="L448" s="1" t="b">
        <f t="array" ref="L448">IF(NOT(H448=""),AND(AND(ABS(C448:H448-B448:G448)&gt;0),AND(ABS(C448:H448-B448:G448)&lt;4)),IF(NOT(G448=""),AND(AND(ABS(C448:G448-B448:F448)&gt;0),AND(ABS(C448:G448-B448:F448)&lt;4)),IF(NOT(F448=""),AND(AND(ABS(C448:F448-B448:E448)&gt;0),AND(ABS(C448:F448-B448:E448)&lt;4)),AND(AND(ABS(C448:E448-B448:D448)&gt;0),AND(ABS(C448:E448-B448:D448)&lt;4)))))</f>
        <v>0</v>
      </c>
      <c r="M448" s="1" t="b">
        <f t="shared" si="1"/>
        <v>0</v>
      </c>
    </row>
    <row r="449" ht="15.75" customHeight="1">
      <c r="A449" s="1" t="s">
        <v>458</v>
      </c>
      <c r="B449" s="1">
        <f>IFERROR(__xludf.DUMMYFUNCTION("SPLIT(A449,"" "")"),71.0)</f>
        <v>71</v>
      </c>
      <c r="C449" s="1">
        <f>IFERROR(__xludf.DUMMYFUNCTION("""COMPUTED_VALUE"""),67.0)</f>
        <v>67</v>
      </c>
      <c r="D449" s="1">
        <f>IFERROR(__xludf.DUMMYFUNCTION("""COMPUTED_VALUE"""),66.0)</f>
        <v>66</v>
      </c>
      <c r="E449" s="1">
        <f>IFERROR(__xludf.DUMMYFUNCTION("""COMPUTED_VALUE"""),64.0)</f>
        <v>64</v>
      </c>
      <c r="F449" s="1">
        <f>IFERROR(__xludf.DUMMYFUNCTION("""COMPUTED_VALUE"""),61.0)</f>
        <v>61</v>
      </c>
      <c r="G449" s="2">
        <f>IFERROR(__xludf.DUMMYFUNCTION("""COMPUTED_VALUE"""),63.0)</f>
        <v>63</v>
      </c>
      <c r="J449" s="1" t="b">
        <f t="array" ref="J449">IF(NOT(H449=""),AND(C449:H449&gt;B449:G449),IF(NOT(G449=""),AND(C449:G449&gt;B449:F449),IF(NOT(F449=""),AND(C449:F449&gt;B449:E449),AND(C449:E449&gt;B449:D449))))</f>
        <v>0</v>
      </c>
      <c r="K449" s="1" t="b">
        <f t="array" ref="K449">IF(NOT(H449=""),AND(C449:H449&lt;B449:G449),IF(NOT(G449=""),AND(C449:G449&lt;B449:F449),IF(NOT(F449=""),AND(C449:F449&lt;B449:E449),AND(C449:E449&lt;B449:D449))))</f>
        <v>0</v>
      </c>
      <c r="L449" s="1" t="b">
        <f t="array" ref="L449">IF(NOT(H449=""),AND(AND(ABS(C449:H449-B449:G449)&gt;0),AND(ABS(C449:H449-B449:G449)&lt;4)),IF(NOT(G449=""),AND(AND(ABS(C449:G449-B449:F449)&gt;0),AND(ABS(C449:G449-B449:F449)&lt;4)),IF(NOT(F449=""),AND(AND(ABS(C449:F449-B449:E449)&gt;0),AND(ABS(C449:F449-B449:E449)&lt;4)),AND(AND(ABS(C449:E449-B449:D449)&gt;0),AND(ABS(C449:E449-B449:D449)&lt;4)))))</f>
        <v>0</v>
      </c>
      <c r="M449" s="1" t="b">
        <f t="shared" si="1"/>
        <v>0</v>
      </c>
    </row>
    <row r="450" ht="15.75" customHeight="1">
      <c r="A450" s="1" t="s">
        <v>459</v>
      </c>
      <c r="B450" s="1">
        <f>IFERROR(__xludf.DUMMYFUNCTION("SPLIT(A450,"" "")"),19.0)</f>
        <v>19</v>
      </c>
      <c r="C450" s="1">
        <f>IFERROR(__xludf.DUMMYFUNCTION("""COMPUTED_VALUE"""),15.0)</f>
        <v>15</v>
      </c>
      <c r="D450" s="1">
        <f>IFERROR(__xludf.DUMMYFUNCTION("""COMPUTED_VALUE"""),12.0)</f>
        <v>12</v>
      </c>
      <c r="E450" s="1">
        <f>IFERROR(__xludf.DUMMYFUNCTION("""COMPUTED_VALUE"""),11.0)</f>
        <v>11</v>
      </c>
      <c r="F450" s="1">
        <f>IFERROR(__xludf.DUMMYFUNCTION("""COMPUTED_VALUE"""),10.0)</f>
        <v>10</v>
      </c>
      <c r="G450" s="2">
        <f>IFERROR(__xludf.DUMMYFUNCTION("""COMPUTED_VALUE"""),10.0)</f>
        <v>10</v>
      </c>
      <c r="J450" s="1" t="b">
        <f t="array" ref="J450">IF(NOT(H450=""),AND(C450:H450&gt;B450:G450),IF(NOT(G450=""),AND(C450:G450&gt;B450:F450),IF(NOT(F450=""),AND(C450:F450&gt;B450:E450),AND(C450:E450&gt;B450:D450))))</f>
        <v>0</v>
      </c>
      <c r="K450" s="1" t="b">
        <f t="array" ref="K450">IF(NOT(H450=""),AND(C450:H450&lt;B450:G450),IF(NOT(G450=""),AND(C450:G450&lt;B450:F450),IF(NOT(F450=""),AND(C450:F450&lt;B450:E450),AND(C450:E450&lt;B450:D450))))</f>
        <v>0</v>
      </c>
      <c r="L450" s="1" t="b">
        <f t="array" ref="L450">IF(NOT(H450=""),AND(AND(ABS(C450:H450-B450:G450)&gt;0),AND(ABS(C450:H450-B450:G450)&lt;4)),IF(NOT(G450=""),AND(AND(ABS(C450:G450-B450:F450)&gt;0),AND(ABS(C450:G450-B450:F450)&lt;4)),IF(NOT(F450=""),AND(AND(ABS(C450:F450-B450:E450)&gt;0),AND(ABS(C450:F450-B450:E450)&lt;4)),AND(AND(ABS(C450:E450-B450:D450)&gt;0),AND(ABS(C450:E450-B450:D450)&lt;4)))))</f>
        <v>0</v>
      </c>
      <c r="M450" s="1" t="b">
        <f t="shared" si="1"/>
        <v>0</v>
      </c>
    </row>
    <row r="451" ht="15.75" customHeight="1">
      <c r="A451" s="1" t="s">
        <v>460</v>
      </c>
      <c r="B451" s="1">
        <f>IFERROR(__xludf.DUMMYFUNCTION("SPLIT(A451,"" "")"),89.0)</f>
        <v>89</v>
      </c>
      <c r="C451" s="1">
        <f>IFERROR(__xludf.DUMMYFUNCTION("""COMPUTED_VALUE"""),85.0)</f>
        <v>85</v>
      </c>
      <c r="D451" s="1">
        <f>IFERROR(__xludf.DUMMYFUNCTION("""COMPUTED_VALUE"""),84.0)</f>
        <v>84</v>
      </c>
      <c r="E451" s="1">
        <f>IFERROR(__xludf.DUMMYFUNCTION("""COMPUTED_VALUE"""),82.0)</f>
        <v>82</v>
      </c>
      <c r="F451" s="2">
        <f>IFERROR(__xludf.DUMMYFUNCTION("""COMPUTED_VALUE"""),78.0)</f>
        <v>78</v>
      </c>
      <c r="J451" s="1" t="b">
        <f t="array" ref="J451">IF(NOT(H451=""),AND(C451:H451&gt;B451:G451),IF(NOT(G451=""),AND(C451:G451&gt;B451:F451),IF(NOT(F451=""),AND(C451:F451&gt;B451:E451),AND(C451:E451&gt;B451:D451))))</f>
        <v>0</v>
      </c>
      <c r="K451" s="1" t="b">
        <f t="array" ref="K451">IF(NOT(H451=""),AND(C451:H451&lt;B451:G451),IF(NOT(G451=""),AND(C451:G451&lt;B451:F451),IF(NOT(F451=""),AND(C451:F451&lt;B451:E451),AND(C451:E451&lt;B451:D451))))</f>
        <v>1</v>
      </c>
      <c r="L451" s="1" t="b">
        <f t="array" ref="L451">IF(NOT(H451=""),AND(AND(ABS(C451:H451-B451:G451)&gt;0),AND(ABS(C451:H451-B451:G451)&lt;4)),IF(NOT(G451=""),AND(AND(ABS(C451:G451-B451:F451)&gt;0),AND(ABS(C451:G451-B451:F451)&lt;4)),IF(NOT(F451=""),AND(AND(ABS(C451:F451-B451:E451)&gt;0),AND(ABS(C451:F451-B451:E451)&lt;4)),AND(AND(ABS(C451:E451-B451:D451)&gt;0),AND(ABS(C451:E451-B451:D451)&lt;4)))))</f>
        <v>0</v>
      </c>
      <c r="M451" s="1" t="b">
        <f t="shared" si="1"/>
        <v>0</v>
      </c>
    </row>
    <row r="452" ht="15.75" customHeight="1">
      <c r="A452" s="1" t="s">
        <v>461</v>
      </c>
      <c r="B452" s="1">
        <f>IFERROR(__xludf.DUMMYFUNCTION("SPLIT(A452,"" "")"),42.0)</f>
        <v>42</v>
      </c>
      <c r="C452" s="1">
        <f>IFERROR(__xludf.DUMMYFUNCTION("""COMPUTED_VALUE"""),38.0)</f>
        <v>38</v>
      </c>
      <c r="D452" s="1">
        <f>IFERROR(__xludf.DUMMYFUNCTION("""COMPUTED_VALUE"""),35.0)</f>
        <v>35</v>
      </c>
      <c r="E452" s="1">
        <f>IFERROR(__xludf.DUMMYFUNCTION("""COMPUTED_VALUE"""),34.0)</f>
        <v>34</v>
      </c>
      <c r="F452" s="1">
        <f>IFERROR(__xludf.DUMMYFUNCTION("""COMPUTED_VALUE"""),32.0)</f>
        <v>32</v>
      </c>
      <c r="G452" s="1">
        <f>IFERROR(__xludf.DUMMYFUNCTION("""COMPUTED_VALUE"""),30.0)</f>
        <v>30</v>
      </c>
      <c r="H452" s="2">
        <f>IFERROR(__xludf.DUMMYFUNCTION("""COMPUTED_VALUE"""),25.0)</f>
        <v>25</v>
      </c>
      <c r="J452" s="1" t="b">
        <f t="array" ref="J452">IF(NOT(H452=""),AND(C452:H452&gt;B452:G452),IF(NOT(G452=""),AND(C452:G452&gt;B452:F452),IF(NOT(F452=""),AND(C452:F452&gt;B452:E452),AND(C452:E452&gt;B452:D452))))</f>
        <v>0</v>
      </c>
      <c r="K452" s="1" t="b">
        <f t="array" ref="K452">IF(NOT(H452=""),AND(C452:H452&lt;B452:G452),IF(NOT(G452=""),AND(C452:G452&lt;B452:F452),IF(NOT(F452=""),AND(C452:F452&lt;B452:E452),AND(C452:E452&lt;B452:D452))))</f>
        <v>1</v>
      </c>
      <c r="L452" s="1" t="b">
        <f t="array" ref="L452">IF(NOT(H452=""),AND(AND(ABS(C452:H452-B452:G452)&gt;0),AND(ABS(C452:H452-B452:G452)&lt;4)),IF(NOT(G452=""),AND(AND(ABS(C452:G452-B452:F452)&gt;0),AND(ABS(C452:G452-B452:F452)&lt;4)),IF(NOT(F452=""),AND(AND(ABS(C452:F452-B452:E452)&gt;0),AND(ABS(C452:F452-B452:E452)&lt;4)),AND(AND(ABS(C452:E452-B452:D452)&gt;0),AND(ABS(C452:E452-B452:D452)&lt;4)))))</f>
        <v>0</v>
      </c>
      <c r="M452" s="1" t="b">
        <f t="shared" si="1"/>
        <v>0</v>
      </c>
    </row>
    <row r="453" ht="15.75" customHeight="1">
      <c r="A453" s="1" t="s">
        <v>462</v>
      </c>
      <c r="B453" s="1">
        <f>IFERROR(__xludf.DUMMYFUNCTION("SPLIT(A453,"" "")"),12.0)</f>
        <v>12</v>
      </c>
      <c r="C453" s="1">
        <f>IFERROR(__xludf.DUMMYFUNCTION("""COMPUTED_VALUE"""),8.0)</f>
        <v>8</v>
      </c>
      <c r="D453" s="1">
        <f>IFERROR(__xludf.DUMMYFUNCTION("""COMPUTED_VALUE"""),11.0)</f>
        <v>11</v>
      </c>
      <c r="E453" s="1">
        <f>IFERROR(__xludf.DUMMYFUNCTION("""COMPUTED_VALUE"""),8.0)</f>
        <v>8</v>
      </c>
      <c r="F453" s="2">
        <f>IFERROR(__xludf.DUMMYFUNCTION("""COMPUTED_VALUE"""),5.0)</f>
        <v>5</v>
      </c>
      <c r="J453" s="1" t="b">
        <f t="array" ref="J453">IF(NOT(H453=""),AND(C453:H453&gt;B453:G453),IF(NOT(G453=""),AND(C453:G453&gt;B453:F453),IF(NOT(F453=""),AND(C453:F453&gt;B453:E453),AND(C453:E453&gt;B453:D453))))</f>
        <v>0</v>
      </c>
      <c r="K453" s="1" t="b">
        <f t="array" ref="K453">IF(NOT(H453=""),AND(C453:H453&lt;B453:G453),IF(NOT(G453=""),AND(C453:G453&lt;B453:F453),IF(NOT(F453=""),AND(C453:F453&lt;B453:E453),AND(C453:E453&lt;B453:D453))))</f>
        <v>0</v>
      </c>
      <c r="L453" s="1" t="b">
        <f t="array" ref="L453">IF(NOT(H453=""),AND(AND(ABS(C453:H453-B453:G453)&gt;0),AND(ABS(C453:H453-B453:G453)&lt;4)),IF(NOT(G453=""),AND(AND(ABS(C453:G453-B453:F453)&gt;0),AND(ABS(C453:G453-B453:F453)&lt;4)),IF(NOT(F453=""),AND(AND(ABS(C453:F453-B453:E453)&gt;0),AND(ABS(C453:F453-B453:E453)&lt;4)),AND(AND(ABS(C453:E453-B453:D453)&gt;0),AND(ABS(C453:E453-B453:D453)&lt;4)))))</f>
        <v>0</v>
      </c>
      <c r="M453" s="1" t="b">
        <f t="shared" si="1"/>
        <v>0</v>
      </c>
    </row>
    <row r="454" ht="15.75" customHeight="1">
      <c r="A454" s="1" t="s">
        <v>463</v>
      </c>
      <c r="B454" s="1">
        <f>IFERROR(__xludf.DUMMYFUNCTION("SPLIT(A454,"" "")"),47.0)</f>
        <v>47</v>
      </c>
      <c r="C454" s="1">
        <f>IFERROR(__xludf.DUMMYFUNCTION("""COMPUTED_VALUE"""),43.0)</f>
        <v>43</v>
      </c>
      <c r="D454" s="1">
        <f>IFERROR(__xludf.DUMMYFUNCTION("""COMPUTED_VALUE"""),40.0)</f>
        <v>40</v>
      </c>
      <c r="E454" s="1">
        <f>IFERROR(__xludf.DUMMYFUNCTION("""COMPUTED_VALUE"""),38.0)</f>
        <v>38</v>
      </c>
      <c r="F454" s="1">
        <f>IFERROR(__xludf.DUMMYFUNCTION("""COMPUTED_VALUE"""),39.0)</f>
        <v>39</v>
      </c>
      <c r="G454" s="2">
        <f>IFERROR(__xludf.DUMMYFUNCTION("""COMPUTED_VALUE"""),42.0)</f>
        <v>42</v>
      </c>
      <c r="J454" s="1" t="b">
        <f t="array" ref="J454">IF(NOT(H454=""),AND(C454:H454&gt;B454:G454),IF(NOT(G454=""),AND(C454:G454&gt;B454:F454),IF(NOT(F454=""),AND(C454:F454&gt;B454:E454),AND(C454:E454&gt;B454:D454))))</f>
        <v>0</v>
      </c>
      <c r="K454" s="1" t="b">
        <f t="array" ref="K454">IF(NOT(H454=""),AND(C454:H454&lt;B454:G454),IF(NOT(G454=""),AND(C454:G454&lt;B454:F454),IF(NOT(F454=""),AND(C454:F454&lt;B454:E454),AND(C454:E454&lt;B454:D454))))</f>
        <v>0</v>
      </c>
      <c r="L454" s="1" t="b">
        <f t="array" ref="L454">IF(NOT(H454=""),AND(AND(ABS(C454:H454-B454:G454)&gt;0),AND(ABS(C454:H454-B454:G454)&lt;4)),IF(NOT(G454=""),AND(AND(ABS(C454:G454-B454:F454)&gt;0),AND(ABS(C454:G454-B454:F454)&lt;4)),IF(NOT(F454=""),AND(AND(ABS(C454:F454-B454:E454)&gt;0),AND(ABS(C454:F454-B454:E454)&lt;4)),AND(AND(ABS(C454:E454-B454:D454)&gt;0),AND(ABS(C454:E454-B454:D454)&lt;4)))))</f>
        <v>0</v>
      </c>
      <c r="M454" s="1" t="b">
        <f t="shared" si="1"/>
        <v>0</v>
      </c>
    </row>
    <row r="455" ht="15.75" customHeight="1">
      <c r="A455" s="1" t="s">
        <v>464</v>
      </c>
      <c r="B455" s="1">
        <f>IFERROR(__xludf.DUMMYFUNCTION("SPLIT(A455,"" "")"),79.0)</f>
        <v>79</v>
      </c>
      <c r="C455" s="1">
        <f>IFERROR(__xludf.DUMMYFUNCTION("""COMPUTED_VALUE"""),75.0)</f>
        <v>75</v>
      </c>
      <c r="D455" s="1">
        <f>IFERROR(__xludf.DUMMYFUNCTION("""COMPUTED_VALUE"""),72.0)</f>
        <v>72</v>
      </c>
      <c r="E455" s="1">
        <f>IFERROR(__xludf.DUMMYFUNCTION("""COMPUTED_VALUE"""),71.0)</f>
        <v>71</v>
      </c>
      <c r="F455" s="1">
        <f>IFERROR(__xludf.DUMMYFUNCTION("""COMPUTED_VALUE"""),73.0)</f>
        <v>73</v>
      </c>
      <c r="G455" s="2">
        <f>IFERROR(__xludf.DUMMYFUNCTION("""COMPUTED_VALUE"""),73.0)</f>
        <v>73</v>
      </c>
      <c r="J455" s="1" t="b">
        <f t="array" ref="J455">IF(NOT(H455=""),AND(C455:H455&gt;B455:G455),IF(NOT(G455=""),AND(C455:G455&gt;B455:F455),IF(NOT(F455=""),AND(C455:F455&gt;B455:E455),AND(C455:E455&gt;B455:D455))))</f>
        <v>0</v>
      </c>
      <c r="K455" s="1" t="b">
        <f t="array" ref="K455">IF(NOT(H455=""),AND(C455:H455&lt;B455:G455),IF(NOT(G455=""),AND(C455:G455&lt;B455:F455),IF(NOT(F455=""),AND(C455:F455&lt;B455:E455),AND(C455:E455&lt;B455:D455))))</f>
        <v>0</v>
      </c>
      <c r="L455" s="1" t="b">
        <f t="array" ref="L455">IF(NOT(H455=""),AND(AND(ABS(C455:H455-B455:G455)&gt;0),AND(ABS(C455:H455-B455:G455)&lt;4)),IF(NOT(G455=""),AND(AND(ABS(C455:G455-B455:F455)&gt;0),AND(ABS(C455:G455-B455:F455)&lt;4)),IF(NOT(F455=""),AND(AND(ABS(C455:F455-B455:E455)&gt;0),AND(ABS(C455:F455-B455:E455)&lt;4)),AND(AND(ABS(C455:E455-B455:D455)&gt;0),AND(ABS(C455:E455-B455:D455)&lt;4)))))</f>
        <v>0</v>
      </c>
      <c r="M455" s="1" t="b">
        <f t="shared" si="1"/>
        <v>0</v>
      </c>
    </row>
    <row r="456" ht="15.75" customHeight="1">
      <c r="A456" s="1" t="s">
        <v>465</v>
      </c>
      <c r="B456" s="1">
        <f>IFERROR(__xludf.DUMMYFUNCTION("SPLIT(A456,"" "")"),77.0)</f>
        <v>77</v>
      </c>
      <c r="C456" s="1">
        <f>IFERROR(__xludf.DUMMYFUNCTION("""COMPUTED_VALUE"""),73.0)</f>
        <v>73</v>
      </c>
      <c r="D456" s="1">
        <f>IFERROR(__xludf.DUMMYFUNCTION("""COMPUTED_VALUE"""),72.0)</f>
        <v>72</v>
      </c>
      <c r="E456" s="1">
        <f>IFERROR(__xludf.DUMMYFUNCTION("""COMPUTED_VALUE"""),70.0)</f>
        <v>70</v>
      </c>
      <c r="F456" s="1">
        <f>IFERROR(__xludf.DUMMYFUNCTION("""COMPUTED_VALUE"""),73.0)</f>
        <v>73</v>
      </c>
      <c r="G456" s="2">
        <f>IFERROR(__xludf.DUMMYFUNCTION("""COMPUTED_VALUE"""),69.0)</f>
        <v>69</v>
      </c>
      <c r="J456" s="1" t="b">
        <f t="array" ref="J456">IF(NOT(H456=""),AND(C456:H456&gt;B456:G456),IF(NOT(G456=""),AND(C456:G456&gt;B456:F456),IF(NOT(F456=""),AND(C456:F456&gt;B456:E456),AND(C456:E456&gt;B456:D456))))</f>
        <v>0</v>
      </c>
      <c r="K456" s="1" t="b">
        <f t="array" ref="K456">IF(NOT(H456=""),AND(C456:H456&lt;B456:G456),IF(NOT(G456=""),AND(C456:G456&lt;B456:F456),IF(NOT(F456=""),AND(C456:F456&lt;B456:E456),AND(C456:E456&lt;B456:D456))))</f>
        <v>0</v>
      </c>
      <c r="L456" s="1" t="b">
        <f t="array" ref="L456">IF(NOT(H456=""),AND(AND(ABS(C456:H456-B456:G456)&gt;0),AND(ABS(C456:H456-B456:G456)&lt;4)),IF(NOT(G456=""),AND(AND(ABS(C456:G456-B456:F456)&gt;0),AND(ABS(C456:G456-B456:F456)&lt;4)),IF(NOT(F456=""),AND(AND(ABS(C456:F456-B456:E456)&gt;0),AND(ABS(C456:F456-B456:E456)&lt;4)),AND(AND(ABS(C456:E456-B456:D456)&gt;0),AND(ABS(C456:E456-B456:D456)&lt;4)))))</f>
        <v>0</v>
      </c>
      <c r="M456" s="1" t="b">
        <f t="shared" si="1"/>
        <v>0</v>
      </c>
    </row>
    <row r="457" ht="15.75" customHeight="1">
      <c r="A457" s="1" t="s">
        <v>466</v>
      </c>
      <c r="B457" s="1">
        <f>IFERROR(__xludf.DUMMYFUNCTION("SPLIT(A457,"" "")"),87.0)</f>
        <v>87</v>
      </c>
      <c r="C457" s="1">
        <f>IFERROR(__xludf.DUMMYFUNCTION("""COMPUTED_VALUE"""),83.0)</f>
        <v>83</v>
      </c>
      <c r="D457" s="1">
        <f>IFERROR(__xludf.DUMMYFUNCTION("""COMPUTED_VALUE"""),81.0)</f>
        <v>81</v>
      </c>
      <c r="E457" s="1">
        <f>IFERROR(__xludf.DUMMYFUNCTION("""COMPUTED_VALUE"""),78.0)</f>
        <v>78</v>
      </c>
      <c r="F457" s="1">
        <f>IFERROR(__xludf.DUMMYFUNCTION("""COMPUTED_VALUE"""),80.0)</f>
        <v>80</v>
      </c>
      <c r="G457" s="1">
        <f>IFERROR(__xludf.DUMMYFUNCTION("""COMPUTED_VALUE"""),78.0)</f>
        <v>78</v>
      </c>
      <c r="H457" s="1">
        <f>IFERROR(__xludf.DUMMYFUNCTION("""COMPUTED_VALUE"""),75.0)</f>
        <v>75</v>
      </c>
      <c r="I457" s="1">
        <f>IFERROR(__xludf.DUMMYFUNCTION("""COMPUTED_VALUE"""),69.0)</f>
        <v>69</v>
      </c>
      <c r="J457" s="1" t="b">
        <f t="array" ref="J457">IF(NOT(H457=""),AND(C457:H457&gt;B457:G457),IF(NOT(G457=""),AND(C457:G457&gt;B457:F457),IF(NOT(F457=""),AND(C457:F457&gt;B457:E457),AND(C457:E457&gt;B457:D457))))</f>
        <v>0</v>
      </c>
      <c r="K457" s="1" t="b">
        <f t="array" ref="K457">IF(NOT(H457=""),AND(C457:H457&lt;B457:G457),IF(NOT(G457=""),AND(C457:G457&lt;B457:F457),IF(NOT(F457=""),AND(C457:F457&lt;B457:E457),AND(C457:E457&lt;B457:D457))))</f>
        <v>0</v>
      </c>
      <c r="L457" s="1" t="b">
        <f t="array" ref="L457">IF(NOT(H457=""),AND(AND(ABS(C457:H457-B457:G457)&gt;0),AND(ABS(C457:H457-B457:G457)&lt;4)),IF(NOT(G457=""),AND(AND(ABS(C457:G457-B457:F457)&gt;0),AND(ABS(C457:G457-B457:F457)&lt;4)),IF(NOT(F457=""),AND(AND(ABS(C457:F457-B457:E457)&gt;0),AND(ABS(C457:F457-B457:E457)&lt;4)),AND(AND(ABS(C457:E457-B457:D457)&gt;0),AND(ABS(C457:E457-B457:D457)&lt;4)))))</f>
        <v>0</v>
      </c>
      <c r="M457" s="1" t="b">
        <f t="shared" si="1"/>
        <v>0</v>
      </c>
    </row>
    <row r="458" ht="15.75" customHeight="1">
      <c r="A458" s="1" t="s">
        <v>467</v>
      </c>
      <c r="B458" s="1">
        <f>IFERROR(__xludf.DUMMYFUNCTION("SPLIT(A458,"" "")"),16.0)</f>
        <v>16</v>
      </c>
      <c r="C458" s="1">
        <f>IFERROR(__xludf.DUMMYFUNCTION("""COMPUTED_VALUE"""),12.0)</f>
        <v>12</v>
      </c>
      <c r="D458" s="1">
        <f>IFERROR(__xludf.DUMMYFUNCTION("""COMPUTED_VALUE"""),11.0)</f>
        <v>11</v>
      </c>
      <c r="E458" s="1">
        <f>IFERROR(__xludf.DUMMYFUNCTION("""COMPUTED_VALUE"""),9.0)</f>
        <v>9</v>
      </c>
      <c r="F458" s="1">
        <f>IFERROR(__xludf.DUMMYFUNCTION("""COMPUTED_VALUE"""),9.0)</f>
        <v>9</v>
      </c>
      <c r="G458" s="1">
        <f>IFERROR(__xludf.DUMMYFUNCTION("""COMPUTED_VALUE"""),7.0)</f>
        <v>7</v>
      </c>
      <c r="H458" s="2">
        <f>IFERROR(__xludf.DUMMYFUNCTION("""COMPUTED_VALUE"""),5.0)</f>
        <v>5</v>
      </c>
      <c r="J458" s="1" t="b">
        <f t="array" ref="J458">IF(NOT(H458=""),AND(C458:H458&gt;B458:G458),IF(NOT(G458=""),AND(C458:G458&gt;B458:F458),IF(NOT(F458=""),AND(C458:F458&gt;B458:E458),AND(C458:E458&gt;B458:D458))))</f>
        <v>0</v>
      </c>
      <c r="K458" s="1" t="b">
        <f t="array" ref="K458">IF(NOT(H458=""),AND(C458:H458&lt;B458:G458),IF(NOT(G458=""),AND(C458:G458&lt;B458:F458),IF(NOT(F458=""),AND(C458:F458&lt;B458:E458),AND(C458:E458&lt;B458:D458))))</f>
        <v>0</v>
      </c>
      <c r="L458" s="1" t="b">
        <f t="array" ref="L458">IF(NOT(H458=""),AND(AND(ABS(C458:H458-B458:G458)&gt;0),AND(ABS(C458:H458-B458:G458)&lt;4)),IF(NOT(G458=""),AND(AND(ABS(C458:G458-B458:F458)&gt;0),AND(ABS(C458:G458-B458:F458)&lt;4)),IF(NOT(F458=""),AND(AND(ABS(C458:F458-B458:E458)&gt;0),AND(ABS(C458:F458-B458:E458)&lt;4)),AND(AND(ABS(C458:E458-B458:D458)&gt;0),AND(ABS(C458:E458-B458:D458)&lt;4)))))</f>
        <v>0</v>
      </c>
      <c r="M458" s="1" t="b">
        <f t="shared" si="1"/>
        <v>0</v>
      </c>
    </row>
    <row r="459" ht="15.75" customHeight="1">
      <c r="A459" s="1" t="s">
        <v>468</v>
      </c>
      <c r="B459" s="1">
        <f>IFERROR(__xludf.DUMMYFUNCTION("SPLIT(A459,"" "")"),70.0)</f>
        <v>70</v>
      </c>
      <c r="C459" s="1">
        <f>IFERROR(__xludf.DUMMYFUNCTION("""COMPUTED_VALUE"""),66.0)</f>
        <v>66</v>
      </c>
      <c r="D459" s="1">
        <f>IFERROR(__xludf.DUMMYFUNCTION("""COMPUTED_VALUE"""),66.0)</f>
        <v>66</v>
      </c>
      <c r="E459" s="1">
        <f>IFERROR(__xludf.DUMMYFUNCTION("""COMPUTED_VALUE"""),64.0)</f>
        <v>64</v>
      </c>
      <c r="F459" s="1">
        <f>IFERROR(__xludf.DUMMYFUNCTION("""COMPUTED_VALUE"""),62.0)</f>
        <v>62</v>
      </c>
      <c r="G459" s="2">
        <f>IFERROR(__xludf.DUMMYFUNCTION("""COMPUTED_VALUE"""),64.0)</f>
        <v>64</v>
      </c>
      <c r="J459" s="1" t="b">
        <f t="array" ref="J459">IF(NOT(H459=""),AND(C459:H459&gt;B459:G459),IF(NOT(G459=""),AND(C459:G459&gt;B459:F459),IF(NOT(F459=""),AND(C459:F459&gt;B459:E459),AND(C459:E459&gt;B459:D459))))</f>
        <v>0</v>
      </c>
      <c r="K459" s="1" t="b">
        <f t="array" ref="K459">IF(NOT(H459=""),AND(C459:H459&lt;B459:G459),IF(NOT(G459=""),AND(C459:G459&lt;B459:F459),IF(NOT(F459=""),AND(C459:F459&lt;B459:E459),AND(C459:E459&lt;B459:D459))))</f>
        <v>0</v>
      </c>
      <c r="L459" s="1" t="b">
        <f t="array" ref="L459">IF(NOT(H459=""),AND(AND(ABS(C459:H459-B459:G459)&gt;0),AND(ABS(C459:H459-B459:G459)&lt;4)),IF(NOT(G459=""),AND(AND(ABS(C459:G459-B459:F459)&gt;0),AND(ABS(C459:G459-B459:F459)&lt;4)),IF(NOT(F459=""),AND(AND(ABS(C459:F459-B459:E459)&gt;0),AND(ABS(C459:F459-B459:E459)&lt;4)),AND(AND(ABS(C459:E459-B459:D459)&gt;0),AND(ABS(C459:E459-B459:D459)&lt;4)))))</f>
        <v>0</v>
      </c>
      <c r="M459" s="1" t="b">
        <f t="shared" si="1"/>
        <v>0</v>
      </c>
    </row>
    <row r="460" ht="15.75" customHeight="1">
      <c r="A460" s="1" t="s">
        <v>469</v>
      </c>
      <c r="B460" s="1">
        <f>IFERROR(__xludf.DUMMYFUNCTION("SPLIT(A460,"" "")"),55.0)</f>
        <v>55</v>
      </c>
      <c r="C460" s="1">
        <f>IFERROR(__xludf.DUMMYFUNCTION("""COMPUTED_VALUE"""),51.0)</f>
        <v>51</v>
      </c>
      <c r="D460" s="1">
        <f>IFERROR(__xludf.DUMMYFUNCTION("""COMPUTED_VALUE"""),48.0)</f>
        <v>48</v>
      </c>
      <c r="E460" s="1">
        <f>IFERROR(__xludf.DUMMYFUNCTION("""COMPUTED_VALUE"""),48.0)</f>
        <v>48</v>
      </c>
      <c r="F460" s="2">
        <f>IFERROR(__xludf.DUMMYFUNCTION("""COMPUTED_VALUE"""),48.0)</f>
        <v>48</v>
      </c>
      <c r="J460" s="1" t="b">
        <f t="array" ref="J460">IF(NOT(H460=""),AND(C460:H460&gt;B460:G460),IF(NOT(G460=""),AND(C460:G460&gt;B460:F460),IF(NOT(F460=""),AND(C460:F460&gt;B460:E460),AND(C460:E460&gt;B460:D460))))</f>
        <v>0</v>
      </c>
      <c r="K460" s="1" t="b">
        <f t="array" ref="K460">IF(NOT(H460=""),AND(C460:H460&lt;B460:G460),IF(NOT(G460=""),AND(C460:G460&lt;B460:F460),IF(NOT(F460=""),AND(C460:F460&lt;B460:E460),AND(C460:E460&lt;B460:D460))))</f>
        <v>0</v>
      </c>
      <c r="L460" s="1" t="b">
        <f t="array" ref="L460">IF(NOT(H460=""),AND(AND(ABS(C460:H460-B460:G460)&gt;0),AND(ABS(C460:H460-B460:G460)&lt;4)),IF(NOT(G460=""),AND(AND(ABS(C460:G460-B460:F460)&gt;0),AND(ABS(C460:G460-B460:F460)&lt;4)),IF(NOT(F460=""),AND(AND(ABS(C460:F460-B460:E460)&gt;0),AND(ABS(C460:F460-B460:E460)&lt;4)),AND(AND(ABS(C460:E460-B460:D460)&gt;0),AND(ABS(C460:E460-B460:D460)&lt;4)))))</f>
        <v>0</v>
      </c>
      <c r="M460" s="1" t="b">
        <f t="shared" si="1"/>
        <v>0</v>
      </c>
    </row>
    <row r="461" ht="15.75" customHeight="1">
      <c r="A461" s="1" t="s">
        <v>470</v>
      </c>
      <c r="B461" s="1">
        <f>IFERROR(__xludf.DUMMYFUNCTION("SPLIT(A461,"" "")"),99.0)</f>
        <v>99</v>
      </c>
      <c r="C461" s="1">
        <f>IFERROR(__xludf.DUMMYFUNCTION("""COMPUTED_VALUE"""),95.0)</f>
        <v>95</v>
      </c>
      <c r="D461" s="1">
        <f>IFERROR(__xludf.DUMMYFUNCTION("""COMPUTED_VALUE"""),94.0)</f>
        <v>94</v>
      </c>
      <c r="E461" s="1">
        <f>IFERROR(__xludf.DUMMYFUNCTION("""COMPUTED_VALUE"""),94.0)</f>
        <v>94</v>
      </c>
      <c r="F461" s="1">
        <f>IFERROR(__xludf.DUMMYFUNCTION("""COMPUTED_VALUE"""),91.0)</f>
        <v>91</v>
      </c>
      <c r="G461" s="1">
        <f>IFERROR(__xludf.DUMMYFUNCTION("""COMPUTED_VALUE"""),89.0)</f>
        <v>89</v>
      </c>
      <c r="H461" s="2">
        <f>IFERROR(__xludf.DUMMYFUNCTION("""COMPUTED_VALUE"""),85.0)</f>
        <v>85</v>
      </c>
      <c r="J461" s="1" t="b">
        <f t="array" ref="J461">IF(NOT(H461=""),AND(C461:H461&gt;B461:G461),IF(NOT(G461=""),AND(C461:G461&gt;B461:F461),IF(NOT(F461=""),AND(C461:F461&gt;B461:E461),AND(C461:E461&gt;B461:D461))))</f>
        <v>0</v>
      </c>
      <c r="K461" s="1" t="b">
        <f t="array" ref="K461">IF(NOT(H461=""),AND(C461:H461&lt;B461:G461),IF(NOT(G461=""),AND(C461:G461&lt;B461:F461),IF(NOT(F461=""),AND(C461:F461&lt;B461:E461),AND(C461:E461&lt;B461:D461))))</f>
        <v>0</v>
      </c>
      <c r="L461" s="1" t="b">
        <f t="array" ref="L461">IF(NOT(H461=""),AND(AND(ABS(C461:H461-B461:G461)&gt;0),AND(ABS(C461:H461-B461:G461)&lt;4)),IF(NOT(G461=""),AND(AND(ABS(C461:G461-B461:F461)&gt;0),AND(ABS(C461:G461-B461:F461)&lt;4)),IF(NOT(F461=""),AND(AND(ABS(C461:F461-B461:E461)&gt;0),AND(ABS(C461:F461-B461:E461)&lt;4)),AND(AND(ABS(C461:E461-B461:D461)&gt;0),AND(ABS(C461:E461-B461:D461)&lt;4)))))</f>
        <v>0</v>
      </c>
      <c r="M461" s="1" t="b">
        <f t="shared" si="1"/>
        <v>0</v>
      </c>
    </row>
    <row r="462" ht="15.75" customHeight="1">
      <c r="A462" s="1" t="s">
        <v>471</v>
      </c>
      <c r="B462" s="1">
        <f>IFERROR(__xludf.DUMMYFUNCTION("SPLIT(A462,"" "")"),43.0)</f>
        <v>43</v>
      </c>
      <c r="C462" s="1">
        <f>IFERROR(__xludf.DUMMYFUNCTION("""COMPUTED_VALUE"""),39.0)</f>
        <v>39</v>
      </c>
      <c r="D462" s="1">
        <f>IFERROR(__xludf.DUMMYFUNCTION("""COMPUTED_VALUE"""),38.0)</f>
        <v>38</v>
      </c>
      <c r="E462" s="1">
        <f>IFERROR(__xludf.DUMMYFUNCTION("""COMPUTED_VALUE"""),38.0)</f>
        <v>38</v>
      </c>
      <c r="F462" s="1">
        <f>IFERROR(__xludf.DUMMYFUNCTION("""COMPUTED_VALUE"""),35.0)</f>
        <v>35</v>
      </c>
      <c r="G462" s="1">
        <f>IFERROR(__xludf.DUMMYFUNCTION("""COMPUTED_VALUE"""),32.0)</f>
        <v>32</v>
      </c>
      <c r="H462" s="2">
        <f>IFERROR(__xludf.DUMMYFUNCTION("""COMPUTED_VALUE"""),26.0)</f>
        <v>26</v>
      </c>
      <c r="J462" s="1" t="b">
        <f t="array" ref="J462">IF(NOT(H462=""),AND(C462:H462&gt;B462:G462),IF(NOT(G462=""),AND(C462:G462&gt;B462:F462),IF(NOT(F462=""),AND(C462:F462&gt;B462:E462),AND(C462:E462&gt;B462:D462))))</f>
        <v>0</v>
      </c>
      <c r="K462" s="1" t="b">
        <f t="array" ref="K462">IF(NOT(H462=""),AND(C462:H462&lt;B462:G462),IF(NOT(G462=""),AND(C462:G462&lt;B462:F462),IF(NOT(F462=""),AND(C462:F462&lt;B462:E462),AND(C462:E462&lt;B462:D462))))</f>
        <v>0</v>
      </c>
      <c r="L462" s="1" t="b">
        <f t="array" ref="L462">IF(NOT(H462=""),AND(AND(ABS(C462:H462-B462:G462)&gt;0),AND(ABS(C462:H462-B462:G462)&lt;4)),IF(NOT(G462=""),AND(AND(ABS(C462:G462-B462:F462)&gt;0),AND(ABS(C462:G462-B462:F462)&lt;4)),IF(NOT(F462=""),AND(AND(ABS(C462:F462-B462:E462)&gt;0),AND(ABS(C462:F462-B462:E462)&lt;4)),AND(AND(ABS(C462:E462-B462:D462)&gt;0),AND(ABS(C462:E462-B462:D462)&lt;4)))))</f>
        <v>0</v>
      </c>
      <c r="M462" s="1" t="b">
        <f t="shared" si="1"/>
        <v>0</v>
      </c>
    </row>
    <row r="463" ht="15.75" customHeight="1">
      <c r="A463" s="1" t="s">
        <v>472</v>
      </c>
      <c r="B463" s="1">
        <f>IFERROR(__xludf.DUMMYFUNCTION("SPLIT(A463,"" "")"),51.0)</f>
        <v>51</v>
      </c>
      <c r="C463" s="1">
        <f>IFERROR(__xludf.DUMMYFUNCTION("""COMPUTED_VALUE"""),47.0)</f>
        <v>47</v>
      </c>
      <c r="D463" s="1">
        <f>IFERROR(__xludf.DUMMYFUNCTION("""COMPUTED_VALUE"""),43.0)</f>
        <v>43</v>
      </c>
      <c r="E463" s="1">
        <f>IFERROR(__xludf.DUMMYFUNCTION("""COMPUTED_VALUE"""),41.0)</f>
        <v>41</v>
      </c>
      <c r="F463" s="1">
        <f>IFERROR(__xludf.DUMMYFUNCTION("""COMPUTED_VALUE"""),38.0)</f>
        <v>38</v>
      </c>
      <c r="G463" s="1">
        <f>IFERROR(__xludf.DUMMYFUNCTION("""COMPUTED_VALUE"""),35.0)</f>
        <v>35</v>
      </c>
      <c r="H463" s="2">
        <f>IFERROR(__xludf.DUMMYFUNCTION("""COMPUTED_VALUE"""),33.0)</f>
        <v>33</v>
      </c>
      <c r="J463" s="1" t="b">
        <f t="array" ref="J463">IF(NOT(H463=""),AND(C463:H463&gt;B463:G463),IF(NOT(G463=""),AND(C463:G463&gt;B463:F463),IF(NOT(F463=""),AND(C463:F463&gt;B463:E463),AND(C463:E463&gt;B463:D463))))</f>
        <v>0</v>
      </c>
      <c r="K463" s="1" t="b">
        <f t="array" ref="K463">IF(NOT(H463=""),AND(C463:H463&lt;B463:G463),IF(NOT(G463=""),AND(C463:G463&lt;B463:F463),IF(NOT(F463=""),AND(C463:F463&lt;B463:E463),AND(C463:E463&lt;B463:D463))))</f>
        <v>1</v>
      </c>
      <c r="L463" s="1" t="b">
        <f t="array" ref="L463">IF(NOT(H463=""),AND(AND(ABS(C463:H463-B463:G463)&gt;0),AND(ABS(C463:H463-B463:G463)&lt;4)),IF(NOT(G463=""),AND(AND(ABS(C463:G463-B463:F463)&gt;0),AND(ABS(C463:G463-B463:F463)&lt;4)),IF(NOT(F463=""),AND(AND(ABS(C463:F463-B463:E463)&gt;0),AND(ABS(C463:F463-B463:E463)&lt;4)),AND(AND(ABS(C463:E463-B463:D463)&gt;0),AND(ABS(C463:E463-B463:D463)&lt;4)))))</f>
        <v>0</v>
      </c>
      <c r="M463" s="1" t="b">
        <f t="shared" si="1"/>
        <v>0</v>
      </c>
    </row>
    <row r="464" ht="15.75" customHeight="1">
      <c r="A464" s="1" t="s">
        <v>473</v>
      </c>
      <c r="B464" s="1">
        <f>IFERROR(__xludf.DUMMYFUNCTION("SPLIT(A464,"" "")"),45.0)</f>
        <v>45</v>
      </c>
      <c r="C464" s="1">
        <f>IFERROR(__xludf.DUMMYFUNCTION("""COMPUTED_VALUE"""),41.0)</f>
        <v>41</v>
      </c>
      <c r="D464" s="1">
        <f>IFERROR(__xludf.DUMMYFUNCTION("""COMPUTED_VALUE"""),40.0)</f>
        <v>40</v>
      </c>
      <c r="E464" s="1">
        <f>IFERROR(__xludf.DUMMYFUNCTION("""COMPUTED_VALUE"""),37.0)</f>
        <v>37</v>
      </c>
      <c r="F464" s="1">
        <f>IFERROR(__xludf.DUMMYFUNCTION("""COMPUTED_VALUE"""),33.0)</f>
        <v>33</v>
      </c>
      <c r="G464" s="1">
        <f>IFERROR(__xludf.DUMMYFUNCTION("""COMPUTED_VALUE"""),30.0)</f>
        <v>30</v>
      </c>
      <c r="H464" s="1">
        <f>IFERROR(__xludf.DUMMYFUNCTION("""COMPUTED_VALUE"""),28.0)</f>
        <v>28</v>
      </c>
      <c r="I464" s="1">
        <f>IFERROR(__xludf.DUMMYFUNCTION("""COMPUTED_VALUE"""),31.0)</f>
        <v>31</v>
      </c>
      <c r="J464" s="1" t="b">
        <f t="array" ref="J464">IF(NOT(H464=""),AND(C464:H464&gt;B464:G464),IF(NOT(G464=""),AND(C464:G464&gt;B464:F464),IF(NOT(F464=""),AND(C464:F464&gt;B464:E464),AND(C464:E464&gt;B464:D464))))</f>
        <v>0</v>
      </c>
      <c r="K464" s="1" t="b">
        <f t="array" ref="K464">IF(NOT(H464=""),AND(C464:H464&lt;B464:G464),IF(NOT(G464=""),AND(C464:G464&lt;B464:F464),IF(NOT(F464=""),AND(C464:F464&lt;B464:E464),AND(C464:E464&lt;B464:D464))))</f>
        <v>1</v>
      </c>
      <c r="L464" s="1" t="b">
        <f t="array" ref="L464">IF(NOT(H464=""),AND(AND(ABS(C464:H464-B464:G464)&gt;0),AND(ABS(C464:H464-B464:G464)&lt;4)),IF(NOT(G464=""),AND(AND(ABS(C464:G464-B464:F464)&gt;0),AND(ABS(C464:G464-B464:F464)&lt;4)),IF(NOT(F464=""),AND(AND(ABS(C464:F464-B464:E464)&gt;0),AND(ABS(C464:F464-B464:E464)&lt;4)),AND(AND(ABS(C464:E464-B464:D464)&gt;0),AND(ABS(C464:E464-B464:D464)&lt;4)))))</f>
        <v>0</v>
      </c>
      <c r="M464" s="1" t="b">
        <f t="shared" si="1"/>
        <v>0</v>
      </c>
    </row>
    <row r="465" ht="15.75" customHeight="1">
      <c r="A465" s="1" t="s">
        <v>474</v>
      </c>
      <c r="B465" s="1">
        <f>IFERROR(__xludf.DUMMYFUNCTION("SPLIT(A465,"" "")"),73.0)</f>
        <v>73</v>
      </c>
      <c r="C465" s="1">
        <f>IFERROR(__xludf.DUMMYFUNCTION("""COMPUTED_VALUE"""),69.0)</f>
        <v>69</v>
      </c>
      <c r="D465" s="1">
        <f>IFERROR(__xludf.DUMMYFUNCTION("""COMPUTED_VALUE"""),66.0)</f>
        <v>66</v>
      </c>
      <c r="E465" s="1">
        <f>IFERROR(__xludf.DUMMYFUNCTION("""COMPUTED_VALUE"""),63.0)</f>
        <v>63</v>
      </c>
      <c r="F465" s="1">
        <f>IFERROR(__xludf.DUMMYFUNCTION("""COMPUTED_VALUE"""),62.0)</f>
        <v>62</v>
      </c>
      <c r="G465" s="1">
        <f>IFERROR(__xludf.DUMMYFUNCTION("""COMPUTED_VALUE"""),58.0)</f>
        <v>58</v>
      </c>
      <c r="H465" s="2">
        <f>IFERROR(__xludf.DUMMYFUNCTION("""COMPUTED_VALUE"""),58.0)</f>
        <v>58</v>
      </c>
      <c r="J465" s="1" t="b">
        <f t="array" ref="J465">IF(NOT(H465=""),AND(C465:H465&gt;B465:G465),IF(NOT(G465=""),AND(C465:G465&gt;B465:F465),IF(NOT(F465=""),AND(C465:F465&gt;B465:E465),AND(C465:E465&gt;B465:D465))))</f>
        <v>0</v>
      </c>
      <c r="K465" s="1" t="b">
        <f t="array" ref="K465">IF(NOT(H465=""),AND(C465:H465&lt;B465:G465),IF(NOT(G465=""),AND(C465:G465&lt;B465:F465),IF(NOT(F465=""),AND(C465:F465&lt;B465:E465),AND(C465:E465&lt;B465:D465))))</f>
        <v>0</v>
      </c>
      <c r="L465" s="1" t="b">
        <f t="array" ref="L465">IF(NOT(H465=""),AND(AND(ABS(C465:H465-B465:G465)&gt;0),AND(ABS(C465:H465-B465:G465)&lt;4)),IF(NOT(G465=""),AND(AND(ABS(C465:G465-B465:F465)&gt;0),AND(ABS(C465:G465-B465:F465)&lt;4)),IF(NOT(F465=""),AND(AND(ABS(C465:F465-B465:E465)&gt;0),AND(ABS(C465:F465-B465:E465)&lt;4)),AND(AND(ABS(C465:E465-B465:D465)&gt;0),AND(ABS(C465:E465-B465:D465)&lt;4)))))</f>
        <v>0</v>
      </c>
      <c r="M465" s="1" t="b">
        <f t="shared" si="1"/>
        <v>0</v>
      </c>
    </row>
    <row r="466" ht="15.75" customHeight="1">
      <c r="A466" s="1" t="s">
        <v>475</v>
      </c>
      <c r="B466" s="1">
        <f>IFERROR(__xludf.DUMMYFUNCTION("SPLIT(A466,"" "")"),75.0)</f>
        <v>75</v>
      </c>
      <c r="C466" s="1">
        <f>IFERROR(__xludf.DUMMYFUNCTION("""COMPUTED_VALUE"""),71.0)</f>
        <v>71</v>
      </c>
      <c r="D466" s="1">
        <f>IFERROR(__xludf.DUMMYFUNCTION("""COMPUTED_VALUE"""),67.0)</f>
        <v>67</v>
      </c>
      <c r="E466" s="1">
        <f>IFERROR(__xludf.DUMMYFUNCTION("""COMPUTED_VALUE"""),66.0)</f>
        <v>66</v>
      </c>
      <c r="F466" s="1">
        <f>IFERROR(__xludf.DUMMYFUNCTION("""COMPUTED_VALUE"""),63.0)</f>
        <v>63</v>
      </c>
      <c r="G466" s="1">
        <f>IFERROR(__xludf.DUMMYFUNCTION("""COMPUTED_VALUE"""),61.0)</f>
        <v>61</v>
      </c>
      <c r="H466" s="1">
        <f>IFERROR(__xludf.DUMMYFUNCTION("""COMPUTED_VALUE"""),58.0)</f>
        <v>58</v>
      </c>
      <c r="I466" s="1">
        <f>IFERROR(__xludf.DUMMYFUNCTION("""COMPUTED_VALUE"""),54.0)</f>
        <v>54</v>
      </c>
      <c r="J466" s="1" t="b">
        <f t="array" ref="J466">IF(NOT(H466=""),AND(C466:H466&gt;B466:G466),IF(NOT(G466=""),AND(C466:G466&gt;B466:F466),IF(NOT(F466=""),AND(C466:F466&gt;B466:E466),AND(C466:E466&gt;B466:D466))))</f>
        <v>0</v>
      </c>
      <c r="K466" s="1" t="b">
        <f t="array" ref="K466">IF(NOT(H466=""),AND(C466:H466&lt;B466:G466),IF(NOT(G466=""),AND(C466:G466&lt;B466:F466),IF(NOT(F466=""),AND(C466:F466&lt;B466:E466),AND(C466:E466&lt;B466:D466))))</f>
        <v>1</v>
      </c>
      <c r="L466" s="1" t="b">
        <f t="array" ref="L466">IF(NOT(H466=""),AND(AND(ABS(C466:H466-B466:G466)&gt;0),AND(ABS(C466:H466-B466:G466)&lt;4)),IF(NOT(G466=""),AND(AND(ABS(C466:G466-B466:F466)&gt;0),AND(ABS(C466:G466-B466:F466)&lt;4)),IF(NOT(F466=""),AND(AND(ABS(C466:F466-B466:E466)&gt;0),AND(ABS(C466:F466-B466:E466)&lt;4)),AND(AND(ABS(C466:E466-B466:D466)&gt;0),AND(ABS(C466:E466-B466:D466)&lt;4)))))</f>
        <v>0</v>
      </c>
      <c r="M466" s="1" t="b">
        <f t="shared" si="1"/>
        <v>0</v>
      </c>
    </row>
    <row r="467" ht="15.75" customHeight="1">
      <c r="A467" s="1" t="s">
        <v>476</v>
      </c>
      <c r="B467" s="1">
        <f>IFERROR(__xludf.DUMMYFUNCTION("SPLIT(A467,"" "")"),49.0)</f>
        <v>49</v>
      </c>
      <c r="C467" s="1">
        <f>IFERROR(__xludf.DUMMYFUNCTION("""COMPUTED_VALUE"""),45.0)</f>
        <v>45</v>
      </c>
      <c r="D467" s="1">
        <f>IFERROR(__xludf.DUMMYFUNCTION("""COMPUTED_VALUE"""),41.0)</f>
        <v>41</v>
      </c>
      <c r="E467" s="1">
        <f>IFERROR(__xludf.DUMMYFUNCTION("""COMPUTED_VALUE"""),40.0)</f>
        <v>40</v>
      </c>
      <c r="F467" s="2">
        <f>IFERROR(__xludf.DUMMYFUNCTION("""COMPUTED_VALUE"""),33.0)</f>
        <v>33</v>
      </c>
      <c r="J467" s="1" t="b">
        <f t="array" ref="J467">IF(NOT(H467=""),AND(C467:H467&gt;B467:G467),IF(NOT(G467=""),AND(C467:G467&gt;B467:F467),IF(NOT(F467=""),AND(C467:F467&gt;B467:E467),AND(C467:E467&gt;B467:D467))))</f>
        <v>0</v>
      </c>
      <c r="K467" s="1" t="b">
        <f t="array" ref="K467">IF(NOT(H467=""),AND(C467:H467&lt;B467:G467),IF(NOT(G467=""),AND(C467:G467&lt;B467:F467),IF(NOT(F467=""),AND(C467:F467&lt;B467:E467),AND(C467:E467&lt;B467:D467))))</f>
        <v>1</v>
      </c>
      <c r="L467" s="1" t="b">
        <f t="array" ref="L467">IF(NOT(H467=""),AND(AND(ABS(C467:H467-B467:G467)&gt;0),AND(ABS(C467:H467-B467:G467)&lt;4)),IF(NOT(G467=""),AND(AND(ABS(C467:G467-B467:F467)&gt;0),AND(ABS(C467:G467-B467:F467)&lt;4)),IF(NOT(F467=""),AND(AND(ABS(C467:F467-B467:E467)&gt;0),AND(ABS(C467:F467-B467:E467)&lt;4)),AND(AND(ABS(C467:E467-B467:D467)&gt;0),AND(ABS(C467:E467-B467:D467)&lt;4)))))</f>
        <v>0</v>
      </c>
      <c r="M467" s="1" t="b">
        <f t="shared" si="1"/>
        <v>0</v>
      </c>
    </row>
    <row r="468" ht="15.75" customHeight="1">
      <c r="A468" s="1" t="s">
        <v>477</v>
      </c>
      <c r="B468" s="1">
        <f>IFERROR(__xludf.DUMMYFUNCTION("SPLIT(A468,"" "")"),21.0)</f>
        <v>21</v>
      </c>
      <c r="C468" s="1">
        <f>IFERROR(__xludf.DUMMYFUNCTION("""COMPUTED_VALUE"""),17.0)</f>
        <v>17</v>
      </c>
      <c r="D468" s="1">
        <f>IFERROR(__xludf.DUMMYFUNCTION("""COMPUTED_VALUE"""),11.0)</f>
        <v>11</v>
      </c>
      <c r="E468" s="1">
        <f>IFERROR(__xludf.DUMMYFUNCTION("""COMPUTED_VALUE"""),10.0)</f>
        <v>10</v>
      </c>
      <c r="F468" s="2">
        <f>IFERROR(__xludf.DUMMYFUNCTION("""COMPUTED_VALUE"""),8.0)</f>
        <v>8</v>
      </c>
      <c r="J468" s="1" t="b">
        <f t="array" ref="J468">IF(NOT(H468=""),AND(C468:H468&gt;B468:G468),IF(NOT(G468=""),AND(C468:G468&gt;B468:F468),IF(NOT(F468=""),AND(C468:F468&gt;B468:E468),AND(C468:E468&gt;B468:D468))))</f>
        <v>0</v>
      </c>
      <c r="K468" s="1" t="b">
        <f t="array" ref="K468">IF(NOT(H468=""),AND(C468:H468&lt;B468:G468),IF(NOT(G468=""),AND(C468:G468&lt;B468:F468),IF(NOT(F468=""),AND(C468:F468&lt;B468:E468),AND(C468:E468&lt;B468:D468))))</f>
        <v>1</v>
      </c>
      <c r="L468" s="1" t="b">
        <f t="array" ref="L468">IF(NOT(H468=""),AND(AND(ABS(C468:H468-B468:G468)&gt;0),AND(ABS(C468:H468-B468:G468)&lt;4)),IF(NOT(G468=""),AND(AND(ABS(C468:G468-B468:F468)&gt;0),AND(ABS(C468:G468-B468:F468)&lt;4)),IF(NOT(F468=""),AND(AND(ABS(C468:F468-B468:E468)&gt;0),AND(ABS(C468:F468-B468:E468)&lt;4)),AND(AND(ABS(C468:E468-B468:D468)&gt;0),AND(ABS(C468:E468-B468:D468)&lt;4)))))</f>
        <v>0</v>
      </c>
      <c r="M468" s="1" t="b">
        <f t="shared" si="1"/>
        <v>0</v>
      </c>
    </row>
    <row r="469" ht="15.75" customHeight="1">
      <c r="A469" s="1" t="s">
        <v>478</v>
      </c>
      <c r="B469" s="1">
        <f>IFERROR(__xludf.DUMMYFUNCTION("SPLIT(A469,"" "")"),18.0)</f>
        <v>18</v>
      </c>
      <c r="C469" s="1">
        <f>IFERROR(__xludf.DUMMYFUNCTION("""COMPUTED_VALUE"""),14.0)</f>
        <v>14</v>
      </c>
      <c r="D469" s="1">
        <f>IFERROR(__xludf.DUMMYFUNCTION("""COMPUTED_VALUE"""),12.0)</f>
        <v>12</v>
      </c>
      <c r="E469" s="1">
        <f>IFERROR(__xludf.DUMMYFUNCTION("""COMPUTED_VALUE"""),7.0)</f>
        <v>7</v>
      </c>
      <c r="F469" s="1">
        <f>IFERROR(__xludf.DUMMYFUNCTION("""COMPUTED_VALUE"""),5.0)</f>
        <v>5</v>
      </c>
      <c r="G469" s="1">
        <f>IFERROR(__xludf.DUMMYFUNCTION("""COMPUTED_VALUE"""),4.0)</f>
        <v>4</v>
      </c>
      <c r="H469" s="2">
        <f>IFERROR(__xludf.DUMMYFUNCTION("""COMPUTED_VALUE"""),7.0)</f>
        <v>7</v>
      </c>
      <c r="J469" s="1" t="b">
        <f t="array" ref="J469">IF(NOT(H469=""),AND(C469:H469&gt;B469:G469),IF(NOT(G469=""),AND(C469:G469&gt;B469:F469),IF(NOT(F469=""),AND(C469:F469&gt;B469:E469),AND(C469:E469&gt;B469:D469))))</f>
        <v>0</v>
      </c>
      <c r="K469" s="1" t="b">
        <f t="array" ref="K469">IF(NOT(H469=""),AND(C469:H469&lt;B469:G469),IF(NOT(G469=""),AND(C469:G469&lt;B469:F469),IF(NOT(F469=""),AND(C469:F469&lt;B469:E469),AND(C469:E469&lt;B469:D469))))</f>
        <v>0</v>
      </c>
      <c r="L469" s="1" t="b">
        <f t="array" ref="L469">IF(NOT(H469=""),AND(AND(ABS(C469:H469-B469:G469)&gt;0),AND(ABS(C469:H469-B469:G469)&lt;4)),IF(NOT(G469=""),AND(AND(ABS(C469:G469-B469:F469)&gt;0),AND(ABS(C469:G469-B469:F469)&lt;4)),IF(NOT(F469=""),AND(AND(ABS(C469:F469-B469:E469)&gt;0),AND(ABS(C469:F469-B469:E469)&lt;4)),AND(AND(ABS(C469:E469-B469:D469)&gt;0),AND(ABS(C469:E469-B469:D469)&lt;4)))))</f>
        <v>0</v>
      </c>
      <c r="M469" s="1" t="b">
        <f t="shared" si="1"/>
        <v>0</v>
      </c>
    </row>
    <row r="470" ht="15.75" customHeight="1">
      <c r="A470" s="1" t="s">
        <v>479</v>
      </c>
      <c r="B470" s="1">
        <f>IFERROR(__xludf.DUMMYFUNCTION("SPLIT(A470,"" "")"),93.0)</f>
        <v>93</v>
      </c>
      <c r="C470" s="1">
        <f>IFERROR(__xludf.DUMMYFUNCTION("""COMPUTED_VALUE"""),89.0)</f>
        <v>89</v>
      </c>
      <c r="D470" s="1">
        <f>IFERROR(__xludf.DUMMYFUNCTION("""COMPUTED_VALUE"""),83.0)</f>
        <v>83</v>
      </c>
      <c r="E470" s="1">
        <f>IFERROR(__xludf.DUMMYFUNCTION("""COMPUTED_VALUE"""),82.0)</f>
        <v>82</v>
      </c>
      <c r="F470" s="1">
        <f>IFERROR(__xludf.DUMMYFUNCTION("""COMPUTED_VALUE"""),80.0)</f>
        <v>80</v>
      </c>
      <c r="G470" s="1">
        <f>IFERROR(__xludf.DUMMYFUNCTION("""COMPUTED_VALUE"""),78.0)</f>
        <v>78</v>
      </c>
      <c r="H470" s="2">
        <f>IFERROR(__xludf.DUMMYFUNCTION("""COMPUTED_VALUE"""),78.0)</f>
        <v>78</v>
      </c>
      <c r="J470" s="1" t="b">
        <f t="array" ref="J470">IF(NOT(H470=""),AND(C470:H470&gt;B470:G470),IF(NOT(G470=""),AND(C470:G470&gt;B470:F470),IF(NOT(F470=""),AND(C470:F470&gt;B470:E470),AND(C470:E470&gt;B470:D470))))</f>
        <v>0</v>
      </c>
      <c r="K470" s="1" t="b">
        <f t="array" ref="K470">IF(NOT(H470=""),AND(C470:H470&lt;B470:G470),IF(NOT(G470=""),AND(C470:G470&lt;B470:F470),IF(NOT(F470=""),AND(C470:F470&lt;B470:E470),AND(C470:E470&lt;B470:D470))))</f>
        <v>0</v>
      </c>
      <c r="L470" s="1" t="b">
        <f t="array" ref="L470">IF(NOT(H470=""),AND(AND(ABS(C470:H470-B470:G470)&gt;0),AND(ABS(C470:H470-B470:G470)&lt;4)),IF(NOT(G470=""),AND(AND(ABS(C470:G470-B470:F470)&gt;0),AND(ABS(C470:G470-B470:F470)&lt;4)),IF(NOT(F470=""),AND(AND(ABS(C470:F470-B470:E470)&gt;0),AND(ABS(C470:F470-B470:E470)&lt;4)),AND(AND(ABS(C470:E470-B470:D470)&gt;0),AND(ABS(C470:E470-B470:D470)&lt;4)))))</f>
        <v>0</v>
      </c>
      <c r="M470" s="1" t="b">
        <f t="shared" si="1"/>
        <v>0</v>
      </c>
    </row>
    <row r="471" ht="15.75" customHeight="1">
      <c r="A471" s="1" t="s">
        <v>480</v>
      </c>
      <c r="B471" s="1">
        <f>IFERROR(__xludf.DUMMYFUNCTION("SPLIT(A471,"" "")"),31.0)</f>
        <v>31</v>
      </c>
      <c r="C471" s="1">
        <f>IFERROR(__xludf.DUMMYFUNCTION("""COMPUTED_VALUE"""),27.0)</f>
        <v>27</v>
      </c>
      <c r="D471" s="1">
        <f>IFERROR(__xludf.DUMMYFUNCTION("""COMPUTED_VALUE"""),25.0)</f>
        <v>25</v>
      </c>
      <c r="E471" s="1">
        <f>IFERROR(__xludf.DUMMYFUNCTION("""COMPUTED_VALUE"""),22.0)</f>
        <v>22</v>
      </c>
      <c r="F471" s="1">
        <f>IFERROR(__xludf.DUMMYFUNCTION("""COMPUTED_VALUE"""),16.0)</f>
        <v>16</v>
      </c>
      <c r="G471" s="1">
        <f>IFERROR(__xludf.DUMMYFUNCTION("""COMPUTED_VALUE"""),15.0)</f>
        <v>15</v>
      </c>
      <c r="H471" s="2">
        <f>IFERROR(__xludf.DUMMYFUNCTION("""COMPUTED_VALUE"""),11.0)</f>
        <v>11</v>
      </c>
      <c r="J471" s="1" t="b">
        <f t="array" ref="J471">IF(NOT(H471=""),AND(C471:H471&gt;B471:G471),IF(NOT(G471=""),AND(C471:G471&gt;B471:F471),IF(NOT(F471=""),AND(C471:F471&gt;B471:E471),AND(C471:E471&gt;B471:D471))))</f>
        <v>0</v>
      </c>
      <c r="K471" s="1" t="b">
        <f t="array" ref="K471">IF(NOT(H471=""),AND(C471:H471&lt;B471:G471),IF(NOT(G471=""),AND(C471:G471&lt;B471:F471),IF(NOT(F471=""),AND(C471:F471&lt;B471:E471),AND(C471:E471&lt;B471:D471))))</f>
        <v>1</v>
      </c>
      <c r="L471" s="1" t="b">
        <f t="array" ref="L471">IF(NOT(H471=""),AND(AND(ABS(C471:H471-B471:G471)&gt;0),AND(ABS(C471:H471-B471:G471)&lt;4)),IF(NOT(G471=""),AND(AND(ABS(C471:G471-B471:F471)&gt;0),AND(ABS(C471:G471-B471:F471)&lt;4)),IF(NOT(F471=""),AND(AND(ABS(C471:F471-B471:E471)&gt;0),AND(ABS(C471:F471-B471:E471)&lt;4)),AND(AND(ABS(C471:E471-B471:D471)&gt;0),AND(ABS(C471:E471-B471:D471)&lt;4)))))</f>
        <v>0</v>
      </c>
      <c r="M471" s="1" t="b">
        <f t="shared" si="1"/>
        <v>0</v>
      </c>
    </row>
    <row r="472" ht="15.75" customHeight="1">
      <c r="A472" s="1" t="s">
        <v>481</v>
      </c>
      <c r="B472" s="1">
        <f>IFERROR(__xludf.DUMMYFUNCTION("SPLIT(A472,"" "")"),39.0)</f>
        <v>39</v>
      </c>
      <c r="C472" s="1">
        <f>IFERROR(__xludf.DUMMYFUNCTION("""COMPUTED_VALUE"""),35.0)</f>
        <v>35</v>
      </c>
      <c r="D472" s="1">
        <f>IFERROR(__xludf.DUMMYFUNCTION("""COMPUTED_VALUE"""),29.0)</f>
        <v>29</v>
      </c>
      <c r="E472" s="1">
        <f>IFERROR(__xludf.DUMMYFUNCTION("""COMPUTED_VALUE"""),28.0)</f>
        <v>28</v>
      </c>
      <c r="F472" s="1">
        <f>IFERROR(__xludf.DUMMYFUNCTION("""COMPUTED_VALUE"""),25.0)</f>
        <v>25</v>
      </c>
      <c r="G472" s="2">
        <f>IFERROR(__xludf.DUMMYFUNCTION("""COMPUTED_VALUE"""),19.0)</f>
        <v>19</v>
      </c>
      <c r="J472" s="1" t="b">
        <f t="array" ref="J472">IF(NOT(H472=""),AND(C472:H472&gt;B472:G472),IF(NOT(G472=""),AND(C472:G472&gt;B472:F472),IF(NOT(F472=""),AND(C472:F472&gt;B472:E472),AND(C472:E472&gt;B472:D472))))</f>
        <v>0</v>
      </c>
      <c r="K472" s="1" t="b">
        <f t="array" ref="K472">IF(NOT(H472=""),AND(C472:H472&lt;B472:G472),IF(NOT(G472=""),AND(C472:G472&lt;B472:F472),IF(NOT(F472=""),AND(C472:F472&lt;B472:E472),AND(C472:E472&lt;B472:D472))))</f>
        <v>1</v>
      </c>
      <c r="L472" s="1" t="b">
        <f t="array" ref="L472">IF(NOT(H472=""),AND(AND(ABS(C472:H472-B472:G472)&gt;0),AND(ABS(C472:H472-B472:G472)&lt;4)),IF(NOT(G472=""),AND(AND(ABS(C472:G472-B472:F472)&gt;0),AND(ABS(C472:G472-B472:F472)&lt;4)),IF(NOT(F472=""),AND(AND(ABS(C472:F472-B472:E472)&gt;0),AND(ABS(C472:F472-B472:E472)&lt;4)),AND(AND(ABS(C472:E472-B472:D472)&gt;0),AND(ABS(C472:E472-B472:D472)&lt;4)))))</f>
        <v>0</v>
      </c>
      <c r="M472" s="1" t="b">
        <f t="shared" si="1"/>
        <v>0</v>
      </c>
    </row>
    <row r="473" ht="15.75" customHeight="1">
      <c r="A473" s="1" t="s">
        <v>482</v>
      </c>
      <c r="B473" s="1">
        <f>IFERROR(__xludf.DUMMYFUNCTION("SPLIT(A473,"" "")"),46.0)</f>
        <v>46</v>
      </c>
      <c r="C473" s="1">
        <f>IFERROR(__xludf.DUMMYFUNCTION("""COMPUTED_VALUE"""),41.0)</f>
        <v>41</v>
      </c>
      <c r="D473" s="1">
        <f>IFERROR(__xludf.DUMMYFUNCTION("""COMPUTED_VALUE"""),38.0)</f>
        <v>38</v>
      </c>
      <c r="E473" s="1">
        <f>IFERROR(__xludf.DUMMYFUNCTION("""COMPUTED_VALUE"""),37.0)</f>
        <v>37</v>
      </c>
      <c r="F473" s="1">
        <f>IFERROR(__xludf.DUMMYFUNCTION("""COMPUTED_VALUE"""),36.0)</f>
        <v>36</v>
      </c>
      <c r="G473" s="1">
        <f>IFERROR(__xludf.DUMMYFUNCTION("""COMPUTED_VALUE"""),35.0)</f>
        <v>35</v>
      </c>
      <c r="H473" s="1">
        <f>IFERROR(__xludf.DUMMYFUNCTION("""COMPUTED_VALUE"""),34.0)</f>
        <v>34</v>
      </c>
      <c r="I473" s="1">
        <f>IFERROR(__xludf.DUMMYFUNCTION("""COMPUTED_VALUE"""),33.0)</f>
        <v>33</v>
      </c>
      <c r="J473" s="1" t="b">
        <f t="array" ref="J473">IF(NOT(H473=""),AND(C473:H473&gt;B473:G473),IF(NOT(G473=""),AND(C473:G473&gt;B473:F473),IF(NOT(F473=""),AND(C473:F473&gt;B473:E473),AND(C473:E473&gt;B473:D473))))</f>
        <v>0</v>
      </c>
      <c r="K473" s="1" t="b">
        <f t="array" ref="K473">IF(NOT(H473=""),AND(C473:H473&lt;B473:G473),IF(NOT(G473=""),AND(C473:G473&lt;B473:F473),IF(NOT(F473=""),AND(C473:F473&lt;B473:E473),AND(C473:E473&lt;B473:D473))))</f>
        <v>1</v>
      </c>
      <c r="L473" s="1" t="b">
        <f t="array" ref="L473">IF(NOT(H473=""),AND(AND(ABS(C473:H473-B473:G473)&gt;0),AND(ABS(C473:H473-B473:G473)&lt;4)),IF(NOT(G473=""),AND(AND(ABS(C473:G473-B473:F473)&gt;0),AND(ABS(C473:G473-B473:F473)&lt;4)),IF(NOT(F473=""),AND(AND(ABS(C473:F473-B473:E473)&gt;0),AND(ABS(C473:F473-B473:E473)&lt;4)),AND(AND(ABS(C473:E473-B473:D473)&gt;0),AND(ABS(C473:E473-B473:D473)&lt;4)))))</f>
        <v>0</v>
      </c>
      <c r="M473" s="1" t="b">
        <f t="shared" si="1"/>
        <v>0</v>
      </c>
    </row>
    <row r="474" ht="15.75" customHeight="1">
      <c r="A474" s="1" t="s">
        <v>483</v>
      </c>
      <c r="B474" s="1">
        <f>IFERROR(__xludf.DUMMYFUNCTION("SPLIT(A474,"" "")"),97.0)</f>
        <v>97</v>
      </c>
      <c r="C474" s="1">
        <f>IFERROR(__xludf.DUMMYFUNCTION("""COMPUTED_VALUE"""),92.0)</f>
        <v>92</v>
      </c>
      <c r="D474" s="1">
        <f>IFERROR(__xludf.DUMMYFUNCTION("""COMPUTED_VALUE"""),89.0)</f>
        <v>89</v>
      </c>
      <c r="E474" s="1">
        <f>IFERROR(__xludf.DUMMYFUNCTION("""COMPUTED_VALUE"""),87.0)</f>
        <v>87</v>
      </c>
      <c r="F474" s="1">
        <f>IFERROR(__xludf.DUMMYFUNCTION("""COMPUTED_VALUE"""),85.0)</f>
        <v>85</v>
      </c>
      <c r="G474" s="1">
        <f>IFERROR(__xludf.DUMMYFUNCTION("""COMPUTED_VALUE"""),84.0)</f>
        <v>84</v>
      </c>
      <c r="H474" s="2">
        <f>IFERROR(__xludf.DUMMYFUNCTION("""COMPUTED_VALUE"""),87.0)</f>
        <v>87</v>
      </c>
      <c r="J474" s="1" t="b">
        <f t="array" ref="J474">IF(NOT(H474=""),AND(C474:H474&gt;B474:G474),IF(NOT(G474=""),AND(C474:G474&gt;B474:F474),IF(NOT(F474=""),AND(C474:F474&gt;B474:E474),AND(C474:E474&gt;B474:D474))))</f>
        <v>0</v>
      </c>
      <c r="K474" s="1" t="b">
        <f t="array" ref="K474">IF(NOT(H474=""),AND(C474:H474&lt;B474:G474),IF(NOT(G474=""),AND(C474:G474&lt;B474:F474),IF(NOT(F474=""),AND(C474:F474&lt;B474:E474),AND(C474:E474&lt;B474:D474))))</f>
        <v>0</v>
      </c>
      <c r="L474" s="1" t="b">
        <f t="array" ref="L474">IF(NOT(H474=""),AND(AND(ABS(C474:H474-B474:G474)&gt;0),AND(ABS(C474:H474-B474:G474)&lt;4)),IF(NOT(G474=""),AND(AND(ABS(C474:G474-B474:F474)&gt;0),AND(ABS(C474:G474-B474:F474)&lt;4)),IF(NOT(F474=""),AND(AND(ABS(C474:F474-B474:E474)&gt;0),AND(ABS(C474:F474-B474:E474)&lt;4)),AND(AND(ABS(C474:E474-B474:D474)&gt;0),AND(ABS(C474:E474-B474:D474)&lt;4)))))</f>
        <v>0</v>
      </c>
      <c r="M474" s="1" t="b">
        <f t="shared" si="1"/>
        <v>0</v>
      </c>
    </row>
    <row r="475" ht="15.75" customHeight="1">
      <c r="A475" s="1" t="s">
        <v>484</v>
      </c>
      <c r="B475" s="1">
        <f>IFERROR(__xludf.DUMMYFUNCTION("SPLIT(A475,"" "")"),83.0)</f>
        <v>83</v>
      </c>
      <c r="C475" s="1">
        <f>IFERROR(__xludf.DUMMYFUNCTION("""COMPUTED_VALUE"""),77.0)</f>
        <v>77</v>
      </c>
      <c r="D475" s="1">
        <f>IFERROR(__xludf.DUMMYFUNCTION("""COMPUTED_VALUE"""),74.0)</f>
        <v>74</v>
      </c>
      <c r="E475" s="1">
        <f>IFERROR(__xludf.DUMMYFUNCTION("""COMPUTED_VALUE"""),71.0)</f>
        <v>71</v>
      </c>
      <c r="F475" s="1">
        <f>IFERROR(__xludf.DUMMYFUNCTION("""COMPUTED_VALUE"""),68.0)</f>
        <v>68</v>
      </c>
      <c r="G475" s="2">
        <f>IFERROR(__xludf.DUMMYFUNCTION("""COMPUTED_VALUE"""),68.0)</f>
        <v>68</v>
      </c>
      <c r="J475" s="1" t="b">
        <f t="array" ref="J475">IF(NOT(H475=""),AND(C475:H475&gt;B475:G475),IF(NOT(G475=""),AND(C475:G475&gt;B475:F475),IF(NOT(F475=""),AND(C475:F475&gt;B475:E475),AND(C475:E475&gt;B475:D475))))</f>
        <v>0</v>
      </c>
      <c r="K475" s="1" t="b">
        <f t="array" ref="K475">IF(NOT(H475=""),AND(C475:H475&lt;B475:G475),IF(NOT(G475=""),AND(C475:G475&lt;B475:F475),IF(NOT(F475=""),AND(C475:F475&lt;B475:E475),AND(C475:E475&lt;B475:D475))))</f>
        <v>0</v>
      </c>
      <c r="L475" s="1" t="b">
        <f t="array" ref="L475">IF(NOT(H475=""),AND(AND(ABS(C475:H475-B475:G475)&gt;0),AND(ABS(C475:H475-B475:G475)&lt;4)),IF(NOT(G475=""),AND(AND(ABS(C475:G475-B475:F475)&gt;0),AND(ABS(C475:G475-B475:F475)&lt;4)),IF(NOT(F475=""),AND(AND(ABS(C475:F475-B475:E475)&gt;0),AND(ABS(C475:F475-B475:E475)&lt;4)),AND(AND(ABS(C475:E475-B475:D475)&gt;0),AND(ABS(C475:E475-B475:D475)&lt;4)))))</f>
        <v>0</v>
      </c>
      <c r="M475" s="1" t="b">
        <f t="shared" si="1"/>
        <v>0</v>
      </c>
    </row>
    <row r="476" ht="15.75" customHeight="1">
      <c r="A476" s="1" t="s">
        <v>485</v>
      </c>
      <c r="B476" s="1">
        <f>IFERROR(__xludf.DUMMYFUNCTION("SPLIT(A476,"" "")"),37.0)</f>
        <v>37</v>
      </c>
      <c r="C476" s="1">
        <f>IFERROR(__xludf.DUMMYFUNCTION("""COMPUTED_VALUE"""),30.0)</f>
        <v>30</v>
      </c>
      <c r="D476" s="1">
        <f>IFERROR(__xludf.DUMMYFUNCTION("""COMPUTED_VALUE"""),27.0)</f>
        <v>27</v>
      </c>
      <c r="E476" s="1">
        <f>IFERROR(__xludf.DUMMYFUNCTION("""COMPUTED_VALUE"""),24.0)</f>
        <v>24</v>
      </c>
      <c r="F476" s="2">
        <f>IFERROR(__xludf.DUMMYFUNCTION("""COMPUTED_VALUE"""),20.0)</f>
        <v>20</v>
      </c>
      <c r="J476" s="1" t="b">
        <f t="array" ref="J476">IF(NOT(H476=""),AND(C476:H476&gt;B476:G476),IF(NOT(G476=""),AND(C476:G476&gt;B476:F476),IF(NOT(F476=""),AND(C476:F476&gt;B476:E476),AND(C476:E476&gt;B476:D476))))</f>
        <v>0</v>
      </c>
      <c r="K476" s="1" t="b">
        <f t="array" ref="K476">IF(NOT(H476=""),AND(C476:H476&lt;B476:G476),IF(NOT(G476=""),AND(C476:G476&lt;B476:F476),IF(NOT(F476=""),AND(C476:F476&lt;B476:E476),AND(C476:E476&lt;B476:D476))))</f>
        <v>1</v>
      </c>
      <c r="L476" s="1" t="b">
        <f t="array" ref="L476">IF(NOT(H476=""),AND(AND(ABS(C476:H476-B476:G476)&gt;0),AND(ABS(C476:H476-B476:G476)&lt;4)),IF(NOT(G476=""),AND(AND(ABS(C476:G476-B476:F476)&gt;0),AND(ABS(C476:G476-B476:F476)&lt;4)),IF(NOT(F476=""),AND(AND(ABS(C476:F476-B476:E476)&gt;0),AND(ABS(C476:F476-B476:E476)&lt;4)),AND(AND(ABS(C476:E476-B476:D476)&gt;0),AND(ABS(C476:E476-B476:D476)&lt;4)))))</f>
        <v>0</v>
      </c>
      <c r="M476" s="1" t="b">
        <f t="shared" si="1"/>
        <v>0</v>
      </c>
    </row>
    <row r="477" ht="15.75" customHeight="1">
      <c r="A477" s="1" t="s">
        <v>486</v>
      </c>
      <c r="B477" s="1">
        <f>IFERROR(__xludf.DUMMYFUNCTION("SPLIT(A477,"" "")"),78.0)</f>
        <v>78</v>
      </c>
      <c r="C477" s="1">
        <f>IFERROR(__xludf.DUMMYFUNCTION("""COMPUTED_VALUE"""),71.0)</f>
        <v>71</v>
      </c>
      <c r="D477" s="1">
        <f>IFERROR(__xludf.DUMMYFUNCTION("""COMPUTED_VALUE"""),68.0)</f>
        <v>68</v>
      </c>
      <c r="E477" s="1">
        <f>IFERROR(__xludf.DUMMYFUNCTION("""COMPUTED_VALUE"""),66.0)</f>
        <v>66</v>
      </c>
      <c r="F477" s="2">
        <f>IFERROR(__xludf.DUMMYFUNCTION("""COMPUTED_VALUE"""),59.0)</f>
        <v>59</v>
      </c>
      <c r="J477" s="1" t="b">
        <f t="array" ref="J477">IF(NOT(H477=""),AND(C477:H477&gt;B477:G477),IF(NOT(G477=""),AND(C477:G477&gt;B477:F477),IF(NOT(F477=""),AND(C477:F477&gt;B477:E477),AND(C477:E477&gt;B477:D477))))</f>
        <v>0</v>
      </c>
      <c r="K477" s="1" t="b">
        <f t="array" ref="K477">IF(NOT(H477=""),AND(C477:H477&lt;B477:G477),IF(NOT(G477=""),AND(C477:G477&lt;B477:F477),IF(NOT(F477=""),AND(C477:F477&lt;B477:E477),AND(C477:E477&lt;B477:D477))))</f>
        <v>1</v>
      </c>
      <c r="L477" s="1" t="b">
        <f t="array" ref="L477">IF(NOT(H477=""),AND(AND(ABS(C477:H477-B477:G477)&gt;0),AND(ABS(C477:H477-B477:G477)&lt;4)),IF(NOT(G477=""),AND(AND(ABS(C477:G477-B477:F477)&gt;0),AND(ABS(C477:G477-B477:F477)&lt;4)),IF(NOT(F477=""),AND(AND(ABS(C477:F477-B477:E477)&gt;0),AND(ABS(C477:F477-B477:E477)&lt;4)),AND(AND(ABS(C477:E477-B477:D477)&gt;0),AND(ABS(C477:E477-B477:D477)&lt;4)))))</f>
        <v>0</v>
      </c>
      <c r="M477" s="1" t="b">
        <f t="shared" si="1"/>
        <v>0</v>
      </c>
    </row>
    <row r="478" ht="15.75" customHeight="1">
      <c r="A478" s="1" t="s">
        <v>487</v>
      </c>
      <c r="B478" s="1">
        <f>IFERROR(__xludf.DUMMYFUNCTION("SPLIT(A478,"" "")"),28.0)</f>
        <v>28</v>
      </c>
      <c r="C478" s="1">
        <f>IFERROR(__xludf.DUMMYFUNCTION("""COMPUTED_VALUE"""),21.0)</f>
        <v>21</v>
      </c>
      <c r="D478" s="1">
        <f>IFERROR(__xludf.DUMMYFUNCTION("""COMPUTED_VALUE"""),24.0)</f>
        <v>24</v>
      </c>
      <c r="E478" s="1">
        <f>IFERROR(__xludf.DUMMYFUNCTION("""COMPUTED_VALUE"""),21.0)</f>
        <v>21</v>
      </c>
      <c r="F478" s="1">
        <f>IFERROR(__xludf.DUMMYFUNCTION("""COMPUTED_VALUE"""),19.0)</f>
        <v>19</v>
      </c>
      <c r="G478" s="1">
        <f>IFERROR(__xludf.DUMMYFUNCTION("""COMPUTED_VALUE"""),17.0)</f>
        <v>17</v>
      </c>
      <c r="H478" s="1">
        <f>IFERROR(__xludf.DUMMYFUNCTION("""COMPUTED_VALUE"""),14.0)</f>
        <v>14</v>
      </c>
      <c r="I478" s="1">
        <f>IFERROR(__xludf.DUMMYFUNCTION("""COMPUTED_VALUE"""),13.0)</f>
        <v>13</v>
      </c>
      <c r="J478" s="1" t="b">
        <f t="array" ref="J478">IF(NOT(H478=""),AND(C478:H478&gt;B478:G478),IF(NOT(G478=""),AND(C478:G478&gt;B478:F478),IF(NOT(F478=""),AND(C478:F478&gt;B478:E478),AND(C478:E478&gt;B478:D478))))</f>
        <v>0</v>
      </c>
      <c r="K478" s="1" t="b">
        <f t="array" ref="K478">IF(NOT(H478=""),AND(C478:H478&lt;B478:G478),IF(NOT(G478=""),AND(C478:G478&lt;B478:F478),IF(NOT(F478=""),AND(C478:F478&lt;B478:E478),AND(C478:E478&lt;B478:D478))))</f>
        <v>0</v>
      </c>
      <c r="L478" s="1" t="b">
        <f t="array" ref="L478">IF(NOT(H478=""),AND(AND(ABS(C478:H478-B478:G478)&gt;0),AND(ABS(C478:H478-B478:G478)&lt;4)),IF(NOT(G478=""),AND(AND(ABS(C478:G478-B478:F478)&gt;0),AND(ABS(C478:G478-B478:F478)&lt;4)),IF(NOT(F478=""),AND(AND(ABS(C478:F478-B478:E478)&gt;0),AND(ABS(C478:F478-B478:E478)&lt;4)),AND(AND(ABS(C478:E478-B478:D478)&gt;0),AND(ABS(C478:E478-B478:D478)&lt;4)))))</f>
        <v>0</v>
      </c>
      <c r="M478" s="1" t="b">
        <f t="shared" si="1"/>
        <v>0</v>
      </c>
    </row>
    <row r="479" ht="15.75" customHeight="1">
      <c r="A479" s="1" t="s">
        <v>488</v>
      </c>
      <c r="B479" s="1">
        <f>IFERROR(__xludf.DUMMYFUNCTION("SPLIT(A479,"" "")"),55.0)</f>
        <v>55</v>
      </c>
      <c r="C479" s="1">
        <f>IFERROR(__xludf.DUMMYFUNCTION("""COMPUTED_VALUE"""),48.0)</f>
        <v>48</v>
      </c>
      <c r="D479" s="1">
        <f>IFERROR(__xludf.DUMMYFUNCTION("""COMPUTED_VALUE"""),47.0)</f>
        <v>47</v>
      </c>
      <c r="E479" s="1">
        <f>IFERROR(__xludf.DUMMYFUNCTION("""COMPUTED_VALUE"""),50.0)</f>
        <v>50</v>
      </c>
      <c r="F479" s="2">
        <f>IFERROR(__xludf.DUMMYFUNCTION("""COMPUTED_VALUE"""),53.0)</f>
        <v>53</v>
      </c>
      <c r="J479" s="1" t="b">
        <f t="array" ref="J479">IF(NOT(H479=""),AND(C479:H479&gt;B479:G479),IF(NOT(G479=""),AND(C479:G479&gt;B479:F479),IF(NOT(F479=""),AND(C479:F479&gt;B479:E479),AND(C479:E479&gt;B479:D479))))</f>
        <v>0</v>
      </c>
      <c r="K479" s="1" t="b">
        <f t="array" ref="K479">IF(NOT(H479=""),AND(C479:H479&lt;B479:G479),IF(NOT(G479=""),AND(C479:G479&lt;B479:F479),IF(NOT(F479=""),AND(C479:F479&lt;B479:E479),AND(C479:E479&lt;B479:D479))))</f>
        <v>0</v>
      </c>
      <c r="L479" s="1" t="b">
        <f t="array" ref="L479">IF(NOT(H479=""),AND(AND(ABS(C479:H479-B479:G479)&gt;0),AND(ABS(C479:H479-B479:G479)&lt;4)),IF(NOT(G479=""),AND(AND(ABS(C479:G479-B479:F479)&gt;0),AND(ABS(C479:G479-B479:F479)&lt;4)),IF(NOT(F479=""),AND(AND(ABS(C479:F479-B479:E479)&gt;0),AND(ABS(C479:F479-B479:E479)&lt;4)),AND(AND(ABS(C479:E479-B479:D479)&gt;0),AND(ABS(C479:E479-B479:D479)&lt;4)))))</f>
        <v>0</v>
      </c>
      <c r="M479" s="1" t="b">
        <f t="shared" si="1"/>
        <v>0</v>
      </c>
    </row>
    <row r="480" ht="15.75" customHeight="1">
      <c r="A480" s="1" t="s">
        <v>489</v>
      </c>
      <c r="B480" s="1">
        <f>IFERROR(__xludf.DUMMYFUNCTION("SPLIT(A480,"" "")"),73.0)</f>
        <v>73</v>
      </c>
      <c r="C480" s="1">
        <f>IFERROR(__xludf.DUMMYFUNCTION("""COMPUTED_VALUE"""),68.0)</f>
        <v>68</v>
      </c>
      <c r="D480" s="1">
        <f>IFERROR(__xludf.DUMMYFUNCTION("""COMPUTED_VALUE"""),66.0)</f>
        <v>66</v>
      </c>
      <c r="E480" s="1">
        <f>IFERROR(__xludf.DUMMYFUNCTION("""COMPUTED_VALUE"""),65.0)</f>
        <v>65</v>
      </c>
      <c r="F480" s="1">
        <f>IFERROR(__xludf.DUMMYFUNCTION("""COMPUTED_VALUE"""),62.0)</f>
        <v>62</v>
      </c>
      <c r="G480" s="1">
        <f>IFERROR(__xludf.DUMMYFUNCTION("""COMPUTED_VALUE"""),65.0)</f>
        <v>65</v>
      </c>
      <c r="H480" s="2">
        <f>IFERROR(__xludf.DUMMYFUNCTION("""COMPUTED_VALUE"""),65.0)</f>
        <v>65</v>
      </c>
      <c r="J480" s="1" t="b">
        <f t="array" ref="J480">IF(NOT(H480=""),AND(C480:H480&gt;B480:G480),IF(NOT(G480=""),AND(C480:G480&gt;B480:F480),IF(NOT(F480=""),AND(C480:F480&gt;B480:E480),AND(C480:E480&gt;B480:D480))))</f>
        <v>0</v>
      </c>
      <c r="K480" s="1" t="b">
        <f t="array" ref="K480">IF(NOT(H480=""),AND(C480:H480&lt;B480:G480),IF(NOT(G480=""),AND(C480:G480&lt;B480:F480),IF(NOT(F480=""),AND(C480:F480&lt;B480:E480),AND(C480:E480&lt;B480:D480))))</f>
        <v>0</v>
      </c>
      <c r="L480" s="1" t="b">
        <f t="array" ref="L480">IF(NOT(H480=""),AND(AND(ABS(C480:H480-B480:G480)&gt;0),AND(ABS(C480:H480-B480:G480)&lt;4)),IF(NOT(G480=""),AND(AND(ABS(C480:G480-B480:F480)&gt;0),AND(ABS(C480:G480-B480:F480)&lt;4)),IF(NOT(F480=""),AND(AND(ABS(C480:F480-B480:E480)&gt;0),AND(ABS(C480:F480-B480:E480)&lt;4)),AND(AND(ABS(C480:E480-B480:D480)&gt;0),AND(ABS(C480:E480-B480:D480)&lt;4)))))</f>
        <v>0</v>
      </c>
      <c r="M480" s="1" t="b">
        <f t="shared" si="1"/>
        <v>0</v>
      </c>
    </row>
    <row r="481" ht="15.75" customHeight="1">
      <c r="A481" s="1" t="s">
        <v>490</v>
      </c>
      <c r="B481" s="1">
        <f>IFERROR(__xludf.DUMMYFUNCTION("SPLIT(A481,"" "")"),88.0)</f>
        <v>88</v>
      </c>
      <c r="C481" s="1">
        <f>IFERROR(__xludf.DUMMYFUNCTION("""COMPUTED_VALUE"""),82.0)</f>
        <v>82</v>
      </c>
      <c r="D481" s="1">
        <f>IFERROR(__xludf.DUMMYFUNCTION("""COMPUTED_VALUE"""),85.0)</f>
        <v>85</v>
      </c>
      <c r="E481" s="1">
        <f>IFERROR(__xludf.DUMMYFUNCTION("""COMPUTED_VALUE"""),83.0)</f>
        <v>83</v>
      </c>
      <c r="F481" s="2">
        <f>IFERROR(__xludf.DUMMYFUNCTION("""COMPUTED_VALUE"""),79.0)</f>
        <v>79</v>
      </c>
      <c r="J481" s="1" t="b">
        <f t="array" ref="J481">IF(NOT(H481=""),AND(C481:H481&gt;B481:G481),IF(NOT(G481=""),AND(C481:G481&gt;B481:F481),IF(NOT(F481=""),AND(C481:F481&gt;B481:E481),AND(C481:E481&gt;B481:D481))))</f>
        <v>0</v>
      </c>
      <c r="K481" s="1" t="b">
        <f t="array" ref="K481">IF(NOT(H481=""),AND(C481:H481&lt;B481:G481),IF(NOT(G481=""),AND(C481:G481&lt;B481:F481),IF(NOT(F481=""),AND(C481:F481&lt;B481:E481),AND(C481:E481&lt;B481:D481))))</f>
        <v>0</v>
      </c>
      <c r="L481" s="1" t="b">
        <f t="array" ref="L481">IF(NOT(H481=""),AND(AND(ABS(C481:H481-B481:G481)&gt;0),AND(ABS(C481:H481-B481:G481)&lt;4)),IF(NOT(G481=""),AND(AND(ABS(C481:G481-B481:F481)&gt;0),AND(ABS(C481:G481-B481:F481)&lt;4)),IF(NOT(F481=""),AND(AND(ABS(C481:F481-B481:E481)&gt;0),AND(ABS(C481:F481-B481:E481)&lt;4)),AND(AND(ABS(C481:E481-B481:D481)&gt;0),AND(ABS(C481:E481-B481:D481)&lt;4)))))</f>
        <v>0</v>
      </c>
      <c r="M481" s="1" t="b">
        <f t="shared" si="1"/>
        <v>0</v>
      </c>
    </row>
    <row r="482" ht="15.75" customHeight="1">
      <c r="A482" s="1" t="s">
        <v>491</v>
      </c>
      <c r="B482" s="1">
        <f>IFERROR(__xludf.DUMMYFUNCTION("SPLIT(A482,"" "")"),61.0)</f>
        <v>61</v>
      </c>
      <c r="C482" s="1">
        <f>IFERROR(__xludf.DUMMYFUNCTION("""COMPUTED_VALUE"""),55.0)</f>
        <v>55</v>
      </c>
      <c r="D482" s="1">
        <f>IFERROR(__xludf.DUMMYFUNCTION("""COMPUTED_VALUE"""),57.0)</f>
        <v>57</v>
      </c>
      <c r="E482" s="1">
        <f>IFERROR(__xludf.DUMMYFUNCTION("""COMPUTED_VALUE"""),56.0)</f>
        <v>56</v>
      </c>
      <c r="F482" s="1">
        <f>IFERROR(__xludf.DUMMYFUNCTION("""COMPUTED_VALUE"""),55.0)</f>
        <v>55</v>
      </c>
      <c r="G482" s="2">
        <f>IFERROR(__xludf.DUMMYFUNCTION("""COMPUTED_VALUE"""),48.0)</f>
        <v>48</v>
      </c>
      <c r="J482" s="1" t="b">
        <f t="array" ref="J482">IF(NOT(H482=""),AND(C482:H482&gt;B482:G482),IF(NOT(G482=""),AND(C482:G482&gt;B482:F482),IF(NOT(F482=""),AND(C482:F482&gt;B482:E482),AND(C482:E482&gt;B482:D482))))</f>
        <v>0</v>
      </c>
      <c r="K482" s="1" t="b">
        <f t="array" ref="K482">IF(NOT(H482=""),AND(C482:H482&lt;B482:G482),IF(NOT(G482=""),AND(C482:G482&lt;B482:F482),IF(NOT(F482=""),AND(C482:F482&lt;B482:E482),AND(C482:E482&lt;B482:D482))))</f>
        <v>0</v>
      </c>
      <c r="L482" s="1" t="b">
        <f t="array" ref="L482">IF(NOT(H482=""),AND(AND(ABS(C482:H482-B482:G482)&gt;0),AND(ABS(C482:H482-B482:G482)&lt;4)),IF(NOT(G482=""),AND(AND(ABS(C482:G482-B482:F482)&gt;0),AND(ABS(C482:G482-B482:F482)&lt;4)),IF(NOT(F482=""),AND(AND(ABS(C482:F482-B482:E482)&gt;0),AND(ABS(C482:F482-B482:E482)&lt;4)),AND(AND(ABS(C482:E482-B482:D482)&gt;0),AND(ABS(C482:E482-B482:D482)&lt;4)))))</f>
        <v>0</v>
      </c>
      <c r="M482" s="1" t="b">
        <f t="shared" si="1"/>
        <v>0</v>
      </c>
    </row>
    <row r="483" ht="15.75" customHeight="1">
      <c r="A483" s="1" t="s">
        <v>492</v>
      </c>
      <c r="B483" s="1">
        <f>IFERROR(__xludf.DUMMYFUNCTION("SPLIT(A483,"" "")"),58.0)</f>
        <v>58</v>
      </c>
      <c r="C483" s="1">
        <f>IFERROR(__xludf.DUMMYFUNCTION("""COMPUTED_VALUE"""),53.0)</f>
        <v>53</v>
      </c>
      <c r="D483" s="1">
        <f>IFERROR(__xludf.DUMMYFUNCTION("""COMPUTED_VALUE"""),50.0)</f>
        <v>50</v>
      </c>
      <c r="E483" s="1">
        <f>IFERROR(__xludf.DUMMYFUNCTION("""COMPUTED_VALUE"""),47.0)</f>
        <v>47</v>
      </c>
      <c r="F483" s="1">
        <f>IFERROR(__xludf.DUMMYFUNCTION("""COMPUTED_VALUE"""),44.0)</f>
        <v>44</v>
      </c>
      <c r="G483" s="1">
        <f>IFERROR(__xludf.DUMMYFUNCTION("""COMPUTED_VALUE"""),44.0)</f>
        <v>44</v>
      </c>
      <c r="H483" s="2">
        <f>IFERROR(__xludf.DUMMYFUNCTION("""COMPUTED_VALUE"""),43.0)</f>
        <v>43</v>
      </c>
      <c r="J483" s="1" t="b">
        <f t="array" ref="J483">IF(NOT(H483=""),AND(C483:H483&gt;B483:G483),IF(NOT(G483=""),AND(C483:G483&gt;B483:F483),IF(NOT(F483=""),AND(C483:F483&gt;B483:E483),AND(C483:E483&gt;B483:D483))))</f>
        <v>0</v>
      </c>
      <c r="K483" s="1" t="b">
        <f t="array" ref="K483">IF(NOT(H483=""),AND(C483:H483&lt;B483:G483),IF(NOT(G483=""),AND(C483:G483&lt;B483:F483),IF(NOT(F483=""),AND(C483:F483&lt;B483:E483),AND(C483:E483&lt;B483:D483))))</f>
        <v>0</v>
      </c>
      <c r="L483" s="1" t="b">
        <f t="array" ref="L483">IF(NOT(H483=""),AND(AND(ABS(C483:H483-B483:G483)&gt;0),AND(ABS(C483:H483-B483:G483)&lt;4)),IF(NOT(G483=""),AND(AND(ABS(C483:G483-B483:F483)&gt;0),AND(ABS(C483:G483-B483:F483)&lt;4)),IF(NOT(F483=""),AND(AND(ABS(C483:F483-B483:E483)&gt;0),AND(ABS(C483:F483-B483:E483)&lt;4)),AND(AND(ABS(C483:E483-B483:D483)&gt;0),AND(ABS(C483:E483-B483:D483)&lt;4)))))</f>
        <v>0</v>
      </c>
      <c r="M483" s="1" t="b">
        <f t="shared" si="1"/>
        <v>0</v>
      </c>
    </row>
    <row r="484" ht="15.75" customHeight="1">
      <c r="A484" s="1" t="s">
        <v>493</v>
      </c>
      <c r="B484" s="1">
        <f>IFERROR(__xludf.DUMMYFUNCTION("SPLIT(A484,"" "")"),30.0)</f>
        <v>30</v>
      </c>
      <c r="C484" s="1">
        <f>IFERROR(__xludf.DUMMYFUNCTION("""COMPUTED_VALUE"""),25.0)</f>
        <v>25</v>
      </c>
      <c r="D484" s="1">
        <f>IFERROR(__xludf.DUMMYFUNCTION("""COMPUTED_VALUE"""),25.0)</f>
        <v>25</v>
      </c>
      <c r="E484" s="1">
        <f>IFERROR(__xludf.DUMMYFUNCTION("""COMPUTED_VALUE"""),24.0)</f>
        <v>24</v>
      </c>
      <c r="F484" s="1">
        <f>IFERROR(__xludf.DUMMYFUNCTION("""COMPUTED_VALUE"""),21.0)</f>
        <v>21</v>
      </c>
      <c r="G484" s="2">
        <f>IFERROR(__xludf.DUMMYFUNCTION("""COMPUTED_VALUE"""),22.0)</f>
        <v>22</v>
      </c>
      <c r="J484" s="1" t="b">
        <f t="array" ref="J484">IF(NOT(H484=""),AND(C484:H484&gt;B484:G484),IF(NOT(G484=""),AND(C484:G484&gt;B484:F484),IF(NOT(F484=""),AND(C484:F484&gt;B484:E484),AND(C484:E484&gt;B484:D484))))</f>
        <v>0</v>
      </c>
      <c r="K484" s="1" t="b">
        <f t="array" ref="K484">IF(NOT(H484=""),AND(C484:H484&lt;B484:G484),IF(NOT(G484=""),AND(C484:G484&lt;B484:F484),IF(NOT(F484=""),AND(C484:F484&lt;B484:E484),AND(C484:E484&lt;B484:D484))))</f>
        <v>0</v>
      </c>
      <c r="L484" s="1" t="b">
        <f t="array" ref="L484">IF(NOT(H484=""),AND(AND(ABS(C484:H484-B484:G484)&gt;0),AND(ABS(C484:H484-B484:G484)&lt;4)),IF(NOT(G484=""),AND(AND(ABS(C484:G484-B484:F484)&gt;0),AND(ABS(C484:G484-B484:F484)&lt;4)),IF(NOT(F484=""),AND(AND(ABS(C484:F484-B484:E484)&gt;0),AND(ABS(C484:F484-B484:E484)&lt;4)),AND(AND(ABS(C484:E484-B484:D484)&gt;0),AND(ABS(C484:E484-B484:D484)&lt;4)))))</f>
        <v>0</v>
      </c>
      <c r="M484" s="1" t="b">
        <f t="shared" si="1"/>
        <v>0</v>
      </c>
    </row>
    <row r="485" ht="15.75" customHeight="1">
      <c r="A485" s="1" t="s">
        <v>494</v>
      </c>
      <c r="B485" s="1">
        <f>IFERROR(__xludf.DUMMYFUNCTION("SPLIT(A485,"" "")"),55.0)</f>
        <v>55</v>
      </c>
      <c r="C485" s="1">
        <f>IFERROR(__xludf.DUMMYFUNCTION("""COMPUTED_VALUE"""),50.0)</f>
        <v>50</v>
      </c>
      <c r="D485" s="1">
        <f>IFERROR(__xludf.DUMMYFUNCTION("""COMPUTED_VALUE"""),49.0)</f>
        <v>49</v>
      </c>
      <c r="E485" s="1">
        <f>IFERROR(__xludf.DUMMYFUNCTION("""COMPUTED_VALUE"""),46.0)</f>
        <v>46</v>
      </c>
      <c r="F485" s="1">
        <f>IFERROR(__xludf.DUMMYFUNCTION("""COMPUTED_VALUE"""),46.0)</f>
        <v>46</v>
      </c>
      <c r="G485" s="1">
        <f>IFERROR(__xludf.DUMMYFUNCTION("""COMPUTED_VALUE"""),44.0)</f>
        <v>44</v>
      </c>
      <c r="H485" s="2">
        <f>IFERROR(__xludf.DUMMYFUNCTION("""COMPUTED_VALUE"""),44.0)</f>
        <v>44</v>
      </c>
      <c r="J485" s="1" t="b">
        <f t="array" ref="J485">IF(NOT(H485=""),AND(C485:H485&gt;B485:G485),IF(NOT(G485=""),AND(C485:G485&gt;B485:F485),IF(NOT(F485=""),AND(C485:F485&gt;B485:E485),AND(C485:E485&gt;B485:D485))))</f>
        <v>0</v>
      </c>
      <c r="K485" s="1" t="b">
        <f t="array" ref="K485">IF(NOT(H485=""),AND(C485:H485&lt;B485:G485),IF(NOT(G485=""),AND(C485:G485&lt;B485:F485),IF(NOT(F485=""),AND(C485:F485&lt;B485:E485),AND(C485:E485&lt;B485:D485))))</f>
        <v>0</v>
      </c>
      <c r="L485" s="1" t="b">
        <f t="array" ref="L485">IF(NOT(H485=""),AND(AND(ABS(C485:H485-B485:G485)&gt;0),AND(ABS(C485:H485-B485:G485)&lt;4)),IF(NOT(G485=""),AND(AND(ABS(C485:G485-B485:F485)&gt;0),AND(ABS(C485:G485-B485:F485)&lt;4)),IF(NOT(F485=""),AND(AND(ABS(C485:F485-B485:E485)&gt;0),AND(ABS(C485:F485-B485:E485)&lt;4)),AND(AND(ABS(C485:E485-B485:D485)&gt;0),AND(ABS(C485:E485-B485:D485)&lt;4)))))</f>
        <v>0</v>
      </c>
      <c r="M485" s="1" t="b">
        <f t="shared" si="1"/>
        <v>0</v>
      </c>
    </row>
    <row r="486" ht="15.75" customHeight="1">
      <c r="A486" s="1" t="s">
        <v>495</v>
      </c>
      <c r="B486" s="1">
        <f>IFERROR(__xludf.DUMMYFUNCTION("SPLIT(A486,"" "")"),36.0)</f>
        <v>36</v>
      </c>
      <c r="C486" s="1">
        <f>IFERROR(__xludf.DUMMYFUNCTION("""COMPUTED_VALUE"""),31.0)</f>
        <v>31</v>
      </c>
      <c r="D486" s="1">
        <f>IFERROR(__xludf.DUMMYFUNCTION("""COMPUTED_VALUE"""),28.0)</f>
        <v>28</v>
      </c>
      <c r="E486" s="1">
        <f>IFERROR(__xludf.DUMMYFUNCTION("""COMPUTED_VALUE"""),28.0)</f>
        <v>28</v>
      </c>
      <c r="F486" s="1">
        <f>IFERROR(__xludf.DUMMYFUNCTION("""COMPUTED_VALUE"""),27.0)</f>
        <v>27</v>
      </c>
      <c r="G486" s="2">
        <f>IFERROR(__xludf.DUMMYFUNCTION("""COMPUTED_VALUE"""),23.0)</f>
        <v>23</v>
      </c>
      <c r="J486" s="1" t="b">
        <f t="array" ref="J486">IF(NOT(H486=""),AND(C486:H486&gt;B486:G486),IF(NOT(G486=""),AND(C486:G486&gt;B486:F486),IF(NOT(F486=""),AND(C486:F486&gt;B486:E486),AND(C486:E486&gt;B486:D486))))</f>
        <v>0</v>
      </c>
      <c r="K486" s="1" t="b">
        <f t="array" ref="K486">IF(NOT(H486=""),AND(C486:H486&lt;B486:G486),IF(NOT(G486=""),AND(C486:G486&lt;B486:F486),IF(NOT(F486=""),AND(C486:F486&lt;B486:E486),AND(C486:E486&lt;B486:D486))))</f>
        <v>0</v>
      </c>
      <c r="L486" s="1" t="b">
        <f t="array" ref="L486">IF(NOT(H486=""),AND(AND(ABS(C486:H486-B486:G486)&gt;0),AND(ABS(C486:H486-B486:G486)&lt;4)),IF(NOT(G486=""),AND(AND(ABS(C486:G486-B486:F486)&gt;0),AND(ABS(C486:G486-B486:F486)&lt;4)),IF(NOT(F486=""),AND(AND(ABS(C486:F486-B486:E486)&gt;0),AND(ABS(C486:F486-B486:E486)&lt;4)),AND(AND(ABS(C486:E486-B486:D486)&gt;0),AND(ABS(C486:E486-B486:D486)&lt;4)))))</f>
        <v>0</v>
      </c>
      <c r="M486" s="1" t="b">
        <f t="shared" si="1"/>
        <v>0</v>
      </c>
    </row>
    <row r="487" ht="15.75" customHeight="1">
      <c r="A487" s="1" t="s">
        <v>496</v>
      </c>
      <c r="B487" s="1">
        <f>IFERROR(__xludf.DUMMYFUNCTION("SPLIT(A487,"" "")"),74.0)</f>
        <v>74</v>
      </c>
      <c r="C487" s="1">
        <f>IFERROR(__xludf.DUMMYFUNCTION("""COMPUTED_VALUE"""),67.0)</f>
        <v>67</v>
      </c>
      <c r="D487" s="1">
        <f>IFERROR(__xludf.DUMMYFUNCTION("""COMPUTED_VALUE"""),67.0)</f>
        <v>67</v>
      </c>
      <c r="E487" s="1">
        <f>IFERROR(__xludf.DUMMYFUNCTION("""COMPUTED_VALUE"""),65.0)</f>
        <v>65</v>
      </c>
      <c r="F487" s="2">
        <f>IFERROR(__xludf.DUMMYFUNCTION("""COMPUTED_VALUE"""),58.0)</f>
        <v>58</v>
      </c>
      <c r="J487" s="1" t="b">
        <f t="array" ref="J487">IF(NOT(H487=""),AND(C487:H487&gt;B487:G487),IF(NOT(G487=""),AND(C487:G487&gt;B487:F487),IF(NOT(F487=""),AND(C487:F487&gt;B487:E487),AND(C487:E487&gt;B487:D487))))</f>
        <v>0</v>
      </c>
      <c r="K487" s="1" t="b">
        <f t="array" ref="K487">IF(NOT(H487=""),AND(C487:H487&lt;B487:G487),IF(NOT(G487=""),AND(C487:G487&lt;B487:F487),IF(NOT(F487=""),AND(C487:F487&lt;B487:E487),AND(C487:E487&lt;B487:D487))))</f>
        <v>0</v>
      </c>
      <c r="L487" s="1" t="b">
        <f t="array" ref="L487">IF(NOT(H487=""),AND(AND(ABS(C487:H487-B487:G487)&gt;0),AND(ABS(C487:H487-B487:G487)&lt;4)),IF(NOT(G487=""),AND(AND(ABS(C487:G487-B487:F487)&gt;0),AND(ABS(C487:G487-B487:F487)&lt;4)),IF(NOT(F487=""),AND(AND(ABS(C487:F487-B487:E487)&gt;0),AND(ABS(C487:F487-B487:E487)&lt;4)),AND(AND(ABS(C487:E487-B487:D487)&gt;0),AND(ABS(C487:E487-B487:D487)&lt;4)))))</f>
        <v>0</v>
      </c>
      <c r="M487" s="1" t="b">
        <f t="shared" si="1"/>
        <v>0</v>
      </c>
    </row>
    <row r="488" ht="15.75" customHeight="1">
      <c r="A488" s="1" t="s">
        <v>497</v>
      </c>
      <c r="B488" s="1">
        <f>IFERROR(__xludf.DUMMYFUNCTION("SPLIT(A488,"" "")"),83.0)</f>
        <v>83</v>
      </c>
      <c r="C488" s="1">
        <f>IFERROR(__xludf.DUMMYFUNCTION("""COMPUTED_VALUE"""),78.0)</f>
        <v>78</v>
      </c>
      <c r="D488" s="1">
        <f>IFERROR(__xludf.DUMMYFUNCTION("""COMPUTED_VALUE"""),74.0)</f>
        <v>74</v>
      </c>
      <c r="E488" s="1">
        <f>IFERROR(__xludf.DUMMYFUNCTION("""COMPUTED_VALUE"""),71.0)</f>
        <v>71</v>
      </c>
      <c r="F488" s="1">
        <f>IFERROR(__xludf.DUMMYFUNCTION("""COMPUTED_VALUE"""),70.0)</f>
        <v>70</v>
      </c>
      <c r="G488" s="2">
        <f>IFERROR(__xludf.DUMMYFUNCTION("""COMPUTED_VALUE"""),69.0)</f>
        <v>69</v>
      </c>
      <c r="J488" s="1" t="b">
        <f t="array" ref="J488">IF(NOT(H488=""),AND(C488:H488&gt;B488:G488),IF(NOT(G488=""),AND(C488:G488&gt;B488:F488),IF(NOT(F488=""),AND(C488:F488&gt;B488:E488),AND(C488:E488&gt;B488:D488))))</f>
        <v>0</v>
      </c>
      <c r="K488" s="1" t="b">
        <f t="array" ref="K488">IF(NOT(H488=""),AND(C488:H488&lt;B488:G488),IF(NOT(G488=""),AND(C488:G488&lt;B488:F488),IF(NOT(F488=""),AND(C488:F488&lt;B488:E488),AND(C488:E488&lt;B488:D488))))</f>
        <v>1</v>
      </c>
      <c r="L488" s="1" t="b">
        <f t="array" ref="L488">IF(NOT(H488=""),AND(AND(ABS(C488:H488-B488:G488)&gt;0),AND(ABS(C488:H488-B488:G488)&lt;4)),IF(NOT(G488=""),AND(AND(ABS(C488:G488-B488:F488)&gt;0),AND(ABS(C488:G488-B488:F488)&lt;4)),IF(NOT(F488=""),AND(AND(ABS(C488:F488-B488:E488)&gt;0),AND(ABS(C488:F488-B488:E488)&lt;4)),AND(AND(ABS(C488:E488-B488:D488)&gt;0),AND(ABS(C488:E488-B488:D488)&lt;4)))))</f>
        <v>0</v>
      </c>
      <c r="M488" s="1" t="b">
        <f t="shared" si="1"/>
        <v>0</v>
      </c>
    </row>
    <row r="489" ht="15.75" customHeight="1">
      <c r="A489" s="1" t="s">
        <v>498</v>
      </c>
      <c r="B489" s="1">
        <f>IFERROR(__xludf.DUMMYFUNCTION("SPLIT(A489,"" "")"),86.0)</f>
        <v>86</v>
      </c>
      <c r="C489" s="1">
        <f>IFERROR(__xludf.DUMMYFUNCTION("""COMPUTED_VALUE"""),80.0)</f>
        <v>80</v>
      </c>
      <c r="D489" s="1">
        <f>IFERROR(__xludf.DUMMYFUNCTION("""COMPUTED_VALUE"""),76.0)</f>
        <v>76</v>
      </c>
      <c r="E489" s="1">
        <f>IFERROR(__xludf.DUMMYFUNCTION("""COMPUTED_VALUE"""),74.0)</f>
        <v>74</v>
      </c>
      <c r="F489" s="1">
        <f>IFERROR(__xludf.DUMMYFUNCTION("""COMPUTED_VALUE"""),73.0)</f>
        <v>73</v>
      </c>
      <c r="G489" s="1">
        <f>IFERROR(__xludf.DUMMYFUNCTION("""COMPUTED_VALUE"""),70.0)</f>
        <v>70</v>
      </c>
      <c r="H489" s="2">
        <f>IFERROR(__xludf.DUMMYFUNCTION("""COMPUTED_VALUE"""),73.0)</f>
        <v>73</v>
      </c>
      <c r="J489" s="1" t="b">
        <f t="array" ref="J489">IF(NOT(H489=""),AND(C489:H489&gt;B489:G489),IF(NOT(G489=""),AND(C489:G489&gt;B489:F489),IF(NOT(F489=""),AND(C489:F489&gt;B489:E489),AND(C489:E489&gt;B489:D489))))</f>
        <v>0</v>
      </c>
      <c r="K489" s="1" t="b">
        <f t="array" ref="K489">IF(NOT(H489=""),AND(C489:H489&lt;B489:G489),IF(NOT(G489=""),AND(C489:G489&lt;B489:F489),IF(NOT(F489=""),AND(C489:F489&lt;B489:E489),AND(C489:E489&lt;B489:D489))))</f>
        <v>0</v>
      </c>
      <c r="L489" s="1" t="b">
        <f t="array" ref="L489">IF(NOT(H489=""),AND(AND(ABS(C489:H489-B489:G489)&gt;0),AND(ABS(C489:H489-B489:G489)&lt;4)),IF(NOT(G489=""),AND(AND(ABS(C489:G489-B489:F489)&gt;0),AND(ABS(C489:G489-B489:F489)&lt;4)),IF(NOT(F489=""),AND(AND(ABS(C489:F489-B489:E489)&gt;0),AND(ABS(C489:F489-B489:E489)&lt;4)),AND(AND(ABS(C489:E489-B489:D489)&gt;0),AND(ABS(C489:E489-B489:D489)&lt;4)))))</f>
        <v>0</v>
      </c>
      <c r="M489" s="1" t="b">
        <f t="shared" si="1"/>
        <v>0</v>
      </c>
    </row>
    <row r="490" ht="15.75" customHeight="1">
      <c r="A490" s="1" t="s">
        <v>499</v>
      </c>
      <c r="B490" s="1">
        <f>IFERROR(__xludf.DUMMYFUNCTION("SPLIT(A490,"" "")"),24.0)</f>
        <v>24</v>
      </c>
      <c r="C490" s="1">
        <f>IFERROR(__xludf.DUMMYFUNCTION("""COMPUTED_VALUE"""),19.0)</f>
        <v>19</v>
      </c>
      <c r="D490" s="1">
        <f>IFERROR(__xludf.DUMMYFUNCTION("""COMPUTED_VALUE"""),15.0)</f>
        <v>15</v>
      </c>
      <c r="E490" s="1">
        <f>IFERROR(__xludf.DUMMYFUNCTION("""COMPUTED_VALUE"""),13.0)</f>
        <v>13</v>
      </c>
      <c r="F490" s="2">
        <f>IFERROR(__xludf.DUMMYFUNCTION("""COMPUTED_VALUE"""),13.0)</f>
        <v>13</v>
      </c>
      <c r="J490" s="1" t="b">
        <f t="array" ref="J490">IF(NOT(H490=""),AND(C490:H490&gt;B490:G490),IF(NOT(G490=""),AND(C490:G490&gt;B490:F490),IF(NOT(F490=""),AND(C490:F490&gt;B490:E490),AND(C490:E490&gt;B490:D490))))</f>
        <v>0</v>
      </c>
      <c r="K490" s="1" t="b">
        <f t="array" ref="K490">IF(NOT(H490=""),AND(C490:H490&lt;B490:G490),IF(NOT(G490=""),AND(C490:G490&lt;B490:F490),IF(NOT(F490=""),AND(C490:F490&lt;B490:E490),AND(C490:E490&lt;B490:D490))))</f>
        <v>0</v>
      </c>
      <c r="L490" s="1" t="b">
        <f t="array" ref="L490">IF(NOT(H490=""),AND(AND(ABS(C490:H490-B490:G490)&gt;0),AND(ABS(C490:H490-B490:G490)&lt;4)),IF(NOT(G490=""),AND(AND(ABS(C490:G490-B490:F490)&gt;0),AND(ABS(C490:G490-B490:F490)&lt;4)),IF(NOT(F490=""),AND(AND(ABS(C490:F490-B490:E490)&gt;0),AND(ABS(C490:F490-B490:E490)&lt;4)),AND(AND(ABS(C490:E490-B490:D490)&gt;0),AND(ABS(C490:E490-B490:D490)&lt;4)))))</f>
        <v>0</v>
      </c>
      <c r="M490" s="1" t="b">
        <f t="shared" si="1"/>
        <v>0</v>
      </c>
    </row>
    <row r="491" ht="15.75" customHeight="1">
      <c r="A491" s="1" t="s">
        <v>500</v>
      </c>
      <c r="B491" s="1">
        <f>IFERROR(__xludf.DUMMYFUNCTION("SPLIT(A491,"" "")"),62.0)</f>
        <v>62</v>
      </c>
      <c r="C491" s="1">
        <f>IFERROR(__xludf.DUMMYFUNCTION("""COMPUTED_VALUE"""),57.0)</f>
        <v>57</v>
      </c>
      <c r="D491" s="1">
        <f>IFERROR(__xludf.DUMMYFUNCTION("""COMPUTED_VALUE"""),53.0)</f>
        <v>53</v>
      </c>
      <c r="E491" s="1">
        <f>IFERROR(__xludf.DUMMYFUNCTION("""COMPUTED_VALUE"""),52.0)</f>
        <v>52</v>
      </c>
      <c r="F491" s="1">
        <f>IFERROR(__xludf.DUMMYFUNCTION("""COMPUTED_VALUE"""),49.0)</f>
        <v>49</v>
      </c>
      <c r="G491" s="2">
        <f>IFERROR(__xludf.DUMMYFUNCTION("""COMPUTED_VALUE"""),45.0)</f>
        <v>45</v>
      </c>
      <c r="J491" s="1" t="b">
        <f t="array" ref="J491">IF(NOT(H491=""),AND(C491:H491&gt;B491:G491),IF(NOT(G491=""),AND(C491:G491&gt;B491:F491),IF(NOT(F491=""),AND(C491:F491&gt;B491:E491),AND(C491:E491&gt;B491:D491))))</f>
        <v>0</v>
      </c>
      <c r="K491" s="1" t="b">
        <f t="array" ref="K491">IF(NOT(H491=""),AND(C491:H491&lt;B491:G491),IF(NOT(G491=""),AND(C491:G491&lt;B491:F491),IF(NOT(F491=""),AND(C491:F491&lt;B491:E491),AND(C491:E491&lt;B491:D491))))</f>
        <v>1</v>
      </c>
      <c r="L491" s="1" t="b">
        <f t="array" ref="L491">IF(NOT(H491=""),AND(AND(ABS(C491:H491-B491:G491)&gt;0),AND(ABS(C491:H491-B491:G491)&lt;4)),IF(NOT(G491=""),AND(AND(ABS(C491:G491-B491:F491)&gt;0),AND(ABS(C491:G491-B491:F491)&lt;4)),IF(NOT(F491=""),AND(AND(ABS(C491:F491-B491:E491)&gt;0),AND(ABS(C491:F491-B491:E491)&lt;4)),AND(AND(ABS(C491:E491-B491:D491)&gt;0),AND(ABS(C491:E491-B491:D491)&lt;4)))))</f>
        <v>0</v>
      </c>
      <c r="M491" s="1" t="b">
        <f t="shared" si="1"/>
        <v>0</v>
      </c>
    </row>
    <row r="492" ht="15.75" customHeight="1">
      <c r="A492" s="1" t="s">
        <v>501</v>
      </c>
      <c r="B492" s="1">
        <f>IFERROR(__xludf.DUMMYFUNCTION("SPLIT(A492,"" "")"),25.0)</f>
        <v>25</v>
      </c>
      <c r="C492" s="1">
        <f>IFERROR(__xludf.DUMMYFUNCTION("""COMPUTED_VALUE"""),20.0)</f>
        <v>20</v>
      </c>
      <c r="D492" s="1">
        <f>IFERROR(__xludf.DUMMYFUNCTION("""COMPUTED_VALUE"""),19.0)</f>
        <v>19</v>
      </c>
      <c r="E492" s="1">
        <f>IFERROR(__xludf.DUMMYFUNCTION("""COMPUTED_VALUE"""),15.0)</f>
        <v>15</v>
      </c>
      <c r="F492" s="2">
        <f>IFERROR(__xludf.DUMMYFUNCTION("""COMPUTED_VALUE"""),9.0)</f>
        <v>9</v>
      </c>
      <c r="J492" s="1" t="b">
        <f t="array" ref="J492">IF(NOT(H492=""),AND(C492:H492&gt;B492:G492),IF(NOT(G492=""),AND(C492:G492&gt;B492:F492),IF(NOT(F492=""),AND(C492:F492&gt;B492:E492),AND(C492:E492&gt;B492:D492))))</f>
        <v>0</v>
      </c>
      <c r="K492" s="1" t="b">
        <f t="array" ref="K492">IF(NOT(H492=""),AND(C492:H492&lt;B492:G492),IF(NOT(G492=""),AND(C492:G492&lt;B492:F492),IF(NOT(F492=""),AND(C492:F492&lt;B492:E492),AND(C492:E492&lt;B492:D492))))</f>
        <v>1</v>
      </c>
      <c r="L492" s="1" t="b">
        <f t="array" ref="L492">IF(NOT(H492=""),AND(AND(ABS(C492:H492-B492:G492)&gt;0),AND(ABS(C492:H492-B492:G492)&lt;4)),IF(NOT(G492=""),AND(AND(ABS(C492:G492-B492:F492)&gt;0),AND(ABS(C492:G492-B492:F492)&lt;4)),IF(NOT(F492=""),AND(AND(ABS(C492:F492-B492:E492)&gt;0),AND(ABS(C492:F492-B492:E492)&lt;4)),AND(AND(ABS(C492:E492-B492:D492)&gt;0),AND(ABS(C492:E492-B492:D492)&lt;4)))))</f>
        <v>0</v>
      </c>
      <c r="M492" s="1" t="b">
        <f t="shared" si="1"/>
        <v>0</v>
      </c>
    </row>
    <row r="493" ht="15.75" customHeight="1">
      <c r="A493" s="1" t="s">
        <v>502</v>
      </c>
      <c r="B493" s="1">
        <f>IFERROR(__xludf.DUMMYFUNCTION("SPLIT(A493,"" "")"),90.0)</f>
        <v>90</v>
      </c>
      <c r="C493" s="1">
        <f>IFERROR(__xludf.DUMMYFUNCTION("""COMPUTED_VALUE"""),85.0)</f>
        <v>85</v>
      </c>
      <c r="D493" s="1">
        <f>IFERROR(__xludf.DUMMYFUNCTION("""COMPUTED_VALUE"""),78.0)</f>
        <v>78</v>
      </c>
      <c r="E493" s="1">
        <f>IFERROR(__xludf.DUMMYFUNCTION("""COMPUTED_VALUE"""),76.0)</f>
        <v>76</v>
      </c>
      <c r="F493" s="1">
        <f>IFERROR(__xludf.DUMMYFUNCTION("""COMPUTED_VALUE"""),73.0)</f>
        <v>73</v>
      </c>
      <c r="G493" s="2">
        <f>IFERROR(__xludf.DUMMYFUNCTION("""COMPUTED_VALUE"""),71.0)</f>
        <v>71</v>
      </c>
      <c r="J493" s="1" t="b">
        <f t="array" ref="J493">IF(NOT(H493=""),AND(C493:H493&gt;B493:G493),IF(NOT(G493=""),AND(C493:G493&gt;B493:F493),IF(NOT(F493=""),AND(C493:F493&gt;B493:E493),AND(C493:E493&gt;B493:D493))))</f>
        <v>0</v>
      </c>
      <c r="K493" s="1" t="b">
        <f t="array" ref="K493">IF(NOT(H493=""),AND(C493:H493&lt;B493:G493),IF(NOT(G493=""),AND(C493:G493&lt;B493:F493),IF(NOT(F493=""),AND(C493:F493&lt;B493:E493),AND(C493:E493&lt;B493:D493))))</f>
        <v>1</v>
      </c>
      <c r="L493" s="1" t="b">
        <f t="array" ref="L493">IF(NOT(H493=""),AND(AND(ABS(C493:H493-B493:G493)&gt;0),AND(ABS(C493:H493-B493:G493)&lt;4)),IF(NOT(G493=""),AND(AND(ABS(C493:G493-B493:F493)&gt;0),AND(ABS(C493:G493-B493:F493)&lt;4)),IF(NOT(F493=""),AND(AND(ABS(C493:F493-B493:E493)&gt;0),AND(ABS(C493:F493-B493:E493)&lt;4)),AND(AND(ABS(C493:E493-B493:D493)&gt;0),AND(ABS(C493:E493-B493:D493)&lt;4)))))</f>
        <v>0</v>
      </c>
      <c r="M493" s="1" t="b">
        <f t="shared" si="1"/>
        <v>0</v>
      </c>
    </row>
    <row r="494" ht="15.75" customHeight="1">
      <c r="A494" s="1" t="s">
        <v>503</v>
      </c>
      <c r="B494" s="1">
        <f>IFERROR(__xludf.DUMMYFUNCTION("SPLIT(A494,"" "")"),25.0)</f>
        <v>25</v>
      </c>
      <c r="C494" s="1">
        <f>IFERROR(__xludf.DUMMYFUNCTION("""COMPUTED_VALUE"""),19.0)</f>
        <v>19</v>
      </c>
      <c r="D494" s="1">
        <f>IFERROR(__xludf.DUMMYFUNCTION("""COMPUTED_VALUE"""),17.0)</f>
        <v>17</v>
      </c>
      <c r="E494" s="1">
        <f>IFERROR(__xludf.DUMMYFUNCTION("""COMPUTED_VALUE"""),10.0)</f>
        <v>10</v>
      </c>
      <c r="F494" s="1">
        <f>IFERROR(__xludf.DUMMYFUNCTION("""COMPUTED_VALUE"""),7.0)</f>
        <v>7</v>
      </c>
      <c r="G494" s="1">
        <f>IFERROR(__xludf.DUMMYFUNCTION("""COMPUTED_VALUE"""),6.0)</f>
        <v>6</v>
      </c>
      <c r="H494" s="2">
        <f>IFERROR(__xludf.DUMMYFUNCTION("""COMPUTED_VALUE"""),8.0)</f>
        <v>8</v>
      </c>
      <c r="J494" s="1" t="b">
        <f t="array" ref="J494">IF(NOT(H494=""),AND(C494:H494&gt;B494:G494),IF(NOT(G494=""),AND(C494:G494&gt;B494:F494),IF(NOT(F494=""),AND(C494:F494&gt;B494:E494),AND(C494:E494&gt;B494:D494))))</f>
        <v>0</v>
      </c>
      <c r="K494" s="1" t="b">
        <f t="array" ref="K494">IF(NOT(H494=""),AND(C494:H494&lt;B494:G494),IF(NOT(G494=""),AND(C494:G494&lt;B494:F494),IF(NOT(F494=""),AND(C494:F494&lt;B494:E494),AND(C494:E494&lt;B494:D494))))</f>
        <v>0</v>
      </c>
      <c r="L494" s="1" t="b">
        <f t="array" ref="L494">IF(NOT(H494=""),AND(AND(ABS(C494:H494-B494:G494)&gt;0),AND(ABS(C494:H494-B494:G494)&lt;4)),IF(NOT(G494=""),AND(AND(ABS(C494:G494-B494:F494)&gt;0),AND(ABS(C494:G494-B494:F494)&lt;4)),IF(NOT(F494=""),AND(AND(ABS(C494:F494-B494:E494)&gt;0),AND(ABS(C494:F494-B494:E494)&lt;4)),AND(AND(ABS(C494:E494-B494:D494)&gt;0),AND(ABS(C494:E494-B494:D494)&lt;4)))))</f>
        <v>0</v>
      </c>
      <c r="M494" s="1" t="b">
        <f t="shared" si="1"/>
        <v>0</v>
      </c>
    </row>
    <row r="495" ht="15.75" customHeight="1">
      <c r="A495" s="1" t="s">
        <v>504</v>
      </c>
      <c r="B495" s="1">
        <f>IFERROR(__xludf.DUMMYFUNCTION("SPLIT(A495,"" "")"),61.0)</f>
        <v>61</v>
      </c>
      <c r="C495" s="1">
        <f>IFERROR(__xludf.DUMMYFUNCTION("""COMPUTED_VALUE"""),54.0)</f>
        <v>54</v>
      </c>
      <c r="D495" s="1">
        <f>IFERROR(__xludf.DUMMYFUNCTION("""COMPUTED_VALUE"""),52.0)</f>
        <v>52</v>
      </c>
      <c r="E495" s="1">
        <f>IFERROR(__xludf.DUMMYFUNCTION("""COMPUTED_VALUE"""),50.0)</f>
        <v>50</v>
      </c>
      <c r="F495" s="1">
        <f>IFERROR(__xludf.DUMMYFUNCTION("""COMPUTED_VALUE"""),43.0)</f>
        <v>43</v>
      </c>
      <c r="G495" s="2">
        <f>IFERROR(__xludf.DUMMYFUNCTION("""COMPUTED_VALUE"""),43.0)</f>
        <v>43</v>
      </c>
      <c r="J495" s="1" t="b">
        <f t="array" ref="J495">IF(NOT(H495=""),AND(C495:H495&gt;B495:G495),IF(NOT(G495=""),AND(C495:G495&gt;B495:F495),IF(NOT(F495=""),AND(C495:F495&gt;B495:E495),AND(C495:E495&gt;B495:D495))))</f>
        <v>0</v>
      </c>
      <c r="K495" s="1" t="b">
        <f t="array" ref="K495">IF(NOT(H495=""),AND(C495:H495&lt;B495:G495),IF(NOT(G495=""),AND(C495:G495&lt;B495:F495),IF(NOT(F495=""),AND(C495:F495&lt;B495:E495),AND(C495:E495&lt;B495:D495))))</f>
        <v>0</v>
      </c>
      <c r="L495" s="1" t="b">
        <f t="array" ref="L495">IF(NOT(H495=""),AND(AND(ABS(C495:H495-B495:G495)&gt;0),AND(ABS(C495:H495-B495:G495)&lt;4)),IF(NOT(G495=""),AND(AND(ABS(C495:G495-B495:F495)&gt;0),AND(ABS(C495:G495-B495:F495)&lt;4)),IF(NOT(F495=""),AND(AND(ABS(C495:F495-B495:E495)&gt;0),AND(ABS(C495:F495-B495:E495)&lt;4)),AND(AND(ABS(C495:E495-B495:D495)&gt;0),AND(ABS(C495:E495-B495:D495)&lt;4)))))</f>
        <v>0</v>
      </c>
      <c r="M495" s="1" t="b">
        <f t="shared" si="1"/>
        <v>0</v>
      </c>
    </row>
    <row r="496" ht="15.75" customHeight="1">
      <c r="A496" s="1" t="s">
        <v>505</v>
      </c>
      <c r="B496" s="1">
        <f>IFERROR(__xludf.DUMMYFUNCTION("SPLIT(A496,"" "")"),61.0)</f>
        <v>61</v>
      </c>
      <c r="C496" s="1">
        <f>IFERROR(__xludf.DUMMYFUNCTION("""COMPUTED_VALUE"""),56.0)</f>
        <v>56</v>
      </c>
      <c r="D496" s="1">
        <f>IFERROR(__xludf.DUMMYFUNCTION("""COMPUTED_VALUE"""),55.0)</f>
        <v>55</v>
      </c>
      <c r="E496" s="1">
        <f>IFERROR(__xludf.DUMMYFUNCTION("""COMPUTED_VALUE"""),54.0)</f>
        <v>54</v>
      </c>
      <c r="F496" s="1">
        <f>IFERROR(__xludf.DUMMYFUNCTION("""COMPUTED_VALUE"""),52.0)</f>
        <v>52</v>
      </c>
      <c r="G496" s="1">
        <f>IFERROR(__xludf.DUMMYFUNCTION("""COMPUTED_VALUE"""),47.0)</f>
        <v>47</v>
      </c>
      <c r="H496" s="2">
        <f>IFERROR(__xludf.DUMMYFUNCTION("""COMPUTED_VALUE"""),43.0)</f>
        <v>43</v>
      </c>
      <c r="J496" s="1" t="b">
        <f t="array" ref="J496">IF(NOT(H496=""),AND(C496:H496&gt;B496:G496),IF(NOT(G496=""),AND(C496:G496&gt;B496:F496),IF(NOT(F496=""),AND(C496:F496&gt;B496:E496),AND(C496:E496&gt;B496:D496))))</f>
        <v>0</v>
      </c>
      <c r="K496" s="1" t="b">
        <f t="array" ref="K496">IF(NOT(H496=""),AND(C496:H496&lt;B496:G496),IF(NOT(G496=""),AND(C496:G496&lt;B496:F496),IF(NOT(F496=""),AND(C496:F496&lt;B496:E496),AND(C496:E496&lt;B496:D496))))</f>
        <v>1</v>
      </c>
      <c r="L496" s="1" t="b">
        <f t="array" ref="L496">IF(NOT(H496=""),AND(AND(ABS(C496:H496-B496:G496)&gt;0),AND(ABS(C496:H496-B496:G496)&lt;4)),IF(NOT(G496=""),AND(AND(ABS(C496:G496-B496:F496)&gt;0),AND(ABS(C496:G496-B496:F496)&lt;4)),IF(NOT(F496=""),AND(AND(ABS(C496:F496-B496:E496)&gt;0),AND(ABS(C496:F496-B496:E496)&lt;4)),AND(AND(ABS(C496:E496-B496:D496)&gt;0),AND(ABS(C496:E496-B496:D496)&lt;4)))))</f>
        <v>0</v>
      </c>
      <c r="M496" s="1" t="b">
        <f t="shared" si="1"/>
        <v>0</v>
      </c>
    </row>
    <row r="497" ht="15.75" customHeight="1">
      <c r="A497" s="1" t="s">
        <v>506</v>
      </c>
      <c r="B497" s="1">
        <f>IFERROR(__xludf.DUMMYFUNCTION("SPLIT(A497,"" "")"),58.0)</f>
        <v>58</v>
      </c>
      <c r="C497" s="1">
        <f>IFERROR(__xludf.DUMMYFUNCTION("""COMPUTED_VALUE"""),51.0)</f>
        <v>51</v>
      </c>
      <c r="D497" s="1">
        <f>IFERROR(__xludf.DUMMYFUNCTION("""COMPUTED_VALUE"""),44.0)</f>
        <v>44</v>
      </c>
      <c r="E497" s="1">
        <f>IFERROR(__xludf.DUMMYFUNCTION("""COMPUTED_VALUE"""),41.0)</f>
        <v>41</v>
      </c>
      <c r="F497" s="2">
        <f>IFERROR(__xludf.DUMMYFUNCTION("""COMPUTED_VALUE"""),36.0)</f>
        <v>36</v>
      </c>
      <c r="J497" s="1" t="b">
        <f t="array" ref="J497">IF(NOT(H497=""),AND(C497:H497&gt;B497:G497),IF(NOT(G497=""),AND(C497:G497&gt;B497:F497),IF(NOT(F497=""),AND(C497:F497&gt;B497:E497),AND(C497:E497&gt;B497:D497))))</f>
        <v>0</v>
      </c>
      <c r="K497" s="1" t="b">
        <f t="array" ref="K497">IF(NOT(H497=""),AND(C497:H497&lt;B497:G497),IF(NOT(G497=""),AND(C497:G497&lt;B497:F497),IF(NOT(F497=""),AND(C497:F497&lt;B497:E497),AND(C497:E497&lt;B497:D497))))</f>
        <v>1</v>
      </c>
      <c r="L497" s="1" t="b">
        <f t="array" ref="L497">IF(NOT(H497=""),AND(AND(ABS(C497:H497-B497:G497)&gt;0),AND(ABS(C497:H497-B497:G497)&lt;4)),IF(NOT(G497=""),AND(AND(ABS(C497:G497-B497:F497)&gt;0),AND(ABS(C497:G497-B497:F497)&lt;4)),IF(NOT(F497=""),AND(AND(ABS(C497:F497-B497:E497)&gt;0),AND(ABS(C497:F497-B497:E497)&lt;4)),AND(AND(ABS(C497:E497-B497:D497)&gt;0),AND(ABS(C497:E497-B497:D497)&lt;4)))))</f>
        <v>0</v>
      </c>
      <c r="M497" s="1" t="b">
        <f t="shared" si="1"/>
        <v>0</v>
      </c>
    </row>
    <row r="498" ht="15.75" customHeight="1">
      <c r="A498" s="1" t="s">
        <v>507</v>
      </c>
      <c r="B498" s="1">
        <f>IFERROR(__xludf.DUMMYFUNCTION("SPLIT(A498,"" "")"),56.0)</f>
        <v>56</v>
      </c>
      <c r="C498" s="1">
        <f>IFERROR(__xludf.DUMMYFUNCTION("""COMPUTED_VALUE"""),56.0)</f>
        <v>56</v>
      </c>
      <c r="D498" s="1">
        <f>IFERROR(__xludf.DUMMYFUNCTION("""COMPUTED_VALUE"""),58.0)</f>
        <v>58</v>
      </c>
      <c r="E498" s="1">
        <f>IFERROR(__xludf.DUMMYFUNCTION("""COMPUTED_VALUE"""),63.0)</f>
        <v>63</v>
      </c>
      <c r="F498" s="2">
        <f>IFERROR(__xludf.DUMMYFUNCTION("""COMPUTED_VALUE"""),63.0)</f>
        <v>63</v>
      </c>
      <c r="J498" s="1" t="b">
        <f t="array" ref="J498">IF(NOT(H498=""),AND(C498:H498&gt;B498:G498),IF(NOT(G498=""),AND(C498:G498&gt;B498:F498),IF(NOT(F498=""),AND(C498:F498&gt;B498:E498),AND(C498:E498&gt;B498:D498))))</f>
        <v>0</v>
      </c>
      <c r="K498" s="1" t="b">
        <f t="array" ref="K498">IF(NOT(H498=""),AND(C498:H498&lt;B498:G498),IF(NOT(G498=""),AND(C498:G498&lt;B498:F498),IF(NOT(F498=""),AND(C498:F498&lt;B498:E498),AND(C498:E498&lt;B498:D498))))</f>
        <v>0</v>
      </c>
      <c r="L498" s="1" t="b">
        <f t="array" ref="L498">IF(NOT(H498=""),AND(AND(ABS(C498:H498-B498:G498)&gt;0),AND(ABS(C498:H498-B498:G498)&lt;4)),IF(NOT(G498=""),AND(AND(ABS(C498:G498-B498:F498)&gt;0),AND(ABS(C498:G498-B498:F498)&lt;4)),IF(NOT(F498=""),AND(AND(ABS(C498:F498-B498:E498)&gt;0),AND(ABS(C498:F498-B498:E498)&lt;4)),AND(AND(ABS(C498:E498-B498:D498)&gt;0),AND(ABS(C498:E498-B498:D498)&lt;4)))))</f>
        <v>0</v>
      </c>
      <c r="M498" s="1" t="b">
        <f t="shared" si="1"/>
        <v>0</v>
      </c>
    </row>
    <row r="499" ht="15.75" customHeight="1">
      <c r="A499" s="1" t="s">
        <v>508</v>
      </c>
      <c r="B499" s="1">
        <f>IFERROR(__xludf.DUMMYFUNCTION("SPLIT(A499,"" "")"),98.0)</f>
        <v>98</v>
      </c>
      <c r="C499" s="1">
        <f>IFERROR(__xludf.DUMMYFUNCTION("""COMPUTED_VALUE"""),94.0)</f>
        <v>94</v>
      </c>
      <c r="D499" s="1">
        <f>IFERROR(__xludf.DUMMYFUNCTION("""COMPUTED_VALUE"""),91.0)</f>
        <v>91</v>
      </c>
      <c r="E499" s="1">
        <f>IFERROR(__xludf.DUMMYFUNCTION("""COMPUTED_VALUE"""),93.0)</f>
        <v>93</v>
      </c>
      <c r="F499" s="2">
        <f>IFERROR(__xludf.DUMMYFUNCTION("""COMPUTED_VALUE"""),95.0)</f>
        <v>95</v>
      </c>
      <c r="J499" s="1" t="b">
        <f t="array" ref="J499">IF(NOT(H499=""),AND(C499:H499&gt;B499:G499),IF(NOT(G499=""),AND(C499:G499&gt;B499:F499),IF(NOT(F499=""),AND(C499:F499&gt;B499:E499),AND(C499:E499&gt;B499:D499))))</f>
        <v>0</v>
      </c>
      <c r="K499" s="1" t="b">
        <f t="array" ref="K499">IF(NOT(H499=""),AND(C499:H499&lt;B499:G499),IF(NOT(G499=""),AND(C499:G499&lt;B499:F499),IF(NOT(F499=""),AND(C499:F499&lt;B499:E499),AND(C499:E499&lt;B499:D499))))</f>
        <v>0</v>
      </c>
      <c r="L499" s="1" t="b">
        <f t="array" ref="L499">IF(NOT(H499=""),AND(AND(ABS(C499:H499-B499:G499)&gt;0),AND(ABS(C499:H499-B499:G499)&lt;4)),IF(NOT(G499=""),AND(AND(ABS(C499:G499-B499:F499)&gt;0),AND(ABS(C499:G499-B499:F499)&lt;4)),IF(NOT(F499=""),AND(AND(ABS(C499:F499-B499:E499)&gt;0),AND(ABS(C499:F499-B499:E499)&lt;4)),AND(AND(ABS(C499:E499-B499:D499)&gt;0),AND(ABS(C499:E499-B499:D499)&lt;4)))))</f>
        <v>0</v>
      </c>
      <c r="M499" s="1" t="b">
        <f t="shared" si="1"/>
        <v>0</v>
      </c>
    </row>
    <row r="500" ht="15.75" customHeight="1">
      <c r="A500" s="1" t="s">
        <v>509</v>
      </c>
      <c r="B500" s="1">
        <f>IFERROR(__xludf.DUMMYFUNCTION("SPLIT(A500,"" "")"),30.0)</f>
        <v>30</v>
      </c>
      <c r="C500" s="1">
        <f>IFERROR(__xludf.DUMMYFUNCTION("""COMPUTED_VALUE"""),31.0)</f>
        <v>31</v>
      </c>
      <c r="D500" s="1">
        <f>IFERROR(__xludf.DUMMYFUNCTION("""COMPUTED_VALUE"""),36.0)</f>
        <v>36</v>
      </c>
      <c r="E500" s="1">
        <f>IFERROR(__xludf.DUMMYFUNCTION("""COMPUTED_VALUE"""),38.0)</f>
        <v>38</v>
      </c>
      <c r="F500" s="2">
        <f>IFERROR(__xludf.DUMMYFUNCTION("""COMPUTED_VALUE"""),38.0)</f>
        <v>38</v>
      </c>
      <c r="J500" s="1" t="b">
        <f t="array" ref="J500">IF(NOT(H500=""),AND(C500:H500&gt;B500:G500),IF(NOT(G500=""),AND(C500:G500&gt;B500:F500),IF(NOT(F500=""),AND(C500:F500&gt;B500:E500),AND(C500:E500&gt;B500:D500))))</f>
        <v>0</v>
      </c>
      <c r="K500" s="1" t="b">
        <f t="array" ref="K500">IF(NOT(H500=""),AND(C500:H500&lt;B500:G500),IF(NOT(G500=""),AND(C500:G500&lt;B500:F500),IF(NOT(F500=""),AND(C500:F500&lt;B500:E500),AND(C500:E500&lt;B500:D500))))</f>
        <v>0</v>
      </c>
      <c r="L500" s="1" t="b">
        <f t="array" ref="L500">IF(NOT(H500=""),AND(AND(ABS(C500:H500-B500:G500)&gt;0),AND(ABS(C500:H500-B500:G500)&lt;4)),IF(NOT(G500=""),AND(AND(ABS(C500:G500-B500:F500)&gt;0),AND(ABS(C500:G500-B500:F500)&lt;4)),IF(NOT(F500=""),AND(AND(ABS(C500:F500-B500:E500)&gt;0),AND(ABS(C500:F500-B500:E500)&lt;4)),AND(AND(ABS(C500:E500-B500:D500)&gt;0),AND(ABS(C500:E500-B500:D500)&lt;4)))))</f>
        <v>0</v>
      </c>
      <c r="M500" s="1" t="b">
        <f t="shared" si="1"/>
        <v>0</v>
      </c>
    </row>
    <row r="501" ht="15.75" customHeight="1">
      <c r="A501" s="1" t="s">
        <v>510</v>
      </c>
      <c r="B501" s="1">
        <f>IFERROR(__xludf.DUMMYFUNCTION("SPLIT(A501,"" "")"),33.0)</f>
        <v>33</v>
      </c>
      <c r="C501" s="1">
        <f>IFERROR(__xludf.DUMMYFUNCTION("""COMPUTED_VALUE"""),27.0)</f>
        <v>27</v>
      </c>
      <c r="D501" s="1">
        <f>IFERROR(__xludf.DUMMYFUNCTION("""COMPUTED_VALUE"""),25.0)</f>
        <v>25</v>
      </c>
      <c r="E501" s="1">
        <f>IFERROR(__xludf.DUMMYFUNCTION("""COMPUTED_VALUE"""),18.0)</f>
        <v>18</v>
      </c>
      <c r="F501" s="1">
        <f>IFERROR(__xludf.DUMMYFUNCTION("""COMPUTED_VALUE"""),16.0)</f>
        <v>16</v>
      </c>
      <c r="G501" s="1">
        <f>IFERROR(__xludf.DUMMYFUNCTION("""COMPUTED_VALUE"""),13.0)</f>
        <v>13</v>
      </c>
      <c r="H501" s="1">
        <f>IFERROR(__xludf.DUMMYFUNCTION("""COMPUTED_VALUE"""),12.0)</f>
        <v>12</v>
      </c>
      <c r="I501" s="1">
        <f>IFERROR(__xludf.DUMMYFUNCTION("""COMPUTED_VALUE"""),6.0)</f>
        <v>6</v>
      </c>
      <c r="J501" s="1" t="b">
        <f t="array" ref="J501">IF(NOT(H501=""),AND(C501:H501&gt;B501:G501),IF(NOT(G501=""),AND(C501:G501&gt;B501:F501),IF(NOT(F501=""),AND(C501:F501&gt;B501:E501),AND(C501:E501&gt;B501:D501))))</f>
        <v>0</v>
      </c>
      <c r="K501" s="1" t="b">
        <f t="array" ref="K501">IF(NOT(H501=""),AND(C501:H501&lt;B501:G501),IF(NOT(G501=""),AND(C501:G501&lt;B501:F501),IF(NOT(F501=""),AND(C501:F501&lt;B501:E501),AND(C501:E501&lt;B501:D501))))</f>
        <v>1</v>
      </c>
      <c r="L501" s="1" t="b">
        <f t="array" ref="L501">IF(NOT(H501=""),AND(AND(ABS(C501:H501-B501:G501)&gt;0),AND(ABS(C501:H501-B501:G501)&lt;4)),IF(NOT(G501=""),AND(AND(ABS(C501:G501-B501:F501)&gt;0),AND(ABS(C501:G501-B501:F501)&lt;4)),IF(NOT(F501=""),AND(AND(ABS(C501:F501-B501:E501)&gt;0),AND(ABS(C501:F501-B501:E501)&lt;4)),AND(AND(ABS(C501:E501-B501:D501)&gt;0),AND(ABS(C501:E501-B501:D501)&lt;4)))))</f>
        <v>0</v>
      </c>
      <c r="M501" s="1" t="b">
        <f t="shared" si="1"/>
        <v>0</v>
      </c>
    </row>
    <row r="502" ht="15.75" customHeight="1">
      <c r="A502" s="1" t="s">
        <v>511</v>
      </c>
      <c r="B502" s="1">
        <f>IFERROR(__xludf.DUMMYFUNCTION("SPLIT(A502,"" "")"),30.0)</f>
        <v>30</v>
      </c>
      <c r="C502" s="1">
        <f>IFERROR(__xludf.DUMMYFUNCTION("""COMPUTED_VALUE"""),36.0)</f>
        <v>36</v>
      </c>
      <c r="D502" s="1">
        <f>IFERROR(__xludf.DUMMYFUNCTION("""COMPUTED_VALUE"""),39.0)</f>
        <v>39</v>
      </c>
      <c r="E502" s="1">
        <f>IFERROR(__xludf.DUMMYFUNCTION("""COMPUTED_VALUE"""),41.0)</f>
        <v>41</v>
      </c>
      <c r="F502" s="1">
        <f>IFERROR(__xludf.DUMMYFUNCTION("""COMPUTED_VALUE"""),42.0)</f>
        <v>42</v>
      </c>
      <c r="G502" s="1">
        <f>IFERROR(__xludf.DUMMYFUNCTION("""COMPUTED_VALUE"""),48.0)</f>
        <v>48</v>
      </c>
      <c r="H502" s="1">
        <f>IFERROR(__xludf.DUMMYFUNCTION("""COMPUTED_VALUE"""),51.0)</f>
        <v>51</v>
      </c>
      <c r="I502" s="1">
        <f>IFERROR(__xludf.DUMMYFUNCTION("""COMPUTED_VALUE"""),56.0)</f>
        <v>56</v>
      </c>
      <c r="J502" s="1" t="b">
        <f t="array" ref="J502">IF(NOT(H502=""),AND(C502:H502&gt;B502:G502),IF(NOT(G502=""),AND(C502:G502&gt;B502:F502),IF(NOT(F502=""),AND(C502:F502&gt;B502:E502),AND(C502:E502&gt;B502:D502))))</f>
        <v>1</v>
      </c>
      <c r="K502" s="1" t="b">
        <f t="array" ref="K502">IF(NOT(H502=""),AND(C502:H502&lt;B502:G502),IF(NOT(G502=""),AND(C502:G502&lt;B502:F502),IF(NOT(F502=""),AND(C502:F502&lt;B502:E502),AND(C502:E502&lt;B502:D502))))</f>
        <v>0</v>
      </c>
      <c r="L502" s="1" t="b">
        <f t="array" ref="L502">IF(NOT(H502=""),AND(AND(ABS(C502:H502-B502:G502)&gt;0),AND(ABS(C502:H502-B502:G502)&lt;4)),IF(NOT(G502=""),AND(AND(ABS(C502:G502-B502:F502)&gt;0),AND(ABS(C502:G502-B502:F502)&lt;4)),IF(NOT(F502=""),AND(AND(ABS(C502:F502-B502:E502)&gt;0),AND(ABS(C502:F502-B502:E502)&lt;4)),AND(AND(ABS(C502:E502-B502:D502)&gt;0),AND(ABS(C502:E502-B502:D502)&lt;4)))))</f>
        <v>0</v>
      </c>
      <c r="M502" s="1" t="b">
        <f t="shared" si="1"/>
        <v>0</v>
      </c>
    </row>
    <row r="503" ht="15.75" customHeight="1">
      <c r="A503" s="1" t="s">
        <v>512</v>
      </c>
      <c r="B503" s="1">
        <f>IFERROR(__xludf.DUMMYFUNCTION("SPLIT(A503,"" "")"),51.0)</f>
        <v>51</v>
      </c>
      <c r="C503" s="1">
        <f>IFERROR(__xludf.DUMMYFUNCTION("""COMPUTED_VALUE"""),54.0)</f>
        <v>54</v>
      </c>
      <c r="D503" s="1">
        <f>IFERROR(__xludf.DUMMYFUNCTION("""COMPUTED_VALUE"""),56.0)</f>
        <v>56</v>
      </c>
      <c r="E503" s="1">
        <f>IFERROR(__xludf.DUMMYFUNCTION("""COMPUTED_VALUE"""),56.0)</f>
        <v>56</v>
      </c>
      <c r="F503" s="2">
        <f>IFERROR(__xludf.DUMMYFUNCTION("""COMPUTED_VALUE"""),60.0)</f>
        <v>60</v>
      </c>
      <c r="J503" s="1" t="b">
        <f t="array" ref="J503">IF(NOT(H503=""),AND(C503:H503&gt;B503:G503),IF(NOT(G503=""),AND(C503:G503&gt;B503:F503),IF(NOT(F503=""),AND(C503:F503&gt;B503:E503),AND(C503:E503&gt;B503:D503))))</f>
        <v>0</v>
      </c>
      <c r="K503" s="1" t="b">
        <f t="array" ref="K503">IF(NOT(H503=""),AND(C503:H503&lt;B503:G503),IF(NOT(G503=""),AND(C503:G503&lt;B503:F503),IF(NOT(F503=""),AND(C503:F503&lt;B503:E503),AND(C503:E503&lt;B503:D503))))</f>
        <v>0</v>
      </c>
      <c r="L503" s="1" t="b">
        <f t="array" ref="L503">IF(NOT(H503=""),AND(AND(ABS(C503:H503-B503:G503)&gt;0),AND(ABS(C503:H503-B503:G503)&lt;4)),IF(NOT(G503=""),AND(AND(ABS(C503:G503-B503:F503)&gt;0),AND(ABS(C503:G503-B503:F503)&lt;4)),IF(NOT(F503=""),AND(AND(ABS(C503:F503-B503:E503)&gt;0),AND(ABS(C503:F503-B503:E503)&lt;4)),AND(AND(ABS(C503:E503-B503:D503)&gt;0),AND(ABS(C503:E503-B503:D503)&lt;4)))))</f>
        <v>0</v>
      </c>
      <c r="M503" s="1" t="b">
        <f t="shared" si="1"/>
        <v>0</v>
      </c>
    </row>
    <row r="504" ht="15.75" customHeight="1">
      <c r="A504" s="1" t="s">
        <v>513</v>
      </c>
      <c r="B504" s="1">
        <f>IFERROR(__xludf.DUMMYFUNCTION("SPLIT(A504,"" "")"),12.0)</f>
        <v>12</v>
      </c>
      <c r="C504" s="1">
        <f>IFERROR(__xludf.DUMMYFUNCTION("""COMPUTED_VALUE"""),12.0)</f>
        <v>12</v>
      </c>
      <c r="D504" s="1">
        <f>IFERROR(__xludf.DUMMYFUNCTION("""COMPUTED_VALUE"""),13.0)</f>
        <v>13</v>
      </c>
      <c r="E504" s="1">
        <f>IFERROR(__xludf.DUMMYFUNCTION("""COMPUTED_VALUE"""),16.0)</f>
        <v>16</v>
      </c>
      <c r="F504" s="1">
        <f>IFERROR(__xludf.DUMMYFUNCTION("""COMPUTED_VALUE"""),15.0)</f>
        <v>15</v>
      </c>
      <c r="G504" s="1">
        <f>IFERROR(__xludf.DUMMYFUNCTION("""COMPUTED_VALUE"""),18.0)</f>
        <v>18</v>
      </c>
      <c r="H504" s="2">
        <f>IFERROR(__xludf.DUMMYFUNCTION("""COMPUTED_VALUE"""),18.0)</f>
        <v>18</v>
      </c>
      <c r="J504" s="1" t="b">
        <f t="array" ref="J504">IF(NOT(H504=""),AND(C504:H504&gt;B504:G504),IF(NOT(G504=""),AND(C504:G504&gt;B504:F504),IF(NOT(F504=""),AND(C504:F504&gt;B504:E504),AND(C504:E504&gt;B504:D504))))</f>
        <v>0</v>
      </c>
      <c r="K504" s="1" t="b">
        <f t="array" ref="K504">IF(NOT(H504=""),AND(C504:H504&lt;B504:G504),IF(NOT(G504=""),AND(C504:G504&lt;B504:F504),IF(NOT(F504=""),AND(C504:F504&lt;B504:E504),AND(C504:E504&lt;B504:D504))))</f>
        <v>0</v>
      </c>
      <c r="L504" s="1" t="b">
        <f t="array" ref="L504">IF(NOT(H504=""),AND(AND(ABS(C504:H504-B504:G504)&gt;0),AND(ABS(C504:H504-B504:G504)&lt;4)),IF(NOT(G504=""),AND(AND(ABS(C504:G504-B504:F504)&gt;0),AND(ABS(C504:G504-B504:F504)&lt;4)),IF(NOT(F504=""),AND(AND(ABS(C504:F504-B504:E504)&gt;0),AND(ABS(C504:F504-B504:E504)&lt;4)),AND(AND(ABS(C504:E504-B504:D504)&gt;0),AND(ABS(C504:E504-B504:D504)&lt;4)))))</f>
        <v>0</v>
      </c>
      <c r="M504" s="1" t="b">
        <f t="shared" si="1"/>
        <v>0</v>
      </c>
    </row>
    <row r="505" ht="15.75" customHeight="1">
      <c r="A505" s="1" t="s">
        <v>514</v>
      </c>
      <c r="B505" s="1">
        <f>IFERROR(__xludf.DUMMYFUNCTION("SPLIT(A505,"" "")"),20.0)</f>
        <v>20</v>
      </c>
      <c r="C505" s="1">
        <f>IFERROR(__xludf.DUMMYFUNCTION("""COMPUTED_VALUE"""),14.0)</f>
        <v>14</v>
      </c>
      <c r="D505" s="1">
        <f>IFERROR(__xludf.DUMMYFUNCTION("""COMPUTED_VALUE"""),11.0)</f>
        <v>11</v>
      </c>
      <c r="E505" s="1">
        <f>IFERROR(__xludf.DUMMYFUNCTION("""COMPUTED_VALUE"""),11.0)</f>
        <v>11</v>
      </c>
      <c r="F505" s="1">
        <f>IFERROR(__xludf.DUMMYFUNCTION("""COMPUTED_VALUE"""),9.0)</f>
        <v>9</v>
      </c>
      <c r="G505" s="2">
        <f>IFERROR(__xludf.DUMMYFUNCTION("""COMPUTED_VALUE"""),11.0)</f>
        <v>11</v>
      </c>
      <c r="J505" s="1" t="b">
        <f t="array" ref="J505">IF(NOT(H505=""),AND(C505:H505&gt;B505:G505),IF(NOT(G505=""),AND(C505:G505&gt;B505:F505),IF(NOT(F505=""),AND(C505:F505&gt;B505:E505),AND(C505:E505&gt;B505:D505))))</f>
        <v>0</v>
      </c>
      <c r="K505" s="1" t="b">
        <f t="array" ref="K505">IF(NOT(H505=""),AND(C505:H505&lt;B505:G505),IF(NOT(G505=""),AND(C505:G505&lt;B505:F505),IF(NOT(F505=""),AND(C505:F505&lt;B505:E505),AND(C505:E505&lt;B505:D505))))</f>
        <v>0</v>
      </c>
      <c r="L505" s="1" t="b">
        <f t="array" ref="L505">IF(NOT(H505=""),AND(AND(ABS(C505:H505-B505:G505)&gt;0),AND(ABS(C505:H505-B505:G505)&lt;4)),IF(NOT(G505=""),AND(AND(ABS(C505:G505-B505:F505)&gt;0),AND(ABS(C505:G505-B505:F505)&lt;4)),IF(NOT(F505=""),AND(AND(ABS(C505:F505-B505:E505)&gt;0),AND(ABS(C505:F505-B505:E505)&lt;4)),AND(AND(ABS(C505:E505-B505:D505)&gt;0),AND(ABS(C505:E505-B505:D505)&lt;4)))))</f>
        <v>0</v>
      </c>
      <c r="M505" s="1" t="b">
        <f t="shared" si="1"/>
        <v>0</v>
      </c>
    </row>
    <row r="506" ht="15.75" customHeight="1">
      <c r="A506" s="1" t="s">
        <v>515</v>
      </c>
      <c r="B506" s="1">
        <f>IFERROR(__xludf.DUMMYFUNCTION("SPLIT(A506,"" "")"),80.0)</f>
        <v>80</v>
      </c>
      <c r="C506" s="1">
        <f>IFERROR(__xludf.DUMMYFUNCTION("""COMPUTED_VALUE"""),76.0)</f>
        <v>76</v>
      </c>
      <c r="D506" s="1">
        <f>IFERROR(__xludf.DUMMYFUNCTION("""COMPUTED_VALUE"""),73.0)</f>
        <v>73</v>
      </c>
      <c r="E506" s="1">
        <f>IFERROR(__xludf.DUMMYFUNCTION("""COMPUTED_VALUE"""),70.0)</f>
        <v>70</v>
      </c>
      <c r="F506" s="1">
        <f>IFERROR(__xludf.DUMMYFUNCTION("""COMPUTED_VALUE"""),68.0)</f>
        <v>68</v>
      </c>
      <c r="G506" s="1">
        <f>IFERROR(__xludf.DUMMYFUNCTION("""COMPUTED_VALUE"""),64.0)</f>
        <v>64</v>
      </c>
      <c r="H506" s="2">
        <f>IFERROR(__xludf.DUMMYFUNCTION("""COMPUTED_VALUE"""),60.0)</f>
        <v>60</v>
      </c>
      <c r="J506" s="1" t="b">
        <f t="array" ref="J506">IF(NOT(H506=""),AND(C506:H506&gt;B506:G506),IF(NOT(G506=""),AND(C506:G506&gt;B506:F506),IF(NOT(F506=""),AND(C506:F506&gt;B506:E506),AND(C506:E506&gt;B506:D506))))</f>
        <v>0</v>
      </c>
      <c r="K506" s="1" t="b">
        <f t="array" ref="K506">IF(NOT(H506=""),AND(C506:H506&lt;B506:G506),IF(NOT(G506=""),AND(C506:G506&lt;B506:F506),IF(NOT(F506=""),AND(C506:F506&lt;B506:E506),AND(C506:E506&lt;B506:D506))))</f>
        <v>1</v>
      </c>
      <c r="L506" s="1" t="b">
        <f t="array" ref="L506">IF(NOT(H506=""),AND(AND(ABS(C506:H506-B506:G506)&gt;0),AND(ABS(C506:H506-B506:G506)&lt;4)),IF(NOT(G506=""),AND(AND(ABS(C506:G506-B506:F506)&gt;0),AND(ABS(C506:G506-B506:F506)&lt;4)),IF(NOT(F506=""),AND(AND(ABS(C506:F506-B506:E506)&gt;0),AND(ABS(C506:F506-B506:E506)&lt;4)),AND(AND(ABS(C506:E506-B506:D506)&gt;0),AND(ABS(C506:E506-B506:D506)&lt;4)))))</f>
        <v>0</v>
      </c>
      <c r="M506" s="1" t="b">
        <f t="shared" si="1"/>
        <v>0</v>
      </c>
    </row>
    <row r="507" ht="15.75" customHeight="1">
      <c r="A507" s="1" t="s">
        <v>516</v>
      </c>
      <c r="B507" s="1">
        <f>IFERROR(__xludf.DUMMYFUNCTION("SPLIT(A507,"" "")"),41.0)</f>
        <v>41</v>
      </c>
      <c r="C507" s="1">
        <f>IFERROR(__xludf.DUMMYFUNCTION("""COMPUTED_VALUE"""),41.0)</f>
        <v>41</v>
      </c>
      <c r="D507" s="1">
        <f>IFERROR(__xludf.DUMMYFUNCTION("""COMPUTED_VALUE"""),42.0)</f>
        <v>42</v>
      </c>
      <c r="E507" s="1">
        <f>IFERROR(__xludf.DUMMYFUNCTION("""COMPUTED_VALUE"""),43.0)</f>
        <v>43</v>
      </c>
      <c r="F507" s="1">
        <f>IFERROR(__xludf.DUMMYFUNCTION("""COMPUTED_VALUE"""),45.0)</f>
        <v>45</v>
      </c>
      <c r="G507" s="1">
        <f>IFERROR(__xludf.DUMMYFUNCTION("""COMPUTED_VALUE"""),51.0)</f>
        <v>51</v>
      </c>
      <c r="H507" s="1">
        <f>IFERROR(__xludf.DUMMYFUNCTION("""COMPUTED_VALUE"""),54.0)</f>
        <v>54</v>
      </c>
      <c r="I507" s="1">
        <f>IFERROR(__xludf.DUMMYFUNCTION("""COMPUTED_VALUE"""),61.0)</f>
        <v>61</v>
      </c>
      <c r="J507" s="1" t="b">
        <f t="array" ref="J507">IF(NOT(H507=""),AND(C507:H507&gt;B507:G507),IF(NOT(G507=""),AND(C507:G507&gt;B507:F507),IF(NOT(F507=""),AND(C507:F507&gt;B507:E507),AND(C507:E507&gt;B507:D507))))</f>
        <v>0</v>
      </c>
      <c r="K507" s="1" t="b">
        <f t="array" ref="K507">IF(NOT(H507=""),AND(C507:H507&lt;B507:G507),IF(NOT(G507=""),AND(C507:G507&lt;B507:F507),IF(NOT(F507=""),AND(C507:F507&lt;B507:E507),AND(C507:E507&lt;B507:D507))))</f>
        <v>0</v>
      </c>
      <c r="L507" s="1" t="b">
        <f t="array" ref="L507">IF(NOT(H507=""),AND(AND(ABS(C507:H507-B507:G507)&gt;0),AND(ABS(C507:H507-B507:G507)&lt;4)),IF(NOT(G507=""),AND(AND(ABS(C507:G507-B507:F507)&gt;0),AND(ABS(C507:G507-B507:F507)&lt;4)),IF(NOT(F507=""),AND(AND(ABS(C507:F507-B507:E507)&gt;0),AND(ABS(C507:F507-B507:E507)&lt;4)),AND(AND(ABS(C507:E507-B507:D507)&gt;0),AND(ABS(C507:E507-B507:D507)&lt;4)))))</f>
        <v>0</v>
      </c>
      <c r="M507" s="1" t="b">
        <f t="shared" si="1"/>
        <v>0</v>
      </c>
    </row>
    <row r="508" ht="15.75" customHeight="1">
      <c r="A508" s="1" t="s">
        <v>517</v>
      </c>
      <c r="B508" s="1">
        <f>IFERROR(__xludf.DUMMYFUNCTION("SPLIT(A508,"" "")"),40.0)</f>
        <v>40</v>
      </c>
      <c r="C508" s="1">
        <f>IFERROR(__xludf.DUMMYFUNCTION("""COMPUTED_VALUE"""),39.0)</f>
        <v>39</v>
      </c>
      <c r="D508" s="1">
        <f>IFERROR(__xludf.DUMMYFUNCTION("""COMPUTED_VALUE"""),42.0)</f>
        <v>42</v>
      </c>
      <c r="E508" s="1">
        <f>IFERROR(__xludf.DUMMYFUNCTION("""COMPUTED_VALUE"""),41.0)</f>
        <v>41</v>
      </c>
      <c r="F508" s="2">
        <f>IFERROR(__xludf.DUMMYFUNCTION("""COMPUTED_VALUE"""),39.0)</f>
        <v>39</v>
      </c>
      <c r="J508" s="1" t="b">
        <f t="array" ref="J508">IF(NOT(H508=""),AND(C508:H508&gt;B508:G508),IF(NOT(G508=""),AND(C508:G508&gt;B508:F508),IF(NOT(F508=""),AND(C508:F508&gt;B508:E508),AND(C508:E508&gt;B508:D508))))</f>
        <v>0</v>
      </c>
      <c r="K508" s="1" t="b">
        <f t="array" ref="K508">IF(NOT(H508=""),AND(C508:H508&lt;B508:G508),IF(NOT(G508=""),AND(C508:G508&lt;B508:F508),IF(NOT(F508=""),AND(C508:F508&lt;B508:E508),AND(C508:E508&lt;B508:D508))))</f>
        <v>0</v>
      </c>
      <c r="L508" s="1" t="b">
        <f t="array" ref="L508">IF(NOT(H508=""),AND(AND(ABS(C508:H508-B508:G508)&gt;0),AND(ABS(C508:H508-B508:G508)&lt;4)),IF(NOT(G508=""),AND(AND(ABS(C508:G508-B508:F508)&gt;0),AND(ABS(C508:G508-B508:F508)&lt;4)),IF(NOT(F508=""),AND(AND(ABS(C508:F508-B508:E508)&gt;0),AND(ABS(C508:F508-B508:E508)&lt;4)),AND(AND(ABS(C508:E508-B508:D508)&gt;0),AND(ABS(C508:E508-B508:D508)&lt;4)))))</f>
        <v>1</v>
      </c>
      <c r="M508" s="1" t="b">
        <f t="shared" si="1"/>
        <v>0</v>
      </c>
    </row>
    <row r="509" ht="15.75" customHeight="1">
      <c r="A509" s="1" t="s">
        <v>518</v>
      </c>
      <c r="B509" s="1">
        <f>IFERROR(__xludf.DUMMYFUNCTION("SPLIT(A509,"" "")"),34.0)</f>
        <v>34</v>
      </c>
      <c r="C509" s="1">
        <f>IFERROR(__xludf.DUMMYFUNCTION("""COMPUTED_VALUE"""),34.0)</f>
        <v>34</v>
      </c>
      <c r="D509" s="1">
        <f>IFERROR(__xludf.DUMMYFUNCTION("""COMPUTED_VALUE"""),31.0)</f>
        <v>31</v>
      </c>
      <c r="E509" s="1">
        <f>IFERROR(__xludf.DUMMYFUNCTION("""COMPUTED_VALUE"""),32.0)</f>
        <v>32</v>
      </c>
      <c r="F509" s="1">
        <f>IFERROR(__xludf.DUMMYFUNCTION("""COMPUTED_VALUE"""),30.0)</f>
        <v>30</v>
      </c>
      <c r="G509" s="1">
        <f>IFERROR(__xludf.DUMMYFUNCTION("""COMPUTED_VALUE"""),27.0)</f>
        <v>27</v>
      </c>
      <c r="H509" s="1">
        <f>IFERROR(__xludf.DUMMYFUNCTION("""COMPUTED_VALUE"""),24.0)</f>
        <v>24</v>
      </c>
      <c r="I509" s="1">
        <f>IFERROR(__xludf.DUMMYFUNCTION("""COMPUTED_VALUE"""),24.0)</f>
        <v>24</v>
      </c>
      <c r="J509" s="1" t="b">
        <f t="array" ref="J509">IF(NOT(H509=""),AND(C509:H509&gt;B509:G509),IF(NOT(G509=""),AND(C509:G509&gt;B509:F509),IF(NOT(F509=""),AND(C509:F509&gt;B509:E509),AND(C509:E509&gt;B509:D509))))</f>
        <v>0</v>
      </c>
      <c r="K509" s="1" t="b">
        <f t="array" ref="K509">IF(NOT(H509=""),AND(C509:H509&lt;B509:G509),IF(NOT(G509=""),AND(C509:G509&lt;B509:F509),IF(NOT(F509=""),AND(C509:F509&lt;B509:E509),AND(C509:E509&lt;B509:D509))))</f>
        <v>0</v>
      </c>
      <c r="L509" s="1" t="b">
        <f t="array" ref="L509">IF(NOT(H509=""),AND(AND(ABS(C509:H509-B509:G509)&gt;0),AND(ABS(C509:H509-B509:G509)&lt;4)),IF(NOT(G509=""),AND(AND(ABS(C509:G509-B509:F509)&gt;0),AND(ABS(C509:G509-B509:F509)&lt;4)),IF(NOT(F509=""),AND(AND(ABS(C509:F509-B509:E509)&gt;0),AND(ABS(C509:F509-B509:E509)&lt;4)),AND(AND(ABS(C509:E509-B509:D509)&gt;0),AND(ABS(C509:E509-B509:D509)&lt;4)))))</f>
        <v>0</v>
      </c>
      <c r="M509" s="1" t="b">
        <f t="shared" si="1"/>
        <v>0</v>
      </c>
    </row>
    <row r="510" ht="15.75" customHeight="1">
      <c r="A510" s="1" t="s">
        <v>519</v>
      </c>
      <c r="B510" s="1">
        <f>IFERROR(__xludf.DUMMYFUNCTION("SPLIT(A510,"" "")"),30.0)</f>
        <v>30</v>
      </c>
      <c r="C510" s="1">
        <f>IFERROR(__xludf.DUMMYFUNCTION("""COMPUTED_VALUE"""),30.0)</f>
        <v>30</v>
      </c>
      <c r="D510" s="1">
        <f>IFERROR(__xludf.DUMMYFUNCTION("""COMPUTED_VALUE"""),31.0)</f>
        <v>31</v>
      </c>
      <c r="E510" s="1">
        <f>IFERROR(__xludf.DUMMYFUNCTION("""COMPUTED_VALUE"""),33.0)</f>
        <v>33</v>
      </c>
      <c r="F510" s="1">
        <f>IFERROR(__xludf.DUMMYFUNCTION("""COMPUTED_VALUE"""),34.0)</f>
        <v>34</v>
      </c>
      <c r="G510" s="1">
        <f>IFERROR(__xludf.DUMMYFUNCTION("""COMPUTED_VALUE"""),36.0)</f>
        <v>36</v>
      </c>
      <c r="H510" s="1">
        <f>IFERROR(__xludf.DUMMYFUNCTION("""COMPUTED_VALUE"""),40.0)</f>
        <v>40</v>
      </c>
      <c r="I510" s="1">
        <f>IFERROR(__xludf.DUMMYFUNCTION("""COMPUTED_VALUE"""),43.0)</f>
        <v>43</v>
      </c>
      <c r="J510" s="1" t="b">
        <f t="array" ref="J510">IF(NOT(H510=""),AND(C510:H510&gt;B510:G510),IF(NOT(G510=""),AND(C510:G510&gt;B510:F510),IF(NOT(F510=""),AND(C510:F510&gt;B510:E510),AND(C510:E510&gt;B510:D510))))</f>
        <v>0</v>
      </c>
      <c r="K510" s="1" t="b">
        <f t="array" ref="K510">IF(NOT(H510=""),AND(C510:H510&lt;B510:G510),IF(NOT(G510=""),AND(C510:G510&lt;B510:F510),IF(NOT(F510=""),AND(C510:F510&lt;B510:E510),AND(C510:E510&lt;B510:D510))))</f>
        <v>0</v>
      </c>
      <c r="L510" s="1" t="b">
        <f t="array" ref="L510">IF(NOT(H510=""),AND(AND(ABS(C510:H510-B510:G510)&gt;0),AND(ABS(C510:H510-B510:G510)&lt;4)),IF(NOT(G510=""),AND(AND(ABS(C510:G510-B510:F510)&gt;0),AND(ABS(C510:G510-B510:F510)&lt;4)),IF(NOT(F510=""),AND(AND(ABS(C510:F510-B510:E510)&gt;0),AND(ABS(C510:F510-B510:E510)&lt;4)),AND(AND(ABS(C510:E510-B510:D510)&gt;0),AND(ABS(C510:E510-B510:D510)&lt;4)))))</f>
        <v>0</v>
      </c>
      <c r="M510" s="1" t="b">
        <f t="shared" si="1"/>
        <v>0</v>
      </c>
    </row>
    <row r="511" ht="15.75" customHeight="1">
      <c r="A511" s="1" t="s">
        <v>520</v>
      </c>
      <c r="B511" s="1">
        <f>IFERROR(__xludf.DUMMYFUNCTION("SPLIT(A511,"" "")"),2.0)</f>
        <v>2</v>
      </c>
      <c r="C511" s="1">
        <f>IFERROR(__xludf.DUMMYFUNCTION("""COMPUTED_VALUE"""),8.0)</f>
        <v>8</v>
      </c>
      <c r="D511" s="1">
        <f>IFERROR(__xludf.DUMMYFUNCTION("""COMPUTED_VALUE"""),11.0)</f>
        <v>11</v>
      </c>
      <c r="E511" s="1">
        <f>IFERROR(__xludf.DUMMYFUNCTION("""COMPUTED_VALUE"""),13.0)</f>
        <v>13</v>
      </c>
      <c r="F511" s="1">
        <f>IFERROR(__xludf.DUMMYFUNCTION("""COMPUTED_VALUE"""),17.0)</f>
        <v>17</v>
      </c>
      <c r="G511" s="2">
        <f>IFERROR(__xludf.DUMMYFUNCTION("""COMPUTED_VALUE"""),18.0)</f>
        <v>18</v>
      </c>
      <c r="J511" s="1" t="b">
        <f t="array" ref="J511">IF(NOT(H511=""),AND(C511:H511&gt;B511:G511),IF(NOT(G511=""),AND(C511:G511&gt;B511:F511),IF(NOT(F511=""),AND(C511:F511&gt;B511:E511),AND(C511:E511&gt;B511:D511))))</f>
        <v>1</v>
      </c>
      <c r="K511" s="1" t="b">
        <f t="array" ref="K511">IF(NOT(H511=""),AND(C511:H511&lt;B511:G511),IF(NOT(G511=""),AND(C511:G511&lt;B511:F511),IF(NOT(F511=""),AND(C511:F511&lt;B511:E511),AND(C511:E511&lt;B511:D511))))</f>
        <v>0</v>
      </c>
      <c r="L511" s="1" t="b">
        <f t="array" ref="L511">IF(NOT(H511=""),AND(AND(ABS(C511:H511-B511:G511)&gt;0),AND(ABS(C511:H511-B511:G511)&lt;4)),IF(NOT(G511=""),AND(AND(ABS(C511:G511-B511:F511)&gt;0),AND(ABS(C511:G511-B511:F511)&lt;4)),IF(NOT(F511=""),AND(AND(ABS(C511:F511-B511:E511)&gt;0),AND(ABS(C511:F511-B511:E511)&lt;4)),AND(AND(ABS(C511:E511-B511:D511)&gt;0),AND(ABS(C511:E511-B511:D511)&lt;4)))))</f>
        <v>0</v>
      </c>
      <c r="M511" s="1" t="b">
        <f t="shared" si="1"/>
        <v>0</v>
      </c>
    </row>
    <row r="512" ht="15.75" customHeight="1">
      <c r="A512" s="1" t="s">
        <v>521</v>
      </c>
      <c r="B512" s="1">
        <f>IFERROR(__xludf.DUMMYFUNCTION("SPLIT(A512,"" "")"),22.0)</f>
        <v>22</v>
      </c>
      <c r="C512" s="1">
        <f>IFERROR(__xludf.DUMMYFUNCTION("""COMPUTED_VALUE"""),22.0)</f>
        <v>22</v>
      </c>
      <c r="D512" s="1">
        <f>IFERROR(__xludf.DUMMYFUNCTION("""COMPUTED_VALUE"""),25.0)</f>
        <v>25</v>
      </c>
      <c r="E512" s="1">
        <f>IFERROR(__xludf.DUMMYFUNCTION("""COMPUTED_VALUE"""),29.0)</f>
        <v>29</v>
      </c>
      <c r="F512" s="1">
        <f>IFERROR(__xludf.DUMMYFUNCTION("""COMPUTED_VALUE"""),30.0)</f>
        <v>30</v>
      </c>
      <c r="G512" s="2">
        <f>IFERROR(__xludf.DUMMYFUNCTION("""COMPUTED_VALUE"""),35.0)</f>
        <v>35</v>
      </c>
      <c r="J512" s="1" t="b">
        <f t="array" ref="J512">IF(NOT(H512=""),AND(C512:H512&gt;B512:G512),IF(NOT(G512=""),AND(C512:G512&gt;B512:F512),IF(NOT(F512=""),AND(C512:F512&gt;B512:E512),AND(C512:E512&gt;B512:D512))))</f>
        <v>0</v>
      </c>
      <c r="K512" s="1" t="b">
        <f t="array" ref="K512">IF(NOT(H512=""),AND(C512:H512&lt;B512:G512),IF(NOT(G512=""),AND(C512:G512&lt;B512:F512),IF(NOT(F512=""),AND(C512:F512&lt;B512:E512),AND(C512:E512&lt;B512:D512))))</f>
        <v>0</v>
      </c>
      <c r="L512" s="1" t="b">
        <f t="array" ref="L512">IF(NOT(H512=""),AND(AND(ABS(C512:H512-B512:G512)&gt;0),AND(ABS(C512:H512-B512:G512)&lt;4)),IF(NOT(G512=""),AND(AND(ABS(C512:G512-B512:F512)&gt;0),AND(ABS(C512:G512-B512:F512)&lt;4)),IF(NOT(F512=""),AND(AND(ABS(C512:F512-B512:E512)&gt;0),AND(ABS(C512:F512-B512:E512)&lt;4)),AND(AND(ABS(C512:E512-B512:D512)&gt;0),AND(ABS(C512:E512-B512:D512)&lt;4)))))</f>
        <v>0</v>
      </c>
      <c r="M512" s="1" t="b">
        <f t="shared" si="1"/>
        <v>0</v>
      </c>
    </row>
    <row r="513" ht="15.75" customHeight="1">
      <c r="A513" s="1" t="s">
        <v>522</v>
      </c>
      <c r="B513" s="1">
        <f>IFERROR(__xludf.DUMMYFUNCTION("SPLIT(A513,"" "")"),37.0)</f>
        <v>37</v>
      </c>
      <c r="C513" s="1">
        <f>IFERROR(__xludf.DUMMYFUNCTION("""COMPUTED_VALUE"""),37.0)</f>
        <v>37</v>
      </c>
      <c r="D513" s="1">
        <f>IFERROR(__xludf.DUMMYFUNCTION("""COMPUTED_VALUE"""),35.0)</f>
        <v>35</v>
      </c>
      <c r="E513" s="1">
        <f>IFERROR(__xludf.DUMMYFUNCTION("""COMPUTED_VALUE"""),37.0)</f>
        <v>37</v>
      </c>
      <c r="F513" s="1">
        <f>IFERROR(__xludf.DUMMYFUNCTION("""COMPUTED_VALUE"""),35.0)</f>
        <v>35</v>
      </c>
      <c r="G513" s="2">
        <f>IFERROR(__xludf.DUMMYFUNCTION("""COMPUTED_VALUE"""),38.0)</f>
        <v>38</v>
      </c>
      <c r="J513" s="1" t="b">
        <f t="array" ref="J513">IF(NOT(H513=""),AND(C513:H513&gt;B513:G513),IF(NOT(G513=""),AND(C513:G513&gt;B513:F513),IF(NOT(F513=""),AND(C513:F513&gt;B513:E513),AND(C513:E513&gt;B513:D513))))</f>
        <v>0</v>
      </c>
      <c r="K513" s="1" t="b">
        <f t="array" ref="K513">IF(NOT(H513=""),AND(C513:H513&lt;B513:G513),IF(NOT(G513=""),AND(C513:G513&lt;B513:F513),IF(NOT(F513=""),AND(C513:F513&lt;B513:E513),AND(C513:E513&lt;B513:D513))))</f>
        <v>0</v>
      </c>
      <c r="L513" s="1" t="b">
        <f t="array" ref="L513">IF(NOT(H513=""),AND(AND(ABS(C513:H513-B513:G513)&gt;0),AND(ABS(C513:H513-B513:G513)&lt;4)),IF(NOT(G513=""),AND(AND(ABS(C513:G513-B513:F513)&gt;0),AND(ABS(C513:G513-B513:F513)&lt;4)),IF(NOT(F513=""),AND(AND(ABS(C513:F513-B513:E513)&gt;0),AND(ABS(C513:F513-B513:E513)&lt;4)),AND(AND(ABS(C513:E513-B513:D513)&gt;0),AND(ABS(C513:E513-B513:D513)&lt;4)))))</f>
        <v>0</v>
      </c>
      <c r="M513" s="1" t="b">
        <f t="shared" si="1"/>
        <v>0</v>
      </c>
    </row>
    <row r="514" ht="15.75" customHeight="1">
      <c r="A514" s="1" t="s">
        <v>523</v>
      </c>
      <c r="B514" s="1">
        <f>IFERROR(__xludf.DUMMYFUNCTION("SPLIT(A514,"" "")"),29.0)</f>
        <v>29</v>
      </c>
      <c r="C514" s="1">
        <f>IFERROR(__xludf.DUMMYFUNCTION("""COMPUTED_VALUE"""),34.0)</f>
        <v>34</v>
      </c>
      <c r="D514" s="1">
        <f>IFERROR(__xludf.DUMMYFUNCTION("""COMPUTED_VALUE"""),34.0)</f>
        <v>34</v>
      </c>
      <c r="E514" s="1">
        <f>IFERROR(__xludf.DUMMYFUNCTION("""COMPUTED_VALUE"""),36.0)</f>
        <v>36</v>
      </c>
      <c r="F514" s="1">
        <f>IFERROR(__xludf.DUMMYFUNCTION("""COMPUTED_VALUE"""),39.0)</f>
        <v>39</v>
      </c>
      <c r="G514" s="1">
        <f>IFERROR(__xludf.DUMMYFUNCTION("""COMPUTED_VALUE"""),40.0)</f>
        <v>40</v>
      </c>
      <c r="H514" s="2">
        <f>IFERROR(__xludf.DUMMYFUNCTION("""COMPUTED_VALUE"""),37.0)</f>
        <v>37</v>
      </c>
      <c r="J514" s="1" t="b">
        <f t="array" ref="J514">IF(NOT(H514=""),AND(C514:H514&gt;B514:G514),IF(NOT(G514=""),AND(C514:G514&gt;B514:F514),IF(NOT(F514=""),AND(C514:F514&gt;B514:E514),AND(C514:E514&gt;B514:D514))))</f>
        <v>0</v>
      </c>
      <c r="K514" s="1" t="b">
        <f t="array" ref="K514">IF(NOT(H514=""),AND(C514:H514&lt;B514:G514),IF(NOT(G514=""),AND(C514:G514&lt;B514:F514),IF(NOT(F514=""),AND(C514:F514&lt;B514:E514),AND(C514:E514&lt;B514:D514))))</f>
        <v>0</v>
      </c>
      <c r="L514" s="1" t="b">
        <f t="array" ref="L514">IF(NOT(H514=""),AND(AND(ABS(C514:H514-B514:G514)&gt;0),AND(ABS(C514:H514-B514:G514)&lt;4)),IF(NOT(G514=""),AND(AND(ABS(C514:G514-B514:F514)&gt;0),AND(ABS(C514:G514-B514:F514)&lt;4)),IF(NOT(F514=""),AND(AND(ABS(C514:F514-B514:E514)&gt;0),AND(ABS(C514:F514-B514:E514)&lt;4)),AND(AND(ABS(C514:E514-B514:D514)&gt;0),AND(ABS(C514:E514-B514:D514)&lt;4)))))</f>
        <v>0</v>
      </c>
      <c r="M514" s="1" t="b">
        <f t="shared" si="1"/>
        <v>0</v>
      </c>
    </row>
    <row r="515" ht="15.75" customHeight="1">
      <c r="A515" s="1" t="s">
        <v>524</v>
      </c>
      <c r="B515" s="1">
        <f>IFERROR(__xludf.DUMMYFUNCTION("SPLIT(A515,"" "")"),31.0)</f>
        <v>31</v>
      </c>
      <c r="C515" s="1">
        <f>IFERROR(__xludf.DUMMYFUNCTION("""COMPUTED_VALUE"""),27.0)</f>
        <v>27</v>
      </c>
      <c r="D515" s="1">
        <f>IFERROR(__xludf.DUMMYFUNCTION("""COMPUTED_VALUE"""),25.0)</f>
        <v>25</v>
      </c>
      <c r="E515" s="1">
        <f>IFERROR(__xludf.DUMMYFUNCTION("""COMPUTED_VALUE"""),22.0)</f>
        <v>22</v>
      </c>
      <c r="F515" s="1">
        <f>IFERROR(__xludf.DUMMYFUNCTION("""COMPUTED_VALUE"""),21.0)</f>
        <v>21</v>
      </c>
      <c r="G515" s="1">
        <f>IFERROR(__xludf.DUMMYFUNCTION("""COMPUTED_VALUE"""),21.0)</f>
        <v>21</v>
      </c>
      <c r="H515" s="2">
        <f>IFERROR(__xludf.DUMMYFUNCTION("""COMPUTED_VALUE"""),22.0)</f>
        <v>22</v>
      </c>
      <c r="J515" s="1" t="b">
        <f t="array" ref="J515">IF(NOT(H515=""),AND(C515:H515&gt;B515:G515),IF(NOT(G515=""),AND(C515:G515&gt;B515:F515),IF(NOT(F515=""),AND(C515:F515&gt;B515:E515),AND(C515:E515&gt;B515:D515))))</f>
        <v>0</v>
      </c>
      <c r="K515" s="1" t="b">
        <f t="array" ref="K515">IF(NOT(H515=""),AND(C515:H515&lt;B515:G515),IF(NOT(G515=""),AND(C515:G515&lt;B515:F515),IF(NOT(F515=""),AND(C515:F515&lt;B515:E515),AND(C515:E515&lt;B515:D515))))</f>
        <v>0</v>
      </c>
      <c r="L515" s="1" t="b">
        <f t="array" ref="L515">IF(NOT(H515=""),AND(AND(ABS(C515:H515-B515:G515)&gt;0),AND(ABS(C515:H515-B515:G515)&lt;4)),IF(NOT(G515=""),AND(AND(ABS(C515:G515-B515:F515)&gt;0),AND(ABS(C515:G515-B515:F515)&lt;4)),IF(NOT(F515=""),AND(AND(ABS(C515:F515-B515:E515)&gt;0),AND(ABS(C515:F515-B515:E515)&lt;4)),AND(AND(ABS(C515:E515-B515:D515)&gt;0),AND(ABS(C515:E515-B515:D515)&lt;4)))))</f>
        <v>0</v>
      </c>
      <c r="M515" s="1" t="b">
        <f t="shared" si="1"/>
        <v>0</v>
      </c>
    </row>
    <row r="516" ht="15.75" customHeight="1">
      <c r="A516" s="1" t="s">
        <v>525</v>
      </c>
      <c r="B516" s="1">
        <f>IFERROR(__xludf.DUMMYFUNCTION("SPLIT(A516,"" "")"),49.0)</f>
        <v>49</v>
      </c>
      <c r="C516" s="1">
        <f>IFERROR(__xludf.DUMMYFUNCTION("""COMPUTED_VALUE"""),44.0)</f>
        <v>44</v>
      </c>
      <c r="D516" s="1">
        <f>IFERROR(__xludf.DUMMYFUNCTION("""COMPUTED_VALUE"""),40.0)</f>
        <v>40</v>
      </c>
      <c r="E516" s="1">
        <f>IFERROR(__xludf.DUMMYFUNCTION("""COMPUTED_VALUE"""),37.0)</f>
        <v>37</v>
      </c>
      <c r="F516" s="2">
        <f>IFERROR(__xludf.DUMMYFUNCTION("""COMPUTED_VALUE"""),33.0)</f>
        <v>33</v>
      </c>
      <c r="J516" s="1" t="b">
        <f t="array" ref="J516">IF(NOT(H516=""),AND(C516:H516&gt;B516:G516),IF(NOT(G516=""),AND(C516:G516&gt;B516:F516),IF(NOT(F516=""),AND(C516:F516&gt;B516:E516),AND(C516:E516&gt;B516:D516))))</f>
        <v>0</v>
      </c>
      <c r="K516" s="1" t="b">
        <f t="array" ref="K516">IF(NOT(H516=""),AND(C516:H516&lt;B516:G516),IF(NOT(G516=""),AND(C516:G516&lt;B516:F516),IF(NOT(F516=""),AND(C516:F516&lt;B516:E516),AND(C516:E516&lt;B516:D516))))</f>
        <v>1</v>
      </c>
      <c r="L516" s="1" t="b">
        <f t="array" ref="L516">IF(NOT(H516=""),AND(AND(ABS(C516:H516-B516:G516)&gt;0),AND(ABS(C516:H516-B516:G516)&lt;4)),IF(NOT(G516=""),AND(AND(ABS(C516:G516-B516:F516)&gt;0),AND(ABS(C516:G516-B516:F516)&lt;4)),IF(NOT(F516=""),AND(AND(ABS(C516:F516-B516:E516)&gt;0),AND(ABS(C516:F516-B516:E516)&lt;4)),AND(AND(ABS(C516:E516-B516:D516)&gt;0),AND(ABS(C516:E516-B516:D516)&lt;4)))))</f>
        <v>0</v>
      </c>
      <c r="M516" s="1" t="b">
        <f t="shared" si="1"/>
        <v>0</v>
      </c>
    </row>
    <row r="517" ht="15.75" customHeight="1">
      <c r="A517" s="1" t="s">
        <v>526</v>
      </c>
      <c r="B517" s="1">
        <f>IFERROR(__xludf.DUMMYFUNCTION("SPLIT(A517,"" "")"),34.0)</f>
        <v>34</v>
      </c>
      <c r="C517" s="1">
        <f>IFERROR(__xludf.DUMMYFUNCTION("""COMPUTED_VALUE"""),32.0)</f>
        <v>32</v>
      </c>
      <c r="D517" s="1">
        <f>IFERROR(__xludf.DUMMYFUNCTION("""COMPUTED_VALUE"""),31.0)</f>
        <v>31</v>
      </c>
      <c r="E517" s="1">
        <f>IFERROR(__xludf.DUMMYFUNCTION("""COMPUTED_VALUE"""),29.0)</f>
        <v>29</v>
      </c>
      <c r="F517" s="1">
        <f>IFERROR(__xludf.DUMMYFUNCTION("""COMPUTED_VALUE"""),29.0)</f>
        <v>29</v>
      </c>
      <c r="G517" s="2">
        <f>IFERROR(__xludf.DUMMYFUNCTION("""COMPUTED_VALUE"""),27.0)</f>
        <v>27</v>
      </c>
      <c r="J517" s="1" t="b">
        <f t="array" ref="J517">IF(NOT(H517=""),AND(C517:H517&gt;B517:G517),IF(NOT(G517=""),AND(C517:G517&gt;B517:F517),IF(NOT(F517=""),AND(C517:F517&gt;B517:E517),AND(C517:E517&gt;B517:D517))))</f>
        <v>0</v>
      </c>
      <c r="K517" s="1" t="b">
        <f t="array" ref="K517">IF(NOT(H517=""),AND(C517:H517&lt;B517:G517),IF(NOT(G517=""),AND(C517:G517&lt;B517:F517),IF(NOT(F517=""),AND(C517:F517&lt;B517:E517),AND(C517:E517&lt;B517:D517))))</f>
        <v>0</v>
      </c>
      <c r="L517" s="1" t="b">
        <f t="array" ref="L517">IF(NOT(H517=""),AND(AND(ABS(C517:H517-B517:G517)&gt;0),AND(ABS(C517:H517-B517:G517)&lt;4)),IF(NOT(G517=""),AND(AND(ABS(C517:G517-B517:F517)&gt;0),AND(ABS(C517:G517-B517:F517)&lt;4)),IF(NOT(F517=""),AND(AND(ABS(C517:F517-B517:E517)&gt;0),AND(ABS(C517:F517-B517:E517)&lt;4)),AND(AND(ABS(C517:E517-B517:D517)&gt;0),AND(ABS(C517:E517-B517:D517)&lt;4)))))</f>
        <v>0</v>
      </c>
      <c r="M517" s="1" t="b">
        <f t="shared" si="1"/>
        <v>0</v>
      </c>
    </row>
    <row r="518" ht="15.75" customHeight="1">
      <c r="A518" s="1" t="s">
        <v>527</v>
      </c>
      <c r="B518" s="1">
        <f>IFERROR(__xludf.DUMMYFUNCTION("SPLIT(A518,"" "")"),33.0)</f>
        <v>33</v>
      </c>
      <c r="C518" s="1">
        <f>IFERROR(__xludf.DUMMYFUNCTION("""COMPUTED_VALUE"""),40.0)</f>
        <v>40</v>
      </c>
      <c r="D518" s="1">
        <f>IFERROR(__xludf.DUMMYFUNCTION("""COMPUTED_VALUE"""),41.0)</f>
        <v>41</v>
      </c>
      <c r="E518" s="1">
        <f>IFERROR(__xludf.DUMMYFUNCTION("""COMPUTED_VALUE"""),42.0)</f>
        <v>42</v>
      </c>
      <c r="F518" s="1">
        <f>IFERROR(__xludf.DUMMYFUNCTION("""COMPUTED_VALUE"""),43.0)</f>
        <v>43</v>
      </c>
      <c r="G518" s="2">
        <f>IFERROR(__xludf.DUMMYFUNCTION("""COMPUTED_VALUE"""),43.0)</f>
        <v>43</v>
      </c>
      <c r="J518" s="1" t="b">
        <f t="array" ref="J518">IF(NOT(H518=""),AND(C518:H518&gt;B518:G518),IF(NOT(G518=""),AND(C518:G518&gt;B518:F518),IF(NOT(F518=""),AND(C518:F518&gt;B518:E518),AND(C518:E518&gt;B518:D518))))</f>
        <v>0</v>
      </c>
      <c r="K518" s="1" t="b">
        <f t="array" ref="K518">IF(NOT(H518=""),AND(C518:H518&lt;B518:G518),IF(NOT(G518=""),AND(C518:G518&lt;B518:F518),IF(NOT(F518=""),AND(C518:F518&lt;B518:E518),AND(C518:E518&lt;B518:D518))))</f>
        <v>0</v>
      </c>
      <c r="L518" s="1" t="b">
        <f t="array" ref="L518">IF(NOT(H518=""),AND(AND(ABS(C518:H518-B518:G518)&gt;0),AND(ABS(C518:H518-B518:G518)&lt;4)),IF(NOT(G518=""),AND(AND(ABS(C518:G518-B518:F518)&gt;0),AND(ABS(C518:G518-B518:F518)&lt;4)),IF(NOT(F518=""),AND(AND(ABS(C518:F518-B518:E518)&gt;0),AND(ABS(C518:F518-B518:E518)&lt;4)),AND(AND(ABS(C518:E518-B518:D518)&gt;0),AND(ABS(C518:E518-B518:D518)&lt;4)))))</f>
        <v>0</v>
      </c>
      <c r="M518" s="1" t="b">
        <f t="shared" si="1"/>
        <v>0</v>
      </c>
    </row>
    <row r="519" ht="15.75" customHeight="1">
      <c r="A519" s="1" t="s">
        <v>528</v>
      </c>
      <c r="B519" s="1">
        <f>IFERROR(__xludf.DUMMYFUNCTION("SPLIT(A519,"" "")"),33.0)</f>
        <v>33</v>
      </c>
      <c r="C519" s="1">
        <f>IFERROR(__xludf.DUMMYFUNCTION("""COMPUTED_VALUE"""),34.0)</f>
        <v>34</v>
      </c>
      <c r="D519" s="1">
        <f>IFERROR(__xludf.DUMMYFUNCTION("""COMPUTED_VALUE"""),35.0)</f>
        <v>35</v>
      </c>
      <c r="E519" s="1">
        <f>IFERROR(__xludf.DUMMYFUNCTION("""COMPUTED_VALUE"""),36.0)</f>
        <v>36</v>
      </c>
      <c r="F519" s="1">
        <f>IFERROR(__xludf.DUMMYFUNCTION("""COMPUTED_VALUE"""),39.0)</f>
        <v>39</v>
      </c>
      <c r="G519" s="1">
        <f>IFERROR(__xludf.DUMMYFUNCTION("""COMPUTED_VALUE"""),42.0)</f>
        <v>42</v>
      </c>
      <c r="H519" s="1">
        <f>IFERROR(__xludf.DUMMYFUNCTION("""COMPUTED_VALUE"""),45.0)</f>
        <v>45</v>
      </c>
      <c r="I519" s="1">
        <f>IFERROR(__xludf.DUMMYFUNCTION("""COMPUTED_VALUE"""),48.0)</f>
        <v>48</v>
      </c>
      <c r="J519" s="1" t="b">
        <f t="array" ref="J519">IF(NOT(H519=""),AND(C519:H519&gt;B519:G519),IF(NOT(G519=""),AND(C519:G519&gt;B519:F519),IF(NOT(F519=""),AND(C519:F519&gt;B519:E519),AND(C519:E519&gt;B519:D519))))</f>
        <v>1</v>
      </c>
      <c r="K519" s="1" t="b">
        <f t="array" ref="K519">IF(NOT(H519=""),AND(C519:H519&lt;B519:G519),IF(NOT(G519=""),AND(C519:G519&lt;B519:F519),IF(NOT(F519=""),AND(C519:F519&lt;B519:E519),AND(C519:E519&lt;B519:D519))))</f>
        <v>0</v>
      </c>
      <c r="L519" s="1" t="b">
        <f t="array" ref="L519">IF(NOT(H519=""),AND(AND(ABS(C519:H519-B519:G519)&gt;0),AND(ABS(C519:H519-B519:G519)&lt;4)),IF(NOT(G519=""),AND(AND(ABS(C519:G519-B519:F519)&gt;0),AND(ABS(C519:G519-B519:F519)&lt;4)),IF(NOT(F519=""),AND(AND(ABS(C519:F519-B519:E519)&gt;0),AND(ABS(C519:F519-B519:E519)&lt;4)),AND(AND(ABS(C519:E519-B519:D519)&gt;0),AND(ABS(C519:E519-B519:D519)&lt;4)))))</f>
        <v>1</v>
      </c>
      <c r="M519" s="1" t="b">
        <f t="shared" si="1"/>
        <v>1</v>
      </c>
    </row>
    <row r="520" ht="15.75" customHeight="1">
      <c r="A520" s="1" t="s">
        <v>529</v>
      </c>
      <c r="B520" s="1">
        <f>IFERROR(__xludf.DUMMYFUNCTION("SPLIT(A520,"" "")"),69.0)</f>
        <v>69</v>
      </c>
      <c r="C520" s="1">
        <f>IFERROR(__xludf.DUMMYFUNCTION("""COMPUTED_VALUE"""),70.0)</f>
        <v>70</v>
      </c>
      <c r="D520" s="1">
        <f>IFERROR(__xludf.DUMMYFUNCTION("""COMPUTED_VALUE"""),72.0)</f>
        <v>72</v>
      </c>
      <c r="E520" s="1">
        <f>IFERROR(__xludf.DUMMYFUNCTION("""COMPUTED_VALUE"""),73.0)</f>
        <v>73</v>
      </c>
      <c r="F520" s="1">
        <f>IFERROR(__xludf.DUMMYFUNCTION("""COMPUTED_VALUE"""),75.0)</f>
        <v>75</v>
      </c>
      <c r="G520" s="1">
        <f>IFERROR(__xludf.DUMMYFUNCTION("""COMPUTED_VALUE"""),78.0)</f>
        <v>78</v>
      </c>
      <c r="H520" s="2">
        <f>IFERROR(__xludf.DUMMYFUNCTION("""COMPUTED_VALUE"""),80.0)</f>
        <v>80</v>
      </c>
      <c r="J520" s="1" t="b">
        <f t="array" ref="J520">IF(NOT(H520=""),AND(C520:H520&gt;B520:G520),IF(NOT(G520=""),AND(C520:G520&gt;B520:F520),IF(NOT(F520=""),AND(C520:F520&gt;B520:E520),AND(C520:E520&gt;B520:D520))))</f>
        <v>1</v>
      </c>
      <c r="K520" s="1" t="b">
        <f t="array" ref="K520">IF(NOT(H520=""),AND(C520:H520&lt;B520:G520),IF(NOT(G520=""),AND(C520:G520&lt;B520:F520),IF(NOT(F520=""),AND(C520:F520&lt;B520:E520),AND(C520:E520&lt;B520:D520))))</f>
        <v>0</v>
      </c>
      <c r="L520" s="1" t="b">
        <f t="array" ref="L520">IF(NOT(H520=""),AND(AND(ABS(C520:H520-B520:G520)&gt;0),AND(ABS(C520:H520-B520:G520)&lt;4)),IF(NOT(G520=""),AND(AND(ABS(C520:G520-B520:F520)&gt;0),AND(ABS(C520:G520-B520:F520)&lt;4)),IF(NOT(F520=""),AND(AND(ABS(C520:F520-B520:E520)&gt;0),AND(ABS(C520:F520-B520:E520)&lt;4)),AND(AND(ABS(C520:E520-B520:D520)&gt;0),AND(ABS(C520:E520-B520:D520)&lt;4)))))</f>
        <v>1</v>
      </c>
      <c r="M520" s="1" t="b">
        <f t="shared" si="1"/>
        <v>1</v>
      </c>
    </row>
    <row r="521" ht="15.75" customHeight="1">
      <c r="A521" s="1" t="s">
        <v>530</v>
      </c>
      <c r="B521" s="1">
        <f>IFERROR(__xludf.DUMMYFUNCTION("SPLIT(A521,"" "")"),53.0)</f>
        <v>53</v>
      </c>
      <c r="C521" s="1">
        <f>IFERROR(__xludf.DUMMYFUNCTION("""COMPUTED_VALUE"""),50.0)</f>
        <v>50</v>
      </c>
      <c r="D521" s="1">
        <f>IFERROR(__xludf.DUMMYFUNCTION("""COMPUTED_VALUE"""),49.0)</f>
        <v>49</v>
      </c>
      <c r="E521" s="1">
        <f>IFERROR(__xludf.DUMMYFUNCTION("""COMPUTED_VALUE"""),48.0)</f>
        <v>48</v>
      </c>
      <c r="F521" s="2">
        <f>IFERROR(__xludf.DUMMYFUNCTION("""COMPUTED_VALUE"""),47.0)</f>
        <v>47</v>
      </c>
      <c r="J521" s="1" t="b">
        <f t="array" ref="J521">IF(NOT(H521=""),AND(C521:H521&gt;B521:G521),IF(NOT(G521=""),AND(C521:G521&gt;B521:F521),IF(NOT(F521=""),AND(C521:F521&gt;B521:E521),AND(C521:E521&gt;B521:D521))))</f>
        <v>0</v>
      </c>
      <c r="K521" s="1" t="b">
        <f t="array" ref="K521">IF(NOT(H521=""),AND(C521:H521&lt;B521:G521),IF(NOT(G521=""),AND(C521:G521&lt;B521:F521),IF(NOT(F521=""),AND(C521:F521&lt;B521:E521),AND(C521:E521&lt;B521:D521))))</f>
        <v>1</v>
      </c>
      <c r="L521" s="1" t="b">
        <f t="array" ref="L521">IF(NOT(H521=""),AND(AND(ABS(C521:H521-B521:G521)&gt;0),AND(ABS(C521:H521-B521:G521)&lt;4)),IF(NOT(G521=""),AND(AND(ABS(C521:G521-B521:F521)&gt;0),AND(ABS(C521:G521-B521:F521)&lt;4)),IF(NOT(F521=""),AND(AND(ABS(C521:F521-B521:E521)&gt;0),AND(ABS(C521:F521-B521:E521)&lt;4)),AND(AND(ABS(C521:E521-B521:D521)&gt;0),AND(ABS(C521:E521-B521:D521)&lt;4)))))</f>
        <v>1</v>
      </c>
      <c r="M521" s="1" t="b">
        <f t="shared" si="1"/>
        <v>1</v>
      </c>
    </row>
    <row r="522" ht="15.75" customHeight="1">
      <c r="A522" s="1" t="s">
        <v>531</v>
      </c>
      <c r="B522" s="1">
        <f>IFERROR(__xludf.DUMMYFUNCTION("SPLIT(A522,"" "")"),10.0)</f>
        <v>10</v>
      </c>
      <c r="C522" s="1">
        <f>IFERROR(__xludf.DUMMYFUNCTION("""COMPUTED_VALUE"""),9.0)</f>
        <v>9</v>
      </c>
      <c r="D522" s="1">
        <f>IFERROR(__xludf.DUMMYFUNCTION("""COMPUTED_VALUE"""),6.0)</f>
        <v>6</v>
      </c>
      <c r="E522" s="1">
        <f>IFERROR(__xludf.DUMMYFUNCTION("""COMPUTED_VALUE"""),5.0)</f>
        <v>5</v>
      </c>
      <c r="F522" s="2">
        <f>IFERROR(__xludf.DUMMYFUNCTION("""COMPUTED_VALUE"""),4.0)</f>
        <v>4</v>
      </c>
      <c r="J522" s="1" t="b">
        <f t="array" ref="J522">IF(NOT(H522=""),AND(C522:H522&gt;B522:G522),IF(NOT(G522=""),AND(C522:G522&gt;B522:F522),IF(NOT(F522=""),AND(C522:F522&gt;B522:E522),AND(C522:E522&gt;B522:D522))))</f>
        <v>0</v>
      </c>
      <c r="K522" s="1" t="b">
        <f t="array" ref="K522">IF(NOT(H522=""),AND(C522:H522&lt;B522:G522),IF(NOT(G522=""),AND(C522:G522&lt;B522:F522),IF(NOT(F522=""),AND(C522:F522&lt;B522:E522),AND(C522:E522&lt;B522:D522))))</f>
        <v>1</v>
      </c>
      <c r="L522" s="1" t="b">
        <f t="array" ref="L522">IF(NOT(H522=""),AND(AND(ABS(C522:H522-B522:G522)&gt;0),AND(ABS(C522:H522-B522:G522)&lt;4)),IF(NOT(G522=""),AND(AND(ABS(C522:G522-B522:F522)&gt;0),AND(ABS(C522:G522-B522:F522)&lt;4)),IF(NOT(F522=""),AND(AND(ABS(C522:F522-B522:E522)&gt;0),AND(ABS(C522:F522-B522:E522)&lt;4)),AND(AND(ABS(C522:E522-B522:D522)&gt;0),AND(ABS(C522:E522-B522:D522)&lt;4)))))</f>
        <v>1</v>
      </c>
      <c r="M522" s="1" t="b">
        <f t="shared" si="1"/>
        <v>1</v>
      </c>
    </row>
    <row r="523" ht="15.75" customHeight="1">
      <c r="A523" s="1" t="s">
        <v>532</v>
      </c>
      <c r="B523" s="1">
        <f>IFERROR(__xludf.DUMMYFUNCTION("SPLIT(A523,"" "")"),70.0)</f>
        <v>70</v>
      </c>
      <c r="C523" s="1">
        <f>IFERROR(__xludf.DUMMYFUNCTION("""COMPUTED_VALUE"""),72.0)</f>
        <v>72</v>
      </c>
      <c r="D523" s="1">
        <f>IFERROR(__xludf.DUMMYFUNCTION("""COMPUTED_VALUE"""),75.0)</f>
        <v>75</v>
      </c>
      <c r="E523" s="1">
        <f>IFERROR(__xludf.DUMMYFUNCTION("""COMPUTED_VALUE"""),78.0)</f>
        <v>78</v>
      </c>
      <c r="F523" s="1">
        <f>IFERROR(__xludf.DUMMYFUNCTION("""COMPUTED_VALUE"""),80.0)</f>
        <v>80</v>
      </c>
      <c r="G523" s="1">
        <f>IFERROR(__xludf.DUMMYFUNCTION("""COMPUTED_VALUE"""),83.0)</f>
        <v>83</v>
      </c>
      <c r="H523" s="2">
        <f>IFERROR(__xludf.DUMMYFUNCTION("""COMPUTED_VALUE"""),84.0)</f>
        <v>84</v>
      </c>
      <c r="J523" s="1" t="b">
        <f t="array" ref="J523">IF(NOT(H523=""),AND(C523:H523&gt;B523:G523),IF(NOT(G523=""),AND(C523:G523&gt;B523:F523),IF(NOT(F523=""),AND(C523:F523&gt;B523:E523),AND(C523:E523&gt;B523:D523))))</f>
        <v>1</v>
      </c>
      <c r="K523" s="1" t="b">
        <f t="array" ref="K523">IF(NOT(H523=""),AND(C523:H523&lt;B523:G523),IF(NOT(G523=""),AND(C523:G523&lt;B523:F523),IF(NOT(F523=""),AND(C523:F523&lt;B523:E523),AND(C523:E523&lt;B523:D523))))</f>
        <v>0</v>
      </c>
      <c r="L523" s="1" t="b">
        <f t="array" ref="L523">IF(NOT(H523=""),AND(AND(ABS(C523:H523-B523:G523)&gt;0),AND(ABS(C523:H523-B523:G523)&lt;4)),IF(NOT(G523=""),AND(AND(ABS(C523:G523-B523:F523)&gt;0),AND(ABS(C523:G523-B523:F523)&lt;4)),IF(NOT(F523=""),AND(AND(ABS(C523:F523-B523:E523)&gt;0),AND(ABS(C523:F523-B523:E523)&lt;4)),AND(AND(ABS(C523:E523-B523:D523)&gt;0),AND(ABS(C523:E523-B523:D523)&lt;4)))))</f>
        <v>1</v>
      </c>
      <c r="M523" s="1" t="b">
        <f t="shared" si="1"/>
        <v>1</v>
      </c>
    </row>
    <row r="524" ht="15.75" customHeight="1">
      <c r="A524" s="1" t="s">
        <v>533</v>
      </c>
      <c r="B524" s="1">
        <f>IFERROR(__xludf.DUMMYFUNCTION("SPLIT(A524,"" "")"),32.0)</f>
        <v>32</v>
      </c>
      <c r="C524" s="1">
        <f>IFERROR(__xludf.DUMMYFUNCTION("""COMPUTED_VALUE"""),35.0)</f>
        <v>35</v>
      </c>
      <c r="D524" s="1">
        <f>IFERROR(__xludf.DUMMYFUNCTION("""COMPUTED_VALUE"""),37.0)</f>
        <v>37</v>
      </c>
      <c r="E524" s="1">
        <f>IFERROR(__xludf.DUMMYFUNCTION("""COMPUTED_VALUE"""),39.0)</f>
        <v>39</v>
      </c>
      <c r="F524" s="2">
        <f>IFERROR(__xludf.DUMMYFUNCTION("""COMPUTED_VALUE"""),41.0)</f>
        <v>41</v>
      </c>
      <c r="J524" s="1" t="b">
        <f t="array" ref="J524">IF(NOT(H524=""),AND(C524:H524&gt;B524:G524),IF(NOT(G524=""),AND(C524:G524&gt;B524:F524),IF(NOT(F524=""),AND(C524:F524&gt;B524:E524),AND(C524:E524&gt;B524:D524))))</f>
        <v>1</v>
      </c>
      <c r="K524" s="1" t="b">
        <f t="array" ref="K524">IF(NOT(H524=""),AND(C524:H524&lt;B524:G524),IF(NOT(G524=""),AND(C524:G524&lt;B524:F524),IF(NOT(F524=""),AND(C524:F524&lt;B524:E524),AND(C524:E524&lt;B524:D524))))</f>
        <v>0</v>
      </c>
      <c r="L524" s="1" t="b">
        <f t="array" ref="L524">IF(NOT(H524=""),AND(AND(ABS(C524:H524-B524:G524)&gt;0),AND(ABS(C524:H524-B524:G524)&lt;4)),IF(NOT(G524=""),AND(AND(ABS(C524:G524-B524:F524)&gt;0),AND(ABS(C524:G524-B524:F524)&lt;4)),IF(NOT(F524=""),AND(AND(ABS(C524:F524-B524:E524)&gt;0),AND(ABS(C524:F524-B524:E524)&lt;4)),AND(AND(ABS(C524:E524-B524:D524)&gt;0),AND(ABS(C524:E524-B524:D524)&lt;4)))))</f>
        <v>1</v>
      </c>
      <c r="M524" s="1" t="b">
        <f t="shared" si="1"/>
        <v>1</v>
      </c>
    </row>
    <row r="525" ht="15.75" customHeight="1">
      <c r="A525" s="1" t="s">
        <v>534</v>
      </c>
      <c r="B525" s="1">
        <f>IFERROR(__xludf.DUMMYFUNCTION("SPLIT(A525,"" "")"),79.0)</f>
        <v>79</v>
      </c>
      <c r="C525" s="1">
        <f>IFERROR(__xludf.DUMMYFUNCTION("""COMPUTED_VALUE"""),76.0)</f>
        <v>76</v>
      </c>
      <c r="D525" s="1">
        <f>IFERROR(__xludf.DUMMYFUNCTION("""COMPUTED_VALUE"""),73.0)</f>
        <v>73</v>
      </c>
      <c r="E525" s="1">
        <f>IFERROR(__xludf.DUMMYFUNCTION("""COMPUTED_VALUE"""),71.0)</f>
        <v>71</v>
      </c>
      <c r="F525" s="1">
        <f>IFERROR(__xludf.DUMMYFUNCTION("""COMPUTED_VALUE"""),70.0)</f>
        <v>70</v>
      </c>
      <c r="G525" s="1">
        <f>IFERROR(__xludf.DUMMYFUNCTION("""COMPUTED_VALUE"""),69.0)</f>
        <v>69</v>
      </c>
      <c r="H525" s="2">
        <f>IFERROR(__xludf.DUMMYFUNCTION("""COMPUTED_VALUE"""),66.0)</f>
        <v>66</v>
      </c>
      <c r="J525" s="1" t="b">
        <f t="array" ref="J525">IF(NOT(H525=""),AND(C525:H525&gt;B525:G525),IF(NOT(G525=""),AND(C525:G525&gt;B525:F525),IF(NOT(F525=""),AND(C525:F525&gt;B525:E525),AND(C525:E525&gt;B525:D525))))</f>
        <v>0</v>
      </c>
      <c r="K525" s="1" t="b">
        <f t="array" ref="K525">IF(NOT(H525=""),AND(C525:H525&lt;B525:G525),IF(NOT(G525=""),AND(C525:G525&lt;B525:F525),IF(NOT(F525=""),AND(C525:F525&lt;B525:E525),AND(C525:E525&lt;B525:D525))))</f>
        <v>1</v>
      </c>
      <c r="L525" s="1" t="b">
        <f t="array" ref="L525">IF(NOT(H525=""),AND(AND(ABS(C525:H525-B525:G525)&gt;0),AND(ABS(C525:H525-B525:G525)&lt;4)),IF(NOT(G525=""),AND(AND(ABS(C525:G525-B525:F525)&gt;0),AND(ABS(C525:G525-B525:F525)&lt;4)),IF(NOT(F525=""),AND(AND(ABS(C525:F525-B525:E525)&gt;0),AND(ABS(C525:F525-B525:E525)&lt;4)),AND(AND(ABS(C525:E525-B525:D525)&gt;0),AND(ABS(C525:E525-B525:D525)&lt;4)))))</f>
        <v>1</v>
      </c>
      <c r="M525" s="1" t="b">
        <f t="shared" si="1"/>
        <v>1</v>
      </c>
    </row>
    <row r="526" ht="15.75" customHeight="1">
      <c r="A526" s="1" t="s">
        <v>535</v>
      </c>
      <c r="B526" s="1">
        <f>IFERROR(__xludf.DUMMYFUNCTION("SPLIT(A526,"" "")"),72.0)</f>
        <v>72</v>
      </c>
      <c r="C526" s="1">
        <f>IFERROR(__xludf.DUMMYFUNCTION("""COMPUTED_VALUE"""),70.0)</f>
        <v>70</v>
      </c>
      <c r="D526" s="1">
        <f>IFERROR(__xludf.DUMMYFUNCTION("""COMPUTED_VALUE"""),67.0)</f>
        <v>67</v>
      </c>
      <c r="E526" s="1">
        <f>IFERROR(__xludf.DUMMYFUNCTION("""COMPUTED_VALUE"""),66.0)</f>
        <v>66</v>
      </c>
      <c r="F526" s="1">
        <f>IFERROR(__xludf.DUMMYFUNCTION("""COMPUTED_VALUE"""),64.0)</f>
        <v>64</v>
      </c>
      <c r="G526" s="1">
        <f>IFERROR(__xludf.DUMMYFUNCTION("""COMPUTED_VALUE"""),63.0)</f>
        <v>63</v>
      </c>
      <c r="H526" s="2">
        <f>IFERROR(__xludf.DUMMYFUNCTION("""COMPUTED_VALUE"""),61.0)</f>
        <v>61</v>
      </c>
      <c r="J526" s="1" t="b">
        <f t="array" ref="J526">IF(NOT(H526=""),AND(C526:H526&gt;B526:G526),IF(NOT(G526=""),AND(C526:G526&gt;B526:F526),IF(NOT(F526=""),AND(C526:F526&gt;B526:E526),AND(C526:E526&gt;B526:D526))))</f>
        <v>0</v>
      </c>
      <c r="K526" s="1" t="b">
        <f t="array" ref="K526">IF(NOT(H526=""),AND(C526:H526&lt;B526:G526),IF(NOT(G526=""),AND(C526:G526&lt;B526:F526),IF(NOT(F526=""),AND(C526:F526&lt;B526:E526),AND(C526:E526&lt;B526:D526))))</f>
        <v>1</v>
      </c>
      <c r="L526" s="1" t="b">
        <f t="array" ref="L526">IF(NOT(H526=""),AND(AND(ABS(C526:H526-B526:G526)&gt;0),AND(ABS(C526:H526-B526:G526)&lt;4)),IF(NOT(G526=""),AND(AND(ABS(C526:G526-B526:F526)&gt;0),AND(ABS(C526:G526-B526:F526)&lt;4)),IF(NOT(F526=""),AND(AND(ABS(C526:F526-B526:E526)&gt;0),AND(ABS(C526:F526-B526:E526)&lt;4)),AND(AND(ABS(C526:E526-B526:D526)&gt;0),AND(ABS(C526:E526-B526:D526)&lt;4)))))</f>
        <v>1</v>
      </c>
      <c r="M526" s="1" t="b">
        <f t="shared" si="1"/>
        <v>1</v>
      </c>
    </row>
    <row r="527" ht="15.75" customHeight="1">
      <c r="A527" s="1" t="s">
        <v>536</v>
      </c>
      <c r="B527" s="1">
        <f>IFERROR(__xludf.DUMMYFUNCTION("SPLIT(A527,"" "")"),33.0)</f>
        <v>33</v>
      </c>
      <c r="C527" s="1">
        <f>IFERROR(__xludf.DUMMYFUNCTION("""COMPUTED_VALUE"""),34.0)</f>
        <v>34</v>
      </c>
      <c r="D527" s="1">
        <f>IFERROR(__xludf.DUMMYFUNCTION("""COMPUTED_VALUE"""),36.0)</f>
        <v>36</v>
      </c>
      <c r="E527" s="1">
        <f>IFERROR(__xludf.DUMMYFUNCTION("""COMPUTED_VALUE"""),38.0)</f>
        <v>38</v>
      </c>
      <c r="F527" s="1">
        <f>IFERROR(__xludf.DUMMYFUNCTION("""COMPUTED_VALUE"""),40.0)</f>
        <v>40</v>
      </c>
      <c r="G527" s="1">
        <f>IFERROR(__xludf.DUMMYFUNCTION("""COMPUTED_VALUE"""),42.0)</f>
        <v>42</v>
      </c>
      <c r="H527" s="1">
        <f>IFERROR(__xludf.DUMMYFUNCTION("""COMPUTED_VALUE"""),45.0)</f>
        <v>45</v>
      </c>
      <c r="I527" s="1">
        <f>IFERROR(__xludf.DUMMYFUNCTION("""COMPUTED_VALUE"""),46.0)</f>
        <v>46</v>
      </c>
      <c r="J527" s="1" t="b">
        <f t="array" ref="J527">IF(NOT(H527=""),AND(C527:H527&gt;B527:G527),IF(NOT(G527=""),AND(C527:G527&gt;B527:F527),IF(NOT(F527=""),AND(C527:F527&gt;B527:E527),AND(C527:E527&gt;B527:D527))))</f>
        <v>1</v>
      </c>
      <c r="K527" s="1" t="b">
        <f t="array" ref="K527">IF(NOT(H527=""),AND(C527:H527&lt;B527:G527),IF(NOT(G527=""),AND(C527:G527&lt;B527:F527),IF(NOT(F527=""),AND(C527:F527&lt;B527:E527),AND(C527:E527&lt;B527:D527))))</f>
        <v>0</v>
      </c>
      <c r="L527" s="1" t="b">
        <f t="array" ref="L527">IF(NOT(H527=""),AND(AND(ABS(C527:H527-B527:G527)&gt;0),AND(ABS(C527:H527-B527:G527)&lt;4)),IF(NOT(G527=""),AND(AND(ABS(C527:G527-B527:F527)&gt;0),AND(ABS(C527:G527-B527:F527)&lt;4)),IF(NOT(F527=""),AND(AND(ABS(C527:F527-B527:E527)&gt;0),AND(ABS(C527:F527-B527:E527)&lt;4)),AND(AND(ABS(C527:E527-B527:D527)&gt;0),AND(ABS(C527:E527-B527:D527)&lt;4)))))</f>
        <v>1</v>
      </c>
      <c r="M527" s="1" t="b">
        <f t="shared" si="1"/>
        <v>1</v>
      </c>
    </row>
    <row r="528" ht="15.75" customHeight="1">
      <c r="A528" s="1" t="s">
        <v>537</v>
      </c>
      <c r="B528" s="1">
        <f>IFERROR(__xludf.DUMMYFUNCTION("SPLIT(A528,"" "")"),75.0)</f>
        <v>75</v>
      </c>
      <c r="C528" s="1">
        <f>IFERROR(__xludf.DUMMYFUNCTION("""COMPUTED_VALUE"""),72.0)</f>
        <v>72</v>
      </c>
      <c r="D528" s="1">
        <f>IFERROR(__xludf.DUMMYFUNCTION("""COMPUTED_VALUE"""),70.0)</f>
        <v>70</v>
      </c>
      <c r="E528" s="1">
        <f>IFERROR(__xludf.DUMMYFUNCTION("""COMPUTED_VALUE"""),67.0)</f>
        <v>67</v>
      </c>
      <c r="F528" s="2">
        <f>IFERROR(__xludf.DUMMYFUNCTION("""COMPUTED_VALUE"""),64.0)</f>
        <v>64</v>
      </c>
      <c r="J528" s="1" t="b">
        <f t="array" ref="J528">IF(NOT(H528=""),AND(C528:H528&gt;B528:G528),IF(NOT(G528=""),AND(C528:G528&gt;B528:F528),IF(NOT(F528=""),AND(C528:F528&gt;B528:E528),AND(C528:E528&gt;B528:D528))))</f>
        <v>0</v>
      </c>
      <c r="K528" s="1" t="b">
        <f t="array" ref="K528">IF(NOT(H528=""),AND(C528:H528&lt;B528:G528),IF(NOT(G528=""),AND(C528:G528&lt;B528:F528),IF(NOT(F528=""),AND(C528:F528&lt;B528:E528),AND(C528:E528&lt;B528:D528))))</f>
        <v>1</v>
      </c>
      <c r="L528" s="1" t="b">
        <f t="array" ref="L528">IF(NOT(H528=""),AND(AND(ABS(C528:H528-B528:G528)&gt;0),AND(ABS(C528:H528-B528:G528)&lt;4)),IF(NOT(G528=""),AND(AND(ABS(C528:G528-B528:F528)&gt;0),AND(ABS(C528:G528-B528:F528)&lt;4)),IF(NOT(F528=""),AND(AND(ABS(C528:F528-B528:E528)&gt;0),AND(ABS(C528:F528-B528:E528)&lt;4)),AND(AND(ABS(C528:E528-B528:D528)&gt;0),AND(ABS(C528:E528-B528:D528)&lt;4)))))</f>
        <v>1</v>
      </c>
      <c r="M528" s="1" t="b">
        <f t="shared" si="1"/>
        <v>1</v>
      </c>
    </row>
    <row r="529" ht="15.75" customHeight="1">
      <c r="A529" s="1" t="s">
        <v>538</v>
      </c>
      <c r="B529" s="1">
        <f>IFERROR(__xludf.DUMMYFUNCTION("SPLIT(A529,"" "")"),61.0)</f>
        <v>61</v>
      </c>
      <c r="C529" s="1">
        <f>IFERROR(__xludf.DUMMYFUNCTION("""COMPUTED_VALUE"""),58.0)</f>
        <v>58</v>
      </c>
      <c r="D529" s="1">
        <f>IFERROR(__xludf.DUMMYFUNCTION("""COMPUTED_VALUE"""),57.0)</f>
        <v>57</v>
      </c>
      <c r="E529" s="1">
        <f>IFERROR(__xludf.DUMMYFUNCTION("""COMPUTED_VALUE"""),56.0)</f>
        <v>56</v>
      </c>
      <c r="F529" s="2">
        <f>IFERROR(__xludf.DUMMYFUNCTION("""COMPUTED_VALUE"""),55.0)</f>
        <v>55</v>
      </c>
      <c r="J529" s="1" t="b">
        <f t="array" ref="J529">IF(NOT(H529=""),AND(C529:H529&gt;B529:G529),IF(NOT(G529=""),AND(C529:G529&gt;B529:F529),IF(NOT(F529=""),AND(C529:F529&gt;B529:E529),AND(C529:E529&gt;B529:D529))))</f>
        <v>0</v>
      </c>
      <c r="K529" s="1" t="b">
        <f t="array" ref="K529">IF(NOT(H529=""),AND(C529:H529&lt;B529:G529),IF(NOT(G529=""),AND(C529:G529&lt;B529:F529),IF(NOT(F529=""),AND(C529:F529&lt;B529:E529),AND(C529:E529&lt;B529:D529))))</f>
        <v>1</v>
      </c>
      <c r="L529" s="1" t="b">
        <f t="array" ref="L529">IF(NOT(H529=""),AND(AND(ABS(C529:H529-B529:G529)&gt;0),AND(ABS(C529:H529-B529:G529)&lt;4)),IF(NOT(G529=""),AND(AND(ABS(C529:G529-B529:F529)&gt;0),AND(ABS(C529:G529-B529:F529)&lt;4)),IF(NOT(F529=""),AND(AND(ABS(C529:F529-B529:E529)&gt;0),AND(ABS(C529:F529-B529:E529)&lt;4)),AND(AND(ABS(C529:E529-B529:D529)&gt;0),AND(ABS(C529:E529-B529:D529)&lt;4)))))</f>
        <v>1</v>
      </c>
      <c r="M529" s="1" t="b">
        <f t="shared" si="1"/>
        <v>1</v>
      </c>
    </row>
    <row r="530" ht="15.75" customHeight="1">
      <c r="A530" s="1" t="s">
        <v>539</v>
      </c>
      <c r="B530" s="1">
        <f>IFERROR(__xludf.DUMMYFUNCTION("SPLIT(A530,"" "")"),35.0)</f>
        <v>35</v>
      </c>
      <c r="C530" s="1">
        <f>IFERROR(__xludf.DUMMYFUNCTION("""COMPUTED_VALUE"""),34.0)</f>
        <v>34</v>
      </c>
      <c r="D530" s="1">
        <f>IFERROR(__xludf.DUMMYFUNCTION("""COMPUTED_VALUE"""),32.0)</f>
        <v>32</v>
      </c>
      <c r="E530" s="1">
        <f>IFERROR(__xludf.DUMMYFUNCTION("""COMPUTED_VALUE"""),31.0)</f>
        <v>31</v>
      </c>
      <c r="F530" s="1">
        <f>IFERROR(__xludf.DUMMYFUNCTION("""COMPUTED_VALUE"""),30.0)</f>
        <v>30</v>
      </c>
      <c r="G530" s="1">
        <f>IFERROR(__xludf.DUMMYFUNCTION("""COMPUTED_VALUE"""),28.0)</f>
        <v>28</v>
      </c>
      <c r="H530" s="1">
        <f>IFERROR(__xludf.DUMMYFUNCTION("""COMPUTED_VALUE"""),25.0)</f>
        <v>25</v>
      </c>
      <c r="I530" s="1">
        <f>IFERROR(__xludf.DUMMYFUNCTION("""COMPUTED_VALUE"""),24.0)</f>
        <v>24</v>
      </c>
      <c r="J530" s="1" t="b">
        <f t="array" ref="J530">IF(NOT(H530=""),AND(C530:H530&gt;B530:G530),IF(NOT(G530=""),AND(C530:G530&gt;B530:F530),IF(NOT(F530=""),AND(C530:F530&gt;B530:E530),AND(C530:E530&gt;B530:D530))))</f>
        <v>0</v>
      </c>
      <c r="K530" s="1" t="b">
        <f t="array" ref="K530">IF(NOT(H530=""),AND(C530:H530&lt;B530:G530),IF(NOT(G530=""),AND(C530:G530&lt;B530:F530),IF(NOT(F530=""),AND(C530:F530&lt;B530:E530),AND(C530:E530&lt;B530:D530))))</f>
        <v>1</v>
      </c>
      <c r="L530" s="1" t="b">
        <f t="array" ref="L530">IF(NOT(H530=""),AND(AND(ABS(C530:H530-B530:G530)&gt;0),AND(ABS(C530:H530-B530:G530)&lt;4)),IF(NOT(G530=""),AND(AND(ABS(C530:G530-B530:F530)&gt;0),AND(ABS(C530:G530-B530:F530)&lt;4)),IF(NOT(F530=""),AND(AND(ABS(C530:F530-B530:E530)&gt;0),AND(ABS(C530:F530-B530:E530)&lt;4)),AND(AND(ABS(C530:E530-B530:D530)&gt;0),AND(ABS(C530:E530-B530:D530)&lt;4)))))</f>
        <v>1</v>
      </c>
      <c r="M530" s="1" t="b">
        <f t="shared" si="1"/>
        <v>1</v>
      </c>
    </row>
    <row r="531" ht="15.75" customHeight="1">
      <c r="A531" s="1" t="s">
        <v>540</v>
      </c>
      <c r="B531" s="1">
        <f>IFERROR(__xludf.DUMMYFUNCTION("SPLIT(A531,"" "")"),43.0)</f>
        <v>43</v>
      </c>
      <c r="C531" s="1">
        <f>IFERROR(__xludf.DUMMYFUNCTION("""COMPUTED_VALUE"""),40.0)</f>
        <v>40</v>
      </c>
      <c r="D531" s="1">
        <f>IFERROR(__xludf.DUMMYFUNCTION("""COMPUTED_VALUE"""),38.0)</f>
        <v>38</v>
      </c>
      <c r="E531" s="1">
        <f>IFERROR(__xludf.DUMMYFUNCTION("""COMPUTED_VALUE"""),36.0)</f>
        <v>36</v>
      </c>
      <c r="F531" s="1">
        <f>IFERROR(__xludf.DUMMYFUNCTION("""COMPUTED_VALUE"""),33.0)</f>
        <v>33</v>
      </c>
      <c r="G531" s="1">
        <f>IFERROR(__xludf.DUMMYFUNCTION("""COMPUTED_VALUE"""),30.0)</f>
        <v>30</v>
      </c>
      <c r="H531" s="2">
        <f>IFERROR(__xludf.DUMMYFUNCTION("""COMPUTED_VALUE"""),28.0)</f>
        <v>28</v>
      </c>
      <c r="J531" s="1" t="b">
        <f t="array" ref="J531">IF(NOT(H531=""),AND(C531:H531&gt;B531:G531),IF(NOT(G531=""),AND(C531:G531&gt;B531:F531),IF(NOT(F531=""),AND(C531:F531&gt;B531:E531),AND(C531:E531&gt;B531:D531))))</f>
        <v>0</v>
      </c>
      <c r="K531" s="1" t="b">
        <f t="array" ref="K531">IF(NOT(H531=""),AND(C531:H531&lt;B531:G531),IF(NOT(G531=""),AND(C531:G531&lt;B531:F531),IF(NOT(F531=""),AND(C531:F531&lt;B531:E531),AND(C531:E531&lt;B531:D531))))</f>
        <v>1</v>
      </c>
      <c r="L531" s="1" t="b">
        <f t="array" ref="L531">IF(NOT(H531=""),AND(AND(ABS(C531:H531-B531:G531)&gt;0),AND(ABS(C531:H531-B531:G531)&lt;4)),IF(NOT(G531=""),AND(AND(ABS(C531:G531-B531:F531)&gt;0),AND(ABS(C531:G531-B531:F531)&lt;4)),IF(NOT(F531=""),AND(AND(ABS(C531:F531-B531:E531)&gt;0),AND(ABS(C531:F531-B531:E531)&lt;4)),AND(AND(ABS(C531:E531-B531:D531)&gt;0),AND(ABS(C531:E531-B531:D531)&lt;4)))))</f>
        <v>1</v>
      </c>
      <c r="M531" s="1" t="b">
        <f t="shared" si="1"/>
        <v>1</v>
      </c>
    </row>
    <row r="532" ht="15.75" customHeight="1">
      <c r="A532" s="1" t="s">
        <v>541</v>
      </c>
      <c r="B532" s="1">
        <f>IFERROR(__xludf.DUMMYFUNCTION("SPLIT(A532,"" "")"),78.0)</f>
        <v>78</v>
      </c>
      <c r="C532" s="1">
        <f>IFERROR(__xludf.DUMMYFUNCTION("""COMPUTED_VALUE"""),79.0)</f>
        <v>79</v>
      </c>
      <c r="D532" s="1">
        <f>IFERROR(__xludf.DUMMYFUNCTION("""COMPUTED_VALUE"""),81.0)</f>
        <v>81</v>
      </c>
      <c r="E532" s="1">
        <f>IFERROR(__xludf.DUMMYFUNCTION("""COMPUTED_VALUE"""),83.0)</f>
        <v>83</v>
      </c>
      <c r="F532" s="2">
        <f>IFERROR(__xludf.DUMMYFUNCTION("""COMPUTED_VALUE"""),85.0)</f>
        <v>85</v>
      </c>
      <c r="J532" s="1" t="b">
        <f t="array" ref="J532">IF(NOT(H532=""),AND(C532:H532&gt;B532:G532),IF(NOT(G532=""),AND(C532:G532&gt;B532:F532),IF(NOT(F532=""),AND(C532:F532&gt;B532:E532),AND(C532:E532&gt;B532:D532))))</f>
        <v>1</v>
      </c>
      <c r="K532" s="1" t="b">
        <f t="array" ref="K532">IF(NOT(H532=""),AND(C532:H532&lt;B532:G532),IF(NOT(G532=""),AND(C532:G532&lt;B532:F532),IF(NOT(F532=""),AND(C532:F532&lt;B532:E532),AND(C532:E532&lt;B532:D532))))</f>
        <v>0</v>
      </c>
      <c r="L532" s="1" t="b">
        <f t="array" ref="L532">IF(NOT(H532=""),AND(AND(ABS(C532:H532-B532:G532)&gt;0),AND(ABS(C532:H532-B532:G532)&lt;4)),IF(NOT(G532=""),AND(AND(ABS(C532:G532-B532:F532)&gt;0),AND(ABS(C532:G532-B532:F532)&lt;4)),IF(NOT(F532=""),AND(AND(ABS(C532:F532-B532:E532)&gt;0),AND(ABS(C532:F532-B532:E532)&lt;4)),AND(AND(ABS(C532:E532-B532:D532)&gt;0),AND(ABS(C532:E532-B532:D532)&lt;4)))))</f>
        <v>1</v>
      </c>
      <c r="M532" s="1" t="b">
        <f t="shared" si="1"/>
        <v>1</v>
      </c>
    </row>
    <row r="533" ht="15.75" customHeight="1">
      <c r="A533" s="1" t="s">
        <v>542</v>
      </c>
      <c r="B533" s="1">
        <f>IFERROR(__xludf.DUMMYFUNCTION("SPLIT(A533,"" "")"),99.0)</f>
        <v>99</v>
      </c>
      <c r="C533" s="1">
        <f>IFERROR(__xludf.DUMMYFUNCTION("""COMPUTED_VALUE"""),97.0)</f>
        <v>97</v>
      </c>
      <c r="D533" s="1">
        <f>IFERROR(__xludf.DUMMYFUNCTION("""COMPUTED_VALUE"""),94.0)</f>
        <v>94</v>
      </c>
      <c r="E533" s="1">
        <f>IFERROR(__xludf.DUMMYFUNCTION("""COMPUTED_VALUE"""),92.0)</f>
        <v>92</v>
      </c>
      <c r="F533" s="2">
        <f>IFERROR(__xludf.DUMMYFUNCTION("""COMPUTED_VALUE"""),90.0)</f>
        <v>90</v>
      </c>
      <c r="J533" s="1" t="b">
        <f t="array" ref="J533">IF(NOT(H533=""),AND(C533:H533&gt;B533:G533),IF(NOT(G533=""),AND(C533:G533&gt;B533:F533),IF(NOT(F533=""),AND(C533:F533&gt;B533:E533),AND(C533:E533&gt;B533:D533))))</f>
        <v>0</v>
      </c>
      <c r="K533" s="1" t="b">
        <f t="array" ref="K533">IF(NOT(H533=""),AND(C533:H533&lt;B533:G533),IF(NOT(G533=""),AND(C533:G533&lt;B533:F533),IF(NOT(F533=""),AND(C533:F533&lt;B533:E533),AND(C533:E533&lt;B533:D533))))</f>
        <v>1</v>
      </c>
      <c r="L533" s="1" t="b">
        <f t="array" ref="L533">IF(NOT(H533=""),AND(AND(ABS(C533:H533-B533:G533)&gt;0),AND(ABS(C533:H533-B533:G533)&lt;4)),IF(NOT(G533=""),AND(AND(ABS(C533:G533-B533:F533)&gt;0),AND(ABS(C533:G533-B533:F533)&lt;4)),IF(NOT(F533=""),AND(AND(ABS(C533:F533-B533:E533)&gt;0),AND(ABS(C533:F533-B533:E533)&lt;4)),AND(AND(ABS(C533:E533-B533:D533)&gt;0),AND(ABS(C533:E533-B533:D533)&lt;4)))))</f>
        <v>1</v>
      </c>
      <c r="M533" s="1" t="b">
        <f t="shared" si="1"/>
        <v>1</v>
      </c>
    </row>
    <row r="534" ht="15.75" customHeight="1">
      <c r="A534" s="1" t="s">
        <v>543</v>
      </c>
      <c r="B534" s="1">
        <f>IFERROR(__xludf.DUMMYFUNCTION("SPLIT(A534,"" "")"),67.0)</f>
        <v>67</v>
      </c>
      <c r="C534" s="1">
        <f>IFERROR(__xludf.DUMMYFUNCTION("""COMPUTED_VALUE"""),69.0)</f>
        <v>69</v>
      </c>
      <c r="D534" s="1">
        <f>IFERROR(__xludf.DUMMYFUNCTION("""COMPUTED_VALUE"""),72.0)</f>
        <v>72</v>
      </c>
      <c r="E534" s="1">
        <f>IFERROR(__xludf.DUMMYFUNCTION("""COMPUTED_VALUE"""),75.0)</f>
        <v>75</v>
      </c>
      <c r="F534" s="2">
        <f>IFERROR(__xludf.DUMMYFUNCTION("""COMPUTED_VALUE"""),76.0)</f>
        <v>76</v>
      </c>
      <c r="J534" s="1" t="b">
        <f t="array" ref="J534">IF(NOT(H534=""),AND(C534:H534&gt;B534:G534),IF(NOT(G534=""),AND(C534:G534&gt;B534:F534),IF(NOT(F534=""),AND(C534:F534&gt;B534:E534),AND(C534:E534&gt;B534:D534))))</f>
        <v>1</v>
      </c>
      <c r="K534" s="1" t="b">
        <f t="array" ref="K534">IF(NOT(H534=""),AND(C534:H534&lt;B534:G534),IF(NOT(G534=""),AND(C534:G534&lt;B534:F534),IF(NOT(F534=""),AND(C534:F534&lt;B534:E534),AND(C534:E534&lt;B534:D534))))</f>
        <v>0</v>
      </c>
      <c r="L534" s="1" t="b">
        <f t="array" ref="L534">IF(NOT(H534=""),AND(AND(ABS(C534:H534-B534:G534)&gt;0),AND(ABS(C534:H534-B534:G534)&lt;4)),IF(NOT(G534=""),AND(AND(ABS(C534:G534-B534:F534)&gt;0),AND(ABS(C534:G534-B534:F534)&lt;4)),IF(NOT(F534=""),AND(AND(ABS(C534:F534-B534:E534)&gt;0),AND(ABS(C534:F534-B534:E534)&lt;4)),AND(AND(ABS(C534:E534-B534:D534)&gt;0),AND(ABS(C534:E534-B534:D534)&lt;4)))))</f>
        <v>1</v>
      </c>
      <c r="M534" s="1" t="b">
        <f t="shared" si="1"/>
        <v>1</v>
      </c>
    </row>
    <row r="535" ht="15.75" customHeight="1">
      <c r="A535" s="1" t="s">
        <v>544</v>
      </c>
      <c r="B535" s="1">
        <f>IFERROR(__xludf.DUMMYFUNCTION("SPLIT(A535,"" "")"),28.0)</f>
        <v>28</v>
      </c>
      <c r="C535" s="1">
        <f>IFERROR(__xludf.DUMMYFUNCTION("""COMPUTED_VALUE"""),31.0)</f>
        <v>31</v>
      </c>
      <c r="D535" s="1">
        <f>IFERROR(__xludf.DUMMYFUNCTION("""COMPUTED_VALUE"""),34.0)</f>
        <v>34</v>
      </c>
      <c r="E535" s="1">
        <f>IFERROR(__xludf.DUMMYFUNCTION("""COMPUTED_VALUE"""),37.0)</f>
        <v>37</v>
      </c>
      <c r="F535" s="1">
        <f>IFERROR(__xludf.DUMMYFUNCTION("""COMPUTED_VALUE"""),38.0)</f>
        <v>38</v>
      </c>
      <c r="G535" s="1">
        <f>IFERROR(__xludf.DUMMYFUNCTION("""COMPUTED_VALUE"""),40.0)</f>
        <v>40</v>
      </c>
      <c r="H535" s="1">
        <f>IFERROR(__xludf.DUMMYFUNCTION("""COMPUTED_VALUE"""),43.0)</f>
        <v>43</v>
      </c>
      <c r="I535" s="1">
        <f>IFERROR(__xludf.DUMMYFUNCTION("""COMPUTED_VALUE"""),46.0)</f>
        <v>46</v>
      </c>
      <c r="J535" s="1" t="b">
        <f t="array" ref="J535">IF(NOT(H535=""),AND(C535:H535&gt;B535:G535),IF(NOT(G535=""),AND(C535:G535&gt;B535:F535),IF(NOT(F535=""),AND(C535:F535&gt;B535:E535),AND(C535:E535&gt;B535:D535))))</f>
        <v>1</v>
      </c>
      <c r="K535" s="1" t="b">
        <f t="array" ref="K535">IF(NOT(H535=""),AND(C535:H535&lt;B535:G535),IF(NOT(G535=""),AND(C535:G535&lt;B535:F535),IF(NOT(F535=""),AND(C535:F535&lt;B535:E535),AND(C535:E535&lt;B535:D535))))</f>
        <v>0</v>
      </c>
      <c r="L535" s="1" t="b">
        <f t="array" ref="L535">IF(NOT(H535=""),AND(AND(ABS(C535:H535-B535:G535)&gt;0),AND(ABS(C535:H535-B535:G535)&lt;4)),IF(NOT(G535=""),AND(AND(ABS(C535:G535-B535:F535)&gt;0),AND(ABS(C535:G535-B535:F535)&lt;4)),IF(NOT(F535=""),AND(AND(ABS(C535:F535-B535:E535)&gt;0),AND(ABS(C535:F535-B535:E535)&lt;4)),AND(AND(ABS(C535:E535-B535:D535)&gt;0),AND(ABS(C535:E535-B535:D535)&lt;4)))))</f>
        <v>1</v>
      </c>
      <c r="M535" s="1" t="b">
        <f t="shared" si="1"/>
        <v>1</v>
      </c>
    </row>
    <row r="536" ht="15.75" customHeight="1">
      <c r="A536" s="1" t="s">
        <v>545</v>
      </c>
      <c r="B536" s="1">
        <f>IFERROR(__xludf.DUMMYFUNCTION("SPLIT(A536,"" "")"),40.0)</f>
        <v>40</v>
      </c>
      <c r="C536" s="1">
        <f>IFERROR(__xludf.DUMMYFUNCTION("""COMPUTED_VALUE"""),41.0)</f>
        <v>41</v>
      </c>
      <c r="D536" s="1">
        <f>IFERROR(__xludf.DUMMYFUNCTION("""COMPUTED_VALUE"""),44.0)</f>
        <v>44</v>
      </c>
      <c r="E536" s="1">
        <f>IFERROR(__xludf.DUMMYFUNCTION("""COMPUTED_VALUE"""),45.0)</f>
        <v>45</v>
      </c>
      <c r="F536" s="1">
        <f>IFERROR(__xludf.DUMMYFUNCTION("""COMPUTED_VALUE"""),46.0)</f>
        <v>46</v>
      </c>
      <c r="G536" s="2">
        <f>IFERROR(__xludf.DUMMYFUNCTION("""COMPUTED_VALUE"""),48.0)</f>
        <v>48</v>
      </c>
      <c r="J536" s="1" t="b">
        <f t="array" ref="J536">IF(NOT(H536=""),AND(C536:H536&gt;B536:G536),IF(NOT(G536=""),AND(C536:G536&gt;B536:F536),IF(NOT(F536=""),AND(C536:F536&gt;B536:E536),AND(C536:E536&gt;B536:D536))))</f>
        <v>1</v>
      </c>
      <c r="K536" s="1" t="b">
        <f t="array" ref="K536">IF(NOT(H536=""),AND(C536:H536&lt;B536:G536),IF(NOT(G536=""),AND(C536:G536&lt;B536:F536),IF(NOT(F536=""),AND(C536:F536&lt;B536:E536),AND(C536:E536&lt;B536:D536))))</f>
        <v>0</v>
      </c>
      <c r="L536" s="1" t="b">
        <f t="array" ref="L536">IF(NOT(H536=""),AND(AND(ABS(C536:H536-B536:G536)&gt;0),AND(ABS(C536:H536-B536:G536)&lt;4)),IF(NOT(G536=""),AND(AND(ABS(C536:G536-B536:F536)&gt;0),AND(ABS(C536:G536-B536:F536)&lt;4)),IF(NOT(F536=""),AND(AND(ABS(C536:F536-B536:E536)&gt;0),AND(ABS(C536:F536-B536:E536)&lt;4)),AND(AND(ABS(C536:E536-B536:D536)&gt;0),AND(ABS(C536:E536-B536:D536)&lt;4)))))</f>
        <v>1</v>
      </c>
      <c r="M536" s="1" t="b">
        <f t="shared" si="1"/>
        <v>1</v>
      </c>
    </row>
    <row r="537" ht="15.75" customHeight="1">
      <c r="A537" s="1" t="s">
        <v>546</v>
      </c>
      <c r="B537" s="1">
        <f>IFERROR(__xludf.DUMMYFUNCTION("SPLIT(A537,"" "")"),87.0)</f>
        <v>87</v>
      </c>
      <c r="C537" s="1">
        <f>IFERROR(__xludf.DUMMYFUNCTION("""COMPUTED_VALUE"""),84.0)</f>
        <v>84</v>
      </c>
      <c r="D537" s="1">
        <f>IFERROR(__xludf.DUMMYFUNCTION("""COMPUTED_VALUE"""),82.0)</f>
        <v>82</v>
      </c>
      <c r="E537" s="1">
        <f>IFERROR(__xludf.DUMMYFUNCTION("""COMPUTED_VALUE"""),79.0)</f>
        <v>79</v>
      </c>
      <c r="F537" s="2">
        <f>IFERROR(__xludf.DUMMYFUNCTION("""COMPUTED_VALUE"""),77.0)</f>
        <v>77</v>
      </c>
      <c r="J537" s="1" t="b">
        <f t="array" ref="J537">IF(NOT(H537=""),AND(C537:H537&gt;B537:G537),IF(NOT(G537=""),AND(C537:G537&gt;B537:F537),IF(NOT(F537=""),AND(C537:F537&gt;B537:E537),AND(C537:E537&gt;B537:D537))))</f>
        <v>0</v>
      </c>
      <c r="K537" s="1" t="b">
        <f t="array" ref="K537">IF(NOT(H537=""),AND(C537:H537&lt;B537:G537),IF(NOT(G537=""),AND(C537:G537&lt;B537:F537),IF(NOT(F537=""),AND(C537:F537&lt;B537:E537),AND(C537:E537&lt;B537:D537))))</f>
        <v>1</v>
      </c>
      <c r="L537" s="1" t="b">
        <f t="array" ref="L537">IF(NOT(H537=""),AND(AND(ABS(C537:H537-B537:G537)&gt;0),AND(ABS(C537:H537-B537:G537)&lt;4)),IF(NOT(G537=""),AND(AND(ABS(C537:G537-B537:F537)&gt;0),AND(ABS(C537:G537-B537:F537)&lt;4)),IF(NOT(F537=""),AND(AND(ABS(C537:F537-B537:E537)&gt;0),AND(ABS(C537:F537-B537:E537)&lt;4)),AND(AND(ABS(C537:E537-B537:D537)&gt;0),AND(ABS(C537:E537-B537:D537)&lt;4)))))</f>
        <v>1</v>
      </c>
      <c r="M537" s="1" t="b">
        <f t="shared" si="1"/>
        <v>1</v>
      </c>
    </row>
    <row r="538" ht="15.75" customHeight="1">
      <c r="A538" s="1" t="s">
        <v>547</v>
      </c>
      <c r="B538" s="1">
        <f>IFERROR(__xludf.DUMMYFUNCTION("SPLIT(A538,"" "")"),39.0)</f>
        <v>39</v>
      </c>
      <c r="C538" s="1">
        <f>IFERROR(__xludf.DUMMYFUNCTION("""COMPUTED_VALUE"""),40.0)</f>
        <v>40</v>
      </c>
      <c r="D538" s="1">
        <f>IFERROR(__xludf.DUMMYFUNCTION("""COMPUTED_VALUE"""),43.0)</f>
        <v>43</v>
      </c>
      <c r="E538" s="1">
        <f>IFERROR(__xludf.DUMMYFUNCTION("""COMPUTED_VALUE"""),45.0)</f>
        <v>45</v>
      </c>
      <c r="F538" s="2">
        <f>IFERROR(__xludf.DUMMYFUNCTION("""COMPUTED_VALUE"""),47.0)</f>
        <v>47</v>
      </c>
      <c r="J538" s="1" t="b">
        <f t="array" ref="J538">IF(NOT(H538=""),AND(C538:H538&gt;B538:G538),IF(NOT(G538=""),AND(C538:G538&gt;B538:F538),IF(NOT(F538=""),AND(C538:F538&gt;B538:E538),AND(C538:E538&gt;B538:D538))))</f>
        <v>1</v>
      </c>
      <c r="K538" s="1" t="b">
        <f t="array" ref="K538">IF(NOT(H538=""),AND(C538:H538&lt;B538:G538),IF(NOT(G538=""),AND(C538:G538&lt;B538:F538),IF(NOT(F538=""),AND(C538:F538&lt;B538:E538),AND(C538:E538&lt;B538:D538))))</f>
        <v>0</v>
      </c>
      <c r="L538" s="1" t="b">
        <f t="array" ref="L538">IF(NOT(H538=""),AND(AND(ABS(C538:H538-B538:G538)&gt;0),AND(ABS(C538:H538-B538:G538)&lt;4)),IF(NOT(G538=""),AND(AND(ABS(C538:G538-B538:F538)&gt;0),AND(ABS(C538:G538-B538:F538)&lt;4)),IF(NOT(F538=""),AND(AND(ABS(C538:F538-B538:E538)&gt;0),AND(ABS(C538:F538-B538:E538)&lt;4)),AND(AND(ABS(C538:E538-B538:D538)&gt;0),AND(ABS(C538:E538-B538:D538)&lt;4)))))</f>
        <v>1</v>
      </c>
      <c r="M538" s="1" t="b">
        <f t="shared" si="1"/>
        <v>1</v>
      </c>
    </row>
    <row r="539" ht="15.75" customHeight="1">
      <c r="A539" s="1" t="s">
        <v>548</v>
      </c>
      <c r="B539" s="1">
        <f>IFERROR(__xludf.DUMMYFUNCTION("SPLIT(A539,"" "")"),39.0)</f>
        <v>39</v>
      </c>
      <c r="C539" s="1">
        <f>IFERROR(__xludf.DUMMYFUNCTION("""COMPUTED_VALUE"""),37.0)</f>
        <v>37</v>
      </c>
      <c r="D539" s="1">
        <f>IFERROR(__xludf.DUMMYFUNCTION("""COMPUTED_VALUE"""),34.0)</f>
        <v>34</v>
      </c>
      <c r="E539" s="1">
        <f>IFERROR(__xludf.DUMMYFUNCTION("""COMPUTED_VALUE"""),32.0)</f>
        <v>32</v>
      </c>
      <c r="F539" s="1">
        <f>IFERROR(__xludf.DUMMYFUNCTION("""COMPUTED_VALUE"""),31.0)</f>
        <v>31</v>
      </c>
      <c r="G539" s="2">
        <f>IFERROR(__xludf.DUMMYFUNCTION("""COMPUTED_VALUE"""),29.0)</f>
        <v>29</v>
      </c>
      <c r="J539" s="1" t="b">
        <f t="array" ref="J539">IF(NOT(H539=""),AND(C539:H539&gt;B539:G539),IF(NOT(G539=""),AND(C539:G539&gt;B539:F539),IF(NOT(F539=""),AND(C539:F539&gt;B539:E539),AND(C539:E539&gt;B539:D539))))</f>
        <v>0</v>
      </c>
      <c r="K539" s="1" t="b">
        <f t="array" ref="K539">IF(NOT(H539=""),AND(C539:H539&lt;B539:G539),IF(NOT(G539=""),AND(C539:G539&lt;B539:F539),IF(NOT(F539=""),AND(C539:F539&lt;B539:E539),AND(C539:E539&lt;B539:D539))))</f>
        <v>1</v>
      </c>
      <c r="L539" s="1" t="b">
        <f t="array" ref="L539">IF(NOT(H539=""),AND(AND(ABS(C539:H539-B539:G539)&gt;0),AND(ABS(C539:H539-B539:G539)&lt;4)),IF(NOT(G539=""),AND(AND(ABS(C539:G539-B539:F539)&gt;0),AND(ABS(C539:G539-B539:F539)&lt;4)),IF(NOT(F539=""),AND(AND(ABS(C539:F539-B539:E539)&gt;0),AND(ABS(C539:F539-B539:E539)&lt;4)),AND(AND(ABS(C539:E539-B539:D539)&gt;0),AND(ABS(C539:E539-B539:D539)&lt;4)))))</f>
        <v>1</v>
      </c>
      <c r="M539" s="1" t="b">
        <f t="shared" si="1"/>
        <v>1</v>
      </c>
    </row>
    <row r="540" ht="15.75" customHeight="1">
      <c r="A540" s="1" t="s">
        <v>549</v>
      </c>
      <c r="B540" s="1">
        <f>IFERROR(__xludf.DUMMYFUNCTION("SPLIT(A540,"" "")"),96.0)</f>
        <v>96</v>
      </c>
      <c r="C540" s="1">
        <f>IFERROR(__xludf.DUMMYFUNCTION("""COMPUTED_VALUE"""),94.0)</f>
        <v>94</v>
      </c>
      <c r="D540" s="1">
        <f>IFERROR(__xludf.DUMMYFUNCTION("""COMPUTED_VALUE"""),93.0)</f>
        <v>93</v>
      </c>
      <c r="E540" s="1">
        <f>IFERROR(__xludf.DUMMYFUNCTION("""COMPUTED_VALUE"""),91.0)</f>
        <v>91</v>
      </c>
      <c r="F540" s="2">
        <f>IFERROR(__xludf.DUMMYFUNCTION("""COMPUTED_VALUE"""),89.0)</f>
        <v>89</v>
      </c>
      <c r="J540" s="1" t="b">
        <f t="array" ref="J540">IF(NOT(H540=""),AND(C540:H540&gt;B540:G540),IF(NOT(G540=""),AND(C540:G540&gt;B540:F540),IF(NOT(F540=""),AND(C540:F540&gt;B540:E540),AND(C540:E540&gt;B540:D540))))</f>
        <v>0</v>
      </c>
      <c r="K540" s="1" t="b">
        <f t="array" ref="K540">IF(NOT(H540=""),AND(C540:H540&lt;B540:G540),IF(NOT(G540=""),AND(C540:G540&lt;B540:F540),IF(NOT(F540=""),AND(C540:F540&lt;B540:E540),AND(C540:E540&lt;B540:D540))))</f>
        <v>1</v>
      </c>
      <c r="L540" s="1" t="b">
        <f t="array" ref="L540">IF(NOT(H540=""),AND(AND(ABS(C540:H540-B540:G540)&gt;0),AND(ABS(C540:H540-B540:G540)&lt;4)),IF(NOT(G540=""),AND(AND(ABS(C540:G540-B540:F540)&gt;0),AND(ABS(C540:G540-B540:F540)&lt;4)),IF(NOT(F540=""),AND(AND(ABS(C540:F540-B540:E540)&gt;0),AND(ABS(C540:F540-B540:E540)&lt;4)),AND(AND(ABS(C540:E540-B540:D540)&gt;0),AND(ABS(C540:E540-B540:D540)&lt;4)))))</f>
        <v>1</v>
      </c>
      <c r="M540" s="1" t="b">
        <f t="shared" si="1"/>
        <v>1</v>
      </c>
    </row>
    <row r="541" ht="15.75" customHeight="1">
      <c r="A541" s="1" t="s">
        <v>550</v>
      </c>
      <c r="B541" s="1">
        <f>IFERROR(__xludf.DUMMYFUNCTION("SPLIT(A541,"" "")"),75.0)</f>
        <v>75</v>
      </c>
      <c r="C541" s="1">
        <f>IFERROR(__xludf.DUMMYFUNCTION("""COMPUTED_VALUE"""),76.0)</f>
        <v>76</v>
      </c>
      <c r="D541" s="1">
        <f>IFERROR(__xludf.DUMMYFUNCTION("""COMPUTED_VALUE"""),79.0)</f>
        <v>79</v>
      </c>
      <c r="E541" s="1">
        <f>IFERROR(__xludf.DUMMYFUNCTION("""COMPUTED_VALUE"""),80.0)</f>
        <v>80</v>
      </c>
      <c r="F541" s="1">
        <f>IFERROR(__xludf.DUMMYFUNCTION("""COMPUTED_VALUE"""),83.0)</f>
        <v>83</v>
      </c>
      <c r="G541" s="2">
        <f>IFERROR(__xludf.DUMMYFUNCTION("""COMPUTED_VALUE"""),84.0)</f>
        <v>84</v>
      </c>
      <c r="J541" s="1" t="b">
        <f t="array" ref="J541">IF(NOT(H541=""),AND(C541:H541&gt;B541:G541),IF(NOT(G541=""),AND(C541:G541&gt;B541:F541),IF(NOT(F541=""),AND(C541:F541&gt;B541:E541),AND(C541:E541&gt;B541:D541))))</f>
        <v>1</v>
      </c>
      <c r="K541" s="1" t="b">
        <f t="array" ref="K541">IF(NOT(H541=""),AND(C541:H541&lt;B541:G541),IF(NOT(G541=""),AND(C541:G541&lt;B541:F541),IF(NOT(F541=""),AND(C541:F541&lt;B541:E541),AND(C541:E541&lt;B541:D541))))</f>
        <v>0</v>
      </c>
      <c r="L541" s="1" t="b">
        <f t="array" ref="L541">IF(NOT(H541=""),AND(AND(ABS(C541:H541-B541:G541)&gt;0),AND(ABS(C541:H541-B541:G541)&lt;4)),IF(NOT(G541=""),AND(AND(ABS(C541:G541-B541:F541)&gt;0),AND(ABS(C541:G541-B541:F541)&lt;4)),IF(NOT(F541=""),AND(AND(ABS(C541:F541-B541:E541)&gt;0),AND(ABS(C541:F541-B541:E541)&lt;4)),AND(AND(ABS(C541:E541-B541:D541)&gt;0),AND(ABS(C541:E541-B541:D541)&lt;4)))))</f>
        <v>1</v>
      </c>
      <c r="M541" s="1" t="b">
        <f t="shared" si="1"/>
        <v>1</v>
      </c>
    </row>
    <row r="542" ht="15.75" customHeight="1">
      <c r="A542" s="1" t="s">
        <v>551</v>
      </c>
      <c r="B542" s="1">
        <f>IFERROR(__xludf.DUMMYFUNCTION("SPLIT(A542,"" "")"),55.0)</f>
        <v>55</v>
      </c>
      <c r="C542" s="1">
        <f>IFERROR(__xludf.DUMMYFUNCTION("""COMPUTED_VALUE"""),52.0)</f>
        <v>52</v>
      </c>
      <c r="D542" s="1">
        <f>IFERROR(__xludf.DUMMYFUNCTION("""COMPUTED_VALUE"""),49.0)</f>
        <v>49</v>
      </c>
      <c r="E542" s="1">
        <f>IFERROR(__xludf.DUMMYFUNCTION("""COMPUTED_VALUE"""),46.0)</f>
        <v>46</v>
      </c>
      <c r="F542" s="1">
        <f>IFERROR(__xludf.DUMMYFUNCTION("""COMPUTED_VALUE"""),43.0)</f>
        <v>43</v>
      </c>
      <c r="G542" s="1">
        <f>IFERROR(__xludf.DUMMYFUNCTION("""COMPUTED_VALUE"""),40.0)</f>
        <v>40</v>
      </c>
      <c r="H542" s="2">
        <f>IFERROR(__xludf.DUMMYFUNCTION("""COMPUTED_VALUE"""),37.0)</f>
        <v>37</v>
      </c>
      <c r="J542" s="1" t="b">
        <f t="array" ref="J542">IF(NOT(H542=""),AND(C542:H542&gt;B542:G542),IF(NOT(G542=""),AND(C542:G542&gt;B542:F542),IF(NOT(F542=""),AND(C542:F542&gt;B542:E542),AND(C542:E542&gt;B542:D542))))</f>
        <v>0</v>
      </c>
      <c r="K542" s="1" t="b">
        <f t="array" ref="K542">IF(NOT(H542=""),AND(C542:H542&lt;B542:G542),IF(NOT(G542=""),AND(C542:G542&lt;B542:F542),IF(NOT(F542=""),AND(C542:F542&lt;B542:E542),AND(C542:E542&lt;B542:D542))))</f>
        <v>1</v>
      </c>
      <c r="L542" s="1" t="b">
        <f t="array" ref="L542">IF(NOT(H542=""),AND(AND(ABS(C542:H542-B542:G542)&gt;0),AND(ABS(C542:H542-B542:G542)&lt;4)),IF(NOT(G542=""),AND(AND(ABS(C542:G542-B542:F542)&gt;0),AND(ABS(C542:G542-B542:F542)&lt;4)),IF(NOT(F542=""),AND(AND(ABS(C542:F542-B542:E542)&gt;0),AND(ABS(C542:F542-B542:E542)&lt;4)),AND(AND(ABS(C542:E542-B542:D542)&gt;0),AND(ABS(C542:E542-B542:D542)&lt;4)))))</f>
        <v>1</v>
      </c>
      <c r="M542" s="1" t="b">
        <f t="shared" si="1"/>
        <v>1</v>
      </c>
    </row>
    <row r="543" ht="15.75" customHeight="1">
      <c r="A543" s="1" t="s">
        <v>552</v>
      </c>
      <c r="B543" s="1">
        <f>IFERROR(__xludf.DUMMYFUNCTION("SPLIT(A543,"" "")"),65.0)</f>
        <v>65</v>
      </c>
      <c r="C543" s="1">
        <f>IFERROR(__xludf.DUMMYFUNCTION("""COMPUTED_VALUE"""),63.0)</f>
        <v>63</v>
      </c>
      <c r="D543" s="1">
        <f>IFERROR(__xludf.DUMMYFUNCTION("""COMPUTED_VALUE"""),62.0)</f>
        <v>62</v>
      </c>
      <c r="E543" s="1">
        <f>IFERROR(__xludf.DUMMYFUNCTION("""COMPUTED_VALUE"""),61.0)</f>
        <v>61</v>
      </c>
      <c r="F543" s="1">
        <f>IFERROR(__xludf.DUMMYFUNCTION("""COMPUTED_VALUE"""),58.0)</f>
        <v>58</v>
      </c>
      <c r="G543" s="1">
        <f>IFERROR(__xludf.DUMMYFUNCTION("""COMPUTED_VALUE"""),56.0)</f>
        <v>56</v>
      </c>
      <c r="H543" s="2">
        <f>IFERROR(__xludf.DUMMYFUNCTION("""COMPUTED_VALUE"""),55.0)</f>
        <v>55</v>
      </c>
      <c r="J543" s="1" t="b">
        <f t="array" ref="J543">IF(NOT(H543=""),AND(C543:H543&gt;B543:G543),IF(NOT(G543=""),AND(C543:G543&gt;B543:F543),IF(NOT(F543=""),AND(C543:F543&gt;B543:E543),AND(C543:E543&gt;B543:D543))))</f>
        <v>0</v>
      </c>
      <c r="K543" s="1" t="b">
        <f t="array" ref="K543">IF(NOT(H543=""),AND(C543:H543&lt;B543:G543),IF(NOT(G543=""),AND(C543:G543&lt;B543:F543),IF(NOT(F543=""),AND(C543:F543&lt;B543:E543),AND(C543:E543&lt;B543:D543))))</f>
        <v>1</v>
      </c>
      <c r="L543" s="1" t="b">
        <f t="array" ref="L543">IF(NOT(H543=""),AND(AND(ABS(C543:H543-B543:G543)&gt;0),AND(ABS(C543:H543-B543:G543)&lt;4)),IF(NOT(G543=""),AND(AND(ABS(C543:G543-B543:F543)&gt;0),AND(ABS(C543:G543-B543:F543)&lt;4)),IF(NOT(F543=""),AND(AND(ABS(C543:F543-B543:E543)&gt;0),AND(ABS(C543:F543-B543:E543)&lt;4)),AND(AND(ABS(C543:E543-B543:D543)&gt;0),AND(ABS(C543:E543-B543:D543)&lt;4)))))</f>
        <v>1</v>
      </c>
      <c r="M543" s="1" t="b">
        <f t="shared" si="1"/>
        <v>1</v>
      </c>
    </row>
    <row r="544" ht="15.75" customHeight="1">
      <c r="A544" s="1" t="s">
        <v>553</v>
      </c>
      <c r="B544" s="1">
        <f>IFERROR(__xludf.DUMMYFUNCTION("SPLIT(A544,"" "")"),6.0)</f>
        <v>6</v>
      </c>
      <c r="C544" s="1">
        <f>IFERROR(__xludf.DUMMYFUNCTION("""COMPUTED_VALUE"""),7.0)</f>
        <v>7</v>
      </c>
      <c r="D544" s="1">
        <f>IFERROR(__xludf.DUMMYFUNCTION("""COMPUTED_VALUE"""),10.0)</f>
        <v>10</v>
      </c>
      <c r="E544" s="1">
        <f>IFERROR(__xludf.DUMMYFUNCTION("""COMPUTED_VALUE"""),11.0)</f>
        <v>11</v>
      </c>
      <c r="F544" s="1">
        <f>IFERROR(__xludf.DUMMYFUNCTION("""COMPUTED_VALUE"""),13.0)</f>
        <v>13</v>
      </c>
      <c r="G544" s="1">
        <f>IFERROR(__xludf.DUMMYFUNCTION("""COMPUTED_VALUE"""),15.0)</f>
        <v>15</v>
      </c>
      <c r="H544" s="1">
        <f>IFERROR(__xludf.DUMMYFUNCTION("""COMPUTED_VALUE"""),18.0)</f>
        <v>18</v>
      </c>
      <c r="I544" s="1">
        <f>IFERROR(__xludf.DUMMYFUNCTION("""COMPUTED_VALUE"""),21.0)</f>
        <v>21</v>
      </c>
      <c r="J544" s="1" t="b">
        <f t="array" ref="J544">IF(NOT(H544=""),AND(C544:H544&gt;B544:G544),IF(NOT(G544=""),AND(C544:G544&gt;B544:F544),IF(NOT(F544=""),AND(C544:F544&gt;B544:E544),AND(C544:E544&gt;B544:D544))))</f>
        <v>1</v>
      </c>
      <c r="K544" s="1" t="b">
        <f t="array" ref="K544">IF(NOT(H544=""),AND(C544:H544&lt;B544:G544),IF(NOT(G544=""),AND(C544:G544&lt;B544:F544),IF(NOT(F544=""),AND(C544:F544&lt;B544:E544),AND(C544:E544&lt;B544:D544))))</f>
        <v>0</v>
      </c>
      <c r="L544" s="1" t="b">
        <f t="array" ref="L544">IF(NOT(H544=""),AND(AND(ABS(C544:H544-B544:G544)&gt;0),AND(ABS(C544:H544-B544:G544)&lt;4)),IF(NOT(G544=""),AND(AND(ABS(C544:G544-B544:F544)&gt;0),AND(ABS(C544:G544-B544:F544)&lt;4)),IF(NOT(F544=""),AND(AND(ABS(C544:F544-B544:E544)&gt;0),AND(ABS(C544:F544-B544:E544)&lt;4)),AND(AND(ABS(C544:E544-B544:D544)&gt;0),AND(ABS(C544:E544-B544:D544)&lt;4)))))</f>
        <v>1</v>
      </c>
      <c r="M544" s="1" t="b">
        <f t="shared" si="1"/>
        <v>1</v>
      </c>
    </row>
    <row r="545" ht="15.75" customHeight="1">
      <c r="A545" s="1" t="s">
        <v>554</v>
      </c>
      <c r="B545" s="1">
        <f>IFERROR(__xludf.DUMMYFUNCTION("SPLIT(A545,"" "")"),11.0)</f>
        <v>11</v>
      </c>
      <c r="C545" s="1">
        <f>IFERROR(__xludf.DUMMYFUNCTION("""COMPUTED_VALUE"""),9.0)</f>
        <v>9</v>
      </c>
      <c r="D545" s="1">
        <f>IFERROR(__xludf.DUMMYFUNCTION("""COMPUTED_VALUE"""),8.0)</f>
        <v>8</v>
      </c>
      <c r="E545" s="1">
        <f>IFERROR(__xludf.DUMMYFUNCTION("""COMPUTED_VALUE"""),6.0)</f>
        <v>6</v>
      </c>
      <c r="F545" s="1">
        <f>IFERROR(__xludf.DUMMYFUNCTION("""COMPUTED_VALUE"""),5.0)</f>
        <v>5</v>
      </c>
      <c r="G545" s="1">
        <f>IFERROR(__xludf.DUMMYFUNCTION("""COMPUTED_VALUE"""),4.0)</f>
        <v>4</v>
      </c>
      <c r="H545" s="2">
        <f>IFERROR(__xludf.DUMMYFUNCTION("""COMPUTED_VALUE"""),1.0)</f>
        <v>1</v>
      </c>
      <c r="J545" s="1" t="b">
        <f t="array" ref="J545">IF(NOT(H545=""),AND(C545:H545&gt;B545:G545),IF(NOT(G545=""),AND(C545:G545&gt;B545:F545),IF(NOT(F545=""),AND(C545:F545&gt;B545:E545),AND(C545:E545&gt;B545:D545))))</f>
        <v>0</v>
      </c>
      <c r="K545" s="1" t="b">
        <f t="array" ref="K545">IF(NOT(H545=""),AND(C545:H545&lt;B545:G545),IF(NOT(G545=""),AND(C545:G545&lt;B545:F545),IF(NOT(F545=""),AND(C545:F545&lt;B545:E545),AND(C545:E545&lt;B545:D545))))</f>
        <v>1</v>
      </c>
      <c r="L545" s="1" t="b">
        <f t="array" ref="L545">IF(NOT(H545=""),AND(AND(ABS(C545:H545-B545:G545)&gt;0),AND(ABS(C545:H545-B545:G545)&lt;4)),IF(NOT(G545=""),AND(AND(ABS(C545:G545-B545:F545)&gt;0),AND(ABS(C545:G545-B545:F545)&lt;4)),IF(NOT(F545=""),AND(AND(ABS(C545:F545-B545:E545)&gt;0),AND(ABS(C545:F545-B545:E545)&lt;4)),AND(AND(ABS(C545:E545-B545:D545)&gt;0),AND(ABS(C545:E545-B545:D545)&lt;4)))))</f>
        <v>1</v>
      </c>
      <c r="M545" s="1" t="b">
        <f t="shared" si="1"/>
        <v>1</v>
      </c>
    </row>
    <row r="546" ht="15.75" customHeight="1">
      <c r="A546" s="1" t="s">
        <v>555</v>
      </c>
      <c r="B546" s="1">
        <f>IFERROR(__xludf.DUMMYFUNCTION("SPLIT(A546,"" "")"),26.0)</f>
        <v>26</v>
      </c>
      <c r="C546" s="1">
        <f>IFERROR(__xludf.DUMMYFUNCTION("""COMPUTED_VALUE"""),23.0)</f>
        <v>23</v>
      </c>
      <c r="D546" s="1">
        <f>IFERROR(__xludf.DUMMYFUNCTION("""COMPUTED_VALUE"""),21.0)</f>
        <v>21</v>
      </c>
      <c r="E546" s="1">
        <f>IFERROR(__xludf.DUMMYFUNCTION("""COMPUTED_VALUE"""),20.0)</f>
        <v>20</v>
      </c>
      <c r="F546" s="1">
        <f>IFERROR(__xludf.DUMMYFUNCTION("""COMPUTED_VALUE"""),19.0)</f>
        <v>19</v>
      </c>
      <c r="G546" s="1">
        <f>IFERROR(__xludf.DUMMYFUNCTION("""COMPUTED_VALUE"""),18.0)</f>
        <v>18</v>
      </c>
      <c r="H546" s="1">
        <f>IFERROR(__xludf.DUMMYFUNCTION("""COMPUTED_VALUE"""),16.0)</f>
        <v>16</v>
      </c>
      <c r="I546" s="1">
        <f>IFERROR(__xludf.DUMMYFUNCTION("""COMPUTED_VALUE"""),15.0)</f>
        <v>15</v>
      </c>
      <c r="J546" s="1" t="b">
        <f t="array" ref="J546">IF(NOT(H546=""),AND(C546:H546&gt;B546:G546),IF(NOT(G546=""),AND(C546:G546&gt;B546:F546),IF(NOT(F546=""),AND(C546:F546&gt;B546:E546),AND(C546:E546&gt;B546:D546))))</f>
        <v>0</v>
      </c>
      <c r="K546" s="1" t="b">
        <f t="array" ref="K546">IF(NOT(H546=""),AND(C546:H546&lt;B546:G546),IF(NOT(G546=""),AND(C546:G546&lt;B546:F546),IF(NOT(F546=""),AND(C546:F546&lt;B546:E546),AND(C546:E546&lt;B546:D546))))</f>
        <v>1</v>
      </c>
      <c r="L546" s="1" t="b">
        <f t="array" ref="L546">IF(NOT(H546=""),AND(AND(ABS(C546:H546-B546:G546)&gt;0),AND(ABS(C546:H546-B546:G546)&lt;4)),IF(NOT(G546=""),AND(AND(ABS(C546:G546-B546:F546)&gt;0),AND(ABS(C546:G546-B546:F546)&lt;4)),IF(NOT(F546=""),AND(AND(ABS(C546:F546-B546:E546)&gt;0),AND(ABS(C546:F546-B546:E546)&lt;4)),AND(AND(ABS(C546:E546-B546:D546)&gt;0),AND(ABS(C546:E546-B546:D546)&lt;4)))))</f>
        <v>1</v>
      </c>
      <c r="M546" s="1" t="b">
        <f t="shared" si="1"/>
        <v>1</v>
      </c>
    </row>
    <row r="547" ht="15.75" customHeight="1">
      <c r="A547" s="1" t="s">
        <v>556</v>
      </c>
      <c r="B547" s="1">
        <f>IFERROR(__xludf.DUMMYFUNCTION("SPLIT(A547,"" "")"),19.0)</f>
        <v>19</v>
      </c>
      <c r="C547" s="1">
        <f>IFERROR(__xludf.DUMMYFUNCTION("""COMPUTED_VALUE"""),22.0)</f>
        <v>22</v>
      </c>
      <c r="D547" s="1">
        <f>IFERROR(__xludf.DUMMYFUNCTION("""COMPUTED_VALUE"""),25.0)</f>
        <v>25</v>
      </c>
      <c r="E547" s="1">
        <f>IFERROR(__xludf.DUMMYFUNCTION("""COMPUTED_VALUE"""),27.0)</f>
        <v>27</v>
      </c>
      <c r="F547" s="1">
        <f>IFERROR(__xludf.DUMMYFUNCTION("""COMPUTED_VALUE"""),29.0)</f>
        <v>29</v>
      </c>
      <c r="G547" s="1">
        <f>IFERROR(__xludf.DUMMYFUNCTION("""COMPUTED_VALUE"""),31.0)</f>
        <v>31</v>
      </c>
      <c r="H547" s="1">
        <f>IFERROR(__xludf.DUMMYFUNCTION("""COMPUTED_VALUE"""),33.0)</f>
        <v>33</v>
      </c>
      <c r="I547" s="1">
        <f>IFERROR(__xludf.DUMMYFUNCTION("""COMPUTED_VALUE"""),34.0)</f>
        <v>34</v>
      </c>
      <c r="J547" s="1" t="b">
        <f t="array" ref="J547">IF(NOT(H547=""),AND(C547:H547&gt;B547:G547),IF(NOT(G547=""),AND(C547:G547&gt;B547:F547),IF(NOT(F547=""),AND(C547:F547&gt;B547:E547),AND(C547:E547&gt;B547:D547))))</f>
        <v>1</v>
      </c>
      <c r="K547" s="1" t="b">
        <f t="array" ref="K547">IF(NOT(H547=""),AND(C547:H547&lt;B547:G547),IF(NOT(G547=""),AND(C547:G547&lt;B547:F547),IF(NOT(F547=""),AND(C547:F547&lt;B547:E547),AND(C547:E547&lt;B547:D547))))</f>
        <v>0</v>
      </c>
      <c r="L547" s="1" t="b">
        <f t="array" ref="L547">IF(NOT(H547=""),AND(AND(ABS(C547:H547-B547:G547)&gt;0),AND(ABS(C547:H547-B547:G547)&lt;4)),IF(NOT(G547=""),AND(AND(ABS(C547:G547-B547:F547)&gt;0),AND(ABS(C547:G547-B547:F547)&lt;4)),IF(NOT(F547=""),AND(AND(ABS(C547:F547-B547:E547)&gt;0),AND(ABS(C547:F547-B547:E547)&lt;4)),AND(AND(ABS(C547:E547-B547:D547)&gt;0),AND(ABS(C547:E547-B547:D547)&lt;4)))))</f>
        <v>1</v>
      </c>
      <c r="M547" s="1" t="b">
        <f t="shared" si="1"/>
        <v>1</v>
      </c>
    </row>
    <row r="548" ht="15.75" customHeight="1">
      <c r="A548" s="1" t="s">
        <v>557</v>
      </c>
      <c r="B548" s="1">
        <f>IFERROR(__xludf.DUMMYFUNCTION("SPLIT(A548,"" "")"),39.0)</f>
        <v>39</v>
      </c>
      <c r="C548" s="1">
        <f>IFERROR(__xludf.DUMMYFUNCTION("""COMPUTED_VALUE"""),36.0)</f>
        <v>36</v>
      </c>
      <c r="D548" s="1">
        <f>IFERROR(__xludf.DUMMYFUNCTION("""COMPUTED_VALUE"""),33.0)</f>
        <v>33</v>
      </c>
      <c r="E548" s="1">
        <f>IFERROR(__xludf.DUMMYFUNCTION("""COMPUTED_VALUE"""),30.0)</f>
        <v>30</v>
      </c>
      <c r="F548" s="1">
        <f>IFERROR(__xludf.DUMMYFUNCTION("""COMPUTED_VALUE"""),28.0)</f>
        <v>28</v>
      </c>
      <c r="G548" s="2">
        <f>IFERROR(__xludf.DUMMYFUNCTION("""COMPUTED_VALUE"""),25.0)</f>
        <v>25</v>
      </c>
      <c r="J548" s="1" t="b">
        <f t="array" ref="J548">IF(NOT(H548=""),AND(C548:H548&gt;B548:G548),IF(NOT(G548=""),AND(C548:G548&gt;B548:F548),IF(NOT(F548=""),AND(C548:F548&gt;B548:E548),AND(C548:E548&gt;B548:D548))))</f>
        <v>0</v>
      </c>
      <c r="K548" s="1" t="b">
        <f t="array" ref="K548">IF(NOT(H548=""),AND(C548:H548&lt;B548:G548),IF(NOT(G548=""),AND(C548:G548&lt;B548:F548),IF(NOT(F548=""),AND(C548:F548&lt;B548:E548),AND(C548:E548&lt;B548:D548))))</f>
        <v>1</v>
      </c>
      <c r="L548" s="1" t="b">
        <f t="array" ref="L548">IF(NOT(H548=""),AND(AND(ABS(C548:H548-B548:G548)&gt;0),AND(ABS(C548:H548-B548:G548)&lt;4)),IF(NOT(G548=""),AND(AND(ABS(C548:G548-B548:F548)&gt;0),AND(ABS(C548:G548-B548:F548)&lt;4)),IF(NOT(F548=""),AND(AND(ABS(C548:F548-B548:E548)&gt;0),AND(ABS(C548:F548-B548:E548)&lt;4)),AND(AND(ABS(C548:E548-B548:D548)&gt;0),AND(ABS(C548:E548-B548:D548)&lt;4)))))</f>
        <v>1</v>
      </c>
      <c r="M548" s="1" t="b">
        <f t="shared" si="1"/>
        <v>1</v>
      </c>
    </row>
    <row r="549" ht="15.75" customHeight="1">
      <c r="A549" s="1" t="s">
        <v>558</v>
      </c>
      <c r="B549" s="1">
        <f>IFERROR(__xludf.DUMMYFUNCTION("SPLIT(A549,"" "")"),58.0)</f>
        <v>58</v>
      </c>
      <c r="C549" s="1">
        <f>IFERROR(__xludf.DUMMYFUNCTION("""COMPUTED_VALUE"""),59.0)</f>
        <v>59</v>
      </c>
      <c r="D549" s="1">
        <f>IFERROR(__xludf.DUMMYFUNCTION("""COMPUTED_VALUE"""),60.0)</f>
        <v>60</v>
      </c>
      <c r="E549" s="1">
        <f>IFERROR(__xludf.DUMMYFUNCTION("""COMPUTED_VALUE"""),61.0)</f>
        <v>61</v>
      </c>
      <c r="F549" s="1">
        <f>IFERROR(__xludf.DUMMYFUNCTION("""COMPUTED_VALUE"""),62.0)</f>
        <v>62</v>
      </c>
      <c r="G549" s="1">
        <f>IFERROR(__xludf.DUMMYFUNCTION("""COMPUTED_VALUE"""),65.0)</f>
        <v>65</v>
      </c>
      <c r="H549" s="2">
        <f>IFERROR(__xludf.DUMMYFUNCTION("""COMPUTED_VALUE"""),66.0)</f>
        <v>66</v>
      </c>
      <c r="J549" s="1" t="b">
        <f t="array" ref="J549">IF(NOT(H549=""),AND(C549:H549&gt;B549:G549),IF(NOT(G549=""),AND(C549:G549&gt;B549:F549),IF(NOT(F549=""),AND(C549:F549&gt;B549:E549),AND(C549:E549&gt;B549:D549))))</f>
        <v>1</v>
      </c>
      <c r="K549" s="1" t="b">
        <f t="array" ref="K549">IF(NOT(H549=""),AND(C549:H549&lt;B549:G549),IF(NOT(G549=""),AND(C549:G549&lt;B549:F549),IF(NOT(F549=""),AND(C549:F549&lt;B549:E549),AND(C549:E549&lt;B549:D549))))</f>
        <v>0</v>
      </c>
      <c r="L549" s="1" t="b">
        <f t="array" ref="L549">IF(NOT(H549=""),AND(AND(ABS(C549:H549-B549:G549)&gt;0),AND(ABS(C549:H549-B549:G549)&lt;4)),IF(NOT(G549=""),AND(AND(ABS(C549:G549-B549:F549)&gt;0),AND(ABS(C549:G549-B549:F549)&lt;4)),IF(NOT(F549=""),AND(AND(ABS(C549:F549-B549:E549)&gt;0),AND(ABS(C549:F549-B549:E549)&lt;4)),AND(AND(ABS(C549:E549-B549:D549)&gt;0),AND(ABS(C549:E549-B549:D549)&lt;4)))))</f>
        <v>1</v>
      </c>
      <c r="M549" s="1" t="b">
        <f t="shared" si="1"/>
        <v>1</v>
      </c>
    </row>
    <row r="550" ht="15.75" customHeight="1">
      <c r="A550" s="1" t="s">
        <v>559</v>
      </c>
      <c r="B550" s="1">
        <f>IFERROR(__xludf.DUMMYFUNCTION("SPLIT(A550,"" "")"),31.0)</f>
        <v>31</v>
      </c>
      <c r="C550" s="1">
        <f>IFERROR(__xludf.DUMMYFUNCTION("""COMPUTED_VALUE"""),29.0)</f>
        <v>29</v>
      </c>
      <c r="D550" s="1">
        <f>IFERROR(__xludf.DUMMYFUNCTION("""COMPUTED_VALUE"""),27.0)</f>
        <v>27</v>
      </c>
      <c r="E550" s="1">
        <f>IFERROR(__xludf.DUMMYFUNCTION("""COMPUTED_VALUE"""),24.0)</f>
        <v>24</v>
      </c>
      <c r="F550" s="1">
        <f>IFERROR(__xludf.DUMMYFUNCTION("""COMPUTED_VALUE"""),22.0)</f>
        <v>22</v>
      </c>
      <c r="G550" s="1">
        <f>IFERROR(__xludf.DUMMYFUNCTION("""COMPUTED_VALUE"""),21.0)</f>
        <v>21</v>
      </c>
      <c r="H550" s="2">
        <f>IFERROR(__xludf.DUMMYFUNCTION("""COMPUTED_VALUE"""),18.0)</f>
        <v>18</v>
      </c>
      <c r="J550" s="1" t="b">
        <f t="array" ref="J550">IF(NOT(H550=""),AND(C550:H550&gt;B550:G550),IF(NOT(G550=""),AND(C550:G550&gt;B550:F550),IF(NOT(F550=""),AND(C550:F550&gt;B550:E550),AND(C550:E550&gt;B550:D550))))</f>
        <v>0</v>
      </c>
      <c r="K550" s="1" t="b">
        <f t="array" ref="K550">IF(NOT(H550=""),AND(C550:H550&lt;B550:G550),IF(NOT(G550=""),AND(C550:G550&lt;B550:F550),IF(NOT(F550=""),AND(C550:F550&lt;B550:E550),AND(C550:E550&lt;B550:D550))))</f>
        <v>1</v>
      </c>
      <c r="L550" s="1" t="b">
        <f t="array" ref="L550">IF(NOT(H550=""),AND(AND(ABS(C550:H550-B550:G550)&gt;0),AND(ABS(C550:H550-B550:G550)&lt;4)),IF(NOT(G550=""),AND(AND(ABS(C550:G550-B550:F550)&gt;0),AND(ABS(C550:G550-B550:F550)&lt;4)),IF(NOT(F550=""),AND(AND(ABS(C550:F550-B550:E550)&gt;0),AND(ABS(C550:F550-B550:E550)&lt;4)),AND(AND(ABS(C550:E550-B550:D550)&gt;0),AND(ABS(C550:E550-B550:D550)&lt;4)))))</f>
        <v>1</v>
      </c>
      <c r="M550" s="1" t="b">
        <f t="shared" si="1"/>
        <v>1</v>
      </c>
    </row>
    <row r="551" ht="15.75" customHeight="1">
      <c r="A551" s="1" t="s">
        <v>560</v>
      </c>
      <c r="B551" s="1">
        <f>IFERROR(__xludf.DUMMYFUNCTION("SPLIT(A551,"" "")"),83.0)</f>
        <v>83</v>
      </c>
      <c r="C551" s="1">
        <f>IFERROR(__xludf.DUMMYFUNCTION("""COMPUTED_VALUE"""),86.0)</f>
        <v>86</v>
      </c>
      <c r="D551" s="1">
        <f>IFERROR(__xludf.DUMMYFUNCTION("""COMPUTED_VALUE"""),89.0)</f>
        <v>89</v>
      </c>
      <c r="E551" s="1">
        <f>IFERROR(__xludf.DUMMYFUNCTION("""COMPUTED_VALUE"""),90.0)</f>
        <v>90</v>
      </c>
      <c r="F551" s="2">
        <f>IFERROR(__xludf.DUMMYFUNCTION("""COMPUTED_VALUE"""),91.0)</f>
        <v>91</v>
      </c>
      <c r="J551" s="1" t="b">
        <f t="array" ref="J551">IF(NOT(H551=""),AND(C551:H551&gt;B551:G551),IF(NOT(G551=""),AND(C551:G551&gt;B551:F551),IF(NOT(F551=""),AND(C551:F551&gt;B551:E551),AND(C551:E551&gt;B551:D551))))</f>
        <v>1</v>
      </c>
      <c r="K551" s="1" t="b">
        <f t="array" ref="K551">IF(NOT(H551=""),AND(C551:H551&lt;B551:G551),IF(NOT(G551=""),AND(C551:G551&lt;B551:F551),IF(NOT(F551=""),AND(C551:F551&lt;B551:E551),AND(C551:E551&lt;B551:D551))))</f>
        <v>0</v>
      </c>
      <c r="L551" s="1" t="b">
        <f t="array" ref="L551">IF(NOT(H551=""),AND(AND(ABS(C551:H551-B551:G551)&gt;0),AND(ABS(C551:H551-B551:G551)&lt;4)),IF(NOT(G551=""),AND(AND(ABS(C551:G551-B551:F551)&gt;0),AND(ABS(C551:G551-B551:F551)&lt;4)),IF(NOT(F551=""),AND(AND(ABS(C551:F551-B551:E551)&gt;0),AND(ABS(C551:F551-B551:E551)&lt;4)),AND(AND(ABS(C551:E551-B551:D551)&gt;0),AND(ABS(C551:E551-B551:D551)&lt;4)))))</f>
        <v>1</v>
      </c>
      <c r="M551" s="1" t="b">
        <f t="shared" si="1"/>
        <v>1</v>
      </c>
    </row>
    <row r="552" ht="15.75" customHeight="1">
      <c r="A552" s="1" t="s">
        <v>561</v>
      </c>
      <c r="B552" s="1">
        <f>IFERROR(__xludf.DUMMYFUNCTION("SPLIT(A552,"" "")"),26.0)</f>
        <v>26</v>
      </c>
      <c r="C552" s="1">
        <f>IFERROR(__xludf.DUMMYFUNCTION("""COMPUTED_VALUE"""),28.0)</f>
        <v>28</v>
      </c>
      <c r="D552" s="1">
        <f>IFERROR(__xludf.DUMMYFUNCTION("""COMPUTED_VALUE"""),31.0)</f>
        <v>31</v>
      </c>
      <c r="E552" s="1">
        <f>IFERROR(__xludf.DUMMYFUNCTION("""COMPUTED_VALUE"""),33.0)</f>
        <v>33</v>
      </c>
      <c r="F552" s="2">
        <f>IFERROR(__xludf.DUMMYFUNCTION("""COMPUTED_VALUE"""),34.0)</f>
        <v>34</v>
      </c>
      <c r="J552" s="1" t="b">
        <f t="array" ref="J552">IF(NOT(H552=""),AND(C552:H552&gt;B552:G552),IF(NOT(G552=""),AND(C552:G552&gt;B552:F552),IF(NOT(F552=""),AND(C552:F552&gt;B552:E552),AND(C552:E552&gt;B552:D552))))</f>
        <v>1</v>
      </c>
      <c r="K552" s="1" t="b">
        <f t="array" ref="K552">IF(NOT(H552=""),AND(C552:H552&lt;B552:G552),IF(NOT(G552=""),AND(C552:G552&lt;B552:F552),IF(NOT(F552=""),AND(C552:F552&lt;B552:E552),AND(C552:E552&lt;B552:D552))))</f>
        <v>0</v>
      </c>
      <c r="L552" s="1" t="b">
        <f t="array" ref="L552">IF(NOT(H552=""),AND(AND(ABS(C552:H552-B552:G552)&gt;0),AND(ABS(C552:H552-B552:G552)&lt;4)),IF(NOT(G552=""),AND(AND(ABS(C552:G552-B552:F552)&gt;0),AND(ABS(C552:G552-B552:F552)&lt;4)),IF(NOT(F552=""),AND(AND(ABS(C552:F552-B552:E552)&gt;0),AND(ABS(C552:F552-B552:E552)&lt;4)),AND(AND(ABS(C552:E552-B552:D552)&gt;0),AND(ABS(C552:E552-B552:D552)&lt;4)))))</f>
        <v>1</v>
      </c>
      <c r="M552" s="1" t="b">
        <f t="shared" si="1"/>
        <v>1</v>
      </c>
    </row>
    <row r="553" ht="15.75" customHeight="1">
      <c r="A553" s="1" t="s">
        <v>562</v>
      </c>
      <c r="B553" s="1">
        <f>IFERROR(__xludf.DUMMYFUNCTION("SPLIT(A553,"" "")"),64.0)</f>
        <v>64</v>
      </c>
      <c r="C553" s="1">
        <f>IFERROR(__xludf.DUMMYFUNCTION("""COMPUTED_VALUE"""),66.0)</f>
        <v>66</v>
      </c>
      <c r="D553" s="1">
        <f>IFERROR(__xludf.DUMMYFUNCTION("""COMPUTED_VALUE"""),69.0)</f>
        <v>69</v>
      </c>
      <c r="E553" s="1">
        <f>IFERROR(__xludf.DUMMYFUNCTION("""COMPUTED_VALUE"""),71.0)</f>
        <v>71</v>
      </c>
      <c r="F553" s="1">
        <f>IFERROR(__xludf.DUMMYFUNCTION("""COMPUTED_VALUE"""),72.0)</f>
        <v>72</v>
      </c>
      <c r="G553" s="1">
        <f>IFERROR(__xludf.DUMMYFUNCTION("""COMPUTED_VALUE"""),75.0)</f>
        <v>75</v>
      </c>
      <c r="H553" s="1">
        <f>IFERROR(__xludf.DUMMYFUNCTION("""COMPUTED_VALUE"""),76.0)</f>
        <v>76</v>
      </c>
      <c r="I553" s="1">
        <f>IFERROR(__xludf.DUMMYFUNCTION("""COMPUTED_VALUE"""),79.0)</f>
        <v>79</v>
      </c>
      <c r="J553" s="1" t="b">
        <f t="array" ref="J553">IF(NOT(H553=""),AND(C553:H553&gt;B553:G553),IF(NOT(G553=""),AND(C553:G553&gt;B553:F553),IF(NOT(F553=""),AND(C553:F553&gt;B553:E553),AND(C553:E553&gt;B553:D553))))</f>
        <v>1</v>
      </c>
      <c r="K553" s="1" t="b">
        <f t="array" ref="K553">IF(NOT(H553=""),AND(C553:H553&lt;B553:G553),IF(NOT(G553=""),AND(C553:G553&lt;B553:F553),IF(NOT(F553=""),AND(C553:F553&lt;B553:E553),AND(C553:E553&lt;B553:D553))))</f>
        <v>0</v>
      </c>
      <c r="L553" s="1" t="b">
        <f t="array" ref="L553">IF(NOT(H553=""),AND(AND(ABS(C553:H553-B553:G553)&gt;0),AND(ABS(C553:H553-B553:G553)&lt;4)),IF(NOT(G553=""),AND(AND(ABS(C553:G553-B553:F553)&gt;0),AND(ABS(C553:G553-B553:F553)&lt;4)),IF(NOT(F553=""),AND(AND(ABS(C553:F553-B553:E553)&gt;0),AND(ABS(C553:F553-B553:E553)&lt;4)),AND(AND(ABS(C553:E553-B553:D553)&gt;0),AND(ABS(C553:E553-B553:D553)&lt;4)))))</f>
        <v>1</v>
      </c>
      <c r="M553" s="1" t="b">
        <f t="shared" si="1"/>
        <v>1</v>
      </c>
    </row>
    <row r="554" ht="15.75" customHeight="1">
      <c r="A554" s="1" t="s">
        <v>563</v>
      </c>
      <c r="B554" s="1">
        <f>IFERROR(__xludf.DUMMYFUNCTION("SPLIT(A554,"" "")"),69.0)</f>
        <v>69</v>
      </c>
      <c r="C554" s="1">
        <f>IFERROR(__xludf.DUMMYFUNCTION("""COMPUTED_VALUE"""),72.0)</f>
        <v>72</v>
      </c>
      <c r="D554" s="1">
        <f>IFERROR(__xludf.DUMMYFUNCTION("""COMPUTED_VALUE"""),75.0)</f>
        <v>75</v>
      </c>
      <c r="E554" s="1">
        <f>IFERROR(__xludf.DUMMYFUNCTION("""COMPUTED_VALUE"""),76.0)</f>
        <v>76</v>
      </c>
      <c r="F554" s="1">
        <f>IFERROR(__xludf.DUMMYFUNCTION("""COMPUTED_VALUE"""),78.0)</f>
        <v>78</v>
      </c>
      <c r="G554" s="1">
        <f>IFERROR(__xludf.DUMMYFUNCTION("""COMPUTED_VALUE"""),79.0)</f>
        <v>79</v>
      </c>
      <c r="H554" s="2">
        <f>IFERROR(__xludf.DUMMYFUNCTION("""COMPUTED_VALUE"""),81.0)</f>
        <v>81</v>
      </c>
      <c r="J554" s="1" t="b">
        <f t="array" ref="J554">IF(NOT(H554=""),AND(C554:H554&gt;B554:G554),IF(NOT(G554=""),AND(C554:G554&gt;B554:F554),IF(NOT(F554=""),AND(C554:F554&gt;B554:E554),AND(C554:E554&gt;B554:D554))))</f>
        <v>1</v>
      </c>
      <c r="K554" s="1" t="b">
        <f t="array" ref="K554">IF(NOT(H554=""),AND(C554:H554&lt;B554:G554),IF(NOT(G554=""),AND(C554:G554&lt;B554:F554),IF(NOT(F554=""),AND(C554:F554&lt;B554:E554),AND(C554:E554&lt;B554:D554))))</f>
        <v>0</v>
      </c>
      <c r="L554" s="1" t="b">
        <f t="array" ref="L554">IF(NOT(H554=""),AND(AND(ABS(C554:H554-B554:G554)&gt;0),AND(ABS(C554:H554-B554:G554)&lt;4)),IF(NOT(G554=""),AND(AND(ABS(C554:G554-B554:F554)&gt;0),AND(ABS(C554:G554-B554:F554)&lt;4)),IF(NOT(F554=""),AND(AND(ABS(C554:F554-B554:E554)&gt;0),AND(ABS(C554:F554-B554:E554)&lt;4)),AND(AND(ABS(C554:E554-B554:D554)&gt;0),AND(ABS(C554:E554-B554:D554)&lt;4)))))</f>
        <v>1</v>
      </c>
      <c r="M554" s="1" t="b">
        <f t="shared" si="1"/>
        <v>1</v>
      </c>
    </row>
    <row r="555" ht="15.75" customHeight="1">
      <c r="A555" s="1" t="s">
        <v>564</v>
      </c>
      <c r="B555" s="1">
        <f>IFERROR(__xludf.DUMMYFUNCTION("SPLIT(A555,"" "")"),38.0)</f>
        <v>38</v>
      </c>
      <c r="C555" s="1">
        <f>IFERROR(__xludf.DUMMYFUNCTION("""COMPUTED_VALUE"""),40.0)</f>
        <v>40</v>
      </c>
      <c r="D555" s="1">
        <f>IFERROR(__xludf.DUMMYFUNCTION("""COMPUTED_VALUE"""),43.0)</f>
        <v>43</v>
      </c>
      <c r="E555" s="1">
        <f>IFERROR(__xludf.DUMMYFUNCTION("""COMPUTED_VALUE"""),45.0)</f>
        <v>45</v>
      </c>
      <c r="F555" s="1">
        <f>IFERROR(__xludf.DUMMYFUNCTION("""COMPUTED_VALUE"""),48.0)</f>
        <v>48</v>
      </c>
      <c r="G555" s="1">
        <f>IFERROR(__xludf.DUMMYFUNCTION("""COMPUTED_VALUE"""),50.0)</f>
        <v>50</v>
      </c>
      <c r="H555" s="2">
        <f>IFERROR(__xludf.DUMMYFUNCTION("""COMPUTED_VALUE"""),51.0)</f>
        <v>51</v>
      </c>
      <c r="J555" s="1" t="b">
        <f t="array" ref="J555">IF(NOT(H555=""),AND(C555:H555&gt;B555:G555),IF(NOT(G555=""),AND(C555:G555&gt;B555:F555),IF(NOT(F555=""),AND(C555:F555&gt;B555:E555),AND(C555:E555&gt;B555:D555))))</f>
        <v>1</v>
      </c>
      <c r="K555" s="1" t="b">
        <f t="array" ref="K555">IF(NOT(H555=""),AND(C555:H555&lt;B555:G555),IF(NOT(G555=""),AND(C555:G555&lt;B555:F555),IF(NOT(F555=""),AND(C555:F555&lt;B555:E555),AND(C555:E555&lt;B555:D555))))</f>
        <v>0</v>
      </c>
      <c r="L555" s="1" t="b">
        <f t="array" ref="L555">IF(NOT(H555=""),AND(AND(ABS(C555:H555-B555:G555)&gt;0),AND(ABS(C555:H555-B555:G555)&lt;4)),IF(NOT(G555=""),AND(AND(ABS(C555:G555-B555:F555)&gt;0),AND(ABS(C555:G555-B555:F555)&lt;4)),IF(NOT(F555=""),AND(AND(ABS(C555:F555-B555:E555)&gt;0),AND(ABS(C555:F555-B555:E555)&lt;4)),AND(AND(ABS(C555:E555-B555:D555)&gt;0),AND(ABS(C555:E555-B555:D555)&lt;4)))))</f>
        <v>1</v>
      </c>
      <c r="M555" s="1" t="b">
        <f t="shared" si="1"/>
        <v>1</v>
      </c>
    </row>
    <row r="556" ht="15.75" customHeight="1">
      <c r="A556" s="1" t="s">
        <v>565</v>
      </c>
      <c r="B556" s="1">
        <f>IFERROR(__xludf.DUMMYFUNCTION("SPLIT(A556,"" "")"),24.0)</f>
        <v>24</v>
      </c>
      <c r="C556" s="1">
        <f>IFERROR(__xludf.DUMMYFUNCTION("""COMPUTED_VALUE"""),26.0)</f>
        <v>26</v>
      </c>
      <c r="D556" s="1">
        <f>IFERROR(__xludf.DUMMYFUNCTION("""COMPUTED_VALUE"""),29.0)</f>
        <v>29</v>
      </c>
      <c r="E556" s="1">
        <f>IFERROR(__xludf.DUMMYFUNCTION("""COMPUTED_VALUE"""),31.0)</f>
        <v>31</v>
      </c>
      <c r="F556" s="2">
        <f>IFERROR(__xludf.DUMMYFUNCTION("""COMPUTED_VALUE"""),33.0)</f>
        <v>33</v>
      </c>
      <c r="J556" s="1" t="b">
        <f t="array" ref="J556">IF(NOT(H556=""),AND(C556:H556&gt;B556:G556),IF(NOT(G556=""),AND(C556:G556&gt;B556:F556),IF(NOT(F556=""),AND(C556:F556&gt;B556:E556),AND(C556:E556&gt;B556:D556))))</f>
        <v>1</v>
      </c>
      <c r="K556" s="1" t="b">
        <f t="array" ref="K556">IF(NOT(H556=""),AND(C556:H556&lt;B556:G556),IF(NOT(G556=""),AND(C556:G556&lt;B556:F556),IF(NOT(F556=""),AND(C556:F556&lt;B556:E556),AND(C556:E556&lt;B556:D556))))</f>
        <v>0</v>
      </c>
      <c r="L556" s="1" t="b">
        <f t="array" ref="L556">IF(NOT(H556=""),AND(AND(ABS(C556:H556-B556:G556)&gt;0),AND(ABS(C556:H556-B556:G556)&lt;4)),IF(NOT(G556=""),AND(AND(ABS(C556:G556-B556:F556)&gt;0),AND(ABS(C556:G556-B556:F556)&lt;4)),IF(NOT(F556=""),AND(AND(ABS(C556:F556-B556:E556)&gt;0),AND(ABS(C556:F556-B556:E556)&lt;4)),AND(AND(ABS(C556:E556-B556:D556)&gt;0),AND(ABS(C556:E556-B556:D556)&lt;4)))))</f>
        <v>1</v>
      </c>
      <c r="M556" s="1" t="b">
        <f t="shared" si="1"/>
        <v>1</v>
      </c>
    </row>
    <row r="557" ht="15.75" customHeight="1">
      <c r="A557" s="1" t="s">
        <v>566</v>
      </c>
      <c r="B557" s="1">
        <f>IFERROR(__xludf.DUMMYFUNCTION("SPLIT(A557,"" "")"),48.0)</f>
        <v>48</v>
      </c>
      <c r="C557" s="1">
        <f>IFERROR(__xludf.DUMMYFUNCTION("""COMPUTED_VALUE"""),50.0)</f>
        <v>50</v>
      </c>
      <c r="D557" s="1">
        <f>IFERROR(__xludf.DUMMYFUNCTION("""COMPUTED_VALUE"""),52.0)</f>
        <v>52</v>
      </c>
      <c r="E557" s="1">
        <f>IFERROR(__xludf.DUMMYFUNCTION("""COMPUTED_VALUE"""),53.0)</f>
        <v>53</v>
      </c>
      <c r="F557" s="2">
        <f>IFERROR(__xludf.DUMMYFUNCTION("""COMPUTED_VALUE"""),55.0)</f>
        <v>55</v>
      </c>
      <c r="J557" s="1" t="b">
        <f t="array" ref="J557">IF(NOT(H557=""),AND(C557:H557&gt;B557:G557),IF(NOT(G557=""),AND(C557:G557&gt;B557:F557),IF(NOT(F557=""),AND(C557:F557&gt;B557:E557),AND(C557:E557&gt;B557:D557))))</f>
        <v>1</v>
      </c>
      <c r="K557" s="1" t="b">
        <f t="array" ref="K557">IF(NOT(H557=""),AND(C557:H557&lt;B557:G557),IF(NOT(G557=""),AND(C557:G557&lt;B557:F557),IF(NOT(F557=""),AND(C557:F557&lt;B557:E557),AND(C557:E557&lt;B557:D557))))</f>
        <v>0</v>
      </c>
      <c r="L557" s="1" t="b">
        <f t="array" ref="L557">IF(NOT(H557=""),AND(AND(ABS(C557:H557-B557:G557)&gt;0),AND(ABS(C557:H557-B557:G557)&lt;4)),IF(NOT(G557=""),AND(AND(ABS(C557:G557-B557:F557)&gt;0),AND(ABS(C557:G557-B557:F557)&lt;4)),IF(NOT(F557=""),AND(AND(ABS(C557:F557-B557:E557)&gt;0),AND(ABS(C557:F557-B557:E557)&lt;4)),AND(AND(ABS(C557:E557-B557:D557)&gt;0),AND(ABS(C557:E557-B557:D557)&lt;4)))))</f>
        <v>1</v>
      </c>
      <c r="M557" s="1" t="b">
        <f t="shared" si="1"/>
        <v>1</v>
      </c>
    </row>
    <row r="558" ht="15.75" customHeight="1">
      <c r="A558" s="1" t="s">
        <v>567</v>
      </c>
      <c r="B558" s="1">
        <f>IFERROR(__xludf.DUMMYFUNCTION("SPLIT(A558,"" "")"),33.0)</f>
        <v>33</v>
      </c>
      <c r="C558" s="1">
        <f>IFERROR(__xludf.DUMMYFUNCTION("""COMPUTED_VALUE"""),36.0)</f>
        <v>36</v>
      </c>
      <c r="D558" s="1">
        <f>IFERROR(__xludf.DUMMYFUNCTION("""COMPUTED_VALUE"""),37.0)</f>
        <v>37</v>
      </c>
      <c r="E558" s="1">
        <f>IFERROR(__xludf.DUMMYFUNCTION("""COMPUTED_VALUE"""),38.0)</f>
        <v>38</v>
      </c>
      <c r="F558" s="1">
        <f>IFERROR(__xludf.DUMMYFUNCTION("""COMPUTED_VALUE"""),41.0)</f>
        <v>41</v>
      </c>
      <c r="G558" s="1">
        <f>IFERROR(__xludf.DUMMYFUNCTION("""COMPUTED_VALUE"""),44.0)</f>
        <v>44</v>
      </c>
      <c r="H558" s="2">
        <f>IFERROR(__xludf.DUMMYFUNCTION("""COMPUTED_VALUE"""),46.0)</f>
        <v>46</v>
      </c>
      <c r="J558" s="1" t="b">
        <f t="array" ref="J558">IF(NOT(H558=""),AND(C558:H558&gt;B558:G558),IF(NOT(G558=""),AND(C558:G558&gt;B558:F558),IF(NOT(F558=""),AND(C558:F558&gt;B558:E558),AND(C558:E558&gt;B558:D558))))</f>
        <v>1</v>
      </c>
      <c r="K558" s="1" t="b">
        <f t="array" ref="K558">IF(NOT(H558=""),AND(C558:H558&lt;B558:G558),IF(NOT(G558=""),AND(C558:G558&lt;B558:F558),IF(NOT(F558=""),AND(C558:F558&lt;B558:E558),AND(C558:E558&lt;B558:D558))))</f>
        <v>0</v>
      </c>
      <c r="L558" s="1" t="b">
        <f t="array" ref="L558">IF(NOT(H558=""),AND(AND(ABS(C558:H558-B558:G558)&gt;0),AND(ABS(C558:H558-B558:G558)&lt;4)),IF(NOT(G558=""),AND(AND(ABS(C558:G558-B558:F558)&gt;0),AND(ABS(C558:G558-B558:F558)&lt;4)),IF(NOT(F558=""),AND(AND(ABS(C558:F558-B558:E558)&gt;0),AND(ABS(C558:F558-B558:E558)&lt;4)),AND(AND(ABS(C558:E558-B558:D558)&gt;0),AND(ABS(C558:E558-B558:D558)&lt;4)))))</f>
        <v>1</v>
      </c>
      <c r="M558" s="1" t="b">
        <f t="shared" si="1"/>
        <v>1</v>
      </c>
    </row>
    <row r="559" ht="15.75" customHeight="1">
      <c r="A559" s="1" t="s">
        <v>568</v>
      </c>
      <c r="B559" s="1">
        <f>IFERROR(__xludf.DUMMYFUNCTION("SPLIT(A559,"" "")"),83.0)</f>
        <v>83</v>
      </c>
      <c r="C559" s="1">
        <f>IFERROR(__xludf.DUMMYFUNCTION("""COMPUTED_VALUE"""),86.0)</f>
        <v>86</v>
      </c>
      <c r="D559" s="1">
        <f>IFERROR(__xludf.DUMMYFUNCTION("""COMPUTED_VALUE"""),88.0)</f>
        <v>88</v>
      </c>
      <c r="E559" s="1">
        <f>IFERROR(__xludf.DUMMYFUNCTION("""COMPUTED_VALUE"""),91.0)</f>
        <v>91</v>
      </c>
      <c r="F559" s="2">
        <f>IFERROR(__xludf.DUMMYFUNCTION("""COMPUTED_VALUE"""),94.0)</f>
        <v>94</v>
      </c>
      <c r="J559" s="1" t="b">
        <f t="array" ref="J559">IF(NOT(H559=""),AND(C559:H559&gt;B559:G559),IF(NOT(G559=""),AND(C559:G559&gt;B559:F559),IF(NOT(F559=""),AND(C559:F559&gt;B559:E559),AND(C559:E559&gt;B559:D559))))</f>
        <v>1</v>
      </c>
      <c r="K559" s="1" t="b">
        <f t="array" ref="K559">IF(NOT(H559=""),AND(C559:H559&lt;B559:G559),IF(NOT(G559=""),AND(C559:G559&lt;B559:F559),IF(NOT(F559=""),AND(C559:F559&lt;B559:E559),AND(C559:E559&lt;B559:D559))))</f>
        <v>0</v>
      </c>
      <c r="L559" s="1" t="b">
        <f t="array" ref="L559">IF(NOT(H559=""),AND(AND(ABS(C559:H559-B559:G559)&gt;0),AND(ABS(C559:H559-B559:G559)&lt;4)),IF(NOT(G559=""),AND(AND(ABS(C559:G559-B559:F559)&gt;0),AND(ABS(C559:G559-B559:F559)&lt;4)),IF(NOT(F559=""),AND(AND(ABS(C559:F559-B559:E559)&gt;0),AND(ABS(C559:F559-B559:E559)&lt;4)),AND(AND(ABS(C559:E559-B559:D559)&gt;0),AND(ABS(C559:E559-B559:D559)&lt;4)))))</f>
        <v>1</v>
      </c>
      <c r="M559" s="1" t="b">
        <f t="shared" si="1"/>
        <v>1</v>
      </c>
    </row>
    <row r="560" ht="15.75" customHeight="1">
      <c r="A560" s="1" t="s">
        <v>569</v>
      </c>
      <c r="B560" s="1">
        <f>IFERROR(__xludf.DUMMYFUNCTION("SPLIT(A560,"" "")"),41.0)</f>
        <v>41</v>
      </c>
      <c r="C560" s="1">
        <f>IFERROR(__xludf.DUMMYFUNCTION("""COMPUTED_VALUE"""),42.0)</f>
        <v>42</v>
      </c>
      <c r="D560" s="1">
        <f>IFERROR(__xludf.DUMMYFUNCTION("""COMPUTED_VALUE"""),43.0)</f>
        <v>43</v>
      </c>
      <c r="E560" s="1">
        <f>IFERROR(__xludf.DUMMYFUNCTION("""COMPUTED_VALUE"""),46.0)</f>
        <v>46</v>
      </c>
      <c r="F560" s="1">
        <f>IFERROR(__xludf.DUMMYFUNCTION("""COMPUTED_VALUE"""),48.0)</f>
        <v>48</v>
      </c>
      <c r="G560" s="1">
        <f>IFERROR(__xludf.DUMMYFUNCTION("""COMPUTED_VALUE"""),50.0)</f>
        <v>50</v>
      </c>
      <c r="H560" s="1">
        <f>IFERROR(__xludf.DUMMYFUNCTION("""COMPUTED_VALUE"""),51.0)</f>
        <v>51</v>
      </c>
      <c r="I560" s="1">
        <f>IFERROR(__xludf.DUMMYFUNCTION("""COMPUTED_VALUE"""),52.0)</f>
        <v>52</v>
      </c>
      <c r="J560" s="1" t="b">
        <f t="array" ref="J560">IF(NOT(H560=""),AND(C560:H560&gt;B560:G560),IF(NOT(G560=""),AND(C560:G560&gt;B560:F560),IF(NOT(F560=""),AND(C560:F560&gt;B560:E560),AND(C560:E560&gt;B560:D560))))</f>
        <v>1</v>
      </c>
      <c r="K560" s="1" t="b">
        <f t="array" ref="K560">IF(NOT(H560=""),AND(C560:H560&lt;B560:G560),IF(NOT(G560=""),AND(C560:G560&lt;B560:F560),IF(NOT(F560=""),AND(C560:F560&lt;B560:E560),AND(C560:E560&lt;B560:D560))))</f>
        <v>0</v>
      </c>
      <c r="L560" s="1" t="b">
        <f t="array" ref="L560">IF(NOT(H560=""),AND(AND(ABS(C560:H560-B560:G560)&gt;0),AND(ABS(C560:H560-B560:G560)&lt;4)),IF(NOT(G560=""),AND(AND(ABS(C560:G560-B560:F560)&gt;0),AND(ABS(C560:G560-B560:F560)&lt;4)),IF(NOT(F560=""),AND(AND(ABS(C560:F560-B560:E560)&gt;0),AND(ABS(C560:F560-B560:E560)&lt;4)),AND(AND(ABS(C560:E560-B560:D560)&gt;0),AND(ABS(C560:E560-B560:D560)&lt;4)))))</f>
        <v>1</v>
      </c>
      <c r="M560" s="1" t="b">
        <f t="shared" si="1"/>
        <v>1</v>
      </c>
    </row>
    <row r="561" ht="15.75" customHeight="1">
      <c r="A561" s="1" t="s">
        <v>570</v>
      </c>
      <c r="B561" s="1">
        <f>IFERROR(__xludf.DUMMYFUNCTION("SPLIT(A561,"" "")"),67.0)</f>
        <v>67</v>
      </c>
      <c r="C561" s="1">
        <f>IFERROR(__xludf.DUMMYFUNCTION("""COMPUTED_VALUE"""),68.0)</f>
        <v>68</v>
      </c>
      <c r="D561" s="1">
        <f>IFERROR(__xludf.DUMMYFUNCTION("""COMPUTED_VALUE"""),71.0)</f>
        <v>71</v>
      </c>
      <c r="E561" s="1">
        <f>IFERROR(__xludf.DUMMYFUNCTION("""COMPUTED_VALUE"""),72.0)</f>
        <v>72</v>
      </c>
      <c r="F561" s="1">
        <f>IFERROR(__xludf.DUMMYFUNCTION("""COMPUTED_VALUE"""),74.0)</f>
        <v>74</v>
      </c>
      <c r="G561" s="2">
        <f>IFERROR(__xludf.DUMMYFUNCTION("""COMPUTED_VALUE"""),75.0)</f>
        <v>75</v>
      </c>
      <c r="J561" s="1" t="b">
        <f t="array" ref="J561">IF(NOT(H561=""),AND(C561:H561&gt;B561:G561),IF(NOT(G561=""),AND(C561:G561&gt;B561:F561),IF(NOT(F561=""),AND(C561:F561&gt;B561:E561),AND(C561:E561&gt;B561:D561))))</f>
        <v>1</v>
      </c>
      <c r="K561" s="1" t="b">
        <f t="array" ref="K561">IF(NOT(H561=""),AND(C561:H561&lt;B561:G561),IF(NOT(G561=""),AND(C561:G561&lt;B561:F561),IF(NOT(F561=""),AND(C561:F561&lt;B561:E561),AND(C561:E561&lt;B561:D561))))</f>
        <v>0</v>
      </c>
      <c r="L561" s="1" t="b">
        <f t="array" ref="L561">IF(NOT(H561=""),AND(AND(ABS(C561:H561-B561:G561)&gt;0),AND(ABS(C561:H561-B561:G561)&lt;4)),IF(NOT(G561=""),AND(AND(ABS(C561:G561-B561:F561)&gt;0),AND(ABS(C561:G561-B561:F561)&lt;4)),IF(NOT(F561=""),AND(AND(ABS(C561:F561-B561:E561)&gt;0),AND(ABS(C561:F561-B561:E561)&lt;4)),AND(AND(ABS(C561:E561-B561:D561)&gt;0),AND(ABS(C561:E561-B561:D561)&lt;4)))))</f>
        <v>1</v>
      </c>
      <c r="M561" s="1" t="b">
        <f t="shared" si="1"/>
        <v>1</v>
      </c>
    </row>
    <row r="562" ht="15.75" customHeight="1">
      <c r="A562" s="1" t="s">
        <v>571</v>
      </c>
      <c r="B562" s="1">
        <f>IFERROR(__xludf.DUMMYFUNCTION("SPLIT(A562,"" "")"),49.0)</f>
        <v>49</v>
      </c>
      <c r="C562" s="1">
        <f>IFERROR(__xludf.DUMMYFUNCTION("""COMPUTED_VALUE"""),51.0)</f>
        <v>51</v>
      </c>
      <c r="D562" s="1">
        <f>IFERROR(__xludf.DUMMYFUNCTION("""COMPUTED_VALUE"""),52.0)</f>
        <v>52</v>
      </c>
      <c r="E562" s="1">
        <f>IFERROR(__xludf.DUMMYFUNCTION("""COMPUTED_VALUE"""),53.0)</f>
        <v>53</v>
      </c>
      <c r="F562" s="1">
        <f>IFERROR(__xludf.DUMMYFUNCTION("""COMPUTED_VALUE"""),56.0)</f>
        <v>56</v>
      </c>
      <c r="G562" s="2">
        <f>IFERROR(__xludf.DUMMYFUNCTION("""COMPUTED_VALUE"""),59.0)</f>
        <v>59</v>
      </c>
      <c r="J562" s="1" t="b">
        <f t="array" ref="J562">IF(NOT(H562=""),AND(C562:H562&gt;B562:G562),IF(NOT(G562=""),AND(C562:G562&gt;B562:F562),IF(NOT(F562=""),AND(C562:F562&gt;B562:E562),AND(C562:E562&gt;B562:D562))))</f>
        <v>1</v>
      </c>
      <c r="K562" s="1" t="b">
        <f t="array" ref="K562">IF(NOT(H562=""),AND(C562:H562&lt;B562:G562),IF(NOT(G562=""),AND(C562:G562&lt;B562:F562),IF(NOT(F562=""),AND(C562:F562&lt;B562:E562),AND(C562:E562&lt;B562:D562))))</f>
        <v>0</v>
      </c>
      <c r="L562" s="1" t="b">
        <f t="array" ref="L562">IF(NOT(H562=""),AND(AND(ABS(C562:H562-B562:G562)&gt;0),AND(ABS(C562:H562-B562:G562)&lt;4)),IF(NOT(G562=""),AND(AND(ABS(C562:G562-B562:F562)&gt;0),AND(ABS(C562:G562-B562:F562)&lt;4)),IF(NOT(F562=""),AND(AND(ABS(C562:F562-B562:E562)&gt;0),AND(ABS(C562:F562-B562:E562)&lt;4)),AND(AND(ABS(C562:E562-B562:D562)&gt;0),AND(ABS(C562:E562-B562:D562)&lt;4)))))</f>
        <v>1</v>
      </c>
      <c r="M562" s="1" t="b">
        <f t="shared" si="1"/>
        <v>1</v>
      </c>
    </row>
    <row r="563" ht="15.75" customHeight="1">
      <c r="A563" s="1" t="s">
        <v>572</v>
      </c>
      <c r="B563" s="1">
        <f>IFERROR(__xludf.DUMMYFUNCTION("SPLIT(A563,"" "")"),12.0)</f>
        <v>12</v>
      </c>
      <c r="C563" s="1">
        <f>IFERROR(__xludf.DUMMYFUNCTION("""COMPUTED_VALUE"""),9.0)</f>
        <v>9</v>
      </c>
      <c r="D563" s="1">
        <f>IFERROR(__xludf.DUMMYFUNCTION("""COMPUTED_VALUE"""),8.0)</f>
        <v>8</v>
      </c>
      <c r="E563" s="1">
        <f>IFERROR(__xludf.DUMMYFUNCTION("""COMPUTED_VALUE"""),6.0)</f>
        <v>6</v>
      </c>
      <c r="F563" s="1">
        <f>IFERROR(__xludf.DUMMYFUNCTION("""COMPUTED_VALUE"""),4.0)</f>
        <v>4</v>
      </c>
      <c r="G563" s="2">
        <f>IFERROR(__xludf.DUMMYFUNCTION("""COMPUTED_VALUE"""),3.0)</f>
        <v>3</v>
      </c>
      <c r="J563" s="1" t="b">
        <f t="array" ref="J563">IF(NOT(H563=""),AND(C563:H563&gt;B563:G563),IF(NOT(G563=""),AND(C563:G563&gt;B563:F563),IF(NOT(F563=""),AND(C563:F563&gt;B563:E563),AND(C563:E563&gt;B563:D563))))</f>
        <v>0</v>
      </c>
      <c r="K563" s="1" t="b">
        <f t="array" ref="K563">IF(NOT(H563=""),AND(C563:H563&lt;B563:G563),IF(NOT(G563=""),AND(C563:G563&lt;B563:F563),IF(NOT(F563=""),AND(C563:F563&lt;B563:E563),AND(C563:E563&lt;B563:D563))))</f>
        <v>1</v>
      </c>
      <c r="L563" s="1" t="b">
        <f t="array" ref="L563">IF(NOT(H563=""),AND(AND(ABS(C563:H563-B563:G563)&gt;0),AND(ABS(C563:H563-B563:G563)&lt;4)),IF(NOT(G563=""),AND(AND(ABS(C563:G563-B563:F563)&gt;0),AND(ABS(C563:G563-B563:F563)&lt;4)),IF(NOT(F563=""),AND(AND(ABS(C563:F563-B563:E563)&gt;0),AND(ABS(C563:F563-B563:E563)&lt;4)),AND(AND(ABS(C563:E563-B563:D563)&gt;0),AND(ABS(C563:E563-B563:D563)&lt;4)))))</f>
        <v>1</v>
      </c>
      <c r="M563" s="1" t="b">
        <f t="shared" si="1"/>
        <v>1</v>
      </c>
    </row>
    <row r="564" ht="15.75" customHeight="1">
      <c r="A564" s="1" t="s">
        <v>573</v>
      </c>
      <c r="B564" s="1">
        <f>IFERROR(__xludf.DUMMYFUNCTION("SPLIT(A564,"" "")"),97.0)</f>
        <v>97</v>
      </c>
      <c r="C564" s="1">
        <f>IFERROR(__xludf.DUMMYFUNCTION("""COMPUTED_VALUE"""),96.0)</f>
        <v>96</v>
      </c>
      <c r="D564" s="1">
        <f>IFERROR(__xludf.DUMMYFUNCTION("""COMPUTED_VALUE"""),94.0)</f>
        <v>94</v>
      </c>
      <c r="E564" s="1">
        <f>IFERROR(__xludf.DUMMYFUNCTION("""COMPUTED_VALUE"""),92.0)</f>
        <v>92</v>
      </c>
      <c r="F564" s="1">
        <f>IFERROR(__xludf.DUMMYFUNCTION("""COMPUTED_VALUE"""),91.0)</f>
        <v>91</v>
      </c>
      <c r="G564" s="1">
        <f>IFERROR(__xludf.DUMMYFUNCTION("""COMPUTED_VALUE"""),90.0)</f>
        <v>90</v>
      </c>
      <c r="H564" s="1">
        <f>IFERROR(__xludf.DUMMYFUNCTION("""COMPUTED_VALUE"""),89.0)</f>
        <v>89</v>
      </c>
      <c r="I564" s="1">
        <f>IFERROR(__xludf.DUMMYFUNCTION("""COMPUTED_VALUE"""),86.0)</f>
        <v>86</v>
      </c>
      <c r="J564" s="1" t="b">
        <f t="array" ref="J564">IF(NOT(H564=""),AND(C564:H564&gt;B564:G564),IF(NOT(G564=""),AND(C564:G564&gt;B564:F564),IF(NOT(F564=""),AND(C564:F564&gt;B564:E564),AND(C564:E564&gt;B564:D564))))</f>
        <v>0</v>
      </c>
      <c r="K564" s="1" t="b">
        <f t="array" ref="K564">IF(NOT(H564=""),AND(C564:H564&lt;B564:G564),IF(NOT(G564=""),AND(C564:G564&lt;B564:F564),IF(NOT(F564=""),AND(C564:F564&lt;B564:E564),AND(C564:E564&lt;B564:D564))))</f>
        <v>1</v>
      </c>
      <c r="L564" s="1" t="b">
        <f t="array" ref="L564">IF(NOT(H564=""),AND(AND(ABS(C564:H564-B564:G564)&gt;0),AND(ABS(C564:H564-B564:G564)&lt;4)),IF(NOT(G564=""),AND(AND(ABS(C564:G564-B564:F564)&gt;0),AND(ABS(C564:G564-B564:F564)&lt;4)),IF(NOT(F564=""),AND(AND(ABS(C564:F564-B564:E564)&gt;0),AND(ABS(C564:F564-B564:E564)&lt;4)),AND(AND(ABS(C564:E564-B564:D564)&gt;0),AND(ABS(C564:E564-B564:D564)&lt;4)))))</f>
        <v>1</v>
      </c>
      <c r="M564" s="1" t="b">
        <f t="shared" si="1"/>
        <v>1</v>
      </c>
    </row>
    <row r="565" ht="15.75" customHeight="1">
      <c r="A565" s="1" t="s">
        <v>574</v>
      </c>
      <c r="B565" s="1">
        <f>IFERROR(__xludf.DUMMYFUNCTION("SPLIT(A565,"" "")"),33.0)</f>
        <v>33</v>
      </c>
      <c r="C565" s="1">
        <f>IFERROR(__xludf.DUMMYFUNCTION("""COMPUTED_VALUE"""),31.0)</f>
        <v>31</v>
      </c>
      <c r="D565" s="1">
        <f>IFERROR(__xludf.DUMMYFUNCTION("""COMPUTED_VALUE"""),30.0)</f>
        <v>30</v>
      </c>
      <c r="E565" s="1">
        <f>IFERROR(__xludf.DUMMYFUNCTION("""COMPUTED_VALUE"""),29.0)</f>
        <v>29</v>
      </c>
      <c r="F565" s="2">
        <f>IFERROR(__xludf.DUMMYFUNCTION("""COMPUTED_VALUE"""),27.0)</f>
        <v>27</v>
      </c>
      <c r="J565" s="1" t="b">
        <f t="array" ref="J565">IF(NOT(H565=""),AND(C565:H565&gt;B565:G565),IF(NOT(G565=""),AND(C565:G565&gt;B565:F565),IF(NOT(F565=""),AND(C565:F565&gt;B565:E565),AND(C565:E565&gt;B565:D565))))</f>
        <v>0</v>
      </c>
      <c r="K565" s="1" t="b">
        <f t="array" ref="K565">IF(NOT(H565=""),AND(C565:H565&lt;B565:G565),IF(NOT(G565=""),AND(C565:G565&lt;B565:F565),IF(NOT(F565=""),AND(C565:F565&lt;B565:E565),AND(C565:E565&lt;B565:D565))))</f>
        <v>1</v>
      </c>
      <c r="L565" s="1" t="b">
        <f t="array" ref="L565">IF(NOT(H565=""),AND(AND(ABS(C565:H565-B565:G565)&gt;0),AND(ABS(C565:H565-B565:G565)&lt;4)),IF(NOT(G565=""),AND(AND(ABS(C565:G565-B565:F565)&gt;0),AND(ABS(C565:G565-B565:F565)&lt;4)),IF(NOT(F565=""),AND(AND(ABS(C565:F565-B565:E565)&gt;0),AND(ABS(C565:F565-B565:E565)&lt;4)),AND(AND(ABS(C565:E565-B565:D565)&gt;0),AND(ABS(C565:E565-B565:D565)&lt;4)))))</f>
        <v>1</v>
      </c>
      <c r="M565" s="1" t="b">
        <f t="shared" si="1"/>
        <v>1</v>
      </c>
    </row>
    <row r="566" ht="15.75" customHeight="1">
      <c r="A566" s="1" t="s">
        <v>575</v>
      </c>
      <c r="B566" s="1">
        <f>IFERROR(__xludf.DUMMYFUNCTION("SPLIT(A566,"" "")"),20.0)</f>
        <v>20</v>
      </c>
      <c r="C566" s="1">
        <f>IFERROR(__xludf.DUMMYFUNCTION("""COMPUTED_VALUE"""),18.0)</f>
        <v>18</v>
      </c>
      <c r="D566" s="1">
        <f>IFERROR(__xludf.DUMMYFUNCTION("""COMPUTED_VALUE"""),17.0)</f>
        <v>17</v>
      </c>
      <c r="E566" s="1">
        <f>IFERROR(__xludf.DUMMYFUNCTION("""COMPUTED_VALUE"""),14.0)</f>
        <v>14</v>
      </c>
      <c r="F566" s="1">
        <f>IFERROR(__xludf.DUMMYFUNCTION("""COMPUTED_VALUE"""),13.0)</f>
        <v>13</v>
      </c>
      <c r="G566" s="1">
        <f>IFERROR(__xludf.DUMMYFUNCTION("""COMPUTED_VALUE"""),11.0)</f>
        <v>11</v>
      </c>
      <c r="H566" s="2">
        <f>IFERROR(__xludf.DUMMYFUNCTION("""COMPUTED_VALUE"""),10.0)</f>
        <v>10</v>
      </c>
      <c r="J566" s="1" t="b">
        <f t="array" ref="J566">IF(NOT(H566=""),AND(C566:H566&gt;B566:G566),IF(NOT(G566=""),AND(C566:G566&gt;B566:F566),IF(NOT(F566=""),AND(C566:F566&gt;B566:E566),AND(C566:E566&gt;B566:D566))))</f>
        <v>0</v>
      </c>
      <c r="K566" s="1" t="b">
        <f t="array" ref="K566">IF(NOT(H566=""),AND(C566:H566&lt;B566:G566),IF(NOT(G566=""),AND(C566:G566&lt;B566:F566),IF(NOT(F566=""),AND(C566:F566&lt;B566:E566),AND(C566:E566&lt;B566:D566))))</f>
        <v>1</v>
      </c>
      <c r="L566" s="1" t="b">
        <f t="array" ref="L566">IF(NOT(H566=""),AND(AND(ABS(C566:H566-B566:G566)&gt;0),AND(ABS(C566:H566-B566:G566)&lt;4)),IF(NOT(G566=""),AND(AND(ABS(C566:G566-B566:F566)&gt;0),AND(ABS(C566:G566-B566:F566)&lt;4)),IF(NOT(F566=""),AND(AND(ABS(C566:F566-B566:E566)&gt;0),AND(ABS(C566:F566-B566:E566)&lt;4)),AND(AND(ABS(C566:E566-B566:D566)&gt;0),AND(ABS(C566:E566-B566:D566)&lt;4)))))</f>
        <v>1</v>
      </c>
      <c r="M566" s="1" t="b">
        <f t="shared" si="1"/>
        <v>1</v>
      </c>
    </row>
    <row r="567" ht="15.75" customHeight="1">
      <c r="A567" s="1" t="s">
        <v>576</v>
      </c>
      <c r="B567" s="1">
        <f>IFERROR(__xludf.DUMMYFUNCTION("SPLIT(A567,"" "")"),7.0)</f>
        <v>7</v>
      </c>
      <c r="C567" s="1">
        <f>IFERROR(__xludf.DUMMYFUNCTION("""COMPUTED_VALUE"""),8.0)</f>
        <v>8</v>
      </c>
      <c r="D567" s="1">
        <f>IFERROR(__xludf.DUMMYFUNCTION("""COMPUTED_VALUE"""),10.0)</f>
        <v>10</v>
      </c>
      <c r="E567" s="1">
        <f>IFERROR(__xludf.DUMMYFUNCTION("""COMPUTED_VALUE"""),11.0)</f>
        <v>11</v>
      </c>
      <c r="F567" s="1">
        <f>IFERROR(__xludf.DUMMYFUNCTION("""COMPUTED_VALUE"""),13.0)</f>
        <v>13</v>
      </c>
      <c r="G567" s="1">
        <f>IFERROR(__xludf.DUMMYFUNCTION("""COMPUTED_VALUE"""),16.0)</f>
        <v>16</v>
      </c>
      <c r="H567" s="2">
        <f>IFERROR(__xludf.DUMMYFUNCTION("""COMPUTED_VALUE"""),17.0)</f>
        <v>17</v>
      </c>
      <c r="J567" s="1" t="b">
        <f t="array" ref="J567">IF(NOT(H567=""),AND(C567:H567&gt;B567:G567),IF(NOT(G567=""),AND(C567:G567&gt;B567:F567),IF(NOT(F567=""),AND(C567:F567&gt;B567:E567),AND(C567:E567&gt;B567:D567))))</f>
        <v>1</v>
      </c>
      <c r="K567" s="1" t="b">
        <f t="array" ref="K567">IF(NOT(H567=""),AND(C567:H567&lt;B567:G567),IF(NOT(G567=""),AND(C567:G567&lt;B567:F567),IF(NOT(F567=""),AND(C567:F567&lt;B567:E567),AND(C567:E567&lt;B567:D567))))</f>
        <v>0</v>
      </c>
      <c r="L567" s="1" t="b">
        <f t="array" ref="L567">IF(NOT(H567=""),AND(AND(ABS(C567:H567-B567:G567)&gt;0),AND(ABS(C567:H567-B567:G567)&lt;4)),IF(NOT(G567=""),AND(AND(ABS(C567:G567-B567:F567)&gt;0),AND(ABS(C567:G567-B567:F567)&lt;4)),IF(NOT(F567=""),AND(AND(ABS(C567:F567-B567:E567)&gt;0),AND(ABS(C567:F567-B567:E567)&lt;4)),AND(AND(ABS(C567:E567-B567:D567)&gt;0),AND(ABS(C567:E567-B567:D567)&lt;4)))))</f>
        <v>1</v>
      </c>
      <c r="M567" s="1" t="b">
        <f t="shared" si="1"/>
        <v>1</v>
      </c>
    </row>
    <row r="568" ht="15.75" customHeight="1">
      <c r="A568" s="1" t="s">
        <v>577</v>
      </c>
      <c r="B568" s="1">
        <f>IFERROR(__xludf.DUMMYFUNCTION("SPLIT(A568,"" "")"),69.0)</f>
        <v>69</v>
      </c>
      <c r="C568" s="1">
        <f>IFERROR(__xludf.DUMMYFUNCTION("""COMPUTED_VALUE"""),72.0)</f>
        <v>72</v>
      </c>
      <c r="D568" s="1">
        <f>IFERROR(__xludf.DUMMYFUNCTION("""COMPUTED_VALUE"""),73.0)</f>
        <v>73</v>
      </c>
      <c r="E568" s="1">
        <f>IFERROR(__xludf.DUMMYFUNCTION("""COMPUTED_VALUE"""),74.0)</f>
        <v>74</v>
      </c>
      <c r="F568" s="2">
        <f>IFERROR(__xludf.DUMMYFUNCTION("""COMPUTED_VALUE"""),76.0)</f>
        <v>76</v>
      </c>
      <c r="J568" s="1" t="b">
        <f t="array" ref="J568">IF(NOT(H568=""),AND(C568:H568&gt;B568:G568),IF(NOT(G568=""),AND(C568:G568&gt;B568:F568),IF(NOT(F568=""),AND(C568:F568&gt;B568:E568),AND(C568:E568&gt;B568:D568))))</f>
        <v>1</v>
      </c>
      <c r="K568" s="1" t="b">
        <f t="array" ref="K568">IF(NOT(H568=""),AND(C568:H568&lt;B568:G568),IF(NOT(G568=""),AND(C568:G568&lt;B568:F568),IF(NOT(F568=""),AND(C568:F568&lt;B568:E568),AND(C568:E568&lt;B568:D568))))</f>
        <v>0</v>
      </c>
      <c r="L568" s="1" t="b">
        <f t="array" ref="L568">IF(NOT(H568=""),AND(AND(ABS(C568:H568-B568:G568)&gt;0),AND(ABS(C568:H568-B568:G568)&lt;4)),IF(NOT(G568=""),AND(AND(ABS(C568:G568-B568:F568)&gt;0),AND(ABS(C568:G568-B568:F568)&lt;4)),IF(NOT(F568=""),AND(AND(ABS(C568:F568-B568:E568)&gt;0),AND(ABS(C568:F568-B568:E568)&lt;4)),AND(AND(ABS(C568:E568-B568:D568)&gt;0),AND(ABS(C568:E568-B568:D568)&lt;4)))))</f>
        <v>1</v>
      </c>
      <c r="M568" s="1" t="b">
        <f t="shared" si="1"/>
        <v>1</v>
      </c>
    </row>
    <row r="569" ht="15.75" customHeight="1">
      <c r="A569" s="1" t="s">
        <v>578</v>
      </c>
      <c r="B569" s="1">
        <f>IFERROR(__xludf.DUMMYFUNCTION("SPLIT(A569,"" "")"),82.0)</f>
        <v>82</v>
      </c>
      <c r="C569" s="1">
        <f>IFERROR(__xludf.DUMMYFUNCTION("""COMPUTED_VALUE"""),84.0)</f>
        <v>84</v>
      </c>
      <c r="D569" s="1">
        <f>IFERROR(__xludf.DUMMYFUNCTION("""COMPUTED_VALUE"""),85.0)</f>
        <v>85</v>
      </c>
      <c r="E569" s="1">
        <f>IFERROR(__xludf.DUMMYFUNCTION("""COMPUTED_VALUE"""),87.0)</f>
        <v>87</v>
      </c>
      <c r="F569" s="2">
        <f>IFERROR(__xludf.DUMMYFUNCTION("""COMPUTED_VALUE"""),89.0)</f>
        <v>89</v>
      </c>
      <c r="J569" s="1" t="b">
        <f t="array" ref="J569">IF(NOT(H569=""),AND(C569:H569&gt;B569:G569),IF(NOT(G569=""),AND(C569:G569&gt;B569:F569),IF(NOT(F569=""),AND(C569:F569&gt;B569:E569),AND(C569:E569&gt;B569:D569))))</f>
        <v>1</v>
      </c>
      <c r="K569" s="1" t="b">
        <f t="array" ref="K569">IF(NOT(H569=""),AND(C569:H569&lt;B569:G569),IF(NOT(G569=""),AND(C569:G569&lt;B569:F569),IF(NOT(F569=""),AND(C569:F569&lt;B569:E569),AND(C569:E569&lt;B569:D569))))</f>
        <v>0</v>
      </c>
      <c r="L569" s="1" t="b">
        <f t="array" ref="L569">IF(NOT(H569=""),AND(AND(ABS(C569:H569-B569:G569)&gt;0),AND(ABS(C569:H569-B569:G569)&lt;4)),IF(NOT(G569=""),AND(AND(ABS(C569:G569-B569:F569)&gt;0),AND(ABS(C569:G569-B569:F569)&lt;4)),IF(NOT(F569=""),AND(AND(ABS(C569:F569-B569:E569)&gt;0),AND(ABS(C569:F569-B569:E569)&lt;4)),AND(AND(ABS(C569:E569-B569:D569)&gt;0),AND(ABS(C569:E569-B569:D569)&lt;4)))))</f>
        <v>1</v>
      </c>
      <c r="M569" s="1" t="b">
        <f t="shared" si="1"/>
        <v>1</v>
      </c>
    </row>
    <row r="570" ht="15.75" customHeight="1">
      <c r="A570" s="1" t="s">
        <v>579</v>
      </c>
      <c r="B570" s="1">
        <f>IFERROR(__xludf.DUMMYFUNCTION("SPLIT(A570,"" "")"),48.0)</f>
        <v>48</v>
      </c>
      <c r="C570" s="1">
        <f>IFERROR(__xludf.DUMMYFUNCTION("""COMPUTED_VALUE"""),47.0)</f>
        <v>47</v>
      </c>
      <c r="D570" s="1">
        <f>IFERROR(__xludf.DUMMYFUNCTION("""COMPUTED_VALUE"""),45.0)</f>
        <v>45</v>
      </c>
      <c r="E570" s="1">
        <f>IFERROR(__xludf.DUMMYFUNCTION("""COMPUTED_VALUE"""),42.0)</f>
        <v>42</v>
      </c>
      <c r="F570" s="1">
        <f>IFERROR(__xludf.DUMMYFUNCTION("""COMPUTED_VALUE"""),41.0)</f>
        <v>41</v>
      </c>
      <c r="G570" s="2">
        <f>IFERROR(__xludf.DUMMYFUNCTION("""COMPUTED_VALUE"""),38.0)</f>
        <v>38</v>
      </c>
      <c r="J570" s="1" t="b">
        <f t="array" ref="J570">IF(NOT(H570=""),AND(C570:H570&gt;B570:G570),IF(NOT(G570=""),AND(C570:G570&gt;B570:F570),IF(NOT(F570=""),AND(C570:F570&gt;B570:E570),AND(C570:E570&gt;B570:D570))))</f>
        <v>0</v>
      </c>
      <c r="K570" s="1" t="b">
        <f t="array" ref="K570">IF(NOT(H570=""),AND(C570:H570&lt;B570:G570),IF(NOT(G570=""),AND(C570:G570&lt;B570:F570),IF(NOT(F570=""),AND(C570:F570&lt;B570:E570),AND(C570:E570&lt;B570:D570))))</f>
        <v>1</v>
      </c>
      <c r="L570" s="1" t="b">
        <f t="array" ref="L570">IF(NOT(H570=""),AND(AND(ABS(C570:H570-B570:G570)&gt;0),AND(ABS(C570:H570-B570:G570)&lt;4)),IF(NOT(G570=""),AND(AND(ABS(C570:G570-B570:F570)&gt;0),AND(ABS(C570:G570-B570:F570)&lt;4)),IF(NOT(F570=""),AND(AND(ABS(C570:F570-B570:E570)&gt;0),AND(ABS(C570:F570-B570:E570)&lt;4)),AND(AND(ABS(C570:E570-B570:D570)&gt;0),AND(ABS(C570:E570-B570:D570)&lt;4)))))</f>
        <v>1</v>
      </c>
      <c r="M570" s="1" t="b">
        <f t="shared" si="1"/>
        <v>1</v>
      </c>
    </row>
    <row r="571" ht="15.75" customHeight="1">
      <c r="A571" s="1" t="s">
        <v>580</v>
      </c>
      <c r="B571" s="1">
        <f>IFERROR(__xludf.DUMMYFUNCTION("SPLIT(A571,"" "")"),21.0)</f>
        <v>21</v>
      </c>
      <c r="C571" s="1">
        <f>IFERROR(__xludf.DUMMYFUNCTION("""COMPUTED_VALUE"""),23.0)</f>
        <v>23</v>
      </c>
      <c r="D571" s="1">
        <f>IFERROR(__xludf.DUMMYFUNCTION("""COMPUTED_VALUE"""),25.0)</f>
        <v>25</v>
      </c>
      <c r="E571" s="1">
        <f>IFERROR(__xludf.DUMMYFUNCTION("""COMPUTED_VALUE"""),26.0)</f>
        <v>26</v>
      </c>
      <c r="F571" s="1">
        <f>IFERROR(__xludf.DUMMYFUNCTION("""COMPUTED_VALUE"""),29.0)</f>
        <v>29</v>
      </c>
      <c r="G571" s="1">
        <f>IFERROR(__xludf.DUMMYFUNCTION("""COMPUTED_VALUE"""),31.0)</f>
        <v>31</v>
      </c>
      <c r="H571" s="2">
        <f>IFERROR(__xludf.DUMMYFUNCTION("""COMPUTED_VALUE"""),32.0)</f>
        <v>32</v>
      </c>
      <c r="J571" s="1" t="b">
        <f t="array" ref="J571">IF(NOT(H571=""),AND(C571:H571&gt;B571:G571),IF(NOT(G571=""),AND(C571:G571&gt;B571:F571),IF(NOT(F571=""),AND(C571:F571&gt;B571:E571),AND(C571:E571&gt;B571:D571))))</f>
        <v>1</v>
      </c>
      <c r="K571" s="1" t="b">
        <f t="array" ref="K571">IF(NOT(H571=""),AND(C571:H571&lt;B571:G571),IF(NOT(G571=""),AND(C571:G571&lt;B571:F571),IF(NOT(F571=""),AND(C571:F571&lt;B571:E571),AND(C571:E571&lt;B571:D571))))</f>
        <v>0</v>
      </c>
      <c r="L571" s="1" t="b">
        <f t="array" ref="L571">IF(NOT(H571=""),AND(AND(ABS(C571:H571-B571:G571)&gt;0),AND(ABS(C571:H571-B571:G571)&lt;4)),IF(NOT(G571=""),AND(AND(ABS(C571:G571-B571:F571)&gt;0),AND(ABS(C571:G571-B571:F571)&lt;4)),IF(NOT(F571=""),AND(AND(ABS(C571:F571-B571:E571)&gt;0),AND(ABS(C571:F571-B571:E571)&lt;4)),AND(AND(ABS(C571:E571-B571:D571)&gt;0),AND(ABS(C571:E571-B571:D571)&lt;4)))))</f>
        <v>1</v>
      </c>
      <c r="M571" s="1" t="b">
        <f t="shared" si="1"/>
        <v>1</v>
      </c>
    </row>
    <row r="572" ht="15.75" customHeight="1">
      <c r="A572" s="1" t="s">
        <v>581</v>
      </c>
      <c r="B572" s="1">
        <f>IFERROR(__xludf.DUMMYFUNCTION("SPLIT(A572,"" "")"),61.0)</f>
        <v>61</v>
      </c>
      <c r="C572" s="1">
        <f>IFERROR(__xludf.DUMMYFUNCTION("""COMPUTED_VALUE"""),60.0)</f>
        <v>60</v>
      </c>
      <c r="D572" s="1">
        <f>IFERROR(__xludf.DUMMYFUNCTION("""COMPUTED_VALUE"""),59.0)</f>
        <v>59</v>
      </c>
      <c r="E572" s="1">
        <f>IFERROR(__xludf.DUMMYFUNCTION("""COMPUTED_VALUE"""),57.0)</f>
        <v>57</v>
      </c>
      <c r="F572" s="1">
        <f>IFERROR(__xludf.DUMMYFUNCTION("""COMPUTED_VALUE"""),56.0)</f>
        <v>56</v>
      </c>
      <c r="G572" s="2">
        <f>IFERROR(__xludf.DUMMYFUNCTION("""COMPUTED_VALUE"""),53.0)</f>
        <v>53</v>
      </c>
      <c r="J572" s="1" t="b">
        <f t="array" ref="J572">IF(NOT(H572=""),AND(C572:H572&gt;B572:G572),IF(NOT(G572=""),AND(C572:G572&gt;B572:F572),IF(NOT(F572=""),AND(C572:F572&gt;B572:E572),AND(C572:E572&gt;B572:D572))))</f>
        <v>0</v>
      </c>
      <c r="K572" s="1" t="b">
        <f t="array" ref="K572">IF(NOT(H572=""),AND(C572:H572&lt;B572:G572),IF(NOT(G572=""),AND(C572:G572&lt;B572:F572),IF(NOT(F572=""),AND(C572:F572&lt;B572:E572),AND(C572:E572&lt;B572:D572))))</f>
        <v>1</v>
      </c>
      <c r="L572" s="1" t="b">
        <f t="array" ref="L572">IF(NOT(H572=""),AND(AND(ABS(C572:H572-B572:G572)&gt;0),AND(ABS(C572:H572-B572:G572)&lt;4)),IF(NOT(G572=""),AND(AND(ABS(C572:G572-B572:F572)&gt;0),AND(ABS(C572:G572-B572:F572)&lt;4)),IF(NOT(F572=""),AND(AND(ABS(C572:F572-B572:E572)&gt;0),AND(ABS(C572:F572-B572:E572)&lt;4)),AND(AND(ABS(C572:E572-B572:D572)&gt;0),AND(ABS(C572:E572-B572:D572)&lt;4)))))</f>
        <v>1</v>
      </c>
      <c r="M572" s="1" t="b">
        <f t="shared" si="1"/>
        <v>1</v>
      </c>
    </row>
    <row r="573" ht="15.75" customHeight="1">
      <c r="A573" s="1" t="s">
        <v>582</v>
      </c>
      <c r="B573" s="1">
        <f>IFERROR(__xludf.DUMMYFUNCTION("SPLIT(A573,"" "")"),57.0)</f>
        <v>57</v>
      </c>
      <c r="C573" s="1">
        <f>IFERROR(__xludf.DUMMYFUNCTION("""COMPUTED_VALUE"""),60.0)</f>
        <v>60</v>
      </c>
      <c r="D573" s="1">
        <f>IFERROR(__xludf.DUMMYFUNCTION("""COMPUTED_VALUE"""),61.0)</f>
        <v>61</v>
      </c>
      <c r="E573" s="1">
        <f>IFERROR(__xludf.DUMMYFUNCTION("""COMPUTED_VALUE"""),62.0)</f>
        <v>62</v>
      </c>
      <c r="F573" s="1">
        <f>IFERROR(__xludf.DUMMYFUNCTION("""COMPUTED_VALUE"""),64.0)</f>
        <v>64</v>
      </c>
      <c r="G573" s="1">
        <f>IFERROR(__xludf.DUMMYFUNCTION("""COMPUTED_VALUE"""),66.0)</f>
        <v>66</v>
      </c>
      <c r="H573" s="2">
        <f>IFERROR(__xludf.DUMMYFUNCTION("""COMPUTED_VALUE"""),67.0)</f>
        <v>67</v>
      </c>
      <c r="J573" s="1" t="b">
        <f t="array" ref="J573">IF(NOT(H573=""),AND(C573:H573&gt;B573:G573),IF(NOT(G573=""),AND(C573:G573&gt;B573:F573),IF(NOT(F573=""),AND(C573:F573&gt;B573:E573),AND(C573:E573&gt;B573:D573))))</f>
        <v>1</v>
      </c>
      <c r="K573" s="1" t="b">
        <f t="array" ref="K573">IF(NOT(H573=""),AND(C573:H573&lt;B573:G573),IF(NOT(G573=""),AND(C573:G573&lt;B573:F573),IF(NOT(F573=""),AND(C573:F573&lt;B573:E573),AND(C573:E573&lt;B573:D573))))</f>
        <v>0</v>
      </c>
      <c r="L573" s="1" t="b">
        <f t="array" ref="L573">IF(NOT(H573=""),AND(AND(ABS(C573:H573-B573:G573)&gt;0),AND(ABS(C573:H573-B573:G573)&lt;4)),IF(NOT(G573=""),AND(AND(ABS(C573:G573-B573:F573)&gt;0),AND(ABS(C573:G573-B573:F573)&lt;4)),IF(NOT(F573=""),AND(AND(ABS(C573:F573-B573:E573)&gt;0),AND(ABS(C573:F573-B573:E573)&lt;4)),AND(AND(ABS(C573:E573-B573:D573)&gt;0),AND(ABS(C573:E573-B573:D573)&lt;4)))))</f>
        <v>1</v>
      </c>
      <c r="M573" s="1" t="b">
        <f t="shared" si="1"/>
        <v>1</v>
      </c>
    </row>
    <row r="574" ht="15.75" customHeight="1">
      <c r="A574" s="1" t="s">
        <v>583</v>
      </c>
      <c r="B574" s="1">
        <f>IFERROR(__xludf.DUMMYFUNCTION("SPLIT(A574,"" "")"),95.0)</f>
        <v>95</v>
      </c>
      <c r="C574" s="1">
        <f>IFERROR(__xludf.DUMMYFUNCTION("""COMPUTED_VALUE"""),94.0)</f>
        <v>94</v>
      </c>
      <c r="D574" s="1">
        <f>IFERROR(__xludf.DUMMYFUNCTION("""COMPUTED_VALUE"""),91.0)</f>
        <v>91</v>
      </c>
      <c r="E574" s="1">
        <f>IFERROR(__xludf.DUMMYFUNCTION("""COMPUTED_VALUE"""),90.0)</f>
        <v>90</v>
      </c>
      <c r="F574" s="1">
        <f>IFERROR(__xludf.DUMMYFUNCTION("""COMPUTED_VALUE"""),89.0)</f>
        <v>89</v>
      </c>
      <c r="G574" s="1">
        <f>IFERROR(__xludf.DUMMYFUNCTION("""COMPUTED_VALUE"""),87.0)</f>
        <v>87</v>
      </c>
      <c r="H574" s="2">
        <f>IFERROR(__xludf.DUMMYFUNCTION("""COMPUTED_VALUE"""),84.0)</f>
        <v>84</v>
      </c>
      <c r="J574" s="1" t="b">
        <f t="array" ref="J574">IF(NOT(H574=""),AND(C574:H574&gt;B574:G574),IF(NOT(G574=""),AND(C574:G574&gt;B574:F574),IF(NOT(F574=""),AND(C574:F574&gt;B574:E574),AND(C574:E574&gt;B574:D574))))</f>
        <v>0</v>
      </c>
      <c r="K574" s="1" t="b">
        <f t="array" ref="K574">IF(NOT(H574=""),AND(C574:H574&lt;B574:G574),IF(NOT(G574=""),AND(C574:G574&lt;B574:F574),IF(NOT(F574=""),AND(C574:F574&lt;B574:E574),AND(C574:E574&lt;B574:D574))))</f>
        <v>1</v>
      </c>
      <c r="L574" s="1" t="b">
        <f t="array" ref="L574">IF(NOT(H574=""),AND(AND(ABS(C574:H574-B574:G574)&gt;0),AND(ABS(C574:H574-B574:G574)&lt;4)),IF(NOT(G574=""),AND(AND(ABS(C574:G574-B574:F574)&gt;0),AND(ABS(C574:G574-B574:F574)&lt;4)),IF(NOT(F574=""),AND(AND(ABS(C574:F574-B574:E574)&gt;0),AND(ABS(C574:F574-B574:E574)&lt;4)),AND(AND(ABS(C574:E574-B574:D574)&gt;0),AND(ABS(C574:E574-B574:D574)&lt;4)))))</f>
        <v>1</v>
      </c>
      <c r="M574" s="1" t="b">
        <f t="shared" si="1"/>
        <v>1</v>
      </c>
    </row>
    <row r="575" ht="15.75" customHeight="1">
      <c r="A575" s="1" t="s">
        <v>584</v>
      </c>
      <c r="B575" s="1">
        <f>IFERROR(__xludf.DUMMYFUNCTION("SPLIT(A575,"" "")"),9.0)</f>
        <v>9</v>
      </c>
      <c r="C575" s="1">
        <f>IFERROR(__xludf.DUMMYFUNCTION("""COMPUTED_VALUE"""),10.0)</f>
        <v>10</v>
      </c>
      <c r="D575" s="1">
        <f>IFERROR(__xludf.DUMMYFUNCTION("""COMPUTED_VALUE"""),11.0)</f>
        <v>11</v>
      </c>
      <c r="E575" s="1">
        <f>IFERROR(__xludf.DUMMYFUNCTION("""COMPUTED_VALUE"""),13.0)</f>
        <v>13</v>
      </c>
      <c r="F575" s="2">
        <f>IFERROR(__xludf.DUMMYFUNCTION("""COMPUTED_VALUE"""),14.0)</f>
        <v>14</v>
      </c>
      <c r="J575" s="1" t="b">
        <f t="array" ref="J575">IF(NOT(H575=""),AND(C575:H575&gt;B575:G575),IF(NOT(G575=""),AND(C575:G575&gt;B575:F575),IF(NOT(F575=""),AND(C575:F575&gt;B575:E575),AND(C575:E575&gt;B575:D575))))</f>
        <v>1</v>
      </c>
      <c r="K575" s="1" t="b">
        <f t="array" ref="K575">IF(NOT(H575=""),AND(C575:H575&lt;B575:G575),IF(NOT(G575=""),AND(C575:G575&lt;B575:F575),IF(NOT(F575=""),AND(C575:F575&lt;B575:E575),AND(C575:E575&lt;B575:D575))))</f>
        <v>0</v>
      </c>
      <c r="L575" s="1" t="b">
        <f t="array" ref="L575">IF(NOT(H575=""),AND(AND(ABS(C575:H575-B575:G575)&gt;0),AND(ABS(C575:H575-B575:G575)&lt;4)),IF(NOT(G575=""),AND(AND(ABS(C575:G575-B575:F575)&gt;0),AND(ABS(C575:G575-B575:F575)&lt;4)),IF(NOT(F575=""),AND(AND(ABS(C575:F575-B575:E575)&gt;0),AND(ABS(C575:F575-B575:E575)&lt;4)),AND(AND(ABS(C575:E575-B575:D575)&gt;0),AND(ABS(C575:E575-B575:D575)&lt;4)))))</f>
        <v>1</v>
      </c>
      <c r="M575" s="1" t="b">
        <f t="shared" si="1"/>
        <v>1</v>
      </c>
    </row>
    <row r="576" ht="15.75" customHeight="1">
      <c r="A576" s="1" t="s">
        <v>585</v>
      </c>
      <c r="B576" s="1">
        <f>IFERROR(__xludf.DUMMYFUNCTION("SPLIT(A576,"" "")"),13.0)</f>
        <v>13</v>
      </c>
      <c r="C576" s="1">
        <f>IFERROR(__xludf.DUMMYFUNCTION("""COMPUTED_VALUE"""),16.0)</f>
        <v>16</v>
      </c>
      <c r="D576" s="1">
        <f>IFERROR(__xludf.DUMMYFUNCTION("""COMPUTED_VALUE"""),19.0)</f>
        <v>19</v>
      </c>
      <c r="E576" s="1">
        <f>IFERROR(__xludf.DUMMYFUNCTION("""COMPUTED_VALUE"""),22.0)</f>
        <v>22</v>
      </c>
      <c r="F576" s="2">
        <f>IFERROR(__xludf.DUMMYFUNCTION("""COMPUTED_VALUE"""),25.0)</f>
        <v>25</v>
      </c>
      <c r="J576" s="1" t="b">
        <f t="array" ref="J576">IF(NOT(H576=""),AND(C576:H576&gt;B576:G576),IF(NOT(G576=""),AND(C576:G576&gt;B576:F576),IF(NOT(F576=""),AND(C576:F576&gt;B576:E576),AND(C576:E576&gt;B576:D576))))</f>
        <v>1</v>
      </c>
      <c r="K576" s="1" t="b">
        <f t="array" ref="K576">IF(NOT(H576=""),AND(C576:H576&lt;B576:G576),IF(NOT(G576=""),AND(C576:G576&lt;B576:F576),IF(NOT(F576=""),AND(C576:F576&lt;B576:E576),AND(C576:E576&lt;B576:D576))))</f>
        <v>0</v>
      </c>
      <c r="L576" s="1" t="b">
        <f t="array" ref="L576">IF(NOT(H576=""),AND(AND(ABS(C576:H576-B576:G576)&gt;0),AND(ABS(C576:H576-B576:G576)&lt;4)),IF(NOT(G576=""),AND(AND(ABS(C576:G576-B576:F576)&gt;0),AND(ABS(C576:G576-B576:F576)&lt;4)),IF(NOT(F576=""),AND(AND(ABS(C576:F576-B576:E576)&gt;0),AND(ABS(C576:F576-B576:E576)&lt;4)),AND(AND(ABS(C576:E576-B576:D576)&gt;0),AND(ABS(C576:E576-B576:D576)&lt;4)))))</f>
        <v>1</v>
      </c>
      <c r="M576" s="1" t="b">
        <f t="shared" si="1"/>
        <v>1</v>
      </c>
    </row>
    <row r="577" ht="15.75" customHeight="1">
      <c r="A577" s="1" t="s">
        <v>586</v>
      </c>
      <c r="B577" s="1">
        <f>IFERROR(__xludf.DUMMYFUNCTION("SPLIT(A577,"" "")"),95.0)</f>
        <v>95</v>
      </c>
      <c r="C577" s="1">
        <f>IFERROR(__xludf.DUMMYFUNCTION("""COMPUTED_VALUE"""),92.0)</f>
        <v>92</v>
      </c>
      <c r="D577" s="1">
        <f>IFERROR(__xludf.DUMMYFUNCTION("""COMPUTED_VALUE"""),90.0)</f>
        <v>90</v>
      </c>
      <c r="E577" s="1">
        <f>IFERROR(__xludf.DUMMYFUNCTION("""COMPUTED_VALUE"""),87.0)</f>
        <v>87</v>
      </c>
      <c r="F577" s="1">
        <f>IFERROR(__xludf.DUMMYFUNCTION("""COMPUTED_VALUE"""),85.0)</f>
        <v>85</v>
      </c>
      <c r="G577" s="1">
        <f>IFERROR(__xludf.DUMMYFUNCTION("""COMPUTED_VALUE"""),83.0)</f>
        <v>83</v>
      </c>
      <c r="H577" s="1">
        <f>IFERROR(__xludf.DUMMYFUNCTION("""COMPUTED_VALUE"""),82.0)</f>
        <v>82</v>
      </c>
      <c r="I577" s="1">
        <f>IFERROR(__xludf.DUMMYFUNCTION("""COMPUTED_VALUE"""),79.0)</f>
        <v>79</v>
      </c>
      <c r="J577" s="1" t="b">
        <f t="array" ref="J577">IF(NOT(H577=""),AND(C577:H577&gt;B577:G577),IF(NOT(G577=""),AND(C577:G577&gt;B577:F577),IF(NOT(F577=""),AND(C577:F577&gt;B577:E577),AND(C577:E577&gt;B577:D577))))</f>
        <v>0</v>
      </c>
      <c r="K577" s="1" t="b">
        <f t="array" ref="K577">IF(NOT(H577=""),AND(C577:H577&lt;B577:G577),IF(NOT(G577=""),AND(C577:G577&lt;B577:F577),IF(NOT(F577=""),AND(C577:F577&lt;B577:E577),AND(C577:E577&lt;B577:D577))))</f>
        <v>1</v>
      </c>
      <c r="L577" s="1" t="b">
        <f t="array" ref="L577">IF(NOT(H577=""),AND(AND(ABS(C577:H577-B577:G577)&gt;0),AND(ABS(C577:H577-B577:G577)&lt;4)),IF(NOT(G577=""),AND(AND(ABS(C577:G577-B577:F577)&gt;0),AND(ABS(C577:G577-B577:F577)&lt;4)),IF(NOT(F577=""),AND(AND(ABS(C577:F577-B577:E577)&gt;0),AND(ABS(C577:F577-B577:E577)&lt;4)),AND(AND(ABS(C577:E577-B577:D577)&gt;0),AND(ABS(C577:E577-B577:D577)&lt;4)))))</f>
        <v>1</v>
      </c>
      <c r="M577" s="1" t="b">
        <f t="shared" si="1"/>
        <v>1</v>
      </c>
    </row>
    <row r="578" ht="15.75" customHeight="1">
      <c r="A578" s="1" t="s">
        <v>587</v>
      </c>
      <c r="B578" s="1">
        <f>IFERROR(__xludf.DUMMYFUNCTION("SPLIT(A578,"" "")"),56.0)</f>
        <v>56</v>
      </c>
      <c r="C578" s="1">
        <f>IFERROR(__xludf.DUMMYFUNCTION("""COMPUTED_VALUE"""),55.0)</f>
        <v>55</v>
      </c>
      <c r="D578" s="1">
        <f>IFERROR(__xludf.DUMMYFUNCTION("""COMPUTED_VALUE"""),52.0)</f>
        <v>52</v>
      </c>
      <c r="E578" s="1">
        <f>IFERROR(__xludf.DUMMYFUNCTION("""COMPUTED_VALUE"""),49.0)</f>
        <v>49</v>
      </c>
      <c r="F578" s="1">
        <f>IFERROR(__xludf.DUMMYFUNCTION("""COMPUTED_VALUE"""),48.0)</f>
        <v>48</v>
      </c>
      <c r="G578" s="2">
        <f>IFERROR(__xludf.DUMMYFUNCTION("""COMPUTED_VALUE"""),46.0)</f>
        <v>46</v>
      </c>
      <c r="J578" s="1" t="b">
        <f t="array" ref="J578">IF(NOT(H578=""),AND(C578:H578&gt;B578:G578),IF(NOT(G578=""),AND(C578:G578&gt;B578:F578),IF(NOT(F578=""),AND(C578:F578&gt;B578:E578),AND(C578:E578&gt;B578:D578))))</f>
        <v>0</v>
      </c>
      <c r="K578" s="1" t="b">
        <f t="array" ref="K578">IF(NOT(H578=""),AND(C578:H578&lt;B578:G578),IF(NOT(G578=""),AND(C578:G578&lt;B578:F578),IF(NOT(F578=""),AND(C578:F578&lt;B578:E578),AND(C578:E578&lt;B578:D578))))</f>
        <v>1</v>
      </c>
      <c r="L578" s="1" t="b">
        <f t="array" ref="L578">IF(NOT(H578=""),AND(AND(ABS(C578:H578-B578:G578)&gt;0),AND(ABS(C578:H578-B578:G578)&lt;4)),IF(NOT(G578=""),AND(AND(ABS(C578:G578-B578:F578)&gt;0),AND(ABS(C578:G578-B578:F578)&lt;4)),IF(NOT(F578=""),AND(AND(ABS(C578:F578-B578:E578)&gt;0),AND(ABS(C578:F578-B578:E578)&lt;4)),AND(AND(ABS(C578:E578-B578:D578)&gt;0),AND(ABS(C578:E578-B578:D578)&lt;4)))))</f>
        <v>1</v>
      </c>
      <c r="M578" s="1" t="b">
        <f t="shared" si="1"/>
        <v>1</v>
      </c>
    </row>
    <row r="579" ht="15.75" customHeight="1">
      <c r="A579" s="1" t="s">
        <v>588</v>
      </c>
      <c r="B579" s="1">
        <f>IFERROR(__xludf.DUMMYFUNCTION("SPLIT(A579,"" "")"),16.0)</f>
        <v>16</v>
      </c>
      <c r="C579" s="1">
        <f>IFERROR(__xludf.DUMMYFUNCTION("""COMPUTED_VALUE"""),18.0)</f>
        <v>18</v>
      </c>
      <c r="D579" s="1">
        <f>IFERROR(__xludf.DUMMYFUNCTION("""COMPUTED_VALUE"""),20.0)</f>
        <v>20</v>
      </c>
      <c r="E579" s="1">
        <f>IFERROR(__xludf.DUMMYFUNCTION("""COMPUTED_VALUE"""),23.0)</f>
        <v>23</v>
      </c>
      <c r="F579" s="1">
        <f>IFERROR(__xludf.DUMMYFUNCTION("""COMPUTED_VALUE"""),24.0)</f>
        <v>24</v>
      </c>
      <c r="G579" s="1">
        <f>IFERROR(__xludf.DUMMYFUNCTION("""COMPUTED_VALUE"""),27.0)</f>
        <v>27</v>
      </c>
      <c r="H579" s="1">
        <f>IFERROR(__xludf.DUMMYFUNCTION("""COMPUTED_VALUE"""),28.0)</f>
        <v>28</v>
      </c>
      <c r="I579" s="1">
        <f>IFERROR(__xludf.DUMMYFUNCTION("""COMPUTED_VALUE"""),30.0)</f>
        <v>30</v>
      </c>
      <c r="J579" s="1" t="b">
        <f t="array" ref="J579">IF(NOT(H579=""),AND(C579:H579&gt;B579:G579),IF(NOT(G579=""),AND(C579:G579&gt;B579:F579),IF(NOT(F579=""),AND(C579:F579&gt;B579:E579),AND(C579:E579&gt;B579:D579))))</f>
        <v>1</v>
      </c>
      <c r="K579" s="1" t="b">
        <f t="array" ref="K579">IF(NOT(H579=""),AND(C579:H579&lt;B579:G579),IF(NOT(G579=""),AND(C579:G579&lt;B579:F579),IF(NOT(F579=""),AND(C579:F579&lt;B579:E579),AND(C579:E579&lt;B579:D579))))</f>
        <v>0</v>
      </c>
      <c r="L579" s="1" t="b">
        <f t="array" ref="L579">IF(NOT(H579=""),AND(AND(ABS(C579:H579-B579:G579)&gt;0),AND(ABS(C579:H579-B579:G579)&lt;4)),IF(NOT(G579=""),AND(AND(ABS(C579:G579-B579:F579)&gt;0),AND(ABS(C579:G579-B579:F579)&lt;4)),IF(NOT(F579=""),AND(AND(ABS(C579:F579-B579:E579)&gt;0),AND(ABS(C579:F579-B579:E579)&lt;4)),AND(AND(ABS(C579:E579-B579:D579)&gt;0),AND(ABS(C579:E579-B579:D579)&lt;4)))))</f>
        <v>1</v>
      </c>
      <c r="M579" s="1" t="b">
        <f t="shared" si="1"/>
        <v>1</v>
      </c>
    </row>
    <row r="580" ht="15.75" customHeight="1">
      <c r="A580" s="1" t="s">
        <v>589</v>
      </c>
      <c r="B580" s="1">
        <f>IFERROR(__xludf.DUMMYFUNCTION("SPLIT(A580,"" "")"),29.0)</f>
        <v>29</v>
      </c>
      <c r="C580" s="1">
        <f>IFERROR(__xludf.DUMMYFUNCTION("""COMPUTED_VALUE"""),26.0)</f>
        <v>26</v>
      </c>
      <c r="D580" s="1">
        <f>IFERROR(__xludf.DUMMYFUNCTION("""COMPUTED_VALUE"""),24.0)</f>
        <v>24</v>
      </c>
      <c r="E580" s="1">
        <f>IFERROR(__xludf.DUMMYFUNCTION("""COMPUTED_VALUE"""),22.0)</f>
        <v>22</v>
      </c>
      <c r="F580" s="1">
        <f>IFERROR(__xludf.DUMMYFUNCTION("""COMPUTED_VALUE"""),19.0)</f>
        <v>19</v>
      </c>
      <c r="G580" s="1">
        <f>IFERROR(__xludf.DUMMYFUNCTION("""COMPUTED_VALUE"""),16.0)</f>
        <v>16</v>
      </c>
      <c r="H580" s="1">
        <f>IFERROR(__xludf.DUMMYFUNCTION("""COMPUTED_VALUE"""),13.0)</f>
        <v>13</v>
      </c>
      <c r="I580" s="1">
        <f>IFERROR(__xludf.DUMMYFUNCTION("""COMPUTED_VALUE"""),12.0)</f>
        <v>12</v>
      </c>
      <c r="J580" s="1" t="b">
        <f t="array" ref="J580">IF(NOT(H580=""),AND(C580:H580&gt;B580:G580),IF(NOT(G580=""),AND(C580:G580&gt;B580:F580),IF(NOT(F580=""),AND(C580:F580&gt;B580:E580),AND(C580:E580&gt;B580:D580))))</f>
        <v>0</v>
      </c>
      <c r="K580" s="1" t="b">
        <f t="array" ref="K580">IF(NOT(H580=""),AND(C580:H580&lt;B580:G580),IF(NOT(G580=""),AND(C580:G580&lt;B580:F580),IF(NOT(F580=""),AND(C580:F580&lt;B580:E580),AND(C580:E580&lt;B580:D580))))</f>
        <v>1</v>
      </c>
      <c r="L580" s="1" t="b">
        <f t="array" ref="L580">IF(NOT(H580=""),AND(AND(ABS(C580:H580-B580:G580)&gt;0),AND(ABS(C580:H580-B580:G580)&lt;4)),IF(NOT(G580=""),AND(AND(ABS(C580:G580-B580:F580)&gt;0),AND(ABS(C580:G580-B580:F580)&lt;4)),IF(NOT(F580=""),AND(AND(ABS(C580:F580-B580:E580)&gt;0),AND(ABS(C580:F580-B580:E580)&lt;4)),AND(AND(ABS(C580:E580-B580:D580)&gt;0),AND(ABS(C580:E580-B580:D580)&lt;4)))))</f>
        <v>1</v>
      </c>
      <c r="M580" s="1" t="b">
        <f t="shared" si="1"/>
        <v>1</v>
      </c>
    </row>
    <row r="581" ht="15.75" customHeight="1">
      <c r="A581" s="1" t="s">
        <v>590</v>
      </c>
      <c r="B581" s="1">
        <f>IFERROR(__xludf.DUMMYFUNCTION("SPLIT(A581,"" "")"),27.0)</f>
        <v>27</v>
      </c>
      <c r="C581" s="1">
        <f>IFERROR(__xludf.DUMMYFUNCTION("""COMPUTED_VALUE"""),28.0)</f>
        <v>28</v>
      </c>
      <c r="D581" s="1">
        <f>IFERROR(__xludf.DUMMYFUNCTION("""COMPUTED_VALUE"""),30.0)</f>
        <v>30</v>
      </c>
      <c r="E581" s="1">
        <f>IFERROR(__xludf.DUMMYFUNCTION("""COMPUTED_VALUE"""),32.0)</f>
        <v>32</v>
      </c>
      <c r="F581" s="1">
        <f>IFERROR(__xludf.DUMMYFUNCTION("""COMPUTED_VALUE"""),35.0)</f>
        <v>35</v>
      </c>
      <c r="G581" s="1">
        <f>IFERROR(__xludf.DUMMYFUNCTION("""COMPUTED_VALUE"""),36.0)</f>
        <v>36</v>
      </c>
      <c r="H581" s="2">
        <f>IFERROR(__xludf.DUMMYFUNCTION("""COMPUTED_VALUE"""),39.0)</f>
        <v>39</v>
      </c>
      <c r="J581" s="1" t="b">
        <f t="array" ref="J581">IF(NOT(H581=""),AND(C581:H581&gt;B581:G581),IF(NOT(G581=""),AND(C581:G581&gt;B581:F581),IF(NOT(F581=""),AND(C581:F581&gt;B581:E581),AND(C581:E581&gt;B581:D581))))</f>
        <v>1</v>
      </c>
      <c r="K581" s="1" t="b">
        <f t="array" ref="K581">IF(NOT(H581=""),AND(C581:H581&lt;B581:G581),IF(NOT(G581=""),AND(C581:G581&lt;B581:F581),IF(NOT(F581=""),AND(C581:F581&lt;B581:E581),AND(C581:E581&lt;B581:D581))))</f>
        <v>0</v>
      </c>
      <c r="L581" s="1" t="b">
        <f t="array" ref="L581">IF(NOT(H581=""),AND(AND(ABS(C581:H581-B581:G581)&gt;0),AND(ABS(C581:H581-B581:G581)&lt;4)),IF(NOT(G581=""),AND(AND(ABS(C581:G581-B581:F581)&gt;0),AND(ABS(C581:G581-B581:F581)&lt;4)),IF(NOT(F581=""),AND(AND(ABS(C581:F581-B581:E581)&gt;0),AND(ABS(C581:F581-B581:E581)&lt;4)),AND(AND(ABS(C581:E581-B581:D581)&gt;0),AND(ABS(C581:E581-B581:D581)&lt;4)))))</f>
        <v>1</v>
      </c>
      <c r="M581" s="1" t="b">
        <f t="shared" si="1"/>
        <v>1</v>
      </c>
    </row>
    <row r="582" ht="15.75" customHeight="1">
      <c r="A582" s="1" t="s">
        <v>591</v>
      </c>
      <c r="B582" s="1">
        <f>IFERROR(__xludf.DUMMYFUNCTION("SPLIT(A582,"" "")"),63.0)</f>
        <v>63</v>
      </c>
      <c r="C582" s="1">
        <f>IFERROR(__xludf.DUMMYFUNCTION("""COMPUTED_VALUE"""),65.0)</f>
        <v>65</v>
      </c>
      <c r="D582" s="1">
        <f>IFERROR(__xludf.DUMMYFUNCTION("""COMPUTED_VALUE"""),66.0)</f>
        <v>66</v>
      </c>
      <c r="E582" s="1">
        <f>IFERROR(__xludf.DUMMYFUNCTION("""COMPUTED_VALUE"""),68.0)</f>
        <v>68</v>
      </c>
      <c r="F582" s="1">
        <f>IFERROR(__xludf.DUMMYFUNCTION("""COMPUTED_VALUE"""),71.0)</f>
        <v>71</v>
      </c>
      <c r="G582" s="2">
        <f>IFERROR(__xludf.DUMMYFUNCTION("""COMPUTED_VALUE"""),72.0)</f>
        <v>72</v>
      </c>
      <c r="J582" s="1" t="b">
        <f t="array" ref="J582">IF(NOT(H582=""),AND(C582:H582&gt;B582:G582),IF(NOT(G582=""),AND(C582:G582&gt;B582:F582),IF(NOT(F582=""),AND(C582:F582&gt;B582:E582),AND(C582:E582&gt;B582:D582))))</f>
        <v>1</v>
      </c>
      <c r="K582" s="1" t="b">
        <f t="array" ref="K582">IF(NOT(H582=""),AND(C582:H582&lt;B582:G582),IF(NOT(G582=""),AND(C582:G582&lt;B582:F582),IF(NOT(F582=""),AND(C582:F582&lt;B582:E582),AND(C582:E582&lt;B582:D582))))</f>
        <v>0</v>
      </c>
      <c r="L582" s="1" t="b">
        <f t="array" ref="L582">IF(NOT(H582=""),AND(AND(ABS(C582:H582-B582:G582)&gt;0),AND(ABS(C582:H582-B582:G582)&lt;4)),IF(NOT(G582=""),AND(AND(ABS(C582:G582-B582:F582)&gt;0),AND(ABS(C582:G582-B582:F582)&lt;4)),IF(NOT(F582=""),AND(AND(ABS(C582:F582-B582:E582)&gt;0),AND(ABS(C582:F582-B582:E582)&lt;4)),AND(AND(ABS(C582:E582-B582:D582)&gt;0),AND(ABS(C582:E582-B582:D582)&lt;4)))))</f>
        <v>1</v>
      </c>
      <c r="M582" s="1" t="b">
        <f t="shared" si="1"/>
        <v>1</v>
      </c>
    </row>
    <row r="583" ht="15.75" customHeight="1">
      <c r="A583" s="1" t="s">
        <v>592</v>
      </c>
      <c r="B583" s="1">
        <f>IFERROR(__xludf.DUMMYFUNCTION("SPLIT(A583,"" "")"),75.0)</f>
        <v>75</v>
      </c>
      <c r="C583" s="1">
        <f>IFERROR(__xludf.DUMMYFUNCTION("""COMPUTED_VALUE"""),76.0)</f>
        <v>76</v>
      </c>
      <c r="D583" s="1">
        <f>IFERROR(__xludf.DUMMYFUNCTION("""COMPUTED_VALUE"""),77.0)</f>
        <v>77</v>
      </c>
      <c r="E583" s="1">
        <f>IFERROR(__xludf.DUMMYFUNCTION("""COMPUTED_VALUE"""),78.0)</f>
        <v>78</v>
      </c>
      <c r="F583" s="2">
        <f>IFERROR(__xludf.DUMMYFUNCTION("""COMPUTED_VALUE"""),81.0)</f>
        <v>81</v>
      </c>
      <c r="J583" s="1" t="b">
        <f t="array" ref="J583">IF(NOT(H583=""),AND(C583:H583&gt;B583:G583),IF(NOT(G583=""),AND(C583:G583&gt;B583:F583),IF(NOT(F583=""),AND(C583:F583&gt;B583:E583),AND(C583:E583&gt;B583:D583))))</f>
        <v>1</v>
      </c>
      <c r="K583" s="1" t="b">
        <f t="array" ref="K583">IF(NOT(H583=""),AND(C583:H583&lt;B583:G583),IF(NOT(G583=""),AND(C583:G583&lt;B583:F583),IF(NOT(F583=""),AND(C583:F583&lt;B583:E583),AND(C583:E583&lt;B583:D583))))</f>
        <v>0</v>
      </c>
      <c r="L583" s="1" t="b">
        <f t="array" ref="L583">IF(NOT(H583=""),AND(AND(ABS(C583:H583-B583:G583)&gt;0),AND(ABS(C583:H583-B583:G583)&lt;4)),IF(NOT(G583=""),AND(AND(ABS(C583:G583-B583:F583)&gt;0),AND(ABS(C583:G583-B583:F583)&lt;4)),IF(NOT(F583=""),AND(AND(ABS(C583:F583-B583:E583)&gt;0),AND(ABS(C583:F583-B583:E583)&lt;4)),AND(AND(ABS(C583:E583-B583:D583)&gt;0),AND(ABS(C583:E583-B583:D583)&lt;4)))))</f>
        <v>1</v>
      </c>
      <c r="M583" s="1" t="b">
        <f t="shared" si="1"/>
        <v>1</v>
      </c>
    </row>
    <row r="584" ht="15.75" customHeight="1">
      <c r="A584" s="1" t="s">
        <v>593</v>
      </c>
      <c r="B584" s="1">
        <f>IFERROR(__xludf.DUMMYFUNCTION("SPLIT(A584,"" "")"),48.0)</f>
        <v>48</v>
      </c>
      <c r="C584" s="1">
        <f>IFERROR(__xludf.DUMMYFUNCTION("""COMPUTED_VALUE"""),45.0)</f>
        <v>45</v>
      </c>
      <c r="D584" s="1">
        <f>IFERROR(__xludf.DUMMYFUNCTION("""COMPUTED_VALUE"""),42.0)</f>
        <v>42</v>
      </c>
      <c r="E584" s="1">
        <f>IFERROR(__xludf.DUMMYFUNCTION("""COMPUTED_VALUE"""),40.0)</f>
        <v>40</v>
      </c>
      <c r="F584" s="1">
        <f>IFERROR(__xludf.DUMMYFUNCTION("""COMPUTED_VALUE"""),39.0)</f>
        <v>39</v>
      </c>
      <c r="G584" s="1">
        <f>IFERROR(__xludf.DUMMYFUNCTION("""COMPUTED_VALUE"""),38.0)</f>
        <v>38</v>
      </c>
      <c r="H584" s="2">
        <f>IFERROR(__xludf.DUMMYFUNCTION("""COMPUTED_VALUE"""),35.0)</f>
        <v>35</v>
      </c>
      <c r="J584" s="1" t="b">
        <f t="array" ref="J584">IF(NOT(H584=""),AND(C584:H584&gt;B584:G584),IF(NOT(G584=""),AND(C584:G584&gt;B584:F584),IF(NOT(F584=""),AND(C584:F584&gt;B584:E584),AND(C584:E584&gt;B584:D584))))</f>
        <v>0</v>
      </c>
      <c r="K584" s="1" t="b">
        <f t="array" ref="K584">IF(NOT(H584=""),AND(C584:H584&lt;B584:G584),IF(NOT(G584=""),AND(C584:G584&lt;B584:F584),IF(NOT(F584=""),AND(C584:F584&lt;B584:E584),AND(C584:E584&lt;B584:D584))))</f>
        <v>1</v>
      </c>
      <c r="L584" s="1" t="b">
        <f t="array" ref="L584">IF(NOT(H584=""),AND(AND(ABS(C584:H584-B584:G584)&gt;0),AND(ABS(C584:H584-B584:G584)&lt;4)),IF(NOT(G584=""),AND(AND(ABS(C584:G584-B584:F584)&gt;0),AND(ABS(C584:G584-B584:F584)&lt;4)),IF(NOT(F584=""),AND(AND(ABS(C584:F584-B584:E584)&gt;0),AND(ABS(C584:F584-B584:E584)&lt;4)),AND(AND(ABS(C584:E584-B584:D584)&gt;0),AND(ABS(C584:E584-B584:D584)&lt;4)))))</f>
        <v>1</v>
      </c>
      <c r="M584" s="1" t="b">
        <f t="shared" si="1"/>
        <v>1</v>
      </c>
    </row>
    <row r="585" ht="15.75" customHeight="1">
      <c r="A585" s="1" t="s">
        <v>594</v>
      </c>
      <c r="B585" s="1">
        <f>IFERROR(__xludf.DUMMYFUNCTION("SPLIT(A585,"" "")"),16.0)</f>
        <v>16</v>
      </c>
      <c r="C585" s="1">
        <f>IFERROR(__xludf.DUMMYFUNCTION("""COMPUTED_VALUE"""),17.0)</f>
        <v>17</v>
      </c>
      <c r="D585" s="1">
        <f>IFERROR(__xludf.DUMMYFUNCTION("""COMPUTED_VALUE"""),20.0)</f>
        <v>20</v>
      </c>
      <c r="E585" s="1">
        <f>IFERROR(__xludf.DUMMYFUNCTION("""COMPUTED_VALUE"""),23.0)</f>
        <v>23</v>
      </c>
      <c r="F585" s="1">
        <f>IFERROR(__xludf.DUMMYFUNCTION("""COMPUTED_VALUE"""),24.0)</f>
        <v>24</v>
      </c>
      <c r="G585" s="1">
        <f>IFERROR(__xludf.DUMMYFUNCTION("""COMPUTED_VALUE"""),25.0)</f>
        <v>25</v>
      </c>
      <c r="H585" s="1">
        <f>IFERROR(__xludf.DUMMYFUNCTION("""COMPUTED_VALUE"""),26.0)</f>
        <v>26</v>
      </c>
      <c r="I585" s="1">
        <f>IFERROR(__xludf.DUMMYFUNCTION("""COMPUTED_VALUE"""),28.0)</f>
        <v>28</v>
      </c>
      <c r="J585" s="1" t="b">
        <f t="array" ref="J585">IF(NOT(H585=""),AND(C585:H585&gt;B585:G585),IF(NOT(G585=""),AND(C585:G585&gt;B585:F585),IF(NOT(F585=""),AND(C585:F585&gt;B585:E585),AND(C585:E585&gt;B585:D585))))</f>
        <v>1</v>
      </c>
      <c r="K585" s="1" t="b">
        <f t="array" ref="K585">IF(NOT(H585=""),AND(C585:H585&lt;B585:G585),IF(NOT(G585=""),AND(C585:G585&lt;B585:F585),IF(NOT(F585=""),AND(C585:F585&lt;B585:E585),AND(C585:E585&lt;B585:D585))))</f>
        <v>0</v>
      </c>
      <c r="L585" s="1" t="b">
        <f t="array" ref="L585">IF(NOT(H585=""),AND(AND(ABS(C585:H585-B585:G585)&gt;0),AND(ABS(C585:H585-B585:G585)&lt;4)),IF(NOT(G585=""),AND(AND(ABS(C585:G585-B585:F585)&gt;0),AND(ABS(C585:G585-B585:F585)&lt;4)),IF(NOT(F585=""),AND(AND(ABS(C585:F585-B585:E585)&gt;0),AND(ABS(C585:F585-B585:E585)&lt;4)),AND(AND(ABS(C585:E585-B585:D585)&gt;0),AND(ABS(C585:E585-B585:D585)&lt;4)))))</f>
        <v>1</v>
      </c>
      <c r="M585" s="1" t="b">
        <f t="shared" si="1"/>
        <v>1</v>
      </c>
    </row>
    <row r="586" ht="15.75" customHeight="1">
      <c r="A586" s="1" t="s">
        <v>595</v>
      </c>
      <c r="B586" s="1">
        <f>IFERROR(__xludf.DUMMYFUNCTION("SPLIT(A586,"" "")"),10.0)</f>
        <v>10</v>
      </c>
      <c r="C586" s="1">
        <f>IFERROR(__xludf.DUMMYFUNCTION("""COMPUTED_VALUE"""),11.0)</f>
        <v>11</v>
      </c>
      <c r="D586" s="1">
        <f>IFERROR(__xludf.DUMMYFUNCTION("""COMPUTED_VALUE"""),13.0)</f>
        <v>13</v>
      </c>
      <c r="E586" s="1">
        <f>IFERROR(__xludf.DUMMYFUNCTION("""COMPUTED_VALUE"""),15.0)</f>
        <v>15</v>
      </c>
      <c r="F586" s="2">
        <f>IFERROR(__xludf.DUMMYFUNCTION("""COMPUTED_VALUE"""),16.0)</f>
        <v>16</v>
      </c>
      <c r="J586" s="1" t="b">
        <f t="array" ref="J586">IF(NOT(H586=""),AND(C586:H586&gt;B586:G586),IF(NOT(G586=""),AND(C586:G586&gt;B586:F586),IF(NOT(F586=""),AND(C586:F586&gt;B586:E586),AND(C586:E586&gt;B586:D586))))</f>
        <v>1</v>
      </c>
      <c r="K586" s="1" t="b">
        <f t="array" ref="K586">IF(NOT(H586=""),AND(C586:H586&lt;B586:G586),IF(NOT(G586=""),AND(C586:G586&lt;B586:F586),IF(NOT(F586=""),AND(C586:F586&lt;B586:E586),AND(C586:E586&lt;B586:D586))))</f>
        <v>0</v>
      </c>
      <c r="L586" s="1" t="b">
        <f t="array" ref="L586">IF(NOT(H586=""),AND(AND(ABS(C586:H586-B586:G586)&gt;0),AND(ABS(C586:H586-B586:G586)&lt;4)),IF(NOT(G586=""),AND(AND(ABS(C586:G586-B586:F586)&gt;0),AND(ABS(C586:G586-B586:F586)&lt;4)),IF(NOT(F586=""),AND(AND(ABS(C586:F586-B586:E586)&gt;0),AND(ABS(C586:F586-B586:E586)&lt;4)),AND(AND(ABS(C586:E586-B586:D586)&gt;0),AND(ABS(C586:E586-B586:D586)&lt;4)))))</f>
        <v>1</v>
      </c>
      <c r="M586" s="1" t="b">
        <f t="shared" si="1"/>
        <v>1</v>
      </c>
    </row>
    <row r="587" ht="15.75" customHeight="1">
      <c r="A587" s="1" t="s">
        <v>596</v>
      </c>
      <c r="B587" s="1">
        <f>IFERROR(__xludf.DUMMYFUNCTION("SPLIT(A587,"" "")"),46.0)</f>
        <v>46</v>
      </c>
      <c r="C587" s="1">
        <f>IFERROR(__xludf.DUMMYFUNCTION("""COMPUTED_VALUE"""),44.0)</f>
        <v>44</v>
      </c>
      <c r="D587" s="1">
        <f>IFERROR(__xludf.DUMMYFUNCTION("""COMPUTED_VALUE"""),41.0)</f>
        <v>41</v>
      </c>
      <c r="E587" s="1">
        <f>IFERROR(__xludf.DUMMYFUNCTION("""COMPUTED_VALUE"""),38.0)</f>
        <v>38</v>
      </c>
      <c r="F587" s="2">
        <f>IFERROR(__xludf.DUMMYFUNCTION("""COMPUTED_VALUE"""),36.0)</f>
        <v>36</v>
      </c>
      <c r="J587" s="1" t="b">
        <f t="array" ref="J587">IF(NOT(H587=""),AND(C587:H587&gt;B587:G587),IF(NOT(G587=""),AND(C587:G587&gt;B587:F587),IF(NOT(F587=""),AND(C587:F587&gt;B587:E587),AND(C587:E587&gt;B587:D587))))</f>
        <v>0</v>
      </c>
      <c r="K587" s="1" t="b">
        <f t="array" ref="K587">IF(NOT(H587=""),AND(C587:H587&lt;B587:G587),IF(NOT(G587=""),AND(C587:G587&lt;B587:F587),IF(NOT(F587=""),AND(C587:F587&lt;B587:E587),AND(C587:E587&lt;B587:D587))))</f>
        <v>1</v>
      </c>
      <c r="L587" s="1" t="b">
        <f t="array" ref="L587">IF(NOT(H587=""),AND(AND(ABS(C587:H587-B587:G587)&gt;0),AND(ABS(C587:H587-B587:G587)&lt;4)),IF(NOT(G587=""),AND(AND(ABS(C587:G587-B587:F587)&gt;0),AND(ABS(C587:G587-B587:F587)&lt;4)),IF(NOT(F587=""),AND(AND(ABS(C587:F587-B587:E587)&gt;0),AND(ABS(C587:F587-B587:E587)&lt;4)),AND(AND(ABS(C587:E587-B587:D587)&gt;0),AND(ABS(C587:E587-B587:D587)&lt;4)))))</f>
        <v>1</v>
      </c>
      <c r="M587" s="1" t="b">
        <f t="shared" si="1"/>
        <v>1</v>
      </c>
    </row>
    <row r="588" ht="15.75" customHeight="1">
      <c r="A588" s="1" t="s">
        <v>597</v>
      </c>
      <c r="B588" s="1">
        <f>IFERROR(__xludf.DUMMYFUNCTION("SPLIT(A588,"" "")"),46.0)</f>
        <v>46</v>
      </c>
      <c r="C588" s="1">
        <f>IFERROR(__xludf.DUMMYFUNCTION("""COMPUTED_VALUE"""),48.0)</f>
        <v>48</v>
      </c>
      <c r="D588" s="1">
        <f>IFERROR(__xludf.DUMMYFUNCTION("""COMPUTED_VALUE"""),49.0)</f>
        <v>49</v>
      </c>
      <c r="E588" s="1">
        <f>IFERROR(__xludf.DUMMYFUNCTION("""COMPUTED_VALUE"""),50.0)</f>
        <v>50</v>
      </c>
      <c r="F588" s="1">
        <f>IFERROR(__xludf.DUMMYFUNCTION("""COMPUTED_VALUE"""),52.0)</f>
        <v>52</v>
      </c>
      <c r="G588" s="1">
        <f>IFERROR(__xludf.DUMMYFUNCTION("""COMPUTED_VALUE"""),54.0)</f>
        <v>54</v>
      </c>
      <c r="H588" s="2">
        <f>IFERROR(__xludf.DUMMYFUNCTION("""COMPUTED_VALUE"""),57.0)</f>
        <v>57</v>
      </c>
      <c r="J588" s="1" t="b">
        <f t="array" ref="J588">IF(NOT(H588=""),AND(C588:H588&gt;B588:G588),IF(NOT(G588=""),AND(C588:G588&gt;B588:F588),IF(NOT(F588=""),AND(C588:F588&gt;B588:E588),AND(C588:E588&gt;B588:D588))))</f>
        <v>1</v>
      </c>
      <c r="K588" s="1" t="b">
        <f t="array" ref="K588">IF(NOT(H588=""),AND(C588:H588&lt;B588:G588),IF(NOT(G588=""),AND(C588:G588&lt;B588:F588),IF(NOT(F588=""),AND(C588:F588&lt;B588:E588),AND(C588:E588&lt;B588:D588))))</f>
        <v>0</v>
      </c>
      <c r="L588" s="1" t="b">
        <f t="array" ref="L588">IF(NOT(H588=""),AND(AND(ABS(C588:H588-B588:G588)&gt;0),AND(ABS(C588:H588-B588:G588)&lt;4)),IF(NOT(G588=""),AND(AND(ABS(C588:G588-B588:F588)&gt;0),AND(ABS(C588:G588-B588:F588)&lt;4)),IF(NOT(F588=""),AND(AND(ABS(C588:F588-B588:E588)&gt;0),AND(ABS(C588:F588-B588:E588)&lt;4)),AND(AND(ABS(C588:E588-B588:D588)&gt;0),AND(ABS(C588:E588-B588:D588)&lt;4)))))</f>
        <v>1</v>
      </c>
      <c r="M588" s="1" t="b">
        <f t="shared" si="1"/>
        <v>1</v>
      </c>
    </row>
    <row r="589" ht="15.75" customHeight="1">
      <c r="A589" s="1" t="s">
        <v>598</v>
      </c>
      <c r="B589" s="1">
        <f>IFERROR(__xludf.DUMMYFUNCTION("SPLIT(A589,"" "")"),78.0)</f>
        <v>78</v>
      </c>
      <c r="C589" s="1">
        <f>IFERROR(__xludf.DUMMYFUNCTION("""COMPUTED_VALUE"""),75.0)</f>
        <v>75</v>
      </c>
      <c r="D589" s="1">
        <f>IFERROR(__xludf.DUMMYFUNCTION("""COMPUTED_VALUE"""),73.0)</f>
        <v>73</v>
      </c>
      <c r="E589" s="1">
        <f>IFERROR(__xludf.DUMMYFUNCTION("""COMPUTED_VALUE"""),71.0)</f>
        <v>71</v>
      </c>
      <c r="F589" s="1">
        <f>IFERROR(__xludf.DUMMYFUNCTION("""COMPUTED_VALUE"""),70.0)</f>
        <v>70</v>
      </c>
      <c r="G589" s="1">
        <f>IFERROR(__xludf.DUMMYFUNCTION("""COMPUTED_VALUE"""),68.0)</f>
        <v>68</v>
      </c>
      <c r="H589" s="2">
        <f>IFERROR(__xludf.DUMMYFUNCTION("""COMPUTED_VALUE"""),66.0)</f>
        <v>66</v>
      </c>
      <c r="J589" s="1" t="b">
        <f t="array" ref="J589">IF(NOT(H589=""),AND(C589:H589&gt;B589:G589),IF(NOT(G589=""),AND(C589:G589&gt;B589:F589),IF(NOT(F589=""),AND(C589:F589&gt;B589:E589),AND(C589:E589&gt;B589:D589))))</f>
        <v>0</v>
      </c>
      <c r="K589" s="1" t="b">
        <f t="array" ref="K589">IF(NOT(H589=""),AND(C589:H589&lt;B589:G589),IF(NOT(G589=""),AND(C589:G589&lt;B589:F589),IF(NOT(F589=""),AND(C589:F589&lt;B589:E589),AND(C589:E589&lt;B589:D589))))</f>
        <v>1</v>
      </c>
      <c r="L589" s="1" t="b">
        <f t="array" ref="L589">IF(NOT(H589=""),AND(AND(ABS(C589:H589-B589:G589)&gt;0),AND(ABS(C589:H589-B589:G589)&lt;4)),IF(NOT(G589=""),AND(AND(ABS(C589:G589-B589:F589)&gt;0),AND(ABS(C589:G589-B589:F589)&lt;4)),IF(NOT(F589=""),AND(AND(ABS(C589:F589-B589:E589)&gt;0),AND(ABS(C589:F589-B589:E589)&lt;4)),AND(AND(ABS(C589:E589-B589:D589)&gt;0),AND(ABS(C589:E589-B589:D589)&lt;4)))))</f>
        <v>1</v>
      </c>
      <c r="M589" s="1" t="b">
        <f t="shared" si="1"/>
        <v>1</v>
      </c>
    </row>
    <row r="590" ht="15.75" customHeight="1">
      <c r="A590" s="1" t="s">
        <v>599</v>
      </c>
      <c r="B590" s="1">
        <f>IFERROR(__xludf.DUMMYFUNCTION("SPLIT(A590,"" "")"),72.0)</f>
        <v>72</v>
      </c>
      <c r="C590" s="1">
        <f>IFERROR(__xludf.DUMMYFUNCTION("""COMPUTED_VALUE"""),69.0)</f>
        <v>69</v>
      </c>
      <c r="D590" s="1">
        <f>IFERROR(__xludf.DUMMYFUNCTION("""COMPUTED_VALUE"""),67.0)</f>
        <v>67</v>
      </c>
      <c r="E590" s="1">
        <f>IFERROR(__xludf.DUMMYFUNCTION("""COMPUTED_VALUE"""),65.0)</f>
        <v>65</v>
      </c>
      <c r="F590" s="2">
        <f>IFERROR(__xludf.DUMMYFUNCTION("""COMPUTED_VALUE"""),64.0)</f>
        <v>64</v>
      </c>
      <c r="J590" s="1" t="b">
        <f t="array" ref="J590">IF(NOT(H590=""),AND(C590:H590&gt;B590:G590),IF(NOT(G590=""),AND(C590:G590&gt;B590:F590),IF(NOT(F590=""),AND(C590:F590&gt;B590:E590),AND(C590:E590&gt;B590:D590))))</f>
        <v>0</v>
      </c>
      <c r="K590" s="1" t="b">
        <f t="array" ref="K590">IF(NOT(H590=""),AND(C590:H590&lt;B590:G590),IF(NOT(G590=""),AND(C590:G590&lt;B590:F590),IF(NOT(F590=""),AND(C590:F590&lt;B590:E590),AND(C590:E590&lt;B590:D590))))</f>
        <v>1</v>
      </c>
      <c r="L590" s="1" t="b">
        <f t="array" ref="L590">IF(NOT(H590=""),AND(AND(ABS(C590:H590-B590:G590)&gt;0),AND(ABS(C590:H590-B590:G590)&lt;4)),IF(NOT(G590=""),AND(AND(ABS(C590:G590-B590:F590)&gt;0),AND(ABS(C590:G590-B590:F590)&lt;4)),IF(NOT(F590=""),AND(AND(ABS(C590:F590-B590:E590)&gt;0),AND(ABS(C590:F590-B590:E590)&lt;4)),AND(AND(ABS(C590:E590-B590:D590)&gt;0),AND(ABS(C590:E590-B590:D590)&lt;4)))))</f>
        <v>1</v>
      </c>
      <c r="M590" s="1" t="b">
        <f t="shared" si="1"/>
        <v>1</v>
      </c>
    </row>
    <row r="591" ht="15.75" customHeight="1">
      <c r="A591" s="1" t="s">
        <v>600</v>
      </c>
      <c r="B591" s="1">
        <f>IFERROR(__xludf.DUMMYFUNCTION("SPLIT(A591,"" "")"),80.0)</f>
        <v>80</v>
      </c>
      <c r="C591" s="1">
        <f>IFERROR(__xludf.DUMMYFUNCTION("""COMPUTED_VALUE"""),78.0)</f>
        <v>78</v>
      </c>
      <c r="D591" s="1">
        <f>IFERROR(__xludf.DUMMYFUNCTION("""COMPUTED_VALUE"""),76.0)</f>
        <v>76</v>
      </c>
      <c r="E591" s="1">
        <f>IFERROR(__xludf.DUMMYFUNCTION("""COMPUTED_VALUE"""),73.0)</f>
        <v>73</v>
      </c>
      <c r="F591" s="1">
        <f>IFERROR(__xludf.DUMMYFUNCTION("""COMPUTED_VALUE"""),70.0)</f>
        <v>70</v>
      </c>
      <c r="G591" s="2">
        <f>IFERROR(__xludf.DUMMYFUNCTION("""COMPUTED_VALUE"""),67.0)</f>
        <v>67</v>
      </c>
      <c r="J591" s="1" t="b">
        <f t="array" ref="J591">IF(NOT(H591=""),AND(C591:H591&gt;B591:G591),IF(NOT(G591=""),AND(C591:G591&gt;B591:F591),IF(NOT(F591=""),AND(C591:F591&gt;B591:E591),AND(C591:E591&gt;B591:D591))))</f>
        <v>0</v>
      </c>
      <c r="K591" s="1" t="b">
        <f t="array" ref="K591">IF(NOT(H591=""),AND(C591:H591&lt;B591:G591),IF(NOT(G591=""),AND(C591:G591&lt;B591:F591),IF(NOT(F591=""),AND(C591:F591&lt;B591:E591),AND(C591:E591&lt;B591:D591))))</f>
        <v>1</v>
      </c>
      <c r="L591" s="1" t="b">
        <f t="array" ref="L591">IF(NOT(H591=""),AND(AND(ABS(C591:H591-B591:G591)&gt;0),AND(ABS(C591:H591-B591:G591)&lt;4)),IF(NOT(G591=""),AND(AND(ABS(C591:G591-B591:F591)&gt;0),AND(ABS(C591:G591-B591:F591)&lt;4)),IF(NOT(F591=""),AND(AND(ABS(C591:F591-B591:E591)&gt;0),AND(ABS(C591:F591-B591:E591)&lt;4)),AND(AND(ABS(C591:E591-B591:D591)&gt;0),AND(ABS(C591:E591-B591:D591)&lt;4)))))</f>
        <v>1</v>
      </c>
      <c r="M591" s="1" t="b">
        <f t="shared" si="1"/>
        <v>1</v>
      </c>
    </row>
    <row r="592" ht="15.75" customHeight="1">
      <c r="A592" s="1" t="s">
        <v>601</v>
      </c>
      <c r="B592" s="1">
        <f>IFERROR(__xludf.DUMMYFUNCTION("SPLIT(A592,"" "")"),32.0)</f>
        <v>32</v>
      </c>
      <c r="C592" s="1">
        <f>IFERROR(__xludf.DUMMYFUNCTION("""COMPUTED_VALUE"""),34.0)</f>
        <v>34</v>
      </c>
      <c r="D592" s="1">
        <f>IFERROR(__xludf.DUMMYFUNCTION("""COMPUTED_VALUE"""),35.0)</f>
        <v>35</v>
      </c>
      <c r="E592" s="1">
        <f>IFERROR(__xludf.DUMMYFUNCTION("""COMPUTED_VALUE"""),38.0)</f>
        <v>38</v>
      </c>
      <c r="F592" s="1">
        <f>IFERROR(__xludf.DUMMYFUNCTION("""COMPUTED_VALUE"""),41.0)</f>
        <v>41</v>
      </c>
      <c r="G592" s="2">
        <f>IFERROR(__xludf.DUMMYFUNCTION("""COMPUTED_VALUE"""),44.0)</f>
        <v>44</v>
      </c>
      <c r="J592" s="1" t="b">
        <f t="array" ref="J592">IF(NOT(H592=""),AND(C592:H592&gt;B592:G592),IF(NOT(G592=""),AND(C592:G592&gt;B592:F592),IF(NOT(F592=""),AND(C592:F592&gt;B592:E592),AND(C592:E592&gt;B592:D592))))</f>
        <v>1</v>
      </c>
      <c r="K592" s="1" t="b">
        <f t="array" ref="K592">IF(NOT(H592=""),AND(C592:H592&lt;B592:G592),IF(NOT(G592=""),AND(C592:G592&lt;B592:F592),IF(NOT(F592=""),AND(C592:F592&lt;B592:E592),AND(C592:E592&lt;B592:D592))))</f>
        <v>0</v>
      </c>
      <c r="L592" s="1" t="b">
        <f t="array" ref="L592">IF(NOT(H592=""),AND(AND(ABS(C592:H592-B592:G592)&gt;0),AND(ABS(C592:H592-B592:G592)&lt;4)),IF(NOT(G592=""),AND(AND(ABS(C592:G592-B592:F592)&gt;0),AND(ABS(C592:G592-B592:F592)&lt;4)),IF(NOT(F592=""),AND(AND(ABS(C592:F592-B592:E592)&gt;0),AND(ABS(C592:F592-B592:E592)&lt;4)),AND(AND(ABS(C592:E592-B592:D592)&gt;0),AND(ABS(C592:E592-B592:D592)&lt;4)))))</f>
        <v>1</v>
      </c>
      <c r="M592" s="1" t="b">
        <f t="shared" si="1"/>
        <v>1</v>
      </c>
    </row>
    <row r="593" ht="15.75" customHeight="1">
      <c r="A593" s="1" t="s">
        <v>602</v>
      </c>
      <c r="B593" s="1">
        <f>IFERROR(__xludf.DUMMYFUNCTION("SPLIT(A593,"" "")"),33.0)</f>
        <v>33</v>
      </c>
      <c r="C593" s="1">
        <f>IFERROR(__xludf.DUMMYFUNCTION("""COMPUTED_VALUE"""),36.0)</f>
        <v>36</v>
      </c>
      <c r="D593" s="1">
        <f>IFERROR(__xludf.DUMMYFUNCTION("""COMPUTED_VALUE"""),39.0)</f>
        <v>39</v>
      </c>
      <c r="E593" s="1">
        <f>IFERROR(__xludf.DUMMYFUNCTION("""COMPUTED_VALUE"""),40.0)</f>
        <v>40</v>
      </c>
      <c r="F593" s="1">
        <f>IFERROR(__xludf.DUMMYFUNCTION("""COMPUTED_VALUE"""),41.0)</f>
        <v>41</v>
      </c>
      <c r="G593" s="2">
        <f>IFERROR(__xludf.DUMMYFUNCTION("""COMPUTED_VALUE"""),43.0)</f>
        <v>43</v>
      </c>
      <c r="J593" s="1" t="b">
        <f t="array" ref="J593">IF(NOT(H593=""),AND(C593:H593&gt;B593:G593),IF(NOT(G593=""),AND(C593:G593&gt;B593:F593),IF(NOT(F593=""),AND(C593:F593&gt;B593:E593),AND(C593:E593&gt;B593:D593))))</f>
        <v>1</v>
      </c>
      <c r="K593" s="1" t="b">
        <f t="array" ref="K593">IF(NOT(H593=""),AND(C593:H593&lt;B593:G593),IF(NOT(G593=""),AND(C593:G593&lt;B593:F593),IF(NOT(F593=""),AND(C593:F593&lt;B593:E593),AND(C593:E593&lt;B593:D593))))</f>
        <v>0</v>
      </c>
      <c r="L593" s="1" t="b">
        <f t="array" ref="L593">IF(NOT(H593=""),AND(AND(ABS(C593:H593-B593:G593)&gt;0),AND(ABS(C593:H593-B593:G593)&lt;4)),IF(NOT(G593=""),AND(AND(ABS(C593:G593-B593:F593)&gt;0),AND(ABS(C593:G593-B593:F593)&lt;4)),IF(NOT(F593=""),AND(AND(ABS(C593:F593-B593:E593)&gt;0),AND(ABS(C593:F593-B593:E593)&lt;4)),AND(AND(ABS(C593:E593-B593:D593)&gt;0),AND(ABS(C593:E593-B593:D593)&lt;4)))))</f>
        <v>1</v>
      </c>
      <c r="M593" s="1" t="b">
        <f t="shared" si="1"/>
        <v>1</v>
      </c>
    </row>
    <row r="594" ht="15.75" customHeight="1">
      <c r="A594" s="1" t="s">
        <v>603</v>
      </c>
      <c r="B594" s="1">
        <f>IFERROR(__xludf.DUMMYFUNCTION("SPLIT(A594,"" "")"),9.0)</f>
        <v>9</v>
      </c>
      <c r="C594" s="1">
        <f>IFERROR(__xludf.DUMMYFUNCTION("""COMPUTED_VALUE"""),12.0)</f>
        <v>12</v>
      </c>
      <c r="D594" s="1">
        <f>IFERROR(__xludf.DUMMYFUNCTION("""COMPUTED_VALUE"""),13.0)</f>
        <v>13</v>
      </c>
      <c r="E594" s="1">
        <f>IFERROR(__xludf.DUMMYFUNCTION("""COMPUTED_VALUE"""),16.0)</f>
        <v>16</v>
      </c>
      <c r="F594" s="1">
        <f>IFERROR(__xludf.DUMMYFUNCTION("""COMPUTED_VALUE"""),19.0)</f>
        <v>19</v>
      </c>
      <c r="G594" s="1">
        <f>IFERROR(__xludf.DUMMYFUNCTION("""COMPUTED_VALUE"""),21.0)</f>
        <v>21</v>
      </c>
      <c r="H594" s="2">
        <f>IFERROR(__xludf.DUMMYFUNCTION("""COMPUTED_VALUE"""),24.0)</f>
        <v>24</v>
      </c>
      <c r="J594" s="1" t="b">
        <f t="array" ref="J594">IF(NOT(H594=""),AND(C594:H594&gt;B594:G594),IF(NOT(G594=""),AND(C594:G594&gt;B594:F594),IF(NOT(F594=""),AND(C594:F594&gt;B594:E594),AND(C594:E594&gt;B594:D594))))</f>
        <v>1</v>
      </c>
      <c r="K594" s="1" t="b">
        <f t="array" ref="K594">IF(NOT(H594=""),AND(C594:H594&lt;B594:G594),IF(NOT(G594=""),AND(C594:G594&lt;B594:F594),IF(NOT(F594=""),AND(C594:F594&lt;B594:E594),AND(C594:E594&lt;B594:D594))))</f>
        <v>0</v>
      </c>
      <c r="L594" s="1" t="b">
        <f t="array" ref="L594">IF(NOT(H594=""),AND(AND(ABS(C594:H594-B594:G594)&gt;0),AND(ABS(C594:H594-B594:G594)&lt;4)),IF(NOT(G594=""),AND(AND(ABS(C594:G594-B594:F594)&gt;0),AND(ABS(C594:G594-B594:F594)&lt;4)),IF(NOT(F594=""),AND(AND(ABS(C594:F594-B594:E594)&gt;0),AND(ABS(C594:F594-B594:E594)&lt;4)),AND(AND(ABS(C594:E594-B594:D594)&gt;0),AND(ABS(C594:E594-B594:D594)&lt;4)))))</f>
        <v>1</v>
      </c>
      <c r="M594" s="1" t="b">
        <f t="shared" si="1"/>
        <v>1</v>
      </c>
    </row>
    <row r="595" ht="15.75" customHeight="1">
      <c r="A595" s="1" t="s">
        <v>604</v>
      </c>
      <c r="B595" s="1">
        <f>IFERROR(__xludf.DUMMYFUNCTION("SPLIT(A595,"" "")"),18.0)</f>
        <v>18</v>
      </c>
      <c r="C595" s="1">
        <f>IFERROR(__xludf.DUMMYFUNCTION("""COMPUTED_VALUE"""),15.0)</f>
        <v>15</v>
      </c>
      <c r="D595" s="1">
        <f>IFERROR(__xludf.DUMMYFUNCTION("""COMPUTED_VALUE"""),12.0)</f>
        <v>12</v>
      </c>
      <c r="E595" s="1">
        <f>IFERROR(__xludf.DUMMYFUNCTION("""COMPUTED_VALUE"""),11.0)</f>
        <v>11</v>
      </c>
      <c r="F595" s="1">
        <f>IFERROR(__xludf.DUMMYFUNCTION("""COMPUTED_VALUE"""),8.0)</f>
        <v>8</v>
      </c>
      <c r="G595" s="2">
        <f>IFERROR(__xludf.DUMMYFUNCTION("""COMPUTED_VALUE"""),5.0)</f>
        <v>5</v>
      </c>
      <c r="J595" s="1" t="b">
        <f t="array" ref="J595">IF(NOT(H595=""),AND(C595:H595&gt;B595:G595),IF(NOT(G595=""),AND(C595:G595&gt;B595:F595),IF(NOT(F595=""),AND(C595:F595&gt;B595:E595),AND(C595:E595&gt;B595:D595))))</f>
        <v>0</v>
      </c>
      <c r="K595" s="1" t="b">
        <f t="array" ref="K595">IF(NOT(H595=""),AND(C595:H595&lt;B595:G595),IF(NOT(G595=""),AND(C595:G595&lt;B595:F595),IF(NOT(F595=""),AND(C595:F595&lt;B595:E595),AND(C595:E595&lt;B595:D595))))</f>
        <v>1</v>
      </c>
      <c r="L595" s="1" t="b">
        <f t="array" ref="L595">IF(NOT(H595=""),AND(AND(ABS(C595:H595-B595:G595)&gt;0),AND(ABS(C595:H595-B595:G595)&lt;4)),IF(NOT(G595=""),AND(AND(ABS(C595:G595-B595:F595)&gt;0),AND(ABS(C595:G595-B595:F595)&lt;4)),IF(NOT(F595=""),AND(AND(ABS(C595:F595-B595:E595)&gt;0),AND(ABS(C595:F595-B595:E595)&lt;4)),AND(AND(ABS(C595:E595-B595:D595)&gt;0),AND(ABS(C595:E595-B595:D595)&lt;4)))))</f>
        <v>1</v>
      </c>
      <c r="M595" s="1" t="b">
        <f t="shared" si="1"/>
        <v>1</v>
      </c>
    </row>
    <row r="596" ht="15.75" customHeight="1">
      <c r="A596" s="1" t="s">
        <v>605</v>
      </c>
      <c r="B596" s="1">
        <f>IFERROR(__xludf.DUMMYFUNCTION("SPLIT(A596,"" "")"),6.0)</f>
        <v>6</v>
      </c>
      <c r="C596" s="1">
        <f>IFERROR(__xludf.DUMMYFUNCTION("""COMPUTED_VALUE"""),7.0)</f>
        <v>7</v>
      </c>
      <c r="D596" s="1">
        <f>IFERROR(__xludf.DUMMYFUNCTION("""COMPUTED_VALUE"""),10.0)</f>
        <v>10</v>
      </c>
      <c r="E596" s="1">
        <f>IFERROR(__xludf.DUMMYFUNCTION("""COMPUTED_VALUE"""),11.0)</f>
        <v>11</v>
      </c>
      <c r="F596" s="1">
        <f>IFERROR(__xludf.DUMMYFUNCTION("""COMPUTED_VALUE"""),12.0)</f>
        <v>12</v>
      </c>
      <c r="G596" s="1">
        <f>IFERROR(__xludf.DUMMYFUNCTION("""COMPUTED_VALUE"""),13.0)</f>
        <v>13</v>
      </c>
      <c r="H596" s="1">
        <f>IFERROR(__xludf.DUMMYFUNCTION("""COMPUTED_VALUE"""),16.0)</f>
        <v>16</v>
      </c>
      <c r="I596" s="1">
        <f>IFERROR(__xludf.DUMMYFUNCTION("""COMPUTED_VALUE"""),18.0)</f>
        <v>18</v>
      </c>
      <c r="J596" s="1" t="b">
        <f t="array" ref="J596">IF(NOT(H596=""),AND(C596:H596&gt;B596:G596),IF(NOT(G596=""),AND(C596:G596&gt;B596:F596),IF(NOT(F596=""),AND(C596:F596&gt;B596:E596),AND(C596:E596&gt;B596:D596))))</f>
        <v>1</v>
      </c>
      <c r="K596" s="1" t="b">
        <f t="array" ref="K596">IF(NOT(H596=""),AND(C596:H596&lt;B596:G596),IF(NOT(G596=""),AND(C596:G596&lt;B596:F596),IF(NOT(F596=""),AND(C596:F596&lt;B596:E596),AND(C596:E596&lt;B596:D596))))</f>
        <v>0</v>
      </c>
      <c r="L596" s="1" t="b">
        <f t="array" ref="L596">IF(NOT(H596=""),AND(AND(ABS(C596:H596-B596:G596)&gt;0),AND(ABS(C596:H596-B596:G596)&lt;4)),IF(NOT(G596=""),AND(AND(ABS(C596:G596-B596:F596)&gt;0),AND(ABS(C596:G596-B596:F596)&lt;4)),IF(NOT(F596=""),AND(AND(ABS(C596:F596-B596:E596)&gt;0),AND(ABS(C596:F596-B596:E596)&lt;4)),AND(AND(ABS(C596:E596-B596:D596)&gt;0),AND(ABS(C596:E596-B596:D596)&lt;4)))))</f>
        <v>1</v>
      </c>
      <c r="M596" s="1" t="b">
        <f t="shared" si="1"/>
        <v>1</v>
      </c>
    </row>
    <row r="597" ht="15.75" customHeight="1">
      <c r="A597" s="1" t="s">
        <v>606</v>
      </c>
      <c r="B597" s="1">
        <f>IFERROR(__xludf.DUMMYFUNCTION("SPLIT(A597,"" "")"),20.0)</f>
        <v>20</v>
      </c>
      <c r="C597" s="1">
        <f>IFERROR(__xludf.DUMMYFUNCTION("""COMPUTED_VALUE"""),18.0)</f>
        <v>18</v>
      </c>
      <c r="D597" s="1">
        <f>IFERROR(__xludf.DUMMYFUNCTION("""COMPUTED_VALUE"""),17.0)</f>
        <v>17</v>
      </c>
      <c r="E597" s="1">
        <f>IFERROR(__xludf.DUMMYFUNCTION("""COMPUTED_VALUE"""),14.0)</f>
        <v>14</v>
      </c>
      <c r="F597" s="1">
        <f>IFERROR(__xludf.DUMMYFUNCTION("""COMPUTED_VALUE"""),13.0)</f>
        <v>13</v>
      </c>
      <c r="G597" s="2">
        <f>IFERROR(__xludf.DUMMYFUNCTION("""COMPUTED_VALUE"""),11.0)</f>
        <v>11</v>
      </c>
      <c r="J597" s="1" t="b">
        <f t="array" ref="J597">IF(NOT(H597=""),AND(C597:H597&gt;B597:G597),IF(NOT(G597=""),AND(C597:G597&gt;B597:F597),IF(NOT(F597=""),AND(C597:F597&gt;B597:E597),AND(C597:E597&gt;B597:D597))))</f>
        <v>0</v>
      </c>
      <c r="K597" s="1" t="b">
        <f t="array" ref="K597">IF(NOT(H597=""),AND(C597:H597&lt;B597:G597),IF(NOT(G597=""),AND(C597:G597&lt;B597:F597),IF(NOT(F597=""),AND(C597:F597&lt;B597:E597),AND(C597:E597&lt;B597:D597))))</f>
        <v>1</v>
      </c>
      <c r="L597" s="1" t="b">
        <f t="array" ref="L597">IF(NOT(H597=""),AND(AND(ABS(C597:H597-B597:G597)&gt;0),AND(ABS(C597:H597-B597:G597)&lt;4)),IF(NOT(G597=""),AND(AND(ABS(C597:G597-B597:F597)&gt;0),AND(ABS(C597:G597-B597:F597)&lt;4)),IF(NOT(F597=""),AND(AND(ABS(C597:F597-B597:E597)&gt;0),AND(ABS(C597:F597-B597:E597)&lt;4)),AND(AND(ABS(C597:E597-B597:D597)&gt;0),AND(ABS(C597:E597-B597:D597)&lt;4)))))</f>
        <v>1</v>
      </c>
      <c r="M597" s="1" t="b">
        <f t="shared" si="1"/>
        <v>1</v>
      </c>
    </row>
    <row r="598" ht="15.75" customHeight="1">
      <c r="A598" s="1" t="s">
        <v>607</v>
      </c>
      <c r="B598" s="1">
        <f>IFERROR(__xludf.DUMMYFUNCTION("SPLIT(A598,"" "")"),22.0)</f>
        <v>22</v>
      </c>
      <c r="C598" s="1">
        <f>IFERROR(__xludf.DUMMYFUNCTION("""COMPUTED_VALUE"""),19.0)</f>
        <v>19</v>
      </c>
      <c r="D598" s="1">
        <f>IFERROR(__xludf.DUMMYFUNCTION("""COMPUTED_VALUE"""),16.0)</f>
        <v>16</v>
      </c>
      <c r="E598" s="1">
        <f>IFERROR(__xludf.DUMMYFUNCTION("""COMPUTED_VALUE"""),14.0)</f>
        <v>14</v>
      </c>
      <c r="F598" s="1">
        <f>IFERROR(__xludf.DUMMYFUNCTION("""COMPUTED_VALUE"""),11.0)</f>
        <v>11</v>
      </c>
      <c r="G598" s="1">
        <f>IFERROR(__xludf.DUMMYFUNCTION("""COMPUTED_VALUE"""),8.0)</f>
        <v>8</v>
      </c>
      <c r="H598" s="1">
        <f>IFERROR(__xludf.DUMMYFUNCTION("""COMPUTED_VALUE"""),5.0)</f>
        <v>5</v>
      </c>
      <c r="I598" s="1">
        <f>IFERROR(__xludf.DUMMYFUNCTION("""COMPUTED_VALUE"""),2.0)</f>
        <v>2</v>
      </c>
      <c r="J598" s="1" t="b">
        <f t="array" ref="J598">IF(NOT(H598=""),AND(C598:H598&gt;B598:G598),IF(NOT(G598=""),AND(C598:G598&gt;B598:F598),IF(NOT(F598=""),AND(C598:F598&gt;B598:E598),AND(C598:E598&gt;B598:D598))))</f>
        <v>0</v>
      </c>
      <c r="K598" s="1" t="b">
        <f t="array" ref="K598">IF(NOT(H598=""),AND(C598:H598&lt;B598:G598),IF(NOT(G598=""),AND(C598:G598&lt;B598:F598),IF(NOT(F598=""),AND(C598:F598&lt;B598:E598),AND(C598:E598&lt;B598:D598))))</f>
        <v>1</v>
      </c>
      <c r="L598" s="1" t="b">
        <f t="array" ref="L598">IF(NOT(H598=""),AND(AND(ABS(C598:H598-B598:G598)&gt;0),AND(ABS(C598:H598-B598:G598)&lt;4)),IF(NOT(G598=""),AND(AND(ABS(C598:G598-B598:F598)&gt;0),AND(ABS(C598:G598-B598:F598)&lt;4)),IF(NOT(F598=""),AND(AND(ABS(C598:F598-B598:E598)&gt;0),AND(ABS(C598:F598-B598:E598)&lt;4)),AND(AND(ABS(C598:E598-B598:D598)&gt;0),AND(ABS(C598:E598-B598:D598)&lt;4)))))</f>
        <v>1</v>
      </c>
      <c r="M598" s="1" t="b">
        <f t="shared" si="1"/>
        <v>1</v>
      </c>
    </row>
    <row r="599" ht="15.75" customHeight="1">
      <c r="A599" s="1" t="s">
        <v>608</v>
      </c>
      <c r="B599" s="1">
        <f>IFERROR(__xludf.DUMMYFUNCTION("SPLIT(A599,"" "")"),47.0)</f>
        <v>47</v>
      </c>
      <c r="C599" s="1">
        <f>IFERROR(__xludf.DUMMYFUNCTION("""COMPUTED_VALUE"""),46.0)</f>
        <v>46</v>
      </c>
      <c r="D599" s="1">
        <f>IFERROR(__xludf.DUMMYFUNCTION("""COMPUTED_VALUE"""),43.0)</f>
        <v>43</v>
      </c>
      <c r="E599" s="1">
        <f>IFERROR(__xludf.DUMMYFUNCTION("""COMPUTED_VALUE"""),41.0)</f>
        <v>41</v>
      </c>
      <c r="F599" s="1">
        <f>IFERROR(__xludf.DUMMYFUNCTION("""COMPUTED_VALUE"""),38.0)</f>
        <v>38</v>
      </c>
      <c r="G599" s="2">
        <f>IFERROR(__xludf.DUMMYFUNCTION("""COMPUTED_VALUE"""),36.0)</f>
        <v>36</v>
      </c>
      <c r="J599" s="1" t="b">
        <f t="array" ref="J599">IF(NOT(H599=""),AND(C599:H599&gt;B599:G599),IF(NOT(G599=""),AND(C599:G599&gt;B599:F599),IF(NOT(F599=""),AND(C599:F599&gt;B599:E599),AND(C599:E599&gt;B599:D599))))</f>
        <v>0</v>
      </c>
      <c r="K599" s="1" t="b">
        <f t="array" ref="K599">IF(NOT(H599=""),AND(C599:H599&lt;B599:G599),IF(NOT(G599=""),AND(C599:G599&lt;B599:F599),IF(NOT(F599=""),AND(C599:F599&lt;B599:E599),AND(C599:E599&lt;B599:D599))))</f>
        <v>1</v>
      </c>
      <c r="L599" s="1" t="b">
        <f t="array" ref="L599">IF(NOT(H599=""),AND(AND(ABS(C599:H599-B599:G599)&gt;0),AND(ABS(C599:H599-B599:G599)&lt;4)),IF(NOT(G599=""),AND(AND(ABS(C599:G599-B599:F599)&gt;0),AND(ABS(C599:G599-B599:F599)&lt;4)),IF(NOT(F599=""),AND(AND(ABS(C599:F599-B599:E599)&gt;0),AND(ABS(C599:F599-B599:E599)&lt;4)),AND(AND(ABS(C599:E599-B599:D599)&gt;0),AND(ABS(C599:E599-B599:D599)&lt;4)))))</f>
        <v>1</v>
      </c>
      <c r="M599" s="1" t="b">
        <f t="shared" si="1"/>
        <v>1</v>
      </c>
    </row>
    <row r="600" ht="15.75" customHeight="1">
      <c r="A600" s="1" t="s">
        <v>609</v>
      </c>
      <c r="B600" s="1">
        <f>IFERROR(__xludf.DUMMYFUNCTION("SPLIT(A600,"" "")"),77.0)</f>
        <v>77</v>
      </c>
      <c r="C600" s="1">
        <f>IFERROR(__xludf.DUMMYFUNCTION("""COMPUTED_VALUE"""),74.0)</f>
        <v>74</v>
      </c>
      <c r="D600" s="1">
        <f>IFERROR(__xludf.DUMMYFUNCTION("""COMPUTED_VALUE"""),72.0)</f>
        <v>72</v>
      </c>
      <c r="E600" s="1">
        <f>IFERROR(__xludf.DUMMYFUNCTION("""COMPUTED_VALUE"""),71.0)</f>
        <v>71</v>
      </c>
      <c r="F600" s="1">
        <f>IFERROR(__xludf.DUMMYFUNCTION("""COMPUTED_VALUE"""),69.0)</f>
        <v>69</v>
      </c>
      <c r="G600" s="2">
        <f>IFERROR(__xludf.DUMMYFUNCTION("""COMPUTED_VALUE"""),67.0)</f>
        <v>67</v>
      </c>
      <c r="J600" s="1" t="b">
        <f t="array" ref="J600">IF(NOT(H600=""),AND(C600:H600&gt;B600:G600),IF(NOT(G600=""),AND(C600:G600&gt;B600:F600),IF(NOT(F600=""),AND(C600:F600&gt;B600:E600),AND(C600:E600&gt;B600:D600))))</f>
        <v>0</v>
      </c>
      <c r="K600" s="1" t="b">
        <f t="array" ref="K600">IF(NOT(H600=""),AND(C600:H600&lt;B600:G600),IF(NOT(G600=""),AND(C600:G600&lt;B600:F600),IF(NOT(F600=""),AND(C600:F600&lt;B600:E600),AND(C600:E600&lt;B600:D600))))</f>
        <v>1</v>
      </c>
      <c r="L600" s="1" t="b">
        <f t="array" ref="L600">IF(NOT(H600=""),AND(AND(ABS(C600:H600-B600:G600)&gt;0),AND(ABS(C600:H600-B600:G600)&lt;4)),IF(NOT(G600=""),AND(AND(ABS(C600:G600-B600:F600)&gt;0),AND(ABS(C600:G600-B600:F600)&lt;4)),IF(NOT(F600=""),AND(AND(ABS(C600:F600-B600:E600)&gt;0),AND(ABS(C600:F600-B600:E600)&lt;4)),AND(AND(ABS(C600:E600-B600:D600)&gt;0),AND(ABS(C600:E600-B600:D600)&lt;4)))))</f>
        <v>1</v>
      </c>
      <c r="M600" s="1" t="b">
        <f t="shared" si="1"/>
        <v>1</v>
      </c>
    </row>
    <row r="601" ht="15.75" customHeight="1">
      <c r="A601" s="1" t="s">
        <v>610</v>
      </c>
      <c r="B601" s="1">
        <f>IFERROR(__xludf.DUMMYFUNCTION("SPLIT(A601,"" "")"),40.0)</f>
        <v>40</v>
      </c>
      <c r="C601" s="1">
        <f>IFERROR(__xludf.DUMMYFUNCTION("""COMPUTED_VALUE"""),38.0)</f>
        <v>38</v>
      </c>
      <c r="D601" s="1">
        <f>IFERROR(__xludf.DUMMYFUNCTION("""COMPUTED_VALUE"""),36.0)</f>
        <v>36</v>
      </c>
      <c r="E601" s="1">
        <f>IFERROR(__xludf.DUMMYFUNCTION("""COMPUTED_VALUE"""),35.0)</f>
        <v>35</v>
      </c>
      <c r="F601" s="1">
        <f>IFERROR(__xludf.DUMMYFUNCTION("""COMPUTED_VALUE"""),34.0)</f>
        <v>34</v>
      </c>
      <c r="G601" s="2">
        <f>IFERROR(__xludf.DUMMYFUNCTION("""COMPUTED_VALUE"""),32.0)</f>
        <v>32</v>
      </c>
      <c r="J601" s="1" t="b">
        <f t="array" ref="J601">IF(NOT(H601=""),AND(C601:H601&gt;B601:G601),IF(NOT(G601=""),AND(C601:G601&gt;B601:F601),IF(NOT(F601=""),AND(C601:F601&gt;B601:E601),AND(C601:E601&gt;B601:D601))))</f>
        <v>0</v>
      </c>
      <c r="K601" s="1" t="b">
        <f t="array" ref="K601">IF(NOT(H601=""),AND(C601:H601&lt;B601:G601),IF(NOT(G601=""),AND(C601:G601&lt;B601:F601),IF(NOT(F601=""),AND(C601:F601&lt;B601:E601),AND(C601:E601&lt;B601:D601))))</f>
        <v>1</v>
      </c>
      <c r="L601" s="1" t="b">
        <f t="array" ref="L601">IF(NOT(H601=""),AND(AND(ABS(C601:H601-B601:G601)&gt;0),AND(ABS(C601:H601-B601:G601)&lt;4)),IF(NOT(G601=""),AND(AND(ABS(C601:G601-B601:F601)&gt;0),AND(ABS(C601:G601-B601:F601)&lt;4)),IF(NOT(F601=""),AND(AND(ABS(C601:F601-B601:E601)&gt;0),AND(ABS(C601:F601-B601:E601)&lt;4)),AND(AND(ABS(C601:E601-B601:D601)&gt;0),AND(ABS(C601:E601-B601:D601)&lt;4)))))</f>
        <v>1</v>
      </c>
      <c r="M601" s="1" t="b">
        <f t="shared" si="1"/>
        <v>1</v>
      </c>
    </row>
    <row r="602" ht="15.75" customHeight="1">
      <c r="A602" s="1" t="s">
        <v>611</v>
      </c>
      <c r="B602" s="1">
        <f>IFERROR(__xludf.DUMMYFUNCTION("SPLIT(A602,"" "")"),15.0)</f>
        <v>15</v>
      </c>
      <c r="C602" s="1">
        <f>IFERROR(__xludf.DUMMYFUNCTION("""COMPUTED_VALUE"""),18.0)</f>
        <v>18</v>
      </c>
      <c r="D602" s="1">
        <f>IFERROR(__xludf.DUMMYFUNCTION("""COMPUTED_VALUE"""),21.0)</f>
        <v>21</v>
      </c>
      <c r="E602" s="1">
        <f>IFERROR(__xludf.DUMMYFUNCTION("""COMPUTED_VALUE"""),24.0)</f>
        <v>24</v>
      </c>
      <c r="F602" s="1">
        <f>IFERROR(__xludf.DUMMYFUNCTION("""COMPUTED_VALUE"""),27.0)</f>
        <v>27</v>
      </c>
      <c r="G602" s="1">
        <f>IFERROR(__xludf.DUMMYFUNCTION("""COMPUTED_VALUE"""),29.0)</f>
        <v>29</v>
      </c>
      <c r="H602" s="1">
        <f>IFERROR(__xludf.DUMMYFUNCTION("""COMPUTED_VALUE"""),31.0)</f>
        <v>31</v>
      </c>
      <c r="I602" s="1">
        <f>IFERROR(__xludf.DUMMYFUNCTION("""COMPUTED_VALUE"""),34.0)</f>
        <v>34</v>
      </c>
      <c r="J602" s="1" t="b">
        <f t="array" ref="J602">IF(NOT(H602=""),AND(C602:H602&gt;B602:G602),IF(NOT(G602=""),AND(C602:G602&gt;B602:F602),IF(NOT(F602=""),AND(C602:F602&gt;B602:E602),AND(C602:E602&gt;B602:D602))))</f>
        <v>1</v>
      </c>
      <c r="K602" s="1" t="b">
        <f t="array" ref="K602">IF(NOT(H602=""),AND(C602:H602&lt;B602:G602),IF(NOT(G602=""),AND(C602:G602&lt;B602:F602),IF(NOT(F602=""),AND(C602:F602&lt;B602:E602),AND(C602:E602&lt;B602:D602))))</f>
        <v>0</v>
      </c>
      <c r="L602" s="1" t="b">
        <f t="array" ref="L602">IF(NOT(H602=""),AND(AND(ABS(C602:H602-B602:G602)&gt;0),AND(ABS(C602:H602-B602:G602)&lt;4)),IF(NOT(G602=""),AND(AND(ABS(C602:G602-B602:F602)&gt;0),AND(ABS(C602:G602-B602:F602)&lt;4)),IF(NOT(F602=""),AND(AND(ABS(C602:F602-B602:E602)&gt;0),AND(ABS(C602:F602-B602:E602)&lt;4)),AND(AND(ABS(C602:E602-B602:D602)&gt;0),AND(ABS(C602:E602-B602:D602)&lt;4)))))</f>
        <v>1</v>
      </c>
      <c r="M602" s="1" t="b">
        <f t="shared" si="1"/>
        <v>1</v>
      </c>
    </row>
    <row r="603" ht="15.75" customHeight="1">
      <c r="A603" s="1" t="s">
        <v>612</v>
      </c>
      <c r="B603" s="1">
        <f>IFERROR(__xludf.DUMMYFUNCTION("SPLIT(A603,"" "")"),98.0)</f>
        <v>98</v>
      </c>
      <c r="C603" s="1">
        <f>IFERROR(__xludf.DUMMYFUNCTION("""COMPUTED_VALUE"""),97.0)</f>
        <v>97</v>
      </c>
      <c r="D603" s="1">
        <f>IFERROR(__xludf.DUMMYFUNCTION("""COMPUTED_VALUE"""),96.0)</f>
        <v>96</v>
      </c>
      <c r="E603" s="1">
        <f>IFERROR(__xludf.DUMMYFUNCTION("""COMPUTED_VALUE"""),93.0)</f>
        <v>93</v>
      </c>
      <c r="F603" s="2">
        <f>IFERROR(__xludf.DUMMYFUNCTION("""COMPUTED_VALUE"""),90.0)</f>
        <v>90</v>
      </c>
      <c r="J603" s="1" t="b">
        <f t="array" ref="J603">IF(NOT(H603=""),AND(C603:H603&gt;B603:G603),IF(NOT(G603=""),AND(C603:G603&gt;B603:F603),IF(NOT(F603=""),AND(C603:F603&gt;B603:E603),AND(C603:E603&gt;B603:D603))))</f>
        <v>0</v>
      </c>
      <c r="K603" s="1" t="b">
        <f t="array" ref="K603">IF(NOT(H603=""),AND(C603:H603&lt;B603:G603),IF(NOT(G603=""),AND(C603:G603&lt;B603:F603),IF(NOT(F603=""),AND(C603:F603&lt;B603:E603),AND(C603:E603&lt;B603:D603))))</f>
        <v>1</v>
      </c>
      <c r="L603" s="1" t="b">
        <f t="array" ref="L603">IF(NOT(H603=""),AND(AND(ABS(C603:H603-B603:G603)&gt;0),AND(ABS(C603:H603-B603:G603)&lt;4)),IF(NOT(G603=""),AND(AND(ABS(C603:G603-B603:F603)&gt;0),AND(ABS(C603:G603-B603:F603)&lt;4)),IF(NOT(F603=""),AND(AND(ABS(C603:F603-B603:E603)&gt;0),AND(ABS(C603:F603-B603:E603)&lt;4)),AND(AND(ABS(C603:E603-B603:D603)&gt;0),AND(ABS(C603:E603-B603:D603)&lt;4)))))</f>
        <v>1</v>
      </c>
      <c r="M603" s="1" t="b">
        <f t="shared" si="1"/>
        <v>1</v>
      </c>
    </row>
    <row r="604" ht="15.75" customHeight="1">
      <c r="A604" s="1" t="s">
        <v>613</v>
      </c>
      <c r="B604" s="1">
        <f>IFERROR(__xludf.DUMMYFUNCTION("SPLIT(A604,"" "")"),68.0)</f>
        <v>68</v>
      </c>
      <c r="C604" s="1">
        <f>IFERROR(__xludf.DUMMYFUNCTION("""COMPUTED_VALUE"""),67.0)</f>
        <v>67</v>
      </c>
      <c r="D604" s="1">
        <f>IFERROR(__xludf.DUMMYFUNCTION("""COMPUTED_VALUE"""),65.0)</f>
        <v>65</v>
      </c>
      <c r="E604" s="1">
        <f>IFERROR(__xludf.DUMMYFUNCTION("""COMPUTED_VALUE"""),63.0)</f>
        <v>63</v>
      </c>
      <c r="F604" s="1">
        <f>IFERROR(__xludf.DUMMYFUNCTION("""COMPUTED_VALUE"""),62.0)</f>
        <v>62</v>
      </c>
      <c r="G604" s="2">
        <f>IFERROR(__xludf.DUMMYFUNCTION("""COMPUTED_VALUE"""),61.0)</f>
        <v>61</v>
      </c>
      <c r="J604" s="1" t="b">
        <f t="array" ref="J604">IF(NOT(H604=""),AND(C604:H604&gt;B604:G604),IF(NOT(G604=""),AND(C604:G604&gt;B604:F604),IF(NOT(F604=""),AND(C604:F604&gt;B604:E604),AND(C604:E604&gt;B604:D604))))</f>
        <v>0</v>
      </c>
      <c r="K604" s="1" t="b">
        <f t="array" ref="K604">IF(NOT(H604=""),AND(C604:H604&lt;B604:G604),IF(NOT(G604=""),AND(C604:G604&lt;B604:F604),IF(NOT(F604=""),AND(C604:F604&lt;B604:E604),AND(C604:E604&lt;B604:D604))))</f>
        <v>1</v>
      </c>
      <c r="L604" s="1" t="b">
        <f t="array" ref="L604">IF(NOT(H604=""),AND(AND(ABS(C604:H604-B604:G604)&gt;0),AND(ABS(C604:H604-B604:G604)&lt;4)),IF(NOT(G604=""),AND(AND(ABS(C604:G604-B604:F604)&gt;0),AND(ABS(C604:G604-B604:F604)&lt;4)),IF(NOT(F604=""),AND(AND(ABS(C604:F604-B604:E604)&gt;0),AND(ABS(C604:F604-B604:E604)&lt;4)),AND(AND(ABS(C604:E604-B604:D604)&gt;0),AND(ABS(C604:E604-B604:D604)&lt;4)))))</f>
        <v>1</v>
      </c>
      <c r="M604" s="1" t="b">
        <f t="shared" si="1"/>
        <v>1</v>
      </c>
    </row>
    <row r="605" ht="15.75" customHeight="1">
      <c r="A605" s="1" t="s">
        <v>614</v>
      </c>
      <c r="B605" s="1">
        <f>IFERROR(__xludf.DUMMYFUNCTION("SPLIT(A605,"" "")"),48.0)</f>
        <v>48</v>
      </c>
      <c r="C605" s="1">
        <f>IFERROR(__xludf.DUMMYFUNCTION("""COMPUTED_VALUE"""),51.0)</f>
        <v>51</v>
      </c>
      <c r="D605" s="1">
        <f>IFERROR(__xludf.DUMMYFUNCTION("""COMPUTED_VALUE"""),53.0)</f>
        <v>53</v>
      </c>
      <c r="E605" s="1">
        <f>IFERROR(__xludf.DUMMYFUNCTION("""COMPUTED_VALUE"""),55.0)</f>
        <v>55</v>
      </c>
      <c r="F605" s="2">
        <f>IFERROR(__xludf.DUMMYFUNCTION("""COMPUTED_VALUE"""),58.0)</f>
        <v>58</v>
      </c>
      <c r="J605" s="1" t="b">
        <f t="array" ref="J605">IF(NOT(H605=""),AND(C605:H605&gt;B605:G605),IF(NOT(G605=""),AND(C605:G605&gt;B605:F605),IF(NOT(F605=""),AND(C605:F605&gt;B605:E605),AND(C605:E605&gt;B605:D605))))</f>
        <v>1</v>
      </c>
      <c r="K605" s="1" t="b">
        <f t="array" ref="K605">IF(NOT(H605=""),AND(C605:H605&lt;B605:G605),IF(NOT(G605=""),AND(C605:G605&lt;B605:F605),IF(NOT(F605=""),AND(C605:F605&lt;B605:E605),AND(C605:E605&lt;B605:D605))))</f>
        <v>0</v>
      </c>
      <c r="L605" s="1" t="b">
        <f t="array" ref="L605">IF(NOT(H605=""),AND(AND(ABS(C605:H605-B605:G605)&gt;0),AND(ABS(C605:H605-B605:G605)&lt;4)),IF(NOT(G605=""),AND(AND(ABS(C605:G605-B605:F605)&gt;0),AND(ABS(C605:G605-B605:F605)&lt;4)),IF(NOT(F605=""),AND(AND(ABS(C605:F605-B605:E605)&gt;0),AND(ABS(C605:F605-B605:E605)&lt;4)),AND(AND(ABS(C605:E605-B605:D605)&gt;0),AND(ABS(C605:E605-B605:D605)&lt;4)))))</f>
        <v>1</v>
      </c>
      <c r="M605" s="1" t="b">
        <f t="shared" si="1"/>
        <v>1</v>
      </c>
    </row>
    <row r="606" ht="15.75" customHeight="1">
      <c r="A606" s="1" t="s">
        <v>615</v>
      </c>
      <c r="B606" s="1">
        <f>IFERROR(__xludf.DUMMYFUNCTION("SPLIT(A606,"" "")"),64.0)</f>
        <v>64</v>
      </c>
      <c r="C606" s="1">
        <f>IFERROR(__xludf.DUMMYFUNCTION("""COMPUTED_VALUE"""),67.0)</f>
        <v>67</v>
      </c>
      <c r="D606" s="1">
        <f>IFERROR(__xludf.DUMMYFUNCTION("""COMPUTED_VALUE"""),69.0)</f>
        <v>69</v>
      </c>
      <c r="E606" s="1">
        <f>IFERROR(__xludf.DUMMYFUNCTION("""COMPUTED_VALUE"""),71.0)</f>
        <v>71</v>
      </c>
      <c r="F606" s="1">
        <f>IFERROR(__xludf.DUMMYFUNCTION("""COMPUTED_VALUE"""),73.0)</f>
        <v>73</v>
      </c>
      <c r="G606" s="1">
        <f>IFERROR(__xludf.DUMMYFUNCTION("""COMPUTED_VALUE"""),75.0)</f>
        <v>75</v>
      </c>
      <c r="H606" s="2">
        <f>IFERROR(__xludf.DUMMYFUNCTION("""COMPUTED_VALUE"""),78.0)</f>
        <v>78</v>
      </c>
      <c r="J606" s="1" t="b">
        <f t="array" ref="J606">IF(NOT(H606=""),AND(C606:H606&gt;B606:G606),IF(NOT(G606=""),AND(C606:G606&gt;B606:F606),IF(NOT(F606=""),AND(C606:F606&gt;B606:E606),AND(C606:E606&gt;B606:D606))))</f>
        <v>1</v>
      </c>
      <c r="K606" s="1" t="b">
        <f t="array" ref="K606">IF(NOT(H606=""),AND(C606:H606&lt;B606:G606),IF(NOT(G606=""),AND(C606:G606&lt;B606:F606),IF(NOT(F606=""),AND(C606:F606&lt;B606:E606),AND(C606:E606&lt;B606:D606))))</f>
        <v>0</v>
      </c>
      <c r="L606" s="1" t="b">
        <f t="array" ref="L606">IF(NOT(H606=""),AND(AND(ABS(C606:H606-B606:G606)&gt;0),AND(ABS(C606:H606-B606:G606)&lt;4)),IF(NOT(G606=""),AND(AND(ABS(C606:G606-B606:F606)&gt;0),AND(ABS(C606:G606-B606:F606)&lt;4)),IF(NOT(F606=""),AND(AND(ABS(C606:F606-B606:E606)&gt;0),AND(ABS(C606:F606-B606:E606)&lt;4)),AND(AND(ABS(C606:E606-B606:D606)&gt;0),AND(ABS(C606:E606-B606:D606)&lt;4)))))</f>
        <v>1</v>
      </c>
      <c r="M606" s="1" t="b">
        <f t="shared" si="1"/>
        <v>1</v>
      </c>
    </row>
    <row r="607" ht="15.75" customHeight="1">
      <c r="A607" s="1" t="s">
        <v>616</v>
      </c>
      <c r="B607" s="1">
        <f>IFERROR(__xludf.DUMMYFUNCTION("SPLIT(A607,"" "")"),3.0)</f>
        <v>3</v>
      </c>
      <c r="C607" s="1">
        <f>IFERROR(__xludf.DUMMYFUNCTION("""COMPUTED_VALUE"""),4.0)</f>
        <v>4</v>
      </c>
      <c r="D607" s="1">
        <f>IFERROR(__xludf.DUMMYFUNCTION("""COMPUTED_VALUE"""),5.0)</f>
        <v>5</v>
      </c>
      <c r="E607" s="1">
        <f>IFERROR(__xludf.DUMMYFUNCTION("""COMPUTED_VALUE"""),7.0)</f>
        <v>7</v>
      </c>
      <c r="F607" s="1">
        <f>IFERROR(__xludf.DUMMYFUNCTION("""COMPUTED_VALUE"""),10.0)</f>
        <v>10</v>
      </c>
      <c r="G607" s="2">
        <f>IFERROR(__xludf.DUMMYFUNCTION("""COMPUTED_VALUE"""),11.0)</f>
        <v>11</v>
      </c>
      <c r="J607" s="1" t="b">
        <f t="array" ref="J607">IF(NOT(H607=""),AND(C607:H607&gt;B607:G607),IF(NOT(G607=""),AND(C607:G607&gt;B607:F607),IF(NOT(F607=""),AND(C607:F607&gt;B607:E607),AND(C607:E607&gt;B607:D607))))</f>
        <v>1</v>
      </c>
      <c r="K607" s="1" t="b">
        <f t="array" ref="K607">IF(NOT(H607=""),AND(C607:H607&lt;B607:G607),IF(NOT(G607=""),AND(C607:G607&lt;B607:F607),IF(NOT(F607=""),AND(C607:F607&lt;B607:E607),AND(C607:E607&lt;B607:D607))))</f>
        <v>0</v>
      </c>
      <c r="L607" s="1" t="b">
        <f t="array" ref="L607">IF(NOT(H607=""),AND(AND(ABS(C607:H607-B607:G607)&gt;0),AND(ABS(C607:H607-B607:G607)&lt;4)),IF(NOT(G607=""),AND(AND(ABS(C607:G607-B607:F607)&gt;0),AND(ABS(C607:G607-B607:F607)&lt;4)),IF(NOT(F607=""),AND(AND(ABS(C607:F607-B607:E607)&gt;0),AND(ABS(C607:F607-B607:E607)&lt;4)),AND(AND(ABS(C607:E607-B607:D607)&gt;0),AND(ABS(C607:E607-B607:D607)&lt;4)))))</f>
        <v>1</v>
      </c>
      <c r="M607" s="1" t="b">
        <f t="shared" si="1"/>
        <v>1</v>
      </c>
    </row>
    <row r="608" ht="15.75" customHeight="1">
      <c r="A608" s="1" t="s">
        <v>617</v>
      </c>
      <c r="B608" s="1">
        <f>IFERROR(__xludf.DUMMYFUNCTION("SPLIT(A608,"" "")"),21.0)</f>
        <v>21</v>
      </c>
      <c r="C608" s="1">
        <f>IFERROR(__xludf.DUMMYFUNCTION("""COMPUTED_VALUE"""),22.0)</f>
        <v>22</v>
      </c>
      <c r="D608" s="1">
        <f>IFERROR(__xludf.DUMMYFUNCTION("""COMPUTED_VALUE"""),24.0)</f>
        <v>24</v>
      </c>
      <c r="E608" s="1">
        <f>IFERROR(__xludf.DUMMYFUNCTION("""COMPUTED_VALUE"""),27.0)</f>
        <v>27</v>
      </c>
      <c r="F608" s="1">
        <f>IFERROR(__xludf.DUMMYFUNCTION("""COMPUTED_VALUE"""),29.0)</f>
        <v>29</v>
      </c>
      <c r="G608" s="1">
        <f>IFERROR(__xludf.DUMMYFUNCTION("""COMPUTED_VALUE"""),30.0)</f>
        <v>30</v>
      </c>
      <c r="H608" s="1">
        <f>IFERROR(__xludf.DUMMYFUNCTION("""COMPUTED_VALUE"""),32.0)</f>
        <v>32</v>
      </c>
      <c r="I608" s="1">
        <f>IFERROR(__xludf.DUMMYFUNCTION("""COMPUTED_VALUE"""),34.0)</f>
        <v>34</v>
      </c>
      <c r="J608" s="1" t="b">
        <f t="array" ref="J608">IF(NOT(H608=""),AND(C608:H608&gt;B608:G608),IF(NOT(G608=""),AND(C608:G608&gt;B608:F608),IF(NOT(F608=""),AND(C608:F608&gt;B608:E608),AND(C608:E608&gt;B608:D608))))</f>
        <v>1</v>
      </c>
      <c r="K608" s="1" t="b">
        <f t="array" ref="K608">IF(NOT(H608=""),AND(C608:H608&lt;B608:G608),IF(NOT(G608=""),AND(C608:G608&lt;B608:F608),IF(NOT(F608=""),AND(C608:F608&lt;B608:E608),AND(C608:E608&lt;B608:D608))))</f>
        <v>0</v>
      </c>
      <c r="L608" s="1" t="b">
        <f t="array" ref="L608">IF(NOT(H608=""),AND(AND(ABS(C608:H608-B608:G608)&gt;0),AND(ABS(C608:H608-B608:G608)&lt;4)),IF(NOT(G608=""),AND(AND(ABS(C608:G608-B608:F608)&gt;0),AND(ABS(C608:G608-B608:F608)&lt;4)),IF(NOT(F608=""),AND(AND(ABS(C608:F608-B608:E608)&gt;0),AND(ABS(C608:F608-B608:E608)&lt;4)),AND(AND(ABS(C608:E608-B608:D608)&gt;0),AND(ABS(C608:E608-B608:D608)&lt;4)))))</f>
        <v>1</v>
      </c>
      <c r="M608" s="1" t="b">
        <f t="shared" si="1"/>
        <v>1</v>
      </c>
    </row>
    <row r="609" ht="15.75" customHeight="1">
      <c r="A609" s="1" t="s">
        <v>618</v>
      </c>
      <c r="B609" s="1">
        <f>IFERROR(__xludf.DUMMYFUNCTION("SPLIT(A609,"" "")"),56.0)</f>
        <v>56</v>
      </c>
      <c r="C609" s="1">
        <f>IFERROR(__xludf.DUMMYFUNCTION("""COMPUTED_VALUE"""),55.0)</f>
        <v>55</v>
      </c>
      <c r="D609" s="1">
        <f>IFERROR(__xludf.DUMMYFUNCTION("""COMPUTED_VALUE"""),52.0)</f>
        <v>52</v>
      </c>
      <c r="E609" s="1">
        <f>IFERROR(__xludf.DUMMYFUNCTION("""COMPUTED_VALUE"""),50.0)</f>
        <v>50</v>
      </c>
      <c r="F609" s="1">
        <f>IFERROR(__xludf.DUMMYFUNCTION("""COMPUTED_VALUE"""),49.0)</f>
        <v>49</v>
      </c>
      <c r="G609" s="2">
        <f>IFERROR(__xludf.DUMMYFUNCTION("""COMPUTED_VALUE"""),46.0)</f>
        <v>46</v>
      </c>
      <c r="J609" s="1" t="b">
        <f t="array" ref="J609">IF(NOT(H609=""),AND(C609:H609&gt;B609:G609),IF(NOT(G609=""),AND(C609:G609&gt;B609:F609),IF(NOT(F609=""),AND(C609:F609&gt;B609:E609),AND(C609:E609&gt;B609:D609))))</f>
        <v>0</v>
      </c>
      <c r="K609" s="1" t="b">
        <f t="array" ref="K609">IF(NOT(H609=""),AND(C609:H609&lt;B609:G609),IF(NOT(G609=""),AND(C609:G609&lt;B609:F609),IF(NOT(F609=""),AND(C609:F609&lt;B609:E609),AND(C609:E609&lt;B609:D609))))</f>
        <v>1</v>
      </c>
      <c r="L609" s="1" t="b">
        <f t="array" ref="L609">IF(NOT(H609=""),AND(AND(ABS(C609:H609-B609:G609)&gt;0),AND(ABS(C609:H609-B609:G609)&lt;4)),IF(NOT(G609=""),AND(AND(ABS(C609:G609-B609:F609)&gt;0),AND(ABS(C609:G609-B609:F609)&lt;4)),IF(NOT(F609=""),AND(AND(ABS(C609:F609-B609:E609)&gt;0),AND(ABS(C609:F609-B609:E609)&lt;4)),AND(AND(ABS(C609:E609-B609:D609)&gt;0),AND(ABS(C609:E609-B609:D609)&lt;4)))))</f>
        <v>1</v>
      </c>
      <c r="M609" s="1" t="b">
        <f t="shared" si="1"/>
        <v>1</v>
      </c>
    </row>
    <row r="610" ht="15.75" customHeight="1">
      <c r="A610" s="1" t="s">
        <v>619</v>
      </c>
      <c r="B610" s="1">
        <f>IFERROR(__xludf.DUMMYFUNCTION("SPLIT(A610,"" "")"),52.0)</f>
        <v>52</v>
      </c>
      <c r="C610" s="1">
        <f>IFERROR(__xludf.DUMMYFUNCTION("""COMPUTED_VALUE"""),51.0)</f>
        <v>51</v>
      </c>
      <c r="D610" s="1">
        <f>IFERROR(__xludf.DUMMYFUNCTION("""COMPUTED_VALUE"""),50.0)</f>
        <v>50</v>
      </c>
      <c r="E610" s="1">
        <f>IFERROR(__xludf.DUMMYFUNCTION("""COMPUTED_VALUE"""),47.0)</f>
        <v>47</v>
      </c>
      <c r="F610" s="1">
        <f>IFERROR(__xludf.DUMMYFUNCTION("""COMPUTED_VALUE"""),44.0)</f>
        <v>44</v>
      </c>
      <c r="G610" s="1">
        <f>IFERROR(__xludf.DUMMYFUNCTION("""COMPUTED_VALUE"""),43.0)</f>
        <v>43</v>
      </c>
      <c r="H610" s="2">
        <f>IFERROR(__xludf.DUMMYFUNCTION("""COMPUTED_VALUE"""),41.0)</f>
        <v>41</v>
      </c>
      <c r="J610" s="1" t="b">
        <f t="array" ref="J610">IF(NOT(H610=""),AND(C610:H610&gt;B610:G610),IF(NOT(G610=""),AND(C610:G610&gt;B610:F610),IF(NOT(F610=""),AND(C610:F610&gt;B610:E610),AND(C610:E610&gt;B610:D610))))</f>
        <v>0</v>
      </c>
      <c r="K610" s="1" t="b">
        <f t="array" ref="K610">IF(NOT(H610=""),AND(C610:H610&lt;B610:G610),IF(NOT(G610=""),AND(C610:G610&lt;B610:F610),IF(NOT(F610=""),AND(C610:F610&lt;B610:E610),AND(C610:E610&lt;B610:D610))))</f>
        <v>1</v>
      </c>
      <c r="L610" s="1" t="b">
        <f t="array" ref="L610">IF(NOT(H610=""),AND(AND(ABS(C610:H610-B610:G610)&gt;0),AND(ABS(C610:H610-B610:G610)&lt;4)),IF(NOT(G610=""),AND(AND(ABS(C610:G610-B610:F610)&gt;0),AND(ABS(C610:G610-B610:F610)&lt;4)),IF(NOT(F610=""),AND(AND(ABS(C610:F610-B610:E610)&gt;0),AND(ABS(C610:F610-B610:E610)&lt;4)),AND(AND(ABS(C610:E610-B610:D610)&gt;0),AND(ABS(C610:E610-B610:D610)&lt;4)))))</f>
        <v>1</v>
      </c>
      <c r="M610" s="1" t="b">
        <f t="shared" si="1"/>
        <v>1</v>
      </c>
    </row>
    <row r="611" ht="15.75" customHeight="1">
      <c r="A611" s="1" t="s">
        <v>620</v>
      </c>
      <c r="B611" s="1">
        <f>IFERROR(__xludf.DUMMYFUNCTION("SPLIT(A611,"" "")"),61.0)</f>
        <v>61</v>
      </c>
      <c r="C611" s="1">
        <f>IFERROR(__xludf.DUMMYFUNCTION("""COMPUTED_VALUE"""),59.0)</f>
        <v>59</v>
      </c>
      <c r="D611" s="1">
        <f>IFERROR(__xludf.DUMMYFUNCTION("""COMPUTED_VALUE"""),57.0)</f>
        <v>57</v>
      </c>
      <c r="E611" s="1">
        <f>IFERROR(__xludf.DUMMYFUNCTION("""COMPUTED_VALUE"""),56.0)</f>
        <v>56</v>
      </c>
      <c r="F611" s="1">
        <f>IFERROR(__xludf.DUMMYFUNCTION("""COMPUTED_VALUE"""),53.0)</f>
        <v>53</v>
      </c>
      <c r="G611" s="1">
        <f>IFERROR(__xludf.DUMMYFUNCTION("""COMPUTED_VALUE"""),51.0)</f>
        <v>51</v>
      </c>
      <c r="H611" s="1">
        <f>IFERROR(__xludf.DUMMYFUNCTION("""COMPUTED_VALUE"""),49.0)</f>
        <v>49</v>
      </c>
      <c r="I611" s="1">
        <f>IFERROR(__xludf.DUMMYFUNCTION("""COMPUTED_VALUE"""),48.0)</f>
        <v>48</v>
      </c>
      <c r="J611" s="1" t="b">
        <f t="array" ref="J611">IF(NOT(H611=""),AND(C611:H611&gt;B611:G611),IF(NOT(G611=""),AND(C611:G611&gt;B611:F611),IF(NOT(F611=""),AND(C611:F611&gt;B611:E611),AND(C611:E611&gt;B611:D611))))</f>
        <v>0</v>
      </c>
      <c r="K611" s="1" t="b">
        <f t="array" ref="K611">IF(NOT(H611=""),AND(C611:H611&lt;B611:G611),IF(NOT(G611=""),AND(C611:G611&lt;B611:F611),IF(NOT(F611=""),AND(C611:F611&lt;B611:E611),AND(C611:E611&lt;B611:D611))))</f>
        <v>1</v>
      </c>
      <c r="L611" s="1" t="b">
        <f t="array" ref="L611">IF(NOT(H611=""),AND(AND(ABS(C611:H611-B611:G611)&gt;0),AND(ABS(C611:H611-B611:G611)&lt;4)),IF(NOT(G611=""),AND(AND(ABS(C611:G611-B611:F611)&gt;0),AND(ABS(C611:G611-B611:F611)&lt;4)),IF(NOT(F611=""),AND(AND(ABS(C611:F611-B611:E611)&gt;0),AND(ABS(C611:F611-B611:E611)&lt;4)),AND(AND(ABS(C611:E611-B611:D611)&gt;0),AND(ABS(C611:E611-B611:D611)&lt;4)))))</f>
        <v>1</v>
      </c>
      <c r="M611" s="1" t="b">
        <f t="shared" si="1"/>
        <v>1</v>
      </c>
    </row>
    <row r="612" ht="15.75" customHeight="1">
      <c r="A612" s="1" t="s">
        <v>621</v>
      </c>
      <c r="B612" s="1">
        <f>IFERROR(__xludf.DUMMYFUNCTION("SPLIT(A612,"" "")"),57.0)</f>
        <v>57</v>
      </c>
      <c r="C612" s="1">
        <f>IFERROR(__xludf.DUMMYFUNCTION("""COMPUTED_VALUE"""),60.0)</f>
        <v>60</v>
      </c>
      <c r="D612" s="1">
        <f>IFERROR(__xludf.DUMMYFUNCTION("""COMPUTED_VALUE"""),63.0)</f>
        <v>63</v>
      </c>
      <c r="E612" s="1">
        <f>IFERROR(__xludf.DUMMYFUNCTION("""COMPUTED_VALUE"""),64.0)</f>
        <v>64</v>
      </c>
      <c r="F612" s="1">
        <f>IFERROR(__xludf.DUMMYFUNCTION("""COMPUTED_VALUE"""),66.0)</f>
        <v>66</v>
      </c>
      <c r="G612" s="1">
        <f>IFERROR(__xludf.DUMMYFUNCTION("""COMPUTED_VALUE"""),69.0)</f>
        <v>69</v>
      </c>
      <c r="H612" s="2">
        <f>IFERROR(__xludf.DUMMYFUNCTION("""COMPUTED_VALUE"""),71.0)</f>
        <v>71</v>
      </c>
      <c r="J612" s="1" t="b">
        <f t="array" ref="J612">IF(NOT(H612=""),AND(C612:H612&gt;B612:G612),IF(NOT(G612=""),AND(C612:G612&gt;B612:F612),IF(NOT(F612=""),AND(C612:F612&gt;B612:E612),AND(C612:E612&gt;B612:D612))))</f>
        <v>1</v>
      </c>
      <c r="K612" s="1" t="b">
        <f t="array" ref="K612">IF(NOT(H612=""),AND(C612:H612&lt;B612:G612),IF(NOT(G612=""),AND(C612:G612&lt;B612:F612),IF(NOT(F612=""),AND(C612:F612&lt;B612:E612),AND(C612:E612&lt;B612:D612))))</f>
        <v>0</v>
      </c>
      <c r="L612" s="1" t="b">
        <f t="array" ref="L612">IF(NOT(H612=""),AND(AND(ABS(C612:H612-B612:G612)&gt;0),AND(ABS(C612:H612-B612:G612)&lt;4)),IF(NOT(G612=""),AND(AND(ABS(C612:G612-B612:F612)&gt;0),AND(ABS(C612:G612-B612:F612)&lt;4)),IF(NOT(F612=""),AND(AND(ABS(C612:F612-B612:E612)&gt;0),AND(ABS(C612:F612-B612:E612)&lt;4)),AND(AND(ABS(C612:E612-B612:D612)&gt;0),AND(ABS(C612:E612-B612:D612)&lt;4)))))</f>
        <v>1</v>
      </c>
      <c r="M612" s="1" t="b">
        <f t="shared" si="1"/>
        <v>1</v>
      </c>
    </row>
    <row r="613" ht="15.75" customHeight="1">
      <c r="A613" s="1" t="s">
        <v>622</v>
      </c>
      <c r="B613" s="1">
        <f>IFERROR(__xludf.DUMMYFUNCTION("SPLIT(A613,"" "")"),31.0)</f>
        <v>31</v>
      </c>
      <c r="C613" s="1">
        <f>IFERROR(__xludf.DUMMYFUNCTION("""COMPUTED_VALUE"""),33.0)</f>
        <v>33</v>
      </c>
      <c r="D613" s="1">
        <f>IFERROR(__xludf.DUMMYFUNCTION("""COMPUTED_VALUE"""),36.0)</f>
        <v>36</v>
      </c>
      <c r="E613" s="1">
        <f>IFERROR(__xludf.DUMMYFUNCTION("""COMPUTED_VALUE"""),39.0)</f>
        <v>39</v>
      </c>
      <c r="F613" s="1">
        <f>IFERROR(__xludf.DUMMYFUNCTION("""COMPUTED_VALUE"""),41.0)</f>
        <v>41</v>
      </c>
      <c r="G613" s="1">
        <f>IFERROR(__xludf.DUMMYFUNCTION("""COMPUTED_VALUE"""),42.0)</f>
        <v>42</v>
      </c>
      <c r="H613" s="1">
        <f>IFERROR(__xludf.DUMMYFUNCTION("""COMPUTED_VALUE"""),44.0)</f>
        <v>44</v>
      </c>
      <c r="I613" s="1">
        <f>IFERROR(__xludf.DUMMYFUNCTION("""COMPUTED_VALUE"""),45.0)</f>
        <v>45</v>
      </c>
      <c r="J613" s="1" t="b">
        <f t="array" ref="J613">IF(NOT(H613=""),AND(C613:H613&gt;B613:G613),IF(NOT(G613=""),AND(C613:G613&gt;B613:F613),IF(NOT(F613=""),AND(C613:F613&gt;B613:E613),AND(C613:E613&gt;B613:D613))))</f>
        <v>1</v>
      </c>
      <c r="K613" s="1" t="b">
        <f t="array" ref="K613">IF(NOT(H613=""),AND(C613:H613&lt;B613:G613),IF(NOT(G613=""),AND(C613:G613&lt;B613:F613),IF(NOT(F613=""),AND(C613:F613&lt;B613:E613),AND(C613:E613&lt;B613:D613))))</f>
        <v>0</v>
      </c>
      <c r="L613" s="1" t="b">
        <f t="array" ref="L613">IF(NOT(H613=""),AND(AND(ABS(C613:H613-B613:G613)&gt;0),AND(ABS(C613:H613-B613:G613)&lt;4)),IF(NOT(G613=""),AND(AND(ABS(C613:G613-B613:F613)&gt;0),AND(ABS(C613:G613-B613:F613)&lt;4)),IF(NOT(F613=""),AND(AND(ABS(C613:F613-B613:E613)&gt;0),AND(ABS(C613:F613-B613:E613)&lt;4)),AND(AND(ABS(C613:E613-B613:D613)&gt;0),AND(ABS(C613:E613-B613:D613)&lt;4)))))</f>
        <v>1</v>
      </c>
      <c r="M613" s="1" t="b">
        <f t="shared" si="1"/>
        <v>1</v>
      </c>
    </row>
    <row r="614" ht="15.75" customHeight="1">
      <c r="A614" s="1" t="s">
        <v>623</v>
      </c>
      <c r="B614" s="1">
        <f>IFERROR(__xludf.DUMMYFUNCTION("SPLIT(A614,"" "")"),62.0)</f>
        <v>62</v>
      </c>
      <c r="C614" s="1">
        <f>IFERROR(__xludf.DUMMYFUNCTION("""COMPUTED_VALUE"""),63.0)</f>
        <v>63</v>
      </c>
      <c r="D614" s="1">
        <f>IFERROR(__xludf.DUMMYFUNCTION("""COMPUTED_VALUE"""),64.0)</f>
        <v>64</v>
      </c>
      <c r="E614" s="1">
        <f>IFERROR(__xludf.DUMMYFUNCTION("""COMPUTED_VALUE"""),66.0)</f>
        <v>66</v>
      </c>
      <c r="F614" s="1">
        <f>IFERROR(__xludf.DUMMYFUNCTION("""COMPUTED_VALUE"""),68.0)</f>
        <v>68</v>
      </c>
      <c r="G614" s="2">
        <f>IFERROR(__xludf.DUMMYFUNCTION("""COMPUTED_VALUE"""),71.0)</f>
        <v>71</v>
      </c>
      <c r="J614" s="1" t="b">
        <f t="array" ref="J614">IF(NOT(H614=""),AND(C614:H614&gt;B614:G614),IF(NOT(G614=""),AND(C614:G614&gt;B614:F614),IF(NOT(F614=""),AND(C614:F614&gt;B614:E614),AND(C614:E614&gt;B614:D614))))</f>
        <v>1</v>
      </c>
      <c r="K614" s="1" t="b">
        <f t="array" ref="K614">IF(NOT(H614=""),AND(C614:H614&lt;B614:G614),IF(NOT(G614=""),AND(C614:G614&lt;B614:F614),IF(NOT(F614=""),AND(C614:F614&lt;B614:E614),AND(C614:E614&lt;B614:D614))))</f>
        <v>0</v>
      </c>
      <c r="L614" s="1" t="b">
        <f t="array" ref="L614">IF(NOT(H614=""),AND(AND(ABS(C614:H614-B614:G614)&gt;0),AND(ABS(C614:H614-B614:G614)&lt;4)),IF(NOT(G614=""),AND(AND(ABS(C614:G614-B614:F614)&gt;0),AND(ABS(C614:G614-B614:F614)&lt;4)),IF(NOT(F614=""),AND(AND(ABS(C614:F614-B614:E614)&gt;0),AND(ABS(C614:F614-B614:E614)&lt;4)),AND(AND(ABS(C614:E614-B614:D614)&gt;0),AND(ABS(C614:E614-B614:D614)&lt;4)))))</f>
        <v>1</v>
      </c>
      <c r="M614" s="1" t="b">
        <f t="shared" si="1"/>
        <v>1</v>
      </c>
    </row>
    <row r="615" ht="15.75" customHeight="1">
      <c r="A615" s="1" t="s">
        <v>624</v>
      </c>
      <c r="B615" s="1">
        <f>IFERROR(__xludf.DUMMYFUNCTION("SPLIT(A615,"" "")"),86.0)</f>
        <v>86</v>
      </c>
      <c r="C615" s="1">
        <f>IFERROR(__xludf.DUMMYFUNCTION("""COMPUTED_VALUE"""),85.0)</f>
        <v>85</v>
      </c>
      <c r="D615" s="1">
        <f>IFERROR(__xludf.DUMMYFUNCTION("""COMPUTED_VALUE"""),82.0)</f>
        <v>82</v>
      </c>
      <c r="E615" s="1">
        <f>IFERROR(__xludf.DUMMYFUNCTION("""COMPUTED_VALUE"""),79.0)</f>
        <v>79</v>
      </c>
      <c r="F615" s="1">
        <f>IFERROR(__xludf.DUMMYFUNCTION("""COMPUTED_VALUE"""),77.0)</f>
        <v>77</v>
      </c>
      <c r="G615" s="1">
        <f>IFERROR(__xludf.DUMMYFUNCTION("""COMPUTED_VALUE"""),76.0)</f>
        <v>76</v>
      </c>
      <c r="H615" s="2">
        <f>IFERROR(__xludf.DUMMYFUNCTION("""COMPUTED_VALUE"""),74.0)</f>
        <v>74</v>
      </c>
      <c r="J615" s="1" t="b">
        <f t="array" ref="J615">IF(NOT(H615=""),AND(C615:H615&gt;B615:G615),IF(NOT(G615=""),AND(C615:G615&gt;B615:F615),IF(NOT(F615=""),AND(C615:F615&gt;B615:E615),AND(C615:E615&gt;B615:D615))))</f>
        <v>0</v>
      </c>
      <c r="K615" s="1" t="b">
        <f t="array" ref="K615">IF(NOT(H615=""),AND(C615:H615&lt;B615:G615),IF(NOT(G615=""),AND(C615:G615&lt;B615:F615),IF(NOT(F615=""),AND(C615:F615&lt;B615:E615),AND(C615:E615&lt;B615:D615))))</f>
        <v>1</v>
      </c>
      <c r="L615" s="1" t="b">
        <f t="array" ref="L615">IF(NOT(H615=""),AND(AND(ABS(C615:H615-B615:G615)&gt;0),AND(ABS(C615:H615-B615:G615)&lt;4)),IF(NOT(G615=""),AND(AND(ABS(C615:G615-B615:F615)&gt;0),AND(ABS(C615:G615-B615:F615)&lt;4)),IF(NOT(F615=""),AND(AND(ABS(C615:F615-B615:E615)&gt;0),AND(ABS(C615:F615-B615:E615)&lt;4)),AND(AND(ABS(C615:E615-B615:D615)&gt;0),AND(ABS(C615:E615-B615:D615)&lt;4)))))</f>
        <v>1</v>
      </c>
      <c r="M615" s="1" t="b">
        <f t="shared" si="1"/>
        <v>1</v>
      </c>
    </row>
    <row r="616" ht="15.75" customHeight="1">
      <c r="A616" s="1" t="s">
        <v>625</v>
      </c>
      <c r="B616" s="1">
        <f>IFERROR(__xludf.DUMMYFUNCTION("SPLIT(A616,"" "")"),34.0)</f>
        <v>34</v>
      </c>
      <c r="C616" s="1">
        <f>IFERROR(__xludf.DUMMYFUNCTION("""COMPUTED_VALUE"""),33.0)</f>
        <v>33</v>
      </c>
      <c r="D616" s="1">
        <f>IFERROR(__xludf.DUMMYFUNCTION("""COMPUTED_VALUE"""),31.0)</f>
        <v>31</v>
      </c>
      <c r="E616" s="1">
        <f>IFERROR(__xludf.DUMMYFUNCTION("""COMPUTED_VALUE"""),28.0)</f>
        <v>28</v>
      </c>
      <c r="F616" s="1">
        <f>IFERROR(__xludf.DUMMYFUNCTION("""COMPUTED_VALUE"""),25.0)</f>
        <v>25</v>
      </c>
      <c r="G616" s="1">
        <f>IFERROR(__xludf.DUMMYFUNCTION("""COMPUTED_VALUE"""),24.0)</f>
        <v>24</v>
      </c>
      <c r="H616" s="1">
        <f>IFERROR(__xludf.DUMMYFUNCTION("""COMPUTED_VALUE"""),23.0)</f>
        <v>23</v>
      </c>
      <c r="I616" s="1">
        <f>IFERROR(__xludf.DUMMYFUNCTION("""COMPUTED_VALUE"""),22.0)</f>
        <v>22</v>
      </c>
      <c r="J616" s="1" t="b">
        <f t="array" ref="J616">IF(NOT(H616=""),AND(C616:H616&gt;B616:G616),IF(NOT(G616=""),AND(C616:G616&gt;B616:F616),IF(NOT(F616=""),AND(C616:F616&gt;B616:E616),AND(C616:E616&gt;B616:D616))))</f>
        <v>0</v>
      </c>
      <c r="K616" s="1" t="b">
        <f t="array" ref="K616">IF(NOT(H616=""),AND(C616:H616&lt;B616:G616),IF(NOT(G616=""),AND(C616:G616&lt;B616:F616),IF(NOT(F616=""),AND(C616:F616&lt;B616:E616),AND(C616:E616&lt;B616:D616))))</f>
        <v>1</v>
      </c>
      <c r="L616" s="1" t="b">
        <f t="array" ref="L616">IF(NOT(H616=""),AND(AND(ABS(C616:H616-B616:G616)&gt;0),AND(ABS(C616:H616-B616:G616)&lt;4)),IF(NOT(G616=""),AND(AND(ABS(C616:G616-B616:F616)&gt;0),AND(ABS(C616:G616-B616:F616)&lt;4)),IF(NOT(F616=""),AND(AND(ABS(C616:F616-B616:E616)&gt;0),AND(ABS(C616:F616-B616:E616)&lt;4)),AND(AND(ABS(C616:E616-B616:D616)&gt;0),AND(ABS(C616:E616-B616:D616)&lt;4)))))</f>
        <v>1</v>
      </c>
      <c r="M616" s="1" t="b">
        <f t="shared" si="1"/>
        <v>1</v>
      </c>
    </row>
    <row r="617" ht="15.75" customHeight="1">
      <c r="A617" s="1" t="s">
        <v>626</v>
      </c>
      <c r="B617" s="1">
        <f>IFERROR(__xludf.DUMMYFUNCTION("SPLIT(A617,"" "")"),7.0)</f>
        <v>7</v>
      </c>
      <c r="C617" s="1">
        <f>IFERROR(__xludf.DUMMYFUNCTION("""COMPUTED_VALUE"""),8.0)</f>
        <v>8</v>
      </c>
      <c r="D617" s="1">
        <f>IFERROR(__xludf.DUMMYFUNCTION("""COMPUTED_VALUE"""),9.0)</f>
        <v>9</v>
      </c>
      <c r="E617" s="1">
        <f>IFERROR(__xludf.DUMMYFUNCTION("""COMPUTED_VALUE"""),11.0)</f>
        <v>11</v>
      </c>
      <c r="F617" s="1">
        <f>IFERROR(__xludf.DUMMYFUNCTION("""COMPUTED_VALUE"""),12.0)</f>
        <v>12</v>
      </c>
      <c r="G617" s="1">
        <f>IFERROR(__xludf.DUMMYFUNCTION("""COMPUTED_VALUE"""),15.0)</f>
        <v>15</v>
      </c>
      <c r="H617" s="1">
        <f>IFERROR(__xludf.DUMMYFUNCTION("""COMPUTED_VALUE"""),18.0)</f>
        <v>18</v>
      </c>
      <c r="I617" s="1">
        <f>IFERROR(__xludf.DUMMYFUNCTION("""COMPUTED_VALUE"""),21.0)</f>
        <v>21</v>
      </c>
      <c r="J617" s="1" t="b">
        <f t="array" ref="J617">IF(NOT(H617=""),AND(C617:H617&gt;B617:G617),IF(NOT(G617=""),AND(C617:G617&gt;B617:F617),IF(NOT(F617=""),AND(C617:F617&gt;B617:E617),AND(C617:E617&gt;B617:D617))))</f>
        <v>1</v>
      </c>
      <c r="K617" s="1" t="b">
        <f t="array" ref="K617">IF(NOT(H617=""),AND(C617:H617&lt;B617:G617),IF(NOT(G617=""),AND(C617:G617&lt;B617:F617),IF(NOT(F617=""),AND(C617:F617&lt;B617:E617),AND(C617:E617&lt;B617:D617))))</f>
        <v>0</v>
      </c>
      <c r="L617" s="1" t="b">
        <f t="array" ref="L617">IF(NOT(H617=""),AND(AND(ABS(C617:H617-B617:G617)&gt;0),AND(ABS(C617:H617-B617:G617)&lt;4)),IF(NOT(G617=""),AND(AND(ABS(C617:G617-B617:F617)&gt;0),AND(ABS(C617:G617-B617:F617)&lt;4)),IF(NOT(F617=""),AND(AND(ABS(C617:F617-B617:E617)&gt;0),AND(ABS(C617:F617-B617:E617)&lt;4)),AND(AND(ABS(C617:E617-B617:D617)&gt;0),AND(ABS(C617:E617-B617:D617)&lt;4)))))</f>
        <v>1</v>
      </c>
      <c r="M617" s="1" t="b">
        <f t="shared" si="1"/>
        <v>1</v>
      </c>
    </row>
    <row r="618" ht="15.75" customHeight="1">
      <c r="A618" s="1" t="s">
        <v>627</v>
      </c>
      <c r="B618" s="1">
        <f>IFERROR(__xludf.DUMMYFUNCTION("SPLIT(A618,"" "")"),56.0)</f>
        <v>56</v>
      </c>
      <c r="C618" s="1">
        <f>IFERROR(__xludf.DUMMYFUNCTION("""COMPUTED_VALUE"""),59.0)</f>
        <v>59</v>
      </c>
      <c r="D618" s="1">
        <f>IFERROR(__xludf.DUMMYFUNCTION("""COMPUTED_VALUE"""),61.0)</f>
        <v>61</v>
      </c>
      <c r="E618" s="1">
        <f>IFERROR(__xludf.DUMMYFUNCTION("""COMPUTED_VALUE"""),62.0)</f>
        <v>62</v>
      </c>
      <c r="F618" s="1">
        <f>IFERROR(__xludf.DUMMYFUNCTION("""COMPUTED_VALUE"""),65.0)</f>
        <v>65</v>
      </c>
      <c r="G618" s="1">
        <f>IFERROR(__xludf.DUMMYFUNCTION("""COMPUTED_VALUE"""),66.0)</f>
        <v>66</v>
      </c>
      <c r="H618" s="1">
        <f>IFERROR(__xludf.DUMMYFUNCTION("""COMPUTED_VALUE"""),68.0)</f>
        <v>68</v>
      </c>
      <c r="I618" s="1">
        <f>IFERROR(__xludf.DUMMYFUNCTION("""COMPUTED_VALUE"""),69.0)</f>
        <v>69</v>
      </c>
      <c r="J618" s="1" t="b">
        <f t="array" ref="J618">IF(NOT(H618=""),AND(C618:H618&gt;B618:G618),IF(NOT(G618=""),AND(C618:G618&gt;B618:F618),IF(NOT(F618=""),AND(C618:F618&gt;B618:E618),AND(C618:E618&gt;B618:D618))))</f>
        <v>1</v>
      </c>
      <c r="K618" s="1" t="b">
        <f t="array" ref="K618">IF(NOT(H618=""),AND(C618:H618&lt;B618:G618),IF(NOT(G618=""),AND(C618:G618&lt;B618:F618),IF(NOT(F618=""),AND(C618:F618&lt;B618:E618),AND(C618:E618&lt;B618:D618))))</f>
        <v>0</v>
      </c>
      <c r="L618" s="1" t="b">
        <f t="array" ref="L618">IF(NOT(H618=""),AND(AND(ABS(C618:H618-B618:G618)&gt;0),AND(ABS(C618:H618-B618:G618)&lt;4)),IF(NOT(G618=""),AND(AND(ABS(C618:G618-B618:F618)&gt;0),AND(ABS(C618:G618-B618:F618)&lt;4)),IF(NOT(F618=""),AND(AND(ABS(C618:F618-B618:E618)&gt;0),AND(ABS(C618:F618-B618:E618)&lt;4)),AND(AND(ABS(C618:E618-B618:D618)&gt;0),AND(ABS(C618:E618-B618:D618)&lt;4)))))</f>
        <v>1</v>
      </c>
      <c r="M618" s="1" t="b">
        <f t="shared" si="1"/>
        <v>1</v>
      </c>
    </row>
    <row r="619" ht="15.75" customHeight="1">
      <c r="A619" s="1" t="s">
        <v>628</v>
      </c>
      <c r="B619" s="1">
        <f>IFERROR(__xludf.DUMMYFUNCTION("SPLIT(A619,"" "")"),31.0)</f>
        <v>31</v>
      </c>
      <c r="C619" s="1">
        <f>IFERROR(__xludf.DUMMYFUNCTION("""COMPUTED_VALUE"""),32.0)</f>
        <v>32</v>
      </c>
      <c r="D619" s="1">
        <f>IFERROR(__xludf.DUMMYFUNCTION("""COMPUTED_VALUE"""),35.0)</f>
        <v>35</v>
      </c>
      <c r="E619" s="1">
        <f>IFERROR(__xludf.DUMMYFUNCTION("""COMPUTED_VALUE"""),36.0)</f>
        <v>36</v>
      </c>
      <c r="F619" s="1">
        <f>IFERROR(__xludf.DUMMYFUNCTION("""COMPUTED_VALUE"""),39.0)</f>
        <v>39</v>
      </c>
      <c r="G619" s="1">
        <f>IFERROR(__xludf.DUMMYFUNCTION("""COMPUTED_VALUE"""),40.0)</f>
        <v>40</v>
      </c>
      <c r="H619" s="1">
        <f>IFERROR(__xludf.DUMMYFUNCTION("""COMPUTED_VALUE"""),41.0)</f>
        <v>41</v>
      </c>
      <c r="I619" s="1">
        <f>IFERROR(__xludf.DUMMYFUNCTION("""COMPUTED_VALUE"""),42.0)</f>
        <v>42</v>
      </c>
      <c r="J619" s="1" t="b">
        <f t="array" ref="J619">IF(NOT(H619=""),AND(C619:H619&gt;B619:G619),IF(NOT(G619=""),AND(C619:G619&gt;B619:F619),IF(NOT(F619=""),AND(C619:F619&gt;B619:E619),AND(C619:E619&gt;B619:D619))))</f>
        <v>1</v>
      </c>
      <c r="K619" s="1" t="b">
        <f t="array" ref="K619">IF(NOT(H619=""),AND(C619:H619&lt;B619:G619),IF(NOT(G619=""),AND(C619:G619&lt;B619:F619),IF(NOT(F619=""),AND(C619:F619&lt;B619:E619),AND(C619:E619&lt;B619:D619))))</f>
        <v>0</v>
      </c>
      <c r="L619" s="1" t="b">
        <f t="array" ref="L619">IF(NOT(H619=""),AND(AND(ABS(C619:H619-B619:G619)&gt;0),AND(ABS(C619:H619-B619:G619)&lt;4)),IF(NOT(G619=""),AND(AND(ABS(C619:G619-B619:F619)&gt;0),AND(ABS(C619:G619-B619:F619)&lt;4)),IF(NOT(F619=""),AND(AND(ABS(C619:F619-B619:E619)&gt;0),AND(ABS(C619:F619-B619:E619)&lt;4)),AND(AND(ABS(C619:E619-B619:D619)&gt;0),AND(ABS(C619:E619-B619:D619)&lt;4)))))</f>
        <v>1</v>
      </c>
      <c r="M619" s="1" t="b">
        <f t="shared" si="1"/>
        <v>1</v>
      </c>
    </row>
    <row r="620" ht="15.75" customHeight="1">
      <c r="A620" s="1" t="s">
        <v>629</v>
      </c>
      <c r="B620" s="1">
        <f>IFERROR(__xludf.DUMMYFUNCTION("SPLIT(A620,"" "")"),44.0)</f>
        <v>44</v>
      </c>
      <c r="C620" s="1">
        <f>IFERROR(__xludf.DUMMYFUNCTION("""COMPUTED_VALUE"""),46.0)</f>
        <v>46</v>
      </c>
      <c r="D620" s="1">
        <f>IFERROR(__xludf.DUMMYFUNCTION("""COMPUTED_VALUE"""),48.0)</f>
        <v>48</v>
      </c>
      <c r="E620" s="1">
        <f>IFERROR(__xludf.DUMMYFUNCTION("""COMPUTED_VALUE"""),50.0)</f>
        <v>50</v>
      </c>
      <c r="F620" s="1">
        <f>IFERROR(__xludf.DUMMYFUNCTION("""COMPUTED_VALUE"""),52.0)</f>
        <v>52</v>
      </c>
      <c r="G620" s="1">
        <f>IFERROR(__xludf.DUMMYFUNCTION("""COMPUTED_VALUE"""),55.0)</f>
        <v>55</v>
      </c>
      <c r="H620" s="1">
        <f>IFERROR(__xludf.DUMMYFUNCTION("""COMPUTED_VALUE"""),58.0)</f>
        <v>58</v>
      </c>
      <c r="I620" s="1">
        <f>IFERROR(__xludf.DUMMYFUNCTION("""COMPUTED_VALUE"""),60.0)</f>
        <v>60</v>
      </c>
      <c r="J620" s="1" t="b">
        <f t="array" ref="J620">IF(NOT(H620=""),AND(C620:H620&gt;B620:G620),IF(NOT(G620=""),AND(C620:G620&gt;B620:F620),IF(NOT(F620=""),AND(C620:F620&gt;B620:E620),AND(C620:E620&gt;B620:D620))))</f>
        <v>1</v>
      </c>
      <c r="K620" s="1" t="b">
        <f t="array" ref="K620">IF(NOT(H620=""),AND(C620:H620&lt;B620:G620),IF(NOT(G620=""),AND(C620:G620&lt;B620:F620),IF(NOT(F620=""),AND(C620:F620&lt;B620:E620),AND(C620:E620&lt;B620:D620))))</f>
        <v>0</v>
      </c>
      <c r="L620" s="1" t="b">
        <f t="array" ref="L620">IF(NOT(H620=""),AND(AND(ABS(C620:H620-B620:G620)&gt;0),AND(ABS(C620:H620-B620:G620)&lt;4)),IF(NOT(G620=""),AND(AND(ABS(C620:G620-B620:F620)&gt;0),AND(ABS(C620:G620-B620:F620)&lt;4)),IF(NOT(F620=""),AND(AND(ABS(C620:F620-B620:E620)&gt;0),AND(ABS(C620:F620-B620:E620)&lt;4)),AND(AND(ABS(C620:E620-B620:D620)&gt;0),AND(ABS(C620:E620-B620:D620)&lt;4)))))</f>
        <v>1</v>
      </c>
      <c r="M620" s="1" t="b">
        <f t="shared" si="1"/>
        <v>1</v>
      </c>
    </row>
    <row r="621" ht="15.75" customHeight="1">
      <c r="A621" s="1" t="s">
        <v>630</v>
      </c>
      <c r="B621" s="1">
        <f>IFERROR(__xludf.DUMMYFUNCTION("SPLIT(A621,"" "")"),91.0)</f>
        <v>91</v>
      </c>
      <c r="C621" s="1">
        <f>IFERROR(__xludf.DUMMYFUNCTION("""COMPUTED_VALUE"""),94.0)</f>
        <v>94</v>
      </c>
      <c r="D621" s="1">
        <f>IFERROR(__xludf.DUMMYFUNCTION("""COMPUTED_VALUE"""),96.0)</f>
        <v>96</v>
      </c>
      <c r="E621" s="1">
        <f>IFERROR(__xludf.DUMMYFUNCTION("""COMPUTED_VALUE"""),98.0)</f>
        <v>98</v>
      </c>
      <c r="F621" s="2">
        <f>IFERROR(__xludf.DUMMYFUNCTION("""COMPUTED_VALUE"""),99.0)</f>
        <v>99</v>
      </c>
      <c r="J621" s="1" t="b">
        <f t="array" ref="J621">IF(NOT(H621=""),AND(C621:H621&gt;B621:G621),IF(NOT(G621=""),AND(C621:G621&gt;B621:F621),IF(NOT(F621=""),AND(C621:F621&gt;B621:E621),AND(C621:E621&gt;B621:D621))))</f>
        <v>1</v>
      </c>
      <c r="K621" s="1" t="b">
        <f t="array" ref="K621">IF(NOT(H621=""),AND(C621:H621&lt;B621:G621),IF(NOT(G621=""),AND(C621:G621&lt;B621:F621),IF(NOT(F621=""),AND(C621:F621&lt;B621:E621),AND(C621:E621&lt;B621:D621))))</f>
        <v>0</v>
      </c>
      <c r="L621" s="1" t="b">
        <f t="array" ref="L621">IF(NOT(H621=""),AND(AND(ABS(C621:H621-B621:G621)&gt;0),AND(ABS(C621:H621-B621:G621)&lt;4)),IF(NOT(G621=""),AND(AND(ABS(C621:G621-B621:F621)&gt;0),AND(ABS(C621:G621-B621:F621)&lt;4)),IF(NOT(F621=""),AND(AND(ABS(C621:F621-B621:E621)&gt;0),AND(ABS(C621:F621-B621:E621)&lt;4)),AND(AND(ABS(C621:E621-B621:D621)&gt;0),AND(ABS(C621:E621-B621:D621)&lt;4)))))</f>
        <v>1</v>
      </c>
      <c r="M621" s="1" t="b">
        <f t="shared" si="1"/>
        <v>1</v>
      </c>
    </row>
    <row r="622" ht="15.75" customHeight="1">
      <c r="A622" s="1" t="s">
        <v>631</v>
      </c>
      <c r="B622" s="1">
        <f>IFERROR(__xludf.DUMMYFUNCTION("SPLIT(A622,"" "")"),40.0)</f>
        <v>40</v>
      </c>
      <c r="C622" s="1">
        <f>IFERROR(__xludf.DUMMYFUNCTION("""COMPUTED_VALUE"""),41.0)</f>
        <v>41</v>
      </c>
      <c r="D622" s="1">
        <f>IFERROR(__xludf.DUMMYFUNCTION("""COMPUTED_VALUE"""),43.0)</f>
        <v>43</v>
      </c>
      <c r="E622" s="1">
        <f>IFERROR(__xludf.DUMMYFUNCTION("""COMPUTED_VALUE"""),44.0)</f>
        <v>44</v>
      </c>
      <c r="F622" s="1">
        <f>IFERROR(__xludf.DUMMYFUNCTION("""COMPUTED_VALUE"""),47.0)</f>
        <v>47</v>
      </c>
      <c r="G622" s="1">
        <f>IFERROR(__xludf.DUMMYFUNCTION("""COMPUTED_VALUE"""),48.0)</f>
        <v>48</v>
      </c>
      <c r="H622" s="1">
        <f>IFERROR(__xludf.DUMMYFUNCTION("""COMPUTED_VALUE"""),51.0)</f>
        <v>51</v>
      </c>
      <c r="I622" s="1">
        <f>IFERROR(__xludf.DUMMYFUNCTION("""COMPUTED_VALUE"""),52.0)</f>
        <v>52</v>
      </c>
      <c r="J622" s="1" t="b">
        <f t="array" ref="J622">IF(NOT(H622=""),AND(C622:H622&gt;B622:G622),IF(NOT(G622=""),AND(C622:G622&gt;B622:F622),IF(NOT(F622=""),AND(C622:F622&gt;B622:E622),AND(C622:E622&gt;B622:D622))))</f>
        <v>1</v>
      </c>
      <c r="K622" s="1" t="b">
        <f t="array" ref="K622">IF(NOT(H622=""),AND(C622:H622&lt;B622:G622),IF(NOT(G622=""),AND(C622:G622&lt;B622:F622),IF(NOT(F622=""),AND(C622:F622&lt;B622:E622),AND(C622:E622&lt;B622:D622))))</f>
        <v>0</v>
      </c>
      <c r="L622" s="1" t="b">
        <f t="array" ref="L622">IF(NOT(H622=""),AND(AND(ABS(C622:H622-B622:G622)&gt;0),AND(ABS(C622:H622-B622:G622)&lt;4)),IF(NOT(G622=""),AND(AND(ABS(C622:G622-B622:F622)&gt;0),AND(ABS(C622:G622-B622:F622)&lt;4)),IF(NOT(F622=""),AND(AND(ABS(C622:F622-B622:E622)&gt;0),AND(ABS(C622:F622-B622:E622)&lt;4)),AND(AND(ABS(C622:E622-B622:D622)&gt;0),AND(ABS(C622:E622-B622:D622)&lt;4)))))</f>
        <v>1</v>
      </c>
      <c r="M622" s="1" t="b">
        <f t="shared" si="1"/>
        <v>1</v>
      </c>
    </row>
    <row r="623" ht="15.75" customHeight="1">
      <c r="A623" s="1" t="s">
        <v>632</v>
      </c>
      <c r="B623" s="1">
        <f>IFERROR(__xludf.DUMMYFUNCTION("SPLIT(A623,"" "")"),82.0)</f>
        <v>82</v>
      </c>
      <c r="C623" s="1">
        <f>IFERROR(__xludf.DUMMYFUNCTION("""COMPUTED_VALUE"""),85.0)</f>
        <v>85</v>
      </c>
      <c r="D623" s="1">
        <f>IFERROR(__xludf.DUMMYFUNCTION("""COMPUTED_VALUE"""),88.0)</f>
        <v>88</v>
      </c>
      <c r="E623" s="1">
        <f>IFERROR(__xludf.DUMMYFUNCTION("""COMPUTED_VALUE"""),89.0)</f>
        <v>89</v>
      </c>
      <c r="F623" s="2">
        <f>IFERROR(__xludf.DUMMYFUNCTION("""COMPUTED_VALUE"""),91.0)</f>
        <v>91</v>
      </c>
      <c r="J623" s="1" t="b">
        <f t="array" ref="J623">IF(NOT(H623=""),AND(C623:H623&gt;B623:G623),IF(NOT(G623=""),AND(C623:G623&gt;B623:F623),IF(NOT(F623=""),AND(C623:F623&gt;B623:E623),AND(C623:E623&gt;B623:D623))))</f>
        <v>1</v>
      </c>
      <c r="K623" s="1" t="b">
        <f t="array" ref="K623">IF(NOT(H623=""),AND(C623:H623&lt;B623:G623),IF(NOT(G623=""),AND(C623:G623&lt;B623:F623),IF(NOT(F623=""),AND(C623:F623&lt;B623:E623),AND(C623:E623&lt;B623:D623))))</f>
        <v>0</v>
      </c>
      <c r="L623" s="1" t="b">
        <f t="array" ref="L623">IF(NOT(H623=""),AND(AND(ABS(C623:H623-B623:G623)&gt;0),AND(ABS(C623:H623-B623:G623)&lt;4)),IF(NOT(G623=""),AND(AND(ABS(C623:G623-B623:F623)&gt;0),AND(ABS(C623:G623-B623:F623)&lt;4)),IF(NOT(F623=""),AND(AND(ABS(C623:F623-B623:E623)&gt;0),AND(ABS(C623:F623-B623:E623)&lt;4)),AND(AND(ABS(C623:E623-B623:D623)&gt;0),AND(ABS(C623:E623-B623:D623)&lt;4)))))</f>
        <v>1</v>
      </c>
      <c r="M623" s="1" t="b">
        <f t="shared" si="1"/>
        <v>1</v>
      </c>
    </row>
    <row r="624" ht="15.75" customHeight="1">
      <c r="A624" s="1" t="s">
        <v>633</v>
      </c>
      <c r="B624" s="1">
        <f>IFERROR(__xludf.DUMMYFUNCTION("SPLIT(A624,"" "")"),55.0)</f>
        <v>55</v>
      </c>
      <c r="C624" s="1">
        <f>IFERROR(__xludf.DUMMYFUNCTION("""COMPUTED_VALUE"""),54.0)</f>
        <v>54</v>
      </c>
      <c r="D624" s="1">
        <f>IFERROR(__xludf.DUMMYFUNCTION("""COMPUTED_VALUE"""),51.0)</f>
        <v>51</v>
      </c>
      <c r="E624" s="1">
        <f>IFERROR(__xludf.DUMMYFUNCTION("""COMPUTED_VALUE"""),50.0)</f>
        <v>50</v>
      </c>
      <c r="F624" s="1">
        <f>IFERROR(__xludf.DUMMYFUNCTION("""COMPUTED_VALUE"""),47.0)</f>
        <v>47</v>
      </c>
      <c r="G624" s="2">
        <f>IFERROR(__xludf.DUMMYFUNCTION("""COMPUTED_VALUE"""),46.0)</f>
        <v>46</v>
      </c>
      <c r="J624" s="1" t="b">
        <f t="array" ref="J624">IF(NOT(H624=""),AND(C624:H624&gt;B624:G624),IF(NOT(G624=""),AND(C624:G624&gt;B624:F624),IF(NOT(F624=""),AND(C624:F624&gt;B624:E624),AND(C624:E624&gt;B624:D624))))</f>
        <v>0</v>
      </c>
      <c r="K624" s="1" t="b">
        <f t="array" ref="K624">IF(NOT(H624=""),AND(C624:H624&lt;B624:G624),IF(NOT(G624=""),AND(C624:G624&lt;B624:F624),IF(NOT(F624=""),AND(C624:F624&lt;B624:E624),AND(C624:E624&lt;B624:D624))))</f>
        <v>1</v>
      </c>
      <c r="L624" s="1" t="b">
        <f t="array" ref="L624">IF(NOT(H624=""),AND(AND(ABS(C624:H624-B624:G624)&gt;0),AND(ABS(C624:H624-B624:G624)&lt;4)),IF(NOT(G624=""),AND(AND(ABS(C624:G624-B624:F624)&gt;0),AND(ABS(C624:G624-B624:F624)&lt;4)),IF(NOT(F624=""),AND(AND(ABS(C624:F624-B624:E624)&gt;0),AND(ABS(C624:F624-B624:E624)&lt;4)),AND(AND(ABS(C624:E624-B624:D624)&gt;0),AND(ABS(C624:E624-B624:D624)&lt;4)))))</f>
        <v>1</v>
      </c>
      <c r="M624" s="1" t="b">
        <f t="shared" si="1"/>
        <v>1</v>
      </c>
    </row>
    <row r="625" ht="15.75" customHeight="1">
      <c r="A625" s="1" t="s">
        <v>634</v>
      </c>
      <c r="B625" s="1">
        <f>IFERROR(__xludf.DUMMYFUNCTION("SPLIT(A625,"" "")"),98.0)</f>
        <v>98</v>
      </c>
      <c r="C625" s="1">
        <f>IFERROR(__xludf.DUMMYFUNCTION("""COMPUTED_VALUE"""),96.0)</f>
        <v>96</v>
      </c>
      <c r="D625" s="1">
        <f>IFERROR(__xludf.DUMMYFUNCTION("""COMPUTED_VALUE"""),94.0)</f>
        <v>94</v>
      </c>
      <c r="E625" s="1">
        <f>IFERROR(__xludf.DUMMYFUNCTION("""COMPUTED_VALUE"""),91.0)</f>
        <v>91</v>
      </c>
      <c r="F625" s="1">
        <f>IFERROR(__xludf.DUMMYFUNCTION("""COMPUTED_VALUE"""),90.0)</f>
        <v>90</v>
      </c>
      <c r="G625" s="1">
        <f>IFERROR(__xludf.DUMMYFUNCTION("""COMPUTED_VALUE"""),88.0)</f>
        <v>88</v>
      </c>
      <c r="H625" s="1">
        <f>IFERROR(__xludf.DUMMYFUNCTION("""COMPUTED_VALUE"""),86.0)</f>
        <v>86</v>
      </c>
      <c r="I625" s="1">
        <f>IFERROR(__xludf.DUMMYFUNCTION("""COMPUTED_VALUE"""),83.0)</f>
        <v>83</v>
      </c>
      <c r="J625" s="1" t="b">
        <f t="array" ref="J625">IF(NOT(H625=""),AND(C625:H625&gt;B625:G625),IF(NOT(G625=""),AND(C625:G625&gt;B625:F625),IF(NOT(F625=""),AND(C625:F625&gt;B625:E625),AND(C625:E625&gt;B625:D625))))</f>
        <v>0</v>
      </c>
      <c r="K625" s="1" t="b">
        <f t="array" ref="K625">IF(NOT(H625=""),AND(C625:H625&lt;B625:G625),IF(NOT(G625=""),AND(C625:G625&lt;B625:F625),IF(NOT(F625=""),AND(C625:F625&lt;B625:E625),AND(C625:E625&lt;B625:D625))))</f>
        <v>1</v>
      </c>
      <c r="L625" s="1" t="b">
        <f t="array" ref="L625">IF(NOT(H625=""),AND(AND(ABS(C625:H625-B625:G625)&gt;0),AND(ABS(C625:H625-B625:G625)&lt;4)),IF(NOT(G625=""),AND(AND(ABS(C625:G625-B625:F625)&gt;0),AND(ABS(C625:G625-B625:F625)&lt;4)),IF(NOT(F625=""),AND(AND(ABS(C625:F625-B625:E625)&gt;0),AND(ABS(C625:F625-B625:E625)&lt;4)),AND(AND(ABS(C625:E625-B625:D625)&gt;0),AND(ABS(C625:E625-B625:D625)&lt;4)))))</f>
        <v>1</v>
      </c>
      <c r="M625" s="1" t="b">
        <f t="shared" si="1"/>
        <v>1</v>
      </c>
    </row>
    <row r="626" ht="15.75" customHeight="1">
      <c r="A626" s="1" t="s">
        <v>635</v>
      </c>
      <c r="B626" s="1">
        <f>IFERROR(__xludf.DUMMYFUNCTION("SPLIT(A626,"" "")"),16.0)</f>
        <v>16</v>
      </c>
      <c r="C626" s="1">
        <f>IFERROR(__xludf.DUMMYFUNCTION("""COMPUTED_VALUE"""),15.0)</f>
        <v>15</v>
      </c>
      <c r="D626" s="1">
        <f>IFERROR(__xludf.DUMMYFUNCTION("""COMPUTED_VALUE"""),12.0)</f>
        <v>12</v>
      </c>
      <c r="E626" s="1">
        <f>IFERROR(__xludf.DUMMYFUNCTION("""COMPUTED_VALUE"""),11.0)</f>
        <v>11</v>
      </c>
      <c r="F626" s="1">
        <f>IFERROR(__xludf.DUMMYFUNCTION("""COMPUTED_VALUE"""),10.0)</f>
        <v>10</v>
      </c>
      <c r="G626" s="1">
        <f>IFERROR(__xludf.DUMMYFUNCTION("""COMPUTED_VALUE"""),9.0)</f>
        <v>9</v>
      </c>
      <c r="H626" s="1">
        <f>IFERROR(__xludf.DUMMYFUNCTION("""COMPUTED_VALUE"""),6.0)</f>
        <v>6</v>
      </c>
      <c r="I626" s="1">
        <f>IFERROR(__xludf.DUMMYFUNCTION("""COMPUTED_VALUE"""),5.0)</f>
        <v>5</v>
      </c>
      <c r="J626" s="1" t="b">
        <f t="array" ref="J626">IF(NOT(H626=""),AND(C626:H626&gt;B626:G626),IF(NOT(G626=""),AND(C626:G626&gt;B626:F626),IF(NOT(F626=""),AND(C626:F626&gt;B626:E626),AND(C626:E626&gt;B626:D626))))</f>
        <v>0</v>
      </c>
      <c r="K626" s="1" t="b">
        <f t="array" ref="K626">IF(NOT(H626=""),AND(C626:H626&lt;B626:G626),IF(NOT(G626=""),AND(C626:G626&lt;B626:F626),IF(NOT(F626=""),AND(C626:F626&lt;B626:E626),AND(C626:E626&lt;B626:D626))))</f>
        <v>1</v>
      </c>
      <c r="L626" s="1" t="b">
        <f t="array" ref="L626">IF(NOT(H626=""),AND(AND(ABS(C626:H626-B626:G626)&gt;0),AND(ABS(C626:H626-B626:G626)&lt;4)),IF(NOT(G626=""),AND(AND(ABS(C626:G626-B626:F626)&gt;0),AND(ABS(C626:G626-B626:F626)&lt;4)),IF(NOT(F626=""),AND(AND(ABS(C626:F626-B626:E626)&gt;0),AND(ABS(C626:F626-B626:E626)&lt;4)),AND(AND(ABS(C626:E626-B626:D626)&gt;0),AND(ABS(C626:E626-B626:D626)&lt;4)))))</f>
        <v>1</v>
      </c>
      <c r="M626" s="1" t="b">
        <f t="shared" si="1"/>
        <v>1</v>
      </c>
    </row>
    <row r="627" ht="15.75" customHeight="1">
      <c r="A627" s="1" t="s">
        <v>636</v>
      </c>
      <c r="B627" s="1">
        <f>IFERROR(__xludf.DUMMYFUNCTION("SPLIT(A627,"" "")"),67.0)</f>
        <v>67</v>
      </c>
      <c r="C627" s="1">
        <f>IFERROR(__xludf.DUMMYFUNCTION("""COMPUTED_VALUE"""),66.0)</f>
        <v>66</v>
      </c>
      <c r="D627" s="1">
        <f>IFERROR(__xludf.DUMMYFUNCTION("""COMPUTED_VALUE"""),65.0)</f>
        <v>65</v>
      </c>
      <c r="E627" s="1">
        <f>IFERROR(__xludf.DUMMYFUNCTION("""COMPUTED_VALUE"""),64.0)</f>
        <v>64</v>
      </c>
      <c r="F627" s="1">
        <f>IFERROR(__xludf.DUMMYFUNCTION("""COMPUTED_VALUE"""),63.0)</f>
        <v>63</v>
      </c>
      <c r="G627" s="1">
        <f>IFERROR(__xludf.DUMMYFUNCTION("""COMPUTED_VALUE"""),61.0)</f>
        <v>61</v>
      </c>
      <c r="H627" s="1">
        <f>IFERROR(__xludf.DUMMYFUNCTION("""COMPUTED_VALUE"""),58.0)</f>
        <v>58</v>
      </c>
      <c r="I627" s="1">
        <f>IFERROR(__xludf.DUMMYFUNCTION("""COMPUTED_VALUE"""),55.0)</f>
        <v>55</v>
      </c>
      <c r="J627" s="1" t="b">
        <f t="array" ref="J627">IF(NOT(H627=""),AND(C627:H627&gt;B627:G627),IF(NOT(G627=""),AND(C627:G627&gt;B627:F627),IF(NOT(F627=""),AND(C627:F627&gt;B627:E627),AND(C627:E627&gt;B627:D627))))</f>
        <v>0</v>
      </c>
      <c r="K627" s="1" t="b">
        <f t="array" ref="K627">IF(NOT(H627=""),AND(C627:H627&lt;B627:G627),IF(NOT(G627=""),AND(C627:G627&lt;B627:F627),IF(NOT(F627=""),AND(C627:F627&lt;B627:E627),AND(C627:E627&lt;B627:D627))))</f>
        <v>1</v>
      </c>
      <c r="L627" s="1" t="b">
        <f t="array" ref="L627">IF(NOT(H627=""),AND(AND(ABS(C627:H627-B627:G627)&gt;0),AND(ABS(C627:H627-B627:G627)&lt;4)),IF(NOT(G627=""),AND(AND(ABS(C627:G627-B627:F627)&gt;0),AND(ABS(C627:G627-B627:F627)&lt;4)),IF(NOT(F627=""),AND(AND(ABS(C627:F627-B627:E627)&gt;0),AND(ABS(C627:F627-B627:E627)&lt;4)),AND(AND(ABS(C627:E627-B627:D627)&gt;0),AND(ABS(C627:E627-B627:D627)&lt;4)))))</f>
        <v>1</v>
      </c>
      <c r="M627" s="1" t="b">
        <f t="shared" si="1"/>
        <v>1</v>
      </c>
    </row>
    <row r="628" ht="15.75" customHeight="1">
      <c r="A628" s="1" t="s">
        <v>637</v>
      </c>
      <c r="B628" s="1">
        <f>IFERROR(__xludf.DUMMYFUNCTION("SPLIT(A628,"" "")"),41.0)</f>
        <v>41</v>
      </c>
      <c r="C628" s="1">
        <f>IFERROR(__xludf.DUMMYFUNCTION("""COMPUTED_VALUE"""),40.0)</f>
        <v>40</v>
      </c>
      <c r="D628" s="1">
        <f>IFERROR(__xludf.DUMMYFUNCTION("""COMPUTED_VALUE"""),39.0)</f>
        <v>39</v>
      </c>
      <c r="E628" s="1">
        <f>IFERROR(__xludf.DUMMYFUNCTION("""COMPUTED_VALUE"""),37.0)</f>
        <v>37</v>
      </c>
      <c r="F628" s="1">
        <f>IFERROR(__xludf.DUMMYFUNCTION("""COMPUTED_VALUE"""),34.0)</f>
        <v>34</v>
      </c>
      <c r="G628" s="1">
        <f>IFERROR(__xludf.DUMMYFUNCTION("""COMPUTED_VALUE"""),31.0)</f>
        <v>31</v>
      </c>
      <c r="H628" s="1">
        <f>IFERROR(__xludf.DUMMYFUNCTION("""COMPUTED_VALUE"""),29.0)</f>
        <v>29</v>
      </c>
      <c r="I628" s="1">
        <f>IFERROR(__xludf.DUMMYFUNCTION("""COMPUTED_VALUE"""),26.0)</f>
        <v>26</v>
      </c>
      <c r="J628" s="1" t="b">
        <f t="array" ref="J628">IF(NOT(H628=""),AND(C628:H628&gt;B628:G628),IF(NOT(G628=""),AND(C628:G628&gt;B628:F628),IF(NOT(F628=""),AND(C628:F628&gt;B628:E628),AND(C628:E628&gt;B628:D628))))</f>
        <v>0</v>
      </c>
      <c r="K628" s="1" t="b">
        <f t="array" ref="K628">IF(NOT(H628=""),AND(C628:H628&lt;B628:G628),IF(NOT(G628=""),AND(C628:G628&lt;B628:F628),IF(NOT(F628=""),AND(C628:F628&lt;B628:E628),AND(C628:E628&lt;B628:D628))))</f>
        <v>1</v>
      </c>
      <c r="L628" s="1" t="b">
        <f t="array" ref="L628">IF(NOT(H628=""),AND(AND(ABS(C628:H628-B628:G628)&gt;0),AND(ABS(C628:H628-B628:G628)&lt;4)),IF(NOT(G628=""),AND(AND(ABS(C628:G628-B628:F628)&gt;0),AND(ABS(C628:G628-B628:F628)&lt;4)),IF(NOT(F628=""),AND(AND(ABS(C628:F628-B628:E628)&gt;0),AND(ABS(C628:F628-B628:E628)&lt;4)),AND(AND(ABS(C628:E628-B628:D628)&gt;0),AND(ABS(C628:E628-B628:D628)&lt;4)))))</f>
        <v>1</v>
      </c>
      <c r="M628" s="1" t="b">
        <f t="shared" si="1"/>
        <v>1</v>
      </c>
    </row>
    <row r="629" ht="15.75" customHeight="1">
      <c r="A629" s="1" t="s">
        <v>638</v>
      </c>
      <c r="B629" s="1">
        <f>IFERROR(__xludf.DUMMYFUNCTION("SPLIT(A629,"" "")"),19.0)</f>
        <v>19</v>
      </c>
      <c r="C629" s="1">
        <f>IFERROR(__xludf.DUMMYFUNCTION("""COMPUTED_VALUE"""),22.0)</f>
        <v>22</v>
      </c>
      <c r="D629" s="1">
        <f>IFERROR(__xludf.DUMMYFUNCTION("""COMPUTED_VALUE"""),24.0)</f>
        <v>24</v>
      </c>
      <c r="E629" s="1">
        <f>IFERROR(__xludf.DUMMYFUNCTION("""COMPUTED_VALUE"""),27.0)</f>
        <v>27</v>
      </c>
      <c r="F629" s="2">
        <f>IFERROR(__xludf.DUMMYFUNCTION("""COMPUTED_VALUE"""),30.0)</f>
        <v>30</v>
      </c>
      <c r="J629" s="1" t="b">
        <f t="array" ref="J629">IF(NOT(H629=""),AND(C629:H629&gt;B629:G629),IF(NOT(G629=""),AND(C629:G629&gt;B629:F629),IF(NOT(F629=""),AND(C629:F629&gt;B629:E629),AND(C629:E629&gt;B629:D629))))</f>
        <v>1</v>
      </c>
      <c r="K629" s="1" t="b">
        <f t="array" ref="K629">IF(NOT(H629=""),AND(C629:H629&lt;B629:G629),IF(NOT(G629=""),AND(C629:G629&lt;B629:F629),IF(NOT(F629=""),AND(C629:F629&lt;B629:E629),AND(C629:E629&lt;B629:D629))))</f>
        <v>0</v>
      </c>
      <c r="L629" s="1" t="b">
        <f t="array" ref="L629">IF(NOT(H629=""),AND(AND(ABS(C629:H629-B629:G629)&gt;0),AND(ABS(C629:H629-B629:G629)&lt;4)),IF(NOT(G629=""),AND(AND(ABS(C629:G629-B629:F629)&gt;0),AND(ABS(C629:G629-B629:F629)&lt;4)),IF(NOT(F629=""),AND(AND(ABS(C629:F629-B629:E629)&gt;0),AND(ABS(C629:F629-B629:E629)&lt;4)),AND(AND(ABS(C629:E629-B629:D629)&gt;0),AND(ABS(C629:E629-B629:D629)&lt;4)))))</f>
        <v>1</v>
      </c>
      <c r="M629" s="1" t="b">
        <f t="shared" si="1"/>
        <v>1</v>
      </c>
    </row>
    <row r="630" ht="15.75" customHeight="1">
      <c r="A630" s="1" t="s">
        <v>639</v>
      </c>
      <c r="B630" s="1">
        <f>IFERROR(__xludf.DUMMYFUNCTION("SPLIT(A630,"" "")"),12.0)</f>
        <v>12</v>
      </c>
      <c r="C630" s="1">
        <f>IFERROR(__xludf.DUMMYFUNCTION("""COMPUTED_VALUE"""),14.0)</f>
        <v>14</v>
      </c>
      <c r="D630" s="1">
        <f>IFERROR(__xludf.DUMMYFUNCTION("""COMPUTED_VALUE"""),17.0)</f>
        <v>17</v>
      </c>
      <c r="E630" s="1">
        <f>IFERROR(__xludf.DUMMYFUNCTION("""COMPUTED_VALUE"""),18.0)</f>
        <v>18</v>
      </c>
      <c r="F630" s="1">
        <f>IFERROR(__xludf.DUMMYFUNCTION("""COMPUTED_VALUE"""),21.0)</f>
        <v>21</v>
      </c>
      <c r="G630" s="1">
        <f>IFERROR(__xludf.DUMMYFUNCTION("""COMPUTED_VALUE"""),22.0)</f>
        <v>22</v>
      </c>
      <c r="H630" s="2">
        <f>IFERROR(__xludf.DUMMYFUNCTION("""COMPUTED_VALUE"""),23.0)</f>
        <v>23</v>
      </c>
      <c r="J630" s="1" t="b">
        <f t="array" ref="J630">IF(NOT(H630=""),AND(C630:H630&gt;B630:G630),IF(NOT(G630=""),AND(C630:G630&gt;B630:F630),IF(NOT(F630=""),AND(C630:F630&gt;B630:E630),AND(C630:E630&gt;B630:D630))))</f>
        <v>1</v>
      </c>
      <c r="K630" s="1" t="b">
        <f t="array" ref="K630">IF(NOT(H630=""),AND(C630:H630&lt;B630:G630),IF(NOT(G630=""),AND(C630:G630&lt;B630:F630),IF(NOT(F630=""),AND(C630:F630&lt;B630:E630),AND(C630:E630&lt;B630:D630))))</f>
        <v>0</v>
      </c>
      <c r="L630" s="1" t="b">
        <f t="array" ref="L630">IF(NOT(H630=""),AND(AND(ABS(C630:H630-B630:G630)&gt;0),AND(ABS(C630:H630-B630:G630)&lt;4)),IF(NOT(G630=""),AND(AND(ABS(C630:G630-B630:F630)&gt;0),AND(ABS(C630:G630-B630:F630)&lt;4)),IF(NOT(F630=""),AND(AND(ABS(C630:F630-B630:E630)&gt;0),AND(ABS(C630:F630-B630:E630)&lt;4)),AND(AND(ABS(C630:E630-B630:D630)&gt;0),AND(ABS(C630:E630-B630:D630)&lt;4)))))</f>
        <v>1</v>
      </c>
      <c r="M630" s="1" t="b">
        <f t="shared" si="1"/>
        <v>1</v>
      </c>
    </row>
    <row r="631" ht="15.75" customHeight="1">
      <c r="A631" s="1" t="s">
        <v>640</v>
      </c>
      <c r="B631" s="1">
        <f>IFERROR(__xludf.DUMMYFUNCTION("SPLIT(A631,"" "")"),69.0)</f>
        <v>69</v>
      </c>
      <c r="C631" s="1">
        <f>IFERROR(__xludf.DUMMYFUNCTION("""COMPUTED_VALUE"""),67.0)</f>
        <v>67</v>
      </c>
      <c r="D631" s="1">
        <f>IFERROR(__xludf.DUMMYFUNCTION("""COMPUTED_VALUE"""),64.0)</f>
        <v>64</v>
      </c>
      <c r="E631" s="1">
        <f>IFERROR(__xludf.DUMMYFUNCTION("""COMPUTED_VALUE"""),61.0)</f>
        <v>61</v>
      </c>
      <c r="F631" s="2">
        <f>IFERROR(__xludf.DUMMYFUNCTION("""COMPUTED_VALUE"""),59.0)</f>
        <v>59</v>
      </c>
      <c r="J631" s="1" t="b">
        <f t="array" ref="J631">IF(NOT(H631=""),AND(C631:H631&gt;B631:G631),IF(NOT(G631=""),AND(C631:G631&gt;B631:F631),IF(NOT(F631=""),AND(C631:F631&gt;B631:E631),AND(C631:E631&gt;B631:D631))))</f>
        <v>0</v>
      </c>
      <c r="K631" s="1" t="b">
        <f t="array" ref="K631">IF(NOT(H631=""),AND(C631:H631&lt;B631:G631),IF(NOT(G631=""),AND(C631:G631&lt;B631:F631),IF(NOT(F631=""),AND(C631:F631&lt;B631:E631),AND(C631:E631&lt;B631:D631))))</f>
        <v>1</v>
      </c>
      <c r="L631" s="1" t="b">
        <f t="array" ref="L631">IF(NOT(H631=""),AND(AND(ABS(C631:H631-B631:G631)&gt;0),AND(ABS(C631:H631-B631:G631)&lt;4)),IF(NOT(G631=""),AND(AND(ABS(C631:G631-B631:F631)&gt;0),AND(ABS(C631:G631-B631:F631)&lt;4)),IF(NOT(F631=""),AND(AND(ABS(C631:F631-B631:E631)&gt;0),AND(ABS(C631:F631-B631:E631)&lt;4)),AND(AND(ABS(C631:E631-B631:D631)&gt;0),AND(ABS(C631:E631-B631:D631)&lt;4)))))</f>
        <v>1</v>
      </c>
      <c r="M631" s="1" t="b">
        <f t="shared" si="1"/>
        <v>1</v>
      </c>
    </row>
    <row r="632" ht="15.75" customHeight="1">
      <c r="A632" s="1" t="s">
        <v>641</v>
      </c>
      <c r="B632" s="1">
        <f>IFERROR(__xludf.DUMMYFUNCTION("SPLIT(A632,"" "")"),87.0)</f>
        <v>87</v>
      </c>
      <c r="C632" s="1">
        <f>IFERROR(__xludf.DUMMYFUNCTION("""COMPUTED_VALUE"""),84.0)</f>
        <v>84</v>
      </c>
      <c r="D632" s="1">
        <f>IFERROR(__xludf.DUMMYFUNCTION("""COMPUTED_VALUE"""),81.0)</f>
        <v>81</v>
      </c>
      <c r="E632" s="1">
        <f>IFERROR(__xludf.DUMMYFUNCTION("""COMPUTED_VALUE"""),79.0)</f>
        <v>79</v>
      </c>
      <c r="F632" s="1">
        <f>IFERROR(__xludf.DUMMYFUNCTION("""COMPUTED_VALUE"""),76.0)</f>
        <v>76</v>
      </c>
      <c r="G632" s="1">
        <f>IFERROR(__xludf.DUMMYFUNCTION("""COMPUTED_VALUE"""),74.0)</f>
        <v>74</v>
      </c>
      <c r="H632" s="2">
        <f>IFERROR(__xludf.DUMMYFUNCTION("""COMPUTED_VALUE"""),73.0)</f>
        <v>73</v>
      </c>
      <c r="J632" s="1" t="b">
        <f t="array" ref="J632">IF(NOT(H632=""),AND(C632:H632&gt;B632:G632),IF(NOT(G632=""),AND(C632:G632&gt;B632:F632),IF(NOT(F632=""),AND(C632:F632&gt;B632:E632),AND(C632:E632&gt;B632:D632))))</f>
        <v>0</v>
      </c>
      <c r="K632" s="1" t="b">
        <f t="array" ref="K632">IF(NOT(H632=""),AND(C632:H632&lt;B632:G632),IF(NOT(G632=""),AND(C632:G632&lt;B632:F632),IF(NOT(F632=""),AND(C632:F632&lt;B632:E632),AND(C632:E632&lt;B632:D632))))</f>
        <v>1</v>
      </c>
      <c r="L632" s="1" t="b">
        <f t="array" ref="L632">IF(NOT(H632=""),AND(AND(ABS(C632:H632-B632:G632)&gt;0),AND(ABS(C632:H632-B632:G632)&lt;4)),IF(NOT(G632=""),AND(AND(ABS(C632:G632-B632:F632)&gt;0),AND(ABS(C632:G632-B632:F632)&lt;4)),IF(NOT(F632=""),AND(AND(ABS(C632:F632-B632:E632)&gt;0),AND(ABS(C632:F632-B632:E632)&lt;4)),AND(AND(ABS(C632:E632-B632:D632)&gt;0),AND(ABS(C632:E632-B632:D632)&lt;4)))))</f>
        <v>1</v>
      </c>
      <c r="M632" s="1" t="b">
        <f t="shared" si="1"/>
        <v>1</v>
      </c>
    </row>
    <row r="633" ht="15.75" customHeight="1">
      <c r="A633" s="1" t="s">
        <v>642</v>
      </c>
      <c r="B633" s="1">
        <f>IFERROR(__xludf.DUMMYFUNCTION("SPLIT(A633,"" "")"),84.0)</f>
        <v>84</v>
      </c>
      <c r="C633" s="1">
        <f>IFERROR(__xludf.DUMMYFUNCTION("""COMPUTED_VALUE"""),86.0)</f>
        <v>86</v>
      </c>
      <c r="D633" s="1">
        <f>IFERROR(__xludf.DUMMYFUNCTION("""COMPUTED_VALUE"""),88.0)</f>
        <v>88</v>
      </c>
      <c r="E633" s="1">
        <f>IFERROR(__xludf.DUMMYFUNCTION("""COMPUTED_VALUE"""),89.0)</f>
        <v>89</v>
      </c>
      <c r="F633" s="2">
        <f>IFERROR(__xludf.DUMMYFUNCTION("""COMPUTED_VALUE"""),91.0)</f>
        <v>91</v>
      </c>
      <c r="J633" s="1" t="b">
        <f t="array" ref="J633">IF(NOT(H633=""),AND(C633:H633&gt;B633:G633),IF(NOT(G633=""),AND(C633:G633&gt;B633:F633),IF(NOT(F633=""),AND(C633:F633&gt;B633:E633),AND(C633:E633&gt;B633:D633))))</f>
        <v>1</v>
      </c>
      <c r="K633" s="1" t="b">
        <f t="array" ref="K633">IF(NOT(H633=""),AND(C633:H633&lt;B633:G633),IF(NOT(G633=""),AND(C633:G633&lt;B633:F633),IF(NOT(F633=""),AND(C633:F633&lt;B633:E633),AND(C633:E633&lt;B633:D633))))</f>
        <v>0</v>
      </c>
      <c r="L633" s="1" t="b">
        <f t="array" ref="L633">IF(NOT(H633=""),AND(AND(ABS(C633:H633-B633:G633)&gt;0),AND(ABS(C633:H633-B633:G633)&lt;4)),IF(NOT(G633=""),AND(AND(ABS(C633:G633-B633:F633)&gt;0),AND(ABS(C633:G633-B633:F633)&lt;4)),IF(NOT(F633=""),AND(AND(ABS(C633:F633-B633:E633)&gt;0),AND(ABS(C633:F633-B633:E633)&lt;4)),AND(AND(ABS(C633:E633-B633:D633)&gt;0),AND(ABS(C633:E633-B633:D633)&lt;4)))))</f>
        <v>1</v>
      </c>
      <c r="M633" s="1" t="b">
        <f t="shared" si="1"/>
        <v>1</v>
      </c>
    </row>
    <row r="634" ht="15.75" customHeight="1">
      <c r="A634" s="1" t="s">
        <v>643</v>
      </c>
      <c r="B634" s="1">
        <f>IFERROR(__xludf.DUMMYFUNCTION("SPLIT(A634,"" "")"),61.0)</f>
        <v>61</v>
      </c>
      <c r="C634" s="1">
        <f>IFERROR(__xludf.DUMMYFUNCTION("""COMPUTED_VALUE"""),59.0)</f>
        <v>59</v>
      </c>
      <c r="D634" s="1">
        <f>IFERROR(__xludf.DUMMYFUNCTION("""COMPUTED_VALUE"""),57.0)</f>
        <v>57</v>
      </c>
      <c r="E634" s="1">
        <f>IFERROR(__xludf.DUMMYFUNCTION("""COMPUTED_VALUE"""),54.0)</f>
        <v>54</v>
      </c>
      <c r="F634" s="1">
        <f>IFERROR(__xludf.DUMMYFUNCTION("""COMPUTED_VALUE"""),53.0)</f>
        <v>53</v>
      </c>
      <c r="G634" s="1">
        <f>IFERROR(__xludf.DUMMYFUNCTION("""COMPUTED_VALUE"""),51.0)</f>
        <v>51</v>
      </c>
      <c r="H634" s="1">
        <f>IFERROR(__xludf.DUMMYFUNCTION("""COMPUTED_VALUE"""),50.0)</f>
        <v>50</v>
      </c>
      <c r="I634" s="1">
        <f>IFERROR(__xludf.DUMMYFUNCTION("""COMPUTED_VALUE"""),47.0)</f>
        <v>47</v>
      </c>
      <c r="J634" s="1" t="b">
        <f t="array" ref="J634">IF(NOT(H634=""),AND(C634:H634&gt;B634:G634),IF(NOT(G634=""),AND(C634:G634&gt;B634:F634),IF(NOT(F634=""),AND(C634:F634&gt;B634:E634),AND(C634:E634&gt;B634:D634))))</f>
        <v>0</v>
      </c>
      <c r="K634" s="1" t="b">
        <f t="array" ref="K634">IF(NOT(H634=""),AND(C634:H634&lt;B634:G634),IF(NOT(G634=""),AND(C634:G634&lt;B634:F634),IF(NOT(F634=""),AND(C634:F634&lt;B634:E634),AND(C634:E634&lt;B634:D634))))</f>
        <v>1</v>
      </c>
      <c r="L634" s="1" t="b">
        <f t="array" ref="L634">IF(NOT(H634=""),AND(AND(ABS(C634:H634-B634:G634)&gt;0),AND(ABS(C634:H634-B634:G634)&lt;4)),IF(NOT(G634=""),AND(AND(ABS(C634:G634-B634:F634)&gt;0),AND(ABS(C634:G634-B634:F634)&lt;4)),IF(NOT(F634=""),AND(AND(ABS(C634:F634-B634:E634)&gt;0),AND(ABS(C634:F634-B634:E634)&lt;4)),AND(AND(ABS(C634:E634-B634:D634)&gt;0),AND(ABS(C634:E634-B634:D634)&lt;4)))))</f>
        <v>1</v>
      </c>
      <c r="M634" s="1" t="b">
        <f t="shared" si="1"/>
        <v>1</v>
      </c>
    </row>
    <row r="635" ht="15.75" customHeight="1">
      <c r="A635" s="1" t="s">
        <v>644</v>
      </c>
      <c r="B635" s="1">
        <f>IFERROR(__xludf.DUMMYFUNCTION("SPLIT(A635,"" "")"),33.0)</f>
        <v>33</v>
      </c>
      <c r="C635" s="1">
        <f>IFERROR(__xludf.DUMMYFUNCTION("""COMPUTED_VALUE"""),30.0)</f>
        <v>30</v>
      </c>
      <c r="D635" s="1">
        <f>IFERROR(__xludf.DUMMYFUNCTION("""COMPUTED_VALUE"""),29.0)</f>
        <v>29</v>
      </c>
      <c r="E635" s="1">
        <f>IFERROR(__xludf.DUMMYFUNCTION("""COMPUTED_VALUE"""),27.0)</f>
        <v>27</v>
      </c>
      <c r="F635" s="1">
        <f>IFERROR(__xludf.DUMMYFUNCTION("""COMPUTED_VALUE"""),26.0)</f>
        <v>26</v>
      </c>
      <c r="G635" s="1">
        <f>IFERROR(__xludf.DUMMYFUNCTION("""COMPUTED_VALUE"""),23.0)</f>
        <v>23</v>
      </c>
      <c r="H635" s="2">
        <f>IFERROR(__xludf.DUMMYFUNCTION("""COMPUTED_VALUE"""),20.0)</f>
        <v>20</v>
      </c>
      <c r="J635" s="1" t="b">
        <f t="array" ref="J635">IF(NOT(H635=""),AND(C635:H635&gt;B635:G635),IF(NOT(G635=""),AND(C635:G635&gt;B635:F635),IF(NOT(F635=""),AND(C635:F635&gt;B635:E635),AND(C635:E635&gt;B635:D635))))</f>
        <v>0</v>
      </c>
      <c r="K635" s="1" t="b">
        <f t="array" ref="K635">IF(NOT(H635=""),AND(C635:H635&lt;B635:G635),IF(NOT(G635=""),AND(C635:G635&lt;B635:F635),IF(NOT(F635=""),AND(C635:F635&lt;B635:E635),AND(C635:E635&lt;B635:D635))))</f>
        <v>1</v>
      </c>
      <c r="L635" s="1" t="b">
        <f t="array" ref="L635">IF(NOT(H635=""),AND(AND(ABS(C635:H635-B635:G635)&gt;0),AND(ABS(C635:H635-B635:G635)&lt;4)),IF(NOT(G635=""),AND(AND(ABS(C635:G635-B635:F635)&gt;0),AND(ABS(C635:G635-B635:F635)&lt;4)),IF(NOT(F635=""),AND(AND(ABS(C635:F635-B635:E635)&gt;0),AND(ABS(C635:F635-B635:E635)&lt;4)),AND(AND(ABS(C635:E635-B635:D635)&gt;0),AND(ABS(C635:E635-B635:D635)&lt;4)))))</f>
        <v>1</v>
      </c>
      <c r="M635" s="1" t="b">
        <f t="shared" si="1"/>
        <v>1</v>
      </c>
    </row>
    <row r="636" ht="15.75" customHeight="1">
      <c r="A636" s="1" t="s">
        <v>645</v>
      </c>
      <c r="B636" s="1">
        <f>IFERROR(__xludf.DUMMYFUNCTION("SPLIT(A636,"" "")"),81.0)</f>
        <v>81</v>
      </c>
      <c r="C636" s="1">
        <f>IFERROR(__xludf.DUMMYFUNCTION("""COMPUTED_VALUE"""),80.0)</f>
        <v>80</v>
      </c>
      <c r="D636" s="1">
        <f>IFERROR(__xludf.DUMMYFUNCTION("""COMPUTED_VALUE"""),77.0)</f>
        <v>77</v>
      </c>
      <c r="E636" s="1">
        <f>IFERROR(__xludf.DUMMYFUNCTION("""COMPUTED_VALUE"""),75.0)</f>
        <v>75</v>
      </c>
      <c r="F636" s="1">
        <f>IFERROR(__xludf.DUMMYFUNCTION("""COMPUTED_VALUE"""),72.0)</f>
        <v>72</v>
      </c>
      <c r="G636" s="1">
        <f>IFERROR(__xludf.DUMMYFUNCTION("""COMPUTED_VALUE"""),70.0)</f>
        <v>70</v>
      </c>
      <c r="H636" s="1">
        <f>IFERROR(__xludf.DUMMYFUNCTION("""COMPUTED_VALUE"""),69.0)</f>
        <v>69</v>
      </c>
      <c r="I636" s="1">
        <f>IFERROR(__xludf.DUMMYFUNCTION("""COMPUTED_VALUE"""),68.0)</f>
        <v>68</v>
      </c>
      <c r="J636" s="1" t="b">
        <f t="array" ref="J636">IF(NOT(H636=""),AND(C636:H636&gt;B636:G636),IF(NOT(G636=""),AND(C636:G636&gt;B636:F636),IF(NOT(F636=""),AND(C636:F636&gt;B636:E636),AND(C636:E636&gt;B636:D636))))</f>
        <v>0</v>
      </c>
      <c r="K636" s="1" t="b">
        <f t="array" ref="K636">IF(NOT(H636=""),AND(C636:H636&lt;B636:G636),IF(NOT(G636=""),AND(C636:G636&lt;B636:F636),IF(NOT(F636=""),AND(C636:F636&lt;B636:E636),AND(C636:E636&lt;B636:D636))))</f>
        <v>1</v>
      </c>
      <c r="L636" s="1" t="b">
        <f t="array" ref="L636">IF(NOT(H636=""),AND(AND(ABS(C636:H636-B636:G636)&gt;0),AND(ABS(C636:H636-B636:G636)&lt;4)),IF(NOT(G636=""),AND(AND(ABS(C636:G636-B636:F636)&gt;0),AND(ABS(C636:G636-B636:F636)&lt;4)),IF(NOT(F636=""),AND(AND(ABS(C636:F636-B636:E636)&gt;0),AND(ABS(C636:F636-B636:E636)&lt;4)),AND(AND(ABS(C636:E636-B636:D636)&gt;0),AND(ABS(C636:E636-B636:D636)&lt;4)))))</f>
        <v>1</v>
      </c>
      <c r="M636" s="1" t="b">
        <f t="shared" si="1"/>
        <v>1</v>
      </c>
    </row>
    <row r="637" ht="15.75" customHeight="1">
      <c r="A637" s="1" t="s">
        <v>646</v>
      </c>
      <c r="B637" s="1">
        <f>IFERROR(__xludf.DUMMYFUNCTION("SPLIT(A637,"" "")"),95.0)</f>
        <v>95</v>
      </c>
      <c r="C637" s="1">
        <f>IFERROR(__xludf.DUMMYFUNCTION("""COMPUTED_VALUE"""),93.0)</f>
        <v>93</v>
      </c>
      <c r="D637" s="1">
        <f>IFERROR(__xludf.DUMMYFUNCTION("""COMPUTED_VALUE"""),91.0)</f>
        <v>91</v>
      </c>
      <c r="E637" s="1">
        <f>IFERROR(__xludf.DUMMYFUNCTION("""COMPUTED_VALUE"""),90.0)</f>
        <v>90</v>
      </c>
      <c r="F637" s="1">
        <f>IFERROR(__xludf.DUMMYFUNCTION("""COMPUTED_VALUE"""),88.0)</f>
        <v>88</v>
      </c>
      <c r="G637" s="1">
        <f>IFERROR(__xludf.DUMMYFUNCTION("""COMPUTED_VALUE"""),85.0)</f>
        <v>85</v>
      </c>
      <c r="H637" s="2">
        <f>IFERROR(__xludf.DUMMYFUNCTION("""COMPUTED_VALUE"""),84.0)</f>
        <v>84</v>
      </c>
      <c r="J637" s="1" t="b">
        <f t="array" ref="J637">IF(NOT(H637=""),AND(C637:H637&gt;B637:G637),IF(NOT(G637=""),AND(C637:G637&gt;B637:F637),IF(NOT(F637=""),AND(C637:F637&gt;B637:E637),AND(C637:E637&gt;B637:D637))))</f>
        <v>0</v>
      </c>
      <c r="K637" s="1" t="b">
        <f t="array" ref="K637">IF(NOT(H637=""),AND(C637:H637&lt;B637:G637),IF(NOT(G637=""),AND(C637:G637&lt;B637:F637),IF(NOT(F637=""),AND(C637:F637&lt;B637:E637),AND(C637:E637&lt;B637:D637))))</f>
        <v>1</v>
      </c>
      <c r="L637" s="1" t="b">
        <f t="array" ref="L637">IF(NOT(H637=""),AND(AND(ABS(C637:H637-B637:G637)&gt;0),AND(ABS(C637:H637-B637:G637)&lt;4)),IF(NOT(G637=""),AND(AND(ABS(C637:G637-B637:F637)&gt;0),AND(ABS(C637:G637-B637:F637)&lt;4)),IF(NOT(F637=""),AND(AND(ABS(C637:F637-B637:E637)&gt;0),AND(ABS(C637:F637-B637:E637)&lt;4)),AND(AND(ABS(C637:E637-B637:D637)&gt;0),AND(ABS(C637:E637-B637:D637)&lt;4)))))</f>
        <v>1</v>
      </c>
      <c r="M637" s="1" t="b">
        <f t="shared" si="1"/>
        <v>1</v>
      </c>
    </row>
    <row r="638" ht="15.75" customHeight="1">
      <c r="A638" s="1" t="s">
        <v>647</v>
      </c>
      <c r="B638" s="1">
        <f>IFERROR(__xludf.DUMMYFUNCTION("SPLIT(A638,"" "")"),47.0)</f>
        <v>47</v>
      </c>
      <c r="C638" s="1">
        <f>IFERROR(__xludf.DUMMYFUNCTION("""COMPUTED_VALUE"""),49.0)</f>
        <v>49</v>
      </c>
      <c r="D638" s="1">
        <f>IFERROR(__xludf.DUMMYFUNCTION("""COMPUTED_VALUE"""),52.0)</f>
        <v>52</v>
      </c>
      <c r="E638" s="1">
        <f>IFERROR(__xludf.DUMMYFUNCTION("""COMPUTED_VALUE"""),55.0)</f>
        <v>55</v>
      </c>
      <c r="F638" s="1">
        <f>IFERROR(__xludf.DUMMYFUNCTION("""COMPUTED_VALUE"""),57.0)</f>
        <v>57</v>
      </c>
      <c r="G638" s="1">
        <f>IFERROR(__xludf.DUMMYFUNCTION("""COMPUTED_VALUE"""),60.0)</f>
        <v>60</v>
      </c>
      <c r="H638" s="1">
        <f>IFERROR(__xludf.DUMMYFUNCTION("""COMPUTED_VALUE"""),62.0)</f>
        <v>62</v>
      </c>
      <c r="I638" s="1">
        <f>IFERROR(__xludf.DUMMYFUNCTION("""COMPUTED_VALUE"""),65.0)</f>
        <v>65</v>
      </c>
      <c r="J638" s="1" t="b">
        <f t="array" ref="J638">IF(NOT(H638=""),AND(C638:H638&gt;B638:G638),IF(NOT(G638=""),AND(C638:G638&gt;B638:F638),IF(NOT(F638=""),AND(C638:F638&gt;B638:E638),AND(C638:E638&gt;B638:D638))))</f>
        <v>1</v>
      </c>
      <c r="K638" s="1" t="b">
        <f t="array" ref="K638">IF(NOT(H638=""),AND(C638:H638&lt;B638:G638),IF(NOT(G638=""),AND(C638:G638&lt;B638:F638),IF(NOT(F638=""),AND(C638:F638&lt;B638:E638),AND(C638:E638&lt;B638:D638))))</f>
        <v>0</v>
      </c>
      <c r="L638" s="1" t="b">
        <f t="array" ref="L638">IF(NOT(H638=""),AND(AND(ABS(C638:H638-B638:G638)&gt;0),AND(ABS(C638:H638-B638:G638)&lt;4)),IF(NOT(G638=""),AND(AND(ABS(C638:G638-B638:F638)&gt;0),AND(ABS(C638:G638-B638:F638)&lt;4)),IF(NOT(F638=""),AND(AND(ABS(C638:F638-B638:E638)&gt;0),AND(ABS(C638:F638-B638:E638)&lt;4)),AND(AND(ABS(C638:E638-B638:D638)&gt;0),AND(ABS(C638:E638-B638:D638)&lt;4)))))</f>
        <v>1</v>
      </c>
      <c r="M638" s="1" t="b">
        <f t="shared" si="1"/>
        <v>1</v>
      </c>
    </row>
    <row r="639" ht="15.75" customHeight="1">
      <c r="A639" s="1" t="s">
        <v>648</v>
      </c>
      <c r="B639" s="1">
        <f>IFERROR(__xludf.DUMMYFUNCTION("SPLIT(A639,"" "")"),62.0)</f>
        <v>62</v>
      </c>
      <c r="C639" s="1">
        <f>IFERROR(__xludf.DUMMYFUNCTION("""COMPUTED_VALUE"""),63.0)</f>
        <v>63</v>
      </c>
      <c r="D639" s="1">
        <f>IFERROR(__xludf.DUMMYFUNCTION("""COMPUTED_VALUE"""),66.0)</f>
        <v>66</v>
      </c>
      <c r="E639" s="1">
        <f>IFERROR(__xludf.DUMMYFUNCTION("""COMPUTED_VALUE"""),67.0)</f>
        <v>67</v>
      </c>
      <c r="F639" s="2">
        <f>IFERROR(__xludf.DUMMYFUNCTION("""COMPUTED_VALUE"""),69.0)</f>
        <v>69</v>
      </c>
      <c r="J639" s="1" t="b">
        <f t="array" ref="J639">IF(NOT(H639=""),AND(C639:H639&gt;B639:G639),IF(NOT(G639=""),AND(C639:G639&gt;B639:F639),IF(NOT(F639=""),AND(C639:F639&gt;B639:E639),AND(C639:E639&gt;B639:D639))))</f>
        <v>1</v>
      </c>
      <c r="K639" s="1" t="b">
        <f t="array" ref="K639">IF(NOT(H639=""),AND(C639:H639&lt;B639:G639),IF(NOT(G639=""),AND(C639:G639&lt;B639:F639),IF(NOT(F639=""),AND(C639:F639&lt;B639:E639),AND(C639:E639&lt;B639:D639))))</f>
        <v>0</v>
      </c>
      <c r="L639" s="1" t="b">
        <f t="array" ref="L639">IF(NOT(H639=""),AND(AND(ABS(C639:H639-B639:G639)&gt;0),AND(ABS(C639:H639-B639:G639)&lt;4)),IF(NOT(G639=""),AND(AND(ABS(C639:G639-B639:F639)&gt;0),AND(ABS(C639:G639-B639:F639)&lt;4)),IF(NOT(F639=""),AND(AND(ABS(C639:F639-B639:E639)&gt;0),AND(ABS(C639:F639-B639:E639)&lt;4)),AND(AND(ABS(C639:E639-B639:D639)&gt;0),AND(ABS(C639:E639-B639:D639)&lt;4)))))</f>
        <v>1</v>
      </c>
      <c r="M639" s="1" t="b">
        <f t="shared" si="1"/>
        <v>1</v>
      </c>
    </row>
    <row r="640" ht="15.75" customHeight="1">
      <c r="A640" s="1" t="s">
        <v>649</v>
      </c>
      <c r="B640" s="1">
        <f>IFERROR(__xludf.DUMMYFUNCTION("SPLIT(A640,"" "")"),63.0)</f>
        <v>63</v>
      </c>
      <c r="C640" s="1">
        <f>IFERROR(__xludf.DUMMYFUNCTION("""COMPUTED_VALUE"""),60.0)</f>
        <v>60</v>
      </c>
      <c r="D640" s="1">
        <f>IFERROR(__xludf.DUMMYFUNCTION("""COMPUTED_VALUE"""),57.0)</f>
        <v>57</v>
      </c>
      <c r="E640" s="1">
        <f>IFERROR(__xludf.DUMMYFUNCTION("""COMPUTED_VALUE"""),56.0)</f>
        <v>56</v>
      </c>
      <c r="F640" s="1">
        <f>IFERROR(__xludf.DUMMYFUNCTION("""COMPUTED_VALUE"""),54.0)</f>
        <v>54</v>
      </c>
      <c r="G640" s="1">
        <f>IFERROR(__xludf.DUMMYFUNCTION("""COMPUTED_VALUE"""),53.0)</f>
        <v>53</v>
      </c>
      <c r="H640" s="1">
        <f>IFERROR(__xludf.DUMMYFUNCTION("""COMPUTED_VALUE"""),52.0)</f>
        <v>52</v>
      </c>
      <c r="I640" s="1">
        <f>IFERROR(__xludf.DUMMYFUNCTION("""COMPUTED_VALUE"""),51.0)</f>
        <v>51</v>
      </c>
      <c r="J640" s="1" t="b">
        <f t="array" ref="J640">IF(NOT(H640=""),AND(C640:H640&gt;B640:G640),IF(NOT(G640=""),AND(C640:G640&gt;B640:F640),IF(NOT(F640=""),AND(C640:F640&gt;B640:E640),AND(C640:E640&gt;B640:D640))))</f>
        <v>0</v>
      </c>
      <c r="K640" s="1" t="b">
        <f t="array" ref="K640">IF(NOT(H640=""),AND(C640:H640&lt;B640:G640),IF(NOT(G640=""),AND(C640:G640&lt;B640:F640),IF(NOT(F640=""),AND(C640:F640&lt;B640:E640),AND(C640:E640&lt;B640:D640))))</f>
        <v>1</v>
      </c>
      <c r="L640" s="1" t="b">
        <f t="array" ref="L640">IF(NOT(H640=""),AND(AND(ABS(C640:H640-B640:G640)&gt;0),AND(ABS(C640:H640-B640:G640)&lt;4)),IF(NOT(G640=""),AND(AND(ABS(C640:G640-B640:F640)&gt;0),AND(ABS(C640:G640-B640:F640)&lt;4)),IF(NOT(F640=""),AND(AND(ABS(C640:F640-B640:E640)&gt;0),AND(ABS(C640:F640-B640:E640)&lt;4)),AND(AND(ABS(C640:E640-B640:D640)&gt;0),AND(ABS(C640:E640-B640:D640)&lt;4)))))</f>
        <v>1</v>
      </c>
      <c r="M640" s="1" t="b">
        <f t="shared" si="1"/>
        <v>1</v>
      </c>
    </row>
    <row r="641" ht="15.75" customHeight="1">
      <c r="A641" s="1" t="s">
        <v>650</v>
      </c>
      <c r="B641" s="1">
        <f>IFERROR(__xludf.DUMMYFUNCTION("SPLIT(A641,"" "")"),13.0)</f>
        <v>13</v>
      </c>
      <c r="C641" s="1">
        <f>IFERROR(__xludf.DUMMYFUNCTION("""COMPUTED_VALUE"""),14.0)</f>
        <v>14</v>
      </c>
      <c r="D641" s="1">
        <f>IFERROR(__xludf.DUMMYFUNCTION("""COMPUTED_VALUE"""),17.0)</f>
        <v>17</v>
      </c>
      <c r="E641" s="1">
        <f>IFERROR(__xludf.DUMMYFUNCTION("""COMPUTED_VALUE"""),19.0)</f>
        <v>19</v>
      </c>
      <c r="F641" s="1">
        <f>IFERROR(__xludf.DUMMYFUNCTION("""COMPUTED_VALUE"""),22.0)</f>
        <v>22</v>
      </c>
      <c r="G641" s="1">
        <f>IFERROR(__xludf.DUMMYFUNCTION("""COMPUTED_VALUE"""),24.0)</f>
        <v>24</v>
      </c>
      <c r="H641" s="1">
        <f>IFERROR(__xludf.DUMMYFUNCTION("""COMPUTED_VALUE"""),25.0)</f>
        <v>25</v>
      </c>
      <c r="I641" s="1">
        <f>IFERROR(__xludf.DUMMYFUNCTION("""COMPUTED_VALUE"""),27.0)</f>
        <v>27</v>
      </c>
      <c r="J641" s="1" t="b">
        <f t="array" ref="J641">IF(NOT(H641=""),AND(C641:H641&gt;B641:G641),IF(NOT(G641=""),AND(C641:G641&gt;B641:F641),IF(NOT(F641=""),AND(C641:F641&gt;B641:E641),AND(C641:E641&gt;B641:D641))))</f>
        <v>1</v>
      </c>
      <c r="K641" s="1" t="b">
        <f t="array" ref="K641">IF(NOT(H641=""),AND(C641:H641&lt;B641:G641),IF(NOT(G641=""),AND(C641:G641&lt;B641:F641),IF(NOT(F641=""),AND(C641:F641&lt;B641:E641),AND(C641:E641&lt;B641:D641))))</f>
        <v>0</v>
      </c>
      <c r="L641" s="1" t="b">
        <f t="array" ref="L641">IF(NOT(H641=""),AND(AND(ABS(C641:H641-B641:G641)&gt;0),AND(ABS(C641:H641-B641:G641)&lt;4)),IF(NOT(G641=""),AND(AND(ABS(C641:G641-B641:F641)&gt;0),AND(ABS(C641:G641-B641:F641)&lt;4)),IF(NOT(F641=""),AND(AND(ABS(C641:F641-B641:E641)&gt;0),AND(ABS(C641:F641-B641:E641)&lt;4)),AND(AND(ABS(C641:E641-B641:D641)&gt;0),AND(ABS(C641:E641-B641:D641)&lt;4)))))</f>
        <v>1</v>
      </c>
      <c r="M641" s="1" t="b">
        <f t="shared" si="1"/>
        <v>1</v>
      </c>
    </row>
    <row r="642" ht="15.75" customHeight="1">
      <c r="A642" s="1" t="s">
        <v>651</v>
      </c>
      <c r="B642" s="1">
        <f>IFERROR(__xludf.DUMMYFUNCTION("SPLIT(A642,"" "")"),66.0)</f>
        <v>66</v>
      </c>
      <c r="C642" s="1">
        <f>IFERROR(__xludf.DUMMYFUNCTION("""COMPUTED_VALUE"""),68.0)</f>
        <v>68</v>
      </c>
      <c r="D642" s="1">
        <f>IFERROR(__xludf.DUMMYFUNCTION("""COMPUTED_VALUE"""),70.0)</f>
        <v>70</v>
      </c>
      <c r="E642" s="1">
        <f>IFERROR(__xludf.DUMMYFUNCTION("""COMPUTED_VALUE"""),71.0)</f>
        <v>71</v>
      </c>
      <c r="F642" s="1">
        <f>IFERROR(__xludf.DUMMYFUNCTION("""COMPUTED_VALUE"""),72.0)</f>
        <v>72</v>
      </c>
      <c r="G642" s="1">
        <f>IFERROR(__xludf.DUMMYFUNCTION("""COMPUTED_VALUE"""),75.0)</f>
        <v>75</v>
      </c>
      <c r="H642" s="2">
        <f>IFERROR(__xludf.DUMMYFUNCTION("""COMPUTED_VALUE"""),78.0)</f>
        <v>78</v>
      </c>
      <c r="J642" s="1" t="b">
        <f t="array" ref="J642">IF(NOT(H642=""),AND(C642:H642&gt;B642:G642),IF(NOT(G642=""),AND(C642:G642&gt;B642:F642),IF(NOT(F642=""),AND(C642:F642&gt;B642:E642),AND(C642:E642&gt;B642:D642))))</f>
        <v>1</v>
      </c>
      <c r="K642" s="1" t="b">
        <f t="array" ref="K642">IF(NOT(H642=""),AND(C642:H642&lt;B642:G642),IF(NOT(G642=""),AND(C642:G642&lt;B642:F642),IF(NOT(F642=""),AND(C642:F642&lt;B642:E642),AND(C642:E642&lt;B642:D642))))</f>
        <v>0</v>
      </c>
      <c r="L642" s="1" t="b">
        <f t="array" ref="L642">IF(NOT(H642=""),AND(AND(ABS(C642:H642-B642:G642)&gt;0),AND(ABS(C642:H642-B642:G642)&lt;4)),IF(NOT(G642=""),AND(AND(ABS(C642:G642-B642:F642)&gt;0),AND(ABS(C642:G642-B642:F642)&lt;4)),IF(NOT(F642=""),AND(AND(ABS(C642:F642-B642:E642)&gt;0),AND(ABS(C642:F642-B642:E642)&lt;4)),AND(AND(ABS(C642:E642-B642:D642)&gt;0),AND(ABS(C642:E642-B642:D642)&lt;4)))))</f>
        <v>1</v>
      </c>
      <c r="M642" s="1" t="b">
        <f t="shared" si="1"/>
        <v>1</v>
      </c>
    </row>
    <row r="643" ht="15.75" customHeight="1">
      <c r="A643" s="1" t="s">
        <v>652</v>
      </c>
      <c r="B643" s="1">
        <f>IFERROR(__xludf.DUMMYFUNCTION("SPLIT(A643,"" "")"),94.0)</f>
        <v>94</v>
      </c>
      <c r="C643" s="1">
        <f>IFERROR(__xludf.DUMMYFUNCTION("""COMPUTED_VALUE"""),93.0)</f>
        <v>93</v>
      </c>
      <c r="D643" s="1">
        <f>IFERROR(__xludf.DUMMYFUNCTION("""COMPUTED_VALUE"""),90.0)</f>
        <v>90</v>
      </c>
      <c r="E643" s="1">
        <f>IFERROR(__xludf.DUMMYFUNCTION("""COMPUTED_VALUE"""),88.0)</f>
        <v>88</v>
      </c>
      <c r="F643" s="2">
        <f>IFERROR(__xludf.DUMMYFUNCTION("""COMPUTED_VALUE"""),85.0)</f>
        <v>85</v>
      </c>
      <c r="J643" s="1" t="b">
        <f t="array" ref="J643">IF(NOT(H643=""),AND(C643:H643&gt;B643:G643),IF(NOT(G643=""),AND(C643:G643&gt;B643:F643),IF(NOT(F643=""),AND(C643:F643&gt;B643:E643),AND(C643:E643&gt;B643:D643))))</f>
        <v>0</v>
      </c>
      <c r="K643" s="1" t="b">
        <f t="array" ref="K643">IF(NOT(H643=""),AND(C643:H643&lt;B643:G643),IF(NOT(G643=""),AND(C643:G643&lt;B643:F643),IF(NOT(F643=""),AND(C643:F643&lt;B643:E643),AND(C643:E643&lt;B643:D643))))</f>
        <v>1</v>
      </c>
      <c r="L643" s="1" t="b">
        <f t="array" ref="L643">IF(NOT(H643=""),AND(AND(ABS(C643:H643-B643:G643)&gt;0),AND(ABS(C643:H643-B643:G643)&lt;4)),IF(NOT(G643=""),AND(AND(ABS(C643:G643-B643:F643)&gt;0),AND(ABS(C643:G643-B643:F643)&lt;4)),IF(NOT(F643=""),AND(AND(ABS(C643:F643-B643:E643)&gt;0),AND(ABS(C643:F643-B643:E643)&lt;4)),AND(AND(ABS(C643:E643-B643:D643)&gt;0),AND(ABS(C643:E643-B643:D643)&lt;4)))))</f>
        <v>1</v>
      </c>
      <c r="M643" s="1" t="b">
        <f t="shared" si="1"/>
        <v>1</v>
      </c>
    </row>
    <row r="644" ht="15.75" customHeight="1">
      <c r="A644" s="1" t="s">
        <v>653</v>
      </c>
      <c r="B644" s="1">
        <f>IFERROR(__xludf.DUMMYFUNCTION("SPLIT(A644,"" "")"),76.0)</f>
        <v>76</v>
      </c>
      <c r="C644" s="1">
        <f>IFERROR(__xludf.DUMMYFUNCTION("""COMPUTED_VALUE"""),77.0)</f>
        <v>77</v>
      </c>
      <c r="D644" s="1">
        <f>IFERROR(__xludf.DUMMYFUNCTION("""COMPUTED_VALUE"""),78.0)</f>
        <v>78</v>
      </c>
      <c r="E644" s="1">
        <f>IFERROR(__xludf.DUMMYFUNCTION("""COMPUTED_VALUE"""),80.0)</f>
        <v>80</v>
      </c>
      <c r="F644" s="2">
        <f>IFERROR(__xludf.DUMMYFUNCTION("""COMPUTED_VALUE"""),81.0)</f>
        <v>81</v>
      </c>
      <c r="J644" s="1" t="b">
        <f t="array" ref="J644">IF(NOT(H644=""),AND(C644:H644&gt;B644:G644),IF(NOT(G644=""),AND(C644:G644&gt;B644:F644),IF(NOT(F644=""),AND(C644:F644&gt;B644:E644),AND(C644:E644&gt;B644:D644))))</f>
        <v>1</v>
      </c>
      <c r="K644" s="1" t="b">
        <f t="array" ref="K644">IF(NOT(H644=""),AND(C644:H644&lt;B644:G644),IF(NOT(G644=""),AND(C644:G644&lt;B644:F644),IF(NOT(F644=""),AND(C644:F644&lt;B644:E644),AND(C644:E644&lt;B644:D644))))</f>
        <v>0</v>
      </c>
      <c r="L644" s="1" t="b">
        <f t="array" ref="L644">IF(NOT(H644=""),AND(AND(ABS(C644:H644-B644:G644)&gt;0),AND(ABS(C644:H644-B644:G644)&lt;4)),IF(NOT(G644=""),AND(AND(ABS(C644:G644-B644:F644)&gt;0),AND(ABS(C644:G644-B644:F644)&lt;4)),IF(NOT(F644=""),AND(AND(ABS(C644:F644-B644:E644)&gt;0),AND(ABS(C644:F644-B644:E644)&lt;4)),AND(AND(ABS(C644:E644-B644:D644)&gt;0),AND(ABS(C644:E644-B644:D644)&lt;4)))))</f>
        <v>1</v>
      </c>
      <c r="M644" s="1" t="b">
        <f t="shared" si="1"/>
        <v>1</v>
      </c>
    </row>
    <row r="645" ht="15.75" customHeight="1">
      <c r="A645" s="1" t="s">
        <v>654</v>
      </c>
      <c r="B645" s="1">
        <f>IFERROR(__xludf.DUMMYFUNCTION("SPLIT(A645,"" "")"),79.0)</f>
        <v>79</v>
      </c>
      <c r="C645" s="1">
        <f>IFERROR(__xludf.DUMMYFUNCTION("""COMPUTED_VALUE"""),77.0)</f>
        <v>77</v>
      </c>
      <c r="D645" s="1">
        <f>IFERROR(__xludf.DUMMYFUNCTION("""COMPUTED_VALUE"""),75.0)</f>
        <v>75</v>
      </c>
      <c r="E645" s="1">
        <f>IFERROR(__xludf.DUMMYFUNCTION("""COMPUTED_VALUE"""),72.0)</f>
        <v>72</v>
      </c>
      <c r="F645" s="1">
        <f>IFERROR(__xludf.DUMMYFUNCTION("""COMPUTED_VALUE"""),70.0)</f>
        <v>70</v>
      </c>
      <c r="G645" s="1">
        <f>IFERROR(__xludf.DUMMYFUNCTION("""COMPUTED_VALUE"""),67.0)</f>
        <v>67</v>
      </c>
      <c r="H645" s="1">
        <f>IFERROR(__xludf.DUMMYFUNCTION("""COMPUTED_VALUE"""),64.0)</f>
        <v>64</v>
      </c>
      <c r="I645" s="1">
        <f>IFERROR(__xludf.DUMMYFUNCTION("""COMPUTED_VALUE"""),63.0)</f>
        <v>63</v>
      </c>
      <c r="J645" s="1" t="b">
        <f t="array" ref="J645">IF(NOT(H645=""),AND(C645:H645&gt;B645:G645),IF(NOT(G645=""),AND(C645:G645&gt;B645:F645),IF(NOT(F645=""),AND(C645:F645&gt;B645:E645),AND(C645:E645&gt;B645:D645))))</f>
        <v>0</v>
      </c>
      <c r="K645" s="1" t="b">
        <f t="array" ref="K645">IF(NOT(H645=""),AND(C645:H645&lt;B645:G645),IF(NOT(G645=""),AND(C645:G645&lt;B645:F645),IF(NOT(F645=""),AND(C645:F645&lt;B645:E645),AND(C645:E645&lt;B645:D645))))</f>
        <v>1</v>
      </c>
      <c r="L645" s="1" t="b">
        <f t="array" ref="L645">IF(NOT(H645=""),AND(AND(ABS(C645:H645-B645:G645)&gt;0),AND(ABS(C645:H645-B645:G645)&lt;4)),IF(NOT(G645=""),AND(AND(ABS(C645:G645-B645:F645)&gt;0),AND(ABS(C645:G645-B645:F645)&lt;4)),IF(NOT(F645=""),AND(AND(ABS(C645:F645-B645:E645)&gt;0),AND(ABS(C645:F645-B645:E645)&lt;4)),AND(AND(ABS(C645:E645-B645:D645)&gt;0),AND(ABS(C645:E645-B645:D645)&lt;4)))))</f>
        <v>1</v>
      </c>
      <c r="M645" s="1" t="b">
        <f t="shared" si="1"/>
        <v>1</v>
      </c>
    </row>
    <row r="646" ht="15.75" customHeight="1">
      <c r="A646" s="1" t="s">
        <v>655</v>
      </c>
      <c r="B646" s="1">
        <f>IFERROR(__xludf.DUMMYFUNCTION("SPLIT(A646,"" "")"),20.0)</f>
        <v>20</v>
      </c>
      <c r="C646" s="1">
        <f>IFERROR(__xludf.DUMMYFUNCTION("""COMPUTED_VALUE"""),18.0)</f>
        <v>18</v>
      </c>
      <c r="D646" s="1">
        <f>IFERROR(__xludf.DUMMYFUNCTION("""COMPUTED_VALUE"""),16.0)</f>
        <v>16</v>
      </c>
      <c r="E646" s="1">
        <f>IFERROR(__xludf.DUMMYFUNCTION("""COMPUTED_VALUE"""),13.0)</f>
        <v>13</v>
      </c>
      <c r="F646" s="1">
        <f>IFERROR(__xludf.DUMMYFUNCTION("""COMPUTED_VALUE"""),12.0)</f>
        <v>12</v>
      </c>
      <c r="G646" s="2">
        <f>IFERROR(__xludf.DUMMYFUNCTION("""COMPUTED_VALUE"""),11.0)</f>
        <v>11</v>
      </c>
      <c r="J646" s="1" t="b">
        <f t="array" ref="J646">IF(NOT(H646=""),AND(C646:H646&gt;B646:G646),IF(NOT(G646=""),AND(C646:G646&gt;B646:F646),IF(NOT(F646=""),AND(C646:F646&gt;B646:E646),AND(C646:E646&gt;B646:D646))))</f>
        <v>0</v>
      </c>
      <c r="K646" s="1" t="b">
        <f t="array" ref="K646">IF(NOT(H646=""),AND(C646:H646&lt;B646:G646),IF(NOT(G646=""),AND(C646:G646&lt;B646:F646),IF(NOT(F646=""),AND(C646:F646&lt;B646:E646),AND(C646:E646&lt;B646:D646))))</f>
        <v>1</v>
      </c>
      <c r="L646" s="1" t="b">
        <f t="array" ref="L646">IF(NOT(H646=""),AND(AND(ABS(C646:H646-B646:G646)&gt;0),AND(ABS(C646:H646-B646:G646)&lt;4)),IF(NOT(G646=""),AND(AND(ABS(C646:G646-B646:F646)&gt;0),AND(ABS(C646:G646-B646:F646)&lt;4)),IF(NOT(F646=""),AND(AND(ABS(C646:F646-B646:E646)&gt;0),AND(ABS(C646:F646-B646:E646)&lt;4)),AND(AND(ABS(C646:E646-B646:D646)&gt;0),AND(ABS(C646:E646-B646:D646)&lt;4)))))</f>
        <v>1</v>
      </c>
      <c r="M646" s="1" t="b">
        <f t="shared" si="1"/>
        <v>1</v>
      </c>
    </row>
    <row r="647" ht="15.75" customHeight="1">
      <c r="A647" s="1" t="s">
        <v>656</v>
      </c>
      <c r="B647" s="1">
        <f>IFERROR(__xludf.DUMMYFUNCTION("SPLIT(A647,"" "")"),39.0)</f>
        <v>39</v>
      </c>
      <c r="C647" s="1">
        <f>IFERROR(__xludf.DUMMYFUNCTION("""COMPUTED_VALUE"""),40.0)</f>
        <v>40</v>
      </c>
      <c r="D647" s="1">
        <f>IFERROR(__xludf.DUMMYFUNCTION("""COMPUTED_VALUE"""),43.0)</f>
        <v>43</v>
      </c>
      <c r="E647" s="1">
        <f>IFERROR(__xludf.DUMMYFUNCTION("""COMPUTED_VALUE"""),46.0)</f>
        <v>46</v>
      </c>
      <c r="F647" s="1">
        <f>IFERROR(__xludf.DUMMYFUNCTION("""COMPUTED_VALUE"""),48.0)</f>
        <v>48</v>
      </c>
      <c r="G647" s="1">
        <f>IFERROR(__xludf.DUMMYFUNCTION("""COMPUTED_VALUE"""),49.0)</f>
        <v>49</v>
      </c>
      <c r="H647" s="1">
        <f>IFERROR(__xludf.DUMMYFUNCTION("""COMPUTED_VALUE"""),51.0)</f>
        <v>51</v>
      </c>
      <c r="I647" s="1">
        <f>IFERROR(__xludf.DUMMYFUNCTION("""COMPUTED_VALUE"""),53.0)</f>
        <v>53</v>
      </c>
      <c r="J647" s="1" t="b">
        <f t="array" ref="J647">IF(NOT(H647=""),AND(C647:H647&gt;B647:G647),IF(NOT(G647=""),AND(C647:G647&gt;B647:F647),IF(NOT(F647=""),AND(C647:F647&gt;B647:E647),AND(C647:E647&gt;B647:D647))))</f>
        <v>1</v>
      </c>
      <c r="K647" s="1" t="b">
        <f t="array" ref="K647">IF(NOT(H647=""),AND(C647:H647&lt;B647:G647),IF(NOT(G647=""),AND(C647:G647&lt;B647:F647),IF(NOT(F647=""),AND(C647:F647&lt;B647:E647),AND(C647:E647&lt;B647:D647))))</f>
        <v>0</v>
      </c>
      <c r="L647" s="1" t="b">
        <f t="array" ref="L647">IF(NOT(H647=""),AND(AND(ABS(C647:H647-B647:G647)&gt;0),AND(ABS(C647:H647-B647:G647)&lt;4)),IF(NOT(G647=""),AND(AND(ABS(C647:G647-B647:F647)&gt;0),AND(ABS(C647:G647-B647:F647)&lt;4)),IF(NOT(F647=""),AND(AND(ABS(C647:F647-B647:E647)&gt;0),AND(ABS(C647:F647-B647:E647)&lt;4)),AND(AND(ABS(C647:E647-B647:D647)&gt;0),AND(ABS(C647:E647-B647:D647)&lt;4)))))</f>
        <v>1</v>
      </c>
      <c r="M647" s="1" t="b">
        <f t="shared" si="1"/>
        <v>1</v>
      </c>
    </row>
    <row r="648" ht="15.75" customHeight="1">
      <c r="A648" s="1" t="s">
        <v>657</v>
      </c>
      <c r="B648" s="1">
        <f>IFERROR(__xludf.DUMMYFUNCTION("SPLIT(A648,"" "")"),36.0)</f>
        <v>36</v>
      </c>
      <c r="C648" s="1">
        <f>IFERROR(__xludf.DUMMYFUNCTION("""COMPUTED_VALUE"""),39.0)</f>
        <v>39</v>
      </c>
      <c r="D648" s="1">
        <f>IFERROR(__xludf.DUMMYFUNCTION("""COMPUTED_VALUE"""),42.0)</f>
        <v>42</v>
      </c>
      <c r="E648" s="1">
        <f>IFERROR(__xludf.DUMMYFUNCTION("""COMPUTED_VALUE"""),44.0)</f>
        <v>44</v>
      </c>
      <c r="F648" s="2">
        <f>IFERROR(__xludf.DUMMYFUNCTION("""COMPUTED_VALUE"""),46.0)</f>
        <v>46</v>
      </c>
      <c r="J648" s="1" t="b">
        <f t="array" ref="J648">IF(NOT(H648=""),AND(C648:H648&gt;B648:G648),IF(NOT(G648=""),AND(C648:G648&gt;B648:F648),IF(NOT(F648=""),AND(C648:F648&gt;B648:E648),AND(C648:E648&gt;B648:D648))))</f>
        <v>1</v>
      </c>
      <c r="K648" s="1" t="b">
        <f t="array" ref="K648">IF(NOT(H648=""),AND(C648:H648&lt;B648:G648),IF(NOT(G648=""),AND(C648:G648&lt;B648:F648),IF(NOT(F648=""),AND(C648:F648&lt;B648:E648),AND(C648:E648&lt;B648:D648))))</f>
        <v>0</v>
      </c>
      <c r="L648" s="1" t="b">
        <f t="array" ref="L648">IF(NOT(H648=""),AND(AND(ABS(C648:H648-B648:G648)&gt;0),AND(ABS(C648:H648-B648:G648)&lt;4)),IF(NOT(G648=""),AND(AND(ABS(C648:G648-B648:F648)&gt;0),AND(ABS(C648:G648-B648:F648)&lt;4)),IF(NOT(F648=""),AND(AND(ABS(C648:F648-B648:E648)&gt;0),AND(ABS(C648:F648-B648:E648)&lt;4)),AND(AND(ABS(C648:E648-B648:D648)&gt;0),AND(ABS(C648:E648-B648:D648)&lt;4)))))</f>
        <v>1</v>
      </c>
      <c r="M648" s="1" t="b">
        <f t="shared" si="1"/>
        <v>1</v>
      </c>
    </row>
    <row r="649" ht="15.75" customHeight="1">
      <c r="A649" s="1" t="s">
        <v>658</v>
      </c>
      <c r="B649" s="1">
        <f>IFERROR(__xludf.DUMMYFUNCTION("SPLIT(A649,"" "")"),71.0)</f>
        <v>71</v>
      </c>
      <c r="C649" s="1">
        <f>IFERROR(__xludf.DUMMYFUNCTION("""COMPUTED_VALUE"""),73.0)</f>
        <v>73</v>
      </c>
      <c r="D649" s="1">
        <f>IFERROR(__xludf.DUMMYFUNCTION("""COMPUTED_VALUE"""),76.0)</f>
        <v>76</v>
      </c>
      <c r="E649" s="1">
        <f>IFERROR(__xludf.DUMMYFUNCTION("""COMPUTED_VALUE"""),79.0)</f>
        <v>79</v>
      </c>
      <c r="F649" s="1">
        <f>IFERROR(__xludf.DUMMYFUNCTION("""COMPUTED_VALUE"""),81.0)</f>
        <v>81</v>
      </c>
      <c r="G649" s="2">
        <f>IFERROR(__xludf.DUMMYFUNCTION("""COMPUTED_VALUE"""),82.0)</f>
        <v>82</v>
      </c>
      <c r="J649" s="1" t="b">
        <f t="array" ref="J649">IF(NOT(H649=""),AND(C649:H649&gt;B649:G649),IF(NOT(G649=""),AND(C649:G649&gt;B649:F649),IF(NOT(F649=""),AND(C649:F649&gt;B649:E649),AND(C649:E649&gt;B649:D649))))</f>
        <v>1</v>
      </c>
      <c r="K649" s="1" t="b">
        <f t="array" ref="K649">IF(NOT(H649=""),AND(C649:H649&lt;B649:G649),IF(NOT(G649=""),AND(C649:G649&lt;B649:F649),IF(NOT(F649=""),AND(C649:F649&lt;B649:E649),AND(C649:E649&lt;B649:D649))))</f>
        <v>0</v>
      </c>
      <c r="L649" s="1" t="b">
        <f t="array" ref="L649">IF(NOT(H649=""),AND(AND(ABS(C649:H649-B649:G649)&gt;0),AND(ABS(C649:H649-B649:G649)&lt;4)),IF(NOT(G649=""),AND(AND(ABS(C649:G649-B649:F649)&gt;0),AND(ABS(C649:G649-B649:F649)&lt;4)),IF(NOT(F649=""),AND(AND(ABS(C649:F649-B649:E649)&gt;0),AND(ABS(C649:F649-B649:E649)&lt;4)),AND(AND(ABS(C649:E649-B649:D649)&gt;0),AND(ABS(C649:E649-B649:D649)&lt;4)))))</f>
        <v>1</v>
      </c>
      <c r="M649" s="1" t="b">
        <f t="shared" si="1"/>
        <v>1</v>
      </c>
    </row>
    <row r="650" ht="15.75" customHeight="1">
      <c r="A650" s="1" t="s">
        <v>659</v>
      </c>
      <c r="B650" s="1">
        <f>IFERROR(__xludf.DUMMYFUNCTION("SPLIT(A650,"" "")"),96.0)</f>
        <v>96</v>
      </c>
      <c r="C650" s="1">
        <f>IFERROR(__xludf.DUMMYFUNCTION("""COMPUTED_VALUE"""),93.0)</f>
        <v>93</v>
      </c>
      <c r="D650" s="1">
        <f>IFERROR(__xludf.DUMMYFUNCTION("""COMPUTED_VALUE"""),91.0)</f>
        <v>91</v>
      </c>
      <c r="E650" s="1">
        <f>IFERROR(__xludf.DUMMYFUNCTION("""COMPUTED_VALUE"""),90.0)</f>
        <v>90</v>
      </c>
      <c r="F650" s="1">
        <f>IFERROR(__xludf.DUMMYFUNCTION("""COMPUTED_VALUE"""),87.0)</f>
        <v>87</v>
      </c>
      <c r="G650" s="1">
        <f>IFERROR(__xludf.DUMMYFUNCTION("""COMPUTED_VALUE"""),85.0)</f>
        <v>85</v>
      </c>
      <c r="H650" s="2">
        <f>IFERROR(__xludf.DUMMYFUNCTION("""COMPUTED_VALUE"""),84.0)</f>
        <v>84</v>
      </c>
      <c r="J650" s="1" t="b">
        <f t="array" ref="J650">IF(NOT(H650=""),AND(C650:H650&gt;B650:G650),IF(NOT(G650=""),AND(C650:G650&gt;B650:F650),IF(NOT(F650=""),AND(C650:F650&gt;B650:E650),AND(C650:E650&gt;B650:D650))))</f>
        <v>0</v>
      </c>
      <c r="K650" s="1" t="b">
        <f t="array" ref="K650">IF(NOT(H650=""),AND(C650:H650&lt;B650:G650),IF(NOT(G650=""),AND(C650:G650&lt;B650:F650),IF(NOT(F650=""),AND(C650:F650&lt;B650:E650),AND(C650:E650&lt;B650:D650))))</f>
        <v>1</v>
      </c>
      <c r="L650" s="1" t="b">
        <f t="array" ref="L650">IF(NOT(H650=""),AND(AND(ABS(C650:H650-B650:G650)&gt;0),AND(ABS(C650:H650-B650:G650)&lt;4)),IF(NOT(G650=""),AND(AND(ABS(C650:G650-B650:F650)&gt;0),AND(ABS(C650:G650-B650:F650)&lt;4)),IF(NOT(F650=""),AND(AND(ABS(C650:F650-B650:E650)&gt;0),AND(ABS(C650:F650-B650:E650)&lt;4)),AND(AND(ABS(C650:E650-B650:D650)&gt;0),AND(ABS(C650:E650-B650:D650)&lt;4)))))</f>
        <v>1</v>
      </c>
      <c r="M650" s="1" t="b">
        <f t="shared" si="1"/>
        <v>1</v>
      </c>
    </row>
    <row r="651" ht="15.75" customHeight="1">
      <c r="A651" s="1" t="s">
        <v>660</v>
      </c>
      <c r="B651" s="1">
        <f>IFERROR(__xludf.DUMMYFUNCTION("SPLIT(A651,"" "")"),49.0)</f>
        <v>49</v>
      </c>
      <c r="C651" s="1">
        <f>IFERROR(__xludf.DUMMYFUNCTION("""COMPUTED_VALUE"""),46.0)</f>
        <v>46</v>
      </c>
      <c r="D651" s="1">
        <f>IFERROR(__xludf.DUMMYFUNCTION("""COMPUTED_VALUE"""),45.0)</f>
        <v>45</v>
      </c>
      <c r="E651" s="1">
        <f>IFERROR(__xludf.DUMMYFUNCTION("""COMPUTED_VALUE"""),42.0)</f>
        <v>42</v>
      </c>
      <c r="F651" s="1">
        <f>IFERROR(__xludf.DUMMYFUNCTION("""COMPUTED_VALUE"""),39.0)</f>
        <v>39</v>
      </c>
      <c r="G651" s="1">
        <f>IFERROR(__xludf.DUMMYFUNCTION("""COMPUTED_VALUE"""),36.0)</f>
        <v>36</v>
      </c>
      <c r="H651" s="1">
        <f>IFERROR(__xludf.DUMMYFUNCTION("""COMPUTED_VALUE"""),33.0)</f>
        <v>33</v>
      </c>
      <c r="I651" s="1">
        <f>IFERROR(__xludf.DUMMYFUNCTION("""COMPUTED_VALUE"""),31.0)</f>
        <v>31</v>
      </c>
      <c r="J651" s="1" t="b">
        <f t="array" ref="J651">IF(NOT(H651=""),AND(C651:H651&gt;B651:G651),IF(NOT(G651=""),AND(C651:G651&gt;B651:F651),IF(NOT(F651=""),AND(C651:F651&gt;B651:E651),AND(C651:E651&gt;B651:D651))))</f>
        <v>0</v>
      </c>
      <c r="K651" s="1" t="b">
        <f t="array" ref="K651">IF(NOT(H651=""),AND(C651:H651&lt;B651:G651),IF(NOT(G651=""),AND(C651:G651&lt;B651:F651),IF(NOT(F651=""),AND(C651:F651&lt;B651:E651),AND(C651:E651&lt;B651:D651))))</f>
        <v>1</v>
      </c>
      <c r="L651" s="1" t="b">
        <f t="array" ref="L651">IF(NOT(H651=""),AND(AND(ABS(C651:H651-B651:G651)&gt;0),AND(ABS(C651:H651-B651:G651)&lt;4)),IF(NOT(G651=""),AND(AND(ABS(C651:G651-B651:F651)&gt;0),AND(ABS(C651:G651-B651:F651)&lt;4)),IF(NOT(F651=""),AND(AND(ABS(C651:F651-B651:E651)&gt;0),AND(ABS(C651:F651-B651:E651)&lt;4)),AND(AND(ABS(C651:E651-B651:D651)&gt;0),AND(ABS(C651:E651-B651:D651)&lt;4)))))</f>
        <v>1</v>
      </c>
      <c r="M651" s="1" t="b">
        <f t="shared" si="1"/>
        <v>1</v>
      </c>
    </row>
    <row r="652" ht="15.75" customHeight="1">
      <c r="A652" s="1" t="s">
        <v>661</v>
      </c>
      <c r="B652" s="1">
        <f>IFERROR(__xludf.DUMMYFUNCTION("SPLIT(A652,"" "")"),62.0)</f>
        <v>62</v>
      </c>
      <c r="C652" s="1">
        <f>IFERROR(__xludf.DUMMYFUNCTION("""COMPUTED_VALUE"""),63.0)</f>
        <v>63</v>
      </c>
      <c r="D652" s="1">
        <f>IFERROR(__xludf.DUMMYFUNCTION("""COMPUTED_VALUE"""),64.0)</f>
        <v>64</v>
      </c>
      <c r="E652" s="1">
        <f>IFERROR(__xludf.DUMMYFUNCTION("""COMPUTED_VALUE"""),66.0)</f>
        <v>66</v>
      </c>
      <c r="F652" s="1">
        <f>IFERROR(__xludf.DUMMYFUNCTION("""COMPUTED_VALUE"""),69.0)</f>
        <v>69</v>
      </c>
      <c r="G652" s="1">
        <f>IFERROR(__xludf.DUMMYFUNCTION("""COMPUTED_VALUE"""),72.0)</f>
        <v>72</v>
      </c>
      <c r="H652" s="2">
        <f>IFERROR(__xludf.DUMMYFUNCTION("""COMPUTED_VALUE"""),75.0)</f>
        <v>75</v>
      </c>
      <c r="J652" s="1" t="b">
        <f t="array" ref="J652">IF(NOT(H652=""),AND(C652:H652&gt;B652:G652),IF(NOT(G652=""),AND(C652:G652&gt;B652:F652),IF(NOT(F652=""),AND(C652:F652&gt;B652:E652),AND(C652:E652&gt;B652:D652))))</f>
        <v>1</v>
      </c>
      <c r="K652" s="1" t="b">
        <f t="array" ref="K652">IF(NOT(H652=""),AND(C652:H652&lt;B652:G652),IF(NOT(G652=""),AND(C652:G652&lt;B652:F652),IF(NOT(F652=""),AND(C652:F652&lt;B652:E652),AND(C652:E652&lt;B652:D652))))</f>
        <v>0</v>
      </c>
      <c r="L652" s="1" t="b">
        <f t="array" ref="L652">IF(NOT(H652=""),AND(AND(ABS(C652:H652-B652:G652)&gt;0),AND(ABS(C652:H652-B652:G652)&lt;4)),IF(NOT(G652=""),AND(AND(ABS(C652:G652-B652:F652)&gt;0),AND(ABS(C652:G652-B652:F652)&lt;4)),IF(NOT(F652=""),AND(AND(ABS(C652:F652-B652:E652)&gt;0),AND(ABS(C652:F652-B652:E652)&lt;4)),AND(AND(ABS(C652:E652-B652:D652)&gt;0),AND(ABS(C652:E652-B652:D652)&lt;4)))))</f>
        <v>1</v>
      </c>
      <c r="M652" s="1" t="b">
        <f t="shared" si="1"/>
        <v>1</v>
      </c>
    </row>
    <row r="653" ht="15.75" customHeight="1">
      <c r="A653" s="1" t="s">
        <v>662</v>
      </c>
      <c r="B653" s="1">
        <f>IFERROR(__xludf.DUMMYFUNCTION("SPLIT(A653,"" "")"),46.0)</f>
        <v>46</v>
      </c>
      <c r="C653" s="1">
        <f>IFERROR(__xludf.DUMMYFUNCTION("""COMPUTED_VALUE"""),49.0)</f>
        <v>49</v>
      </c>
      <c r="D653" s="1">
        <f>IFERROR(__xludf.DUMMYFUNCTION("""COMPUTED_VALUE"""),52.0)</f>
        <v>52</v>
      </c>
      <c r="E653" s="1">
        <f>IFERROR(__xludf.DUMMYFUNCTION("""COMPUTED_VALUE"""),55.0)</f>
        <v>55</v>
      </c>
      <c r="F653" s="1">
        <f>IFERROR(__xludf.DUMMYFUNCTION("""COMPUTED_VALUE"""),57.0)</f>
        <v>57</v>
      </c>
      <c r="G653" s="1">
        <f>IFERROR(__xludf.DUMMYFUNCTION("""COMPUTED_VALUE"""),58.0)</f>
        <v>58</v>
      </c>
      <c r="H653" s="1">
        <f>IFERROR(__xludf.DUMMYFUNCTION("""COMPUTED_VALUE"""),59.0)</f>
        <v>59</v>
      </c>
      <c r="I653" s="1">
        <f>IFERROR(__xludf.DUMMYFUNCTION("""COMPUTED_VALUE"""),62.0)</f>
        <v>62</v>
      </c>
      <c r="J653" s="1" t="b">
        <f t="array" ref="J653">IF(NOT(H653=""),AND(C653:H653&gt;B653:G653),IF(NOT(G653=""),AND(C653:G653&gt;B653:F653),IF(NOT(F653=""),AND(C653:F653&gt;B653:E653),AND(C653:E653&gt;B653:D653))))</f>
        <v>1</v>
      </c>
      <c r="K653" s="1" t="b">
        <f t="array" ref="K653">IF(NOT(H653=""),AND(C653:H653&lt;B653:G653),IF(NOT(G653=""),AND(C653:G653&lt;B653:F653),IF(NOT(F653=""),AND(C653:F653&lt;B653:E653),AND(C653:E653&lt;B653:D653))))</f>
        <v>0</v>
      </c>
      <c r="L653" s="1" t="b">
        <f t="array" ref="L653">IF(NOT(H653=""),AND(AND(ABS(C653:H653-B653:G653)&gt;0),AND(ABS(C653:H653-B653:G653)&lt;4)),IF(NOT(G653=""),AND(AND(ABS(C653:G653-B653:F653)&gt;0),AND(ABS(C653:G653-B653:F653)&lt;4)),IF(NOT(F653=""),AND(AND(ABS(C653:F653-B653:E653)&gt;0),AND(ABS(C653:F653-B653:E653)&lt;4)),AND(AND(ABS(C653:E653-B653:D653)&gt;0),AND(ABS(C653:E653-B653:D653)&lt;4)))))</f>
        <v>1</v>
      </c>
      <c r="M653" s="1" t="b">
        <f t="shared" si="1"/>
        <v>1</v>
      </c>
    </row>
    <row r="654" ht="15.75" customHeight="1">
      <c r="A654" s="1" t="s">
        <v>663</v>
      </c>
      <c r="B654" s="1">
        <f>IFERROR(__xludf.DUMMYFUNCTION("SPLIT(A654,"" "")"),61.0)</f>
        <v>61</v>
      </c>
      <c r="C654" s="1">
        <f>IFERROR(__xludf.DUMMYFUNCTION("""COMPUTED_VALUE"""),63.0)</f>
        <v>63</v>
      </c>
      <c r="D654" s="1">
        <f>IFERROR(__xludf.DUMMYFUNCTION("""COMPUTED_VALUE"""),65.0)</f>
        <v>65</v>
      </c>
      <c r="E654" s="1">
        <f>IFERROR(__xludf.DUMMYFUNCTION("""COMPUTED_VALUE"""),66.0)</f>
        <v>66</v>
      </c>
      <c r="F654" s="1">
        <f>IFERROR(__xludf.DUMMYFUNCTION("""COMPUTED_VALUE"""),67.0)</f>
        <v>67</v>
      </c>
      <c r="G654" s="2">
        <f>IFERROR(__xludf.DUMMYFUNCTION("""COMPUTED_VALUE"""),68.0)</f>
        <v>68</v>
      </c>
      <c r="J654" s="1" t="b">
        <f t="array" ref="J654">IF(NOT(H654=""),AND(C654:H654&gt;B654:G654),IF(NOT(G654=""),AND(C654:G654&gt;B654:F654),IF(NOT(F654=""),AND(C654:F654&gt;B654:E654),AND(C654:E654&gt;B654:D654))))</f>
        <v>1</v>
      </c>
      <c r="K654" s="1" t="b">
        <f t="array" ref="K654">IF(NOT(H654=""),AND(C654:H654&lt;B654:G654),IF(NOT(G654=""),AND(C654:G654&lt;B654:F654),IF(NOT(F654=""),AND(C654:F654&lt;B654:E654),AND(C654:E654&lt;B654:D654))))</f>
        <v>0</v>
      </c>
      <c r="L654" s="1" t="b">
        <f t="array" ref="L654">IF(NOT(H654=""),AND(AND(ABS(C654:H654-B654:G654)&gt;0),AND(ABS(C654:H654-B654:G654)&lt;4)),IF(NOT(G654=""),AND(AND(ABS(C654:G654-B654:F654)&gt;0),AND(ABS(C654:G654-B654:F654)&lt;4)),IF(NOT(F654=""),AND(AND(ABS(C654:F654-B654:E654)&gt;0),AND(ABS(C654:F654-B654:E654)&lt;4)),AND(AND(ABS(C654:E654-B654:D654)&gt;0),AND(ABS(C654:E654-B654:D654)&lt;4)))))</f>
        <v>1</v>
      </c>
      <c r="M654" s="1" t="b">
        <f t="shared" si="1"/>
        <v>1</v>
      </c>
    </row>
    <row r="655" ht="15.75" customHeight="1">
      <c r="A655" s="1" t="s">
        <v>664</v>
      </c>
      <c r="B655" s="1">
        <f>IFERROR(__xludf.DUMMYFUNCTION("SPLIT(A655,"" "")"),44.0)</f>
        <v>44</v>
      </c>
      <c r="C655" s="1">
        <f>IFERROR(__xludf.DUMMYFUNCTION("""COMPUTED_VALUE"""),47.0)</f>
        <v>47</v>
      </c>
      <c r="D655" s="1">
        <f>IFERROR(__xludf.DUMMYFUNCTION("""COMPUTED_VALUE"""),49.0)</f>
        <v>49</v>
      </c>
      <c r="E655" s="1">
        <f>IFERROR(__xludf.DUMMYFUNCTION("""COMPUTED_VALUE"""),50.0)</f>
        <v>50</v>
      </c>
      <c r="F655" s="1">
        <f>IFERROR(__xludf.DUMMYFUNCTION("""COMPUTED_VALUE"""),52.0)</f>
        <v>52</v>
      </c>
      <c r="G655" s="2">
        <f>IFERROR(__xludf.DUMMYFUNCTION("""COMPUTED_VALUE"""),53.0)</f>
        <v>53</v>
      </c>
      <c r="J655" s="1" t="b">
        <f t="array" ref="J655">IF(NOT(H655=""),AND(C655:H655&gt;B655:G655),IF(NOT(G655=""),AND(C655:G655&gt;B655:F655),IF(NOT(F655=""),AND(C655:F655&gt;B655:E655),AND(C655:E655&gt;B655:D655))))</f>
        <v>1</v>
      </c>
      <c r="K655" s="1" t="b">
        <f t="array" ref="K655">IF(NOT(H655=""),AND(C655:H655&lt;B655:G655),IF(NOT(G655=""),AND(C655:G655&lt;B655:F655),IF(NOT(F655=""),AND(C655:F655&lt;B655:E655),AND(C655:E655&lt;B655:D655))))</f>
        <v>0</v>
      </c>
      <c r="L655" s="1" t="b">
        <f t="array" ref="L655">IF(NOT(H655=""),AND(AND(ABS(C655:H655-B655:G655)&gt;0),AND(ABS(C655:H655-B655:G655)&lt;4)),IF(NOT(G655=""),AND(AND(ABS(C655:G655-B655:F655)&gt;0),AND(ABS(C655:G655-B655:F655)&lt;4)),IF(NOT(F655=""),AND(AND(ABS(C655:F655-B655:E655)&gt;0),AND(ABS(C655:F655-B655:E655)&lt;4)),AND(AND(ABS(C655:E655-B655:D655)&gt;0),AND(ABS(C655:E655-B655:D655)&lt;4)))))</f>
        <v>1</v>
      </c>
      <c r="M655" s="1" t="b">
        <f t="shared" si="1"/>
        <v>1</v>
      </c>
    </row>
    <row r="656" ht="15.75" customHeight="1">
      <c r="A656" s="1" t="s">
        <v>665</v>
      </c>
      <c r="B656" s="1">
        <f>IFERROR(__xludf.DUMMYFUNCTION("SPLIT(A656,"" "")"),65.0)</f>
        <v>65</v>
      </c>
      <c r="C656" s="1">
        <f>IFERROR(__xludf.DUMMYFUNCTION("""COMPUTED_VALUE"""),64.0)</f>
        <v>64</v>
      </c>
      <c r="D656" s="1">
        <f>IFERROR(__xludf.DUMMYFUNCTION("""COMPUTED_VALUE"""),62.0)</f>
        <v>62</v>
      </c>
      <c r="E656" s="1">
        <f>IFERROR(__xludf.DUMMYFUNCTION("""COMPUTED_VALUE"""),61.0)</f>
        <v>61</v>
      </c>
      <c r="F656" s="1">
        <f>IFERROR(__xludf.DUMMYFUNCTION("""COMPUTED_VALUE"""),60.0)</f>
        <v>60</v>
      </c>
      <c r="G656" s="2">
        <f>IFERROR(__xludf.DUMMYFUNCTION("""COMPUTED_VALUE"""),57.0)</f>
        <v>57</v>
      </c>
      <c r="J656" s="1" t="b">
        <f t="array" ref="J656">IF(NOT(H656=""),AND(C656:H656&gt;B656:G656),IF(NOT(G656=""),AND(C656:G656&gt;B656:F656),IF(NOT(F656=""),AND(C656:F656&gt;B656:E656),AND(C656:E656&gt;B656:D656))))</f>
        <v>0</v>
      </c>
      <c r="K656" s="1" t="b">
        <f t="array" ref="K656">IF(NOT(H656=""),AND(C656:H656&lt;B656:G656),IF(NOT(G656=""),AND(C656:G656&lt;B656:F656),IF(NOT(F656=""),AND(C656:F656&lt;B656:E656),AND(C656:E656&lt;B656:D656))))</f>
        <v>1</v>
      </c>
      <c r="L656" s="1" t="b">
        <f t="array" ref="L656">IF(NOT(H656=""),AND(AND(ABS(C656:H656-B656:G656)&gt;0),AND(ABS(C656:H656-B656:G656)&lt;4)),IF(NOT(G656=""),AND(AND(ABS(C656:G656-B656:F656)&gt;0),AND(ABS(C656:G656-B656:F656)&lt;4)),IF(NOT(F656=""),AND(AND(ABS(C656:F656-B656:E656)&gt;0),AND(ABS(C656:F656-B656:E656)&lt;4)),AND(AND(ABS(C656:E656-B656:D656)&gt;0),AND(ABS(C656:E656-B656:D656)&lt;4)))))</f>
        <v>1</v>
      </c>
      <c r="M656" s="1" t="b">
        <f t="shared" si="1"/>
        <v>1</v>
      </c>
    </row>
    <row r="657" ht="15.75" customHeight="1">
      <c r="A657" s="1" t="s">
        <v>666</v>
      </c>
      <c r="B657" s="1">
        <f>IFERROR(__xludf.DUMMYFUNCTION("SPLIT(A657,"" "")"),85.0)</f>
        <v>85</v>
      </c>
      <c r="C657" s="1">
        <f>IFERROR(__xludf.DUMMYFUNCTION("""COMPUTED_VALUE"""),82.0)</f>
        <v>82</v>
      </c>
      <c r="D657" s="1">
        <f>IFERROR(__xludf.DUMMYFUNCTION("""COMPUTED_VALUE"""),81.0)</f>
        <v>81</v>
      </c>
      <c r="E657" s="1">
        <f>IFERROR(__xludf.DUMMYFUNCTION("""COMPUTED_VALUE"""),80.0)</f>
        <v>80</v>
      </c>
      <c r="F657" s="1">
        <f>IFERROR(__xludf.DUMMYFUNCTION("""COMPUTED_VALUE"""),78.0)</f>
        <v>78</v>
      </c>
      <c r="G657" s="1">
        <f>IFERROR(__xludf.DUMMYFUNCTION("""COMPUTED_VALUE"""),77.0)</f>
        <v>77</v>
      </c>
      <c r="H657" s="2">
        <f>IFERROR(__xludf.DUMMYFUNCTION("""COMPUTED_VALUE"""),74.0)</f>
        <v>74</v>
      </c>
      <c r="J657" s="1" t="b">
        <f t="array" ref="J657">IF(NOT(H657=""),AND(C657:H657&gt;B657:G657),IF(NOT(G657=""),AND(C657:G657&gt;B657:F657),IF(NOT(F657=""),AND(C657:F657&gt;B657:E657),AND(C657:E657&gt;B657:D657))))</f>
        <v>0</v>
      </c>
      <c r="K657" s="1" t="b">
        <f t="array" ref="K657">IF(NOT(H657=""),AND(C657:H657&lt;B657:G657),IF(NOT(G657=""),AND(C657:G657&lt;B657:F657),IF(NOT(F657=""),AND(C657:F657&lt;B657:E657),AND(C657:E657&lt;B657:D657))))</f>
        <v>1</v>
      </c>
      <c r="L657" s="1" t="b">
        <f t="array" ref="L657">IF(NOT(H657=""),AND(AND(ABS(C657:H657-B657:G657)&gt;0),AND(ABS(C657:H657-B657:G657)&lt;4)),IF(NOT(G657=""),AND(AND(ABS(C657:G657-B657:F657)&gt;0),AND(ABS(C657:G657-B657:F657)&lt;4)),IF(NOT(F657=""),AND(AND(ABS(C657:F657-B657:E657)&gt;0),AND(ABS(C657:F657-B657:E657)&lt;4)),AND(AND(ABS(C657:E657-B657:D657)&gt;0),AND(ABS(C657:E657-B657:D657)&lt;4)))))</f>
        <v>1</v>
      </c>
      <c r="M657" s="1" t="b">
        <f t="shared" si="1"/>
        <v>1</v>
      </c>
    </row>
    <row r="658" ht="15.75" customHeight="1">
      <c r="A658" s="1" t="s">
        <v>667</v>
      </c>
      <c r="B658" s="1">
        <f>IFERROR(__xludf.DUMMYFUNCTION("SPLIT(A658,"" "")"),80.0)</f>
        <v>80</v>
      </c>
      <c r="C658" s="1">
        <f>IFERROR(__xludf.DUMMYFUNCTION("""COMPUTED_VALUE"""),77.0)</f>
        <v>77</v>
      </c>
      <c r="D658" s="1">
        <f>IFERROR(__xludf.DUMMYFUNCTION("""COMPUTED_VALUE"""),74.0)</f>
        <v>74</v>
      </c>
      <c r="E658" s="1">
        <f>IFERROR(__xludf.DUMMYFUNCTION("""COMPUTED_VALUE"""),71.0)</f>
        <v>71</v>
      </c>
      <c r="F658" s="1">
        <f>IFERROR(__xludf.DUMMYFUNCTION("""COMPUTED_VALUE"""),69.0)</f>
        <v>69</v>
      </c>
      <c r="G658" s="1">
        <f>IFERROR(__xludf.DUMMYFUNCTION("""COMPUTED_VALUE"""),67.0)</f>
        <v>67</v>
      </c>
      <c r="H658" s="2">
        <f>IFERROR(__xludf.DUMMYFUNCTION("""COMPUTED_VALUE"""),65.0)</f>
        <v>65</v>
      </c>
      <c r="J658" s="1" t="b">
        <f t="array" ref="J658">IF(NOT(H658=""),AND(C658:H658&gt;B658:G658),IF(NOT(G658=""),AND(C658:G658&gt;B658:F658),IF(NOT(F658=""),AND(C658:F658&gt;B658:E658),AND(C658:E658&gt;B658:D658))))</f>
        <v>0</v>
      </c>
      <c r="K658" s="1" t="b">
        <f t="array" ref="K658">IF(NOT(H658=""),AND(C658:H658&lt;B658:G658),IF(NOT(G658=""),AND(C658:G658&lt;B658:F658),IF(NOT(F658=""),AND(C658:F658&lt;B658:E658),AND(C658:E658&lt;B658:D658))))</f>
        <v>1</v>
      </c>
      <c r="L658" s="1" t="b">
        <f t="array" ref="L658">IF(NOT(H658=""),AND(AND(ABS(C658:H658-B658:G658)&gt;0),AND(ABS(C658:H658-B658:G658)&lt;4)),IF(NOT(G658=""),AND(AND(ABS(C658:G658-B658:F658)&gt;0),AND(ABS(C658:G658-B658:F658)&lt;4)),IF(NOT(F658=""),AND(AND(ABS(C658:F658-B658:E658)&gt;0),AND(ABS(C658:F658-B658:E658)&lt;4)),AND(AND(ABS(C658:E658-B658:D658)&gt;0),AND(ABS(C658:E658-B658:D658)&lt;4)))))</f>
        <v>1</v>
      </c>
      <c r="M658" s="1" t="b">
        <f t="shared" si="1"/>
        <v>1</v>
      </c>
    </row>
    <row r="659" ht="15.75" customHeight="1">
      <c r="A659" s="1" t="s">
        <v>668</v>
      </c>
      <c r="B659" s="1">
        <f>IFERROR(__xludf.DUMMYFUNCTION("SPLIT(A659,"" "")"),73.0)</f>
        <v>73</v>
      </c>
      <c r="C659" s="1">
        <f>IFERROR(__xludf.DUMMYFUNCTION("""COMPUTED_VALUE"""),70.0)</f>
        <v>70</v>
      </c>
      <c r="D659" s="1">
        <f>IFERROR(__xludf.DUMMYFUNCTION("""COMPUTED_VALUE"""),68.0)</f>
        <v>68</v>
      </c>
      <c r="E659" s="1">
        <f>IFERROR(__xludf.DUMMYFUNCTION("""COMPUTED_VALUE"""),66.0)</f>
        <v>66</v>
      </c>
      <c r="F659" s="1">
        <f>IFERROR(__xludf.DUMMYFUNCTION("""COMPUTED_VALUE"""),64.0)</f>
        <v>64</v>
      </c>
      <c r="G659" s="1">
        <f>IFERROR(__xludf.DUMMYFUNCTION("""COMPUTED_VALUE"""),63.0)</f>
        <v>63</v>
      </c>
      <c r="H659" s="2">
        <f>IFERROR(__xludf.DUMMYFUNCTION("""COMPUTED_VALUE"""),62.0)</f>
        <v>62</v>
      </c>
      <c r="J659" s="1" t="b">
        <f t="array" ref="J659">IF(NOT(H659=""),AND(C659:H659&gt;B659:G659),IF(NOT(G659=""),AND(C659:G659&gt;B659:F659),IF(NOT(F659=""),AND(C659:F659&gt;B659:E659),AND(C659:E659&gt;B659:D659))))</f>
        <v>0</v>
      </c>
      <c r="K659" s="1" t="b">
        <f t="array" ref="K659">IF(NOT(H659=""),AND(C659:H659&lt;B659:G659),IF(NOT(G659=""),AND(C659:G659&lt;B659:F659),IF(NOT(F659=""),AND(C659:F659&lt;B659:E659),AND(C659:E659&lt;B659:D659))))</f>
        <v>1</v>
      </c>
      <c r="L659" s="1" t="b">
        <f t="array" ref="L659">IF(NOT(H659=""),AND(AND(ABS(C659:H659-B659:G659)&gt;0),AND(ABS(C659:H659-B659:G659)&lt;4)),IF(NOT(G659=""),AND(AND(ABS(C659:G659-B659:F659)&gt;0),AND(ABS(C659:G659-B659:F659)&lt;4)),IF(NOT(F659=""),AND(AND(ABS(C659:F659-B659:E659)&gt;0),AND(ABS(C659:F659-B659:E659)&lt;4)),AND(AND(ABS(C659:E659-B659:D659)&gt;0),AND(ABS(C659:E659-B659:D659)&lt;4)))))</f>
        <v>1</v>
      </c>
      <c r="M659" s="1" t="b">
        <f t="shared" si="1"/>
        <v>1</v>
      </c>
    </row>
    <row r="660" ht="15.75" customHeight="1">
      <c r="A660" s="1" t="s">
        <v>669</v>
      </c>
      <c r="B660" s="1">
        <f>IFERROR(__xludf.DUMMYFUNCTION("SPLIT(A660,"" "")"),55.0)</f>
        <v>55</v>
      </c>
      <c r="C660" s="1">
        <f>IFERROR(__xludf.DUMMYFUNCTION("""COMPUTED_VALUE"""),57.0)</f>
        <v>57</v>
      </c>
      <c r="D660" s="1">
        <f>IFERROR(__xludf.DUMMYFUNCTION("""COMPUTED_VALUE"""),60.0)</f>
        <v>60</v>
      </c>
      <c r="E660" s="1">
        <f>IFERROR(__xludf.DUMMYFUNCTION("""COMPUTED_VALUE"""),62.0)</f>
        <v>62</v>
      </c>
      <c r="F660" s="1">
        <f>IFERROR(__xludf.DUMMYFUNCTION("""COMPUTED_VALUE"""),64.0)</f>
        <v>64</v>
      </c>
      <c r="G660" s="2">
        <f>IFERROR(__xludf.DUMMYFUNCTION("""COMPUTED_VALUE"""),66.0)</f>
        <v>66</v>
      </c>
      <c r="J660" s="1" t="b">
        <f t="array" ref="J660">IF(NOT(H660=""),AND(C660:H660&gt;B660:G660),IF(NOT(G660=""),AND(C660:G660&gt;B660:F660),IF(NOT(F660=""),AND(C660:F660&gt;B660:E660),AND(C660:E660&gt;B660:D660))))</f>
        <v>1</v>
      </c>
      <c r="K660" s="1" t="b">
        <f t="array" ref="K660">IF(NOT(H660=""),AND(C660:H660&lt;B660:G660),IF(NOT(G660=""),AND(C660:G660&lt;B660:F660),IF(NOT(F660=""),AND(C660:F660&lt;B660:E660),AND(C660:E660&lt;B660:D660))))</f>
        <v>0</v>
      </c>
      <c r="L660" s="1" t="b">
        <f t="array" ref="L660">IF(NOT(H660=""),AND(AND(ABS(C660:H660-B660:G660)&gt;0),AND(ABS(C660:H660-B660:G660)&lt;4)),IF(NOT(G660=""),AND(AND(ABS(C660:G660-B660:F660)&gt;0),AND(ABS(C660:G660-B660:F660)&lt;4)),IF(NOT(F660=""),AND(AND(ABS(C660:F660-B660:E660)&gt;0),AND(ABS(C660:F660-B660:E660)&lt;4)),AND(AND(ABS(C660:E660-B660:D660)&gt;0),AND(ABS(C660:E660-B660:D660)&lt;4)))))</f>
        <v>1</v>
      </c>
      <c r="M660" s="1" t="b">
        <f t="shared" si="1"/>
        <v>1</v>
      </c>
    </row>
    <row r="661" ht="15.75" customHeight="1">
      <c r="A661" s="1" t="s">
        <v>670</v>
      </c>
      <c r="B661" s="1">
        <f>IFERROR(__xludf.DUMMYFUNCTION("SPLIT(A661,"" "")"),10.0)</f>
        <v>10</v>
      </c>
      <c r="C661" s="1">
        <f>IFERROR(__xludf.DUMMYFUNCTION("""COMPUTED_VALUE"""),8.0)</f>
        <v>8</v>
      </c>
      <c r="D661" s="1">
        <f>IFERROR(__xludf.DUMMYFUNCTION("""COMPUTED_VALUE"""),6.0)</f>
        <v>6</v>
      </c>
      <c r="E661" s="1">
        <f>IFERROR(__xludf.DUMMYFUNCTION("""COMPUTED_VALUE"""),5.0)</f>
        <v>5</v>
      </c>
      <c r="F661" s="1">
        <f>IFERROR(__xludf.DUMMYFUNCTION("""COMPUTED_VALUE"""),4.0)</f>
        <v>4</v>
      </c>
      <c r="G661" s="1">
        <f>IFERROR(__xludf.DUMMYFUNCTION("""COMPUTED_VALUE"""),3.0)</f>
        <v>3</v>
      </c>
      <c r="H661" s="2">
        <f>IFERROR(__xludf.DUMMYFUNCTION("""COMPUTED_VALUE"""),1.0)</f>
        <v>1</v>
      </c>
      <c r="J661" s="1" t="b">
        <f t="array" ref="J661">IF(NOT(H661=""),AND(C661:H661&gt;B661:G661),IF(NOT(G661=""),AND(C661:G661&gt;B661:F661),IF(NOT(F661=""),AND(C661:F661&gt;B661:E661),AND(C661:E661&gt;B661:D661))))</f>
        <v>0</v>
      </c>
      <c r="K661" s="1" t="b">
        <f t="array" ref="K661">IF(NOT(H661=""),AND(C661:H661&lt;B661:G661),IF(NOT(G661=""),AND(C661:G661&lt;B661:F661),IF(NOT(F661=""),AND(C661:F661&lt;B661:E661),AND(C661:E661&lt;B661:D661))))</f>
        <v>1</v>
      </c>
      <c r="L661" s="1" t="b">
        <f t="array" ref="L661">IF(NOT(H661=""),AND(AND(ABS(C661:H661-B661:G661)&gt;0),AND(ABS(C661:H661-B661:G661)&lt;4)),IF(NOT(G661=""),AND(AND(ABS(C661:G661-B661:F661)&gt;0),AND(ABS(C661:G661-B661:F661)&lt;4)),IF(NOT(F661=""),AND(AND(ABS(C661:F661-B661:E661)&gt;0),AND(ABS(C661:F661-B661:E661)&lt;4)),AND(AND(ABS(C661:E661-B661:D661)&gt;0),AND(ABS(C661:E661-B661:D661)&lt;4)))))</f>
        <v>1</v>
      </c>
      <c r="M661" s="1" t="b">
        <f t="shared" si="1"/>
        <v>1</v>
      </c>
    </row>
    <row r="662" ht="15.75" customHeight="1">
      <c r="A662" s="1" t="s">
        <v>671</v>
      </c>
      <c r="B662" s="1">
        <f>IFERROR(__xludf.DUMMYFUNCTION("SPLIT(A662,"" "")"),61.0)</f>
        <v>61</v>
      </c>
      <c r="C662" s="1">
        <f>IFERROR(__xludf.DUMMYFUNCTION("""COMPUTED_VALUE"""),59.0)</f>
        <v>59</v>
      </c>
      <c r="D662" s="1">
        <f>IFERROR(__xludf.DUMMYFUNCTION("""COMPUTED_VALUE"""),58.0)</f>
        <v>58</v>
      </c>
      <c r="E662" s="1">
        <f>IFERROR(__xludf.DUMMYFUNCTION("""COMPUTED_VALUE"""),56.0)</f>
        <v>56</v>
      </c>
      <c r="F662" s="2">
        <f>IFERROR(__xludf.DUMMYFUNCTION("""COMPUTED_VALUE"""),54.0)</f>
        <v>54</v>
      </c>
      <c r="J662" s="1" t="b">
        <f t="array" ref="J662">IF(NOT(H662=""),AND(C662:H662&gt;B662:G662),IF(NOT(G662=""),AND(C662:G662&gt;B662:F662),IF(NOT(F662=""),AND(C662:F662&gt;B662:E662),AND(C662:E662&gt;B662:D662))))</f>
        <v>0</v>
      </c>
      <c r="K662" s="1" t="b">
        <f t="array" ref="K662">IF(NOT(H662=""),AND(C662:H662&lt;B662:G662),IF(NOT(G662=""),AND(C662:G662&lt;B662:F662),IF(NOT(F662=""),AND(C662:F662&lt;B662:E662),AND(C662:E662&lt;B662:D662))))</f>
        <v>1</v>
      </c>
      <c r="L662" s="1" t="b">
        <f t="array" ref="L662">IF(NOT(H662=""),AND(AND(ABS(C662:H662-B662:G662)&gt;0),AND(ABS(C662:H662-B662:G662)&lt;4)),IF(NOT(G662=""),AND(AND(ABS(C662:G662-B662:F662)&gt;0),AND(ABS(C662:G662-B662:F662)&lt;4)),IF(NOT(F662=""),AND(AND(ABS(C662:F662-B662:E662)&gt;0),AND(ABS(C662:F662-B662:E662)&lt;4)),AND(AND(ABS(C662:E662-B662:D662)&gt;0),AND(ABS(C662:E662-B662:D662)&lt;4)))))</f>
        <v>1</v>
      </c>
      <c r="M662" s="1" t="b">
        <f t="shared" si="1"/>
        <v>1</v>
      </c>
    </row>
    <row r="663" ht="15.75" customHeight="1">
      <c r="A663" s="1" t="s">
        <v>672</v>
      </c>
      <c r="B663" s="1">
        <f>IFERROR(__xludf.DUMMYFUNCTION("SPLIT(A663,"" "")"),28.0)</f>
        <v>28</v>
      </c>
      <c r="C663" s="1">
        <f>IFERROR(__xludf.DUMMYFUNCTION("""COMPUTED_VALUE"""),25.0)</f>
        <v>25</v>
      </c>
      <c r="D663" s="1">
        <f>IFERROR(__xludf.DUMMYFUNCTION("""COMPUTED_VALUE"""),24.0)</f>
        <v>24</v>
      </c>
      <c r="E663" s="1">
        <f>IFERROR(__xludf.DUMMYFUNCTION("""COMPUTED_VALUE"""),22.0)</f>
        <v>22</v>
      </c>
      <c r="F663" s="1">
        <f>IFERROR(__xludf.DUMMYFUNCTION("""COMPUTED_VALUE"""),21.0)</f>
        <v>21</v>
      </c>
      <c r="G663" s="1">
        <f>IFERROR(__xludf.DUMMYFUNCTION("""COMPUTED_VALUE"""),18.0)</f>
        <v>18</v>
      </c>
      <c r="H663" s="2">
        <f>IFERROR(__xludf.DUMMYFUNCTION("""COMPUTED_VALUE"""),15.0)</f>
        <v>15</v>
      </c>
      <c r="J663" s="1" t="b">
        <f t="array" ref="J663">IF(NOT(H663=""),AND(C663:H663&gt;B663:G663),IF(NOT(G663=""),AND(C663:G663&gt;B663:F663),IF(NOT(F663=""),AND(C663:F663&gt;B663:E663),AND(C663:E663&gt;B663:D663))))</f>
        <v>0</v>
      </c>
      <c r="K663" s="1" t="b">
        <f t="array" ref="K663">IF(NOT(H663=""),AND(C663:H663&lt;B663:G663),IF(NOT(G663=""),AND(C663:G663&lt;B663:F663),IF(NOT(F663=""),AND(C663:F663&lt;B663:E663),AND(C663:E663&lt;B663:D663))))</f>
        <v>1</v>
      </c>
      <c r="L663" s="1" t="b">
        <f t="array" ref="L663">IF(NOT(H663=""),AND(AND(ABS(C663:H663-B663:G663)&gt;0),AND(ABS(C663:H663-B663:G663)&lt;4)),IF(NOT(G663=""),AND(AND(ABS(C663:G663-B663:F663)&gt;0),AND(ABS(C663:G663-B663:F663)&lt;4)),IF(NOT(F663=""),AND(AND(ABS(C663:F663-B663:E663)&gt;0),AND(ABS(C663:F663-B663:E663)&lt;4)),AND(AND(ABS(C663:E663-B663:D663)&gt;0),AND(ABS(C663:E663-B663:D663)&lt;4)))))</f>
        <v>1</v>
      </c>
      <c r="M663" s="1" t="b">
        <f t="shared" si="1"/>
        <v>1</v>
      </c>
    </row>
    <row r="664" ht="15.75" customHeight="1">
      <c r="A664" s="1" t="s">
        <v>673</v>
      </c>
      <c r="B664" s="1">
        <f>IFERROR(__xludf.DUMMYFUNCTION("SPLIT(A664,"" "")"),30.0)</f>
        <v>30</v>
      </c>
      <c r="C664" s="1">
        <f>IFERROR(__xludf.DUMMYFUNCTION("""COMPUTED_VALUE"""),33.0)</f>
        <v>33</v>
      </c>
      <c r="D664" s="1">
        <f>IFERROR(__xludf.DUMMYFUNCTION("""COMPUTED_VALUE"""),34.0)</f>
        <v>34</v>
      </c>
      <c r="E664" s="1">
        <f>IFERROR(__xludf.DUMMYFUNCTION("""COMPUTED_VALUE"""),37.0)</f>
        <v>37</v>
      </c>
      <c r="F664" s="2">
        <f>IFERROR(__xludf.DUMMYFUNCTION("""COMPUTED_VALUE"""),40.0)</f>
        <v>40</v>
      </c>
      <c r="J664" s="1" t="b">
        <f t="array" ref="J664">IF(NOT(H664=""),AND(C664:H664&gt;B664:G664),IF(NOT(G664=""),AND(C664:G664&gt;B664:F664),IF(NOT(F664=""),AND(C664:F664&gt;B664:E664),AND(C664:E664&gt;B664:D664))))</f>
        <v>1</v>
      </c>
      <c r="K664" s="1" t="b">
        <f t="array" ref="K664">IF(NOT(H664=""),AND(C664:H664&lt;B664:G664),IF(NOT(G664=""),AND(C664:G664&lt;B664:F664),IF(NOT(F664=""),AND(C664:F664&lt;B664:E664),AND(C664:E664&lt;B664:D664))))</f>
        <v>0</v>
      </c>
      <c r="L664" s="1" t="b">
        <f t="array" ref="L664">IF(NOT(H664=""),AND(AND(ABS(C664:H664-B664:G664)&gt;0),AND(ABS(C664:H664-B664:G664)&lt;4)),IF(NOT(G664=""),AND(AND(ABS(C664:G664-B664:F664)&gt;0),AND(ABS(C664:G664-B664:F664)&lt;4)),IF(NOT(F664=""),AND(AND(ABS(C664:F664-B664:E664)&gt;0),AND(ABS(C664:F664-B664:E664)&lt;4)),AND(AND(ABS(C664:E664-B664:D664)&gt;0),AND(ABS(C664:E664-B664:D664)&lt;4)))))</f>
        <v>1</v>
      </c>
      <c r="M664" s="1" t="b">
        <f t="shared" si="1"/>
        <v>1</v>
      </c>
    </row>
    <row r="665" ht="15.75" customHeight="1">
      <c r="A665" s="1" t="s">
        <v>674</v>
      </c>
      <c r="B665" s="1">
        <f>IFERROR(__xludf.DUMMYFUNCTION("SPLIT(A665,"" "")"),85.0)</f>
        <v>85</v>
      </c>
      <c r="C665" s="1">
        <f>IFERROR(__xludf.DUMMYFUNCTION("""COMPUTED_VALUE"""),82.0)</f>
        <v>82</v>
      </c>
      <c r="D665" s="1">
        <f>IFERROR(__xludf.DUMMYFUNCTION("""COMPUTED_VALUE"""),80.0)</f>
        <v>80</v>
      </c>
      <c r="E665" s="1">
        <f>IFERROR(__xludf.DUMMYFUNCTION("""COMPUTED_VALUE"""),77.0)</f>
        <v>77</v>
      </c>
      <c r="F665" s="1">
        <f>IFERROR(__xludf.DUMMYFUNCTION("""COMPUTED_VALUE"""),76.0)</f>
        <v>76</v>
      </c>
      <c r="G665" s="2">
        <f>IFERROR(__xludf.DUMMYFUNCTION("""COMPUTED_VALUE"""),73.0)</f>
        <v>73</v>
      </c>
      <c r="J665" s="1" t="b">
        <f t="array" ref="J665">IF(NOT(H665=""),AND(C665:H665&gt;B665:G665),IF(NOT(G665=""),AND(C665:G665&gt;B665:F665),IF(NOT(F665=""),AND(C665:F665&gt;B665:E665),AND(C665:E665&gt;B665:D665))))</f>
        <v>0</v>
      </c>
      <c r="K665" s="1" t="b">
        <f t="array" ref="K665">IF(NOT(H665=""),AND(C665:H665&lt;B665:G665),IF(NOT(G665=""),AND(C665:G665&lt;B665:F665),IF(NOT(F665=""),AND(C665:F665&lt;B665:E665),AND(C665:E665&lt;B665:D665))))</f>
        <v>1</v>
      </c>
      <c r="L665" s="1" t="b">
        <f t="array" ref="L665">IF(NOT(H665=""),AND(AND(ABS(C665:H665-B665:G665)&gt;0),AND(ABS(C665:H665-B665:G665)&lt;4)),IF(NOT(G665=""),AND(AND(ABS(C665:G665-B665:F665)&gt;0),AND(ABS(C665:G665-B665:F665)&lt;4)),IF(NOT(F665=""),AND(AND(ABS(C665:F665-B665:E665)&gt;0),AND(ABS(C665:F665-B665:E665)&lt;4)),AND(AND(ABS(C665:E665-B665:D665)&gt;0),AND(ABS(C665:E665-B665:D665)&lt;4)))))</f>
        <v>1</v>
      </c>
      <c r="M665" s="1" t="b">
        <f t="shared" si="1"/>
        <v>1</v>
      </c>
    </row>
    <row r="666" ht="15.75" customHeight="1">
      <c r="A666" s="1" t="s">
        <v>675</v>
      </c>
      <c r="B666" s="1">
        <f>IFERROR(__xludf.DUMMYFUNCTION("SPLIT(A666,"" "")"),57.0)</f>
        <v>57</v>
      </c>
      <c r="C666" s="1">
        <f>IFERROR(__xludf.DUMMYFUNCTION("""COMPUTED_VALUE"""),60.0)</f>
        <v>60</v>
      </c>
      <c r="D666" s="1">
        <f>IFERROR(__xludf.DUMMYFUNCTION("""COMPUTED_VALUE"""),61.0)</f>
        <v>61</v>
      </c>
      <c r="E666" s="1">
        <f>IFERROR(__xludf.DUMMYFUNCTION("""COMPUTED_VALUE"""),64.0)</f>
        <v>64</v>
      </c>
      <c r="F666" s="2">
        <f>IFERROR(__xludf.DUMMYFUNCTION("""COMPUTED_VALUE"""),67.0)</f>
        <v>67</v>
      </c>
      <c r="J666" s="1" t="b">
        <f t="array" ref="J666">IF(NOT(H666=""),AND(C666:H666&gt;B666:G666),IF(NOT(G666=""),AND(C666:G666&gt;B666:F666),IF(NOT(F666=""),AND(C666:F666&gt;B666:E666),AND(C666:E666&gt;B666:D666))))</f>
        <v>1</v>
      </c>
      <c r="K666" s="1" t="b">
        <f t="array" ref="K666">IF(NOT(H666=""),AND(C666:H666&lt;B666:G666),IF(NOT(G666=""),AND(C666:G666&lt;B666:F666),IF(NOT(F666=""),AND(C666:F666&lt;B666:E666),AND(C666:E666&lt;B666:D666))))</f>
        <v>0</v>
      </c>
      <c r="L666" s="1" t="b">
        <f t="array" ref="L666">IF(NOT(H666=""),AND(AND(ABS(C666:H666-B666:G666)&gt;0),AND(ABS(C666:H666-B666:G666)&lt;4)),IF(NOT(G666=""),AND(AND(ABS(C666:G666-B666:F666)&gt;0),AND(ABS(C666:G666-B666:F666)&lt;4)),IF(NOT(F666=""),AND(AND(ABS(C666:F666-B666:E666)&gt;0),AND(ABS(C666:F666-B666:E666)&lt;4)),AND(AND(ABS(C666:E666-B666:D666)&gt;0),AND(ABS(C666:E666-B666:D666)&lt;4)))))</f>
        <v>1</v>
      </c>
      <c r="M666" s="1" t="b">
        <f t="shared" si="1"/>
        <v>1</v>
      </c>
    </row>
    <row r="667" ht="15.75" customHeight="1">
      <c r="A667" s="1" t="s">
        <v>676</v>
      </c>
      <c r="B667" s="1">
        <f>IFERROR(__xludf.DUMMYFUNCTION("SPLIT(A667,"" "")"),87.0)</f>
        <v>87</v>
      </c>
      <c r="C667" s="1">
        <f>IFERROR(__xludf.DUMMYFUNCTION("""COMPUTED_VALUE"""),88.0)</f>
        <v>88</v>
      </c>
      <c r="D667" s="1">
        <f>IFERROR(__xludf.DUMMYFUNCTION("""COMPUTED_VALUE"""),89.0)</f>
        <v>89</v>
      </c>
      <c r="E667" s="1">
        <f>IFERROR(__xludf.DUMMYFUNCTION("""COMPUTED_VALUE"""),90.0)</f>
        <v>90</v>
      </c>
      <c r="F667" s="1">
        <f>IFERROR(__xludf.DUMMYFUNCTION("""COMPUTED_VALUE"""),91.0)</f>
        <v>91</v>
      </c>
      <c r="G667" s="1">
        <f>IFERROR(__xludf.DUMMYFUNCTION("""COMPUTED_VALUE"""),94.0)</f>
        <v>94</v>
      </c>
      <c r="H667" s="2">
        <f>IFERROR(__xludf.DUMMYFUNCTION("""COMPUTED_VALUE"""),95.0)</f>
        <v>95</v>
      </c>
      <c r="J667" s="1" t="b">
        <f t="array" ref="J667">IF(NOT(H667=""),AND(C667:H667&gt;B667:G667),IF(NOT(G667=""),AND(C667:G667&gt;B667:F667),IF(NOT(F667=""),AND(C667:F667&gt;B667:E667),AND(C667:E667&gt;B667:D667))))</f>
        <v>1</v>
      </c>
      <c r="K667" s="1" t="b">
        <f t="array" ref="K667">IF(NOT(H667=""),AND(C667:H667&lt;B667:G667),IF(NOT(G667=""),AND(C667:G667&lt;B667:F667),IF(NOT(F667=""),AND(C667:F667&lt;B667:E667),AND(C667:E667&lt;B667:D667))))</f>
        <v>0</v>
      </c>
      <c r="L667" s="1" t="b">
        <f t="array" ref="L667">IF(NOT(H667=""),AND(AND(ABS(C667:H667-B667:G667)&gt;0),AND(ABS(C667:H667-B667:G667)&lt;4)),IF(NOT(G667=""),AND(AND(ABS(C667:G667-B667:F667)&gt;0),AND(ABS(C667:G667-B667:F667)&lt;4)),IF(NOT(F667=""),AND(AND(ABS(C667:F667-B667:E667)&gt;0),AND(ABS(C667:F667-B667:E667)&lt;4)),AND(AND(ABS(C667:E667-B667:D667)&gt;0),AND(ABS(C667:E667-B667:D667)&lt;4)))))</f>
        <v>1</v>
      </c>
      <c r="M667" s="1" t="b">
        <f t="shared" si="1"/>
        <v>1</v>
      </c>
    </row>
    <row r="668" ht="15.75" customHeight="1">
      <c r="A668" s="1" t="s">
        <v>677</v>
      </c>
      <c r="B668" s="1">
        <f>IFERROR(__xludf.DUMMYFUNCTION("SPLIT(A668,"" "")"),3.0)</f>
        <v>3</v>
      </c>
      <c r="C668" s="1">
        <f>IFERROR(__xludf.DUMMYFUNCTION("""COMPUTED_VALUE"""),4.0)</f>
        <v>4</v>
      </c>
      <c r="D668" s="1">
        <f>IFERROR(__xludf.DUMMYFUNCTION("""COMPUTED_VALUE"""),6.0)</f>
        <v>6</v>
      </c>
      <c r="E668" s="1">
        <f>IFERROR(__xludf.DUMMYFUNCTION("""COMPUTED_VALUE"""),7.0)</f>
        <v>7</v>
      </c>
      <c r="F668" s="2">
        <f>IFERROR(__xludf.DUMMYFUNCTION("""COMPUTED_VALUE"""),10.0)</f>
        <v>10</v>
      </c>
      <c r="J668" s="1" t="b">
        <f t="array" ref="J668">IF(NOT(H668=""),AND(C668:H668&gt;B668:G668),IF(NOT(G668=""),AND(C668:G668&gt;B668:F668),IF(NOT(F668=""),AND(C668:F668&gt;B668:E668),AND(C668:E668&gt;B668:D668))))</f>
        <v>1</v>
      </c>
      <c r="K668" s="1" t="b">
        <f t="array" ref="K668">IF(NOT(H668=""),AND(C668:H668&lt;B668:G668),IF(NOT(G668=""),AND(C668:G668&lt;B668:F668),IF(NOT(F668=""),AND(C668:F668&lt;B668:E668),AND(C668:E668&lt;B668:D668))))</f>
        <v>0</v>
      </c>
      <c r="L668" s="1" t="b">
        <f t="array" ref="L668">IF(NOT(H668=""),AND(AND(ABS(C668:H668-B668:G668)&gt;0),AND(ABS(C668:H668-B668:G668)&lt;4)),IF(NOT(G668=""),AND(AND(ABS(C668:G668-B668:F668)&gt;0),AND(ABS(C668:G668-B668:F668)&lt;4)),IF(NOT(F668=""),AND(AND(ABS(C668:F668-B668:E668)&gt;0),AND(ABS(C668:F668-B668:E668)&lt;4)),AND(AND(ABS(C668:E668-B668:D668)&gt;0),AND(ABS(C668:E668-B668:D668)&lt;4)))))</f>
        <v>1</v>
      </c>
      <c r="M668" s="1" t="b">
        <f t="shared" si="1"/>
        <v>1</v>
      </c>
    </row>
    <row r="669" ht="15.75" customHeight="1">
      <c r="A669" s="1" t="s">
        <v>678</v>
      </c>
      <c r="B669" s="1">
        <f>IFERROR(__xludf.DUMMYFUNCTION("SPLIT(A669,"" "")"),54.0)</f>
        <v>54</v>
      </c>
      <c r="C669" s="1">
        <f>IFERROR(__xludf.DUMMYFUNCTION("""COMPUTED_VALUE"""),52.0)</f>
        <v>52</v>
      </c>
      <c r="D669" s="1">
        <f>IFERROR(__xludf.DUMMYFUNCTION("""COMPUTED_VALUE"""),50.0)</f>
        <v>50</v>
      </c>
      <c r="E669" s="1">
        <f>IFERROR(__xludf.DUMMYFUNCTION("""COMPUTED_VALUE"""),49.0)</f>
        <v>49</v>
      </c>
      <c r="F669" s="1">
        <f>IFERROR(__xludf.DUMMYFUNCTION("""COMPUTED_VALUE"""),48.0)</f>
        <v>48</v>
      </c>
      <c r="G669" s="2">
        <f>IFERROR(__xludf.DUMMYFUNCTION("""COMPUTED_VALUE"""),46.0)</f>
        <v>46</v>
      </c>
      <c r="J669" s="1" t="b">
        <f t="array" ref="J669">IF(NOT(H669=""),AND(C669:H669&gt;B669:G669),IF(NOT(G669=""),AND(C669:G669&gt;B669:F669),IF(NOT(F669=""),AND(C669:F669&gt;B669:E669),AND(C669:E669&gt;B669:D669))))</f>
        <v>0</v>
      </c>
      <c r="K669" s="1" t="b">
        <f t="array" ref="K669">IF(NOT(H669=""),AND(C669:H669&lt;B669:G669),IF(NOT(G669=""),AND(C669:G669&lt;B669:F669),IF(NOT(F669=""),AND(C669:F669&lt;B669:E669),AND(C669:E669&lt;B669:D669))))</f>
        <v>1</v>
      </c>
      <c r="L669" s="1" t="b">
        <f t="array" ref="L669">IF(NOT(H669=""),AND(AND(ABS(C669:H669-B669:G669)&gt;0),AND(ABS(C669:H669-B669:G669)&lt;4)),IF(NOT(G669=""),AND(AND(ABS(C669:G669-B669:F669)&gt;0),AND(ABS(C669:G669-B669:F669)&lt;4)),IF(NOT(F669=""),AND(AND(ABS(C669:F669-B669:E669)&gt;0),AND(ABS(C669:F669-B669:E669)&lt;4)),AND(AND(ABS(C669:E669-B669:D669)&gt;0),AND(ABS(C669:E669-B669:D669)&lt;4)))))</f>
        <v>1</v>
      </c>
      <c r="M669" s="1" t="b">
        <f t="shared" si="1"/>
        <v>1</v>
      </c>
    </row>
    <row r="670" ht="15.75" customHeight="1">
      <c r="A670" s="1" t="s">
        <v>679</v>
      </c>
      <c r="B670" s="1">
        <f>IFERROR(__xludf.DUMMYFUNCTION("SPLIT(A670,"" "")"),92.0)</f>
        <v>92</v>
      </c>
      <c r="C670" s="1">
        <f>IFERROR(__xludf.DUMMYFUNCTION("""COMPUTED_VALUE"""),91.0)</f>
        <v>91</v>
      </c>
      <c r="D670" s="1">
        <f>IFERROR(__xludf.DUMMYFUNCTION("""COMPUTED_VALUE"""),88.0)</f>
        <v>88</v>
      </c>
      <c r="E670" s="1">
        <f>IFERROR(__xludf.DUMMYFUNCTION("""COMPUTED_VALUE"""),86.0)</f>
        <v>86</v>
      </c>
      <c r="F670" s="2">
        <f>IFERROR(__xludf.DUMMYFUNCTION("""COMPUTED_VALUE"""),84.0)</f>
        <v>84</v>
      </c>
      <c r="J670" s="1" t="b">
        <f t="array" ref="J670">IF(NOT(H670=""),AND(C670:H670&gt;B670:G670),IF(NOT(G670=""),AND(C670:G670&gt;B670:F670),IF(NOT(F670=""),AND(C670:F670&gt;B670:E670),AND(C670:E670&gt;B670:D670))))</f>
        <v>0</v>
      </c>
      <c r="K670" s="1" t="b">
        <f t="array" ref="K670">IF(NOT(H670=""),AND(C670:H670&lt;B670:G670),IF(NOT(G670=""),AND(C670:G670&lt;B670:F670),IF(NOT(F670=""),AND(C670:F670&lt;B670:E670),AND(C670:E670&lt;B670:D670))))</f>
        <v>1</v>
      </c>
      <c r="L670" s="1" t="b">
        <f t="array" ref="L670">IF(NOT(H670=""),AND(AND(ABS(C670:H670-B670:G670)&gt;0),AND(ABS(C670:H670-B670:G670)&lt;4)),IF(NOT(G670=""),AND(AND(ABS(C670:G670-B670:F670)&gt;0),AND(ABS(C670:G670-B670:F670)&lt;4)),IF(NOT(F670=""),AND(AND(ABS(C670:F670-B670:E670)&gt;0),AND(ABS(C670:F670-B670:E670)&lt;4)),AND(AND(ABS(C670:E670-B670:D670)&gt;0),AND(ABS(C670:E670-B670:D670)&lt;4)))))</f>
        <v>1</v>
      </c>
      <c r="M670" s="1" t="b">
        <f t="shared" si="1"/>
        <v>1</v>
      </c>
    </row>
    <row r="671" ht="15.75" customHeight="1">
      <c r="A671" s="1" t="s">
        <v>680</v>
      </c>
      <c r="B671" s="1">
        <f>IFERROR(__xludf.DUMMYFUNCTION("SPLIT(A671,"" "")"),82.0)</f>
        <v>82</v>
      </c>
      <c r="C671" s="1">
        <f>IFERROR(__xludf.DUMMYFUNCTION("""COMPUTED_VALUE"""),79.0)</f>
        <v>79</v>
      </c>
      <c r="D671" s="1">
        <f>IFERROR(__xludf.DUMMYFUNCTION("""COMPUTED_VALUE"""),76.0)</f>
        <v>76</v>
      </c>
      <c r="E671" s="1">
        <f>IFERROR(__xludf.DUMMYFUNCTION("""COMPUTED_VALUE"""),74.0)</f>
        <v>74</v>
      </c>
      <c r="F671" s="2">
        <f>IFERROR(__xludf.DUMMYFUNCTION("""COMPUTED_VALUE"""),71.0)</f>
        <v>71</v>
      </c>
      <c r="J671" s="1" t="b">
        <f t="array" ref="J671">IF(NOT(H671=""),AND(C671:H671&gt;B671:G671),IF(NOT(G671=""),AND(C671:G671&gt;B671:F671),IF(NOT(F671=""),AND(C671:F671&gt;B671:E671),AND(C671:E671&gt;B671:D671))))</f>
        <v>0</v>
      </c>
      <c r="K671" s="1" t="b">
        <f t="array" ref="K671">IF(NOT(H671=""),AND(C671:H671&lt;B671:G671),IF(NOT(G671=""),AND(C671:G671&lt;B671:F671),IF(NOT(F671=""),AND(C671:F671&lt;B671:E671),AND(C671:E671&lt;B671:D671))))</f>
        <v>1</v>
      </c>
      <c r="L671" s="1" t="b">
        <f t="array" ref="L671">IF(NOT(H671=""),AND(AND(ABS(C671:H671-B671:G671)&gt;0),AND(ABS(C671:H671-B671:G671)&lt;4)),IF(NOT(G671=""),AND(AND(ABS(C671:G671-B671:F671)&gt;0),AND(ABS(C671:G671-B671:F671)&lt;4)),IF(NOT(F671=""),AND(AND(ABS(C671:F671-B671:E671)&gt;0),AND(ABS(C671:F671-B671:E671)&lt;4)),AND(AND(ABS(C671:E671-B671:D671)&gt;0),AND(ABS(C671:E671-B671:D671)&lt;4)))))</f>
        <v>1</v>
      </c>
      <c r="M671" s="1" t="b">
        <f t="shared" si="1"/>
        <v>1</v>
      </c>
    </row>
    <row r="672" ht="15.75" customHeight="1">
      <c r="A672" s="1" t="s">
        <v>681</v>
      </c>
      <c r="B672" s="1">
        <f>IFERROR(__xludf.DUMMYFUNCTION("SPLIT(A672,"" "")"),56.0)</f>
        <v>56</v>
      </c>
      <c r="C672" s="1">
        <f>IFERROR(__xludf.DUMMYFUNCTION("""COMPUTED_VALUE"""),57.0)</f>
        <v>57</v>
      </c>
      <c r="D672" s="1">
        <f>IFERROR(__xludf.DUMMYFUNCTION("""COMPUTED_VALUE"""),60.0)</f>
        <v>60</v>
      </c>
      <c r="E672" s="1">
        <f>IFERROR(__xludf.DUMMYFUNCTION("""COMPUTED_VALUE"""),61.0)</f>
        <v>61</v>
      </c>
      <c r="F672" s="1">
        <f>IFERROR(__xludf.DUMMYFUNCTION("""COMPUTED_VALUE"""),63.0)</f>
        <v>63</v>
      </c>
      <c r="G672" s="1">
        <f>IFERROR(__xludf.DUMMYFUNCTION("""COMPUTED_VALUE"""),66.0)</f>
        <v>66</v>
      </c>
      <c r="H672" s="2">
        <f>IFERROR(__xludf.DUMMYFUNCTION("""COMPUTED_VALUE"""),69.0)</f>
        <v>69</v>
      </c>
      <c r="J672" s="1" t="b">
        <f t="array" ref="J672">IF(NOT(H672=""),AND(C672:H672&gt;B672:G672),IF(NOT(G672=""),AND(C672:G672&gt;B672:F672),IF(NOT(F672=""),AND(C672:F672&gt;B672:E672),AND(C672:E672&gt;B672:D672))))</f>
        <v>1</v>
      </c>
      <c r="K672" s="1" t="b">
        <f t="array" ref="K672">IF(NOT(H672=""),AND(C672:H672&lt;B672:G672),IF(NOT(G672=""),AND(C672:G672&lt;B672:F672),IF(NOT(F672=""),AND(C672:F672&lt;B672:E672),AND(C672:E672&lt;B672:D672))))</f>
        <v>0</v>
      </c>
      <c r="L672" s="1" t="b">
        <f t="array" ref="L672">IF(NOT(H672=""),AND(AND(ABS(C672:H672-B672:G672)&gt;0),AND(ABS(C672:H672-B672:G672)&lt;4)),IF(NOT(G672=""),AND(AND(ABS(C672:G672-B672:F672)&gt;0),AND(ABS(C672:G672-B672:F672)&lt;4)),IF(NOT(F672=""),AND(AND(ABS(C672:F672-B672:E672)&gt;0),AND(ABS(C672:F672-B672:E672)&lt;4)),AND(AND(ABS(C672:E672-B672:D672)&gt;0),AND(ABS(C672:E672-B672:D672)&lt;4)))))</f>
        <v>1</v>
      </c>
      <c r="M672" s="1" t="b">
        <f t="shared" si="1"/>
        <v>1</v>
      </c>
    </row>
    <row r="673" ht="15.75" customHeight="1">
      <c r="A673" s="1" t="s">
        <v>682</v>
      </c>
      <c r="B673" s="1">
        <f>IFERROR(__xludf.DUMMYFUNCTION("SPLIT(A673,"" "")"),71.0)</f>
        <v>71</v>
      </c>
      <c r="C673" s="1">
        <f>IFERROR(__xludf.DUMMYFUNCTION("""COMPUTED_VALUE"""),70.0)</f>
        <v>70</v>
      </c>
      <c r="D673" s="1">
        <f>IFERROR(__xludf.DUMMYFUNCTION("""COMPUTED_VALUE"""),68.0)</f>
        <v>68</v>
      </c>
      <c r="E673" s="1">
        <f>IFERROR(__xludf.DUMMYFUNCTION("""COMPUTED_VALUE"""),65.0)</f>
        <v>65</v>
      </c>
      <c r="F673" s="1">
        <f>IFERROR(__xludf.DUMMYFUNCTION("""COMPUTED_VALUE"""),62.0)</f>
        <v>62</v>
      </c>
      <c r="G673" s="1">
        <f>IFERROR(__xludf.DUMMYFUNCTION("""COMPUTED_VALUE"""),61.0)</f>
        <v>61</v>
      </c>
      <c r="H673" s="1">
        <f>IFERROR(__xludf.DUMMYFUNCTION("""COMPUTED_VALUE"""),59.0)</f>
        <v>59</v>
      </c>
      <c r="I673" s="1">
        <f>IFERROR(__xludf.DUMMYFUNCTION("""COMPUTED_VALUE"""),57.0)</f>
        <v>57</v>
      </c>
      <c r="J673" s="1" t="b">
        <f t="array" ref="J673">IF(NOT(H673=""),AND(C673:H673&gt;B673:G673),IF(NOT(G673=""),AND(C673:G673&gt;B673:F673),IF(NOT(F673=""),AND(C673:F673&gt;B673:E673),AND(C673:E673&gt;B673:D673))))</f>
        <v>0</v>
      </c>
      <c r="K673" s="1" t="b">
        <f t="array" ref="K673">IF(NOT(H673=""),AND(C673:H673&lt;B673:G673),IF(NOT(G673=""),AND(C673:G673&lt;B673:F673),IF(NOT(F673=""),AND(C673:F673&lt;B673:E673),AND(C673:E673&lt;B673:D673))))</f>
        <v>1</v>
      </c>
      <c r="L673" s="1" t="b">
        <f t="array" ref="L673">IF(NOT(H673=""),AND(AND(ABS(C673:H673-B673:G673)&gt;0),AND(ABS(C673:H673-B673:G673)&lt;4)),IF(NOT(G673=""),AND(AND(ABS(C673:G673-B673:F673)&gt;0),AND(ABS(C673:G673-B673:F673)&lt;4)),IF(NOT(F673=""),AND(AND(ABS(C673:F673-B673:E673)&gt;0),AND(ABS(C673:F673-B673:E673)&lt;4)),AND(AND(ABS(C673:E673-B673:D673)&gt;0),AND(ABS(C673:E673-B673:D673)&lt;4)))))</f>
        <v>1</v>
      </c>
      <c r="M673" s="1" t="b">
        <f t="shared" si="1"/>
        <v>1</v>
      </c>
    </row>
    <row r="674" ht="15.75" customHeight="1">
      <c r="A674" s="1" t="s">
        <v>683</v>
      </c>
      <c r="B674" s="1">
        <f>IFERROR(__xludf.DUMMYFUNCTION("SPLIT(A674,"" "")"),63.0)</f>
        <v>63</v>
      </c>
      <c r="C674" s="1">
        <f>IFERROR(__xludf.DUMMYFUNCTION("""COMPUTED_VALUE"""),62.0)</f>
        <v>62</v>
      </c>
      <c r="D674" s="1">
        <f>IFERROR(__xludf.DUMMYFUNCTION("""COMPUTED_VALUE"""),59.0)</f>
        <v>59</v>
      </c>
      <c r="E674" s="1">
        <f>IFERROR(__xludf.DUMMYFUNCTION("""COMPUTED_VALUE"""),56.0)</f>
        <v>56</v>
      </c>
      <c r="F674" s="1">
        <f>IFERROR(__xludf.DUMMYFUNCTION("""COMPUTED_VALUE"""),54.0)</f>
        <v>54</v>
      </c>
      <c r="G674" s="2">
        <f>IFERROR(__xludf.DUMMYFUNCTION("""COMPUTED_VALUE"""),51.0)</f>
        <v>51</v>
      </c>
      <c r="J674" s="1" t="b">
        <f t="array" ref="J674">IF(NOT(H674=""),AND(C674:H674&gt;B674:G674),IF(NOT(G674=""),AND(C674:G674&gt;B674:F674),IF(NOT(F674=""),AND(C674:F674&gt;B674:E674),AND(C674:E674&gt;B674:D674))))</f>
        <v>0</v>
      </c>
      <c r="K674" s="1" t="b">
        <f t="array" ref="K674">IF(NOT(H674=""),AND(C674:H674&lt;B674:G674),IF(NOT(G674=""),AND(C674:G674&lt;B674:F674),IF(NOT(F674=""),AND(C674:F674&lt;B674:E674),AND(C674:E674&lt;B674:D674))))</f>
        <v>1</v>
      </c>
      <c r="L674" s="1" t="b">
        <f t="array" ref="L674">IF(NOT(H674=""),AND(AND(ABS(C674:H674-B674:G674)&gt;0),AND(ABS(C674:H674-B674:G674)&lt;4)),IF(NOT(G674=""),AND(AND(ABS(C674:G674-B674:F674)&gt;0),AND(ABS(C674:G674-B674:F674)&lt;4)),IF(NOT(F674=""),AND(AND(ABS(C674:F674-B674:E674)&gt;0),AND(ABS(C674:F674-B674:E674)&lt;4)),AND(AND(ABS(C674:E674-B674:D674)&gt;0),AND(ABS(C674:E674-B674:D674)&lt;4)))))</f>
        <v>1</v>
      </c>
      <c r="M674" s="1" t="b">
        <f t="shared" si="1"/>
        <v>1</v>
      </c>
    </row>
    <row r="675" ht="15.75" customHeight="1">
      <c r="A675" s="1" t="s">
        <v>684</v>
      </c>
      <c r="B675" s="1">
        <f>IFERROR(__xludf.DUMMYFUNCTION("SPLIT(A675,"" "")"),10.0)</f>
        <v>10</v>
      </c>
      <c r="C675" s="1">
        <f>IFERROR(__xludf.DUMMYFUNCTION("""COMPUTED_VALUE"""),12.0)</f>
        <v>12</v>
      </c>
      <c r="D675" s="1">
        <f>IFERROR(__xludf.DUMMYFUNCTION("""COMPUTED_VALUE"""),14.0)</f>
        <v>14</v>
      </c>
      <c r="E675" s="1">
        <f>IFERROR(__xludf.DUMMYFUNCTION("""COMPUTED_VALUE"""),15.0)</f>
        <v>15</v>
      </c>
      <c r="F675" s="2">
        <f>IFERROR(__xludf.DUMMYFUNCTION("""COMPUTED_VALUE"""),18.0)</f>
        <v>18</v>
      </c>
      <c r="J675" s="1" t="b">
        <f t="array" ref="J675">IF(NOT(H675=""),AND(C675:H675&gt;B675:G675),IF(NOT(G675=""),AND(C675:G675&gt;B675:F675),IF(NOT(F675=""),AND(C675:F675&gt;B675:E675),AND(C675:E675&gt;B675:D675))))</f>
        <v>1</v>
      </c>
      <c r="K675" s="1" t="b">
        <f t="array" ref="K675">IF(NOT(H675=""),AND(C675:H675&lt;B675:G675),IF(NOT(G675=""),AND(C675:G675&lt;B675:F675),IF(NOT(F675=""),AND(C675:F675&lt;B675:E675),AND(C675:E675&lt;B675:D675))))</f>
        <v>0</v>
      </c>
      <c r="L675" s="1" t="b">
        <f t="array" ref="L675">IF(NOT(H675=""),AND(AND(ABS(C675:H675-B675:G675)&gt;0),AND(ABS(C675:H675-B675:G675)&lt;4)),IF(NOT(G675=""),AND(AND(ABS(C675:G675-B675:F675)&gt;0),AND(ABS(C675:G675-B675:F675)&lt;4)),IF(NOT(F675=""),AND(AND(ABS(C675:F675-B675:E675)&gt;0),AND(ABS(C675:F675-B675:E675)&lt;4)),AND(AND(ABS(C675:E675-B675:D675)&gt;0),AND(ABS(C675:E675-B675:D675)&lt;4)))))</f>
        <v>1</v>
      </c>
      <c r="M675" s="1" t="b">
        <f t="shared" si="1"/>
        <v>1</v>
      </c>
    </row>
    <row r="676" ht="15.75" customHeight="1">
      <c r="A676" s="1" t="s">
        <v>685</v>
      </c>
      <c r="B676" s="1">
        <f>IFERROR(__xludf.DUMMYFUNCTION("SPLIT(A676,"" "")"),22.0)</f>
        <v>22</v>
      </c>
      <c r="C676" s="1">
        <f>IFERROR(__xludf.DUMMYFUNCTION("""COMPUTED_VALUE"""),23.0)</f>
        <v>23</v>
      </c>
      <c r="D676" s="1">
        <f>IFERROR(__xludf.DUMMYFUNCTION("""COMPUTED_VALUE"""),24.0)</f>
        <v>24</v>
      </c>
      <c r="E676" s="1">
        <f>IFERROR(__xludf.DUMMYFUNCTION("""COMPUTED_VALUE"""),25.0)</f>
        <v>25</v>
      </c>
      <c r="F676" s="1">
        <f>IFERROR(__xludf.DUMMYFUNCTION("""COMPUTED_VALUE"""),26.0)</f>
        <v>26</v>
      </c>
      <c r="G676" s="1">
        <f>IFERROR(__xludf.DUMMYFUNCTION("""COMPUTED_VALUE"""),29.0)</f>
        <v>29</v>
      </c>
      <c r="H676" s="2">
        <f>IFERROR(__xludf.DUMMYFUNCTION("""COMPUTED_VALUE"""),30.0)</f>
        <v>30</v>
      </c>
      <c r="J676" s="1" t="b">
        <f t="array" ref="J676">IF(NOT(H676=""),AND(C676:H676&gt;B676:G676),IF(NOT(G676=""),AND(C676:G676&gt;B676:F676),IF(NOT(F676=""),AND(C676:F676&gt;B676:E676),AND(C676:E676&gt;B676:D676))))</f>
        <v>1</v>
      </c>
      <c r="K676" s="1" t="b">
        <f t="array" ref="K676">IF(NOT(H676=""),AND(C676:H676&lt;B676:G676),IF(NOT(G676=""),AND(C676:G676&lt;B676:F676),IF(NOT(F676=""),AND(C676:F676&lt;B676:E676),AND(C676:E676&lt;B676:D676))))</f>
        <v>0</v>
      </c>
      <c r="L676" s="1" t="b">
        <f t="array" ref="L676">IF(NOT(H676=""),AND(AND(ABS(C676:H676-B676:G676)&gt;0),AND(ABS(C676:H676-B676:G676)&lt;4)),IF(NOT(G676=""),AND(AND(ABS(C676:G676-B676:F676)&gt;0),AND(ABS(C676:G676-B676:F676)&lt;4)),IF(NOT(F676=""),AND(AND(ABS(C676:F676-B676:E676)&gt;0),AND(ABS(C676:F676-B676:E676)&lt;4)),AND(AND(ABS(C676:E676-B676:D676)&gt;0),AND(ABS(C676:E676-B676:D676)&lt;4)))))</f>
        <v>1</v>
      </c>
      <c r="M676" s="1" t="b">
        <f t="shared" si="1"/>
        <v>1</v>
      </c>
    </row>
    <row r="677" ht="15.75" customHeight="1">
      <c r="A677" s="1" t="s">
        <v>686</v>
      </c>
      <c r="B677" s="1">
        <f>IFERROR(__xludf.DUMMYFUNCTION("SPLIT(A677,"" "")"),24.0)</f>
        <v>24</v>
      </c>
      <c r="C677" s="1">
        <f>IFERROR(__xludf.DUMMYFUNCTION("""COMPUTED_VALUE"""),25.0)</f>
        <v>25</v>
      </c>
      <c r="D677" s="1">
        <f>IFERROR(__xludf.DUMMYFUNCTION("""COMPUTED_VALUE"""),26.0)</f>
        <v>26</v>
      </c>
      <c r="E677" s="1">
        <f>IFERROR(__xludf.DUMMYFUNCTION("""COMPUTED_VALUE"""),29.0)</f>
        <v>29</v>
      </c>
      <c r="F677" s="1">
        <f>IFERROR(__xludf.DUMMYFUNCTION("""COMPUTED_VALUE"""),30.0)</f>
        <v>30</v>
      </c>
      <c r="G677" s="1">
        <f>IFERROR(__xludf.DUMMYFUNCTION("""COMPUTED_VALUE"""),31.0)</f>
        <v>31</v>
      </c>
      <c r="H677" s="1">
        <f>IFERROR(__xludf.DUMMYFUNCTION("""COMPUTED_VALUE"""),34.0)</f>
        <v>34</v>
      </c>
      <c r="I677" s="1">
        <f>IFERROR(__xludf.DUMMYFUNCTION("""COMPUTED_VALUE"""),37.0)</f>
        <v>37</v>
      </c>
      <c r="J677" s="1" t="b">
        <f t="array" ref="J677">IF(NOT(H677=""),AND(C677:H677&gt;B677:G677),IF(NOT(G677=""),AND(C677:G677&gt;B677:F677),IF(NOT(F677=""),AND(C677:F677&gt;B677:E677),AND(C677:E677&gt;B677:D677))))</f>
        <v>1</v>
      </c>
      <c r="K677" s="1" t="b">
        <f t="array" ref="K677">IF(NOT(H677=""),AND(C677:H677&lt;B677:G677),IF(NOT(G677=""),AND(C677:G677&lt;B677:F677),IF(NOT(F677=""),AND(C677:F677&lt;B677:E677),AND(C677:E677&lt;B677:D677))))</f>
        <v>0</v>
      </c>
      <c r="L677" s="1" t="b">
        <f t="array" ref="L677">IF(NOT(H677=""),AND(AND(ABS(C677:H677-B677:G677)&gt;0),AND(ABS(C677:H677-B677:G677)&lt;4)),IF(NOT(G677=""),AND(AND(ABS(C677:G677-B677:F677)&gt;0),AND(ABS(C677:G677-B677:F677)&lt;4)),IF(NOT(F677=""),AND(AND(ABS(C677:F677-B677:E677)&gt;0),AND(ABS(C677:F677-B677:E677)&lt;4)),AND(AND(ABS(C677:E677-B677:D677)&gt;0),AND(ABS(C677:E677-B677:D677)&lt;4)))))</f>
        <v>1</v>
      </c>
      <c r="M677" s="1" t="b">
        <f t="shared" si="1"/>
        <v>1</v>
      </c>
    </row>
    <row r="678" ht="15.75" customHeight="1">
      <c r="A678" s="1" t="s">
        <v>687</v>
      </c>
      <c r="B678" s="1">
        <f>IFERROR(__xludf.DUMMYFUNCTION("SPLIT(A678,"" "")"),34.0)</f>
        <v>34</v>
      </c>
      <c r="C678" s="1">
        <f>IFERROR(__xludf.DUMMYFUNCTION("""COMPUTED_VALUE"""),33.0)</f>
        <v>33</v>
      </c>
      <c r="D678" s="1">
        <f>IFERROR(__xludf.DUMMYFUNCTION("""COMPUTED_VALUE"""),32.0)</f>
        <v>32</v>
      </c>
      <c r="E678" s="1">
        <f>IFERROR(__xludf.DUMMYFUNCTION("""COMPUTED_VALUE"""),31.0)</f>
        <v>31</v>
      </c>
      <c r="F678" s="1">
        <f>IFERROR(__xludf.DUMMYFUNCTION("""COMPUTED_VALUE"""),29.0)</f>
        <v>29</v>
      </c>
      <c r="G678" s="1">
        <f>IFERROR(__xludf.DUMMYFUNCTION("""COMPUTED_VALUE"""),28.0)</f>
        <v>28</v>
      </c>
      <c r="H678" s="2">
        <f>IFERROR(__xludf.DUMMYFUNCTION("""COMPUTED_VALUE"""),25.0)</f>
        <v>25</v>
      </c>
      <c r="J678" s="1" t="b">
        <f t="array" ref="J678">IF(NOT(H678=""),AND(C678:H678&gt;B678:G678),IF(NOT(G678=""),AND(C678:G678&gt;B678:F678),IF(NOT(F678=""),AND(C678:F678&gt;B678:E678),AND(C678:E678&gt;B678:D678))))</f>
        <v>0</v>
      </c>
      <c r="K678" s="1" t="b">
        <f t="array" ref="K678">IF(NOT(H678=""),AND(C678:H678&lt;B678:G678),IF(NOT(G678=""),AND(C678:G678&lt;B678:F678),IF(NOT(F678=""),AND(C678:F678&lt;B678:E678),AND(C678:E678&lt;B678:D678))))</f>
        <v>1</v>
      </c>
      <c r="L678" s="1" t="b">
        <f t="array" ref="L678">IF(NOT(H678=""),AND(AND(ABS(C678:H678-B678:G678)&gt;0),AND(ABS(C678:H678-B678:G678)&lt;4)),IF(NOT(G678=""),AND(AND(ABS(C678:G678-B678:F678)&gt;0),AND(ABS(C678:G678-B678:F678)&lt;4)),IF(NOT(F678=""),AND(AND(ABS(C678:F678-B678:E678)&gt;0),AND(ABS(C678:F678-B678:E678)&lt;4)),AND(AND(ABS(C678:E678-B678:D678)&gt;0),AND(ABS(C678:E678-B678:D678)&lt;4)))))</f>
        <v>1</v>
      </c>
      <c r="M678" s="1" t="b">
        <f t="shared" si="1"/>
        <v>1</v>
      </c>
    </row>
    <row r="679" ht="15.75" customHeight="1">
      <c r="A679" s="1" t="s">
        <v>688</v>
      </c>
      <c r="B679" s="1">
        <f>IFERROR(__xludf.DUMMYFUNCTION("SPLIT(A679,"" "")"),39.0)</f>
        <v>39</v>
      </c>
      <c r="C679" s="1">
        <f>IFERROR(__xludf.DUMMYFUNCTION("""COMPUTED_VALUE"""),41.0)</f>
        <v>41</v>
      </c>
      <c r="D679" s="1">
        <f>IFERROR(__xludf.DUMMYFUNCTION("""COMPUTED_VALUE"""),44.0)</f>
        <v>44</v>
      </c>
      <c r="E679" s="1">
        <f>IFERROR(__xludf.DUMMYFUNCTION("""COMPUTED_VALUE"""),46.0)</f>
        <v>46</v>
      </c>
      <c r="F679" s="2">
        <f>IFERROR(__xludf.DUMMYFUNCTION("""COMPUTED_VALUE"""),48.0)</f>
        <v>48</v>
      </c>
      <c r="J679" s="1" t="b">
        <f t="array" ref="J679">IF(NOT(H679=""),AND(C679:H679&gt;B679:G679),IF(NOT(G679=""),AND(C679:G679&gt;B679:F679),IF(NOT(F679=""),AND(C679:F679&gt;B679:E679),AND(C679:E679&gt;B679:D679))))</f>
        <v>1</v>
      </c>
      <c r="K679" s="1" t="b">
        <f t="array" ref="K679">IF(NOT(H679=""),AND(C679:H679&lt;B679:G679),IF(NOT(G679=""),AND(C679:G679&lt;B679:F679),IF(NOT(F679=""),AND(C679:F679&lt;B679:E679),AND(C679:E679&lt;B679:D679))))</f>
        <v>0</v>
      </c>
      <c r="L679" s="1" t="b">
        <f t="array" ref="L679">IF(NOT(H679=""),AND(AND(ABS(C679:H679-B679:G679)&gt;0),AND(ABS(C679:H679-B679:G679)&lt;4)),IF(NOT(G679=""),AND(AND(ABS(C679:G679-B679:F679)&gt;0),AND(ABS(C679:G679-B679:F679)&lt;4)),IF(NOT(F679=""),AND(AND(ABS(C679:F679-B679:E679)&gt;0),AND(ABS(C679:F679-B679:E679)&lt;4)),AND(AND(ABS(C679:E679-B679:D679)&gt;0),AND(ABS(C679:E679-B679:D679)&lt;4)))))</f>
        <v>1</v>
      </c>
      <c r="M679" s="1" t="b">
        <f t="shared" si="1"/>
        <v>1</v>
      </c>
    </row>
    <row r="680" ht="15.75" customHeight="1">
      <c r="A680" s="1" t="s">
        <v>689</v>
      </c>
      <c r="B680" s="1">
        <f>IFERROR(__xludf.DUMMYFUNCTION("SPLIT(A680,"" "")"),15.0)</f>
        <v>15</v>
      </c>
      <c r="C680" s="1">
        <f>IFERROR(__xludf.DUMMYFUNCTION("""COMPUTED_VALUE"""),18.0)</f>
        <v>18</v>
      </c>
      <c r="D680" s="1">
        <f>IFERROR(__xludf.DUMMYFUNCTION("""COMPUTED_VALUE"""),20.0)</f>
        <v>20</v>
      </c>
      <c r="E680" s="1">
        <f>IFERROR(__xludf.DUMMYFUNCTION("""COMPUTED_VALUE"""),22.0)</f>
        <v>22</v>
      </c>
      <c r="F680" s="2">
        <f>IFERROR(__xludf.DUMMYFUNCTION("""COMPUTED_VALUE"""),25.0)</f>
        <v>25</v>
      </c>
      <c r="J680" s="1" t="b">
        <f t="array" ref="J680">IF(NOT(H680=""),AND(C680:H680&gt;B680:G680),IF(NOT(G680=""),AND(C680:G680&gt;B680:F680),IF(NOT(F680=""),AND(C680:F680&gt;B680:E680),AND(C680:E680&gt;B680:D680))))</f>
        <v>1</v>
      </c>
      <c r="K680" s="1" t="b">
        <f t="array" ref="K680">IF(NOT(H680=""),AND(C680:H680&lt;B680:G680),IF(NOT(G680=""),AND(C680:G680&lt;B680:F680),IF(NOT(F680=""),AND(C680:F680&lt;B680:E680),AND(C680:E680&lt;B680:D680))))</f>
        <v>0</v>
      </c>
      <c r="L680" s="1" t="b">
        <f t="array" ref="L680">IF(NOT(H680=""),AND(AND(ABS(C680:H680-B680:G680)&gt;0),AND(ABS(C680:H680-B680:G680)&lt;4)),IF(NOT(G680=""),AND(AND(ABS(C680:G680-B680:F680)&gt;0),AND(ABS(C680:G680-B680:F680)&lt;4)),IF(NOT(F680=""),AND(AND(ABS(C680:F680-B680:E680)&gt;0),AND(ABS(C680:F680-B680:E680)&lt;4)),AND(AND(ABS(C680:E680-B680:D680)&gt;0),AND(ABS(C680:E680-B680:D680)&lt;4)))))</f>
        <v>1</v>
      </c>
      <c r="M680" s="1" t="b">
        <f t="shared" si="1"/>
        <v>1</v>
      </c>
    </row>
    <row r="681" ht="15.75" customHeight="1">
      <c r="A681" s="1" t="s">
        <v>690</v>
      </c>
      <c r="B681" s="1">
        <f>IFERROR(__xludf.DUMMYFUNCTION("SPLIT(A681,"" "")"),69.0)</f>
        <v>69</v>
      </c>
      <c r="C681" s="1">
        <f>IFERROR(__xludf.DUMMYFUNCTION("""COMPUTED_VALUE"""),72.0)</f>
        <v>72</v>
      </c>
      <c r="D681" s="1">
        <f>IFERROR(__xludf.DUMMYFUNCTION("""COMPUTED_VALUE"""),74.0)</f>
        <v>74</v>
      </c>
      <c r="E681" s="1">
        <f>IFERROR(__xludf.DUMMYFUNCTION("""COMPUTED_VALUE"""),75.0)</f>
        <v>75</v>
      </c>
      <c r="F681" s="1">
        <f>IFERROR(__xludf.DUMMYFUNCTION("""COMPUTED_VALUE"""),76.0)</f>
        <v>76</v>
      </c>
      <c r="G681" s="2">
        <f>IFERROR(__xludf.DUMMYFUNCTION("""COMPUTED_VALUE"""),77.0)</f>
        <v>77</v>
      </c>
      <c r="J681" s="1" t="b">
        <f t="array" ref="J681">IF(NOT(H681=""),AND(C681:H681&gt;B681:G681),IF(NOT(G681=""),AND(C681:G681&gt;B681:F681),IF(NOT(F681=""),AND(C681:F681&gt;B681:E681),AND(C681:E681&gt;B681:D681))))</f>
        <v>1</v>
      </c>
      <c r="K681" s="1" t="b">
        <f t="array" ref="K681">IF(NOT(H681=""),AND(C681:H681&lt;B681:G681),IF(NOT(G681=""),AND(C681:G681&lt;B681:F681),IF(NOT(F681=""),AND(C681:F681&lt;B681:E681),AND(C681:E681&lt;B681:D681))))</f>
        <v>0</v>
      </c>
      <c r="L681" s="1" t="b">
        <f t="array" ref="L681">IF(NOT(H681=""),AND(AND(ABS(C681:H681-B681:G681)&gt;0),AND(ABS(C681:H681-B681:G681)&lt;4)),IF(NOT(G681=""),AND(AND(ABS(C681:G681-B681:F681)&gt;0),AND(ABS(C681:G681-B681:F681)&lt;4)),IF(NOT(F681=""),AND(AND(ABS(C681:F681-B681:E681)&gt;0),AND(ABS(C681:F681-B681:E681)&lt;4)),AND(AND(ABS(C681:E681-B681:D681)&gt;0),AND(ABS(C681:E681-B681:D681)&lt;4)))))</f>
        <v>1</v>
      </c>
      <c r="M681" s="1" t="b">
        <f t="shared" si="1"/>
        <v>1</v>
      </c>
    </row>
    <row r="682" ht="15.75" customHeight="1">
      <c r="A682" s="1" t="s">
        <v>691</v>
      </c>
      <c r="B682" s="1">
        <f>IFERROR(__xludf.DUMMYFUNCTION("SPLIT(A682,"" "")"),88.0)</f>
        <v>88</v>
      </c>
      <c r="C682" s="1">
        <f>IFERROR(__xludf.DUMMYFUNCTION("""COMPUTED_VALUE"""),87.0)</f>
        <v>87</v>
      </c>
      <c r="D682" s="1">
        <f>IFERROR(__xludf.DUMMYFUNCTION("""COMPUTED_VALUE"""),86.0)</f>
        <v>86</v>
      </c>
      <c r="E682" s="1">
        <f>IFERROR(__xludf.DUMMYFUNCTION("""COMPUTED_VALUE"""),85.0)</f>
        <v>85</v>
      </c>
      <c r="F682" s="2">
        <f>IFERROR(__xludf.DUMMYFUNCTION("""COMPUTED_VALUE"""),84.0)</f>
        <v>84</v>
      </c>
      <c r="J682" s="1" t="b">
        <f t="array" ref="J682">IF(NOT(H682=""),AND(C682:H682&gt;B682:G682),IF(NOT(G682=""),AND(C682:G682&gt;B682:F682),IF(NOT(F682=""),AND(C682:F682&gt;B682:E682),AND(C682:E682&gt;B682:D682))))</f>
        <v>0</v>
      </c>
      <c r="K682" s="1" t="b">
        <f t="array" ref="K682">IF(NOT(H682=""),AND(C682:H682&lt;B682:G682),IF(NOT(G682=""),AND(C682:G682&lt;B682:F682),IF(NOT(F682=""),AND(C682:F682&lt;B682:E682),AND(C682:E682&lt;B682:D682))))</f>
        <v>1</v>
      </c>
      <c r="L682" s="1" t="b">
        <f t="array" ref="L682">IF(NOT(H682=""),AND(AND(ABS(C682:H682-B682:G682)&gt;0),AND(ABS(C682:H682-B682:G682)&lt;4)),IF(NOT(G682=""),AND(AND(ABS(C682:G682-B682:F682)&gt;0),AND(ABS(C682:G682-B682:F682)&lt;4)),IF(NOT(F682=""),AND(AND(ABS(C682:F682-B682:E682)&gt;0),AND(ABS(C682:F682-B682:E682)&lt;4)),AND(AND(ABS(C682:E682-B682:D682)&gt;0),AND(ABS(C682:E682-B682:D682)&lt;4)))))</f>
        <v>1</v>
      </c>
      <c r="M682" s="1" t="b">
        <f t="shared" si="1"/>
        <v>1</v>
      </c>
    </row>
    <row r="683" ht="15.75" customHeight="1">
      <c r="A683" s="1" t="s">
        <v>692</v>
      </c>
      <c r="B683" s="1">
        <f>IFERROR(__xludf.DUMMYFUNCTION("SPLIT(A683,"" "")"),53.0)</f>
        <v>53</v>
      </c>
      <c r="C683" s="1">
        <f>IFERROR(__xludf.DUMMYFUNCTION("""COMPUTED_VALUE"""),50.0)</f>
        <v>50</v>
      </c>
      <c r="D683" s="1">
        <f>IFERROR(__xludf.DUMMYFUNCTION("""COMPUTED_VALUE"""),47.0)</f>
        <v>47</v>
      </c>
      <c r="E683" s="1">
        <f>IFERROR(__xludf.DUMMYFUNCTION("""COMPUTED_VALUE"""),46.0)</f>
        <v>46</v>
      </c>
      <c r="F683" s="1">
        <f>IFERROR(__xludf.DUMMYFUNCTION("""COMPUTED_VALUE"""),44.0)</f>
        <v>44</v>
      </c>
      <c r="G683" s="1">
        <f>IFERROR(__xludf.DUMMYFUNCTION("""COMPUTED_VALUE"""),43.0)</f>
        <v>43</v>
      </c>
      <c r="H683" s="1">
        <f>IFERROR(__xludf.DUMMYFUNCTION("""COMPUTED_VALUE"""),40.0)</f>
        <v>40</v>
      </c>
      <c r="I683" s="1">
        <f>IFERROR(__xludf.DUMMYFUNCTION("""COMPUTED_VALUE"""),38.0)</f>
        <v>38</v>
      </c>
      <c r="J683" s="1" t="b">
        <f t="array" ref="J683">IF(NOT(H683=""),AND(C683:H683&gt;B683:G683),IF(NOT(G683=""),AND(C683:G683&gt;B683:F683),IF(NOT(F683=""),AND(C683:F683&gt;B683:E683),AND(C683:E683&gt;B683:D683))))</f>
        <v>0</v>
      </c>
      <c r="K683" s="1" t="b">
        <f t="array" ref="K683">IF(NOT(H683=""),AND(C683:H683&lt;B683:G683),IF(NOT(G683=""),AND(C683:G683&lt;B683:F683),IF(NOT(F683=""),AND(C683:F683&lt;B683:E683),AND(C683:E683&lt;B683:D683))))</f>
        <v>1</v>
      </c>
      <c r="L683" s="1" t="b">
        <f t="array" ref="L683">IF(NOT(H683=""),AND(AND(ABS(C683:H683-B683:G683)&gt;0),AND(ABS(C683:H683-B683:G683)&lt;4)),IF(NOT(G683=""),AND(AND(ABS(C683:G683-B683:F683)&gt;0),AND(ABS(C683:G683-B683:F683)&lt;4)),IF(NOT(F683=""),AND(AND(ABS(C683:F683-B683:E683)&gt;0),AND(ABS(C683:F683-B683:E683)&lt;4)),AND(AND(ABS(C683:E683-B683:D683)&gt;0),AND(ABS(C683:E683-B683:D683)&lt;4)))))</f>
        <v>1</v>
      </c>
      <c r="M683" s="1" t="b">
        <f t="shared" si="1"/>
        <v>1</v>
      </c>
    </row>
    <row r="684" ht="15.75" customHeight="1">
      <c r="A684" s="1" t="s">
        <v>693</v>
      </c>
      <c r="B684" s="1">
        <f>IFERROR(__xludf.DUMMYFUNCTION("SPLIT(A684,"" "")"),84.0)</f>
        <v>84</v>
      </c>
      <c r="C684" s="1">
        <f>IFERROR(__xludf.DUMMYFUNCTION("""COMPUTED_VALUE"""),81.0)</f>
        <v>81</v>
      </c>
      <c r="D684" s="1">
        <f>IFERROR(__xludf.DUMMYFUNCTION("""COMPUTED_VALUE"""),78.0)</f>
        <v>78</v>
      </c>
      <c r="E684" s="1">
        <f>IFERROR(__xludf.DUMMYFUNCTION("""COMPUTED_VALUE"""),76.0)</f>
        <v>76</v>
      </c>
      <c r="F684" s="1">
        <f>IFERROR(__xludf.DUMMYFUNCTION("""COMPUTED_VALUE"""),74.0)</f>
        <v>74</v>
      </c>
      <c r="G684" s="1">
        <f>IFERROR(__xludf.DUMMYFUNCTION("""COMPUTED_VALUE"""),71.0)</f>
        <v>71</v>
      </c>
      <c r="H684" s="2">
        <f>IFERROR(__xludf.DUMMYFUNCTION("""COMPUTED_VALUE"""),69.0)</f>
        <v>69</v>
      </c>
      <c r="J684" s="1" t="b">
        <f t="array" ref="J684">IF(NOT(H684=""),AND(C684:H684&gt;B684:G684),IF(NOT(G684=""),AND(C684:G684&gt;B684:F684),IF(NOT(F684=""),AND(C684:F684&gt;B684:E684),AND(C684:E684&gt;B684:D684))))</f>
        <v>0</v>
      </c>
      <c r="K684" s="1" t="b">
        <f t="array" ref="K684">IF(NOT(H684=""),AND(C684:H684&lt;B684:G684),IF(NOT(G684=""),AND(C684:G684&lt;B684:F684),IF(NOT(F684=""),AND(C684:F684&lt;B684:E684),AND(C684:E684&lt;B684:D684))))</f>
        <v>1</v>
      </c>
      <c r="L684" s="1" t="b">
        <f t="array" ref="L684">IF(NOT(H684=""),AND(AND(ABS(C684:H684-B684:G684)&gt;0),AND(ABS(C684:H684-B684:G684)&lt;4)),IF(NOT(G684=""),AND(AND(ABS(C684:G684-B684:F684)&gt;0),AND(ABS(C684:G684-B684:F684)&lt;4)),IF(NOT(F684=""),AND(AND(ABS(C684:F684-B684:E684)&gt;0),AND(ABS(C684:F684-B684:E684)&lt;4)),AND(AND(ABS(C684:E684-B684:D684)&gt;0),AND(ABS(C684:E684-B684:D684)&lt;4)))))</f>
        <v>1</v>
      </c>
      <c r="M684" s="1" t="b">
        <f t="shared" si="1"/>
        <v>1</v>
      </c>
    </row>
    <row r="685" ht="15.75" customHeight="1">
      <c r="A685" s="1" t="s">
        <v>694</v>
      </c>
      <c r="B685" s="1">
        <f>IFERROR(__xludf.DUMMYFUNCTION("SPLIT(A685,"" "")"),25.0)</f>
        <v>25</v>
      </c>
      <c r="C685" s="1">
        <f>IFERROR(__xludf.DUMMYFUNCTION("""COMPUTED_VALUE"""),23.0)</f>
        <v>23</v>
      </c>
      <c r="D685" s="1">
        <f>IFERROR(__xludf.DUMMYFUNCTION("""COMPUTED_VALUE"""),20.0)</f>
        <v>20</v>
      </c>
      <c r="E685" s="1">
        <f>IFERROR(__xludf.DUMMYFUNCTION("""COMPUTED_VALUE"""),18.0)</f>
        <v>18</v>
      </c>
      <c r="F685" s="1">
        <f>IFERROR(__xludf.DUMMYFUNCTION("""COMPUTED_VALUE"""),17.0)</f>
        <v>17</v>
      </c>
      <c r="G685" s="1">
        <f>IFERROR(__xludf.DUMMYFUNCTION("""COMPUTED_VALUE"""),14.0)</f>
        <v>14</v>
      </c>
      <c r="H685" s="2">
        <f>IFERROR(__xludf.DUMMYFUNCTION("""COMPUTED_VALUE"""),12.0)</f>
        <v>12</v>
      </c>
      <c r="J685" s="1" t="b">
        <f t="array" ref="J685">IF(NOT(H685=""),AND(C685:H685&gt;B685:G685),IF(NOT(G685=""),AND(C685:G685&gt;B685:F685),IF(NOT(F685=""),AND(C685:F685&gt;B685:E685),AND(C685:E685&gt;B685:D685))))</f>
        <v>0</v>
      </c>
      <c r="K685" s="1" t="b">
        <f t="array" ref="K685">IF(NOT(H685=""),AND(C685:H685&lt;B685:G685),IF(NOT(G685=""),AND(C685:G685&lt;B685:F685),IF(NOT(F685=""),AND(C685:F685&lt;B685:E685),AND(C685:E685&lt;B685:D685))))</f>
        <v>1</v>
      </c>
      <c r="L685" s="1" t="b">
        <f t="array" ref="L685">IF(NOT(H685=""),AND(AND(ABS(C685:H685-B685:G685)&gt;0),AND(ABS(C685:H685-B685:G685)&lt;4)),IF(NOT(G685=""),AND(AND(ABS(C685:G685-B685:F685)&gt;0),AND(ABS(C685:G685-B685:F685)&lt;4)),IF(NOT(F685=""),AND(AND(ABS(C685:F685-B685:E685)&gt;0),AND(ABS(C685:F685-B685:E685)&lt;4)),AND(AND(ABS(C685:E685-B685:D685)&gt;0),AND(ABS(C685:E685-B685:D685)&lt;4)))))</f>
        <v>1</v>
      </c>
      <c r="M685" s="1" t="b">
        <f t="shared" si="1"/>
        <v>1</v>
      </c>
    </row>
    <row r="686" ht="15.75" customHeight="1">
      <c r="A686" s="1" t="s">
        <v>695</v>
      </c>
      <c r="B686" s="1">
        <f>IFERROR(__xludf.DUMMYFUNCTION("SPLIT(A686,"" "")"),99.0)</f>
        <v>99</v>
      </c>
      <c r="C686" s="1">
        <f>IFERROR(__xludf.DUMMYFUNCTION("""COMPUTED_VALUE"""),97.0)</f>
        <v>97</v>
      </c>
      <c r="D686" s="1">
        <f>IFERROR(__xludf.DUMMYFUNCTION("""COMPUTED_VALUE"""),95.0)</f>
        <v>95</v>
      </c>
      <c r="E686" s="1">
        <f>IFERROR(__xludf.DUMMYFUNCTION("""COMPUTED_VALUE"""),94.0)</f>
        <v>94</v>
      </c>
      <c r="F686" s="2">
        <f>IFERROR(__xludf.DUMMYFUNCTION("""COMPUTED_VALUE"""),92.0)</f>
        <v>92</v>
      </c>
      <c r="J686" s="1" t="b">
        <f t="array" ref="J686">IF(NOT(H686=""),AND(C686:H686&gt;B686:G686),IF(NOT(G686=""),AND(C686:G686&gt;B686:F686),IF(NOT(F686=""),AND(C686:F686&gt;B686:E686),AND(C686:E686&gt;B686:D686))))</f>
        <v>0</v>
      </c>
      <c r="K686" s="1" t="b">
        <f t="array" ref="K686">IF(NOT(H686=""),AND(C686:H686&lt;B686:G686),IF(NOT(G686=""),AND(C686:G686&lt;B686:F686),IF(NOT(F686=""),AND(C686:F686&lt;B686:E686),AND(C686:E686&lt;B686:D686))))</f>
        <v>1</v>
      </c>
      <c r="L686" s="1" t="b">
        <f t="array" ref="L686">IF(NOT(H686=""),AND(AND(ABS(C686:H686-B686:G686)&gt;0),AND(ABS(C686:H686-B686:G686)&lt;4)),IF(NOT(G686=""),AND(AND(ABS(C686:G686-B686:F686)&gt;0),AND(ABS(C686:G686-B686:F686)&lt;4)),IF(NOT(F686=""),AND(AND(ABS(C686:F686-B686:E686)&gt;0),AND(ABS(C686:F686-B686:E686)&lt;4)),AND(AND(ABS(C686:E686-B686:D686)&gt;0),AND(ABS(C686:E686-B686:D686)&lt;4)))))</f>
        <v>1</v>
      </c>
      <c r="M686" s="1" t="b">
        <f t="shared" si="1"/>
        <v>1</v>
      </c>
    </row>
    <row r="687" ht="15.75" customHeight="1">
      <c r="A687" s="1" t="s">
        <v>696</v>
      </c>
      <c r="B687" s="1">
        <f>IFERROR(__xludf.DUMMYFUNCTION("SPLIT(A687,"" "")"),17.0)</f>
        <v>17</v>
      </c>
      <c r="C687" s="1">
        <f>IFERROR(__xludf.DUMMYFUNCTION("""COMPUTED_VALUE"""),18.0)</f>
        <v>18</v>
      </c>
      <c r="D687" s="1">
        <f>IFERROR(__xludf.DUMMYFUNCTION("""COMPUTED_VALUE"""),20.0)</f>
        <v>20</v>
      </c>
      <c r="E687" s="1">
        <f>IFERROR(__xludf.DUMMYFUNCTION("""COMPUTED_VALUE"""),21.0)</f>
        <v>21</v>
      </c>
      <c r="F687" s="1">
        <f>IFERROR(__xludf.DUMMYFUNCTION("""COMPUTED_VALUE"""),24.0)</f>
        <v>24</v>
      </c>
      <c r="G687" s="2">
        <f>IFERROR(__xludf.DUMMYFUNCTION("""COMPUTED_VALUE"""),26.0)</f>
        <v>26</v>
      </c>
      <c r="J687" s="1" t="b">
        <f t="array" ref="J687">IF(NOT(H687=""),AND(C687:H687&gt;B687:G687),IF(NOT(G687=""),AND(C687:G687&gt;B687:F687),IF(NOT(F687=""),AND(C687:F687&gt;B687:E687),AND(C687:E687&gt;B687:D687))))</f>
        <v>1</v>
      </c>
      <c r="K687" s="1" t="b">
        <f t="array" ref="K687">IF(NOT(H687=""),AND(C687:H687&lt;B687:G687),IF(NOT(G687=""),AND(C687:G687&lt;B687:F687),IF(NOT(F687=""),AND(C687:F687&lt;B687:E687),AND(C687:E687&lt;B687:D687))))</f>
        <v>0</v>
      </c>
      <c r="L687" s="1" t="b">
        <f t="array" ref="L687">IF(NOT(H687=""),AND(AND(ABS(C687:H687-B687:G687)&gt;0),AND(ABS(C687:H687-B687:G687)&lt;4)),IF(NOT(G687=""),AND(AND(ABS(C687:G687-B687:F687)&gt;0),AND(ABS(C687:G687-B687:F687)&lt;4)),IF(NOT(F687=""),AND(AND(ABS(C687:F687-B687:E687)&gt;0),AND(ABS(C687:F687-B687:E687)&lt;4)),AND(AND(ABS(C687:E687-B687:D687)&gt;0),AND(ABS(C687:E687-B687:D687)&lt;4)))))</f>
        <v>1</v>
      </c>
      <c r="M687" s="1" t="b">
        <f t="shared" si="1"/>
        <v>1</v>
      </c>
    </row>
    <row r="688" ht="15.75" customHeight="1">
      <c r="A688" s="1" t="s">
        <v>697</v>
      </c>
      <c r="B688" s="1">
        <f>IFERROR(__xludf.DUMMYFUNCTION("SPLIT(A688,"" "")"),14.0)</f>
        <v>14</v>
      </c>
      <c r="C688" s="1">
        <f>IFERROR(__xludf.DUMMYFUNCTION("""COMPUTED_VALUE"""),17.0)</f>
        <v>17</v>
      </c>
      <c r="D688" s="1">
        <f>IFERROR(__xludf.DUMMYFUNCTION("""COMPUTED_VALUE"""),18.0)</f>
        <v>18</v>
      </c>
      <c r="E688" s="1">
        <f>IFERROR(__xludf.DUMMYFUNCTION("""COMPUTED_VALUE"""),20.0)</f>
        <v>20</v>
      </c>
      <c r="F688" s="2">
        <f>IFERROR(__xludf.DUMMYFUNCTION("""COMPUTED_VALUE"""),22.0)</f>
        <v>22</v>
      </c>
      <c r="J688" s="1" t="b">
        <f t="array" ref="J688">IF(NOT(H688=""),AND(C688:H688&gt;B688:G688),IF(NOT(G688=""),AND(C688:G688&gt;B688:F688),IF(NOT(F688=""),AND(C688:F688&gt;B688:E688),AND(C688:E688&gt;B688:D688))))</f>
        <v>1</v>
      </c>
      <c r="K688" s="1" t="b">
        <f t="array" ref="K688">IF(NOT(H688=""),AND(C688:H688&lt;B688:G688),IF(NOT(G688=""),AND(C688:G688&lt;B688:F688),IF(NOT(F688=""),AND(C688:F688&lt;B688:E688),AND(C688:E688&lt;B688:D688))))</f>
        <v>0</v>
      </c>
      <c r="L688" s="1" t="b">
        <f t="array" ref="L688">IF(NOT(H688=""),AND(AND(ABS(C688:H688-B688:G688)&gt;0),AND(ABS(C688:H688-B688:G688)&lt;4)),IF(NOT(G688=""),AND(AND(ABS(C688:G688-B688:F688)&gt;0),AND(ABS(C688:G688-B688:F688)&lt;4)),IF(NOT(F688=""),AND(AND(ABS(C688:F688-B688:E688)&gt;0),AND(ABS(C688:F688-B688:E688)&lt;4)),AND(AND(ABS(C688:E688-B688:D688)&gt;0),AND(ABS(C688:E688-B688:D688)&lt;4)))))</f>
        <v>1</v>
      </c>
      <c r="M688" s="1" t="b">
        <f t="shared" si="1"/>
        <v>1</v>
      </c>
    </row>
    <row r="689" ht="15.75" customHeight="1">
      <c r="A689" s="1" t="s">
        <v>698</v>
      </c>
      <c r="B689" s="1">
        <f>IFERROR(__xludf.DUMMYFUNCTION("SPLIT(A689,"" "")"),66.0)</f>
        <v>66</v>
      </c>
      <c r="C689" s="1">
        <f>IFERROR(__xludf.DUMMYFUNCTION("""COMPUTED_VALUE"""),69.0)</f>
        <v>69</v>
      </c>
      <c r="D689" s="1">
        <f>IFERROR(__xludf.DUMMYFUNCTION("""COMPUTED_VALUE"""),72.0)</f>
        <v>72</v>
      </c>
      <c r="E689" s="1">
        <f>IFERROR(__xludf.DUMMYFUNCTION("""COMPUTED_VALUE"""),73.0)</f>
        <v>73</v>
      </c>
      <c r="F689" s="1">
        <f>IFERROR(__xludf.DUMMYFUNCTION("""COMPUTED_VALUE"""),75.0)</f>
        <v>75</v>
      </c>
      <c r="G689" s="2">
        <f>IFERROR(__xludf.DUMMYFUNCTION("""COMPUTED_VALUE"""),76.0)</f>
        <v>76</v>
      </c>
      <c r="J689" s="1" t="b">
        <f t="array" ref="J689">IF(NOT(H689=""),AND(C689:H689&gt;B689:G689),IF(NOT(G689=""),AND(C689:G689&gt;B689:F689),IF(NOT(F689=""),AND(C689:F689&gt;B689:E689),AND(C689:E689&gt;B689:D689))))</f>
        <v>1</v>
      </c>
      <c r="K689" s="1" t="b">
        <f t="array" ref="K689">IF(NOT(H689=""),AND(C689:H689&lt;B689:G689),IF(NOT(G689=""),AND(C689:G689&lt;B689:F689),IF(NOT(F689=""),AND(C689:F689&lt;B689:E689),AND(C689:E689&lt;B689:D689))))</f>
        <v>0</v>
      </c>
      <c r="L689" s="1" t="b">
        <f t="array" ref="L689">IF(NOT(H689=""),AND(AND(ABS(C689:H689-B689:G689)&gt;0),AND(ABS(C689:H689-B689:G689)&lt;4)),IF(NOT(G689=""),AND(AND(ABS(C689:G689-B689:F689)&gt;0),AND(ABS(C689:G689-B689:F689)&lt;4)),IF(NOT(F689=""),AND(AND(ABS(C689:F689-B689:E689)&gt;0),AND(ABS(C689:F689-B689:E689)&lt;4)),AND(AND(ABS(C689:E689-B689:D689)&gt;0),AND(ABS(C689:E689-B689:D689)&lt;4)))))</f>
        <v>1</v>
      </c>
      <c r="M689" s="1" t="b">
        <f t="shared" si="1"/>
        <v>1</v>
      </c>
    </row>
    <row r="690" ht="15.75" customHeight="1">
      <c r="A690" s="1" t="s">
        <v>699</v>
      </c>
      <c r="B690" s="1">
        <f>IFERROR(__xludf.DUMMYFUNCTION("SPLIT(A690,"" "")"),49.0)</f>
        <v>49</v>
      </c>
      <c r="C690" s="1">
        <f>IFERROR(__xludf.DUMMYFUNCTION("""COMPUTED_VALUE"""),46.0)</f>
        <v>46</v>
      </c>
      <c r="D690" s="1">
        <f>IFERROR(__xludf.DUMMYFUNCTION("""COMPUTED_VALUE"""),45.0)</f>
        <v>45</v>
      </c>
      <c r="E690" s="1">
        <f>IFERROR(__xludf.DUMMYFUNCTION("""COMPUTED_VALUE"""),44.0)</f>
        <v>44</v>
      </c>
      <c r="F690" s="1">
        <f>IFERROR(__xludf.DUMMYFUNCTION("""COMPUTED_VALUE"""),41.0)</f>
        <v>41</v>
      </c>
      <c r="G690" s="1">
        <f>IFERROR(__xludf.DUMMYFUNCTION("""COMPUTED_VALUE"""),40.0)</f>
        <v>40</v>
      </c>
      <c r="H690" s="2">
        <f>IFERROR(__xludf.DUMMYFUNCTION("""COMPUTED_VALUE"""),37.0)</f>
        <v>37</v>
      </c>
      <c r="J690" s="1" t="b">
        <f t="array" ref="J690">IF(NOT(H690=""),AND(C690:H690&gt;B690:G690),IF(NOT(G690=""),AND(C690:G690&gt;B690:F690),IF(NOT(F690=""),AND(C690:F690&gt;B690:E690),AND(C690:E690&gt;B690:D690))))</f>
        <v>0</v>
      </c>
      <c r="K690" s="1" t="b">
        <f t="array" ref="K690">IF(NOT(H690=""),AND(C690:H690&lt;B690:G690),IF(NOT(G690=""),AND(C690:G690&lt;B690:F690),IF(NOT(F690=""),AND(C690:F690&lt;B690:E690),AND(C690:E690&lt;B690:D690))))</f>
        <v>1</v>
      </c>
      <c r="L690" s="1" t="b">
        <f t="array" ref="L690">IF(NOT(H690=""),AND(AND(ABS(C690:H690-B690:G690)&gt;0),AND(ABS(C690:H690-B690:G690)&lt;4)),IF(NOT(G690=""),AND(AND(ABS(C690:G690-B690:F690)&gt;0),AND(ABS(C690:G690-B690:F690)&lt;4)),IF(NOT(F690=""),AND(AND(ABS(C690:F690-B690:E690)&gt;0),AND(ABS(C690:F690-B690:E690)&lt;4)),AND(AND(ABS(C690:E690-B690:D690)&gt;0),AND(ABS(C690:E690-B690:D690)&lt;4)))))</f>
        <v>1</v>
      </c>
      <c r="M690" s="1" t="b">
        <f t="shared" si="1"/>
        <v>1</v>
      </c>
    </row>
    <row r="691" ht="15.75" customHeight="1">
      <c r="A691" s="1" t="s">
        <v>700</v>
      </c>
      <c r="B691" s="1">
        <f>IFERROR(__xludf.DUMMYFUNCTION("SPLIT(A691,"" "")"),49.0)</f>
        <v>49</v>
      </c>
      <c r="C691" s="1">
        <f>IFERROR(__xludf.DUMMYFUNCTION("""COMPUTED_VALUE"""),47.0)</f>
        <v>47</v>
      </c>
      <c r="D691" s="1">
        <f>IFERROR(__xludf.DUMMYFUNCTION("""COMPUTED_VALUE"""),45.0)</f>
        <v>45</v>
      </c>
      <c r="E691" s="1">
        <f>IFERROR(__xludf.DUMMYFUNCTION("""COMPUTED_VALUE"""),43.0)</f>
        <v>43</v>
      </c>
      <c r="F691" s="1">
        <f>IFERROR(__xludf.DUMMYFUNCTION("""COMPUTED_VALUE"""),42.0)</f>
        <v>42</v>
      </c>
      <c r="G691" s="1">
        <f>IFERROR(__xludf.DUMMYFUNCTION("""COMPUTED_VALUE"""),39.0)</f>
        <v>39</v>
      </c>
      <c r="H691" s="2">
        <f>IFERROR(__xludf.DUMMYFUNCTION("""COMPUTED_VALUE"""),36.0)</f>
        <v>36</v>
      </c>
      <c r="J691" s="1" t="b">
        <f t="array" ref="J691">IF(NOT(H691=""),AND(C691:H691&gt;B691:G691),IF(NOT(G691=""),AND(C691:G691&gt;B691:F691),IF(NOT(F691=""),AND(C691:F691&gt;B691:E691),AND(C691:E691&gt;B691:D691))))</f>
        <v>0</v>
      </c>
      <c r="K691" s="1" t="b">
        <f t="array" ref="K691">IF(NOT(H691=""),AND(C691:H691&lt;B691:G691),IF(NOT(G691=""),AND(C691:G691&lt;B691:F691),IF(NOT(F691=""),AND(C691:F691&lt;B691:E691),AND(C691:E691&lt;B691:D691))))</f>
        <v>1</v>
      </c>
      <c r="L691" s="1" t="b">
        <f t="array" ref="L691">IF(NOT(H691=""),AND(AND(ABS(C691:H691-B691:G691)&gt;0),AND(ABS(C691:H691-B691:G691)&lt;4)),IF(NOT(G691=""),AND(AND(ABS(C691:G691-B691:F691)&gt;0),AND(ABS(C691:G691-B691:F691)&lt;4)),IF(NOT(F691=""),AND(AND(ABS(C691:F691-B691:E691)&gt;0),AND(ABS(C691:F691-B691:E691)&lt;4)),AND(AND(ABS(C691:E691-B691:D691)&gt;0),AND(ABS(C691:E691-B691:D691)&lt;4)))))</f>
        <v>1</v>
      </c>
      <c r="M691" s="1" t="b">
        <f t="shared" si="1"/>
        <v>1</v>
      </c>
    </row>
    <row r="692" ht="15.75" customHeight="1">
      <c r="A692" s="1" t="s">
        <v>701</v>
      </c>
      <c r="B692" s="1">
        <f>IFERROR(__xludf.DUMMYFUNCTION("SPLIT(A692,"" "")"),95.0)</f>
        <v>95</v>
      </c>
      <c r="C692" s="1">
        <f>IFERROR(__xludf.DUMMYFUNCTION("""COMPUTED_VALUE"""),92.0)</f>
        <v>92</v>
      </c>
      <c r="D692" s="1">
        <f>IFERROR(__xludf.DUMMYFUNCTION("""COMPUTED_VALUE"""),89.0)</f>
        <v>89</v>
      </c>
      <c r="E692" s="1">
        <f>IFERROR(__xludf.DUMMYFUNCTION("""COMPUTED_VALUE"""),86.0)</f>
        <v>86</v>
      </c>
      <c r="F692" s="2">
        <f>IFERROR(__xludf.DUMMYFUNCTION("""COMPUTED_VALUE"""),83.0)</f>
        <v>83</v>
      </c>
      <c r="J692" s="1" t="b">
        <f t="array" ref="J692">IF(NOT(H692=""),AND(C692:H692&gt;B692:G692),IF(NOT(G692=""),AND(C692:G692&gt;B692:F692),IF(NOT(F692=""),AND(C692:F692&gt;B692:E692),AND(C692:E692&gt;B692:D692))))</f>
        <v>0</v>
      </c>
      <c r="K692" s="1" t="b">
        <f t="array" ref="K692">IF(NOT(H692=""),AND(C692:H692&lt;B692:G692),IF(NOT(G692=""),AND(C692:G692&lt;B692:F692),IF(NOT(F692=""),AND(C692:F692&lt;B692:E692),AND(C692:E692&lt;B692:D692))))</f>
        <v>1</v>
      </c>
      <c r="L692" s="1" t="b">
        <f t="array" ref="L692">IF(NOT(H692=""),AND(AND(ABS(C692:H692-B692:G692)&gt;0),AND(ABS(C692:H692-B692:G692)&lt;4)),IF(NOT(G692=""),AND(AND(ABS(C692:G692-B692:F692)&gt;0),AND(ABS(C692:G692-B692:F692)&lt;4)),IF(NOT(F692=""),AND(AND(ABS(C692:F692-B692:E692)&gt;0),AND(ABS(C692:F692-B692:E692)&lt;4)),AND(AND(ABS(C692:E692-B692:D692)&gt;0),AND(ABS(C692:E692-B692:D692)&lt;4)))))</f>
        <v>1</v>
      </c>
      <c r="M692" s="1" t="b">
        <f t="shared" si="1"/>
        <v>1</v>
      </c>
    </row>
    <row r="693" ht="15.75" customHeight="1">
      <c r="A693" s="1" t="s">
        <v>702</v>
      </c>
      <c r="B693" s="1">
        <f>IFERROR(__xludf.DUMMYFUNCTION("SPLIT(A693,"" "")"),42.0)</f>
        <v>42</v>
      </c>
      <c r="C693" s="1">
        <f>IFERROR(__xludf.DUMMYFUNCTION("""COMPUTED_VALUE"""),41.0)</f>
        <v>41</v>
      </c>
      <c r="D693" s="1">
        <f>IFERROR(__xludf.DUMMYFUNCTION("""COMPUTED_VALUE"""),40.0)</f>
        <v>40</v>
      </c>
      <c r="E693" s="1">
        <f>IFERROR(__xludf.DUMMYFUNCTION("""COMPUTED_VALUE"""),37.0)</f>
        <v>37</v>
      </c>
      <c r="F693" s="1">
        <f>IFERROR(__xludf.DUMMYFUNCTION("""COMPUTED_VALUE"""),34.0)</f>
        <v>34</v>
      </c>
      <c r="G693" s="1">
        <f>IFERROR(__xludf.DUMMYFUNCTION("""COMPUTED_VALUE"""),32.0)</f>
        <v>32</v>
      </c>
      <c r="H693" s="2">
        <f>IFERROR(__xludf.DUMMYFUNCTION("""COMPUTED_VALUE"""),29.0)</f>
        <v>29</v>
      </c>
      <c r="J693" s="1" t="b">
        <f t="array" ref="J693">IF(NOT(H693=""),AND(C693:H693&gt;B693:G693),IF(NOT(G693=""),AND(C693:G693&gt;B693:F693),IF(NOT(F693=""),AND(C693:F693&gt;B693:E693),AND(C693:E693&gt;B693:D693))))</f>
        <v>0</v>
      </c>
      <c r="K693" s="1" t="b">
        <f t="array" ref="K693">IF(NOT(H693=""),AND(C693:H693&lt;B693:G693),IF(NOT(G693=""),AND(C693:G693&lt;B693:F693),IF(NOT(F693=""),AND(C693:F693&lt;B693:E693),AND(C693:E693&lt;B693:D693))))</f>
        <v>1</v>
      </c>
      <c r="L693" s="1" t="b">
        <f t="array" ref="L693">IF(NOT(H693=""),AND(AND(ABS(C693:H693-B693:G693)&gt;0),AND(ABS(C693:H693-B693:G693)&lt;4)),IF(NOT(G693=""),AND(AND(ABS(C693:G693-B693:F693)&gt;0),AND(ABS(C693:G693-B693:F693)&lt;4)),IF(NOT(F693=""),AND(AND(ABS(C693:F693-B693:E693)&gt;0),AND(ABS(C693:F693-B693:E693)&lt;4)),AND(AND(ABS(C693:E693-B693:D693)&gt;0),AND(ABS(C693:E693-B693:D693)&lt;4)))))</f>
        <v>1</v>
      </c>
      <c r="M693" s="1" t="b">
        <f t="shared" si="1"/>
        <v>1</v>
      </c>
    </row>
    <row r="694" ht="15.75" customHeight="1">
      <c r="A694" s="1" t="s">
        <v>703</v>
      </c>
      <c r="B694" s="1">
        <f>IFERROR(__xludf.DUMMYFUNCTION("SPLIT(A694,"" "")"),68.0)</f>
        <v>68</v>
      </c>
      <c r="C694" s="1">
        <f>IFERROR(__xludf.DUMMYFUNCTION("""COMPUTED_VALUE"""),65.0)</f>
        <v>65</v>
      </c>
      <c r="D694" s="1">
        <f>IFERROR(__xludf.DUMMYFUNCTION("""COMPUTED_VALUE"""),63.0)</f>
        <v>63</v>
      </c>
      <c r="E694" s="1">
        <f>IFERROR(__xludf.DUMMYFUNCTION("""COMPUTED_VALUE"""),60.0)</f>
        <v>60</v>
      </c>
      <c r="F694" s="1">
        <f>IFERROR(__xludf.DUMMYFUNCTION("""COMPUTED_VALUE"""),59.0)</f>
        <v>59</v>
      </c>
      <c r="G694" s="1">
        <f>IFERROR(__xludf.DUMMYFUNCTION("""COMPUTED_VALUE"""),56.0)</f>
        <v>56</v>
      </c>
      <c r="H694" s="1">
        <f>IFERROR(__xludf.DUMMYFUNCTION("""COMPUTED_VALUE"""),54.0)</f>
        <v>54</v>
      </c>
      <c r="I694" s="1">
        <f>IFERROR(__xludf.DUMMYFUNCTION("""COMPUTED_VALUE"""),51.0)</f>
        <v>51</v>
      </c>
      <c r="J694" s="1" t="b">
        <f t="array" ref="J694">IF(NOT(H694=""),AND(C694:H694&gt;B694:G694),IF(NOT(G694=""),AND(C694:G694&gt;B694:F694),IF(NOT(F694=""),AND(C694:F694&gt;B694:E694),AND(C694:E694&gt;B694:D694))))</f>
        <v>0</v>
      </c>
      <c r="K694" s="1" t="b">
        <f t="array" ref="K694">IF(NOT(H694=""),AND(C694:H694&lt;B694:G694),IF(NOT(G694=""),AND(C694:G694&lt;B694:F694),IF(NOT(F694=""),AND(C694:F694&lt;B694:E694),AND(C694:E694&lt;B694:D694))))</f>
        <v>1</v>
      </c>
      <c r="L694" s="1" t="b">
        <f t="array" ref="L694">IF(NOT(H694=""),AND(AND(ABS(C694:H694-B694:G694)&gt;0),AND(ABS(C694:H694-B694:G694)&lt;4)),IF(NOT(G694=""),AND(AND(ABS(C694:G694-B694:F694)&gt;0),AND(ABS(C694:G694-B694:F694)&lt;4)),IF(NOT(F694=""),AND(AND(ABS(C694:F694-B694:E694)&gt;0),AND(ABS(C694:F694-B694:E694)&lt;4)),AND(AND(ABS(C694:E694-B694:D694)&gt;0),AND(ABS(C694:E694-B694:D694)&lt;4)))))</f>
        <v>1</v>
      </c>
      <c r="M694" s="1" t="b">
        <f t="shared" si="1"/>
        <v>1</v>
      </c>
    </row>
    <row r="695" ht="15.75" customHeight="1">
      <c r="A695" s="1" t="s">
        <v>704</v>
      </c>
      <c r="B695" s="1">
        <f>IFERROR(__xludf.DUMMYFUNCTION("SPLIT(A695,"" "")"),28.0)</f>
        <v>28</v>
      </c>
      <c r="C695" s="1">
        <f>IFERROR(__xludf.DUMMYFUNCTION("""COMPUTED_VALUE"""),31.0)</f>
        <v>31</v>
      </c>
      <c r="D695" s="1">
        <f>IFERROR(__xludf.DUMMYFUNCTION("""COMPUTED_VALUE"""),32.0)</f>
        <v>32</v>
      </c>
      <c r="E695" s="1">
        <f>IFERROR(__xludf.DUMMYFUNCTION("""COMPUTED_VALUE"""),34.0)</f>
        <v>34</v>
      </c>
      <c r="F695" s="1">
        <f>IFERROR(__xludf.DUMMYFUNCTION("""COMPUTED_VALUE"""),35.0)</f>
        <v>35</v>
      </c>
      <c r="G695" s="1">
        <f>IFERROR(__xludf.DUMMYFUNCTION("""COMPUTED_VALUE"""),38.0)</f>
        <v>38</v>
      </c>
      <c r="H695" s="1">
        <f>IFERROR(__xludf.DUMMYFUNCTION("""COMPUTED_VALUE"""),41.0)</f>
        <v>41</v>
      </c>
      <c r="I695" s="1">
        <f>IFERROR(__xludf.DUMMYFUNCTION("""COMPUTED_VALUE"""),42.0)</f>
        <v>42</v>
      </c>
      <c r="J695" s="1" t="b">
        <f t="array" ref="J695">IF(NOT(H695=""),AND(C695:H695&gt;B695:G695),IF(NOT(G695=""),AND(C695:G695&gt;B695:F695),IF(NOT(F695=""),AND(C695:F695&gt;B695:E695),AND(C695:E695&gt;B695:D695))))</f>
        <v>1</v>
      </c>
      <c r="K695" s="1" t="b">
        <f t="array" ref="K695">IF(NOT(H695=""),AND(C695:H695&lt;B695:G695),IF(NOT(G695=""),AND(C695:G695&lt;B695:F695),IF(NOT(F695=""),AND(C695:F695&lt;B695:E695),AND(C695:E695&lt;B695:D695))))</f>
        <v>0</v>
      </c>
      <c r="L695" s="1" t="b">
        <f t="array" ref="L695">IF(NOT(H695=""),AND(AND(ABS(C695:H695-B695:G695)&gt;0),AND(ABS(C695:H695-B695:G695)&lt;4)),IF(NOT(G695=""),AND(AND(ABS(C695:G695-B695:F695)&gt;0),AND(ABS(C695:G695-B695:F695)&lt;4)),IF(NOT(F695=""),AND(AND(ABS(C695:F695-B695:E695)&gt;0),AND(ABS(C695:F695-B695:E695)&lt;4)),AND(AND(ABS(C695:E695-B695:D695)&gt;0),AND(ABS(C695:E695-B695:D695)&lt;4)))))</f>
        <v>1</v>
      </c>
      <c r="M695" s="1" t="b">
        <f t="shared" si="1"/>
        <v>1</v>
      </c>
    </row>
    <row r="696" ht="15.75" customHeight="1">
      <c r="A696" s="1" t="s">
        <v>705</v>
      </c>
      <c r="B696" s="1">
        <f>IFERROR(__xludf.DUMMYFUNCTION("SPLIT(A696,"" "")"),17.0)</f>
        <v>17</v>
      </c>
      <c r="C696" s="1">
        <f>IFERROR(__xludf.DUMMYFUNCTION("""COMPUTED_VALUE"""),18.0)</f>
        <v>18</v>
      </c>
      <c r="D696" s="1">
        <f>IFERROR(__xludf.DUMMYFUNCTION("""COMPUTED_VALUE"""),21.0)</f>
        <v>21</v>
      </c>
      <c r="E696" s="1">
        <f>IFERROR(__xludf.DUMMYFUNCTION("""COMPUTED_VALUE"""),23.0)</f>
        <v>23</v>
      </c>
      <c r="F696" s="1">
        <f>IFERROR(__xludf.DUMMYFUNCTION("""COMPUTED_VALUE"""),26.0)</f>
        <v>26</v>
      </c>
      <c r="G696" s="1">
        <f>IFERROR(__xludf.DUMMYFUNCTION("""COMPUTED_VALUE"""),29.0)</f>
        <v>29</v>
      </c>
      <c r="H696" s="2">
        <f>IFERROR(__xludf.DUMMYFUNCTION("""COMPUTED_VALUE"""),32.0)</f>
        <v>32</v>
      </c>
      <c r="J696" s="1" t="b">
        <f t="array" ref="J696">IF(NOT(H696=""),AND(C696:H696&gt;B696:G696),IF(NOT(G696=""),AND(C696:G696&gt;B696:F696),IF(NOT(F696=""),AND(C696:F696&gt;B696:E696),AND(C696:E696&gt;B696:D696))))</f>
        <v>1</v>
      </c>
      <c r="K696" s="1" t="b">
        <f t="array" ref="K696">IF(NOT(H696=""),AND(C696:H696&lt;B696:G696),IF(NOT(G696=""),AND(C696:G696&lt;B696:F696),IF(NOT(F696=""),AND(C696:F696&lt;B696:E696),AND(C696:E696&lt;B696:D696))))</f>
        <v>0</v>
      </c>
      <c r="L696" s="1" t="b">
        <f t="array" ref="L696">IF(NOT(H696=""),AND(AND(ABS(C696:H696-B696:G696)&gt;0),AND(ABS(C696:H696-B696:G696)&lt;4)),IF(NOT(G696=""),AND(AND(ABS(C696:G696-B696:F696)&gt;0),AND(ABS(C696:G696-B696:F696)&lt;4)),IF(NOT(F696=""),AND(AND(ABS(C696:F696-B696:E696)&gt;0),AND(ABS(C696:F696-B696:E696)&lt;4)),AND(AND(ABS(C696:E696-B696:D696)&gt;0),AND(ABS(C696:E696-B696:D696)&lt;4)))))</f>
        <v>1</v>
      </c>
      <c r="M696" s="1" t="b">
        <f t="shared" si="1"/>
        <v>1</v>
      </c>
    </row>
    <row r="697" ht="15.75" customHeight="1">
      <c r="A697" s="1" t="s">
        <v>706</v>
      </c>
      <c r="B697" s="1">
        <f>IFERROR(__xludf.DUMMYFUNCTION("SPLIT(A697,"" "")"),87.0)</f>
        <v>87</v>
      </c>
      <c r="C697" s="1">
        <f>IFERROR(__xludf.DUMMYFUNCTION("""COMPUTED_VALUE"""),90.0)</f>
        <v>90</v>
      </c>
      <c r="D697" s="1">
        <f>IFERROR(__xludf.DUMMYFUNCTION("""COMPUTED_VALUE"""),92.0)</f>
        <v>92</v>
      </c>
      <c r="E697" s="1">
        <f>IFERROR(__xludf.DUMMYFUNCTION("""COMPUTED_VALUE"""),94.0)</f>
        <v>94</v>
      </c>
      <c r="F697" s="1">
        <f>IFERROR(__xludf.DUMMYFUNCTION("""COMPUTED_VALUE"""),96.0)</f>
        <v>96</v>
      </c>
      <c r="G697" s="1">
        <f>IFERROR(__xludf.DUMMYFUNCTION("""COMPUTED_VALUE"""),98.0)</f>
        <v>98</v>
      </c>
      <c r="H697" s="2">
        <f>IFERROR(__xludf.DUMMYFUNCTION("""COMPUTED_VALUE"""),99.0)</f>
        <v>99</v>
      </c>
      <c r="J697" s="1" t="b">
        <f t="array" ref="J697">IF(NOT(H697=""),AND(C697:H697&gt;B697:G697),IF(NOT(G697=""),AND(C697:G697&gt;B697:F697),IF(NOT(F697=""),AND(C697:F697&gt;B697:E697),AND(C697:E697&gt;B697:D697))))</f>
        <v>1</v>
      </c>
      <c r="K697" s="1" t="b">
        <f t="array" ref="K697">IF(NOT(H697=""),AND(C697:H697&lt;B697:G697),IF(NOT(G697=""),AND(C697:G697&lt;B697:F697),IF(NOT(F697=""),AND(C697:F697&lt;B697:E697),AND(C697:E697&lt;B697:D697))))</f>
        <v>0</v>
      </c>
      <c r="L697" s="1" t="b">
        <f t="array" ref="L697">IF(NOT(H697=""),AND(AND(ABS(C697:H697-B697:G697)&gt;0),AND(ABS(C697:H697-B697:G697)&lt;4)),IF(NOT(G697=""),AND(AND(ABS(C697:G697-B697:F697)&gt;0),AND(ABS(C697:G697-B697:F697)&lt;4)),IF(NOT(F697=""),AND(AND(ABS(C697:F697-B697:E697)&gt;0),AND(ABS(C697:F697-B697:E697)&lt;4)),AND(AND(ABS(C697:E697-B697:D697)&gt;0),AND(ABS(C697:E697-B697:D697)&lt;4)))))</f>
        <v>1</v>
      </c>
      <c r="M697" s="1" t="b">
        <f t="shared" si="1"/>
        <v>1</v>
      </c>
    </row>
    <row r="698" ht="15.75" customHeight="1">
      <c r="A698" s="1" t="s">
        <v>707</v>
      </c>
      <c r="B698" s="1">
        <f>IFERROR(__xludf.DUMMYFUNCTION("SPLIT(A698,"" "")"),11.0)</f>
        <v>11</v>
      </c>
      <c r="C698" s="1">
        <f>IFERROR(__xludf.DUMMYFUNCTION("""COMPUTED_VALUE"""),14.0)</f>
        <v>14</v>
      </c>
      <c r="D698" s="1">
        <f>IFERROR(__xludf.DUMMYFUNCTION("""COMPUTED_VALUE"""),17.0)</f>
        <v>17</v>
      </c>
      <c r="E698" s="1">
        <f>IFERROR(__xludf.DUMMYFUNCTION("""COMPUTED_VALUE"""),18.0)</f>
        <v>18</v>
      </c>
      <c r="F698" s="1">
        <f>IFERROR(__xludf.DUMMYFUNCTION("""COMPUTED_VALUE"""),20.0)</f>
        <v>20</v>
      </c>
      <c r="G698" s="1">
        <f>IFERROR(__xludf.DUMMYFUNCTION("""COMPUTED_VALUE"""),22.0)</f>
        <v>22</v>
      </c>
      <c r="H698" s="2">
        <f>IFERROR(__xludf.DUMMYFUNCTION("""COMPUTED_VALUE"""),23.0)</f>
        <v>23</v>
      </c>
      <c r="J698" s="1" t="b">
        <f t="array" ref="J698">IF(NOT(H698=""),AND(C698:H698&gt;B698:G698),IF(NOT(G698=""),AND(C698:G698&gt;B698:F698),IF(NOT(F698=""),AND(C698:F698&gt;B698:E698),AND(C698:E698&gt;B698:D698))))</f>
        <v>1</v>
      </c>
      <c r="K698" s="1" t="b">
        <f t="array" ref="K698">IF(NOT(H698=""),AND(C698:H698&lt;B698:G698),IF(NOT(G698=""),AND(C698:G698&lt;B698:F698),IF(NOT(F698=""),AND(C698:F698&lt;B698:E698),AND(C698:E698&lt;B698:D698))))</f>
        <v>0</v>
      </c>
      <c r="L698" s="1" t="b">
        <f t="array" ref="L698">IF(NOT(H698=""),AND(AND(ABS(C698:H698-B698:G698)&gt;0),AND(ABS(C698:H698-B698:G698)&lt;4)),IF(NOT(G698=""),AND(AND(ABS(C698:G698-B698:F698)&gt;0),AND(ABS(C698:G698-B698:F698)&lt;4)),IF(NOT(F698=""),AND(AND(ABS(C698:F698-B698:E698)&gt;0),AND(ABS(C698:F698-B698:E698)&lt;4)),AND(AND(ABS(C698:E698-B698:D698)&gt;0),AND(ABS(C698:E698-B698:D698)&lt;4)))))</f>
        <v>1</v>
      </c>
      <c r="M698" s="1" t="b">
        <f t="shared" si="1"/>
        <v>1</v>
      </c>
    </row>
    <row r="699" ht="15.75" customHeight="1">
      <c r="A699" s="1" t="s">
        <v>708</v>
      </c>
      <c r="B699" s="1">
        <f>IFERROR(__xludf.DUMMYFUNCTION("SPLIT(A699,"" "")"),51.0)</f>
        <v>51</v>
      </c>
      <c r="C699" s="1">
        <f>IFERROR(__xludf.DUMMYFUNCTION("""COMPUTED_VALUE"""),48.0)</f>
        <v>48</v>
      </c>
      <c r="D699" s="1">
        <f>IFERROR(__xludf.DUMMYFUNCTION("""COMPUTED_VALUE"""),45.0)</f>
        <v>45</v>
      </c>
      <c r="E699" s="1">
        <f>IFERROR(__xludf.DUMMYFUNCTION("""COMPUTED_VALUE"""),43.0)</f>
        <v>43</v>
      </c>
      <c r="F699" s="1">
        <f>IFERROR(__xludf.DUMMYFUNCTION("""COMPUTED_VALUE"""),41.0)</f>
        <v>41</v>
      </c>
      <c r="G699" s="1">
        <f>IFERROR(__xludf.DUMMYFUNCTION("""COMPUTED_VALUE"""),40.0)</f>
        <v>40</v>
      </c>
      <c r="H699" s="1">
        <f>IFERROR(__xludf.DUMMYFUNCTION("""COMPUTED_VALUE"""),39.0)</f>
        <v>39</v>
      </c>
      <c r="I699" s="1">
        <f>IFERROR(__xludf.DUMMYFUNCTION("""COMPUTED_VALUE"""),37.0)</f>
        <v>37</v>
      </c>
      <c r="J699" s="1" t="b">
        <f t="array" ref="J699">IF(NOT(H699=""),AND(C699:H699&gt;B699:G699),IF(NOT(G699=""),AND(C699:G699&gt;B699:F699),IF(NOT(F699=""),AND(C699:F699&gt;B699:E699),AND(C699:E699&gt;B699:D699))))</f>
        <v>0</v>
      </c>
      <c r="K699" s="1" t="b">
        <f t="array" ref="K699">IF(NOT(H699=""),AND(C699:H699&lt;B699:G699),IF(NOT(G699=""),AND(C699:G699&lt;B699:F699),IF(NOT(F699=""),AND(C699:F699&lt;B699:E699),AND(C699:E699&lt;B699:D699))))</f>
        <v>1</v>
      </c>
      <c r="L699" s="1" t="b">
        <f t="array" ref="L699">IF(NOT(H699=""),AND(AND(ABS(C699:H699-B699:G699)&gt;0),AND(ABS(C699:H699-B699:G699)&lt;4)),IF(NOT(G699=""),AND(AND(ABS(C699:G699-B699:F699)&gt;0),AND(ABS(C699:G699-B699:F699)&lt;4)),IF(NOT(F699=""),AND(AND(ABS(C699:F699-B699:E699)&gt;0),AND(ABS(C699:F699-B699:E699)&lt;4)),AND(AND(ABS(C699:E699-B699:D699)&gt;0),AND(ABS(C699:E699-B699:D699)&lt;4)))))</f>
        <v>1</v>
      </c>
      <c r="M699" s="1" t="b">
        <f t="shared" si="1"/>
        <v>1</v>
      </c>
    </row>
    <row r="700" ht="15.75" customHeight="1">
      <c r="A700" s="1" t="s">
        <v>709</v>
      </c>
      <c r="B700" s="1">
        <f>IFERROR(__xludf.DUMMYFUNCTION("SPLIT(A700,"" "")"),72.0)</f>
        <v>72</v>
      </c>
      <c r="C700" s="1">
        <f>IFERROR(__xludf.DUMMYFUNCTION("""COMPUTED_VALUE"""),74.0)</f>
        <v>74</v>
      </c>
      <c r="D700" s="1">
        <f>IFERROR(__xludf.DUMMYFUNCTION("""COMPUTED_VALUE"""),77.0)</f>
        <v>77</v>
      </c>
      <c r="E700" s="1">
        <f>IFERROR(__xludf.DUMMYFUNCTION("""COMPUTED_VALUE"""),79.0)</f>
        <v>79</v>
      </c>
      <c r="F700" s="1">
        <f>IFERROR(__xludf.DUMMYFUNCTION("""COMPUTED_VALUE"""),82.0)</f>
        <v>82</v>
      </c>
      <c r="G700" s="1">
        <f>IFERROR(__xludf.DUMMYFUNCTION("""COMPUTED_VALUE"""),85.0)</f>
        <v>85</v>
      </c>
      <c r="H700" s="2">
        <f>IFERROR(__xludf.DUMMYFUNCTION("""COMPUTED_VALUE"""),86.0)</f>
        <v>86</v>
      </c>
      <c r="J700" s="1" t="b">
        <f t="array" ref="J700">IF(NOT(H700=""),AND(C700:H700&gt;B700:G700),IF(NOT(G700=""),AND(C700:G700&gt;B700:F700),IF(NOT(F700=""),AND(C700:F700&gt;B700:E700),AND(C700:E700&gt;B700:D700))))</f>
        <v>1</v>
      </c>
      <c r="K700" s="1" t="b">
        <f t="array" ref="K700">IF(NOT(H700=""),AND(C700:H700&lt;B700:G700),IF(NOT(G700=""),AND(C700:G700&lt;B700:F700),IF(NOT(F700=""),AND(C700:F700&lt;B700:E700),AND(C700:E700&lt;B700:D700))))</f>
        <v>0</v>
      </c>
      <c r="L700" s="1" t="b">
        <f t="array" ref="L700">IF(NOT(H700=""),AND(AND(ABS(C700:H700-B700:G700)&gt;0),AND(ABS(C700:H700-B700:G700)&lt;4)),IF(NOT(G700=""),AND(AND(ABS(C700:G700-B700:F700)&gt;0),AND(ABS(C700:G700-B700:F700)&lt;4)),IF(NOT(F700=""),AND(AND(ABS(C700:F700-B700:E700)&gt;0),AND(ABS(C700:F700-B700:E700)&lt;4)),AND(AND(ABS(C700:E700-B700:D700)&gt;0),AND(ABS(C700:E700-B700:D700)&lt;4)))))</f>
        <v>1</v>
      </c>
      <c r="M700" s="1" t="b">
        <f t="shared" si="1"/>
        <v>1</v>
      </c>
    </row>
    <row r="701" ht="15.75" customHeight="1">
      <c r="A701" s="1" t="s">
        <v>710</v>
      </c>
      <c r="B701" s="1">
        <f>IFERROR(__xludf.DUMMYFUNCTION("SPLIT(A701,"" "")"),82.0)</f>
        <v>82</v>
      </c>
      <c r="C701" s="1">
        <f>IFERROR(__xludf.DUMMYFUNCTION("""COMPUTED_VALUE"""),84.0)</f>
        <v>84</v>
      </c>
      <c r="D701" s="1">
        <f>IFERROR(__xludf.DUMMYFUNCTION("""COMPUTED_VALUE"""),87.0)</f>
        <v>87</v>
      </c>
      <c r="E701" s="1">
        <f>IFERROR(__xludf.DUMMYFUNCTION("""COMPUTED_VALUE"""),90.0)</f>
        <v>90</v>
      </c>
      <c r="F701" s="1">
        <f>IFERROR(__xludf.DUMMYFUNCTION("""COMPUTED_VALUE"""),92.0)</f>
        <v>92</v>
      </c>
      <c r="G701" s="1">
        <f>IFERROR(__xludf.DUMMYFUNCTION("""COMPUTED_VALUE"""),94.0)</f>
        <v>94</v>
      </c>
      <c r="H701" s="1">
        <f>IFERROR(__xludf.DUMMYFUNCTION("""COMPUTED_VALUE"""),97.0)</f>
        <v>97</v>
      </c>
      <c r="I701" s="1">
        <f>IFERROR(__xludf.DUMMYFUNCTION("""COMPUTED_VALUE"""),99.0)</f>
        <v>99</v>
      </c>
      <c r="J701" s="1" t="b">
        <f t="array" ref="J701">IF(NOT(H701=""),AND(C701:H701&gt;B701:G701),IF(NOT(G701=""),AND(C701:G701&gt;B701:F701),IF(NOT(F701=""),AND(C701:F701&gt;B701:E701),AND(C701:E701&gt;B701:D701))))</f>
        <v>1</v>
      </c>
      <c r="K701" s="1" t="b">
        <f t="array" ref="K701">IF(NOT(H701=""),AND(C701:H701&lt;B701:G701),IF(NOT(G701=""),AND(C701:G701&lt;B701:F701),IF(NOT(F701=""),AND(C701:F701&lt;B701:E701),AND(C701:E701&lt;B701:D701))))</f>
        <v>0</v>
      </c>
      <c r="L701" s="1" t="b">
        <f t="array" ref="L701">IF(NOT(H701=""),AND(AND(ABS(C701:H701-B701:G701)&gt;0),AND(ABS(C701:H701-B701:G701)&lt;4)),IF(NOT(G701=""),AND(AND(ABS(C701:G701-B701:F701)&gt;0),AND(ABS(C701:G701-B701:F701)&lt;4)),IF(NOT(F701=""),AND(AND(ABS(C701:F701-B701:E701)&gt;0),AND(ABS(C701:F701-B701:E701)&lt;4)),AND(AND(ABS(C701:E701-B701:D701)&gt;0),AND(ABS(C701:E701-B701:D701)&lt;4)))))</f>
        <v>1</v>
      </c>
      <c r="M701" s="1" t="b">
        <f t="shared" si="1"/>
        <v>1</v>
      </c>
    </row>
    <row r="702" ht="15.75" customHeight="1">
      <c r="A702" s="1" t="s">
        <v>711</v>
      </c>
      <c r="B702" s="1">
        <f>IFERROR(__xludf.DUMMYFUNCTION("SPLIT(A702,"" "")"),84.0)</f>
        <v>84</v>
      </c>
      <c r="C702" s="1">
        <f>IFERROR(__xludf.DUMMYFUNCTION("""COMPUTED_VALUE"""),87.0)</f>
        <v>87</v>
      </c>
      <c r="D702" s="1">
        <f>IFERROR(__xludf.DUMMYFUNCTION("""COMPUTED_VALUE"""),88.0)</f>
        <v>88</v>
      </c>
      <c r="E702" s="1">
        <f>IFERROR(__xludf.DUMMYFUNCTION("""COMPUTED_VALUE"""),91.0)</f>
        <v>91</v>
      </c>
      <c r="F702" s="1">
        <f>IFERROR(__xludf.DUMMYFUNCTION("""COMPUTED_VALUE"""),92.0)</f>
        <v>92</v>
      </c>
      <c r="G702" s="2">
        <f>IFERROR(__xludf.DUMMYFUNCTION("""COMPUTED_VALUE"""),93.0)</f>
        <v>93</v>
      </c>
      <c r="J702" s="1" t="b">
        <f t="array" ref="J702">IF(NOT(H702=""),AND(C702:H702&gt;B702:G702),IF(NOT(G702=""),AND(C702:G702&gt;B702:F702),IF(NOT(F702=""),AND(C702:F702&gt;B702:E702),AND(C702:E702&gt;B702:D702))))</f>
        <v>1</v>
      </c>
      <c r="K702" s="1" t="b">
        <f t="array" ref="K702">IF(NOT(H702=""),AND(C702:H702&lt;B702:G702),IF(NOT(G702=""),AND(C702:G702&lt;B702:F702),IF(NOT(F702=""),AND(C702:F702&lt;B702:E702),AND(C702:E702&lt;B702:D702))))</f>
        <v>0</v>
      </c>
      <c r="L702" s="1" t="b">
        <f t="array" ref="L702">IF(NOT(H702=""),AND(AND(ABS(C702:H702-B702:G702)&gt;0),AND(ABS(C702:H702-B702:G702)&lt;4)),IF(NOT(G702=""),AND(AND(ABS(C702:G702-B702:F702)&gt;0),AND(ABS(C702:G702-B702:F702)&lt;4)),IF(NOT(F702=""),AND(AND(ABS(C702:F702-B702:E702)&gt;0),AND(ABS(C702:F702-B702:E702)&lt;4)),AND(AND(ABS(C702:E702-B702:D702)&gt;0),AND(ABS(C702:E702-B702:D702)&lt;4)))))</f>
        <v>1</v>
      </c>
      <c r="M702" s="1" t="b">
        <f t="shared" si="1"/>
        <v>1</v>
      </c>
    </row>
    <row r="703" ht="15.75" customHeight="1">
      <c r="A703" s="1" t="s">
        <v>712</v>
      </c>
      <c r="B703" s="1">
        <f>IFERROR(__xludf.DUMMYFUNCTION("SPLIT(A703,"" "")"),88.0)</f>
        <v>88</v>
      </c>
      <c r="C703" s="1">
        <f>IFERROR(__xludf.DUMMYFUNCTION("""COMPUTED_VALUE"""),90.0)</f>
        <v>90</v>
      </c>
      <c r="D703" s="1">
        <f>IFERROR(__xludf.DUMMYFUNCTION("""COMPUTED_VALUE"""),93.0)</f>
        <v>93</v>
      </c>
      <c r="E703" s="1">
        <f>IFERROR(__xludf.DUMMYFUNCTION("""COMPUTED_VALUE"""),96.0)</f>
        <v>96</v>
      </c>
      <c r="F703" s="1">
        <f>IFERROR(__xludf.DUMMYFUNCTION("""COMPUTED_VALUE"""),97.0)</f>
        <v>97</v>
      </c>
      <c r="G703" s="2">
        <f>IFERROR(__xludf.DUMMYFUNCTION("""COMPUTED_VALUE"""),98.0)</f>
        <v>98</v>
      </c>
      <c r="J703" s="1" t="b">
        <f t="array" ref="J703">IF(NOT(H703=""),AND(C703:H703&gt;B703:G703),IF(NOT(G703=""),AND(C703:G703&gt;B703:F703),IF(NOT(F703=""),AND(C703:F703&gt;B703:E703),AND(C703:E703&gt;B703:D703))))</f>
        <v>1</v>
      </c>
      <c r="K703" s="1" t="b">
        <f t="array" ref="K703">IF(NOT(H703=""),AND(C703:H703&lt;B703:G703),IF(NOT(G703=""),AND(C703:G703&lt;B703:F703),IF(NOT(F703=""),AND(C703:F703&lt;B703:E703),AND(C703:E703&lt;B703:D703))))</f>
        <v>0</v>
      </c>
      <c r="L703" s="1" t="b">
        <f t="array" ref="L703">IF(NOT(H703=""),AND(AND(ABS(C703:H703-B703:G703)&gt;0),AND(ABS(C703:H703-B703:G703)&lt;4)),IF(NOT(G703=""),AND(AND(ABS(C703:G703-B703:F703)&gt;0),AND(ABS(C703:G703-B703:F703)&lt;4)),IF(NOT(F703=""),AND(AND(ABS(C703:F703-B703:E703)&gt;0),AND(ABS(C703:F703-B703:E703)&lt;4)),AND(AND(ABS(C703:E703-B703:D703)&gt;0),AND(ABS(C703:E703-B703:D703)&lt;4)))))</f>
        <v>1</v>
      </c>
      <c r="M703" s="1" t="b">
        <f t="shared" si="1"/>
        <v>1</v>
      </c>
    </row>
    <row r="704" ht="15.75" customHeight="1">
      <c r="A704" s="1" t="s">
        <v>713</v>
      </c>
      <c r="B704" s="1">
        <f>IFERROR(__xludf.DUMMYFUNCTION("SPLIT(A704,"" "")"),18.0)</f>
        <v>18</v>
      </c>
      <c r="C704" s="1">
        <f>IFERROR(__xludf.DUMMYFUNCTION("""COMPUTED_VALUE"""),21.0)</f>
        <v>21</v>
      </c>
      <c r="D704" s="1">
        <f>IFERROR(__xludf.DUMMYFUNCTION("""COMPUTED_VALUE"""),24.0)</f>
        <v>24</v>
      </c>
      <c r="E704" s="1">
        <f>IFERROR(__xludf.DUMMYFUNCTION("""COMPUTED_VALUE"""),25.0)</f>
        <v>25</v>
      </c>
      <c r="F704" s="2">
        <f>IFERROR(__xludf.DUMMYFUNCTION("""COMPUTED_VALUE"""),28.0)</f>
        <v>28</v>
      </c>
      <c r="J704" s="1" t="b">
        <f t="array" ref="J704">IF(NOT(H704=""),AND(C704:H704&gt;B704:G704),IF(NOT(G704=""),AND(C704:G704&gt;B704:F704),IF(NOT(F704=""),AND(C704:F704&gt;B704:E704),AND(C704:E704&gt;B704:D704))))</f>
        <v>1</v>
      </c>
      <c r="K704" s="1" t="b">
        <f t="array" ref="K704">IF(NOT(H704=""),AND(C704:H704&lt;B704:G704),IF(NOT(G704=""),AND(C704:G704&lt;B704:F704),IF(NOT(F704=""),AND(C704:F704&lt;B704:E704),AND(C704:E704&lt;B704:D704))))</f>
        <v>0</v>
      </c>
      <c r="L704" s="1" t="b">
        <f t="array" ref="L704">IF(NOT(H704=""),AND(AND(ABS(C704:H704-B704:G704)&gt;0),AND(ABS(C704:H704-B704:G704)&lt;4)),IF(NOT(G704=""),AND(AND(ABS(C704:G704-B704:F704)&gt;0),AND(ABS(C704:G704-B704:F704)&lt;4)),IF(NOT(F704=""),AND(AND(ABS(C704:F704-B704:E704)&gt;0),AND(ABS(C704:F704-B704:E704)&lt;4)),AND(AND(ABS(C704:E704-B704:D704)&gt;0),AND(ABS(C704:E704-B704:D704)&lt;4)))))</f>
        <v>1</v>
      </c>
      <c r="M704" s="1" t="b">
        <f t="shared" si="1"/>
        <v>1</v>
      </c>
    </row>
    <row r="705" ht="15.75" customHeight="1">
      <c r="A705" s="1" t="s">
        <v>714</v>
      </c>
      <c r="B705" s="1">
        <f>IFERROR(__xludf.DUMMYFUNCTION("SPLIT(A705,"" "")"),87.0)</f>
        <v>87</v>
      </c>
      <c r="C705" s="1">
        <f>IFERROR(__xludf.DUMMYFUNCTION("""COMPUTED_VALUE"""),88.0)</f>
        <v>88</v>
      </c>
      <c r="D705" s="1">
        <f>IFERROR(__xludf.DUMMYFUNCTION("""COMPUTED_VALUE"""),90.0)</f>
        <v>90</v>
      </c>
      <c r="E705" s="1">
        <f>IFERROR(__xludf.DUMMYFUNCTION("""COMPUTED_VALUE"""),92.0)</f>
        <v>92</v>
      </c>
      <c r="F705" s="1">
        <f>IFERROR(__xludf.DUMMYFUNCTION("""COMPUTED_VALUE"""),95.0)</f>
        <v>95</v>
      </c>
      <c r="G705" s="2">
        <f>IFERROR(__xludf.DUMMYFUNCTION("""COMPUTED_VALUE"""),97.0)</f>
        <v>97</v>
      </c>
      <c r="J705" s="1" t="b">
        <f t="array" ref="J705">IF(NOT(H705=""),AND(C705:H705&gt;B705:G705),IF(NOT(G705=""),AND(C705:G705&gt;B705:F705),IF(NOT(F705=""),AND(C705:F705&gt;B705:E705),AND(C705:E705&gt;B705:D705))))</f>
        <v>1</v>
      </c>
      <c r="K705" s="1" t="b">
        <f t="array" ref="K705">IF(NOT(H705=""),AND(C705:H705&lt;B705:G705),IF(NOT(G705=""),AND(C705:G705&lt;B705:F705),IF(NOT(F705=""),AND(C705:F705&lt;B705:E705),AND(C705:E705&lt;B705:D705))))</f>
        <v>0</v>
      </c>
      <c r="L705" s="1" t="b">
        <f t="array" ref="L705">IF(NOT(H705=""),AND(AND(ABS(C705:H705-B705:G705)&gt;0),AND(ABS(C705:H705-B705:G705)&lt;4)),IF(NOT(G705=""),AND(AND(ABS(C705:G705-B705:F705)&gt;0),AND(ABS(C705:G705-B705:F705)&lt;4)),IF(NOT(F705=""),AND(AND(ABS(C705:F705-B705:E705)&gt;0),AND(ABS(C705:F705-B705:E705)&lt;4)),AND(AND(ABS(C705:E705-B705:D705)&gt;0),AND(ABS(C705:E705-B705:D705)&lt;4)))))</f>
        <v>1</v>
      </c>
      <c r="M705" s="1" t="b">
        <f t="shared" si="1"/>
        <v>1</v>
      </c>
    </row>
    <row r="706" ht="15.75" customHeight="1">
      <c r="A706" s="1" t="s">
        <v>715</v>
      </c>
      <c r="B706" s="1">
        <f>IFERROR(__xludf.DUMMYFUNCTION("SPLIT(A706,"" "")"),2.0)</f>
        <v>2</v>
      </c>
      <c r="C706" s="1">
        <f>IFERROR(__xludf.DUMMYFUNCTION("""COMPUTED_VALUE"""),5.0)</f>
        <v>5</v>
      </c>
      <c r="D706" s="1">
        <f>IFERROR(__xludf.DUMMYFUNCTION("""COMPUTED_VALUE"""),8.0)</f>
        <v>8</v>
      </c>
      <c r="E706" s="1">
        <f>IFERROR(__xludf.DUMMYFUNCTION("""COMPUTED_VALUE"""),10.0)</f>
        <v>10</v>
      </c>
      <c r="F706" s="2">
        <f>IFERROR(__xludf.DUMMYFUNCTION("""COMPUTED_VALUE"""),11.0)</f>
        <v>11</v>
      </c>
      <c r="J706" s="1" t="b">
        <f t="array" ref="J706">IF(NOT(H706=""),AND(C706:H706&gt;B706:G706),IF(NOT(G706=""),AND(C706:G706&gt;B706:F706),IF(NOT(F706=""),AND(C706:F706&gt;B706:E706),AND(C706:E706&gt;B706:D706))))</f>
        <v>1</v>
      </c>
      <c r="K706" s="1" t="b">
        <f t="array" ref="K706">IF(NOT(H706=""),AND(C706:H706&lt;B706:G706),IF(NOT(G706=""),AND(C706:G706&lt;B706:F706),IF(NOT(F706=""),AND(C706:F706&lt;B706:E706),AND(C706:E706&lt;B706:D706))))</f>
        <v>0</v>
      </c>
      <c r="L706" s="1" t="b">
        <f t="array" ref="L706">IF(NOT(H706=""),AND(AND(ABS(C706:H706-B706:G706)&gt;0),AND(ABS(C706:H706-B706:G706)&lt;4)),IF(NOT(G706=""),AND(AND(ABS(C706:G706-B706:F706)&gt;0),AND(ABS(C706:G706-B706:F706)&lt;4)),IF(NOT(F706=""),AND(AND(ABS(C706:F706-B706:E706)&gt;0),AND(ABS(C706:F706-B706:E706)&lt;4)),AND(AND(ABS(C706:E706-B706:D706)&gt;0),AND(ABS(C706:E706-B706:D706)&lt;4)))))</f>
        <v>1</v>
      </c>
      <c r="M706" s="1" t="b">
        <f t="shared" si="1"/>
        <v>1</v>
      </c>
    </row>
    <row r="707" ht="15.75" customHeight="1">
      <c r="A707" s="1" t="s">
        <v>716</v>
      </c>
      <c r="B707" s="1">
        <f>IFERROR(__xludf.DUMMYFUNCTION("SPLIT(A707,"" "")"),60.0)</f>
        <v>60</v>
      </c>
      <c r="C707" s="1">
        <f>IFERROR(__xludf.DUMMYFUNCTION("""COMPUTED_VALUE"""),58.0)</f>
        <v>58</v>
      </c>
      <c r="D707" s="1">
        <f>IFERROR(__xludf.DUMMYFUNCTION("""COMPUTED_VALUE"""),56.0)</f>
        <v>56</v>
      </c>
      <c r="E707" s="1">
        <f>IFERROR(__xludf.DUMMYFUNCTION("""COMPUTED_VALUE"""),55.0)</f>
        <v>55</v>
      </c>
      <c r="F707" s="1">
        <f>IFERROR(__xludf.DUMMYFUNCTION("""COMPUTED_VALUE"""),54.0)</f>
        <v>54</v>
      </c>
      <c r="G707" s="1">
        <f>IFERROR(__xludf.DUMMYFUNCTION("""COMPUTED_VALUE"""),52.0)</f>
        <v>52</v>
      </c>
      <c r="H707" s="1">
        <f>IFERROR(__xludf.DUMMYFUNCTION("""COMPUTED_VALUE"""),50.0)</f>
        <v>50</v>
      </c>
      <c r="I707" s="1">
        <f>IFERROR(__xludf.DUMMYFUNCTION("""COMPUTED_VALUE"""),48.0)</f>
        <v>48</v>
      </c>
      <c r="J707" s="1" t="b">
        <f t="array" ref="J707">IF(NOT(H707=""),AND(C707:H707&gt;B707:G707),IF(NOT(G707=""),AND(C707:G707&gt;B707:F707),IF(NOT(F707=""),AND(C707:F707&gt;B707:E707),AND(C707:E707&gt;B707:D707))))</f>
        <v>0</v>
      </c>
      <c r="K707" s="1" t="b">
        <f t="array" ref="K707">IF(NOT(H707=""),AND(C707:H707&lt;B707:G707),IF(NOT(G707=""),AND(C707:G707&lt;B707:F707),IF(NOT(F707=""),AND(C707:F707&lt;B707:E707),AND(C707:E707&lt;B707:D707))))</f>
        <v>1</v>
      </c>
      <c r="L707" s="1" t="b">
        <f t="array" ref="L707">IF(NOT(H707=""),AND(AND(ABS(C707:H707-B707:G707)&gt;0),AND(ABS(C707:H707-B707:G707)&lt;4)),IF(NOT(G707=""),AND(AND(ABS(C707:G707-B707:F707)&gt;0),AND(ABS(C707:G707-B707:F707)&lt;4)),IF(NOT(F707=""),AND(AND(ABS(C707:F707-B707:E707)&gt;0),AND(ABS(C707:F707-B707:E707)&lt;4)),AND(AND(ABS(C707:E707-B707:D707)&gt;0),AND(ABS(C707:E707-B707:D707)&lt;4)))))</f>
        <v>1</v>
      </c>
      <c r="M707" s="1" t="b">
        <f t="shared" si="1"/>
        <v>1</v>
      </c>
    </row>
    <row r="708" ht="15.75" customHeight="1">
      <c r="A708" s="1" t="s">
        <v>717</v>
      </c>
      <c r="B708" s="1">
        <f>IFERROR(__xludf.DUMMYFUNCTION("SPLIT(A708,"" "")"),19.0)</f>
        <v>19</v>
      </c>
      <c r="C708" s="1">
        <f>IFERROR(__xludf.DUMMYFUNCTION("""COMPUTED_VALUE"""),17.0)</f>
        <v>17</v>
      </c>
      <c r="D708" s="1">
        <f>IFERROR(__xludf.DUMMYFUNCTION("""COMPUTED_VALUE"""),14.0)</f>
        <v>14</v>
      </c>
      <c r="E708" s="1">
        <f>IFERROR(__xludf.DUMMYFUNCTION("""COMPUTED_VALUE"""),12.0)</f>
        <v>12</v>
      </c>
      <c r="F708" s="1">
        <f>IFERROR(__xludf.DUMMYFUNCTION("""COMPUTED_VALUE"""),9.0)</f>
        <v>9</v>
      </c>
      <c r="G708" s="2">
        <f>IFERROR(__xludf.DUMMYFUNCTION("""COMPUTED_VALUE"""),6.0)</f>
        <v>6</v>
      </c>
      <c r="J708" s="1" t="b">
        <f t="array" ref="J708">IF(NOT(H708=""),AND(C708:H708&gt;B708:G708),IF(NOT(G708=""),AND(C708:G708&gt;B708:F708),IF(NOT(F708=""),AND(C708:F708&gt;B708:E708),AND(C708:E708&gt;B708:D708))))</f>
        <v>0</v>
      </c>
      <c r="K708" s="1" t="b">
        <f t="array" ref="K708">IF(NOT(H708=""),AND(C708:H708&lt;B708:G708),IF(NOT(G708=""),AND(C708:G708&lt;B708:F708),IF(NOT(F708=""),AND(C708:F708&lt;B708:E708),AND(C708:E708&lt;B708:D708))))</f>
        <v>1</v>
      </c>
      <c r="L708" s="1" t="b">
        <f t="array" ref="L708">IF(NOT(H708=""),AND(AND(ABS(C708:H708-B708:G708)&gt;0),AND(ABS(C708:H708-B708:G708)&lt;4)),IF(NOT(G708=""),AND(AND(ABS(C708:G708-B708:F708)&gt;0),AND(ABS(C708:G708-B708:F708)&lt;4)),IF(NOT(F708=""),AND(AND(ABS(C708:F708-B708:E708)&gt;0),AND(ABS(C708:F708-B708:E708)&lt;4)),AND(AND(ABS(C708:E708-B708:D708)&gt;0),AND(ABS(C708:E708-B708:D708)&lt;4)))))</f>
        <v>1</v>
      </c>
      <c r="M708" s="1" t="b">
        <f t="shared" si="1"/>
        <v>1</v>
      </c>
    </row>
    <row r="709" ht="15.75" customHeight="1">
      <c r="A709" s="1" t="s">
        <v>718</v>
      </c>
      <c r="B709" s="1">
        <f>IFERROR(__xludf.DUMMYFUNCTION("SPLIT(A709,"" "")"),42.0)</f>
        <v>42</v>
      </c>
      <c r="C709" s="1">
        <f>IFERROR(__xludf.DUMMYFUNCTION("""COMPUTED_VALUE"""),39.0)</f>
        <v>39</v>
      </c>
      <c r="D709" s="1">
        <f>IFERROR(__xludf.DUMMYFUNCTION("""COMPUTED_VALUE"""),36.0)</f>
        <v>36</v>
      </c>
      <c r="E709" s="1">
        <f>IFERROR(__xludf.DUMMYFUNCTION("""COMPUTED_VALUE"""),34.0)</f>
        <v>34</v>
      </c>
      <c r="F709" s="2">
        <f>IFERROR(__xludf.DUMMYFUNCTION("""COMPUTED_VALUE"""),33.0)</f>
        <v>33</v>
      </c>
      <c r="J709" s="1" t="b">
        <f t="array" ref="J709">IF(NOT(H709=""),AND(C709:H709&gt;B709:G709),IF(NOT(G709=""),AND(C709:G709&gt;B709:F709),IF(NOT(F709=""),AND(C709:F709&gt;B709:E709),AND(C709:E709&gt;B709:D709))))</f>
        <v>0</v>
      </c>
      <c r="K709" s="1" t="b">
        <f t="array" ref="K709">IF(NOT(H709=""),AND(C709:H709&lt;B709:G709),IF(NOT(G709=""),AND(C709:G709&lt;B709:F709),IF(NOT(F709=""),AND(C709:F709&lt;B709:E709),AND(C709:E709&lt;B709:D709))))</f>
        <v>1</v>
      </c>
      <c r="L709" s="1" t="b">
        <f t="array" ref="L709">IF(NOT(H709=""),AND(AND(ABS(C709:H709-B709:G709)&gt;0),AND(ABS(C709:H709-B709:G709)&lt;4)),IF(NOT(G709=""),AND(AND(ABS(C709:G709-B709:F709)&gt;0),AND(ABS(C709:G709-B709:F709)&lt;4)),IF(NOT(F709=""),AND(AND(ABS(C709:F709-B709:E709)&gt;0),AND(ABS(C709:F709-B709:E709)&lt;4)),AND(AND(ABS(C709:E709-B709:D709)&gt;0),AND(ABS(C709:E709-B709:D709)&lt;4)))))</f>
        <v>1</v>
      </c>
      <c r="M709" s="1" t="b">
        <f t="shared" si="1"/>
        <v>1</v>
      </c>
    </row>
    <row r="710" ht="15.75" customHeight="1">
      <c r="A710" s="1" t="s">
        <v>719</v>
      </c>
      <c r="B710" s="1">
        <f>IFERROR(__xludf.DUMMYFUNCTION("SPLIT(A710,"" "")"),66.0)</f>
        <v>66</v>
      </c>
      <c r="C710" s="1">
        <f>IFERROR(__xludf.DUMMYFUNCTION("""COMPUTED_VALUE"""),65.0)</f>
        <v>65</v>
      </c>
      <c r="D710" s="1">
        <f>IFERROR(__xludf.DUMMYFUNCTION("""COMPUTED_VALUE"""),63.0)</f>
        <v>63</v>
      </c>
      <c r="E710" s="1">
        <f>IFERROR(__xludf.DUMMYFUNCTION("""COMPUTED_VALUE"""),60.0)</f>
        <v>60</v>
      </c>
      <c r="F710" s="1">
        <f>IFERROR(__xludf.DUMMYFUNCTION("""COMPUTED_VALUE"""),58.0)</f>
        <v>58</v>
      </c>
      <c r="G710" s="1">
        <f>IFERROR(__xludf.DUMMYFUNCTION("""COMPUTED_VALUE"""),56.0)</f>
        <v>56</v>
      </c>
      <c r="H710" s="1">
        <f>IFERROR(__xludf.DUMMYFUNCTION("""COMPUTED_VALUE"""),54.0)</f>
        <v>54</v>
      </c>
      <c r="I710" s="1">
        <f>IFERROR(__xludf.DUMMYFUNCTION("""COMPUTED_VALUE"""),52.0)</f>
        <v>52</v>
      </c>
      <c r="J710" s="1" t="b">
        <f t="array" ref="J710">IF(NOT(H710=""),AND(C710:H710&gt;B710:G710),IF(NOT(G710=""),AND(C710:G710&gt;B710:F710),IF(NOT(F710=""),AND(C710:F710&gt;B710:E710),AND(C710:E710&gt;B710:D710))))</f>
        <v>0</v>
      </c>
      <c r="K710" s="1" t="b">
        <f t="array" ref="K710">IF(NOT(H710=""),AND(C710:H710&lt;B710:G710),IF(NOT(G710=""),AND(C710:G710&lt;B710:F710),IF(NOT(F710=""),AND(C710:F710&lt;B710:E710),AND(C710:E710&lt;B710:D710))))</f>
        <v>1</v>
      </c>
      <c r="L710" s="1" t="b">
        <f t="array" ref="L710">IF(NOT(H710=""),AND(AND(ABS(C710:H710-B710:G710)&gt;0),AND(ABS(C710:H710-B710:G710)&lt;4)),IF(NOT(G710=""),AND(AND(ABS(C710:G710-B710:F710)&gt;0),AND(ABS(C710:G710-B710:F710)&lt;4)),IF(NOT(F710=""),AND(AND(ABS(C710:F710-B710:E710)&gt;0),AND(ABS(C710:F710-B710:E710)&lt;4)),AND(AND(ABS(C710:E710-B710:D710)&gt;0),AND(ABS(C710:E710-B710:D710)&lt;4)))))</f>
        <v>1</v>
      </c>
      <c r="M710" s="1" t="b">
        <f t="shared" si="1"/>
        <v>1</v>
      </c>
    </row>
    <row r="711" ht="15.75" customHeight="1">
      <c r="A711" s="1" t="s">
        <v>720</v>
      </c>
      <c r="B711" s="1">
        <f>IFERROR(__xludf.DUMMYFUNCTION("SPLIT(A711,"" "")"),62.0)</f>
        <v>62</v>
      </c>
      <c r="C711" s="1">
        <f>IFERROR(__xludf.DUMMYFUNCTION("""COMPUTED_VALUE"""),63.0)</f>
        <v>63</v>
      </c>
      <c r="D711" s="1">
        <f>IFERROR(__xludf.DUMMYFUNCTION("""COMPUTED_VALUE"""),66.0)</f>
        <v>66</v>
      </c>
      <c r="E711" s="1">
        <f>IFERROR(__xludf.DUMMYFUNCTION("""COMPUTED_VALUE"""),68.0)</f>
        <v>68</v>
      </c>
      <c r="F711" s="1">
        <f>IFERROR(__xludf.DUMMYFUNCTION("""COMPUTED_VALUE"""),69.0)</f>
        <v>69</v>
      </c>
      <c r="G711" s="1">
        <f>IFERROR(__xludf.DUMMYFUNCTION("""COMPUTED_VALUE"""),72.0)</f>
        <v>72</v>
      </c>
      <c r="H711" s="2">
        <f>IFERROR(__xludf.DUMMYFUNCTION("""COMPUTED_VALUE"""),75.0)</f>
        <v>75</v>
      </c>
      <c r="J711" s="1" t="b">
        <f t="array" ref="J711">IF(NOT(H711=""),AND(C711:H711&gt;B711:G711),IF(NOT(G711=""),AND(C711:G711&gt;B711:F711),IF(NOT(F711=""),AND(C711:F711&gt;B711:E711),AND(C711:E711&gt;B711:D711))))</f>
        <v>1</v>
      </c>
      <c r="K711" s="1" t="b">
        <f t="array" ref="K711">IF(NOT(H711=""),AND(C711:H711&lt;B711:G711),IF(NOT(G711=""),AND(C711:G711&lt;B711:F711),IF(NOT(F711=""),AND(C711:F711&lt;B711:E711),AND(C711:E711&lt;B711:D711))))</f>
        <v>0</v>
      </c>
      <c r="L711" s="1" t="b">
        <f t="array" ref="L711">IF(NOT(H711=""),AND(AND(ABS(C711:H711-B711:G711)&gt;0),AND(ABS(C711:H711-B711:G711)&lt;4)),IF(NOT(G711=""),AND(AND(ABS(C711:G711-B711:F711)&gt;0),AND(ABS(C711:G711-B711:F711)&lt;4)),IF(NOT(F711=""),AND(AND(ABS(C711:F711-B711:E711)&gt;0),AND(ABS(C711:F711-B711:E711)&lt;4)),AND(AND(ABS(C711:E711-B711:D711)&gt;0),AND(ABS(C711:E711-B711:D711)&lt;4)))))</f>
        <v>1</v>
      </c>
      <c r="M711" s="1" t="b">
        <f t="shared" si="1"/>
        <v>1</v>
      </c>
    </row>
    <row r="712" ht="15.75" customHeight="1">
      <c r="A712" s="1" t="s">
        <v>721</v>
      </c>
      <c r="B712" s="1">
        <f>IFERROR(__xludf.DUMMYFUNCTION("SPLIT(A712,"" "")"),50.0)</f>
        <v>50</v>
      </c>
      <c r="C712" s="1">
        <f>IFERROR(__xludf.DUMMYFUNCTION("""COMPUTED_VALUE"""),47.0)</f>
        <v>47</v>
      </c>
      <c r="D712" s="1">
        <f>IFERROR(__xludf.DUMMYFUNCTION("""COMPUTED_VALUE"""),44.0)</f>
        <v>44</v>
      </c>
      <c r="E712" s="1">
        <f>IFERROR(__xludf.DUMMYFUNCTION("""COMPUTED_VALUE"""),41.0)</f>
        <v>41</v>
      </c>
      <c r="F712" s="1">
        <f>IFERROR(__xludf.DUMMYFUNCTION("""COMPUTED_VALUE"""),40.0)</f>
        <v>40</v>
      </c>
      <c r="G712" s="1">
        <f>IFERROR(__xludf.DUMMYFUNCTION("""COMPUTED_VALUE"""),39.0)</f>
        <v>39</v>
      </c>
      <c r="H712" s="2">
        <f>IFERROR(__xludf.DUMMYFUNCTION("""COMPUTED_VALUE"""),38.0)</f>
        <v>38</v>
      </c>
      <c r="J712" s="1" t="b">
        <f t="array" ref="J712">IF(NOT(H712=""),AND(C712:H712&gt;B712:G712),IF(NOT(G712=""),AND(C712:G712&gt;B712:F712),IF(NOT(F712=""),AND(C712:F712&gt;B712:E712),AND(C712:E712&gt;B712:D712))))</f>
        <v>0</v>
      </c>
      <c r="K712" s="1" t="b">
        <f t="array" ref="K712">IF(NOT(H712=""),AND(C712:H712&lt;B712:G712),IF(NOT(G712=""),AND(C712:G712&lt;B712:F712),IF(NOT(F712=""),AND(C712:F712&lt;B712:E712),AND(C712:E712&lt;B712:D712))))</f>
        <v>1</v>
      </c>
      <c r="L712" s="1" t="b">
        <f t="array" ref="L712">IF(NOT(H712=""),AND(AND(ABS(C712:H712-B712:G712)&gt;0),AND(ABS(C712:H712-B712:G712)&lt;4)),IF(NOT(G712=""),AND(AND(ABS(C712:G712-B712:F712)&gt;0),AND(ABS(C712:G712-B712:F712)&lt;4)),IF(NOT(F712=""),AND(AND(ABS(C712:F712-B712:E712)&gt;0),AND(ABS(C712:F712-B712:E712)&lt;4)),AND(AND(ABS(C712:E712-B712:D712)&gt;0),AND(ABS(C712:E712-B712:D712)&lt;4)))))</f>
        <v>1</v>
      </c>
      <c r="M712" s="1" t="b">
        <f t="shared" si="1"/>
        <v>1</v>
      </c>
    </row>
    <row r="713" ht="15.75" customHeight="1">
      <c r="A713" s="1" t="s">
        <v>722</v>
      </c>
      <c r="B713" s="1">
        <f>IFERROR(__xludf.DUMMYFUNCTION("SPLIT(A713,"" "")"),32.0)</f>
        <v>32</v>
      </c>
      <c r="C713" s="1">
        <f>IFERROR(__xludf.DUMMYFUNCTION("""COMPUTED_VALUE"""),33.0)</f>
        <v>33</v>
      </c>
      <c r="D713" s="1">
        <f>IFERROR(__xludf.DUMMYFUNCTION("""COMPUTED_VALUE"""),36.0)</f>
        <v>36</v>
      </c>
      <c r="E713" s="1">
        <f>IFERROR(__xludf.DUMMYFUNCTION("""COMPUTED_VALUE"""),39.0)</f>
        <v>39</v>
      </c>
      <c r="F713" s="1">
        <f>IFERROR(__xludf.DUMMYFUNCTION("""COMPUTED_VALUE"""),40.0)</f>
        <v>40</v>
      </c>
      <c r="G713" s="2">
        <f>IFERROR(__xludf.DUMMYFUNCTION("""COMPUTED_VALUE"""),41.0)</f>
        <v>41</v>
      </c>
      <c r="J713" s="1" t="b">
        <f t="array" ref="J713">IF(NOT(H713=""),AND(C713:H713&gt;B713:G713),IF(NOT(G713=""),AND(C713:G713&gt;B713:F713),IF(NOT(F713=""),AND(C713:F713&gt;B713:E713),AND(C713:E713&gt;B713:D713))))</f>
        <v>1</v>
      </c>
      <c r="K713" s="1" t="b">
        <f t="array" ref="K713">IF(NOT(H713=""),AND(C713:H713&lt;B713:G713),IF(NOT(G713=""),AND(C713:G713&lt;B713:F713),IF(NOT(F713=""),AND(C713:F713&lt;B713:E713),AND(C713:E713&lt;B713:D713))))</f>
        <v>0</v>
      </c>
      <c r="L713" s="1" t="b">
        <f t="array" ref="L713">IF(NOT(H713=""),AND(AND(ABS(C713:H713-B713:G713)&gt;0),AND(ABS(C713:H713-B713:G713)&lt;4)),IF(NOT(G713=""),AND(AND(ABS(C713:G713-B713:F713)&gt;0),AND(ABS(C713:G713-B713:F713)&lt;4)),IF(NOT(F713=""),AND(AND(ABS(C713:F713-B713:E713)&gt;0),AND(ABS(C713:F713-B713:E713)&lt;4)),AND(AND(ABS(C713:E713-B713:D713)&gt;0),AND(ABS(C713:E713-B713:D713)&lt;4)))))</f>
        <v>1</v>
      </c>
      <c r="M713" s="1" t="b">
        <f t="shared" si="1"/>
        <v>1</v>
      </c>
    </row>
    <row r="714" ht="15.75" customHeight="1">
      <c r="A714" s="1" t="s">
        <v>723</v>
      </c>
      <c r="B714" s="1">
        <f>IFERROR(__xludf.DUMMYFUNCTION("SPLIT(A714,"" "")"),51.0)</f>
        <v>51</v>
      </c>
      <c r="C714" s="1">
        <f>IFERROR(__xludf.DUMMYFUNCTION("""COMPUTED_VALUE"""),49.0)</f>
        <v>49</v>
      </c>
      <c r="D714" s="1">
        <f>IFERROR(__xludf.DUMMYFUNCTION("""COMPUTED_VALUE"""),47.0)</f>
        <v>47</v>
      </c>
      <c r="E714" s="1">
        <f>IFERROR(__xludf.DUMMYFUNCTION("""COMPUTED_VALUE"""),45.0)</f>
        <v>45</v>
      </c>
      <c r="F714" s="1">
        <f>IFERROR(__xludf.DUMMYFUNCTION("""COMPUTED_VALUE"""),42.0)</f>
        <v>42</v>
      </c>
      <c r="G714" s="2">
        <f>IFERROR(__xludf.DUMMYFUNCTION("""COMPUTED_VALUE"""),40.0)</f>
        <v>40</v>
      </c>
      <c r="J714" s="1" t="b">
        <f t="array" ref="J714">IF(NOT(H714=""),AND(C714:H714&gt;B714:G714),IF(NOT(G714=""),AND(C714:G714&gt;B714:F714),IF(NOT(F714=""),AND(C714:F714&gt;B714:E714),AND(C714:E714&gt;B714:D714))))</f>
        <v>0</v>
      </c>
      <c r="K714" s="1" t="b">
        <f t="array" ref="K714">IF(NOT(H714=""),AND(C714:H714&lt;B714:G714),IF(NOT(G714=""),AND(C714:G714&lt;B714:F714),IF(NOT(F714=""),AND(C714:F714&lt;B714:E714),AND(C714:E714&lt;B714:D714))))</f>
        <v>1</v>
      </c>
      <c r="L714" s="1" t="b">
        <f t="array" ref="L714">IF(NOT(H714=""),AND(AND(ABS(C714:H714-B714:G714)&gt;0),AND(ABS(C714:H714-B714:G714)&lt;4)),IF(NOT(G714=""),AND(AND(ABS(C714:G714-B714:F714)&gt;0),AND(ABS(C714:G714-B714:F714)&lt;4)),IF(NOT(F714=""),AND(AND(ABS(C714:F714-B714:E714)&gt;0),AND(ABS(C714:F714-B714:E714)&lt;4)),AND(AND(ABS(C714:E714-B714:D714)&gt;0),AND(ABS(C714:E714-B714:D714)&lt;4)))))</f>
        <v>1</v>
      </c>
      <c r="M714" s="1" t="b">
        <f t="shared" si="1"/>
        <v>1</v>
      </c>
    </row>
    <row r="715" ht="15.75" customHeight="1">
      <c r="A715" s="1" t="s">
        <v>724</v>
      </c>
      <c r="B715" s="1">
        <f>IFERROR(__xludf.DUMMYFUNCTION("SPLIT(A715,"" "")"),73.0)</f>
        <v>73</v>
      </c>
      <c r="C715" s="1">
        <f>IFERROR(__xludf.DUMMYFUNCTION("""COMPUTED_VALUE"""),70.0)</f>
        <v>70</v>
      </c>
      <c r="D715" s="1">
        <f>IFERROR(__xludf.DUMMYFUNCTION("""COMPUTED_VALUE"""),67.0)</f>
        <v>67</v>
      </c>
      <c r="E715" s="1">
        <f>IFERROR(__xludf.DUMMYFUNCTION("""COMPUTED_VALUE"""),66.0)</f>
        <v>66</v>
      </c>
      <c r="F715" s="1">
        <f>IFERROR(__xludf.DUMMYFUNCTION("""COMPUTED_VALUE"""),63.0)</f>
        <v>63</v>
      </c>
      <c r="G715" s="1">
        <f>IFERROR(__xludf.DUMMYFUNCTION("""COMPUTED_VALUE"""),61.0)</f>
        <v>61</v>
      </c>
      <c r="H715" s="2">
        <f>IFERROR(__xludf.DUMMYFUNCTION("""COMPUTED_VALUE"""),59.0)</f>
        <v>59</v>
      </c>
      <c r="J715" s="1" t="b">
        <f t="array" ref="J715">IF(NOT(H715=""),AND(C715:H715&gt;B715:G715),IF(NOT(G715=""),AND(C715:G715&gt;B715:F715),IF(NOT(F715=""),AND(C715:F715&gt;B715:E715),AND(C715:E715&gt;B715:D715))))</f>
        <v>0</v>
      </c>
      <c r="K715" s="1" t="b">
        <f t="array" ref="K715">IF(NOT(H715=""),AND(C715:H715&lt;B715:G715),IF(NOT(G715=""),AND(C715:G715&lt;B715:F715),IF(NOT(F715=""),AND(C715:F715&lt;B715:E715),AND(C715:E715&lt;B715:D715))))</f>
        <v>1</v>
      </c>
      <c r="L715" s="1" t="b">
        <f t="array" ref="L715">IF(NOT(H715=""),AND(AND(ABS(C715:H715-B715:G715)&gt;0),AND(ABS(C715:H715-B715:G715)&lt;4)),IF(NOT(G715=""),AND(AND(ABS(C715:G715-B715:F715)&gt;0),AND(ABS(C715:G715-B715:F715)&lt;4)),IF(NOT(F715=""),AND(AND(ABS(C715:F715-B715:E715)&gt;0),AND(ABS(C715:F715-B715:E715)&lt;4)),AND(AND(ABS(C715:E715-B715:D715)&gt;0),AND(ABS(C715:E715-B715:D715)&lt;4)))))</f>
        <v>1</v>
      </c>
      <c r="M715" s="1" t="b">
        <f t="shared" si="1"/>
        <v>1</v>
      </c>
    </row>
    <row r="716" ht="15.75" customHeight="1">
      <c r="A716" s="1" t="s">
        <v>725</v>
      </c>
      <c r="B716" s="1">
        <f>IFERROR(__xludf.DUMMYFUNCTION("SPLIT(A716,"" "")"),36.0)</f>
        <v>36</v>
      </c>
      <c r="C716" s="1">
        <f>IFERROR(__xludf.DUMMYFUNCTION("""COMPUTED_VALUE"""),39.0)</f>
        <v>39</v>
      </c>
      <c r="D716" s="1">
        <f>IFERROR(__xludf.DUMMYFUNCTION("""COMPUTED_VALUE"""),42.0)</f>
        <v>42</v>
      </c>
      <c r="E716" s="1">
        <f>IFERROR(__xludf.DUMMYFUNCTION("""COMPUTED_VALUE"""),44.0)</f>
        <v>44</v>
      </c>
      <c r="F716" s="1">
        <f>IFERROR(__xludf.DUMMYFUNCTION("""COMPUTED_VALUE"""),45.0)</f>
        <v>45</v>
      </c>
      <c r="G716" s="1">
        <f>IFERROR(__xludf.DUMMYFUNCTION("""COMPUTED_VALUE"""),48.0)</f>
        <v>48</v>
      </c>
      <c r="H716" s="1">
        <f>IFERROR(__xludf.DUMMYFUNCTION("""COMPUTED_VALUE"""),51.0)</f>
        <v>51</v>
      </c>
      <c r="I716" s="1">
        <f>IFERROR(__xludf.DUMMYFUNCTION("""COMPUTED_VALUE"""),53.0)</f>
        <v>53</v>
      </c>
      <c r="J716" s="1" t="b">
        <f t="array" ref="J716">IF(NOT(H716=""),AND(C716:H716&gt;B716:G716),IF(NOT(G716=""),AND(C716:G716&gt;B716:F716),IF(NOT(F716=""),AND(C716:F716&gt;B716:E716),AND(C716:E716&gt;B716:D716))))</f>
        <v>1</v>
      </c>
      <c r="K716" s="1" t="b">
        <f t="array" ref="K716">IF(NOT(H716=""),AND(C716:H716&lt;B716:G716),IF(NOT(G716=""),AND(C716:G716&lt;B716:F716),IF(NOT(F716=""),AND(C716:F716&lt;B716:E716),AND(C716:E716&lt;B716:D716))))</f>
        <v>0</v>
      </c>
      <c r="L716" s="1" t="b">
        <f t="array" ref="L716">IF(NOT(H716=""),AND(AND(ABS(C716:H716-B716:G716)&gt;0),AND(ABS(C716:H716-B716:G716)&lt;4)),IF(NOT(G716=""),AND(AND(ABS(C716:G716-B716:F716)&gt;0),AND(ABS(C716:G716-B716:F716)&lt;4)),IF(NOT(F716=""),AND(AND(ABS(C716:F716-B716:E716)&gt;0),AND(ABS(C716:F716-B716:E716)&lt;4)),AND(AND(ABS(C716:E716-B716:D716)&gt;0),AND(ABS(C716:E716-B716:D716)&lt;4)))))</f>
        <v>1</v>
      </c>
      <c r="M716" s="1" t="b">
        <f t="shared" si="1"/>
        <v>1</v>
      </c>
    </row>
    <row r="717" ht="15.75" customHeight="1">
      <c r="A717" s="1" t="s">
        <v>726</v>
      </c>
      <c r="B717" s="1">
        <f>IFERROR(__xludf.DUMMYFUNCTION("SPLIT(A717,"" "")"),19.0)</f>
        <v>19</v>
      </c>
      <c r="C717" s="1">
        <f>IFERROR(__xludf.DUMMYFUNCTION("""COMPUTED_VALUE"""),16.0)</f>
        <v>16</v>
      </c>
      <c r="D717" s="1">
        <f>IFERROR(__xludf.DUMMYFUNCTION("""COMPUTED_VALUE"""),15.0)</f>
        <v>15</v>
      </c>
      <c r="E717" s="1">
        <f>IFERROR(__xludf.DUMMYFUNCTION("""COMPUTED_VALUE"""),12.0)</f>
        <v>12</v>
      </c>
      <c r="F717" s="1">
        <f>IFERROR(__xludf.DUMMYFUNCTION("""COMPUTED_VALUE"""),11.0)</f>
        <v>11</v>
      </c>
      <c r="G717" s="1">
        <f>IFERROR(__xludf.DUMMYFUNCTION("""COMPUTED_VALUE"""),9.0)</f>
        <v>9</v>
      </c>
      <c r="H717" s="2">
        <f>IFERROR(__xludf.DUMMYFUNCTION("""COMPUTED_VALUE"""),7.0)</f>
        <v>7</v>
      </c>
      <c r="J717" s="1" t="b">
        <f t="array" ref="J717">IF(NOT(H717=""),AND(C717:H717&gt;B717:G717),IF(NOT(G717=""),AND(C717:G717&gt;B717:F717),IF(NOT(F717=""),AND(C717:F717&gt;B717:E717),AND(C717:E717&gt;B717:D717))))</f>
        <v>0</v>
      </c>
      <c r="K717" s="1" t="b">
        <f t="array" ref="K717">IF(NOT(H717=""),AND(C717:H717&lt;B717:G717),IF(NOT(G717=""),AND(C717:G717&lt;B717:F717),IF(NOT(F717=""),AND(C717:F717&lt;B717:E717),AND(C717:E717&lt;B717:D717))))</f>
        <v>1</v>
      </c>
      <c r="L717" s="1" t="b">
        <f t="array" ref="L717">IF(NOT(H717=""),AND(AND(ABS(C717:H717-B717:G717)&gt;0),AND(ABS(C717:H717-B717:G717)&lt;4)),IF(NOT(G717=""),AND(AND(ABS(C717:G717-B717:F717)&gt;0),AND(ABS(C717:G717-B717:F717)&lt;4)),IF(NOT(F717=""),AND(AND(ABS(C717:F717-B717:E717)&gt;0),AND(ABS(C717:F717-B717:E717)&lt;4)),AND(AND(ABS(C717:E717-B717:D717)&gt;0),AND(ABS(C717:E717-B717:D717)&lt;4)))))</f>
        <v>1</v>
      </c>
      <c r="M717" s="1" t="b">
        <f t="shared" si="1"/>
        <v>1</v>
      </c>
    </row>
    <row r="718" ht="15.75" customHeight="1">
      <c r="A718" s="1" t="s">
        <v>727</v>
      </c>
      <c r="B718" s="1">
        <f>IFERROR(__xludf.DUMMYFUNCTION("SPLIT(A718,"" "")"),61.0)</f>
        <v>61</v>
      </c>
      <c r="C718" s="1">
        <f>IFERROR(__xludf.DUMMYFUNCTION("""COMPUTED_VALUE"""),58.0)</f>
        <v>58</v>
      </c>
      <c r="D718" s="1">
        <f>IFERROR(__xludf.DUMMYFUNCTION("""COMPUTED_VALUE"""),57.0)</f>
        <v>57</v>
      </c>
      <c r="E718" s="1">
        <f>IFERROR(__xludf.DUMMYFUNCTION("""COMPUTED_VALUE"""),56.0)</f>
        <v>56</v>
      </c>
      <c r="F718" s="1">
        <f>IFERROR(__xludf.DUMMYFUNCTION("""COMPUTED_VALUE"""),53.0)</f>
        <v>53</v>
      </c>
      <c r="G718" s="1">
        <f>IFERROR(__xludf.DUMMYFUNCTION("""COMPUTED_VALUE"""),50.0)</f>
        <v>50</v>
      </c>
      <c r="H718" s="2">
        <f>IFERROR(__xludf.DUMMYFUNCTION("""COMPUTED_VALUE"""),47.0)</f>
        <v>47</v>
      </c>
      <c r="J718" s="1" t="b">
        <f t="array" ref="J718">IF(NOT(H718=""),AND(C718:H718&gt;B718:G718),IF(NOT(G718=""),AND(C718:G718&gt;B718:F718),IF(NOT(F718=""),AND(C718:F718&gt;B718:E718),AND(C718:E718&gt;B718:D718))))</f>
        <v>0</v>
      </c>
      <c r="K718" s="1" t="b">
        <f t="array" ref="K718">IF(NOT(H718=""),AND(C718:H718&lt;B718:G718),IF(NOT(G718=""),AND(C718:G718&lt;B718:F718),IF(NOT(F718=""),AND(C718:F718&lt;B718:E718),AND(C718:E718&lt;B718:D718))))</f>
        <v>1</v>
      </c>
      <c r="L718" s="1" t="b">
        <f t="array" ref="L718">IF(NOT(H718=""),AND(AND(ABS(C718:H718-B718:G718)&gt;0),AND(ABS(C718:H718-B718:G718)&lt;4)),IF(NOT(G718=""),AND(AND(ABS(C718:G718-B718:F718)&gt;0),AND(ABS(C718:G718-B718:F718)&lt;4)),IF(NOT(F718=""),AND(AND(ABS(C718:F718-B718:E718)&gt;0),AND(ABS(C718:F718-B718:E718)&lt;4)),AND(AND(ABS(C718:E718-B718:D718)&gt;0),AND(ABS(C718:E718-B718:D718)&lt;4)))))</f>
        <v>1</v>
      </c>
      <c r="M718" s="1" t="b">
        <f t="shared" si="1"/>
        <v>1</v>
      </c>
    </row>
    <row r="719" ht="15.75" customHeight="1">
      <c r="A719" s="1" t="s">
        <v>728</v>
      </c>
      <c r="B719" s="1">
        <f>IFERROR(__xludf.DUMMYFUNCTION("SPLIT(A719,"" "")"),26.0)</f>
        <v>26</v>
      </c>
      <c r="C719" s="1">
        <f>IFERROR(__xludf.DUMMYFUNCTION("""COMPUTED_VALUE"""),25.0)</f>
        <v>25</v>
      </c>
      <c r="D719" s="1">
        <f>IFERROR(__xludf.DUMMYFUNCTION("""COMPUTED_VALUE"""),22.0)</f>
        <v>22</v>
      </c>
      <c r="E719" s="1">
        <f>IFERROR(__xludf.DUMMYFUNCTION("""COMPUTED_VALUE"""),21.0)</f>
        <v>21</v>
      </c>
      <c r="F719" s="1">
        <f>IFERROR(__xludf.DUMMYFUNCTION("""COMPUTED_VALUE"""),20.0)</f>
        <v>20</v>
      </c>
      <c r="G719" s="1">
        <f>IFERROR(__xludf.DUMMYFUNCTION("""COMPUTED_VALUE"""),18.0)</f>
        <v>18</v>
      </c>
      <c r="H719" s="2">
        <f>IFERROR(__xludf.DUMMYFUNCTION("""COMPUTED_VALUE"""),17.0)</f>
        <v>17</v>
      </c>
      <c r="J719" s="1" t="b">
        <f t="array" ref="J719">IF(NOT(H719=""),AND(C719:H719&gt;B719:G719),IF(NOT(G719=""),AND(C719:G719&gt;B719:F719),IF(NOT(F719=""),AND(C719:F719&gt;B719:E719),AND(C719:E719&gt;B719:D719))))</f>
        <v>0</v>
      </c>
      <c r="K719" s="1" t="b">
        <f t="array" ref="K719">IF(NOT(H719=""),AND(C719:H719&lt;B719:G719),IF(NOT(G719=""),AND(C719:G719&lt;B719:F719),IF(NOT(F719=""),AND(C719:F719&lt;B719:E719),AND(C719:E719&lt;B719:D719))))</f>
        <v>1</v>
      </c>
      <c r="L719" s="1" t="b">
        <f t="array" ref="L719">IF(NOT(H719=""),AND(AND(ABS(C719:H719-B719:G719)&gt;0),AND(ABS(C719:H719-B719:G719)&lt;4)),IF(NOT(G719=""),AND(AND(ABS(C719:G719-B719:F719)&gt;0),AND(ABS(C719:G719-B719:F719)&lt;4)),IF(NOT(F719=""),AND(AND(ABS(C719:F719-B719:E719)&gt;0),AND(ABS(C719:F719-B719:E719)&lt;4)),AND(AND(ABS(C719:E719-B719:D719)&gt;0),AND(ABS(C719:E719-B719:D719)&lt;4)))))</f>
        <v>1</v>
      </c>
      <c r="M719" s="1" t="b">
        <f t="shared" si="1"/>
        <v>1</v>
      </c>
    </row>
    <row r="720" ht="15.75" customHeight="1">
      <c r="A720" s="1" t="s">
        <v>729</v>
      </c>
      <c r="B720" s="1">
        <f>IFERROR(__xludf.DUMMYFUNCTION("SPLIT(A720,"" "")"),15.0)</f>
        <v>15</v>
      </c>
      <c r="C720" s="1">
        <f>IFERROR(__xludf.DUMMYFUNCTION("""COMPUTED_VALUE"""),13.0)</f>
        <v>13</v>
      </c>
      <c r="D720" s="1">
        <f>IFERROR(__xludf.DUMMYFUNCTION("""COMPUTED_VALUE"""),10.0)</f>
        <v>10</v>
      </c>
      <c r="E720" s="1">
        <f>IFERROR(__xludf.DUMMYFUNCTION("""COMPUTED_VALUE"""),8.0)</f>
        <v>8</v>
      </c>
      <c r="F720" s="2">
        <f>IFERROR(__xludf.DUMMYFUNCTION("""COMPUTED_VALUE"""),7.0)</f>
        <v>7</v>
      </c>
      <c r="J720" s="1" t="b">
        <f t="array" ref="J720">IF(NOT(H720=""),AND(C720:H720&gt;B720:G720),IF(NOT(G720=""),AND(C720:G720&gt;B720:F720),IF(NOT(F720=""),AND(C720:F720&gt;B720:E720),AND(C720:E720&gt;B720:D720))))</f>
        <v>0</v>
      </c>
      <c r="K720" s="1" t="b">
        <f t="array" ref="K720">IF(NOT(H720=""),AND(C720:H720&lt;B720:G720),IF(NOT(G720=""),AND(C720:G720&lt;B720:F720),IF(NOT(F720=""),AND(C720:F720&lt;B720:E720),AND(C720:E720&lt;B720:D720))))</f>
        <v>1</v>
      </c>
      <c r="L720" s="1" t="b">
        <f t="array" ref="L720">IF(NOT(H720=""),AND(AND(ABS(C720:H720-B720:G720)&gt;0),AND(ABS(C720:H720-B720:G720)&lt;4)),IF(NOT(G720=""),AND(AND(ABS(C720:G720-B720:F720)&gt;0),AND(ABS(C720:G720-B720:F720)&lt;4)),IF(NOT(F720=""),AND(AND(ABS(C720:F720-B720:E720)&gt;0),AND(ABS(C720:F720-B720:E720)&lt;4)),AND(AND(ABS(C720:E720-B720:D720)&gt;0),AND(ABS(C720:E720-B720:D720)&lt;4)))))</f>
        <v>1</v>
      </c>
      <c r="M720" s="1" t="b">
        <f t="shared" si="1"/>
        <v>1</v>
      </c>
    </row>
    <row r="721" ht="15.75" customHeight="1">
      <c r="A721" s="1" t="s">
        <v>730</v>
      </c>
      <c r="B721" s="1">
        <f>IFERROR(__xludf.DUMMYFUNCTION("SPLIT(A721,"" "")"),7.0)</f>
        <v>7</v>
      </c>
      <c r="C721" s="1">
        <f>IFERROR(__xludf.DUMMYFUNCTION("""COMPUTED_VALUE"""),8.0)</f>
        <v>8</v>
      </c>
      <c r="D721" s="1">
        <f>IFERROR(__xludf.DUMMYFUNCTION("""COMPUTED_VALUE"""),9.0)</f>
        <v>9</v>
      </c>
      <c r="E721" s="1">
        <f>IFERROR(__xludf.DUMMYFUNCTION("""COMPUTED_VALUE"""),11.0)</f>
        <v>11</v>
      </c>
      <c r="F721" s="1">
        <f>IFERROR(__xludf.DUMMYFUNCTION("""COMPUTED_VALUE"""),12.0)</f>
        <v>12</v>
      </c>
      <c r="G721" s="1">
        <f>IFERROR(__xludf.DUMMYFUNCTION("""COMPUTED_VALUE"""),13.0)</f>
        <v>13</v>
      </c>
      <c r="H721" s="1">
        <f>IFERROR(__xludf.DUMMYFUNCTION("""COMPUTED_VALUE"""),15.0)</f>
        <v>15</v>
      </c>
      <c r="I721" s="1">
        <f>IFERROR(__xludf.DUMMYFUNCTION("""COMPUTED_VALUE"""),17.0)</f>
        <v>17</v>
      </c>
      <c r="J721" s="1" t="b">
        <f t="array" ref="J721">IF(NOT(H721=""),AND(C721:H721&gt;B721:G721),IF(NOT(G721=""),AND(C721:G721&gt;B721:F721),IF(NOT(F721=""),AND(C721:F721&gt;B721:E721),AND(C721:E721&gt;B721:D721))))</f>
        <v>1</v>
      </c>
      <c r="K721" s="1" t="b">
        <f t="array" ref="K721">IF(NOT(H721=""),AND(C721:H721&lt;B721:G721),IF(NOT(G721=""),AND(C721:G721&lt;B721:F721),IF(NOT(F721=""),AND(C721:F721&lt;B721:E721),AND(C721:E721&lt;B721:D721))))</f>
        <v>0</v>
      </c>
      <c r="L721" s="1" t="b">
        <f t="array" ref="L721">IF(NOT(H721=""),AND(AND(ABS(C721:H721-B721:G721)&gt;0),AND(ABS(C721:H721-B721:G721)&lt;4)),IF(NOT(G721=""),AND(AND(ABS(C721:G721-B721:F721)&gt;0),AND(ABS(C721:G721-B721:F721)&lt;4)),IF(NOT(F721=""),AND(AND(ABS(C721:F721-B721:E721)&gt;0),AND(ABS(C721:F721-B721:E721)&lt;4)),AND(AND(ABS(C721:E721-B721:D721)&gt;0),AND(ABS(C721:E721-B721:D721)&lt;4)))))</f>
        <v>1</v>
      </c>
      <c r="M721" s="1" t="b">
        <f t="shared" si="1"/>
        <v>1</v>
      </c>
    </row>
    <row r="722" ht="15.75" customHeight="1">
      <c r="A722" s="1" t="s">
        <v>731</v>
      </c>
      <c r="B722" s="1">
        <f>IFERROR(__xludf.DUMMYFUNCTION("SPLIT(A722,"" "")"),37.0)</f>
        <v>37</v>
      </c>
      <c r="C722" s="1">
        <f>IFERROR(__xludf.DUMMYFUNCTION("""COMPUTED_VALUE"""),39.0)</f>
        <v>39</v>
      </c>
      <c r="D722" s="1">
        <f>IFERROR(__xludf.DUMMYFUNCTION("""COMPUTED_VALUE"""),41.0)</f>
        <v>41</v>
      </c>
      <c r="E722" s="1">
        <f>IFERROR(__xludf.DUMMYFUNCTION("""COMPUTED_VALUE"""),42.0)</f>
        <v>42</v>
      </c>
      <c r="F722" s="1">
        <f>IFERROR(__xludf.DUMMYFUNCTION("""COMPUTED_VALUE"""),45.0)</f>
        <v>45</v>
      </c>
      <c r="G722" s="1">
        <f>IFERROR(__xludf.DUMMYFUNCTION("""COMPUTED_VALUE"""),47.0)</f>
        <v>47</v>
      </c>
      <c r="H722" s="2">
        <f>IFERROR(__xludf.DUMMYFUNCTION("""COMPUTED_VALUE"""),49.0)</f>
        <v>49</v>
      </c>
      <c r="J722" s="1" t="b">
        <f t="array" ref="J722">IF(NOT(H722=""),AND(C722:H722&gt;B722:G722),IF(NOT(G722=""),AND(C722:G722&gt;B722:F722),IF(NOT(F722=""),AND(C722:F722&gt;B722:E722),AND(C722:E722&gt;B722:D722))))</f>
        <v>1</v>
      </c>
      <c r="K722" s="1" t="b">
        <f t="array" ref="K722">IF(NOT(H722=""),AND(C722:H722&lt;B722:G722),IF(NOT(G722=""),AND(C722:G722&lt;B722:F722),IF(NOT(F722=""),AND(C722:F722&lt;B722:E722),AND(C722:E722&lt;B722:D722))))</f>
        <v>0</v>
      </c>
      <c r="L722" s="1" t="b">
        <f t="array" ref="L722">IF(NOT(H722=""),AND(AND(ABS(C722:H722-B722:G722)&gt;0),AND(ABS(C722:H722-B722:G722)&lt;4)),IF(NOT(G722=""),AND(AND(ABS(C722:G722-B722:F722)&gt;0),AND(ABS(C722:G722-B722:F722)&lt;4)),IF(NOT(F722=""),AND(AND(ABS(C722:F722-B722:E722)&gt;0),AND(ABS(C722:F722-B722:E722)&lt;4)),AND(AND(ABS(C722:E722-B722:D722)&gt;0),AND(ABS(C722:E722-B722:D722)&lt;4)))))</f>
        <v>1</v>
      </c>
      <c r="M722" s="1" t="b">
        <f t="shared" si="1"/>
        <v>1</v>
      </c>
    </row>
    <row r="723" ht="15.75" customHeight="1">
      <c r="A723" s="1" t="s">
        <v>732</v>
      </c>
      <c r="B723" s="1">
        <f>IFERROR(__xludf.DUMMYFUNCTION("SPLIT(A723,"" "")"),63.0)</f>
        <v>63</v>
      </c>
      <c r="C723" s="1">
        <f>IFERROR(__xludf.DUMMYFUNCTION("""COMPUTED_VALUE"""),64.0)</f>
        <v>64</v>
      </c>
      <c r="D723" s="1">
        <f>IFERROR(__xludf.DUMMYFUNCTION("""COMPUTED_VALUE"""),66.0)</f>
        <v>66</v>
      </c>
      <c r="E723" s="1">
        <f>IFERROR(__xludf.DUMMYFUNCTION("""COMPUTED_VALUE"""),69.0)</f>
        <v>69</v>
      </c>
      <c r="F723" s="1">
        <f>IFERROR(__xludf.DUMMYFUNCTION("""COMPUTED_VALUE"""),71.0)</f>
        <v>71</v>
      </c>
      <c r="G723" s="2">
        <f>IFERROR(__xludf.DUMMYFUNCTION("""COMPUTED_VALUE"""),74.0)</f>
        <v>74</v>
      </c>
      <c r="J723" s="1" t="b">
        <f t="array" ref="J723">IF(NOT(H723=""),AND(C723:H723&gt;B723:G723),IF(NOT(G723=""),AND(C723:G723&gt;B723:F723),IF(NOT(F723=""),AND(C723:F723&gt;B723:E723),AND(C723:E723&gt;B723:D723))))</f>
        <v>1</v>
      </c>
      <c r="K723" s="1" t="b">
        <f t="array" ref="K723">IF(NOT(H723=""),AND(C723:H723&lt;B723:G723),IF(NOT(G723=""),AND(C723:G723&lt;B723:F723),IF(NOT(F723=""),AND(C723:F723&lt;B723:E723),AND(C723:E723&lt;B723:D723))))</f>
        <v>0</v>
      </c>
      <c r="L723" s="1" t="b">
        <f t="array" ref="L723">IF(NOT(H723=""),AND(AND(ABS(C723:H723-B723:G723)&gt;0),AND(ABS(C723:H723-B723:G723)&lt;4)),IF(NOT(G723=""),AND(AND(ABS(C723:G723-B723:F723)&gt;0),AND(ABS(C723:G723-B723:F723)&lt;4)),IF(NOT(F723=""),AND(AND(ABS(C723:F723-B723:E723)&gt;0),AND(ABS(C723:F723-B723:E723)&lt;4)),AND(AND(ABS(C723:E723-B723:D723)&gt;0),AND(ABS(C723:E723-B723:D723)&lt;4)))))</f>
        <v>1</v>
      </c>
      <c r="M723" s="1" t="b">
        <f t="shared" si="1"/>
        <v>1</v>
      </c>
    </row>
    <row r="724" ht="15.75" customHeight="1">
      <c r="A724" s="1" t="s">
        <v>733</v>
      </c>
      <c r="B724" s="1">
        <f>IFERROR(__xludf.DUMMYFUNCTION("SPLIT(A724,"" "")"),45.0)</f>
        <v>45</v>
      </c>
      <c r="C724" s="1">
        <f>IFERROR(__xludf.DUMMYFUNCTION("""COMPUTED_VALUE"""),43.0)</f>
        <v>43</v>
      </c>
      <c r="D724" s="1">
        <f>IFERROR(__xludf.DUMMYFUNCTION("""COMPUTED_VALUE"""),42.0)</f>
        <v>42</v>
      </c>
      <c r="E724" s="1">
        <f>IFERROR(__xludf.DUMMYFUNCTION("""COMPUTED_VALUE"""),39.0)</f>
        <v>39</v>
      </c>
      <c r="F724" s="1">
        <f>IFERROR(__xludf.DUMMYFUNCTION("""COMPUTED_VALUE"""),38.0)</f>
        <v>38</v>
      </c>
      <c r="G724" s="1">
        <f>IFERROR(__xludf.DUMMYFUNCTION("""COMPUTED_VALUE"""),36.0)</f>
        <v>36</v>
      </c>
      <c r="H724" s="2">
        <f>IFERROR(__xludf.DUMMYFUNCTION("""COMPUTED_VALUE"""),33.0)</f>
        <v>33</v>
      </c>
      <c r="J724" s="1" t="b">
        <f t="array" ref="J724">IF(NOT(H724=""),AND(C724:H724&gt;B724:G724),IF(NOT(G724=""),AND(C724:G724&gt;B724:F724),IF(NOT(F724=""),AND(C724:F724&gt;B724:E724),AND(C724:E724&gt;B724:D724))))</f>
        <v>0</v>
      </c>
      <c r="K724" s="1" t="b">
        <f t="array" ref="K724">IF(NOT(H724=""),AND(C724:H724&lt;B724:G724),IF(NOT(G724=""),AND(C724:G724&lt;B724:F724),IF(NOT(F724=""),AND(C724:F724&lt;B724:E724),AND(C724:E724&lt;B724:D724))))</f>
        <v>1</v>
      </c>
      <c r="L724" s="1" t="b">
        <f t="array" ref="L724">IF(NOT(H724=""),AND(AND(ABS(C724:H724-B724:G724)&gt;0),AND(ABS(C724:H724-B724:G724)&lt;4)),IF(NOT(G724=""),AND(AND(ABS(C724:G724-B724:F724)&gt;0),AND(ABS(C724:G724-B724:F724)&lt;4)),IF(NOT(F724=""),AND(AND(ABS(C724:F724-B724:E724)&gt;0),AND(ABS(C724:F724-B724:E724)&lt;4)),AND(AND(ABS(C724:E724-B724:D724)&gt;0),AND(ABS(C724:E724-B724:D724)&lt;4)))))</f>
        <v>1</v>
      </c>
      <c r="M724" s="1" t="b">
        <f t="shared" si="1"/>
        <v>1</v>
      </c>
    </row>
    <row r="725" ht="15.75" customHeight="1">
      <c r="A725" s="1" t="s">
        <v>734</v>
      </c>
      <c r="B725" s="1">
        <f>IFERROR(__xludf.DUMMYFUNCTION("SPLIT(A725,"" "")"),41.0)</f>
        <v>41</v>
      </c>
      <c r="C725" s="1">
        <f>IFERROR(__xludf.DUMMYFUNCTION("""COMPUTED_VALUE"""),40.0)</f>
        <v>40</v>
      </c>
      <c r="D725" s="1">
        <f>IFERROR(__xludf.DUMMYFUNCTION("""COMPUTED_VALUE"""),39.0)</f>
        <v>39</v>
      </c>
      <c r="E725" s="1">
        <f>IFERROR(__xludf.DUMMYFUNCTION("""COMPUTED_VALUE"""),37.0)</f>
        <v>37</v>
      </c>
      <c r="F725" s="1">
        <f>IFERROR(__xludf.DUMMYFUNCTION("""COMPUTED_VALUE"""),34.0)</f>
        <v>34</v>
      </c>
      <c r="G725" s="1">
        <f>IFERROR(__xludf.DUMMYFUNCTION("""COMPUTED_VALUE"""),32.0)</f>
        <v>32</v>
      </c>
      <c r="H725" s="2">
        <f>IFERROR(__xludf.DUMMYFUNCTION("""COMPUTED_VALUE"""),31.0)</f>
        <v>31</v>
      </c>
      <c r="J725" s="1" t="b">
        <f t="array" ref="J725">IF(NOT(H725=""),AND(C725:H725&gt;B725:G725),IF(NOT(G725=""),AND(C725:G725&gt;B725:F725),IF(NOT(F725=""),AND(C725:F725&gt;B725:E725),AND(C725:E725&gt;B725:D725))))</f>
        <v>0</v>
      </c>
      <c r="K725" s="1" t="b">
        <f t="array" ref="K725">IF(NOT(H725=""),AND(C725:H725&lt;B725:G725),IF(NOT(G725=""),AND(C725:G725&lt;B725:F725),IF(NOT(F725=""),AND(C725:F725&lt;B725:E725),AND(C725:E725&lt;B725:D725))))</f>
        <v>1</v>
      </c>
      <c r="L725" s="1" t="b">
        <f t="array" ref="L725">IF(NOT(H725=""),AND(AND(ABS(C725:H725-B725:G725)&gt;0),AND(ABS(C725:H725-B725:G725)&lt;4)),IF(NOT(G725=""),AND(AND(ABS(C725:G725-B725:F725)&gt;0),AND(ABS(C725:G725-B725:F725)&lt;4)),IF(NOT(F725=""),AND(AND(ABS(C725:F725-B725:E725)&gt;0),AND(ABS(C725:F725-B725:E725)&lt;4)),AND(AND(ABS(C725:E725-B725:D725)&gt;0),AND(ABS(C725:E725-B725:D725)&lt;4)))))</f>
        <v>1</v>
      </c>
      <c r="M725" s="1" t="b">
        <f t="shared" si="1"/>
        <v>1</v>
      </c>
    </row>
    <row r="726" ht="15.75" customHeight="1">
      <c r="A726" s="1" t="s">
        <v>735</v>
      </c>
      <c r="B726" s="1">
        <f>IFERROR(__xludf.DUMMYFUNCTION("SPLIT(A726,"" "")"),13.0)</f>
        <v>13</v>
      </c>
      <c r="C726" s="1">
        <f>IFERROR(__xludf.DUMMYFUNCTION("""COMPUTED_VALUE"""),14.0)</f>
        <v>14</v>
      </c>
      <c r="D726" s="1">
        <f>IFERROR(__xludf.DUMMYFUNCTION("""COMPUTED_VALUE"""),15.0)</f>
        <v>15</v>
      </c>
      <c r="E726" s="1">
        <f>IFERROR(__xludf.DUMMYFUNCTION("""COMPUTED_VALUE"""),16.0)</f>
        <v>16</v>
      </c>
      <c r="F726" s="1">
        <f>IFERROR(__xludf.DUMMYFUNCTION("""COMPUTED_VALUE"""),19.0)</f>
        <v>19</v>
      </c>
      <c r="G726" s="1">
        <f>IFERROR(__xludf.DUMMYFUNCTION("""COMPUTED_VALUE"""),20.0)</f>
        <v>20</v>
      </c>
      <c r="H726" s="2">
        <f>IFERROR(__xludf.DUMMYFUNCTION("""COMPUTED_VALUE"""),23.0)</f>
        <v>23</v>
      </c>
      <c r="J726" s="1" t="b">
        <f t="array" ref="J726">IF(NOT(H726=""),AND(C726:H726&gt;B726:G726),IF(NOT(G726=""),AND(C726:G726&gt;B726:F726),IF(NOT(F726=""),AND(C726:F726&gt;B726:E726),AND(C726:E726&gt;B726:D726))))</f>
        <v>1</v>
      </c>
      <c r="K726" s="1" t="b">
        <f t="array" ref="K726">IF(NOT(H726=""),AND(C726:H726&lt;B726:G726),IF(NOT(G726=""),AND(C726:G726&lt;B726:F726),IF(NOT(F726=""),AND(C726:F726&lt;B726:E726),AND(C726:E726&lt;B726:D726))))</f>
        <v>0</v>
      </c>
      <c r="L726" s="1" t="b">
        <f t="array" ref="L726">IF(NOT(H726=""),AND(AND(ABS(C726:H726-B726:G726)&gt;0),AND(ABS(C726:H726-B726:G726)&lt;4)),IF(NOT(G726=""),AND(AND(ABS(C726:G726-B726:F726)&gt;0),AND(ABS(C726:G726-B726:F726)&lt;4)),IF(NOT(F726=""),AND(AND(ABS(C726:F726-B726:E726)&gt;0),AND(ABS(C726:F726-B726:E726)&lt;4)),AND(AND(ABS(C726:E726-B726:D726)&gt;0),AND(ABS(C726:E726-B726:D726)&lt;4)))))</f>
        <v>1</v>
      </c>
      <c r="M726" s="1" t="b">
        <f t="shared" si="1"/>
        <v>1</v>
      </c>
    </row>
    <row r="727" ht="15.75" customHeight="1">
      <c r="A727" s="1" t="s">
        <v>736</v>
      </c>
      <c r="B727" s="1">
        <f>IFERROR(__xludf.DUMMYFUNCTION("SPLIT(A727,"" "")"),24.0)</f>
        <v>24</v>
      </c>
      <c r="C727" s="1">
        <f>IFERROR(__xludf.DUMMYFUNCTION("""COMPUTED_VALUE"""),23.0)</f>
        <v>23</v>
      </c>
      <c r="D727" s="1">
        <f>IFERROR(__xludf.DUMMYFUNCTION("""COMPUTED_VALUE"""),22.0)</f>
        <v>22</v>
      </c>
      <c r="E727" s="1">
        <f>IFERROR(__xludf.DUMMYFUNCTION("""COMPUTED_VALUE"""),19.0)</f>
        <v>19</v>
      </c>
      <c r="F727" s="1">
        <f>IFERROR(__xludf.DUMMYFUNCTION("""COMPUTED_VALUE"""),17.0)</f>
        <v>17</v>
      </c>
      <c r="G727" s="1">
        <f>IFERROR(__xludf.DUMMYFUNCTION("""COMPUTED_VALUE"""),15.0)</f>
        <v>15</v>
      </c>
      <c r="H727" s="2">
        <f>IFERROR(__xludf.DUMMYFUNCTION("""COMPUTED_VALUE"""),14.0)</f>
        <v>14</v>
      </c>
      <c r="J727" s="1" t="b">
        <f t="array" ref="J727">IF(NOT(H727=""),AND(C727:H727&gt;B727:G727),IF(NOT(G727=""),AND(C727:G727&gt;B727:F727),IF(NOT(F727=""),AND(C727:F727&gt;B727:E727),AND(C727:E727&gt;B727:D727))))</f>
        <v>0</v>
      </c>
      <c r="K727" s="1" t="b">
        <f t="array" ref="K727">IF(NOT(H727=""),AND(C727:H727&lt;B727:G727),IF(NOT(G727=""),AND(C727:G727&lt;B727:F727),IF(NOT(F727=""),AND(C727:F727&lt;B727:E727),AND(C727:E727&lt;B727:D727))))</f>
        <v>1</v>
      </c>
      <c r="L727" s="1" t="b">
        <f t="array" ref="L727">IF(NOT(H727=""),AND(AND(ABS(C727:H727-B727:G727)&gt;0),AND(ABS(C727:H727-B727:G727)&lt;4)),IF(NOT(G727=""),AND(AND(ABS(C727:G727-B727:F727)&gt;0),AND(ABS(C727:G727-B727:F727)&lt;4)),IF(NOT(F727=""),AND(AND(ABS(C727:F727-B727:E727)&gt;0),AND(ABS(C727:F727-B727:E727)&lt;4)),AND(AND(ABS(C727:E727-B727:D727)&gt;0),AND(ABS(C727:E727-B727:D727)&lt;4)))))</f>
        <v>1</v>
      </c>
      <c r="M727" s="1" t="b">
        <f t="shared" si="1"/>
        <v>1</v>
      </c>
    </row>
    <row r="728" ht="15.75" customHeight="1">
      <c r="A728" s="1" t="s">
        <v>737</v>
      </c>
      <c r="B728" s="1">
        <f>IFERROR(__xludf.DUMMYFUNCTION("SPLIT(A728,"" "")"),93.0)</f>
        <v>93</v>
      </c>
      <c r="C728" s="1">
        <f>IFERROR(__xludf.DUMMYFUNCTION("""COMPUTED_VALUE"""),91.0)</f>
        <v>91</v>
      </c>
      <c r="D728" s="1">
        <f>IFERROR(__xludf.DUMMYFUNCTION("""COMPUTED_VALUE"""),89.0)</f>
        <v>89</v>
      </c>
      <c r="E728" s="1">
        <f>IFERROR(__xludf.DUMMYFUNCTION("""COMPUTED_VALUE"""),87.0)</f>
        <v>87</v>
      </c>
      <c r="F728" s="1">
        <f>IFERROR(__xludf.DUMMYFUNCTION("""COMPUTED_VALUE"""),84.0)</f>
        <v>84</v>
      </c>
      <c r="G728" s="2">
        <f>IFERROR(__xludf.DUMMYFUNCTION("""COMPUTED_VALUE"""),81.0)</f>
        <v>81</v>
      </c>
      <c r="J728" s="1" t="b">
        <f t="array" ref="J728">IF(NOT(H728=""),AND(C728:H728&gt;B728:G728),IF(NOT(G728=""),AND(C728:G728&gt;B728:F728),IF(NOT(F728=""),AND(C728:F728&gt;B728:E728),AND(C728:E728&gt;B728:D728))))</f>
        <v>0</v>
      </c>
      <c r="K728" s="1" t="b">
        <f t="array" ref="K728">IF(NOT(H728=""),AND(C728:H728&lt;B728:G728),IF(NOT(G728=""),AND(C728:G728&lt;B728:F728),IF(NOT(F728=""),AND(C728:F728&lt;B728:E728),AND(C728:E728&lt;B728:D728))))</f>
        <v>1</v>
      </c>
      <c r="L728" s="1" t="b">
        <f t="array" ref="L728">IF(NOT(H728=""),AND(AND(ABS(C728:H728-B728:G728)&gt;0),AND(ABS(C728:H728-B728:G728)&lt;4)),IF(NOT(G728=""),AND(AND(ABS(C728:G728-B728:F728)&gt;0),AND(ABS(C728:G728-B728:F728)&lt;4)),IF(NOT(F728=""),AND(AND(ABS(C728:F728-B728:E728)&gt;0),AND(ABS(C728:F728-B728:E728)&lt;4)),AND(AND(ABS(C728:E728-B728:D728)&gt;0),AND(ABS(C728:E728-B728:D728)&lt;4)))))</f>
        <v>1</v>
      </c>
      <c r="M728" s="1" t="b">
        <f t="shared" si="1"/>
        <v>1</v>
      </c>
    </row>
    <row r="729" ht="15.75" customHeight="1">
      <c r="A729" s="1" t="s">
        <v>738</v>
      </c>
      <c r="B729" s="1">
        <f>IFERROR(__xludf.DUMMYFUNCTION("SPLIT(A729,"" "")"),47.0)</f>
        <v>47</v>
      </c>
      <c r="C729" s="1">
        <f>IFERROR(__xludf.DUMMYFUNCTION("""COMPUTED_VALUE"""),46.0)</f>
        <v>46</v>
      </c>
      <c r="D729" s="1">
        <f>IFERROR(__xludf.DUMMYFUNCTION("""COMPUTED_VALUE"""),44.0)</f>
        <v>44</v>
      </c>
      <c r="E729" s="1">
        <f>IFERROR(__xludf.DUMMYFUNCTION("""COMPUTED_VALUE"""),42.0)</f>
        <v>42</v>
      </c>
      <c r="F729" s="1">
        <f>IFERROR(__xludf.DUMMYFUNCTION("""COMPUTED_VALUE"""),39.0)</f>
        <v>39</v>
      </c>
      <c r="G729" s="2">
        <f>IFERROR(__xludf.DUMMYFUNCTION("""COMPUTED_VALUE"""),38.0)</f>
        <v>38</v>
      </c>
      <c r="J729" s="1" t="b">
        <f t="array" ref="J729">IF(NOT(H729=""),AND(C729:H729&gt;B729:G729),IF(NOT(G729=""),AND(C729:G729&gt;B729:F729),IF(NOT(F729=""),AND(C729:F729&gt;B729:E729),AND(C729:E729&gt;B729:D729))))</f>
        <v>0</v>
      </c>
      <c r="K729" s="1" t="b">
        <f t="array" ref="K729">IF(NOT(H729=""),AND(C729:H729&lt;B729:G729),IF(NOT(G729=""),AND(C729:G729&lt;B729:F729),IF(NOT(F729=""),AND(C729:F729&lt;B729:E729),AND(C729:E729&lt;B729:D729))))</f>
        <v>1</v>
      </c>
      <c r="L729" s="1" t="b">
        <f t="array" ref="L729">IF(NOT(H729=""),AND(AND(ABS(C729:H729-B729:G729)&gt;0),AND(ABS(C729:H729-B729:G729)&lt;4)),IF(NOT(G729=""),AND(AND(ABS(C729:G729-B729:F729)&gt;0),AND(ABS(C729:G729-B729:F729)&lt;4)),IF(NOT(F729=""),AND(AND(ABS(C729:F729-B729:E729)&gt;0),AND(ABS(C729:F729-B729:E729)&lt;4)),AND(AND(ABS(C729:E729-B729:D729)&gt;0),AND(ABS(C729:E729-B729:D729)&lt;4)))))</f>
        <v>1</v>
      </c>
      <c r="M729" s="1" t="b">
        <f t="shared" si="1"/>
        <v>1</v>
      </c>
    </row>
    <row r="730" ht="15.75" customHeight="1">
      <c r="A730" s="1" t="s">
        <v>739</v>
      </c>
      <c r="B730" s="1">
        <f>IFERROR(__xludf.DUMMYFUNCTION("SPLIT(A730,"" "")"),83.0)</f>
        <v>83</v>
      </c>
      <c r="C730" s="1">
        <f>IFERROR(__xludf.DUMMYFUNCTION("""COMPUTED_VALUE"""),82.0)</f>
        <v>82</v>
      </c>
      <c r="D730" s="1">
        <f>IFERROR(__xludf.DUMMYFUNCTION("""COMPUTED_VALUE"""),80.0)</f>
        <v>80</v>
      </c>
      <c r="E730" s="1">
        <f>IFERROR(__xludf.DUMMYFUNCTION("""COMPUTED_VALUE"""),79.0)</f>
        <v>79</v>
      </c>
      <c r="F730" s="1">
        <f>IFERROR(__xludf.DUMMYFUNCTION("""COMPUTED_VALUE"""),76.0)</f>
        <v>76</v>
      </c>
      <c r="G730" s="1">
        <f>IFERROR(__xludf.DUMMYFUNCTION("""COMPUTED_VALUE"""),75.0)</f>
        <v>75</v>
      </c>
      <c r="H730" s="2">
        <f>IFERROR(__xludf.DUMMYFUNCTION("""COMPUTED_VALUE"""),74.0)</f>
        <v>74</v>
      </c>
      <c r="J730" s="1" t="b">
        <f t="array" ref="J730">IF(NOT(H730=""),AND(C730:H730&gt;B730:G730),IF(NOT(G730=""),AND(C730:G730&gt;B730:F730),IF(NOT(F730=""),AND(C730:F730&gt;B730:E730),AND(C730:E730&gt;B730:D730))))</f>
        <v>0</v>
      </c>
      <c r="K730" s="1" t="b">
        <f t="array" ref="K730">IF(NOT(H730=""),AND(C730:H730&lt;B730:G730),IF(NOT(G730=""),AND(C730:G730&lt;B730:F730),IF(NOT(F730=""),AND(C730:F730&lt;B730:E730),AND(C730:E730&lt;B730:D730))))</f>
        <v>1</v>
      </c>
      <c r="L730" s="1" t="b">
        <f t="array" ref="L730">IF(NOT(H730=""),AND(AND(ABS(C730:H730-B730:G730)&gt;0),AND(ABS(C730:H730-B730:G730)&lt;4)),IF(NOT(G730=""),AND(AND(ABS(C730:G730-B730:F730)&gt;0),AND(ABS(C730:G730-B730:F730)&lt;4)),IF(NOT(F730=""),AND(AND(ABS(C730:F730-B730:E730)&gt;0),AND(ABS(C730:F730-B730:E730)&lt;4)),AND(AND(ABS(C730:E730-B730:D730)&gt;0),AND(ABS(C730:E730-B730:D730)&lt;4)))))</f>
        <v>1</v>
      </c>
      <c r="M730" s="1" t="b">
        <f t="shared" si="1"/>
        <v>1</v>
      </c>
    </row>
    <row r="731" ht="15.75" customHeight="1">
      <c r="A731" s="1" t="s">
        <v>740</v>
      </c>
      <c r="B731" s="1">
        <f>IFERROR(__xludf.DUMMYFUNCTION("SPLIT(A731,"" "")"),17.0)</f>
        <v>17</v>
      </c>
      <c r="C731" s="1">
        <f>IFERROR(__xludf.DUMMYFUNCTION("""COMPUTED_VALUE"""),20.0)</f>
        <v>20</v>
      </c>
      <c r="D731" s="1">
        <f>IFERROR(__xludf.DUMMYFUNCTION("""COMPUTED_VALUE"""),22.0)</f>
        <v>22</v>
      </c>
      <c r="E731" s="1">
        <f>IFERROR(__xludf.DUMMYFUNCTION("""COMPUTED_VALUE"""),24.0)</f>
        <v>24</v>
      </c>
      <c r="F731" s="1">
        <f>IFERROR(__xludf.DUMMYFUNCTION("""COMPUTED_VALUE"""),26.0)</f>
        <v>26</v>
      </c>
      <c r="G731" s="1">
        <f>IFERROR(__xludf.DUMMYFUNCTION("""COMPUTED_VALUE"""),27.0)</f>
        <v>27</v>
      </c>
      <c r="H731" s="2">
        <f>IFERROR(__xludf.DUMMYFUNCTION("""COMPUTED_VALUE"""),29.0)</f>
        <v>29</v>
      </c>
      <c r="J731" s="1" t="b">
        <f t="array" ref="J731">IF(NOT(H731=""),AND(C731:H731&gt;B731:G731),IF(NOT(G731=""),AND(C731:G731&gt;B731:F731),IF(NOT(F731=""),AND(C731:F731&gt;B731:E731),AND(C731:E731&gt;B731:D731))))</f>
        <v>1</v>
      </c>
      <c r="K731" s="1" t="b">
        <f t="array" ref="K731">IF(NOT(H731=""),AND(C731:H731&lt;B731:G731),IF(NOT(G731=""),AND(C731:G731&lt;B731:F731),IF(NOT(F731=""),AND(C731:F731&lt;B731:E731),AND(C731:E731&lt;B731:D731))))</f>
        <v>0</v>
      </c>
      <c r="L731" s="1" t="b">
        <f t="array" ref="L731">IF(NOT(H731=""),AND(AND(ABS(C731:H731-B731:G731)&gt;0),AND(ABS(C731:H731-B731:G731)&lt;4)),IF(NOT(G731=""),AND(AND(ABS(C731:G731-B731:F731)&gt;0),AND(ABS(C731:G731-B731:F731)&lt;4)),IF(NOT(F731=""),AND(AND(ABS(C731:F731-B731:E731)&gt;0),AND(ABS(C731:F731-B731:E731)&lt;4)),AND(AND(ABS(C731:E731-B731:D731)&gt;0),AND(ABS(C731:E731-B731:D731)&lt;4)))))</f>
        <v>1</v>
      </c>
      <c r="M731" s="1" t="b">
        <f t="shared" si="1"/>
        <v>1</v>
      </c>
    </row>
    <row r="732" ht="15.75" customHeight="1">
      <c r="A732" s="1" t="s">
        <v>741</v>
      </c>
      <c r="B732" s="1">
        <f>IFERROR(__xludf.DUMMYFUNCTION("SPLIT(A732,"" "")"),41.0)</f>
        <v>41</v>
      </c>
      <c r="C732" s="1">
        <f>IFERROR(__xludf.DUMMYFUNCTION("""COMPUTED_VALUE"""),39.0)</f>
        <v>39</v>
      </c>
      <c r="D732" s="1">
        <f>IFERROR(__xludf.DUMMYFUNCTION("""COMPUTED_VALUE"""),36.0)</f>
        <v>36</v>
      </c>
      <c r="E732" s="1">
        <f>IFERROR(__xludf.DUMMYFUNCTION("""COMPUTED_VALUE"""),33.0)</f>
        <v>33</v>
      </c>
      <c r="F732" s="1">
        <f>IFERROR(__xludf.DUMMYFUNCTION("""COMPUTED_VALUE"""),31.0)</f>
        <v>31</v>
      </c>
      <c r="G732" s="2">
        <f>IFERROR(__xludf.DUMMYFUNCTION("""COMPUTED_VALUE"""),29.0)</f>
        <v>29</v>
      </c>
      <c r="J732" s="1" t="b">
        <f t="array" ref="J732">IF(NOT(H732=""),AND(C732:H732&gt;B732:G732),IF(NOT(G732=""),AND(C732:G732&gt;B732:F732),IF(NOT(F732=""),AND(C732:F732&gt;B732:E732),AND(C732:E732&gt;B732:D732))))</f>
        <v>0</v>
      </c>
      <c r="K732" s="1" t="b">
        <f t="array" ref="K732">IF(NOT(H732=""),AND(C732:H732&lt;B732:G732),IF(NOT(G732=""),AND(C732:G732&lt;B732:F732),IF(NOT(F732=""),AND(C732:F732&lt;B732:E732),AND(C732:E732&lt;B732:D732))))</f>
        <v>1</v>
      </c>
      <c r="L732" s="1" t="b">
        <f t="array" ref="L732">IF(NOT(H732=""),AND(AND(ABS(C732:H732-B732:G732)&gt;0),AND(ABS(C732:H732-B732:G732)&lt;4)),IF(NOT(G732=""),AND(AND(ABS(C732:G732-B732:F732)&gt;0),AND(ABS(C732:G732-B732:F732)&lt;4)),IF(NOT(F732=""),AND(AND(ABS(C732:F732-B732:E732)&gt;0),AND(ABS(C732:F732-B732:E732)&lt;4)),AND(AND(ABS(C732:E732-B732:D732)&gt;0),AND(ABS(C732:E732-B732:D732)&lt;4)))))</f>
        <v>1</v>
      </c>
      <c r="M732" s="1" t="b">
        <f t="shared" si="1"/>
        <v>1</v>
      </c>
    </row>
    <row r="733" ht="15.75" customHeight="1">
      <c r="A733" s="1" t="s">
        <v>742</v>
      </c>
      <c r="B733" s="1">
        <f>IFERROR(__xludf.DUMMYFUNCTION("SPLIT(A733,"" "")"),45.0)</f>
        <v>45</v>
      </c>
      <c r="C733" s="1">
        <f>IFERROR(__xludf.DUMMYFUNCTION("""COMPUTED_VALUE"""),46.0)</f>
        <v>46</v>
      </c>
      <c r="D733" s="1">
        <f>IFERROR(__xludf.DUMMYFUNCTION("""COMPUTED_VALUE"""),49.0)</f>
        <v>49</v>
      </c>
      <c r="E733" s="1">
        <f>IFERROR(__xludf.DUMMYFUNCTION("""COMPUTED_VALUE"""),52.0)</f>
        <v>52</v>
      </c>
      <c r="F733" s="1">
        <f>IFERROR(__xludf.DUMMYFUNCTION("""COMPUTED_VALUE"""),54.0)</f>
        <v>54</v>
      </c>
      <c r="G733" s="2">
        <f>IFERROR(__xludf.DUMMYFUNCTION("""COMPUTED_VALUE"""),56.0)</f>
        <v>56</v>
      </c>
      <c r="J733" s="1" t="b">
        <f t="array" ref="J733">IF(NOT(H733=""),AND(C733:H733&gt;B733:G733),IF(NOT(G733=""),AND(C733:G733&gt;B733:F733),IF(NOT(F733=""),AND(C733:F733&gt;B733:E733),AND(C733:E733&gt;B733:D733))))</f>
        <v>1</v>
      </c>
      <c r="K733" s="1" t="b">
        <f t="array" ref="K733">IF(NOT(H733=""),AND(C733:H733&lt;B733:G733),IF(NOT(G733=""),AND(C733:G733&lt;B733:F733),IF(NOT(F733=""),AND(C733:F733&lt;B733:E733),AND(C733:E733&lt;B733:D733))))</f>
        <v>0</v>
      </c>
      <c r="L733" s="1" t="b">
        <f t="array" ref="L733">IF(NOT(H733=""),AND(AND(ABS(C733:H733-B733:G733)&gt;0),AND(ABS(C733:H733-B733:G733)&lt;4)),IF(NOT(G733=""),AND(AND(ABS(C733:G733-B733:F733)&gt;0),AND(ABS(C733:G733-B733:F733)&lt;4)),IF(NOT(F733=""),AND(AND(ABS(C733:F733-B733:E733)&gt;0),AND(ABS(C733:F733-B733:E733)&lt;4)),AND(AND(ABS(C733:E733-B733:D733)&gt;0),AND(ABS(C733:E733-B733:D733)&lt;4)))))</f>
        <v>1</v>
      </c>
      <c r="M733" s="1" t="b">
        <f t="shared" si="1"/>
        <v>1</v>
      </c>
    </row>
    <row r="734" ht="15.75" customHeight="1">
      <c r="A734" s="1" t="s">
        <v>743</v>
      </c>
      <c r="B734" s="1">
        <f>IFERROR(__xludf.DUMMYFUNCTION("SPLIT(A734,"" "")"),4.0)</f>
        <v>4</v>
      </c>
      <c r="C734" s="1">
        <f>IFERROR(__xludf.DUMMYFUNCTION("""COMPUTED_VALUE"""),6.0)</f>
        <v>6</v>
      </c>
      <c r="D734" s="1">
        <f>IFERROR(__xludf.DUMMYFUNCTION("""COMPUTED_VALUE"""),8.0)</f>
        <v>8</v>
      </c>
      <c r="E734" s="1">
        <f>IFERROR(__xludf.DUMMYFUNCTION("""COMPUTED_VALUE"""),10.0)</f>
        <v>10</v>
      </c>
      <c r="F734" s="1">
        <f>IFERROR(__xludf.DUMMYFUNCTION("""COMPUTED_VALUE"""),13.0)</f>
        <v>13</v>
      </c>
      <c r="G734" s="1">
        <f>IFERROR(__xludf.DUMMYFUNCTION("""COMPUTED_VALUE"""),14.0)</f>
        <v>14</v>
      </c>
      <c r="H734" s="1">
        <f>IFERROR(__xludf.DUMMYFUNCTION("""COMPUTED_VALUE"""),15.0)</f>
        <v>15</v>
      </c>
      <c r="I734" s="1">
        <f>IFERROR(__xludf.DUMMYFUNCTION("""COMPUTED_VALUE"""),17.0)</f>
        <v>17</v>
      </c>
      <c r="J734" s="1" t="b">
        <f t="array" ref="J734">IF(NOT(H734=""),AND(C734:H734&gt;B734:G734),IF(NOT(G734=""),AND(C734:G734&gt;B734:F734),IF(NOT(F734=""),AND(C734:F734&gt;B734:E734),AND(C734:E734&gt;B734:D734))))</f>
        <v>1</v>
      </c>
      <c r="K734" s="1" t="b">
        <f t="array" ref="K734">IF(NOT(H734=""),AND(C734:H734&lt;B734:G734),IF(NOT(G734=""),AND(C734:G734&lt;B734:F734),IF(NOT(F734=""),AND(C734:F734&lt;B734:E734),AND(C734:E734&lt;B734:D734))))</f>
        <v>0</v>
      </c>
      <c r="L734" s="1" t="b">
        <f t="array" ref="L734">IF(NOT(H734=""),AND(AND(ABS(C734:H734-B734:G734)&gt;0),AND(ABS(C734:H734-B734:G734)&lt;4)),IF(NOT(G734=""),AND(AND(ABS(C734:G734-B734:F734)&gt;0),AND(ABS(C734:G734-B734:F734)&lt;4)),IF(NOT(F734=""),AND(AND(ABS(C734:F734-B734:E734)&gt;0),AND(ABS(C734:F734-B734:E734)&lt;4)),AND(AND(ABS(C734:E734-B734:D734)&gt;0),AND(ABS(C734:E734-B734:D734)&lt;4)))))</f>
        <v>1</v>
      </c>
      <c r="M734" s="1" t="b">
        <f t="shared" si="1"/>
        <v>1</v>
      </c>
    </row>
    <row r="735" ht="15.75" customHeight="1">
      <c r="A735" s="1" t="s">
        <v>744</v>
      </c>
      <c r="B735" s="1">
        <f>IFERROR(__xludf.DUMMYFUNCTION("SPLIT(A735,"" "")"),72.0)</f>
        <v>72</v>
      </c>
      <c r="C735" s="1">
        <f>IFERROR(__xludf.DUMMYFUNCTION("""COMPUTED_VALUE"""),69.0)</f>
        <v>69</v>
      </c>
      <c r="D735" s="1">
        <f>IFERROR(__xludf.DUMMYFUNCTION("""COMPUTED_VALUE"""),67.0)</f>
        <v>67</v>
      </c>
      <c r="E735" s="1">
        <f>IFERROR(__xludf.DUMMYFUNCTION("""COMPUTED_VALUE"""),64.0)</f>
        <v>64</v>
      </c>
      <c r="F735" s="1">
        <f>IFERROR(__xludf.DUMMYFUNCTION("""COMPUTED_VALUE"""),61.0)</f>
        <v>61</v>
      </c>
      <c r="G735" s="1">
        <f>IFERROR(__xludf.DUMMYFUNCTION("""COMPUTED_VALUE"""),58.0)</f>
        <v>58</v>
      </c>
      <c r="H735" s="2">
        <f>IFERROR(__xludf.DUMMYFUNCTION("""COMPUTED_VALUE"""),56.0)</f>
        <v>56</v>
      </c>
      <c r="J735" s="1" t="b">
        <f t="array" ref="J735">IF(NOT(H735=""),AND(C735:H735&gt;B735:G735),IF(NOT(G735=""),AND(C735:G735&gt;B735:F735),IF(NOT(F735=""),AND(C735:F735&gt;B735:E735),AND(C735:E735&gt;B735:D735))))</f>
        <v>0</v>
      </c>
      <c r="K735" s="1" t="b">
        <f t="array" ref="K735">IF(NOT(H735=""),AND(C735:H735&lt;B735:G735),IF(NOT(G735=""),AND(C735:G735&lt;B735:F735),IF(NOT(F735=""),AND(C735:F735&lt;B735:E735),AND(C735:E735&lt;B735:D735))))</f>
        <v>1</v>
      </c>
      <c r="L735" s="1" t="b">
        <f t="array" ref="L735">IF(NOT(H735=""),AND(AND(ABS(C735:H735-B735:G735)&gt;0),AND(ABS(C735:H735-B735:G735)&lt;4)),IF(NOT(G735=""),AND(AND(ABS(C735:G735-B735:F735)&gt;0),AND(ABS(C735:G735-B735:F735)&lt;4)),IF(NOT(F735=""),AND(AND(ABS(C735:F735-B735:E735)&gt;0),AND(ABS(C735:F735-B735:E735)&lt;4)),AND(AND(ABS(C735:E735-B735:D735)&gt;0),AND(ABS(C735:E735-B735:D735)&lt;4)))))</f>
        <v>1</v>
      </c>
      <c r="M735" s="1" t="b">
        <f t="shared" si="1"/>
        <v>1</v>
      </c>
    </row>
    <row r="736" ht="15.75" customHeight="1">
      <c r="A736" s="1" t="s">
        <v>745</v>
      </c>
      <c r="B736" s="1">
        <f>IFERROR(__xludf.DUMMYFUNCTION("SPLIT(A736,"" "")"),12.0)</f>
        <v>12</v>
      </c>
      <c r="C736" s="1">
        <f>IFERROR(__xludf.DUMMYFUNCTION("""COMPUTED_VALUE"""),14.0)</f>
        <v>14</v>
      </c>
      <c r="D736" s="1">
        <f>IFERROR(__xludf.DUMMYFUNCTION("""COMPUTED_VALUE"""),17.0)</f>
        <v>17</v>
      </c>
      <c r="E736" s="1">
        <f>IFERROR(__xludf.DUMMYFUNCTION("""COMPUTED_VALUE"""),19.0)</f>
        <v>19</v>
      </c>
      <c r="F736" s="1">
        <f>IFERROR(__xludf.DUMMYFUNCTION("""COMPUTED_VALUE"""),21.0)</f>
        <v>21</v>
      </c>
      <c r="G736" s="1">
        <f>IFERROR(__xludf.DUMMYFUNCTION("""COMPUTED_VALUE"""),24.0)</f>
        <v>24</v>
      </c>
      <c r="H736" s="2">
        <f>IFERROR(__xludf.DUMMYFUNCTION("""COMPUTED_VALUE"""),26.0)</f>
        <v>26</v>
      </c>
      <c r="J736" s="1" t="b">
        <f t="array" ref="J736">IF(NOT(H736=""),AND(C736:H736&gt;B736:G736),IF(NOT(G736=""),AND(C736:G736&gt;B736:F736),IF(NOT(F736=""),AND(C736:F736&gt;B736:E736),AND(C736:E736&gt;B736:D736))))</f>
        <v>1</v>
      </c>
      <c r="K736" s="1" t="b">
        <f t="array" ref="K736">IF(NOT(H736=""),AND(C736:H736&lt;B736:G736),IF(NOT(G736=""),AND(C736:G736&lt;B736:F736),IF(NOT(F736=""),AND(C736:F736&lt;B736:E736),AND(C736:E736&lt;B736:D736))))</f>
        <v>0</v>
      </c>
      <c r="L736" s="1" t="b">
        <f t="array" ref="L736">IF(NOT(H736=""),AND(AND(ABS(C736:H736-B736:G736)&gt;0),AND(ABS(C736:H736-B736:G736)&lt;4)),IF(NOT(G736=""),AND(AND(ABS(C736:G736-B736:F736)&gt;0),AND(ABS(C736:G736-B736:F736)&lt;4)),IF(NOT(F736=""),AND(AND(ABS(C736:F736-B736:E736)&gt;0),AND(ABS(C736:F736-B736:E736)&lt;4)),AND(AND(ABS(C736:E736-B736:D736)&gt;0),AND(ABS(C736:E736-B736:D736)&lt;4)))))</f>
        <v>1</v>
      </c>
      <c r="M736" s="1" t="b">
        <f t="shared" si="1"/>
        <v>1</v>
      </c>
    </row>
    <row r="737" ht="15.75" customHeight="1">
      <c r="A737" s="1" t="s">
        <v>746</v>
      </c>
      <c r="B737" s="1">
        <f>IFERROR(__xludf.DUMMYFUNCTION("SPLIT(A737,"" "")"),54.0)</f>
        <v>54</v>
      </c>
      <c r="C737" s="1">
        <f>IFERROR(__xludf.DUMMYFUNCTION("""COMPUTED_VALUE"""),57.0)</f>
        <v>57</v>
      </c>
      <c r="D737" s="1">
        <f>IFERROR(__xludf.DUMMYFUNCTION("""COMPUTED_VALUE"""),58.0)</f>
        <v>58</v>
      </c>
      <c r="E737" s="1">
        <f>IFERROR(__xludf.DUMMYFUNCTION("""COMPUTED_VALUE"""),61.0)</f>
        <v>61</v>
      </c>
      <c r="F737" s="2">
        <f>IFERROR(__xludf.DUMMYFUNCTION("""COMPUTED_VALUE"""),62.0)</f>
        <v>62</v>
      </c>
      <c r="J737" s="1" t="b">
        <f t="array" ref="J737">IF(NOT(H737=""),AND(C737:H737&gt;B737:G737),IF(NOT(G737=""),AND(C737:G737&gt;B737:F737),IF(NOT(F737=""),AND(C737:F737&gt;B737:E737),AND(C737:E737&gt;B737:D737))))</f>
        <v>1</v>
      </c>
      <c r="K737" s="1" t="b">
        <f t="array" ref="K737">IF(NOT(H737=""),AND(C737:H737&lt;B737:G737),IF(NOT(G737=""),AND(C737:G737&lt;B737:F737),IF(NOT(F737=""),AND(C737:F737&lt;B737:E737),AND(C737:E737&lt;B737:D737))))</f>
        <v>0</v>
      </c>
      <c r="L737" s="1" t="b">
        <f t="array" ref="L737">IF(NOT(H737=""),AND(AND(ABS(C737:H737-B737:G737)&gt;0),AND(ABS(C737:H737-B737:G737)&lt;4)),IF(NOT(G737=""),AND(AND(ABS(C737:G737-B737:F737)&gt;0),AND(ABS(C737:G737-B737:F737)&lt;4)),IF(NOT(F737=""),AND(AND(ABS(C737:F737-B737:E737)&gt;0),AND(ABS(C737:F737-B737:E737)&lt;4)),AND(AND(ABS(C737:E737-B737:D737)&gt;0),AND(ABS(C737:E737-B737:D737)&lt;4)))))</f>
        <v>1</v>
      </c>
      <c r="M737" s="1" t="b">
        <f t="shared" si="1"/>
        <v>1</v>
      </c>
    </row>
    <row r="738" ht="15.75" customHeight="1">
      <c r="A738" s="1" t="s">
        <v>747</v>
      </c>
      <c r="B738" s="1">
        <f>IFERROR(__xludf.DUMMYFUNCTION("SPLIT(A738,"" "")"),9.0)</f>
        <v>9</v>
      </c>
      <c r="C738" s="1">
        <f>IFERROR(__xludf.DUMMYFUNCTION("""COMPUTED_VALUE"""),11.0)</f>
        <v>11</v>
      </c>
      <c r="D738" s="1">
        <f>IFERROR(__xludf.DUMMYFUNCTION("""COMPUTED_VALUE"""),14.0)</f>
        <v>14</v>
      </c>
      <c r="E738" s="1">
        <f>IFERROR(__xludf.DUMMYFUNCTION("""COMPUTED_VALUE"""),16.0)</f>
        <v>16</v>
      </c>
      <c r="F738" s="1">
        <f>IFERROR(__xludf.DUMMYFUNCTION("""COMPUTED_VALUE"""),18.0)</f>
        <v>18</v>
      </c>
      <c r="G738" s="2">
        <f>IFERROR(__xludf.DUMMYFUNCTION("""COMPUTED_VALUE"""),20.0)</f>
        <v>20</v>
      </c>
      <c r="J738" s="1" t="b">
        <f t="array" ref="J738">IF(NOT(H738=""),AND(C738:H738&gt;B738:G738),IF(NOT(G738=""),AND(C738:G738&gt;B738:F738),IF(NOT(F738=""),AND(C738:F738&gt;B738:E738),AND(C738:E738&gt;B738:D738))))</f>
        <v>1</v>
      </c>
      <c r="K738" s="1" t="b">
        <f t="array" ref="K738">IF(NOT(H738=""),AND(C738:H738&lt;B738:G738),IF(NOT(G738=""),AND(C738:G738&lt;B738:F738),IF(NOT(F738=""),AND(C738:F738&lt;B738:E738),AND(C738:E738&lt;B738:D738))))</f>
        <v>0</v>
      </c>
      <c r="L738" s="1" t="b">
        <f t="array" ref="L738">IF(NOT(H738=""),AND(AND(ABS(C738:H738-B738:G738)&gt;0),AND(ABS(C738:H738-B738:G738)&lt;4)),IF(NOT(G738=""),AND(AND(ABS(C738:G738-B738:F738)&gt;0),AND(ABS(C738:G738-B738:F738)&lt;4)),IF(NOT(F738=""),AND(AND(ABS(C738:F738-B738:E738)&gt;0),AND(ABS(C738:F738-B738:E738)&lt;4)),AND(AND(ABS(C738:E738-B738:D738)&gt;0),AND(ABS(C738:E738-B738:D738)&lt;4)))))</f>
        <v>1</v>
      </c>
      <c r="M738" s="1" t="b">
        <f t="shared" si="1"/>
        <v>1</v>
      </c>
    </row>
    <row r="739" ht="15.75" customHeight="1">
      <c r="A739" s="1" t="s">
        <v>748</v>
      </c>
      <c r="B739" s="1">
        <f>IFERROR(__xludf.DUMMYFUNCTION("SPLIT(A739,"" "")"),38.0)</f>
        <v>38</v>
      </c>
      <c r="C739" s="1">
        <f>IFERROR(__xludf.DUMMYFUNCTION("""COMPUTED_VALUE"""),40.0)</f>
        <v>40</v>
      </c>
      <c r="D739" s="1">
        <f>IFERROR(__xludf.DUMMYFUNCTION("""COMPUTED_VALUE"""),42.0)</f>
        <v>42</v>
      </c>
      <c r="E739" s="1">
        <f>IFERROR(__xludf.DUMMYFUNCTION("""COMPUTED_VALUE"""),45.0)</f>
        <v>45</v>
      </c>
      <c r="F739" s="1">
        <f>IFERROR(__xludf.DUMMYFUNCTION("""COMPUTED_VALUE"""),46.0)</f>
        <v>46</v>
      </c>
      <c r="G739" s="1">
        <f>IFERROR(__xludf.DUMMYFUNCTION("""COMPUTED_VALUE"""),48.0)</f>
        <v>48</v>
      </c>
      <c r="H739" s="2">
        <f>IFERROR(__xludf.DUMMYFUNCTION("""COMPUTED_VALUE"""),49.0)</f>
        <v>49</v>
      </c>
      <c r="J739" s="1" t="b">
        <f t="array" ref="J739">IF(NOT(H739=""),AND(C739:H739&gt;B739:G739),IF(NOT(G739=""),AND(C739:G739&gt;B739:F739),IF(NOT(F739=""),AND(C739:F739&gt;B739:E739),AND(C739:E739&gt;B739:D739))))</f>
        <v>1</v>
      </c>
      <c r="K739" s="1" t="b">
        <f t="array" ref="K739">IF(NOT(H739=""),AND(C739:H739&lt;B739:G739),IF(NOT(G739=""),AND(C739:G739&lt;B739:F739),IF(NOT(F739=""),AND(C739:F739&lt;B739:E739),AND(C739:E739&lt;B739:D739))))</f>
        <v>0</v>
      </c>
      <c r="L739" s="1" t="b">
        <f t="array" ref="L739">IF(NOT(H739=""),AND(AND(ABS(C739:H739-B739:G739)&gt;0),AND(ABS(C739:H739-B739:G739)&lt;4)),IF(NOT(G739=""),AND(AND(ABS(C739:G739-B739:F739)&gt;0),AND(ABS(C739:G739-B739:F739)&lt;4)),IF(NOT(F739=""),AND(AND(ABS(C739:F739-B739:E739)&gt;0),AND(ABS(C739:F739-B739:E739)&lt;4)),AND(AND(ABS(C739:E739-B739:D739)&gt;0),AND(ABS(C739:E739-B739:D739)&lt;4)))))</f>
        <v>1</v>
      </c>
      <c r="M739" s="1" t="b">
        <f t="shared" si="1"/>
        <v>1</v>
      </c>
    </row>
    <row r="740" ht="15.75" customHeight="1">
      <c r="A740" s="1" t="s">
        <v>749</v>
      </c>
      <c r="B740" s="1">
        <f>IFERROR(__xludf.DUMMYFUNCTION("SPLIT(A740,"" "")"),28.0)</f>
        <v>28</v>
      </c>
      <c r="C740" s="1">
        <f>IFERROR(__xludf.DUMMYFUNCTION("""COMPUTED_VALUE"""),27.0)</f>
        <v>27</v>
      </c>
      <c r="D740" s="1">
        <f>IFERROR(__xludf.DUMMYFUNCTION("""COMPUTED_VALUE"""),26.0)</f>
        <v>26</v>
      </c>
      <c r="E740" s="1">
        <f>IFERROR(__xludf.DUMMYFUNCTION("""COMPUTED_VALUE"""),25.0)</f>
        <v>25</v>
      </c>
      <c r="F740" s="1">
        <f>IFERROR(__xludf.DUMMYFUNCTION("""COMPUTED_VALUE"""),22.0)</f>
        <v>22</v>
      </c>
      <c r="G740" s="1">
        <f>IFERROR(__xludf.DUMMYFUNCTION("""COMPUTED_VALUE"""),19.0)</f>
        <v>19</v>
      </c>
      <c r="H740" s="2">
        <f>IFERROR(__xludf.DUMMYFUNCTION("""COMPUTED_VALUE"""),16.0)</f>
        <v>16</v>
      </c>
      <c r="J740" s="1" t="b">
        <f t="array" ref="J740">IF(NOT(H740=""),AND(C740:H740&gt;B740:G740),IF(NOT(G740=""),AND(C740:G740&gt;B740:F740),IF(NOT(F740=""),AND(C740:F740&gt;B740:E740),AND(C740:E740&gt;B740:D740))))</f>
        <v>0</v>
      </c>
      <c r="K740" s="1" t="b">
        <f t="array" ref="K740">IF(NOT(H740=""),AND(C740:H740&lt;B740:G740),IF(NOT(G740=""),AND(C740:G740&lt;B740:F740),IF(NOT(F740=""),AND(C740:F740&lt;B740:E740),AND(C740:E740&lt;B740:D740))))</f>
        <v>1</v>
      </c>
      <c r="L740" s="1" t="b">
        <f t="array" ref="L740">IF(NOT(H740=""),AND(AND(ABS(C740:H740-B740:G740)&gt;0),AND(ABS(C740:H740-B740:G740)&lt;4)),IF(NOT(G740=""),AND(AND(ABS(C740:G740-B740:F740)&gt;0),AND(ABS(C740:G740-B740:F740)&lt;4)),IF(NOT(F740=""),AND(AND(ABS(C740:F740-B740:E740)&gt;0),AND(ABS(C740:F740-B740:E740)&lt;4)),AND(AND(ABS(C740:E740-B740:D740)&gt;0),AND(ABS(C740:E740-B740:D740)&lt;4)))))</f>
        <v>1</v>
      </c>
      <c r="M740" s="1" t="b">
        <f t="shared" si="1"/>
        <v>1</v>
      </c>
    </row>
    <row r="741" ht="15.75" customHeight="1">
      <c r="A741" s="1" t="s">
        <v>750</v>
      </c>
      <c r="B741" s="1">
        <f>IFERROR(__xludf.DUMMYFUNCTION("SPLIT(A741,"" "")"),79.0)</f>
        <v>79</v>
      </c>
      <c r="C741" s="1">
        <f>IFERROR(__xludf.DUMMYFUNCTION("""COMPUTED_VALUE"""),76.0)</f>
        <v>76</v>
      </c>
      <c r="D741" s="1">
        <f>IFERROR(__xludf.DUMMYFUNCTION("""COMPUTED_VALUE"""),75.0)</f>
        <v>75</v>
      </c>
      <c r="E741" s="1">
        <f>IFERROR(__xludf.DUMMYFUNCTION("""COMPUTED_VALUE"""),74.0)</f>
        <v>74</v>
      </c>
      <c r="F741" s="1">
        <f>IFERROR(__xludf.DUMMYFUNCTION("""COMPUTED_VALUE"""),71.0)</f>
        <v>71</v>
      </c>
      <c r="G741" s="1">
        <f>IFERROR(__xludf.DUMMYFUNCTION("""COMPUTED_VALUE"""),70.0)</f>
        <v>70</v>
      </c>
      <c r="H741" s="2">
        <f>IFERROR(__xludf.DUMMYFUNCTION("""COMPUTED_VALUE"""),67.0)</f>
        <v>67</v>
      </c>
      <c r="J741" s="1" t="b">
        <f t="array" ref="J741">IF(NOT(H741=""),AND(C741:H741&gt;B741:G741),IF(NOT(G741=""),AND(C741:G741&gt;B741:F741),IF(NOT(F741=""),AND(C741:F741&gt;B741:E741),AND(C741:E741&gt;B741:D741))))</f>
        <v>0</v>
      </c>
      <c r="K741" s="1" t="b">
        <f t="array" ref="K741">IF(NOT(H741=""),AND(C741:H741&lt;B741:G741),IF(NOT(G741=""),AND(C741:G741&lt;B741:F741),IF(NOT(F741=""),AND(C741:F741&lt;B741:E741),AND(C741:E741&lt;B741:D741))))</f>
        <v>1</v>
      </c>
      <c r="L741" s="1" t="b">
        <f t="array" ref="L741">IF(NOT(H741=""),AND(AND(ABS(C741:H741-B741:G741)&gt;0),AND(ABS(C741:H741-B741:G741)&lt;4)),IF(NOT(G741=""),AND(AND(ABS(C741:G741-B741:F741)&gt;0),AND(ABS(C741:G741-B741:F741)&lt;4)),IF(NOT(F741=""),AND(AND(ABS(C741:F741-B741:E741)&gt;0),AND(ABS(C741:F741-B741:E741)&lt;4)),AND(AND(ABS(C741:E741-B741:D741)&gt;0),AND(ABS(C741:E741-B741:D741)&lt;4)))))</f>
        <v>1</v>
      </c>
      <c r="M741" s="1" t="b">
        <f t="shared" si="1"/>
        <v>1</v>
      </c>
    </row>
    <row r="742" ht="15.75" customHeight="1">
      <c r="A742" s="1" t="s">
        <v>751</v>
      </c>
      <c r="B742" s="1">
        <f>IFERROR(__xludf.DUMMYFUNCTION("SPLIT(A742,"" "")"),81.0)</f>
        <v>81</v>
      </c>
      <c r="C742" s="1">
        <f>IFERROR(__xludf.DUMMYFUNCTION("""COMPUTED_VALUE"""),78.0)</f>
        <v>78</v>
      </c>
      <c r="D742" s="1">
        <f>IFERROR(__xludf.DUMMYFUNCTION("""COMPUTED_VALUE"""),75.0)</f>
        <v>75</v>
      </c>
      <c r="E742" s="1">
        <f>IFERROR(__xludf.DUMMYFUNCTION("""COMPUTED_VALUE"""),73.0)</f>
        <v>73</v>
      </c>
      <c r="F742" s="2">
        <f>IFERROR(__xludf.DUMMYFUNCTION("""COMPUTED_VALUE"""),72.0)</f>
        <v>72</v>
      </c>
      <c r="J742" s="1" t="b">
        <f t="array" ref="J742">IF(NOT(H742=""),AND(C742:H742&gt;B742:G742),IF(NOT(G742=""),AND(C742:G742&gt;B742:F742),IF(NOT(F742=""),AND(C742:F742&gt;B742:E742),AND(C742:E742&gt;B742:D742))))</f>
        <v>0</v>
      </c>
      <c r="K742" s="1" t="b">
        <f t="array" ref="K742">IF(NOT(H742=""),AND(C742:H742&lt;B742:G742),IF(NOT(G742=""),AND(C742:G742&lt;B742:F742),IF(NOT(F742=""),AND(C742:F742&lt;B742:E742),AND(C742:E742&lt;B742:D742))))</f>
        <v>1</v>
      </c>
      <c r="L742" s="1" t="b">
        <f t="array" ref="L742">IF(NOT(H742=""),AND(AND(ABS(C742:H742-B742:G742)&gt;0),AND(ABS(C742:H742-B742:G742)&lt;4)),IF(NOT(G742=""),AND(AND(ABS(C742:G742-B742:F742)&gt;0),AND(ABS(C742:G742-B742:F742)&lt;4)),IF(NOT(F742=""),AND(AND(ABS(C742:F742-B742:E742)&gt;0),AND(ABS(C742:F742-B742:E742)&lt;4)),AND(AND(ABS(C742:E742-B742:D742)&gt;0),AND(ABS(C742:E742-B742:D742)&lt;4)))))</f>
        <v>1</v>
      </c>
      <c r="M742" s="1" t="b">
        <f t="shared" si="1"/>
        <v>1</v>
      </c>
    </row>
    <row r="743" ht="15.75" customHeight="1">
      <c r="A743" s="1" t="s">
        <v>752</v>
      </c>
      <c r="B743" s="1">
        <f>IFERROR(__xludf.DUMMYFUNCTION("SPLIT(A743,"" "")"),76.0)</f>
        <v>76</v>
      </c>
      <c r="C743" s="1">
        <f>IFERROR(__xludf.DUMMYFUNCTION("""COMPUTED_VALUE"""),79.0)</f>
        <v>79</v>
      </c>
      <c r="D743" s="1">
        <f>IFERROR(__xludf.DUMMYFUNCTION("""COMPUTED_VALUE"""),82.0)</f>
        <v>82</v>
      </c>
      <c r="E743" s="1">
        <f>IFERROR(__xludf.DUMMYFUNCTION("""COMPUTED_VALUE"""),85.0)</f>
        <v>85</v>
      </c>
      <c r="F743" s="1">
        <f>IFERROR(__xludf.DUMMYFUNCTION("""COMPUTED_VALUE"""),86.0)</f>
        <v>86</v>
      </c>
      <c r="G743" s="1">
        <f>IFERROR(__xludf.DUMMYFUNCTION("""COMPUTED_VALUE"""),88.0)</f>
        <v>88</v>
      </c>
      <c r="H743" s="1">
        <f>IFERROR(__xludf.DUMMYFUNCTION("""COMPUTED_VALUE"""),91.0)</f>
        <v>91</v>
      </c>
      <c r="I743" s="1">
        <f>IFERROR(__xludf.DUMMYFUNCTION("""COMPUTED_VALUE"""),93.0)</f>
        <v>93</v>
      </c>
      <c r="J743" s="1" t="b">
        <f t="array" ref="J743">IF(NOT(H743=""),AND(C743:H743&gt;B743:G743),IF(NOT(G743=""),AND(C743:G743&gt;B743:F743),IF(NOT(F743=""),AND(C743:F743&gt;B743:E743),AND(C743:E743&gt;B743:D743))))</f>
        <v>1</v>
      </c>
      <c r="K743" s="1" t="b">
        <f t="array" ref="K743">IF(NOT(H743=""),AND(C743:H743&lt;B743:G743),IF(NOT(G743=""),AND(C743:G743&lt;B743:F743),IF(NOT(F743=""),AND(C743:F743&lt;B743:E743),AND(C743:E743&lt;B743:D743))))</f>
        <v>0</v>
      </c>
      <c r="L743" s="1" t="b">
        <f t="array" ref="L743">IF(NOT(H743=""),AND(AND(ABS(C743:H743-B743:G743)&gt;0),AND(ABS(C743:H743-B743:G743)&lt;4)),IF(NOT(G743=""),AND(AND(ABS(C743:G743-B743:F743)&gt;0),AND(ABS(C743:G743-B743:F743)&lt;4)),IF(NOT(F743=""),AND(AND(ABS(C743:F743-B743:E743)&gt;0),AND(ABS(C743:F743-B743:E743)&lt;4)),AND(AND(ABS(C743:E743-B743:D743)&gt;0),AND(ABS(C743:E743-B743:D743)&lt;4)))))</f>
        <v>1</v>
      </c>
      <c r="M743" s="1" t="b">
        <f t="shared" si="1"/>
        <v>1</v>
      </c>
    </row>
    <row r="744" ht="15.75" customHeight="1">
      <c r="A744" s="1" t="s">
        <v>753</v>
      </c>
      <c r="B744" s="1">
        <f>IFERROR(__xludf.DUMMYFUNCTION("SPLIT(A744,"" "")"),26.0)</f>
        <v>26</v>
      </c>
      <c r="C744" s="1">
        <f>IFERROR(__xludf.DUMMYFUNCTION("""COMPUTED_VALUE"""),23.0)</f>
        <v>23</v>
      </c>
      <c r="D744" s="1">
        <f>IFERROR(__xludf.DUMMYFUNCTION("""COMPUTED_VALUE"""),22.0)</f>
        <v>22</v>
      </c>
      <c r="E744" s="1">
        <f>IFERROR(__xludf.DUMMYFUNCTION("""COMPUTED_VALUE"""),19.0)</f>
        <v>19</v>
      </c>
      <c r="F744" s="1">
        <f>IFERROR(__xludf.DUMMYFUNCTION("""COMPUTED_VALUE"""),17.0)</f>
        <v>17</v>
      </c>
      <c r="G744" s="1">
        <f>IFERROR(__xludf.DUMMYFUNCTION("""COMPUTED_VALUE"""),14.0)</f>
        <v>14</v>
      </c>
      <c r="H744" s="2">
        <f>IFERROR(__xludf.DUMMYFUNCTION("""COMPUTED_VALUE"""),12.0)</f>
        <v>12</v>
      </c>
      <c r="J744" s="1" t="b">
        <f t="array" ref="J744">IF(NOT(H744=""),AND(C744:H744&gt;B744:G744),IF(NOT(G744=""),AND(C744:G744&gt;B744:F744),IF(NOT(F744=""),AND(C744:F744&gt;B744:E744),AND(C744:E744&gt;B744:D744))))</f>
        <v>0</v>
      </c>
      <c r="K744" s="1" t="b">
        <f t="array" ref="K744">IF(NOT(H744=""),AND(C744:H744&lt;B744:G744),IF(NOT(G744=""),AND(C744:G744&lt;B744:F744),IF(NOT(F744=""),AND(C744:F744&lt;B744:E744),AND(C744:E744&lt;B744:D744))))</f>
        <v>1</v>
      </c>
      <c r="L744" s="1" t="b">
        <f t="array" ref="L744">IF(NOT(H744=""),AND(AND(ABS(C744:H744-B744:G744)&gt;0),AND(ABS(C744:H744-B744:G744)&lt;4)),IF(NOT(G744=""),AND(AND(ABS(C744:G744-B744:F744)&gt;0),AND(ABS(C744:G744-B744:F744)&lt;4)),IF(NOT(F744=""),AND(AND(ABS(C744:F744-B744:E744)&gt;0),AND(ABS(C744:F744-B744:E744)&lt;4)),AND(AND(ABS(C744:E744-B744:D744)&gt;0),AND(ABS(C744:E744-B744:D744)&lt;4)))))</f>
        <v>1</v>
      </c>
      <c r="M744" s="1" t="b">
        <f t="shared" si="1"/>
        <v>1</v>
      </c>
    </row>
    <row r="745" ht="15.75" customHeight="1">
      <c r="A745" s="1" t="s">
        <v>754</v>
      </c>
      <c r="B745" s="1">
        <f>IFERROR(__xludf.DUMMYFUNCTION("SPLIT(A745,"" "")"),52.0)</f>
        <v>52</v>
      </c>
      <c r="C745" s="1">
        <f>IFERROR(__xludf.DUMMYFUNCTION("""COMPUTED_VALUE"""),50.0)</f>
        <v>50</v>
      </c>
      <c r="D745" s="1">
        <f>IFERROR(__xludf.DUMMYFUNCTION("""COMPUTED_VALUE"""),48.0)</f>
        <v>48</v>
      </c>
      <c r="E745" s="1">
        <f>IFERROR(__xludf.DUMMYFUNCTION("""COMPUTED_VALUE"""),45.0)</f>
        <v>45</v>
      </c>
      <c r="F745" s="1">
        <f>IFERROR(__xludf.DUMMYFUNCTION("""COMPUTED_VALUE"""),44.0)</f>
        <v>44</v>
      </c>
      <c r="G745" s="2">
        <f>IFERROR(__xludf.DUMMYFUNCTION("""COMPUTED_VALUE"""),41.0)</f>
        <v>41</v>
      </c>
      <c r="J745" s="1" t="b">
        <f t="array" ref="J745">IF(NOT(H745=""),AND(C745:H745&gt;B745:G745),IF(NOT(G745=""),AND(C745:G745&gt;B745:F745),IF(NOT(F745=""),AND(C745:F745&gt;B745:E745),AND(C745:E745&gt;B745:D745))))</f>
        <v>0</v>
      </c>
      <c r="K745" s="1" t="b">
        <f t="array" ref="K745">IF(NOT(H745=""),AND(C745:H745&lt;B745:G745),IF(NOT(G745=""),AND(C745:G745&lt;B745:F745),IF(NOT(F745=""),AND(C745:F745&lt;B745:E745),AND(C745:E745&lt;B745:D745))))</f>
        <v>1</v>
      </c>
      <c r="L745" s="1" t="b">
        <f t="array" ref="L745">IF(NOT(H745=""),AND(AND(ABS(C745:H745-B745:G745)&gt;0),AND(ABS(C745:H745-B745:G745)&lt;4)),IF(NOT(G745=""),AND(AND(ABS(C745:G745-B745:F745)&gt;0),AND(ABS(C745:G745-B745:F745)&lt;4)),IF(NOT(F745=""),AND(AND(ABS(C745:F745-B745:E745)&gt;0),AND(ABS(C745:F745-B745:E745)&lt;4)),AND(AND(ABS(C745:E745-B745:D745)&gt;0),AND(ABS(C745:E745-B745:D745)&lt;4)))))</f>
        <v>1</v>
      </c>
      <c r="M745" s="1" t="b">
        <f t="shared" si="1"/>
        <v>1</v>
      </c>
    </row>
    <row r="746" ht="15.75" customHeight="1">
      <c r="A746" s="1" t="s">
        <v>755</v>
      </c>
      <c r="B746" s="1">
        <f>IFERROR(__xludf.DUMMYFUNCTION("SPLIT(A746,"" "")"),71.0)</f>
        <v>71</v>
      </c>
      <c r="C746" s="1">
        <f>IFERROR(__xludf.DUMMYFUNCTION("""COMPUTED_VALUE"""),70.0)</f>
        <v>70</v>
      </c>
      <c r="D746" s="1">
        <f>IFERROR(__xludf.DUMMYFUNCTION("""COMPUTED_VALUE"""),67.0)</f>
        <v>67</v>
      </c>
      <c r="E746" s="1">
        <f>IFERROR(__xludf.DUMMYFUNCTION("""COMPUTED_VALUE"""),64.0)</f>
        <v>64</v>
      </c>
      <c r="F746" s="1">
        <f>IFERROR(__xludf.DUMMYFUNCTION("""COMPUTED_VALUE"""),61.0)</f>
        <v>61</v>
      </c>
      <c r="G746" s="1">
        <f>IFERROR(__xludf.DUMMYFUNCTION("""COMPUTED_VALUE"""),60.0)</f>
        <v>60</v>
      </c>
      <c r="H746" s="1">
        <f>IFERROR(__xludf.DUMMYFUNCTION("""COMPUTED_VALUE"""),57.0)</f>
        <v>57</v>
      </c>
      <c r="I746" s="1">
        <f>IFERROR(__xludf.DUMMYFUNCTION("""COMPUTED_VALUE"""),55.0)</f>
        <v>55</v>
      </c>
      <c r="J746" s="1" t="b">
        <f t="array" ref="J746">IF(NOT(H746=""),AND(C746:H746&gt;B746:G746),IF(NOT(G746=""),AND(C746:G746&gt;B746:F746),IF(NOT(F746=""),AND(C746:F746&gt;B746:E746),AND(C746:E746&gt;B746:D746))))</f>
        <v>0</v>
      </c>
      <c r="K746" s="1" t="b">
        <f t="array" ref="K746">IF(NOT(H746=""),AND(C746:H746&lt;B746:G746),IF(NOT(G746=""),AND(C746:G746&lt;B746:F746),IF(NOT(F746=""),AND(C746:F746&lt;B746:E746),AND(C746:E746&lt;B746:D746))))</f>
        <v>1</v>
      </c>
      <c r="L746" s="1" t="b">
        <f t="array" ref="L746">IF(NOT(H746=""),AND(AND(ABS(C746:H746-B746:G746)&gt;0),AND(ABS(C746:H746-B746:G746)&lt;4)),IF(NOT(G746=""),AND(AND(ABS(C746:G746-B746:F746)&gt;0),AND(ABS(C746:G746-B746:F746)&lt;4)),IF(NOT(F746=""),AND(AND(ABS(C746:F746-B746:E746)&gt;0),AND(ABS(C746:F746-B746:E746)&lt;4)),AND(AND(ABS(C746:E746-B746:D746)&gt;0),AND(ABS(C746:E746-B746:D746)&lt;4)))))</f>
        <v>1</v>
      </c>
      <c r="M746" s="1" t="b">
        <f t="shared" si="1"/>
        <v>1</v>
      </c>
    </row>
    <row r="747" ht="15.75" customHeight="1">
      <c r="A747" s="1" t="s">
        <v>756</v>
      </c>
      <c r="B747" s="1">
        <f>IFERROR(__xludf.DUMMYFUNCTION("SPLIT(A747,"" "")"),22.0)</f>
        <v>22</v>
      </c>
      <c r="C747" s="1">
        <f>IFERROR(__xludf.DUMMYFUNCTION("""COMPUTED_VALUE"""),24.0)</f>
        <v>24</v>
      </c>
      <c r="D747" s="1">
        <f>IFERROR(__xludf.DUMMYFUNCTION("""COMPUTED_VALUE"""),26.0)</f>
        <v>26</v>
      </c>
      <c r="E747" s="1">
        <f>IFERROR(__xludf.DUMMYFUNCTION("""COMPUTED_VALUE"""),29.0)</f>
        <v>29</v>
      </c>
      <c r="F747" s="1">
        <f>IFERROR(__xludf.DUMMYFUNCTION("""COMPUTED_VALUE"""),30.0)</f>
        <v>30</v>
      </c>
      <c r="G747" s="1">
        <f>IFERROR(__xludf.DUMMYFUNCTION("""COMPUTED_VALUE"""),33.0)</f>
        <v>33</v>
      </c>
      <c r="H747" s="1">
        <f>IFERROR(__xludf.DUMMYFUNCTION("""COMPUTED_VALUE"""),35.0)</f>
        <v>35</v>
      </c>
      <c r="I747" s="1">
        <f>IFERROR(__xludf.DUMMYFUNCTION("""COMPUTED_VALUE"""),36.0)</f>
        <v>36</v>
      </c>
      <c r="J747" s="1" t="b">
        <f t="array" ref="J747">IF(NOT(H747=""),AND(C747:H747&gt;B747:G747),IF(NOT(G747=""),AND(C747:G747&gt;B747:F747),IF(NOT(F747=""),AND(C747:F747&gt;B747:E747),AND(C747:E747&gt;B747:D747))))</f>
        <v>1</v>
      </c>
      <c r="K747" s="1" t="b">
        <f t="array" ref="K747">IF(NOT(H747=""),AND(C747:H747&lt;B747:G747),IF(NOT(G747=""),AND(C747:G747&lt;B747:F747),IF(NOT(F747=""),AND(C747:F747&lt;B747:E747),AND(C747:E747&lt;B747:D747))))</f>
        <v>0</v>
      </c>
      <c r="L747" s="1" t="b">
        <f t="array" ref="L747">IF(NOT(H747=""),AND(AND(ABS(C747:H747-B747:G747)&gt;0),AND(ABS(C747:H747-B747:G747)&lt;4)),IF(NOT(G747=""),AND(AND(ABS(C747:G747-B747:F747)&gt;0),AND(ABS(C747:G747-B747:F747)&lt;4)),IF(NOT(F747=""),AND(AND(ABS(C747:F747-B747:E747)&gt;0),AND(ABS(C747:F747-B747:E747)&lt;4)),AND(AND(ABS(C747:E747-B747:D747)&gt;0),AND(ABS(C747:E747-B747:D747)&lt;4)))))</f>
        <v>1</v>
      </c>
      <c r="M747" s="1" t="b">
        <f t="shared" si="1"/>
        <v>1</v>
      </c>
    </row>
    <row r="748" ht="15.75" customHeight="1">
      <c r="A748" s="1" t="s">
        <v>757</v>
      </c>
      <c r="B748" s="1">
        <f>IFERROR(__xludf.DUMMYFUNCTION("SPLIT(A748,"" "")"),3.0)</f>
        <v>3</v>
      </c>
      <c r="C748" s="1">
        <f>IFERROR(__xludf.DUMMYFUNCTION("""COMPUTED_VALUE"""),5.0)</f>
        <v>5</v>
      </c>
      <c r="D748" s="1">
        <f>IFERROR(__xludf.DUMMYFUNCTION("""COMPUTED_VALUE"""),7.0)</f>
        <v>7</v>
      </c>
      <c r="E748" s="1">
        <f>IFERROR(__xludf.DUMMYFUNCTION("""COMPUTED_VALUE"""),10.0)</f>
        <v>10</v>
      </c>
      <c r="F748" s="1">
        <f>IFERROR(__xludf.DUMMYFUNCTION("""COMPUTED_VALUE"""),13.0)</f>
        <v>13</v>
      </c>
      <c r="G748" s="1">
        <f>IFERROR(__xludf.DUMMYFUNCTION("""COMPUTED_VALUE"""),14.0)</f>
        <v>14</v>
      </c>
      <c r="H748" s="2">
        <f>IFERROR(__xludf.DUMMYFUNCTION("""COMPUTED_VALUE"""),15.0)</f>
        <v>15</v>
      </c>
      <c r="J748" s="1" t="b">
        <f t="array" ref="J748">IF(NOT(H748=""),AND(C748:H748&gt;B748:G748),IF(NOT(G748=""),AND(C748:G748&gt;B748:F748),IF(NOT(F748=""),AND(C748:F748&gt;B748:E748),AND(C748:E748&gt;B748:D748))))</f>
        <v>1</v>
      </c>
      <c r="K748" s="1" t="b">
        <f t="array" ref="K748">IF(NOT(H748=""),AND(C748:H748&lt;B748:G748),IF(NOT(G748=""),AND(C748:G748&lt;B748:F748),IF(NOT(F748=""),AND(C748:F748&lt;B748:E748),AND(C748:E748&lt;B748:D748))))</f>
        <v>0</v>
      </c>
      <c r="L748" s="1" t="b">
        <f t="array" ref="L748">IF(NOT(H748=""),AND(AND(ABS(C748:H748-B748:G748)&gt;0),AND(ABS(C748:H748-B748:G748)&lt;4)),IF(NOT(G748=""),AND(AND(ABS(C748:G748-B748:F748)&gt;0),AND(ABS(C748:G748-B748:F748)&lt;4)),IF(NOT(F748=""),AND(AND(ABS(C748:F748-B748:E748)&gt;0),AND(ABS(C748:F748-B748:E748)&lt;4)),AND(AND(ABS(C748:E748-B748:D748)&gt;0),AND(ABS(C748:E748-B748:D748)&lt;4)))))</f>
        <v>1</v>
      </c>
      <c r="M748" s="1" t="b">
        <f t="shared" si="1"/>
        <v>1</v>
      </c>
    </row>
    <row r="749" ht="15.75" customHeight="1">
      <c r="A749" s="1" t="s">
        <v>758</v>
      </c>
      <c r="B749" s="1">
        <f>IFERROR(__xludf.DUMMYFUNCTION("SPLIT(A749,"" "")"),51.0)</f>
        <v>51</v>
      </c>
      <c r="C749" s="1">
        <f>IFERROR(__xludf.DUMMYFUNCTION("""COMPUTED_VALUE"""),49.0)</f>
        <v>49</v>
      </c>
      <c r="D749" s="1">
        <f>IFERROR(__xludf.DUMMYFUNCTION("""COMPUTED_VALUE"""),47.0)</f>
        <v>47</v>
      </c>
      <c r="E749" s="1">
        <f>IFERROR(__xludf.DUMMYFUNCTION("""COMPUTED_VALUE"""),46.0)</f>
        <v>46</v>
      </c>
      <c r="F749" s="1">
        <f>IFERROR(__xludf.DUMMYFUNCTION("""COMPUTED_VALUE"""),43.0)</f>
        <v>43</v>
      </c>
      <c r="G749" s="2">
        <f>IFERROR(__xludf.DUMMYFUNCTION("""COMPUTED_VALUE"""),42.0)</f>
        <v>42</v>
      </c>
      <c r="J749" s="1" t="b">
        <f t="array" ref="J749">IF(NOT(H749=""),AND(C749:H749&gt;B749:G749),IF(NOT(G749=""),AND(C749:G749&gt;B749:F749),IF(NOT(F749=""),AND(C749:F749&gt;B749:E749),AND(C749:E749&gt;B749:D749))))</f>
        <v>0</v>
      </c>
      <c r="K749" s="1" t="b">
        <f t="array" ref="K749">IF(NOT(H749=""),AND(C749:H749&lt;B749:G749),IF(NOT(G749=""),AND(C749:G749&lt;B749:F749),IF(NOT(F749=""),AND(C749:F749&lt;B749:E749),AND(C749:E749&lt;B749:D749))))</f>
        <v>1</v>
      </c>
      <c r="L749" s="1" t="b">
        <f t="array" ref="L749">IF(NOT(H749=""),AND(AND(ABS(C749:H749-B749:G749)&gt;0),AND(ABS(C749:H749-B749:G749)&lt;4)),IF(NOT(G749=""),AND(AND(ABS(C749:G749-B749:F749)&gt;0),AND(ABS(C749:G749-B749:F749)&lt;4)),IF(NOT(F749=""),AND(AND(ABS(C749:F749-B749:E749)&gt;0),AND(ABS(C749:F749-B749:E749)&lt;4)),AND(AND(ABS(C749:E749-B749:D749)&gt;0),AND(ABS(C749:E749-B749:D749)&lt;4)))))</f>
        <v>1</v>
      </c>
      <c r="M749" s="1" t="b">
        <f t="shared" si="1"/>
        <v>1</v>
      </c>
    </row>
    <row r="750" ht="15.75" customHeight="1">
      <c r="A750" s="1" t="s">
        <v>759</v>
      </c>
      <c r="B750" s="1">
        <f>IFERROR(__xludf.DUMMYFUNCTION("SPLIT(A750,"" "")"),18.0)</f>
        <v>18</v>
      </c>
      <c r="C750" s="1">
        <f>IFERROR(__xludf.DUMMYFUNCTION("""COMPUTED_VALUE"""),20.0)</f>
        <v>20</v>
      </c>
      <c r="D750" s="1">
        <f>IFERROR(__xludf.DUMMYFUNCTION("""COMPUTED_VALUE"""),21.0)</f>
        <v>21</v>
      </c>
      <c r="E750" s="1">
        <f>IFERROR(__xludf.DUMMYFUNCTION("""COMPUTED_VALUE"""),24.0)</f>
        <v>24</v>
      </c>
      <c r="F750" s="2">
        <f>IFERROR(__xludf.DUMMYFUNCTION("""COMPUTED_VALUE"""),27.0)</f>
        <v>27</v>
      </c>
      <c r="J750" s="1" t="b">
        <f t="array" ref="J750">IF(NOT(H750=""),AND(C750:H750&gt;B750:G750),IF(NOT(G750=""),AND(C750:G750&gt;B750:F750),IF(NOT(F750=""),AND(C750:F750&gt;B750:E750),AND(C750:E750&gt;B750:D750))))</f>
        <v>1</v>
      </c>
      <c r="K750" s="1" t="b">
        <f t="array" ref="K750">IF(NOT(H750=""),AND(C750:H750&lt;B750:G750),IF(NOT(G750=""),AND(C750:G750&lt;B750:F750),IF(NOT(F750=""),AND(C750:F750&lt;B750:E750),AND(C750:E750&lt;B750:D750))))</f>
        <v>0</v>
      </c>
      <c r="L750" s="1" t="b">
        <f t="array" ref="L750">IF(NOT(H750=""),AND(AND(ABS(C750:H750-B750:G750)&gt;0),AND(ABS(C750:H750-B750:G750)&lt;4)),IF(NOT(G750=""),AND(AND(ABS(C750:G750-B750:F750)&gt;0),AND(ABS(C750:G750-B750:F750)&lt;4)),IF(NOT(F750=""),AND(AND(ABS(C750:F750-B750:E750)&gt;0),AND(ABS(C750:F750-B750:E750)&lt;4)),AND(AND(ABS(C750:E750-B750:D750)&gt;0),AND(ABS(C750:E750-B750:D750)&lt;4)))))</f>
        <v>1</v>
      </c>
      <c r="M750" s="1" t="b">
        <f t="shared" si="1"/>
        <v>1</v>
      </c>
    </row>
    <row r="751" ht="15.75" customHeight="1">
      <c r="A751" s="1" t="s">
        <v>760</v>
      </c>
      <c r="B751" s="1">
        <f>IFERROR(__xludf.DUMMYFUNCTION("SPLIT(A751,"" "")"),36.0)</f>
        <v>36</v>
      </c>
      <c r="C751" s="1">
        <f>IFERROR(__xludf.DUMMYFUNCTION("""COMPUTED_VALUE"""),37.0)</f>
        <v>37</v>
      </c>
      <c r="D751" s="1">
        <f>IFERROR(__xludf.DUMMYFUNCTION("""COMPUTED_VALUE"""),40.0)</f>
        <v>40</v>
      </c>
      <c r="E751" s="1">
        <f>IFERROR(__xludf.DUMMYFUNCTION("""COMPUTED_VALUE"""),43.0)</f>
        <v>43</v>
      </c>
      <c r="F751" s="2">
        <f>IFERROR(__xludf.DUMMYFUNCTION("""COMPUTED_VALUE"""),45.0)</f>
        <v>45</v>
      </c>
      <c r="J751" s="1" t="b">
        <f t="array" ref="J751">IF(NOT(H751=""),AND(C751:H751&gt;B751:G751),IF(NOT(G751=""),AND(C751:G751&gt;B751:F751),IF(NOT(F751=""),AND(C751:F751&gt;B751:E751),AND(C751:E751&gt;B751:D751))))</f>
        <v>1</v>
      </c>
      <c r="K751" s="1" t="b">
        <f t="array" ref="K751">IF(NOT(H751=""),AND(C751:H751&lt;B751:G751),IF(NOT(G751=""),AND(C751:G751&lt;B751:F751),IF(NOT(F751=""),AND(C751:F751&lt;B751:E751),AND(C751:E751&lt;B751:D751))))</f>
        <v>0</v>
      </c>
      <c r="L751" s="1" t="b">
        <f t="array" ref="L751">IF(NOT(H751=""),AND(AND(ABS(C751:H751-B751:G751)&gt;0),AND(ABS(C751:H751-B751:G751)&lt;4)),IF(NOT(G751=""),AND(AND(ABS(C751:G751-B751:F751)&gt;0),AND(ABS(C751:G751-B751:F751)&lt;4)),IF(NOT(F751=""),AND(AND(ABS(C751:F751-B751:E751)&gt;0),AND(ABS(C751:F751-B751:E751)&lt;4)),AND(AND(ABS(C751:E751-B751:D751)&gt;0),AND(ABS(C751:E751-B751:D751)&lt;4)))))</f>
        <v>1</v>
      </c>
      <c r="M751" s="1" t="b">
        <f t="shared" si="1"/>
        <v>1</v>
      </c>
    </row>
    <row r="752" ht="15.75" customHeight="1">
      <c r="A752" s="1" t="s">
        <v>761</v>
      </c>
      <c r="B752" s="1">
        <f>IFERROR(__xludf.DUMMYFUNCTION("SPLIT(A752,"" "")"),93.0)</f>
        <v>93</v>
      </c>
      <c r="C752" s="1">
        <f>IFERROR(__xludf.DUMMYFUNCTION("""COMPUTED_VALUE"""),90.0)</f>
        <v>90</v>
      </c>
      <c r="D752" s="1">
        <f>IFERROR(__xludf.DUMMYFUNCTION("""COMPUTED_VALUE"""),88.0)</f>
        <v>88</v>
      </c>
      <c r="E752" s="1">
        <f>IFERROR(__xludf.DUMMYFUNCTION("""COMPUTED_VALUE"""),86.0)</f>
        <v>86</v>
      </c>
      <c r="F752" s="1">
        <f>IFERROR(__xludf.DUMMYFUNCTION("""COMPUTED_VALUE"""),84.0)</f>
        <v>84</v>
      </c>
      <c r="G752" s="1">
        <f>IFERROR(__xludf.DUMMYFUNCTION("""COMPUTED_VALUE"""),82.0)</f>
        <v>82</v>
      </c>
      <c r="H752" s="2">
        <f>IFERROR(__xludf.DUMMYFUNCTION("""COMPUTED_VALUE"""),80.0)</f>
        <v>80</v>
      </c>
      <c r="J752" s="1" t="b">
        <f t="array" ref="J752">IF(NOT(H752=""),AND(C752:H752&gt;B752:G752),IF(NOT(G752=""),AND(C752:G752&gt;B752:F752),IF(NOT(F752=""),AND(C752:F752&gt;B752:E752),AND(C752:E752&gt;B752:D752))))</f>
        <v>0</v>
      </c>
      <c r="K752" s="1" t="b">
        <f t="array" ref="K752">IF(NOT(H752=""),AND(C752:H752&lt;B752:G752),IF(NOT(G752=""),AND(C752:G752&lt;B752:F752),IF(NOT(F752=""),AND(C752:F752&lt;B752:E752),AND(C752:E752&lt;B752:D752))))</f>
        <v>1</v>
      </c>
      <c r="L752" s="1" t="b">
        <f t="array" ref="L752">IF(NOT(H752=""),AND(AND(ABS(C752:H752-B752:G752)&gt;0),AND(ABS(C752:H752-B752:G752)&lt;4)),IF(NOT(G752=""),AND(AND(ABS(C752:G752-B752:F752)&gt;0),AND(ABS(C752:G752-B752:F752)&lt;4)),IF(NOT(F752=""),AND(AND(ABS(C752:F752-B752:E752)&gt;0),AND(ABS(C752:F752-B752:E752)&lt;4)),AND(AND(ABS(C752:E752-B752:D752)&gt;0),AND(ABS(C752:E752-B752:D752)&lt;4)))))</f>
        <v>1</v>
      </c>
      <c r="M752" s="1" t="b">
        <f t="shared" si="1"/>
        <v>1</v>
      </c>
    </row>
    <row r="753" ht="15.75" customHeight="1">
      <c r="A753" s="1" t="s">
        <v>762</v>
      </c>
      <c r="B753" s="1">
        <f>IFERROR(__xludf.DUMMYFUNCTION("SPLIT(A753,"" "")"),6.0)</f>
        <v>6</v>
      </c>
      <c r="C753" s="1">
        <f>IFERROR(__xludf.DUMMYFUNCTION("""COMPUTED_VALUE"""),7.0)</f>
        <v>7</v>
      </c>
      <c r="D753" s="1">
        <f>IFERROR(__xludf.DUMMYFUNCTION("""COMPUTED_VALUE"""),10.0)</f>
        <v>10</v>
      </c>
      <c r="E753" s="1">
        <f>IFERROR(__xludf.DUMMYFUNCTION("""COMPUTED_VALUE"""),13.0)</f>
        <v>13</v>
      </c>
      <c r="F753" s="2">
        <f>IFERROR(__xludf.DUMMYFUNCTION("""COMPUTED_VALUE"""),14.0)</f>
        <v>14</v>
      </c>
      <c r="J753" s="1" t="b">
        <f t="array" ref="J753">IF(NOT(H753=""),AND(C753:H753&gt;B753:G753),IF(NOT(G753=""),AND(C753:G753&gt;B753:F753),IF(NOT(F753=""),AND(C753:F753&gt;B753:E753),AND(C753:E753&gt;B753:D753))))</f>
        <v>1</v>
      </c>
      <c r="K753" s="1" t="b">
        <f t="array" ref="K753">IF(NOT(H753=""),AND(C753:H753&lt;B753:G753),IF(NOT(G753=""),AND(C753:G753&lt;B753:F753),IF(NOT(F753=""),AND(C753:F753&lt;B753:E753),AND(C753:E753&lt;B753:D753))))</f>
        <v>0</v>
      </c>
      <c r="L753" s="1" t="b">
        <f t="array" ref="L753">IF(NOT(H753=""),AND(AND(ABS(C753:H753-B753:G753)&gt;0),AND(ABS(C753:H753-B753:G753)&lt;4)),IF(NOT(G753=""),AND(AND(ABS(C753:G753-B753:F753)&gt;0),AND(ABS(C753:G753-B753:F753)&lt;4)),IF(NOT(F753=""),AND(AND(ABS(C753:F753-B753:E753)&gt;0),AND(ABS(C753:F753-B753:E753)&lt;4)),AND(AND(ABS(C753:E753-B753:D753)&gt;0),AND(ABS(C753:E753-B753:D753)&lt;4)))))</f>
        <v>1</v>
      </c>
      <c r="M753" s="1" t="b">
        <f t="shared" si="1"/>
        <v>1</v>
      </c>
    </row>
    <row r="754" ht="15.75" customHeight="1">
      <c r="A754" s="1" t="s">
        <v>763</v>
      </c>
      <c r="B754" s="1">
        <f>IFERROR(__xludf.DUMMYFUNCTION("SPLIT(A754,"" "")"),90.0)</f>
        <v>90</v>
      </c>
      <c r="C754" s="1">
        <f>IFERROR(__xludf.DUMMYFUNCTION("""COMPUTED_VALUE"""),89.0)</f>
        <v>89</v>
      </c>
      <c r="D754" s="1">
        <f>IFERROR(__xludf.DUMMYFUNCTION("""COMPUTED_VALUE"""),87.0)</f>
        <v>87</v>
      </c>
      <c r="E754" s="1">
        <f>IFERROR(__xludf.DUMMYFUNCTION("""COMPUTED_VALUE"""),85.0)</f>
        <v>85</v>
      </c>
      <c r="F754" s="1">
        <f>IFERROR(__xludf.DUMMYFUNCTION("""COMPUTED_VALUE"""),82.0)</f>
        <v>82</v>
      </c>
      <c r="G754" s="1">
        <f>IFERROR(__xludf.DUMMYFUNCTION("""COMPUTED_VALUE"""),79.0)</f>
        <v>79</v>
      </c>
      <c r="H754" s="1">
        <f>IFERROR(__xludf.DUMMYFUNCTION("""COMPUTED_VALUE"""),77.0)</f>
        <v>77</v>
      </c>
      <c r="I754" s="1">
        <f>IFERROR(__xludf.DUMMYFUNCTION("""COMPUTED_VALUE"""),76.0)</f>
        <v>76</v>
      </c>
      <c r="J754" s="1" t="b">
        <f t="array" ref="J754">IF(NOT(H754=""),AND(C754:H754&gt;B754:G754),IF(NOT(G754=""),AND(C754:G754&gt;B754:F754),IF(NOT(F754=""),AND(C754:F754&gt;B754:E754),AND(C754:E754&gt;B754:D754))))</f>
        <v>0</v>
      </c>
      <c r="K754" s="1" t="b">
        <f t="array" ref="K754">IF(NOT(H754=""),AND(C754:H754&lt;B754:G754),IF(NOT(G754=""),AND(C754:G754&lt;B754:F754),IF(NOT(F754=""),AND(C754:F754&lt;B754:E754),AND(C754:E754&lt;B754:D754))))</f>
        <v>1</v>
      </c>
      <c r="L754" s="1" t="b">
        <f t="array" ref="L754">IF(NOT(H754=""),AND(AND(ABS(C754:H754-B754:G754)&gt;0),AND(ABS(C754:H754-B754:G754)&lt;4)),IF(NOT(G754=""),AND(AND(ABS(C754:G754-B754:F754)&gt;0),AND(ABS(C754:G754-B754:F754)&lt;4)),IF(NOT(F754=""),AND(AND(ABS(C754:F754-B754:E754)&gt;0),AND(ABS(C754:F754-B754:E754)&lt;4)),AND(AND(ABS(C754:E754-B754:D754)&gt;0),AND(ABS(C754:E754-B754:D754)&lt;4)))))</f>
        <v>1</v>
      </c>
      <c r="M754" s="1" t="b">
        <f t="shared" si="1"/>
        <v>1</v>
      </c>
    </row>
    <row r="755" ht="15.75" customHeight="1">
      <c r="A755" s="1" t="s">
        <v>764</v>
      </c>
      <c r="B755" s="1">
        <f>IFERROR(__xludf.DUMMYFUNCTION("SPLIT(A755,"" "")"),84.0)</f>
        <v>84</v>
      </c>
      <c r="C755" s="1">
        <f>IFERROR(__xludf.DUMMYFUNCTION("""COMPUTED_VALUE"""),81.0)</f>
        <v>81</v>
      </c>
      <c r="D755" s="1">
        <f>IFERROR(__xludf.DUMMYFUNCTION("""COMPUTED_VALUE"""),79.0)</f>
        <v>79</v>
      </c>
      <c r="E755" s="1">
        <f>IFERROR(__xludf.DUMMYFUNCTION("""COMPUTED_VALUE"""),76.0)</f>
        <v>76</v>
      </c>
      <c r="F755" s="1">
        <f>IFERROR(__xludf.DUMMYFUNCTION("""COMPUTED_VALUE"""),75.0)</f>
        <v>75</v>
      </c>
      <c r="G755" s="1">
        <f>IFERROR(__xludf.DUMMYFUNCTION("""COMPUTED_VALUE"""),74.0)</f>
        <v>74</v>
      </c>
      <c r="H755" s="1">
        <f>IFERROR(__xludf.DUMMYFUNCTION("""COMPUTED_VALUE"""),73.0)</f>
        <v>73</v>
      </c>
      <c r="I755" s="1">
        <f>IFERROR(__xludf.DUMMYFUNCTION("""COMPUTED_VALUE"""),70.0)</f>
        <v>70</v>
      </c>
      <c r="J755" s="1" t="b">
        <f t="array" ref="J755">IF(NOT(H755=""),AND(C755:H755&gt;B755:G755),IF(NOT(G755=""),AND(C755:G755&gt;B755:F755),IF(NOT(F755=""),AND(C755:F755&gt;B755:E755),AND(C755:E755&gt;B755:D755))))</f>
        <v>0</v>
      </c>
      <c r="K755" s="1" t="b">
        <f t="array" ref="K755">IF(NOT(H755=""),AND(C755:H755&lt;B755:G755),IF(NOT(G755=""),AND(C755:G755&lt;B755:F755),IF(NOT(F755=""),AND(C755:F755&lt;B755:E755),AND(C755:E755&lt;B755:D755))))</f>
        <v>1</v>
      </c>
      <c r="L755" s="1" t="b">
        <f t="array" ref="L755">IF(NOT(H755=""),AND(AND(ABS(C755:H755-B755:G755)&gt;0),AND(ABS(C755:H755-B755:G755)&lt;4)),IF(NOT(G755=""),AND(AND(ABS(C755:G755-B755:F755)&gt;0),AND(ABS(C755:G755-B755:F755)&lt;4)),IF(NOT(F755=""),AND(AND(ABS(C755:F755-B755:E755)&gt;0),AND(ABS(C755:F755-B755:E755)&lt;4)),AND(AND(ABS(C755:E755-B755:D755)&gt;0),AND(ABS(C755:E755-B755:D755)&lt;4)))))</f>
        <v>1</v>
      </c>
      <c r="M755" s="1" t="b">
        <f t="shared" si="1"/>
        <v>1</v>
      </c>
    </row>
    <row r="756" ht="15.75" customHeight="1">
      <c r="A756" s="1" t="s">
        <v>765</v>
      </c>
      <c r="B756" s="1">
        <f>IFERROR(__xludf.DUMMYFUNCTION("SPLIT(A756,"" "")"),2.0)</f>
        <v>2</v>
      </c>
      <c r="C756" s="1">
        <f>IFERROR(__xludf.DUMMYFUNCTION("""COMPUTED_VALUE"""),4.0)</f>
        <v>4</v>
      </c>
      <c r="D756" s="1">
        <f>IFERROR(__xludf.DUMMYFUNCTION("""COMPUTED_VALUE"""),7.0)</f>
        <v>7</v>
      </c>
      <c r="E756" s="1">
        <f>IFERROR(__xludf.DUMMYFUNCTION("""COMPUTED_VALUE"""),10.0)</f>
        <v>10</v>
      </c>
      <c r="F756" s="2">
        <f>IFERROR(__xludf.DUMMYFUNCTION("""COMPUTED_VALUE"""),12.0)</f>
        <v>12</v>
      </c>
      <c r="J756" s="1" t="b">
        <f t="array" ref="J756">IF(NOT(H756=""),AND(C756:H756&gt;B756:G756),IF(NOT(G756=""),AND(C756:G756&gt;B756:F756),IF(NOT(F756=""),AND(C756:F756&gt;B756:E756),AND(C756:E756&gt;B756:D756))))</f>
        <v>1</v>
      </c>
      <c r="K756" s="1" t="b">
        <f t="array" ref="K756">IF(NOT(H756=""),AND(C756:H756&lt;B756:G756),IF(NOT(G756=""),AND(C756:G756&lt;B756:F756),IF(NOT(F756=""),AND(C756:F756&lt;B756:E756),AND(C756:E756&lt;B756:D756))))</f>
        <v>0</v>
      </c>
      <c r="L756" s="1" t="b">
        <f t="array" ref="L756">IF(NOT(H756=""),AND(AND(ABS(C756:H756-B756:G756)&gt;0),AND(ABS(C756:H756-B756:G756)&lt;4)),IF(NOT(G756=""),AND(AND(ABS(C756:G756-B756:F756)&gt;0),AND(ABS(C756:G756-B756:F756)&lt;4)),IF(NOT(F756=""),AND(AND(ABS(C756:F756-B756:E756)&gt;0),AND(ABS(C756:F756-B756:E756)&lt;4)),AND(AND(ABS(C756:E756-B756:D756)&gt;0),AND(ABS(C756:E756-B756:D756)&lt;4)))))</f>
        <v>1</v>
      </c>
      <c r="M756" s="1" t="b">
        <f t="shared" si="1"/>
        <v>1</v>
      </c>
    </row>
    <row r="757" ht="15.75" customHeight="1">
      <c r="A757" s="1" t="s">
        <v>766</v>
      </c>
      <c r="B757" s="1">
        <f>IFERROR(__xludf.DUMMYFUNCTION("SPLIT(A757,"" "")"),83.0)</f>
        <v>83</v>
      </c>
      <c r="C757" s="1">
        <f>IFERROR(__xludf.DUMMYFUNCTION("""COMPUTED_VALUE"""),84.0)</f>
        <v>84</v>
      </c>
      <c r="D757" s="1">
        <f>IFERROR(__xludf.DUMMYFUNCTION("""COMPUTED_VALUE"""),85.0)</f>
        <v>85</v>
      </c>
      <c r="E757" s="1">
        <f>IFERROR(__xludf.DUMMYFUNCTION("""COMPUTED_VALUE"""),86.0)</f>
        <v>86</v>
      </c>
      <c r="F757" s="1">
        <f>IFERROR(__xludf.DUMMYFUNCTION("""COMPUTED_VALUE"""),89.0)</f>
        <v>89</v>
      </c>
      <c r="G757" s="1">
        <f>IFERROR(__xludf.DUMMYFUNCTION("""COMPUTED_VALUE"""),91.0)</f>
        <v>91</v>
      </c>
      <c r="H757" s="2">
        <f>IFERROR(__xludf.DUMMYFUNCTION("""COMPUTED_VALUE"""),92.0)</f>
        <v>92</v>
      </c>
      <c r="J757" s="1" t="b">
        <f t="array" ref="J757">IF(NOT(H757=""),AND(C757:H757&gt;B757:G757),IF(NOT(G757=""),AND(C757:G757&gt;B757:F757),IF(NOT(F757=""),AND(C757:F757&gt;B757:E757),AND(C757:E757&gt;B757:D757))))</f>
        <v>1</v>
      </c>
      <c r="K757" s="1" t="b">
        <f t="array" ref="K757">IF(NOT(H757=""),AND(C757:H757&lt;B757:G757),IF(NOT(G757=""),AND(C757:G757&lt;B757:F757),IF(NOT(F757=""),AND(C757:F757&lt;B757:E757),AND(C757:E757&lt;B757:D757))))</f>
        <v>0</v>
      </c>
      <c r="L757" s="1" t="b">
        <f t="array" ref="L757">IF(NOT(H757=""),AND(AND(ABS(C757:H757-B757:G757)&gt;0),AND(ABS(C757:H757-B757:G757)&lt;4)),IF(NOT(G757=""),AND(AND(ABS(C757:G757-B757:F757)&gt;0),AND(ABS(C757:G757-B757:F757)&lt;4)),IF(NOT(F757=""),AND(AND(ABS(C757:F757-B757:E757)&gt;0),AND(ABS(C757:F757-B757:E757)&lt;4)),AND(AND(ABS(C757:E757-B757:D757)&gt;0),AND(ABS(C757:E757-B757:D757)&lt;4)))))</f>
        <v>1</v>
      </c>
      <c r="M757" s="1" t="b">
        <f t="shared" si="1"/>
        <v>1</v>
      </c>
    </row>
    <row r="758" ht="15.75" customHeight="1">
      <c r="A758" s="1" t="s">
        <v>767</v>
      </c>
      <c r="B758" s="1">
        <f>IFERROR(__xludf.DUMMYFUNCTION("SPLIT(A758,"" "")"),68.0)</f>
        <v>68</v>
      </c>
      <c r="C758" s="1">
        <f>IFERROR(__xludf.DUMMYFUNCTION("""COMPUTED_VALUE"""),70.0)</f>
        <v>70</v>
      </c>
      <c r="D758" s="1">
        <f>IFERROR(__xludf.DUMMYFUNCTION("""COMPUTED_VALUE"""),73.0)</f>
        <v>73</v>
      </c>
      <c r="E758" s="1">
        <f>IFERROR(__xludf.DUMMYFUNCTION("""COMPUTED_VALUE"""),75.0)</f>
        <v>75</v>
      </c>
      <c r="F758" s="1">
        <f>IFERROR(__xludf.DUMMYFUNCTION("""COMPUTED_VALUE"""),76.0)</f>
        <v>76</v>
      </c>
      <c r="G758" s="1">
        <f>IFERROR(__xludf.DUMMYFUNCTION("""COMPUTED_VALUE"""),77.0)</f>
        <v>77</v>
      </c>
      <c r="H758" s="1">
        <f>IFERROR(__xludf.DUMMYFUNCTION("""COMPUTED_VALUE"""),80.0)</f>
        <v>80</v>
      </c>
      <c r="I758" s="1">
        <f>IFERROR(__xludf.DUMMYFUNCTION("""COMPUTED_VALUE"""),83.0)</f>
        <v>83</v>
      </c>
      <c r="J758" s="1" t="b">
        <f t="array" ref="J758">IF(NOT(H758=""),AND(C758:H758&gt;B758:G758),IF(NOT(G758=""),AND(C758:G758&gt;B758:F758),IF(NOT(F758=""),AND(C758:F758&gt;B758:E758),AND(C758:E758&gt;B758:D758))))</f>
        <v>1</v>
      </c>
      <c r="K758" s="1" t="b">
        <f t="array" ref="K758">IF(NOT(H758=""),AND(C758:H758&lt;B758:G758),IF(NOT(G758=""),AND(C758:G758&lt;B758:F758),IF(NOT(F758=""),AND(C758:F758&lt;B758:E758),AND(C758:E758&lt;B758:D758))))</f>
        <v>0</v>
      </c>
      <c r="L758" s="1" t="b">
        <f t="array" ref="L758">IF(NOT(H758=""),AND(AND(ABS(C758:H758-B758:G758)&gt;0),AND(ABS(C758:H758-B758:G758)&lt;4)),IF(NOT(G758=""),AND(AND(ABS(C758:G758-B758:F758)&gt;0),AND(ABS(C758:G758-B758:F758)&lt;4)),IF(NOT(F758=""),AND(AND(ABS(C758:F758-B758:E758)&gt;0),AND(ABS(C758:F758-B758:E758)&lt;4)),AND(AND(ABS(C758:E758-B758:D758)&gt;0),AND(ABS(C758:E758-B758:D758)&lt;4)))))</f>
        <v>1</v>
      </c>
      <c r="M758" s="1" t="b">
        <f t="shared" si="1"/>
        <v>1</v>
      </c>
    </row>
    <row r="759" ht="15.75" customHeight="1">
      <c r="A759" s="1" t="s">
        <v>768</v>
      </c>
      <c r="B759" s="1">
        <f>IFERROR(__xludf.DUMMYFUNCTION("SPLIT(A759,"" "")"),60.0)</f>
        <v>60</v>
      </c>
      <c r="C759" s="1">
        <f>IFERROR(__xludf.DUMMYFUNCTION("""COMPUTED_VALUE"""),57.0)</f>
        <v>57</v>
      </c>
      <c r="D759" s="1">
        <f>IFERROR(__xludf.DUMMYFUNCTION("""COMPUTED_VALUE"""),55.0)</f>
        <v>55</v>
      </c>
      <c r="E759" s="1">
        <f>IFERROR(__xludf.DUMMYFUNCTION("""COMPUTED_VALUE"""),52.0)</f>
        <v>52</v>
      </c>
      <c r="F759" s="1">
        <f>IFERROR(__xludf.DUMMYFUNCTION("""COMPUTED_VALUE"""),49.0)</f>
        <v>49</v>
      </c>
      <c r="G759" s="1">
        <f>IFERROR(__xludf.DUMMYFUNCTION("""COMPUTED_VALUE"""),48.0)</f>
        <v>48</v>
      </c>
      <c r="H759" s="1">
        <f>IFERROR(__xludf.DUMMYFUNCTION("""COMPUTED_VALUE"""),46.0)</f>
        <v>46</v>
      </c>
      <c r="I759" s="1">
        <f>IFERROR(__xludf.DUMMYFUNCTION("""COMPUTED_VALUE"""),45.0)</f>
        <v>45</v>
      </c>
      <c r="J759" s="1" t="b">
        <f t="array" ref="J759">IF(NOT(H759=""),AND(C759:H759&gt;B759:G759),IF(NOT(G759=""),AND(C759:G759&gt;B759:F759),IF(NOT(F759=""),AND(C759:F759&gt;B759:E759),AND(C759:E759&gt;B759:D759))))</f>
        <v>0</v>
      </c>
      <c r="K759" s="1" t="b">
        <f t="array" ref="K759">IF(NOT(H759=""),AND(C759:H759&lt;B759:G759),IF(NOT(G759=""),AND(C759:G759&lt;B759:F759),IF(NOT(F759=""),AND(C759:F759&lt;B759:E759),AND(C759:E759&lt;B759:D759))))</f>
        <v>1</v>
      </c>
      <c r="L759" s="1" t="b">
        <f t="array" ref="L759">IF(NOT(H759=""),AND(AND(ABS(C759:H759-B759:G759)&gt;0),AND(ABS(C759:H759-B759:G759)&lt;4)),IF(NOT(G759=""),AND(AND(ABS(C759:G759-B759:F759)&gt;0),AND(ABS(C759:G759-B759:F759)&lt;4)),IF(NOT(F759=""),AND(AND(ABS(C759:F759-B759:E759)&gt;0),AND(ABS(C759:F759-B759:E759)&lt;4)),AND(AND(ABS(C759:E759-B759:D759)&gt;0),AND(ABS(C759:E759-B759:D759)&lt;4)))))</f>
        <v>1</v>
      </c>
      <c r="M759" s="1" t="b">
        <f t="shared" si="1"/>
        <v>1</v>
      </c>
    </row>
    <row r="760" ht="15.75" customHeight="1">
      <c r="A760" s="1" t="s">
        <v>769</v>
      </c>
      <c r="B760" s="1">
        <f>IFERROR(__xludf.DUMMYFUNCTION("SPLIT(A760,"" "")"),78.0)</f>
        <v>78</v>
      </c>
      <c r="C760" s="1">
        <f>IFERROR(__xludf.DUMMYFUNCTION("""COMPUTED_VALUE"""),76.0)</f>
        <v>76</v>
      </c>
      <c r="D760" s="1">
        <f>IFERROR(__xludf.DUMMYFUNCTION("""COMPUTED_VALUE"""),75.0)</f>
        <v>75</v>
      </c>
      <c r="E760" s="1">
        <f>IFERROR(__xludf.DUMMYFUNCTION("""COMPUTED_VALUE"""),73.0)</f>
        <v>73</v>
      </c>
      <c r="F760" s="2">
        <f>IFERROR(__xludf.DUMMYFUNCTION("""COMPUTED_VALUE"""),70.0)</f>
        <v>70</v>
      </c>
      <c r="J760" s="1" t="b">
        <f t="array" ref="J760">IF(NOT(H760=""),AND(C760:H760&gt;B760:G760),IF(NOT(G760=""),AND(C760:G760&gt;B760:F760),IF(NOT(F760=""),AND(C760:F760&gt;B760:E760),AND(C760:E760&gt;B760:D760))))</f>
        <v>0</v>
      </c>
      <c r="K760" s="1" t="b">
        <f t="array" ref="K760">IF(NOT(H760=""),AND(C760:H760&lt;B760:G760),IF(NOT(G760=""),AND(C760:G760&lt;B760:F760),IF(NOT(F760=""),AND(C760:F760&lt;B760:E760),AND(C760:E760&lt;B760:D760))))</f>
        <v>1</v>
      </c>
      <c r="L760" s="1" t="b">
        <f t="array" ref="L760">IF(NOT(H760=""),AND(AND(ABS(C760:H760-B760:G760)&gt;0),AND(ABS(C760:H760-B760:G760)&lt;4)),IF(NOT(G760=""),AND(AND(ABS(C760:G760-B760:F760)&gt;0),AND(ABS(C760:G760-B760:F760)&lt;4)),IF(NOT(F760=""),AND(AND(ABS(C760:F760-B760:E760)&gt;0),AND(ABS(C760:F760-B760:E760)&lt;4)),AND(AND(ABS(C760:E760-B760:D760)&gt;0),AND(ABS(C760:E760-B760:D760)&lt;4)))))</f>
        <v>1</v>
      </c>
      <c r="M760" s="1" t="b">
        <f t="shared" si="1"/>
        <v>1</v>
      </c>
    </row>
    <row r="761" ht="15.75" customHeight="1">
      <c r="A761" s="1" t="s">
        <v>770</v>
      </c>
      <c r="B761" s="1">
        <f>IFERROR(__xludf.DUMMYFUNCTION("SPLIT(A761,"" "")"),19.0)</f>
        <v>19</v>
      </c>
      <c r="C761" s="1">
        <f>IFERROR(__xludf.DUMMYFUNCTION("""COMPUTED_VALUE"""),21.0)</f>
        <v>21</v>
      </c>
      <c r="D761" s="1">
        <f>IFERROR(__xludf.DUMMYFUNCTION("""COMPUTED_VALUE"""),22.0)</f>
        <v>22</v>
      </c>
      <c r="E761" s="1">
        <f>IFERROR(__xludf.DUMMYFUNCTION("""COMPUTED_VALUE"""),24.0)</f>
        <v>24</v>
      </c>
      <c r="F761" s="1">
        <f>IFERROR(__xludf.DUMMYFUNCTION("""COMPUTED_VALUE"""),25.0)</f>
        <v>25</v>
      </c>
      <c r="G761" s="1">
        <f>IFERROR(__xludf.DUMMYFUNCTION("""COMPUTED_VALUE"""),28.0)</f>
        <v>28</v>
      </c>
      <c r="H761" s="2">
        <f>IFERROR(__xludf.DUMMYFUNCTION("""COMPUTED_VALUE"""),30.0)</f>
        <v>30</v>
      </c>
      <c r="J761" s="1" t="b">
        <f t="array" ref="J761">IF(NOT(H761=""),AND(C761:H761&gt;B761:G761),IF(NOT(G761=""),AND(C761:G761&gt;B761:F761),IF(NOT(F761=""),AND(C761:F761&gt;B761:E761),AND(C761:E761&gt;B761:D761))))</f>
        <v>1</v>
      </c>
      <c r="K761" s="1" t="b">
        <f t="array" ref="K761">IF(NOT(H761=""),AND(C761:H761&lt;B761:G761),IF(NOT(G761=""),AND(C761:G761&lt;B761:F761),IF(NOT(F761=""),AND(C761:F761&lt;B761:E761),AND(C761:E761&lt;B761:D761))))</f>
        <v>0</v>
      </c>
      <c r="L761" s="1" t="b">
        <f t="array" ref="L761">IF(NOT(H761=""),AND(AND(ABS(C761:H761-B761:G761)&gt;0),AND(ABS(C761:H761-B761:G761)&lt;4)),IF(NOT(G761=""),AND(AND(ABS(C761:G761-B761:F761)&gt;0),AND(ABS(C761:G761-B761:F761)&lt;4)),IF(NOT(F761=""),AND(AND(ABS(C761:F761-B761:E761)&gt;0),AND(ABS(C761:F761-B761:E761)&lt;4)),AND(AND(ABS(C761:E761-B761:D761)&gt;0),AND(ABS(C761:E761-B761:D761)&lt;4)))))</f>
        <v>1</v>
      </c>
      <c r="M761" s="1" t="b">
        <f t="shared" si="1"/>
        <v>1</v>
      </c>
    </row>
    <row r="762" ht="15.75" customHeight="1">
      <c r="A762" s="1" t="s">
        <v>771</v>
      </c>
      <c r="B762" s="1">
        <f>IFERROR(__xludf.DUMMYFUNCTION("SPLIT(A762,"" "")"),72.0)</f>
        <v>72</v>
      </c>
      <c r="C762" s="1">
        <f>IFERROR(__xludf.DUMMYFUNCTION("""COMPUTED_VALUE"""),74.0)</f>
        <v>74</v>
      </c>
      <c r="D762" s="1">
        <f>IFERROR(__xludf.DUMMYFUNCTION("""COMPUTED_VALUE"""),75.0)</f>
        <v>75</v>
      </c>
      <c r="E762" s="1">
        <f>IFERROR(__xludf.DUMMYFUNCTION("""COMPUTED_VALUE"""),76.0)</f>
        <v>76</v>
      </c>
      <c r="F762" s="1">
        <f>IFERROR(__xludf.DUMMYFUNCTION("""COMPUTED_VALUE"""),77.0)</f>
        <v>77</v>
      </c>
      <c r="G762" s="2">
        <f>IFERROR(__xludf.DUMMYFUNCTION("""COMPUTED_VALUE"""),79.0)</f>
        <v>79</v>
      </c>
      <c r="J762" s="1" t="b">
        <f t="array" ref="J762">IF(NOT(H762=""),AND(C762:H762&gt;B762:G762),IF(NOT(G762=""),AND(C762:G762&gt;B762:F762),IF(NOT(F762=""),AND(C762:F762&gt;B762:E762),AND(C762:E762&gt;B762:D762))))</f>
        <v>1</v>
      </c>
      <c r="K762" s="1" t="b">
        <f t="array" ref="K762">IF(NOT(H762=""),AND(C762:H762&lt;B762:G762),IF(NOT(G762=""),AND(C762:G762&lt;B762:F762),IF(NOT(F762=""),AND(C762:F762&lt;B762:E762),AND(C762:E762&lt;B762:D762))))</f>
        <v>0</v>
      </c>
      <c r="L762" s="1" t="b">
        <f t="array" ref="L762">IF(NOT(H762=""),AND(AND(ABS(C762:H762-B762:G762)&gt;0),AND(ABS(C762:H762-B762:G762)&lt;4)),IF(NOT(G762=""),AND(AND(ABS(C762:G762-B762:F762)&gt;0),AND(ABS(C762:G762-B762:F762)&lt;4)),IF(NOT(F762=""),AND(AND(ABS(C762:F762-B762:E762)&gt;0),AND(ABS(C762:F762-B762:E762)&lt;4)),AND(AND(ABS(C762:E762-B762:D762)&gt;0),AND(ABS(C762:E762-B762:D762)&lt;4)))))</f>
        <v>1</v>
      </c>
      <c r="M762" s="1" t="b">
        <f t="shared" si="1"/>
        <v>1</v>
      </c>
    </row>
    <row r="763" ht="15.75" customHeight="1">
      <c r="A763" s="1" t="s">
        <v>772</v>
      </c>
      <c r="B763" s="1">
        <f>IFERROR(__xludf.DUMMYFUNCTION("SPLIT(A763,"" "")"),45.0)</f>
        <v>45</v>
      </c>
      <c r="C763" s="1">
        <f>IFERROR(__xludf.DUMMYFUNCTION("""COMPUTED_VALUE"""),48.0)</f>
        <v>48</v>
      </c>
      <c r="D763" s="1">
        <f>IFERROR(__xludf.DUMMYFUNCTION("""COMPUTED_VALUE"""),49.0)</f>
        <v>49</v>
      </c>
      <c r="E763" s="1">
        <f>IFERROR(__xludf.DUMMYFUNCTION("""COMPUTED_VALUE"""),52.0)</f>
        <v>52</v>
      </c>
      <c r="F763" s="1">
        <f>IFERROR(__xludf.DUMMYFUNCTION("""COMPUTED_VALUE"""),53.0)</f>
        <v>53</v>
      </c>
      <c r="G763" s="1">
        <f>IFERROR(__xludf.DUMMYFUNCTION("""COMPUTED_VALUE"""),56.0)</f>
        <v>56</v>
      </c>
      <c r="H763" s="2">
        <f>IFERROR(__xludf.DUMMYFUNCTION("""COMPUTED_VALUE"""),57.0)</f>
        <v>57</v>
      </c>
      <c r="J763" s="1" t="b">
        <f t="array" ref="J763">IF(NOT(H763=""),AND(C763:H763&gt;B763:G763),IF(NOT(G763=""),AND(C763:G763&gt;B763:F763),IF(NOT(F763=""),AND(C763:F763&gt;B763:E763),AND(C763:E763&gt;B763:D763))))</f>
        <v>1</v>
      </c>
      <c r="K763" s="1" t="b">
        <f t="array" ref="K763">IF(NOT(H763=""),AND(C763:H763&lt;B763:G763),IF(NOT(G763=""),AND(C763:G763&lt;B763:F763),IF(NOT(F763=""),AND(C763:F763&lt;B763:E763),AND(C763:E763&lt;B763:D763))))</f>
        <v>0</v>
      </c>
      <c r="L763" s="1" t="b">
        <f t="array" ref="L763">IF(NOT(H763=""),AND(AND(ABS(C763:H763-B763:G763)&gt;0),AND(ABS(C763:H763-B763:G763)&lt;4)),IF(NOT(G763=""),AND(AND(ABS(C763:G763-B763:F763)&gt;0),AND(ABS(C763:G763-B763:F763)&lt;4)),IF(NOT(F763=""),AND(AND(ABS(C763:F763-B763:E763)&gt;0),AND(ABS(C763:F763-B763:E763)&lt;4)),AND(AND(ABS(C763:E763-B763:D763)&gt;0),AND(ABS(C763:E763-B763:D763)&lt;4)))))</f>
        <v>1</v>
      </c>
      <c r="M763" s="1" t="b">
        <f t="shared" si="1"/>
        <v>1</v>
      </c>
    </row>
    <row r="764" ht="15.75" customHeight="1">
      <c r="A764" s="1" t="s">
        <v>773</v>
      </c>
      <c r="B764" s="1">
        <f>IFERROR(__xludf.DUMMYFUNCTION("SPLIT(A764,"" "")"),55.0)</f>
        <v>55</v>
      </c>
      <c r="C764" s="1">
        <f>IFERROR(__xludf.DUMMYFUNCTION("""COMPUTED_VALUE"""),57.0)</f>
        <v>57</v>
      </c>
      <c r="D764" s="1">
        <f>IFERROR(__xludf.DUMMYFUNCTION("""COMPUTED_VALUE"""),60.0)</f>
        <v>60</v>
      </c>
      <c r="E764" s="1">
        <f>IFERROR(__xludf.DUMMYFUNCTION("""COMPUTED_VALUE"""),62.0)</f>
        <v>62</v>
      </c>
      <c r="F764" s="1">
        <f>IFERROR(__xludf.DUMMYFUNCTION("""COMPUTED_VALUE"""),64.0)</f>
        <v>64</v>
      </c>
      <c r="G764" s="1">
        <f>IFERROR(__xludf.DUMMYFUNCTION("""COMPUTED_VALUE"""),66.0)</f>
        <v>66</v>
      </c>
      <c r="H764" s="2">
        <f>IFERROR(__xludf.DUMMYFUNCTION("""COMPUTED_VALUE"""),67.0)</f>
        <v>67</v>
      </c>
      <c r="J764" s="1" t="b">
        <f t="array" ref="J764">IF(NOT(H764=""),AND(C764:H764&gt;B764:G764),IF(NOT(G764=""),AND(C764:G764&gt;B764:F764),IF(NOT(F764=""),AND(C764:F764&gt;B764:E764),AND(C764:E764&gt;B764:D764))))</f>
        <v>1</v>
      </c>
      <c r="K764" s="1" t="b">
        <f t="array" ref="K764">IF(NOT(H764=""),AND(C764:H764&lt;B764:G764),IF(NOT(G764=""),AND(C764:G764&lt;B764:F764),IF(NOT(F764=""),AND(C764:F764&lt;B764:E764),AND(C764:E764&lt;B764:D764))))</f>
        <v>0</v>
      </c>
      <c r="L764" s="1" t="b">
        <f t="array" ref="L764">IF(NOT(H764=""),AND(AND(ABS(C764:H764-B764:G764)&gt;0),AND(ABS(C764:H764-B764:G764)&lt;4)),IF(NOT(G764=""),AND(AND(ABS(C764:G764-B764:F764)&gt;0),AND(ABS(C764:G764-B764:F764)&lt;4)),IF(NOT(F764=""),AND(AND(ABS(C764:F764-B764:E764)&gt;0),AND(ABS(C764:F764-B764:E764)&lt;4)),AND(AND(ABS(C764:E764-B764:D764)&gt;0),AND(ABS(C764:E764-B764:D764)&lt;4)))))</f>
        <v>1</v>
      </c>
      <c r="M764" s="1" t="b">
        <f t="shared" si="1"/>
        <v>1</v>
      </c>
    </row>
    <row r="765" ht="15.75" customHeight="1">
      <c r="A765" s="1" t="s">
        <v>774</v>
      </c>
      <c r="B765" s="1">
        <f>IFERROR(__xludf.DUMMYFUNCTION("SPLIT(A765,"" "")"),87.0)</f>
        <v>87</v>
      </c>
      <c r="C765" s="1">
        <f>IFERROR(__xludf.DUMMYFUNCTION("""COMPUTED_VALUE"""),85.0)</f>
        <v>85</v>
      </c>
      <c r="D765" s="1">
        <f>IFERROR(__xludf.DUMMYFUNCTION("""COMPUTED_VALUE"""),82.0)</f>
        <v>82</v>
      </c>
      <c r="E765" s="1">
        <f>IFERROR(__xludf.DUMMYFUNCTION("""COMPUTED_VALUE"""),80.0)</f>
        <v>80</v>
      </c>
      <c r="F765" s="1">
        <f>IFERROR(__xludf.DUMMYFUNCTION("""COMPUTED_VALUE"""),77.0)</f>
        <v>77</v>
      </c>
      <c r="G765" s="2">
        <f>IFERROR(__xludf.DUMMYFUNCTION("""COMPUTED_VALUE"""),74.0)</f>
        <v>74</v>
      </c>
      <c r="J765" s="1" t="b">
        <f t="array" ref="J765">IF(NOT(H765=""),AND(C765:H765&gt;B765:G765),IF(NOT(G765=""),AND(C765:G765&gt;B765:F765),IF(NOT(F765=""),AND(C765:F765&gt;B765:E765),AND(C765:E765&gt;B765:D765))))</f>
        <v>0</v>
      </c>
      <c r="K765" s="1" t="b">
        <f t="array" ref="K765">IF(NOT(H765=""),AND(C765:H765&lt;B765:G765),IF(NOT(G765=""),AND(C765:G765&lt;B765:F765),IF(NOT(F765=""),AND(C765:F765&lt;B765:E765),AND(C765:E765&lt;B765:D765))))</f>
        <v>1</v>
      </c>
      <c r="L765" s="1" t="b">
        <f t="array" ref="L765">IF(NOT(H765=""),AND(AND(ABS(C765:H765-B765:G765)&gt;0),AND(ABS(C765:H765-B765:G765)&lt;4)),IF(NOT(G765=""),AND(AND(ABS(C765:G765-B765:F765)&gt;0),AND(ABS(C765:G765-B765:F765)&lt;4)),IF(NOT(F765=""),AND(AND(ABS(C765:F765-B765:E765)&gt;0),AND(ABS(C765:F765-B765:E765)&lt;4)),AND(AND(ABS(C765:E765-B765:D765)&gt;0),AND(ABS(C765:E765-B765:D765)&lt;4)))))</f>
        <v>1</v>
      </c>
      <c r="M765" s="1" t="b">
        <f t="shared" si="1"/>
        <v>1</v>
      </c>
    </row>
    <row r="766" ht="15.75" customHeight="1">
      <c r="A766" s="1" t="s">
        <v>775</v>
      </c>
      <c r="B766" s="1">
        <f>IFERROR(__xludf.DUMMYFUNCTION("SPLIT(A766,"" "")"),39.0)</f>
        <v>39</v>
      </c>
      <c r="C766" s="1">
        <f>IFERROR(__xludf.DUMMYFUNCTION("""COMPUTED_VALUE"""),38.0)</f>
        <v>38</v>
      </c>
      <c r="D766" s="1">
        <f>IFERROR(__xludf.DUMMYFUNCTION("""COMPUTED_VALUE"""),36.0)</f>
        <v>36</v>
      </c>
      <c r="E766" s="1">
        <f>IFERROR(__xludf.DUMMYFUNCTION("""COMPUTED_VALUE"""),35.0)</f>
        <v>35</v>
      </c>
      <c r="F766" s="1">
        <f>IFERROR(__xludf.DUMMYFUNCTION("""COMPUTED_VALUE"""),33.0)</f>
        <v>33</v>
      </c>
      <c r="G766" s="1">
        <f>IFERROR(__xludf.DUMMYFUNCTION("""COMPUTED_VALUE"""),32.0)</f>
        <v>32</v>
      </c>
      <c r="H766" s="1">
        <f>IFERROR(__xludf.DUMMYFUNCTION("""COMPUTED_VALUE"""),30.0)</f>
        <v>30</v>
      </c>
      <c r="I766" s="1">
        <f>IFERROR(__xludf.DUMMYFUNCTION("""COMPUTED_VALUE"""),27.0)</f>
        <v>27</v>
      </c>
      <c r="J766" s="1" t="b">
        <f t="array" ref="J766">IF(NOT(H766=""),AND(C766:H766&gt;B766:G766),IF(NOT(G766=""),AND(C766:G766&gt;B766:F766),IF(NOT(F766=""),AND(C766:F766&gt;B766:E766),AND(C766:E766&gt;B766:D766))))</f>
        <v>0</v>
      </c>
      <c r="K766" s="1" t="b">
        <f t="array" ref="K766">IF(NOT(H766=""),AND(C766:H766&lt;B766:G766),IF(NOT(G766=""),AND(C766:G766&lt;B766:F766),IF(NOT(F766=""),AND(C766:F766&lt;B766:E766),AND(C766:E766&lt;B766:D766))))</f>
        <v>1</v>
      </c>
      <c r="L766" s="1" t="b">
        <f t="array" ref="L766">IF(NOT(H766=""),AND(AND(ABS(C766:H766-B766:G766)&gt;0),AND(ABS(C766:H766-B766:G766)&lt;4)),IF(NOT(G766=""),AND(AND(ABS(C766:G766-B766:F766)&gt;0),AND(ABS(C766:G766-B766:F766)&lt;4)),IF(NOT(F766=""),AND(AND(ABS(C766:F766-B766:E766)&gt;0),AND(ABS(C766:F766-B766:E766)&lt;4)),AND(AND(ABS(C766:E766-B766:D766)&gt;0),AND(ABS(C766:E766-B766:D766)&lt;4)))))</f>
        <v>1</v>
      </c>
      <c r="M766" s="1" t="b">
        <f t="shared" si="1"/>
        <v>1</v>
      </c>
    </row>
    <row r="767" ht="15.75" customHeight="1">
      <c r="A767" s="1" t="s">
        <v>776</v>
      </c>
      <c r="B767" s="1">
        <f>IFERROR(__xludf.DUMMYFUNCTION("SPLIT(A767,"" "")"),26.0)</f>
        <v>26</v>
      </c>
      <c r="C767" s="1">
        <f>IFERROR(__xludf.DUMMYFUNCTION("""COMPUTED_VALUE"""),29.0)</f>
        <v>29</v>
      </c>
      <c r="D767" s="1">
        <f>IFERROR(__xludf.DUMMYFUNCTION("""COMPUTED_VALUE"""),31.0)</f>
        <v>31</v>
      </c>
      <c r="E767" s="1">
        <f>IFERROR(__xludf.DUMMYFUNCTION("""COMPUTED_VALUE"""),34.0)</f>
        <v>34</v>
      </c>
      <c r="F767" s="1">
        <f>IFERROR(__xludf.DUMMYFUNCTION("""COMPUTED_VALUE"""),36.0)</f>
        <v>36</v>
      </c>
      <c r="G767" s="2">
        <f>IFERROR(__xludf.DUMMYFUNCTION("""COMPUTED_VALUE"""),38.0)</f>
        <v>38</v>
      </c>
      <c r="J767" s="1" t="b">
        <f t="array" ref="J767">IF(NOT(H767=""),AND(C767:H767&gt;B767:G767),IF(NOT(G767=""),AND(C767:G767&gt;B767:F767),IF(NOT(F767=""),AND(C767:F767&gt;B767:E767),AND(C767:E767&gt;B767:D767))))</f>
        <v>1</v>
      </c>
      <c r="K767" s="1" t="b">
        <f t="array" ref="K767">IF(NOT(H767=""),AND(C767:H767&lt;B767:G767),IF(NOT(G767=""),AND(C767:G767&lt;B767:F767),IF(NOT(F767=""),AND(C767:F767&lt;B767:E767),AND(C767:E767&lt;B767:D767))))</f>
        <v>0</v>
      </c>
      <c r="L767" s="1" t="b">
        <f t="array" ref="L767">IF(NOT(H767=""),AND(AND(ABS(C767:H767-B767:G767)&gt;0),AND(ABS(C767:H767-B767:G767)&lt;4)),IF(NOT(G767=""),AND(AND(ABS(C767:G767-B767:F767)&gt;0),AND(ABS(C767:G767-B767:F767)&lt;4)),IF(NOT(F767=""),AND(AND(ABS(C767:F767-B767:E767)&gt;0),AND(ABS(C767:F767-B767:E767)&lt;4)),AND(AND(ABS(C767:E767-B767:D767)&gt;0),AND(ABS(C767:E767-B767:D767)&lt;4)))))</f>
        <v>1</v>
      </c>
      <c r="M767" s="1" t="b">
        <f t="shared" si="1"/>
        <v>1</v>
      </c>
    </row>
    <row r="768" ht="15.75" customHeight="1">
      <c r="A768" s="1" t="s">
        <v>777</v>
      </c>
      <c r="B768" s="1">
        <f>IFERROR(__xludf.DUMMYFUNCTION("SPLIT(A768,"" "")"),52.0)</f>
        <v>52</v>
      </c>
      <c r="C768" s="1">
        <f>IFERROR(__xludf.DUMMYFUNCTION("""COMPUTED_VALUE"""),53.0)</f>
        <v>53</v>
      </c>
      <c r="D768" s="1">
        <f>IFERROR(__xludf.DUMMYFUNCTION("""COMPUTED_VALUE"""),56.0)</f>
        <v>56</v>
      </c>
      <c r="E768" s="1">
        <f>IFERROR(__xludf.DUMMYFUNCTION("""COMPUTED_VALUE"""),57.0)</f>
        <v>57</v>
      </c>
      <c r="F768" s="2">
        <f>IFERROR(__xludf.DUMMYFUNCTION("""COMPUTED_VALUE"""),60.0)</f>
        <v>60</v>
      </c>
      <c r="J768" s="1" t="b">
        <f t="array" ref="J768">IF(NOT(H768=""),AND(C768:H768&gt;B768:G768),IF(NOT(G768=""),AND(C768:G768&gt;B768:F768),IF(NOT(F768=""),AND(C768:F768&gt;B768:E768),AND(C768:E768&gt;B768:D768))))</f>
        <v>1</v>
      </c>
      <c r="K768" s="1" t="b">
        <f t="array" ref="K768">IF(NOT(H768=""),AND(C768:H768&lt;B768:G768),IF(NOT(G768=""),AND(C768:G768&lt;B768:F768),IF(NOT(F768=""),AND(C768:F768&lt;B768:E768),AND(C768:E768&lt;B768:D768))))</f>
        <v>0</v>
      </c>
      <c r="L768" s="1" t="b">
        <f t="array" ref="L768">IF(NOT(H768=""),AND(AND(ABS(C768:H768-B768:G768)&gt;0),AND(ABS(C768:H768-B768:G768)&lt;4)),IF(NOT(G768=""),AND(AND(ABS(C768:G768-B768:F768)&gt;0),AND(ABS(C768:G768-B768:F768)&lt;4)),IF(NOT(F768=""),AND(AND(ABS(C768:F768-B768:E768)&gt;0),AND(ABS(C768:F768-B768:E768)&lt;4)),AND(AND(ABS(C768:E768-B768:D768)&gt;0),AND(ABS(C768:E768-B768:D768)&lt;4)))))</f>
        <v>1</v>
      </c>
      <c r="M768" s="1" t="b">
        <f t="shared" si="1"/>
        <v>1</v>
      </c>
    </row>
    <row r="769" ht="15.75" customHeight="1">
      <c r="A769" s="1" t="s">
        <v>778</v>
      </c>
      <c r="B769" s="1">
        <f>IFERROR(__xludf.DUMMYFUNCTION("SPLIT(A769,"" "")"),65.0)</f>
        <v>65</v>
      </c>
      <c r="C769" s="1">
        <f>IFERROR(__xludf.DUMMYFUNCTION("""COMPUTED_VALUE"""),63.0)</f>
        <v>63</v>
      </c>
      <c r="D769" s="1">
        <f>IFERROR(__xludf.DUMMYFUNCTION("""COMPUTED_VALUE"""),61.0)</f>
        <v>61</v>
      </c>
      <c r="E769" s="1">
        <f>IFERROR(__xludf.DUMMYFUNCTION("""COMPUTED_VALUE"""),60.0)</f>
        <v>60</v>
      </c>
      <c r="F769" s="1">
        <f>IFERROR(__xludf.DUMMYFUNCTION("""COMPUTED_VALUE"""),57.0)</f>
        <v>57</v>
      </c>
      <c r="G769" s="1">
        <f>IFERROR(__xludf.DUMMYFUNCTION("""COMPUTED_VALUE"""),55.0)</f>
        <v>55</v>
      </c>
      <c r="H769" s="2">
        <f>IFERROR(__xludf.DUMMYFUNCTION("""COMPUTED_VALUE"""),54.0)</f>
        <v>54</v>
      </c>
      <c r="J769" s="1" t="b">
        <f t="array" ref="J769">IF(NOT(H769=""),AND(C769:H769&gt;B769:G769),IF(NOT(G769=""),AND(C769:G769&gt;B769:F769),IF(NOT(F769=""),AND(C769:F769&gt;B769:E769),AND(C769:E769&gt;B769:D769))))</f>
        <v>0</v>
      </c>
      <c r="K769" s="1" t="b">
        <f t="array" ref="K769">IF(NOT(H769=""),AND(C769:H769&lt;B769:G769),IF(NOT(G769=""),AND(C769:G769&lt;B769:F769),IF(NOT(F769=""),AND(C769:F769&lt;B769:E769),AND(C769:E769&lt;B769:D769))))</f>
        <v>1</v>
      </c>
      <c r="L769" s="1" t="b">
        <f t="array" ref="L769">IF(NOT(H769=""),AND(AND(ABS(C769:H769-B769:G769)&gt;0),AND(ABS(C769:H769-B769:G769)&lt;4)),IF(NOT(G769=""),AND(AND(ABS(C769:G769-B769:F769)&gt;0),AND(ABS(C769:G769-B769:F769)&lt;4)),IF(NOT(F769=""),AND(AND(ABS(C769:F769-B769:E769)&gt;0),AND(ABS(C769:F769-B769:E769)&lt;4)),AND(AND(ABS(C769:E769-B769:D769)&gt;0),AND(ABS(C769:E769-B769:D769)&lt;4)))))</f>
        <v>1</v>
      </c>
      <c r="M769" s="1" t="b">
        <f t="shared" si="1"/>
        <v>1</v>
      </c>
    </row>
    <row r="770" ht="15.75" customHeight="1">
      <c r="A770" s="1" t="s">
        <v>779</v>
      </c>
      <c r="B770" s="1">
        <f>IFERROR(__xludf.DUMMYFUNCTION("SPLIT(A770,"" "")"),59.0)</f>
        <v>59</v>
      </c>
      <c r="C770" s="1">
        <f>IFERROR(__xludf.DUMMYFUNCTION("""COMPUTED_VALUE"""),61.0)</f>
        <v>61</v>
      </c>
      <c r="D770" s="1">
        <f>IFERROR(__xludf.DUMMYFUNCTION("""COMPUTED_VALUE"""),63.0)</f>
        <v>63</v>
      </c>
      <c r="E770" s="1">
        <f>IFERROR(__xludf.DUMMYFUNCTION("""COMPUTED_VALUE"""),64.0)</f>
        <v>64</v>
      </c>
      <c r="F770" s="1">
        <f>IFERROR(__xludf.DUMMYFUNCTION("""COMPUTED_VALUE"""),67.0)</f>
        <v>67</v>
      </c>
      <c r="G770" s="1">
        <f>IFERROR(__xludf.DUMMYFUNCTION("""COMPUTED_VALUE"""),69.0)</f>
        <v>69</v>
      </c>
      <c r="H770" s="2">
        <f>IFERROR(__xludf.DUMMYFUNCTION("""COMPUTED_VALUE"""),70.0)</f>
        <v>70</v>
      </c>
      <c r="J770" s="1" t="b">
        <f t="array" ref="J770">IF(NOT(H770=""),AND(C770:H770&gt;B770:G770),IF(NOT(G770=""),AND(C770:G770&gt;B770:F770),IF(NOT(F770=""),AND(C770:F770&gt;B770:E770),AND(C770:E770&gt;B770:D770))))</f>
        <v>1</v>
      </c>
      <c r="K770" s="1" t="b">
        <f t="array" ref="K770">IF(NOT(H770=""),AND(C770:H770&lt;B770:G770),IF(NOT(G770=""),AND(C770:G770&lt;B770:F770),IF(NOT(F770=""),AND(C770:F770&lt;B770:E770),AND(C770:E770&lt;B770:D770))))</f>
        <v>0</v>
      </c>
      <c r="L770" s="1" t="b">
        <f t="array" ref="L770">IF(NOT(H770=""),AND(AND(ABS(C770:H770-B770:G770)&gt;0),AND(ABS(C770:H770-B770:G770)&lt;4)),IF(NOT(G770=""),AND(AND(ABS(C770:G770-B770:F770)&gt;0),AND(ABS(C770:G770-B770:F770)&lt;4)),IF(NOT(F770=""),AND(AND(ABS(C770:F770-B770:E770)&gt;0),AND(ABS(C770:F770-B770:E770)&lt;4)),AND(AND(ABS(C770:E770-B770:D770)&gt;0),AND(ABS(C770:E770-B770:D770)&lt;4)))))</f>
        <v>1</v>
      </c>
      <c r="M770" s="1" t="b">
        <f t="shared" si="1"/>
        <v>1</v>
      </c>
    </row>
    <row r="771" ht="15.75" customHeight="1">
      <c r="A771" s="1" t="s">
        <v>780</v>
      </c>
      <c r="B771" s="1">
        <f>IFERROR(__xludf.DUMMYFUNCTION("SPLIT(A771,"" "")"),53.0)</f>
        <v>53</v>
      </c>
      <c r="C771" s="1">
        <f>IFERROR(__xludf.DUMMYFUNCTION("""COMPUTED_VALUE"""),52.0)</f>
        <v>52</v>
      </c>
      <c r="D771" s="1">
        <f>IFERROR(__xludf.DUMMYFUNCTION("""COMPUTED_VALUE"""),49.0)</f>
        <v>49</v>
      </c>
      <c r="E771" s="1">
        <f>IFERROR(__xludf.DUMMYFUNCTION("""COMPUTED_VALUE"""),46.0)</f>
        <v>46</v>
      </c>
      <c r="F771" s="1">
        <f>IFERROR(__xludf.DUMMYFUNCTION("""COMPUTED_VALUE"""),45.0)</f>
        <v>45</v>
      </c>
      <c r="G771" s="1">
        <f>IFERROR(__xludf.DUMMYFUNCTION("""COMPUTED_VALUE"""),42.0)</f>
        <v>42</v>
      </c>
      <c r="H771" s="1">
        <f>IFERROR(__xludf.DUMMYFUNCTION("""COMPUTED_VALUE"""),39.0)</f>
        <v>39</v>
      </c>
      <c r="I771" s="1">
        <f>IFERROR(__xludf.DUMMYFUNCTION("""COMPUTED_VALUE"""),37.0)</f>
        <v>37</v>
      </c>
      <c r="J771" s="1" t="b">
        <f t="array" ref="J771">IF(NOT(H771=""),AND(C771:H771&gt;B771:G771),IF(NOT(G771=""),AND(C771:G771&gt;B771:F771),IF(NOT(F771=""),AND(C771:F771&gt;B771:E771),AND(C771:E771&gt;B771:D771))))</f>
        <v>0</v>
      </c>
      <c r="K771" s="1" t="b">
        <f t="array" ref="K771">IF(NOT(H771=""),AND(C771:H771&lt;B771:G771),IF(NOT(G771=""),AND(C771:G771&lt;B771:F771),IF(NOT(F771=""),AND(C771:F771&lt;B771:E771),AND(C771:E771&lt;B771:D771))))</f>
        <v>1</v>
      </c>
      <c r="L771" s="1" t="b">
        <f t="array" ref="L771">IF(NOT(H771=""),AND(AND(ABS(C771:H771-B771:G771)&gt;0),AND(ABS(C771:H771-B771:G771)&lt;4)),IF(NOT(G771=""),AND(AND(ABS(C771:G771-B771:F771)&gt;0),AND(ABS(C771:G771-B771:F771)&lt;4)),IF(NOT(F771=""),AND(AND(ABS(C771:F771-B771:E771)&gt;0),AND(ABS(C771:F771-B771:E771)&lt;4)),AND(AND(ABS(C771:E771-B771:D771)&gt;0),AND(ABS(C771:E771-B771:D771)&lt;4)))))</f>
        <v>1</v>
      </c>
      <c r="M771" s="1" t="b">
        <f t="shared" si="1"/>
        <v>1</v>
      </c>
    </row>
    <row r="772" ht="15.75" customHeight="1">
      <c r="A772" s="1" t="s">
        <v>781</v>
      </c>
      <c r="B772" s="1">
        <f>IFERROR(__xludf.DUMMYFUNCTION("SPLIT(A772,"" "")"),76.0)</f>
        <v>76</v>
      </c>
      <c r="C772" s="1">
        <f>IFERROR(__xludf.DUMMYFUNCTION("""COMPUTED_VALUE"""),75.0)</f>
        <v>75</v>
      </c>
      <c r="D772" s="1">
        <f>IFERROR(__xludf.DUMMYFUNCTION("""COMPUTED_VALUE"""),72.0)</f>
        <v>72</v>
      </c>
      <c r="E772" s="1">
        <f>IFERROR(__xludf.DUMMYFUNCTION("""COMPUTED_VALUE"""),69.0)</f>
        <v>69</v>
      </c>
      <c r="F772" s="1">
        <f>IFERROR(__xludf.DUMMYFUNCTION("""COMPUTED_VALUE"""),67.0)</f>
        <v>67</v>
      </c>
      <c r="G772" s="1">
        <f>IFERROR(__xludf.DUMMYFUNCTION("""COMPUTED_VALUE"""),64.0)</f>
        <v>64</v>
      </c>
      <c r="H772" s="2">
        <f>IFERROR(__xludf.DUMMYFUNCTION("""COMPUTED_VALUE"""),62.0)</f>
        <v>62</v>
      </c>
      <c r="J772" s="1" t="b">
        <f t="array" ref="J772">IF(NOT(H772=""),AND(C772:H772&gt;B772:G772),IF(NOT(G772=""),AND(C772:G772&gt;B772:F772),IF(NOT(F772=""),AND(C772:F772&gt;B772:E772),AND(C772:E772&gt;B772:D772))))</f>
        <v>0</v>
      </c>
      <c r="K772" s="1" t="b">
        <f t="array" ref="K772">IF(NOT(H772=""),AND(C772:H772&lt;B772:G772),IF(NOT(G772=""),AND(C772:G772&lt;B772:F772),IF(NOT(F772=""),AND(C772:F772&lt;B772:E772),AND(C772:E772&lt;B772:D772))))</f>
        <v>1</v>
      </c>
      <c r="L772" s="1" t="b">
        <f t="array" ref="L772">IF(NOT(H772=""),AND(AND(ABS(C772:H772-B772:G772)&gt;0),AND(ABS(C772:H772-B772:G772)&lt;4)),IF(NOT(G772=""),AND(AND(ABS(C772:G772-B772:F772)&gt;0),AND(ABS(C772:G772-B772:F772)&lt;4)),IF(NOT(F772=""),AND(AND(ABS(C772:F772-B772:E772)&gt;0),AND(ABS(C772:F772-B772:E772)&lt;4)),AND(AND(ABS(C772:E772-B772:D772)&gt;0),AND(ABS(C772:E772-B772:D772)&lt;4)))))</f>
        <v>1</v>
      </c>
      <c r="M772" s="1" t="b">
        <f t="shared" si="1"/>
        <v>1</v>
      </c>
    </row>
    <row r="773" ht="15.75" customHeight="1">
      <c r="A773" s="1" t="s">
        <v>782</v>
      </c>
      <c r="B773" s="1">
        <f>IFERROR(__xludf.DUMMYFUNCTION("SPLIT(A773,"" "")"),52.0)</f>
        <v>52</v>
      </c>
      <c r="C773" s="1">
        <f>IFERROR(__xludf.DUMMYFUNCTION("""COMPUTED_VALUE"""),55.0)</f>
        <v>55</v>
      </c>
      <c r="D773" s="1">
        <f>IFERROR(__xludf.DUMMYFUNCTION("""COMPUTED_VALUE"""),56.0)</f>
        <v>56</v>
      </c>
      <c r="E773" s="1">
        <f>IFERROR(__xludf.DUMMYFUNCTION("""COMPUTED_VALUE"""),57.0)</f>
        <v>57</v>
      </c>
      <c r="F773" s="1">
        <f>IFERROR(__xludf.DUMMYFUNCTION("""COMPUTED_VALUE"""),60.0)</f>
        <v>60</v>
      </c>
      <c r="G773" s="2">
        <f>IFERROR(__xludf.DUMMYFUNCTION("""COMPUTED_VALUE"""),63.0)</f>
        <v>63</v>
      </c>
      <c r="J773" s="1" t="b">
        <f t="array" ref="J773">IF(NOT(H773=""),AND(C773:H773&gt;B773:G773),IF(NOT(G773=""),AND(C773:G773&gt;B773:F773),IF(NOT(F773=""),AND(C773:F773&gt;B773:E773),AND(C773:E773&gt;B773:D773))))</f>
        <v>1</v>
      </c>
      <c r="K773" s="1" t="b">
        <f t="array" ref="K773">IF(NOT(H773=""),AND(C773:H773&lt;B773:G773),IF(NOT(G773=""),AND(C773:G773&lt;B773:F773),IF(NOT(F773=""),AND(C773:F773&lt;B773:E773),AND(C773:E773&lt;B773:D773))))</f>
        <v>0</v>
      </c>
      <c r="L773" s="1" t="b">
        <f t="array" ref="L773">IF(NOT(H773=""),AND(AND(ABS(C773:H773-B773:G773)&gt;0),AND(ABS(C773:H773-B773:G773)&lt;4)),IF(NOT(G773=""),AND(AND(ABS(C773:G773-B773:F773)&gt;0),AND(ABS(C773:G773-B773:F773)&lt;4)),IF(NOT(F773=""),AND(AND(ABS(C773:F773-B773:E773)&gt;0),AND(ABS(C773:F773-B773:E773)&lt;4)),AND(AND(ABS(C773:E773-B773:D773)&gt;0),AND(ABS(C773:E773-B773:D773)&lt;4)))))</f>
        <v>1</v>
      </c>
      <c r="M773" s="1" t="b">
        <f t="shared" si="1"/>
        <v>1</v>
      </c>
    </row>
    <row r="774" ht="15.75" customHeight="1">
      <c r="A774" s="1" t="s">
        <v>783</v>
      </c>
      <c r="B774" s="1">
        <f>IFERROR(__xludf.DUMMYFUNCTION("SPLIT(A774,"" "")"),51.0)</f>
        <v>51</v>
      </c>
      <c r="C774" s="1">
        <f>IFERROR(__xludf.DUMMYFUNCTION("""COMPUTED_VALUE"""),53.0)</f>
        <v>53</v>
      </c>
      <c r="D774" s="1">
        <f>IFERROR(__xludf.DUMMYFUNCTION("""COMPUTED_VALUE"""),56.0)</f>
        <v>56</v>
      </c>
      <c r="E774" s="1">
        <f>IFERROR(__xludf.DUMMYFUNCTION("""COMPUTED_VALUE"""),57.0)</f>
        <v>57</v>
      </c>
      <c r="F774" s="2">
        <f>IFERROR(__xludf.DUMMYFUNCTION("""COMPUTED_VALUE"""),59.0)</f>
        <v>59</v>
      </c>
      <c r="J774" s="1" t="b">
        <f t="array" ref="J774">IF(NOT(H774=""),AND(C774:H774&gt;B774:G774),IF(NOT(G774=""),AND(C774:G774&gt;B774:F774),IF(NOT(F774=""),AND(C774:F774&gt;B774:E774),AND(C774:E774&gt;B774:D774))))</f>
        <v>1</v>
      </c>
      <c r="K774" s="1" t="b">
        <f t="array" ref="K774">IF(NOT(H774=""),AND(C774:H774&lt;B774:G774),IF(NOT(G774=""),AND(C774:G774&lt;B774:F774),IF(NOT(F774=""),AND(C774:F774&lt;B774:E774),AND(C774:E774&lt;B774:D774))))</f>
        <v>0</v>
      </c>
      <c r="L774" s="1" t="b">
        <f t="array" ref="L774">IF(NOT(H774=""),AND(AND(ABS(C774:H774-B774:G774)&gt;0),AND(ABS(C774:H774-B774:G774)&lt;4)),IF(NOT(G774=""),AND(AND(ABS(C774:G774-B774:F774)&gt;0),AND(ABS(C774:G774-B774:F774)&lt;4)),IF(NOT(F774=""),AND(AND(ABS(C774:F774-B774:E774)&gt;0),AND(ABS(C774:F774-B774:E774)&lt;4)),AND(AND(ABS(C774:E774-B774:D774)&gt;0),AND(ABS(C774:E774-B774:D774)&lt;4)))))</f>
        <v>1</v>
      </c>
      <c r="M774" s="1" t="b">
        <f t="shared" si="1"/>
        <v>1</v>
      </c>
    </row>
    <row r="775" ht="15.75" customHeight="1">
      <c r="A775" s="1" t="s">
        <v>784</v>
      </c>
      <c r="B775" s="1">
        <f>IFERROR(__xludf.DUMMYFUNCTION("SPLIT(A775,"" "")"),32.0)</f>
        <v>32</v>
      </c>
      <c r="C775" s="1">
        <f>IFERROR(__xludf.DUMMYFUNCTION("""COMPUTED_VALUE"""),31.0)</f>
        <v>31</v>
      </c>
      <c r="D775" s="1">
        <f>IFERROR(__xludf.DUMMYFUNCTION("""COMPUTED_VALUE"""),30.0)</f>
        <v>30</v>
      </c>
      <c r="E775" s="1">
        <f>IFERROR(__xludf.DUMMYFUNCTION("""COMPUTED_VALUE"""),29.0)</f>
        <v>29</v>
      </c>
      <c r="F775" s="1">
        <f>IFERROR(__xludf.DUMMYFUNCTION("""COMPUTED_VALUE"""),28.0)</f>
        <v>28</v>
      </c>
      <c r="G775" s="1">
        <f>IFERROR(__xludf.DUMMYFUNCTION("""COMPUTED_VALUE"""),27.0)</f>
        <v>27</v>
      </c>
      <c r="H775" s="2">
        <f>IFERROR(__xludf.DUMMYFUNCTION("""COMPUTED_VALUE"""),24.0)</f>
        <v>24</v>
      </c>
      <c r="J775" s="1" t="b">
        <f t="array" ref="J775">IF(NOT(H775=""),AND(C775:H775&gt;B775:G775),IF(NOT(G775=""),AND(C775:G775&gt;B775:F775),IF(NOT(F775=""),AND(C775:F775&gt;B775:E775),AND(C775:E775&gt;B775:D775))))</f>
        <v>0</v>
      </c>
      <c r="K775" s="1" t="b">
        <f t="array" ref="K775">IF(NOT(H775=""),AND(C775:H775&lt;B775:G775),IF(NOT(G775=""),AND(C775:G775&lt;B775:F775),IF(NOT(F775=""),AND(C775:F775&lt;B775:E775),AND(C775:E775&lt;B775:D775))))</f>
        <v>1</v>
      </c>
      <c r="L775" s="1" t="b">
        <f t="array" ref="L775">IF(NOT(H775=""),AND(AND(ABS(C775:H775-B775:G775)&gt;0),AND(ABS(C775:H775-B775:G775)&lt;4)),IF(NOT(G775=""),AND(AND(ABS(C775:G775-B775:F775)&gt;0),AND(ABS(C775:G775-B775:F775)&lt;4)),IF(NOT(F775=""),AND(AND(ABS(C775:F775-B775:E775)&gt;0),AND(ABS(C775:F775-B775:E775)&lt;4)),AND(AND(ABS(C775:E775-B775:D775)&gt;0),AND(ABS(C775:E775-B775:D775)&lt;4)))))</f>
        <v>1</v>
      </c>
      <c r="M775" s="1" t="b">
        <f t="shared" si="1"/>
        <v>1</v>
      </c>
    </row>
    <row r="776" ht="15.75" customHeight="1">
      <c r="A776" s="1" t="s">
        <v>785</v>
      </c>
      <c r="B776" s="1">
        <f>IFERROR(__xludf.DUMMYFUNCTION("SPLIT(A776,"" "")"),25.0)</f>
        <v>25</v>
      </c>
      <c r="C776" s="1">
        <f>IFERROR(__xludf.DUMMYFUNCTION("""COMPUTED_VALUE"""),27.0)</f>
        <v>27</v>
      </c>
      <c r="D776" s="1">
        <f>IFERROR(__xludf.DUMMYFUNCTION("""COMPUTED_VALUE"""),30.0)</f>
        <v>30</v>
      </c>
      <c r="E776" s="1">
        <f>IFERROR(__xludf.DUMMYFUNCTION("""COMPUTED_VALUE"""),33.0)</f>
        <v>33</v>
      </c>
      <c r="F776" s="1">
        <f>IFERROR(__xludf.DUMMYFUNCTION("""COMPUTED_VALUE"""),34.0)</f>
        <v>34</v>
      </c>
      <c r="G776" s="1">
        <f>IFERROR(__xludf.DUMMYFUNCTION("""COMPUTED_VALUE"""),35.0)</f>
        <v>35</v>
      </c>
      <c r="H776" s="1">
        <f>IFERROR(__xludf.DUMMYFUNCTION("""COMPUTED_VALUE"""),36.0)</f>
        <v>36</v>
      </c>
      <c r="I776" s="1">
        <f>IFERROR(__xludf.DUMMYFUNCTION("""COMPUTED_VALUE"""),37.0)</f>
        <v>37</v>
      </c>
      <c r="J776" s="1" t="b">
        <f t="array" ref="J776">IF(NOT(H776=""),AND(C776:H776&gt;B776:G776),IF(NOT(G776=""),AND(C776:G776&gt;B776:F776),IF(NOT(F776=""),AND(C776:F776&gt;B776:E776),AND(C776:E776&gt;B776:D776))))</f>
        <v>1</v>
      </c>
      <c r="K776" s="1" t="b">
        <f t="array" ref="K776">IF(NOT(H776=""),AND(C776:H776&lt;B776:G776),IF(NOT(G776=""),AND(C776:G776&lt;B776:F776),IF(NOT(F776=""),AND(C776:F776&lt;B776:E776),AND(C776:E776&lt;B776:D776))))</f>
        <v>0</v>
      </c>
      <c r="L776" s="1" t="b">
        <f t="array" ref="L776">IF(NOT(H776=""),AND(AND(ABS(C776:H776-B776:G776)&gt;0),AND(ABS(C776:H776-B776:G776)&lt;4)),IF(NOT(G776=""),AND(AND(ABS(C776:G776-B776:F776)&gt;0),AND(ABS(C776:G776-B776:F776)&lt;4)),IF(NOT(F776=""),AND(AND(ABS(C776:F776-B776:E776)&gt;0),AND(ABS(C776:F776-B776:E776)&lt;4)),AND(AND(ABS(C776:E776-B776:D776)&gt;0),AND(ABS(C776:E776-B776:D776)&lt;4)))))</f>
        <v>1</v>
      </c>
      <c r="M776" s="1" t="b">
        <f t="shared" si="1"/>
        <v>1</v>
      </c>
    </row>
    <row r="777" ht="15.75" customHeight="1">
      <c r="A777" s="1" t="s">
        <v>786</v>
      </c>
      <c r="B777" s="1">
        <f>IFERROR(__xludf.DUMMYFUNCTION("SPLIT(A777,"" "")"),7.0)</f>
        <v>7</v>
      </c>
      <c r="C777" s="1">
        <f>IFERROR(__xludf.DUMMYFUNCTION("""COMPUTED_VALUE"""),8.0)</f>
        <v>8</v>
      </c>
      <c r="D777" s="1">
        <f>IFERROR(__xludf.DUMMYFUNCTION("""COMPUTED_VALUE"""),9.0)</f>
        <v>9</v>
      </c>
      <c r="E777" s="1">
        <f>IFERROR(__xludf.DUMMYFUNCTION("""COMPUTED_VALUE"""),10.0)</f>
        <v>10</v>
      </c>
      <c r="F777" s="1">
        <f>IFERROR(__xludf.DUMMYFUNCTION("""COMPUTED_VALUE"""),12.0)</f>
        <v>12</v>
      </c>
      <c r="G777" s="1">
        <f>IFERROR(__xludf.DUMMYFUNCTION("""COMPUTED_VALUE"""),13.0)</f>
        <v>13</v>
      </c>
      <c r="H777" s="1">
        <f>IFERROR(__xludf.DUMMYFUNCTION("""COMPUTED_VALUE"""),16.0)</f>
        <v>16</v>
      </c>
      <c r="I777" s="1">
        <f>IFERROR(__xludf.DUMMYFUNCTION("""COMPUTED_VALUE"""),19.0)</f>
        <v>19</v>
      </c>
      <c r="J777" s="1" t="b">
        <f t="array" ref="J777">IF(NOT(H777=""),AND(C777:H777&gt;B777:G777),IF(NOT(G777=""),AND(C777:G777&gt;B777:F777),IF(NOT(F777=""),AND(C777:F777&gt;B777:E777),AND(C777:E777&gt;B777:D777))))</f>
        <v>1</v>
      </c>
      <c r="K777" s="1" t="b">
        <f t="array" ref="K777">IF(NOT(H777=""),AND(C777:H777&lt;B777:G777),IF(NOT(G777=""),AND(C777:G777&lt;B777:F777),IF(NOT(F777=""),AND(C777:F777&lt;B777:E777),AND(C777:E777&lt;B777:D777))))</f>
        <v>0</v>
      </c>
      <c r="L777" s="1" t="b">
        <f t="array" ref="L777">IF(NOT(H777=""),AND(AND(ABS(C777:H777-B777:G777)&gt;0),AND(ABS(C777:H777-B777:G777)&lt;4)),IF(NOT(G777=""),AND(AND(ABS(C777:G777-B777:F777)&gt;0),AND(ABS(C777:G777-B777:F777)&lt;4)),IF(NOT(F777=""),AND(AND(ABS(C777:F777-B777:E777)&gt;0),AND(ABS(C777:F777-B777:E777)&lt;4)),AND(AND(ABS(C777:E777-B777:D777)&gt;0),AND(ABS(C777:E777-B777:D777)&lt;4)))))</f>
        <v>1</v>
      </c>
      <c r="M777" s="1" t="b">
        <f t="shared" si="1"/>
        <v>1</v>
      </c>
    </row>
    <row r="778" ht="15.75" customHeight="1">
      <c r="A778" s="1" t="s">
        <v>787</v>
      </c>
      <c r="B778" s="1">
        <f>IFERROR(__xludf.DUMMYFUNCTION("SPLIT(A778,"" "")"),36.0)</f>
        <v>36</v>
      </c>
      <c r="C778" s="1">
        <f>IFERROR(__xludf.DUMMYFUNCTION("""COMPUTED_VALUE"""),33.0)</f>
        <v>33</v>
      </c>
      <c r="D778" s="1">
        <f>IFERROR(__xludf.DUMMYFUNCTION("""COMPUTED_VALUE"""),32.0)</f>
        <v>32</v>
      </c>
      <c r="E778" s="1">
        <f>IFERROR(__xludf.DUMMYFUNCTION("""COMPUTED_VALUE"""),31.0)</f>
        <v>31</v>
      </c>
      <c r="F778" s="2">
        <f>IFERROR(__xludf.DUMMYFUNCTION("""COMPUTED_VALUE"""),28.0)</f>
        <v>28</v>
      </c>
      <c r="J778" s="1" t="b">
        <f t="array" ref="J778">IF(NOT(H778=""),AND(C778:H778&gt;B778:G778),IF(NOT(G778=""),AND(C778:G778&gt;B778:F778),IF(NOT(F778=""),AND(C778:F778&gt;B778:E778),AND(C778:E778&gt;B778:D778))))</f>
        <v>0</v>
      </c>
      <c r="K778" s="1" t="b">
        <f t="array" ref="K778">IF(NOT(H778=""),AND(C778:H778&lt;B778:G778),IF(NOT(G778=""),AND(C778:G778&lt;B778:F778),IF(NOT(F778=""),AND(C778:F778&lt;B778:E778),AND(C778:E778&lt;B778:D778))))</f>
        <v>1</v>
      </c>
      <c r="L778" s="1" t="b">
        <f t="array" ref="L778">IF(NOT(H778=""),AND(AND(ABS(C778:H778-B778:G778)&gt;0),AND(ABS(C778:H778-B778:G778)&lt;4)),IF(NOT(G778=""),AND(AND(ABS(C778:G778-B778:F778)&gt;0),AND(ABS(C778:G778-B778:F778)&lt;4)),IF(NOT(F778=""),AND(AND(ABS(C778:F778-B778:E778)&gt;0),AND(ABS(C778:F778-B778:E778)&lt;4)),AND(AND(ABS(C778:E778-B778:D778)&gt;0),AND(ABS(C778:E778-B778:D778)&lt;4)))))</f>
        <v>1</v>
      </c>
      <c r="M778" s="1" t="b">
        <f t="shared" si="1"/>
        <v>1</v>
      </c>
    </row>
    <row r="779" ht="15.75" customHeight="1">
      <c r="A779" s="1" t="s">
        <v>788</v>
      </c>
      <c r="B779" s="1">
        <f>IFERROR(__xludf.DUMMYFUNCTION("SPLIT(A779,"" "")"),95.0)</f>
        <v>95</v>
      </c>
      <c r="C779" s="1">
        <f>IFERROR(__xludf.DUMMYFUNCTION("""COMPUTED_VALUE"""),94.0)</f>
        <v>94</v>
      </c>
      <c r="D779" s="1">
        <f>IFERROR(__xludf.DUMMYFUNCTION("""COMPUTED_VALUE"""),91.0)</f>
        <v>91</v>
      </c>
      <c r="E779" s="1">
        <f>IFERROR(__xludf.DUMMYFUNCTION("""COMPUTED_VALUE"""),89.0)</f>
        <v>89</v>
      </c>
      <c r="F779" s="1">
        <f>IFERROR(__xludf.DUMMYFUNCTION("""COMPUTED_VALUE"""),86.0)</f>
        <v>86</v>
      </c>
      <c r="G779" s="1">
        <f>IFERROR(__xludf.DUMMYFUNCTION("""COMPUTED_VALUE"""),83.0)</f>
        <v>83</v>
      </c>
      <c r="H779" s="1">
        <f>IFERROR(__xludf.DUMMYFUNCTION("""COMPUTED_VALUE"""),81.0)</f>
        <v>81</v>
      </c>
      <c r="I779" s="1">
        <f>IFERROR(__xludf.DUMMYFUNCTION("""COMPUTED_VALUE"""),80.0)</f>
        <v>80</v>
      </c>
      <c r="J779" s="1" t="b">
        <f t="array" ref="J779">IF(NOT(H779=""),AND(C779:H779&gt;B779:G779),IF(NOT(G779=""),AND(C779:G779&gt;B779:F779),IF(NOT(F779=""),AND(C779:F779&gt;B779:E779),AND(C779:E779&gt;B779:D779))))</f>
        <v>0</v>
      </c>
      <c r="K779" s="1" t="b">
        <f t="array" ref="K779">IF(NOT(H779=""),AND(C779:H779&lt;B779:G779),IF(NOT(G779=""),AND(C779:G779&lt;B779:F779),IF(NOT(F779=""),AND(C779:F779&lt;B779:E779),AND(C779:E779&lt;B779:D779))))</f>
        <v>1</v>
      </c>
      <c r="L779" s="1" t="b">
        <f t="array" ref="L779">IF(NOT(H779=""),AND(AND(ABS(C779:H779-B779:G779)&gt;0),AND(ABS(C779:H779-B779:G779)&lt;4)),IF(NOT(G779=""),AND(AND(ABS(C779:G779-B779:F779)&gt;0),AND(ABS(C779:G779-B779:F779)&lt;4)),IF(NOT(F779=""),AND(AND(ABS(C779:F779-B779:E779)&gt;0),AND(ABS(C779:F779-B779:E779)&lt;4)),AND(AND(ABS(C779:E779-B779:D779)&gt;0),AND(ABS(C779:E779-B779:D779)&lt;4)))))</f>
        <v>1</v>
      </c>
      <c r="M779" s="1" t="b">
        <f t="shared" si="1"/>
        <v>1</v>
      </c>
    </row>
    <row r="780" ht="15.75" customHeight="1">
      <c r="A780" s="1" t="s">
        <v>789</v>
      </c>
      <c r="B780" s="1">
        <f>IFERROR(__xludf.DUMMYFUNCTION("SPLIT(A780,"" "")"),43.0)</f>
        <v>43</v>
      </c>
      <c r="C780" s="1">
        <f>IFERROR(__xludf.DUMMYFUNCTION("""COMPUTED_VALUE"""),42.0)</f>
        <v>42</v>
      </c>
      <c r="D780" s="1">
        <f>IFERROR(__xludf.DUMMYFUNCTION("""COMPUTED_VALUE"""),41.0)</f>
        <v>41</v>
      </c>
      <c r="E780" s="1">
        <f>IFERROR(__xludf.DUMMYFUNCTION("""COMPUTED_VALUE"""),38.0)</f>
        <v>38</v>
      </c>
      <c r="F780" s="1">
        <f>IFERROR(__xludf.DUMMYFUNCTION("""COMPUTED_VALUE"""),36.0)</f>
        <v>36</v>
      </c>
      <c r="G780" s="1">
        <f>IFERROR(__xludf.DUMMYFUNCTION("""COMPUTED_VALUE"""),35.0)</f>
        <v>35</v>
      </c>
      <c r="H780" s="2">
        <f>IFERROR(__xludf.DUMMYFUNCTION("""COMPUTED_VALUE"""),33.0)</f>
        <v>33</v>
      </c>
      <c r="J780" s="1" t="b">
        <f t="array" ref="J780">IF(NOT(H780=""),AND(C780:H780&gt;B780:G780),IF(NOT(G780=""),AND(C780:G780&gt;B780:F780),IF(NOT(F780=""),AND(C780:F780&gt;B780:E780),AND(C780:E780&gt;B780:D780))))</f>
        <v>0</v>
      </c>
      <c r="K780" s="1" t="b">
        <f t="array" ref="K780">IF(NOT(H780=""),AND(C780:H780&lt;B780:G780),IF(NOT(G780=""),AND(C780:G780&lt;B780:F780),IF(NOT(F780=""),AND(C780:F780&lt;B780:E780),AND(C780:E780&lt;B780:D780))))</f>
        <v>1</v>
      </c>
      <c r="L780" s="1" t="b">
        <f t="array" ref="L780">IF(NOT(H780=""),AND(AND(ABS(C780:H780-B780:G780)&gt;0),AND(ABS(C780:H780-B780:G780)&lt;4)),IF(NOT(G780=""),AND(AND(ABS(C780:G780-B780:F780)&gt;0),AND(ABS(C780:G780-B780:F780)&lt;4)),IF(NOT(F780=""),AND(AND(ABS(C780:F780-B780:E780)&gt;0),AND(ABS(C780:F780-B780:E780)&lt;4)),AND(AND(ABS(C780:E780-B780:D780)&gt;0),AND(ABS(C780:E780-B780:D780)&lt;4)))))</f>
        <v>1</v>
      </c>
      <c r="M780" s="1" t="b">
        <f t="shared" si="1"/>
        <v>1</v>
      </c>
    </row>
    <row r="781" ht="15.75" customHeight="1">
      <c r="A781" s="1" t="s">
        <v>790</v>
      </c>
      <c r="B781" s="1">
        <f>IFERROR(__xludf.DUMMYFUNCTION("SPLIT(A781,"" "")"),33.0)</f>
        <v>33</v>
      </c>
      <c r="C781" s="1">
        <f>IFERROR(__xludf.DUMMYFUNCTION("""COMPUTED_VALUE"""),30.0)</f>
        <v>30</v>
      </c>
      <c r="D781" s="1">
        <f>IFERROR(__xludf.DUMMYFUNCTION("""COMPUTED_VALUE"""),27.0)</f>
        <v>27</v>
      </c>
      <c r="E781" s="1">
        <f>IFERROR(__xludf.DUMMYFUNCTION("""COMPUTED_VALUE"""),25.0)</f>
        <v>25</v>
      </c>
      <c r="F781" s="1">
        <f>IFERROR(__xludf.DUMMYFUNCTION("""COMPUTED_VALUE"""),22.0)</f>
        <v>22</v>
      </c>
      <c r="G781" s="1">
        <f>IFERROR(__xludf.DUMMYFUNCTION("""COMPUTED_VALUE"""),20.0)</f>
        <v>20</v>
      </c>
      <c r="H781" s="1">
        <f>IFERROR(__xludf.DUMMYFUNCTION("""COMPUTED_VALUE"""),19.0)</f>
        <v>19</v>
      </c>
      <c r="I781" s="1">
        <f>IFERROR(__xludf.DUMMYFUNCTION("""COMPUTED_VALUE"""),18.0)</f>
        <v>18</v>
      </c>
      <c r="J781" s="1" t="b">
        <f t="array" ref="J781">IF(NOT(H781=""),AND(C781:H781&gt;B781:G781),IF(NOT(G781=""),AND(C781:G781&gt;B781:F781),IF(NOT(F781=""),AND(C781:F781&gt;B781:E781),AND(C781:E781&gt;B781:D781))))</f>
        <v>0</v>
      </c>
      <c r="K781" s="1" t="b">
        <f t="array" ref="K781">IF(NOT(H781=""),AND(C781:H781&lt;B781:G781),IF(NOT(G781=""),AND(C781:G781&lt;B781:F781),IF(NOT(F781=""),AND(C781:F781&lt;B781:E781),AND(C781:E781&lt;B781:D781))))</f>
        <v>1</v>
      </c>
      <c r="L781" s="1" t="b">
        <f t="array" ref="L781">IF(NOT(H781=""),AND(AND(ABS(C781:H781-B781:G781)&gt;0),AND(ABS(C781:H781-B781:G781)&lt;4)),IF(NOT(G781=""),AND(AND(ABS(C781:G781-B781:F781)&gt;0),AND(ABS(C781:G781-B781:F781)&lt;4)),IF(NOT(F781=""),AND(AND(ABS(C781:F781-B781:E781)&gt;0),AND(ABS(C781:F781-B781:E781)&lt;4)),AND(AND(ABS(C781:E781-B781:D781)&gt;0),AND(ABS(C781:E781-B781:D781)&lt;4)))))</f>
        <v>1</v>
      </c>
      <c r="M781" s="1" t="b">
        <f t="shared" si="1"/>
        <v>1</v>
      </c>
    </row>
    <row r="782" ht="15.75" customHeight="1">
      <c r="A782" s="1" t="s">
        <v>791</v>
      </c>
      <c r="B782" s="1">
        <f>IFERROR(__xludf.DUMMYFUNCTION("SPLIT(A782,"" "")"),57.0)</f>
        <v>57</v>
      </c>
      <c r="C782" s="1">
        <f>IFERROR(__xludf.DUMMYFUNCTION("""COMPUTED_VALUE"""),55.0)</f>
        <v>55</v>
      </c>
      <c r="D782" s="1">
        <f>IFERROR(__xludf.DUMMYFUNCTION("""COMPUTED_VALUE"""),54.0)</f>
        <v>54</v>
      </c>
      <c r="E782" s="1">
        <f>IFERROR(__xludf.DUMMYFUNCTION("""COMPUTED_VALUE"""),51.0)</f>
        <v>51</v>
      </c>
      <c r="F782" s="1">
        <f>IFERROR(__xludf.DUMMYFUNCTION("""COMPUTED_VALUE"""),49.0)</f>
        <v>49</v>
      </c>
      <c r="G782" s="1">
        <f>IFERROR(__xludf.DUMMYFUNCTION("""COMPUTED_VALUE"""),47.0)</f>
        <v>47</v>
      </c>
      <c r="H782" s="1">
        <f>IFERROR(__xludf.DUMMYFUNCTION("""COMPUTED_VALUE"""),45.0)</f>
        <v>45</v>
      </c>
      <c r="I782" s="1">
        <f>IFERROR(__xludf.DUMMYFUNCTION("""COMPUTED_VALUE"""),42.0)</f>
        <v>42</v>
      </c>
      <c r="J782" s="1" t="b">
        <f t="array" ref="J782">IF(NOT(H782=""),AND(C782:H782&gt;B782:G782),IF(NOT(G782=""),AND(C782:G782&gt;B782:F782),IF(NOT(F782=""),AND(C782:F782&gt;B782:E782),AND(C782:E782&gt;B782:D782))))</f>
        <v>0</v>
      </c>
      <c r="K782" s="1" t="b">
        <f t="array" ref="K782">IF(NOT(H782=""),AND(C782:H782&lt;B782:G782),IF(NOT(G782=""),AND(C782:G782&lt;B782:F782),IF(NOT(F782=""),AND(C782:F782&lt;B782:E782),AND(C782:E782&lt;B782:D782))))</f>
        <v>1</v>
      </c>
      <c r="L782" s="1" t="b">
        <f t="array" ref="L782">IF(NOT(H782=""),AND(AND(ABS(C782:H782-B782:G782)&gt;0),AND(ABS(C782:H782-B782:G782)&lt;4)),IF(NOT(G782=""),AND(AND(ABS(C782:G782-B782:F782)&gt;0),AND(ABS(C782:G782-B782:F782)&lt;4)),IF(NOT(F782=""),AND(AND(ABS(C782:F782-B782:E782)&gt;0),AND(ABS(C782:F782-B782:E782)&lt;4)),AND(AND(ABS(C782:E782-B782:D782)&gt;0),AND(ABS(C782:E782-B782:D782)&lt;4)))))</f>
        <v>1</v>
      </c>
      <c r="M782" s="1" t="b">
        <f t="shared" si="1"/>
        <v>1</v>
      </c>
    </row>
    <row r="783" ht="15.75" customHeight="1">
      <c r="A783" s="1" t="s">
        <v>792</v>
      </c>
      <c r="B783" s="1">
        <f>IFERROR(__xludf.DUMMYFUNCTION("SPLIT(A783,"" "")"),63.0)</f>
        <v>63</v>
      </c>
      <c r="C783" s="1">
        <f>IFERROR(__xludf.DUMMYFUNCTION("""COMPUTED_VALUE"""),61.0)</f>
        <v>61</v>
      </c>
      <c r="D783" s="1">
        <f>IFERROR(__xludf.DUMMYFUNCTION("""COMPUTED_VALUE"""),60.0)</f>
        <v>60</v>
      </c>
      <c r="E783" s="1">
        <f>IFERROR(__xludf.DUMMYFUNCTION("""COMPUTED_VALUE"""),58.0)</f>
        <v>58</v>
      </c>
      <c r="F783" s="1">
        <f>IFERROR(__xludf.DUMMYFUNCTION("""COMPUTED_VALUE"""),55.0)</f>
        <v>55</v>
      </c>
      <c r="G783" s="1">
        <f>IFERROR(__xludf.DUMMYFUNCTION("""COMPUTED_VALUE"""),53.0)</f>
        <v>53</v>
      </c>
      <c r="H783" s="1">
        <f>IFERROR(__xludf.DUMMYFUNCTION("""COMPUTED_VALUE"""),51.0)</f>
        <v>51</v>
      </c>
      <c r="I783" s="1">
        <f>IFERROR(__xludf.DUMMYFUNCTION("""COMPUTED_VALUE"""),48.0)</f>
        <v>48</v>
      </c>
      <c r="J783" s="1" t="b">
        <f t="array" ref="J783">IF(NOT(H783=""),AND(C783:H783&gt;B783:G783),IF(NOT(G783=""),AND(C783:G783&gt;B783:F783),IF(NOT(F783=""),AND(C783:F783&gt;B783:E783),AND(C783:E783&gt;B783:D783))))</f>
        <v>0</v>
      </c>
      <c r="K783" s="1" t="b">
        <f t="array" ref="K783">IF(NOT(H783=""),AND(C783:H783&lt;B783:G783),IF(NOT(G783=""),AND(C783:G783&lt;B783:F783),IF(NOT(F783=""),AND(C783:F783&lt;B783:E783),AND(C783:E783&lt;B783:D783))))</f>
        <v>1</v>
      </c>
      <c r="L783" s="1" t="b">
        <f t="array" ref="L783">IF(NOT(H783=""),AND(AND(ABS(C783:H783-B783:G783)&gt;0),AND(ABS(C783:H783-B783:G783)&lt;4)),IF(NOT(G783=""),AND(AND(ABS(C783:G783-B783:F783)&gt;0),AND(ABS(C783:G783-B783:F783)&lt;4)),IF(NOT(F783=""),AND(AND(ABS(C783:F783-B783:E783)&gt;0),AND(ABS(C783:F783-B783:E783)&lt;4)),AND(AND(ABS(C783:E783-B783:D783)&gt;0),AND(ABS(C783:E783-B783:D783)&lt;4)))))</f>
        <v>1</v>
      </c>
      <c r="M783" s="1" t="b">
        <f t="shared" si="1"/>
        <v>1</v>
      </c>
    </row>
    <row r="784" ht="15.75" customHeight="1">
      <c r="A784" s="1" t="s">
        <v>793</v>
      </c>
      <c r="B784" s="1">
        <f>IFERROR(__xludf.DUMMYFUNCTION("SPLIT(A784,"" "")"),45.0)</f>
        <v>45</v>
      </c>
      <c r="C784" s="1">
        <f>IFERROR(__xludf.DUMMYFUNCTION("""COMPUTED_VALUE"""),44.0)</f>
        <v>44</v>
      </c>
      <c r="D784" s="1">
        <f>IFERROR(__xludf.DUMMYFUNCTION("""COMPUTED_VALUE"""),41.0)</f>
        <v>41</v>
      </c>
      <c r="E784" s="1">
        <f>IFERROR(__xludf.DUMMYFUNCTION("""COMPUTED_VALUE"""),40.0)</f>
        <v>40</v>
      </c>
      <c r="F784" s="1">
        <f>IFERROR(__xludf.DUMMYFUNCTION("""COMPUTED_VALUE"""),38.0)</f>
        <v>38</v>
      </c>
      <c r="G784" s="1">
        <f>IFERROR(__xludf.DUMMYFUNCTION("""COMPUTED_VALUE"""),37.0)</f>
        <v>37</v>
      </c>
      <c r="H784" s="1">
        <f>IFERROR(__xludf.DUMMYFUNCTION("""COMPUTED_VALUE"""),34.0)</f>
        <v>34</v>
      </c>
      <c r="I784" s="1">
        <f>IFERROR(__xludf.DUMMYFUNCTION("""COMPUTED_VALUE"""),31.0)</f>
        <v>31</v>
      </c>
      <c r="J784" s="1" t="b">
        <f t="array" ref="J784">IF(NOT(H784=""),AND(C784:H784&gt;B784:G784),IF(NOT(G784=""),AND(C784:G784&gt;B784:F784),IF(NOT(F784=""),AND(C784:F784&gt;B784:E784),AND(C784:E784&gt;B784:D784))))</f>
        <v>0</v>
      </c>
      <c r="K784" s="1" t="b">
        <f t="array" ref="K784">IF(NOT(H784=""),AND(C784:H784&lt;B784:G784),IF(NOT(G784=""),AND(C784:G784&lt;B784:F784),IF(NOT(F784=""),AND(C784:F784&lt;B784:E784),AND(C784:E784&lt;B784:D784))))</f>
        <v>1</v>
      </c>
      <c r="L784" s="1" t="b">
        <f t="array" ref="L784">IF(NOT(H784=""),AND(AND(ABS(C784:H784-B784:G784)&gt;0),AND(ABS(C784:H784-B784:G784)&lt;4)),IF(NOT(G784=""),AND(AND(ABS(C784:G784-B784:F784)&gt;0),AND(ABS(C784:G784-B784:F784)&lt;4)),IF(NOT(F784=""),AND(AND(ABS(C784:F784-B784:E784)&gt;0),AND(ABS(C784:F784-B784:E784)&lt;4)),AND(AND(ABS(C784:E784-B784:D784)&gt;0),AND(ABS(C784:E784-B784:D784)&lt;4)))))</f>
        <v>1</v>
      </c>
      <c r="M784" s="1" t="b">
        <f t="shared" si="1"/>
        <v>1</v>
      </c>
    </row>
    <row r="785" ht="15.75" customHeight="1">
      <c r="A785" s="1" t="s">
        <v>794</v>
      </c>
      <c r="B785" s="1">
        <f>IFERROR(__xludf.DUMMYFUNCTION("SPLIT(A785,"" "")"),87.0)</f>
        <v>87</v>
      </c>
      <c r="C785" s="1">
        <f>IFERROR(__xludf.DUMMYFUNCTION("""COMPUTED_VALUE"""),85.0)</f>
        <v>85</v>
      </c>
      <c r="D785" s="1">
        <f>IFERROR(__xludf.DUMMYFUNCTION("""COMPUTED_VALUE"""),84.0)</f>
        <v>84</v>
      </c>
      <c r="E785" s="1">
        <f>IFERROR(__xludf.DUMMYFUNCTION("""COMPUTED_VALUE"""),83.0)</f>
        <v>83</v>
      </c>
      <c r="F785" s="1">
        <f>IFERROR(__xludf.DUMMYFUNCTION("""COMPUTED_VALUE"""),80.0)</f>
        <v>80</v>
      </c>
      <c r="G785" s="1">
        <f>IFERROR(__xludf.DUMMYFUNCTION("""COMPUTED_VALUE"""),77.0)</f>
        <v>77</v>
      </c>
      <c r="H785" s="1">
        <f>IFERROR(__xludf.DUMMYFUNCTION("""COMPUTED_VALUE"""),74.0)</f>
        <v>74</v>
      </c>
      <c r="I785" s="1">
        <f>IFERROR(__xludf.DUMMYFUNCTION("""COMPUTED_VALUE"""),73.0)</f>
        <v>73</v>
      </c>
      <c r="J785" s="1" t="b">
        <f t="array" ref="J785">IF(NOT(H785=""),AND(C785:H785&gt;B785:G785),IF(NOT(G785=""),AND(C785:G785&gt;B785:F785),IF(NOT(F785=""),AND(C785:F785&gt;B785:E785),AND(C785:E785&gt;B785:D785))))</f>
        <v>0</v>
      </c>
      <c r="K785" s="1" t="b">
        <f t="array" ref="K785">IF(NOT(H785=""),AND(C785:H785&lt;B785:G785),IF(NOT(G785=""),AND(C785:G785&lt;B785:F785),IF(NOT(F785=""),AND(C785:F785&lt;B785:E785),AND(C785:E785&lt;B785:D785))))</f>
        <v>1</v>
      </c>
      <c r="L785" s="1" t="b">
        <f t="array" ref="L785">IF(NOT(H785=""),AND(AND(ABS(C785:H785-B785:G785)&gt;0),AND(ABS(C785:H785-B785:G785)&lt;4)),IF(NOT(G785=""),AND(AND(ABS(C785:G785-B785:F785)&gt;0),AND(ABS(C785:G785-B785:F785)&lt;4)),IF(NOT(F785=""),AND(AND(ABS(C785:F785-B785:E785)&gt;0),AND(ABS(C785:F785-B785:E785)&lt;4)),AND(AND(ABS(C785:E785-B785:D785)&gt;0),AND(ABS(C785:E785-B785:D785)&lt;4)))))</f>
        <v>1</v>
      </c>
      <c r="M785" s="1" t="b">
        <f t="shared" si="1"/>
        <v>1</v>
      </c>
    </row>
    <row r="786" ht="15.75" customHeight="1">
      <c r="A786" s="1" t="s">
        <v>795</v>
      </c>
      <c r="B786" s="1">
        <f>IFERROR(__xludf.DUMMYFUNCTION("SPLIT(A786,"" "")"),31.0)</f>
        <v>31</v>
      </c>
      <c r="C786" s="1">
        <f>IFERROR(__xludf.DUMMYFUNCTION("""COMPUTED_VALUE"""),29.0)</f>
        <v>29</v>
      </c>
      <c r="D786" s="1">
        <f>IFERROR(__xludf.DUMMYFUNCTION("""COMPUTED_VALUE"""),28.0)</f>
        <v>28</v>
      </c>
      <c r="E786" s="1">
        <f>IFERROR(__xludf.DUMMYFUNCTION("""COMPUTED_VALUE"""),27.0)</f>
        <v>27</v>
      </c>
      <c r="F786" s="2">
        <f>IFERROR(__xludf.DUMMYFUNCTION("""COMPUTED_VALUE"""),25.0)</f>
        <v>25</v>
      </c>
      <c r="J786" s="1" t="b">
        <f t="array" ref="J786">IF(NOT(H786=""),AND(C786:H786&gt;B786:G786),IF(NOT(G786=""),AND(C786:G786&gt;B786:F786),IF(NOT(F786=""),AND(C786:F786&gt;B786:E786),AND(C786:E786&gt;B786:D786))))</f>
        <v>0</v>
      </c>
      <c r="K786" s="1" t="b">
        <f t="array" ref="K786">IF(NOT(H786=""),AND(C786:H786&lt;B786:G786),IF(NOT(G786=""),AND(C786:G786&lt;B786:F786),IF(NOT(F786=""),AND(C786:F786&lt;B786:E786),AND(C786:E786&lt;B786:D786))))</f>
        <v>1</v>
      </c>
      <c r="L786" s="1" t="b">
        <f t="array" ref="L786">IF(NOT(H786=""),AND(AND(ABS(C786:H786-B786:G786)&gt;0),AND(ABS(C786:H786-B786:G786)&lt;4)),IF(NOT(G786=""),AND(AND(ABS(C786:G786-B786:F786)&gt;0),AND(ABS(C786:G786-B786:F786)&lt;4)),IF(NOT(F786=""),AND(AND(ABS(C786:F786-B786:E786)&gt;0),AND(ABS(C786:F786-B786:E786)&lt;4)),AND(AND(ABS(C786:E786-B786:D786)&gt;0),AND(ABS(C786:E786-B786:D786)&lt;4)))))</f>
        <v>1</v>
      </c>
      <c r="M786" s="1" t="b">
        <f t="shared" si="1"/>
        <v>1</v>
      </c>
    </row>
    <row r="787" ht="15.75" customHeight="1">
      <c r="A787" s="1" t="s">
        <v>796</v>
      </c>
      <c r="B787" s="1">
        <f>IFERROR(__xludf.DUMMYFUNCTION("SPLIT(A787,"" "")"),14.0)</f>
        <v>14</v>
      </c>
      <c r="C787" s="1">
        <f>IFERROR(__xludf.DUMMYFUNCTION("""COMPUTED_VALUE"""),11.0)</f>
        <v>11</v>
      </c>
      <c r="D787" s="1">
        <f>IFERROR(__xludf.DUMMYFUNCTION("""COMPUTED_VALUE"""),10.0)</f>
        <v>10</v>
      </c>
      <c r="E787" s="1">
        <f>IFERROR(__xludf.DUMMYFUNCTION("""COMPUTED_VALUE"""),7.0)</f>
        <v>7</v>
      </c>
      <c r="F787" s="1">
        <f>IFERROR(__xludf.DUMMYFUNCTION("""COMPUTED_VALUE"""),4.0)</f>
        <v>4</v>
      </c>
      <c r="G787" s="2">
        <f>IFERROR(__xludf.DUMMYFUNCTION("""COMPUTED_VALUE"""),1.0)</f>
        <v>1</v>
      </c>
      <c r="J787" s="1" t="b">
        <f t="array" ref="J787">IF(NOT(H787=""),AND(C787:H787&gt;B787:G787),IF(NOT(G787=""),AND(C787:G787&gt;B787:F787),IF(NOT(F787=""),AND(C787:F787&gt;B787:E787),AND(C787:E787&gt;B787:D787))))</f>
        <v>0</v>
      </c>
      <c r="K787" s="1" t="b">
        <f t="array" ref="K787">IF(NOT(H787=""),AND(C787:H787&lt;B787:G787),IF(NOT(G787=""),AND(C787:G787&lt;B787:F787),IF(NOT(F787=""),AND(C787:F787&lt;B787:E787),AND(C787:E787&lt;B787:D787))))</f>
        <v>1</v>
      </c>
      <c r="L787" s="1" t="b">
        <f t="array" ref="L787">IF(NOT(H787=""),AND(AND(ABS(C787:H787-B787:G787)&gt;0),AND(ABS(C787:H787-B787:G787)&lt;4)),IF(NOT(G787=""),AND(AND(ABS(C787:G787-B787:F787)&gt;0),AND(ABS(C787:G787-B787:F787)&lt;4)),IF(NOT(F787=""),AND(AND(ABS(C787:F787-B787:E787)&gt;0),AND(ABS(C787:F787-B787:E787)&lt;4)),AND(AND(ABS(C787:E787-B787:D787)&gt;0),AND(ABS(C787:E787-B787:D787)&lt;4)))))</f>
        <v>1</v>
      </c>
      <c r="M787" s="1" t="b">
        <f t="shared" si="1"/>
        <v>1</v>
      </c>
    </row>
    <row r="788" ht="15.75" customHeight="1">
      <c r="A788" s="1" t="s">
        <v>797</v>
      </c>
      <c r="B788" s="1">
        <f>IFERROR(__xludf.DUMMYFUNCTION("SPLIT(A788,"" "")"),17.0)</f>
        <v>17</v>
      </c>
      <c r="C788" s="1">
        <f>IFERROR(__xludf.DUMMYFUNCTION("""COMPUTED_VALUE"""),14.0)</f>
        <v>14</v>
      </c>
      <c r="D788" s="1">
        <f>IFERROR(__xludf.DUMMYFUNCTION("""COMPUTED_VALUE"""),12.0)</f>
        <v>12</v>
      </c>
      <c r="E788" s="1">
        <f>IFERROR(__xludf.DUMMYFUNCTION("""COMPUTED_VALUE"""),11.0)</f>
        <v>11</v>
      </c>
      <c r="F788" s="2">
        <f>IFERROR(__xludf.DUMMYFUNCTION("""COMPUTED_VALUE"""),9.0)</f>
        <v>9</v>
      </c>
      <c r="J788" s="1" t="b">
        <f t="array" ref="J788">IF(NOT(H788=""),AND(C788:H788&gt;B788:G788),IF(NOT(G788=""),AND(C788:G788&gt;B788:F788),IF(NOT(F788=""),AND(C788:F788&gt;B788:E788),AND(C788:E788&gt;B788:D788))))</f>
        <v>0</v>
      </c>
      <c r="K788" s="1" t="b">
        <f t="array" ref="K788">IF(NOT(H788=""),AND(C788:H788&lt;B788:G788),IF(NOT(G788=""),AND(C788:G788&lt;B788:F788),IF(NOT(F788=""),AND(C788:F788&lt;B788:E788),AND(C788:E788&lt;B788:D788))))</f>
        <v>1</v>
      </c>
      <c r="L788" s="1" t="b">
        <f t="array" ref="L788">IF(NOT(H788=""),AND(AND(ABS(C788:H788-B788:G788)&gt;0),AND(ABS(C788:H788-B788:G788)&lt;4)),IF(NOT(G788=""),AND(AND(ABS(C788:G788-B788:F788)&gt;0),AND(ABS(C788:G788-B788:F788)&lt;4)),IF(NOT(F788=""),AND(AND(ABS(C788:F788-B788:E788)&gt;0),AND(ABS(C788:F788-B788:E788)&lt;4)),AND(AND(ABS(C788:E788-B788:D788)&gt;0),AND(ABS(C788:E788-B788:D788)&lt;4)))))</f>
        <v>1</v>
      </c>
      <c r="M788" s="1" t="b">
        <f t="shared" si="1"/>
        <v>1</v>
      </c>
    </row>
    <row r="789" ht="15.75" customHeight="1">
      <c r="A789" s="1" t="s">
        <v>798</v>
      </c>
      <c r="B789" s="1">
        <f>IFERROR(__xludf.DUMMYFUNCTION("SPLIT(A789,"" "")"),50.0)</f>
        <v>50</v>
      </c>
      <c r="C789" s="1">
        <f>IFERROR(__xludf.DUMMYFUNCTION("""COMPUTED_VALUE"""),49.0)</f>
        <v>49</v>
      </c>
      <c r="D789" s="1">
        <f>IFERROR(__xludf.DUMMYFUNCTION("""COMPUTED_VALUE"""),47.0)</f>
        <v>47</v>
      </c>
      <c r="E789" s="1">
        <f>IFERROR(__xludf.DUMMYFUNCTION("""COMPUTED_VALUE"""),45.0)</f>
        <v>45</v>
      </c>
      <c r="F789" s="1">
        <f>IFERROR(__xludf.DUMMYFUNCTION("""COMPUTED_VALUE"""),44.0)</f>
        <v>44</v>
      </c>
      <c r="G789" s="2">
        <f>IFERROR(__xludf.DUMMYFUNCTION("""COMPUTED_VALUE"""),42.0)</f>
        <v>42</v>
      </c>
      <c r="J789" s="1" t="b">
        <f t="array" ref="J789">IF(NOT(H789=""),AND(C789:H789&gt;B789:G789),IF(NOT(G789=""),AND(C789:G789&gt;B789:F789),IF(NOT(F789=""),AND(C789:F789&gt;B789:E789),AND(C789:E789&gt;B789:D789))))</f>
        <v>0</v>
      </c>
      <c r="K789" s="1" t="b">
        <f t="array" ref="K789">IF(NOT(H789=""),AND(C789:H789&lt;B789:G789),IF(NOT(G789=""),AND(C789:G789&lt;B789:F789),IF(NOT(F789=""),AND(C789:F789&lt;B789:E789),AND(C789:E789&lt;B789:D789))))</f>
        <v>1</v>
      </c>
      <c r="L789" s="1" t="b">
        <f t="array" ref="L789">IF(NOT(H789=""),AND(AND(ABS(C789:H789-B789:G789)&gt;0),AND(ABS(C789:H789-B789:G789)&lt;4)),IF(NOT(G789=""),AND(AND(ABS(C789:G789-B789:F789)&gt;0),AND(ABS(C789:G789-B789:F789)&lt;4)),IF(NOT(F789=""),AND(AND(ABS(C789:F789-B789:E789)&gt;0),AND(ABS(C789:F789-B789:E789)&lt;4)),AND(AND(ABS(C789:E789-B789:D789)&gt;0),AND(ABS(C789:E789-B789:D789)&lt;4)))))</f>
        <v>1</v>
      </c>
      <c r="M789" s="1" t="b">
        <f t="shared" si="1"/>
        <v>1</v>
      </c>
    </row>
    <row r="790" ht="15.75" customHeight="1">
      <c r="A790" s="1" t="s">
        <v>799</v>
      </c>
      <c r="B790" s="1">
        <f>IFERROR(__xludf.DUMMYFUNCTION("SPLIT(A790,"" "")"),55.0)</f>
        <v>55</v>
      </c>
      <c r="C790" s="1">
        <f>IFERROR(__xludf.DUMMYFUNCTION("""COMPUTED_VALUE"""),58.0)</f>
        <v>58</v>
      </c>
      <c r="D790" s="1">
        <f>IFERROR(__xludf.DUMMYFUNCTION("""COMPUTED_VALUE"""),60.0)</f>
        <v>60</v>
      </c>
      <c r="E790" s="1">
        <f>IFERROR(__xludf.DUMMYFUNCTION("""COMPUTED_VALUE"""),63.0)</f>
        <v>63</v>
      </c>
      <c r="F790" s="1">
        <f>IFERROR(__xludf.DUMMYFUNCTION("""COMPUTED_VALUE"""),66.0)</f>
        <v>66</v>
      </c>
      <c r="G790" s="2">
        <f>IFERROR(__xludf.DUMMYFUNCTION("""COMPUTED_VALUE"""),68.0)</f>
        <v>68</v>
      </c>
      <c r="J790" s="1" t="b">
        <f t="array" ref="J790">IF(NOT(H790=""),AND(C790:H790&gt;B790:G790),IF(NOT(G790=""),AND(C790:G790&gt;B790:F790),IF(NOT(F790=""),AND(C790:F790&gt;B790:E790),AND(C790:E790&gt;B790:D790))))</f>
        <v>1</v>
      </c>
      <c r="K790" s="1" t="b">
        <f t="array" ref="K790">IF(NOT(H790=""),AND(C790:H790&lt;B790:G790),IF(NOT(G790=""),AND(C790:G790&lt;B790:F790),IF(NOT(F790=""),AND(C790:F790&lt;B790:E790),AND(C790:E790&lt;B790:D790))))</f>
        <v>0</v>
      </c>
      <c r="L790" s="1" t="b">
        <f t="array" ref="L790">IF(NOT(H790=""),AND(AND(ABS(C790:H790-B790:G790)&gt;0),AND(ABS(C790:H790-B790:G790)&lt;4)),IF(NOT(G790=""),AND(AND(ABS(C790:G790-B790:F790)&gt;0),AND(ABS(C790:G790-B790:F790)&lt;4)),IF(NOT(F790=""),AND(AND(ABS(C790:F790-B790:E790)&gt;0),AND(ABS(C790:F790-B790:E790)&lt;4)),AND(AND(ABS(C790:E790-B790:D790)&gt;0),AND(ABS(C790:E790-B790:D790)&lt;4)))))</f>
        <v>1</v>
      </c>
      <c r="M790" s="1" t="b">
        <f t="shared" si="1"/>
        <v>1</v>
      </c>
    </row>
    <row r="791" ht="15.75" customHeight="1">
      <c r="A791" s="1" t="s">
        <v>800</v>
      </c>
      <c r="B791" s="1">
        <f>IFERROR(__xludf.DUMMYFUNCTION("SPLIT(A791,"" "")"),88.0)</f>
        <v>88</v>
      </c>
      <c r="C791" s="1">
        <f>IFERROR(__xludf.DUMMYFUNCTION("""COMPUTED_VALUE"""),90.0)</f>
        <v>90</v>
      </c>
      <c r="D791" s="1">
        <f>IFERROR(__xludf.DUMMYFUNCTION("""COMPUTED_VALUE"""),92.0)</f>
        <v>92</v>
      </c>
      <c r="E791" s="1">
        <f>IFERROR(__xludf.DUMMYFUNCTION("""COMPUTED_VALUE"""),94.0)</f>
        <v>94</v>
      </c>
      <c r="F791" s="1">
        <f>IFERROR(__xludf.DUMMYFUNCTION("""COMPUTED_VALUE"""),96.0)</f>
        <v>96</v>
      </c>
      <c r="G791" s="2">
        <f>IFERROR(__xludf.DUMMYFUNCTION("""COMPUTED_VALUE"""),97.0)</f>
        <v>97</v>
      </c>
      <c r="J791" s="1" t="b">
        <f t="array" ref="J791">IF(NOT(H791=""),AND(C791:H791&gt;B791:G791),IF(NOT(G791=""),AND(C791:G791&gt;B791:F791),IF(NOT(F791=""),AND(C791:F791&gt;B791:E791),AND(C791:E791&gt;B791:D791))))</f>
        <v>1</v>
      </c>
      <c r="K791" s="1" t="b">
        <f t="array" ref="K791">IF(NOT(H791=""),AND(C791:H791&lt;B791:G791),IF(NOT(G791=""),AND(C791:G791&lt;B791:F791),IF(NOT(F791=""),AND(C791:F791&lt;B791:E791),AND(C791:E791&lt;B791:D791))))</f>
        <v>0</v>
      </c>
      <c r="L791" s="1" t="b">
        <f t="array" ref="L791">IF(NOT(H791=""),AND(AND(ABS(C791:H791-B791:G791)&gt;0),AND(ABS(C791:H791-B791:G791)&lt;4)),IF(NOT(G791=""),AND(AND(ABS(C791:G791-B791:F791)&gt;0),AND(ABS(C791:G791-B791:F791)&lt;4)),IF(NOT(F791=""),AND(AND(ABS(C791:F791-B791:E791)&gt;0),AND(ABS(C791:F791-B791:E791)&lt;4)),AND(AND(ABS(C791:E791-B791:D791)&gt;0),AND(ABS(C791:E791-B791:D791)&lt;4)))))</f>
        <v>1</v>
      </c>
      <c r="M791" s="1" t="b">
        <f t="shared" si="1"/>
        <v>1</v>
      </c>
    </row>
    <row r="792" ht="15.75" customHeight="1">
      <c r="A792" s="1" t="s">
        <v>801</v>
      </c>
      <c r="B792" s="1">
        <f>IFERROR(__xludf.DUMMYFUNCTION("SPLIT(A792,"" "")"),23.0)</f>
        <v>23</v>
      </c>
      <c r="C792" s="1">
        <f>IFERROR(__xludf.DUMMYFUNCTION("""COMPUTED_VALUE"""),24.0)</f>
        <v>24</v>
      </c>
      <c r="D792" s="1">
        <f>IFERROR(__xludf.DUMMYFUNCTION("""COMPUTED_VALUE"""),26.0)</f>
        <v>26</v>
      </c>
      <c r="E792" s="1">
        <f>IFERROR(__xludf.DUMMYFUNCTION("""COMPUTED_VALUE"""),28.0)</f>
        <v>28</v>
      </c>
      <c r="F792" s="1">
        <f>IFERROR(__xludf.DUMMYFUNCTION("""COMPUTED_VALUE"""),29.0)</f>
        <v>29</v>
      </c>
      <c r="G792" s="2">
        <f>IFERROR(__xludf.DUMMYFUNCTION("""COMPUTED_VALUE"""),32.0)</f>
        <v>32</v>
      </c>
      <c r="J792" s="1" t="b">
        <f t="array" ref="J792">IF(NOT(H792=""),AND(C792:H792&gt;B792:G792),IF(NOT(G792=""),AND(C792:G792&gt;B792:F792),IF(NOT(F792=""),AND(C792:F792&gt;B792:E792),AND(C792:E792&gt;B792:D792))))</f>
        <v>1</v>
      </c>
      <c r="K792" s="1" t="b">
        <f t="array" ref="K792">IF(NOT(H792=""),AND(C792:H792&lt;B792:G792),IF(NOT(G792=""),AND(C792:G792&lt;B792:F792),IF(NOT(F792=""),AND(C792:F792&lt;B792:E792),AND(C792:E792&lt;B792:D792))))</f>
        <v>0</v>
      </c>
      <c r="L792" s="1" t="b">
        <f t="array" ref="L792">IF(NOT(H792=""),AND(AND(ABS(C792:H792-B792:G792)&gt;0),AND(ABS(C792:H792-B792:G792)&lt;4)),IF(NOT(G792=""),AND(AND(ABS(C792:G792-B792:F792)&gt;0),AND(ABS(C792:G792-B792:F792)&lt;4)),IF(NOT(F792=""),AND(AND(ABS(C792:F792-B792:E792)&gt;0),AND(ABS(C792:F792-B792:E792)&lt;4)),AND(AND(ABS(C792:E792-B792:D792)&gt;0),AND(ABS(C792:E792-B792:D792)&lt;4)))))</f>
        <v>1</v>
      </c>
      <c r="M792" s="1" t="b">
        <f t="shared" si="1"/>
        <v>1</v>
      </c>
    </row>
    <row r="793" ht="15.75" customHeight="1">
      <c r="A793" s="1" t="s">
        <v>802</v>
      </c>
      <c r="B793" s="1">
        <f>IFERROR(__xludf.DUMMYFUNCTION("SPLIT(A793,"" "")"),9.0)</f>
        <v>9</v>
      </c>
      <c r="C793" s="1">
        <f>IFERROR(__xludf.DUMMYFUNCTION("""COMPUTED_VALUE"""),11.0)</f>
        <v>11</v>
      </c>
      <c r="D793" s="1">
        <f>IFERROR(__xludf.DUMMYFUNCTION("""COMPUTED_VALUE"""),13.0)</f>
        <v>13</v>
      </c>
      <c r="E793" s="1">
        <f>IFERROR(__xludf.DUMMYFUNCTION("""COMPUTED_VALUE"""),15.0)</f>
        <v>15</v>
      </c>
      <c r="F793" s="2">
        <f>IFERROR(__xludf.DUMMYFUNCTION("""COMPUTED_VALUE"""),17.0)</f>
        <v>17</v>
      </c>
      <c r="J793" s="1" t="b">
        <f t="array" ref="J793">IF(NOT(H793=""),AND(C793:H793&gt;B793:G793),IF(NOT(G793=""),AND(C793:G793&gt;B793:F793),IF(NOT(F793=""),AND(C793:F793&gt;B793:E793),AND(C793:E793&gt;B793:D793))))</f>
        <v>1</v>
      </c>
      <c r="K793" s="1" t="b">
        <f t="array" ref="K793">IF(NOT(H793=""),AND(C793:H793&lt;B793:G793),IF(NOT(G793=""),AND(C793:G793&lt;B793:F793),IF(NOT(F793=""),AND(C793:F793&lt;B793:E793),AND(C793:E793&lt;B793:D793))))</f>
        <v>0</v>
      </c>
      <c r="L793" s="1" t="b">
        <f t="array" ref="L793">IF(NOT(H793=""),AND(AND(ABS(C793:H793-B793:G793)&gt;0),AND(ABS(C793:H793-B793:G793)&lt;4)),IF(NOT(G793=""),AND(AND(ABS(C793:G793-B793:F793)&gt;0),AND(ABS(C793:G793-B793:F793)&lt;4)),IF(NOT(F793=""),AND(AND(ABS(C793:F793-B793:E793)&gt;0),AND(ABS(C793:F793-B793:E793)&lt;4)),AND(AND(ABS(C793:E793-B793:D793)&gt;0),AND(ABS(C793:E793-B793:D793)&lt;4)))))</f>
        <v>1</v>
      </c>
      <c r="M793" s="1" t="b">
        <f t="shared" si="1"/>
        <v>1</v>
      </c>
    </row>
    <row r="794" ht="15.75" customHeight="1">
      <c r="A794" s="1" t="s">
        <v>803</v>
      </c>
      <c r="B794" s="1">
        <f>IFERROR(__xludf.DUMMYFUNCTION("SPLIT(A794,"" "")"),82.0)</f>
        <v>82</v>
      </c>
      <c r="C794" s="1">
        <f>IFERROR(__xludf.DUMMYFUNCTION("""COMPUTED_VALUE"""),83.0)</f>
        <v>83</v>
      </c>
      <c r="D794" s="1">
        <f>IFERROR(__xludf.DUMMYFUNCTION("""COMPUTED_VALUE"""),85.0)</f>
        <v>85</v>
      </c>
      <c r="E794" s="1">
        <f>IFERROR(__xludf.DUMMYFUNCTION("""COMPUTED_VALUE"""),87.0)</f>
        <v>87</v>
      </c>
      <c r="F794" s="1">
        <f>IFERROR(__xludf.DUMMYFUNCTION("""COMPUTED_VALUE"""),89.0)</f>
        <v>89</v>
      </c>
      <c r="G794" s="1">
        <f>IFERROR(__xludf.DUMMYFUNCTION("""COMPUTED_VALUE"""),92.0)</f>
        <v>92</v>
      </c>
      <c r="H794" s="1">
        <f>IFERROR(__xludf.DUMMYFUNCTION("""COMPUTED_VALUE"""),94.0)</f>
        <v>94</v>
      </c>
      <c r="I794" s="1">
        <f>IFERROR(__xludf.DUMMYFUNCTION("""COMPUTED_VALUE"""),95.0)</f>
        <v>95</v>
      </c>
      <c r="J794" s="1" t="b">
        <f t="array" ref="J794">IF(NOT(H794=""),AND(C794:H794&gt;B794:G794),IF(NOT(G794=""),AND(C794:G794&gt;B794:F794),IF(NOT(F794=""),AND(C794:F794&gt;B794:E794),AND(C794:E794&gt;B794:D794))))</f>
        <v>1</v>
      </c>
      <c r="K794" s="1" t="b">
        <f t="array" ref="K794">IF(NOT(H794=""),AND(C794:H794&lt;B794:G794),IF(NOT(G794=""),AND(C794:G794&lt;B794:F794),IF(NOT(F794=""),AND(C794:F794&lt;B794:E794),AND(C794:E794&lt;B794:D794))))</f>
        <v>0</v>
      </c>
      <c r="L794" s="1" t="b">
        <f t="array" ref="L794">IF(NOT(H794=""),AND(AND(ABS(C794:H794-B794:G794)&gt;0),AND(ABS(C794:H794-B794:G794)&lt;4)),IF(NOT(G794=""),AND(AND(ABS(C794:G794-B794:F794)&gt;0),AND(ABS(C794:G794-B794:F794)&lt;4)),IF(NOT(F794=""),AND(AND(ABS(C794:F794-B794:E794)&gt;0),AND(ABS(C794:F794-B794:E794)&lt;4)),AND(AND(ABS(C794:E794-B794:D794)&gt;0),AND(ABS(C794:E794-B794:D794)&lt;4)))))</f>
        <v>1</v>
      </c>
      <c r="M794" s="1" t="b">
        <f t="shared" si="1"/>
        <v>1</v>
      </c>
    </row>
    <row r="795" ht="15.75" customHeight="1">
      <c r="A795" s="1" t="s">
        <v>804</v>
      </c>
      <c r="B795" s="1">
        <f>IFERROR(__xludf.DUMMYFUNCTION("SPLIT(A795,"" "")"),16.0)</f>
        <v>16</v>
      </c>
      <c r="C795" s="1">
        <f>IFERROR(__xludf.DUMMYFUNCTION("""COMPUTED_VALUE"""),17.0)</f>
        <v>17</v>
      </c>
      <c r="D795" s="1">
        <f>IFERROR(__xludf.DUMMYFUNCTION("""COMPUTED_VALUE"""),20.0)</f>
        <v>20</v>
      </c>
      <c r="E795" s="1">
        <f>IFERROR(__xludf.DUMMYFUNCTION("""COMPUTED_VALUE"""),22.0)</f>
        <v>22</v>
      </c>
      <c r="F795" s="2">
        <f>IFERROR(__xludf.DUMMYFUNCTION("""COMPUTED_VALUE"""),23.0)</f>
        <v>23</v>
      </c>
      <c r="J795" s="1" t="b">
        <f t="array" ref="J795">IF(NOT(H795=""),AND(C795:H795&gt;B795:G795),IF(NOT(G795=""),AND(C795:G795&gt;B795:F795),IF(NOT(F795=""),AND(C795:F795&gt;B795:E795),AND(C795:E795&gt;B795:D795))))</f>
        <v>1</v>
      </c>
      <c r="K795" s="1" t="b">
        <f t="array" ref="K795">IF(NOT(H795=""),AND(C795:H795&lt;B795:G795),IF(NOT(G795=""),AND(C795:G795&lt;B795:F795),IF(NOT(F795=""),AND(C795:F795&lt;B795:E795),AND(C795:E795&lt;B795:D795))))</f>
        <v>0</v>
      </c>
      <c r="L795" s="1" t="b">
        <f t="array" ref="L795">IF(NOT(H795=""),AND(AND(ABS(C795:H795-B795:G795)&gt;0),AND(ABS(C795:H795-B795:G795)&lt;4)),IF(NOT(G795=""),AND(AND(ABS(C795:G795-B795:F795)&gt;0),AND(ABS(C795:G795-B795:F795)&lt;4)),IF(NOT(F795=""),AND(AND(ABS(C795:F795-B795:E795)&gt;0),AND(ABS(C795:F795-B795:E795)&lt;4)),AND(AND(ABS(C795:E795-B795:D795)&gt;0),AND(ABS(C795:E795-B795:D795)&lt;4)))))</f>
        <v>1</v>
      </c>
      <c r="M795" s="1" t="b">
        <f t="shared" si="1"/>
        <v>1</v>
      </c>
    </row>
    <row r="796" ht="15.75" customHeight="1">
      <c r="A796" s="1" t="s">
        <v>805</v>
      </c>
      <c r="B796" s="1">
        <f>IFERROR(__xludf.DUMMYFUNCTION("SPLIT(A796,"" "")"),54.0)</f>
        <v>54</v>
      </c>
      <c r="C796" s="1">
        <f>IFERROR(__xludf.DUMMYFUNCTION("""COMPUTED_VALUE"""),55.0)</f>
        <v>55</v>
      </c>
      <c r="D796" s="1">
        <f>IFERROR(__xludf.DUMMYFUNCTION("""COMPUTED_VALUE"""),56.0)</f>
        <v>56</v>
      </c>
      <c r="E796" s="1">
        <f>IFERROR(__xludf.DUMMYFUNCTION("""COMPUTED_VALUE"""),58.0)</f>
        <v>58</v>
      </c>
      <c r="F796" s="2">
        <f>IFERROR(__xludf.DUMMYFUNCTION("""COMPUTED_VALUE"""),60.0)</f>
        <v>60</v>
      </c>
      <c r="J796" s="1" t="b">
        <f t="array" ref="J796">IF(NOT(H796=""),AND(C796:H796&gt;B796:G796),IF(NOT(G796=""),AND(C796:G796&gt;B796:F796),IF(NOT(F796=""),AND(C796:F796&gt;B796:E796),AND(C796:E796&gt;B796:D796))))</f>
        <v>1</v>
      </c>
      <c r="K796" s="1" t="b">
        <f t="array" ref="K796">IF(NOT(H796=""),AND(C796:H796&lt;B796:G796),IF(NOT(G796=""),AND(C796:G796&lt;B796:F796),IF(NOT(F796=""),AND(C796:F796&lt;B796:E796),AND(C796:E796&lt;B796:D796))))</f>
        <v>0</v>
      </c>
      <c r="L796" s="1" t="b">
        <f t="array" ref="L796">IF(NOT(H796=""),AND(AND(ABS(C796:H796-B796:G796)&gt;0),AND(ABS(C796:H796-B796:G796)&lt;4)),IF(NOT(G796=""),AND(AND(ABS(C796:G796-B796:F796)&gt;0),AND(ABS(C796:G796-B796:F796)&lt;4)),IF(NOT(F796=""),AND(AND(ABS(C796:F796-B796:E796)&gt;0),AND(ABS(C796:F796-B796:E796)&lt;4)),AND(AND(ABS(C796:E796-B796:D796)&gt;0),AND(ABS(C796:E796-B796:D796)&lt;4)))))</f>
        <v>1</v>
      </c>
      <c r="M796" s="1" t="b">
        <f t="shared" si="1"/>
        <v>1</v>
      </c>
    </row>
    <row r="797" ht="15.75" customHeight="1">
      <c r="A797" s="1" t="s">
        <v>806</v>
      </c>
      <c r="B797" s="1">
        <f>IFERROR(__xludf.DUMMYFUNCTION("SPLIT(A797,"" "")"),29.0)</f>
        <v>29</v>
      </c>
      <c r="C797" s="1">
        <f>IFERROR(__xludf.DUMMYFUNCTION("""COMPUTED_VALUE"""),27.0)</f>
        <v>27</v>
      </c>
      <c r="D797" s="1">
        <f>IFERROR(__xludf.DUMMYFUNCTION("""COMPUTED_VALUE"""),25.0)</f>
        <v>25</v>
      </c>
      <c r="E797" s="1">
        <f>IFERROR(__xludf.DUMMYFUNCTION("""COMPUTED_VALUE"""),24.0)</f>
        <v>24</v>
      </c>
      <c r="F797" s="2">
        <f>IFERROR(__xludf.DUMMYFUNCTION("""COMPUTED_VALUE"""),23.0)</f>
        <v>23</v>
      </c>
      <c r="J797" s="1" t="b">
        <f t="array" ref="J797">IF(NOT(H797=""),AND(C797:H797&gt;B797:G797),IF(NOT(G797=""),AND(C797:G797&gt;B797:F797),IF(NOT(F797=""),AND(C797:F797&gt;B797:E797),AND(C797:E797&gt;B797:D797))))</f>
        <v>0</v>
      </c>
      <c r="K797" s="1" t="b">
        <f t="array" ref="K797">IF(NOT(H797=""),AND(C797:H797&lt;B797:G797),IF(NOT(G797=""),AND(C797:G797&lt;B797:F797),IF(NOT(F797=""),AND(C797:F797&lt;B797:E797),AND(C797:E797&lt;B797:D797))))</f>
        <v>1</v>
      </c>
      <c r="L797" s="1" t="b">
        <f t="array" ref="L797">IF(NOT(H797=""),AND(AND(ABS(C797:H797-B797:G797)&gt;0),AND(ABS(C797:H797-B797:G797)&lt;4)),IF(NOT(G797=""),AND(AND(ABS(C797:G797-B797:F797)&gt;0),AND(ABS(C797:G797-B797:F797)&lt;4)),IF(NOT(F797=""),AND(AND(ABS(C797:F797-B797:E797)&gt;0),AND(ABS(C797:F797-B797:E797)&lt;4)),AND(AND(ABS(C797:E797-B797:D797)&gt;0),AND(ABS(C797:E797-B797:D797)&lt;4)))))</f>
        <v>1</v>
      </c>
      <c r="M797" s="1" t="b">
        <f t="shared" si="1"/>
        <v>1</v>
      </c>
    </row>
    <row r="798" ht="15.75" customHeight="1">
      <c r="A798" s="1" t="s">
        <v>807</v>
      </c>
      <c r="B798" s="1">
        <f>IFERROR(__xludf.DUMMYFUNCTION("SPLIT(A798,"" "")"),73.0)</f>
        <v>73</v>
      </c>
      <c r="C798" s="1">
        <f>IFERROR(__xludf.DUMMYFUNCTION("""COMPUTED_VALUE"""),71.0)</f>
        <v>71</v>
      </c>
      <c r="D798" s="1">
        <f>IFERROR(__xludf.DUMMYFUNCTION("""COMPUTED_VALUE"""),69.0)</f>
        <v>69</v>
      </c>
      <c r="E798" s="1">
        <f>IFERROR(__xludf.DUMMYFUNCTION("""COMPUTED_VALUE"""),68.0)</f>
        <v>68</v>
      </c>
      <c r="F798" s="1">
        <f>IFERROR(__xludf.DUMMYFUNCTION("""COMPUTED_VALUE"""),67.0)</f>
        <v>67</v>
      </c>
      <c r="G798" s="1">
        <f>IFERROR(__xludf.DUMMYFUNCTION("""COMPUTED_VALUE"""),65.0)</f>
        <v>65</v>
      </c>
      <c r="H798" s="2">
        <f>IFERROR(__xludf.DUMMYFUNCTION("""COMPUTED_VALUE"""),62.0)</f>
        <v>62</v>
      </c>
      <c r="J798" s="1" t="b">
        <f t="array" ref="J798">IF(NOT(H798=""),AND(C798:H798&gt;B798:G798),IF(NOT(G798=""),AND(C798:G798&gt;B798:F798),IF(NOT(F798=""),AND(C798:F798&gt;B798:E798),AND(C798:E798&gt;B798:D798))))</f>
        <v>0</v>
      </c>
      <c r="K798" s="1" t="b">
        <f t="array" ref="K798">IF(NOT(H798=""),AND(C798:H798&lt;B798:G798),IF(NOT(G798=""),AND(C798:G798&lt;B798:F798),IF(NOT(F798=""),AND(C798:F798&lt;B798:E798),AND(C798:E798&lt;B798:D798))))</f>
        <v>1</v>
      </c>
      <c r="L798" s="1" t="b">
        <f t="array" ref="L798">IF(NOT(H798=""),AND(AND(ABS(C798:H798-B798:G798)&gt;0),AND(ABS(C798:H798-B798:G798)&lt;4)),IF(NOT(G798=""),AND(AND(ABS(C798:G798-B798:F798)&gt;0),AND(ABS(C798:G798-B798:F798)&lt;4)),IF(NOT(F798=""),AND(AND(ABS(C798:F798-B798:E798)&gt;0),AND(ABS(C798:F798-B798:E798)&lt;4)),AND(AND(ABS(C798:E798-B798:D798)&gt;0),AND(ABS(C798:E798-B798:D798)&lt;4)))))</f>
        <v>1</v>
      </c>
      <c r="M798" s="1" t="b">
        <f t="shared" si="1"/>
        <v>1</v>
      </c>
    </row>
    <row r="799" ht="15.75" customHeight="1">
      <c r="A799" s="1" t="s">
        <v>808</v>
      </c>
      <c r="B799" s="1">
        <f>IFERROR(__xludf.DUMMYFUNCTION("SPLIT(A799,"" "")"),3.0)</f>
        <v>3</v>
      </c>
      <c r="C799" s="1">
        <f>IFERROR(__xludf.DUMMYFUNCTION("""COMPUTED_VALUE"""),5.0)</f>
        <v>5</v>
      </c>
      <c r="D799" s="1">
        <f>IFERROR(__xludf.DUMMYFUNCTION("""COMPUTED_VALUE"""),7.0)</f>
        <v>7</v>
      </c>
      <c r="E799" s="1">
        <f>IFERROR(__xludf.DUMMYFUNCTION("""COMPUTED_VALUE"""),9.0)</f>
        <v>9</v>
      </c>
      <c r="F799" s="1">
        <f>IFERROR(__xludf.DUMMYFUNCTION("""COMPUTED_VALUE"""),10.0)</f>
        <v>10</v>
      </c>
      <c r="G799" s="1">
        <f>IFERROR(__xludf.DUMMYFUNCTION("""COMPUTED_VALUE"""),13.0)</f>
        <v>13</v>
      </c>
      <c r="H799" s="2">
        <f>IFERROR(__xludf.DUMMYFUNCTION("""COMPUTED_VALUE"""),15.0)</f>
        <v>15</v>
      </c>
      <c r="J799" s="1" t="b">
        <f t="array" ref="J799">IF(NOT(H799=""),AND(C799:H799&gt;B799:G799),IF(NOT(G799=""),AND(C799:G799&gt;B799:F799),IF(NOT(F799=""),AND(C799:F799&gt;B799:E799),AND(C799:E799&gt;B799:D799))))</f>
        <v>1</v>
      </c>
      <c r="K799" s="1" t="b">
        <f t="array" ref="K799">IF(NOT(H799=""),AND(C799:H799&lt;B799:G799),IF(NOT(G799=""),AND(C799:G799&lt;B799:F799),IF(NOT(F799=""),AND(C799:F799&lt;B799:E799),AND(C799:E799&lt;B799:D799))))</f>
        <v>0</v>
      </c>
      <c r="L799" s="1" t="b">
        <f t="array" ref="L799">IF(NOT(H799=""),AND(AND(ABS(C799:H799-B799:G799)&gt;0),AND(ABS(C799:H799-B799:G799)&lt;4)),IF(NOT(G799=""),AND(AND(ABS(C799:G799-B799:F799)&gt;0),AND(ABS(C799:G799-B799:F799)&lt;4)),IF(NOT(F799=""),AND(AND(ABS(C799:F799-B799:E799)&gt;0),AND(ABS(C799:F799-B799:E799)&lt;4)),AND(AND(ABS(C799:E799-B799:D799)&gt;0),AND(ABS(C799:E799-B799:D799)&lt;4)))))</f>
        <v>1</v>
      </c>
      <c r="M799" s="1" t="b">
        <f t="shared" si="1"/>
        <v>1</v>
      </c>
    </row>
    <row r="800" ht="15.75" customHeight="1">
      <c r="A800" s="1" t="s">
        <v>809</v>
      </c>
      <c r="B800" s="1">
        <f>IFERROR(__xludf.DUMMYFUNCTION("SPLIT(A800,"" "")"),76.0)</f>
        <v>76</v>
      </c>
      <c r="C800" s="1">
        <f>IFERROR(__xludf.DUMMYFUNCTION("""COMPUTED_VALUE"""),75.0)</f>
        <v>75</v>
      </c>
      <c r="D800" s="1">
        <f>IFERROR(__xludf.DUMMYFUNCTION("""COMPUTED_VALUE"""),73.0)</f>
        <v>73</v>
      </c>
      <c r="E800" s="1">
        <f>IFERROR(__xludf.DUMMYFUNCTION("""COMPUTED_VALUE"""),70.0)</f>
        <v>70</v>
      </c>
      <c r="F800" s="2">
        <f>IFERROR(__xludf.DUMMYFUNCTION("""COMPUTED_VALUE"""),67.0)</f>
        <v>67</v>
      </c>
      <c r="J800" s="1" t="b">
        <f t="array" ref="J800">IF(NOT(H800=""),AND(C800:H800&gt;B800:G800),IF(NOT(G800=""),AND(C800:G800&gt;B800:F800),IF(NOT(F800=""),AND(C800:F800&gt;B800:E800),AND(C800:E800&gt;B800:D800))))</f>
        <v>0</v>
      </c>
      <c r="K800" s="1" t="b">
        <f t="array" ref="K800">IF(NOT(H800=""),AND(C800:H800&lt;B800:G800),IF(NOT(G800=""),AND(C800:G800&lt;B800:F800),IF(NOT(F800=""),AND(C800:F800&lt;B800:E800),AND(C800:E800&lt;B800:D800))))</f>
        <v>1</v>
      </c>
      <c r="L800" s="1" t="b">
        <f t="array" ref="L800">IF(NOT(H800=""),AND(AND(ABS(C800:H800-B800:G800)&gt;0),AND(ABS(C800:H800-B800:G800)&lt;4)),IF(NOT(G800=""),AND(AND(ABS(C800:G800-B800:F800)&gt;0),AND(ABS(C800:G800-B800:F800)&lt;4)),IF(NOT(F800=""),AND(AND(ABS(C800:F800-B800:E800)&gt;0),AND(ABS(C800:F800-B800:E800)&lt;4)),AND(AND(ABS(C800:E800-B800:D800)&gt;0),AND(ABS(C800:E800-B800:D800)&lt;4)))))</f>
        <v>1</v>
      </c>
      <c r="M800" s="1" t="b">
        <f t="shared" si="1"/>
        <v>1</v>
      </c>
    </row>
    <row r="801" ht="15.75" customHeight="1">
      <c r="A801" s="1" t="s">
        <v>810</v>
      </c>
      <c r="B801" s="1">
        <f>IFERROR(__xludf.DUMMYFUNCTION("SPLIT(A801,"" "")"),48.0)</f>
        <v>48</v>
      </c>
      <c r="C801" s="1">
        <f>IFERROR(__xludf.DUMMYFUNCTION("""COMPUTED_VALUE"""),45.0)</f>
        <v>45</v>
      </c>
      <c r="D801" s="1">
        <f>IFERROR(__xludf.DUMMYFUNCTION("""COMPUTED_VALUE"""),44.0)</f>
        <v>44</v>
      </c>
      <c r="E801" s="1">
        <f>IFERROR(__xludf.DUMMYFUNCTION("""COMPUTED_VALUE"""),43.0)</f>
        <v>43</v>
      </c>
      <c r="F801" s="2">
        <f>IFERROR(__xludf.DUMMYFUNCTION("""COMPUTED_VALUE"""),41.0)</f>
        <v>41</v>
      </c>
      <c r="J801" s="1" t="b">
        <f t="array" ref="J801">IF(NOT(H801=""),AND(C801:H801&gt;B801:G801),IF(NOT(G801=""),AND(C801:G801&gt;B801:F801),IF(NOT(F801=""),AND(C801:F801&gt;B801:E801),AND(C801:E801&gt;B801:D801))))</f>
        <v>0</v>
      </c>
      <c r="K801" s="1" t="b">
        <f t="array" ref="K801">IF(NOT(H801=""),AND(C801:H801&lt;B801:G801),IF(NOT(G801=""),AND(C801:G801&lt;B801:F801),IF(NOT(F801=""),AND(C801:F801&lt;B801:E801),AND(C801:E801&lt;B801:D801))))</f>
        <v>1</v>
      </c>
      <c r="L801" s="1" t="b">
        <f t="array" ref="L801">IF(NOT(H801=""),AND(AND(ABS(C801:H801-B801:G801)&gt;0),AND(ABS(C801:H801-B801:G801)&lt;4)),IF(NOT(G801=""),AND(AND(ABS(C801:G801-B801:F801)&gt;0),AND(ABS(C801:G801-B801:F801)&lt;4)),IF(NOT(F801=""),AND(AND(ABS(C801:F801-B801:E801)&gt;0),AND(ABS(C801:F801-B801:E801)&lt;4)),AND(AND(ABS(C801:E801-B801:D801)&gt;0),AND(ABS(C801:E801-B801:D801)&lt;4)))))</f>
        <v>1</v>
      </c>
      <c r="M801" s="1" t="b">
        <f t="shared" si="1"/>
        <v>1</v>
      </c>
    </row>
    <row r="802" ht="15.75" customHeight="1">
      <c r="A802" s="1" t="s">
        <v>811</v>
      </c>
      <c r="B802" s="1">
        <f>IFERROR(__xludf.DUMMYFUNCTION("SPLIT(A802,"" "")"),52.0)</f>
        <v>52</v>
      </c>
      <c r="C802" s="1">
        <f>IFERROR(__xludf.DUMMYFUNCTION("""COMPUTED_VALUE"""),54.0)</f>
        <v>54</v>
      </c>
      <c r="D802" s="1">
        <f>IFERROR(__xludf.DUMMYFUNCTION("""COMPUTED_VALUE"""),57.0)</f>
        <v>57</v>
      </c>
      <c r="E802" s="1">
        <f>IFERROR(__xludf.DUMMYFUNCTION("""COMPUTED_VALUE"""),59.0)</f>
        <v>59</v>
      </c>
      <c r="F802" s="1">
        <f>IFERROR(__xludf.DUMMYFUNCTION("""COMPUTED_VALUE"""),61.0)</f>
        <v>61</v>
      </c>
      <c r="G802" s="1">
        <f>IFERROR(__xludf.DUMMYFUNCTION("""COMPUTED_VALUE"""),64.0)</f>
        <v>64</v>
      </c>
      <c r="H802" s="1">
        <f>IFERROR(__xludf.DUMMYFUNCTION("""COMPUTED_VALUE"""),65.0)</f>
        <v>65</v>
      </c>
      <c r="I802" s="1">
        <f>IFERROR(__xludf.DUMMYFUNCTION("""COMPUTED_VALUE"""),66.0)</f>
        <v>66</v>
      </c>
      <c r="J802" s="1" t="b">
        <f t="array" ref="J802">IF(NOT(H802=""),AND(C802:H802&gt;B802:G802),IF(NOT(G802=""),AND(C802:G802&gt;B802:F802),IF(NOT(F802=""),AND(C802:F802&gt;B802:E802),AND(C802:E802&gt;B802:D802))))</f>
        <v>1</v>
      </c>
      <c r="K802" s="1" t="b">
        <f t="array" ref="K802">IF(NOT(H802=""),AND(C802:H802&lt;B802:G802),IF(NOT(G802=""),AND(C802:G802&lt;B802:F802),IF(NOT(F802=""),AND(C802:F802&lt;B802:E802),AND(C802:E802&lt;B802:D802))))</f>
        <v>0</v>
      </c>
      <c r="L802" s="1" t="b">
        <f t="array" ref="L802">IF(NOT(H802=""),AND(AND(ABS(C802:H802-B802:G802)&gt;0),AND(ABS(C802:H802-B802:G802)&lt;4)),IF(NOT(G802=""),AND(AND(ABS(C802:G802-B802:F802)&gt;0),AND(ABS(C802:G802-B802:F802)&lt;4)),IF(NOT(F802=""),AND(AND(ABS(C802:F802-B802:E802)&gt;0),AND(ABS(C802:F802-B802:E802)&lt;4)),AND(AND(ABS(C802:E802-B802:D802)&gt;0),AND(ABS(C802:E802-B802:D802)&lt;4)))))</f>
        <v>1</v>
      </c>
      <c r="M802" s="1" t="b">
        <f t="shared" si="1"/>
        <v>1</v>
      </c>
    </row>
    <row r="803" ht="15.75" customHeight="1">
      <c r="A803" s="1" t="s">
        <v>812</v>
      </c>
      <c r="B803" s="1">
        <f>IFERROR(__xludf.DUMMYFUNCTION("SPLIT(A803,"" "")"),68.0)</f>
        <v>68</v>
      </c>
      <c r="C803" s="1">
        <f>IFERROR(__xludf.DUMMYFUNCTION("""COMPUTED_VALUE"""),70.0)</f>
        <v>70</v>
      </c>
      <c r="D803" s="1">
        <f>IFERROR(__xludf.DUMMYFUNCTION("""COMPUTED_VALUE"""),73.0)</f>
        <v>73</v>
      </c>
      <c r="E803" s="1">
        <f>IFERROR(__xludf.DUMMYFUNCTION("""COMPUTED_VALUE"""),75.0)</f>
        <v>75</v>
      </c>
      <c r="F803" s="1">
        <f>IFERROR(__xludf.DUMMYFUNCTION("""COMPUTED_VALUE"""),76.0)</f>
        <v>76</v>
      </c>
      <c r="G803" s="1">
        <f>IFERROR(__xludf.DUMMYFUNCTION("""COMPUTED_VALUE"""),77.0)</f>
        <v>77</v>
      </c>
      <c r="H803" s="2">
        <f>IFERROR(__xludf.DUMMYFUNCTION("""COMPUTED_VALUE"""),78.0)</f>
        <v>78</v>
      </c>
      <c r="J803" s="1" t="b">
        <f t="array" ref="J803">IF(NOT(H803=""),AND(C803:H803&gt;B803:G803),IF(NOT(G803=""),AND(C803:G803&gt;B803:F803),IF(NOT(F803=""),AND(C803:F803&gt;B803:E803),AND(C803:E803&gt;B803:D803))))</f>
        <v>1</v>
      </c>
      <c r="K803" s="1" t="b">
        <f t="array" ref="K803">IF(NOT(H803=""),AND(C803:H803&lt;B803:G803),IF(NOT(G803=""),AND(C803:G803&lt;B803:F803),IF(NOT(F803=""),AND(C803:F803&lt;B803:E803),AND(C803:E803&lt;B803:D803))))</f>
        <v>0</v>
      </c>
      <c r="L803" s="1" t="b">
        <f t="array" ref="L803">IF(NOT(H803=""),AND(AND(ABS(C803:H803-B803:G803)&gt;0),AND(ABS(C803:H803-B803:G803)&lt;4)),IF(NOT(G803=""),AND(AND(ABS(C803:G803-B803:F803)&gt;0),AND(ABS(C803:G803-B803:F803)&lt;4)),IF(NOT(F803=""),AND(AND(ABS(C803:F803-B803:E803)&gt;0),AND(ABS(C803:F803-B803:E803)&lt;4)),AND(AND(ABS(C803:E803-B803:D803)&gt;0),AND(ABS(C803:E803-B803:D803)&lt;4)))))</f>
        <v>1</v>
      </c>
      <c r="M803" s="1" t="b">
        <f t="shared" si="1"/>
        <v>1</v>
      </c>
    </row>
    <row r="804" ht="15.75" customHeight="1">
      <c r="A804" s="1" t="s">
        <v>813</v>
      </c>
      <c r="B804" s="1">
        <f>IFERROR(__xludf.DUMMYFUNCTION("SPLIT(A804,"" "")"),68.0)</f>
        <v>68</v>
      </c>
      <c r="C804" s="1">
        <f>IFERROR(__xludf.DUMMYFUNCTION("""COMPUTED_VALUE"""),67.0)</f>
        <v>67</v>
      </c>
      <c r="D804" s="1">
        <f>IFERROR(__xludf.DUMMYFUNCTION("""COMPUTED_VALUE"""),65.0)</f>
        <v>65</v>
      </c>
      <c r="E804" s="1">
        <f>IFERROR(__xludf.DUMMYFUNCTION("""COMPUTED_VALUE"""),63.0)</f>
        <v>63</v>
      </c>
      <c r="F804" s="2">
        <f>IFERROR(__xludf.DUMMYFUNCTION("""COMPUTED_VALUE"""),60.0)</f>
        <v>60</v>
      </c>
      <c r="J804" s="1" t="b">
        <f t="array" ref="J804">IF(NOT(H804=""),AND(C804:H804&gt;B804:G804),IF(NOT(G804=""),AND(C804:G804&gt;B804:F804),IF(NOT(F804=""),AND(C804:F804&gt;B804:E804),AND(C804:E804&gt;B804:D804))))</f>
        <v>0</v>
      </c>
      <c r="K804" s="1" t="b">
        <f t="array" ref="K804">IF(NOT(H804=""),AND(C804:H804&lt;B804:G804),IF(NOT(G804=""),AND(C804:G804&lt;B804:F804),IF(NOT(F804=""),AND(C804:F804&lt;B804:E804),AND(C804:E804&lt;B804:D804))))</f>
        <v>1</v>
      </c>
      <c r="L804" s="1" t="b">
        <f t="array" ref="L804">IF(NOT(H804=""),AND(AND(ABS(C804:H804-B804:G804)&gt;0),AND(ABS(C804:H804-B804:G804)&lt;4)),IF(NOT(G804=""),AND(AND(ABS(C804:G804-B804:F804)&gt;0),AND(ABS(C804:G804-B804:F804)&lt;4)),IF(NOT(F804=""),AND(AND(ABS(C804:F804-B804:E804)&gt;0),AND(ABS(C804:F804-B804:E804)&lt;4)),AND(AND(ABS(C804:E804-B804:D804)&gt;0),AND(ABS(C804:E804-B804:D804)&lt;4)))))</f>
        <v>1</v>
      </c>
      <c r="M804" s="1" t="b">
        <f t="shared" si="1"/>
        <v>1</v>
      </c>
    </row>
    <row r="805" ht="15.75" customHeight="1">
      <c r="A805" s="1" t="s">
        <v>814</v>
      </c>
      <c r="B805" s="1">
        <f>IFERROR(__xludf.DUMMYFUNCTION("SPLIT(A805,"" "")"),49.0)</f>
        <v>49</v>
      </c>
      <c r="C805" s="1">
        <f>IFERROR(__xludf.DUMMYFUNCTION("""COMPUTED_VALUE"""),51.0)</f>
        <v>51</v>
      </c>
      <c r="D805" s="1">
        <f>IFERROR(__xludf.DUMMYFUNCTION("""COMPUTED_VALUE"""),54.0)</f>
        <v>54</v>
      </c>
      <c r="E805" s="1">
        <f>IFERROR(__xludf.DUMMYFUNCTION("""COMPUTED_VALUE"""),56.0)</f>
        <v>56</v>
      </c>
      <c r="F805" s="2">
        <f>IFERROR(__xludf.DUMMYFUNCTION("""COMPUTED_VALUE"""),58.0)</f>
        <v>58</v>
      </c>
      <c r="J805" s="1" t="b">
        <f t="array" ref="J805">IF(NOT(H805=""),AND(C805:H805&gt;B805:G805),IF(NOT(G805=""),AND(C805:G805&gt;B805:F805),IF(NOT(F805=""),AND(C805:F805&gt;B805:E805),AND(C805:E805&gt;B805:D805))))</f>
        <v>1</v>
      </c>
      <c r="K805" s="1" t="b">
        <f t="array" ref="K805">IF(NOT(H805=""),AND(C805:H805&lt;B805:G805),IF(NOT(G805=""),AND(C805:G805&lt;B805:F805),IF(NOT(F805=""),AND(C805:F805&lt;B805:E805),AND(C805:E805&lt;B805:D805))))</f>
        <v>0</v>
      </c>
      <c r="L805" s="1" t="b">
        <f t="array" ref="L805">IF(NOT(H805=""),AND(AND(ABS(C805:H805-B805:G805)&gt;0),AND(ABS(C805:H805-B805:G805)&lt;4)),IF(NOT(G805=""),AND(AND(ABS(C805:G805-B805:F805)&gt;0),AND(ABS(C805:G805-B805:F805)&lt;4)),IF(NOT(F805=""),AND(AND(ABS(C805:F805-B805:E805)&gt;0),AND(ABS(C805:F805-B805:E805)&lt;4)),AND(AND(ABS(C805:E805-B805:D805)&gt;0),AND(ABS(C805:E805-B805:D805)&lt;4)))))</f>
        <v>1</v>
      </c>
      <c r="M805" s="1" t="b">
        <f t="shared" si="1"/>
        <v>1</v>
      </c>
    </row>
    <row r="806" ht="15.75" customHeight="1">
      <c r="A806" s="1" t="s">
        <v>815</v>
      </c>
      <c r="B806" s="1">
        <f>IFERROR(__xludf.DUMMYFUNCTION("SPLIT(A806,"" "")"),11.0)</f>
        <v>11</v>
      </c>
      <c r="C806" s="1">
        <f>IFERROR(__xludf.DUMMYFUNCTION("""COMPUTED_VALUE"""),8.0)</f>
        <v>8</v>
      </c>
      <c r="D806" s="1">
        <f>IFERROR(__xludf.DUMMYFUNCTION("""COMPUTED_VALUE"""),7.0)</f>
        <v>7</v>
      </c>
      <c r="E806" s="1">
        <f>IFERROR(__xludf.DUMMYFUNCTION("""COMPUTED_VALUE"""),6.0)</f>
        <v>6</v>
      </c>
      <c r="F806" s="1">
        <f>IFERROR(__xludf.DUMMYFUNCTION("""COMPUTED_VALUE"""),4.0)</f>
        <v>4</v>
      </c>
      <c r="G806" s="2">
        <f>IFERROR(__xludf.DUMMYFUNCTION("""COMPUTED_VALUE"""),3.0)</f>
        <v>3</v>
      </c>
      <c r="J806" s="1" t="b">
        <f t="array" ref="J806">IF(NOT(H806=""),AND(C806:H806&gt;B806:G806),IF(NOT(G806=""),AND(C806:G806&gt;B806:F806),IF(NOT(F806=""),AND(C806:F806&gt;B806:E806),AND(C806:E806&gt;B806:D806))))</f>
        <v>0</v>
      </c>
      <c r="K806" s="1" t="b">
        <f t="array" ref="K806">IF(NOT(H806=""),AND(C806:H806&lt;B806:G806),IF(NOT(G806=""),AND(C806:G806&lt;B806:F806),IF(NOT(F806=""),AND(C806:F806&lt;B806:E806),AND(C806:E806&lt;B806:D806))))</f>
        <v>1</v>
      </c>
      <c r="L806" s="1" t="b">
        <f t="array" ref="L806">IF(NOT(H806=""),AND(AND(ABS(C806:H806-B806:G806)&gt;0),AND(ABS(C806:H806-B806:G806)&lt;4)),IF(NOT(G806=""),AND(AND(ABS(C806:G806-B806:F806)&gt;0),AND(ABS(C806:G806-B806:F806)&lt;4)),IF(NOT(F806=""),AND(AND(ABS(C806:F806-B806:E806)&gt;0),AND(ABS(C806:F806-B806:E806)&lt;4)),AND(AND(ABS(C806:E806-B806:D806)&gt;0),AND(ABS(C806:E806-B806:D806)&lt;4)))))</f>
        <v>1</v>
      </c>
      <c r="M806" s="1" t="b">
        <f t="shared" si="1"/>
        <v>1</v>
      </c>
    </row>
    <row r="807" ht="15.75" customHeight="1">
      <c r="A807" s="1" t="s">
        <v>816</v>
      </c>
      <c r="B807" s="1">
        <f>IFERROR(__xludf.DUMMYFUNCTION("SPLIT(A807,"" "")"),49.0)</f>
        <v>49</v>
      </c>
      <c r="C807" s="1">
        <f>IFERROR(__xludf.DUMMYFUNCTION("""COMPUTED_VALUE"""),52.0)</f>
        <v>52</v>
      </c>
      <c r="D807" s="1">
        <f>IFERROR(__xludf.DUMMYFUNCTION("""COMPUTED_VALUE"""),54.0)</f>
        <v>54</v>
      </c>
      <c r="E807" s="1">
        <f>IFERROR(__xludf.DUMMYFUNCTION("""COMPUTED_VALUE"""),57.0)</f>
        <v>57</v>
      </c>
      <c r="F807" s="1">
        <f>IFERROR(__xludf.DUMMYFUNCTION("""COMPUTED_VALUE"""),58.0)</f>
        <v>58</v>
      </c>
      <c r="G807" s="1">
        <f>IFERROR(__xludf.DUMMYFUNCTION("""COMPUTED_VALUE"""),59.0)</f>
        <v>59</v>
      </c>
      <c r="H807" s="1">
        <f>IFERROR(__xludf.DUMMYFUNCTION("""COMPUTED_VALUE"""),60.0)</f>
        <v>60</v>
      </c>
      <c r="I807" s="1">
        <f>IFERROR(__xludf.DUMMYFUNCTION("""COMPUTED_VALUE"""),62.0)</f>
        <v>62</v>
      </c>
      <c r="J807" s="1" t="b">
        <f t="array" ref="J807">IF(NOT(H807=""),AND(C807:H807&gt;B807:G807),IF(NOT(G807=""),AND(C807:G807&gt;B807:F807),IF(NOT(F807=""),AND(C807:F807&gt;B807:E807),AND(C807:E807&gt;B807:D807))))</f>
        <v>1</v>
      </c>
      <c r="K807" s="1" t="b">
        <f t="array" ref="K807">IF(NOT(H807=""),AND(C807:H807&lt;B807:G807),IF(NOT(G807=""),AND(C807:G807&lt;B807:F807),IF(NOT(F807=""),AND(C807:F807&lt;B807:E807),AND(C807:E807&lt;B807:D807))))</f>
        <v>0</v>
      </c>
      <c r="L807" s="1" t="b">
        <f t="array" ref="L807">IF(NOT(H807=""),AND(AND(ABS(C807:H807-B807:G807)&gt;0),AND(ABS(C807:H807-B807:G807)&lt;4)),IF(NOT(G807=""),AND(AND(ABS(C807:G807-B807:F807)&gt;0),AND(ABS(C807:G807-B807:F807)&lt;4)),IF(NOT(F807=""),AND(AND(ABS(C807:F807-B807:E807)&gt;0),AND(ABS(C807:F807-B807:E807)&lt;4)),AND(AND(ABS(C807:E807-B807:D807)&gt;0),AND(ABS(C807:E807-B807:D807)&lt;4)))))</f>
        <v>1</v>
      </c>
      <c r="M807" s="1" t="b">
        <f t="shared" si="1"/>
        <v>1</v>
      </c>
    </row>
    <row r="808" ht="15.75" customHeight="1">
      <c r="A808" s="1" t="s">
        <v>817</v>
      </c>
      <c r="B808" s="1">
        <f>IFERROR(__xludf.DUMMYFUNCTION("SPLIT(A808,"" "")"),22.0)</f>
        <v>22</v>
      </c>
      <c r="C808" s="1">
        <f>IFERROR(__xludf.DUMMYFUNCTION("""COMPUTED_VALUE"""),19.0)</f>
        <v>19</v>
      </c>
      <c r="D808" s="1">
        <f>IFERROR(__xludf.DUMMYFUNCTION("""COMPUTED_VALUE"""),18.0)</f>
        <v>18</v>
      </c>
      <c r="E808" s="1">
        <f>IFERROR(__xludf.DUMMYFUNCTION("""COMPUTED_VALUE"""),16.0)</f>
        <v>16</v>
      </c>
      <c r="F808" s="1">
        <f>IFERROR(__xludf.DUMMYFUNCTION("""COMPUTED_VALUE"""),13.0)</f>
        <v>13</v>
      </c>
      <c r="G808" s="1">
        <f>IFERROR(__xludf.DUMMYFUNCTION("""COMPUTED_VALUE"""),10.0)</f>
        <v>10</v>
      </c>
      <c r="H808" s="2">
        <f>IFERROR(__xludf.DUMMYFUNCTION("""COMPUTED_VALUE"""),7.0)</f>
        <v>7</v>
      </c>
      <c r="J808" s="1" t="b">
        <f t="array" ref="J808">IF(NOT(H808=""),AND(C808:H808&gt;B808:G808),IF(NOT(G808=""),AND(C808:G808&gt;B808:F808),IF(NOT(F808=""),AND(C808:F808&gt;B808:E808),AND(C808:E808&gt;B808:D808))))</f>
        <v>0</v>
      </c>
      <c r="K808" s="1" t="b">
        <f t="array" ref="K808">IF(NOT(H808=""),AND(C808:H808&lt;B808:G808),IF(NOT(G808=""),AND(C808:G808&lt;B808:F808),IF(NOT(F808=""),AND(C808:F808&lt;B808:E808),AND(C808:E808&lt;B808:D808))))</f>
        <v>1</v>
      </c>
      <c r="L808" s="1" t="b">
        <f t="array" ref="L808">IF(NOT(H808=""),AND(AND(ABS(C808:H808-B808:G808)&gt;0),AND(ABS(C808:H808-B808:G808)&lt;4)),IF(NOT(G808=""),AND(AND(ABS(C808:G808-B808:F808)&gt;0),AND(ABS(C808:G808-B808:F808)&lt;4)),IF(NOT(F808=""),AND(AND(ABS(C808:F808-B808:E808)&gt;0),AND(ABS(C808:F808-B808:E808)&lt;4)),AND(AND(ABS(C808:E808-B808:D808)&gt;0),AND(ABS(C808:E808-B808:D808)&lt;4)))))</f>
        <v>1</v>
      </c>
      <c r="M808" s="1" t="b">
        <f t="shared" si="1"/>
        <v>1</v>
      </c>
    </row>
    <row r="809" ht="15.75" customHeight="1">
      <c r="A809" s="1" t="s">
        <v>818</v>
      </c>
      <c r="B809" s="1">
        <f>IFERROR(__xludf.DUMMYFUNCTION("SPLIT(A809,"" "")"),79.0)</f>
        <v>79</v>
      </c>
      <c r="C809" s="1">
        <f>IFERROR(__xludf.DUMMYFUNCTION("""COMPUTED_VALUE"""),81.0)</f>
        <v>81</v>
      </c>
      <c r="D809" s="1">
        <f>IFERROR(__xludf.DUMMYFUNCTION("""COMPUTED_VALUE"""),84.0)</f>
        <v>84</v>
      </c>
      <c r="E809" s="1">
        <f>IFERROR(__xludf.DUMMYFUNCTION("""COMPUTED_VALUE"""),86.0)</f>
        <v>86</v>
      </c>
      <c r="F809" s="1">
        <f>IFERROR(__xludf.DUMMYFUNCTION("""COMPUTED_VALUE"""),88.0)</f>
        <v>88</v>
      </c>
      <c r="G809" s="1">
        <f>IFERROR(__xludf.DUMMYFUNCTION("""COMPUTED_VALUE"""),91.0)</f>
        <v>91</v>
      </c>
      <c r="H809" s="1">
        <f>IFERROR(__xludf.DUMMYFUNCTION("""COMPUTED_VALUE"""),94.0)</f>
        <v>94</v>
      </c>
      <c r="I809" s="1">
        <f>IFERROR(__xludf.DUMMYFUNCTION("""COMPUTED_VALUE"""),95.0)</f>
        <v>95</v>
      </c>
      <c r="J809" s="1" t="b">
        <f t="array" ref="J809">IF(NOT(H809=""),AND(C809:H809&gt;B809:G809),IF(NOT(G809=""),AND(C809:G809&gt;B809:F809),IF(NOT(F809=""),AND(C809:F809&gt;B809:E809),AND(C809:E809&gt;B809:D809))))</f>
        <v>1</v>
      </c>
      <c r="K809" s="1" t="b">
        <f t="array" ref="K809">IF(NOT(H809=""),AND(C809:H809&lt;B809:G809),IF(NOT(G809=""),AND(C809:G809&lt;B809:F809),IF(NOT(F809=""),AND(C809:F809&lt;B809:E809),AND(C809:E809&lt;B809:D809))))</f>
        <v>0</v>
      </c>
      <c r="L809" s="1" t="b">
        <f t="array" ref="L809">IF(NOT(H809=""),AND(AND(ABS(C809:H809-B809:G809)&gt;0),AND(ABS(C809:H809-B809:G809)&lt;4)),IF(NOT(G809=""),AND(AND(ABS(C809:G809-B809:F809)&gt;0),AND(ABS(C809:G809-B809:F809)&lt;4)),IF(NOT(F809=""),AND(AND(ABS(C809:F809-B809:E809)&gt;0),AND(ABS(C809:F809-B809:E809)&lt;4)),AND(AND(ABS(C809:E809-B809:D809)&gt;0),AND(ABS(C809:E809-B809:D809)&lt;4)))))</f>
        <v>1</v>
      </c>
      <c r="M809" s="1" t="b">
        <f t="shared" si="1"/>
        <v>1</v>
      </c>
    </row>
    <row r="810" ht="15.75" customHeight="1">
      <c r="A810" s="1" t="s">
        <v>819</v>
      </c>
      <c r="B810" s="1">
        <f>IFERROR(__xludf.DUMMYFUNCTION("SPLIT(A810,"" "")"),34.0)</f>
        <v>34</v>
      </c>
      <c r="C810" s="1">
        <f>IFERROR(__xludf.DUMMYFUNCTION("""COMPUTED_VALUE"""),32.0)</f>
        <v>32</v>
      </c>
      <c r="D810" s="1">
        <f>IFERROR(__xludf.DUMMYFUNCTION("""COMPUTED_VALUE"""),31.0)</f>
        <v>31</v>
      </c>
      <c r="E810" s="1">
        <f>IFERROR(__xludf.DUMMYFUNCTION("""COMPUTED_VALUE"""),30.0)</f>
        <v>30</v>
      </c>
      <c r="F810" s="2">
        <f>IFERROR(__xludf.DUMMYFUNCTION("""COMPUTED_VALUE"""),29.0)</f>
        <v>29</v>
      </c>
      <c r="J810" s="1" t="b">
        <f t="array" ref="J810">IF(NOT(H810=""),AND(C810:H810&gt;B810:G810),IF(NOT(G810=""),AND(C810:G810&gt;B810:F810),IF(NOT(F810=""),AND(C810:F810&gt;B810:E810),AND(C810:E810&gt;B810:D810))))</f>
        <v>0</v>
      </c>
      <c r="K810" s="1" t="b">
        <f t="array" ref="K810">IF(NOT(H810=""),AND(C810:H810&lt;B810:G810),IF(NOT(G810=""),AND(C810:G810&lt;B810:F810),IF(NOT(F810=""),AND(C810:F810&lt;B810:E810),AND(C810:E810&lt;B810:D810))))</f>
        <v>1</v>
      </c>
      <c r="L810" s="1" t="b">
        <f t="array" ref="L810">IF(NOT(H810=""),AND(AND(ABS(C810:H810-B810:G810)&gt;0),AND(ABS(C810:H810-B810:G810)&lt;4)),IF(NOT(G810=""),AND(AND(ABS(C810:G810-B810:F810)&gt;0),AND(ABS(C810:G810-B810:F810)&lt;4)),IF(NOT(F810=""),AND(AND(ABS(C810:F810-B810:E810)&gt;0),AND(ABS(C810:F810-B810:E810)&lt;4)),AND(AND(ABS(C810:E810-B810:D810)&gt;0),AND(ABS(C810:E810-B810:D810)&lt;4)))))</f>
        <v>1</v>
      </c>
      <c r="M810" s="1" t="b">
        <f t="shared" si="1"/>
        <v>1</v>
      </c>
    </row>
    <row r="811" ht="15.75" customHeight="1">
      <c r="A811" s="1" t="s">
        <v>820</v>
      </c>
      <c r="B811" s="1">
        <f>IFERROR(__xludf.DUMMYFUNCTION("SPLIT(A811,"" "")"),44.0)</f>
        <v>44</v>
      </c>
      <c r="C811" s="1">
        <f>IFERROR(__xludf.DUMMYFUNCTION("""COMPUTED_VALUE"""),41.0)</f>
        <v>41</v>
      </c>
      <c r="D811" s="1">
        <f>IFERROR(__xludf.DUMMYFUNCTION("""COMPUTED_VALUE"""),38.0)</f>
        <v>38</v>
      </c>
      <c r="E811" s="1">
        <f>IFERROR(__xludf.DUMMYFUNCTION("""COMPUTED_VALUE"""),35.0)</f>
        <v>35</v>
      </c>
      <c r="F811" s="1">
        <f>IFERROR(__xludf.DUMMYFUNCTION("""COMPUTED_VALUE"""),34.0)</f>
        <v>34</v>
      </c>
      <c r="G811" s="1">
        <f>IFERROR(__xludf.DUMMYFUNCTION("""COMPUTED_VALUE"""),32.0)</f>
        <v>32</v>
      </c>
      <c r="H811" s="2">
        <f>IFERROR(__xludf.DUMMYFUNCTION("""COMPUTED_VALUE"""),31.0)</f>
        <v>31</v>
      </c>
      <c r="J811" s="1" t="b">
        <f t="array" ref="J811">IF(NOT(H811=""),AND(C811:H811&gt;B811:G811),IF(NOT(G811=""),AND(C811:G811&gt;B811:F811),IF(NOT(F811=""),AND(C811:F811&gt;B811:E811),AND(C811:E811&gt;B811:D811))))</f>
        <v>0</v>
      </c>
      <c r="K811" s="1" t="b">
        <f t="array" ref="K811">IF(NOT(H811=""),AND(C811:H811&lt;B811:G811),IF(NOT(G811=""),AND(C811:G811&lt;B811:F811),IF(NOT(F811=""),AND(C811:F811&lt;B811:E811),AND(C811:E811&lt;B811:D811))))</f>
        <v>1</v>
      </c>
      <c r="L811" s="1" t="b">
        <f t="array" ref="L811">IF(NOT(H811=""),AND(AND(ABS(C811:H811-B811:G811)&gt;0),AND(ABS(C811:H811-B811:G811)&lt;4)),IF(NOT(G811=""),AND(AND(ABS(C811:G811-B811:F811)&gt;0),AND(ABS(C811:G811-B811:F811)&lt;4)),IF(NOT(F811=""),AND(AND(ABS(C811:F811-B811:E811)&gt;0),AND(ABS(C811:F811-B811:E811)&lt;4)),AND(AND(ABS(C811:E811-B811:D811)&gt;0),AND(ABS(C811:E811-B811:D811)&lt;4)))))</f>
        <v>1</v>
      </c>
      <c r="M811" s="1" t="b">
        <f t="shared" si="1"/>
        <v>1</v>
      </c>
    </row>
    <row r="812" ht="15.75" customHeight="1">
      <c r="A812" s="1" t="s">
        <v>821</v>
      </c>
      <c r="B812" s="1">
        <f>IFERROR(__xludf.DUMMYFUNCTION("SPLIT(A812,"" "")"),10.0)</f>
        <v>10</v>
      </c>
      <c r="C812" s="1">
        <f>IFERROR(__xludf.DUMMYFUNCTION("""COMPUTED_VALUE"""),12.0)</f>
        <v>12</v>
      </c>
      <c r="D812" s="1">
        <f>IFERROR(__xludf.DUMMYFUNCTION("""COMPUTED_VALUE"""),13.0)</f>
        <v>13</v>
      </c>
      <c r="E812" s="1">
        <f>IFERROR(__xludf.DUMMYFUNCTION("""COMPUTED_VALUE"""),14.0)</f>
        <v>14</v>
      </c>
      <c r="F812" s="1">
        <f>IFERROR(__xludf.DUMMYFUNCTION("""COMPUTED_VALUE"""),16.0)</f>
        <v>16</v>
      </c>
      <c r="G812" s="1">
        <f>IFERROR(__xludf.DUMMYFUNCTION("""COMPUTED_VALUE"""),18.0)</f>
        <v>18</v>
      </c>
      <c r="H812" s="1">
        <f>IFERROR(__xludf.DUMMYFUNCTION("""COMPUTED_VALUE"""),19.0)</f>
        <v>19</v>
      </c>
      <c r="I812" s="1">
        <f>IFERROR(__xludf.DUMMYFUNCTION("""COMPUTED_VALUE"""),20.0)</f>
        <v>20</v>
      </c>
      <c r="J812" s="1" t="b">
        <f t="array" ref="J812">IF(NOT(H812=""),AND(C812:H812&gt;B812:G812),IF(NOT(G812=""),AND(C812:G812&gt;B812:F812),IF(NOT(F812=""),AND(C812:F812&gt;B812:E812),AND(C812:E812&gt;B812:D812))))</f>
        <v>1</v>
      </c>
      <c r="K812" s="1" t="b">
        <f t="array" ref="K812">IF(NOT(H812=""),AND(C812:H812&lt;B812:G812),IF(NOT(G812=""),AND(C812:G812&lt;B812:F812),IF(NOT(F812=""),AND(C812:F812&lt;B812:E812),AND(C812:E812&lt;B812:D812))))</f>
        <v>0</v>
      </c>
      <c r="L812" s="1" t="b">
        <f t="array" ref="L812">IF(NOT(H812=""),AND(AND(ABS(C812:H812-B812:G812)&gt;0),AND(ABS(C812:H812-B812:G812)&lt;4)),IF(NOT(G812=""),AND(AND(ABS(C812:G812-B812:F812)&gt;0),AND(ABS(C812:G812-B812:F812)&lt;4)),IF(NOT(F812=""),AND(AND(ABS(C812:F812-B812:E812)&gt;0),AND(ABS(C812:F812-B812:E812)&lt;4)),AND(AND(ABS(C812:E812-B812:D812)&gt;0),AND(ABS(C812:E812-B812:D812)&lt;4)))))</f>
        <v>1</v>
      </c>
      <c r="M812" s="1" t="b">
        <f t="shared" si="1"/>
        <v>1</v>
      </c>
    </row>
    <row r="813" ht="15.75" customHeight="1">
      <c r="A813" s="1" t="s">
        <v>822</v>
      </c>
      <c r="B813" s="1">
        <f>IFERROR(__xludf.DUMMYFUNCTION("SPLIT(A813,"" "")"),19.0)</f>
        <v>19</v>
      </c>
      <c r="C813" s="1">
        <f>IFERROR(__xludf.DUMMYFUNCTION("""COMPUTED_VALUE"""),22.0)</f>
        <v>22</v>
      </c>
      <c r="D813" s="1">
        <f>IFERROR(__xludf.DUMMYFUNCTION("""COMPUTED_VALUE"""),25.0)</f>
        <v>25</v>
      </c>
      <c r="E813" s="1">
        <f>IFERROR(__xludf.DUMMYFUNCTION("""COMPUTED_VALUE"""),26.0)</f>
        <v>26</v>
      </c>
      <c r="F813" s="1">
        <f>IFERROR(__xludf.DUMMYFUNCTION("""COMPUTED_VALUE"""),28.0)</f>
        <v>28</v>
      </c>
      <c r="G813" s="1">
        <f>IFERROR(__xludf.DUMMYFUNCTION("""COMPUTED_VALUE"""),31.0)</f>
        <v>31</v>
      </c>
      <c r="H813" s="1">
        <f>IFERROR(__xludf.DUMMYFUNCTION("""COMPUTED_VALUE"""),34.0)</f>
        <v>34</v>
      </c>
      <c r="I813" s="1">
        <f>IFERROR(__xludf.DUMMYFUNCTION("""COMPUTED_VALUE"""),37.0)</f>
        <v>37</v>
      </c>
      <c r="J813" s="1" t="b">
        <f t="array" ref="J813">IF(NOT(H813=""),AND(C813:H813&gt;B813:G813),IF(NOT(G813=""),AND(C813:G813&gt;B813:F813),IF(NOT(F813=""),AND(C813:F813&gt;B813:E813),AND(C813:E813&gt;B813:D813))))</f>
        <v>1</v>
      </c>
      <c r="K813" s="1" t="b">
        <f t="array" ref="K813">IF(NOT(H813=""),AND(C813:H813&lt;B813:G813),IF(NOT(G813=""),AND(C813:G813&lt;B813:F813),IF(NOT(F813=""),AND(C813:F813&lt;B813:E813),AND(C813:E813&lt;B813:D813))))</f>
        <v>0</v>
      </c>
      <c r="L813" s="1" t="b">
        <f t="array" ref="L813">IF(NOT(H813=""),AND(AND(ABS(C813:H813-B813:G813)&gt;0),AND(ABS(C813:H813-B813:G813)&lt;4)),IF(NOT(G813=""),AND(AND(ABS(C813:G813-B813:F813)&gt;0),AND(ABS(C813:G813-B813:F813)&lt;4)),IF(NOT(F813=""),AND(AND(ABS(C813:F813-B813:E813)&gt;0),AND(ABS(C813:F813-B813:E813)&lt;4)),AND(AND(ABS(C813:E813-B813:D813)&gt;0),AND(ABS(C813:E813-B813:D813)&lt;4)))))</f>
        <v>1</v>
      </c>
      <c r="M813" s="1" t="b">
        <f t="shared" si="1"/>
        <v>1</v>
      </c>
    </row>
    <row r="814" ht="15.75" customHeight="1">
      <c r="A814" s="1" t="s">
        <v>823</v>
      </c>
      <c r="B814" s="1">
        <f>IFERROR(__xludf.DUMMYFUNCTION("SPLIT(A814,"" "")"),68.0)</f>
        <v>68</v>
      </c>
      <c r="C814" s="1">
        <f>IFERROR(__xludf.DUMMYFUNCTION("""COMPUTED_VALUE"""),70.0)</f>
        <v>70</v>
      </c>
      <c r="D814" s="1">
        <f>IFERROR(__xludf.DUMMYFUNCTION("""COMPUTED_VALUE"""),73.0)</f>
        <v>73</v>
      </c>
      <c r="E814" s="1">
        <f>IFERROR(__xludf.DUMMYFUNCTION("""COMPUTED_VALUE"""),75.0)</f>
        <v>75</v>
      </c>
      <c r="F814" s="1">
        <f>IFERROR(__xludf.DUMMYFUNCTION("""COMPUTED_VALUE"""),77.0)</f>
        <v>77</v>
      </c>
      <c r="G814" s="1">
        <f>IFERROR(__xludf.DUMMYFUNCTION("""COMPUTED_VALUE"""),79.0)</f>
        <v>79</v>
      </c>
      <c r="H814" s="1">
        <f>IFERROR(__xludf.DUMMYFUNCTION("""COMPUTED_VALUE"""),81.0)</f>
        <v>81</v>
      </c>
      <c r="I814" s="1">
        <f>IFERROR(__xludf.DUMMYFUNCTION("""COMPUTED_VALUE"""),84.0)</f>
        <v>84</v>
      </c>
      <c r="J814" s="1" t="b">
        <f t="array" ref="J814">IF(NOT(H814=""),AND(C814:H814&gt;B814:G814),IF(NOT(G814=""),AND(C814:G814&gt;B814:F814),IF(NOT(F814=""),AND(C814:F814&gt;B814:E814),AND(C814:E814&gt;B814:D814))))</f>
        <v>1</v>
      </c>
      <c r="K814" s="1" t="b">
        <f t="array" ref="K814">IF(NOT(H814=""),AND(C814:H814&lt;B814:G814),IF(NOT(G814=""),AND(C814:G814&lt;B814:F814),IF(NOT(F814=""),AND(C814:F814&lt;B814:E814),AND(C814:E814&lt;B814:D814))))</f>
        <v>0</v>
      </c>
      <c r="L814" s="1" t="b">
        <f t="array" ref="L814">IF(NOT(H814=""),AND(AND(ABS(C814:H814-B814:G814)&gt;0),AND(ABS(C814:H814-B814:G814)&lt;4)),IF(NOT(G814=""),AND(AND(ABS(C814:G814-B814:F814)&gt;0),AND(ABS(C814:G814-B814:F814)&lt;4)),IF(NOT(F814=""),AND(AND(ABS(C814:F814-B814:E814)&gt;0),AND(ABS(C814:F814-B814:E814)&lt;4)),AND(AND(ABS(C814:E814-B814:D814)&gt;0),AND(ABS(C814:E814-B814:D814)&lt;4)))))</f>
        <v>1</v>
      </c>
      <c r="M814" s="1" t="b">
        <f t="shared" si="1"/>
        <v>1</v>
      </c>
    </row>
    <row r="815" ht="15.75" customHeight="1">
      <c r="A815" s="1" t="s">
        <v>824</v>
      </c>
      <c r="B815" s="1">
        <f>IFERROR(__xludf.DUMMYFUNCTION("SPLIT(A815,"" "")"),24.0)</f>
        <v>24</v>
      </c>
      <c r="C815" s="1">
        <f>IFERROR(__xludf.DUMMYFUNCTION("""COMPUTED_VALUE"""),21.0)</f>
        <v>21</v>
      </c>
      <c r="D815" s="1">
        <f>IFERROR(__xludf.DUMMYFUNCTION("""COMPUTED_VALUE"""),19.0)</f>
        <v>19</v>
      </c>
      <c r="E815" s="1">
        <f>IFERROR(__xludf.DUMMYFUNCTION("""COMPUTED_VALUE"""),18.0)</f>
        <v>18</v>
      </c>
      <c r="F815" s="1">
        <f>IFERROR(__xludf.DUMMYFUNCTION("""COMPUTED_VALUE"""),15.0)</f>
        <v>15</v>
      </c>
      <c r="G815" s="2">
        <f>IFERROR(__xludf.DUMMYFUNCTION("""COMPUTED_VALUE"""),13.0)</f>
        <v>13</v>
      </c>
      <c r="J815" s="1" t="b">
        <f t="array" ref="J815">IF(NOT(H815=""),AND(C815:H815&gt;B815:G815),IF(NOT(G815=""),AND(C815:G815&gt;B815:F815),IF(NOT(F815=""),AND(C815:F815&gt;B815:E815),AND(C815:E815&gt;B815:D815))))</f>
        <v>0</v>
      </c>
      <c r="K815" s="1" t="b">
        <f t="array" ref="K815">IF(NOT(H815=""),AND(C815:H815&lt;B815:G815),IF(NOT(G815=""),AND(C815:G815&lt;B815:F815),IF(NOT(F815=""),AND(C815:F815&lt;B815:E815),AND(C815:E815&lt;B815:D815))))</f>
        <v>1</v>
      </c>
      <c r="L815" s="1" t="b">
        <f t="array" ref="L815">IF(NOT(H815=""),AND(AND(ABS(C815:H815-B815:G815)&gt;0),AND(ABS(C815:H815-B815:G815)&lt;4)),IF(NOT(G815=""),AND(AND(ABS(C815:G815-B815:F815)&gt;0),AND(ABS(C815:G815-B815:F815)&lt;4)),IF(NOT(F815=""),AND(AND(ABS(C815:F815-B815:E815)&gt;0),AND(ABS(C815:F815-B815:E815)&lt;4)),AND(AND(ABS(C815:E815-B815:D815)&gt;0),AND(ABS(C815:E815-B815:D815)&lt;4)))))</f>
        <v>1</v>
      </c>
      <c r="M815" s="1" t="b">
        <f t="shared" si="1"/>
        <v>1</v>
      </c>
    </row>
    <row r="816" ht="15.75" customHeight="1">
      <c r="A816" s="1" t="s">
        <v>825</v>
      </c>
      <c r="B816" s="1">
        <f>IFERROR(__xludf.DUMMYFUNCTION("SPLIT(A816,"" "")"),98.0)</f>
        <v>98</v>
      </c>
      <c r="C816" s="1">
        <f>IFERROR(__xludf.DUMMYFUNCTION("""COMPUTED_VALUE"""),96.0)</f>
        <v>96</v>
      </c>
      <c r="D816" s="1">
        <f>IFERROR(__xludf.DUMMYFUNCTION("""COMPUTED_VALUE"""),93.0)</f>
        <v>93</v>
      </c>
      <c r="E816" s="1">
        <f>IFERROR(__xludf.DUMMYFUNCTION("""COMPUTED_VALUE"""),92.0)</f>
        <v>92</v>
      </c>
      <c r="F816" s="1">
        <f>IFERROR(__xludf.DUMMYFUNCTION("""COMPUTED_VALUE"""),90.0)</f>
        <v>90</v>
      </c>
      <c r="G816" s="1">
        <f>IFERROR(__xludf.DUMMYFUNCTION("""COMPUTED_VALUE"""),88.0)</f>
        <v>88</v>
      </c>
      <c r="H816" s="2">
        <f>IFERROR(__xludf.DUMMYFUNCTION("""COMPUTED_VALUE"""),86.0)</f>
        <v>86</v>
      </c>
      <c r="J816" s="1" t="b">
        <f t="array" ref="J816">IF(NOT(H816=""),AND(C816:H816&gt;B816:G816),IF(NOT(G816=""),AND(C816:G816&gt;B816:F816),IF(NOT(F816=""),AND(C816:F816&gt;B816:E816),AND(C816:E816&gt;B816:D816))))</f>
        <v>0</v>
      </c>
      <c r="K816" s="1" t="b">
        <f t="array" ref="K816">IF(NOT(H816=""),AND(C816:H816&lt;B816:G816),IF(NOT(G816=""),AND(C816:G816&lt;B816:F816),IF(NOT(F816=""),AND(C816:F816&lt;B816:E816),AND(C816:E816&lt;B816:D816))))</f>
        <v>1</v>
      </c>
      <c r="L816" s="1" t="b">
        <f t="array" ref="L816">IF(NOT(H816=""),AND(AND(ABS(C816:H816-B816:G816)&gt;0),AND(ABS(C816:H816-B816:G816)&lt;4)),IF(NOT(G816=""),AND(AND(ABS(C816:G816-B816:F816)&gt;0),AND(ABS(C816:G816-B816:F816)&lt;4)),IF(NOT(F816=""),AND(AND(ABS(C816:F816-B816:E816)&gt;0),AND(ABS(C816:F816-B816:E816)&lt;4)),AND(AND(ABS(C816:E816-B816:D816)&gt;0),AND(ABS(C816:E816-B816:D816)&lt;4)))))</f>
        <v>1</v>
      </c>
      <c r="M816" s="1" t="b">
        <f t="shared" si="1"/>
        <v>1</v>
      </c>
    </row>
    <row r="817" ht="15.75" customHeight="1">
      <c r="A817" s="1" t="s">
        <v>826</v>
      </c>
      <c r="B817" s="1">
        <f>IFERROR(__xludf.DUMMYFUNCTION("SPLIT(A817,"" "")"),97.0)</f>
        <v>97</v>
      </c>
      <c r="C817" s="1">
        <f>IFERROR(__xludf.DUMMYFUNCTION("""COMPUTED_VALUE"""),94.0)</f>
        <v>94</v>
      </c>
      <c r="D817" s="1">
        <f>IFERROR(__xludf.DUMMYFUNCTION("""COMPUTED_VALUE"""),91.0)</f>
        <v>91</v>
      </c>
      <c r="E817" s="1">
        <f>IFERROR(__xludf.DUMMYFUNCTION("""COMPUTED_VALUE"""),88.0)</f>
        <v>88</v>
      </c>
      <c r="F817" s="1">
        <f>IFERROR(__xludf.DUMMYFUNCTION("""COMPUTED_VALUE"""),85.0)</f>
        <v>85</v>
      </c>
      <c r="G817" s="1">
        <f>IFERROR(__xludf.DUMMYFUNCTION("""COMPUTED_VALUE"""),83.0)</f>
        <v>83</v>
      </c>
      <c r="H817" s="2">
        <f>IFERROR(__xludf.DUMMYFUNCTION("""COMPUTED_VALUE"""),81.0)</f>
        <v>81</v>
      </c>
      <c r="J817" s="1" t="b">
        <f t="array" ref="J817">IF(NOT(H817=""),AND(C817:H817&gt;B817:G817),IF(NOT(G817=""),AND(C817:G817&gt;B817:F817),IF(NOT(F817=""),AND(C817:F817&gt;B817:E817),AND(C817:E817&gt;B817:D817))))</f>
        <v>0</v>
      </c>
      <c r="K817" s="1" t="b">
        <f t="array" ref="K817">IF(NOT(H817=""),AND(C817:H817&lt;B817:G817),IF(NOT(G817=""),AND(C817:G817&lt;B817:F817),IF(NOT(F817=""),AND(C817:F817&lt;B817:E817),AND(C817:E817&lt;B817:D817))))</f>
        <v>1</v>
      </c>
      <c r="L817" s="1" t="b">
        <f t="array" ref="L817">IF(NOT(H817=""),AND(AND(ABS(C817:H817-B817:G817)&gt;0),AND(ABS(C817:H817-B817:G817)&lt;4)),IF(NOT(G817=""),AND(AND(ABS(C817:G817-B817:F817)&gt;0),AND(ABS(C817:G817-B817:F817)&lt;4)),IF(NOT(F817=""),AND(AND(ABS(C817:F817-B817:E817)&gt;0),AND(ABS(C817:F817-B817:E817)&lt;4)),AND(AND(ABS(C817:E817-B817:D817)&gt;0),AND(ABS(C817:E817-B817:D817)&lt;4)))))</f>
        <v>1</v>
      </c>
      <c r="M817" s="1" t="b">
        <f t="shared" si="1"/>
        <v>1</v>
      </c>
    </row>
    <row r="818" ht="15.75" customHeight="1">
      <c r="A818" s="1" t="s">
        <v>827</v>
      </c>
      <c r="B818" s="1">
        <f>IFERROR(__xludf.DUMMYFUNCTION("SPLIT(A818,"" "")"),65.0)</f>
        <v>65</v>
      </c>
      <c r="C818" s="1">
        <f>IFERROR(__xludf.DUMMYFUNCTION("""COMPUTED_VALUE"""),63.0)</f>
        <v>63</v>
      </c>
      <c r="D818" s="1">
        <f>IFERROR(__xludf.DUMMYFUNCTION("""COMPUTED_VALUE"""),60.0)</f>
        <v>60</v>
      </c>
      <c r="E818" s="1">
        <f>IFERROR(__xludf.DUMMYFUNCTION("""COMPUTED_VALUE"""),58.0)</f>
        <v>58</v>
      </c>
      <c r="F818" s="1">
        <f>IFERROR(__xludf.DUMMYFUNCTION("""COMPUTED_VALUE"""),57.0)</f>
        <v>57</v>
      </c>
      <c r="G818" s="1">
        <f>IFERROR(__xludf.DUMMYFUNCTION("""COMPUTED_VALUE"""),55.0)</f>
        <v>55</v>
      </c>
      <c r="H818" s="2">
        <f>IFERROR(__xludf.DUMMYFUNCTION("""COMPUTED_VALUE"""),54.0)</f>
        <v>54</v>
      </c>
      <c r="J818" s="1" t="b">
        <f t="array" ref="J818">IF(NOT(H818=""),AND(C818:H818&gt;B818:G818),IF(NOT(G818=""),AND(C818:G818&gt;B818:F818),IF(NOT(F818=""),AND(C818:F818&gt;B818:E818),AND(C818:E818&gt;B818:D818))))</f>
        <v>0</v>
      </c>
      <c r="K818" s="1" t="b">
        <f t="array" ref="K818">IF(NOT(H818=""),AND(C818:H818&lt;B818:G818),IF(NOT(G818=""),AND(C818:G818&lt;B818:F818),IF(NOT(F818=""),AND(C818:F818&lt;B818:E818),AND(C818:E818&lt;B818:D818))))</f>
        <v>1</v>
      </c>
      <c r="L818" s="1" t="b">
        <f t="array" ref="L818">IF(NOT(H818=""),AND(AND(ABS(C818:H818-B818:G818)&gt;0),AND(ABS(C818:H818-B818:G818)&lt;4)),IF(NOT(G818=""),AND(AND(ABS(C818:G818-B818:F818)&gt;0),AND(ABS(C818:G818-B818:F818)&lt;4)),IF(NOT(F818=""),AND(AND(ABS(C818:F818-B818:E818)&gt;0),AND(ABS(C818:F818-B818:E818)&lt;4)),AND(AND(ABS(C818:E818-B818:D818)&gt;0),AND(ABS(C818:E818-B818:D818)&lt;4)))))</f>
        <v>1</v>
      </c>
      <c r="M818" s="1" t="b">
        <f t="shared" si="1"/>
        <v>1</v>
      </c>
    </row>
    <row r="819" ht="15.75" customHeight="1">
      <c r="A819" s="1" t="s">
        <v>828</v>
      </c>
      <c r="B819" s="1">
        <f>IFERROR(__xludf.DUMMYFUNCTION("SPLIT(A819,"" "")"),58.0)</f>
        <v>58</v>
      </c>
      <c r="C819" s="1">
        <f>IFERROR(__xludf.DUMMYFUNCTION("""COMPUTED_VALUE"""),61.0)</f>
        <v>61</v>
      </c>
      <c r="D819" s="1">
        <f>IFERROR(__xludf.DUMMYFUNCTION("""COMPUTED_VALUE"""),62.0)</f>
        <v>62</v>
      </c>
      <c r="E819" s="1">
        <f>IFERROR(__xludf.DUMMYFUNCTION("""COMPUTED_VALUE"""),65.0)</f>
        <v>65</v>
      </c>
      <c r="F819" s="2">
        <f>IFERROR(__xludf.DUMMYFUNCTION("""COMPUTED_VALUE"""),67.0)</f>
        <v>67</v>
      </c>
      <c r="J819" s="1" t="b">
        <f t="array" ref="J819">IF(NOT(H819=""),AND(C819:H819&gt;B819:G819),IF(NOT(G819=""),AND(C819:G819&gt;B819:F819),IF(NOT(F819=""),AND(C819:F819&gt;B819:E819),AND(C819:E819&gt;B819:D819))))</f>
        <v>1</v>
      </c>
      <c r="K819" s="1" t="b">
        <f t="array" ref="K819">IF(NOT(H819=""),AND(C819:H819&lt;B819:G819),IF(NOT(G819=""),AND(C819:G819&lt;B819:F819),IF(NOT(F819=""),AND(C819:F819&lt;B819:E819),AND(C819:E819&lt;B819:D819))))</f>
        <v>0</v>
      </c>
      <c r="L819" s="1" t="b">
        <f t="array" ref="L819">IF(NOT(H819=""),AND(AND(ABS(C819:H819-B819:G819)&gt;0),AND(ABS(C819:H819-B819:G819)&lt;4)),IF(NOT(G819=""),AND(AND(ABS(C819:G819-B819:F819)&gt;0),AND(ABS(C819:G819-B819:F819)&lt;4)),IF(NOT(F819=""),AND(AND(ABS(C819:F819-B819:E819)&gt;0),AND(ABS(C819:F819-B819:E819)&lt;4)),AND(AND(ABS(C819:E819-B819:D819)&gt;0),AND(ABS(C819:E819-B819:D819)&lt;4)))))</f>
        <v>1</v>
      </c>
      <c r="M819" s="1" t="b">
        <f t="shared" si="1"/>
        <v>1</v>
      </c>
    </row>
    <row r="820" ht="15.75" customHeight="1">
      <c r="A820" s="1" t="s">
        <v>829</v>
      </c>
      <c r="B820" s="1">
        <f>IFERROR(__xludf.DUMMYFUNCTION("SPLIT(A820,"" "")"),42.0)</f>
        <v>42</v>
      </c>
      <c r="C820" s="1">
        <f>IFERROR(__xludf.DUMMYFUNCTION("""COMPUTED_VALUE"""),44.0)</f>
        <v>44</v>
      </c>
      <c r="D820" s="1">
        <f>IFERROR(__xludf.DUMMYFUNCTION("""COMPUTED_VALUE"""),45.0)</f>
        <v>45</v>
      </c>
      <c r="E820" s="1">
        <f>IFERROR(__xludf.DUMMYFUNCTION("""COMPUTED_VALUE"""),46.0)</f>
        <v>46</v>
      </c>
      <c r="F820" s="1">
        <f>IFERROR(__xludf.DUMMYFUNCTION("""COMPUTED_VALUE"""),48.0)</f>
        <v>48</v>
      </c>
      <c r="G820" s="1">
        <f>IFERROR(__xludf.DUMMYFUNCTION("""COMPUTED_VALUE"""),50.0)</f>
        <v>50</v>
      </c>
      <c r="H820" s="2">
        <f>IFERROR(__xludf.DUMMYFUNCTION("""COMPUTED_VALUE"""),51.0)</f>
        <v>51</v>
      </c>
      <c r="J820" s="1" t="b">
        <f t="array" ref="J820">IF(NOT(H820=""),AND(C820:H820&gt;B820:G820),IF(NOT(G820=""),AND(C820:G820&gt;B820:F820),IF(NOT(F820=""),AND(C820:F820&gt;B820:E820),AND(C820:E820&gt;B820:D820))))</f>
        <v>1</v>
      </c>
      <c r="K820" s="1" t="b">
        <f t="array" ref="K820">IF(NOT(H820=""),AND(C820:H820&lt;B820:G820),IF(NOT(G820=""),AND(C820:G820&lt;B820:F820),IF(NOT(F820=""),AND(C820:F820&lt;B820:E820),AND(C820:E820&lt;B820:D820))))</f>
        <v>0</v>
      </c>
      <c r="L820" s="1" t="b">
        <f t="array" ref="L820">IF(NOT(H820=""),AND(AND(ABS(C820:H820-B820:G820)&gt;0),AND(ABS(C820:H820-B820:G820)&lt;4)),IF(NOT(G820=""),AND(AND(ABS(C820:G820-B820:F820)&gt;0),AND(ABS(C820:G820-B820:F820)&lt;4)),IF(NOT(F820=""),AND(AND(ABS(C820:F820-B820:E820)&gt;0),AND(ABS(C820:F820-B820:E820)&lt;4)),AND(AND(ABS(C820:E820-B820:D820)&gt;0),AND(ABS(C820:E820-B820:D820)&lt;4)))))</f>
        <v>1</v>
      </c>
      <c r="M820" s="1" t="b">
        <f t="shared" si="1"/>
        <v>1</v>
      </c>
    </row>
    <row r="821" ht="15.75" customHeight="1">
      <c r="A821" s="1" t="s">
        <v>830</v>
      </c>
      <c r="B821" s="1">
        <f>IFERROR(__xludf.DUMMYFUNCTION("SPLIT(A821,"" "")"),33.0)</f>
        <v>33</v>
      </c>
      <c r="C821" s="1">
        <f>IFERROR(__xludf.DUMMYFUNCTION("""COMPUTED_VALUE"""),30.0)</f>
        <v>30</v>
      </c>
      <c r="D821" s="1">
        <f>IFERROR(__xludf.DUMMYFUNCTION("""COMPUTED_VALUE"""),27.0)</f>
        <v>27</v>
      </c>
      <c r="E821" s="1">
        <f>IFERROR(__xludf.DUMMYFUNCTION("""COMPUTED_VALUE"""),25.0)</f>
        <v>25</v>
      </c>
      <c r="F821" s="1">
        <f>IFERROR(__xludf.DUMMYFUNCTION("""COMPUTED_VALUE"""),23.0)</f>
        <v>23</v>
      </c>
      <c r="G821" s="2">
        <f>IFERROR(__xludf.DUMMYFUNCTION("""COMPUTED_VALUE"""),22.0)</f>
        <v>22</v>
      </c>
      <c r="J821" s="1" t="b">
        <f t="array" ref="J821">IF(NOT(H821=""),AND(C821:H821&gt;B821:G821),IF(NOT(G821=""),AND(C821:G821&gt;B821:F821),IF(NOT(F821=""),AND(C821:F821&gt;B821:E821),AND(C821:E821&gt;B821:D821))))</f>
        <v>0</v>
      </c>
      <c r="K821" s="1" t="b">
        <f t="array" ref="K821">IF(NOT(H821=""),AND(C821:H821&lt;B821:G821),IF(NOT(G821=""),AND(C821:G821&lt;B821:F821),IF(NOT(F821=""),AND(C821:F821&lt;B821:E821),AND(C821:E821&lt;B821:D821))))</f>
        <v>1</v>
      </c>
      <c r="L821" s="1" t="b">
        <f t="array" ref="L821">IF(NOT(H821=""),AND(AND(ABS(C821:H821-B821:G821)&gt;0),AND(ABS(C821:H821-B821:G821)&lt;4)),IF(NOT(G821=""),AND(AND(ABS(C821:G821-B821:F821)&gt;0),AND(ABS(C821:G821-B821:F821)&lt;4)),IF(NOT(F821=""),AND(AND(ABS(C821:F821-B821:E821)&gt;0),AND(ABS(C821:F821-B821:E821)&lt;4)),AND(AND(ABS(C821:E821-B821:D821)&gt;0),AND(ABS(C821:E821-B821:D821)&lt;4)))))</f>
        <v>1</v>
      </c>
      <c r="M821" s="1" t="b">
        <f t="shared" si="1"/>
        <v>1</v>
      </c>
    </row>
    <row r="822" ht="15.75" customHeight="1">
      <c r="A822" s="1" t="s">
        <v>831</v>
      </c>
      <c r="B822" s="1">
        <f>IFERROR(__xludf.DUMMYFUNCTION("SPLIT(A822,"" "")"),57.0)</f>
        <v>57</v>
      </c>
      <c r="C822" s="1">
        <f>IFERROR(__xludf.DUMMYFUNCTION("""COMPUTED_VALUE"""),54.0)</f>
        <v>54</v>
      </c>
      <c r="D822" s="1">
        <f>IFERROR(__xludf.DUMMYFUNCTION("""COMPUTED_VALUE"""),52.0)</f>
        <v>52</v>
      </c>
      <c r="E822" s="1">
        <f>IFERROR(__xludf.DUMMYFUNCTION("""COMPUTED_VALUE"""),50.0)</f>
        <v>50</v>
      </c>
      <c r="F822" s="1">
        <f>IFERROR(__xludf.DUMMYFUNCTION("""COMPUTED_VALUE"""),48.0)</f>
        <v>48</v>
      </c>
      <c r="G822" s="1">
        <f>IFERROR(__xludf.DUMMYFUNCTION("""COMPUTED_VALUE"""),47.0)</f>
        <v>47</v>
      </c>
      <c r="H822" s="2">
        <f>IFERROR(__xludf.DUMMYFUNCTION("""COMPUTED_VALUE"""),46.0)</f>
        <v>46</v>
      </c>
      <c r="J822" s="1" t="b">
        <f t="array" ref="J822">IF(NOT(H822=""),AND(C822:H822&gt;B822:G822),IF(NOT(G822=""),AND(C822:G822&gt;B822:F822),IF(NOT(F822=""),AND(C822:F822&gt;B822:E822),AND(C822:E822&gt;B822:D822))))</f>
        <v>0</v>
      </c>
      <c r="K822" s="1" t="b">
        <f t="array" ref="K822">IF(NOT(H822=""),AND(C822:H822&lt;B822:G822),IF(NOT(G822=""),AND(C822:G822&lt;B822:F822),IF(NOT(F822=""),AND(C822:F822&lt;B822:E822),AND(C822:E822&lt;B822:D822))))</f>
        <v>1</v>
      </c>
      <c r="L822" s="1" t="b">
        <f t="array" ref="L822">IF(NOT(H822=""),AND(AND(ABS(C822:H822-B822:G822)&gt;0),AND(ABS(C822:H822-B822:G822)&lt;4)),IF(NOT(G822=""),AND(AND(ABS(C822:G822-B822:F822)&gt;0),AND(ABS(C822:G822-B822:F822)&lt;4)),IF(NOT(F822=""),AND(AND(ABS(C822:F822-B822:E822)&gt;0),AND(ABS(C822:F822-B822:E822)&lt;4)),AND(AND(ABS(C822:E822-B822:D822)&gt;0),AND(ABS(C822:E822-B822:D822)&lt;4)))))</f>
        <v>1</v>
      </c>
      <c r="M822" s="1" t="b">
        <f t="shared" si="1"/>
        <v>1</v>
      </c>
    </row>
    <row r="823" ht="15.75" customHeight="1">
      <c r="A823" s="1" t="s">
        <v>832</v>
      </c>
      <c r="B823" s="1">
        <f>IFERROR(__xludf.DUMMYFUNCTION("SPLIT(A823,"" "")"),48.0)</f>
        <v>48</v>
      </c>
      <c r="C823" s="1">
        <f>IFERROR(__xludf.DUMMYFUNCTION("""COMPUTED_VALUE"""),45.0)</f>
        <v>45</v>
      </c>
      <c r="D823" s="1">
        <f>IFERROR(__xludf.DUMMYFUNCTION("""COMPUTED_VALUE"""),44.0)</f>
        <v>44</v>
      </c>
      <c r="E823" s="1">
        <f>IFERROR(__xludf.DUMMYFUNCTION("""COMPUTED_VALUE"""),42.0)</f>
        <v>42</v>
      </c>
      <c r="F823" s="2">
        <f>IFERROR(__xludf.DUMMYFUNCTION("""COMPUTED_VALUE"""),39.0)</f>
        <v>39</v>
      </c>
      <c r="J823" s="1" t="b">
        <f t="array" ref="J823">IF(NOT(H823=""),AND(C823:H823&gt;B823:G823),IF(NOT(G823=""),AND(C823:G823&gt;B823:F823),IF(NOT(F823=""),AND(C823:F823&gt;B823:E823),AND(C823:E823&gt;B823:D823))))</f>
        <v>0</v>
      </c>
      <c r="K823" s="1" t="b">
        <f t="array" ref="K823">IF(NOT(H823=""),AND(C823:H823&lt;B823:G823),IF(NOT(G823=""),AND(C823:G823&lt;B823:F823),IF(NOT(F823=""),AND(C823:F823&lt;B823:E823),AND(C823:E823&lt;B823:D823))))</f>
        <v>1</v>
      </c>
      <c r="L823" s="1" t="b">
        <f t="array" ref="L823">IF(NOT(H823=""),AND(AND(ABS(C823:H823-B823:G823)&gt;0),AND(ABS(C823:H823-B823:G823)&lt;4)),IF(NOT(G823=""),AND(AND(ABS(C823:G823-B823:F823)&gt;0),AND(ABS(C823:G823-B823:F823)&lt;4)),IF(NOT(F823=""),AND(AND(ABS(C823:F823-B823:E823)&gt;0),AND(ABS(C823:F823-B823:E823)&lt;4)),AND(AND(ABS(C823:E823-B823:D823)&gt;0),AND(ABS(C823:E823-B823:D823)&lt;4)))))</f>
        <v>1</v>
      </c>
      <c r="M823" s="1" t="b">
        <f t="shared" si="1"/>
        <v>1</v>
      </c>
    </row>
    <row r="824" ht="15.75" customHeight="1">
      <c r="A824" s="1" t="s">
        <v>833</v>
      </c>
      <c r="B824" s="1">
        <f>IFERROR(__xludf.DUMMYFUNCTION("SPLIT(A824,"" "")"),91.0)</f>
        <v>91</v>
      </c>
      <c r="C824" s="1">
        <f>IFERROR(__xludf.DUMMYFUNCTION("""COMPUTED_VALUE"""),89.0)</f>
        <v>89</v>
      </c>
      <c r="D824" s="1">
        <f>IFERROR(__xludf.DUMMYFUNCTION("""COMPUTED_VALUE"""),88.0)</f>
        <v>88</v>
      </c>
      <c r="E824" s="1">
        <f>IFERROR(__xludf.DUMMYFUNCTION("""COMPUTED_VALUE"""),86.0)</f>
        <v>86</v>
      </c>
      <c r="F824" s="1">
        <f>IFERROR(__xludf.DUMMYFUNCTION("""COMPUTED_VALUE"""),85.0)</f>
        <v>85</v>
      </c>
      <c r="G824" s="2">
        <f>IFERROR(__xludf.DUMMYFUNCTION("""COMPUTED_VALUE"""),83.0)</f>
        <v>83</v>
      </c>
      <c r="J824" s="1" t="b">
        <f t="array" ref="J824">IF(NOT(H824=""),AND(C824:H824&gt;B824:G824),IF(NOT(G824=""),AND(C824:G824&gt;B824:F824),IF(NOT(F824=""),AND(C824:F824&gt;B824:E824),AND(C824:E824&gt;B824:D824))))</f>
        <v>0</v>
      </c>
      <c r="K824" s="1" t="b">
        <f t="array" ref="K824">IF(NOT(H824=""),AND(C824:H824&lt;B824:G824),IF(NOT(G824=""),AND(C824:G824&lt;B824:F824),IF(NOT(F824=""),AND(C824:F824&lt;B824:E824),AND(C824:E824&lt;B824:D824))))</f>
        <v>1</v>
      </c>
      <c r="L824" s="1" t="b">
        <f t="array" ref="L824">IF(NOT(H824=""),AND(AND(ABS(C824:H824-B824:G824)&gt;0),AND(ABS(C824:H824-B824:G824)&lt;4)),IF(NOT(G824=""),AND(AND(ABS(C824:G824-B824:F824)&gt;0),AND(ABS(C824:G824-B824:F824)&lt;4)),IF(NOT(F824=""),AND(AND(ABS(C824:F824-B824:E824)&gt;0),AND(ABS(C824:F824-B824:E824)&lt;4)),AND(AND(ABS(C824:E824-B824:D824)&gt;0),AND(ABS(C824:E824-B824:D824)&lt;4)))))</f>
        <v>1</v>
      </c>
      <c r="M824" s="1" t="b">
        <f t="shared" si="1"/>
        <v>1</v>
      </c>
    </row>
    <row r="825" ht="15.75" customHeight="1">
      <c r="A825" s="1" t="s">
        <v>834</v>
      </c>
      <c r="B825" s="1">
        <f>IFERROR(__xludf.DUMMYFUNCTION("SPLIT(A825,"" "")"),39.0)</f>
        <v>39</v>
      </c>
      <c r="C825" s="1">
        <f>IFERROR(__xludf.DUMMYFUNCTION("""COMPUTED_VALUE"""),38.0)</f>
        <v>38</v>
      </c>
      <c r="D825" s="1">
        <f>IFERROR(__xludf.DUMMYFUNCTION("""COMPUTED_VALUE"""),36.0)</f>
        <v>36</v>
      </c>
      <c r="E825" s="1">
        <f>IFERROR(__xludf.DUMMYFUNCTION("""COMPUTED_VALUE"""),35.0)</f>
        <v>35</v>
      </c>
      <c r="F825" s="1">
        <f>IFERROR(__xludf.DUMMYFUNCTION("""COMPUTED_VALUE"""),32.0)</f>
        <v>32</v>
      </c>
      <c r="G825" s="1">
        <f>IFERROR(__xludf.DUMMYFUNCTION("""COMPUTED_VALUE"""),31.0)</f>
        <v>31</v>
      </c>
      <c r="H825" s="1">
        <f>IFERROR(__xludf.DUMMYFUNCTION("""COMPUTED_VALUE"""),29.0)</f>
        <v>29</v>
      </c>
      <c r="I825" s="1">
        <f>IFERROR(__xludf.DUMMYFUNCTION("""COMPUTED_VALUE"""),27.0)</f>
        <v>27</v>
      </c>
      <c r="J825" s="1" t="b">
        <f t="array" ref="J825">IF(NOT(H825=""),AND(C825:H825&gt;B825:G825),IF(NOT(G825=""),AND(C825:G825&gt;B825:F825),IF(NOT(F825=""),AND(C825:F825&gt;B825:E825),AND(C825:E825&gt;B825:D825))))</f>
        <v>0</v>
      </c>
      <c r="K825" s="1" t="b">
        <f t="array" ref="K825">IF(NOT(H825=""),AND(C825:H825&lt;B825:G825),IF(NOT(G825=""),AND(C825:G825&lt;B825:F825),IF(NOT(F825=""),AND(C825:F825&lt;B825:E825),AND(C825:E825&lt;B825:D825))))</f>
        <v>1</v>
      </c>
      <c r="L825" s="1" t="b">
        <f t="array" ref="L825">IF(NOT(H825=""),AND(AND(ABS(C825:H825-B825:G825)&gt;0),AND(ABS(C825:H825-B825:G825)&lt;4)),IF(NOT(G825=""),AND(AND(ABS(C825:G825-B825:F825)&gt;0),AND(ABS(C825:G825-B825:F825)&lt;4)),IF(NOT(F825=""),AND(AND(ABS(C825:F825-B825:E825)&gt;0),AND(ABS(C825:F825-B825:E825)&lt;4)),AND(AND(ABS(C825:E825-B825:D825)&gt;0),AND(ABS(C825:E825-B825:D825)&lt;4)))))</f>
        <v>1</v>
      </c>
      <c r="M825" s="1" t="b">
        <f t="shared" si="1"/>
        <v>1</v>
      </c>
    </row>
    <row r="826" ht="15.75" customHeight="1">
      <c r="A826" s="1" t="s">
        <v>835</v>
      </c>
      <c r="B826" s="1">
        <f>IFERROR(__xludf.DUMMYFUNCTION("SPLIT(A826,"" "")"),39.0)</f>
        <v>39</v>
      </c>
      <c r="C826" s="1">
        <f>IFERROR(__xludf.DUMMYFUNCTION("""COMPUTED_VALUE"""),38.0)</f>
        <v>38</v>
      </c>
      <c r="D826" s="1">
        <f>IFERROR(__xludf.DUMMYFUNCTION("""COMPUTED_VALUE"""),37.0)</f>
        <v>37</v>
      </c>
      <c r="E826" s="1">
        <f>IFERROR(__xludf.DUMMYFUNCTION("""COMPUTED_VALUE"""),36.0)</f>
        <v>36</v>
      </c>
      <c r="F826" s="1">
        <f>IFERROR(__xludf.DUMMYFUNCTION("""COMPUTED_VALUE"""),34.0)</f>
        <v>34</v>
      </c>
      <c r="G826" s="1">
        <f>IFERROR(__xludf.DUMMYFUNCTION("""COMPUTED_VALUE"""),33.0)</f>
        <v>33</v>
      </c>
      <c r="H826" s="2">
        <f>IFERROR(__xludf.DUMMYFUNCTION("""COMPUTED_VALUE"""),31.0)</f>
        <v>31</v>
      </c>
      <c r="J826" s="1" t="b">
        <f t="array" ref="J826">IF(NOT(H826=""),AND(C826:H826&gt;B826:G826),IF(NOT(G826=""),AND(C826:G826&gt;B826:F826),IF(NOT(F826=""),AND(C826:F826&gt;B826:E826),AND(C826:E826&gt;B826:D826))))</f>
        <v>0</v>
      </c>
      <c r="K826" s="1" t="b">
        <f t="array" ref="K826">IF(NOT(H826=""),AND(C826:H826&lt;B826:G826),IF(NOT(G826=""),AND(C826:G826&lt;B826:F826),IF(NOT(F826=""),AND(C826:F826&lt;B826:E826),AND(C826:E826&lt;B826:D826))))</f>
        <v>1</v>
      </c>
      <c r="L826" s="1" t="b">
        <f t="array" ref="L826">IF(NOT(H826=""),AND(AND(ABS(C826:H826-B826:G826)&gt;0),AND(ABS(C826:H826-B826:G826)&lt;4)),IF(NOT(G826=""),AND(AND(ABS(C826:G826-B826:F826)&gt;0),AND(ABS(C826:G826-B826:F826)&lt;4)),IF(NOT(F826=""),AND(AND(ABS(C826:F826-B826:E826)&gt;0),AND(ABS(C826:F826-B826:E826)&lt;4)),AND(AND(ABS(C826:E826-B826:D826)&gt;0),AND(ABS(C826:E826-B826:D826)&lt;4)))))</f>
        <v>1</v>
      </c>
      <c r="M826" s="1" t="b">
        <f t="shared" si="1"/>
        <v>1</v>
      </c>
    </row>
    <row r="827" ht="15.75" customHeight="1">
      <c r="A827" s="1" t="s">
        <v>836</v>
      </c>
      <c r="B827" s="1">
        <f>IFERROR(__xludf.DUMMYFUNCTION("SPLIT(A827,"" "")"),89.0)</f>
        <v>89</v>
      </c>
      <c r="C827" s="1">
        <f>IFERROR(__xludf.DUMMYFUNCTION("""COMPUTED_VALUE"""),91.0)</f>
        <v>91</v>
      </c>
      <c r="D827" s="1">
        <f>IFERROR(__xludf.DUMMYFUNCTION("""COMPUTED_VALUE"""),93.0)</f>
        <v>93</v>
      </c>
      <c r="E827" s="1">
        <f>IFERROR(__xludf.DUMMYFUNCTION("""COMPUTED_VALUE"""),96.0)</f>
        <v>96</v>
      </c>
      <c r="F827" s="1">
        <f>IFERROR(__xludf.DUMMYFUNCTION("""COMPUTED_VALUE"""),97.0)</f>
        <v>97</v>
      </c>
      <c r="G827" s="2">
        <f>IFERROR(__xludf.DUMMYFUNCTION("""COMPUTED_VALUE"""),98.0)</f>
        <v>98</v>
      </c>
      <c r="J827" s="1" t="b">
        <f t="array" ref="J827">IF(NOT(H827=""),AND(C827:H827&gt;B827:G827),IF(NOT(G827=""),AND(C827:G827&gt;B827:F827),IF(NOT(F827=""),AND(C827:F827&gt;B827:E827),AND(C827:E827&gt;B827:D827))))</f>
        <v>1</v>
      </c>
      <c r="K827" s="1" t="b">
        <f t="array" ref="K827">IF(NOT(H827=""),AND(C827:H827&lt;B827:G827),IF(NOT(G827=""),AND(C827:G827&lt;B827:F827),IF(NOT(F827=""),AND(C827:F827&lt;B827:E827),AND(C827:E827&lt;B827:D827))))</f>
        <v>0</v>
      </c>
      <c r="L827" s="1" t="b">
        <f t="array" ref="L827">IF(NOT(H827=""),AND(AND(ABS(C827:H827-B827:G827)&gt;0),AND(ABS(C827:H827-B827:G827)&lt;4)),IF(NOT(G827=""),AND(AND(ABS(C827:G827-B827:F827)&gt;0),AND(ABS(C827:G827-B827:F827)&lt;4)),IF(NOT(F827=""),AND(AND(ABS(C827:F827-B827:E827)&gt;0),AND(ABS(C827:F827-B827:E827)&lt;4)),AND(AND(ABS(C827:E827-B827:D827)&gt;0),AND(ABS(C827:E827-B827:D827)&lt;4)))))</f>
        <v>1</v>
      </c>
      <c r="M827" s="1" t="b">
        <f t="shared" si="1"/>
        <v>1</v>
      </c>
    </row>
    <row r="828" ht="15.75" customHeight="1">
      <c r="A828" s="1" t="s">
        <v>837</v>
      </c>
      <c r="B828" s="1">
        <f>IFERROR(__xludf.DUMMYFUNCTION("SPLIT(A828,"" "")"),48.0)</f>
        <v>48</v>
      </c>
      <c r="C828" s="1">
        <f>IFERROR(__xludf.DUMMYFUNCTION("""COMPUTED_VALUE"""),49.0)</f>
        <v>49</v>
      </c>
      <c r="D828" s="1">
        <f>IFERROR(__xludf.DUMMYFUNCTION("""COMPUTED_VALUE"""),52.0)</f>
        <v>52</v>
      </c>
      <c r="E828" s="1">
        <f>IFERROR(__xludf.DUMMYFUNCTION("""COMPUTED_VALUE"""),53.0)</f>
        <v>53</v>
      </c>
      <c r="F828" s="1">
        <f>IFERROR(__xludf.DUMMYFUNCTION("""COMPUTED_VALUE"""),54.0)</f>
        <v>54</v>
      </c>
      <c r="G828" s="1">
        <f>IFERROR(__xludf.DUMMYFUNCTION("""COMPUTED_VALUE"""),56.0)</f>
        <v>56</v>
      </c>
      <c r="H828" s="1">
        <f>IFERROR(__xludf.DUMMYFUNCTION("""COMPUTED_VALUE"""),59.0)</f>
        <v>59</v>
      </c>
      <c r="I828" s="1">
        <f>IFERROR(__xludf.DUMMYFUNCTION("""COMPUTED_VALUE"""),62.0)</f>
        <v>62</v>
      </c>
      <c r="J828" s="1" t="b">
        <f t="array" ref="J828">IF(NOT(H828=""),AND(C828:H828&gt;B828:G828),IF(NOT(G828=""),AND(C828:G828&gt;B828:F828),IF(NOT(F828=""),AND(C828:F828&gt;B828:E828),AND(C828:E828&gt;B828:D828))))</f>
        <v>1</v>
      </c>
      <c r="K828" s="1" t="b">
        <f t="array" ref="K828">IF(NOT(H828=""),AND(C828:H828&lt;B828:G828),IF(NOT(G828=""),AND(C828:G828&lt;B828:F828),IF(NOT(F828=""),AND(C828:F828&lt;B828:E828),AND(C828:E828&lt;B828:D828))))</f>
        <v>0</v>
      </c>
      <c r="L828" s="1" t="b">
        <f t="array" ref="L828">IF(NOT(H828=""),AND(AND(ABS(C828:H828-B828:G828)&gt;0),AND(ABS(C828:H828-B828:G828)&lt;4)),IF(NOT(G828=""),AND(AND(ABS(C828:G828-B828:F828)&gt;0),AND(ABS(C828:G828-B828:F828)&lt;4)),IF(NOT(F828=""),AND(AND(ABS(C828:F828-B828:E828)&gt;0),AND(ABS(C828:F828-B828:E828)&lt;4)),AND(AND(ABS(C828:E828-B828:D828)&gt;0),AND(ABS(C828:E828-B828:D828)&lt;4)))))</f>
        <v>1</v>
      </c>
      <c r="M828" s="1" t="b">
        <f t="shared" si="1"/>
        <v>1</v>
      </c>
    </row>
    <row r="829" ht="15.75" customHeight="1">
      <c r="A829" s="1" t="s">
        <v>838</v>
      </c>
      <c r="B829" s="1">
        <f>IFERROR(__xludf.DUMMYFUNCTION("SPLIT(A829,"" "")"),78.0)</f>
        <v>78</v>
      </c>
      <c r="C829" s="1">
        <f>IFERROR(__xludf.DUMMYFUNCTION("""COMPUTED_VALUE"""),81.0)</f>
        <v>81</v>
      </c>
      <c r="D829" s="1">
        <f>IFERROR(__xludf.DUMMYFUNCTION("""COMPUTED_VALUE"""),82.0)</f>
        <v>82</v>
      </c>
      <c r="E829" s="1">
        <f>IFERROR(__xludf.DUMMYFUNCTION("""COMPUTED_VALUE"""),83.0)</f>
        <v>83</v>
      </c>
      <c r="F829" s="1">
        <f>IFERROR(__xludf.DUMMYFUNCTION("""COMPUTED_VALUE"""),86.0)</f>
        <v>86</v>
      </c>
      <c r="G829" s="1">
        <f>IFERROR(__xludf.DUMMYFUNCTION("""COMPUTED_VALUE"""),87.0)</f>
        <v>87</v>
      </c>
      <c r="H829" s="1">
        <f>IFERROR(__xludf.DUMMYFUNCTION("""COMPUTED_VALUE"""),90.0)</f>
        <v>90</v>
      </c>
      <c r="I829" s="1">
        <f>IFERROR(__xludf.DUMMYFUNCTION("""COMPUTED_VALUE"""),91.0)</f>
        <v>91</v>
      </c>
      <c r="J829" s="1" t="b">
        <f t="array" ref="J829">IF(NOT(H829=""),AND(C829:H829&gt;B829:G829),IF(NOT(G829=""),AND(C829:G829&gt;B829:F829),IF(NOT(F829=""),AND(C829:F829&gt;B829:E829),AND(C829:E829&gt;B829:D829))))</f>
        <v>1</v>
      </c>
      <c r="K829" s="1" t="b">
        <f t="array" ref="K829">IF(NOT(H829=""),AND(C829:H829&lt;B829:G829),IF(NOT(G829=""),AND(C829:G829&lt;B829:F829),IF(NOT(F829=""),AND(C829:F829&lt;B829:E829),AND(C829:E829&lt;B829:D829))))</f>
        <v>0</v>
      </c>
      <c r="L829" s="1" t="b">
        <f t="array" ref="L829">IF(NOT(H829=""),AND(AND(ABS(C829:H829-B829:G829)&gt;0),AND(ABS(C829:H829-B829:G829)&lt;4)),IF(NOT(G829=""),AND(AND(ABS(C829:G829-B829:F829)&gt;0),AND(ABS(C829:G829-B829:F829)&lt;4)),IF(NOT(F829=""),AND(AND(ABS(C829:F829-B829:E829)&gt;0),AND(ABS(C829:F829-B829:E829)&lt;4)),AND(AND(ABS(C829:E829-B829:D829)&gt;0),AND(ABS(C829:E829-B829:D829)&lt;4)))))</f>
        <v>1</v>
      </c>
      <c r="M829" s="1" t="b">
        <f t="shared" si="1"/>
        <v>1</v>
      </c>
    </row>
    <row r="830" ht="15.75" customHeight="1">
      <c r="A830" s="1" t="s">
        <v>839</v>
      </c>
      <c r="B830" s="1">
        <f>IFERROR(__xludf.DUMMYFUNCTION("SPLIT(A830,"" "")"),47.0)</f>
        <v>47</v>
      </c>
      <c r="C830" s="1">
        <f>IFERROR(__xludf.DUMMYFUNCTION("""COMPUTED_VALUE"""),48.0)</f>
        <v>48</v>
      </c>
      <c r="D830" s="1">
        <f>IFERROR(__xludf.DUMMYFUNCTION("""COMPUTED_VALUE"""),50.0)</f>
        <v>50</v>
      </c>
      <c r="E830" s="1">
        <f>IFERROR(__xludf.DUMMYFUNCTION("""COMPUTED_VALUE"""),53.0)</f>
        <v>53</v>
      </c>
      <c r="F830" s="1">
        <f>IFERROR(__xludf.DUMMYFUNCTION("""COMPUTED_VALUE"""),56.0)</f>
        <v>56</v>
      </c>
      <c r="G830" s="1">
        <f>IFERROR(__xludf.DUMMYFUNCTION("""COMPUTED_VALUE"""),58.0)</f>
        <v>58</v>
      </c>
      <c r="H830" s="2">
        <f>IFERROR(__xludf.DUMMYFUNCTION("""COMPUTED_VALUE"""),61.0)</f>
        <v>61</v>
      </c>
      <c r="J830" s="1" t="b">
        <f t="array" ref="J830">IF(NOT(H830=""),AND(C830:H830&gt;B830:G830),IF(NOT(G830=""),AND(C830:G830&gt;B830:F830),IF(NOT(F830=""),AND(C830:F830&gt;B830:E830),AND(C830:E830&gt;B830:D830))))</f>
        <v>1</v>
      </c>
      <c r="K830" s="1" t="b">
        <f t="array" ref="K830">IF(NOT(H830=""),AND(C830:H830&lt;B830:G830),IF(NOT(G830=""),AND(C830:G830&lt;B830:F830),IF(NOT(F830=""),AND(C830:F830&lt;B830:E830),AND(C830:E830&lt;B830:D830))))</f>
        <v>0</v>
      </c>
      <c r="L830" s="1" t="b">
        <f t="array" ref="L830">IF(NOT(H830=""),AND(AND(ABS(C830:H830-B830:G830)&gt;0),AND(ABS(C830:H830-B830:G830)&lt;4)),IF(NOT(G830=""),AND(AND(ABS(C830:G830-B830:F830)&gt;0),AND(ABS(C830:G830-B830:F830)&lt;4)),IF(NOT(F830=""),AND(AND(ABS(C830:F830-B830:E830)&gt;0),AND(ABS(C830:F830-B830:E830)&lt;4)),AND(AND(ABS(C830:E830-B830:D830)&gt;0),AND(ABS(C830:E830-B830:D830)&lt;4)))))</f>
        <v>1</v>
      </c>
      <c r="M830" s="1" t="b">
        <f t="shared" si="1"/>
        <v>1</v>
      </c>
    </row>
    <row r="831" ht="15.75" customHeight="1">
      <c r="A831" s="1" t="s">
        <v>840</v>
      </c>
      <c r="B831" s="1">
        <f>IFERROR(__xludf.DUMMYFUNCTION("SPLIT(A831,"" "")"),85.0)</f>
        <v>85</v>
      </c>
      <c r="C831" s="1">
        <f>IFERROR(__xludf.DUMMYFUNCTION("""COMPUTED_VALUE"""),87.0)</f>
        <v>87</v>
      </c>
      <c r="D831" s="1">
        <f>IFERROR(__xludf.DUMMYFUNCTION("""COMPUTED_VALUE"""),90.0)</f>
        <v>90</v>
      </c>
      <c r="E831" s="1">
        <f>IFERROR(__xludf.DUMMYFUNCTION("""COMPUTED_VALUE"""),91.0)</f>
        <v>91</v>
      </c>
      <c r="F831" s="1">
        <f>IFERROR(__xludf.DUMMYFUNCTION("""COMPUTED_VALUE"""),93.0)</f>
        <v>93</v>
      </c>
      <c r="G831" s="2">
        <f>IFERROR(__xludf.DUMMYFUNCTION("""COMPUTED_VALUE"""),95.0)</f>
        <v>95</v>
      </c>
      <c r="J831" s="1" t="b">
        <f t="array" ref="J831">IF(NOT(H831=""),AND(C831:H831&gt;B831:G831),IF(NOT(G831=""),AND(C831:G831&gt;B831:F831),IF(NOT(F831=""),AND(C831:F831&gt;B831:E831),AND(C831:E831&gt;B831:D831))))</f>
        <v>1</v>
      </c>
      <c r="K831" s="1" t="b">
        <f t="array" ref="K831">IF(NOT(H831=""),AND(C831:H831&lt;B831:G831),IF(NOT(G831=""),AND(C831:G831&lt;B831:F831),IF(NOT(F831=""),AND(C831:F831&lt;B831:E831),AND(C831:E831&lt;B831:D831))))</f>
        <v>0</v>
      </c>
      <c r="L831" s="1" t="b">
        <f t="array" ref="L831">IF(NOT(H831=""),AND(AND(ABS(C831:H831-B831:G831)&gt;0),AND(ABS(C831:H831-B831:G831)&lt;4)),IF(NOT(G831=""),AND(AND(ABS(C831:G831-B831:F831)&gt;0),AND(ABS(C831:G831-B831:F831)&lt;4)),IF(NOT(F831=""),AND(AND(ABS(C831:F831-B831:E831)&gt;0),AND(ABS(C831:F831-B831:E831)&lt;4)),AND(AND(ABS(C831:E831-B831:D831)&gt;0),AND(ABS(C831:E831-B831:D831)&lt;4)))))</f>
        <v>1</v>
      </c>
      <c r="M831" s="1" t="b">
        <f t="shared" si="1"/>
        <v>1</v>
      </c>
    </row>
    <row r="832" ht="15.75" customHeight="1">
      <c r="A832" s="1" t="s">
        <v>841</v>
      </c>
      <c r="B832" s="1">
        <f>IFERROR(__xludf.DUMMYFUNCTION("SPLIT(A832,"" "")"),28.0)</f>
        <v>28</v>
      </c>
      <c r="C832" s="1">
        <f>IFERROR(__xludf.DUMMYFUNCTION("""COMPUTED_VALUE"""),31.0)</f>
        <v>31</v>
      </c>
      <c r="D832" s="1">
        <f>IFERROR(__xludf.DUMMYFUNCTION("""COMPUTED_VALUE"""),33.0)</f>
        <v>33</v>
      </c>
      <c r="E832" s="1">
        <f>IFERROR(__xludf.DUMMYFUNCTION("""COMPUTED_VALUE"""),34.0)</f>
        <v>34</v>
      </c>
      <c r="F832" s="1">
        <f>IFERROR(__xludf.DUMMYFUNCTION("""COMPUTED_VALUE"""),36.0)</f>
        <v>36</v>
      </c>
      <c r="G832" s="2">
        <f>IFERROR(__xludf.DUMMYFUNCTION("""COMPUTED_VALUE"""),38.0)</f>
        <v>38</v>
      </c>
      <c r="J832" s="1" t="b">
        <f t="array" ref="J832">IF(NOT(H832=""),AND(C832:H832&gt;B832:G832),IF(NOT(G832=""),AND(C832:G832&gt;B832:F832),IF(NOT(F832=""),AND(C832:F832&gt;B832:E832),AND(C832:E832&gt;B832:D832))))</f>
        <v>1</v>
      </c>
      <c r="K832" s="1" t="b">
        <f t="array" ref="K832">IF(NOT(H832=""),AND(C832:H832&lt;B832:G832),IF(NOT(G832=""),AND(C832:G832&lt;B832:F832),IF(NOT(F832=""),AND(C832:F832&lt;B832:E832),AND(C832:E832&lt;B832:D832))))</f>
        <v>0</v>
      </c>
      <c r="L832" s="1" t="b">
        <f t="array" ref="L832">IF(NOT(H832=""),AND(AND(ABS(C832:H832-B832:G832)&gt;0),AND(ABS(C832:H832-B832:G832)&lt;4)),IF(NOT(G832=""),AND(AND(ABS(C832:G832-B832:F832)&gt;0),AND(ABS(C832:G832-B832:F832)&lt;4)),IF(NOT(F832=""),AND(AND(ABS(C832:F832-B832:E832)&gt;0),AND(ABS(C832:F832-B832:E832)&lt;4)),AND(AND(ABS(C832:E832-B832:D832)&gt;0),AND(ABS(C832:E832-B832:D832)&lt;4)))))</f>
        <v>1</v>
      </c>
      <c r="M832" s="1" t="b">
        <f t="shared" si="1"/>
        <v>1</v>
      </c>
    </row>
    <row r="833" ht="15.75" customHeight="1">
      <c r="A833" s="1" t="s">
        <v>842</v>
      </c>
      <c r="B833" s="1">
        <f>IFERROR(__xludf.DUMMYFUNCTION("SPLIT(A833,"" "")"),41.0)</f>
        <v>41</v>
      </c>
      <c r="C833" s="1">
        <f>IFERROR(__xludf.DUMMYFUNCTION("""COMPUTED_VALUE"""),39.0)</f>
        <v>39</v>
      </c>
      <c r="D833" s="1">
        <f>IFERROR(__xludf.DUMMYFUNCTION("""COMPUTED_VALUE"""),38.0)</f>
        <v>38</v>
      </c>
      <c r="E833" s="1">
        <f>IFERROR(__xludf.DUMMYFUNCTION("""COMPUTED_VALUE"""),36.0)</f>
        <v>36</v>
      </c>
      <c r="F833" s="1">
        <f>IFERROR(__xludf.DUMMYFUNCTION("""COMPUTED_VALUE"""),35.0)</f>
        <v>35</v>
      </c>
      <c r="G833" s="2">
        <f>IFERROR(__xludf.DUMMYFUNCTION("""COMPUTED_VALUE"""),33.0)</f>
        <v>33</v>
      </c>
      <c r="J833" s="1" t="b">
        <f t="array" ref="J833">IF(NOT(H833=""),AND(C833:H833&gt;B833:G833),IF(NOT(G833=""),AND(C833:G833&gt;B833:F833),IF(NOT(F833=""),AND(C833:F833&gt;B833:E833),AND(C833:E833&gt;B833:D833))))</f>
        <v>0</v>
      </c>
      <c r="K833" s="1" t="b">
        <f t="array" ref="K833">IF(NOT(H833=""),AND(C833:H833&lt;B833:G833),IF(NOT(G833=""),AND(C833:G833&lt;B833:F833),IF(NOT(F833=""),AND(C833:F833&lt;B833:E833),AND(C833:E833&lt;B833:D833))))</f>
        <v>1</v>
      </c>
      <c r="L833" s="1" t="b">
        <f t="array" ref="L833">IF(NOT(H833=""),AND(AND(ABS(C833:H833-B833:G833)&gt;0),AND(ABS(C833:H833-B833:G833)&lt;4)),IF(NOT(G833=""),AND(AND(ABS(C833:G833-B833:F833)&gt;0),AND(ABS(C833:G833-B833:F833)&lt;4)),IF(NOT(F833=""),AND(AND(ABS(C833:F833-B833:E833)&gt;0),AND(ABS(C833:F833-B833:E833)&lt;4)),AND(AND(ABS(C833:E833-B833:D833)&gt;0),AND(ABS(C833:E833-B833:D833)&lt;4)))))</f>
        <v>1</v>
      </c>
      <c r="M833" s="1" t="b">
        <f t="shared" si="1"/>
        <v>1</v>
      </c>
    </row>
    <row r="834" ht="15.75" customHeight="1">
      <c r="A834" s="1" t="s">
        <v>843</v>
      </c>
      <c r="B834" s="1">
        <f>IFERROR(__xludf.DUMMYFUNCTION("SPLIT(A834,"" "")"),54.0)</f>
        <v>54</v>
      </c>
      <c r="C834" s="1">
        <f>IFERROR(__xludf.DUMMYFUNCTION("""COMPUTED_VALUE"""),55.0)</f>
        <v>55</v>
      </c>
      <c r="D834" s="1">
        <f>IFERROR(__xludf.DUMMYFUNCTION("""COMPUTED_VALUE"""),58.0)</f>
        <v>58</v>
      </c>
      <c r="E834" s="1">
        <f>IFERROR(__xludf.DUMMYFUNCTION("""COMPUTED_VALUE"""),60.0)</f>
        <v>60</v>
      </c>
      <c r="F834" s="1">
        <f>IFERROR(__xludf.DUMMYFUNCTION("""COMPUTED_VALUE"""),61.0)</f>
        <v>61</v>
      </c>
      <c r="G834" s="1">
        <f>IFERROR(__xludf.DUMMYFUNCTION("""COMPUTED_VALUE"""),63.0)</f>
        <v>63</v>
      </c>
      <c r="H834" s="2">
        <f>IFERROR(__xludf.DUMMYFUNCTION("""COMPUTED_VALUE"""),64.0)</f>
        <v>64</v>
      </c>
      <c r="J834" s="1" t="b">
        <f t="array" ref="J834">IF(NOT(H834=""),AND(C834:H834&gt;B834:G834),IF(NOT(G834=""),AND(C834:G834&gt;B834:F834),IF(NOT(F834=""),AND(C834:F834&gt;B834:E834),AND(C834:E834&gt;B834:D834))))</f>
        <v>1</v>
      </c>
      <c r="K834" s="1" t="b">
        <f t="array" ref="K834">IF(NOT(H834=""),AND(C834:H834&lt;B834:G834),IF(NOT(G834=""),AND(C834:G834&lt;B834:F834),IF(NOT(F834=""),AND(C834:F834&lt;B834:E834),AND(C834:E834&lt;B834:D834))))</f>
        <v>0</v>
      </c>
      <c r="L834" s="1" t="b">
        <f t="array" ref="L834">IF(NOT(H834=""),AND(AND(ABS(C834:H834-B834:G834)&gt;0),AND(ABS(C834:H834-B834:G834)&lt;4)),IF(NOT(G834=""),AND(AND(ABS(C834:G834-B834:F834)&gt;0),AND(ABS(C834:G834-B834:F834)&lt;4)),IF(NOT(F834=""),AND(AND(ABS(C834:F834-B834:E834)&gt;0),AND(ABS(C834:F834-B834:E834)&lt;4)),AND(AND(ABS(C834:E834-B834:D834)&gt;0),AND(ABS(C834:E834-B834:D834)&lt;4)))))</f>
        <v>1</v>
      </c>
      <c r="M834" s="1" t="b">
        <f t="shared" si="1"/>
        <v>1</v>
      </c>
    </row>
    <row r="835" ht="15.75" customHeight="1">
      <c r="A835" s="1" t="s">
        <v>844</v>
      </c>
      <c r="B835" s="1">
        <f>IFERROR(__xludf.DUMMYFUNCTION("SPLIT(A835,"" "")"),8.0)</f>
        <v>8</v>
      </c>
      <c r="C835" s="1">
        <f>IFERROR(__xludf.DUMMYFUNCTION("""COMPUTED_VALUE"""),11.0)</f>
        <v>11</v>
      </c>
      <c r="D835" s="1">
        <f>IFERROR(__xludf.DUMMYFUNCTION("""COMPUTED_VALUE"""),13.0)</f>
        <v>13</v>
      </c>
      <c r="E835" s="1">
        <f>IFERROR(__xludf.DUMMYFUNCTION("""COMPUTED_VALUE"""),15.0)</f>
        <v>15</v>
      </c>
      <c r="F835" s="2">
        <f>IFERROR(__xludf.DUMMYFUNCTION("""COMPUTED_VALUE"""),16.0)</f>
        <v>16</v>
      </c>
      <c r="J835" s="1" t="b">
        <f t="array" ref="J835">IF(NOT(H835=""),AND(C835:H835&gt;B835:G835),IF(NOT(G835=""),AND(C835:G835&gt;B835:F835),IF(NOT(F835=""),AND(C835:F835&gt;B835:E835),AND(C835:E835&gt;B835:D835))))</f>
        <v>1</v>
      </c>
      <c r="K835" s="1" t="b">
        <f t="array" ref="K835">IF(NOT(H835=""),AND(C835:H835&lt;B835:G835),IF(NOT(G835=""),AND(C835:G835&lt;B835:F835),IF(NOT(F835=""),AND(C835:F835&lt;B835:E835),AND(C835:E835&lt;B835:D835))))</f>
        <v>0</v>
      </c>
      <c r="L835" s="1" t="b">
        <f t="array" ref="L835">IF(NOT(H835=""),AND(AND(ABS(C835:H835-B835:G835)&gt;0),AND(ABS(C835:H835-B835:G835)&lt;4)),IF(NOT(G835=""),AND(AND(ABS(C835:G835-B835:F835)&gt;0),AND(ABS(C835:G835-B835:F835)&lt;4)),IF(NOT(F835=""),AND(AND(ABS(C835:F835-B835:E835)&gt;0),AND(ABS(C835:F835-B835:E835)&lt;4)),AND(AND(ABS(C835:E835-B835:D835)&gt;0),AND(ABS(C835:E835-B835:D835)&lt;4)))))</f>
        <v>1</v>
      </c>
      <c r="M835" s="1" t="b">
        <f t="shared" si="1"/>
        <v>1</v>
      </c>
    </row>
    <row r="836" ht="15.75" customHeight="1">
      <c r="A836" s="1" t="s">
        <v>845</v>
      </c>
      <c r="B836" s="1">
        <f>IFERROR(__xludf.DUMMYFUNCTION("SPLIT(A836,"" "")"),20.0)</f>
        <v>20</v>
      </c>
      <c r="C836" s="1">
        <f>IFERROR(__xludf.DUMMYFUNCTION("""COMPUTED_VALUE"""),18.0)</f>
        <v>18</v>
      </c>
      <c r="D836" s="1">
        <f>IFERROR(__xludf.DUMMYFUNCTION("""COMPUTED_VALUE"""),15.0)</f>
        <v>15</v>
      </c>
      <c r="E836" s="1">
        <f>IFERROR(__xludf.DUMMYFUNCTION("""COMPUTED_VALUE"""),13.0)</f>
        <v>13</v>
      </c>
      <c r="F836" s="1">
        <f>IFERROR(__xludf.DUMMYFUNCTION("""COMPUTED_VALUE"""),11.0)</f>
        <v>11</v>
      </c>
      <c r="G836" s="2">
        <f>IFERROR(__xludf.DUMMYFUNCTION("""COMPUTED_VALUE"""),9.0)</f>
        <v>9</v>
      </c>
      <c r="J836" s="1" t="b">
        <f t="array" ref="J836">IF(NOT(H836=""),AND(C836:H836&gt;B836:G836),IF(NOT(G836=""),AND(C836:G836&gt;B836:F836),IF(NOT(F836=""),AND(C836:F836&gt;B836:E836),AND(C836:E836&gt;B836:D836))))</f>
        <v>0</v>
      </c>
      <c r="K836" s="1" t="b">
        <f t="array" ref="K836">IF(NOT(H836=""),AND(C836:H836&lt;B836:G836),IF(NOT(G836=""),AND(C836:G836&lt;B836:F836),IF(NOT(F836=""),AND(C836:F836&lt;B836:E836),AND(C836:E836&lt;B836:D836))))</f>
        <v>1</v>
      </c>
      <c r="L836" s="1" t="b">
        <f t="array" ref="L836">IF(NOT(H836=""),AND(AND(ABS(C836:H836-B836:G836)&gt;0),AND(ABS(C836:H836-B836:G836)&lt;4)),IF(NOT(G836=""),AND(AND(ABS(C836:G836-B836:F836)&gt;0),AND(ABS(C836:G836-B836:F836)&lt;4)),IF(NOT(F836=""),AND(AND(ABS(C836:F836-B836:E836)&gt;0),AND(ABS(C836:F836-B836:E836)&lt;4)),AND(AND(ABS(C836:E836-B836:D836)&gt;0),AND(ABS(C836:E836-B836:D836)&lt;4)))))</f>
        <v>1</v>
      </c>
      <c r="M836" s="1" t="b">
        <f t="shared" si="1"/>
        <v>1</v>
      </c>
    </row>
    <row r="837" ht="15.75" customHeight="1">
      <c r="A837" s="1" t="s">
        <v>846</v>
      </c>
      <c r="B837" s="1">
        <f>IFERROR(__xludf.DUMMYFUNCTION("SPLIT(A837,"" "")"),51.0)</f>
        <v>51</v>
      </c>
      <c r="C837" s="1">
        <f>IFERROR(__xludf.DUMMYFUNCTION("""COMPUTED_VALUE"""),53.0)</f>
        <v>53</v>
      </c>
      <c r="D837" s="1">
        <f>IFERROR(__xludf.DUMMYFUNCTION("""COMPUTED_VALUE"""),56.0)</f>
        <v>56</v>
      </c>
      <c r="E837" s="1">
        <f>IFERROR(__xludf.DUMMYFUNCTION("""COMPUTED_VALUE"""),59.0)</f>
        <v>59</v>
      </c>
      <c r="F837" s="1">
        <f>IFERROR(__xludf.DUMMYFUNCTION("""COMPUTED_VALUE"""),61.0)</f>
        <v>61</v>
      </c>
      <c r="G837" s="1">
        <f>IFERROR(__xludf.DUMMYFUNCTION("""COMPUTED_VALUE"""),62.0)</f>
        <v>62</v>
      </c>
      <c r="H837" s="2">
        <f>IFERROR(__xludf.DUMMYFUNCTION("""COMPUTED_VALUE"""),65.0)</f>
        <v>65</v>
      </c>
      <c r="J837" s="1" t="b">
        <f t="array" ref="J837">IF(NOT(H837=""),AND(C837:H837&gt;B837:G837),IF(NOT(G837=""),AND(C837:G837&gt;B837:F837),IF(NOT(F837=""),AND(C837:F837&gt;B837:E837),AND(C837:E837&gt;B837:D837))))</f>
        <v>1</v>
      </c>
      <c r="K837" s="1" t="b">
        <f t="array" ref="K837">IF(NOT(H837=""),AND(C837:H837&lt;B837:G837),IF(NOT(G837=""),AND(C837:G837&lt;B837:F837),IF(NOT(F837=""),AND(C837:F837&lt;B837:E837),AND(C837:E837&lt;B837:D837))))</f>
        <v>0</v>
      </c>
      <c r="L837" s="1" t="b">
        <f t="array" ref="L837">IF(NOT(H837=""),AND(AND(ABS(C837:H837-B837:G837)&gt;0),AND(ABS(C837:H837-B837:G837)&lt;4)),IF(NOT(G837=""),AND(AND(ABS(C837:G837-B837:F837)&gt;0),AND(ABS(C837:G837-B837:F837)&lt;4)),IF(NOT(F837=""),AND(AND(ABS(C837:F837-B837:E837)&gt;0),AND(ABS(C837:F837-B837:E837)&lt;4)),AND(AND(ABS(C837:E837-B837:D837)&gt;0),AND(ABS(C837:E837-B837:D837)&lt;4)))))</f>
        <v>1</v>
      </c>
      <c r="M837" s="1" t="b">
        <f t="shared" si="1"/>
        <v>1</v>
      </c>
    </row>
    <row r="838" ht="15.75" customHeight="1">
      <c r="A838" s="1" t="s">
        <v>847</v>
      </c>
      <c r="B838" s="1">
        <f>IFERROR(__xludf.DUMMYFUNCTION("SPLIT(A838,"" "")"),40.0)</f>
        <v>40</v>
      </c>
      <c r="C838" s="1">
        <f>IFERROR(__xludf.DUMMYFUNCTION("""COMPUTED_VALUE"""),41.0)</f>
        <v>41</v>
      </c>
      <c r="D838" s="1">
        <f>IFERROR(__xludf.DUMMYFUNCTION("""COMPUTED_VALUE"""),42.0)</f>
        <v>42</v>
      </c>
      <c r="E838" s="1">
        <f>IFERROR(__xludf.DUMMYFUNCTION("""COMPUTED_VALUE"""),43.0)</f>
        <v>43</v>
      </c>
      <c r="F838" s="2">
        <f>IFERROR(__xludf.DUMMYFUNCTION("""COMPUTED_VALUE"""),46.0)</f>
        <v>46</v>
      </c>
      <c r="J838" s="1" t="b">
        <f t="array" ref="J838">IF(NOT(H838=""),AND(C838:H838&gt;B838:G838),IF(NOT(G838=""),AND(C838:G838&gt;B838:F838),IF(NOT(F838=""),AND(C838:F838&gt;B838:E838),AND(C838:E838&gt;B838:D838))))</f>
        <v>1</v>
      </c>
      <c r="K838" s="1" t="b">
        <f t="array" ref="K838">IF(NOT(H838=""),AND(C838:H838&lt;B838:G838),IF(NOT(G838=""),AND(C838:G838&lt;B838:F838),IF(NOT(F838=""),AND(C838:F838&lt;B838:E838),AND(C838:E838&lt;B838:D838))))</f>
        <v>0</v>
      </c>
      <c r="L838" s="1" t="b">
        <f t="array" ref="L838">IF(NOT(H838=""),AND(AND(ABS(C838:H838-B838:G838)&gt;0),AND(ABS(C838:H838-B838:G838)&lt;4)),IF(NOT(G838=""),AND(AND(ABS(C838:G838-B838:F838)&gt;0),AND(ABS(C838:G838-B838:F838)&lt;4)),IF(NOT(F838=""),AND(AND(ABS(C838:F838-B838:E838)&gt;0),AND(ABS(C838:F838-B838:E838)&lt;4)),AND(AND(ABS(C838:E838-B838:D838)&gt;0),AND(ABS(C838:E838-B838:D838)&lt;4)))))</f>
        <v>1</v>
      </c>
      <c r="M838" s="1" t="b">
        <f t="shared" si="1"/>
        <v>1</v>
      </c>
    </row>
    <row r="839" ht="15.75" customHeight="1">
      <c r="A839" s="1" t="s">
        <v>848</v>
      </c>
      <c r="B839" s="1">
        <f>IFERROR(__xludf.DUMMYFUNCTION("SPLIT(A839,"" "")"),90.0)</f>
        <v>90</v>
      </c>
      <c r="C839" s="1">
        <f>IFERROR(__xludf.DUMMYFUNCTION("""COMPUTED_VALUE"""),87.0)</f>
        <v>87</v>
      </c>
      <c r="D839" s="1">
        <f>IFERROR(__xludf.DUMMYFUNCTION("""COMPUTED_VALUE"""),85.0)</f>
        <v>85</v>
      </c>
      <c r="E839" s="1">
        <f>IFERROR(__xludf.DUMMYFUNCTION("""COMPUTED_VALUE"""),82.0)</f>
        <v>82</v>
      </c>
      <c r="F839" s="2">
        <f>IFERROR(__xludf.DUMMYFUNCTION("""COMPUTED_VALUE"""),80.0)</f>
        <v>80</v>
      </c>
      <c r="J839" s="1" t="b">
        <f t="array" ref="J839">IF(NOT(H839=""),AND(C839:H839&gt;B839:G839),IF(NOT(G839=""),AND(C839:G839&gt;B839:F839),IF(NOT(F839=""),AND(C839:F839&gt;B839:E839),AND(C839:E839&gt;B839:D839))))</f>
        <v>0</v>
      </c>
      <c r="K839" s="1" t="b">
        <f t="array" ref="K839">IF(NOT(H839=""),AND(C839:H839&lt;B839:G839),IF(NOT(G839=""),AND(C839:G839&lt;B839:F839),IF(NOT(F839=""),AND(C839:F839&lt;B839:E839),AND(C839:E839&lt;B839:D839))))</f>
        <v>1</v>
      </c>
      <c r="L839" s="1" t="b">
        <f t="array" ref="L839">IF(NOT(H839=""),AND(AND(ABS(C839:H839-B839:G839)&gt;0),AND(ABS(C839:H839-B839:G839)&lt;4)),IF(NOT(G839=""),AND(AND(ABS(C839:G839-B839:F839)&gt;0),AND(ABS(C839:G839-B839:F839)&lt;4)),IF(NOT(F839=""),AND(AND(ABS(C839:F839-B839:E839)&gt;0),AND(ABS(C839:F839-B839:E839)&lt;4)),AND(AND(ABS(C839:E839-B839:D839)&gt;0),AND(ABS(C839:E839-B839:D839)&lt;4)))))</f>
        <v>1</v>
      </c>
      <c r="M839" s="1" t="b">
        <f t="shared" si="1"/>
        <v>1</v>
      </c>
    </row>
    <row r="840" ht="15.75" customHeight="1">
      <c r="A840" s="1" t="s">
        <v>849</v>
      </c>
      <c r="B840" s="1">
        <f>IFERROR(__xludf.DUMMYFUNCTION("SPLIT(A840,"" "")"),6.0)</f>
        <v>6</v>
      </c>
      <c r="C840" s="1">
        <f>IFERROR(__xludf.DUMMYFUNCTION("""COMPUTED_VALUE"""),7.0)</f>
        <v>7</v>
      </c>
      <c r="D840" s="1">
        <f>IFERROR(__xludf.DUMMYFUNCTION("""COMPUTED_VALUE"""),8.0)</f>
        <v>8</v>
      </c>
      <c r="E840" s="1">
        <f>IFERROR(__xludf.DUMMYFUNCTION("""COMPUTED_VALUE"""),10.0)</f>
        <v>10</v>
      </c>
      <c r="F840" s="1">
        <f>IFERROR(__xludf.DUMMYFUNCTION("""COMPUTED_VALUE"""),11.0)</f>
        <v>11</v>
      </c>
      <c r="G840" s="1">
        <f>IFERROR(__xludf.DUMMYFUNCTION("""COMPUTED_VALUE"""),13.0)</f>
        <v>13</v>
      </c>
      <c r="H840" s="2">
        <f>IFERROR(__xludf.DUMMYFUNCTION("""COMPUTED_VALUE"""),15.0)</f>
        <v>15</v>
      </c>
      <c r="J840" s="1" t="b">
        <f t="array" ref="J840">IF(NOT(H840=""),AND(C840:H840&gt;B840:G840),IF(NOT(G840=""),AND(C840:G840&gt;B840:F840),IF(NOT(F840=""),AND(C840:F840&gt;B840:E840),AND(C840:E840&gt;B840:D840))))</f>
        <v>1</v>
      </c>
      <c r="K840" s="1" t="b">
        <f t="array" ref="K840">IF(NOT(H840=""),AND(C840:H840&lt;B840:G840),IF(NOT(G840=""),AND(C840:G840&lt;B840:F840),IF(NOT(F840=""),AND(C840:F840&lt;B840:E840),AND(C840:E840&lt;B840:D840))))</f>
        <v>0</v>
      </c>
      <c r="L840" s="1" t="b">
        <f t="array" ref="L840">IF(NOT(H840=""),AND(AND(ABS(C840:H840-B840:G840)&gt;0),AND(ABS(C840:H840-B840:G840)&lt;4)),IF(NOT(G840=""),AND(AND(ABS(C840:G840-B840:F840)&gt;0),AND(ABS(C840:G840-B840:F840)&lt;4)),IF(NOT(F840=""),AND(AND(ABS(C840:F840-B840:E840)&gt;0),AND(ABS(C840:F840-B840:E840)&lt;4)),AND(AND(ABS(C840:E840-B840:D840)&gt;0),AND(ABS(C840:E840-B840:D840)&lt;4)))))</f>
        <v>1</v>
      </c>
      <c r="M840" s="1" t="b">
        <f t="shared" si="1"/>
        <v>1</v>
      </c>
    </row>
    <row r="841" ht="15.75" customHeight="1">
      <c r="A841" s="1" t="s">
        <v>850</v>
      </c>
      <c r="B841" s="1">
        <f>IFERROR(__xludf.DUMMYFUNCTION("SPLIT(A841,"" "")"),72.0)</f>
        <v>72</v>
      </c>
      <c r="C841" s="1">
        <f>IFERROR(__xludf.DUMMYFUNCTION("""COMPUTED_VALUE"""),74.0)</f>
        <v>74</v>
      </c>
      <c r="D841" s="1">
        <f>IFERROR(__xludf.DUMMYFUNCTION("""COMPUTED_VALUE"""),76.0)</f>
        <v>76</v>
      </c>
      <c r="E841" s="1">
        <f>IFERROR(__xludf.DUMMYFUNCTION("""COMPUTED_VALUE"""),78.0)</f>
        <v>78</v>
      </c>
      <c r="F841" s="1">
        <f>IFERROR(__xludf.DUMMYFUNCTION("""COMPUTED_VALUE"""),81.0)</f>
        <v>81</v>
      </c>
      <c r="G841" s="1">
        <f>IFERROR(__xludf.DUMMYFUNCTION("""COMPUTED_VALUE"""),84.0)</f>
        <v>84</v>
      </c>
      <c r="H841" s="1">
        <f>IFERROR(__xludf.DUMMYFUNCTION("""COMPUTED_VALUE"""),87.0)</f>
        <v>87</v>
      </c>
      <c r="I841" s="1">
        <f>IFERROR(__xludf.DUMMYFUNCTION("""COMPUTED_VALUE"""),90.0)</f>
        <v>90</v>
      </c>
      <c r="J841" s="1" t="b">
        <f t="array" ref="J841">IF(NOT(H841=""),AND(C841:H841&gt;B841:G841),IF(NOT(G841=""),AND(C841:G841&gt;B841:F841),IF(NOT(F841=""),AND(C841:F841&gt;B841:E841),AND(C841:E841&gt;B841:D841))))</f>
        <v>1</v>
      </c>
      <c r="K841" s="1" t="b">
        <f t="array" ref="K841">IF(NOT(H841=""),AND(C841:H841&lt;B841:G841),IF(NOT(G841=""),AND(C841:G841&lt;B841:F841),IF(NOT(F841=""),AND(C841:F841&lt;B841:E841),AND(C841:E841&lt;B841:D841))))</f>
        <v>0</v>
      </c>
      <c r="L841" s="1" t="b">
        <f t="array" ref="L841">IF(NOT(H841=""),AND(AND(ABS(C841:H841-B841:G841)&gt;0),AND(ABS(C841:H841-B841:G841)&lt;4)),IF(NOT(G841=""),AND(AND(ABS(C841:G841-B841:F841)&gt;0),AND(ABS(C841:G841-B841:F841)&lt;4)),IF(NOT(F841=""),AND(AND(ABS(C841:F841-B841:E841)&gt;0),AND(ABS(C841:F841-B841:E841)&lt;4)),AND(AND(ABS(C841:E841-B841:D841)&gt;0),AND(ABS(C841:E841-B841:D841)&lt;4)))))</f>
        <v>1</v>
      </c>
      <c r="M841" s="1" t="b">
        <f t="shared" si="1"/>
        <v>1</v>
      </c>
    </row>
    <row r="842" ht="15.75" customHeight="1">
      <c r="A842" s="1" t="s">
        <v>851</v>
      </c>
      <c r="B842" s="1">
        <f>IFERROR(__xludf.DUMMYFUNCTION("SPLIT(A842,"" "")"),85.0)</f>
        <v>85</v>
      </c>
      <c r="C842" s="1">
        <f>IFERROR(__xludf.DUMMYFUNCTION("""COMPUTED_VALUE"""),86.0)</f>
        <v>86</v>
      </c>
      <c r="D842" s="1">
        <f>IFERROR(__xludf.DUMMYFUNCTION("""COMPUTED_VALUE"""),87.0)</f>
        <v>87</v>
      </c>
      <c r="E842" s="1">
        <f>IFERROR(__xludf.DUMMYFUNCTION("""COMPUTED_VALUE"""),88.0)</f>
        <v>88</v>
      </c>
      <c r="F842" s="1">
        <f>IFERROR(__xludf.DUMMYFUNCTION("""COMPUTED_VALUE"""),91.0)</f>
        <v>91</v>
      </c>
      <c r="G842" s="2">
        <f>IFERROR(__xludf.DUMMYFUNCTION("""COMPUTED_VALUE"""),93.0)</f>
        <v>93</v>
      </c>
      <c r="J842" s="1" t="b">
        <f t="array" ref="J842">IF(NOT(H842=""),AND(C842:H842&gt;B842:G842),IF(NOT(G842=""),AND(C842:G842&gt;B842:F842),IF(NOT(F842=""),AND(C842:F842&gt;B842:E842),AND(C842:E842&gt;B842:D842))))</f>
        <v>1</v>
      </c>
      <c r="K842" s="1" t="b">
        <f t="array" ref="K842">IF(NOT(H842=""),AND(C842:H842&lt;B842:G842),IF(NOT(G842=""),AND(C842:G842&lt;B842:F842),IF(NOT(F842=""),AND(C842:F842&lt;B842:E842),AND(C842:E842&lt;B842:D842))))</f>
        <v>0</v>
      </c>
      <c r="L842" s="1" t="b">
        <f t="array" ref="L842">IF(NOT(H842=""),AND(AND(ABS(C842:H842-B842:G842)&gt;0),AND(ABS(C842:H842-B842:G842)&lt;4)),IF(NOT(G842=""),AND(AND(ABS(C842:G842-B842:F842)&gt;0),AND(ABS(C842:G842-B842:F842)&lt;4)),IF(NOT(F842=""),AND(AND(ABS(C842:F842-B842:E842)&gt;0),AND(ABS(C842:F842-B842:E842)&lt;4)),AND(AND(ABS(C842:E842-B842:D842)&gt;0),AND(ABS(C842:E842-B842:D842)&lt;4)))))</f>
        <v>1</v>
      </c>
      <c r="M842" s="1" t="b">
        <f t="shared" si="1"/>
        <v>1</v>
      </c>
    </row>
    <row r="843" ht="15.75" customHeight="1">
      <c r="A843" s="1" t="s">
        <v>852</v>
      </c>
      <c r="B843" s="1">
        <f>IFERROR(__xludf.DUMMYFUNCTION("SPLIT(A843,"" "")"),12.0)</f>
        <v>12</v>
      </c>
      <c r="C843" s="1">
        <f>IFERROR(__xludf.DUMMYFUNCTION("""COMPUTED_VALUE"""),10.0)</f>
        <v>10</v>
      </c>
      <c r="D843" s="1">
        <f>IFERROR(__xludf.DUMMYFUNCTION("""COMPUTED_VALUE"""),9.0)</f>
        <v>9</v>
      </c>
      <c r="E843" s="1">
        <f>IFERROR(__xludf.DUMMYFUNCTION("""COMPUTED_VALUE"""),8.0)</f>
        <v>8</v>
      </c>
      <c r="F843" s="1">
        <f>IFERROR(__xludf.DUMMYFUNCTION("""COMPUTED_VALUE"""),7.0)</f>
        <v>7</v>
      </c>
      <c r="G843" s="1">
        <f>IFERROR(__xludf.DUMMYFUNCTION("""COMPUTED_VALUE"""),5.0)</f>
        <v>5</v>
      </c>
      <c r="H843" s="2">
        <f>IFERROR(__xludf.DUMMYFUNCTION("""COMPUTED_VALUE"""),2.0)</f>
        <v>2</v>
      </c>
      <c r="J843" s="1" t="b">
        <f t="array" ref="J843">IF(NOT(H843=""),AND(C843:H843&gt;B843:G843),IF(NOT(G843=""),AND(C843:G843&gt;B843:F843),IF(NOT(F843=""),AND(C843:F843&gt;B843:E843),AND(C843:E843&gt;B843:D843))))</f>
        <v>0</v>
      </c>
      <c r="K843" s="1" t="b">
        <f t="array" ref="K843">IF(NOT(H843=""),AND(C843:H843&lt;B843:G843),IF(NOT(G843=""),AND(C843:G843&lt;B843:F843),IF(NOT(F843=""),AND(C843:F843&lt;B843:E843),AND(C843:E843&lt;B843:D843))))</f>
        <v>1</v>
      </c>
      <c r="L843" s="1" t="b">
        <f t="array" ref="L843">IF(NOT(H843=""),AND(AND(ABS(C843:H843-B843:G843)&gt;0),AND(ABS(C843:H843-B843:G843)&lt;4)),IF(NOT(G843=""),AND(AND(ABS(C843:G843-B843:F843)&gt;0),AND(ABS(C843:G843-B843:F843)&lt;4)),IF(NOT(F843=""),AND(AND(ABS(C843:F843-B843:E843)&gt;0),AND(ABS(C843:F843-B843:E843)&lt;4)),AND(AND(ABS(C843:E843-B843:D843)&gt;0),AND(ABS(C843:E843-B843:D843)&lt;4)))))</f>
        <v>1</v>
      </c>
      <c r="M843" s="1" t="b">
        <f t="shared" si="1"/>
        <v>1</v>
      </c>
    </row>
    <row r="844" ht="15.75" customHeight="1">
      <c r="A844" s="1" t="s">
        <v>853</v>
      </c>
      <c r="B844" s="1">
        <f>IFERROR(__xludf.DUMMYFUNCTION("SPLIT(A844,"" "")"),84.0)</f>
        <v>84</v>
      </c>
      <c r="C844" s="1">
        <f>IFERROR(__xludf.DUMMYFUNCTION("""COMPUTED_VALUE"""),82.0)</f>
        <v>82</v>
      </c>
      <c r="D844" s="1">
        <f>IFERROR(__xludf.DUMMYFUNCTION("""COMPUTED_VALUE"""),79.0)</f>
        <v>79</v>
      </c>
      <c r="E844" s="1">
        <f>IFERROR(__xludf.DUMMYFUNCTION("""COMPUTED_VALUE"""),78.0)</f>
        <v>78</v>
      </c>
      <c r="F844" s="1">
        <f>IFERROR(__xludf.DUMMYFUNCTION("""COMPUTED_VALUE"""),75.0)</f>
        <v>75</v>
      </c>
      <c r="G844" s="1">
        <f>IFERROR(__xludf.DUMMYFUNCTION("""COMPUTED_VALUE"""),73.0)</f>
        <v>73</v>
      </c>
      <c r="H844" s="1">
        <f>IFERROR(__xludf.DUMMYFUNCTION("""COMPUTED_VALUE"""),72.0)</f>
        <v>72</v>
      </c>
      <c r="I844" s="1">
        <f>IFERROR(__xludf.DUMMYFUNCTION("""COMPUTED_VALUE"""),69.0)</f>
        <v>69</v>
      </c>
      <c r="J844" s="1" t="b">
        <f t="array" ref="J844">IF(NOT(H844=""),AND(C844:H844&gt;B844:G844),IF(NOT(G844=""),AND(C844:G844&gt;B844:F844),IF(NOT(F844=""),AND(C844:F844&gt;B844:E844),AND(C844:E844&gt;B844:D844))))</f>
        <v>0</v>
      </c>
      <c r="K844" s="1" t="b">
        <f t="array" ref="K844">IF(NOT(H844=""),AND(C844:H844&lt;B844:G844),IF(NOT(G844=""),AND(C844:G844&lt;B844:F844),IF(NOT(F844=""),AND(C844:F844&lt;B844:E844),AND(C844:E844&lt;B844:D844))))</f>
        <v>1</v>
      </c>
      <c r="L844" s="1" t="b">
        <f t="array" ref="L844">IF(NOT(H844=""),AND(AND(ABS(C844:H844-B844:G844)&gt;0),AND(ABS(C844:H844-B844:G844)&lt;4)),IF(NOT(G844=""),AND(AND(ABS(C844:G844-B844:F844)&gt;0),AND(ABS(C844:G844-B844:F844)&lt;4)),IF(NOT(F844=""),AND(AND(ABS(C844:F844-B844:E844)&gt;0),AND(ABS(C844:F844-B844:E844)&lt;4)),AND(AND(ABS(C844:E844-B844:D844)&gt;0),AND(ABS(C844:E844-B844:D844)&lt;4)))))</f>
        <v>1</v>
      </c>
      <c r="M844" s="1" t="b">
        <f t="shared" si="1"/>
        <v>1</v>
      </c>
    </row>
    <row r="845" ht="15.75" customHeight="1">
      <c r="A845" s="1" t="s">
        <v>854</v>
      </c>
      <c r="B845" s="1">
        <f>IFERROR(__xludf.DUMMYFUNCTION("SPLIT(A845,"" "")"),54.0)</f>
        <v>54</v>
      </c>
      <c r="C845" s="1">
        <f>IFERROR(__xludf.DUMMYFUNCTION("""COMPUTED_VALUE"""),51.0)</f>
        <v>51</v>
      </c>
      <c r="D845" s="1">
        <f>IFERROR(__xludf.DUMMYFUNCTION("""COMPUTED_VALUE"""),50.0)</f>
        <v>50</v>
      </c>
      <c r="E845" s="1">
        <f>IFERROR(__xludf.DUMMYFUNCTION("""COMPUTED_VALUE"""),48.0)</f>
        <v>48</v>
      </c>
      <c r="F845" s="1">
        <f>IFERROR(__xludf.DUMMYFUNCTION("""COMPUTED_VALUE"""),47.0)</f>
        <v>47</v>
      </c>
      <c r="G845" s="1">
        <f>IFERROR(__xludf.DUMMYFUNCTION("""COMPUTED_VALUE"""),45.0)</f>
        <v>45</v>
      </c>
      <c r="H845" s="2">
        <f>IFERROR(__xludf.DUMMYFUNCTION("""COMPUTED_VALUE"""),42.0)</f>
        <v>42</v>
      </c>
      <c r="J845" s="1" t="b">
        <f t="array" ref="J845">IF(NOT(H845=""),AND(C845:H845&gt;B845:G845),IF(NOT(G845=""),AND(C845:G845&gt;B845:F845),IF(NOT(F845=""),AND(C845:F845&gt;B845:E845),AND(C845:E845&gt;B845:D845))))</f>
        <v>0</v>
      </c>
      <c r="K845" s="1" t="b">
        <f t="array" ref="K845">IF(NOT(H845=""),AND(C845:H845&lt;B845:G845),IF(NOT(G845=""),AND(C845:G845&lt;B845:F845),IF(NOT(F845=""),AND(C845:F845&lt;B845:E845),AND(C845:E845&lt;B845:D845))))</f>
        <v>1</v>
      </c>
      <c r="L845" s="1" t="b">
        <f t="array" ref="L845">IF(NOT(H845=""),AND(AND(ABS(C845:H845-B845:G845)&gt;0),AND(ABS(C845:H845-B845:G845)&lt;4)),IF(NOT(G845=""),AND(AND(ABS(C845:G845-B845:F845)&gt;0),AND(ABS(C845:G845-B845:F845)&lt;4)),IF(NOT(F845=""),AND(AND(ABS(C845:F845-B845:E845)&gt;0),AND(ABS(C845:F845-B845:E845)&lt;4)),AND(AND(ABS(C845:E845-B845:D845)&gt;0),AND(ABS(C845:E845-B845:D845)&lt;4)))))</f>
        <v>1</v>
      </c>
      <c r="M845" s="1" t="b">
        <f t="shared" si="1"/>
        <v>1</v>
      </c>
    </row>
    <row r="846" ht="15.75" customHeight="1">
      <c r="A846" s="1" t="s">
        <v>855</v>
      </c>
      <c r="B846" s="1">
        <f>IFERROR(__xludf.DUMMYFUNCTION("SPLIT(A846,"" "")"),89.0)</f>
        <v>89</v>
      </c>
      <c r="C846" s="1">
        <f>IFERROR(__xludf.DUMMYFUNCTION("""COMPUTED_VALUE"""),88.0)</f>
        <v>88</v>
      </c>
      <c r="D846" s="1">
        <f>IFERROR(__xludf.DUMMYFUNCTION("""COMPUTED_VALUE"""),87.0)</f>
        <v>87</v>
      </c>
      <c r="E846" s="1">
        <f>IFERROR(__xludf.DUMMYFUNCTION("""COMPUTED_VALUE"""),86.0)</f>
        <v>86</v>
      </c>
      <c r="F846" s="1">
        <f>IFERROR(__xludf.DUMMYFUNCTION("""COMPUTED_VALUE"""),85.0)</f>
        <v>85</v>
      </c>
      <c r="G846" s="1">
        <f>IFERROR(__xludf.DUMMYFUNCTION("""COMPUTED_VALUE"""),84.0)</f>
        <v>84</v>
      </c>
      <c r="H846" s="1">
        <f>IFERROR(__xludf.DUMMYFUNCTION("""COMPUTED_VALUE"""),81.0)</f>
        <v>81</v>
      </c>
      <c r="I846" s="1">
        <f>IFERROR(__xludf.DUMMYFUNCTION("""COMPUTED_VALUE"""),79.0)</f>
        <v>79</v>
      </c>
      <c r="J846" s="1" t="b">
        <f t="array" ref="J846">IF(NOT(H846=""),AND(C846:H846&gt;B846:G846),IF(NOT(G846=""),AND(C846:G846&gt;B846:F846),IF(NOT(F846=""),AND(C846:F846&gt;B846:E846),AND(C846:E846&gt;B846:D846))))</f>
        <v>0</v>
      </c>
      <c r="K846" s="1" t="b">
        <f t="array" ref="K846">IF(NOT(H846=""),AND(C846:H846&lt;B846:G846),IF(NOT(G846=""),AND(C846:G846&lt;B846:F846),IF(NOT(F846=""),AND(C846:F846&lt;B846:E846),AND(C846:E846&lt;B846:D846))))</f>
        <v>1</v>
      </c>
      <c r="L846" s="1" t="b">
        <f t="array" ref="L846">IF(NOT(H846=""),AND(AND(ABS(C846:H846-B846:G846)&gt;0),AND(ABS(C846:H846-B846:G846)&lt;4)),IF(NOT(G846=""),AND(AND(ABS(C846:G846-B846:F846)&gt;0),AND(ABS(C846:G846-B846:F846)&lt;4)),IF(NOT(F846=""),AND(AND(ABS(C846:F846-B846:E846)&gt;0),AND(ABS(C846:F846-B846:E846)&lt;4)),AND(AND(ABS(C846:E846-B846:D846)&gt;0),AND(ABS(C846:E846-B846:D846)&lt;4)))))</f>
        <v>1</v>
      </c>
      <c r="M846" s="1" t="b">
        <f t="shared" si="1"/>
        <v>1</v>
      </c>
    </row>
    <row r="847" ht="15.75" customHeight="1">
      <c r="A847" s="1" t="s">
        <v>856</v>
      </c>
      <c r="B847" s="1">
        <f>IFERROR(__xludf.DUMMYFUNCTION("SPLIT(A847,"" "")"),36.0)</f>
        <v>36</v>
      </c>
      <c r="C847" s="1">
        <f>IFERROR(__xludf.DUMMYFUNCTION("""COMPUTED_VALUE"""),35.0)</f>
        <v>35</v>
      </c>
      <c r="D847" s="1">
        <f>IFERROR(__xludf.DUMMYFUNCTION("""COMPUTED_VALUE"""),33.0)</f>
        <v>33</v>
      </c>
      <c r="E847" s="1">
        <f>IFERROR(__xludf.DUMMYFUNCTION("""COMPUTED_VALUE"""),31.0)</f>
        <v>31</v>
      </c>
      <c r="F847" s="2">
        <f>IFERROR(__xludf.DUMMYFUNCTION("""COMPUTED_VALUE"""),29.0)</f>
        <v>29</v>
      </c>
      <c r="J847" s="1" t="b">
        <f t="array" ref="J847">IF(NOT(H847=""),AND(C847:H847&gt;B847:G847),IF(NOT(G847=""),AND(C847:G847&gt;B847:F847),IF(NOT(F847=""),AND(C847:F847&gt;B847:E847),AND(C847:E847&gt;B847:D847))))</f>
        <v>0</v>
      </c>
      <c r="K847" s="1" t="b">
        <f t="array" ref="K847">IF(NOT(H847=""),AND(C847:H847&lt;B847:G847),IF(NOT(G847=""),AND(C847:G847&lt;B847:F847),IF(NOT(F847=""),AND(C847:F847&lt;B847:E847),AND(C847:E847&lt;B847:D847))))</f>
        <v>1</v>
      </c>
      <c r="L847" s="1" t="b">
        <f t="array" ref="L847">IF(NOT(H847=""),AND(AND(ABS(C847:H847-B847:G847)&gt;0),AND(ABS(C847:H847-B847:G847)&lt;4)),IF(NOT(G847=""),AND(AND(ABS(C847:G847-B847:F847)&gt;0),AND(ABS(C847:G847-B847:F847)&lt;4)),IF(NOT(F847=""),AND(AND(ABS(C847:F847-B847:E847)&gt;0),AND(ABS(C847:F847-B847:E847)&lt;4)),AND(AND(ABS(C847:E847-B847:D847)&gt;0),AND(ABS(C847:E847-B847:D847)&lt;4)))))</f>
        <v>1</v>
      </c>
      <c r="M847" s="1" t="b">
        <f t="shared" si="1"/>
        <v>1</v>
      </c>
    </row>
    <row r="848" ht="15.75" customHeight="1">
      <c r="A848" s="1" t="s">
        <v>857</v>
      </c>
      <c r="B848" s="1">
        <f>IFERROR(__xludf.DUMMYFUNCTION("SPLIT(A848,"" "")"),41.0)</f>
        <v>41</v>
      </c>
      <c r="C848" s="1">
        <f>IFERROR(__xludf.DUMMYFUNCTION("""COMPUTED_VALUE"""),44.0)</f>
        <v>44</v>
      </c>
      <c r="D848" s="1">
        <f>IFERROR(__xludf.DUMMYFUNCTION("""COMPUTED_VALUE"""),47.0)</f>
        <v>47</v>
      </c>
      <c r="E848" s="1">
        <f>IFERROR(__xludf.DUMMYFUNCTION("""COMPUTED_VALUE"""),48.0)</f>
        <v>48</v>
      </c>
      <c r="F848" s="2">
        <f>IFERROR(__xludf.DUMMYFUNCTION("""COMPUTED_VALUE"""),49.0)</f>
        <v>49</v>
      </c>
      <c r="J848" s="1" t="b">
        <f t="array" ref="J848">IF(NOT(H848=""),AND(C848:H848&gt;B848:G848),IF(NOT(G848=""),AND(C848:G848&gt;B848:F848),IF(NOT(F848=""),AND(C848:F848&gt;B848:E848),AND(C848:E848&gt;B848:D848))))</f>
        <v>1</v>
      </c>
      <c r="K848" s="1" t="b">
        <f t="array" ref="K848">IF(NOT(H848=""),AND(C848:H848&lt;B848:G848),IF(NOT(G848=""),AND(C848:G848&lt;B848:F848),IF(NOT(F848=""),AND(C848:F848&lt;B848:E848),AND(C848:E848&lt;B848:D848))))</f>
        <v>0</v>
      </c>
      <c r="L848" s="1" t="b">
        <f t="array" ref="L848">IF(NOT(H848=""),AND(AND(ABS(C848:H848-B848:G848)&gt;0),AND(ABS(C848:H848-B848:G848)&lt;4)),IF(NOT(G848=""),AND(AND(ABS(C848:G848-B848:F848)&gt;0),AND(ABS(C848:G848-B848:F848)&lt;4)),IF(NOT(F848=""),AND(AND(ABS(C848:F848-B848:E848)&gt;0),AND(ABS(C848:F848-B848:E848)&lt;4)),AND(AND(ABS(C848:E848-B848:D848)&gt;0),AND(ABS(C848:E848-B848:D848)&lt;4)))))</f>
        <v>1</v>
      </c>
      <c r="M848" s="1" t="b">
        <f t="shared" si="1"/>
        <v>1</v>
      </c>
    </row>
    <row r="849" ht="15.75" customHeight="1">
      <c r="A849" s="1" t="s">
        <v>858</v>
      </c>
      <c r="B849" s="1">
        <f>IFERROR(__xludf.DUMMYFUNCTION("SPLIT(A849,"" "")"),27.0)</f>
        <v>27</v>
      </c>
      <c r="C849" s="1">
        <f>IFERROR(__xludf.DUMMYFUNCTION("""COMPUTED_VALUE"""),29.0)</f>
        <v>29</v>
      </c>
      <c r="D849" s="1">
        <f>IFERROR(__xludf.DUMMYFUNCTION("""COMPUTED_VALUE"""),30.0)</f>
        <v>30</v>
      </c>
      <c r="E849" s="1">
        <f>IFERROR(__xludf.DUMMYFUNCTION("""COMPUTED_VALUE"""),31.0)</f>
        <v>31</v>
      </c>
      <c r="F849" s="1">
        <f>IFERROR(__xludf.DUMMYFUNCTION("""COMPUTED_VALUE"""),32.0)</f>
        <v>32</v>
      </c>
      <c r="G849" s="1">
        <f>IFERROR(__xludf.DUMMYFUNCTION("""COMPUTED_VALUE"""),35.0)</f>
        <v>35</v>
      </c>
      <c r="H849" s="1">
        <f>IFERROR(__xludf.DUMMYFUNCTION("""COMPUTED_VALUE"""),36.0)</f>
        <v>36</v>
      </c>
      <c r="I849" s="1">
        <f>IFERROR(__xludf.DUMMYFUNCTION("""COMPUTED_VALUE"""),39.0)</f>
        <v>39</v>
      </c>
      <c r="J849" s="1" t="b">
        <f t="array" ref="J849">IF(NOT(H849=""),AND(C849:H849&gt;B849:G849),IF(NOT(G849=""),AND(C849:G849&gt;B849:F849),IF(NOT(F849=""),AND(C849:F849&gt;B849:E849),AND(C849:E849&gt;B849:D849))))</f>
        <v>1</v>
      </c>
      <c r="K849" s="1" t="b">
        <f t="array" ref="K849">IF(NOT(H849=""),AND(C849:H849&lt;B849:G849),IF(NOT(G849=""),AND(C849:G849&lt;B849:F849),IF(NOT(F849=""),AND(C849:F849&lt;B849:E849),AND(C849:E849&lt;B849:D849))))</f>
        <v>0</v>
      </c>
      <c r="L849" s="1" t="b">
        <f t="array" ref="L849">IF(NOT(H849=""),AND(AND(ABS(C849:H849-B849:G849)&gt;0),AND(ABS(C849:H849-B849:G849)&lt;4)),IF(NOT(G849=""),AND(AND(ABS(C849:G849-B849:F849)&gt;0),AND(ABS(C849:G849-B849:F849)&lt;4)),IF(NOT(F849=""),AND(AND(ABS(C849:F849-B849:E849)&gt;0),AND(ABS(C849:F849-B849:E849)&lt;4)),AND(AND(ABS(C849:E849-B849:D849)&gt;0),AND(ABS(C849:E849-B849:D849)&lt;4)))))</f>
        <v>1</v>
      </c>
      <c r="M849" s="1" t="b">
        <f t="shared" si="1"/>
        <v>1</v>
      </c>
    </row>
    <row r="850" ht="15.75" customHeight="1">
      <c r="A850" s="1" t="s">
        <v>859</v>
      </c>
      <c r="B850" s="1">
        <f>IFERROR(__xludf.DUMMYFUNCTION("SPLIT(A850,"" "")"),3.0)</f>
        <v>3</v>
      </c>
      <c r="C850" s="1">
        <f>IFERROR(__xludf.DUMMYFUNCTION("""COMPUTED_VALUE"""),5.0)</f>
        <v>5</v>
      </c>
      <c r="D850" s="1">
        <f>IFERROR(__xludf.DUMMYFUNCTION("""COMPUTED_VALUE"""),8.0)</f>
        <v>8</v>
      </c>
      <c r="E850" s="1">
        <f>IFERROR(__xludf.DUMMYFUNCTION("""COMPUTED_VALUE"""),10.0)</f>
        <v>10</v>
      </c>
      <c r="F850" s="1">
        <f>IFERROR(__xludf.DUMMYFUNCTION("""COMPUTED_VALUE"""),12.0)</f>
        <v>12</v>
      </c>
      <c r="G850" s="1">
        <f>IFERROR(__xludf.DUMMYFUNCTION("""COMPUTED_VALUE"""),14.0)</f>
        <v>14</v>
      </c>
      <c r="H850" s="1">
        <f>IFERROR(__xludf.DUMMYFUNCTION("""COMPUTED_VALUE"""),15.0)</f>
        <v>15</v>
      </c>
      <c r="I850" s="1">
        <f>IFERROR(__xludf.DUMMYFUNCTION("""COMPUTED_VALUE"""),16.0)</f>
        <v>16</v>
      </c>
      <c r="J850" s="1" t="b">
        <f t="array" ref="J850">IF(NOT(H850=""),AND(C850:H850&gt;B850:G850),IF(NOT(G850=""),AND(C850:G850&gt;B850:F850),IF(NOT(F850=""),AND(C850:F850&gt;B850:E850),AND(C850:E850&gt;B850:D850))))</f>
        <v>1</v>
      </c>
      <c r="K850" s="1" t="b">
        <f t="array" ref="K850">IF(NOT(H850=""),AND(C850:H850&lt;B850:G850),IF(NOT(G850=""),AND(C850:G850&lt;B850:F850),IF(NOT(F850=""),AND(C850:F850&lt;B850:E850),AND(C850:E850&lt;B850:D850))))</f>
        <v>0</v>
      </c>
      <c r="L850" s="1" t="b">
        <f t="array" ref="L850">IF(NOT(H850=""),AND(AND(ABS(C850:H850-B850:G850)&gt;0),AND(ABS(C850:H850-B850:G850)&lt;4)),IF(NOT(G850=""),AND(AND(ABS(C850:G850-B850:F850)&gt;0),AND(ABS(C850:G850-B850:F850)&lt;4)),IF(NOT(F850=""),AND(AND(ABS(C850:F850-B850:E850)&gt;0),AND(ABS(C850:F850-B850:E850)&lt;4)),AND(AND(ABS(C850:E850-B850:D850)&gt;0),AND(ABS(C850:E850-B850:D850)&lt;4)))))</f>
        <v>1</v>
      </c>
      <c r="M850" s="1" t="b">
        <f t="shared" si="1"/>
        <v>1</v>
      </c>
    </row>
    <row r="851" ht="15.75" customHeight="1">
      <c r="A851" s="1" t="s">
        <v>860</v>
      </c>
      <c r="B851" s="1">
        <f>IFERROR(__xludf.DUMMYFUNCTION("SPLIT(A851,"" "")"),2.0)</f>
        <v>2</v>
      </c>
      <c r="C851" s="1">
        <f>IFERROR(__xludf.DUMMYFUNCTION("""COMPUTED_VALUE"""),5.0)</f>
        <v>5</v>
      </c>
      <c r="D851" s="1">
        <f>IFERROR(__xludf.DUMMYFUNCTION("""COMPUTED_VALUE"""),8.0)</f>
        <v>8</v>
      </c>
      <c r="E851" s="1">
        <f>IFERROR(__xludf.DUMMYFUNCTION("""COMPUTED_VALUE"""),11.0)</f>
        <v>11</v>
      </c>
      <c r="F851" s="1">
        <f>IFERROR(__xludf.DUMMYFUNCTION("""COMPUTED_VALUE"""),14.0)</f>
        <v>14</v>
      </c>
      <c r="G851" s="1">
        <f>IFERROR(__xludf.DUMMYFUNCTION("""COMPUTED_VALUE"""),17.0)</f>
        <v>17</v>
      </c>
      <c r="H851" s="1">
        <f>IFERROR(__xludf.DUMMYFUNCTION("""COMPUTED_VALUE"""),18.0)</f>
        <v>18</v>
      </c>
      <c r="I851" s="1">
        <f>IFERROR(__xludf.DUMMYFUNCTION("""COMPUTED_VALUE"""),20.0)</f>
        <v>20</v>
      </c>
      <c r="J851" s="1" t="b">
        <f t="array" ref="J851">IF(NOT(H851=""),AND(C851:H851&gt;B851:G851),IF(NOT(G851=""),AND(C851:G851&gt;B851:F851),IF(NOT(F851=""),AND(C851:F851&gt;B851:E851),AND(C851:E851&gt;B851:D851))))</f>
        <v>1</v>
      </c>
      <c r="K851" s="1" t="b">
        <f t="array" ref="K851">IF(NOT(H851=""),AND(C851:H851&lt;B851:G851),IF(NOT(G851=""),AND(C851:G851&lt;B851:F851),IF(NOT(F851=""),AND(C851:F851&lt;B851:E851),AND(C851:E851&lt;B851:D851))))</f>
        <v>0</v>
      </c>
      <c r="L851" s="1" t="b">
        <f t="array" ref="L851">IF(NOT(H851=""),AND(AND(ABS(C851:H851-B851:G851)&gt;0),AND(ABS(C851:H851-B851:G851)&lt;4)),IF(NOT(G851=""),AND(AND(ABS(C851:G851-B851:F851)&gt;0),AND(ABS(C851:G851-B851:F851)&lt;4)),IF(NOT(F851=""),AND(AND(ABS(C851:F851-B851:E851)&gt;0),AND(ABS(C851:F851-B851:E851)&lt;4)),AND(AND(ABS(C851:E851-B851:D851)&gt;0),AND(ABS(C851:E851-B851:D851)&lt;4)))))</f>
        <v>1</v>
      </c>
      <c r="M851" s="1" t="b">
        <f t="shared" si="1"/>
        <v>1</v>
      </c>
    </row>
    <row r="852" ht="15.75" customHeight="1">
      <c r="A852" s="1" t="s">
        <v>861</v>
      </c>
      <c r="B852" s="1">
        <f>IFERROR(__xludf.DUMMYFUNCTION("SPLIT(A852,"" "")"),75.0)</f>
        <v>75</v>
      </c>
      <c r="C852" s="1">
        <f>IFERROR(__xludf.DUMMYFUNCTION("""COMPUTED_VALUE"""),76.0)</f>
        <v>76</v>
      </c>
      <c r="D852" s="1">
        <f>IFERROR(__xludf.DUMMYFUNCTION("""COMPUTED_VALUE"""),77.0)</f>
        <v>77</v>
      </c>
      <c r="E852" s="1">
        <f>IFERROR(__xludf.DUMMYFUNCTION("""COMPUTED_VALUE"""),80.0)</f>
        <v>80</v>
      </c>
      <c r="F852" s="1">
        <f>IFERROR(__xludf.DUMMYFUNCTION("""COMPUTED_VALUE"""),81.0)</f>
        <v>81</v>
      </c>
      <c r="G852" s="1">
        <f>IFERROR(__xludf.DUMMYFUNCTION("""COMPUTED_VALUE"""),83.0)</f>
        <v>83</v>
      </c>
      <c r="H852" s="2">
        <f>IFERROR(__xludf.DUMMYFUNCTION("""COMPUTED_VALUE"""),86.0)</f>
        <v>86</v>
      </c>
      <c r="J852" s="1" t="b">
        <f t="array" ref="J852">IF(NOT(H852=""),AND(C852:H852&gt;B852:G852),IF(NOT(G852=""),AND(C852:G852&gt;B852:F852),IF(NOT(F852=""),AND(C852:F852&gt;B852:E852),AND(C852:E852&gt;B852:D852))))</f>
        <v>1</v>
      </c>
      <c r="K852" s="1" t="b">
        <f t="array" ref="K852">IF(NOT(H852=""),AND(C852:H852&lt;B852:G852),IF(NOT(G852=""),AND(C852:G852&lt;B852:F852),IF(NOT(F852=""),AND(C852:F852&lt;B852:E852),AND(C852:E852&lt;B852:D852))))</f>
        <v>0</v>
      </c>
      <c r="L852" s="1" t="b">
        <f t="array" ref="L852">IF(NOT(H852=""),AND(AND(ABS(C852:H852-B852:G852)&gt;0),AND(ABS(C852:H852-B852:G852)&lt;4)),IF(NOT(G852=""),AND(AND(ABS(C852:G852-B852:F852)&gt;0),AND(ABS(C852:G852-B852:F852)&lt;4)),IF(NOT(F852=""),AND(AND(ABS(C852:F852-B852:E852)&gt;0),AND(ABS(C852:F852-B852:E852)&lt;4)),AND(AND(ABS(C852:E852-B852:D852)&gt;0),AND(ABS(C852:E852-B852:D852)&lt;4)))))</f>
        <v>1</v>
      </c>
      <c r="M852" s="1" t="b">
        <f t="shared" si="1"/>
        <v>1</v>
      </c>
    </row>
    <row r="853" ht="15.75" customHeight="1">
      <c r="A853" s="1" t="s">
        <v>862</v>
      </c>
      <c r="B853" s="1">
        <f>IFERROR(__xludf.DUMMYFUNCTION("SPLIT(A853,"" "")"),56.0)</f>
        <v>56</v>
      </c>
      <c r="C853" s="1">
        <f>IFERROR(__xludf.DUMMYFUNCTION("""COMPUTED_VALUE"""),57.0)</f>
        <v>57</v>
      </c>
      <c r="D853" s="1">
        <f>IFERROR(__xludf.DUMMYFUNCTION("""COMPUTED_VALUE"""),59.0)</f>
        <v>59</v>
      </c>
      <c r="E853" s="1">
        <f>IFERROR(__xludf.DUMMYFUNCTION("""COMPUTED_VALUE"""),62.0)</f>
        <v>62</v>
      </c>
      <c r="F853" s="1">
        <f>IFERROR(__xludf.DUMMYFUNCTION("""COMPUTED_VALUE"""),65.0)</f>
        <v>65</v>
      </c>
      <c r="G853" s="2">
        <f>IFERROR(__xludf.DUMMYFUNCTION("""COMPUTED_VALUE"""),66.0)</f>
        <v>66</v>
      </c>
      <c r="J853" s="1" t="b">
        <f t="array" ref="J853">IF(NOT(H853=""),AND(C853:H853&gt;B853:G853),IF(NOT(G853=""),AND(C853:G853&gt;B853:F853),IF(NOT(F853=""),AND(C853:F853&gt;B853:E853),AND(C853:E853&gt;B853:D853))))</f>
        <v>1</v>
      </c>
      <c r="K853" s="1" t="b">
        <f t="array" ref="K853">IF(NOT(H853=""),AND(C853:H853&lt;B853:G853),IF(NOT(G853=""),AND(C853:G853&lt;B853:F853),IF(NOT(F853=""),AND(C853:F853&lt;B853:E853),AND(C853:E853&lt;B853:D853))))</f>
        <v>0</v>
      </c>
      <c r="L853" s="1" t="b">
        <f t="array" ref="L853">IF(NOT(H853=""),AND(AND(ABS(C853:H853-B853:G853)&gt;0),AND(ABS(C853:H853-B853:G853)&lt;4)),IF(NOT(G853=""),AND(AND(ABS(C853:G853-B853:F853)&gt;0),AND(ABS(C853:G853-B853:F853)&lt;4)),IF(NOT(F853=""),AND(AND(ABS(C853:F853-B853:E853)&gt;0),AND(ABS(C853:F853-B853:E853)&lt;4)),AND(AND(ABS(C853:E853-B853:D853)&gt;0),AND(ABS(C853:E853-B853:D853)&lt;4)))))</f>
        <v>1</v>
      </c>
      <c r="M853" s="1" t="b">
        <f t="shared" si="1"/>
        <v>1</v>
      </c>
    </row>
    <row r="854" ht="15.75" customHeight="1">
      <c r="A854" s="1" t="s">
        <v>863</v>
      </c>
      <c r="B854" s="1">
        <f>IFERROR(__xludf.DUMMYFUNCTION("SPLIT(A854,"" "")"),67.0)</f>
        <v>67</v>
      </c>
      <c r="C854" s="1">
        <f>IFERROR(__xludf.DUMMYFUNCTION("""COMPUTED_VALUE"""),69.0)</f>
        <v>69</v>
      </c>
      <c r="D854" s="1">
        <f>IFERROR(__xludf.DUMMYFUNCTION("""COMPUTED_VALUE"""),70.0)</f>
        <v>70</v>
      </c>
      <c r="E854" s="1">
        <f>IFERROR(__xludf.DUMMYFUNCTION("""COMPUTED_VALUE"""),72.0)</f>
        <v>72</v>
      </c>
      <c r="F854" s="2">
        <f>IFERROR(__xludf.DUMMYFUNCTION("""COMPUTED_VALUE"""),73.0)</f>
        <v>73</v>
      </c>
      <c r="J854" s="1" t="b">
        <f t="array" ref="J854">IF(NOT(H854=""),AND(C854:H854&gt;B854:G854),IF(NOT(G854=""),AND(C854:G854&gt;B854:F854),IF(NOT(F854=""),AND(C854:F854&gt;B854:E854),AND(C854:E854&gt;B854:D854))))</f>
        <v>1</v>
      </c>
      <c r="K854" s="1" t="b">
        <f t="array" ref="K854">IF(NOT(H854=""),AND(C854:H854&lt;B854:G854),IF(NOT(G854=""),AND(C854:G854&lt;B854:F854),IF(NOT(F854=""),AND(C854:F854&lt;B854:E854),AND(C854:E854&lt;B854:D854))))</f>
        <v>0</v>
      </c>
      <c r="L854" s="1" t="b">
        <f t="array" ref="L854">IF(NOT(H854=""),AND(AND(ABS(C854:H854-B854:G854)&gt;0),AND(ABS(C854:H854-B854:G854)&lt;4)),IF(NOT(G854=""),AND(AND(ABS(C854:G854-B854:F854)&gt;0),AND(ABS(C854:G854-B854:F854)&lt;4)),IF(NOT(F854=""),AND(AND(ABS(C854:F854-B854:E854)&gt;0),AND(ABS(C854:F854-B854:E854)&lt;4)),AND(AND(ABS(C854:E854-B854:D854)&gt;0),AND(ABS(C854:E854-B854:D854)&lt;4)))))</f>
        <v>1</v>
      </c>
      <c r="M854" s="1" t="b">
        <f t="shared" si="1"/>
        <v>1</v>
      </c>
    </row>
    <row r="855" ht="15.75" customHeight="1">
      <c r="A855" s="1" t="s">
        <v>864</v>
      </c>
      <c r="B855" s="1">
        <f>IFERROR(__xludf.DUMMYFUNCTION("SPLIT(A855,"" "")"),7.0)</f>
        <v>7</v>
      </c>
      <c r="C855" s="1">
        <f>IFERROR(__xludf.DUMMYFUNCTION("""COMPUTED_VALUE"""),10.0)</f>
        <v>10</v>
      </c>
      <c r="D855" s="1">
        <f>IFERROR(__xludf.DUMMYFUNCTION("""COMPUTED_VALUE"""),13.0)</f>
        <v>13</v>
      </c>
      <c r="E855" s="1">
        <f>IFERROR(__xludf.DUMMYFUNCTION("""COMPUTED_VALUE"""),15.0)</f>
        <v>15</v>
      </c>
      <c r="F855" s="1">
        <f>IFERROR(__xludf.DUMMYFUNCTION("""COMPUTED_VALUE"""),18.0)</f>
        <v>18</v>
      </c>
      <c r="G855" s="1">
        <f>IFERROR(__xludf.DUMMYFUNCTION("""COMPUTED_VALUE"""),21.0)</f>
        <v>21</v>
      </c>
      <c r="H855" s="2">
        <f>IFERROR(__xludf.DUMMYFUNCTION("""COMPUTED_VALUE"""),22.0)</f>
        <v>22</v>
      </c>
      <c r="J855" s="1" t="b">
        <f t="array" ref="J855">IF(NOT(H855=""),AND(C855:H855&gt;B855:G855),IF(NOT(G855=""),AND(C855:G855&gt;B855:F855),IF(NOT(F855=""),AND(C855:F855&gt;B855:E855),AND(C855:E855&gt;B855:D855))))</f>
        <v>1</v>
      </c>
      <c r="K855" s="1" t="b">
        <f t="array" ref="K855">IF(NOT(H855=""),AND(C855:H855&lt;B855:G855),IF(NOT(G855=""),AND(C855:G855&lt;B855:F855),IF(NOT(F855=""),AND(C855:F855&lt;B855:E855),AND(C855:E855&lt;B855:D855))))</f>
        <v>0</v>
      </c>
      <c r="L855" s="1" t="b">
        <f t="array" ref="L855">IF(NOT(H855=""),AND(AND(ABS(C855:H855-B855:G855)&gt;0),AND(ABS(C855:H855-B855:G855)&lt;4)),IF(NOT(G855=""),AND(AND(ABS(C855:G855-B855:F855)&gt;0),AND(ABS(C855:G855-B855:F855)&lt;4)),IF(NOT(F855=""),AND(AND(ABS(C855:F855-B855:E855)&gt;0),AND(ABS(C855:F855-B855:E855)&lt;4)),AND(AND(ABS(C855:E855-B855:D855)&gt;0),AND(ABS(C855:E855-B855:D855)&lt;4)))))</f>
        <v>1</v>
      </c>
      <c r="M855" s="1" t="b">
        <f t="shared" si="1"/>
        <v>1</v>
      </c>
    </row>
    <row r="856" ht="15.75" customHeight="1">
      <c r="A856" s="1" t="s">
        <v>865</v>
      </c>
      <c r="B856" s="1">
        <f>IFERROR(__xludf.DUMMYFUNCTION("SPLIT(A856,"" "")"),55.0)</f>
        <v>55</v>
      </c>
      <c r="C856" s="1">
        <f>IFERROR(__xludf.DUMMYFUNCTION("""COMPUTED_VALUE"""),53.0)</f>
        <v>53</v>
      </c>
      <c r="D856" s="1">
        <f>IFERROR(__xludf.DUMMYFUNCTION("""COMPUTED_VALUE"""),51.0)</f>
        <v>51</v>
      </c>
      <c r="E856" s="1">
        <f>IFERROR(__xludf.DUMMYFUNCTION("""COMPUTED_VALUE"""),48.0)</f>
        <v>48</v>
      </c>
      <c r="F856" s="2">
        <f>IFERROR(__xludf.DUMMYFUNCTION("""COMPUTED_VALUE"""),45.0)</f>
        <v>45</v>
      </c>
      <c r="J856" s="1" t="b">
        <f t="array" ref="J856">IF(NOT(H856=""),AND(C856:H856&gt;B856:G856),IF(NOT(G856=""),AND(C856:G856&gt;B856:F856),IF(NOT(F856=""),AND(C856:F856&gt;B856:E856),AND(C856:E856&gt;B856:D856))))</f>
        <v>0</v>
      </c>
      <c r="K856" s="1" t="b">
        <f t="array" ref="K856">IF(NOT(H856=""),AND(C856:H856&lt;B856:G856),IF(NOT(G856=""),AND(C856:G856&lt;B856:F856),IF(NOT(F856=""),AND(C856:F856&lt;B856:E856),AND(C856:E856&lt;B856:D856))))</f>
        <v>1</v>
      </c>
      <c r="L856" s="1" t="b">
        <f t="array" ref="L856">IF(NOT(H856=""),AND(AND(ABS(C856:H856-B856:G856)&gt;0),AND(ABS(C856:H856-B856:G856)&lt;4)),IF(NOT(G856=""),AND(AND(ABS(C856:G856-B856:F856)&gt;0),AND(ABS(C856:G856-B856:F856)&lt;4)),IF(NOT(F856=""),AND(AND(ABS(C856:F856-B856:E856)&gt;0),AND(ABS(C856:F856-B856:E856)&lt;4)),AND(AND(ABS(C856:E856-B856:D856)&gt;0),AND(ABS(C856:E856-B856:D856)&lt;4)))))</f>
        <v>1</v>
      </c>
      <c r="M856" s="1" t="b">
        <f t="shared" si="1"/>
        <v>1</v>
      </c>
    </row>
    <row r="857" ht="15.75" customHeight="1">
      <c r="A857" s="1" t="s">
        <v>866</v>
      </c>
      <c r="B857" s="1">
        <f>IFERROR(__xludf.DUMMYFUNCTION("SPLIT(A857,"" "")"),3.0)</f>
        <v>3</v>
      </c>
      <c r="C857" s="1">
        <f>IFERROR(__xludf.DUMMYFUNCTION("""COMPUTED_VALUE"""),6.0)</f>
        <v>6</v>
      </c>
      <c r="D857" s="1">
        <f>IFERROR(__xludf.DUMMYFUNCTION("""COMPUTED_VALUE"""),7.0)</f>
        <v>7</v>
      </c>
      <c r="E857" s="1">
        <f>IFERROR(__xludf.DUMMYFUNCTION("""COMPUTED_VALUE"""),10.0)</f>
        <v>10</v>
      </c>
      <c r="F857" s="1">
        <f>IFERROR(__xludf.DUMMYFUNCTION("""COMPUTED_VALUE"""),12.0)</f>
        <v>12</v>
      </c>
      <c r="G857" s="1">
        <f>IFERROR(__xludf.DUMMYFUNCTION("""COMPUTED_VALUE"""),14.0)</f>
        <v>14</v>
      </c>
      <c r="H857" s="1">
        <f>IFERROR(__xludf.DUMMYFUNCTION("""COMPUTED_VALUE"""),16.0)</f>
        <v>16</v>
      </c>
      <c r="I857" s="1">
        <f>IFERROR(__xludf.DUMMYFUNCTION("""COMPUTED_VALUE"""),19.0)</f>
        <v>19</v>
      </c>
      <c r="J857" s="1" t="b">
        <f t="array" ref="J857">IF(NOT(H857=""),AND(C857:H857&gt;B857:G857),IF(NOT(G857=""),AND(C857:G857&gt;B857:F857),IF(NOT(F857=""),AND(C857:F857&gt;B857:E857),AND(C857:E857&gt;B857:D857))))</f>
        <v>1</v>
      </c>
      <c r="K857" s="1" t="b">
        <f t="array" ref="K857">IF(NOT(H857=""),AND(C857:H857&lt;B857:G857),IF(NOT(G857=""),AND(C857:G857&lt;B857:F857),IF(NOT(F857=""),AND(C857:F857&lt;B857:E857),AND(C857:E857&lt;B857:D857))))</f>
        <v>0</v>
      </c>
      <c r="L857" s="1" t="b">
        <f t="array" ref="L857">IF(NOT(H857=""),AND(AND(ABS(C857:H857-B857:G857)&gt;0),AND(ABS(C857:H857-B857:G857)&lt;4)),IF(NOT(G857=""),AND(AND(ABS(C857:G857-B857:F857)&gt;0),AND(ABS(C857:G857-B857:F857)&lt;4)),IF(NOT(F857=""),AND(AND(ABS(C857:F857-B857:E857)&gt;0),AND(ABS(C857:F857-B857:E857)&lt;4)),AND(AND(ABS(C857:E857-B857:D857)&gt;0),AND(ABS(C857:E857-B857:D857)&lt;4)))))</f>
        <v>1</v>
      </c>
      <c r="M857" s="1" t="b">
        <f t="shared" si="1"/>
        <v>1</v>
      </c>
    </row>
    <row r="858" ht="15.75" customHeight="1">
      <c r="A858" s="1" t="s">
        <v>867</v>
      </c>
      <c r="B858" s="1">
        <f>IFERROR(__xludf.DUMMYFUNCTION("SPLIT(A858,"" "")"),88.0)</f>
        <v>88</v>
      </c>
      <c r="C858" s="1">
        <f>IFERROR(__xludf.DUMMYFUNCTION("""COMPUTED_VALUE"""),87.0)</f>
        <v>87</v>
      </c>
      <c r="D858" s="1">
        <f>IFERROR(__xludf.DUMMYFUNCTION("""COMPUTED_VALUE"""),84.0)</f>
        <v>84</v>
      </c>
      <c r="E858" s="1">
        <f>IFERROR(__xludf.DUMMYFUNCTION("""COMPUTED_VALUE"""),83.0)</f>
        <v>83</v>
      </c>
      <c r="F858" s="1">
        <f>IFERROR(__xludf.DUMMYFUNCTION("""COMPUTED_VALUE"""),81.0)</f>
        <v>81</v>
      </c>
      <c r="G858" s="1">
        <f>IFERROR(__xludf.DUMMYFUNCTION("""COMPUTED_VALUE"""),80.0)</f>
        <v>80</v>
      </c>
      <c r="H858" s="1">
        <f>IFERROR(__xludf.DUMMYFUNCTION("""COMPUTED_VALUE"""),77.0)</f>
        <v>77</v>
      </c>
      <c r="I858" s="1">
        <f>IFERROR(__xludf.DUMMYFUNCTION("""COMPUTED_VALUE"""),76.0)</f>
        <v>76</v>
      </c>
      <c r="J858" s="1" t="b">
        <f t="array" ref="J858">IF(NOT(H858=""),AND(C858:H858&gt;B858:G858),IF(NOT(G858=""),AND(C858:G858&gt;B858:F858),IF(NOT(F858=""),AND(C858:F858&gt;B858:E858),AND(C858:E858&gt;B858:D858))))</f>
        <v>0</v>
      </c>
      <c r="K858" s="1" t="b">
        <f t="array" ref="K858">IF(NOT(H858=""),AND(C858:H858&lt;B858:G858),IF(NOT(G858=""),AND(C858:G858&lt;B858:F858),IF(NOT(F858=""),AND(C858:F858&lt;B858:E858),AND(C858:E858&lt;B858:D858))))</f>
        <v>1</v>
      </c>
      <c r="L858" s="1" t="b">
        <f t="array" ref="L858">IF(NOT(H858=""),AND(AND(ABS(C858:H858-B858:G858)&gt;0),AND(ABS(C858:H858-B858:G858)&lt;4)),IF(NOT(G858=""),AND(AND(ABS(C858:G858-B858:F858)&gt;0),AND(ABS(C858:G858-B858:F858)&lt;4)),IF(NOT(F858=""),AND(AND(ABS(C858:F858-B858:E858)&gt;0),AND(ABS(C858:F858-B858:E858)&lt;4)),AND(AND(ABS(C858:E858-B858:D858)&gt;0),AND(ABS(C858:E858-B858:D858)&lt;4)))))</f>
        <v>1</v>
      </c>
      <c r="M858" s="1" t="b">
        <f t="shared" si="1"/>
        <v>1</v>
      </c>
    </row>
    <row r="859" ht="15.75" customHeight="1">
      <c r="A859" s="1" t="s">
        <v>868</v>
      </c>
      <c r="B859" s="1">
        <f>IFERROR(__xludf.DUMMYFUNCTION("SPLIT(A859,"" "")"),62.0)</f>
        <v>62</v>
      </c>
      <c r="C859" s="1">
        <f>IFERROR(__xludf.DUMMYFUNCTION("""COMPUTED_VALUE"""),64.0)</f>
        <v>64</v>
      </c>
      <c r="D859" s="1">
        <f>IFERROR(__xludf.DUMMYFUNCTION("""COMPUTED_VALUE"""),66.0)</f>
        <v>66</v>
      </c>
      <c r="E859" s="1">
        <f>IFERROR(__xludf.DUMMYFUNCTION("""COMPUTED_VALUE"""),67.0)</f>
        <v>67</v>
      </c>
      <c r="F859" s="2">
        <f>IFERROR(__xludf.DUMMYFUNCTION("""COMPUTED_VALUE"""),69.0)</f>
        <v>69</v>
      </c>
      <c r="J859" s="1" t="b">
        <f t="array" ref="J859">IF(NOT(H859=""),AND(C859:H859&gt;B859:G859),IF(NOT(G859=""),AND(C859:G859&gt;B859:F859),IF(NOT(F859=""),AND(C859:F859&gt;B859:E859),AND(C859:E859&gt;B859:D859))))</f>
        <v>1</v>
      </c>
      <c r="K859" s="1" t="b">
        <f t="array" ref="K859">IF(NOT(H859=""),AND(C859:H859&lt;B859:G859),IF(NOT(G859=""),AND(C859:G859&lt;B859:F859),IF(NOT(F859=""),AND(C859:F859&lt;B859:E859),AND(C859:E859&lt;B859:D859))))</f>
        <v>0</v>
      </c>
      <c r="L859" s="1" t="b">
        <f t="array" ref="L859">IF(NOT(H859=""),AND(AND(ABS(C859:H859-B859:G859)&gt;0),AND(ABS(C859:H859-B859:G859)&lt;4)),IF(NOT(G859=""),AND(AND(ABS(C859:G859-B859:F859)&gt;0),AND(ABS(C859:G859-B859:F859)&lt;4)),IF(NOT(F859=""),AND(AND(ABS(C859:F859-B859:E859)&gt;0),AND(ABS(C859:F859-B859:E859)&lt;4)),AND(AND(ABS(C859:E859-B859:D859)&gt;0),AND(ABS(C859:E859-B859:D859)&lt;4)))))</f>
        <v>1</v>
      </c>
      <c r="M859" s="1" t="b">
        <f t="shared" si="1"/>
        <v>1</v>
      </c>
    </row>
    <row r="860" ht="15.75" customHeight="1">
      <c r="A860" s="1" t="s">
        <v>869</v>
      </c>
      <c r="B860" s="1">
        <f>IFERROR(__xludf.DUMMYFUNCTION("SPLIT(A860,"" "")"),75.0)</f>
        <v>75</v>
      </c>
      <c r="C860" s="1">
        <f>IFERROR(__xludf.DUMMYFUNCTION("""COMPUTED_VALUE"""),78.0)</f>
        <v>78</v>
      </c>
      <c r="D860" s="1">
        <f>IFERROR(__xludf.DUMMYFUNCTION("""COMPUTED_VALUE"""),80.0)</f>
        <v>80</v>
      </c>
      <c r="E860" s="1">
        <f>IFERROR(__xludf.DUMMYFUNCTION("""COMPUTED_VALUE"""),81.0)</f>
        <v>81</v>
      </c>
      <c r="F860" s="2">
        <f>IFERROR(__xludf.DUMMYFUNCTION("""COMPUTED_VALUE"""),84.0)</f>
        <v>84</v>
      </c>
      <c r="J860" s="1" t="b">
        <f t="array" ref="J860">IF(NOT(H860=""),AND(C860:H860&gt;B860:G860),IF(NOT(G860=""),AND(C860:G860&gt;B860:F860),IF(NOT(F860=""),AND(C860:F860&gt;B860:E860),AND(C860:E860&gt;B860:D860))))</f>
        <v>1</v>
      </c>
      <c r="K860" s="1" t="b">
        <f t="array" ref="K860">IF(NOT(H860=""),AND(C860:H860&lt;B860:G860),IF(NOT(G860=""),AND(C860:G860&lt;B860:F860),IF(NOT(F860=""),AND(C860:F860&lt;B860:E860),AND(C860:E860&lt;B860:D860))))</f>
        <v>0</v>
      </c>
      <c r="L860" s="1" t="b">
        <f t="array" ref="L860">IF(NOT(H860=""),AND(AND(ABS(C860:H860-B860:G860)&gt;0),AND(ABS(C860:H860-B860:G860)&lt;4)),IF(NOT(G860=""),AND(AND(ABS(C860:G860-B860:F860)&gt;0),AND(ABS(C860:G860-B860:F860)&lt;4)),IF(NOT(F860=""),AND(AND(ABS(C860:F860-B860:E860)&gt;0),AND(ABS(C860:F860-B860:E860)&lt;4)),AND(AND(ABS(C860:E860-B860:D860)&gt;0),AND(ABS(C860:E860-B860:D860)&lt;4)))))</f>
        <v>1</v>
      </c>
      <c r="M860" s="1" t="b">
        <f t="shared" si="1"/>
        <v>1</v>
      </c>
    </row>
    <row r="861" ht="15.75" customHeight="1">
      <c r="A861" s="1" t="s">
        <v>870</v>
      </c>
      <c r="B861" s="1">
        <f>IFERROR(__xludf.DUMMYFUNCTION("SPLIT(A861,"" "")"),88.0)</f>
        <v>88</v>
      </c>
      <c r="C861" s="1">
        <f>IFERROR(__xludf.DUMMYFUNCTION("""COMPUTED_VALUE"""),86.0)</f>
        <v>86</v>
      </c>
      <c r="D861" s="1">
        <f>IFERROR(__xludf.DUMMYFUNCTION("""COMPUTED_VALUE"""),85.0)</f>
        <v>85</v>
      </c>
      <c r="E861" s="1">
        <f>IFERROR(__xludf.DUMMYFUNCTION("""COMPUTED_VALUE"""),82.0)</f>
        <v>82</v>
      </c>
      <c r="F861" s="1">
        <f>IFERROR(__xludf.DUMMYFUNCTION("""COMPUTED_VALUE"""),80.0)</f>
        <v>80</v>
      </c>
      <c r="G861" s="1">
        <f>IFERROR(__xludf.DUMMYFUNCTION("""COMPUTED_VALUE"""),79.0)</f>
        <v>79</v>
      </c>
      <c r="H861" s="2">
        <f>IFERROR(__xludf.DUMMYFUNCTION("""COMPUTED_VALUE"""),76.0)</f>
        <v>76</v>
      </c>
      <c r="J861" s="1" t="b">
        <f t="array" ref="J861">IF(NOT(H861=""),AND(C861:H861&gt;B861:G861),IF(NOT(G861=""),AND(C861:G861&gt;B861:F861),IF(NOT(F861=""),AND(C861:F861&gt;B861:E861),AND(C861:E861&gt;B861:D861))))</f>
        <v>0</v>
      </c>
      <c r="K861" s="1" t="b">
        <f t="array" ref="K861">IF(NOT(H861=""),AND(C861:H861&lt;B861:G861),IF(NOT(G861=""),AND(C861:G861&lt;B861:F861),IF(NOT(F861=""),AND(C861:F861&lt;B861:E861),AND(C861:E861&lt;B861:D861))))</f>
        <v>1</v>
      </c>
      <c r="L861" s="1" t="b">
        <f t="array" ref="L861">IF(NOT(H861=""),AND(AND(ABS(C861:H861-B861:G861)&gt;0),AND(ABS(C861:H861-B861:G861)&lt;4)),IF(NOT(G861=""),AND(AND(ABS(C861:G861-B861:F861)&gt;0),AND(ABS(C861:G861-B861:F861)&lt;4)),IF(NOT(F861=""),AND(AND(ABS(C861:F861-B861:E861)&gt;0),AND(ABS(C861:F861-B861:E861)&lt;4)),AND(AND(ABS(C861:E861-B861:D861)&gt;0),AND(ABS(C861:E861-B861:D861)&lt;4)))))</f>
        <v>1</v>
      </c>
      <c r="M861" s="1" t="b">
        <f t="shared" si="1"/>
        <v>1</v>
      </c>
    </row>
    <row r="862" ht="15.75" customHeight="1">
      <c r="A862" s="1" t="s">
        <v>871</v>
      </c>
      <c r="B862" s="1">
        <f>IFERROR(__xludf.DUMMYFUNCTION("SPLIT(A862,"" "")"),66.0)</f>
        <v>66</v>
      </c>
      <c r="C862" s="1">
        <f>IFERROR(__xludf.DUMMYFUNCTION("""COMPUTED_VALUE"""),69.0)</f>
        <v>69</v>
      </c>
      <c r="D862" s="1">
        <f>IFERROR(__xludf.DUMMYFUNCTION("""COMPUTED_VALUE"""),72.0)</f>
        <v>72</v>
      </c>
      <c r="E862" s="1">
        <f>IFERROR(__xludf.DUMMYFUNCTION("""COMPUTED_VALUE"""),74.0)</f>
        <v>74</v>
      </c>
      <c r="F862" s="1">
        <f>IFERROR(__xludf.DUMMYFUNCTION("""COMPUTED_VALUE"""),77.0)</f>
        <v>77</v>
      </c>
      <c r="G862" s="1">
        <f>IFERROR(__xludf.DUMMYFUNCTION("""COMPUTED_VALUE"""),78.0)</f>
        <v>78</v>
      </c>
      <c r="H862" s="2">
        <f>IFERROR(__xludf.DUMMYFUNCTION("""COMPUTED_VALUE"""),79.0)</f>
        <v>79</v>
      </c>
      <c r="J862" s="1" t="b">
        <f t="array" ref="J862">IF(NOT(H862=""),AND(C862:H862&gt;B862:G862),IF(NOT(G862=""),AND(C862:G862&gt;B862:F862),IF(NOT(F862=""),AND(C862:F862&gt;B862:E862),AND(C862:E862&gt;B862:D862))))</f>
        <v>1</v>
      </c>
      <c r="K862" s="1" t="b">
        <f t="array" ref="K862">IF(NOT(H862=""),AND(C862:H862&lt;B862:G862),IF(NOT(G862=""),AND(C862:G862&lt;B862:F862),IF(NOT(F862=""),AND(C862:F862&lt;B862:E862),AND(C862:E862&lt;B862:D862))))</f>
        <v>0</v>
      </c>
      <c r="L862" s="1" t="b">
        <f t="array" ref="L862">IF(NOT(H862=""),AND(AND(ABS(C862:H862-B862:G862)&gt;0),AND(ABS(C862:H862-B862:G862)&lt;4)),IF(NOT(G862=""),AND(AND(ABS(C862:G862-B862:F862)&gt;0),AND(ABS(C862:G862-B862:F862)&lt;4)),IF(NOT(F862=""),AND(AND(ABS(C862:F862-B862:E862)&gt;0),AND(ABS(C862:F862-B862:E862)&lt;4)),AND(AND(ABS(C862:E862-B862:D862)&gt;0),AND(ABS(C862:E862-B862:D862)&lt;4)))))</f>
        <v>1</v>
      </c>
      <c r="M862" s="1" t="b">
        <f t="shared" si="1"/>
        <v>1</v>
      </c>
    </row>
    <row r="863" ht="15.75" customHeight="1">
      <c r="A863" s="1" t="s">
        <v>872</v>
      </c>
      <c r="B863" s="1">
        <f>IFERROR(__xludf.DUMMYFUNCTION("SPLIT(A863,"" "")"),48.0)</f>
        <v>48</v>
      </c>
      <c r="C863" s="1">
        <f>IFERROR(__xludf.DUMMYFUNCTION("""COMPUTED_VALUE"""),46.0)</f>
        <v>46</v>
      </c>
      <c r="D863" s="1">
        <f>IFERROR(__xludf.DUMMYFUNCTION("""COMPUTED_VALUE"""),43.0)</f>
        <v>43</v>
      </c>
      <c r="E863" s="1">
        <f>IFERROR(__xludf.DUMMYFUNCTION("""COMPUTED_VALUE"""),42.0)</f>
        <v>42</v>
      </c>
      <c r="F863" s="2">
        <f>IFERROR(__xludf.DUMMYFUNCTION("""COMPUTED_VALUE"""),40.0)</f>
        <v>40</v>
      </c>
      <c r="J863" s="1" t="b">
        <f t="array" ref="J863">IF(NOT(H863=""),AND(C863:H863&gt;B863:G863),IF(NOT(G863=""),AND(C863:G863&gt;B863:F863),IF(NOT(F863=""),AND(C863:F863&gt;B863:E863),AND(C863:E863&gt;B863:D863))))</f>
        <v>0</v>
      </c>
      <c r="K863" s="1" t="b">
        <f t="array" ref="K863">IF(NOT(H863=""),AND(C863:H863&lt;B863:G863),IF(NOT(G863=""),AND(C863:G863&lt;B863:F863),IF(NOT(F863=""),AND(C863:F863&lt;B863:E863),AND(C863:E863&lt;B863:D863))))</f>
        <v>1</v>
      </c>
      <c r="L863" s="1" t="b">
        <f t="array" ref="L863">IF(NOT(H863=""),AND(AND(ABS(C863:H863-B863:G863)&gt;0),AND(ABS(C863:H863-B863:G863)&lt;4)),IF(NOT(G863=""),AND(AND(ABS(C863:G863-B863:F863)&gt;0),AND(ABS(C863:G863-B863:F863)&lt;4)),IF(NOT(F863=""),AND(AND(ABS(C863:F863-B863:E863)&gt;0),AND(ABS(C863:F863-B863:E863)&lt;4)),AND(AND(ABS(C863:E863-B863:D863)&gt;0),AND(ABS(C863:E863-B863:D863)&lt;4)))))</f>
        <v>1</v>
      </c>
      <c r="M863" s="1" t="b">
        <f t="shared" si="1"/>
        <v>1</v>
      </c>
    </row>
    <row r="864" ht="15.75" customHeight="1">
      <c r="A864" s="1" t="s">
        <v>873</v>
      </c>
      <c r="B864" s="1">
        <f>IFERROR(__xludf.DUMMYFUNCTION("SPLIT(A864,"" "")"),66.0)</f>
        <v>66</v>
      </c>
      <c r="C864" s="1">
        <f>IFERROR(__xludf.DUMMYFUNCTION("""COMPUTED_VALUE"""),69.0)</f>
        <v>69</v>
      </c>
      <c r="D864" s="1">
        <f>IFERROR(__xludf.DUMMYFUNCTION("""COMPUTED_VALUE"""),71.0)</f>
        <v>71</v>
      </c>
      <c r="E864" s="1">
        <f>IFERROR(__xludf.DUMMYFUNCTION("""COMPUTED_VALUE"""),74.0)</f>
        <v>74</v>
      </c>
      <c r="F864" s="1">
        <f>IFERROR(__xludf.DUMMYFUNCTION("""COMPUTED_VALUE"""),77.0)</f>
        <v>77</v>
      </c>
      <c r="G864" s="1">
        <f>IFERROR(__xludf.DUMMYFUNCTION("""COMPUTED_VALUE"""),79.0)</f>
        <v>79</v>
      </c>
      <c r="H864" s="1">
        <f>IFERROR(__xludf.DUMMYFUNCTION("""COMPUTED_VALUE"""),80.0)</f>
        <v>80</v>
      </c>
      <c r="I864" s="1">
        <f>IFERROR(__xludf.DUMMYFUNCTION("""COMPUTED_VALUE"""),83.0)</f>
        <v>83</v>
      </c>
      <c r="J864" s="1" t="b">
        <f t="array" ref="J864">IF(NOT(H864=""),AND(C864:H864&gt;B864:G864),IF(NOT(G864=""),AND(C864:G864&gt;B864:F864),IF(NOT(F864=""),AND(C864:F864&gt;B864:E864),AND(C864:E864&gt;B864:D864))))</f>
        <v>1</v>
      </c>
      <c r="K864" s="1" t="b">
        <f t="array" ref="K864">IF(NOT(H864=""),AND(C864:H864&lt;B864:G864),IF(NOT(G864=""),AND(C864:G864&lt;B864:F864),IF(NOT(F864=""),AND(C864:F864&lt;B864:E864),AND(C864:E864&lt;B864:D864))))</f>
        <v>0</v>
      </c>
      <c r="L864" s="1" t="b">
        <f t="array" ref="L864">IF(NOT(H864=""),AND(AND(ABS(C864:H864-B864:G864)&gt;0),AND(ABS(C864:H864-B864:G864)&lt;4)),IF(NOT(G864=""),AND(AND(ABS(C864:G864-B864:F864)&gt;0),AND(ABS(C864:G864-B864:F864)&lt;4)),IF(NOT(F864=""),AND(AND(ABS(C864:F864-B864:E864)&gt;0),AND(ABS(C864:F864-B864:E864)&lt;4)),AND(AND(ABS(C864:E864-B864:D864)&gt;0),AND(ABS(C864:E864-B864:D864)&lt;4)))))</f>
        <v>1</v>
      </c>
      <c r="M864" s="1" t="b">
        <f t="shared" si="1"/>
        <v>1</v>
      </c>
    </row>
    <row r="865" ht="15.75" customHeight="1">
      <c r="A865" s="1" t="s">
        <v>874</v>
      </c>
      <c r="B865" s="1">
        <f>IFERROR(__xludf.DUMMYFUNCTION("SPLIT(A865,"" "")"),55.0)</f>
        <v>55</v>
      </c>
      <c r="C865" s="1">
        <f>IFERROR(__xludf.DUMMYFUNCTION("""COMPUTED_VALUE"""),58.0)</f>
        <v>58</v>
      </c>
      <c r="D865" s="1">
        <f>IFERROR(__xludf.DUMMYFUNCTION("""COMPUTED_VALUE"""),61.0)</f>
        <v>61</v>
      </c>
      <c r="E865" s="1">
        <f>IFERROR(__xludf.DUMMYFUNCTION("""COMPUTED_VALUE"""),64.0)</f>
        <v>64</v>
      </c>
      <c r="F865" s="1">
        <f>IFERROR(__xludf.DUMMYFUNCTION("""COMPUTED_VALUE"""),67.0)</f>
        <v>67</v>
      </c>
      <c r="G865" s="1">
        <f>IFERROR(__xludf.DUMMYFUNCTION("""COMPUTED_VALUE"""),68.0)</f>
        <v>68</v>
      </c>
      <c r="H865" s="1">
        <f>IFERROR(__xludf.DUMMYFUNCTION("""COMPUTED_VALUE"""),70.0)</f>
        <v>70</v>
      </c>
      <c r="I865" s="1">
        <f>IFERROR(__xludf.DUMMYFUNCTION("""COMPUTED_VALUE"""),71.0)</f>
        <v>71</v>
      </c>
      <c r="J865" s="1" t="b">
        <f t="array" ref="J865">IF(NOT(H865=""),AND(C865:H865&gt;B865:G865),IF(NOT(G865=""),AND(C865:G865&gt;B865:F865),IF(NOT(F865=""),AND(C865:F865&gt;B865:E865),AND(C865:E865&gt;B865:D865))))</f>
        <v>1</v>
      </c>
      <c r="K865" s="1" t="b">
        <f t="array" ref="K865">IF(NOT(H865=""),AND(C865:H865&lt;B865:G865),IF(NOT(G865=""),AND(C865:G865&lt;B865:F865),IF(NOT(F865=""),AND(C865:F865&lt;B865:E865),AND(C865:E865&lt;B865:D865))))</f>
        <v>0</v>
      </c>
      <c r="L865" s="1" t="b">
        <f t="array" ref="L865">IF(NOT(H865=""),AND(AND(ABS(C865:H865-B865:G865)&gt;0),AND(ABS(C865:H865-B865:G865)&lt;4)),IF(NOT(G865=""),AND(AND(ABS(C865:G865-B865:F865)&gt;0),AND(ABS(C865:G865-B865:F865)&lt;4)),IF(NOT(F865=""),AND(AND(ABS(C865:F865-B865:E865)&gt;0),AND(ABS(C865:F865-B865:E865)&lt;4)),AND(AND(ABS(C865:E865-B865:D865)&gt;0),AND(ABS(C865:E865-B865:D865)&lt;4)))))</f>
        <v>1</v>
      </c>
      <c r="M865" s="1" t="b">
        <f t="shared" si="1"/>
        <v>1</v>
      </c>
    </row>
    <row r="866" ht="15.75" customHeight="1">
      <c r="A866" s="1" t="s">
        <v>875</v>
      </c>
      <c r="B866" s="1">
        <f>IFERROR(__xludf.DUMMYFUNCTION("SPLIT(A866,"" "")"),61.0)</f>
        <v>61</v>
      </c>
      <c r="C866" s="1">
        <f>IFERROR(__xludf.DUMMYFUNCTION("""COMPUTED_VALUE"""),58.0)</f>
        <v>58</v>
      </c>
      <c r="D866" s="1">
        <f>IFERROR(__xludf.DUMMYFUNCTION("""COMPUTED_VALUE"""),57.0)</f>
        <v>57</v>
      </c>
      <c r="E866" s="1">
        <f>IFERROR(__xludf.DUMMYFUNCTION("""COMPUTED_VALUE"""),55.0)</f>
        <v>55</v>
      </c>
      <c r="F866" s="2">
        <f>IFERROR(__xludf.DUMMYFUNCTION("""COMPUTED_VALUE"""),53.0)</f>
        <v>53</v>
      </c>
      <c r="J866" s="1" t="b">
        <f t="array" ref="J866">IF(NOT(H866=""),AND(C866:H866&gt;B866:G866),IF(NOT(G866=""),AND(C866:G866&gt;B866:F866),IF(NOT(F866=""),AND(C866:F866&gt;B866:E866),AND(C866:E866&gt;B866:D866))))</f>
        <v>0</v>
      </c>
      <c r="K866" s="1" t="b">
        <f t="array" ref="K866">IF(NOT(H866=""),AND(C866:H866&lt;B866:G866),IF(NOT(G866=""),AND(C866:G866&lt;B866:F866),IF(NOT(F866=""),AND(C866:F866&lt;B866:E866),AND(C866:E866&lt;B866:D866))))</f>
        <v>1</v>
      </c>
      <c r="L866" s="1" t="b">
        <f t="array" ref="L866">IF(NOT(H866=""),AND(AND(ABS(C866:H866-B866:G866)&gt;0),AND(ABS(C866:H866-B866:G866)&lt;4)),IF(NOT(G866=""),AND(AND(ABS(C866:G866-B866:F866)&gt;0),AND(ABS(C866:G866-B866:F866)&lt;4)),IF(NOT(F866=""),AND(AND(ABS(C866:F866-B866:E866)&gt;0),AND(ABS(C866:F866-B866:E866)&lt;4)),AND(AND(ABS(C866:E866-B866:D866)&gt;0),AND(ABS(C866:E866-B866:D866)&lt;4)))))</f>
        <v>1</v>
      </c>
      <c r="M866" s="1" t="b">
        <f t="shared" si="1"/>
        <v>1</v>
      </c>
    </row>
    <row r="867" ht="15.75" customHeight="1">
      <c r="A867" s="1" t="s">
        <v>876</v>
      </c>
      <c r="B867" s="1">
        <f>IFERROR(__xludf.DUMMYFUNCTION("SPLIT(A867,"" "")"),43.0)</f>
        <v>43</v>
      </c>
      <c r="C867" s="1">
        <f>IFERROR(__xludf.DUMMYFUNCTION("""COMPUTED_VALUE"""),46.0)</f>
        <v>46</v>
      </c>
      <c r="D867" s="1">
        <f>IFERROR(__xludf.DUMMYFUNCTION("""COMPUTED_VALUE"""),49.0)</f>
        <v>49</v>
      </c>
      <c r="E867" s="1">
        <f>IFERROR(__xludf.DUMMYFUNCTION("""COMPUTED_VALUE"""),50.0)</f>
        <v>50</v>
      </c>
      <c r="F867" s="1">
        <f>IFERROR(__xludf.DUMMYFUNCTION("""COMPUTED_VALUE"""),51.0)</f>
        <v>51</v>
      </c>
      <c r="G867" s="2">
        <f>IFERROR(__xludf.DUMMYFUNCTION("""COMPUTED_VALUE"""),52.0)</f>
        <v>52</v>
      </c>
      <c r="J867" s="1" t="b">
        <f t="array" ref="J867">IF(NOT(H867=""),AND(C867:H867&gt;B867:G867),IF(NOT(G867=""),AND(C867:G867&gt;B867:F867),IF(NOT(F867=""),AND(C867:F867&gt;B867:E867),AND(C867:E867&gt;B867:D867))))</f>
        <v>1</v>
      </c>
      <c r="K867" s="1" t="b">
        <f t="array" ref="K867">IF(NOT(H867=""),AND(C867:H867&lt;B867:G867),IF(NOT(G867=""),AND(C867:G867&lt;B867:F867),IF(NOT(F867=""),AND(C867:F867&lt;B867:E867),AND(C867:E867&lt;B867:D867))))</f>
        <v>0</v>
      </c>
      <c r="L867" s="1" t="b">
        <f t="array" ref="L867">IF(NOT(H867=""),AND(AND(ABS(C867:H867-B867:G867)&gt;0),AND(ABS(C867:H867-B867:G867)&lt;4)),IF(NOT(G867=""),AND(AND(ABS(C867:G867-B867:F867)&gt;0),AND(ABS(C867:G867-B867:F867)&lt;4)),IF(NOT(F867=""),AND(AND(ABS(C867:F867-B867:E867)&gt;0),AND(ABS(C867:F867-B867:E867)&lt;4)),AND(AND(ABS(C867:E867-B867:D867)&gt;0),AND(ABS(C867:E867-B867:D867)&lt;4)))))</f>
        <v>1</v>
      </c>
      <c r="M867" s="1" t="b">
        <f t="shared" si="1"/>
        <v>1</v>
      </c>
    </row>
    <row r="868" ht="15.75" customHeight="1">
      <c r="A868" s="1" t="s">
        <v>877</v>
      </c>
      <c r="B868" s="1">
        <f>IFERROR(__xludf.DUMMYFUNCTION("SPLIT(A868,"" "")"),56.0)</f>
        <v>56</v>
      </c>
      <c r="C868" s="1">
        <f>IFERROR(__xludf.DUMMYFUNCTION("""COMPUTED_VALUE"""),53.0)</f>
        <v>53</v>
      </c>
      <c r="D868" s="1">
        <f>IFERROR(__xludf.DUMMYFUNCTION("""COMPUTED_VALUE"""),50.0)</f>
        <v>50</v>
      </c>
      <c r="E868" s="1">
        <f>IFERROR(__xludf.DUMMYFUNCTION("""COMPUTED_VALUE"""),49.0)</f>
        <v>49</v>
      </c>
      <c r="F868" s="1">
        <f>IFERROR(__xludf.DUMMYFUNCTION("""COMPUTED_VALUE"""),47.0)</f>
        <v>47</v>
      </c>
      <c r="G868" s="2">
        <f>IFERROR(__xludf.DUMMYFUNCTION("""COMPUTED_VALUE"""),46.0)</f>
        <v>46</v>
      </c>
      <c r="J868" s="1" t="b">
        <f t="array" ref="J868">IF(NOT(H868=""),AND(C868:H868&gt;B868:G868),IF(NOT(G868=""),AND(C868:G868&gt;B868:F868),IF(NOT(F868=""),AND(C868:F868&gt;B868:E868),AND(C868:E868&gt;B868:D868))))</f>
        <v>0</v>
      </c>
      <c r="K868" s="1" t="b">
        <f t="array" ref="K868">IF(NOT(H868=""),AND(C868:H868&lt;B868:G868),IF(NOT(G868=""),AND(C868:G868&lt;B868:F868),IF(NOT(F868=""),AND(C868:F868&lt;B868:E868),AND(C868:E868&lt;B868:D868))))</f>
        <v>1</v>
      </c>
      <c r="L868" s="1" t="b">
        <f t="array" ref="L868">IF(NOT(H868=""),AND(AND(ABS(C868:H868-B868:G868)&gt;0),AND(ABS(C868:H868-B868:G868)&lt;4)),IF(NOT(G868=""),AND(AND(ABS(C868:G868-B868:F868)&gt;0),AND(ABS(C868:G868-B868:F868)&lt;4)),IF(NOT(F868=""),AND(AND(ABS(C868:F868-B868:E868)&gt;0),AND(ABS(C868:F868-B868:E868)&lt;4)),AND(AND(ABS(C868:E868-B868:D868)&gt;0),AND(ABS(C868:E868-B868:D868)&lt;4)))))</f>
        <v>1</v>
      </c>
      <c r="M868" s="1" t="b">
        <f t="shared" si="1"/>
        <v>1</v>
      </c>
    </row>
    <row r="869" ht="15.75" customHeight="1">
      <c r="A869" s="1" t="s">
        <v>878</v>
      </c>
      <c r="B869" s="1">
        <f>IFERROR(__xludf.DUMMYFUNCTION("SPLIT(A869,"" "")"),57.0)</f>
        <v>57</v>
      </c>
      <c r="C869" s="1">
        <f>IFERROR(__xludf.DUMMYFUNCTION("""COMPUTED_VALUE"""),59.0)</f>
        <v>59</v>
      </c>
      <c r="D869" s="1">
        <f>IFERROR(__xludf.DUMMYFUNCTION("""COMPUTED_VALUE"""),62.0)</f>
        <v>62</v>
      </c>
      <c r="E869" s="1">
        <f>IFERROR(__xludf.DUMMYFUNCTION("""COMPUTED_VALUE"""),65.0)</f>
        <v>65</v>
      </c>
      <c r="F869" s="1">
        <f>IFERROR(__xludf.DUMMYFUNCTION("""COMPUTED_VALUE"""),67.0)</f>
        <v>67</v>
      </c>
      <c r="G869" s="1">
        <f>IFERROR(__xludf.DUMMYFUNCTION("""COMPUTED_VALUE"""),70.0)</f>
        <v>70</v>
      </c>
      <c r="H869" s="2">
        <f>IFERROR(__xludf.DUMMYFUNCTION("""COMPUTED_VALUE"""),72.0)</f>
        <v>72</v>
      </c>
      <c r="J869" s="1" t="b">
        <f t="array" ref="J869">IF(NOT(H869=""),AND(C869:H869&gt;B869:G869),IF(NOT(G869=""),AND(C869:G869&gt;B869:F869),IF(NOT(F869=""),AND(C869:F869&gt;B869:E869),AND(C869:E869&gt;B869:D869))))</f>
        <v>1</v>
      </c>
      <c r="K869" s="1" t="b">
        <f t="array" ref="K869">IF(NOT(H869=""),AND(C869:H869&lt;B869:G869),IF(NOT(G869=""),AND(C869:G869&lt;B869:F869),IF(NOT(F869=""),AND(C869:F869&lt;B869:E869),AND(C869:E869&lt;B869:D869))))</f>
        <v>0</v>
      </c>
      <c r="L869" s="1" t="b">
        <f t="array" ref="L869">IF(NOT(H869=""),AND(AND(ABS(C869:H869-B869:G869)&gt;0),AND(ABS(C869:H869-B869:G869)&lt;4)),IF(NOT(G869=""),AND(AND(ABS(C869:G869-B869:F869)&gt;0),AND(ABS(C869:G869-B869:F869)&lt;4)),IF(NOT(F869=""),AND(AND(ABS(C869:F869-B869:E869)&gt;0),AND(ABS(C869:F869-B869:E869)&lt;4)),AND(AND(ABS(C869:E869-B869:D869)&gt;0),AND(ABS(C869:E869-B869:D869)&lt;4)))))</f>
        <v>1</v>
      </c>
      <c r="M869" s="1" t="b">
        <f t="shared" si="1"/>
        <v>1</v>
      </c>
    </row>
    <row r="870" ht="15.75" customHeight="1">
      <c r="A870" s="1" t="s">
        <v>879</v>
      </c>
      <c r="B870" s="1">
        <f>IFERROR(__xludf.DUMMYFUNCTION("SPLIT(A870,"" "")"),46.0)</f>
        <v>46</v>
      </c>
      <c r="C870" s="1">
        <f>IFERROR(__xludf.DUMMYFUNCTION("""COMPUTED_VALUE"""),45.0)</f>
        <v>45</v>
      </c>
      <c r="D870" s="1">
        <f>IFERROR(__xludf.DUMMYFUNCTION("""COMPUTED_VALUE"""),42.0)</f>
        <v>42</v>
      </c>
      <c r="E870" s="1">
        <f>IFERROR(__xludf.DUMMYFUNCTION("""COMPUTED_VALUE"""),40.0)</f>
        <v>40</v>
      </c>
      <c r="F870" s="2">
        <f>IFERROR(__xludf.DUMMYFUNCTION("""COMPUTED_VALUE"""),39.0)</f>
        <v>39</v>
      </c>
      <c r="J870" s="1" t="b">
        <f t="array" ref="J870">IF(NOT(H870=""),AND(C870:H870&gt;B870:G870),IF(NOT(G870=""),AND(C870:G870&gt;B870:F870),IF(NOT(F870=""),AND(C870:F870&gt;B870:E870),AND(C870:E870&gt;B870:D870))))</f>
        <v>0</v>
      </c>
      <c r="K870" s="1" t="b">
        <f t="array" ref="K870">IF(NOT(H870=""),AND(C870:H870&lt;B870:G870),IF(NOT(G870=""),AND(C870:G870&lt;B870:F870),IF(NOT(F870=""),AND(C870:F870&lt;B870:E870),AND(C870:E870&lt;B870:D870))))</f>
        <v>1</v>
      </c>
      <c r="L870" s="1" t="b">
        <f t="array" ref="L870">IF(NOT(H870=""),AND(AND(ABS(C870:H870-B870:G870)&gt;0),AND(ABS(C870:H870-B870:G870)&lt;4)),IF(NOT(G870=""),AND(AND(ABS(C870:G870-B870:F870)&gt;0),AND(ABS(C870:G870-B870:F870)&lt;4)),IF(NOT(F870=""),AND(AND(ABS(C870:F870-B870:E870)&gt;0),AND(ABS(C870:F870-B870:E870)&lt;4)),AND(AND(ABS(C870:E870-B870:D870)&gt;0),AND(ABS(C870:E870-B870:D870)&lt;4)))))</f>
        <v>1</v>
      </c>
      <c r="M870" s="1" t="b">
        <f t="shared" si="1"/>
        <v>1</v>
      </c>
    </row>
    <row r="871" ht="15.75" customHeight="1">
      <c r="A871" s="1" t="s">
        <v>880</v>
      </c>
      <c r="B871" s="1">
        <f>IFERROR(__xludf.DUMMYFUNCTION("SPLIT(A871,"" "")"),93.0)</f>
        <v>93</v>
      </c>
      <c r="C871" s="1">
        <f>IFERROR(__xludf.DUMMYFUNCTION("""COMPUTED_VALUE"""),92.0)</f>
        <v>92</v>
      </c>
      <c r="D871" s="1">
        <f>IFERROR(__xludf.DUMMYFUNCTION("""COMPUTED_VALUE"""),90.0)</f>
        <v>90</v>
      </c>
      <c r="E871" s="1">
        <f>IFERROR(__xludf.DUMMYFUNCTION("""COMPUTED_VALUE"""),89.0)</f>
        <v>89</v>
      </c>
      <c r="F871" s="1">
        <f>IFERROR(__xludf.DUMMYFUNCTION("""COMPUTED_VALUE"""),86.0)</f>
        <v>86</v>
      </c>
      <c r="G871" s="1">
        <f>IFERROR(__xludf.DUMMYFUNCTION("""COMPUTED_VALUE"""),85.0)</f>
        <v>85</v>
      </c>
      <c r="H871" s="2">
        <f>IFERROR(__xludf.DUMMYFUNCTION("""COMPUTED_VALUE"""),83.0)</f>
        <v>83</v>
      </c>
      <c r="J871" s="1" t="b">
        <f t="array" ref="J871">IF(NOT(H871=""),AND(C871:H871&gt;B871:G871),IF(NOT(G871=""),AND(C871:G871&gt;B871:F871),IF(NOT(F871=""),AND(C871:F871&gt;B871:E871),AND(C871:E871&gt;B871:D871))))</f>
        <v>0</v>
      </c>
      <c r="K871" s="1" t="b">
        <f t="array" ref="K871">IF(NOT(H871=""),AND(C871:H871&lt;B871:G871),IF(NOT(G871=""),AND(C871:G871&lt;B871:F871),IF(NOT(F871=""),AND(C871:F871&lt;B871:E871),AND(C871:E871&lt;B871:D871))))</f>
        <v>1</v>
      </c>
      <c r="L871" s="1" t="b">
        <f t="array" ref="L871">IF(NOT(H871=""),AND(AND(ABS(C871:H871-B871:G871)&gt;0),AND(ABS(C871:H871-B871:G871)&lt;4)),IF(NOT(G871=""),AND(AND(ABS(C871:G871-B871:F871)&gt;0),AND(ABS(C871:G871-B871:F871)&lt;4)),IF(NOT(F871=""),AND(AND(ABS(C871:F871-B871:E871)&gt;0),AND(ABS(C871:F871-B871:E871)&lt;4)),AND(AND(ABS(C871:E871-B871:D871)&gt;0),AND(ABS(C871:E871-B871:D871)&lt;4)))))</f>
        <v>1</v>
      </c>
      <c r="M871" s="1" t="b">
        <f t="shared" si="1"/>
        <v>1</v>
      </c>
    </row>
    <row r="872" ht="15.75" customHeight="1">
      <c r="A872" s="1" t="s">
        <v>881</v>
      </c>
      <c r="B872" s="1">
        <f>IFERROR(__xludf.DUMMYFUNCTION("SPLIT(A872,"" "")"),76.0)</f>
        <v>76</v>
      </c>
      <c r="C872" s="1">
        <f>IFERROR(__xludf.DUMMYFUNCTION("""COMPUTED_VALUE"""),77.0)</f>
        <v>77</v>
      </c>
      <c r="D872" s="1">
        <f>IFERROR(__xludf.DUMMYFUNCTION("""COMPUTED_VALUE"""),79.0)</f>
        <v>79</v>
      </c>
      <c r="E872" s="1">
        <f>IFERROR(__xludf.DUMMYFUNCTION("""COMPUTED_VALUE"""),82.0)</f>
        <v>82</v>
      </c>
      <c r="F872" s="1">
        <f>IFERROR(__xludf.DUMMYFUNCTION("""COMPUTED_VALUE"""),85.0)</f>
        <v>85</v>
      </c>
      <c r="G872" s="2">
        <f>IFERROR(__xludf.DUMMYFUNCTION("""COMPUTED_VALUE"""),87.0)</f>
        <v>87</v>
      </c>
      <c r="J872" s="1" t="b">
        <f t="array" ref="J872">IF(NOT(H872=""),AND(C872:H872&gt;B872:G872),IF(NOT(G872=""),AND(C872:G872&gt;B872:F872),IF(NOT(F872=""),AND(C872:F872&gt;B872:E872),AND(C872:E872&gt;B872:D872))))</f>
        <v>1</v>
      </c>
      <c r="K872" s="1" t="b">
        <f t="array" ref="K872">IF(NOT(H872=""),AND(C872:H872&lt;B872:G872),IF(NOT(G872=""),AND(C872:G872&lt;B872:F872),IF(NOT(F872=""),AND(C872:F872&lt;B872:E872),AND(C872:E872&lt;B872:D872))))</f>
        <v>0</v>
      </c>
      <c r="L872" s="1" t="b">
        <f t="array" ref="L872">IF(NOT(H872=""),AND(AND(ABS(C872:H872-B872:G872)&gt;0),AND(ABS(C872:H872-B872:G872)&lt;4)),IF(NOT(G872=""),AND(AND(ABS(C872:G872-B872:F872)&gt;0),AND(ABS(C872:G872-B872:F872)&lt;4)),IF(NOT(F872=""),AND(AND(ABS(C872:F872-B872:E872)&gt;0),AND(ABS(C872:F872-B872:E872)&lt;4)),AND(AND(ABS(C872:E872-B872:D872)&gt;0),AND(ABS(C872:E872-B872:D872)&lt;4)))))</f>
        <v>1</v>
      </c>
      <c r="M872" s="1" t="b">
        <f t="shared" si="1"/>
        <v>1</v>
      </c>
    </row>
    <row r="873" ht="15.75" customHeight="1">
      <c r="A873" s="1" t="s">
        <v>882</v>
      </c>
      <c r="B873" s="1">
        <f>IFERROR(__xludf.DUMMYFUNCTION("SPLIT(A873,"" "")"),31.0)</f>
        <v>31</v>
      </c>
      <c r="C873" s="1">
        <f>IFERROR(__xludf.DUMMYFUNCTION("""COMPUTED_VALUE"""),28.0)</f>
        <v>28</v>
      </c>
      <c r="D873" s="1">
        <f>IFERROR(__xludf.DUMMYFUNCTION("""COMPUTED_VALUE"""),26.0)</f>
        <v>26</v>
      </c>
      <c r="E873" s="1">
        <f>IFERROR(__xludf.DUMMYFUNCTION("""COMPUTED_VALUE"""),25.0)</f>
        <v>25</v>
      </c>
      <c r="F873" s="1">
        <f>IFERROR(__xludf.DUMMYFUNCTION("""COMPUTED_VALUE"""),24.0)</f>
        <v>24</v>
      </c>
      <c r="G873" s="1">
        <f>IFERROR(__xludf.DUMMYFUNCTION("""COMPUTED_VALUE"""),23.0)</f>
        <v>23</v>
      </c>
      <c r="H873" s="2">
        <f>IFERROR(__xludf.DUMMYFUNCTION("""COMPUTED_VALUE"""),22.0)</f>
        <v>22</v>
      </c>
      <c r="J873" s="1" t="b">
        <f t="array" ref="J873">IF(NOT(H873=""),AND(C873:H873&gt;B873:G873),IF(NOT(G873=""),AND(C873:G873&gt;B873:F873),IF(NOT(F873=""),AND(C873:F873&gt;B873:E873),AND(C873:E873&gt;B873:D873))))</f>
        <v>0</v>
      </c>
      <c r="K873" s="1" t="b">
        <f t="array" ref="K873">IF(NOT(H873=""),AND(C873:H873&lt;B873:G873),IF(NOT(G873=""),AND(C873:G873&lt;B873:F873),IF(NOT(F873=""),AND(C873:F873&lt;B873:E873),AND(C873:E873&lt;B873:D873))))</f>
        <v>1</v>
      </c>
      <c r="L873" s="1" t="b">
        <f t="array" ref="L873">IF(NOT(H873=""),AND(AND(ABS(C873:H873-B873:G873)&gt;0),AND(ABS(C873:H873-B873:G873)&lt;4)),IF(NOT(G873=""),AND(AND(ABS(C873:G873-B873:F873)&gt;0),AND(ABS(C873:G873-B873:F873)&lt;4)),IF(NOT(F873=""),AND(AND(ABS(C873:F873-B873:E873)&gt;0),AND(ABS(C873:F873-B873:E873)&lt;4)),AND(AND(ABS(C873:E873-B873:D873)&gt;0),AND(ABS(C873:E873-B873:D873)&lt;4)))))</f>
        <v>1</v>
      </c>
      <c r="M873" s="1" t="b">
        <f t="shared" si="1"/>
        <v>1</v>
      </c>
    </row>
    <row r="874" ht="15.75" customHeight="1">
      <c r="A874" s="1" t="s">
        <v>883</v>
      </c>
      <c r="B874" s="1">
        <f>IFERROR(__xludf.DUMMYFUNCTION("SPLIT(A874,"" "")"),35.0)</f>
        <v>35</v>
      </c>
      <c r="C874" s="1">
        <f>IFERROR(__xludf.DUMMYFUNCTION("""COMPUTED_VALUE"""),34.0)</f>
        <v>34</v>
      </c>
      <c r="D874" s="1">
        <f>IFERROR(__xludf.DUMMYFUNCTION("""COMPUTED_VALUE"""),32.0)</f>
        <v>32</v>
      </c>
      <c r="E874" s="1">
        <f>IFERROR(__xludf.DUMMYFUNCTION("""COMPUTED_VALUE"""),31.0)</f>
        <v>31</v>
      </c>
      <c r="F874" s="1">
        <f>IFERROR(__xludf.DUMMYFUNCTION("""COMPUTED_VALUE"""),29.0)</f>
        <v>29</v>
      </c>
      <c r="G874" s="1">
        <f>IFERROR(__xludf.DUMMYFUNCTION("""COMPUTED_VALUE"""),28.0)</f>
        <v>28</v>
      </c>
      <c r="H874" s="2">
        <f>IFERROR(__xludf.DUMMYFUNCTION("""COMPUTED_VALUE"""),25.0)</f>
        <v>25</v>
      </c>
      <c r="J874" s="1" t="b">
        <f t="array" ref="J874">IF(NOT(H874=""),AND(C874:H874&gt;B874:G874),IF(NOT(G874=""),AND(C874:G874&gt;B874:F874),IF(NOT(F874=""),AND(C874:F874&gt;B874:E874),AND(C874:E874&gt;B874:D874))))</f>
        <v>0</v>
      </c>
      <c r="K874" s="1" t="b">
        <f t="array" ref="K874">IF(NOT(H874=""),AND(C874:H874&lt;B874:G874),IF(NOT(G874=""),AND(C874:G874&lt;B874:F874),IF(NOT(F874=""),AND(C874:F874&lt;B874:E874),AND(C874:E874&lt;B874:D874))))</f>
        <v>1</v>
      </c>
      <c r="L874" s="1" t="b">
        <f t="array" ref="L874">IF(NOT(H874=""),AND(AND(ABS(C874:H874-B874:G874)&gt;0),AND(ABS(C874:H874-B874:G874)&lt;4)),IF(NOT(G874=""),AND(AND(ABS(C874:G874-B874:F874)&gt;0),AND(ABS(C874:G874-B874:F874)&lt;4)),IF(NOT(F874=""),AND(AND(ABS(C874:F874-B874:E874)&gt;0),AND(ABS(C874:F874-B874:E874)&lt;4)),AND(AND(ABS(C874:E874-B874:D874)&gt;0),AND(ABS(C874:E874-B874:D874)&lt;4)))))</f>
        <v>1</v>
      </c>
      <c r="M874" s="1" t="b">
        <f t="shared" si="1"/>
        <v>1</v>
      </c>
    </row>
    <row r="875" ht="15.75" customHeight="1">
      <c r="A875" s="1" t="s">
        <v>884</v>
      </c>
      <c r="B875" s="1">
        <f>IFERROR(__xludf.DUMMYFUNCTION("SPLIT(A875,"" "")"),84.0)</f>
        <v>84</v>
      </c>
      <c r="C875" s="1">
        <f>IFERROR(__xludf.DUMMYFUNCTION("""COMPUTED_VALUE"""),82.0)</f>
        <v>82</v>
      </c>
      <c r="D875" s="1">
        <f>IFERROR(__xludf.DUMMYFUNCTION("""COMPUTED_VALUE"""),80.0)</f>
        <v>80</v>
      </c>
      <c r="E875" s="1">
        <f>IFERROR(__xludf.DUMMYFUNCTION("""COMPUTED_VALUE"""),78.0)</f>
        <v>78</v>
      </c>
      <c r="F875" s="1">
        <f>IFERROR(__xludf.DUMMYFUNCTION("""COMPUTED_VALUE"""),76.0)</f>
        <v>76</v>
      </c>
      <c r="G875" s="2">
        <f>IFERROR(__xludf.DUMMYFUNCTION("""COMPUTED_VALUE"""),75.0)</f>
        <v>75</v>
      </c>
      <c r="J875" s="1" t="b">
        <f t="array" ref="J875">IF(NOT(H875=""),AND(C875:H875&gt;B875:G875),IF(NOT(G875=""),AND(C875:G875&gt;B875:F875),IF(NOT(F875=""),AND(C875:F875&gt;B875:E875),AND(C875:E875&gt;B875:D875))))</f>
        <v>0</v>
      </c>
      <c r="K875" s="1" t="b">
        <f t="array" ref="K875">IF(NOT(H875=""),AND(C875:H875&lt;B875:G875),IF(NOT(G875=""),AND(C875:G875&lt;B875:F875),IF(NOT(F875=""),AND(C875:F875&lt;B875:E875),AND(C875:E875&lt;B875:D875))))</f>
        <v>1</v>
      </c>
      <c r="L875" s="1" t="b">
        <f t="array" ref="L875">IF(NOT(H875=""),AND(AND(ABS(C875:H875-B875:G875)&gt;0),AND(ABS(C875:H875-B875:G875)&lt;4)),IF(NOT(G875=""),AND(AND(ABS(C875:G875-B875:F875)&gt;0),AND(ABS(C875:G875-B875:F875)&lt;4)),IF(NOT(F875=""),AND(AND(ABS(C875:F875-B875:E875)&gt;0),AND(ABS(C875:F875-B875:E875)&lt;4)),AND(AND(ABS(C875:E875-B875:D875)&gt;0),AND(ABS(C875:E875-B875:D875)&lt;4)))))</f>
        <v>1</v>
      </c>
      <c r="M875" s="1" t="b">
        <f t="shared" si="1"/>
        <v>1</v>
      </c>
    </row>
    <row r="876" ht="15.75" customHeight="1">
      <c r="A876" s="1" t="s">
        <v>885</v>
      </c>
      <c r="B876" s="1">
        <f>IFERROR(__xludf.DUMMYFUNCTION("SPLIT(A876,"" "")"),13.0)</f>
        <v>13</v>
      </c>
      <c r="C876" s="1">
        <f>IFERROR(__xludf.DUMMYFUNCTION("""COMPUTED_VALUE"""),11.0)</f>
        <v>11</v>
      </c>
      <c r="D876" s="1">
        <f>IFERROR(__xludf.DUMMYFUNCTION("""COMPUTED_VALUE"""),10.0)</f>
        <v>10</v>
      </c>
      <c r="E876" s="1">
        <f>IFERROR(__xludf.DUMMYFUNCTION("""COMPUTED_VALUE"""),7.0)</f>
        <v>7</v>
      </c>
      <c r="F876" s="1">
        <f>IFERROR(__xludf.DUMMYFUNCTION("""COMPUTED_VALUE"""),5.0)</f>
        <v>5</v>
      </c>
      <c r="G876" s="2">
        <f>IFERROR(__xludf.DUMMYFUNCTION("""COMPUTED_VALUE"""),2.0)</f>
        <v>2</v>
      </c>
      <c r="J876" s="1" t="b">
        <f t="array" ref="J876">IF(NOT(H876=""),AND(C876:H876&gt;B876:G876),IF(NOT(G876=""),AND(C876:G876&gt;B876:F876),IF(NOT(F876=""),AND(C876:F876&gt;B876:E876),AND(C876:E876&gt;B876:D876))))</f>
        <v>0</v>
      </c>
      <c r="K876" s="1" t="b">
        <f t="array" ref="K876">IF(NOT(H876=""),AND(C876:H876&lt;B876:G876),IF(NOT(G876=""),AND(C876:G876&lt;B876:F876),IF(NOT(F876=""),AND(C876:F876&lt;B876:E876),AND(C876:E876&lt;B876:D876))))</f>
        <v>1</v>
      </c>
      <c r="L876" s="1" t="b">
        <f t="array" ref="L876">IF(NOT(H876=""),AND(AND(ABS(C876:H876-B876:G876)&gt;0),AND(ABS(C876:H876-B876:G876)&lt;4)),IF(NOT(G876=""),AND(AND(ABS(C876:G876-B876:F876)&gt;0),AND(ABS(C876:G876-B876:F876)&lt;4)),IF(NOT(F876=""),AND(AND(ABS(C876:F876-B876:E876)&gt;0),AND(ABS(C876:F876-B876:E876)&lt;4)),AND(AND(ABS(C876:E876-B876:D876)&gt;0),AND(ABS(C876:E876-B876:D876)&lt;4)))))</f>
        <v>1</v>
      </c>
      <c r="M876" s="1" t="b">
        <f t="shared" si="1"/>
        <v>1</v>
      </c>
    </row>
    <row r="877" ht="15.75" customHeight="1">
      <c r="A877" s="1" t="s">
        <v>886</v>
      </c>
      <c r="B877" s="1">
        <f>IFERROR(__xludf.DUMMYFUNCTION("SPLIT(A877,"" "")"),43.0)</f>
        <v>43</v>
      </c>
      <c r="C877" s="1">
        <f>IFERROR(__xludf.DUMMYFUNCTION("""COMPUTED_VALUE"""),40.0)</f>
        <v>40</v>
      </c>
      <c r="D877" s="1">
        <f>IFERROR(__xludf.DUMMYFUNCTION("""COMPUTED_VALUE"""),38.0)</f>
        <v>38</v>
      </c>
      <c r="E877" s="1">
        <f>IFERROR(__xludf.DUMMYFUNCTION("""COMPUTED_VALUE"""),36.0)</f>
        <v>36</v>
      </c>
      <c r="F877" s="1">
        <f>IFERROR(__xludf.DUMMYFUNCTION("""COMPUTED_VALUE"""),34.0)</f>
        <v>34</v>
      </c>
      <c r="G877" s="1">
        <f>IFERROR(__xludf.DUMMYFUNCTION("""COMPUTED_VALUE"""),31.0)</f>
        <v>31</v>
      </c>
      <c r="H877" s="1">
        <f>IFERROR(__xludf.DUMMYFUNCTION("""COMPUTED_VALUE"""),28.0)</f>
        <v>28</v>
      </c>
      <c r="I877" s="1">
        <f>IFERROR(__xludf.DUMMYFUNCTION("""COMPUTED_VALUE"""),27.0)</f>
        <v>27</v>
      </c>
      <c r="J877" s="1" t="b">
        <f t="array" ref="J877">IF(NOT(H877=""),AND(C877:H877&gt;B877:G877),IF(NOT(G877=""),AND(C877:G877&gt;B877:F877),IF(NOT(F877=""),AND(C877:F877&gt;B877:E877),AND(C877:E877&gt;B877:D877))))</f>
        <v>0</v>
      </c>
      <c r="K877" s="1" t="b">
        <f t="array" ref="K877">IF(NOT(H877=""),AND(C877:H877&lt;B877:G877),IF(NOT(G877=""),AND(C877:G877&lt;B877:F877),IF(NOT(F877=""),AND(C877:F877&lt;B877:E877),AND(C877:E877&lt;B877:D877))))</f>
        <v>1</v>
      </c>
      <c r="L877" s="1" t="b">
        <f t="array" ref="L877">IF(NOT(H877=""),AND(AND(ABS(C877:H877-B877:G877)&gt;0),AND(ABS(C877:H877-B877:G877)&lt;4)),IF(NOT(G877=""),AND(AND(ABS(C877:G877-B877:F877)&gt;0),AND(ABS(C877:G877-B877:F877)&lt;4)),IF(NOT(F877=""),AND(AND(ABS(C877:F877-B877:E877)&gt;0),AND(ABS(C877:F877-B877:E877)&lt;4)),AND(AND(ABS(C877:E877-B877:D877)&gt;0),AND(ABS(C877:E877-B877:D877)&lt;4)))))</f>
        <v>1</v>
      </c>
      <c r="M877" s="1" t="b">
        <f t="shared" si="1"/>
        <v>1</v>
      </c>
    </row>
    <row r="878" ht="15.75" customHeight="1">
      <c r="A878" s="1" t="s">
        <v>887</v>
      </c>
      <c r="B878" s="1">
        <f>IFERROR(__xludf.DUMMYFUNCTION("SPLIT(A878,"" "")"),30.0)</f>
        <v>30</v>
      </c>
      <c r="C878" s="1">
        <f>IFERROR(__xludf.DUMMYFUNCTION("""COMPUTED_VALUE"""),29.0)</f>
        <v>29</v>
      </c>
      <c r="D878" s="1">
        <f>IFERROR(__xludf.DUMMYFUNCTION("""COMPUTED_VALUE"""),26.0)</f>
        <v>26</v>
      </c>
      <c r="E878" s="1">
        <f>IFERROR(__xludf.DUMMYFUNCTION("""COMPUTED_VALUE"""),25.0)</f>
        <v>25</v>
      </c>
      <c r="F878" s="1">
        <f>IFERROR(__xludf.DUMMYFUNCTION("""COMPUTED_VALUE"""),22.0)</f>
        <v>22</v>
      </c>
      <c r="G878" s="2">
        <f>IFERROR(__xludf.DUMMYFUNCTION("""COMPUTED_VALUE"""),20.0)</f>
        <v>20</v>
      </c>
      <c r="J878" s="1" t="b">
        <f t="array" ref="J878">IF(NOT(H878=""),AND(C878:H878&gt;B878:G878),IF(NOT(G878=""),AND(C878:G878&gt;B878:F878),IF(NOT(F878=""),AND(C878:F878&gt;B878:E878),AND(C878:E878&gt;B878:D878))))</f>
        <v>0</v>
      </c>
      <c r="K878" s="1" t="b">
        <f t="array" ref="K878">IF(NOT(H878=""),AND(C878:H878&lt;B878:G878),IF(NOT(G878=""),AND(C878:G878&lt;B878:F878),IF(NOT(F878=""),AND(C878:F878&lt;B878:E878),AND(C878:E878&lt;B878:D878))))</f>
        <v>1</v>
      </c>
      <c r="L878" s="1" t="b">
        <f t="array" ref="L878">IF(NOT(H878=""),AND(AND(ABS(C878:H878-B878:G878)&gt;0),AND(ABS(C878:H878-B878:G878)&lt;4)),IF(NOT(G878=""),AND(AND(ABS(C878:G878-B878:F878)&gt;0),AND(ABS(C878:G878-B878:F878)&lt;4)),IF(NOT(F878=""),AND(AND(ABS(C878:F878-B878:E878)&gt;0),AND(ABS(C878:F878-B878:E878)&lt;4)),AND(AND(ABS(C878:E878-B878:D878)&gt;0),AND(ABS(C878:E878-B878:D878)&lt;4)))))</f>
        <v>1</v>
      </c>
      <c r="M878" s="1" t="b">
        <f t="shared" si="1"/>
        <v>1</v>
      </c>
    </row>
    <row r="879" ht="15.75" customHeight="1">
      <c r="A879" s="1" t="s">
        <v>888</v>
      </c>
      <c r="B879" s="1">
        <f>IFERROR(__xludf.DUMMYFUNCTION("SPLIT(A879,"" "")"),87.0)</f>
        <v>87</v>
      </c>
      <c r="C879" s="1">
        <f>IFERROR(__xludf.DUMMYFUNCTION("""COMPUTED_VALUE"""),86.0)</f>
        <v>86</v>
      </c>
      <c r="D879" s="1">
        <f>IFERROR(__xludf.DUMMYFUNCTION("""COMPUTED_VALUE"""),83.0)</f>
        <v>83</v>
      </c>
      <c r="E879" s="1">
        <f>IFERROR(__xludf.DUMMYFUNCTION("""COMPUTED_VALUE"""),82.0)</f>
        <v>82</v>
      </c>
      <c r="F879" s="1">
        <f>IFERROR(__xludf.DUMMYFUNCTION("""COMPUTED_VALUE"""),80.0)</f>
        <v>80</v>
      </c>
      <c r="G879" s="1">
        <f>IFERROR(__xludf.DUMMYFUNCTION("""COMPUTED_VALUE"""),77.0)</f>
        <v>77</v>
      </c>
      <c r="H879" s="1">
        <f>IFERROR(__xludf.DUMMYFUNCTION("""COMPUTED_VALUE"""),75.0)</f>
        <v>75</v>
      </c>
      <c r="I879" s="1">
        <f>IFERROR(__xludf.DUMMYFUNCTION("""COMPUTED_VALUE"""),72.0)</f>
        <v>72</v>
      </c>
      <c r="J879" s="1" t="b">
        <f t="array" ref="J879">IF(NOT(H879=""),AND(C879:H879&gt;B879:G879),IF(NOT(G879=""),AND(C879:G879&gt;B879:F879),IF(NOT(F879=""),AND(C879:F879&gt;B879:E879),AND(C879:E879&gt;B879:D879))))</f>
        <v>0</v>
      </c>
      <c r="K879" s="1" t="b">
        <f t="array" ref="K879">IF(NOT(H879=""),AND(C879:H879&lt;B879:G879),IF(NOT(G879=""),AND(C879:G879&lt;B879:F879),IF(NOT(F879=""),AND(C879:F879&lt;B879:E879),AND(C879:E879&lt;B879:D879))))</f>
        <v>1</v>
      </c>
      <c r="L879" s="1" t="b">
        <f t="array" ref="L879">IF(NOT(H879=""),AND(AND(ABS(C879:H879-B879:G879)&gt;0),AND(ABS(C879:H879-B879:G879)&lt;4)),IF(NOT(G879=""),AND(AND(ABS(C879:G879-B879:F879)&gt;0),AND(ABS(C879:G879-B879:F879)&lt;4)),IF(NOT(F879=""),AND(AND(ABS(C879:F879-B879:E879)&gt;0),AND(ABS(C879:F879-B879:E879)&lt;4)),AND(AND(ABS(C879:E879-B879:D879)&gt;0),AND(ABS(C879:E879-B879:D879)&lt;4)))))</f>
        <v>1</v>
      </c>
      <c r="M879" s="1" t="b">
        <f t="shared" si="1"/>
        <v>1</v>
      </c>
    </row>
    <row r="880" ht="15.75" customHeight="1">
      <c r="A880" s="1" t="s">
        <v>889</v>
      </c>
      <c r="B880" s="1">
        <f>IFERROR(__xludf.DUMMYFUNCTION("SPLIT(A880,"" "")"),45.0)</f>
        <v>45</v>
      </c>
      <c r="C880" s="1">
        <f>IFERROR(__xludf.DUMMYFUNCTION("""COMPUTED_VALUE"""),46.0)</f>
        <v>46</v>
      </c>
      <c r="D880" s="1">
        <f>IFERROR(__xludf.DUMMYFUNCTION("""COMPUTED_VALUE"""),48.0)</f>
        <v>48</v>
      </c>
      <c r="E880" s="1">
        <f>IFERROR(__xludf.DUMMYFUNCTION("""COMPUTED_VALUE"""),50.0)</f>
        <v>50</v>
      </c>
      <c r="F880" s="1">
        <f>IFERROR(__xludf.DUMMYFUNCTION("""COMPUTED_VALUE"""),51.0)</f>
        <v>51</v>
      </c>
      <c r="G880" s="2">
        <f>IFERROR(__xludf.DUMMYFUNCTION("""COMPUTED_VALUE"""),53.0)</f>
        <v>53</v>
      </c>
      <c r="J880" s="1" t="b">
        <f t="array" ref="J880">IF(NOT(H880=""),AND(C880:H880&gt;B880:G880),IF(NOT(G880=""),AND(C880:G880&gt;B880:F880),IF(NOT(F880=""),AND(C880:F880&gt;B880:E880),AND(C880:E880&gt;B880:D880))))</f>
        <v>1</v>
      </c>
      <c r="K880" s="1" t="b">
        <f t="array" ref="K880">IF(NOT(H880=""),AND(C880:H880&lt;B880:G880),IF(NOT(G880=""),AND(C880:G880&lt;B880:F880),IF(NOT(F880=""),AND(C880:F880&lt;B880:E880),AND(C880:E880&lt;B880:D880))))</f>
        <v>0</v>
      </c>
      <c r="L880" s="1" t="b">
        <f t="array" ref="L880">IF(NOT(H880=""),AND(AND(ABS(C880:H880-B880:G880)&gt;0),AND(ABS(C880:H880-B880:G880)&lt;4)),IF(NOT(G880=""),AND(AND(ABS(C880:G880-B880:F880)&gt;0),AND(ABS(C880:G880-B880:F880)&lt;4)),IF(NOT(F880=""),AND(AND(ABS(C880:F880-B880:E880)&gt;0),AND(ABS(C880:F880-B880:E880)&lt;4)),AND(AND(ABS(C880:E880-B880:D880)&gt;0),AND(ABS(C880:E880-B880:D880)&lt;4)))))</f>
        <v>1</v>
      </c>
      <c r="M880" s="1" t="b">
        <f t="shared" si="1"/>
        <v>1</v>
      </c>
    </row>
    <row r="881" ht="15.75" customHeight="1">
      <c r="A881" s="1" t="s">
        <v>890</v>
      </c>
      <c r="B881" s="1">
        <f>IFERROR(__xludf.DUMMYFUNCTION("SPLIT(A881,"" "")"),25.0)</f>
        <v>25</v>
      </c>
      <c r="C881" s="1">
        <f>IFERROR(__xludf.DUMMYFUNCTION("""COMPUTED_VALUE"""),23.0)</f>
        <v>23</v>
      </c>
      <c r="D881" s="1">
        <f>IFERROR(__xludf.DUMMYFUNCTION("""COMPUTED_VALUE"""),20.0)</f>
        <v>20</v>
      </c>
      <c r="E881" s="1">
        <f>IFERROR(__xludf.DUMMYFUNCTION("""COMPUTED_VALUE"""),19.0)</f>
        <v>19</v>
      </c>
      <c r="F881" s="1">
        <f>IFERROR(__xludf.DUMMYFUNCTION("""COMPUTED_VALUE"""),17.0)</f>
        <v>17</v>
      </c>
      <c r="G881" s="2">
        <f>IFERROR(__xludf.DUMMYFUNCTION("""COMPUTED_VALUE"""),16.0)</f>
        <v>16</v>
      </c>
      <c r="J881" s="1" t="b">
        <f t="array" ref="J881">IF(NOT(H881=""),AND(C881:H881&gt;B881:G881),IF(NOT(G881=""),AND(C881:G881&gt;B881:F881),IF(NOT(F881=""),AND(C881:F881&gt;B881:E881),AND(C881:E881&gt;B881:D881))))</f>
        <v>0</v>
      </c>
      <c r="K881" s="1" t="b">
        <f t="array" ref="K881">IF(NOT(H881=""),AND(C881:H881&lt;B881:G881),IF(NOT(G881=""),AND(C881:G881&lt;B881:F881),IF(NOT(F881=""),AND(C881:F881&lt;B881:E881),AND(C881:E881&lt;B881:D881))))</f>
        <v>1</v>
      </c>
      <c r="L881" s="1" t="b">
        <f t="array" ref="L881">IF(NOT(H881=""),AND(AND(ABS(C881:H881-B881:G881)&gt;0),AND(ABS(C881:H881-B881:G881)&lt;4)),IF(NOT(G881=""),AND(AND(ABS(C881:G881-B881:F881)&gt;0),AND(ABS(C881:G881-B881:F881)&lt;4)),IF(NOT(F881=""),AND(AND(ABS(C881:F881-B881:E881)&gt;0),AND(ABS(C881:F881-B881:E881)&lt;4)),AND(AND(ABS(C881:E881-B881:D881)&gt;0),AND(ABS(C881:E881-B881:D881)&lt;4)))))</f>
        <v>1</v>
      </c>
      <c r="M881" s="1" t="b">
        <f t="shared" si="1"/>
        <v>1</v>
      </c>
    </row>
    <row r="882" ht="15.75" customHeight="1">
      <c r="A882" s="1" t="s">
        <v>891</v>
      </c>
      <c r="B882" s="1">
        <f>IFERROR(__xludf.DUMMYFUNCTION("SPLIT(A882,"" "")"),31.0)</f>
        <v>31</v>
      </c>
      <c r="C882" s="1">
        <f>IFERROR(__xludf.DUMMYFUNCTION("""COMPUTED_VALUE"""),33.0)</f>
        <v>33</v>
      </c>
      <c r="D882" s="1">
        <f>IFERROR(__xludf.DUMMYFUNCTION("""COMPUTED_VALUE"""),36.0)</f>
        <v>36</v>
      </c>
      <c r="E882" s="1">
        <f>IFERROR(__xludf.DUMMYFUNCTION("""COMPUTED_VALUE"""),38.0)</f>
        <v>38</v>
      </c>
      <c r="F882" s="1">
        <f>IFERROR(__xludf.DUMMYFUNCTION("""COMPUTED_VALUE"""),40.0)</f>
        <v>40</v>
      </c>
      <c r="G882" s="1">
        <f>IFERROR(__xludf.DUMMYFUNCTION("""COMPUTED_VALUE"""),41.0)</f>
        <v>41</v>
      </c>
      <c r="H882" s="1">
        <f>IFERROR(__xludf.DUMMYFUNCTION("""COMPUTED_VALUE"""),43.0)</f>
        <v>43</v>
      </c>
      <c r="I882" s="1">
        <f>IFERROR(__xludf.DUMMYFUNCTION("""COMPUTED_VALUE"""),44.0)</f>
        <v>44</v>
      </c>
      <c r="J882" s="1" t="b">
        <f t="array" ref="J882">IF(NOT(H882=""),AND(C882:H882&gt;B882:G882),IF(NOT(G882=""),AND(C882:G882&gt;B882:F882),IF(NOT(F882=""),AND(C882:F882&gt;B882:E882),AND(C882:E882&gt;B882:D882))))</f>
        <v>1</v>
      </c>
      <c r="K882" s="1" t="b">
        <f t="array" ref="K882">IF(NOT(H882=""),AND(C882:H882&lt;B882:G882),IF(NOT(G882=""),AND(C882:G882&lt;B882:F882),IF(NOT(F882=""),AND(C882:F882&lt;B882:E882),AND(C882:E882&lt;B882:D882))))</f>
        <v>0</v>
      </c>
      <c r="L882" s="1" t="b">
        <f t="array" ref="L882">IF(NOT(H882=""),AND(AND(ABS(C882:H882-B882:G882)&gt;0),AND(ABS(C882:H882-B882:G882)&lt;4)),IF(NOT(G882=""),AND(AND(ABS(C882:G882-B882:F882)&gt;0),AND(ABS(C882:G882-B882:F882)&lt;4)),IF(NOT(F882=""),AND(AND(ABS(C882:F882-B882:E882)&gt;0),AND(ABS(C882:F882-B882:E882)&lt;4)),AND(AND(ABS(C882:E882-B882:D882)&gt;0),AND(ABS(C882:E882-B882:D882)&lt;4)))))</f>
        <v>1</v>
      </c>
      <c r="M882" s="1" t="b">
        <f t="shared" si="1"/>
        <v>1</v>
      </c>
    </row>
    <row r="883" ht="15.75" customHeight="1">
      <c r="A883" s="1" t="s">
        <v>892</v>
      </c>
      <c r="B883" s="1">
        <f>IFERROR(__xludf.DUMMYFUNCTION("SPLIT(A883,"" "")"),64.0)</f>
        <v>64</v>
      </c>
      <c r="C883" s="1">
        <f>IFERROR(__xludf.DUMMYFUNCTION("""COMPUTED_VALUE"""),62.0)</f>
        <v>62</v>
      </c>
      <c r="D883" s="1">
        <f>IFERROR(__xludf.DUMMYFUNCTION("""COMPUTED_VALUE"""),59.0)</f>
        <v>59</v>
      </c>
      <c r="E883" s="1">
        <f>IFERROR(__xludf.DUMMYFUNCTION("""COMPUTED_VALUE"""),57.0)</f>
        <v>57</v>
      </c>
      <c r="F883" s="1">
        <f>IFERROR(__xludf.DUMMYFUNCTION("""COMPUTED_VALUE"""),55.0)</f>
        <v>55</v>
      </c>
      <c r="G883" s="1">
        <f>IFERROR(__xludf.DUMMYFUNCTION("""COMPUTED_VALUE"""),54.0)</f>
        <v>54</v>
      </c>
      <c r="H883" s="2">
        <f>IFERROR(__xludf.DUMMYFUNCTION("""COMPUTED_VALUE"""),52.0)</f>
        <v>52</v>
      </c>
      <c r="J883" s="1" t="b">
        <f t="array" ref="J883">IF(NOT(H883=""),AND(C883:H883&gt;B883:G883),IF(NOT(G883=""),AND(C883:G883&gt;B883:F883),IF(NOT(F883=""),AND(C883:F883&gt;B883:E883),AND(C883:E883&gt;B883:D883))))</f>
        <v>0</v>
      </c>
      <c r="K883" s="1" t="b">
        <f t="array" ref="K883">IF(NOT(H883=""),AND(C883:H883&lt;B883:G883),IF(NOT(G883=""),AND(C883:G883&lt;B883:F883),IF(NOT(F883=""),AND(C883:F883&lt;B883:E883),AND(C883:E883&lt;B883:D883))))</f>
        <v>1</v>
      </c>
      <c r="L883" s="1" t="b">
        <f t="array" ref="L883">IF(NOT(H883=""),AND(AND(ABS(C883:H883-B883:G883)&gt;0),AND(ABS(C883:H883-B883:G883)&lt;4)),IF(NOT(G883=""),AND(AND(ABS(C883:G883-B883:F883)&gt;0),AND(ABS(C883:G883-B883:F883)&lt;4)),IF(NOT(F883=""),AND(AND(ABS(C883:F883-B883:E883)&gt;0),AND(ABS(C883:F883-B883:E883)&lt;4)),AND(AND(ABS(C883:E883-B883:D883)&gt;0),AND(ABS(C883:E883-B883:D883)&lt;4)))))</f>
        <v>1</v>
      </c>
      <c r="M883" s="1" t="b">
        <f t="shared" si="1"/>
        <v>1</v>
      </c>
    </row>
    <row r="884" ht="15.75" customHeight="1">
      <c r="A884" s="1" t="s">
        <v>893</v>
      </c>
      <c r="B884" s="1">
        <f>IFERROR(__xludf.DUMMYFUNCTION("SPLIT(A884,"" "")"),11.0)</f>
        <v>11</v>
      </c>
      <c r="C884" s="1">
        <f>IFERROR(__xludf.DUMMYFUNCTION("""COMPUTED_VALUE"""),14.0)</f>
        <v>14</v>
      </c>
      <c r="D884" s="1">
        <f>IFERROR(__xludf.DUMMYFUNCTION("""COMPUTED_VALUE"""),15.0)</f>
        <v>15</v>
      </c>
      <c r="E884" s="1">
        <f>IFERROR(__xludf.DUMMYFUNCTION("""COMPUTED_VALUE"""),17.0)</f>
        <v>17</v>
      </c>
      <c r="F884" s="1">
        <f>IFERROR(__xludf.DUMMYFUNCTION("""COMPUTED_VALUE"""),18.0)</f>
        <v>18</v>
      </c>
      <c r="G884" s="1">
        <f>IFERROR(__xludf.DUMMYFUNCTION("""COMPUTED_VALUE"""),20.0)</f>
        <v>20</v>
      </c>
      <c r="H884" s="2">
        <f>IFERROR(__xludf.DUMMYFUNCTION("""COMPUTED_VALUE"""),21.0)</f>
        <v>21</v>
      </c>
      <c r="J884" s="1" t="b">
        <f t="array" ref="J884">IF(NOT(H884=""),AND(C884:H884&gt;B884:G884),IF(NOT(G884=""),AND(C884:G884&gt;B884:F884),IF(NOT(F884=""),AND(C884:F884&gt;B884:E884),AND(C884:E884&gt;B884:D884))))</f>
        <v>1</v>
      </c>
      <c r="K884" s="1" t="b">
        <f t="array" ref="K884">IF(NOT(H884=""),AND(C884:H884&lt;B884:G884),IF(NOT(G884=""),AND(C884:G884&lt;B884:F884),IF(NOT(F884=""),AND(C884:F884&lt;B884:E884),AND(C884:E884&lt;B884:D884))))</f>
        <v>0</v>
      </c>
      <c r="L884" s="1" t="b">
        <f t="array" ref="L884">IF(NOT(H884=""),AND(AND(ABS(C884:H884-B884:G884)&gt;0),AND(ABS(C884:H884-B884:G884)&lt;4)),IF(NOT(G884=""),AND(AND(ABS(C884:G884-B884:F884)&gt;0),AND(ABS(C884:G884-B884:F884)&lt;4)),IF(NOT(F884=""),AND(AND(ABS(C884:F884-B884:E884)&gt;0),AND(ABS(C884:F884-B884:E884)&lt;4)),AND(AND(ABS(C884:E884-B884:D884)&gt;0),AND(ABS(C884:E884-B884:D884)&lt;4)))))</f>
        <v>1</v>
      </c>
      <c r="M884" s="1" t="b">
        <f t="shared" si="1"/>
        <v>1</v>
      </c>
    </row>
    <row r="885" ht="15.75" customHeight="1">
      <c r="A885" s="1" t="s">
        <v>894</v>
      </c>
      <c r="B885" s="1">
        <f>IFERROR(__xludf.DUMMYFUNCTION("SPLIT(A885,"" "")"),75.0)</f>
        <v>75</v>
      </c>
      <c r="C885" s="1">
        <f>IFERROR(__xludf.DUMMYFUNCTION("""COMPUTED_VALUE"""),72.0)</f>
        <v>72</v>
      </c>
      <c r="D885" s="1">
        <f>IFERROR(__xludf.DUMMYFUNCTION("""COMPUTED_VALUE"""),70.0)</f>
        <v>70</v>
      </c>
      <c r="E885" s="1">
        <f>IFERROR(__xludf.DUMMYFUNCTION("""COMPUTED_VALUE"""),67.0)</f>
        <v>67</v>
      </c>
      <c r="F885" s="1">
        <f>IFERROR(__xludf.DUMMYFUNCTION("""COMPUTED_VALUE"""),66.0)</f>
        <v>66</v>
      </c>
      <c r="G885" s="1">
        <f>IFERROR(__xludf.DUMMYFUNCTION("""COMPUTED_VALUE"""),63.0)</f>
        <v>63</v>
      </c>
      <c r="H885" s="2">
        <f>IFERROR(__xludf.DUMMYFUNCTION("""COMPUTED_VALUE"""),62.0)</f>
        <v>62</v>
      </c>
      <c r="J885" s="1" t="b">
        <f t="array" ref="J885">IF(NOT(H885=""),AND(C885:H885&gt;B885:G885),IF(NOT(G885=""),AND(C885:G885&gt;B885:F885),IF(NOT(F885=""),AND(C885:F885&gt;B885:E885),AND(C885:E885&gt;B885:D885))))</f>
        <v>0</v>
      </c>
      <c r="K885" s="1" t="b">
        <f t="array" ref="K885">IF(NOT(H885=""),AND(C885:H885&lt;B885:G885),IF(NOT(G885=""),AND(C885:G885&lt;B885:F885),IF(NOT(F885=""),AND(C885:F885&lt;B885:E885),AND(C885:E885&lt;B885:D885))))</f>
        <v>1</v>
      </c>
      <c r="L885" s="1" t="b">
        <f t="array" ref="L885">IF(NOT(H885=""),AND(AND(ABS(C885:H885-B885:G885)&gt;0),AND(ABS(C885:H885-B885:G885)&lt;4)),IF(NOT(G885=""),AND(AND(ABS(C885:G885-B885:F885)&gt;0),AND(ABS(C885:G885-B885:F885)&lt;4)),IF(NOT(F885=""),AND(AND(ABS(C885:F885-B885:E885)&gt;0),AND(ABS(C885:F885-B885:E885)&lt;4)),AND(AND(ABS(C885:E885-B885:D885)&gt;0),AND(ABS(C885:E885-B885:D885)&lt;4)))))</f>
        <v>1</v>
      </c>
      <c r="M885" s="1" t="b">
        <f t="shared" si="1"/>
        <v>1</v>
      </c>
    </row>
    <row r="886" ht="15.75" customHeight="1">
      <c r="A886" s="1" t="s">
        <v>895</v>
      </c>
      <c r="B886" s="1">
        <f>IFERROR(__xludf.DUMMYFUNCTION("SPLIT(A886,"" "")"),71.0)</f>
        <v>71</v>
      </c>
      <c r="C886" s="1">
        <f>IFERROR(__xludf.DUMMYFUNCTION("""COMPUTED_VALUE"""),72.0)</f>
        <v>72</v>
      </c>
      <c r="D886" s="1">
        <f>IFERROR(__xludf.DUMMYFUNCTION("""COMPUTED_VALUE"""),73.0)</f>
        <v>73</v>
      </c>
      <c r="E886" s="1">
        <f>IFERROR(__xludf.DUMMYFUNCTION("""COMPUTED_VALUE"""),75.0)</f>
        <v>75</v>
      </c>
      <c r="F886" s="1">
        <f>IFERROR(__xludf.DUMMYFUNCTION("""COMPUTED_VALUE"""),78.0)</f>
        <v>78</v>
      </c>
      <c r="G886" s="1">
        <f>IFERROR(__xludf.DUMMYFUNCTION("""COMPUTED_VALUE"""),80.0)</f>
        <v>80</v>
      </c>
      <c r="H886" s="1">
        <f>IFERROR(__xludf.DUMMYFUNCTION("""COMPUTED_VALUE"""),81.0)</f>
        <v>81</v>
      </c>
      <c r="I886" s="1">
        <f>IFERROR(__xludf.DUMMYFUNCTION("""COMPUTED_VALUE"""),84.0)</f>
        <v>84</v>
      </c>
      <c r="J886" s="1" t="b">
        <f t="array" ref="J886">IF(NOT(H886=""),AND(C886:H886&gt;B886:G886),IF(NOT(G886=""),AND(C886:G886&gt;B886:F886),IF(NOT(F886=""),AND(C886:F886&gt;B886:E886),AND(C886:E886&gt;B886:D886))))</f>
        <v>1</v>
      </c>
      <c r="K886" s="1" t="b">
        <f t="array" ref="K886">IF(NOT(H886=""),AND(C886:H886&lt;B886:G886),IF(NOT(G886=""),AND(C886:G886&lt;B886:F886),IF(NOT(F886=""),AND(C886:F886&lt;B886:E886),AND(C886:E886&lt;B886:D886))))</f>
        <v>0</v>
      </c>
      <c r="L886" s="1" t="b">
        <f t="array" ref="L886">IF(NOT(H886=""),AND(AND(ABS(C886:H886-B886:G886)&gt;0),AND(ABS(C886:H886-B886:G886)&lt;4)),IF(NOT(G886=""),AND(AND(ABS(C886:G886-B886:F886)&gt;0),AND(ABS(C886:G886-B886:F886)&lt;4)),IF(NOT(F886=""),AND(AND(ABS(C886:F886-B886:E886)&gt;0),AND(ABS(C886:F886-B886:E886)&lt;4)),AND(AND(ABS(C886:E886-B886:D886)&gt;0),AND(ABS(C886:E886-B886:D886)&lt;4)))))</f>
        <v>1</v>
      </c>
      <c r="M886" s="1" t="b">
        <f t="shared" si="1"/>
        <v>1</v>
      </c>
    </row>
    <row r="887" ht="15.75" customHeight="1">
      <c r="A887" s="1" t="s">
        <v>896</v>
      </c>
      <c r="B887" s="1">
        <f>IFERROR(__xludf.DUMMYFUNCTION("SPLIT(A887,"" "")"),31.0)</f>
        <v>31</v>
      </c>
      <c r="C887" s="1">
        <f>IFERROR(__xludf.DUMMYFUNCTION("""COMPUTED_VALUE"""),34.0)</f>
        <v>34</v>
      </c>
      <c r="D887" s="1">
        <f>IFERROR(__xludf.DUMMYFUNCTION("""COMPUTED_VALUE"""),35.0)</f>
        <v>35</v>
      </c>
      <c r="E887" s="1">
        <f>IFERROR(__xludf.DUMMYFUNCTION("""COMPUTED_VALUE"""),36.0)</f>
        <v>36</v>
      </c>
      <c r="F887" s="2">
        <f>IFERROR(__xludf.DUMMYFUNCTION("""COMPUTED_VALUE"""),38.0)</f>
        <v>38</v>
      </c>
      <c r="J887" s="1" t="b">
        <f t="array" ref="J887">IF(NOT(H887=""),AND(C887:H887&gt;B887:G887),IF(NOT(G887=""),AND(C887:G887&gt;B887:F887),IF(NOT(F887=""),AND(C887:F887&gt;B887:E887),AND(C887:E887&gt;B887:D887))))</f>
        <v>1</v>
      </c>
      <c r="K887" s="1" t="b">
        <f t="array" ref="K887">IF(NOT(H887=""),AND(C887:H887&lt;B887:G887),IF(NOT(G887=""),AND(C887:G887&lt;B887:F887),IF(NOT(F887=""),AND(C887:F887&lt;B887:E887),AND(C887:E887&lt;B887:D887))))</f>
        <v>0</v>
      </c>
      <c r="L887" s="1" t="b">
        <f t="array" ref="L887">IF(NOT(H887=""),AND(AND(ABS(C887:H887-B887:G887)&gt;0),AND(ABS(C887:H887-B887:G887)&lt;4)),IF(NOT(G887=""),AND(AND(ABS(C887:G887-B887:F887)&gt;0),AND(ABS(C887:G887-B887:F887)&lt;4)),IF(NOT(F887=""),AND(AND(ABS(C887:F887-B887:E887)&gt;0),AND(ABS(C887:F887-B887:E887)&lt;4)),AND(AND(ABS(C887:E887-B887:D887)&gt;0),AND(ABS(C887:E887-B887:D887)&lt;4)))))</f>
        <v>1</v>
      </c>
      <c r="M887" s="1" t="b">
        <f t="shared" si="1"/>
        <v>1</v>
      </c>
    </row>
    <row r="888" ht="15.75" customHeight="1">
      <c r="A888" s="1" t="s">
        <v>897</v>
      </c>
      <c r="B888" s="1">
        <f>IFERROR(__xludf.DUMMYFUNCTION("SPLIT(A888,"" "")"),26.0)</f>
        <v>26</v>
      </c>
      <c r="C888" s="1">
        <f>IFERROR(__xludf.DUMMYFUNCTION("""COMPUTED_VALUE"""),23.0)</f>
        <v>23</v>
      </c>
      <c r="D888" s="1">
        <f>IFERROR(__xludf.DUMMYFUNCTION("""COMPUTED_VALUE"""),21.0)</f>
        <v>21</v>
      </c>
      <c r="E888" s="1">
        <f>IFERROR(__xludf.DUMMYFUNCTION("""COMPUTED_VALUE"""),19.0)</f>
        <v>19</v>
      </c>
      <c r="F888" s="1">
        <f>IFERROR(__xludf.DUMMYFUNCTION("""COMPUTED_VALUE"""),18.0)</f>
        <v>18</v>
      </c>
      <c r="G888" s="1">
        <f>IFERROR(__xludf.DUMMYFUNCTION("""COMPUTED_VALUE"""),15.0)</f>
        <v>15</v>
      </c>
      <c r="H888" s="1">
        <f>IFERROR(__xludf.DUMMYFUNCTION("""COMPUTED_VALUE"""),14.0)</f>
        <v>14</v>
      </c>
      <c r="I888" s="1">
        <f>IFERROR(__xludf.DUMMYFUNCTION("""COMPUTED_VALUE"""),13.0)</f>
        <v>13</v>
      </c>
      <c r="J888" s="1" t="b">
        <f t="array" ref="J888">IF(NOT(H888=""),AND(C888:H888&gt;B888:G888),IF(NOT(G888=""),AND(C888:G888&gt;B888:F888),IF(NOT(F888=""),AND(C888:F888&gt;B888:E888),AND(C888:E888&gt;B888:D888))))</f>
        <v>0</v>
      </c>
      <c r="K888" s="1" t="b">
        <f t="array" ref="K888">IF(NOT(H888=""),AND(C888:H888&lt;B888:G888),IF(NOT(G888=""),AND(C888:G888&lt;B888:F888),IF(NOT(F888=""),AND(C888:F888&lt;B888:E888),AND(C888:E888&lt;B888:D888))))</f>
        <v>1</v>
      </c>
      <c r="L888" s="1" t="b">
        <f t="array" ref="L888">IF(NOT(H888=""),AND(AND(ABS(C888:H888-B888:G888)&gt;0),AND(ABS(C888:H888-B888:G888)&lt;4)),IF(NOT(G888=""),AND(AND(ABS(C888:G888-B888:F888)&gt;0),AND(ABS(C888:G888-B888:F888)&lt;4)),IF(NOT(F888=""),AND(AND(ABS(C888:F888-B888:E888)&gt;0),AND(ABS(C888:F888-B888:E888)&lt;4)),AND(AND(ABS(C888:E888-B888:D888)&gt;0),AND(ABS(C888:E888-B888:D888)&lt;4)))))</f>
        <v>1</v>
      </c>
      <c r="M888" s="1" t="b">
        <f t="shared" si="1"/>
        <v>1</v>
      </c>
    </row>
    <row r="889" ht="15.75" customHeight="1">
      <c r="A889" s="1" t="s">
        <v>898</v>
      </c>
      <c r="B889" s="1">
        <f>IFERROR(__xludf.DUMMYFUNCTION("SPLIT(A889,"" "")"),26.0)</f>
        <v>26</v>
      </c>
      <c r="C889" s="1">
        <f>IFERROR(__xludf.DUMMYFUNCTION("""COMPUTED_VALUE"""),24.0)</f>
        <v>24</v>
      </c>
      <c r="D889" s="1">
        <f>IFERROR(__xludf.DUMMYFUNCTION("""COMPUTED_VALUE"""),21.0)</f>
        <v>21</v>
      </c>
      <c r="E889" s="1">
        <f>IFERROR(__xludf.DUMMYFUNCTION("""COMPUTED_VALUE"""),19.0)</f>
        <v>19</v>
      </c>
      <c r="F889" s="1">
        <f>IFERROR(__xludf.DUMMYFUNCTION("""COMPUTED_VALUE"""),16.0)</f>
        <v>16</v>
      </c>
      <c r="G889" s="1">
        <f>IFERROR(__xludf.DUMMYFUNCTION("""COMPUTED_VALUE"""),13.0)</f>
        <v>13</v>
      </c>
      <c r="H889" s="2">
        <f>IFERROR(__xludf.DUMMYFUNCTION("""COMPUTED_VALUE"""),10.0)</f>
        <v>10</v>
      </c>
      <c r="J889" s="1" t="b">
        <f t="array" ref="J889">IF(NOT(H889=""),AND(C889:H889&gt;B889:G889),IF(NOT(G889=""),AND(C889:G889&gt;B889:F889),IF(NOT(F889=""),AND(C889:F889&gt;B889:E889),AND(C889:E889&gt;B889:D889))))</f>
        <v>0</v>
      </c>
      <c r="K889" s="1" t="b">
        <f t="array" ref="K889">IF(NOT(H889=""),AND(C889:H889&lt;B889:G889),IF(NOT(G889=""),AND(C889:G889&lt;B889:F889),IF(NOT(F889=""),AND(C889:F889&lt;B889:E889),AND(C889:E889&lt;B889:D889))))</f>
        <v>1</v>
      </c>
      <c r="L889" s="1" t="b">
        <f t="array" ref="L889">IF(NOT(H889=""),AND(AND(ABS(C889:H889-B889:G889)&gt;0),AND(ABS(C889:H889-B889:G889)&lt;4)),IF(NOT(G889=""),AND(AND(ABS(C889:G889-B889:F889)&gt;0),AND(ABS(C889:G889-B889:F889)&lt;4)),IF(NOT(F889=""),AND(AND(ABS(C889:F889-B889:E889)&gt;0),AND(ABS(C889:F889-B889:E889)&lt;4)),AND(AND(ABS(C889:E889-B889:D889)&gt;0),AND(ABS(C889:E889-B889:D889)&lt;4)))))</f>
        <v>1</v>
      </c>
      <c r="M889" s="1" t="b">
        <f t="shared" si="1"/>
        <v>1</v>
      </c>
    </row>
    <row r="890" ht="15.75" customHeight="1">
      <c r="A890" s="1" t="s">
        <v>899</v>
      </c>
      <c r="B890" s="1">
        <f>IFERROR(__xludf.DUMMYFUNCTION("SPLIT(A890,"" "")"),67.0)</f>
        <v>67</v>
      </c>
      <c r="C890" s="1">
        <f>IFERROR(__xludf.DUMMYFUNCTION("""COMPUTED_VALUE"""),70.0)</f>
        <v>70</v>
      </c>
      <c r="D890" s="1">
        <f>IFERROR(__xludf.DUMMYFUNCTION("""COMPUTED_VALUE"""),73.0)</f>
        <v>73</v>
      </c>
      <c r="E890" s="1">
        <f>IFERROR(__xludf.DUMMYFUNCTION("""COMPUTED_VALUE"""),75.0)</f>
        <v>75</v>
      </c>
      <c r="F890" s="1">
        <f>IFERROR(__xludf.DUMMYFUNCTION("""COMPUTED_VALUE"""),78.0)</f>
        <v>78</v>
      </c>
      <c r="G890" s="2">
        <f>IFERROR(__xludf.DUMMYFUNCTION("""COMPUTED_VALUE"""),80.0)</f>
        <v>80</v>
      </c>
      <c r="J890" s="1" t="b">
        <f t="array" ref="J890">IF(NOT(H890=""),AND(C890:H890&gt;B890:G890),IF(NOT(G890=""),AND(C890:G890&gt;B890:F890),IF(NOT(F890=""),AND(C890:F890&gt;B890:E890),AND(C890:E890&gt;B890:D890))))</f>
        <v>1</v>
      </c>
      <c r="K890" s="1" t="b">
        <f t="array" ref="K890">IF(NOT(H890=""),AND(C890:H890&lt;B890:G890),IF(NOT(G890=""),AND(C890:G890&lt;B890:F890),IF(NOT(F890=""),AND(C890:F890&lt;B890:E890),AND(C890:E890&lt;B890:D890))))</f>
        <v>0</v>
      </c>
      <c r="L890" s="1" t="b">
        <f t="array" ref="L890">IF(NOT(H890=""),AND(AND(ABS(C890:H890-B890:G890)&gt;0),AND(ABS(C890:H890-B890:G890)&lt;4)),IF(NOT(G890=""),AND(AND(ABS(C890:G890-B890:F890)&gt;0),AND(ABS(C890:G890-B890:F890)&lt;4)),IF(NOT(F890=""),AND(AND(ABS(C890:F890-B890:E890)&gt;0),AND(ABS(C890:F890-B890:E890)&lt;4)),AND(AND(ABS(C890:E890-B890:D890)&gt;0),AND(ABS(C890:E890-B890:D890)&lt;4)))))</f>
        <v>1</v>
      </c>
      <c r="M890" s="1" t="b">
        <f t="shared" si="1"/>
        <v>1</v>
      </c>
    </row>
    <row r="891" ht="15.75" customHeight="1">
      <c r="A891" s="1" t="s">
        <v>900</v>
      </c>
      <c r="B891" s="1">
        <f>IFERROR(__xludf.DUMMYFUNCTION("SPLIT(A891,"" "")"),64.0)</f>
        <v>64</v>
      </c>
      <c r="C891" s="1">
        <f>IFERROR(__xludf.DUMMYFUNCTION("""COMPUTED_VALUE"""),62.0)</f>
        <v>62</v>
      </c>
      <c r="D891" s="1">
        <f>IFERROR(__xludf.DUMMYFUNCTION("""COMPUTED_VALUE"""),59.0)</f>
        <v>59</v>
      </c>
      <c r="E891" s="1">
        <f>IFERROR(__xludf.DUMMYFUNCTION("""COMPUTED_VALUE"""),58.0)</f>
        <v>58</v>
      </c>
      <c r="F891" s="1">
        <f>IFERROR(__xludf.DUMMYFUNCTION("""COMPUTED_VALUE"""),57.0)</f>
        <v>57</v>
      </c>
      <c r="G891" s="1">
        <f>IFERROR(__xludf.DUMMYFUNCTION("""COMPUTED_VALUE"""),54.0)</f>
        <v>54</v>
      </c>
      <c r="H891" s="2">
        <f>IFERROR(__xludf.DUMMYFUNCTION("""COMPUTED_VALUE"""),51.0)</f>
        <v>51</v>
      </c>
      <c r="J891" s="1" t="b">
        <f t="array" ref="J891">IF(NOT(H891=""),AND(C891:H891&gt;B891:G891),IF(NOT(G891=""),AND(C891:G891&gt;B891:F891),IF(NOT(F891=""),AND(C891:F891&gt;B891:E891),AND(C891:E891&gt;B891:D891))))</f>
        <v>0</v>
      </c>
      <c r="K891" s="1" t="b">
        <f t="array" ref="K891">IF(NOT(H891=""),AND(C891:H891&lt;B891:G891),IF(NOT(G891=""),AND(C891:G891&lt;B891:F891),IF(NOT(F891=""),AND(C891:F891&lt;B891:E891),AND(C891:E891&lt;B891:D891))))</f>
        <v>1</v>
      </c>
      <c r="L891" s="1" t="b">
        <f t="array" ref="L891">IF(NOT(H891=""),AND(AND(ABS(C891:H891-B891:G891)&gt;0),AND(ABS(C891:H891-B891:G891)&lt;4)),IF(NOT(G891=""),AND(AND(ABS(C891:G891-B891:F891)&gt;0),AND(ABS(C891:G891-B891:F891)&lt;4)),IF(NOT(F891=""),AND(AND(ABS(C891:F891-B891:E891)&gt;0),AND(ABS(C891:F891-B891:E891)&lt;4)),AND(AND(ABS(C891:E891-B891:D891)&gt;0),AND(ABS(C891:E891-B891:D891)&lt;4)))))</f>
        <v>1</v>
      </c>
      <c r="M891" s="1" t="b">
        <f t="shared" si="1"/>
        <v>1</v>
      </c>
    </row>
    <row r="892" ht="15.75" customHeight="1">
      <c r="A892" s="1" t="s">
        <v>901</v>
      </c>
      <c r="B892" s="1">
        <f>IFERROR(__xludf.DUMMYFUNCTION("SPLIT(A892,"" "")"),62.0)</f>
        <v>62</v>
      </c>
      <c r="C892" s="1">
        <f>IFERROR(__xludf.DUMMYFUNCTION("""COMPUTED_VALUE"""),59.0)</f>
        <v>59</v>
      </c>
      <c r="D892" s="1">
        <f>IFERROR(__xludf.DUMMYFUNCTION("""COMPUTED_VALUE"""),56.0)</f>
        <v>56</v>
      </c>
      <c r="E892" s="1">
        <f>IFERROR(__xludf.DUMMYFUNCTION("""COMPUTED_VALUE"""),54.0)</f>
        <v>54</v>
      </c>
      <c r="F892" s="1">
        <f>IFERROR(__xludf.DUMMYFUNCTION("""COMPUTED_VALUE"""),52.0)</f>
        <v>52</v>
      </c>
      <c r="G892" s="1">
        <f>IFERROR(__xludf.DUMMYFUNCTION("""COMPUTED_VALUE"""),49.0)</f>
        <v>49</v>
      </c>
      <c r="H892" s="1">
        <f>IFERROR(__xludf.DUMMYFUNCTION("""COMPUTED_VALUE"""),48.0)</f>
        <v>48</v>
      </c>
      <c r="I892" s="1">
        <f>IFERROR(__xludf.DUMMYFUNCTION("""COMPUTED_VALUE"""),46.0)</f>
        <v>46</v>
      </c>
      <c r="J892" s="1" t="b">
        <f t="array" ref="J892">IF(NOT(H892=""),AND(C892:H892&gt;B892:G892),IF(NOT(G892=""),AND(C892:G892&gt;B892:F892),IF(NOT(F892=""),AND(C892:F892&gt;B892:E892),AND(C892:E892&gt;B892:D892))))</f>
        <v>0</v>
      </c>
      <c r="K892" s="1" t="b">
        <f t="array" ref="K892">IF(NOT(H892=""),AND(C892:H892&lt;B892:G892),IF(NOT(G892=""),AND(C892:G892&lt;B892:F892),IF(NOT(F892=""),AND(C892:F892&lt;B892:E892),AND(C892:E892&lt;B892:D892))))</f>
        <v>1</v>
      </c>
      <c r="L892" s="1" t="b">
        <f t="array" ref="L892">IF(NOT(H892=""),AND(AND(ABS(C892:H892-B892:G892)&gt;0),AND(ABS(C892:H892-B892:G892)&lt;4)),IF(NOT(G892=""),AND(AND(ABS(C892:G892-B892:F892)&gt;0),AND(ABS(C892:G892-B892:F892)&lt;4)),IF(NOT(F892=""),AND(AND(ABS(C892:F892-B892:E892)&gt;0),AND(ABS(C892:F892-B892:E892)&lt;4)),AND(AND(ABS(C892:E892-B892:D892)&gt;0),AND(ABS(C892:E892-B892:D892)&lt;4)))))</f>
        <v>1</v>
      </c>
      <c r="M892" s="1" t="b">
        <f t="shared" si="1"/>
        <v>1</v>
      </c>
    </row>
    <row r="893" ht="15.75" customHeight="1">
      <c r="A893" s="1" t="s">
        <v>902</v>
      </c>
      <c r="B893" s="1">
        <f>IFERROR(__xludf.DUMMYFUNCTION("SPLIT(A893,"" "")"),13.0)</f>
        <v>13</v>
      </c>
      <c r="C893" s="1">
        <f>IFERROR(__xludf.DUMMYFUNCTION("""COMPUTED_VALUE"""),16.0)</f>
        <v>16</v>
      </c>
      <c r="D893" s="1">
        <f>IFERROR(__xludf.DUMMYFUNCTION("""COMPUTED_VALUE"""),18.0)</f>
        <v>18</v>
      </c>
      <c r="E893" s="1">
        <f>IFERROR(__xludf.DUMMYFUNCTION("""COMPUTED_VALUE"""),21.0)</f>
        <v>21</v>
      </c>
      <c r="F893" s="1">
        <f>IFERROR(__xludf.DUMMYFUNCTION("""COMPUTED_VALUE"""),24.0)</f>
        <v>24</v>
      </c>
      <c r="G893" s="1">
        <f>IFERROR(__xludf.DUMMYFUNCTION("""COMPUTED_VALUE"""),26.0)</f>
        <v>26</v>
      </c>
      <c r="H893" s="1">
        <f>IFERROR(__xludf.DUMMYFUNCTION("""COMPUTED_VALUE"""),28.0)</f>
        <v>28</v>
      </c>
      <c r="I893" s="1">
        <f>IFERROR(__xludf.DUMMYFUNCTION("""COMPUTED_VALUE"""),31.0)</f>
        <v>31</v>
      </c>
      <c r="J893" s="1" t="b">
        <f t="array" ref="J893">IF(NOT(H893=""),AND(C893:H893&gt;B893:G893),IF(NOT(G893=""),AND(C893:G893&gt;B893:F893),IF(NOT(F893=""),AND(C893:F893&gt;B893:E893),AND(C893:E893&gt;B893:D893))))</f>
        <v>1</v>
      </c>
      <c r="K893" s="1" t="b">
        <f t="array" ref="K893">IF(NOT(H893=""),AND(C893:H893&lt;B893:G893),IF(NOT(G893=""),AND(C893:G893&lt;B893:F893),IF(NOT(F893=""),AND(C893:F893&lt;B893:E893),AND(C893:E893&lt;B893:D893))))</f>
        <v>0</v>
      </c>
      <c r="L893" s="1" t="b">
        <f t="array" ref="L893">IF(NOT(H893=""),AND(AND(ABS(C893:H893-B893:G893)&gt;0),AND(ABS(C893:H893-B893:G893)&lt;4)),IF(NOT(G893=""),AND(AND(ABS(C893:G893-B893:F893)&gt;0),AND(ABS(C893:G893-B893:F893)&lt;4)),IF(NOT(F893=""),AND(AND(ABS(C893:F893-B893:E893)&gt;0),AND(ABS(C893:F893-B893:E893)&lt;4)),AND(AND(ABS(C893:E893-B893:D893)&gt;0),AND(ABS(C893:E893-B893:D893)&lt;4)))))</f>
        <v>1</v>
      </c>
      <c r="M893" s="1" t="b">
        <f t="shared" si="1"/>
        <v>1</v>
      </c>
    </row>
    <row r="894" ht="15.75" customHeight="1">
      <c r="A894" s="1" t="s">
        <v>903</v>
      </c>
      <c r="B894" s="1">
        <f>IFERROR(__xludf.DUMMYFUNCTION("SPLIT(A894,"" "")"),26.0)</f>
        <v>26</v>
      </c>
      <c r="C894" s="1">
        <f>IFERROR(__xludf.DUMMYFUNCTION("""COMPUTED_VALUE"""),28.0)</f>
        <v>28</v>
      </c>
      <c r="D894" s="1">
        <f>IFERROR(__xludf.DUMMYFUNCTION("""COMPUTED_VALUE"""),29.0)</f>
        <v>29</v>
      </c>
      <c r="E894" s="1">
        <f>IFERROR(__xludf.DUMMYFUNCTION("""COMPUTED_VALUE"""),30.0)</f>
        <v>30</v>
      </c>
      <c r="F894" s="1">
        <f>IFERROR(__xludf.DUMMYFUNCTION("""COMPUTED_VALUE"""),33.0)</f>
        <v>33</v>
      </c>
      <c r="G894" s="1">
        <f>IFERROR(__xludf.DUMMYFUNCTION("""COMPUTED_VALUE"""),34.0)</f>
        <v>34</v>
      </c>
      <c r="H894" s="2">
        <f>IFERROR(__xludf.DUMMYFUNCTION("""COMPUTED_VALUE"""),37.0)</f>
        <v>37</v>
      </c>
      <c r="J894" s="1" t="b">
        <f t="array" ref="J894">IF(NOT(H894=""),AND(C894:H894&gt;B894:G894),IF(NOT(G894=""),AND(C894:G894&gt;B894:F894),IF(NOT(F894=""),AND(C894:F894&gt;B894:E894),AND(C894:E894&gt;B894:D894))))</f>
        <v>1</v>
      </c>
      <c r="K894" s="1" t="b">
        <f t="array" ref="K894">IF(NOT(H894=""),AND(C894:H894&lt;B894:G894),IF(NOT(G894=""),AND(C894:G894&lt;B894:F894),IF(NOT(F894=""),AND(C894:F894&lt;B894:E894),AND(C894:E894&lt;B894:D894))))</f>
        <v>0</v>
      </c>
      <c r="L894" s="1" t="b">
        <f t="array" ref="L894">IF(NOT(H894=""),AND(AND(ABS(C894:H894-B894:G894)&gt;0),AND(ABS(C894:H894-B894:G894)&lt;4)),IF(NOT(G894=""),AND(AND(ABS(C894:G894-B894:F894)&gt;0),AND(ABS(C894:G894-B894:F894)&lt;4)),IF(NOT(F894=""),AND(AND(ABS(C894:F894-B894:E894)&gt;0),AND(ABS(C894:F894-B894:E894)&lt;4)),AND(AND(ABS(C894:E894-B894:D894)&gt;0),AND(ABS(C894:E894-B894:D894)&lt;4)))))</f>
        <v>1</v>
      </c>
      <c r="M894" s="1" t="b">
        <f t="shared" si="1"/>
        <v>1</v>
      </c>
    </row>
    <row r="895" ht="15.75" customHeight="1">
      <c r="A895" s="1" t="s">
        <v>904</v>
      </c>
      <c r="B895" s="1">
        <f>IFERROR(__xludf.DUMMYFUNCTION("SPLIT(A895,"" "")"),30.0)</f>
        <v>30</v>
      </c>
      <c r="C895" s="1">
        <f>IFERROR(__xludf.DUMMYFUNCTION("""COMPUTED_VALUE"""),28.0)</f>
        <v>28</v>
      </c>
      <c r="D895" s="1">
        <f>IFERROR(__xludf.DUMMYFUNCTION("""COMPUTED_VALUE"""),26.0)</f>
        <v>26</v>
      </c>
      <c r="E895" s="1">
        <f>IFERROR(__xludf.DUMMYFUNCTION("""COMPUTED_VALUE"""),24.0)</f>
        <v>24</v>
      </c>
      <c r="F895" s="2">
        <f>IFERROR(__xludf.DUMMYFUNCTION("""COMPUTED_VALUE"""),23.0)</f>
        <v>23</v>
      </c>
      <c r="J895" s="1" t="b">
        <f t="array" ref="J895">IF(NOT(H895=""),AND(C895:H895&gt;B895:G895),IF(NOT(G895=""),AND(C895:G895&gt;B895:F895),IF(NOT(F895=""),AND(C895:F895&gt;B895:E895),AND(C895:E895&gt;B895:D895))))</f>
        <v>0</v>
      </c>
      <c r="K895" s="1" t="b">
        <f t="array" ref="K895">IF(NOT(H895=""),AND(C895:H895&lt;B895:G895),IF(NOT(G895=""),AND(C895:G895&lt;B895:F895),IF(NOT(F895=""),AND(C895:F895&lt;B895:E895),AND(C895:E895&lt;B895:D895))))</f>
        <v>1</v>
      </c>
      <c r="L895" s="1" t="b">
        <f t="array" ref="L895">IF(NOT(H895=""),AND(AND(ABS(C895:H895-B895:G895)&gt;0),AND(ABS(C895:H895-B895:G895)&lt;4)),IF(NOT(G895=""),AND(AND(ABS(C895:G895-B895:F895)&gt;0),AND(ABS(C895:G895-B895:F895)&lt;4)),IF(NOT(F895=""),AND(AND(ABS(C895:F895-B895:E895)&gt;0),AND(ABS(C895:F895-B895:E895)&lt;4)),AND(AND(ABS(C895:E895-B895:D895)&gt;0),AND(ABS(C895:E895-B895:D895)&lt;4)))))</f>
        <v>1</v>
      </c>
      <c r="M895" s="1" t="b">
        <f t="shared" si="1"/>
        <v>1</v>
      </c>
    </row>
    <row r="896" ht="15.75" customHeight="1">
      <c r="A896" s="1" t="s">
        <v>905</v>
      </c>
      <c r="B896" s="1">
        <f>IFERROR(__xludf.DUMMYFUNCTION("SPLIT(A896,"" "")"),74.0)</f>
        <v>74</v>
      </c>
      <c r="C896" s="1">
        <f>IFERROR(__xludf.DUMMYFUNCTION("""COMPUTED_VALUE"""),77.0)</f>
        <v>77</v>
      </c>
      <c r="D896" s="1">
        <f>IFERROR(__xludf.DUMMYFUNCTION("""COMPUTED_VALUE"""),79.0)</f>
        <v>79</v>
      </c>
      <c r="E896" s="1">
        <f>IFERROR(__xludf.DUMMYFUNCTION("""COMPUTED_VALUE"""),81.0)</f>
        <v>81</v>
      </c>
      <c r="F896" s="1">
        <f>IFERROR(__xludf.DUMMYFUNCTION("""COMPUTED_VALUE"""),83.0)</f>
        <v>83</v>
      </c>
      <c r="G896" s="1">
        <f>IFERROR(__xludf.DUMMYFUNCTION("""COMPUTED_VALUE"""),85.0)</f>
        <v>85</v>
      </c>
      <c r="H896" s="2">
        <f>IFERROR(__xludf.DUMMYFUNCTION("""COMPUTED_VALUE"""),88.0)</f>
        <v>88</v>
      </c>
      <c r="J896" s="1" t="b">
        <f t="array" ref="J896">IF(NOT(H896=""),AND(C896:H896&gt;B896:G896),IF(NOT(G896=""),AND(C896:G896&gt;B896:F896),IF(NOT(F896=""),AND(C896:F896&gt;B896:E896),AND(C896:E896&gt;B896:D896))))</f>
        <v>1</v>
      </c>
      <c r="K896" s="1" t="b">
        <f t="array" ref="K896">IF(NOT(H896=""),AND(C896:H896&lt;B896:G896),IF(NOT(G896=""),AND(C896:G896&lt;B896:F896),IF(NOT(F896=""),AND(C896:F896&lt;B896:E896),AND(C896:E896&lt;B896:D896))))</f>
        <v>0</v>
      </c>
      <c r="L896" s="1" t="b">
        <f t="array" ref="L896">IF(NOT(H896=""),AND(AND(ABS(C896:H896-B896:G896)&gt;0),AND(ABS(C896:H896-B896:G896)&lt;4)),IF(NOT(G896=""),AND(AND(ABS(C896:G896-B896:F896)&gt;0),AND(ABS(C896:G896-B896:F896)&lt;4)),IF(NOT(F896=""),AND(AND(ABS(C896:F896-B896:E896)&gt;0),AND(ABS(C896:F896-B896:E896)&lt;4)),AND(AND(ABS(C896:E896-B896:D896)&gt;0),AND(ABS(C896:E896-B896:D896)&lt;4)))))</f>
        <v>1</v>
      </c>
      <c r="M896" s="1" t="b">
        <f t="shared" si="1"/>
        <v>1</v>
      </c>
    </row>
    <row r="897" ht="15.75" customHeight="1">
      <c r="A897" s="1" t="s">
        <v>906</v>
      </c>
      <c r="B897" s="1">
        <f>IFERROR(__xludf.DUMMYFUNCTION("SPLIT(A897,"" "")"),45.0)</f>
        <v>45</v>
      </c>
      <c r="C897" s="1">
        <f>IFERROR(__xludf.DUMMYFUNCTION("""COMPUTED_VALUE"""),47.0)</f>
        <v>47</v>
      </c>
      <c r="D897" s="1">
        <f>IFERROR(__xludf.DUMMYFUNCTION("""COMPUTED_VALUE"""),49.0)</f>
        <v>49</v>
      </c>
      <c r="E897" s="1">
        <f>IFERROR(__xludf.DUMMYFUNCTION("""COMPUTED_VALUE"""),51.0)</f>
        <v>51</v>
      </c>
      <c r="F897" s="2">
        <f>IFERROR(__xludf.DUMMYFUNCTION("""COMPUTED_VALUE"""),53.0)</f>
        <v>53</v>
      </c>
      <c r="J897" s="1" t="b">
        <f t="array" ref="J897">IF(NOT(H897=""),AND(C897:H897&gt;B897:G897),IF(NOT(G897=""),AND(C897:G897&gt;B897:F897),IF(NOT(F897=""),AND(C897:F897&gt;B897:E897),AND(C897:E897&gt;B897:D897))))</f>
        <v>1</v>
      </c>
      <c r="K897" s="1" t="b">
        <f t="array" ref="K897">IF(NOT(H897=""),AND(C897:H897&lt;B897:G897),IF(NOT(G897=""),AND(C897:G897&lt;B897:F897),IF(NOT(F897=""),AND(C897:F897&lt;B897:E897),AND(C897:E897&lt;B897:D897))))</f>
        <v>0</v>
      </c>
      <c r="L897" s="1" t="b">
        <f t="array" ref="L897">IF(NOT(H897=""),AND(AND(ABS(C897:H897-B897:G897)&gt;0),AND(ABS(C897:H897-B897:G897)&lt;4)),IF(NOT(G897=""),AND(AND(ABS(C897:G897-B897:F897)&gt;0),AND(ABS(C897:G897-B897:F897)&lt;4)),IF(NOT(F897=""),AND(AND(ABS(C897:F897-B897:E897)&gt;0),AND(ABS(C897:F897-B897:E897)&lt;4)),AND(AND(ABS(C897:E897-B897:D897)&gt;0),AND(ABS(C897:E897-B897:D897)&lt;4)))))</f>
        <v>1</v>
      </c>
      <c r="M897" s="1" t="b">
        <f t="shared" si="1"/>
        <v>1</v>
      </c>
    </row>
    <row r="898" ht="15.75" customHeight="1">
      <c r="A898" s="1" t="s">
        <v>907</v>
      </c>
      <c r="B898" s="1">
        <f>IFERROR(__xludf.DUMMYFUNCTION("SPLIT(A898,"" "")"),30.0)</f>
        <v>30</v>
      </c>
      <c r="C898" s="1">
        <f>IFERROR(__xludf.DUMMYFUNCTION("""COMPUTED_VALUE"""),27.0)</f>
        <v>27</v>
      </c>
      <c r="D898" s="1">
        <f>IFERROR(__xludf.DUMMYFUNCTION("""COMPUTED_VALUE"""),26.0)</f>
        <v>26</v>
      </c>
      <c r="E898" s="1">
        <f>IFERROR(__xludf.DUMMYFUNCTION("""COMPUTED_VALUE"""),25.0)</f>
        <v>25</v>
      </c>
      <c r="F898" s="2">
        <f>IFERROR(__xludf.DUMMYFUNCTION("""COMPUTED_VALUE"""),23.0)</f>
        <v>23</v>
      </c>
      <c r="J898" s="1" t="b">
        <f t="array" ref="J898">IF(NOT(H898=""),AND(C898:H898&gt;B898:G898),IF(NOT(G898=""),AND(C898:G898&gt;B898:F898),IF(NOT(F898=""),AND(C898:F898&gt;B898:E898),AND(C898:E898&gt;B898:D898))))</f>
        <v>0</v>
      </c>
      <c r="K898" s="1" t="b">
        <f t="array" ref="K898">IF(NOT(H898=""),AND(C898:H898&lt;B898:G898),IF(NOT(G898=""),AND(C898:G898&lt;B898:F898),IF(NOT(F898=""),AND(C898:F898&lt;B898:E898),AND(C898:E898&lt;B898:D898))))</f>
        <v>1</v>
      </c>
      <c r="L898" s="1" t="b">
        <f t="array" ref="L898">IF(NOT(H898=""),AND(AND(ABS(C898:H898-B898:G898)&gt;0),AND(ABS(C898:H898-B898:G898)&lt;4)),IF(NOT(G898=""),AND(AND(ABS(C898:G898-B898:F898)&gt;0),AND(ABS(C898:G898-B898:F898)&lt;4)),IF(NOT(F898=""),AND(AND(ABS(C898:F898-B898:E898)&gt;0),AND(ABS(C898:F898-B898:E898)&lt;4)),AND(AND(ABS(C898:E898-B898:D898)&gt;0),AND(ABS(C898:E898-B898:D898)&lt;4)))))</f>
        <v>1</v>
      </c>
      <c r="M898" s="1" t="b">
        <f t="shared" si="1"/>
        <v>1</v>
      </c>
    </row>
    <row r="899" ht="15.75" customHeight="1">
      <c r="A899" s="1" t="s">
        <v>908</v>
      </c>
      <c r="B899" s="1">
        <f>IFERROR(__xludf.DUMMYFUNCTION("SPLIT(A899,"" "")"),2.0)</f>
        <v>2</v>
      </c>
      <c r="C899" s="1">
        <f>IFERROR(__xludf.DUMMYFUNCTION("""COMPUTED_VALUE"""),5.0)</f>
        <v>5</v>
      </c>
      <c r="D899" s="1">
        <f>IFERROR(__xludf.DUMMYFUNCTION("""COMPUTED_VALUE"""),8.0)</f>
        <v>8</v>
      </c>
      <c r="E899" s="1">
        <f>IFERROR(__xludf.DUMMYFUNCTION("""COMPUTED_VALUE"""),10.0)</f>
        <v>10</v>
      </c>
      <c r="F899" s="1">
        <f>IFERROR(__xludf.DUMMYFUNCTION("""COMPUTED_VALUE"""),11.0)</f>
        <v>11</v>
      </c>
      <c r="G899" s="2">
        <f>IFERROR(__xludf.DUMMYFUNCTION("""COMPUTED_VALUE"""),12.0)</f>
        <v>12</v>
      </c>
      <c r="J899" s="1" t="b">
        <f t="array" ref="J899">IF(NOT(H899=""),AND(C899:H899&gt;B899:G899),IF(NOT(G899=""),AND(C899:G899&gt;B899:F899),IF(NOT(F899=""),AND(C899:F899&gt;B899:E899),AND(C899:E899&gt;B899:D899))))</f>
        <v>1</v>
      </c>
      <c r="K899" s="1" t="b">
        <f t="array" ref="K899">IF(NOT(H899=""),AND(C899:H899&lt;B899:G899),IF(NOT(G899=""),AND(C899:G899&lt;B899:F899),IF(NOT(F899=""),AND(C899:F899&lt;B899:E899),AND(C899:E899&lt;B899:D899))))</f>
        <v>0</v>
      </c>
      <c r="L899" s="1" t="b">
        <f t="array" ref="L899">IF(NOT(H899=""),AND(AND(ABS(C899:H899-B899:G899)&gt;0),AND(ABS(C899:H899-B899:G899)&lt;4)),IF(NOT(G899=""),AND(AND(ABS(C899:G899-B899:F899)&gt;0),AND(ABS(C899:G899-B899:F899)&lt;4)),IF(NOT(F899=""),AND(AND(ABS(C899:F899-B899:E899)&gt;0),AND(ABS(C899:F899-B899:E899)&lt;4)),AND(AND(ABS(C899:E899-B899:D899)&gt;0),AND(ABS(C899:E899-B899:D899)&lt;4)))))</f>
        <v>1</v>
      </c>
      <c r="M899" s="1" t="b">
        <f t="shared" si="1"/>
        <v>1</v>
      </c>
    </row>
    <row r="900" ht="15.75" customHeight="1">
      <c r="A900" s="1" t="s">
        <v>909</v>
      </c>
      <c r="B900" s="1">
        <f>IFERROR(__xludf.DUMMYFUNCTION("SPLIT(A900,"" "")"),91.0)</f>
        <v>91</v>
      </c>
      <c r="C900" s="1">
        <f>IFERROR(__xludf.DUMMYFUNCTION("""COMPUTED_VALUE"""),90.0)</f>
        <v>90</v>
      </c>
      <c r="D900" s="1">
        <f>IFERROR(__xludf.DUMMYFUNCTION("""COMPUTED_VALUE"""),88.0)</f>
        <v>88</v>
      </c>
      <c r="E900" s="1">
        <f>IFERROR(__xludf.DUMMYFUNCTION("""COMPUTED_VALUE"""),87.0)</f>
        <v>87</v>
      </c>
      <c r="F900" s="1">
        <f>IFERROR(__xludf.DUMMYFUNCTION("""COMPUTED_VALUE"""),86.0)</f>
        <v>86</v>
      </c>
      <c r="G900" s="1">
        <f>IFERROR(__xludf.DUMMYFUNCTION("""COMPUTED_VALUE"""),84.0)</f>
        <v>84</v>
      </c>
      <c r="H900" s="2">
        <f>IFERROR(__xludf.DUMMYFUNCTION("""COMPUTED_VALUE"""),81.0)</f>
        <v>81</v>
      </c>
      <c r="J900" s="1" t="b">
        <f t="array" ref="J900">IF(NOT(H900=""),AND(C900:H900&gt;B900:G900),IF(NOT(G900=""),AND(C900:G900&gt;B900:F900),IF(NOT(F900=""),AND(C900:F900&gt;B900:E900),AND(C900:E900&gt;B900:D900))))</f>
        <v>0</v>
      </c>
      <c r="K900" s="1" t="b">
        <f t="array" ref="K900">IF(NOT(H900=""),AND(C900:H900&lt;B900:G900),IF(NOT(G900=""),AND(C900:G900&lt;B900:F900),IF(NOT(F900=""),AND(C900:F900&lt;B900:E900),AND(C900:E900&lt;B900:D900))))</f>
        <v>1</v>
      </c>
      <c r="L900" s="1" t="b">
        <f t="array" ref="L900">IF(NOT(H900=""),AND(AND(ABS(C900:H900-B900:G900)&gt;0),AND(ABS(C900:H900-B900:G900)&lt;4)),IF(NOT(G900=""),AND(AND(ABS(C900:G900-B900:F900)&gt;0),AND(ABS(C900:G900-B900:F900)&lt;4)),IF(NOT(F900=""),AND(AND(ABS(C900:F900-B900:E900)&gt;0),AND(ABS(C900:F900-B900:E900)&lt;4)),AND(AND(ABS(C900:E900-B900:D900)&gt;0),AND(ABS(C900:E900-B900:D900)&lt;4)))))</f>
        <v>1</v>
      </c>
      <c r="M900" s="1" t="b">
        <f t="shared" si="1"/>
        <v>1</v>
      </c>
    </row>
    <row r="901" ht="15.75" customHeight="1">
      <c r="A901" s="1" t="s">
        <v>910</v>
      </c>
      <c r="B901" s="1">
        <f>IFERROR(__xludf.DUMMYFUNCTION("SPLIT(A901,"" "")"),97.0)</f>
        <v>97</v>
      </c>
      <c r="C901" s="1">
        <f>IFERROR(__xludf.DUMMYFUNCTION("""COMPUTED_VALUE"""),96.0)</f>
        <v>96</v>
      </c>
      <c r="D901" s="1">
        <f>IFERROR(__xludf.DUMMYFUNCTION("""COMPUTED_VALUE"""),93.0)</f>
        <v>93</v>
      </c>
      <c r="E901" s="1">
        <f>IFERROR(__xludf.DUMMYFUNCTION("""COMPUTED_VALUE"""),92.0)</f>
        <v>92</v>
      </c>
      <c r="F901" s="2">
        <f>IFERROR(__xludf.DUMMYFUNCTION("""COMPUTED_VALUE"""),89.0)</f>
        <v>89</v>
      </c>
      <c r="J901" s="1" t="b">
        <f t="array" ref="J901">IF(NOT(H901=""),AND(C901:H901&gt;B901:G901),IF(NOT(G901=""),AND(C901:G901&gt;B901:F901),IF(NOT(F901=""),AND(C901:F901&gt;B901:E901),AND(C901:E901&gt;B901:D901))))</f>
        <v>0</v>
      </c>
      <c r="K901" s="1" t="b">
        <f t="array" ref="K901">IF(NOT(H901=""),AND(C901:H901&lt;B901:G901),IF(NOT(G901=""),AND(C901:G901&lt;B901:F901),IF(NOT(F901=""),AND(C901:F901&lt;B901:E901),AND(C901:E901&lt;B901:D901))))</f>
        <v>1</v>
      </c>
      <c r="L901" s="1" t="b">
        <f t="array" ref="L901">IF(NOT(H901=""),AND(AND(ABS(C901:H901-B901:G901)&gt;0),AND(ABS(C901:H901-B901:G901)&lt;4)),IF(NOT(G901=""),AND(AND(ABS(C901:G901-B901:F901)&gt;0),AND(ABS(C901:G901-B901:F901)&lt;4)),IF(NOT(F901=""),AND(AND(ABS(C901:F901-B901:E901)&gt;0),AND(ABS(C901:F901-B901:E901)&lt;4)),AND(AND(ABS(C901:E901-B901:D901)&gt;0),AND(ABS(C901:E901-B901:D901)&lt;4)))))</f>
        <v>1</v>
      </c>
      <c r="M901" s="1" t="b">
        <f t="shared" si="1"/>
        <v>1</v>
      </c>
    </row>
    <row r="902" ht="15.75" customHeight="1">
      <c r="A902" s="1" t="s">
        <v>911</v>
      </c>
      <c r="B902" s="1">
        <f>IFERROR(__xludf.DUMMYFUNCTION("SPLIT(A902,"" "")"),34.0)</f>
        <v>34</v>
      </c>
      <c r="C902" s="1">
        <f>IFERROR(__xludf.DUMMYFUNCTION("""COMPUTED_VALUE"""),36.0)</f>
        <v>36</v>
      </c>
      <c r="D902" s="1">
        <f>IFERROR(__xludf.DUMMYFUNCTION("""COMPUTED_VALUE"""),37.0)</f>
        <v>37</v>
      </c>
      <c r="E902" s="1">
        <f>IFERROR(__xludf.DUMMYFUNCTION("""COMPUTED_VALUE"""),40.0)</f>
        <v>40</v>
      </c>
      <c r="F902" s="1">
        <f>IFERROR(__xludf.DUMMYFUNCTION("""COMPUTED_VALUE"""),41.0)</f>
        <v>41</v>
      </c>
      <c r="G902" s="1">
        <f>IFERROR(__xludf.DUMMYFUNCTION("""COMPUTED_VALUE"""),44.0)</f>
        <v>44</v>
      </c>
      <c r="H902" s="1">
        <f>IFERROR(__xludf.DUMMYFUNCTION("""COMPUTED_VALUE"""),46.0)</f>
        <v>46</v>
      </c>
      <c r="I902" s="1">
        <f>IFERROR(__xludf.DUMMYFUNCTION("""COMPUTED_VALUE"""),47.0)</f>
        <v>47</v>
      </c>
      <c r="J902" s="1" t="b">
        <f t="array" ref="J902">IF(NOT(H902=""),AND(C902:H902&gt;B902:G902),IF(NOT(G902=""),AND(C902:G902&gt;B902:F902),IF(NOT(F902=""),AND(C902:F902&gt;B902:E902),AND(C902:E902&gt;B902:D902))))</f>
        <v>1</v>
      </c>
      <c r="K902" s="1" t="b">
        <f t="array" ref="K902">IF(NOT(H902=""),AND(C902:H902&lt;B902:G902),IF(NOT(G902=""),AND(C902:G902&lt;B902:F902),IF(NOT(F902=""),AND(C902:F902&lt;B902:E902),AND(C902:E902&lt;B902:D902))))</f>
        <v>0</v>
      </c>
      <c r="L902" s="1" t="b">
        <f t="array" ref="L902">IF(NOT(H902=""),AND(AND(ABS(C902:H902-B902:G902)&gt;0),AND(ABS(C902:H902-B902:G902)&lt;4)),IF(NOT(G902=""),AND(AND(ABS(C902:G902-B902:F902)&gt;0),AND(ABS(C902:G902-B902:F902)&lt;4)),IF(NOT(F902=""),AND(AND(ABS(C902:F902-B902:E902)&gt;0),AND(ABS(C902:F902-B902:E902)&lt;4)),AND(AND(ABS(C902:E902-B902:D902)&gt;0),AND(ABS(C902:E902-B902:D902)&lt;4)))))</f>
        <v>1</v>
      </c>
      <c r="M902" s="1" t="b">
        <f t="shared" si="1"/>
        <v>1</v>
      </c>
    </row>
    <row r="903" ht="15.75" customHeight="1">
      <c r="A903" s="1" t="s">
        <v>912</v>
      </c>
      <c r="B903" s="1">
        <f>IFERROR(__xludf.DUMMYFUNCTION("SPLIT(A903,"" "")"),44.0)</f>
        <v>44</v>
      </c>
      <c r="C903" s="1">
        <f>IFERROR(__xludf.DUMMYFUNCTION("""COMPUTED_VALUE"""),41.0)</f>
        <v>41</v>
      </c>
      <c r="D903" s="1">
        <f>IFERROR(__xludf.DUMMYFUNCTION("""COMPUTED_VALUE"""),38.0)</f>
        <v>38</v>
      </c>
      <c r="E903" s="1">
        <f>IFERROR(__xludf.DUMMYFUNCTION("""COMPUTED_VALUE"""),37.0)</f>
        <v>37</v>
      </c>
      <c r="F903" s="1">
        <f>IFERROR(__xludf.DUMMYFUNCTION("""COMPUTED_VALUE"""),36.0)</f>
        <v>36</v>
      </c>
      <c r="G903" s="2">
        <f>IFERROR(__xludf.DUMMYFUNCTION("""COMPUTED_VALUE"""),34.0)</f>
        <v>34</v>
      </c>
      <c r="J903" s="1" t="b">
        <f t="array" ref="J903">IF(NOT(H903=""),AND(C903:H903&gt;B903:G903),IF(NOT(G903=""),AND(C903:G903&gt;B903:F903),IF(NOT(F903=""),AND(C903:F903&gt;B903:E903),AND(C903:E903&gt;B903:D903))))</f>
        <v>0</v>
      </c>
      <c r="K903" s="1" t="b">
        <f t="array" ref="K903">IF(NOT(H903=""),AND(C903:H903&lt;B903:G903),IF(NOT(G903=""),AND(C903:G903&lt;B903:F903),IF(NOT(F903=""),AND(C903:F903&lt;B903:E903),AND(C903:E903&lt;B903:D903))))</f>
        <v>1</v>
      </c>
      <c r="L903" s="1" t="b">
        <f t="array" ref="L903">IF(NOT(H903=""),AND(AND(ABS(C903:H903-B903:G903)&gt;0),AND(ABS(C903:H903-B903:G903)&lt;4)),IF(NOT(G903=""),AND(AND(ABS(C903:G903-B903:F903)&gt;0),AND(ABS(C903:G903-B903:F903)&lt;4)),IF(NOT(F903=""),AND(AND(ABS(C903:F903-B903:E903)&gt;0),AND(ABS(C903:F903-B903:E903)&lt;4)),AND(AND(ABS(C903:E903-B903:D903)&gt;0),AND(ABS(C903:E903-B903:D903)&lt;4)))))</f>
        <v>1</v>
      </c>
      <c r="M903" s="1" t="b">
        <f t="shared" si="1"/>
        <v>1</v>
      </c>
    </row>
    <row r="904" ht="15.75" customHeight="1">
      <c r="A904" s="1" t="s">
        <v>913</v>
      </c>
      <c r="B904" s="1">
        <f>IFERROR(__xludf.DUMMYFUNCTION("SPLIT(A904,"" "")"),42.0)</f>
        <v>42</v>
      </c>
      <c r="C904" s="1">
        <f>IFERROR(__xludf.DUMMYFUNCTION("""COMPUTED_VALUE"""),44.0)</f>
        <v>44</v>
      </c>
      <c r="D904" s="1">
        <f>IFERROR(__xludf.DUMMYFUNCTION("""COMPUTED_VALUE"""),45.0)</f>
        <v>45</v>
      </c>
      <c r="E904" s="1">
        <f>IFERROR(__xludf.DUMMYFUNCTION("""COMPUTED_VALUE"""),48.0)</f>
        <v>48</v>
      </c>
      <c r="F904" s="1">
        <f>IFERROR(__xludf.DUMMYFUNCTION("""COMPUTED_VALUE"""),50.0)</f>
        <v>50</v>
      </c>
      <c r="G904" s="1">
        <f>IFERROR(__xludf.DUMMYFUNCTION("""COMPUTED_VALUE"""),52.0)</f>
        <v>52</v>
      </c>
      <c r="H904" s="1">
        <f>IFERROR(__xludf.DUMMYFUNCTION("""COMPUTED_VALUE"""),53.0)</f>
        <v>53</v>
      </c>
      <c r="I904" s="1">
        <f>IFERROR(__xludf.DUMMYFUNCTION("""COMPUTED_VALUE"""),54.0)</f>
        <v>54</v>
      </c>
      <c r="J904" s="1" t="b">
        <f t="array" ref="J904">IF(NOT(H904=""),AND(C904:H904&gt;B904:G904),IF(NOT(G904=""),AND(C904:G904&gt;B904:F904),IF(NOT(F904=""),AND(C904:F904&gt;B904:E904),AND(C904:E904&gt;B904:D904))))</f>
        <v>1</v>
      </c>
      <c r="K904" s="1" t="b">
        <f t="array" ref="K904">IF(NOT(H904=""),AND(C904:H904&lt;B904:G904),IF(NOT(G904=""),AND(C904:G904&lt;B904:F904),IF(NOT(F904=""),AND(C904:F904&lt;B904:E904),AND(C904:E904&lt;B904:D904))))</f>
        <v>0</v>
      </c>
      <c r="L904" s="1" t="b">
        <f t="array" ref="L904">IF(NOT(H904=""),AND(AND(ABS(C904:H904-B904:G904)&gt;0),AND(ABS(C904:H904-B904:G904)&lt;4)),IF(NOT(G904=""),AND(AND(ABS(C904:G904-B904:F904)&gt;0),AND(ABS(C904:G904-B904:F904)&lt;4)),IF(NOT(F904=""),AND(AND(ABS(C904:F904-B904:E904)&gt;0),AND(ABS(C904:F904-B904:E904)&lt;4)),AND(AND(ABS(C904:E904-B904:D904)&gt;0),AND(ABS(C904:E904-B904:D904)&lt;4)))))</f>
        <v>1</v>
      </c>
      <c r="M904" s="1" t="b">
        <f t="shared" si="1"/>
        <v>1</v>
      </c>
    </row>
    <row r="905" ht="15.75" customHeight="1">
      <c r="A905" s="1" t="s">
        <v>914</v>
      </c>
      <c r="B905" s="1">
        <f>IFERROR(__xludf.DUMMYFUNCTION("SPLIT(A905,"" "")"),12.0)</f>
        <v>12</v>
      </c>
      <c r="C905" s="1">
        <f>IFERROR(__xludf.DUMMYFUNCTION("""COMPUTED_VALUE"""),10.0)</f>
        <v>10</v>
      </c>
      <c r="D905" s="1">
        <f>IFERROR(__xludf.DUMMYFUNCTION("""COMPUTED_VALUE"""),8.0)</f>
        <v>8</v>
      </c>
      <c r="E905" s="1">
        <f>IFERROR(__xludf.DUMMYFUNCTION("""COMPUTED_VALUE"""),7.0)</f>
        <v>7</v>
      </c>
      <c r="F905" s="2">
        <f>IFERROR(__xludf.DUMMYFUNCTION("""COMPUTED_VALUE"""),6.0)</f>
        <v>6</v>
      </c>
      <c r="J905" s="1" t="b">
        <f t="array" ref="J905">IF(NOT(H905=""),AND(C905:H905&gt;B905:G905),IF(NOT(G905=""),AND(C905:G905&gt;B905:F905),IF(NOT(F905=""),AND(C905:F905&gt;B905:E905),AND(C905:E905&gt;B905:D905))))</f>
        <v>0</v>
      </c>
      <c r="K905" s="1" t="b">
        <f t="array" ref="K905">IF(NOT(H905=""),AND(C905:H905&lt;B905:G905),IF(NOT(G905=""),AND(C905:G905&lt;B905:F905),IF(NOT(F905=""),AND(C905:F905&lt;B905:E905),AND(C905:E905&lt;B905:D905))))</f>
        <v>1</v>
      </c>
      <c r="L905" s="1" t="b">
        <f t="array" ref="L905">IF(NOT(H905=""),AND(AND(ABS(C905:H905-B905:G905)&gt;0),AND(ABS(C905:H905-B905:G905)&lt;4)),IF(NOT(G905=""),AND(AND(ABS(C905:G905-B905:F905)&gt;0),AND(ABS(C905:G905-B905:F905)&lt;4)),IF(NOT(F905=""),AND(AND(ABS(C905:F905-B905:E905)&gt;0),AND(ABS(C905:F905-B905:E905)&lt;4)),AND(AND(ABS(C905:E905-B905:D905)&gt;0),AND(ABS(C905:E905-B905:D905)&lt;4)))))</f>
        <v>1</v>
      </c>
      <c r="M905" s="1" t="b">
        <f t="shared" si="1"/>
        <v>1</v>
      </c>
    </row>
    <row r="906" ht="15.75" customHeight="1">
      <c r="A906" s="1" t="s">
        <v>915</v>
      </c>
      <c r="B906" s="1">
        <f>IFERROR(__xludf.DUMMYFUNCTION("SPLIT(A906,"" "")"),56.0)</f>
        <v>56</v>
      </c>
      <c r="C906" s="1">
        <f>IFERROR(__xludf.DUMMYFUNCTION("""COMPUTED_VALUE"""),58.0)</f>
        <v>58</v>
      </c>
      <c r="D906" s="1">
        <f>IFERROR(__xludf.DUMMYFUNCTION("""COMPUTED_VALUE"""),60.0)</f>
        <v>60</v>
      </c>
      <c r="E906" s="1">
        <f>IFERROR(__xludf.DUMMYFUNCTION("""COMPUTED_VALUE"""),63.0)</f>
        <v>63</v>
      </c>
      <c r="F906" s="1">
        <f>IFERROR(__xludf.DUMMYFUNCTION("""COMPUTED_VALUE"""),64.0)</f>
        <v>64</v>
      </c>
      <c r="G906" s="1">
        <f>IFERROR(__xludf.DUMMYFUNCTION("""COMPUTED_VALUE"""),67.0)</f>
        <v>67</v>
      </c>
      <c r="H906" s="1">
        <f>IFERROR(__xludf.DUMMYFUNCTION("""COMPUTED_VALUE"""),69.0)</f>
        <v>69</v>
      </c>
      <c r="I906" s="1">
        <f>IFERROR(__xludf.DUMMYFUNCTION("""COMPUTED_VALUE"""),71.0)</f>
        <v>71</v>
      </c>
      <c r="J906" s="1" t="b">
        <f t="array" ref="J906">IF(NOT(H906=""),AND(C906:H906&gt;B906:G906),IF(NOT(G906=""),AND(C906:G906&gt;B906:F906),IF(NOT(F906=""),AND(C906:F906&gt;B906:E906),AND(C906:E906&gt;B906:D906))))</f>
        <v>1</v>
      </c>
      <c r="K906" s="1" t="b">
        <f t="array" ref="K906">IF(NOT(H906=""),AND(C906:H906&lt;B906:G906),IF(NOT(G906=""),AND(C906:G906&lt;B906:F906),IF(NOT(F906=""),AND(C906:F906&lt;B906:E906),AND(C906:E906&lt;B906:D906))))</f>
        <v>0</v>
      </c>
      <c r="L906" s="1" t="b">
        <f t="array" ref="L906">IF(NOT(H906=""),AND(AND(ABS(C906:H906-B906:G906)&gt;0),AND(ABS(C906:H906-B906:G906)&lt;4)),IF(NOT(G906=""),AND(AND(ABS(C906:G906-B906:F906)&gt;0),AND(ABS(C906:G906-B906:F906)&lt;4)),IF(NOT(F906=""),AND(AND(ABS(C906:F906-B906:E906)&gt;0),AND(ABS(C906:F906-B906:E906)&lt;4)),AND(AND(ABS(C906:E906-B906:D906)&gt;0),AND(ABS(C906:E906-B906:D906)&lt;4)))))</f>
        <v>1</v>
      </c>
      <c r="M906" s="1" t="b">
        <f t="shared" si="1"/>
        <v>1</v>
      </c>
    </row>
    <row r="907" ht="15.75" customHeight="1">
      <c r="A907" s="1" t="s">
        <v>916</v>
      </c>
      <c r="B907" s="1">
        <f>IFERROR(__xludf.DUMMYFUNCTION("SPLIT(A907,"" "")"),46.0)</f>
        <v>46</v>
      </c>
      <c r="C907" s="1">
        <f>IFERROR(__xludf.DUMMYFUNCTION("""COMPUTED_VALUE"""),47.0)</f>
        <v>47</v>
      </c>
      <c r="D907" s="1">
        <f>IFERROR(__xludf.DUMMYFUNCTION("""COMPUTED_VALUE"""),48.0)</f>
        <v>48</v>
      </c>
      <c r="E907" s="1">
        <f>IFERROR(__xludf.DUMMYFUNCTION("""COMPUTED_VALUE"""),49.0)</f>
        <v>49</v>
      </c>
      <c r="F907" s="1">
        <f>IFERROR(__xludf.DUMMYFUNCTION("""COMPUTED_VALUE"""),52.0)</f>
        <v>52</v>
      </c>
      <c r="G907" s="1">
        <f>IFERROR(__xludf.DUMMYFUNCTION("""COMPUTED_VALUE"""),54.0)</f>
        <v>54</v>
      </c>
      <c r="H907" s="1">
        <f>IFERROR(__xludf.DUMMYFUNCTION("""COMPUTED_VALUE"""),57.0)</f>
        <v>57</v>
      </c>
      <c r="I907" s="1">
        <f>IFERROR(__xludf.DUMMYFUNCTION("""COMPUTED_VALUE"""),59.0)</f>
        <v>59</v>
      </c>
      <c r="J907" s="1" t="b">
        <f t="array" ref="J907">IF(NOT(H907=""),AND(C907:H907&gt;B907:G907),IF(NOT(G907=""),AND(C907:G907&gt;B907:F907),IF(NOT(F907=""),AND(C907:F907&gt;B907:E907),AND(C907:E907&gt;B907:D907))))</f>
        <v>1</v>
      </c>
      <c r="K907" s="1" t="b">
        <f t="array" ref="K907">IF(NOT(H907=""),AND(C907:H907&lt;B907:G907),IF(NOT(G907=""),AND(C907:G907&lt;B907:F907),IF(NOT(F907=""),AND(C907:F907&lt;B907:E907),AND(C907:E907&lt;B907:D907))))</f>
        <v>0</v>
      </c>
      <c r="L907" s="1" t="b">
        <f t="array" ref="L907">IF(NOT(H907=""),AND(AND(ABS(C907:H907-B907:G907)&gt;0),AND(ABS(C907:H907-B907:G907)&lt;4)),IF(NOT(G907=""),AND(AND(ABS(C907:G907-B907:F907)&gt;0),AND(ABS(C907:G907-B907:F907)&lt;4)),IF(NOT(F907=""),AND(AND(ABS(C907:F907-B907:E907)&gt;0),AND(ABS(C907:F907-B907:E907)&lt;4)),AND(AND(ABS(C907:E907-B907:D907)&gt;0),AND(ABS(C907:E907-B907:D907)&lt;4)))))</f>
        <v>1</v>
      </c>
      <c r="M907" s="1" t="b">
        <f t="shared" si="1"/>
        <v>1</v>
      </c>
    </row>
    <row r="908" ht="15.75" customHeight="1">
      <c r="A908" s="1" t="s">
        <v>917</v>
      </c>
      <c r="B908" s="1">
        <f>IFERROR(__xludf.DUMMYFUNCTION("SPLIT(A908,"" "")"),81.0)</f>
        <v>81</v>
      </c>
      <c r="C908" s="1">
        <f>IFERROR(__xludf.DUMMYFUNCTION("""COMPUTED_VALUE"""),84.0)</f>
        <v>84</v>
      </c>
      <c r="D908" s="1">
        <f>IFERROR(__xludf.DUMMYFUNCTION("""COMPUTED_VALUE"""),86.0)</f>
        <v>86</v>
      </c>
      <c r="E908" s="1">
        <f>IFERROR(__xludf.DUMMYFUNCTION("""COMPUTED_VALUE"""),88.0)</f>
        <v>88</v>
      </c>
      <c r="F908" s="2">
        <f>IFERROR(__xludf.DUMMYFUNCTION("""COMPUTED_VALUE"""),91.0)</f>
        <v>91</v>
      </c>
      <c r="J908" s="1" t="b">
        <f t="array" ref="J908">IF(NOT(H908=""),AND(C908:H908&gt;B908:G908),IF(NOT(G908=""),AND(C908:G908&gt;B908:F908),IF(NOT(F908=""),AND(C908:F908&gt;B908:E908),AND(C908:E908&gt;B908:D908))))</f>
        <v>1</v>
      </c>
      <c r="K908" s="1" t="b">
        <f t="array" ref="K908">IF(NOT(H908=""),AND(C908:H908&lt;B908:G908),IF(NOT(G908=""),AND(C908:G908&lt;B908:F908),IF(NOT(F908=""),AND(C908:F908&lt;B908:E908),AND(C908:E908&lt;B908:D908))))</f>
        <v>0</v>
      </c>
      <c r="L908" s="1" t="b">
        <f t="array" ref="L908">IF(NOT(H908=""),AND(AND(ABS(C908:H908-B908:G908)&gt;0),AND(ABS(C908:H908-B908:G908)&lt;4)),IF(NOT(G908=""),AND(AND(ABS(C908:G908-B908:F908)&gt;0),AND(ABS(C908:G908-B908:F908)&lt;4)),IF(NOT(F908=""),AND(AND(ABS(C908:F908-B908:E908)&gt;0),AND(ABS(C908:F908-B908:E908)&lt;4)),AND(AND(ABS(C908:E908-B908:D908)&gt;0),AND(ABS(C908:E908-B908:D908)&lt;4)))))</f>
        <v>1</v>
      </c>
      <c r="M908" s="1" t="b">
        <f t="shared" si="1"/>
        <v>1</v>
      </c>
    </row>
    <row r="909" ht="15.75" customHeight="1">
      <c r="A909" s="1" t="s">
        <v>918</v>
      </c>
      <c r="B909" s="1">
        <f>IFERROR(__xludf.DUMMYFUNCTION("SPLIT(A909,"" "")"),73.0)</f>
        <v>73</v>
      </c>
      <c r="C909" s="1">
        <f>IFERROR(__xludf.DUMMYFUNCTION("""COMPUTED_VALUE"""),71.0)</f>
        <v>71</v>
      </c>
      <c r="D909" s="1">
        <f>IFERROR(__xludf.DUMMYFUNCTION("""COMPUTED_VALUE"""),68.0)</f>
        <v>68</v>
      </c>
      <c r="E909" s="1">
        <f>IFERROR(__xludf.DUMMYFUNCTION("""COMPUTED_VALUE"""),66.0)</f>
        <v>66</v>
      </c>
      <c r="F909" s="1">
        <f>IFERROR(__xludf.DUMMYFUNCTION("""COMPUTED_VALUE"""),63.0)</f>
        <v>63</v>
      </c>
      <c r="G909" s="1">
        <f>IFERROR(__xludf.DUMMYFUNCTION("""COMPUTED_VALUE"""),62.0)</f>
        <v>62</v>
      </c>
      <c r="H909" s="1">
        <f>IFERROR(__xludf.DUMMYFUNCTION("""COMPUTED_VALUE"""),59.0)</f>
        <v>59</v>
      </c>
      <c r="I909" s="1">
        <f>IFERROR(__xludf.DUMMYFUNCTION("""COMPUTED_VALUE"""),57.0)</f>
        <v>57</v>
      </c>
      <c r="J909" s="1" t="b">
        <f t="array" ref="J909">IF(NOT(H909=""),AND(C909:H909&gt;B909:G909),IF(NOT(G909=""),AND(C909:G909&gt;B909:F909),IF(NOT(F909=""),AND(C909:F909&gt;B909:E909),AND(C909:E909&gt;B909:D909))))</f>
        <v>0</v>
      </c>
      <c r="K909" s="1" t="b">
        <f t="array" ref="K909">IF(NOT(H909=""),AND(C909:H909&lt;B909:G909),IF(NOT(G909=""),AND(C909:G909&lt;B909:F909),IF(NOT(F909=""),AND(C909:F909&lt;B909:E909),AND(C909:E909&lt;B909:D909))))</f>
        <v>1</v>
      </c>
      <c r="L909" s="1" t="b">
        <f t="array" ref="L909">IF(NOT(H909=""),AND(AND(ABS(C909:H909-B909:G909)&gt;0),AND(ABS(C909:H909-B909:G909)&lt;4)),IF(NOT(G909=""),AND(AND(ABS(C909:G909-B909:F909)&gt;0),AND(ABS(C909:G909-B909:F909)&lt;4)),IF(NOT(F909=""),AND(AND(ABS(C909:F909-B909:E909)&gt;0),AND(ABS(C909:F909-B909:E909)&lt;4)),AND(AND(ABS(C909:E909-B909:D909)&gt;0),AND(ABS(C909:E909-B909:D909)&lt;4)))))</f>
        <v>1</v>
      </c>
      <c r="M909" s="1" t="b">
        <f t="shared" si="1"/>
        <v>1</v>
      </c>
    </row>
    <row r="910" ht="15.75" customHeight="1">
      <c r="A910" s="1" t="s">
        <v>919</v>
      </c>
      <c r="B910" s="1">
        <f>IFERROR(__xludf.DUMMYFUNCTION("SPLIT(A910,"" "")"),42.0)</f>
        <v>42</v>
      </c>
      <c r="C910" s="1">
        <f>IFERROR(__xludf.DUMMYFUNCTION("""COMPUTED_VALUE"""),39.0)</f>
        <v>39</v>
      </c>
      <c r="D910" s="1">
        <f>IFERROR(__xludf.DUMMYFUNCTION("""COMPUTED_VALUE"""),36.0)</f>
        <v>36</v>
      </c>
      <c r="E910" s="1">
        <f>IFERROR(__xludf.DUMMYFUNCTION("""COMPUTED_VALUE"""),33.0)</f>
        <v>33</v>
      </c>
      <c r="F910" s="1">
        <f>IFERROR(__xludf.DUMMYFUNCTION("""COMPUTED_VALUE"""),32.0)</f>
        <v>32</v>
      </c>
      <c r="G910" s="1">
        <f>IFERROR(__xludf.DUMMYFUNCTION("""COMPUTED_VALUE"""),31.0)</f>
        <v>31</v>
      </c>
      <c r="H910" s="2">
        <f>IFERROR(__xludf.DUMMYFUNCTION("""COMPUTED_VALUE"""),30.0)</f>
        <v>30</v>
      </c>
      <c r="J910" s="1" t="b">
        <f t="array" ref="J910">IF(NOT(H910=""),AND(C910:H910&gt;B910:G910),IF(NOT(G910=""),AND(C910:G910&gt;B910:F910),IF(NOT(F910=""),AND(C910:F910&gt;B910:E910),AND(C910:E910&gt;B910:D910))))</f>
        <v>0</v>
      </c>
      <c r="K910" s="1" t="b">
        <f t="array" ref="K910">IF(NOT(H910=""),AND(C910:H910&lt;B910:G910),IF(NOT(G910=""),AND(C910:G910&lt;B910:F910),IF(NOT(F910=""),AND(C910:F910&lt;B910:E910),AND(C910:E910&lt;B910:D910))))</f>
        <v>1</v>
      </c>
      <c r="L910" s="1" t="b">
        <f t="array" ref="L910">IF(NOT(H910=""),AND(AND(ABS(C910:H910-B910:G910)&gt;0),AND(ABS(C910:H910-B910:G910)&lt;4)),IF(NOT(G910=""),AND(AND(ABS(C910:G910-B910:F910)&gt;0),AND(ABS(C910:G910-B910:F910)&lt;4)),IF(NOT(F910=""),AND(AND(ABS(C910:F910-B910:E910)&gt;0),AND(ABS(C910:F910-B910:E910)&lt;4)),AND(AND(ABS(C910:E910-B910:D910)&gt;0),AND(ABS(C910:E910-B910:D910)&lt;4)))))</f>
        <v>1</v>
      </c>
      <c r="M910" s="1" t="b">
        <f t="shared" si="1"/>
        <v>1</v>
      </c>
    </row>
    <row r="911" ht="15.75" customHeight="1">
      <c r="A911" s="1" t="s">
        <v>920</v>
      </c>
      <c r="B911" s="1">
        <f>IFERROR(__xludf.DUMMYFUNCTION("SPLIT(A911,"" "")"),1.0)</f>
        <v>1</v>
      </c>
      <c r="C911" s="1">
        <f>IFERROR(__xludf.DUMMYFUNCTION("""COMPUTED_VALUE"""),2.0)</f>
        <v>2</v>
      </c>
      <c r="D911" s="1">
        <f>IFERROR(__xludf.DUMMYFUNCTION("""COMPUTED_VALUE"""),5.0)</f>
        <v>5</v>
      </c>
      <c r="E911" s="1">
        <f>IFERROR(__xludf.DUMMYFUNCTION("""COMPUTED_VALUE"""),8.0)</f>
        <v>8</v>
      </c>
      <c r="F911" s="1">
        <f>IFERROR(__xludf.DUMMYFUNCTION("""COMPUTED_VALUE"""),9.0)</f>
        <v>9</v>
      </c>
      <c r="G911" s="2">
        <f>IFERROR(__xludf.DUMMYFUNCTION("""COMPUTED_VALUE"""),11.0)</f>
        <v>11</v>
      </c>
      <c r="J911" s="1" t="b">
        <f t="array" ref="J911">IF(NOT(H911=""),AND(C911:H911&gt;B911:G911),IF(NOT(G911=""),AND(C911:G911&gt;B911:F911),IF(NOT(F911=""),AND(C911:F911&gt;B911:E911),AND(C911:E911&gt;B911:D911))))</f>
        <v>1</v>
      </c>
      <c r="K911" s="1" t="b">
        <f t="array" ref="K911">IF(NOT(H911=""),AND(C911:H911&lt;B911:G911),IF(NOT(G911=""),AND(C911:G911&lt;B911:F911),IF(NOT(F911=""),AND(C911:F911&lt;B911:E911),AND(C911:E911&lt;B911:D911))))</f>
        <v>0</v>
      </c>
      <c r="L911" s="1" t="b">
        <f t="array" ref="L911">IF(NOT(H911=""),AND(AND(ABS(C911:H911-B911:G911)&gt;0),AND(ABS(C911:H911-B911:G911)&lt;4)),IF(NOT(G911=""),AND(AND(ABS(C911:G911-B911:F911)&gt;0),AND(ABS(C911:G911-B911:F911)&lt;4)),IF(NOT(F911=""),AND(AND(ABS(C911:F911-B911:E911)&gt;0),AND(ABS(C911:F911-B911:E911)&lt;4)),AND(AND(ABS(C911:E911-B911:D911)&gt;0),AND(ABS(C911:E911-B911:D911)&lt;4)))))</f>
        <v>1</v>
      </c>
      <c r="M911" s="1" t="b">
        <f t="shared" si="1"/>
        <v>1</v>
      </c>
    </row>
    <row r="912" ht="15.75" customHeight="1">
      <c r="A912" s="1" t="s">
        <v>921</v>
      </c>
      <c r="B912" s="1">
        <f>IFERROR(__xludf.DUMMYFUNCTION("SPLIT(A912,"" "")"),42.0)</f>
        <v>42</v>
      </c>
      <c r="C912" s="1">
        <f>IFERROR(__xludf.DUMMYFUNCTION("""COMPUTED_VALUE"""),43.0)</f>
        <v>43</v>
      </c>
      <c r="D912" s="1">
        <f>IFERROR(__xludf.DUMMYFUNCTION("""COMPUTED_VALUE"""),44.0)</f>
        <v>44</v>
      </c>
      <c r="E912" s="1">
        <f>IFERROR(__xludf.DUMMYFUNCTION("""COMPUTED_VALUE"""),47.0)</f>
        <v>47</v>
      </c>
      <c r="F912" s="1">
        <f>IFERROR(__xludf.DUMMYFUNCTION("""COMPUTED_VALUE"""),50.0)</f>
        <v>50</v>
      </c>
      <c r="G912" s="2">
        <f>IFERROR(__xludf.DUMMYFUNCTION("""COMPUTED_VALUE"""),51.0)</f>
        <v>51</v>
      </c>
      <c r="J912" s="1" t="b">
        <f t="array" ref="J912">IF(NOT(H912=""),AND(C912:H912&gt;B912:G912),IF(NOT(G912=""),AND(C912:G912&gt;B912:F912),IF(NOT(F912=""),AND(C912:F912&gt;B912:E912),AND(C912:E912&gt;B912:D912))))</f>
        <v>1</v>
      </c>
      <c r="K912" s="1" t="b">
        <f t="array" ref="K912">IF(NOT(H912=""),AND(C912:H912&lt;B912:G912),IF(NOT(G912=""),AND(C912:G912&lt;B912:F912),IF(NOT(F912=""),AND(C912:F912&lt;B912:E912),AND(C912:E912&lt;B912:D912))))</f>
        <v>0</v>
      </c>
      <c r="L912" s="1" t="b">
        <f t="array" ref="L912">IF(NOT(H912=""),AND(AND(ABS(C912:H912-B912:G912)&gt;0),AND(ABS(C912:H912-B912:G912)&lt;4)),IF(NOT(G912=""),AND(AND(ABS(C912:G912-B912:F912)&gt;0),AND(ABS(C912:G912-B912:F912)&lt;4)),IF(NOT(F912=""),AND(AND(ABS(C912:F912-B912:E912)&gt;0),AND(ABS(C912:F912-B912:E912)&lt;4)),AND(AND(ABS(C912:E912-B912:D912)&gt;0),AND(ABS(C912:E912-B912:D912)&lt;4)))))</f>
        <v>1</v>
      </c>
      <c r="M912" s="1" t="b">
        <f t="shared" si="1"/>
        <v>1</v>
      </c>
    </row>
    <row r="913" ht="15.75" customHeight="1">
      <c r="A913" s="1" t="s">
        <v>922</v>
      </c>
      <c r="B913" s="1">
        <f>IFERROR(__xludf.DUMMYFUNCTION("SPLIT(A913,"" "")"),33.0)</f>
        <v>33</v>
      </c>
      <c r="C913" s="1">
        <f>IFERROR(__xludf.DUMMYFUNCTION("""COMPUTED_VALUE"""),32.0)</f>
        <v>32</v>
      </c>
      <c r="D913" s="1">
        <f>IFERROR(__xludf.DUMMYFUNCTION("""COMPUTED_VALUE"""),31.0)</f>
        <v>31</v>
      </c>
      <c r="E913" s="1">
        <f>IFERROR(__xludf.DUMMYFUNCTION("""COMPUTED_VALUE"""),28.0)</f>
        <v>28</v>
      </c>
      <c r="F913" s="1">
        <f>IFERROR(__xludf.DUMMYFUNCTION("""COMPUTED_VALUE"""),26.0)</f>
        <v>26</v>
      </c>
      <c r="G913" s="1">
        <f>IFERROR(__xludf.DUMMYFUNCTION("""COMPUTED_VALUE"""),25.0)</f>
        <v>25</v>
      </c>
      <c r="H913" s="2">
        <f>IFERROR(__xludf.DUMMYFUNCTION("""COMPUTED_VALUE"""),24.0)</f>
        <v>24</v>
      </c>
      <c r="J913" s="1" t="b">
        <f t="array" ref="J913">IF(NOT(H913=""),AND(C913:H913&gt;B913:G913),IF(NOT(G913=""),AND(C913:G913&gt;B913:F913),IF(NOT(F913=""),AND(C913:F913&gt;B913:E913),AND(C913:E913&gt;B913:D913))))</f>
        <v>0</v>
      </c>
      <c r="K913" s="1" t="b">
        <f t="array" ref="K913">IF(NOT(H913=""),AND(C913:H913&lt;B913:G913),IF(NOT(G913=""),AND(C913:G913&lt;B913:F913),IF(NOT(F913=""),AND(C913:F913&lt;B913:E913),AND(C913:E913&lt;B913:D913))))</f>
        <v>1</v>
      </c>
      <c r="L913" s="1" t="b">
        <f t="array" ref="L913">IF(NOT(H913=""),AND(AND(ABS(C913:H913-B913:G913)&gt;0),AND(ABS(C913:H913-B913:G913)&lt;4)),IF(NOT(G913=""),AND(AND(ABS(C913:G913-B913:F913)&gt;0),AND(ABS(C913:G913-B913:F913)&lt;4)),IF(NOT(F913=""),AND(AND(ABS(C913:F913-B913:E913)&gt;0),AND(ABS(C913:F913-B913:E913)&lt;4)),AND(AND(ABS(C913:E913-B913:D913)&gt;0),AND(ABS(C913:E913-B913:D913)&lt;4)))))</f>
        <v>1</v>
      </c>
      <c r="M913" s="1" t="b">
        <f t="shared" si="1"/>
        <v>1</v>
      </c>
    </row>
    <row r="914" ht="15.75" customHeight="1">
      <c r="A914" s="1" t="s">
        <v>923</v>
      </c>
      <c r="B914" s="1">
        <f>IFERROR(__xludf.DUMMYFUNCTION("SPLIT(A914,"" "")"),67.0)</f>
        <v>67</v>
      </c>
      <c r="C914" s="1">
        <f>IFERROR(__xludf.DUMMYFUNCTION("""COMPUTED_VALUE"""),70.0)</f>
        <v>70</v>
      </c>
      <c r="D914" s="1">
        <f>IFERROR(__xludf.DUMMYFUNCTION("""COMPUTED_VALUE"""),73.0)</f>
        <v>73</v>
      </c>
      <c r="E914" s="1">
        <f>IFERROR(__xludf.DUMMYFUNCTION("""COMPUTED_VALUE"""),76.0)</f>
        <v>76</v>
      </c>
      <c r="F914" s="2">
        <f>IFERROR(__xludf.DUMMYFUNCTION("""COMPUTED_VALUE"""),79.0)</f>
        <v>79</v>
      </c>
      <c r="J914" s="1" t="b">
        <f t="array" ref="J914">IF(NOT(H914=""),AND(C914:H914&gt;B914:G914),IF(NOT(G914=""),AND(C914:G914&gt;B914:F914),IF(NOT(F914=""),AND(C914:F914&gt;B914:E914),AND(C914:E914&gt;B914:D914))))</f>
        <v>1</v>
      </c>
      <c r="K914" s="1" t="b">
        <f t="array" ref="K914">IF(NOT(H914=""),AND(C914:H914&lt;B914:G914),IF(NOT(G914=""),AND(C914:G914&lt;B914:F914),IF(NOT(F914=""),AND(C914:F914&lt;B914:E914),AND(C914:E914&lt;B914:D914))))</f>
        <v>0</v>
      </c>
      <c r="L914" s="1" t="b">
        <f t="array" ref="L914">IF(NOT(H914=""),AND(AND(ABS(C914:H914-B914:G914)&gt;0),AND(ABS(C914:H914-B914:G914)&lt;4)),IF(NOT(G914=""),AND(AND(ABS(C914:G914-B914:F914)&gt;0),AND(ABS(C914:G914-B914:F914)&lt;4)),IF(NOT(F914=""),AND(AND(ABS(C914:F914-B914:E914)&gt;0),AND(ABS(C914:F914-B914:E914)&lt;4)),AND(AND(ABS(C914:E914-B914:D914)&gt;0),AND(ABS(C914:E914-B914:D914)&lt;4)))))</f>
        <v>1</v>
      </c>
      <c r="M914" s="1" t="b">
        <f t="shared" si="1"/>
        <v>1</v>
      </c>
    </row>
    <row r="915" ht="15.75" customHeight="1">
      <c r="A915" s="1" t="s">
        <v>924</v>
      </c>
      <c r="B915" s="1">
        <f>IFERROR(__xludf.DUMMYFUNCTION("SPLIT(A915,"" "")"),39.0)</f>
        <v>39</v>
      </c>
      <c r="C915" s="1">
        <f>IFERROR(__xludf.DUMMYFUNCTION("""COMPUTED_VALUE"""),41.0)</f>
        <v>41</v>
      </c>
      <c r="D915" s="1">
        <f>IFERROR(__xludf.DUMMYFUNCTION("""COMPUTED_VALUE"""),43.0)</f>
        <v>43</v>
      </c>
      <c r="E915" s="1">
        <f>IFERROR(__xludf.DUMMYFUNCTION("""COMPUTED_VALUE"""),44.0)</f>
        <v>44</v>
      </c>
      <c r="F915" s="1">
        <f>IFERROR(__xludf.DUMMYFUNCTION("""COMPUTED_VALUE"""),47.0)</f>
        <v>47</v>
      </c>
      <c r="G915" s="2">
        <f>IFERROR(__xludf.DUMMYFUNCTION("""COMPUTED_VALUE"""),49.0)</f>
        <v>49</v>
      </c>
      <c r="J915" s="1" t="b">
        <f t="array" ref="J915">IF(NOT(H915=""),AND(C915:H915&gt;B915:G915),IF(NOT(G915=""),AND(C915:G915&gt;B915:F915),IF(NOT(F915=""),AND(C915:F915&gt;B915:E915),AND(C915:E915&gt;B915:D915))))</f>
        <v>1</v>
      </c>
      <c r="K915" s="1" t="b">
        <f t="array" ref="K915">IF(NOT(H915=""),AND(C915:H915&lt;B915:G915),IF(NOT(G915=""),AND(C915:G915&lt;B915:F915),IF(NOT(F915=""),AND(C915:F915&lt;B915:E915),AND(C915:E915&lt;B915:D915))))</f>
        <v>0</v>
      </c>
      <c r="L915" s="1" t="b">
        <f t="array" ref="L915">IF(NOT(H915=""),AND(AND(ABS(C915:H915-B915:G915)&gt;0),AND(ABS(C915:H915-B915:G915)&lt;4)),IF(NOT(G915=""),AND(AND(ABS(C915:G915-B915:F915)&gt;0),AND(ABS(C915:G915-B915:F915)&lt;4)),IF(NOT(F915=""),AND(AND(ABS(C915:F915-B915:E915)&gt;0),AND(ABS(C915:F915-B915:E915)&lt;4)),AND(AND(ABS(C915:E915-B915:D915)&gt;0),AND(ABS(C915:E915-B915:D915)&lt;4)))))</f>
        <v>1</v>
      </c>
      <c r="M915" s="1" t="b">
        <f t="shared" si="1"/>
        <v>1</v>
      </c>
    </row>
    <row r="916" ht="15.75" customHeight="1">
      <c r="A916" s="1" t="s">
        <v>925</v>
      </c>
      <c r="B916" s="1">
        <f>IFERROR(__xludf.DUMMYFUNCTION("SPLIT(A916,"" "")"),42.0)</f>
        <v>42</v>
      </c>
      <c r="C916" s="1">
        <f>IFERROR(__xludf.DUMMYFUNCTION("""COMPUTED_VALUE"""),41.0)</f>
        <v>41</v>
      </c>
      <c r="D916" s="1">
        <f>IFERROR(__xludf.DUMMYFUNCTION("""COMPUTED_VALUE"""),38.0)</f>
        <v>38</v>
      </c>
      <c r="E916" s="1">
        <f>IFERROR(__xludf.DUMMYFUNCTION("""COMPUTED_VALUE"""),37.0)</f>
        <v>37</v>
      </c>
      <c r="F916" s="1">
        <f>IFERROR(__xludf.DUMMYFUNCTION("""COMPUTED_VALUE"""),34.0)</f>
        <v>34</v>
      </c>
      <c r="G916" s="2">
        <f>IFERROR(__xludf.DUMMYFUNCTION("""COMPUTED_VALUE"""),31.0)</f>
        <v>31</v>
      </c>
      <c r="J916" s="1" t="b">
        <f t="array" ref="J916">IF(NOT(H916=""),AND(C916:H916&gt;B916:G916),IF(NOT(G916=""),AND(C916:G916&gt;B916:F916),IF(NOT(F916=""),AND(C916:F916&gt;B916:E916),AND(C916:E916&gt;B916:D916))))</f>
        <v>0</v>
      </c>
      <c r="K916" s="1" t="b">
        <f t="array" ref="K916">IF(NOT(H916=""),AND(C916:H916&lt;B916:G916),IF(NOT(G916=""),AND(C916:G916&lt;B916:F916),IF(NOT(F916=""),AND(C916:F916&lt;B916:E916),AND(C916:E916&lt;B916:D916))))</f>
        <v>1</v>
      </c>
      <c r="L916" s="1" t="b">
        <f t="array" ref="L916">IF(NOT(H916=""),AND(AND(ABS(C916:H916-B916:G916)&gt;0),AND(ABS(C916:H916-B916:G916)&lt;4)),IF(NOT(G916=""),AND(AND(ABS(C916:G916-B916:F916)&gt;0),AND(ABS(C916:G916-B916:F916)&lt;4)),IF(NOT(F916=""),AND(AND(ABS(C916:F916-B916:E916)&gt;0),AND(ABS(C916:F916-B916:E916)&lt;4)),AND(AND(ABS(C916:E916-B916:D916)&gt;0),AND(ABS(C916:E916-B916:D916)&lt;4)))))</f>
        <v>1</v>
      </c>
      <c r="M916" s="1" t="b">
        <f t="shared" si="1"/>
        <v>1</v>
      </c>
    </row>
    <row r="917" ht="15.75" customHeight="1">
      <c r="A917" s="1" t="s">
        <v>926</v>
      </c>
      <c r="B917" s="1">
        <f>IFERROR(__xludf.DUMMYFUNCTION("SPLIT(A917,"" "")"),23.0)</f>
        <v>23</v>
      </c>
      <c r="C917" s="1">
        <f>IFERROR(__xludf.DUMMYFUNCTION("""COMPUTED_VALUE"""),21.0)</f>
        <v>21</v>
      </c>
      <c r="D917" s="1">
        <f>IFERROR(__xludf.DUMMYFUNCTION("""COMPUTED_VALUE"""),19.0)</f>
        <v>19</v>
      </c>
      <c r="E917" s="1">
        <f>IFERROR(__xludf.DUMMYFUNCTION("""COMPUTED_VALUE"""),16.0)</f>
        <v>16</v>
      </c>
      <c r="F917" s="1">
        <f>IFERROR(__xludf.DUMMYFUNCTION("""COMPUTED_VALUE"""),14.0)</f>
        <v>14</v>
      </c>
      <c r="G917" s="2">
        <f>IFERROR(__xludf.DUMMYFUNCTION("""COMPUTED_VALUE"""),13.0)</f>
        <v>13</v>
      </c>
      <c r="J917" s="1" t="b">
        <f t="array" ref="J917">IF(NOT(H917=""),AND(C917:H917&gt;B917:G917),IF(NOT(G917=""),AND(C917:G917&gt;B917:F917),IF(NOT(F917=""),AND(C917:F917&gt;B917:E917),AND(C917:E917&gt;B917:D917))))</f>
        <v>0</v>
      </c>
      <c r="K917" s="1" t="b">
        <f t="array" ref="K917">IF(NOT(H917=""),AND(C917:H917&lt;B917:G917),IF(NOT(G917=""),AND(C917:G917&lt;B917:F917),IF(NOT(F917=""),AND(C917:F917&lt;B917:E917),AND(C917:E917&lt;B917:D917))))</f>
        <v>1</v>
      </c>
      <c r="L917" s="1" t="b">
        <f t="array" ref="L917">IF(NOT(H917=""),AND(AND(ABS(C917:H917-B917:G917)&gt;0),AND(ABS(C917:H917-B917:G917)&lt;4)),IF(NOT(G917=""),AND(AND(ABS(C917:G917-B917:F917)&gt;0),AND(ABS(C917:G917-B917:F917)&lt;4)),IF(NOT(F917=""),AND(AND(ABS(C917:F917-B917:E917)&gt;0),AND(ABS(C917:F917-B917:E917)&lt;4)),AND(AND(ABS(C917:E917-B917:D917)&gt;0),AND(ABS(C917:E917-B917:D917)&lt;4)))))</f>
        <v>1</v>
      </c>
      <c r="M917" s="1" t="b">
        <f t="shared" si="1"/>
        <v>1</v>
      </c>
    </row>
    <row r="918" ht="15.75" customHeight="1">
      <c r="A918" s="1" t="s">
        <v>927</v>
      </c>
      <c r="B918" s="1">
        <f>IFERROR(__xludf.DUMMYFUNCTION("SPLIT(A918,"" "")"),86.0)</f>
        <v>86</v>
      </c>
      <c r="C918" s="1">
        <f>IFERROR(__xludf.DUMMYFUNCTION("""COMPUTED_VALUE"""),87.0)</f>
        <v>87</v>
      </c>
      <c r="D918" s="1">
        <f>IFERROR(__xludf.DUMMYFUNCTION("""COMPUTED_VALUE"""),88.0)</f>
        <v>88</v>
      </c>
      <c r="E918" s="1">
        <f>IFERROR(__xludf.DUMMYFUNCTION("""COMPUTED_VALUE"""),91.0)</f>
        <v>91</v>
      </c>
      <c r="F918" s="1">
        <f>IFERROR(__xludf.DUMMYFUNCTION("""COMPUTED_VALUE"""),94.0)</f>
        <v>94</v>
      </c>
      <c r="G918" s="1">
        <f>IFERROR(__xludf.DUMMYFUNCTION("""COMPUTED_VALUE"""),95.0)</f>
        <v>95</v>
      </c>
      <c r="H918" s="2">
        <f>IFERROR(__xludf.DUMMYFUNCTION("""COMPUTED_VALUE"""),96.0)</f>
        <v>96</v>
      </c>
      <c r="J918" s="1" t="b">
        <f t="array" ref="J918">IF(NOT(H918=""),AND(C918:H918&gt;B918:G918),IF(NOT(G918=""),AND(C918:G918&gt;B918:F918),IF(NOT(F918=""),AND(C918:F918&gt;B918:E918),AND(C918:E918&gt;B918:D918))))</f>
        <v>1</v>
      </c>
      <c r="K918" s="1" t="b">
        <f t="array" ref="K918">IF(NOT(H918=""),AND(C918:H918&lt;B918:G918),IF(NOT(G918=""),AND(C918:G918&lt;B918:F918),IF(NOT(F918=""),AND(C918:F918&lt;B918:E918),AND(C918:E918&lt;B918:D918))))</f>
        <v>0</v>
      </c>
      <c r="L918" s="1" t="b">
        <f t="array" ref="L918">IF(NOT(H918=""),AND(AND(ABS(C918:H918-B918:G918)&gt;0),AND(ABS(C918:H918-B918:G918)&lt;4)),IF(NOT(G918=""),AND(AND(ABS(C918:G918-B918:F918)&gt;0),AND(ABS(C918:G918-B918:F918)&lt;4)),IF(NOT(F918=""),AND(AND(ABS(C918:F918-B918:E918)&gt;0),AND(ABS(C918:F918-B918:E918)&lt;4)),AND(AND(ABS(C918:E918-B918:D918)&gt;0),AND(ABS(C918:E918-B918:D918)&lt;4)))))</f>
        <v>1</v>
      </c>
      <c r="M918" s="1" t="b">
        <f t="shared" si="1"/>
        <v>1</v>
      </c>
    </row>
    <row r="919" ht="15.75" customHeight="1">
      <c r="A919" s="1" t="s">
        <v>928</v>
      </c>
      <c r="B919" s="1">
        <f>IFERROR(__xludf.DUMMYFUNCTION("SPLIT(A919,"" "")"),40.0)</f>
        <v>40</v>
      </c>
      <c r="C919" s="1">
        <f>IFERROR(__xludf.DUMMYFUNCTION("""COMPUTED_VALUE"""),37.0)</f>
        <v>37</v>
      </c>
      <c r="D919" s="1">
        <f>IFERROR(__xludf.DUMMYFUNCTION("""COMPUTED_VALUE"""),34.0)</f>
        <v>34</v>
      </c>
      <c r="E919" s="1">
        <f>IFERROR(__xludf.DUMMYFUNCTION("""COMPUTED_VALUE"""),33.0)</f>
        <v>33</v>
      </c>
      <c r="F919" s="1">
        <f>IFERROR(__xludf.DUMMYFUNCTION("""COMPUTED_VALUE"""),32.0)</f>
        <v>32</v>
      </c>
      <c r="G919" s="1">
        <f>IFERROR(__xludf.DUMMYFUNCTION("""COMPUTED_VALUE"""),29.0)</f>
        <v>29</v>
      </c>
      <c r="H919" s="2">
        <f>IFERROR(__xludf.DUMMYFUNCTION("""COMPUTED_VALUE"""),26.0)</f>
        <v>26</v>
      </c>
      <c r="J919" s="1" t="b">
        <f t="array" ref="J919">IF(NOT(H919=""),AND(C919:H919&gt;B919:G919),IF(NOT(G919=""),AND(C919:G919&gt;B919:F919),IF(NOT(F919=""),AND(C919:F919&gt;B919:E919),AND(C919:E919&gt;B919:D919))))</f>
        <v>0</v>
      </c>
      <c r="K919" s="1" t="b">
        <f t="array" ref="K919">IF(NOT(H919=""),AND(C919:H919&lt;B919:G919),IF(NOT(G919=""),AND(C919:G919&lt;B919:F919),IF(NOT(F919=""),AND(C919:F919&lt;B919:E919),AND(C919:E919&lt;B919:D919))))</f>
        <v>1</v>
      </c>
      <c r="L919" s="1" t="b">
        <f t="array" ref="L919">IF(NOT(H919=""),AND(AND(ABS(C919:H919-B919:G919)&gt;0),AND(ABS(C919:H919-B919:G919)&lt;4)),IF(NOT(G919=""),AND(AND(ABS(C919:G919-B919:F919)&gt;0),AND(ABS(C919:G919-B919:F919)&lt;4)),IF(NOT(F919=""),AND(AND(ABS(C919:F919-B919:E919)&gt;0),AND(ABS(C919:F919-B919:E919)&lt;4)),AND(AND(ABS(C919:E919-B919:D919)&gt;0),AND(ABS(C919:E919-B919:D919)&lt;4)))))</f>
        <v>1</v>
      </c>
      <c r="M919" s="1" t="b">
        <f t="shared" si="1"/>
        <v>1</v>
      </c>
    </row>
    <row r="920" ht="15.75" customHeight="1">
      <c r="A920" s="1" t="s">
        <v>929</v>
      </c>
      <c r="B920" s="1">
        <f>IFERROR(__xludf.DUMMYFUNCTION("SPLIT(A920,"" "")"),84.0)</f>
        <v>84</v>
      </c>
      <c r="C920" s="1">
        <f>IFERROR(__xludf.DUMMYFUNCTION("""COMPUTED_VALUE"""),86.0)</f>
        <v>86</v>
      </c>
      <c r="D920" s="1">
        <f>IFERROR(__xludf.DUMMYFUNCTION("""COMPUTED_VALUE"""),88.0)</f>
        <v>88</v>
      </c>
      <c r="E920" s="1">
        <f>IFERROR(__xludf.DUMMYFUNCTION("""COMPUTED_VALUE"""),91.0)</f>
        <v>91</v>
      </c>
      <c r="F920" s="1">
        <f>IFERROR(__xludf.DUMMYFUNCTION("""COMPUTED_VALUE"""),94.0)</f>
        <v>94</v>
      </c>
      <c r="G920" s="2">
        <f>IFERROR(__xludf.DUMMYFUNCTION("""COMPUTED_VALUE"""),95.0)</f>
        <v>95</v>
      </c>
      <c r="J920" s="1" t="b">
        <f t="array" ref="J920">IF(NOT(H920=""),AND(C920:H920&gt;B920:G920),IF(NOT(G920=""),AND(C920:G920&gt;B920:F920),IF(NOT(F920=""),AND(C920:F920&gt;B920:E920),AND(C920:E920&gt;B920:D920))))</f>
        <v>1</v>
      </c>
      <c r="K920" s="1" t="b">
        <f t="array" ref="K920">IF(NOT(H920=""),AND(C920:H920&lt;B920:G920),IF(NOT(G920=""),AND(C920:G920&lt;B920:F920),IF(NOT(F920=""),AND(C920:F920&lt;B920:E920),AND(C920:E920&lt;B920:D920))))</f>
        <v>0</v>
      </c>
      <c r="L920" s="1" t="b">
        <f t="array" ref="L920">IF(NOT(H920=""),AND(AND(ABS(C920:H920-B920:G920)&gt;0),AND(ABS(C920:H920-B920:G920)&lt;4)),IF(NOT(G920=""),AND(AND(ABS(C920:G920-B920:F920)&gt;0),AND(ABS(C920:G920-B920:F920)&lt;4)),IF(NOT(F920=""),AND(AND(ABS(C920:F920-B920:E920)&gt;0),AND(ABS(C920:F920-B920:E920)&lt;4)),AND(AND(ABS(C920:E920-B920:D920)&gt;0),AND(ABS(C920:E920-B920:D920)&lt;4)))))</f>
        <v>1</v>
      </c>
      <c r="M920" s="1" t="b">
        <f t="shared" si="1"/>
        <v>1</v>
      </c>
    </row>
    <row r="921" ht="15.75" customHeight="1">
      <c r="A921" s="1" t="s">
        <v>930</v>
      </c>
      <c r="B921" s="1">
        <f>IFERROR(__xludf.DUMMYFUNCTION("SPLIT(A921,"" "")"),69.0)</f>
        <v>69</v>
      </c>
      <c r="C921" s="1">
        <f>IFERROR(__xludf.DUMMYFUNCTION("""COMPUTED_VALUE"""),70.0)</f>
        <v>70</v>
      </c>
      <c r="D921" s="1">
        <f>IFERROR(__xludf.DUMMYFUNCTION("""COMPUTED_VALUE"""),72.0)</f>
        <v>72</v>
      </c>
      <c r="E921" s="1">
        <f>IFERROR(__xludf.DUMMYFUNCTION("""COMPUTED_VALUE"""),73.0)</f>
        <v>73</v>
      </c>
      <c r="F921" s="1">
        <f>IFERROR(__xludf.DUMMYFUNCTION("""COMPUTED_VALUE"""),75.0)</f>
        <v>75</v>
      </c>
      <c r="G921" s="1">
        <f>IFERROR(__xludf.DUMMYFUNCTION("""COMPUTED_VALUE"""),77.0)</f>
        <v>77</v>
      </c>
      <c r="H921" s="2">
        <f>IFERROR(__xludf.DUMMYFUNCTION("""COMPUTED_VALUE"""),80.0)</f>
        <v>80</v>
      </c>
      <c r="J921" s="1" t="b">
        <f t="array" ref="J921">IF(NOT(H921=""),AND(C921:H921&gt;B921:G921),IF(NOT(G921=""),AND(C921:G921&gt;B921:F921),IF(NOT(F921=""),AND(C921:F921&gt;B921:E921),AND(C921:E921&gt;B921:D921))))</f>
        <v>1</v>
      </c>
      <c r="K921" s="1" t="b">
        <f t="array" ref="K921">IF(NOT(H921=""),AND(C921:H921&lt;B921:G921),IF(NOT(G921=""),AND(C921:G921&lt;B921:F921),IF(NOT(F921=""),AND(C921:F921&lt;B921:E921),AND(C921:E921&lt;B921:D921))))</f>
        <v>0</v>
      </c>
      <c r="L921" s="1" t="b">
        <f t="array" ref="L921">IF(NOT(H921=""),AND(AND(ABS(C921:H921-B921:G921)&gt;0),AND(ABS(C921:H921-B921:G921)&lt;4)),IF(NOT(G921=""),AND(AND(ABS(C921:G921-B921:F921)&gt;0),AND(ABS(C921:G921-B921:F921)&lt;4)),IF(NOT(F921=""),AND(AND(ABS(C921:F921-B921:E921)&gt;0),AND(ABS(C921:F921-B921:E921)&lt;4)),AND(AND(ABS(C921:E921-B921:D921)&gt;0),AND(ABS(C921:E921-B921:D921)&lt;4)))))</f>
        <v>1</v>
      </c>
      <c r="M921" s="1" t="b">
        <f t="shared" si="1"/>
        <v>1</v>
      </c>
    </row>
    <row r="922" ht="15.75" customHeight="1">
      <c r="A922" s="1" t="s">
        <v>931</v>
      </c>
      <c r="B922" s="1">
        <f>IFERROR(__xludf.DUMMYFUNCTION("SPLIT(A922,"" "")"),35.0)</f>
        <v>35</v>
      </c>
      <c r="C922" s="1">
        <f>IFERROR(__xludf.DUMMYFUNCTION("""COMPUTED_VALUE"""),32.0)</f>
        <v>32</v>
      </c>
      <c r="D922" s="1">
        <f>IFERROR(__xludf.DUMMYFUNCTION("""COMPUTED_VALUE"""),31.0)</f>
        <v>31</v>
      </c>
      <c r="E922" s="1">
        <f>IFERROR(__xludf.DUMMYFUNCTION("""COMPUTED_VALUE"""),29.0)</f>
        <v>29</v>
      </c>
      <c r="F922" s="1">
        <f>IFERROR(__xludf.DUMMYFUNCTION("""COMPUTED_VALUE"""),27.0)</f>
        <v>27</v>
      </c>
      <c r="G922" s="1">
        <f>IFERROR(__xludf.DUMMYFUNCTION("""COMPUTED_VALUE"""),25.0)</f>
        <v>25</v>
      </c>
      <c r="H922" s="2">
        <f>IFERROR(__xludf.DUMMYFUNCTION("""COMPUTED_VALUE"""),23.0)</f>
        <v>23</v>
      </c>
      <c r="J922" s="1" t="b">
        <f t="array" ref="J922">IF(NOT(H922=""),AND(C922:H922&gt;B922:G922),IF(NOT(G922=""),AND(C922:G922&gt;B922:F922),IF(NOT(F922=""),AND(C922:F922&gt;B922:E922),AND(C922:E922&gt;B922:D922))))</f>
        <v>0</v>
      </c>
      <c r="K922" s="1" t="b">
        <f t="array" ref="K922">IF(NOT(H922=""),AND(C922:H922&lt;B922:G922),IF(NOT(G922=""),AND(C922:G922&lt;B922:F922),IF(NOT(F922=""),AND(C922:F922&lt;B922:E922),AND(C922:E922&lt;B922:D922))))</f>
        <v>1</v>
      </c>
      <c r="L922" s="1" t="b">
        <f t="array" ref="L922">IF(NOT(H922=""),AND(AND(ABS(C922:H922-B922:G922)&gt;0),AND(ABS(C922:H922-B922:G922)&lt;4)),IF(NOT(G922=""),AND(AND(ABS(C922:G922-B922:F922)&gt;0),AND(ABS(C922:G922-B922:F922)&lt;4)),IF(NOT(F922=""),AND(AND(ABS(C922:F922-B922:E922)&gt;0),AND(ABS(C922:F922-B922:E922)&lt;4)),AND(AND(ABS(C922:E922-B922:D922)&gt;0),AND(ABS(C922:E922-B922:D922)&lt;4)))))</f>
        <v>1</v>
      </c>
      <c r="M922" s="1" t="b">
        <f t="shared" si="1"/>
        <v>1</v>
      </c>
    </row>
    <row r="923" ht="15.75" customHeight="1">
      <c r="A923" s="1" t="s">
        <v>932</v>
      </c>
      <c r="B923" s="1">
        <f>IFERROR(__xludf.DUMMYFUNCTION("SPLIT(A923,"" "")"),19.0)</f>
        <v>19</v>
      </c>
      <c r="C923" s="1">
        <f>IFERROR(__xludf.DUMMYFUNCTION("""COMPUTED_VALUE"""),21.0)</f>
        <v>21</v>
      </c>
      <c r="D923" s="1">
        <f>IFERROR(__xludf.DUMMYFUNCTION("""COMPUTED_VALUE"""),22.0)</f>
        <v>22</v>
      </c>
      <c r="E923" s="1">
        <f>IFERROR(__xludf.DUMMYFUNCTION("""COMPUTED_VALUE"""),23.0)</f>
        <v>23</v>
      </c>
      <c r="F923" s="1">
        <f>IFERROR(__xludf.DUMMYFUNCTION("""COMPUTED_VALUE"""),24.0)</f>
        <v>24</v>
      </c>
      <c r="G923" s="2">
        <f>IFERROR(__xludf.DUMMYFUNCTION("""COMPUTED_VALUE"""),25.0)</f>
        <v>25</v>
      </c>
      <c r="J923" s="1" t="b">
        <f t="array" ref="J923">IF(NOT(H923=""),AND(C923:H923&gt;B923:G923),IF(NOT(G923=""),AND(C923:G923&gt;B923:F923),IF(NOT(F923=""),AND(C923:F923&gt;B923:E923),AND(C923:E923&gt;B923:D923))))</f>
        <v>1</v>
      </c>
      <c r="K923" s="1" t="b">
        <f t="array" ref="K923">IF(NOT(H923=""),AND(C923:H923&lt;B923:G923),IF(NOT(G923=""),AND(C923:G923&lt;B923:F923),IF(NOT(F923=""),AND(C923:F923&lt;B923:E923),AND(C923:E923&lt;B923:D923))))</f>
        <v>0</v>
      </c>
      <c r="L923" s="1" t="b">
        <f t="array" ref="L923">IF(NOT(H923=""),AND(AND(ABS(C923:H923-B923:G923)&gt;0),AND(ABS(C923:H923-B923:G923)&lt;4)),IF(NOT(G923=""),AND(AND(ABS(C923:G923-B923:F923)&gt;0),AND(ABS(C923:G923-B923:F923)&lt;4)),IF(NOT(F923=""),AND(AND(ABS(C923:F923-B923:E923)&gt;0),AND(ABS(C923:F923-B923:E923)&lt;4)),AND(AND(ABS(C923:E923-B923:D923)&gt;0),AND(ABS(C923:E923-B923:D923)&lt;4)))))</f>
        <v>1</v>
      </c>
      <c r="M923" s="1" t="b">
        <f t="shared" si="1"/>
        <v>1</v>
      </c>
    </row>
    <row r="924" ht="15.75" customHeight="1">
      <c r="A924" s="1" t="s">
        <v>933</v>
      </c>
      <c r="B924" s="1">
        <f>IFERROR(__xludf.DUMMYFUNCTION("SPLIT(A924,"" "")"),86.0)</f>
        <v>86</v>
      </c>
      <c r="C924" s="1">
        <f>IFERROR(__xludf.DUMMYFUNCTION("""COMPUTED_VALUE"""),83.0)</f>
        <v>83</v>
      </c>
      <c r="D924" s="1">
        <f>IFERROR(__xludf.DUMMYFUNCTION("""COMPUTED_VALUE"""),82.0)</f>
        <v>82</v>
      </c>
      <c r="E924" s="1">
        <f>IFERROR(__xludf.DUMMYFUNCTION("""COMPUTED_VALUE"""),81.0)</f>
        <v>81</v>
      </c>
      <c r="F924" s="1">
        <f>IFERROR(__xludf.DUMMYFUNCTION("""COMPUTED_VALUE"""),79.0)</f>
        <v>79</v>
      </c>
      <c r="G924" s="1">
        <f>IFERROR(__xludf.DUMMYFUNCTION("""COMPUTED_VALUE"""),77.0)</f>
        <v>77</v>
      </c>
      <c r="H924" s="1">
        <f>IFERROR(__xludf.DUMMYFUNCTION("""COMPUTED_VALUE"""),76.0)</f>
        <v>76</v>
      </c>
      <c r="I924" s="1">
        <f>IFERROR(__xludf.DUMMYFUNCTION("""COMPUTED_VALUE"""),73.0)</f>
        <v>73</v>
      </c>
      <c r="J924" s="1" t="b">
        <f t="array" ref="J924">IF(NOT(H924=""),AND(C924:H924&gt;B924:G924),IF(NOT(G924=""),AND(C924:G924&gt;B924:F924),IF(NOT(F924=""),AND(C924:F924&gt;B924:E924),AND(C924:E924&gt;B924:D924))))</f>
        <v>0</v>
      </c>
      <c r="K924" s="1" t="b">
        <f t="array" ref="K924">IF(NOT(H924=""),AND(C924:H924&lt;B924:G924),IF(NOT(G924=""),AND(C924:G924&lt;B924:F924),IF(NOT(F924=""),AND(C924:F924&lt;B924:E924),AND(C924:E924&lt;B924:D924))))</f>
        <v>1</v>
      </c>
      <c r="L924" s="1" t="b">
        <f t="array" ref="L924">IF(NOT(H924=""),AND(AND(ABS(C924:H924-B924:G924)&gt;0),AND(ABS(C924:H924-B924:G924)&lt;4)),IF(NOT(G924=""),AND(AND(ABS(C924:G924-B924:F924)&gt;0),AND(ABS(C924:G924-B924:F924)&lt;4)),IF(NOT(F924=""),AND(AND(ABS(C924:F924-B924:E924)&gt;0),AND(ABS(C924:F924-B924:E924)&lt;4)),AND(AND(ABS(C924:E924-B924:D924)&gt;0),AND(ABS(C924:E924-B924:D924)&lt;4)))))</f>
        <v>1</v>
      </c>
      <c r="M924" s="1" t="b">
        <f t="shared" si="1"/>
        <v>1</v>
      </c>
    </row>
    <row r="925" ht="15.75" customHeight="1">
      <c r="A925" s="1" t="s">
        <v>934</v>
      </c>
      <c r="B925" s="1">
        <f>IFERROR(__xludf.DUMMYFUNCTION("SPLIT(A925,"" "")"),41.0)</f>
        <v>41</v>
      </c>
      <c r="C925" s="1">
        <f>IFERROR(__xludf.DUMMYFUNCTION("""COMPUTED_VALUE"""),44.0)</f>
        <v>44</v>
      </c>
      <c r="D925" s="1">
        <f>IFERROR(__xludf.DUMMYFUNCTION("""COMPUTED_VALUE"""),46.0)</f>
        <v>46</v>
      </c>
      <c r="E925" s="1">
        <f>IFERROR(__xludf.DUMMYFUNCTION("""COMPUTED_VALUE"""),48.0)</f>
        <v>48</v>
      </c>
      <c r="F925" s="1">
        <f>IFERROR(__xludf.DUMMYFUNCTION("""COMPUTED_VALUE"""),51.0)</f>
        <v>51</v>
      </c>
      <c r="G925" s="2">
        <f>IFERROR(__xludf.DUMMYFUNCTION("""COMPUTED_VALUE"""),52.0)</f>
        <v>52</v>
      </c>
      <c r="J925" s="1" t="b">
        <f t="array" ref="J925">IF(NOT(H925=""),AND(C925:H925&gt;B925:G925),IF(NOT(G925=""),AND(C925:G925&gt;B925:F925),IF(NOT(F925=""),AND(C925:F925&gt;B925:E925),AND(C925:E925&gt;B925:D925))))</f>
        <v>1</v>
      </c>
      <c r="K925" s="1" t="b">
        <f t="array" ref="K925">IF(NOT(H925=""),AND(C925:H925&lt;B925:G925),IF(NOT(G925=""),AND(C925:G925&lt;B925:F925),IF(NOT(F925=""),AND(C925:F925&lt;B925:E925),AND(C925:E925&lt;B925:D925))))</f>
        <v>0</v>
      </c>
      <c r="L925" s="1" t="b">
        <f t="array" ref="L925">IF(NOT(H925=""),AND(AND(ABS(C925:H925-B925:G925)&gt;0),AND(ABS(C925:H925-B925:G925)&lt;4)),IF(NOT(G925=""),AND(AND(ABS(C925:G925-B925:F925)&gt;0),AND(ABS(C925:G925-B925:F925)&lt;4)),IF(NOT(F925=""),AND(AND(ABS(C925:F925-B925:E925)&gt;0),AND(ABS(C925:F925-B925:E925)&lt;4)),AND(AND(ABS(C925:E925-B925:D925)&gt;0),AND(ABS(C925:E925-B925:D925)&lt;4)))))</f>
        <v>1</v>
      </c>
      <c r="M925" s="1" t="b">
        <f t="shared" si="1"/>
        <v>1</v>
      </c>
    </row>
    <row r="926" ht="15.75" customHeight="1">
      <c r="A926" s="1" t="s">
        <v>935</v>
      </c>
      <c r="B926" s="1">
        <f>IFERROR(__xludf.DUMMYFUNCTION("SPLIT(A926,"" "")"),72.0)</f>
        <v>72</v>
      </c>
      <c r="C926" s="1">
        <f>IFERROR(__xludf.DUMMYFUNCTION("""COMPUTED_VALUE"""),74.0)</f>
        <v>74</v>
      </c>
      <c r="D926" s="1">
        <f>IFERROR(__xludf.DUMMYFUNCTION("""COMPUTED_VALUE"""),75.0)</f>
        <v>75</v>
      </c>
      <c r="E926" s="1">
        <f>IFERROR(__xludf.DUMMYFUNCTION("""COMPUTED_VALUE"""),76.0)</f>
        <v>76</v>
      </c>
      <c r="F926" s="1">
        <f>IFERROR(__xludf.DUMMYFUNCTION("""COMPUTED_VALUE"""),78.0)</f>
        <v>78</v>
      </c>
      <c r="G926" s="2">
        <f>IFERROR(__xludf.DUMMYFUNCTION("""COMPUTED_VALUE"""),79.0)</f>
        <v>79</v>
      </c>
      <c r="J926" s="1" t="b">
        <f t="array" ref="J926">IF(NOT(H926=""),AND(C926:H926&gt;B926:G926),IF(NOT(G926=""),AND(C926:G926&gt;B926:F926),IF(NOT(F926=""),AND(C926:F926&gt;B926:E926),AND(C926:E926&gt;B926:D926))))</f>
        <v>1</v>
      </c>
      <c r="K926" s="1" t="b">
        <f t="array" ref="K926">IF(NOT(H926=""),AND(C926:H926&lt;B926:G926),IF(NOT(G926=""),AND(C926:G926&lt;B926:F926),IF(NOT(F926=""),AND(C926:F926&lt;B926:E926),AND(C926:E926&lt;B926:D926))))</f>
        <v>0</v>
      </c>
      <c r="L926" s="1" t="b">
        <f t="array" ref="L926">IF(NOT(H926=""),AND(AND(ABS(C926:H926-B926:G926)&gt;0),AND(ABS(C926:H926-B926:G926)&lt;4)),IF(NOT(G926=""),AND(AND(ABS(C926:G926-B926:F926)&gt;0),AND(ABS(C926:G926-B926:F926)&lt;4)),IF(NOT(F926=""),AND(AND(ABS(C926:F926-B926:E926)&gt;0),AND(ABS(C926:F926-B926:E926)&lt;4)),AND(AND(ABS(C926:E926-B926:D926)&gt;0),AND(ABS(C926:E926-B926:D926)&lt;4)))))</f>
        <v>1</v>
      </c>
      <c r="M926" s="1" t="b">
        <f t="shared" si="1"/>
        <v>1</v>
      </c>
    </row>
    <row r="927" ht="15.75" customHeight="1">
      <c r="A927" s="1" t="s">
        <v>936</v>
      </c>
      <c r="B927" s="1">
        <f>IFERROR(__xludf.DUMMYFUNCTION("SPLIT(A927,"" "")"),59.0)</f>
        <v>59</v>
      </c>
      <c r="C927" s="1">
        <f>IFERROR(__xludf.DUMMYFUNCTION("""COMPUTED_VALUE"""),57.0)</f>
        <v>57</v>
      </c>
      <c r="D927" s="1">
        <f>IFERROR(__xludf.DUMMYFUNCTION("""COMPUTED_VALUE"""),54.0)</f>
        <v>54</v>
      </c>
      <c r="E927" s="1">
        <f>IFERROR(__xludf.DUMMYFUNCTION("""COMPUTED_VALUE"""),51.0)</f>
        <v>51</v>
      </c>
      <c r="F927" s="1">
        <f>IFERROR(__xludf.DUMMYFUNCTION("""COMPUTED_VALUE"""),49.0)</f>
        <v>49</v>
      </c>
      <c r="G927" s="1">
        <f>IFERROR(__xludf.DUMMYFUNCTION("""COMPUTED_VALUE"""),48.0)</f>
        <v>48</v>
      </c>
      <c r="H927" s="2">
        <f>IFERROR(__xludf.DUMMYFUNCTION("""COMPUTED_VALUE"""),46.0)</f>
        <v>46</v>
      </c>
      <c r="J927" s="1" t="b">
        <f t="array" ref="J927">IF(NOT(H927=""),AND(C927:H927&gt;B927:G927),IF(NOT(G927=""),AND(C927:G927&gt;B927:F927),IF(NOT(F927=""),AND(C927:F927&gt;B927:E927),AND(C927:E927&gt;B927:D927))))</f>
        <v>0</v>
      </c>
      <c r="K927" s="1" t="b">
        <f t="array" ref="K927">IF(NOT(H927=""),AND(C927:H927&lt;B927:G927),IF(NOT(G927=""),AND(C927:G927&lt;B927:F927),IF(NOT(F927=""),AND(C927:F927&lt;B927:E927),AND(C927:E927&lt;B927:D927))))</f>
        <v>1</v>
      </c>
      <c r="L927" s="1" t="b">
        <f t="array" ref="L927">IF(NOT(H927=""),AND(AND(ABS(C927:H927-B927:G927)&gt;0),AND(ABS(C927:H927-B927:G927)&lt;4)),IF(NOT(G927=""),AND(AND(ABS(C927:G927-B927:F927)&gt;0),AND(ABS(C927:G927-B927:F927)&lt;4)),IF(NOT(F927=""),AND(AND(ABS(C927:F927-B927:E927)&gt;0),AND(ABS(C927:F927-B927:E927)&lt;4)),AND(AND(ABS(C927:E927-B927:D927)&gt;0),AND(ABS(C927:E927-B927:D927)&lt;4)))))</f>
        <v>1</v>
      </c>
      <c r="M927" s="1" t="b">
        <f t="shared" si="1"/>
        <v>1</v>
      </c>
    </row>
    <row r="928" ht="15.75" customHeight="1">
      <c r="A928" s="1" t="s">
        <v>937</v>
      </c>
      <c r="B928" s="1">
        <f>IFERROR(__xludf.DUMMYFUNCTION("SPLIT(A928,"" "")"),1.0)</f>
        <v>1</v>
      </c>
      <c r="C928" s="1">
        <f>IFERROR(__xludf.DUMMYFUNCTION("""COMPUTED_VALUE"""),4.0)</f>
        <v>4</v>
      </c>
      <c r="D928" s="1">
        <f>IFERROR(__xludf.DUMMYFUNCTION("""COMPUTED_VALUE"""),6.0)</f>
        <v>6</v>
      </c>
      <c r="E928" s="1">
        <f>IFERROR(__xludf.DUMMYFUNCTION("""COMPUTED_VALUE"""),7.0)</f>
        <v>7</v>
      </c>
      <c r="F928" s="1">
        <f>IFERROR(__xludf.DUMMYFUNCTION("""COMPUTED_VALUE"""),9.0)</f>
        <v>9</v>
      </c>
      <c r="G928" s="1">
        <f>IFERROR(__xludf.DUMMYFUNCTION("""COMPUTED_VALUE"""),10.0)</f>
        <v>10</v>
      </c>
      <c r="H928" s="1">
        <f>IFERROR(__xludf.DUMMYFUNCTION("""COMPUTED_VALUE"""),13.0)</f>
        <v>13</v>
      </c>
      <c r="I928" s="1">
        <f>IFERROR(__xludf.DUMMYFUNCTION("""COMPUTED_VALUE"""),14.0)</f>
        <v>14</v>
      </c>
      <c r="J928" s="1" t="b">
        <f t="array" ref="J928">IF(NOT(H928=""),AND(C928:H928&gt;B928:G928),IF(NOT(G928=""),AND(C928:G928&gt;B928:F928),IF(NOT(F928=""),AND(C928:F928&gt;B928:E928),AND(C928:E928&gt;B928:D928))))</f>
        <v>1</v>
      </c>
      <c r="K928" s="1" t="b">
        <f t="array" ref="K928">IF(NOT(H928=""),AND(C928:H928&lt;B928:G928),IF(NOT(G928=""),AND(C928:G928&lt;B928:F928),IF(NOT(F928=""),AND(C928:F928&lt;B928:E928),AND(C928:E928&lt;B928:D928))))</f>
        <v>0</v>
      </c>
      <c r="L928" s="1" t="b">
        <f t="array" ref="L928">IF(NOT(H928=""),AND(AND(ABS(C928:H928-B928:G928)&gt;0),AND(ABS(C928:H928-B928:G928)&lt;4)),IF(NOT(G928=""),AND(AND(ABS(C928:G928-B928:F928)&gt;0),AND(ABS(C928:G928-B928:F928)&lt;4)),IF(NOT(F928=""),AND(AND(ABS(C928:F928-B928:E928)&gt;0),AND(ABS(C928:F928-B928:E928)&lt;4)),AND(AND(ABS(C928:E928-B928:D928)&gt;0),AND(ABS(C928:E928-B928:D928)&lt;4)))))</f>
        <v>1</v>
      </c>
      <c r="M928" s="1" t="b">
        <f t="shared" si="1"/>
        <v>1</v>
      </c>
    </row>
    <row r="929" ht="15.75" customHeight="1">
      <c r="A929" s="1" t="s">
        <v>938</v>
      </c>
      <c r="B929" s="1">
        <f>IFERROR(__xludf.DUMMYFUNCTION("SPLIT(A929,"" "")"),18.0)</f>
        <v>18</v>
      </c>
      <c r="C929" s="1">
        <f>IFERROR(__xludf.DUMMYFUNCTION("""COMPUTED_VALUE"""),16.0)</f>
        <v>16</v>
      </c>
      <c r="D929" s="1">
        <f>IFERROR(__xludf.DUMMYFUNCTION("""COMPUTED_VALUE"""),13.0)</f>
        <v>13</v>
      </c>
      <c r="E929" s="1">
        <f>IFERROR(__xludf.DUMMYFUNCTION("""COMPUTED_VALUE"""),12.0)</f>
        <v>12</v>
      </c>
      <c r="F929" s="1">
        <f>IFERROR(__xludf.DUMMYFUNCTION("""COMPUTED_VALUE"""),10.0)</f>
        <v>10</v>
      </c>
      <c r="G929" s="1">
        <f>IFERROR(__xludf.DUMMYFUNCTION("""COMPUTED_VALUE"""),8.0)</f>
        <v>8</v>
      </c>
      <c r="H929" s="1">
        <f>IFERROR(__xludf.DUMMYFUNCTION("""COMPUTED_VALUE"""),5.0)</f>
        <v>5</v>
      </c>
      <c r="I929" s="1">
        <f>IFERROR(__xludf.DUMMYFUNCTION("""COMPUTED_VALUE"""),3.0)</f>
        <v>3</v>
      </c>
      <c r="J929" s="1" t="b">
        <f t="array" ref="J929">IF(NOT(H929=""),AND(C929:H929&gt;B929:G929),IF(NOT(G929=""),AND(C929:G929&gt;B929:F929),IF(NOT(F929=""),AND(C929:F929&gt;B929:E929),AND(C929:E929&gt;B929:D929))))</f>
        <v>0</v>
      </c>
      <c r="K929" s="1" t="b">
        <f t="array" ref="K929">IF(NOT(H929=""),AND(C929:H929&lt;B929:G929),IF(NOT(G929=""),AND(C929:G929&lt;B929:F929),IF(NOT(F929=""),AND(C929:F929&lt;B929:E929),AND(C929:E929&lt;B929:D929))))</f>
        <v>1</v>
      </c>
      <c r="L929" s="1" t="b">
        <f t="array" ref="L929">IF(NOT(H929=""),AND(AND(ABS(C929:H929-B929:G929)&gt;0),AND(ABS(C929:H929-B929:G929)&lt;4)),IF(NOT(G929=""),AND(AND(ABS(C929:G929-B929:F929)&gt;0),AND(ABS(C929:G929-B929:F929)&lt;4)),IF(NOT(F929=""),AND(AND(ABS(C929:F929-B929:E929)&gt;0),AND(ABS(C929:F929-B929:E929)&lt;4)),AND(AND(ABS(C929:E929-B929:D929)&gt;0),AND(ABS(C929:E929-B929:D929)&lt;4)))))</f>
        <v>1</v>
      </c>
      <c r="M929" s="1" t="b">
        <f t="shared" si="1"/>
        <v>1</v>
      </c>
    </row>
    <row r="930" ht="15.75" customHeight="1">
      <c r="A930" s="1" t="s">
        <v>939</v>
      </c>
      <c r="B930" s="1">
        <f>IFERROR(__xludf.DUMMYFUNCTION("SPLIT(A930,"" "")"),82.0)</f>
        <v>82</v>
      </c>
      <c r="C930" s="1">
        <f>IFERROR(__xludf.DUMMYFUNCTION("""COMPUTED_VALUE"""),85.0)</f>
        <v>85</v>
      </c>
      <c r="D930" s="1">
        <f>IFERROR(__xludf.DUMMYFUNCTION("""COMPUTED_VALUE"""),86.0)</f>
        <v>86</v>
      </c>
      <c r="E930" s="1">
        <f>IFERROR(__xludf.DUMMYFUNCTION("""COMPUTED_VALUE"""),87.0)</f>
        <v>87</v>
      </c>
      <c r="F930" s="2">
        <f>IFERROR(__xludf.DUMMYFUNCTION("""COMPUTED_VALUE"""),88.0)</f>
        <v>88</v>
      </c>
      <c r="J930" s="1" t="b">
        <f t="array" ref="J930">IF(NOT(H930=""),AND(C930:H930&gt;B930:G930),IF(NOT(G930=""),AND(C930:G930&gt;B930:F930),IF(NOT(F930=""),AND(C930:F930&gt;B930:E930),AND(C930:E930&gt;B930:D930))))</f>
        <v>1</v>
      </c>
      <c r="K930" s="1" t="b">
        <f t="array" ref="K930">IF(NOT(H930=""),AND(C930:H930&lt;B930:G930),IF(NOT(G930=""),AND(C930:G930&lt;B930:F930),IF(NOT(F930=""),AND(C930:F930&lt;B930:E930),AND(C930:E930&lt;B930:D930))))</f>
        <v>0</v>
      </c>
      <c r="L930" s="1" t="b">
        <f t="array" ref="L930">IF(NOT(H930=""),AND(AND(ABS(C930:H930-B930:G930)&gt;0),AND(ABS(C930:H930-B930:G930)&lt;4)),IF(NOT(G930=""),AND(AND(ABS(C930:G930-B930:F930)&gt;0),AND(ABS(C930:G930-B930:F930)&lt;4)),IF(NOT(F930=""),AND(AND(ABS(C930:F930-B930:E930)&gt;0),AND(ABS(C930:F930-B930:E930)&lt;4)),AND(AND(ABS(C930:E930-B930:D930)&gt;0),AND(ABS(C930:E930-B930:D930)&lt;4)))))</f>
        <v>1</v>
      </c>
      <c r="M930" s="1" t="b">
        <f t="shared" si="1"/>
        <v>1</v>
      </c>
    </row>
    <row r="931" ht="15.75" customHeight="1">
      <c r="A931" s="1" t="s">
        <v>940</v>
      </c>
      <c r="B931" s="1">
        <f>IFERROR(__xludf.DUMMYFUNCTION("SPLIT(A931,"" "")"),17.0)</f>
        <v>17</v>
      </c>
      <c r="C931" s="1">
        <f>IFERROR(__xludf.DUMMYFUNCTION("""COMPUTED_VALUE"""),16.0)</f>
        <v>16</v>
      </c>
      <c r="D931" s="1">
        <f>IFERROR(__xludf.DUMMYFUNCTION("""COMPUTED_VALUE"""),15.0)</f>
        <v>15</v>
      </c>
      <c r="E931" s="1">
        <f>IFERROR(__xludf.DUMMYFUNCTION("""COMPUTED_VALUE"""),14.0)</f>
        <v>14</v>
      </c>
      <c r="F931" s="2">
        <f>IFERROR(__xludf.DUMMYFUNCTION("""COMPUTED_VALUE"""),12.0)</f>
        <v>12</v>
      </c>
      <c r="J931" s="1" t="b">
        <f t="array" ref="J931">IF(NOT(H931=""),AND(C931:H931&gt;B931:G931),IF(NOT(G931=""),AND(C931:G931&gt;B931:F931),IF(NOT(F931=""),AND(C931:F931&gt;B931:E931),AND(C931:E931&gt;B931:D931))))</f>
        <v>0</v>
      </c>
      <c r="K931" s="1" t="b">
        <f t="array" ref="K931">IF(NOT(H931=""),AND(C931:H931&lt;B931:G931),IF(NOT(G931=""),AND(C931:G931&lt;B931:F931),IF(NOT(F931=""),AND(C931:F931&lt;B931:E931),AND(C931:E931&lt;B931:D931))))</f>
        <v>1</v>
      </c>
      <c r="L931" s="1" t="b">
        <f t="array" ref="L931">IF(NOT(H931=""),AND(AND(ABS(C931:H931-B931:G931)&gt;0),AND(ABS(C931:H931-B931:G931)&lt;4)),IF(NOT(G931=""),AND(AND(ABS(C931:G931-B931:F931)&gt;0),AND(ABS(C931:G931-B931:F931)&lt;4)),IF(NOT(F931=""),AND(AND(ABS(C931:F931-B931:E931)&gt;0),AND(ABS(C931:F931-B931:E931)&lt;4)),AND(AND(ABS(C931:E931-B931:D931)&gt;0),AND(ABS(C931:E931-B931:D931)&lt;4)))))</f>
        <v>1</v>
      </c>
      <c r="M931" s="1" t="b">
        <f t="shared" si="1"/>
        <v>1</v>
      </c>
    </row>
    <row r="932" ht="15.75" customHeight="1">
      <c r="A932" s="1" t="s">
        <v>941</v>
      </c>
      <c r="B932" s="1">
        <f>IFERROR(__xludf.DUMMYFUNCTION("SPLIT(A932,"" "")"),20.0)</f>
        <v>20</v>
      </c>
      <c r="C932" s="1">
        <f>IFERROR(__xludf.DUMMYFUNCTION("""COMPUTED_VALUE"""),17.0)</f>
        <v>17</v>
      </c>
      <c r="D932" s="1">
        <f>IFERROR(__xludf.DUMMYFUNCTION("""COMPUTED_VALUE"""),16.0)</f>
        <v>16</v>
      </c>
      <c r="E932" s="1">
        <f>IFERROR(__xludf.DUMMYFUNCTION("""COMPUTED_VALUE"""),13.0)</f>
        <v>13</v>
      </c>
      <c r="F932" s="1">
        <f>IFERROR(__xludf.DUMMYFUNCTION("""COMPUTED_VALUE"""),11.0)</f>
        <v>11</v>
      </c>
      <c r="G932" s="1">
        <f>IFERROR(__xludf.DUMMYFUNCTION("""COMPUTED_VALUE"""),10.0)</f>
        <v>10</v>
      </c>
      <c r="H932" s="2">
        <f>IFERROR(__xludf.DUMMYFUNCTION("""COMPUTED_VALUE"""),9.0)</f>
        <v>9</v>
      </c>
      <c r="J932" s="1" t="b">
        <f t="array" ref="J932">IF(NOT(H932=""),AND(C932:H932&gt;B932:G932),IF(NOT(G932=""),AND(C932:G932&gt;B932:F932),IF(NOT(F932=""),AND(C932:F932&gt;B932:E932),AND(C932:E932&gt;B932:D932))))</f>
        <v>0</v>
      </c>
      <c r="K932" s="1" t="b">
        <f t="array" ref="K932">IF(NOT(H932=""),AND(C932:H932&lt;B932:G932),IF(NOT(G932=""),AND(C932:G932&lt;B932:F932),IF(NOT(F932=""),AND(C932:F932&lt;B932:E932),AND(C932:E932&lt;B932:D932))))</f>
        <v>1</v>
      </c>
      <c r="L932" s="1" t="b">
        <f t="array" ref="L932">IF(NOT(H932=""),AND(AND(ABS(C932:H932-B932:G932)&gt;0),AND(ABS(C932:H932-B932:G932)&lt;4)),IF(NOT(G932=""),AND(AND(ABS(C932:G932-B932:F932)&gt;0),AND(ABS(C932:G932-B932:F932)&lt;4)),IF(NOT(F932=""),AND(AND(ABS(C932:F932-B932:E932)&gt;0),AND(ABS(C932:F932-B932:E932)&lt;4)),AND(AND(ABS(C932:E932-B932:D932)&gt;0),AND(ABS(C932:E932-B932:D932)&lt;4)))))</f>
        <v>1</v>
      </c>
      <c r="M932" s="1" t="b">
        <f t="shared" si="1"/>
        <v>1</v>
      </c>
    </row>
    <row r="933" ht="15.75" customHeight="1">
      <c r="A933" s="1" t="s">
        <v>942</v>
      </c>
      <c r="B933" s="1">
        <f>IFERROR(__xludf.DUMMYFUNCTION("SPLIT(A933,"" "")"),72.0)</f>
        <v>72</v>
      </c>
      <c r="C933" s="1">
        <f>IFERROR(__xludf.DUMMYFUNCTION("""COMPUTED_VALUE"""),70.0)</f>
        <v>70</v>
      </c>
      <c r="D933" s="1">
        <f>IFERROR(__xludf.DUMMYFUNCTION("""COMPUTED_VALUE"""),67.0)</f>
        <v>67</v>
      </c>
      <c r="E933" s="1">
        <f>IFERROR(__xludf.DUMMYFUNCTION("""COMPUTED_VALUE"""),64.0)</f>
        <v>64</v>
      </c>
      <c r="F933" s="1">
        <f>IFERROR(__xludf.DUMMYFUNCTION("""COMPUTED_VALUE"""),62.0)</f>
        <v>62</v>
      </c>
      <c r="G933" s="1">
        <f>IFERROR(__xludf.DUMMYFUNCTION("""COMPUTED_VALUE"""),61.0)</f>
        <v>61</v>
      </c>
      <c r="H933" s="1">
        <f>IFERROR(__xludf.DUMMYFUNCTION("""COMPUTED_VALUE"""),59.0)</f>
        <v>59</v>
      </c>
      <c r="I933" s="1">
        <f>IFERROR(__xludf.DUMMYFUNCTION("""COMPUTED_VALUE"""),56.0)</f>
        <v>56</v>
      </c>
      <c r="J933" s="1" t="b">
        <f t="array" ref="J933">IF(NOT(H933=""),AND(C933:H933&gt;B933:G933),IF(NOT(G933=""),AND(C933:G933&gt;B933:F933),IF(NOT(F933=""),AND(C933:F933&gt;B933:E933),AND(C933:E933&gt;B933:D933))))</f>
        <v>0</v>
      </c>
      <c r="K933" s="1" t="b">
        <f t="array" ref="K933">IF(NOT(H933=""),AND(C933:H933&lt;B933:G933),IF(NOT(G933=""),AND(C933:G933&lt;B933:F933),IF(NOT(F933=""),AND(C933:F933&lt;B933:E933),AND(C933:E933&lt;B933:D933))))</f>
        <v>1</v>
      </c>
      <c r="L933" s="1" t="b">
        <f t="array" ref="L933">IF(NOT(H933=""),AND(AND(ABS(C933:H933-B933:G933)&gt;0),AND(ABS(C933:H933-B933:G933)&lt;4)),IF(NOT(G933=""),AND(AND(ABS(C933:G933-B933:F933)&gt;0),AND(ABS(C933:G933-B933:F933)&lt;4)),IF(NOT(F933=""),AND(AND(ABS(C933:F933-B933:E933)&gt;0),AND(ABS(C933:F933-B933:E933)&lt;4)),AND(AND(ABS(C933:E933-B933:D933)&gt;0),AND(ABS(C933:E933-B933:D933)&lt;4)))))</f>
        <v>1</v>
      </c>
      <c r="M933" s="1" t="b">
        <f t="shared" si="1"/>
        <v>1</v>
      </c>
    </row>
    <row r="934" ht="15.75" customHeight="1">
      <c r="A934" s="1" t="s">
        <v>943</v>
      </c>
      <c r="B934" s="1">
        <f>IFERROR(__xludf.DUMMYFUNCTION("SPLIT(A934,"" "")"),57.0)</f>
        <v>57</v>
      </c>
      <c r="C934" s="1">
        <f>IFERROR(__xludf.DUMMYFUNCTION("""COMPUTED_VALUE"""),60.0)</f>
        <v>60</v>
      </c>
      <c r="D934" s="1">
        <f>IFERROR(__xludf.DUMMYFUNCTION("""COMPUTED_VALUE"""),61.0)</f>
        <v>61</v>
      </c>
      <c r="E934" s="1">
        <f>IFERROR(__xludf.DUMMYFUNCTION("""COMPUTED_VALUE"""),63.0)</f>
        <v>63</v>
      </c>
      <c r="F934" s="1">
        <f>IFERROR(__xludf.DUMMYFUNCTION("""COMPUTED_VALUE"""),65.0)</f>
        <v>65</v>
      </c>
      <c r="G934" s="2">
        <f>IFERROR(__xludf.DUMMYFUNCTION("""COMPUTED_VALUE"""),67.0)</f>
        <v>67</v>
      </c>
      <c r="J934" s="1" t="b">
        <f t="array" ref="J934">IF(NOT(H934=""),AND(C934:H934&gt;B934:G934),IF(NOT(G934=""),AND(C934:G934&gt;B934:F934),IF(NOT(F934=""),AND(C934:F934&gt;B934:E934),AND(C934:E934&gt;B934:D934))))</f>
        <v>1</v>
      </c>
      <c r="K934" s="1" t="b">
        <f t="array" ref="K934">IF(NOT(H934=""),AND(C934:H934&lt;B934:G934),IF(NOT(G934=""),AND(C934:G934&lt;B934:F934),IF(NOT(F934=""),AND(C934:F934&lt;B934:E934),AND(C934:E934&lt;B934:D934))))</f>
        <v>0</v>
      </c>
      <c r="L934" s="1" t="b">
        <f t="array" ref="L934">IF(NOT(H934=""),AND(AND(ABS(C934:H934-B934:G934)&gt;0),AND(ABS(C934:H934-B934:G934)&lt;4)),IF(NOT(G934=""),AND(AND(ABS(C934:G934-B934:F934)&gt;0),AND(ABS(C934:G934-B934:F934)&lt;4)),IF(NOT(F934=""),AND(AND(ABS(C934:F934-B934:E934)&gt;0),AND(ABS(C934:F934-B934:E934)&lt;4)),AND(AND(ABS(C934:E934-B934:D934)&gt;0),AND(ABS(C934:E934-B934:D934)&lt;4)))))</f>
        <v>1</v>
      </c>
      <c r="M934" s="1" t="b">
        <f t="shared" si="1"/>
        <v>1</v>
      </c>
    </row>
    <row r="935" ht="15.75" customHeight="1">
      <c r="A935" s="1" t="s">
        <v>944</v>
      </c>
      <c r="B935" s="1">
        <f>IFERROR(__xludf.DUMMYFUNCTION("SPLIT(A935,"" "")"),44.0)</f>
        <v>44</v>
      </c>
      <c r="C935" s="1">
        <f>IFERROR(__xludf.DUMMYFUNCTION("""COMPUTED_VALUE"""),42.0)</f>
        <v>42</v>
      </c>
      <c r="D935" s="1">
        <f>IFERROR(__xludf.DUMMYFUNCTION("""COMPUTED_VALUE"""),39.0)</f>
        <v>39</v>
      </c>
      <c r="E935" s="1">
        <f>IFERROR(__xludf.DUMMYFUNCTION("""COMPUTED_VALUE"""),38.0)</f>
        <v>38</v>
      </c>
      <c r="F935" s="2">
        <f>IFERROR(__xludf.DUMMYFUNCTION("""COMPUTED_VALUE"""),37.0)</f>
        <v>37</v>
      </c>
      <c r="J935" s="1" t="b">
        <f t="array" ref="J935">IF(NOT(H935=""),AND(C935:H935&gt;B935:G935),IF(NOT(G935=""),AND(C935:G935&gt;B935:F935),IF(NOT(F935=""),AND(C935:F935&gt;B935:E935),AND(C935:E935&gt;B935:D935))))</f>
        <v>0</v>
      </c>
      <c r="K935" s="1" t="b">
        <f t="array" ref="K935">IF(NOT(H935=""),AND(C935:H935&lt;B935:G935),IF(NOT(G935=""),AND(C935:G935&lt;B935:F935),IF(NOT(F935=""),AND(C935:F935&lt;B935:E935),AND(C935:E935&lt;B935:D935))))</f>
        <v>1</v>
      </c>
      <c r="L935" s="1" t="b">
        <f t="array" ref="L935">IF(NOT(H935=""),AND(AND(ABS(C935:H935-B935:G935)&gt;0),AND(ABS(C935:H935-B935:G935)&lt;4)),IF(NOT(G935=""),AND(AND(ABS(C935:G935-B935:F935)&gt;0),AND(ABS(C935:G935-B935:F935)&lt;4)),IF(NOT(F935=""),AND(AND(ABS(C935:F935-B935:E935)&gt;0),AND(ABS(C935:F935-B935:E935)&lt;4)),AND(AND(ABS(C935:E935-B935:D935)&gt;0),AND(ABS(C935:E935-B935:D935)&lt;4)))))</f>
        <v>1</v>
      </c>
      <c r="M935" s="1" t="b">
        <f t="shared" si="1"/>
        <v>1</v>
      </c>
    </row>
    <row r="936" ht="15.75" customHeight="1">
      <c r="A936" s="1" t="s">
        <v>945</v>
      </c>
      <c r="B936" s="1">
        <f>IFERROR(__xludf.DUMMYFUNCTION("SPLIT(A936,"" "")"),35.0)</f>
        <v>35</v>
      </c>
      <c r="C936" s="1">
        <f>IFERROR(__xludf.DUMMYFUNCTION("""COMPUTED_VALUE"""),38.0)</f>
        <v>38</v>
      </c>
      <c r="D936" s="1">
        <f>IFERROR(__xludf.DUMMYFUNCTION("""COMPUTED_VALUE"""),40.0)</f>
        <v>40</v>
      </c>
      <c r="E936" s="1">
        <f>IFERROR(__xludf.DUMMYFUNCTION("""COMPUTED_VALUE"""),41.0)</f>
        <v>41</v>
      </c>
      <c r="F936" s="2">
        <f>IFERROR(__xludf.DUMMYFUNCTION("""COMPUTED_VALUE"""),44.0)</f>
        <v>44</v>
      </c>
      <c r="J936" s="1" t="b">
        <f t="array" ref="J936">IF(NOT(H936=""),AND(C936:H936&gt;B936:G936),IF(NOT(G936=""),AND(C936:G936&gt;B936:F936),IF(NOT(F936=""),AND(C936:F936&gt;B936:E936),AND(C936:E936&gt;B936:D936))))</f>
        <v>1</v>
      </c>
      <c r="K936" s="1" t="b">
        <f t="array" ref="K936">IF(NOT(H936=""),AND(C936:H936&lt;B936:G936),IF(NOT(G936=""),AND(C936:G936&lt;B936:F936),IF(NOT(F936=""),AND(C936:F936&lt;B936:E936),AND(C936:E936&lt;B936:D936))))</f>
        <v>0</v>
      </c>
      <c r="L936" s="1" t="b">
        <f t="array" ref="L936">IF(NOT(H936=""),AND(AND(ABS(C936:H936-B936:G936)&gt;0),AND(ABS(C936:H936-B936:G936)&lt;4)),IF(NOT(G936=""),AND(AND(ABS(C936:G936-B936:F936)&gt;0),AND(ABS(C936:G936-B936:F936)&lt;4)),IF(NOT(F936=""),AND(AND(ABS(C936:F936-B936:E936)&gt;0),AND(ABS(C936:F936-B936:E936)&lt;4)),AND(AND(ABS(C936:E936-B936:D936)&gt;0),AND(ABS(C936:E936-B936:D936)&lt;4)))))</f>
        <v>1</v>
      </c>
      <c r="M936" s="1" t="b">
        <f t="shared" si="1"/>
        <v>1</v>
      </c>
    </row>
    <row r="937" ht="15.75" customHeight="1">
      <c r="A937" s="1" t="s">
        <v>946</v>
      </c>
      <c r="B937" s="1">
        <f>IFERROR(__xludf.DUMMYFUNCTION("SPLIT(A937,"" "")"),31.0)</f>
        <v>31</v>
      </c>
      <c r="C937" s="1">
        <f>IFERROR(__xludf.DUMMYFUNCTION("""COMPUTED_VALUE"""),30.0)</f>
        <v>30</v>
      </c>
      <c r="D937" s="1">
        <f>IFERROR(__xludf.DUMMYFUNCTION("""COMPUTED_VALUE"""),27.0)</f>
        <v>27</v>
      </c>
      <c r="E937" s="1">
        <f>IFERROR(__xludf.DUMMYFUNCTION("""COMPUTED_VALUE"""),26.0)</f>
        <v>26</v>
      </c>
      <c r="F937" s="1">
        <f>IFERROR(__xludf.DUMMYFUNCTION("""COMPUTED_VALUE"""),24.0)</f>
        <v>24</v>
      </c>
      <c r="G937" s="2">
        <f>IFERROR(__xludf.DUMMYFUNCTION("""COMPUTED_VALUE"""),22.0)</f>
        <v>22</v>
      </c>
      <c r="J937" s="1" t="b">
        <f t="array" ref="J937">IF(NOT(H937=""),AND(C937:H937&gt;B937:G937),IF(NOT(G937=""),AND(C937:G937&gt;B937:F937),IF(NOT(F937=""),AND(C937:F937&gt;B937:E937),AND(C937:E937&gt;B937:D937))))</f>
        <v>0</v>
      </c>
      <c r="K937" s="1" t="b">
        <f t="array" ref="K937">IF(NOT(H937=""),AND(C937:H937&lt;B937:G937),IF(NOT(G937=""),AND(C937:G937&lt;B937:F937),IF(NOT(F937=""),AND(C937:F937&lt;B937:E937),AND(C937:E937&lt;B937:D937))))</f>
        <v>1</v>
      </c>
      <c r="L937" s="1" t="b">
        <f t="array" ref="L937">IF(NOT(H937=""),AND(AND(ABS(C937:H937-B937:G937)&gt;0),AND(ABS(C937:H937-B937:G937)&lt;4)),IF(NOT(G937=""),AND(AND(ABS(C937:G937-B937:F937)&gt;0),AND(ABS(C937:G937-B937:F937)&lt;4)),IF(NOT(F937=""),AND(AND(ABS(C937:F937-B937:E937)&gt;0),AND(ABS(C937:F937-B937:E937)&lt;4)),AND(AND(ABS(C937:E937-B937:D937)&gt;0),AND(ABS(C937:E937-B937:D937)&lt;4)))))</f>
        <v>1</v>
      </c>
      <c r="M937" s="1" t="b">
        <f t="shared" si="1"/>
        <v>1</v>
      </c>
    </row>
    <row r="938" ht="15.75" customHeight="1">
      <c r="A938" s="1" t="s">
        <v>947</v>
      </c>
      <c r="B938" s="1">
        <f>IFERROR(__xludf.DUMMYFUNCTION("SPLIT(A938,"" "")"),18.0)</f>
        <v>18</v>
      </c>
      <c r="C938" s="1">
        <f>IFERROR(__xludf.DUMMYFUNCTION("""COMPUTED_VALUE"""),15.0)</f>
        <v>15</v>
      </c>
      <c r="D938" s="1">
        <f>IFERROR(__xludf.DUMMYFUNCTION("""COMPUTED_VALUE"""),12.0)</f>
        <v>12</v>
      </c>
      <c r="E938" s="1">
        <f>IFERROR(__xludf.DUMMYFUNCTION("""COMPUTED_VALUE"""),11.0)</f>
        <v>11</v>
      </c>
      <c r="F938" s="1">
        <f>IFERROR(__xludf.DUMMYFUNCTION("""COMPUTED_VALUE"""),10.0)</f>
        <v>10</v>
      </c>
      <c r="G938" s="1">
        <f>IFERROR(__xludf.DUMMYFUNCTION("""COMPUTED_VALUE"""),9.0)</f>
        <v>9</v>
      </c>
      <c r="H938" s="2">
        <f>IFERROR(__xludf.DUMMYFUNCTION("""COMPUTED_VALUE"""),7.0)</f>
        <v>7</v>
      </c>
      <c r="J938" s="1" t="b">
        <f t="array" ref="J938">IF(NOT(H938=""),AND(C938:H938&gt;B938:G938),IF(NOT(G938=""),AND(C938:G938&gt;B938:F938),IF(NOT(F938=""),AND(C938:F938&gt;B938:E938),AND(C938:E938&gt;B938:D938))))</f>
        <v>0</v>
      </c>
      <c r="K938" s="1" t="b">
        <f t="array" ref="K938">IF(NOT(H938=""),AND(C938:H938&lt;B938:G938),IF(NOT(G938=""),AND(C938:G938&lt;B938:F938),IF(NOT(F938=""),AND(C938:F938&lt;B938:E938),AND(C938:E938&lt;B938:D938))))</f>
        <v>1</v>
      </c>
      <c r="L938" s="1" t="b">
        <f t="array" ref="L938">IF(NOT(H938=""),AND(AND(ABS(C938:H938-B938:G938)&gt;0),AND(ABS(C938:H938-B938:G938)&lt;4)),IF(NOT(G938=""),AND(AND(ABS(C938:G938-B938:F938)&gt;0),AND(ABS(C938:G938-B938:F938)&lt;4)),IF(NOT(F938=""),AND(AND(ABS(C938:F938-B938:E938)&gt;0),AND(ABS(C938:F938-B938:E938)&lt;4)),AND(AND(ABS(C938:E938-B938:D938)&gt;0),AND(ABS(C938:E938-B938:D938)&lt;4)))))</f>
        <v>1</v>
      </c>
      <c r="M938" s="1" t="b">
        <f t="shared" si="1"/>
        <v>1</v>
      </c>
    </row>
    <row r="939" ht="15.75" customHeight="1">
      <c r="A939" s="1" t="s">
        <v>948</v>
      </c>
      <c r="B939" s="1">
        <f>IFERROR(__xludf.DUMMYFUNCTION("SPLIT(A939,"" "")"),30.0)</f>
        <v>30</v>
      </c>
      <c r="C939" s="1">
        <f>IFERROR(__xludf.DUMMYFUNCTION("""COMPUTED_VALUE"""),31.0)</f>
        <v>31</v>
      </c>
      <c r="D939" s="1">
        <f>IFERROR(__xludf.DUMMYFUNCTION("""COMPUTED_VALUE"""),32.0)</f>
        <v>32</v>
      </c>
      <c r="E939" s="1">
        <f>IFERROR(__xludf.DUMMYFUNCTION("""COMPUTED_VALUE"""),33.0)</f>
        <v>33</v>
      </c>
      <c r="F939" s="1">
        <f>IFERROR(__xludf.DUMMYFUNCTION("""COMPUTED_VALUE"""),36.0)</f>
        <v>36</v>
      </c>
      <c r="G939" s="1">
        <f>IFERROR(__xludf.DUMMYFUNCTION("""COMPUTED_VALUE"""),38.0)</f>
        <v>38</v>
      </c>
      <c r="H939" s="1">
        <f>IFERROR(__xludf.DUMMYFUNCTION("""COMPUTED_VALUE"""),39.0)</f>
        <v>39</v>
      </c>
      <c r="I939" s="1">
        <f>IFERROR(__xludf.DUMMYFUNCTION("""COMPUTED_VALUE"""),42.0)</f>
        <v>42</v>
      </c>
      <c r="J939" s="1" t="b">
        <f t="array" ref="J939">IF(NOT(H939=""),AND(C939:H939&gt;B939:G939),IF(NOT(G939=""),AND(C939:G939&gt;B939:F939),IF(NOT(F939=""),AND(C939:F939&gt;B939:E939),AND(C939:E939&gt;B939:D939))))</f>
        <v>1</v>
      </c>
      <c r="K939" s="1" t="b">
        <f t="array" ref="K939">IF(NOT(H939=""),AND(C939:H939&lt;B939:G939),IF(NOT(G939=""),AND(C939:G939&lt;B939:F939),IF(NOT(F939=""),AND(C939:F939&lt;B939:E939),AND(C939:E939&lt;B939:D939))))</f>
        <v>0</v>
      </c>
      <c r="L939" s="1" t="b">
        <f t="array" ref="L939">IF(NOT(H939=""),AND(AND(ABS(C939:H939-B939:G939)&gt;0),AND(ABS(C939:H939-B939:G939)&lt;4)),IF(NOT(G939=""),AND(AND(ABS(C939:G939-B939:F939)&gt;0),AND(ABS(C939:G939-B939:F939)&lt;4)),IF(NOT(F939=""),AND(AND(ABS(C939:F939-B939:E939)&gt;0),AND(ABS(C939:F939-B939:E939)&lt;4)),AND(AND(ABS(C939:E939-B939:D939)&gt;0),AND(ABS(C939:E939-B939:D939)&lt;4)))))</f>
        <v>1</v>
      </c>
      <c r="M939" s="1" t="b">
        <f t="shared" si="1"/>
        <v>1</v>
      </c>
    </row>
    <row r="940" ht="15.75" customHeight="1">
      <c r="A940" s="1" t="s">
        <v>949</v>
      </c>
      <c r="B940" s="1">
        <f>IFERROR(__xludf.DUMMYFUNCTION("SPLIT(A940,"" "")"),61.0)</f>
        <v>61</v>
      </c>
      <c r="C940" s="1">
        <f>IFERROR(__xludf.DUMMYFUNCTION("""COMPUTED_VALUE"""),60.0)</f>
        <v>60</v>
      </c>
      <c r="D940" s="1">
        <f>IFERROR(__xludf.DUMMYFUNCTION("""COMPUTED_VALUE"""),58.0)</f>
        <v>58</v>
      </c>
      <c r="E940" s="1">
        <f>IFERROR(__xludf.DUMMYFUNCTION("""COMPUTED_VALUE"""),56.0)</f>
        <v>56</v>
      </c>
      <c r="F940" s="1">
        <f>IFERROR(__xludf.DUMMYFUNCTION("""COMPUTED_VALUE"""),53.0)</f>
        <v>53</v>
      </c>
      <c r="G940" s="1">
        <f>IFERROR(__xludf.DUMMYFUNCTION("""COMPUTED_VALUE"""),52.0)</f>
        <v>52</v>
      </c>
      <c r="H940" s="2">
        <f>IFERROR(__xludf.DUMMYFUNCTION("""COMPUTED_VALUE"""),49.0)</f>
        <v>49</v>
      </c>
      <c r="J940" s="1" t="b">
        <f t="array" ref="J940">IF(NOT(H940=""),AND(C940:H940&gt;B940:G940),IF(NOT(G940=""),AND(C940:G940&gt;B940:F940),IF(NOT(F940=""),AND(C940:F940&gt;B940:E940),AND(C940:E940&gt;B940:D940))))</f>
        <v>0</v>
      </c>
      <c r="K940" s="1" t="b">
        <f t="array" ref="K940">IF(NOT(H940=""),AND(C940:H940&lt;B940:G940),IF(NOT(G940=""),AND(C940:G940&lt;B940:F940),IF(NOT(F940=""),AND(C940:F940&lt;B940:E940),AND(C940:E940&lt;B940:D940))))</f>
        <v>1</v>
      </c>
      <c r="L940" s="1" t="b">
        <f t="array" ref="L940">IF(NOT(H940=""),AND(AND(ABS(C940:H940-B940:G940)&gt;0),AND(ABS(C940:H940-B940:G940)&lt;4)),IF(NOT(G940=""),AND(AND(ABS(C940:G940-B940:F940)&gt;0),AND(ABS(C940:G940-B940:F940)&lt;4)),IF(NOT(F940=""),AND(AND(ABS(C940:F940-B940:E940)&gt;0),AND(ABS(C940:F940-B940:E940)&lt;4)),AND(AND(ABS(C940:E940-B940:D940)&gt;0),AND(ABS(C940:E940-B940:D940)&lt;4)))))</f>
        <v>1</v>
      </c>
      <c r="M940" s="1" t="b">
        <f t="shared" si="1"/>
        <v>1</v>
      </c>
    </row>
    <row r="941" ht="15.75" customHeight="1">
      <c r="A941" s="1" t="s">
        <v>950</v>
      </c>
      <c r="B941" s="1">
        <f>IFERROR(__xludf.DUMMYFUNCTION("SPLIT(A941,"" "")"),53.0)</f>
        <v>53</v>
      </c>
      <c r="C941" s="1">
        <f>IFERROR(__xludf.DUMMYFUNCTION("""COMPUTED_VALUE"""),56.0)</f>
        <v>56</v>
      </c>
      <c r="D941" s="1">
        <f>IFERROR(__xludf.DUMMYFUNCTION("""COMPUTED_VALUE"""),58.0)</f>
        <v>58</v>
      </c>
      <c r="E941" s="1">
        <f>IFERROR(__xludf.DUMMYFUNCTION("""COMPUTED_VALUE"""),61.0)</f>
        <v>61</v>
      </c>
      <c r="F941" s="1">
        <f>IFERROR(__xludf.DUMMYFUNCTION("""COMPUTED_VALUE"""),62.0)</f>
        <v>62</v>
      </c>
      <c r="G941" s="2">
        <f>IFERROR(__xludf.DUMMYFUNCTION("""COMPUTED_VALUE"""),64.0)</f>
        <v>64</v>
      </c>
      <c r="J941" s="1" t="b">
        <f t="array" ref="J941">IF(NOT(H941=""),AND(C941:H941&gt;B941:G941),IF(NOT(G941=""),AND(C941:G941&gt;B941:F941),IF(NOT(F941=""),AND(C941:F941&gt;B941:E941),AND(C941:E941&gt;B941:D941))))</f>
        <v>1</v>
      </c>
      <c r="K941" s="1" t="b">
        <f t="array" ref="K941">IF(NOT(H941=""),AND(C941:H941&lt;B941:G941),IF(NOT(G941=""),AND(C941:G941&lt;B941:F941),IF(NOT(F941=""),AND(C941:F941&lt;B941:E941),AND(C941:E941&lt;B941:D941))))</f>
        <v>0</v>
      </c>
      <c r="L941" s="1" t="b">
        <f t="array" ref="L941">IF(NOT(H941=""),AND(AND(ABS(C941:H941-B941:G941)&gt;0),AND(ABS(C941:H941-B941:G941)&lt;4)),IF(NOT(G941=""),AND(AND(ABS(C941:G941-B941:F941)&gt;0),AND(ABS(C941:G941-B941:F941)&lt;4)),IF(NOT(F941=""),AND(AND(ABS(C941:F941-B941:E941)&gt;0),AND(ABS(C941:F941-B941:E941)&lt;4)),AND(AND(ABS(C941:E941-B941:D941)&gt;0),AND(ABS(C941:E941-B941:D941)&lt;4)))))</f>
        <v>1</v>
      </c>
      <c r="M941" s="1" t="b">
        <f t="shared" si="1"/>
        <v>1</v>
      </c>
    </row>
    <row r="942" ht="15.75" customHeight="1">
      <c r="A942" s="1" t="s">
        <v>951</v>
      </c>
      <c r="B942" s="1">
        <f>IFERROR(__xludf.DUMMYFUNCTION("SPLIT(A942,"" "")"),78.0)</f>
        <v>78</v>
      </c>
      <c r="C942" s="1">
        <f>IFERROR(__xludf.DUMMYFUNCTION("""COMPUTED_VALUE"""),79.0)</f>
        <v>79</v>
      </c>
      <c r="D942" s="1">
        <f>IFERROR(__xludf.DUMMYFUNCTION("""COMPUTED_VALUE"""),80.0)</f>
        <v>80</v>
      </c>
      <c r="E942" s="1">
        <f>IFERROR(__xludf.DUMMYFUNCTION("""COMPUTED_VALUE"""),83.0)</f>
        <v>83</v>
      </c>
      <c r="F942" s="2">
        <f>IFERROR(__xludf.DUMMYFUNCTION("""COMPUTED_VALUE"""),84.0)</f>
        <v>84</v>
      </c>
      <c r="J942" s="1" t="b">
        <f t="array" ref="J942">IF(NOT(H942=""),AND(C942:H942&gt;B942:G942),IF(NOT(G942=""),AND(C942:G942&gt;B942:F942),IF(NOT(F942=""),AND(C942:F942&gt;B942:E942),AND(C942:E942&gt;B942:D942))))</f>
        <v>1</v>
      </c>
      <c r="K942" s="1" t="b">
        <f t="array" ref="K942">IF(NOT(H942=""),AND(C942:H942&lt;B942:G942),IF(NOT(G942=""),AND(C942:G942&lt;B942:F942),IF(NOT(F942=""),AND(C942:F942&lt;B942:E942),AND(C942:E942&lt;B942:D942))))</f>
        <v>0</v>
      </c>
      <c r="L942" s="1" t="b">
        <f t="array" ref="L942">IF(NOT(H942=""),AND(AND(ABS(C942:H942-B942:G942)&gt;0),AND(ABS(C942:H942-B942:G942)&lt;4)),IF(NOT(G942=""),AND(AND(ABS(C942:G942-B942:F942)&gt;0),AND(ABS(C942:G942-B942:F942)&lt;4)),IF(NOT(F942=""),AND(AND(ABS(C942:F942-B942:E942)&gt;0),AND(ABS(C942:F942-B942:E942)&lt;4)),AND(AND(ABS(C942:E942-B942:D942)&gt;0),AND(ABS(C942:E942-B942:D942)&lt;4)))))</f>
        <v>1</v>
      </c>
      <c r="M942" s="1" t="b">
        <f t="shared" si="1"/>
        <v>1</v>
      </c>
    </row>
    <row r="943" ht="15.75" customHeight="1">
      <c r="A943" s="1" t="s">
        <v>952</v>
      </c>
      <c r="B943" s="1">
        <f>IFERROR(__xludf.DUMMYFUNCTION("SPLIT(A943,"" "")"),54.0)</f>
        <v>54</v>
      </c>
      <c r="C943" s="1">
        <f>IFERROR(__xludf.DUMMYFUNCTION("""COMPUTED_VALUE"""),51.0)</f>
        <v>51</v>
      </c>
      <c r="D943" s="1">
        <f>IFERROR(__xludf.DUMMYFUNCTION("""COMPUTED_VALUE"""),50.0)</f>
        <v>50</v>
      </c>
      <c r="E943" s="1">
        <f>IFERROR(__xludf.DUMMYFUNCTION("""COMPUTED_VALUE"""),49.0)</f>
        <v>49</v>
      </c>
      <c r="F943" s="2">
        <f>IFERROR(__xludf.DUMMYFUNCTION("""COMPUTED_VALUE"""),46.0)</f>
        <v>46</v>
      </c>
      <c r="J943" s="1" t="b">
        <f t="array" ref="J943">IF(NOT(H943=""),AND(C943:H943&gt;B943:G943),IF(NOT(G943=""),AND(C943:G943&gt;B943:F943),IF(NOT(F943=""),AND(C943:F943&gt;B943:E943),AND(C943:E943&gt;B943:D943))))</f>
        <v>0</v>
      </c>
      <c r="K943" s="1" t="b">
        <f t="array" ref="K943">IF(NOT(H943=""),AND(C943:H943&lt;B943:G943),IF(NOT(G943=""),AND(C943:G943&lt;B943:F943),IF(NOT(F943=""),AND(C943:F943&lt;B943:E943),AND(C943:E943&lt;B943:D943))))</f>
        <v>1</v>
      </c>
      <c r="L943" s="1" t="b">
        <f t="array" ref="L943">IF(NOT(H943=""),AND(AND(ABS(C943:H943-B943:G943)&gt;0),AND(ABS(C943:H943-B943:G943)&lt;4)),IF(NOT(G943=""),AND(AND(ABS(C943:G943-B943:F943)&gt;0),AND(ABS(C943:G943-B943:F943)&lt;4)),IF(NOT(F943=""),AND(AND(ABS(C943:F943-B943:E943)&gt;0),AND(ABS(C943:F943-B943:E943)&lt;4)),AND(AND(ABS(C943:E943-B943:D943)&gt;0),AND(ABS(C943:E943-B943:D943)&lt;4)))))</f>
        <v>1</v>
      </c>
      <c r="M943" s="1" t="b">
        <f t="shared" si="1"/>
        <v>1</v>
      </c>
    </row>
    <row r="944" ht="15.75" customHeight="1">
      <c r="A944" s="1" t="s">
        <v>953</v>
      </c>
      <c r="B944" s="1">
        <f>IFERROR(__xludf.DUMMYFUNCTION("SPLIT(A944,"" "")"),59.0)</f>
        <v>59</v>
      </c>
      <c r="C944" s="1">
        <f>IFERROR(__xludf.DUMMYFUNCTION("""COMPUTED_VALUE"""),61.0)</f>
        <v>61</v>
      </c>
      <c r="D944" s="1">
        <f>IFERROR(__xludf.DUMMYFUNCTION("""COMPUTED_VALUE"""),64.0)</f>
        <v>64</v>
      </c>
      <c r="E944" s="1">
        <f>IFERROR(__xludf.DUMMYFUNCTION("""COMPUTED_VALUE"""),66.0)</f>
        <v>66</v>
      </c>
      <c r="F944" s="1">
        <f>IFERROR(__xludf.DUMMYFUNCTION("""COMPUTED_VALUE"""),68.0)</f>
        <v>68</v>
      </c>
      <c r="G944" s="1">
        <f>IFERROR(__xludf.DUMMYFUNCTION("""COMPUTED_VALUE"""),71.0)</f>
        <v>71</v>
      </c>
      <c r="H944" s="2">
        <f>IFERROR(__xludf.DUMMYFUNCTION("""COMPUTED_VALUE"""),74.0)</f>
        <v>74</v>
      </c>
      <c r="J944" s="1" t="b">
        <f t="array" ref="J944">IF(NOT(H944=""),AND(C944:H944&gt;B944:G944),IF(NOT(G944=""),AND(C944:G944&gt;B944:F944),IF(NOT(F944=""),AND(C944:F944&gt;B944:E944),AND(C944:E944&gt;B944:D944))))</f>
        <v>1</v>
      </c>
      <c r="K944" s="1" t="b">
        <f t="array" ref="K944">IF(NOT(H944=""),AND(C944:H944&lt;B944:G944),IF(NOT(G944=""),AND(C944:G944&lt;B944:F944),IF(NOT(F944=""),AND(C944:F944&lt;B944:E944),AND(C944:E944&lt;B944:D944))))</f>
        <v>0</v>
      </c>
      <c r="L944" s="1" t="b">
        <f t="array" ref="L944">IF(NOT(H944=""),AND(AND(ABS(C944:H944-B944:G944)&gt;0),AND(ABS(C944:H944-B944:G944)&lt;4)),IF(NOT(G944=""),AND(AND(ABS(C944:G944-B944:F944)&gt;0),AND(ABS(C944:G944-B944:F944)&lt;4)),IF(NOT(F944=""),AND(AND(ABS(C944:F944-B944:E944)&gt;0),AND(ABS(C944:F944-B944:E944)&lt;4)),AND(AND(ABS(C944:E944-B944:D944)&gt;0),AND(ABS(C944:E944-B944:D944)&lt;4)))))</f>
        <v>1</v>
      </c>
      <c r="M944" s="1" t="b">
        <f t="shared" si="1"/>
        <v>1</v>
      </c>
    </row>
    <row r="945" ht="15.75" customHeight="1">
      <c r="A945" s="1" t="s">
        <v>954</v>
      </c>
      <c r="B945" s="1">
        <f>IFERROR(__xludf.DUMMYFUNCTION("SPLIT(A945,"" "")"),14.0)</f>
        <v>14</v>
      </c>
      <c r="C945" s="1">
        <f>IFERROR(__xludf.DUMMYFUNCTION("""COMPUTED_VALUE"""),12.0)</f>
        <v>12</v>
      </c>
      <c r="D945" s="1">
        <f>IFERROR(__xludf.DUMMYFUNCTION("""COMPUTED_VALUE"""),10.0)</f>
        <v>10</v>
      </c>
      <c r="E945" s="1">
        <f>IFERROR(__xludf.DUMMYFUNCTION("""COMPUTED_VALUE"""),8.0)</f>
        <v>8</v>
      </c>
      <c r="F945" s="1">
        <f>IFERROR(__xludf.DUMMYFUNCTION("""COMPUTED_VALUE"""),5.0)</f>
        <v>5</v>
      </c>
      <c r="G945" s="2">
        <f>IFERROR(__xludf.DUMMYFUNCTION("""COMPUTED_VALUE"""),2.0)</f>
        <v>2</v>
      </c>
      <c r="J945" s="1" t="b">
        <f t="array" ref="J945">IF(NOT(H945=""),AND(C945:H945&gt;B945:G945),IF(NOT(G945=""),AND(C945:G945&gt;B945:F945),IF(NOT(F945=""),AND(C945:F945&gt;B945:E945),AND(C945:E945&gt;B945:D945))))</f>
        <v>0</v>
      </c>
      <c r="K945" s="1" t="b">
        <f t="array" ref="K945">IF(NOT(H945=""),AND(C945:H945&lt;B945:G945),IF(NOT(G945=""),AND(C945:G945&lt;B945:F945),IF(NOT(F945=""),AND(C945:F945&lt;B945:E945),AND(C945:E945&lt;B945:D945))))</f>
        <v>1</v>
      </c>
      <c r="L945" s="1" t="b">
        <f t="array" ref="L945">IF(NOT(H945=""),AND(AND(ABS(C945:H945-B945:G945)&gt;0),AND(ABS(C945:H945-B945:G945)&lt;4)),IF(NOT(G945=""),AND(AND(ABS(C945:G945-B945:F945)&gt;0),AND(ABS(C945:G945-B945:F945)&lt;4)),IF(NOT(F945=""),AND(AND(ABS(C945:F945-B945:E945)&gt;0),AND(ABS(C945:F945-B945:E945)&lt;4)),AND(AND(ABS(C945:E945-B945:D945)&gt;0),AND(ABS(C945:E945-B945:D945)&lt;4)))))</f>
        <v>1</v>
      </c>
      <c r="M945" s="1" t="b">
        <f t="shared" si="1"/>
        <v>1</v>
      </c>
    </row>
    <row r="946" ht="15.75" customHeight="1">
      <c r="A946" s="1" t="s">
        <v>955</v>
      </c>
      <c r="B946" s="1">
        <f>IFERROR(__xludf.DUMMYFUNCTION("SPLIT(A946,"" "")"),12.0)</f>
        <v>12</v>
      </c>
      <c r="C946" s="1">
        <f>IFERROR(__xludf.DUMMYFUNCTION("""COMPUTED_VALUE"""),13.0)</f>
        <v>13</v>
      </c>
      <c r="D946" s="1">
        <f>IFERROR(__xludf.DUMMYFUNCTION("""COMPUTED_VALUE"""),16.0)</f>
        <v>16</v>
      </c>
      <c r="E946" s="1">
        <f>IFERROR(__xludf.DUMMYFUNCTION("""COMPUTED_VALUE"""),17.0)</f>
        <v>17</v>
      </c>
      <c r="F946" s="1">
        <f>IFERROR(__xludf.DUMMYFUNCTION("""COMPUTED_VALUE"""),20.0)</f>
        <v>20</v>
      </c>
      <c r="G946" s="2">
        <f>IFERROR(__xludf.DUMMYFUNCTION("""COMPUTED_VALUE"""),23.0)</f>
        <v>23</v>
      </c>
      <c r="J946" s="1" t="b">
        <f t="array" ref="J946">IF(NOT(H946=""),AND(C946:H946&gt;B946:G946),IF(NOT(G946=""),AND(C946:G946&gt;B946:F946),IF(NOT(F946=""),AND(C946:F946&gt;B946:E946),AND(C946:E946&gt;B946:D946))))</f>
        <v>1</v>
      </c>
      <c r="K946" s="1" t="b">
        <f t="array" ref="K946">IF(NOT(H946=""),AND(C946:H946&lt;B946:G946),IF(NOT(G946=""),AND(C946:G946&lt;B946:F946),IF(NOT(F946=""),AND(C946:F946&lt;B946:E946),AND(C946:E946&lt;B946:D946))))</f>
        <v>0</v>
      </c>
      <c r="L946" s="1" t="b">
        <f t="array" ref="L946">IF(NOT(H946=""),AND(AND(ABS(C946:H946-B946:G946)&gt;0),AND(ABS(C946:H946-B946:G946)&lt;4)),IF(NOT(G946=""),AND(AND(ABS(C946:G946-B946:F946)&gt;0),AND(ABS(C946:G946-B946:F946)&lt;4)),IF(NOT(F946=""),AND(AND(ABS(C946:F946-B946:E946)&gt;0),AND(ABS(C946:F946-B946:E946)&lt;4)),AND(AND(ABS(C946:E946-B946:D946)&gt;0),AND(ABS(C946:E946-B946:D946)&lt;4)))))</f>
        <v>1</v>
      </c>
      <c r="M946" s="1" t="b">
        <f t="shared" si="1"/>
        <v>1</v>
      </c>
    </row>
    <row r="947" ht="15.75" customHeight="1">
      <c r="A947" s="1" t="s">
        <v>956</v>
      </c>
      <c r="B947" s="1">
        <f>IFERROR(__xludf.DUMMYFUNCTION("SPLIT(A947,"" "")"),54.0)</f>
        <v>54</v>
      </c>
      <c r="C947" s="1">
        <f>IFERROR(__xludf.DUMMYFUNCTION("""COMPUTED_VALUE"""),57.0)</f>
        <v>57</v>
      </c>
      <c r="D947" s="1">
        <f>IFERROR(__xludf.DUMMYFUNCTION("""COMPUTED_VALUE"""),60.0)</f>
        <v>60</v>
      </c>
      <c r="E947" s="1">
        <f>IFERROR(__xludf.DUMMYFUNCTION("""COMPUTED_VALUE"""),61.0)</f>
        <v>61</v>
      </c>
      <c r="F947" s="1">
        <f>IFERROR(__xludf.DUMMYFUNCTION("""COMPUTED_VALUE"""),63.0)</f>
        <v>63</v>
      </c>
      <c r="G947" s="1">
        <f>IFERROR(__xludf.DUMMYFUNCTION("""COMPUTED_VALUE"""),65.0)</f>
        <v>65</v>
      </c>
      <c r="H947" s="1">
        <f>IFERROR(__xludf.DUMMYFUNCTION("""COMPUTED_VALUE"""),68.0)</f>
        <v>68</v>
      </c>
      <c r="I947" s="1">
        <f>IFERROR(__xludf.DUMMYFUNCTION("""COMPUTED_VALUE"""),70.0)</f>
        <v>70</v>
      </c>
      <c r="J947" s="1" t="b">
        <f t="array" ref="J947">IF(NOT(H947=""),AND(C947:H947&gt;B947:G947),IF(NOT(G947=""),AND(C947:G947&gt;B947:F947),IF(NOT(F947=""),AND(C947:F947&gt;B947:E947),AND(C947:E947&gt;B947:D947))))</f>
        <v>1</v>
      </c>
      <c r="K947" s="1" t="b">
        <f t="array" ref="K947">IF(NOT(H947=""),AND(C947:H947&lt;B947:G947),IF(NOT(G947=""),AND(C947:G947&lt;B947:F947),IF(NOT(F947=""),AND(C947:F947&lt;B947:E947),AND(C947:E947&lt;B947:D947))))</f>
        <v>0</v>
      </c>
      <c r="L947" s="1" t="b">
        <f t="array" ref="L947">IF(NOT(H947=""),AND(AND(ABS(C947:H947-B947:G947)&gt;0),AND(ABS(C947:H947-B947:G947)&lt;4)),IF(NOT(G947=""),AND(AND(ABS(C947:G947-B947:F947)&gt;0),AND(ABS(C947:G947-B947:F947)&lt;4)),IF(NOT(F947=""),AND(AND(ABS(C947:F947-B947:E947)&gt;0),AND(ABS(C947:F947-B947:E947)&lt;4)),AND(AND(ABS(C947:E947-B947:D947)&gt;0),AND(ABS(C947:E947-B947:D947)&lt;4)))))</f>
        <v>1</v>
      </c>
      <c r="M947" s="1" t="b">
        <f t="shared" si="1"/>
        <v>1</v>
      </c>
    </row>
    <row r="948" ht="15.75" customHeight="1">
      <c r="A948" s="1" t="s">
        <v>957</v>
      </c>
      <c r="B948" s="1">
        <f>IFERROR(__xludf.DUMMYFUNCTION("SPLIT(A948,"" "")"),67.0)</f>
        <v>67</v>
      </c>
      <c r="C948" s="1">
        <f>IFERROR(__xludf.DUMMYFUNCTION("""COMPUTED_VALUE"""),65.0)</f>
        <v>65</v>
      </c>
      <c r="D948" s="1">
        <f>IFERROR(__xludf.DUMMYFUNCTION("""COMPUTED_VALUE"""),63.0)</f>
        <v>63</v>
      </c>
      <c r="E948" s="1">
        <f>IFERROR(__xludf.DUMMYFUNCTION("""COMPUTED_VALUE"""),61.0)</f>
        <v>61</v>
      </c>
      <c r="F948" s="1">
        <f>IFERROR(__xludf.DUMMYFUNCTION("""COMPUTED_VALUE"""),60.0)</f>
        <v>60</v>
      </c>
      <c r="G948" s="1">
        <f>IFERROR(__xludf.DUMMYFUNCTION("""COMPUTED_VALUE"""),59.0)</f>
        <v>59</v>
      </c>
      <c r="H948" s="1">
        <f>IFERROR(__xludf.DUMMYFUNCTION("""COMPUTED_VALUE"""),56.0)</f>
        <v>56</v>
      </c>
      <c r="I948" s="1">
        <f>IFERROR(__xludf.DUMMYFUNCTION("""COMPUTED_VALUE"""),54.0)</f>
        <v>54</v>
      </c>
      <c r="J948" s="1" t="b">
        <f t="array" ref="J948">IF(NOT(H948=""),AND(C948:H948&gt;B948:G948),IF(NOT(G948=""),AND(C948:G948&gt;B948:F948),IF(NOT(F948=""),AND(C948:F948&gt;B948:E948),AND(C948:E948&gt;B948:D948))))</f>
        <v>0</v>
      </c>
      <c r="K948" s="1" t="b">
        <f t="array" ref="K948">IF(NOT(H948=""),AND(C948:H948&lt;B948:G948),IF(NOT(G948=""),AND(C948:G948&lt;B948:F948),IF(NOT(F948=""),AND(C948:F948&lt;B948:E948),AND(C948:E948&lt;B948:D948))))</f>
        <v>1</v>
      </c>
      <c r="L948" s="1" t="b">
        <f t="array" ref="L948">IF(NOT(H948=""),AND(AND(ABS(C948:H948-B948:G948)&gt;0),AND(ABS(C948:H948-B948:G948)&lt;4)),IF(NOT(G948=""),AND(AND(ABS(C948:G948-B948:F948)&gt;0),AND(ABS(C948:G948-B948:F948)&lt;4)),IF(NOT(F948=""),AND(AND(ABS(C948:F948-B948:E948)&gt;0),AND(ABS(C948:F948-B948:E948)&lt;4)),AND(AND(ABS(C948:E948-B948:D948)&gt;0),AND(ABS(C948:E948-B948:D948)&lt;4)))))</f>
        <v>1</v>
      </c>
      <c r="M948" s="1" t="b">
        <f t="shared" si="1"/>
        <v>1</v>
      </c>
    </row>
    <row r="949" ht="15.75" customHeight="1">
      <c r="A949" s="1" t="s">
        <v>958</v>
      </c>
      <c r="B949" s="1">
        <f>IFERROR(__xludf.DUMMYFUNCTION("SPLIT(A949,"" "")"),50.0)</f>
        <v>50</v>
      </c>
      <c r="C949" s="1">
        <f>IFERROR(__xludf.DUMMYFUNCTION("""COMPUTED_VALUE"""),51.0)</f>
        <v>51</v>
      </c>
      <c r="D949" s="1">
        <f>IFERROR(__xludf.DUMMYFUNCTION("""COMPUTED_VALUE"""),53.0)</f>
        <v>53</v>
      </c>
      <c r="E949" s="1">
        <f>IFERROR(__xludf.DUMMYFUNCTION("""COMPUTED_VALUE"""),56.0)</f>
        <v>56</v>
      </c>
      <c r="F949" s="1">
        <f>IFERROR(__xludf.DUMMYFUNCTION("""COMPUTED_VALUE"""),57.0)</f>
        <v>57</v>
      </c>
      <c r="G949" s="2">
        <f>IFERROR(__xludf.DUMMYFUNCTION("""COMPUTED_VALUE"""),59.0)</f>
        <v>59</v>
      </c>
      <c r="J949" s="1" t="b">
        <f t="array" ref="J949">IF(NOT(H949=""),AND(C949:H949&gt;B949:G949),IF(NOT(G949=""),AND(C949:G949&gt;B949:F949),IF(NOT(F949=""),AND(C949:F949&gt;B949:E949),AND(C949:E949&gt;B949:D949))))</f>
        <v>1</v>
      </c>
      <c r="K949" s="1" t="b">
        <f t="array" ref="K949">IF(NOT(H949=""),AND(C949:H949&lt;B949:G949),IF(NOT(G949=""),AND(C949:G949&lt;B949:F949),IF(NOT(F949=""),AND(C949:F949&lt;B949:E949),AND(C949:E949&lt;B949:D949))))</f>
        <v>0</v>
      </c>
      <c r="L949" s="1" t="b">
        <f t="array" ref="L949">IF(NOT(H949=""),AND(AND(ABS(C949:H949-B949:G949)&gt;0),AND(ABS(C949:H949-B949:G949)&lt;4)),IF(NOT(G949=""),AND(AND(ABS(C949:G949-B949:F949)&gt;0),AND(ABS(C949:G949-B949:F949)&lt;4)),IF(NOT(F949=""),AND(AND(ABS(C949:F949-B949:E949)&gt;0),AND(ABS(C949:F949-B949:E949)&lt;4)),AND(AND(ABS(C949:E949-B949:D949)&gt;0),AND(ABS(C949:E949-B949:D949)&lt;4)))))</f>
        <v>1</v>
      </c>
      <c r="M949" s="1" t="b">
        <f t="shared" si="1"/>
        <v>1</v>
      </c>
    </row>
    <row r="950" ht="15.75" customHeight="1">
      <c r="A950" s="1" t="s">
        <v>959</v>
      </c>
      <c r="B950" s="1">
        <f>IFERROR(__xludf.DUMMYFUNCTION("SPLIT(A950,"" "")"),74.0)</f>
        <v>74</v>
      </c>
      <c r="C950" s="1">
        <f>IFERROR(__xludf.DUMMYFUNCTION("""COMPUTED_VALUE"""),76.0)</f>
        <v>76</v>
      </c>
      <c r="D950" s="1">
        <f>IFERROR(__xludf.DUMMYFUNCTION("""COMPUTED_VALUE"""),78.0)</f>
        <v>78</v>
      </c>
      <c r="E950" s="1">
        <f>IFERROR(__xludf.DUMMYFUNCTION("""COMPUTED_VALUE"""),81.0)</f>
        <v>81</v>
      </c>
      <c r="F950" s="1">
        <f>IFERROR(__xludf.DUMMYFUNCTION("""COMPUTED_VALUE"""),84.0)</f>
        <v>84</v>
      </c>
      <c r="G950" s="2">
        <f>IFERROR(__xludf.DUMMYFUNCTION("""COMPUTED_VALUE"""),87.0)</f>
        <v>87</v>
      </c>
      <c r="J950" s="1" t="b">
        <f t="array" ref="J950">IF(NOT(H950=""),AND(C950:H950&gt;B950:G950),IF(NOT(G950=""),AND(C950:G950&gt;B950:F950),IF(NOT(F950=""),AND(C950:F950&gt;B950:E950),AND(C950:E950&gt;B950:D950))))</f>
        <v>1</v>
      </c>
      <c r="K950" s="1" t="b">
        <f t="array" ref="K950">IF(NOT(H950=""),AND(C950:H950&lt;B950:G950),IF(NOT(G950=""),AND(C950:G950&lt;B950:F950),IF(NOT(F950=""),AND(C950:F950&lt;B950:E950),AND(C950:E950&lt;B950:D950))))</f>
        <v>0</v>
      </c>
      <c r="L950" s="1" t="b">
        <f t="array" ref="L950">IF(NOT(H950=""),AND(AND(ABS(C950:H950-B950:G950)&gt;0),AND(ABS(C950:H950-B950:G950)&lt;4)),IF(NOT(G950=""),AND(AND(ABS(C950:G950-B950:F950)&gt;0),AND(ABS(C950:G950-B950:F950)&lt;4)),IF(NOT(F950=""),AND(AND(ABS(C950:F950-B950:E950)&gt;0),AND(ABS(C950:F950-B950:E950)&lt;4)),AND(AND(ABS(C950:E950-B950:D950)&gt;0),AND(ABS(C950:E950-B950:D950)&lt;4)))))</f>
        <v>1</v>
      </c>
      <c r="M950" s="1" t="b">
        <f t="shared" si="1"/>
        <v>1</v>
      </c>
    </row>
    <row r="951" ht="15.75" customHeight="1">
      <c r="A951" s="1" t="s">
        <v>960</v>
      </c>
      <c r="B951" s="1">
        <f>IFERROR(__xludf.DUMMYFUNCTION("SPLIT(A951,"" "")"),23.0)</f>
        <v>23</v>
      </c>
      <c r="C951" s="1">
        <f>IFERROR(__xludf.DUMMYFUNCTION("""COMPUTED_VALUE"""),24.0)</f>
        <v>24</v>
      </c>
      <c r="D951" s="1">
        <f>IFERROR(__xludf.DUMMYFUNCTION("""COMPUTED_VALUE"""),25.0)</f>
        <v>25</v>
      </c>
      <c r="E951" s="1">
        <f>IFERROR(__xludf.DUMMYFUNCTION("""COMPUTED_VALUE"""),28.0)</f>
        <v>28</v>
      </c>
      <c r="F951" s="1">
        <f>IFERROR(__xludf.DUMMYFUNCTION("""COMPUTED_VALUE"""),29.0)</f>
        <v>29</v>
      </c>
      <c r="G951" s="2">
        <f>IFERROR(__xludf.DUMMYFUNCTION("""COMPUTED_VALUE"""),31.0)</f>
        <v>31</v>
      </c>
      <c r="J951" s="1" t="b">
        <f t="array" ref="J951">IF(NOT(H951=""),AND(C951:H951&gt;B951:G951),IF(NOT(G951=""),AND(C951:G951&gt;B951:F951),IF(NOT(F951=""),AND(C951:F951&gt;B951:E951),AND(C951:E951&gt;B951:D951))))</f>
        <v>1</v>
      </c>
      <c r="K951" s="1" t="b">
        <f t="array" ref="K951">IF(NOT(H951=""),AND(C951:H951&lt;B951:G951),IF(NOT(G951=""),AND(C951:G951&lt;B951:F951),IF(NOT(F951=""),AND(C951:F951&lt;B951:E951),AND(C951:E951&lt;B951:D951))))</f>
        <v>0</v>
      </c>
      <c r="L951" s="1" t="b">
        <f t="array" ref="L951">IF(NOT(H951=""),AND(AND(ABS(C951:H951-B951:G951)&gt;0),AND(ABS(C951:H951-B951:G951)&lt;4)),IF(NOT(G951=""),AND(AND(ABS(C951:G951-B951:F951)&gt;0),AND(ABS(C951:G951-B951:F951)&lt;4)),IF(NOT(F951=""),AND(AND(ABS(C951:F951-B951:E951)&gt;0),AND(ABS(C951:F951-B951:E951)&lt;4)),AND(AND(ABS(C951:E951-B951:D951)&gt;0),AND(ABS(C951:E951-B951:D951)&lt;4)))))</f>
        <v>1</v>
      </c>
      <c r="M951" s="1" t="b">
        <f t="shared" si="1"/>
        <v>1</v>
      </c>
    </row>
    <row r="952" ht="15.75" customHeight="1">
      <c r="A952" s="1" t="s">
        <v>961</v>
      </c>
      <c r="B952" s="1">
        <f>IFERROR(__xludf.DUMMYFUNCTION("SPLIT(A952,"" "")"),74.0)</f>
        <v>74</v>
      </c>
      <c r="C952" s="1">
        <f>IFERROR(__xludf.DUMMYFUNCTION("""COMPUTED_VALUE"""),71.0)</f>
        <v>71</v>
      </c>
      <c r="D952" s="1">
        <f>IFERROR(__xludf.DUMMYFUNCTION("""COMPUTED_VALUE"""),68.0)</f>
        <v>68</v>
      </c>
      <c r="E952" s="1">
        <f>IFERROR(__xludf.DUMMYFUNCTION("""COMPUTED_VALUE"""),66.0)</f>
        <v>66</v>
      </c>
      <c r="F952" s="1">
        <f>IFERROR(__xludf.DUMMYFUNCTION("""COMPUTED_VALUE"""),64.0)</f>
        <v>64</v>
      </c>
      <c r="G952" s="1">
        <f>IFERROR(__xludf.DUMMYFUNCTION("""COMPUTED_VALUE"""),62.0)</f>
        <v>62</v>
      </c>
      <c r="H952" s="2">
        <f>IFERROR(__xludf.DUMMYFUNCTION("""COMPUTED_VALUE"""),59.0)</f>
        <v>59</v>
      </c>
      <c r="J952" s="1" t="b">
        <f t="array" ref="J952">IF(NOT(H952=""),AND(C952:H952&gt;B952:G952),IF(NOT(G952=""),AND(C952:G952&gt;B952:F952),IF(NOT(F952=""),AND(C952:F952&gt;B952:E952),AND(C952:E952&gt;B952:D952))))</f>
        <v>0</v>
      </c>
      <c r="K952" s="1" t="b">
        <f t="array" ref="K952">IF(NOT(H952=""),AND(C952:H952&lt;B952:G952),IF(NOT(G952=""),AND(C952:G952&lt;B952:F952),IF(NOT(F952=""),AND(C952:F952&lt;B952:E952),AND(C952:E952&lt;B952:D952))))</f>
        <v>1</v>
      </c>
      <c r="L952" s="1" t="b">
        <f t="array" ref="L952">IF(NOT(H952=""),AND(AND(ABS(C952:H952-B952:G952)&gt;0),AND(ABS(C952:H952-B952:G952)&lt;4)),IF(NOT(G952=""),AND(AND(ABS(C952:G952-B952:F952)&gt;0),AND(ABS(C952:G952-B952:F952)&lt;4)),IF(NOT(F952=""),AND(AND(ABS(C952:F952-B952:E952)&gt;0),AND(ABS(C952:F952-B952:E952)&lt;4)),AND(AND(ABS(C952:E952-B952:D952)&gt;0),AND(ABS(C952:E952-B952:D952)&lt;4)))))</f>
        <v>1</v>
      </c>
      <c r="M952" s="1" t="b">
        <f t="shared" si="1"/>
        <v>1</v>
      </c>
    </row>
    <row r="953" ht="15.75" customHeight="1">
      <c r="A953" s="1" t="s">
        <v>962</v>
      </c>
      <c r="B953" s="1">
        <f>IFERROR(__xludf.DUMMYFUNCTION("SPLIT(A953,"" "")"),63.0)</f>
        <v>63</v>
      </c>
      <c r="C953" s="1">
        <f>IFERROR(__xludf.DUMMYFUNCTION("""COMPUTED_VALUE"""),61.0)</f>
        <v>61</v>
      </c>
      <c r="D953" s="1">
        <f>IFERROR(__xludf.DUMMYFUNCTION("""COMPUTED_VALUE"""),60.0)</f>
        <v>60</v>
      </c>
      <c r="E953" s="1">
        <f>IFERROR(__xludf.DUMMYFUNCTION("""COMPUTED_VALUE"""),58.0)</f>
        <v>58</v>
      </c>
      <c r="F953" s="1">
        <f>IFERROR(__xludf.DUMMYFUNCTION("""COMPUTED_VALUE"""),55.0)</f>
        <v>55</v>
      </c>
      <c r="G953" s="1">
        <f>IFERROR(__xludf.DUMMYFUNCTION("""COMPUTED_VALUE"""),54.0)</f>
        <v>54</v>
      </c>
      <c r="H953" s="2">
        <f>IFERROR(__xludf.DUMMYFUNCTION("""COMPUTED_VALUE"""),51.0)</f>
        <v>51</v>
      </c>
      <c r="J953" s="1" t="b">
        <f t="array" ref="J953">IF(NOT(H953=""),AND(C953:H953&gt;B953:G953),IF(NOT(G953=""),AND(C953:G953&gt;B953:F953),IF(NOT(F953=""),AND(C953:F953&gt;B953:E953),AND(C953:E953&gt;B953:D953))))</f>
        <v>0</v>
      </c>
      <c r="K953" s="1" t="b">
        <f t="array" ref="K953">IF(NOT(H953=""),AND(C953:H953&lt;B953:G953),IF(NOT(G953=""),AND(C953:G953&lt;B953:F953),IF(NOT(F953=""),AND(C953:F953&lt;B953:E953),AND(C953:E953&lt;B953:D953))))</f>
        <v>1</v>
      </c>
      <c r="L953" s="1" t="b">
        <f t="array" ref="L953">IF(NOT(H953=""),AND(AND(ABS(C953:H953-B953:G953)&gt;0),AND(ABS(C953:H953-B953:G953)&lt;4)),IF(NOT(G953=""),AND(AND(ABS(C953:G953-B953:F953)&gt;0),AND(ABS(C953:G953-B953:F953)&lt;4)),IF(NOT(F953=""),AND(AND(ABS(C953:F953-B953:E953)&gt;0),AND(ABS(C953:F953-B953:E953)&lt;4)),AND(AND(ABS(C953:E953-B953:D953)&gt;0),AND(ABS(C953:E953-B953:D953)&lt;4)))))</f>
        <v>1</v>
      </c>
      <c r="M953" s="1" t="b">
        <f t="shared" si="1"/>
        <v>1</v>
      </c>
    </row>
    <row r="954" ht="15.75" customHeight="1">
      <c r="A954" s="1" t="s">
        <v>963</v>
      </c>
      <c r="B954" s="1">
        <f>IFERROR(__xludf.DUMMYFUNCTION("SPLIT(A954,"" "")"),71.0)</f>
        <v>71</v>
      </c>
      <c r="C954" s="1">
        <f>IFERROR(__xludf.DUMMYFUNCTION("""COMPUTED_VALUE"""),73.0)</f>
        <v>73</v>
      </c>
      <c r="D954" s="1">
        <f>IFERROR(__xludf.DUMMYFUNCTION("""COMPUTED_VALUE"""),74.0)</f>
        <v>74</v>
      </c>
      <c r="E954" s="1">
        <f>IFERROR(__xludf.DUMMYFUNCTION("""COMPUTED_VALUE"""),77.0)</f>
        <v>77</v>
      </c>
      <c r="F954" s="2">
        <f>IFERROR(__xludf.DUMMYFUNCTION("""COMPUTED_VALUE"""),78.0)</f>
        <v>78</v>
      </c>
      <c r="J954" s="1" t="b">
        <f t="array" ref="J954">IF(NOT(H954=""),AND(C954:H954&gt;B954:G954),IF(NOT(G954=""),AND(C954:G954&gt;B954:F954),IF(NOT(F954=""),AND(C954:F954&gt;B954:E954),AND(C954:E954&gt;B954:D954))))</f>
        <v>1</v>
      </c>
      <c r="K954" s="1" t="b">
        <f t="array" ref="K954">IF(NOT(H954=""),AND(C954:H954&lt;B954:G954),IF(NOT(G954=""),AND(C954:G954&lt;B954:F954),IF(NOT(F954=""),AND(C954:F954&lt;B954:E954),AND(C954:E954&lt;B954:D954))))</f>
        <v>0</v>
      </c>
      <c r="L954" s="1" t="b">
        <f t="array" ref="L954">IF(NOT(H954=""),AND(AND(ABS(C954:H954-B954:G954)&gt;0),AND(ABS(C954:H954-B954:G954)&lt;4)),IF(NOT(G954=""),AND(AND(ABS(C954:G954-B954:F954)&gt;0),AND(ABS(C954:G954-B954:F954)&lt;4)),IF(NOT(F954=""),AND(AND(ABS(C954:F954-B954:E954)&gt;0),AND(ABS(C954:F954-B954:E954)&lt;4)),AND(AND(ABS(C954:E954-B954:D954)&gt;0),AND(ABS(C954:E954-B954:D954)&lt;4)))))</f>
        <v>1</v>
      </c>
      <c r="M954" s="1" t="b">
        <f t="shared" si="1"/>
        <v>1</v>
      </c>
    </row>
    <row r="955" ht="15.75" customHeight="1">
      <c r="A955" s="1" t="s">
        <v>964</v>
      </c>
      <c r="B955" s="1">
        <f>IFERROR(__xludf.DUMMYFUNCTION("SPLIT(A955,"" "")"),20.0)</f>
        <v>20</v>
      </c>
      <c r="C955" s="1">
        <f>IFERROR(__xludf.DUMMYFUNCTION("""COMPUTED_VALUE"""),19.0)</f>
        <v>19</v>
      </c>
      <c r="D955" s="1">
        <f>IFERROR(__xludf.DUMMYFUNCTION("""COMPUTED_VALUE"""),18.0)</f>
        <v>18</v>
      </c>
      <c r="E955" s="1">
        <f>IFERROR(__xludf.DUMMYFUNCTION("""COMPUTED_VALUE"""),15.0)</f>
        <v>15</v>
      </c>
      <c r="F955" s="1">
        <f>IFERROR(__xludf.DUMMYFUNCTION("""COMPUTED_VALUE"""),13.0)</f>
        <v>13</v>
      </c>
      <c r="G955" s="1">
        <f>IFERROR(__xludf.DUMMYFUNCTION("""COMPUTED_VALUE"""),12.0)</f>
        <v>12</v>
      </c>
      <c r="H955" s="1">
        <f>IFERROR(__xludf.DUMMYFUNCTION("""COMPUTED_VALUE"""),9.0)</f>
        <v>9</v>
      </c>
      <c r="I955" s="1">
        <f>IFERROR(__xludf.DUMMYFUNCTION("""COMPUTED_VALUE"""),7.0)</f>
        <v>7</v>
      </c>
      <c r="J955" s="1" t="b">
        <f t="array" ref="J955">IF(NOT(H955=""),AND(C955:H955&gt;B955:G955),IF(NOT(G955=""),AND(C955:G955&gt;B955:F955),IF(NOT(F955=""),AND(C955:F955&gt;B955:E955),AND(C955:E955&gt;B955:D955))))</f>
        <v>0</v>
      </c>
      <c r="K955" s="1" t="b">
        <f t="array" ref="K955">IF(NOT(H955=""),AND(C955:H955&lt;B955:G955),IF(NOT(G955=""),AND(C955:G955&lt;B955:F955),IF(NOT(F955=""),AND(C955:F955&lt;B955:E955),AND(C955:E955&lt;B955:D955))))</f>
        <v>1</v>
      </c>
      <c r="L955" s="1" t="b">
        <f t="array" ref="L955">IF(NOT(H955=""),AND(AND(ABS(C955:H955-B955:G955)&gt;0),AND(ABS(C955:H955-B955:G955)&lt;4)),IF(NOT(G955=""),AND(AND(ABS(C955:G955-B955:F955)&gt;0),AND(ABS(C955:G955-B955:F955)&lt;4)),IF(NOT(F955=""),AND(AND(ABS(C955:F955-B955:E955)&gt;0),AND(ABS(C955:F955-B955:E955)&lt;4)),AND(AND(ABS(C955:E955-B955:D955)&gt;0),AND(ABS(C955:E955-B955:D955)&lt;4)))))</f>
        <v>1</v>
      </c>
      <c r="M955" s="1" t="b">
        <f t="shared" si="1"/>
        <v>1</v>
      </c>
    </row>
    <row r="956" ht="15.75" customHeight="1">
      <c r="A956" s="1" t="s">
        <v>965</v>
      </c>
      <c r="B956" s="1">
        <f>IFERROR(__xludf.DUMMYFUNCTION("SPLIT(A956,"" "")"),62.0)</f>
        <v>62</v>
      </c>
      <c r="C956" s="1">
        <f>IFERROR(__xludf.DUMMYFUNCTION("""COMPUTED_VALUE"""),61.0)</f>
        <v>61</v>
      </c>
      <c r="D956" s="1">
        <f>IFERROR(__xludf.DUMMYFUNCTION("""COMPUTED_VALUE"""),60.0)</f>
        <v>60</v>
      </c>
      <c r="E956" s="1">
        <f>IFERROR(__xludf.DUMMYFUNCTION("""COMPUTED_VALUE"""),58.0)</f>
        <v>58</v>
      </c>
      <c r="F956" s="2">
        <f>IFERROR(__xludf.DUMMYFUNCTION("""COMPUTED_VALUE"""),55.0)</f>
        <v>55</v>
      </c>
      <c r="J956" s="1" t="b">
        <f t="array" ref="J956">IF(NOT(H956=""),AND(C956:H956&gt;B956:G956),IF(NOT(G956=""),AND(C956:G956&gt;B956:F956),IF(NOT(F956=""),AND(C956:F956&gt;B956:E956),AND(C956:E956&gt;B956:D956))))</f>
        <v>0</v>
      </c>
      <c r="K956" s="1" t="b">
        <f t="array" ref="K956">IF(NOT(H956=""),AND(C956:H956&lt;B956:G956),IF(NOT(G956=""),AND(C956:G956&lt;B956:F956),IF(NOT(F956=""),AND(C956:F956&lt;B956:E956),AND(C956:E956&lt;B956:D956))))</f>
        <v>1</v>
      </c>
      <c r="L956" s="1" t="b">
        <f t="array" ref="L956">IF(NOT(H956=""),AND(AND(ABS(C956:H956-B956:G956)&gt;0),AND(ABS(C956:H956-B956:G956)&lt;4)),IF(NOT(G956=""),AND(AND(ABS(C956:G956-B956:F956)&gt;0),AND(ABS(C956:G956-B956:F956)&lt;4)),IF(NOT(F956=""),AND(AND(ABS(C956:F956-B956:E956)&gt;0),AND(ABS(C956:F956-B956:E956)&lt;4)),AND(AND(ABS(C956:E956-B956:D956)&gt;0),AND(ABS(C956:E956-B956:D956)&lt;4)))))</f>
        <v>1</v>
      </c>
      <c r="M956" s="1" t="b">
        <f t="shared" si="1"/>
        <v>1</v>
      </c>
    </row>
    <row r="957" ht="15.75" customHeight="1">
      <c r="A957" s="1" t="s">
        <v>966</v>
      </c>
      <c r="B957" s="1">
        <f>IFERROR(__xludf.DUMMYFUNCTION("SPLIT(A957,"" "")"),33.0)</f>
        <v>33</v>
      </c>
      <c r="C957" s="1">
        <f>IFERROR(__xludf.DUMMYFUNCTION("""COMPUTED_VALUE"""),30.0)</f>
        <v>30</v>
      </c>
      <c r="D957" s="1">
        <f>IFERROR(__xludf.DUMMYFUNCTION("""COMPUTED_VALUE"""),29.0)</f>
        <v>29</v>
      </c>
      <c r="E957" s="1">
        <f>IFERROR(__xludf.DUMMYFUNCTION("""COMPUTED_VALUE"""),27.0)</f>
        <v>27</v>
      </c>
      <c r="F957" s="1">
        <f>IFERROR(__xludf.DUMMYFUNCTION("""COMPUTED_VALUE"""),26.0)</f>
        <v>26</v>
      </c>
      <c r="G957" s="1">
        <f>IFERROR(__xludf.DUMMYFUNCTION("""COMPUTED_VALUE"""),25.0)</f>
        <v>25</v>
      </c>
      <c r="H957" s="2">
        <f>IFERROR(__xludf.DUMMYFUNCTION("""COMPUTED_VALUE"""),22.0)</f>
        <v>22</v>
      </c>
      <c r="J957" s="1" t="b">
        <f t="array" ref="J957">IF(NOT(H957=""),AND(C957:H957&gt;B957:G957),IF(NOT(G957=""),AND(C957:G957&gt;B957:F957),IF(NOT(F957=""),AND(C957:F957&gt;B957:E957),AND(C957:E957&gt;B957:D957))))</f>
        <v>0</v>
      </c>
      <c r="K957" s="1" t="b">
        <f t="array" ref="K957">IF(NOT(H957=""),AND(C957:H957&lt;B957:G957),IF(NOT(G957=""),AND(C957:G957&lt;B957:F957),IF(NOT(F957=""),AND(C957:F957&lt;B957:E957),AND(C957:E957&lt;B957:D957))))</f>
        <v>1</v>
      </c>
      <c r="L957" s="1" t="b">
        <f t="array" ref="L957">IF(NOT(H957=""),AND(AND(ABS(C957:H957-B957:G957)&gt;0),AND(ABS(C957:H957-B957:G957)&lt;4)),IF(NOT(G957=""),AND(AND(ABS(C957:G957-B957:F957)&gt;0),AND(ABS(C957:G957-B957:F957)&lt;4)),IF(NOT(F957=""),AND(AND(ABS(C957:F957-B957:E957)&gt;0),AND(ABS(C957:F957-B957:E957)&lt;4)),AND(AND(ABS(C957:E957-B957:D957)&gt;0),AND(ABS(C957:E957-B957:D957)&lt;4)))))</f>
        <v>1</v>
      </c>
      <c r="M957" s="1" t="b">
        <f t="shared" si="1"/>
        <v>1</v>
      </c>
    </row>
    <row r="958" ht="15.75" customHeight="1">
      <c r="A958" s="1" t="s">
        <v>967</v>
      </c>
      <c r="B958" s="1">
        <f>IFERROR(__xludf.DUMMYFUNCTION("SPLIT(A958,"" "")"),69.0)</f>
        <v>69</v>
      </c>
      <c r="C958" s="1">
        <f>IFERROR(__xludf.DUMMYFUNCTION("""COMPUTED_VALUE"""),67.0)</f>
        <v>67</v>
      </c>
      <c r="D958" s="1">
        <f>IFERROR(__xludf.DUMMYFUNCTION("""COMPUTED_VALUE"""),64.0)</f>
        <v>64</v>
      </c>
      <c r="E958" s="1">
        <f>IFERROR(__xludf.DUMMYFUNCTION("""COMPUTED_VALUE"""),62.0)</f>
        <v>62</v>
      </c>
      <c r="F958" s="1">
        <f>IFERROR(__xludf.DUMMYFUNCTION("""COMPUTED_VALUE"""),61.0)</f>
        <v>61</v>
      </c>
      <c r="G958" s="1">
        <f>IFERROR(__xludf.DUMMYFUNCTION("""COMPUTED_VALUE"""),58.0)</f>
        <v>58</v>
      </c>
      <c r="H958" s="2">
        <f>IFERROR(__xludf.DUMMYFUNCTION("""COMPUTED_VALUE"""),56.0)</f>
        <v>56</v>
      </c>
      <c r="J958" s="1" t="b">
        <f t="array" ref="J958">IF(NOT(H958=""),AND(C958:H958&gt;B958:G958),IF(NOT(G958=""),AND(C958:G958&gt;B958:F958),IF(NOT(F958=""),AND(C958:F958&gt;B958:E958),AND(C958:E958&gt;B958:D958))))</f>
        <v>0</v>
      </c>
      <c r="K958" s="1" t="b">
        <f t="array" ref="K958">IF(NOT(H958=""),AND(C958:H958&lt;B958:G958),IF(NOT(G958=""),AND(C958:G958&lt;B958:F958),IF(NOT(F958=""),AND(C958:F958&lt;B958:E958),AND(C958:E958&lt;B958:D958))))</f>
        <v>1</v>
      </c>
      <c r="L958" s="1" t="b">
        <f t="array" ref="L958">IF(NOT(H958=""),AND(AND(ABS(C958:H958-B958:G958)&gt;0),AND(ABS(C958:H958-B958:G958)&lt;4)),IF(NOT(G958=""),AND(AND(ABS(C958:G958-B958:F958)&gt;0),AND(ABS(C958:G958-B958:F958)&lt;4)),IF(NOT(F958=""),AND(AND(ABS(C958:F958-B958:E958)&gt;0),AND(ABS(C958:F958-B958:E958)&lt;4)),AND(AND(ABS(C958:E958-B958:D958)&gt;0),AND(ABS(C958:E958-B958:D958)&lt;4)))))</f>
        <v>1</v>
      </c>
      <c r="M958" s="1" t="b">
        <f t="shared" si="1"/>
        <v>1</v>
      </c>
    </row>
    <row r="959" ht="15.75" customHeight="1">
      <c r="A959" s="1" t="s">
        <v>968</v>
      </c>
      <c r="B959" s="1">
        <f>IFERROR(__xludf.DUMMYFUNCTION("SPLIT(A959,"" "")"),54.0)</f>
        <v>54</v>
      </c>
      <c r="C959" s="1">
        <f>IFERROR(__xludf.DUMMYFUNCTION("""COMPUTED_VALUE"""),55.0)</f>
        <v>55</v>
      </c>
      <c r="D959" s="1">
        <f>IFERROR(__xludf.DUMMYFUNCTION("""COMPUTED_VALUE"""),58.0)</f>
        <v>58</v>
      </c>
      <c r="E959" s="1">
        <f>IFERROR(__xludf.DUMMYFUNCTION("""COMPUTED_VALUE"""),60.0)</f>
        <v>60</v>
      </c>
      <c r="F959" s="2">
        <f>IFERROR(__xludf.DUMMYFUNCTION("""COMPUTED_VALUE"""),61.0)</f>
        <v>61</v>
      </c>
      <c r="J959" s="1" t="b">
        <f t="array" ref="J959">IF(NOT(H959=""),AND(C959:H959&gt;B959:G959),IF(NOT(G959=""),AND(C959:G959&gt;B959:F959),IF(NOT(F959=""),AND(C959:F959&gt;B959:E959),AND(C959:E959&gt;B959:D959))))</f>
        <v>1</v>
      </c>
      <c r="K959" s="1" t="b">
        <f t="array" ref="K959">IF(NOT(H959=""),AND(C959:H959&lt;B959:G959),IF(NOT(G959=""),AND(C959:G959&lt;B959:F959),IF(NOT(F959=""),AND(C959:F959&lt;B959:E959),AND(C959:E959&lt;B959:D959))))</f>
        <v>0</v>
      </c>
      <c r="L959" s="1" t="b">
        <f t="array" ref="L959">IF(NOT(H959=""),AND(AND(ABS(C959:H959-B959:G959)&gt;0),AND(ABS(C959:H959-B959:G959)&lt;4)),IF(NOT(G959=""),AND(AND(ABS(C959:G959-B959:F959)&gt;0),AND(ABS(C959:G959-B959:F959)&lt;4)),IF(NOT(F959=""),AND(AND(ABS(C959:F959-B959:E959)&gt;0),AND(ABS(C959:F959-B959:E959)&lt;4)),AND(AND(ABS(C959:E959-B959:D959)&gt;0),AND(ABS(C959:E959-B959:D959)&lt;4)))))</f>
        <v>1</v>
      </c>
      <c r="M959" s="1" t="b">
        <f t="shared" si="1"/>
        <v>1</v>
      </c>
    </row>
    <row r="960" ht="15.75" customHeight="1">
      <c r="A960" s="1" t="s">
        <v>969</v>
      </c>
      <c r="B960" s="1">
        <f>IFERROR(__xludf.DUMMYFUNCTION("SPLIT(A960,"" "")"),77.0)</f>
        <v>77</v>
      </c>
      <c r="C960" s="1">
        <f>IFERROR(__xludf.DUMMYFUNCTION("""COMPUTED_VALUE"""),80.0)</f>
        <v>80</v>
      </c>
      <c r="D960" s="1">
        <f>IFERROR(__xludf.DUMMYFUNCTION("""COMPUTED_VALUE"""),82.0)</f>
        <v>82</v>
      </c>
      <c r="E960" s="1">
        <f>IFERROR(__xludf.DUMMYFUNCTION("""COMPUTED_VALUE"""),85.0)</f>
        <v>85</v>
      </c>
      <c r="F960" s="1">
        <f>IFERROR(__xludf.DUMMYFUNCTION("""COMPUTED_VALUE"""),86.0)</f>
        <v>86</v>
      </c>
      <c r="G960" s="2">
        <f>IFERROR(__xludf.DUMMYFUNCTION("""COMPUTED_VALUE"""),87.0)</f>
        <v>87</v>
      </c>
      <c r="J960" s="1" t="b">
        <f t="array" ref="J960">IF(NOT(H960=""),AND(C960:H960&gt;B960:G960),IF(NOT(G960=""),AND(C960:G960&gt;B960:F960),IF(NOT(F960=""),AND(C960:F960&gt;B960:E960),AND(C960:E960&gt;B960:D960))))</f>
        <v>1</v>
      </c>
      <c r="K960" s="1" t="b">
        <f t="array" ref="K960">IF(NOT(H960=""),AND(C960:H960&lt;B960:G960),IF(NOT(G960=""),AND(C960:G960&lt;B960:F960),IF(NOT(F960=""),AND(C960:F960&lt;B960:E960),AND(C960:E960&lt;B960:D960))))</f>
        <v>0</v>
      </c>
      <c r="L960" s="1" t="b">
        <f t="array" ref="L960">IF(NOT(H960=""),AND(AND(ABS(C960:H960-B960:G960)&gt;0),AND(ABS(C960:H960-B960:G960)&lt;4)),IF(NOT(G960=""),AND(AND(ABS(C960:G960-B960:F960)&gt;0),AND(ABS(C960:G960-B960:F960)&lt;4)),IF(NOT(F960=""),AND(AND(ABS(C960:F960-B960:E960)&gt;0),AND(ABS(C960:F960-B960:E960)&lt;4)),AND(AND(ABS(C960:E960-B960:D960)&gt;0),AND(ABS(C960:E960-B960:D960)&lt;4)))))</f>
        <v>1</v>
      </c>
      <c r="M960" s="1" t="b">
        <f t="shared" si="1"/>
        <v>1</v>
      </c>
    </row>
    <row r="961" ht="15.75" customHeight="1">
      <c r="A961" s="1" t="s">
        <v>970</v>
      </c>
      <c r="B961" s="1">
        <f>IFERROR(__xludf.DUMMYFUNCTION("SPLIT(A961,"" "")"),71.0)</f>
        <v>71</v>
      </c>
      <c r="C961" s="1">
        <f>IFERROR(__xludf.DUMMYFUNCTION("""COMPUTED_VALUE"""),68.0)</f>
        <v>68</v>
      </c>
      <c r="D961" s="1">
        <f>IFERROR(__xludf.DUMMYFUNCTION("""COMPUTED_VALUE"""),66.0)</f>
        <v>66</v>
      </c>
      <c r="E961" s="1">
        <f>IFERROR(__xludf.DUMMYFUNCTION("""COMPUTED_VALUE"""),64.0)</f>
        <v>64</v>
      </c>
      <c r="F961" s="1">
        <f>IFERROR(__xludf.DUMMYFUNCTION("""COMPUTED_VALUE"""),63.0)</f>
        <v>63</v>
      </c>
      <c r="G961" s="2">
        <f>IFERROR(__xludf.DUMMYFUNCTION("""COMPUTED_VALUE"""),62.0)</f>
        <v>62</v>
      </c>
      <c r="J961" s="1" t="b">
        <f t="array" ref="J961">IF(NOT(H961=""),AND(C961:H961&gt;B961:G961),IF(NOT(G961=""),AND(C961:G961&gt;B961:F961),IF(NOT(F961=""),AND(C961:F961&gt;B961:E961),AND(C961:E961&gt;B961:D961))))</f>
        <v>0</v>
      </c>
      <c r="K961" s="1" t="b">
        <f t="array" ref="K961">IF(NOT(H961=""),AND(C961:H961&lt;B961:G961),IF(NOT(G961=""),AND(C961:G961&lt;B961:F961),IF(NOT(F961=""),AND(C961:F961&lt;B961:E961),AND(C961:E961&lt;B961:D961))))</f>
        <v>1</v>
      </c>
      <c r="L961" s="1" t="b">
        <f t="array" ref="L961">IF(NOT(H961=""),AND(AND(ABS(C961:H961-B961:G961)&gt;0),AND(ABS(C961:H961-B961:G961)&lt;4)),IF(NOT(G961=""),AND(AND(ABS(C961:G961-B961:F961)&gt;0),AND(ABS(C961:G961-B961:F961)&lt;4)),IF(NOT(F961=""),AND(AND(ABS(C961:F961-B961:E961)&gt;0),AND(ABS(C961:F961-B961:E961)&lt;4)),AND(AND(ABS(C961:E961-B961:D961)&gt;0),AND(ABS(C961:E961-B961:D961)&lt;4)))))</f>
        <v>1</v>
      </c>
      <c r="M961" s="1" t="b">
        <f t="shared" si="1"/>
        <v>1</v>
      </c>
    </row>
    <row r="962" ht="15.75" customHeight="1">
      <c r="A962" s="1" t="s">
        <v>971</v>
      </c>
      <c r="B962" s="1">
        <f>IFERROR(__xludf.DUMMYFUNCTION("SPLIT(A962,"" "")"),19.0)</f>
        <v>19</v>
      </c>
      <c r="C962" s="1">
        <f>IFERROR(__xludf.DUMMYFUNCTION("""COMPUTED_VALUE"""),17.0)</f>
        <v>17</v>
      </c>
      <c r="D962" s="1">
        <f>IFERROR(__xludf.DUMMYFUNCTION("""COMPUTED_VALUE"""),14.0)</f>
        <v>14</v>
      </c>
      <c r="E962" s="1">
        <f>IFERROR(__xludf.DUMMYFUNCTION("""COMPUTED_VALUE"""),13.0)</f>
        <v>13</v>
      </c>
      <c r="F962" s="2">
        <f>IFERROR(__xludf.DUMMYFUNCTION("""COMPUTED_VALUE"""),10.0)</f>
        <v>10</v>
      </c>
      <c r="J962" s="1" t="b">
        <f t="array" ref="J962">IF(NOT(H962=""),AND(C962:H962&gt;B962:G962),IF(NOT(G962=""),AND(C962:G962&gt;B962:F962),IF(NOT(F962=""),AND(C962:F962&gt;B962:E962),AND(C962:E962&gt;B962:D962))))</f>
        <v>0</v>
      </c>
      <c r="K962" s="1" t="b">
        <f t="array" ref="K962">IF(NOT(H962=""),AND(C962:H962&lt;B962:G962),IF(NOT(G962=""),AND(C962:G962&lt;B962:F962),IF(NOT(F962=""),AND(C962:F962&lt;B962:E962),AND(C962:E962&lt;B962:D962))))</f>
        <v>1</v>
      </c>
      <c r="L962" s="1" t="b">
        <f t="array" ref="L962">IF(NOT(H962=""),AND(AND(ABS(C962:H962-B962:G962)&gt;0),AND(ABS(C962:H962-B962:G962)&lt;4)),IF(NOT(G962=""),AND(AND(ABS(C962:G962-B962:F962)&gt;0),AND(ABS(C962:G962-B962:F962)&lt;4)),IF(NOT(F962=""),AND(AND(ABS(C962:F962-B962:E962)&gt;0),AND(ABS(C962:F962-B962:E962)&lt;4)),AND(AND(ABS(C962:E962-B962:D962)&gt;0),AND(ABS(C962:E962-B962:D962)&lt;4)))))</f>
        <v>1</v>
      </c>
      <c r="M962" s="1" t="b">
        <f t="shared" si="1"/>
        <v>1</v>
      </c>
    </row>
    <row r="963" ht="15.75" customHeight="1">
      <c r="A963" s="1" t="s">
        <v>972</v>
      </c>
      <c r="B963" s="1">
        <f>IFERROR(__xludf.DUMMYFUNCTION("SPLIT(A963,"" "")"),41.0)</f>
        <v>41</v>
      </c>
      <c r="C963" s="1">
        <f>IFERROR(__xludf.DUMMYFUNCTION("""COMPUTED_VALUE"""),39.0)</f>
        <v>39</v>
      </c>
      <c r="D963" s="1">
        <f>IFERROR(__xludf.DUMMYFUNCTION("""COMPUTED_VALUE"""),38.0)</f>
        <v>38</v>
      </c>
      <c r="E963" s="1">
        <f>IFERROR(__xludf.DUMMYFUNCTION("""COMPUTED_VALUE"""),35.0)</f>
        <v>35</v>
      </c>
      <c r="F963" s="1">
        <f>IFERROR(__xludf.DUMMYFUNCTION("""COMPUTED_VALUE"""),34.0)</f>
        <v>34</v>
      </c>
      <c r="G963" s="1">
        <f>IFERROR(__xludf.DUMMYFUNCTION("""COMPUTED_VALUE"""),33.0)</f>
        <v>33</v>
      </c>
      <c r="H963" s="1">
        <f>IFERROR(__xludf.DUMMYFUNCTION("""COMPUTED_VALUE"""),30.0)</f>
        <v>30</v>
      </c>
      <c r="I963" s="1">
        <f>IFERROR(__xludf.DUMMYFUNCTION("""COMPUTED_VALUE"""),29.0)</f>
        <v>29</v>
      </c>
      <c r="J963" s="1" t="b">
        <f t="array" ref="J963">IF(NOT(H963=""),AND(C963:H963&gt;B963:G963),IF(NOT(G963=""),AND(C963:G963&gt;B963:F963),IF(NOT(F963=""),AND(C963:F963&gt;B963:E963),AND(C963:E963&gt;B963:D963))))</f>
        <v>0</v>
      </c>
      <c r="K963" s="1" t="b">
        <f t="array" ref="K963">IF(NOT(H963=""),AND(C963:H963&lt;B963:G963),IF(NOT(G963=""),AND(C963:G963&lt;B963:F963),IF(NOT(F963=""),AND(C963:F963&lt;B963:E963),AND(C963:E963&lt;B963:D963))))</f>
        <v>1</v>
      </c>
      <c r="L963" s="1" t="b">
        <f t="array" ref="L963">IF(NOT(H963=""),AND(AND(ABS(C963:H963-B963:G963)&gt;0),AND(ABS(C963:H963-B963:G963)&lt;4)),IF(NOT(G963=""),AND(AND(ABS(C963:G963-B963:F963)&gt;0),AND(ABS(C963:G963-B963:F963)&lt;4)),IF(NOT(F963=""),AND(AND(ABS(C963:F963-B963:E963)&gt;0),AND(ABS(C963:F963-B963:E963)&lt;4)),AND(AND(ABS(C963:E963-B963:D963)&gt;0),AND(ABS(C963:E963-B963:D963)&lt;4)))))</f>
        <v>1</v>
      </c>
      <c r="M963" s="1" t="b">
        <f t="shared" si="1"/>
        <v>1</v>
      </c>
    </row>
    <row r="964" ht="15.75" customHeight="1">
      <c r="A964" s="1" t="s">
        <v>973</v>
      </c>
      <c r="B964" s="1">
        <f>IFERROR(__xludf.DUMMYFUNCTION("SPLIT(A964,"" "")"),69.0)</f>
        <v>69</v>
      </c>
      <c r="C964" s="1">
        <f>IFERROR(__xludf.DUMMYFUNCTION("""COMPUTED_VALUE"""),67.0)</f>
        <v>67</v>
      </c>
      <c r="D964" s="1">
        <f>IFERROR(__xludf.DUMMYFUNCTION("""COMPUTED_VALUE"""),66.0)</f>
        <v>66</v>
      </c>
      <c r="E964" s="1">
        <f>IFERROR(__xludf.DUMMYFUNCTION("""COMPUTED_VALUE"""),64.0)</f>
        <v>64</v>
      </c>
      <c r="F964" s="1">
        <f>IFERROR(__xludf.DUMMYFUNCTION("""COMPUTED_VALUE"""),63.0)</f>
        <v>63</v>
      </c>
      <c r="G964" s="2">
        <f>IFERROR(__xludf.DUMMYFUNCTION("""COMPUTED_VALUE"""),60.0)</f>
        <v>60</v>
      </c>
      <c r="J964" s="1" t="b">
        <f t="array" ref="J964">IF(NOT(H964=""),AND(C964:H964&gt;B964:G964),IF(NOT(G964=""),AND(C964:G964&gt;B964:F964),IF(NOT(F964=""),AND(C964:F964&gt;B964:E964),AND(C964:E964&gt;B964:D964))))</f>
        <v>0</v>
      </c>
      <c r="K964" s="1" t="b">
        <f t="array" ref="K964">IF(NOT(H964=""),AND(C964:H964&lt;B964:G964),IF(NOT(G964=""),AND(C964:G964&lt;B964:F964),IF(NOT(F964=""),AND(C964:F964&lt;B964:E964),AND(C964:E964&lt;B964:D964))))</f>
        <v>1</v>
      </c>
      <c r="L964" s="1" t="b">
        <f t="array" ref="L964">IF(NOT(H964=""),AND(AND(ABS(C964:H964-B964:G964)&gt;0),AND(ABS(C964:H964-B964:G964)&lt;4)),IF(NOT(G964=""),AND(AND(ABS(C964:G964-B964:F964)&gt;0),AND(ABS(C964:G964-B964:F964)&lt;4)),IF(NOT(F964=""),AND(AND(ABS(C964:F964-B964:E964)&gt;0),AND(ABS(C964:F964-B964:E964)&lt;4)),AND(AND(ABS(C964:E964-B964:D964)&gt;0),AND(ABS(C964:E964-B964:D964)&lt;4)))))</f>
        <v>1</v>
      </c>
      <c r="M964" s="1" t="b">
        <f t="shared" si="1"/>
        <v>1</v>
      </c>
    </row>
    <row r="965" ht="15.75" customHeight="1">
      <c r="A965" s="1" t="s">
        <v>974</v>
      </c>
      <c r="B965" s="1">
        <f>IFERROR(__xludf.DUMMYFUNCTION("SPLIT(A965,"" "")"),57.0)</f>
        <v>57</v>
      </c>
      <c r="C965" s="1">
        <f>IFERROR(__xludf.DUMMYFUNCTION("""COMPUTED_VALUE"""),55.0)</f>
        <v>55</v>
      </c>
      <c r="D965" s="1">
        <f>IFERROR(__xludf.DUMMYFUNCTION("""COMPUTED_VALUE"""),53.0)</f>
        <v>53</v>
      </c>
      <c r="E965" s="1">
        <f>IFERROR(__xludf.DUMMYFUNCTION("""COMPUTED_VALUE"""),50.0)</f>
        <v>50</v>
      </c>
      <c r="F965" s="1">
        <f>IFERROR(__xludf.DUMMYFUNCTION("""COMPUTED_VALUE"""),48.0)</f>
        <v>48</v>
      </c>
      <c r="G965" s="1">
        <f>IFERROR(__xludf.DUMMYFUNCTION("""COMPUTED_VALUE"""),47.0)</f>
        <v>47</v>
      </c>
      <c r="H965" s="2">
        <f>IFERROR(__xludf.DUMMYFUNCTION("""COMPUTED_VALUE"""),44.0)</f>
        <v>44</v>
      </c>
      <c r="J965" s="1" t="b">
        <f t="array" ref="J965">IF(NOT(H965=""),AND(C965:H965&gt;B965:G965),IF(NOT(G965=""),AND(C965:G965&gt;B965:F965),IF(NOT(F965=""),AND(C965:F965&gt;B965:E965),AND(C965:E965&gt;B965:D965))))</f>
        <v>0</v>
      </c>
      <c r="K965" s="1" t="b">
        <f t="array" ref="K965">IF(NOT(H965=""),AND(C965:H965&lt;B965:G965),IF(NOT(G965=""),AND(C965:G965&lt;B965:F965),IF(NOT(F965=""),AND(C965:F965&lt;B965:E965),AND(C965:E965&lt;B965:D965))))</f>
        <v>1</v>
      </c>
      <c r="L965" s="1" t="b">
        <f t="array" ref="L965">IF(NOT(H965=""),AND(AND(ABS(C965:H965-B965:G965)&gt;0),AND(ABS(C965:H965-B965:G965)&lt;4)),IF(NOT(G965=""),AND(AND(ABS(C965:G965-B965:F965)&gt;0),AND(ABS(C965:G965-B965:F965)&lt;4)),IF(NOT(F965=""),AND(AND(ABS(C965:F965-B965:E965)&gt;0),AND(ABS(C965:F965-B965:E965)&lt;4)),AND(AND(ABS(C965:E965-B965:D965)&gt;0),AND(ABS(C965:E965-B965:D965)&lt;4)))))</f>
        <v>1</v>
      </c>
      <c r="M965" s="1" t="b">
        <f t="shared" si="1"/>
        <v>1</v>
      </c>
    </row>
    <row r="966" ht="15.75" customHeight="1">
      <c r="A966" s="1" t="s">
        <v>975</v>
      </c>
      <c r="B966" s="1">
        <f>IFERROR(__xludf.DUMMYFUNCTION("SPLIT(A966,"" "")"),61.0)</f>
        <v>61</v>
      </c>
      <c r="C966" s="1">
        <f>IFERROR(__xludf.DUMMYFUNCTION("""COMPUTED_VALUE"""),59.0)</f>
        <v>59</v>
      </c>
      <c r="D966" s="1">
        <f>IFERROR(__xludf.DUMMYFUNCTION("""COMPUTED_VALUE"""),57.0)</f>
        <v>57</v>
      </c>
      <c r="E966" s="1">
        <f>IFERROR(__xludf.DUMMYFUNCTION("""COMPUTED_VALUE"""),54.0)</f>
        <v>54</v>
      </c>
      <c r="F966" s="1">
        <f>IFERROR(__xludf.DUMMYFUNCTION("""COMPUTED_VALUE"""),51.0)</f>
        <v>51</v>
      </c>
      <c r="G966" s="2">
        <f>IFERROR(__xludf.DUMMYFUNCTION("""COMPUTED_VALUE"""),49.0)</f>
        <v>49</v>
      </c>
      <c r="J966" s="1" t="b">
        <f t="array" ref="J966">IF(NOT(H966=""),AND(C966:H966&gt;B966:G966),IF(NOT(G966=""),AND(C966:G966&gt;B966:F966),IF(NOT(F966=""),AND(C966:F966&gt;B966:E966),AND(C966:E966&gt;B966:D966))))</f>
        <v>0</v>
      </c>
      <c r="K966" s="1" t="b">
        <f t="array" ref="K966">IF(NOT(H966=""),AND(C966:H966&lt;B966:G966),IF(NOT(G966=""),AND(C966:G966&lt;B966:F966),IF(NOT(F966=""),AND(C966:F966&lt;B966:E966),AND(C966:E966&lt;B966:D966))))</f>
        <v>1</v>
      </c>
      <c r="L966" s="1" t="b">
        <f t="array" ref="L966">IF(NOT(H966=""),AND(AND(ABS(C966:H966-B966:G966)&gt;0),AND(ABS(C966:H966-B966:G966)&lt;4)),IF(NOT(G966=""),AND(AND(ABS(C966:G966-B966:F966)&gt;0),AND(ABS(C966:G966-B966:F966)&lt;4)),IF(NOT(F966=""),AND(AND(ABS(C966:F966-B966:E966)&gt;0),AND(ABS(C966:F966-B966:E966)&lt;4)),AND(AND(ABS(C966:E966-B966:D966)&gt;0),AND(ABS(C966:E966-B966:D966)&lt;4)))))</f>
        <v>1</v>
      </c>
      <c r="M966" s="1" t="b">
        <f t="shared" si="1"/>
        <v>1</v>
      </c>
    </row>
    <row r="967" ht="15.75" customHeight="1">
      <c r="A967" s="1" t="s">
        <v>976</v>
      </c>
      <c r="B967" s="1">
        <f>IFERROR(__xludf.DUMMYFUNCTION("SPLIT(A967,"" "")"),74.0)</f>
        <v>74</v>
      </c>
      <c r="C967" s="1">
        <f>IFERROR(__xludf.DUMMYFUNCTION("""COMPUTED_VALUE"""),73.0)</f>
        <v>73</v>
      </c>
      <c r="D967" s="1">
        <f>IFERROR(__xludf.DUMMYFUNCTION("""COMPUTED_VALUE"""),71.0)</f>
        <v>71</v>
      </c>
      <c r="E967" s="1">
        <f>IFERROR(__xludf.DUMMYFUNCTION("""COMPUTED_VALUE"""),68.0)</f>
        <v>68</v>
      </c>
      <c r="F967" s="1">
        <f>IFERROR(__xludf.DUMMYFUNCTION("""COMPUTED_VALUE"""),65.0)</f>
        <v>65</v>
      </c>
      <c r="G967" s="1">
        <f>IFERROR(__xludf.DUMMYFUNCTION("""COMPUTED_VALUE"""),63.0)</f>
        <v>63</v>
      </c>
      <c r="H967" s="2">
        <f>IFERROR(__xludf.DUMMYFUNCTION("""COMPUTED_VALUE"""),61.0)</f>
        <v>61</v>
      </c>
      <c r="J967" s="1" t="b">
        <f t="array" ref="J967">IF(NOT(H967=""),AND(C967:H967&gt;B967:G967),IF(NOT(G967=""),AND(C967:G967&gt;B967:F967),IF(NOT(F967=""),AND(C967:F967&gt;B967:E967),AND(C967:E967&gt;B967:D967))))</f>
        <v>0</v>
      </c>
      <c r="K967" s="1" t="b">
        <f t="array" ref="K967">IF(NOT(H967=""),AND(C967:H967&lt;B967:G967),IF(NOT(G967=""),AND(C967:G967&lt;B967:F967),IF(NOT(F967=""),AND(C967:F967&lt;B967:E967),AND(C967:E967&lt;B967:D967))))</f>
        <v>1</v>
      </c>
      <c r="L967" s="1" t="b">
        <f t="array" ref="L967">IF(NOT(H967=""),AND(AND(ABS(C967:H967-B967:G967)&gt;0),AND(ABS(C967:H967-B967:G967)&lt;4)),IF(NOT(G967=""),AND(AND(ABS(C967:G967-B967:F967)&gt;0),AND(ABS(C967:G967-B967:F967)&lt;4)),IF(NOT(F967=""),AND(AND(ABS(C967:F967-B967:E967)&gt;0),AND(ABS(C967:F967-B967:E967)&lt;4)),AND(AND(ABS(C967:E967-B967:D967)&gt;0),AND(ABS(C967:E967-B967:D967)&lt;4)))))</f>
        <v>1</v>
      </c>
      <c r="M967" s="1" t="b">
        <f t="shared" si="1"/>
        <v>1</v>
      </c>
    </row>
    <row r="968" ht="15.75" customHeight="1">
      <c r="A968" s="1" t="s">
        <v>977</v>
      </c>
      <c r="B968" s="1">
        <f>IFERROR(__xludf.DUMMYFUNCTION("SPLIT(A968,"" "")"),69.0)</f>
        <v>69</v>
      </c>
      <c r="C968" s="1">
        <f>IFERROR(__xludf.DUMMYFUNCTION("""COMPUTED_VALUE"""),70.0)</f>
        <v>70</v>
      </c>
      <c r="D968" s="1">
        <f>IFERROR(__xludf.DUMMYFUNCTION("""COMPUTED_VALUE"""),71.0)</f>
        <v>71</v>
      </c>
      <c r="E968" s="1">
        <f>IFERROR(__xludf.DUMMYFUNCTION("""COMPUTED_VALUE"""),73.0)</f>
        <v>73</v>
      </c>
      <c r="F968" s="2">
        <f>IFERROR(__xludf.DUMMYFUNCTION("""COMPUTED_VALUE"""),75.0)</f>
        <v>75</v>
      </c>
      <c r="J968" s="1" t="b">
        <f t="array" ref="J968">IF(NOT(H968=""),AND(C968:H968&gt;B968:G968),IF(NOT(G968=""),AND(C968:G968&gt;B968:F968),IF(NOT(F968=""),AND(C968:F968&gt;B968:E968),AND(C968:E968&gt;B968:D968))))</f>
        <v>1</v>
      </c>
      <c r="K968" s="1" t="b">
        <f t="array" ref="K968">IF(NOT(H968=""),AND(C968:H968&lt;B968:G968),IF(NOT(G968=""),AND(C968:G968&lt;B968:F968),IF(NOT(F968=""),AND(C968:F968&lt;B968:E968),AND(C968:E968&lt;B968:D968))))</f>
        <v>0</v>
      </c>
      <c r="L968" s="1" t="b">
        <f t="array" ref="L968">IF(NOT(H968=""),AND(AND(ABS(C968:H968-B968:G968)&gt;0),AND(ABS(C968:H968-B968:G968)&lt;4)),IF(NOT(G968=""),AND(AND(ABS(C968:G968-B968:F968)&gt;0),AND(ABS(C968:G968-B968:F968)&lt;4)),IF(NOT(F968=""),AND(AND(ABS(C968:F968-B968:E968)&gt;0),AND(ABS(C968:F968-B968:E968)&lt;4)),AND(AND(ABS(C968:E968-B968:D968)&gt;0),AND(ABS(C968:E968-B968:D968)&lt;4)))))</f>
        <v>1</v>
      </c>
      <c r="M968" s="1" t="b">
        <f t="shared" si="1"/>
        <v>1</v>
      </c>
    </row>
    <row r="969" ht="15.75" customHeight="1">
      <c r="A969" s="1" t="s">
        <v>978</v>
      </c>
      <c r="B969" s="1">
        <f>IFERROR(__xludf.DUMMYFUNCTION("SPLIT(A969,"" "")"),81.0)</f>
        <v>81</v>
      </c>
      <c r="C969" s="1">
        <f>IFERROR(__xludf.DUMMYFUNCTION("""COMPUTED_VALUE"""),79.0)</f>
        <v>79</v>
      </c>
      <c r="D969" s="1">
        <f>IFERROR(__xludf.DUMMYFUNCTION("""COMPUTED_VALUE"""),77.0)</f>
        <v>77</v>
      </c>
      <c r="E969" s="1">
        <f>IFERROR(__xludf.DUMMYFUNCTION("""COMPUTED_VALUE"""),76.0)</f>
        <v>76</v>
      </c>
      <c r="F969" s="1">
        <f>IFERROR(__xludf.DUMMYFUNCTION("""COMPUTED_VALUE"""),75.0)</f>
        <v>75</v>
      </c>
      <c r="G969" s="2">
        <f>IFERROR(__xludf.DUMMYFUNCTION("""COMPUTED_VALUE"""),73.0)</f>
        <v>73</v>
      </c>
      <c r="J969" s="1" t="b">
        <f t="array" ref="J969">IF(NOT(H969=""),AND(C969:H969&gt;B969:G969),IF(NOT(G969=""),AND(C969:G969&gt;B969:F969),IF(NOT(F969=""),AND(C969:F969&gt;B969:E969),AND(C969:E969&gt;B969:D969))))</f>
        <v>0</v>
      </c>
      <c r="K969" s="1" t="b">
        <f t="array" ref="K969">IF(NOT(H969=""),AND(C969:H969&lt;B969:G969),IF(NOT(G969=""),AND(C969:G969&lt;B969:F969),IF(NOT(F969=""),AND(C969:F969&lt;B969:E969),AND(C969:E969&lt;B969:D969))))</f>
        <v>1</v>
      </c>
      <c r="L969" s="1" t="b">
        <f t="array" ref="L969">IF(NOT(H969=""),AND(AND(ABS(C969:H969-B969:G969)&gt;0),AND(ABS(C969:H969-B969:G969)&lt;4)),IF(NOT(G969=""),AND(AND(ABS(C969:G969-B969:F969)&gt;0),AND(ABS(C969:G969-B969:F969)&lt;4)),IF(NOT(F969=""),AND(AND(ABS(C969:F969-B969:E969)&gt;0),AND(ABS(C969:F969-B969:E969)&lt;4)),AND(AND(ABS(C969:E969-B969:D969)&gt;0),AND(ABS(C969:E969-B969:D969)&lt;4)))))</f>
        <v>1</v>
      </c>
      <c r="M969" s="1" t="b">
        <f t="shared" si="1"/>
        <v>1</v>
      </c>
    </row>
    <row r="970" ht="15.75" customHeight="1">
      <c r="A970" s="1" t="s">
        <v>979</v>
      </c>
      <c r="B970" s="1">
        <f>IFERROR(__xludf.DUMMYFUNCTION("SPLIT(A970,"" "")"),58.0)</f>
        <v>58</v>
      </c>
      <c r="C970" s="1">
        <f>IFERROR(__xludf.DUMMYFUNCTION("""COMPUTED_VALUE"""),57.0)</f>
        <v>57</v>
      </c>
      <c r="D970" s="1">
        <f>IFERROR(__xludf.DUMMYFUNCTION("""COMPUTED_VALUE"""),56.0)</f>
        <v>56</v>
      </c>
      <c r="E970" s="1">
        <f>IFERROR(__xludf.DUMMYFUNCTION("""COMPUTED_VALUE"""),55.0)</f>
        <v>55</v>
      </c>
      <c r="F970" s="1">
        <f>IFERROR(__xludf.DUMMYFUNCTION("""COMPUTED_VALUE"""),52.0)</f>
        <v>52</v>
      </c>
      <c r="G970" s="1">
        <f>IFERROR(__xludf.DUMMYFUNCTION("""COMPUTED_VALUE"""),51.0)</f>
        <v>51</v>
      </c>
      <c r="H970" s="2">
        <f>IFERROR(__xludf.DUMMYFUNCTION("""COMPUTED_VALUE"""),50.0)</f>
        <v>50</v>
      </c>
      <c r="J970" s="1" t="b">
        <f t="array" ref="J970">IF(NOT(H970=""),AND(C970:H970&gt;B970:G970),IF(NOT(G970=""),AND(C970:G970&gt;B970:F970),IF(NOT(F970=""),AND(C970:F970&gt;B970:E970),AND(C970:E970&gt;B970:D970))))</f>
        <v>0</v>
      </c>
      <c r="K970" s="1" t="b">
        <f t="array" ref="K970">IF(NOT(H970=""),AND(C970:H970&lt;B970:G970),IF(NOT(G970=""),AND(C970:G970&lt;B970:F970),IF(NOT(F970=""),AND(C970:F970&lt;B970:E970),AND(C970:E970&lt;B970:D970))))</f>
        <v>1</v>
      </c>
      <c r="L970" s="1" t="b">
        <f t="array" ref="L970">IF(NOT(H970=""),AND(AND(ABS(C970:H970-B970:G970)&gt;0),AND(ABS(C970:H970-B970:G970)&lt;4)),IF(NOT(G970=""),AND(AND(ABS(C970:G970-B970:F970)&gt;0),AND(ABS(C970:G970-B970:F970)&lt;4)),IF(NOT(F970=""),AND(AND(ABS(C970:F970-B970:E970)&gt;0),AND(ABS(C970:F970-B970:E970)&lt;4)),AND(AND(ABS(C970:E970-B970:D970)&gt;0),AND(ABS(C970:E970-B970:D970)&lt;4)))))</f>
        <v>1</v>
      </c>
      <c r="M970" s="1" t="b">
        <f t="shared" si="1"/>
        <v>1</v>
      </c>
    </row>
    <row r="971" ht="15.75" customHeight="1">
      <c r="A971" s="1" t="s">
        <v>980</v>
      </c>
      <c r="B971" s="1">
        <f>IFERROR(__xludf.DUMMYFUNCTION("SPLIT(A971,"" "")"),31.0)</f>
        <v>31</v>
      </c>
      <c r="C971" s="1">
        <f>IFERROR(__xludf.DUMMYFUNCTION("""COMPUTED_VALUE"""),29.0)</f>
        <v>29</v>
      </c>
      <c r="D971" s="1">
        <f>IFERROR(__xludf.DUMMYFUNCTION("""COMPUTED_VALUE"""),26.0)</f>
        <v>26</v>
      </c>
      <c r="E971" s="1">
        <f>IFERROR(__xludf.DUMMYFUNCTION("""COMPUTED_VALUE"""),23.0)</f>
        <v>23</v>
      </c>
      <c r="F971" s="1">
        <f>IFERROR(__xludf.DUMMYFUNCTION("""COMPUTED_VALUE"""),22.0)</f>
        <v>22</v>
      </c>
      <c r="G971" s="1">
        <f>IFERROR(__xludf.DUMMYFUNCTION("""COMPUTED_VALUE"""),20.0)</f>
        <v>20</v>
      </c>
      <c r="H971" s="2">
        <f>IFERROR(__xludf.DUMMYFUNCTION("""COMPUTED_VALUE"""),17.0)</f>
        <v>17</v>
      </c>
      <c r="J971" s="1" t="b">
        <f t="array" ref="J971">IF(NOT(H971=""),AND(C971:H971&gt;B971:G971),IF(NOT(G971=""),AND(C971:G971&gt;B971:F971),IF(NOT(F971=""),AND(C971:F971&gt;B971:E971),AND(C971:E971&gt;B971:D971))))</f>
        <v>0</v>
      </c>
      <c r="K971" s="1" t="b">
        <f t="array" ref="K971">IF(NOT(H971=""),AND(C971:H971&lt;B971:G971),IF(NOT(G971=""),AND(C971:G971&lt;B971:F971),IF(NOT(F971=""),AND(C971:F971&lt;B971:E971),AND(C971:E971&lt;B971:D971))))</f>
        <v>1</v>
      </c>
      <c r="L971" s="1" t="b">
        <f t="array" ref="L971">IF(NOT(H971=""),AND(AND(ABS(C971:H971-B971:G971)&gt;0),AND(ABS(C971:H971-B971:G971)&lt;4)),IF(NOT(G971=""),AND(AND(ABS(C971:G971-B971:F971)&gt;0),AND(ABS(C971:G971-B971:F971)&lt;4)),IF(NOT(F971=""),AND(AND(ABS(C971:F971-B971:E971)&gt;0),AND(ABS(C971:F971-B971:E971)&lt;4)),AND(AND(ABS(C971:E971-B971:D971)&gt;0),AND(ABS(C971:E971-B971:D971)&lt;4)))))</f>
        <v>1</v>
      </c>
      <c r="M971" s="1" t="b">
        <f t="shared" si="1"/>
        <v>1</v>
      </c>
    </row>
    <row r="972" ht="15.75" customHeight="1">
      <c r="A972" s="1" t="s">
        <v>981</v>
      </c>
      <c r="B972" s="1">
        <f>IFERROR(__xludf.DUMMYFUNCTION("SPLIT(A972,"" "")"),61.0)</f>
        <v>61</v>
      </c>
      <c r="C972" s="1">
        <f>IFERROR(__xludf.DUMMYFUNCTION("""COMPUTED_VALUE"""),59.0)</f>
        <v>59</v>
      </c>
      <c r="D972" s="1">
        <f>IFERROR(__xludf.DUMMYFUNCTION("""COMPUTED_VALUE"""),58.0)</f>
        <v>58</v>
      </c>
      <c r="E972" s="1">
        <f>IFERROR(__xludf.DUMMYFUNCTION("""COMPUTED_VALUE"""),57.0)</f>
        <v>57</v>
      </c>
      <c r="F972" s="1">
        <f>IFERROR(__xludf.DUMMYFUNCTION("""COMPUTED_VALUE"""),54.0)</f>
        <v>54</v>
      </c>
      <c r="G972" s="1">
        <f>IFERROR(__xludf.DUMMYFUNCTION("""COMPUTED_VALUE"""),51.0)</f>
        <v>51</v>
      </c>
      <c r="H972" s="2">
        <f>IFERROR(__xludf.DUMMYFUNCTION("""COMPUTED_VALUE"""),49.0)</f>
        <v>49</v>
      </c>
      <c r="J972" s="1" t="b">
        <f t="array" ref="J972">IF(NOT(H972=""),AND(C972:H972&gt;B972:G972),IF(NOT(G972=""),AND(C972:G972&gt;B972:F972),IF(NOT(F972=""),AND(C972:F972&gt;B972:E972),AND(C972:E972&gt;B972:D972))))</f>
        <v>0</v>
      </c>
      <c r="K972" s="1" t="b">
        <f t="array" ref="K972">IF(NOT(H972=""),AND(C972:H972&lt;B972:G972),IF(NOT(G972=""),AND(C972:G972&lt;B972:F972),IF(NOT(F972=""),AND(C972:F972&lt;B972:E972),AND(C972:E972&lt;B972:D972))))</f>
        <v>1</v>
      </c>
      <c r="L972" s="1" t="b">
        <f t="array" ref="L972">IF(NOT(H972=""),AND(AND(ABS(C972:H972-B972:G972)&gt;0),AND(ABS(C972:H972-B972:G972)&lt;4)),IF(NOT(G972=""),AND(AND(ABS(C972:G972-B972:F972)&gt;0),AND(ABS(C972:G972-B972:F972)&lt;4)),IF(NOT(F972=""),AND(AND(ABS(C972:F972-B972:E972)&gt;0),AND(ABS(C972:F972-B972:E972)&lt;4)),AND(AND(ABS(C972:E972-B972:D972)&gt;0),AND(ABS(C972:E972-B972:D972)&lt;4)))))</f>
        <v>1</v>
      </c>
      <c r="M972" s="1" t="b">
        <f t="shared" si="1"/>
        <v>1</v>
      </c>
    </row>
    <row r="973" ht="15.75" customHeight="1">
      <c r="A973" s="1" t="s">
        <v>982</v>
      </c>
      <c r="B973" s="1">
        <f>IFERROR(__xludf.DUMMYFUNCTION("SPLIT(A973,"" "")"),67.0)</f>
        <v>67</v>
      </c>
      <c r="C973" s="1">
        <f>IFERROR(__xludf.DUMMYFUNCTION("""COMPUTED_VALUE"""),69.0)</f>
        <v>69</v>
      </c>
      <c r="D973" s="1">
        <f>IFERROR(__xludf.DUMMYFUNCTION("""COMPUTED_VALUE"""),71.0)</f>
        <v>71</v>
      </c>
      <c r="E973" s="1">
        <f>IFERROR(__xludf.DUMMYFUNCTION("""COMPUTED_VALUE"""),72.0)</f>
        <v>72</v>
      </c>
      <c r="F973" s="1">
        <f>IFERROR(__xludf.DUMMYFUNCTION("""COMPUTED_VALUE"""),73.0)</f>
        <v>73</v>
      </c>
      <c r="G973" s="1">
        <f>IFERROR(__xludf.DUMMYFUNCTION("""COMPUTED_VALUE"""),76.0)</f>
        <v>76</v>
      </c>
      <c r="H973" s="1">
        <f>IFERROR(__xludf.DUMMYFUNCTION("""COMPUTED_VALUE"""),79.0)</f>
        <v>79</v>
      </c>
      <c r="I973" s="1">
        <f>IFERROR(__xludf.DUMMYFUNCTION("""COMPUTED_VALUE"""),80.0)</f>
        <v>80</v>
      </c>
      <c r="J973" s="1" t="b">
        <f t="array" ref="J973">IF(NOT(H973=""),AND(C973:H973&gt;B973:G973),IF(NOT(G973=""),AND(C973:G973&gt;B973:F973),IF(NOT(F973=""),AND(C973:F973&gt;B973:E973),AND(C973:E973&gt;B973:D973))))</f>
        <v>1</v>
      </c>
      <c r="K973" s="1" t="b">
        <f t="array" ref="K973">IF(NOT(H973=""),AND(C973:H973&lt;B973:G973),IF(NOT(G973=""),AND(C973:G973&lt;B973:F973),IF(NOT(F973=""),AND(C973:F973&lt;B973:E973),AND(C973:E973&lt;B973:D973))))</f>
        <v>0</v>
      </c>
      <c r="L973" s="1" t="b">
        <f t="array" ref="L973">IF(NOT(H973=""),AND(AND(ABS(C973:H973-B973:G973)&gt;0),AND(ABS(C973:H973-B973:G973)&lt;4)),IF(NOT(G973=""),AND(AND(ABS(C973:G973-B973:F973)&gt;0),AND(ABS(C973:G973-B973:F973)&lt;4)),IF(NOT(F973=""),AND(AND(ABS(C973:F973-B973:E973)&gt;0),AND(ABS(C973:F973-B973:E973)&lt;4)),AND(AND(ABS(C973:E973-B973:D973)&gt;0),AND(ABS(C973:E973-B973:D973)&lt;4)))))</f>
        <v>1</v>
      </c>
      <c r="M973" s="1" t="b">
        <f t="shared" si="1"/>
        <v>1</v>
      </c>
    </row>
    <row r="974" ht="15.75" customHeight="1">
      <c r="A974" s="1" t="s">
        <v>983</v>
      </c>
      <c r="B974" s="1">
        <f>IFERROR(__xludf.DUMMYFUNCTION("SPLIT(A974,"" "")"),91.0)</f>
        <v>91</v>
      </c>
      <c r="C974" s="1">
        <f>IFERROR(__xludf.DUMMYFUNCTION("""COMPUTED_VALUE"""),88.0)</f>
        <v>88</v>
      </c>
      <c r="D974" s="1">
        <f>IFERROR(__xludf.DUMMYFUNCTION("""COMPUTED_VALUE"""),87.0)</f>
        <v>87</v>
      </c>
      <c r="E974" s="1">
        <f>IFERROR(__xludf.DUMMYFUNCTION("""COMPUTED_VALUE"""),85.0)</f>
        <v>85</v>
      </c>
      <c r="F974" s="1">
        <f>IFERROR(__xludf.DUMMYFUNCTION("""COMPUTED_VALUE"""),82.0)</f>
        <v>82</v>
      </c>
      <c r="G974" s="2">
        <f>IFERROR(__xludf.DUMMYFUNCTION("""COMPUTED_VALUE"""),79.0)</f>
        <v>79</v>
      </c>
      <c r="J974" s="1" t="b">
        <f t="array" ref="J974">IF(NOT(H974=""),AND(C974:H974&gt;B974:G974),IF(NOT(G974=""),AND(C974:G974&gt;B974:F974),IF(NOT(F974=""),AND(C974:F974&gt;B974:E974),AND(C974:E974&gt;B974:D974))))</f>
        <v>0</v>
      </c>
      <c r="K974" s="1" t="b">
        <f t="array" ref="K974">IF(NOT(H974=""),AND(C974:H974&lt;B974:G974),IF(NOT(G974=""),AND(C974:G974&lt;B974:F974),IF(NOT(F974=""),AND(C974:F974&lt;B974:E974),AND(C974:E974&lt;B974:D974))))</f>
        <v>1</v>
      </c>
      <c r="L974" s="1" t="b">
        <f t="array" ref="L974">IF(NOT(H974=""),AND(AND(ABS(C974:H974-B974:G974)&gt;0),AND(ABS(C974:H974-B974:G974)&lt;4)),IF(NOT(G974=""),AND(AND(ABS(C974:G974-B974:F974)&gt;0),AND(ABS(C974:G974-B974:F974)&lt;4)),IF(NOT(F974=""),AND(AND(ABS(C974:F974-B974:E974)&gt;0),AND(ABS(C974:F974-B974:E974)&lt;4)),AND(AND(ABS(C974:E974-B974:D974)&gt;0),AND(ABS(C974:E974-B974:D974)&lt;4)))))</f>
        <v>1</v>
      </c>
      <c r="M974" s="1" t="b">
        <f t="shared" si="1"/>
        <v>1</v>
      </c>
    </row>
    <row r="975" ht="15.75" customHeight="1">
      <c r="A975" s="1" t="s">
        <v>984</v>
      </c>
      <c r="B975" s="1">
        <f>IFERROR(__xludf.DUMMYFUNCTION("SPLIT(A975,"" "")"),62.0)</f>
        <v>62</v>
      </c>
      <c r="C975" s="1">
        <f>IFERROR(__xludf.DUMMYFUNCTION("""COMPUTED_VALUE"""),65.0)</f>
        <v>65</v>
      </c>
      <c r="D975" s="1">
        <f>IFERROR(__xludf.DUMMYFUNCTION("""COMPUTED_VALUE"""),67.0)</f>
        <v>67</v>
      </c>
      <c r="E975" s="1">
        <f>IFERROR(__xludf.DUMMYFUNCTION("""COMPUTED_VALUE"""),70.0)</f>
        <v>70</v>
      </c>
      <c r="F975" s="1">
        <f>IFERROR(__xludf.DUMMYFUNCTION("""COMPUTED_VALUE"""),72.0)</f>
        <v>72</v>
      </c>
      <c r="G975" s="1">
        <f>IFERROR(__xludf.DUMMYFUNCTION("""COMPUTED_VALUE"""),75.0)</f>
        <v>75</v>
      </c>
      <c r="H975" s="2">
        <f>IFERROR(__xludf.DUMMYFUNCTION("""COMPUTED_VALUE"""),77.0)</f>
        <v>77</v>
      </c>
      <c r="J975" s="1" t="b">
        <f t="array" ref="J975">IF(NOT(H975=""),AND(C975:H975&gt;B975:G975),IF(NOT(G975=""),AND(C975:G975&gt;B975:F975),IF(NOT(F975=""),AND(C975:F975&gt;B975:E975),AND(C975:E975&gt;B975:D975))))</f>
        <v>1</v>
      </c>
      <c r="K975" s="1" t="b">
        <f t="array" ref="K975">IF(NOT(H975=""),AND(C975:H975&lt;B975:G975),IF(NOT(G975=""),AND(C975:G975&lt;B975:F975),IF(NOT(F975=""),AND(C975:F975&lt;B975:E975),AND(C975:E975&lt;B975:D975))))</f>
        <v>0</v>
      </c>
      <c r="L975" s="1" t="b">
        <f t="array" ref="L975">IF(NOT(H975=""),AND(AND(ABS(C975:H975-B975:G975)&gt;0),AND(ABS(C975:H975-B975:G975)&lt;4)),IF(NOT(G975=""),AND(AND(ABS(C975:G975-B975:F975)&gt;0),AND(ABS(C975:G975-B975:F975)&lt;4)),IF(NOT(F975=""),AND(AND(ABS(C975:F975-B975:E975)&gt;0),AND(ABS(C975:F975-B975:E975)&lt;4)),AND(AND(ABS(C975:E975-B975:D975)&gt;0),AND(ABS(C975:E975-B975:D975)&lt;4)))))</f>
        <v>1</v>
      </c>
      <c r="M975" s="1" t="b">
        <f t="shared" si="1"/>
        <v>1</v>
      </c>
    </row>
    <row r="976" ht="15.75" customHeight="1">
      <c r="A976" s="1" t="s">
        <v>985</v>
      </c>
      <c r="B976" s="1">
        <f>IFERROR(__xludf.DUMMYFUNCTION("SPLIT(A976,"" "")"),68.0)</f>
        <v>68</v>
      </c>
      <c r="C976" s="1">
        <f>IFERROR(__xludf.DUMMYFUNCTION("""COMPUTED_VALUE"""),69.0)</f>
        <v>69</v>
      </c>
      <c r="D976" s="1">
        <f>IFERROR(__xludf.DUMMYFUNCTION("""COMPUTED_VALUE"""),72.0)</f>
        <v>72</v>
      </c>
      <c r="E976" s="1">
        <f>IFERROR(__xludf.DUMMYFUNCTION("""COMPUTED_VALUE"""),73.0)</f>
        <v>73</v>
      </c>
      <c r="F976" s="2">
        <f>IFERROR(__xludf.DUMMYFUNCTION("""COMPUTED_VALUE"""),75.0)</f>
        <v>75</v>
      </c>
      <c r="J976" s="1" t="b">
        <f t="array" ref="J976">IF(NOT(H976=""),AND(C976:H976&gt;B976:G976),IF(NOT(G976=""),AND(C976:G976&gt;B976:F976),IF(NOT(F976=""),AND(C976:F976&gt;B976:E976),AND(C976:E976&gt;B976:D976))))</f>
        <v>1</v>
      </c>
      <c r="K976" s="1" t="b">
        <f t="array" ref="K976">IF(NOT(H976=""),AND(C976:H976&lt;B976:G976),IF(NOT(G976=""),AND(C976:G976&lt;B976:F976),IF(NOT(F976=""),AND(C976:F976&lt;B976:E976),AND(C976:E976&lt;B976:D976))))</f>
        <v>0</v>
      </c>
      <c r="L976" s="1" t="b">
        <f t="array" ref="L976">IF(NOT(H976=""),AND(AND(ABS(C976:H976-B976:G976)&gt;0),AND(ABS(C976:H976-B976:G976)&lt;4)),IF(NOT(G976=""),AND(AND(ABS(C976:G976-B976:F976)&gt;0),AND(ABS(C976:G976-B976:F976)&lt;4)),IF(NOT(F976=""),AND(AND(ABS(C976:F976-B976:E976)&gt;0),AND(ABS(C976:F976-B976:E976)&lt;4)),AND(AND(ABS(C976:E976-B976:D976)&gt;0),AND(ABS(C976:E976-B976:D976)&lt;4)))))</f>
        <v>1</v>
      </c>
      <c r="M976" s="1" t="b">
        <f t="shared" si="1"/>
        <v>1</v>
      </c>
    </row>
    <row r="977" ht="15.75" customHeight="1">
      <c r="A977" s="1" t="s">
        <v>986</v>
      </c>
      <c r="B977" s="1">
        <f>IFERROR(__xludf.DUMMYFUNCTION("SPLIT(A977,"" "")"),10.0)</f>
        <v>10</v>
      </c>
      <c r="C977" s="1">
        <f>IFERROR(__xludf.DUMMYFUNCTION("""COMPUTED_VALUE"""),13.0)</f>
        <v>13</v>
      </c>
      <c r="D977" s="1">
        <f>IFERROR(__xludf.DUMMYFUNCTION("""COMPUTED_VALUE"""),15.0)</f>
        <v>15</v>
      </c>
      <c r="E977" s="1">
        <f>IFERROR(__xludf.DUMMYFUNCTION("""COMPUTED_VALUE"""),16.0)</f>
        <v>16</v>
      </c>
      <c r="F977" s="1">
        <f>IFERROR(__xludf.DUMMYFUNCTION("""COMPUTED_VALUE"""),17.0)</f>
        <v>17</v>
      </c>
      <c r="G977" s="2">
        <f>IFERROR(__xludf.DUMMYFUNCTION("""COMPUTED_VALUE"""),19.0)</f>
        <v>19</v>
      </c>
      <c r="J977" s="1" t="b">
        <f t="array" ref="J977">IF(NOT(H977=""),AND(C977:H977&gt;B977:G977),IF(NOT(G977=""),AND(C977:G977&gt;B977:F977),IF(NOT(F977=""),AND(C977:F977&gt;B977:E977),AND(C977:E977&gt;B977:D977))))</f>
        <v>1</v>
      </c>
      <c r="K977" s="1" t="b">
        <f t="array" ref="K977">IF(NOT(H977=""),AND(C977:H977&lt;B977:G977),IF(NOT(G977=""),AND(C977:G977&lt;B977:F977),IF(NOT(F977=""),AND(C977:F977&lt;B977:E977),AND(C977:E977&lt;B977:D977))))</f>
        <v>0</v>
      </c>
      <c r="L977" s="1" t="b">
        <f t="array" ref="L977">IF(NOT(H977=""),AND(AND(ABS(C977:H977-B977:G977)&gt;0),AND(ABS(C977:H977-B977:G977)&lt;4)),IF(NOT(G977=""),AND(AND(ABS(C977:G977-B977:F977)&gt;0),AND(ABS(C977:G977-B977:F977)&lt;4)),IF(NOT(F977=""),AND(AND(ABS(C977:F977-B977:E977)&gt;0),AND(ABS(C977:F977-B977:E977)&lt;4)),AND(AND(ABS(C977:E977-B977:D977)&gt;0),AND(ABS(C977:E977-B977:D977)&lt;4)))))</f>
        <v>1</v>
      </c>
      <c r="M977" s="1" t="b">
        <f t="shared" si="1"/>
        <v>1</v>
      </c>
    </row>
    <row r="978" ht="15.75" customHeight="1">
      <c r="A978" s="1" t="s">
        <v>987</v>
      </c>
      <c r="B978" s="1">
        <f>IFERROR(__xludf.DUMMYFUNCTION("SPLIT(A978,"" "")"),27.0)</f>
        <v>27</v>
      </c>
      <c r="C978" s="1">
        <f>IFERROR(__xludf.DUMMYFUNCTION("""COMPUTED_VALUE"""),30.0)</f>
        <v>30</v>
      </c>
      <c r="D978" s="1">
        <f>IFERROR(__xludf.DUMMYFUNCTION("""COMPUTED_VALUE"""),31.0)</f>
        <v>31</v>
      </c>
      <c r="E978" s="1">
        <f>IFERROR(__xludf.DUMMYFUNCTION("""COMPUTED_VALUE"""),34.0)</f>
        <v>34</v>
      </c>
      <c r="F978" s="2">
        <f>IFERROR(__xludf.DUMMYFUNCTION("""COMPUTED_VALUE"""),35.0)</f>
        <v>35</v>
      </c>
      <c r="J978" s="1" t="b">
        <f t="array" ref="J978">IF(NOT(H978=""),AND(C978:H978&gt;B978:G978),IF(NOT(G978=""),AND(C978:G978&gt;B978:F978),IF(NOT(F978=""),AND(C978:F978&gt;B978:E978),AND(C978:E978&gt;B978:D978))))</f>
        <v>1</v>
      </c>
      <c r="K978" s="1" t="b">
        <f t="array" ref="K978">IF(NOT(H978=""),AND(C978:H978&lt;B978:G978),IF(NOT(G978=""),AND(C978:G978&lt;B978:F978),IF(NOT(F978=""),AND(C978:F978&lt;B978:E978),AND(C978:E978&lt;B978:D978))))</f>
        <v>0</v>
      </c>
      <c r="L978" s="1" t="b">
        <f t="array" ref="L978">IF(NOT(H978=""),AND(AND(ABS(C978:H978-B978:G978)&gt;0),AND(ABS(C978:H978-B978:G978)&lt;4)),IF(NOT(G978=""),AND(AND(ABS(C978:G978-B978:F978)&gt;0),AND(ABS(C978:G978-B978:F978)&lt;4)),IF(NOT(F978=""),AND(AND(ABS(C978:F978-B978:E978)&gt;0),AND(ABS(C978:F978-B978:E978)&lt;4)),AND(AND(ABS(C978:E978-B978:D978)&gt;0),AND(ABS(C978:E978-B978:D978)&lt;4)))))</f>
        <v>1</v>
      </c>
      <c r="M978" s="1" t="b">
        <f t="shared" si="1"/>
        <v>1</v>
      </c>
    </row>
    <row r="979" ht="15.75" customHeight="1">
      <c r="A979" s="1" t="s">
        <v>988</v>
      </c>
      <c r="B979" s="1">
        <f>IFERROR(__xludf.DUMMYFUNCTION("SPLIT(A979,"" "")"),17.0)</f>
        <v>17</v>
      </c>
      <c r="C979" s="1">
        <f>IFERROR(__xludf.DUMMYFUNCTION("""COMPUTED_VALUE"""),16.0)</f>
        <v>16</v>
      </c>
      <c r="D979" s="1">
        <f>IFERROR(__xludf.DUMMYFUNCTION("""COMPUTED_VALUE"""),13.0)</f>
        <v>13</v>
      </c>
      <c r="E979" s="1">
        <f>IFERROR(__xludf.DUMMYFUNCTION("""COMPUTED_VALUE"""),12.0)</f>
        <v>12</v>
      </c>
      <c r="F979" s="1">
        <f>IFERROR(__xludf.DUMMYFUNCTION("""COMPUTED_VALUE"""),11.0)</f>
        <v>11</v>
      </c>
      <c r="G979" s="1">
        <f>IFERROR(__xludf.DUMMYFUNCTION("""COMPUTED_VALUE"""),10.0)</f>
        <v>10</v>
      </c>
      <c r="H979" s="1">
        <f>IFERROR(__xludf.DUMMYFUNCTION("""COMPUTED_VALUE"""),7.0)</f>
        <v>7</v>
      </c>
      <c r="I979" s="1">
        <f>IFERROR(__xludf.DUMMYFUNCTION("""COMPUTED_VALUE"""),6.0)</f>
        <v>6</v>
      </c>
      <c r="J979" s="1" t="b">
        <f t="array" ref="J979">IF(NOT(H979=""),AND(C979:H979&gt;B979:G979),IF(NOT(G979=""),AND(C979:G979&gt;B979:F979),IF(NOT(F979=""),AND(C979:F979&gt;B979:E979),AND(C979:E979&gt;B979:D979))))</f>
        <v>0</v>
      </c>
      <c r="K979" s="1" t="b">
        <f t="array" ref="K979">IF(NOT(H979=""),AND(C979:H979&lt;B979:G979),IF(NOT(G979=""),AND(C979:G979&lt;B979:F979),IF(NOT(F979=""),AND(C979:F979&lt;B979:E979),AND(C979:E979&lt;B979:D979))))</f>
        <v>1</v>
      </c>
      <c r="L979" s="1" t="b">
        <f t="array" ref="L979">IF(NOT(H979=""),AND(AND(ABS(C979:H979-B979:G979)&gt;0),AND(ABS(C979:H979-B979:G979)&lt;4)),IF(NOT(G979=""),AND(AND(ABS(C979:G979-B979:F979)&gt;0),AND(ABS(C979:G979-B979:F979)&lt;4)),IF(NOT(F979=""),AND(AND(ABS(C979:F979-B979:E979)&gt;0),AND(ABS(C979:F979-B979:E979)&lt;4)),AND(AND(ABS(C979:E979-B979:D979)&gt;0),AND(ABS(C979:E979-B979:D979)&lt;4)))))</f>
        <v>1</v>
      </c>
      <c r="M979" s="1" t="b">
        <f t="shared" si="1"/>
        <v>1</v>
      </c>
    </row>
    <row r="980" ht="15.75" customHeight="1">
      <c r="A980" s="1" t="s">
        <v>989</v>
      </c>
      <c r="B980" s="1">
        <f>IFERROR(__xludf.DUMMYFUNCTION("SPLIT(A980,"" "")"),22.0)</f>
        <v>22</v>
      </c>
      <c r="C980" s="1">
        <f>IFERROR(__xludf.DUMMYFUNCTION("""COMPUTED_VALUE"""),21.0)</f>
        <v>21</v>
      </c>
      <c r="D980" s="1">
        <f>IFERROR(__xludf.DUMMYFUNCTION("""COMPUTED_VALUE"""),19.0)</f>
        <v>19</v>
      </c>
      <c r="E980" s="1">
        <f>IFERROR(__xludf.DUMMYFUNCTION("""COMPUTED_VALUE"""),18.0)</f>
        <v>18</v>
      </c>
      <c r="F980" s="2">
        <f>IFERROR(__xludf.DUMMYFUNCTION("""COMPUTED_VALUE"""),16.0)</f>
        <v>16</v>
      </c>
      <c r="J980" s="1" t="b">
        <f t="array" ref="J980">IF(NOT(H980=""),AND(C980:H980&gt;B980:G980),IF(NOT(G980=""),AND(C980:G980&gt;B980:F980),IF(NOT(F980=""),AND(C980:F980&gt;B980:E980),AND(C980:E980&gt;B980:D980))))</f>
        <v>0</v>
      </c>
      <c r="K980" s="1" t="b">
        <f t="array" ref="K980">IF(NOT(H980=""),AND(C980:H980&lt;B980:G980),IF(NOT(G980=""),AND(C980:G980&lt;B980:F980),IF(NOT(F980=""),AND(C980:F980&lt;B980:E980),AND(C980:E980&lt;B980:D980))))</f>
        <v>1</v>
      </c>
      <c r="L980" s="1" t="b">
        <f t="array" ref="L980">IF(NOT(H980=""),AND(AND(ABS(C980:H980-B980:G980)&gt;0),AND(ABS(C980:H980-B980:G980)&lt;4)),IF(NOT(G980=""),AND(AND(ABS(C980:G980-B980:F980)&gt;0),AND(ABS(C980:G980-B980:F980)&lt;4)),IF(NOT(F980=""),AND(AND(ABS(C980:F980-B980:E980)&gt;0),AND(ABS(C980:F980-B980:E980)&lt;4)),AND(AND(ABS(C980:E980-B980:D980)&gt;0),AND(ABS(C980:E980-B980:D980)&lt;4)))))</f>
        <v>1</v>
      </c>
      <c r="M980" s="1" t="b">
        <f t="shared" si="1"/>
        <v>1</v>
      </c>
    </row>
    <row r="981" ht="15.75" customHeight="1">
      <c r="A981" s="1" t="s">
        <v>990</v>
      </c>
      <c r="B981" s="1">
        <f>IFERROR(__xludf.DUMMYFUNCTION("SPLIT(A981,"" "")"),46.0)</f>
        <v>46</v>
      </c>
      <c r="C981" s="1">
        <f>IFERROR(__xludf.DUMMYFUNCTION("""COMPUTED_VALUE"""),48.0)</f>
        <v>48</v>
      </c>
      <c r="D981" s="1">
        <f>IFERROR(__xludf.DUMMYFUNCTION("""COMPUTED_VALUE"""),51.0)</f>
        <v>51</v>
      </c>
      <c r="E981" s="1">
        <f>IFERROR(__xludf.DUMMYFUNCTION("""COMPUTED_VALUE"""),52.0)</f>
        <v>52</v>
      </c>
      <c r="F981" s="1">
        <f>IFERROR(__xludf.DUMMYFUNCTION("""COMPUTED_VALUE"""),55.0)</f>
        <v>55</v>
      </c>
      <c r="G981" s="2">
        <f>IFERROR(__xludf.DUMMYFUNCTION("""COMPUTED_VALUE"""),57.0)</f>
        <v>57</v>
      </c>
      <c r="J981" s="1" t="b">
        <f t="array" ref="J981">IF(NOT(H981=""),AND(C981:H981&gt;B981:G981),IF(NOT(G981=""),AND(C981:G981&gt;B981:F981),IF(NOT(F981=""),AND(C981:F981&gt;B981:E981),AND(C981:E981&gt;B981:D981))))</f>
        <v>1</v>
      </c>
      <c r="K981" s="1" t="b">
        <f t="array" ref="K981">IF(NOT(H981=""),AND(C981:H981&lt;B981:G981),IF(NOT(G981=""),AND(C981:G981&lt;B981:F981),IF(NOT(F981=""),AND(C981:F981&lt;B981:E981),AND(C981:E981&lt;B981:D981))))</f>
        <v>0</v>
      </c>
      <c r="L981" s="1" t="b">
        <f t="array" ref="L981">IF(NOT(H981=""),AND(AND(ABS(C981:H981-B981:G981)&gt;0),AND(ABS(C981:H981-B981:G981)&lt;4)),IF(NOT(G981=""),AND(AND(ABS(C981:G981-B981:F981)&gt;0),AND(ABS(C981:G981-B981:F981)&lt;4)),IF(NOT(F981=""),AND(AND(ABS(C981:F981-B981:E981)&gt;0),AND(ABS(C981:F981-B981:E981)&lt;4)),AND(AND(ABS(C981:E981-B981:D981)&gt;0),AND(ABS(C981:E981-B981:D981)&lt;4)))))</f>
        <v>1</v>
      </c>
      <c r="M981" s="1" t="b">
        <f t="shared" si="1"/>
        <v>1</v>
      </c>
    </row>
    <row r="982" ht="15.75" customHeight="1">
      <c r="A982" s="1" t="s">
        <v>991</v>
      </c>
      <c r="B982" s="1">
        <f>IFERROR(__xludf.DUMMYFUNCTION("SPLIT(A982,"" "")"),60.0)</f>
        <v>60</v>
      </c>
      <c r="C982" s="1">
        <f>IFERROR(__xludf.DUMMYFUNCTION("""COMPUTED_VALUE"""),59.0)</f>
        <v>59</v>
      </c>
      <c r="D982" s="1">
        <f>IFERROR(__xludf.DUMMYFUNCTION("""COMPUTED_VALUE"""),56.0)</f>
        <v>56</v>
      </c>
      <c r="E982" s="1">
        <f>IFERROR(__xludf.DUMMYFUNCTION("""COMPUTED_VALUE"""),55.0)</f>
        <v>55</v>
      </c>
      <c r="F982" s="1">
        <f>IFERROR(__xludf.DUMMYFUNCTION("""COMPUTED_VALUE"""),52.0)</f>
        <v>52</v>
      </c>
      <c r="G982" s="1">
        <f>IFERROR(__xludf.DUMMYFUNCTION("""COMPUTED_VALUE"""),51.0)</f>
        <v>51</v>
      </c>
      <c r="H982" s="2">
        <f>IFERROR(__xludf.DUMMYFUNCTION("""COMPUTED_VALUE"""),50.0)</f>
        <v>50</v>
      </c>
      <c r="J982" s="1" t="b">
        <f t="array" ref="J982">IF(NOT(H982=""),AND(C982:H982&gt;B982:G982),IF(NOT(G982=""),AND(C982:G982&gt;B982:F982),IF(NOT(F982=""),AND(C982:F982&gt;B982:E982),AND(C982:E982&gt;B982:D982))))</f>
        <v>0</v>
      </c>
      <c r="K982" s="1" t="b">
        <f t="array" ref="K982">IF(NOT(H982=""),AND(C982:H982&lt;B982:G982),IF(NOT(G982=""),AND(C982:G982&lt;B982:F982),IF(NOT(F982=""),AND(C982:F982&lt;B982:E982),AND(C982:E982&lt;B982:D982))))</f>
        <v>1</v>
      </c>
      <c r="L982" s="1" t="b">
        <f t="array" ref="L982">IF(NOT(H982=""),AND(AND(ABS(C982:H982-B982:G982)&gt;0),AND(ABS(C982:H982-B982:G982)&lt;4)),IF(NOT(G982=""),AND(AND(ABS(C982:G982-B982:F982)&gt;0),AND(ABS(C982:G982-B982:F982)&lt;4)),IF(NOT(F982=""),AND(AND(ABS(C982:F982-B982:E982)&gt;0),AND(ABS(C982:F982-B982:E982)&lt;4)),AND(AND(ABS(C982:E982-B982:D982)&gt;0),AND(ABS(C982:E982-B982:D982)&lt;4)))))</f>
        <v>1</v>
      </c>
      <c r="M982" s="1" t="b">
        <f t="shared" si="1"/>
        <v>1</v>
      </c>
    </row>
    <row r="983" ht="15.75" customHeight="1">
      <c r="A983" s="1" t="s">
        <v>992</v>
      </c>
      <c r="B983" s="1">
        <f>IFERROR(__xludf.DUMMYFUNCTION("SPLIT(A983,"" "")"),92.0)</f>
        <v>92</v>
      </c>
      <c r="C983" s="1">
        <f>IFERROR(__xludf.DUMMYFUNCTION("""COMPUTED_VALUE"""),90.0)</f>
        <v>90</v>
      </c>
      <c r="D983" s="1">
        <f>IFERROR(__xludf.DUMMYFUNCTION("""COMPUTED_VALUE"""),87.0)</f>
        <v>87</v>
      </c>
      <c r="E983" s="1">
        <f>IFERROR(__xludf.DUMMYFUNCTION("""COMPUTED_VALUE"""),85.0)</f>
        <v>85</v>
      </c>
      <c r="F983" s="1">
        <f>IFERROR(__xludf.DUMMYFUNCTION("""COMPUTED_VALUE"""),83.0)</f>
        <v>83</v>
      </c>
      <c r="G983" s="1">
        <f>IFERROR(__xludf.DUMMYFUNCTION("""COMPUTED_VALUE"""),82.0)</f>
        <v>82</v>
      </c>
      <c r="H983" s="1">
        <f>IFERROR(__xludf.DUMMYFUNCTION("""COMPUTED_VALUE"""),79.0)</f>
        <v>79</v>
      </c>
      <c r="I983" s="1">
        <f>IFERROR(__xludf.DUMMYFUNCTION("""COMPUTED_VALUE"""),77.0)</f>
        <v>77</v>
      </c>
      <c r="J983" s="1" t="b">
        <f t="array" ref="J983">IF(NOT(H983=""),AND(C983:H983&gt;B983:G983),IF(NOT(G983=""),AND(C983:G983&gt;B983:F983),IF(NOT(F983=""),AND(C983:F983&gt;B983:E983),AND(C983:E983&gt;B983:D983))))</f>
        <v>0</v>
      </c>
      <c r="K983" s="1" t="b">
        <f t="array" ref="K983">IF(NOT(H983=""),AND(C983:H983&lt;B983:G983),IF(NOT(G983=""),AND(C983:G983&lt;B983:F983),IF(NOT(F983=""),AND(C983:F983&lt;B983:E983),AND(C983:E983&lt;B983:D983))))</f>
        <v>1</v>
      </c>
      <c r="L983" s="1" t="b">
        <f t="array" ref="L983">IF(NOT(H983=""),AND(AND(ABS(C983:H983-B983:G983)&gt;0),AND(ABS(C983:H983-B983:G983)&lt;4)),IF(NOT(G983=""),AND(AND(ABS(C983:G983-B983:F983)&gt;0),AND(ABS(C983:G983-B983:F983)&lt;4)),IF(NOT(F983=""),AND(AND(ABS(C983:F983-B983:E983)&gt;0),AND(ABS(C983:F983-B983:E983)&lt;4)),AND(AND(ABS(C983:E983-B983:D983)&gt;0),AND(ABS(C983:E983-B983:D983)&lt;4)))))</f>
        <v>1</v>
      </c>
      <c r="M983" s="1" t="b">
        <f t="shared" si="1"/>
        <v>1</v>
      </c>
    </row>
    <row r="984" ht="15.75" customHeight="1">
      <c r="A984" s="1" t="s">
        <v>993</v>
      </c>
      <c r="B984" s="1">
        <f>IFERROR(__xludf.DUMMYFUNCTION("SPLIT(A984,"" "")"),5.0)</f>
        <v>5</v>
      </c>
      <c r="C984" s="1">
        <f>IFERROR(__xludf.DUMMYFUNCTION("""COMPUTED_VALUE"""),6.0)</f>
        <v>6</v>
      </c>
      <c r="D984" s="1">
        <f>IFERROR(__xludf.DUMMYFUNCTION("""COMPUTED_VALUE"""),9.0)</f>
        <v>9</v>
      </c>
      <c r="E984" s="1">
        <f>IFERROR(__xludf.DUMMYFUNCTION("""COMPUTED_VALUE"""),10.0)</f>
        <v>10</v>
      </c>
      <c r="F984" s="1">
        <f>IFERROR(__xludf.DUMMYFUNCTION("""COMPUTED_VALUE"""),13.0)</f>
        <v>13</v>
      </c>
      <c r="G984" s="1">
        <f>IFERROR(__xludf.DUMMYFUNCTION("""COMPUTED_VALUE"""),16.0)</f>
        <v>16</v>
      </c>
      <c r="H984" s="2">
        <f>IFERROR(__xludf.DUMMYFUNCTION("""COMPUTED_VALUE"""),19.0)</f>
        <v>19</v>
      </c>
      <c r="J984" s="1" t="b">
        <f t="array" ref="J984">IF(NOT(H984=""),AND(C984:H984&gt;B984:G984),IF(NOT(G984=""),AND(C984:G984&gt;B984:F984),IF(NOT(F984=""),AND(C984:F984&gt;B984:E984),AND(C984:E984&gt;B984:D984))))</f>
        <v>1</v>
      </c>
      <c r="K984" s="1" t="b">
        <f t="array" ref="K984">IF(NOT(H984=""),AND(C984:H984&lt;B984:G984),IF(NOT(G984=""),AND(C984:G984&lt;B984:F984),IF(NOT(F984=""),AND(C984:F984&lt;B984:E984),AND(C984:E984&lt;B984:D984))))</f>
        <v>0</v>
      </c>
      <c r="L984" s="1" t="b">
        <f t="array" ref="L984">IF(NOT(H984=""),AND(AND(ABS(C984:H984-B984:G984)&gt;0),AND(ABS(C984:H984-B984:G984)&lt;4)),IF(NOT(G984=""),AND(AND(ABS(C984:G984-B984:F984)&gt;0),AND(ABS(C984:G984-B984:F984)&lt;4)),IF(NOT(F984=""),AND(AND(ABS(C984:F984-B984:E984)&gt;0),AND(ABS(C984:F984-B984:E984)&lt;4)),AND(AND(ABS(C984:E984-B984:D984)&gt;0),AND(ABS(C984:E984-B984:D984)&lt;4)))))</f>
        <v>1</v>
      </c>
      <c r="M984" s="1" t="b">
        <f t="shared" si="1"/>
        <v>1</v>
      </c>
    </row>
    <row r="985" ht="15.75" customHeight="1">
      <c r="A985" s="1" t="s">
        <v>994</v>
      </c>
      <c r="B985" s="1">
        <f>IFERROR(__xludf.DUMMYFUNCTION("SPLIT(A985,"" "")"),26.0)</f>
        <v>26</v>
      </c>
      <c r="C985" s="1">
        <f>IFERROR(__xludf.DUMMYFUNCTION("""COMPUTED_VALUE"""),24.0)</f>
        <v>24</v>
      </c>
      <c r="D985" s="1">
        <f>IFERROR(__xludf.DUMMYFUNCTION("""COMPUTED_VALUE"""),22.0)</f>
        <v>22</v>
      </c>
      <c r="E985" s="1">
        <f>IFERROR(__xludf.DUMMYFUNCTION("""COMPUTED_VALUE"""),20.0)</f>
        <v>20</v>
      </c>
      <c r="F985" s="1">
        <f>IFERROR(__xludf.DUMMYFUNCTION("""COMPUTED_VALUE"""),18.0)</f>
        <v>18</v>
      </c>
      <c r="G985" s="1">
        <f>IFERROR(__xludf.DUMMYFUNCTION("""COMPUTED_VALUE"""),17.0)</f>
        <v>17</v>
      </c>
      <c r="H985" s="1">
        <f>IFERROR(__xludf.DUMMYFUNCTION("""COMPUTED_VALUE"""),16.0)</f>
        <v>16</v>
      </c>
      <c r="I985" s="1">
        <f>IFERROR(__xludf.DUMMYFUNCTION("""COMPUTED_VALUE"""),15.0)</f>
        <v>15</v>
      </c>
      <c r="J985" s="1" t="b">
        <f t="array" ref="J985">IF(NOT(H985=""),AND(C985:H985&gt;B985:G985),IF(NOT(G985=""),AND(C985:G985&gt;B985:F985),IF(NOT(F985=""),AND(C985:F985&gt;B985:E985),AND(C985:E985&gt;B985:D985))))</f>
        <v>0</v>
      </c>
      <c r="K985" s="1" t="b">
        <f t="array" ref="K985">IF(NOT(H985=""),AND(C985:H985&lt;B985:G985),IF(NOT(G985=""),AND(C985:G985&lt;B985:F985),IF(NOT(F985=""),AND(C985:F985&lt;B985:E985),AND(C985:E985&lt;B985:D985))))</f>
        <v>1</v>
      </c>
      <c r="L985" s="1" t="b">
        <f t="array" ref="L985">IF(NOT(H985=""),AND(AND(ABS(C985:H985-B985:G985)&gt;0),AND(ABS(C985:H985-B985:G985)&lt;4)),IF(NOT(G985=""),AND(AND(ABS(C985:G985-B985:F985)&gt;0),AND(ABS(C985:G985-B985:F985)&lt;4)),IF(NOT(F985=""),AND(AND(ABS(C985:F985-B985:E985)&gt;0),AND(ABS(C985:F985-B985:E985)&lt;4)),AND(AND(ABS(C985:E985-B985:D985)&gt;0),AND(ABS(C985:E985-B985:D985)&lt;4)))))</f>
        <v>1</v>
      </c>
      <c r="M985" s="1" t="b">
        <f t="shared" si="1"/>
        <v>1</v>
      </c>
    </row>
    <row r="986" ht="15.75" customHeight="1">
      <c r="A986" s="1" t="s">
        <v>995</v>
      </c>
      <c r="B986" s="1">
        <f>IFERROR(__xludf.DUMMYFUNCTION("SPLIT(A986,"" "")"),68.0)</f>
        <v>68</v>
      </c>
      <c r="C986" s="1">
        <f>IFERROR(__xludf.DUMMYFUNCTION("""COMPUTED_VALUE"""),69.0)</f>
        <v>69</v>
      </c>
      <c r="D986" s="1">
        <f>IFERROR(__xludf.DUMMYFUNCTION("""COMPUTED_VALUE"""),72.0)</f>
        <v>72</v>
      </c>
      <c r="E986" s="1">
        <f>IFERROR(__xludf.DUMMYFUNCTION("""COMPUTED_VALUE"""),74.0)</f>
        <v>74</v>
      </c>
      <c r="F986" s="1">
        <f>IFERROR(__xludf.DUMMYFUNCTION("""COMPUTED_VALUE"""),75.0)</f>
        <v>75</v>
      </c>
      <c r="G986" s="1">
        <f>IFERROR(__xludf.DUMMYFUNCTION("""COMPUTED_VALUE"""),77.0)</f>
        <v>77</v>
      </c>
      <c r="H986" s="2">
        <f>IFERROR(__xludf.DUMMYFUNCTION("""COMPUTED_VALUE"""),78.0)</f>
        <v>78</v>
      </c>
      <c r="J986" s="1" t="b">
        <f t="array" ref="J986">IF(NOT(H986=""),AND(C986:H986&gt;B986:G986),IF(NOT(G986=""),AND(C986:G986&gt;B986:F986),IF(NOT(F986=""),AND(C986:F986&gt;B986:E986),AND(C986:E986&gt;B986:D986))))</f>
        <v>1</v>
      </c>
      <c r="K986" s="1" t="b">
        <f t="array" ref="K986">IF(NOT(H986=""),AND(C986:H986&lt;B986:G986),IF(NOT(G986=""),AND(C986:G986&lt;B986:F986),IF(NOT(F986=""),AND(C986:F986&lt;B986:E986),AND(C986:E986&lt;B986:D986))))</f>
        <v>0</v>
      </c>
      <c r="L986" s="1" t="b">
        <f t="array" ref="L986">IF(NOT(H986=""),AND(AND(ABS(C986:H986-B986:G986)&gt;0),AND(ABS(C986:H986-B986:G986)&lt;4)),IF(NOT(G986=""),AND(AND(ABS(C986:G986-B986:F986)&gt;0),AND(ABS(C986:G986-B986:F986)&lt;4)),IF(NOT(F986=""),AND(AND(ABS(C986:F986-B986:E986)&gt;0),AND(ABS(C986:F986-B986:E986)&lt;4)),AND(AND(ABS(C986:E986-B986:D986)&gt;0),AND(ABS(C986:E986-B986:D986)&lt;4)))))</f>
        <v>1</v>
      </c>
      <c r="M986" s="1" t="b">
        <f t="shared" si="1"/>
        <v>1</v>
      </c>
    </row>
    <row r="987" ht="15.75" customHeight="1">
      <c r="A987" s="1" t="s">
        <v>996</v>
      </c>
      <c r="B987" s="1">
        <f>IFERROR(__xludf.DUMMYFUNCTION("SPLIT(A987,"" "")"),13.0)</f>
        <v>13</v>
      </c>
      <c r="C987" s="1">
        <f>IFERROR(__xludf.DUMMYFUNCTION("""COMPUTED_VALUE"""),16.0)</f>
        <v>16</v>
      </c>
      <c r="D987" s="1">
        <f>IFERROR(__xludf.DUMMYFUNCTION("""COMPUTED_VALUE"""),19.0)</f>
        <v>19</v>
      </c>
      <c r="E987" s="1">
        <f>IFERROR(__xludf.DUMMYFUNCTION("""COMPUTED_VALUE"""),21.0)</f>
        <v>21</v>
      </c>
      <c r="F987" s="2">
        <f>IFERROR(__xludf.DUMMYFUNCTION("""COMPUTED_VALUE"""),22.0)</f>
        <v>22</v>
      </c>
      <c r="J987" s="1" t="b">
        <f t="array" ref="J987">IF(NOT(H987=""),AND(C987:H987&gt;B987:G987),IF(NOT(G987=""),AND(C987:G987&gt;B987:F987),IF(NOT(F987=""),AND(C987:F987&gt;B987:E987),AND(C987:E987&gt;B987:D987))))</f>
        <v>1</v>
      </c>
      <c r="K987" s="1" t="b">
        <f t="array" ref="K987">IF(NOT(H987=""),AND(C987:H987&lt;B987:G987),IF(NOT(G987=""),AND(C987:G987&lt;B987:F987),IF(NOT(F987=""),AND(C987:F987&lt;B987:E987),AND(C987:E987&lt;B987:D987))))</f>
        <v>0</v>
      </c>
      <c r="L987" s="1" t="b">
        <f t="array" ref="L987">IF(NOT(H987=""),AND(AND(ABS(C987:H987-B987:G987)&gt;0),AND(ABS(C987:H987-B987:G987)&lt;4)),IF(NOT(G987=""),AND(AND(ABS(C987:G987-B987:F987)&gt;0),AND(ABS(C987:G987-B987:F987)&lt;4)),IF(NOT(F987=""),AND(AND(ABS(C987:F987-B987:E987)&gt;0),AND(ABS(C987:F987-B987:E987)&lt;4)),AND(AND(ABS(C987:E987-B987:D987)&gt;0),AND(ABS(C987:E987-B987:D987)&lt;4)))))</f>
        <v>1</v>
      </c>
      <c r="M987" s="1" t="b">
        <f t="shared" si="1"/>
        <v>1</v>
      </c>
    </row>
    <row r="988" ht="15.75" customHeight="1">
      <c r="A988" s="1" t="s">
        <v>997</v>
      </c>
      <c r="B988" s="1">
        <f>IFERROR(__xludf.DUMMYFUNCTION("SPLIT(A988,"" "")"),19.0)</f>
        <v>19</v>
      </c>
      <c r="C988" s="1">
        <f>IFERROR(__xludf.DUMMYFUNCTION("""COMPUTED_VALUE"""),22.0)</f>
        <v>22</v>
      </c>
      <c r="D988" s="1">
        <f>IFERROR(__xludf.DUMMYFUNCTION("""COMPUTED_VALUE"""),24.0)</f>
        <v>24</v>
      </c>
      <c r="E988" s="1">
        <f>IFERROR(__xludf.DUMMYFUNCTION("""COMPUTED_VALUE"""),27.0)</f>
        <v>27</v>
      </c>
      <c r="F988" s="1">
        <f>IFERROR(__xludf.DUMMYFUNCTION("""COMPUTED_VALUE"""),28.0)</f>
        <v>28</v>
      </c>
      <c r="G988" s="1">
        <f>IFERROR(__xludf.DUMMYFUNCTION("""COMPUTED_VALUE"""),30.0)</f>
        <v>30</v>
      </c>
      <c r="H988" s="1">
        <f>IFERROR(__xludf.DUMMYFUNCTION("""COMPUTED_VALUE"""),31.0)</f>
        <v>31</v>
      </c>
      <c r="I988" s="1">
        <f>IFERROR(__xludf.DUMMYFUNCTION("""COMPUTED_VALUE"""),32.0)</f>
        <v>32</v>
      </c>
      <c r="J988" s="1" t="b">
        <f t="array" ref="J988">IF(NOT(H988=""),AND(C988:H988&gt;B988:G988),IF(NOT(G988=""),AND(C988:G988&gt;B988:F988),IF(NOT(F988=""),AND(C988:F988&gt;B988:E988),AND(C988:E988&gt;B988:D988))))</f>
        <v>1</v>
      </c>
      <c r="K988" s="1" t="b">
        <f t="array" ref="K988">IF(NOT(H988=""),AND(C988:H988&lt;B988:G988),IF(NOT(G988=""),AND(C988:G988&lt;B988:F988),IF(NOT(F988=""),AND(C988:F988&lt;B988:E988),AND(C988:E988&lt;B988:D988))))</f>
        <v>0</v>
      </c>
      <c r="L988" s="1" t="b">
        <f t="array" ref="L988">IF(NOT(H988=""),AND(AND(ABS(C988:H988-B988:G988)&gt;0),AND(ABS(C988:H988-B988:G988)&lt;4)),IF(NOT(G988=""),AND(AND(ABS(C988:G988-B988:F988)&gt;0),AND(ABS(C988:G988-B988:F988)&lt;4)),IF(NOT(F988=""),AND(AND(ABS(C988:F988-B988:E988)&gt;0),AND(ABS(C988:F988-B988:E988)&lt;4)),AND(AND(ABS(C988:E988-B988:D988)&gt;0),AND(ABS(C988:E988-B988:D988)&lt;4)))))</f>
        <v>1</v>
      </c>
      <c r="M988" s="1" t="b">
        <f t="shared" si="1"/>
        <v>1</v>
      </c>
    </row>
    <row r="989" ht="15.75" customHeight="1">
      <c r="A989" s="1" t="s">
        <v>998</v>
      </c>
      <c r="B989" s="1">
        <f>IFERROR(__xludf.DUMMYFUNCTION("SPLIT(A989,"" "")"),20.0)</f>
        <v>20</v>
      </c>
      <c r="C989" s="1">
        <f>IFERROR(__xludf.DUMMYFUNCTION("""COMPUTED_VALUE"""),22.0)</f>
        <v>22</v>
      </c>
      <c r="D989" s="1">
        <f>IFERROR(__xludf.DUMMYFUNCTION("""COMPUTED_VALUE"""),24.0)</f>
        <v>24</v>
      </c>
      <c r="E989" s="1">
        <f>IFERROR(__xludf.DUMMYFUNCTION("""COMPUTED_VALUE"""),25.0)</f>
        <v>25</v>
      </c>
      <c r="F989" s="1">
        <f>IFERROR(__xludf.DUMMYFUNCTION("""COMPUTED_VALUE"""),26.0)</f>
        <v>26</v>
      </c>
      <c r="G989" s="2">
        <f>IFERROR(__xludf.DUMMYFUNCTION("""COMPUTED_VALUE"""),27.0)</f>
        <v>27</v>
      </c>
      <c r="J989" s="1" t="b">
        <f t="array" ref="J989">IF(NOT(H989=""),AND(C989:H989&gt;B989:G989),IF(NOT(G989=""),AND(C989:G989&gt;B989:F989),IF(NOT(F989=""),AND(C989:F989&gt;B989:E989),AND(C989:E989&gt;B989:D989))))</f>
        <v>1</v>
      </c>
      <c r="K989" s="1" t="b">
        <f t="array" ref="K989">IF(NOT(H989=""),AND(C989:H989&lt;B989:G989),IF(NOT(G989=""),AND(C989:G989&lt;B989:F989),IF(NOT(F989=""),AND(C989:F989&lt;B989:E989),AND(C989:E989&lt;B989:D989))))</f>
        <v>0</v>
      </c>
      <c r="L989" s="1" t="b">
        <f t="array" ref="L989">IF(NOT(H989=""),AND(AND(ABS(C989:H989-B989:G989)&gt;0),AND(ABS(C989:H989-B989:G989)&lt;4)),IF(NOT(G989=""),AND(AND(ABS(C989:G989-B989:F989)&gt;0),AND(ABS(C989:G989-B989:F989)&lt;4)),IF(NOT(F989=""),AND(AND(ABS(C989:F989-B989:E989)&gt;0),AND(ABS(C989:F989-B989:E989)&lt;4)),AND(AND(ABS(C989:E989-B989:D989)&gt;0),AND(ABS(C989:E989-B989:D989)&lt;4)))))</f>
        <v>1</v>
      </c>
      <c r="M989" s="1" t="b">
        <f t="shared" si="1"/>
        <v>1</v>
      </c>
    </row>
    <row r="990" ht="15.75" customHeight="1">
      <c r="A990" s="1" t="s">
        <v>999</v>
      </c>
      <c r="B990" s="1">
        <f>IFERROR(__xludf.DUMMYFUNCTION("SPLIT(A990,"" "")"),48.0)</f>
        <v>48</v>
      </c>
      <c r="C990" s="1">
        <f>IFERROR(__xludf.DUMMYFUNCTION("""COMPUTED_VALUE"""),47.0)</f>
        <v>47</v>
      </c>
      <c r="D990" s="1">
        <f>IFERROR(__xludf.DUMMYFUNCTION("""COMPUTED_VALUE"""),45.0)</f>
        <v>45</v>
      </c>
      <c r="E990" s="1">
        <f>IFERROR(__xludf.DUMMYFUNCTION("""COMPUTED_VALUE"""),44.0)</f>
        <v>44</v>
      </c>
      <c r="F990" s="1">
        <f>IFERROR(__xludf.DUMMYFUNCTION("""COMPUTED_VALUE"""),41.0)</f>
        <v>41</v>
      </c>
      <c r="G990" s="1">
        <f>IFERROR(__xludf.DUMMYFUNCTION("""COMPUTED_VALUE"""),40.0)</f>
        <v>40</v>
      </c>
      <c r="H990" s="1">
        <f>IFERROR(__xludf.DUMMYFUNCTION("""COMPUTED_VALUE"""),37.0)</f>
        <v>37</v>
      </c>
      <c r="I990" s="1">
        <f>IFERROR(__xludf.DUMMYFUNCTION("""COMPUTED_VALUE"""),34.0)</f>
        <v>34</v>
      </c>
      <c r="J990" s="1" t="b">
        <f t="array" ref="J990">IF(NOT(H990=""),AND(C990:H990&gt;B990:G990),IF(NOT(G990=""),AND(C990:G990&gt;B990:F990),IF(NOT(F990=""),AND(C990:F990&gt;B990:E990),AND(C990:E990&gt;B990:D990))))</f>
        <v>0</v>
      </c>
      <c r="K990" s="1" t="b">
        <f t="array" ref="K990">IF(NOT(H990=""),AND(C990:H990&lt;B990:G990),IF(NOT(G990=""),AND(C990:G990&lt;B990:F990),IF(NOT(F990=""),AND(C990:F990&lt;B990:E990),AND(C990:E990&lt;B990:D990))))</f>
        <v>1</v>
      </c>
      <c r="L990" s="1" t="b">
        <f t="array" ref="L990">IF(NOT(H990=""),AND(AND(ABS(C990:H990-B990:G990)&gt;0),AND(ABS(C990:H990-B990:G990)&lt;4)),IF(NOT(G990=""),AND(AND(ABS(C990:G990-B990:F990)&gt;0),AND(ABS(C990:G990-B990:F990)&lt;4)),IF(NOT(F990=""),AND(AND(ABS(C990:F990-B990:E990)&gt;0),AND(ABS(C990:F990-B990:E990)&lt;4)),AND(AND(ABS(C990:E990-B990:D990)&gt;0),AND(ABS(C990:E990-B990:D990)&lt;4)))))</f>
        <v>1</v>
      </c>
      <c r="M990" s="1" t="b">
        <f t="shared" si="1"/>
        <v>1</v>
      </c>
    </row>
    <row r="991" ht="15.75" customHeight="1">
      <c r="A991" s="1" t="s">
        <v>1000</v>
      </c>
      <c r="B991" s="1">
        <f>IFERROR(__xludf.DUMMYFUNCTION("SPLIT(A991,"" "")"),92.0)</f>
        <v>92</v>
      </c>
      <c r="C991" s="1">
        <f>IFERROR(__xludf.DUMMYFUNCTION("""COMPUTED_VALUE"""),89.0)</f>
        <v>89</v>
      </c>
      <c r="D991" s="1">
        <f>IFERROR(__xludf.DUMMYFUNCTION("""COMPUTED_VALUE"""),88.0)</f>
        <v>88</v>
      </c>
      <c r="E991" s="1">
        <f>IFERROR(__xludf.DUMMYFUNCTION("""COMPUTED_VALUE"""),85.0)</f>
        <v>85</v>
      </c>
      <c r="F991" s="2">
        <f>IFERROR(__xludf.DUMMYFUNCTION("""COMPUTED_VALUE"""),83.0)</f>
        <v>83</v>
      </c>
      <c r="J991" s="1" t="b">
        <f t="array" ref="J991">IF(NOT(H991=""),AND(C991:H991&gt;B991:G991),IF(NOT(G991=""),AND(C991:G991&gt;B991:F991),IF(NOT(F991=""),AND(C991:F991&gt;B991:E991),AND(C991:E991&gt;B991:D991))))</f>
        <v>0</v>
      </c>
      <c r="K991" s="1" t="b">
        <f t="array" ref="K991">IF(NOT(H991=""),AND(C991:H991&lt;B991:G991),IF(NOT(G991=""),AND(C991:G991&lt;B991:F991),IF(NOT(F991=""),AND(C991:F991&lt;B991:E991),AND(C991:E991&lt;B991:D991))))</f>
        <v>1</v>
      </c>
      <c r="L991" s="1" t="b">
        <f t="array" ref="L991">IF(NOT(H991=""),AND(AND(ABS(C991:H991-B991:G991)&gt;0),AND(ABS(C991:H991-B991:G991)&lt;4)),IF(NOT(G991=""),AND(AND(ABS(C991:G991-B991:F991)&gt;0),AND(ABS(C991:G991-B991:F991)&lt;4)),IF(NOT(F991=""),AND(AND(ABS(C991:F991-B991:E991)&gt;0),AND(ABS(C991:F991-B991:E991)&lt;4)),AND(AND(ABS(C991:E991-B991:D991)&gt;0),AND(ABS(C991:E991-B991:D991)&lt;4)))))</f>
        <v>1</v>
      </c>
      <c r="M991" s="1" t="b">
        <f t="shared" si="1"/>
        <v>1</v>
      </c>
    </row>
    <row r="992" ht="15.75" customHeight="1">
      <c r="A992" s="1" t="s">
        <v>1001</v>
      </c>
      <c r="B992" s="1">
        <f>IFERROR(__xludf.DUMMYFUNCTION("SPLIT(A992,"" "")"),37.0)</f>
        <v>37</v>
      </c>
      <c r="C992" s="1">
        <f>IFERROR(__xludf.DUMMYFUNCTION("""COMPUTED_VALUE"""),34.0)</f>
        <v>34</v>
      </c>
      <c r="D992" s="1">
        <f>IFERROR(__xludf.DUMMYFUNCTION("""COMPUTED_VALUE"""),32.0)</f>
        <v>32</v>
      </c>
      <c r="E992" s="1">
        <f>IFERROR(__xludf.DUMMYFUNCTION("""COMPUTED_VALUE"""),29.0)</f>
        <v>29</v>
      </c>
      <c r="F992" s="1">
        <f>IFERROR(__xludf.DUMMYFUNCTION("""COMPUTED_VALUE"""),26.0)</f>
        <v>26</v>
      </c>
      <c r="G992" s="2">
        <f>IFERROR(__xludf.DUMMYFUNCTION("""COMPUTED_VALUE"""),24.0)</f>
        <v>24</v>
      </c>
      <c r="J992" s="1" t="b">
        <f t="array" ref="J992">IF(NOT(H992=""),AND(C992:H992&gt;B992:G992),IF(NOT(G992=""),AND(C992:G992&gt;B992:F992),IF(NOT(F992=""),AND(C992:F992&gt;B992:E992),AND(C992:E992&gt;B992:D992))))</f>
        <v>0</v>
      </c>
      <c r="K992" s="1" t="b">
        <f t="array" ref="K992">IF(NOT(H992=""),AND(C992:H992&lt;B992:G992),IF(NOT(G992=""),AND(C992:G992&lt;B992:F992),IF(NOT(F992=""),AND(C992:F992&lt;B992:E992),AND(C992:E992&lt;B992:D992))))</f>
        <v>1</v>
      </c>
      <c r="L992" s="1" t="b">
        <f t="array" ref="L992">IF(NOT(H992=""),AND(AND(ABS(C992:H992-B992:G992)&gt;0),AND(ABS(C992:H992-B992:G992)&lt;4)),IF(NOT(G992=""),AND(AND(ABS(C992:G992-B992:F992)&gt;0),AND(ABS(C992:G992-B992:F992)&lt;4)),IF(NOT(F992=""),AND(AND(ABS(C992:F992-B992:E992)&gt;0),AND(ABS(C992:F992-B992:E992)&lt;4)),AND(AND(ABS(C992:E992-B992:D992)&gt;0),AND(ABS(C992:E992-B992:D992)&lt;4)))))</f>
        <v>1</v>
      </c>
      <c r="M992" s="1" t="b">
        <f t="shared" si="1"/>
        <v>1</v>
      </c>
    </row>
    <row r="993" ht="15.75" customHeight="1">
      <c r="A993" s="1" t="s">
        <v>1002</v>
      </c>
      <c r="B993" s="1">
        <f>IFERROR(__xludf.DUMMYFUNCTION("SPLIT(A993,"" "")"),31.0)</f>
        <v>31</v>
      </c>
      <c r="C993" s="1">
        <f>IFERROR(__xludf.DUMMYFUNCTION("""COMPUTED_VALUE"""),33.0)</f>
        <v>33</v>
      </c>
      <c r="D993" s="1">
        <f>IFERROR(__xludf.DUMMYFUNCTION("""COMPUTED_VALUE"""),34.0)</f>
        <v>34</v>
      </c>
      <c r="E993" s="1">
        <f>IFERROR(__xludf.DUMMYFUNCTION("""COMPUTED_VALUE"""),37.0)</f>
        <v>37</v>
      </c>
      <c r="F993" s="2">
        <f>IFERROR(__xludf.DUMMYFUNCTION("""COMPUTED_VALUE"""),38.0)</f>
        <v>38</v>
      </c>
      <c r="J993" s="1" t="b">
        <f t="array" ref="J993">IF(NOT(H993=""),AND(C993:H993&gt;B993:G993),IF(NOT(G993=""),AND(C993:G993&gt;B993:F993),IF(NOT(F993=""),AND(C993:F993&gt;B993:E993),AND(C993:E993&gt;B993:D993))))</f>
        <v>1</v>
      </c>
      <c r="K993" s="1" t="b">
        <f t="array" ref="K993">IF(NOT(H993=""),AND(C993:H993&lt;B993:G993),IF(NOT(G993=""),AND(C993:G993&lt;B993:F993),IF(NOT(F993=""),AND(C993:F993&lt;B993:E993),AND(C993:E993&lt;B993:D993))))</f>
        <v>0</v>
      </c>
      <c r="L993" s="1" t="b">
        <f t="array" ref="L993">IF(NOT(H993=""),AND(AND(ABS(C993:H993-B993:G993)&gt;0),AND(ABS(C993:H993-B993:G993)&lt;4)),IF(NOT(G993=""),AND(AND(ABS(C993:G993-B993:F993)&gt;0),AND(ABS(C993:G993-B993:F993)&lt;4)),IF(NOT(F993=""),AND(AND(ABS(C993:F993-B993:E993)&gt;0),AND(ABS(C993:F993-B993:E993)&lt;4)),AND(AND(ABS(C993:E993-B993:D993)&gt;0),AND(ABS(C993:E993-B993:D993)&lt;4)))))</f>
        <v>1</v>
      </c>
      <c r="M993" s="1" t="b">
        <f t="shared" si="1"/>
        <v>1</v>
      </c>
    </row>
    <row r="994" ht="15.75" customHeight="1">
      <c r="A994" s="1" t="s">
        <v>1003</v>
      </c>
      <c r="B994" s="1">
        <f>IFERROR(__xludf.DUMMYFUNCTION("SPLIT(A994,"" "")"),97.0)</f>
        <v>97</v>
      </c>
      <c r="C994" s="1">
        <f>IFERROR(__xludf.DUMMYFUNCTION("""COMPUTED_VALUE"""),95.0)</f>
        <v>95</v>
      </c>
      <c r="D994" s="1">
        <f>IFERROR(__xludf.DUMMYFUNCTION("""COMPUTED_VALUE"""),93.0)</f>
        <v>93</v>
      </c>
      <c r="E994" s="1">
        <f>IFERROR(__xludf.DUMMYFUNCTION("""COMPUTED_VALUE"""),91.0)</f>
        <v>91</v>
      </c>
      <c r="F994" s="1">
        <f>IFERROR(__xludf.DUMMYFUNCTION("""COMPUTED_VALUE"""),89.0)</f>
        <v>89</v>
      </c>
      <c r="G994" s="2">
        <f>IFERROR(__xludf.DUMMYFUNCTION("""COMPUTED_VALUE"""),86.0)</f>
        <v>86</v>
      </c>
      <c r="J994" s="1" t="b">
        <f t="array" ref="J994">IF(NOT(H994=""),AND(C994:H994&gt;B994:G994),IF(NOT(G994=""),AND(C994:G994&gt;B994:F994),IF(NOT(F994=""),AND(C994:F994&gt;B994:E994),AND(C994:E994&gt;B994:D994))))</f>
        <v>0</v>
      </c>
      <c r="K994" s="1" t="b">
        <f t="array" ref="K994">IF(NOT(H994=""),AND(C994:H994&lt;B994:G994),IF(NOT(G994=""),AND(C994:G994&lt;B994:F994),IF(NOT(F994=""),AND(C994:F994&lt;B994:E994),AND(C994:E994&lt;B994:D994))))</f>
        <v>1</v>
      </c>
      <c r="L994" s="1" t="b">
        <f t="array" ref="L994">IF(NOT(H994=""),AND(AND(ABS(C994:H994-B994:G994)&gt;0),AND(ABS(C994:H994-B994:G994)&lt;4)),IF(NOT(G994=""),AND(AND(ABS(C994:G994-B994:F994)&gt;0),AND(ABS(C994:G994-B994:F994)&lt;4)),IF(NOT(F994=""),AND(AND(ABS(C994:F994-B994:E994)&gt;0),AND(ABS(C994:F994-B994:E994)&lt;4)),AND(AND(ABS(C994:E994-B994:D994)&gt;0),AND(ABS(C994:E994-B994:D994)&lt;4)))))</f>
        <v>1</v>
      </c>
      <c r="M994" s="1" t="b">
        <f t="shared" si="1"/>
        <v>1</v>
      </c>
    </row>
    <row r="995" ht="15.75" customHeight="1">
      <c r="A995" s="1" t="s">
        <v>1004</v>
      </c>
      <c r="B995" s="1">
        <f>IFERROR(__xludf.DUMMYFUNCTION("SPLIT(A995,"" "")"),54.0)</f>
        <v>54</v>
      </c>
      <c r="C995" s="1">
        <f>IFERROR(__xludf.DUMMYFUNCTION("""COMPUTED_VALUE"""),52.0)</f>
        <v>52</v>
      </c>
      <c r="D995" s="1">
        <f>IFERROR(__xludf.DUMMYFUNCTION("""COMPUTED_VALUE"""),49.0)</f>
        <v>49</v>
      </c>
      <c r="E995" s="1">
        <f>IFERROR(__xludf.DUMMYFUNCTION("""COMPUTED_VALUE"""),47.0)</f>
        <v>47</v>
      </c>
      <c r="F995" s="2">
        <f>IFERROR(__xludf.DUMMYFUNCTION("""COMPUTED_VALUE"""),46.0)</f>
        <v>46</v>
      </c>
      <c r="J995" s="1" t="b">
        <f t="array" ref="J995">IF(NOT(H995=""),AND(C995:H995&gt;B995:G995),IF(NOT(G995=""),AND(C995:G995&gt;B995:F995),IF(NOT(F995=""),AND(C995:F995&gt;B995:E995),AND(C995:E995&gt;B995:D995))))</f>
        <v>0</v>
      </c>
      <c r="K995" s="1" t="b">
        <f t="array" ref="K995">IF(NOT(H995=""),AND(C995:H995&lt;B995:G995),IF(NOT(G995=""),AND(C995:G995&lt;B995:F995),IF(NOT(F995=""),AND(C995:F995&lt;B995:E995),AND(C995:E995&lt;B995:D995))))</f>
        <v>1</v>
      </c>
      <c r="L995" s="1" t="b">
        <f t="array" ref="L995">IF(NOT(H995=""),AND(AND(ABS(C995:H995-B995:G995)&gt;0),AND(ABS(C995:H995-B995:G995)&lt;4)),IF(NOT(G995=""),AND(AND(ABS(C995:G995-B995:F995)&gt;0),AND(ABS(C995:G995-B995:F995)&lt;4)),IF(NOT(F995=""),AND(AND(ABS(C995:F995-B995:E995)&gt;0),AND(ABS(C995:F995-B995:E995)&lt;4)),AND(AND(ABS(C995:E995-B995:D995)&gt;0),AND(ABS(C995:E995-B995:D995)&lt;4)))))</f>
        <v>1</v>
      </c>
      <c r="M995" s="1" t="b">
        <f t="shared" si="1"/>
        <v>1</v>
      </c>
    </row>
    <row r="996" ht="15.75" customHeight="1">
      <c r="A996" s="1" t="s">
        <v>1005</v>
      </c>
      <c r="B996" s="1">
        <f>IFERROR(__xludf.DUMMYFUNCTION("SPLIT(A996,"" "")"),18.0)</f>
        <v>18</v>
      </c>
      <c r="C996" s="1">
        <f>IFERROR(__xludf.DUMMYFUNCTION("""COMPUTED_VALUE"""),15.0)</f>
        <v>15</v>
      </c>
      <c r="D996" s="1">
        <f>IFERROR(__xludf.DUMMYFUNCTION("""COMPUTED_VALUE"""),13.0)</f>
        <v>13</v>
      </c>
      <c r="E996" s="1">
        <f>IFERROR(__xludf.DUMMYFUNCTION("""COMPUTED_VALUE"""),12.0)</f>
        <v>12</v>
      </c>
      <c r="F996" s="2">
        <f>IFERROR(__xludf.DUMMYFUNCTION("""COMPUTED_VALUE"""),9.0)</f>
        <v>9</v>
      </c>
      <c r="J996" s="1" t="b">
        <f t="array" ref="J996">IF(NOT(H996=""),AND(C996:H996&gt;B996:G996),IF(NOT(G996=""),AND(C996:G996&gt;B996:F996),IF(NOT(F996=""),AND(C996:F996&gt;B996:E996),AND(C996:E996&gt;B996:D996))))</f>
        <v>0</v>
      </c>
      <c r="K996" s="1" t="b">
        <f t="array" ref="K996">IF(NOT(H996=""),AND(C996:H996&lt;B996:G996),IF(NOT(G996=""),AND(C996:G996&lt;B996:F996),IF(NOT(F996=""),AND(C996:F996&lt;B996:E996),AND(C996:E996&lt;B996:D996))))</f>
        <v>1</v>
      </c>
      <c r="L996" s="1" t="b">
        <f t="array" ref="L996">IF(NOT(H996=""),AND(AND(ABS(C996:H996-B996:G996)&gt;0),AND(ABS(C996:H996-B996:G996)&lt;4)),IF(NOT(G996=""),AND(AND(ABS(C996:G996-B996:F996)&gt;0),AND(ABS(C996:G996-B996:F996)&lt;4)),IF(NOT(F996=""),AND(AND(ABS(C996:F996-B996:E996)&gt;0),AND(ABS(C996:F996-B996:E996)&lt;4)),AND(AND(ABS(C996:E996-B996:D996)&gt;0),AND(ABS(C996:E996-B996:D996)&lt;4)))))</f>
        <v>1</v>
      </c>
      <c r="M996" s="1" t="b">
        <f t="shared" si="1"/>
        <v>1</v>
      </c>
    </row>
    <row r="997" ht="15.75" customHeight="1">
      <c r="A997" s="1" t="s">
        <v>1006</v>
      </c>
      <c r="B997" s="1">
        <f>IFERROR(__xludf.DUMMYFUNCTION("SPLIT(A997,"" "")"),32.0)</f>
        <v>32</v>
      </c>
      <c r="C997" s="1">
        <f>IFERROR(__xludf.DUMMYFUNCTION("""COMPUTED_VALUE"""),33.0)</f>
        <v>33</v>
      </c>
      <c r="D997" s="1">
        <f>IFERROR(__xludf.DUMMYFUNCTION("""COMPUTED_VALUE"""),36.0)</f>
        <v>36</v>
      </c>
      <c r="E997" s="1">
        <f>IFERROR(__xludf.DUMMYFUNCTION("""COMPUTED_VALUE"""),38.0)</f>
        <v>38</v>
      </c>
      <c r="F997" s="1">
        <f>IFERROR(__xludf.DUMMYFUNCTION("""COMPUTED_VALUE"""),40.0)</f>
        <v>40</v>
      </c>
      <c r="G997" s="1">
        <f>IFERROR(__xludf.DUMMYFUNCTION("""COMPUTED_VALUE"""),42.0)</f>
        <v>42</v>
      </c>
      <c r="H997" s="2">
        <f>IFERROR(__xludf.DUMMYFUNCTION("""COMPUTED_VALUE"""),45.0)</f>
        <v>45</v>
      </c>
      <c r="J997" s="1" t="b">
        <f t="array" ref="J997">IF(NOT(H997=""),AND(C997:H997&gt;B997:G997),IF(NOT(G997=""),AND(C997:G997&gt;B997:F997),IF(NOT(F997=""),AND(C997:F997&gt;B997:E997),AND(C997:E997&gt;B997:D997))))</f>
        <v>1</v>
      </c>
      <c r="K997" s="1" t="b">
        <f t="array" ref="K997">IF(NOT(H997=""),AND(C997:H997&lt;B997:G997),IF(NOT(G997=""),AND(C997:G997&lt;B997:F997),IF(NOT(F997=""),AND(C997:F997&lt;B997:E997),AND(C997:E997&lt;B997:D997))))</f>
        <v>0</v>
      </c>
      <c r="L997" s="1" t="b">
        <f t="array" ref="L997">IF(NOT(H997=""),AND(AND(ABS(C997:H997-B997:G997)&gt;0),AND(ABS(C997:H997-B997:G997)&lt;4)),IF(NOT(G997=""),AND(AND(ABS(C997:G997-B997:F997)&gt;0),AND(ABS(C997:G997-B997:F997)&lt;4)),IF(NOT(F997=""),AND(AND(ABS(C997:F997-B997:E997)&gt;0),AND(ABS(C997:F997-B997:E997)&lt;4)),AND(AND(ABS(C997:E997-B997:D997)&gt;0),AND(ABS(C997:E997-B997:D997)&lt;4)))))</f>
        <v>1</v>
      </c>
      <c r="M997" s="1" t="b">
        <f t="shared" si="1"/>
        <v>1</v>
      </c>
    </row>
    <row r="998" ht="15.75" customHeight="1">
      <c r="A998" s="1" t="s">
        <v>1007</v>
      </c>
      <c r="B998" s="1">
        <f>IFERROR(__xludf.DUMMYFUNCTION("SPLIT(A998,"" "")"),81.0)</f>
        <v>81</v>
      </c>
      <c r="C998" s="1">
        <f>IFERROR(__xludf.DUMMYFUNCTION("""COMPUTED_VALUE"""),83.0)</f>
        <v>83</v>
      </c>
      <c r="D998" s="1">
        <f>IFERROR(__xludf.DUMMYFUNCTION("""COMPUTED_VALUE"""),84.0)</f>
        <v>84</v>
      </c>
      <c r="E998" s="1">
        <f>IFERROR(__xludf.DUMMYFUNCTION("""COMPUTED_VALUE"""),85.0)</f>
        <v>85</v>
      </c>
      <c r="F998" s="2">
        <f>IFERROR(__xludf.DUMMYFUNCTION("""COMPUTED_VALUE"""),87.0)</f>
        <v>87</v>
      </c>
      <c r="J998" s="1" t="b">
        <f t="array" ref="J998">IF(NOT(H998=""),AND(C998:H998&gt;B998:G998),IF(NOT(G998=""),AND(C998:G998&gt;B998:F998),IF(NOT(F998=""),AND(C998:F998&gt;B998:E998),AND(C998:E998&gt;B998:D998))))</f>
        <v>1</v>
      </c>
      <c r="K998" s="1" t="b">
        <f t="array" ref="K998">IF(NOT(H998=""),AND(C998:H998&lt;B998:G998),IF(NOT(G998=""),AND(C998:G998&lt;B998:F998),IF(NOT(F998=""),AND(C998:F998&lt;B998:E998),AND(C998:E998&lt;B998:D998))))</f>
        <v>0</v>
      </c>
      <c r="L998" s="1" t="b">
        <f t="array" ref="L998">IF(NOT(H998=""),AND(AND(ABS(C998:H998-B998:G998)&gt;0),AND(ABS(C998:H998-B998:G998)&lt;4)),IF(NOT(G998=""),AND(AND(ABS(C998:G998-B998:F998)&gt;0),AND(ABS(C998:G998-B998:F998)&lt;4)),IF(NOT(F998=""),AND(AND(ABS(C998:F998-B998:E998)&gt;0),AND(ABS(C998:F998-B998:E998)&lt;4)),AND(AND(ABS(C998:E998-B998:D998)&gt;0),AND(ABS(C998:E998-B998:D998)&lt;4)))))</f>
        <v>1</v>
      </c>
      <c r="M998" s="1" t="b">
        <f t="shared" si="1"/>
        <v>1</v>
      </c>
    </row>
    <row r="999" ht="15.75" customHeight="1">
      <c r="A999" s="1" t="s">
        <v>1008</v>
      </c>
      <c r="B999" s="1">
        <f>IFERROR(__xludf.DUMMYFUNCTION("SPLIT(A999,"" "")"),73.0)</f>
        <v>73</v>
      </c>
      <c r="C999" s="1">
        <f>IFERROR(__xludf.DUMMYFUNCTION("""COMPUTED_VALUE"""),70.0)</f>
        <v>70</v>
      </c>
      <c r="D999" s="1">
        <f>IFERROR(__xludf.DUMMYFUNCTION("""COMPUTED_VALUE"""),69.0)</f>
        <v>69</v>
      </c>
      <c r="E999" s="1">
        <f>IFERROR(__xludf.DUMMYFUNCTION("""COMPUTED_VALUE"""),66.0)</f>
        <v>66</v>
      </c>
      <c r="F999" s="1">
        <f>IFERROR(__xludf.DUMMYFUNCTION("""COMPUTED_VALUE"""),65.0)</f>
        <v>65</v>
      </c>
      <c r="G999" s="1">
        <f>IFERROR(__xludf.DUMMYFUNCTION("""COMPUTED_VALUE"""),62.0)</f>
        <v>62</v>
      </c>
      <c r="H999" s="1">
        <f>IFERROR(__xludf.DUMMYFUNCTION("""COMPUTED_VALUE"""),60.0)</f>
        <v>60</v>
      </c>
      <c r="I999" s="1">
        <f>IFERROR(__xludf.DUMMYFUNCTION("""COMPUTED_VALUE"""),58.0)</f>
        <v>58</v>
      </c>
      <c r="J999" s="1" t="b">
        <f t="array" ref="J999">IF(NOT(H999=""),AND(C999:H999&gt;B999:G999),IF(NOT(G999=""),AND(C999:G999&gt;B999:F999),IF(NOT(F999=""),AND(C999:F999&gt;B999:E999),AND(C999:E999&gt;B999:D999))))</f>
        <v>0</v>
      </c>
      <c r="K999" s="1" t="b">
        <f t="array" ref="K999">IF(NOT(H999=""),AND(C999:H999&lt;B999:G999),IF(NOT(G999=""),AND(C999:G999&lt;B999:F999),IF(NOT(F999=""),AND(C999:F999&lt;B999:E999),AND(C999:E999&lt;B999:D999))))</f>
        <v>1</v>
      </c>
      <c r="L999" s="1" t="b">
        <f t="array" ref="L999">IF(NOT(H999=""),AND(AND(ABS(C999:H999-B999:G999)&gt;0),AND(ABS(C999:H999-B999:G999)&lt;4)),IF(NOT(G999=""),AND(AND(ABS(C999:G999-B999:F999)&gt;0),AND(ABS(C999:G999-B999:F999)&lt;4)),IF(NOT(F999=""),AND(AND(ABS(C999:F999-B999:E999)&gt;0),AND(ABS(C999:F999-B999:E999)&lt;4)),AND(AND(ABS(C999:E999-B999:D999)&gt;0),AND(ABS(C999:E999-B999:D999)&lt;4)))))</f>
        <v>1</v>
      </c>
      <c r="M999" s="1" t="b">
        <f t="shared" si="1"/>
        <v>1</v>
      </c>
    </row>
    <row r="1000" ht="15.75" customHeight="1">
      <c r="A1000" s="1" t="s">
        <v>1009</v>
      </c>
      <c r="B1000" s="1">
        <f>IFERROR(__xludf.DUMMYFUNCTION("SPLIT(A1000,"" "")"),89.0)</f>
        <v>89</v>
      </c>
      <c r="C1000" s="1">
        <f>IFERROR(__xludf.DUMMYFUNCTION("""COMPUTED_VALUE"""),91.0)</f>
        <v>91</v>
      </c>
      <c r="D1000" s="1">
        <f>IFERROR(__xludf.DUMMYFUNCTION("""COMPUTED_VALUE"""),92.0)</f>
        <v>92</v>
      </c>
      <c r="E1000" s="1">
        <f>IFERROR(__xludf.DUMMYFUNCTION("""COMPUTED_VALUE"""),93.0)</f>
        <v>93</v>
      </c>
      <c r="F1000" s="1">
        <f>IFERROR(__xludf.DUMMYFUNCTION("""COMPUTED_VALUE"""),94.0)</f>
        <v>94</v>
      </c>
      <c r="G1000" s="1">
        <f>IFERROR(__xludf.DUMMYFUNCTION("""COMPUTED_VALUE"""),96.0)</f>
        <v>96</v>
      </c>
      <c r="H1000" s="2">
        <f>IFERROR(__xludf.DUMMYFUNCTION("""COMPUTED_VALUE"""),97.0)</f>
        <v>97</v>
      </c>
      <c r="J1000" s="1" t="b">
        <f t="array" ref="J1000">IF(NOT(H1000=""),AND(C1000:H1000&gt;B1000:G1000),IF(NOT(G1000=""),AND(C1000:G1000&gt;B1000:F1000),IF(NOT(F1000=""),AND(C1000:F1000&gt;B1000:E1000),AND(C1000:E1000&gt;B1000:D1000))))</f>
        <v>1</v>
      </c>
      <c r="K1000" s="1" t="b">
        <f t="array" ref="K1000">IF(NOT(H1000=""),AND(C1000:H1000&lt;B1000:G1000),IF(NOT(G1000=""),AND(C1000:G1000&lt;B1000:F1000),IF(NOT(F1000=""),AND(C1000:F1000&lt;B1000:E1000),AND(C1000:E1000&lt;B1000:D1000))))</f>
        <v>0</v>
      </c>
      <c r="L1000" s="1" t="b">
        <f t="array" ref="L1000">IF(NOT(H1000=""),AND(AND(ABS(C1000:H1000-B1000:G1000)&gt;0),AND(ABS(C1000:H1000-B1000:G1000)&lt;4)),IF(NOT(G1000=""),AND(AND(ABS(C1000:G1000-B1000:F1000)&gt;0),AND(ABS(C1000:G1000-B1000:F1000)&lt;4)),IF(NOT(F1000=""),AND(AND(ABS(C1000:F1000-B1000:E1000)&gt;0),AND(ABS(C1000:F1000-B1000:E1000)&lt;4)),AND(AND(ABS(C1000:E1000-B1000:D1000)&gt;0),AND(ABS(C1000:E1000-B1000:D1000)&lt;4)))))</f>
        <v>1</v>
      </c>
      <c r="M1000" s="1" t="b">
        <f t="shared" si="1"/>
        <v>1</v>
      </c>
    </row>
    <row r="1001" ht="15.75" customHeight="1">
      <c r="A1001" s="1" t="s">
        <v>1010</v>
      </c>
      <c r="B1001" s="1">
        <f>IFERROR(__xludf.DUMMYFUNCTION("SPLIT(A1001,"" "")"),58.0)</f>
        <v>58</v>
      </c>
      <c r="C1001" s="1">
        <f>IFERROR(__xludf.DUMMYFUNCTION("""COMPUTED_VALUE"""),56.0)</f>
        <v>56</v>
      </c>
      <c r="D1001" s="1">
        <f>IFERROR(__xludf.DUMMYFUNCTION("""COMPUTED_VALUE"""),55.0)</f>
        <v>55</v>
      </c>
      <c r="E1001" s="1">
        <f>IFERROR(__xludf.DUMMYFUNCTION("""COMPUTED_VALUE"""),52.0)</f>
        <v>52</v>
      </c>
      <c r="F1001" s="1">
        <f>IFERROR(__xludf.DUMMYFUNCTION("""COMPUTED_VALUE"""),49.0)</f>
        <v>49</v>
      </c>
      <c r="G1001" s="1">
        <f>IFERROR(__xludf.DUMMYFUNCTION("""COMPUTED_VALUE"""),48.0)</f>
        <v>48</v>
      </c>
      <c r="H1001" s="1">
        <f>IFERROR(__xludf.DUMMYFUNCTION("""COMPUTED_VALUE"""),45.0)</f>
        <v>45</v>
      </c>
      <c r="I1001" s="1">
        <f>IFERROR(__xludf.DUMMYFUNCTION("""COMPUTED_VALUE"""),43.0)</f>
        <v>43</v>
      </c>
      <c r="J1001" s="1" t="b">
        <f t="array" ref="J1001">IF(NOT(H1001=""),AND(C1001:H1001&gt;B1001:G1001),IF(NOT(G1001=""),AND(C1001:G1001&gt;B1001:F1001),IF(NOT(F1001=""),AND(C1001:F1001&gt;B1001:E1001),AND(C1001:E1001&gt;B1001:D1001))))</f>
        <v>0</v>
      </c>
      <c r="K1001" s="1" t="b">
        <f t="array" ref="K1001">IF(NOT(H1001=""),AND(C1001:H1001&lt;B1001:G1001),IF(NOT(G1001=""),AND(C1001:G1001&lt;B1001:F1001),IF(NOT(F1001=""),AND(C1001:F1001&lt;B1001:E1001),AND(C1001:E1001&lt;B1001:D1001))))</f>
        <v>1</v>
      </c>
      <c r="L1001" s="1" t="b">
        <f t="array" ref="L1001">IF(NOT(H1001=""),AND(AND(ABS(C1001:H1001-B1001:G1001)&gt;0),AND(ABS(C1001:H1001-B1001:G1001)&lt;4)),IF(NOT(G1001=""),AND(AND(ABS(C1001:G1001-B1001:F1001)&gt;0),AND(ABS(C1001:G1001-B1001:F1001)&lt;4)),IF(NOT(F1001=""),AND(AND(ABS(C1001:F1001-B1001:E1001)&gt;0),AND(ABS(C1001:F1001-B1001:E1001)&lt;4)),AND(AND(ABS(C1001:E1001-B1001:D1001)&gt;0),AND(ABS(C1001:E1001-B1001:D1001)&lt;4)))))</f>
        <v>1</v>
      </c>
      <c r="M1001" s="1" t="b">
        <f t="shared" si="1"/>
        <v>1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9.13"/>
    <col customWidth="1" min="2" max="6" width="12.63"/>
  </cols>
  <sheetData>
    <row r="1" ht="15.75" customHeight="1">
      <c r="A1" s="1"/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W1" s="1"/>
      <c r="X1" s="1"/>
    </row>
    <row r="2" ht="15.75" customHeight="1">
      <c r="A2" s="1" t="s">
        <v>5</v>
      </c>
      <c r="B2" s="1">
        <f>IFERROR(__xludf.DUMMYFUNCTION("SPLIT(A2,"" "")"),87.0)</f>
        <v>87</v>
      </c>
      <c r="C2" s="1">
        <f>IFERROR(__xludf.DUMMYFUNCTION("""COMPUTED_VALUE"""),90.0)</f>
        <v>90</v>
      </c>
      <c r="D2" s="1">
        <f>IFERROR(__xludf.DUMMYFUNCTION("""COMPUTED_VALUE"""),92.0)</f>
        <v>92</v>
      </c>
      <c r="E2" s="1">
        <f>IFERROR(__xludf.DUMMYFUNCTION("""COMPUTED_VALUE"""),95.0)</f>
        <v>95</v>
      </c>
      <c r="F2" s="1">
        <f>IFERROR(__xludf.DUMMYFUNCTION("""COMPUTED_VALUE"""),96.0)</f>
        <v>96</v>
      </c>
      <c r="G2" s="2">
        <f>IFERROR(__xludf.DUMMYFUNCTION("""COMPUTED_VALUE"""),93.0)</f>
        <v>93</v>
      </c>
      <c r="J2" s="1" t="b">
        <f t="array" ref="J2">IF(NOT(H2=""),AND(C2:H2&gt;B2:G2),IF(NOT(G2=""),AND(C2:G2&gt;B2:F2),IF(NOT(F2=""),AND(C2:F2&gt;B2:E2),AND(C2:E2&gt;B2:D2))))</f>
        <v>0</v>
      </c>
      <c r="K2" s="1" t="b">
        <f t="array" ref="K2">IF(NOT(H2=""),AND(C2:H2&lt;B2:G2),IF(NOT(G2=""),AND(C2:G2&lt;B2:F2),IF(NOT(F2=""),AND(C2:F2&lt;B2:E2),AND(C2:E2&lt;B2:D2))))</f>
        <v>0</v>
      </c>
      <c r="L2" s="1" t="b">
        <f t="array" ref="L2">IF(NOT(H2=""),AND(AND(ABS(C2:H2-B2:G2)&gt;0),AND(ABS(C2:H2-B2:G2)&lt;4)),IF(NOT(G2=""),AND(AND(ABS(C2:G2-B2:F2)&gt;0),AND(ABS(C2:G2-B2:F2)&lt;4)),IF(NOT(F2=""),AND(AND(ABS(C2:F2-B2:E2)&gt;0),AND(ABS(C2:F2-B2:E2)&lt;4)),AND(AND(ABS(C2:E2-B2:D2)&gt;0),AND(ABS(C2:E2-B2:D2)&lt;4)))))</f>
        <v>1</v>
      </c>
      <c r="M2" s="1" t="b">
        <f t="shared" ref="M2:M1001" si="1">AND(OR(J2,K2),L2)</f>
        <v>0</v>
      </c>
      <c r="N2" s="1">
        <f>COUNTIF(M2:M1001,TRUE)</f>
        <v>486</v>
      </c>
      <c r="W2" s="1" t="s">
        <v>0</v>
      </c>
      <c r="X2" s="1" t="s">
        <v>1</v>
      </c>
    </row>
    <row r="3" ht="15.75" customHeight="1">
      <c r="A3" s="1" t="s">
        <v>6</v>
      </c>
      <c r="B3" s="1">
        <f>IFERROR(__xludf.DUMMYFUNCTION("SPLIT(A3,"" "")"),12.0)</f>
        <v>12</v>
      </c>
      <c r="C3" s="1">
        <f>IFERROR(__xludf.DUMMYFUNCTION("""COMPUTED_VALUE"""),15.0)</f>
        <v>15</v>
      </c>
      <c r="D3" s="1">
        <f>IFERROR(__xludf.DUMMYFUNCTION("""COMPUTED_VALUE"""),16.0)</f>
        <v>16</v>
      </c>
      <c r="E3" s="1">
        <f>IFERROR(__xludf.DUMMYFUNCTION("""COMPUTED_VALUE"""),17.0)</f>
        <v>17</v>
      </c>
      <c r="F3" s="2">
        <f>IFERROR(__xludf.DUMMYFUNCTION("""COMPUTED_VALUE"""),17.0)</f>
        <v>17</v>
      </c>
      <c r="J3" s="1" t="b">
        <f t="array" ref="J3">IF(NOT(H3=""),AND(C3:H3&gt;B3:G3),IF(NOT(G3=""),AND(C3:G3&gt;B3:F3),IF(NOT(F3=""),AND(C3:F3&gt;B3:E3),AND(C3:E3&gt;B3:D3))))</f>
        <v>0</v>
      </c>
      <c r="K3" s="1" t="b">
        <f t="array" ref="K3">IF(NOT(H3=""),AND(C3:H3&lt;B3:G3),IF(NOT(G3=""),AND(C3:G3&lt;B3:F3),IF(NOT(F3=""),AND(C3:F3&lt;B3:E3),AND(C3:E3&lt;B3:D3))))</f>
        <v>0</v>
      </c>
      <c r="L3" s="1" t="b">
        <f t="array" ref="L3">IF(NOT(H3=""),AND(AND(ABS(C3:H3-B3:G3)&gt;0),AND(ABS(C3:H3-B3:G3)&lt;4)),IF(NOT(G3=""),AND(AND(ABS(C3:G3-B3:F3)&gt;0),AND(ABS(C3:G3-B3:F3)&lt;4)),IF(NOT(F3=""),AND(AND(ABS(C3:F3-B3:E3)&gt;0),AND(ABS(C3:F3-B3:E3)&lt;4)),AND(AND(ABS(C3:E3-B3:D3)&gt;0),AND(ABS(C3:E3-B3:D3)&lt;4)))))</f>
        <v>0</v>
      </c>
      <c r="M3" s="1" t="b">
        <f t="shared" si="1"/>
        <v>0</v>
      </c>
      <c r="P3" s="1" t="s">
        <v>7</v>
      </c>
      <c r="Q3" s="1">
        <f>IFERROR(__xludf.DUMMYFUNCTION("SPLIT(P3,"" "")"),7.0)</f>
        <v>7</v>
      </c>
      <c r="R3" s="1">
        <f>IFERROR(__xludf.DUMMYFUNCTION("""COMPUTED_VALUE"""),6.0)</f>
        <v>6</v>
      </c>
      <c r="S3" s="1">
        <f>IFERROR(__xludf.DUMMYFUNCTION("""COMPUTED_VALUE"""),4.0)</f>
        <v>4</v>
      </c>
      <c r="T3" s="1">
        <f>IFERROR(__xludf.DUMMYFUNCTION("""COMPUTED_VALUE"""),2.0)</f>
        <v>2</v>
      </c>
      <c r="U3" s="1">
        <f>IFERROR(__xludf.DUMMYFUNCTION("""COMPUTED_VALUE"""),1.0)</f>
        <v>1</v>
      </c>
      <c r="W3" s="1" t="b">
        <f t="array" ref="W3">AND(R3:U3&gt;Q3:T3)</f>
        <v>0</v>
      </c>
      <c r="X3" s="1" t="b">
        <f t="array" ref="X3">AND(R3:U3&lt;Q3:T3)</f>
        <v>1</v>
      </c>
    </row>
    <row r="4" ht="15.75" customHeight="1">
      <c r="A4" s="1" t="s">
        <v>8</v>
      </c>
      <c r="B4" s="1">
        <f>IFERROR(__xludf.DUMMYFUNCTION("SPLIT(A4,"" "")"),26.0)</f>
        <v>26</v>
      </c>
      <c r="C4" s="1">
        <f>IFERROR(__xludf.DUMMYFUNCTION("""COMPUTED_VALUE"""),27.0)</f>
        <v>27</v>
      </c>
      <c r="D4" s="1">
        <f>IFERROR(__xludf.DUMMYFUNCTION("""COMPUTED_VALUE"""),29.0)</f>
        <v>29</v>
      </c>
      <c r="E4" s="1">
        <f>IFERROR(__xludf.DUMMYFUNCTION("""COMPUTED_VALUE"""),31.0)</f>
        <v>31</v>
      </c>
      <c r="F4" s="1">
        <f>IFERROR(__xludf.DUMMYFUNCTION("""COMPUTED_VALUE"""),34.0)</f>
        <v>34</v>
      </c>
      <c r="G4" s="1">
        <f>IFERROR(__xludf.DUMMYFUNCTION("""COMPUTED_VALUE"""),36.0)</f>
        <v>36</v>
      </c>
      <c r="H4" s="2">
        <f>IFERROR(__xludf.DUMMYFUNCTION("""COMPUTED_VALUE"""),40.0)</f>
        <v>40</v>
      </c>
      <c r="J4" s="1" t="b">
        <f t="array" ref="J4">IF(NOT(H4=""),AND(C4:H4&gt;B4:G4),IF(NOT(G4=""),AND(C4:G4&gt;B4:F4),IF(NOT(F4=""),AND(C4:F4&gt;B4:E4),AND(C4:E4&gt;B4:D4))))</f>
        <v>1</v>
      </c>
      <c r="K4" s="1" t="b">
        <f t="array" ref="K4">IF(NOT(H4=""),AND(C4:H4&lt;B4:G4),IF(NOT(G4=""),AND(C4:G4&lt;B4:F4),IF(NOT(F4=""),AND(C4:F4&lt;B4:E4),AND(C4:E4&lt;B4:D4))))</f>
        <v>0</v>
      </c>
      <c r="L4" s="1" t="b">
        <f t="array" ref="L4">IF(NOT(H4=""),AND(AND(ABS(C4:H4-B4:G4)&gt;0),AND(ABS(C4:H4-B4:G4)&lt;4)),IF(NOT(G4=""),AND(AND(ABS(C4:G4-B4:F4)&gt;0),AND(ABS(C4:G4-B4:F4)&lt;4)),IF(NOT(F4=""),AND(AND(ABS(C4:F4-B4:E4)&gt;0),AND(ABS(C4:F4-B4:E4)&lt;4)),AND(AND(ABS(C4:E4-B4:D4)&gt;0),AND(ABS(C4:E4-B4:D4)&lt;4)))))</f>
        <v>0</v>
      </c>
      <c r="M4" s="1" t="b">
        <f t="shared" si="1"/>
        <v>0</v>
      </c>
      <c r="P4" s="1" t="s">
        <v>9</v>
      </c>
      <c r="Q4" s="1">
        <f>IFERROR(__xludf.DUMMYFUNCTION("SPLIT(P4,"" "")"),1.0)</f>
        <v>1</v>
      </c>
      <c r="R4" s="1">
        <f>IFERROR(__xludf.DUMMYFUNCTION("""COMPUTED_VALUE"""),2.0)</f>
        <v>2</v>
      </c>
      <c r="S4" s="1">
        <f>IFERROR(__xludf.DUMMYFUNCTION("""COMPUTED_VALUE"""),7.0)</f>
        <v>7</v>
      </c>
      <c r="T4" s="1">
        <f>IFERROR(__xludf.DUMMYFUNCTION("""COMPUTED_VALUE"""),8.0)</f>
        <v>8</v>
      </c>
      <c r="U4" s="1">
        <f>IFERROR(__xludf.DUMMYFUNCTION("""COMPUTED_VALUE"""),9.0)</f>
        <v>9</v>
      </c>
      <c r="W4" s="1" t="b">
        <f t="array" ref="W4">AND(R4:U4&gt;Q4:T4)</f>
        <v>1</v>
      </c>
      <c r="X4" s="1" t="b">
        <f t="array" ref="X4">AND(R4:U4&lt;Q4:T4)</f>
        <v>0</v>
      </c>
    </row>
    <row r="5" ht="15.75" customHeight="1">
      <c r="A5" s="1" t="s">
        <v>10</v>
      </c>
      <c r="B5" s="1">
        <f>IFERROR(__xludf.DUMMYFUNCTION("SPLIT(A5,"" "")"),79.0)</f>
        <v>79</v>
      </c>
      <c r="C5" s="1">
        <f>IFERROR(__xludf.DUMMYFUNCTION("""COMPUTED_VALUE"""),80.0)</f>
        <v>80</v>
      </c>
      <c r="D5" s="1">
        <f>IFERROR(__xludf.DUMMYFUNCTION("""COMPUTED_VALUE"""),82.0)</f>
        <v>82</v>
      </c>
      <c r="E5" s="1">
        <f>IFERROR(__xludf.DUMMYFUNCTION("""COMPUTED_VALUE"""),85.0)</f>
        <v>85</v>
      </c>
      <c r="F5" s="1">
        <f>IFERROR(__xludf.DUMMYFUNCTION("""COMPUTED_VALUE"""),87.0)</f>
        <v>87</v>
      </c>
      <c r="G5" s="1">
        <f>IFERROR(__xludf.DUMMYFUNCTION("""COMPUTED_VALUE"""),88.0)</f>
        <v>88</v>
      </c>
      <c r="H5" s="2">
        <f>IFERROR(__xludf.DUMMYFUNCTION("""COMPUTED_VALUE"""),95.0)</f>
        <v>95</v>
      </c>
      <c r="J5" s="1" t="b">
        <f t="array" ref="J5">IF(NOT(H5=""),AND(C5:H5&gt;B5:G5),IF(NOT(G5=""),AND(C5:G5&gt;B5:F5),IF(NOT(F5=""),AND(C5:F5&gt;B5:E5),AND(C5:E5&gt;B5:D5))))</f>
        <v>1</v>
      </c>
      <c r="K5" s="1" t="b">
        <f t="array" ref="K5">IF(NOT(H5=""),AND(C5:H5&lt;B5:G5),IF(NOT(G5=""),AND(C5:G5&lt;B5:F5),IF(NOT(F5=""),AND(C5:F5&lt;B5:E5),AND(C5:E5&lt;B5:D5))))</f>
        <v>0</v>
      </c>
      <c r="L5" s="1" t="b">
        <f t="array" ref="L5">IF(NOT(H5=""),AND(AND(ABS(C5:H5-B5:G5)&gt;0),AND(ABS(C5:H5-B5:G5)&lt;4)),IF(NOT(G5=""),AND(AND(ABS(C5:G5-B5:F5)&gt;0),AND(ABS(C5:G5-B5:F5)&lt;4)),IF(NOT(F5=""),AND(AND(ABS(C5:F5-B5:E5)&gt;0),AND(ABS(C5:F5-B5:E5)&lt;4)),AND(AND(ABS(C5:E5-B5:D5)&gt;0),AND(ABS(C5:E5-B5:D5)&lt;4)))))</f>
        <v>0</v>
      </c>
      <c r="M5" s="1" t="b">
        <f t="shared" si="1"/>
        <v>0</v>
      </c>
      <c r="P5" s="1" t="s">
        <v>11</v>
      </c>
      <c r="Q5" s="1">
        <f>IFERROR(__xludf.DUMMYFUNCTION("SPLIT(P5,"" "")"),9.0)</f>
        <v>9</v>
      </c>
      <c r="R5" s="1">
        <f>IFERROR(__xludf.DUMMYFUNCTION("""COMPUTED_VALUE"""),7.0)</f>
        <v>7</v>
      </c>
      <c r="S5" s="1">
        <f>IFERROR(__xludf.DUMMYFUNCTION("""COMPUTED_VALUE"""),6.0)</f>
        <v>6</v>
      </c>
      <c r="T5" s="1">
        <f>IFERROR(__xludf.DUMMYFUNCTION("""COMPUTED_VALUE"""),2.0)</f>
        <v>2</v>
      </c>
      <c r="U5" s="1">
        <f>IFERROR(__xludf.DUMMYFUNCTION("""COMPUTED_VALUE"""),1.0)</f>
        <v>1</v>
      </c>
      <c r="W5" s="1" t="b">
        <f t="array" ref="W5">AND(R5:U5&gt;Q5:T5)</f>
        <v>0</v>
      </c>
      <c r="X5" s="1" t="b">
        <f t="array" ref="X5">AND(R5:U5&lt;Q5:T5)</f>
        <v>1</v>
      </c>
    </row>
    <row r="6" ht="15.75" customHeight="1">
      <c r="A6" s="1" t="s">
        <v>12</v>
      </c>
      <c r="B6" s="1">
        <f>IFERROR(__xludf.DUMMYFUNCTION("SPLIT(A6,"" "")"),17.0)</f>
        <v>17</v>
      </c>
      <c r="C6" s="1">
        <f>IFERROR(__xludf.DUMMYFUNCTION("""COMPUTED_VALUE"""),20.0)</f>
        <v>20</v>
      </c>
      <c r="D6" s="1">
        <f>IFERROR(__xludf.DUMMYFUNCTION("""COMPUTED_VALUE"""),22.0)</f>
        <v>22</v>
      </c>
      <c r="E6" s="1">
        <f>IFERROR(__xludf.DUMMYFUNCTION("""COMPUTED_VALUE"""),20.0)</f>
        <v>20</v>
      </c>
      <c r="F6" s="1">
        <f>IFERROR(__xludf.DUMMYFUNCTION("""COMPUTED_VALUE"""),23.0)</f>
        <v>23</v>
      </c>
      <c r="G6" s="2">
        <f>IFERROR(__xludf.DUMMYFUNCTION("""COMPUTED_VALUE"""),24.0)</f>
        <v>24</v>
      </c>
      <c r="J6" s="1" t="b">
        <f t="array" ref="J6">IF(NOT(H6=""),AND(C6:H6&gt;B6:G6),IF(NOT(G6=""),AND(C6:G6&gt;B6:F6),IF(NOT(F6=""),AND(C6:F6&gt;B6:E6),AND(C6:E6&gt;B6:D6))))</f>
        <v>0</v>
      </c>
      <c r="K6" s="1" t="b">
        <f t="array" ref="K6">IF(NOT(H6=""),AND(C6:H6&lt;B6:G6),IF(NOT(G6=""),AND(C6:G6&lt;B6:F6),IF(NOT(F6=""),AND(C6:F6&lt;B6:E6),AND(C6:E6&lt;B6:D6))))</f>
        <v>0</v>
      </c>
      <c r="L6" s="1" t="b">
        <f t="array" ref="L6">IF(NOT(H6=""),AND(AND(ABS(C6:H6-B6:G6)&gt;0),AND(ABS(C6:H6-B6:G6)&lt;4)),IF(NOT(G6=""),AND(AND(ABS(C6:G6-B6:F6)&gt;0),AND(ABS(C6:G6-B6:F6)&lt;4)),IF(NOT(F6=""),AND(AND(ABS(C6:F6-B6:E6)&gt;0),AND(ABS(C6:F6-B6:E6)&lt;4)),AND(AND(ABS(C6:E6-B6:D6)&gt;0),AND(ABS(C6:E6-B6:D6)&lt;4)))))</f>
        <v>1</v>
      </c>
      <c r="M6" s="1" t="b">
        <f t="shared" si="1"/>
        <v>0</v>
      </c>
      <c r="P6" s="1" t="s">
        <v>13</v>
      </c>
      <c r="Q6" s="1">
        <f>IFERROR(__xludf.DUMMYFUNCTION("SPLIT(P6,"" "")"),1.0)</f>
        <v>1</v>
      </c>
      <c r="R6" s="1">
        <f>IFERROR(__xludf.DUMMYFUNCTION("""COMPUTED_VALUE"""),3.0)</f>
        <v>3</v>
      </c>
      <c r="S6" s="1">
        <f>IFERROR(__xludf.DUMMYFUNCTION("""COMPUTED_VALUE"""),2.0)</f>
        <v>2</v>
      </c>
      <c r="T6" s="1">
        <f>IFERROR(__xludf.DUMMYFUNCTION("""COMPUTED_VALUE"""),4.0)</f>
        <v>4</v>
      </c>
      <c r="U6" s="1">
        <f>IFERROR(__xludf.DUMMYFUNCTION("""COMPUTED_VALUE"""),5.0)</f>
        <v>5</v>
      </c>
      <c r="W6" s="1" t="b">
        <f t="array" ref="W6">AND(R6:U6&gt;Q6:T6)</f>
        <v>0</v>
      </c>
      <c r="X6" s="1" t="b">
        <f t="array" ref="X6">AND(R6:U6&lt;Q6:T6)</f>
        <v>0</v>
      </c>
    </row>
    <row r="7" ht="15.75" customHeight="1">
      <c r="A7" s="1" t="s">
        <v>14</v>
      </c>
      <c r="B7" s="1">
        <f>IFERROR(__xludf.DUMMYFUNCTION("SPLIT(A7,"" "")"),10.0)</f>
        <v>10</v>
      </c>
      <c r="C7" s="1">
        <f>IFERROR(__xludf.DUMMYFUNCTION("""COMPUTED_VALUE"""),13.0)</f>
        <v>13</v>
      </c>
      <c r="D7" s="1">
        <f>IFERROR(__xludf.DUMMYFUNCTION("""COMPUTED_VALUE"""),11.0)</f>
        <v>11</v>
      </c>
      <c r="E7" s="1">
        <f>IFERROR(__xludf.DUMMYFUNCTION("""COMPUTED_VALUE"""),12.0)</f>
        <v>12</v>
      </c>
      <c r="F7" s="2">
        <f>IFERROR(__xludf.DUMMYFUNCTION("""COMPUTED_VALUE"""),9.0)</f>
        <v>9</v>
      </c>
      <c r="J7" s="1" t="b">
        <f t="array" ref="J7">IF(NOT(H7=""),AND(C7:H7&gt;B7:G7),IF(NOT(G7=""),AND(C7:G7&gt;B7:F7),IF(NOT(F7=""),AND(C7:F7&gt;B7:E7),AND(C7:E7&gt;B7:D7))))</f>
        <v>0</v>
      </c>
      <c r="K7" s="1" t="b">
        <f t="array" ref="K7">IF(NOT(H7=""),AND(C7:H7&lt;B7:G7),IF(NOT(G7=""),AND(C7:G7&lt;B7:F7),IF(NOT(F7=""),AND(C7:F7&lt;B7:E7),AND(C7:E7&lt;B7:D7))))</f>
        <v>0</v>
      </c>
      <c r="L7" s="1" t="b">
        <f t="array" ref="L7">IF(NOT(H7=""),AND(AND(ABS(C7:H7-B7:G7)&gt;0),AND(ABS(C7:H7-B7:G7)&lt;4)),IF(NOT(G7=""),AND(AND(ABS(C7:G7-B7:F7)&gt;0),AND(ABS(C7:G7-B7:F7)&lt;4)),IF(NOT(F7=""),AND(AND(ABS(C7:F7-B7:E7)&gt;0),AND(ABS(C7:F7-B7:E7)&lt;4)),AND(AND(ABS(C7:E7-B7:D7)&gt;0),AND(ABS(C7:E7-B7:D7)&lt;4)))))</f>
        <v>1</v>
      </c>
      <c r="M7" s="1" t="b">
        <f t="shared" si="1"/>
        <v>0</v>
      </c>
      <c r="P7" s="1" t="s">
        <v>15</v>
      </c>
      <c r="Q7" s="1">
        <f>IFERROR(__xludf.DUMMYFUNCTION("SPLIT(P7,"" "")"),8.0)</f>
        <v>8</v>
      </c>
      <c r="R7" s="1">
        <f>IFERROR(__xludf.DUMMYFUNCTION("""COMPUTED_VALUE"""),6.0)</f>
        <v>6</v>
      </c>
      <c r="S7" s="1">
        <f>IFERROR(__xludf.DUMMYFUNCTION("""COMPUTED_VALUE"""),4.0)</f>
        <v>4</v>
      </c>
      <c r="T7" s="1">
        <f>IFERROR(__xludf.DUMMYFUNCTION("""COMPUTED_VALUE"""),4.0)</f>
        <v>4</v>
      </c>
      <c r="U7" s="1">
        <f>IFERROR(__xludf.DUMMYFUNCTION("""COMPUTED_VALUE"""),1.0)</f>
        <v>1</v>
      </c>
      <c r="W7" s="1" t="b">
        <f t="array" ref="W7">AND(R7:U7&gt;Q7:T7)</f>
        <v>0</v>
      </c>
      <c r="X7" s="1" t="b">
        <f t="array" ref="X7">AND(R7:U7&lt;Q7:T7)</f>
        <v>0</v>
      </c>
    </row>
    <row r="8" ht="15.75" customHeight="1">
      <c r="A8" s="1" t="s">
        <v>16</v>
      </c>
      <c r="B8" s="1">
        <f>IFERROR(__xludf.DUMMYFUNCTION("SPLIT(A8,"" "")"),1.0)</f>
        <v>1</v>
      </c>
      <c r="C8" s="1">
        <f>IFERROR(__xludf.DUMMYFUNCTION("""COMPUTED_VALUE"""),4.0)</f>
        <v>4</v>
      </c>
      <c r="D8" s="1">
        <f>IFERROR(__xludf.DUMMYFUNCTION("""COMPUTED_VALUE"""),6.0)</f>
        <v>6</v>
      </c>
      <c r="E8" s="1">
        <f>IFERROR(__xludf.DUMMYFUNCTION("""COMPUTED_VALUE"""),7.0)</f>
        <v>7</v>
      </c>
      <c r="F8" s="1">
        <f>IFERROR(__xludf.DUMMYFUNCTION("""COMPUTED_VALUE"""),6.0)</f>
        <v>6</v>
      </c>
      <c r="G8" s="1">
        <f>IFERROR(__xludf.DUMMYFUNCTION("""COMPUTED_VALUE"""),8.0)</f>
        <v>8</v>
      </c>
      <c r="H8" s="2">
        <f>IFERROR(__xludf.DUMMYFUNCTION("""COMPUTED_VALUE"""),8.0)</f>
        <v>8</v>
      </c>
      <c r="J8" s="1" t="b">
        <f t="array" ref="J8">IF(NOT(H8=""),AND(C8:H8&gt;B8:G8),IF(NOT(G8=""),AND(C8:G8&gt;B8:F8),IF(NOT(F8=""),AND(C8:F8&gt;B8:E8),AND(C8:E8&gt;B8:D8))))</f>
        <v>0</v>
      </c>
      <c r="K8" s="1" t="b">
        <f t="array" ref="K8">IF(NOT(H8=""),AND(C8:H8&lt;B8:G8),IF(NOT(G8=""),AND(C8:G8&lt;B8:F8),IF(NOT(F8=""),AND(C8:F8&lt;B8:E8),AND(C8:E8&lt;B8:D8))))</f>
        <v>0</v>
      </c>
      <c r="L8" s="1" t="b">
        <f t="array" ref="L8">IF(NOT(H8=""),AND(AND(ABS(C8:H8-B8:G8)&gt;0),AND(ABS(C8:H8-B8:G8)&lt;4)),IF(NOT(G8=""),AND(AND(ABS(C8:G8-B8:F8)&gt;0),AND(ABS(C8:G8-B8:F8)&lt;4)),IF(NOT(F8=""),AND(AND(ABS(C8:F8-B8:E8)&gt;0),AND(ABS(C8:F8-B8:E8)&lt;4)),AND(AND(ABS(C8:E8-B8:D8)&gt;0),AND(ABS(C8:E8-B8:D8)&lt;4)))))</f>
        <v>0</v>
      </c>
      <c r="M8" s="1" t="b">
        <f t="shared" si="1"/>
        <v>0</v>
      </c>
      <c r="P8" s="1" t="s">
        <v>17</v>
      </c>
      <c r="Q8" s="1">
        <f>IFERROR(__xludf.DUMMYFUNCTION("SPLIT(P8,"" "")"),1.0)</f>
        <v>1</v>
      </c>
      <c r="R8" s="1">
        <f>IFERROR(__xludf.DUMMYFUNCTION("""COMPUTED_VALUE"""),3.0)</f>
        <v>3</v>
      </c>
      <c r="S8" s="1">
        <f>IFERROR(__xludf.DUMMYFUNCTION("""COMPUTED_VALUE"""),6.0)</f>
        <v>6</v>
      </c>
      <c r="T8" s="1">
        <f>IFERROR(__xludf.DUMMYFUNCTION("""COMPUTED_VALUE"""),7.0)</f>
        <v>7</v>
      </c>
      <c r="U8" s="1">
        <f>IFERROR(__xludf.DUMMYFUNCTION("""COMPUTED_VALUE"""),9.0)</f>
        <v>9</v>
      </c>
      <c r="W8" s="1" t="b">
        <f t="array" ref="W8">AND(R8:U8&gt;Q8:T8)</f>
        <v>1</v>
      </c>
      <c r="X8" s="1" t="b">
        <f t="array" ref="X8">AND(R8:U8&lt;Q8:T8)</f>
        <v>0</v>
      </c>
    </row>
    <row r="9" ht="15.75" customHeight="1">
      <c r="A9" s="1" t="s">
        <v>18</v>
      </c>
      <c r="B9" s="1">
        <f>IFERROR(__xludf.DUMMYFUNCTION("SPLIT(A9,"" "")"),60.0)</f>
        <v>60</v>
      </c>
      <c r="C9" s="1">
        <f>IFERROR(__xludf.DUMMYFUNCTION("""COMPUTED_VALUE"""),63.0)</f>
        <v>63</v>
      </c>
      <c r="D9" s="1">
        <f>IFERROR(__xludf.DUMMYFUNCTION("""COMPUTED_VALUE"""),65.0)</f>
        <v>65</v>
      </c>
      <c r="E9" s="1">
        <f>IFERROR(__xludf.DUMMYFUNCTION("""COMPUTED_VALUE"""),63.0)</f>
        <v>63</v>
      </c>
      <c r="F9" s="1">
        <f>IFERROR(__xludf.DUMMYFUNCTION("""COMPUTED_VALUE"""),65.0)</f>
        <v>65</v>
      </c>
      <c r="G9" s="2">
        <f>IFERROR(__xludf.DUMMYFUNCTION("""COMPUTED_VALUE"""),69.0)</f>
        <v>69</v>
      </c>
      <c r="J9" s="1" t="b">
        <f t="array" ref="J9">IF(NOT(H9=""),AND(C9:H9&gt;B9:G9),IF(NOT(G9=""),AND(C9:G9&gt;B9:F9),IF(NOT(F9=""),AND(C9:F9&gt;B9:E9),AND(C9:E9&gt;B9:D9))))</f>
        <v>0</v>
      </c>
      <c r="K9" s="1" t="b">
        <f t="array" ref="K9">IF(NOT(H9=""),AND(C9:H9&lt;B9:G9),IF(NOT(G9=""),AND(C9:G9&lt;B9:F9),IF(NOT(F9=""),AND(C9:F9&lt;B9:E9),AND(C9:E9&lt;B9:D9))))</f>
        <v>0</v>
      </c>
      <c r="L9" s="1" t="b">
        <f t="array" ref="L9">IF(NOT(H9=""),AND(AND(ABS(C9:H9-B9:G9)&gt;0),AND(ABS(C9:H9-B9:G9)&lt;4)),IF(NOT(G9=""),AND(AND(ABS(C9:G9-B9:F9)&gt;0),AND(ABS(C9:G9-B9:F9)&lt;4)),IF(NOT(F9=""),AND(AND(ABS(C9:F9-B9:E9)&gt;0),AND(ABS(C9:F9-B9:E9)&lt;4)),AND(AND(ABS(C9:E9-B9:D9)&gt;0),AND(ABS(C9:E9-B9:D9)&lt;4)))))</f>
        <v>0</v>
      </c>
      <c r="M9" s="1" t="b">
        <f t="shared" si="1"/>
        <v>0</v>
      </c>
    </row>
    <row r="10" ht="15.75" customHeight="1">
      <c r="A10" s="1" t="s">
        <v>19</v>
      </c>
      <c r="B10" s="1">
        <f>IFERROR(__xludf.DUMMYFUNCTION("SPLIT(A10,"" "")"),70.0)</f>
        <v>70</v>
      </c>
      <c r="C10" s="1">
        <f>IFERROR(__xludf.DUMMYFUNCTION("""COMPUTED_VALUE"""),73.0)</f>
        <v>73</v>
      </c>
      <c r="D10" s="1">
        <f>IFERROR(__xludf.DUMMYFUNCTION("""COMPUTED_VALUE"""),76.0)</f>
        <v>76</v>
      </c>
      <c r="E10" s="1">
        <f>IFERROR(__xludf.DUMMYFUNCTION("""COMPUTED_VALUE"""),79.0)</f>
        <v>79</v>
      </c>
      <c r="F10" s="1">
        <f>IFERROR(__xludf.DUMMYFUNCTION("""COMPUTED_VALUE"""),77.0)</f>
        <v>77</v>
      </c>
      <c r="G10" s="1">
        <f>IFERROR(__xludf.DUMMYFUNCTION("""COMPUTED_VALUE"""),78.0)</f>
        <v>78</v>
      </c>
      <c r="H10" s="2">
        <f>IFERROR(__xludf.DUMMYFUNCTION("""COMPUTED_VALUE"""),84.0)</f>
        <v>84</v>
      </c>
      <c r="J10" s="1" t="b">
        <f t="array" ref="J10">IF(NOT(H10=""),AND(C10:H10&gt;B10:G10),IF(NOT(G10=""),AND(C10:G10&gt;B10:F10),IF(NOT(F10=""),AND(C10:F10&gt;B10:E10),AND(C10:E10&gt;B10:D10))))</f>
        <v>0</v>
      </c>
      <c r="K10" s="1" t="b">
        <f t="array" ref="K10">IF(NOT(H10=""),AND(C10:H10&lt;B10:G10),IF(NOT(G10=""),AND(C10:G10&lt;B10:F10),IF(NOT(F10=""),AND(C10:F10&lt;B10:E10),AND(C10:E10&lt;B10:D10))))</f>
        <v>0</v>
      </c>
      <c r="L10" s="1" t="b">
        <f t="array" ref="L10">IF(NOT(H10=""),AND(AND(ABS(C10:H10-B10:G10)&gt;0),AND(ABS(C10:H10-B10:G10)&lt;4)),IF(NOT(G10=""),AND(AND(ABS(C10:G10-B10:F10)&gt;0),AND(ABS(C10:G10-B10:F10)&lt;4)),IF(NOT(F10=""),AND(AND(ABS(C10:F10-B10:E10)&gt;0),AND(ABS(C10:F10-B10:E10)&lt;4)),AND(AND(ABS(C10:E10-B10:D10)&gt;0),AND(ABS(C10:E10-B10:D10)&lt;4)))))</f>
        <v>0</v>
      </c>
      <c r="M10" s="1" t="b">
        <f t="shared" si="1"/>
        <v>0</v>
      </c>
    </row>
    <row r="11" ht="15.75" customHeight="1">
      <c r="A11" s="1" t="s">
        <v>20</v>
      </c>
      <c r="B11" s="1">
        <f>IFERROR(__xludf.DUMMYFUNCTION("SPLIT(A11,"" "")"),25.0)</f>
        <v>25</v>
      </c>
      <c r="C11" s="1">
        <f>IFERROR(__xludf.DUMMYFUNCTION("""COMPUTED_VALUE"""),27.0)</f>
        <v>27</v>
      </c>
      <c r="D11" s="1">
        <f>IFERROR(__xludf.DUMMYFUNCTION("""COMPUTED_VALUE"""),29.0)</f>
        <v>29</v>
      </c>
      <c r="E11" s="1">
        <f>IFERROR(__xludf.DUMMYFUNCTION("""COMPUTED_VALUE"""),32.0)</f>
        <v>32</v>
      </c>
      <c r="F11" s="1">
        <f>IFERROR(__xludf.DUMMYFUNCTION("""COMPUTED_VALUE"""),35.0)</f>
        <v>35</v>
      </c>
      <c r="G11" s="1">
        <f>IFERROR(__xludf.DUMMYFUNCTION("""COMPUTED_VALUE"""),35.0)</f>
        <v>35</v>
      </c>
      <c r="H11" s="2">
        <f>IFERROR(__xludf.DUMMYFUNCTION("""COMPUTED_VALUE"""),36.0)</f>
        <v>36</v>
      </c>
      <c r="J11" s="1" t="b">
        <f t="array" ref="J11">IF(NOT(H11=""),AND(C11:H11&gt;B11:G11),IF(NOT(G11=""),AND(C11:G11&gt;B11:F11),IF(NOT(F11=""),AND(C11:F11&gt;B11:E11),AND(C11:E11&gt;B11:D11))))</f>
        <v>0</v>
      </c>
      <c r="K11" s="1" t="b">
        <f t="array" ref="K11">IF(NOT(H11=""),AND(C11:H11&lt;B11:G11),IF(NOT(G11=""),AND(C11:G11&lt;B11:F11),IF(NOT(F11=""),AND(C11:F11&lt;B11:E11),AND(C11:E11&lt;B11:D11))))</f>
        <v>0</v>
      </c>
      <c r="L11" s="1" t="b">
        <f t="array" ref="L11">IF(NOT(H11=""),AND(AND(ABS(C11:H11-B11:G11)&gt;0),AND(ABS(C11:H11-B11:G11)&lt;4)),IF(NOT(G11=""),AND(AND(ABS(C11:G11-B11:F11)&gt;0),AND(ABS(C11:G11-B11:F11)&lt;4)),IF(NOT(F11=""),AND(AND(ABS(C11:F11-B11:E11)&gt;0),AND(ABS(C11:F11-B11:E11)&lt;4)),AND(AND(ABS(C11:E11-B11:D11)&gt;0),AND(ABS(C11:E11-B11:D11)&lt;4)))))</f>
        <v>0</v>
      </c>
      <c r="M11" s="1" t="b">
        <f t="shared" si="1"/>
        <v>0</v>
      </c>
    </row>
    <row r="12" ht="15.75" customHeight="1">
      <c r="A12" s="1" t="s">
        <v>21</v>
      </c>
      <c r="B12" s="1">
        <f>IFERROR(__xludf.DUMMYFUNCTION("SPLIT(A12,"" "")"),86.0)</f>
        <v>86</v>
      </c>
      <c r="C12" s="1">
        <f>IFERROR(__xludf.DUMMYFUNCTION("""COMPUTED_VALUE"""),87.0)</f>
        <v>87</v>
      </c>
      <c r="D12" s="1">
        <f>IFERROR(__xludf.DUMMYFUNCTION("""COMPUTED_VALUE"""),88.0)</f>
        <v>88</v>
      </c>
      <c r="E12" s="1">
        <f>IFERROR(__xludf.DUMMYFUNCTION("""COMPUTED_VALUE"""),90.0)</f>
        <v>90</v>
      </c>
      <c r="F12" s="1">
        <f>IFERROR(__xludf.DUMMYFUNCTION("""COMPUTED_VALUE"""),92.0)</f>
        <v>92</v>
      </c>
      <c r="G12" s="1">
        <f>IFERROR(__xludf.DUMMYFUNCTION("""COMPUTED_VALUE"""),93.0)</f>
        <v>93</v>
      </c>
      <c r="H12" s="1">
        <f>IFERROR(__xludf.DUMMYFUNCTION("""COMPUTED_VALUE"""),93.0)</f>
        <v>93</v>
      </c>
      <c r="I12" s="1">
        <f>IFERROR(__xludf.DUMMYFUNCTION("""COMPUTED_VALUE"""),90.0)</f>
        <v>90</v>
      </c>
      <c r="J12" s="1" t="b">
        <f t="array" ref="J12">IF(NOT(H12=""),AND(C12:H12&gt;B12:G12),IF(NOT(G12=""),AND(C12:G12&gt;B12:F12),IF(NOT(F12=""),AND(C12:F12&gt;B12:E12),AND(C12:E12&gt;B12:D12))))</f>
        <v>0</v>
      </c>
      <c r="K12" s="1" t="b">
        <f t="array" ref="K12">IF(NOT(H12=""),AND(C12:H12&lt;B12:G12),IF(NOT(G12=""),AND(C12:G12&lt;B12:F12),IF(NOT(F12=""),AND(C12:F12&lt;B12:E12),AND(C12:E12&lt;B12:D12))))</f>
        <v>0</v>
      </c>
      <c r="L12" s="1" t="b">
        <f t="array" ref="L12">IF(NOT(H12=""),AND(AND(ABS(C12:H12-B12:G12)&gt;0),AND(ABS(C12:H12-B12:G12)&lt;4)),IF(NOT(G12=""),AND(AND(ABS(C12:G12-B12:F12)&gt;0),AND(ABS(C12:G12-B12:F12)&lt;4)),IF(NOT(F12=""),AND(AND(ABS(C12:F12-B12:E12)&gt;0),AND(ABS(C12:F12-B12:E12)&lt;4)),AND(AND(ABS(C12:E12-B12:D12)&gt;0),AND(ABS(C12:E12-B12:D12)&lt;4)))))</f>
        <v>0</v>
      </c>
      <c r="M12" s="1" t="b">
        <f t="shared" si="1"/>
        <v>0</v>
      </c>
    </row>
    <row r="13" ht="15.75" customHeight="1">
      <c r="A13" s="1" t="s">
        <v>22</v>
      </c>
      <c r="B13" s="1">
        <f>IFERROR(__xludf.DUMMYFUNCTION("SPLIT(A13,"" "")"),20.0)</f>
        <v>20</v>
      </c>
      <c r="C13" s="1">
        <f>IFERROR(__xludf.DUMMYFUNCTION("""COMPUTED_VALUE"""),23.0)</f>
        <v>23</v>
      </c>
      <c r="D13" s="1">
        <f>IFERROR(__xludf.DUMMYFUNCTION("""COMPUTED_VALUE"""),25.0)</f>
        <v>25</v>
      </c>
      <c r="E13" s="1">
        <f>IFERROR(__xludf.DUMMYFUNCTION("""COMPUTED_VALUE"""),25.0)</f>
        <v>25</v>
      </c>
      <c r="F13" s="2">
        <f>IFERROR(__xludf.DUMMYFUNCTION("""COMPUTED_VALUE"""),25.0)</f>
        <v>25</v>
      </c>
      <c r="J13" s="1" t="b">
        <f t="array" ref="J13">IF(NOT(H13=""),AND(C13:H13&gt;B13:G13),IF(NOT(G13=""),AND(C13:G13&gt;B13:F13),IF(NOT(F13=""),AND(C13:F13&gt;B13:E13),AND(C13:E13&gt;B13:D13))))</f>
        <v>0</v>
      </c>
      <c r="K13" s="1" t="b">
        <f t="array" ref="K13">IF(NOT(H13=""),AND(C13:H13&lt;B13:G13),IF(NOT(G13=""),AND(C13:G13&lt;B13:F13),IF(NOT(F13=""),AND(C13:F13&lt;B13:E13),AND(C13:E13&lt;B13:D13))))</f>
        <v>0</v>
      </c>
      <c r="L13" s="1" t="b">
        <f t="array" ref="L13">IF(NOT(H13=""),AND(AND(ABS(C13:H13-B13:G13)&gt;0),AND(ABS(C13:H13-B13:G13)&lt;4)),IF(NOT(G13=""),AND(AND(ABS(C13:G13-B13:F13)&gt;0),AND(ABS(C13:G13-B13:F13)&lt;4)),IF(NOT(F13=""),AND(AND(ABS(C13:F13-B13:E13)&gt;0),AND(ABS(C13:F13-B13:E13)&lt;4)),AND(AND(ABS(C13:E13-B13:D13)&gt;0),AND(ABS(C13:E13-B13:D13)&lt;4)))))</f>
        <v>0</v>
      </c>
      <c r="M13" s="1" t="b">
        <f t="shared" si="1"/>
        <v>0</v>
      </c>
    </row>
    <row r="14" ht="15.75" customHeight="1">
      <c r="A14" s="1" t="s">
        <v>23</v>
      </c>
      <c r="B14" s="1">
        <f>IFERROR(__xludf.DUMMYFUNCTION("SPLIT(A14,"" "")"),3.0)</f>
        <v>3</v>
      </c>
      <c r="C14" s="1">
        <f>IFERROR(__xludf.DUMMYFUNCTION("""COMPUTED_VALUE"""),5.0)</f>
        <v>5</v>
      </c>
      <c r="D14" s="1">
        <f>IFERROR(__xludf.DUMMYFUNCTION("""COMPUTED_VALUE"""),8.0)</f>
        <v>8</v>
      </c>
      <c r="E14" s="1">
        <f>IFERROR(__xludf.DUMMYFUNCTION("""COMPUTED_VALUE"""),8.0)</f>
        <v>8</v>
      </c>
      <c r="F14" s="1">
        <f>IFERROR(__xludf.DUMMYFUNCTION("""COMPUTED_VALUE"""),10.0)</f>
        <v>10</v>
      </c>
      <c r="G14" s="2">
        <f>IFERROR(__xludf.DUMMYFUNCTION("""COMPUTED_VALUE"""),14.0)</f>
        <v>14</v>
      </c>
      <c r="J14" s="1" t="b">
        <f t="array" ref="J14">IF(NOT(H14=""),AND(C14:H14&gt;B14:G14),IF(NOT(G14=""),AND(C14:G14&gt;B14:F14),IF(NOT(F14=""),AND(C14:F14&gt;B14:E14),AND(C14:E14&gt;B14:D14))))</f>
        <v>0</v>
      </c>
      <c r="K14" s="1" t="b">
        <f t="array" ref="K14">IF(NOT(H14=""),AND(C14:H14&lt;B14:G14),IF(NOT(G14=""),AND(C14:G14&lt;B14:F14),IF(NOT(F14=""),AND(C14:F14&lt;B14:E14),AND(C14:E14&lt;B14:D14))))</f>
        <v>0</v>
      </c>
      <c r="L14" s="1" t="b">
        <f t="array" ref="L14">IF(NOT(H14=""),AND(AND(ABS(C14:H14-B14:G14)&gt;0),AND(ABS(C14:H14-B14:G14)&lt;4)),IF(NOT(G14=""),AND(AND(ABS(C14:G14-B14:F14)&gt;0),AND(ABS(C14:G14-B14:F14)&lt;4)),IF(NOT(F14=""),AND(AND(ABS(C14:F14-B14:E14)&gt;0),AND(ABS(C14:F14-B14:E14)&lt;4)),AND(AND(ABS(C14:E14-B14:D14)&gt;0),AND(ABS(C14:E14-B14:D14)&lt;4)))))</f>
        <v>0</v>
      </c>
      <c r="M14" s="1" t="b">
        <f t="shared" si="1"/>
        <v>0</v>
      </c>
    </row>
    <row r="15" ht="15.75" customHeight="1">
      <c r="A15" s="1" t="s">
        <v>24</v>
      </c>
      <c r="B15" s="1">
        <f>IFERROR(__xludf.DUMMYFUNCTION("SPLIT(A15,"" "")"),3.0)</f>
        <v>3</v>
      </c>
      <c r="C15" s="1">
        <f>IFERROR(__xludf.DUMMYFUNCTION("""COMPUTED_VALUE"""),4.0)</f>
        <v>4</v>
      </c>
      <c r="D15" s="1">
        <f>IFERROR(__xludf.DUMMYFUNCTION("""COMPUTED_VALUE"""),7.0)</f>
        <v>7</v>
      </c>
      <c r="E15" s="1">
        <f>IFERROR(__xludf.DUMMYFUNCTION("""COMPUTED_VALUE"""),9.0)</f>
        <v>9</v>
      </c>
      <c r="F15" s="1">
        <f>IFERROR(__xludf.DUMMYFUNCTION("""COMPUTED_VALUE"""),12.0)</f>
        <v>12</v>
      </c>
      <c r="G15" s="1">
        <f>IFERROR(__xludf.DUMMYFUNCTION("""COMPUTED_VALUE"""),12.0)</f>
        <v>12</v>
      </c>
      <c r="H15" s="1">
        <f>IFERROR(__xludf.DUMMYFUNCTION("""COMPUTED_VALUE"""),14.0)</f>
        <v>14</v>
      </c>
      <c r="I15" s="1">
        <f>IFERROR(__xludf.DUMMYFUNCTION("""COMPUTED_VALUE"""),20.0)</f>
        <v>20</v>
      </c>
      <c r="J15" s="1" t="b">
        <f t="array" ref="J15">IF(NOT(H15=""),AND(C15:H15&gt;B15:G15),IF(NOT(G15=""),AND(C15:G15&gt;B15:F15),IF(NOT(F15=""),AND(C15:F15&gt;B15:E15),AND(C15:E15&gt;B15:D15))))</f>
        <v>0</v>
      </c>
      <c r="K15" s="1" t="b">
        <f t="array" ref="K15">IF(NOT(H15=""),AND(C15:H15&lt;B15:G15),IF(NOT(G15=""),AND(C15:G15&lt;B15:F15),IF(NOT(F15=""),AND(C15:F15&lt;B15:E15),AND(C15:E15&lt;B15:D15))))</f>
        <v>0</v>
      </c>
      <c r="L15" s="1" t="b">
        <f t="array" ref="L15">IF(NOT(H15=""),AND(AND(ABS(C15:H15-B15:G15)&gt;0),AND(ABS(C15:H15-B15:G15)&lt;4)),IF(NOT(G15=""),AND(AND(ABS(C15:G15-B15:F15)&gt;0),AND(ABS(C15:G15-B15:F15)&lt;4)),IF(NOT(F15=""),AND(AND(ABS(C15:F15-B15:E15)&gt;0),AND(ABS(C15:F15-B15:E15)&lt;4)),AND(AND(ABS(C15:E15-B15:D15)&gt;0),AND(ABS(C15:E15-B15:D15)&lt;4)))))</f>
        <v>0</v>
      </c>
      <c r="M15" s="1" t="b">
        <f t="shared" si="1"/>
        <v>0</v>
      </c>
    </row>
    <row r="16" ht="15.75" customHeight="1">
      <c r="A16" s="1" t="s">
        <v>25</v>
      </c>
      <c r="B16" s="1">
        <f>IFERROR(__xludf.DUMMYFUNCTION("SPLIT(A16,"" "")"),72.0)</f>
        <v>72</v>
      </c>
      <c r="C16" s="1">
        <f>IFERROR(__xludf.DUMMYFUNCTION("""COMPUTED_VALUE"""),75.0)</f>
        <v>75</v>
      </c>
      <c r="D16" s="1">
        <f>IFERROR(__xludf.DUMMYFUNCTION("""COMPUTED_VALUE"""),79.0)</f>
        <v>79</v>
      </c>
      <c r="E16" s="1">
        <f>IFERROR(__xludf.DUMMYFUNCTION("""COMPUTED_VALUE"""),80.0)</f>
        <v>80</v>
      </c>
      <c r="F16" s="2">
        <f>IFERROR(__xludf.DUMMYFUNCTION("""COMPUTED_VALUE"""),82.0)</f>
        <v>82</v>
      </c>
      <c r="J16" s="1" t="b">
        <f t="array" ref="J16">IF(NOT(H16=""),AND(C16:H16&gt;B16:G16),IF(NOT(G16=""),AND(C16:G16&gt;B16:F16),IF(NOT(F16=""),AND(C16:F16&gt;B16:E16),AND(C16:E16&gt;B16:D16))))</f>
        <v>1</v>
      </c>
      <c r="K16" s="1" t="b">
        <f t="array" ref="K16">IF(NOT(H16=""),AND(C16:H16&lt;B16:G16),IF(NOT(G16=""),AND(C16:G16&lt;B16:F16),IF(NOT(F16=""),AND(C16:F16&lt;B16:E16),AND(C16:E16&lt;B16:D16))))</f>
        <v>0</v>
      </c>
      <c r="L16" s="1" t="b">
        <f t="array" ref="L16">IF(NOT(H16=""),AND(AND(ABS(C16:H16-B16:G16)&gt;0),AND(ABS(C16:H16-B16:G16)&lt;4)),IF(NOT(G16=""),AND(AND(ABS(C16:G16-B16:F16)&gt;0),AND(ABS(C16:G16-B16:F16)&lt;4)),IF(NOT(F16=""),AND(AND(ABS(C16:F16-B16:E16)&gt;0),AND(ABS(C16:F16-B16:E16)&lt;4)),AND(AND(ABS(C16:E16-B16:D16)&gt;0),AND(ABS(C16:E16-B16:D16)&lt;4)))))</f>
        <v>0</v>
      </c>
      <c r="M16" s="1" t="b">
        <f t="shared" si="1"/>
        <v>0</v>
      </c>
    </row>
    <row r="17" ht="15.75" customHeight="1">
      <c r="A17" s="1" t="s">
        <v>26</v>
      </c>
      <c r="B17" s="1">
        <f>IFERROR(__xludf.DUMMYFUNCTION("SPLIT(A17,"" "")"),5.0)</f>
        <v>5</v>
      </c>
      <c r="C17" s="1">
        <f>IFERROR(__xludf.DUMMYFUNCTION("""COMPUTED_VALUE"""),7.0)</f>
        <v>7</v>
      </c>
      <c r="D17" s="1">
        <f>IFERROR(__xludf.DUMMYFUNCTION("""COMPUTED_VALUE"""),11.0)</f>
        <v>11</v>
      </c>
      <c r="E17" s="1">
        <f>IFERROR(__xludf.DUMMYFUNCTION("""COMPUTED_VALUE"""),14.0)</f>
        <v>14</v>
      </c>
      <c r="F17" s="1">
        <f>IFERROR(__xludf.DUMMYFUNCTION("""COMPUTED_VALUE"""),15.0)</f>
        <v>15</v>
      </c>
      <c r="G17" s="1">
        <f>IFERROR(__xludf.DUMMYFUNCTION("""COMPUTED_VALUE"""),18.0)</f>
        <v>18</v>
      </c>
      <c r="H17" s="2">
        <f>IFERROR(__xludf.DUMMYFUNCTION("""COMPUTED_VALUE"""),15.0)</f>
        <v>15</v>
      </c>
      <c r="J17" s="1" t="b">
        <f t="array" ref="J17">IF(NOT(H17=""),AND(C17:H17&gt;B17:G17),IF(NOT(G17=""),AND(C17:G17&gt;B17:F17),IF(NOT(F17=""),AND(C17:F17&gt;B17:E17),AND(C17:E17&gt;B17:D17))))</f>
        <v>0</v>
      </c>
      <c r="K17" s="1" t="b">
        <f t="array" ref="K17">IF(NOT(H17=""),AND(C17:H17&lt;B17:G17),IF(NOT(G17=""),AND(C17:G17&lt;B17:F17),IF(NOT(F17=""),AND(C17:F17&lt;B17:E17),AND(C17:E17&lt;B17:D17))))</f>
        <v>0</v>
      </c>
      <c r="L17" s="1" t="b">
        <f t="array" ref="L17">IF(NOT(H17=""),AND(AND(ABS(C17:H17-B17:G17)&gt;0),AND(ABS(C17:H17-B17:G17)&lt;4)),IF(NOT(G17=""),AND(AND(ABS(C17:G17-B17:F17)&gt;0),AND(ABS(C17:G17-B17:F17)&lt;4)),IF(NOT(F17=""),AND(AND(ABS(C17:F17-B17:E17)&gt;0),AND(ABS(C17:F17-B17:E17)&lt;4)),AND(AND(ABS(C17:E17-B17:D17)&gt;0),AND(ABS(C17:E17-B17:D17)&lt;4)))))</f>
        <v>0</v>
      </c>
      <c r="M17" s="1" t="b">
        <f t="shared" si="1"/>
        <v>0</v>
      </c>
    </row>
    <row r="18" ht="15.75" customHeight="1">
      <c r="A18" s="1" t="s">
        <v>27</v>
      </c>
      <c r="B18" s="1">
        <f>IFERROR(__xludf.DUMMYFUNCTION("SPLIT(A18,"" "")"),54.0)</f>
        <v>54</v>
      </c>
      <c r="C18" s="1">
        <f>IFERROR(__xludf.DUMMYFUNCTION("""COMPUTED_VALUE"""),57.0)</f>
        <v>57</v>
      </c>
      <c r="D18" s="1">
        <f>IFERROR(__xludf.DUMMYFUNCTION("""COMPUTED_VALUE"""),61.0)</f>
        <v>61</v>
      </c>
      <c r="E18" s="1">
        <f>IFERROR(__xludf.DUMMYFUNCTION("""COMPUTED_VALUE"""),63.0)</f>
        <v>63</v>
      </c>
      <c r="F18" s="1">
        <f>IFERROR(__xludf.DUMMYFUNCTION("""COMPUTED_VALUE"""),65.0)</f>
        <v>65</v>
      </c>
      <c r="G18" s="2">
        <f>IFERROR(__xludf.DUMMYFUNCTION("""COMPUTED_VALUE"""),65.0)</f>
        <v>65</v>
      </c>
      <c r="J18" s="1" t="b">
        <f t="array" ref="J18">IF(NOT(H18=""),AND(C18:H18&gt;B18:G18),IF(NOT(G18=""),AND(C18:G18&gt;B18:F18),IF(NOT(F18=""),AND(C18:F18&gt;B18:E18),AND(C18:E18&gt;B18:D18))))</f>
        <v>0</v>
      </c>
      <c r="K18" s="1" t="b">
        <f t="array" ref="K18">IF(NOT(H18=""),AND(C18:H18&lt;B18:G18),IF(NOT(G18=""),AND(C18:G18&lt;B18:F18),IF(NOT(F18=""),AND(C18:F18&lt;B18:E18),AND(C18:E18&lt;B18:D18))))</f>
        <v>0</v>
      </c>
      <c r="L18" s="1" t="b">
        <f t="array" ref="L18">IF(NOT(H18=""),AND(AND(ABS(C18:H18-B18:G18)&gt;0),AND(ABS(C18:H18-B18:G18)&lt;4)),IF(NOT(G18=""),AND(AND(ABS(C18:G18-B18:F18)&gt;0),AND(ABS(C18:G18-B18:F18)&lt;4)),IF(NOT(F18=""),AND(AND(ABS(C18:F18-B18:E18)&gt;0),AND(ABS(C18:F18-B18:E18)&lt;4)),AND(AND(ABS(C18:E18-B18:D18)&gt;0),AND(ABS(C18:E18-B18:D18)&lt;4)))))</f>
        <v>0</v>
      </c>
      <c r="M18" s="1" t="b">
        <f t="shared" si="1"/>
        <v>0</v>
      </c>
    </row>
    <row r="19" ht="15.75" customHeight="1">
      <c r="A19" s="1" t="s">
        <v>28</v>
      </c>
      <c r="B19" s="1">
        <f>IFERROR(__xludf.DUMMYFUNCTION("SPLIT(A19,"" "")"),49.0)</f>
        <v>49</v>
      </c>
      <c r="C19" s="1">
        <f>IFERROR(__xludf.DUMMYFUNCTION("""COMPUTED_VALUE"""),50.0)</f>
        <v>50</v>
      </c>
      <c r="D19" s="1">
        <f>IFERROR(__xludf.DUMMYFUNCTION("""COMPUTED_VALUE"""),54.0)</f>
        <v>54</v>
      </c>
      <c r="E19" s="1">
        <f>IFERROR(__xludf.DUMMYFUNCTION("""COMPUTED_VALUE"""),55.0)</f>
        <v>55</v>
      </c>
      <c r="F19" s="1">
        <f>IFERROR(__xludf.DUMMYFUNCTION("""COMPUTED_VALUE"""),56.0)</f>
        <v>56</v>
      </c>
      <c r="G19" s="1">
        <f>IFERROR(__xludf.DUMMYFUNCTION("""COMPUTED_VALUE"""),57.0)</f>
        <v>57</v>
      </c>
      <c r="H19" s="1">
        <f>IFERROR(__xludf.DUMMYFUNCTION("""COMPUTED_VALUE"""),60.0)</f>
        <v>60</v>
      </c>
      <c r="I19" s="1">
        <f>IFERROR(__xludf.DUMMYFUNCTION("""COMPUTED_VALUE"""),64.0)</f>
        <v>64</v>
      </c>
      <c r="J19" s="1" t="b">
        <f t="array" ref="J19">IF(NOT(H19=""),AND(C19:H19&gt;B19:G19),IF(NOT(G19=""),AND(C19:G19&gt;B19:F19),IF(NOT(F19=""),AND(C19:F19&gt;B19:E19),AND(C19:E19&gt;B19:D19))))</f>
        <v>1</v>
      </c>
      <c r="K19" s="1" t="b">
        <f t="array" ref="K19">IF(NOT(H19=""),AND(C19:H19&lt;B19:G19),IF(NOT(G19=""),AND(C19:G19&lt;B19:F19),IF(NOT(F19=""),AND(C19:F19&lt;B19:E19),AND(C19:E19&lt;B19:D19))))</f>
        <v>0</v>
      </c>
      <c r="L19" s="1" t="b">
        <f t="array" ref="L19">IF(NOT(H19=""),AND(AND(ABS(C19:H19-B19:G19)&gt;0),AND(ABS(C19:H19-B19:G19)&lt;4)),IF(NOT(G19=""),AND(AND(ABS(C19:G19-B19:F19)&gt;0),AND(ABS(C19:G19-B19:F19)&lt;4)),IF(NOT(F19=""),AND(AND(ABS(C19:F19-B19:E19)&gt;0),AND(ABS(C19:F19-B19:E19)&lt;4)),AND(AND(ABS(C19:E19-B19:D19)&gt;0),AND(ABS(C19:E19-B19:D19)&lt;4)))))</f>
        <v>0</v>
      </c>
      <c r="M19" s="1" t="b">
        <f t="shared" si="1"/>
        <v>0</v>
      </c>
    </row>
    <row r="20" ht="15.75" customHeight="1">
      <c r="A20" s="1" t="s">
        <v>29</v>
      </c>
      <c r="B20" s="1">
        <f>IFERROR(__xludf.DUMMYFUNCTION("SPLIT(A20,"" "")"),20.0)</f>
        <v>20</v>
      </c>
      <c r="C20" s="1">
        <f>IFERROR(__xludf.DUMMYFUNCTION("""COMPUTED_VALUE"""),22.0)</f>
        <v>22</v>
      </c>
      <c r="D20" s="1">
        <f>IFERROR(__xludf.DUMMYFUNCTION("""COMPUTED_VALUE"""),25.0)</f>
        <v>25</v>
      </c>
      <c r="E20" s="1">
        <f>IFERROR(__xludf.DUMMYFUNCTION("""COMPUTED_VALUE"""),26.0)</f>
        <v>26</v>
      </c>
      <c r="F20" s="1">
        <f>IFERROR(__xludf.DUMMYFUNCTION("""COMPUTED_VALUE"""),30.0)</f>
        <v>30</v>
      </c>
      <c r="G20" s="1">
        <f>IFERROR(__xludf.DUMMYFUNCTION("""COMPUTED_VALUE"""),32.0)</f>
        <v>32</v>
      </c>
      <c r="H20" s="2">
        <f>IFERROR(__xludf.DUMMYFUNCTION("""COMPUTED_VALUE"""),39.0)</f>
        <v>39</v>
      </c>
      <c r="J20" s="1" t="b">
        <f t="array" ref="J20">IF(NOT(H20=""),AND(C20:H20&gt;B20:G20),IF(NOT(G20=""),AND(C20:G20&gt;B20:F20),IF(NOT(F20=""),AND(C20:F20&gt;B20:E20),AND(C20:E20&gt;B20:D20))))</f>
        <v>1</v>
      </c>
      <c r="K20" s="1" t="b">
        <f t="array" ref="K20">IF(NOT(H20=""),AND(C20:H20&lt;B20:G20),IF(NOT(G20=""),AND(C20:G20&lt;B20:F20),IF(NOT(F20=""),AND(C20:F20&lt;B20:E20),AND(C20:E20&lt;B20:D20))))</f>
        <v>0</v>
      </c>
      <c r="L20" s="1" t="b">
        <f t="array" ref="L20">IF(NOT(H20=""),AND(AND(ABS(C20:H20-B20:G20)&gt;0),AND(ABS(C20:H20-B20:G20)&lt;4)),IF(NOT(G20=""),AND(AND(ABS(C20:G20-B20:F20)&gt;0),AND(ABS(C20:G20-B20:F20)&lt;4)),IF(NOT(F20=""),AND(AND(ABS(C20:F20-B20:E20)&gt;0),AND(ABS(C20:F20-B20:E20)&lt;4)),AND(AND(ABS(C20:E20-B20:D20)&gt;0),AND(ABS(C20:E20-B20:D20)&lt;4)))))</f>
        <v>0</v>
      </c>
      <c r="M20" s="1" t="b">
        <f t="shared" si="1"/>
        <v>0</v>
      </c>
    </row>
    <row r="21" ht="15.75" customHeight="1">
      <c r="A21" s="1" t="s">
        <v>30</v>
      </c>
      <c r="B21" s="1">
        <f>IFERROR(__xludf.DUMMYFUNCTION("SPLIT(A21,"" "")"),41.0)</f>
        <v>41</v>
      </c>
      <c r="C21" s="1">
        <f>IFERROR(__xludf.DUMMYFUNCTION("""COMPUTED_VALUE"""),43.0)</f>
        <v>43</v>
      </c>
      <c r="D21" s="1">
        <f>IFERROR(__xludf.DUMMYFUNCTION("""COMPUTED_VALUE"""),45.0)</f>
        <v>45</v>
      </c>
      <c r="E21" s="1">
        <f>IFERROR(__xludf.DUMMYFUNCTION("""COMPUTED_VALUE"""),46.0)</f>
        <v>46</v>
      </c>
      <c r="F21" s="1">
        <f>IFERROR(__xludf.DUMMYFUNCTION("""COMPUTED_VALUE"""),49.0)</f>
        <v>49</v>
      </c>
      <c r="G21" s="1">
        <f>IFERROR(__xludf.DUMMYFUNCTION("""COMPUTED_VALUE"""),51.0)</f>
        <v>51</v>
      </c>
      <c r="H21" s="1">
        <f>IFERROR(__xludf.DUMMYFUNCTION("""COMPUTED_VALUE"""),58.0)</f>
        <v>58</v>
      </c>
      <c r="I21" s="1">
        <f>IFERROR(__xludf.DUMMYFUNCTION("""COMPUTED_VALUE"""),61.0)</f>
        <v>61</v>
      </c>
      <c r="J21" s="1" t="b">
        <f t="array" ref="J21">IF(NOT(H21=""),AND(C21:H21&gt;B21:G21),IF(NOT(G21=""),AND(C21:G21&gt;B21:F21),IF(NOT(F21=""),AND(C21:F21&gt;B21:E21),AND(C21:E21&gt;B21:D21))))</f>
        <v>1</v>
      </c>
      <c r="K21" s="1" t="b">
        <f t="array" ref="K21">IF(NOT(H21=""),AND(C21:H21&lt;B21:G21),IF(NOT(G21=""),AND(C21:G21&lt;B21:F21),IF(NOT(F21=""),AND(C21:F21&lt;B21:E21),AND(C21:E21&lt;B21:D21))))</f>
        <v>0</v>
      </c>
      <c r="L21" s="1" t="b">
        <f t="array" ref="L21">IF(NOT(H21=""),AND(AND(ABS(C21:H21-B21:G21)&gt;0),AND(ABS(C21:H21-B21:G21)&lt;4)),IF(NOT(G21=""),AND(AND(ABS(C21:G21-B21:F21)&gt;0),AND(ABS(C21:G21-B21:F21)&lt;4)),IF(NOT(F21=""),AND(AND(ABS(C21:F21-B21:E21)&gt;0),AND(ABS(C21:F21-B21:E21)&lt;4)),AND(AND(ABS(C21:E21-B21:D21)&gt;0),AND(ABS(C21:E21-B21:D21)&lt;4)))))</f>
        <v>0</v>
      </c>
      <c r="M21" s="1" t="b">
        <f t="shared" si="1"/>
        <v>0</v>
      </c>
    </row>
    <row r="22" ht="15.75" customHeight="1">
      <c r="A22" s="1" t="s">
        <v>31</v>
      </c>
      <c r="B22" s="1">
        <f>IFERROR(__xludf.DUMMYFUNCTION("SPLIT(A22,"" "")"),78.0)</f>
        <v>78</v>
      </c>
      <c r="C22" s="1">
        <f>IFERROR(__xludf.DUMMYFUNCTION("""COMPUTED_VALUE"""),80.0)</f>
        <v>80</v>
      </c>
      <c r="D22" s="1">
        <f>IFERROR(__xludf.DUMMYFUNCTION("""COMPUTED_VALUE"""),83.0)</f>
        <v>83</v>
      </c>
      <c r="E22" s="1">
        <f>IFERROR(__xludf.DUMMYFUNCTION("""COMPUTED_VALUE"""),84.0)</f>
        <v>84</v>
      </c>
      <c r="F22" s="1">
        <f>IFERROR(__xludf.DUMMYFUNCTION("""COMPUTED_VALUE"""),86.0)</f>
        <v>86</v>
      </c>
      <c r="G22" s="1">
        <f>IFERROR(__xludf.DUMMYFUNCTION("""COMPUTED_VALUE"""),93.0)</f>
        <v>93</v>
      </c>
      <c r="H22" s="2">
        <f>IFERROR(__xludf.DUMMYFUNCTION("""COMPUTED_VALUE"""),90.0)</f>
        <v>90</v>
      </c>
      <c r="J22" s="1" t="b">
        <f t="array" ref="J22">IF(NOT(H22=""),AND(C22:H22&gt;B22:G22),IF(NOT(G22=""),AND(C22:G22&gt;B22:F22),IF(NOT(F22=""),AND(C22:F22&gt;B22:E22),AND(C22:E22&gt;B22:D22))))</f>
        <v>0</v>
      </c>
      <c r="K22" s="1" t="b">
        <f t="array" ref="K22">IF(NOT(H22=""),AND(C22:H22&lt;B22:G22),IF(NOT(G22=""),AND(C22:G22&lt;B22:F22),IF(NOT(F22=""),AND(C22:F22&lt;B22:E22),AND(C22:E22&lt;B22:D22))))</f>
        <v>0</v>
      </c>
      <c r="L22" s="1" t="b">
        <f t="array" ref="L22">IF(NOT(H22=""),AND(AND(ABS(C22:H22-B22:G22)&gt;0),AND(ABS(C22:H22-B22:G22)&lt;4)),IF(NOT(G22=""),AND(AND(ABS(C22:G22-B22:F22)&gt;0),AND(ABS(C22:G22-B22:F22)&lt;4)),IF(NOT(F22=""),AND(AND(ABS(C22:F22-B22:E22)&gt;0),AND(ABS(C22:F22-B22:E22)&lt;4)),AND(AND(ABS(C22:E22-B22:D22)&gt;0),AND(ABS(C22:E22-B22:D22)&lt;4)))))</f>
        <v>0</v>
      </c>
      <c r="M22" s="1" t="b">
        <f t="shared" si="1"/>
        <v>0</v>
      </c>
    </row>
    <row r="23" ht="15.75" customHeight="1">
      <c r="A23" s="1" t="s">
        <v>32</v>
      </c>
      <c r="B23" s="1">
        <f>IFERROR(__xludf.DUMMYFUNCTION("SPLIT(A23,"" "")"),74.0)</f>
        <v>74</v>
      </c>
      <c r="C23" s="1">
        <f>IFERROR(__xludf.DUMMYFUNCTION("""COMPUTED_VALUE"""),76.0)</f>
        <v>76</v>
      </c>
      <c r="D23" s="1">
        <f>IFERROR(__xludf.DUMMYFUNCTION("""COMPUTED_VALUE"""),79.0)</f>
        <v>79</v>
      </c>
      <c r="E23" s="1">
        <f>IFERROR(__xludf.DUMMYFUNCTION("""COMPUTED_VALUE"""),85.0)</f>
        <v>85</v>
      </c>
      <c r="F23" s="1">
        <f>IFERROR(__xludf.DUMMYFUNCTION("""COMPUTED_VALUE"""),87.0)</f>
        <v>87</v>
      </c>
      <c r="G23" s="1">
        <f>IFERROR(__xludf.DUMMYFUNCTION("""COMPUTED_VALUE"""),89.0)</f>
        <v>89</v>
      </c>
      <c r="H23" s="2">
        <f>IFERROR(__xludf.DUMMYFUNCTION("""COMPUTED_VALUE"""),89.0)</f>
        <v>89</v>
      </c>
      <c r="J23" s="1" t="b">
        <f t="array" ref="J23">IF(NOT(H23=""),AND(C23:H23&gt;B23:G23),IF(NOT(G23=""),AND(C23:G23&gt;B23:F23),IF(NOT(F23=""),AND(C23:F23&gt;B23:E23),AND(C23:E23&gt;B23:D23))))</f>
        <v>0</v>
      </c>
      <c r="K23" s="1" t="b">
        <f t="array" ref="K23">IF(NOT(H23=""),AND(C23:H23&lt;B23:G23),IF(NOT(G23=""),AND(C23:G23&lt;B23:F23),IF(NOT(F23=""),AND(C23:F23&lt;B23:E23),AND(C23:E23&lt;B23:D23))))</f>
        <v>0</v>
      </c>
      <c r="L23" s="1" t="b">
        <f t="array" ref="L23">IF(NOT(H23=""),AND(AND(ABS(C23:H23-B23:G23)&gt;0),AND(ABS(C23:H23-B23:G23)&lt;4)),IF(NOT(G23=""),AND(AND(ABS(C23:G23-B23:F23)&gt;0),AND(ABS(C23:G23-B23:F23)&lt;4)),IF(NOT(F23=""),AND(AND(ABS(C23:F23-B23:E23)&gt;0),AND(ABS(C23:F23-B23:E23)&lt;4)),AND(AND(ABS(C23:E23-B23:D23)&gt;0),AND(ABS(C23:E23-B23:D23)&lt;4)))))</f>
        <v>0</v>
      </c>
      <c r="M23" s="1" t="b">
        <f t="shared" si="1"/>
        <v>0</v>
      </c>
    </row>
    <row r="24" ht="15.75" customHeight="1">
      <c r="A24" s="1" t="s">
        <v>33</v>
      </c>
      <c r="B24" s="1">
        <f>IFERROR(__xludf.DUMMYFUNCTION("SPLIT(A24,"" "")"),71.0)</f>
        <v>71</v>
      </c>
      <c r="C24" s="1">
        <f>IFERROR(__xludf.DUMMYFUNCTION("""COMPUTED_VALUE"""),73.0)</f>
        <v>73</v>
      </c>
      <c r="D24" s="1">
        <f>IFERROR(__xludf.DUMMYFUNCTION("""COMPUTED_VALUE"""),79.0)</f>
        <v>79</v>
      </c>
      <c r="E24" s="1">
        <f>IFERROR(__xludf.DUMMYFUNCTION("""COMPUTED_VALUE"""),80.0)</f>
        <v>80</v>
      </c>
      <c r="F24" s="1">
        <f>IFERROR(__xludf.DUMMYFUNCTION("""COMPUTED_VALUE"""),83.0)</f>
        <v>83</v>
      </c>
      <c r="G24" s="1">
        <f>IFERROR(__xludf.DUMMYFUNCTION("""COMPUTED_VALUE"""),84.0)</f>
        <v>84</v>
      </c>
      <c r="H24" s="2">
        <f>IFERROR(__xludf.DUMMYFUNCTION("""COMPUTED_VALUE"""),88.0)</f>
        <v>88</v>
      </c>
      <c r="J24" s="1" t="b">
        <f t="array" ref="J24">IF(NOT(H24=""),AND(C24:H24&gt;B24:G24),IF(NOT(G24=""),AND(C24:G24&gt;B24:F24),IF(NOT(F24=""),AND(C24:F24&gt;B24:E24),AND(C24:E24&gt;B24:D24))))</f>
        <v>1</v>
      </c>
      <c r="K24" s="1" t="b">
        <f t="array" ref="K24">IF(NOT(H24=""),AND(C24:H24&lt;B24:G24),IF(NOT(G24=""),AND(C24:G24&lt;B24:F24),IF(NOT(F24=""),AND(C24:F24&lt;B24:E24),AND(C24:E24&lt;B24:D24))))</f>
        <v>0</v>
      </c>
      <c r="L24" s="1" t="b">
        <f t="array" ref="L24">IF(NOT(H24=""),AND(AND(ABS(C24:H24-B24:G24)&gt;0),AND(ABS(C24:H24-B24:G24)&lt;4)),IF(NOT(G24=""),AND(AND(ABS(C24:G24-B24:F24)&gt;0),AND(ABS(C24:G24-B24:F24)&lt;4)),IF(NOT(F24=""),AND(AND(ABS(C24:F24-B24:E24)&gt;0),AND(ABS(C24:F24-B24:E24)&lt;4)),AND(AND(ABS(C24:E24-B24:D24)&gt;0),AND(ABS(C24:E24-B24:D24)&lt;4)))))</f>
        <v>0</v>
      </c>
      <c r="M24" s="1" t="b">
        <f t="shared" si="1"/>
        <v>0</v>
      </c>
    </row>
    <row r="25" ht="15.75" customHeight="1">
      <c r="A25" s="1" t="s">
        <v>34</v>
      </c>
      <c r="B25" s="1">
        <f>IFERROR(__xludf.DUMMYFUNCTION("SPLIT(A25,"" "")"),13.0)</f>
        <v>13</v>
      </c>
      <c r="C25" s="1">
        <f>IFERROR(__xludf.DUMMYFUNCTION("""COMPUTED_VALUE"""),16.0)</f>
        <v>16</v>
      </c>
      <c r="D25" s="1">
        <f>IFERROR(__xludf.DUMMYFUNCTION("""COMPUTED_VALUE"""),17.0)</f>
        <v>17</v>
      </c>
      <c r="E25" s="1">
        <f>IFERROR(__xludf.DUMMYFUNCTION("""COMPUTED_VALUE"""),24.0)</f>
        <v>24</v>
      </c>
      <c r="F25" s="1">
        <f>IFERROR(__xludf.DUMMYFUNCTION("""COMPUTED_VALUE"""),26.0)</f>
        <v>26</v>
      </c>
      <c r="G25" s="1">
        <f>IFERROR(__xludf.DUMMYFUNCTION("""COMPUTED_VALUE"""),28.0)</f>
        <v>28</v>
      </c>
      <c r="H25" s="2">
        <f>IFERROR(__xludf.DUMMYFUNCTION("""COMPUTED_VALUE"""),34.0)</f>
        <v>34</v>
      </c>
      <c r="J25" s="1" t="b">
        <f t="array" ref="J25">IF(NOT(H25=""),AND(C25:H25&gt;B25:G25),IF(NOT(G25=""),AND(C25:G25&gt;B25:F25),IF(NOT(F25=""),AND(C25:F25&gt;B25:E25),AND(C25:E25&gt;B25:D25))))</f>
        <v>1</v>
      </c>
      <c r="K25" s="1" t="b">
        <f t="array" ref="K25">IF(NOT(H25=""),AND(C25:H25&lt;B25:G25),IF(NOT(G25=""),AND(C25:G25&lt;B25:F25),IF(NOT(F25=""),AND(C25:F25&lt;B25:E25),AND(C25:E25&lt;B25:D25))))</f>
        <v>0</v>
      </c>
      <c r="L25" s="1" t="b">
        <f t="array" ref="L25">IF(NOT(H25=""),AND(AND(ABS(C25:H25-B25:G25)&gt;0),AND(ABS(C25:H25-B25:G25)&lt;4)),IF(NOT(G25=""),AND(AND(ABS(C25:G25-B25:F25)&gt;0),AND(ABS(C25:G25-B25:F25)&lt;4)),IF(NOT(F25=""),AND(AND(ABS(C25:F25-B25:E25)&gt;0),AND(ABS(C25:F25-B25:E25)&lt;4)),AND(AND(ABS(C25:E25-B25:D25)&gt;0),AND(ABS(C25:E25-B25:D25)&lt;4)))))</f>
        <v>0</v>
      </c>
      <c r="M25" s="1" t="b">
        <f t="shared" si="1"/>
        <v>0</v>
      </c>
    </row>
    <row r="26" ht="15.75" customHeight="1">
      <c r="A26" s="1" t="s">
        <v>35</v>
      </c>
      <c r="B26" s="1">
        <f>IFERROR(__xludf.DUMMYFUNCTION("SPLIT(A26,"" "")"),16.0)</f>
        <v>16</v>
      </c>
      <c r="C26" s="1">
        <f>IFERROR(__xludf.DUMMYFUNCTION("""COMPUTED_VALUE"""),14.0)</f>
        <v>14</v>
      </c>
      <c r="D26" s="1">
        <f>IFERROR(__xludf.DUMMYFUNCTION("""COMPUTED_VALUE"""),17.0)</f>
        <v>17</v>
      </c>
      <c r="E26" s="1">
        <f>IFERROR(__xludf.DUMMYFUNCTION("""COMPUTED_VALUE"""),20.0)</f>
        <v>20</v>
      </c>
      <c r="F26" s="1">
        <f>IFERROR(__xludf.DUMMYFUNCTION("""COMPUTED_VALUE"""),21.0)</f>
        <v>21</v>
      </c>
      <c r="G26" s="1">
        <f>IFERROR(__xludf.DUMMYFUNCTION("""COMPUTED_VALUE"""),23.0)</f>
        <v>23</v>
      </c>
      <c r="H26" s="1">
        <f>IFERROR(__xludf.DUMMYFUNCTION("""COMPUTED_VALUE"""),26.0)</f>
        <v>26</v>
      </c>
      <c r="I26" s="1">
        <f>IFERROR(__xludf.DUMMYFUNCTION("""COMPUTED_VALUE"""),28.0)</f>
        <v>28</v>
      </c>
      <c r="J26" s="1" t="b">
        <f t="array" ref="J26">IF(NOT(H26=""),AND(C26:H26&gt;B26:G26),IF(NOT(G26=""),AND(C26:G26&gt;B26:F26),IF(NOT(F26=""),AND(C26:F26&gt;B26:E26),AND(C26:E26&gt;B26:D26))))</f>
        <v>0</v>
      </c>
      <c r="K26" s="1" t="b">
        <f t="array" ref="K26">IF(NOT(H26=""),AND(C26:H26&lt;B26:G26),IF(NOT(G26=""),AND(C26:G26&lt;B26:F26),IF(NOT(F26=""),AND(C26:F26&lt;B26:E26),AND(C26:E26&lt;B26:D26))))</f>
        <v>0</v>
      </c>
      <c r="L26" s="1" t="b">
        <f t="array" ref="L26">IF(NOT(H26=""),AND(AND(ABS(C26:H26-B26:G26)&gt;0),AND(ABS(C26:H26-B26:G26)&lt;4)),IF(NOT(G26=""),AND(AND(ABS(C26:G26-B26:F26)&gt;0),AND(ABS(C26:G26-B26:F26)&lt;4)),IF(NOT(F26=""),AND(AND(ABS(C26:F26-B26:E26)&gt;0),AND(ABS(C26:F26-B26:E26)&lt;4)),AND(AND(ABS(C26:E26-B26:D26)&gt;0),AND(ABS(C26:E26-B26:D26)&lt;4)))))</f>
        <v>1</v>
      </c>
      <c r="M26" s="1" t="b">
        <f t="shared" si="1"/>
        <v>0</v>
      </c>
    </row>
    <row r="27" ht="15.75" customHeight="1">
      <c r="A27" s="1" t="s">
        <v>36</v>
      </c>
      <c r="B27" s="1">
        <f>IFERROR(__xludf.DUMMYFUNCTION("SPLIT(A27,"" "")"),30.0)</f>
        <v>30</v>
      </c>
      <c r="C27" s="1">
        <f>IFERROR(__xludf.DUMMYFUNCTION("""COMPUTED_VALUE"""),28.0)</f>
        <v>28</v>
      </c>
      <c r="D27" s="1">
        <f>IFERROR(__xludf.DUMMYFUNCTION("""COMPUTED_VALUE"""),30.0)</f>
        <v>30</v>
      </c>
      <c r="E27" s="1">
        <f>IFERROR(__xludf.DUMMYFUNCTION("""COMPUTED_VALUE"""),32.0)</f>
        <v>32</v>
      </c>
      <c r="F27" s="1">
        <f>IFERROR(__xludf.DUMMYFUNCTION("""COMPUTED_VALUE"""),34.0)</f>
        <v>34</v>
      </c>
      <c r="G27" s="1">
        <f>IFERROR(__xludf.DUMMYFUNCTION("""COMPUTED_VALUE"""),36.0)</f>
        <v>36</v>
      </c>
      <c r="H27" s="2">
        <f>IFERROR(__xludf.DUMMYFUNCTION("""COMPUTED_VALUE"""),33.0)</f>
        <v>33</v>
      </c>
      <c r="J27" s="1" t="b">
        <f t="array" ref="J27">IF(NOT(H27=""),AND(C27:H27&gt;B27:G27),IF(NOT(G27=""),AND(C27:G27&gt;B27:F27),IF(NOT(F27=""),AND(C27:F27&gt;B27:E27),AND(C27:E27&gt;B27:D27))))</f>
        <v>0</v>
      </c>
      <c r="K27" s="1" t="b">
        <f t="array" ref="K27">IF(NOT(H27=""),AND(C27:H27&lt;B27:G27),IF(NOT(G27=""),AND(C27:G27&lt;B27:F27),IF(NOT(F27=""),AND(C27:F27&lt;B27:E27),AND(C27:E27&lt;B27:D27))))</f>
        <v>0</v>
      </c>
      <c r="L27" s="1" t="b">
        <f t="array" ref="L27">IF(NOT(H27=""),AND(AND(ABS(C27:H27-B27:G27)&gt;0),AND(ABS(C27:H27-B27:G27)&lt;4)),IF(NOT(G27=""),AND(AND(ABS(C27:G27-B27:F27)&gt;0),AND(ABS(C27:G27-B27:F27)&lt;4)),IF(NOT(F27=""),AND(AND(ABS(C27:F27-B27:E27)&gt;0),AND(ABS(C27:F27-B27:E27)&lt;4)),AND(AND(ABS(C27:E27-B27:D27)&gt;0),AND(ABS(C27:E27-B27:D27)&lt;4)))))</f>
        <v>1</v>
      </c>
      <c r="M27" s="1" t="b">
        <f t="shared" si="1"/>
        <v>0</v>
      </c>
    </row>
    <row r="28" ht="15.75" customHeight="1">
      <c r="A28" s="1" t="s">
        <v>37</v>
      </c>
      <c r="B28" s="1">
        <f>IFERROR(__xludf.DUMMYFUNCTION("SPLIT(A28,"" "")"),64.0)</f>
        <v>64</v>
      </c>
      <c r="C28" s="1">
        <f>IFERROR(__xludf.DUMMYFUNCTION("""COMPUTED_VALUE"""),63.0)</f>
        <v>63</v>
      </c>
      <c r="D28" s="1">
        <f>IFERROR(__xludf.DUMMYFUNCTION("""COMPUTED_VALUE"""),64.0)</f>
        <v>64</v>
      </c>
      <c r="E28" s="1">
        <f>IFERROR(__xludf.DUMMYFUNCTION("""COMPUTED_VALUE"""),66.0)</f>
        <v>66</v>
      </c>
      <c r="F28" s="2">
        <f>IFERROR(__xludf.DUMMYFUNCTION("""COMPUTED_VALUE"""),66.0)</f>
        <v>66</v>
      </c>
      <c r="J28" s="1" t="b">
        <f t="array" ref="J28">IF(NOT(H28=""),AND(C28:H28&gt;B28:G28),IF(NOT(G28=""),AND(C28:G28&gt;B28:F28),IF(NOT(F28=""),AND(C28:F28&gt;B28:E28),AND(C28:E28&gt;B28:D28))))</f>
        <v>0</v>
      </c>
      <c r="K28" s="1" t="b">
        <f t="array" ref="K28">IF(NOT(H28=""),AND(C28:H28&lt;B28:G28),IF(NOT(G28=""),AND(C28:G28&lt;B28:F28),IF(NOT(F28=""),AND(C28:F28&lt;B28:E28),AND(C28:E28&lt;B28:D28))))</f>
        <v>0</v>
      </c>
      <c r="L28" s="1" t="b">
        <f t="array" ref="L28">IF(NOT(H28=""),AND(AND(ABS(C28:H28-B28:G28)&gt;0),AND(ABS(C28:H28-B28:G28)&lt;4)),IF(NOT(G28=""),AND(AND(ABS(C28:G28-B28:F28)&gt;0),AND(ABS(C28:G28-B28:F28)&lt;4)),IF(NOT(F28=""),AND(AND(ABS(C28:F28-B28:E28)&gt;0),AND(ABS(C28:F28-B28:E28)&lt;4)),AND(AND(ABS(C28:E28-B28:D28)&gt;0),AND(ABS(C28:E28-B28:D28)&lt;4)))))</f>
        <v>0</v>
      </c>
      <c r="M28" s="1" t="b">
        <f t="shared" si="1"/>
        <v>0</v>
      </c>
    </row>
    <row r="29" ht="15.75" customHeight="1">
      <c r="A29" s="1" t="s">
        <v>38</v>
      </c>
      <c r="B29" s="1">
        <f>IFERROR(__xludf.DUMMYFUNCTION("SPLIT(A29,"" "")"),27.0)</f>
        <v>27</v>
      </c>
      <c r="C29" s="1">
        <f>IFERROR(__xludf.DUMMYFUNCTION("""COMPUTED_VALUE"""),25.0)</f>
        <v>25</v>
      </c>
      <c r="D29" s="1">
        <f>IFERROR(__xludf.DUMMYFUNCTION("""COMPUTED_VALUE"""),27.0)</f>
        <v>27</v>
      </c>
      <c r="E29" s="1">
        <f>IFERROR(__xludf.DUMMYFUNCTION("""COMPUTED_VALUE"""),29.0)</f>
        <v>29</v>
      </c>
      <c r="F29" s="1">
        <f>IFERROR(__xludf.DUMMYFUNCTION("""COMPUTED_VALUE"""),31.0)</f>
        <v>31</v>
      </c>
      <c r="G29" s="1">
        <f>IFERROR(__xludf.DUMMYFUNCTION("""COMPUTED_VALUE"""),34.0)</f>
        <v>34</v>
      </c>
      <c r="H29" s="2">
        <f>IFERROR(__xludf.DUMMYFUNCTION("""COMPUTED_VALUE"""),38.0)</f>
        <v>38</v>
      </c>
      <c r="J29" s="1" t="b">
        <f t="array" ref="J29">IF(NOT(H29=""),AND(C29:H29&gt;B29:G29),IF(NOT(G29=""),AND(C29:G29&gt;B29:F29),IF(NOT(F29=""),AND(C29:F29&gt;B29:E29),AND(C29:E29&gt;B29:D29))))</f>
        <v>0</v>
      </c>
      <c r="K29" s="1" t="b">
        <f t="array" ref="K29">IF(NOT(H29=""),AND(C29:H29&lt;B29:G29),IF(NOT(G29=""),AND(C29:G29&lt;B29:F29),IF(NOT(F29=""),AND(C29:F29&lt;B29:E29),AND(C29:E29&lt;B29:D29))))</f>
        <v>0</v>
      </c>
      <c r="L29" s="1" t="b">
        <f t="array" ref="L29">IF(NOT(H29=""),AND(AND(ABS(C29:H29-B29:G29)&gt;0),AND(ABS(C29:H29-B29:G29)&lt;4)),IF(NOT(G29=""),AND(AND(ABS(C29:G29-B29:F29)&gt;0),AND(ABS(C29:G29-B29:F29)&lt;4)),IF(NOT(F29=""),AND(AND(ABS(C29:F29-B29:E29)&gt;0),AND(ABS(C29:F29-B29:E29)&lt;4)),AND(AND(ABS(C29:E29-B29:D29)&gt;0),AND(ABS(C29:E29-B29:D29)&lt;4)))))</f>
        <v>0</v>
      </c>
      <c r="M29" s="1" t="b">
        <f t="shared" si="1"/>
        <v>0</v>
      </c>
    </row>
    <row r="30" ht="15.75" customHeight="1">
      <c r="A30" s="1" t="s">
        <v>39</v>
      </c>
      <c r="B30" s="1">
        <f>IFERROR(__xludf.DUMMYFUNCTION("SPLIT(A30,"" "")"),51.0)</f>
        <v>51</v>
      </c>
      <c r="C30" s="1">
        <f>IFERROR(__xludf.DUMMYFUNCTION("""COMPUTED_VALUE"""),49.0)</f>
        <v>49</v>
      </c>
      <c r="D30" s="1">
        <f>IFERROR(__xludf.DUMMYFUNCTION("""COMPUTED_VALUE"""),50.0)</f>
        <v>50</v>
      </c>
      <c r="E30" s="1">
        <f>IFERROR(__xludf.DUMMYFUNCTION("""COMPUTED_VALUE"""),53.0)</f>
        <v>53</v>
      </c>
      <c r="F30" s="2">
        <f>IFERROR(__xludf.DUMMYFUNCTION("""COMPUTED_VALUE"""),59.0)</f>
        <v>59</v>
      </c>
      <c r="J30" s="1" t="b">
        <f t="array" ref="J30">IF(NOT(H30=""),AND(C30:H30&gt;B30:G30),IF(NOT(G30=""),AND(C30:G30&gt;B30:F30),IF(NOT(F30=""),AND(C30:F30&gt;B30:E30),AND(C30:E30&gt;B30:D30))))</f>
        <v>0</v>
      </c>
      <c r="K30" s="1" t="b">
        <f t="array" ref="K30">IF(NOT(H30=""),AND(C30:H30&lt;B30:G30),IF(NOT(G30=""),AND(C30:G30&lt;B30:F30),IF(NOT(F30=""),AND(C30:F30&lt;B30:E30),AND(C30:E30&lt;B30:D30))))</f>
        <v>0</v>
      </c>
      <c r="L30" s="1" t="b">
        <f t="array" ref="L30">IF(NOT(H30=""),AND(AND(ABS(C30:H30-B30:G30)&gt;0),AND(ABS(C30:H30-B30:G30)&lt;4)),IF(NOT(G30=""),AND(AND(ABS(C30:G30-B30:F30)&gt;0),AND(ABS(C30:G30-B30:F30)&lt;4)),IF(NOT(F30=""),AND(AND(ABS(C30:F30-B30:E30)&gt;0),AND(ABS(C30:F30-B30:E30)&lt;4)),AND(AND(ABS(C30:E30-B30:D30)&gt;0),AND(ABS(C30:E30-B30:D30)&lt;4)))))</f>
        <v>0</v>
      </c>
      <c r="M30" s="1" t="b">
        <f t="shared" si="1"/>
        <v>0</v>
      </c>
    </row>
    <row r="31" ht="15.75" customHeight="1">
      <c r="A31" s="1" t="s">
        <v>40</v>
      </c>
      <c r="B31" s="1">
        <f>IFERROR(__xludf.DUMMYFUNCTION("SPLIT(A31,"" "")"),20.0)</f>
        <v>20</v>
      </c>
      <c r="C31" s="1">
        <f>IFERROR(__xludf.DUMMYFUNCTION("""COMPUTED_VALUE"""),18.0)</f>
        <v>18</v>
      </c>
      <c r="D31" s="1">
        <f>IFERROR(__xludf.DUMMYFUNCTION("""COMPUTED_VALUE"""),19.0)</f>
        <v>19</v>
      </c>
      <c r="E31" s="1">
        <f>IFERROR(__xludf.DUMMYFUNCTION("""COMPUTED_VALUE"""),22.0)</f>
        <v>22</v>
      </c>
      <c r="F31" s="1">
        <f>IFERROR(__xludf.DUMMYFUNCTION("""COMPUTED_VALUE"""),20.0)</f>
        <v>20</v>
      </c>
      <c r="G31" s="1">
        <f>IFERROR(__xludf.DUMMYFUNCTION("""COMPUTED_VALUE"""),22.0)</f>
        <v>22</v>
      </c>
      <c r="H31" s="1">
        <f>IFERROR(__xludf.DUMMYFUNCTION("""COMPUTED_VALUE"""),25.0)</f>
        <v>25</v>
      </c>
      <c r="I31" s="1">
        <f>IFERROR(__xludf.DUMMYFUNCTION("""COMPUTED_VALUE"""),28.0)</f>
        <v>28</v>
      </c>
      <c r="J31" s="1" t="b">
        <f t="array" ref="J31">IF(NOT(H31=""),AND(C31:H31&gt;B31:G31),IF(NOT(G31=""),AND(C31:G31&gt;B31:F31),IF(NOT(F31=""),AND(C31:F31&gt;B31:E31),AND(C31:E31&gt;B31:D31))))</f>
        <v>0</v>
      </c>
      <c r="K31" s="1" t="b">
        <f t="array" ref="K31">IF(NOT(H31=""),AND(C31:H31&lt;B31:G31),IF(NOT(G31=""),AND(C31:G31&lt;B31:F31),IF(NOT(F31=""),AND(C31:F31&lt;B31:E31),AND(C31:E31&lt;B31:D31))))</f>
        <v>0</v>
      </c>
      <c r="L31" s="1" t="b">
        <f t="array" ref="L31">IF(NOT(H31=""),AND(AND(ABS(C31:H31-B31:G31)&gt;0),AND(ABS(C31:H31-B31:G31)&lt;4)),IF(NOT(G31=""),AND(AND(ABS(C31:G31-B31:F31)&gt;0),AND(ABS(C31:G31-B31:F31)&lt;4)),IF(NOT(F31=""),AND(AND(ABS(C31:F31-B31:E31)&gt;0),AND(ABS(C31:F31-B31:E31)&lt;4)),AND(AND(ABS(C31:E31-B31:D31)&gt;0),AND(ABS(C31:E31-B31:D31)&lt;4)))))</f>
        <v>1</v>
      </c>
      <c r="M31" s="1" t="b">
        <f t="shared" si="1"/>
        <v>0</v>
      </c>
    </row>
    <row r="32" ht="15.75" customHeight="1">
      <c r="A32" s="1" t="s">
        <v>41</v>
      </c>
      <c r="B32" s="1">
        <f>IFERROR(__xludf.DUMMYFUNCTION("SPLIT(A32,"" "")"),25.0)</f>
        <v>25</v>
      </c>
      <c r="C32" s="1">
        <f>IFERROR(__xludf.DUMMYFUNCTION("""COMPUTED_VALUE"""),23.0)</f>
        <v>23</v>
      </c>
      <c r="D32" s="1">
        <f>IFERROR(__xludf.DUMMYFUNCTION("""COMPUTED_VALUE"""),24.0)</f>
        <v>24</v>
      </c>
      <c r="E32" s="1">
        <f>IFERROR(__xludf.DUMMYFUNCTION("""COMPUTED_VALUE"""),26.0)</f>
        <v>26</v>
      </c>
      <c r="F32" s="1">
        <f>IFERROR(__xludf.DUMMYFUNCTION("""COMPUTED_VALUE"""),28.0)</f>
        <v>28</v>
      </c>
      <c r="G32" s="1">
        <f>IFERROR(__xludf.DUMMYFUNCTION("""COMPUTED_VALUE"""),25.0)</f>
        <v>25</v>
      </c>
      <c r="H32" s="2">
        <f>IFERROR(__xludf.DUMMYFUNCTION("""COMPUTED_VALUE"""),22.0)</f>
        <v>22</v>
      </c>
      <c r="J32" s="1" t="b">
        <f t="array" ref="J32">IF(NOT(H32=""),AND(C32:H32&gt;B32:G32),IF(NOT(G32=""),AND(C32:G32&gt;B32:F32),IF(NOT(F32=""),AND(C32:F32&gt;B32:E32),AND(C32:E32&gt;B32:D32))))</f>
        <v>0</v>
      </c>
      <c r="K32" s="1" t="b">
        <f t="array" ref="K32">IF(NOT(H32=""),AND(C32:H32&lt;B32:G32),IF(NOT(G32=""),AND(C32:G32&lt;B32:F32),IF(NOT(F32=""),AND(C32:F32&lt;B32:E32),AND(C32:E32&lt;B32:D32))))</f>
        <v>0</v>
      </c>
      <c r="L32" s="1" t="b">
        <f t="array" ref="L32">IF(NOT(H32=""),AND(AND(ABS(C32:H32-B32:G32)&gt;0),AND(ABS(C32:H32-B32:G32)&lt;4)),IF(NOT(G32=""),AND(AND(ABS(C32:G32-B32:F32)&gt;0),AND(ABS(C32:G32-B32:F32)&lt;4)),IF(NOT(F32=""),AND(AND(ABS(C32:F32-B32:E32)&gt;0),AND(ABS(C32:F32-B32:E32)&lt;4)),AND(AND(ABS(C32:E32-B32:D32)&gt;0),AND(ABS(C32:E32-B32:D32)&lt;4)))))</f>
        <v>1</v>
      </c>
      <c r="M32" s="1" t="b">
        <f t="shared" si="1"/>
        <v>0</v>
      </c>
    </row>
    <row r="33" ht="15.75" customHeight="1">
      <c r="A33" s="1" t="s">
        <v>42</v>
      </c>
      <c r="B33" s="1">
        <f>IFERROR(__xludf.DUMMYFUNCTION("SPLIT(A33,"" "")"),11.0)</f>
        <v>11</v>
      </c>
      <c r="C33" s="1">
        <f>IFERROR(__xludf.DUMMYFUNCTION("""COMPUTED_VALUE"""),10.0)</f>
        <v>10</v>
      </c>
      <c r="D33" s="1">
        <f>IFERROR(__xludf.DUMMYFUNCTION("""COMPUTED_VALUE"""),11.0)</f>
        <v>11</v>
      </c>
      <c r="E33" s="1">
        <f>IFERROR(__xludf.DUMMYFUNCTION("""COMPUTED_VALUE"""),8.0)</f>
        <v>8</v>
      </c>
      <c r="F33" s="1">
        <f>IFERROR(__xludf.DUMMYFUNCTION("""COMPUTED_VALUE"""),9.0)</f>
        <v>9</v>
      </c>
      <c r="G33" s="1">
        <f>IFERROR(__xludf.DUMMYFUNCTION("""COMPUTED_VALUE"""),10.0)</f>
        <v>10</v>
      </c>
      <c r="H33" s="2">
        <f>IFERROR(__xludf.DUMMYFUNCTION("""COMPUTED_VALUE"""),10.0)</f>
        <v>10</v>
      </c>
      <c r="J33" s="1" t="b">
        <f t="array" ref="J33">IF(NOT(H33=""),AND(C33:H33&gt;B33:G33),IF(NOT(G33=""),AND(C33:G33&gt;B33:F33),IF(NOT(F33=""),AND(C33:F33&gt;B33:E33),AND(C33:E33&gt;B33:D33))))</f>
        <v>0</v>
      </c>
      <c r="K33" s="1" t="b">
        <f t="array" ref="K33">IF(NOT(H33=""),AND(C33:H33&lt;B33:G33),IF(NOT(G33=""),AND(C33:G33&lt;B33:F33),IF(NOT(F33=""),AND(C33:F33&lt;B33:E33),AND(C33:E33&lt;B33:D33))))</f>
        <v>0</v>
      </c>
      <c r="L33" s="1" t="b">
        <f t="array" ref="L33">IF(NOT(H33=""),AND(AND(ABS(C33:H33-B33:G33)&gt;0),AND(ABS(C33:H33-B33:G33)&lt;4)),IF(NOT(G33=""),AND(AND(ABS(C33:G33-B33:F33)&gt;0),AND(ABS(C33:G33-B33:F33)&lt;4)),IF(NOT(F33=""),AND(AND(ABS(C33:F33-B33:E33)&gt;0),AND(ABS(C33:F33-B33:E33)&lt;4)),AND(AND(ABS(C33:E33-B33:D33)&gt;0),AND(ABS(C33:E33-B33:D33)&lt;4)))))</f>
        <v>0</v>
      </c>
      <c r="M33" s="1" t="b">
        <f t="shared" si="1"/>
        <v>0</v>
      </c>
    </row>
    <row r="34" ht="15.75" customHeight="1">
      <c r="A34" s="1" t="s">
        <v>43</v>
      </c>
      <c r="B34" s="1">
        <f>IFERROR(__xludf.DUMMYFUNCTION("SPLIT(A34,"" "")"),20.0)</f>
        <v>20</v>
      </c>
      <c r="C34" s="1">
        <f>IFERROR(__xludf.DUMMYFUNCTION("""COMPUTED_VALUE"""),17.0)</f>
        <v>17</v>
      </c>
      <c r="D34" s="1">
        <f>IFERROR(__xludf.DUMMYFUNCTION("""COMPUTED_VALUE"""),18.0)</f>
        <v>18</v>
      </c>
      <c r="E34" s="1">
        <f>IFERROR(__xludf.DUMMYFUNCTION("""COMPUTED_VALUE"""),19.0)</f>
        <v>19</v>
      </c>
      <c r="F34" s="1">
        <f>IFERROR(__xludf.DUMMYFUNCTION("""COMPUTED_VALUE"""),18.0)</f>
        <v>18</v>
      </c>
      <c r="G34" s="1">
        <f>IFERROR(__xludf.DUMMYFUNCTION("""COMPUTED_VALUE"""),20.0)</f>
        <v>20</v>
      </c>
      <c r="H34" s="1">
        <f>IFERROR(__xludf.DUMMYFUNCTION("""COMPUTED_VALUE"""),21.0)</f>
        <v>21</v>
      </c>
      <c r="I34" s="1">
        <f>IFERROR(__xludf.DUMMYFUNCTION("""COMPUTED_VALUE"""),25.0)</f>
        <v>25</v>
      </c>
      <c r="J34" s="1" t="b">
        <f t="array" ref="J34">IF(NOT(H34=""),AND(C34:H34&gt;B34:G34),IF(NOT(G34=""),AND(C34:G34&gt;B34:F34),IF(NOT(F34=""),AND(C34:F34&gt;B34:E34),AND(C34:E34&gt;B34:D34))))</f>
        <v>0</v>
      </c>
      <c r="K34" s="1" t="b">
        <f t="array" ref="K34">IF(NOT(H34=""),AND(C34:H34&lt;B34:G34),IF(NOT(G34=""),AND(C34:G34&lt;B34:F34),IF(NOT(F34=""),AND(C34:F34&lt;B34:E34),AND(C34:E34&lt;B34:D34))))</f>
        <v>0</v>
      </c>
      <c r="L34" s="1" t="b">
        <f t="array" ref="L34">IF(NOT(H34=""),AND(AND(ABS(C34:H34-B34:G34)&gt;0),AND(ABS(C34:H34-B34:G34)&lt;4)),IF(NOT(G34=""),AND(AND(ABS(C34:G34-B34:F34)&gt;0),AND(ABS(C34:G34-B34:F34)&lt;4)),IF(NOT(F34=""),AND(AND(ABS(C34:F34-B34:E34)&gt;0),AND(ABS(C34:F34-B34:E34)&lt;4)),AND(AND(ABS(C34:E34-B34:D34)&gt;0),AND(ABS(C34:E34-B34:D34)&lt;4)))))</f>
        <v>1</v>
      </c>
      <c r="M34" s="1" t="b">
        <f t="shared" si="1"/>
        <v>0</v>
      </c>
    </row>
    <row r="35" ht="15.75" customHeight="1">
      <c r="A35" s="1" t="s">
        <v>44</v>
      </c>
      <c r="B35" s="1">
        <f>IFERROR(__xludf.DUMMYFUNCTION("SPLIT(A35,"" "")"),34.0)</f>
        <v>34</v>
      </c>
      <c r="C35" s="1">
        <f>IFERROR(__xludf.DUMMYFUNCTION("""COMPUTED_VALUE"""),33.0)</f>
        <v>33</v>
      </c>
      <c r="D35" s="1">
        <f>IFERROR(__xludf.DUMMYFUNCTION("""COMPUTED_VALUE"""),30.0)</f>
        <v>30</v>
      </c>
      <c r="E35" s="1">
        <f>IFERROR(__xludf.DUMMYFUNCTION("""COMPUTED_VALUE"""),32.0)</f>
        <v>32</v>
      </c>
      <c r="F35" s="1">
        <f>IFERROR(__xludf.DUMMYFUNCTION("""COMPUTED_VALUE"""),34.0)</f>
        <v>34</v>
      </c>
      <c r="G35" s="2">
        <f>IFERROR(__xludf.DUMMYFUNCTION("""COMPUTED_VALUE"""),40.0)</f>
        <v>40</v>
      </c>
      <c r="J35" s="1" t="b">
        <f t="array" ref="J35">IF(NOT(H35=""),AND(C35:H35&gt;B35:G35),IF(NOT(G35=""),AND(C35:G35&gt;B35:F35),IF(NOT(F35=""),AND(C35:F35&gt;B35:E35),AND(C35:E35&gt;B35:D35))))</f>
        <v>0</v>
      </c>
      <c r="K35" s="1" t="b">
        <f t="array" ref="K35">IF(NOT(H35=""),AND(C35:H35&lt;B35:G35),IF(NOT(G35=""),AND(C35:G35&lt;B35:F35),IF(NOT(F35=""),AND(C35:F35&lt;B35:E35),AND(C35:E35&lt;B35:D35))))</f>
        <v>0</v>
      </c>
      <c r="L35" s="1" t="b">
        <f t="array" ref="L35">IF(NOT(H35=""),AND(AND(ABS(C35:H35-B35:G35)&gt;0),AND(ABS(C35:H35-B35:G35)&lt;4)),IF(NOT(G35=""),AND(AND(ABS(C35:G35-B35:F35)&gt;0),AND(ABS(C35:G35-B35:F35)&lt;4)),IF(NOT(F35=""),AND(AND(ABS(C35:F35-B35:E35)&gt;0),AND(ABS(C35:F35-B35:E35)&lt;4)),AND(AND(ABS(C35:E35-B35:D35)&gt;0),AND(ABS(C35:E35-B35:D35)&lt;4)))))</f>
        <v>0</v>
      </c>
      <c r="M35" s="1" t="b">
        <f t="shared" si="1"/>
        <v>0</v>
      </c>
    </row>
    <row r="36" ht="15.75" customHeight="1">
      <c r="A36" s="1" t="s">
        <v>45</v>
      </c>
      <c r="B36" s="1">
        <f>IFERROR(__xludf.DUMMYFUNCTION("SPLIT(A36,"" "")"),25.0)</f>
        <v>25</v>
      </c>
      <c r="C36" s="1">
        <f>IFERROR(__xludf.DUMMYFUNCTION("""COMPUTED_VALUE"""),23.0)</f>
        <v>23</v>
      </c>
      <c r="D36" s="1">
        <f>IFERROR(__xludf.DUMMYFUNCTION("""COMPUTED_VALUE"""),23.0)</f>
        <v>23</v>
      </c>
      <c r="E36" s="1">
        <f>IFERROR(__xludf.DUMMYFUNCTION("""COMPUTED_VALUE"""),24.0)</f>
        <v>24</v>
      </c>
      <c r="F36" s="1">
        <f>IFERROR(__xludf.DUMMYFUNCTION("""COMPUTED_VALUE"""),25.0)</f>
        <v>25</v>
      </c>
      <c r="G36" s="1">
        <f>IFERROR(__xludf.DUMMYFUNCTION("""COMPUTED_VALUE"""),26.0)</f>
        <v>26</v>
      </c>
      <c r="H36" s="2">
        <f>IFERROR(__xludf.DUMMYFUNCTION("""COMPUTED_VALUE"""),28.0)</f>
        <v>28</v>
      </c>
      <c r="J36" s="1" t="b">
        <f t="array" ref="J36">IF(NOT(H36=""),AND(C36:H36&gt;B36:G36),IF(NOT(G36=""),AND(C36:G36&gt;B36:F36),IF(NOT(F36=""),AND(C36:F36&gt;B36:E36),AND(C36:E36&gt;B36:D36))))</f>
        <v>0</v>
      </c>
      <c r="K36" s="1" t="b">
        <f t="array" ref="K36">IF(NOT(H36=""),AND(C36:H36&lt;B36:G36),IF(NOT(G36=""),AND(C36:G36&lt;B36:F36),IF(NOT(F36=""),AND(C36:F36&lt;B36:E36),AND(C36:E36&lt;B36:D36))))</f>
        <v>0</v>
      </c>
      <c r="L36" s="1" t="b">
        <f t="array" ref="L36">IF(NOT(H36=""),AND(AND(ABS(C36:H36-B36:G36)&gt;0),AND(ABS(C36:H36-B36:G36)&lt;4)),IF(NOT(G36=""),AND(AND(ABS(C36:G36-B36:F36)&gt;0),AND(ABS(C36:G36-B36:F36)&lt;4)),IF(NOT(F36=""),AND(AND(ABS(C36:F36-B36:E36)&gt;0),AND(ABS(C36:F36-B36:E36)&lt;4)),AND(AND(ABS(C36:E36-B36:D36)&gt;0),AND(ABS(C36:E36-B36:D36)&lt;4)))))</f>
        <v>0</v>
      </c>
      <c r="M36" s="1" t="b">
        <f t="shared" si="1"/>
        <v>0</v>
      </c>
    </row>
    <row r="37" ht="15.75" customHeight="1">
      <c r="A37" s="1" t="s">
        <v>46</v>
      </c>
      <c r="B37" s="1">
        <f>IFERROR(__xludf.DUMMYFUNCTION("SPLIT(A37,"" "")"),60.0)</f>
        <v>60</v>
      </c>
      <c r="C37" s="1">
        <f>IFERROR(__xludf.DUMMYFUNCTION("""COMPUTED_VALUE"""),57.0)</f>
        <v>57</v>
      </c>
      <c r="D37" s="1">
        <f>IFERROR(__xludf.DUMMYFUNCTION("""COMPUTED_VALUE"""),60.0)</f>
        <v>60</v>
      </c>
      <c r="E37" s="1">
        <f>IFERROR(__xludf.DUMMYFUNCTION("""COMPUTED_VALUE"""),61.0)</f>
        <v>61</v>
      </c>
      <c r="F37" s="1">
        <f>IFERROR(__xludf.DUMMYFUNCTION("""COMPUTED_VALUE"""),61.0)</f>
        <v>61</v>
      </c>
      <c r="G37" s="1">
        <f>IFERROR(__xludf.DUMMYFUNCTION("""COMPUTED_VALUE"""),63.0)</f>
        <v>63</v>
      </c>
      <c r="H37" s="2">
        <f>IFERROR(__xludf.DUMMYFUNCTION("""COMPUTED_VALUE"""),62.0)</f>
        <v>62</v>
      </c>
      <c r="J37" s="1" t="b">
        <f t="array" ref="J37">IF(NOT(H37=""),AND(C37:H37&gt;B37:G37),IF(NOT(G37=""),AND(C37:G37&gt;B37:F37),IF(NOT(F37=""),AND(C37:F37&gt;B37:E37),AND(C37:E37&gt;B37:D37))))</f>
        <v>0</v>
      </c>
      <c r="K37" s="1" t="b">
        <f t="array" ref="K37">IF(NOT(H37=""),AND(C37:H37&lt;B37:G37),IF(NOT(G37=""),AND(C37:G37&lt;B37:F37),IF(NOT(F37=""),AND(C37:F37&lt;B37:E37),AND(C37:E37&lt;B37:D37))))</f>
        <v>0</v>
      </c>
      <c r="L37" s="1" t="b">
        <f t="array" ref="L37">IF(NOT(H37=""),AND(AND(ABS(C37:H37-B37:G37)&gt;0),AND(ABS(C37:H37-B37:G37)&lt;4)),IF(NOT(G37=""),AND(AND(ABS(C37:G37-B37:F37)&gt;0),AND(ABS(C37:G37-B37:F37)&lt;4)),IF(NOT(F37=""),AND(AND(ABS(C37:F37-B37:E37)&gt;0),AND(ABS(C37:F37-B37:E37)&lt;4)),AND(AND(ABS(C37:E37-B37:D37)&gt;0),AND(ABS(C37:E37-B37:D37)&lt;4)))))</f>
        <v>0</v>
      </c>
      <c r="M37" s="1" t="b">
        <f t="shared" si="1"/>
        <v>0</v>
      </c>
    </row>
    <row r="38" ht="15.75" customHeight="1">
      <c r="A38" s="1" t="s">
        <v>47</v>
      </c>
      <c r="B38" s="1">
        <f>IFERROR(__xludf.DUMMYFUNCTION("SPLIT(A38,"" "")"),10.0)</f>
        <v>10</v>
      </c>
      <c r="C38" s="1">
        <f>IFERROR(__xludf.DUMMYFUNCTION("""COMPUTED_VALUE"""),8.0)</f>
        <v>8</v>
      </c>
      <c r="D38" s="1">
        <f>IFERROR(__xludf.DUMMYFUNCTION("""COMPUTED_VALUE"""),8.0)</f>
        <v>8</v>
      </c>
      <c r="E38" s="1">
        <f>IFERROR(__xludf.DUMMYFUNCTION("""COMPUTED_VALUE"""),11.0)</f>
        <v>11</v>
      </c>
      <c r="F38" s="1">
        <f>IFERROR(__xludf.DUMMYFUNCTION("""COMPUTED_VALUE"""),13.0)</f>
        <v>13</v>
      </c>
      <c r="G38" s="1">
        <f>IFERROR(__xludf.DUMMYFUNCTION("""COMPUTED_VALUE"""),16.0)</f>
        <v>16</v>
      </c>
      <c r="H38" s="1">
        <f>IFERROR(__xludf.DUMMYFUNCTION("""COMPUTED_VALUE"""),19.0)</f>
        <v>19</v>
      </c>
      <c r="I38" s="1">
        <f>IFERROR(__xludf.DUMMYFUNCTION("""COMPUTED_VALUE"""),19.0)</f>
        <v>19</v>
      </c>
      <c r="J38" s="1" t="b">
        <f t="array" ref="J38">IF(NOT(H38=""),AND(C38:H38&gt;B38:G38),IF(NOT(G38=""),AND(C38:G38&gt;B38:F38),IF(NOT(F38=""),AND(C38:F38&gt;B38:E38),AND(C38:E38&gt;B38:D38))))</f>
        <v>0</v>
      </c>
      <c r="K38" s="1" t="b">
        <f t="array" ref="K38">IF(NOT(H38=""),AND(C38:H38&lt;B38:G38),IF(NOT(G38=""),AND(C38:G38&lt;B38:F38),IF(NOT(F38=""),AND(C38:F38&lt;B38:E38),AND(C38:E38&lt;B38:D38))))</f>
        <v>0</v>
      </c>
      <c r="L38" s="1" t="b">
        <f t="array" ref="L38">IF(NOT(H38=""),AND(AND(ABS(C38:H38-B38:G38)&gt;0),AND(ABS(C38:H38-B38:G38)&lt;4)),IF(NOT(G38=""),AND(AND(ABS(C38:G38-B38:F38)&gt;0),AND(ABS(C38:G38-B38:F38)&lt;4)),IF(NOT(F38=""),AND(AND(ABS(C38:F38-B38:E38)&gt;0),AND(ABS(C38:F38-B38:E38)&lt;4)),AND(AND(ABS(C38:E38-B38:D38)&gt;0),AND(ABS(C38:E38-B38:D38)&lt;4)))))</f>
        <v>0</v>
      </c>
      <c r="M38" s="1" t="b">
        <f t="shared" si="1"/>
        <v>0</v>
      </c>
    </row>
    <row r="39" ht="15.75" customHeight="1">
      <c r="A39" s="1" t="s">
        <v>48</v>
      </c>
      <c r="B39" s="1">
        <f>IFERROR(__xludf.DUMMYFUNCTION("SPLIT(A39,"" "")"),55.0)</f>
        <v>55</v>
      </c>
      <c r="C39" s="1">
        <f>IFERROR(__xludf.DUMMYFUNCTION("""COMPUTED_VALUE"""),52.0)</f>
        <v>52</v>
      </c>
      <c r="D39" s="1">
        <f>IFERROR(__xludf.DUMMYFUNCTION("""COMPUTED_VALUE"""),54.0)</f>
        <v>54</v>
      </c>
      <c r="E39" s="1">
        <f>IFERROR(__xludf.DUMMYFUNCTION("""COMPUTED_VALUE"""),54.0)</f>
        <v>54</v>
      </c>
      <c r="F39" s="1">
        <f>IFERROR(__xludf.DUMMYFUNCTION("""COMPUTED_VALUE"""),55.0)</f>
        <v>55</v>
      </c>
      <c r="G39" s="1">
        <f>IFERROR(__xludf.DUMMYFUNCTION("""COMPUTED_VALUE"""),56.0)</f>
        <v>56</v>
      </c>
      <c r="H39" s="2">
        <f>IFERROR(__xludf.DUMMYFUNCTION("""COMPUTED_VALUE"""),60.0)</f>
        <v>60</v>
      </c>
      <c r="J39" s="1" t="b">
        <f t="array" ref="J39">IF(NOT(H39=""),AND(C39:H39&gt;B39:G39),IF(NOT(G39=""),AND(C39:G39&gt;B39:F39),IF(NOT(F39=""),AND(C39:F39&gt;B39:E39),AND(C39:E39&gt;B39:D39))))</f>
        <v>0</v>
      </c>
      <c r="K39" s="1" t="b">
        <f t="array" ref="K39">IF(NOT(H39=""),AND(C39:H39&lt;B39:G39),IF(NOT(G39=""),AND(C39:G39&lt;B39:F39),IF(NOT(F39=""),AND(C39:F39&lt;B39:E39),AND(C39:E39&lt;B39:D39))))</f>
        <v>0</v>
      </c>
      <c r="L39" s="1" t="b">
        <f t="array" ref="L39">IF(NOT(H39=""),AND(AND(ABS(C39:H39-B39:G39)&gt;0),AND(ABS(C39:H39-B39:G39)&lt;4)),IF(NOT(G39=""),AND(AND(ABS(C39:G39-B39:F39)&gt;0),AND(ABS(C39:G39-B39:F39)&lt;4)),IF(NOT(F39=""),AND(AND(ABS(C39:F39-B39:E39)&gt;0),AND(ABS(C39:F39-B39:E39)&lt;4)),AND(AND(ABS(C39:E39-B39:D39)&gt;0),AND(ABS(C39:E39-B39:D39)&lt;4)))))</f>
        <v>0</v>
      </c>
      <c r="M39" s="1" t="b">
        <f t="shared" si="1"/>
        <v>0</v>
      </c>
    </row>
    <row r="40" ht="15.75" customHeight="1">
      <c r="A40" s="1" t="s">
        <v>49</v>
      </c>
      <c r="B40" s="1">
        <f>IFERROR(__xludf.DUMMYFUNCTION("SPLIT(A40,"" "")"),34.0)</f>
        <v>34</v>
      </c>
      <c r="C40" s="1">
        <f>IFERROR(__xludf.DUMMYFUNCTION("""COMPUTED_VALUE"""),33.0)</f>
        <v>33</v>
      </c>
      <c r="D40" s="1">
        <f>IFERROR(__xludf.DUMMYFUNCTION("""COMPUTED_VALUE"""),34.0)</f>
        <v>34</v>
      </c>
      <c r="E40" s="1">
        <f>IFERROR(__xludf.DUMMYFUNCTION("""COMPUTED_VALUE"""),34.0)</f>
        <v>34</v>
      </c>
      <c r="F40" s="1">
        <f>IFERROR(__xludf.DUMMYFUNCTION("""COMPUTED_VALUE"""),36.0)</f>
        <v>36</v>
      </c>
      <c r="G40" s="2">
        <f>IFERROR(__xludf.DUMMYFUNCTION("""COMPUTED_VALUE"""),43.0)</f>
        <v>43</v>
      </c>
      <c r="J40" s="1" t="b">
        <f t="array" ref="J40">IF(NOT(H40=""),AND(C40:H40&gt;B40:G40),IF(NOT(G40=""),AND(C40:G40&gt;B40:F40),IF(NOT(F40=""),AND(C40:F40&gt;B40:E40),AND(C40:E40&gt;B40:D40))))</f>
        <v>0</v>
      </c>
      <c r="K40" s="1" t="b">
        <f t="array" ref="K40">IF(NOT(H40=""),AND(C40:H40&lt;B40:G40),IF(NOT(G40=""),AND(C40:G40&lt;B40:F40),IF(NOT(F40=""),AND(C40:F40&lt;B40:E40),AND(C40:E40&lt;B40:D40))))</f>
        <v>0</v>
      </c>
      <c r="L40" s="1" t="b">
        <f t="array" ref="L40">IF(NOT(H40=""),AND(AND(ABS(C40:H40-B40:G40)&gt;0),AND(ABS(C40:H40-B40:G40)&lt;4)),IF(NOT(G40=""),AND(AND(ABS(C40:G40-B40:F40)&gt;0),AND(ABS(C40:G40-B40:F40)&lt;4)),IF(NOT(F40=""),AND(AND(ABS(C40:F40-B40:E40)&gt;0),AND(ABS(C40:F40-B40:E40)&lt;4)),AND(AND(ABS(C40:E40-B40:D40)&gt;0),AND(ABS(C40:E40-B40:D40)&lt;4)))))</f>
        <v>0</v>
      </c>
      <c r="M40" s="1" t="b">
        <f t="shared" si="1"/>
        <v>0</v>
      </c>
    </row>
    <row r="41" ht="15.75" customHeight="1">
      <c r="A41" s="1" t="s">
        <v>50</v>
      </c>
      <c r="B41" s="1">
        <f>IFERROR(__xludf.DUMMYFUNCTION("SPLIT(A41,"" "")"),64.0)</f>
        <v>64</v>
      </c>
      <c r="C41" s="1">
        <f>IFERROR(__xludf.DUMMYFUNCTION("""COMPUTED_VALUE"""),61.0)</f>
        <v>61</v>
      </c>
      <c r="D41" s="1">
        <f>IFERROR(__xludf.DUMMYFUNCTION("""COMPUTED_VALUE"""),65.0)</f>
        <v>65</v>
      </c>
      <c r="E41" s="1">
        <f>IFERROR(__xludf.DUMMYFUNCTION("""COMPUTED_VALUE"""),67.0)</f>
        <v>67</v>
      </c>
      <c r="F41" s="2">
        <f>IFERROR(__xludf.DUMMYFUNCTION("""COMPUTED_VALUE"""),69.0)</f>
        <v>69</v>
      </c>
      <c r="J41" s="1" t="b">
        <f t="array" ref="J41">IF(NOT(H41=""),AND(C41:H41&gt;B41:G41),IF(NOT(G41=""),AND(C41:G41&gt;B41:F41),IF(NOT(F41=""),AND(C41:F41&gt;B41:E41),AND(C41:E41&gt;B41:D41))))</f>
        <v>0</v>
      </c>
      <c r="K41" s="1" t="b">
        <f t="array" ref="K41">IF(NOT(H41=""),AND(C41:H41&lt;B41:G41),IF(NOT(G41=""),AND(C41:G41&lt;B41:F41),IF(NOT(F41=""),AND(C41:F41&lt;B41:E41),AND(C41:E41&lt;B41:D41))))</f>
        <v>0</v>
      </c>
      <c r="L41" s="1" t="b">
        <f t="array" ref="L41">IF(NOT(H41=""),AND(AND(ABS(C41:H41-B41:G41)&gt;0),AND(ABS(C41:H41-B41:G41)&lt;4)),IF(NOT(G41=""),AND(AND(ABS(C41:G41-B41:F41)&gt;0),AND(ABS(C41:G41-B41:F41)&lt;4)),IF(NOT(F41=""),AND(AND(ABS(C41:F41-B41:E41)&gt;0),AND(ABS(C41:F41-B41:E41)&lt;4)),AND(AND(ABS(C41:E41-B41:D41)&gt;0),AND(ABS(C41:E41-B41:D41)&lt;4)))))</f>
        <v>0</v>
      </c>
      <c r="M41" s="1" t="b">
        <f t="shared" si="1"/>
        <v>0</v>
      </c>
    </row>
    <row r="42" ht="15.75" customHeight="1">
      <c r="A42" s="1" t="s">
        <v>51</v>
      </c>
      <c r="B42" s="1">
        <f>IFERROR(__xludf.DUMMYFUNCTION("SPLIT(A42,"" "")"),50.0)</f>
        <v>50</v>
      </c>
      <c r="C42" s="1">
        <f>IFERROR(__xludf.DUMMYFUNCTION("""COMPUTED_VALUE"""),47.0)</f>
        <v>47</v>
      </c>
      <c r="D42" s="1">
        <f>IFERROR(__xludf.DUMMYFUNCTION("""COMPUTED_VALUE"""),49.0)</f>
        <v>49</v>
      </c>
      <c r="E42" s="1">
        <f>IFERROR(__xludf.DUMMYFUNCTION("""COMPUTED_VALUE"""),51.0)</f>
        <v>51</v>
      </c>
      <c r="F42" s="1">
        <f>IFERROR(__xludf.DUMMYFUNCTION("""COMPUTED_VALUE"""),55.0)</f>
        <v>55</v>
      </c>
      <c r="G42" s="1">
        <f>IFERROR(__xludf.DUMMYFUNCTION("""COMPUTED_VALUE"""),58.0)</f>
        <v>58</v>
      </c>
      <c r="H42" s="1">
        <f>IFERROR(__xludf.DUMMYFUNCTION("""COMPUTED_VALUE"""),59.0)</f>
        <v>59</v>
      </c>
      <c r="I42" s="1">
        <f>IFERROR(__xludf.DUMMYFUNCTION("""COMPUTED_VALUE"""),58.0)</f>
        <v>58</v>
      </c>
      <c r="J42" s="1" t="b">
        <f t="array" ref="J42">IF(NOT(H42=""),AND(C42:H42&gt;B42:G42),IF(NOT(G42=""),AND(C42:G42&gt;B42:F42),IF(NOT(F42=""),AND(C42:F42&gt;B42:E42),AND(C42:E42&gt;B42:D42))))</f>
        <v>0</v>
      </c>
      <c r="K42" s="1" t="b">
        <f t="array" ref="K42">IF(NOT(H42=""),AND(C42:H42&lt;B42:G42),IF(NOT(G42=""),AND(C42:G42&lt;B42:F42),IF(NOT(F42=""),AND(C42:F42&lt;B42:E42),AND(C42:E42&lt;B42:D42))))</f>
        <v>0</v>
      </c>
      <c r="L42" s="1" t="b">
        <f t="array" ref="L42">IF(NOT(H42=""),AND(AND(ABS(C42:H42-B42:G42)&gt;0),AND(ABS(C42:H42-B42:G42)&lt;4)),IF(NOT(G42=""),AND(AND(ABS(C42:G42-B42:F42)&gt;0),AND(ABS(C42:G42-B42:F42)&lt;4)),IF(NOT(F42=""),AND(AND(ABS(C42:F42-B42:E42)&gt;0),AND(ABS(C42:F42-B42:E42)&lt;4)),AND(AND(ABS(C42:E42-B42:D42)&gt;0),AND(ABS(C42:E42-B42:D42)&lt;4)))))</f>
        <v>0</v>
      </c>
      <c r="M42" s="1" t="b">
        <f t="shared" si="1"/>
        <v>0</v>
      </c>
    </row>
    <row r="43" ht="15.75" customHeight="1">
      <c r="A43" s="1" t="s">
        <v>52</v>
      </c>
      <c r="B43" s="1">
        <f>IFERROR(__xludf.DUMMYFUNCTION("SPLIT(A43,"" "")"),74.0)</f>
        <v>74</v>
      </c>
      <c r="C43" s="1">
        <f>IFERROR(__xludf.DUMMYFUNCTION("""COMPUTED_VALUE"""),73.0)</f>
        <v>73</v>
      </c>
      <c r="D43" s="1">
        <f>IFERROR(__xludf.DUMMYFUNCTION("""COMPUTED_VALUE"""),77.0)</f>
        <v>77</v>
      </c>
      <c r="E43" s="1">
        <f>IFERROR(__xludf.DUMMYFUNCTION("""COMPUTED_VALUE"""),79.0)</f>
        <v>79</v>
      </c>
      <c r="F43" s="1">
        <f>IFERROR(__xludf.DUMMYFUNCTION("""COMPUTED_VALUE"""),80.0)</f>
        <v>80</v>
      </c>
      <c r="G43" s="1">
        <f>IFERROR(__xludf.DUMMYFUNCTION("""COMPUTED_VALUE"""),82.0)</f>
        <v>82</v>
      </c>
      <c r="H43" s="2">
        <f>IFERROR(__xludf.DUMMYFUNCTION("""COMPUTED_VALUE"""),82.0)</f>
        <v>82</v>
      </c>
      <c r="J43" s="1" t="b">
        <f t="array" ref="J43">IF(NOT(H43=""),AND(C43:H43&gt;B43:G43),IF(NOT(G43=""),AND(C43:G43&gt;B43:F43),IF(NOT(F43=""),AND(C43:F43&gt;B43:E43),AND(C43:E43&gt;B43:D43))))</f>
        <v>0</v>
      </c>
      <c r="K43" s="1" t="b">
        <f t="array" ref="K43">IF(NOT(H43=""),AND(C43:H43&lt;B43:G43),IF(NOT(G43=""),AND(C43:G43&lt;B43:F43),IF(NOT(F43=""),AND(C43:F43&lt;B43:E43),AND(C43:E43&lt;B43:D43))))</f>
        <v>0</v>
      </c>
      <c r="L43" s="1" t="b">
        <f t="array" ref="L43">IF(NOT(H43=""),AND(AND(ABS(C43:H43-B43:G43)&gt;0),AND(ABS(C43:H43-B43:G43)&lt;4)),IF(NOT(G43=""),AND(AND(ABS(C43:G43-B43:F43)&gt;0),AND(ABS(C43:G43-B43:F43)&lt;4)),IF(NOT(F43=""),AND(AND(ABS(C43:F43-B43:E43)&gt;0),AND(ABS(C43:F43-B43:E43)&lt;4)),AND(AND(ABS(C43:E43-B43:D43)&gt;0),AND(ABS(C43:E43-B43:D43)&lt;4)))))</f>
        <v>0</v>
      </c>
      <c r="M43" s="1" t="b">
        <f t="shared" si="1"/>
        <v>0</v>
      </c>
    </row>
    <row r="44" ht="15.75" customHeight="1">
      <c r="A44" s="1" t="s">
        <v>53</v>
      </c>
      <c r="B44" s="1">
        <f>IFERROR(__xludf.DUMMYFUNCTION("SPLIT(A44,"" "")"),73.0)</f>
        <v>73</v>
      </c>
      <c r="C44" s="1">
        <f>IFERROR(__xludf.DUMMYFUNCTION("""COMPUTED_VALUE"""),71.0)</f>
        <v>71</v>
      </c>
      <c r="D44" s="1">
        <f>IFERROR(__xludf.DUMMYFUNCTION("""COMPUTED_VALUE"""),72.0)</f>
        <v>72</v>
      </c>
      <c r="E44" s="1">
        <f>IFERROR(__xludf.DUMMYFUNCTION("""COMPUTED_VALUE"""),76.0)</f>
        <v>76</v>
      </c>
      <c r="F44" s="1">
        <f>IFERROR(__xludf.DUMMYFUNCTION("""COMPUTED_VALUE"""),78.0)</f>
        <v>78</v>
      </c>
      <c r="G44" s="1">
        <f>IFERROR(__xludf.DUMMYFUNCTION("""COMPUTED_VALUE"""),79.0)</f>
        <v>79</v>
      </c>
      <c r="H44" s="2">
        <f>IFERROR(__xludf.DUMMYFUNCTION("""COMPUTED_VALUE"""),83.0)</f>
        <v>83</v>
      </c>
      <c r="J44" s="1" t="b">
        <f t="array" ref="J44">IF(NOT(H44=""),AND(C44:H44&gt;B44:G44),IF(NOT(G44=""),AND(C44:G44&gt;B44:F44),IF(NOT(F44=""),AND(C44:F44&gt;B44:E44),AND(C44:E44&gt;B44:D44))))</f>
        <v>0</v>
      </c>
      <c r="K44" s="1" t="b">
        <f t="array" ref="K44">IF(NOT(H44=""),AND(C44:H44&lt;B44:G44),IF(NOT(G44=""),AND(C44:G44&lt;B44:F44),IF(NOT(F44=""),AND(C44:F44&lt;B44:E44),AND(C44:E44&lt;B44:D44))))</f>
        <v>0</v>
      </c>
      <c r="L44" s="1" t="b">
        <f t="array" ref="L44">IF(NOT(H44=""),AND(AND(ABS(C44:H44-B44:G44)&gt;0),AND(ABS(C44:H44-B44:G44)&lt;4)),IF(NOT(G44=""),AND(AND(ABS(C44:G44-B44:F44)&gt;0),AND(ABS(C44:G44-B44:F44)&lt;4)),IF(NOT(F44=""),AND(AND(ABS(C44:F44-B44:E44)&gt;0),AND(ABS(C44:F44-B44:E44)&lt;4)),AND(AND(ABS(C44:E44-B44:D44)&gt;0),AND(ABS(C44:E44-B44:D44)&lt;4)))))</f>
        <v>0</v>
      </c>
      <c r="M44" s="1" t="b">
        <f t="shared" si="1"/>
        <v>0</v>
      </c>
    </row>
    <row r="45" ht="15.75" customHeight="1">
      <c r="A45" s="1" t="s">
        <v>54</v>
      </c>
      <c r="B45" s="1">
        <f>IFERROR(__xludf.DUMMYFUNCTION("SPLIT(A45,"" "")"),80.0)</f>
        <v>80</v>
      </c>
      <c r="C45" s="1">
        <f>IFERROR(__xludf.DUMMYFUNCTION("""COMPUTED_VALUE"""),79.0)</f>
        <v>79</v>
      </c>
      <c r="D45" s="1">
        <f>IFERROR(__xludf.DUMMYFUNCTION("""COMPUTED_VALUE"""),80.0)</f>
        <v>80</v>
      </c>
      <c r="E45" s="1">
        <f>IFERROR(__xludf.DUMMYFUNCTION("""COMPUTED_VALUE"""),84.0)</f>
        <v>84</v>
      </c>
      <c r="F45" s="2">
        <f>IFERROR(__xludf.DUMMYFUNCTION("""COMPUTED_VALUE"""),90.0)</f>
        <v>90</v>
      </c>
      <c r="J45" s="1" t="b">
        <f t="array" ref="J45">IF(NOT(H45=""),AND(C45:H45&gt;B45:G45),IF(NOT(G45=""),AND(C45:G45&gt;B45:F45),IF(NOT(F45=""),AND(C45:F45&gt;B45:E45),AND(C45:E45&gt;B45:D45))))</f>
        <v>0</v>
      </c>
      <c r="K45" s="1" t="b">
        <f t="array" ref="K45">IF(NOT(H45=""),AND(C45:H45&lt;B45:G45),IF(NOT(G45=""),AND(C45:G45&lt;B45:F45),IF(NOT(F45=""),AND(C45:F45&lt;B45:E45),AND(C45:E45&lt;B45:D45))))</f>
        <v>0</v>
      </c>
      <c r="L45" s="1" t="b">
        <f t="array" ref="L45">IF(NOT(H45=""),AND(AND(ABS(C45:H45-B45:G45)&gt;0),AND(ABS(C45:H45-B45:G45)&lt;4)),IF(NOT(G45=""),AND(AND(ABS(C45:G45-B45:F45)&gt;0),AND(ABS(C45:G45-B45:F45)&lt;4)),IF(NOT(F45=""),AND(AND(ABS(C45:F45-B45:E45)&gt;0),AND(ABS(C45:F45-B45:E45)&lt;4)),AND(AND(ABS(C45:E45-B45:D45)&gt;0),AND(ABS(C45:E45-B45:D45)&lt;4)))))</f>
        <v>0</v>
      </c>
      <c r="M45" s="1" t="b">
        <f t="shared" si="1"/>
        <v>0</v>
      </c>
    </row>
    <row r="46" ht="15.75" customHeight="1">
      <c r="A46" s="1" t="s">
        <v>55</v>
      </c>
      <c r="B46" s="1">
        <f>IFERROR(__xludf.DUMMYFUNCTION("SPLIT(A46,"" "")"),45.0)</f>
        <v>45</v>
      </c>
      <c r="C46" s="1">
        <f>IFERROR(__xludf.DUMMYFUNCTION("""COMPUTED_VALUE"""),43.0)</f>
        <v>43</v>
      </c>
      <c r="D46" s="1">
        <f>IFERROR(__xludf.DUMMYFUNCTION("""COMPUTED_VALUE"""),50.0)</f>
        <v>50</v>
      </c>
      <c r="E46" s="1">
        <f>IFERROR(__xludf.DUMMYFUNCTION("""COMPUTED_VALUE"""),53.0)</f>
        <v>53</v>
      </c>
      <c r="F46" s="1">
        <f>IFERROR(__xludf.DUMMYFUNCTION("""COMPUTED_VALUE"""),56.0)</f>
        <v>56</v>
      </c>
      <c r="G46" s="2">
        <f>IFERROR(__xludf.DUMMYFUNCTION("""COMPUTED_VALUE"""),57.0)</f>
        <v>57</v>
      </c>
      <c r="J46" s="1" t="b">
        <f t="array" ref="J46">IF(NOT(H46=""),AND(C46:H46&gt;B46:G46),IF(NOT(G46=""),AND(C46:G46&gt;B46:F46),IF(NOT(F46=""),AND(C46:F46&gt;B46:E46),AND(C46:E46&gt;B46:D46))))</f>
        <v>0</v>
      </c>
      <c r="K46" s="1" t="b">
        <f t="array" ref="K46">IF(NOT(H46=""),AND(C46:H46&lt;B46:G46),IF(NOT(G46=""),AND(C46:G46&lt;B46:F46),IF(NOT(F46=""),AND(C46:F46&lt;B46:E46),AND(C46:E46&lt;B46:D46))))</f>
        <v>0</v>
      </c>
      <c r="L46" s="1" t="b">
        <f t="array" ref="L46">IF(NOT(H46=""),AND(AND(ABS(C46:H46-B46:G46)&gt;0),AND(ABS(C46:H46-B46:G46)&lt;4)),IF(NOT(G46=""),AND(AND(ABS(C46:G46-B46:F46)&gt;0),AND(ABS(C46:G46-B46:F46)&lt;4)),IF(NOT(F46=""),AND(AND(ABS(C46:F46-B46:E46)&gt;0),AND(ABS(C46:F46-B46:E46)&lt;4)),AND(AND(ABS(C46:E46-B46:D46)&gt;0),AND(ABS(C46:E46-B46:D46)&lt;4)))))</f>
        <v>0</v>
      </c>
      <c r="M46" s="1" t="b">
        <f t="shared" si="1"/>
        <v>0</v>
      </c>
    </row>
    <row r="47" ht="15.75" customHeight="1">
      <c r="A47" s="1" t="s">
        <v>56</v>
      </c>
      <c r="B47" s="1">
        <f>IFERROR(__xludf.DUMMYFUNCTION("SPLIT(A47,"" "")"),70.0)</f>
        <v>70</v>
      </c>
      <c r="C47" s="1">
        <f>IFERROR(__xludf.DUMMYFUNCTION("""COMPUTED_VALUE"""),67.0)</f>
        <v>67</v>
      </c>
      <c r="D47" s="1">
        <f>IFERROR(__xludf.DUMMYFUNCTION("""COMPUTED_VALUE"""),74.0)</f>
        <v>74</v>
      </c>
      <c r="E47" s="1">
        <f>IFERROR(__xludf.DUMMYFUNCTION("""COMPUTED_VALUE"""),76.0)</f>
        <v>76</v>
      </c>
      <c r="F47" s="2">
        <f>IFERROR(__xludf.DUMMYFUNCTION("""COMPUTED_VALUE"""),75.0)</f>
        <v>75</v>
      </c>
      <c r="J47" s="1" t="b">
        <f t="array" ref="J47">IF(NOT(H47=""),AND(C47:H47&gt;B47:G47),IF(NOT(G47=""),AND(C47:G47&gt;B47:F47),IF(NOT(F47=""),AND(C47:F47&gt;B47:E47),AND(C47:E47&gt;B47:D47))))</f>
        <v>0</v>
      </c>
      <c r="K47" s="1" t="b">
        <f t="array" ref="K47">IF(NOT(H47=""),AND(C47:H47&lt;B47:G47),IF(NOT(G47=""),AND(C47:G47&lt;B47:F47),IF(NOT(F47=""),AND(C47:F47&lt;B47:E47),AND(C47:E47&lt;B47:D47))))</f>
        <v>0</v>
      </c>
      <c r="L47" s="1" t="b">
        <f t="array" ref="L47">IF(NOT(H47=""),AND(AND(ABS(C47:H47-B47:G47)&gt;0),AND(ABS(C47:H47-B47:G47)&lt;4)),IF(NOT(G47=""),AND(AND(ABS(C47:G47-B47:F47)&gt;0),AND(ABS(C47:G47-B47:F47)&lt;4)),IF(NOT(F47=""),AND(AND(ABS(C47:F47-B47:E47)&gt;0),AND(ABS(C47:F47-B47:E47)&lt;4)),AND(AND(ABS(C47:E47-B47:D47)&gt;0),AND(ABS(C47:E47-B47:D47)&lt;4)))))</f>
        <v>0</v>
      </c>
      <c r="M47" s="1" t="b">
        <f t="shared" si="1"/>
        <v>0</v>
      </c>
    </row>
    <row r="48" ht="15.75" customHeight="1">
      <c r="A48" s="1" t="s">
        <v>57</v>
      </c>
      <c r="B48" s="1">
        <f>IFERROR(__xludf.DUMMYFUNCTION("SPLIT(A48,"" "")"),19.0)</f>
        <v>19</v>
      </c>
      <c r="C48" s="1">
        <f>IFERROR(__xludf.DUMMYFUNCTION("""COMPUTED_VALUE"""),18.0)</f>
        <v>18</v>
      </c>
      <c r="D48" s="1">
        <f>IFERROR(__xludf.DUMMYFUNCTION("""COMPUTED_VALUE"""),24.0)</f>
        <v>24</v>
      </c>
      <c r="E48" s="1">
        <f>IFERROR(__xludf.DUMMYFUNCTION("""COMPUTED_VALUE"""),26.0)</f>
        <v>26</v>
      </c>
      <c r="F48" s="2">
        <f>IFERROR(__xludf.DUMMYFUNCTION("""COMPUTED_VALUE"""),26.0)</f>
        <v>26</v>
      </c>
      <c r="J48" s="1" t="b">
        <f t="array" ref="J48">IF(NOT(H48=""),AND(C48:H48&gt;B48:G48),IF(NOT(G48=""),AND(C48:G48&gt;B48:F48),IF(NOT(F48=""),AND(C48:F48&gt;B48:E48),AND(C48:E48&gt;B48:D48))))</f>
        <v>0</v>
      </c>
      <c r="K48" s="1" t="b">
        <f t="array" ref="K48">IF(NOT(H48=""),AND(C48:H48&lt;B48:G48),IF(NOT(G48=""),AND(C48:G48&lt;B48:F48),IF(NOT(F48=""),AND(C48:F48&lt;B48:E48),AND(C48:E48&lt;B48:D48))))</f>
        <v>0</v>
      </c>
      <c r="L48" s="1" t="b">
        <f t="array" ref="L48">IF(NOT(H48=""),AND(AND(ABS(C48:H48-B48:G48)&gt;0),AND(ABS(C48:H48-B48:G48)&lt;4)),IF(NOT(G48=""),AND(AND(ABS(C48:G48-B48:F48)&gt;0),AND(ABS(C48:G48-B48:F48)&lt;4)),IF(NOT(F48=""),AND(AND(ABS(C48:F48-B48:E48)&gt;0),AND(ABS(C48:F48-B48:E48)&lt;4)),AND(AND(ABS(C48:E48-B48:D48)&gt;0),AND(ABS(C48:E48-B48:D48)&lt;4)))))</f>
        <v>0</v>
      </c>
      <c r="M48" s="1" t="b">
        <f t="shared" si="1"/>
        <v>0</v>
      </c>
    </row>
    <row r="49" ht="15.75" customHeight="1">
      <c r="A49" s="1" t="s">
        <v>58</v>
      </c>
      <c r="B49" s="1">
        <f>IFERROR(__xludf.DUMMYFUNCTION("SPLIT(A49,"" "")"),37.0)</f>
        <v>37</v>
      </c>
      <c r="C49" s="1">
        <f>IFERROR(__xludf.DUMMYFUNCTION("""COMPUTED_VALUE"""),35.0)</f>
        <v>35</v>
      </c>
      <c r="D49" s="1">
        <f>IFERROR(__xludf.DUMMYFUNCTION("""COMPUTED_VALUE"""),42.0)</f>
        <v>42</v>
      </c>
      <c r="E49" s="1">
        <f>IFERROR(__xludf.DUMMYFUNCTION("""COMPUTED_VALUE"""),44.0)</f>
        <v>44</v>
      </c>
      <c r="F49" s="2">
        <f>IFERROR(__xludf.DUMMYFUNCTION("""COMPUTED_VALUE"""),48.0)</f>
        <v>48</v>
      </c>
      <c r="J49" s="1" t="b">
        <f t="array" ref="J49">IF(NOT(H49=""),AND(C49:H49&gt;B49:G49),IF(NOT(G49=""),AND(C49:G49&gt;B49:F49),IF(NOT(F49=""),AND(C49:F49&gt;B49:E49),AND(C49:E49&gt;B49:D49))))</f>
        <v>0</v>
      </c>
      <c r="K49" s="1" t="b">
        <f t="array" ref="K49">IF(NOT(H49=""),AND(C49:H49&lt;B49:G49),IF(NOT(G49=""),AND(C49:G49&lt;B49:F49),IF(NOT(F49=""),AND(C49:F49&lt;B49:E49),AND(C49:E49&lt;B49:D49))))</f>
        <v>0</v>
      </c>
      <c r="L49" s="1" t="b">
        <f t="array" ref="L49">IF(NOT(H49=""),AND(AND(ABS(C49:H49-B49:G49)&gt;0),AND(ABS(C49:H49-B49:G49)&lt;4)),IF(NOT(G49=""),AND(AND(ABS(C49:G49-B49:F49)&gt;0),AND(ABS(C49:G49-B49:F49)&lt;4)),IF(NOT(F49=""),AND(AND(ABS(C49:F49-B49:E49)&gt;0),AND(ABS(C49:F49-B49:E49)&lt;4)),AND(AND(ABS(C49:E49-B49:D49)&gt;0),AND(ABS(C49:E49-B49:D49)&lt;4)))))</f>
        <v>0</v>
      </c>
      <c r="M49" s="1" t="b">
        <f t="shared" si="1"/>
        <v>0</v>
      </c>
    </row>
    <row r="50" ht="15.75" customHeight="1">
      <c r="A50" s="1" t="s">
        <v>59</v>
      </c>
      <c r="B50" s="1">
        <f>IFERROR(__xludf.DUMMYFUNCTION("SPLIT(A50,"" "")"),56.0)</f>
        <v>56</v>
      </c>
      <c r="C50" s="1">
        <f>IFERROR(__xludf.DUMMYFUNCTION("""COMPUTED_VALUE"""),54.0)</f>
        <v>54</v>
      </c>
      <c r="D50" s="1">
        <f>IFERROR(__xludf.DUMMYFUNCTION("""COMPUTED_VALUE"""),56.0)</f>
        <v>56</v>
      </c>
      <c r="E50" s="1">
        <f>IFERROR(__xludf.DUMMYFUNCTION("""COMPUTED_VALUE"""),62.0)</f>
        <v>62</v>
      </c>
      <c r="F50" s="2">
        <f>IFERROR(__xludf.DUMMYFUNCTION("""COMPUTED_VALUE"""),67.0)</f>
        <v>67</v>
      </c>
      <c r="J50" s="1" t="b">
        <f t="array" ref="J50">IF(NOT(H50=""),AND(C50:H50&gt;B50:G50),IF(NOT(G50=""),AND(C50:G50&gt;B50:F50),IF(NOT(F50=""),AND(C50:F50&gt;B50:E50),AND(C50:E50&gt;B50:D50))))</f>
        <v>0</v>
      </c>
      <c r="K50" s="1" t="b">
        <f t="array" ref="K50">IF(NOT(H50=""),AND(C50:H50&lt;B50:G50),IF(NOT(G50=""),AND(C50:G50&lt;B50:F50),IF(NOT(F50=""),AND(C50:F50&lt;B50:E50),AND(C50:E50&lt;B50:D50))))</f>
        <v>0</v>
      </c>
      <c r="L50" s="1" t="b">
        <f t="array" ref="L50">IF(NOT(H50=""),AND(AND(ABS(C50:H50-B50:G50)&gt;0),AND(ABS(C50:H50-B50:G50)&lt;4)),IF(NOT(G50=""),AND(AND(ABS(C50:G50-B50:F50)&gt;0),AND(ABS(C50:G50-B50:F50)&lt;4)),IF(NOT(F50=""),AND(AND(ABS(C50:F50-B50:E50)&gt;0),AND(ABS(C50:F50-B50:E50)&lt;4)),AND(AND(ABS(C50:E50-B50:D50)&gt;0),AND(ABS(C50:E50-B50:D50)&lt;4)))))</f>
        <v>0</v>
      </c>
      <c r="M50" s="1" t="b">
        <f t="shared" si="1"/>
        <v>0</v>
      </c>
    </row>
    <row r="51" ht="15.75" customHeight="1">
      <c r="A51" s="1" t="s">
        <v>60</v>
      </c>
      <c r="B51" s="1">
        <f>IFERROR(__xludf.DUMMYFUNCTION("SPLIT(A51,"" "")"),74.0)</f>
        <v>74</v>
      </c>
      <c r="C51" s="1">
        <f>IFERROR(__xludf.DUMMYFUNCTION("""COMPUTED_VALUE"""),74.0)</f>
        <v>74</v>
      </c>
      <c r="D51" s="1">
        <f>IFERROR(__xludf.DUMMYFUNCTION("""COMPUTED_VALUE"""),75.0)</f>
        <v>75</v>
      </c>
      <c r="E51" s="1">
        <f>IFERROR(__xludf.DUMMYFUNCTION("""COMPUTED_VALUE"""),76.0)</f>
        <v>76</v>
      </c>
      <c r="F51" s="2">
        <f>IFERROR(__xludf.DUMMYFUNCTION("""COMPUTED_VALUE"""),79.0)</f>
        <v>79</v>
      </c>
      <c r="J51" s="1" t="b">
        <f t="array" ref="J51">IF(NOT(H51=""),AND(C51:H51&gt;B51:G51),IF(NOT(G51=""),AND(C51:G51&gt;B51:F51),IF(NOT(F51=""),AND(C51:F51&gt;B51:E51),AND(C51:E51&gt;B51:D51))))</f>
        <v>0</v>
      </c>
      <c r="K51" s="1" t="b">
        <f t="array" ref="K51">IF(NOT(H51=""),AND(C51:H51&lt;B51:G51),IF(NOT(G51=""),AND(C51:G51&lt;B51:F51),IF(NOT(F51=""),AND(C51:F51&lt;B51:E51),AND(C51:E51&lt;B51:D51))))</f>
        <v>0</v>
      </c>
      <c r="L51" s="1" t="b">
        <f t="array" ref="L51">IF(NOT(H51=""),AND(AND(ABS(C51:H51-B51:G51)&gt;0),AND(ABS(C51:H51-B51:G51)&lt;4)),IF(NOT(G51=""),AND(AND(ABS(C51:G51-B51:F51)&gt;0),AND(ABS(C51:G51-B51:F51)&lt;4)),IF(NOT(F51=""),AND(AND(ABS(C51:F51-B51:E51)&gt;0),AND(ABS(C51:F51-B51:E51)&lt;4)),AND(AND(ABS(C51:E51-B51:D51)&gt;0),AND(ABS(C51:E51-B51:D51)&lt;4)))))</f>
        <v>0</v>
      </c>
      <c r="M51" s="1" t="b">
        <f t="shared" si="1"/>
        <v>0</v>
      </c>
    </row>
    <row r="52" ht="15.75" customHeight="1">
      <c r="A52" s="1" t="s">
        <v>61</v>
      </c>
      <c r="B52" s="1">
        <f>IFERROR(__xludf.DUMMYFUNCTION("SPLIT(A52,"" "")"),46.0)</f>
        <v>46</v>
      </c>
      <c r="C52" s="1">
        <f>IFERROR(__xludf.DUMMYFUNCTION("""COMPUTED_VALUE"""),46.0)</f>
        <v>46</v>
      </c>
      <c r="D52" s="1">
        <f>IFERROR(__xludf.DUMMYFUNCTION("""COMPUTED_VALUE"""),48.0)</f>
        <v>48</v>
      </c>
      <c r="E52" s="1">
        <f>IFERROR(__xludf.DUMMYFUNCTION("""COMPUTED_VALUE"""),50.0)</f>
        <v>50</v>
      </c>
      <c r="F52" s="1">
        <f>IFERROR(__xludf.DUMMYFUNCTION("""COMPUTED_VALUE"""),52.0)</f>
        <v>52</v>
      </c>
      <c r="G52" s="1">
        <f>IFERROR(__xludf.DUMMYFUNCTION("""COMPUTED_VALUE"""),53.0)</f>
        <v>53</v>
      </c>
      <c r="H52" s="1">
        <f>IFERROR(__xludf.DUMMYFUNCTION("""COMPUTED_VALUE"""),55.0)</f>
        <v>55</v>
      </c>
      <c r="I52" s="1">
        <f>IFERROR(__xludf.DUMMYFUNCTION("""COMPUTED_VALUE"""),53.0)</f>
        <v>53</v>
      </c>
      <c r="J52" s="1" t="b">
        <f t="array" ref="J52">IF(NOT(H52=""),AND(C52:H52&gt;B52:G52),IF(NOT(G52=""),AND(C52:G52&gt;B52:F52),IF(NOT(F52=""),AND(C52:F52&gt;B52:E52),AND(C52:E52&gt;B52:D52))))</f>
        <v>0</v>
      </c>
      <c r="K52" s="1" t="b">
        <f t="array" ref="K52">IF(NOT(H52=""),AND(C52:H52&lt;B52:G52),IF(NOT(G52=""),AND(C52:G52&lt;B52:F52),IF(NOT(F52=""),AND(C52:F52&lt;B52:E52),AND(C52:E52&lt;B52:D52))))</f>
        <v>0</v>
      </c>
      <c r="L52" s="1" t="b">
        <f t="array" ref="L52">IF(NOT(H52=""),AND(AND(ABS(C52:H52-B52:G52)&gt;0),AND(ABS(C52:H52-B52:G52)&lt;4)),IF(NOT(G52=""),AND(AND(ABS(C52:G52-B52:F52)&gt;0),AND(ABS(C52:G52-B52:F52)&lt;4)),IF(NOT(F52=""),AND(AND(ABS(C52:F52-B52:E52)&gt;0),AND(ABS(C52:F52-B52:E52)&lt;4)),AND(AND(ABS(C52:E52-B52:D52)&gt;0),AND(ABS(C52:E52-B52:D52)&lt;4)))))</f>
        <v>0</v>
      </c>
      <c r="M52" s="1" t="b">
        <f t="shared" si="1"/>
        <v>0</v>
      </c>
    </row>
    <row r="53" ht="15.75" customHeight="1">
      <c r="A53" s="1" t="s">
        <v>62</v>
      </c>
      <c r="B53" s="1">
        <f>IFERROR(__xludf.DUMMYFUNCTION("SPLIT(A53,"" "")"),96.0)</f>
        <v>96</v>
      </c>
      <c r="C53" s="1">
        <f>IFERROR(__xludf.DUMMYFUNCTION("""COMPUTED_VALUE"""),96.0)</f>
        <v>96</v>
      </c>
      <c r="D53" s="1">
        <f>IFERROR(__xludf.DUMMYFUNCTION("""COMPUTED_VALUE"""),97.0)</f>
        <v>97</v>
      </c>
      <c r="E53" s="1">
        <f>IFERROR(__xludf.DUMMYFUNCTION("""COMPUTED_VALUE"""),98.0)</f>
        <v>98</v>
      </c>
      <c r="F53" s="2">
        <f>IFERROR(__xludf.DUMMYFUNCTION("""COMPUTED_VALUE"""),98.0)</f>
        <v>98</v>
      </c>
      <c r="J53" s="1" t="b">
        <f t="array" ref="J53">IF(NOT(H53=""),AND(C53:H53&gt;B53:G53),IF(NOT(G53=""),AND(C53:G53&gt;B53:F53),IF(NOT(F53=""),AND(C53:F53&gt;B53:E53),AND(C53:E53&gt;B53:D53))))</f>
        <v>0</v>
      </c>
      <c r="K53" s="1" t="b">
        <f t="array" ref="K53">IF(NOT(H53=""),AND(C53:H53&lt;B53:G53),IF(NOT(G53=""),AND(C53:G53&lt;B53:F53),IF(NOT(F53=""),AND(C53:F53&lt;B53:E53),AND(C53:E53&lt;B53:D53))))</f>
        <v>0</v>
      </c>
      <c r="L53" s="1" t="b">
        <f t="array" ref="L53">IF(NOT(H53=""),AND(AND(ABS(C53:H53-B53:G53)&gt;0),AND(ABS(C53:H53-B53:G53)&lt;4)),IF(NOT(G53=""),AND(AND(ABS(C53:G53-B53:F53)&gt;0),AND(ABS(C53:G53-B53:F53)&lt;4)),IF(NOT(F53=""),AND(AND(ABS(C53:F53-B53:E53)&gt;0),AND(ABS(C53:F53-B53:E53)&lt;4)),AND(AND(ABS(C53:E53-B53:D53)&gt;0),AND(ABS(C53:E53-B53:D53)&lt;4)))))</f>
        <v>0</v>
      </c>
      <c r="M53" s="1" t="b">
        <f t="shared" si="1"/>
        <v>0</v>
      </c>
    </row>
    <row r="54" ht="15.75" customHeight="1">
      <c r="A54" s="1" t="s">
        <v>63</v>
      </c>
      <c r="B54" s="1">
        <f>IFERROR(__xludf.DUMMYFUNCTION("SPLIT(A54,"" "")"),7.0)</f>
        <v>7</v>
      </c>
      <c r="C54" s="1">
        <f>IFERROR(__xludf.DUMMYFUNCTION("""COMPUTED_VALUE"""),7.0)</f>
        <v>7</v>
      </c>
      <c r="D54" s="1">
        <f>IFERROR(__xludf.DUMMYFUNCTION("""COMPUTED_VALUE"""),8.0)</f>
        <v>8</v>
      </c>
      <c r="E54" s="1">
        <f>IFERROR(__xludf.DUMMYFUNCTION("""COMPUTED_VALUE"""),10.0)</f>
        <v>10</v>
      </c>
      <c r="F54" s="1">
        <f>IFERROR(__xludf.DUMMYFUNCTION("""COMPUTED_VALUE"""),11.0)</f>
        <v>11</v>
      </c>
      <c r="G54" s="2">
        <f>IFERROR(__xludf.DUMMYFUNCTION("""COMPUTED_VALUE"""),15.0)</f>
        <v>15</v>
      </c>
      <c r="J54" s="1" t="b">
        <f t="array" ref="J54">IF(NOT(H54=""),AND(C54:H54&gt;B54:G54),IF(NOT(G54=""),AND(C54:G54&gt;B54:F54),IF(NOT(F54=""),AND(C54:F54&gt;B54:E54),AND(C54:E54&gt;B54:D54))))</f>
        <v>0</v>
      </c>
      <c r="K54" s="1" t="b">
        <f t="array" ref="K54">IF(NOT(H54=""),AND(C54:H54&lt;B54:G54),IF(NOT(G54=""),AND(C54:G54&lt;B54:F54),IF(NOT(F54=""),AND(C54:F54&lt;B54:E54),AND(C54:E54&lt;B54:D54))))</f>
        <v>0</v>
      </c>
      <c r="L54" s="1" t="b">
        <f t="array" ref="L54">IF(NOT(H54=""),AND(AND(ABS(C54:H54-B54:G54)&gt;0),AND(ABS(C54:H54-B54:G54)&lt;4)),IF(NOT(G54=""),AND(AND(ABS(C54:G54-B54:F54)&gt;0),AND(ABS(C54:G54-B54:F54)&lt;4)),IF(NOT(F54=""),AND(AND(ABS(C54:F54-B54:E54)&gt;0),AND(ABS(C54:F54-B54:E54)&lt;4)),AND(AND(ABS(C54:E54-B54:D54)&gt;0),AND(ABS(C54:E54-B54:D54)&lt;4)))))</f>
        <v>0</v>
      </c>
      <c r="M54" s="1" t="b">
        <f t="shared" si="1"/>
        <v>0</v>
      </c>
    </row>
    <row r="55" ht="15.75" customHeight="1">
      <c r="A55" s="1" t="s">
        <v>64</v>
      </c>
      <c r="B55" s="1">
        <f>IFERROR(__xludf.DUMMYFUNCTION("SPLIT(A55,"" "")"),31.0)</f>
        <v>31</v>
      </c>
      <c r="C55" s="1">
        <f>IFERROR(__xludf.DUMMYFUNCTION("""COMPUTED_VALUE"""),31.0)</f>
        <v>31</v>
      </c>
      <c r="D55" s="1">
        <f>IFERROR(__xludf.DUMMYFUNCTION("""COMPUTED_VALUE"""),32.0)</f>
        <v>32</v>
      </c>
      <c r="E55" s="1">
        <f>IFERROR(__xludf.DUMMYFUNCTION("""COMPUTED_VALUE"""),35.0)</f>
        <v>35</v>
      </c>
      <c r="F55" s="1">
        <f>IFERROR(__xludf.DUMMYFUNCTION("""COMPUTED_VALUE"""),36.0)</f>
        <v>36</v>
      </c>
      <c r="G55" s="2">
        <f>IFERROR(__xludf.DUMMYFUNCTION("""COMPUTED_VALUE"""),42.0)</f>
        <v>42</v>
      </c>
      <c r="J55" s="1" t="b">
        <f t="array" ref="J55">IF(NOT(H55=""),AND(C55:H55&gt;B55:G55),IF(NOT(G55=""),AND(C55:G55&gt;B55:F55),IF(NOT(F55=""),AND(C55:F55&gt;B55:E55),AND(C55:E55&gt;B55:D55))))</f>
        <v>0</v>
      </c>
      <c r="K55" s="1" t="b">
        <f t="array" ref="K55">IF(NOT(H55=""),AND(C55:H55&lt;B55:G55),IF(NOT(G55=""),AND(C55:G55&lt;B55:F55),IF(NOT(F55=""),AND(C55:F55&lt;B55:E55),AND(C55:E55&lt;B55:D55))))</f>
        <v>0</v>
      </c>
      <c r="L55" s="1" t="b">
        <f t="array" ref="L55">IF(NOT(H55=""),AND(AND(ABS(C55:H55-B55:G55)&gt;0),AND(ABS(C55:H55-B55:G55)&lt;4)),IF(NOT(G55=""),AND(AND(ABS(C55:G55-B55:F55)&gt;0),AND(ABS(C55:G55-B55:F55)&lt;4)),IF(NOT(F55=""),AND(AND(ABS(C55:F55-B55:E55)&gt;0),AND(ABS(C55:F55-B55:E55)&lt;4)),AND(AND(ABS(C55:E55-B55:D55)&gt;0),AND(ABS(C55:E55-B55:D55)&lt;4)))))</f>
        <v>0</v>
      </c>
      <c r="M55" s="1" t="b">
        <f t="shared" si="1"/>
        <v>0</v>
      </c>
    </row>
    <row r="56" ht="15.75" customHeight="1">
      <c r="A56" s="1" t="s">
        <v>65</v>
      </c>
      <c r="B56" s="1">
        <f>IFERROR(__xludf.DUMMYFUNCTION("SPLIT(A56,"" "")"),45.0)</f>
        <v>45</v>
      </c>
      <c r="C56" s="1">
        <f>IFERROR(__xludf.DUMMYFUNCTION("""COMPUTED_VALUE"""),45.0)</f>
        <v>45</v>
      </c>
      <c r="D56" s="1">
        <f>IFERROR(__xludf.DUMMYFUNCTION("""COMPUTED_VALUE"""),43.0)</f>
        <v>43</v>
      </c>
      <c r="E56" s="1">
        <f>IFERROR(__xludf.DUMMYFUNCTION("""COMPUTED_VALUE"""),45.0)</f>
        <v>45</v>
      </c>
      <c r="F56" s="2">
        <f>IFERROR(__xludf.DUMMYFUNCTION("""COMPUTED_VALUE"""),47.0)</f>
        <v>47</v>
      </c>
      <c r="J56" s="1" t="b">
        <f t="array" ref="J56">IF(NOT(H56=""),AND(C56:H56&gt;B56:G56),IF(NOT(G56=""),AND(C56:G56&gt;B56:F56),IF(NOT(F56=""),AND(C56:F56&gt;B56:E56),AND(C56:E56&gt;B56:D56))))</f>
        <v>0</v>
      </c>
      <c r="K56" s="1" t="b">
        <f t="array" ref="K56">IF(NOT(H56=""),AND(C56:H56&lt;B56:G56),IF(NOT(G56=""),AND(C56:G56&lt;B56:F56),IF(NOT(F56=""),AND(C56:F56&lt;B56:E56),AND(C56:E56&lt;B56:D56))))</f>
        <v>0</v>
      </c>
      <c r="L56" s="1" t="b">
        <f t="array" ref="L56">IF(NOT(H56=""),AND(AND(ABS(C56:H56-B56:G56)&gt;0),AND(ABS(C56:H56-B56:G56)&lt;4)),IF(NOT(G56=""),AND(AND(ABS(C56:G56-B56:F56)&gt;0),AND(ABS(C56:G56-B56:F56)&lt;4)),IF(NOT(F56=""),AND(AND(ABS(C56:F56-B56:E56)&gt;0),AND(ABS(C56:F56-B56:E56)&lt;4)),AND(AND(ABS(C56:E56-B56:D56)&gt;0),AND(ABS(C56:E56-B56:D56)&lt;4)))))</f>
        <v>0</v>
      </c>
      <c r="M56" s="1" t="b">
        <f t="shared" si="1"/>
        <v>0</v>
      </c>
    </row>
    <row r="57" ht="15.75" customHeight="1">
      <c r="A57" s="1" t="s">
        <v>66</v>
      </c>
      <c r="B57" s="1">
        <f>IFERROR(__xludf.DUMMYFUNCTION("SPLIT(A57,"" "")"),44.0)</f>
        <v>44</v>
      </c>
      <c r="C57" s="1">
        <f>IFERROR(__xludf.DUMMYFUNCTION("""COMPUTED_VALUE"""),44.0)</f>
        <v>44</v>
      </c>
      <c r="D57" s="1">
        <f>IFERROR(__xludf.DUMMYFUNCTION("""COMPUTED_VALUE"""),43.0)</f>
        <v>43</v>
      </c>
      <c r="E57" s="1">
        <f>IFERROR(__xludf.DUMMYFUNCTION("""COMPUTED_VALUE"""),44.0)</f>
        <v>44</v>
      </c>
      <c r="F57" s="2">
        <f>IFERROR(__xludf.DUMMYFUNCTION("""COMPUTED_VALUE"""),42.0)</f>
        <v>42</v>
      </c>
      <c r="J57" s="1" t="b">
        <f t="array" ref="J57">IF(NOT(H57=""),AND(C57:H57&gt;B57:G57),IF(NOT(G57=""),AND(C57:G57&gt;B57:F57),IF(NOT(F57=""),AND(C57:F57&gt;B57:E57),AND(C57:E57&gt;B57:D57))))</f>
        <v>0</v>
      </c>
      <c r="K57" s="1" t="b">
        <f t="array" ref="K57">IF(NOT(H57=""),AND(C57:H57&lt;B57:G57),IF(NOT(G57=""),AND(C57:G57&lt;B57:F57),IF(NOT(F57=""),AND(C57:F57&lt;B57:E57),AND(C57:E57&lt;B57:D57))))</f>
        <v>0</v>
      </c>
      <c r="L57" s="1" t="b">
        <f t="array" ref="L57">IF(NOT(H57=""),AND(AND(ABS(C57:H57-B57:G57)&gt;0),AND(ABS(C57:H57-B57:G57)&lt;4)),IF(NOT(G57=""),AND(AND(ABS(C57:G57-B57:F57)&gt;0),AND(ABS(C57:G57-B57:F57)&lt;4)),IF(NOT(F57=""),AND(AND(ABS(C57:F57-B57:E57)&gt;0),AND(ABS(C57:F57-B57:E57)&lt;4)),AND(AND(ABS(C57:E57-B57:D57)&gt;0),AND(ABS(C57:E57-B57:D57)&lt;4)))))</f>
        <v>0</v>
      </c>
      <c r="M57" s="1" t="b">
        <f t="shared" si="1"/>
        <v>0</v>
      </c>
    </row>
    <row r="58" ht="15.75" customHeight="1">
      <c r="A58" s="1" t="s">
        <v>67</v>
      </c>
      <c r="B58" s="1">
        <f>IFERROR(__xludf.DUMMYFUNCTION("SPLIT(A58,"" "")"),8.0)</f>
        <v>8</v>
      </c>
      <c r="C58" s="1">
        <f>IFERROR(__xludf.DUMMYFUNCTION("""COMPUTED_VALUE"""),8.0)</f>
        <v>8</v>
      </c>
      <c r="D58" s="1">
        <f>IFERROR(__xludf.DUMMYFUNCTION("""COMPUTED_VALUE"""),10.0)</f>
        <v>10</v>
      </c>
      <c r="E58" s="1">
        <f>IFERROR(__xludf.DUMMYFUNCTION("""COMPUTED_VALUE"""),9.0)</f>
        <v>9</v>
      </c>
      <c r="F58" s="1">
        <f>IFERROR(__xludf.DUMMYFUNCTION("""COMPUTED_VALUE"""),11.0)</f>
        <v>11</v>
      </c>
      <c r="G58" s="1">
        <f>IFERROR(__xludf.DUMMYFUNCTION("""COMPUTED_VALUE"""),14.0)</f>
        <v>14</v>
      </c>
      <c r="H58" s="1">
        <f>IFERROR(__xludf.DUMMYFUNCTION("""COMPUTED_VALUE"""),17.0)</f>
        <v>17</v>
      </c>
      <c r="I58" s="1">
        <f>IFERROR(__xludf.DUMMYFUNCTION("""COMPUTED_VALUE"""),17.0)</f>
        <v>17</v>
      </c>
      <c r="J58" s="1" t="b">
        <f t="array" ref="J58">IF(NOT(H58=""),AND(C58:H58&gt;B58:G58),IF(NOT(G58=""),AND(C58:G58&gt;B58:F58),IF(NOT(F58=""),AND(C58:F58&gt;B58:E58),AND(C58:E58&gt;B58:D58))))</f>
        <v>0</v>
      </c>
      <c r="K58" s="1" t="b">
        <f t="array" ref="K58">IF(NOT(H58=""),AND(C58:H58&lt;B58:G58),IF(NOT(G58=""),AND(C58:G58&lt;B58:F58),IF(NOT(F58=""),AND(C58:F58&lt;B58:E58),AND(C58:E58&lt;B58:D58))))</f>
        <v>0</v>
      </c>
      <c r="L58" s="1" t="b">
        <f t="array" ref="L58">IF(NOT(H58=""),AND(AND(ABS(C58:H58-B58:G58)&gt;0),AND(ABS(C58:H58-B58:G58)&lt;4)),IF(NOT(G58=""),AND(AND(ABS(C58:G58-B58:F58)&gt;0),AND(ABS(C58:G58-B58:F58)&lt;4)),IF(NOT(F58=""),AND(AND(ABS(C58:F58-B58:E58)&gt;0),AND(ABS(C58:F58-B58:E58)&lt;4)),AND(AND(ABS(C58:E58-B58:D58)&gt;0),AND(ABS(C58:E58-B58:D58)&lt;4)))))</f>
        <v>0</v>
      </c>
      <c r="M58" s="1" t="b">
        <f t="shared" si="1"/>
        <v>0</v>
      </c>
    </row>
    <row r="59" ht="15.75" customHeight="1">
      <c r="A59" s="1" t="s">
        <v>68</v>
      </c>
      <c r="B59" s="1">
        <f>IFERROR(__xludf.DUMMYFUNCTION("SPLIT(A59,"" "")"),86.0)</f>
        <v>86</v>
      </c>
      <c r="C59" s="1">
        <f>IFERROR(__xludf.DUMMYFUNCTION("""COMPUTED_VALUE"""),86.0)</f>
        <v>86</v>
      </c>
      <c r="D59" s="1">
        <f>IFERROR(__xludf.DUMMYFUNCTION("""COMPUTED_VALUE"""),85.0)</f>
        <v>85</v>
      </c>
      <c r="E59" s="1">
        <f>IFERROR(__xludf.DUMMYFUNCTION("""COMPUTED_VALUE"""),88.0)</f>
        <v>88</v>
      </c>
      <c r="F59" s="2">
        <f>IFERROR(__xludf.DUMMYFUNCTION("""COMPUTED_VALUE"""),92.0)</f>
        <v>92</v>
      </c>
      <c r="J59" s="1" t="b">
        <f t="array" ref="J59">IF(NOT(H59=""),AND(C59:H59&gt;B59:G59),IF(NOT(G59=""),AND(C59:G59&gt;B59:F59),IF(NOT(F59=""),AND(C59:F59&gt;B59:E59),AND(C59:E59&gt;B59:D59))))</f>
        <v>0</v>
      </c>
      <c r="K59" s="1" t="b">
        <f t="array" ref="K59">IF(NOT(H59=""),AND(C59:H59&lt;B59:G59),IF(NOT(G59=""),AND(C59:G59&lt;B59:F59),IF(NOT(F59=""),AND(C59:F59&lt;B59:E59),AND(C59:E59&lt;B59:D59))))</f>
        <v>0</v>
      </c>
      <c r="L59" s="1" t="b">
        <f t="array" ref="L59">IF(NOT(H59=""),AND(AND(ABS(C59:H59-B59:G59)&gt;0),AND(ABS(C59:H59-B59:G59)&lt;4)),IF(NOT(G59=""),AND(AND(ABS(C59:G59-B59:F59)&gt;0),AND(ABS(C59:G59-B59:F59)&lt;4)),IF(NOT(F59=""),AND(AND(ABS(C59:F59-B59:E59)&gt;0),AND(ABS(C59:F59-B59:E59)&lt;4)),AND(AND(ABS(C59:E59-B59:D59)&gt;0),AND(ABS(C59:E59-B59:D59)&lt;4)))))</f>
        <v>0</v>
      </c>
      <c r="M59" s="1" t="b">
        <f t="shared" si="1"/>
        <v>0</v>
      </c>
    </row>
    <row r="60" ht="15.75" customHeight="1">
      <c r="A60" s="1" t="s">
        <v>69</v>
      </c>
      <c r="B60" s="1">
        <f>IFERROR(__xludf.DUMMYFUNCTION("SPLIT(A60,"" "")"),40.0)</f>
        <v>40</v>
      </c>
      <c r="C60" s="1">
        <f>IFERROR(__xludf.DUMMYFUNCTION("""COMPUTED_VALUE"""),40.0)</f>
        <v>40</v>
      </c>
      <c r="D60" s="1">
        <f>IFERROR(__xludf.DUMMYFUNCTION("""COMPUTED_VALUE"""),42.0)</f>
        <v>42</v>
      </c>
      <c r="E60" s="1">
        <f>IFERROR(__xludf.DUMMYFUNCTION("""COMPUTED_VALUE"""),43.0)</f>
        <v>43</v>
      </c>
      <c r="F60" s="1">
        <f>IFERROR(__xludf.DUMMYFUNCTION("""COMPUTED_VALUE"""),46.0)</f>
        <v>46</v>
      </c>
      <c r="G60" s="1">
        <f>IFERROR(__xludf.DUMMYFUNCTION("""COMPUTED_VALUE"""),44.0)</f>
        <v>44</v>
      </c>
      <c r="H60" s="1">
        <f>IFERROR(__xludf.DUMMYFUNCTION("""COMPUTED_VALUE"""),46.0)</f>
        <v>46</v>
      </c>
      <c r="I60" s="1">
        <f>IFERROR(__xludf.DUMMYFUNCTION("""COMPUTED_VALUE"""),53.0)</f>
        <v>53</v>
      </c>
      <c r="J60" s="1" t="b">
        <f t="array" ref="J60">IF(NOT(H60=""),AND(C60:H60&gt;B60:G60),IF(NOT(G60=""),AND(C60:G60&gt;B60:F60),IF(NOT(F60=""),AND(C60:F60&gt;B60:E60),AND(C60:E60&gt;B60:D60))))</f>
        <v>0</v>
      </c>
      <c r="K60" s="1" t="b">
        <f t="array" ref="K60">IF(NOT(H60=""),AND(C60:H60&lt;B60:G60),IF(NOT(G60=""),AND(C60:G60&lt;B60:F60),IF(NOT(F60=""),AND(C60:F60&lt;B60:E60),AND(C60:E60&lt;B60:D60))))</f>
        <v>0</v>
      </c>
      <c r="L60" s="1" t="b">
        <f t="array" ref="L60">IF(NOT(H60=""),AND(AND(ABS(C60:H60-B60:G60)&gt;0),AND(ABS(C60:H60-B60:G60)&lt;4)),IF(NOT(G60=""),AND(AND(ABS(C60:G60-B60:F60)&gt;0),AND(ABS(C60:G60-B60:F60)&lt;4)),IF(NOT(F60=""),AND(AND(ABS(C60:F60-B60:E60)&gt;0),AND(ABS(C60:F60-B60:E60)&lt;4)),AND(AND(ABS(C60:E60-B60:D60)&gt;0),AND(ABS(C60:E60-B60:D60)&lt;4)))))</f>
        <v>0</v>
      </c>
      <c r="M60" s="1" t="b">
        <f t="shared" si="1"/>
        <v>0</v>
      </c>
    </row>
    <row r="61" ht="15.75" customHeight="1">
      <c r="A61" s="1" t="s">
        <v>70</v>
      </c>
      <c r="B61" s="1">
        <f>IFERROR(__xludf.DUMMYFUNCTION("SPLIT(A61,"" "")"),40.0)</f>
        <v>40</v>
      </c>
      <c r="C61" s="1">
        <f>IFERROR(__xludf.DUMMYFUNCTION("""COMPUTED_VALUE"""),40.0)</f>
        <v>40</v>
      </c>
      <c r="D61" s="1">
        <f>IFERROR(__xludf.DUMMYFUNCTION("""COMPUTED_VALUE"""),40.0)</f>
        <v>40</v>
      </c>
      <c r="E61" s="1">
        <f>IFERROR(__xludf.DUMMYFUNCTION("""COMPUTED_VALUE"""),43.0)</f>
        <v>43</v>
      </c>
      <c r="F61" s="2">
        <f>IFERROR(__xludf.DUMMYFUNCTION("""COMPUTED_VALUE"""),44.0)</f>
        <v>44</v>
      </c>
      <c r="J61" s="1" t="b">
        <f t="array" ref="J61">IF(NOT(H61=""),AND(C61:H61&gt;B61:G61),IF(NOT(G61=""),AND(C61:G61&gt;B61:F61),IF(NOT(F61=""),AND(C61:F61&gt;B61:E61),AND(C61:E61&gt;B61:D61))))</f>
        <v>0</v>
      </c>
      <c r="K61" s="1" t="b">
        <f t="array" ref="K61">IF(NOT(H61=""),AND(C61:H61&lt;B61:G61),IF(NOT(G61=""),AND(C61:G61&lt;B61:F61),IF(NOT(F61=""),AND(C61:F61&lt;B61:E61),AND(C61:E61&lt;B61:D61))))</f>
        <v>0</v>
      </c>
      <c r="L61" s="1" t="b">
        <f t="array" ref="L61">IF(NOT(H61=""),AND(AND(ABS(C61:H61-B61:G61)&gt;0),AND(ABS(C61:H61-B61:G61)&lt;4)),IF(NOT(G61=""),AND(AND(ABS(C61:G61-B61:F61)&gt;0),AND(ABS(C61:G61-B61:F61)&lt;4)),IF(NOT(F61=""),AND(AND(ABS(C61:F61-B61:E61)&gt;0),AND(ABS(C61:F61-B61:E61)&lt;4)),AND(AND(ABS(C61:E61-B61:D61)&gt;0),AND(ABS(C61:E61-B61:D61)&lt;4)))))</f>
        <v>0</v>
      </c>
      <c r="M61" s="1" t="b">
        <f t="shared" si="1"/>
        <v>0</v>
      </c>
    </row>
    <row r="62" ht="15.75" customHeight="1">
      <c r="A62" s="1" t="s">
        <v>71</v>
      </c>
      <c r="B62" s="1">
        <f>IFERROR(__xludf.DUMMYFUNCTION("SPLIT(A62,"" "")"),45.0)</f>
        <v>45</v>
      </c>
      <c r="C62" s="1">
        <f>IFERROR(__xludf.DUMMYFUNCTION("""COMPUTED_VALUE"""),45.0)</f>
        <v>45</v>
      </c>
      <c r="D62" s="1">
        <f>IFERROR(__xludf.DUMMYFUNCTION("""COMPUTED_VALUE"""),45.0)</f>
        <v>45</v>
      </c>
      <c r="E62" s="1">
        <f>IFERROR(__xludf.DUMMYFUNCTION("""COMPUTED_VALUE"""),46.0)</f>
        <v>46</v>
      </c>
      <c r="F62" s="2">
        <f>IFERROR(__xludf.DUMMYFUNCTION("""COMPUTED_VALUE"""),45.0)</f>
        <v>45</v>
      </c>
      <c r="J62" s="1" t="b">
        <f t="array" ref="J62">IF(NOT(H62=""),AND(C62:H62&gt;B62:G62),IF(NOT(G62=""),AND(C62:G62&gt;B62:F62),IF(NOT(F62=""),AND(C62:F62&gt;B62:E62),AND(C62:E62&gt;B62:D62))))</f>
        <v>0</v>
      </c>
      <c r="K62" s="1" t="b">
        <f t="array" ref="K62">IF(NOT(H62=""),AND(C62:H62&lt;B62:G62),IF(NOT(G62=""),AND(C62:G62&lt;B62:F62),IF(NOT(F62=""),AND(C62:F62&lt;B62:E62),AND(C62:E62&lt;B62:D62))))</f>
        <v>0</v>
      </c>
      <c r="L62" s="1" t="b">
        <f t="array" ref="L62">IF(NOT(H62=""),AND(AND(ABS(C62:H62-B62:G62)&gt;0),AND(ABS(C62:H62-B62:G62)&lt;4)),IF(NOT(G62=""),AND(AND(ABS(C62:G62-B62:F62)&gt;0),AND(ABS(C62:G62-B62:F62)&lt;4)),IF(NOT(F62=""),AND(AND(ABS(C62:F62-B62:E62)&gt;0),AND(ABS(C62:F62-B62:E62)&lt;4)),AND(AND(ABS(C62:E62-B62:D62)&gt;0),AND(ABS(C62:E62-B62:D62)&lt;4)))))</f>
        <v>0</v>
      </c>
      <c r="M62" s="1" t="b">
        <f t="shared" si="1"/>
        <v>0</v>
      </c>
    </row>
    <row r="63" ht="15.75" customHeight="1">
      <c r="A63" s="1" t="s">
        <v>72</v>
      </c>
      <c r="B63" s="1">
        <f>IFERROR(__xludf.DUMMYFUNCTION("SPLIT(A63,"" "")"),54.0)</f>
        <v>54</v>
      </c>
      <c r="C63" s="1">
        <f>IFERROR(__xludf.DUMMYFUNCTION("""COMPUTED_VALUE"""),54.0)</f>
        <v>54</v>
      </c>
      <c r="D63" s="1">
        <f>IFERROR(__xludf.DUMMYFUNCTION("""COMPUTED_VALUE"""),54.0)</f>
        <v>54</v>
      </c>
      <c r="E63" s="1">
        <f>IFERROR(__xludf.DUMMYFUNCTION("""COMPUTED_VALUE"""),55.0)</f>
        <v>55</v>
      </c>
      <c r="F63" s="2">
        <f>IFERROR(__xludf.DUMMYFUNCTION("""COMPUTED_VALUE"""),55.0)</f>
        <v>55</v>
      </c>
      <c r="J63" s="1" t="b">
        <f t="array" ref="J63">IF(NOT(H63=""),AND(C63:H63&gt;B63:G63),IF(NOT(G63=""),AND(C63:G63&gt;B63:F63),IF(NOT(F63=""),AND(C63:F63&gt;B63:E63),AND(C63:E63&gt;B63:D63))))</f>
        <v>0</v>
      </c>
      <c r="K63" s="1" t="b">
        <f t="array" ref="K63">IF(NOT(H63=""),AND(C63:H63&lt;B63:G63),IF(NOT(G63=""),AND(C63:G63&lt;B63:F63),IF(NOT(F63=""),AND(C63:F63&lt;B63:E63),AND(C63:E63&lt;B63:D63))))</f>
        <v>0</v>
      </c>
      <c r="L63" s="1" t="b">
        <f t="array" ref="L63">IF(NOT(H63=""),AND(AND(ABS(C63:H63-B63:G63)&gt;0),AND(ABS(C63:H63-B63:G63)&lt;4)),IF(NOT(G63=""),AND(AND(ABS(C63:G63-B63:F63)&gt;0),AND(ABS(C63:G63-B63:F63)&lt;4)),IF(NOT(F63=""),AND(AND(ABS(C63:F63-B63:E63)&gt;0),AND(ABS(C63:F63-B63:E63)&lt;4)),AND(AND(ABS(C63:E63-B63:D63)&gt;0),AND(ABS(C63:E63-B63:D63)&lt;4)))))</f>
        <v>0</v>
      </c>
      <c r="M63" s="1" t="b">
        <f t="shared" si="1"/>
        <v>0</v>
      </c>
    </row>
    <row r="64" ht="15.75" customHeight="1">
      <c r="A64" s="1" t="s">
        <v>73</v>
      </c>
      <c r="B64" s="1">
        <f>IFERROR(__xludf.DUMMYFUNCTION("SPLIT(A64,"" "")"),28.0)</f>
        <v>28</v>
      </c>
      <c r="C64" s="1">
        <f>IFERROR(__xludf.DUMMYFUNCTION("""COMPUTED_VALUE"""),28.0)</f>
        <v>28</v>
      </c>
      <c r="D64" s="1">
        <f>IFERROR(__xludf.DUMMYFUNCTION("""COMPUTED_VALUE"""),28.0)</f>
        <v>28</v>
      </c>
      <c r="E64" s="1">
        <f>IFERROR(__xludf.DUMMYFUNCTION("""COMPUTED_VALUE"""),30.0)</f>
        <v>30</v>
      </c>
      <c r="F64" s="2">
        <f>IFERROR(__xludf.DUMMYFUNCTION("""COMPUTED_VALUE"""),34.0)</f>
        <v>34</v>
      </c>
      <c r="J64" s="1" t="b">
        <f t="array" ref="J64">IF(NOT(H64=""),AND(C64:H64&gt;B64:G64),IF(NOT(G64=""),AND(C64:G64&gt;B64:F64),IF(NOT(F64=""),AND(C64:F64&gt;B64:E64),AND(C64:E64&gt;B64:D64))))</f>
        <v>0</v>
      </c>
      <c r="K64" s="1" t="b">
        <f t="array" ref="K64">IF(NOT(H64=""),AND(C64:H64&lt;B64:G64),IF(NOT(G64=""),AND(C64:G64&lt;B64:F64),IF(NOT(F64=""),AND(C64:F64&lt;B64:E64),AND(C64:E64&lt;B64:D64))))</f>
        <v>0</v>
      </c>
      <c r="L64" s="1" t="b">
        <f t="array" ref="L64">IF(NOT(H64=""),AND(AND(ABS(C64:H64-B64:G64)&gt;0),AND(ABS(C64:H64-B64:G64)&lt;4)),IF(NOT(G64=""),AND(AND(ABS(C64:G64-B64:F64)&gt;0),AND(ABS(C64:G64-B64:F64)&lt;4)),IF(NOT(F64=""),AND(AND(ABS(C64:F64-B64:E64)&gt;0),AND(ABS(C64:F64-B64:E64)&lt;4)),AND(AND(ABS(C64:E64-B64:D64)&gt;0),AND(ABS(C64:E64-B64:D64)&lt;4)))))</f>
        <v>0</v>
      </c>
      <c r="M64" s="1" t="b">
        <f t="shared" si="1"/>
        <v>0</v>
      </c>
    </row>
    <row r="65" ht="15.75" customHeight="1">
      <c r="A65" s="1" t="s">
        <v>74</v>
      </c>
      <c r="B65" s="1">
        <f>IFERROR(__xludf.DUMMYFUNCTION("SPLIT(A65,"" "")"),45.0)</f>
        <v>45</v>
      </c>
      <c r="C65" s="1">
        <f>IFERROR(__xludf.DUMMYFUNCTION("""COMPUTED_VALUE"""),45.0)</f>
        <v>45</v>
      </c>
      <c r="D65" s="1">
        <f>IFERROR(__xludf.DUMMYFUNCTION("""COMPUTED_VALUE"""),47.0)</f>
        <v>47</v>
      </c>
      <c r="E65" s="1">
        <f>IFERROR(__xludf.DUMMYFUNCTION("""COMPUTED_VALUE"""),49.0)</f>
        <v>49</v>
      </c>
      <c r="F65" s="1">
        <f>IFERROR(__xludf.DUMMYFUNCTION("""COMPUTED_VALUE"""),52.0)</f>
        <v>52</v>
      </c>
      <c r="G65" s="1">
        <f>IFERROR(__xludf.DUMMYFUNCTION("""COMPUTED_VALUE"""),52.0)</f>
        <v>52</v>
      </c>
      <c r="H65" s="2">
        <f>IFERROR(__xludf.DUMMYFUNCTION("""COMPUTED_VALUE"""),59.0)</f>
        <v>59</v>
      </c>
      <c r="J65" s="1" t="b">
        <f t="array" ref="J65">IF(NOT(H65=""),AND(C65:H65&gt;B65:G65),IF(NOT(G65=""),AND(C65:G65&gt;B65:F65),IF(NOT(F65=""),AND(C65:F65&gt;B65:E65),AND(C65:E65&gt;B65:D65))))</f>
        <v>0</v>
      </c>
      <c r="K65" s="1" t="b">
        <f t="array" ref="K65">IF(NOT(H65=""),AND(C65:H65&lt;B65:G65),IF(NOT(G65=""),AND(C65:G65&lt;B65:F65),IF(NOT(F65=""),AND(C65:F65&lt;B65:E65),AND(C65:E65&lt;B65:D65))))</f>
        <v>0</v>
      </c>
      <c r="L65" s="1" t="b">
        <f t="array" ref="L65">IF(NOT(H65=""),AND(AND(ABS(C65:H65-B65:G65)&gt;0),AND(ABS(C65:H65-B65:G65)&lt;4)),IF(NOT(G65=""),AND(AND(ABS(C65:G65-B65:F65)&gt;0),AND(ABS(C65:G65-B65:F65)&lt;4)),IF(NOT(F65=""),AND(AND(ABS(C65:F65-B65:E65)&gt;0),AND(ABS(C65:F65-B65:E65)&lt;4)),AND(AND(ABS(C65:E65-B65:D65)&gt;0),AND(ABS(C65:E65-B65:D65)&lt;4)))))</f>
        <v>0</v>
      </c>
      <c r="M65" s="1" t="b">
        <f t="shared" si="1"/>
        <v>0</v>
      </c>
    </row>
    <row r="66" ht="15.75" customHeight="1">
      <c r="A66" s="1" t="s">
        <v>75</v>
      </c>
      <c r="B66" s="1">
        <f>IFERROR(__xludf.DUMMYFUNCTION("SPLIT(A66,"" "")"),69.0)</f>
        <v>69</v>
      </c>
      <c r="C66" s="1">
        <f>IFERROR(__xludf.DUMMYFUNCTION("""COMPUTED_VALUE"""),69.0)</f>
        <v>69</v>
      </c>
      <c r="D66" s="1">
        <f>IFERROR(__xludf.DUMMYFUNCTION("""COMPUTED_VALUE"""),72.0)</f>
        <v>72</v>
      </c>
      <c r="E66" s="1">
        <f>IFERROR(__xludf.DUMMYFUNCTION("""COMPUTED_VALUE"""),73.0)</f>
        <v>73</v>
      </c>
      <c r="F66" s="1">
        <f>IFERROR(__xludf.DUMMYFUNCTION("""COMPUTED_VALUE"""),76.0)</f>
        <v>76</v>
      </c>
      <c r="G66" s="1">
        <f>IFERROR(__xludf.DUMMYFUNCTION("""COMPUTED_VALUE"""),80.0)</f>
        <v>80</v>
      </c>
      <c r="H66" s="1">
        <f>IFERROR(__xludf.DUMMYFUNCTION("""COMPUTED_VALUE"""),82.0)</f>
        <v>82</v>
      </c>
      <c r="I66" s="1">
        <f>IFERROR(__xludf.DUMMYFUNCTION("""COMPUTED_VALUE"""),84.0)</f>
        <v>84</v>
      </c>
      <c r="J66" s="1" t="b">
        <f t="array" ref="J66">IF(NOT(H66=""),AND(C66:H66&gt;B66:G66),IF(NOT(G66=""),AND(C66:G66&gt;B66:F66),IF(NOT(F66=""),AND(C66:F66&gt;B66:E66),AND(C66:E66&gt;B66:D66))))</f>
        <v>0</v>
      </c>
      <c r="K66" s="1" t="b">
        <f t="array" ref="K66">IF(NOT(H66=""),AND(C66:H66&lt;B66:G66),IF(NOT(G66=""),AND(C66:G66&lt;B66:F66),IF(NOT(F66=""),AND(C66:F66&lt;B66:E66),AND(C66:E66&lt;B66:D66))))</f>
        <v>0</v>
      </c>
      <c r="L66" s="1" t="b">
        <f t="array" ref="L66">IF(NOT(H66=""),AND(AND(ABS(C66:H66-B66:G66)&gt;0),AND(ABS(C66:H66-B66:G66)&lt;4)),IF(NOT(G66=""),AND(AND(ABS(C66:G66-B66:F66)&gt;0),AND(ABS(C66:G66-B66:F66)&lt;4)),IF(NOT(F66=""),AND(AND(ABS(C66:F66-B66:E66)&gt;0),AND(ABS(C66:F66-B66:E66)&lt;4)),AND(AND(ABS(C66:E66-B66:D66)&gt;0),AND(ABS(C66:E66-B66:D66)&lt;4)))))</f>
        <v>0</v>
      </c>
      <c r="M66" s="1" t="b">
        <f t="shared" si="1"/>
        <v>0</v>
      </c>
    </row>
    <row r="67" ht="15.75" customHeight="1">
      <c r="A67" s="1" t="s">
        <v>76</v>
      </c>
      <c r="B67" s="1">
        <f>IFERROR(__xludf.DUMMYFUNCTION("SPLIT(A67,"" "")"),19.0)</f>
        <v>19</v>
      </c>
      <c r="C67" s="1">
        <f>IFERROR(__xludf.DUMMYFUNCTION("""COMPUTED_VALUE"""),19.0)</f>
        <v>19</v>
      </c>
      <c r="D67" s="1">
        <f>IFERROR(__xludf.DUMMYFUNCTION("""COMPUTED_VALUE"""),23.0)</f>
        <v>23</v>
      </c>
      <c r="E67" s="1">
        <f>IFERROR(__xludf.DUMMYFUNCTION("""COMPUTED_VALUE"""),26.0)</f>
        <v>26</v>
      </c>
      <c r="F67" s="1">
        <f>IFERROR(__xludf.DUMMYFUNCTION("""COMPUTED_VALUE"""),29.0)</f>
        <v>29</v>
      </c>
      <c r="G67" s="1">
        <f>IFERROR(__xludf.DUMMYFUNCTION("""COMPUTED_VALUE"""),30.0)</f>
        <v>30</v>
      </c>
      <c r="H67" s="2">
        <f>IFERROR(__xludf.DUMMYFUNCTION("""COMPUTED_VALUE"""),29.0)</f>
        <v>29</v>
      </c>
      <c r="J67" s="1" t="b">
        <f t="array" ref="J67">IF(NOT(H67=""),AND(C67:H67&gt;B67:G67),IF(NOT(G67=""),AND(C67:G67&gt;B67:F67),IF(NOT(F67=""),AND(C67:F67&gt;B67:E67),AND(C67:E67&gt;B67:D67))))</f>
        <v>0</v>
      </c>
      <c r="K67" s="1" t="b">
        <f t="array" ref="K67">IF(NOT(H67=""),AND(C67:H67&lt;B67:G67),IF(NOT(G67=""),AND(C67:G67&lt;B67:F67),IF(NOT(F67=""),AND(C67:F67&lt;B67:E67),AND(C67:E67&lt;B67:D67))))</f>
        <v>0</v>
      </c>
      <c r="L67" s="1" t="b">
        <f t="array" ref="L67">IF(NOT(H67=""),AND(AND(ABS(C67:H67-B67:G67)&gt;0),AND(ABS(C67:H67-B67:G67)&lt;4)),IF(NOT(G67=""),AND(AND(ABS(C67:G67-B67:F67)&gt;0),AND(ABS(C67:G67-B67:F67)&lt;4)),IF(NOT(F67=""),AND(AND(ABS(C67:F67-B67:E67)&gt;0),AND(ABS(C67:F67-B67:E67)&lt;4)),AND(AND(ABS(C67:E67-B67:D67)&gt;0),AND(ABS(C67:E67-B67:D67)&lt;4)))))</f>
        <v>0</v>
      </c>
      <c r="M67" s="1" t="b">
        <f t="shared" si="1"/>
        <v>0</v>
      </c>
    </row>
    <row r="68" ht="15.75" customHeight="1">
      <c r="A68" s="1" t="s">
        <v>77</v>
      </c>
      <c r="B68" s="1">
        <f>IFERROR(__xludf.DUMMYFUNCTION("SPLIT(A68,"" "")"),53.0)</f>
        <v>53</v>
      </c>
      <c r="C68" s="1">
        <f>IFERROR(__xludf.DUMMYFUNCTION("""COMPUTED_VALUE"""),53.0)</f>
        <v>53</v>
      </c>
      <c r="D68" s="1">
        <f>IFERROR(__xludf.DUMMYFUNCTION("""COMPUTED_VALUE"""),57.0)</f>
        <v>57</v>
      </c>
      <c r="E68" s="1">
        <f>IFERROR(__xludf.DUMMYFUNCTION("""COMPUTED_VALUE"""),60.0)</f>
        <v>60</v>
      </c>
      <c r="F68" s="1">
        <f>IFERROR(__xludf.DUMMYFUNCTION("""COMPUTED_VALUE"""),63.0)</f>
        <v>63</v>
      </c>
      <c r="G68" s="1">
        <f>IFERROR(__xludf.DUMMYFUNCTION("""COMPUTED_VALUE"""),64.0)</f>
        <v>64</v>
      </c>
      <c r="H68" s="2">
        <f>IFERROR(__xludf.DUMMYFUNCTION("""COMPUTED_VALUE"""),64.0)</f>
        <v>64</v>
      </c>
      <c r="J68" s="1" t="b">
        <f t="array" ref="J68">IF(NOT(H68=""),AND(C68:H68&gt;B68:G68),IF(NOT(G68=""),AND(C68:G68&gt;B68:F68),IF(NOT(F68=""),AND(C68:F68&gt;B68:E68),AND(C68:E68&gt;B68:D68))))</f>
        <v>0</v>
      </c>
      <c r="K68" s="1" t="b">
        <f t="array" ref="K68">IF(NOT(H68=""),AND(C68:H68&lt;B68:G68),IF(NOT(G68=""),AND(C68:G68&lt;B68:F68),IF(NOT(F68=""),AND(C68:F68&lt;B68:E68),AND(C68:E68&lt;B68:D68))))</f>
        <v>0</v>
      </c>
      <c r="L68" s="1" t="b">
        <f t="array" ref="L68">IF(NOT(H68=""),AND(AND(ABS(C68:H68-B68:G68)&gt;0),AND(ABS(C68:H68-B68:G68)&lt;4)),IF(NOT(G68=""),AND(AND(ABS(C68:G68-B68:F68)&gt;0),AND(ABS(C68:G68-B68:F68)&lt;4)),IF(NOT(F68=""),AND(AND(ABS(C68:F68-B68:E68)&gt;0),AND(ABS(C68:F68-B68:E68)&lt;4)),AND(AND(ABS(C68:E68-B68:D68)&gt;0),AND(ABS(C68:E68-B68:D68)&lt;4)))))</f>
        <v>0</v>
      </c>
      <c r="M68" s="1" t="b">
        <f t="shared" si="1"/>
        <v>0</v>
      </c>
    </row>
    <row r="69" ht="15.75" customHeight="1">
      <c r="A69" s="1" t="s">
        <v>78</v>
      </c>
      <c r="B69" s="1">
        <f>IFERROR(__xludf.DUMMYFUNCTION("SPLIT(A69,"" "")"),41.0)</f>
        <v>41</v>
      </c>
      <c r="C69" s="1">
        <f>IFERROR(__xludf.DUMMYFUNCTION("""COMPUTED_VALUE"""),41.0)</f>
        <v>41</v>
      </c>
      <c r="D69" s="1">
        <f>IFERROR(__xludf.DUMMYFUNCTION("""COMPUTED_VALUE"""),45.0)</f>
        <v>45</v>
      </c>
      <c r="E69" s="1">
        <f>IFERROR(__xludf.DUMMYFUNCTION("""COMPUTED_VALUE"""),48.0)</f>
        <v>48</v>
      </c>
      <c r="F69" s="2">
        <f>IFERROR(__xludf.DUMMYFUNCTION("""COMPUTED_VALUE"""),52.0)</f>
        <v>52</v>
      </c>
      <c r="J69" s="1" t="b">
        <f t="array" ref="J69">IF(NOT(H69=""),AND(C69:H69&gt;B69:G69),IF(NOT(G69=""),AND(C69:G69&gt;B69:F69),IF(NOT(F69=""),AND(C69:F69&gt;B69:E69),AND(C69:E69&gt;B69:D69))))</f>
        <v>0</v>
      </c>
      <c r="K69" s="1" t="b">
        <f t="array" ref="K69">IF(NOT(H69=""),AND(C69:H69&lt;B69:G69),IF(NOT(G69=""),AND(C69:G69&lt;B69:F69),IF(NOT(F69=""),AND(C69:F69&lt;B69:E69),AND(C69:E69&lt;B69:D69))))</f>
        <v>0</v>
      </c>
      <c r="L69" s="1" t="b">
        <f t="array" ref="L69">IF(NOT(H69=""),AND(AND(ABS(C69:H69-B69:G69)&gt;0),AND(ABS(C69:H69-B69:G69)&lt;4)),IF(NOT(G69=""),AND(AND(ABS(C69:G69-B69:F69)&gt;0),AND(ABS(C69:G69-B69:F69)&lt;4)),IF(NOT(F69=""),AND(AND(ABS(C69:F69-B69:E69)&gt;0),AND(ABS(C69:F69-B69:E69)&lt;4)),AND(AND(ABS(C69:E69-B69:D69)&gt;0),AND(ABS(C69:E69-B69:D69)&lt;4)))))</f>
        <v>0</v>
      </c>
      <c r="M69" s="1" t="b">
        <f t="shared" si="1"/>
        <v>0</v>
      </c>
    </row>
    <row r="70" ht="15.75" customHeight="1">
      <c r="A70" s="1" t="s">
        <v>79</v>
      </c>
      <c r="B70" s="1">
        <f>IFERROR(__xludf.DUMMYFUNCTION("SPLIT(A70,"" "")"),69.0)</f>
        <v>69</v>
      </c>
      <c r="C70" s="1">
        <f>IFERROR(__xludf.DUMMYFUNCTION("""COMPUTED_VALUE"""),69.0)</f>
        <v>69</v>
      </c>
      <c r="D70" s="1">
        <f>IFERROR(__xludf.DUMMYFUNCTION("""COMPUTED_VALUE"""),72.0)</f>
        <v>72</v>
      </c>
      <c r="E70" s="1">
        <f>IFERROR(__xludf.DUMMYFUNCTION("""COMPUTED_VALUE"""),74.0)</f>
        <v>74</v>
      </c>
      <c r="F70" s="1">
        <f>IFERROR(__xludf.DUMMYFUNCTION("""COMPUTED_VALUE"""),78.0)</f>
        <v>78</v>
      </c>
      <c r="G70" s="1">
        <f>IFERROR(__xludf.DUMMYFUNCTION("""COMPUTED_VALUE"""),81.0)</f>
        <v>81</v>
      </c>
      <c r="H70" s="2">
        <f>IFERROR(__xludf.DUMMYFUNCTION("""COMPUTED_VALUE"""),88.0)</f>
        <v>88</v>
      </c>
      <c r="J70" s="1" t="b">
        <f t="array" ref="J70">IF(NOT(H70=""),AND(C70:H70&gt;B70:G70),IF(NOT(G70=""),AND(C70:G70&gt;B70:F70),IF(NOT(F70=""),AND(C70:F70&gt;B70:E70),AND(C70:E70&gt;B70:D70))))</f>
        <v>0</v>
      </c>
      <c r="K70" s="1" t="b">
        <f t="array" ref="K70">IF(NOT(H70=""),AND(C70:H70&lt;B70:G70),IF(NOT(G70=""),AND(C70:G70&lt;B70:F70),IF(NOT(F70=""),AND(C70:F70&lt;B70:E70),AND(C70:E70&lt;B70:D70))))</f>
        <v>0</v>
      </c>
      <c r="L70" s="1" t="b">
        <f t="array" ref="L70">IF(NOT(H70=""),AND(AND(ABS(C70:H70-B70:G70)&gt;0),AND(ABS(C70:H70-B70:G70)&lt;4)),IF(NOT(G70=""),AND(AND(ABS(C70:G70-B70:F70)&gt;0),AND(ABS(C70:G70-B70:F70)&lt;4)),IF(NOT(F70=""),AND(AND(ABS(C70:F70-B70:E70)&gt;0),AND(ABS(C70:F70-B70:E70)&lt;4)),AND(AND(ABS(C70:E70-B70:D70)&gt;0),AND(ABS(C70:E70-B70:D70)&lt;4)))))</f>
        <v>0</v>
      </c>
      <c r="M70" s="1" t="b">
        <f t="shared" si="1"/>
        <v>0</v>
      </c>
    </row>
    <row r="71" ht="15.75" customHeight="1">
      <c r="A71" s="1" t="s">
        <v>80</v>
      </c>
      <c r="B71" s="1">
        <f>IFERROR(__xludf.DUMMYFUNCTION("SPLIT(A71,"" "")"),49.0)</f>
        <v>49</v>
      </c>
      <c r="C71" s="1">
        <f>IFERROR(__xludf.DUMMYFUNCTION("""COMPUTED_VALUE"""),49.0)</f>
        <v>49</v>
      </c>
      <c r="D71" s="1">
        <f>IFERROR(__xludf.DUMMYFUNCTION("""COMPUTED_VALUE"""),51.0)</f>
        <v>51</v>
      </c>
      <c r="E71" s="1">
        <f>IFERROR(__xludf.DUMMYFUNCTION("""COMPUTED_VALUE"""),52.0)</f>
        <v>52</v>
      </c>
      <c r="F71" s="1">
        <f>IFERROR(__xludf.DUMMYFUNCTION("""COMPUTED_VALUE"""),55.0)</f>
        <v>55</v>
      </c>
      <c r="G71" s="1">
        <f>IFERROR(__xludf.DUMMYFUNCTION("""COMPUTED_VALUE"""),61.0)</f>
        <v>61</v>
      </c>
      <c r="H71" s="2">
        <f>IFERROR(__xludf.DUMMYFUNCTION("""COMPUTED_VALUE"""),62.0)</f>
        <v>62</v>
      </c>
      <c r="J71" s="1" t="b">
        <f t="array" ref="J71">IF(NOT(H71=""),AND(C71:H71&gt;B71:G71),IF(NOT(G71=""),AND(C71:G71&gt;B71:F71),IF(NOT(F71=""),AND(C71:F71&gt;B71:E71),AND(C71:E71&gt;B71:D71))))</f>
        <v>0</v>
      </c>
      <c r="K71" s="1" t="b">
        <f t="array" ref="K71">IF(NOT(H71=""),AND(C71:H71&lt;B71:G71),IF(NOT(G71=""),AND(C71:G71&lt;B71:F71),IF(NOT(F71=""),AND(C71:F71&lt;B71:E71),AND(C71:E71&lt;B71:D71))))</f>
        <v>0</v>
      </c>
      <c r="L71" s="1" t="b">
        <f t="array" ref="L71">IF(NOT(H71=""),AND(AND(ABS(C71:H71-B71:G71)&gt;0),AND(ABS(C71:H71-B71:G71)&lt;4)),IF(NOT(G71=""),AND(AND(ABS(C71:G71-B71:F71)&gt;0),AND(ABS(C71:G71-B71:F71)&lt;4)),IF(NOT(F71=""),AND(AND(ABS(C71:F71-B71:E71)&gt;0),AND(ABS(C71:F71-B71:E71)&lt;4)),AND(AND(ABS(C71:E71-B71:D71)&gt;0),AND(ABS(C71:E71-B71:D71)&lt;4)))))</f>
        <v>0</v>
      </c>
      <c r="M71" s="1" t="b">
        <f t="shared" si="1"/>
        <v>0</v>
      </c>
    </row>
    <row r="72" ht="15.75" customHeight="1">
      <c r="A72" s="1" t="s">
        <v>81</v>
      </c>
      <c r="B72" s="1">
        <f>IFERROR(__xludf.DUMMYFUNCTION("SPLIT(A72,"" "")"),26.0)</f>
        <v>26</v>
      </c>
      <c r="C72" s="1">
        <f>IFERROR(__xludf.DUMMYFUNCTION("""COMPUTED_VALUE"""),26.0)</f>
        <v>26</v>
      </c>
      <c r="D72" s="1">
        <f>IFERROR(__xludf.DUMMYFUNCTION("""COMPUTED_VALUE"""),27.0)</f>
        <v>27</v>
      </c>
      <c r="E72" s="1">
        <f>IFERROR(__xludf.DUMMYFUNCTION("""COMPUTED_VALUE"""),29.0)</f>
        <v>29</v>
      </c>
      <c r="F72" s="1">
        <f>IFERROR(__xludf.DUMMYFUNCTION("""COMPUTED_VALUE"""),35.0)</f>
        <v>35</v>
      </c>
      <c r="G72" s="1">
        <f>IFERROR(__xludf.DUMMYFUNCTION("""COMPUTED_VALUE"""),38.0)</f>
        <v>38</v>
      </c>
      <c r="H72" s="2">
        <f>IFERROR(__xludf.DUMMYFUNCTION("""COMPUTED_VALUE"""),37.0)</f>
        <v>37</v>
      </c>
      <c r="J72" s="1" t="b">
        <f t="array" ref="J72">IF(NOT(H72=""),AND(C72:H72&gt;B72:G72),IF(NOT(G72=""),AND(C72:G72&gt;B72:F72),IF(NOT(F72=""),AND(C72:F72&gt;B72:E72),AND(C72:E72&gt;B72:D72))))</f>
        <v>0</v>
      </c>
      <c r="K72" s="1" t="b">
        <f t="array" ref="K72">IF(NOT(H72=""),AND(C72:H72&lt;B72:G72),IF(NOT(G72=""),AND(C72:G72&lt;B72:F72),IF(NOT(F72=""),AND(C72:F72&lt;B72:E72),AND(C72:E72&lt;B72:D72))))</f>
        <v>0</v>
      </c>
      <c r="L72" s="1" t="b">
        <f t="array" ref="L72">IF(NOT(H72=""),AND(AND(ABS(C72:H72-B72:G72)&gt;0),AND(ABS(C72:H72-B72:G72)&lt;4)),IF(NOT(G72=""),AND(AND(ABS(C72:G72-B72:F72)&gt;0),AND(ABS(C72:G72-B72:F72)&lt;4)),IF(NOT(F72=""),AND(AND(ABS(C72:F72-B72:E72)&gt;0),AND(ABS(C72:F72-B72:E72)&lt;4)),AND(AND(ABS(C72:E72-B72:D72)&gt;0),AND(ABS(C72:E72-B72:D72)&lt;4)))))</f>
        <v>0</v>
      </c>
      <c r="M72" s="1" t="b">
        <f t="shared" si="1"/>
        <v>0</v>
      </c>
    </row>
    <row r="73" ht="15.75" customHeight="1">
      <c r="A73" s="1" t="s">
        <v>82</v>
      </c>
      <c r="B73" s="1">
        <f>IFERROR(__xludf.DUMMYFUNCTION("SPLIT(A73,"" "")"),2.0)</f>
        <v>2</v>
      </c>
      <c r="C73" s="1">
        <f>IFERROR(__xludf.DUMMYFUNCTION("""COMPUTED_VALUE"""),2.0)</f>
        <v>2</v>
      </c>
      <c r="D73" s="1">
        <f>IFERROR(__xludf.DUMMYFUNCTION("""COMPUTED_VALUE"""),8.0)</f>
        <v>8</v>
      </c>
      <c r="E73" s="1">
        <f>IFERROR(__xludf.DUMMYFUNCTION("""COMPUTED_VALUE"""),9.0)</f>
        <v>9</v>
      </c>
      <c r="F73" s="2">
        <f>IFERROR(__xludf.DUMMYFUNCTION("""COMPUTED_VALUE"""),9.0)</f>
        <v>9</v>
      </c>
      <c r="J73" s="1" t="b">
        <f t="array" ref="J73">IF(NOT(H73=""),AND(C73:H73&gt;B73:G73),IF(NOT(G73=""),AND(C73:G73&gt;B73:F73),IF(NOT(F73=""),AND(C73:F73&gt;B73:E73),AND(C73:E73&gt;B73:D73))))</f>
        <v>0</v>
      </c>
      <c r="K73" s="1" t="b">
        <f t="array" ref="K73">IF(NOT(H73=""),AND(C73:H73&lt;B73:G73),IF(NOT(G73=""),AND(C73:G73&lt;B73:F73),IF(NOT(F73=""),AND(C73:F73&lt;B73:E73),AND(C73:E73&lt;B73:D73))))</f>
        <v>0</v>
      </c>
      <c r="L73" s="1" t="b">
        <f t="array" ref="L73">IF(NOT(H73=""),AND(AND(ABS(C73:H73-B73:G73)&gt;0),AND(ABS(C73:H73-B73:G73)&lt;4)),IF(NOT(G73=""),AND(AND(ABS(C73:G73-B73:F73)&gt;0),AND(ABS(C73:G73-B73:F73)&lt;4)),IF(NOT(F73=""),AND(AND(ABS(C73:F73-B73:E73)&gt;0),AND(ABS(C73:F73-B73:E73)&lt;4)),AND(AND(ABS(C73:E73-B73:D73)&gt;0),AND(ABS(C73:E73-B73:D73)&lt;4)))))</f>
        <v>0</v>
      </c>
      <c r="M73" s="1" t="b">
        <f t="shared" si="1"/>
        <v>0</v>
      </c>
    </row>
    <row r="74" ht="15.75" customHeight="1">
      <c r="A74" s="1" t="s">
        <v>83</v>
      </c>
      <c r="B74" s="1">
        <f>IFERROR(__xludf.DUMMYFUNCTION("SPLIT(A74,"" "")"),78.0)</f>
        <v>78</v>
      </c>
      <c r="C74" s="1">
        <f>IFERROR(__xludf.DUMMYFUNCTION("""COMPUTED_VALUE"""),78.0)</f>
        <v>78</v>
      </c>
      <c r="D74" s="1">
        <f>IFERROR(__xludf.DUMMYFUNCTION("""COMPUTED_VALUE"""),84.0)</f>
        <v>84</v>
      </c>
      <c r="E74" s="1">
        <f>IFERROR(__xludf.DUMMYFUNCTION("""COMPUTED_VALUE"""),85.0)</f>
        <v>85</v>
      </c>
      <c r="F74" s="1">
        <f>IFERROR(__xludf.DUMMYFUNCTION("""COMPUTED_VALUE"""),87.0)</f>
        <v>87</v>
      </c>
      <c r="G74" s="1">
        <f>IFERROR(__xludf.DUMMYFUNCTION("""COMPUTED_VALUE"""),89.0)</f>
        <v>89</v>
      </c>
      <c r="H74" s="2">
        <f>IFERROR(__xludf.DUMMYFUNCTION("""COMPUTED_VALUE"""),93.0)</f>
        <v>93</v>
      </c>
      <c r="J74" s="1" t="b">
        <f t="array" ref="J74">IF(NOT(H74=""),AND(C74:H74&gt;B74:G74),IF(NOT(G74=""),AND(C74:G74&gt;B74:F74),IF(NOT(F74=""),AND(C74:F74&gt;B74:E74),AND(C74:E74&gt;B74:D74))))</f>
        <v>0</v>
      </c>
      <c r="K74" s="1" t="b">
        <f t="array" ref="K74">IF(NOT(H74=""),AND(C74:H74&lt;B74:G74),IF(NOT(G74=""),AND(C74:G74&lt;B74:F74),IF(NOT(F74=""),AND(C74:F74&lt;B74:E74),AND(C74:E74&lt;B74:D74))))</f>
        <v>0</v>
      </c>
      <c r="L74" s="1" t="b">
        <f t="array" ref="L74">IF(NOT(H74=""),AND(AND(ABS(C74:H74-B74:G74)&gt;0),AND(ABS(C74:H74-B74:G74)&lt;4)),IF(NOT(G74=""),AND(AND(ABS(C74:G74-B74:F74)&gt;0),AND(ABS(C74:G74-B74:F74)&lt;4)),IF(NOT(F74=""),AND(AND(ABS(C74:F74-B74:E74)&gt;0),AND(ABS(C74:F74-B74:E74)&lt;4)),AND(AND(ABS(C74:E74-B74:D74)&gt;0),AND(ABS(C74:E74-B74:D74)&lt;4)))))</f>
        <v>0</v>
      </c>
      <c r="M74" s="1" t="b">
        <f t="shared" si="1"/>
        <v>0</v>
      </c>
    </row>
    <row r="75" ht="15.75" customHeight="1">
      <c r="A75" s="1" t="s">
        <v>84</v>
      </c>
      <c r="B75" s="1">
        <f>IFERROR(__xludf.DUMMYFUNCTION("SPLIT(A75,"" "")"),20.0)</f>
        <v>20</v>
      </c>
      <c r="C75" s="1">
        <f>IFERROR(__xludf.DUMMYFUNCTION("""COMPUTED_VALUE"""),20.0)</f>
        <v>20</v>
      </c>
      <c r="D75" s="1">
        <f>IFERROR(__xludf.DUMMYFUNCTION("""COMPUTED_VALUE"""),22.0)</f>
        <v>22</v>
      </c>
      <c r="E75" s="1">
        <f>IFERROR(__xludf.DUMMYFUNCTION("""COMPUTED_VALUE"""),28.0)</f>
        <v>28</v>
      </c>
      <c r="F75" s="2">
        <f>IFERROR(__xludf.DUMMYFUNCTION("""COMPUTED_VALUE"""),33.0)</f>
        <v>33</v>
      </c>
      <c r="J75" s="1" t="b">
        <f t="array" ref="J75">IF(NOT(H75=""),AND(C75:H75&gt;B75:G75),IF(NOT(G75=""),AND(C75:G75&gt;B75:F75),IF(NOT(F75=""),AND(C75:F75&gt;B75:E75),AND(C75:E75&gt;B75:D75))))</f>
        <v>0</v>
      </c>
      <c r="K75" s="1" t="b">
        <f t="array" ref="K75">IF(NOT(H75=""),AND(C75:H75&lt;B75:G75),IF(NOT(G75=""),AND(C75:G75&lt;B75:F75),IF(NOT(F75=""),AND(C75:F75&lt;B75:E75),AND(C75:E75&lt;B75:D75))))</f>
        <v>0</v>
      </c>
      <c r="L75" s="1" t="b">
        <f t="array" ref="L75">IF(NOT(H75=""),AND(AND(ABS(C75:H75-B75:G75)&gt;0),AND(ABS(C75:H75-B75:G75)&lt;4)),IF(NOT(G75=""),AND(AND(ABS(C75:G75-B75:F75)&gt;0),AND(ABS(C75:G75-B75:F75)&lt;4)),IF(NOT(F75=""),AND(AND(ABS(C75:F75-B75:E75)&gt;0),AND(ABS(C75:F75-B75:E75)&lt;4)),AND(AND(ABS(C75:E75-B75:D75)&gt;0),AND(ABS(C75:E75-B75:D75)&lt;4)))))</f>
        <v>0</v>
      </c>
      <c r="M75" s="1" t="b">
        <f t="shared" si="1"/>
        <v>0</v>
      </c>
    </row>
    <row r="76" ht="15.75" customHeight="1">
      <c r="A76" s="1" t="s">
        <v>85</v>
      </c>
      <c r="B76" s="1">
        <f>IFERROR(__xludf.DUMMYFUNCTION("SPLIT(A76,"" "")"),1.0)</f>
        <v>1</v>
      </c>
      <c r="C76" s="1">
        <f>IFERROR(__xludf.DUMMYFUNCTION("""COMPUTED_VALUE"""),5.0)</f>
        <v>5</v>
      </c>
      <c r="D76" s="1">
        <f>IFERROR(__xludf.DUMMYFUNCTION("""COMPUTED_VALUE"""),8.0)</f>
        <v>8</v>
      </c>
      <c r="E76" s="1">
        <f>IFERROR(__xludf.DUMMYFUNCTION("""COMPUTED_VALUE"""),9.0)</f>
        <v>9</v>
      </c>
      <c r="F76" s="2">
        <f>IFERROR(__xludf.DUMMYFUNCTION("""COMPUTED_VALUE"""),10.0)</f>
        <v>10</v>
      </c>
      <c r="J76" s="1" t="b">
        <f t="array" ref="J76">IF(NOT(H76=""),AND(C76:H76&gt;B76:G76),IF(NOT(G76=""),AND(C76:G76&gt;B76:F76),IF(NOT(F76=""),AND(C76:F76&gt;B76:E76),AND(C76:E76&gt;B76:D76))))</f>
        <v>1</v>
      </c>
      <c r="K76" s="1" t="b">
        <f t="array" ref="K76">IF(NOT(H76=""),AND(C76:H76&lt;B76:G76),IF(NOT(G76=""),AND(C76:G76&lt;B76:F76),IF(NOT(F76=""),AND(C76:F76&lt;B76:E76),AND(C76:E76&lt;B76:D76))))</f>
        <v>0</v>
      </c>
      <c r="L76" s="1" t="b">
        <f t="array" ref="L76">IF(NOT(H76=""),AND(AND(ABS(C76:H76-B76:G76)&gt;0),AND(ABS(C76:H76-B76:G76)&lt;4)),IF(NOT(G76=""),AND(AND(ABS(C76:G76-B76:F76)&gt;0),AND(ABS(C76:G76-B76:F76)&lt;4)),IF(NOT(F76=""),AND(AND(ABS(C76:F76-B76:E76)&gt;0),AND(ABS(C76:F76-B76:E76)&lt;4)),AND(AND(ABS(C76:E76-B76:D76)&gt;0),AND(ABS(C76:E76-B76:D76)&lt;4)))))</f>
        <v>0</v>
      </c>
      <c r="M76" s="1" t="b">
        <f t="shared" si="1"/>
        <v>0</v>
      </c>
    </row>
    <row r="77" ht="15.75" customHeight="1">
      <c r="A77" s="1" t="s">
        <v>86</v>
      </c>
      <c r="B77" s="1">
        <f>IFERROR(__xludf.DUMMYFUNCTION("SPLIT(A77,"" "")"),17.0)</f>
        <v>17</v>
      </c>
      <c r="C77" s="1">
        <f>IFERROR(__xludf.DUMMYFUNCTION("""COMPUTED_VALUE"""),21.0)</f>
        <v>21</v>
      </c>
      <c r="D77" s="1">
        <f>IFERROR(__xludf.DUMMYFUNCTION("""COMPUTED_VALUE"""),23.0)</f>
        <v>23</v>
      </c>
      <c r="E77" s="1">
        <f>IFERROR(__xludf.DUMMYFUNCTION("""COMPUTED_VALUE"""),26.0)</f>
        <v>26</v>
      </c>
      <c r="F77" s="1">
        <f>IFERROR(__xludf.DUMMYFUNCTION("""COMPUTED_VALUE"""),28.0)</f>
        <v>28</v>
      </c>
      <c r="G77" s="1">
        <f>IFERROR(__xludf.DUMMYFUNCTION("""COMPUTED_VALUE"""),30.0)</f>
        <v>30</v>
      </c>
      <c r="H77" s="1">
        <f>IFERROR(__xludf.DUMMYFUNCTION("""COMPUTED_VALUE"""),32.0)</f>
        <v>32</v>
      </c>
      <c r="I77" s="1">
        <f>IFERROR(__xludf.DUMMYFUNCTION("""COMPUTED_VALUE"""),31.0)</f>
        <v>31</v>
      </c>
      <c r="J77" s="1" t="b">
        <f t="array" ref="J77">IF(NOT(H77=""),AND(C77:H77&gt;B77:G77),IF(NOT(G77=""),AND(C77:G77&gt;B77:F77),IF(NOT(F77=""),AND(C77:F77&gt;B77:E77),AND(C77:E77&gt;B77:D77))))</f>
        <v>1</v>
      </c>
      <c r="K77" s="1" t="b">
        <f t="array" ref="K77">IF(NOT(H77=""),AND(C77:H77&lt;B77:G77),IF(NOT(G77=""),AND(C77:G77&lt;B77:F77),IF(NOT(F77=""),AND(C77:F77&lt;B77:E77),AND(C77:E77&lt;B77:D77))))</f>
        <v>0</v>
      </c>
      <c r="L77" s="1" t="b">
        <f t="array" ref="L77">IF(NOT(H77=""),AND(AND(ABS(C77:H77-B77:G77)&gt;0),AND(ABS(C77:H77-B77:G77)&lt;4)),IF(NOT(G77=""),AND(AND(ABS(C77:G77-B77:F77)&gt;0),AND(ABS(C77:G77-B77:F77)&lt;4)),IF(NOT(F77=""),AND(AND(ABS(C77:F77-B77:E77)&gt;0),AND(ABS(C77:F77-B77:E77)&lt;4)),AND(AND(ABS(C77:E77-B77:D77)&gt;0),AND(ABS(C77:E77-B77:D77)&lt;4)))))</f>
        <v>0</v>
      </c>
      <c r="M77" s="1" t="b">
        <f t="shared" si="1"/>
        <v>0</v>
      </c>
    </row>
    <row r="78" ht="15.75" customHeight="1">
      <c r="A78" s="1" t="s">
        <v>87</v>
      </c>
      <c r="B78" s="1">
        <f>IFERROR(__xludf.DUMMYFUNCTION("SPLIT(A78,"" "")"),24.0)</f>
        <v>24</v>
      </c>
      <c r="C78" s="1">
        <f>IFERROR(__xludf.DUMMYFUNCTION("""COMPUTED_VALUE"""),28.0)</f>
        <v>28</v>
      </c>
      <c r="D78" s="1">
        <f>IFERROR(__xludf.DUMMYFUNCTION("""COMPUTED_VALUE"""),29.0)</f>
        <v>29</v>
      </c>
      <c r="E78" s="1">
        <f>IFERROR(__xludf.DUMMYFUNCTION("""COMPUTED_VALUE"""),30.0)</f>
        <v>30</v>
      </c>
      <c r="F78" s="1">
        <f>IFERROR(__xludf.DUMMYFUNCTION("""COMPUTED_VALUE"""),33.0)</f>
        <v>33</v>
      </c>
      <c r="G78" s="1">
        <f>IFERROR(__xludf.DUMMYFUNCTION("""COMPUTED_VALUE"""),35.0)</f>
        <v>35</v>
      </c>
      <c r="H78" s="1">
        <f>IFERROR(__xludf.DUMMYFUNCTION("""COMPUTED_VALUE"""),36.0)</f>
        <v>36</v>
      </c>
      <c r="I78" s="1">
        <f>IFERROR(__xludf.DUMMYFUNCTION("""COMPUTED_VALUE"""),36.0)</f>
        <v>36</v>
      </c>
      <c r="J78" s="1" t="b">
        <f t="array" ref="J78">IF(NOT(H78=""),AND(C78:H78&gt;B78:G78),IF(NOT(G78=""),AND(C78:G78&gt;B78:F78),IF(NOT(F78=""),AND(C78:F78&gt;B78:E78),AND(C78:E78&gt;B78:D78))))</f>
        <v>1</v>
      </c>
      <c r="K78" s="1" t="b">
        <f t="array" ref="K78">IF(NOT(H78=""),AND(C78:H78&lt;B78:G78),IF(NOT(G78=""),AND(C78:G78&lt;B78:F78),IF(NOT(F78=""),AND(C78:F78&lt;B78:E78),AND(C78:E78&lt;B78:D78))))</f>
        <v>0</v>
      </c>
      <c r="L78" s="1" t="b">
        <f t="array" ref="L78">IF(NOT(H78=""),AND(AND(ABS(C78:H78-B78:G78)&gt;0),AND(ABS(C78:H78-B78:G78)&lt;4)),IF(NOT(G78=""),AND(AND(ABS(C78:G78-B78:F78)&gt;0),AND(ABS(C78:G78-B78:F78)&lt;4)),IF(NOT(F78=""),AND(AND(ABS(C78:F78-B78:E78)&gt;0),AND(ABS(C78:F78-B78:E78)&lt;4)),AND(AND(ABS(C78:E78-B78:D78)&gt;0),AND(ABS(C78:E78-B78:D78)&lt;4)))))</f>
        <v>0</v>
      </c>
      <c r="M78" s="1" t="b">
        <f t="shared" si="1"/>
        <v>0</v>
      </c>
    </row>
    <row r="79" ht="15.75" customHeight="1">
      <c r="A79" s="1" t="s">
        <v>88</v>
      </c>
      <c r="B79" s="1">
        <f>IFERROR(__xludf.DUMMYFUNCTION("SPLIT(A79,"" "")"),76.0)</f>
        <v>76</v>
      </c>
      <c r="C79" s="1">
        <f>IFERROR(__xludf.DUMMYFUNCTION("""COMPUTED_VALUE"""),80.0)</f>
        <v>80</v>
      </c>
      <c r="D79" s="1">
        <f>IFERROR(__xludf.DUMMYFUNCTION("""COMPUTED_VALUE"""),82.0)</f>
        <v>82</v>
      </c>
      <c r="E79" s="1">
        <f>IFERROR(__xludf.DUMMYFUNCTION("""COMPUTED_VALUE"""),85.0)</f>
        <v>85</v>
      </c>
      <c r="F79" s="1">
        <f>IFERROR(__xludf.DUMMYFUNCTION("""COMPUTED_VALUE"""),88.0)</f>
        <v>88</v>
      </c>
      <c r="G79" s="2">
        <f>IFERROR(__xludf.DUMMYFUNCTION("""COMPUTED_VALUE"""),92.0)</f>
        <v>92</v>
      </c>
      <c r="J79" s="1" t="b">
        <f t="array" ref="J79">IF(NOT(H79=""),AND(C79:H79&gt;B79:G79),IF(NOT(G79=""),AND(C79:G79&gt;B79:F79),IF(NOT(F79=""),AND(C79:F79&gt;B79:E79),AND(C79:E79&gt;B79:D79))))</f>
        <v>1</v>
      </c>
      <c r="K79" s="1" t="b">
        <f t="array" ref="K79">IF(NOT(H79=""),AND(C79:H79&lt;B79:G79),IF(NOT(G79=""),AND(C79:G79&lt;B79:F79),IF(NOT(F79=""),AND(C79:F79&lt;B79:E79),AND(C79:E79&lt;B79:D79))))</f>
        <v>0</v>
      </c>
      <c r="L79" s="1" t="b">
        <f t="array" ref="L79">IF(NOT(H79=""),AND(AND(ABS(C79:H79-B79:G79)&gt;0),AND(ABS(C79:H79-B79:G79)&lt;4)),IF(NOT(G79=""),AND(AND(ABS(C79:G79-B79:F79)&gt;0),AND(ABS(C79:G79-B79:F79)&lt;4)),IF(NOT(F79=""),AND(AND(ABS(C79:F79-B79:E79)&gt;0),AND(ABS(C79:F79-B79:E79)&lt;4)),AND(AND(ABS(C79:E79-B79:D79)&gt;0),AND(ABS(C79:E79-B79:D79)&lt;4)))))</f>
        <v>0</v>
      </c>
      <c r="M79" s="1" t="b">
        <f t="shared" si="1"/>
        <v>0</v>
      </c>
    </row>
    <row r="80" ht="15.75" customHeight="1">
      <c r="A80" s="1" t="s">
        <v>89</v>
      </c>
      <c r="B80" s="1">
        <f>IFERROR(__xludf.DUMMYFUNCTION("SPLIT(A80,"" "")"),23.0)</f>
        <v>23</v>
      </c>
      <c r="C80" s="1">
        <f>IFERROR(__xludf.DUMMYFUNCTION("""COMPUTED_VALUE"""),27.0)</f>
        <v>27</v>
      </c>
      <c r="D80" s="1">
        <f>IFERROR(__xludf.DUMMYFUNCTION("""COMPUTED_VALUE"""),29.0)</f>
        <v>29</v>
      </c>
      <c r="E80" s="1">
        <f>IFERROR(__xludf.DUMMYFUNCTION("""COMPUTED_VALUE"""),30.0)</f>
        <v>30</v>
      </c>
      <c r="F80" s="1">
        <f>IFERROR(__xludf.DUMMYFUNCTION("""COMPUTED_VALUE"""),32.0)</f>
        <v>32</v>
      </c>
      <c r="G80" s="2">
        <f>IFERROR(__xludf.DUMMYFUNCTION("""COMPUTED_VALUE"""),37.0)</f>
        <v>37</v>
      </c>
      <c r="J80" s="1" t="b">
        <f t="array" ref="J80">IF(NOT(H80=""),AND(C80:H80&gt;B80:G80),IF(NOT(G80=""),AND(C80:G80&gt;B80:F80),IF(NOT(F80=""),AND(C80:F80&gt;B80:E80),AND(C80:E80&gt;B80:D80))))</f>
        <v>1</v>
      </c>
      <c r="K80" s="1" t="b">
        <f t="array" ref="K80">IF(NOT(H80=""),AND(C80:H80&lt;B80:G80),IF(NOT(G80=""),AND(C80:G80&lt;B80:F80),IF(NOT(F80=""),AND(C80:F80&lt;B80:E80),AND(C80:E80&lt;B80:D80))))</f>
        <v>0</v>
      </c>
      <c r="L80" s="1" t="b">
        <f t="array" ref="L80">IF(NOT(H80=""),AND(AND(ABS(C80:H80-B80:G80)&gt;0),AND(ABS(C80:H80-B80:G80)&lt;4)),IF(NOT(G80=""),AND(AND(ABS(C80:G80-B80:F80)&gt;0),AND(ABS(C80:G80-B80:F80)&lt;4)),IF(NOT(F80=""),AND(AND(ABS(C80:F80-B80:E80)&gt;0),AND(ABS(C80:F80-B80:E80)&lt;4)),AND(AND(ABS(C80:E80-B80:D80)&gt;0),AND(ABS(C80:E80-B80:D80)&lt;4)))))</f>
        <v>0</v>
      </c>
      <c r="M80" s="1" t="b">
        <f t="shared" si="1"/>
        <v>0</v>
      </c>
    </row>
    <row r="81" ht="15.75" customHeight="1">
      <c r="A81" s="1" t="s">
        <v>90</v>
      </c>
      <c r="B81" s="1">
        <f>IFERROR(__xludf.DUMMYFUNCTION("SPLIT(A81,"" "")"),32.0)</f>
        <v>32</v>
      </c>
      <c r="C81" s="1">
        <f>IFERROR(__xludf.DUMMYFUNCTION("""COMPUTED_VALUE"""),36.0)</f>
        <v>36</v>
      </c>
      <c r="D81" s="1">
        <f>IFERROR(__xludf.DUMMYFUNCTION("""COMPUTED_VALUE"""),37.0)</f>
        <v>37</v>
      </c>
      <c r="E81" s="1">
        <f>IFERROR(__xludf.DUMMYFUNCTION("""COMPUTED_VALUE"""),35.0)</f>
        <v>35</v>
      </c>
      <c r="F81" s="1">
        <f>IFERROR(__xludf.DUMMYFUNCTION("""COMPUTED_VALUE"""),37.0)</f>
        <v>37</v>
      </c>
      <c r="G81" s="1">
        <f>IFERROR(__xludf.DUMMYFUNCTION("""COMPUTED_VALUE"""),40.0)</f>
        <v>40</v>
      </c>
      <c r="H81" s="1">
        <f>IFERROR(__xludf.DUMMYFUNCTION("""COMPUTED_VALUE"""),42.0)</f>
        <v>42</v>
      </c>
      <c r="I81" s="1">
        <f>IFERROR(__xludf.DUMMYFUNCTION("""COMPUTED_VALUE"""),43.0)</f>
        <v>43</v>
      </c>
      <c r="J81" s="1" t="b">
        <f t="array" ref="J81">IF(NOT(H81=""),AND(C81:H81&gt;B81:G81),IF(NOT(G81=""),AND(C81:G81&gt;B81:F81),IF(NOT(F81=""),AND(C81:F81&gt;B81:E81),AND(C81:E81&gt;B81:D81))))</f>
        <v>0</v>
      </c>
      <c r="K81" s="1" t="b">
        <f t="array" ref="K81">IF(NOT(H81=""),AND(C81:H81&lt;B81:G81),IF(NOT(G81=""),AND(C81:G81&lt;B81:F81),IF(NOT(F81=""),AND(C81:F81&lt;B81:E81),AND(C81:E81&lt;B81:D81))))</f>
        <v>0</v>
      </c>
      <c r="L81" s="1" t="b">
        <f t="array" ref="L81">IF(NOT(H81=""),AND(AND(ABS(C81:H81-B81:G81)&gt;0),AND(ABS(C81:H81-B81:G81)&lt;4)),IF(NOT(G81=""),AND(AND(ABS(C81:G81-B81:F81)&gt;0),AND(ABS(C81:G81-B81:F81)&lt;4)),IF(NOT(F81=""),AND(AND(ABS(C81:F81-B81:E81)&gt;0),AND(ABS(C81:F81-B81:E81)&lt;4)),AND(AND(ABS(C81:E81-B81:D81)&gt;0),AND(ABS(C81:E81-B81:D81)&lt;4)))))</f>
        <v>0</v>
      </c>
      <c r="M81" s="1" t="b">
        <f t="shared" si="1"/>
        <v>0</v>
      </c>
    </row>
    <row r="82" ht="15.75" customHeight="1">
      <c r="A82" s="1" t="s">
        <v>91</v>
      </c>
      <c r="B82" s="1">
        <f>IFERROR(__xludf.DUMMYFUNCTION("SPLIT(A82,"" "")"),4.0)</f>
        <v>4</v>
      </c>
      <c r="C82" s="1">
        <f>IFERROR(__xludf.DUMMYFUNCTION("""COMPUTED_VALUE"""),8.0)</f>
        <v>8</v>
      </c>
      <c r="D82" s="1">
        <f>IFERROR(__xludf.DUMMYFUNCTION("""COMPUTED_VALUE"""),9.0)</f>
        <v>9</v>
      </c>
      <c r="E82" s="1">
        <f>IFERROR(__xludf.DUMMYFUNCTION("""COMPUTED_VALUE"""),12.0)</f>
        <v>12</v>
      </c>
      <c r="F82" s="1">
        <f>IFERROR(__xludf.DUMMYFUNCTION("""COMPUTED_VALUE"""),15.0)</f>
        <v>15</v>
      </c>
      <c r="G82" s="1">
        <f>IFERROR(__xludf.DUMMYFUNCTION("""COMPUTED_VALUE"""),14.0)</f>
        <v>14</v>
      </c>
      <c r="H82" s="1">
        <f>IFERROR(__xludf.DUMMYFUNCTION("""COMPUTED_VALUE"""),16.0)</f>
        <v>16</v>
      </c>
      <c r="I82" s="1">
        <f>IFERROR(__xludf.DUMMYFUNCTION("""COMPUTED_VALUE"""),15.0)</f>
        <v>15</v>
      </c>
      <c r="J82" s="1" t="b">
        <f t="array" ref="J82">IF(NOT(H82=""),AND(C82:H82&gt;B82:G82),IF(NOT(G82=""),AND(C82:G82&gt;B82:F82),IF(NOT(F82=""),AND(C82:F82&gt;B82:E82),AND(C82:E82&gt;B82:D82))))</f>
        <v>0</v>
      </c>
      <c r="K82" s="1" t="b">
        <f t="array" ref="K82">IF(NOT(H82=""),AND(C82:H82&lt;B82:G82),IF(NOT(G82=""),AND(C82:G82&lt;B82:F82),IF(NOT(F82=""),AND(C82:F82&lt;B82:E82),AND(C82:E82&lt;B82:D82))))</f>
        <v>0</v>
      </c>
      <c r="L82" s="1" t="b">
        <f t="array" ref="L82">IF(NOT(H82=""),AND(AND(ABS(C82:H82-B82:G82)&gt;0),AND(ABS(C82:H82-B82:G82)&lt;4)),IF(NOT(G82=""),AND(AND(ABS(C82:G82-B82:F82)&gt;0),AND(ABS(C82:G82-B82:F82)&lt;4)),IF(NOT(F82=""),AND(AND(ABS(C82:F82-B82:E82)&gt;0),AND(ABS(C82:F82-B82:E82)&lt;4)),AND(AND(ABS(C82:E82-B82:D82)&gt;0),AND(ABS(C82:E82-B82:D82)&lt;4)))))</f>
        <v>0</v>
      </c>
      <c r="M82" s="1" t="b">
        <f t="shared" si="1"/>
        <v>0</v>
      </c>
    </row>
    <row r="83" ht="15.75" customHeight="1">
      <c r="A83" s="1" t="s">
        <v>92</v>
      </c>
      <c r="B83" s="1">
        <f>IFERROR(__xludf.DUMMYFUNCTION("SPLIT(A83,"" "")"),2.0)</f>
        <v>2</v>
      </c>
      <c r="C83" s="1">
        <f>IFERROR(__xludf.DUMMYFUNCTION("""COMPUTED_VALUE"""),6.0)</f>
        <v>6</v>
      </c>
      <c r="D83" s="1">
        <f>IFERROR(__xludf.DUMMYFUNCTION("""COMPUTED_VALUE"""),4.0)</f>
        <v>4</v>
      </c>
      <c r="E83" s="1">
        <f>IFERROR(__xludf.DUMMYFUNCTION("""COMPUTED_VALUE"""),7.0)</f>
        <v>7</v>
      </c>
      <c r="F83" s="2">
        <f>IFERROR(__xludf.DUMMYFUNCTION("""COMPUTED_VALUE"""),7.0)</f>
        <v>7</v>
      </c>
      <c r="J83" s="1" t="b">
        <f t="array" ref="J83">IF(NOT(H83=""),AND(C83:H83&gt;B83:G83),IF(NOT(G83=""),AND(C83:G83&gt;B83:F83),IF(NOT(F83=""),AND(C83:F83&gt;B83:E83),AND(C83:E83&gt;B83:D83))))</f>
        <v>0</v>
      </c>
      <c r="K83" s="1" t="b">
        <f t="array" ref="K83">IF(NOT(H83=""),AND(C83:H83&lt;B83:G83),IF(NOT(G83=""),AND(C83:G83&lt;B83:F83),IF(NOT(F83=""),AND(C83:F83&lt;B83:E83),AND(C83:E83&lt;B83:D83))))</f>
        <v>0</v>
      </c>
      <c r="L83" s="1" t="b">
        <f t="array" ref="L83">IF(NOT(H83=""),AND(AND(ABS(C83:H83-B83:G83)&gt;0),AND(ABS(C83:H83-B83:G83)&lt;4)),IF(NOT(G83=""),AND(AND(ABS(C83:G83-B83:F83)&gt;0),AND(ABS(C83:G83-B83:F83)&lt;4)),IF(NOT(F83=""),AND(AND(ABS(C83:F83-B83:E83)&gt;0),AND(ABS(C83:F83-B83:E83)&lt;4)),AND(AND(ABS(C83:E83-B83:D83)&gt;0),AND(ABS(C83:E83-B83:D83)&lt;4)))))</f>
        <v>0</v>
      </c>
      <c r="M83" s="1" t="b">
        <f t="shared" si="1"/>
        <v>0</v>
      </c>
    </row>
    <row r="84" ht="15.75" customHeight="1">
      <c r="A84" s="1" t="s">
        <v>93</v>
      </c>
      <c r="B84" s="1">
        <f>IFERROR(__xludf.DUMMYFUNCTION("SPLIT(A84,"" "")"),37.0)</f>
        <v>37</v>
      </c>
      <c r="C84" s="1">
        <f>IFERROR(__xludf.DUMMYFUNCTION("""COMPUTED_VALUE"""),41.0)</f>
        <v>41</v>
      </c>
      <c r="D84" s="1">
        <f>IFERROR(__xludf.DUMMYFUNCTION("""COMPUTED_VALUE"""),43.0)</f>
        <v>43</v>
      </c>
      <c r="E84" s="1">
        <f>IFERROR(__xludf.DUMMYFUNCTION("""COMPUTED_VALUE"""),40.0)</f>
        <v>40</v>
      </c>
      <c r="F84" s="1">
        <f>IFERROR(__xludf.DUMMYFUNCTION("""COMPUTED_VALUE"""),42.0)</f>
        <v>42</v>
      </c>
      <c r="G84" s="2">
        <f>IFERROR(__xludf.DUMMYFUNCTION("""COMPUTED_VALUE"""),46.0)</f>
        <v>46</v>
      </c>
      <c r="J84" s="1" t="b">
        <f t="array" ref="J84">IF(NOT(H84=""),AND(C84:H84&gt;B84:G84),IF(NOT(G84=""),AND(C84:G84&gt;B84:F84),IF(NOT(F84=""),AND(C84:F84&gt;B84:E84),AND(C84:E84&gt;B84:D84))))</f>
        <v>0</v>
      </c>
      <c r="K84" s="1" t="b">
        <f t="array" ref="K84">IF(NOT(H84=""),AND(C84:H84&lt;B84:G84),IF(NOT(G84=""),AND(C84:G84&lt;B84:F84),IF(NOT(F84=""),AND(C84:F84&lt;B84:E84),AND(C84:E84&lt;B84:D84))))</f>
        <v>0</v>
      </c>
      <c r="L84" s="1" t="b">
        <f t="array" ref="L84">IF(NOT(H84=""),AND(AND(ABS(C84:H84-B84:G84)&gt;0),AND(ABS(C84:H84-B84:G84)&lt;4)),IF(NOT(G84=""),AND(AND(ABS(C84:G84-B84:F84)&gt;0),AND(ABS(C84:G84-B84:F84)&lt;4)),IF(NOT(F84=""),AND(AND(ABS(C84:F84-B84:E84)&gt;0),AND(ABS(C84:F84-B84:E84)&lt;4)),AND(AND(ABS(C84:E84-B84:D84)&gt;0),AND(ABS(C84:E84-B84:D84)&lt;4)))))</f>
        <v>0</v>
      </c>
      <c r="M84" s="1" t="b">
        <f t="shared" si="1"/>
        <v>0</v>
      </c>
    </row>
    <row r="85" ht="15.75" customHeight="1">
      <c r="A85" s="1" t="s">
        <v>94</v>
      </c>
      <c r="B85" s="1">
        <f>IFERROR(__xludf.DUMMYFUNCTION("SPLIT(A85,"" "")"),2.0)</f>
        <v>2</v>
      </c>
      <c r="C85" s="1">
        <f>IFERROR(__xludf.DUMMYFUNCTION("""COMPUTED_VALUE"""),6.0)</f>
        <v>6</v>
      </c>
      <c r="D85" s="1">
        <f>IFERROR(__xludf.DUMMYFUNCTION("""COMPUTED_VALUE"""),9.0)</f>
        <v>9</v>
      </c>
      <c r="E85" s="1">
        <f>IFERROR(__xludf.DUMMYFUNCTION("""COMPUTED_VALUE"""),12.0)</f>
        <v>12</v>
      </c>
      <c r="F85" s="1">
        <f>IFERROR(__xludf.DUMMYFUNCTION("""COMPUTED_VALUE"""),10.0)</f>
        <v>10</v>
      </c>
      <c r="G85" s="2">
        <f>IFERROR(__xludf.DUMMYFUNCTION("""COMPUTED_VALUE"""),16.0)</f>
        <v>16</v>
      </c>
      <c r="J85" s="1" t="b">
        <f t="array" ref="J85">IF(NOT(H85=""),AND(C85:H85&gt;B85:G85),IF(NOT(G85=""),AND(C85:G85&gt;B85:F85),IF(NOT(F85=""),AND(C85:F85&gt;B85:E85),AND(C85:E85&gt;B85:D85))))</f>
        <v>0</v>
      </c>
      <c r="K85" s="1" t="b">
        <f t="array" ref="K85">IF(NOT(H85=""),AND(C85:H85&lt;B85:G85),IF(NOT(G85=""),AND(C85:G85&lt;B85:F85),IF(NOT(F85=""),AND(C85:F85&lt;B85:E85),AND(C85:E85&lt;B85:D85))))</f>
        <v>0</v>
      </c>
      <c r="L85" s="1" t="b">
        <f t="array" ref="L85">IF(NOT(H85=""),AND(AND(ABS(C85:H85-B85:G85)&gt;0),AND(ABS(C85:H85-B85:G85)&lt;4)),IF(NOT(G85=""),AND(AND(ABS(C85:G85-B85:F85)&gt;0),AND(ABS(C85:G85-B85:F85)&lt;4)),IF(NOT(F85=""),AND(AND(ABS(C85:F85-B85:E85)&gt;0),AND(ABS(C85:F85-B85:E85)&lt;4)),AND(AND(ABS(C85:E85-B85:D85)&gt;0),AND(ABS(C85:E85-B85:D85)&lt;4)))))</f>
        <v>0</v>
      </c>
      <c r="M85" s="1" t="b">
        <f t="shared" si="1"/>
        <v>0</v>
      </c>
    </row>
    <row r="86" ht="15.75" customHeight="1">
      <c r="A86" s="1" t="s">
        <v>95</v>
      </c>
      <c r="B86" s="1">
        <f>IFERROR(__xludf.DUMMYFUNCTION("SPLIT(A86,"" "")"),30.0)</f>
        <v>30</v>
      </c>
      <c r="C86" s="1">
        <f>IFERROR(__xludf.DUMMYFUNCTION("""COMPUTED_VALUE"""),34.0)</f>
        <v>34</v>
      </c>
      <c r="D86" s="1">
        <f>IFERROR(__xludf.DUMMYFUNCTION("""COMPUTED_VALUE"""),37.0)</f>
        <v>37</v>
      </c>
      <c r="E86" s="1">
        <f>IFERROR(__xludf.DUMMYFUNCTION("""COMPUTED_VALUE"""),37.0)</f>
        <v>37</v>
      </c>
      <c r="F86" s="2">
        <f>IFERROR(__xludf.DUMMYFUNCTION("""COMPUTED_VALUE"""),40.0)</f>
        <v>40</v>
      </c>
      <c r="J86" s="1" t="b">
        <f t="array" ref="J86">IF(NOT(H86=""),AND(C86:H86&gt;B86:G86),IF(NOT(G86=""),AND(C86:G86&gt;B86:F86),IF(NOT(F86=""),AND(C86:F86&gt;B86:E86),AND(C86:E86&gt;B86:D86))))</f>
        <v>0</v>
      </c>
      <c r="K86" s="1" t="b">
        <f t="array" ref="K86">IF(NOT(H86=""),AND(C86:H86&lt;B86:G86),IF(NOT(G86=""),AND(C86:G86&lt;B86:F86),IF(NOT(F86=""),AND(C86:F86&lt;B86:E86),AND(C86:E86&lt;B86:D86))))</f>
        <v>0</v>
      </c>
      <c r="L86" s="1" t="b">
        <f t="array" ref="L86">IF(NOT(H86=""),AND(AND(ABS(C86:H86-B86:G86)&gt;0),AND(ABS(C86:H86-B86:G86)&lt;4)),IF(NOT(G86=""),AND(AND(ABS(C86:G86-B86:F86)&gt;0),AND(ABS(C86:G86-B86:F86)&lt;4)),IF(NOT(F86=""),AND(AND(ABS(C86:F86-B86:E86)&gt;0),AND(ABS(C86:F86-B86:E86)&lt;4)),AND(AND(ABS(C86:E86-B86:D86)&gt;0),AND(ABS(C86:E86-B86:D86)&lt;4)))))</f>
        <v>0</v>
      </c>
      <c r="M86" s="1" t="b">
        <f t="shared" si="1"/>
        <v>0</v>
      </c>
    </row>
    <row r="87" ht="15.75" customHeight="1">
      <c r="A87" s="1" t="s">
        <v>96</v>
      </c>
      <c r="B87" s="1">
        <f>IFERROR(__xludf.DUMMYFUNCTION("SPLIT(A87,"" "")"),23.0)</f>
        <v>23</v>
      </c>
      <c r="C87" s="1">
        <f>IFERROR(__xludf.DUMMYFUNCTION("""COMPUTED_VALUE"""),27.0)</f>
        <v>27</v>
      </c>
      <c r="D87" s="1">
        <f>IFERROR(__xludf.DUMMYFUNCTION("""COMPUTED_VALUE"""),27.0)</f>
        <v>27</v>
      </c>
      <c r="E87" s="1">
        <f>IFERROR(__xludf.DUMMYFUNCTION("""COMPUTED_VALUE"""),28.0)</f>
        <v>28</v>
      </c>
      <c r="F87" s="1">
        <f>IFERROR(__xludf.DUMMYFUNCTION("""COMPUTED_VALUE"""),30.0)</f>
        <v>30</v>
      </c>
      <c r="G87" s="1">
        <f>IFERROR(__xludf.DUMMYFUNCTION("""COMPUTED_VALUE"""),32.0)</f>
        <v>32</v>
      </c>
      <c r="H87" s="2">
        <f>IFERROR(__xludf.DUMMYFUNCTION("""COMPUTED_VALUE"""),30.0)</f>
        <v>30</v>
      </c>
      <c r="J87" s="1" t="b">
        <f t="array" ref="J87">IF(NOT(H87=""),AND(C87:H87&gt;B87:G87),IF(NOT(G87=""),AND(C87:G87&gt;B87:F87),IF(NOT(F87=""),AND(C87:F87&gt;B87:E87),AND(C87:E87&gt;B87:D87))))</f>
        <v>0</v>
      </c>
      <c r="K87" s="1" t="b">
        <f t="array" ref="K87">IF(NOT(H87=""),AND(C87:H87&lt;B87:G87),IF(NOT(G87=""),AND(C87:G87&lt;B87:F87),IF(NOT(F87=""),AND(C87:F87&lt;B87:E87),AND(C87:E87&lt;B87:D87))))</f>
        <v>0</v>
      </c>
      <c r="L87" s="1" t="b">
        <f t="array" ref="L87">IF(NOT(H87=""),AND(AND(ABS(C87:H87-B87:G87)&gt;0),AND(ABS(C87:H87-B87:G87)&lt;4)),IF(NOT(G87=""),AND(AND(ABS(C87:G87-B87:F87)&gt;0),AND(ABS(C87:G87-B87:F87)&lt;4)),IF(NOT(F87=""),AND(AND(ABS(C87:F87-B87:E87)&gt;0),AND(ABS(C87:F87-B87:E87)&lt;4)),AND(AND(ABS(C87:E87-B87:D87)&gt;0),AND(ABS(C87:E87-B87:D87)&lt;4)))))</f>
        <v>0</v>
      </c>
      <c r="M87" s="1" t="b">
        <f t="shared" si="1"/>
        <v>0</v>
      </c>
    </row>
    <row r="88" ht="15.75" customHeight="1">
      <c r="A88" s="1" t="s">
        <v>97</v>
      </c>
      <c r="B88" s="1">
        <f>IFERROR(__xludf.DUMMYFUNCTION("SPLIT(A88,"" "")"),37.0)</f>
        <v>37</v>
      </c>
      <c r="C88" s="1">
        <f>IFERROR(__xludf.DUMMYFUNCTION("""COMPUTED_VALUE"""),41.0)</f>
        <v>41</v>
      </c>
      <c r="D88" s="1">
        <f>IFERROR(__xludf.DUMMYFUNCTION("""COMPUTED_VALUE"""),44.0)</f>
        <v>44</v>
      </c>
      <c r="E88" s="1">
        <f>IFERROR(__xludf.DUMMYFUNCTION("""COMPUTED_VALUE"""),44.0)</f>
        <v>44</v>
      </c>
      <c r="F88" s="2">
        <f>IFERROR(__xludf.DUMMYFUNCTION("""COMPUTED_VALUE"""),44.0)</f>
        <v>44</v>
      </c>
      <c r="J88" s="1" t="b">
        <f t="array" ref="J88">IF(NOT(H88=""),AND(C88:H88&gt;B88:G88),IF(NOT(G88=""),AND(C88:G88&gt;B88:F88),IF(NOT(F88=""),AND(C88:F88&gt;B88:E88),AND(C88:E88&gt;B88:D88))))</f>
        <v>0</v>
      </c>
      <c r="K88" s="1" t="b">
        <f t="array" ref="K88">IF(NOT(H88=""),AND(C88:H88&lt;B88:G88),IF(NOT(G88=""),AND(C88:G88&lt;B88:F88),IF(NOT(F88=""),AND(C88:F88&lt;B88:E88),AND(C88:E88&lt;B88:D88))))</f>
        <v>0</v>
      </c>
      <c r="L88" s="1" t="b">
        <f t="array" ref="L88">IF(NOT(H88=""),AND(AND(ABS(C88:H88-B88:G88)&gt;0),AND(ABS(C88:H88-B88:G88)&lt;4)),IF(NOT(G88=""),AND(AND(ABS(C88:G88-B88:F88)&gt;0),AND(ABS(C88:G88-B88:F88)&lt;4)),IF(NOT(F88=""),AND(AND(ABS(C88:F88-B88:E88)&gt;0),AND(ABS(C88:F88-B88:E88)&lt;4)),AND(AND(ABS(C88:E88-B88:D88)&gt;0),AND(ABS(C88:E88-B88:D88)&lt;4)))))</f>
        <v>0</v>
      </c>
      <c r="M88" s="1" t="b">
        <f t="shared" si="1"/>
        <v>0</v>
      </c>
    </row>
    <row r="89" ht="15.75" customHeight="1">
      <c r="A89" s="1" t="s">
        <v>98</v>
      </c>
      <c r="B89" s="1">
        <f>IFERROR(__xludf.DUMMYFUNCTION("SPLIT(A89,"" "")"),5.0)</f>
        <v>5</v>
      </c>
      <c r="C89" s="1">
        <f>IFERROR(__xludf.DUMMYFUNCTION("""COMPUTED_VALUE"""),9.0)</f>
        <v>9</v>
      </c>
      <c r="D89" s="1">
        <f>IFERROR(__xludf.DUMMYFUNCTION("""COMPUTED_VALUE"""),11.0)</f>
        <v>11</v>
      </c>
      <c r="E89" s="1">
        <f>IFERROR(__xludf.DUMMYFUNCTION("""COMPUTED_VALUE"""),14.0)</f>
        <v>14</v>
      </c>
      <c r="F89" s="1">
        <f>IFERROR(__xludf.DUMMYFUNCTION("""COMPUTED_VALUE"""),16.0)</f>
        <v>16</v>
      </c>
      <c r="G89" s="1">
        <f>IFERROR(__xludf.DUMMYFUNCTION("""COMPUTED_VALUE"""),16.0)</f>
        <v>16</v>
      </c>
      <c r="H89" s="2">
        <f>IFERROR(__xludf.DUMMYFUNCTION("""COMPUTED_VALUE"""),20.0)</f>
        <v>20</v>
      </c>
      <c r="J89" s="1" t="b">
        <f t="array" ref="J89">IF(NOT(H89=""),AND(C89:H89&gt;B89:G89),IF(NOT(G89=""),AND(C89:G89&gt;B89:F89),IF(NOT(F89=""),AND(C89:F89&gt;B89:E89),AND(C89:E89&gt;B89:D89))))</f>
        <v>0</v>
      </c>
      <c r="K89" s="1" t="b">
        <f t="array" ref="K89">IF(NOT(H89=""),AND(C89:H89&lt;B89:G89),IF(NOT(G89=""),AND(C89:G89&lt;B89:F89),IF(NOT(F89=""),AND(C89:F89&lt;B89:E89),AND(C89:E89&lt;B89:D89))))</f>
        <v>0</v>
      </c>
      <c r="L89" s="1" t="b">
        <f t="array" ref="L89">IF(NOT(H89=""),AND(AND(ABS(C89:H89-B89:G89)&gt;0),AND(ABS(C89:H89-B89:G89)&lt;4)),IF(NOT(G89=""),AND(AND(ABS(C89:G89-B89:F89)&gt;0),AND(ABS(C89:G89-B89:F89)&lt;4)),IF(NOT(F89=""),AND(AND(ABS(C89:F89-B89:E89)&gt;0),AND(ABS(C89:F89-B89:E89)&lt;4)),AND(AND(ABS(C89:E89-B89:D89)&gt;0),AND(ABS(C89:E89-B89:D89)&lt;4)))))</f>
        <v>0</v>
      </c>
      <c r="M89" s="1" t="b">
        <f t="shared" si="1"/>
        <v>0</v>
      </c>
    </row>
    <row r="90" ht="15.75" customHeight="1">
      <c r="A90" s="1" t="s">
        <v>99</v>
      </c>
      <c r="B90" s="1">
        <f>IFERROR(__xludf.DUMMYFUNCTION("SPLIT(A90,"" "")"),82.0)</f>
        <v>82</v>
      </c>
      <c r="C90" s="1">
        <f>IFERROR(__xludf.DUMMYFUNCTION("""COMPUTED_VALUE"""),86.0)</f>
        <v>86</v>
      </c>
      <c r="D90" s="1">
        <f>IFERROR(__xludf.DUMMYFUNCTION("""COMPUTED_VALUE"""),88.0)</f>
        <v>88</v>
      </c>
      <c r="E90" s="1">
        <f>IFERROR(__xludf.DUMMYFUNCTION("""COMPUTED_VALUE"""),91.0)</f>
        <v>91</v>
      </c>
      <c r="F90" s="1">
        <f>IFERROR(__xludf.DUMMYFUNCTION("""COMPUTED_VALUE"""),91.0)</f>
        <v>91</v>
      </c>
      <c r="G90" s="1">
        <f>IFERROR(__xludf.DUMMYFUNCTION("""COMPUTED_VALUE"""),92.0)</f>
        <v>92</v>
      </c>
      <c r="H90" s="2">
        <f>IFERROR(__xludf.DUMMYFUNCTION("""COMPUTED_VALUE"""),99.0)</f>
        <v>99</v>
      </c>
      <c r="J90" s="1" t="b">
        <f t="array" ref="J90">IF(NOT(H90=""),AND(C90:H90&gt;B90:G90),IF(NOT(G90=""),AND(C90:G90&gt;B90:F90),IF(NOT(F90=""),AND(C90:F90&gt;B90:E90),AND(C90:E90&gt;B90:D90))))</f>
        <v>0</v>
      </c>
      <c r="K90" s="1" t="b">
        <f t="array" ref="K90">IF(NOT(H90=""),AND(C90:H90&lt;B90:G90),IF(NOT(G90=""),AND(C90:G90&lt;B90:F90),IF(NOT(F90=""),AND(C90:F90&lt;B90:E90),AND(C90:E90&lt;B90:D90))))</f>
        <v>0</v>
      </c>
      <c r="L90" s="1" t="b">
        <f t="array" ref="L90">IF(NOT(H90=""),AND(AND(ABS(C90:H90-B90:G90)&gt;0),AND(ABS(C90:H90-B90:G90)&lt;4)),IF(NOT(G90=""),AND(AND(ABS(C90:G90-B90:F90)&gt;0),AND(ABS(C90:G90-B90:F90)&lt;4)),IF(NOT(F90=""),AND(AND(ABS(C90:F90-B90:E90)&gt;0),AND(ABS(C90:F90-B90:E90)&lt;4)),AND(AND(ABS(C90:E90-B90:D90)&gt;0),AND(ABS(C90:E90-B90:D90)&lt;4)))))</f>
        <v>0</v>
      </c>
      <c r="M90" s="1" t="b">
        <f t="shared" si="1"/>
        <v>0</v>
      </c>
    </row>
    <row r="91" ht="15.75" customHeight="1">
      <c r="A91" s="1" t="s">
        <v>100</v>
      </c>
      <c r="B91" s="1">
        <f>IFERROR(__xludf.DUMMYFUNCTION("SPLIT(A91,"" "")"),16.0)</f>
        <v>16</v>
      </c>
      <c r="C91" s="1">
        <f>IFERROR(__xludf.DUMMYFUNCTION("""COMPUTED_VALUE"""),20.0)</f>
        <v>20</v>
      </c>
      <c r="D91" s="1">
        <f>IFERROR(__xludf.DUMMYFUNCTION("""COMPUTED_VALUE"""),24.0)</f>
        <v>24</v>
      </c>
      <c r="E91" s="1">
        <f>IFERROR(__xludf.DUMMYFUNCTION("""COMPUTED_VALUE"""),27.0)</f>
        <v>27</v>
      </c>
      <c r="F91" s="1">
        <f>IFERROR(__xludf.DUMMYFUNCTION("""COMPUTED_VALUE"""),30.0)</f>
        <v>30</v>
      </c>
      <c r="G91" s="1">
        <f>IFERROR(__xludf.DUMMYFUNCTION("""COMPUTED_VALUE"""),32.0)</f>
        <v>32</v>
      </c>
      <c r="H91" s="2">
        <f>IFERROR(__xludf.DUMMYFUNCTION("""COMPUTED_VALUE"""),33.0)</f>
        <v>33</v>
      </c>
      <c r="J91" s="1" t="b">
        <f t="array" ref="J91">IF(NOT(H91=""),AND(C91:H91&gt;B91:G91),IF(NOT(G91=""),AND(C91:G91&gt;B91:F91),IF(NOT(F91=""),AND(C91:F91&gt;B91:E91),AND(C91:E91&gt;B91:D91))))</f>
        <v>1</v>
      </c>
      <c r="K91" s="1" t="b">
        <f t="array" ref="K91">IF(NOT(H91=""),AND(C91:H91&lt;B91:G91),IF(NOT(G91=""),AND(C91:G91&lt;B91:F91),IF(NOT(F91=""),AND(C91:F91&lt;B91:E91),AND(C91:E91&lt;B91:D91))))</f>
        <v>0</v>
      </c>
      <c r="L91" s="1" t="b">
        <f t="array" ref="L91">IF(NOT(H91=""),AND(AND(ABS(C91:H91-B91:G91)&gt;0),AND(ABS(C91:H91-B91:G91)&lt;4)),IF(NOT(G91=""),AND(AND(ABS(C91:G91-B91:F91)&gt;0),AND(ABS(C91:G91-B91:F91)&lt;4)),IF(NOT(F91=""),AND(AND(ABS(C91:F91-B91:E91)&gt;0),AND(ABS(C91:F91-B91:E91)&lt;4)),AND(AND(ABS(C91:E91-B91:D91)&gt;0),AND(ABS(C91:E91-B91:D91)&lt;4)))))</f>
        <v>0</v>
      </c>
      <c r="M91" s="1" t="b">
        <f t="shared" si="1"/>
        <v>0</v>
      </c>
    </row>
    <row r="92" ht="15.75" customHeight="1">
      <c r="A92" s="1" t="s">
        <v>101</v>
      </c>
      <c r="B92" s="1">
        <f>IFERROR(__xludf.DUMMYFUNCTION("SPLIT(A92,"" "")"),73.0)</f>
        <v>73</v>
      </c>
      <c r="C92" s="1">
        <f>IFERROR(__xludf.DUMMYFUNCTION("""COMPUTED_VALUE"""),77.0)</f>
        <v>77</v>
      </c>
      <c r="D92" s="1">
        <f>IFERROR(__xludf.DUMMYFUNCTION("""COMPUTED_VALUE"""),80.0)</f>
        <v>80</v>
      </c>
      <c r="E92" s="1">
        <f>IFERROR(__xludf.DUMMYFUNCTION("""COMPUTED_VALUE"""),82.0)</f>
        <v>82</v>
      </c>
      <c r="F92" s="1">
        <f>IFERROR(__xludf.DUMMYFUNCTION("""COMPUTED_VALUE"""),86.0)</f>
        <v>86</v>
      </c>
      <c r="G92" s="1">
        <f>IFERROR(__xludf.DUMMYFUNCTION("""COMPUTED_VALUE"""),87.0)</f>
        <v>87</v>
      </c>
      <c r="H92" s="1">
        <f>IFERROR(__xludf.DUMMYFUNCTION("""COMPUTED_VALUE"""),90.0)</f>
        <v>90</v>
      </c>
      <c r="I92" s="1">
        <f>IFERROR(__xludf.DUMMYFUNCTION("""COMPUTED_VALUE"""),89.0)</f>
        <v>89</v>
      </c>
      <c r="J92" s="1" t="b">
        <f t="array" ref="J92">IF(NOT(H92=""),AND(C92:H92&gt;B92:G92),IF(NOT(G92=""),AND(C92:G92&gt;B92:F92),IF(NOT(F92=""),AND(C92:F92&gt;B92:E92),AND(C92:E92&gt;B92:D92))))</f>
        <v>1</v>
      </c>
      <c r="K92" s="1" t="b">
        <f t="array" ref="K92">IF(NOT(H92=""),AND(C92:H92&lt;B92:G92),IF(NOT(G92=""),AND(C92:G92&lt;B92:F92),IF(NOT(F92=""),AND(C92:F92&lt;B92:E92),AND(C92:E92&lt;B92:D92))))</f>
        <v>0</v>
      </c>
      <c r="L92" s="1" t="b">
        <f t="array" ref="L92">IF(NOT(H92=""),AND(AND(ABS(C92:H92-B92:G92)&gt;0),AND(ABS(C92:H92-B92:G92)&lt;4)),IF(NOT(G92=""),AND(AND(ABS(C92:G92-B92:F92)&gt;0),AND(ABS(C92:G92-B92:F92)&lt;4)),IF(NOT(F92=""),AND(AND(ABS(C92:F92-B92:E92)&gt;0),AND(ABS(C92:F92-B92:E92)&lt;4)),AND(AND(ABS(C92:E92-B92:D92)&gt;0),AND(ABS(C92:E92-B92:D92)&lt;4)))))</f>
        <v>0</v>
      </c>
      <c r="M92" s="1" t="b">
        <f t="shared" si="1"/>
        <v>0</v>
      </c>
    </row>
    <row r="93" ht="15.75" customHeight="1">
      <c r="A93" s="1" t="s">
        <v>102</v>
      </c>
      <c r="B93" s="1">
        <f>IFERROR(__xludf.DUMMYFUNCTION("SPLIT(A93,"" "")"),42.0)</f>
        <v>42</v>
      </c>
      <c r="C93" s="1">
        <f>IFERROR(__xludf.DUMMYFUNCTION("""COMPUTED_VALUE"""),46.0)</f>
        <v>46</v>
      </c>
      <c r="D93" s="1">
        <f>IFERROR(__xludf.DUMMYFUNCTION("""COMPUTED_VALUE"""),50.0)</f>
        <v>50</v>
      </c>
      <c r="E93" s="1">
        <f>IFERROR(__xludf.DUMMYFUNCTION("""COMPUTED_VALUE"""),51.0)</f>
        <v>51</v>
      </c>
      <c r="F93" s="1">
        <f>IFERROR(__xludf.DUMMYFUNCTION("""COMPUTED_VALUE"""),52.0)</f>
        <v>52</v>
      </c>
      <c r="G93" s="1">
        <f>IFERROR(__xludf.DUMMYFUNCTION("""COMPUTED_VALUE"""),53.0)</f>
        <v>53</v>
      </c>
      <c r="H93" s="1">
        <f>IFERROR(__xludf.DUMMYFUNCTION("""COMPUTED_VALUE"""),55.0)</f>
        <v>55</v>
      </c>
      <c r="I93" s="1">
        <f>IFERROR(__xludf.DUMMYFUNCTION("""COMPUTED_VALUE"""),55.0)</f>
        <v>55</v>
      </c>
      <c r="J93" s="1" t="b">
        <f t="array" ref="J93">IF(NOT(H93=""),AND(C93:H93&gt;B93:G93),IF(NOT(G93=""),AND(C93:G93&gt;B93:F93),IF(NOT(F93=""),AND(C93:F93&gt;B93:E93),AND(C93:E93&gt;B93:D93))))</f>
        <v>1</v>
      </c>
      <c r="K93" s="1" t="b">
        <f t="array" ref="K93">IF(NOT(H93=""),AND(C93:H93&lt;B93:G93),IF(NOT(G93=""),AND(C93:G93&lt;B93:F93),IF(NOT(F93=""),AND(C93:F93&lt;B93:E93),AND(C93:E93&lt;B93:D93))))</f>
        <v>0</v>
      </c>
      <c r="L93" s="1" t="b">
        <f t="array" ref="L93">IF(NOT(H93=""),AND(AND(ABS(C93:H93-B93:G93)&gt;0),AND(ABS(C93:H93-B93:G93)&lt;4)),IF(NOT(G93=""),AND(AND(ABS(C93:G93-B93:F93)&gt;0),AND(ABS(C93:G93-B93:F93)&lt;4)),IF(NOT(F93=""),AND(AND(ABS(C93:F93-B93:E93)&gt;0),AND(ABS(C93:F93-B93:E93)&lt;4)),AND(AND(ABS(C93:E93-B93:D93)&gt;0),AND(ABS(C93:E93-B93:D93)&lt;4)))))</f>
        <v>0</v>
      </c>
      <c r="M93" s="1" t="b">
        <f t="shared" si="1"/>
        <v>0</v>
      </c>
    </row>
    <row r="94" ht="15.75" customHeight="1">
      <c r="A94" s="1" t="s">
        <v>103</v>
      </c>
      <c r="B94" s="1">
        <f>IFERROR(__xludf.DUMMYFUNCTION("SPLIT(A94,"" "")"),77.0)</f>
        <v>77</v>
      </c>
      <c r="C94" s="1">
        <f>IFERROR(__xludf.DUMMYFUNCTION("""COMPUTED_VALUE"""),81.0)</f>
        <v>81</v>
      </c>
      <c r="D94" s="1">
        <f>IFERROR(__xludf.DUMMYFUNCTION("""COMPUTED_VALUE"""),83.0)</f>
        <v>83</v>
      </c>
      <c r="E94" s="1">
        <f>IFERROR(__xludf.DUMMYFUNCTION("""COMPUTED_VALUE"""),87.0)</f>
        <v>87</v>
      </c>
      <c r="F94" s="1">
        <f>IFERROR(__xludf.DUMMYFUNCTION("""COMPUTED_VALUE"""),88.0)</f>
        <v>88</v>
      </c>
      <c r="G94" s="1">
        <f>IFERROR(__xludf.DUMMYFUNCTION("""COMPUTED_VALUE"""),90.0)</f>
        <v>90</v>
      </c>
      <c r="H94" s="1">
        <f>IFERROR(__xludf.DUMMYFUNCTION("""COMPUTED_VALUE"""),92.0)</f>
        <v>92</v>
      </c>
      <c r="I94" s="1">
        <f>IFERROR(__xludf.DUMMYFUNCTION("""COMPUTED_VALUE"""),96.0)</f>
        <v>96</v>
      </c>
      <c r="J94" s="1" t="b">
        <f t="array" ref="J94">IF(NOT(H94=""),AND(C94:H94&gt;B94:G94),IF(NOT(G94=""),AND(C94:G94&gt;B94:F94),IF(NOT(F94=""),AND(C94:F94&gt;B94:E94),AND(C94:E94&gt;B94:D94))))</f>
        <v>1</v>
      </c>
      <c r="K94" s="1" t="b">
        <f t="array" ref="K94">IF(NOT(H94=""),AND(C94:H94&lt;B94:G94),IF(NOT(G94=""),AND(C94:G94&lt;B94:F94),IF(NOT(F94=""),AND(C94:F94&lt;B94:E94),AND(C94:E94&lt;B94:D94))))</f>
        <v>0</v>
      </c>
      <c r="L94" s="1" t="b">
        <f t="array" ref="L94">IF(NOT(H94=""),AND(AND(ABS(C94:H94-B94:G94)&gt;0),AND(ABS(C94:H94-B94:G94)&lt;4)),IF(NOT(G94=""),AND(AND(ABS(C94:G94-B94:F94)&gt;0),AND(ABS(C94:G94-B94:F94)&lt;4)),IF(NOT(F94=""),AND(AND(ABS(C94:F94-B94:E94)&gt;0),AND(ABS(C94:F94-B94:E94)&lt;4)),AND(AND(ABS(C94:E94-B94:D94)&gt;0),AND(ABS(C94:E94-B94:D94)&lt;4)))))</f>
        <v>0</v>
      </c>
      <c r="M94" s="1" t="b">
        <f t="shared" si="1"/>
        <v>0</v>
      </c>
    </row>
    <row r="95" ht="15.75" customHeight="1">
      <c r="A95" s="1" t="s">
        <v>104</v>
      </c>
      <c r="B95" s="1">
        <f>IFERROR(__xludf.DUMMYFUNCTION("SPLIT(A95,"" "")"),72.0)</f>
        <v>72</v>
      </c>
      <c r="C95" s="1">
        <f>IFERROR(__xludf.DUMMYFUNCTION("""COMPUTED_VALUE"""),76.0)</f>
        <v>76</v>
      </c>
      <c r="D95" s="1">
        <f>IFERROR(__xludf.DUMMYFUNCTION("""COMPUTED_VALUE"""),80.0)</f>
        <v>80</v>
      </c>
      <c r="E95" s="1">
        <f>IFERROR(__xludf.DUMMYFUNCTION("""COMPUTED_VALUE"""),81.0)</f>
        <v>81</v>
      </c>
      <c r="F95" s="1">
        <f>IFERROR(__xludf.DUMMYFUNCTION("""COMPUTED_VALUE"""),83.0)</f>
        <v>83</v>
      </c>
      <c r="G95" s="1">
        <f>IFERROR(__xludf.DUMMYFUNCTION("""COMPUTED_VALUE"""),85.0)</f>
        <v>85</v>
      </c>
      <c r="H95" s="2">
        <f>IFERROR(__xludf.DUMMYFUNCTION("""COMPUTED_VALUE"""),90.0)</f>
        <v>90</v>
      </c>
      <c r="J95" s="1" t="b">
        <f t="array" ref="J95">IF(NOT(H95=""),AND(C95:H95&gt;B95:G95),IF(NOT(G95=""),AND(C95:G95&gt;B95:F95),IF(NOT(F95=""),AND(C95:F95&gt;B95:E95),AND(C95:E95&gt;B95:D95))))</f>
        <v>1</v>
      </c>
      <c r="K95" s="1" t="b">
        <f t="array" ref="K95">IF(NOT(H95=""),AND(C95:H95&lt;B95:G95),IF(NOT(G95=""),AND(C95:G95&lt;B95:F95),IF(NOT(F95=""),AND(C95:F95&lt;B95:E95),AND(C95:E95&lt;B95:D95))))</f>
        <v>0</v>
      </c>
      <c r="L95" s="1" t="b">
        <f t="array" ref="L95">IF(NOT(H95=""),AND(AND(ABS(C95:H95-B95:G95)&gt;0),AND(ABS(C95:H95-B95:G95)&lt;4)),IF(NOT(G95=""),AND(AND(ABS(C95:G95-B95:F95)&gt;0),AND(ABS(C95:G95-B95:F95)&lt;4)),IF(NOT(F95=""),AND(AND(ABS(C95:F95-B95:E95)&gt;0),AND(ABS(C95:F95-B95:E95)&lt;4)),AND(AND(ABS(C95:E95-B95:D95)&gt;0),AND(ABS(C95:E95-B95:D95)&lt;4)))))</f>
        <v>0</v>
      </c>
      <c r="M95" s="1" t="b">
        <f t="shared" si="1"/>
        <v>0</v>
      </c>
    </row>
    <row r="96" ht="15.75" customHeight="1">
      <c r="A96" s="1" t="s">
        <v>105</v>
      </c>
      <c r="B96" s="1">
        <f>IFERROR(__xludf.DUMMYFUNCTION("SPLIT(A96,"" "")"),3.0)</f>
        <v>3</v>
      </c>
      <c r="C96" s="1">
        <f>IFERROR(__xludf.DUMMYFUNCTION("""COMPUTED_VALUE"""),7.0)</f>
        <v>7</v>
      </c>
      <c r="D96" s="1">
        <f>IFERROR(__xludf.DUMMYFUNCTION("""COMPUTED_VALUE"""),8.0)</f>
        <v>8</v>
      </c>
      <c r="E96" s="1">
        <f>IFERROR(__xludf.DUMMYFUNCTION("""COMPUTED_VALUE"""),9.0)</f>
        <v>9</v>
      </c>
      <c r="F96" s="1">
        <f>IFERROR(__xludf.DUMMYFUNCTION("""COMPUTED_VALUE"""),14.0)</f>
        <v>14</v>
      </c>
      <c r="G96" s="1">
        <f>IFERROR(__xludf.DUMMYFUNCTION("""COMPUTED_VALUE"""),16.0)</f>
        <v>16</v>
      </c>
      <c r="H96" s="1">
        <f>IFERROR(__xludf.DUMMYFUNCTION("""COMPUTED_VALUE"""),18.0)</f>
        <v>18</v>
      </c>
      <c r="I96" s="1">
        <f>IFERROR(__xludf.DUMMYFUNCTION("""COMPUTED_VALUE"""),20.0)</f>
        <v>20</v>
      </c>
      <c r="J96" s="1" t="b">
        <f t="array" ref="J96">IF(NOT(H96=""),AND(C96:H96&gt;B96:G96),IF(NOT(G96=""),AND(C96:G96&gt;B96:F96),IF(NOT(F96=""),AND(C96:F96&gt;B96:E96),AND(C96:E96&gt;B96:D96))))</f>
        <v>1</v>
      </c>
      <c r="K96" s="1" t="b">
        <f t="array" ref="K96">IF(NOT(H96=""),AND(C96:H96&lt;B96:G96),IF(NOT(G96=""),AND(C96:G96&lt;B96:F96),IF(NOT(F96=""),AND(C96:F96&lt;B96:E96),AND(C96:E96&lt;B96:D96))))</f>
        <v>0</v>
      </c>
      <c r="L96" s="1" t="b">
        <f t="array" ref="L96">IF(NOT(H96=""),AND(AND(ABS(C96:H96-B96:G96)&gt;0),AND(ABS(C96:H96-B96:G96)&lt;4)),IF(NOT(G96=""),AND(AND(ABS(C96:G96-B96:F96)&gt;0),AND(ABS(C96:G96-B96:F96)&lt;4)),IF(NOT(F96=""),AND(AND(ABS(C96:F96-B96:E96)&gt;0),AND(ABS(C96:F96-B96:E96)&lt;4)),AND(AND(ABS(C96:E96-B96:D96)&gt;0),AND(ABS(C96:E96-B96:D96)&lt;4)))))</f>
        <v>0</v>
      </c>
      <c r="M96" s="1" t="b">
        <f t="shared" si="1"/>
        <v>0</v>
      </c>
    </row>
    <row r="97" ht="15.75" customHeight="1">
      <c r="A97" s="1" t="s">
        <v>106</v>
      </c>
      <c r="B97" s="1">
        <f>IFERROR(__xludf.DUMMYFUNCTION("SPLIT(A97,"" "")"),26.0)</f>
        <v>26</v>
      </c>
      <c r="C97" s="1">
        <f>IFERROR(__xludf.DUMMYFUNCTION("""COMPUTED_VALUE"""),30.0)</f>
        <v>30</v>
      </c>
      <c r="D97" s="1">
        <f>IFERROR(__xludf.DUMMYFUNCTION("""COMPUTED_VALUE"""),35.0)</f>
        <v>35</v>
      </c>
      <c r="E97" s="1">
        <f>IFERROR(__xludf.DUMMYFUNCTION("""COMPUTED_VALUE"""),38.0)</f>
        <v>38</v>
      </c>
      <c r="F97" s="1">
        <f>IFERROR(__xludf.DUMMYFUNCTION("""COMPUTED_VALUE"""),40.0)</f>
        <v>40</v>
      </c>
      <c r="G97" s="1">
        <f>IFERROR(__xludf.DUMMYFUNCTION("""COMPUTED_VALUE"""),42.0)</f>
        <v>42</v>
      </c>
      <c r="H97" s="2">
        <f>IFERROR(__xludf.DUMMYFUNCTION("""COMPUTED_VALUE"""),40.0)</f>
        <v>40</v>
      </c>
      <c r="J97" s="1" t="b">
        <f t="array" ref="J97">IF(NOT(H97=""),AND(C97:H97&gt;B97:G97),IF(NOT(G97=""),AND(C97:G97&gt;B97:F97),IF(NOT(F97=""),AND(C97:F97&gt;B97:E97),AND(C97:E97&gt;B97:D97))))</f>
        <v>0</v>
      </c>
      <c r="K97" s="1" t="b">
        <f t="array" ref="K97">IF(NOT(H97=""),AND(C97:H97&lt;B97:G97),IF(NOT(G97=""),AND(C97:G97&lt;B97:F97),IF(NOT(F97=""),AND(C97:F97&lt;B97:E97),AND(C97:E97&lt;B97:D97))))</f>
        <v>0</v>
      </c>
      <c r="L97" s="1" t="b">
        <f t="array" ref="L97">IF(NOT(H97=""),AND(AND(ABS(C97:H97-B97:G97)&gt;0),AND(ABS(C97:H97-B97:G97)&lt;4)),IF(NOT(G97=""),AND(AND(ABS(C97:G97-B97:F97)&gt;0),AND(ABS(C97:G97-B97:F97)&lt;4)),IF(NOT(F97=""),AND(AND(ABS(C97:F97-B97:E97)&gt;0),AND(ABS(C97:F97-B97:E97)&lt;4)),AND(AND(ABS(C97:E97-B97:D97)&gt;0),AND(ABS(C97:E97-B97:D97)&lt;4)))))</f>
        <v>0</v>
      </c>
      <c r="M97" s="1" t="b">
        <f t="shared" si="1"/>
        <v>0</v>
      </c>
    </row>
    <row r="98" ht="15.75" customHeight="1">
      <c r="A98" s="1" t="s">
        <v>107</v>
      </c>
      <c r="B98" s="1">
        <f>IFERROR(__xludf.DUMMYFUNCTION("SPLIT(A98,"" "")"),15.0)</f>
        <v>15</v>
      </c>
      <c r="C98" s="1">
        <f>IFERROR(__xludf.DUMMYFUNCTION("""COMPUTED_VALUE"""),19.0)</f>
        <v>19</v>
      </c>
      <c r="D98" s="1">
        <f>IFERROR(__xludf.DUMMYFUNCTION("""COMPUTED_VALUE"""),21.0)</f>
        <v>21</v>
      </c>
      <c r="E98" s="1">
        <f>IFERROR(__xludf.DUMMYFUNCTION("""COMPUTED_VALUE"""),22.0)</f>
        <v>22</v>
      </c>
      <c r="F98" s="1">
        <f>IFERROR(__xludf.DUMMYFUNCTION("""COMPUTED_VALUE"""),28.0)</f>
        <v>28</v>
      </c>
      <c r="G98" s="1">
        <f>IFERROR(__xludf.DUMMYFUNCTION("""COMPUTED_VALUE"""),31.0)</f>
        <v>31</v>
      </c>
      <c r="H98" s="1">
        <f>IFERROR(__xludf.DUMMYFUNCTION("""COMPUTED_VALUE"""),32.0)</f>
        <v>32</v>
      </c>
      <c r="I98" s="1">
        <f>IFERROR(__xludf.DUMMYFUNCTION("""COMPUTED_VALUE"""),32.0)</f>
        <v>32</v>
      </c>
      <c r="J98" s="1" t="b">
        <f t="array" ref="J98">IF(NOT(H98=""),AND(C98:H98&gt;B98:G98),IF(NOT(G98=""),AND(C98:G98&gt;B98:F98),IF(NOT(F98=""),AND(C98:F98&gt;B98:E98),AND(C98:E98&gt;B98:D98))))</f>
        <v>1</v>
      </c>
      <c r="K98" s="1" t="b">
        <f t="array" ref="K98">IF(NOT(H98=""),AND(C98:H98&lt;B98:G98),IF(NOT(G98=""),AND(C98:G98&lt;B98:F98),IF(NOT(F98=""),AND(C98:F98&lt;B98:E98),AND(C98:E98&lt;B98:D98))))</f>
        <v>0</v>
      </c>
      <c r="L98" s="1" t="b">
        <f t="array" ref="L98">IF(NOT(H98=""),AND(AND(ABS(C98:H98-B98:G98)&gt;0),AND(ABS(C98:H98-B98:G98)&lt;4)),IF(NOT(G98=""),AND(AND(ABS(C98:G98-B98:F98)&gt;0),AND(ABS(C98:G98-B98:F98)&lt;4)),IF(NOT(F98=""),AND(AND(ABS(C98:F98-B98:E98)&gt;0),AND(ABS(C98:F98-B98:E98)&lt;4)),AND(AND(ABS(C98:E98-B98:D98)&gt;0),AND(ABS(C98:E98-B98:D98)&lt;4)))))</f>
        <v>0</v>
      </c>
      <c r="M98" s="1" t="b">
        <f t="shared" si="1"/>
        <v>0</v>
      </c>
    </row>
    <row r="99" ht="15.75" customHeight="1">
      <c r="A99" s="1" t="s">
        <v>108</v>
      </c>
      <c r="B99" s="1">
        <f>IFERROR(__xludf.DUMMYFUNCTION("SPLIT(A99,"" "")"),2.0)</f>
        <v>2</v>
      </c>
      <c r="C99" s="1">
        <f>IFERROR(__xludf.DUMMYFUNCTION("""COMPUTED_VALUE"""),6.0)</f>
        <v>6</v>
      </c>
      <c r="D99" s="1">
        <f>IFERROR(__xludf.DUMMYFUNCTION("""COMPUTED_VALUE"""),12.0)</f>
        <v>12</v>
      </c>
      <c r="E99" s="1">
        <f>IFERROR(__xludf.DUMMYFUNCTION("""COMPUTED_VALUE"""),15.0)</f>
        <v>15</v>
      </c>
      <c r="F99" s="1">
        <f>IFERROR(__xludf.DUMMYFUNCTION("""COMPUTED_VALUE"""),17.0)</f>
        <v>17</v>
      </c>
      <c r="G99" s="2">
        <f>IFERROR(__xludf.DUMMYFUNCTION("""COMPUTED_VALUE"""),21.0)</f>
        <v>21</v>
      </c>
      <c r="J99" s="1" t="b">
        <f t="array" ref="J99">IF(NOT(H99=""),AND(C99:H99&gt;B99:G99),IF(NOT(G99=""),AND(C99:G99&gt;B99:F99),IF(NOT(F99=""),AND(C99:F99&gt;B99:E99),AND(C99:E99&gt;B99:D99))))</f>
        <v>1</v>
      </c>
      <c r="K99" s="1" t="b">
        <f t="array" ref="K99">IF(NOT(H99=""),AND(C99:H99&lt;B99:G99),IF(NOT(G99=""),AND(C99:G99&lt;B99:F99),IF(NOT(F99=""),AND(C99:F99&lt;B99:E99),AND(C99:E99&lt;B99:D99))))</f>
        <v>0</v>
      </c>
      <c r="L99" s="1" t="b">
        <f t="array" ref="L99">IF(NOT(H99=""),AND(AND(ABS(C99:H99-B99:G99)&gt;0),AND(ABS(C99:H99-B99:G99)&lt;4)),IF(NOT(G99=""),AND(AND(ABS(C99:G99-B99:F99)&gt;0),AND(ABS(C99:G99-B99:F99)&lt;4)),IF(NOT(F99=""),AND(AND(ABS(C99:F99-B99:E99)&gt;0),AND(ABS(C99:F99-B99:E99)&lt;4)),AND(AND(ABS(C99:E99-B99:D99)&gt;0),AND(ABS(C99:E99-B99:D99)&lt;4)))))</f>
        <v>0</v>
      </c>
      <c r="M99" s="1" t="b">
        <f t="shared" si="1"/>
        <v>0</v>
      </c>
    </row>
    <row r="100" ht="15.75" customHeight="1">
      <c r="A100" s="1" t="s">
        <v>109</v>
      </c>
      <c r="B100" s="1">
        <f>IFERROR(__xludf.DUMMYFUNCTION("SPLIT(A100,"" "")"),28.0)</f>
        <v>28</v>
      </c>
      <c r="C100" s="1">
        <f>IFERROR(__xludf.DUMMYFUNCTION("""COMPUTED_VALUE"""),32.0)</f>
        <v>32</v>
      </c>
      <c r="D100" s="1">
        <f>IFERROR(__xludf.DUMMYFUNCTION("""COMPUTED_VALUE"""),34.0)</f>
        <v>34</v>
      </c>
      <c r="E100" s="1">
        <f>IFERROR(__xludf.DUMMYFUNCTION("""COMPUTED_VALUE"""),36.0)</f>
        <v>36</v>
      </c>
      <c r="F100" s="1">
        <f>IFERROR(__xludf.DUMMYFUNCTION("""COMPUTED_VALUE"""),41.0)</f>
        <v>41</v>
      </c>
      <c r="G100" s="2">
        <f>IFERROR(__xludf.DUMMYFUNCTION("""COMPUTED_VALUE"""),48.0)</f>
        <v>48</v>
      </c>
      <c r="J100" s="1" t="b">
        <f t="array" ref="J100">IF(NOT(H100=""),AND(C100:H100&gt;B100:G100),IF(NOT(G100=""),AND(C100:G100&gt;B100:F100),IF(NOT(F100=""),AND(C100:F100&gt;B100:E100),AND(C100:E100&gt;B100:D100))))</f>
        <v>1</v>
      </c>
      <c r="K100" s="1" t="b">
        <f t="array" ref="K100">IF(NOT(H100=""),AND(C100:H100&lt;B100:G100),IF(NOT(G100=""),AND(C100:G100&lt;B100:F100),IF(NOT(F100=""),AND(C100:F100&lt;B100:E100),AND(C100:E100&lt;B100:D100))))</f>
        <v>0</v>
      </c>
      <c r="L100" s="1" t="b">
        <f t="array" ref="L100">IF(NOT(H100=""),AND(AND(ABS(C100:H100-B100:G100)&gt;0),AND(ABS(C100:H100-B100:G100)&lt;4)),IF(NOT(G100=""),AND(AND(ABS(C100:G100-B100:F100)&gt;0),AND(ABS(C100:G100-B100:F100)&lt;4)),IF(NOT(F100=""),AND(AND(ABS(C100:F100-B100:E100)&gt;0),AND(ABS(C100:F100-B100:E100)&lt;4)),AND(AND(ABS(C100:E100-B100:D100)&gt;0),AND(ABS(C100:E100-B100:D100)&lt;4)))))</f>
        <v>0</v>
      </c>
      <c r="M100" s="1" t="b">
        <f t="shared" si="1"/>
        <v>0</v>
      </c>
    </row>
    <row r="101" ht="15.75" customHeight="1">
      <c r="A101" s="1" t="s">
        <v>110</v>
      </c>
      <c r="B101" s="1">
        <f>IFERROR(__xludf.DUMMYFUNCTION("SPLIT(A101,"" "")"),41.0)</f>
        <v>41</v>
      </c>
      <c r="C101" s="1">
        <f>IFERROR(__xludf.DUMMYFUNCTION("""COMPUTED_VALUE"""),46.0)</f>
        <v>46</v>
      </c>
      <c r="D101" s="1">
        <f>IFERROR(__xludf.DUMMYFUNCTION("""COMPUTED_VALUE"""),49.0)</f>
        <v>49</v>
      </c>
      <c r="E101" s="1">
        <f>IFERROR(__xludf.DUMMYFUNCTION("""COMPUTED_VALUE"""),50.0)</f>
        <v>50</v>
      </c>
      <c r="F101" s="1">
        <f>IFERROR(__xludf.DUMMYFUNCTION("""COMPUTED_VALUE"""),51.0)</f>
        <v>51</v>
      </c>
      <c r="G101" s="1">
        <f>IFERROR(__xludf.DUMMYFUNCTION("""COMPUTED_VALUE"""),52.0)</f>
        <v>52</v>
      </c>
      <c r="H101" s="1">
        <f>IFERROR(__xludf.DUMMYFUNCTION("""COMPUTED_VALUE"""),55.0)</f>
        <v>55</v>
      </c>
      <c r="I101" s="1">
        <f>IFERROR(__xludf.DUMMYFUNCTION("""COMPUTED_VALUE"""),57.0)</f>
        <v>57</v>
      </c>
      <c r="J101" s="1" t="b">
        <f t="array" ref="J101">IF(NOT(H101=""),AND(C101:H101&gt;B101:G101),IF(NOT(G101=""),AND(C101:G101&gt;B101:F101),IF(NOT(F101=""),AND(C101:F101&gt;B101:E101),AND(C101:E101&gt;B101:D101))))</f>
        <v>1</v>
      </c>
      <c r="K101" s="1" t="b">
        <f t="array" ref="K101">IF(NOT(H101=""),AND(C101:H101&lt;B101:G101),IF(NOT(G101=""),AND(C101:G101&lt;B101:F101),IF(NOT(F101=""),AND(C101:F101&lt;B101:E101),AND(C101:E101&lt;B101:D101))))</f>
        <v>0</v>
      </c>
      <c r="L101" s="1" t="b">
        <f t="array" ref="L101">IF(NOT(H101=""),AND(AND(ABS(C101:H101-B101:G101)&gt;0),AND(ABS(C101:H101-B101:G101)&lt;4)),IF(NOT(G101=""),AND(AND(ABS(C101:G101-B101:F101)&gt;0),AND(ABS(C101:G101-B101:F101)&lt;4)),IF(NOT(F101=""),AND(AND(ABS(C101:F101-B101:E101)&gt;0),AND(ABS(C101:F101-B101:E101)&lt;4)),AND(AND(ABS(C101:E101-B101:D101)&gt;0),AND(ABS(C101:E101-B101:D101)&lt;4)))))</f>
        <v>0</v>
      </c>
      <c r="M101" s="1" t="b">
        <f t="shared" si="1"/>
        <v>0</v>
      </c>
    </row>
    <row r="102" ht="15.75" customHeight="1">
      <c r="A102" s="1" t="s">
        <v>111</v>
      </c>
      <c r="B102" s="1">
        <f>IFERROR(__xludf.DUMMYFUNCTION("SPLIT(A102,"" "")"),36.0)</f>
        <v>36</v>
      </c>
      <c r="C102" s="1">
        <f>IFERROR(__xludf.DUMMYFUNCTION("""COMPUTED_VALUE"""),43.0)</f>
        <v>43</v>
      </c>
      <c r="D102" s="1">
        <f>IFERROR(__xludf.DUMMYFUNCTION("""COMPUTED_VALUE"""),44.0)</f>
        <v>44</v>
      </c>
      <c r="E102" s="1">
        <f>IFERROR(__xludf.DUMMYFUNCTION("""COMPUTED_VALUE"""),46.0)</f>
        <v>46</v>
      </c>
      <c r="F102" s="2">
        <f>IFERROR(__xludf.DUMMYFUNCTION("""COMPUTED_VALUE"""),45.0)</f>
        <v>45</v>
      </c>
      <c r="J102" s="1" t="b">
        <f t="array" ref="J102">IF(NOT(H102=""),AND(C102:H102&gt;B102:G102),IF(NOT(G102=""),AND(C102:G102&gt;B102:F102),IF(NOT(F102=""),AND(C102:F102&gt;B102:E102),AND(C102:E102&gt;B102:D102))))</f>
        <v>0</v>
      </c>
      <c r="K102" s="1" t="b">
        <f t="array" ref="K102">IF(NOT(H102=""),AND(C102:H102&lt;B102:G102),IF(NOT(G102=""),AND(C102:G102&lt;B102:F102),IF(NOT(F102=""),AND(C102:F102&lt;B102:E102),AND(C102:E102&lt;B102:D102))))</f>
        <v>0</v>
      </c>
      <c r="L102" s="1" t="b">
        <f t="array" ref="L102">IF(NOT(H102=""),AND(AND(ABS(C102:H102-B102:G102)&gt;0),AND(ABS(C102:H102-B102:G102)&lt;4)),IF(NOT(G102=""),AND(AND(ABS(C102:G102-B102:F102)&gt;0),AND(ABS(C102:G102-B102:F102)&lt;4)),IF(NOT(F102=""),AND(AND(ABS(C102:F102-B102:E102)&gt;0),AND(ABS(C102:F102-B102:E102)&lt;4)),AND(AND(ABS(C102:E102-B102:D102)&gt;0),AND(ABS(C102:E102-B102:D102)&lt;4)))))</f>
        <v>0</v>
      </c>
      <c r="M102" s="1" t="b">
        <f t="shared" si="1"/>
        <v>0</v>
      </c>
    </row>
    <row r="103" ht="15.75" customHeight="1">
      <c r="A103" s="1" t="s">
        <v>112</v>
      </c>
      <c r="B103" s="1">
        <f>IFERROR(__xludf.DUMMYFUNCTION("SPLIT(A103,"" "")"),52.0)</f>
        <v>52</v>
      </c>
      <c r="C103" s="1">
        <f>IFERROR(__xludf.DUMMYFUNCTION("""COMPUTED_VALUE"""),58.0)</f>
        <v>58</v>
      </c>
      <c r="D103" s="1">
        <f>IFERROR(__xludf.DUMMYFUNCTION("""COMPUTED_VALUE"""),59.0)</f>
        <v>59</v>
      </c>
      <c r="E103" s="1">
        <f>IFERROR(__xludf.DUMMYFUNCTION("""COMPUTED_VALUE"""),60.0)</f>
        <v>60</v>
      </c>
      <c r="F103" s="1">
        <f>IFERROR(__xludf.DUMMYFUNCTION("""COMPUTED_VALUE"""),63.0)</f>
        <v>63</v>
      </c>
      <c r="G103" s="2">
        <f>IFERROR(__xludf.DUMMYFUNCTION("""COMPUTED_VALUE"""),63.0)</f>
        <v>63</v>
      </c>
      <c r="J103" s="1" t="b">
        <f t="array" ref="J103">IF(NOT(H103=""),AND(C103:H103&gt;B103:G103),IF(NOT(G103=""),AND(C103:G103&gt;B103:F103),IF(NOT(F103=""),AND(C103:F103&gt;B103:E103),AND(C103:E103&gt;B103:D103))))</f>
        <v>0</v>
      </c>
      <c r="K103" s="1" t="b">
        <f t="array" ref="K103">IF(NOT(H103=""),AND(C103:H103&lt;B103:G103),IF(NOT(G103=""),AND(C103:G103&lt;B103:F103),IF(NOT(F103=""),AND(C103:F103&lt;B103:E103),AND(C103:E103&lt;B103:D103))))</f>
        <v>0</v>
      </c>
      <c r="L103" s="1" t="b">
        <f t="array" ref="L103">IF(NOT(H103=""),AND(AND(ABS(C103:H103-B103:G103)&gt;0),AND(ABS(C103:H103-B103:G103)&lt;4)),IF(NOT(G103=""),AND(AND(ABS(C103:G103-B103:F103)&gt;0),AND(ABS(C103:G103-B103:F103)&lt;4)),IF(NOT(F103=""),AND(AND(ABS(C103:F103-B103:E103)&gt;0),AND(ABS(C103:F103-B103:E103)&lt;4)),AND(AND(ABS(C103:E103-B103:D103)&gt;0),AND(ABS(C103:E103-B103:D103)&lt;4)))))</f>
        <v>0</v>
      </c>
      <c r="M103" s="1" t="b">
        <f t="shared" si="1"/>
        <v>0</v>
      </c>
    </row>
    <row r="104" ht="15.75" customHeight="1">
      <c r="A104" s="1" t="s">
        <v>113</v>
      </c>
      <c r="B104" s="1">
        <f>IFERROR(__xludf.DUMMYFUNCTION("SPLIT(A104,"" "")"),26.0)</f>
        <v>26</v>
      </c>
      <c r="C104" s="1">
        <f>IFERROR(__xludf.DUMMYFUNCTION("""COMPUTED_VALUE"""),32.0)</f>
        <v>32</v>
      </c>
      <c r="D104" s="1">
        <f>IFERROR(__xludf.DUMMYFUNCTION("""COMPUTED_VALUE"""),33.0)</f>
        <v>33</v>
      </c>
      <c r="E104" s="1">
        <f>IFERROR(__xludf.DUMMYFUNCTION("""COMPUTED_VALUE"""),36.0)</f>
        <v>36</v>
      </c>
      <c r="F104" s="1">
        <f>IFERROR(__xludf.DUMMYFUNCTION("""COMPUTED_VALUE"""),37.0)</f>
        <v>37</v>
      </c>
      <c r="G104" s="1">
        <f>IFERROR(__xludf.DUMMYFUNCTION("""COMPUTED_VALUE"""),39.0)</f>
        <v>39</v>
      </c>
      <c r="H104" s="1">
        <f>IFERROR(__xludf.DUMMYFUNCTION("""COMPUTED_VALUE"""),41.0)</f>
        <v>41</v>
      </c>
      <c r="I104" s="1">
        <f>IFERROR(__xludf.DUMMYFUNCTION("""COMPUTED_VALUE"""),45.0)</f>
        <v>45</v>
      </c>
      <c r="J104" s="1" t="b">
        <f t="array" ref="J104">IF(NOT(H104=""),AND(C104:H104&gt;B104:G104),IF(NOT(G104=""),AND(C104:G104&gt;B104:F104),IF(NOT(F104=""),AND(C104:F104&gt;B104:E104),AND(C104:E104&gt;B104:D104))))</f>
        <v>1</v>
      </c>
      <c r="K104" s="1" t="b">
        <f t="array" ref="K104">IF(NOT(H104=""),AND(C104:H104&lt;B104:G104),IF(NOT(G104=""),AND(C104:G104&lt;B104:F104),IF(NOT(F104=""),AND(C104:F104&lt;B104:E104),AND(C104:E104&lt;B104:D104))))</f>
        <v>0</v>
      </c>
      <c r="L104" s="1" t="b">
        <f t="array" ref="L104">IF(NOT(H104=""),AND(AND(ABS(C104:H104-B104:G104)&gt;0),AND(ABS(C104:H104-B104:G104)&lt;4)),IF(NOT(G104=""),AND(AND(ABS(C104:G104-B104:F104)&gt;0),AND(ABS(C104:G104-B104:F104)&lt;4)),IF(NOT(F104=""),AND(AND(ABS(C104:F104-B104:E104)&gt;0),AND(ABS(C104:F104-B104:E104)&lt;4)),AND(AND(ABS(C104:E104-B104:D104)&gt;0),AND(ABS(C104:E104-B104:D104)&lt;4)))))</f>
        <v>0</v>
      </c>
      <c r="M104" s="1" t="b">
        <f t="shared" si="1"/>
        <v>0</v>
      </c>
    </row>
    <row r="105" ht="15.75" customHeight="1">
      <c r="A105" s="1" t="s">
        <v>114</v>
      </c>
      <c r="B105" s="1">
        <f>IFERROR(__xludf.DUMMYFUNCTION("SPLIT(A105,"" "")"),8.0)</f>
        <v>8</v>
      </c>
      <c r="C105" s="1">
        <f>IFERROR(__xludf.DUMMYFUNCTION("""COMPUTED_VALUE"""),13.0)</f>
        <v>13</v>
      </c>
      <c r="D105" s="1">
        <f>IFERROR(__xludf.DUMMYFUNCTION("""COMPUTED_VALUE"""),16.0)</f>
        <v>16</v>
      </c>
      <c r="E105" s="1">
        <f>IFERROR(__xludf.DUMMYFUNCTION("""COMPUTED_VALUE"""),17.0)</f>
        <v>17</v>
      </c>
      <c r="F105" s="2">
        <f>IFERROR(__xludf.DUMMYFUNCTION("""COMPUTED_VALUE"""),24.0)</f>
        <v>24</v>
      </c>
      <c r="J105" s="1" t="b">
        <f t="array" ref="J105">IF(NOT(H105=""),AND(C105:H105&gt;B105:G105),IF(NOT(G105=""),AND(C105:G105&gt;B105:F105),IF(NOT(F105=""),AND(C105:F105&gt;B105:E105),AND(C105:E105&gt;B105:D105))))</f>
        <v>1</v>
      </c>
      <c r="K105" s="1" t="b">
        <f t="array" ref="K105">IF(NOT(H105=""),AND(C105:H105&lt;B105:G105),IF(NOT(G105=""),AND(C105:G105&lt;B105:F105),IF(NOT(F105=""),AND(C105:F105&lt;B105:E105),AND(C105:E105&lt;B105:D105))))</f>
        <v>0</v>
      </c>
      <c r="L105" s="1" t="b">
        <f t="array" ref="L105">IF(NOT(H105=""),AND(AND(ABS(C105:H105-B105:G105)&gt;0),AND(ABS(C105:H105-B105:G105)&lt;4)),IF(NOT(G105=""),AND(AND(ABS(C105:G105-B105:F105)&gt;0),AND(ABS(C105:G105-B105:F105)&lt;4)),IF(NOT(F105=""),AND(AND(ABS(C105:F105-B105:E105)&gt;0),AND(ABS(C105:F105-B105:E105)&lt;4)),AND(AND(ABS(C105:E105-B105:D105)&gt;0),AND(ABS(C105:E105-B105:D105)&lt;4)))))</f>
        <v>0</v>
      </c>
      <c r="M105" s="1" t="b">
        <f t="shared" si="1"/>
        <v>0</v>
      </c>
    </row>
    <row r="106" ht="15.75" customHeight="1">
      <c r="A106" s="1" t="s">
        <v>115</v>
      </c>
      <c r="B106" s="1">
        <f>IFERROR(__xludf.DUMMYFUNCTION("SPLIT(A106,"" "")"),33.0)</f>
        <v>33</v>
      </c>
      <c r="C106" s="1">
        <f>IFERROR(__xludf.DUMMYFUNCTION("""COMPUTED_VALUE"""),39.0)</f>
        <v>39</v>
      </c>
      <c r="D106" s="1">
        <f>IFERROR(__xludf.DUMMYFUNCTION("""COMPUTED_VALUE"""),41.0)</f>
        <v>41</v>
      </c>
      <c r="E106" s="1">
        <f>IFERROR(__xludf.DUMMYFUNCTION("""COMPUTED_VALUE"""),44.0)</f>
        <v>44</v>
      </c>
      <c r="F106" s="1">
        <f>IFERROR(__xludf.DUMMYFUNCTION("""COMPUTED_VALUE"""),41.0)</f>
        <v>41</v>
      </c>
      <c r="G106" s="1">
        <f>IFERROR(__xludf.DUMMYFUNCTION("""COMPUTED_VALUE"""),43.0)</f>
        <v>43</v>
      </c>
      <c r="H106" s="2">
        <f>IFERROR(__xludf.DUMMYFUNCTION("""COMPUTED_VALUE"""),45.0)</f>
        <v>45</v>
      </c>
      <c r="J106" s="1" t="b">
        <f t="array" ref="J106">IF(NOT(H106=""),AND(C106:H106&gt;B106:G106),IF(NOT(G106=""),AND(C106:G106&gt;B106:F106),IF(NOT(F106=""),AND(C106:F106&gt;B106:E106),AND(C106:E106&gt;B106:D106))))</f>
        <v>0</v>
      </c>
      <c r="K106" s="1" t="b">
        <f t="array" ref="K106">IF(NOT(H106=""),AND(C106:H106&lt;B106:G106),IF(NOT(G106=""),AND(C106:G106&lt;B106:F106),IF(NOT(F106=""),AND(C106:F106&lt;B106:E106),AND(C106:E106&lt;B106:D106))))</f>
        <v>0</v>
      </c>
      <c r="L106" s="1" t="b">
        <f t="array" ref="L106">IF(NOT(H106=""),AND(AND(ABS(C106:H106-B106:G106)&gt;0),AND(ABS(C106:H106-B106:G106)&lt;4)),IF(NOT(G106=""),AND(AND(ABS(C106:G106-B106:F106)&gt;0),AND(ABS(C106:G106-B106:F106)&lt;4)),IF(NOT(F106=""),AND(AND(ABS(C106:F106-B106:E106)&gt;0),AND(ABS(C106:F106-B106:E106)&lt;4)),AND(AND(ABS(C106:E106-B106:D106)&gt;0),AND(ABS(C106:E106-B106:D106)&lt;4)))))</f>
        <v>0</v>
      </c>
      <c r="M106" s="1" t="b">
        <f t="shared" si="1"/>
        <v>0</v>
      </c>
    </row>
    <row r="107" ht="15.75" customHeight="1">
      <c r="A107" s="1" t="s">
        <v>116</v>
      </c>
      <c r="B107" s="1">
        <f>IFERROR(__xludf.DUMMYFUNCTION("SPLIT(A107,"" "")"),38.0)</f>
        <v>38</v>
      </c>
      <c r="C107" s="1">
        <f>IFERROR(__xludf.DUMMYFUNCTION("""COMPUTED_VALUE"""),45.0)</f>
        <v>45</v>
      </c>
      <c r="D107" s="1">
        <f>IFERROR(__xludf.DUMMYFUNCTION("""COMPUTED_VALUE"""),46.0)</f>
        <v>46</v>
      </c>
      <c r="E107" s="1">
        <f>IFERROR(__xludf.DUMMYFUNCTION("""COMPUTED_VALUE"""),47.0)</f>
        <v>47</v>
      </c>
      <c r="F107" s="1">
        <f>IFERROR(__xludf.DUMMYFUNCTION("""COMPUTED_VALUE"""),45.0)</f>
        <v>45</v>
      </c>
      <c r="G107" s="1">
        <f>IFERROR(__xludf.DUMMYFUNCTION("""COMPUTED_VALUE"""),48.0)</f>
        <v>48</v>
      </c>
      <c r="H107" s="2">
        <f>IFERROR(__xludf.DUMMYFUNCTION("""COMPUTED_VALUE"""),45.0)</f>
        <v>45</v>
      </c>
      <c r="J107" s="1" t="b">
        <f t="array" ref="J107">IF(NOT(H107=""),AND(C107:H107&gt;B107:G107),IF(NOT(G107=""),AND(C107:G107&gt;B107:F107),IF(NOT(F107=""),AND(C107:F107&gt;B107:E107),AND(C107:E107&gt;B107:D107))))</f>
        <v>0</v>
      </c>
      <c r="K107" s="1" t="b">
        <f t="array" ref="K107">IF(NOT(H107=""),AND(C107:H107&lt;B107:G107),IF(NOT(G107=""),AND(C107:G107&lt;B107:F107),IF(NOT(F107=""),AND(C107:F107&lt;B107:E107),AND(C107:E107&lt;B107:D107))))</f>
        <v>0</v>
      </c>
      <c r="L107" s="1" t="b">
        <f t="array" ref="L107">IF(NOT(H107=""),AND(AND(ABS(C107:H107-B107:G107)&gt;0),AND(ABS(C107:H107-B107:G107)&lt;4)),IF(NOT(G107=""),AND(AND(ABS(C107:G107-B107:F107)&gt;0),AND(ABS(C107:G107-B107:F107)&lt;4)),IF(NOT(F107=""),AND(AND(ABS(C107:F107-B107:E107)&gt;0),AND(ABS(C107:F107-B107:E107)&lt;4)),AND(AND(ABS(C107:E107-B107:D107)&gt;0),AND(ABS(C107:E107-B107:D107)&lt;4)))))</f>
        <v>0</v>
      </c>
      <c r="M107" s="1" t="b">
        <f t="shared" si="1"/>
        <v>0</v>
      </c>
    </row>
    <row r="108" ht="15.75" customHeight="1">
      <c r="A108" s="1" t="s">
        <v>117</v>
      </c>
      <c r="B108" s="1">
        <f>IFERROR(__xludf.DUMMYFUNCTION("SPLIT(A108,"" "")"),35.0)</f>
        <v>35</v>
      </c>
      <c r="C108" s="1">
        <f>IFERROR(__xludf.DUMMYFUNCTION("""COMPUTED_VALUE"""),40.0)</f>
        <v>40</v>
      </c>
      <c r="D108" s="1">
        <f>IFERROR(__xludf.DUMMYFUNCTION("""COMPUTED_VALUE"""),42.0)</f>
        <v>42</v>
      </c>
      <c r="E108" s="1">
        <f>IFERROR(__xludf.DUMMYFUNCTION("""COMPUTED_VALUE"""),39.0)</f>
        <v>39</v>
      </c>
      <c r="F108" s="1">
        <f>IFERROR(__xludf.DUMMYFUNCTION("""COMPUTED_VALUE"""),42.0)</f>
        <v>42</v>
      </c>
      <c r="G108" s="1">
        <f>IFERROR(__xludf.DUMMYFUNCTION("""COMPUTED_VALUE"""),45.0)</f>
        <v>45</v>
      </c>
      <c r="H108" s="1">
        <f>IFERROR(__xludf.DUMMYFUNCTION("""COMPUTED_VALUE"""),46.0)</f>
        <v>46</v>
      </c>
      <c r="I108" s="1">
        <f>IFERROR(__xludf.DUMMYFUNCTION("""COMPUTED_VALUE"""),46.0)</f>
        <v>46</v>
      </c>
      <c r="J108" s="1" t="b">
        <f t="array" ref="J108">IF(NOT(H108=""),AND(C108:H108&gt;B108:G108),IF(NOT(G108=""),AND(C108:G108&gt;B108:F108),IF(NOT(F108=""),AND(C108:F108&gt;B108:E108),AND(C108:E108&gt;B108:D108))))</f>
        <v>0</v>
      </c>
      <c r="K108" s="1" t="b">
        <f t="array" ref="K108">IF(NOT(H108=""),AND(C108:H108&lt;B108:G108),IF(NOT(G108=""),AND(C108:G108&lt;B108:F108),IF(NOT(F108=""),AND(C108:F108&lt;B108:E108),AND(C108:E108&lt;B108:D108))))</f>
        <v>0</v>
      </c>
      <c r="L108" s="1" t="b">
        <f t="array" ref="L108">IF(NOT(H108=""),AND(AND(ABS(C108:H108-B108:G108)&gt;0),AND(ABS(C108:H108-B108:G108)&lt;4)),IF(NOT(G108=""),AND(AND(ABS(C108:G108-B108:F108)&gt;0),AND(ABS(C108:G108-B108:F108)&lt;4)),IF(NOT(F108=""),AND(AND(ABS(C108:F108-B108:E108)&gt;0),AND(ABS(C108:F108-B108:E108)&lt;4)),AND(AND(ABS(C108:E108-B108:D108)&gt;0),AND(ABS(C108:E108-B108:D108)&lt;4)))))</f>
        <v>0</v>
      </c>
      <c r="M108" s="1" t="b">
        <f t="shared" si="1"/>
        <v>0</v>
      </c>
    </row>
    <row r="109" ht="15.75" customHeight="1">
      <c r="A109" s="1" t="s">
        <v>118</v>
      </c>
      <c r="B109" s="1">
        <f>IFERROR(__xludf.DUMMYFUNCTION("SPLIT(A109,"" "")"),79.0)</f>
        <v>79</v>
      </c>
      <c r="C109" s="1">
        <f>IFERROR(__xludf.DUMMYFUNCTION("""COMPUTED_VALUE"""),85.0)</f>
        <v>85</v>
      </c>
      <c r="D109" s="1">
        <f>IFERROR(__xludf.DUMMYFUNCTION("""COMPUTED_VALUE"""),88.0)</f>
        <v>88</v>
      </c>
      <c r="E109" s="1">
        <f>IFERROR(__xludf.DUMMYFUNCTION("""COMPUTED_VALUE"""),87.0)</f>
        <v>87</v>
      </c>
      <c r="F109" s="2">
        <f>IFERROR(__xludf.DUMMYFUNCTION("""COMPUTED_VALUE"""),91.0)</f>
        <v>91</v>
      </c>
      <c r="J109" s="1" t="b">
        <f t="array" ref="J109">IF(NOT(H109=""),AND(C109:H109&gt;B109:G109),IF(NOT(G109=""),AND(C109:G109&gt;B109:F109),IF(NOT(F109=""),AND(C109:F109&gt;B109:E109),AND(C109:E109&gt;B109:D109))))</f>
        <v>0</v>
      </c>
      <c r="K109" s="1" t="b">
        <f t="array" ref="K109">IF(NOT(H109=""),AND(C109:H109&lt;B109:G109),IF(NOT(G109=""),AND(C109:G109&lt;B109:F109),IF(NOT(F109=""),AND(C109:F109&lt;B109:E109),AND(C109:E109&lt;B109:D109))))</f>
        <v>0</v>
      </c>
      <c r="L109" s="1" t="b">
        <f t="array" ref="L109">IF(NOT(H109=""),AND(AND(ABS(C109:H109-B109:G109)&gt;0),AND(ABS(C109:H109-B109:G109)&lt;4)),IF(NOT(G109=""),AND(AND(ABS(C109:G109-B109:F109)&gt;0),AND(ABS(C109:G109-B109:F109)&lt;4)),IF(NOT(F109=""),AND(AND(ABS(C109:F109-B109:E109)&gt;0),AND(ABS(C109:F109-B109:E109)&lt;4)),AND(AND(ABS(C109:E109-B109:D109)&gt;0),AND(ABS(C109:E109-B109:D109)&lt;4)))))</f>
        <v>0</v>
      </c>
      <c r="M109" s="1" t="b">
        <f t="shared" si="1"/>
        <v>0</v>
      </c>
    </row>
    <row r="110" ht="15.75" customHeight="1">
      <c r="A110" s="1" t="s">
        <v>119</v>
      </c>
      <c r="B110" s="1">
        <f>IFERROR(__xludf.DUMMYFUNCTION("SPLIT(A110,"" "")"),74.0)</f>
        <v>74</v>
      </c>
      <c r="C110" s="1">
        <f>IFERROR(__xludf.DUMMYFUNCTION("""COMPUTED_VALUE"""),80.0)</f>
        <v>80</v>
      </c>
      <c r="D110" s="1">
        <f>IFERROR(__xludf.DUMMYFUNCTION("""COMPUTED_VALUE"""),82.0)</f>
        <v>82</v>
      </c>
      <c r="E110" s="1">
        <f>IFERROR(__xludf.DUMMYFUNCTION("""COMPUTED_VALUE"""),83.0)</f>
        <v>83</v>
      </c>
      <c r="F110" s="1">
        <f>IFERROR(__xludf.DUMMYFUNCTION("""COMPUTED_VALUE"""),86.0)</f>
        <v>86</v>
      </c>
      <c r="G110" s="1">
        <f>IFERROR(__xludf.DUMMYFUNCTION("""COMPUTED_VALUE"""),88.0)</f>
        <v>88</v>
      </c>
      <c r="H110" s="1">
        <f>IFERROR(__xludf.DUMMYFUNCTION("""COMPUTED_VALUE"""),85.0)</f>
        <v>85</v>
      </c>
      <c r="I110" s="1">
        <f>IFERROR(__xludf.DUMMYFUNCTION("""COMPUTED_VALUE"""),91.0)</f>
        <v>91</v>
      </c>
      <c r="J110" s="1" t="b">
        <f t="array" ref="J110">IF(NOT(H110=""),AND(C110:H110&gt;B110:G110),IF(NOT(G110=""),AND(C110:G110&gt;B110:F110),IF(NOT(F110=""),AND(C110:F110&gt;B110:E110),AND(C110:E110&gt;B110:D110))))</f>
        <v>0</v>
      </c>
      <c r="K110" s="1" t="b">
        <f t="array" ref="K110">IF(NOT(H110=""),AND(C110:H110&lt;B110:G110),IF(NOT(G110=""),AND(C110:G110&lt;B110:F110),IF(NOT(F110=""),AND(C110:F110&lt;B110:E110),AND(C110:E110&lt;B110:D110))))</f>
        <v>0</v>
      </c>
      <c r="L110" s="1" t="b">
        <f t="array" ref="L110">IF(NOT(H110=""),AND(AND(ABS(C110:H110-B110:G110)&gt;0),AND(ABS(C110:H110-B110:G110)&lt;4)),IF(NOT(G110=""),AND(AND(ABS(C110:G110-B110:F110)&gt;0),AND(ABS(C110:G110-B110:F110)&lt;4)),IF(NOT(F110=""),AND(AND(ABS(C110:F110-B110:E110)&gt;0),AND(ABS(C110:F110-B110:E110)&lt;4)),AND(AND(ABS(C110:E110-B110:D110)&gt;0),AND(ABS(C110:E110-B110:D110)&lt;4)))))</f>
        <v>0</v>
      </c>
      <c r="M110" s="1" t="b">
        <f t="shared" si="1"/>
        <v>0</v>
      </c>
    </row>
    <row r="111" ht="15.75" customHeight="1">
      <c r="A111" s="1" t="s">
        <v>120</v>
      </c>
      <c r="B111" s="1">
        <f>IFERROR(__xludf.DUMMYFUNCTION("SPLIT(A111,"" "")"),29.0)</f>
        <v>29</v>
      </c>
      <c r="C111" s="1">
        <f>IFERROR(__xludf.DUMMYFUNCTION("""COMPUTED_VALUE"""),35.0)</f>
        <v>35</v>
      </c>
      <c r="D111" s="1">
        <f>IFERROR(__xludf.DUMMYFUNCTION("""COMPUTED_VALUE"""),38.0)</f>
        <v>38</v>
      </c>
      <c r="E111" s="1">
        <f>IFERROR(__xludf.DUMMYFUNCTION("""COMPUTED_VALUE"""),41.0)</f>
        <v>41</v>
      </c>
      <c r="F111" s="1">
        <f>IFERROR(__xludf.DUMMYFUNCTION("""COMPUTED_VALUE"""),44.0)</f>
        <v>44</v>
      </c>
      <c r="G111" s="1">
        <f>IFERROR(__xludf.DUMMYFUNCTION("""COMPUTED_VALUE"""),44.0)</f>
        <v>44</v>
      </c>
      <c r="H111" s="2">
        <f>IFERROR(__xludf.DUMMYFUNCTION("""COMPUTED_VALUE"""),46.0)</f>
        <v>46</v>
      </c>
      <c r="J111" s="1" t="b">
        <f t="array" ref="J111">IF(NOT(H111=""),AND(C111:H111&gt;B111:G111),IF(NOT(G111=""),AND(C111:G111&gt;B111:F111),IF(NOT(F111=""),AND(C111:F111&gt;B111:E111),AND(C111:E111&gt;B111:D111))))</f>
        <v>0</v>
      </c>
      <c r="K111" s="1" t="b">
        <f t="array" ref="K111">IF(NOT(H111=""),AND(C111:H111&lt;B111:G111),IF(NOT(G111=""),AND(C111:G111&lt;B111:F111),IF(NOT(F111=""),AND(C111:F111&lt;B111:E111),AND(C111:E111&lt;B111:D111))))</f>
        <v>0</v>
      </c>
      <c r="L111" s="1" t="b">
        <f t="array" ref="L111">IF(NOT(H111=""),AND(AND(ABS(C111:H111-B111:G111)&gt;0),AND(ABS(C111:H111-B111:G111)&lt;4)),IF(NOT(G111=""),AND(AND(ABS(C111:G111-B111:F111)&gt;0),AND(ABS(C111:G111-B111:F111)&lt;4)),IF(NOT(F111=""),AND(AND(ABS(C111:F111-B111:E111)&gt;0),AND(ABS(C111:F111-B111:E111)&lt;4)),AND(AND(ABS(C111:E111-B111:D111)&gt;0),AND(ABS(C111:E111-B111:D111)&lt;4)))))</f>
        <v>0</v>
      </c>
      <c r="M111" s="1" t="b">
        <f t="shared" si="1"/>
        <v>0</v>
      </c>
    </row>
    <row r="112" ht="15.75" customHeight="1">
      <c r="A112" s="1" t="s">
        <v>121</v>
      </c>
      <c r="B112" s="1">
        <f>IFERROR(__xludf.DUMMYFUNCTION("SPLIT(A112,"" "")"),59.0)</f>
        <v>59</v>
      </c>
      <c r="C112" s="1">
        <f>IFERROR(__xludf.DUMMYFUNCTION("""COMPUTED_VALUE"""),64.0)</f>
        <v>64</v>
      </c>
      <c r="D112" s="1">
        <f>IFERROR(__xludf.DUMMYFUNCTION("""COMPUTED_VALUE"""),65.0)</f>
        <v>65</v>
      </c>
      <c r="E112" s="1">
        <f>IFERROR(__xludf.DUMMYFUNCTION("""COMPUTED_VALUE"""),65.0)</f>
        <v>65</v>
      </c>
      <c r="F112" s="1">
        <f>IFERROR(__xludf.DUMMYFUNCTION("""COMPUTED_VALUE"""),66.0)</f>
        <v>66</v>
      </c>
      <c r="G112" s="1">
        <f>IFERROR(__xludf.DUMMYFUNCTION("""COMPUTED_VALUE"""),67.0)</f>
        <v>67</v>
      </c>
      <c r="H112" s="1">
        <f>IFERROR(__xludf.DUMMYFUNCTION("""COMPUTED_VALUE"""),68.0)</f>
        <v>68</v>
      </c>
      <c r="I112" s="1">
        <f>IFERROR(__xludf.DUMMYFUNCTION("""COMPUTED_VALUE"""),67.0)</f>
        <v>67</v>
      </c>
      <c r="J112" s="1" t="b">
        <f t="array" ref="J112">IF(NOT(H112=""),AND(C112:H112&gt;B112:G112),IF(NOT(G112=""),AND(C112:G112&gt;B112:F112),IF(NOT(F112=""),AND(C112:F112&gt;B112:E112),AND(C112:E112&gt;B112:D112))))</f>
        <v>0</v>
      </c>
      <c r="K112" s="1" t="b">
        <f t="array" ref="K112">IF(NOT(H112=""),AND(C112:H112&lt;B112:G112),IF(NOT(G112=""),AND(C112:G112&lt;B112:F112),IF(NOT(F112=""),AND(C112:F112&lt;B112:E112),AND(C112:E112&lt;B112:D112))))</f>
        <v>0</v>
      </c>
      <c r="L112" s="1" t="b">
        <f t="array" ref="L112">IF(NOT(H112=""),AND(AND(ABS(C112:H112-B112:G112)&gt;0),AND(ABS(C112:H112-B112:G112)&lt;4)),IF(NOT(G112=""),AND(AND(ABS(C112:G112-B112:F112)&gt;0),AND(ABS(C112:G112-B112:F112)&lt;4)),IF(NOT(F112=""),AND(AND(ABS(C112:F112-B112:E112)&gt;0),AND(ABS(C112:F112-B112:E112)&lt;4)),AND(AND(ABS(C112:E112-B112:D112)&gt;0),AND(ABS(C112:E112-B112:D112)&lt;4)))))</f>
        <v>0</v>
      </c>
      <c r="M112" s="1" t="b">
        <f t="shared" si="1"/>
        <v>0</v>
      </c>
    </row>
    <row r="113" ht="15.75" customHeight="1">
      <c r="A113" s="1" t="s">
        <v>122</v>
      </c>
      <c r="B113" s="1">
        <f>IFERROR(__xludf.DUMMYFUNCTION("SPLIT(A113,"" "")"),77.0)</f>
        <v>77</v>
      </c>
      <c r="C113" s="1">
        <f>IFERROR(__xludf.DUMMYFUNCTION("""COMPUTED_VALUE"""),83.0)</f>
        <v>83</v>
      </c>
      <c r="D113" s="1">
        <f>IFERROR(__xludf.DUMMYFUNCTION("""COMPUTED_VALUE"""),85.0)</f>
        <v>85</v>
      </c>
      <c r="E113" s="1">
        <f>IFERROR(__xludf.DUMMYFUNCTION("""COMPUTED_VALUE"""),86.0)</f>
        <v>86</v>
      </c>
      <c r="F113" s="1">
        <f>IFERROR(__xludf.DUMMYFUNCTION("""COMPUTED_VALUE"""),86.0)</f>
        <v>86</v>
      </c>
      <c r="G113" s="1">
        <f>IFERROR(__xludf.DUMMYFUNCTION("""COMPUTED_VALUE"""),89.0)</f>
        <v>89</v>
      </c>
      <c r="H113" s="2">
        <f>IFERROR(__xludf.DUMMYFUNCTION("""COMPUTED_VALUE"""),89.0)</f>
        <v>89</v>
      </c>
      <c r="J113" s="1" t="b">
        <f t="array" ref="J113">IF(NOT(H113=""),AND(C113:H113&gt;B113:G113),IF(NOT(G113=""),AND(C113:G113&gt;B113:F113),IF(NOT(F113=""),AND(C113:F113&gt;B113:E113),AND(C113:E113&gt;B113:D113))))</f>
        <v>0</v>
      </c>
      <c r="K113" s="1" t="b">
        <f t="array" ref="K113">IF(NOT(H113=""),AND(C113:H113&lt;B113:G113),IF(NOT(G113=""),AND(C113:G113&lt;B113:F113),IF(NOT(F113=""),AND(C113:F113&lt;B113:E113),AND(C113:E113&lt;B113:D113))))</f>
        <v>0</v>
      </c>
      <c r="L113" s="1" t="b">
        <f t="array" ref="L113">IF(NOT(H113=""),AND(AND(ABS(C113:H113-B113:G113)&gt;0),AND(ABS(C113:H113-B113:G113)&lt;4)),IF(NOT(G113=""),AND(AND(ABS(C113:G113-B113:F113)&gt;0),AND(ABS(C113:G113-B113:F113)&lt;4)),IF(NOT(F113=""),AND(AND(ABS(C113:F113-B113:E113)&gt;0),AND(ABS(C113:F113-B113:E113)&lt;4)),AND(AND(ABS(C113:E113-B113:D113)&gt;0),AND(ABS(C113:E113-B113:D113)&lt;4)))))</f>
        <v>0</v>
      </c>
      <c r="M113" s="1" t="b">
        <f t="shared" si="1"/>
        <v>0</v>
      </c>
    </row>
    <row r="114" ht="15.75" customHeight="1">
      <c r="A114" s="1" t="s">
        <v>123</v>
      </c>
      <c r="B114" s="1">
        <f>IFERROR(__xludf.DUMMYFUNCTION("SPLIT(A114,"" "")"),30.0)</f>
        <v>30</v>
      </c>
      <c r="C114" s="1">
        <f>IFERROR(__xludf.DUMMYFUNCTION("""COMPUTED_VALUE"""),36.0)</f>
        <v>36</v>
      </c>
      <c r="D114" s="1">
        <f>IFERROR(__xludf.DUMMYFUNCTION("""COMPUTED_VALUE"""),37.0)</f>
        <v>37</v>
      </c>
      <c r="E114" s="1">
        <f>IFERROR(__xludf.DUMMYFUNCTION("""COMPUTED_VALUE"""),39.0)</f>
        <v>39</v>
      </c>
      <c r="F114" s="1">
        <f>IFERROR(__xludf.DUMMYFUNCTION("""COMPUTED_VALUE"""),40.0)</f>
        <v>40</v>
      </c>
      <c r="G114" s="1">
        <f>IFERROR(__xludf.DUMMYFUNCTION("""COMPUTED_VALUE"""),40.0)</f>
        <v>40</v>
      </c>
      <c r="H114" s="1">
        <f>IFERROR(__xludf.DUMMYFUNCTION("""COMPUTED_VALUE"""),43.0)</f>
        <v>43</v>
      </c>
      <c r="I114" s="1">
        <f>IFERROR(__xludf.DUMMYFUNCTION("""COMPUTED_VALUE"""),47.0)</f>
        <v>47</v>
      </c>
      <c r="J114" s="1" t="b">
        <f t="array" ref="J114">IF(NOT(H114=""),AND(C114:H114&gt;B114:G114),IF(NOT(G114=""),AND(C114:G114&gt;B114:F114),IF(NOT(F114=""),AND(C114:F114&gt;B114:E114),AND(C114:E114&gt;B114:D114))))</f>
        <v>0</v>
      </c>
      <c r="K114" s="1" t="b">
        <f t="array" ref="K114">IF(NOT(H114=""),AND(C114:H114&lt;B114:G114),IF(NOT(G114=""),AND(C114:G114&lt;B114:F114),IF(NOT(F114=""),AND(C114:F114&lt;B114:E114),AND(C114:E114&lt;B114:D114))))</f>
        <v>0</v>
      </c>
      <c r="L114" s="1" t="b">
        <f t="array" ref="L114">IF(NOT(H114=""),AND(AND(ABS(C114:H114-B114:G114)&gt;0),AND(ABS(C114:H114-B114:G114)&lt;4)),IF(NOT(G114=""),AND(AND(ABS(C114:G114-B114:F114)&gt;0),AND(ABS(C114:G114-B114:F114)&lt;4)),IF(NOT(F114=""),AND(AND(ABS(C114:F114-B114:E114)&gt;0),AND(ABS(C114:F114-B114:E114)&lt;4)),AND(AND(ABS(C114:E114-B114:D114)&gt;0),AND(ABS(C114:E114-B114:D114)&lt;4)))))</f>
        <v>0</v>
      </c>
      <c r="M114" s="1" t="b">
        <f t="shared" si="1"/>
        <v>0</v>
      </c>
    </row>
    <row r="115" ht="15.75" customHeight="1">
      <c r="A115" s="1" t="s">
        <v>124</v>
      </c>
      <c r="B115" s="1">
        <f>IFERROR(__xludf.DUMMYFUNCTION("SPLIT(A115,"" "")"),21.0)</f>
        <v>21</v>
      </c>
      <c r="C115" s="1">
        <f>IFERROR(__xludf.DUMMYFUNCTION("""COMPUTED_VALUE"""),26.0)</f>
        <v>26</v>
      </c>
      <c r="D115" s="1">
        <f>IFERROR(__xludf.DUMMYFUNCTION("""COMPUTED_VALUE"""),27.0)</f>
        <v>27</v>
      </c>
      <c r="E115" s="1">
        <f>IFERROR(__xludf.DUMMYFUNCTION("""COMPUTED_VALUE"""),30.0)</f>
        <v>30</v>
      </c>
      <c r="F115" s="1">
        <f>IFERROR(__xludf.DUMMYFUNCTION("""COMPUTED_VALUE"""),30.0)</f>
        <v>30</v>
      </c>
      <c r="G115" s="2">
        <f>IFERROR(__xludf.DUMMYFUNCTION("""COMPUTED_VALUE"""),35.0)</f>
        <v>35</v>
      </c>
      <c r="J115" s="1" t="b">
        <f t="array" ref="J115">IF(NOT(H115=""),AND(C115:H115&gt;B115:G115),IF(NOT(G115=""),AND(C115:G115&gt;B115:F115),IF(NOT(F115=""),AND(C115:F115&gt;B115:E115),AND(C115:E115&gt;B115:D115))))</f>
        <v>0</v>
      </c>
      <c r="K115" s="1" t="b">
        <f t="array" ref="K115">IF(NOT(H115=""),AND(C115:H115&lt;B115:G115),IF(NOT(G115=""),AND(C115:G115&lt;B115:F115),IF(NOT(F115=""),AND(C115:F115&lt;B115:E115),AND(C115:E115&lt;B115:D115))))</f>
        <v>0</v>
      </c>
      <c r="L115" s="1" t="b">
        <f t="array" ref="L115">IF(NOT(H115=""),AND(AND(ABS(C115:H115-B115:G115)&gt;0),AND(ABS(C115:H115-B115:G115)&lt;4)),IF(NOT(G115=""),AND(AND(ABS(C115:G115-B115:F115)&gt;0),AND(ABS(C115:G115-B115:F115)&lt;4)),IF(NOT(F115=""),AND(AND(ABS(C115:F115-B115:E115)&gt;0),AND(ABS(C115:F115-B115:E115)&lt;4)),AND(AND(ABS(C115:E115-B115:D115)&gt;0),AND(ABS(C115:E115-B115:D115)&lt;4)))))</f>
        <v>0</v>
      </c>
      <c r="M115" s="1" t="b">
        <f t="shared" si="1"/>
        <v>0</v>
      </c>
    </row>
    <row r="116" ht="15.75" customHeight="1">
      <c r="A116" s="1" t="s">
        <v>125</v>
      </c>
      <c r="B116" s="1">
        <f>IFERROR(__xludf.DUMMYFUNCTION("SPLIT(A116,"" "")"),35.0)</f>
        <v>35</v>
      </c>
      <c r="C116" s="1">
        <f>IFERROR(__xludf.DUMMYFUNCTION("""COMPUTED_VALUE"""),40.0)</f>
        <v>40</v>
      </c>
      <c r="D116" s="1">
        <f>IFERROR(__xludf.DUMMYFUNCTION("""COMPUTED_VALUE"""),43.0)</f>
        <v>43</v>
      </c>
      <c r="E116" s="1">
        <f>IFERROR(__xludf.DUMMYFUNCTION("""COMPUTED_VALUE"""),47.0)</f>
        <v>47</v>
      </c>
      <c r="F116" s="2">
        <f>IFERROR(__xludf.DUMMYFUNCTION("""COMPUTED_VALUE"""),50.0)</f>
        <v>50</v>
      </c>
      <c r="J116" s="1" t="b">
        <f t="array" ref="J116">IF(NOT(H116=""),AND(C116:H116&gt;B116:G116),IF(NOT(G116=""),AND(C116:G116&gt;B116:F116),IF(NOT(F116=""),AND(C116:F116&gt;B116:E116),AND(C116:E116&gt;B116:D116))))</f>
        <v>1</v>
      </c>
      <c r="K116" s="1" t="b">
        <f t="array" ref="K116">IF(NOT(H116=""),AND(C116:H116&lt;B116:G116),IF(NOT(G116=""),AND(C116:G116&lt;B116:F116),IF(NOT(F116=""),AND(C116:F116&lt;B116:E116),AND(C116:E116&lt;B116:D116))))</f>
        <v>0</v>
      </c>
      <c r="L116" s="1" t="b">
        <f t="array" ref="L116">IF(NOT(H116=""),AND(AND(ABS(C116:H116-B116:G116)&gt;0),AND(ABS(C116:H116-B116:G116)&lt;4)),IF(NOT(G116=""),AND(AND(ABS(C116:G116-B116:F116)&gt;0),AND(ABS(C116:G116-B116:F116)&lt;4)),IF(NOT(F116=""),AND(AND(ABS(C116:F116-B116:E116)&gt;0),AND(ABS(C116:F116-B116:E116)&lt;4)),AND(AND(ABS(C116:E116-B116:D116)&gt;0),AND(ABS(C116:E116-B116:D116)&lt;4)))))</f>
        <v>0</v>
      </c>
      <c r="M116" s="1" t="b">
        <f t="shared" si="1"/>
        <v>0</v>
      </c>
    </row>
    <row r="117" ht="15.75" customHeight="1">
      <c r="A117" s="1" t="s">
        <v>126</v>
      </c>
      <c r="B117" s="1">
        <f>IFERROR(__xludf.DUMMYFUNCTION("SPLIT(A117,"" "")"),67.0)</f>
        <v>67</v>
      </c>
      <c r="C117" s="1">
        <f>IFERROR(__xludf.DUMMYFUNCTION("""COMPUTED_VALUE"""),72.0)</f>
        <v>72</v>
      </c>
      <c r="D117" s="1">
        <f>IFERROR(__xludf.DUMMYFUNCTION("""COMPUTED_VALUE"""),76.0)</f>
        <v>76</v>
      </c>
      <c r="E117" s="1">
        <f>IFERROR(__xludf.DUMMYFUNCTION("""COMPUTED_VALUE"""),78.0)</f>
        <v>78</v>
      </c>
      <c r="F117" s="1">
        <f>IFERROR(__xludf.DUMMYFUNCTION("""COMPUTED_VALUE"""),79.0)</f>
        <v>79</v>
      </c>
      <c r="G117" s="1">
        <f>IFERROR(__xludf.DUMMYFUNCTION("""COMPUTED_VALUE"""),82.0)</f>
        <v>82</v>
      </c>
      <c r="H117" s="1">
        <f>IFERROR(__xludf.DUMMYFUNCTION("""COMPUTED_VALUE"""),83.0)</f>
        <v>83</v>
      </c>
      <c r="I117" s="1">
        <f>IFERROR(__xludf.DUMMYFUNCTION("""COMPUTED_VALUE"""),80.0)</f>
        <v>80</v>
      </c>
      <c r="J117" s="1" t="b">
        <f t="array" ref="J117">IF(NOT(H117=""),AND(C117:H117&gt;B117:G117),IF(NOT(G117=""),AND(C117:G117&gt;B117:F117),IF(NOT(F117=""),AND(C117:F117&gt;B117:E117),AND(C117:E117&gt;B117:D117))))</f>
        <v>1</v>
      </c>
      <c r="K117" s="1" t="b">
        <f t="array" ref="K117">IF(NOT(H117=""),AND(C117:H117&lt;B117:G117),IF(NOT(G117=""),AND(C117:G117&lt;B117:F117),IF(NOT(F117=""),AND(C117:F117&lt;B117:E117),AND(C117:E117&lt;B117:D117))))</f>
        <v>0</v>
      </c>
      <c r="L117" s="1" t="b">
        <f t="array" ref="L117">IF(NOT(H117=""),AND(AND(ABS(C117:H117-B117:G117)&gt;0),AND(ABS(C117:H117-B117:G117)&lt;4)),IF(NOT(G117=""),AND(AND(ABS(C117:G117-B117:F117)&gt;0),AND(ABS(C117:G117-B117:F117)&lt;4)),IF(NOT(F117=""),AND(AND(ABS(C117:F117-B117:E117)&gt;0),AND(ABS(C117:F117-B117:E117)&lt;4)),AND(AND(ABS(C117:E117-B117:D117)&gt;0),AND(ABS(C117:E117-B117:D117)&lt;4)))))</f>
        <v>0</v>
      </c>
      <c r="M117" s="1" t="b">
        <f t="shared" si="1"/>
        <v>0</v>
      </c>
    </row>
    <row r="118" ht="15.75" customHeight="1">
      <c r="A118" s="1" t="s">
        <v>127</v>
      </c>
      <c r="B118" s="1">
        <f>IFERROR(__xludf.DUMMYFUNCTION("SPLIT(A118,"" "")"),3.0)</f>
        <v>3</v>
      </c>
      <c r="C118" s="1">
        <f>IFERROR(__xludf.DUMMYFUNCTION("""COMPUTED_VALUE"""),8.0)</f>
        <v>8</v>
      </c>
      <c r="D118" s="1">
        <f>IFERROR(__xludf.DUMMYFUNCTION("""COMPUTED_VALUE"""),9.0)</f>
        <v>9</v>
      </c>
      <c r="E118" s="1">
        <f>IFERROR(__xludf.DUMMYFUNCTION("""COMPUTED_VALUE"""),12.0)</f>
        <v>12</v>
      </c>
      <c r="F118" s="1">
        <f>IFERROR(__xludf.DUMMYFUNCTION("""COMPUTED_VALUE"""),16.0)</f>
        <v>16</v>
      </c>
      <c r="G118" s="2">
        <f>IFERROR(__xludf.DUMMYFUNCTION("""COMPUTED_VALUE"""),16.0)</f>
        <v>16</v>
      </c>
      <c r="J118" s="1" t="b">
        <f t="array" ref="J118">IF(NOT(H118=""),AND(C118:H118&gt;B118:G118),IF(NOT(G118=""),AND(C118:G118&gt;B118:F118),IF(NOT(F118=""),AND(C118:F118&gt;B118:E118),AND(C118:E118&gt;B118:D118))))</f>
        <v>0</v>
      </c>
      <c r="K118" s="1" t="b">
        <f t="array" ref="K118">IF(NOT(H118=""),AND(C118:H118&lt;B118:G118),IF(NOT(G118=""),AND(C118:G118&lt;B118:F118),IF(NOT(F118=""),AND(C118:F118&lt;B118:E118),AND(C118:E118&lt;B118:D118))))</f>
        <v>0</v>
      </c>
      <c r="L118" s="1" t="b">
        <f t="array" ref="L118">IF(NOT(H118=""),AND(AND(ABS(C118:H118-B118:G118)&gt;0),AND(ABS(C118:H118-B118:G118)&lt;4)),IF(NOT(G118=""),AND(AND(ABS(C118:G118-B118:F118)&gt;0),AND(ABS(C118:G118-B118:F118)&lt;4)),IF(NOT(F118=""),AND(AND(ABS(C118:F118-B118:E118)&gt;0),AND(ABS(C118:F118-B118:E118)&lt;4)),AND(AND(ABS(C118:E118-B118:D118)&gt;0),AND(ABS(C118:E118-B118:D118)&lt;4)))))</f>
        <v>0</v>
      </c>
      <c r="M118" s="1" t="b">
        <f t="shared" si="1"/>
        <v>0</v>
      </c>
    </row>
    <row r="119" ht="15.75" customHeight="1">
      <c r="A119" s="1" t="s">
        <v>128</v>
      </c>
      <c r="B119" s="1">
        <f>IFERROR(__xludf.DUMMYFUNCTION("SPLIT(A119,"" "")"),58.0)</f>
        <v>58</v>
      </c>
      <c r="C119" s="1">
        <f>IFERROR(__xludf.DUMMYFUNCTION("""COMPUTED_VALUE"""),65.0)</f>
        <v>65</v>
      </c>
      <c r="D119" s="1">
        <f>IFERROR(__xludf.DUMMYFUNCTION("""COMPUTED_VALUE"""),69.0)</f>
        <v>69</v>
      </c>
      <c r="E119" s="1">
        <f>IFERROR(__xludf.DUMMYFUNCTION("""COMPUTED_VALUE"""),72.0)</f>
        <v>72</v>
      </c>
      <c r="F119" s="1">
        <f>IFERROR(__xludf.DUMMYFUNCTION("""COMPUTED_VALUE"""),74.0)</f>
        <v>74</v>
      </c>
      <c r="G119" s="1">
        <f>IFERROR(__xludf.DUMMYFUNCTION("""COMPUTED_VALUE"""),77.0)</f>
        <v>77</v>
      </c>
      <c r="H119" s="2">
        <f>IFERROR(__xludf.DUMMYFUNCTION("""COMPUTED_VALUE"""),81.0)</f>
        <v>81</v>
      </c>
      <c r="J119" s="1" t="b">
        <f t="array" ref="J119">IF(NOT(H119=""),AND(C119:H119&gt;B119:G119),IF(NOT(G119=""),AND(C119:G119&gt;B119:F119),IF(NOT(F119=""),AND(C119:F119&gt;B119:E119),AND(C119:E119&gt;B119:D119))))</f>
        <v>1</v>
      </c>
      <c r="K119" s="1" t="b">
        <f t="array" ref="K119">IF(NOT(H119=""),AND(C119:H119&lt;B119:G119),IF(NOT(G119=""),AND(C119:G119&lt;B119:F119),IF(NOT(F119=""),AND(C119:F119&lt;B119:E119),AND(C119:E119&lt;B119:D119))))</f>
        <v>0</v>
      </c>
      <c r="L119" s="1" t="b">
        <f t="array" ref="L119">IF(NOT(H119=""),AND(AND(ABS(C119:H119-B119:G119)&gt;0),AND(ABS(C119:H119-B119:G119)&lt;4)),IF(NOT(G119=""),AND(AND(ABS(C119:G119-B119:F119)&gt;0),AND(ABS(C119:G119-B119:F119)&lt;4)),IF(NOT(F119=""),AND(AND(ABS(C119:F119-B119:E119)&gt;0),AND(ABS(C119:F119-B119:E119)&lt;4)),AND(AND(ABS(C119:E119-B119:D119)&gt;0),AND(ABS(C119:E119-B119:D119)&lt;4)))))</f>
        <v>0</v>
      </c>
      <c r="M119" s="1" t="b">
        <f t="shared" si="1"/>
        <v>0</v>
      </c>
    </row>
    <row r="120" ht="15.75" customHeight="1">
      <c r="A120" s="1" t="s">
        <v>129</v>
      </c>
      <c r="B120" s="1">
        <f>IFERROR(__xludf.DUMMYFUNCTION("SPLIT(A120,"" "")"),6.0)</f>
        <v>6</v>
      </c>
      <c r="C120" s="1">
        <f>IFERROR(__xludf.DUMMYFUNCTION("""COMPUTED_VALUE"""),13.0)</f>
        <v>13</v>
      </c>
      <c r="D120" s="1">
        <f>IFERROR(__xludf.DUMMYFUNCTION("""COMPUTED_VALUE"""),14.0)</f>
        <v>14</v>
      </c>
      <c r="E120" s="1">
        <f>IFERROR(__xludf.DUMMYFUNCTION("""COMPUTED_VALUE"""),16.0)</f>
        <v>16</v>
      </c>
      <c r="F120" s="1">
        <f>IFERROR(__xludf.DUMMYFUNCTION("""COMPUTED_VALUE"""),20.0)</f>
        <v>20</v>
      </c>
      <c r="G120" s="1">
        <f>IFERROR(__xludf.DUMMYFUNCTION("""COMPUTED_VALUE"""),22.0)</f>
        <v>22</v>
      </c>
      <c r="H120" s="1">
        <f>IFERROR(__xludf.DUMMYFUNCTION("""COMPUTED_VALUE"""),23.0)</f>
        <v>23</v>
      </c>
      <c r="I120" s="1">
        <f>IFERROR(__xludf.DUMMYFUNCTION("""COMPUTED_VALUE"""),30.0)</f>
        <v>30</v>
      </c>
      <c r="J120" s="1" t="b">
        <f t="array" ref="J120">IF(NOT(H120=""),AND(C120:H120&gt;B120:G120),IF(NOT(G120=""),AND(C120:G120&gt;B120:F120),IF(NOT(F120=""),AND(C120:F120&gt;B120:E120),AND(C120:E120&gt;B120:D120))))</f>
        <v>1</v>
      </c>
      <c r="K120" s="1" t="b">
        <f t="array" ref="K120">IF(NOT(H120=""),AND(C120:H120&lt;B120:G120),IF(NOT(G120=""),AND(C120:G120&lt;B120:F120),IF(NOT(F120=""),AND(C120:F120&lt;B120:E120),AND(C120:E120&lt;B120:D120))))</f>
        <v>0</v>
      </c>
      <c r="L120" s="1" t="b">
        <f t="array" ref="L120">IF(NOT(H120=""),AND(AND(ABS(C120:H120-B120:G120)&gt;0),AND(ABS(C120:H120-B120:G120)&lt;4)),IF(NOT(G120=""),AND(AND(ABS(C120:G120-B120:F120)&gt;0),AND(ABS(C120:G120-B120:F120)&lt;4)),IF(NOT(F120=""),AND(AND(ABS(C120:F120-B120:E120)&gt;0),AND(ABS(C120:F120-B120:E120)&lt;4)),AND(AND(ABS(C120:E120-B120:D120)&gt;0),AND(ABS(C120:E120-B120:D120)&lt;4)))))</f>
        <v>0</v>
      </c>
      <c r="M120" s="1" t="b">
        <f t="shared" si="1"/>
        <v>0</v>
      </c>
    </row>
    <row r="121" ht="15.75" customHeight="1">
      <c r="A121" s="1" t="s">
        <v>130</v>
      </c>
      <c r="B121" s="1">
        <f>IFERROR(__xludf.DUMMYFUNCTION("SPLIT(A121,"" "")"),3.0)</f>
        <v>3</v>
      </c>
      <c r="C121" s="1">
        <f>IFERROR(__xludf.DUMMYFUNCTION("""COMPUTED_VALUE"""),9.0)</f>
        <v>9</v>
      </c>
      <c r="D121" s="1">
        <f>IFERROR(__xludf.DUMMYFUNCTION("""COMPUTED_VALUE"""),11.0)</f>
        <v>11</v>
      </c>
      <c r="E121" s="1">
        <f>IFERROR(__xludf.DUMMYFUNCTION("""COMPUTED_VALUE"""),17.0)</f>
        <v>17</v>
      </c>
      <c r="F121" s="1">
        <f>IFERROR(__xludf.DUMMYFUNCTION("""COMPUTED_VALUE"""),19.0)</f>
        <v>19</v>
      </c>
      <c r="G121" s="1">
        <f>IFERROR(__xludf.DUMMYFUNCTION("""COMPUTED_VALUE"""),22.0)</f>
        <v>22</v>
      </c>
      <c r="H121" s="2">
        <f>IFERROR(__xludf.DUMMYFUNCTION("""COMPUTED_VALUE"""),23.0)</f>
        <v>23</v>
      </c>
      <c r="J121" s="1" t="b">
        <f t="array" ref="J121">IF(NOT(H121=""),AND(C121:H121&gt;B121:G121),IF(NOT(G121=""),AND(C121:G121&gt;B121:F121),IF(NOT(F121=""),AND(C121:F121&gt;B121:E121),AND(C121:E121&gt;B121:D121))))</f>
        <v>1</v>
      </c>
      <c r="K121" s="1" t="b">
        <f t="array" ref="K121">IF(NOT(H121=""),AND(C121:H121&lt;B121:G121),IF(NOT(G121=""),AND(C121:G121&lt;B121:F121),IF(NOT(F121=""),AND(C121:F121&lt;B121:E121),AND(C121:E121&lt;B121:D121))))</f>
        <v>0</v>
      </c>
      <c r="L121" s="1" t="b">
        <f t="array" ref="L121">IF(NOT(H121=""),AND(AND(ABS(C121:H121-B121:G121)&gt;0),AND(ABS(C121:H121-B121:G121)&lt;4)),IF(NOT(G121=""),AND(AND(ABS(C121:G121-B121:F121)&gt;0),AND(ABS(C121:G121-B121:F121)&lt;4)),IF(NOT(F121=""),AND(AND(ABS(C121:F121-B121:E121)&gt;0),AND(ABS(C121:F121-B121:E121)&lt;4)),AND(AND(ABS(C121:E121-B121:D121)&gt;0),AND(ABS(C121:E121-B121:D121)&lt;4)))))</f>
        <v>0</v>
      </c>
      <c r="M121" s="1" t="b">
        <f t="shared" si="1"/>
        <v>0</v>
      </c>
    </row>
    <row r="122" ht="15.75" customHeight="1">
      <c r="A122" s="1" t="s">
        <v>131</v>
      </c>
      <c r="B122" s="1">
        <f>IFERROR(__xludf.DUMMYFUNCTION("SPLIT(A122,"" "")"),66.0)</f>
        <v>66</v>
      </c>
      <c r="C122" s="1">
        <f>IFERROR(__xludf.DUMMYFUNCTION("""COMPUTED_VALUE"""),73.0)</f>
        <v>73</v>
      </c>
      <c r="D122" s="1">
        <f>IFERROR(__xludf.DUMMYFUNCTION("""COMPUTED_VALUE"""),75.0)</f>
        <v>75</v>
      </c>
      <c r="E122" s="1">
        <f>IFERROR(__xludf.DUMMYFUNCTION("""COMPUTED_VALUE"""),77.0)</f>
        <v>77</v>
      </c>
      <c r="F122" s="1">
        <f>IFERROR(__xludf.DUMMYFUNCTION("""COMPUTED_VALUE"""),83.0)</f>
        <v>83</v>
      </c>
      <c r="G122" s="1">
        <f>IFERROR(__xludf.DUMMYFUNCTION("""COMPUTED_VALUE"""),85.0)</f>
        <v>85</v>
      </c>
      <c r="H122" s="2">
        <f>IFERROR(__xludf.DUMMYFUNCTION("""COMPUTED_VALUE"""),84.0)</f>
        <v>84</v>
      </c>
      <c r="J122" s="1" t="b">
        <f t="array" ref="J122">IF(NOT(H122=""),AND(C122:H122&gt;B122:G122),IF(NOT(G122=""),AND(C122:G122&gt;B122:F122),IF(NOT(F122=""),AND(C122:F122&gt;B122:E122),AND(C122:E122&gt;B122:D122))))</f>
        <v>0</v>
      </c>
      <c r="K122" s="1" t="b">
        <f t="array" ref="K122">IF(NOT(H122=""),AND(C122:H122&lt;B122:G122),IF(NOT(G122=""),AND(C122:G122&lt;B122:F122),IF(NOT(F122=""),AND(C122:F122&lt;B122:E122),AND(C122:E122&lt;B122:D122))))</f>
        <v>0</v>
      </c>
      <c r="L122" s="1" t="b">
        <f t="array" ref="L122">IF(NOT(H122=""),AND(AND(ABS(C122:H122-B122:G122)&gt;0),AND(ABS(C122:H122-B122:G122)&lt;4)),IF(NOT(G122=""),AND(AND(ABS(C122:G122-B122:F122)&gt;0),AND(ABS(C122:G122-B122:F122)&lt;4)),IF(NOT(F122=""),AND(AND(ABS(C122:F122-B122:E122)&gt;0),AND(ABS(C122:F122-B122:E122)&lt;4)),AND(AND(ABS(C122:E122-B122:D122)&gt;0),AND(ABS(C122:E122-B122:D122)&lt;4)))))</f>
        <v>0</v>
      </c>
      <c r="M122" s="1" t="b">
        <f t="shared" si="1"/>
        <v>0</v>
      </c>
    </row>
    <row r="123" ht="15.75" customHeight="1">
      <c r="A123" s="1" t="s">
        <v>132</v>
      </c>
      <c r="B123" s="1">
        <f>IFERROR(__xludf.DUMMYFUNCTION("SPLIT(A123,"" "")"),7.0)</f>
        <v>7</v>
      </c>
      <c r="C123" s="1">
        <f>IFERROR(__xludf.DUMMYFUNCTION("""COMPUTED_VALUE"""),13.0)</f>
        <v>13</v>
      </c>
      <c r="D123" s="1">
        <f>IFERROR(__xludf.DUMMYFUNCTION("""COMPUTED_VALUE"""),16.0)</f>
        <v>16</v>
      </c>
      <c r="E123" s="1">
        <f>IFERROR(__xludf.DUMMYFUNCTION("""COMPUTED_VALUE"""),21.0)</f>
        <v>21</v>
      </c>
      <c r="F123" s="1">
        <f>IFERROR(__xludf.DUMMYFUNCTION("""COMPUTED_VALUE"""),22.0)</f>
        <v>22</v>
      </c>
      <c r="G123" s="1">
        <f>IFERROR(__xludf.DUMMYFUNCTION("""COMPUTED_VALUE"""),24.0)</f>
        <v>24</v>
      </c>
      <c r="H123" s="2">
        <f>IFERROR(__xludf.DUMMYFUNCTION("""COMPUTED_VALUE"""),24.0)</f>
        <v>24</v>
      </c>
      <c r="J123" s="1" t="b">
        <f t="array" ref="J123">IF(NOT(H123=""),AND(C123:H123&gt;B123:G123),IF(NOT(G123=""),AND(C123:G123&gt;B123:F123),IF(NOT(F123=""),AND(C123:F123&gt;B123:E123),AND(C123:E123&gt;B123:D123))))</f>
        <v>0</v>
      </c>
      <c r="K123" s="1" t="b">
        <f t="array" ref="K123">IF(NOT(H123=""),AND(C123:H123&lt;B123:G123),IF(NOT(G123=""),AND(C123:G123&lt;B123:F123),IF(NOT(F123=""),AND(C123:F123&lt;B123:E123),AND(C123:E123&lt;B123:D123))))</f>
        <v>0</v>
      </c>
      <c r="L123" s="1" t="b">
        <f t="array" ref="L123">IF(NOT(H123=""),AND(AND(ABS(C123:H123-B123:G123)&gt;0),AND(ABS(C123:H123-B123:G123)&lt;4)),IF(NOT(G123=""),AND(AND(ABS(C123:G123-B123:F123)&gt;0),AND(ABS(C123:G123-B123:F123)&lt;4)),IF(NOT(F123=""),AND(AND(ABS(C123:F123-B123:E123)&gt;0),AND(ABS(C123:F123-B123:E123)&lt;4)),AND(AND(ABS(C123:E123-B123:D123)&gt;0),AND(ABS(C123:E123-B123:D123)&lt;4)))))</f>
        <v>0</v>
      </c>
      <c r="M123" s="1" t="b">
        <f t="shared" si="1"/>
        <v>0</v>
      </c>
    </row>
    <row r="124" ht="15.75" customHeight="1">
      <c r="A124" s="1" t="s">
        <v>133</v>
      </c>
      <c r="B124" s="1">
        <f>IFERROR(__xludf.DUMMYFUNCTION("SPLIT(A124,"" "")"),70.0)</f>
        <v>70</v>
      </c>
      <c r="C124" s="1">
        <f>IFERROR(__xludf.DUMMYFUNCTION("""COMPUTED_VALUE"""),76.0)</f>
        <v>76</v>
      </c>
      <c r="D124" s="1">
        <f>IFERROR(__xludf.DUMMYFUNCTION("""COMPUTED_VALUE"""),77.0)</f>
        <v>77</v>
      </c>
      <c r="E124" s="1">
        <f>IFERROR(__xludf.DUMMYFUNCTION("""COMPUTED_VALUE"""),79.0)</f>
        <v>79</v>
      </c>
      <c r="F124" s="1">
        <f>IFERROR(__xludf.DUMMYFUNCTION("""COMPUTED_VALUE"""),86.0)</f>
        <v>86</v>
      </c>
      <c r="G124" s="2">
        <f>IFERROR(__xludf.DUMMYFUNCTION("""COMPUTED_VALUE"""),90.0)</f>
        <v>90</v>
      </c>
      <c r="J124" s="1" t="b">
        <f t="array" ref="J124">IF(NOT(H124=""),AND(C124:H124&gt;B124:G124),IF(NOT(G124=""),AND(C124:G124&gt;B124:F124),IF(NOT(F124=""),AND(C124:F124&gt;B124:E124),AND(C124:E124&gt;B124:D124))))</f>
        <v>1</v>
      </c>
      <c r="K124" s="1" t="b">
        <f t="array" ref="K124">IF(NOT(H124=""),AND(C124:H124&lt;B124:G124),IF(NOT(G124=""),AND(C124:G124&lt;B124:F124),IF(NOT(F124=""),AND(C124:F124&lt;B124:E124),AND(C124:E124&lt;B124:D124))))</f>
        <v>0</v>
      </c>
      <c r="L124" s="1" t="b">
        <f t="array" ref="L124">IF(NOT(H124=""),AND(AND(ABS(C124:H124-B124:G124)&gt;0),AND(ABS(C124:H124-B124:G124)&lt;4)),IF(NOT(G124=""),AND(AND(ABS(C124:G124-B124:F124)&gt;0),AND(ABS(C124:G124-B124:F124)&lt;4)),IF(NOT(F124=""),AND(AND(ABS(C124:F124-B124:E124)&gt;0),AND(ABS(C124:F124-B124:E124)&lt;4)),AND(AND(ABS(C124:E124-B124:D124)&gt;0),AND(ABS(C124:E124-B124:D124)&lt;4)))))</f>
        <v>0</v>
      </c>
      <c r="M124" s="1" t="b">
        <f t="shared" si="1"/>
        <v>0</v>
      </c>
    </row>
    <row r="125" ht="15.75" customHeight="1">
      <c r="A125" s="1" t="s">
        <v>134</v>
      </c>
      <c r="B125" s="1">
        <f>IFERROR(__xludf.DUMMYFUNCTION("SPLIT(A125,"" "")"),45.0)</f>
        <v>45</v>
      </c>
      <c r="C125" s="1">
        <f>IFERROR(__xludf.DUMMYFUNCTION("""COMPUTED_VALUE"""),52.0)</f>
        <v>52</v>
      </c>
      <c r="D125" s="1">
        <f>IFERROR(__xludf.DUMMYFUNCTION("""COMPUTED_VALUE"""),55.0)</f>
        <v>55</v>
      </c>
      <c r="E125" s="1">
        <f>IFERROR(__xludf.DUMMYFUNCTION("""COMPUTED_VALUE"""),58.0)</f>
        <v>58</v>
      </c>
      <c r="F125" s="1">
        <f>IFERROR(__xludf.DUMMYFUNCTION("""COMPUTED_VALUE"""),65.0)</f>
        <v>65</v>
      </c>
      <c r="G125" s="2">
        <f>IFERROR(__xludf.DUMMYFUNCTION("""COMPUTED_VALUE"""),71.0)</f>
        <v>71</v>
      </c>
      <c r="J125" s="1" t="b">
        <f t="array" ref="J125">IF(NOT(H125=""),AND(C125:H125&gt;B125:G125),IF(NOT(G125=""),AND(C125:G125&gt;B125:F125),IF(NOT(F125=""),AND(C125:F125&gt;B125:E125),AND(C125:E125&gt;B125:D125))))</f>
        <v>1</v>
      </c>
      <c r="K125" s="1" t="b">
        <f t="array" ref="K125">IF(NOT(H125=""),AND(C125:H125&lt;B125:G125),IF(NOT(G125=""),AND(C125:G125&lt;B125:F125),IF(NOT(F125=""),AND(C125:F125&lt;B125:E125),AND(C125:E125&lt;B125:D125))))</f>
        <v>0</v>
      </c>
      <c r="L125" s="1" t="b">
        <f t="array" ref="L125">IF(NOT(H125=""),AND(AND(ABS(C125:H125-B125:G125)&gt;0),AND(ABS(C125:H125-B125:G125)&lt;4)),IF(NOT(G125=""),AND(AND(ABS(C125:G125-B125:F125)&gt;0),AND(ABS(C125:G125-B125:F125)&lt;4)),IF(NOT(F125=""),AND(AND(ABS(C125:F125-B125:E125)&gt;0),AND(ABS(C125:F125-B125:E125)&lt;4)),AND(AND(ABS(C125:E125-B125:D125)&gt;0),AND(ABS(C125:E125-B125:D125)&lt;4)))))</f>
        <v>0</v>
      </c>
      <c r="M125" s="1" t="b">
        <f t="shared" si="1"/>
        <v>0</v>
      </c>
    </row>
    <row r="126" ht="15.75" customHeight="1">
      <c r="A126" s="1" t="s">
        <v>135</v>
      </c>
      <c r="B126" s="1">
        <f>IFERROR(__xludf.DUMMYFUNCTION("SPLIT(A126,"" "")"),69.0)</f>
        <v>69</v>
      </c>
      <c r="C126" s="1">
        <f>IFERROR(__xludf.DUMMYFUNCTION("""COMPUTED_VALUE"""),66.0)</f>
        <v>66</v>
      </c>
      <c r="D126" s="1">
        <f>IFERROR(__xludf.DUMMYFUNCTION("""COMPUTED_VALUE"""),64.0)</f>
        <v>64</v>
      </c>
      <c r="E126" s="1">
        <f>IFERROR(__xludf.DUMMYFUNCTION("""COMPUTED_VALUE"""),62.0)</f>
        <v>62</v>
      </c>
      <c r="F126" s="1">
        <f>IFERROR(__xludf.DUMMYFUNCTION("""COMPUTED_VALUE"""),61.0)</f>
        <v>61</v>
      </c>
      <c r="G126" s="1">
        <f>IFERROR(__xludf.DUMMYFUNCTION("""COMPUTED_VALUE"""),60.0)</f>
        <v>60</v>
      </c>
      <c r="H126" s="1">
        <f>IFERROR(__xludf.DUMMYFUNCTION("""COMPUTED_VALUE"""),57.0)</f>
        <v>57</v>
      </c>
      <c r="I126" s="1">
        <f>IFERROR(__xludf.DUMMYFUNCTION("""COMPUTED_VALUE"""),60.0)</f>
        <v>60</v>
      </c>
      <c r="J126" s="1" t="b">
        <f t="array" ref="J126">IF(NOT(H126=""),AND(C126:H126&gt;B126:G126),IF(NOT(G126=""),AND(C126:G126&gt;B126:F126),IF(NOT(F126=""),AND(C126:F126&gt;B126:E126),AND(C126:E126&gt;B126:D126))))</f>
        <v>0</v>
      </c>
      <c r="K126" s="1" t="b">
        <f t="array" ref="K126">IF(NOT(H126=""),AND(C126:H126&lt;B126:G126),IF(NOT(G126=""),AND(C126:G126&lt;B126:F126),IF(NOT(F126=""),AND(C126:F126&lt;B126:E126),AND(C126:E126&lt;B126:D126))))</f>
        <v>1</v>
      </c>
      <c r="L126" s="1" t="b">
        <f t="array" ref="L126">IF(NOT(H126=""),AND(AND(ABS(C126:H126-B126:G126)&gt;0),AND(ABS(C126:H126-B126:G126)&lt;4)),IF(NOT(G126=""),AND(AND(ABS(C126:G126-B126:F126)&gt;0),AND(ABS(C126:G126-B126:F126)&lt;4)),IF(NOT(F126=""),AND(AND(ABS(C126:F126-B126:E126)&gt;0),AND(ABS(C126:F126-B126:E126)&lt;4)),AND(AND(ABS(C126:E126-B126:D126)&gt;0),AND(ABS(C126:E126-B126:D126)&lt;4)))))</f>
        <v>1</v>
      </c>
      <c r="M126" s="1" t="b">
        <f t="shared" si="1"/>
        <v>1</v>
      </c>
    </row>
    <row r="127" ht="15.75" customHeight="1">
      <c r="A127" s="1" t="s">
        <v>136</v>
      </c>
      <c r="B127" s="1">
        <f>IFERROR(__xludf.DUMMYFUNCTION("SPLIT(A127,"" "")"),66.0)</f>
        <v>66</v>
      </c>
      <c r="C127" s="1">
        <f>IFERROR(__xludf.DUMMYFUNCTION("""COMPUTED_VALUE"""),63.0)</f>
        <v>63</v>
      </c>
      <c r="D127" s="1">
        <f>IFERROR(__xludf.DUMMYFUNCTION("""COMPUTED_VALUE"""),62.0)</f>
        <v>62</v>
      </c>
      <c r="E127" s="1">
        <f>IFERROR(__xludf.DUMMYFUNCTION("""COMPUTED_VALUE"""),60.0)</f>
        <v>60</v>
      </c>
      <c r="F127" s="1">
        <f>IFERROR(__xludf.DUMMYFUNCTION("""COMPUTED_VALUE"""),58.0)</f>
        <v>58</v>
      </c>
      <c r="G127" s="1">
        <f>IFERROR(__xludf.DUMMYFUNCTION("""COMPUTED_VALUE"""),57.0)</f>
        <v>57</v>
      </c>
      <c r="H127" s="2">
        <f>IFERROR(__xludf.DUMMYFUNCTION("""COMPUTED_VALUE"""),57.0)</f>
        <v>57</v>
      </c>
      <c r="J127" s="1" t="b">
        <f t="array" ref="J127">IF(NOT(H127=""),AND(C127:H127&gt;B127:G127),IF(NOT(G127=""),AND(C127:G127&gt;B127:F127),IF(NOT(F127=""),AND(C127:F127&gt;B127:E127),AND(C127:E127&gt;B127:D127))))</f>
        <v>0</v>
      </c>
      <c r="K127" s="1" t="b">
        <f t="array" ref="K127">IF(NOT(H127=""),AND(C127:H127&lt;B127:G127),IF(NOT(G127=""),AND(C127:G127&lt;B127:F127),IF(NOT(F127=""),AND(C127:F127&lt;B127:E127),AND(C127:E127&lt;B127:D127))))</f>
        <v>0</v>
      </c>
      <c r="L127" s="1" t="b">
        <f t="array" ref="L127">IF(NOT(H127=""),AND(AND(ABS(C127:H127-B127:G127)&gt;0),AND(ABS(C127:H127-B127:G127)&lt;4)),IF(NOT(G127=""),AND(AND(ABS(C127:G127-B127:F127)&gt;0),AND(ABS(C127:G127-B127:F127)&lt;4)),IF(NOT(F127=""),AND(AND(ABS(C127:F127-B127:E127)&gt;0),AND(ABS(C127:F127-B127:E127)&lt;4)),AND(AND(ABS(C127:E127-B127:D127)&gt;0),AND(ABS(C127:E127-B127:D127)&lt;4)))))</f>
        <v>0</v>
      </c>
      <c r="M127" s="1" t="b">
        <f t="shared" si="1"/>
        <v>0</v>
      </c>
    </row>
    <row r="128" ht="15.75" customHeight="1">
      <c r="A128" s="1" t="s">
        <v>137</v>
      </c>
      <c r="B128" s="1">
        <f>IFERROR(__xludf.DUMMYFUNCTION("SPLIT(A128,"" "")"),93.0)</f>
        <v>93</v>
      </c>
      <c r="C128" s="1">
        <f>IFERROR(__xludf.DUMMYFUNCTION("""COMPUTED_VALUE"""),92.0)</f>
        <v>92</v>
      </c>
      <c r="D128" s="1">
        <f>IFERROR(__xludf.DUMMYFUNCTION("""COMPUTED_VALUE"""),90.0)</f>
        <v>90</v>
      </c>
      <c r="E128" s="1">
        <f>IFERROR(__xludf.DUMMYFUNCTION("""COMPUTED_VALUE"""),89.0)</f>
        <v>89</v>
      </c>
      <c r="F128" s="1">
        <f>IFERROR(__xludf.DUMMYFUNCTION("""COMPUTED_VALUE"""),86.0)</f>
        <v>86</v>
      </c>
      <c r="G128" s="2">
        <f>IFERROR(__xludf.DUMMYFUNCTION("""COMPUTED_VALUE"""),82.0)</f>
        <v>82</v>
      </c>
      <c r="J128" s="1" t="b">
        <f t="array" ref="J128">IF(NOT(H128=""),AND(C128:H128&gt;B128:G128),IF(NOT(G128=""),AND(C128:G128&gt;B128:F128),IF(NOT(F128=""),AND(C128:F128&gt;B128:E128),AND(C128:E128&gt;B128:D128))))</f>
        <v>0</v>
      </c>
      <c r="K128" s="1" t="b">
        <f t="array" ref="K128">IF(NOT(H128=""),AND(C128:H128&lt;B128:G128),IF(NOT(G128=""),AND(C128:G128&lt;B128:F128),IF(NOT(F128=""),AND(C128:F128&lt;B128:E128),AND(C128:E128&lt;B128:D128))))</f>
        <v>1</v>
      </c>
      <c r="L128" s="1" t="b">
        <f t="array" ref="L128">IF(NOT(H128=""),AND(AND(ABS(C128:H128-B128:G128)&gt;0),AND(ABS(C128:H128-B128:G128)&lt;4)),IF(NOT(G128=""),AND(AND(ABS(C128:G128-B128:F128)&gt;0),AND(ABS(C128:G128-B128:F128)&lt;4)),IF(NOT(F128=""),AND(AND(ABS(C128:F128-B128:E128)&gt;0),AND(ABS(C128:F128-B128:E128)&lt;4)),AND(AND(ABS(C128:E128-B128:D128)&gt;0),AND(ABS(C128:E128-B128:D128)&lt;4)))))</f>
        <v>0</v>
      </c>
      <c r="M128" s="1" t="b">
        <f t="shared" si="1"/>
        <v>0</v>
      </c>
    </row>
    <row r="129" ht="15.75" customHeight="1">
      <c r="A129" s="1" t="s">
        <v>138</v>
      </c>
      <c r="B129" s="1">
        <f>IFERROR(__xludf.DUMMYFUNCTION("SPLIT(A129,"" "")"),65.0)</f>
        <v>65</v>
      </c>
      <c r="C129" s="1">
        <f>IFERROR(__xludf.DUMMYFUNCTION("""COMPUTED_VALUE"""),64.0)</f>
        <v>64</v>
      </c>
      <c r="D129" s="1">
        <f>IFERROR(__xludf.DUMMYFUNCTION("""COMPUTED_VALUE"""),61.0)</f>
        <v>61</v>
      </c>
      <c r="E129" s="1">
        <f>IFERROR(__xludf.DUMMYFUNCTION("""COMPUTED_VALUE"""),58.0)</f>
        <v>58</v>
      </c>
      <c r="F129" s="2">
        <f>IFERROR(__xludf.DUMMYFUNCTION("""COMPUTED_VALUE"""),52.0)</f>
        <v>52</v>
      </c>
      <c r="J129" s="1" t="b">
        <f t="array" ref="J129">IF(NOT(H129=""),AND(C129:H129&gt;B129:G129),IF(NOT(G129=""),AND(C129:G129&gt;B129:F129),IF(NOT(F129=""),AND(C129:F129&gt;B129:E129),AND(C129:E129&gt;B129:D129))))</f>
        <v>0</v>
      </c>
      <c r="K129" s="1" t="b">
        <f t="array" ref="K129">IF(NOT(H129=""),AND(C129:H129&lt;B129:G129),IF(NOT(G129=""),AND(C129:G129&lt;B129:F129),IF(NOT(F129=""),AND(C129:F129&lt;B129:E129),AND(C129:E129&lt;B129:D129))))</f>
        <v>1</v>
      </c>
      <c r="L129" s="1" t="b">
        <f t="array" ref="L129">IF(NOT(H129=""),AND(AND(ABS(C129:H129-B129:G129)&gt;0),AND(ABS(C129:H129-B129:G129)&lt;4)),IF(NOT(G129=""),AND(AND(ABS(C129:G129-B129:F129)&gt;0),AND(ABS(C129:G129-B129:F129)&lt;4)),IF(NOT(F129=""),AND(AND(ABS(C129:F129-B129:E129)&gt;0),AND(ABS(C129:F129-B129:E129)&lt;4)),AND(AND(ABS(C129:E129-B129:D129)&gt;0),AND(ABS(C129:E129-B129:D129)&lt;4)))))</f>
        <v>0</v>
      </c>
      <c r="M129" s="1" t="b">
        <f t="shared" si="1"/>
        <v>0</v>
      </c>
    </row>
    <row r="130" ht="15.75" customHeight="1">
      <c r="A130" s="1" t="s">
        <v>139</v>
      </c>
      <c r="B130" s="1">
        <f>IFERROR(__xludf.DUMMYFUNCTION("SPLIT(A130,"" "")"),18.0)</f>
        <v>18</v>
      </c>
      <c r="C130" s="1">
        <f>IFERROR(__xludf.DUMMYFUNCTION("""COMPUTED_VALUE"""),17.0)</f>
        <v>17</v>
      </c>
      <c r="D130" s="1">
        <f>IFERROR(__xludf.DUMMYFUNCTION("""COMPUTED_VALUE"""),15.0)</f>
        <v>15</v>
      </c>
      <c r="E130" s="1">
        <f>IFERROR(__xludf.DUMMYFUNCTION("""COMPUTED_VALUE"""),17.0)</f>
        <v>17</v>
      </c>
      <c r="F130" s="1">
        <f>IFERROR(__xludf.DUMMYFUNCTION("""COMPUTED_VALUE"""),14.0)</f>
        <v>14</v>
      </c>
      <c r="G130" s="2">
        <f>IFERROR(__xludf.DUMMYFUNCTION("""COMPUTED_VALUE"""),12.0)</f>
        <v>12</v>
      </c>
      <c r="J130" s="1" t="b">
        <f t="array" ref="J130">IF(NOT(H130=""),AND(C130:H130&gt;B130:G130),IF(NOT(G130=""),AND(C130:G130&gt;B130:F130),IF(NOT(F130=""),AND(C130:F130&gt;B130:E130),AND(C130:E130&gt;B130:D130))))</f>
        <v>0</v>
      </c>
      <c r="K130" s="1" t="b">
        <f t="array" ref="K130">IF(NOT(H130=""),AND(C130:H130&lt;B130:G130),IF(NOT(G130=""),AND(C130:G130&lt;B130:F130),IF(NOT(F130=""),AND(C130:F130&lt;B130:E130),AND(C130:E130&lt;B130:D130))))</f>
        <v>0</v>
      </c>
      <c r="L130" s="1" t="b">
        <f t="array" ref="L130">IF(NOT(H130=""),AND(AND(ABS(C130:H130-B130:G130)&gt;0),AND(ABS(C130:H130-B130:G130)&lt;4)),IF(NOT(G130=""),AND(AND(ABS(C130:G130-B130:F130)&gt;0),AND(ABS(C130:G130-B130:F130)&lt;4)),IF(NOT(F130=""),AND(AND(ABS(C130:F130-B130:E130)&gt;0),AND(ABS(C130:F130-B130:E130)&lt;4)),AND(AND(ABS(C130:E130-B130:D130)&gt;0),AND(ABS(C130:E130-B130:D130)&lt;4)))))</f>
        <v>1</v>
      </c>
      <c r="M130" s="1" t="b">
        <f t="shared" si="1"/>
        <v>0</v>
      </c>
    </row>
    <row r="131" ht="15.75" customHeight="1">
      <c r="A131" s="1" t="s">
        <v>140</v>
      </c>
      <c r="B131" s="1">
        <f>IFERROR(__xludf.DUMMYFUNCTION("SPLIT(A131,"" "")"),64.0)</f>
        <v>64</v>
      </c>
      <c r="C131" s="1">
        <f>IFERROR(__xludf.DUMMYFUNCTION("""COMPUTED_VALUE"""),62.0)</f>
        <v>62</v>
      </c>
      <c r="D131" s="1">
        <f>IFERROR(__xludf.DUMMYFUNCTION("""COMPUTED_VALUE"""),60.0)</f>
        <v>60</v>
      </c>
      <c r="E131" s="1">
        <f>IFERROR(__xludf.DUMMYFUNCTION("""COMPUTED_VALUE"""),62.0)</f>
        <v>62</v>
      </c>
      <c r="F131" s="1">
        <f>IFERROR(__xludf.DUMMYFUNCTION("""COMPUTED_VALUE"""),60.0)</f>
        <v>60</v>
      </c>
      <c r="G131" s="2">
        <f>IFERROR(__xludf.DUMMYFUNCTION("""COMPUTED_VALUE"""),62.0)</f>
        <v>62</v>
      </c>
      <c r="J131" s="1" t="b">
        <f t="array" ref="J131">IF(NOT(H131=""),AND(C131:H131&gt;B131:G131),IF(NOT(G131=""),AND(C131:G131&gt;B131:F131),IF(NOT(F131=""),AND(C131:F131&gt;B131:E131),AND(C131:E131&gt;B131:D131))))</f>
        <v>0</v>
      </c>
      <c r="K131" s="1" t="b">
        <f t="array" ref="K131">IF(NOT(H131=""),AND(C131:H131&lt;B131:G131),IF(NOT(G131=""),AND(C131:G131&lt;B131:F131),IF(NOT(F131=""),AND(C131:F131&lt;B131:E131),AND(C131:E131&lt;B131:D131))))</f>
        <v>0</v>
      </c>
      <c r="L131" s="1" t="b">
        <f t="array" ref="L131">IF(NOT(H131=""),AND(AND(ABS(C131:H131-B131:G131)&gt;0),AND(ABS(C131:H131-B131:G131)&lt;4)),IF(NOT(G131=""),AND(AND(ABS(C131:G131-B131:F131)&gt;0),AND(ABS(C131:G131-B131:F131)&lt;4)),IF(NOT(F131=""),AND(AND(ABS(C131:F131-B131:E131)&gt;0),AND(ABS(C131:F131-B131:E131)&lt;4)),AND(AND(ABS(C131:E131-B131:D131)&gt;0),AND(ABS(C131:E131-B131:D131)&lt;4)))))</f>
        <v>1</v>
      </c>
      <c r="M131" s="1" t="b">
        <f t="shared" si="1"/>
        <v>0</v>
      </c>
    </row>
    <row r="132" ht="15.75" customHeight="1">
      <c r="A132" s="1" t="s">
        <v>141</v>
      </c>
      <c r="B132" s="1">
        <f>IFERROR(__xludf.DUMMYFUNCTION("SPLIT(A132,"" "")"),34.0)</f>
        <v>34</v>
      </c>
      <c r="C132" s="1">
        <f>IFERROR(__xludf.DUMMYFUNCTION("""COMPUTED_VALUE"""),33.0)</f>
        <v>33</v>
      </c>
      <c r="D132" s="1">
        <f>IFERROR(__xludf.DUMMYFUNCTION("""COMPUTED_VALUE"""),32.0)</f>
        <v>32</v>
      </c>
      <c r="E132" s="1">
        <f>IFERROR(__xludf.DUMMYFUNCTION("""COMPUTED_VALUE"""),31.0)</f>
        <v>31</v>
      </c>
      <c r="F132" s="1">
        <f>IFERROR(__xludf.DUMMYFUNCTION("""COMPUTED_VALUE"""),28.0)</f>
        <v>28</v>
      </c>
      <c r="G132" s="1">
        <f>IFERROR(__xludf.DUMMYFUNCTION("""COMPUTED_VALUE"""),27.0)</f>
        <v>27</v>
      </c>
      <c r="H132" s="1">
        <f>IFERROR(__xludf.DUMMYFUNCTION("""COMPUTED_VALUE"""),29.0)</f>
        <v>29</v>
      </c>
      <c r="I132" s="1">
        <f>IFERROR(__xludf.DUMMYFUNCTION("""COMPUTED_VALUE"""),29.0)</f>
        <v>29</v>
      </c>
      <c r="J132" s="1" t="b">
        <f t="array" ref="J132">IF(NOT(H132=""),AND(C132:H132&gt;B132:G132),IF(NOT(G132=""),AND(C132:G132&gt;B132:F132),IF(NOT(F132=""),AND(C132:F132&gt;B132:E132),AND(C132:E132&gt;B132:D132))))</f>
        <v>0</v>
      </c>
      <c r="K132" s="1" t="b">
        <f t="array" ref="K132">IF(NOT(H132=""),AND(C132:H132&lt;B132:G132),IF(NOT(G132=""),AND(C132:G132&lt;B132:F132),IF(NOT(F132=""),AND(C132:F132&lt;B132:E132),AND(C132:E132&lt;B132:D132))))</f>
        <v>0</v>
      </c>
      <c r="L132" s="1" t="b">
        <f t="array" ref="L132">IF(NOT(H132=""),AND(AND(ABS(C132:H132-B132:G132)&gt;0),AND(ABS(C132:H132-B132:G132)&lt;4)),IF(NOT(G132=""),AND(AND(ABS(C132:G132-B132:F132)&gt;0),AND(ABS(C132:G132-B132:F132)&lt;4)),IF(NOT(F132=""),AND(AND(ABS(C132:F132-B132:E132)&gt;0),AND(ABS(C132:F132-B132:E132)&lt;4)),AND(AND(ABS(C132:E132-B132:D132)&gt;0),AND(ABS(C132:E132-B132:D132)&lt;4)))))</f>
        <v>1</v>
      </c>
      <c r="M132" s="1" t="b">
        <f t="shared" si="1"/>
        <v>0</v>
      </c>
    </row>
    <row r="133" ht="15.75" customHeight="1">
      <c r="A133" s="1" t="s">
        <v>142</v>
      </c>
      <c r="B133" s="1">
        <f>IFERROR(__xludf.DUMMYFUNCTION("SPLIT(A133,"" "")"),23.0)</f>
        <v>23</v>
      </c>
      <c r="C133" s="1">
        <f>IFERROR(__xludf.DUMMYFUNCTION("""COMPUTED_VALUE"""),22.0)</f>
        <v>22</v>
      </c>
      <c r="D133" s="1">
        <f>IFERROR(__xludf.DUMMYFUNCTION("""COMPUTED_VALUE"""),19.0)</f>
        <v>19</v>
      </c>
      <c r="E133" s="1">
        <f>IFERROR(__xludf.DUMMYFUNCTION("""COMPUTED_VALUE"""),22.0)</f>
        <v>22</v>
      </c>
      <c r="F133" s="1">
        <f>IFERROR(__xludf.DUMMYFUNCTION("""COMPUTED_VALUE"""),19.0)</f>
        <v>19</v>
      </c>
      <c r="G133" s="1">
        <f>IFERROR(__xludf.DUMMYFUNCTION("""COMPUTED_VALUE"""),16.0)</f>
        <v>16</v>
      </c>
      <c r="H133" s="2">
        <f>IFERROR(__xludf.DUMMYFUNCTION("""COMPUTED_VALUE"""),12.0)</f>
        <v>12</v>
      </c>
      <c r="J133" s="1" t="b">
        <f t="array" ref="J133">IF(NOT(H133=""),AND(C133:H133&gt;B133:G133),IF(NOT(G133=""),AND(C133:G133&gt;B133:F133),IF(NOT(F133=""),AND(C133:F133&gt;B133:E133),AND(C133:E133&gt;B133:D133))))</f>
        <v>0</v>
      </c>
      <c r="K133" s="1" t="b">
        <f t="array" ref="K133">IF(NOT(H133=""),AND(C133:H133&lt;B133:G133),IF(NOT(G133=""),AND(C133:G133&lt;B133:F133),IF(NOT(F133=""),AND(C133:F133&lt;B133:E133),AND(C133:E133&lt;B133:D133))))</f>
        <v>0</v>
      </c>
      <c r="L133" s="1" t="b">
        <f t="array" ref="L133">IF(NOT(H133=""),AND(AND(ABS(C133:H133-B133:G133)&gt;0),AND(ABS(C133:H133-B133:G133)&lt;4)),IF(NOT(G133=""),AND(AND(ABS(C133:G133-B133:F133)&gt;0),AND(ABS(C133:G133-B133:F133)&lt;4)),IF(NOT(F133=""),AND(AND(ABS(C133:F133-B133:E133)&gt;0),AND(ABS(C133:F133-B133:E133)&lt;4)),AND(AND(ABS(C133:E133-B133:D133)&gt;0),AND(ABS(C133:E133-B133:D133)&lt;4)))))</f>
        <v>0</v>
      </c>
      <c r="M133" s="1" t="b">
        <f t="shared" si="1"/>
        <v>0</v>
      </c>
    </row>
    <row r="134" ht="15.75" customHeight="1">
      <c r="A134" s="1" t="s">
        <v>143</v>
      </c>
      <c r="B134" s="1">
        <f>IFERROR(__xludf.DUMMYFUNCTION("SPLIT(A134,"" "")"),64.0)</f>
        <v>64</v>
      </c>
      <c r="C134" s="1">
        <f>IFERROR(__xludf.DUMMYFUNCTION("""COMPUTED_VALUE"""),61.0)</f>
        <v>61</v>
      </c>
      <c r="D134" s="1">
        <f>IFERROR(__xludf.DUMMYFUNCTION("""COMPUTED_VALUE"""),60.0)</f>
        <v>60</v>
      </c>
      <c r="E134" s="1">
        <f>IFERROR(__xludf.DUMMYFUNCTION("""COMPUTED_VALUE"""),61.0)</f>
        <v>61</v>
      </c>
      <c r="F134" s="2">
        <f>IFERROR(__xludf.DUMMYFUNCTION("""COMPUTED_VALUE"""),54.0)</f>
        <v>54</v>
      </c>
      <c r="J134" s="1" t="b">
        <f t="array" ref="J134">IF(NOT(H134=""),AND(C134:H134&gt;B134:G134),IF(NOT(G134=""),AND(C134:G134&gt;B134:F134),IF(NOT(F134=""),AND(C134:F134&gt;B134:E134),AND(C134:E134&gt;B134:D134))))</f>
        <v>0</v>
      </c>
      <c r="K134" s="1" t="b">
        <f t="array" ref="K134">IF(NOT(H134=""),AND(C134:H134&lt;B134:G134),IF(NOT(G134=""),AND(C134:G134&lt;B134:F134),IF(NOT(F134=""),AND(C134:F134&lt;B134:E134),AND(C134:E134&lt;B134:D134))))</f>
        <v>0</v>
      </c>
      <c r="L134" s="1" t="b">
        <f t="array" ref="L134">IF(NOT(H134=""),AND(AND(ABS(C134:H134-B134:G134)&gt;0),AND(ABS(C134:H134-B134:G134)&lt;4)),IF(NOT(G134=""),AND(AND(ABS(C134:G134-B134:F134)&gt;0),AND(ABS(C134:G134-B134:F134)&lt;4)),IF(NOT(F134=""),AND(AND(ABS(C134:F134-B134:E134)&gt;0),AND(ABS(C134:F134-B134:E134)&lt;4)),AND(AND(ABS(C134:E134-B134:D134)&gt;0),AND(ABS(C134:E134-B134:D134)&lt;4)))))</f>
        <v>0</v>
      </c>
      <c r="M134" s="1" t="b">
        <f t="shared" si="1"/>
        <v>0</v>
      </c>
    </row>
    <row r="135" ht="15.75" customHeight="1">
      <c r="A135" s="1" t="s">
        <v>144</v>
      </c>
      <c r="B135" s="1">
        <f>IFERROR(__xludf.DUMMYFUNCTION("SPLIT(A135,"" "")"),89.0)</f>
        <v>89</v>
      </c>
      <c r="C135" s="1">
        <f>IFERROR(__xludf.DUMMYFUNCTION("""COMPUTED_VALUE"""),87.0)</f>
        <v>87</v>
      </c>
      <c r="D135" s="1">
        <f>IFERROR(__xludf.DUMMYFUNCTION("""COMPUTED_VALUE"""),86.0)</f>
        <v>86</v>
      </c>
      <c r="E135" s="1">
        <f>IFERROR(__xludf.DUMMYFUNCTION("""COMPUTED_VALUE"""),84.0)</f>
        <v>84</v>
      </c>
      <c r="F135" s="1">
        <f>IFERROR(__xludf.DUMMYFUNCTION("""COMPUTED_VALUE"""),84.0)</f>
        <v>84</v>
      </c>
      <c r="G135" s="1">
        <f>IFERROR(__xludf.DUMMYFUNCTION("""COMPUTED_VALUE"""),83.0)</f>
        <v>83</v>
      </c>
      <c r="H135" s="1">
        <f>IFERROR(__xludf.DUMMYFUNCTION("""COMPUTED_VALUE"""),82.0)</f>
        <v>82</v>
      </c>
      <c r="I135" s="1">
        <f>IFERROR(__xludf.DUMMYFUNCTION("""COMPUTED_VALUE"""),81.0)</f>
        <v>81</v>
      </c>
      <c r="J135" s="1" t="b">
        <f t="array" ref="J135">IF(NOT(H135=""),AND(C135:H135&gt;B135:G135),IF(NOT(G135=""),AND(C135:G135&gt;B135:F135),IF(NOT(F135=""),AND(C135:F135&gt;B135:E135),AND(C135:E135&gt;B135:D135))))</f>
        <v>0</v>
      </c>
      <c r="K135" s="1" t="b">
        <f t="array" ref="K135">IF(NOT(H135=""),AND(C135:H135&lt;B135:G135),IF(NOT(G135=""),AND(C135:G135&lt;B135:F135),IF(NOT(F135=""),AND(C135:F135&lt;B135:E135),AND(C135:E135&lt;B135:D135))))</f>
        <v>0</v>
      </c>
      <c r="L135" s="1" t="b">
        <f t="array" ref="L135">IF(NOT(H135=""),AND(AND(ABS(C135:H135-B135:G135)&gt;0),AND(ABS(C135:H135-B135:G135)&lt;4)),IF(NOT(G135=""),AND(AND(ABS(C135:G135-B135:F135)&gt;0),AND(ABS(C135:G135-B135:F135)&lt;4)),IF(NOT(F135=""),AND(AND(ABS(C135:F135-B135:E135)&gt;0),AND(ABS(C135:F135-B135:E135)&lt;4)),AND(AND(ABS(C135:E135-B135:D135)&gt;0),AND(ABS(C135:E135-B135:D135)&lt;4)))))</f>
        <v>0</v>
      </c>
      <c r="M135" s="1" t="b">
        <f t="shared" si="1"/>
        <v>0</v>
      </c>
    </row>
    <row r="136" ht="15.75" customHeight="1">
      <c r="A136" s="1" t="s">
        <v>145</v>
      </c>
      <c r="B136" s="1">
        <f>IFERROR(__xludf.DUMMYFUNCTION("SPLIT(A136,"" "")"),77.0)</f>
        <v>77</v>
      </c>
      <c r="C136" s="1">
        <f>IFERROR(__xludf.DUMMYFUNCTION("""COMPUTED_VALUE"""),74.0)</f>
        <v>74</v>
      </c>
      <c r="D136" s="1">
        <f>IFERROR(__xludf.DUMMYFUNCTION("""COMPUTED_VALUE"""),74.0)</f>
        <v>74</v>
      </c>
      <c r="E136" s="1">
        <f>IFERROR(__xludf.DUMMYFUNCTION("""COMPUTED_VALUE"""),73.0)</f>
        <v>73</v>
      </c>
      <c r="F136" s="1">
        <f>IFERROR(__xludf.DUMMYFUNCTION("""COMPUTED_VALUE"""),71.0)</f>
        <v>71</v>
      </c>
      <c r="G136" s="2">
        <f>IFERROR(__xludf.DUMMYFUNCTION("""COMPUTED_VALUE"""),73.0)</f>
        <v>73</v>
      </c>
      <c r="J136" s="1" t="b">
        <f t="array" ref="J136">IF(NOT(H136=""),AND(C136:H136&gt;B136:G136),IF(NOT(G136=""),AND(C136:G136&gt;B136:F136),IF(NOT(F136=""),AND(C136:F136&gt;B136:E136),AND(C136:E136&gt;B136:D136))))</f>
        <v>0</v>
      </c>
      <c r="K136" s="1" t="b">
        <f t="array" ref="K136">IF(NOT(H136=""),AND(C136:H136&lt;B136:G136),IF(NOT(G136=""),AND(C136:G136&lt;B136:F136),IF(NOT(F136=""),AND(C136:F136&lt;B136:E136),AND(C136:E136&lt;B136:D136))))</f>
        <v>0</v>
      </c>
      <c r="L136" s="1" t="b">
        <f t="array" ref="L136">IF(NOT(H136=""),AND(AND(ABS(C136:H136-B136:G136)&gt;0),AND(ABS(C136:H136-B136:G136)&lt;4)),IF(NOT(G136=""),AND(AND(ABS(C136:G136-B136:F136)&gt;0),AND(ABS(C136:G136-B136:F136)&lt;4)),IF(NOT(F136=""),AND(AND(ABS(C136:F136-B136:E136)&gt;0),AND(ABS(C136:F136-B136:E136)&lt;4)),AND(AND(ABS(C136:E136-B136:D136)&gt;0),AND(ABS(C136:E136-B136:D136)&lt;4)))))</f>
        <v>0</v>
      </c>
      <c r="M136" s="1" t="b">
        <f t="shared" si="1"/>
        <v>0</v>
      </c>
    </row>
    <row r="137" ht="15.75" customHeight="1">
      <c r="A137" s="1" t="s">
        <v>146</v>
      </c>
      <c r="B137" s="1">
        <f>IFERROR(__xludf.DUMMYFUNCTION("SPLIT(A137,"" "")"),39.0)</f>
        <v>39</v>
      </c>
      <c r="C137" s="1">
        <f>IFERROR(__xludf.DUMMYFUNCTION("""COMPUTED_VALUE"""),37.0)</f>
        <v>37</v>
      </c>
      <c r="D137" s="1">
        <f>IFERROR(__xludf.DUMMYFUNCTION("""COMPUTED_VALUE"""),36.0)</f>
        <v>36</v>
      </c>
      <c r="E137" s="1">
        <f>IFERROR(__xludf.DUMMYFUNCTION("""COMPUTED_VALUE"""),36.0)</f>
        <v>36</v>
      </c>
      <c r="F137" s="1">
        <f>IFERROR(__xludf.DUMMYFUNCTION("""COMPUTED_VALUE"""),34.0)</f>
        <v>34</v>
      </c>
      <c r="G137" s="2">
        <f>IFERROR(__xludf.DUMMYFUNCTION("""COMPUTED_VALUE"""),34.0)</f>
        <v>34</v>
      </c>
      <c r="J137" s="1" t="b">
        <f t="array" ref="J137">IF(NOT(H137=""),AND(C137:H137&gt;B137:G137),IF(NOT(G137=""),AND(C137:G137&gt;B137:F137),IF(NOT(F137=""),AND(C137:F137&gt;B137:E137),AND(C137:E137&gt;B137:D137))))</f>
        <v>0</v>
      </c>
      <c r="K137" s="1" t="b">
        <f t="array" ref="K137">IF(NOT(H137=""),AND(C137:H137&lt;B137:G137),IF(NOT(G137=""),AND(C137:G137&lt;B137:F137),IF(NOT(F137=""),AND(C137:F137&lt;B137:E137),AND(C137:E137&lt;B137:D137))))</f>
        <v>0</v>
      </c>
      <c r="L137" s="1" t="b">
        <f t="array" ref="L137">IF(NOT(H137=""),AND(AND(ABS(C137:H137-B137:G137)&gt;0),AND(ABS(C137:H137-B137:G137)&lt;4)),IF(NOT(G137=""),AND(AND(ABS(C137:G137-B137:F137)&gt;0),AND(ABS(C137:G137-B137:F137)&lt;4)),IF(NOT(F137=""),AND(AND(ABS(C137:F137-B137:E137)&gt;0),AND(ABS(C137:F137-B137:E137)&lt;4)),AND(AND(ABS(C137:E137-B137:D137)&gt;0),AND(ABS(C137:E137-B137:D137)&lt;4)))))</f>
        <v>0</v>
      </c>
      <c r="M137" s="1" t="b">
        <f t="shared" si="1"/>
        <v>0</v>
      </c>
    </row>
    <row r="138" ht="15.75" customHeight="1">
      <c r="A138" s="1" t="s">
        <v>147</v>
      </c>
      <c r="B138" s="1">
        <f>IFERROR(__xludf.DUMMYFUNCTION("SPLIT(A138,"" "")"),30.0)</f>
        <v>30</v>
      </c>
      <c r="C138" s="1">
        <f>IFERROR(__xludf.DUMMYFUNCTION("""COMPUTED_VALUE"""),29.0)</f>
        <v>29</v>
      </c>
      <c r="D138" s="1">
        <f>IFERROR(__xludf.DUMMYFUNCTION("""COMPUTED_VALUE"""),29.0)</f>
        <v>29</v>
      </c>
      <c r="E138" s="1">
        <f>IFERROR(__xludf.DUMMYFUNCTION("""COMPUTED_VALUE"""),27.0)</f>
        <v>27</v>
      </c>
      <c r="F138" s="1">
        <f>IFERROR(__xludf.DUMMYFUNCTION("""COMPUTED_VALUE"""),25.0)</f>
        <v>25</v>
      </c>
      <c r="G138" s="1">
        <f>IFERROR(__xludf.DUMMYFUNCTION("""COMPUTED_VALUE"""),22.0)</f>
        <v>22</v>
      </c>
      <c r="H138" s="2">
        <f>IFERROR(__xludf.DUMMYFUNCTION("""COMPUTED_VALUE"""),18.0)</f>
        <v>18</v>
      </c>
      <c r="J138" s="1" t="b">
        <f t="array" ref="J138">IF(NOT(H138=""),AND(C138:H138&gt;B138:G138),IF(NOT(G138=""),AND(C138:G138&gt;B138:F138),IF(NOT(F138=""),AND(C138:F138&gt;B138:E138),AND(C138:E138&gt;B138:D138))))</f>
        <v>0</v>
      </c>
      <c r="K138" s="1" t="b">
        <f t="array" ref="K138">IF(NOT(H138=""),AND(C138:H138&lt;B138:G138),IF(NOT(G138=""),AND(C138:G138&lt;B138:F138),IF(NOT(F138=""),AND(C138:F138&lt;B138:E138),AND(C138:E138&lt;B138:D138))))</f>
        <v>0</v>
      </c>
      <c r="L138" s="1" t="b">
        <f t="array" ref="L138">IF(NOT(H138=""),AND(AND(ABS(C138:H138-B138:G138)&gt;0),AND(ABS(C138:H138-B138:G138)&lt;4)),IF(NOT(G138=""),AND(AND(ABS(C138:G138-B138:F138)&gt;0),AND(ABS(C138:G138-B138:F138)&lt;4)),IF(NOT(F138=""),AND(AND(ABS(C138:F138-B138:E138)&gt;0),AND(ABS(C138:F138-B138:E138)&lt;4)),AND(AND(ABS(C138:E138-B138:D138)&gt;0),AND(ABS(C138:E138-B138:D138)&lt;4)))))</f>
        <v>0</v>
      </c>
      <c r="M138" s="1" t="b">
        <f t="shared" si="1"/>
        <v>0</v>
      </c>
    </row>
    <row r="139" ht="15.75" customHeight="1">
      <c r="A139" s="1" t="s">
        <v>148</v>
      </c>
      <c r="B139" s="1">
        <f>IFERROR(__xludf.DUMMYFUNCTION("SPLIT(A139,"" "")"),41.0)</f>
        <v>41</v>
      </c>
      <c r="C139" s="1">
        <f>IFERROR(__xludf.DUMMYFUNCTION("""COMPUTED_VALUE"""),39.0)</f>
        <v>39</v>
      </c>
      <c r="D139" s="1">
        <f>IFERROR(__xludf.DUMMYFUNCTION("""COMPUTED_VALUE"""),39.0)</f>
        <v>39</v>
      </c>
      <c r="E139" s="1">
        <f>IFERROR(__xludf.DUMMYFUNCTION("""COMPUTED_VALUE"""),36.0)</f>
        <v>36</v>
      </c>
      <c r="F139" s="2">
        <f>IFERROR(__xludf.DUMMYFUNCTION("""COMPUTED_VALUE"""),31.0)</f>
        <v>31</v>
      </c>
      <c r="J139" s="1" t="b">
        <f t="array" ref="J139">IF(NOT(H139=""),AND(C139:H139&gt;B139:G139),IF(NOT(G139=""),AND(C139:G139&gt;B139:F139),IF(NOT(F139=""),AND(C139:F139&gt;B139:E139),AND(C139:E139&gt;B139:D139))))</f>
        <v>0</v>
      </c>
      <c r="K139" s="1" t="b">
        <f t="array" ref="K139">IF(NOT(H139=""),AND(C139:H139&lt;B139:G139),IF(NOT(G139=""),AND(C139:G139&lt;B139:F139),IF(NOT(F139=""),AND(C139:F139&lt;B139:E139),AND(C139:E139&lt;B139:D139))))</f>
        <v>0</v>
      </c>
      <c r="L139" s="1" t="b">
        <f t="array" ref="L139">IF(NOT(H139=""),AND(AND(ABS(C139:H139-B139:G139)&gt;0),AND(ABS(C139:H139-B139:G139)&lt;4)),IF(NOT(G139=""),AND(AND(ABS(C139:G139-B139:F139)&gt;0),AND(ABS(C139:G139-B139:F139)&lt;4)),IF(NOT(F139=""),AND(AND(ABS(C139:F139-B139:E139)&gt;0),AND(ABS(C139:F139-B139:E139)&lt;4)),AND(AND(ABS(C139:E139-B139:D139)&gt;0),AND(ABS(C139:E139-B139:D139)&lt;4)))))</f>
        <v>0</v>
      </c>
      <c r="M139" s="1" t="b">
        <f t="shared" si="1"/>
        <v>0</v>
      </c>
    </row>
    <row r="140" ht="15.75" customHeight="1">
      <c r="A140" s="1" t="s">
        <v>149</v>
      </c>
      <c r="B140" s="1">
        <f>IFERROR(__xludf.DUMMYFUNCTION("SPLIT(A140,"" "")"),45.0)</f>
        <v>45</v>
      </c>
      <c r="C140" s="1">
        <f>IFERROR(__xludf.DUMMYFUNCTION("""COMPUTED_VALUE"""),43.0)</f>
        <v>43</v>
      </c>
      <c r="D140" s="1">
        <f>IFERROR(__xludf.DUMMYFUNCTION("""COMPUTED_VALUE"""),39.0)</f>
        <v>39</v>
      </c>
      <c r="E140" s="1">
        <f>IFERROR(__xludf.DUMMYFUNCTION("""COMPUTED_VALUE"""),38.0)</f>
        <v>38</v>
      </c>
      <c r="F140" s="2">
        <f>IFERROR(__xludf.DUMMYFUNCTION("""COMPUTED_VALUE"""),36.0)</f>
        <v>36</v>
      </c>
      <c r="J140" s="1" t="b">
        <f t="array" ref="J140">IF(NOT(H140=""),AND(C140:H140&gt;B140:G140),IF(NOT(G140=""),AND(C140:G140&gt;B140:F140),IF(NOT(F140=""),AND(C140:F140&gt;B140:E140),AND(C140:E140&gt;B140:D140))))</f>
        <v>0</v>
      </c>
      <c r="K140" s="1" t="b">
        <f t="array" ref="K140">IF(NOT(H140=""),AND(C140:H140&lt;B140:G140),IF(NOT(G140=""),AND(C140:G140&lt;B140:F140),IF(NOT(F140=""),AND(C140:F140&lt;B140:E140),AND(C140:E140&lt;B140:D140))))</f>
        <v>1</v>
      </c>
      <c r="L140" s="1" t="b">
        <f t="array" ref="L140">IF(NOT(H140=""),AND(AND(ABS(C140:H140-B140:G140)&gt;0),AND(ABS(C140:H140-B140:G140)&lt;4)),IF(NOT(G140=""),AND(AND(ABS(C140:G140-B140:F140)&gt;0),AND(ABS(C140:G140-B140:F140)&lt;4)),IF(NOT(F140=""),AND(AND(ABS(C140:F140-B140:E140)&gt;0),AND(ABS(C140:F140-B140:E140)&lt;4)),AND(AND(ABS(C140:E140-B140:D140)&gt;0),AND(ABS(C140:E140-B140:D140)&lt;4)))))</f>
        <v>0</v>
      </c>
      <c r="M140" s="1" t="b">
        <f t="shared" si="1"/>
        <v>0</v>
      </c>
    </row>
    <row r="141" ht="15.75" customHeight="1">
      <c r="A141" s="1" t="s">
        <v>150</v>
      </c>
      <c r="B141" s="1">
        <f>IFERROR(__xludf.DUMMYFUNCTION("SPLIT(A141,"" "")"),93.0)</f>
        <v>93</v>
      </c>
      <c r="C141" s="1">
        <f>IFERROR(__xludf.DUMMYFUNCTION("""COMPUTED_VALUE"""),91.0)</f>
        <v>91</v>
      </c>
      <c r="D141" s="1">
        <f>IFERROR(__xludf.DUMMYFUNCTION("""COMPUTED_VALUE"""),87.0)</f>
        <v>87</v>
      </c>
      <c r="E141" s="1">
        <f>IFERROR(__xludf.DUMMYFUNCTION("""COMPUTED_VALUE"""),85.0)</f>
        <v>85</v>
      </c>
      <c r="F141" s="2">
        <f>IFERROR(__xludf.DUMMYFUNCTION("""COMPUTED_VALUE"""),88.0)</f>
        <v>88</v>
      </c>
      <c r="J141" s="1" t="b">
        <f t="array" ref="J141">IF(NOT(H141=""),AND(C141:H141&gt;B141:G141),IF(NOT(G141=""),AND(C141:G141&gt;B141:F141),IF(NOT(F141=""),AND(C141:F141&gt;B141:E141),AND(C141:E141&gt;B141:D141))))</f>
        <v>0</v>
      </c>
      <c r="K141" s="1" t="b">
        <f t="array" ref="K141">IF(NOT(H141=""),AND(C141:H141&lt;B141:G141),IF(NOT(G141=""),AND(C141:G141&lt;B141:F141),IF(NOT(F141=""),AND(C141:F141&lt;B141:E141),AND(C141:E141&lt;B141:D141))))</f>
        <v>0</v>
      </c>
      <c r="L141" s="1" t="b">
        <f t="array" ref="L141">IF(NOT(H141=""),AND(AND(ABS(C141:H141-B141:G141)&gt;0),AND(ABS(C141:H141-B141:G141)&lt;4)),IF(NOT(G141=""),AND(AND(ABS(C141:G141-B141:F141)&gt;0),AND(ABS(C141:G141-B141:F141)&lt;4)),IF(NOT(F141=""),AND(AND(ABS(C141:F141-B141:E141)&gt;0),AND(ABS(C141:F141-B141:E141)&lt;4)),AND(AND(ABS(C141:E141-B141:D141)&gt;0),AND(ABS(C141:E141-B141:D141)&lt;4)))))</f>
        <v>0</v>
      </c>
      <c r="M141" s="1" t="b">
        <f t="shared" si="1"/>
        <v>0</v>
      </c>
    </row>
    <row r="142" ht="15.75" customHeight="1">
      <c r="A142" s="1" t="s">
        <v>151</v>
      </c>
      <c r="B142" s="1">
        <f>IFERROR(__xludf.DUMMYFUNCTION("SPLIT(A142,"" "")"),90.0)</f>
        <v>90</v>
      </c>
      <c r="C142" s="1">
        <f>IFERROR(__xludf.DUMMYFUNCTION("""COMPUTED_VALUE"""),87.0)</f>
        <v>87</v>
      </c>
      <c r="D142" s="1">
        <f>IFERROR(__xludf.DUMMYFUNCTION("""COMPUTED_VALUE"""),85.0)</f>
        <v>85</v>
      </c>
      <c r="E142" s="1">
        <f>IFERROR(__xludf.DUMMYFUNCTION("""COMPUTED_VALUE"""),81.0)</f>
        <v>81</v>
      </c>
      <c r="F142" s="2">
        <f>IFERROR(__xludf.DUMMYFUNCTION("""COMPUTED_VALUE"""),81.0)</f>
        <v>81</v>
      </c>
      <c r="J142" s="1" t="b">
        <f t="array" ref="J142">IF(NOT(H142=""),AND(C142:H142&gt;B142:G142),IF(NOT(G142=""),AND(C142:G142&gt;B142:F142),IF(NOT(F142=""),AND(C142:F142&gt;B142:E142),AND(C142:E142&gt;B142:D142))))</f>
        <v>0</v>
      </c>
      <c r="K142" s="1" t="b">
        <f t="array" ref="K142">IF(NOT(H142=""),AND(C142:H142&lt;B142:G142),IF(NOT(G142=""),AND(C142:G142&lt;B142:F142),IF(NOT(F142=""),AND(C142:F142&lt;B142:E142),AND(C142:E142&lt;B142:D142))))</f>
        <v>0</v>
      </c>
      <c r="L142" s="1" t="b">
        <f t="array" ref="L142">IF(NOT(H142=""),AND(AND(ABS(C142:H142-B142:G142)&gt;0),AND(ABS(C142:H142-B142:G142)&lt;4)),IF(NOT(G142=""),AND(AND(ABS(C142:G142-B142:F142)&gt;0),AND(ABS(C142:G142-B142:F142)&lt;4)),IF(NOT(F142=""),AND(AND(ABS(C142:F142-B142:E142)&gt;0),AND(ABS(C142:F142-B142:E142)&lt;4)),AND(AND(ABS(C142:E142-B142:D142)&gt;0),AND(ABS(C142:E142-B142:D142)&lt;4)))))</f>
        <v>0</v>
      </c>
      <c r="M142" s="1" t="b">
        <f t="shared" si="1"/>
        <v>0</v>
      </c>
    </row>
    <row r="143" ht="15.75" customHeight="1">
      <c r="A143" s="1" t="s">
        <v>152</v>
      </c>
      <c r="B143" s="1">
        <f>IFERROR(__xludf.DUMMYFUNCTION("SPLIT(A143,"" "")"),61.0)</f>
        <v>61</v>
      </c>
      <c r="C143" s="1">
        <f>IFERROR(__xludf.DUMMYFUNCTION("""COMPUTED_VALUE"""),59.0)</f>
        <v>59</v>
      </c>
      <c r="D143" s="1">
        <f>IFERROR(__xludf.DUMMYFUNCTION("""COMPUTED_VALUE"""),58.0)</f>
        <v>58</v>
      </c>
      <c r="E143" s="1">
        <f>IFERROR(__xludf.DUMMYFUNCTION("""COMPUTED_VALUE"""),54.0)</f>
        <v>54</v>
      </c>
      <c r="F143" s="1">
        <f>IFERROR(__xludf.DUMMYFUNCTION("""COMPUTED_VALUE"""),53.0)</f>
        <v>53</v>
      </c>
      <c r="G143" s="1">
        <f>IFERROR(__xludf.DUMMYFUNCTION("""COMPUTED_VALUE"""),51.0)</f>
        <v>51</v>
      </c>
      <c r="H143" s="2">
        <f>IFERROR(__xludf.DUMMYFUNCTION("""COMPUTED_VALUE"""),47.0)</f>
        <v>47</v>
      </c>
      <c r="J143" s="1" t="b">
        <f t="array" ref="J143">IF(NOT(H143=""),AND(C143:H143&gt;B143:G143),IF(NOT(G143=""),AND(C143:G143&gt;B143:F143),IF(NOT(F143=""),AND(C143:F143&gt;B143:E143),AND(C143:E143&gt;B143:D143))))</f>
        <v>0</v>
      </c>
      <c r="K143" s="1" t="b">
        <f t="array" ref="K143">IF(NOT(H143=""),AND(C143:H143&lt;B143:G143),IF(NOT(G143=""),AND(C143:G143&lt;B143:F143),IF(NOT(F143=""),AND(C143:F143&lt;B143:E143),AND(C143:E143&lt;B143:D143))))</f>
        <v>1</v>
      </c>
      <c r="L143" s="1" t="b">
        <f t="array" ref="L143">IF(NOT(H143=""),AND(AND(ABS(C143:H143-B143:G143)&gt;0),AND(ABS(C143:H143-B143:G143)&lt;4)),IF(NOT(G143=""),AND(AND(ABS(C143:G143-B143:F143)&gt;0),AND(ABS(C143:G143-B143:F143)&lt;4)),IF(NOT(F143=""),AND(AND(ABS(C143:F143-B143:E143)&gt;0),AND(ABS(C143:F143-B143:E143)&lt;4)),AND(AND(ABS(C143:E143-B143:D143)&gt;0),AND(ABS(C143:E143-B143:D143)&lt;4)))))</f>
        <v>0</v>
      </c>
      <c r="M143" s="1" t="b">
        <f t="shared" si="1"/>
        <v>0</v>
      </c>
    </row>
    <row r="144" ht="15.75" customHeight="1">
      <c r="A144" s="1" t="s">
        <v>153</v>
      </c>
      <c r="B144" s="1">
        <f>IFERROR(__xludf.DUMMYFUNCTION("SPLIT(A144,"" "")"),85.0)</f>
        <v>85</v>
      </c>
      <c r="C144" s="1">
        <f>IFERROR(__xludf.DUMMYFUNCTION("""COMPUTED_VALUE"""),82.0)</f>
        <v>82</v>
      </c>
      <c r="D144" s="1">
        <f>IFERROR(__xludf.DUMMYFUNCTION("""COMPUTED_VALUE"""),79.0)</f>
        <v>79</v>
      </c>
      <c r="E144" s="1">
        <f>IFERROR(__xludf.DUMMYFUNCTION("""COMPUTED_VALUE"""),76.0)</f>
        <v>76</v>
      </c>
      <c r="F144" s="1">
        <f>IFERROR(__xludf.DUMMYFUNCTION("""COMPUTED_VALUE"""),72.0)</f>
        <v>72</v>
      </c>
      <c r="G144" s="1">
        <f>IFERROR(__xludf.DUMMYFUNCTION("""COMPUTED_VALUE"""),69.0)</f>
        <v>69</v>
      </c>
      <c r="H144" s="2">
        <f>IFERROR(__xludf.DUMMYFUNCTION("""COMPUTED_VALUE"""),62.0)</f>
        <v>62</v>
      </c>
      <c r="J144" s="1" t="b">
        <f t="array" ref="J144">IF(NOT(H144=""),AND(C144:H144&gt;B144:G144),IF(NOT(G144=""),AND(C144:G144&gt;B144:F144),IF(NOT(F144=""),AND(C144:F144&gt;B144:E144),AND(C144:E144&gt;B144:D144))))</f>
        <v>0</v>
      </c>
      <c r="K144" s="1" t="b">
        <f t="array" ref="K144">IF(NOT(H144=""),AND(C144:H144&lt;B144:G144),IF(NOT(G144=""),AND(C144:G144&lt;B144:F144),IF(NOT(F144=""),AND(C144:F144&lt;B144:E144),AND(C144:E144&lt;B144:D144))))</f>
        <v>1</v>
      </c>
      <c r="L144" s="1" t="b">
        <f t="array" ref="L144">IF(NOT(H144=""),AND(AND(ABS(C144:H144-B144:G144)&gt;0),AND(ABS(C144:H144-B144:G144)&lt;4)),IF(NOT(G144=""),AND(AND(ABS(C144:G144-B144:F144)&gt;0),AND(ABS(C144:G144-B144:F144)&lt;4)),IF(NOT(F144=""),AND(AND(ABS(C144:F144-B144:E144)&gt;0),AND(ABS(C144:F144-B144:E144)&lt;4)),AND(AND(ABS(C144:E144-B144:D144)&gt;0),AND(ABS(C144:E144-B144:D144)&lt;4)))))</f>
        <v>0</v>
      </c>
      <c r="M144" s="1" t="b">
        <f t="shared" si="1"/>
        <v>0</v>
      </c>
    </row>
    <row r="145" ht="15.75" customHeight="1">
      <c r="A145" s="1" t="s">
        <v>154</v>
      </c>
      <c r="B145" s="1">
        <f>IFERROR(__xludf.DUMMYFUNCTION("SPLIT(A145,"" "")"),44.0)</f>
        <v>44</v>
      </c>
      <c r="C145" s="1">
        <f>IFERROR(__xludf.DUMMYFUNCTION("""COMPUTED_VALUE"""),41.0)</f>
        <v>41</v>
      </c>
      <c r="D145" s="1">
        <f>IFERROR(__xludf.DUMMYFUNCTION("""COMPUTED_VALUE"""),39.0)</f>
        <v>39</v>
      </c>
      <c r="E145" s="1">
        <f>IFERROR(__xludf.DUMMYFUNCTION("""COMPUTED_VALUE"""),36.0)</f>
        <v>36</v>
      </c>
      <c r="F145" s="1">
        <f>IFERROR(__xludf.DUMMYFUNCTION("""COMPUTED_VALUE"""),29.0)</f>
        <v>29</v>
      </c>
      <c r="G145" s="1">
        <f>IFERROR(__xludf.DUMMYFUNCTION("""COMPUTED_VALUE"""),27.0)</f>
        <v>27</v>
      </c>
      <c r="H145" s="2">
        <f>IFERROR(__xludf.DUMMYFUNCTION("""COMPUTED_VALUE"""),25.0)</f>
        <v>25</v>
      </c>
      <c r="J145" s="1" t="b">
        <f t="array" ref="J145">IF(NOT(H145=""),AND(C145:H145&gt;B145:G145),IF(NOT(G145=""),AND(C145:G145&gt;B145:F145),IF(NOT(F145=""),AND(C145:F145&gt;B145:E145),AND(C145:E145&gt;B145:D145))))</f>
        <v>0</v>
      </c>
      <c r="K145" s="1" t="b">
        <f t="array" ref="K145">IF(NOT(H145=""),AND(C145:H145&lt;B145:G145),IF(NOT(G145=""),AND(C145:G145&lt;B145:F145),IF(NOT(F145=""),AND(C145:F145&lt;B145:E145),AND(C145:E145&lt;B145:D145))))</f>
        <v>1</v>
      </c>
      <c r="L145" s="1" t="b">
        <f t="array" ref="L145">IF(NOT(H145=""),AND(AND(ABS(C145:H145-B145:G145)&gt;0),AND(ABS(C145:H145-B145:G145)&lt;4)),IF(NOT(G145=""),AND(AND(ABS(C145:G145-B145:F145)&gt;0),AND(ABS(C145:G145-B145:F145)&lt;4)),IF(NOT(F145=""),AND(AND(ABS(C145:F145-B145:E145)&gt;0),AND(ABS(C145:F145-B145:E145)&lt;4)),AND(AND(ABS(C145:E145-B145:D145)&gt;0),AND(ABS(C145:E145-B145:D145)&lt;4)))))</f>
        <v>0</v>
      </c>
      <c r="M145" s="1" t="b">
        <f t="shared" si="1"/>
        <v>0</v>
      </c>
    </row>
    <row r="146" ht="15.75" customHeight="1">
      <c r="A146" s="1" t="s">
        <v>155</v>
      </c>
      <c r="B146" s="1">
        <f>IFERROR(__xludf.DUMMYFUNCTION("SPLIT(A146,"" "")"),50.0)</f>
        <v>50</v>
      </c>
      <c r="C146" s="1">
        <f>IFERROR(__xludf.DUMMYFUNCTION("""COMPUTED_VALUE"""),48.0)</f>
        <v>48</v>
      </c>
      <c r="D146" s="1">
        <f>IFERROR(__xludf.DUMMYFUNCTION("""COMPUTED_VALUE"""),45.0)</f>
        <v>45</v>
      </c>
      <c r="E146" s="1">
        <f>IFERROR(__xludf.DUMMYFUNCTION("""COMPUTED_VALUE"""),44.0)</f>
        <v>44</v>
      </c>
      <c r="F146" s="1">
        <f>IFERROR(__xludf.DUMMYFUNCTION("""COMPUTED_VALUE"""),41.0)</f>
        <v>41</v>
      </c>
      <c r="G146" s="1">
        <f>IFERROR(__xludf.DUMMYFUNCTION("""COMPUTED_VALUE"""),36.0)</f>
        <v>36</v>
      </c>
      <c r="H146" s="1">
        <f>IFERROR(__xludf.DUMMYFUNCTION("""COMPUTED_VALUE"""),33.0)</f>
        <v>33</v>
      </c>
      <c r="I146" s="1">
        <f>IFERROR(__xludf.DUMMYFUNCTION("""COMPUTED_VALUE"""),36.0)</f>
        <v>36</v>
      </c>
      <c r="J146" s="1" t="b">
        <f t="array" ref="J146">IF(NOT(H146=""),AND(C146:H146&gt;B146:G146),IF(NOT(G146=""),AND(C146:G146&gt;B146:F146),IF(NOT(F146=""),AND(C146:F146&gt;B146:E146),AND(C146:E146&gt;B146:D146))))</f>
        <v>0</v>
      </c>
      <c r="K146" s="1" t="b">
        <f t="array" ref="K146">IF(NOT(H146=""),AND(C146:H146&lt;B146:G146),IF(NOT(G146=""),AND(C146:G146&lt;B146:F146),IF(NOT(F146=""),AND(C146:F146&lt;B146:E146),AND(C146:E146&lt;B146:D146))))</f>
        <v>1</v>
      </c>
      <c r="L146" s="1" t="b">
        <f t="array" ref="L146">IF(NOT(H146=""),AND(AND(ABS(C146:H146-B146:G146)&gt;0),AND(ABS(C146:H146-B146:G146)&lt;4)),IF(NOT(G146=""),AND(AND(ABS(C146:G146-B146:F146)&gt;0),AND(ABS(C146:G146-B146:F146)&lt;4)),IF(NOT(F146=""),AND(AND(ABS(C146:F146-B146:E146)&gt;0),AND(ABS(C146:F146-B146:E146)&lt;4)),AND(AND(ABS(C146:E146-B146:D146)&gt;0),AND(ABS(C146:E146-B146:D146)&lt;4)))))</f>
        <v>0</v>
      </c>
      <c r="M146" s="1" t="b">
        <f t="shared" si="1"/>
        <v>0</v>
      </c>
    </row>
    <row r="147" ht="15.75" customHeight="1">
      <c r="A147" s="1" t="s">
        <v>156</v>
      </c>
      <c r="B147" s="1">
        <f>IFERROR(__xludf.DUMMYFUNCTION("SPLIT(A147,"" "")"),99.0)</f>
        <v>99</v>
      </c>
      <c r="C147" s="1">
        <f>IFERROR(__xludf.DUMMYFUNCTION("""COMPUTED_VALUE"""),97.0)</f>
        <v>97</v>
      </c>
      <c r="D147" s="1">
        <f>IFERROR(__xludf.DUMMYFUNCTION("""COMPUTED_VALUE"""),96.0)</f>
        <v>96</v>
      </c>
      <c r="E147" s="1">
        <f>IFERROR(__xludf.DUMMYFUNCTION("""COMPUTED_VALUE"""),93.0)</f>
        <v>93</v>
      </c>
      <c r="F147" s="1">
        <f>IFERROR(__xludf.DUMMYFUNCTION("""COMPUTED_VALUE"""),91.0)</f>
        <v>91</v>
      </c>
      <c r="G147" s="1">
        <f>IFERROR(__xludf.DUMMYFUNCTION("""COMPUTED_VALUE"""),90.0)</f>
        <v>90</v>
      </c>
      <c r="H147" s="1">
        <f>IFERROR(__xludf.DUMMYFUNCTION("""COMPUTED_VALUE"""),85.0)</f>
        <v>85</v>
      </c>
      <c r="I147" s="1">
        <f>IFERROR(__xludf.DUMMYFUNCTION("""COMPUTED_VALUE"""),85.0)</f>
        <v>85</v>
      </c>
      <c r="J147" s="1" t="b">
        <f t="array" ref="J147">IF(NOT(H147=""),AND(C147:H147&gt;B147:G147),IF(NOT(G147=""),AND(C147:G147&gt;B147:F147),IF(NOT(F147=""),AND(C147:F147&gt;B147:E147),AND(C147:E147&gt;B147:D147))))</f>
        <v>0</v>
      </c>
      <c r="K147" s="1" t="b">
        <f t="array" ref="K147">IF(NOT(H147=""),AND(C147:H147&lt;B147:G147),IF(NOT(G147=""),AND(C147:G147&lt;B147:F147),IF(NOT(F147=""),AND(C147:F147&lt;B147:E147),AND(C147:E147&lt;B147:D147))))</f>
        <v>1</v>
      </c>
      <c r="L147" s="1" t="b">
        <f t="array" ref="L147">IF(NOT(H147=""),AND(AND(ABS(C147:H147-B147:G147)&gt;0),AND(ABS(C147:H147-B147:G147)&lt;4)),IF(NOT(G147=""),AND(AND(ABS(C147:G147-B147:F147)&gt;0),AND(ABS(C147:G147-B147:F147)&lt;4)),IF(NOT(F147=""),AND(AND(ABS(C147:F147-B147:E147)&gt;0),AND(ABS(C147:F147-B147:E147)&lt;4)),AND(AND(ABS(C147:E147-B147:D147)&gt;0),AND(ABS(C147:E147-B147:D147)&lt;4)))))</f>
        <v>0</v>
      </c>
      <c r="M147" s="1" t="b">
        <f t="shared" si="1"/>
        <v>0</v>
      </c>
    </row>
    <row r="148" ht="15.75" customHeight="1">
      <c r="A148" s="1" t="s">
        <v>157</v>
      </c>
      <c r="B148" s="1">
        <f>IFERROR(__xludf.DUMMYFUNCTION("SPLIT(A148,"" "")"),98.0)</f>
        <v>98</v>
      </c>
      <c r="C148" s="1">
        <f>IFERROR(__xludf.DUMMYFUNCTION("""COMPUTED_VALUE"""),96.0)</f>
        <v>96</v>
      </c>
      <c r="D148" s="1">
        <f>IFERROR(__xludf.DUMMYFUNCTION("""COMPUTED_VALUE"""),91.0)</f>
        <v>91</v>
      </c>
      <c r="E148" s="1">
        <f>IFERROR(__xludf.DUMMYFUNCTION("""COMPUTED_VALUE"""),89.0)</f>
        <v>89</v>
      </c>
      <c r="F148" s="2">
        <f>IFERROR(__xludf.DUMMYFUNCTION("""COMPUTED_VALUE"""),85.0)</f>
        <v>85</v>
      </c>
      <c r="J148" s="1" t="b">
        <f t="array" ref="J148">IF(NOT(H148=""),AND(C148:H148&gt;B148:G148),IF(NOT(G148=""),AND(C148:G148&gt;B148:F148),IF(NOT(F148=""),AND(C148:F148&gt;B148:E148),AND(C148:E148&gt;B148:D148))))</f>
        <v>0</v>
      </c>
      <c r="K148" s="1" t="b">
        <f t="array" ref="K148">IF(NOT(H148=""),AND(C148:H148&lt;B148:G148),IF(NOT(G148=""),AND(C148:G148&lt;B148:F148),IF(NOT(F148=""),AND(C148:F148&lt;B148:E148),AND(C148:E148&lt;B148:D148))))</f>
        <v>1</v>
      </c>
      <c r="L148" s="1" t="b">
        <f t="array" ref="L148">IF(NOT(H148=""),AND(AND(ABS(C148:H148-B148:G148)&gt;0),AND(ABS(C148:H148-B148:G148)&lt;4)),IF(NOT(G148=""),AND(AND(ABS(C148:G148-B148:F148)&gt;0),AND(ABS(C148:G148-B148:F148)&lt;4)),IF(NOT(F148=""),AND(AND(ABS(C148:F148-B148:E148)&gt;0),AND(ABS(C148:F148-B148:E148)&lt;4)),AND(AND(ABS(C148:E148-B148:D148)&gt;0),AND(ABS(C148:E148-B148:D148)&lt;4)))))</f>
        <v>0</v>
      </c>
      <c r="M148" s="1" t="b">
        <f t="shared" si="1"/>
        <v>0</v>
      </c>
    </row>
    <row r="149" ht="15.75" customHeight="1">
      <c r="A149" s="1" t="s">
        <v>158</v>
      </c>
      <c r="B149" s="1">
        <f>IFERROR(__xludf.DUMMYFUNCTION("SPLIT(A149,"" "")"),93.0)</f>
        <v>93</v>
      </c>
      <c r="C149" s="1">
        <f>IFERROR(__xludf.DUMMYFUNCTION("""COMPUTED_VALUE"""),90.0)</f>
        <v>90</v>
      </c>
      <c r="D149" s="1">
        <f>IFERROR(__xludf.DUMMYFUNCTION("""COMPUTED_VALUE"""),89.0)</f>
        <v>89</v>
      </c>
      <c r="E149" s="1">
        <f>IFERROR(__xludf.DUMMYFUNCTION("""COMPUTED_VALUE"""),83.0)</f>
        <v>83</v>
      </c>
      <c r="F149" s="2">
        <f>IFERROR(__xludf.DUMMYFUNCTION("""COMPUTED_VALUE"""),77.0)</f>
        <v>77</v>
      </c>
      <c r="J149" s="1" t="b">
        <f t="array" ref="J149">IF(NOT(H149=""),AND(C149:H149&gt;B149:G149),IF(NOT(G149=""),AND(C149:G149&gt;B149:F149),IF(NOT(F149=""),AND(C149:F149&gt;B149:E149),AND(C149:E149&gt;B149:D149))))</f>
        <v>0</v>
      </c>
      <c r="K149" s="1" t="b">
        <f t="array" ref="K149">IF(NOT(H149=""),AND(C149:H149&lt;B149:G149),IF(NOT(G149=""),AND(C149:G149&lt;B149:F149),IF(NOT(F149=""),AND(C149:F149&lt;B149:E149),AND(C149:E149&lt;B149:D149))))</f>
        <v>1</v>
      </c>
      <c r="L149" s="1" t="b">
        <f t="array" ref="L149">IF(NOT(H149=""),AND(AND(ABS(C149:H149-B149:G149)&gt;0),AND(ABS(C149:H149-B149:G149)&lt;4)),IF(NOT(G149=""),AND(AND(ABS(C149:G149-B149:F149)&gt;0),AND(ABS(C149:G149-B149:F149)&lt;4)),IF(NOT(F149=""),AND(AND(ABS(C149:F149-B149:E149)&gt;0),AND(ABS(C149:F149-B149:E149)&lt;4)),AND(AND(ABS(C149:E149-B149:D149)&gt;0),AND(ABS(C149:E149-B149:D149)&lt;4)))))</f>
        <v>0</v>
      </c>
      <c r="M149" s="1" t="b">
        <f t="shared" si="1"/>
        <v>0</v>
      </c>
    </row>
    <row r="150" ht="15.75" customHeight="1">
      <c r="A150" s="1" t="s">
        <v>159</v>
      </c>
      <c r="B150" s="1">
        <f>IFERROR(__xludf.DUMMYFUNCTION("SPLIT(A150,"" "")"),43.0)</f>
        <v>43</v>
      </c>
      <c r="C150" s="1">
        <f>IFERROR(__xludf.DUMMYFUNCTION("""COMPUTED_VALUE"""),44.0)</f>
        <v>44</v>
      </c>
      <c r="D150" s="1">
        <f>IFERROR(__xludf.DUMMYFUNCTION("""COMPUTED_VALUE"""),42.0)</f>
        <v>42</v>
      </c>
      <c r="E150" s="1">
        <f>IFERROR(__xludf.DUMMYFUNCTION("""COMPUTED_VALUE"""),39.0)</f>
        <v>39</v>
      </c>
      <c r="F150" s="1">
        <f>IFERROR(__xludf.DUMMYFUNCTION("""COMPUTED_VALUE"""),37.0)</f>
        <v>37</v>
      </c>
      <c r="G150" s="1">
        <f>IFERROR(__xludf.DUMMYFUNCTION("""COMPUTED_VALUE"""),34.0)</f>
        <v>34</v>
      </c>
      <c r="H150" s="2">
        <f>IFERROR(__xludf.DUMMYFUNCTION("""COMPUTED_VALUE"""),32.0)</f>
        <v>32</v>
      </c>
      <c r="J150" s="1" t="b">
        <f t="array" ref="J150">IF(NOT(H150=""),AND(C150:H150&gt;B150:G150),IF(NOT(G150=""),AND(C150:G150&gt;B150:F150),IF(NOT(F150=""),AND(C150:F150&gt;B150:E150),AND(C150:E150&gt;B150:D150))))</f>
        <v>0</v>
      </c>
      <c r="K150" s="1" t="b">
        <f t="array" ref="K150">IF(NOT(H150=""),AND(C150:H150&lt;B150:G150),IF(NOT(G150=""),AND(C150:G150&lt;B150:F150),IF(NOT(F150=""),AND(C150:F150&lt;B150:E150),AND(C150:E150&lt;B150:D150))))</f>
        <v>0</v>
      </c>
      <c r="L150" s="1" t="b">
        <f t="array" ref="L150">IF(NOT(H150=""),AND(AND(ABS(C150:H150-B150:G150)&gt;0),AND(ABS(C150:H150-B150:G150)&lt;4)),IF(NOT(G150=""),AND(AND(ABS(C150:G150-B150:F150)&gt;0),AND(ABS(C150:G150-B150:F150)&lt;4)),IF(NOT(F150=""),AND(AND(ABS(C150:F150-B150:E150)&gt;0),AND(ABS(C150:F150-B150:E150)&lt;4)),AND(AND(ABS(C150:E150-B150:D150)&gt;0),AND(ABS(C150:E150-B150:D150)&lt;4)))))</f>
        <v>1</v>
      </c>
      <c r="M150" s="1" t="b">
        <f t="shared" si="1"/>
        <v>0</v>
      </c>
    </row>
    <row r="151" ht="15.75" customHeight="1">
      <c r="A151" s="1" t="s">
        <v>160</v>
      </c>
      <c r="B151" s="1">
        <f>IFERROR(__xludf.DUMMYFUNCTION("SPLIT(A151,"" "")"),76.0)</f>
        <v>76</v>
      </c>
      <c r="C151" s="1">
        <f>IFERROR(__xludf.DUMMYFUNCTION("""COMPUTED_VALUE"""),79.0)</f>
        <v>79</v>
      </c>
      <c r="D151" s="1">
        <f>IFERROR(__xludf.DUMMYFUNCTION("""COMPUTED_VALUE"""),76.0)</f>
        <v>76</v>
      </c>
      <c r="E151" s="1">
        <f>IFERROR(__xludf.DUMMYFUNCTION("""COMPUTED_VALUE"""),74.0)</f>
        <v>74</v>
      </c>
      <c r="F151" s="1">
        <f>IFERROR(__xludf.DUMMYFUNCTION("""COMPUTED_VALUE"""),71.0)</f>
        <v>71</v>
      </c>
      <c r="G151" s="1">
        <f>IFERROR(__xludf.DUMMYFUNCTION("""COMPUTED_VALUE"""),68.0)</f>
        <v>68</v>
      </c>
      <c r="H151" s="2">
        <f>IFERROR(__xludf.DUMMYFUNCTION("""COMPUTED_VALUE"""),70.0)</f>
        <v>70</v>
      </c>
      <c r="J151" s="1" t="b">
        <f t="array" ref="J151">IF(NOT(H151=""),AND(C151:H151&gt;B151:G151),IF(NOT(G151=""),AND(C151:G151&gt;B151:F151),IF(NOT(F151=""),AND(C151:F151&gt;B151:E151),AND(C151:E151&gt;B151:D151))))</f>
        <v>0</v>
      </c>
      <c r="K151" s="1" t="b">
        <f t="array" ref="K151">IF(NOT(H151=""),AND(C151:H151&lt;B151:G151),IF(NOT(G151=""),AND(C151:G151&lt;B151:F151),IF(NOT(F151=""),AND(C151:F151&lt;B151:E151),AND(C151:E151&lt;B151:D151))))</f>
        <v>0</v>
      </c>
      <c r="L151" s="1" t="b">
        <f t="array" ref="L151">IF(NOT(H151=""),AND(AND(ABS(C151:H151-B151:G151)&gt;0),AND(ABS(C151:H151-B151:G151)&lt;4)),IF(NOT(G151=""),AND(AND(ABS(C151:G151-B151:F151)&gt;0),AND(ABS(C151:G151-B151:F151)&lt;4)),IF(NOT(F151=""),AND(AND(ABS(C151:F151-B151:E151)&gt;0),AND(ABS(C151:F151-B151:E151)&lt;4)),AND(AND(ABS(C151:E151-B151:D151)&gt;0),AND(ABS(C151:E151-B151:D151)&lt;4)))))</f>
        <v>1</v>
      </c>
      <c r="M151" s="1" t="b">
        <f t="shared" si="1"/>
        <v>0</v>
      </c>
    </row>
    <row r="152" ht="15.75" customHeight="1">
      <c r="A152" s="1" t="s">
        <v>161</v>
      </c>
      <c r="B152" s="1">
        <f>IFERROR(__xludf.DUMMYFUNCTION("SPLIT(A152,"" "")"),23.0)</f>
        <v>23</v>
      </c>
      <c r="C152" s="1">
        <f>IFERROR(__xludf.DUMMYFUNCTION("""COMPUTED_VALUE"""),25.0)</f>
        <v>25</v>
      </c>
      <c r="D152" s="1">
        <f>IFERROR(__xludf.DUMMYFUNCTION("""COMPUTED_VALUE"""),23.0)</f>
        <v>23</v>
      </c>
      <c r="E152" s="1">
        <f>IFERROR(__xludf.DUMMYFUNCTION("""COMPUTED_VALUE"""),22.0)</f>
        <v>22</v>
      </c>
      <c r="F152" s="1">
        <f>IFERROR(__xludf.DUMMYFUNCTION("""COMPUTED_VALUE"""),20.0)</f>
        <v>20</v>
      </c>
      <c r="G152" s="1">
        <f>IFERROR(__xludf.DUMMYFUNCTION("""COMPUTED_VALUE"""),17.0)</f>
        <v>17</v>
      </c>
      <c r="H152" s="2">
        <f>IFERROR(__xludf.DUMMYFUNCTION("""COMPUTED_VALUE"""),17.0)</f>
        <v>17</v>
      </c>
      <c r="J152" s="1" t="b">
        <f t="array" ref="J152">IF(NOT(H152=""),AND(C152:H152&gt;B152:G152),IF(NOT(G152=""),AND(C152:G152&gt;B152:F152),IF(NOT(F152=""),AND(C152:F152&gt;B152:E152),AND(C152:E152&gt;B152:D152))))</f>
        <v>0</v>
      </c>
      <c r="K152" s="1" t="b">
        <f t="array" ref="K152">IF(NOT(H152=""),AND(C152:H152&lt;B152:G152),IF(NOT(G152=""),AND(C152:G152&lt;B152:F152),IF(NOT(F152=""),AND(C152:F152&lt;B152:E152),AND(C152:E152&lt;B152:D152))))</f>
        <v>0</v>
      </c>
      <c r="L152" s="1" t="b">
        <f t="array" ref="L152">IF(NOT(H152=""),AND(AND(ABS(C152:H152-B152:G152)&gt;0),AND(ABS(C152:H152-B152:G152)&lt;4)),IF(NOT(G152=""),AND(AND(ABS(C152:G152-B152:F152)&gt;0),AND(ABS(C152:G152-B152:F152)&lt;4)),IF(NOT(F152=""),AND(AND(ABS(C152:F152-B152:E152)&gt;0),AND(ABS(C152:F152-B152:E152)&lt;4)),AND(AND(ABS(C152:E152-B152:D152)&gt;0),AND(ABS(C152:E152-B152:D152)&lt;4)))))</f>
        <v>0</v>
      </c>
      <c r="M152" s="1" t="b">
        <f t="shared" si="1"/>
        <v>0</v>
      </c>
    </row>
    <row r="153" ht="15.75" customHeight="1">
      <c r="A153" s="1" t="s">
        <v>162</v>
      </c>
      <c r="B153" s="1">
        <f>IFERROR(__xludf.DUMMYFUNCTION("SPLIT(A153,"" "")"),68.0)</f>
        <v>68</v>
      </c>
      <c r="C153" s="1">
        <f>IFERROR(__xludf.DUMMYFUNCTION("""COMPUTED_VALUE"""),69.0)</f>
        <v>69</v>
      </c>
      <c r="D153" s="1">
        <f>IFERROR(__xludf.DUMMYFUNCTION("""COMPUTED_VALUE"""),67.0)</f>
        <v>67</v>
      </c>
      <c r="E153" s="1">
        <f>IFERROR(__xludf.DUMMYFUNCTION("""COMPUTED_VALUE"""),64.0)</f>
        <v>64</v>
      </c>
      <c r="F153" s="1">
        <f>IFERROR(__xludf.DUMMYFUNCTION("""COMPUTED_VALUE"""),62.0)</f>
        <v>62</v>
      </c>
      <c r="G153" s="2">
        <f>IFERROR(__xludf.DUMMYFUNCTION("""COMPUTED_VALUE"""),58.0)</f>
        <v>58</v>
      </c>
      <c r="J153" s="1" t="b">
        <f t="array" ref="J153">IF(NOT(H153=""),AND(C153:H153&gt;B153:G153),IF(NOT(G153=""),AND(C153:G153&gt;B153:F153),IF(NOT(F153=""),AND(C153:F153&gt;B153:E153),AND(C153:E153&gt;B153:D153))))</f>
        <v>0</v>
      </c>
      <c r="K153" s="1" t="b">
        <f t="array" ref="K153">IF(NOT(H153=""),AND(C153:H153&lt;B153:G153),IF(NOT(G153=""),AND(C153:G153&lt;B153:F153),IF(NOT(F153=""),AND(C153:F153&lt;B153:E153),AND(C153:E153&lt;B153:D153))))</f>
        <v>0</v>
      </c>
      <c r="L153" s="1" t="b">
        <f t="array" ref="L153">IF(NOT(H153=""),AND(AND(ABS(C153:H153-B153:G153)&gt;0),AND(ABS(C153:H153-B153:G153)&lt;4)),IF(NOT(G153=""),AND(AND(ABS(C153:G153-B153:F153)&gt;0),AND(ABS(C153:G153-B153:F153)&lt;4)),IF(NOT(F153=""),AND(AND(ABS(C153:F153-B153:E153)&gt;0),AND(ABS(C153:F153-B153:E153)&lt;4)),AND(AND(ABS(C153:E153-B153:D153)&gt;0),AND(ABS(C153:E153-B153:D153)&lt;4)))))</f>
        <v>0</v>
      </c>
      <c r="M153" s="1" t="b">
        <f t="shared" si="1"/>
        <v>0</v>
      </c>
    </row>
    <row r="154" ht="15.75" customHeight="1">
      <c r="A154" s="1" t="s">
        <v>163</v>
      </c>
      <c r="B154" s="1">
        <f>IFERROR(__xludf.DUMMYFUNCTION("SPLIT(A154,"" "")"),50.0)</f>
        <v>50</v>
      </c>
      <c r="C154" s="1">
        <f>IFERROR(__xludf.DUMMYFUNCTION("""COMPUTED_VALUE"""),53.0)</f>
        <v>53</v>
      </c>
      <c r="D154" s="1">
        <f>IFERROR(__xludf.DUMMYFUNCTION("""COMPUTED_VALUE"""),50.0)</f>
        <v>50</v>
      </c>
      <c r="E154" s="1">
        <f>IFERROR(__xludf.DUMMYFUNCTION("""COMPUTED_VALUE"""),49.0)</f>
        <v>49</v>
      </c>
      <c r="F154" s="1">
        <f>IFERROR(__xludf.DUMMYFUNCTION("""COMPUTED_VALUE"""),46.0)</f>
        <v>46</v>
      </c>
      <c r="G154" s="2">
        <f>IFERROR(__xludf.DUMMYFUNCTION("""COMPUTED_VALUE"""),40.0)</f>
        <v>40</v>
      </c>
      <c r="J154" s="1" t="b">
        <f t="array" ref="J154">IF(NOT(H154=""),AND(C154:H154&gt;B154:G154),IF(NOT(G154=""),AND(C154:G154&gt;B154:F154),IF(NOT(F154=""),AND(C154:F154&gt;B154:E154),AND(C154:E154&gt;B154:D154))))</f>
        <v>0</v>
      </c>
      <c r="K154" s="1" t="b">
        <f t="array" ref="K154">IF(NOT(H154=""),AND(C154:H154&lt;B154:G154),IF(NOT(G154=""),AND(C154:G154&lt;B154:F154),IF(NOT(F154=""),AND(C154:F154&lt;B154:E154),AND(C154:E154&lt;B154:D154))))</f>
        <v>0</v>
      </c>
      <c r="L154" s="1" t="b">
        <f t="array" ref="L154">IF(NOT(H154=""),AND(AND(ABS(C154:H154-B154:G154)&gt;0),AND(ABS(C154:H154-B154:G154)&lt;4)),IF(NOT(G154=""),AND(AND(ABS(C154:G154-B154:F154)&gt;0),AND(ABS(C154:G154-B154:F154)&lt;4)),IF(NOT(F154=""),AND(AND(ABS(C154:F154-B154:E154)&gt;0),AND(ABS(C154:F154-B154:E154)&lt;4)),AND(AND(ABS(C154:E154-B154:D154)&gt;0),AND(ABS(C154:E154-B154:D154)&lt;4)))))</f>
        <v>0</v>
      </c>
      <c r="M154" s="1" t="b">
        <f t="shared" si="1"/>
        <v>0</v>
      </c>
    </row>
    <row r="155" ht="15.75" customHeight="1">
      <c r="A155" s="1" t="s">
        <v>164</v>
      </c>
      <c r="B155" s="1">
        <f>IFERROR(__xludf.DUMMYFUNCTION("SPLIT(A155,"" "")"),13.0)</f>
        <v>13</v>
      </c>
      <c r="C155" s="1">
        <f>IFERROR(__xludf.DUMMYFUNCTION("""COMPUTED_VALUE"""),14.0)</f>
        <v>14</v>
      </c>
      <c r="D155" s="1">
        <f>IFERROR(__xludf.DUMMYFUNCTION("""COMPUTED_VALUE"""),12.0)</f>
        <v>12</v>
      </c>
      <c r="E155" s="1">
        <f>IFERROR(__xludf.DUMMYFUNCTION("""COMPUTED_VALUE"""),11.0)</f>
        <v>11</v>
      </c>
      <c r="F155" s="1">
        <f>IFERROR(__xludf.DUMMYFUNCTION("""COMPUTED_VALUE"""),14.0)</f>
        <v>14</v>
      </c>
      <c r="G155" s="2">
        <f>IFERROR(__xludf.DUMMYFUNCTION("""COMPUTED_VALUE"""),13.0)</f>
        <v>13</v>
      </c>
      <c r="J155" s="1" t="b">
        <f t="array" ref="J155">IF(NOT(H155=""),AND(C155:H155&gt;B155:G155),IF(NOT(G155=""),AND(C155:G155&gt;B155:F155),IF(NOT(F155=""),AND(C155:F155&gt;B155:E155),AND(C155:E155&gt;B155:D155))))</f>
        <v>0</v>
      </c>
      <c r="K155" s="1" t="b">
        <f t="array" ref="K155">IF(NOT(H155=""),AND(C155:H155&lt;B155:G155),IF(NOT(G155=""),AND(C155:G155&lt;B155:F155),IF(NOT(F155=""),AND(C155:F155&lt;B155:E155),AND(C155:E155&lt;B155:D155))))</f>
        <v>0</v>
      </c>
      <c r="L155" s="1" t="b">
        <f t="array" ref="L155">IF(NOT(H155=""),AND(AND(ABS(C155:H155-B155:G155)&gt;0),AND(ABS(C155:H155-B155:G155)&lt;4)),IF(NOT(G155=""),AND(AND(ABS(C155:G155-B155:F155)&gt;0),AND(ABS(C155:G155-B155:F155)&lt;4)),IF(NOT(F155=""),AND(AND(ABS(C155:F155-B155:E155)&gt;0),AND(ABS(C155:F155-B155:E155)&lt;4)),AND(AND(ABS(C155:E155-B155:D155)&gt;0),AND(ABS(C155:E155-B155:D155)&lt;4)))))</f>
        <v>1</v>
      </c>
      <c r="M155" s="1" t="b">
        <f t="shared" si="1"/>
        <v>0</v>
      </c>
    </row>
    <row r="156" ht="15.75" customHeight="1">
      <c r="A156" s="1" t="s">
        <v>165</v>
      </c>
      <c r="B156" s="1">
        <f>IFERROR(__xludf.DUMMYFUNCTION("SPLIT(A156,"" "")"),11.0)</f>
        <v>11</v>
      </c>
      <c r="C156" s="1">
        <f>IFERROR(__xludf.DUMMYFUNCTION("""COMPUTED_VALUE"""),12.0)</f>
        <v>12</v>
      </c>
      <c r="D156" s="1">
        <f>IFERROR(__xludf.DUMMYFUNCTION("""COMPUTED_VALUE"""),9.0)</f>
        <v>9</v>
      </c>
      <c r="E156" s="1">
        <f>IFERROR(__xludf.DUMMYFUNCTION("""COMPUTED_VALUE"""),8.0)</f>
        <v>8</v>
      </c>
      <c r="F156" s="1">
        <f>IFERROR(__xludf.DUMMYFUNCTION("""COMPUTED_VALUE"""),7.0)</f>
        <v>7</v>
      </c>
      <c r="G156" s="1">
        <f>IFERROR(__xludf.DUMMYFUNCTION("""COMPUTED_VALUE"""),9.0)</f>
        <v>9</v>
      </c>
      <c r="H156" s="1">
        <f>IFERROR(__xludf.DUMMYFUNCTION("""COMPUTED_VALUE"""),7.0)</f>
        <v>7</v>
      </c>
      <c r="I156" s="1">
        <f>IFERROR(__xludf.DUMMYFUNCTION("""COMPUTED_VALUE"""),9.0)</f>
        <v>9</v>
      </c>
      <c r="J156" s="1" t="b">
        <f t="array" ref="J156">IF(NOT(H156=""),AND(C156:H156&gt;B156:G156),IF(NOT(G156=""),AND(C156:G156&gt;B156:F156),IF(NOT(F156=""),AND(C156:F156&gt;B156:E156),AND(C156:E156&gt;B156:D156))))</f>
        <v>0</v>
      </c>
      <c r="K156" s="1" t="b">
        <f t="array" ref="K156">IF(NOT(H156=""),AND(C156:H156&lt;B156:G156),IF(NOT(G156=""),AND(C156:G156&lt;B156:F156),IF(NOT(F156=""),AND(C156:F156&lt;B156:E156),AND(C156:E156&lt;B156:D156))))</f>
        <v>0</v>
      </c>
      <c r="L156" s="1" t="b">
        <f t="array" ref="L156">IF(NOT(H156=""),AND(AND(ABS(C156:H156-B156:G156)&gt;0),AND(ABS(C156:H156-B156:G156)&lt;4)),IF(NOT(G156=""),AND(AND(ABS(C156:G156-B156:F156)&gt;0),AND(ABS(C156:G156-B156:F156)&lt;4)),IF(NOT(F156=""),AND(AND(ABS(C156:F156-B156:E156)&gt;0),AND(ABS(C156:F156-B156:E156)&lt;4)),AND(AND(ABS(C156:E156-B156:D156)&gt;0),AND(ABS(C156:E156-B156:D156)&lt;4)))))</f>
        <v>1</v>
      </c>
      <c r="M156" s="1" t="b">
        <f t="shared" si="1"/>
        <v>0</v>
      </c>
    </row>
    <row r="157" ht="15.75" customHeight="1">
      <c r="A157" s="1" t="s">
        <v>166</v>
      </c>
      <c r="B157" s="1">
        <f>IFERROR(__xludf.DUMMYFUNCTION("SPLIT(A157,"" "")"),62.0)</f>
        <v>62</v>
      </c>
      <c r="C157" s="1">
        <f>IFERROR(__xludf.DUMMYFUNCTION("""COMPUTED_VALUE"""),63.0)</f>
        <v>63</v>
      </c>
      <c r="D157" s="1">
        <f>IFERROR(__xludf.DUMMYFUNCTION("""COMPUTED_VALUE"""),61.0)</f>
        <v>61</v>
      </c>
      <c r="E157" s="1">
        <f>IFERROR(__xludf.DUMMYFUNCTION("""COMPUTED_VALUE"""),63.0)</f>
        <v>63</v>
      </c>
      <c r="F157" s="1">
        <f>IFERROR(__xludf.DUMMYFUNCTION("""COMPUTED_VALUE"""),60.0)</f>
        <v>60</v>
      </c>
      <c r="G157" s="1">
        <f>IFERROR(__xludf.DUMMYFUNCTION("""COMPUTED_VALUE"""),57.0)</f>
        <v>57</v>
      </c>
      <c r="H157" s="2">
        <f>IFERROR(__xludf.DUMMYFUNCTION("""COMPUTED_VALUE"""),57.0)</f>
        <v>57</v>
      </c>
      <c r="J157" s="1" t="b">
        <f t="array" ref="J157">IF(NOT(H157=""),AND(C157:H157&gt;B157:G157),IF(NOT(G157=""),AND(C157:G157&gt;B157:F157),IF(NOT(F157=""),AND(C157:F157&gt;B157:E157),AND(C157:E157&gt;B157:D157))))</f>
        <v>0</v>
      </c>
      <c r="K157" s="1" t="b">
        <f t="array" ref="K157">IF(NOT(H157=""),AND(C157:H157&lt;B157:G157),IF(NOT(G157=""),AND(C157:G157&lt;B157:F157),IF(NOT(F157=""),AND(C157:F157&lt;B157:E157),AND(C157:E157&lt;B157:D157))))</f>
        <v>0</v>
      </c>
      <c r="L157" s="1" t="b">
        <f t="array" ref="L157">IF(NOT(H157=""),AND(AND(ABS(C157:H157-B157:G157)&gt;0),AND(ABS(C157:H157-B157:G157)&lt;4)),IF(NOT(G157=""),AND(AND(ABS(C157:G157-B157:F157)&gt;0),AND(ABS(C157:G157-B157:F157)&lt;4)),IF(NOT(F157=""),AND(AND(ABS(C157:F157-B157:E157)&gt;0),AND(ABS(C157:F157-B157:E157)&lt;4)),AND(AND(ABS(C157:E157-B157:D157)&gt;0),AND(ABS(C157:E157-B157:D157)&lt;4)))))</f>
        <v>0</v>
      </c>
      <c r="M157" s="1" t="b">
        <f t="shared" si="1"/>
        <v>0</v>
      </c>
    </row>
    <row r="158" ht="15.75" customHeight="1">
      <c r="A158" s="1" t="s">
        <v>167</v>
      </c>
      <c r="B158" s="1">
        <f>IFERROR(__xludf.DUMMYFUNCTION("SPLIT(A158,"" "")"),60.0)</f>
        <v>60</v>
      </c>
      <c r="C158" s="1">
        <f>IFERROR(__xludf.DUMMYFUNCTION("""COMPUTED_VALUE"""),63.0)</f>
        <v>63</v>
      </c>
      <c r="D158" s="1">
        <f>IFERROR(__xludf.DUMMYFUNCTION("""COMPUTED_VALUE"""),61.0)</f>
        <v>61</v>
      </c>
      <c r="E158" s="1">
        <f>IFERROR(__xludf.DUMMYFUNCTION("""COMPUTED_VALUE"""),60.0)</f>
        <v>60</v>
      </c>
      <c r="F158" s="1">
        <f>IFERROR(__xludf.DUMMYFUNCTION("""COMPUTED_VALUE"""),62.0)</f>
        <v>62</v>
      </c>
      <c r="G158" s="2">
        <f>IFERROR(__xludf.DUMMYFUNCTION("""COMPUTED_VALUE"""),58.0)</f>
        <v>58</v>
      </c>
      <c r="J158" s="1" t="b">
        <f t="array" ref="J158">IF(NOT(H158=""),AND(C158:H158&gt;B158:G158),IF(NOT(G158=""),AND(C158:G158&gt;B158:F158),IF(NOT(F158=""),AND(C158:F158&gt;B158:E158),AND(C158:E158&gt;B158:D158))))</f>
        <v>0</v>
      </c>
      <c r="K158" s="1" t="b">
        <f t="array" ref="K158">IF(NOT(H158=""),AND(C158:H158&lt;B158:G158),IF(NOT(G158=""),AND(C158:G158&lt;B158:F158),IF(NOT(F158=""),AND(C158:F158&lt;B158:E158),AND(C158:E158&lt;B158:D158))))</f>
        <v>0</v>
      </c>
      <c r="L158" s="1" t="b">
        <f t="array" ref="L158">IF(NOT(H158=""),AND(AND(ABS(C158:H158-B158:G158)&gt;0),AND(ABS(C158:H158-B158:G158)&lt;4)),IF(NOT(G158=""),AND(AND(ABS(C158:G158-B158:F158)&gt;0),AND(ABS(C158:G158-B158:F158)&lt;4)),IF(NOT(F158=""),AND(AND(ABS(C158:F158-B158:E158)&gt;0),AND(ABS(C158:F158-B158:E158)&lt;4)),AND(AND(ABS(C158:E158-B158:D158)&gt;0),AND(ABS(C158:E158-B158:D158)&lt;4)))))</f>
        <v>0</v>
      </c>
      <c r="M158" s="1" t="b">
        <f t="shared" si="1"/>
        <v>0</v>
      </c>
    </row>
    <row r="159" ht="15.75" customHeight="1">
      <c r="A159" s="1" t="s">
        <v>168</v>
      </c>
      <c r="B159" s="1">
        <f>IFERROR(__xludf.DUMMYFUNCTION("SPLIT(A159,"" "")"),16.0)</f>
        <v>16</v>
      </c>
      <c r="C159" s="1">
        <f>IFERROR(__xludf.DUMMYFUNCTION("""COMPUTED_VALUE"""),19.0)</f>
        <v>19</v>
      </c>
      <c r="D159" s="1">
        <f>IFERROR(__xludf.DUMMYFUNCTION("""COMPUTED_VALUE"""),18.0)</f>
        <v>18</v>
      </c>
      <c r="E159" s="1">
        <f>IFERROR(__xludf.DUMMYFUNCTION("""COMPUTED_VALUE"""),16.0)</f>
        <v>16</v>
      </c>
      <c r="F159" s="1">
        <f>IFERROR(__xludf.DUMMYFUNCTION("""COMPUTED_VALUE"""),17.0)</f>
        <v>17</v>
      </c>
      <c r="G159" s="1">
        <f>IFERROR(__xludf.DUMMYFUNCTION("""COMPUTED_VALUE"""),16.0)</f>
        <v>16</v>
      </c>
      <c r="H159" s="1">
        <f>IFERROR(__xludf.DUMMYFUNCTION("""COMPUTED_VALUE"""),14.0)</f>
        <v>14</v>
      </c>
      <c r="I159" s="1">
        <f>IFERROR(__xludf.DUMMYFUNCTION("""COMPUTED_VALUE"""),8.0)</f>
        <v>8</v>
      </c>
      <c r="J159" s="1" t="b">
        <f t="array" ref="J159">IF(NOT(H159=""),AND(C159:H159&gt;B159:G159),IF(NOT(G159=""),AND(C159:G159&gt;B159:F159),IF(NOT(F159=""),AND(C159:F159&gt;B159:E159),AND(C159:E159&gt;B159:D159))))</f>
        <v>0</v>
      </c>
      <c r="K159" s="1" t="b">
        <f t="array" ref="K159">IF(NOT(H159=""),AND(C159:H159&lt;B159:G159),IF(NOT(G159=""),AND(C159:G159&lt;B159:F159),IF(NOT(F159=""),AND(C159:F159&lt;B159:E159),AND(C159:E159&lt;B159:D159))))</f>
        <v>0</v>
      </c>
      <c r="L159" s="1" t="b">
        <f t="array" ref="L159">IF(NOT(H159=""),AND(AND(ABS(C159:H159-B159:G159)&gt;0),AND(ABS(C159:H159-B159:G159)&lt;4)),IF(NOT(G159=""),AND(AND(ABS(C159:G159-B159:F159)&gt;0),AND(ABS(C159:G159-B159:F159)&lt;4)),IF(NOT(F159=""),AND(AND(ABS(C159:F159-B159:E159)&gt;0),AND(ABS(C159:F159-B159:E159)&lt;4)),AND(AND(ABS(C159:E159-B159:D159)&gt;0),AND(ABS(C159:E159-B159:D159)&lt;4)))))</f>
        <v>1</v>
      </c>
      <c r="M159" s="1" t="b">
        <f t="shared" si="1"/>
        <v>0</v>
      </c>
    </row>
    <row r="160" ht="15.75" customHeight="1">
      <c r="A160" s="1" t="s">
        <v>169</v>
      </c>
      <c r="B160" s="1">
        <f>IFERROR(__xludf.DUMMYFUNCTION("SPLIT(A160,"" "")"),31.0)</f>
        <v>31</v>
      </c>
      <c r="C160" s="1">
        <f>IFERROR(__xludf.DUMMYFUNCTION("""COMPUTED_VALUE"""),34.0)</f>
        <v>34</v>
      </c>
      <c r="D160" s="1">
        <f>IFERROR(__xludf.DUMMYFUNCTION("""COMPUTED_VALUE"""),31.0)</f>
        <v>31</v>
      </c>
      <c r="E160" s="1">
        <f>IFERROR(__xludf.DUMMYFUNCTION("""COMPUTED_VALUE"""),28.0)</f>
        <v>28</v>
      </c>
      <c r="F160" s="1">
        <f>IFERROR(__xludf.DUMMYFUNCTION("""COMPUTED_VALUE"""),28.0)</f>
        <v>28</v>
      </c>
      <c r="G160" s="2">
        <f>IFERROR(__xludf.DUMMYFUNCTION("""COMPUTED_VALUE"""),27.0)</f>
        <v>27</v>
      </c>
      <c r="J160" s="1" t="b">
        <f t="array" ref="J160">IF(NOT(H160=""),AND(C160:H160&gt;B160:G160),IF(NOT(G160=""),AND(C160:G160&gt;B160:F160),IF(NOT(F160=""),AND(C160:F160&gt;B160:E160),AND(C160:E160&gt;B160:D160))))</f>
        <v>0</v>
      </c>
      <c r="K160" s="1" t="b">
        <f t="array" ref="K160">IF(NOT(H160=""),AND(C160:H160&lt;B160:G160),IF(NOT(G160=""),AND(C160:G160&lt;B160:F160),IF(NOT(F160=""),AND(C160:F160&lt;B160:E160),AND(C160:E160&lt;B160:D160))))</f>
        <v>0</v>
      </c>
      <c r="L160" s="1" t="b">
        <f t="array" ref="L160">IF(NOT(H160=""),AND(AND(ABS(C160:H160-B160:G160)&gt;0),AND(ABS(C160:H160-B160:G160)&lt;4)),IF(NOT(G160=""),AND(AND(ABS(C160:G160-B160:F160)&gt;0),AND(ABS(C160:G160-B160:F160)&lt;4)),IF(NOT(F160=""),AND(AND(ABS(C160:F160-B160:E160)&gt;0),AND(ABS(C160:F160-B160:E160)&lt;4)),AND(AND(ABS(C160:E160-B160:D160)&gt;0),AND(ABS(C160:E160-B160:D160)&lt;4)))))</f>
        <v>0</v>
      </c>
      <c r="M160" s="1" t="b">
        <f t="shared" si="1"/>
        <v>0</v>
      </c>
    </row>
    <row r="161" ht="15.75" customHeight="1">
      <c r="A161" s="1" t="s">
        <v>170</v>
      </c>
      <c r="B161" s="1">
        <f>IFERROR(__xludf.DUMMYFUNCTION("SPLIT(A161,"" "")"),62.0)</f>
        <v>62</v>
      </c>
      <c r="C161" s="1">
        <f>IFERROR(__xludf.DUMMYFUNCTION("""COMPUTED_VALUE"""),64.0)</f>
        <v>64</v>
      </c>
      <c r="D161" s="1">
        <f>IFERROR(__xludf.DUMMYFUNCTION("""COMPUTED_VALUE"""),62.0)</f>
        <v>62</v>
      </c>
      <c r="E161" s="1">
        <f>IFERROR(__xludf.DUMMYFUNCTION("""COMPUTED_VALUE"""),59.0)</f>
        <v>59</v>
      </c>
      <c r="F161" s="1">
        <f>IFERROR(__xludf.DUMMYFUNCTION("""COMPUTED_VALUE"""),56.0)</f>
        <v>56</v>
      </c>
      <c r="G161" s="1">
        <f>IFERROR(__xludf.DUMMYFUNCTION("""COMPUTED_VALUE"""),56.0)</f>
        <v>56</v>
      </c>
      <c r="H161" s="1">
        <f>IFERROR(__xludf.DUMMYFUNCTION("""COMPUTED_VALUE"""),55.0)</f>
        <v>55</v>
      </c>
      <c r="I161" s="1">
        <f>IFERROR(__xludf.DUMMYFUNCTION("""COMPUTED_VALUE"""),56.0)</f>
        <v>56</v>
      </c>
      <c r="J161" s="1" t="b">
        <f t="array" ref="J161">IF(NOT(H161=""),AND(C161:H161&gt;B161:G161),IF(NOT(G161=""),AND(C161:G161&gt;B161:F161),IF(NOT(F161=""),AND(C161:F161&gt;B161:E161),AND(C161:E161&gt;B161:D161))))</f>
        <v>0</v>
      </c>
      <c r="K161" s="1" t="b">
        <f t="array" ref="K161">IF(NOT(H161=""),AND(C161:H161&lt;B161:G161),IF(NOT(G161=""),AND(C161:G161&lt;B161:F161),IF(NOT(F161=""),AND(C161:F161&lt;B161:E161),AND(C161:E161&lt;B161:D161))))</f>
        <v>0</v>
      </c>
      <c r="L161" s="1" t="b">
        <f t="array" ref="L161">IF(NOT(H161=""),AND(AND(ABS(C161:H161-B161:G161)&gt;0),AND(ABS(C161:H161-B161:G161)&lt;4)),IF(NOT(G161=""),AND(AND(ABS(C161:G161-B161:F161)&gt;0),AND(ABS(C161:G161-B161:F161)&lt;4)),IF(NOT(F161=""),AND(AND(ABS(C161:F161-B161:E161)&gt;0),AND(ABS(C161:F161-B161:E161)&lt;4)),AND(AND(ABS(C161:E161-B161:D161)&gt;0),AND(ABS(C161:E161-B161:D161)&lt;4)))))</f>
        <v>0</v>
      </c>
      <c r="M161" s="1" t="b">
        <f t="shared" si="1"/>
        <v>0</v>
      </c>
    </row>
    <row r="162" ht="15.75" customHeight="1">
      <c r="A162" s="1" t="s">
        <v>171</v>
      </c>
      <c r="B162" s="1">
        <f>IFERROR(__xludf.DUMMYFUNCTION("SPLIT(A162,"" "")"),90.0)</f>
        <v>90</v>
      </c>
      <c r="C162" s="1">
        <f>IFERROR(__xludf.DUMMYFUNCTION("""COMPUTED_VALUE"""),92.0)</f>
        <v>92</v>
      </c>
      <c r="D162" s="1">
        <f>IFERROR(__xludf.DUMMYFUNCTION("""COMPUTED_VALUE"""),90.0)</f>
        <v>90</v>
      </c>
      <c r="E162" s="1">
        <f>IFERROR(__xludf.DUMMYFUNCTION("""COMPUTED_VALUE"""),88.0)</f>
        <v>88</v>
      </c>
      <c r="F162" s="1">
        <f>IFERROR(__xludf.DUMMYFUNCTION("""COMPUTED_VALUE"""),85.0)</f>
        <v>85</v>
      </c>
      <c r="G162" s="1">
        <f>IFERROR(__xludf.DUMMYFUNCTION("""COMPUTED_VALUE"""),85.0)</f>
        <v>85</v>
      </c>
      <c r="H162" s="1">
        <f>IFERROR(__xludf.DUMMYFUNCTION("""COMPUTED_VALUE"""),84.0)</f>
        <v>84</v>
      </c>
      <c r="I162" s="1">
        <f>IFERROR(__xludf.DUMMYFUNCTION("""COMPUTED_VALUE"""),84.0)</f>
        <v>84</v>
      </c>
      <c r="J162" s="1" t="b">
        <f t="array" ref="J162">IF(NOT(H162=""),AND(C162:H162&gt;B162:G162),IF(NOT(G162=""),AND(C162:G162&gt;B162:F162),IF(NOT(F162=""),AND(C162:F162&gt;B162:E162),AND(C162:E162&gt;B162:D162))))</f>
        <v>0</v>
      </c>
      <c r="K162" s="1" t="b">
        <f t="array" ref="K162">IF(NOT(H162=""),AND(C162:H162&lt;B162:G162),IF(NOT(G162=""),AND(C162:G162&lt;B162:F162),IF(NOT(F162=""),AND(C162:F162&lt;B162:E162),AND(C162:E162&lt;B162:D162))))</f>
        <v>0</v>
      </c>
      <c r="L162" s="1" t="b">
        <f t="array" ref="L162">IF(NOT(H162=""),AND(AND(ABS(C162:H162-B162:G162)&gt;0),AND(ABS(C162:H162-B162:G162)&lt;4)),IF(NOT(G162=""),AND(AND(ABS(C162:G162-B162:F162)&gt;0),AND(ABS(C162:G162-B162:F162)&lt;4)),IF(NOT(F162=""),AND(AND(ABS(C162:F162-B162:E162)&gt;0),AND(ABS(C162:F162-B162:E162)&lt;4)),AND(AND(ABS(C162:E162-B162:D162)&gt;0),AND(ABS(C162:E162-B162:D162)&lt;4)))))</f>
        <v>0</v>
      </c>
      <c r="M162" s="1" t="b">
        <f t="shared" si="1"/>
        <v>0</v>
      </c>
    </row>
    <row r="163" ht="15.75" customHeight="1">
      <c r="A163" s="1" t="s">
        <v>172</v>
      </c>
      <c r="B163" s="1">
        <f>IFERROR(__xludf.DUMMYFUNCTION("SPLIT(A163,"" "")"),71.0)</f>
        <v>71</v>
      </c>
      <c r="C163" s="1">
        <f>IFERROR(__xludf.DUMMYFUNCTION("""COMPUTED_VALUE"""),74.0)</f>
        <v>74</v>
      </c>
      <c r="D163" s="1">
        <f>IFERROR(__xludf.DUMMYFUNCTION("""COMPUTED_VALUE"""),73.0)</f>
        <v>73</v>
      </c>
      <c r="E163" s="1">
        <f>IFERROR(__xludf.DUMMYFUNCTION("""COMPUTED_VALUE"""),73.0)</f>
        <v>73</v>
      </c>
      <c r="F163" s="1">
        <f>IFERROR(__xludf.DUMMYFUNCTION("""COMPUTED_VALUE"""),70.0)</f>
        <v>70</v>
      </c>
      <c r="G163" s="1">
        <f>IFERROR(__xludf.DUMMYFUNCTION("""COMPUTED_VALUE"""),69.0)</f>
        <v>69</v>
      </c>
      <c r="H163" s="1">
        <f>IFERROR(__xludf.DUMMYFUNCTION("""COMPUTED_VALUE"""),67.0)</f>
        <v>67</v>
      </c>
      <c r="I163" s="1">
        <f>IFERROR(__xludf.DUMMYFUNCTION("""COMPUTED_VALUE"""),63.0)</f>
        <v>63</v>
      </c>
      <c r="J163" s="1" t="b">
        <f t="array" ref="J163">IF(NOT(H163=""),AND(C163:H163&gt;B163:G163),IF(NOT(G163=""),AND(C163:G163&gt;B163:F163),IF(NOT(F163=""),AND(C163:F163&gt;B163:E163),AND(C163:E163&gt;B163:D163))))</f>
        <v>0</v>
      </c>
      <c r="K163" s="1" t="b">
        <f t="array" ref="K163">IF(NOT(H163=""),AND(C163:H163&lt;B163:G163),IF(NOT(G163=""),AND(C163:G163&lt;B163:F163),IF(NOT(F163=""),AND(C163:F163&lt;B163:E163),AND(C163:E163&lt;B163:D163))))</f>
        <v>0</v>
      </c>
      <c r="L163" s="1" t="b">
        <f t="array" ref="L163">IF(NOT(H163=""),AND(AND(ABS(C163:H163-B163:G163)&gt;0),AND(ABS(C163:H163-B163:G163)&lt;4)),IF(NOT(G163=""),AND(AND(ABS(C163:G163-B163:F163)&gt;0),AND(ABS(C163:G163-B163:F163)&lt;4)),IF(NOT(F163=""),AND(AND(ABS(C163:F163-B163:E163)&gt;0),AND(ABS(C163:F163-B163:E163)&lt;4)),AND(AND(ABS(C163:E163-B163:D163)&gt;0),AND(ABS(C163:E163-B163:D163)&lt;4)))))</f>
        <v>0</v>
      </c>
      <c r="M163" s="1" t="b">
        <f t="shared" si="1"/>
        <v>0</v>
      </c>
    </row>
    <row r="164" ht="15.75" customHeight="1">
      <c r="A164" s="1" t="s">
        <v>173</v>
      </c>
      <c r="B164" s="1">
        <f>IFERROR(__xludf.DUMMYFUNCTION("SPLIT(A164,"" "")"),40.0)</f>
        <v>40</v>
      </c>
      <c r="C164" s="1">
        <f>IFERROR(__xludf.DUMMYFUNCTION("""COMPUTED_VALUE"""),41.0)</f>
        <v>41</v>
      </c>
      <c r="D164" s="1">
        <f>IFERROR(__xludf.DUMMYFUNCTION("""COMPUTED_VALUE"""),41.0)</f>
        <v>41</v>
      </c>
      <c r="E164" s="1">
        <f>IFERROR(__xludf.DUMMYFUNCTION("""COMPUTED_VALUE"""),40.0)</f>
        <v>40</v>
      </c>
      <c r="F164" s="1">
        <f>IFERROR(__xludf.DUMMYFUNCTION("""COMPUTED_VALUE"""),38.0)</f>
        <v>38</v>
      </c>
      <c r="G164" s="2">
        <f>IFERROR(__xludf.DUMMYFUNCTION("""COMPUTED_VALUE"""),31.0)</f>
        <v>31</v>
      </c>
      <c r="J164" s="1" t="b">
        <f t="array" ref="J164">IF(NOT(H164=""),AND(C164:H164&gt;B164:G164),IF(NOT(G164=""),AND(C164:G164&gt;B164:F164),IF(NOT(F164=""),AND(C164:F164&gt;B164:E164),AND(C164:E164&gt;B164:D164))))</f>
        <v>0</v>
      </c>
      <c r="K164" s="1" t="b">
        <f t="array" ref="K164">IF(NOT(H164=""),AND(C164:H164&lt;B164:G164),IF(NOT(G164=""),AND(C164:G164&lt;B164:F164),IF(NOT(F164=""),AND(C164:F164&lt;B164:E164),AND(C164:E164&lt;B164:D164))))</f>
        <v>0</v>
      </c>
      <c r="L164" s="1" t="b">
        <f t="array" ref="L164">IF(NOT(H164=""),AND(AND(ABS(C164:H164-B164:G164)&gt;0),AND(ABS(C164:H164-B164:G164)&lt;4)),IF(NOT(G164=""),AND(AND(ABS(C164:G164-B164:F164)&gt;0),AND(ABS(C164:G164-B164:F164)&lt;4)),IF(NOT(F164=""),AND(AND(ABS(C164:F164-B164:E164)&gt;0),AND(ABS(C164:F164-B164:E164)&lt;4)),AND(AND(ABS(C164:E164-B164:D164)&gt;0),AND(ABS(C164:E164-B164:D164)&lt;4)))))</f>
        <v>0</v>
      </c>
      <c r="M164" s="1" t="b">
        <f t="shared" si="1"/>
        <v>0</v>
      </c>
    </row>
    <row r="165" ht="15.75" customHeight="1">
      <c r="A165" s="1" t="s">
        <v>174</v>
      </c>
      <c r="B165" s="1">
        <f>IFERROR(__xludf.DUMMYFUNCTION("SPLIT(A165,"" "")"),73.0)</f>
        <v>73</v>
      </c>
      <c r="C165" s="1">
        <f>IFERROR(__xludf.DUMMYFUNCTION("""COMPUTED_VALUE"""),74.0)</f>
        <v>74</v>
      </c>
      <c r="D165" s="1">
        <f>IFERROR(__xludf.DUMMYFUNCTION("""COMPUTED_VALUE"""),71.0)</f>
        <v>71</v>
      </c>
      <c r="E165" s="1">
        <f>IFERROR(__xludf.DUMMYFUNCTION("""COMPUTED_VALUE"""),67.0)</f>
        <v>67</v>
      </c>
      <c r="F165" s="1">
        <f>IFERROR(__xludf.DUMMYFUNCTION("""COMPUTED_VALUE"""),64.0)</f>
        <v>64</v>
      </c>
      <c r="G165" s="2">
        <f>IFERROR(__xludf.DUMMYFUNCTION("""COMPUTED_VALUE"""),63.0)</f>
        <v>63</v>
      </c>
      <c r="J165" s="1" t="b">
        <f t="array" ref="J165">IF(NOT(H165=""),AND(C165:H165&gt;B165:G165),IF(NOT(G165=""),AND(C165:G165&gt;B165:F165),IF(NOT(F165=""),AND(C165:F165&gt;B165:E165),AND(C165:E165&gt;B165:D165))))</f>
        <v>0</v>
      </c>
      <c r="K165" s="1" t="b">
        <f t="array" ref="K165">IF(NOT(H165=""),AND(C165:H165&lt;B165:G165),IF(NOT(G165=""),AND(C165:G165&lt;B165:F165),IF(NOT(F165=""),AND(C165:F165&lt;B165:E165),AND(C165:E165&lt;B165:D165))))</f>
        <v>0</v>
      </c>
      <c r="L165" s="1" t="b">
        <f t="array" ref="L165">IF(NOT(H165=""),AND(AND(ABS(C165:H165-B165:G165)&gt;0),AND(ABS(C165:H165-B165:G165)&lt;4)),IF(NOT(G165=""),AND(AND(ABS(C165:G165-B165:F165)&gt;0),AND(ABS(C165:G165-B165:F165)&lt;4)),IF(NOT(F165=""),AND(AND(ABS(C165:F165-B165:E165)&gt;0),AND(ABS(C165:F165-B165:E165)&lt;4)),AND(AND(ABS(C165:E165-B165:D165)&gt;0),AND(ABS(C165:E165-B165:D165)&lt;4)))))</f>
        <v>0</v>
      </c>
      <c r="M165" s="1" t="b">
        <f t="shared" si="1"/>
        <v>0</v>
      </c>
    </row>
    <row r="166" ht="15.75" customHeight="1">
      <c r="A166" s="1" t="s">
        <v>175</v>
      </c>
      <c r="B166" s="1">
        <f>IFERROR(__xludf.DUMMYFUNCTION("SPLIT(A166,"" "")"),48.0)</f>
        <v>48</v>
      </c>
      <c r="C166" s="1">
        <f>IFERROR(__xludf.DUMMYFUNCTION("""COMPUTED_VALUE"""),50.0)</f>
        <v>50</v>
      </c>
      <c r="D166" s="1">
        <f>IFERROR(__xludf.DUMMYFUNCTION("""COMPUTED_VALUE"""),47.0)</f>
        <v>47</v>
      </c>
      <c r="E166" s="1">
        <f>IFERROR(__xludf.DUMMYFUNCTION("""COMPUTED_VALUE"""),44.0)</f>
        <v>44</v>
      </c>
      <c r="F166" s="1">
        <f>IFERROR(__xludf.DUMMYFUNCTION("""COMPUTED_VALUE"""),40.0)</f>
        <v>40</v>
      </c>
      <c r="G166" s="2">
        <f>IFERROR(__xludf.DUMMYFUNCTION("""COMPUTED_VALUE"""),41.0)</f>
        <v>41</v>
      </c>
      <c r="J166" s="1" t="b">
        <f t="array" ref="J166">IF(NOT(H166=""),AND(C166:H166&gt;B166:G166),IF(NOT(G166=""),AND(C166:G166&gt;B166:F166),IF(NOT(F166=""),AND(C166:F166&gt;B166:E166),AND(C166:E166&gt;B166:D166))))</f>
        <v>0</v>
      </c>
      <c r="K166" s="1" t="b">
        <f t="array" ref="K166">IF(NOT(H166=""),AND(C166:H166&lt;B166:G166),IF(NOT(G166=""),AND(C166:G166&lt;B166:F166),IF(NOT(F166=""),AND(C166:F166&lt;B166:E166),AND(C166:E166&lt;B166:D166))))</f>
        <v>0</v>
      </c>
      <c r="L166" s="1" t="b">
        <f t="array" ref="L166">IF(NOT(H166=""),AND(AND(ABS(C166:H166-B166:G166)&gt;0),AND(ABS(C166:H166-B166:G166)&lt;4)),IF(NOT(G166=""),AND(AND(ABS(C166:G166-B166:F166)&gt;0),AND(ABS(C166:G166-B166:F166)&lt;4)),IF(NOT(F166=""),AND(AND(ABS(C166:F166-B166:E166)&gt;0),AND(ABS(C166:F166-B166:E166)&lt;4)),AND(AND(ABS(C166:E166-B166:D166)&gt;0),AND(ABS(C166:E166-B166:D166)&lt;4)))))</f>
        <v>0</v>
      </c>
      <c r="M166" s="1" t="b">
        <f t="shared" si="1"/>
        <v>0</v>
      </c>
    </row>
    <row r="167" ht="15.75" customHeight="1">
      <c r="A167" s="1" t="s">
        <v>176</v>
      </c>
      <c r="B167" s="1">
        <f>IFERROR(__xludf.DUMMYFUNCTION("SPLIT(A167,"" "")"),69.0)</f>
        <v>69</v>
      </c>
      <c r="C167" s="1">
        <f>IFERROR(__xludf.DUMMYFUNCTION("""COMPUTED_VALUE"""),71.0)</f>
        <v>71</v>
      </c>
      <c r="D167" s="1">
        <f>IFERROR(__xludf.DUMMYFUNCTION("""COMPUTED_VALUE"""),67.0)</f>
        <v>67</v>
      </c>
      <c r="E167" s="1">
        <f>IFERROR(__xludf.DUMMYFUNCTION("""COMPUTED_VALUE"""),66.0)</f>
        <v>66</v>
      </c>
      <c r="F167" s="1">
        <f>IFERROR(__xludf.DUMMYFUNCTION("""COMPUTED_VALUE"""),65.0)</f>
        <v>65</v>
      </c>
      <c r="G167" s="1">
        <f>IFERROR(__xludf.DUMMYFUNCTION("""COMPUTED_VALUE"""),64.0)</f>
        <v>64</v>
      </c>
      <c r="H167" s="1">
        <f>IFERROR(__xludf.DUMMYFUNCTION("""COMPUTED_VALUE"""),62.0)</f>
        <v>62</v>
      </c>
      <c r="I167" s="1">
        <f>IFERROR(__xludf.DUMMYFUNCTION("""COMPUTED_VALUE"""),62.0)</f>
        <v>62</v>
      </c>
      <c r="J167" s="1" t="b">
        <f t="array" ref="J167">IF(NOT(H167=""),AND(C167:H167&gt;B167:G167),IF(NOT(G167=""),AND(C167:G167&gt;B167:F167),IF(NOT(F167=""),AND(C167:F167&gt;B167:E167),AND(C167:E167&gt;B167:D167))))</f>
        <v>0</v>
      </c>
      <c r="K167" s="1" t="b">
        <f t="array" ref="K167">IF(NOT(H167=""),AND(C167:H167&lt;B167:G167),IF(NOT(G167=""),AND(C167:G167&lt;B167:F167),IF(NOT(F167=""),AND(C167:F167&lt;B167:E167),AND(C167:E167&lt;B167:D167))))</f>
        <v>0</v>
      </c>
      <c r="L167" s="1" t="b">
        <f t="array" ref="L167">IF(NOT(H167=""),AND(AND(ABS(C167:H167-B167:G167)&gt;0),AND(ABS(C167:H167-B167:G167)&lt;4)),IF(NOT(G167=""),AND(AND(ABS(C167:G167-B167:F167)&gt;0),AND(ABS(C167:G167-B167:F167)&lt;4)),IF(NOT(F167=""),AND(AND(ABS(C167:F167-B167:E167)&gt;0),AND(ABS(C167:F167-B167:E167)&lt;4)),AND(AND(ABS(C167:E167-B167:D167)&gt;0),AND(ABS(C167:E167-B167:D167)&lt;4)))))</f>
        <v>0</v>
      </c>
      <c r="M167" s="1" t="b">
        <f t="shared" si="1"/>
        <v>0</v>
      </c>
    </row>
    <row r="168" ht="15.75" customHeight="1">
      <c r="A168" s="1" t="s">
        <v>177</v>
      </c>
      <c r="B168" s="1">
        <f>IFERROR(__xludf.DUMMYFUNCTION("SPLIT(A168,"" "")"),72.0)</f>
        <v>72</v>
      </c>
      <c r="C168" s="1">
        <f>IFERROR(__xludf.DUMMYFUNCTION("""COMPUTED_VALUE"""),75.0)</f>
        <v>75</v>
      </c>
      <c r="D168" s="1">
        <f>IFERROR(__xludf.DUMMYFUNCTION("""COMPUTED_VALUE"""),71.0)</f>
        <v>71</v>
      </c>
      <c r="E168" s="1">
        <f>IFERROR(__xludf.DUMMYFUNCTION("""COMPUTED_VALUE"""),69.0)</f>
        <v>69</v>
      </c>
      <c r="F168" s="2">
        <f>IFERROR(__xludf.DUMMYFUNCTION("""COMPUTED_VALUE"""),65.0)</f>
        <v>65</v>
      </c>
      <c r="J168" s="1" t="b">
        <f t="array" ref="J168">IF(NOT(H168=""),AND(C168:H168&gt;B168:G168),IF(NOT(G168=""),AND(C168:G168&gt;B168:F168),IF(NOT(F168=""),AND(C168:F168&gt;B168:E168),AND(C168:E168&gt;B168:D168))))</f>
        <v>0</v>
      </c>
      <c r="K168" s="1" t="b">
        <f t="array" ref="K168">IF(NOT(H168=""),AND(C168:H168&lt;B168:G168),IF(NOT(G168=""),AND(C168:G168&lt;B168:F168),IF(NOT(F168=""),AND(C168:F168&lt;B168:E168),AND(C168:E168&lt;B168:D168))))</f>
        <v>0</v>
      </c>
      <c r="L168" s="1" t="b">
        <f t="array" ref="L168">IF(NOT(H168=""),AND(AND(ABS(C168:H168-B168:G168)&gt;0),AND(ABS(C168:H168-B168:G168)&lt;4)),IF(NOT(G168=""),AND(AND(ABS(C168:G168-B168:F168)&gt;0),AND(ABS(C168:G168-B168:F168)&lt;4)),IF(NOT(F168=""),AND(AND(ABS(C168:F168-B168:E168)&gt;0),AND(ABS(C168:F168-B168:E168)&lt;4)),AND(AND(ABS(C168:E168-B168:D168)&gt;0),AND(ABS(C168:E168-B168:D168)&lt;4)))))</f>
        <v>0</v>
      </c>
      <c r="M168" s="1" t="b">
        <f t="shared" si="1"/>
        <v>0</v>
      </c>
    </row>
    <row r="169" ht="15.75" customHeight="1">
      <c r="A169" s="1" t="s">
        <v>178</v>
      </c>
      <c r="B169" s="1">
        <f>IFERROR(__xludf.DUMMYFUNCTION("SPLIT(A169,"" "")"),71.0)</f>
        <v>71</v>
      </c>
      <c r="C169" s="1">
        <f>IFERROR(__xludf.DUMMYFUNCTION("""COMPUTED_VALUE"""),73.0)</f>
        <v>73</v>
      </c>
      <c r="D169" s="1">
        <f>IFERROR(__xludf.DUMMYFUNCTION("""COMPUTED_VALUE"""),70.0)</f>
        <v>70</v>
      </c>
      <c r="E169" s="1">
        <f>IFERROR(__xludf.DUMMYFUNCTION("""COMPUTED_VALUE"""),68.0)</f>
        <v>68</v>
      </c>
      <c r="F169" s="1">
        <f>IFERROR(__xludf.DUMMYFUNCTION("""COMPUTED_VALUE"""),64.0)</f>
        <v>64</v>
      </c>
      <c r="G169" s="1">
        <f>IFERROR(__xludf.DUMMYFUNCTION("""COMPUTED_VALUE"""),62.0)</f>
        <v>62</v>
      </c>
      <c r="H169" s="1">
        <f>IFERROR(__xludf.DUMMYFUNCTION("""COMPUTED_VALUE"""),60.0)</f>
        <v>60</v>
      </c>
      <c r="I169" s="1">
        <f>IFERROR(__xludf.DUMMYFUNCTION("""COMPUTED_VALUE"""),54.0)</f>
        <v>54</v>
      </c>
      <c r="J169" s="1" t="b">
        <f t="array" ref="J169">IF(NOT(H169=""),AND(C169:H169&gt;B169:G169),IF(NOT(G169=""),AND(C169:G169&gt;B169:F169),IF(NOT(F169=""),AND(C169:F169&gt;B169:E169),AND(C169:E169&gt;B169:D169))))</f>
        <v>0</v>
      </c>
      <c r="K169" s="1" t="b">
        <f t="array" ref="K169">IF(NOT(H169=""),AND(C169:H169&lt;B169:G169),IF(NOT(G169=""),AND(C169:G169&lt;B169:F169),IF(NOT(F169=""),AND(C169:F169&lt;B169:E169),AND(C169:E169&lt;B169:D169))))</f>
        <v>0</v>
      </c>
      <c r="L169" s="1" t="b">
        <f t="array" ref="L169">IF(NOT(H169=""),AND(AND(ABS(C169:H169-B169:G169)&gt;0),AND(ABS(C169:H169-B169:G169)&lt;4)),IF(NOT(G169=""),AND(AND(ABS(C169:G169-B169:F169)&gt;0),AND(ABS(C169:G169-B169:F169)&lt;4)),IF(NOT(F169=""),AND(AND(ABS(C169:F169-B169:E169)&gt;0),AND(ABS(C169:F169-B169:E169)&lt;4)),AND(AND(ABS(C169:E169-B169:D169)&gt;0),AND(ABS(C169:E169-B169:D169)&lt;4)))))</f>
        <v>0</v>
      </c>
      <c r="M169" s="1" t="b">
        <f t="shared" si="1"/>
        <v>0</v>
      </c>
    </row>
    <row r="170" ht="15.75" customHeight="1">
      <c r="A170" s="1" t="s">
        <v>179</v>
      </c>
      <c r="B170" s="1">
        <f>IFERROR(__xludf.DUMMYFUNCTION("SPLIT(A170,"" "")"),89.0)</f>
        <v>89</v>
      </c>
      <c r="C170" s="1">
        <f>IFERROR(__xludf.DUMMYFUNCTION("""COMPUTED_VALUE"""),91.0)</f>
        <v>91</v>
      </c>
      <c r="D170" s="1">
        <f>IFERROR(__xludf.DUMMYFUNCTION("""COMPUTED_VALUE"""),84.0)</f>
        <v>84</v>
      </c>
      <c r="E170" s="1">
        <f>IFERROR(__xludf.DUMMYFUNCTION("""COMPUTED_VALUE"""),81.0)</f>
        <v>81</v>
      </c>
      <c r="F170" s="1">
        <f>IFERROR(__xludf.DUMMYFUNCTION("""COMPUTED_VALUE"""),79.0)</f>
        <v>79</v>
      </c>
      <c r="G170" s="2">
        <f>IFERROR(__xludf.DUMMYFUNCTION("""COMPUTED_VALUE"""),76.0)</f>
        <v>76</v>
      </c>
      <c r="J170" s="1" t="b">
        <f t="array" ref="J170">IF(NOT(H170=""),AND(C170:H170&gt;B170:G170),IF(NOT(G170=""),AND(C170:G170&gt;B170:F170),IF(NOT(F170=""),AND(C170:F170&gt;B170:E170),AND(C170:E170&gt;B170:D170))))</f>
        <v>0</v>
      </c>
      <c r="K170" s="1" t="b">
        <f t="array" ref="K170">IF(NOT(H170=""),AND(C170:H170&lt;B170:G170),IF(NOT(G170=""),AND(C170:G170&lt;B170:F170),IF(NOT(F170=""),AND(C170:F170&lt;B170:E170),AND(C170:E170&lt;B170:D170))))</f>
        <v>0</v>
      </c>
      <c r="L170" s="1" t="b">
        <f t="array" ref="L170">IF(NOT(H170=""),AND(AND(ABS(C170:H170-B170:G170)&gt;0),AND(ABS(C170:H170-B170:G170)&lt;4)),IF(NOT(G170=""),AND(AND(ABS(C170:G170-B170:F170)&gt;0),AND(ABS(C170:G170-B170:F170)&lt;4)),IF(NOT(F170=""),AND(AND(ABS(C170:F170-B170:E170)&gt;0),AND(ABS(C170:F170-B170:E170)&lt;4)),AND(AND(ABS(C170:E170-B170:D170)&gt;0),AND(ABS(C170:E170-B170:D170)&lt;4)))))</f>
        <v>0</v>
      </c>
      <c r="M170" s="1" t="b">
        <f t="shared" si="1"/>
        <v>0</v>
      </c>
    </row>
    <row r="171" ht="15.75" customHeight="1">
      <c r="A171" s="1" t="s">
        <v>180</v>
      </c>
      <c r="B171" s="1">
        <f>IFERROR(__xludf.DUMMYFUNCTION("SPLIT(A171,"" "")"),76.0)</f>
        <v>76</v>
      </c>
      <c r="C171" s="1">
        <f>IFERROR(__xludf.DUMMYFUNCTION("""COMPUTED_VALUE"""),79.0)</f>
        <v>79</v>
      </c>
      <c r="D171" s="1">
        <f>IFERROR(__xludf.DUMMYFUNCTION("""COMPUTED_VALUE"""),77.0)</f>
        <v>77</v>
      </c>
      <c r="E171" s="1">
        <f>IFERROR(__xludf.DUMMYFUNCTION("""COMPUTED_VALUE"""),70.0)</f>
        <v>70</v>
      </c>
      <c r="F171" s="2">
        <f>IFERROR(__xludf.DUMMYFUNCTION("""COMPUTED_VALUE"""),72.0)</f>
        <v>72</v>
      </c>
      <c r="J171" s="1" t="b">
        <f t="array" ref="J171">IF(NOT(H171=""),AND(C171:H171&gt;B171:G171),IF(NOT(G171=""),AND(C171:G171&gt;B171:F171),IF(NOT(F171=""),AND(C171:F171&gt;B171:E171),AND(C171:E171&gt;B171:D171))))</f>
        <v>0</v>
      </c>
      <c r="K171" s="1" t="b">
        <f t="array" ref="K171">IF(NOT(H171=""),AND(C171:H171&lt;B171:G171),IF(NOT(G171=""),AND(C171:G171&lt;B171:F171),IF(NOT(F171=""),AND(C171:F171&lt;B171:E171),AND(C171:E171&lt;B171:D171))))</f>
        <v>0</v>
      </c>
      <c r="L171" s="1" t="b">
        <f t="array" ref="L171">IF(NOT(H171=""),AND(AND(ABS(C171:H171-B171:G171)&gt;0),AND(ABS(C171:H171-B171:G171)&lt;4)),IF(NOT(G171=""),AND(AND(ABS(C171:G171-B171:F171)&gt;0),AND(ABS(C171:G171-B171:F171)&lt;4)),IF(NOT(F171=""),AND(AND(ABS(C171:F171-B171:E171)&gt;0),AND(ABS(C171:F171-B171:E171)&lt;4)),AND(AND(ABS(C171:E171-B171:D171)&gt;0),AND(ABS(C171:E171-B171:D171)&lt;4)))))</f>
        <v>0</v>
      </c>
      <c r="M171" s="1" t="b">
        <f t="shared" si="1"/>
        <v>0</v>
      </c>
    </row>
    <row r="172" ht="15.75" customHeight="1">
      <c r="A172" s="1" t="s">
        <v>181</v>
      </c>
      <c r="B172" s="1">
        <f>IFERROR(__xludf.DUMMYFUNCTION("SPLIT(A172,"" "")"),50.0)</f>
        <v>50</v>
      </c>
      <c r="C172" s="1">
        <f>IFERROR(__xludf.DUMMYFUNCTION("""COMPUTED_VALUE"""),51.0)</f>
        <v>51</v>
      </c>
      <c r="D172" s="1">
        <f>IFERROR(__xludf.DUMMYFUNCTION("""COMPUTED_VALUE"""),46.0)</f>
        <v>46</v>
      </c>
      <c r="E172" s="1">
        <f>IFERROR(__xludf.DUMMYFUNCTION("""COMPUTED_VALUE"""),43.0)</f>
        <v>43</v>
      </c>
      <c r="F172" s="1">
        <f>IFERROR(__xludf.DUMMYFUNCTION("""COMPUTED_VALUE"""),42.0)</f>
        <v>42</v>
      </c>
      <c r="G172" s="2">
        <f>IFERROR(__xludf.DUMMYFUNCTION("""COMPUTED_VALUE"""),42.0)</f>
        <v>42</v>
      </c>
      <c r="J172" s="1" t="b">
        <f t="array" ref="J172">IF(NOT(H172=""),AND(C172:H172&gt;B172:G172),IF(NOT(G172=""),AND(C172:G172&gt;B172:F172),IF(NOT(F172=""),AND(C172:F172&gt;B172:E172),AND(C172:E172&gt;B172:D172))))</f>
        <v>0</v>
      </c>
      <c r="K172" s="1" t="b">
        <f t="array" ref="K172">IF(NOT(H172=""),AND(C172:H172&lt;B172:G172),IF(NOT(G172=""),AND(C172:G172&lt;B172:F172),IF(NOT(F172=""),AND(C172:F172&lt;B172:E172),AND(C172:E172&lt;B172:D172))))</f>
        <v>0</v>
      </c>
      <c r="L172" s="1" t="b">
        <f t="array" ref="L172">IF(NOT(H172=""),AND(AND(ABS(C172:H172-B172:G172)&gt;0),AND(ABS(C172:H172-B172:G172)&lt;4)),IF(NOT(G172=""),AND(AND(ABS(C172:G172-B172:F172)&gt;0),AND(ABS(C172:G172-B172:F172)&lt;4)),IF(NOT(F172=""),AND(AND(ABS(C172:F172-B172:E172)&gt;0),AND(ABS(C172:F172-B172:E172)&lt;4)),AND(AND(ABS(C172:E172-B172:D172)&gt;0),AND(ABS(C172:E172-B172:D172)&lt;4)))))</f>
        <v>0</v>
      </c>
      <c r="M172" s="1" t="b">
        <f t="shared" si="1"/>
        <v>0</v>
      </c>
    </row>
    <row r="173" ht="15.75" customHeight="1">
      <c r="A173" s="1" t="s">
        <v>182</v>
      </c>
      <c r="B173" s="1">
        <f>IFERROR(__xludf.DUMMYFUNCTION("SPLIT(A173,"" "")"),40.0)</f>
        <v>40</v>
      </c>
      <c r="C173" s="1">
        <f>IFERROR(__xludf.DUMMYFUNCTION("""COMPUTED_VALUE"""),42.0)</f>
        <v>42</v>
      </c>
      <c r="D173" s="1">
        <f>IFERROR(__xludf.DUMMYFUNCTION("""COMPUTED_VALUE"""),35.0)</f>
        <v>35</v>
      </c>
      <c r="E173" s="1">
        <f>IFERROR(__xludf.DUMMYFUNCTION("""COMPUTED_VALUE"""),32.0)</f>
        <v>32</v>
      </c>
      <c r="F173" s="1">
        <f>IFERROR(__xludf.DUMMYFUNCTION("""COMPUTED_VALUE"""),29.0)</f>
        <v>29</v>
      </c>
      <c r="G173" s="1">
        <f>IFERROR(__xludf.DUMMYFUNCTION("""COMPUTED_VALUE"""),28.0)</f>
        <v>28</v>
      </c>
      <c r="H173" s="2">
        <f>IFERROR(__xludf.DUMMYFUNCTION("""COMPUTED_VALUE"""),24.0)</f>
        <v>24</v>
      </c>
      <c r="J173" s="1" t="b">
        <f t="array" ref="J173">IF(NOT(H173=""),AND(C173:H173&gt;B173:G173),IF(NOT(G173=""),AND(C173:G173&gt;B173:F173),IF(NOT(F173=""),AND(C173:F173&gt;B173:E173),AND(C173:E173&gt;B173:D173))))</f>
        <v>0</v>
      </c>
      <c r="K173" s="1" t="b">
        <f t="array" ref="K173">IF(NOT(H173=""),AND(C173:H173&lt;B173:G173),IF(NOT(G173=""),AND(C173:G173&lt;B173:F173),IF(NOT(F173=""),AND(C173:F173&lt;B173:E173),AND(C173:E173&lt;B173:D173))))</f>
        <v>0</v>
      </c>
      <c r="L173" s="1" t="b">
        <f t="array" ref="L173">IF(NOT(H173=""),AND(AND(ABS(C173:H173-B173:G173)&gt;0),AND(ABS(C173:H173-B173:G173)&lt;4)),IF(NOT(G173=""),AND(AND(ABS(C173:G173-B173:F173)&gt;0),AND(ABS(C173:G173-B173:F173)&lt;4)),IF(NOT(F173=""),AND(AND(ABS(C173:F173-B173:E173)&gt;0),AND(ABS(C173:F173-B173:E173)&lt;4)),AND(AND(ABS(C173:E173-B173:D173)&gt;0),AND(ABS(C173:E173-B173:D173)&lt;4)))))</f>
        <v>0</v>
      </c>
      <c r="M173" s="1" t="b">
        <f t="shared" si="1"/>
        <v>0</v>
      </c>
    </row>
    <row r="174" ht="15.75" customHeight="1">
      <c r="A174" s="1" t="s">
        <v>183</v>
      </c>
      <c r="B174" s="1">
        <f>IFERROR(__xludf.DUMMYFUNCTION("SPLIT(A174,"" "")"),26.0)</f>
        <v>26</v>
      </c>
      <c r="C174" s="1">
        <f>IFERROR(__xludf.DUMMYFUNCTION("""COMPUTED_VALUE"""),28.0)</f>
        <v>28</v>
      </c>
      <c r="D174" s="1">
        <f>IFERROR(__xludf.DUMMYFUNCTION("""COMPUTED_VALUE"""),26.0)</f>
        <v>26</v>
      </c>
      <c r="E174" s="1">
        <f>IFERROR(__xludf.DUMMYFUNCTION("""COMPUTED_VALUE"""),21.0)</f>
        <v>21</v>
      </c>
      <c r="F174" s="1">
        <f>IFERROR(__xludf.DUMMYFUNCTION("""COMPUTED_VALUE"""),18.0)</f>
        <v>18</v>
      </c>
      <c r="G174" s="1">
        <f>IFERROR(__xludf.DUMMYFUNCTION("""COMPUTED_VALUE"""),16.0)</f>
        <v>16</v>
      </c>
      <c r="H174" s="2">
        <f>IFERROR(__xludf.DUMMYFUNCTION("""COMPUTED_VALUE"""),9.0)</f>
        <v>9</v>
      </c>
      <c r="J174" s="1" t="b">
        <f t="array" ref="J174">IF(NOT(H174=""),AND(C174:H174&gt;B174:G174),IF(NOT(G174=""),AND(C174:G174&gt;B174:F174),IF(NOT(F174=""),AND(C174:F174&gt;B174:E174),AND(C174:E174&gt;B174:D174))))</f>
        <v>0</v>
      </c>
      <c r="K174" s="1" t="b">
        <f t="array" ref="K174">IF(NOT(H174=""),AND(C174:H174&lt;B174:G174),IF(NOT(G174=""),AND(C174:G174&lt;B174:F174),IF(NOT(F174=""),AND(C174:F174&lt;B174:E174),AND(C174:E174&lt;B174:D174))))</f>
        <v>0</v>
      </c>
      <c r="L174" s="1" t="b">
        <f t="array" ref="L174">IF(NOT(H174=""),AND(AND(ABS(C174:H174-B174:G174)&gt;0),AND(ABS(C174:H174-B174:G174)&lt;4)),IF(NOT(G174=""),AND(AND(ABS(C174:G174-B174:F174)&gt;0),AND(ABS(C174:G174-B174:F174)&lt;4)),IF(NOT(F174=""),AND(AND(ABS(C174:F174-B174:E174)&gt;0),AND(ABS(C174:F174-B174:E174)&lt;4)),AND(AND(ABS(C174:E174-B174:D174)&gt;0),AND(ABS(C174:E174-B174:D174)&lt;4)))))</f>
        <v>0</v>
      </c>
      <c r="M174" s="1" t="b">
        <f t="shared" si="1"/>
        <v>0</v>
      </c>
    </row>
    <row r="175" ht="15.75" customHeight="1">
      <c r="A175" s="1" t="s">
        <v>184</v>
      </c>
      <c r="B175" s="1">
        <f>IFERROR(__xludf.DUMMYFUNCTION("SPLIT(A175,"" "")"),11.0)</f>
        <v>11</v>
      </c>
      <c r="C175" s="1">
        <f>IFERROR(__xludf.DUMMYFUNCTION("""COMPUTED_VALUE"""),11.0)</f>
        <v>11</v>
      </c>
      <c r="D175" s="1">
        <f>IFERROR(__xludf.DUMMYFUNCTION("""COMPUTED_VALUE"""),8.0)</f>
        <v>8</v>
      </c>
      <c r="E175" s="1">
        <f>IFERROR(__xludf.DUMMYFUNCTION("""COMPUTED_VALUE"""),7.0)</f>
        <v>7</v>
      </c>
      <c r="F175" s="1">
        <f>IFERROR(__xludf.DUMMYFUNCTION("""COMPUTED_VALUE"""),6.0)</f>
        <v>6</v>
      </c>
      <c r="G175" s="2">
        <f>IFERROR(__xludf.DUMMYFUNCTION("""COMPUTED_VALUE"""),4.0)</f>
        <v>4</v>
      </c>
      <c r="J175" s="1" t="b">
        <f t="array" ref="J175">IF(NOT(H175=""),AND(C175:H175&gt;B175:G175),IF(NOT(G175=""),AND(C175:G175&gt;B175:F175),IF(NOT(F175=""),AND(C175:F175&gt;B175:E175),AND(C175:E175&gt;B175:D175))))</f>
        <v>0</v>
      </c>
      <c r="K175" s="1" t="b">
        <f t="array" ref="K175">IF(NOT(H175=""),AND(C175:H175&lt;B175:G175),IF(NOT(G175=""),AND(C175:G175&lt;B175:F175),IF(NOT(F175=""),AND(C175:F175&lt;B175:E175),AND(C175:E175&lt;B175:D175))))</f>
        <v>0</v>
      </c>
      <c r="L175" s="1" t="b">
        <f t="array" ref="L175">IF(NOT(H175=""),AND(AND(ABS(C175:H175-B175:G175)&gt;0),AND(ABS(C175:H175-B175:G175)&lt;4)),IF(NOT(G175=""),AND(AND(ABS(C175:G175-B175:F175)&gt;0),AND(ABS(C175:G175-B175:F175)&lt;4)),IF(NOT(F175=""),AND(AND(ABS(C175:F175-B175:E175)&gt;0),AND(ABS(C175:F175-B175:E175)&lt;4)),AND(AND(ABS(C175:E175-B175:D175)&gt;0),AND(ABS(C175:E175-B175:D175)&lt;4)))))</f>
        <v>0</v>
      </c>
      <c r="M175" s="1" t="b">
        <f t="shared" si="1"/>
        <v>0</v>
      </c>
    </row>
    <row r="176" ht="15.75" customHeight="1">
      <c r="A176" s="1" t="s">
        <v>185</v>
      </c>
      <c r="B176" s="1">
        <f>IFERROR(__xludf.DUMMYFUNCTION("SPLIT(A176,"" "")"),66.0)</f>
        <v>66</v>
      </c>
      <c r="C176" s="1">
        <f>IFERROR(__xludf.DUMMYFUNCTION("""COMPUTED_VALUE"""),66.0)</f>
        <v>66</v>
      </c>
      <c r="D176" s="1">
        <f>IFERROR(__xludf.DUMMYFUNCTION("""COMPUTED_VALUE"""),64.0)</f>
        <v>64</v>
      </c>
      <c r="E176" s="1">
        <f>IFERROR(__xludf.DUMMYFUNCTION("""COMPUTED_VALUE"""),61.0)</f>
        <v>61</v>
      </c>
      <c r="F176" s="1">
        <f>IFERROR(__xludf.DUMMYFUNCTION("""COMPUTED_VALUE"""),58.0)</f>
        <v>58</v>
      </c>
      <c r="G176" s="1">
        <f>IFERROR(__xludf.DUMMYFUNCTION("""COMPUTED_VALUE"""),57.0)</f>
        <v>57</v>
      </c>
      <c r="H176" s="2">
        <f>IFERROR(__xludf.DUMMYFUNCTION("""COMPUTED_VALUE"""),59.0)</f>
        <v>59</v>
      </c>
      <c r="J176" s="1" t="b">
        <f t="array" ref="J176">IF(NOT(H176=""),AND(C176:H176&gt;B176:G176),IF(NOT(G176=""),AND(C176:G176&gt;B176:F176),IF(NOT(F176=""),AND(C176:F176&gt;B176:E176),AND(C176:E176&gt;B176:D176))))</f>
        <v>0</v>
      </c>
      <c r="K176" s="1" t="b">
        <f t="array" ref="K176">IF(NOT(H176=""),AND(C176:H176&lt;B176:G176),IF(NOT(G176=""),AND(C176:G176&lt;B176:F176),IF(NOT(F176=""),AND(C176:F176&lt;B176:E176),AND(C176:E176&lt;B176:D176))))</f>
        <v>0</v>
      </c>
      <c r="L176" s="1" t="b">
        <f t="array" ref="L176">IF(NOT(H176=""),AND(AND(ABS(C176:H176-B176:G176)&gt;0),AND(ABS(C176:H176-B176:G176)&lt;4)),IF(NOT(G176=""),AND(AND(ABS(C176:G176-B176:F176)&gt;0),AND(ABS(C176:G176-B176:F176)&lt;4)),IF(NOT(F176=""),AND(AND(ABS(C176:F176-B176:E176)&gt;0),AND(ABS(C176:F176-B176:E176)&lt;4)),AND(AND(ABS(C176:E176-B176:D176)&gt;0),AND(ABS(C176:E176-B176:D176)&lt;4)))))</f>
        <v>0</v>
      </c>
      <c r="M176" s="1" t="b">
        <f t="shared" si="1"/>
        <v>0</v>
      </c>
    </row>
    <row r="177" ht="15.75" customHeight="1">
      <c r="A177" s="1" t="s">
        <v>186</v>
      </c>
      <c r="B177" s="1">
        <f>IFERROR(__xludf.DUMMYFUNCTION("SPLIT(A177,"" "")"),41.0)</f>
        <v>41</v>
      </c>
      <c r="C177" s="1">
        <f>IFERROR(__xludf.DUMMYFUNCTION("""COMPUTED_VALUE"""),41.0)</f>
        <v>41</v>
      </c>
      <c r="D177" s="1">
        <f>IFERROR(__xludf.DUMMYFUNCTION("""COMPUTED_VALUE"""),38.0)</f>
        <v>38</v>
      </c>
      <c r="E177" s="1">
        <f>IFERROR(__xludf.DUMMYFUNCTION("""COMPUTED_VALUE"""),35.0)</f>
        <v>35</v>
      </c>
      <c r="F177" s="1">
        <f>IFERROR(__xludf.DUMMYFUNCTION("""COMPUTED_VALUE"""),32.0)</f>
        <v>32</v>
      </c>
      <c r="G177" s="1">
        <f>IFERROR(__xludf.DUMMYFUNCTION("""COMPUTED_VALUE"""),29.0)</f>
        <v>29</v>
      </c>
      <c r="H177" s="2">
        <f>IFERROR(__xludf.DUMMYFUNCTION("""COMPUTED_VALUE"""),29.0)</f>
        <v>29</v>
      </c>
      <c r="J177" s="1" t="b">
        <f t="array" ref="J177">IF(NOT(H177=""),AND(C177:H177&gt;B177:G177),IF(NOT(G177=""),AND(C177:G177&gt;B177:F177),IF(NOT(F177=""),AND(C177:F177&gt;B177:E177),AND(C177:E177&gt;B177:D177))))</f>
        <v>0</v>
      </c>
      <c r="K177" s="1" t="b">
        <f t="array" ref="K177">IF(NOT(H177=""),AND(C177:H177&lt;B177:G177),IF(NOT(G177=""),AND(C177:G177&lt;B177:F177),IF(NOT(F177=""),AND(C177:F177&lt;B177:E177),AND(C177:E177&lt;B177:D177))))</f>
        <v>0</v>
      </c>
      <c r="L177" s="1" t="b">
        <f t="array" ref="L177">IF(NOT(H177=""),AND(AND(ABS(C177:H177-B177:G177)&gt;0),AND(ABS(C177:H177-B177:G177)&lt;4)),IF(NOT(G177=""),AND(AND(ABS(C177:G177-B177:F177)&gt;0),AND(ABS(C177:G177-B177:F177)&lt;4)),IF(NOT(F177=""),AND(AND(ABS(C177:F177-B177:E177)&gt;0),AND(ABS(C177:F177-B177:E177)&lt;4)),AND(AND(ABS(C177:E177-B177:D177)&gt;0),AND(ABS(C177:E177-B177:D177)&lt;4)))))</f>
        <v>0</v>
      </c>
      <c r="M177" s="1" t="b">
        <f t="shared" si="1"/>
        <v>0</v>
      </c>
    </row>
    <row r="178" ht="15.75" customHeight="1">
      <c r="A178" s="1" t="s">
        <v>187</v>
      </c>
      <c r="B178" s="1">
        <f>IFERROR(__xludf.DUMMYFUNCTION("SPLIT(A178,"" "")"),52.0)</f>
        <v>52</v>
      </c>
      <c r="C178" s="1">
        <f>IFERROR(__xludf.DUMMYFUNCTION("""COMPUTED_VALUE"""),52.0)</f>
        <v>52</v>
      </c>
      <c r="D178" s="1">
        <f>IFERROR(__xludf.DUMMYFUNCTION("""COMPUTED_VALUE"""),50.0)</f>
        <v>50</v>
      </c>
      <c r="E178" s="1">
        <f>IFERROR(__xludf.DUMMYFUNCTION("""COMPUTED_VALUE"""),47.0)</f>
        <v>47</v>
      </c>
      <c r="F178" s="1">
        <f>IFERROR(__xludf.DUMMYFUNCTION("""COMPUTED_VALUE"""),45.0)</f>
        <v>45</v>
      </c>
      <c r="G178" s="1">
        <f>IFERROR(__xludf.DUMMYFUNCTION("""COMPUTED_VALUE"""),42.0)</f>
        <v>42</v>
      </c>
      <c r="H178" s="1">
        <f>IFERROR(__xludf.DUMMYFUNCTION("""COMPUTED_VALUE"""),39.0)</f>
        <v>39</v>
      </c>
      <c r="I178" s="1">
        <f>IFERROR(__xludf.DUMMYFUNCTION("""COMPUTED_VALUE"""),35.0)</f>
        <v>35</v>
      </c>
      <c r="J178" s="1" t="b">
        <f t="array" ref="J178">IF(NOT(H178=""),AND(C178:H178&gt;B178:G178),IF(NOT(G178=""),AND(C178:G178&gt;B178:F178),IF(NOT(F178=""),AND(C178:F178&gt;B178:E178),AND(C178:E178&gt;B178:D178))))</f>
        <v>0</v>
      </c>
      <c r="K178" s="1" t="b">
        <f t="array" ref="K178">IF(NOT(H178=""),AND(C178:H178&lt;B178:G178),IF(NOT(G178=""),AND(C178:G178&lt;B178:F178),IF(NOT(F178=""),AND(C178:F178&lt;B178:E178),AND(C178:E178&lt;B178:D178))))</f>
        <v>0</v>
      </c>
      <c r="L178" s="1" t="b">
        <f t="array" ref="L178">IF(NOT(H178=""),AND(AND(ABS(C178:H178-B178:G178)&gt;0),AND(ABS(C178:H178-B178:G178)&lt;4)),IF(NOT(G178=""),AND(AND(ABS(C178:G178-B178:F178)&gt;0),AND(ABS(C178:G178-B178:F178)&lt;4)),IF(NOT(F178=""),AND(AND(ABS(C178:F178-B178:E178)&gt;0),AND(ABS(C178:F178-B178:E178)&lt;4)),AND(AND(ABS(C178:E178-B178:D178)&gt;0),AND(ABS(C178:E178-B178:D178)&lt;4)))))</f>
        <v>0</v>
      </c>
      <c r="M178" s="1" t="b">
        <f t="shared" si="1"/>
        <v>0</v>
      </c>
    </row>
    <row r="179" ht="15.75" customHeight="1">
      <c r="A179" s="1" t="s">
        <v>188</v>
      </c>
      <c r="B179" s="1">
        <f>IFERROR(__xludf.DUMMYFUNCTION("SPLIT(A179,"" "")"),26.0)</f>
        <v>26</v>
      </c>
      <c r="C179" s="1">
        <f>IFERROR(__xludf.DUMMYFUNCTION("""COMPUTED_VALUE"""),26.0)</f>
        <v>26</v>
      </c>
      <c r="D179" s="1">
        <f>IFERROR(__xludf.DUMMYFUNCTION("""COMPUTED_VALUE"""),24.0)</f>
        <v>24</v>
      </c>
      <c r="E179" s="1">
        <f>IFERROR(__xludf.DUMMYFUNCTION("""COMPUTED_VALUE"""),21.0)</f>
        <v>21</v>
      </c>
      <c r="F179" s="1">
        <f>IFERROR(__xludf.DUMMYFUNCTION("""COMPUTED_VALUE"""),18.0)</f>
        <v>18</v>
      </c>
      <c r="G179" s="1">
        <f>IFERROR(__xludf.DUMMYFUNCTION("""COMPUTED_VALUE"""),15.0)</f>
        <v>15</v>
      </c>
      <c r="H179" s="1">
        <f>IFERROR(__xludf.DUMMYFUNCTION("""COMPUTED_VALUE"""),14.0)</f>
        <v>14</v>
      </c>
      <c r="I179" s="1">
        <f>IFERROR(__xludf.DUMMYFUNCTION("""COMPUTED_VALUE"""),7.0)</f>
        <v>7</v>
      </c>
      <c r="J179" s="1" t="b">
        <f t="array" ref="J179">IF(NOT(H179=""),AND(C179:H179&gt;B179:G179),IF(NOT(G179=""),AND(C179:G179&gt;B179:F179),IF(NOT(F179=""),AND(C179:F179&gt;B179:E179),AND(C179:E179&gt;B179:D179))))</f>
        <v>0</v>
      </c>
      <c r="K179" s="1" t="b">
        <f t="array" ref="K179">IF(NOT(H179=""),AND(C179:H179&lt;B179:G179),IF(NOT(G179=""),AND(C179:G179&lt;B179:F179),IF(NOT(F179=""),AND(C179:F179&lt;B179:E179),AND(C179:E179&lt;B179:D179))))</f>
        <v>0</v>
      </c>
      <c r="L179" s="1" t="b">
        <f t="array" ref="L179">IF(NOT(H179=""),AND(AND(ABS(C179:H179-B179:G179)&gt;0),AND(ABS(C179:H179-B179:G179)&lt;4)),IF(NOT(G179=""),AND(AND(ABS(C179:G179-B179:F179)&gt;0),AND(ABS(C179:G179-B179:F179)&lt;4)),IF(NOT(F179=""),AND(AND(ABS(C179:F179-B179:E179)&gt;0),AND(ABS(C179:F179-B179:E179)&lt;4)),AND(AND(ABS(C179:E179-B179:D179)&gt;0),AND(ABS(C179:E179-B179:D179)&lt;4)))))</f>
        <v>0</v>
      </c>
      <c r="M179" s="1" t="b">
        <f t="shared" si="1"/>
        <v>0</v>
      </c>
    </row>
    <row r="180" ht="15.75" customHeight="1">
      <c r="A180" s="1" t="s">
        <v>189</v>
      </c>
      <c r="B180" s="1">
        <f>IFERROR(__xludf.DUMMYFUNCTION("SPLIT(A180,"" "")"),74.0)</f>
        <v>74</v>
      </c>
      <c r="C180" s="1">
        <f>IFERROR(__xludf.DUMMYFUNCTION("""COMPUTED_VALUE"""),74.0)</f>
        <v>74</v>
      </c>
      <c r="D180" s="1">
        <f>IFERROR(__xludf.DUMMYFUNCTION("""COMPUTED_VALUE"""),75.0)</f>
        <v>75</v>
      </c>
      <c r="E180" s="1">
        <f>IFERROR(__xludf.DUMMYFUNCTION("""COMPUTED_VALUE"""),72.0)</f>
        <v>72</v>
      </c>
      <c r="F180" s="1">
        <f>IFERROR(__xludf.DUMMYFUNCTION("""COMPUTED_VALUE"""),70.0)</f>
        <v>70</v>
      </c>
      <c r="G180" s="1">
        <f>IFERROR(__xludf.DUMMYFUNCTION("""COMPUTED_VALUE"""),67.0)</f>
        <v>67</v>
      </c>
      <c r="H180" s="2">
        <f>IFERROR(__xludf.DUMMYFUNCTION("""COMPUTED_VALUE"""),64.0)</f>
        <v>64</v>
      </c>
      <c r="J180" s="1" t="b">
        <f t="array" ref="J180">IF(NOT(H180=""),AND(C180:H180&gt;B180:G180),IF(NOT(G180=""),AND(C180:G180&gt;B180:F180),IF(NOT(F180=""),AND(C180:F180&gt;B180:E180),AND(C180:E180&gt;B180:D180))))</f>
        <v>0</v>
      </c>
      <c r="K180" s="1" t="b">
        <f t="array" ref="K180">IF(NOT(H180=""),AND(C180:H180&lt;B180:G180),IF(NOT(G180=""),AND(C180:G180&lt;B180:F180),IF(NOT(F180=""),AND(C180:F180&lt;B180:E180),AND(C180:E180&lt;B180:D180))))</f>
        <v>0</v>
      </c>
      <c r="L180" s="1" t="b">
        <f t="array" ref="L180">IF(NOT(H180=""),AND(AND(ABS(C180:H180-B180:G180)&gt;0),AND(ABS(C180:H180-B180:G180)&lt;4)),IF(NOT(G180=""),AND(AND(ABS(C180:G180-B180:F180)&gt;0),AND(ABS(C180:G180-B180:F180)&lt;4)),IF(NOT(F180=""),AND(AND(ABS(C180:F180-B180:E180)&gt;0),AND(ABS(C180:F180-B180:E180)&lt;4)),AND(AND(ABS(C180:E180-B180:D180)&gt;0),AND(ABS(C180:E180-B180:D180)&lt;4)))))</f>
        <v>0</v>
      </c>
      <c r="M180" s="1" t="b">
        <f t="shared" si="1"/>
        <v>0</v>
      </c>
    </row>
    <row r="181" ht="15.75" customHeight="1">
      <c r="A181" s="1" t="s">
        <v>190</v>
      </c>
      <c r="B181" s="1">
        <f>IFERROR(__xludf.DUMMYFUNCTION("SPLIT(A181,"" "")"),46.0)</f>
        <v>46</v>
      </c>
      <c r="C181" s="1">
        <f>IFERROR(__xludf.DUMMYFUNCTION("""COMPUTED_VALUE"""),46.0)</f>
        <v>46</v>
      </c>
      <c r="D181" s="1">
        <f>IFERROR(__xludf.DUMMYFUNCTION("""COMPUTED_VALUE"""),47.0)</f>
        <v>47</v>
      </c>
      <c r="E181" s="1">
        <f>IFERROR(__xludf.DUMMYFUNCTION("""COMPUTED_VALUE"""),46.0)</f>
        <v>46</v>
      </c>
      <c r="F181" s="2">
        <f>IFERROR(__xludf.DUMMYFUNCTION("""COMPUTED_VALUE"""),48.0)</f>
        <v>48</v>
      </c>
      <c r="J181" s="1" t="b">
        <f t="array" ref="J181">IF(NOT(H181=""),AND(C181:H181&gt;B181:G181),IF(NOT(G181=""),AND(C181:G181&gt;B181:F181),IF(NOT(F181=""),AND(C181:F181&gt;B181:E181),AND(C181:E181&gt;B181:D181))))</f>
        <v>0</v>
      </c>
      <c r="K181" s="1" t="b">
        <f t="array" ref="K181">IF(NOT(H181=""),AND(C181:H181&lt;B181:G181),IF(NOT(G181=""),AND(C181:G181&lt;B181:F181),IF(NOT(F181=""),AND(C181:F181&lt;B181:E181),AND(C181:E181&lt;B181:D181))))</f>
        <v>0</v>
      </c>
      <c r="L181" s="1" t="b">
        <f t="array" ref="L181">IF(NOT(H181=""),AND(AND(ABS(C181:H181-B181:G181)&gt;0),AND(ABS(C181:H181-B181:G181)&lt;4)),IF(NOT(G181=""),AND(AND(ABS(C181:G181-B181:F181)&gt;0),AND(ABS(C181:G181-B181:F181)&lt;4)),IF(NOT(F181=""),AND(AND(ABS(C181:F181-B181:E181)&gt;0),AND(ABS(C181:F181-B181:E181)&lt;4)),AND(AND(ABS(C181:E181-B181:D181)&gt;0),AND(ABS(C181:E181-B181:D181)&lt;4)))))</f>
        <v>0</v>
      </c>
      <c r="M181" s="1" t="b">
        <f t="shared" si="1"/>
        <v>0</v>
      </c>
    </row>
    <row r="182" ht="15.75" customHeight="1">
      <c r="A182" s="1" t="s">
        <v>191</v>
      </c>
      <c r="B182" s="1">
        <f>IFERROR(__xludf.DUMMYFUNCTION("SPLIT(A182,"" "")"),81.0)</f>
        <v>81</v>
      </c>
      <c r="C182" s="1">
        <f>IFERROR(__xludf.DUMMYFUNCTION("""COMPUTED_VALUE"""),81.0)</f>
        <v>81</v>
      </c>
      <c r="D182" s="1">
        <f>IFERROR(__xludf.DUMMYFUNCTION("""COMPUTED_VALUE"""),79.0)</f>
        <v>79</v>
      </c>
      <c r="E182" s="1">
        <f>IFERROR(__xludf.DUMMYFUNCTION("""COMPUTED_VALUE"""),77.0)</f>
        <v>77</v>
      </c>
      <c r="F182" s="1">
        <f>IFERROR(__xludf.DUMMYFUNCTION("""COMPUTED_VALUE"""),78.0)</f>
        <v>78</v>
      </c>
      <c r="G182" s="2">
        <f>IFERROR(__xludf.DUMMYFUNCTION("""COMPUTED_VALUE"""),78.0)</f>
        <v>78</v>
      </c>
      <c r="J182" s="1" t="b">
        <f t="array" ref="J182">IF(NOT(H182=""),AND(C182:H182&gt;B182:G182),IF(NOT(G182=""),AND(C182:G182&gt;B182:F182),IF(NOT(F182=""),AND(C182:F182&gt;B182:E182),AND(C182:E182&gt;B182:D182))))</f>
        <v>0</v>
      </c>
      <c r="K182" s="1" t="b">
        <f t="array" ref="K182">IF(NOT(H182=""),AND(C182:H182&lt;B182:G182),IF(NOT(G182=""),AND(C182:G182&lt;B182:F182),IF(NOT(F182=""),AND(C182:F182&lt;B182:E182),AND(C182:E182&lt;B182:D182))))</f>
        <v>0</v>
      </c>
      <c r="L182" s="1" t="b">
        <f t="array" ref="L182">IF(NOT(H182=""),AND(AND(ABS(C182:H182-B182:G182)&gt;0),AND(ABS(C182:H182-B182:G182)&lt;4)),IF(NOT(G182=""),AND(AND(ABS(C182:G182-B182:F182)&gt;0),AND(ABS(C182:G182-B182:F182)&lt;4)),IF(NOT(F182=""),AND(AND(ABS(C182:F182-B182:E182)&gt;0),AND(ABS(C182:F182-B182:E182)&lt;4)),AND(AND(ABS(C182:E182-B182:D182)&gt;0),AND(ABS(C182:E182-B182:D182)&lt;4)))))</f>
        <v>0</v>
      </c>
      <c r="M182" s="1" t="b">
        <f t="shared" si="1"/>
        <v>0</v>
      </c>
    </row>
    <row r="183" ht="15.75" customHeight="1">
      <c r="A183" s="1" t="s">
        <v>192</v>
      </c>
      <c r="B183" s="1">
        <f>IFERROR(__xludf.DUMMYFUNCTION("SPLIT(A183,"" "")"),37.0)</f>
        <v>37</v>
      </c>
      <c r="C183" s="1">
        <f>IFERROR(__xludf.DUMMYFUNCTION("""COMPUTED_VALUE"""),37.0)</f>
        <v>37</v>
      </c>
      <c r="D183" s="1">
        <f>IFERROR(__xludf.DUMMYFUNCTION("""COMPUTED_VALUE"""),38.0)</f>
        <v>38</v>
      </c>
      <c r="E183" s="1">
        <f>IFERROR(__xludf.DUMMYFUNCTION("""COMPUTED_VALUE"""),35.0)</f>
        <v>35</v>
      </c>
      <c r="F183" s="2">
        <f>IFERROR(__xludf.DUMMYFUNCTION("""COMPUTED_VALUE"""),31.0)</f>
        <v>31</v>
      </c>
      <c r="J183" s="1" t="b">
        <f t="array" ref="J183">IF(NOT(H183=""),AND(C183:H183&gt;B183:G183),IF(NOT(G183=""),AND(C183:G183&gt;B183:F183),IF(NOT(F183=""),AND(C183:F183&gt;B183:E183),AND(C183:E183&gt;B183:D183))))</f>
        <v>0</v>
      </c>
      <c r="K183" s="1" t="b">
        <f t="array" ref="K183">IF(NOT(H183=""),AND(C183:H183&lt;B183:G183),IF(NOT(G183=""),AND(C183:G183&lt;B183:F183),IF(NOT(F183=""),AND(C183:F183&lt;B183:E183),AND(C183:E183&lt;B183:D183))))</f>
        <v>0</v>
      </c>
      <c r="L183" s="1" t="b">
        <f t="array" ref="L183">IF(NOT(H183=""),AND(AND(ABS(C183:H183-B183:G183)&gt;0),AND(ABS(C183:H183-B183:G183)&lt;4)),IF(NOT(G183=""),AND(AND(ABS(C183:G183-B183:F183)&gt;0),AND(ABS(C183:G183-B183:F183)&lt;4)),IF(NOT(F183=""),AND(AND(ABS(C183:F183-B183:E183)&gt;0),AND(ABS(C183:F183-B183:E183)&lt;4)),AND(AND(ABS(C183:E183-B183:D183)&gt;0),AND(ABS(C183:E183-B183:D183)&lt;4)))))</f>
        <v>0</v>
      </c>
      <c r="M183" s="1" t="b">
        <f t="shared" si="1"/>
        <v>0</v>
      </c>
    </row>
    <row r="184" ht="15.75" customHeight="1">
      <c r="A184" s="1" t="s">
        <v>193</v>
      </c>
      <c r="B184" s="1">
        <f>IFERROR(__xludf.DUMMYFUNCTION("SPLIT(A184,"" "")"),20.0)</f>
        <v>20</v>
      </c>
      <c r="C184" s="1">
        <f>IFERROR(__xludf.DUMMYFUNCTION("""COMPUTED_VALUE"""),20.0)</f>
        <v>20</v>
      </c>
      <c r="D184" s="1">
        <f>IFERROR(__xludf.DUMMYFUNCTION("""COMPUTED_VALUE"""),18.0)</f>
        <v>18</v>
      </c>
      <c r="E184" s="1">
        <f>IFERROR(__xludf.DUMMYFUNCTION("""COMPUTED_VALUE"""),20.0)</f>
        <v>20</v>
      </c>
      <c r="F184" s="2">
        <f>IFERROR(__xludf.DUMMYFUNCTION("""COMPUTED_VALUE"""),14.0)</f>
        <v>14</v>
      </c>
      <c r="J184" s="1" t="b">
        <f t="array" ref="J184">IF(NOT(H184=""),AND(C184:H184&gt;B184:G184),IF(NOT(G184=""),AND(C184:G184&gt;B184:F184),IF(NOT(F184=""),AND(C184:F184&gt;B184:E184),AND(C184:E184&gt;B184:D184))))</f>
        <v>0</v>
      </c>
      <c r="K184" s="1" t="b">
        <f t="array" ref="K184">IF(NOT(H184=""),AND(C184:H184&lt;B184:G184),IF(NOT(G184=""),AND(C184:G184&lt;B184:F184),IF(NOT(F184=""),AND(C184:F184&lt;B184:E184),AND(C184:E184&lt;B184:D184))))</f>
        <v>0</v>
      </c>
      <c r="L184" s="1" t="b">
        <f t="array" ref="L184">IF(NOT(H184=""),AND(AND(ABS(C184:H184-B184:G184)&gt;0),AND(ABS(C184:H184-B184:G184)&lt;4)),IF(NOT(G184=""),AND(AND(ABS(C184:G184-B184:F184)&gt;0),AND(ABS(C184:G184-B184:F184)&lt;4)),IF(NOT(F184=""),AND(AND(ABS(C184:F184-B184:E184)&gt;0),AND(ABS(C184:F184-B184:E184)&lt;4)),AND(AND(ABS(C184:E184-B184:D184)&gt;0),AND(ABS(C184:E184-B184:D184)&lt;4)))))</f>
        <v>0</v>
      </c>
      <c r="M184" s="1" t="b">
        <f t="shared" si="1"/>
        <v>0</v>
      </c>
    </row>
    <row r="185" ht="15.75" customHeight="1">
      <c r="A185" s="1" t="s">
        <v>194</v>
      </c>
      <c r="B185" s="1">
        <f>IFERROR(__xludf.DUMMYFUNCTION("SPLIT(A185,"" "")"),21.0)</f>
        <v>21</v>
      </c>
      <c r="C185" s="1">
        <f>IFERROR(__xludf.DUMMYFUNCTION("""COMPUTED_VALUE"""),21.0)</f>
        <v>21</v>
      </c>
      <c r="D185" s="1">
        <f>IFERROR(__xludf.DUMMYFUNCTION("""COMPUTED_VALUE"""),20.0)</f>
        <v>20</v>
      </c>
      <c r="E185" s="1">
        <f>IFERROR(__xludf.DUMMYFUNCTION("""COMPUTED_VALUE"""),18.0)</f>
        <v>18</v>
      </c>
      <c r="F185" s="1">
        <f>IFERROR(__xludf.DUMMYFUNCTION("""COMPUTED_VALUE"""),18.0)</f>
        <v>18</v>
      </c>
      <c r="G185" s="1">
        <f>IFERROR(__xludf.DUMMYFUNCTION("""COMPUTED_VALUE"""),17.0)</f>
        <v>17</v>
      </c>
      <c r="H185" s="2">
        <f>IFERROR(__xludf.DUMMYFUNCTION("""COMPUTED_VALUE"""),14.0)</f>
        <v>14</v>
      </c>
      <c r="J185" s="1" t="b">
        <f t="array" ref="J185">IF(NOT(H185=""),AND(C185:H185&gt;B185:G185),IF(NOT(G185=""),AND(C185:G185&gt;B185:F185),IF(NOT(F185=""),AND(C185:F185&gt;B185:E185),AND(C185:E185&gt;B185:D185))))</f>
        <v>0</v>
      </c>
      <c r="K185" s="1" t="b">
        <f t="array" ref="K185">IF(NOT(H185=""),AND(C185:H185&lt;B185:G185),IF(NOT(G185=""),AND(C185:G185&lt;B185:F185),IF(NOT(F185=""),AND(C185:F185&lt;B185:E185),AND(C185:E185&lt;B185:D185))))</f>
        <v>0</v>
      </c>
      <c r="L185" s="1" t="b">
        <f t="array" ref="L185">IF(NOT(H185=""),AND(AND(ABS(C185:H185-B185:G185)&gt;0),AND(ABS(C185:H185-B185:G185)&lt;4)),IF(NOT(G185=""),AND(AND(ABS(C185:G185-B185:F185)&gt;0),AND(ABS(C185:G185-B185:F185)&lt;4)),IF(NOT(F185=""),AND(AND(ABS(C185:F185-B185:E185)&gt;0),AND(ABS(C185:F185-B185:E185)&lt;4)),AND(AND(ABS(C185:E185-B185:D185)&gt;0),AND(ABS(C185:E185-B185:D185)&lt;4)))))</f>
        <v>0</v>
      </c>
      <c r="M185" s="1" t="b">
        <f t="shared" si="1"/>
        <v>0</v>
      </c>
    </row>
    <row r="186" ht="15.75" customHeight="1">
      <c r="A186" s="1" t="s">
        <v>195</v>
      </c>
      <c r="B186" s="1">
        <f>IFERROR(__xludf.DUMMYFUNCTION("SPLIT(A186,"" "")"),45.0)</f>
        <v>45</v>
      </c>
      <c r="C186" s="1">
        <f>IFERROR(__xludf.DUMMYFUNCTION("""COMPUTED_VALUE"""),45.0)</f>
        <v>45</v>
      </c>
      <c r="D186" s="1">
        <f>IFERROR(__xludf.DUMMYFUNCTION("""COMPUTED_VALUE"""),42.0)</f>
        <v>42</v>
      </c>
      <c r="E186" s="1">
        <f>IFERROR(__xludf.DUMMYFUNCTION("""COMPUTED_VALUE"""),40.0)</f>
        <v>40</v>
      </c>
      <c r="F186" s="1">
        <f>IFERROR(__xludf.DUMMYFUNCTION("""COMPUTED_VALUE"""),40.0)</f>
        <v>40</v>
      </c>
      <c r="G186" s="1">
        <f>IFERROR(__xludf.DUMMYFUNCTION("""COMPUTED_VALUE"""),37.0)</f>
        <v>37</v>
      </c>
      <c r="H186" s="1">
        <f>IFERROR(__xludf.DUMMYFUNCTION("""COMPUTED_VALUE"""),34.0)</f>
        <v>34</v>
      </c>
      <c r="I186" s="1">
        <f>IFERROR(__xludf.DUMMYFUNCTION("""COMPUTED_VALUE"""),37.0)</f>
        <v>37</v>
      </c>
      <c r="J186" s="1" t="b">
        <f t="array" ref="J186">IF(NOT(H186=""),AND(C186:H186&gt;B186:G186),IF(NOT(G186=""),AND(C186:G186&gt;B186:F186),IF(NOT(F186=""),AND(C186:F186&gt;B186:E186),AND(C186:E186&gt;B186:D186))))</f>
        <v>0</v>
      </c>
      <c r="K186" s="1" t="b">
        <f t="array" ref="K186">IF(NOT(H186=""),AND(C186:H186&lt;B186:G186),IF(NOT(G186=""),AND(C186:G186&lt;B186:F186),IF(NOT(F186=""),AND(C186:F186&lt;B186:E186),AND(C186:E186&lt;B186:D186))))</f>
        <v>0</v>
      </c>
      <c r="L186" s="1" t="b">
        <f t="array" ref="L186">IF(NOT(H186=""),AND(AND(ABS(C186:H186-B186:G186)&gt;0),AND(ABS(C186:H186-B186:G186)&lt;4)),IF(NOT(G186=""),AND(AND(ABS(C186:G186-B186:F186)&gt;0),AND(ABS(C186:G186-B186:F186)&lt;4)),IF(NOT(F186=""),AND(AND(ABS(C186:F186-B186:E186)&gt;0),AND(ABS(C186:F186-B186:E186)&lt;4)),AND(AND(ABS(C186:E186-B186:D186)&gt;0),AND(ABS(C186:E186-B186:D186)&lt;4)))))</f>
        <v>0</v>
      </c>
      <c r="M186" s="1" t="b">
        <f t="shared" si="1"/>
        <v>0</v>
      </c>
    </row>
    <row r="187" ht="15.75" customHeight="1">
      <c r="A187" s="1" t="s">
        <v>196</v>
      </c>
      <c r="B187" s="1">
        <f>IFERROR(__xludf.DUMMYFUNCTION("SPLIT(A187,"" "")"),63.0)</f>
        <v>63</v>
      </c>
      <c r="C187" s="1">
        <f>IFERROR(__xludf.DUMMYFUNCTION("""COMPUTED_VALUE"""),63.0)</f>
        <v>63</v>
      </c>
      <c r="D187" s="1">
        <f>IFERROR(__xludf.DUMMYFUNCTION("""COMPUTED_VALUE"""),63.0)</f>
        <v>63</v>
      </c>
      <c r="E187" s="1">
        <f>IFERROR(__xludf.DUMMYFUNCTION("""COMPUTED_VALUE"""),61.0)</f>
        <v>61</v>
      </c>
      <c r="F187" s="2">
        <f>IFERROR(__xludf.DUMMYFUNCTION("""COMPUTED_VALUE"""),61.0)</f>
        <v>61</v>
      </c>
      <c r="J187" s="1" t="b">
        <f t="array" ref="J187">IF(NOT(H187=""),AND(C187:H187&gt;B187:G187),IF(NOT(G187=""),AND(C187:G187&gt;B187:F187),IF(NOT(F187=""),AND(C187:F187&gt;B187:E187),AND(C187:E187&gt;B187:D187))))</f>
        <v>0</v>
      </c>
      <c r="K187" s="1" t="b">
        <f t="array" ref="K187">IF(NOT(H187=""),AND(C187:H187&lt;B187:G187),IF(NOT(G187=""),AND(C187:G187&lt;B187:F187),IF(NOT(F187=""),AND(C187:F187&lt;B187:E187),AND(C187:E187&lt;B187:D187))))</f>
        <v>0</v>
      </c>
      <c r="L187" s="1" t="b">
        <f t="array" ref="L187">IF(NOT(H187=""),AND(AND(ABS(C187:H187-B187:G187)&gt;0),AND(ABS(C187:H187-B187:G187)&lt;4)),IF(NOT(G187=""),AND(AND(ABS(C187:G187-B187:F187)&gt;0),AND(ABS(C187:G187-B187:F187)&lt;4)),IF(NOT(F187=""),AND(AND(ABS(C187:F187-B187:E187)&gt;0),AND(ABS(C187:F187-B187:E187)&lt;4)),AND(AND(ABS(C187:E187-B187:D187)&gt;0),AND(ABS(C187:E187-B187:D187)&lt;4)))))</f>
        <v>0</v>
      </c>
      <c r="M187" s="1" t="b">
        <f t="shared" si="1"/>
        <v>0</v>
      </c>
    </row>
    <row r="188" ht="15.75" customHeight="1">
      <c r="A188" s="1" t="s">
        <v>197</v>
      </c>
      <c r="B188" s="1">
        <f>IFERROR(__xludf.DUMMYFUNCTION("SPLIT(A188,"" "")"),82.0)</f>
        <v>82</v>
      </c>
      <c r="C188" s="1">
        <f>IFERROR(__xludf.DUMMYFUNCTION("""COMPUTED_VALUE"""),82.0)</f>
        <v>82</v>
      </c>
      <c r="D188" s="1">
        <f>IFERROR(__xludf.DUMMYFUNCTION("""COMPUTED_VALUE"""),81.0)</f>
        <v>81</v>
      </c>
      <c r="E188" s="1">
        <f>IFERROR(__xludf.DUMMYFUNCTION("""COMPUTED_VALUE"""),79.0)</f>
        <v>79</v>
      </c>
      <c r="F188" s="1">
        <f>IFERROR(__xludf.DUMMYFUNCTION("""COMPUTED_VALUE"""),79.0)</f>
        <v>79</v>
      </c>
      <c r="G188" s="2">
        <f>IFERROR(__xludf.DUMMYFUNCTION("""COMPUTED_VALUE"""),75.0)</f>
        <v>75</v>
      </c>
      <c r="J188" s="1" t="b">
        <f t="array" ref="J188">IF(NOT(H188=""),AND(C188:H188&gt;B188:G188),IF(NOT(G188=""),AND(C188:G188&gt;B188:F188),IF(NOT(F188=""),AND(C188:F188&gt;B188:E188),AND(C188:E188&gt;B188:D188))))</f>
        <v>0</v>
      </c>
      <c r="K188" s="1" t="b">
        <f t="array" ref="K188">IF(NOT(H188=""),AND(C188:H188&lt;B188:G188),IF(NOT(G188=""),AND(C188:G188&lt;B188:F188),IF(NOT(F188=""),AND(C188:F188&lt;B188:E188),AND(C188:E188&lt;B188:D188))))</f>
        <v>0</v>
      </c>
      <c r="L188" s="1" t="b">
        <f t="array" ref="L188">IF(NOT(H188=""),AND(AND(ABS(C188:H188-B188:G188)&gt;0),AND(ABS(C188:H188-B188:G188)&lt;4)),IF(NOT(G188=""),AND(AND(ABS(C188:G188-B188:F188)&gt;0),AND(ABS(C188:G188-B188:F188)&lt;4)),IF(NOT(F188=""),AND(AND(ABS(C188:F188-B188:E188)&gt;0),AND(ABS(C188:F188-B188:E188)&lt;4)),AND(AND(ABS(C188:E188-B188:D188)&gt;0),AND(ABS(C188:E188-B188:D188)&lt;4)))))</f>
        <v>0</v>
      </c>
      <c r="M188" s="1" t="b">
        <f t="shared" si="1"/>
        <v>0</v>
      </c>
    </row>
    <row r="189" ht="15.75" customHeight="1">
      <c r="A189" s="1" t="s">
        <v>198</v>
      </c>
      <c r="B189" s="1">
        <f>IFERROR(__xludf.DUMMYFUNCTION("SPLIT(A189,"" "")"),81.0)</f>
        <v>81</v>
      </c>
      <c r="C189" s="1">
        <f>IFERROR(__xludf.DUMMYFUNCTION("""COMPUTED_VALUE"""),81.0)</f>
        <v>81</v>
      </c>
      <c r="D189" s="1">
        <f>IFERROR(__xludf.DUMMYFUNCTION("""COMPUTED_VALUE"""),78.0)</f>
        <v>78</v>
      </c>
      <c r="E189" s="1">
        <f>IFERROR(__xludf.DUMMYFUNCTION("""COMPUTED_VALUE"""),77.0)</f>
        <v>77</v>
      </c>
      <c r="F189" s="1">
        <f>IFERROR(__xludf.DUMMYFUNCTION("""COMPUTED_VALUE"""),76.0)</f>
        <v>76</v>
      </c>
      <c r="G189" s="1">
        <f>IFERROR(__xludf.DUMMYFUNCTION("""COMPUTED_VALUE"""),75.0)</f>
        <v>75</v>
      </c>
      <c r="H189" s="1">
        <f>IFERROR(__xludf.DUMMYFUNCTION("""COMPUTED_VALUE"""),75.0)</f>
        <v>75</v>
      </c>
      <c r="I189" s="1">
        <f>IFERROR(__xludf.DUMMYFUNCTION("""COMPUTED_VALUE"""),70.0)</f>
        <v>70</v>
      </c>
      <c r="J189" s="1" t="b">
        <f t="array" ref="J189">IF(NOT(H189=""),AND(C189:H189&gt;B189:G189),IF(NOT(G189=""),AND(C189:G189&gt;B189:F189),IF(NOT(F189=""),AND(C189:F189&gt;B189:E189),AND(C189:E189&gt;B189:D189))))</f>
        <v>0</v>
      </c>
      <c r="K189" s="1" t="b">
        <f t="array" ref="K189">IF(NOT(H189=""),AND(C189:H189&lt;B189:G189),IF(NOT(G189=""),AND(C189:G189&lt;B189:F189),IF(NOT(F189=""),AND(C189:F189&lt;B189:E189),AND(C189:E189&lt;B189:D189))))</f>
        <v>0</v>
      </c>
      <c r="L189" s="1" t="b">
        <f t="array" ref="L189">IF(NOT(H189=""),AND(AND(ABS(C189:H189-B189:G189)&gt;0),AND(ABS(C189:H189-B189:G189)&lt;4)),IF(NOT(G189=""),AND(AND(ABS(C189:G189-B189:F189)&gt;0),AND(ABS(C189:G189-B189:F189)&lt;4)),IF(NOT(F189=""),AND(AND(ABS(C189:F189-B189:E189)&gt;0),AND(ABS(C189:F189-B189:E189)&lt;4)),AND(AND(ABS(C189:E189-B189:D189)&gt;0),AND(ABS(C189:E189-B189:D189)&lt;4)))))</f>
        <v>0</v>
      </c>
      <c r="M189" s="1" t="b">
        <f t="shared" si="1"/>
        <v>0</v>
      </c>
    </row>
    <row r="190" ht="15.75" customHeight="1">
      <c r="A190" s="1" t="s">
        <v>199</v>
      </c>
      <c r="B190" s="1">
        <f>IFERROR(__xludf.DUMMYFUNCTION("SPLIT(A190,"" "")"),82.0)</f>
        <v>82</v>
      </c>
      <c r="C190" s="1">
        <f>IFERROR(__xludf.DUMMYFUNCTION("""COMPUTED_VALUE"""),82.0)</f>
        <v>82</v>
      </c>
      <c r="D190" s="1">
        <f>IFERROR(__xludf.DUMMYFUNCTION("""COMPUTED_VALUE"""),78.0)</f>
        <v>78</v>
      </c>
      <c r="E190" s="1">
        <f>IFERROR(__xludf.DUMMYFUNCTION("""COMPUTED_VALUE"""),77.0)</f>
        <v>77</v>
      </c>
      <c r="F190" s="2">
        <f>IFERROR(__xludf.DUMMYFUNCTION("""COMPUTED_VALUE"""),75.0)</f>
        <v>75</v>
      </c>
      <c r="J190" s="1" t="b">
        <f t="array" ref="J190">IF(NOT(H190=""),AND(C190:H190&gt;B190:G190),IF(NOT(G190=""),AND(C190:G190&gt;B190:F190),IF(NOT(F190=""),AND(C190:F190&gt;B190:E190),AND(C190:E190&gt;B190:D190))))</f>
        <v>0</v>
      </c>
      <c r="K190" s="1" t="b">
        <f t="array" ref="K190">IF(NOT(H190=""),AND(C190:H190&lt;B190:G190),IF(NOT(G190=""),AND(C190:G190&lt;B190:F190),IF(NOT(F190=""),AND(C190:F190&lt;B190:E190),AND(C190:E190&lt;B190:D190))))</f>
        <v>0</v>
      </c>
      <c r="L190" s="1" t="b">
        <f t="array" ref="L190">IF(NOT(H190=""),AND(AND(ABS(C190:H190-B190:G190)&gt;0),AND(ABS(C190:H190-B190:G190)&lt;4)),IF(NOT(G190=""),AND(AND(ABS(C190:G190-B190:F190)&gt;0),AND(ABS(C190:G190-B190:F190)&lt;4)),IF(NOT(F190=""),AND(AND(ABS(C190:F190-B190:E190)&gt;0),AND(ABS(C190:F190-B190:E190)&lt;4)),AND(AND(ABS(C190:E190-B190:D190)&gt;0),AND(ABS(C190:E190-B190:D190)&lt;4)))))</f>
        <v>0</v>
      </c>
      <c r="M190" s="1" t="b">
        <f t="shared" si="1"/>
        <v>0</v>
      </c>
    </row>
    <row r="191" ht="15.75" customHeight="1">
      <c r="A191" s="1" t="s">
        <v>200</v>
      </c>
      <c r="B191" s="1">
        <f>IFERROR(__xludf.DUMMYFUNCTION("SPLIT(A191,"" "")"),87.0)</f>
        <v>87</v>
      </c>
      <c r="C191" s="1">
        <f>IFERROR(__xludf.DUMMYFUNCTION("""COMPUTED_VALUE"""),87.0)</f>
        <v>87</v>
      </c>
      <c r="D191" s="1">
        <f>IFERROR(__xludf.DUMMYFUNCTION("""COMPUTED_VALUE"""),86.0)</f>
        <v>86</v>
      </c>
      <c r="E191" s="1">
        <f>IFERROR(__xludf.DUMMYFUNCTION("""COMPUTED_VALUE"""),82.0)</f>
        <v>82</v>
      </c>
      <c r="F191" s="2">
        <f>IFERROR(__xludf.DUMMYFUNCTION("""COMPUTED_VALUE"""),84.0)</f>
        <v>84</v>
      </c>
      <c r="J191" s="1" t="b">
        <f t="array" ref="J191">IF(NOT(H191=""),AND(C191:H191&gt;B191:G191),IF(NOT(G191=""),AND(C191:G191&gt;B191:F191),IF(NOT(F191=""),AND(C191:F191&gt;B191:E191),AND(C191:E191&gt;B191:D191))))</f>
        <v>0</v>
      </c>
      <c r="K191" s="1" t="b">
        <f t="array" ref="K191">IF(NOT(H191=""),AND(C191:H191&lt;B191:G191),IF(NOT(G191=""),AND(C191:G191&lt;B191:F191),IF(NOT(F191=""),AND(C191:F191&lt;B191:E191),AND(C191:E191&lt;B191:D191))))</f>
        <v>0</v>
      </c>
      <c r="L191" s="1" t="b">
        <f t="array" ref="L191">IF(NOT(H191=""),AND(AND(ABS(C191:H191-B191:G191)&gt;0),AND(ABS(C191:H191-B191:G191)&lt;4)),IF(NOT(G191=""),AND(AND(ABS(C191:G191-B191:F191)&gt;0),AND(ABS(C191:G191-B191:F191)&lt;4)),IF(NOT(F191=""),AND(AND(ABS(C191:F191-B191:E191)&gt;0),AND(ABS(C191:F191-B191:E191)&lt;4)),AND(AND(ABS(C191:E191-B191:D191)&gt;0),AND(ABS(C191:E191-B191:D191)&lt;4)))))</f>
        <v>0</v>
      </c>
      <c r="M191" s="1" t="b">
        <f t="shared" si="1"/>
        <v>0</v>
      </c>
    </row>
    <row r="192" ht="15.75" customHeight="1">
      <c r="A192" s="1" t="s">
        <v>201</v>
      </c>
      <c r="B192" s="1">
        <f>IFERROR(__xludf.DUMMYFUNCTION("SPLIT(A192,"" "")"),32.0)</f>
        <v>32</v>
      </c>
      <c r="C192" s="1">
        <f>IFERROR(__xludf.DUMMYFUNCTION("""COMPUTED_VALUE"""),32.0)</f>
        <v>32</v>
      </c>
      <c r="D192" s="1">
        <f>IFERROR(__xludf.DUMMYFUNCTION("""COMPUTED_VALUE"""),28.0)</f>
        <v>28</v>
      </c>
      <c r="E192" s="1">
        <f>IFERROR(__xludf.DUMMYFUNCTION("""COMPUTED_VALUE"""),27.0)</f>
        <v>27</v>
      </c>
      <c r="F192" s="2">
        <f>IFERROR(__xludf.DUMMYFUNCTION("""COMPUTED_VALUE"""),27.0)</f>
        <v>27</v>
      </c>
      <c r="J192" s="1" t="b">
        <f t="array" ref="J192">IF(NOT(H192=""),AND(C192:H192&gt;B192:G192),IF(NOT(G192=""),AND(C192:G192&gt;B192:F192),IF(NOT(F192=""),AND(C192:F192&gt;B192:E192),AND(C192:E192&gt;B192:D192))))</f>
        <v>0</v>
      </c>
      <c r="K192" s="1" t="b">
        <f t="array" ref="K192">IF(NOT(H192=""),AND(C192:H192&lt;B192:G192),IF(NOT(G192=""),AND(C192:G192&lt;B192:F192),IF(NOT(F192=""),AND(C192:F192&lt;B192:E192),AND(C192:E192&lt;B192:D192))))</f>
        <v>0</v>
      </c>
      <c r="L192" s="1" t="b">
        <f t="array" ref="L192">IF(NOT(H192=""),AND(AND(ABS(C192:H192-B192:G192)&gt;0),AND(ABS(C192:H192-B192:G192)&lt;4)),IF(NOT(G192=""),AND(AND(ABS(C192:G192-B192:F192)&gt;0),AND(ABS(C192:G192-B192:F192)&lt;4)),IF(NOT(F192=""),AND(AND(ABS(C192:F192-B192:E192)&gt;0),AND(ABS(C192:F192-B192:E192)&lt;4)),AND(AND(ABS(C192:E192-B192:D192)&gt;0),AND(ABS(C192:E192-B192:D192)&lt;4)))))</f>
        <v>0</v>
      </c>
      <c r="M192" s="1" t="b">
        <f t="shared" si="1"/>
        <v>0</v>
      </c>
    </row>
    <row r="193" ht="15.75" customHeight="1">
      <c r="A193" s="1" t="s">
        <v>202</v>
      </c>
      <c r="B193" s="1">
        <f>IFERROR(__xludf.DUMMYFUNCTION("SPLIT(A193,"" "")"),87.0)</f>
        <v>87</v>
      </c>
      <c r="C193" s="1">
        <f>IFERROR(__xludf.DUMMYFUNCTION("""COMPUTED_VALUE"""),87.0)</f>
        <v>87</v>
      </c>
      <c r="D193" s="1">
        <f>IFERROR(__xludf.DUMMYFUNCTION("""COMPUTED_VALUE"""),83.0)</f>
        <v>83</v>
      </c>
      <c r="E193" s="1">
        <f>IFERROR(__xludf.DUMMYFUNCTION("""COMPUTED_VALUE"""),82.0)</f>
        <v>82</v>
      </c>
      <c r="F193" s="1">
        <f>IFERROR(__xludf.DUMMYFUNCTION("""COMPUTED_VALUE"""),79.0)</f>
        <v>79</v>
      </c>
      <c r="G193" s="2">
        <f>IFERROR(__xludf.DUMMYFUNCTION("""COMPUTED_VALUE"""),75.0)</f>
        <v>75</v>
      </c>
      <c r="J193" s="1" t="b">
        <f t="array" ref="J193">IF(NOT(H193=""),AND(C193:H193&gt;B193:G193),IF(NOT(G193=""),AND(C193:G193&gt;B193:F193),IF(NOT(F193=""),AND(C193:F193&gt;B193:E193),AND(C193:E193&gt;B193:D193))))</f>
        <v>0</v>
      </c>
      <c r="K193" s="1" t="b">
        <f t="array" ref="K193">IF(NOT(H193=""),AND(C193:H193&lt;B193:G193),IF(NOT(G193=""),AND(C193:G193&lt;B193:F193),IF(NOT(F193=""),AND(C193:F193&lt;B193:E193),AND(C193:E193&lt;B193:D193))))</f>
        <v>0</v>
      </c>
      <c r="L193" s="1" t="b">
        <f t="array" ref="L193">IF(NOT(H193=""),AND(AND(ABS(C193:H193-B193:G193)&gt;0),AND(ABS(C193:H193-B193:G193)&lt;4)),IF(NOT(G193=""),AND(AND(ABS(C193:G193-B193:F193)&gt;0),AND(ABS(C193:G193-B193:F193)&lt;4)),IF(NOT(F193=""),AND(AND(ABS(C193:F193-B193:E193)&gt;0),AND(ABS(C193:F193-B193:E193)&lt;4)),AND(AND(ABS(C193:E193-B193:D193)&gt;0),AND(ABS(C193:E193-B193:D193)&lt;4)))))</f>
        <v>0</v>
      </c>
      <c r="M193" s="1" t="b">
        <f t="shared" si="1"/>
        <v>0</v>
      </c>
    </row>
    <row r="194" ht="15.75" customHeight="1">
      <c r="A194" s="1" t="s">
        <v>203</v>
      </c>
      <c r="B194" s="1">
        <f>IFERROR(__xludf.DUMMYFUNCTION("SPLIT(A194,"" "")"),67.0)</f>
        <v>67</v>
      </c>
      <c r="C194" s="1">
        <f>IFERROR(__xludf.DUMMYFUNCTION("""COMPUTED_VALUE"""),67.0)</f>
        <v>67</v>
      </c>
      <c r="D194" s="1">
        <f>IFERROR(__xludf.DUMMYFUNCTION("""COMPUTED_VALUE"""),65.0)</f>
        <v>65</v>
      </c>
      <c r="E194" s="1">
        <f>IFERROR(__xludf.DUMMYFUNCTION("""COMPUTED_VALUE"""),64.0)</f>
        <v>64</v>
      </c>
      <c r="F194" s="1">
        <f>IFERROR(__xludf.DUMMYFUNCTION("""COMPUTED_VALUE"""),61.0)</f>
        <v>61</v>
      </c>
      <c r="G194" s="1">
        <f>IFERROR(__xludf.DUMMYFUNCTION("""COMPUTED_VALUE"""),57.0)</f>
        <v>57</v>
      </c>
      <c r="H194" s="2">
        <f>IFERROR(__xludf.DUMMYFUNCTION("""COMPUTED_VALUE"""),51.0)</f>
        <v>51</v>
      </c>
      <c r="J194" s="1" t="b">
        <f t="array" ref="J194">IF(NOT(H194=""),AND(C194:H194&gt;B194:G194),IF(NOT(G194=""),AND(C194:G194&gt;B194:F194),IF(NOT(F194=""),AND(C194:F194&gt;B194:E194),AND(C194:E194&gt;B194:D194))))</f>
        <v>0</v>
      </c>
      <c r="K194" s="1" t="b">
        <f t="array" ref="K194">IF(NOT(H194=""),AND(C194:H194&lt;B194:G194),IF(NOT(G194=""),AND(C194:G194&lt;B194:F194),IF(NOT(F194=""),AND(C194:F194&lt;B194:E194),AND(C194:E194&lt;B194:D194))))</f>
        <v>0</v>
      </c>
      <c r="L194" s="1" t="b">
        <f t="array" ref="L194">IF(NOT(H194=""),AND(AND(ABS(C194:H194-B194:G194)&gt;0),AND(ABS(C194:H194-B194:G194)&lt;4)),IF(NOT(G194=""),AND(AND(ABS(C194:G194-B194:F194)&gt;0),AND(ABS(C194:G194-B194:F194)&lt;4)),IF(NOT(F194=""),AND(AND(ABS(C194:F194-B194:E194)&gt;0),AND(ABS(C194:F194-B194:E194)&lt;4)),AND(AND(ABS(C194:E194-B194:D194)&gt;0),AND(ABS(C194:E194-B194:D194)&lt;4)))))</f>
        <v>0</v>
      </c>
      <c r="M194" s="1" t="b">
        <f t="shared" si="1"/>
        <v>0</v>
      </c>
    </row>
    <row r="195" ht="15.75" customHeight="1">
      <c r="A195" s="1" t="s">
        <v>204</v>
      </c>
      <c r="B195" s="1">
        <f>IFERROR(__xludf.DUMMYFUNCTION("SPLIT(A195,"" "")"),26.0)</f>
        <v>26</v>
      </c>
      <c r="C195" s="1">
        <f>IFERROR(__xludf.DUMMYFUNCTION("""COMPUTED_VALUE"""),26.0)</f>
        <v>26</v>
      </c>
      <c r="D195" s="1">
        <f>IFERROR(__xludf.DUMMYFUNCTION("""COMPUTED_VALUE"""),25.0)</f>
        <v>25</v>
      </c>
      <c r="E195" s="1">
        <f>IFERROR(__xludf.DUMMYFUNCTION("""COMPUTED_VALUE"""),23.0)</f>
        <v>23</v>
      </c>
      <c r="F195" s="1">
        <f>IFERROR(__xludf.DUMMYFUNCTION("""COMPUTED_VALUE"""),20.0)</f>
        <v>20</v>
      </c>
      <c r="G195" s="1">
        <f>IFERROR(__xludf.DUMMYFUNCTION("""COMPUTED_VALUE"""),15.0)</f>
        <v>15</v>
      </c>
      <c r="H195" s="2">
        <f>IFERROR(__xludf.DUMMYFUNCTION("""COMPUTED_VALUE"""),12.0)</f>
        <v>12</v>
      </c>
      <c r="J195" s="1" t="b">
        <f t="array" ref="J195">IF(NOT(H195=""),AND(C195:H195&gt;B195:G195),IF(NOT(G195=""),AND(C195:G195&gt;B195:F195),IF(NOT(F195=""),AND(C195:F195&gt;B195:E195),AND(C195:E195&gt;B195:D195))))</f>
        <v>0</v>
      </c>
      <c r="K195" s="1" t="b">
        <f t="array" ref="K195">IF(NOT(H195=""),AND(C195:H195&lt;B195:G195),IF(NOT(G195=""),AND(C195:G195&lt;B195:F195),IF(NOT(F195=""),AND(C195:F195&lt;B195:E195),AND(C195:E195&lt;B195:D195))))</f>
        <v>0</v>
      </c>
      <c r="L195" s="1" t="b">
        <f t="array" ref="L195">IF(NOT(H195=""),AND(AND(ABS(C195:H195-B195:G195)&gt;0),AND(ABS(C195:H195-B195:G195)&lt;4)),IF(NOT(G195=""),AND(AND(ABS(C195:G195-B195:F195)&gt;0),AND(ABS(C195:G195-B195:F195)&lt;4)),IF(NOT(F195=""),AND(AND(ABS(C195:F195-B195:E195)&gt;0),AND(ABS(C195:F195-B195:E195)&lt;4)),AND(AND(ABS(C195:E195-B195:D195)&gt;0),AND(ABS(C195:E195-B195:D195)&lt;4)))))</f>
        <v>0</v>
      </c>
      <c r="M195" s="1" t="b">
        <f t="shared" si="1"/>
        <v>0</v>
      </c>
    </row>
    <row r="196" ht="15.75" customHeight="1">
      <c r="A196" s="1" t="s">
        <v>205</v>
      </c>
      <c r="B196" s="1">
        <f>IFERROR(__xludf.DUMMYFUNCTION("SPLIT(A196,"" "")"),57.0)</f>
        <v>57</v>
      </c>
      <c r="C196" s="1">
        <f>IFERROR(__xludf.DUMMYFUNCTION("""COMPUTED_VALUE"""),57.0)</f>
        <v>57</v>
      </c>
      <c r="D196" s="1">
        <f>IFERROR(__xludf.DUMMYFUNCTION("""COMPUTED_VALUE"""),52.0)</f>
        <v>52</v>
      </c>
      <c r="E196" s="1">
        <f>IFERROR(__xludf.DUMMYFUNCTION("""COMPUTED_VALUE"""),51.0)</f>
        <v>51</v>
      </c>
      <c r="F196" s="2">
        <f>IFERROR(__xludf.DUMMYFUNCTION("""COMPUTED_VALUE"""),53.0)</f>
        <v>53</v>
      </c>
      <c r="J196" s="1" t="b">
        <f t="array" ref="J196">IF(NOT(H196=""),AND(C196:H196&gt;B196:G196),IF(NOT(G196=""),AND(C196:G196&gt;B196:F196),IF(NOT(F196=""),AND(C196:F196&gt;B196:E196),AND(C196:E196&gt;B196:D196))))</f>
        <v>0</v>
      </c>
      <c r="K196" s="1" t="b">
        <f t="array" ref="K196">IF(NOT(H196=""),AND(C196:H196&lt;B196:G196),IF(NOT(G196=""),AND(C196:G196&lt;B196:F196),IF(NOT(F196=""),AND(C196:F196&lt;B196:E196),AND(C196:E196&lt;B196:D196))))</f>
        <v>0</v>
      </c>
      <c r="L196" s="1" t="b">
        <f t="array" ref="L196">IF(NOT(H196=""),AND(AND(ABS(C196:H196-B196:G196)&gt;0),AND(ABS(C196:H196-B196:G196)&lt;4)),IF(NOT(G196=""),AND(AND(ABS(C196:G196-B196:F196)&gt;0),AND(ABS(C196:G196-B196:F196)&lt;4)),IF(NOT(F196=""),AND(AND(ABS(C196:F196-B196:E196)&gt;0),AND(ABS(C196:F196-B196:E196)&lt;4)),AND(AND(ABS(C196:E196-B196:D196)&gt;0),AND(ABS(C196:E196-B196:D196)&lt;4)))))</f>
        <v>0</v>
      </c>
      <c r="M196" s="1" t="b">
        <f t="shared" si="1"/>
        <v>0</v>
      </c>
    </row>
    <row r="197" ht="15.75" customHeight="1">
      <c r="A197" s="1" t="s">
        <v>206</v>
      </c>
      <c r="B197" s="1">
        <f>IFERROR(__xludf.DUMMYFUNCTION("SPLIT(A197,"" "")"),18.0)</f>
        <v>18</v>
      </c>
      <c r="C197" s="1">
        <f>IFERROR(__xludf.DUMMYFUNCTION("""COMPUTED_VALUE"""),18.0)</f>
        <v>18</v>
      </c>
      <c r="D197" s="1">
        <f>IFERROR(__xludf.DUMMYFUNCTION("""COMPUTED_VALUE"""),12.0)</f>
        <v>12</v>
      </c>
      <c r="E197" s="1">
        <f>IFERROR(__xludf.DUMMYFUNCTION("""COMPUTED_VALUE"""),11.0)</f>
        <v>11</v>
      </c>
      <c r="F197" s="2">
        <f>IFERROR(__xludf.DUMMYFUNCTION("""COMPUTED_VALUE"""),11.0)</f>
        <v>11</v>
      </c>
      <c r="J197" s="1" t="b">
        <f t="array" ref="J197">IF(NOT(H197=""),AND(C197:H197&gt;B197:G197),IF(NOT(G197=""),AND(C197:G197&gt;B197:F197),IF(NOT(F197=""),AND(C197:F197&gt;B197:E197),AND(C197:E197&gt;B197:D197))))</f>
        <v>0</v>
      </c>
      <c r="K197" s="1" t="b">
        <f t="array" ref="K197">IF(NOT(H197=""),AND(C197:H197&lt;B197:G197),IF(NOT(G197=""),AND(C197:G197&lt;B197:F197),IF(NOT(F197=""),AND(C197:F197&lt;B197:E197),AND(C197:E197&lt;B197:D197))))</f>
        <v>0</v>
      </c>
      <c r="L197" s="1" t="b">
        <f t="array" ref="L197">IF(NOT(H197=""),AND(AND(ABS(C197:H197-B197:G197)&gt;0),AND(ABS(C197:H197-B197:G197)&lt;4)),IF(NOT(G197=""),AND(AND(ABS(C197:G197-B197:F197)&gt;0),AND(ABS(C197:G197-B197:F197)&lt;4)),IF(NOT(F197=""),AND(AND(ABS(C197:F197-B197:E197)&gt;0),AND(ABS(C197:F197-B197:E197)&lt;4)),AND(AND(ABS(C197:E197-B197:D197)&gt;0),AND(ABS(C197:E197-B197:D197)&lt;4)))))</f>
        <v>0</v>
      </c>
      <c r="M197" s="1" t="b">
        <f t="shared" si="1"/>
        <v>0</v>
      </c>
    </row>
    <row r="198" ht="15.75" customHeight="1">
      <c r="A198" s="1" t="s">
        <v>207</v>
      </c>
      <c r="B198" s="1">
        <f>IFERROR(__xludf.DUMMYFUNCTION("SPLIT(A198,"" "")"),38.0)</f>
        <v>38</v>
      </c>
      <c r="C198" s="1">
        <f>IFERROR(__xludf.DUMMYFUNCTION("""COMPUTED_VALUE"""),38.0)</f>
        <v>38</v>
      </c>
      <c r="D198" s="1">
        <f>IFERROR(__xludf.DUMMYFUNCTION("""COMPUTED_VALUE"""),32.0)</f>
        <v>32</v>
      </c>
      <c r="E198" s="1">
        <f>IFERROR(__xludf.DUMMYFUNCTION("""COMPUTED_VALUE"""),29.0)</f>
        <v>29</v>
      </c>
      <c r="F198" s="2">
        <f>IFERROR(__xludf.DUMMYFUNCTION("""COMPUTED_VALUE"""),25.0)</f>
        <v>25</v>
      </c>
      <c r="J198" s="1" t="b">
        <f t="array" ref="J198">IF(NOT(H198=""),AND(C198:H198&gt;B198:G198),IF(NOT(G198=""),AND(C198:G198&gt;B198:F198),IF(NOT(F198=""),AND(C198:F198&gt;B198:E198),AND(C198:E198&gt;B198:D198))))</f>
        <v>0</v>
      </c>
      <c r="K198" s="1" t="b">
        <f t="array" ref="K198">IF(NOT(H198=""),AND(C198:H198&lt;B198:G198),IF(NOT(G198=""),AND(C198:G198&lt;B198:F198),IF(NOT(F198=""),AND(C198:F198&lt;B198:E198),AND(C198:E198&lt;B198:D198))))</f>
        <v>0</v>
      </c>
      <c r="L198" s="1" t="b">
        <f t="array" ref="L198">IF(NOT(H198=""),AND(AND(ABS(C198:H198-B198:G198)&gt;0),AND(ABS(C198:H198-B198:G198)&lt;4)),IF(NOT(G198=""),AND(AND(ABS(C198:G198-B198:F198)&gt;0),AND(ABS(C198:G198-B198:F198)&lt;4)),IF(NOT(F198=""),AND(AND(ABS(C198:F198-B198:E198)&gt;0),AND(ABS(C198:F198-B198:E198)&lt;4)),AND(AND(ABS(C198:E198-B198:D198)&gt;0),AND(ABS(C198:E198-B198:D198)&lt;4)))))</f>
        <v>0</v>
      </c>
      <c r="M198" s="1" t="b">
        <f t="shared" si="1"/>
        <v>0</v>
      </c>
    </row>
    <row r="199" ht="15.75" customHeight="1">
      <c r="A199" s="1" t="s">
        <v>208</v>
      </c>
      <c r="B199" s="1">
        <f>IFERROR(__xludf.DUMMYFUNCTION("SPLIT(A199,"" "")"),64.0)</f>
        <v>64</v>
      </c>
      <c r="C199" s="1">
        <f>IFERROR(__xludf.DUMMYFUNCTION("""COMPUTED_VALUE"""),64.0)</f>
        <v>64</v>
      </c>
      <c r="D199" s="1">
        <f>IFERROR(__xludf.DUMMYFUNCTION("""COMPUTED_VALUE"""),62.0)</f>
        <v>62</v>
      </c>
      <c r="E199" s="1">
        <f>IFERROR(__xludf.DUMMYFUNCTION("""COMPUTED_VALUE"""),59.0)</f>
        <v>59</v>
      </c>
      <c r="F199" s="1">
        <f>IFERROR(__xludf.DUMMYFUNCTION("""COMPUTED_VALUE"""),57.0)</f>
        <v>57</v>
      </c>
      <c r="G199" s="1">
        <f>IFERROR(__xludf.DUMMYFUNCTION("""COMPUTED_VALUE"""),54.0)</f>
        <v>54</v>
      </c>
      <c r="H199" s="1">
        <f>IFERROR(__xludf.DUMMYFUNCTION("""COMPUTED_VALUE"""),48.0)</f>
        <v>48</v>
      </c>
      <c r="I199" s="1">
        <f>IFERROR(__xludf.DUMMYFUNCTION("""COMPUTED_VALUE"""),42.0)</f>
        <v>42</v>
      </c>
      <c r="J199" s="1" t="b">
        <f t="array" ref="J199">IF(NOT(H199=""),AND(C199:H199&gt;B199:G199),IF(NOT(G199=""),AND(C199:G199&gt;B199:F199),IF(NOT(F199=""),AND(C199:F199&gt;B199:E199),AND(C199:E199&gt;B199:D199))))</f>
        <v>0</v>
      </c>
      <c r="K199" s="1" t="b">
        <f t="array" ref="K199">IF(NOT(H199=""),AND(C199:H199&lt;B199:G199),IF(NOT(G199=""),AND(C199:G199&lt;B199:F199),IF(NOT(F199=""),AND(C199:F199&lt;B199:E199),AND(C199:E199&lt;B199:D199))))</f>
        <v>0</v>
      </c>
      <c r="L199" s="1" t="b">
        <f t="array" ref="L199">IF(NOT(H199=""),AND(AND(ABS(C199:H199-B199:G199)&gt;0),AND(ABS(C199:H199-B199:G199)&lt;4)),IF(NOT(G199=""),AND(AND(ABS(C199:G199-B199:F199)&gt;0),AND(ABS(C199:G199-B199:F199)&lt;4)),IF(NOT(F199=""),AND(AND(ABS(C199:F199-B199:E199)&gt;0),AND(ABS(C199:F199-B199:E199)&lt;4)),AND(AND(ABS(C199:E199-B199:D199)&gt;0),AND(ABS(C199:E199-B199:D199)&lt;4)))))</f>
        <v>0</v>
      </c>
      <c r="M199" s="1" t="b">
        <f t="shared" si="1"/>
        <v>0</v>
      </c>
    </row>
    <row r="200" ht="15.75" customHeight="1">
      <c r="A200" s="1" t="s">
        <v>209</v>
      </c>
      <c r="B200" s="1">
        <f>IFERROR(__xludf.DUMMYFUNCTION("SPLIT(A200,"" "")"),38.0)</f>
        <v>38</v>
      </c>
      <c r="C200" s="1">
        <f>IFERROR(__xludf.DUMMYFUNCTION("""COMPUTED_VALUE"""),34.0)</f>
        <v>34</v>
      </c>
      <c r="D200" s="1">
        <f>IFERROR(__xludf.DUMMYFUNCTION("""COMPUTED_VALUE"""),33.0)</f>
        <v>33</v>
      </c>
      <c r="E200" s="1">
        <f>IFERROR(__xludf.DUMMYFUNCTION("""COMPUTED_VALUE"""),30.0)</f>
        <v>30</v>
      </c>
      <c r="F200" s="1">
        <f>IFERROR(__xludf.DUMMYFUNCTION("""COMPUTED_VALUE"""),28.0)</f>
        <v>28</v>
      </c>
      <c r="G200" s="2">
        <f>IFERROR(__xludf.DUMMYFUNCTION("""COMPUTED_VALUE"""),27.0)</f>
        <v>27</v>
      </c>
      <c r="J200" s="1" t="b">
        <f t="array" ref="J200">IF(NOT(H200=""),AND(C200:H200&gt;B200:G200),IF(NOT(G200=""),AND(C200:G200&gt;B200:F200),IF(NOT(F200=""),AND(C200:F200&gt;B200:E200),AND(C200:E200&gt;B200:D200))))</f>
        <v>0</v>
      </c>
      <c r="K200" s="1" t="b">
        <f t="array" ref="K200">IF(NOT(H200=""),AND(C200:H200&lt;B200:G200),IF(NOT(G200=""),AND(C200:G200&lt;B200:F200),IF(NOT(F200=""),AND(C200:F200&lt;B200:E200),AND(C200:E200&lt;B200:D200))))</f>
        <v>1</v>
      </c>
      <c r="L200" s="1" t="b">
        <f t="array" ref="L200">IF(NOT(H200=""),AND(AND(ABS(C200:H200-B200:G200)&gt;0),AND(ABS(C200:H200-B200:G200)&lt;4)),IF(NOT(G200=""),AND(AND(ABS(C200:G200-B200:F200)&gt;0),AND(ABS(C200:G200-B200:F200)&lt;4)),IF(NOT(F200=""),AND(AND(ABS(C200:F200-B200:E200)&gt;0),AND(ABS(C200:F200-B200:E200)&lt;4)),AND(AND(ABS(C200:E200-B200:D200)&gt;0),AND(ABS(C200:E200-B200:D200)&lt;4)))))</f>
        <v>0</v>
      </c>
      <c r="M200" s="1" t="b">
        <f t="shared" si="1"/>
        <v>0</v>
      </c>
    </row>
    <row r="201" ht="15.75" customHeight="1">
      <c r="A201" s="1" t="s">
        <v>210</v>
      </c>
      <c r="B201" s="1">
        <f>IFERROR(__xludf.DUMMYFUNCTION("SPLIT(A201,"" "")"),93.0)</f>
        <v>93</v>
      </c>
      <c r="C201" s="1">
        <f>IFERROR(__xludf.DUMMYFUNCTION("""COMPUTED_VALUE"""),89.0)</f>
        <v>89</v>
      </c>
      <c r="D201" s="1">
        <f>IFERROR(__xludf.DUMMYFUNCTION("""COMPUTED_VALUE"""),88.0)</f>
        <v>88</v>
      </c>
      <c r="E201" s="1">
        <f>IFERROR(__xludf.DUMMYFUNCTION("""COMPUTED_VALUE"""),87.0)</f>
        <v>87</v>
      </c>
      <c r="F201" s="1">
        <f>IFERROR(__xludf.DUMMYFUNCTION("""COMPUTED_VALUE"""),84.0)</f>
        <v>84</v>
      </c>
      <c r="G201" s="1">
        <f>IFERROR(__xludf.DUMMYFUNCTION("""COMPUTED_VALUE"""),83.0)</f>
        <v>83</v>
      </c>
      <c r="H201" s="1">
        <f>IFERROR(__xludf.DUMMYFUNCTION("""COMPUTED_VALUE"""),81.0)</f>
        <v>81</v>
      </c>
      <c r="I201" s="1">
        <f>IFERROR(__xludf.DUMMYFUNCTION("""COMPUTED_VALUE"""),84.0)</f>
        <v>84</v>
      </c>
      <c r="J201" s="1" t="b">
        <f t="array" ref="J201">IF(NOT(H201=""),AND(C201:H201&gt;B201:G201),IF(NOT(G201=""),AND(C201:G201&gt;B201:F201),IF(NOT(F201=""),AND(C201:F201&gt;B201:E201),AND(C201:E201&gt;B201:D201))))</f>
        <v>0</v>
      </c>
      <c r="K201" s="1" t="b">
        <f t="array" ref="K201">IF(NOT(H201=""),AND(C201:H201&lt;B201:G201),IF(NOT(G201=""),AND(C201:G201&lt;B201:F201),IF(NOT(F201=""),AND(C201:F201&lt;B201:E201),AND(C201:E201&lt;B201:D201))))</f>
        <v>1</v>
      </c>
      <c r="L201" s="1" t="b">
        <f t="array" ref="L201">IF(NOT(H201=""),AND(AND(ABS(C201:H201-B201:G201)&gt;0),AND(ABS(C201:H201-B201:G201)&lt;4)),IF(NOT(G201=""),AND(AND(ABS(C201:G201-B201:F201)&gt;0),AND(ABS(C201:G201-B201:F201)&lt;4)),IF(NOT(F201=""),AND(AND(ABS(C201:F201-B201:E201)&gt;0),AND(ABS(C201:F201-B201:E201)&lt;4)),AND(AND(ABS(C201:E201-B201:D201)&gt;0),AND(ABS(C201:E201-B201:D201)&lt;4)))))</f>
        <v>0</v>
      </c>
      <c r="M201" s="1" t="b">
        <f t="shared" si="1"/>
        <v>0</v>
      </c>
    </row>
    <row r="202" ht="15.75" customHeight="1">
      <c r="A202" s="1" t="s">
        <v>211</v>
      </c>
      <c r="B202" s="1">
        <f>IFERROR(__xludf.DUMMYFUNCTION("SPLIT(A202,"" "")"),51.0)</f>
        <v>51</v>
      </c>
      <c r="C202" s="1">
        <f>IFERROR(__xludf.DUMMYFUNCTION("""COMPUTED_VALUE"""),47.0)</f>
        <v>47</v>
      </c>
      <c r="D202" s="1">
        <f>IFERROR(__xludf.DUMMYFUNCTION("""COMPUTED_VALUE"""),44.0)</f>
        <v>44</v>
      </c>
      <c r="E202" s="1">
        <f>IFERROR(__xludf.DUMMYFUNCTION("""COMPUTED_VALUE"""),41.0)</f>
        <v>41</v>
      </c>
      <c r="F202" s="1">
        <f>IFERROR(__xludf.DUMMYFUNCTION("""COMPUTED_VALUE"""),38.0)</f>
        <v>38</v>
      </c>
      <c r="G202" s="1">
        <f>IFERROR(__xludf.DUMMYFUNCTION("""COMPUTED_VALUE"""),36.0)</f>
        <v>36</v>
      </c>
      <c r="H202" s="1">
        <f>IFERROR(__xludf.DUMMYFUNCTION("""COMPUTED_VALUE"""),35.0)</f>
        <v>35</v>
      </c>
      <c r="I202" s="1">
        <f>IFERROR(__xludf.DUMMYFUNCTION("""COMPUTED_VALUE"""),35.0)</f>
        <v>35</v>
      </c>
      <c r="J202" s="1" t="b">
        <f t="array" ref="J202">IF(NOT(H202=""),AND(C202:H202&gt;B202:G202),IF(NOT(G202=""),AND(C202:G202&gt;B202:F202),IF(NOT(F202=""),AND(C202:F202&gt;B202:E202),AND(C202:E202&gt;B202:D202))))</f>
        <v>0</v>
      </c>
      <c r="K202" s="1" t="b">
        <f t="array" ref="K202">IF(NOT(H202=""),AND(C202:H202&lt;B202:G202),IF(NOT(G202=""),AND(C202:G202&lt;B202:F202),IF(NOT(F202=""),AND(C202:F202&lt;B202:E202),AND(C202:E202&lt;B202:D202))))</f>
        <v>1</v>
      </c>
      <c r="L202" s="1" t="b">
        <f t="array" ref="L202">IF(NOT(H202=""),AND(AND(ABS(C202:H202-B202:G202)&gt;0),AND(ABS(C202:H202-B202:G202)&lt;4)),IF(NOT(G202=""),AND(AND(ABS(C202:G202-B202:F202)&gt;0),AND(ABS(C202:G202-B202:F202)&lt;4)),IF(NOT(F202=""),AND(AND(ABS(C202:F202-B202:E202)&gt;0),AND(ABS(C202:F202-B202:E202)&lt;4)),AND(AND(ABS(C202:E202-B202:D202)&gt;0),AND(ABS(C202:E202-B202:D202)&lt;4)))))</f>
        <v>0</v>
      </c>
      <c r="M202" s="1" t="b">
        <f t="shared" si="1"/>
        <v>0</v>
      </c>
    </row>
    <row r="203" ht="15.75" customHeight="1">
      <c r="A203" s="1" t="s">
        <v>212</v>
      </c>
      <c r="B203" s="1">
        <f>IFERROR(__xludf.DUMMYFUNCTION("SPLIT(A203,"" "")"),93.0)</f>
        <v>93</v>
      </c>
      <c r="C203" s="1">
        <f>IFERROR(__xludf.DUMMYFUNCTION("""COMPUTED_VALUE"""),89.0)</f>
        <v>89</v>
      </c>
      <c r="D203" s="1">
        <f>IFERROR(__xludf.DUMMYFUNCTION("""COMPUTED_VALUE"""),88.0)</f>
        <v>88</v>
      </c>
      <c r="E203" s="1">
        <f>IFERROR(__xludf.DUMMYFUNCTION("""COMPUTED_VALUE"""),85.0)</f>
        <v>85</v>
      </c>
      <c r="F203" s="1">
        <f>IFERROR(__xludf.DUMMYFUNCTION("""COMPUTED_VALUE"""),84.0)</f>
        <v>84</v>
      </c>
      <c r="G203" s="1">
        <f>IFERROR(__xludf.DUMMYFUNCTION("""COMPUTED_VALUE"""),82.0)</f>
        <v>82</v>
      </c>
      <c r="H203" s="2">
        <f>IFERROR(__xludf.DUMMYFUNCTION("""COMPUTED_VALUE"""),78.0)</f>
        <v>78</v>
      </c>
      <c r="J203" s="1" t="b">
        <f t="array" ref="J203">IF(NOT(H203=""),AND(C203:H203&gt;B203:G203),IF(NOT(G203=""),AND(C203:G203&gt;B203:F203),IF(NOT(F203=""),AND(C203:F203&gt;B203:E203),AND(C203:E203&gt;B203:D203))))</f>
        <v>0</v>
      </c>
      <c r="K203" s="1" t="b">
        <f t="array" ref="K203">IF(NOT(H203=""),AND(C203:H203&lt;B203:G203),IF(NOT(G203=""),AND(C203:G203&lt;B203:F203),IF(NOT(F203=""),AND(C203:F203&lt;B203:E203),AND(C203:E203&lt;B203:D203))))</f>
        <v>1</v>
      </c>
      <c r="L203" s="1" t="b">
        <f t="array" ref="L203">IF(NOT(H203=""),AND(AND(ABS(C203:H203-B203:G203)&gt;0),AND(ABS(C203:H203-B203:G203)&lt;4)),IF(NOT(G203=""),AND(AND(ABS(C203:G203-B203:F203)&gt;0),AND(ABS(C203:G203-B203:F203)&lt;4)),IF(NOT(F203=""),AND(AND(ABS(C203:F203-B203:E203)&gt;0),AND(ABS(C203:F203-B203:E203)&lt;4)),AND(AND(ABS(C203:E203-B203:D203)&gt;0),AND(ABS(C203:E203-B203:D203)&lt;4)))))</f>
        <v>0</v>
      </c>
      <c r="M203" s="1" t="b">
        <f t="shared" si="1"/>
        <v>0</v>
      </c>
    </row>
    <row r="204" ht="15.75" customHeight="1">
      <c r="A204" s="1" t="s">
        <v>213</v>
      </c>
      <c r="B204" s="1">
        <f>IFERROR(__xludf.DUMMYFUNCTION("SPLIT(A204,"" "")"),88.0)</f>
        <v>88</v>
      </c>
      <c r="C204" s="1">
        <f>IFERROR(__xludf.DUMMYFUNCTION("""COMPUTED_VALUE"""),84.0)</f>
        <v>84</v>
      </c>
      <c r="D204" s="1">
        <f>IFERROR(__xludf.DUMMYFUNCTION("""COMPUTED_VALUE"""),83.0)</f>
        <v>83</v>
      </c>
      <c r="E204" s="1">
        <f>IFERROR(__xludf.DUMMYFUNCTION("""COMPUTED_VALUE"""),81.0)</f>
        <v>81</v>
      </c>
      <c r="F204" s="1">
        <f>IFERROR(__xludf.DUMMYFUNCTION("""COMPUTED_VALUE"""),80.0)</f>
        <v>80</v>
      </c>
      <c r="G204" s="1">
        <f>IFERROR(__xludf.DUMMYFUNCTION("""COMPUTED_VALUE"""),79.0)</f>
        <v>79</v>
      </c>
      <c r="H204" s="2">
        <f>IFERROR(__xludf.DUMMYFUNCTION("""COMPUTED_VALUE"""),72.0)</f>
        <v>72</v>
      </c>
      <c r="J204" s="1" t="b">
        <f t="array" ref="J204">IF(NOT(H204=""),AND(C204:H204&gt;B204:G204),IF(NOT(G204=""),AND(C204:G204&gt;B204:F204),IF(NOT(F204=""),AND(C204:F204&gt;B204:E204),AND(C204:E204&gt;B204:D204))))</f>
        <v>0</v>
      </c>
      <c r="K204" s="1" t="b">
        <f t="array" ref="K204">IF(NOT(H204=""),AND(C204:H204&lt;B204:G204),IF(NOT(G204=""),AND(C204:G204&lt;B204:F204),IF(NOT(F204=""),AND(C204:F204&lt;B204:E204),AND(C204:E204&lt;B204:D204))))</f>
        <v>1</v>
      </c>
      <c r="L204" s="1" t="b">
        <f t="array" ref="L204">IF(NOT(H204=""),AND(AND(ABS(C204:H204-B204:G204)&gt;0),AND(ABS(C204:H204-B204:G204)&lt;4)),IF(NOT(G204=""),AND(AND(ABS(C204:G204-B204:F204)&gt;0),AND(ABS(C204:G204-B204:F204)&lt;4)),IF(NOT(F204=""),AND(AND(ABS(C204:F204-B204:E204)&gt;0),AND(ABS(C204:F204-B204:E204)&lt;4)),AND(AND(ABS(C204:E204-B204:D204)&gt;0),AND(ABS(C204:E204-B204:D204)&lt;4)))))</f>
        <v>0</v>
      </c>
      <c r="M204" s="1" t="b">
        <f t="shared" si="1"/>
        <v>0</v>
      </c>
    </row>
    <row r="205" ht="15.75" customHeight="1">
      <c r="A205" s="1" t="s">
        <v>214</v>
      </c>
      <c r="B205" s="1">
        <f>IFERROR(__xludf.DUMMYFUNCTION("SPLIT(A205,"" "")"),82.0)</f>
        <v>82</v>
      </c>
      <c r="C205" s="1">
        <f>IFERROR(__xludf.DUMMYFUNCTION("""COMPUTED_VALUE"""),78.0)</f>
        <v>78</v>
      </c>
      <c r="D205" s="1">
        <f>IFERROR(__xludf.DUMMYFUNCTION("""COMPUTED_VALUE"""),81.0)</f>
        <v>81</v>
      </c>
      <c r="E205" s="1">
        <f>IFERROR(__xludf.DUMMYFUNCTION("""COMPUTED_VALUE"""),79.0)</f>
        <v>79</v>
      </c>
      <c r="F205" s="2">
        <f>IFERROR(__xludf.DUMMYFUNCTION("""COMPUTED_VALUE"""),77.0)</f>
        <v>77</v>
      </c>
      <c r="J205" s="1" t="b">
        <f t="array" ref="J205">IF(NOT(H205=""),AND(C205:H205&gt;B205:G205),IF(NOT(G205=""),AND(C205:G205&gt;B205:F205),IF(NOT(F205=""),AND(C205:F205&gt;B205:E205),AND(C205:E205&gt;B205:D205))))</f>
        <v>0</v>
      </c>
      <c r="K205" s="1" t="b">
        <f t="array" ref="K205">IF(NOT(H205=""),AND(C205:H205&lt;B205:G205),IF(NOT(G205=""),AND(C205:G205&lt;B205:F205),IF(NOT(F205=""),AND(C205:F205&lt;B205:E205),AND(C205:E205&lt;B205:D205))))</f>
        <v>0</v>
      </c>
      <c r="L205" s="1" t="b">
        <f t="array" ref="L205">IF(NOT(H205=""),AND(AND(ABS(C205:H205-B205:G205)&gt;0),AND(ABS(C205:H205-B205:G205)&lt;4)),IF(NOT(G205=""),AND(AND(ABS(C205:G205-B205:F205)&gt;0),AND(ABS(C205:G205-B205:F205)&lt;4)),IF(NOT(F205=""),AND(AND(ABS(C205:F205-B205:E205)&gt;0),AND(ABS(C205:F205-B205:E205)&lt;4)),AND(AND(ABS(C205:E205-B205:D205)&gt;0),AND(ABS(C205:E205-B205:D205)&lt;4)))))</f>
        <v>0</v>
      </c>
      <c r="M205" s="1" t="b">
        <f t="shared" si="1"/>
        <v>0</v>
      </c>
    </row>
    <row r="206" ht="15.75" customHeight="1">
      <c r="A206" s="1" t="s">
        <v>215</v>
      </c>
      <c r="B206" s="1">
        <f>IFERROR(__xludf.DUMMYFUNCTION("SPLIT(A206,"" "")"),58.0)</f>
        <v>58</v>
      </c>
      <c r="C206" s="1">
        <f>IFERROR(__xludf.DUMMYFUNCTION("""COMPUTED_VALUE"""),54.0)</f>
        <v>54</v>
      </c>
      <c r="D206" s="1">
        <f>IFERROR(__xludf.DUMMYFUNCTION("""COMPUTED_VALUE"""),52.0)</f>
        <v>52</v>
      </c>
      <c r="E206" s="1">
        <f>IFERROR(__xludf.DUMMYFUNCTION("""COMPUTED_VALUE"""),54.0)</f>
        <v>54</v>
      </c>
      <c r="F206" s="2">
        <f>IFERROR(__xludf.DUMMYFUNCTION("""COMPUTED_VALUE"""),56.0)</f>
        <v>56</v>
      </c>
      <c r="J206" s="1" t="b">
        <f t="array" ref="J206">IF(NOT(H206=""),AND(C206:H206&gt;B206:G206),IF(NOT(G206=""),AND(C206:G206&gt;B206:F206),IF(NOT(F206=""),AND(C206:F206&gt;B206:E206),AND(C206:E206&gt;B206:D206))))</f>
        <v>0</v>
      </c>
      <c r="K206" s="1" t="b">
        <f t="array" ref="K206">IF(NOT(H206=""),AND(C206:H206&lt;B206:G206),IF(NOT(G206=""),AND(C206:G206&lt;B206:F206),IF(NOT(F206=""),AND(C206:F206&lt;B206:E206),AND(C206:E206&lt;B206:D206))))</f>
        <v>0</v>
      </c>
      <c r="L206" s="1" t="b">
        <f t="array" ref="L206">IF(NOT(H206=""),AND(AND(ABS(C206:H206-B206:G206)&gt;0),AND(ABS(C206:H206-B206:G206)&lt;4)),IF(NOT(G206=""),AND(AND(ABS(C206:G206-B206:F206)&gt;0),AND(ABS(C206:G206-B206:F206)&lt;4)),IF(NOT(F206=""),AND(AND(ABS(C206:F206-B206:E206)&gt;0),AND(ABS(C206:F206-B206:E206)&lt;4)),AND(AND(ABS(C206:E206-B206:D206)&gt;0),AND(ABS(C206:E206-B206:D206)&lt;4)))))</f>
        <v>0</v>
      </c>
      <c r="M206" s="1" t="b">
        <f t="shared" si="1"/>
        <v>0</v>
      </c>
    </row>
    <row r="207" ht="15.75" customHeight="1">
      <c r="A207" s="1" t="s">
        <v>216</v>
      </c>
      <c r="B207" s="1">
        <f>IFERROR(__xludf.DUMMYFUNCTION("SPLIT(A207,"" "")"),9.0)</f>
        <v>9</v>
      </c>
      <c r="C207" s="1">
        <f>IFERROR(__xludf.DUMMYFUNCTION("""COMPUTED_VALUE"""),5.0)</f>
        <v>5</v>
      </c>
      <c r="D207" s="1">
        <f>IFERROR(__xludf.DUMMYFUNCTION("""COMPUTED_VALUE"""),7.0)</f>
        <v>7</v>
      </c>
      <c r="E207" s="1">
        <f>IFERROR(__xludf.DUMMYFUNCTION("""COMPUTED_VALUE"""),6.0)</f>
        <v>6</v>
      </c>
      <c r="F207" s="2">
        <f>IFERROR(__xludf.DUMMYFUNCTION("""COMPUTED_VALUE"""),6.0)</f>
        <v>6</v>
      </c>
      <c r="J207" s="1" t="b">
        <f t="array" ref="J207">IF(NOT(H207=""),AND(C207:H207&gt;B207:G207),IF(NOT(G207=""),AND(C207:G207&gt;B207:F207),IF(NOT(F207=""),AND(C207:F207&gt;B207:E207),AND(C207:E207&gt;B207:D207))))</f>
        <v>0</v>
      </c>
      <c r="K207" s="1" t="b">
        <f t="array" ref="K207">IF(NOT(H207=""),AND(C207:H207&lt;B207:G207),IF(NOT(G207=""),AND(C207:G207&lt;B207:F207),IF(NOT(F207=""),AND(C207:F207&lt;B207:E207),AND(C207:E207&lt;B207:D207))))</f>
        <v>0</v>
      </c>
      <c r="L207" s="1" t="b">
        <f t="array" ref="L207">IF(NOT(H207=""),AND(AND(ABS(C207:H207-B207:G207)&gt;0),AND(ABS(C207:H207-B207:G207)&lt;4)),IF(NOT(G207=""),AND(AND(ABS(C207:G207-B207:F207)&gt;0),AND(ABS(C207:G207-B207:F207)&lt;4)),IF(NOT(F207=""),AND(AND(ABS(C207:F207-B207:E207)&gt;0),AND(ABS(C207:F207-B207:E207)&lt;4)),AND(AND(ABS(C207:E207-B207:D207)&gt;0),AND(ABS(C207:E207-B207:D207)&lt;4)))))</f>
        <v>0</v>
      </c>
      <c r="M207" s="1" t="b">
        <f t="shared" si="1"/>
        <v>0</v>
      </c>
    </row>
    <row r="208" ht="15.75" customHeight="1">
      <c r="A208" s="1" t="s">
        <v>217</v>
      </c>
      <c r="B208" s="1">
        <f>IFERROR(__xludf.DUMMYFUNCTION("SPLIT(A208,"" "")"),38.0)</f>
        <v>38</v>
      </c>
      <c r="C208" s="1">
        <f>IFERROR(__xludf.DUMMYFUNCTION("""COMPUTED_VALUE"""),34.0)</f>
        <v>34</v>
      </c>
      <c r="D208" s="1">
        <f>IFERROR(__xludf.DUMMYFUNCTION("""COMPUTED_VALUE"""),33.0)</f>
        <v>33</v>
      </c>
      <c r="E208" s="1">
        <f>IFERROR(__xludf.DUMMYFUNCTION("""COMPUTED_VALUE"""),34.0)</f>
        <v>34</v>
      </c>
      <c r="F208" s="1">
        <f>IFERROR(__xludf.DUMMYFUNCTION("""COMPUTED_VALUE"""),33.0)</f>
        <v>33</v>
      </c>
      <c r="G208" s="1">
        <f>IFERROR(__xludf.DUMMYFUNCTION("""COMPUTED_VALUE"""),32.0)</f>
        <v>32</v>
      </c>
      <c r="H208" s="2">
        <f>IFERROR(__xludf.DUMMYFUNCTION("""COMPUTED_VALUE"""),28.0)</f>
        <v>28</v>
      </c>
      <c r="J208" s="1" t="b">
        <f t="array" ref="J208">IF(NOT(H208=""),AND(C208:H208&gt;B208:G208),IF(NOT(G208=""),AND(C208:G208&gt;B208:F208),IF(NOT(F208=""),AND(C208:F208&gt;B208:E208),AND(C208:E208&gt;B208:D208))))</f>
        <v>0</v>
      </c>
      <c r="K208" s="1" t="b">
        <f t="array" ref="K208">IF(NOT(H208=""),AND(C208:H208&lt;B208:G208),IF(NOT(G208=""),AND(C208:G208&lt;B208:F208),IF(NOT(F208=""),AND(C208:F208&lt;B208:E208),AND(C208:E208&lt;B208:D208))))</f>
        <v>0</v>
      </c>
      <c r="L208" s="1" t="b">
        <f t="array" ref="L208">IF(NOT(H208=""),AND(AND(ABS(C208:H208-B208:G208)&gt;0),AND(ABS(C208:H208-B208:G208)&lt;4)),IF(NOT(G208=""),AND(AND(ABS(C208:G208-B208:F208)&gt;0),AND(ABS(C208:G208-B208:F208)&lt;4)),IF(NOT(F208=""),AND(AND(ABS(C208:F208-B208:E208)&gt;0),AND(ABS(C208:F208-B208:E208)&lt;4)),AND(AND(ABS(C208:E208-B208:D208)&gt;0),AND(ABS(C208:E208-B208:D208)&lt;4)))))</f>
        <v>0</v>
      </c>
      <c r="M208" s="1" t="b">
        <f t="shared" si="1"/>
        <v>0</v>
      </c>
    </row>
    <row r="209" ht="15.75" customHeight="1">
      <c r="A209" s="1" t="s">
        <v>218</v>
      </c>
      <c r="B209" s="1">
        <f>IFERROR(__xludf.DUMMYFUNCTION("SPLIT(A209,"" "")"),52.0)</f>
        <v>52</v>
      </c>
      <c r="C209" s="1">
        <f>IFERROR(__xludf.DUMMYFUNCTION("""COMPUTED_VALUE"""),48.0)</f>
        <v>48</v>
      </c>
      <c r="D209" s="1">
        <f>IFERROR(__xludf.DUMMYFUNCTION("""COMPUTED_VALUE"""),45.0)</f>
        <v>45</v>
      </c>
      <c r="E209" s="1">
        <f>IFERROR(__xludf.DUMMYFUNCTION("""COMPUTED_VALUE"""),48.0)</f>
        <v>48</v>
      </c>
      <c r="F209" s="1">
        <f>IFERROR(__xludf.DUMMYFUNCTION("""COMPUTED_VALUE"""),46.0)</f>
        <v>46</v>
      </c>
      <c r="G209" s="1">
        <f>IFERROR(__xludf.DUMMYFUNCTION("""COMPUTED_VALUE"""),44.0)</f>
        <v>44</v>
      </c>
      <c r="H209" s="1">
        <f>IFERROR(__xludf.DUMMYFUNCTION("""COMPUTED_VALUE"""),42.0)</f>
        <v>42</v>
      </c>
      <c r="I209" s="1">
        <f>IFERROR(__xludf.DUMMYFUNCTION("""COMPUTED_VALUE"""),35.0)</f>
        <v>35</v>
      </c>
      <c r="J209" s="1" t="b">
        <f t="array" ref="J209">IF(NOT(H209=""),AND(C209:H209&gt;B209:G209),IF(NOT(G209=""),AND(C209:G209&gt;B209:F209),IF(NOT(F209=""),AND(C209:F209&gt;B209:E209),AND(C209:E209&gt;B209:D209))))</f>
        <v>0</v>
      </c>
      <c r="K209" s="1" t="b">
        <f t="array" ref="K209">IF(NOT(H209=""),AND(C209:H209&lt;B209:G209),IF(NOT(G209=""),AND(C209:G209&lt;B209:F209),IF(NOT(F209=""),AND(C209:F209&lt;B209:E209),AND(C209:E209&lt;B209:D209))))</f>
        <v>0</v>
      </c>
      <c r="L209" s="1" t="b">
        <f t="array" ref="L209">IF(NOT(H209=""),AND(AND(ABS(C209:H209-B209:G209)&gt;0),AND(ABS(C209:H209-B209:G209)&lt;4)),IF(NOT(G209=""),AND(AND(ABS(C209:G209-B209:F209)&gt;0),AND(ABS(C209:G209-B209:F209)&lt;4)),IF(NOT(F209=""),AND(AND(ABS(C209:F209-B209:E209)&gt;0),AND(ABS(C209:F209-B209:E209)&lt;4)),AND(AND(ABS(C209:E209-B209:D209)&gt;0),AND(ABS(C209:E209-B209:D209)&lt;4)))))</f>
        <v>0</v>
      </c>
      <c r="M209" s="1" t="b">
        <f t="shared" si="1"/>
        <v>0</v>
      </c>
    </row>
    <row r="210" ht="15.75" customHeight="1">
      <c r="A210" s="1" t="s">
        <v>219</v>
      </c>
      <c r="B210" s="1">
        <f>IFERROR(__xludf.DUMMYFUNCTION("SPLIT(A210,"" "")"),33.0)</f>
        <v>33</v>
      </c>
      <c r="C210" s="1">
        <f>IFERROR(__xludf.DUMMYFUNCTION("""COMPUTED_VALUE"""),29.0)</f>
        <v>29</v>
      </c>
      <c r="D210" s="1">
        <f>IFERROR(__xludf.DUMMYFUNCTION("""COMPUTED_VALUE"""),28.0)</f>
        <v>28</v>
      </c>
      <c r="E210" s="1">
        <f>IFERROR(__xludf.DUMMYFUNCTION("""COMPUTED_VALUE"""),25.0)</f>
        <v>25</v>
      </c>
      <c r="F210" s="1">
        <f>IFERROR(__xludf.DUMMYFUNCTION("""COMPUTED_VALUE"""),25.0)</f>
        <v>25</v>
      </c>
      <c r="G210" s="1">
        <f>IFERROR(__xludf.DUMMYFUNCTION("""COMPUTED_VALUE"""),24.0)</f>
        <v>24</v>
      </c>
      <c r="H210" s="1">
        <f>IFERROR(__xludf.DUMMYFUNCTION("""COMPUTED_VALUE"""),23.0)</f>
        <v>23</v>
      </c>
      <c r="I210" s="1">
        <f>IFERROR(__xludf.DUMMYFUNCTION("""COMPUTED_VALUE"""),22.0)</f>
        <v>22</v>
      </c>
      <c r="J210" s="1" t="b">
        <f t="array" ref="J210">IF(NOT(H210=""),AND(C210:H210&gt;B210:G210),IF(NOT(G210=""),AND(C210:G210&gt;B210:F210),IF(NOT(F210=""),AND(C210:F210&gt;B210:E210),AND(C210:E210&gt;B210:D210))))</f>
        <v>0</v>
      </c>
      <c r="K210" s="1" t="b">
        <f t="array" ref="K210">IF(NOT(H210=""),AND(C210:H210&lt;B210:G210),IF(NOT(G210=""),AND(C210:G210&lt;B210:F210),IF(NOT(F210=""),AND(C210:F210&lt;B210:E210),AND(C210:E210&lt;B210:D210))))</f>
        <v>0</v>
      </c>
      <c r="L210" s="1" t="b">
        <f t="array" ref="L210">IF(NOT(H210=""),AND(AND(ABS(C210:H210-B210:G210)&gt;0),AND(ABS(C210:H210-B210:G210)&lt;4)),IF(NOT(G210=""),AND(AND(ABS(C210:G210-B210:F210)&gt;0),AND(ABS(C210:G210-B210:F210)&lt;4)),IF(NOT(F210=""),AND(AND(ABS(C210:F210-B210:E210)&gt;0),AND(ABS(C210:F210-B210:E210)&lt;4)),AND(AND(ABS(C210:E210-B210:D210)&gt;0),AND(ABS(C210:E210-B210:D210)&lt;4)))))</f>
        <v>0</v>
      </c>
      <c r="M210" s="1" t="b">
        <f t="shared" si="1"/>
        <v>0</v>
      </c>
    </row>
    <row r="211" ht="15.75" customHeight="1">
      <c r="A211" s="1" t="s">
        <v>220</v>
      </c>
      <c r="B211" s="1">
        <f>IFERROR(__xludf.DUMMYFUNCTION("SPLIT(A211,"" "")"),32.0)</f>
        <v>32</v>
      </c>
      <c r="C211" s="1">
        <f>IFERROR(__xludf.DUMMYFUNCTION("""COMPUTED_VALUE"""),28.0)</f>
        <v>28</v>
      </c>
      <c r="D211" s="1">
        <f>IFERROR(__xludf.DUMMYFUNCTION("""COMPUTED_VALUE"""),26.0)</f>
        <v>26</v>
      </c>
      <c r="E211" s="1">
        <f>IFERROR(__xludf.DUMMYFUNCTION("""COMPUTED_VALUE"""),26.0)</f>
        <v>26</v>
      </c>
      <c r="F211" s="1">
        <f>IFERROR(__xludf.DUMMYFUNCTION("""COMPUTED_VALUE"""),25.0)</f>
        <v>25</v>
      </c>
      <c r="G211" s="2">
        <f>IFERROR(__xludf.DUMMYFUNCTION("""COMPUTED_VALUE"""),26.0)</f>
        <v>26</v>
      </c>
      <c r="J211" s="1" t="b">
        <f t="array" ref="J211">IF(NOT(H211=""),AND(C211:H211&gt;B211:G211),IF(NOT(G211=""),AND(C211:G211&gt;B211:F211),IF(NOT(F211=""),AND(C211:F211&gt;B211:E211),AND(C211:E211&gt;B211:D211))))</f>
        <v>0</v>
      </c>
      <c r="K211" s="1" t="b">
        <f t="array" ref="K211">IF(NOT(H211=""),AND(C211:H211&lt;B211:G211),IF(NOT(G211=""),AND(C211:G211&lt;B211:F211),IF(NOT(F211=""),AND(C211:F211&lt;B211:E211),AND(C211:E211&lt;B211:D211))))</f>
        <v>0</v>
      </c>
      <c r="L211" s="1" t="b">
        <f t="array" ref="L211">IF(NOT(H211=""),AND(AND(ABS(C211:H211-B211:G211)&gt;0),AND(ABS(C211:H211-B211:G211)&lt;4)),IF(NOT(G211=""),AND(AND(ABS(C211:G211-B211:F211)&gt;0),AND(ABS(C211:G211-B211:F211)&lt;4)),IF(NOT(F211=""),AND(AND(ABS(C211:F211-B211:E211)&gt;0),AND(ABS(C211:F211-B211:E211)&lt;4)),AND(AND(ABS(C211:E211-B211:D211)&gt;0),AND(ABS(C211:E211-B211:D211)&lt;4)))))</f>
        <v>0</v>
      </c>
      <c r="M211" s="1" t="b">
        <f t="shared" si="1"/>
        <v>0</v>
      </c>
    </row>
    <row r="212" ht="15.75" customHeight="1">
      <c r="A212" s="1" t="s">
        <v>221</v>
      </c>
      <c r="B212" s="1">
        <f>IFERROR(__xludf.DUMMYFUNCTION("SPLIT(A212,"" "")"),97.0)</f>
        <v>97</v>
      </c>
      <c r="C212" s="1">
        <f>IFERROR(__xludf.DUMMYFUNCTION("""COMPUTED_VALUE"""),93.0)</f>
        <v>93</v>
      </c>
      <c r="D212" s="1">
        <f>IFERROR(__xludf.DUMMYFUNCTION("""COMPUTED_VALUE"""),92.0)</f>
        <v>92</v>
      </c>
      <c r="E212" s="1">
        <f>IFERROR(__xludf.DUMMYFUNCTION("""COMPUTED_VALUE"""),90.0)</f>
        <v>90</v>
      </c>
      <c r="F212" s="1">
        <f>IFERROR(__xludf.DUMMYFUNCTION("""COMPUTED_VALUE"""),90.0)</f>
        <v>90</v>
      </c>
      <c r="G212" s="2">
        <f>IFERROR(__xludf.DUMMYFUNCTION("""COMPUTED_VALUE"""),90.0)</f>
        <v>90</v>
      </c>
      <c r="J212" s="1" t="b">
        <f t="array" ref="J212">IF(NOT(H212=""),AND(C212:H212&gt;B212:G212),IF(NOT(G212=""),AND(C212:G212&gt;B212:F212),IF(NOT(F212=""),AND(C212:F212&gt;B212:E212),AND(C212:E212&gt;B212:D212))))</f>
        <v>0</v>
      </c>
      <c r="K212" s="1" t="b">
        <f t="array" ref="K212">IF(NOT(H212=""),AND(C212:H212&lt;B212:G212),IF(NOT(G212=""),AND(C212:G212&lt;B212:F212),IF(NOT(F212=""),AND(C212:F212&lt;B212:E212),AND(C212:E212&lt;B212:D212))))</f>
        <v>0</v>
      </c>
      <c r="L212" s="1" t="b">
        <f t="array" ref="L212">IF(NOT(H212=""),AND(AND(ABS(C212:H212-B212:G212)&gt;0),AND(ABS(C212:H212-B212:G212)&lt;4)),IF(NOT(G212=""),AND(AND(ABS(C212:G212-B212:F212)&gt;0),AND(ABS(C212:G212-B212:F212)&lt;4)),IF(NOT(F212=""),AND(AND(ABS(C212:F212-B212:E212)&gt;0),AND(ABS(C212:F212-B212:E212)&lt;4)),AND(AND(ABS(C212:E212-B212:D212)&gt;0),AND(ABS(C212:E212-B212:D212)&lt;4)))))</f>
        <v>0</v>
      </c>
      <c r="M212" s="1" t="b">
        <f t="shared" si="1"/>
        <v>0</v>
      </c>
    </row>
    <row r="213" ht="15.75" customHeight="1">
      <c r="A213" s="1" t="s">
        <v>222</v>
      </c>
      <c r="B213" s="1">
        <f>IFERROR(__xludf.DUMMYFUNCTION("SPLIT(A213,"" "")"),10.0)</f>
        <v>10</v>
      </c>
      <c r="C213" s="1">
        <f>IFERROR(__xludf.DUMMYFUNCTION("""COMPUTED_VALUE"""),6.0)</f>
        <v>6</v>
      </c>
      <c r="D213" s="1">
        <f>IFERROR(__xludf.DUMMYFUNCTION("""COMPUTED_VALUE"""),5.0)</f>
        <v>5</v>
      </c>
      <c r="E213" s="1">
        <f>IFERROR(__xludf.DUMMYFUNCTION("""COMPUTED_VALUE"""),5.0)</f>
        <v>5</v>
      </c>
      <c r="F213" s="2">
        <f>IFERROR(__xludf.DUMMYFUNCTION("""COMPUTED_VALUE"""),1.0)</f>
        <v>1</v>
      </c>
      <c r="J213" s="1" t="b">
        <f t="array" ref="J213">IF(NOT(H213=""),AND(C213:H213&gt;B213:G213),IF(NOT(G213=""),AND(C213:G213&gt;B213:F213),IF(NOT(F213=""),AND(C213:F213&gt;B213:E213),AND(C213:E213&gt;B213:D213))))</f>
        <v>0</v>
      </c>
      <c r="K213" s="1" t="b">
        <f t="array" ref="K213">IF(NOT(H213=""),AND(C213:H213&lt;B213:G213),IF(NOT(G213=""),AND(C213:G213&lt;B213:F213),IF(NOT(F213=""),AND(C213:F213&lt;B213:E213),AND(C213:E213&lt;B213:D213))))</f>
        <v>0</v>
      </c>
      <c r="L213" s="1" t="b">
        <f t="array" ref="L213">IF(NOT(H213=""),AND(AND(ABS(C213:H213-B213:G213)&gt;0),AND(ABS(C213:H213-B213:G213)&lt;4)),IF(NOT(G213=""),AND(AND(ABS(C213:G213-B213:F213)&gt;0),AND(ABS(C213:G213-B213:F213)&lt;4)),IF(NOT(F213=""),AND(AND(ABS(C213:F213-B213:E213)&gt;0),AND(ABS(C213:F213-B213:E213)&lt;4)),AND(AND(ABS(C213:E213-B213:D213)&gt;0),AND(ABS(C213:E213-B213:D213)&lt;4)))))</f>
        <v>0</v>
      </c>
      <c r="M213" s="1" t="b">
        <f t="shared" si="1"/>
        <v>0</v>
      </c>
    </row>
    <row r="214" ht="15.75" customHeight="1">
      <c r="A214" s="1" t="s">
        <v>223</v>
      </c>
      <c r="B214" s="1">
        <f>IFERROR(__xludf.DUMMYFUNCTION("SPLIT(A214,"" "")"),31.0)</f>
        <v>31</v>
      </c>
      <c r="C214" s="1">
        <f>IFERROR(__xludf.DUMMYFUNCTION("""COMPUTED_VALUE"""),27.0)</f>
        <v>27</v>
      </c>
      <c r="D214" s="1">
        <f>IFERROR(__xludf.DUMMYFUNCTION("""COMPUTED_VALUE"""),27.0)</f>
        <v>27</v>
      </c>
      <c r="E214" s="1">
        <f>IFERROR(__xludf.DUMMYFUNCTION("""COMPUTED_VALUE"""),24.0)</f>
        <v>24</v>
      </c>
      <c r="F214" s="1">
        <f>IFERROR(__xludf.DUMMYFUNCTION("""COMPUTED_VALUE"""),22.0)</f>
        <v>22</v>
      </c>
      <c r="G214" s="2">
        <f>IFERROR(__xludf.DUMMYFUNCTION("""COMPUTED_VALUE"""),15.0)</f>
        <v>15</v>
      </c>
      <c r="J214" s="1" t="b">
        <f t="array" ref="J214">IF(NOT(H214=""),AND(C214:H214&gt;B214:G214),IF(NOT(G214=""),AND(C214:G214&gt;B214:F214),IF(NOT(F214=""),AND(C214:F214&gt;B214:E214),AND(C214:E214&gt;B214:D214))))</f>
        <v>0</v>
      </c>
      <c r="K214" s="1" t="b">
        <f t="array" ref="K214">IF(NOT(H214=""),AND(C214:H214&lt;B214:G214),IF(NOT(G214=""),AND(C214:G214&lt;B214:F214),IF(NOT(F214=""),AND(C214:F214&lt;B214:E214),AND(C214:E214&lt;B214:D214))))</f>
        <v>0</v>
      </c>
      <c r="L214" s="1" t="b">
        <f t="array" ref="L214">IF(NOT(H214=""),AND(AND(ABS(C214:H214-B214:G214)&gt;0),AND(ABS(C214:H214-B214:G214)&lt;4)),IF(NOT(G214=""),AND(AND(ABS(C214:G214-B214:F214)&gt;0),AND(ABS(C214:G214-B214:F214)&lt;4)),IF(NOT(F214=""),AND(AND(ABS(C214:F214-B214:E214)&gt;0),AND(ABS(C214:F214-B214:E214)&lt;4)),AND(AND(ABS(C214:E214-B214:D214)&gt;0),AND(ABS(C214:E214-B214:D214)&lt;4)))))</f>
        <v>0</v>
      </c>
      <c r="M214" s="1" t="b">
        <f t="shared" si="1"/>
        <v>0</v>
      </c>
    </row>
    <row r="215" ht="15.75" customHeight="1">
      <c r="A215" s="1" t="s">
        <v>224</v>
      </c>
      <c r="B215" s="1">
        <f>IFERROR(__xludf.DUMMYFUNCTION("SPLIT(A215,"" "")"),55.0)</f>
        <v>55</v>
      </c>
      <c r="C215" s="1">
        <f>IFERROR(__xludf.DUMMYFUNCTION("""COMPUTED_VALUE"""),51.0)</f>
        <v>51</v>
      </c>
      <c r="D215" s="1">
        <f>IFERROR(__xludf.DUMMYFUNCTION("""COMPUTED_VALUE"""),48.0)</f>
        <v>48</v>
      </c>
      <c r="E215" s="1">
        <f>IFERROR(__xludf.DUMMYFUNCTION("""COMPUTED_VALUE"""),44.0)</f>
        <v>44</v>
      </c>
      <c r="F215" s="1">
        <f>IFERROR(__xludf.DUMMYFUNCTION("""COMPUTED_VALUE"""),43.0)</f>
        <v>43</v>
      </c>
      <c r="G215" s="1">
        <f>IFERROR(__xludf.DUMMYFUNCTION("""COMPUTED_VALUE"""),40.0)</f>
        <v>40</v>
      </c>
      <c r="H215" s="2">
        <f>IFERROR(__xludf.DUMMYFUNCTION("""COMPUTED_VALUE"""),37.0)</f>
        <v>37</v>
      </c>
      <c r="J215" s="1" t="b">
        <f t="array" ref="J215">IF(NOT(H215=""),AND(C215:H215&gt;B215:G215),IF(NOT(G215=""),AND(C215:G215&gt;B215:F215),IF(NOT(F215=""),AND(C215:F215&gt;B215:E215),AND(C215:E215&gt;B215:D215))))</f>
        <v>0</v>
      </c>
      <c r="K215" s="1" t="b">
        <f t="array" ref="K215">IF(NOT(H215=""),AND(C215:H215&lt;B215:G215),IF(NOT(G215=""),AND(C215:G215&lt;B215:F215),IF(NOT(F215=""),AND(C215:F215&lt;B215:E215),AND(C215:E215&lt;B215:D215))))</f>
        <v>1</v>
      </c>
      <c r="L215" s="1" t="b">
        <f t="array" ref="L215">IF(NOT(H215=""),AND(AND(ABS(C215:H215-B215:G215)&gt;0),AND(ABS(C215:H215-B215:G215)&lt;4)),IF(NOT(G215=""),AND(AND(ABS(C215:G215-B215:F215)&gt;0),AND(ABS(C215:G215-B215:F215)&lt;4)),IF(NOT(F215=""),AND(AND(ABS(C215:F215-B215:E215)&gt;0),AND(ABS(C215:F215-B215:E215)&lt;4)),AND(AND(ABS(C215:E215-B215:D215)&gt;0),AND(ABS(C215:E215-B215:D215)&lt;4)))))</f>
        <v>0</v>
      </c>
      <c r="M215" s="1" t="b">
        <f t="shared" si="1"/>
        <v>0</v>
      </c>
    </row>
    <row r="216" ht="15.75" customHeight="1">
      <c r="A216" s="1" t="s">
        <v>225</v>
      </c>
      <c r="B216" s="1">
        <f>IFERROR(__xludf.DUMMYFUNCTION("SPLIT(A216,"" "")"),33.0)</f>
        <v>33</v>
      </c>
      <c r="C216" s="1">
        <f>IFERROR(__xludf.DUMMYFUNCTION("""COMPUTED_VALUE"""),29.0)</f>
        <v>29</v>
      </c>
      <c r="D216" s="1">
        <f>IFERROR(__xludf.DUMMYFUNCTION("""COMPUTED_VALUE"""),28.0)</f>
        <v>28</v>
      </c>
      <c r="E216" s="1">
        <f>IFERROR(__xludf.DUMMYFUNCTION("""COMPUTED_VALUE"""),25.0)</f>
        <v>25</v>
      </c>
      <c r="F216" s="1">
        <f>IFERROR(__xludf.DUMMYFUNCTION("""COMPUTED_VALUE"""),24.0)</f>
        <v>24</v>
      </c>
      <c r="G216" s="1">
        <f>IFERROR(__xludf.DUMMYFUNCTION("""COMPUTED_VALUE"""),20.0)</f>
        <v>20</v>
      </c>
      <c r="H216" s="1">
        <f>IFERROR(__xludf.DUMMYFUNCTION("""COMPUTED_VALUE"""),17.0)</f>
        <v>17</v>
      </c>
      <c r="I216" s="1">
        <f>IFERROR(__xludf.DUMMYFUNCTION("""COMPUTED_VALUE"""),18.0)</f>
        <v>18</v>
      </c>
      <c r="J216" s="1" t="b">
        <f t="array" ref="J216">IF(NOT(H216=""),AND(C216:H216&gt;B216:G216),IF(NOT(G216=""),AND(C216:G216&gt;B216:F216),IF(NOT(F216=""),AND(C216:F216&gt;B216:E216),AND(C216:E216&gt;B216:D216))))</f>
        <v>0</v>
      </c>
      <c r="K216" s="1" t="b">
        <f t="array" ref="K216">IF(NOT(H216=""),AND(C216:H216&lt;B216:G216),IF(NOT(G216=""),AND(C216:G216&lt;B216:F216),IF(NOT(F216=""),AND(C216:F216&lt;B216:E216),AND(C216:E216&lt;B216:D216))))</f>
        <v>1</v>
      </c>
      <c r="L216" s="1" t="b">
        <f t="array" ref="L216">IF(NOT(H216=""),AND(AND(ABS(C216:H216-B216:G216)&gt;0),AND(ABS(C216:H216-B216:G216)&lt;4)),IF(NOT(G216=""),AND(AND(ABS(C216:G216-B216:F216)&gt;0),AND(ABS(C216:G216-B216:F216)&lt;4)),IF(NOT(F216=""),AND(AND(ABS(C216:F216-B216:E216)&gt;0),AND(ABS(C216:F216-B216:E216)&lt;4)),AND(AND(ABS(C216:E216-B216:D216)&gt;0),AND(ABS(C216:E216-B216:D216)&lt;4)))))</f>
        <v>0</v>
      </c>
      <c r="M216" s="1" t="b">
        <f t="shared" si="1"/>
        <v>0</v>
      </c>
    </row>
    <row r="217" ht="15.75" customHeight="1">
      <c r="A217" s="1" t="s">
        <v>226</v>
      </c>
      <c r="B217" s="1">
        <f>IFERROR(__xludf.DUMMYFUNCTION("SPLIT(A217,"" "")"),28.0)</f>
        <v>28</v>
      </c>
      <c r="C217" s="1">
        <f>IFERROR(__xludf.DUMMYFUNCTION("""COMPUTED_VALUE"""),24.0)</f>
        <v>24</v>
      </c>
      <c r="D217" s="1">
        <f>IFERROR(__xludf.DUMMYFUNCTION("""COMPUTED_VALUE"""),20.0)</f>
        <v>20</v>
      </c>
      <c r="E217" s="1">
        <f>IFERROR(__xludf.DUMMYFUNCTION("""COMPUTED_VALUE"""),18.0)</f>
        <v>18</v>
      </c>
      <c r="F217" s="1">
        <f>IFERROR(__xludf.DUMMYFUNCTION("""COMPUTED_VALUE"""),16.0)</f>
        <v>16</v>
      </c>
      <c r="G217" s="2">
        <f>IFERROR(__xludf.DUMMYFUNCTION("""COMPUTED_VALUE"""),16.0)</f>
        <v>16</v>
      </c>
      <c r="J217" s="1" t="b">
        <f t="array" ref="J217">IF(NOT(H217=""),AND(C217:H217&gt;B217:G217),IF(NOT(G217=""),AND(C217:G217&gt;B217:F217),IF(NOT(F217=""),AND(C217:F217&gt;B217:E217),AND(C217:E217&gt;B217:D217))))</f>
        <v>0</v>
      </c>
      <c r="K217" s="1" t="b">
        <f t="array" ref="K217">IF(NOT(H217=""),AND(C217:H217&lt;B217:G217),IF(NOT(G217=""),AND(C217:G217&lt;B217:F217),IF(NOT(F217=""),AND(C217:F217&lt;B217:E217),AND(C217:E217&lt;B217:D217))))</f>
        <v>0</v>
      </c>
      <c r="L217" s="1" t="b">
        <f t="array" ref="L217">IF(NOT(H217=""),AND(AND(ABS(C217:H217-B217:G217)&gt;0),AND(ABS(C217:H217-B217:G217)&lt;4)),IF(NOT(G217=""),AND(AND(ABS(C217:G217-B217:F217)&gt;0),AND(ABS(C217:G217-B217:F217)&lt;4)),IF(NOT(F217=""),AND(AND(ABS(C217:F217-B217:E217)&gt;0),AND(ABS(C217:F217-B217:E217)&lt;4)),AND(AND(ABS(C217:E217-B217:D217)&gt;0),AND(ABS(C217:E217-B217:D217)&lt;4)))))</f>
        <v>0</v>
      </c>
      <c r="M217" s="1" t="b">
        <f t="shared" si="1"/>
        <v>0</v>
      </c>
    </row>
    <row r="218" ht="15.75" customHeight="1">
      <c r="A218" s="1" t="s">
        <v>227</v>
      </c>
      <c r="B218" s="1">
        <f>IFERROR(__xludf.DUMMYFUNCTION("SPLIT(A218,"" "")"),43.0)</f>
        <v>43</v>
      </c>
      <c r="C218" s="1">
        <f>IFERROR(__xludf.DUMMYFUNCTION("""COMPUTED_VALUE"""),39.0)</f>
        <v>39</v>
      </c>
      <c r="D218" s="1">
        <f>IFERROR(__xludf.DUMMYFUNCTION("""COMPUTED_VALUE"""),36.0)</f>
        <v>36</v>
      </c>
      <c r="E218" s="1">
        <f>IFERROR(__xludf.DUMMYFUNCTION("""COMPUTED_VALUE"""),34.0)</f>
        <v>34</v>
      </c>
      <c r="F218" s="1">
        <f>IFERROR(__xludf.DUMMYFUNCTION("""COMPUTED_VALUE"""),30.0)</f>
        <v>30</v>
      </c>
      <c r="G218" s="2">
        <f>IFERROR(__xludf.DUMMYFUNCTION("""COMPUTED_VALUE"""),26.0)</f>
        <v>26</v>
      </c>
      <c r="J218" s="1" t="b">
        <f t="array" ref="J218">IF(NOT(H218=""),AND(C218:H218&gt;B218:G218),IF(NOT(G218=""),AND(C218:G218&gt;B218:F218),IF(NOT(F218=""),AND(C218:F218&gt;B218:E218),AND(C218:E218&gt;B218:D218))))</f>
        <v>0</v>
      </c>
      <c r="K218" s="1" t="b">
        <f t="array" ref="K218">IF(NOT(H218=""),AND(C218:H218&lt;B218:G218),IF(NOT(G218=""),AND(C218:G218&lt;B218:F218),IF(NOT(F218=""),AND(C218:F218&lt;B218:E218),AND(C218:E218&lt;B218:D218))))</f>
        <v>1</v>
      </c>
      <c r="L218" s="1" t="b">
        <f t="array" ref="L218">IF(NOT(H218=""),AND(AND(ABS(C218:H218-B218:G218)&gt;0),AND(ABS(C218:H218-B218:G218)&lt;4)),IF(NOT(G218=""),AND(AND(ABS(C218:G218-B218:F218)&gt;0),AND(ABS(C218:G218-B218:F218)&lt;4)),IF(NOT(F218=""),AND(AND(ABS(C218:F218-B218:E218)&gt;0),AND(ABS(C218:F218-B218:E218)&lt;4)),AND(AND(ABS(C218:E218-B218:D218)&gt;0),AND(ABS(C218:E218-B218:D218)&lt;4)))))</f>
        <v>0</v>
      </c>
      <c r="M218" s="1" t="b">
        <f t="shared" si="1"/>
        <v>0</v>
      </c>
    </row>
    <row r="219" ht="15.75" customHeight="1">
      <c r="A219" s="1" t="s">
        <v>228</v>
      </c>
      <c r="B219" s="1">
        <f>IFERROR(__xludf.DUMMYFUNCTION("SPLIT(A219,"" "")"),84.0)</f>
        <v>84</v>
      </c>
      <c r="C219" s="1">
        <f>IFERROR(__xludf.DUMMYFUNCTION("""COMPUTED_VALUE"""),80.0)</f>
        <v>80</v>
      </c>
      <c r="D219" s="1">
        <f>IFERROR(__xludf.DUMMYFUNCTION("""COMPUTED_VALUE"""),78.0)</f>
        <v>78</v>
      </c>
      <c r="E219" s="1">
        <f>IFERROR(__xludf.DUMMYFUNCTION("""COMPUTED_VALUE"""),75.0)</f>
        <v>75</v>
      </c>
      <c r="F219" s="1">
        <f>IFERROR(__xludf.DUMMYFUNCTION("""COMPUTED_VALUE"""),71.0)</f>
        <v>71</v>
      </c>
      <c r="G219" s="2">
        <f>IFERROR(__xludf.DUMMYFUNCTION("""COMPUTED_VALUE"""),65.0)</f>
        <v>65</v>
      </c>
      <c r="J219" s="1" t="b">
        <f t="array" ref="J219">IF(NOT(H219=""),AND(C219:H219&gt;B219:G219),IF(NOT(G219=""),AND(C219:G219&gt;B219:F219),IF(NOT(F219=""),AND(C219:F219&gt;B219:E219),AND(C219:E219&gt;B219:D219))))</f>
        <v>0</v>
      </c>
      <c r="K219" s="1" t="b">
        <f t="array" ref="K219">IF(NOT(H219=""),AND(C219:H219&lt;B219:G219),IF(NOT(G219=""),AND(C219:G219&lt;B219:F219),IF(NOT(F219=""),AND(C219:F219&lt;B219:E219),AND(C219:E219&lt;B219:D219))))</f>
        <v>1</v>
      </c>
      <c r="L219" s="1" t="b">
        <f t="array" ref="L219">IF(NOT(H219=""),AND(AND(ABS(C219:H219-B219:G219)&gt;0),AND(ABS(C219:H219-B219:G219)&lt;4)),IF(NOT(G219=""),AND(AND(ABS(C219:G219-B219:F219)&gt;0),AND(ABS(C219:G219-B219:F219)&lt;4)),IF(NOT(F219=""),AND(AND(ABS(C219:F219-B219:E219)&gt;0),AND(ABS(C219:F219-B219:E219)&lt;4)),AND(AND(ABS(C219:E219-B219:D219)&gt;0),AND(ABS(C219:E219-B219:D219)&lt;4)))))</f>
        <v>0</v>
      </c>
      <c r="M219" s="1" t="b">
        <f t="shared" si="1"/>
        <v>0</v>
      </c>
    </row>
    <row r="220" ht="15.75" customHeight="1">
      <c r="A220" s="1" t="s">
        <v>229</v>
      </c>
      <c r="B220" s="1">
        <f>IFERROR(__xludf.DUMMYFUNCTION("SPLIT(A220,"" "")"),45.0)</f>
        <v>45</v>
      </c>
      <c r="C220" s="1">
        <f>IFERROR(__xludf.DUMMYFUNCTION("""COMPUTED_VALUE"""),41.0)</f>
        <v>41</v>
      </c>
      <c r="D220" s="1">
        <f>IFERROR(__xludf.DUMMYFUNCTION("""COMPUTED_VALUE"""),40.0)</f>
        <v>40</v>
      </c>
      <c r="E220" s="1">
        <f>IFERROR(__xludf.DUMMYFUNCTION("""COMPUTED_VALUE"""),39.0)</f>
        <v>39</v>
      </c>
      <c r="F220" s="1">
        <f>IFERROR(__xludf.DUMMYFUNCTION("""COMPUTED_VALUE"""),38.0)</f>
        <v>38</v>
      </c>
      <c r="G220" s="1">
        <f>IFERROR(__xludf.DUMMYFUNCTION("""COMPUTED_VALUE"""),32.0)</f>
        <v>32</v>
      </c>
      <c r="H220" s="2">
        <f>IFERROR(__xludf.DUMMYFUNCTION("""COMPUTED_VALUE"""),30.0)</f>
        <v>30</v>
      </c>
      <c r="J220" s="1" t="b">
        <f t="array" ref="J220">IF(NOT(H220=""),AND(C220:H220&gt;B220:G220),IF(NOT(G220=""),AND(C220:G220&gt;B220:F220),IF(NOT(F220=""),AND(C220:F220&gt;B220:E220),AND(C220:E220&gt;B220:D220))))</f>
        <v>0</v>
      </c>
      <c r="K220" s="1" t="b">
        <f t="array" ref="K220">IF(NOT(H220=""),AND(C220:H220&lt;B220:G220),IF(NOT(G220=""),AND(C220:G220&lt;B220:F220),IF(NOT(F220=""),AND(C220:F220&lt;B220:E220),AND(C220:E220&lt;B220:D220))))</f>
        <v>1</v>
      </c>
      <c r="L220" s="1" t="b">
        <f t="array" ref="L220">IF(NOT(H220=""),AND(AND(ABS(C220:H220-B220:G220)&gt;0),AND(ABS(C220:H220-B220:G220)&lt;4)),IF(NOT(G220=""),AND(AND(ABS(C220:G220-B220:F220)&gt;0),AND(ABS(C220:G220-B220:F220)&lt;4)),IF(NOT(F220=""),AND(AND(ABS(C220:F220-B220:E220)&gt;0),AND(ABS(C220:F220-B220:E220)&lt;4)),AND(AND(ABS(C220:E220-B220:D220)&gt;0),AND(ABS(C220:E220-B220:D220)&lt;4)))))</f>
        <v>0</v>
      </c>
      <c r="M220" s="1" t="b">
        <f t="shared" si="1"/>
        <v>0</v>
      </c>
    </row>
    <row r="221" ht="15.75" customHeight="1">
      <c r="A221" s="1" t="s">
        <v>230</v>
      </c>
      <c r="B221" s="1">
        <f>IFERROR(__xludf.DUMMYFUNCTION("SPLIT(A221,"" "")"),87.0)</f>
        <v>87</v>
      </c>
      <c r="C221" s="1">
        <f>IFERROR(__xludf.DUMMYFUNCTION("""COMPUTED_VALUE"""),83.0)</f>
        <v>83</v>
      </c>
      <c r="D221" s="1">
        <f>IFERROR(__xludf.DUMMYFUNCTION("""COMPUTED_VALUE"""),81.0)</f>
        <v>81</v>
      </c>
      <c r="E221" s="1">
        <f>IFERROR(__xludf.DUMMYFUNCTION("""COMPUTED_VALUE"""),76.0)</f>
        <v>76</v>
      </c>
      <c r="F221" s="2">
        <f>IFERROR(__xludf.DUMMYFUNCTION("""COMPUTED_VALUE"""),78.0)</f>
        <v>78</v>
      </c>
      <c r="J221" s="1" t="b">
        <f t="array" ref="J221">IF(NOT(H221=""),AND(C221:H221&gt;B221:G221),IF(NOT(G221=""),AND(C221:G221&gt;B221:F221),IF(NOT(F221=""),AND(C221:F221&gt;B221:E221),AND(C221:E221&gt;B221:D221))))</f>
        <v>0</v>
      </c>
      <c r="K221" s="1" t="b">
        <f t="array" ref="K221">IF(NOT(H221=""),AND(C221:H221&lt;B221:G221),IF(NOT(G221=""),AND(C221:G221&lt;B221:F221),IF(NOT(F221=""),AND(C221:F221&lt;B221:E221),AND(C221:E221&lt;B221:D221))))</f>
        <v>0</v>
      </c>
      <c r="L221" s="1" t="b">
        <f t="array" ref="L221">IF(NOT(H221=""),AND(AND(ABS(C221:H221-B221:G221)&gt;0),AND(ABS(C221:H221-B221:G221)&lt;4)),IF(NOT(G221=""),AND(AND(ABS(C221:G221-B221:F221)&gt;0),AND(ABS(C221:G221-B221:F221)&lt;4)),IF(NOT(F221=""),AND(AND(ABS(C221:F221-B221:E221)&gt;0),AND(ABS(C221:F221-B221:E221)&lt;4)),AND(AND(ABS(C221:E221-B221:D221)&gt;0),AND(ABS(C221:E221-B221:D221)&lt;4)))))</f>
        <v>0</v>
      </c>
      <c r="M221" s="1" t="b">
        <f t="shared" si="1"/>
        <v>0</v>
      </c>
    </row>
    <row r="222" ht="15.75" customHeight="1">
      <c r="A222" s="1" t="s">
        <v>231</v>
      </c>
      <c r="B222" s="1">
        <f>IFERROR(__xludf.DUMMYFUNCTION("SPLIT(A222,"" "")"),82.0)</f>
        <v>82</v>
      </c>
      <c r="C222" s="1">
        <f>IFERROR(__xludf.DUMMYFUNCTION("""COMPUTED_VALUE"""),78.0)</f>
        <v>78</v>
      </c>
      <c r="D222" s="1">
        <f>IFERROR(__xludf.DUMMYFUNCTION("""COMPUTED_VALUE"""),73.0)</f>
        <v>73</v>
      </c>
      <c r="E222" s="1">
        <f>IFERROR(__xludf.DUMMYFUNCTION("""COMPUTED_VALUE"""),70.0)</f>
        <v>70</v>
      </c>
      <c r="F222" s="1">
        <f>IFERROR(__xludf.DUMMYFUNCTION("""COMPUTED_VALUE"""),68.0)</f>
        <v>68</v>
      </c>
      <c r="G222" s="2">
        <f>IFERROR(__xludf.DUMMYFUNCTION("""COMPUTED_VALUE"""),68.0)</f>
        <v>68</v>
      </c>
      <c r="J222" s="1" t="b">
        <f t="array" ref="J222">IF(NOT(H222=""),AND(C222:H222&gt;B222:G222),IF(NOT(G222=""),AND(C222:G222&gt;B222:F222),IF(NOT(F222=""),AND(C222:F222&gt;B222:E222),AND(C222:E222&gt;B222:D222))))</f>
        <v>0</v>
      </c>
      <c r="K222" s="1" t="b">
        <f t="array" ref="K222">IF(NOT(H222=""),AND(C222:H222&lt;B222:G222),IF(NOT(G222=""),AND(C222:G222&lt;B222:F222),IF(NOT(F222=""),AND(C222:F222&lt;B222:E222),AND(C222:E222&lt;B222:D222))))</f>
        <v>0</v>
      </c>
      <c r="L222" s="1" t="b">
        <f t="array" ref="L222">IF(NOT(H222=""),AND(AND(ABS(C222:H222-B222:G222)&gt;0),AND(ABS(C222:H222-B222:G222)&lt;4)),IF(NOT(G222=""),AND(AND(ABS(C222:G222-B222:F222)&gt;0),AND(ABS(C222:G222-B222:F222)&lt;4)),IF(NOT(F222=""),AND(AND(ABS(C222:F222-B222:E222)&gt;0),AND(ABS(C222:F222-B222:E222)&lt;4)),AND(AND(ABS(C222:E222-B222:D222)&gt;0),AND(ABS(C222:E222-B222:D222)&lt;4)))))</f>
        <v>0</v>
      </c>
      <c r="M222" s="1" t="b">
        <f t="shared" si="1"/>
        <v>0</v>
      </c>
    </row>
    <row r="223" ht="15.75" customHeight="1">
      <c r="A223" s="1" t="s">
        <v>232</v>
      </c>
      <c r="B223" s="1">
        <f>IFERROR(__xludf.DUMMYFUNCTION("SPLIT(A223,"" "")"),39.0)</f>
        <v>39</v>
      </c>
      <c r="C223" s="1">
        <f>IFERROR(__xludf.DUMMYFUNCTION("""COMPUTED_VALUE"""),35.0)</f>
        <v>35</v>
      </c>
      <c r="D223" s="1">
        <f>IFERROR(__xludf.DUMMYFUNCTION("""COMPUTED_VALUE"""),29.0)</f>
        <v>29</v>
      </c>
      <c r="E223" s="1">
        <f>IFERROR(__xludf.DUMMYFUNCTION("""COMPUTED_VALUE"""),27.0)</f>
        <v>27</v>
      </c>
      <c r="F223" s="1">
        <f>IFERROR(__xludf.DUMMYFUNCTION("""COMPUTED_VALUE"""),24.0)</f>
        <v>24</v>
      </c>
      <c r="G223" s="1">
        <f>IFERROR(__xludf.DUMMYFUNCTION("""COMPUTED_VALUE"""),21.0)</f>
        <v>21</v>
      </c>
      <c r="H223" s="1">
        <f>IFERROR(__xludf.DUMMYFUNCTION("""COMPUTED_VALUE"""),18.0)</f>
        <v>18</v>
      </c>
      <c r="I223" s="1">
        <f>IFERROR(__xludf.DUMMYFUNCTION("""COMPUTED_VALUE"""),14.0)</f>
        <v>14</v>
      </c>
      <c r="J223" s="1" t="b">
        <f t="array" ref="J223">IF(NOT(H223=""),AND(C223:H223&gt;B223:G223),IF(NOT(G223=""),AND(C223:G223&gt;B223:F223),IF(NOT(F223=""),AND(C223:F223&gt;B223:E223),AND(C223:E223&gt;B223:D223))))</f>
        <v>0</v>
      </c>
      <c r="K223" s="1" t="b">
        <f t="array" ref="K223">IF(NOT(H223=""),AND(C223:H223&lt;B223:G223),IF(NOT(G223=""),AND(C223:G223&lt;B223:F223),IF(NOT(F223=""),AND(C223:F223&lt;B223:E223),AND(C223:E223&lt;B223:D223))))</f>
        <v>1</v>
      </c>
      <c r="L223" s="1" t="b">
        <f t="array" ref="L223">IF(NOT(H223=""),AND(AND(ABS(C223:H223-B223:G223)&gt;0),AND(ABS(C223:H223-B223:G223)&lt;4)),IF(NOT(G223=""),AND(AND(ABS(C223:G223-B223:F223)&gt;0),AND(ABS(C223:G223-B223:F223)&lt;4)),IF(NOT(F223=""),AND(AND(ABS(C223:F223-B223:E223)&gt;0),AND(ABS(C223:F223-B223:E223)&lt;4)),AND(AND(ABS(C223:E223-B223:D223)&gt;0),AND(ABS(C223:E223-B223:D223)&lt;4)))))</f>
        <v>0</v>
      </c>
      <c r="M223" s="1" t="b">
        <f t="shared" si="1"/>
        <v>0</v>
      </c>
    </row>
    <row r="224" ht="15.75" customHeight="1">
      <c r="A224" s="1" t="s">
        <v>233</v>
      </c>
      <c r="B224" s="1">
        <f>IFERROR(__xludf.DUMMYFUNCTION("SPLIT(A224,"" "")"),85.0)</f>
        <v>85</v>
      </c>
      <c r="C224" s="1">
        <f>IFERROR(__xludf.DUMMYFUNCTION("""COMPUTED_VALUE"""),81.0)</f>
        <v>81</v>
      </c>
      <c r="D224" s="1">
        <f>IFERROR(__xludf.DUMMYFUNCTION("""COMPUTED_VALUE"""),79.0)</f>
        <v>79</v>
      </c>
      <c r="E224" s="1">
        <f>IFERROR(__xludf.DUMMYFUNCTION("""COMPUTED_VALUE"""),76.0)</f>
        <v>76</v>
      </c>
      <c r="F224" s="1">
        <f>IFERROR(__xludf.DUMMYFUNCTION("""COMPUTED_VALUE"""),73.0)</f>
        <v>73</v>
      </c>
      <c r="G224" s="1">
        <f>IFERROR(__xludf.DUMMYFUNCTION("""COMPUTED_VALUE"""),70.0)</f>
        <v>70</v>
      </c>
      <c r="H224" s="1">
        <f>IFERROR(__xludf.DUMMYFUNCTION("""COMPUTED_VALUE"""),63.0)</f>
        <v>63</v>
      </c>
      <c r="I224" s="1">
        <f>IFERROR(__xludf.DUMMYFUNCTION("""COMPUTED_VALUE"""),57.0)</f>
        <v>57</v>
      </c>
      <c r="J224" s="1" t="b">
        <f t="array" ref="J224">IF(NOT(H224=""),AND(C224:H224&gt;B224:G224),IF(NOT(G224=""),AND(C224:G224&gt;B224:F224),IF(NOT(F224=""),AND(C224:F224&gt;B224:E224),AND(C224:E224&gt;B224:D224))))</f>
        <v>0</v>
      </c>
      <c r="K224" s="1" t="b">
        <f t="array" ref="K224">IF(NOT(H224=""),AND(C224:H224&lt;B224:G224),IF(NOT(G224=""),AND(C224:G224&lt;B224:F224),IF(NOT(F224=""),AND(C224:F224&lt;B224:E224),AND(C224:E224&lt;B224:D224))))</f>
        <v>1</v>
      </c>
      <c r="L224" s="1" t="b">
        <f t="array" ref="L224">IF(NOT(H224=""),AND(AND(ABS(C224:H224-B224:G224)&gt;0),AND(ABS(C224:H224-B224:G224)&lt;4)),IF(NOT(G224=""),AND(AND(ABS(C224:G224-B224:F224)&gt;0),AND(ABS(C224:G224-B224:F224)&lt;4)),IF(NOT(F224=""),AND(AND(ABS(C224:F224-B224:E224)&gt;0),AND(ABS(C224:F224-B224:E224)&lt;4)),AND(AND(ABS(C224:E224-B224:D224)&gt;0),AND(ABS(C224:E224-B224:D224)&lt;4)))))</f>
        <v>0</v>
      </c>
      <c r="M224" s="1" t="b">
        <f t="shared" si="1"/>
        <v>0</v>
      </c>
    </row>
    <row r="225" ht="15.75" customHeight="1">
      <c r="A225" s="1" t="s">
        <v>234</v>
      </c>
      <c r="B225" s="1">
        <f>IFERROR(__xludf.DUMMYFUNCTION("SPLIT(A225,"" "")"),49.0)</f>
        <v>49</v>
      </c>
      <c r="C225" s="1">
        <f>IFERROR(__xludf.DUMMYFUNCTION("""COMPUTED_VALUE"""),43.0)</f>
        <v>43</v>
      </c>
      <c r="D225" s="1">
        <f>IFERROR(__xludf.DUMMYFUNCTION("""COMPUTED_VALUE"""),41.0)</f>
        <v>41</v>
      </c>
      <c r="E225" s="1">
        <f>IFERROR(__xludf.DUMMYFUNCTION("""COMPUTED_VALUE"""),38.0)</f>
        <v>38</v>
      </c>
      <c r="F225" s="1">
        <f>IFERROR(__xludf.DUMMYFUNCTION("""COMPUTED_VALUE"""),35.0)</f>
        <v>35</v>
      </c>
      <c r="G225" s="1">
        <f>IFERROR(__xludf.DUMMYFUNCTION("""COMPUTED_VALUE"""),34.0)</f>
        <v>34</v>
      </c>
      <c r="H225" s="1">
        <f>IFERROR(__xludf.DUMMYFUNCTION("""COMPUTED_VALUE"""),32.0)</f>
        <v>32</v>
      </c>
      <c r="I225" s="1">
        <f>IFERROR(__xludf.DUMMYFUNCTION("""COMPUTED_VALUE"""),29.0)</f>
        <v>29</v>
      </c>
      <c r="J225" s="1" t="b">
        <f t="array" ref="J225">IF(NOT(H225=""),AND(C225:H225&gt;B225:G225),IF(NOT(G225=""),AND(C225:G225&gt;B225:F225),IF(NOT(F225=""),AND(C225:F225&gt;B225:E225),AND(C225:E225&gt;B225:D225))))</f>
        <v>0</v>
      </c>
      <c r="K225" s="1" t="b">
        <f t="array" ref="K225">IF(NOT(H225=""),AND(C225:H225&lt;B225:G225),IF(NOT(G225=""),AND(C225:G225&lt;B225:F225),IF(NOT(F225=""),AND(C225:F225&lt;B225:E225),AND(C225:E225&lt;B225:D225))))</f>
        <v>1</v>
      </c>
      <c r="L225" s="1" t="b">
        <f t="array" ref="L225">IF(NOT(H225=""),AND(AND(ABS(C225:H225-B225:G225)&gt;0),AND(ABS(C225:H225-B225:G225)&lt;4)),IF(NOT(G225=""),AND(AND(ABS(C225:G225-B225:F225)&gt;0),AND(ABS(C225:G225-B225:F225)&lt;4)),IF(NOT(F225=""),AND(AND(ABS(C225:F225-B225:E225)&gt;0),AND(ABS(C225:F225-B225:E225)&lt;4)),AND(AND(ABS(C225:E225-B225:D225)&gt;0),AND(ABS(C225:E225-B225:D225)&lt;4)))))</f>
        <v>0</v>
      </c>
      <c r="M225" s="1" t="b">
        <f t="shared" si="1"/>
        <v>0</v>
      </c>
    </row>
    <row r="226" ht="15.75" customHeight="1">
      <c r="A226" s="1" t="s">
        <v>235</v>
      </c>
      <c r="B226" s="1">
        <f>IFERROR(__xludf.DUMMYFUNCTION("SPLIT(A226,"" "")"),92.0)</f>
        <v>92</v>
      </c>
      <c r="C226" s="1">
        <f>IFERROR(__xludf.DUMMYFUNCTION("""COMPUTED_VALUE"""),87.0)</f>
        <v>87</v>
      </c>
      <c r="D226" s="1">
        <f>IFERROR(__xludf.DUMMYFUNCTION("""COMPUTED_VALUE"""),85.0)</f>
        <v>85</v>
      </c>
      <c r="E226" s="1">
        <f>IFERROR(__xludf.DUMMYFUNCTION("""COMPUTED_VALUE"""),83.0)</f>
        <v>83</v>
      </c>
      <c r="F226" s="1">
        <f>IFERROR(__xludf.DUMMYFUNCTION("""COMPUTED_VALUE"""),82.0)</f>
        <v>82</v>
      </c>
      <c r="G226" s="1">
        <f>IFERROR(__xludf.DUMMYFUNCTION("""COMPUTED_VALUE"""),79.0)</f>
        <v>79</v>
      </c>
      <c r="H226" s="1">
        <f>IFERROR(__xludf.DUMMYFUNCTION("""COMPUTED_VALUE"""),78.0)</f>
        <v>78</v>
      </c>
      <c r="I226" s="1">
        <f>IFERROR(__xludf.DUMMYFUNCTION("""COMPUTED_VALUE"""),79.0)</f>
        <v>79</v>
      </c>
      <c r="J226" s="1" t="b">
        <f t="array" ref="J226">IF(NOT(H226=""),AND(C226:H226&gt;B226:G226),IF(NOT(G226=""),AND(C226:G226&gt;B226:F226),IF(NOT(F226=""),AND(C226:F226&gt;B226:E226),AND(C226:E226&gt;B226:D226))))</f>
        <v>0</v>
      </c>
      <c r="K226" s="1" t="b">
        <f t="array" ref="K226">IF(NOT(H226=""),AND(C226:H226&lt;B226:G226),IF(NOT(G226=""),AND(C226:G226&lt;B226:F226),IF(NOT(F226=""),AND(C226:F226&lt;B226:E226),AND(C226:E226&lt;B226:D226))))</f>
        <v>1</v>
      </c>
      <c r="L226" s="1" t="b">
        <f t="array" ref="L226">IF(NOT(H226=""),AND(AND(ABS(C226:H226-B226:G226)&gt;0),AND(ABS(C226:H226-B226:G226)&lt;4)),IF(NOT(G226=""),AND(AND(ABS(C226:G226-B226:F226)&gt;0),AND(ABS(C226:G226-B226:F226)&lt;4)),IF(NOT(F226=""),AND(AND(ABS(C226:F226-B226:E226)&gt;0),AND(ABS(C226:F226-B226:E226)&lt;4)),AND(AND(ABS(C226:E226-B226:D226)&gt;0),AND(ABS(C226:E226-B226:D226)&lt;4)))))</f>
        <v>0</v>
      </c>
      <c r="M226" s="1" t="b">
        <f t="shared" si="1"/>
        <v>0</v>
      </c>
    </row>
    <row r="227" ht="15.75" customHeight="1">
      <c r="A227" s="1" t="s">
        <v>236</v>
      </c>
      <c r="B227" s="1">
        <f>IFERROR(__xludf.DUMMYFUNCTION("SPLIT(A227,"" "")"),37.0)</f>
        <v>37</v>
      </c>
      <c r="C227" s="1">
        <f>IFERROR(__xludf.DUMMYFUNCTION("""COMPUTED_VALUE"""),30.0)</f>
        <v>30</v>
      </c>
      <c r="D227" s="1">
        <f>IFERROR(__xludf.DUMMYFUNCTION("""COMPUTED_VALUE"""),28.0)</f>
        <v>28</v>
      </c>
      <c r="E227" s="1">
        <f>IFERROR(__xludf.DUMMYFUNCTION("""COMPUTED_VALUE"""),25.0)</f>
        <v>25</v>
      </c>
      <c r="F227" s="1">
        <f>IFERROR(__xludf.DUMMYFUNCTION("""COMPUTED_VALUE"""),23.0)</f>
        <v>23</v>
      </c>
      <c r="G227" s="2">
        <f>IFERROR(__xludf.DUMMYFUNCTION("""COMPUTED_VALUE"""),23.0)</f>
        <v>23</v>
      </c>
      <c r="J227" s="1" t="b">
        <f t="array" ref="J227">IF(NOT(H227=""),AND(C227:H227&gt;B227:G227),IF(NOT(G227=""),AND(C227:G227&gt;B227:F227),IF(NOT(F227=""),AND(C227:F227&gt;B227:E227),AND(C227:E227&gt;B227:D227))))</f>
        <v>0</v>
      </c>
      <c r="K227" s="1" t="b">
        <f t="array" ref="K227">IF(NOT(H227=""),AND(C227:H227&lt;B227:G227),IF(NOT(G227=""),AND(C227:G227&lt;B227:F227),IF(NOT(F227=""),AND(C227:F227&lt;B227:E227),AND(C227:E227&lt;B227:D227))))</f>
        <v>0</v>
      </c>
      <c r="L227" s="1" t="b">
        <f t="array" ref="L227">IF(NOT(H227=""),AND(AND(ABS(C227:H227-B227:G227)&gt;0),AND(ABS(C227:H227-B227:G227)&lt;4)),IF(NOT(G227=""),AND(AND(ABS(C227:G227-B227:F227)&gt;0),AND(ABS(C227:G227-B227:F227)&lt;4)),IF(NOT(F227=""),AND(AND(ABS(C227:F227-B227:E227)&gt;0),AND(ABS(C227:F227-B227:E227)&lt;4)),AND(AND(ABS(C227:E227-B227:D227)&gt;0),AND(ABS(C227:E227-B227:D227)&lt;4)))))</f>
        <v>0</v>
      </c>
      <c r="M227" s="1" t="b">
        <f t="shared" si="1"/>
        <v>0</v>
      </c>
    </row>
    <row r="228" ht="15.75" customHeight="1">
      <c r="A228" s="1" t="s">
        <v>237</v>
      </c>
      <c r="B228" s="1">
        <f>IFERROR(__xludf.DUMMYFUNCTION("SPLIT(A228,"" "")"),25.0)</f>
        <v>25</v>
      </c>
      <c r="C228" s="1">
        <f>IFERROR(__xludf.DUMMYFUNCTION("""COMPUTED_VALUE"""),20.0)</f>
        <v>20</v>
      </c>
      <c r="D228" s="1">
        <f>IFERROR(__xludf.DUMMYFUNCTION("""COMPUTED_VALUE"""),17.0)</f>
        <v>17</v>
      </c>
      <c r="E228" s="1">
        <f>IFERROR(__xludf.DUMMYFUNCTION("""COMPUTED_VALUE"""),14.0)</f>
        <v>14</v>
      </c>
      <c r="F228" s="1">
        <f>IFERROR(__xludf.DUMMYFUNCTION("""COMPUTED_VALUE"""),12.0)</f>
        <v>12</v>
      </c>
      <c r="G228" s="1">
        <f>IFERROR(__xludf.DUMMYFUNCTION("""COMPUTED_VALUE"""),9.0)</f>
        <v>9</v>
      </c>
      <c r="H228" s="2">
        <f>IFERROR(__xludf.DUMMYFUNCTION("""COMPUTED_VALUE"""),5.0)</f>
        <v>5</v>
      </c>
      <c r="J228" s="1" t="b">
        <f t="array" ref="J228">IF(NOT(H228=""),AND(C228:H228&gt;B228:G228),IF(NOT(G228=""),AND(C228:G228&gt;B228:F228),IF(NOT(F228=""),AND(C228:F228&gt;B228:E228),AND(C228:E228&gt;B228:D228))))</f>
        <v>0</v>
      </c>
      <c r="K228" s="1" t="b">
        <f t="array" ref="K228">IF(NOT(H228=""),AND(C228:H228&lt;B228:G228),IF(NOT(G228=""),AND(C228:G228&lt;B228:F228),IF(NOT(F228=""),AND(C228:F228&lt;B228:E228),AND(C228:E228&lt;B228:D228))))</f>
        <v>1</v>
      </c>
      <c r="L228" s="1" t="b">
        <f t="array" ref="L228">IF(NOT(H228=""),AND(AND(ABS(C228:H228-B228:G228)&gt;0),AND(ABS(C228:H228-B228:G228)&lt;4)),IF(NOT(G228=""),AND(AND(ABS(C228:G228-B228:F228)&gt;0),AND(ABS(C228:G228-B228:F228)&lt;4)),IF(NOT(F228=""),AND(AND(ABS(C228:F228-B228:E228)&gt;0),AND(ABS(C228:F228-B228:E228)&lt;4)),AND(AND(ABS(C228:E228-B228:D228)&gt;0),AND(ABS(C228:E228-B228:D228)&lt;4)))))</f>
        <v>0</v>
      </c>
      <c r="M228" s="1" t="b">
        <f t="shared" si="1"/>
        <v>0</v>
      </c>
    </row>
    <row r="229" ht="15.75" customHeight="1">
      <c r="A229" s="1" t="s">
        <v>238</v>
      </c>
      <c r="B229" s="1">
        <f>IFERROR(__xludf.DUMMYFUNCTION("SPLIT(A229,"" "")"),87.0)</f>
        <v>87</v>
      </c>
      <c r="C229" s="1">
        <f>IFERROR(__xludf.DUMMYFUNCTION("""COMPUTED_VALUE"""),81.0)</f>
        <v>81</v>
      </c>
      <c r="D229" s="1">
        <f>IFERROR(__xludf.DUMMYFUNCTION("""COMPUTED_VALUE"""),80.0)</f>
        <v>80</v>
      </c>
      <c r="E229" s="1">
        <f>IFERROR(__xludf.DUMMYFUNCTION("""COMPUTED_VALUE"""),77.0)</f>
        <v>77</v>
      </c>
      <c r="F229" s="2">
        <f>IFERROR(__xludf.DUMMYFUNCTION("""COMPUTED_VALUE"""),71.0)</f>
        <v>71</v>
      </c>
      <c r="J229" s="1" t="b">
        <f t="array" ref="J229">IF(NOT(H229=""),AND(C229:H229&gt;B229:G229),IF(NOT(G229=""),AND(C229:G229&gt;B229:F229),IF(NOT(F229=""),AND(C229:F229&gt;B229:E229),AND(C229:E229&gt;B229:D229))))</f>
        <v>0</v>
      </c>
      <c r="K229" s="1" t="b">
        <f t="array" ref="K229">IF(NOT(H229=""),AND(C229:H229&lt;B229:G229),IF(NOT(G229=""),AND(C229:G229&lt;B229:F229),IF(NOT(F229=""),AND(C229:F229&lt;B229:E229),AND(C229:E229&lt;B229:D229))))</f>
        <v>1</v>
      </c>
      <c r="L229" s="1" t="b">
        <f t="array" ref="L229">IF(NOT(H229=""),AND(AND(ABS(C229:H229-B229:G229)&gt;0),AND(ABS(C229:H229-B229:G229)&lt;4)),IF(NOT(G229=""),AND(AND(ABS(C229:G229-B229:F229)&gt;0),AND(ABS(C229:G229-B229:F229)&lt;4)),IF(NOT(F229=""),AND(AND(ABS(C229:F229-B229:E229)&gt;0),AND(ABS(C229:F229-B229:E229)&lt;4)),AND(AND(ABS(C229:E229-B229:D229)&gt;0),AND(ABS(C229:E229-B229:D229)&lt;4)))))</f>
        <v>0</v>
      </c>
      <c r="M229" s="1" t="b">
        <f t="shared" si="1"/>
        <v>0</v>
      </c>
    </row>
    <row r="230" ht="15.75" customHeight="1">
      <c r="A230" s="1" t="s">
        <v>239</v>
      </c>
      <c r="B230" s="1">
        <f>IFERROR(__xludf.DUMMYFUNCTION("SPLIT(A230,"" "")"),98.0)</f>
        <v>98</v>
      </c>
      <c r="C230" s="1">
        <f>IFERROR(__xludf.DUMMYFUNCTION("""COMPUTED_VALUE"""),91.0)</f>
        <v>91</v>
      </c>
      <c r="D230" s="1">
        <f>IFERROR(__xludf.DUMMYFUNCTION("""COMPUTED_VALUE"""),90.0)</f>
        <v>90</v>
      </c>
      <c r="E230" s="1">
        <f>IFERROR(__xludf.DUMMYFUNCTION("""COMPUTED_VALUE"""),88.0)</f>
        <v>88</v>
      </c>
      <c r="F230" s="1">
        <f>IFERROR(__xludf.DUMMYFUNCTION("""COMPUTED_VALUE"""),86.0)</f>
        <v>86</v>
      </c>
      <c r="G230" s="1">
        <f>IFERROR(__xludf.DUMMYFUNCTION("""COMPUTED_VALUE"""),88.0)</f>
        <v>88</v>
      </c>
      <c r="H230" s="2">
        <f>IFERROR(__xludf.DUMMYFUNCTION("""COMPUTED_VALUE"""),86.0)</f>
        <v>86</v>
      </c>
      <c r="J230" s="1" t="b">
        <f t="array" ref="J230">IF(NOT(H230=""),AND(C230:H230&gt;B230:G230),IF(NOT(G230=""),AND(C230:G230&gt;B230:F230),IF(NOT(F230=""),AND(C230:F230&gt;B230:E230),AND(C230:E230&gt;B230:D230))))</f>
        <v>0</v>
      </c>
      <c r="K230" s="1" t="b">
        <f t="array" ref="K230">IF(NOT(H230=""),AND(C230:H230&lt;B230:G230),IF(NOT(G230=""),AND(C230:G230&lt;B230:F230),IF(NOT(F230=""),AND(C230:F230&lt;B230:E230),AND(C230:E230&lt;B230:D230))))</f>
        <v>0</v>
      </c>
      <c r="L230" s="1" t="b">
        <f t="array" ref="L230">IF(NOT(H230=""),AND(AND(ABS(C230:H230-B230:G230)&gt;0),AND(ABS(C230:H230-B230:G230)&lt;4)),IF(NOT(G230=""),AND(AND(ABS(C230:G230-B230:F230)&gt;0),AND(ABS(C230:G230-B230:F230)&lt;4)),IF(NOT(F230=""),AND(AND(ABS(C230:F230-B230:E230)&gt;0),AND(ABS(C230:F230-B230:E230)&lt;4)),AND(AND(ABS(C230:E230-B230:D230)&gt;0),AND(ABS(C230:E230-B230:D230)&lt;4)))))</f>
        <v>0</v>
      </c>
      <c r="M230" s="1" t="b">
        <f t="shared" si="1"/>
        <v>0</v>
      </c>
    </row>
    <row r="231" ht="15.75" customHeight="1">
      <c r="A231" s="1" t="s">
        <v>240</v>
      </c>
      <c r="B231" s="1">
        <f>IFERROR(__xludf.DUMMYFUNCTION("SPLIT(A231,"" "")"),47.0)</f>
        <v>47</v>
      </c>
      <c r="C231" s="1">
        <f>IFERROR(__xludf.DUMMYFUNCTION("""COMPUTED_VALUE"""),40.0)</f>
        <v>40</v>
      </c>
      <c r="D231" s="1">
        <f>IFERROR(__xludf.DUMMYFUNCTION("""COMPUTED_VALUE"""),38.0)</f>
        <v>38</v>
      </c>
      <c r="E231" s="1">
        <f>IFERROR(__xludf.DUMMYFUNCTION("""COMPUTED_VALUE"""),36.0)</f>
        <v>36</v>
      </c>
      <c r="F231" s="1">
        <f>IFERROR(__xludf.DUMMYFUNCTION("""COMPUTED_VALUE"""),39.0)</f>
        <v>39</v>
      </c>
      <c r="G231" s="1">
        <f>IFERROR(__xludf.DUMMYFUNCTION("""COMPUTED_VALUE"""),36.0)</f>
        <v>36</v>
      </c>
      <c r="H231" s="2">
        <f>IFERROR(__xludf.DUMMYFUNCTION("""COMPUTED_VALUE"""),37.0)</f>
        <v>37</v>
      </c>
      <c r="J231" s="1" t="b">
        <f t="array" ref="J231">IF(NOT(H231=""),AND(C231:H231&gt;B231:G231),IF(NOT(G231=""),AND(C231:G231&gt;B231:F231),IF(NOT(F231=""),AND(C231:F231&gt;B231:E231),AND(C231:E231&gt;B231:D231))))</f>
        <v>0</v>
      </c>
      <c r="K231" s="1" t="b">
        <f t="array" ref="K231">IF(NOT(H231=""),AND(C231:H231&lt;B231:G231),IF(NOT(G231=""),AND(C231:G231&lt;B231:F231),IF(NOT(F231=""),AND(C231:F231&lt;B231:E231),AND(C231:E231&lt;B231:D231))))</f>
        <v>0</v>
      </c>
      <c r="L231" s="1" t="b">
        <f t="array" ref="L231">IF(NOT(H231=""),AND(AND(ABS(C231:H231-B231:G231)&gt;0),AND(ABS(C231:H231-B231:G231)&lt;4)),IF(NOT(G231=""),AND(AND(ABS(C231:G231-B231:F231)&gt;0),AND(ABS(C231:G231-B231:F231)&lt;4)),IF(NOT(F231=""),AND(AND(ABS(C231:F231-B231:E231)&gt;0),AND(ABS(C231:F231-B231:E231)&lt;4)),AND(AND(ABS(C231:E231-B231:D231)&gt;0),AND(ABS(C231:E231-B231:D231)&lt;4)))))</f>
        <v>0</v>
      </c>
      <c r="M231" s="1" t="b">
        <f t="shared" si="1"/>
        <v>0</v>
      </c>
    </row>
    <row r="232" ht="15.75" customHeight="1">
      <c r="A232" s="1" t="s">
        <v>241</v>
      </c>
      <c r="B232" s="1">
        <f>IFERROR(__xludf.DUMMYFUNCTION("SPLIT(A232,"" "")"),39.0)</f>
        <v>39</v>
      </c>
      <c r="C232" s="1">
        <f>IFERROR(__xludf.DUMMYFUNCTION("""COMPUTED_VALUE"""),34.0)</f>
        <v>34</v>
      </c>
      <c r="D232" s="1">
        <f>IFERROR(__xludf.DUMMYFUNCTION("""COMPUTED_VALUE"""),31.0)</f>
        <v>31</v>
      </c>
      <c r="E232" s="1">
        <f>IFERROR(__xludf.DUMMYFUNCTION("""COMPUTED_VALUE"""),30.0)</f>
        <v>30</v>
      </c>
      <c r="F232" s="1">
        <f>IFERROR(__xludf.DUMMYFUNCTION("""COMPUTED_VALUE"""),32.0)</f>
        <v>32</v>
      </c>
      <c r="G232" s="2">
        <f>IFERROR(__xludf.DUMMYFUNCTION("""COMPUTED_VALUE"""),32.0)</f>
        <v>32</v>
      </c>
      <c r="J232" s="1" t="b">
        <f t="array" ref="J232">IF(NOT(H232=""),AND(C232:H232&gt;B232:G232),IF(NOT(G232=""),AND(C232:G232&gt;B232:F232),IF(NOT(F232=""),AND(C232:F232&gt;B232:E232),AND(C232:E232&gt;B232:D232))))</f>
        <v>0</v>
      </c>
      <c r="K232" s="1" t="b">
        <f t="array" ref="K232">IF(NOT(H232=""),AND(C232:H232&lt;B232:G232),IF(NOT(G232=""),AND(C232:G232&lt;B232:F232),IF(NOT(F232=""),AND(C232:F232&lt;B232:E232),AND(C232:E232&lt;B232:D232))))</f>
        <v>0</v>
      </c>
      <c r="L232" s="1" t="b">
        <f t="array" ref="L232">IF(NOT(H232=""),AND(AND(ABS(C232:H232-B232:G232)&gt;0),AND(ABS(C232:H232-B232:G232)&lt;4)),IF(NOT(G232=""),AND(AND(ABS(C232:G232-B232:F232)&gt;0),AND(ABS(C232:G232-B232:F232)&lt;4)),IF(NOT(F232=""),AND(AND(ABS(C232:F232-B232:E232)&gt;0),AND(ABS(C232:F232-B232:E232)&lt;4)),AND(AND(ABS(C232:E232-B232:D232)&gt;0),AND(ABS(C232:E232-B232:D232)&lt;4)))))</f>
        <v>0</v>
      </c>
      <c r="M232" s="1" t="b">
        <f t="shared" si="1"/>
        <v>0</v>
      </c>
    </row>
    <row r="233" ht="15.75" customHeight="1">
      <c r="A233" s="1" t="s">
        <v>242</v>
      </c>
      <c r="B233" s="1">
        <f>IFERROR(__xludf.DUMMYFUNCTION("SPLIT(A233,"" "")"),84.0)</f>
        <v>84</v>
      </c>
      <c r="C233" s="1">
        <f>IFERROR(__xludf.DUMMYFUNCTION("""COMPUTED_VALUE"""),79.0)</f>
        <v>79</v>
      </c>
      <c r="D233" s="1">
        <f>IFERROR(__xludf.DUMMYFUNCTION("""COMPUTED_VALUE"""),82.0)</f>
        <v>82</v>
      </c>
      <c r="E233" s="1">
        <f>IFERROR(__xludf.DUMMYFUNCTION("""COMPUTED_VALUE"""),79.0)</f>
        <v>79</v>
      </c>
      <c r="F233" s="2">
        <f>IFERROR(__xludf.DUMMYFUNCTION("""COMPUTED_VALUE"""),75.0)</f>
        <v>75</v>
      </c>
      <c r="J233" s="1" t="b">
        <f t="array" ref="J233">IF(NOT(H233=""),AND(C233:H233&gt;B233:G233),IF(NOT(G233=""),AND(C233:G233&gt;B233:F233),IF(NOT(F233=""),AND(C233:F233&gt;B233:E233),AND(C233:E233&gt;B233:D233))))</f>
        <v>0</v>
      </c>
      <c r="K233" s="1" t="b">
        <f t="array" ref="K233">IF(NOT(H233=""),AND(C233:H233&lt;B233:G233),IF(NOT(G233=""),AND(C233:G233&lt;B233:F233),IF(NOT(F233=""),AND(C233:F233&lt;B233:E233),AND(C233:E233&lt;B233:D233))))</f>
        <v>0</v>
      </c>
      <c r="L233" s="1" t="b">
        <f t="array" ref="L233">IF(NOT(H233=""),AND(AND(ABS(C233:H233-B233:G233)&gt;0),AND(ABS(C233:H233-B233:G233)&lt;4)),IF(NOT(G233=""),AND(AND(ABS(C233:G233-B233:F233)&gt;0),AND(ABS(C233:G233-B233:F233)&lt;4)),IF(NOT(F233=""),AND(AND(ABS(C233:F233-B233:E233)&gt;0),AND(ABS(C233:F233-B233:E233)&lt;4)),AND(AND(ABS(C233:E233-B233:D233)&gt;0),AND(ABS(C233:E233-B233:D233)&lt;4)))))</f>
        <v>0</v>
      </c>
      <c r="M233" s="1" t="b">
        <f t="shared" si="1"/>
        <v>0</v>
      </c>
    </row>
    <row r="234" ht="15.75" customHeight="1">
      <c r="A234" s="1" t="s">
        <v>243</v>
      </c>
      <c r="B234" s="1">
        <f>IFERROR(__xludf.DUMMYFUNCTION("SPLIT(A234,"" "")"),34.0)</f>
        <v>34</v>
      </c>
      <c r="C234" s="1">
        <f>IFERROR(__xludf.DUMMYFUNCTION("""COMPUTED_VALUE"""),28.0)</f>
        <v>28</v>
      </c>
      <c r="D234" s="1">
        <f>IFERROR(__xludf.DUMMYFUNCTION("""COMPUTED_VALUE"""),25.0)</f>
        <v>25</v>
      </c>
      <c r="E234" s="1">
        <f>IFERROR(__xludf.DUMMYFUNCTION("""COMPUTED_VALUE"""),26.0)</f>
        <v>26</v>
      </c>
      <c r="F234" s="1">
        <f>IFERROR(__xludf.DUMMYFUNCTION("""COMPUTED_VALUE"""),24.0)</f>
        <v>24</v>
      </c>
      <c r="G234" s="1">
        <f>IFERROR(__xludf.DUMMYFUNCTION("""COMPUTED_VALUE"""),23.0)</f>
        <v>23</v>
      </c>
      <c r="H234" s="2">
        <f>IFERROR(__xludf.DUMMYFUNCTION("""COMPUTED_VALUE"""),18.0)</f>
        <v>18</v>
      </c>
      <c r="J234" s="1" t="b">
        <f t="array" ref="J234">IF(NOT(H234=""),AND(C234:H234&gt;B234:G234),IF(NOT(G234=""),AND(C234:G234&gt;B234:F234),IF(NOT(F234=""),AND(C234:F234&gt;B234:E234),AND(C234:E234&gt;B234:D234))))</f>
        <v>0</v>
      </c>
      <c r="K234" s="1" t="b">
        <f t="array" ref="K234">IF(NOT(H234=""),AND(C234:H234&lt;B234:G234),IF(NOT(G234=""),AND(C234:G234&lt;B234:F234),IF(NOT(F234=""),AND(C234:F234&lt;B234:E234),AND(C234:E234&lt;B234:D234))))</f>
        <v>0</v>
      </c>
      <c r="L234" s="1" t="b">
        <f t="array" ref="L234">IF(NOT(H234=""),AND(AND(ABS(C234:H234-B234:G234)&gt;0),AND(ABS(C234:H234-B234:G234)&lt;4)),IF(NOT(G234=""),AND(AND(ABS(C234:G234-B234:F234)&gt;0),AND(ABS(C234:G234-B234:F234)&lt;4)),IF(NOT(F234=""),AND(AND(ABS(C234:F234-B234:E234)&gt;0),AND(ABS(C234:F234-B234:E234)&lt;4)),AND(AND(ABS(C234:E234-B234:D234)&gt;0),AND(ABS(C234:E234-B234:D234)&lt;4)))))</f>
        <v>0</v>
      </c>
      <c r="M234" s="1" t="b">
        <f t="shared" si="1"/>
        <v>0</v>
      </c>
    </row>
    <row r="235" ht="15.75" customHeight="1">
      <c r="A235" s="1" t="s">
        <v>244</v>
      </c>
      <c r="B235" s="1">
        <f>IFERROR(__xludf.DUMMYFUNCTION("SPLIT(A235,"" "")"),73.0)</f>
        <v>73</v>
      </c>
      <c r="C235" s="1">
        <f>IFERROR(__xludf.DUMMYFUNCTION("""COMPUTED_VALUE"""),67.0)</f>
        <v>67</v>
      </c>
      <c r="D235" s="1">
        <f>IFERROR(__xludf.DUMMYFUNCTION("""COMPUTED_VALUE"""),65.0)</f>
        <v>65</v>
      </c>
      <c r="E235" s="1">
        <f>IFERROR(__xludf.DUMMYFUNCTION("""COMPUTED_VALUE"""),65.0)</f>
        <v>65</v>
      </c>
      <c r="F235" s="2">
        <f>IFERROR(__xludf.DUMMYFUNCTION("""COMPUTED_VALUE"""),63.0)</f>
        <v>63</v>
      </c>
      <c r="J235" s="1" t="b">
        <f t="array" ref="J235">IF(NOT(H235=""),AND(C235:H235&gt;B235:G235),IF(NOT(G235=""),AND(C235:G235&gt;B235:F235),IF(NOT(F235=""),AND(C235:F235&gt;B235:E235),AND(C235:E235&gt;B235:D235))))</f>
        <v>0</v>
      </c>
      <c r="K235" s="1" t="b">
        <f t="array" ref="K235">IF(NOT(H235=""),AND(C235:H235&lt;B235:G235),IF(NOT(G235=""),AND(C235:G235&lt;B235:F235),IF(NOT(F235=""),AND(C235:F235&lt;B235:E235),AND(C235:E235&lt;B235:D235))))</f>
        <v>0</v>
      </c>
      <c r="L235" s="1" t="b">
        <f t="array" ref="L235">IF(NOT(H235=""),AND(AND(ABS(C235:H235-B235:G235)&gt;0),AND(ABS(C235:H235-B235:G235)&lt;4)),IF(NOT(G235=""),AND(AND(ABS(C235:G235-B235:F235)&gt;0),AND(ABS(C235:G235-B235:F235)&lt;4)),IF(NOT(F235=""),AND(AND(ABS(C235:F235-B235:E235)&gt;0),AND(ABS(C235:F235-B235:E235)&lt;4)),AND(AND(ABS(C235:E235-B235:D235)&gt;0),AND(ABS(C235:E235-B235:D235)&lt;4)))))</f>
        <v>0</v>
      </c>
      <c r="M235" s="1" t="b">
        <f t="shared" si="1"/>
        <v>0</v>
      </c>
    </row>
    <row r="236" ht="15.75" customHeight="1">
      <c r="A236" s="1" t="s">
        <v>245</v>
      </c>
      <c r="B236" s="1">
        <f>IFERROR(__xludf.DUMMYFUNCTION("SPLIT(A236,"" "")"),94.0)</f>
        <v>94</v>
      </c>
      <c r="C236" s="1">
        <f>IFERROR(__xludf.DUMMYFUNCTION("""COMPUTED_VALUE"""),89.0)</f>
        <v>89</v>
      </c>
      <c r="D236" s="1">
        <f>IFERROR(__xludf.DUMMYFUNCTION("""COMPUTED_VALUE"""),89.0)</f>
        <v>89</v>
      </c>
      <c r="E236" s="1">
        <f>IFERROR(__xludf.DUMMYFUNCTION("""COMPUTED_VALUE"""),88.0)</f>
        <v>88</v>
      </c>
      <c r="F236" s="1">
        <f>IFERROR(__xludf.DUMMYFUNCTION("""COMPUTED_VALUE"""),87.0)</f>
        <v>87</v>
      </c>
      <c r="G236" s="2">
        <f>IFERROR(__xludf.DUMMYFUNCTION("""COMPUTED_VALUE"""),89.0)</f>
        <v>89</v>
      </c>
      <c r="J236" s="1" t="b">
        <f t="array" ref="J236">IF(NOT(H236=""),AND(C236:H236&gt;B236:G236),IF(NOT(G236=""),AND(C236:G236&gt;B236:F236),IF(NOT(F236=""),AND(C236:F236&gt;B236:E236),AND(C236:E236&gt;B236:D236))))</f>
        <v>0</v>
      </c>
      <c r="K236" s="1" t="b">
        <f t="array" ref="K236">IF(NOT(H236=""),AND(C236:H236&lt;B236:G236),IF(NOT(G236=""),AND(C236:G236&lt;B236:F236),IF(NOT(F236=""),AND(C236:F236&lt;B236:E236),AND(C236:E236&lt;B236:D236))))</f>
        <v>0</v>
      </c>
      <c r="L236" s="1" t="b">
        <f t="array" ref="L236">IF(NOT(H236=""),AND(AND(ABS(C236:H236-B236:G236)&gt;0),AND(ABS(C236:H236-B236:G236)&lt;4)),IF(NOT(G236=""),AND(AND(ABS(C236:G236-B236:F236)&gt;0),AND(ABS(C236:G236-B236:F236)&lt;4)),IF(NOT(F236=""),AND(AND(ABS(C236:F236-B236:E236)&gt;0),AND(ABS(C236:F236-B236:E236)&lt;4)),AND(AND(ABS(C236:E236-B236:D236)&gt;0),AND(ABS(C236:E236-B236:D236)&lt;4)))))</f>
        <v>0</v>
      </c>
      <c r="M236" s="1" t="b">
        <f t="shared" si="1"/>
        <v>0</v>
      </c>
    </row>
    <row r="237" ht="15.75" customHeight="1">
      <c r="A237" s="1" t="s">
        <v>246</v>
      </c>
      <c r="B237" s="1">
        <f>IFERROR(__xludf.DUMMYFUNCTION("SPLIT(A237,"" "")"),92.0)</f>
        <v>92</v>
      </c>
      <c r="C237" s="1">
        <f>IFERROR(__xludf.DUMMYFUNCTION("""COMPUTED_VALUE"""),85.0)</f>
        <v>85</v>
      </c>
      <c r="D237" s="1">
        <f>IFERROR(__xludf.DUMMYFUNCTION("""COMPUTED_VALUE"""),83.0)</f>
        <v>83</v>
      </c>
      <c r="E237" s="1">
        <f>IFERROR(__xludf.DUMMYFUNCTION("""COMPUTED_VALUE"""),80.0)</f>
        <v>80</v>
      </c>
      <c r="F237" s="1">
        <f>IFERROR(__xludf.DUMMYFUNCTION("""COMPUTED_VALUE"""),78.0)</f>
        <v>78</v>
      </c>
      <c r="G237" s="1">
        <f>IFERROR(__xludf.DUMMYFUNCTION("""COMPUTED_VALUE"""),78.0)</f>
        <v>78</v>
      </c>
      <c r="H237" s="2">
        <f>IFERROR(__xludf.DUMMYFUNCTION("""COMPUTED_VALUE"""),78.0)</f>
        <v>78</v>
      </c>
      <c r="J237" s="1" t="b">
        <f t="array" ref="J237">IF(NOT(H237=""),AND(C237:H237&gt;B237:G237),IF(NOT(G237=""),AND(C237:G237&gt;B237:F237),IF(NOT(F237=""),AND(C237:F237&gt;B237:E237),AND(C237:E237&gt;B237:D237))))</f>
        <v>0</v>
      </c>
      <c r="K237" s="1" t="b">
        <f t="array" ref="K237">IF(NOT(H237=""),AND(C237:H237&lt;B237:G237),IF(NOT(G237=""),AND(C237:G237&lt;B237:F237),IF(NOT(F237=""),AND(C237:F237&lt;B237:E237),AND(C237:E237&lt;B237:D237))))</f>
        <v>0</v>
      </c>
      <c r="L237" s="1" t="b">
        <f t="array" ref="L237">IF(NOT(H237=""),AND(AND(ABS(C237:H237-B237:G237)&gt;0),AND(ABS(C237:H237-B237:G237)&lt;4)),IF(NOT(G237=""),AND(AND(ABS(C237:G237-B237:F237)&gt;0),AND(ABS(C237:G237-B237:F237)&lt;4)),IF(NOT(F237=""),AND(AND(ABS(C237:F237-B237:E237)&gt;0),AND(ABS(C237:F237-B237:E237)&lt;4)),AND(AND(ABS(C237:E237-B237:D237)&gt;0),AND(ABS(C237:E237-B237:D237)&lt;4)))))</f>
        <v>0</v>
      </c>
      <c r="M237" s="1" t="b">
        <f t="shared" si="1"/>
        <v>0</v>
      </c>
    </row>
    <row r="238" ht="15.75" customHeight="1">
      <c r="A238" s="1" t="s">
        <v>247</v>
      </c>
      <c r="B238" s="1">
        <f>IFERROR(__xludf.DUMMYFUNCTION("SPLIT(A238,"" "")"),41.0)</f>
        <v>41</v>
      </c>
      <c r="C238" s="1">
        <f>IFERROR(__xludf.DUMMYFUNCTION("""COMPUTED_VALUE"""),36.0)</f>
        <v>36</v>
      </c>
      <c r="D238" s="1">
        <f>IFERROR(__xludf.DUMMYFUNCTION("""COMPUTED_VALUE"""),34.0)</f>
        <v>34</v>
      </c>
      <c r="E238" s="1">
        <f>IFERROR(__xludf.DUMMYFUNCTION("""COMPUTED_VALUE"""),32.0)</f>
        <v>32</v>
      </c>
      <c r="F238" s="1">
        <f>IFERROR(__xludf.DUMMYFUNCTION("""COMPUTED_VALUE"""),32.0)</f>
        <v>32</v>
      </c>
      <c r="G238" s="1">
        <f>IFERROR(__xludf.DUMMYFUNCTION("""COMPUTED_VALUE"""),30.0)</f>
        <v>30</v>
      </c>
      <c r="H238" s="2">
        <f>IFERROR(__xludf.DUMMYFUNCTION("""COMPUTED_VALUE"""),26.0)</f>
        <v>26</v>
      </c>
      <c r="J238" s="1" t="b">
        <f t="array" ref="J238">IF(NOT(H238=""),AND(C238:H238&gt;B238:G238),IF(NOT(G238=""),AND(C238:G238&gt;B238:F238),IF(NOT(F238=""),AND(C238:F238&gt;B238:E238),AND(C238:E238&gt;B238:D238))))</f>
        <v>0</v>
      </c>
      <c r="K238" s="1" t="b">
        <f t="array" ref="K238">IF(NOT(H238=""),AND(C238:H238&lt;B238:G238),IF(NOT(G238=""),AND(C238:G238&lt;B238:F238),IF(NOT(F238=""),AND(C238:F238&lt;B238:E238),AND(C238:E238&lt;B238:D238))))</f>
        <v>0</v>
      </c>
      <c r="L238" s="1" t="b">
        <f t="array" ref="L238">IF(NOT(H238=""),AND(AND(ABS(C238:H238-B238:G238)&gt;0),AND(ABS(C238:H238-B238:G238)&lt;4)),IF(NOT(G238=""),AND(AND(ABS(C238:G238-B238:F238)&gt;0),AND(ABS(C238:G238-B238:F238)&lt;4)),IF(NOT(F238=""),AND(AND(ABS(C238:F238-B238:E238)&gt;0),AND(ABS(C238:F238-B238:E238)&lt;4)),AND(AND(ABS(C238:E238-B238:D238)&gt;0),AND(ABS(C238:E238-B238:D238)&lt;4)))))</f>
        <v>0</v>
      </c>
      <c r="M238" s="1" t="b">
        <f t="shared" si="1"/>
        <v>0</v>
      </c>
    </row>
    <row r="239" ht="15.75" customHeight="1">
      <c r="A239" s="1" t="s">
        <v>248</v>
      </c>
      <c r="B239" s="1">
        <f>IFERROR(__xludf.DUMMYFUNCTION("SPLIT(A239,"" "")"),76.0)</f>
        <v>76</v>
      </c>
      <c r="C239" s="1">
        <f>IFERROR(__xludf.DUMMYFUNCTION("""COMPUTED_VALUE"""),71.0)</f>
        <v>71</v>
      </c>
      <c r="D239" s="1">
        <f>IFERROR(__xludf.DUMMYFUNCTION("""COMPUTED_VALUE"""),70.0)</f>
        <v>70</v>
      </c>
      <c r="E239" s="1">
        <f>IFERROR(__xludf.DUMMYFUNCTION("""COMPUTED_VALUE"""),70.0)</f>
        <v>70</v>
      </c>
      <c r="F239" s="2">
        <f>IFERROR(__xludf.DUMMYFUNCTION("""COMPUTED_VALUE"""),64.0)</f>
        <v>64</v>
      </c>
      <c r="J239" s="1" t="b">
        <f t="array" ref="J239">IF(NOT(H239=""),AND(C239:H239&gt;B239:G239),IF(NOT(G239=""),AND(C239:G239&gt;B239:F239),IF(NOT(F239=""),AND(C239:F239&gt;B239:E239),AND(C239:E239&gt;B239:D239))))</f>
        <v>0</v>
      </c>
      <c r="K239" s="1" t="b">
        <f t="array" ref="K239">IF(NOT(H239=""),AND(C239:H239&lt;B239:G239),IF(NOT(G239=""),AND(C239:G239&lt;B239:F239),IF(NOT(F239=""),AND(C239:F239&lt;B239:E239),AND(C239:E239&lt;B239:D239))))</f>
        <v>0</v>
      </c>
      <c r="L239" s="1" t="b">
        <f t="array" ref="L239">IF(NOT(H239=""),AND(AND(ABS(C239:H239-B239:G239)&gt;0),AND(ABS(C239:H239-B239:G239)&lt;4)),IF(NOT(G239=""),AND(AND(ABS(C239:G239-B239:F239)&gt;0),AND(ABS(C239:G239-B239:F239)&lt;4)),IF(NOT(F239=""),AND(AND(ABS(C239:F239-B239:E239)&gt;0),AND(ABS(C239:F239-B239:E239)&lt;4)),AND(AND(ABS(C239:E239-B239:D239)&gt;0),AND(ABS(C239:E239-B239:D239)&lt;4)))))</f>
        <v>0</v>
      </c>
      <c r="M239" s="1" t="b">
        <f t="shared" si="1"/>
        <v>0</v>
      </c>
    </row>
    <row r="240" ht="15.75" customHeight="1">
      <c r="A240" s="1" t="s">
        <v>249</v>
      </c>
      <c r="B240" s="1">
        <f>IFERROR(__xludf.DUMMYFUNCTION("SPLIT(A240,"" "")"),38.0)</f>
        <v>38</v>
      </c>
      <c r="C240" s="1">
        <f>IFERROR(__xludf.DUMMYFUNCTION("""COMPUTED_VALUE"""),31.0)</f>
        <v>31</v>
      </c>
      <c r="D240" s="1">
        <f>IFERROR(__xludf.DUMMYFUNCTION("""COMPUTED_VALUE"""),30.0)</f>
        <v>30</v>
      </c>
      <c r="E240" s="1">
        <f>IFERROR(__xludf.DUMMYFUNCTION("""COMPUTED_VALUE"""),26.0)</f>
        <v>26</v>
      </c>
      <c r="F240" s="1">
        <f>IFERROR(__xludf.DUMMYFUNCTION("""COMPUTED_VALUE"""),25.0)</f>
        <v>25</v>
      </c>
      <c r="G240" s="1">
        <f>IFERROR(__xludf.DUMMYFUNCTION("""COMPUTED_VALUE"""),22.0)</f>
        <v>22</v>
      </c>
      <c r="H240" s="2">
        <f>IFERROR(__xludf.DUMMYFUNCTION("""COMPUTED_VALUE"""),19.0)</f>
        <v>19</v>
      </c>
      <c r="J240" s="1" t="b">
        <f t="array" ref="J240">IF(NOT(H240=""),AND(C240:H240&gt;B240:G240),IF(NOT(G240=""),AND(C240:G240&gt;B240:F240),IF(NOT(F240=""),AND(C240:F240&gt;B240:E240),AND(C240:E240&gt;B240:D240))))</f>
        <v>0</v>
      </c>
      <c r="K240" s="1" t="b">
        <f t="array" ref="K240">IF(NOT(H240=""),AND(C240:H240&lt;B240:G240),IF(NOT(G240=""),AND(C240:G240&lt;B240:F240),IF(NOT(F240=""),AND(C240:F240&lt;B240:E240),AND(C240:E240&lt;B240:D240))))</f>
        <v>1</v>
      </c>
      <c r="L240" s="1" t="b">
        <f t="array" ref="L240">IF(NOT(H240=""),AND(AND(ABS(C240:H240-B240:G240)&gt;0),AND(ABS(C240:H240-B240:G240)&lt;4)),IF(NOT(G240=""),AND(AND(ABS(C240:G240-B240:F240)&gt;0),AND(ABS(C240:G240-B240:F240)&lt;4)),IF(NOT(F240=""),AND(AND(ABS(C240:F240-B240:E240)&gt;0),AND(ABS(C240:F240-B240:E240)&lt;4)),AND(AND(ABS(C240:E240-B240:D240)&gt;0),AND(ABS(C240:E240-B240:D240)&lt;4)))))</f>
        <v>0</v>
      </c>
      <c r="M240" s="1" t="b">
        <f t="shared" si="1"/>
        <v>0</v>
      </c>
    </row>
    <row r="241" ht="15.75" customHeight="1">
      <c r="A241" s="1" t="s">
        <v>250</v>
      </c>
      <c r="B241" s="1">
        <f>IFERROR(__xludf.DUMMYFUNCTION("SPLIT(A241,"" "")"),65.0)</f>
        <v>65</v>
      </c>
      <c r="C241" s="1">
        <f>IFERROR(__xludf.DUMMYFUNCTION("""COMPUTED_VALUE"""),60.0)</f>
        <v>60</v>
      </c>
      <c r="D241" s="1">
        <f>IFERROR(__xludf.DUMMYFUNCTION("""COMPUTED_VALUE"""),58.0)</f>
        <v>58</v>
      </c>
      <c r="E241" s="1">
        <f>IFERROR(__xludf.DUMMYFUNCTION("""COMPUTED_VALUE"""),55.0)</f>
        <v>55</v>
      </c>
      <c r="F241" s="1">
        <f>IFERROR(__xludf.DUMMYFUNCTION("""COMPUTED_VALUE"""),51.0)</f>
        <v>51</v>
      </c>
      <c r="G241" s="2">
        <f>IFERROR(__xludf.DUMMYFUNCTION("""COMPUTED_VALUE"""),53.0)</f>
        <v>53</v>
      </c>
      <c r="J241" s="1" t="b">
        <f t="array" ref="J241">IF(NOT(H241=""),AND(C241:H241&gt;B241:G241),IF(NOT(G241=""),AND(C241:G241&gt;B241:F241),IF(NOT(F241=""),AND(C241:F241&gt;B241:E241),AND(C241:E241&gt;B241:D241))))</f>
        <v>0</v>
      </c>
      <c r="K241" s="1" t="b">
        <f t="array" ref="K241">IF(NOT(H241=""),AND(C241:H241&lt;B241:G241),IF(NOT(G241=""),AND(C241:G241&lt;B241:F241),IF(NOT(F241=""),AND(C241:F241&lt;B241:E241),AND(C241:E241&lt;B241:D241))))</f>
        <v>0</v>
      </c>
      <c r="L241" s="1" t="b">
        <f t="array" ref="L241">IF(NOT(H241=""),AND(AND(ABS(C241:H241-B241:G241)&gt;0),AND(ABS(C241:H241-B241:G241)&lt;4)),IF(NOT(G241=""),AND(AND(ABS(C241:G241-B241:F241)&gt;0),AND(ABS(C241:G241-B241:F241)&lt;4)),IF(NOT(F241=""),AND(AND(ABS(C241:F241-B241:E241)&gt;0),AND(ABS(C241:F241-B241:E241)&lt;4)),AND(AND(ABS(C241:E241-B241:D241)&gt;0),AND(ABS(C241:E241-B241:D241)&lt;4)))))</f>
        <v>0</v>
      </c>
      <c r="M241" s="1" t="b">
        <f t="shared" si="1"/>
        <v>0</v>
      </c>
    </row>
    <row r="242" ht="15.75" customHeight="1">
      <c r="A242" s="1" t="s">
        <v>251</v>
      </c>
      <c r="B242" s="1">
        <f>IFERROR(__xludf.DUMMYFUNCTION("SPLIT(A242,"" "")"),94.0)</f>
        <v>94</v>
      </c>
      <c r="C242" s="1">
        <f>IFERROR(__xludf.DUMMYFUNCTION("""COMPUTED_VALUE"""),89.0)</f>
        <v>89</v>
      </c>
      <c r="D242" s="1">
        <f>IFERROR(__xludf.DUMMYFUNCTION("""COMPUTED_VALUE"""),85.0)</f>
        <v>85</v>
      </c>
      <c r="E242" s="1">
        <f>IFERROR(__xludf.DUMMYFUNCTION("""COMPUTED_VALUE"""),82.0)</f>
        <v>82</v>
      </c>
      <c r="F242" s="2">
        <f>IFERROR(__xludf.DUMMYFUNCTION("""COMPUTED_VALUE"""),82.0)</f>
        <v>82</v>
      </c>
      <c r="J242" s="1" t="b">
        <f t="array" ref="J242">IF(NOT(H242=""),AND(C242:H242&gt;B242:G242),IF(NOT(G242=""),AND(C242:G242&gt;B242:F242),IF(NOT(F242=""),AND(C242:F242&gt;B242:E242),AND(C242:E242&gt;B242:D242))))</f>
        <v>0</v>
      </c>
      <c r="K242" s="1" t="b">
        <f t="array" ref="K242">IF(NOT(H242=""),AND(C242:H242&lt;B242:G242),IF(NOT(G242=""),AND(C242:G242&lt;B242:F242),IF(NOT(F242=""),AND(C242:F242&lt;B242:E242),AND(C242:E242&lt;B242:D242))))</f>
        <v>0</v>
      </c>
      <c r="L242" s="1" t="b">
        <f t="array" ref="L242">IF(NOT(H242=""),AND(AND(ABS(C242:H242-B242:G242)&gt;0),AND(ABS(C242:H242-B242:G242)&lt;4)),IF(NOT(G242=""),AND(AND(ABS(C242:G242-B242:F242)&gt;0),AND(ABS(C242:G242-B242:F242)&lt;4)),IF(NOT(F242=""),AND(AND(ABS(C242:F242-B242:E242)&gt;0),AND(ABS(C242:F242-B242:E242)&lt;4)),AND(AND(ABS(C242:E242-B242:D242)&gt;0),AND(ABS(C242:E242-B242:D242)&lt;4)))))</f>
        <v>0</v>
      </c>
      <c r="M242" s="1" t="b">
        <f t="shared" si="1"/>
        <v>0</v>
      </c>
    </row>
    <row r="243" ht="15.75" customHeight="1">
      <c r="A243" s="1" t="s">
        <v>252</v>
      </c>
      <c r="B243" s="1">
        <f>IFERROR(__xludf.DUMMYFUNCTION("SPLIT(A243,"" "")"),36.0)</f>
        <v>36</v>
      </c>
      <c r="C243" s="1">
        <f>IFERROR(__xludf.DUMMYFUNCTION("""COMPUTED_VALUE"""),31.0)</f>
        <v>31</v>
      </c>
      <c r="D243" s="1">
        <f>IFERROR(__xludf.DUMMYFUNCTION("""COMPUTED_VALUE"""),30.0)</f>
        <v>30</v>
      </c>
      <c r="E243" s="1">
        <f>IFERROR(__xludf.DUMMYFUNCTION("""COMPUTED_VALUE"""),26.0)</f>
        <v>26</v>
      </c>
      <c r="F243" s="1">
        <f>IFERROR(__xludf.DUMMYFUNCTION("""COMPUTED_VALUE"""),23.0)</f>
        <v>23</v>
      </c>
      <c r="G243" s="1">
        <f>IFERROR(__xludf.DUMMYFUNCTION("""COMPUTED_VALUE"""),20.0)</f>
        <v>20</v>
      </c>
      <c r="H243" s="2">
        <f>IFERROR(__xludf.DUMMYFUNCTION("""COMPUTED_VALUE"""),16.0)</f>
        <v>16</v>
      </c>
      <c r="J243" s="1" t="b">
        <f t="array" ref="J243">IF(NOT(H243=""),AND(C243:H243&gt;B243:G243),IF(NOT(G243=""),AND(C243:G243&gt;B243:F243),IF(NOT(F243=""),AND(C243:F243&gt;B243:E243),AND(C243:E243&gt;B243:D243))))</f>
        <v>0</v>
      </c>
      <c r="K243" s="1" t="b">
        <f t="array" ref="K243">IF(NOT(H243=""),AND(C243:H243&lt;B243:G243),IF(NOT(G243=""),AND(C243:G243&lt;B243:F243),IF(NOT(F243=""),AND(C243:F243&lt;B243:E243),AND(C243:E243&lt;B243:D243))))</f>
        <v>1</v>
      </c>
      <c r="L243" s="1" t="b">
        <f t="array" ref="L243">IF(NOT(H243=""),AND(AND(ABS(C243:H243-B243:G243)&gt;0),AND(ABS(C243:H243-B243:G243)&lt;4)),IF(NOT(G243=""),AND(AND(ABS(C243:G243-B243:F243)&gt;0),AND(ABS(C243:G243-B243:F243)&lt;4)),IF(NOT(F243=""),AND(AND(ABS(C243:F243-B243:E243)&gt;0),AND(ABS(C243:F243-B243:E243)&lt;4)),AND(AND(ABS(C243:E243-B243:D243)&gt;0),AND(ABS(C243:E243-B243:D243)&lt;4)))))</f>
        <v>0</v>
      </c>
      <c r="M243" s="1" t="b">
        <f t="shared" si="1"/>
        <v>0</v>
      </c>
    </row>
    <row r="244" ht="15.75" customHeight="1">
      <c r="A244" s="1" t="s">
        <v>253</v>
      </c>
      <c r="B244" s="1">
        <f>IFERROR(__xludf.DUMMYFUNCTION("SPLIT(A244,"" "")"),42.0)</f>
        <v>42</v>
      </c>
      <c r="C244" s="1">
        <f>IFERROR(__xludf.DUMMYFUNCTION("""COMPUTED_VALUE"""),36.0)</f>
        <v>36</v>
      </c>
      <c r="D244" s="1">
        <f>IFERROR(__xludf.DUMMYFUNCTION("""COMPUTED_VALUE"""),32.0)</f>
        <v>32</v>
      </c>
      <c r="E244" s="1">
        <f>IFERROR(__xludf.DUMMYFUNCTION("""COMPUTED_VALUE"""),31.0)</f>
        <v>31</v>
      </c>
      <c r="F244" s="2">
        <f>IFERROR(__xludf.DUMMYFUNCTION("""COMPUTED_VALUE"""),26.0)</f>
        <v>26</v>
      </c>
      <c r="J244" s="1" t="b">
        <f t="array" ref="J244">IF(NOT(H244=""),AND(C244:H244&gt;B244:G244),IF(NOT(G244=""),AND(C244:G244&gt;B244:F244),IF(NOT(F244=""),AND(C244:F244&gt;B244:E244),AND(C244:E244&gt;B244:D244))))</f>
        <v>0</v>
      </c>
      <c r="K244" s="1" t="b">
        <f t="array" ref="K244">IF(NOT(H244=""),AND(C244:H244&lt;B244:G244),IF(NOT(G244=""),AND(C244:G244&lt;B244:F244),IF(NOT(F244=""),AND(C244:F244&lt;B244:E244),AND(C244:E244&lt;B244:D244))))</f>
        <v>1</v>
      </c>
      <c r="L244" s="1" t="b">
        <f t="array" ref="L244">IF(NOT(H244=""),AND(AND(ABS(C244:H244-B244:G244)&gt;0),AND(ABS(C244:H244-B244:G244)&lt;4)),IF(NOT(G244=""),AND(AND(ABS(C244:G244-B244:F244)&gt;0),AND(ABS(C244:G244-B244:F244)&lt;4)),IF(NOT(F244=""),AND(AND(ABS(C244:F244-B244:E244)&gt;0),AND(ABS(C244:F244-B244:E244)&lt;4)),AND(AND(ABS(C244:E244-B244:D244)&gt;0),AND(ABS(C244:E244-B244:D244)&lt;4)))))</f>
        <v>0</v>
      </c>
      <c r="M244" s="1" t="b">
        <f t="shared" si="1"/>
        <v>0</v>
      </c>
    </row>
    <row r="245" ht="15.75" customHeight="1">
      <c r="A245" s="1" t="s">
        <v>254</v>
      </c>
      <c r="B245" s="1">
        <f>IFERROR(__xludf.DUMMYFUNCTION("SPLIT(A245,"" "")"),73.0)</f>
        <v>73</v>
      </c>
      <c r="C245" s="1">
        <f>IFERROR(__xludf.DUMMYFUNCTION("""COMPUTED_VALUE"""),66.0)</f>
        <v>66</v>
      </c>
      <c r="D245" s="1">
        <f>IFERROR(__xludf.DUMMYFUNCTION("""COMPUTED_VALUE"""),59.0)</f>
        <v>59</v>
      </c>
      <c r="E245" s="1">
        <f>IFERROR(__xludf.DUMMYFUNCTION("""COMPUTED_VALUE"""),58.0)</f>
        <v>58</v>
      </c>
      <c r="F245" s="1">
        <f>IFERROR(__xludf.DUMMYFUNCTION("""COMPUTED_VALUE"""),57.0)</f>
        <v>57</v>
      </c>
      <c r="G245" s="1">
        <f>IFERROR(__xludf.DUMMYFUNCTION("""COMPUTED_VALUE"""),54.0)</f>
        <v>54</v>
      </c>
      <c r="H245" s="2">
        <f>IFERROR(__xludf.DUMMYFUNCTION("""COMPUTED_VALUE"""),52.0)</f>
        <v>52</v>
      </c>
      <c r="J245" s="1" t="b">
        <f t="array" ref="J245">IF(NOT(H245=""),AND(C245:H245&gt;B245:G245),IF(NOT(G245=""),AND(C245:G245&gt;B245:F245),IF(NOT(F245=""),AND(C245:F245&gt;B245:E245),AND(C245:E245&gt;B245:D245))))</f>
        <v>0</v>
      </c>
      <c r="K245" s="1" t="b">
        <f t="array" ref="K245">IF(NOT(H245=""),AND(C245:H245&lt;B245:G245),IF(NOT(G245=""),AND(C245:G245&lt;B245:F245),IF(NOT(F245=""),AND(C245:F245&lt;B245:E245),AND(C245:E245&lt;B245:D245))))</f>
        <v>1</v>
      </c>
      <c r="L245" s="1" t="b">
        <f t="array" ref="L245">IF(NOT(H245=""),AND(AND(ABS(C245:H245-B245:G245)&gt;0),AND(ABS(C245:H245-B245:G245)&lt;4)),IF(NOT(G245=""),AND(AND(ABS(C245:G245-B245:F245)&gt;0),AND(ABS(C245:G245-B245:F245)&lt;4)),IF(NOT(F245=""),AND(AND(ABS(C245:F245-B245:E245)&gt;0),AND(ABS(C245:F245-B245:E245)&lt;4)),AND(AND(ABS(C245:E245-B245:D245)&gt;0),AND(ABS(C245:E245-B245:D245)&lt;4)))))</f>
        <v>0</v>
      </c>
      <c r="M245" s="1" t="b">
        <f t="shared" si="1"/>
        <v>0</v>
      </c>
    </row>
    <row r="246" ht="15.75" customHeight="1">
      <c r="A246" s="1" t="s">
        <v>255</v>
      </c>
      <c r="B246" s="1">
        <f>IFERROR(__xludf.DUMMYFUNCTION("SPLIT(A246,"" "")"),65.0)</f>
        <v>65</v>
      </c>
      <c r="C246" s="1">
        <f>IFERROR(__xludf.DUMMYFUNCTION("""COMPUTED_VALUE"""),60.0)</f>
        <v>60</v>
      </c>
      <c r="D246" s="1">
        <f>IFERROR(__xludf.DUMMYFUNCTION("""COMPUTED_VALUE"""),55.0)</f>
        <v>55</v>
      </c>
      <c r="E246" s="1">
        <f>IFERROR(__xludf.DUMMYFUNCTION("""COMPUTED_VALUE"""),53.0)</f>
        <v>53</v>
      </c>
      <c r="F246" s="2">
        <f>IFERROR(__xludf.DUMMYFUNCTION("""COMPUTED_VALUE"""),55.0)</f>
        <v>55</v>
      </c>
      <c r="J246" s="1" t="b">
        <f t="array" ref="J246">IF(NOT(H246=""),AND(C246:H246&gt;B246:G246),IF(NOT(G246=""),AND(C246:G246&gt;B246:F246),IF(NOT(F246=""),AND(C246:F246&gt;B246:E246),AND(C246:E246&gt;B246:D246))))</f>
        <v>0</v>
      </c>
      <c r="K246" s="1" t="b">
        <f t="array" ref="K246">IF(NOT(H246=""),AND(C246:H246&lt;B246:G246),IF(NOT(G246=""),AND(C246:G246&lt;B246:F246),IF(NOT(F246=""),AND(C246:F246&lt;B246:E246),AND(C246:E246&lt;B246:D246))))</f>
        <v>0</v>
      </c>
      <c r="L246" s="1" t="b">
        <f t="array" ref="L246">IF(NOT(H246=""),AND(AND(ABS(C246:H246-B246:G246)&gt;0),AND(ABS(C246:H246-B246:G246)&lt;4)),IF(NOT(G246=""),AND(AND(ABS(C246:G246-B246:F246)&gt;0),AND(ABS(C246:G246-B246:F246)&lt;4)),IF(NOT(F246=""),AND(AND(ABS(C246:F246-B246:E246)&gt;0),AND(ABS(C246:F246-B246:E246)&lt;4)),AND(AND(ABS(C246:E246-B246:D246)&gt;0),AND(ABS(C246:E246-B246:D246)&lt;4)))))</f>
        <v>0</v>
      </c>
      <c r="M246" s="1" t="b">
        <f t="shared" si="1"/>
        <v>0</v>
      </c>
    </row>
    <row r="247" ht="15.75" customHeight="1">
      <c r="A247" s="1" t="s">
        <v>256</v>
      </c>
      <c r="B247" s="1">
        <f>IFERROR(__xludf.DUMMYFUNCTION("SPLIT(A247,"" "")"),68.0)</f>
        <v>68</v>
      </c>
      <c r="C247" s="1">
        <f>IFERROR(__xludf.DUMMYFUNCTION("""COMPUTED_VALUE"""),63.0)</f>
        <v>63</v>
      </c>
      <c r="D247" s="1">
        <f>IFERROR(__xludf.DUMMYFUNCTION("""COMPUTED_VALUE"""),61.0)</f>
        <v>61</v>
      </c>
      <c r="E247" s="1">
        <f>IFERROR(__xludf.DUMMYFUNCTION("""COMPUTED_VALUE"""),55.0)</f>
        <v>55</v>
      </c>
      <c r="F247" s="1">
        <f>IFERROR(__xludf.DUMMYFUNCTION("""COMPUTED_VALUE"""),54.0)</f>
        <v>54</v>
      </c>
      <c r="G247" s="1">
        <f>IFERROR(__xludf.DUMMYFUNCTION("""COMPUTED_VALUE"""),52.0)</f>
        <v>52</v>
      </c>
      <c r="H247" s="1">
        <f>IFERROR(__xludf.DUMMYFUNCTION("""COMPUTED_VALUE"""),50.0)</f>
        <v>50</v>
      </c>
      <c r="I247" s="1">
        <f>IFERROR(__xludf.DUMMYFUNCTION("""COMPUTED_VALUE"""),50.0)</f>
        <v>50</v>
      </c>
      <c r="J247" s="1" t="b">
        <f t="array" ref="J247">IF(NOT(H247=""),AND(C247:H247&gt;B247:G247),IF(NOT(G247=""),AND(C247:G247&gt;B247:F247),IF(NOT(F247=""),AND(C247:F247&gt;B247:E247),AND(C247:E247&gt;B247:D247))))</f>
        <v>0</v>
      </c>
      <c r="K247" s="1" t="b">
        <f t="array" ref="K247">IF(NOT(H247=""),AND(C247:H247&lt;B247:G247),IF(NOT(G247=""),AND(C247:G247&lt;B247:F247),IF(NOT(F247=""),AND(C247:F247&lt;B247:E247),AND(C247:E247&lt;B247:D247))))</f>
        <v>1</v>
      </c>
      <c r="L247" s="1" t="b">
        <f t="array" ref="L247">IF(NOT(H247=""),AND(AND(ABS(C247:H247-B247:G247)&gt;0),AND(ABS(C247:H247-B247:G247)&lt;4)),IF(NOT(G247=""),AND(AND(ABS(C247:G247-B247:F247)&gt;0),AND(ABS(C247:G247-B247:F247)&lt;4)),IF(NOT(F247=""),AND(AND(ABS(C247:F247-B247:E247)&gt;0),AND(ABS(C247:F247-B247:E247)&lt;4)),AND(AND(ABS(C247:E247-B247:D247)&gt;0),AND(ABS(C247:E247-B247:D247)&lt;4)))))</f>
        <v>0</v>
      </c>
      <c r="M247" s="1" t="b">
        <f t="shared" si="1"/>
        <v>0</v>
      </c>
    </row>
    <row r="248" ht="15.75" customHeight="1">
      <c r="A248" s="1" t="s">
        <v>257</v>
      </c>
      <c r="B248" s="1">
        <f>IFERROR(__xludf.DUMMYFUNCTION("SPLIT(A248,"" "")"),26.0)</f>
        <v>26</v>
      </c>
      <c r="C248" s="1">
        <f>IFERROR(__xludf.DUMMYFUNCTION("""COMPUTED_VALUE"""),20.0)</f>
        <v>20</v>
      </c>
      <c r="D248" s="1">
        <f>IFERROR(__xludf.DUMMYFUNCTION("""COMPUTED_VALUE"""),19.0)</f>
        <v>19</v>
      </c>
      <c r="E248" s="1">
        <f>IFERROR(__xludf.DUMMYFUNCTION("""COMPUTED_VALUE"""),18.0)</f>
        <v>18</v>
      </c>
      <c r="F248" s="1">
        <f>IFERROR(__xludf.DUMMYFUNCTION("""COMPUTED_VALUE"""),13.0)</f>
        <v>13</v>
      </c>
      <c r="G248" s="2">
        <f>IFERROR(__xludf.DUMMYFUNCTION("""COMPUTED_VALUE"""),9.0)</f>
        <v>9</v>
      </c>
      <c r="J248" s="1" t="b">
        <f t="array" ref="J248">IF(NOT(H248=""),AND(C248:H248&gt;B248:G248),IF(NOT(G248=""),AND(C248:G248&gt;B248:F248),IF(NOT(F248=""),AND(C248:F248&gt;B248:E248),AND(C248:E248&gt;B248:D248))))</f>
        <v>0</v>
      </c>
      <c r="K248" s="1" t="b">
        <f t="array" ref="K248">IF(NOT(H248=""),AND(C248:H248&lt;B248:G248),IF(NOT(G248=""),AND(C248:G248&lt;B248:F248),IF(NOT(F248=""),AND(C248:F248&lt;B248:E248),AND(C248:E248&lt;B248:D248))))</f>
        <v>1</v>
      </c>
      <c r="L248" s="1" t="b">
        <f t="array" ref="L248">IF(NOT(H248=""),AND(AND(ABS(C248:H248-B248:G248)&gt;0),AND(ABS(C248:H248-B248:G248)&lt;4)),IF(NOT(G248=""),AND(AND(ABS(C248:G248-B248:F248)&gt;0),AND(ABS(C248:G248-B248:F248)&lt;4)),IF(NOT(F248=""),AND(AND(ABS(C248:F248-B248:E248)&gt;0),AND(ABS(C248:F248-B248:E248)&lt;4)),AND(AND(ABS(C248:E248-B248:D248)&gt;0),AND(ABS(C248:E248-B248:D248)&lt;4)))))</f>
        <v>0</v>
      </c>
      <c r="M248" s="1" t="b">
        <f t="shared" si="1"/>
        <v>0</v>
      </c>
    </row>
    <row r="249" ht="15.75" customHeight="1">
      <c r="A249" s="1" t="s">
        <v>258</v>
      </c>
      <c r="B249" s="1">
        <f>IFERROR(__xludf.DUMMYFUNCTION("SPLIT(A249,"" "")"),30.0)</f>
        <v>30</v>
      </c>
      <c r="C249" s="1">
        <f>IFERROR(__xludf.DUMMYFUNCTION("""COMPUTED_VALUE"""),25.0)</f>
        <v>25</v>
      </c>
      <c r="D249" s="1">
        <f>IFERROR(__xludf.DUMMYFUNCTION("""COMPUTED_VALUE"""),24.0)</f>
        <v>24</v>
      </c>
      <c r="E249" s="1">
        <f>IFERROR(__xludf.DUMMYFUNCTION("""COMPUTED_VALUE"""),18.0)</f>
        <v>18</v>
      </c>
      <c r="F249" s="1">
        <f>IFERROR(__xludf.DUMMYFUNCTION("""COMPUTED_VALUE"""),17.0)</f>
        <v>17</v>
      </c>
      <c r="G249" s="2">
        <f>IFERROR(__xludf.DUMMYFUNCTION("""COMPUTED_VALUE"""),11.0)</f>
        <v>11</v>
      </c>
      <c r="J249" s="1" t="b">
        <f t="array" ref="J249">IF(NOT(H249=""),AND(C249:H249&gt;B249:G249),IF(NOT(G249=""),AND(C249:G249&gt;B249:F249),IF(NOT(F249=""),AND(C249:F249&gt;B249:E249),AND(C249:E249&gt;B249:D249))))</f>
        <v>0</v>
      </c>
      <c r="K249" s="1" t="b">
        <f t="array" ref="K249">IF(NOT(H249=""),AND(C249:H249&lt;B249:G249),IF(NOT(G249=""),AND(C249:G249&lt;B249:F249),IF(NOT(F249=""),AND(C249:F249&lt;B249:E249),AND(C249:E249&lt;B249:D249))))</f>
        <v>1</v>
      </c>
      <c r="L249" s="1" t="b">
        <f t="array" ref="L249">IF(NOT(H249=""),AND(AND(ABS(C249:H249-B249:G249)&gt;0),AND(ABS(C249:H249-B249:G249)&lt;4)),IF(NOT(G249=""),AND(AND(ABS(C249:G249-B249:F249)&gt;0),AND(ABS(C249:G249-B249:F249)&lt;4)),IF(NOT(F249=""),AND(AND(ABS(C249:F249-B249:E249)&gt;0),AND(ABS(C249:F249-B249:E249)&lt;4)),AND(AND(ABS(C249:E249-B249:D249)&gt;0),AND(ABS(C249:E249-B249:D249)&lt;4)))))</f>
        <v>0</v>
      </c>
      <c r="M249" s="1" t="b">
        <f t="shared" si="1"/>
        <v>0</v>
      </c>
    </row>
    <row r="250" ht="15.75" customHeight="1">
      <c r="A250" s="1" t="s">
        <v>259</v>
      </c>
      <c r="B250" s="1">
        <f>IFERROR(__xludf.DUMMYFUNCTION("SPLIT(A250,"" "")"),71.0)</f>
        <v>71</v>
      </c>
      <c r="C250" s="1">
        <f>IFERROR(__xludf.DUMMYFUNCTION("""COMPUTED_VALUE"""),74.0)</f>
        <v>74</v>
      </c>
      <c r="D250" s="1">
        <f>IFERROR(__xludf.DUMMYFUNCTION("""COMPUTED_VALUE"""),75.0)</f>
        <v>75</v>
      </c>
      <c r="E250" s="1">
        <f>IFERROR(__xludf.DUMMYFUNCTION("""COMPUTED_VALUE"""),77.0)</f>
        <v>77</v>
      </c>
      <c r="F250" s="1">
        <f>IFERROR(__xludf.DUMMYFUNCTION("""COMPUTED_VALUE"""),80.0)</f>
        <v>80</v>
      </c>
      <c r="G250" s="1">
        <f>IFERROR(__xludf.DUMMYFUNCTION("""COMPUTED_VALUE"""),81.0)</f>
        <v>81</v>
      </c>
      <c r="H250" s="2">
        <f>IFERROR(__xludf.DUMMYFUNCTION("""COMPUTED_VALUE"""),79.0)</f>
        <v>79</v>
      </c>
      <c r="J250" s="1" t="b">
        <f t="array" ref="J250">IF(NOT(H250=""),AND(C250:H250&gt;B250:G250),IF(NOT(G250=""),AND(C250:G250&gt;B250:F250),IF(NOT(F250=""),AND(C250:F250&gt;B250:E250),AND(C250:E250&gt;B250:D250))))</f>
        <v>0</v>
      </c>
      <c r="K250" s="1" t="b">
        <f t="array" ref="K250">IF(NOT(H250=""),AND(C250:H250&lt;B250:G250),IF(NOT(G250=""),AND(C250:G250&lt;B250:F250),IF(NOT(F250=""),AND(C250:F250&lt;B250:E250),AND(C250:E250&lt;B250:D250))))</f>
        <v>0</v>
      </c>
      <c r="L250" s="1" t="b">
        <f t="array" ref="L250">IF(NOT(H250=""),AND(AND(ABS(C250:H250-B250:G250)&gt;0),AND(ABS(C250:H250-B250:G250)&lt;4)),IF(NOT(G250=""),AND(AND(ABS(C250:G250-B250:F250)&gt;0),AND(ABS(C250:G250-B250:F250)&lt;4)),IF(NOT(F250=""),AND(AND(ABS(C250:F250-B250:E250)&gt;0),AND(ABS(C250:F250-B250:E250)&lt;4)),AND(AND(ABS(C250:E250-B250:D250)&gt;0),AND(ABS(C250:E250-B250:D250)&lt;4)))))</f>
        <v>1</v>
      </c>
      <c r="M250" s="1" t="b">
        <f t="shared" si="1"/>
        <v>0</v>
      </c>
    </row>
    <row r="251" ht="15.75" customHeight="1">
      <c r="A251" s="1" t="s">
        <v>260</v>
      </c>
      <c r="B251" s="1">
        <f>IFERROR(__xludf.DUMMYFUNCTION("SPLIT(A251,"" "")"),38.0)</f>
        <v>38</v>
      </c>
      <c r="C251" s="1">
        <f>IFERROR(__xludf.DUMMYFUNCTION("""COMPUTED_VALUE"""),41.0)</f>
        <v>41</v>
      </c>
      <c r="D251" s="1">
        <f>IFERROR(__xludf.DUMMYFUNCTION("""COMPUTED_VALUE"""),42.0)</f>
        <v>42</v>
      </c>
      <c r="E251" s="1">
        <f>IFERROR(__xludf.DUMMYFUNCTION("""COMPUTED_VALUE"""),43.0)</f>
        <v>43</v>
      </c>
      <c r="F251" s="1">
        <f>IFERROR(__xludf.DUMMYFUNCTION("""COMPUTED_VALUE"""),45.0)</f>
        <v>45</v>
      </c>
      <c r="G251" s="1">
        <f>IFERROR(__xludf.DUMMYFUNCTION("""COMPUTED_VALUE"""),47.0)</f>
        <v>47</v>
      </c>
      <c r="H251" s="1">
        <f>IFERROR(__xludf.DUMMYFUNCTION("""COMPUTED_VALUE"""),49.0)</f>
        <v>49</v>
      </c>
      <c r="I251" s="1">
        <f>IFERROR(__xludf.DUMMYFUNCTION("""COMPUTED_VALUE"""),49.0)</f>
        <v>49</v>
      </c>
      <c r="J251" s="1" t="b">
        <f t="array" ref="J251">IF(NOT(H251=""),AND(C251:H251&gt;B251:G251),IF(NOT(G251=""),AND(C251:G251&gt;B251:F251),IF(NOT(F251=""),AND(C251:F251&gt;B251:E251),AND(C251:E251&gt;B251:D251))))</f>
        <v>1</v>
      </c>
      <c r="K251" s="1" t="b">
        <f t="array" ref="K251">IF(NOT(H251=""),AND(C251:H251&lt;B251:G251),IF(NOT(G251=""),AND(C251:G251&lt;B251:F251),IF(NOT(F251=""),AND(C251:F251&lt;B251:E251),AND(C251:E251&lt;B251:D251))))</f>
        <v>0</v>
      </c>
      <c r="L251" s="1" t="b">
        <f t="array" ref="L251">IF(NOT(H251=""),AND(AND(ABS(C251:H251-B251:G251)&gt;0),AND(ABS(C251:H251-B251:G251)&lt;4)),IF(NOT(G251=""),AND(AND(ABS(C251:G251-B251:F251)&gt;0),AND(ABS(C251:G251-B251:F251)&lt;4)),IF(NOT(F251=""),AND(AND(ABS(C251:F251-B251:E251)&gt;0),AND(ABS(C251:F251-B251:E251)&lt;4)),AND(AND(ABS(C251:E251-B251:D251)&gt;0),AND(ABS(C251:E251-B251:D251)&lt;4)))))</f>
        <v>1</v>
      </c>
      <c r="M251" s="1" t="b">
        <f t="shared" si="1"/>
        <v>1</v>
      </c>
    </row>
    <row r="252" ht="15.75" customHeight="1">
      <c r="A252" s="1" t="s">
        <v>261</v>
      </c>
      <c r="B252" s="1">
        <f>IFERROR(__xludf.DUMMYFUNCTION("SPLIT(A252,"" "")"),84.0)</f>
        <v>84</v>
      </c>
      <c r="C252" s="1">
        <f>IFERROR(__xludf.DUMMYFUNCTION("""COMPUTED_VALUE"""),85.0)</f>
        <v>85</v>
      </c>
      <c r="D252" s="1">
        <f>IFERROR(__xludf.DUMMYFUNCTION("""COMPUTED_VALUE"""),86.0)</f>
        <v>86</v>
      </c>
      <c r="E252" s="1">
        <f>IFERROR(__xludf.DUMMYFUNCTION("""COMPUTED_VALUE"""),88.0)</f>
        <v>88</v>
      </c>
      <c r="F252" s="1">
        <f>IFERROR(__xludf.DUMMYFUNCTION("""COMPUTED_VALUE"""),91.0)</f>
        <v>91</v>
      </c>
      <c r="G252" s="1">
        <f>IFERROR(__xludf.DUMMYFUNCTION("""COMPUTED_VALUE"""),93.0)</f>
        <v>93</v>
      </c>
      <c r="H252" s="2">
        <f>IFERROR(__xludf.DUMMYFUNCTION("""COMPUTED_VALUE"""),97.0)</f>
        <v>97</v>
      </c>
      <c r="J252" s="1" t="b">
        <f t="array" ref="J252">IF(NOT(H252=""),AND(C252:H252&gt;B252:G252),IF(NOT(G252=""),AND(C252:G252&gt;B252:F252),IF(NOT(F252=""),AND(C252:F252&gt;B252:E252),AND(C252:E252&gt;B252:D252))))</f>
        <v>1</v>
      </c>
      <c r="K252" s="1" t="b">
        <f t="array" ref="K252">IF(NOT(H252=""),AND(C252:H252&lt;B252:G252),IF(NOT(G252=""),AND(C252:G252&lt;B252:F252),IF(NOT(F252=""),AND(C252:F252&lt;B252:E252),AND(C252:E252&lt;B252:D252))))</f>
        <v>0</v>
      </c>
      <c r="L252" s="1" t="b">
        <f t="array" ref="L252">IF(NOT(H252=""),AND(AND(ABS(C252:H252-B252:G252)&gt;0),AND(ABS(C252:H252-B252:G252)&lt;4)),IF(NOT(G252=""),AND(AND(ABS(C252:G252-B252:F252)&gt;0),AND(ABS(C252:G252-B252:F252)&lt;4)),IF(NOT(F252=""),AND(AND(ABS(C252:F252-B252:E252)&gt;0),AND(ABS(C252:F252-B252:E252)&lt;4)),AND(AND(ABS(C252:E252-B252:D252)&gt;0),AND(ABS(C252:E252-B252:D252)&lt;4)))))</f>
        <v>0</v>
      </c>
      <c r="M252" s="1" t="b">
        <f t="shared" si="1"/>
        <v>0</v>
      </c>
    </row>
    <row r="253" ht="15.75" customHeight="1">
      <c r="A253" s="1" t="s">
        <v>262</v>
      </c>
      <c r="B253" s="1">
        <f>IFERROR(__xludf.DUMMYFUNCTION("SPLIT(A253,"" "")"),51.0)</f>
        <v>51</v>
      </c>
      <c r="C253" s="1">
        <f>IFERROR(__xludf.DUMMYFUNCTION("""COMPUTED_VALUE"""),54.0)</f>
        <v>54</v>
      </c>
      <c r="D253" s="1">
        <f>IFERROR(__xludf.DUMMYFUNCTION("""COMPUTED_VALUE"""),56.0)</f>
        <v>56</v>
      </c>
      <c r="E253" s="1">
        <f>IFERROR(__xludf.DUMMYFUNCTION("""COMPUTED_VALUE"""),57.0)</f>
        <v>57</v>
      </c>
      <c r="F253" s="2">
        <f>IFERROR(__xludf.DUMMYFUNCTION("""COMPUTED_VALUE"""),63.0)</f>
        <v>63</v>
      </c>
      <c r="J253" s="1" t="b">
        <f t="array" ref="J253">IF(NOT(H253=""),AND(C253:H253&gt;B253:G253),IF(NOT(G253=""),AND(C253:G253&gt;B253:F253),IF(NOT(F253=""),AND(C253:F253&gt;B253:E253),AND(C253:E253&gt;B253:D253))))</f>
        <v>1</v>
      </c>
      <c r="K253" s="1" t="b">
        <f t="array" ref="K253">IF(NOT(H253=""),AND(C253:H253&lt;B253:G253),IF(NOT(G253=""),AND(C253:G253&lt;B253:F253),IF(NOT(F253=""),AND(C253:F253&lt;B253:E253),AND(C253:E253&lt;B253:D253))))</f>
        <v>0</v>
      </c>
      <c r="L253" s="1" t="b">
        <f t="array" ref="L253">IF(NOT(H253=""),AND(AND(ABS(C253:H253-B253:G253)&gt;0),AND(ABS(C253:H253-B253:G253)&lt;4)),IF(NOT(G253=""),AND(AND(ABS(C253:G253-B253:F253)&gt;0),AND(ABS(C253:G253-B253:F253)&lt;4)),IF(NOT(F253=""),AND(AND(ABS(C253:F253-B253:E253)&gt;0),AND(ABS(C253:F253-B253:E253)&lt;4)),AND(AND(ABS(C253:E253-B253:D253)&gt;0),AND(ABS(C253:E253-B253:D253)&lt;4)))))</f>
        <v>0</v>
      </c>
      <c r="M253" s="1" t="b">
        <f t="shared" si="1"/>
        <v>0</v>
      </c>
    </row>
    <row r="254" ht="15.75" customHeight="1">
      <c r="A254" s="1" t="s">
        <v>263</v>
      </c>
      <c r="B254" s="1">
        <f>IFERROR(__xludf.DUMMYFUNCTION("SPLIT(A254,"" "")"),21.0)</f>
        <v>21</v>
      </c>
      <c r="C254" s="1">
        <f>IFERROR(__xludf.DUMMYFUNCTION("""COMPUTED_VALUE"""),23.0)</f>
        <v>23</v>
      </c>
      <c r="D254" s="1">
        <f>IFERROR(__xludf.DUMMYFUNCTION("""COMPUTED_VALUE"""),26.0)</f>
        <v>26</v>
      </c>
      <c r="E254" s="1">
        <f>IFERROR(__xludf.DUMMYFUNCTION("""COMPUTED_VALUE"""),24.0)</f>
        <v>24</v>
      </c>
      <c r="F254" s="1">
        <f>IFERROR(__xludf.DUMMYFUNCTION("""COMPUTED_VALUE"""),27.0)</f>
        <v>27</v>
      </c>
      <c r="G254" s="2">
        <f>IFERROR(__xludf.DUMMYFUNCTION("""COMPUTED_VALUE"""),30.0)</f>
        <v>30</v>
      </c>
      <c r="J254" s="1" t="b">
        <f t="array" ref="J254">IF(NOT(H254=""),AND(C254:H254&gt;B254:G254),IF(NOT(G254=""),AND(C254:G254&gt;B254:F254),IF(NOT(F254=""),AND(C254:F254&gt;B254:E254),AND(C254:E254&gt;B254:D254))))</f>
        <v>0</v>
      </c>
      <c r="K254" s="1" t="b">
        <f t="array" ref="K254">IF(NOT(H254=""),AND(C254:H254&lt;B254:G254),IF(NOT(G254=""),AND(C254:G254&lt;B254:F254),IF(NOT(F254=""),AND(C254:F254&lt;B254:E254),AND(C254:E254&lt;B254:D254))))</f>
        <v>0</v>
      </c>
      <c r="L254" s="1" t="b">
        <f t="array" ref="L254">IF(NOT(H254=""),AND(AND(ABS(C254:H254-B254:G254)&gt;0),AND(ABS(C254:H254-B254:G254)&lt;4)),IF(NOT(G254=""),AND(AND(ABS(C254:G254-B254:F254)&gt;0),AND(ABS(C254:G254-B254:F254)&lt;4)),IF(NOT(F254=""),AND(AND(ABS(C254:F254-B254:E254)&gt;0),AND(ABS(C254:F254-B254:E254)&lt;4)),AND(AND(ABS(C254:E254-B254:D254)&gt;0),AND(ABS(C254:E254-B254:D254)&lt;4)))))</f>
        <v>1</v>
      </c>
      <c r="M254" s="1" t="b">
        <f t="shared" si="1"/>
        <v>0</v>
      </c>
    </row>
    <row r="255" ht="15.75" customHeight="1">
      <c r="A255" s="1" t="s">
        <v>264</v>
      </c>
      <c r="B255" s="1">
        <f>IFERROR(__xludf.DUMMYFUNCTION("SPLIT(A255,"" "")"),28.0)</f>
        <v>28</v>
      </c>
      <c r="C255" s="1">
        <f>IFERROR(__xludf.DUMMYFUNCTION("""COMPUTED_VALUE"""),29.0)</f>
        <v>29</v>
      </c>
      <c r="D255" s="1">
        <f>IFERROR(__xludf.DUMMYFUNCTION("""COMPUTED_VALUE"""),32.0)</f>
        <v>32</v>
      </c>
      <c r="E255" s="1">
        <f>IFERROR(__xludf.DUMMYFUNCTION("""COMPUTED_VALUE"""),34.0)</f>
        <v>34</v>
      </c>
      <c r="F255" s="1">
        <f>IFERROR(__xludf.DUMMYFUNCTION("""COMPUTED_VALUE"""),35.0)</f>
        <v>35</v>
      </c>
      <c r="G255" s="1">
        <f>IFERROR(__xludf.DUMMYFUNCTION("""COMPUTED_VALUE"""),38.0)</f>
        <v>38</v>
      </c>
      <c r="H255" s="1">
        <f>IFERROR(__xludf.DUMMYFUNCTION("""COMPUTED_VALUE"""),37.0)</f>
        <v>37</v>
      </c>
      <c r="I255" s="1">
        <f>IFERROR(__xludf.DUMMYFUNCTION("""COMPUTED_VALUE"""),35.0)</f>
        <v>35</v>
      </c>
      <c r="J255" s="1" t="b">
        <f t="array" ref="J255">IF(NOT(H255=""),AND(C255:H255&gt;B255:G255),IF(NOT(G255=""),AND(C255:G255&gt;B255:F255),IF(NOT(F255=""),AND(C255:F255&gt;B255:E255),AND(C255:E255&gt;B255:D255))))</f>
        <v>0</v>
      </c>
      <c r="K255" s="1" t="b">
        <f t="array" ref="K255">IF(NOT(H255=""),AND(C255:H255&lt;B255:G255),IF(NOT(G255=""),AND(C255:G255&lt;B255:F255),IF(NOT(F255=""),AND(C255:F255&lt;B255:E255),AND(C255:E255&lt;B255:D255))))</f>
        <v>0</v>
      </c>
      <c r="L255" s="1" t="b">
        <f t="array" ref="L255">IF(NOT(H255=""),AND(AND(ABS(C255:H255-B255:G255)&gt;0),AND(ABS(C255:H255-B255:G255)&lt;4)),IF(NOT(G255=""),AND(AND(ABS(C255:G255-B255:F255)&gt;0),AND(ABS(C255:G255-B255:F255)&lt;4)),IF(NOT(F255=""),AND(AND(ABS(C255:F255-B255:E255)&gt;0),AND(ABS(C255:F255-B255:E255)&lt;4)),AND(AND(ABS(C255:E255-B255:D255)&gt;0),AND(ABS(C255:E255-B255:D255)&lt;4)))))</f>
        <v>1</v>
      </c>
      <c r="M255" s="1" t="b">
        <f t="shared" si="1"/>
        <v>0</v>
      </c>
    </row>
    <row r="256" ht="15.75" customHeight="1">
      <c r="A256" s="1" t="s">
        <v>265</v>
      </c>
      <c r="B256" s="1">
        <f>IFERROR(__xludf.DUMMYFUNCTION("SPLIT(A256,"" "")"),38.0)</f>
        <v>38</v>
      </c>
      <c r="C256" s="1">
        <f>IFERROR(__xludf.DUMMYFUNCTION("""COMPUTED_VALUE"""),39.0)</f>
        <v>39</v>
      </c>
      <c r="D256" s="1">
        <f>IFERROR(__xludf.DUMMYFUNCTION("""COMPUTED_VALUE"""),37.0)</f>
        <v>37</v>
      </c>
      <c r="E256" s="1">
        <f>IFERROR(__xludf.DUMMYFUNCTION("""COMPUTED_VALUE"""),40.0)</f>
        <v>40</v>
      </c>
      <c r="F256" s="1">
        <f>IFERROR(__xludf.DUMMYFUNCTION("""COMPUTED_VALUE"""),41.0)</f>
        <v>41</v>
      </c>
      <c r="G256" s="1">
        <f>IFERROR(__xludf.DUMMYFUNCTION("""COMPUTED_VALUE"""),44.0)</f>
        <v>44</v>
      </c>
      <c r="H256" s="1">
        <f>IFERROR(__xludf.DUMMYFUNCTION("""COMPUTED_VALUE"""),45.0)</f>
        <v>45</v>
      </c>
      <c r="I256" s="1">
        <f>IFERROR(__xludf.DUMMYFUNCTION("""COMPUTED_VALUE"""),45.0)</f>
        <v>45</v>
      </c>
      <c r="J256" s="1" t="b">
        <f t="array" ref="J256">IF(NOT(H256=""),AND(C256:H256&gt;B256:G256),IF(NOT(G256=""),AND(C256:G256&gt;B256:F256),IF(NOT(F256=""),AND(C256:F256&gt;B256:E256),AND(C256:E256&gt;B256:D256))))</f>
        <v>0</v>
      </c>
      <c r="K256" s="1" t="b">
        <f t="array" ref="K256">IF(NOT(H256=""),AND(C256:H256&lt;B256:G256),IF(NOT(G256=""),AND(C256:G256&lt;B256:F256),IF(NOT(F256=""),AND(C256:F256&lt;B256:E256),AND(C256:E256&lt;B256:D256))))</f>
        <v>0</v>
      </c>
      <c r="L256" s="1" t="b">
        <f t="array" ref="L256">IF(NOT(H256=""),AND(AND(ABS(C256:H256-B256:G256)&gt;0),AND(ABS(C256:H256-B256:G256)&lt;4)),IF(NOT(G256=""),AND(AND(ABS(C256:G256-B256:F256)&gt;0),AND(ABS(C256:G256-B256:F256)&lt;4)),IF(NOT(F256=""),AND(AND(ABS(C256:F256-B256:E256)&gt;0),AND(ABS(C256:F256-B256:E256)&lt;4)),AND(AND(ABS(C256:E256-B256:D256)&gt;0),AND(ABS(C256:E256-B256:D256)&lt;4)))))</f>
        <v>1</v>
      </c>
      <c r="M256" s="1" t="b">
        <f t="shared" si="1"/>
        <v>0</v>
      </c>
    </row>
    <row r="257" ht="15.75" customHeight="1">
      <c r="A257" s="1" t="s">
        <v>266</v>
      </c>
      <c r="B257" s="1">
        <f>IFERROR(__xludf.DUMMYFUNCTION("SPLIT(A257,"" "")"),38.0)</f>
        <v>38</v>
      </c>
      <c r="C257" s="1">
        <f>IFERROR(__xludf.DUMMYFUNCTION("""COMPUTED_VALUE"""),39.0)</f>
        <v>39</v>
      </c>
      <c r="D257" s="1">
        <f>IFERROR(__xludf.DUMMYFUNCTION("""COMPUTED_VALUE"""),40.0)</f>
        <v>40</v>
      </c>
      <c r="E257" s="1">
        <f>IFERROR(__xludf.DUMMYFUNCTION("""COMPUTED_VALUE"""),43.0)</f>
        <v>43</v>
      </c>
      <c r="F257" s="1">
        <f>IFERROR(__xludf.DUMMYFUNCTION("""COMPUTED_VALUE"""),46.0)</f>
        <v>46</v>
      </c>
      <c r="G257" s="1">
        <f>IFERROR(__xludf.DUMMYFUNCTION("""COMPUTED_VALUE"""),44.0)</f>
        <v>44</v>
      </c>
      <c r="H257" s="1">
        <f>IFERROR(__xludf.DUMMYFUNCTION("""COMPUTED_VALUE"""),45.0)</f>
        <v>45</v>
      </c>
      <c r="I257" s="1">
        <f>IFERROR(__xludf.DUMMYFUNCTION("""COMPUTED_VALUE"""),49.0)</f>
        <v>49</v>
      </c>
      <c r="J257" s="1" t="b">
        <f t="array" ref="J257">IF(NOT(H257=""),AND(C257:H257&gt;B257:G257),IF(NOT(G257=""),AND(C257:G257&gt;B257:F257),IF(NOT(F257=""),AND(C257:F257&gt;B257:E257),AND(C257:E257&gt;B257:D257))))</f>
        <v>0</v>
      </c>
      <c r="K257" s="1" t="b">
        <f t="array" ref="K257">IF(NOT(H257=""),AND(C257:H257&lt;B257:G257),IF(NOT(G257=""),AND(C257:G257&lt;B257:F257),IF(NOT(F257=""),AND(C257:F257&lt;B257:E257),AND(C257:E257&lt;B257:D257))))</f>
        <v>0</v>
      </c>
      <c r="L257" s="1" t="b">
        <f t="array" ref="L257">IF(NOT(H257=""),AND(AND(ABS(C257:H257-B257:G257)&gt;0),AND(ABS(C257:H257-B257:G257)&lt;4)),IF(NOT(G257=""),AND(AND(ABS(C257:G257-B257:F257)&gt;0),AND(ABS(C257:G257-B257:F257)&lt;4)),IF(NOT(F257=""),AND(AND(ABS(C257:F257-B257:E257)&gt;0),AND(ABS(C257:F257-B257:E257)&lt;4)),AND(AND(ABS(C257:E257-B257:D257)&gt;0),AND(ABS(C257:E257-B257:D257)&lt;4)))))</f>
        <v>1</v>
      </c>
      <c r="M257" s="1" t="b">
        <f t="shared" si="1"/>
        <v>0</v>
      </c>
    </row>
    <row r="258" ht="15.75" customHeight="1">
      <c r="A258" s="1" t="s">
        <v>267</v>
      </c>
      <c r="B258" s="1">
        <f>IFERROR(__xludf.DUMMYFUNCTION("SPLIT(A258,"" "")"),8.0)</f>
        <v>8</v>
      </c>
      <c r="C258" s="1">
        <f>IFERROR(__xludf.DUMMYFUNCTION("""COMPUTED_VALUE"""),11.0)</f>
        <v>11</v>
      </c>
      <c r="D258" s="1">
        <f>IFERROR(__xludf.DUMMYFUNCTION("""COMPUTED_VALUE"""),8.0)</f>
        <v>8</v>
      </c>
      <c r="E258" s="1">
        <f>IFERROR(__xludf.DUMMYFUNCTION("""COMPUTED_VALUE"""),11.0)</f>
        <v>11</v>
      </c>
      <c r="F258" s="2">
        <f>IFERROR(__xludf.DUMMYFUNCTION("""COMPUTED_VALUE"""),18.0)</f>
        <v>18</v>
      </c>
      <c r="J258" s="1" t="b">
        <f t="array" ref="J258">IF(NOT(H258=""),AND(C258:H258&gt;B258:G258),IF(NOT(G258=""),AND(C258:G258&gt;B258:F258),IF(NOT(F258=""),AND(C258:F258&gt;B258:E258),AND(C258:E258&gt;B258:D258))))</f>
        <v>0</v>
      </c>
      <c r="K258" s="1" t="b">
        <f t="array" ref="K258">IF(NOT(H258=""),AND(C258:H258&lt;B258:G258),IF(NOT(G258=""),AND(C258:G258&lt;B258:F258),IF(NOT(F258=""),AND(C258:F258&lt;B258:E258),AND(C258:E258&lt;B258:D258))))</f>
        <v>0</v>
      </c>
      <c r="L258" s="1" t="b">
        <f t="array" ref="L258">IF(NOT(H258=""),AND(AND(ABS(C258:H258-B258:G258)&gt;0),AND(ABS(C258:H258-B258:G258)&lt;4)),IF(NOT(G258=""),AND(AND(ABS(C258:G258-B258:F258)&gt;0),AND(ABS(C258:G258-B258:F258)&lt;4)),IF(NOT(F258=""),AND(AND(ABS(C258:F258-B258:E258)&gt;0),AND(ABS(C258:F258-B258:E258)&lt;4)),AND(AND(ABS(C258:E258-B258:D258)&gt;0),AND(ABS(C258:E258-B258:D258)&lt;4)))))</f>
        <v>0</v>
      </c>
      <c r="M258" s="1" t="b">
        <f t="shared" si="1"/>
        <v>0</v>
      </c>
    </row>
    <row r="259" ht="15.75" customHeight="1">
      <c r="A259" s="1" t="s">
        <v>268</v>
      </c>
      <c r="B259" s="1">
        <f>IFERROR(__xludf.DUMMYFUNCTION("SPLIT(A259,"" "")"),60.0)</f>
        <v>60</v>
      </c>
      <c r="C259" s="1">
        <f>IFERROR(__xludf.DUMMYFUNCTION("""COMPUTED_VALUE"""),61.0)</f>
        <v>61</v>
      </c>
      <c r="D259" s="1">
        <f>IFERROR(__xludf.DUMMYFUNCTION("""COMPUTED_VALUE"""),63.0)</f>
        <v>63</v>
      </c>
      <c r="E259" s="1">
        <f>IFERROR(__xludf.DUMMYFUNCTION("""COMPUTED_VALUE"""),65.0)</f>
        <v>65</v>
      </c>
      <c r="F259" s="1">
        <f>IFERROR(__xludf.DUMMYFUNCTION("""COMPUTED_VALUE"""),66.0)</f>
        <v>66</v>
      </c>
      <c r="G259" s="1">
        <f>IFERROR(__xludf.DUMMYFUNCTION("""COMPUTED_VALUE"""),66.0)</f>
        <v>66</v>
      </c>
      <c r="H259" s="1">
        <f>IFERROR(__xludf.DUMMYFUNCTION("""COMPUTED_VALUE"""),67.0)</f>
        <v>67</v>
      </c>
      <c r="I259" s="1">
        <f>IFERROR(__xludf.DUMMYFUNCTION("""COMPUTED_VALUE"""),69.0)</f>
        <v>69</v>
      </c>
      <c r="J259" s="1" t="b">
        <f t="array" ref="J259">IF(NOT(H259=""),AND(C259:H259&gt;B259:G259),IF(NOT(G259=""),AND(C259:G259&gt;B259:F259),IF(NOT(F259=""),AND(C259:F259&gt;B259:E259),AND(C259:E259&gt;B259:D259))))</f>
        <v>0</v>
      </c>
      <c r="K259" s="1" t="b">
        <f t="array" ref="K259">IF(NOT(H259=""),AND(C259:H259&lt;B259:G259),IF(NOT(G259=""),AND(C259:G259&lt;B259:F259),IF(NOT(F259=""),AND(C259:F259&lt;B259:E259),AND(C259:E259&lt;B259:D259))))</f>
        <v>0</v>
      </c>
      <c r="L259" s="1" t="b">
        <f t="array" ref="L259">IF(NOT(H259=""),AND(AND(ABS(C259:H259-B259:G259)&gt;0),AND(ABS(C259:H259-B259:G259)&lt;4)),IF(NOT(G259=""),AND(AND(ABS(C259:G259-B259:F259)&gt;0),AND(ABS(C259:G259-B259:F259)&lt;4)),IF(NOT(F259=""),AND(AND(ABS(C259:F259-B259:E259)&gt;0),AND(ABS(C259:F259-B259:E259)&lt;4)),AND(AND(ABS(C259:E259-B259:D259)&gt;0),AND(ABS(C259:E259-B259:D259)&lt;4)))))</f>
        <v>0</v>
      </c>
      <c r="M259" s="1" t="b">
        <f t="shared" si="1"/>
        <v>0</v>
      </c>
    </row>
    <row r="260" ht="15.75" customHeight="1">
      <c r="A260" s="1" t="s">
        <v>269</v>
      </c>
      <c r="B260" s="1">
        <f>IFERROR(__xludf.DUMMYFUNCTION("SPLIT(A260,"" "")"),57.0)</f>
        <v>57</v>
      </c>
      <c r="C260" s="1">
        <f>IFERROR(__xludf.DUMMYFUNCTION("""COMPUTED_VALUE"""),58.0)</f>
        <v>58</v>
      </c>
      <c r="D260" s="1">
        <f>IFERROR(__xludf.DUMMYFUNCTION("""COMPUTED_VALUE"""),58.0)</f>
        <v>58</v>
      </c>
      <c r="E260" s="1">
        <f>IFERROR(__xludf.DUMMYFUNCTION("""COMPUTED_VALUE"""),59.0)</f>
        <v>59</v>
      </c>
      <c r="F260" s="1">
        <f>IFERROR(__xludf.DUMMYFUNCTION("""COMPUTED_VALUE"""),60.0)</f>
        <v>60</v>
      </c>
      <c r="G260" s="2">
        <f>IFERROR(__xludf.DUMMYFUNCTION("""COMPUTED_VALUE"""),59.0)</f>
        <v>59</v>
      </c>
      <c r="J260" s="1" t="b">
        <f t="array" ref="J260">IF(NOT(H260=""),AND(C260:H260&gt;B260:G260),IF(NOT(G260=""),AND(C260:G260&gt;B260:F260),IF(NOT(F260=""),AND(C260:F260&gt;B260:E260),AND(C260:E260&gt;B260:D260))))</f>
        <v>0</v>
      </c>
      <c r="K260" s="1" t="b">
        <f t="array" ref="K260">IF(NOT(H260=""),AND(C260:H260&lt;B260:G260),IF(NOT(G260=""),AND(C260:G260&lt;B260:F260),IF(NOT(F260=""),AND(C260:F260&lt;B260:E260),AND(C260:E260&lt;B260:D260))))</f>
        <v>0</v>
      </c>
      <c r="L260" s="1" t="b">
        <f t="array" ref="L260">IF(NOT(H260=""),AND(AND(ABS(C260:H260-B260:G260)&gt;0),AND(ABS(C260:H260-B260:G260)&lt;4)),IF(NOT(G260=""),AND(AND(ABS(C260:G260-B260:F260)&gt;0),AND(ABS(C260:G260-B260:F260)&lt;4)),IF(NOT(F260=""),AND(AND(ABS(C260:F260-B260:E260)&gt;0),AND(ABS(C260:F260-B260:E260)&lt;4)),AND(AND(ABS(C260:E260-B260:D260)&gt;0),AND(ABS(C260:E260-B260:D260)&lt;4)))))</f>
        <v>0</v>
      </c>
      <c r="M260" s="1" t="b">
        <f t="shared" si="1"/>
        <v>0</v>
      </c>
    </row>
    <row r="261" ht="15.75" customHeight="1">
      <c r="A261" s="1" t="s">
        <v>270</v>
      </c>
      <c r="B261" s="1">
        <f>IFERROR(__xludf.DUMMYFUNCTION("SPLIT(A261,"" "")"),71.0)</f>
        <v>71</v>
      </c>
      <c r="C261" s="1">
        <f>IFERROR(__xludf.DUMMYFUNCTION("""COMPUTED_VALUE"""),74.0)</f>
        <v>74</v>
      </c>
      <c r="D261" s="1">
        <f>IFERROR(__xludf.DUMMYFUNCTION("""COMPUTED_VALUE"""),76.0)</f>
        <v>76</v>
      </c>
      <c r="E261" s="1">
        <f>IFERROR(__xludf.DUMMYFUNCTION("""COMPUTED_VALUE"""),79.0)</f>
        <v>79</v>
      </c>
      <c r="F261" s="1">
        <f>IFERROR(__xludf.DUMMYFUNCTION("""COMPUTED_VALUE"""),80.0)</f>
        <v>80</v>
      </c>
      <c r="G261" s="1">
        <f>IFERROR(__xludf.DUMMYFUNCTION("""COMPUTED_VALUE"""),80.0)</f>
        <v>80</v>
      </c>
      <c r="H261" s="2">
        <f>IFERROR(__xludf.DUMMYFUNCTION("""COMPUTED_VALUE"""),80.0)</f>
        <v>80</v>
      </c>
      <c r="J261" s="1" t="b">
        <f t="array" ref="J261">IF(NOT(H261=""),AND(C261:H261&gt;B261:G261),IF(NOT(G261=""),AND(C261:G261&gt;B261:F261),IF(NOT(F261=""),AND(C261:F261&gt;B261:E261),AND(C261:E261&gt;B261:D261))))</f>
        <v>0</v>
      </c>
      <c r="K261" s="1" t="b">
        <f t="array" ref="K261">IF(NOT(H261=""),AND(C261:H261&lt;B261:G261),IF(NOT(G261=""),AND(C261:G261&lt;B261:F261),IF(NOT(F261=""),AND(C261:F261&lt;B261:E261),AND(C261:E261&lt;B261:D261))))</f>
        <v>0</v>
      </c>
      <c r="L261" s="1" t="b">
        <f t="array" ref="L261">IF(NOT(H261=""),AND(AND(ABS(C261:H261-B261:G261)&gt;0),AND(ABS(C261:H261-B261:G261)&lt;4)),IF(NOT(G261=""),AND(AND(ABS(C261:G261-B261:F261)&gt;0),AND(ABS(C261:G261-B261:F261)&lt;4)),IF(NOT(F261=""),AND(AND(ABS(C261:F261-B261:E261)&gt;0),AND(ABS(C261:F261-B261:E261)&lt;4)),AND(AND(ABS(C261:E261-B261:D261)&gt;0),AND(ABS(C261:E261-B261:D261)&lt;4)))))</f>
        <v>0</v>
      </c>
      <c r="M261" s="1" t="b">
        <f t="shared" si="1"/>
        <v>0</v>
      </c>
    </row>
    <row r="262" ht="15.75" customHeight="1">
      <c r="A262" s="1" t="s">
        <v>271</v>
      </c>
      <c r="B262" s="1">
        <f>IFERROR(__xludf.DUMMYFUNCTION("SPLIT(A262,"" "")"),48.0)</f>
        <v>48</v>
      </c>
      <c r="C262" s="1">
        <f>IFERROR(__xludf.DUMMYFUNCTION("""COMPUTED_VALUE"""),51.0)</f>
        <v>51</v>
      </c>
      <c r="D262" s="1">
        <f>IFERROR(__xludf.DUMMYFUNCTION("""COMPUTED_VALUE"""),53.0)</f>
        <v>53</v>
      </c>
      <c r="E262" s="1">
        <f>IFERROR(__xludf.DUMMYFUNCTION("""COMPUTED_VALUE"""),56.0)</f>
        <v>56</v>
      </c>
      <c r="F262" s="1">
        <f>IFERROR(__xludf.DUMMYFUNCTION("""COMPUTED_VALUE"""),58.0)</f>
        <v>58</v>
      </c>
      <c r="G262" s="1">
        <f>IFERROR(__xludf.DUMMYFUNCTION("""COMPUTED_VALUE"""),58.0)</f>
        <v>58</v>
      </c>
      <c r="H262" s="2">
        <f>IFERROR(__xludf.DUMMYFUNCTION("""COMPUTED_VALUE"""),62.0)</f>
        <v>62</v>
      </c>
      <c r="J262" s="1" t="b">
        <f t="array" ref="J262">IF(NOT(H262=""),AND(C262:H262&gt;B262:G262),IF(NOT(G262=""),AND(C262:G262&gt;B262:F262),IF(NOT(F262=""),AND(C262:F262&gt;B262:E262),AND(C262:E262&gt;B262:D262))))</f>
        <v>0</v>
      </c>
      <c r="K262" s="1" t="b">
        <f t="array" ref="K262">IF(NOT(H262=""),AND(C262:H262&lt;B262:G262),IF(NOT(G262=""),AND(C262:G262&lt;B262:F262),IF(NOT(F262=""),AND(C262:F262&lt;B262:E262),AND(C262:E262&lt;B262:D262))))</f>
        <v>0</v>
      </c>
      <c r="L262" s="1" t="b">
        <f t="array" ref="L262">IF(NOT(H262=""),AND(AND(ABS(C262:H262-B262:G262)&gt;0),AND(ABS(C262:H262-B262:G262)&lt;4)),IF(NOT(G262=""),AND(AND(ABS(C262:G262-B262:F262)&gt;0),AND(ABS(C262:G262-B262:F262)&lt;4)),IF(NOT(F262=""),AND(AND(ABS(C262:F262-B262:E262)&gt;0),AND(ABS(C262:F262-B262:E262)&lt;4)),AND(AND(ABS(C262:E262-B262:D262)&gt;0),AND(ABS(C262:E262-B262:D262)&lt;4)))))</f>
        <v>0</v>
      </c>
      <c r="M262" s="1" t="b">
        <f t="shared" si="1"/>
        <v>0</v>
      </c>
    </row>
    <row r="263" ht="15.75" customHeight="1">
      <c r="A263" s="1" t="s">
        <v>272</v>
      </c>
      <c r="B263" s="1">
        <f>IFERROR(__xludf.DUMMYFUNCTION("SPLIT(A263,"" "")"),84.0)</f>
        <v>84</v>
      </c>
      <c r="C263" s="1">
        <f>IFERROR(__xludf.DUMMYFUNCTION("""COMPUTED_VALUE"""),86.0)</f>
        <v>86</v>
      </c>
      <c r="D263" s="1">
        <f>IFERROR(__xludf.DUMMYFUNCTION("""COMPUTED_VALUE"""),88.0)</f>
        <v>88</v>
      </c>
      <c r="E263" s="1">
        <f>IFERROR(__xludf.DUMMYFUNCTION("""COMPUTED_VALUE"""),91.0)</f>
        <v>91</v>
      </c>
      <c r="F263" s="1">
        <f>IFERROR(__xludf.DUMMYFUNCTION("""COMPUTED_VALUE"""),91.0)</f>
        <v>91</v>
      </c>
      <c r="G263" s="2">
        <f>IFERROR(__xludf.DUMMYFUNCTION("""COMPUTED_VALUE"""),96.0)</f>
        <v>96</v>
      </c>
      <c r="J263" s="1" t="b">
        <f t="array" ref="J263">IF(NOT(H263=""),AND(C263:H263&gt;B263:G263),IF(NOT(G263=""),AND(C263:G263&gt;B263:F263),IF(NOT(F263=""),AND(C263:F263&gt;B263:E263),AND(C263:E263&gt;B263:D263))))</f>
        <v>0</v>
      </c>
      <c r="K263" s="1" t="b">
        <f t="array" ref="K263">IF(NOT(H263=""),AND(C263:H263&lt;B263:G263),IF(NOT(G263=""),AND(C263:G263&lt;B263:F263),IF(NOT(F263=""),AND(C263:F263&lt;B263:E263),AND(C263:E263&lt;B263:D263))))</f>
        <v>0</v>
      </c>
      <c r="L263" s="1" t="b">
        <f t="array" ref="L263">IF(NOT(H263=""),AND(AND(ABS(C263:H263-B263:G263)&gt;0),AND(ABS(C263:H263-B263:G263)&lt;4)),IF(NOT(G263=""),AND(AND(ABS(C263:G263-B263:F263)&gt;0),AND(ABS(C263:G263-B263:F263)&lt;4)),IF(NOT(F263=""),AND(AND(ABS(C263:F263-B263:E263)&gt;0),AND(ABS(C263:F263-B263:E263)&lt;4)),AND(AND(ABS(C263:E263-B263:D263)&gt;0),AND(ABS(C263:E263-B263:D263)&lt;4)))))</f>
        <v>0</v>
      </c>
      <c r="M263" s="1" t="b">
        <f t="shared" si="1"/>
        <v>0</v>
      </c>
    </row>
    <row r="264" ht="15.75" customHeight="1">
      <c r="A264" s="1" t="s">
        <v>273</v>
      </c>
      <c r="B264" s="1">
        <f>IFERROR(__xludf.DUMMYFUNCTION("SPLIT(A264,"" "")"),15.0)</f>
        <v>15</v>
      </c>
      <c r="C264" s="1">
        <f>IFERROR(__xludf.DUMMYFUNCTION("""COMPUTED_VALUE"""),17.0)</f>
        <v>17</v>
      </c>
      <c r="D264" s="1">
        <f>IFERROR(__xludf.DUMMYFUNCTION("""COMPUTED_VALUE"""),21.0)</f>
        <v>21</v>
      </c>
      <c r="E264" s="1">
        <f>IFERROR(__xludf.DUMMYFUNCTION("""COMPUTED_VALUE"""),22.0)</f>
        <v>22</v>
      </c>
      <c r="F264" s="2">
        <f>IFERROR(__xludf.DUMMYFUNCTION("""COMPUTED_VALUE"""),25.0)</f>
        <v>25</v>
      </c>
      <c r="J264" s="1" t="b">
        <f t="array" ref="J264">IF(NOT(H264=""),AND(C264:H264&gt;B264:G264),IF(NOT(G264=""),AND(C264:G264&gt;B264:F264),IF(NOT(F264=""),AND(C264:F264&gt;B264:E264),AND(C264:E264&gt;B264:D264))))</f>
        <v>1</v>
      </c>
      <c r="K264" s="1" t="b">
        <f t="array" ref="K264">IF(NOT(H264=""),AND(C264:H264&lt;B264:G264),IF(NOT(G264=""),AND(C264:G264&lt;B264:F264),IF(NOT(F264=""),AND(C264:F264&lt;B264:E264),AND(C264:E264&lt;B264:D264))))</f>
        <v>0</v>
      </c>
      <c r="L264" s="1" t="b">
        <f t="array" ref="L264">IF(NOT(H264=""),AND(AND(ABS(C264:H264-B264:G264)&gt;0),AND(ABS(C264:H264-B264:G264)&lt;4)),IF(NOT(G264=""),AND(AND(ABS(C264:G264-B264:F264)&gt;0),AND(ABS(C264:G264-B264:F264)&lt;4)),IF(NOT(F264=""),AND(AND(ABS(C264:F264-B264:E264)&gt;0),AND(ABS(C264:F264-B264:E264)&lt;4)),AND(AND(ABS(C264:E264-B264:D264)&gt;0),AND(ABS(C264:E264-B264:D264)&lt;4)))))</f>
        <v>0</v>
      </c>
      <c r="M264" s="1" t="b">
        <f t="shared" si="1"/>
        <v>0</v>
      </c>
    </row>
    <row r="265" ht="15.75" customHeight="1">
      <c r="A265" s="1" t="s">
        <v>274</v>
      </c>
      <c r="B265" s="1">
        <f>IFERROR(__xludf.DUMMYFUNCTION("SPLIT(A265,"" "")"),66.0)</f>
        <v>66</v>
      </c>
      <c r="C265" s="1">
        <f>IFERROR(__xludf.DUMMYFUNCTION("""COMPUTED_VALUE"""),67.0)</f>
        <v>67</v>
      </c>
      <c r="D265" s="1">
        <f>IFERROR(__xludf.DUMMYFUNCTION("""COMPUTED_VALUE"""),69.0)</f>
        <v>69</v>
      </c>
      <c r="E265" s="1">
        <f>IFERROR(__xludf.DUMMYFUNCTION("""COMPUTED_VALUE"""),71.0)</f>
        <v>71</v>
      </c>
      <c r="F265" s="1">
        <f>IFERROR(__xludf.DUMMYFUNCTION("""COMPUTED_VALUE"""),72.0)</f>
        <v>72</v>
      </c>
      <c r="G265" s="1">
        <f>IFERROR(__xludf.DUMMYFUNCTION("""COMPUTED_VALUE"""),73.0)</f>
        <v>73</v>
      </c>
      <c r="H265" s="1">
        <f>IFERROR(__xludf.DUMMYFUNCTION("""COMPUTED_VALUE"""),77.0)</f>
        <v>77</v>
      </c>
      <c r="I265" s="1">
        <f>IFERROR(__xludf.DUMMYFUNCTION("""COMPUTED_VALUE"""),75.0)</f>
        <v>75</v>
      </c>
      <c r="J265" s="1" t="b">
        <f t="array" ref="J265">IF(NOT(H265=""),AND(C265:H265&gt;B265:G265),IF(NOT(G265=""),AND(C265:G265&gt;B265:F265),IF(NOT(F265=""),AND(C265:F265&gt;B265:E265),AND(C265:E265&gt;B265:D265))))</f>
        <v>1</v>
      </c>
      <c r="K265" s="1" t="b">
        <f t="array" ref="K265">IF(NOT(H265=""),AND(C265:H265&lt;B265:G265),IF(NOT(G265=""),AND(C265:G265&lt;B265:F265),IF(NOT(F265=""),AND(C265:F265&lt;B265:E265),AND(C265:E265&lt;B265:D265))))</f>
        <v>0</v>
      </c>
      <c r="L265" s="1" t="b">
        <f t="array" ref="L265">IF(NOT(H265=""),AND(AND(ABS(C265:H265-B265:G265)&gt;0),AND(ABS(C265:H265-B265:G265)&lt;4)),IF(NOT(G265=""),AND(AND(ABS(C265:G265-B265:F265)&gt;0),AND(ABS(C265:G265-B265:F265)&lt;4)),IF(NOT(F265=""),AND(AND(ABS(C265:F265-B265:E265)&gt;0),AND(ABS(C265:F265-B265:E265)&lt;4)),AND(AND(ABS(C265:E265-B265:D265)&gt;0),AND(ABS(C265:E265-B265:D265)&lt;4)))))</f>
        <v>0</v>
      </c>
      <c r="M265" s="1" t="b">
        <f t="shared" si="1"/>
        <v>0</v>
      </c>
    </row>
    <row r="266" ht="15.75" customHeight="1">
      <c r="A266" s="1" t="s">
        <v>275</v>
      </c>
      <c r="B266" s="1">
        <f>IFERROR(__xludf.DUMMYFUNCTION("SPLIT(A266,"" "")"),26.0)</f>
        <v>26</v>
      </c>
      <c r="C266" s="1">
        <f>IFERROR(__xludf.DUMMYFUNCTION("""COMPUTED_VALUE"""),29.0)</f>
        <v>29</v>
      </c>
      <c r="D266" s="1">
        <f>IFERROR(__xludf.DUMMYFUNCTION("""COMPUTED_VALUE"""),32.0)</f>
        <v>32</v>
      </c>
      <c r="E266" s="1">
        <f>IFERROR(__xludf.DUMMYFUNCTION("""COMPUTED_VALUE"""),35.0)</f>
        <v>35</v>
      </c>
      <c r="F266" s="1">
        <f>IFERROR(__xludf.DUMMYFUNCTION("""COMPUTED_VALUE"""),39.0)</f>
        <v>39</v>
      </c>
      <c r="G266" s="1">
        <f>IFERROR(__xludf.DUMMYFUNCTION("""COMPUTED_VALUE"""),42.0)</f>
        <v>42</v>
      </c>
      <c r="H266" s="1">
        <f>IFERROR(__xludf.DUMMYFUNCTION("""COMPUTED_VALUE"""),43.0)</f>
        <v>43</v>
      </c>
      <c r="I266" s="1">
        <f>IFERROR(__xludf.DUMMYFUNCTION("""COMPUTED_VALUE"""),43.0)</f>
        <v>43</v>
      </c>
      <c r="J266" s="1" t="b">
        <f t="array" ref="J266">IF(NOT(H266=""),AND(C266:H266&gt;B266:G266),IF(NOT(G266=""),AND(C266:G266&gt;B266:F266),IF(NOT(F266=""),AND(C266:F266&gt;B266:E266),AND(C266:E266&gt;B266:D266))))</f>
        <v>1</v>
      </c>
      <c r="K266" s="1" t="b">
        <f t="array" ref="K266">IF(NOT(H266=""),AND(C266:H266&lt;B266:G266),IF(NOT(G266=""),AND(C266:G266&lt;B266:F266),IF(NOT(F266=""),AND(C266:F266&lt;B266:E266),AND(C266:E266&lt;B266:D266))))</f>
        <v>0</v>
      </c>
      <c r="L266" s="1" t="b">
        <f t="array" ref="L266">IF(NOT(H266=""),AND(AND(ABS(C266:H266-B266:G266)&gt;0),AND(ABS(C266:H266-B266:G266)&lt;4)),IF(NOT(G266=""),AND(AND(ABS(C266:G266-B266:F266)&gt;0),AND(ABS(C266:G266-B266:F266)&lt;4)),IF(NOT(F266=""),AND(AND(ABS(C266:F266-B266:E266)&gt;0),AND(ABS(C266:F266-B266:E266)&lt;4)),AND(AND(ABS(C266:E266-B266:D266)&gt;0),AND(ABS(C266:E266-B266:D266)&lt;4)))))</f>
        <v>0</v>
      </c>
      <c r="M266" s="1" t="b">
        <f t="shared" si="1"/>
        <v>0</v>
      </c>
    </row>
    <row r="267" ht="15.75" customHeight="1">
      <c r="A267" s="1" t="s">
        <v>276</v>
      </c>
      <c r="B267" s="1">
        <f>IFERROR(__xludf.DUMMYFUNCTION("SPLIT(A267,"" "")"),16.0)</f>
        <v>16</v>
      </c>
      <c r="C267" s="1">
        <f>IFERROR(__xludf.DUMMYFUNCTION("""COMPUTED_VALUE"""),19.0)</f>
        <v>19</v>
      </c>
      <c r="D267" s="1">
        <f>IFERROR(__xludf.DUMMYFUNCTION("""COMPUTED_VALUE"""),23.0)</f>
        <v>23</v>
      </c>
      <c r="E267" s="1">
        <f>IFERROR(__xludf.DUMMYFUNCTION("""COMPUTED_VALUE"""),24.0)</f>
        <v>24</v>
      </c>
      <c r="F267" s="1">
        <f>IFERROR(__xludf.DUMMYFUNCTION("""COMPUTED_VALUE"""),26.0)</f>
        <v>26</v>
      </c>
      <c r="G267" s="1">
        <f>IFERROR(__xludf.DUMMYFUNCTION("""COMPUTED_VALUE"""),29.0)</f>
        <v>29</v>
      </c>
      <c r="H267" s="2">
        <f>IFERROR(__xludf.DUMMYFUNCTION("""COMPUTED_VALUE"""),33.0)</f>
        <v>33</v>
      </c>
      <c r="J267" s="1" t="b">
        <f t="array" ref="J267">IF(NOT(H267=""),AND(C267:H267&gt;B267:G267),IF(NOT(G267=""),AND(C267:G267&gt;B267:F267),IF(NOT(F267=""),AND(C267:F267&gt;B267:E267),AND(C267:E267&gt;B267:D267))))</f>
        <v>1</v>
      </c>
      <c r="K267" s="1" t="b">
        <f t="array" ref="K267">IF(NOT(H267=""),AND(C267:H267&lt;B267:G267),IF(NOT(G267=""),AND(C267:G267&lt;B267:F267),IF(NOT(F267=""),AND(C267:F267&lt;B267:E267),AND(C267:E267&lt;B267:D267))))</f>
        <v>0</v>
      </c>
      <c r="L267" s="1" t="b">
        <f t="array" ref="L267">IF(NOT(H267=""),AND(AND(ABS(C267:H267-B267:G267)&gt;0),AND(ABS(C267:H267-B267:G267)&lt;4)),IF(NOT(G267=""),AND(AND(ABS(C267:G267-B267:F267)&gt;0),AND(ABS(C267:G267-B267:F267)&lt;4)),IF(NOT(F267=""),AND(AND(ABS(C267:F267-B267:E267)&gt;0),AND(ABS(C267:F267-B267:E267)&lt;4)),AND(AND(ABS(C267:E267-B267:D267)&gt;0),AND(ABS(C267:E267-B267:D267)&lt;4)))))</f>
        <v>0</v>
      </c>
      <c r="M267" s="1" t="b">
        <f t="shared" si="1"/>
        <v>0</v>
      </c>
    </row>
    <row r="268" ht="15.75" customHeight="1">
      <c r="A268" s="1" t="s">
        <v>277</v>
      </c>
      <c r="B268" s="1">
        <f>IFERROR(__xludf.DUMMYFUNCTION("SPLIT(A268,"" "")"),1.0)</f>
        <v>1</v>
      </c>
      <c r="C268" s="1">
        <f>IFERROR(__xludf.DUMMYFUNCTION("""COMPUTED_VALUE"""),3.0)</f>
        <v>3</v>
      </c>
      <c r="D268" s="1">
        <f>IFERROR(__xludf.DUMMYFUNCTION("""COMPUTED_VALUE"""),5.0)</f>
        <v>5</v>
      </c>
      <c r="E268" s="1">
        <f>IFERROR(__xludf.DUMMYFUNCTION("""COMPUTED_VALUE"""),6.0)</f>
        <v>6</v>
      </c>
      <c r="F268" s="1">
        <f>IFERROR(__xludf.DUMMYFUNCTION("""COMPUTED_VALUE"""),10.0)</f>
        <v>10</v>
      </c>
      <c r="G268" s="1">
        <f>IFERROR(__xludf.DUMMYFUNCTION("""COMPUTED_VALUE"""),11.0)</f>
        <v>11</v>
      </c>
      <c r="H268" s="2">
        <f>IFERROR(__xludf.DUMMYFUNCTION("""COMPUTED_VALUE"""),16.0)</f>
        <v>16</v>
      </c>
      <c r="J268" s="1" t="b">
        <f t="array" ref="J268">IF(NOT(H268=""),AND(C268:H268&gt;B268:G268),IF(NOT(G268=""),AND(C268:G268&gt;B268:F268),IF(NOT(F268=""),AND(C268:F268&gt;B268:E268),AND(C268:E268&gt;B268:D268))))</f>
        <v>1</v>
      </c>
      <c r="K268" s="1" t="b">
        <f t="array" ref="K268">IF(NOT(H268=""),AND(C268:H268&lt;B268:G268),IF(NOT(G268=""),AND(C268:G268&lt;B268:F268),IF(NOT(F268=""),AND(C268:F268&lt;B268:E268),AND(C268:E268&lt;B268:D268))))</f>
        <v>0</v>
      </c>
      <c r="L268" s="1" t="b">
        <f t="array" ref="L268">IF(NOT(H268=""),AND(AND(ABS(C268:H268-B268:G268)&gt;0),AND(ABS(C268:H268-B268:G268)&lt;4)),IF(NOT(G268=""),AND(AND(ABS(C268:G268-B268:F268)&gt;0),AND(ABS(C268:G268-B268:F268)&lt;4)),IF(NOT(F268=""),AND(AND(ABS(C268:F268-B268:E268)&gt;0),AND(ABS(C268:F268-B268:E268)&lt;4)),AND(AND(ABS(C268:E268-B268:D268)&gt;0),AND(ABS(C268:E268-B268:D268)&lt;4)))))</f>
        <v>0</v>
      </c>
      <c r="M268" s="1" t="b">
        <f t="shared" si="1"/>
        <v>0</v>
      </c>
    </row>
    <row r="269" ht="15.75" customHeight="1">
      <c r="A269" s="1" t="s">
        <v>278</v>
      </c>
      <c r="B269" s="1">
        <f>IFERROR(__xludf.DUMMYFUNCTION("SPLIT(A269,"" "")"),60.0)</f>
        <v>60</v>
      </c>
      <c r="C269" s="1">
        <f>IFERROR(__xludf.DUMMYFUNCTION("""COMPUTED_VALUE"""),61.0)</f>
        <v>61</v>
      </c>
      <c r="D269" s="1">
        <f>IFERROR(__xludf.DUMMYFUNCTION("""COMPUTED_VALUE"""),63.0)</f>
        <v>63</v>
      </c>
      <c r="E269" s="1">
        <f>IFERROR(__xludf.DUMMYFUNCTION("""COMPUTED_VALUE"""),65.0)</f>
        <v>65</v>
      </c>
      <c r="F269" s="1">
        <f>IFERROR(__xludf.DUMMYFUNCTION("""COMPUTED_VALUE"""),67.0)</f>
        <v>67</v>
      </c>
      <c r="G269" s="1">
        <f>IFERROR(__xludf.DUMMYFUNCTION("""COMPUTED_VALUE"""),70.0)</f>
        <v>70</v>
      </c>
      <c r="H269" s="1">
        <f>IFERROR(__xludf.DUMMYFUNCTION("""COMPUTED_VALUE"""),76.0)</f>
        <v>76</v>
      </c>
      <c r="I269" s="1">
        <f>IFERROR(__xludf.DUMMYFUNCTION("""COMPUTED_VALUE"""),78.0)</f>
        <v>78</v>
      </c>
      <c r="J269" s="1" t="b">
        <f t="array" ref="J269">IF(NOT(H269=""),AND(C269:H269&gt;B269:G269),IF(NOT(G269=""),AND(C269:G269&gt;B269:F269),IF(NOT(F269=""),AND(C269:F269&gt;B269:E269),AND(C269:E269&gt;B269:D269))))</f>
        <v>1</v>
      </c>
      <c r="K269" s="1" t="b">
        <f t="array" ref="K269">IF(NOT(H269=""),AND(C269:H269&lt;B269:G269),IF(NOT(G269=""),AND(C269:G269&lt;B269:F269),IF(NOT(F269=""),AND(C269:F269&lt;B269:E269),AND(C269:E269&lt;B269:D269))))</f>
        <v>0</v>
      </c>
      <c r="L269" s="1" t="b">
        <f t="array" ref="L269">IF(NOT(H269=""),AND(AND(ABS(C269:H269-B269:G269)&gt;0),AND(ABS(C269:H269-B269:G269)&lt;4)),IF(NOT(G269=""),AND(AND(ABS(C269:G269-B269:F269)&gt;0),AND(ABS(C269:G269-B269:F269)&lt;4)),IF(NOT(F269=""),AND(AND(ABS(C269:F269-B269:E269)&gt;0),AND(ABS(C269:F269-B269:E269)&lt;4)),AND(AND(ABS(C269:E269-B269:D269)&gt;0),AND(ABS(C269:E269-B269:D269)&lt;4)))))</f>
        <v>0</v>
      </c>
      <c r="M269" s="1" t="b">
        <f t="shared" si="1"/>
        <v>0</v>
      </c>
    </row>
    <row r="270" ht="15.75" customHeight="1">
      <c r="A270" s="1" t="s">
        <v>279</v>
      </c>
      <c r="B270" s="1">
        <f>IFERROR(__xludf.DUMMYFUNCTION("SPLIT(A270,"" "")"),7.0)</f>
        <v>7</v>
      </c>
      <c r="C270" s="1">
        <f>IFERROR(__xludf.DUMMYFUNCTION("""COMPUTED_VALUE"""),10.0)</f>
        <v>10</v>
      </c>
      <c r="D270" s="1">
        <f>IFERROR(__xludf.DUMMYFUNCTION("""COMPUTED_VALUE"""),12.0)</f>
        <v>12</v>
      </c>
      <c r="E270" s="1">
        <f>IFERROR(__xludf.DUMMYFUNCTION("""COMPUTED_VALUE"""),19.0)</f>
        <v>19</v>
      </c>
      <c r="F270" s="2">
        <f>IFERROR(__xludf.DUMMYFUNCTION("""COMPUTED_VALUE"""),16.0)</f>
        <v>16</v>
      </c>
      <c r="J270" s="1" t="b">
        <f t="array" ref="J270">IF(NOT(H270=""),AND(C270:H270&gt;B270:G270),IF(NOT(G270=""),AND(C270:G270&gt;B270:F270),IF(NOT(F270=""),AND(C270:F270&gt;B270:E270),AND(C270:E270&gt;B270:D270))))</f>
        <v>0</v>
      </c>
      <c r="K270" s="1" t="b">
        <f t="array" ref="K270">IF(NOT(H270=""),AND(C270:H270&lt;B270:G270),IF(NOT(G270=""),AND(C270:G270&lt;B270:F270),IF(NOT(F270=""),AND(C270:F270&lt;B270:E270),AND(C270:E270&lt;B270:D270))))</f>
        <v>0</v>
      </c>
      <c r="L270" s="1" t="b">
        <f t="array" ref="L270">IF(NOT(H270=""),AND(AND(ABS(C270:H270-B270:G270)&gt;0),AND(ABS(C270:H270-B270:G270)&lt;4)),IF(NOT(G270=""),AND(AND(ABS(C270:G270-B270:F270)&gt;0),AND(ABS(C270:G270-B270:F270)&lt;4)),IF(NOT(F270=""),AND(AND(ABS(C270:F270-B270:E270)&gt;0),AND(ABS(C270:F270-B270:E270)&lt;4)),AND(AND(ABS(C270:E270-B270:D270)&gt;0),AND(ABS(C270:E270-B270:D270)&lt;4)))))</f>
        <v>0</v>
      </c>
      <c r="M270" s="1" t="b">
        <f t="shared" si="1"/>
        <v>0</v>
      </c>
    </row>
    <row r="271" ht="15.75" customHeight="1">
      <c r="A271" s="1" t="s">
        <v>280</v>
      </c>
      <c r="B271" s="1">
        <f>IFERROR(__xludf.DUMMYFUNCTION("SPLIT(A271,"" "")"),46.0)</f>
        <v>46</v>
      </c>
      <c r="C271" s="1">
        <f>IFERROR(__xludf.DUMMYFUNCTION("""COMPUTED_VALUE"""),49.0)</f>
        <v>49</v>
      </c>
      <c r="D271" s="1">
        <f>IFERROR(__xludf.DUMMYFUNCTION("""COMPUTED_VALUE"""),50.0)</f>
        <v>50</v>
      </c>
      <c r="E271" s="1">
        <f>IFERROR(__xludf.DUMMYFUNCTION("""COMPUTED_VALUE"""),51.0)</f>
        <v>51</v>
      </c>
      <c r="F271" s="1">
        <f>IFERROR(__xludf.DUMMYFUNCTION("""COMPUTED_VALUE"""),58.0)</f>
        <v>58</v>
      </c>
      <c r="G271" s="1">
        <f>IFERROR(__xludf.DUMMYFUNCTION("""COMPUTED_VALUE"""),59.0)</f>
        <v>59</v>
      </c>
      <c r="H271" s="1">
        <f>IFERROR(__xludf.DUMMYFUNCTION("""COMPUTED_VALUE"""),60.0)</f>
        <v>60</v>
      </c>
      <c r="I271" s="1">
        <f>IFERROR(__xludf.DUMMYFUNCTION("""COMPUTED_VALUE"""),60.0)</f>
        <v>60</v>
      </c>
      <c r="J271" s="1" t="b">
        <f t="array" ref="J271">IF(NOT(H271=""),AND(C271:H271&gt;B271:G271),IF(NOT(G271=""),AND(C271:G271&gt;B271:F271),IF(NOT(F271=""),AND(C271:F271&gt;B271:E271),AND(C271:E271&gt;B271:D271))))</f>
        <v>1</v>
      </c>
      <c r="K271" s="1" t="b">
        <f t="array" ref="K271">IF(NOT(H271=""),AND(C271:H271&lt;B271:G271),IF(NOT(G271=""),AND(C271:G271&lt;B271:F271),IF(NOT(F271=""),AND(C271:F271&lt;B271:E271),AND(C271:E271&lt;B271:D271))))</f>
        <v>0</v>
      </c>
      <c r="L271" s="1" t="b">
        <f t="array" ref="L271">IF(NOT(H271=""),AND(AND(ABS(C271:H271-B271:G271)&gt;0),AND(ABS(C271:H271-B271:G271)&lt;4)),IF(NOT(G271=""),AND(AND(ABS(C271:G271-B271:F271)&gt;0),AND(ABS(C271:G271-B271:F271)&lt;4)),IF(NOT(F271=""),AND(AND(ABS(C271:F271-B271:E271)&gt;0),AND(ABS(C271:F271-B271:E271)&lt;4)),AND(AND(ABS(C271:E271-B271:D271)&gt;0),AND(ABS(C271:E271-B271:D271)&lt;4)))))</f>
        <v>0</v>
      </c>
      <c r="M271" s="1" t="b">
        <f t="shared" si="1"/>
        <v>0</v>
      </c>
    </row>
    <row r="272" ht="15.75" customHeight="1">
      <c r="A272" s="1" t="s">
        <v>281</v>
      </c>
      <c r="B272" s="1">
        <f>IFERROR(__xludf.DUMMYFUNCTION("SPLIT(A272,"" "")"),6.0)</f>
        <v>6</v>
      </c>
      <c r="C272" s="1">
        <f>IFERROR(__xludf.DUMMYFUNCTION("""COMPUTED_VALUE"""),9.0)</f>
        <v>9</v>
      </c>
      <c r="D272" s="1">
        <f>IFERROR(__xludf.DUMMYFUNCTION("""COMPUTED_VALUE"""),11.0)</f>
        <v>11</v>
      </c>
      <c r="E272" s="1">
        <f>IFERROR(__xludf.DUMMYFUNCTION("""COMPUTED_VALUE"""),18.0)</f>
        <v>18</v>
      </c>
      <c r="F272" s="1">
        <f>IFERROR(__xludf.DUMMYFUNCTION("""COMPUTED_VALUE"""),19.0)</f>
        <v>19</v>
      </c>
      <c r="G272" s="2">
        <f>IFERROR(__xludf.DUMMYFUNCTION("""COMPUTED_VALUE"""),23.0)</f>
        <v>23</v>
      </c>
      <c r="J272" s="1" t="b">
        <f t="array" ref="J272">IF(NOT(H272=""),AND(C272:H272&gt;B272:G272),IF(NOT(G272=""),AND(C272:G272&gt;B272:F272),IF(NOT(F272=""),AND(C272:F272&gt;B272:E272),AND(C272:E272&gt;B272:D272))))</f>
        <v>1</v>
      </c>
      <c r="K272" s="1" t="b">
        <f t="array" ref="K272">IF(NOT(H272=""),AND(C272:H272&lt;B272:G272),IF(NOT(G272=""),AND(C272:G272&lt;B272:F272),IF(NOT(F272=""),AND(C272:F272&lt;B272:E272),AND(C272:E272&lt;B272:D272))))</f>
        <v>0</v>
      </c>
      <c r="L272" s="1" t="b">
        <f t="array" ref="L272">IF(NOT(H272=""),AND(AND(ABS(C272:H272-B272:G272)&gt;0),AND(ABS(C272:H272-B272:G272)&lt;4)),IF(NOT(G272=""),AND(AND(ABS(C272:G272-B272:F272)&gt;0),AND(ABS(C272:G272-B272:F272)&lt;4)),IF(NOT(F272=""),AND(AND(ABS(C272:F272-B272:E272)&gt;0),AND(ABS(C272:F272-B272:E272)&lt;4)),AND(AND(ABS(C272:E272-B272:D272)&gt;0),AND(ABS(C272:E272-B272:D272)&lt;4)))))</f>
        <v>0</v>
      </c>
      <c r="M272" s="1" t="b">
        <f t="shared" si="1"/>
        <v>0</v>
      </c>
    </row>
    <row r="273" ht="15.75" customHeight="1">
      <c r="A273" s="1" t="s">
        <v>282</v>
      </c>
      <c r="B273" s="1">
        <f>IFERROR(__xludf.DUMMYFUNCTION("SPLIT(A273,"" "")"),6.0)</f>
        <v>6</v>
      </c>
      <c r="C273" s="1">
        <f>IFERROR(__xludf.DUMMYFUNCTION("""COMPUTED_VALUE"""),9.0)</f>
        <v>9</v>
      </c>
      <c r="D273" s="1">
        <f>IFERROR(__xludf.DUMMYFUNCTION("""COMPUTED_VALUE"""),11.0)</f>
        <v>11</v>
      </c>
      <c r="E273" s="1">
        <f>IFERROR(__xludf.DUMMYFUNCTION("""COMPUTED_VALUE"""),17.0)</f>
        <v>17</v>
      </c>
      <c r="F273" s="2">
        <f>IFERROR(__xludf.DUMMYFUNCTION("""COMPUTED_VALUE"""),24.0)</f>
        <v>24</v>
      </c>
      <c r="J273" s="1" t="b">
        <f t="array" ref="J273">IF(NOT(H273=""),AND(C273:H273&gt;B273:G273),IF(NOT(G273=""),AND(C273:G273&gt;B273:F273),IF(NOT(F273=""),AND(C273:F273&gt;B273:E273),AND(C273:E273&gt;B273:D273))))</f>
        <v>1</v>
      </c>
      <c r="K273" s="1" t="b">
        <f t="array" ref="K273">IF(NOT(H273=""),AND(C273:H273&lt;B273:G273),IF(NOT(G273=""),AND(C273:G273&lt;B273:F273),IF(NOT(F273=""),AND(C273:F273&lt;B273:E273),AND(C273:E273&lt;B273:D273))))</f>
        <v>0</v>
      </c>
      <c r="L273" s="1" t="b">
        <f t="array" ref="L273">IF(NOT(H273=""),AND(AND(ABS(C273:H273-B273:G273)&gt;0),AND(ABS(C273:H273-B273:G273)&lt;4)),IF(NOT(G273=""),AND(AND(ABS(C273:G273-B273:F273)&gt;0),AND(ABS(C273:G273-B273:F273)&lt;4)),IF(NOT(F273=""),AND(AND(ABS(C273:F273-B273:E273)&gt;0),AND(ABS(C273:F273-B273:E273)&lt;4)),AND(AND(ABS(C273:E273-B273:D273)&gt;0),AND(ABS(C273:E273-B273:D273)&lt;4)))))</f>
        <v>0</v>
      </c>
      <c r="M273" s="1" t="b">
        <f t="shared" si="1"/>
        <v>0</v>
      </c>
    </row>
    <row r="274" ht="15.75" customHeight="1">
      <c r="A274" s="1" t="s">
        <v>283</v>
      </c>
      <c r="B274" s="1">
        <f>IFERROR(__xludf.DUMMYFUNCTION("SPLIT(A274,"" "")"),74.0)</f>
        <v>74</v>
      </c>
      <c r="C274" s="1">
        <f>IFERROR(__xludf.DUMMYFUNCTION("""COMPUTED_VALUE"""),73.0)</f>
        <v>73</v>
      </c>
      <c r="D274" s="1">
        <f>IFERROR(__xludf.DUMMYFUNCTION("""COMPUTED_VALUE"""),74.0)</f>
        <v>74</v>
      </c>
      <c r="E274" s="1">
        <f>IFERROR(__xludf.DUMMYFUNCTION("""COMPUTED_VALUE"""),75.0)</f>
        <v>75</v>
      </c>
      <c r="F274" s="2">
        <f>IFERROR(__xludf.DUMMYFUNCTION("""COMPUTED_VALUE"""),78.0)</f>
        <v>78</v>
      </c>
      <c r="J274" s="1" t="b">
        <f t="array" ref="J274">IF(NOT(H274=""),AND(C274:H274&gt;B274:G274),IF(NOT(G274=""),AND(C274:G274&gt;B274:F274),IF(NOT(F274=""),AND(C274:F274&gt;B274:E274),AND(C274:E274&gt;B274:D274))))</f>
        <v>0</v>
      </c>
      <c r="K274" s="1" t="b">
        <f t="array" ref="K274">IF(NOT(H274=""),AND(C274:H274&lt;B274:G274),IF(NOT(G274=""),AND(C274:G274&lt;B274:F274),IF(NOT(F274=""),AND(C274:F274&lt;B274:E274),AND(C274:E274&lt;B274:D274))))</f>
        <v>0</v>
      </c>
      <c r="L274" s="1" t="b">
        <f t="array" ref="L274">IF(NOT(H274=""),AND(AND(ABS(C274:H274-B274:G274)&gt;0),AND(ABS(C274:H274-B274:G274)&lt;4)),IF(NOT(G274=""),AND(AND(ABS(C274:G274-B274:F274)&gt;0),AND(ABS(C274:G274-B274:F274)&lt;4)),IF(NOT(F274=""),AND(AND(ABS(C274:F274-B274:E274)&gt;0),AND(ABS(C274:F274-B274:E274)&lt;4)),AND(AND(ABS(C274:E274-B274:D274)&gt;0),AND(ABS(C274:E274-B274:D274)&lt;4)))))</f>
        <v>1</v>
      </c>
      <c r="M274" s="1" t="b">
        <f t="shared" si="1"/>
        <v>0</v>
      </c>
    </row>
    <row r="275" ht="15.75" customHeight="1">
      <c r="A275" s="1" t="s">
        <v>284</v>
      </c>
      <c r="B275" s="1">
        <f>IFERROR(__xludf.DUMMYFUNCTION("SPLIT(A275,"" "")"),67.0)</f>
        <v>67</v>
      </c>
      <c r="C275" s="1">
        <f>IFERROR(__xludf.DUMMYFUNCTION("""COMPUTED_VALUE"""),66.0)</f>
        <v>66</v>
      </c>
      <c r="D275" s="1">
        <f>IFERROR(__xludf.DUMMYFUNCTION("""COMPUTED_VALUE"""),69.0)</f>
        <v>69</v>
      </c>
      <c r="E275" s="1">
        <f>IFERROR(__xludf.DUMMYFUNCTION("""COMPUTED_VALUE"""),72.0)</f>
        <v>72</v>
      </c>
      <c r="F275" s="1">
        <f>IFERROR(__xludf.DUMMYFUNCTION("""COMPUTED_VALUE"""),74.0)</f>
        <v>74</v>
      </c>
      <c r="G275" s="1">
        <f>IFERROR(__xludf.DUMMYFUNCTION("""COMPUTED_VALUE"""),76.0)</f>
        <v>76</v>
      </c>
      <c r="H275" s="2">
        <f>IFERROR(__xludf.DUMMYFUNCTION("""COMPUTED_VALUE"""),73.0)</f>
        <v>73</v>
      </c>
      <c r="J275" s="1" t="b">
        <f t="array" ref="J275">IF(NOT(H275=""),AND(C275:H275&gt;B275:G275),IF(NOT(G275=""),AND(C275:G275&gt;B275:F275),IF(NOT(F275=""),AND(C275:F275&gt;B275:E275),AND(C275:E275&gt;B275:D275))))</f>
        <v>0</v>
      </c>
      <c r="K275" s="1" t="b">
        <f t="array" ref="K275">IF(NOT(H275=""),AND(C275:H275&lt;B275:G275),IF(NOT(G275=""),AND(C275:G275&lt;B275:F275),IF(NOT(F275=""),AND(C275:F275&lt;B275:E275),AND(C275:E275&lt;B275:D275))))</f>
        <v>0</v>
      </c>
      <c r="L275" s="1" t="b">
        <f t="array" ref="L275">IF(NOT(H275=""),AND(AND(ABS(C275:H275-B275:G275)&gt;0),AND(ABS(C275:H275-B275:G275)&lt;4)),IF(NOT(G275=""),AND(AND(ABS(C275:G275-B275:F275)&gt;0),AND(ABS(C275:G275-B275:F275)&lt;4)),IF(NOT(F275=""),AND(AND(ABS(C275:F275-B275:E275)&gt;0),AND(ABS(C275:F275-B275:E275)&lt;4)),AND(AND(ABS(C275:E275-B275:D275)&gt;0),AND(ABS(C275:E275-B275:D275)&lt;4)))))</f>
        <v>1</v>
      </c>
      <c r="M275" s="1" t="b">
        <f t="shared" si="1"/>
        <v>0</v>
      </c>
    </row>
    <row r="276" ht="15.75" customHeight="1">
      <c r="A276" s="1" t="s">
        <v>285</v>
      </c>
      <c r="B276" s="1">
        <f>IFERROR(__xludf.DUMMYFUNCTION("SPLIT(A276,"" "")"),88.0)</f>
        <v>88</v>
      </c>
      <c r="C276" s="1">
        <f>IFERROR(__xludf.DUMMYFUNCTION("""COMPUTED_VALUE"""),86.0)</f>
        <v>86</v>
      </c>
      <c r="D276" s="1">
        <f>IFERROR(__xludf.DUMMYFUNCTION("""COMPUTED_VALUE"""),88.0)</f>
        <v>88</v>
      </c>
      <c r="E276" s="1">
        <f>IFERROR(__xludf.DUMMYFUNCTION("""COMPUTED_VALUE"""),89.0)</f>
        <v>89</v>
      </c>
      <c r="F276" s="1">
        <f>IFERROR(__xludf.DUMMYFUNCTION("""COMPUTED_VALUE"""),92.0)</f>
        <v>92</v>
      </c>
      <c r="G276" s="2">
        <f>IFERROR(__xludf.DUMMYFUNCTION("""COMPUTED_VALUE"""),92.0)</f>
        <v>92</v>
      </c>
      <c r="J276" s="1" t="b">
        <f t="array" ref="J276">IF(NOT(H276=""),AND(C276:H276&gt;B276:G276),IF(NOT(G276=""),AND(C276:G276&gt;B276:F276),IF(NOT(F276=""),AND(C276:F276&gt;B276:E276),AND(C276:E276&gt;B276:D276))))</f>
        <v>0</v>
      </c>
      <c r="K276" s="1" t="b">
        <f t="array" ref="K276">IF(NOT(H276=""),AND(C276:H276&lt;B276:G276),IF(NOT(G276=""),AND(C276:G276&lt;B276:F276),IF(NOT(F276=""),AND(C276:F276&lt;B276:E276),AND(C276:E276&lt;B276:D276))))</f>
        <v>0</v>
      </c>
      <c r="L276" s="1" t="b">
        <f t="array" ref="L276">IF(NOT(H276=""),AND(AND(ABS(C276:H276-B276:G276)&gt;0),AND(ABS(C276:H276-B276:G276)&lt;4)),IF(NOT(G276=""),AND(AND(ABS(C276:G276-B276:F276)&gt;0),AND(ABS(C276:G276-B276:F276)&lt;4)),IF(NOT(F276=""),AND(AND(ABS(C276:F276-B276:E276)&gt;0),AND(ABS(C276:F276-B276:E276)&lt;4)),AND(AND(ABS(C276:E276-B276:D276)&gt;0),AND(ABS(C276:E276-B276:D276)&lt;4)))))</f>
        <v>0</v>
      </c>
      <c r="M276" s="1" t="b">
        <f t="shared" si="1"/>
        <v>0</v>
      </c>
    </row>
    <row r="277" ht="15.75" customHeight="1">
      <c r="A277" s="1" t="s">
        <v>286</v>
      </c>
      <c r="B277" s="1">
        <f>IFERROR(__xludf.DUMMYFUNCTION("SPLIT(A277,"" "")"),30.0)</f>
        <v>30</v>
      </c>
      <c r="C277" s="1">
        <f>IFERROR(__xludf.DUMMYFUNCTION("""COMPUTED_VALUE"""),29.0)</f>
        <v>29</v>
      </c>
      <c r="D277" s="1">
        <f>IFERROR(__xludf.DUMMYFUNCTION("""COMPUTED_VALUE"""),32.0)</f>
        <v>32</v>
      </c>
      <c r="E277" s="1">
        <f>IFERROR(__xludf.DUMMYFUNCTION("""COMPUTED_VALUE"""),34.0)</f>
        <v>34</v>
      </c>
      <c r="F277" s="1">
        <f>IFERROR(__xludf.DUMMYFUNCTION("""COMPUTED_VALUE"""),36.0)</f>
        <v>36</v>
      </c>
      <c r="G277" s="1">
        <f>IFERROR(__xludf.DUMMYFUNCTION("""COMPUTED_VALUE"""),38.0)</f>
        <v>38</v>
      </c>
      <c r="H277" s="2">
        <f>IFERROR(__xludf.DUMMYFUNCTION("""COMPUTED_VALUE"""),42.0)</f>
        <v>42</v>
      </c>
      <c r="J277" s="1" t="b">
        <f t="array" ref="J277">IF(NOT(H277=""),AND(C277:H277&gt;B277:G277),IF(NOT(G277=""),AND(C277:G277&gt;B277:F277),IF(NOT(F277=""),AND(C277:F277&gt;B277:E277),AND(C277:E277&gt;B277:D277))))</f>
        <v>0</v>
      </c>
      <c r="K277" s="1" t="b">
        <f t="array" ref="K277">IF(NOT(H277=""),AND(C277:H277&lt;B277:G277),IF(NOT(G277=""),AND(C277:G277&lt;B277:F277),IF(NOT(F277=""),AND(C277:F277&lt;B277:E277),AND(C277:E277&lt;B277:D277))))</f>
        <v>0</v>
      </c>
      <c r="L277" s="1" t="b">
        <f t="array" ref="L277">IF(NOT(H277=""),AND(AND(ABS(C277:H277-B277:G277)&gt;0),AND(ABS(C277:H277-B277:G277)&lt;4)),IF(NOT(G277=""),AND(AND(ABS(C277:G277-B277:F277)&gt;0),AND(ABS(C277:G277-B277:F277)&lt;4)),IF(NOT(F277=""),AND(AND(ABS(C277:F277-B277:E277)&gt;0),AND(ABS(C277:F277-B277:E277)&lt;4)),AND(AND(ABS(C277:E277-B277:D277)&gt;0),AND(ABS(C277:E277-B277:D277)&lt;4)))))</f>
        <v>0</v>
      </c>
      <c r="M277" s="1" t="b">
        <f t="shared" si="1"/>
        <v>0</v>
      </c>
    </row>
    <row r="278" ht="15.75" customHeight="1">
      <c r="A278" s="1" t="s">
        <v>287</v>
      </c>
      <c r="B278" s="1">
        <f>IFERROR(__xludf.DUMMYFUNCTION("SPLIT(A278,"" "")"),5.0)</f>
        <v>5</v>
      </c>
      <c r="C278" s="1">
        <f>IFERROR(__xludf.DUMMYFUNCTION("""COMPUTED_VALUE"""),3.0)</f>
        <v>3</v>
      </c>
      <c r="D278" s="1">
        <f>IFERROR(__xludf.DUMMYFUNCTION("""COMPUTED_VALUE"""),4.0)</f>
        <v>4</v>
      </c>
      <c r="E278" s="1">
        <f>IFERROR(__xludf.DUMMYFUNCTION("""COMPUTED_VALUE"""),7.0)</f>
        <v>7</v>
      </c>
      <c r="F278" s="1">
        <f>IFERROR(__xludf.DUMMYFUNCTION("""COMPUTED_VALUE"""),9.0)</f>
        <v>9</v>
      </c>
      <c r="G278" s="1">
        <f>IFERROR(__xludf.DUMMYFUNCTION("""COMPUTED_VALUE"""),12.0)</f>
        <v>12</v>
      </c>
      <c r="H278" s="2">
        <f>IFERROR(__xludf.DUMMYFUNCTION("""COMPUTED_VALUE"""),17.0)</f>
        <v>17</v>
      </c>
      <c r="J278" s="1" t="b">
        <f t="array" ref="J278">IF(NOT(H278=""),AND(C278:H278&gt;B278:G278),IF(NOT(G278=""),AND(C278:G278&gt;B278:F278),IF(NOT(F278=""),AND(C278:F278&gt;B278:E278),AND(C278:E278&gt;B278:D278))))</f>
        <v>0</v>
      </c>
      <c r="K278" s="1" t="b">
        <f t="array" ref="K278">IF(NOT(H278=""),AND(C278:H278&lt;B278:G278),IF(NOT(G278=""),AND(C278:G278&lt;B278:F278),IF(NOT(F278=""),AND(C278:F278&lt;B278:E278),AND(C278:E278&lt;B278:D278))))</f>
        <v>0</v>
      </c>
      <c r="L278" s="1" t="b">
        <f t="array" ref="L278">IF(NOT(H278=""),AND(AND(ABS(C278:H278-B278:G278)&gt;0),AND(ABS(C278:H278-B278:G278)&lt;4)),IF(NOT(G278=""),AND(AND(ABS(C278:G278-B278:F278)&gt;0),AND(ABS(C278:G278-B278:F278)&lt;4)),IF(NOT(F278=""),AND(AND(ABS(C278:F278-B278:E278)&gt;0),AND(ABS(C278:F278-B278:E278)&lt;4)),AND(AND(ABS(C278:E278-B278:D278)&gt;0),AND(ABS(C278:E278-B278:D278)&lt;4)))))</f>
        <v>0</v>
      </c>
      <c r="M278" s="1" t="b">
        <f t="shared" si="1"/>
        <v>0</v>
      </c>
    </row>
    <row r="279" ht="15.75" customHeight="1">
      <c r="A279" s="1" t="s">
        <v>288</v>
      </c>
      <c r="B279" s="1">
        <f>IFERROR(__xludf.DUMMYFUNCTION("SPLIT(A279,"" "")"),24.0)</f>
        <v>24</v>
      </c>
      <c r="C279" s="1">
        <f>IFERROR(__xludf.DUMMYFUNCTION("""COMPUTED_VALUE"""),22.0)</f>
        <v>22</v>
      </c>
      <c r="D279" s="1">
        <f>IFERROR(__xludf.DUMMYFUNCTION("""COMPUTED_VALUE"""),19.0)</f>
        <v>19</v>
      </c>
      <c r="E279" s="1">
        <f>IFERROR(__xludf.DUMMYFUNCTION("""COMPUTED_VALUE"""),22.0)</f>
        <v>22</v>
      </c>
      <c r="F279" s="1">
        <f>IFERROR(__xludf.DUMMYFUNCTION("""COMPUTED_VALUE"""),25.0)</f>
        <v>25</v>
      </c>
      <c r="G279" s="2">
        <f>IFERROR(__xludf.DUMMYFUNCTION("""COMPUTED_VALUE"""),28.0)</f>
        <v>28</v>
      </c>
      <c r="J279" s="1" t="b">
        <f t="array" ref="J279">IF(NOT(H279=""),AND(C279:H279&gt;B279:G279),IF(NOT(G279=""),AND(C279:G279&gt;B279:F279),IF(NOT(F279=""),AND(C279:F279&gt;B279:E279),AND(C279:E279&gt;B279:D279))))</f>
        <v>0</v>
      </c>
      <c r="K279" s="1" t="b">
        <f t="array" ref="K279">IF(NOT(H279=""),AND(C279:H279&lt;B279:G279),IF(NOT(G279=""),AND(C279:G279&lt;B279:F279),IF(NOT(F279=""),AND(C279:F279&lt;B279:E279),AND(C279:E279&lt;B279:D279))))</f>
        <v>0</v>
      </c>
      <c r="L279" s="1" t="b">
        <f t="array" ref="L279">IF(NOT(H279=""),AND(AND(ABS(C279:H279-B279:G279)&gt;0),AND(ABS(C279:H279-B279:G279)&lt;4)),IF(NOT(G279=""),AND(AND(ABS(C279:G279-B279:F279)&gt;0),AND(ABS(C279:G279-B279:F279)&lt;4)),IF(NOT(F279=""),AND(AND(ABS(C279:F279-B279:E279)&gt;0),AND(ABS(C279:F279-B279:E279)&lt;4)),AND(AND(ABS(C279:E279-B279:D279)&gt;0),AND(ABS(C279:E279-B279:D279)&lt;4)))))</f>
        <v>1</v>
      </c>
      <c r="M279" s="1" t="b">
        <f t="shared" si="1"/>
        <v>0</v>
      </c>
    </row>
    <row r="280" ht="15.75" customHeight="1">
      <c r="A280" s="1" t="s">
        <v>289</v>
      </c>
      <c r="B280" s="1">
        <f>IFERROR(__xludf.DUMMYFUNCTION("SPLIT(A280,"" "")"),55.0)</f>
        <v>55</v>
      </c>
      <c r="C280" s="1">
        <f>IFERROR(__xludf.DUMMYFUNCTION("""COMPUTED_VALUE"""),52.0)</f>
        <v>52</v>
      </c>
      <c r="D280" s="1">
        <f>IFERROR(__xludf.DUMMYFUNCTION("""COMPUTED_VALUE"""),53.0)</f>
        <v>53</v>
      </c>
      <c r="E280" s="1">
        <f>IFERROR(__xludf.DUMMYFUNCTION("""COMPUTED_VALUE"""),51.0)</f>
        <v>51</v>
      </c>
      <c r="F280" s="1">
        <f>IFERROR(__xludf.DUMMYFUNCTION("""COMPUTED_VALUE"""),54.0)</f>
        <v>54</v>
      </c>
      <c r="G280" s="1">
        <f>IFERROR(__xludf.DUMMYFUNCTION("""COMPUTED_VALUE"""),56.0)</f>
        <v>56</v>
      </c>
      <c r="H280" s="1">
        <f>IFERROR(__xludf.DUMMYFUNCTION("""COMPUTED_VALUE"""),58.0)</f>
        <v>58</v>
      </c>
      <c r="I280" s="1">
        <f>IFERROR(__xludf.DUMMYFUNCTION("""COMPUTED_VALUE"""),56.0)</f>
        <v>56</v>
      </c>
      <c r="J280" s="1" t="b">
        <f t="array" ref="J280">IF(NOT(H280=""),AND(C280:H280&gt;B280:G280),IF(NOT(G280=""),AND(C280:G280&gt;B280:F280),IF(NOT(F280=""),AND(C280:F280&gt;B280:E280),AND(C280:E280&gt;B280:D280))))</f>
        <v>0</v>
      </c>
      <c r="K280" s="1" t="b">
        <f t="array" ref="K280">IF(NOT(H280=""),AND(C280:H280&lt;B280:G280),IF(NOT(G280=""),AND(C280:G280&lt;B280:F280),IF(NOT(F280=""),AND(C280:F280&lt;B280:E280),AND(C280:E280&lt;B280:D280))))</f>
        <v>0</v>
      </c>
      <c r="L280" s="1" t="b">
        <f t="array" ref="L280">IF(NOT(H280=""),AND(AND(ABS(C280:H280-B280:G280)&gt;0),AND(ABS(C280:H280-B280:G280)&lt;4)),IF(NOT(G280=""),AND(AND(ABS(C280:G280-B280:F280)&gt;0),AND(ABS(C280:G280-B280:F280)&lt;4)),IF(NOT(F280=""),AND(AND(ABS(C280:F280-B280:E280)&gt;0),AND(ABS(C280:F280-B280:E280)&lt;4)),AND(AND(ABS(C280:E280-B280:D280)&gt;0),AND(ABS(C280:E280-B280:D280)&lt;4)))))</f>
        <v>1</v>
      </c>
      <c r="M280" s="1" t="b">
        <f t="shared" si="1"/>
        <v>0</v>
      </c>
    </row>
    <row r="281" ht="15.75" customHeight="1">
      <c r="A281" s="1" t="s">
        <v>290</v>
      </c>
      <c r="B281" s="1">
        <f>IFERROR(__xludf.DUMMYFUNCTION("SPLIT(A281,"" "")"),31.0)</f>
        <v>31</v>
      </c>
      <c r="C281" s="1">
        <f>IFERROR(__xludf.DUMMYFUNCTION("""COMPUTED_VALUE"""),30.0)</f>
        <v>30</v>
      </c>
      <c r="D281" s="1">
        <f>IFERROR(__xludf.DUMMYFUNCTION("""COMPUTED_VALUE"""),31.0)</f>
        <v>31</v>
      </c>
      <c r="E281" s="1">
        <f>IFERROR(__xludf.DUMMYFUNCTION("""COMPUTED_VALUE"""),32.0)</f>
        <v>32</v>
      </c>
      <c r="F281" s="1">
        <f>IFERROR(__xludf.DUMMYFUNCTION("""COMPUTED_VALUE"""),34.0)</f>
        <v>34</v>
      </c>
      <c r="G281" s="1">
        <f>IFERROR(__xludf.DUMMYFUNCTION("""COMPUTED_VALUE"""),36.0)</f>
        <v>36</v>
      </c>
      <c r="H281" s="1">
        <f>IFERROR(__xludf.DUMMYFUNCTION("""COMPUTED_VALUE"""),35.0)</f>
        <v>35</v>
      </c>
      <c r="I281" s="1">
        <f>IFERROR(__xludf.DUMMYFUNCTION("""COMPUTED_VALUE"""),35.0)</f>
        <v>35</v>
      </c>
      <c r="J281" s="1" t="b">
        <f t="array" ref="J281">IF(NOT(H281=""),AND(C281:H281&gt;B281:G281),IF(NOT(G281=""),AND(C281:G281&gt;B281:F281),IF(NOT(F281=""),AND(C281:F281&gt;B281:E281),AND(C281:E281&gt;B281:D281))))</f>
        <v>0</v>
      </c>
      <c r="K281" s="1" t="b">
        <f t="array" ref="K281">IF(NOT(H281=""),AND(C281:H281&lt;B281:G281),IF(NOT(G281=""),AND(C281:G281&lt;B281:F281),IF(NOT(F281=""),AND(C281:F281&lt;B281:E281),AND(C281:E281&lt;B281:D281))))</f>
        <v>0</v>
      </c>
      <c r="L281" s="1" t="b">
        <f t="array" ref="L281">IF(NOT(H281=""),AND(AND(ABS(C281:H281-B281:G281)&gt;0),AND(ABS(C281:H281-B281:G281)&lt;4)),IF(NOT(G281=""),AND(AND(ABS(C281:G281-B281:F281)&gt;0),AND(ABS(C281:G281-B281:F281)&lt;4)),IF(NOT(F281=""),AND(AND(ABS(C281:F281-B281:E281)&gt;0),AND(ABS(C281:F281-B281:E281)&lt;4)),AND(AND(ABS(C281:E281-B281:D281)&gt;0),AND(ABS(C281:E281-B281:D281)&lt;4)))))</f>
        <v>1</v>
      </c>
      <c r="M281" s="1" t="b">
        <f t="shared" si="1"/>
        <v>0</v>
      </c>
    </row>
    <row r="282" ht="15.75" customHeight="1">
      <c r="A282" s="1" t="s">
        <v>291</v>
      </c>
      <c r="B282" s="1">
        <f>IFERROR(__xludf.DUMMYFUNCTION("SPLIT(A282,"" "")"),50.0)</f>
        <v>50</v>
      </c>
      <c r="C282" s="1">
        <f>IFERROR(__xludf.DUMMYFUNCTION("""COMPUTED_VALUE"""),49.0)</f>
        <v>49</v>
      </c>
      <c r="D282" s="1">
        <f>IFERROR(__xludf.DUMMYFUNCTION("""COMPUTED_VALUE"""),47.0)</f>
        <v>47</v>
      </c>
      <c r="E282" s="1">
        <f>IFERROR(__xludf.DUMMYFUNCTION("""COMPUTED_VALUE"""),49.0)</f>
        <v>49</v>
      </c>
      <c r="F282" s="1">
        <f>IFERROR(__xludf.DUMMYFUNCTION("""COMPUTED_VALUE"""),50.0)</f>
        <v>50</v>
      </c>
      <c r="G282" s="2">
        <f>IFERROR(__xludf.DUMMYFUNCTION("""COMPUTED_VALUE"""),54.0)</f>
        <v>54</v>
      </c>
      <c r="J282" s="1" t="b">
        <f t="array" ref="J282">IF(NOT(H282=""),AND(C282:H282&gt;B282:G282),IF(NOT(G282=""),AND(C282:G282&gt;B282:F282),IF(NOT(F282=""),AND(C282:F282&gt;B282:E282),AND(C282:E282&gt;B282:D282))))</f>
        <v>0</v>
      </c>
      <c r="K282" s="1" t="b">
        <f t="array" ref="K282">IF(NOT(H282=""),AND(C282:H282&lt;B282:G282),IF(NOT(G282=""),AND(C282:G282&lt;B282:F282),IF(NOT(F282=""),AND(C282:F282&lt;B282:E282),AND(C282:E282&lt;B282:D282))))</f>
        <v>0</v>
      </c>
      <c r="L282" s="1" t="b">
        <f t="array" ref="L282">IF(NOT(H282=""),AND(AND(ABS(C282:H282-B282:G282)&gt;0),AND(ABS(C282:H282-B282:G282)&lt;4)),IF(NOT(G282=""),AND(AND(ABS(C282:G282-B282:F282)&gt;0),AND(ABS(C282:G282-B282:F282)&lt;4)),IF(NOT(F282=""),AND(AND(ABS(C282:F282-B282:E282)&gt;0),AND(ABS(C282:F282-B282:E282)&lt;4)),AND(AND(ABS(C282:E282-B282:D282)&gt;0),AND(ABS(C282:E282-B282:D282)&lt;4)))))</f>
        <v>0</v>
      </c>
      <c r="M282" s="1" t="b">
        <f t="shared" si="1"/>
        <v>0</v>
      </c>
    </row>
    <row r="283" ht="15.75" customHeight="1">
      <c r="A283" s="1" t="s">
        <v>292</v>
      </c>
      <c r="B283" s="1">
        <f>IFERROR(__xludf.DUMMYFUNCTION("SPLIT(A283,"" "")"),21.0)</f>
        <v>21</v>
      </c>
      <c r="C283" s="1">
        <f>IFERROR(__xludf.DUMMYFUNCTION("""COMPUTED_VALUE"""),18.0)</f>
        <v>18</v>
      </c>
      <c r="D283" s="1">
        <f>IFERROR(__xludf.DUMMYFUNCTION("""COMPUTED_VALUE"""),20.0)</f>
        <v>20</v>
      </c>
      <c r="E283" s="1">
        <f>IFERROR(__xludf.DUMMYFUNCTION("""COMPUTED_VALUE"""),19.0)</f>
        <v>19</v>
      </c>
      <c r="F283" s="1">
        <f>IFERROR(__xludf.DUMMYFUNCTION("""COMPUTED_VALUE"""),22.0)</f>
        <v>22</v>
      </c>
      <c r="G283" s="1">
        <f>IFERROR(__xludf.DUMMYFUNCTION("""COMPUTED_VALUE"""),25.0)</f>
        <v>25</v>
      </c>
      <c r="H283" s="2">
        <f>IFERROR(__xludf.DUMMYFUNCTION("""COMPUTED_VALUE"""),32.0)</f>
        <v>32</v>
      </c>
      <c r="J283" s="1" t="b">
        <f t="array" ref="J283">IF(NOT(H283=""),AND(C283:H283&gt;B283:G283),IF(NOT(G283=""),AND(C283:G283&gt;B283:F283),IF(NOT(F283=""),AND(C283:F283&gt;B283:E283),AND(C283:E283&gt;B283:D283))))</f>
        <v>0</v>
      </c>
      <c r="K283" s="1" t="b">
        <f t="array" ref="K283">IF(NOT(H283=""),AND(C283:H283&lt;B283:G283),IF(NOT(G283=""),AND(C283:G283&lt;B283:F283),IF(NOT(F283=""),AND(C283:F283&lt;B283:E283),AND(C283:E283&lt;B283:D283))))</f>
        <v>0</v>
      </c>
      <c r="L283" s="1" t="b">
        <f t="array" ref="L283">IF(NOT(H283=""),AND(AND(ABS(C283:H283-B283:G283)&gt;0),AND(ABS(C283:H283-B283:G283)&lt;4)),IF(NOT(G283=""),AND(AND(ABS(C283:G283-B283:F283)&gt;0),AND(ABS(C283:G283-B283:F283)&lt;4)),IF(NOT(F283=""),AND(AND(ABS(C283:F283-B283:E283)&gt;0),AND(ABS(C283:F283-B283:E283)&lt;4)),AND(AND(ABS(C283:E283-B283:D283)&gt;0),AND(ABS(C283:E283-B283:D283)&lt;4)))))</f>
        <v>0</v>
      </c>
      <c r="M283" s="1" t="b">
        <f t="shared" si="1"/>
        <v>0</v>
      </c>
    </row>
    <row r="284" ht="15.75" customHeight="1">
      <c r="A284" s="1" t="s">
        <v>293</v>
      </c>
      <c r="B284" s="1">
        <f>IFERROR(__xludf.DUMMYFUNCTION("SPLIT(A284,"" "")"),81.0)</f>
        <v>81</v>
      </c>
      <c r="C284" s="1">
        <f>IFERROR(__xludf.DUMMYFUNCTION("""COMPUTED_VALUE"""),80.0)</f>
        <v>80</v>
      </c>
      <c r="D284" s="1">
        <f>IFERROR(__xludf.DUMMYFUNCTION("""COMPUTED_VALUE"""),83.0)</f>
        <v>83</v>
      </c>
      <c r="E284" s="1">
        <f>IFERROR(__xludf.DUMMYFUNCTION("""COMPUTED_VALUE"""),85.0)</f>
        <v>85</v>
      </c>
      <c r="F284" s="1">
        <f>IFERROR(__xludf.DUMMYFUNCTION("""COMPUTED_VALUE"""),85.0)</f>
        <v>85</v>
      </c>
      <c r="G284" s="2">
        <f>IFERROR(__xludf.DUMMYFUNCTION("""COMPUTED_VALUE"""),86.0)</f>
        <v>86</v>
      </c>
      <c r="J284" s="1" t="b">
        <f t="array" ref="J284">IF(NOT(H284=""),AND(C284:H284&gt;B284:G284),IF(NOT(G284=""),AND(C284:G284&gt;B284:F284),IF(NOT(F284=""),AND(C284:F284&gt;B284:E284),AND(C284:E284&gt;B284:D284))))</f>
        <v>0</v>
      </c>
      <c r="K284" s="1" t="b">
        <f t="array" ref="K284">IF(NOT(H284=""),AND(C284:H284&lt;B284:G284),IF(NOT(G284=""),AND(C284:G284&lt;B284:F284),IF(NOT(F284=""),AND(C284:F284&lt;B284:E284),AND(C284:E284&lt;B284:D284))))</f>
        <v>0</v>
      </c>
      <c r="L284" s="1" t="b">
        <f t="array" ref="L284">IF(NOT(H284=""),AND(AND(ABS(C284:H284-B284:G284)&gt;0),AND(ABS(C284:H284-B284:G284)&lt;4)),IF(NOT(G284=""),AND(AND(ABS(C284:G284-B284:F284)&gt;0),AND(ABS(C284:G284-B284:F284)&lt;4)),IF(NOT(F284=""),AND(AND(ABS(C284:F284-B284:E284)&gt;0),AND(ABS(C284:F284-B284:E284)&lt;4)),AND(AND(ABS(C284:E284-B284:D284)&gt;0),AND(ABS(C284:E284-B284:D284)&lt;4)))))</f>
        <v>0</v>
      </c>
      <c r="M284" s="1" t="b">
        <f t="shared" si="1"/>
        <v>0</v>
      </c>
    </row>
    <row r="285" ht="15.75" customHeight="1">
      <c r="A285" s="1" t="s">
        <v>294</v>
      </c>
      <c r="B285" s="1">
        <f>IFERROR(__xludf.DUMMYFUNCTION("SPLIT(A285,"" "")"),70.0)</f>
        <v>70</v>
      </c>
      <c r="C285" s="1">
        <f>IFERROR(__xludf.DUMMYFUNCTION("""COMPUTED_VALUE"""),67.0)</f>
        <v>67</v>
      </c>
      <c r="D285" s="1">
        <f>IFERROR(__xludf.DUMMYFUNCTION("""COMPUTED_VALUE"""),67.0)</f>
        <v>67</v>
      </c>
      <c r="E285" s="1">
        <f>IFERROR(__xludf.DUMMYFUNCTION("""COMPUTED_VALUE"""),68.0)</f>
        <v>68</v>
      </c>
      <c r="F285" s="2">
        <f>IFERROR(__xludf.DUMMYFUNCTION("""COMPUTED_VALUE"""),66.0)</f>
        <v>66</v>
      </c>
      <c r="J285" s="1" t="b">
        <f t="array" ref="J285">IF(NOT(H285=""),AND(C285:H285&gt;B285:G285),IF(NOT(G285=""),AND(C285:G285&gt;B285:F285),IF(NOT(F285=""),AND(C285:F285&gt;B285:E285),AND(C285:E285&gt;B285:D285))))</f>
        <v>0</v>
      </c>
      <c r="K285" s="1" t="b">
        <f t="array" ref="K285">IF(NOT(H285=""),AND(C285:H285&lt;B285:G285),IF(NOT(G285=""),AND(C285:G285&lt;B285:F285),IF(NOT(F285=""),AND(C285:F285&lt;B285:E285),AND(C285:E285&lt;B285:D285))))</f>
        <v>0</v>
      </c>
      <c r="L285" s="1" t="b">
        <f t="array" ref="L285">IF(NOT(H285=""),AND(AND(ABS(C285:H285-B285:G285)&gt;0),AND(ABS(C285:H285-B285:G285)&lt;4)),IF(NOT(G285=""),AND(AND(ABS(C285:G285-B285:F285)&gt;0),AND(ABS(C285:G285-B285:F285)&lt;4)),IF(NOT(F285=""),AND(AND(ABS(C285:F285-B285:E285)&gt;0),AND(ABS(C285:F285-B285:E285)&lt;4)),AND(AND(ABS(C285:E285-B285:D285)&gt;0),AND(ABS(C285:E285-B285:D285)&lt;4)))))</f>
        <v>0</v>
      </c>
      <c r="M285" s="1" t="b">
        <f t="shared" si="1"/>
        <v>0</v>
      </c>
    </row>
    <row r="286" ht="15.75" customHeight="1">
      <c r="A286" s="1" t="s">
        <v>295</v>
      </c>
      <c r="B286" s="1">
        <f>IFERROR(__xludf.DUMMYFUNCTION("SPLIT(A286,"" "")"),10.0)</f>
        <v>10</v>
      </c>
      <c r="C286" s="1">
        <f>IFERROR(__xludf.DUMMYFUNCTION("""COMPUTED_VALUE"""),7.0)</f>
        <v>7</v>
      </c>
      <c r="D286" s="1">
        <f>IFERROR(__xludf.DUMMYFUNCTION("""COMPUTED_VALUE"""),9.0)</f>
        <v>9</v>
      </c>
      <c r="E286" s="1">
        <f>IFERROR(__xludf.DUMMYFUNCTION("""COMPUTED_VALUE"""),12.0)</f>
        <v>12</v>
      </c>
      <c r="F286" s="1">
        <f>IFERROR(__xludf.DUMMYFUNCTION("""COMPUTED_VALUE"""),15.0)</f>
        <v>15</v>
      </c>
      <c r="G286" s="1">
        <f>IFERROR(__xludf.DUMMYFUNCTION("""COMPUTED_VALUE"""),15.0)</f>
        <v>15</v>
      </c>
      <c r="H286" s="1">
        <f>IFERROR(__xludf.DUMMYFUNCTION("""COMPUTED_VALUE"""),18.0)</f>
        <v>18</v>
      </c>
      <c r="I286" s="1">
        <f>IFERROR(__xludf.DUMMYFUNCTION("""COMPUTED_VALUE"""),18.0)</f>
        <v>18</v>
      </c>
      <c r="J286" s="1" t="b">
        <f t="array" ref="J286">IF(NOT(H286=""),AND(C286:H286&gt;B286:G286),IF(NOT(G286=""),AND(C286:G286&gt;B286:F286),IF(NOT(F286=""),AND(C286:F286&gt;B286:E286),AND(C286:E286&gt;B286:D286))))</f>
        <v>0</v>
      </c>
      <c r="K286" s="1" t="b">
        <f t="array" ref="K286">IF(NOT(H286=""),AND(C286:H286&lt;B286:G286),IF(NOT(G286=""),AND(C286:G286&lt;B286:F286),IF(NOT(F286=""),AND(C286:F286&lt;B286:E286),AND(C286:E286&lt;B286:D286))))</f>
        <v>0</v>
      </c>
      <c r="L286" s="1" t="b">
        <f t="array" ref="L286">IF(NOT(H286=""),AND(AND(ABS(C286:H286-B286:G286)&gt;0),AND(ABS(C286:H286-B286:G286)&lt;4)),IF(NOT(G286=""),AND(AND(ABS(C286:G286-B286:F286)&gt;0),AND(ABS(C286:G286-B286:F286)&lt;4)),IF(NOT(F286=""),AND(AND(ABS(C286:F286-B286:E286)&gt;0),AND(ABS(C286:F286-B286:E286)&lt;4)),AND(AND(ABS(C286:E286-B286:D286)&gt;0),AND(ABS(C286:E286-B286:D286)&lt;4)))))</f>
        <v>0</v>
      </c>
      <c r="M286" s="1" t="b">
        <f t="shared" si="1"/>
        <v>0</v>
      </c>
    </row>
    <row r="287" ht="15.75" customHeight="1">
      <c r="A287" s="1" t="s">
        <v>296</v>
      </c>
      <c r="B287" s="1">
        <f>IFERROR(__xludf.DUMMYFUNCTION("SPLIT(A287,"" "")"),86.0)</f>
        <v>86</v>
      </c>
      <c r="C287" s="1">
        <f>IFERROR(__xludf.DUMMYFUNCTION("""COMPUTED_VALUE"""),83.0)</f>
        <v>83</v>
      </c>
      <c r="D287" s="1">
        <f>IFERROR(__xludf.DUMMYFUNCTION("""COMPUTED_VALUE"""),86.0)</f>
        <v>86</v>
      </c>
      <c r="E287" s="1">
        <f>IFERROR(__xludf.DUMMYFUNCTION("""COMPUTED_VALUE"""),86.0)</f>
        <v>86</v>
      </c>
      <c r="F287" s="1">
        <f>IFERROR(__xludf.DUMMYFUNCTION("""COMPUTED_VALUE"""),87.0)</f>
        <v>87</v>
      </c>
      <c r="G287" s="1">
        <f>IFERROR(__xludf.DUMMYFUNCTION("""COMPUTED_VALUE"""),90.0)</f>
        <v>90</v>
      </c>
      <c r="H287" s="2">
        <f>IFERROR(__xludf.DUMMYFUNCTION("""COMPUTED_VALUE"""),94.0)</f>
        <v>94</v>
      </c>
      <c r="J287" s="1" t="b">
        <f t="array" ref="J287">IF(NOT(H287=""),AND(C287:H287&gt;B287:G287),IF(NOT(G287=""),AND(C287:G287&gt;B287:F287),IF(NOT(F287=""),AND(C287:F287&gt;B287:E287),AND(C287:E287&gt;B287:D287))))</f>
        <v>0</v>
      </c>
      <c r="K287" s="1" t="b">
        <f t="array" ref="K287">IF(NOT(H287=""),AND(C287:H287&lt;B287:G287),IF(NOT(G287=""),AND(C287:G287&lt;B287:F287),IF(NOT(F287=""),AND(C287:F287&lt;B287:E287),AND(C287:E287&lt;B287:D287))))</f>
        <v>0</v>
      </c>
      <c r="L287" s="1" t="b">
        <f t="array" ref="L287">IF(NOT(H287=""),AND(AND(ABS(C287:H287-B287:G287)&gt;0),AND(ABS(C287:H287-B287:G287)&lt;4)),IF(NOT(G287=""),AND(AND(ABS(C287:G287-B287:F287)&gt;0),AND(ABS(C287:G287-B287:F287)&lt;4)),IF(NOT(F287=""),AND(AND(ABS(C287:F287-B287:E287)&gt;0),AND(ABS(C287:F287-B287:E287)&lt;4)),AND(AND(ABS(C287:E287-B287:D287)&gt;0),AND(ABS(C287:E287-B287:D287)&lt;4)))))</f>
        <v>0</v>
      </c>
      <c r="M287" s="1" t="b">
        <f t="shared" si="1"/>
        <v>0</v>
      </c>
    </row>
    <row r="288" ht="15.75" customHeight="1">
      <c r="A288" s="1" t="s">
        <v>297</v>
      </c>
      <c r="B288" s="1">
        <f>IFERROR(__xludf.DUMMYFUNCTION("SPLIT(A288,"" "")"),36.0)</f>
        <v>36</v>
      </c>
      <c r="C288" s="1">
        <f>IFERROR(__xludf.DUMMYFUNCTION("""COMPUTED_VALUE"""),35.0)</f>
        <v>35</v>
      </c>
      <c r="D288" s="1">
        <f>IFERROR(__xludf.DUMMYFUNCTION("""COMPUTED_VALUE"""),35.0)</f>
        <v>35</v>
      </c>
      <c r="E288" s="1">
        <f>IFERROR(__xludf.DUMMYFUNCTION("""COMPUTED_VALUE"""),37.0)</f>
        <v>37</v>
      </c>
      <c r="F288" s="1">
        <f>IFERROR(__xludf.DUMMYFUNCTION("""COMPUTED_VALUE"""),38.0)</f>
        <v>38</v>
      </c>
      <c r="G288" s="2">
        <f>IFERROR(__xludf.DUMMYFUNCTION("""COMPUTED_VALUE"""),43.0)</f>
        <v>43</v>
      </c>
      <c r="J288" s="1" t="b">
        <f t="array" ref="J288">IF(NOT(H288=""),AND(C288:H288&gt;B288:G288),IF(NOT(G288=""),AND(C288:G288&gt;B288:F288),IF(NOT(F288=""),AND(C288:F288&gt;B288:E288),AND(C288:E288&gt;B288:D288))))</f>
        <v>0</v>
      </c>
      <c r="K288" s="1" t="b">
        <f t="array" ref="K288">IF(NOT(H288=""),AND(C288:H288&lt;B288:G288),IF(NOT(G288=""),AND(C288:G288&lt;B288:F288),IF(NOT(F288=""),AND(C288:F288&lt;B288:E288),AND(C288:E288&lt;B288:D288))))</f>
        <v>0</v>
      </c>
      <c r="L288" s="1" t="b">
        <f t="array" ref="L288">IF(NOT(H288=""),AND(AND(ABS(C288:H288-B288:G288)&gt;0),AND(ABS(C288:H288-B288:G288)&lt;4)),IF(NOT(G288=""),AND(AND(ABS(C288:G288-B288:F288)&gt;0),AND(ABS(C288:G288-B288:F288)&lt;4)),IF(NOT(F288=""),AND(AND(ABS(C288:F288-B288:E288)&gt;0),AND(ABS(C288:F288-B288:E288)&lt;4)),AND(AND(ABS(C288:E288-B288:D288)&gt;0),AND(ABS(C288:E288-B288:D288)&lt;4)))))</f>
        <v>0</v>
      </c>
      <c r="M288" s="1" t="b">
        <f t="shared" si="1"/>
        <v>0</v>
      </c>
    </row>
    <row r="289" ht="15.75" customHeight="1">
      <c r="A289" s="1" t="s">
        <v>298</v>
      </c>
      <c r="B289" s="1">
        <f>IFERROR(__xludf.DUMMYFUNCTION("SPLIT(A289,"" "")"),38.0)</f>
        <v>38</v>
      </c>
      <c r="C289" s="1">
        <f>IFERROR(__xludf.DUMMYFUNCTION("""COMPUTED_VALUE"""),35.0)</f>
        <v>35</v>
      </c>
      <c r="D289" s="1">
        <f>IFERROR(__xludf.DUMMYFUNCTION("""COMPUTED_VALUE"""),36.0)</f>
        <v>36</v>
      </c>
      <c r="E289" s="1">
        <f>IFERROR(__xludf.DUMMYFUNCTION("""COMPUTED_VALUE"""),39.0)</f>
        <v>39</v>
      </c>
      <c r="F289" s="1">
        <f>IFERROR(__xludf.DUMMYFUNCTION("""COMPUTED_VALUE"""),43.0)</f>
        <v>43</v>
      </c>
      <c r="G289" s="2">
        <f>IFERROR(__xludf.DUMMYFUNCTION("""COMPUTED_VALUE"""),46.0)</f>
        <v>46</v>
      </c>
      <c r="J289" s="1" t="b">
        <f t="array" ref="J289">IF(NOT(H289=""),AND(C289:H289&gt;B289:G289),IF(NOT(G289=""),AND(C289:G289&gt;B289:F289),IF(NOT(F289=""),AND(C289:F289&gt;B289:E289),AND(C289:E289&gt;B289:D289))))</f>
        <v>0</v>
      </c>
      <c r="K289" s="1" t="b">
        <f t="array" ref="K289">IF(NOT(H289=""),AND(C289:H289&lt;B289:G289),IF(NOT(G289=""),AND(C289:G289&lt;B289:F289),IF(NOT(F289=""),AND(C289:F289&lt;B289:E289),AND(C289:E289&lt;B289:D289))))</f>
        <v>0</v>
      </c>
      <c r="L289" s="1" t="b">
        <f t="array" ref="L289">IF(NOT(H289=""),AND(AND(ABS(C289:H289-B289:G289)&gt;0),AND(ABS(C289:H289-B289:G289)&lt;4)),IF(NOT(G289=""),AND(AND(ABS(C289:G289-B289:F289)&gt;0),AND(ABS(C289:G289-B289:F289)&lt;4)),IF(NOT(F289=""),AND(AND(ABS(C289:F289-B289:E289)&gt;0),AND(ABS(C289:F289-B289:E289)&lt;4)),AND(AND(ABS(C289:E289-B289:D289)&gt;0),AND(ABS(C289:E289-B289:D289)&lt;4)))))</f>
        <v>0</v>
      </c>
      <c r="M289" s="1" t="b">
        <f t="shared" si="1"/>
        <v>0</v>
      </c>
    </row>
    <row r="290" ht="15.75" customHeight="1">
      <c r="A290" s="1" t="s">
        <v>299</v>
      </c>
      <c r="B290" s="1">
        <f>IFERROR(__xludf.DUMMYFUNCTION("SPLIT(A290,"" "")"),25.0)</f>
        <v>25</v>
      </c>
      <c r="C290" s="1">
        <f>IFERROR(__xludf.DUMMYFUNCTION("""COMPUTED_VALUE"""),22.0)</f>
        <v>22</v>
      </c>
      <c r="D290" s="1">
        <f>IFERROR(__xludf.DUMMYFUNCTION("""COMPUTED_VALUE"""),24.0)</f>
        <v>24</v>
      </c>
      <c r="E290" s="1">
        <f>IFERROR(__xludf.DUMMYFUNCTION("""COMPUTED_VALUE"""),28.0)</f>
        <v>28</v>
      </c>
      <c r="F290" s="1">
        <f>IFERROR(__xludf.DUMMYFUNCTION("""COMPUTED_VALUE"""),30.0)</f>
        <v>30</v>
      </c>
      <c r="G290" s="1">
        <f>IFERROR(__xludf.DUMMYFUNCTION("""COMPUTED_VALUE"""),32.0)</f>
        <v>32</v>
      </c>
      <c r="H290" s="1">
        <f>IFERROR(__xludf.DUMMYFUNCTION("""COMPUTED_VALUE"""),33.0)</f>
        <v>33</v>
      </c>
      <c r="I290" s="1">
        <f>IFERROR(__xludf.DUMMYFUNCTION("""COMPUTED_VALUE"""),31.0)</f>
        <v>31</v>
      </c>
      <c r="J290" s="1" t="b">
        <f t="array" ref="J290">IF(NOT(H290=""),AND(C290:H290&gt;B290:G290),IF(NOT(G290=""),AND(C290:G290&gt;B290:F290),IF(NOT(F290=""),AND(C290:F290&gt;B290:E290),AND(C290:E290&gt;B290:D290))))</f>
        <v>0</v>
      </c>
      <c r="K290" s="1" t="b">
        <f t="array" ref="K290">IF(NOT(H290=""),AND(C290:H290&lt;B290:G290),IF(NOT(G290=""),AND(C290:G290&lt;B290:F290),IF(NOT(F290=""),AND(C290:F290&lt;B290:E290),AND(C290:E290&lt;B290:D290))))</f>
        <v>0</v>
      </c>
      <c r="L290" s="1" t="b">
        <f t="array" ref="L290">IF(NOT(H290=""),AND(AND(ABS(C290:H290-B290:G290)&gt;0),AND(ABS(C290:H290-B290:G290)&lt;4)),IF(NOT(G290=""),AND(AND(ABS(C290:G290-B290:F290)&gt;0),AND(ABS(C290:G290-B290:F290)&lt;4)),IF(NOT(F290=""),AND(AND(ABS(C290:F290-B290:E290)&gt;0),AND(ABS(C290:F290-B290:E290)&lt;4)),AND(AND(ABS(C290:E290-B290:D290)&gt;0),AND(ABS(C290:E290-B290:D290)&lt;4)))))</f>
        <v>0</v>
      </c>
      <c r="M290" s="1" t="b">
        <f t="shared" si="1"/>
        <v>0</v>
      </c>
    </row>
    <row r="291" ht="15.75" customHeight="1">
      <c r="A291" s="1" t="s">
        <v>300</v>
      </c>
      <c r="B291" s="1">
        <f>IFERROR(__xludf.DUMMYFUNCTION("SPLIT(A291,"" "")"),20.0)</f>
        <v>20</v>
      </c>
      <c r="C291" s="1">
        <f>IFERROR(__xludf.DUMMYFUNCTION("""COMPUTED_VALUE"""),17.0)</f>
        <v>17</v>
      </c>
      <c r="D291" s="1">
        <f>IFERROR(__xludf.DUMMYFUNCTION("""COMPUTED_VALUE"""),20.0)</f>
        <v>20</v>
      </c>
      <c r="E291" s="1">
        <f>IFERROR(__xludf.DUMMYFUNCTION("""COMPUTED_VALUE"""),24.0)</f>
        <v>24</v>
      </c>
      <c r="F291" s="1">
        <f>IFERROR(__xludf.DUMMYFUNCTION("""COMPUTED_VALUE"""),26.0)</f>
        <v>26</v>
      </c>
      <c r="G291" s="1">
        <f>IFERROR(__xludf.DUMMYFUNCTION("""COMPUTED_VALUE"""),29.0)</f>
        <v>29</v>
      </c>
      <c r="H291" s="2">
        <f>IFERROR(__xludf.DUMMYFUNCTION("""COMPUTED_VALUE"""),29.0)</f>
        <v>29</v>
      </c>
      <c r="J291" s="1" t="b">
        <f t="array" ref="J291">IF(NOT(H291=""),AND(C291:H291&gt;B291:G291),IF(NOT(G291=""),AND(C291:G291&gt;B291:F291),IF(NOT(F291=""),AND(C291:F291&gt;B291:E291),AND(C291:E291&gt;B291:D291))))</f>
        <v>0</v>
      </c>
      <c r="K291" s="1" t="b">
        <f t="array" ref="K291">IF(NOT(H291=""),AND(C291:H291&lt;B291:G291),IF(NOT(G291=""),AND(C291:G291&lt;B291:F291),IF(NOT(F291=""),AND(C291:F291&lt;B291:E291),AND(C291:E291&lt;B291:D291))))</f>
        <v>0</v>
      </c>
      <c r="L291" s="1" t="b">
        <f t="array" ref="L291">IF(NOT(H291=""),AND(AND(ABS(C291:H291-B291:G291)&gt;0),AND(ABS(C291:H291-B291:G291)&lt;4)),IF(NOT(G291=""),AND(AND(ABS(C291:G291-B291:F291)&gt;0),AND(ABS(C291:G291-B291:F291)&lt;4)),IF(NOT(F291=""),AND(AND(ABS(C291:F291-B291:E291)&gt;0),AND(ABS(C291:F291-B291:E291)&lt;4)),AND(AND(ABS(C291:E291-B291:D291)&gt;0),AND(ABS(C291:E291-B291:D291)&lt;4)))))</f>
        <v>0</v>
      </c>
      <c r="M291" s="1" t="b">
        <f t="shared" si="1"/>
        <v>0</v>
      </c>
    </row>
    <row r="292" ht="15.75" customHeight="1">
      <c r="A292" s="1" t="s">
        <v>301</v>
      </c>
      <c r="B292" s="1">
        <f>IFERROR(__xludf.DUMMYFUNCTION("SPLIT(A292,"" "")"),20.0)</f>
        <v>20</v>
      </c>
      <c r="C292" s="1">
        <f>IFERROR(__xludf.DUMMYFUNCTION("""COMPUTED_VALUE"""),17.0)</f>
        <v>17</v>
      </c>
      <c r="D292" s="1">
        <f>IFERROR(__xludf.DUMMYFUNCTION("""COMPUTED_VALUE"""),18.0)</f>
        <v>18</v>
      </c>
      <c r="E292" s="1">
        <f>IFERROR(__xludf.DUMMYFUNCTION("""COMPUTED_VALUE"""),21.0)</f>
        <v>21</v>
      </c>
      <c r="F292" s="1">
        <f>IFERROR(__xludf.DUMMYFUNCTION("""COMPUTED_VALUE"""),25.0)</f>
        <v>25</v>
      </c>
      <c r="G292" s="2">
        <f>IFERROR(__xludf.DUMMYFUNCTION("""COMPUTED_VALUE"""),29.0)</f>
        <v>29</v>
      </c>
      <c r="J292" s="1" t="b">
        <f t="array" ref="J292">IF(NOT(H292=""),AND(C292:H292&gt;B292:G292),IF(NOT(G292=""),AND(C292:G292&gt;B292:F292),IF(NOT(F292=""),AND(C292:F292&gt;B292:E292),AND(C292:E292&gt;B292:D292))))</f>
        <v>0</v>
      </c>
      <c r="K292" s="1" t="b">
        <f t="array" ref="K292">IF(NOT(H292=""),AND(C292:H292&lt;B292:G292),IF(NOT(G292=""),AND(C292:G292&lt;B292:F292),IF(NOT(F292=""),AND(C292:F292&lt;B292:E292),AND(C292:E292&lt;B292:D292))))</f>
        <v>0</v>
      </c>
      <c r="L292" s="1" t="b">
        <f t="array" ref="L292">IF(NOT(H292=""),AND(AND(ABS(C292:H292-B292:G292)&gt;0),AND(ABS(C292:H292-B292:G292)&lt;4)),IF(NOT(G292=""),AND(AND(ABS(C292:G292-B292:F292)&gt;0),AND(ABS(C292:G292-B292:F292)&lt;4)),IF(NOT(F292=""),AND(AND(ABS(C292:F292-B292:E292)&gt;0),AND(ABS(C292:F292-B292:E292)&lt;4)),AND(AND(ABS(C292:E292-B292:D292)&gt;0),AND(ABS(C292:E292-B292:D292)&lt;4)))))</f>
        <v>0</v>
      </c>
      <c r="M292" s="1" t="b">
        <f t="shared" si="1"/>
        <v>0</v>
      </c>
    </row>
    <row r="293" ht="15.75" customHeight="1">
      <c r="A293" s="1" t="s">
        <v>302</v>
      </c>
      <c r="B293" s="1">
        <f>IFERROR(__xludf.DUMMYFUNCTION("SPLIT(A293,"" "")"),55.0)</f>
        <v>55</v>
      </c>
      <c r="C293" s="1">
        <f>IFERROR(__xludf.DUMMYFUNCTION("""COMPUTED_VALUE"""),53.0)</f>
        <v>53</v>
      </c>
      <c r="D293" s="1">
        <f>IFERROR(__xludf.DUMMYFUNCTION("""COMPUTED_VALUE"""),54.0)</f>
        <v>54</v>
      </c>
      <c r="E293" s="1">
        <f>IFERROR(__xludf.DUMMYFUNCTION("""COMPUTED_VALUE"""),57.0)</f>
        <v>57</v>
      </c>
      <c r="F293" s="1">
        <f>IFERROR(__xludf.DUMMYFUNCTION("""COMPUTED_VALUE"""),58.0)</f>
        <v>58</v>
      </c>
      <c r="G293" s="1">
        <f>IFERROR(__xludf.DUMMYFUNCTION("""COMPUTED_VALUE"""),60.0)</f>
        <v>60</v>
      </c>
      <c r="H293" s="1">
        <f>IFERROR(__xludf.DUMMYFUNCTION("""COMPUTED_VALUE"""),64.0)</f>
        <v>64</v>
      </c>
      <c r="I293" s="1">
        <f>IFERROR(__xludf.DUMMYFUNCTION("""COMPUTED_VALUE"""),70.0)</f>
        <v>70</v>
      </c>
      <c r="J293" s="1" t="b">
        <f t="array" ref="J293">IF(NOT(H293=""),AND(C293:H293&gt;B293:G293),IF(NOT(G293=""),AND(C293:G293&gt;B293:F293),IF(NOT(F293=""),AND(C293:F293&gt;B293:E293),AND(C293:E293&gt;B293:D293))))</f>
        <v>0</v>
      </c>
      <c r="K293" s="1" t="b">
        <f t="array" ref="K293">IF(NOT(H293=""),AND(C293:H293&lt;B293:G293),IF(NOT(G293=""),AND(C293:G293&lt;B293:F293),IF(NOT(F293=""),AND(C293:F293&lt;B293:E293),AND(C293:E293&lt;B293:D293))))</f>
        <v>0</v>
      </c>
      <c r="L293" s="1" t="b">
        <f t="array" ref="L293">IF(NOT(H293=""),AND(AND(ABS(C293:H293-B293:G293)&gt;0),AND(ABS(C293:H293-B293:G293)&lt;4)),IF(NOT(G293=""),AND(AND(ABS(C293:G293-B293:F293)&gt;0),AND(ABS(C293:G293-B293:F293)&lt;4)),IF(NOT(F293=""),AND(AND(ABS(C293:F293-B293:E293)&gt;0),AND(ABS(C293:F293-B293:E293)&lt;4)),AND(AND(ABS(C293:E293-B293:D293)&gt;0),AND(ABS(C293:E293-B293:D293)&lt;4)))))</f>
        <v>0</v>
      </c>
      <c r="M293" s="1" t="b">
        <f t="shared" si="1"/>
        <v>0</v>
      </c>
    </row>
    <row r="294" ht="15.75" customHeight="1">
      <c r="A294" s="1" t="s">
        <v>303</v>
      </c>
      <c r="B294" s="1">
        <f>IFERROR(__xludf.DUMMYFUNCTION("SPLIT(A294,"" "")"),15.0)</f>
        <v>15</v>
      </c>
      <c r="C294" s="1">
        <f>IFERROR(__xludf.DUMMYFUNCTION("""COMPUTED_VALUE"""),14.0)</f>
        <v>14</v>
      </c>
      <c r="D294" s="1">
        <f>IFERROR(__xludf.DUMMYFUNCTION("""COMPUTED_VALUE"""),17.0)</f>
        <v>17</v>
      </c>
      <c r="E294" s="1">
        <f>IFERROR(__xludf.DUMMYFUNCTION("""COMPUTED_VALUE"""),20.0)</f>
        <v>20</v>
      </c>
      <c r="F294" s="1">
        <f>IFERROR(__xludf.DUMMYFUNCTION("""COMPUTED_VALUE"""),21.0)</f>
        <v>21</v>
      </c>
      <c r="G294" s="1">
        <f>IFERROR(__xludf.DUMMYFUNCTION("""COMPUTED_VALUE"""),24.0)</f>
        <v>24</v>
      </c>
      <c r="H294" s="1">
        <f>IFERROR(__xludf.DUMMYFUNCTION("""COMPUTED_VALUE"""),29.0)</f>
        <v>29</v>
      </c>
      <c r="I294" s="1">
        <f>IFERROR(__xludf.DUMMYFUNCTION("""COMPUTED_VALUE"""),32.0)</f>
        <v>32</v>
      </c>
      <c r="J294" s="1" t="b">
        <f t="array" ref="J294">IF(NOT(H294=""),AND(C294:H294&gt;B294:G294),IF(NOT(G294=""),AND(C294:G294&gt;B294:F294),IF(NOT(F294=""),AND(C294:F294&gt;B294:E294),AND(C294:E294&gt;B294:D294))))</f>
        <v>0</v>
      </c>
      <c r="K294" s="1" t="b">
        <f t="array" ref="K294">IF(NOT(H294=""),AND(C294:H294&lt;B294:G294),IF(NOT(G294=""),AND(C294:G294&lt;B294:F294),IF(NOT(F294=""),AND(C294:F294&lt;B294:E294),AND(C294:E294&lt;B294:D294))))</f>
        <v>0</v>
      </c>
      <c r="L294" s="1" t="b">
        <f t="array" ref="L294">IF(NOT(H294=""),AND(AND(ABS(C294:H294-B294:G294)&gt;0),AND(ABS(C294:H294-B294:G294)&lt;4)),IF(NOT(G294=""),AND(AND(ABS(C294:G294-B294:F294)&gt;0),AND(ABS(C294:G294-B294:F294)&lt;4)),IF(NOT(F294=""),AND(AND(ABS(C294:F294-B294:E294)&gt;0),AND(ABS(C294:F294-B294:E294)&lt;4)),AND(AND(ABS(C294:E294-B294:D294)&gt;0),AND(ABS(C294:E294-B294:D294)&lt;4)))))</f>
        <v>0</v>
      </c>
      <c r="M294" s="1" t="b">
        <f t="shared" si="1"/>
        <v>0</v>
      </c>
    </row>
    <row r="295" ht="15.75" customHeight="1">
      <c r="A295" s="1" t="s">
        <v>304</v>
      </c>
      <c r="B295" s="1">
        <f>IFERROR(__xludf.DUMMYFUNCTION("SPLIT(A295,"" "")"),18.0)</f>
        <v>18</v>
      </c>
      <c r="C295" s="1">
        <f>IFERROR(__xludf.DUMMYFUNCTION("""COMPUTED_VALUE"""),16.0)</f>
        <v>16</v>
      </c>
      <c r="D295" s="1">
        <f>IFERROR(__xludf.DUMMYFUNCTION("""COMPUTED_VALUE"""),21.0)</f>
        <v>21</v>
      </c>
      <c r="E295" s="1">
        <f>IFERROR(__xludf.DUMMYFUNCTION("""COMPUTED_VALUE"""),22.0)</f>
        <v>22</v>
      </c>
      <c r="F295" s="2">
        <f>IFERROR(__xludf.DUMMYFUNCTION("""COMPUTED_VALUE"""),19.0)</f>
        <v>19</v>
      </c>
      <c r="J295" s="1" t="b">
        <f t="array" ref="J295">IF(NOT(H295=""),AND(C295:H295&gt;B295:G295),IF(NOT(G295=""),AND(C295:G295&gt;B295:F295),IF(NOT(F295=""),AND(C295:F295&gt;B295:E295),AND(C295:E295&gt;B295:D295))))</f>
        <v>0</v>
      </c>
      <c r="K295" s="1" t="b">
        <f t="array" ref="K295">IF(NOT(H295=""),AND(C295:H295&lt;B295:G295),IF(NOT(G295=""),AND(C295:G295&lt;B295:F295),IF(NOT(F295=""),AND(C295:F295&lt;B295:E295),AND(C295:E295&lt;B295:D295))))</f>
        <v>0</v>
      </c>
      <c r="L295" s="1" t="b">
        <f t="array" ref="L295">IF(NOT(H295=""),AND(AND(ABS(C295:H295-B295:G295)&gt;0),AND(ABS(C295:H295-B295:G295)&lt;4)),IF(NOT(G295=""),AND(AND(ABS(C295:G295-B295:F295)&gt;0),AND(ABS(C295:G295-B295:F295)&lt;4)),IF(NOT(F295=""),AND(AND(ABS(C295:F295-B295:E295)&gt;0),AND(ABS(C295:F295-B295:E295)&lt;4)),AND(AND(ABS(C295:E295-B295:D295)&gt;0),AND(ABS(C295:E295-B295:D295)&lt;4)))))</f>
        <v>0</v>
      </c>
      <c r="M295" s="1" t="b">
        <f t="shared" si="1"/>
        <v>0</v>
      </c>
    </row>
    <row r="296" ht="15.75" customHeight="1">
      <c r="A296" s="1" t="s">
        <v>305</v>
      </c>
      <c r="B296" s="1">
        <f>IFERROR(__xludf.DUMMYFUNCTION("SPLIT(A296,"" "")"),5.0)</f>
        <v>5</v>
      </c>
      <c r="C296" s="1">
        <f>IFERROR(__xludf.DUMMYFUNCTION("""COMPUTED_VALUE"""),4.0)</f>
        <v>4</v>
      </c>
      <c r="D296" s="1">
        <f>IFERROR(__xludf.DUMMYFUNCTION("""COMPUTED_VALUE"""),5.0)</f>
        <v>5</v>
      </c>
      <c r="E296" s="1">
        <f>IFERROR(__xludf.DUMMYFUNCTION("""COMPUTED_VALUE"""),7.0)</f>
        <v>7</v>
      </c>
      <c r="F296" s="1">
        <f>IFERROR(__xludf.DUMMYFUNCTION("""COMPUTED_VALUE"""),13.0)</f>
        <v>13</v>
      </c>
      <c r="G296" s="1">
        <f>IFERROR(__xludf.DUMMYFUNCTION("""COMPUTED_VALUE"""),16.0)</f>
        <v>16</v>
      </c>
      <c r="H296" s="2">
        <f>IFERROR(__xludf.DUMMYFUNCTION("""COMPUTED_VALUE"""),16.0)</f>
        <v>16</v>
      </c>
      <c r="J296" s="1" t="b">
        <f t="array" ref="J296">IF(NOT(H296=""),AND(C296:H296&gt;B296:G296),IF(NOT(G296=""),AND(C296:G296&gt;B296:F296),IF(NOT(F296=""),AND(C296:F296&gt;B296:E296),AND(C296:E296&gt;B296:D296))))</f>
        <v>0</v>
      </c>
      <c r="K296" s="1" t="b">
        <f t="array" ref="K296">IF(NOT(H296=""),AND(C296:H296&lt;B296:G296),IF(NOT(G296=""),AND(C296:G296&lt;B296:F296),IF(NOT(F296=""),AND(C296:F296&lt;B296:E296),AND(C296:E296&lt;B296:D296))))</f>
        <v>0</v>
      </c>
      <c r="L296" s="1" t="b">
        <f t="array" ref="L296">IF(NOT(H296=""),AND(AND(ABS(C296:H296-B296:G296)&gt;0),AND(ABS(C296:H296-B296:G296)&lt;4)),IF(NOT(G296=""),AND(AND(ABS(C296:G296-B296:F296)&gt;0),AND(ABS(C296:G296-B296:F296)&lt;4)),IF(NOT(F296=""),AND(AND(ABS(C296:F296-B296:E296)&gt;0),AND(ABS(C296:F296-B296:E296)&lt;4)),AND(AND(ABS(C296:E296-B296:D296)&gt;0),AND(ABS(C296:E296-B296:D296)&lt;4)))))</f>
        <v>0</v>
      </c>
      <c r="M296" s="1" t="b">
        <f t="shared" si="1"/>
        <v>0</v>
      </c>
    </row>
    <row r="297" ht="15.75" customHeight="1">
      <c r="A297" s="1" t="s">
        <v>306</v>
      </c>
      <c r="B297" s="1">
        <f>IFERROR(__xludf.DUMMYFUNCTION("SPLIT(A297,"" "")"),67.0)</f>
        <v>67</v>
      </c>
      <c r="C297" s="1">
        <f>IFERROR(__xludf.DUMMYFUNCTION("""COMPUTED_VALUE"""),65.0)</f>
        <v>65</v>
      </c>
      <c r="D297" s="1">
        <f>IFERROR(__xludf.DUMMYFUNCTION("""COMPUTED_VALUE"""),66.0)</f>
        <v>66</v>
      </c>
      <c r="E297" s="1">
        <f>IFERROR(__xludf.DUMMYFUNCTION("""COMPUTED_VALUE"""),67.0)</f>
        <v>67</v>
      </c>
      <c r="F297" s="1">
        <f>IFERROR(__xludf.DUMMYFUNCTION("""COMPUTED_VALUE"""),73.0)</f>
        <v>73</v>
      </c>
      <c r="G297" s="2">
        <f>IFERROR(__xludf.DUMMYFUNCTION("""COMPUTED_VALUE"""),77.0)</f>
        <v>77</v>
      </c>
      <c r="J297" s="1" t="b">
        <f t="array" ref="J297">IF(NOT(H297=""),AND(C297:H297&gt;B297:G297),IF(NOT(G297=""),AND(C297:G297&gt;B297:F297),IF(NOT(F297=""),AND(C297:F297&gt;B297:E297),AND(C297:E297&gt;B297:D297))))</f>
        <v>0</v>
      </c>
      <c r="K297" s="1" t="b">
        <f t="array" ref="K297">IF(NOT(H297=""),AND(C297:H297&lt;B297:G297),IF(NOT(G297=""),AND(C297:G297&lt;B297:F297),IF(NOT(F297=""),AND(C297:F297&lt;B297:E297),AND(C297:E297&lt;B297:D297))))</f>
        <v>0</v>
      </c>
      <c r="L297" s="1" t="b">
        <f t="array" ref="L297">IF(NOT(H297=""),AND(AND(ABS(C297:H297-B297:G297)&gt;0),AND(ABS(C297:H297-B297:G297)&lt;4)),IF(NOT(G297=""),AND(AND(ABS(C297:G297-B297:F297)&gt;0),AND(ABS(C297:G297-B297:F297)&lt;4)),IF(NOT(F297=""),AND(AND(ABS(C297:F297-B297:E297)&gt;0),AND(ABS(C297:F297-B297:E297)&lt;4)),AND(AND(ABS(C297:E297-B297:D297)&gt;0),AND(ABS(C297:E297-B297:D297)&lt;4)))))</f>
        <v>0</v>
      </c>
      <c r="M297" s="1" t="b">
        <f t="shared" si="1"/>
        <v>0</v>
      </c>
    </row>
    <row r="298" ht="15.75" customHeight="1">
      <c r="A298" s="1" t="s">
        <v>307</v>
      </c>
      <c r="B298" s="1">
        <f>IFERROR(__xludf.DUMMYFUNCTION("SPLIT(A298,"" "")"),39.0)</f>
        <v>39</v>
      </c>
      <c r="C298" s="1">
        <f>IFERROR(__xludf.DUMMYFUNCTION("""COMPUTED_VALUE"""),36.0)</f>
        <v>36</v>
      </c>
      <c r="D298" s="1">
        <f>IFERROR(__xludf.DUMMYFUNCTION("""COMPUTED_VALUE"""),39.0)</f>
        <v>39</v>
      </c>
      <c r="E298" s="1">
        <f>IFERROR(__xludf.DUMMYFUNCTION("""COMPUTED_VALUE"""),46.0)</f>
        <v>46</v>
      </c>
      <c r="F298" s="1">
        <f>IFERROR(__xludf.DUMMYFUNCTION("""COMPUTED_VALUE"""),48.0)</f>
        <v>48</v>
      </c>
      <c r="G298" s="1">
        <f>IFERROR(__xludf.DUMMYFUNCTION("""COMPUTED_VALUE"""),50.0)</f>
        <v>50</v>
      </c>
      <c r="H298" s="2">
        <f>IFERROR(__xludf.DUMMYFUNCTION("""COMPUTED_VALUE"""),56.0)</f>
        <v>56</v>
      </c>
      <c r="J298" s="1" t="b">
        <f t="array" ref="J298">IF(NOT(H298=""),AND(C298:H298&gt;B298:G298),IF(NOT(G298=""),AND(C298:G298&gt;B298:F298),IF(NOT(F298=""),AND(C298:F298&gt;B298:E298),AND(C298:E298&gt;B298:D298))))</f>
        <v>0</v>
      </c>
      <c r="K298" s="1" t="b">
        <f t="array" ref="K298">IF(NOT(H298=""),AND(C298:H298&lt;B298:G298),IF(NOT(G298=""),AND(C298:G298&lt;B298:F298),IF(NOT(F298=""),AND(C298:F298&lt;B298:E298),AND(C298:E298&lt;B298:D298))))</f>
        <v>0</v>
      </c>
      <c r="L298" s="1" t="b">
        <f t="array" ref="L298">IF(NOT(H298=""),AND(AND(ABS(C298:H298-B298:G298)&gt;0),AND(ABS(C298:H298-B298:G298)&lt;4)),IF(NOT(G298=""),AND(AND(ABS(C298:G298-B298:F298)&gt;0),AND(ABS(C298:G298-B298:F298)&lt;4)),IF(NOT(F298=""),AND(AND(ABS(C298:F298-B298:E298)&gt;0),AND(ABS(C298:F298-B298:E298)&lt;4)),AND(AND(ABS(C298:E298-B298:D298)&gt;0),AND(ABS(C298:E298-B298:D298)&lt;4)))))</f>
        <v>0</v>
      </c>
      <c r="M298" s="1" t="b">
        <f t="shared" si="1"/>
        <v>0</v>
      </c>
    </row>
    <row r="299" ht="15.75" customHeight="1">
      <c r="A299" s="1" t="s">
        <v>308</v>
      </c>
      <c r="B299" s="1">
        <f>IFERROR(__xludf.DUMMYFUNCTION("SPLIT(A299,"" "")"),85.0)</f>
        <v>85</v>
      </c>
      <c r="C299" s="1">
        <f>IFERROR(__xludf.DUMMYFUNCTION("""COMPUTED_VALUE"""),85.0)</f>
        <v>85</v>
      </c>
      <c r="D299" s="1">
        <f>IFERROR(__xludf.DUMMYFUNCTION("""COMPUTED_VALUE"""),86.0)</f>
        <v>86</v>
      </c>
      <c r="E299" s="1">
        <f>IFERROR(__xludf.DUMMYFUNCTION("""COMPUTED_VALUE"""),88.0)</f>
        <v>88</v>
      </c>
      <c r="F299" s="1">
        <f>IFERROR(__xludf.DUMMYFUNCTION("""COMPUTED_VALUE"""),90.0)</f>
        <v>90</v>
      </c>
      <c r="G299" s="2">
        <f>IFERROR(__xludf.DUMMYFUNCTION("""COMPUTED_VALUE"""),92.0)</f>
        <v>92</v>
      </c>
      <c r="J299" s="1" t="b">
        <f t="array" ref="J299">IF(NOT(H299=""),AND(C299:H299&gt;B299:G299),IF(NOT(G299=""),AND(C299:G299&gt;B299:F299),IF(NOT(F299=""),AND(C299:F299&gt;B299:E299),AND(C299:E299&gt;B299:D299))))</f>
        <v>0</v>
      </c>
      <c r="K299" s="1" t="b">
        <f t="array" ref="K299">IF(NOT(H299=""),AND(C299:H299&lt;B299:G299),IF(NOT(G299=""),AND(C299:G299&lt;B299:F299),IF(NOT(F299=""),AND(C299:F299&lt;B299:E299),AND(C299:E299&lt;B299:D299))))</f>
        <v>0</v>
      </c>
      <c r="L299" s="1" t="b">
        <f t="array" ref="L299">IF(NOT(H299=""),AND(AND(ABS(C299:H299-B299:G299)&gt;0),AND(ABS(C299:H299-B299:G299)&lt;4)),IF(NOT(G299=""),AND(AND(ABS(C299:G299-B299:F299)&gt;0),AND(ABS(C299:G299-B299:F299)&lt;4)),IF(NOT(F299=""),AND(AND(ABS(C299:F299-B299:E299)&gt;0),AND(ABS(C299:F299-B299:E299)&lt;4)),AND(AND(ABS(C299:E299-B299:D299)&gt;0),AND(ABS(C299:E299-B299:D299)&lt;4)))))</f>
        <v>0</v>
      </c>
      <c r="M299" s="1" t="b">
        <f t="shared" si="1"/>
        <v>0</v>
      </c>
    </row>
    <row r="300" ht="15.75" customHeight="1">
      <c r="A300" s="1" t="s">
        <v>309</v>
      </c>
      <c r="B300" s="1">
        <f>IFERROR(__xludf.DUMMYFUNCTION("SPLIT(A300,"" "")"),41.0)</f>
        <v>41</v>
      </c>
      <c r="C300" s="1">
        <f>IFERROR(__xludf.DUMMYFUNCTION("""COMPUTED_VALUE"""),41.0)</f>
        <v>41</v>
      </c>
      <c r="D300" s="1">
        <f>IFERROR(__xludf.DUMMYFUNCTION("""COMPUTED_VALUE"""),42.0)</f>
        <v>42</v>
      </c>
      <c r="E300" s="1">
        <f>IFERROR(__xludf.DUMMYFUNCTION("""COMPUTED_VALUE"""),45.0)</f>
        <v>45</v>
      </c>
      <c r="F300" s="1">
        <f>IFERROR(__xludf.DUMMYFUNCTION("""COMPUTED_VALUE"""),46.0)</f>
        <v>46</v>
      </c>
      <c r="G300" s="1">
        <f>IFERROR(__xludf.DUMMYFUNCTION("""COMPUTED_VALUE"""),49.0)</f>
        <v>49</v>
      </c>
      <c r="H300" s="1">
        <f>IFERROR(__xludf.DUMMYFUNCTION("""COMPUTED_VALUE"""),50.0)</f>
        <v>50</v>
      </c>
      <c r="I300" s="1">
        <f>IFERROR(__xludf.DUMMYFUNCTION("""COMPUTED_VALUE"""),47.0)</f>
        <v>47</v>
      </c>
      <c r="J300" s="1" t="b">
        <f t="array" ref="J300">IF(NOT(H300=""),AND(C300:H300&gt;B300:G300),IF(NOT(G300=""),AND(C300:G300&gt;B300:F300),IF(NOT(F300=""),AND(C300:F300&gt;B300:E300),AND(C300:E300&gt;B300:D300))))</f>
        <v>0</v>
      </c>
      <c r="K300" s="1" t="b">
        <f t="array" ref="K300">IF(NOT(H300=""),AND(C300:H300&lt;B300:G300),IF(NOT(G300=""),AND(C300:G300&lt;B300:F300),IF(NOT(F300=""),AND(C300:F300&lt;B300:E300),AND(C300:E300&lt;B300:D300))))</f>
        <v>0</v>
      </c>
      <c r="L300" s="1" t="b">
        <f t="array" ref="L300">IF(NOT(H300=""),AND(AND(ABS(C300:H300-B300:G300)&gt;0),AND(ABS(C300:H300-B300:G300)&lt;4)),IF(NOT(G300=""),AND(AND(ABS(C300:G300-B300:F300)&gt;0),AND(ABS(C300:G300-B300:F300)&lt;4)),IF(NOT(F300=""),AND(AND(ABS(C300:F300-B300:E300)&gt;0),AND(ABS(C300:F300-B300:E300)&lt;4)),AND(AND(ABS(C300:E300-B300:D300)&gt;0),AND(ABS(C300:E300-B300:D300)&lt;4)))))</f>
        <v>0</v>
      </c>
      <c r="M300" s="1" t="b">
        <f t="shared" si="1"/>
        <v>0</v>
      </c>
    </row>
    <row r="301" ht="15.75" customHeight="1">
      <c r="A301" s="1" t="s">
        <v>310</v>
      </c>
      <c r="B301" s="1">
        <f>IFERROR(__xludf.DUMMYFUNCTION("SPLIT(A301,"" "")"),89.0)</f>
        <v>89</v>
      </c>
      <c r="C301" s="1">
        <f>IFERROR(__xludf.DUMMYFUNCTION("""COMPUTED_VALUE"""),89.0)</f>
        <v>89</v>
      </c>
      <c r="D301" s="1">
        <f>IFERROR(__xludf.DUMMYFUNCTION("""COMPUTED_VALUE"""),92.0)</f>
        <v>92</v>
      </c>
      <c r="E301" s="1">
        <f>IFERROR(__xludf.DUMMYFUNCTION("""COMPUTED_VALUE"""),95.0)</f>
        <v>95</v>
      </c>
      <c r="F301" s="2">
        <f>IFERROR(__xludf.DUMMYFUNCTION("""COMPUTED_VALUE"""),95.0)</f>
        <v>95</v>
      </c>
      <c r="J301" s="1" t="b">
        <f t="array" ref="J301">IF(NOT(H301=""),AND(C301:H301&gt;B301:G301),IF(NOT(G301=""),AND(C301:G301&gt;B301:F301),IF(NOT(F301=""),AND(C301:F301&gt;B301:E301),AND(C301:E301&gt;B301:D301))))</f>
        <v>0</v>
      </c>
      <c r="K301" s="1" t="b">
        <f t="array" ref="K301">IF(NOT(H301=""),AND(C301:H301&lt;B301:G301),IF(NOT(G301=""),AND(C301:G301&lt;B301:F301),IF(NOT(F301=""),AND(C301:F301&lt;B301:E301),AND(C301:E301&lt;B301:D301))))</f>
        <v>0</v>
      </c>
      <c r="L301" s="1" t="b">
        <f t="array" ref="L301">IF(NOT(H301=""),AND(AND(ABS(C301:H301-B301:G301)&gt;0),AND(ABS(C301:H301-B301:G301)&lt;4)),IF(NOT(G301=""),AND(AND(ABS(C301:G301-B301:F301)&gt;0),AND(ABS(C301:G301-B301:F301)&lt;4)),IF(NOT(F301=""),AND(AND(ABS(C301:F301-B301:E301)&gt;0),AND(ABS(C301:F301-B301:E301)&lt;4)),AND(AND(ABS(C301:E301-B301:D301)&gt;0),AND(ABS(C301:E301-B301:D301)&lt;4)))))</f>
        <v>0</v>
      </c>
      <c r="M301" s="1" t="b">
        <f t="shared" si="1"/>
        <v>0</v>
      </c>
    </row>
    <row r="302" ht="15.75" customHeight="1">
      <c r="A302" s="1" t="s">
        <v>311</v>
      </c>
      <c r="B302" s="1">
        <f>IFERROR(__xludf.DUMMYFUNCTION("SPLIT(A302,"" "")"),72.0)</f>
        <v>72</v>
      </c>
      <c r="C302" s="1">
        <f>IFERROR(__xludf.DUMMYFUNCTION("""COMPUTED_VALUE"""),72.0)</f>
        <v>72</v>
      </c>
      <c r="D302" s="1">
        <f>IFERROR(__xludf.DUMMYFUNCTION("""COMPUTED_VALUE"""),73.0)</f>
        <v>73</v>
      </c>
      <c r="E302" s="1">
        <f>IFERROR(__xludf.DUMMYFUNCTION("""COMPUTED_VALUE"""),74.0)</f>
        <v>74</v>
      </c>
      <c r="F302" s="2">
        <f>IFERROR(__xludf.DUMMYFUNCTION("""COMPUTED_VALUE"""),78.0)</f>
        <v>78</v>
      </c>
      <c r="J302" s="1" t="b">
        <f t="array" ref="J302">IF(NOT(H302=""),AND(C302:H302&gt;B302:G302),IF(NOT(G302=""),AND(C302:G302&gt;B302:F302),IF(NOT(F302=""),AND(C302:F302&gt;B302:E302),AND(C302:E302&gt;B302:D302))))</f>
        <v>0</v>
      </c>
      <c r="K302" s="1" t="b">
        <f t="array" ref="K302">IF(NOT(H302=""),AND(C302:H302&lt;B302:G302),IF(NOT(G302=""),AND(C302:G302&lt;B302:F302),IF(NOT(F302=""),AND(C302:F302&lt;B302:E302),AND(C302:E302&lt;B302:D302))))</f>
        <v>0</v>
      </c>
      <c r="L302" s="1" t="b">
        <f t="array" ref="L302">IF(NOT(H302=""),AND(AND(ABS(C302:H302-B302:G302)&gt;0),AND(ABS(C302:H302-B302:G302)&lt;4)),IF(NOT(G302=""),AND(AND(ABS(C302:G302-B302:F302)&gt;0),AND(ABS(C302:G302-B302:F302)&lt;4)),IF(NOT(F302=""),AND(AND(ABS(C302:F302-B302:E302)&gt;0),AND(ABS(C302:F302-B302:E302)&lt;4)),AND(AND(ABS(C302:E302-B302:D302)&gt;0),AND(ABS(C302:E302-B302:D302)&lt;4)))))</f>
        <v>0</v>
      </c>
      <c r="M302" s="1" t="b">
        <f t="shared" si="1"/>
        <v>0</v>
      </c>
    </row>
    <row r="303" ht="15.75" customHeight="1">
      <c r="A303" s="1" t="s">
        <v>312</v>
      </c>
      <c r="B303" s="1">
        <f>IFERROR(__xludf.DUMMYFUNCTION("SPLIT(A303,"" "")"),20.0)</f>
        <v>20</v>
      </c>
      <c r="C303" s="1">
        <f>IFERROR(__xludf.DUMMYFUNCTION("""COMPUTED_VALUE"""),20.0)</f>
        <v>20</v>
      </c>
      <c r="D303" s="1">
        <f>IFERROR(__xludf.DUMMYFUNCTION("""COMPUTED_VALUE"""),22.0)</f>
        <v>22</v>
      </c>
      <c r="E303" s="1">
        <f>IFERROR(__xludf.DUMMYFUNCTION("""COMPUTED_VALUE"""),24.0)</f>
        <v>24</v>
      </c>
      <c r="F303" s="2">
        <f>IFERROR(__xludf.DUMMYFUNCTION("""COMPUTED_VALUE"""),30.0)</f>
        <v>30</v>
      </c>
      <c r="J303" s="1" t="b">
        <f t="array" ref="J303">IF(NOT(H303=""),AND(C303:H303&gt;B303:G303),IF(NOT(G303=""),AND(C303:G303&gt;B303:F303),IF(NOT(F303=""),AND(C303:F303&gt;B303:E303),AND(C303:E303&gt;B303:D303))))</f>
        <v>0</v>
      </c>
      <c r="K303" s="1" t="b">
        <f t="array" ref="K303">IF(NOT(H303=""),AND(C303:H303&lt;B303:G303),IF(NOT(G303=""),AND(C303:G303&lt;B303:F303),IF(NOT(F303=""),AND(C303:F303&lt;B303:E303),AND(C303:E303&lt;B303:D303))))</f>
        <v>0</v>
      </c>
      <c r="L303" s="1" t="b">
        <f t="array" ref="L303">IF(NOT(H303=""),AND(AND(ABS(C303:H303-B303:G303)&gt;0),AND(ABS(C303:H303-B303:G303)&lt;4)),IF(NOT(G303=""),AND(AND(ABS(C303:G303-B303:F303)&gt;0),AND(ABS(C303:G303-B303:F303)&lt;4)),IF(NOT(F303=""),AND(AND(ABS(C303:F303-B303:E303)&gt;0),AND(ABS(C303:F303-B303:E303)&lt;4)),AND(AND(ABS(C303:E303-B303:D303)&gt;0),AND(ABS(C303:E303-B303:D303)&lt;4)))))</f>
        <v>0</v>
      </c>
      <c r="M303" s="1" t="b">
        <f t="shared" si="1"/>
        <v>0</v>
      </c>
    </row>
    <row r="304" ht="15.75" customHeight="1">
      <c r="A304" s="1" t="s">
        <v>313</v>
      </c>
      <c r="B304" s="1">
        <f>IFERROR(__xludf.DUMMYFUNCTION("SPLIT(A304,"" "")"),86.0)</f>
        <v>86</v>
      </c>
      <c r="C304" s="1">
        <f>IFERROR(__xludf.DUMMYFUNCTION("""COMPUTED_VALUE"""),86.0)</f>
        <v>86</v>
      </c>
      <c r="D304" s="1">
        <f>IFERROR(__xludf.DUMMYFUNCTION("""COMPUTED_VALUE"""),88.0)</f>
        <v>88</v>
      </c>
      <c r="E304" s="1">
        <f>IFERROR(__xludf.DUMMYFUNCTION("""COMPUTED_VALUE"""),87.0)</f>
        <v>87</v>
      </c>
      <c r="F304" s="1">
        <f>IFERROR(__xludf.DUMMYFUNCTION("""COMPUTED_VALUE"""),89.0)</f>
        <v>89</v>
      </c>
      <c r="G304" s="1">
        <f>IFERROR(__xludf.DUMMYFUNCTION("""COMPUTED_VALUE"""),92.0)</f>
        <v>92</v>
      </c>
      <c r="H304" s="2">
        <f>IFERROR(__xludf.DUMMYFUNCTION("""COMPUTED_VALUE"""),95.0)</f>
        <v>95</v>
      </c>
      <c r="J304" s="1" t="b">
        <f t="array" ref="J304">IF(NOT(H304=""),AND(C304:H304&gt;B304:G304),IF(NOT(G304=""),AND(C304:G304&gt;B304:F304),IF(NOT(F304=""),AND(C304:F304&gt;B304:E304),AND(C304:E304&gt;B304:D304))))</f>
        <v>0</v>
      </c>
      <c r="K304" s="1" t="b">
        <f t="array" ref="K304">IF(NOT(H304=""),AND(C304:H304&lt;B304:G304),IF(NOT(G304=""),AND(C304:G304&lt;B304:F304),IF(NOT(F304=""),AND(C304:F304&lt;B304:E304),AND(C304:E304&lt;B304:D304))))</f>
        <v>0</v>
      </c>
      <c r="L304" s="1" t="b">
        <f t="array" ref="L304">IF(NOT(H304=""),AND(AND(ABS(C304:H304-B304:G304)&gt;0),AND(ABS(C304:H304-B304:G304)&lt;4)),IF(NOT(G304=""),AND(AND(ABS(C304:G304-B304:F304)&gt;0),AND(ABS(C304:G304-B304:F304)&lt;4)),IF(NOT(F304=""),AND(AND(ABS(C304:F304-B304:E304)&gt;0),AND(ABS(C304:F304-B304:E304)&lt;4)),AND(AND(ABS(C304:E304-B304:D304)&gt;0),AND(ABS(C304:E304-B304:D304)&lt;4)))))</f>
        <v>0</v>
      </c>
      <c r="M304" s="1" t="b">
        <f t="shared" si="1"/>
        <v>0</v>
      </c>
    </row>
    <row r="305" ht="15.75" customHeight="1">
      <c r="A305" s="1" t="s">
        <v>314</v>
      </c>
      <c r="B305" s="1">
        <f>IFERROR(__xludf.DUMMYFUNCTION("SPLIT(A305,"" "")"),77.0)</f>
        <v>77</v>
      </c>
      <c r="C305" s="1">
        <f>IFERROR(__xludf.DUMMYFUNCTION("""COMPUTED_VALUE"""),77.0)</f>
        <v>77</v>
      </c>
      <c r="D305" s="1">
        <f>IFERROR(__xludf.DUMMYFUNCTION("""COMPUTED_VALUE"""),80.0)</f>
        <v>80</v>
      </c>
      <c r="E305" s="1">
        <f>IFERROR(__xludf.DUMMYFUNCTION("""COMPUTED_VALUE"""),82.0)</f>
        <v>82</v>
      </c>
      <c r="F305" s="1">
        <f>IFERROR(__xludf.DUMMYFUNCTION("""COMPUTED_VALUE"""),80.0)</f>
        <v>80</v>
      </c>
      <c r="G305" s="1">
        <f>IFERROR(__xludf.DUMMYFUNCTION("""COMPUTED_VALUE"""),81.0)</f>
        <v>81</v>
      </c>
      <c r="H305" s="2">
        <f>IFERROR(__xludf.DUMMYFUNCTION("""COMPUTED_VALUE"""),80.0)</f>
        <v>80</v>
      </c>
      <c r="J305" s="1" t="b">
        <f t="array" ref="J305">IF(NOT(H305=""),AND(C305:H305&gt;B305:G305),IF(NOT(G305=""),AND(C305:G305&gt;B305:F305),IF(NOT(F305=""),AND(C305:F305&gt;B305:E305),AND(C305:E305&gt;B305:D305))))</f>
        <v>0</v>
      </c>
      <c r="K305" s="1" t="b">
        <f t="array" ref="K305">IF(NOT(H305=""),AND(C305:H305&lt;B305:G305),IF(NOT(G305=""),AND(C305:G305&lt;B305:F305),IF(NOT(F305=""),AND(C305:F305&lt;B305:E305),AND(C305:E305&lt;B305:D305))))</f>
        <v>0</v>
      </c>
      <c r="L305" s="1" t="b">
        <f t="array" ref="L305">IF(NOT(H305=""),AND(AND(ABS(C305:H305-B305:G305)&gt;0),AND(ABS(C305:H305-B305:G305)&lt;4)),IF(NOT(G305=""),AND(AND(ABS(C305:G305-B305:F305)&gt;0),AND(ABS(C305:G305-B305:F305)&lt;4)),IF(NOT(F305=""),AND(AND(ABS(C305:F305-B305:E305)&gt;0),AND(ABS(C305:F305-B305:E305)&lt;4)),AND(AND(ABS(C305:E305-B305:D305)&gt;0),AND(ABS(C305:E305-B305:D305)&lt;4)))))</f>
        <v>0</v>
      </c>
      <c r="M305" s="1" t="b">
        <f t="shared" si="1"/>
        <v>0</v>
      </c>
    </row>
    <row r="306" ht="15.75" customHeight="1">
      <c r="A306" s="1" t="s">
        <v>315</v>
      </c>
      <c r="B306" s="1">
        <f>IFERROR(__xludf.DUMMYFUNCTION("SPLIT(A306,"" "")"),49.0)</f>
        <v>49</v>
      </c>
      <c r="C306" s="1">
        <f>IFERROR(__xludf.DUMMYFUNCTION("""COMPUTED_VALUE"""),49.0)</f>
        <v>49</v>
      </c>
      <c r="D306" s="1">
        <f>IFERROR(__xludf.DUMMYFUNCTION("""COMPUTED_VALUE"""),51.0)</f>
        <v>51</v>
      </c>
      <c r="E306" s="1">
        <f>IFERROR(__xludf.DUMMYFUNCTION("""COMPUTED_VALUE"""),53.0)</f>
        <v>53</v>
      </c>
      <c r="F306" s="1">
        <f>IFERROR(__xludf.DUMMYFUNCTION("""COMPUTED_VALUE"""),51.0)</f>
        <v>51</v>
      </c>
      <c r="G306" s="2">
        <f>IFERROR(__xludf.DUMMYFUNCTION("""COMPUTED_VALUE"""),51.0)</f>
        <v>51</v>
      </c>
      <c r="J306" s="1" t="b">
        <f t="array" ref="J306">IF(NOT(H306=""),AND(C306:H306&gt;B306:G306),IF(NOT(G306=""),AND(C306:G306&gt;B306:F306),IF(NOT(F306=""),AND(C306:F306&gt;B306:E306),AND(C306:E306&gt;B306:D306))))</f>
        <v>0</v>
      </c>
      <c r="K306" s="1" t="b">
        <f t="array" ref="K306">IF(NOT(H306=""),AND(C306:H306&lt;B306:G306),IF(NOT(G306=""),AND(C306:G306&lt;B306:F306),IF(NOT(F306=""),AND(C306:F306&lt;B306:E306),AND(C306:E306&lt;B306:D306))))</f>
        <v>0</v>
      </c>
      <c r="L306" s="1" t="b">
        <f t="array" ref="L306">IF(NOT(H306=""),AND(AND(ABS(C306:H306-B306:G306)&gt;0),AND(ABS(C306:H306-B306:G306)&lt;4)),IF(NOT(G306=""),AND(AND(ABS(C306:G306-B306:F306)&gt;0),AND(ABS(C306:G306-B306:F306)&lt;4)),IF(NOT(F306=""),AND(AND(ABS(C306:F306-B306:E306)&gt;0),AND(ABS(C306:F306-B306:E306)&lt;4)),AND(AND(ABS(C306:E306-B306:D306)&gt;0),AND(ABS(C306:E306-B306:D306)&lt;4)))))</f>
        <v>0</v>
      </c>
      <c r="M306" s="1" t="b">
        <f t="shared" si="1"/>
        <v>0</v>
      </c>
    </row>
    <row r="307" ht="15.75" customHeight="1">
      <c r="A307" s="1" t="s">
        <v>316</v>
      </c>
      <c r="B307" s="1">
        <f>IFERROR(__xludf.DUMMYFUNCTION("SPLIT(A307,"" "")"),46.0)</f>
        <v>46</v>
      </c>
      <c r="C307" s="1">
        <f>IFERROR(__xludf.DUMMYFUNCTION("""COMPUTED_VALUE"""),46.0)</f>
        <v>46</v>
      </c>
      <c r="D307" s="1">
        <f>IFERROR(__xludf.DUMMYFUNCTION("""COMPUTED_VALUE"""),47.0)</f>
        <v>47</v>
      </c>
      <c r="E307" s="1">
        <f>IFERROR(__xludf.DUMMYFUNCTION("""COMPUTED_VALUE"""),45.0)</f>
        <v>45</v>
      </c>
      <c r="F307" s="2">
        <f>IFERROR(__xludf.DUMMYFUNCTION("""COMPUTED_VALUE"""),49.0)</f>
        <v>49</v>
      </c>
      <c r="J307" s="1" t="b">
        <f t="array" ref="J307">IF(NOT(H307=""),AND(C307:H307&gt;B307:G307),IF(NOT(G307=""),AND(C307:G307&gt;B307:F307),IF(NOT(F307=""),AND(C307:F307&gt;B307:E307),AND(C307:E307&gt;B307:D307))))</f>
        <v>0</v>
      </c>
      <c r="K307" s="1" t="b">
        <f t="array" ref="K307">IF(NOT(H307=""),AND(C307:H307&lt;B307:G307),IF(NOT(G307=""),AND(C307:G307&lt;B307:F307),IF(NOT(F307=""),AND(C307:F307&lt;B307:E307),AND(C307:E307&lt;B307:D307))))</f>
        <v>0</v>
      </c>
      <c r="L307" s="1" t="b">
        <f t="array" ref="L307">IF(NOT(H307=""),AND(AND(ABS(C307:H307-B307:G307)&gt;0),AND(ABS(C307:H307-B307:G307)&lt;4)),IF(NOT(G307=""),AND(AND(ABS(C307:G307-B307:F307)&gt;0),AND(ABS(C307:G307-B307:F307)&lt;4)),IF(NOT(F307=""),AND(AND(ABS(C307:F307-B307:E307)&gt;0),AND(ABS(C307:F307-B307:E307)&lt;4)),AND(AND(ABS(C307:E307-B307:D307)&gt;0),AND(ABS(C307:E307-B307:D307)&lt;4)))))</f>
        <v>0</v>
      </c>
      <c r="M307" s="1" t="b">
        <f t="shared" si="1"/>
        <v>0</v>
      </c>
    </row>
    <row r="308" ht="15.75" customHeight="1">
      <c r="A308" s="1" t="s">
        <v>317</v>
      </c>
      <c r="B308" s="1">
        <f>IFERROR(__xludf.DUMMYFUNCTION("SPLIT(A308,"" "")"),3.0)</f>
        <v>3</v>
      </c>
      <c r="C308" s="1">
        <f>IFERROR(__xludf.DUMMYFUNCTION("""COMPUTED_VALUE"""),3.0)</f>
        <v>3</v>
      </c>
      <c r="D308" s="1">
        <f>IFERROR(__xludf.DUMMYFUNCTION("""COMPUTED_VALUE"""),5.0)</f>
        <v>5</v>
      </c>
      <c r="E308" s="1">
        <f>IFERROR(__xludf.DUMMYFUNCTION("""COMPUTED_VALUE"""),7.0)</f>
        <v>7</v>
      </c>
      <c r="F308" s="1">
        <f>IFERROR(__xludf.DUMMYFUNCTION("""COMPUTED_VALUE"""),4.0)</f>
        <v>4</v>
      </c>
      <c r="G308" s="1">
        <f>IFERROR(__xludf.DUMMYFUNCTION("""COMPUTED_VALUE"""),7.0)</f>
        <v>7</v>
      </c>
      <c r="H308" s="2">
        <f>IFERROR(__xludf.DUMMYFUNCTION("""COMPUTED_VALUE"""),13.0)</f>
        <v>13</v>
      </c>
      <c r="J308" s="1" t="b">
        <f t="array" ref="J308">IF(NOT(H308=""),AND(C308:H308&gt;B308:G308),IF(NOT(G308=""),AND(C308:G308&gt;B308:F308),IF(NOT(F308=""),AND(C308:F308&gt;B308:E308),AND(C308:E308&gt;B308:D308))))</f>
        <v>0</v>
      </c>
      <c r="K308" s="1" t="b">
        <f t="array" ref="K308">IF(NOT(H308=""),AND(C308:H308&lt;B308:G308),IF(NOT(G308=""),AND(C308:G308&lt;B308:F308),IF(NOT(F308=""),AND(C308:F308&lt;B308:E308),AND(C308:E308&lt;B308:D308))))</f>
        <v>0</v>
      </c>
      <c r="L308" s="1" t="b">
        <f t="array" ref="L308">IF(NOT(H308=""),AND(AND(ABS(C308:H308-B308:G308)&gt;0),AND(ABS(C308:H308-B308:G308)&lt;4)),IF(NOT(G308=""),AND(AND(ABS(C308:G308-B308:F308)&gt;0),AND(ABS(C308:G308-B308:F308)&lt;4)),IF(NOT(F308=""),AND(AND(ABS(C308:F308-B308:E308)&gt;0),AND(ABS(C308:F308-B308:E308)&lt;4)),AND(AND(ABS(C308:E308-B308:D308)&gt;0),AND(ABS(C308:E308-B308:D308)&lt;4)))))</f>
        <v>0</v>
      </c>
      <c r="M308" s="1" t="b">
        <f t="shared" si="1"/>
        <v>0</v>
      </c>
    </row>
    <row r="309" ht="15.75" customHeight="1">
      <c r="A309" s="1" t="s">
        <v>318</v>
      </c>
      <c r="B309" s="1">
        <f>IFERROR(__xludf.DUMMYFUNCTION("SPLIT(A309,"" "")"),49.0)</f>
        <v>49</v>
      </c>
      <c r="C309" s="1">
        <f>IFERROR(__xludf.DUMMYFUNCTION("""COMPUTED_VALUE"""),49.0)</f>
        <v>49</v>
      </c>
      <c r="D309" s="1">
        <f>IFERROR(__xludf.DUMMYFUNCTION("""COMPUTED_VALUE"""),52.0)</f>
        <v>52</v>
      </c>
      <c r="E309" s="1">
        <f>IFERROR(__xludf.DUMMYFUNCTION("""COMPUTED_VALUE"""),53.0)</f>
        <v>53</v>
      </c>
      <c r="F309" s="1">
        <f>IFERROR(__xludf.DUMMYFUNCTION("""COMPUTED_VALUE"""),53.0)</f>
        <v>53</v>
      </c>
      <c r="G309" s="1">
        <f>IFERROR(__xludf.DUMMYFUNCTION("""COMPUTED_VALUE"""),55.0)</f>
        <v>55</v>
      </c>
      <c r="H309" s="1">
        <f>IFERROR(__xludf.DUMMYFUNCTION("""COMPUTED_VALUE"""),58.0)</f>
        <v>58</v>
      </c>
      <c r="I309" s="1">
        <f>IFERROR(__xludf.DUMMYFUNCTION("""COMPUTED_VALUE"""),60.0)</f>
        <v>60</v>
      </c>
      <c r="J309" s="1" t="b">
        <f t="array" ref="J309">IF(NOT(H309=""),AND(C309:H309&gt;B309:G309),IF(NOT(G309=""),AND(C309:G309&gt;B309:F309),IF(NOT(F309=""),AND(C309:F309&gt;B309:E309),AND(C309:E309&gt;B309:D309))))</f>
        <v>0</v>
      </c>
      <c r="K309" s="1" t="b">
        <f t="array" ref="K309">IF(NOT(H309=""),AND(C309:H309&lt;B309:G309),IF(NOT(G309=""),AND(C309:G309&lt;B309:F309),IF(NOT(F309=""),AND(C309:F309&lt;B309:E309),AND(C309:E309&lt;B309:D309))))</f>
        <v>0</v>
      </c>
      <c r="L309" s="1" t="b">
        <f t="array" ref="L309">IF(NOT(H309=""),AND(AND(ABS(C309:H309-B309:G309)&gt;0),AND(ABS(C309:H309-B309:G309)&lt;4)),IF(NOT(G309=""),AND(AND(ABS(C309:G309-B309:F309)&gt;0),AND(ABS(C309:G309-B309:F309)&lt;4)),IF(NOT(F309=""),AND(AND(ABS(C309:F309-B309:E309)&gt;0),AND(ABS(C309:F309-B309:E309)&lt;4)),AND(AND(ABS(C309:E309-B309:D309)&gt;0),AND(ABS(C309:E309-B309:D309)&lt;4)))))</f>
        <v>0</v>
      </c>
      <c r="M309" s="1" t="b">
        <f t="shared" si="1"/>
        <v>0</v>
      </c>
    </row>
    <row r="310" ht="15.75" customHeight="1">
      <c r="A310" s="1" t="s">
        <v>319</v>
      </c>
      <c r="B310" s="1">
        <f>IFERROR(__xludf.DUMMYFUNCTION("SPLIT(A310,"" "")"),88.0)</f>
        <v>88</v>
      </c>
      <c r="C310" s="1">
        <f>IFERROR(__xludf.DUMMYFUNCTION("""COMPUTED_VALUE"""),88.0)</f>
        <v>88</v>
      </c>
      <c r="D310" s="1">
        <f>IFERROR(__xludf.DUMMYFUNCTION("""COMPUTED_VALUE"""),91.0)</f>
        <v>91</v>
      </c>
      <c r="E310" s="1">
        <f>IFERROR(__xludf.DUMMYFUNCTION("""COMPUTED_VALUE"""),94.0)</f>
        <v>94</v>
      </c>
      <c r="F310" s="1">
        <f>IFERROR(__xludf.DUMMYFUNCTION("""COMPUTED_VALUE"""),97.0)</f>
        <v>97</v>
      </c>
      <c r="G310" s="1">
        <f>IFERROR(__xludf.DUMMYFUNCTION("""COMPUTED_VALUE"""),97.0)</f>
        <v>97</v>
      </c>
      <c r="H310" s="2">
        <f>IFERROR(__xludf.DUMMYFUNCTION("""COMPUTED_VALUE"""),95.0)</f>
        <v>95</v>
      </c>
      <c r="J310" s="1" t="b">
        <f t="array" ref="J310">IF(NOT(H310=""),AND(C310:H310&gt;B310:G310),IF(NOT(G310=""),AND(C310:G310&gt;B310:F310),IF(NOT(F310=""),AND(C310:F310&gt;B310:E310),AND(C310:E310&gt;B310:D310))))</f>
        <v>0</v>
      </c>
      <c r="K310" s="1" t="b">
        <f t="array" ref="K310">IF(NOT(H310=""),AND(C310:H310&lt;B310:G310),IF(NOT(G310=""),AND(C310:G310&lt;B310:F310),IF(NOT(F310=""),AND(C310:F310&lt;B310:E310),AND(C310:E310&lt;B310:D310))))</f>
        <v>0</v>
      </c>
      <c r="L310" s="1" t="b">
        <f t="array" ref="L310">IF(NOT(H310=""),AND(AND(ABS(C310:H310-B310:G310)&gt;0),AND(ABS(C310:H310-B310:G310)&lt;4)),IF(NOT(G310=""),AND(AND(ABS(C310:G310-B310:F310)&gt;0),AND(ABS(C310:G310-B310:F310)&lt;4)),IF(NOT(F310=""),AND(AND(ABS(C310:F310-B310:E310)&gt;0),AND(ABS(C310:F310-B310:E310)&lt;4)),AND(AND(ABS(C310:E310-B310:D310)&gt;0),AND(ABS(C310:E310-B310:D310)&lt;4)))))</f>
        <v>0</v>
      </c>
      <c r="M310" s="1" t="b">
        <f t="shared" si="1"/>
        <v>0</v>
      </c>
    </row>
    <row r="311" ht="15.75" customHeight="1">
      <c r="A311" s="1" t="s">
        <v>320</v>
      </c>
      <c r="B311" s="1">
        <f>IFERROR(__xludf.DUMMYFUNCTION("SPLIT(A311,"" "")"),70.0)</f>
        <v>70</v>
      </c>
      <c r="C311" s="1">
        <f>IFERROR(__xludf.DUMMYFUNCTION("""COMPUTED_VALUE"""),70.0)</f>
        <v>70</v>
      </c>
      <c r="D311" s="1">
        <f>IFERROR(__xludf.DUMMYFUNCTION("""COMPUTED_VALUE"""),70.0)</f>
        <v>70</v>
      </c>
      <c r="E311" s="1">
        <f>IFERROR(__xludf.DUMMYFUNCTION("""COMPUTED_VALUE"""),73.0)</f>
        <v>73</v>
      </c>
      <c r="F311" s="1">
        <f>IFERROR(__xludf.DUMMYFUNCTION("""COMPUTED_VALUE"""),76.0)</f>
        <v>76</v>
      </c>
      <c r="G311" s="1">
        <f>IFERROR(__xludf.DUMMYFUNCTION("""COMPUTED_VALUE"""),79.0)</f>
        <v>79</v>
      </c>
      <c r="H311" s="2">
        <f>IFERROR(__xludf.DUMMYFUNCTION("""COMPUTED_VALUE"""),79.0)</f>
        <v>79</v>
      </c>
      <c r="J311" s="1" t="b">
        <f t="array" ref="J311">IF(NOT(H311=""),AND(C311:H311&gt;B311:G311),IF(NOT(G311=""),AND(C311:G311&gt;B311:F311),IF(NOT(F311=""),AND(C311:F311&gt;B311:E311),AND(C311:E311&gt;B311:D311))))</f>
        <v>0</v>
      </c>
      <c r="K311" s="1" t="b">
        <f t="array" ref="K311">IF(NOT(H311=""),AND(C311:H311&lt;B311:G311),IF(NOT(G311=""),AND(C311:G311&lt;B311:F311),IF(NOT(F311=""),AND(C311:F311&lt;B311:E311),AND(C311:E311&lt;B311:D311))))</f>
        <v>0</v>
      </c>
      <c r="L311" s="1" t="b">
        <f t="array" ref="L311">IF(NOT(H311=""),AND(AND(ABS(C311:H311-B311:G311)&gt;0),AND(ABS(C311:H311-B311:G311)&lt;4)),IF(NOT(G311=""),AND(AND(ABS(C311:G311-B311:F311)&gt;0),AND(ABS(C311:G311-B311:F311)&lt;4)),IF(NOT(F311=""),AND(AND(ABS(C311:F311-B311:E311)&gt;0),AND(ABS(C311:F311-B311:E311)&lt;4)),AND(AND(ABS(C311:E311-B311:D311)&gt;0),AND(ABS(C311:E311-B311:D311)&lt;4)))))</f>
        <v>0</v>
      </c>
      <c r="M311" s="1" t="b">
        <f t="shared" si="1"/>
        <v>0</v>
      </c>
    </row>
    <row r="312" ht="15.75" customHeight="1">
      <c r="A312" s="1" t="s">
        <v>321</v>
      </c>
      <c r="B312" s="1">
        <f>IFERROR(__xludf.DUMMYFUNCTION("SPLIT(A312,"" "")"),24.0)</f>
        <v>24</v>
      </c>
      <c r="C312" s="1">
        <f>IFERROR(__xludf.DUMMYFUNCTION("""COMPUTED_VALUE"""),24.0)</f>
        <v>24</v>
      </c>
      <c r="D312" s="1">
        <f>IFERROR(__xludf.DUMMYFUNCTION("""COMPUTED_VALUE"""),26.0)</f>
        <v>26</v>
      </c>
      <c r="E312" s="1">
        <f>IFERROR(__xludf.DUMMYFUNCTION("""COMPUTED_VALUE"""),26.0)</f>
        <v>26</v>
      </c>
      <c r="F312" s="1">
        <f>IFERROR(__xludf.DUMMYFUNCTION("""COMPUTED_VALUE"""),27.0)</f>
        <v>27</v>
      </c>
      <c r="G312" s="2">
        <f>IFERROR(__xludf.DUMMYFUNCTION("""COMPUTED_VALUE"""),31.0)</f>
        <v>31</v>
      </c>
      <c r="J312" s="1" t="b">
        <f t="array" ref="J312">IF(NOT(H312=""),AND(C312:H312&gt;B312:G312),IF(NOT(G312=""),AND(C312:G312&gt;B312:F312),IF(NOT(F312=""),AND(C312:F312&gt;B312:E312),AND(C312:E312&gt;B312:D312))))</f>
        <v>0</v>
      </c>
      <c r="K312" s="1" t="b">
        <f t="array" ref="K312">IF(NOT(H312=""),AND(C312:H312&lt;B312:G312),IF(NOT(G312=""),AND(C312:G312&lt;B312:F312),IF(NOT(F312=""),AND(C312:F312&lt;B312:E312),AND(C312:E312&lt;B312:D312))))</f>
        <v>0</v>
      </c>
      <c r="L312" s="1" t="b">
        <f t="array" ref="L312">IF(NOT(H312=""),AND(AND(ABS(C312:H312-B312:G312)&gt;0),AND(ABS(C312:H312-B312:G312)&lt;4)),IF(NOT(G312=""),AND(AND(ABS(C312:G312-B312:F312)&gt;0),AND(ABS(C312:G312-B312:F312)&lt;4)),IF(NOT(F312=""),AND(AND(ABS(C312:F312-B312:E312)&gt;0),AND(ABS(C312:F312-B312:E312)&lt;4)),AND(AND(ABS(C312:E312-B312:D312)&gt;0),AND(ABS(C312:E312-B312:D312)&lt;4)))))</f>
        <v>0</v>
      </c>
      <c r="M312" s="1" t="b">
        <f t="shared" si="1"/>
        <v>0</v>
      </c>
    </row>
    <row r="313" ht="15.75" customHeight="1">
      <c r="A313" s="1" t="s">
        <v>322</v>
      </c>
      <c r="B313" s="1">
        <f>IFERROR(__xludf.DUMMYFUNCTION("SPLIT(A313,"" "")"),75.0)</f>
        <v>75</v>
      </c>
      <c r="C313" s="1">
        <f>IFERROR(__xludf.DUMMYFUNCTION("""COMPUTED_VALUE"""),75.0)</f>
        <v>75</v>
      </c>
      <c r="D313" s="1">
        <f>IFERROR(__xludf.DUMMYFUNCTION("""COMPUTED_VALUE"""),75.0)</f>
        <v>75</v>
      </c>
      <c r="E313" s="1">
        <f>IFERROR(__xludf.DUMMYFUNCTION("""COMPUTED_VALUE"""),78.0)</f>
        <v>78</v>
      </c>
      <c r="F313" s="2">
        <f>IFERROR(__xludf.DUMMYFUNCTION("""COMPUTED_VALUE"""),83.0)</f>
        <v>83</v>
      </c>
      <c r="J313" s="1" t="b">
        <f t="array" ref="J313">IF(NOT(H313=""),AND(C313:H313&gt;B313:G313),IF(NOT(G313=""),AND(C313:G313&gt;B313:F313),IF(NOT(F313=""),AND(C313:F313&gt;B313:E313),AND(C313:E313&gt;B313:D313))))</f>
        <v>0</v>
      </c>
      <c r="K313" s="1" t="b">
        <f t="array" ref="K313">IF(NOT(H313=""),AND(C313:H313&lt;B313:G313),IF(NOT(G313=""),AND(C313:G313&lt;B313:F313),IF(NOT(F313=""),AND(C313:F313&lt;B313:E313),AND(C313:E313&lt;B313:D313))))</f>
        <v>0</v>
      </c>
      <c r="L313" s="1" t="b">
        <f t="array" ref="L313">IF(NOT(H313=""),AND(AND(ABS(C313:H313-B313:G313)&gt;0),AND(ABS(C313:H313-B313:G313)&lt;4)),IF(NOT(G313=""),AND(AND(ABS(C313:G313-B313:F313)&gt;0),AND(ABS(C313:G313-B313:F313)&lt;4)),IF(NOT(F313=""),AND(AND(ABS(C313:F313-B313:E313)&gt;0),AND(ABS(C313:F313-B313:E313)&lt;4)),AND(AND(ABS(C313:E313-B313:D313)&gt;0),AND(ABS(C313:E313-B313:D313)&lt;4)))))</f>
        <v>0</v>
      </c>
      <c r="M313" s="1" t="b">
        <f t="shared" si="1"/>
        <v>0</v>
      </c>
    </row>
    <row r="314" ht="15.75" customHeight="1">
      <c r="A314" s="1" t="s">
        <v>323</v>
      </c>
      <c r="B314" s="1">
        <f>IFERROR(__xludf.DUMMYFUNCTION("SPLIT(A314,"" "")"),22.0)</f>
        <v>22</v>
      </c>
      <c r="C314" s="1">
        <f>IFERROR(__xludf.DUMMYFUNCTION("""COMPUTED_VALUE"""),22.0)</f>
        <v>22</v>
      </c>
      <c r="D314" s="1">
        <f>IFERROR(__xludf.DUMMYFUNCTION("""COMPUTED_VALUE"""),25.0)</f>
        <v>25</v>
      </c>
      <c r="E314" s="1">
        <f>IFERROR(__xludf.DUMMYFUNCTION("""COMPUTED_VALUE"""),29.0)</f>
        <v>29</v>
      </c>
      <c r="F314" s="1">
        <f>IFERROR(__xludf.DUMMYFUNCTION("""COMPUTED_VALUE"""),30.0)</f>
        <v>30</v>
      </c>
      <c r="G314" s="1">
        <f>IFERROR(__xludf.DUMMYFUNCTION("""COMPUTED_VALUE"""),31.0)</f>
        <v>31</v>
      </c>
      <c r="H314" s="1">
        <f>IFERROR(__xludf.DUMMYFUNCTION("""COMPUTED_VALUE"""),33.0)</f>
        <v>33</v>
      </c>
      <c r="I314" s="1">
        <f>IFERROR(__xludf.DUMMYFUNCTION("""COMPUTED_VALUE"""),35.0)</f>
        <v>35</v>
      </c>
      <c r="J314" s="1" t="b">
        <f t="array" ref="J314">IF(NOT(H314=""),AND(C314:H314&gt;B314:G314),IF(NOT(G314=""),AND(C314:G314&gt;B314:F314),IF(NOT(F314=""),AND(C314:F314&gt;B314:E314),AND(C314:E314&gt;B314:D314))))</f>
        <v>0</v>
      </c>
      <c r="K314" s="1" t="b">
        <f t="array" ref="K314">IF(NOT(H314=""),AND(C314:H314&lt;B314:G314),IF(NOT(G314=""),AND(C314:G314&lt;B314:F314),IF(NOT(F314=""),AND(C314:F314&lt;B314:E314),AND(C314:E314&lt;B314:D314))))</f>
        <v>0</v>
      </c>
      <c r="L314" s="1" t="b">
        <f t="array" ref="L314">IF(NOT(H314=""),AND(AND(ABS(C314:H314-B314:G314)&gt;0),AND(ABS(C314:H314-B314:G314)&lt;4)),IF(NOT(G314=""),AND(AND(ABS(C314:G314-B314:F314)&gt;0),AND(ABS(C314:G314-B314:F314)&lt;4)),IF(NOT(F314=""),AND(AND(ABS(C314:F314-B314:E314)&gt;0),AND(ABS(C314:F314-B314:E314)&lt;4)),AND(AND(ABS(C314:E314-B314:D314)&gt;0),AND(ABS(C314:E314-B314:D314)&lt;4)))))</f>
        <v>0</v>
      </c>
      <c r="M314" s="1" t="b">
        <f t="shared" si="1"/>
        <v>0</v>
      </c>
    </row>
    <row r="315" ht="15.75" customHeight="1">
      <c r="A315" s="1" t="s">
        <v>324</v>
      </c>
      <c r="B315" s="1">
        <f>IFERROR(__xludf.DUMMYFUNCTION("SPLIT(A315,"" "")"),60.0)</f>
        <v>60</v>
      </c>
      <c r="C315" s="1">
        <f>IFERROR(__xludf.DUMMYFUNCTION("""COMPUTED_VALUE"""),60.0)</f>
        <v>60</v>
      </c>
      <c r="D315" s="1">
        <f>IFERROR(__xludf.DUMMYFUNCTION("""COMPUTED_VALUE"""),63.0)</f>
        <v>63</v>
      </c>
      <c r="E315" s="1">
        <f>IFERROR(__xludf.DUMMYFUNCTION("""COMPUTED_VALUE"""),67.0)</f>
        <v>67</v>
      </c>
      <c r="F315" s="2">
        <f>IFERROR(__xludf.DUMMYFUNCTION("""COMPUTED_VALUE"""),65.0)</f>
        <v>65</v>
      </c>
      <c r="J315" s="1" t="b">
        <f t="array" ref="J315">IF(NOT(H315=""),AND(C315:H315&gt;B315:G315),IF(NOT(G315=""),AND(C315:G315&gt;B315:F315),IF(NOT(F315=""),AND(C315:F315&gt;B315:E315),AND(C315:E315&gt;B315:D315))))</f>
        <v>0</v>
      </c>
      <c r="K315" s="1" t="b">
        <f t="array" ref="K315">IF(NOT(H315=""),AND(C315:H315&lt;B315:G315),IF(NOT(G315=""),AND(C315:G315&lt;B315:F315),IF(NOT(F315=""),AND(C315:F315&lt;B315:E315),AND(C315:E315&lt;B315:D315))))</f>
        <v>0</v>
      </c>
      <c r="L315" s="1" t="b">
        <f t="array" ref="L315">IF(NOT(H315=""),AND(AND(ABS(C315:H315-B315:G315)&gt;0),AND(ABS(C315:H315-B315:G315)&lt;4)),IF(NOT(G315=""),AND(AND(ABS(C315:G315-B315:F315)&gt;0),AND(ABS(C315:G315-B315:F315)&lt;4)),IF(NOT(F315=""),AND(AND(ABS(C315:F315-B315:E315)&gt;0),AND(ABS(C315:F315-B315:E315)&lt;4)),AND(AND(ABS(C315:E315-B315:D315)&gt;0),AND(ABS(C315:E315-B315:D315)&lt;4)))))</f>
        <v>0</v>
      </c>
      <c r="M315" s="1" t="b">
        <f t="shared" si="1"/>
        <v>0</v>
      </c>
    </row>
    <row r="316" ht="15.75" customHeight="1">
      <c r="A316" s="1" t="s">
        <v>325</v>
      </c>
      <c r="B316" s="1">
        <f>IFERROR(__xludf.DUMMYFUNCTION("SPLIT(A316,"" "")"),49.0)</f>
        <v>49</v>
      </c>
      <c r="C316" s="1">
        <f>IFERROR(__xludf.DUMMYFUNCTION("""COMPUTED_VALUE"""),49.0)</f>
        <v>49</v>
      </c>
      <c r="D316" s="1">
        <f>IFERROR(__xludf.DUMMYFUNCTION("""COMPUTED_VALUE"""),53.0)</f>
        <v>53</v>
      </c>
      <c r="E316" s="1">
        <f>IFERROR(__xludf.DUMMYFUNCTION("""COMPUTED_VALUE"""),56.0)</f>
        <v>56</v>
      </c>
      <c r="F316" s="1">
        <f>IFERROR(__xludf.DUMMYFUNCTION("""COMPUTED_VALUE"""),57.0)</f>
        <v>57</v>
      </c>
      <c r="G316" s="1">
        <f>IFERROR(__xludf.DUMMYFUNCTION("""COMPUTED_VALUE"""),59.0)</f>
        <v>59</v>
      </c>
      <c r="H316" s="2">
        <f>IFERROR(__xludf.DUMMYFUNCTION("""COMPUTED_VALUE"""),59.0)</f>
        <v>59</v>
      </c>
      <c r="J316" s="1" t="b">
        <f t="array" ref="J316">IF(NOT(H316=""),AND(C316:H316&gt;B316:G316),IF(NOT(G316=""),AND(C316:G316&gt;B316:F316),IF(NOT(F316=""),AND(C316:F316&gt;B316:E316),AND(C316:E316&gt;B316:D316))))</f>
        <v>0</v>
      </c>
      <c r="K316" s="1" t="b">
        <f t="array" ref="K316">IF(NOT(H316=""),AND(C316:H316&lt;B316:G316),IF(NOT(G316=""),AND(C316:G316&lt;B316:F316),IF(NOT(F316=""),AND(C316:F316&lt;B316:E316),AND(C316:E316&lt;B316:D316))))</f>
        <v>0</v>
      </c>
      <c r="L316" s="1" t="b">
        <f t="array" ref="L316">IF(NOT(H316=""),AND(AND(ABS(C316:H316-B316:G316)&gt;0),AND(ABS(C316:H316-B316:G316)&lt;4)),IF(NOT(G316=""),AND(AND(ABS(C316:G316-B316:F316)&gt;0),AND(ABS(C316:G316-B316:F316)&lt;4)),IF(NOT(F316=""),AND(AND(ABS(C316:F316-B316:E316)&gt;0),AND(ABS(C316:F316-B316:E316)&lt;4)),AND(AND(ABS(C316:E316-B316:D316)&gt;0),AND(ABS(C316:E316-B316:D316)&lt;4)))))</f>
        <v>0</v>
      </c>
      <c r="M316" s="1" t="b">
        <f t="shared" si="1"/>
        <v>0</v>
      </c>
    </row>
    <row r="317" ht="15.75" customHeight="1">
      <c r="A317" s="1" t="s">
        <v>326</v>
      </c>
      <c r="B317" s="1">
        <f>IFERROR(__xludf.DUMMYFUNCTION("SPLIT(A317,"" "")"),19.0)</f>
        <v>19</v>
      </c>
      <c r="C317" s="1">
        <f>IFERROR(__xludf.DUMMYFUNCTION("""COMPUTED_VALUE"""),19.0)</f>
        <v>19</v>
      </c>
      <c r="D317" s="1">
        <f>IFERROR(__xludf.DUMMYFUNCTION("""COMPUTED_VALUE"""),20.0)</f>
        <v>20</v>
      </c>
      <c r="E317" s="1">
        <f>IFERROR(__xludf.DUMMYFUNCTION("""COMPUTED_VALUE"""),22.0)</f>
        <v>22</v>
      </c>
      <c r="F317" s="1">
        <f>IFERROR(__xludf.DUMMYFUNCTION("""COMPUTED_VALUE"""),23.0)</f>
        <v>23</v>
      </c>
      <c r="G317" s="1">
        <f>IFERROR(__xludf.DUMMYFUNCTION("""COMPUTED_VALUE"""),27.0)</f>
        <v>27</v>
      </c>
      <c r="H317" s="2">
        <f>IFERROR(__xludf.DUMMYFUNCTION("""COMPUTED_VALUE"""),31.0)</f>
        <v>31</v>
      </c>
      <c r="J317" s="1" t="b">
        <f t="array" ref="J317">IF(NOT(H317=""),AND(C317:H317&gt;B317:G317),IF(NOT(G317=""),AND(C317:G317&gt;B317:F317),IF(NOT(F317=""),AND(C317:F317&gt;B317:E317),AND(C317:E317&gt;B317:D317))))</f>
        <v>0</v>
      </c>
      <c r="K317" s="1" t="b">
        <f t="array" ref="K317">IF(NOT(H317=""),AND(C317:H317&lt;B317:G317),IF(NOT(G317=""),AND(C317:G317&lt;B317:F317),IF(NOT(F317=""),AND(C317:F317&lt;B317:E317),AND(C317:E317&lt;B317:D317))))</f>
        <v>0</v>
      </c>
      <c r="L317" s="1" t="b">
        <f t="array" ref="L317">IF(NOT(H317=""),AND(AND(ABS(C317:H317-B317:G317)&gt;0),AND(ABS(C317:H317-B317:G317)&lt;4)),IF(NOT(G317=""),AND(AND(ABS(C317:G317-B317:F317)&gt;0),AND(ABS(C317:G317-B317:F317)&lt;4)),IF(NOT(F317=""),AND(AND(ABS(C317:F317-B317:E317)&gt;0),AND(ABS(C317:F317-B317:E317)&lt;4)),AND(AND(ABS(C317:E317-B317:D317)&gt;0),AND(ABS(C317:E317-B317:D317)&lt;4)))))</f>
        <v>0</v>
      </c>
      <c r="M317" s="1" t="b">
        <f t="shared" si="1"/>
        <v>0</v>
      </c>
    </row>
    <row r="318" ht="15.75" customHeight="1">
      <c r="A318" s="1" t="s">
        <v>327</v>
      </c>
      <c r="B318" s="1">
        <f>IFERROR(__xludf.DUMMYFUNCTION("SPLIT(A318,"" "")"),73.0)</f>
        <v>73</v>
      </c>
      <c r="C318" s="1">
        <f>IFERROR(__xludf.DUMMYFUNCTION("""COMPUTED_VALUE"""),73.0)</f>
        <v>73</v>
      </c>
      <c r="D318" s="1">
        <f>IFERROR(__xludf.DUMMYFUNCTION("""COMPUTED_VALUE"""),76.0)</f>
        <v>76</v>
      </c>
      <c r="E318" s="1">
        <f>IFERROR(__xludf.DUMMYFUNCTION("""COMPUTED_VALUE"""),80.0)</f>
        <v>80</v>
      </c>
      <c r="F318" s="2">
        <f>IFERROR(__xludf.DUMMYFUNCTION("""COMPUTED_VALUE"""),86.0)</f>
        <v>86</v>
      </c>
      <c r="J318" s="1" t="b">
        <f t="array" ref="J318">IF(NOT(H318=""),AND(C318:H318&gt;B318:G318),IF(NOT(G318=""),AND(C318:G318&gt;B318:F318),IF(NOT(F318=""),AND(C318:F318&gt;B318:E318),AND(C318:E318&gt;B318:D318))))</f>
        <v>0</v>
      </c>
      <c r="K318" s="1" t="b">
        <f t="array" ref="K318">IF(NOT(H318=""),AND(C318:H318&lt;B318:G318),IF(NOT(G318=""),AND(C318:G318&lt;B318:F318),IF(NOT(F318=""),AND(C318:F318&lt;B318:E318),AND(C318:E318&lt;B318:D318))))</f>
        <v>0</v>
      </c>
      <c r="L318" s="1" t="b">
        <f t="array" ref="L318">IF(NOT(H318=""),AND(AND(ABS(C318:H318-B318:G318)&gt;0),AND(ABS(C318:H318-B318:G318)&lt;4)),IF(NOT(G318=""),AND(AND(ABS(C318:G318-B318:F318)&gt;0),AND(ABS(C318:G318-B318:F318)&lt;4)),IF(NOT(F318=""),AND(AND(ABS(C318:F318-B318:E318)&gt;0),AND(ABS(C318:F318-B318:E318)&lt;4)),AND(AND(ABS(C318:E318-B318:D318)&gt;0),AND(ABS(C318:E318-B318:D318)&lt;4)))))</f>
        <v>0</v>
      </c>
      <c r="M318" s="1" t="b">
        <f t="shared" si="1"/>
        <v>0</v>
      </c>
    </row>
    <row r="319" ht="15.75" customHeight="1">
      <c r="A319" s="1" t="s">
        <v>328</v>
      </c>
      <c r="B319" s="1">
        <f>IFERROR(__xludf.DUMMYFUNCTION("SPLIT(A319,"" "")"),80.0)</f>
        <v>80</v>
      </c>
      <c r="C319" s="1">
        <f>IFERROR(__xludf.DUMMYFUNCTION("""COMPUTED_VALUE"""),80.0)</f>
        <v>80</v>
      </c>
      <c r="D319" s="1">
        <f>IFERROR(__xludf.DUMMYFUNCTION("""COMPUTED_VALUE"""),81.0)</f>
        <v>81</v>
      </c>
      <c r="E319" s="1">
        <f>IFERROR(__xludf.DUMMYFUNCTION("""COMPUTED_VALUE"""),84.0)</f>
        <v>84</v>
      </c>
      <c r="F319" s="1">
        <f>IFERROR(__xludf.DUMMYFUNCTION("""COMPUTED_VALUE"""),90.0)</f>
        <v>90</v>
      </c>
      <c r="G319" s="1">
        <f>IFERROR(__xludf.DUMMYFUNCTION("""COMPUTED_VALUE"""),92.0)</f>
        <v>92</v>
      </c>
      <c r="H319" s="1">
        <f>IFERROR(__xludf.DUMMYFUNCTION("""COMPUTED_VALUE"""),95.0)</f>
        <v>95</v>
      </c>
      <c r="I319" s="1">
        <f>IFERROR(__xludf.DUMMYFUNCTION("""COMPUTED_VALUE"""),98.0)</f>
        <v>98</v>
      </c>
      <c r="J319" s="1" t="b">
        <f t="array" ref="J319">IF(NOT(H319=""),AND(C319:H319&gt;B319:G319),IF(NOT(G319=""),AND(C319:G319&gt;B319:F319),IF(NOT(F319=""),AND(C319:F319&gt;B319:E319),AND(C319:E319&gt;B319:D319))))</f>
        <v>0</v>
      </c>
      <c r="K319" s="1" t="b">
        <f t="array" ref="K319">IF(NOT(H319=""),AND(C319:H319&lt;B319:G319),IF(NOT(G319=""),AND(C319:G319&lt;B319:F319),IF(NOT(F319=""),AND(C319:F319&lt;B319:E319),AND(C319:E319&lt;B319:D319))))</f>
        <v>0</v>
      </c>
      <c r="L319" s="1" t="b">
        <f t="array" ref="L319">IF(NOT(H319=""),AND(AND(ABS(C319:H319-B319:G319)&gt;0),AND(ABS(C319:H319-B319:G319)&lt;4)),IF(NOT(G319=""),AND(AND(ABS(C319:G319-B319:F319)&gt;0),AND(ABS(C319:G319-B319:F319)&lt;4)),IF(NOT(F319=""),AND(AND(ABS(C319:F319-B319:E319)&gt;0),AND(ABS(C319:F319-B319:E319)&lt;4)),AND(AND(ABS(C319:E319-B319:D319)&gt;0),AND(ABS(C319:E319-B319:D319)&lt;4)))))</f>
        <v>0</v>
      </c>
      <c r="M319" s="1" t="b">
        <f t="shared" si="1"/>
        <v>0</v>
      </c>
    </row>
    <row r="320" ht="15.75" customHeight="1">
      <c r="A320" s="1" t="s">
        <v>329</v>
      </c>
      <c r="B320" s="1">
        <f>IFERROR(__xludf.DUMMYFUNCTION("SPLIT(A320,"" "")"),42.0)</f>
        <v>42</v>
      </c>
      <c r="C320" s="1">
        <f>IFERROR(__xludf.DUMMYFUNCTION("""COMPUTED_VALUE"""),42.0)</f>
        <v>42</v>
      </c>
      <c r="D320" s="1">
        <f>IFERROR(__xludf.DUMMYFUNCTION("""COMPUTED_VALUE"""),49.0)</f>
        <v>49</v>
      </c>
      <c r="E320" s="1">
        <f>IFERROR(__xludf.DUMMYFUNCTION("""COMPUTED_VALUE"""),51.0)</f>
        <v>51</v>
      </c>
      <c r="F320" s="1">
        <f>IFERROR(__xludf.DUMMYFUNCTION("""COMPUTED_VALUE"""),52.0)</f>
        <v>52</v>
      </c>
      <c r="G320" s="1">
        <f>IFERROR(__xludf.DUMMYFUNCTION("""COMPUTED_VALUE"""),54.0)</f>
        <v>54</v>
      </c>
      <c r="H320" s="2">
        <f>IFERROR(__xludf.DUMMYFUNCTION("""COMPUTED_VALUE"""),53.0)</f>
        <v>53</v>
      </c>
      <c r="J320" s="1" t="b">
        <f t="array" ref="J320">IF(NOT(H320=""),AND(C320:H320&gt;B320:G320),IF(NOT(G320=""),AND(C320:G320&gt;B320:F320),IF(NOT(F320=""),AND(C320:F320&gt;B320:E320),AND(C320:E320&gt;B320:D320))))</f>
        <v>0</v>
      </c>
      <c r="K320" s="1" t="b">
        <f t="array" ref="K320">IF(NOT(H320=""),AND(C320:H320&lt;B320:G320),IF(NOT(G320=""),AND(C320:G320&lt;B320:F320),IF(NOT(F320=""),AND(C320:F320&lt;B320:E320),AND(C320:E320&lt;B320:D320))))</f>
        <v>0</v>
      </c>
      <c r="L320" s="1" t="b">
        <f t="array" ref="L320">IF(NOT(H320=""),AND(AND(ABS(C320:H320-B320:G320)&gt;0),AND(ABS(C320:H320-B320:G320)&lt;4)),IF(NOT(G320=""),AND(AND(ABS(C320:G320-B320:F320)&gt;0),AND(ABS(C320:G320-B320:F320)&lt;4)),IF(NOT(F320=""),AND(AND(ABS(C320:F320-B320:E320)&gt;0),AND(ABS(C320:F320-B320:E320)&lt;4)),AND(AND(ABS(C320:E320-B320:D320)&gt;0),AND(ABS(C320:E320-B320:D320)&lt;4)))))</f>
        <v>0</v>
      </c>
      <c r="M320" s="1" t="b">
        <f t="shared" si="1"/>
        <v>0</v>
      </c>
    </row>
    <row r="321" ht="15.75" customHeight="1">
      <c r="A321" s="1" t="s">
        <v>330</v>
      </c>
      <c r="B321" s="1">
        <f>IFERROR(__xludf.DUMMYFUNCTION("SPLIT(A321,"" "")"),35.0)</f>
        <v>35</v>
      </c>
      <c r="C321" s="1">
        <f>IFERROR(__xludf.DUMMYFUNCTION("""COMPUTED_VALUE"""),35.0)</f>
        <v>35</v>
      </c>
      <c r="D321" s="1">
        <f>IFERROR(__xludf.DUMMYFUNCTION("""COMPUTED_VALUE"""),38.0)</f>
        <v>38</v>
      </c>
      <c r="E321" s="1">
        <f>IFERROR(__xludf.DUMMYFUNCTION("""COMPUTED_VALUE"""),39.0)</f>
        <v>39</v>
      </c>
      <c r="F321" s="1">
        <f>IFERROR(__xludf.DUMMYFUNCTION("""COMPUTED_VALUE"""),40.0)</f>
        <v>40</v>
      </c>
      <c r="G321" s="1">
        <f>IFERROR(__xludf.DUMMYFUNCTION("""COMPUTED_VALUE"""),45.0)</f>
        <v>45</v>
      </c>
      <c r="H321" s="2">
        <f>IFERROR(__xludf.DUMMYFUNCTION("""COMPUTED_VALUE"""),45.0)</f>
        <v>45</v>
      </c>
      <c r="J321" s="1" t="b">
        <f t="array" ref="J321">IF(NOT(H321=""),AND(C321:H321&gt;B321:G321),IF(NOT(G321=""),AND(C321:G321&gt;B321:F321),IF(NOT(F321=""),AND(C321:F321&gt;B321:E321),AND(C321:E321&gt;B321:D321))))</f>
        <v>0</v>
      </c>
      <c r="K321" s="1" t="b">
        <f t="array" ref="K321">IF(NOT(H321=""),AND(C321:H321&lt;B321:G321),IF(NOT(G321=""),AND(C321:G321&lt;B321:F321),IF(NOT(F321=""),AND(C321:F321&lt;B321:E321),AND(C321:E321&lt;B321:D321))))</f>
        <v>0</v>
      </c>
      <c r="L321" s="1" t="b">
        <f t="array" ref="L321">IF(NOT(H321=""),AND(AND(ABS(C321:H321-B321:G321)&gt;0),AND(ABS(C321:H321-B321:G321)&lt;4)),IF(NOT(G321=""),AND(AND(ABS(C321:G321-B321:F321)&gt;0),AND(ABS(C321:G321-B321:F321)&lt;4)),IF(NOT(F321=""),AND(AND(ABS(C321:F321-B321:E321)&gt;0),AND(ABS(C321:F321-B321:E321)&lt;4)),AND(AND(ABS(C321:E321-B321:D321)&gt;0),AND(ABS(C321:E321-B321:D321)&lt;4)))))</f>
        <v>0</v>
      </c>
      <c r="M321" s="1" t="b">
        <f t="shared" si="1"/>
        <v>0</v>
      </c>
    </row>
    <row r="322" ht="15.75" customHeight="1">
      <c r="A322" s="1" t="s">
        <v>331</v>
      </c>
      <c r="B322" s="1">
        <f>IFERROR(__xludf.DUMMYFUNCTION("SPLIT(A322,"" "")"),29.0)</f>
        <v>29</v>
      </c>
      <c r="C322" s="1">
        <f>IFERROR(__xludf.DUMMYFUNCTION("""COMPUTED_VALUE"""),29.0)</f>
        <v>29</v>
      </c>
      <c r="D322" s="1">
        <f>IFERROR(__xludf.DUMMYFUNCTION("""COMPUTED_VALUE"""),30.0)</f>
        <v>30</v>
      </c>
      <c r="E322" s="1">
        <f>IFERROR(__xludf.DUMMYFUNCTION("""COMPUTED_VALUE"""),37.0)</f>
        <v>37</v>
      </c>
      <c r="F322" s="2">
        <f>IFERROR(__xludf.DUMMYFUNCTION("""COMPUTED_VALUE"""),41.0)</f>
        <v>41</v>
      </c>
      <c r="J322" s="1" t="b">
        <f t="array" ref="J322">IF(NOT(H322=""),AND(C322:H322&gt;B322:G322),IF(NOT(G322=""),AND(C322:G322&gt;B322:F322),IF(NOT(F322=""),AND(C322:F322&gt;B322:E322),AND(C322:E322&gt;B322:D322))))</f>
        <v>0</v>
      </c>
      <c r="K322" s="1" t="b">
        <f t="array" ref="K322">IF(NOT(H322=""),AND(C322:H322&lt;B322:G322),IF(NOT(G322=""),AND(C322:G322&lt;B322:F322),IF(NOT(F322=""),AND(C322:F322&lt;B322:E322),AND(C322:E322&lt;B322:D322))))</f>
        <v>0</v>
      </c>
      <c r="L322" s="1" t="b">
        <f t="array" ref="L322">IF(NOT(H322=""),AND(AND(ABS(C322:H322-B322:G322)&gt;0),AND(ABS(C322:H322-B322:G322)&lt;4)),IF(NOT(G322=""),AND(AND(ABS(C322:G322-B322:F322)&gt;0),AND(ABS(C322:G322-B322:F322)&lt;4)),IF(NOT(F322=""),AND(AND(ABS(C322:F322-B322:E322)&gt;0),AND(ABS(C322:F322-B322:E322)&lt;4)),AND(AND(ABS(C322:E322-B322:D322)&gt;0),AND(ABS(C322:E322-B322:D322)&lt;4)))))</f>
        <v>0</v>
      </c>
      <c r="M322" s="1" t="b">
        <f t="shared" si="1"/>
        <v>0</v>
      </c>
    </row>
    <row r="323" ht="15.75" customHeight="1">
      <c r="A323" s="1" t="s">
        <v>332</v>
      </c>
      <c r="B323" s="1">
        <f>IFERROR(__xludf.DUMMYFUNCTION("SPLIT(A323,"" "")"),46.0)</f>
        <v>46</v>
      </c>
      <c r="C323" s="1">
        <f>IFERROR(__xludf.DUMMYFUNCTION("""COMPUTED_VALUE"""),46.0)</f>
        <v>46</v>
      </c>
      <c r="D323" s="1">
        <f>IFERROR(__xludf.DUMMYFUNCTION("""COMPUTED_VALUE"""),49.0)</f>
        <v>49</v>
      </c>
      <c r="E323" s="1">
        <f>IFERROR(__xludf.DUMMYFUNCTION("""COMPUTED_VALUE"""),50.0)</f>
        <v>50</v>
      </c>
      <c r="F323" s="1">
        <f>IFERROR(__xludf.DUMMYFUNCTION("""COMPUTED_VALUE"""),56.0)</f>
        <v>56</v>
      </c>
      <c r="G323" s="2">
        <f>IFERROR(__xludf.DUMMYFUNCTION("""COMPUTED_VALUE"""),63.0)</f>
        <v>63</v>
      </c>
      <c r="J323" s="1" t="b">
        <f t="array" ref="J323">IF(NOT(H323=""),AND(C323:H323&gt;B323:G323),IF(NOT(G323=""),AND(C323:G323&gt;B323:F323),IF(NOT(F323=""),AND(C323:F323&gt;B323:E323),AND(C323:E323&gt;B323:D323))))</f>
        <v>0</v>
      </c>
      <c r="K323" s="1" t="b">
        <f t="array" ref="K323">IF(NOT(H323=""),AND(C323:H323&lt;B323:G323),IF(NOT(G323=""),AND(C323:G323&lt;B323:F323),IF(NOT(F323=""),AND(C323:F323&lt;B323:E323),AND(C323:E323&lt;B323:D323))))</f>
        <v>0</v>
      </c>
      <c r="L323" s="1" t="b">
        <f t="array" ref="L323">IF(NOT(H323=""),AND(AND(ABS(C323:H323-B323:G323)&gt;0),AND(ABS(C323:H323-B323:G323)&lt;4)),IF(NOT(G323=""),AND(AND(ABS(C323:G323-B323:F323)&gt;0),AND(ABS(C323:G323-B323:F323)&lt;4)),IF(NOT(F323=""),AND(AND(ABS(C323:F323-B323:E323)&gt;0),AND(ABS(C323:F323-B323:E323)&lt;4)),AND(AND(ABS(C323:E323-B323:D323)&gt;0),AND(ABS(C323:E323-B323:D323)&lt;4)))))</f>
        <v>0</v>
      </c>
      <c r="M323" s="1" t="b">
        <f t="shared" si="1"/>
        <v>0</v>
      </c>
    </row>
    <row r="324" ht="15.75" customHeight="1">
      <c r="A324" s="1" t="s">
        <v>333</v>
      </c>
      <c r="B324" s="1">
        <f>IFERROR(__xludf.DUMMYFUNCTION("SPLIT(A324,"" "")"),57.0)</f>
        <v>57</v>
      </c>
      <c r="C324" s="1">
        <f>IFERROR(__xludf.DUMMYFUNCTION("""COMPUTED_VALUE"""),61.0)</f>
        <v>61</v>
      </c>
      <c r="D324" s="1">
        <f>IFERROR(__xludf.DUMMYFUNCTION("""COMPUTED_VALUE"""),64.0)</f>
        <v>64</v>
      </c>
      <c r="E324" s="1">
        <f>IFERROR(__xludf.DUMMYFUNCTION("""COMPUTED_VALUE"""),67.0)</f>
        <v>67</v>
      </c>
      <c r="F324" s="1">
        <f>IFERROR(__xludf.DUMMYFUNCTION("""COMPUTED_VALUE"""),68.0)</f>
        <v>68</v>
      </c>
      <c r="G324" s="1">
        <f>IFERROR(__xludf.DUMMYFUNCTION("""COMPUTED_VALUE"""),70.0)</f>
        <v>70</v>
      </c>
      <c r="H324" s="1">
        <f>IFERROR(__xludf.DUMMYFUNCTION("""COMPUTED_VALUE"""),71.0)</f>
        <v>71</v>
      </c>
      <c r="I324" s="1">
        <f>IFERROR(__xludf.DUMMYFUNCTION("""COMPUTED_VALUE"""),72.0)</f>
        <v>72</v>
      </c>
      <c r="J324" s="1" t="b">
        <f t="array" ref="J324">IF(NOT(H324=""),AND(C324:H324&gt;B324:G324),IF(NOT(G324=""),AND(C324:G324&gt;B324:F324),IF(NOT(F324=""),AND(C324:F324&gt;B324:E324),AND(C324:E324&gt;B324:D324))))</f>
        <v>1</v>
      </c>
      <c r="K324" s="1" t="b">
        <f t="array" ref="K324">IF(NOT(H324=""),AND(C324:H324&lt;B324:G324),IF(NOT(G324=""),AND(C324:G324&lt;B324:F324),IF(NOT(F324=""),AND(C324:F324&lt;B324:E324),AND(C324:E324&lt;B324:D324))))</f>
        <v>0</v>
      </c>
      <c r="L324" s="1" t="b">
        <f t="array" ref="L324">IF(NOT(H324=""),AND(AND(ABS(C324:H324-B324:G324)&gt;0),AND(ABS(C324:H324-B324:G324)&lt;4)),IF(NOT(G324=""),AND(AND(ABS(C324:G324-B324:F324)&gt;0),AND(ABS(C324:G324-B324:F324)&lt;4)),IF(NOT(F324=""),AND(AND(ABS(C324:F324-B324:E324)&gt;0),AND(ABS(C324:F324-B324:E324)&lt;4)),AND(AND(ABS(C324:E324-B324:D324)&gt;0),AND(ABS(C324:E324-B324:D324)&lt;4)))))</f>
        <v>0</v>
      </c>
      <c r="M324" s="1" t="b">
        <f t="shared" si="1"/>
        <v>0</v>
      </c>
    </row>
    <row r="325" ht="15.75" customHeight="1">
      <c r="A325" s="1" t="s">
        <v>334</v>
      </c>
      <c r="B325" s="1">
        <f>IFERROR(__xludf.DUMMYFUNCTION("SPLIT(A325,"" "")"),83.0)</f>
        <v>83</v>
      </c>
      <c r="C325" s="1">
        <f>IFERROR(__xludf.DUMMYFUNCTION("""COMPUTED_VALUE"""),87.0)</f>
        <v>87</v>
      </c>
      <c r="D325" s="1">
        <f>IFERROR(__xludf.DUMMYFUNCTION("""COMPUTED_VALUE"""),90.0)</f>
        <v>90</v>
      </c>
      <c r="E325" s="1">
        <f>IFERROR(__xludf.DUMMYFUNCTION("""COMPUTED_VALUE"""),91.0)</f>
        <v>91</v>
      </c>
      <c r="F325" s="1">
        <f>IFERROR(__xludf.DUMMYFUNCTION("""COMPUTED_VALUE"""),92.0)</f>
        <v>92</v>
      </c>
      <c r="G325" s="1">
        <f>IFERROR(__xludf.DUMMYFUNCTION("""COMPUTED_VALUE"""),93.0)</f>
        <v>93</v>
      </c>
      <c r="H325" s="2">
        <f>IFERROR(__xludf.DUMMYFUNCTION("""COMPUTED_VALUE"""),92.0)</f>
        <v>92</v>
      </c>
      <c r="J325" s="1" t="b">
        <f t="array" ref="J325">IF(NOT(H325=""),AND(C325:H325&gt;B325:G325),IF(NOT(G325=""),AND(C325:G325&gt;B325:F325),IF(NOT(F325=""),AND(C325:F325&gt;B325:E325),AND(C325:E325&gt;B325:D325))))</f>
        <v>0</v>
      </c>
      <c r="K325" s="1" t="b">
        <f t="array" ref="K325">IF(NOT(H325=""),AND(C325:H325&lt;B325:G325),IF(NOT(G325=""),AND(C325:G325&lt;B325:F325),IF(NOT(F325=""),AND(C325:F325&lt;B325:E325),AND(C325:E325&lt;B325:D325))))</f>
        <v>0</v>
      </c>
      <c r="L325" s="1" t="b">
        <f t="array" ref="L325">IF(NOT(H325=""),AND(AND(ABS(C325:H325-B325:G325)&gt;0),AND(ABS(C325:H325-B325:G325)&lt;4)),IF(NOT(G325=""),AND(AND(ABS(C325:G325-B325:F325)&gt;0),AND(ABS(C325:G325-B325:F325)&lt;4)),IF(NOT(F325=""),AND(AND(ABS(C325:F325-B325:E325)&gt;0),AND(ABS(C325:F325-B325:E325)&lt;4)),AND(AND(ABS(C325:E325-B325:D325)&gt;0),AND(ABS(C325:E325-B325:D325)&lt;4)))))</f>
        <v>0</v>
      </c>
      <c r="M325" s="1" t="b">
        <f t="shared" si="1"/>
        <v>0</v>
      </c>
    </row>
    <row r="326" ht="15.75" customHeight="1">
      <c r="A326" s="1" t="s">
        <v>335</v>
      </c>
      <c r="B326" s="1">
        <f>IFERROR(__xludf.DUMMYFUNCTION("SPLIT(A326,"" "")"),30.0)</f>
        <v>30</v>
      </c>
      <c r="C326" s="1">
        <f>IFERROR(__xludf.DUMMYFUNCTION("""COMPUTED_VALUE"""),34.0)</f>
        <v>34</v>
      </c>
      <c r="D326" s="1">
        <f>IFERROR(__xludf.DUMMYFUNCTION("""COMPUTED_VALUE"""),35.0)</f>
        <v>35</v>
      </c>
      <c r="E326" s="1">
        <f>IFERROR(__xludf.DUMMYFUNCTION("""COMPUTED_VALUE"""),36.0)</f>
        <v>36</v>
      </c>
      <c r="F326" s="1">
        <f>IFERROR(__xludf.DUMMYFUNCTION("""COMPUTED_VALUE"""),37.0)</f>
        <v>37</v>
      </c>
      <c r="G326" s="1">
        <f>IFERROR(__xludf.DUMMYFUNCTION("""COMPUTED_VALUE"""),39.0)</f>
        <v>39</v>
      </c>
      <c r="H326" s="2">
        <f>IFERROR(__xludf.DUMMYFUNCTION("""COMPUTED_VALUE"""),39.0)</f>
        <v>39</v>
      </c>
      <c r="J326" s="1" t="b">
        <f t="array" ref="J326">IF(NOT(H326=""),AND(C326:H326&gt;B326:G326),IF(NOT(G326=""),AND(C326:G326&gt;B326:F326),IF(NOT(F326=""),AND(C326:F326&gt;B326:E326),AND(C326:E326&gt;B326:D326))))</f>
        <v>0</v>
      </c>
      <c r="K326" s="1" t="b">
        <f t="array" ref="K326">IF(NOT(H326=""),AND(C326:H326&lt;B326:G326),IF(NOT(G326=""),AND(C326:G326&lt;B326:F326),IF(NOT(F326=""),AND(C326:F326&lt;B326:E326),AND(C326:E326&lt;B326:D326))))</f>
        <v>0</v>
      </c>
      <c r="L326" s="1" t="b">
        <f t="array" ref="L326">IF(NOT(H326=""),AND(AND(ABS(C326:H326-B326:G326)&gt;0),AND(ABS(C326:H326-B326:G326)&lt;4)),IF(NOT(G326=""),AND(AND(ABS(C326:G326-B326:F326)&gt;0),AND(ABS(C326:G326-B326:F326)&lt;4)),IF(NOT(F326=""),AND(AND(ABS(C326:F326-B326:E326)&gt;0),AND(ABS(C326:F326-B326:E326)&lt;4)),AND(AND(ABS(C326:E326-B326:D326)&gt;0),AND(ABS(C326:E326-B326:D326)&lt;4)))))</f>
        <v>0</v>
      </c>
      <c r="M326" s="1" t="b">
        <f t="shared" si="1"/>
        <v>0</v>
      </c>
    </row>
    <row r="327" ht="15.75" customHeight="1">
      <c r="A327" s="1" t="s">
        <v>336</v>
      </c>
      <c r="B327" s="1">
        <f>IFERROR(__xludf.DUMMYFUNCTION("SPLIT(A327,"" "")"),66.0)</f>
        <v>66</v>
      </c>
      <c r="C327" s="1">
        <f>IFERROR(__xludf.DUMMYFUNCTION("""COMPUTED_VALUE"""),70.0)</f>
        <v>70</v>
      </c>
      <c r="D327" s="1">
        <f>IFERROR(__xludf.DUMMYFUNCTION("""COMPUTED_VALUE"""),73.0)</f>
        <v>73</v>
      </c>
      <c r="E327" s="1">
        <f>IFERROR(__xludf.DUMMYFUNCTION("""COMPUTED_VALUE"""),76.0)</f>
        <v>76</v>
      </c>
      <c r="F327" s="1">
        <f>IFERROR(__xludf.DUMMYFUNCTION("""COMPUTED_VALUE"""),77.0)</f>
        <v>77</v>
      </c>
      <c r="G327" s="2">
        <f>IFERROR(__xludf.DUMMYFUNCTION("""COMPUTED_VALUE"""),81.0)</f>
        <v>81</v>
      </c>
      <c r="J327" s="1" t="b">
        <f t="array" ref="J327">IF(NOT(H327=""),AND(C327:H327&gt;B327:G327),IF(NOT(G327=""),AND(C327:G327&gt;B327:F327),IF(NOT(F327=""),AND(C327:F327&gt;B327:E327),AND(C327:E327&gt;B327:D327))))</f>
        <v>1</v>
      </c>
      <c r="K327" s="1" t="b">
        <f t="array" ref="K327">IF(NOT(H327=""),AND(C327:H327&lt;B327:G327),IF(NOT(G327=""),AND(C327:G327&lt;B327:F327),IF(NOT(F327=""),AND(C327:F327&lt;B327:E327),AND(C327:E327&lt;B327:D327))))</f>
        <v>0</v>
      </c>
      <c r="L327" s="1" t="b">
        <f t="array" ref="L327">IF(NOT(H327=""),AND(AND(ABS(C327:H327-B327:G327)&gt;0),AND(ABS(C327:H327-B327:G327)&lt;4)),IF(NOT(G327=""),AND(AND(ABS(C327:G327-B327:F327)&gt;0),AND(ABS(C327:G327-B327:F327)&lt;4)),IF(NOT(F327=""),AND(AND(ABS(C327:F327-B327:E327)&gt;0),AND(ABS(C327:F327-B327:E327)&lt;4)),AND(AND(ABS(C327:E327-B327:D327)&gt;0),AND(ABS(C327:E327-B327:D327)&lt;4)))))</f>
        <v>0</v>
      </c>
      <c r="M327" s="1" t="b">
        <f t="shared" si="1"/>
        <v>0</v>
      </c>
    </row>
    <row r="328" ht="15.75" customHeight="1">
      <c r="A328" s="1" t="s">
        <v>337</v>
      </c>
      <c r="B328" s="1">
        <f>IFERROR(__xludf.DUMMYFUNCTION("SPLIT(A328,"" "")"),14.0)</f>
        <v>14</v>
      </c>
      <c r="C328" s="1">
        <f>IFERROR(__xludf.DUMMYFUNCTION("""COMPUTED_VALUE"""),18.0)</f>
        <v>18</v>
      </c>
      <c r="D328" s="1">
        <f>IFERROR(__xludf.DUMMYFUNCTION("""COMPUTED_VALUE"""),20.0)</f>
        <v>20</v>
      </c>
      <c r="E328" s="1">
        <f>IFERROR(__xludf.DUMMYFUNCTION("""COMPUTED_VALUE"""),22.0)</f>
        <v>22</v>
      </c>
      <c r="F328" s="1">
        <f>IFERROR(__xludf.DUMMYFUNCTION("""COMPUTED_VALUE"""),23.0)</f>
        <v>23</v>
      </c>
      <c r="G328" s="1">
        <f>IFERROR(__xludf.DUMMYFUNCTION("""COMPUTED_VALUE"""),26.0)</f>
        <v>26</v>
      </c>
      <c r="H328" s="1">
        <f>IFERROR(__xludf.DUMMYFUNCTION("""COMPUTED_VALUE"""),29.0)</f>
        <v>29</v>
      </c>
      <c r="I328" s="1">
        <f>IFERROR(__xludf.DUMMYFUNCTION("""COMPUTED_VALUE"""),34.0)</f>
        <v>34</v>
      </c>
      <c r="J328" s="1" t="b">
        <f t="array" ref="J328">IF(NOT(H328=""),AND(C328:H328&gt;B328:G328),IF(NOT(G328=""),AND(C328:G328&gt;B328:F328),IF(NOT(F328=""),AND(C328:F328&gt;B328:E328),AND(C328:E328&gt;B328:D328))))</f>
        <v>1</v>
      </c>
      <c r="K328" s="1" t="b">
        <f t="array" ref="K328">IF(NOT(H328=""),AND(C328:H328&lt;B328:G328),IF(NOT(G328=""),AND(C328:G328&lt;B328:F328),IF(NOT(F328=""),AND(C328:F328&lt;B328:E328),AND(C328:E328&lt;B328:D328))))</f>
        <v>0</v>
      </c>
      <c r="L328" s="1" t="b">
        <f t="array" ref="L328">IF(NOT(H328=""),AND(AND(ABS(C328:H328-B328:G328)&gt;0),AND(ABS(C328:H328-B328:G328)&lt;4)),IF(NOT(G328=""),AND(AND(ABS(C328:G328-B328:F328)&gt;0),AND(ABS(C328:G328-B328:F328)&lt;4)),IF(NOT(F328=""),AND(AND(ABS(C328:F328-B328:E328)&gt;0),AND(ABS(C328:F328-B328:E328)&lt;4)),AND(AND(ABS(C328:E328-B328:D328)&gt;0),AND(ABS(C328:E328-B328:D328)&lt;4)))))</f>
        <v>0</v>
      </c>
      <c r="M328" s="1" t="b">
        <f t="shared" si="1"/>
        <v>0</v>
      </c>
    </row>
    <row r="329" ht="15.75" customHeight="1">
      <c r="A329" s="1" t="s">
        <v>338</v>
      </c>
      <c r="B329" s="1">
        <f>IFERROR(__xludf.DUMMYFUNCTION("SPLIT(A329,"" "")"),78.0)</f>
        <v>78</v>
      </c>
      <c r="C329" s="1">
        <f>IFERROR(__xludf.DUMMYFUNCTION("""COMPUTED_VALUE"""),82.0)</f>
        <v>82</v>
      </c>
      <c r="D329" s="1">
        <f>IFERROR(__xludf.DUMMYFUNCTION("""COMPUTED_VALUE"""),83.0)</f>
        <v>83</v>
      </c>
      <c r="E329" s="1">
        <f>IFERROR(__xludf.DUMMYFUNCTION("""COMPUTED_VALUE"""),86.0)</f>
        <v>86</v>
      </c>
      <c r="F329" s="1">
        <f>IFERROR(__xludf.DUMMYFUNCTION("""COMPUTED_VALUE"""),88.0)</f>
        <v>88</v>
      </c>
      <c r="G329" s="1">
        <f>IFERROR(__xludf.DUMMYFUNCTION("""COMPUTED_VALUE"""),89.0)</f>
        <v>89</v>
      </c>
      <c r="H329" s="1">
        <f>IFERROR(__xludf.DUMMYFUNCTION("""COMPUTED_VALUE"""),86.0)</f>
        <v>86</v>
      </c>
      <c r="I329" s="1">
        <f>IFERROR(__xludf.DUMMYFUNCTION("""COMPUTED_VALUE"""),89.0)</f>
        <v>89</v>
      </c>
      <c r="J329" s="1" t="b">
        <f t="array" ref="J329">IF(NOT(H329=""),AND(C329:H329&gt;B329:G329),IF(NOT(G329=""),AND(C329:G329&gt;B329:F329),IF(NOT(F329=""),AND(C329:F329&gt;B329:E329),AND(C329:E329&gt;B329:D329))))</f>
        <v>0</v>
      </c>
      <c r="K329" s="1" t="b">
        <f t="array" ref="K329">IF(NOT(H329=""),AND(C329:H329&lt;B329:G329),IF(NOT(G329=""),AND(C329:G329&lt;B329:F329),IF(NOT(F329=""),AND(C329:F329&lt;B329:E329),AND(C329:E329&lt;B329:D329))))</f>
        <v>0</v>
      </c>
      <c r="L329" s="1" t="b">
        <f t="array" ref="L329">IF(NOT(H329=""),AND(AND(ABS(C329:H329-B329:G329)&gt;0),AND(ABS(C329:H329-B329:G329)&lt;4)),IF(NOT(G329=""),AND(AND(ABS(C329:G329-B329:F329)&gt;0),AND(ABS(C329:G329-B329:F329)&lt;4)),IF(NOT(F329=""),AND(AND(ABS(C329:F329-B329:E329)&gt;0),AND(ABS(C329:F329-B329:E329)&lt;4)),AND(AND(ABS(C329:E329-B329:D329)&gt;0),AND(ABS(C329:E329-B329:D329)&lt;4)))))</f>
        <v>0</v>
      </c>
      <c r="M329" s="1" t="b">
        <f t="shared" si="1"/>
        <v>0</v>
      </c>
    </row>
    <row r="330" ht="15.75" customHeight="1">
      <c r="A330" s="1" t="s">
        <v>339</v>
      </c>
      <c r="B330" s="1">
        <f>IFERROR(__xludf.DUMMYFUNCTION("SPLIT(A330,"" "")"),18.0)</f>
        <v>18</v>
      </c>
      <c r="C330" s="1">
        <f>IFERROR(__xludf.DUMMYFUNCTION("""COMPUTED_VALUE"""),22.0)</f>
        <v>22</v>
      </c>
      <c r="D330" s="1">
        <f>IFERROR(__xludf.DUMMYFUNCTION("""COMPUTED_VALUE"""),21.0)</f>
        <v>21</v>
      </c>
      <c r="E330" s="1">
        <f>IFERROR(__xludf.DUMMYFUNCTION("""COMPUTED_VALUE"""),22.0)</f>
        <v>22</v>
      </c>
      <c r="F330" s="1">
        <f>IFERROR(__xludf.DUMMYFUNCTION("""COMPUTED_VALUE"""),24.0)</f>
        <v>24</v>
      </c>
      <c r="G330" s="2">
        <f>IFERROR(__xludf.DUMMYFUNCTION("""COMPUTED_VALUE"""),23.0)</f>
        <v>23</v>
      </c>
      <c r="J330" s="1" t="b">
        <f t="array" ref="J330">IF(NOT(H330=""),AND(C330:H330&gt;B330:G330),IF(NOT(G330=""),AND(C330:G330&gt;B330:F330),IF(NOT(F330=""),AND(C330:F330&gt;B330:E330),AND(C330:E330&gt;B330:D330))))</f>
        <v>0</v>
      </c>
      <c r="K330" s="1" t="b">
        <f t="array" ref="K330">IF(NOT(H330=""),AND(C330:H330&lt;B330:G330),IF(NOT(G330=""),AND(C330:G330&lt;B330:F330),IF(NOT(F330=""),AND(C330:F330&lt;B330:E330),AND(C330:E330&lt;B330:D330))))</f>
        <v>0</v>
      </c>
      <c r="L330" s="1" t="b">
        <f t="array" ref="L330">IF(NOT(H330=""),AND(AND(ABS(C330:H330-B330:G330)&gt;0),AND(ABS(C330:H330-B330:G330)&lt;4)),IF(NOT(G330=""),AND(AND(ABS(C330:G330-B330:F330)&gt;0),AND(ABS(C330:G330-B330:F330)&lt;4)),IF(NOT(F330=""),AND(AND(ABS(C330:F330-B330:E330)&gt;0),AND(ABS(C330:F330-B330:E330)&lt;4)),AND(AND(ABS(C330:E330-B330:D330)&gt;0),AND(ABS(C330:E330-B330:D330)&lt;4)))))</f>
        <v>0</v>
      </c>
      <c r="M330" s="1" t="b">
        <f t="shared" si="1"/>
        <v>0</v>
      </c>
    </row>
    <row r="331" ht="15.75" customHeight="1">
      <c r="A331" s="1" t="s">
        <v>340</v>
      </c>
      <c r="B331" s="1">
        <f>IFERROR(__xludf.DUMMYFUNCTION("SPLIT(A331,"" "")"),50.0)</f>
        <v>50</v>
      </c>
      <c r="C331" s="1">
        <f>IFERROR(__xludf.DUMMYFUNCTION("""COMPUTED_VALUE"""),54.0)</f>
        <v>54</v>
      </c>
      <c r="D331" s="1">
        <f>IFERROR(__xludf.DUMMYFUNCTION("""COMPUTED_VALUE"""),57.0)</f>
        <v>57</v>
      </c>
      <c r="E331" s="1">
        <f>IFERROR(__xludf.DUMMYFUNCTION("""COMPUTED_VALUE"""),54.0)</f>
        <v>54</v>
      </c>
      <c r="F331" s="1">
        <f>IFERROR(__xludf.DUMMYFUNCTION("""COMPUTED_VALUE"""),56.0)</f>
        <v>56</v>
      </c>
      <c r="G331" s="2">
        <f>IFERROR(__xludf.DUMMYFUNCTION("""COMPUTED_VALUE"""),56.0)</f>
        <v>56</v>
      </c>
      <c r="J331" s="1" t="b">
        <f t="array" ref="J331">IF(NOT(H331=""),AND(C331:H331&gt;B331:G331),IF(NOT(G331=""),AND(C331:G331&gt;B331:F331),IF(NOT(F331=""),AND(C331:F331&gt;B331:E331),AND(C331:E331&gt;B331:D331))))</f>
        <v>0</v>
      </c>
      <c r="K331" s="1" t="b">
        <f t="array" ref="K331">IF(NOT(H331=""),AND(C331:H331&lt;B331:G331),IF(NOT(G331=""),AND(C331:G331&lt;B331:F331),IF(NOT(F331=""),AND(C331:F331&lt;B331:E331),AND(C331:E331&lt;B331:D331))))</f>
        <v>0</v>
      </c>
      <c r="L331" s="1" t="b">
        <f t="array" ref="L331">IF(NOT(H331=""),AND(AND(ABS(C331:H331-B331:G331)&gt;0),AND(ABS(C331:H331-B331:G331)&lt;4)),IF(NOT(G331=""),AND(AND(ABS(C331:G331-B331:F331)&gt;0),AND(ABS(C331:G331-B331:F331)&lt;4)),IF(NOT(F331=""),AND(AND(ABS(C331:F331-B331:E331)&gt;0),AND(ABS(C331:F331-B331:E331)&lt;4)),AND(AND(ABS(C331:E331-B331:D331)&gt;0),AND(ABS(C331:E331-B331:D331)&lt;4)))))</f>
        <v>0</v>
      </c>
      <c r="M331" s="1" t="b">
        <f t="shared" si="1"/>
        <v>0</v>
      </c>
    </row>
    <row r="332" ht="15.75" customHeight="1">
      <c r="A332" s="1" t="s">
        <v>341</v>
      </c>
      <c r="B332" s="1">
        <f>IFERROR(__xludf.DUMMYFUNCTION("SPLIT(A332,"" "")"),38.0)</f>
        <v>38</v>
      </c>
      <c r="C332" s="1">
        <f>IFERROR(__xludf.DUMMYFUNCTION("""COMPUTED_VALUE"""),42.0)</f>
        <v>42</v>
      </c>
      <c r="D332" s="1">
        <f>IFERROR(__xludf.DUMMYFUNCTION("""COMPUTED_VALUE"""),44.0)</f>
        <v>44</v>
      </c>
      <c r="E332" s="1">
        <f>IFERROR(__xludf.DUMMYFUNCTION("""COMPUTED_VALUE"""),46.0)</f>
        <v>46</v>
      </c>
      <c r="F332" s="1">
        <f>IFERROR(__xludf.DUMMYFUNCTION("""COMPUTED_VALUE"""),43.0)</f>
        <v>43</v>
      </c>
      <c r="G332" s="2">
        <f>IFERROR(__xludf.DUMMYFUNCTION("""COMPUTED_VALUE"""),47.0)</f>
        <v>47</v>
      </c>
      <c r="J332" s="1" t="b">
        <f t="array" ref="J332">IF(NOT(H332=""),AND(C332:H332&gt;B332:G332),IF(NOT(G332=""),AND(C332:G332&gt;B332:F332),IF(NOT(F332=""),AND(C332:F332&gt;B332:E332),AND(C332:E332&gt;B332:D332))))</f>
        <v>0</v>
      </c>
      <c r="K332" s="1" t="b">
        <f t="array" ref="K332">IF(NOT(H332=""),AND(C332:H332&lt;B332:G332),IF(NOT(G332=""),AND(C332:G332&lt;B332:F332),IF(NOT(F332=""),AND(C332:F332&lt;B332:E332),AND(C332:E332&lt;B332:D332))))</f>
        <v>0</v>
      </c>
      <c r="L332" s="1" t="b">
        <f t="array" ref="L332">IF(NOT(H332=""),AND(AND(ABS(C332:H332-B332:G332)&gt;0),AND(ABS(C332:H332-B332:G332)&lt;4)),IF(NOT(G332=""),AND(AND(ABS(C332:G332-B332:F332)&gt;0),AND(ABS(C332:G332-B332:F332)&lt;4)),IF(NOT(F332=""),AND(AND(ABS(C332:F332-B332:E332)&gt;0),AND(ABS(C332:F332-B332:E332)&lt;4)),AND(AND(ABS(C332:E332-B332:D332)&gt;0),AND(ABS(C332:E332-B332:D332)&lt;4)))))</f>
        <v>0</v>
      </c>
      <c r="M332" s="1" t="b">
        <f t="shared" si="1"/>
        <v>0</v>
      </c>
    </row>
    <row r="333" ht="15.75" customHeight="1">
      <c r="A333" s="1" t="s">
        <v>342</v>
      </c>
      <c r="B333" s="1">
        <f>IFERROR(__xludf.DUMMYFUNCTION("SPLIT(A333,"" "")"),42.0)</f>
        <v>42</v>
      </c>
      <c r="C333" s="1">
        <f>IFERROR(__xludf.DUMMYFUNCTION("""COMPUTED_VALUE"""),46.0)</f>
        <v>46</v>
      </c>
      <c r="D333" s="1">
        <f>IFERROR(__xludf.DUMMYFUNCTION("""COMPUTED_VALUE"""),49.0)</f>
        <v>49</v>
      </c>
      <c r="E333" s="1">
        <f>IFERROR(__xludf.DUMMYFUNCTION("""COMPUTED_VALUE"""),46.0)</f>
        <v>46</v>
      </c>
      <c r="F333" s="1">
        <f>IFERROR(__xludf.DUMMYFUNCTION("""COMPUTED_VALUE"""),49.0)</f>
        <v>49</v>
      </c>
      <c r="G333" s="2">
        <f>IFERROR(__xludf.DUMMYFUNCTION("""COMPUTED_VALUE"""),55.0)</f>
        <v>55</v>
      </c>
      <c r="J333" s="1" t="b">
        <f t="array" ref="J333">IF(NOT(H333=""),AND(C333:H333&gt;B333:G333),IF(NOT(G333=""),AND(C333:G333&gt;B333:F333),IF(NOT(F333=""),AND(C333:F333&gt;B333:E333),AND(C333:E333&gt;B333:D333))))</f>
        <v>0</v>
      </c>
      <c r="K333" s="1" t="b">
        <f t="array" ref="K333">IF(NOT(H333=""),AND(C333:H333&lt;B333:G333),IF(NOT(G333=""),AND(C333:G333&lt;B333:F333),IF(NOT(F333=""),AND(C333:F333&lt;B333:E333),AND(C333:E333&lt;B333:D333))))</f>
        <v>0</v>
      </c>
      <c r="L333" s="1" t="b">
        <f t="array" ref="L333">IF(NOT(H333=""),AND(AND(ABS(C333:H333-B333:G333)&gt;0),AND(ABS(C333:H333-B333:G333)&lt;4)),IF(NOT(G333=""),AND(AND(ABS(C333:G333-B333:F333)&gt;0),AND(ABS(C333:G333-B333:F333)&lt;4)),IF(NOT(F333=""),AND(AND(ABS(C333:F333-B333:E333)&gt;0),AND(ABS(C333:F333-B333:E333)&lt;4)),AND(AND(ABS(C333:E333-B333:D333)&gt;0),AND(ABS(C333:E333-B333:D333)&lt;4)))))</f>
        <v>0</v>
      </c>
      <c r="M333" s="1" t="b">
        <f t="shared" si="1"/>
        <v>0</v>
      </c>
    </row>
    <row r="334" ht="15.75" customHeight="1">
      <c r="A334" s="1" t="s">
        <v>343</v>
      </c>
      <c r="B334" s="1">
        <f>IFERROR(__xludf.DUMMYFUNCTION("SPLIT(A334,"" "")"),22.0)</f>
        <v>22</v>
      </c>
      <c r="C334" s="1">
        <f>IFERROR(__xludf.DUMMYFUNCTION("""COMPUTED_VALUE"""),26.0)</f>
        <v>26</v>
      </c>
      <c r="D334" s="1">
        <f>IFERROR(__xludf.DUMMYFUNCTION("""COMPUTED_VALUE"""),28.0)</f>
        <v>28</v>
      </c>
      <c r="E334" s="1">
        <f>IFERROR(__xludf.DUMMYFUNCTION("""COMPUTED_VALUE"""),29.0)</f>
        <v>29</v>
      </c>
      <c r="F334" s="1">
        <f>IFERROR(__xludf.DUMMYFUNCTION("""COMPUTED_VALUE"""),29.0)</f>
        <v>29</v>
      </c>
      <c r="G334" s="1">
        <f>IFERROR(__xludf.DUMMYFUNCTION("""COMPUTED_VALUE"""),30.0)</f>
        <v>30</v>
      </c>
      <c r="H334" s="2">
        <f>IFERROR(__xludf.DUMMYFUNCTION("""COMPUTED_VALUE"""),32.0)</f>
        <v>32</v>
      </c>
      <c r="J334" s="1" t="b">
        <f t="array" ref="J334">IF(NOT(H334=""),AND(C334:H334&gt;B334:G334),IF(NOT(G334=""),AND(C334:G334&gt;B334:F334),IF(NOT(F334=""),AND(C334:F334&gt;B334:E334),AND(C334:E334&gt;B334:D334))))</f>
        <v>0</v>
      </c>
      <c r="K334" s="1" t="b">
        <f t="array" ref="K334">IF(NOT(H334=""),AND(C334:H334&lt;B334:G334),IF(NOT(G334=""),AND(C334:G334&lt;B334:F334),IF(NOT(F334=""),AND(C334:F334&lt;B334:E334),AND(C334:E334&lt;B334:D334))))</f>
        <v>0</v>
      </c>
      <c r="L334" s="1" t="b">
        <f t="array" ref="L334">IF(NOT(H334=""),AND(AND(ABS(C334:H334-B334:G334)&gt;0),AND(ABS(C334:H334-B334:G334)&lt;4)),IF(NOT(G334=""),AND(AND(ABS(C334:G334-B334:F334)&gt;0),AND(ABS(C334:G334-B334:F334)&lt;4)),IF(NOT(F334=""),AND(AND(ABS(C334:F334-B334:E334)&gt;0),AND(ABS(C334:F334-B334:E334)&lt;4)),AND(AND(ABS(C334:E334-B334:D334)&gt;0),AND(ABS(C334:E334-B334:D334)&lt;4)))))</f>
        <v>0</v>
      </c>
      <c r="M334" s="1" t="b">
        <f t="shared" si="1"/>
        <v>0</v>
      </c>
    </row>
    <row r="335" ht="15.75" customHeight="1">
      <c r="A335" s="1" t="s">
        <v>344</v>
      </c>
      <c r="B335" s="1">
        <f>IFERROR(__xludf.DUMMYFUNCTION("SPLIT(A335,"" "")"),38.0)</f>
        <v>38</v>
      </c>
      <c r="C335" s="1">
        <f>IFERROR(__xludf.DUMMYFUNCTION("""COMPUTED_VALUE"""),42.0)</f>
        <v>42</v>
      </c>
      <c r="D335" s="1">
        <f>IFERROR(__xludf.DUMMYFUNCTION("""COMPUTED_VALUE"""),45.0)</f>
        <v>45</v>
      </c>
      <c r="E335" s="1">
        <f>IFERROR(__xludf.DUMMYFUNCTION("""COMPUTED_VALUE"""),45.0)</f>
        <v>45</v>
      </c>
      <c r="F335" s="1">
        <f>IFERROR(__xludf.DUMMYFUNCTION("""COMPUTED_VALUE"""),47.0)</f>
        <v>47</v>
      </c>
      <c r="G335" s="1">
        <f>IFERROR(__xludf.DUMMYFUNCTION("""COMPUTED_VALUE"""),48.0)</f>
        <v>48</v>
      </c>
      <c r="H335" s="2">
        <f>IFERROR(__xludf.DUMMYFUNCTION("""COMPUTED_VALUE"""),46.0)</f>
        <v>46</v>
      </c>
      <c r="J335" s="1" t="b">
        <f t="array" ref="J335">IF(NOT(H335=""),AND(C335:H335&gt;B335:G335),IF(NOT(G335=""),AND(C335:G335&gt;B335:F335),IF(NOT(F335=""),AND(C335:F335&gt;B335:E335),AND(C335:E335&gt;B335:D335))))</f>
        <v>0</v>
      </c>
      <c r="K335" s="1" t="b">
        <f t="array" ref="K335">IF(NOT(H335=""),AND(C335:H335&lt;B335:G335),IF(NOT(G335=""),AND(C335:G335&lt;B335:F335),IF(NOT(F335=""),AND(C335:F335&lt;B335:E335),AND(C335:E335&lt;B335:D335))))</f>
        <v>0</v>
      </c>
      <c r="L335" s="1" t="b">
        <f t="array" ref="L335">IF(NOT(H335=""),AND(AND(ABS(C335:H335-B335:G335)&gt;0),AND(ABS(C335:H335-B335:G335)&lt;4)),IF(NOT(G335=""),AND(AND(ABS(C335:G335-B335:F335)&gt;0),AND(ABS(C335:G335-B335:F335)&lt;4)),IF(NOT(F335=""),AND(AND(ABS(C335:F335-B335:E335)&gt;0),AND(ABS(C335:F335-B335:E335)&lt;4)),AND(AND(ABS(C335:E335-B335:D335)&gt;0),AND(ABS(C335:E335-B335:D335)&lt;4)))))</f>
        <v>0</v>
      </c>
      <c r="M335" s="1" t="b">
        <f t="shared" si="1"/>
        <v>0</v>
      </c>
    </row>
    <row r="336" ht="15.75" customHeight="1">
      <c r="A336" s="1" t="s">
        <v>345</v>
      </c>
      <c r="B336" s="1">
        <f>IFERROR(__xludf.DUMMYFUNCTION("SPLIT(A336,"" "")"),71.0)</f>
        <v>71</v>
      </c>
      <c r="C336" s="1">
        <f>IFERROR(__xludf.DUMMYFUNCTION("""COMPUTED_VALUE"""),75.0)</f>
        <v>75</v>
      </c>
      <c r="D336" s="1">
        <f>IFERROR(__xludf.DUMMYFUNCTION("""COMPUTED_VALUE"""),77.0)</f>
        <v>77</v>
      </c>
      <c r="E336" s="1">
        <f>IFERROR(__xludf.DUMMYFUNCTION("""COMPUTED_VALUE"""),79.0)</f>
        <v>79</v>
      </c>
      <c r="F336" s="1">
        <f>IFERROR(__xludf.DUMMYFUNCTION("""COMPUTED_VALUE"""),79.0)</f>
        <v>79</v>
      </c>
      <c r="G336" s="2">
        <f>IFERROR(__xludf.DUMMYFUNCTION("""COMPUTED_VALUE"""),79.0)</f>
        <v>79</v>
      </c>
      <c r="J336" s="1" t="b">
        <f t="array" ref="J336">IF(NOT(H336=""),AND(C336:H336&gt;B336:G336),IF(NOT(G336=""),AND(C336:G336&gt;B336:F336),IF(NOT(F336=""),AND(C336:F336&gt;B336:E336),AND(C336:E336&gt;B336:D336))))</f>
        <v>0</v>
      </c>
      <c r="K336" s="1" t="b">
        <f t="array" ref="K336">IF(NOT(H336=""),AND(C336:H336&lt;B336:G336),IF(NOT(G336=""),AND(C336:G336&lt;B336:F336),IF(NOT(F336=""),AND(C336:F336&lt;B336:E336),AND(C336:E336&lt;B336:D336))))</f>
        <v>0</v>
      </c>
      <c r="L336" s="1" t="b">
        <f t="array" ref="L336">IF(NOT(H336=""),AND(AND(ABS(C336:H336-B336:G336)&gt;0),AND(ABS(C336:H336-B336:G336)&lt;4)),IF(NOT(G336=""),AND(AND(ABS(C336:G336-B336:F336)&gt;0),AND(ABS(C336:G336-B336:F336)&lt;4)),IF(NOT(F336=""),AND(AND(ABS(C336:F336-B336:E336)&gt;0),AND(ABS(C336:F336-B336:E336)&lt;4)),AND(AND(ABS(C336:E336-B336:D336)&gt;0),AND(ABS(C336:E336-B336:D336)&lt;4)))))</f>
        <v>0</v>
      </c>
      <c r="M336" s="1" t="b">
        <f t="shared" si="1"/>
        <v>0</v>
      </c>
    </row>
    <row r="337" ht="15.75" customHeight="1">
      <c r="A337" s="1" t="s">
        <v>346</v>
      </c>
      <c r="B337" s="1">
        <f>IFERROR(__xludf.DUMMYFUNCTION("SPLIT(A337,"" "")"),34.0)</f>
        <v>34</v>
      </c>
      <c r="C337" s="1">
        <f>IFERROR(__xludf.DUMMYFUNCTION("""COMPUTED_VALUE"""),38.0)</f>
        <v>38</v>
      </c>
      <c r="D337" s="1">
        <f>IFERROR(__xludf.DUMMYFUNCTION("""COMPUTED_VALUE"""),39.0)</f>
        <v>39</v>
      </c>
      <c r="E337" s="1">
        <f>IFERROR(__xludf.DUMMYFUNCTION("""COMPUTED_VALUE"""),42.0)</f>
        <v>42</v>
      </c>
      <c r="F337" s="1">
        <f>IFERROR(__xludf.DUMMYFUNCTION("""COMPUTED_VALUE"""),42.0)</f>
        <v>42</v>
      </c>
      <c r="G337" s="2">
        <f>IFERROR(__xludf.DUMMYFUNCTION("""COMPUTED_VALUE"""),46.0)</f>
        <v>46</v>
      </c>
      <c r="J337" s="1" t="b">
        <f t="array" ref="J337">IF(NOT(H337=""),AND(C337:H337&gt;B337:G337),IF(NOT(G337=""),AND(C337:G337&gt;B337:F337),IF(NOT(F337=""),AND(C337:F337&gt;B337:E337),AND(C337:E337&gt;B337:D337))))</f>
        <v>0</v>
      </c>
      <c r="K337" s="1" t="b">
        <f t="array" ref="K337">IF(NOT(H337=""),AND(C337:H337&lt;B337:G337),IF(NOT(G337=""),AND(C337:G337&lt;B337:F337),IF(NOT(F337=""),AND(C337:F337&lt;B337:E337),AND(C337:E337&lt;B337:D337))))</f>
        <v>0</v>
      </c>
      <c r="L337" s="1" t="b">
        <f t="array" ref="L337">IF(NOT(H337=""),AND(AND(ABS(C337:H337-B337:G337)&gt;0),AND(ABS(C337:H337-B337:G337)&lt;4)),IF(NOT(G337=""),AND(AND(ABS(C337:G337-B337:F337)&gt;0),AND(ABS(C337:G337-B337:F337)&lt;4)),IF(NOT(F337=""),AND(AND(ABS(C337:F337-B337:E337)&gt;0),AND(ABS(C337:F337-B337:E337)&lt;4)),AND(AND(ABS(C337:E337-B337:D337)&gt;0),AND(ABS(C337:E337-B337:D337)&lt;4)))))</f>
        <v>0</v>
      </c>
      <c r="M337" s="1" t="b">
        <f t="shared" si="1"/>
        <v>0</v>
      </c>
    </row>
    <row r="338" ht="15.75" customHeight="1">
      <c r="A338" s="1" t="s">
        <v>347</v>
      </c>
      <c r="B338" s="1">
        <f>IFERROR(__xludf.DUMMYFUNCTION("SPLIT(A338,"" "")"),66.0)</f>
        <v>66</v>
      </c>
      <c r="C338" s="1">
        <f>IFERROR(__xludf.DUMMYFUNCTION("""COMPUTED_VALUE"""),70.0)</f>
        <v>70</v>
      </c>
      <c r="D338" s="1">
        <f>IFERROR(__xludf.DUMMYFUNCTION("""COMPUTED_VALUE"""),71.0)</f>
        <v>71</v>
      </c>
      <c r="E338" s="1">
        <f>IFERROR(__xludf.DUMMYFUNCTION("""COMPUTED_VALUE"""),72.0)</f>
        <v>72</v>
      </c>
      <c r="F338" s="1">
        <f>IFERROR(__xludf.DUMMYFUNCTION("""COMPUTED_VALUE"""),72.0)</f>
        <v>72</v>
      </c>
      <c r="G338" s="1">
        <f>IFERROR(__xludf.DUMMYFUNCTION("""COMPUTED_VALUE"""),73.0)</f>
        <v>73</v>
      </c>
      <c r="H338" s="2">
        <f>IFERROR(__xludf.DUMMYFUNCTION("""COMPUTED_VALUE"""),79.0)</f>
        <v>79</v>
      </c>
      <c r="J338" s="1" t="b">
        <f t="array" ref="J338">IF(NOT(H338=""),AND(C338:H338&gt;B338:G338),IF(NOT(G338=""),AND(C338:G338&gt;B338:F338),IF(NOT(F338=""),AND(C338:F338&gt;B338:E338),AND(C338:E338&gt;B338:D338))))</f>
        <v>0</v>
      </c>
      <c r="K338" s="1" t="b">
        <f t="array" ref="K338">IF(NOT(H338=""),AND(C338:H338&lt;B338:G338),IF(NOT(G338=""),AND(C338:G338&lt;B338:F338),IF(NOT(F338=""),AND(C338:F338&lt;B338:E338),AND(C338:E338&lt;B338:D338))))</f>
        <v>0</v>
      </c>
      <c r="L338" s="1" t="b">
        <f t="array" ref="L338">IF(NOT(H338=""),AND(AND(ABS(C338:H338-B338:G338)&gt;0),AND(ABS(C338:H338-B338:G338)&lt;4)),IF(NOT(G338=""),AND(AND(ABS(C338:G338-B338:F338)&gt;0),AND(ABS(C338:G338-B338:F338)&lt;4)),IF(NOT(F338=""),AND(AND(ABS(C338:F338-B338:E338)&gt;0),AND(ABS(C338:F338-B338:E338)&lt;4)),AND(AND(ABS(C338:E338-B338:D338)&gt;0),AND(ABS(C338:E338-B338:D338)&lt;4)))))</f>
        <v>0</v>
      </c>
      <c r="M338" s="1" t="b">
        <f t="shared" si="1"/>
        <v>0</v>
      </c>
    </row>
    <row r="339" ht="15.75" customHeight="1">
      <c r="A339" s="1" t="s">
        <v>348</v>
      </c>
      <c r="B339" s="1">
        <f>IFERROR(__xludf.DUMMYFUNCTION("SPLIT(A339,"" "")"),86.0)</f>
        <v>86</v>
      </c>
      <c r="C339" s="1">
        <f>IFERROR(__xludf.DUMMYFUNCTION("""COMPUTED_VALUE"""),90.0)</f>
        <v>90</v>
      </c>
      <c r="D339" s="1">
        <f>IFERROR(__xludf.DUMMYFUNCTION("""COMPUTED_VALUE"""),94.0)</f>
        <v>94</v>
      </c>
      <c r="E339" s="1">
        <f>IFERROR(__xludf.DUMMYFUNCTION("""COMPUTED_VALUE"""),97.0)</f>
        <v>97</v>
      </c>
      <c r="F339" s="2">
        <f>IFERROR(__xludf.DUMMYFUNCTION("""COMPUTED_VALUE"""),99.0)</f>
        <v>99</v>
      </c>
      <c r="J339" s="1" t="b">
        <f t="array" ref="J339">IF(NOT(H339=""),AND(C339:H339&gt;B339:G339),IF(NOT(G339=""),AND(C339:G339&gt;B339:F339),IF(NOT(F339=""),AND(C339:F339&gt;B339:E339),AND(C339:E339&gt;B339:D339))))</f>
        <v>1</v>
      </c>
      <c r="K339" s="1" t="b">
        <f t="array" ref="K339">IF(NOT(H339=""),AND(C339:H339&lt;B339:G339),IF(NOT(G339=""),AND(C339:G339&lt;B339:F339),IF(NOT(F339=""),AND(C339:F339&lt;B339:E339),AND(C339:E339&lt;B339:D339))))</f>
        <v>0</v>
      </c>
      <c r="L339" s="1" t="b">
        <f t="array" ref="L339">IF(NOT(H339=""),AND(AND(ABS(C339:H339-B339:G339)&gt;0),AND(ABS(C339:H339-B339:G339)&lt;4)),IF(NOT(G339=""),AND(AND(ABS(C339:G339-B339:F339)&gt;0),AND(ABS(C339:G339-B339:F339)&lt;4)),IF(NOT(F339=""),AND(AND(ABS(C339:F339-B339:E339)&gt;0),AND(ABS(C339:F339-B339:E339)&lt;4)),AND(AND(ABS(C339:E339-B339:D339)&gt;0),AND(ABS(C339:E339-B339:D339)&lt;4)))))</f>
        <v>0</v>
      </c>
      <c r="M339" s="1" t="b">
        <f t="shared" si="1"/>
        <v>0</v>
      </c>
    </row>
    <row r="340" ht="15.75" customHeight="1">
      <c r="A340" s="1" t="s">
        <v>349</v>
      </c>
      <c r="B340" s="1">
        <f>IFERROR(__xludf.DUMMYFUNCTION("SPLIT(A340,"" "")"),52.0)</f>
        <v>52</v>
      </c>
      <c r="C340" s="1">
        <f>IFERROR(__xludf.DUMMYFUNCTION("""COMPUTED_VALUE"""),56.0)</f>
        <v>56</v>
      </c>
      <c r="D340" s="1">
        <f>IFERROR(__xludf.DUMMYFUNCTION("""COMPUTED_VALUE"""),59.0)</f>
        <v>59</v>
      </c>
      <c r="E340" s="1">
        <f>IFERROR(__xludf.DUMMYFUNCTION("""COMPUTED_VALUE"""),63.0)</f>
        <v>63</v>
      </c>
      <c r="F340" s="1">
        <f>IFERROR(__xludf.DUMMYFUNCTION("""COMPUTED_VALUE"""),65.0)</f>
        <v>65</v>
      </c>
      <c r="G340" s="1">
        <f>IFERROR(__xludf.DUMMYFUNCTION("""COMPUTED_VALUE"""),67.0)</f>
        <v>67</v>
      </c>
      <c r="H340" s="2">
        <f>IFERROR(__xludf.DUMMYFUNCTION("""COMPUTED_VALUE"""),65.0)</f>
        <v>65</v>
      </c>
      <c r="J340" s="1" t="b">
        <f t="array" ref="J340">IF(NOT(H340=""),AND(C340:H340&gt;B340:G340),IF(NOT(G340=""),AND(C340:G340&gt;B340:F340),IF(NOT(F340=""),AND(C340:F340&gt;B340:E340),AND(C340:E340&gt;B340:D340))))</f>
        <v>0</v>
      </c>
      <c r="K340" s="1" t="b">
        <f t="array" ref="K340">IF(NOT(H340=""),AND(C340:H340&lt;B340:G340),IF(NOT(G340=""),AND(C340:G340&lt;B340:F340),IF(NOT(F340=""),AND(C340:F340&lt;B340:E340),AND(C340:E340&lt;B340:D340))))</f>
        <v>0</v>
      </c>
      <c r="L340" s="1" t="b">
        <f t="array" ref="L340">IF(NOT(H340=""),AND(AND(ABS(C340:H340-B340:G340)&gt;0),AND(ABS(C340:H340-B340:G340)&lt;4)),IF(NOT(G340=""),AND(AND(ABS(C340:G340-B340:F340)&gt;0),AND(ABS(C340:G340-B340:F340)&lt;4)),IF(NOT(F340=""),AND(AND(ABS(C340:F340-B340:E340)&gt;0),AND(ABS(C340:F340-B340:E340)&lt;4)),AND(AND(ABS(C340:E340-B340:D340)&gt;0),AND(ABS(C340:E340-B340:D340)&lt;4)))))</f>
        <v>0</v>
      </c>
      <c r="M340" s="1" t="b">
        <f t="shared" si="1"/>
        <v>0</v>
      </c>
    </row>
    <row r="341" ht="15.75" customHeight="1">
      <c r="A341" s="1" t="s">
        <v>350</v>
      </c>
      <c r="B341" s="1">
        <f>IFERROR(__xludf.DUMMYFUNCTION("SPLIT(A341,"" "")"),8.0)</f>
        <v>8</v>
      </c>
      <c r="C341" s="1">
        <f>IFERROR(__xludf.DUMMYFUNCTION("""COMPUTED_VALUE"""),12.0)</f>
        <v>12</v>
      </c>
      <c r="D341" s="1">
        <f>IFERROR(__xludf.DUMMYFUNCTION("""COMPUTED_VALUE"""),14.0)</f>
        <v>14</v>
      </c>
      <c r="E341" s="1">
        <f>IFERROR(__xludf.DUMMYFUNCTION("""COMPUTED_VALUE"""),16.0)</f>
        <v>16</v>
      </c>
      <c r="F341" s="1">
        <f>IFERROR(__xludf.DUMMYFUNCTION("""COMPUTED_VALUE"""),20.0)</f>
        <v>20</v>
      </c>
      <c r="G341" s="1">
        <f>IFERROR(__xludf.DUMMYFUNCTION("""COMPUTED_VALUE"""),23.0)</f>
        <v>23</v>
      </c>
      <c r="H341" s="2">
        <f>IFERROR(__xludf.DUMMYFUNCTION("""COMPUTED_VALUE"""),23.0)</f>
        <v>23</v>
      </c>
      <c r="J341" s="1" t="b">
        <f t="array" ref="J341">IF(NOT(H341=""),AND(C341:H341&gt;B341:G341),IF(NOT(G341=""),AND(C341:G341&gt;B341:F341),IF(NOT(F341=""),AND(C341:F341&gt;B341:E341),AND(C341:E341&gt;B341:D341))))</f>
        <v>0</v>
      </c>
      <c r="K341" s="1" t="b">
        <f t="array" ref="K341">IF(NOT(H341=""),AND(C341:H341&lt;B341:G341),IF(NOT(G341=""),AND(C341:G341&lt;B341:F341),IF(NOT(F341=""),AND(C341:F341&lt;B341:E341),AND(C341:E341&lt;B341:D341))))</f>
        <v>0</v>
      </c>
      <c r="L341" s="1" t="b">
        <f t="array" ref="L341">IF(NOT(H341=""),AND(AND(ABS(C341:H341-B341:G341)&gt;0),AND(ABS(C341:H341-B341:G341)&lt;4)),IF(NOT(G341=""),AND(AND(ABS(C341:G341-B341:F341)&gt;0),AND(ABS(C341:G341-B341:F341)&lt;4)),IF(NOT(F341=""),AND(AND(ABS(C341:F341-B341:E341)&gt;0),AND(ABS(C341:F341-B341:E341)&lt;4)),AND(AND(ABS(C341:E341-B341:D341)&gt;0),AND(ABS(C341:E341-B341:D341)&lt;4)))))</f>
        <v>0</v>
      </c>
      <c r="M341" s="1" t="b">
        <f t="shared" si="1"/>
        <v>0</v>
      </c>
    </row>
    <row r="342" ht="15.75" customHeight="1">
      <c r="A342" s="1" t="s">
        <v>351</v>
      </c>
      <c r="B342" s="1">
        <f>IFERROR(__xludf.DUMMYFUNCTION("SPLIT(A342,"" "")"),50.0)</f>
        <v>50</v>
      </c>
      <c r="C342" s="1">
        <f>IFERROR(__xludf.DUMMYFUNCTION("""COMPUTED_VALUE"""),54.0)</f>
        <v>54</v>
      </c>
      <c r="D342" s="1">
        <f>IFERROR(__xludf.DUMMYFUNCTION("""COMPUTED_VALUE"""),58.0)</f>
        <v>58</v>
      </c>
      <c r="E342" s="1">
        <f>IFERROR(__xludf.DUMMYFUNCTION("""COMPUTED_VALUE"""),59.0)</f>
        <v>59</v>
      </c>
      <c r="F342" s="1">
        <f>IFERROR(__xludf.DUMMYFUNCTION("""COMPUTED_VALUE"""),60.0)</f>
        <v>60</v>
      </c>
      <c r="G342" s="2">
        <f>IFERROR(__xludf.DUMMYFUNCTION("""COMPUTED_VALUE"""),64.0)</f>
        <v>64</v>
      </c>
      <c r="J342" s="1" t="b">
        <f t="array" ref="J342">IF(NOT(H342=""),AND(C342:H342&gt;B342:G342),IF(NOT(G342=""),AND(C342:G342&gt;B342:F342),IF(NOT(F342=""),AND(C342:F342&gt;B342:E342),AND(C342:E342&gt;B342:D342))))</f>
        <v>1</v>
      </c>
      <c r="K342" s="1" t="b">
        <f t="array" ref="K342">IF(NOT(H342=""),AND(C342:H342&lt;B342:G342),IF(NOT(G342=""),AND(C342:G342&lt;B342:F342),IF(NOT(F342=""),AND(C342:F342&lt;B342:E342),AND(C342:E342&lt;B342:D342))))</f>
        <v>0</v>
      </c>
      <c r="L342" s="1" t="b">
        <f t="array" ref="L342">IF(NOT(H342=""),AND(AND(ABS(C342:H342-B342:G342)&gt;0),AND(ABS(C342:H342-B342:G342)&lt;4)),IF(NOT(G342=""),AND(AND(ABS(C342:G342-B342:F342)&gt;0),AND(ABS(C342:G342-B342:F342)&lt;4)),IF(NOT(F342=""),AND(AND(ABS(C342:F342-B342:E342)&gt;0),AND(ABS(C342:F342-B342:E342)&lt;4)),AND(AND(ABS(C342:E342-B342:D342)&gt;0),AND(ABS(C342:E342-B342:D342)&lt;4)))))</f>
        <v>0</v>
      </c>
      <c r="M342" s="1" t="b">
        <f t="shared" si="1"/>
        <v>0</v>
      </c>
    </row>
    <row r="343" ht="15.75" customHeight="1">
      <c r="A343" s="1" t="s">
        <v>352</v>
      </c>
      <c r="B343" s="1">
        <f>IFERROR(__xludf.DUMMYFUNCTION("SPLIT(A343,"" "")"),32.0)</f>
        <v>32</v>
      </c>
      <c r="C343" s="1">
        <f>IFERROR(__xludf.DUMMYFUNCTION("""COMPUTED_VALUE"""),36.0)</f>
        <v>36</v>
      </c>
      <c r="D343" s="1">
        <f>IFERROR(__xludf.DUMMYFUNCTION("""COMPUTED_VALUE"""),39.0)</f>
        <v>39</v>
      </c>
      <c r="E343" s="1">
        <f>IFERROR(__xludf.DUMMYFUNCTION("""COMPUTED_VALUE"""),41.0)</f>
        <v>41</v>
      </c>
      <c r="F343" s="1">
        <f>IFERROR(__xludf.DUMMYFUNCTION("""COMPUTED_VALUE"""),44.0)</f>
        <v>44</v>
      </c>
      <c r="G343" s="1">
        <f>IFERROR(__xludf.DUMMYFUNCTION("""COMPUTED_VALUE"""),48.0)</f>
        <v>48</v>
      </c>
      <c r="H343" s="1">
        <f>IFERROR(__xludf.DUMMYFUNCTION("""COMPUTED_VALUE"""),51.0)</f>
        <v>51</v>
      </c>
      <c r="I343" s="1">
        <f>IFERROR(__xludf.DUMMYFUNCTION("""COMPUTED_VALUE"""),56.0)</f>
        <v>56</v>
      </c>
      <c r="J343" s="1" t="b">
        <f t="array" ref="J343">IF(NOT(H343=""),AND(C343:H343&gt;B343:G343),IF(NOT(G343=""),AND(C343:G343&gt;B343:F343),IF(NOT(F343=""),AND(C343:F343&gt;B343:E343),AND(C343:E343&gt;B343:D343))))</f>
        <v>1</v>
      </c>
      <c r="K343" s="1" t="b">
        <f t="array" ref="K343">IF(NOT(H343=""),AND(C343:H343&lt;B343:G343),IF(NOT(G343=""),AND(C343:G343&lt;B343:F343),IF(NOT(F343=""),AND(C343:F343&lt;B343:E343),AND(C343:E343&lt;B343:D343))))</f>
        <v>0</v>
      </c>
      <c r="L343" s="1" t="b">
        <f t="array" ref="L343">IF(NOT(H343=""),AND(AND(ABS(C343:H343-B343:G343)&gt;0),AND(ABS(C343:H343-B343:G343)&lt;4)),IF(NOT(G343=""),AND(AND(ABS(C343:G343-B343:F343)&gt;0),AND(ABS(C343:G343-B343:F343)&lt;4)),IF(NOT(F343=""),AND(AND(ABS(C343:F343-B343:E343)&gt;0),AND(ABS(C343:F343-B343:E343)&lt;4)),AND(AND(ABS(C343:E343-B343:D343)&gt;0),AND(ABS(C343:E343-B343:D343)&lt;4)))))</f>
        <v>0</v>
      </c>
      <c r="M343" s="1" t="b">
        <f t="shared" si="1"/>
        <v>0</v>
      </c>
    </row>
    <row r="344" ht="15.75" customHeight="1">
      <c r="A344" s="1" t="s">
        <v>353</v>
      </c>
      <c r="B344" s="1">
        <f>IFERROR(__xludf.DUMMYFUNCTION("SPLIT(A344,"" "")"),73.0)</f>
        <v>73</v>
      </c>
      <c r="C344" s="1">
        <f>IFERROR(__xludf.DUMMYFUNCTION("""COMPUTED_VALUE"""),77.0)</f>
        <v>77</v>
      </c>
      <c r="D344" s="1">
        <f>IFERROR(__xludf.DUMMYFUNCTION("""COMPUTED_VALUE"""),79.0)</f>
        <v>79</v>
      </c>
      <c r="E344" s="1">
        <f>IFERROR(__xludf.DUMMYFUNCTION("""COMPUTED_VALUE"""),86.0)</f>
        <v>86</v>
      </c>
      <c r="F344" s="1">
        <f>IFERROR(__xludf.DUMMYFUNCTION("""COMPUTED_VALUE"""),89.0)</f>
        <v>89</v>
      </c>
      <c r="G344" s="1">
        <f>IFERROR(__xludf.DUMMYFUNCTION("""COMPUTED_VALUE"""),91.0)</f>
        <v>91</v>
      </c>
      <c r="H344" s="2">
        <f>IFERROR(__xludf.DUMMYFUNCTION("""COMPUTED_VALUE"""),93.0)</f>
        <v>93</v>
      </c>
      <c r="J344" s="1" t="b">
        <f t="array" ref="J344">IF(NOT(H344=""),AND(C344:H344&gt;B344:G344),IF(NOT(G344=""),AND(C344:G344&gt;B344:F344),IF(NOT(F344=""),AND(C344:F344&gt;B344:E344),AND(C344:E344&gt;B344:D344))))</f>
        <v>1</v>
      </c>
      <c r="K344" s="1" t="b">
        <f t="array" ref="K344">IF(NOT(H344=""),AND(C344:H344&lt;B344:G344),IF(NOT(G344=""),AND(C344:G344&lt;B344:F344),IF(NOT(F344=""),AND(C344:F344&lt;B344:E344),AND(C344:E344&lt;B344:D344))))</f>
        <v>0</v>
      </c>
      <c r="L344" s="1" t="b">
        <f t="array" ref="L344">IF(NOT(H344=""),AND(AND(ABS(C344:H344-B344:G344)&gt;0),AND(ABS(C344:H344-B344:G344)&lt;4)),IF(NOT(G344=""),AND(AND(ABS(C344:G344-B344:F344)&gt;0),AND(ABS(C344:G344-B344:F344)&lt;4)),IF(NOT(F344=""),AND(AND(ABS(C344:F344-B344:E344)&gt;0),AND(ABS(C344:F344-B344:E344)&lt;4)),AND(AND(ABS(C344:E344-B344:D344)&gt;0),AND(ABS(C344:E344-B344:D344)&lt;4)))))</f>
        <v>0</v>
      </c>
      <c r="M344" s="1" t="b">
        <f t="shared" si="1"/>
        <v>0</v>
      </c>
    </row>
    <row r="345" ht="15.75" customHeight="1">
      <c r="A345" s="1" t="s">
        <v>354</v>
      </c>
      <c r="B345" s="1">
        <f>IFERROR(__xludf.DUMMYFUNCTION("SPLIT(A345,"" "")"),28.0)</f>
        <v>28</v>
      </c>
      <c r="C345" s="1">
        <f>IFERROR(__xludf.DUMMYFUNCTION("""COMPUTED_VALUE"""),32.0)</f>
        <v>32</v>
      </c>
      <c r="D345" s="1">
        <f>IFERROR(__xludf.DUMMYFUNCTION("""COMPUTED_VALUE"""),35.0)</f>
        <v>35</v>
      </c>
      <c r="E345" s="1">
        <f>IFERROR(__xludf.DUMMYFUNCTION("""COMPUTED_VALUE"""),38.0)</f>
        <v>38</v>
      </c>
      <c r="F345" s="1">
        <f>IFERROR(__xludf.DUMMYFUNCTION("""COMPUTED_VALUE"""),43.0)</f>
        <v>43</v>
      </c>
      <c r="G345" s="2">
        <f>IFERROR(__xludf.DUMMYFUNCTION("""COMPUTED_VALUE"""),40.0)</f>
        <v>40</v>
      </c>
      <c r="J345" s="1" t="b">
        <f t="array" ref="J345">IF(NOT(H345=""),AND(C345:H345&gt;B345:G345),IF(NOT(G345=""),AND(C345:G345&gt;B345:F345),IF(NOT(F345=""),AND(C345:F345&gt;B345:E345),AND(C345:E345&gt;B345:D345))))</f>
        <v>0</v>
      </c>
      <c r="K345" s="1" t="b">
        <f t="array" ref="K345">IF(NOT(H345=""),AND(C345:H345&lt;B345:G345),IF(NOT(G345=""),AND(C345:G345&lt;B345:F345),IF(NOT(F345=""),AND(C345:F345&lt;B345:E345),AND(C345:E345&lt;B345:D345))))</f>
        <v>0</v>
      </c>
      <c r="L345" s="1" t="b">
        <f t="array" ref="L345">IF(NOT(H345=""),AND(AND(ABS(C345:H345-B345:G345)&gt;0),AND(ABS(C345:H345-B345:G345)&lt;4)),IF(NOT(G345=""),AND(AND(ABS(C345:G345-B345:F345)&gt;0),AND(ABS(C345:G345-B345:F345)&lt;4)),IF(NOT(F345=""),AND(AND(ABS(C345:F345-B345:E345)&gt;0),AND(ABS(C345:F345-B345:E345)&lt;4)),AND(AND(ABS(C345:E345-B345:D345)&gt;0),AND(ABS(C345:E345-B345:D345)&lt;4)))))</f>
        <v>0</v>
      </c>
      <c r="M345" s="1" t="b">
        <f t="shared" si="1"/>
        <v>0</v>
      </c>
    </row>
    <row r="346" ht="15.75" customHeight="1">
      <c r="A346" s="1" t="s">
        <v>355</v>
      </c>
      <c r="B346" s="1">
        <f>IFERROR(__xludf.DUMMYFUNCTION("SPLIT(A346,"" "")"),40.0)</f>
        <v>40</v>
      </c>
      <c r="C346" s="1">
        <f>IFERROR(__xludf.DUMMYFUNCTION("""COMPUTED_VALUE"""),44.0)</f>
        <v>44</v>
      </c>
      <c r="D346" s="1">
        <f>IFERROR(__xludf.DUMMYFUNCTION("""COMPUTED_VALUE"""),50.0)</f>
        <v>50</v>
      </c>
      <c r="E346" s="1">
        <f>IFERROR(__xludf.DUMMYFUNCTION("""COMPUTED_VALUE"""),53.0)</f>
        <v>53</v>
      </c>
      <c r="F346" s="1">
        <f>IFERROR(__xludf.DUMMYFUNCTION("""COMPUTED_VALUE"""),56.0)</f>
        <v>56</v>
      </c>
      <c r="G346" s="1">
        <f>IFERROR(__xludf.DUMMYFUNCTION("""COMPUTED_VALUE"""),59.0)</f>
        <v>59</v>
      </c>
      <c r="H346" s="2">
        <f>IFERROR(__xludf.DUMMYFUNCTION("""COMPUTED_VALUE"""),59.0)</f>
        <v>59</v>
      </c>
      <c r="J346" s="1" t="b">
        <f t="array" ref="J346">IF(NOT(H346=""),AND(C346:H346&gt;B346:G346),IF(NOT(G346=""),AND(C346:G346&gt;B346:F346),IF(NOT(F346=""),AND(C346:F346&gt;B346:E346),AND(C346:E346&gt;B346:D346))))</f>
        <v>0</v>
      </c>
      <c r="K346" s="1" t="b">
        <f t="array" ref="K346">IF(NOT(H346=""),AND(C346:H346&lt;B346:G346),IF(NOT(G346=""),AND(C346:G346&lt;B346:F346),IF(NOT(F346=""),AND(C346:F346&lt;B346:E346),AND(C346:E346&lt;B346:D346))))</f>
        <v>0</v>
      </c>
      <c r="L346" s="1" t="b">
        <f t="array" ref="L346">IF(NOT(H346=""),AND(AND(ABS(C346:H346-B346:G346)&gt;0),AND(ABS(C346:H346-B346:G346)&lt;4)),IF(NOT(G346=""),AND(AND(ABS(C346:G346-B346:F346)&gt;0),AND(ABS(C346:G346-B346:F346)&lt;4)),IF(NOT(F346=""),AND(AND(ABS(C346:F346-B346:E346)&gt;0),AND(ABS(C346:F346-B346:E346)&lt;4)),AND(AND(ABS(C346:E346-B346:D346)&gt;0),AND(ABS(C346:E346-B346:D346)&lt;4)))))</f>
        <v>0</v>
      </c>
      <c r="M346" s="1" t="b">
        <f t="shared" si="1"/>
        <v>0</v>
      </c>
    </row>
    <row r="347" ht="15.75" customHeight="1">
      <c r="A347" s="1" t="s">
        <v>356</v>
      </c>
      <c r="B347" s="1">
        <f>IFERROR(__xludf.DUMMYFUNCTION("SPLIT(A347,"" "")"),71.0)</f>
        <v>71</v>
      </c>
      <c r="C347" s="1">
        <f>IFERROR(__xludf.DUMMYFUNCTION("""COMPUTED_VALUE"""),75.0)</f>
        <v>75</v>
      </c>
      <c r="D347" s="1">
        <f>IFERROR(__xludf.DUMMYFUNCTION("""COMPUTED_VALUE"""),77.0)</f>
        <v>77</v>
      </c>
      <c r="E347" s="1">
        <f>IFERROR(__xludf.DUMMYFUNCTION("""COMPUTED_VALUE"""),80.0)</f>
        <v>80</v>
      </c>
      <c r="F347" s="1">
        <f>IFERROR(__xludf.DUMMYFUNCTION("""COMPUTED_VALUE"""),81.0)</f>
        <v>81</v>
      </c>
      <c r="G347" s="1">
        <f>IFERROR(__xludf.DUMMYFUNCTION("""COMPUTED_VALUE"""),86.0)</f>
        <v>86</v>
      </c>
      <c r="H347" s="1">
        <f>IFERROR(__xludf.DUMMYFUNCTION("""COMPUTED_VALUE"""),89.0)</f>
        <v>89</v>
      </c>
      <c r="I347" s="1">
        <f>IFERROR(__xludf.DUMMYFUNCTION("""COMPUTED_VALUE"""),93.0)</f>
        <v>93</v>
      </c>
      <c r="J347" s="1" t="b">
        <f t="array" ref="J347">IF(NOT(H347=""),AND(C347:H347&gt;B347:G347),IF(NOT(G347=""),AND(C347:G347&gt;B347:F347),IF(NOT(F347=""),AND(C347:F347&gt;B347:E347),AND(C347:E347&gt;B347:D347))))</f>
        <v>1</v>
      </c>
      <c r="K347" s="1" t="b">
        <f t="array" ref="K347">IF(NOT(H347=""),AND(C347:H347&lt;B347:G347),IF(NOT(G347=""),AND(C347:G347&lt;B347:F347),IF(NOT(F347=""),AND(C347:F347&lt;B347:E347),AND(C347:E347&lt;B347:D347))))</f>
        <v>0</v>
      </c>
      <c r="L347" s="1" t="b">
        <f t="array" ref="L347">IF(NOT(H347=""),AND(AND(ABS(C347:H347-B347:G347)&gt;0),AND(ABS(C347:H347-B347:G347)&lt;4)),IF(NOT(G347=""),AND(AND(ABS(C347:G347-B347:F347)&gt;0),AND(ABS(C347:G347-B347:F347)&lt;4)),IF(NOT(F347=""),AND(AND(ABS(C347:F347-B347:E347)&gt;0),AND(ABS(C347:F347-B347:E347)&lt;4)),AND(AND(ABS(C347:E347-B347:D347)&gt;0),AND(ABS(C347:E347-B347:D347)&lt;4)))))</f>
        <v>0</v>
      </c>
      <c r="M347" s="1" t="b">
        <f t="shared" si="1"/>
        <v>0</v>
      </c>
    </row>
    <row r="348" ht="15.75" customHeight="1">
      <c r="A348" s="1" t="s">
        <v>357</v>
      </c>
      <c r="B348" s="1">
        <f>IFERROR(__xludf.DUMMYFUNCTION("SPLIT(A348,"" "")"),13.0)</f>
        <v>13</v>
      </c>
      <c r="C348" s="1">
        <f>IFERROR(__xludf.DUMMYFUNCTION("""COMPUTED_VALUE"""),17.0)</f>
        <v>17</v>
      </c>
      <c r="D348" s="1">
        <f>IFERROR(__xludf.DUMMYFUNCTION("""COMPUTED_VALUE"""),19.0)</f>
        <v>19</v>
      </c>
      <c r="E348" s="1">
        <f>IFERROR(__xludf.DUMMYFUNCTION("""COMPUTED_VALUE"""),22.0)</f>
        <v>22</v>
      </c>
      <c r="F348" s="1">
        <f>IFERROR(__xludf.DUMMYFUNCTION("""COMPUTED_VALUE"""),28.0)</f>
        <v>28</v>
      </c>
      <c r="G348" s="2">
        <f>IFERROR(__xludf.DUMMYFUNCTION("""COMPUTED_VALUE"""),35.0)</f>
        <v>35</v>
      </c>
      <c r="J348" s="1" t="b">
        <f t="array" ref="J348">IF(NOT(H348=""),AND(C348:H348&gt;B348:G348),IF(NOT(G348=""),AND(C348:G348&gt;B348:F348),IF(NOT(F348=""),AND(C348:F348&gt;B348:E348),AND(C348:E348&gt;B348:D348))))</f>
        <v>1</v>
      </c>
      <c r="K348" s="1" t="b">
        <f t="array" ref="K348">IF(NOT(H348=""),AND(C348:H348&lt;B348:G348),IF(NOT(G348=""),AND(C348:G348&lt;B348:F348),IF(NOT(F348=""),AND(C348:F348&lt;B348:E348),AND(C348:E348&lt;B348:D348))))</f>
        <v>0</v>
      </c>
      <c r="L348" s="1" t="b">
        <f t="array" ref="L348">IF(NOT(H348=""),AND(AND(ABS(C348:H348-B348:G348)&gt;0),AND(ABS(C348:H348-B348:G348)&lt;4)),IF(NOT(G348=""),AND(AND(ABS(C348:G348-B348:F348)&gt;0),AND(ABS(C348:G348-B348:F348)&lt;4)),IF(NOT(F348=""),AND(AND(ABS(C348:F348-B348:E348)&gt;0),AND(ABS(C348:F348-B348:E348)&lt;4)),AND(AND(ABS(C348:E348-B348:D348)&gt;0),AND(ABS(C348:E348-B348:D348)&lt;4)))))</f>
        <v>0</v>
      </c>
      <c r="M348" s="1" t="b">
        <f t="shared" si="1"/>
        <v>0</v>
      </c>
    </row>
    <row r="349" ht="15.75" customHeight="1">
      <c r="A349" s="1" t="s">
        <v>358</v>
      </c>
      <c r="B349" s="1">
        <f>IFERROR(__xludf.DUMMYFUNCTION("SPLIT(A349,"" "")"),58.0)</f>
        <v>58</v>
      </c>
      <c r="C349" s="1">
        <f>IFERROR(__xludf.DUMMYFUNCTION("""COMPUTED_VALUE"""),64.0)</f>
        <v>64</v>
      </c>
      <c r="D349" s="1">
        <f>IFERROR(__xludf.DUMMYFUNCTION("""COMPUTED_VALUE"""),67.0)</f>
        <v>67</v>
      </c>
      <c r="E349" s="1">
        <f>IFERROR(__xludf.DUMMYFUNCTION("""COMPUTED_VALUE"""),69.0)</f>
        <v>69</v>
      </c>
      <c r="F349" s="1">
        <f>IFERROR(__xludf.DUMMYFUNCTION("""COMPUTED_VALUE"""),70.0)</f>
        <v>70</v>
      </c>
      <c r="G349" s="1">
        <f>IFERROR(__xludf.DUMMYFUNCTION("""COMPUTED_VALUE"""),73.0)</f>
        <v>73</v>
      </c>
      <c r="H349" s="2">
        <f>IFERROR(__xludf.DUMMYFUNCTION("""COMPUTED_VALUE"""),74.0)</f>
        <v>74</v>
      </c>
      <c r="J349" s="1" t="b">
        <f t="array" ref="J349">IF(NOT(H349=""),AND(C349:H349&gt;B349:G349),IF(NOT(G349=""),AND(C349:G349&gt;B349:F349),IF(NOT(F349=""),AND(C349:F349&gt;B349:E349),AND(C349:E349&gt;B349:D349))))</f>
        <v>1</v>
      </c>
      <c r="K349" s="1" t="b">
        <f t="array" ref="K349">IF(NOT(H349=""),AND(C349:H349&lt;B349:G349),IF(NOT(G349=""),AND(C349:G349&lt;B349:F349),IF(NOT(F349=""),AND(C349:F349&lt;B349:E349),AND(C349:E349&lt;B349:D349))))</f>
        <v>0</v>
      </c>
      <c r="L349" s="1" t="b">
        <f t="array" ref="L349">IF(NOT(H349=""),AND(AND(ABS(C349:H349-B349:G349)&gt;0),AND(ABS(C349:H349-B349:G349)&lt;4)),IF(NOT(G349=""),AND(AND(ABS(C349:G349-B349:F349)&gt;0),AND(ABS(C349:G349-B349:F349)&lt;4)),IF(NOT(F349=""),AND(AND(ABS(C349:F349-B349:E349)&gt;0),AND(ABS(C349:F349-B349:E349)&lt;4)),AND(AND(ABS(C349:E349-B349:D349)&gt;0),AND(ABS(C349:E349-B349:D349)&lt;4)))))</f>
        <v>0</v>
      </c>
      <c r="M349" s="1" t="b">
        <f t="shared" si="1"/>
        <v>0</v>
      </c>
    </row>
    <row r="350" ht="15.75" customHeight="1">
      <c r="A350" s="1" t="s">
        <v>359</v>
      </c>
      <c r="B350" s="1">
        <f>IFERROR(__xludf.DUMMYFUNCTION("SPLIT(A350,"" "")"),54.0)</f>
        <v>54</v>
      </c>
      <c r="C350" s="1">
        <f>IFERROR(__xludf.DUMMYFUNCTION("""COMPUTED_VALUE"""),60.0)</f>
        <v>60</v>
      </c>
      <c r="D350" s="1">
        <f>IFERROR(__xludf.DUMMYFUNCTION("""COMPUTED_VALUE"""),63.0)</f>
        <v>63</v>
      </c>
      <c r="E350" s="1">
        <f>IFERROR(__xludf.DUMMYFUNCTION("""COMPUTED_VALUE"""),64.0)</f>
        <v>64</v>
      </c>
      <c r="F350" s="1">
        <f>IFERROR(__xludf.DUMMYFUNCTION("""COMPUTED_VALUE"""),66.0)</f>
        <v>66</v>
      </c>
      <c r="G350" s="1">
        <f>IFERROR(__xludf.DUMMYFUNCTION("""COMPUTED_VALUE"""),68.0)</f>
        <v>68</v>
      </c>
      <c r="H350" s="1">
        <f>IFERROR(__xludf.DUMMYFUNCTION("""COMPUTED_VALUE"""),70.0)</f>
        <v>70</v>
      </c>
      <c r="I350" s="1">
        <f>IFERROR(__xludf.DUMMYFUNCTION("""COMPUTED_VALUE"""),68.0)</f>
        <v>68</v>
      </c>
      <c r="J350" s="1" t="b">
        <f t="array" ref="J350">IF(NOT(H350=""),AND(C350:H350&gt;B350:G350),IF(NOT(G350=""),AND(C350:G350&gt;B350:F350),IF(NOT(F350=""),AND(C350:F350&gt;B350:E350),AND(C350:E350&gt;B350:D350))))</f>
        <v>1</v>
      </c>
      <c r="K350" s="1" t="b">
        <f t="array" ref="K350">IF(NOT(H350=""),AND(C350:H350&lt;B350:G350),IF(NOT(G350=""),AND(C350:G350&lt;B350:F350),IF(NOT(F350=""),AND(C350:F350&lt;B350:E350),AND(C350:E350&lt;B350:D350))))</f>
        <v>0</v>
      </c>
      <c r="L350" s="1" t="b">
        <f t="array" ref="L350">IF(NOT(H350=""),AND(AND(ABS(C350:H350-B350:G350)&gt;0),AND(ABS(C350:H350-B350:G350)&lt;4)),IF(NOT(G350=""),AND(AND(ABS(C350:G350-B350:F350)&gt;0),AND(ABS(C350:G350-B350:F350)&lt;4)),IF(NOT(F350=""),AND(AND(ABS(C350:F350-B350:E350)&gt;0),AND(ABS(C350:F350-B350:E350)&lt;4)),AND(AND(ABS(C350:E350-B350:D350)&gt;0),AND(ABS(C350:E350-B350:D350)&lt;4)))))</f>
        <v>0</v>
      </c>
      <c r="M350" s="1" t="b">
        <f t="shared" si="1"/>
        <v>0</v>
      </c>
    </row>
    <row r="351" ht="15.75" customHeight="1">
      <c r="A351" s="1" t="s">
        <v>360</v>
      </c>
      <c r="B351" s="1">
        <f>IFERROR(__xludf.DUMMYFUNCTION("SPLIT(A351,"" "")"),36.0)</f>
        <v>36</v>
      </c>
      <c r="C351" s="1">
        <f>IFERROR(__xludf.DUMMYFUNCTION("""COMPUTED_VALUE"""),43.0)</f>
        <v>43</v>
      </c>
      <c r="D351" s="1">
        <f>IFERROR(__xludf.DUMMYFUNCTION("""COMPUTED_VALUE"""),46.0)</f>
        <v>46</v>
      </c>
      <c r="E351" s="1">
        <f>IFERROR(__xludf.DUMMYFUNCTION("""COMPUTED_VALUE"""),48.0)</f>
        <v>48</v>
      </c>
      <c r="F351" s="2">
        <f>IFERROR(__xludf.DUMMYFUNCTION("""COMPUTED_VALUE"""),48.0)</f>
        <v>48</v>
      </c>
      <c r="J351" s="1" t="b">
        <f t="array" ref="J351">IF(NOT(H351=""),AND(C351:H351&gt;B351:G351),IF(NOT(G351=""),AND(C351:G351&gt;B351:F351),IF(NOT(F351=""),AND(C351:F351&gt;B351:E351),AND(C351:E351&gt;B351:D351))))</f>
        <v>0</v>
      </c>
      <c r="K351" s="1" t="b">
        <f t="array" ref="K351">IF(NOT(H351=""),AND(C351:H351&lt;B351:G351),IF(NOT(G351=""),AND(C351:G351&lt;B351:F351),IF(NOT(F351=""),AND(C351:F351&lt;B351:E351),AND(C351:E351&lt;B351:D351))))</f>
        <v>0</v>
      </c>
      <c r="L351" s="1" t="b">
        <f t="array" ref="L351">IF(NOT(H351=""),AND(AND(ABS(C351:H351-B351:G351)&gt;0),AND(ABS(C351:H351-B351:G351)&lt;4)),IF(NOT(G351=""),AND(AND(ABS(C351:G351-B351:F351)&gt;0),AND(ABS(C351:G351-B351:F351)&lt;4)),IF(NOT(F351=""),AND(AND(ABS(C351:F351-B351:E351)&gt;0),AND(ABS(C351:F351-B351:E351)&lt;4)),AND(AND(ABS(C351:E351-B351:D351)&gt;0),AND(ABS(C351:E351-B351:D351)&lt;4)))))</f>
        <v>0</v>
      </c>
      <c r="M351" s="1" t="b">
        <f t="shared" si="1"/>
        <v>0</v>
      </c>
    </row>
    <row r="352" ht="15.75" customHeight="1">
      <c r="A352" s="1" t="s">
        <v>361</v>
      </c>
      <c r="B352" s="1">
        <f>IFERROR(__xludf.DUMMYFUNCTION("SPLIT(A352,"" "")"),31.0)</f>
        <v>31</v>
      </c>
      <c r="C352" s="1">
        <f>IFERROR(__xludf.DUMMYFUNCTION("""COMPUTED_VALUE"""),37.0)</f>
        <v>37</v>
      </c>
      <c r="D352" s="1">
        <f>IFERROR(__xludf.DUMMYFUNCTION("""COMPUTED_VALUE"""),40.0)</f>
        <v>40</v>
      </c>
      <c r="E352" s="1">
        <f>IFERROR(__xludf.DUMMYFUNCTION("""COMPUTED_VALUE"""),42.0)</f>
        <v>42</v>
      </c>
      <c r="F352" s="1">
        <f>IFERROR(__xludf.DUMMYFUNCTION("""COMPUTED_VALUE"""),45.0)</f>
        <v>45</v>
      </c>
      <c r="G352" s="2">
        <f>IFERROR(__xludf.DUMMYFUNCTION("""COMPUTED_VALUE"""),49.0)</f>
        <v>49</v>
      </c>
      <c r="J352" s="1" t="b">
        <f t="array" ref="J352">IF(NOT(H352=""),AND(C352:H352&gt;B352:G352),IF(NOT(G352=""),AND(C352:G352&gt;B352:F352),IF(NOT(F352=""),AND(C352:F352&gt;B352:E352),AND(C352:E352&gt;B352:D352))))</f>
        <v>1</v>
      </c>
      <c r="K352" s="1" t="b">
        <f t="array" ref="K352">IF(NOT(H352=""),AND(C352:H352&lt;B352:G352),IF(NOT(G352=""),AND(C352:G352&lt;B352:F352),IF(NOT(F352=""),AND(C352:F352&lt;B352:E352),AND(C352:E352&lt;B352:D352))))</f>
        <v>0</v>
      </c>
      <c r="L352" s="1" t="b">
        <f t="array" ref="L352">IF(NOT(H352=""),AND(AND(ABS(C352:H352-B352:G352)&gt;0),AND(ABS(C352:H352-B352:G352)&lt;4)),IF(NOT(G352=""),AND(AND(ABS(C352:G352-B352:F352)&gt;0),AND(ABS(C352:G352-B352:F352)&lt;4)),IF(NOT(F352=""),AND(AND(ABS(C352:F352-B352:E352)&gt;0),AND(ABS(C352:F352-B352:E352)&lt;4)),AND(AND(ABS(C352:E352-B352:D352)&gt;0),AND(ABS(C352:E352-B352:D352)&lt;4)))))</f>
        <v>0</v>
      </c>
      <c r="M352" s="1" t="b">
        <f t="shared" si="1"/>
        <v>0</v>
      </c>
    </row>
    <row r="353" ht="15.75" customHeight="1">
      <c r="A353" s="1" t="s">
        <v>362</v>
      </c>
      <c r="B353" s="1">
        <f>IFERROR(__xludf.DUMMYFUNCTION("SPLIT(A353,"" "")"),83.0)</f>
        <v>83</v>
      </c>
      <c r="C353" s="1">
        <f>IFERROR(__xludf.DUMMYFUNCTION("""COMPUTED_VALUE"""),88.0)</f>
        <v>88</v>
      </c>
      <c r="D353" s="1">
        <f>IFERROR(__xludf.DUMMYFUNCTION("""COMPUTED_VALUE"""),89.0)</f>
        <v>89</v>
      </c>
      <c r="E353" s="1">
        <f>IFERROR(__xludf.DUMMYFUNCTION("""COMPUTED_VALUE"""),90.0)</f>
        <v>90</v>
      </c>
      <c r="F353" s="2">
        <f>IFERROR(__xludf.DUMMYFUNCTION("""COMPUTED_VALUE"""),97.0)</f>
        <v>97</v>
      </c>
      <c r="J353" s="1" t="b">
        <f t="array" ref="J353">IF(NOT(H353=""),AND(C353:H353&gt;B353:G353),IF(NOT(G353=""),AND(C353:G353&gt;B353:F353),IF(NOT(F353=""),AND(C353:F353&gt;B353:E353),AND(C353:E353&gt;B353:D353))))</f>
        <v>1</v>
      </c>
      <c r="K353" s="1" t="b">
        <f t="array" ref="K353">IF(NOT(H353=""),AND(C353:H353&lt;B353:G353),IF(NOT(G353=""),AND(C353:G353&lt;B353:F353),IF(NOT(F353=""),AND(C353:F353&lt;B353:E353),AND(C353:E353&lt;B353:D353))))</f>
        <v>0</v>
      </c>
      <c r="L353" s="1" t="b">
        <f t="array" ref="L353">IF(NOT(H353=""),AND(AND(ABS(C353:H353-B353:G353)&gt;0),AND(ABS(C353:H353-B353:G353)&lt;4)),IF(NOT(G353=""),AND(AND(ABS(C353:G353-B353:F353)&gt;0),AND(ABS(C353:G353-B353:F353)&lt;4)),IF(NOT(F353=""),AND(AND(ABS(C353:F353-B353:E353)&gt;0),AND(ABS(C353:F353-B353:E353)&lt;4)),AND(AND(ABS(C353:E353-B353:D353)&gt;0),AND(ABS(C353:E353-B353:D353)&lt;4)))))</f>
        <v>0</v>
      </c>
      <c r="M353" s="1" t="b">
        <f t="shared" si="1"/>
        <v>0</v>
      </c>
    </row>
    <row r="354" ht="15.75" customHeight="1">
      <c r="A354" s="1" t="s">
        <v>363</v>
      </c>
      <c r="B354" s="1">
        <f>IFERROR(__xludf.DUMMYFUNCTION("SPLIT(A354,"" "")"),20.0)</f>
        <v>20</v>
      </c>
      <c r="C354" s="1">
        <f>IFERROR(__xludf.DUMMYFUNCTION("""COMPUTED_VALUE"""),26.0)</f>
        <v>26</v>
      </c>
      <c r="D354" s="1">
        <f>IFERROR(__xludf.DUMMYFUNCTION("""COMPUTED_VALUE"""),25.0)</f>
        <v>25</v>
      </c>
      <c r="E354" s="1">
        <f>IFERROR(__xludf.DUMMYFUNCTION("""COMPUTED_VALUE"""),26.0)</f>
        <v>26</v>
      </c>
      <c r="F354" s="2">
        <f>IFERROR(__xludf.DUMMYFUNCTION("""COMPUTED_VALUE"""),27.0)</f>
        <v>27</v>
      </c>
      <c r="J354" s="1" t="b">
        <f t="array" ref="J354">IF(NOT(H354=""),AND(C354:H354&gt;B354:G354),IF(NOT(G354=""),AND(C354:G354&gt;B354:F354),IF(NOT(F354=""),AND(C354:F354&gt;B354:E354),AND(C354:E354&gt;B354:D354))))</f>
        <v>0</v>
      </c>
      <c r="K354" s="1" t="b">
        <f t="array" ref="K354">IF(NOT(H354=""),AND(C354:H354&lt;B354:G354),IF(NOT(G354=""),AND(C354:G354&lt;B354:F354),IF(NOT(F354=""),AND(C354:F354&lt;B354:E354),AND(C354:E354&lt;B354:D354))))</f>
        <v>0</v>
      </c>
      <c r="L354" s="1" t="b">
        <f t="array" ref="L354">IF(NOT(H354=""),AND(AND(ABS(C354:H354-B354:G354)&gt;0),AND(ABS(C354:H354-B354:G354)&lt;4)),IF(NOT(G354=""),AND(AND(ABS(C354:G354-B354:F354)&gt;0),AND(ABS(C354:G354-B354:F354)&lt;4)),IF(NOT(F354=""),AND(AND(ABS(C354:F354-B354:E354)&gt;0),AND(ABS(C354:F354-B354:E354)&lt;4)),AND(AND(ABS(C354:E354-B354:D354)&gt;0),AND(ABS(C354:E354-B354:D354)&lt;4)))))</f>
        <v>0</v>
      </c>
      <c r="M354" s="1" t="b">
        <f t="shared" si="1"/>
        <v>0</v>
      </c>
    </row>
    <row r="355" ht="15.75" customHeight="1">
      <c r="A355" s="1" t="s">
        <v>364</v>
      </c>
      <c r="B355" s="1">
        <f>IFERROR(__xludf.DUMMYFUNCTION("SPLIT(A355,"" "")"),5.0)</f>
        <v>5</v>
      </c>
      <c r="C355" s="1">
        <f>IFERROR(__xludf.DUMMYFUNCTION("""COMPUTED_VALUE"""),11.0)</f>
        <v>11</v>
      </c>
      <c r="D355" s="1">
        <f>IFERROR(__xludf.DUMMYFUNCTION("""COMPUTED_VALUE"""),9.0)</f>
        <v>9</v>
      </c>
      <c r="E355" s="1">
        <f>IFERROR(__xludf.DUMMYFUNCTION("""COMPUTED_VALUE"""),12.0)</f>
        <v>12</v>
      </c>
      <c r="F355" s="2">
        <f>IFERROR(__xludf.DUMMYFUNCTION("""COMPUTED_VALUE"""),9.0)</f>
        <v>9</v>
      </c>
      <c r="J355" s="1" t="b">
        <f t="array" ref="J355">IF(NOT(H355=""),AND(C355:H355&gt;B355:G355),IF(NOT(G355=""),AND(C355:G355&gt;B355:F355),IF(NOT(F355=""),AND(C355:F355&gt;B355:E355),AND(C355:E355&gt;B355:D355))))</f>
        <v>0</v>
      </c>
      <c r="K355" s="1" t="b">
        <f t="array" ref="K355">IF(NOT(H355=""),AND(C355:H355&lt;B355:G355),IF(NOT(G355=""),AND(C355:G355&lt;B355:F355),IF(NOT(F355=""),AND(C355:F355&lt;B355:E355),AND(C355:E355&lt;B355:D355))))</f>
        <v>0</v>
      </c>
      <c r="L355" s="1" t="b">
        <f t="array" ref="L355">IF(NOT(H355=""),AND(AND(ABS(C355:H355-B355:G355)&gt;0),AND(ABS(C355:H355-B355:G355)&lt;4)),IF(NOT(G355=""),AND(AND(ABS(C355:G355-B355:F355)&gt;0),AND(ABS(C355:G355-B355:F355)&lt;4)),IF(NOT(F355=""),AND(AND(ABS(C355:F355-B355:E355)&gt;0),AND(ABS(C355:F355-B355:E355)&lt;4)),AND(AND(ABS(C355:E355-B355:D355)&gt;0),AND(ABS(C355:E355-B355:D355)&lt;4)))))</f>
        <v>0</v>
      </c>
      <c r="M355" s="1" t="b">
        <f t="shared" si="1"/>
        <v>0</v>
      </c>
    </row>
    <row r="356" ht="15.75" customHeight="1">
      <c r="A356" s="1" t="s">
        <v>365</v>
      </c>
      <c r="B356" s="1">
        <f>IFERROR(__xludf.DUMMYFUNCTION("SPLIT(A356,"" "")"),30.0)</f>
        <v>30</v>
      </c>
      <c r="C356" s="1">
        <f>IFERROR(__xludf.DUMMYFUNCTION("""COMPUTED_VALUE"""),37.0)</f>
        <v>37</v>
      </c>
      <c r="D356" s="1">
        <f>IFERROR(__xludf.DUMMYFUNCTION("""COMPUTED_VALUE"""),35.0)</f>
        <v>35</v>
      </c>
      <c r="E356" s="1">
        <f>IFERROR(__xludf.DUMMYFUNCTION("""COMPUTED_VALUE"""),37.0)</f>
        <v>37</v>
      </c>
      <c r="F356" s="2">
        <f>IFERROR(__xludf.DUMMYFUNCTION("""COMPUTED_VALUE"""),37.0)</f>
        <v>37</v>
      </c>
      <c r="J356" s="1" t="b">
        <f t="array" ref="J356">IF(NOT(H356=""),AND(C356:H356&gt;B356:G356),IF(NOT(G356=""),AND(C356:G356&gt;B356:F356),IF(NOT(F356=""),AND(C356:F356&gt;B356:E356),AND(C356:E356&gt;B356:D356))))</f>
        <v>0</v>
      </c>
      <c r="K356" s="1" t="b">
        <f t="array" ref="K356">IF(NOT(H356=""),AND(C356:H356&lt;B356:G356),IF(NOT(G356=""),AND(C356:G356&lt;B356:F356),IF(NOT(F356=""),AND(C356:F356&lt;B356:E356),AND(C356:E356&lt;B356:D356))))</f>
        <v>0</v>
      </c>
      <c r="L356" s="1" t="b">
        <f t="array" ref="L356">IF(NOT(H356=""),AND(AND(ABS(C356:H356-B356:G356)&gt;0),AND(ABS(C356:H356-B356:G356)&lt;4)),IF(NOT(G356=""),AND(AND(ABS(C356:G356-B356:F356)&gt;0),AND(ABS(C356:G356-B356:F356)&lt;4)),IF(NOT(F356=""),AND(AND(ABS(C356:F356-B356:E356)&gt;0),AND(ABS(C356:F356-B356:E356)&lt;4)),AND(AND(ABS(C356:E356-B356:D356)&gt;0),AND(ABS(C356:E356-B356:D356)&lt;4)))))</f>
        <v>0</v>
      </c>
      <c r="M356" s="1" t="b">
        <f t="shared" si="1"/>
        <v>0</v>
      </c>
    </row>
    <row r="357" ht="15.75" customHeight="1">
      <c r="A357" s="1" t="s">
        <v>366</v>
      </c>
      <c r="B357" s="1">
        <f>IFERROR(__xludf.DUMMYFUNCTION("SPLIT(A357,"" "")"),23.0)</f>
        <v>23</v>
      </c>
      <c r="C357" s="1">
        <f>IFERROR(__xludf.DUMMYFUNCTION("""COMPUTED_VALUE"""),28.0)</f>
        <v>28</v>
      </c>
      <c r="D357" s="1">
        <f>IFERROR(__xludf.DUMMYFUNCTION("""COMPUTED_VALUE"""),29.0)</f>
        <v>29</v>
      </c>
      <c r="E357" s="1">
        <f>IFERROR(__xludf.DUMMYFUNCTION("""COMPUTED_VALUE"""),28.0)</f>
        <v>28</v>
      </c>
      <c r="F357" s="2">
        <f>IFERROR(__xludf.DUMMYFUNCTION("""COMPUTED_VALUE"""),32.0)</f>
        <v>32</v>
      </c>
      <c r="J357" s="1" t="b">
        <f t="array" ref="J357">IF(NOT(H357=""),AND(C357:H357&gt;B357:G357),IF(NOT(G357=""),AND(C357:G357&gt;B357:F357),IF(NOT(F357=""),AND(C357:F357&gt;B357:E357),AND(C357:E357&gt;B357:D357))))</f>
        <v>0</v>
      </c>
      <c r="K357" s="1" t="b">
        <f t="array" ref="K357">IF(NOT(H357=""),AND(C357:H357&lt;B357:G357),IF(NOT(G357=""),AND(C357:G357&lt;B357:F357),IF(NOT(F357=""),AND(C357:F357&lt;B357:E357),AND(C357:E357&lt;B357:D357))))</f>
        <v>0</v>
      </c>
      <c r="L357" s="1" t="b">
        <f t="array" ref="L357">IF(NOT(H357=""),AND(AND(ABS(C357:H357-B357:G357)&gt;0),AND(ABS(C357:H357-B357:G357)&lt;4)),IF(NOT(G357=""),AND(AND(ABS(C357:G357-B357:F357)&gt;0),AND(ABS(C357:G357-B357:F357)&lt;4)),IF(NOT(F357=""),AND(AND(ABS(C357:F357-B357:E357)&gt;0),AND(ABS(C357:F357-B357:E357)&lt;4)),AND(AND(ABS(C357:E357-B357:D357)&gt;0),AND(ABS(C357:E357-B357:D357)&lt;4)))))</f>
        <v>0</v>
      </c>
      <c r="M357" s="1" t="b">
        <f t="shared" si="1"/>
        <v>0</v>
      </c>
    </row>
    <row r="358" ht="15.75" customHeight="1">
      <c r="A358" s="1" t="s">
        <v>367</v>
      </c>
      <c r="B358" s="1">
        <f>IFERROR(__xludf.DUMMYFUNCTION("SPLIT(A358,"" "")"),70.0)</f>
        <v>70</v>
      </c>
      <c r="C358" s="1">
        <f>IFERROR(__xludf.DUMMYFUNCTION("""COMPUTED_VALUE"""),76.0)</f>
        <v>76</v>
      </c>
      <c r="D358" s="1">
        <f>IFERROR(__xludf.DUMMYFUNCTION("""COMPUTED_VALUE"""),78.0)</f>
        <v>78</v>
      </c>
      <c r="E358" s="1">
        <f>IFERROR(__xludf.DUMMYFUNCTION("""COMPUTED_VALUE"""),77.0)</f>
        <v>77</v>
      </c>
      <c r="F358" s="1">
        <f>IFERROR(__xludf.DUMMYFUNCTION("""COMPUTED_VALUE"""),79.0)</f>
        <v>79</v>
      </c>
      <c r="G358" s="1">
        <f>IFERROR(__xludf.DUMMYFUNCTION("""COMPUTED_VALUE"""),81.0)</f>
        <v>81</v>
      </c>
      <c r="H358" s="1">
        <f>IFERROR(__xludf.DUMMYFUNCTION("""COMPUTED_VALUE"""),83.0)</f>
        <v>83</v>
      </c>
      <c r="I358" s="1">
        <f>IFERROR(__xludf.DUMMYFUNCTION("""COMPUTED_VALUE"""),88.0)</f>
        <v>88</v>
      </c>
      <c r="J358" s="1" t="b">
        <f t="array" ref="J358">IF(NOT(H358=""),AND(C358:H358&gt;B358:G358),IF(NOT(G358=""),AND(C358:G358&gt;B358:F358),IF(NOT(F358=""),AND(C358:F358&gt;B358:E358),AND(C358:E358&gt;B358:D358))))</f>
        <v>0</v>
      </c>
      <c r="K358" s="1" t="b">
        <f t="array" ref="K358">IF(NOT(H358=""),AND(C358:H358&lt;B358:G358),IF(NOT(G358=""),AND(C358:G358&lt;B358:F358),IF(NOT(F358=""),AND(C358:F358&lt;B358:E358),AND(C358:E358&lt;B358:D358))))</f>
        <v>0</v>
      </c>
      <c r="L358" s="1" t="b">
        <f t="array" ref="L358">IF(NOT(H358=""),AND(AND(ABS(C358:H358-B358:G358)&gt;0),AND(ABS(C358:H358-B358:G358)&lt;4)),IF(NOT(G358=""),AND(AND(ABS(C358:G358-B358:F358)&gt;0),AND(ABS(C358:G358-B358:F358)&lt;4)),IF(NOT(F358=""),AND(AND(ABS(C358:F358-B358:E358)&gt;0),AND(ABS(C358:F358-B358:E358)&lt;4)),AND(AND(ABS(C358:E358-B358:D358)&gt;0),AND(ABS(C358:E358-B358:D358)&lt;4)))))</f>
        <v>0</v>
      </c>
      <c r="M358" s="1" t="b">
        <f t="shared" si="1"/>
        <v>0</v>
      </c>
    </row>
    <row r="359" ht="15.75" customHeight="1">
      <c r="A359" s="1" t="s">
        <v>368</v>
      </c>
      <c r="B359" s="1">
        <f>IFERROR(__xludf.DUMMYFUNCTION("SPLIT(A359,"" "")"),14.0)</f>
        <v>14</v>
      </c>
      <c r="C359" s="1">
        <f>IFERROR(__xludf.DUMMYFUNCTION("""COMPUTED_VALUE"""),20.0)</f>
        <v>20</v>
      </c>
      <c r="D359" s="1">
        <f>IFERROR(__xludf.DUMMYFUNCTION("""COMPUTED_VALUE"""),22.0)</f>
        <v>22</v>
      </c>
      <c r="E359" s="1">
        <f>IFERROR(__xludf.DUMMYFUNCTION("""COMPUTED_VALUE"""),22.0)</f>
        <v>22</v>
      </c>
      <c r="F359" s="2">
        <f>IFERROR(__xludf.DUMMYFUNCTION("""COMPUTED_VALUE"""),24.0)</f>
        <v>24</v>
      </c>
      <c r="J359" s="1" t="b">
        <f t="array" ref="J359">IF(NOT(H359=""),AND(C359:H359&gt;B359:G359),IF(NOT(G359=""),AND(C359:G359&gt;B359:F359),IF(NOT(F359=""),AND(C359:F359&gt;B359:E359),AND(C359:E359&gt;B359:D359))))</f>
        <v>0</v>
      </c>
      <c r="K359" s="1" t="b">
        <f t="array" ref="K359">IF(NOT(H359=""),AND(C359:H359&lt;B359:G359),IF(NOT(G359=""),AND(C359:G359&lt;B359:F359),IF(NOT(F359=""),AND(C359:F359&lt;B359:E359),AND(C359:E359&lt;B359:D359))))</f>
        <v>0</v>
      </c>
      <c r="L359" s="1" t="b">
        <f t="array" ref="L359">IF(NOT(H359=""),AND(AND(ABS(C359:H359-B359:G359)&gt;0),AND(ABS(C359:H359-B359:G359)&lt;4)),IF(NOT(G359=""),AND(AND(ABS(C359:G359-B359:F359)&gt;0),AND(ABS(C359:G359-B359:F359)&lt;4)),IF(NOT(F359=""),AND(AND(ABS(C359:F359-B359:E359)&gt;0),AND(ABS(C359:F359-B359:E359)&lt;4)),AND(AND(ABS(C359:E359-B359:D359)&gt;0),AND(ABS(C359:E359-B359:D359)&lt;4)))))</f>
        <v>0</v>
      </c>
      <c r="M359" s="1" t="b">
        <f t="shared" si="1"/>
        <v>0</v>
      </c>
    </row>
    <row r="360" ht="15.75" customHeight="1">
      <c r="A360" s="1" t="s">
        <v>369</v>
      </c>
      <c r="B360" s="1">
        <f>IFERROR(__xludf.DUMMYFUNCTION("SPLIT(A360,"" "")"),41.0)</f>
        <v>41</v>
      </c>
      <c r="C360" s="1">
        <f>IFERROR(__xludf.DUMMYFUNCTION("""COMPUTED_VALUE"""),48.0)</f>
        <v>48</v>
      </c>
      <c r="D360" s="1">
        <f>IFERROR(__xludf.DUMMYFUNCTION("""COMPUTED_VALUE"""),51.0)</f>
        <v>51</v>
      </c>
      <c r="E360" s="1">
        <f>IFERROR(__xludf.DUMMYFUNCTION("""COMPUTED_VALUE"""),51.0)</f>
        <v>51</v>
      </c>
      <c r="F360" s="2">
        <f>IFERROR(__xludf.DUMMYFUNCTION("""COMPUTED_VALUE"""),48.0)</f>
        <v>48</v>
      </c>
      <c r="J360" s="1" t="b">
        <f t="array" ref="J360">IF(NOT(H360=""),AND(C360:H360&gt;B360:G360),IF(NOT(G360=""),AND(C360:G360&gt;B360:F360),IF(NOT(F360=""),AND(C360:F360&gt;B360:E360),AND(C360:E360&gt;B360:D360))))</f>
        <v>0</v>
      </c>
      <c r="K360" s="1" t="b">
        <f t="array" ref="K360">IF(NOT(H360=""),AND(C360:H360&lt;B360:G360),IF(NOT(G360=""),AND(C360:G360&lt;B360:F360),IF(NOT(F360=""),AND(C360:F360&lt;B360:E360),AND(C360:E360&lt;B360:D360))))</f>
        <v>0</v>
      </c>
      <c r="L360" s="1" t="b">
        <f t="array" ref="L360">IF(NOT(H360=""),AND(AND(ABS(C360:H360-B360:G360)&gt;0),AND(ABS(C360:H360-B360:G360)&lt;4)),IF(NOT(G360=""),AND(AND(ABS(C360:G360-B360:F360)&gt;0),AND(ABS(C360:G360-B360:F360)&lt;4)),IF(NOT(F360=""),AND(AND(ABS(C360:F360-B360:E360)&gt;0),AND(ABS(C360:F360-B360:E360)&lt;4)),AND(AND(ABS(C360:E360-B360:D360)&gt;0),AND(ABS(C360:E360-B360:D360)&lt;4)))))</f>
        <v>0</v>
      </c>
      <c r="M360" s="1" t="b">
        <f t="shared" si="1"/>
        <v>0</v>
      </c>
    </row>
    <row r="361" ht="15.75" customHeight="1">
      <c r="A361" s="1" t="s">
        <v>370</v>
      </c>
      <c r="B361" s="1">
        <f>IFERROR(__xludf.DUMMYFUNCTION("SPLIT(A361,"" "")"),68.0)</f>
        <v>68</v>
      </c>
      <c r="C361" s="1">
        <f>IFERROR(__xludf.DUMMYFUNCTION("""COMPUTED_VALUE"""),73.0)</f>
        <v>73</v>
      </c>
      <c r="D361" s="1">
        <f>IFERROR(__xludf.DUMMYFUNCTION("""COMPUTED_VALUE"""),75.0)</f>
        <v>75</v>
      </c>
      <c r="E361" s="1">
        <f>IFERROR(__xludf.DUMMYFUNCTION("""COMPUTED_VALUE"""),75.0)</f>
        <v>75</v>
      </c>
      <c r="F361" s="2">
        <f>IFERROR(__xludf.DUMMYFUNCTION("""COMPUTED_VALUE"""),75.0)</f>
        <v>75</v>
      </c>
      <c r="J361" s="1" t="b">
        <f t="array" ref="J361">IF(NOT(H361=""),AND(C361:H361&gt;B361:G361),IF(NOT(G361=""),AND(C361:G361&gt;B361:F361),IF(NOT(F361=""),AND(C361:F361&gt;B361:E361),AND(C361:E361&gt;B361:D361))))</f>
        <v>0</v>
      </c>
      <c r="K361" s="1" t="b">
        <f t="array" ref="K361">IF(NOT(H361=""),AND(C361:H361&lt;B361:G361),IF(NOT(G361=""),AND(C361:G361&lt;B361:F361),IF(NOT(F361=""),AND(C361:F361&lt;B361:E361),AND(C361:E361&lt;B361:D361))))</f>
        <v>0</v>
      </c>
      <c r="L361" s="1" t="b">
        <f t="array" ref="L361">IF(NOT(H361=""),AND(AND(ABS(C361:H361-B361:G361)&gt;0),AND(ABS(C361:H361-B361:G361)&lt;4)),IF(NOT(G361=""),AND(AND(ABS(C361:G361-B361:F361)&gt;0),AND(ABS(C361:G361-B361:F361)&lt;4)),IF(NOT(F361=""),AND(AND(ABS(C361:F361-B361:E361)&gt;0),AND(ABS(C361:F361-B361:E361)&lt;4)),AND(AND(ABS(C361:E361-B361:D361)&gt;0),AND(ABS(C361:E361-B361:D361)&lt;4)))))</f>
        <v>0</v>
      </c>
      <c r="M361" s="1" t="b">
        <f t="shared" si="1"/>
        <v>0</v>
      </c>
    </row>
    <row r="362" ht="15.75" customHeight="1">
      <c r="A362" s="1" t="s">
        <v>371</v>
      </c>
      <c r="B362" s="1">
        <f>IFERROR(__xludf.DUMMYFUNCTION("SPLIT(A362,"" "")"),49.0)</f>
        <v>49</v>
      </c>
      <c r="C362" s="1">
        <f>IFERROR(__xludf.DUMMYFUNCTION("""COMPUTED_VALUE"""),54.0)</f>
        <v>54</v>
      </c>
      <c r="D362" s="1">
        <f>IFERROR(__xludf.DUMMYFUNCTION("""COMPUTED_VALUE"""),55.0)</f>
        <v>55</v>
      </c>
      <c r="E362" s="1">
        <f>IFERROR(__xludf.DUMMYFUNCTION("""COMPUTED_VALUE"""),56.0)</f>
        <v>56</v>
      </c>
      <c r="F362" s="1">
        <f>IFERROR(__xludf.DUMMYFUNCTION("""COMPUTED_VALUE"""),56.0)</f>
        <v>56</v>
      </c>
      <c r="G362" s="1">
        <f>IFERROR(__xludf.DUMMYFUNCTION("""COMPUTED_VALUE"""),57.0)</f>
        <v>57</v>
      </c>
      <c r="H362" s="1">
        <f>IFERROR(__xludf.DUMMYFUNCTION("""COMPUTED_VALUE"""),58.0)</f>
        <v>58</v>
      </c>
      <c r="I362" s="1">
        <f>IFERROR(__xludf.DUMMYFUNCTION("""COMPUTED_VALUE"""),62.0)</f>
        <v>62</v>
      </c>
      <c r="J362" s="1" t="b">
        <f t="array" ref="J362">IF(NOT(H362=""),AND(C362:H362&gt;B362:G362),IF(NOT(G362=""),AND(C362:G362&gt;B362:F362),IF(NOT(F362=""),AND(C362:F362&gt;B362:E362),AND(C362:E362&gt;B362:D362))))</f>
        <v>0</v>
      </c>
      <c r="K362" s="1" t="b">
        <f t="array" ref="K362">IF(NOT(H362=""),AND(C362:H362&lt;B362:G362),IF(NOT(G362=""),AND(C362:G362&lt;B362:F362),IF(NOT(F362=""),AND(C362:F362&lt;B362:E362),AND(C362:E362&lt;B362:D362))))</f>
        <v>0</v>
      </c>
      <c r="L362" s="1" t="b">
        <f t="array" ref="L362">IF(NOT(H362=""),AND(AND(ABS(C362:H362-B362:G362)&gt;0),AND(ABS(C362:H362-B362:G362)&lt;4)),IF(NOT(G362=""),AND(AND(ABS(C362:G362-B362:F362)&gt;0),AND(ABS(C362:G362-B362:F362)&lt;4)),IF(NOT(F362=""),AND(AND(ABS(C362:F362-B362:E362)&gt;0),AND(ABS(C362:F362-B362:E362)&lt;4)),AND(AND(ABS(C362:E362-B362:D362)&gt;0),AND(ABS(C362:E362-B362:D362)&lt;4)))))</f>
        <v>0</v>
      </c>
      <c r="M362" s="1" t="b">
        <f t="shared" si="1"/>
        <v>0</v>
      </c>
    </row>
    <row r="363" ht="15.75" customHeight="1">
      <c r="A363" s="1" t="s">
        <v>372</v>
      </c>
      <c r="B363" s="1">
        <f>IFERROR(__xludf.DUMMYFUNCTION("SPLIT(A363,"" "")"),45.0)</f>
        <v>45</v>
      </c>
      <c r="C363" s="1">
        <f>IFERROR(__xludf.DUMMYFUNCTION("""COMPUTED_VALUE"""),51.0)</f>
        <v>51</v>
      </c>
      <c r="D363" s="1">
        <f>IFERROR(__xludf.DUMMYFUNCTION("""COMPUTED_VALUE"""),54.0)</f>
        <v>54</v>
      </c>
      <c r="E363" s="1">
        <f>IFERROR(__xludf.DUMMYFUNCTION("""COMPUTED_VALUE"""),57.0)</f>
        <v>57</v>
      </c>
      <c r="F363" s="1">
        <f>IFERROR(__xludf.DUMMYFUNCTION("""COMPUTED_VALUE"""),57.0)</f>
        <v>57</v>
      </c>
      <c r="G363" s="2">
        <f>IFERROR(__xludf.DUMMYFUNCTION("""COMPUTED_VALUE"""),64.0)</f>
        <v>64</v>
      </c>
      <c r="J363" s="1" t="b">
        <f t="array" ref="J363">IF(NOT(H363=""),AND(C363:H363&gt;B363:G363),IF(NOT(G363=""),AND(C363:G363&gt;B363:F363),IF(NOT(F363=""),AND(C363:F363&gt;B363:E363),AND(C363:E363&gt;B363:D363))))</f>
        <v>0</v>
      </c>
      <c r="K363" s="1" t="b">
        <f t="array" ref="K363">IF(NOT(H363=""),AND(C363:H363&lt;B363:G363),IF(NOT(G363=""),AND(C363:G363&lt;B363:F363),IF(NOT(F363=""),AND(C363:F363&lt;B363:E363),AND(C363:E363&lt;B363:D363))))</f>
        <v>0</v>
      </c>
      <c r="L363" s="1" t="b">
        <f t="array" ref="L363">IF(NOT(H363=""),AND(AND(ABS(C363:H363-B363:G363)&gt;0),AND(ABS(C363:H363-B363:G363)&lt;4)),IF(NOT(G363=""),AND(AND(ABS(C363:G363-B363:F363)&gt;0),AND(ABS(C363:G363-B363:F363)&lt;4)),IF(NOT(F363=""),AND(AND(ABS(C363:F363-B363:E363)&gt;0),AND(ABS(C363:F363-B363:E363)&lt;4)),AND(AND(ABS(C363:E363-B363:D363)&gt;0),AND(ABS(C363:E363-B363:D363)&lt;4)))))</f>
        <v>0</v>
      </c>
      <c r="M363" s="1" t="b">
        <f t="shared" si="1"/>
        <v>0</v>
      </c>
    </row>
    <row r="364" ht="15.75" customHeight="1">
      <c r="A364" s="1" t="s">
        <v>373</v>
      </c>
      <c r="B364" s="1">
        <f>IFERROR(__xludf.DUMMYFUNCTION("SPLIT(A364,"" "")"),13.0)</f>
        <v>13</v>
      </c>
      <c r="C364" s="1">
        <f>IFERROR(__xludf.DUMMYFUNCTION("""COMPUTED_VALUE"""),19.0)</f>
        <v>19</v>
      </c>
      <c r="D364" s="1">
        <f>IFERROR(__xludf.DUMMYFUNCTION("""COMPUTED_VALUE"""),21.0)</f>
        <v>21</v>
      </c>
      <c r="E364" s="1">
        <f>IFERROR(__xludf.DUMMYFUNCTION("""COMPUTED_VALUE"""),23.0)</f>
        <v>23</v>
      </c>
      <c r="F364" s="1">
        <f>IFERROR(__xludf.DUMMYFUNCTION("""COMPUTED_VALUE"""),27.0)</f>
        <v>27</v>
      </c>
      <c r="G364" s="2">
        <f>IFERROR(__xludf.DUMMYFUNCTION("""COMPUTED_VALUE"""),29.0)</f>
        <v>29</v>
      </c>
      <c r="J364" s="1" t="b">
        <f t="array" ref="J364">IF(NOT(H364=""),AND(C364:H364&gt;B364:G364),IF(NOT(G364=""),AND(C364:G364&gt;B364:F364),IF(NOT(F364=""),AND(C364:F364&gt;B364:E364),AND(C364:E364&gt;B364:D364))))</f>
        <v>1</v>
      </c>
      <c r="K364" s="1" t="b">
        <f t="array" ref="K364">IF(NOT(H364=""),AND(C364:H364&lt;B364:G364),IF(NOT(G364=""),AND(C364:G364&lt;B364:F364),IF(NOT(F364=""),AND(C364:F364&lt;B364:E364),AND(C364:E364&lt;B364:D364))))</f>
        <v>0</v>
      </c>
      <c r="L364" s="1" t="b">
        <f t="array" ref="L364">IF(NOT(H364=""),AND(AND(ABS(C364:H364-B364:G364)&gt;0),AND(ABS(C364:H364-B364:G364)&lt;4)),IF(NOT(G364=""),AND(AND(ABS(C364:G364-B364:F364)&gt;0),AND(ABS(C364:G364-B364:F364)&lt;4)),IF(NOT(F364=""),AND(AND(ABS(C364:F364-B364:E364)&gt;0),AND(ABS(C364:F364-B364:E364)&lt;4)),AND(AND(ABS(C364:E364-B364:D364)&gt;0),AND(ABS(C364:E364-B364:D364)&lt;4)))))</f>
        <v>0</v>
      </c>
      <c r="M364" s="1" t="b">
        <f t="shared" si="1"/>
        <v>0</v>
      </c>
    </row>
    <row r="365" ht="15.75" customHeight="1">
      <c r="A365" s="1" t="s">
        <v>374</v>
      </c>
      <c r="B365" s="1">
        <f>IFERROR(__xludf.DUMMYFUNCTION("SPLIT(A365,"" "")"),78.0)</f>
        <v>78</v>
      </c>
      <c r="C365" s="1">
        <f>IFERROR(__xludf.DUMMYFUNCTION("""COMPUTED_VALUE"""),83.0)</f>
        <v>83</v>
      </c>
      <c r="D365" s="1">
        <f>IFERROR(__xludf.DUMMYFUNCTION("""COMPUTED_VALUE"""),85.0)</f>
        <v>85</v>
      </c>
      <c r="E365" s="1">
        <f>IFERROR(__xludf.DUMMYFUNCTION("""COMPUTED_VALUE"""),89.0)</f>
        <v>89</v>
      </c>
      <c r="F365" s="1">
        <f>IFERROR(__xludf.DUMMYFUNCTION("""COMPUTED_VALUE"""),92.0)</f>
        <v>92</v>
      </c>
      <c r="G365" s="2">
        <f>IFERROR(__xludf.DUMMYFUNCTION("""COMPUTED_VALUE"""),90.0)</f>
        <v>90</v>
      </c>
      <c r="J365" s="1" t="b">
        <f t="array" ref="J365">IF(NOT(H365=""),AND(C365:H365&gt;B365:G365),IF(NOT(G365=""),AND(C365:G365&gt;B365:F365),IF(NOT(F365=""),AND(C365:F365&gt;B365:E365),AND(C365:E365&gt;B365:D365))))</f>
        <v>0</v>
      </c>
      <c r="K365" s="1" t="b">
        <f t="array" ref="K365">IF(NOT(H365=""),AND(C365:H365&lt;B365:G365),IF(NOT(G365=""),AND(C365:G365&lt;B365:F365),IF(NOT(F365=""),AND(C365:F365&lt;B365:E365),AND(C365:E365&lt;B365:D365))))</f>
        <v>0</v>
      </c>
      <c r="L365" s="1" t="b">
        <f t="array" ref="L365">IF(NOT(H365=""),AND(AND(ABS(C365:H365-B365:G365)&gt;0),AND(ABS(C365:H365-B365:G365)&lt;4)),IF(NOT(G365=""),AND(AND(ABS(C365:G365-B365:F365)&gt;0),AND(ABS(C365:G365-B365:F365)&lt;4)),IF(NOT(F365=""),AND(AND(ABS(C365:F365-B365:E365)&gt;0),AND(ABS(C365:F365-B365:E365)&lt;4)),AND(AND(ABS(C365:E365-B365:D365)&gt;0),AND(ABS(C365:E365-B365:D365)&lt;4)))))</f>
        <v>0</v>
      </c>
      <c r="M365" s="1" t="b">
        <f t="shared" si="1"/>
        <v>0</v>
      </c>
    </row>
    <row r="366" ht="15.75" customHeight="1">
      <c r="A366" s="1" t="s">
        <v>375</v>
      </c>
      <c r="B366" s="1">
        <f>IFERROR(__xludf.DUMMYFUNCTION("SPLIT(A366,"" "")"),48.0)</f>
        <v>48</v>
      </c>
      <c r="C366" s="1">
        <f>IFERROR(__xludf.DUMMYFUNCTION("""COMPUTED_VALUE"""),55.0)</f>
        <v>55</v>
      </c>
      <c r="D366" s="1">
        <f>IFERROR(__xludf.DUMMYFUNCTION("""COMPUTED_VALUE"""),57.0)</f>
        <v>57</v>
      </c>
      <c r="E366" s="1">
        <f>IFERROR(__xludf.DUMMYFUNCTION("""COMPUTED_VALUE"""),60.0)</f>
        <v>60</v>
      </c>
      <c r="F366" s="1">
        <f>IFERROR(__xludf.DUMMYFUNCTION("""COMPUTED_VALUE"""),64.0)</f>
        <v>64</v>
      </c>
      <c r="G366" s="2">
        <f>IFERROR(__xludf.DUMMYFUNCTION("""COMPUTED_VALUE"""),64.0)</f>
        <v>64</v>
      </c>
      <c r="J366" s="1" t="b">
        <f t="array" ref="J366">IF(NOT(H366=""),AND(C366:H366&gt;B366:G366),IF(NOT(G366=""),AND(C366:G366&gt;B366:F366),IF(NOT(F366=""),AND(C366:F366&gt;B366:E366),AND(C366:E366&gt;B366:D366))))</f>
        <v>0</v>
      </c>
      <c r="K366" s="1" t="b">
        <f t="array" ref="K366">IF(NOT(H366=""),AND(C366:H366&lt;B366:G366),IF(NOT(G366=""),AND(C366:G366&lt;B366:F366),IF(NOT(F366=""),AND(C366:F366&lt;B366:E366),AND(C366:E366&lt;B366:D366))))</f>
        <v>0</v>
      </c>
      <c r="L366" s="1" t="b">
        <f t="array" ref="L366">IF(NOT(H366=""),AND(AND(ABS(C366:H366-B366:G366)&gt;0),AND(ABS(C366:H366-B366:G366)&lt;4)),IF(NOT(G366=""),AND(AND(ABS(C366:G366-B366:F366)&gt;0),AND(ABS(C366:G366-B366:F366)&lt;4)),IF(NOT(F366=""),AND(AND(ABS(C366:F366-B366:E366)&gt;0),AND(ABS(C366:F366-B366:E366)&lt;4)),AND(AND(ABS(C366:E366-B366:D366)&gt;0),AND(ABS(C366:E366-B366:D366)&lt;4)))))</f>
        <v>0</v>
      </c>
      <c r="M366" s="1" t="b">
        <f t="shared" si="1"/>
        <v>0</v>
      </c>
    </row>
    <row r="367" ht="15.75" customHeight="1">
      <c r="A367" s="1" t="s">
        <v>376</v>
      </c>
      <c r="B367" s="1">
        <f>IFERROR(__xludf.DUMMYFUNCTION("SPLIT(A367,"" "")"),30.0)</f>
        <v>30</v>
      </c>
      <c r="C367" s="1">
        <f>IFERROR(__xludf.DUMMYFUNCTION("""COMPUTED_VALUE"""),36.0)</f>
        <v>36</v>
      </c>
      <c r="D367" s="1">
        <f>IFERROR(__xludf.DUMMYFUNCTION("""COMPUTED_VALUE"""),37.0)</f>
        <v>37</v>
      </c>
      <c r="E367" s="1">
        <f>IFERROR(__xludf.DUMMYFUNCTION("""COMPUTED_VALUE"""),41.0)</f>
        <v>41</v>
      </c>
      <c r="F367" s="2">
        <f>IFERROR(__xludf.DUMMYFUNCTION("""COMPUTED_VALUE"""),45.0)</f>
        <v>45</v>
      </c>
      <c r="J367" s="1" t="b">
        <f t="array" ref="J367">IF(NOT(H367=""),AND(C367:H367&gt;B367:G367),IF(NOT(G367=""),AND(C367:G367&gt;B367:F367),IF(NOT(F367=""),AND(C367:F367&gt;B367:E367),AND(C367:E367&gt;B367:D367))))</f>
        <v>1</v>
      </c>
      <c r="K367" s="1" t="b">
        <f t="array" ref="K367">IF(NOT(H367=""),AND(C367:H367&lt;B367:G367),IF(NOT(G367=""),AND(C367:G367&lt;B367:F367),IF(NOT(F367=""),AND(C367:F367&lt;B367:E367),AND(C367:E367&lt;B367:D367))))</f>
        <v>0</v>
      </c>
      <c r="L367" s="1" t="b">
        <f t="array" ref="L367">IF(NOT(H367=""),AND(AND(ABS(C367:H367-B367:G367)&gt;0),AND(ABS(C367:H367-B367:G367)&lt;4)),IF(NOT(G367=""),AND(AND(ABS(C367:G367-B367:F367)&gt;0),AND(ABS(C367:G367-B367:F367)&lt;4)),IF(NOT(F367=""),AND(AND(ABS(C367:F367-B367:E367)&gt;0),AND(ABS(C367:F367-B367:E367)&lt;4)),AND(AND(ABS(C367:E367-B367:D367)&gt;0),AND(ABS(C367:E367-B367:D367)&lt;4)))))</f>
        <v>0</v>
      </c>
      <c r="M367" s="1" t="b">
        <f t="shared" si="1"/>
        <v>0</v>
      </c>
    </row>
    <row r="368" ht="15.75" customHeight="1">
      <c r="A368" s="1" t="s">
        <v>377</v>
      </c>
      <c r="B368" s="1">
        <f>IFERROR(__xludf.DUMMYFUNCTION("SPLIT(A368,"" "")"),26.0)</f>
        <v>26</v>
      </c>
      <c r="C368" s="1">
        <f>IFERROR(__xludf.DUMMYFUNCTION("""COMPUTED_VALUE"""),32.0)</f>
        <v>32</v>
      </c>
      <c r="D368" s="1">
        <f>IFERROR(__xludf.DUMMYFUNCTION("""COMPUTED_VALUE"""),36.0)</f>
        <v>36</v>
      </c>
      <c r="E368" s="1">
        <f>IFERROR(__xludf.DUMMYFUNCTION("""COMPUTED_VALUE"""),38.0)</f>
        <v>38</v>
      </c>
      <c r="F368" s="2">
        <f>IFERROR(__xludf.DUMMYFUNCTION("""COMPUTED_VALUE"""),45.0)</f>
        <v>45</v>
      </c>
      <c r="J368" s="1" t="b">
        <f t="array" ref="J368">IF(NOT(H368=""),AND(C368:H368&gt;B368:G368),IF(NOT(G368=""),AND(C368:G368&gt;B368:F368),IF(NOT(F368=""),AND(C368:F368&gt;B368:E368),AND(C368:E368&gt;B368:D368))))</f>
        <v>1</v>
      </c>
      <c r="K368" s="1" t="b">
        <f t="array" ref="K368">IF(NOT(H368=""),AND(C368:H368&lt;B368:G368),IF(NOT(G368=""),AND(C368:G368&lt;B368:F368),IF(NOT(F368=""),AND(C368:F368&lt;B368:E368),AND(C368:E368&lt;B368:D368))))</f>
        <v>0</v>
      </c>
      <c r="L368" s="1" t="b">
        <f t="array" ref="L368">IF(NOT(H368=""),AND(AND(ABS(C368:H368-B368:G368)&gt;0),AND(ABS(C368:H368-B368:G368)&lt;4)),IF(NOT(G368=""),AND(AND(ABS(C368:G368-B368:F368)&gt;0),AND(ABS(C368:G368-B368:F368)&lt;4)),IF(NOT(F368=""),AND(AND(ABS(C368:F368-B368:E368)&gt;0),AND(ABS(C368:F368-B368:E368)&lt;4)),AND(AND(ABS(C368:E368-B368:D368)&gt;0),AND(ABS(C368:E368-B368:D368)&lt;4)))))</f>
        <v>0</v>
      </c>
      <c r="M368" s="1" t="b">
        <f t="shared" si="1"/>
        <v>0</v>
      </c>
    </row>
    <row r="369" ht="15.75" customHeight="1">
      <c r="A369" s="1" t="s">
        <v>378</v>
      </c>
      <c r="B369" s="1">
        <f>IFERROR(__xludf.DUMMYFUNCTION("SPLIT(A369,"" "")"),27.0)</f>
        <v>27</v>
      </c>
      <c r="C369" s="1">
        <f>IFERROR(__xludf.DUMMYFUNCTION("""COMPUTED_VALUE"""),33.0)</f>
        <v>33</v>
      </c>
      <c r="D369" s="1">
        <f>IFERROR(__xludf.DUMMYFUNCTION("""COMPUTED_VALUE"""),36.0)</f>
        <v>36</v>
      </c>
      <c r="E369" s="1">
        <f>IFERROR(__xludf.DUMMYFUNCTION("""COMPUTED_VALUE"""),38.0)</f>
        <v>38</v>
      </c>
      <c r="F369" s="1">
        <f>IFERROR(__xludf.DUMMYFUNCTION("""COMPUTED_VALUE"""),43.0)</f>
        <v>43</v>
      </c>
      <c r="G369" s="1">
        <f>IFERROR(__xludf.DUMMYFUNCTION("""COMPUTED_VALUE"""),46.0)</f>
        <v>46</v>
      </c>
      <c r="H369" s="2">
        <f>IFERROR(__xludf.DUMMYFUNCTION("""COMPUTED_VALUE"""),49.0)</f>
        <v>49</v>
      </c>
      <c r="J369" s="1" t="b">
        <f t="array" ref="J369">IF(NOT(H369=""),AND(C369:H369&gt;B369:G369),IF(NOT(G369=""),AND(C369:G369&gt;B369:F369),IF(NOT(F369=""),AND(C369:F369&gt;B369:E369),AND(C369:E369&gt;B369:D369))))</f>
        <v>1</v>
      </c>
      <c r="K369" s="1" t="b">
        <f t="array" ref="K369">IF(NOT(H369=""),AND(C369:H369&lt;B369:G369),IF(NOT(G369=""),AND(C369:G369&lt;B369:F369),IF(NOT(F369=""),AND(C369:F369&lt;B369:E369),AND(C369:E369&lt;B369:D369))))</f>
        <v>0</v>
      </c>
      <c r="L369" s="1" t="b">
        <f t="array" ref="L369">IF(NOT(H369=""),AND(AND(ABS(C369:H369-B369:G369)&gt;0),AND(ABS(C369:H369-B369:G369)&lt;4)),IF(NOT(G369=""),AND(AND(ABS(C369:G369-B369:F369)&gt;0),AND(ABS(C369:G369-B369:F369)&lt;4)),IF(NOT(F369=""),AND(AND(ABS(C369:F369-B369:E369)&gt;0),AND(ABS(C369:F369-B369:E369)&lt;4)),AND(AND(ABS(C369:E369-B369:D369)&gt;0),AND(ABS(C369:E369-B369:D369)&lt;4)))))</f>
        <v>0</v>
      </c>
      <c r="M369" s="1" t="b">
        <f t="shared" si="1"/>
        <v>0</v>
      </c>
    </row>
    <row r="370" ht="15.75" customHeight="1">
      <c r="A370" s="1" t="s">
        <v>379</v>
      </c>
      <c r="B370" s="1">
        <f>IFERROR(__xludf.DUMMYFUNCTION("SPLIT(A370,"" "")"),24.0)</f>
        <v>24</v>
      </c>
      <c r="C370" s="1">
        <f>IFERROR(__xludf.DUMMYFUNCTION("""COMPUTED_VALUE"""),30.0)</f>
        <v>30</v>
      </c>
      <c r="D370" s="1">
        <f>IFERROR(__xludf.DUMMYFUNCTION("""COMPUTED_VALUE"""),33.0)</f>
        <v>33</v>
      </c>
      <c r="E370" s="1">
        <f>IFERROR(__xludf.DUMMYFUNCTION("""COMPUTED_VALUE"""),36.0)</f>
        <v>36</v>
      </c>
      <c r="F370" s="1">
        <f>IFERROR(__xludf.DUMMYFUNCTION("""COMPUTED_VALUE"""),37.0)</f>
        <v>37</v>
      </c>
      <c r="G370" s="1">
        <f>IFERROR(__xludf.DUMMYFUNCTION("""COMPUTED_VALUE"""),44.0)</f>
        <v>44</v>
      </c>
      <c r="H370" s="1">
        <f>IFERROR(__xludf.DUMMYFUNCTION("""COMPUTED_VALUE"""),46.0)</f>
        <v>46</v>
      </c>
      <c r="I370" s="1">
        <f>IFERROR(__xludf.DUMMYFUNCTION("""COMPUTED_VALUE"""),44.0)</f>
        <v>44</v>
      </c>
      <c r="J370" s="1" t="b">
        <f t="array" ref="J370">IF(NOT(H370=""),AND(C370:H370&gt;B370:G370),IF(NOT(G370=""),AND(C370:G370&gt;B370:F370),IF(NOT(F370=""),AND(C370:F370&gt;B370:E370),AND(C370:E370&gt;B370:D370))))</f>
        <v>1</v>
      </c>
      <c r="K370" s="1" t="b">
        <f t="array" ref="K370">IF(NOT(H370=""),AND(C370:H370&lt;B370:G370),IF(NOT(G370=""),AND(C370:G370&lt;B370:F370),IF(NOT(F370=""),AND(C370:F370&lt;B370:E370),AND(C370:E370&lt;B370:D370))))</f>
        <v>0</v>
      </c>
      <c r="L370" s="1" t="b">
        <f t="array" ref="L370">IF(NOT(H370=""),AND(AND(ABS(C370:H370-B370:G370)&gt;0),AND(ABS(C370:H370-B370:G370)&lt;4)),IF(NOT(G370=""),AND(AND(ABS(C370:G370-B370:F370)&gt;0),AND(ABS(C370:G370-B370:F370)&lt;4)),IF(NOT(F370=""),AND(AND(ABS(C370:F370-B370:E370)&gt;0),AND(ABS(C370:F370-B370:E370)&lt;4)),AND(AND(ABS(C370:E370-B370:D370)&gt;0),AND(ABS(C370:E370-B370:D370)&lt;4)))))</f>
        <v>0</v>
      </c>
      <c r="M370" s="1" t="b">
        <f t="shared" si="1"/>
        <v>0</v>
      </c>
    </row>
    <row r="371" ht="15.75" customHeight="1">
      <c r="A371" s="1" t="s">
        <v>380</v>
      </c>
      <c r="B371" s="1">
        <f>IFERROR(__xludf.DUMMYFUNCTION("SPLIT(A371,"" "")"),70.0)</f>
        <v>70</v>
      </c>
      <c r="C371" s="1">
        <f>IFERROR(__xludf.DUMMYFUNCTION("""COMPUTED_VALUE"""),76.0)</f>
        <v>76</v>
      </c>
      <c r="D371" s="1">
        <f>IFERROR(__xludf.DUMMYFUNCTION("""COMPUTED_VALUE"""),82.0)</f>
        <v>82</v>
      </c>
      <c r="E371" s="1">
        <f>IFERROR(__xludf.DUMMYFUNCTION("""COMPUTED_VALUE"""),83.0)</f>
        <v>83</v>
      </c>
      <c r="F371" s="1">
        <f>IFERROR(__xludf.DUMMYFUNCTION("""COMPUTED_VALUE"""),86.0)</f>
        <v>86</v>
      </c>
      <c r="G371" s="1">
        <f>IFERROR(__xludf.DUMMYFUNCTION("""COMPUTED_VALUE"""),89.0)</f>
        <v>89</v>
      </c>
      <c r="H371" s="2">
        <f>IFERROR(__xludf.DUMMYFUNCTION("""COMPUTED_VALUE"""),89.0)</f>
        <v>89</v>
      </c>
      <c r="J371" s="1" t="b">
        <f t="array" ref="J371">IF(NOT(H371=""),AND(C371:H371&gt;B371:G371),IF(NOT(G371=""),AND(C371:G371&gt;B371:F371),IF(NOT(F371=""),AND(C371:F371&gt;B371:E371),AND(C371:E371&gt;B371:D371))))</f>
        <v>0</v>
      </c>
      <c r="K371" s="1" t="b">
        <f t="array" ref="K371">IF(NOT(H371=""),AND(C371:H371&lt;B371:G371),IF(NOT(G371=""),AND(C371:G371&lt;B371:F371),IF(NOT(F371=""),AND(C371:F371&lt;B371:E371),AND(C371:E371&lt;B371:D371))))</f>
        <v>0</v>
      </c>
      <c r="L371" s="1" t="b">
        <f t="array" ref="L371">IF(NOT(H371=""),AND(AND(ABS(C371:H371-B371:G371)&gt;0),AND(ABS(C371:H371-B371:G371)&lt;4)),IF(NOT(G371=""),AND(AND(ABS(C371:G371-B371:F371)&gt;0),AND(ABS(C371:G371-B371:F371)&lt;4)),IF(NOT(F371=""),AND(AND(ABS(C371:F371-B371:E371)&gt;0),AND(ABS(C371:F371-B371:E371)&lt;4)),AND(AND(ABS(C371:E371-B371:D371)&gt;0),AND(ABS(C371:E371-B371:D371)&lt;4)))))</f>
        <v>0</v>
      </c>
      <c r="M371" s="1" t="b">
        <f t="shared" si="1"/>
        <v>0</v>
      </c>
    </row>
    <row r="372" ht="15.75" customHeight="1">
      <c r="A372" s="1" t="s">
        <v>381</v>
      </c>
      <c r="B372" s="1">
        <f>IFERROR(__xludf.DUMMYFUNCTION("SPLIT(A372,"" "")"),6.0)</f>
        <v>6</v>
      </c>
      <c r="C372" s="1">
        <f>IFERROR(__xludf.DUMMYFUNCTION("""COMPUTED_VALUE"""),13.0)</f>
        <v>13</v>
      </c>
      <c r="D372" s="1">
        <f>IFERROR(__xludf.DUMMYFUNCTION("""COMPUTED_VALUE"""),15.0)</f>
        <v>15</v>
      </c>
      <c r="E372" s="1">
        <f>IFERROR(__xludf.DUMMYFUNCTION("""COMPUTED_VALUE"""),20.0)</f>
        <v>20</v>
      </c>
      <c r="F372" s="2">
        <f>IFERROR(__xludf.DUMMYFUNCTION("""COMPUTED_VALUE"""),24.0)</f>
        <v>24</v>
      </c>
      <c r="J372" s="1" t="b">
        <f t="array" ref="J372">IF(NOT(H372=""),AND(C372:H372&gt;B372:G372),IF(NOT(G372=""),AND(C372:G372&gt;B372:F372),IF(NOT(F372=""),AND(C372:F372&gt;B372:E372),AND(C372:E372&gt;B372:D372))))</f>
        <v>1</v>
      </c>
      <c r="K372" s="1" t="b">
        <f t="array" ref="K372">IF(NOT(H372=""),AND(C372:H372&lt;B372:G372),IF(NOT(G372=""),AND(C372:G372&lt;B372:F372),IF(NOT(F372=""),AND(C372:F372&lt;B372:E372),AND(C372:E372&lt;B372:D372))))</f>
        <v>0</v>
      </c>
      <c r="L372" s="1" t="b">
        <f t="array" ref="L372">IF(NOT(H372=""),AND(AND(ABS(C372:H372-B372:G372)&gt;0),AND(ABS(C372:H372-B372:G372)&lt;4)),IF(NOT(G372=""),AND(AND(ABS(C372:G372-B372:F372)&gt;0),AND(ABS(C372:G372-B372:F372)&lt;4)),IF(NOT(F372=""),AND(AND(ABS(C372:F372-B372:E372)&gt;0),AND(ABS(C372:F372-B372:E372)&lt;4)),AND(AND(ABS(C372:E372-B372:D372)&gt;0),AND(ABS(C372:E372-B372:D372)&lt;4)))))</f>
        <v>0</v>
      </c>
      <c r="M372" s="1" t="b">
        <f t="shared" si="1"/>
        <v>0</v>
      </c>
    </row>
    <row r="373" ht="15.75" customHeight="1">
      <c r="A373" s="1" t="s">
        <v>382</v>
      </c>
      <c r="B373" s="1">
        <f>IFERROR(__xludf.DUMMYFUNCTION("SPLIT(A373,"" "")"),47.0)</f>
        <v>47</v>
      </c>
      <c r="C373" s="1">
        <f>IFERROR(__xludf.DUMMYFUNCTION("""COMPUTED_VALUE"""),53.0)</f>
        <v>53</v>
      </c>
      <c r="D373" s="1">
        <f>IFERROR(__xludf.DUMMYFUNCTION("""COMPUTED_VALUE"""),55.0)</f>
        <v>55</v>
      </c>
      <c r="E373" s="1">
        <f>IFERROR(__xludf.DUMMYFUNCTION("""COMPUTED_VALUE"""),56.0)</f>
        <v>56</v>
      </c>
      <c r="F373" s="1">
        <f>IFERROR(__xludf.DUMMYFUNCTION("""COMPUTED_VALUE"""),62.0)</f>
        <v>62</v>
      </c>
      <c r="G373" s="1">
        <f>IFERROR(__xludf.DUMMYFUNCTION("""COMPUTED_VALUE"""),64.0)</f>
        <v>64</v>
      </c>
      <c r="H373" s="1">
        <f>IFERROR(__xludf.DUMMYFUNCTION("""COMPUTED_VALUE"""),66.0)</f>
        <v>66</v>
      </c>
      <c r="I373" s="1">
        <f>IFERROR(__xludf.DUMMYFUNCTION("""COMPUTED_VALUE"""),71.0)</f>
        <v>71</v>
      </c>
      <c r="J373" s="1" t="b">
        <f t="array" ref="J373">IF(NOT(H373=""),AND(C373:H373&gt;B373:G373),IF(NOT(G373=""),AND(C373:G373&gt;B373:F373),IF(NOT(F373=""),AND(C373:F373&gt;B373:E373),AND(C373:E373&gt;B373:D373))))</f>
        <v>1</v>
      </c>
      <c r="K373" s="1" t="b">
        <f t="array" ref="K373">IF(NOT(H373=""),AND(C373:H373&lt;B373:G373),IF(NOT(G373=""),AND(C373:G373&lt;B373:F373),IF(NOT(F373=""),AND(C373:F373&lt;B373:E373),AND(C373:E373&lt;B373:D373))))</f>
        <v>0</v>
      </c>
      <c r="L373" s="1" t="b">
        <f t="array" ref="L373">IF(NOT(H373=""),AND(AND(ABS(C373:H373-B373:G373)&gt;0),AND(ABS(C373:H373-B373:G373)&lt;4)),IF(NOT(G373=""),AND(AND(ABS(C373:G373-B373:F373)&gt;0),AND(ABS(C373:G373-B373:F373)&lt;4)),IF(NOT(F373=""),AND(AND(ABS(C373:F373-B373:E373)&gt;0),AND(ABS(C373:F373-B373:E373)&lt;4)),AND(AND(ABS(C373:E373-B373:D373)&gt;0),AND(ABS(C373:E373-B373:D373)&lt;4)))))</f>
        <v>0</v>
      </c>
      <c r="M373" s="1" t="b">
        <f t="shared" si="1"/>
        <v>0</v>
      </c>
    </row>
    <row r="374" ht="15.75" customHeight="1">
      <c r="A374" s="1" t="s">
        <v>383</v>
      </c>
      <c r="B374" s="1">
        <f>IFERROR(__xludf.DUMMYFUNCTION("SPLIT(A374,"" "")"),64.0)</f>
        <v>64</v>
      </c>
      <c r="C374" s="1">
        <f>IFERROR(__xludf.DUMMYFUNCTION("""COMPUTED_VALUE"""),63.0)</f>
        <v>63</v>
      </c>
      <c r="D374" s="1">
        <f>IFERROR(__xludf.DUMMYFUNCTION("""COMPUTED_VALUE"""),61.0)</f>
        <v>61</v>
      </c>
      <c r="E374" s="1">
        <f>IFERROR(__xludf.DUMMYFUNCTION("""COMPUTED_VALUE"""),58.0)</f>
        <v>58</v>
      </c>
      <c r="F374" s="1">
        <f>IFERROR(__xludf.DUMMYFUNCTION("""COMPUTED_VALUE"""),56.0)</f>
        <v>56</v>
      </c>
      <c r="G374" s="1">
        <f>IFERROR(__xludf.DUMMYFUNCTION("""COMPUTED_VALUE"""),54.0)</f>
        <v>54</v>
      </c>
      <c r="H374" s="1">
        <f>IFERROR(__xludf.DUMMYFUNCTION("""COMPUTED_VALUE"""),51.0)</f>
        <v>51</v>
      </c>
      <c r="I374" s="1">
        <f>IFERROR(__xludf.DUMMYFUNCTION("""COMPUTED_VALUE"""),53.0)</f>
        <v>53</v>
      </c>
      <c r="J374" s="1" t="b">
        <f t="array" ref="J374">IF(NOT(H374=""),AND(C374:H374&gt;B374:G374),IF(NOT(G374=""),AND(C374:G374&gt;B374:F374),IF(NOT(F374=""),AND(C374:F374&gt;B374:E374),AND(C374:E374&gt;B374:D374))))</f>
        <v>0</v>
      </c>
      <c r="K374" s="1" t="b">
        <f t="array" ref="K374">IF(NOT(H374=""),AND(C374:H374&lt;B374:G374),IF(NOT(G374=""),AND(C374:G374&lt;B374:F374),IF(NOT(F374=""),AND(C374:F374&lt;B374:E374),AND(C374:E374&lt;B374:D374))))</f>
        <v>1</v>
      </c>
      <c r="L374" s="1" t="b">
        <f t="array" ref="L374">IF(NOT(H374=""),AND(AND(ABS(C374:H374-B374:G374)&gt;0),AND(ABS(C374:H374-B374:G374)&lt;4)),IF(NOT(G374=""),AND(AND(ABS(C374:G374-B374:F374)&gt;0),AND(ABS(C374:G374-B374:F374)&lt;4)),IF(NOT(F374=""),AND(AND(ABS(C374:F374-B374:E374)&gt;0),AND(ABS(C374:F374-B374:E374)&lt;4)),AND(AND(ABS(C374:E374-B374:D374)&gt;0),AND(ABS(C374:E374-B374:D374)&lt;4)))))</f>
        <v>1</v>
      </c>
      <c r="M374" s="1" t="b">
        <f t="shared" si="1"/>
        <v>1</v>
      </c>
    </row>
    <row r="375" ht="15.75" customHeight="1">
      <c r="A375" s="1" t="s">
        <v>384</v>
      </c>
      <c r="B375" s="1">
        <f>IFERROR(__xludf.DUMMYFUNCTION("SPLIT(A375,"" "")"),50.0)</f>
        <v>50</v>
      </c>
      <c r="C375" s="1">
        <f>IFERROR(__xludf.DUMMYFUNCTION("""COMPUTED_VALUE"""),48.0)</f>
        <v>48</v>
      </c>
      <c r="D375" s="1">
        <f>IFERROR(__xludf.DUMMYFUNCTION("""COMPUTED_VALUE"""),46.0)</f>
        <v>46</v>
      </c>
      <c r="E375" s="1">
        <f>IFERROR(__xludf.DUMMYFUNCTION("""COMPUTED_VALUE"""),43.0)</f>
        <v>43</v>
      </c>
      <c r="F375" s="1">
        <f>IFERROR(__xludf.DUMMYFUNCTION("""COMPUTED_VALUE"""),42.0)</f>
        <v>42</v>
      </c>
      <c r="G375" s="1">
        <f>IFERROR(__xludf.DUMMYFUNCTION("""COMPUTED_VALUE"""),39.0)</f>
        <v>39</v>
      </c>
      <c r="H375" s="2">
        <f>IFERROR(__xludf.DUMMYFUNCTION("""COMPUTED_VALUE"""),39.0)</f>
        <v>39</v>
      </c>
      <c r="J375" s="1" t="b">
        <f t="array" ref="J375">IF(NOT(H375=""),AND(C375:H375&gt;B375:G375),IF(NOT(G375=""),AND(C375:G375&gt;B375:F375),IF(NOT(F375=""),AND(C375:F375&gt;B375:E375),AND(C375:E375&gt;B375:D375))))</f>
        <v>0</v>
      </c>
      <c r="K375" s="1" t="b">
        <f t="array" ref="K375">IF(NOT(H375=""),AND(C375:H375&lt;B375:G375),IF(NOT(G375=""),AND(C375:G375&lt;B375:F375),IF(NOT(F375=""),AND(C375:F375&lt;B375:E375),AND(C375:E375&lt;B375:D375))))</f>
        <v>0</v>
      </c>
      <c r="L375" s="1" t="b">
        <f t="array" ref="L375">IF(NOT(H375=""),AND(AND(ABS(C375:H375-B375:G375)&gt;0),AND(ABS(C375:H375-B375:G375)&lt;4)),IF(NOT(G375=""),AND(AND(ABS(C375:G375-B375:F375)&gt;0),AND(ABS(C375:G375-B375:F375)&lt;4)),IF(NOT(F375=""),AND(AND(ABS(C375:F375-B375:E375)&gt;0),AND(ABS(C375:F375-B375:E375)&lt;4)),AND(AND(ABS(C375:E375-B375:D375)&gt;0),AND(ABS(C375:E375-B375:D375)&lt;4)))))</f>
        <v>0</v>
      </c>
      <c r="M375" s="1" t="b">
        <f t="shared" si="1"/>
        <v>0</v>
      </c>
    </row>
    <row r="376" ht="15.75" customHeight="1">
      <c r="A376" s="1" t="s">
        <v>385</v>
      </c>
      <c r="B376" s="1">
        <f>IFERROR(__xludf.DUMMYFUNCTION("SPLIT(A376,"" "")"),91.0)</f>
        <v>91</v>
      </c>
      <c r="C376" s="1">
        <f>IFERROR(__xludf.DUMMYFUNCTION("""COMPUTED_VALUE"""),89.0)</f>
        <v>89</v>
      </c>
      <c r="D376" s="1">
        <f>IFERROR(__xludf.DUMMYFUNCTION("""COMPUTED_VALUE"""),88.0)</f>
        <v>88</v>
      </c>
      <c r="E376" s="1">
        <f>IFERROR(__xludf.DUMMYFUNCTION("""COMPUTED_VALUE"""),87.0)</f>
        <v>87</v>
      </c>
      <c r="F376" s="2">
        <f>IFERROR(__xludf.DUMMYFUNCTION("""COMPUTED_VALUE"""),83.0)</f>
        <v>83</v>
      </c>
      <c r="J376" s="1" t="b">
        <f t="array" ref="J376">IF(NOT(H376=""),AND(C376:H376&gt;B376:G376),IF(NOT(G376=""),AND(C376:G376&gt;B376:F376),IF(NOT(F376=""),AND(C376:F376&gt;B376:E376),AND(C376:E376&gt;B376:D376))))</f>
        <v>0</v>
      </c>
      <c r="K376" s="1" t="b">
        <f t="array" ref="K376">IF(NOT(H376=""),AND(C376:H376&lt;B376:G376),IF(NOT(G376=""),AND(C376:G376&lt;B376:F376),IF(NOT(F376=""),AND(C376:F376&lt;B376:E376),AND(C376:E376&lt;B376:D376))))</f>
        <v>1</v>
      </c>
      <c r="L376" s="1" t="b">
        <f t="array" ref="L376">IF(NOT(H376=""),AND(AND(ABS(C376:H376-B376:G376)&gt;0),AND(ABS(C376:H376-B376:G376)&lt;4)),IF(NOT(G376=""),AND(AND(ABS(C376:G376-B376:F376)&gt;0),AND(ABS(C376:G376-B376:F376)&lt;4)),IF(NOT(F376=""),AND(AND(ABS(C376:F376-B376:E376)&gt;0),AND(ABS(C376:F376-B376:E376)&lt;4)),AND(AND(ABS(C376:E376-B376:D376)&gt;0),AND(ABS(C376:E376-B376:D376)&lt;4)))))</f>
        <v>0</v>
      </c>
      <c r="M376" s="1" t="b">
        <f t="shared" si="1"/>
        <v>0</v>
      </c>
    </row>
    <row r="377" ht="15.75" customHeight="1">
      <c r="A377" s="1" t="s">
        <v>386</v>
      </c>
      <c r="B377" s="1">
        <f>IFERROR(__xludf.DUMMYFUNCTION("SPLIT(A377,"" "")"),50.0)</f>
        <v>50</v>
      </c>
      <c r="C377" s="1">
        <f>IFERROR(__xludf.DUMMYFUNCTION("""COMPUTED_VALUE"""),49.0)</f>
        <v>49</v>
      </c>
      <c r="D377" s="1">
        <f>IFERROR(__xludf.DUMMYFUNCTION("""COMPUTED_VALUE"""),47.0)</f>
        <v>47</v>
      </c>
      <c r="E377" s="1">
        <f>IFERROR(__xludf.DUMMYFUNCTION("""COMPUTED_VALUE"""),45.0)</f>
        <v>45</v>
      </c>
      <c r="F377" s="1">
        <f>IFERROR(__xludf.DUMMYFUNCTION("""COMPUTED_VALUE"""),44.0)</f>
        <v>44</v>
      </c>
      <c r="G377" s="1">
        <f>IFERROR(__xludf.DUMMYFUNCTION("""COMPUTED_VALUE"""),41.0)</f>
        <v>41</v>
      </c>
      <c r="H377" s="2">
        <f>IFERROR(__xludf.DUMMYFUNCTION("""COMPUTED_VALUE"""),36.0)</f>
        <v>36</v>
      </c>
      <c r="J377" s="1" t="b">
        <f t="array" ref="J377">IF(NOT(H377=""),AND(C377:H377&gt;B377:G377),IF(NOT(G377=""),AND(C377:G377&gt;B377:F377),IF(NOT(F377=""),AND(C377:F377&gt;B377:E377),AND(C377:E377&gt;B377:D377))))</f>
        <v>0</v>
      </c>
      <c r="K377" s="1" t="b">
        <f t="array" ref="K377">IF(NOT(H377=""),AND(C377:H377&lt;B377:G377),IF(NOT(G377=""),AND(C377:G377&lt;B377:F377),IF(NOT(F377=""),AND(C377:F377&lt;B377:E377),AND(C377:E377&lt;B377:D377))))</f>
        <v>1</v>
      </c>
      <c r="L377" s="1" t="b">
        <f t="array" ref="L377">IF(NOT(H377=""),AND(AND(ABS(C377:H377-B377:G377)&gt;0),AND(ABS(C377:H377-B377:G377)&lt;4)),IF(NOT(G377=""),AND(AND(ABS(C377:G377-B377:F377)&gt;0),AND(ABS(C377:G377-B377:F377)&lt;4)),IF(NOT(F377=""),AND(AND(ABS(C377:F377-B377:E377)&gt;0),AND(ABS(C377:F377-B377:E377)&lt;4)),AND(AND(ABS(C377:E377-B377:D377)&gt;0),AND(ABS(C377:E377-B377:D377)&lt;4)))))</f>
        <v>0</v>
      </c>
      <c r="M377" s="1" t="b">
        <f t="shared" si="1"/>
        <v>0</v>
      </c>
    </row>
    <row r="378" ht="15.75" customHeight="1">
      <c r="A378" s="1" t="s">
        <v>387</v>
      </c>
      <c r="B378" s="1">
        <f>IFERROR(__xludf.DUMMYFUNCTION("SPLIT(A378,"" "")"),56.0)</f>
        <v>56</v>
      </c>
      <c r="C378" s="1">
        <f>IFERROR(__xludf.DUMMYFUNCTION("""COMPUTED_VALUE"""),53.0)</f>
        <v>53</v>
      </c>
      <c r="D378" s="1">
        <f>IFERROR(__xludf.DUMMYFUNCTION("""COMPUTED_VALUE"""),51.0)</f>
        <v>51</v>
      </c>
      <c r="E378" s="1">
        <f>IFERROR(__xludf.DUMMYFUNCTION("""COMPUTED_VALUE"""),53.0)</f>
        <v>53</v>
      </c>
      <c r="F378" s="2">
        <f>IFERROR(__xludf.DUMMYFUNCTION("""COMPUTED_VALUE"""),50.0)</f>
        <v>50</v>
      </c>
      <c r="J378" s="1" t="b">
        <f t="array" ref="J378">IF(NOT(H378=""),AND(C378:H378&gt;B378:G378),IF(NOT(G378=""),AND(C378:G378&gt;B378:F378),IF(NOT(F378=""),AND(C378:F378&gt;B378:E378),AND(C378:E378&gt;B378:D378))))</f>
        <v>0</v>
      </c>
      <c r="K378" s="1" t="b">
        <f t="array" ref="K378">IF(NOT(H378=""),AND(C378:H378&lt;B378:G378),IF(NOT(G378=""),AND(C378:G378&lt;B378:F378),IF(NOT(F378=""),AND(C378:F378&lt;B378:E378),AND(C378:E378&lt;B378:D378))))</f>
        <v>0</v>
      </c>
      <c r="L378" s="1" t="b">
        <f t="array" ref="L378">IF(NOT(H378=""),AND(AND(ABS(C378:H378-B378:G378)&gt;0),AND(ABS(C378:H378-B378:G378)&lt;4)),IF(NOT(G378=""),AND(AND(ABS(C378:G378-B378:F378)&gt;0),AND(ABS(C378:G378-B378:F378)&lt;4)),IF(NOT(F378=""),AND(AND(ABS(C378:F378-B378:E378)&gt;0),AND(ABS(C378:F378-B378:E378)&lt;4)),AND(AND(ABS(C378:E378-B378:D378)&gt;0),AND(ABS(C378:E378-B378:D378)&lt;4)))))</f>
        <v>1</v>
      </c>
      <c r="M378" s="1" t="b">
        <f t="shared" si="1"/>
        <v>0</v>
      </c>
    </row>
    <row r="379" ht="15.75" customHeight="1">
      <c r="A379" s="1" t="s">
        <v>388</v>
      </c>
      <c r="B379" s="1">
        <f>IFERROR(__xludf.DUMMYFUNCTION("SPLIT(A379,"" "")"),23.0)</f>
        <v>23</v>
      </c>
      <c r="C379" s="1">
        <f>IFERROR(__xludf.DUMMYFUNCTION("""COMPUTED_VALUE"""),20.0)</f>
        <v>20</v>
      </c>
      <c r="D379" s="1">
        <f>IFERROR(__xludf.DUMMYFUNCTION("""COMPUTED_VALUE"""),18.0)</f>
        <v>18</v>
      </c>
      <c r="E379" s="1">
        <f>IFERROR(__xludf.DUMMYFUNCTION("""COMPUTED_VALUE"""),21.0)</f>
        <v>21</v>
      </c>
      <c r="F379" s="2">
        <f>IFERROR(__xludf.DUMMYFUNCTION("""COMPUTED_VALUE"""),24.0)</f>
        <v>24</v>
      </c>
      <c r="J379" s="1" t="b">
        <f t="array" ref="J379">IF(NOT(H379=""),AND(C379:H379&gt;B379:G379),IF(NOT(G379=""),AND(C379:G379&gt;B379:F379),IF(NOT(F379=""),AND(C379:F379&gt;B379:E379),AND(C379:E379&gt;B379:D379))))</f>
        <v>0</v>
      </c>
      <c r="K379" s="1" t="b">
        <f t="array" ref="K379">IF(NOT(H379=""),AND(C379:H379&lt;B379:G379),IF(NOT(G379=""),AND(C379:G379&lt;B379:F379),IF(NOT(F379=""),AND(C379:F379&lt;B379:E379),AND(C379:E379&lt;B379:D379))))</f>
        <v>0</v>
      </c>
      <c r="L379" s="1" t="b">
        <f t="array" ref="L379">IF(NOT(H379=""),AND(AND(ABS(C379:H379-B379:G379)&gt;0),AND(ABS(C379:H379-B379:G379)&lt;4)),IF(NOT(G379=""),AND(AND(ABS(C379:G379-B379:F379)&gt;0),AND(ABS(C379:G379-B379:F379)&lt;4)),IF(NOT(F379=""),AND(AND(ABS(C379:F379-B379:E379)&gt;0),AND(ABS(C379:F379-B379:E379)&lt;4)),AND(AND(ABS(C379:E379-B379:D379)&gt;0),AND(ABS(C379:E379-B379:D379)&lt;4)))))</f>
        <v>1</v>
      </c>
      <c r="M379" s="1" t="b">
        <f t="shared" si="1"/>
        <v>0</v>
      </c>
    </row>
    <row r="380" ht="15.75" customHeight="1">
      <c r="A380" s="1" t="s">
        <v>389</v>
      </c>
      <c r="B380" s="1">
        <f>IFERROR(__xludf.DUMMYFUNCTION("SPLIT(A380,"" "")"),38.0)</f>
        <v>38</v>
      </c>
      <c r="C380" s="1">
        <f>IFERROR(__xludf.DUMMYFUNCTION("""COMPUTED_VALUE"""),37.0)</f>
        <v>37</v>
      </c>
      <c r="D380" s="1">
        <f>IFERROR(__xludf.DUMMYFUNCTION("""COMPUTED_VALUE"""),36.0)</f>
        <v>36</v>
      </c>
      <c r="E380" s="1">
        <f>IFERROR(__xludf.DUMMYFUNCTION("""COMPUTED_VALUE"""),37.0)</f>
        <v>37</v>
      </c>
      <c r="F380" s="1">
        <f>IFERROR(__xludf.DUMMYFUNCTION("""COMPUTED_VALUE"""),36.0)</f>
        <v>36</v>
      </c>
      <c r="G380" s="2">
        <f>IFERROR(__xludf.DUMMYFUNCTION("""COMPUTED_VALUE"""),36.0)</f>
        <v>36</v>
      </c>
      <c r="J380" s="1" t="b">
        <f t="array" ref="J380">IF(NOT(H380=""),AND(C380:H380&gt;B380:G380),IF(NOT(G380=""),AND(C380:G380&gt;B380:F380),IF(NOT(F380=""),AND(C380:F380&gt;B380:E380),AND(C380:E380&gt;B380:D380))))</f>
        <v>0</v>
      </c>
      <c r="K380" s="1" t="b">
        <f t="array" ref="K380">IF(NOT(H380=""),AND(C380:H380&lt;B380:G380),IF(NOT(G380=""),AND(C380:G380&lt;B380:F380),IF(NOT(F380=""),AND(C380:F380&lt;B380:E380),AND(C380:E380&lt;B380:D380))))</f>
        <v>0</v>
      </c>
      <c r="L380" s="1" t="b">
        <f t="array" ref="L380">IF(NOT(H380=""),AND(AND(ABS(C380:H380-B380:G380)&gt;0),AND(ABS(C380:H380-B380:G380)&lt;4)),IF(NOT(G380=""),AND(AND(ABS(C380:G380-B380:F380)&gt;0),AND(ABS(C380:G380-B380:F380)&lt;4)),IF(NOT(F380=""),AND(AND(ABS(C380:F380-B380:E380)&gt;0),AND(ABS(C380:F380-B380:E380)&lt;4)),AND(AND(ABS(C380:E380-B380:D380)&gt;0),AND(ABS(C380:E380-B380:D380)&lt;4)))))</f>
        <v>0</v>
      </c>
      <c r="M380" s="1" t="b">
        <f t="shared" si="1"/>
        <v>0</v>
      </c>
    </row>
    <row r="381" ht="15.75" customHeight="1">
      <c r="A381" s="1" t="s">
        <v>390</v>
      </c>
      <c r="B381" s="1">
        <f>IFERROR(__xludf.DUMMYFUNCTION("SPLIT(A381,"" "")"),59.0)</f>
        <v>59</v>
      </c>
      <c r="C381" s="1">
        <f>IFERROR(__xludf.DUMMYFUNCTION("""COMPUTED_VALUE"""),56.0)</f>
        <v>56</v>
      </c>
      <c r="D381" s="1">
        <f>IFERROR(__xludf.DUMMYFUNCTION("""COMPUTED_VALUE"""),57.0)</f>
        <v>57</v>
      </c>
      <c r="E381" s="1">
        <f>IFERROR(__xludf.DUMMYFUNCTION("""COMPUTED_VALUE"""),55.0)</f>
        <v>55</v>
      </c>
      <c r="F381" s="1">
        <f>IFERROR(__xludf.DUMMYFUNCTION("""COMPUTED_VALUE"""),54.0)</f>
        <v>54</v>
      </c>
      <c r="G381" s="1">
        <f>IFERROR(__xludf.DUMMYFUNCTION("""COMPUTED_VALUE"""),52.0)</f>
        <v>52</v>
      </c>
      <c r="H381" s="2">
        <f>IFERROR(__xludf.DUMMYFUNCTION("""COMPUTED_VALUE"""),48.0)</f>
        <v>48</v>
      </c>
      <c r="J381" s="1" t="b">
        <f t="array" ref="J381">IF(NOT(H381=""),AND(C381:H381&gt;B381:G381),IF(NOT(G381=""),AND(C381:G381&gt;B381:F381),IF(NOT(F381=""),AND(C381:F381&gt;B381:E381),AND(C381:E381&gt;B381:D381))))</f>
        <v>0</v>
      </c>
      <c r="K381" s="1" t="b">
        <f t="array" ref="K381">IF(NOT(H381=""),AND(C381:H381&lt;B381:G381),IF(NOT(G381=""),AND(C381:G381&lt;B381:F381),IF(NOT(F381=""),AND(C381:F381&lt;B381:E381),AND(C381:E381&lt;B381:D381))))</f>
        <v>0</v>
      </c>
      <c r="L381" s="1" t="b">
        <f t="array" ref="L381">IF(NOT(H381=""),AND(AND(ABS(C381:H381-B381:G381)&gt;0),AND(ABS(C381:H381-B381:G381)&lt;4)),IF(NOT(G381=""),AND(AND(ABS(C381:G381-B381:F381)&gt;0),AND(ABS(C381:G381-B381:F381)&lt;4)),IF(NOT(F381=""),AND(AND(ABS(C381:F381-B381:E381)&gt;0),AND(ABS(C381:F381-B381:E381)&lt;4)),AND(AND(ABS(C381:E381-B381:D381)&gt;0),AND(ABS(C381:E381-B381:D381)&lt;4)))))</f>
        <v>0</v>
      </c>
      <c r="M381" s="1" t="b">
        <f t="shared" si="1"/>
        <v>0</v>
      </c>
    </row>
    <row r="382" ht="15.75" customHeight="1">
      <c r="A382" s="1" t="s">
        <v>391</v>
      </c>
      <c r="B382" s="1">
        <f>IFERROR(__xludf.DUMMYFUNCTION("SPLIT(A382,"" "")"),47.0)</f>
        <v>47</v>
      </c>
      <c r="C382" s="1">
        <f>IFERROR(__xludf.DUMMYFUNCTION("""COMPUTED_VALUE"""),44.0)</f>
        <v>44</v>
      </c>
      <c r="D382" s="1">
        <f>IFERROR(__xludf.DUMMYFUNCTION("""COMPUTED_VALUE"""),46.0)</f>
        <v>46</v>
      </c>
      <c r="E382" s="1">
        <f>IFERROR(__xludf.DUMMYFUNCTION("""COMPUTED_VALUE"""),43.0)</f>
        <v>43</v>
      </c>
      <c r="F382" s="1">
        <f>IFERROR(__xludf.DUMMYFUNCTION("""COMPUTED_VALUE"""),42.0)</f>
        <v>42</v>
      </c>
      <c r="G382" s="2">
        <f>IFERROR(__xludf.DUMMYFUNCTION("""COMPUTED_VALUE"""),37.0)</f>
        <v>37</v>
      </c>
      <c r="J382" s="1" t="b">
        <f t="array" ref="J382">IF(NOT(H382=""),AND(C382:H382&gt;B382:G382),IF(NOT(G382=""),AND(C382:G382&gt;B382:F382),IF(NOT(F382=""),AND(C382:F382&gt;B382:E382),AND(C382:E382&gt;B382:D382))))</f>
        <v>0</v>
      </c>
      <c r="K382" s="1" t="b">
        <f t="array" ref="K382">IF(NOT(H382=""),AND(C382:H382&lt;B382:G382),IF(NOT(G382=""),AND(C382:G382&lt;B382:F382),IF(NOT(F382=""),AND(C382:F382&lt;B382:E382),AND(C382:E382&lt;B382:D382))))</f>
        <v>0</v>
      </c>
      <c r="L382" s="1" t="b">
        <f t="array" ref="L382">IF(NOT(H382=""),AND(AND(ABS(C382:H382-B382:G382)&gt;0),AND(ABS(C382:H382-B382:G382)&lt;4)),IF(NOT(G382=""),AND(AND(ABS(C382:G382-B382:F382)&gt;0),AND(ABS(C382:G382-B382:F382)&lt;4)),IF(NOT(F382=""),AND(AND(ABS(C382:F382-B382:E382)&gt;0),AND(ABS(C382:F382-B382:E382)&lt;4)),AND(AND(ABS(C382:E382-B382:D382)&gt;0),AND(ABS(C382:E382-B382:D382)&lt;4)))))</f>
        <v>0</v>
      </c>
      <c r="M382" s="1" t="b">
        <f t="shared" si="1"/>
        <v>0</v>
      </c>
    </row>
    <row r="383" ht="15.75" customHeight="1">
      <c r="A383" s="1" t="s">
        <v>392</v>
      </c>
      <c r="B383" s="1">
        <f>IFERROR(__xludf.DUMMYFUNCTION("SPLIT(A383,"" "")"),76.0)</f>
        <v>76</v>
      </c>
      <c r="C383" s="1">
        <f>IFERROR(__xludf.DUMMYFUNCTION("""COMPUTED_VALUE"""),74.0)</f>
        <v>74</v>
      </c>
      <c r="D383" s="1">
        <f>IFERROR(__xludf.DUMMYFUNCTION("""COMPUTED_VALUE"""),72.0)</f>
        <v>72</v>
      </c>
      <c r="E383" s="1">
        <f>IFERROR(__xludf.DUMMYFUNCTION("""COMPUTED_VALUE"""),69.0)</f>
        <v>69</v>
      </c>
      <c r="F383" s="1">
        <f>IFERROR(__xludf.DUMMYFUNCTION("""COMPUTED_VALUE"""),67.0)</f>
        <v>67</v>
      </c>
      <c r="G383" s="1">
        <f>IFERROR(__xludf.DUMMYFUNCTION("""COMPUTED_VALUE"""),65.0)</f>
        <v>65</v>
      </c>
      <c r="H383" s="1">
        <f>IFERROR(__xludf.DUMMYFUNCTION("""COMPUTED_VALUE"""),65.0)</f>
        <v>65</v>
      </c>
      <c r="I383" s="1">
        <f>IFERROR(__xludf.DUMMYFUNCTION("""COMPUTED_VALUE"""),62.0)</f>
        <v>62</v>
      </c>
      <c r="J383" s="1" t="b">
        <f t="array" ref="J383">IF(NOT(H383=""),AND(C383:H383&gt;B383:G383),IF(NOT(G383=""),AND(C383:G383&gt;B383:F383),IF(NOT(F383=""),AND(C383:F383&gt;B383:E383),AND(C383:E383&gt;B383:D383))))</f>
        <v>0</v>
      </c>
      <c r="K383" s="1" t="b">
        <f t="array" ref="K383">IF(NOT(H383=""),AND(C383:H383&lt;B383:G383),IF(NOT(G383=""),AND(C383:G383&lt;B383:F383),IF(NOT(F383=""),AND(C383:F383&lt;B383:E383),AND(C383:E383&lt;B383:D383))))</f>
        <v>0</v>
      </c>
      <c r="L383" s="1" t="b">
        <f t="array" ref="L383">IF(NOT(H383=""),AND(AND(ABS(C383:H383-B383:G383)&gt;0),AND(ABS(C383:H383-B383:G383)&lt;4)),IF(NOT(G383=""),AND(AND(ABS(C383:G383-B383:F383)&gt;0),AND(ABS(C383:G383-B383:F383)&lt;4)),IF(NOT(F383=""),AND(AND(ABS(C383:F383-B383:E383)&gt;0),AND(ABS(C383:F383-B383:E383)&lt;4)),AND(AND(ABS(C383:E383-B383:D383)&gt;0),AND(ABS(C383:E383-B383:D383)&lt;4)))))</f>
        <v>0</v>
      </c>
      <c r="M383" s="1" t="b">
        <f t="shared" si="1"/>
        <v>0</v>
      </c>
    </row>
    <row r="384" ht="15.75" customHeight="1">
      <c r="A384" s="1" t="s">
        <v>393</v>
      </c>
      <c r="B384" s="1">
        <f>IFERROR(__xludf.DUMMYFUNCTION("SPLIT(A384,"" "")"),22.0)</f>
        <v>22</v>
      </c>
      <c r="C384" s="1">
        <f>IFERROR(__xludf.DUMMYFUNCTION("""COMPUTED_VALUE"""),21.0)</f>
        <v>21</v>
      </c>
      <c r="D384" s="1">
        <f>IFERROR(__xludf.DUMMYFUNCTION("""COMPUTED_VALUE"""),19.0)</f>
        <v>19</v>
      </c>
      <c r="E384" s="1">
        <f>IFERROR(__xludf.DUMMYFUNCTION("""COMPUTED_VALUE"""),19.0)</f>
        <v>19</v>
      </c>
      <c r="F384" s="1">
        <f>IFERROR(__xludf.DUMMYFUNCTION("""COMPUTED_VALUE"""),17.0)</f>
        <v>17</v>
      </c>
      <c r="G384" s="2">
        <f>IFERROR(__xludf.DUMMYFUNCTION("""COMPUTED_VALUE"""),18.0)</f>
        <v>18</v>
      </c>
      <c r="J384" s="1" t="b">
        <f t="array" ref="J384">IF(NOT(H384=""),AND(C384:H384&gt;B384:G384),IF(NOT(G384=""),AND(C384:G384&gt;B384:F384),IF(NOT(F384=""),AND(C384:F384&gt;B384:E384),AND(C384:E384&gt;B384:D384))))</f>
        <v>0</v>
      </c>
      <c r="K384" s="1" t="b">
        <f t="array" ref="K384">IF(NOT(H384=""),AND(C384:H384&lt;B384:G384),IF(NOT(G384=""),AND(C384:G384&lt;B384:F384),IF(NOT(F384=""),AND(C384:F384&lt;B384:E384),AND(C384:E384&lt;B384:D384))))</f>
        <v>0</v>
      </c>
      <c r="L384" s="1" t="b">
        <f t="array" ref="L384">IF(NOT(H384=""),AND(AND(ABS(C384:H384-B384:G384)&gt;0),AND(ABS(C384:H384-B384:G384)&lt;4)),IF(NOT(G384=""),AND(AND(ABS(C384:G384-B384:F384)&gt;0),AND(ABS(C384:G384-B384:F384)&lt;4)),IF(NOT(F384=""),AND(AND(ABS(C384:F384-B384:E384)&gt;0),AND(ABS(C384:F384-B384:E384)&lt;4)),AND(AND(ABS(C384:E384-B384:D384)&gt;0),AND(ABS(C384:E384-B384:D384)&lt;4)))))</f>
        <v>0</v>
      </c>
      <c r="M384" s="1" t="b">
        <f t="shared" si="1"/>
        <v>0</v>
      </c>
    </row>
    <row r="385" ht="15.75" customHeight="1">
      <c r="A385" s="1" t="s">
        <v>394</v>
      </c>
      <c r="B385" s="1">
        <f>IFERROR(__xludf.DUMMYFUNCTION("SPLIT(A385,"" "")"),67.0)</f>
        <v>67</v>
      </c>
      <c r="C385" s="1">
        <f>IFERROR(__xludf.DUMMYFUNCTION("""COMPUTED_VALUE"""),65.0)</f>
        <v>65</v>
      </c>
      <c r="D385" s="1">
        <f>IFERROR(__xludf.DUMMYFUNCTION("""COMPUTED_VALUE"""),65.0)</f>
        <v>65</v>
      </c>
      <c r="E385" s="1">
        <f>IFERROR(__xludf.DUMMYFUNCTION("""COMPUTED_VALUE"""),64.0)</f>
        <v>64</v>
      </c>
      <c r="F385" s="2">
        <f>IFERROR(__xludf.DUMMYFUNCTION("""COMPUTED_VALUE"""),64.0)</f>
        <v>64</v>
      </c>
      <c r="J385" s="1" t="b">
        <f t="array" ref="J385">IF(NOT(H385=""),AND(C385:H385&gt;B385:G385),IF(NOT(G385=""),AND(C385:G385&gt;B385:F385),IF(NOT(F385=""),AND(C385:F385&gt;B385:E385),AND(C385:E385&gt;B385:D385))))</f>
        <v>0</v>
      </c>
      <c r="K385" s="1" t="b">
        <f t="array" ref="K385">IF(NOT(H385=""),AND(C385:H385&lt;B385:G385),IF(NOT(G385=""),AND(C385:G385&lt;B385:F385),IF(NOT(F385=""),AND(C385:F385&lt;B385:E385),AND(C385:E385&lt;B385:D385))))</f>
        <v>0</v>
      </c>
      <c r="L385" s="1" t="b">
        <f t="array" ref="L385">IF(NOT(H385=""),AND(AND(ABS(C385:H385-B385:G385)&gt;0),AND(ABS(C385:H385-B385:G385)&lt;4)),IF(NOT(G385=""),AND(AND(ABS(C385:G385-B385:F385)&gt;0),AND(ABS(C385:G385-B385:F385)&lt;4)),IF(NOT(F385=""),AND(AND(ABS(C385:F385-B385:E385)&gt;0),AND(ABS(C385:F385-B385:E385)&lt;4)),AND(AND(ABS(C385:E385-B385:D385)&gt;0),AND(ABS(C385:E385-B385:D385)&lt;4)))))</f>
        <v>0</v>
      </c>
      <c r="M385" s="1" t="b">
        <f t="shared" si="1"/>
        <v>0</v>
      </c>
    </row>
    <row r="386" ht="15.75" customHeight="1">
      <c r="A386" s="1" t="s">
        <v>395</v>
      </c>
      <c r="B386" s="1">
        <f>IFERROR(__xludf.DUMMYFUNCTION("SPLIT(A386,"" "")"),28.0)</f>
        <v>28</v>
      </c>
      <c r="C386" s="1">
        <f>IFERROR(__xludf.DUMMYFUNCTION("""COMPUTED_VALUE"""),25.0)</f>
        <v>25</v>
      </c>
      <c r="D386" s="1">
        <f>IFERROR(__xludf.DUMMYFUNCTION("""COMPUTED_VALUE"""),25.0)</f>
        <v>25</v>
      </c>
      <c r="E386" s="1">
        <f>IFERROR(__xludf.DUMMYFUNCTION("""COMPUTED_VALUE"""),23.0)</f>
        <v>23</v>
      </c>
      <c r="F386" s="2">
        <f>IFERROR(__xludf.DUMMYFUNCTION("""COMPUTED_VALUE"""),19.0)</f>
        <v>19</v>
      </c>
      <c r="J386" s="1" t="b">
        <f t="array" ref="J386">IF(NOT(H386=""),AND(C386:H386&gt;B386:G386),IF(NOT(G386=""),AND(C386:G386&gt;B386:F386),IF(NOT(F386=""),AND(C386:F386&gt;B386:E386),AND(C386:E386&gt;B386:D386))))</f>
        <v>0</v>
      </c>
      <c r="K386" s="1" t="b">
        <f t="array" ref="K386">IF(NOT(H386=""),AND(C386:H386&lt;B386:G386),IF(NOT(G386=""),AND(C386:G386&lt;B386:F386),IF(NOT(F386=""),AND(C386:F386&lt;B386:E386),AND(C386:E386&lt;B386:D386))))</f>
        <v>0</v>
      </c>
      <c r="L386" s="1" t="b">
        <f t="array" ref="L386">IF(NOT(H386=""),AND(AND(ABS(C386:H386-B386:G386)&gt;0),AND(ABS(C386:H386-B386:G386)&lt;4)),IF(NOT(G386=""),AND(AND(ABS(C386:G386-B386:F386)&gt;0),AND(ABS(C386:G386-B386:F386)&lt;4)),IF(NOT(F386=""),AND(AND(ABS(C386:F386-B386:E386)&gt;0),AND(ABS(C386:F386-B386:E386)&lt;4)),AND(AND(ABS(C386:E386-B386:D386)&gt;0),AND(ABS(C386:E386-B386:D386)&lt;4)))))</f>
        <v>0</v>
      </c>
      <c r="M386" s="1" t="b">
        <f t="shared" si="1"/>
        <v>0</v>
      </c>
    </row>
    <row r="387" ht="15.75" customHeight="1">
      <c r="A387" s="1" t="s">
        <v>396</v>
      </c>
      <c r="B387" s="1">
        <f>IFERROR(__xludf.DUMMYFUNCTION("SPLIT(A387,"" "")"),15.0)</f>
        <v>15</v>
      </c>
      <c r="C387" s="1">
        <f>IFERROR(__xludf.DUMMYFUNCTION("""COMPUTED_VALUE"""),13.0)</f>
        <v>13</v>
      </c>
      <c r="D387" s="1">
        <f>IFERROR(__xludf.DUMMYFUNCTION("""COMPUTED_VALUE"""),13.0)</f>
        <v>13</v>
      </c>
      <c r="E387" s="1">
        <f>IFERROR(__xludf.DUMMYFUNCTION("""COMPUTED_VALUE"""),11.0)</f>
        <v>11</v>
      </c>
      <c r="F387" s="2">
        <f>IFERROR(__xludf.DUMMYFUNCTION("""COMPUTED_VALUE"""),6.0)</f>
        <v>6</v>
      </c>
      <c r="J387" s="1" t="b">
        <f t="array" ref="J387">IF(NOT(H387=""),AND(C387:H387&gt;B387:G387),IF(NOT(G387=""),AND(C387:G387&gt;B387:F387),IF(NOT(F387=""),AND(C387:F387&gt;B387:E387),AND(C387:E387&gt;B387:D387))))</f>
        <v>0</v>
      </c>
      <c r="K387" s="1" t="b">
        <f t="array" ref="K387">IF(NOT(H387=""),AND(C387:H387&lt;B387:G387),IF(NOT(G387=""),AND(C387:G387&lt;B387:F387),IF(NOT(F387=""),AND(C387:F387&lt;B387:E387),AND(C387:E387&lt;B387:D387))))</f>
        <v>0</v>
      </c>
      <c r="L387" s="1" t="b">
        <f t="array" ref="L387">IF(NOT(H387=""),AND(AND(ABS(C387:H387-B387:G387)&gt;0),AND(ABS(C387:H387-B387:G387)&lt;4)),IF(NOT(G387=""),AND(AND(ABS(C387:G387-B387:F387)&gt;0),AND(ABS(C387:G387-B387:F387)&lt;4)),IF(NOT(F387=""),AND(AND(ABS(C387:F387-B387:E387)&gt;0),AND(ABS(C387:F387-B387:E387)&lt;4)),AND(AND(ABS(C387:E387-B387:D387)&gt;0),AND(ABS(C387:E387-B387:D387)&lt;4)))))</f>
        <v>0</v>
      </c>
      <c r="M387" s="1" t="b">
        <f t="shared" si="1"/>
        <v>0</v>
      </c>
    </row>
    <row r="388" ht="15.75" customHeight="1">
      <c r="A388" s="1" t="s">
        <v>397</v>
      </c>
      <c r="B388" s="1">
        <f>IFERROR(__xludf.DUMMYFUNCTION("SPLIT(A388,"" "")"),72.0)</f>
        <v>72</v>
      </c>
      <c r="C388" s="1">
        <f>IFERROR(__xludf.DUMMYFUNCTION("""COMPUTED_VALUE"""),70.0)</f>
        <v>70</v>
      </c>
      <c r="D388" s="1">
        <f>IFERROR(__xludf.DUMMYFUNCTION("""COMPUTED_VALUE"""),69.0)</f>
        <v>69</v>
      </c>
      <c r="E388" s="1">
        <f>IFERROR(__xludf.DUMMYFUNCTION("""COMPUTED_VALUE"""),65.0)</f>
        <v>65</v>
      </c>
      <c r="F388" s="1">
        <f>IFERROR(__xludf.DUMMYFUNCTION("""COMPUTED_VALUE"""),62.0)</f>
        <v>62</v>
      </c>
      <c r="G388" s="1">
        <f>IFERROR(__xludf.DUMMYFUNCTION("""COMPUTED_VALUE"""),59.0)</f>
        <v>59</v>
      </c>
      <c r="H388" s="1">
        <f>IFERROR(__xludf.DUMMYFUNCTION("""COMPUTED_VALUE"""),56.0)</f>
        <v>56</v>
      </c>
      <c r="I388" s="1">
        <f>IFERROR(__xludf.DUMMYFUNCTION("""COMPUTED_VALUE"""),55.0)</f>
        <v>55</v>
      </c>
      <c r="J388" s="1" t="b">
        <f t="array" ref="J388">IF(NOT(H388=""),AND(C388:H388&gt;B388:G388),IF(NOT(G388=""),AND(C388:G388&gt;B388:F388),IF(NOT(F388=""),AND(C388:F388&gt;B388:E388),AND(C388:E388&gt;B388:D388))))</f>
        <v>0</v>
      </c>
      <c r="K388" s="1" t="b">
        <f t="array" ref="K388">IF(NOT(H388=""),AND(C388:H388&lt;B388:G388),IF(NOT(G388=""),AND(C388:G388&lt;B388:F388),IF(NOT(F388=""),AND(C388:F388&lt;B388:E388),AND(C388:E388&lt;B388:D388))))</f>
        <v>1</v>
      </c>
      <c r="L388" s="1" t="b">
        <f t="array" ref="L388">IF(NOT(H388=""),AND(AND(ABS(C388:H388-B388:G388)&gt;0),AND(ABS(C388:H388-B388:G388)&lt;4)),IF(NOT(G388=""),AND(AND(ABS(C388:G388-B388:F388)&gt;0),AND(ABS(C388:G388-B388:F388)&lt;4)),IF(NOT(F388=""),AND(AND(ABS(C388:F388-B388:E388)&gt;0),AND(ABS(C388:F388-B388:E388)&lt;4)),AND(AND(ABS(C388:E388-B388:D388)&gt;0),AND(ABS(C388:E388-B388:D388)&lt;4)))))</f>
        <v>0</v>
      </c>
      <c r="M388" s="1" t="b">
        <f t="shared" si="1"/>
        <v>0</v>
      </c>
    </row>
    <row r="389" ht="15.75" customHeight="1">
      <c r="A389" s="1" t="s">
        <v>398</v>
      </c>
      <c r="B389" s="1">
        <f>IFERROR(__xludf.DUMMYFUNCTION("SPLIT(A389,"" "")"),13.0)</f>
        <v>13</v>
      </c>
      <c r="C389" s="1">
        <f>IFERROR(__xludf.DUMMYFUNCTION("""COMPUTED_VALUE"""),11.0)</f>
        <v>11</v>
      </c>
      <c r="D389" s="1">
        <f>IFERROR(__xludf.DUMMYFUNCTION("""COMPUTED_VALUE"""),7.0)</f>
        <v>7</v>
      </c>
      <c r="E389" s="1">
        <f>IFERROR(__xludf.DUMMYFUNCTION("""COMPUTED_VALUE"""),6.0)</f>
        <v>6</v>
      </c>
      <c r="F389" s="1">
        <f>IFERROR(__xludf.DUMMYFUNCTION("""COMPUTED_VALUE"""),5.0)</f>
        <v>5</v>
      </c>
      <c r="G389" s="1">
        <f>IFERROR(__xludf.DUMMYFUNCTION("""COMPUTED_VALUE"""),3.0)</f>
        <v>3</v>
      </c>
      <c r="H389" s="1">
        <f>IFERROR(__xludf.DUMMYFUNCTION("""COMPUTED_VALUE"""),2.0)</f>
        <v>2</v>
      </c>
      <c r="I389" s="1">
        <f>IFERROR(__xludf.DUMMYFUNCTION("""COMPUTED_VALUE"""),3.0)</f>
        <v>3</v>
      </c>
      <c r="J389" s="1" t="b">
        <f t="array" ref="J389">IF(NOT(H389=""),AND(C389:H389&gt;B389:G389),IF(NOT(G389=""),AND(C389:G389&gt;B389:F389),IF(NOT(F389=""),AND(C389:F389&gt;B389:E389),AND(C389:E389&gt;B389:D389))))</f>
        <v>0</v>
      </c>
      <c r="K389" s="1" t="b">
        <f t="array" ref="K389">IF(NOT(H389=""),AND(C389:H389&lt;B389:G389),IF(NOT(G389=""),AND(C389:G389&lt;B389:F389),IF(NOT(F389=""),AND(C389:F389&lt;B389:E389),AND(C389:E389&lt;B389:D389))))</f>
        <v>1</v>
      </c>
      <c r="L389" s="1" t="b">
        <f t="array" ref="L389">IF(NOT(H389=""),AND(AND(ABS(C389:H389-B389:G389)&gt;0),AND(ABS(C389:H389-B389:G389)&lt;4)),IF(NOT(G389=""),AND(AND(ABS(C389:G389-B389:F389)&gt;0),AND(ABS(C389:G389-B389:F389)&lt;4)),IF(NOT(F389=""),AND(AND(ABS(C389:F389-B389:E389)&gt;0),AND(ABS(C389:F389-B389:E389)&lt;4)),AND(AND(ABS(C389:E389-B389:D389)&gt;0),AND(ABS(C389:E389-B389:D389)&lt;4)))))</f>
        <v>0</v>
      </c>
      <c r="M389" s="1" t="b">
        <f t="shared" si="1"/>
        <v>0</v>
      </c>
    </row>
    <row r="390" ht="15.75" customHeight="1">
      <c r="A390" s="1" t="s">
        <v>399</v>
      </c>
      <c r="B390" s="1">
        <f>IFERROR(__xludf.DUMMYFUNCTION("SPLIT(A390,"" "")"),23.0)</f>
        <v>23</v>
      </c>
      <c r="C390" s="1">
        <f>IFERROR(__xludf.DUMMYFUNCTION("""COMPUTED_VALUE"""),20.0)</f>
        <v>20</v>
      </c>
      <c r="D390" s="1">
        <f>IFERROR(__xludf.DUMMYFUNCTION("""COMPUTED_VALUE"""),17.0)</f>
        <v>17</v>
      </c>
      <c r="E390" s="1">
        <f>IFERROR(__xludf.DUMMYFUNCTION("""COMPUTED_VALUE"""),14.0)</f>
        <v>14</v>
      </c>
      <c r="F390" s="1">
        <f>IFERROR(__xludf.DUMMYFUNCTION("""COMPUTED_VALUE"""),13.0)</f>
        <v>13</v>
      </c>
      <c r="G390" s="1">
        <f>IFERROR(__xludf.DUMMYFUNCTION("""COMPUTED_VALUE"""),11.0)</f>
        <v>11</v>
      </c>
      <c r="H390" s="1">
        <f>IFERROR(__xludf.DUMMYFUNCTION("""COMPUTED_VALUE"""),7.0)</f>
        <v>7</v>
      </c>
      <c r="I390" s="1">
        <f>IFERROR(__xludf.DUMMYFUNCTION("""COMPUTED_VALUE"""),7.0)</f>
        <v>7</v>
      </c>
      <c r="J390" s="1" t="b">
        <f t="array" ref="J390">IF(NOT(H390=""),AND(C390:H390&gt;B390:G390),IF(NOT(G390=""),AND(C390:G390&gt;B390:F390),IF(NOT(F390=""),AND(C390:F390&gt;B390:E390),AND(C390:E390&gt;B390:D390))))</f>
        <v>0</v>
      </c>
      <c r="K390" s="1" t="b">
        <f t="array" ref="K390">IF(NOT(H390=""),AND(C390:H390&lt;B390:G390),IF(NOT(G390=""),AND(C390:G390&lt;B390:F390),IF(NOT(F390=""),AND(C390:F390&lt;B390:E390),AND(C390:E390&lt;B390:D390))))</f>
        <v>1</v>
      </c>
      <c r="L390" s="1" t="b">
        <f t="array" ref="L390">IF(NOT(H390=""),AND(AND(ABS(C390:H390-B390:G390)&gt;0),AND(ABS(C390:H390-B390:G390)&lt;4)),IF(NOT(G390=""),AND(AND(ABS(C390:G390-B390:F390)&gt;0),AND(ABS(C390:G390-B390:F390)&lt;4)),IF(NOT(F390=""),AND(AND(ABS(C390:F390-B390:E390)&gt;0),AND(ABS(C390:F390-B390:E390)&lt;4)),AND(AND(ABS(C390:E390-B390:D390)&gt;0),AND(ABS(C390:E390-B390:D390)&lt;4)))))</f>
        <v>0</v>
      </c>
      <c r="M390" s="1" t="b">
        <f t="shared" si="1"/>
        <v>0</v>
      </c>
    </row>
    <row r="391" ht="15.75" customHeight="1">
      <c r="A391" s="1" t="s">
        <v>400</v>
      </c>
      <c r="B391" s="1">
        <f>IFERROR(__xludf.DUMMYFUNCTION("SPLIT(A391,"" "")"),83.0)</f>
        <v>83</v>
      </c>
      <c r="C391" s="1">
        <f>IFERROR(__xludf.DUMMYFUNCTION("""COMPUTED_VALUE"""),80.0)</f>
        <v>80</v>
      </c>
      <c r="D391" s="1">
        <f>IFERROR(__xludf.DUMMYFUNCTION("""COMPUTED_VALUE"""),78.0)</f>
        <v>78</v>
      </c>
      <c r="E391" s="1">
        <f>IFERROR(__xludf.DUMMYFUNCTION("""COMPUTED_VALUE"""),74.0)</f>
        <v>74</v>
      </c>
      <c r="F391" s="1">
        <f>IFERROR(__xludf.DUMMYFUNCTION("""COMPUTED_VALUE"""),71.0)</f>
        <v>71</v>
      </c>
      <c r="G391" s="2">
        <f>IFERROR(__xludf.DUMMYFUNCTION("""COMPUTED_VALUE"""),67.0)</f>
        <v>67</v>
      </c>
      <c r="J391" s="1" t="b">
        <f t="array" ref="J391">IF(NOT(H391=""),AND(C391:H391&gt;B391:G391),IF(NOT(G391=""),AND(C391:G391&gt;B391:F391),IF(NOT(F391=""),AND(C391:F391&gt;B391:E391),AND(C391:E391&gt;B391:D391))))</f>
        <v>0</v>
      </c>
      <c r="K391" s="1" t="b">
        <f t="array" ref="K391">IF(NOT(H391=""),AND(C391:H391&lt;B391:G391),IF(NOT(G391=""),AND(C391:G391&lt;B391:F391),IF(NOT(F391=""),AND(C391:F391&lt;B391:E391),AND(C391:E391&lt;B391:D391))))</f>
        <v>1</v>
      </c>
      <c r="L391" s="1" t="b">
        <f t="array" ref="L391">IF(NOT(H391=""),AND(AND(ABS(C391:H391-B391:G391)&gt;0),AND(ABS(C391:H391-B391:G391)&lt;4)),IF(NOT(G391=""),AND(AND(ABS(C391:G391-B391:F391)&gt;0),AND(ABS(C391:G391-B391:F391)&lt;4)),IF(NOT(F391=""),AND(AND(ABS(C391:F391-B391:E391)&gt;0),AND(ABS(C391:F391-B391:E391)&lt;4)),AND(AND(ABS(C391:E391-B391:D391)&gt;0),AND(ABS(C391:E391-B391:D391)&lt;4)))))</f>
        <v>0</v>
      </c>
      <c r="M391" s="1" t="b">
        <f t="shared" si="1"/>
        <v>0</v>
      </c>
    </row>
    <row r="392" ht="15.75" customHeight="1">
      <c r="A392" s="1" t="s">
        <v>401</v>
      </c>
      <c r="B392" s="1">
        <f>IFERROR(__xludf.DUMMYFUNCTION("SPLIT(A392,"" "")"),21.0)</f>
        <v>21</v>
      </c>
      <c r="C392" s="1">
        <f>IFERROR(__xludf.DUMMYFUNCTION("""COMPUTED_VALUE"""),19.0)</f>
        <v>19</v>
      </c>
      <c r="D392" s="1">
        <f>IFERROR(__xludf.DUMMYFUNCTION("""COMPUTED_VALUE"""),15.0)</f>
        <v>15</v>
      </c>
      <c r="E392" s="1">
        <f>IFERROR(__xludf.DUMMYFUNCTION("""COMPUTED_VALUE"""),13.0)</f>
        <v>13</v>
      </c>
      <c r="F392" s="1">
        <f>IFERROR(__xludf.DUMMYFUNCTION("""COMPUTED_VALUE"""),11.0)</f>
        <v>11</v>
      </c>
      <c r="G392" s="2">
        <f>IFERROR(__xludf.DUMMYFUNCTION("""COMPUTED_VALUE"""),5.0)</f>
        <v>5</v>
      </c>
      <c r="J392" s="1" t="b">
        <f t="array" ref="J392">IF(NOT(H392=""),AND(C392:H392&gt;B392:G392),IF(NOT(G392=""),AND(C392:G392&gt;B392:F392),IF(NOT(F392=""),AND(C392:F392&gt;B392:E392),AND(C392:E392&gt;B392:D392))))</f>
        <v>0</v>
      </c>
      <c r="K392" s="1" t="b">
        <f t="array" ref="K392">IF(NOT(H392=""),AND(C392:H392&lt;B392:G392),IF(NOT(G392=""),AND(C392:G392&lt;B392:F392),IF(NOT(F392=""),AND(C392:F392&lt;B392:E392),AND(C392:E392&lt;B392:D392))))</f>
        <v>1</v>
      </c>
      <c r="L392" s="1" t="b">
        <f t="array" ref="L392">IF(NOT(H392=""),AND(AND(ABS(C392:H392-B392:G392)&gt;0),AND(ABS(C392:H392-B392:G392)&lt;4)),IF(NOT(G392=""),AND(AND(ABS(C392:G392-B392:F392)&gt;0),AND(ABS(C392:G392-B392:F392)&lt;4)),IF(NOT(F392=""),AND(AND(ABS(C392:F392-B392:E392)&gt;0),AND(ABS(C392:F392-B392:E392)&lt;4)),AND(AND(ABS(C392:E392-B392:D392)&gt;0),AND(ABS(C392:E392-B392:D392)&lt;4)))))</f>
        <v>0</v>
      </c>
      <c r="M392" s="1" t="b">
        <f t="shared" si="1"/>
        <v>0</v>
      </c>
    </row>
    <row r="393" ht="15.75" customHeight="1">
      <c r="A393" s="1" t="s">
        <v>402</v>
      </c>
      <c r="B393" s="1">
        <f>IFERROR(__xludf.DUMMYFUNCTION("SPLIT(A393,"" "")"),86.0)</f>
        <v>86</v>
      </c>
      <c r="C393" s="1">
        <f>IFERROR(__xludf.DUMMYFUNCTION("""COMPUTED_VALUE"""),83.0)</f>
        <v>83</v>
      </c>
      <c r="D393" s="1">
        <f>IFERROR(__xludf.DUMMYFUNCTION("""COMPUTED_VALUE"""),80.0)</f>
        <v>80</v>
      </c>
      <c r="E393" s="1">
        <f>IFERROR(__xludf.DUMMYFUNCTION("""COMPUTED_VALUE"""),78.0)</f>
        <v>78</v>
      </c>
      <c r="F393" s="1">
        <f>IFERROR(__xludf.DUMMYFUNCTION("""COMPUTED_VALUE"""),73.0)</f>
        <v>73</v>
      </c>
      <c r="G393" s="1">
        <f>IFERROR(__xludf.DUMMYFUNCTION("""COMPUTED_VALUE"""),71.0)</f>
        <v>71</v>
      </c>
      <c r="H393" s="2">
        <f>IFERROR(__xludf.DUMMYFUNCTION("""COMPUTED_VALUE"""),70.0)</f>
        <v>70</v>
      </c>
      <c r="J393" s="1" t="b">
        <f t="array" ref="J393">IF(NOT(H393=""),AND(C393:H393&gt;B393:G393),IF(NOT(G393=""),AND(C393:G393&gt;B393:F393),IF(NOT(F393=""),AND(C393:F393&gt;B393:E393),AND(C393:E393&gt;B393:D393))))</f>
        <v>0</v>
      </c>
      <c r="K393" s="1" t="b">
        <f t="array" ref="K393">IF(NOT(H393=""),AND(C393:H393&lt;B393:G393),IF(NOT(G393=""),AND(C393:G393&lt;B393:F393),IF(NOT(F393=""),AND(C393:F393&lt;B393:E393),AND(C393:E393&lt;B393:D393))))</f>
        <v>1</v>
      </c>
      <c r="L393" s="1" t="b">
        <f t="array" ref="L393">IF(NOT(H393=""),AND(AND(ABS(C393:H393-B393:G393)&gt;0),AND(ABS(C393:H393-B393:G393)&lt;4)),IF(NOT(G393=""),AND(AND(ABS(C393:G393-B393:F393)&gt;0),AND(ABS(C393:G393-B393:F393)&lt;4)),IF(NOT(F393=""),AND(AND(ABS(C393:F393-B393:E393)&gt;0),AND(ABS(C393:F393-B393:E393)&lt;4)),AND(AND(ABS(C393:E393-B393:D393)&gt;0),AND(ABS(C393:E393-B393:D393)&lt;4)))))</f>
        <v>0</v>
      </c>
      <c r="M393" s="1" t="b">
        <f t="shared" si="1"/>
        <v>0</v>
      </c>
    </row>
    <row r="394" ht="15.75" customHeight="1">
      <c r="A394" s="1" t="s">
        <v>403</v>
      </c>
      <c r="B394" s="1">
        <f>IFERROR(__xludf.DUMMYFUNCTION("SPLIT(A394,"" "")"),75.0)</f>
        <v>75</v>
      </c>
      <c r="C394" s="1">
        <f>IFERROR(__xludf.DUMMYFUNCTION("""COMPUTED_VALUE"""),74.0)</f>
        <v>74</v>
      </c>
      <c r="D394" s="1">
        <f>IFERROR(__xludf.DUMMYFUNCTION("""COMPUTED_VALUE"""),69.0)</f>
        <v>69</v>
      </c>
      <c r="E394" s="1">
        <f>IFERROR(__xludf.DUMMYFUNCTION("""COMPUTED_VALUE"""),68.0)</f>
        <v>68</v>
      </c>
      <c r="F394" s="1">
        <f>IFERROR(__xludf.DUMMYFUNCTION("""COMPUTED_VALUE"""),65.0)</f>
        <v>65</v>
      </c>
      <c r="G394" s="1">
        <f>IFERROR(__xludf.DUMMYFUNCTION("""COMPUTED_VALUE"""),62.0)</f>
        <v>62</v>
      </c>
      <c r="H394" s="1">
        <f>IFERROR(__xludf.DUMMYFUNCTION("""COMPUTED_VALUE"""),59.0)</f>
        <v>59</v>
      </c>
      <c r="I394" s="1">
        <f>IFERROR(__xludf.DUMMYFUNCTION("""COMPUTED_VALUE"""),60.0)</f>
        <v>60</v>
      </c>
      <c r="J394" s="1" t="b">
        <f t="array" ref="J394">IF(NOT(H394=""),AND(C394:H394&gt;B394:G394),IF(NOT(G394=""),AND(C394:G394&gt;B394:F394),IF(NOT(F394=""),AND(C394:F394&gt;B394:E394),AND(C394:E394&gt;B394:D394))))</f>
        <v>0</v>
      </c>
      <c r="K394" s="1" t="b">
        <f t="array" ref="K394">IF(NOT(H394=""),AND(C394:H394&lt;B394:G394),IF(NOT(G394=""),AND(C394:G394&lt;B394:F394),IF(NOT(F394=""),AND(C394:F394&lt;B394:E394),AND(C394:E394&lt;B394:D394))))</f>
        <v>1</v>
      </c>
      <c r="L394" s="1" t="b">
        <f t="array" ref="L394">IF(NOT(H394=""),AND(AND(ABS(C394:H394-B394:G394)&gt;0),AND(ABS(C394:H394-B394:G394)&lt;4)),IF(NOT(G394=""),AND(AND(ABS(C394:G394-B394:F394)&gt;0),AND(ABS(C394:G394-B394:F394)&lt;4)),IF(NOT(F394=""),AND(AND(ABS(C394:F394-B394:E394)&gt;0),AND(ABS(C394:F394-B394:E394)&lt;4)),AND(AND(ABS(C394:E394-B394:D394)&gt;0),AND(ABS(C394:E394-B394:D394)&lt;4)))))</f>
        <v>0</v>
      </c>
      <c r="M394" s="1" t="b">
        <f t="shared" si="1"/>
        <v>0</v>
      </c>
    </row>
    <row r="395" ht="15.75" customHeight="1">
      <c r="A395" s="1" t="s">
        <v>404</v>
      </c>
      <c r="B395" s="1">
        <f>IFERROR(__xludf.DUMMYFUNCTION("SPLIT(A395,"" "")"),35.0)</f>
        <v>35</v>
      </c>
      <c r="C395" s="1">
        <f>IFERROR(__xludf.DUMMYFUNCTION("""COMPUTED_VALUE"""),34.0)</f>
        <v>34</v>
      </c>
      <c r="D395" s="1">
        <f>IFERROR(__xludf.DUMMYFUNCTION("""COMPUTED_VALUE"""),31.0)</f>
        <v>31</v>
      </c>
      <c r="E395" s="1">
        <f>IFERROR(__xludf.DUMMYFUNCTION("""COMPUTED_VALUE"""),28.0)</f>
        <v>28</v>
      </c>
      <c r="F395" s="1">
        <f>IFERROR(__xludf.DUMMYFUNCTION("""COMPUTED_VALUE"""),22.0)</f>
        <v>22</v>
      </c>
      <c r="G395" s="2">
        <f>IFERROR(__xludf.DUMMYFUNCTION("""COMPUTED_VALUE"""),22.0)</f>
        <v>22</v>
      </c>
      <c r="J395" s="1" t="b">
        <f t="array" ref="J395">IF(NOT(H395=""),AND(C395:H395&gt;B395:G395),IF(NOT(G395=""),AND(C395:G395&gt;B395:F395),IF(NOT(F395=""),AND(C395:F395&gt;B395:E395),AND(C395:E395&gt;B395:D395))))</f>
        <v>0</v>
      </c>
      <c r="K395" s="1" t="b">
        <f t="array" ref="K395">IF(NOT(H395=""),AND(C395:H395&lt;B395:G395),IF(NOT(G395=""),AND(C395:G395&lt;B395:F395),IF(NOT(F395=""),AND(C395:F395&lt;B395:E395),AND(C395:E395&lt;B395:D395))))</f>
        <v>0</v>
      </c>
      <c r="L395" s="1" t="b">
        <f t="array" ref="L395">IF(NOT(H395=""),AND(AND(ABS(C395:H395-B395:G395)&gt;0),AND(ABS(C395:H395-B395:G395)&lt;4)),IF(NOT(G395=""),AND(AND(ABS(C395:G395-B395:F395)&gt;0),AND(ABS(C395:G395-B395:F395)&lt;4)),IF(NOT(F395=""),AND(AND(ABS(C395:F395-B395:E395)&gt;0),AND(ABS(C395:F395-B395:E395)&lt;4)),AND(AND(ABS(C395:E395-B395:D395)&gt;0),AND(ABS(C395:E395-B395:D395)&lt;4)))))</f>
        <v>0</v>
      </c>
      <c r="M395" s="1" t="b">
        <f t="shared" si="1"/>
        <v>0</v>
      </c>
    </row>
    <row r="396" ht="15.75" customHeight="1">
      <c r="A396" s="1" t="s">
        <v>405</v>
      </c>
      <c r="B396" s="1">
        <f>IFERROR(__xludf.DUMMYFUNCTION("SPLIT(A396,"" "")"),75.0)</f>
        <v>75</v>
      </c>
      <c r="C396" s="1">
        <f>IFERROR(__xludf.DUMMYFUNCTION("""COMPUTED_VALUE"""),74.0)</f>
        <v>74</v>
      </c>
      <c r="D396" s="1">
        <f>IFERROR(__xludf.DUMMYFUNCTION("""COMPUTED_VALUE"""),69.0)</f>
        <v>69</v>
      </c>
      <c r="E396" s="1">
        <f>IFERROR(__xludf.DUMMYFUNCTION("""COMPUTED_VALUE"""),66.0)</f>
        <v>66</v>
      </c>
      <c r="F396" s="1">
        <f>IFERROR(__xludf.DUMMYFUNCTION("""COMPUTED_VALUE"""),64.0)</f>
        <v>64</v>
      </c>
      <c r="G396" s="2">
        <f>IFERROR(__xludf.DUMMYFUNCTION("""COMPUTED_VALUE"""),60.0)</f>
        <v>60</v>
      </c>
      <c r="J396" s="1" t="b">
        <f t="array" ref="J396">IF(NOT(H396=""),AND(C396:H396&gt;B396:G396),IF(NOT(G396=""),AND(C396:G396&gt;B396:F396),IF(NOT(F396=""),AND(C396:F396&gt;B396:E396),AND(C396:E396&gt;B396:D396))))</f>
        <v>0</v>
      </c>
      <c r="K396" s="1" t="b">
        <f t="array" ref="K396">IF(NOT(H396=""),AND(C396:H396&lt;B396:G396),IF(NOT(G396=""),AND(C396:G396&lt;B396:F396),IF(NOT(F396=""),AND(C396:F396&lt;B396:E396),AND(C396:E396&lt;B396:D396))))</f>
        <v>1</v>
      </c>
      <c r="L396" s="1" t="b">
        <f t="array" ref="L396">IF(NOT(H396=""),AND(AND(ABS(C396:H396-B396:G396)&gt;0),AND(ABS(C396:H396-B396:G396)&lt;4)),IF(NOT(G396=""),AND(AND(ABS(C396:G396-B396:F396)&gt;0),AND(ABS(C396:G396-B396:F396)&lt;4)),IF(NOT(F396=""),AND(AND(ABS(C396:F396-B396:E396)&gt;0),AND(ABS(C396:F396-B396:E396)&lt;4)),AND(AND(ABS(C396:E396-B396:D396)&gt;0),AND(ABS(C396:E396-B396:D396)&lt;4)))))</f>
        <v>0</v>
      </c>
      <c r="M396" s="1" t="b">
        <f t="shared" si="1"/>
        <v>0</v>
      </c>
    </row>
    <row r="397" ht="15.75" customHeight="1">
      <c r="A397" s="1" t="s">
        <v>406</v>
      </c>
      <c r="B397" s="1">
        <f>IFERROR(__xludf.DUMMYFUNCTION("SPLIT(A397,"" "")"),71.0)</f>
        <v>71</v>
      </c>
      <c r="C397" s="1">
        <f>IFERROR(__xludf.DUMMYFUNCTION("""COMPUTED_VALUE"""),70.0)</f>
        <v>70</v>
      </c>
      <c r="D397" s="1">
        <f>IFERROR(__xludf.DUMMYFUNCTION("""COMPUTED_VALUE"""),67.0)</f>
        <v>67</v>
      </c>
      <c r="E397" s="1">
        <f>IFERROR(__xludf.DUMMYFUNCTION("""COMPUTED_VALUE"""),65.0)</f>
        <v>65</v>
      </c>
      <c r="F397" s="1">
        <f>IFERROR(__xludf.DUMMYFUNCTION("""COMPUTED_VALUE"""),58.0)</f>
        <v>58</v>
      </c>
      <c r="G397" s="1">
        <f>IFERROR(__xludf.DUMMYFUNCTION("""COMPUTED_VALUE"""),56.0)</f>
        <v>56</v>
      </c>
      <c r="H397" s="2">
        <f>IFERROR(__xludf.DUMMYFUNCTION("""COMPUTED_VALUE"""),49.0)</f>
        <v>49</v>
      </c>
      <c r="J397" s="1" t="b">
        <f t="array" ref="J397">IF(NOT(H397=""),AND(C397:H397&gt;B397:G397),IF(NOT(G397=""),AND(C397:G397&gt;B397:F397),IF(NOT(F397=""),AND(C397:F397&gt;B397:E397),AND(C397:E397&gt;B397:D397))))</f>
        <v>0</v>
      </c>
      <c r="K397" s="1" t="b">
        <f t="array" ref="K397">IF(NOT(H397=""),AND(C397:H397&lt;B397:G397),IF(NOT(G397=""),AND(C397:G397&lt;B397:F397),IF(NOT(F397=""),AND(C397:F397&lt;B397:E397),AND(C397:E397&lt;B397:D397))))</f>
        <v>1</v>
      </c>
      <c r="L397" s="1" t="b">
        <f t="array" ref="L397">IF(NOT(H397=""),AND(AND(ABS(C397:H397-B397:G397)&gt;0),AND(ABS(C397:H397-B397:G397)&lt;4)),IF(NOT(G397=""),AND(AND(ABS(C397:G397-B397:F397)&gt;0),AND(ABS(C397:G397-B397:F397)&lt;4)),IF(NOT(F397=""),AND(AND(ABS(C397:F397-B397:E397)&gt;0),AND(ABS(C397:F397-B397:E397)&lt;4)),AND(AND(ABS(C397:E397-B397:D397)&gt;0),AND(ABS(C397:E397-B397:D397)&lt;4)))))</f>
        <v>0</v>
      </c>
      <c r="M397" s="1" t="b">
        <f t="shared" si="1"/>
        <v>0</v>
      </c>
    </row>
    <row r="398" ht="15.75" customHeight="1">
      <c r="A398" s="1" t="s">
        <v>407</v>
      </c>
      <c r="B398" s="1">
        <f>IFERROR(__xludf.DUMMYFUNCTION("SPLIT(A398,"" "")"),92.0)</f>
        <v>92</v>
      </c>
      <c r="C398" s="1">
        <f>IFERROR(__xludf.DUMMYFUNCTION("""COMPUTED_VALUE"""),94.0)</f>
        <v>94</v>
      </c>
      <c r="D398" s="1">
        <f>IFERROR(__xludf.DUMMYFUNCTION("""COMPUTED_VALUE"""),92.0)</f>
        <v>92</v>
      </c>
      <c r="E398" s="1">
        <f>IFERROR(__xludf.DUMMYFUNCTION("""COMPUTED_VALUE"""),89.0)</f>
        <v>89</v>
      </c>
      <c r="F398" s="2">
        <f>IFERROR(__xludf.DUMMYFUNCTION("""COMPUTED_VALUE"""),86.0)</f>
        <v>86</v>
      </c>
      <c r="J398" s="1" t="b">
        <f t="array" ref="J398">IF(NOT(H398=""),AND(C398:H398&gt;B398:G398),IF(NOT(G398=""),AND(C398:G398&gt;B398:F398),IF(NOT(F398=""),AND(C398:F398&gt;B398:E398),AND(C398:E398&gt;B398:D398))))</f>
        <v>0</v>
      </c>
      <c r="K398" s="1" t="b">
        <f t="array" ref="K398">IF(NOT(H398=""),AND(C398:H398&lt;B398:G398),IF(NOT(G398=""),AND(C398:G398&lt;B398:F398),IF(NOT(F398=""),AND(C398:F398&lt;B398:E398),AND(C398:E398&lt;B398:D398))))</f>
        <v>0</v>
      </c>
      <c r="L398" s="1" t="b">
        <f t="array" ref="L398">IF(NOT(H398=""),AND(AND(ABS(C398:H398-B398:G398)&gt;0),AND(ABS(C398:H398-B398:G398)&lt;4)),IF(NOT(G398=""),AND(AND(ABS(C398:G398-B398:F398)&gt;0),AND(ABS(C398:G398-B398:F398)&lt;4)),IF(NOT(F398=""),AND(AND(ABS(C398:F398-B398:E398)&gt;0),AND(ABS(C398:F398-B398:E398)&lt;4)),AND(AND(ABS(C398:E398-B398:D398)&gt;0),AND(ABS(C398:E398-B398:D398)&lt;4)))))</f>
        <v>1</v>
      </c>
      <c r="M398" s="1" t="b">
        <f t="shared" si="1"/>
        <v>0</v>
      </c>
    </row>
    <row r="399" ht="15.75" customHeight="1">
      <c r="A399" s="1" t="s">
        <v>408</v>
      </c>
      <c r="B399" s="1">
        <f>IFERROR(__xludf.DUMMYFUNCTION("SPLIT(A399,"" "")"),63.0)</f>
        <v>63</v>
      </c>
      <c r="C399" s="1">
        <f>IFERROR(__xludf.DUMMYFUNCTION("""COMPUTED_VALUE"""),65.0)</f>
        <v>65</v>
      </c>
      <c r="D399" s="1">
        <f>IFERROR(__xludf.DUMMYFUNCTION("""COMPUTED_VALUE"""),64.0)</f>
        <v>64</v>
      </c>
      <c r="E399" s="1">
        <f>IFERROR(__xludf.DUMMYFUNCTION("""COMPUTED_VALUE"""),62.0)</f>
        <v>62</v>
      </c>
      <c r="F399" s="1">
        <f>IFERROR(__xludf.DUMMYFUNCTION("""COMPUTED_VALUE"""),60.0)</f>
        <v>60</v>
      </c>
      <c r="G399" s="2">
        <f>IFERROR(__xludf.DUMMYFUNCTION("""COMPUTED_VALUE"""),63.0)</f>
        <v>63</v>
      </c>
      <c r="J399" s="1" t="b">
        <f t="array" ref="J399">IF(NOT(H399=""),AND(C399:H399&gt;B399:G399),IF(NOT(G399=""),AND(C399:G399&gt;B399:F399),IF(NOT(F399=""),AND(C399:F399&gt;B399:E399),AND(C399:E399&gt;B399:D399))))</f>
        <v>0</v>
      </c>
      <c r="K399" s="1" t="b">
        <f t="array" ref="K399">IF(NOT(H399=""),AND(C399:H399&lt;B399:G399),IF(NOT(G399=""),AND(C399:G399&lt;B399:F399),IF(NOT(F399=""),AND(C399:F399&lt;B399:E399),AND(C399:E399&lt;B399:D399))))</f>
        <v>0</v>
      </c>
      <c r="L399" s="1" t="b">
        <f t="array" ref="L399">IF(NOT(H399=""),AND(AND(ABS(C399:H399-B399:G399)&gt;0),AND(ABS(C399:H399-B399:G399)&lt;4)),IF(NOT(G399=""),AND(AND(ABS(C399:G399-B399:F399)&gt;0),AND(ABS(C399:G399-B399:F399)&lt;4)),IF(NOT(F399=""),AND(AND(ABS(C399:F399-B399:E399)&gt;0),AND(ABS(C399:F399-B399:E399)&lt;4)),AND(AND(ABS(C399:E399-B399:D399)&gt;0),AND(ABS(C399:E399-B399:D399)&lt;4)))))</f>
        <v>1</v>
      </c>
      <c r="M399" s="1" t="b">
        <f t="shared" si="1"/>
        <v>0</v>
      </c>
    </row>
    <row r="400" ht="15.75" customHeight="1">
      <c r="A400" s="1" t="s">
        <v>409</v>
      </c>
      <c r="B400" s="1">
        <f>IFERROR(__xludf.DUMMYFUNCTION("SPLIT(A400,"" "")"),52.0)</f>
        <v>52</v>
      </c>
      <c r="C400" s="1">
        <f>IFERROR(__xludf.DUMMYFUNCTION("""COMPUTED_VALUE"""),55.0)</f>
        <v>55</v>
      </c>
      <c r="D400" s="1">
        <f>IFERROR(__xludf.DUMMYFUNCTION("""COMPUTED_VALUE"""),54.0)</f>
        <v>54</v>
      </c>
      <c r="E400" s="1">
        <f>IFERROR(__xludf.DUMMYFUNCTION("""COMPUTED_VALUE"""),52.0)</f>
        <v>52</v>
      </c>
      <c r="F400" s="1">
        <f>IFERROR(__xludf.DUMMYFUNCTION("""COMPUTED_VALUE"""),51.0)</f>
        <v>51</v>
      </c>
      <c r="G400" s="2">
        <f>IFERROR(__xludf.DUMMYFUNCTION("""COMPUTED_VALUE"""),51.0)</f>
        <v>51</v>
      </c>
      <c r="J400" s="1" t="b">
        <f t="array" ref="J400">IF(NOT(H400=""),AND(C400:H400&gt;B400:G400),IF(NOT(G400=""),AND(C400:G400&gt;B400:F400),IF(NOT(F400=""),AND(C400:F400&gt;B400:E400),AND(C400:E400&gt;B400:D400))))</f>
        <v>0</v>
      </c>
      <c r="K400" s="1" t="b">
        <f t="array" ref="K400">IF(NOT(H400=""),AND(C400:H400&lt;B400:G400),IF(NOT(G400=""),AND(C400:G400&lt;B400:F400),IF(NOT(F400=""),AND(C400:F400&lt;B400:E400),AND(C400:E400&lt;B400:D400))))</f>
        <v>0</v>
      </c>
      <c r="L400" s="1" t="b">
        <f t="array" ref="L400">IF(NOT(H400=""),AND(AND(ABS(C400:H400-B400:G400)&gt;0),AND(ABS(C400:H400-B400:G400)&lt;4)),IF(NOT(G400=""),AND(AND(ABS(C400:G400-B400:F400)&gt;0),AND(ABS(C400:G400-B400:F400)&lt;4)),IF(NOT(F400=""),AND(AND(ABS(C400:F400-B400:E400)&gt;0),AND(ABS(C400:F400-B400:E400)&lt;4)),AND(AND(ABS(C400:E400-B400:D400)&gt;0),AND(ABS(C400:E400-B400:D400)&lt;4)))))</f>
        <v>0</v>
      </c>
      <c r="M400" s="1" t="b">
        <f t="shared" si="1"/>
        <v>0</v>
      </c>
    </row>
    <row r="401" ht="15.75" customHeight="1">
      <c r="A401" s="1" t="s">
        <v>410</v>
      </c>
      <c r="B401" s="1">
        <f>IFERROR(__xludf.DUMMYFUNCTION("SPLIT(A401,"" "")"),71.0)</f>
        <v>71</v>
      </c>
      <c r="C401" s="1">
        <f>IFERROR(__xludf.DUMMYFUNCTION("""COMPUTED_VALUE"""),72.0)</f>
        <v>72</v>
      </c>
      <c r="D401" s="1">
        <f>IFERROR(__xludf.DUMMYFUNCTION("""COMPUTED_VALUE"""),70.0)</f>
        <v>70</v>
      </c>
      <c r="E401" s="1">
        <f>IFERROR(__xludf.DUMMYFUNCTION("""COMPUTED_VALUE"""),67.0)</f>
        <v>67</v>
      </c>
      <c r="F401" s="1">
        <f>IFERROR(__xludf.DUMMYFUNCTION("""COMPUTED_VALUE"""),64.0)</f>
        <v>64</v>
      </c>
      <c r="G401" s="2">
        <f>IFERROR(__xludf.DUMMYFUNCTION("""COMPUTED_VALUE"""),60.0)</f>
        <v>60</v>
      </c>
      <c r="J401" s="1" t="b">
        <f t="array" ref="J401">IF(NOT(H401=""),AND(C401:H401&gt;B401:G401),IF(NOT(G401=""),AND(C401:G401&gt;B401:F401),IF(NOT(F401=""),AND(C401:F401&gt;B401:E401),AND(C401:E401&gt;B401:D401))))</f>
        <v>0</v>
      </c>
      <c r="K401" s="1" t="b">
        <f t="array" ref="K401">IF(NOT(H401=""),AND(C401:H401&lt;B401:G401),IF(NOT(G401=""),AND(C401:G401&lt;B401:F401),IF(NOT(F401=""),AND(C401:F401&lt;B401:E401),AND(C401:E401&lt;B401:D401))))</f>
        <v>0</v>
      </c>
      <c r="L401" s="1" t="b">
        <f t="array" ref="L401">IF(NOT(H401=""),AND(AND(ABS(C401:H401-B401:G401)&gt;0),AND(ABS(C401:H401-B401:G401)&lt;4)),IF(NOT(G401=""),AND(AND(ABS(C401:G401-B401:F401)&gt;0),AND(ABS(C401:G401-B401:F401)&lt;4)),IF(NOT(F401=""),AND(AND(ABS(C401:F401-B401:E401)&gt;0),AND(ABS(C401:F401-B401:E401)&lt;4)),AND(AND(ABS(C401:E401-B401:D401)&gt;0),AND(ABS(C401:E401-B401:D401)&lt;4)))))</f>
        <v>0</v>
      </c>
      <c r="M401" s="1" t="b">
        <f t="shared" si="1"/>
        <v>0</v>
      </c>
    </row>
    <row r="402" ht="15.75" customHeight="1">
      <c r="A402" s="1" t="s">
        <v>411</v>
      </c>
      <c r="B402" s="1">
        <f>IFERROR(__xludf.DUMMYFUNCTION("SPLIT(A402,"" "")"),9.0)</f>
        <v>9</v>
      </c>
      <c r="C402" s="1">
        <f>IFERROR(__xludf.DUMMYFUNCTION("""COMPUTED_VALUE"""),11.0)</f>
        <v>11</v>
      </c>
      <c r="D402" s="1">
        <f>IFERROR(__xludf.DUMMYFUNCTION("""COMPUTED_VALUE"""),8.0)</f>
        <v>8</v>
      </c>
      <c r="E402" s="1">
        <f>IFERROR(__xludf.DUMMYFUNCTION("""COMPUTED_VALUE"""),7.0)</f>
        <v>7</v>
      </c>
      <c r="F402" s="2">
        <f>IFERROR(__xludf.DUMMYFUNCTION("""COMPUTED_VALUE"""),2.0)</f>
        <v>2</v>
      </c>
      <c r="J402" s="1" t="b">
        <f t="array" ref="J402">IF(NOT(H402=""),AND(C402:H402&gt;B402:G402),IF(NOT(G402=""),AND(C402:G402&gt;B402:F402),IF(NOT(F402=""),AND(C402:F402&gt;B402:E402),AND(C402:E402&gt;B402:D402))))</f>
        <v>0</v>
      </c>
      <c r="K402" s="1" t="b">
        <f t="array" ref="K402">IF(NOT(H402=""),AND(C402:H402&lt;B402:G402),IF(NOT(G402=""),AND(C402:G402&lt;B402:F402),IF(NOT(F402=""),AND(C402:F402&lt;B402:E402),AND(C402:E402&lt;B402:D402))))</f>
        <v>0</v>
      </c>
      <c r="L402" s="1" t="b">
        <f t="array" ref="L402">IF(NOT(H402=""),AND(AND(ABS(C402:H402-B402:G402)&gt;0),AND(ABS(C402:H402-B402:G402)&lt;4)),IF(NOT(G402=""),AND(AND(ABS(C402:G402-B402:F402)&gt;0),AND(ABS(C402:G402-B402:F402)&lt;4)),IF(NOT(F402=""),AND(AND(ABS(C402:F402-B402:E402)&gt;0),AND(ABS(C402:F402-B402:E402)&lt;4)),AND(AND(ABS(C402:E402-B402:D402)&gt;0),AND(ABS(C402:E402-B402:D402)&lt;4)))))</f>
        <v>0</v>
      </c>
      <c r="M402" s="1" t="b">
        <f t="shared" si="1"/>
        <v>0</v>
      </c>
    </row>
    <row r="403" ht="15.75" customHeight="1">
      <c r="A403" s="1" t="s">
        <v>412</v>
      </c>
      <c r="B403" s="1">
        <f>IFERROR(__xludf.DUMMYFUNCTION("SPLIT(A403,"" "")"),90.0)</f>
        <v>90</v>
      </c>
      <c r="C403" s="1">
        <f>IFERROR(__xludf.DUMMYFUNCTION("""COMPUTED_VALUE"""),92.0)</f>
        <v>92</v>
      </c>
      <c r="D403" s="1">
        <f>IFERROR(__xludf.DUMMYFUNCTION("""COMPUTED_VALUE"""),89.0)</f>
        <v>89</v>
      </c>
      <c r="E403" s="1">
        <f>IFERROR(__xludf.DUMMYFUNCTION("""COMPUTED_VALUE"""),91.0)</f>
        <v>91</v>
      </c>
      <c r="F403" s="1">
        <f>IFERROR(__xludf.DUMMYFUNCTION("""COMPUTED_VALUE"""),88.0)</f>
        <v>88</v>
      </c>
      <c r="G403" s="1">
        <f>IFERROR(__xludf.DUMMYFUNCTION("""COMPUTED_VALUE"""),85.0)</f>
        <v>85</v>
      </c>
      <c r="H403" s="1">
        <f>IFERROR(__xludf.DUMMYFUNCTION("""COMPUTED_VALUE"""),84.0)</f>
        <v>84</v>
      </c>
      <c r="I403" s="1">
        <f>IFERROR(__xludf.DUMMYFUNCTION("""COMPUTED_VALUE"""),82.0)</f>
        <v>82</v>
      </c>
      <c r="J403" s="1" t="b">
        <f t="array" ref="J403">IF(NOT(H403=""),AND(C403:H403&gt;B403:G403),IF(NOT(G403=""),AND(C403:G403&gt;B403:F403),IF(NOT(F403=""),AND(C403:F403&gt;B403:E403),AND(C403:E403&gt;B403:D403))))</f>
        <v>0</v>
      </c>
      <c r="K403" s="1" t="b">
        <f t="array" ref="K403">IF(NOT(H403=""),AND(C403:H403&lt;B403:G403),IF(NOT(G403=""),AND(C403:G403&lt;B403:F403),IF(NOT(F403=""),AND(C403:F403&lt;B403:E403),AND(C403:E403&lt;B403:D403))))</f>
        <v>0</v>
      </c>
      <c r="L403" s="1" t="b">
        <f t="array" ref="L403">IF(NOT(H403=""),AND(AND(ABS(C403:H403-B403:G403)&gt;0),AND(ABS(C403:H403-B403:G403)&lt;4)),IF(NOT(G403=""),AND(AND(ABS(C403:G403-B403:F403)&gt;0),AND(ABS(C403:G403-B403:F403)&lt;4)),IF(NOT(F403=""),AND(AND(ABS(C403:F403-B403:E403)&gt;0),AND(ABS(C403:F403-B403:E403)&lt;4)),AND(AND(ABS(C403:E403-B403:D403)&gt;0),AND(ABS(C403:E403-B403:D403)&lt;4)))))</f>
        <v>1</v>
      </c>
      <c r="M403" s="1" t="b">
        <f t="shared" si="1"/>
        <v>0</v>
      </c>
    </row>
    <row r="404" ht="15.75" customHeight="1">
      <c r="A404" s="1" t="s">
        <v>413</v>
      </c>
      <c r="B404" s="1">
        <f>IFERROR(__xludf.DUMMYFUNCTION("SPLIT(A404,"" "")"),13.0)</f>
        <v>13</v>
      </c>
      <c r="C404" s="1">
        <f>IFERROR(__xludf.DUMMYFUNCTION("""COMPUTED_VALUE"""),15.0)</f>
        <v>15</v>
      </c>
      <c r="D404" s="1">
        <f>IFERROR(__xludf.DUMMYFUNCTION("""COMPUTED_VALUE"""),17.0)</f>
        <v>17</v>
      </c>
      <c r="E404" s="1">
        <f>IFERROR(__xludf.DUMMYFUNCTION("""COMPUTED_VALUE"""),15.0)</f>
        <v>15</v>
      </c>
      <c r="F404" s="1">
        <f>IFERROR(__xludf.DUMMYFUNCTION("""COMPUTED_VALUE"""),12.0)</f>
        <v>12</v>
      </c>
      <c r="G404" s="1">
        <f>IFERROR(__xludf.DUMMYFUNCTION("""COMPUTED_VALUE"""),10.0)</f>
        <v>10</v>
      </c>
      <c r="H404" s="2">
        <f>IFERROR(__xludf.DUMMYFUNCTION("""COMPUTED_VALUE"""),12.0)</f>
        <v>12</v>
      </c>
      <c r="J404" s="1" t="b">
        <f t="array" ref="J404">IF(NOT(H404=""),AND(C404:H404&gt;B404:G404),IF(NOT(G404=""),AND(C404:G404&gt;B404:F404),IF(NOT(F404=""),AND(C404:F404&gt;B404:E404),AND(C404:E404&gt;B404:D404))))</f>
        <v>0</v>
      </c>
      <c r="K404" s="1" t="b">
        <f t="array" ref="K404">IF(NOT(H404=""),AND(C404:H404&lt;B404:G404),IF(NOT(G404=""),AND(C404:G404&lt;B404:F404),IF(NOT(F404=""),AND(C404:F404&lt;B404:E404),AND(C404:E404&lt;B404:D404))))</f>
        <v>0</v>
      </c>
      <c r="L404" s="1" t="b">
        <f t="array" ref="L404">IF(NOT(H404=""),AND(AND(ABS(C404:H404-B404:G404)&gt;0),AND(ABS(C404:H404-B404:G404)&lt;4)),IF(NOT(G404=""),AND(AND(ABS(C404:G404-B404:F404)&gt;0),AND(ABS(C404:G404-B404:F404)&lt;4)),IF(NOT(F404=""),AND(AND(ABS(C404:F404-B404:E404)&gt;0),AND(ABS(C404:F404-B404:E404)&lt;4)),AND(AND(ABS(C404:E404-B404:D404)&gt;0),AND(ABS(C404:E404-B404:D404)&lt;4)))))</f>
        <v>1</v>
      </c>
      <c r="M404" s="1" t="b">
        <f t="shared" si="1"/>
        <v>0</v>
      </c>
    </row>
    <row r="405" ht="15.75" customHeight="1">
      <c r="A405" s="1" t="s">
        <v>414</v>
      </c>
      <c r="B405" s="1">
        <f>IFERROR(__xludf.DUMMYFUNCTION("SPLIT(A405,"" "")"),87.0)</f>
        <v>87</v>
      </c>
      <c r="C405" s="1">
        <f>IFERROR(__xludf.DUMMYFUNCTION("""COMPUTED_VALUE"""),90.0)</f>
        <v>90</v>
      </c>
      <c r="D405" s="1">
        <f>IFERROR(__xludf.DUMMYFUNCTION("""COMPUTED_VALUE"""),89.0)</f>
        <v>89</v>
      </c>
      <c r="E405" s="1">
        <f>IFERROR(__xludf.DUMMYFUNCTION("""COMPUTED_VALUE"""),86.0)</f>
        <v>86</v>
      </c>
      <c r="F405" s="1">
        <f>IFERROR(__xludf.DUMMYFUNCTION("""COMPUTED_VALUE"""),83.0)</f>
        <v>83</v>
      </c>
      <c r="G405" s="1">
        <f>IFERROR(__xludf.DUMMYFUNCTION("""COMPUTED_VALUE"""),84.0)</f>
        <v>84</v>
      </c>
      <c r="H405" s="2">
        <f>IFERROR(__xludf.DUMMYFUNCTION("""COMPUTED_VALUE"""),84.0)</f>
        <v>84</v>
      </c>
      <c r="J405" s="1" t="b">
        <f t="array" ref="J405">IF(NOT(H405=""),AND(C405:H405&gt;B405:G405),IF(NOT(G405=""),AND(C405:G405&gt;B405:F405),IF(NOT(F405=""),AND(C405:F405&gt;B405:E405),AND(C405:E405&gt;B405:D405))))</f>
        <v>0</v>
      </c>
      <c r="K405" s="1" t="b">
        <f t="array" ref="K405">IF(NOT(H405=""),AND(C405:H405&lt;B405:G405),IF(NOT(G405=""),AND(C405:G405&lt;B405:F405),IF(NOT(F405=""),AND(C405:F405&lt;B405:E405),AND(C405:E405&lt;B405:D405))))</f>
        <v>0</v>
      </c>
      <c r="L405" s="1" t="b">
        <f t="array" ref="L405">IF(NOT(H405=""),AND(AND(ABS(C405:H405-B405:G405)&gt;0),AND(ABS(C405:H405-B405:G405)&lt;4)),IF(NOT(G405=""),AND(AND(ABS(C405:G405-B405:F405)&gt;0),AND(ABS(C405:G405-B405:F405)&lt;4)),IF(NOT(F405=""),AND(AND(ABS(C405:F405-B405:E405)&gt;0),AND(ABS(C405:F405-B405:E405)&lt;4)),AND(AND(ABS(C405:E405-B405:D405)&gt;0),AND(ABS(C405:E405-B405:D405)&lt;4)))))</f>
        <v>0</v>
      </c>
      <c r="M405" s="1" t="b">
        <f t="shared" si="1"/>
        <v>0</v>
      </c>
    </row>
    <row r="406" ht="15.75" customHeight="1">
      <c r="A406" s="1" t="s">
        <v>415</v>
      </c>
      <c r="B406" s="1">
        <f>IFERROR(__xludf.DUMMYFUNCTION("SPLIT(A406,"" "")"),98.0)</f>
        <v>98</v>
      </c>
      <c r="C406" s="1">
        <f>IFERROR(__xludf.DUMMYFUNCTION("""COMPUTED_VALUE"""),99.0)</f>
        <v>99</v>
      </c>
      <c r="D406" s="1">
        <f>IFERROR(__xludf.DUMMYFUNCTION("""COMPUTED_VALUE"""),98.0)</f>
        <v>98</v>
      </c>
      <c r="E406" s="1">
        <f>IFERROR(__xludf.DUMMYFUNCTION("""COMPUTED_VALUE"""),99.0)</f>
        <v>99</v>
      </c>
      <c r="F406" s="2">
        <f>IFERROR(__xludf.DUMMYFUNCTION("""COMPUTED_VALUE"""),95.0)</f>
        <v>95</v>
      </c>
      <c r="J406" s="1" t="b">
        <f t="array" ref="J406">IF(NOT(H406=""),AND(C406:H406&gt;B406:G406),IF(NOT(G406=""),AND(C406:G406&gt;B406:F406),IF(NOT(F406=""),AND(C406:F406&gt;B406:E406),AND(C406:E406&gt;B406:D406))))</f>
        <v>0</v>
      </c>
      <c r="K406" s="1" t="b">
        <f t="array" ref="K406">IF(NOT(H406=""),AND(C406:H406&lt;B406:G406),IF(NOT(G406=""),AND(C406:G406&lt;B406:F406),IF(NOT(F406=""),AND(C406:F406&lt;B406:E406),AND(C406:E406&lt;B406:D406))))</f>
        <v>0</v>
      </c>
      <c r="L406" s="1" t="b">
        <f t="array" ref="L406">IF(NOT(H406=""),AND(AND(ABS(C406:H406-B406:G406)&gt;0),AND(ABS(C406:H406-B406:G406)&lt;4)),IF(NOT(G406=""),AND(AND(ABS(C406:G406-B406:F406)&gt;0),AND(ABS(C406:G406-B406:F406)&lt;4)),IF(NOT(F406=""),AND(AND(ABS(C406:F406-B406:E406)&gt;0),AND(ABS(C406:F406-B406:E406)&lt;4)),AND(AND(ABS(C406:E406-B406:D406)&gt;0),AND(ABS(C406:E406-B406:D406)&lt;4)))))</f>
        <v>0</v>
      </c>
      <c r="M406" s="1" t="b">
        <f t="shared" si="1"/>
        <v>0</v>
      </c>
    </row>
    <row r="407" ht="15.75" customHeight="1">
      <c r="A407" s="1" t="s">
        <v>416</v>
      </c>
      <c r="B407" s="1">
        <f>IFERROR(__xludf.DUMMYFUNCTION("SPLIT(A407,"" "")"),79.0)</f>
        <v>79</v>
      </c>
      <c r="C407" s="1">
        <f>IFERROR(__xludf.DUMMYFUNCTION("""COMPUTED_VALUE"""),81.0)</f>
        <v>81</v>
      </c>
      <c r="D407" s="1">
        <f>IFERROR(__xludf.DUMMYFUNCTION("""COMPUTED_VALUE"""),80.0)</f>
        <v>80</v>
      </c>
      <c r="E407" s="1">
        <f>IFERROR(__xludf.DUMMYFUNCTION("""COMPUTED_VALUE"""),83.0)</f>
        <v>83</v>
      </c>
      <c r="F407" s="1">
        <f>IFERROR(__xludf.DUMMYFUNCTION("""COMPUTED_VALUE"""),82.0)</f>
        <v>82</v>
      </c>
      <c r="G407" s="2">
        <f>IFERROR(__xludf.DUMMYFUNCTION("""COMPUTED_VALUE"""),76.0)</f>
        <v>76</v>
      </c>
      <c r="J407" s="1" t="b">
        <f t="array" ref="J407">IF(NOT(H407=""),AND(C407:H407&gt;B407:G407),IF(NOT(G407=""),AND(C407:G407&gt;B407:F407),IF(NOT(F407=""),AND(C407:F407&gt;B407:E407),AND(C407:E407&gt;B407:D407))))</f>
        <v>0</v>
      </c>
      <c r="K407" s="1" t="b">
        <f t="array" ref="K407">IF(NOT(H407=""),AND(C407:H407&lt;B407:G407),IF(NOT(G407=""),AND(C407:G407&lt;B407:F407),IF(NOT(F407=""),AND(C407:F407&lt;B407:E407),AND(C407:E407&lt;B407:D407))))</f>
        <v>0</v>
      </c>
      <c r="L407" s="1" t="b">
        <f t="array" ref="L407">IF(NOT(H407=""),AND(AND(ABS(C407:H407-B407:G407)&gt;0),AND(ABS(C407:H407-B407:G407)&lt;4)),IF(NOT(G407=""),AND(AND(ABS(C407:G407-B407:F407)&gt;0),AND(ABS(C407:G407-B407:F407)&lt;4)),IF(NOT(F407=""),AND(AND(ABS(C407:F407-B407:E407)&gt;0),AND(ABS(C407:F407-B407:E407)&lt;4)),AND(AND(ABS(C407:E407-B407:D407)&gt;0),AND(ABS(C407:E407-B407:D407)&lt;4)))))</f>
        <v>0</v>
      </c>
      <c r="M407" s="1" t="b">
        <f t="shared" si="1"/>
        <v>0</v>
      </c>
    </row>
    <row r="408" ht="15.75" customHeight="1">
      <c r="A408" s="1" t="s">
        <v>417</v>
      </c>
      <c r="B408" s="1">
        <f>IFERROR(__xludf.DUMMYFUNCTION("SPLIT(A408,"" "")"),24.0)</f>
        <v>24</v>
      </c>
      <c r="C408" s="1">
        <f>IFERROR(__xludf.DUMMYFUNCTION("""COMPUTED_VALUE"""),26.0)</f>
        <v>26</v>
      </c>
      <c r="D408" s="1">
        <f>IFERROR(__xludf.DUMMYFUNCTION("""COMPUTED_VALUE"""),25.0)</f>
        <v>25</v>
      </c>
      <c r="E408" s="1">
        <f>IFERROR(__xludf.DUMMYFUNCTION("""COMPUTED_VALUE"""),25.0)</f>
        <v>25</v>
      </c>
      <c r="F408" s="1">
        <f>IFERROR(__xludf.DUMMYFUNCTION("""COMPUTED_VALUE"""),22.0)</f>
        <v>22</v>
      </c>
      <c r="G408" s="1">
        <f>IFERROR(__xludf.DUMMYFUNCTION("""COMPUTED_VALUE"""),19.0)</f>
        <v>19</v>
      </c>
      <c r="H408" s="2">
        <f>IFERROR(__xludf.DUMMYFUNCTION("""COMPUTED_VALUE"""),18.0)</f>
        <v>18</v>
      </c>
      <c r="J408" s="1" t="b">
        <f t="array" ref="J408">IF(NOT(H408=""),AND(C408:H408&gt;B408:G408),IF(NOT(G408=""),AND(C408:G408&gt;B408:F408),IF(NOT(F408=""),AND(C408:F408&gt;B408:E408),AND(C408:E408&gt;B408:D408))))</f>
        <v>0</v>
      </c>
      <c r="K408" s="1" t="b">
        <f t="array" ref="K408">IF(NOT(H408=""),AND(C408:H408&lt;B408:G408),IF(NOT(G408=""),AND(C408:G408&lt;B408:F408),IF(NOT(F408=""),AND(C408:F408&lt;B408:E408),AND(C408:E408&lt;B408:D408))))</f>
        <v>0</v>
      </c>
      <c r="L408" s="1" t="b">
        <f t="array" ref="L408">IF(NOT(H408=""),AND(AND(ABS(C408:H408-B408:G408)&gt;0),AND(ABS(C408:H408-B408:G408)&lt;4)),IF(NOT(G408=""),AND(AND(ABS(C408:G408-B408:F408)&gt;0),AND(ABS(C408:G408-B408:F408)&lt;4)),IF(NOT(F408=""),AND(AND(ABS(C408:F408-B408:E408)&gt;0),AND(ABS(C408:F408-B408:E408)&lt;4)),AND(AND(ABS(C408:E408-B408:D408)&gt;0),AND(ABS(C408:E408-B408:D408)&lt;4)))))</f>
        <v>0</v>
      </c>
      <c r="M408" s="1" t="b">
        <f t="shared" si="1"/>
        <v>0</v>
      </c>
    </row>
    <row r="409" ht="15.75" customHeight="1">
      <c r="A409" s="1" t="s">
        <v>418</v>
      </c>
      <c r="B409" s="1">
        <f>IFERROR(__xludf.DUMMYFUNCTION("SPLIT(A409,"" "")"),79.0)</f>
        <v>79</v>
      </c>
      <c r="C409" s="1">
        <f>IFERROR(__xludf.DUMMYFUNCTION("""COMPUTED_VALUE"""),81.0)</f>
        <v>81</v>
      </c>
      <c r="D409" s="1">
        <f>IFERROR(__xludf.DUMMYFUNCTION("""COMPUTED_VALUE"""),78.0)</f>
        <v>78</v>
      </c>
      <c r="E409" s="1">
        <f>IFERROR(__xludf.DUMMYFUNCTION("""COMPUTED_VALUE"""),75.0)</f>
        <v>75</v>
      </c>
      <c r="F409" s="1">
        <f>IFERROR(__xludf.DUMMYFUNCTION("""COMPUTED_VALUE"""),73.0)</f>
        <v>73</v>
      </c>
      <c r="G409" s="1">
        <f>IFERROR(__xludf.DUMMYFUNCTION("""COMPUTED_VALUE"""),73.0)</f>
        <v>73</v>
      </c>
      <c r="H409" s="1">
        <f>IFERROR(__xludf.DUMMYFUNCTION("""COMPUTED_VALUE"""),70.0)</f>
        <v>70</v>
      </c>
      <c r="I409" s="1">
        <f>IFERROR(__xludf.DUMMYFUNCTION("""COMPUTED_VALUE"""),73.0)</f>
        <v>73</v>
      </c>
      <c r="J409" s="1" t="b">
        <f t="array" ref="J409">IF(NOT(H409=""),AND(C409:H409&gt;B409:G409),IF(NOT(G409=""),AND(C409:G409&gt;B409:F409),IF(NOT(F409=""),AND(C409:F409&gt;B409:E409),AND(C409:E409&gt;B409:D409))))</f>
        <v>0</v>
      </c>
      <c r="K409" s="1" t="b">
        <f t="array" ref="K409">IF(NOT(H409=""),AND(C409:H409&lt;B409:G409),IF(NOT(G409=""),AND(C409:G409&lt;B409:F409),IF(NOT(F409=""),AND(C409:F409&lt;B409:E409),AND(C409:E409&lt;B409:D409))))</f>
        <v>0</v>
      </c>
      <c r="L409" s="1" t="b">
        <f t="array" ref="L409">IF(NOT(H409=""),AND(AND(ABS(C409:H409-B409:G409)&gt;0),AND(ABS(C409:H409-B409:G409)&lt;4)),IF(NOT(G409=""),AND(AND(ABS(C409:G409-B409:F409)&gt;0),AND(ABS(C409:G409-B409:F409)&lt;4)),IF(NOT(F409=""),AND(AND(ABS(C409:F409-B409:E409)&gt;0),AND(ABS(C409:F409-B409:E409)&lt;4)),AND(AND(ABS(C409:E409-B409:D409)&gt;0),AND(ABS(C409:E409-B409:D409)&lt;4)))))</f>
        <v>0</v>
      </c>
      <c r="M409" s="1" t="b">
        <f t="shared" si="1"/>
        <v>0</v>
      </c>
    </row>
    <row r="410" ht="15.75" customHeight="1">
      <c r="A410" s="1" t="s">
        <v>419</v>
      </c>
      <c r="B410" s="1">
        <f>IFERROR(__xludf.DUMMYFUNCTION("SPLIT(A410,"" "")"),82.0)</f>
        <v>82</v>
      </c>
      <c r="C410" s="1">
        <f>IFERROR(__xludf.DUMMYFUNCTION("""COMPUTED_VALUE"""),83.0)</f>
        <v>83</v>
      </c>
      <c r="D410" s="1">
        <f>IFERROR(__xludf.DUMMYFUNCTION("""COMPUTED_VALUE"""),80.0)</f>
        <v>80</v>
      </c>
      <c r="E410" s="1">
        <f>IFERROR(__xludf.DUMMYFUNCTION("""COMPUTED_VALUE"""),80.0)</f>
        <v>80</v>
      </c>
      <c r="F410" s="2">
        <f>IFERROR(__xludf.DUMMYFUNCTION("""COMPUTED_VALUE"""),80.0)</f>
        <v>80</v>
      </c>
      <c r="J410" s="1" t="b">
        <f t="array" ref="J410">IF(NOT(H410=""),AND(C410:H410&gt;B410:G410),IF(NOT(G410=""),AND(C410:G410&gt;B410:F410),IF(NOT(F410=""),AND(C410:F410&gt;B410:E410),AND(C410:E410&gt;B410:D410))))</f>
        <v>0</v>
      </c>
      <c r="K410" s="1" t="b">
        <f t="array" ref="K410">IF(NOT(H410=""),AND(C410:H410&lt;B410:G410),IF(NOT(G410=""),AND(C410:G410&lt;B410:F410),IF(NOT(F410=""),AND(C410:F410&lt;B410:E410),AND(C410:E410&lt;B410:D410))))</f>
        <v>0</v>
      </c>
      <c r="L410" s="1" t="b">
        <f t="array" ref="L410">IF(NOT(H410=""),AND(AND(ABS(C410:H410-B410:G410)&gt;0),AND(ABS(C410:H410-B410:G410)&lt;4)),IF(NOT(G410=""),AND(AND(ABS(C410:G410-B410:F410)&gt;0),AND(ABS(C410:G410-B410:F410)&lt;4)),IF(NOT(F410=""),AND(AND(ABS(C410:F410-B410:E410)&gt;0),AND(ABS(C410:F410-B410:E410)&lt;4)),AND(AND(ABS(C410:E410-B410:D410)&gt;0),AND(ABS(C410:E410-B410:D410)&lt;4)))))</f>
        <v>0</v>
      </c>
      <c r="M410" s="1" t="b">
        <f t="shared" si="1"/>
        <v>0</v>
      </c>
    </row>
    <row r="411" ht="15.75" customHeight="1">
      <c r="A411" s="1" t="s">
        <v>420</v>
      </c>
      <c r="B411" s="1">
        <f>IFERROR(__xludf.DUMMYFUNCTION("SPLIT(A411,"" "")"),94.0)</f>
        <v>94</v>
      </c>
      <c r="C411" s="1">
        <f>IFERROR(__xludf.DUMMYFUNCTION("""COMPUTED_VALUE"""),97.0)</f>
        <v>97</v>
      </c>
      <c r="D411" s="1">
        <f>IFERROR(__xludf.DUMMYFUNCTION("""COMPUTED_VALUE"""),95.0)</f>
        <v>95</v>
      </c>
      <c r="E411" s="1">
        <f>IFERROR(__xludf.DUMMYFUNCTION("""COMPUTED_VALUE"""),94.0)</f>
        <v>94</v>
      </c>
      <c r="F411" s="1">
        <f>IFERROR(__xludf.DUMMYFUNCTION("""COMPUTED_VALUE"""),94.0)</f>
        <v>94</v>
      </c>
      <c r="G411" s="2">
        <f>IFERROR(__xludf.DUMMYFUNCTION("""COMPUTED_VALUE"""),90.0)</f>
        <v>90</v>
      </c>
      <c r="J411" s="1" t="b">
        <f t="array" ref="J411">IF(NOT(H411=""),AND(C411:H411&gt;B411:G411),IF(NOT(G411=""),AND(C411:G411&gt;B411:F411),IF(NOT(F411=""),AND(C411:F411&gt;B411:E411),AND(C411:E411&gt;B411:D411))))</f>
        <v>0</v>
      </c>
      <c r="K411" s="1" t="b">
        <f t="array" ref="K411">IF(NOT(H411=""),AND(C411:H411&lt;B411:G411),IF(NOT(G411=""),AND(C411:G411&lt;B411:F411),IF(NOT(F411=""),AND(C411:F411&lt;B411:E411),AND(C411:E411&lt;B411:D411))))</f>
        <v>0</v>
      </c>
      <c r="L411" s="1" t="b">
        <f t="array" ref="L411">IF(NOT(H411=""),AND(AND(ABS(C411:H411-B411:G411)&gt;0),AND(ABS(C411:H411-B411:G411)&lt;4)),IF(NOT(G411=""),AND(AND(ABS(C411:G411-B411:F411)&gt;0),AND(ABS(C411:G411-B411:F411)&lt;4)),IF(NOT(F411=""),AND(AND(ABS(C411:F411-B411:E411)&gt;0),AND(ABS(C411:F411-B411:E411)&lt;4)),AND(AND(ABS(C411:E411-B411:D411)&gt;0),AND(ABS(C411:E411-B411:D411)&lt;4)))))</f>
        <v>0</v>
      </c>
      <c r="M411" s="1" t="b">
        <f t="shared" si="1"/>
        <v>0</v>
      </c>
    </row>
    <row r="412" ht="15.75" customHeight="1">
      <c r="A412" s="1" t="s">
        <v>421</v>
      </c>
      <c r="B412" s="1">
        <f>IFERROR(__xludf.DUMMYFUNCTION("SPLIT(A412,"" "")"),65.0)</f>
        <v>65</v>
      </c>
      <c r="C412" s="1">
        <f>IFERROR(__xludf.DUMMYFUNCTION("""COMPUTED_VALUE"""),66.0)</f>
        <v>66</v>
      </c>
      <c r="D412" s="1">
        <f>IFERROR(__xludf.DUMMYFUNCTION("""COMPUTED_VALUE"""),65.0)</f>
        <v>65</v>
      </c>
      <c r="E412" s="1">
        <f>IFERROR(__xludf.DUMMYFUNCTION("""COMPUTED_VALUE"""),65.0)</f>
        <v>65</v>
      </c>
      <c r="F412" s="1">
        <f>IFERROR(__xludf.DUMMYFUNCTION("""COMPUTED_VALUE"""),64.0)</f>
        <v>64</v>
      </c>
      <c r="G412" s="1">
        <f>IFERROR(__xludf.DUMMYFUNCTION("""COMPUTED_VALUE"""),63.0)</f>
        <v>63</v>
      </c>
      <c r="H412" s="1">
        <f>IFERROR(__xludf.DUMMYFUNCTION("""COMPUTED_VALUE"""),62.0)</f>
        <v>62</v>
      </c>
      <c r="I412" s="1">
        <f>IFERROR(__xludf.DUMMYFUNCTION("""COMPUTED_VALUE"""),55.0)</f>
        <v>55</v>
      </c>
      <c r="J412" s="1" t="b">
        <f t="array" ref="J412">IF(NOT(H412=""),AND(C412:H412&gt;B412:G412),IF(NOT(G412=""),AND(C412:G412&gt;B412:F412),IF(NOT(F412=""),AND(C412:F412&gt;B412:E412),AND(C412:E412&gt;B412:D412))))</f>
        <v>0</v>
      </c>
      <c r="K412" s="1" t="b">
        <f t="array" ref="K412">IF(NOT(H412=""),AND(C412:H412&lt;B412:G412),IF(NOT(G412=""),AND(C412:G412&lt;B412:F412),IF(NOT(F412=""),AND(C412:F412&lt;B412:E412),AND(C412:E412&lt;B412:D412))))</f>
        <v>0</v>
      </c>
      <c r="L412" s="1" t="b">
        <f t="array" ref="L412">IF(NOT(H412=""),AND(AND(ABS(C412:H412-B412:G412)&gt;0),AND(ABS(C412:H412-B412:G412)&lt;4)),IF(NOT(G412=""),AND(AND(ABS(C412:G412-B412:F412)&gt;0),AND(ABS(C412:G412-B412:F412)&lt;4)),IF(NOT(F412=""),AND(AND(ABS(C412:F412-B412:E412)&gt;0),AND(ABS(C412:F412-B412:E412)&lt;4)),AND(AND(ABS(C412:E412-B412:D412)&gt;0),AND(ABS(C412:E412-B412:D412)&lt;4)))))</f>
        <v>0</v>
      </c>
      <c r="M412" s="1" t="b">
        <f t="shared" si="1"/>
        <v>0</v>
      </c>
    </row>
    <row r="413" ht="15.75" customHeight="1">
      <c r="A413" s="1" t="s">
        <v>422</v>
      </c>
      <c r="B413" s="1">
        <f>IFERROR(__xludf.DUMMYFUNCTION("SPLIT(A413,"" "")"),52.0)</f>
        <v>52</v>
      </c>
      <c r="C413" s="1">
        <f>IFERROR(__xludf.DUMMYFUNCTION("""COMPUTED_VALUE"""),54.0)</f>
        <v>54</v>
      </c>
      <c r="D413" s="1">
        <f>IFERROR(__xludf.DUMMYFUNCTION("""COMPUTED_VALUE"""),52.0)</f>
        <v>52</v>
      </c>
      <c r="E413" s="1">
        <f>IFERROR(__xludf.DUMMYFUNCTION("""COMPUTED_VALUE"""),48.0)</f>
        <v>48</v>
      </c>
      <c r="F413" s="2">
        <f>IFERROR(__xludf.DUMMYFUNCTION("""COMPUTED_VALUE"""),47.0)</f>
        <v>47</v>
      </c>
      <c r="J413" s="1" t="b">
        <f t="array" ref="J413">IF(NOT(H413=""),AND(C413:H413&gt;B413:G413),IF(NOT(G413=""),AND(C413:G413&gt;B413:F413),IF(NOT(F413=""),AND(C413:F413&gt;B413:E413),AND(C413:E413&gt;B413:D413))))</f>
        <v>0</v>
      </c>
      <c r="K413" s="1" t="b">
        <f t="array" ref="K413">IF(NOT(H413=""),AND(C413:H413&lt;B413:G413),IF(NOT(G413=""),AND(C413:G413&lt;B413:F413),IF(NOT(F413=""),AND(C413:F413&lt;B413:E413),AND(C413:E413&lt;B413:D413))))</f>
        <v>0</v>
      </c>
      <c r="L413" s="1" t="b">
        <f t="array" ref="L413">IF(NOT(H413=""),AND(AND(ABS(C413:H413-B413:G413)&gt;0),AND(ABS(C413:H413-B413:G413)&lt;4)),IF(NOT(G413=""),AND(AND(ABS(C413:G413-B413:F413)&gt;0),AND(ABS(C413:G413-B413:F413)&lt;4)),IF(NOT(F413=""),AND(AND(ABS(C413:F413-B413:E413)&gt;0),AND(ABS(C413:F413-B413:E413)&lt;4)),AND(AND(ABS(C413:E413-B413:D413)&gt;0),AND(ABS(C413:E413-B413:D413)&lt;4)))))</f>
        <v>0</v>
      </c>
      <c r="M413" s="1" t="b">
        <f t="shared" si="1"/>
        <v>0</v>
      </c>
    </row>
    <row r="414" ht="15.75" customHeight="1">
      <c r="A414" s="1" t="s">
        <v>423</v>
      </c>
      <c r="B414" s="1">
        <f>IFERROR(__xludf.DUMMYFUNCTION("SPLIT(A414,"" "")"),54.0)</f>
        <v>54</v>
      </c>
      <c r="C414" s="1">
        <f>IFERROR(__xludf.DUMMYFUNCTION("""COMPUTED_VALUE"""),57.0)</f>
        <v>57</v>
      </c>
      <c r="D414" s="1">
        <f>IFERROR(__xludf.DUMMYFUNCTION("""COMPUTED_VALUE"""),55.0)</f>
        <v>55</v>
      </c>
      <c r="E414" s="1">
        <f>IFERROR(__xludf.DUMMYFUNCTION("""COMPUTED_VALUE"""),51.0)</f>
        <v>51</v>
      </c>
      <c r="F414" s="1">
        <f>IFERROR(__xludf.DUMMYFUNCTION("""COMPUTED_VALUE"""),49.0)</f>
        <v>49</v>
      </c>
      <c r="G414" s="1">
        <f>IFERROR(__xludf.DUMMYFUNCTION("""COMPUTED_VALUE"""),47.0)</f>
        <v>47</v>
      </c>
      <c r="H414" s="2">
        <f>IFERROR(__xludf.DUMMYFUNCTION("""COMPUTED_VALUE"""),49.0)</f>
        <v>49</v>
      </c>
      <c r="J414" s="1" t="b">
        <f t="array" ref="J414">IF(NOT(H414=""),AND(C414:H414&gt;B414:G414),IF(NOT(G414=""),AND(C414:G414&gt;B414:F414),IF(NOT(F414=""),AND(C414:F414&gt;B414:E414),AND(C414:E414&gt;B414:D414))))</f>
        <v>0</v>
      </c>
      <c r="K414" s="1" t="b">
        <f t="array" ref="K414">IF(NOT(H414=""),AND(C414:H414&lt;B414:G414),IF(NOT(G414=""),AND(C414:G414&lt;B414:F414),IF(NOT(F414=""),AND(C414:F414&lt;B414:E414),AND(C414:E414&lt;B414:D414))))</f>
        <v>0</v>
      </c>
      <c r="L414" s="1" t="b">
        <f t="array" ref="L414">IF(NOT(H414=""),AND(AND(ABS(C414:H414-B414:G414)&gt;0),AND(ABS(C414:H414-B414:G414)&lt;4)),IF(NOT(G414=""),AND(AND(ABS(C414:G414-B414:F414)&gt;0),AND(ABS(C414:G414-B414:F414)&lt;4)),IF(NOT(F414=""),AND(AND(ABS(C414:F414-B414:E414)&gt;0),AND(ABS(C414:F414-B414:E414)&lt;4)),AND(AND(ABS(C414:E414-B414:D414)&gt;0),AND(ABS(C414:E414-B414:D414)&lt;4)))))</f>
        <v>0</v>
      </c>
      <c r="M414" s="1" t="b">
        <f t="shared" si="1"/>
        <v>0</v>
      </c>
    </row>
    <row r="415" ht="15.75" customHeight="1">
      <c r="A415" s="1" t="s">
        <v>424</v>
      </c>
      <c r="B415" s="1">
        <f>IFERROR(__xludf.DUMMYFUNCTION("SPLIT(A415,"" "")"),81.0)</f>
        <v>81</v>
      </c>
      <c r="C415" s="1">
        <f>IFERROR(__xludf.DUMMYFUNCTION("""COMPUTED_VALUE"""),84.0)</f>
        <v>84</v>
      </c>
      <c r="D415" s="1">
        <f>IFERROR(__xludf.DUMMYFUNCTION("""COMPUTED_VALUE"""),80.0)</f>
        <v>80</v>
      </c>
      <c r="E415" s="1">
        <f>IFERROR(__xludf.DUMMYFUNCTION("""COMPUTED_VALUE"""),78.0)</f>
        <v>78</v>
      </c>
      <c r="F415" s="1">
        <f>IFERROR(__xludf.DUMMYFUNCTION("""COMPUTED_VALUE"""),75.0)</f>
        <v>75</v>
      </c>
      <c r="G415" s="2">
        <f>IFERROR(__xludf.DUMMYFUNCTION("""COMPUTED_VALUE"""),75.0)</f>
        <v>75</v>
      </c>
      <c r="J415" s="1" t="b">
        <f t="array" ref="J415">IF(NOT(H415=""),AND(C415:H415&gt;B415:G415),IF(NOT(G415=""),AND(C415:G415&gt;B415:F415),IF(NOT(F415=""),AND(C415:F415&gt;B415:E415),AND(C415:E415&gt;B415:D415))))</f>
        <v>0</v>
      </c>
      <c r="K415" s="1" t="b">
        <f t="array" ref="K415">IF(NOT(H415=""),AND(C415:H415&lt;B415:G415),IF(NOT(G415=""),AND(C415:G415&lt;B415:F415),IF(NOT(F415=""),AND(C415:F415&lt;B415:E415),AND(C415:E415&lt;B415:D415))))</f>
        <v>0</v>
      </c>
      <c r="L415" s="1" t="b">
        <f t="array" ref="L415">IF(NOT(H415=""),AND(AND(ABS(C415:H415-B415:G415)&gt;0),AND(ABS(C415:H415-B415:G415)&lt;4)),IF(NOT(G415=""),AND(AND(ABS(C415:G415-B415:F415)&gt;0),AND(ABS(C415:G415-B415:F415)&lt;4)),IF(NOT(F415=""),AND(AND(ABS(C415:F415-B415:E415)&gt;0),AND(ABS(C415:F415-B415:E415)&lt;4)),AND(AND(ABS(C415:E415-B415:D415)&gt;0),AND(ABS(C415:E415-B415:D415)&lt;4)))))</f>
        <v>0</v>
      </c>
      <c r="M415" s="1" t="b">
        <f t="shared" si="1"/>
        <v>0</v>
      </c>
    </row>
    <row r="416" ht="15.75" customHeight="1">
      <c r="A416" s="1" t="s">
        <v>425</v>
      </c>
      <c r="B416" s="1">
        <f>IFERROR(__xludf.DUMMYFUNCTION("SPLIT(A416,"" "")"),43.0)</f>
        <v>43</v>
      </c>
      <c r="C416" s="1">
        <f>IFERROR(__xludf.DUMMYFUNCTION("""COMPUTED_VALUE"""),44.0)</f>
        <v>44</v>
      </c>
      <c r="D416" s="1">
        <f>IFERROR(__xludf.DUMMYFUNCTION("""COMPUTED_VALUE"""),42.0)</f>
        <v>42</v>
      </c>
      <c r="E416" s="1">
        <f>IFERROR(__xludf.DUMMYFUNCTION("""COMPUTED_VALUE"""),38.0)</f>
        <v>38</v>
      </c>
      <c r="F416" s="1">
        <f>IFERROR(__xludf.DUMMYFUNCTION("""COMPUTED_VALUE"""),37.0)</f>
        <v>37</v>
      </c>
      <c r="G416" s="1">
        <f>IFERROR(__xludf.DUMMYFUNCTION("""COMPUTED_VALUE"""),36.0)</f>
        <v>36</v>
      </c>
      <c r="H416" s="2">
        <f>IFERROR(__xludf.DUMMYFUNCTION("""COMPUTED_VALUE"""),32.0)</f>
        <v>32</v>
      </c>
      <c r="J416" s="1" t="b">
        <f t="array" ref="J416">IF(NOT(H416=""),AND(C416:H416&gt;B416:G416),IF(NOT(G416=""),AND(C416:G416&gt;B416:F416),IF(NOT(F416=""),AND(C416:F416&gt;B416:E416),AND(C416:E416&gt;B416:D416))))</f>
        <v>0</v>
      </c>
      <c r="K416" s="1" t="b">
        <f t="array" ref="K416">IF(NOT(H416=""),AND(C416:H416&lt;B416:G416),IF(NOT(G416=""),AND(C416:G416&lt;B416:F416),IF(NOT(F416=""),AND(C416:F416&lt;B416:E416),AND(C416:E416&lt;B416:D416))))</f>
        <v>0</v>
      </c>
      <c r="L416" s="1" t="b">
        <f t="array" ref="L416">IF(NOT(H416=""),AND(AND(ABS(C416:H416-B416:G416)&gt;0),AND(ABS(C416:H416-B416:G416)&lt;4)),IF(NOT(G416=""),AND(AND(ABS(C416:G416-B416:F416)&gt;0),AND(ABS(C416:G416-B416:F416)&lt;4)),IF(NOT(F416=""),AND(AND(ABS(C416:F416-B416:E416)&gt;0),AND(ABS(C416:F416-B416:E416)&lt;4)),AND(AND(ABS(C416:E416-B416:D416)&gt;0),AND(ABS(C416:E416-B416:D416)&lt;4)))))</f>
        <v>0</v>
      </c>
      <c r="M416" s="1" t="b">
        <f t="shared" si="1"/>
        <v>0</v>
      </c>
    </row>
    <row r="417" ht="15.75" customHeight="1">
      <c r="A417" s="1" t="s">
        <v>426</v>
      </c>
      <c r="B417" s="1">
        <f>IFERROR(__xludf.DUMMYFUNCTION("SPLIT(A417,"" "")"),42.0)</f>
        <v>42</v>
      </c>
      <c r="C417" s="1">
        <f>IFERROR(__xludf.DUMMYFUNCTION("""COMPUTED_VALUE"""),44.0)</f>
        <v>44</v>
      </c>
      <c r="D417" s="1">
        <f>IFERROR(__xludf.DUMMYFUNCTION("""COMPUTED_VALUE"""),43.0)</f>
        <v>43</v>
      </c>
      <c r="E417" s="1">
        <f>IFERROR(__xludf.DUMMYFUNCTION("""COMPUTED_VALUE"""),42.0)</f>
        <v>42</v>
      </c>
      <c r="F417" s="1">
        <f>IFERROR(__xludf.DUMMYFUNCTION("""COMPUTED_VALUE"""),41.0)</f>
        <v>41</v>
      </c>
      <c r="G417" s="1">
        <f>IFERROR(__xludf.DUMMYFUNCTION("""COMPUTED_VALUE"""),37.0)</f>
        <v>37</v>
      </c>
      <c r="H417" s="2">
        <f>IFERROR(__xludf.DUMMYFUNCTION("""COMPUTED_VALUE"""),31.0)</f>
        <v>31</v>
      </c>
      <c r="J417" s="1" t="b">
        <f t="array" ref="J417">IF(NOT(H417=""),AND(C417:H417&gt;B417:G417),IF(NOT(G417=""),AND(C417:G417&gt;B417:F417),IF(NOT(F417=""),AND(C417:F417&gt;B417:E417),AND(C417:E417&gt;B417:D417))))</f>
        <v>0</v>
      </c>
      <c r="K417" s="1" t="b">
        <f t="array" ref="K417">IF(NOT(H417=""),AND(C417:H417&lt;B417:G417),IF(NOT(G417=""),AND(C417:G417&lt;B417:F417),IF(NOT(F417=""),AND(C417:F417&lt;B417:E417),AND(C417:E417&lt;B417:D417))))</f>
        <v>0</v>
      </c>
      <c r="L417" s="1" t="b">
        <f t="array" ref="L417">IF(NOT(H417=""),AND(AND(ABS(C417:H417-B417:G417)&gt;0),AND(ABS(C417:H417-B417:G417)&lt;4)),IF(NOT(G417=""),AND(AND(ABS(C417:G417-B417:F417)&gt;0),AND(ABS(C417:G417-B417:F417)&lt;4)),IF(NOT(F417=""),AND(AND(ABS(C417:F417-B417:E417)&gt;0),AND(ABS(C417:F417-B417:E417)&lt;4)),AND(AND(ABS(C417:E417-B417:D417)&gt;0),AND(ABS(C417:E417-B417:D417)&lt;4)))))</f>
        <v>0</v>
      </c>
      <c r="M417" s="1" t="b">
        <f t="shared" si="1"/>
        <v>0</v>
      </c>
    </row>
    <row r="418" ht="15.75" customHeight="1">
      <c r="A418" s="1" t="s">
        <v>427</v>
      </c>
      <c r="B418" s="1">
        <f>IFERROR(__xludf.DUMMYFUNCTION("SPLIT(A418,"" "")"),86.0)</f>
        <v>86</v>
      </c>
      <c r="C418" s="1">
        <f>IFERROR(__xludf.DUMMYFUNCTION("""COMPUTED_VALUE"""),87.0)</f>
        <v>87</v>
      </c>
      <c r="D418" s="1">
        <f>IFERROR(__xludf.DUMMYFUNCTION("""COMPUTED_VALUE"""),82.0)</f>
        <v>82</v>
      </c>
      <c r="E418" s="1">
        <f>IFERROR(__xludf.DUMMYFUNCTION("""COMPUTED_VALUE"""),81.0)</f>
        <v>81</v>
      </c>
      <c r="F418" s="2">
        <f>IFERROR(__xludf.DUMMYFUNCTION("""COMPUTED_VALUE"""),80.0)</f>
        <v>80</v>
      </c>
      <c r="J418" s="1" t="b">
        <f t="array" ref="J418">IF(NOT(H418=""),AND(C418:H418&gt;B418:G418),IF(NOT(G418=""),AND(C418:G418&gt;B418:F418),IF(NOT(F418=""),AND(C418:F418&gt;B418:E418),AND(C418:E418&gt;B418:D418))))</f>
        <v>0</v>
      </c>
      <c r="K418" s="1" t="b">
        <f t="array" ref="K418">IF(NOT(H418=""),AND(C418:H418&lt;B418:G418),IF(NOT(G418=""),AND(C418:G418&lt;B418:F418),IF(NOT(F418=""),AND(C418:F418&lt;B418:E418),AND(C418:E418&lt;B418:D418))))</f>
        <v>0</v>
      </c>
      <c r="L418" s="1" t="b">
        <f t="array" ref="L418">IF(NOT(H418=""),AND(AND(ABS(C418:H418-B418:G418)&gt;0),AND(ABS(C418:H418-B418:G418)&lt;4)),IF(NOT(G418=""),AND(AND(ABS(C418:G418-B418:F418)&gt;0),AND(ABS(C418:G418-B418:F418)&lt;4)),IF(NOT(F418=""),AND(AND(ABS(C418:F418-B418:E418)&gt;0),AND(ABS(C418:F418-B418:E418)&lt;4)),AND(AND(ABS(C418:E418-B418:D418)&gt;0),AND(ABS(C418:E418-B418:D418)&lt;4)))))</f>
        <v>0</v>
      </c>
      <c r="M418" s="1" t="b">
        <f t="shared" si="1"/>
        <v>0</v>
      </c>
    </row>
    <row r="419" ht="15.75" customHeight="1">
      <c r="A419" s="1" t="s">
        <v>428</v>
      </c>
      <c r="B419" s="1">
        <f>IFERROR(__xludf.DUMMYFUNCTION("SPLIT(A419,"" "")"),54.0)</f>
        <v>54</v>
      </c>
      <c r="C419" s="1">
        <f>IFERROR(__xludf.DUMMYFUNCTION("""COMPUTED_VALUE"""),55.0)</f>
        <v>55</v>
      </c>
      <c r="D419" s="1">
        <f>IFERROR(__xludf.DUMMYFUNCTION("""COMPUTED_VALUE"""),53.0)</f>
        <v>53</v>
      </c>
      <c r="E419" s="1">
        <f>IFERROR(__xludf.DUMMYFUNCTION("""COMPUTED_VALUE"""),48.0)</f>
        <v>48</v>
      </c>
      <c r="F419" s="2">
        <f>IFERROR(__xludf.DUMMYFUNCTION("""COMPUTED_VALUE"""),49.0)</f>
        <v>49</v>
      </c>
      <c r="J419" s="1" t="b">
        <f t="array" ref="J419">IF(NOT(H419=""),AND(C419:H419&gt;B419:G419),IF(NOT(G419=""),AND(C419:G419&gt;B419:F419),IF(NOT(F419=""),AND(C419:F419&gt;B419:E419),AND(C419:E419&gt;B419:D419))))</f>
        <v>0</v>
      </c>
      <c r="K419" s="1" t="b">
        <f t="array" ref="K419">IF(NOT(H419=""),AND(C419:H419&lt;B419:G419),IF(NOT(G419=""),AND(C419:G419&lt;B419:F419),IF(NOT(F419=""),AND(C419:F419&lt;B419:E419),AND(C419:E419&lt;B419:D419))))</f>
        <v>0</v>
      </c>
      <c r="L419" s="1" t="b">
        <f t="array" ref="L419">IF(NOT(H419=""),AND(AND(ABS(C419:H419-B419:G419)&gt;0),AND(ABS(C419:H419-B419:G419)&lt;4)),IF(NOT(G419=""),AND(AND(ABS(C419:G419-B419:F419)&gt;0),AND(ABS(C419:G419-B419:F419)&lt;4)),IF(NOT(F419=""),AND(AND(ABS(C419:F419-B419:E419)&gt;0),AND(ABS(C419:F419-B419:E419)&lt;4)),AND(AND(ABS(C419:E419-B419:D419)&gt;0),AND(ABS(C419:E419-B419:D419)&lt;4)))))</f>
        <v>0</v>
      </c>
      <c r="M419" s="1" t="b">
        <f t="shared" si="1"/>
        <v>0</v>
      </c>
    </row>
    <row r="420" ht="15.75" customHeight="1">
      <c r="A420" s="1" t="s">
        <v>429</v>
      </c>
      <c r="B420" s="1">
        <f>IFERROR(__xludf.DUMMYFUNCTION("SPLIT(A420,"" "")"),57.0)</f>
        <v>57</v>
      </c>
      <c r="C420" s="1">
        <f>IFERROR(__xludf.DUMMYFUNCTION("""COMPUTED_VALUE"""),60.0)</f>
        <v>60</v>
      </c>
      <c r="D420" s="1">
        <f>IFERROR(__xludf.DUMMYFUNCTION("""COMPUTED_VALUE"""),57.0)</f>
        <v>57</v>
      </c>
      <c r="E420" s="1">
        <f>IFERROR(__xludf.DUMMYFUNCTION("""COMPUTED_VALUE"""),51.0)</f>
        <v>51</v>
      </c>
      <c r="F420" s="2">
        <f>IFERROR(__xludf.DUMMYFUNCTION("""COMPUTED_VALUE"""),51.0)</f>
        <v>51</v>
      </c>
      <c r="J420" s="1" t="b">
        <f t="array" ref="J420">IF(NOT(H420=""),AND(C420:H420&gt;B420:G420),IF(NOT(G420=""),AND(C420:G420&gt;B420:F420),IF(NOT(F420=""),AND(C420:F420&gt;B420:E420),AND(C420:E420&gt;B420:D420))))</f>
        <v>0</v>
      </c>
      <c r="K420" s="1" t="b">
        <f t="array" ref="K420">IF(NOT(H420=""),AND(C420:H420&lt;B420:G420),IF(NOT(G420=""),AND(C420:G420&lt;B420:F420),IF(NOT(F420=""),AND(C420:F420&lt;B420:E420),AND(C420:E420&lt;B420:D420))))</f>
        <v>0</v>
      </c>
      <c r="L420" s="1" t="b">
        <f t="array" ref="L420">IF(NOT(H420=""),AND(AND(ABS(C420:H420-B420:G420)&gt;0),AND(ABS(C420:H420-B420:G420)&lt;4)),IF(NOT(G420=""),AND(AND(ABS(C420:G420-B420:F420)&gt;0),AND(ABS(C420:G420-B420:F420)&lt;4)),IF(NOT(F420=""),AND(AND(ABS(C420:F420-B420:E420)&gt;0),AND(ABS(C420:F420-B420:E420)&lt;4)),AND(AND(ABS(C420:E420-B420:D420)&gt;0),AND(ABS(C420:E420-B420:D420)&lt;4)))))</f>
        <v>0</v>
      </c>
      <c r="M420" s="1" t="b">
        <f t="shared" si="1"/>
        <v>0</v>
      </c>
    </row>
    <row r="421" ht="15.75" customHeight="1">
      <c r="A421" s="1" t="s">
        <v>430</v>
      </c>
      <c r="B421" s="1">
        <f>IFERROR(__xludf.DUMMYFUNCTION("SPLIT(A421,"" "")"),64.0)</f>
        <v>64</v>
      </c>
      <c r="C421" s="1">
        <f>IFERROR(__xludf.DUMMYFUNCTION("""COMPUTED_VALUE"""),66.0)</f>
        <v>66</v>
      </c>
      <c r="D421" s="1">
        <f>IFERROR(__xludf.DUMMYFUNCTION("""COMPUTED_VALUE"""),61.0)</f>
        <v>61</v>
      </c>
      <c r="E421" s="1">
        <f>IFERROR(__xludf.DUMMYFUNCTION("""COMPUTED_VALUE"""),58.0)</f>
        <v>58</v>
      </c>
      <c r="F421" s="1">
        <f>IFERROR(__xludf.DUMMYFUNCTION("""COMPUTED_VALUE"""),55.0)</f>
        <v>55</v>
      </c>
      <c r="G421" s="2">
        <f>IFERROR(__xludf.DUMMYFUNCTION("""COMPUTED_VALUE"""),51.0)</f>
        <v>51</v>
      </c>
      <c r="J421" s="1" t="b">
        <f t="array" ref="J421">IF(NOT(H421=""),AND(C421:H421&gt;B421:G421),IF(NOT(G421=""),AND(C421:G421&gt;B421:F421),IF(NOT(F421=""),AND(C421:F421&gt;B421:E421),AND(C421:E421&gt;B421:D421))))</f>
        <v>0</v>
      </c>
      <c r="K421" s="1" t="b">
        <f t="array" ref="K421">IF(NOT(H421=""),AND(C421:H421&lt;B421:G421),IF(NOT(G421=""),AND(C421:G421&lt;B421:F421),IF(NOT(F421=""),AND(C421:F421&lt;B421:E421),AND(C421:E421&lt;B421:D421))))</f>
        <v>0</v>
      </c>
      <c r="L421" s="1" t="b">
        <f t="array" ref="L421">IF(NOT(H421=""),AND(AND(ABS(C421:H421-B421:G421)&gt;0),AND(ABS(C421:H421-B421:G421)&lt;4)),IF(NOT(G421=""),AND(AND(ABS(C421:G421-B421:F421)&gt;0),AND(ABS(C421:G421-B421:F421)&lt;4)),IF(NOT(F421=""),AND(AND(ABS(C421:F421-B421:E421)&gt;0),AND(ABS(C421:F421-B421:E421)&lt;4)),AND(AND(ABS(C421:E421-B421:D421)&gt;0),AND(ABS(C421:E421-B421:D421)&lt;4)))))</f>
        <v>0</v>
      </c>
      <c r="M421" s="1" t="b">
        <f t="shared" si="1"/>
        <v>0</v>
      </c>
    </row>
    <row r="422" ht="15.75" customHeight="1">
      <c r="A422" s="1" t="s">
        <v>431</v>
      </c>
      <c r="B422" s="1">
        <f>IFERROR(__xludf.DUMMYFUNCTION("SPLIT(A422,"" "")"),67.0)</f>
        <v>67</v>
      </c>
      <c r="C422" s="1">
        <f>IFERROR(__xludf.DUMMYFUNCTION("""COMPUTED_VALUE"""),68.0)</f>
        <v>68</v>
      </c>
      <c r="D422" s="1">
        <f>IFERROR(__xludf.DUMMYFUNCTION("""COMPUTED_VALUE"""),66.0)</f>
        <v>66</v>
      </c>
      <c r="E422" s="1">
        <f>IFERROR(__xludf.DUMMYFUNCTION("""COMPUTED_VALUE"""),61.0)</f>
        <v>61</v>
      </c>
      <c r="F422" s="1">
        <f>IFERROR(__xludf.DUMMYFUNCTION("""COMPUTED_VALUE"""),59.0)</f>
        <v>59</v>
      </c>
      <c r="G422" s="2">
        <f>IFERROR(__xludf.DUMMYFUNCTION("""COMPUTED_VALUE"""),52.0)</f>
        <v>52</v>
      </c>
      <c r="J422" s="1" t="b">
        <f t="array" ref="J422">IF(NOT(H422=""),AND(C422:H422&gt;B422:G422),IF(NOT(G422=""),AND(C422:G422&gt;B422:F422),IF(NOT(F422=""),AND(C422:F422&gt;B422:E422),AND(C422:E422&gt;B422:D422))))</f>
        <v>0</v>
      </c>
      <c r="K422" s="1" t="b">
        <f t="array" ref="K422">IF(NOT(H422=""),AND(C422:H422&lt;B422:G422),IF(NOT(G422=""),AND(C422:G422&lt;B422:F422),IF(NOT(F422=""),AND(C422:F422&lt;B422:E422),AND(C422:E422&lt;B422:D422))))</f>
        <v>0</v>
      </c>
      <c r="L422" s="1" t="b">
        <f t="array" ref="L422">IF(NOT(H422=""),AND(AND(ABS(C422:H422-B422:G422)&gt;0),AND(ABS(C422:H422-B422:G422)&lt;4)),IF(NOT(G422=""),AND(AND(ABS(C422:G422-B422:F422)&gt;0),AND(ABS(C422:G422-B422:F422)&lt;4)),IF(NOT(F422=""),AND(AND(ABS(C422:F422-B422:E422)&gt;0),AND(ABS(C422:F422-B422:E422)&lt;4)),AND(AND(ABS(C422:E422-B422:D422)&gt;0),AND(ABS(C422:E422-B422:D422)&lt;4)))))</f>
        <v>0</v>
      </c>
      <c r="M422" s="1" t="b">
        <f t="shared" si="1"/>
        <v>0</v>
      </c>
    </row>
    <row r="423" ht="15.75" customHeight="1">
      <c r="A423" s="1" t="s">
        <v>432</v>
      </c>
      <c r="B423" s="1">
        <f>IFERROR(__xludf.DUMMYFUNCTION("SPLIT(A423,"" "")"),72.0)</f>
        <v>72</v>
      </c>
      <c r="C423" s="1">
        <f>IFERROR(__xludf.DUMMYFUNCTION("""COMPUTED_VALUE"""),72.0)</f>
        <v>72</v>
      </c>
      <c r="D423" s="1">
        <f>IFERROR(__xludf.DUMMYFUNCTION("""COMPUTED_VALUE"""),70.0)</f>
        <v>70</v>
      </c>
      <c r="E423" s="1">
        <f>IFERROR(__xludf.DUMMYFUNCTION("""COMPUTED_VALUE"""),69.0)</f>
        <v>69</v>
      </c>
      <c r="F423" s="1">
        <f>IFERROR(__xludf.DUMMYFUNCTION("""COMPUTED_VALUE"""),68.0)</f>
        <v>68</v>
      </c>
      <c r="G423" s="1">
        <f>IFERROR(__xludf.DUMMYFUNCTION("""COMPUTED_VALUE"""),66.0)</f>
        <v>66</v>
      </c>
      <c r="H423" s="1">
        <f>IFERROR(__xludf.DUMMYFUNCTION("""COMPUTED_VALUE"""),63.0)</f>
        <v>63</v>
      </c>
      <c r="I423" s="1">
        <f>IFERROR(__xludf.DUMMYFUNCTION("""COMPUTED_VALUE"""),62.0)</f>
        <v>62</v>
      </c>
      <c r="J423" s="1" t="b">
        <f t="array" ref="J423">IF(NOT(H423=""),AND(C423:H423&gt;B423:G423),IF(NOT(G423=""),AND(C423:G423&gt;B423:F423),IF(NOT(F423=""),AND(C423:F423&gt;B423:E423),AND(C423:E423&gt;B423:D423))))</f>
        <v>0</v>
      </c>
      <c r="K423" s="1" t="b">
        <f t="array" ref="K423">IF(NOT(H423=""),AND(C423:H423&lt;B423:G423),IF(NOT(G423=""),AND(C423:G423&lt;B423:F423),IF(NOT(F423=""),AND(C423:F423&lt;B423:E423),AND(C423:E423&lt;B423:D423))))</f>
        <v>0</v>
      </c>
      <c r="L423" s="1" t="b">
        <f t="array" ref="L423">IF(NOT(H423=""),AND(AND(ABS(C423:H423-B423:G423)&gt;0),AND(ABS(C423:H423-B423:G423)&lt;4)),IF(NOT(G423=""),AND(AND(ABS(C423:G423-B423:F423)&gt;0),AND(ABS(C423:G423-B423:F423)&lt;4)),IF(NOT(F423=""),AND(AND(ABS(C423:F423-B423:E423)&gt;0),AND(ABS(C423:F423-B423:E423)&lt;4)),AND(AND(ABS(C423:E423-B423:D423)&gt;0),AND(ABS(C423:E423-B423:D423)&lt;4)))))</f>
        <v>0</v>
      </c>
      <c r="M423" s="1" t="b">
        <f t="shared" si="1"/>
        <v>0</v>
      </c>
    </row>
    <row r="424" ht="15.75" customHeight="1">
      <c r="A424" s="1" t="s">
        <v>433</v>
      </c>
      <c r="B424" s="1">
        <f>IFERROR(__xludf.DUMMYFUNCTION("SPLIT(A424,"" "")"),88.0)</f>
        <v>88</v>
      </c>
      <c r="C424" s="1">
        <f>IFERROR(__xludf.DUMMYFUNCTION("""COMPUTED_VALUE"""),88.0)</f>
        <v>88</v>
      </c>
      <c r="D424" s="1">
        <f>IFERROR(__xludf.DUMMYFUNCTION("""COMPUTED_VALUE"""),85.0)</f>
        <v>85</v>
      </c>
      <c r="E424" s="1">
        <f>IFERROR(__xludf.DUMMYFUNCTION("""COMPUTED_VALUE"""),83.0)</f>
        <v>83</v>
      </c>
      <c r="F424" s="1">
        <f>IFERROR(__xludf.DUMMYFUNCTION("""COMPUTED_VALUE"""),80.0)</f>
        <v>80</v>
      </c>
      <c r="G424" s="1">
        <f>IFERROR(__xludf.DUMMYFUNCTION("""COMPUTED_VALUE"""),77.0)</f>
        <v>77</v>
      </c>
      <c r="H424" s="1">
        <f>IFERROR(__xludf.DUMMYFUNCTION("""COMPUTED_VALUE"""),75.0)</f>
        <v>75</v>
      </c>
      <c r="I424" s="1">
        <f>IFERROR(__xludf.DUMMYFUNCTION("""COMPUTED_VALUE"""),78.0)</f>
        <v>78</v>
      </c>
      <c r="J424" s="1" t="b">
        <f t="array" ref="J424">IF(NOT(H424=""),AND(C424:H424&gt;B424:G424),IF(NOT(G424=""),AND(C424:G424&gt;B424:F424),IF(NOT(F424=""),AND(C424:F424&gt;B424:E424),AND(C424:E424&gt;B424:D424))))</f>
        <v>0</v>
      </c>
      <c r="K424" s="1" t="b">
        <f t="array" ref="K424">IF(NOT(H424=""),AND(C424:H424&lt;B424:G424),IF(NOT(G424=""),AND(C424:G424&lt;B424:F424),IF(NOT(F424=""),AND(C424:F424&lt;B424:E424),AND(C424:E424&lt;B424:D424))))</f>
        <v>0</v>
      </c>
      <c r="L424" s="1" t="b">
        <f t="array" ref="L424">IF(NOT(H424=""),AND(AND(ABS(C424:H424-B424:G424)&gt;0),AND(ABS(C424:H424-B424:G424)&lt;4)),IF(NOT(G424=""),AND(AND(ABS(C424:G424-B424:F424)&gt;0),AND(ABS(C424:G424-B424:F424)&lt;4)),IF(NOT(F424=""),AND(AND(ABS(C424:F424-B424:E424)&gt;0),AND(ABS(C424:F424-B424:E424)&lt;4)),AND(AND(ABS(C424:E424-B424:D424)&gt;0),AND(ABS(C424:E424-B424:D424)&lt;4)))))</f>
        <v>0</v>
      </c>
      <c r="M424" s="1" t="b">
        <f t="shared" si="1"/>
        <v>0</v>
      </c>
    </row>
    <row r="425" ht="15.75" customHeight="1">
      <c r="A425" s="1" t="s">
        <v>434</v>
      </c>
      <c r="B425" s="1">
        <f>IFERROR(__xludf.DUMMYFUNCTION("SPLIT(A425,"" "")"),10.0)</f>
        <v>10</v>
      </c>
      <c r="C425" s="1">
        <f>IFERROR(__xludf.DUMMYFUNCTION("""COMPUTED_VALUE"""),10.0)</f>
        <v>10</v>
      </c>
      <c r="D425" s="1">
        <f>IFERROR(__xludf.DUMMYFUNCTION("""COMPUTED_VALUE"""),7.0)</f>
        <v>7</v>
      </c>
      <c r="E425" s="1">
        <f>IFERROR(__xludf.DUMMYFUNCTION("""COMPUTED_VALUE"""),6.0)</f>
        <v>6</v>
      </c>
      <c r="F425" s="1">
        <f>IFERROR(__xludf.DUMMYFUNCTION("""COMPUTED_VALUE"""),5.0)</f>
        <v>5</v>
      </c>
      <c r="G425" s="1">
        <f>IFERROR(__xludf.DUMMYFUNCTION("""COMPUTED_VALUE"""),2.0)</f>
        <v>2</v>
      </c>
      <c r="H425" s="2">
        <f>IFERROR(__xludf.DUMMYFUNCTION("""COMPUTED_VALUE"""),2.0)</f>
        <v>2</v>
      </c>
      <c r="J425" s="1" t="b">
        <f t="array" ref="J425">IF(NOT(H425=""),AND(C425:H425&gt;B425:G425),IF(NOT(G425=""),AND(C425:G425&gt;B425:F425),IF(NOT(F425=""),AND(C425:F425&gt;B425:E425),AND(C425:E425&gt;B425:D425))))</f>
        <v>0</v>
      </c>
      <c r="K425" s="1" t="b">
        <f t="array" ref="K425">IF(NOT(H425=""),AND(C425:H425&lt;B425:G425),IF(NOT(G425=""),AND(C425:G425&lt;B425:F425),IF(NOT(F425=""),AND(C425:F425&lt;B425:E425),AND(C425:E425&lt;B425:D425))))</f>
        <v>0</v>
      </c>
      <c r="L425" s="1" t="b">
        <f t="array" ref="L425">IF(NOT(H425=""),AND(AND(ABS(C425:H425-B425:G425)&gt;0),AND(ABS(C425:H425-B425:G425)&lt;4)),IF(NOT(G425=""),AND(AND(ABS(C425:G425-B425:F425)&gt;0),AND(ABS(C425:G425-B425:F425)&lt;4)),IF(NOT(F425=""),AND(AND(ABS(C425:F425-B425:E425)&gt;0),AND(ABS(C425:F425-B425:E425)&lt;4)),AND(AND(ABS(C425:E425-B425:D425)&gt;0),AND(ABS(C425:E425-B425:D425)&lt;4)))))</f>
        <v>0</v>
      </c>
      <c r="M425" s="1" t="b">
        <f t="shared" si="1"/>
        <v>0</v>
      </c>
    </row>
    <row r="426" ht="15.75" customHeight="1">
      <c r="A426" s="1" t="s">
        <v>435</v>
      </c>
      <c r="B426" s="1">
        <f>IFERROR(__xludf.DUMMYFUNCTION("SPLIT(A426,"" "")"),59.0)</f>
        <v>59</v>
      </c>
      <c r="C426" s="1">
        <f>IFERROR(__xludf.DUMMYFUNCTION("""COMPUTED_VALUE"""),59.0)</f>
        <v>59</v>
      </c>
      <c r="D426" s="1">
        <f>IFERROR(__xludf.DUMMYFUNCTION("""COMPUTED_VALUE"""),58.0)</f>
        <v>58</v>
      </c>
      <c r="E426" s="1">
        <f>IFERROR(__xludf.DUMMYFUNCTION("""COMPUTED_VALUE"""),57.0)</f>
        <v>57</v>
      </c>
      <c r="F426" s="1">
        <f>IFERROR(__xludf.DUMMYFUNCTION("""COMPUTED_VALUE"""),55.0)</f>
        <v>55</v>
      </c>
      <c r="G426" s="1">
        <f>IFERROR(__xludf.DUMMYFUNCTION("""COMPUTED_VALUE"""),52.0)</f>
        <v>52</v>
      </c>
      <c r="H426" s="2">
        <f>IFERROR(__xludf.DUMMYFUNCTION("""COMPUTED_VALUE"""),48.0)</f>
        <v>48</v>
      </c>
      <c r="J426" s="1" t="b">
        <f t="array" ref="J426">IF(NOT(H426=""),AND(C426:H426&gt;B426:G426),IF(NOT(G426=""),AND(C426:G426&gt;B426:F426),IF(NOT(F426=""),AND(C426:F426&gt;B426:E426),AND(C426:E426&gt;B426:D426))))</f>
        <v>0</v>
      </c>
      <c r="K426" s="1" t="b">
        <f t="array" ref="K426">IF(NOT(H426=""),AND(C426:H426&lt;B426:G426),IF(NOT(G426=""),AND(C426:G426&lt;B426:F426),IF(NOT(F426=""),AND(C426:F426&lt;B426:E426),AND(C426:E426&lt;B426:D426))))</f>
        <v>0</v>
      </c>
      <c r="L426" s="1" t="b">
        <f t="array" ref="L426">IF(NOT(H426=""),AND(AND(ABS(C426:H426-B426:G426)&gt;0),AND(ABS(C426:H426-B426:G426)&lt;4)),IF(NOT(G426=""),AND(AND(ABS(C426:G426-B426:F426)&gt;0),AND(ABS(C426:G426-B426:F426)&lt;4)),IF(NOT(F426=""),AND(AND(ABS(C426:F426-B426:E426)&gt;0),AND(ABS(C426:F426-B426:E426)&lt;4)),AND(AND(ABS(C426:E426-B426:D426)&gt;0),AND(ABS(C426:E426-B426:D426)&lt;4)))))</f>
        <v>0</v>
      </c>
      <c r="M426" s="1" t="b">
        <f t="shared" si="1"/>
        <v>0</v>
      </c>
    </row>
    <row r="427" ht="15.75" customHeight="1">
      <c r="A427" s="1" t="s">
        <v>436</v>
      </c>
      <c r="B427" s="1">
        <f>IFERROR(__xludf.DUMMYFUNCTION("SPLIT(A427,"" "")"),63.0)</f>
        <v>63</v>
      </c>
      <c r="C427" s="1">
        <f>IFERROR(__xludf.DUMMYFUNCTION("""COMPUTED_VALUE"""),63.0)</f>
        <v>63</v>
      </c>
      <c r="D427" s="1">
        <f>IFERROR(__xludf.DUMMYFUNCTION("""COMPUTED_VALUE"""),61.0)</f>
        <v>61</v>
      </c>
      <c r="E427" s="1">
        <f>IFERROR(__xludf.DUMMYFUNCTION("""COMPUTED_VALUE"""),58.0)</f>
        <v>58</v>
      </c>
      <c r="F427" s="1">
        <f>IFERROR(__xludf.DUMMYFUNCTION("""COMPUTED_VALUE"""),56.0)</f>
        <v>56</v>
      </c>
      <c r="G427" s="1">
        <f>IFERROR(__xludf.DUMMYFUNCTION("""COMPUTED_VALUE"""),54.0)</f>
        <v>54</v>
      </c>
      <c r="H427" s="1">
        <f>IFERROR(__xludf.DUMMYFUNCTION("""COMPUTED_VALUE"""),52.0)</f>
        <v>52</v>
      </c>
      <c r="I427" s="1">
        <f>IFERROR(__xludf.DUMMYFUNCTION("""COMPUTED_VALUE"""),45.0)</f>
        <v>45</v>
      </c>
      <c r="J427" s="1" t="b">
        <f t="array" ref="J427">IF(NOT(H427=""),AND(C427:H427&gt;B427:G427),IF(NOT(G427=""),AND(C427:G427&gt;B427:F427),IF(NOT(F427=""),AND(C427:F427&gt;B427:E427),AND(C427:E427&gt;B427:D427))))</f>
        <v>0</v>
      </c>
      <c r="K427" s="1" t="b">
        <f t="array" ref="K427">IF(NOT(H427=""),AND(C427:H427&lt;B427:G427),IF(NOT(G427=""),AND(C427:G427&lt;B427:F427),IF(NOT(F427=""),AND(C427:F427&lt;B427:E427),AND(C427:E427&lt;B427:D427))))</f>
        <v>0</v>
      </c>
      <c r="L427" s="1" t="b">
        <f t="array" ref="L427">IF(NOT(H427=""),AND(AND(ABS(C427:H427-B427:G427)&gt;0),AND(ABS(C427:H427-B427:G427)&lt;4)),IF(NOT(G427=""),AND(AND(ABS(C427:G427-B427:F427)&gt;0),AND(ABS(C427:G427-B427:F427)&lt;4)),IF(NOT(F427=""),AND(AND(ABS(C427:F427-B427:E427)&gt;0),AND(ABS(C427:F427-B427:E427)&lt;4)),AND(AND(ABS(C427:E427-B427:D427)&gt;0),AND(ABS(C427:E427-B427:D427)&lt;4)))))</f>
        <v>0</v>
      </c>
      <c r="M427" s="1" t="b">
        <f t="shared" si="1"/>
        <v>0</v>
      </c>
    </row>
    <row r="428" ht="15.75" customHeight="1">
      <c r="A428" s="1" t="s">
        <v>437</v>
      </c>
      <c r="B428" s="1">
        <f>IFERROR(__xludf.DUMMYFUNCTION("SPLIT(A428,"" "")"),44.0)</f>
        <v>44</v>
      </c>
      <c r="C428" s="1">
        <f>IFERROR(__xludf.DUMMYFUNCTION("""COMPUTED_VALUE"""),44.0)</f>
        <v>44</v>
      </c>
      <c r="D428" s="1">
        <f>IFERROR(__xludf.DUMMYFUNCTION("""COMPUTED_VALUE"""),41.0)</f>
        <v>41</v>
      </c>
      <c r="E428" s="1">
        <f>IFERROR(__xludf.DUMMYFUNCTION("""COMPUTED_VALUE"""),40.0)</f>
        <v>40</v>
      </c>
      <c r="F428" s="1">
        <f>IFERROR(__xludf.DUMMYFUNCTION("""COMPUTED_VALUE"""),37.0)</f>
        <v>37</v>
      </c>
      <c r="G428" s="1">
        <f>IFERROR(__xludf.DUMMYFUNCTION("""COMPUTED_VALUE"""),40.0)</f>
        <v>40</v>
      </c>
      <c r="H428" s="1">
        <f>IFERROR(__xludf.DUMMYFUNCTION("""COMPUTED_VALUE"""),37.0)</f>
        <v>37</v>
      </c>
      <c r="I428" s="1">
        <f>IFERROR(__xludf.DUMMYFUNCTION("""COMPUTED_VALUE"""),36.0)</f>
        <v>36</v>
      </c>
      <c r="J428" s="1" t="b">
        <f t="array" ref="J428">IF(NOT(H428=""),AND(C428:H428&gt;B428:G428),IF(NOT(G428=""),AND(C428:G428&gt;B428:F428),IF(NOT(F428=""),AND(C428:F428&gt;B428:E428),AND(C428:E428&gt;B428:D428))))</f>
        <v>0</v>
      </c>
      <c r="K428" s="1" t="b">
        <f t="array" ref="K428">IF(NOT(H428=""),AND(C428:H428&lt;B428:G428),IF(NOT(G428=""),AND(C428:G428&lt;B428:F428),IF(NOT(F428=""),AND(C428:F428&lt;B428:E428),AND(C428:E428&lt;B428:D428))))</f>
        <v>0</v>
      </c>
      <c r="L428" s="1" t="b">
        <f t="array" ref="L428">IF(NOT(H428=""),AND(AND(ABS(C428:H428-B428:G428)&gt;0),AND(ABS(C428:H428-B428:G428)&lt;4)),IF(NOT(G428=""),AND(AND(ABS(C428:G428-B428:F428)&gt;0),AND(ABS(C428:G428-B428:F428)&lt;4)),IF(NOT(F428=""),AND(AND(ABS(C428:F428-B428:E428)&gt;0),AND(ABS(C428:F428-B428:E428)&lt;4)),AND(AND(ABS(C428:E428-B428:D428)&gt;0),AND(ABS(C428:E428-B428:D428)&lt;4)))))</f>
        <v>0</v>
      </c>
      <c r="M428" s="1" t="b">
        <f t="shared" si="1"/>
        <v>0</v>
      </c>
    </row>
    <row r="429" ht="15.75" customHeight="1">
      <c r="A429" s="1" t="s">
        <v>438</v>
      </c>
      <c r="B429" s="1">
        <f>IFERROR(__xludf.DUMMYFUNCTION("SPLIT(A429,"" "")"),4.0)</f>
        <v>4</v>
      </c>
      <c r="C429" s="1">
        <f>IFERROR(__xludf.DUMMYFUNCTION("""COMPUTED_VALUE"""),4.0)</f>
        <v>4</v>
      </c>
      <c r="D429" s="1">
        <f>IFERROR(__xludf.DUMMYFUNCTION("""COMPUTED_VALUE"""),5.0)</f>
        <v>5</v>
      </c>
      <c r="E429" s="1">
        <f>IFERROR(__xludf.DUMMYFUNCTION("""COMPUTED_VALUE"""),3.0)</f>
        <v>3</v>
      </c>
      <c r="F429" s="2">
        <f>IFERROR(__xludf.DUMMYFUNCTION("""COMPUTED_VALUE"""),4.0)</f>
        <v>4</v>
      </c>
      <c r="J429" s="1" t="b">
        <f t="array" ref="J429">IF(NOT(H429=""),AND(C429:H429&gt;B429:G429),IF(NOT(G429=""),AND(C429:G429&gt;B429:F429),IF(NOT(F429=""),AND(C429:F429&gt;B429:E429),AND(C429:E429&gt;B429:D429))))</f>
        <v>0</v>
      </c>
      <c r="K429" s="1" t="b">
        <f t="array" ref="K429">IF(NOT(H429=""),AND(C429:H429&lt;B429:G429),IF(NOT(G429=""),AND(C429:G429&lt;B429:F429),IF(NOT(F429=""),AND(C429:F429&lt;B429:E429),AND(C429:E429&lt;B429:D429))))</f>
        <v>0</v>
      </c>
      <c r="L429" s="1" t="b">
        <f t="array" ref="L429">IF(NOT(H429=""),AND(AND(ABS(C429:H429-B429:G429)&gt;0),AND(ABS(C429:H429-B429:G429)&lt;4)),IF(NOT(G429=""),AND(AND(ABS(C429:G429-B429:F429)&gt;0),AND(ABS(C429:G429-B429:F429)&lt;4)),IF(NOT(F429=""),AND(AND(ABS(C429:F429-B429:E429)&gt;0),AND(ABS(C429:F429-B429:E429)&lt;4)),AND(AND(ABS(C429:E429-B429:D429)&gt;0),AND(ABS(C429:E429-B429:D429)&lt;4)))))</f>
        <v>0</v>
      </c>
      <c r="M429" s="1" t="b">
        <f t="shared" si="1"/>
        <v>0</v>
      </c>
    </row>
    <row r="430" ht="15.75" customHeight="1">
      <c r="A430" s="1" t="s">
        <v>439</v>
      </c>
      <c r="B430" s="1">
        <f>IFERROR(__xludf.DUMMYFUNCTION("SPLIT(A430,"" "")"),68.0)</f>
        <v>68</v>
      </c>
      <c r="C430" s="1">
        <f>IFERROR(__xludf.DUMMYFUNCTION("""COMPUTED_VALUE"""),68.0)</f>
        <v>68</v>
      </c>
      <c r="D430" s="1">
        <f>IFERROR(__xludf.DUMMYFUNCTION("""COMPUTED_VALUE"""),66.0)</f>
        <v>66</v>
      </c>
      <c r="E430" s="1">
        <f>IFERROR(__xludf.DUMMYFUNCTION("""COMPUTED_VALUE"""),64.0)</f>
        <v>64</v>
      </c>
      <c r="F430" s="1">
        <f>IFERROR(__xludf.DUMMYFUNCTION("""COMPUTED_VALUE"""),67.0)</f>
        <v>67</v>
      </c>
      <c r="G430" s="1">
        <f>IFERROR(__xludf.DUMMYFUNCTION("""COMPUTED_VALUE"""),65.0)</f>
        <v>65</v>
      </c>
      <c r="H430" s="1">
        <f>IFERROR(__xludf.DUMMYFUNCTION("""COMPUTED_VALUE"""),62.0)</f>
        <v>62</v>
      </c>
      <c r="I430" s="1">
        <f>IFERROR(__xludf.DUMMYFUNCTION("""COMPUTED_VALUE"""),62.0)</f>
        <v>62</v>
      </c>
      <c r="J430" s="1" t="b">
        <f t="array" ref="J430">IF(NOT(H430=""),AND(C430:H430&gt;B430:G430),IF(NOT(G430=""),AND(C430:G430&gt;B430:F430),IF(NOT(F430=""),AND(C430:F430&gt;B430:E430),AND(C430:E430&gt;B430:D430))))</f>
        <v>0</v>
      </c>
      <c r="K430" s="1" t="b">
        <f t="array" ref="K430">IF(NOT(H430=""),AND(C430:H430&lt;B430:G430),IF(NOT(G430=""),AND(C430:G430&lt;B430:F430),IF(NOT(F430=""),AND(C430:F430&lt;B430:E430),AND(C430:E430&lt;B430:D430))))</f>
        <v>0</v>
      </c>
      <c r="L430" s="1" t="b">
        <f t="array" ref="L430">IF(NOT(H430=""),AND(AND(ABS(C430:H430-B430:G430)&gt;0),AND(ABS(C430:H430-B430:G430)&lt;4)),IF(NOT(G430=""),AND(AND(ABS(C430:G430-B430:F430)&gt;0),AND(ABS(C430:G430-B430:F430)&lt;4)),IF(NOT(F430=""),AND(AND(ABS(C430:F430-B430:E430)&gt;0),AND(ABS(C430:F430-B430:E430)&lt;4)),AND(AND(ABS(C430:E430-B430:D430)&gt;0),AND(ABS(C430:E430-B430:D430)&lt;4)))))</f>
        <v>0</v>
      </c>
      <c r="M430" s="1" t="b">
        <f t="shared" si="1"/>
        <v>0</v>
      </c>
    </row>
    <row r="431" ht="15.75" customHeight="1">
      <c r="A431" s="1" t="s">
        <v>440</v>
      </c>
      <c r="B431" s="1">
        <f>IFERROR(__xludf.DUMMYFUNCTION("SPLIT(A431,"" "")"),71.0)</f>
        <v>71</v>
      </c>
      <c r="C431" s="1">
        <f>IFERROR(__xludf.DUMMYFUNCTION("""COMPUTED_VALUE"""),71.0)</f>
        <v>71</v>
      </c>
      <c r="D431" s="1">
        <f>IFERROR(__xludf.DUMMYFUNCTION("""COMPUTED_VALUE"""),68.0)</f>
        <v>68</v>
      </c>
      <c r="E431" s="1">
        <f>IFERROR(__xludf.DUMMYFUNCTION("""COMPUTED_VALUE"""),67.0)</f>
        <v>67</v>
      </c>
      <c r="F431" s="1">
        <f>IFERROR(__xludf.DUMMYFUNCTION("""COMPUTED_VALUE"""),70.0)</f>
        <v>70</v>
      </c>
      <c r="G431" s="1">
        <f>IFERROR(__xludf.DUMMYFUNCTION("""COMPUTED_VALUE"""),69.0)</f>
        <v>69</v>
      </c>
      <c r="H431" s="2">
        <f>IFERROR(__xludf.DUMMYFUNCTION("""COMPUTED_VALUE"""),65.0)</f>
        <v>65</v>
      </c>
      <c r="J431" s="1" t="b">
        <f t="array" ref="J431">IF(NOT(H431=""),AND(C431:H431&gt;B431:G431),IF(NOT(G431=""),AND(C431:G431&gt;B431:F431),IF(NOT(F431=""),AND(C431:F431&gt;B431:E431),AND(C431:E431&gt;B431:D431))))</f>
        <v>0</v>
      </c>
      <c r="K431" s="1" t="b">
        <f t="array" ref="K431">IF(NOT(H431=""),AND(C431:H431&lt;B431:G431),IF(NOT(G431=""),AND(C431:G431&lt;B431:F431),IF(NOT(F431=""),AND(C431:F431&lt;B431:E431),AND(C431:E431&lt;B431:D431))))</f>
        <v>0</v>
      </c>
      <c r="L431" s="1" t="b">
        <f t="array" ref="L431">IF(NOT(H431=""),AND(AND(ABS(C431:H431-B431:G431)&gt;0),AND(ABS(C431:H431-B431:G431)&lt;4)),IF(NOT(G431=""),AND(AND(ABS(C431:G431-B431:F431)&gt;0),AND(ABS(C431:G431-B431:F431)&lt;4)),IF(NOT(F431=""),AND(AND(ABS(C431:F431-B431:E431)&gt;0),AND(ABS(C431:F431-B431:E431)&lt;4)),AND(AND(ABS(C431:E431-B431:D431)&gt;0),AND(ABS(C431:E431-B431:D431)&lt;4)))))</f>
        <v>0</v>
      </c>
      <c r="M431" s="1" t="b">
        <f t="shared" si="1"/>
        <v>0</v>
      </c>
    </row>
    <row r="432" ht="15.75" customHeight="1">
      <c r="A432" s="1" t="s">
        <v>441</v>
      </c>
      <c r="B432" s="1">
        <f>IFERROR(__xludf.DUMMYFUNCTION("SPLIT(A432,"" "")"),56.0)</f>
        <v>56</v>
      </c>
      <c r="C432" s="1">
        <f>IFERROR(__xludf.DUMMYFUNCTION("""COMPUTED_VALUE"""),56.0)</f>
        <v>56</v>
      </c>
      <c r="D432" s="1">
        <f>IFERROR(__xludf.DUMMYFUNCTION("""COMPUTED_VALUE"""),54.0)</f>
        <v>54</v>
      </c>
      <c r="E432" s="1">
        <f>IFERROR(__xludf.DUMMYFUNCTION("""COMPUTED_VALUE"""),55.0)</f>
        <v>55</v>
      </c>
      <c r="F432" s="2">
        <f>IFERROR(__xludf.DUMMYFUNCTION("""COMPUTED_VALUE"""),48.0)</f>
        <v>48</v>
      </c>
      <c r="J432" s="1" t="b">
        <f t="array" ref="J432">IF(NOT(H432=""),AND(C432:H432&gt;B432:G432),IF(NOT(G432=""),AND(C432:G432&gt;B432:F432),IF(NOT(F432=""),AND(C432:F432&gt;B432:E432),AND(C432:E432&gt;B432:D432))))</f>
        <v>0</v>
      </c>
      <c r="K432" s="1" t="b">
        <f t="array" ref="K432">IF(NOT(H432=""),AND(C432:H432&lt;B432:G432),IF(NOT(G432=""),AND(C432:G432&lt;B432:F432),IF(NOT(F432=""),AND(C432:F432&lt;B432:E432),AND(C432:E432&lt;B432:D432))))</f>
        <v>0</v>
      </c>
      <c r="L432" s="1" t="b">
        <f t="array" ref="L432">IF(NOT(H432=""),AND(AND(ABS(C432:H432-B432:G432)&gt;0),AND(ABS(C432:H432-B432:G432)&lt;4)),IF(NOT(G432=""),AND(AND(ABS(C432:G432-B432:F432)&gt;0),AND(ABS(C432:G432-B432:F432)&lt;4)),IF(NOT(F432=""),AND(AND(ABS(C432:F432-B432:E432)&gt;0),AND(ABS(C432:F432-B432:E432)&lt;4)),AND(AND(ABS(C432:E432-B432:D432)&gt;0),AND(ABS(C432:E432-B432:D432)&lt;4)))))</f>
        <v>0</v>
      </c>
      <c r="M432" s="1" t="b">
        <f t="shared" si="1"/>
        <v>0</v>
      </c>
    </row>
    <row r="433" ht="15.75" customHeight="1">
      <c r="A433" s="1" t="s">
        <v>442</v>
      </c>
      <c r="B433" s="1">
        <f>IFERROR(__xludf.DUMMYFUNCTION("SPLIT(A433,"" "")"),40.0)</f>
        <v>40</v>
      </c>
      <c r="C433" s="1">
        <f>IFERROR(__xludf.DUMMYFUNCTION("""COMPUTED_VALUE"""),40.0)</f>
        <v>40</v>
      </c>
      <c r="D433" s="1">
        <f>IFERROR(__xludf.DUMMYFUNCTION("""COMPUTED_VALUE"""),37.0)</f>
        <v>37</v>
      </c>
      <c r="E433" s="1">
        <f>IFERROR(__xludf.DUMMYFUNCTION("""COMPUTED_VALUE"""),37.0)</f>
        <v>37</v>
      </c>
      <c r="F433" s="1">
        <f>IFERROR(__xludf.DUMMYFUNCTION("""COMPUTED_VALUE"""),36.0)</f>
        <v>36</v>
      </c>
      <c r="G433" s="1">
        <f>IFERROR(__xludf.DUMMYFUNCTION("""COMPUTED_VALUE"""),34.0)</f>
        <v>34</v>
      </c>
      <c r="H433" s="1">
        <f>IFERROR(__xludf.DUMMYFUNCTION("""COMPUTED_VALUE"""),31.0)</f>
        <v>31</v>
      </c>
      <c r="I433" s="1">
        <f>IFERROR(__xludf.DUMMYFUNCTION("""COMPUTED_VALUE"""),29.0)</f>
        <v>29</v>
      </c>
      <c r="J433" s="1" t="b">
        <f t="array" ref="J433">IF(NOT(H433=""),AND(C433:H433&gt;B433:G433),IF(NOT(G433=""),AND(C433:G433&gt;B433:F433),IF(NOT(F433=""),AND(C433:F433&gt;B433:E433),AND(C433:E433&gt;B433:D433))))</f>
        <v>0</v>
      </c>
      <c r="K433" s="1" t="b">
        <f t="array" ref="K433">IF(NOT(H433=""),AND(C433:H433&lt;B433:G433),IF(NOT(G433=""),AND(C433:G433&lt;B433:F433),IF(NOT(F433=""),AND(C433:F433&lt;B433:E433),AND(C433:E433&lt;B433:D433))))</f>
        <v>0</v>
      </c>
      <c r="L433" s="1" t="b">
        <f t="array" ref="L433">IF(NOT(H433=""),AND(AND(ABS(C433:H433-B433:G433)&gt;0),AND(ABS(C433:H433-B433:G433)&lt;4)),IF(NOT(G433=""),AND(AND(ABS(C433:G433-B433:F433)&gt;0),AND(ABS(C433:G433-B433:F433)&lt;4)),IF(NOT(F433=""),AND(AND(ABS(C433:F433-B433:E433)&gt;0),AND(ABS(C433:F433-B433:E433)&lt;4)),AND(AND(ABS(C433:E433-B433:D433)&gt;0),AND(ABS(C433:E433-B433:D433)&lt;4)))))</f>
        <v>0</v>
      </c>
      <c r="M433" s="1" t="b">
        <f t="shared" si="1"/>
        <v>0</v>
      </c>
    </row>
    <row r="434" ht="15.75" customHeight="1">
      <c r="A434" s="1" t="s">
        <v>443</v>
      </c>
      <c r="B434" s="1">
        <f>IFERROR(__xludf.DUMMYFUNCTION("SPLIT(A434,"" "")"),40.0)</f>
        <v>40</v>
      </c>
      <c r="C434" s="1">
        <f>IFERROR(__xludf.DUMMYFUNCTION("""COMPUTED_VALUE"""),40.0)</f>
        <v>40</v>
      </c>
      <c r="D434" s="1">
        <f>IFERROR(__xludf.DUMMYFUNCTION("""COMPUTED_VALUE"""),40.0)</f>
        <v>40</v>
      </c>
      <c r="E434" s="1">
        <f>IFERROR(__xludf.DUMMYFUNCTION("""COMPUTED_VALUE"""),39.0)</f>
        <v>39</v>
      </c>
      <c r="F434" s="2">
        <f>IFERROR(__xludf.DUMMYFUNCTION("""COMPUTED_VALUE"""),40.0)</f>
        <v>40</v>
      </c>
      <c r="J434" s="1" t="b">
        <f t="array" ref="J434">IF(NOT(H434=""),AND(C434:H434&gt;B434:G434),IF(NOT(G434=""),AND(C434:G434&gt;B434:F434),IF(NOT(F434=""),AND(C434:F434&gt;B434:E434),AND(C434:E434&gt;B434:D434))))</f>
        <v>0</v>
      </c>
      <c r="K434" s="1" t="b">
        <f t="array" ref="K434">IF(NOT(H434=""),AND(C434:H434&lt;B434:G434),IF(NOT(G434=""),AND(C434:G434&lt;B434:F434),IF(NOT(F434=""),AND(C434:F434&lt;B434:E434),AND(C434:E434&lt;B434:D434))))</f>
        <v>0</v>
      </c>
      <c r="L434" s="1" t="b">
        <f t="array" ref="L434">IF(NOT(H434=""),AND(AND(ABS(C434:H434-B434:G434)&gt;0),AND(ABS(C434:H434-B434:G434)&lt;4)),IF(NOT(G434=""),AND(AND(ABS(C434:G434-B434:F434)&gt;0),AND(ABS(C434:G434-B434:F434)&lt;4)),IF(NOT(F434=""),AND(AND(ABS(C434:F434-B434:E434)&gt;0),AND(ABS(C434:F434-B434:E434)&lt;4)),AND(AND(ABS(C434:E434-B434:D434)&gt;0),AND(ABS(C434:E434-B434:D434)&lt;4)))))</f>
        <v>0</v>
      </c>
      <c r="M434" s="1" t="b">
        <f t="shared" si="1"/>
        <v>0</v>
      </c>
    </row>
    <row r="435" ht="15.75" customHeight="1">
      <c r="A435" s="1" t="s">
        <v>444</v>
      </c>
      <c r="B435" s="1">
        <f>IFERROR(__xludf.DUMMYFUNCTION("SPLIT(A435,"" "")"),99.0)</f>
        <v>99</v>
      </c>
      <c r="C435" s="1">
        <f>IFERROR(__xludf.DUMMYFUNCTION("""COMPUTED_VALUE"""),99.0)</f>
        <v>99</v>
      </c>
      <c r="D435" s="1">
        <f>IFERROR(__xludf.DUMMYFUNCTION("""COMPUTED_VALUE"""),96.0)</f>
        <v>96</v>
      </c>
      <c r="E435" s="1">
        <f>IFERROR(__xludf.DUMMYFUNCTION("""COMPUTED_VALUE"""),96.0)</f>
        <v>96</v>
      </c>
      <c r="F435" s="2">
        <f>IFERROR(__xludf.DUMMYFUNCTION("""COMPUTED_VALUE"""),96.0)</f>
        <v>96</v>
      </c>
      <c r="J435" s="1" t="b">
        <f t="array" ref="J435">IF(NOT(H435=""),AND(C435:H435&gt;B435:G435),IF(NOT(G435=""),AND(C435:G435&gt;B435:F435),IF(NOT(F435=""),AND(C435:F435&gt;B435:E435),AND(C435:E435&gt;B435:D435))))</f>
        <v>0</v>
      </c>
      <c r="K435" s="1" t="b">
        <f t="array" ref="K435">IF(NOT(H435=""),AND(C435:H435&lt;B435:G435),IF(NOT(G435=""),AND(C435:G435&lt;B435:F435),IF(NOT(F435=""),AND(C435:F435&lt;B435:E435),AND(C435:E435&lt;B435:D435))))</f>
        <v>0</v>
      </c>
      <c r="L435" s="1" t="b">
        <f t="array" ref="L435">IF(NOT(H435=""),AND(AND(ABS(C435:H435-B435:G435)&gt;0),AND(ABS(C435:H435-B435:G435)&lt;4)),IF(NOT(G435=""),AND(AND(ABS(C435:G435-B435:F435)&gt;0),AND(ABS(C435:G435-B435:F435)&lt;4)),IF(NOT(F435=""),AND(AND(ABS(C435:F435-B435:E435)&gt;0),AND(ABS(C435:F435-B435:E435)&lt;4)),AND(AND(ABS(C435:E435-B435:D435)&gt;0),AND(ABS(C435:E435-B435:D435)&lt;4)))))</f>
        <v>0</v>
      </c>
      <c r="M435" s="1" t="b">
        <f t="shared" si="1"/>
        <v>0</v>
      </c>
    </row>
    <row r="436" ht="15.75" customHeight="1">
      <c r="A436" s="1" t="s">
        <v>445</v>
      </c>
      <c r="B436" s="1">
        <f>IFERROR(__xludf.DUMMYFUNCTION("SPLIT(A436,"" "")"),24.0)</f>
        <v>24</v>
      </c>
      <c r="C436" s="1">
        <f>IFERROR(__xludf.DUMMYFUNCTION("""COMPUTED_VALUE"""),24.0)</f>
        <v>24</v>
      </c>
      <c r="D436" s="1">
        <f>IFERROR(__xludf.DUMMYFUNCTION("""COMPUTED_VALUE"""),23.0)</f>
        <v>23</v>
      </c>
      <c r="E436" s="1">
        <f>IFERROR(__xludf.DUMMYFUNCTION("""COMPUTED_VALUE"""),20.0)</f>
        <v>20</v>
      </c>
      <c r="F436" s="1">
        <f>IFERROR(__xludf.DUMMYFUNCTION("""COMPUTED_VALUE"""),20.0)</f>
        <v>20</v>
      </c>
      <c r="G436" s="1">
        <f>IFERROR(__xludf.DUMMYFUNCTION("""COMPUTED_VALUE"""),19.0)</f>
        <v>19</v>
      </c>
      <c r="H436" s="1">
        <f>IFERROR(__xludf.DUMMYFUNCTION("""COMPUTED_VALUE"""),17.0)</f>
        <v>17</v>
      </c>
      <c r="I436" s="1">
        <f>IFERROR(__xludf.DUMMYFUNCTION("""COMPUTED_VALUE"""),13.0)</f>
        <v>13</v>
      </c>
      <c r="J436" s="1" t="b">
        <f t="array" ref="J436">IF(NOT(H436=""),AND(C436:H436&gt;B436:G436),IF(NOT(G436=""),AND(C436:G436&gt;B436:F436),IF(NOT(F436=""),AND(C436:F436&gt;B436:E436),AND(C436:E436&gt;B436:D436))))</f>
        <v>0</v>
      </c>
      <c r="K436" s="1" t="b">
        <f t="array" ref="K436">IF(NOT(H436=""),AND(C436:H436&lt;B436:G436),IF(NOT(G436=""),AND(C436:G436&lt;B436:F436),IF(NOT(F436=""),AND(C436:F436&lt;B436:E436),AND(C436:E436&lt;B436:D436))))</f>
        <v>0</v>
      </c>
      <c r="L436" s="1" t="b">
        <f t="array" ref="L436">IF(NOT(H436=""),AND(AND(ABS(C436:H436-B436:G436)&gt;0),AND(ABS(C436:H436-B436:G436)&lt;4)),IF(NOT(G436=""),AND(AND(ABS(C436:G436-B436:F436)&gt;0),AND(ABS(C436:G436-B436:F436)&lt;4)),IF(NOT(F436=""),AND(AND(ABS(C436:F436-B436:E436)&gt;0),AND(ABS(C436:F436-B436:E436)&lt;4)),AND(AND(ABS(C436:E436-B436:D436)&gt;0),AND(ABS(C436:E436-B436:D436)&lt;4)))))</f>
        <v>0</v>
      </c>
      <c r="M436" s="1" t="b">
        <f t="shared" si="1"/>
        <v>0</v>
      </c>
    </row>
    <row r="437" ht="15.75" customHeight="1">
      <c r="A437" s="1" t="s">
        <v>446</v>
      </c>
      <c r="B437" s="1">
        <f>IFERROR(__xludf.DUMMYFUNCTION("SPLIT(A437,"" "")"),26.0)</f>
        <v>26</v>
      </c>
      <c r="C437" s="1">
        <f>IFERROR(__xludf.DUMMYFUNCTION("""COMPUTED_VALUE"""),26.0)</f>
        <v>26</v>
      </c>
      <c r="D437" s="1">
        <f>IFERROR(__xludf.DUMMYFUNCTION("""COMPUTED_VALUE"""),26.0)</f>
        <v>26</v>
      </c>
      <c r="E437" s="1">
        <f>IFERROR(__xludf.DUMMYFUNCTION("""COMPUTED_VALUE"""),24.0)</f>
        <v>24</v>
      </c>
      <c r="F437" s="1">
        <f>IFERROR(__xludf.DUMMYFUNCTION("""COMPUTED_VALUE"""),23.0)</f>
        <v>23</v>
      </c>
      <c r="G437" s="2">
        <f>IFERROR(__xludf.DUMMYFUNCTION("""COMPUTED_VALUE"""),17.0)</f>
        <v>17</v>
      </c>
      <c r="J437" s="1" t="b">
        <f t="array" ref="J437">IF(NOT(H437=""),AND(C437:H437&gt;B437:G437),IF(NOT(G437=""),AND(C437:G437&gt;B437:F437),IF(NOT(F437=""),AND(C437:F437&gt;B437:E437),AND(C437:E437&gt;B437:D437))))</f>
        <v>0</v>
      </c>
      <c r="K437" s="1" t="b">
        <f t="array" ref="K437">IF(NOT(H437=""),AND(C437:H437&lt;B437:G437),IF(NOT(G437=""),AND(C437:G437&lt;B437:F437),IF(NOT(F437=""),AND(C437:F437&lt;B437:E437),AND(C437:E437&lt;B437:D437))))</f>
        <v>0</v>
      </c>
      <c r="L437" s="1" t="b">
        <f t="array" ref="L437">IF(NOT(H437=""),AND(AND(ABS(C437:H437-B437:G437)&gt;0),AND(ABS(C437:H437-B437:G437)&lt;4)),IF(NOT(G437=""),AND(AND(ABS(C437:G437-B437:F437)&gt;0),AND(ABS(C437:G437-B437:F437)&lt;4)),IF(NOT(F437=""),AND(AND(ABS(C437:F437-B437:E437)&gt;0),AND(ABS(C437:F437-B437:E437)&lt;4)),AND(AND(ABS(C437:E437-B437:D437)&gt;0),AND(ABS(C437:E437-B437:D437)&lt;4)))))</f>
        <v>0</v>
      </c>
      <c r="M437" s="1" t="b">
        <f t="shared" si="1"/>
        <v>0</v>
      </c>
    </row>
    <row r="438" ht="15.75" customHeight="1">
      <c r="A438" s="1" t="s">
        <v>447</v>
      </c>
      <c r="B438" s="1">
        <f>IFERROR(__xludf.DUMMYFUNCTION("SPLIT(A438,"" "")"),24.0)</f>
        <v>24</v>
      </c>
      <c r="C438" s="1">
        <f>IFERROR(__xludf.DUMMYFUNCTION("""COMPUTED_VALUE"""),24.0)</f>
        <v>24</v>
      </c>
      <c r="D438" s="1">
        <f>IFERROR(__xludf.DUMMYFUNCTION("""COMPUTED_VALUE"""),21.0)</f>
        <v>21</v>
      </c>
      <c r="E438" s="1">
        <f>IFERROR(__xludf.DUMMYFUNCTION("""COMPUTED_VALUE"""),19.0)</f>
        <v>19</v>
      </c>
      <c r="F438" s="1">
        <f>IFERROR(__xludf.DUMMYFUNCTION("""COMPUTED_VALUE"""),15.0)</f>
        <v>15</v>
      </c>
      <c r="G438" s="2">
        <f>IFERROR(__xludf.DUMMYFUNCTION("""COMPUTED_VALUE"""),12.0)</f>
        <v>12</v>
      </c>
      <c r="J438" s="1" t="b">
        <f t="array" ref="J438">IF(NOT(H438=""),AND(C438:H438&gt;B438:G438),IF(NOT(G438=""),AND(C438:G438&gt;B438:F438),IF(NOT(F438=""),AND(C438:F438&gt;B438:E438),AND(C438:E438&gt;B438:D438))))</f>
        <v>0</v>
      </c>
      <c r="K438" s="1" t="b">
        <f t="array" ref="K438">IF(NOT(H438=""),AND(C438:H438&lt;B438:G438),IF(NOT(G438=""),AND(C438:G438&lt;B438:F438),IF(NOT(F438=""),AND(C438:F438&lt;B438:E438),AND(C438:E438&lt;B438:D438))))</f>
        <v>0</v>
      </c>
      <c r="L438" s="1" t="b">
        <f t="array" ref="L438">IF(NOT(H438=""),AND(AND(ABS(C438:H438-B438:G438)&gt;0),AND(ABS(C438:H438-B438:G438)&lt;4)),IF(NOT(G438=""),AND(AND(ABS(C438:G438-B438:F438)&gt;0),AND(ABS(C438:G438-B438:F438)&lt;4)),IF(NOT(F438=""),AND(AND(ABS(C438:F438-B438:E438)&gt;0),AND(ABS(C438:F438-B438:E438)&lt;4)),AND(AND(ABS(C438:E438-B438:D438)&gt;0),AND(ABS(C438:E438-B438:D438)&lt;4)))))</f>
        <v>0</v>
      </c>
      <c r="M438" s="1" t="b">
        <f t="shared" si="1"/>
        <v>0</v>
      </c>
    </row>
    <row r="439" ht="15.75" customHeight="1">
      <c r="A439" s="1" t="s">
        <v>448</v>
      </c>
      <c r="B439" s="1">
        <f>IFERROR(__xludf.DUMMYFUNCTION("SPLIT(A439,"" "")"),19.0)</f>
        <v>19</v>
      </c>
      <c r="C439" s="1">
        <f>IFERROR(__xludf.DUMMYFUNCTION("""COMPUTED_VALUE"""),19.0)</f>
        <v>19</v>
      </c>
      <c r="D439" s="1">
        <f>IFERROR(__xludf.DUMMYFUNCTION("""COMPUTED_VALUE"""),18.0)</f>
        <v>18</v>
      </c>
      <c r="E439" s="1">
        <f>IFERROR(__xludf.DUMMYFUNCTION("""COMPUTED_VALUE"""),15.0)</f>
        <v>15</v>
      </c>
      <c r="F439" s="1">
        <f>IFERROR(__xludf.DUMMYFUNCTION("""COMPUTED_VALUE"""),11.0)</f>
        <v>11</v>
      </c>
      <c r="G439" s="1">
        <f>IFERROR(__xludf.DUMMYFUNCTION("""COMPUTED_VALUE"""),8.0)</f>
        <v>8</v>
      </c>
      <c r="H439" s="1">
        <f>IFERROR(__xludf.DUMMYFUNCTION("""COMPUTED_VALUE"""),7.0)</f>
        <v>7</v>
      </c>
      <c r="I439" s="1">
        <f>IFERROR(__xludf.DUMMYFUNCTION("""COMPUTED_VALUE"""),8.0)</f>
        <v>8</v>
      </c>
      <c r="J439" s="1" t="b">
        <f t="array" ref="J439">IF(NOT(H439=""),AND(C439:H439&gt;B439:G439),IF(NOT(G439=""),AND(C439:G439&gt;B439:F439),IF(NOT(F439=""),AND(C439:F439&gt;B439:E439),AND(C439:E439&gt;B439:D439))))</f>
        <v>0</v>
      </c>
      <c r="K439" s="1" t="b">
        <f t="array" ref="K439">IF(NOT(H439=""),AND(C439:H439&lt;B439:G439),IF(NOT(G439=""),AND(C439:G439&lt;B439:F439),IF(NOT(F439=""),AND(C439:F439&lt;B439:E439),AND(C439:E439&lt;B439:D439))))</f>
        <v>0</v>
      </c>
      <c r="L439" s="1" t="b">
        <f t="array" ref="L439">IF(NOT(H439=""),AND(AND(ABS(C439:H439-B439:G439)&gt;0),AND(ABS(C439:H439-B439:G439)&lt;4)),IF(NOT(G439=""),AND(AND(ABS(C439:G439-B439:F439)&gt;0),AND(ABS(C439:G439-B439:F439)&lt;4)),IF(NOT(F439=""),AND(AND(ABS(C439:F439-B439:E439)&gt;0),AND(ABS(C439:F439-B439:E439)&lt;4)),AND(AND(ABS(C439:E439-B439:D439)&gt;0),AND(ABS(C439:E439-B439:D439)&lt;4)))))</f>
        <v>0</v>
      </c>
      <c r="M439" s="1" t="b">
        <f t="shared" si="1"/>
        <v>0</v>
      </c>
    </row>
    <row r="440" ht="15.75" customHeight="1">
      <c r="A440" s="1" t="s">
        <v>449</v>
      </c>
      <c r="B440" s="1">
        <f>IFERROR(__xludf.DUMMYFUNCTION("SPLIT(A440,"" "")"),37.0)</f>
        <v>37</v>
      </c>
      <c r="C440" s="1">
        <f>IFERROR(__xludf.DUMMYFUNCTION("""COMPUTED_VALUE"""),37.0)</f>
        <v>37</v>
      </c>
      <c r="D440" s="1">
        <f>IFERROR(__xludf.DUMMYFUNCTION("""COMPUTED_VALUE"""),34.0)</f>
        <v>34</v>
      </c>
      <c r="E440" s="1">
        <f>IFERROR(__xludf.DUMMYFUNCTION("""COMPUTED_VALUE"""),32.0)</f>
        <v>32</v>
      </c>
      <c r="F440" s="1">
        <f>IFERROR(__xludf.DUMMYFUNCTION("""COMPUTED_VALUE"""),29.0)</f>
        <v>29</v>
      </c>
      <c r="G440" s="1">
        <f>IFERROR(__xludf.DUMMYFUNCTION("""COMPUTED_VALUE"""),25.0)</f>
        <v>25</v>
      </c>
      <c r="H440" s="2">
        <f>IFERROR(__xludf.DUMMYFUNCTION("""COMPUTED_VALUE"""),25.0)</f>
        <v>25</v>
      </c>
      <c r="J440" s="1" t="b">
        <f t="array" ref="J440">IF(NOT(H440=""),AND(C440:H440&gt;B440:G440),IF(NOT(G440=""),AND(C440:G440&gt;B440:F440),IF(NOT(F440=""),AND(C440:F440&gt;B440:E440),AND(C440:E440&gt;B440:D440))))</f>
        <v>0</v>
      </c>
      <c r="K440" s="1" t="b">
        <f t="array" ref="K440">IF(NOT(H440=""),AND(C440:H440&lt;B440:G440),IF(NOT(G440=""),AND(C440:G440&lt;B440:F440),IF(NOT(F440=""),AND(C440:F440&lt;B440:E440),AND(C440:E440&lt;B440:D440))))</f>
        <v>0</v>
      </c>
      <c r="L440" s="1" t="b">
        <f t="array" ref="L440">IF(NOT(H440=""),AND(AND(ABS(C440:H440-B440:G440)&gt;0),AND(ABS(C440:H440-B440:G440)&lt;4)),IF(NOT(G440=""),AND(AND(ABS(C440:G440-B440:F440)&gt;0),AND(ABS(C440:G440-B440:F440)&lt;4)),IF(NOT(F440=""),AND(AND(ABS(C440:F440-B440:E440)&gt;0),AND(ABS(C440:F440-B440:E440)&lt;4)),AND(AND(ABS(C440:E440-B440:D440)&gt;0),AND(ABS(C440:E440-B440:D440)&lt;4)))))</f>
        <v>0</v>
      </c>
      <c r="M440" s="1" t="b">
        <f t="shared" si="1"/>
        <v>0</v>
      </c>
    </row>
    <row r="441" ht="15.75" customHeight="1">
      <c r="A441" s="1" t="s">
        <v>450</v>
      </c>
      <c r="B441" s="1">
        <f>IFERROR(__xludf.DUMMYFUNCTION("SPLIT(A441,"" "")"),34.0)</f>
        <v>34</v>
      </c>
      <c r="C441" s="1">
        <f>IFERROR(__xludf.DUMMYFUNCTION("""COMPUTED_VALUE"""),34.0)</f>
        <v>34</v>
      </c>
      <c r="D441" s="1">
        <f>IFERROR(__xludf.DUMMYFUNCTION("""COMPUTED_VALUE"""),31.0)</f>
        <v>31</v>
      </c>
      <c r="E441" s="1">
        <f>IFERROR(__xludf.DUMMYFUNCTION("""COMPUTED_VALUE"""),27.0)</f>
        <v>27</v>
      </c>
      <c r="F441" s="1">
        <f>IFERROR(__xludf.DUMMYFUNCTION("""COMPUTED_VALUE"""),25.0)</f>
        <v>25</v>
      </c>
      <c r="G441" s="1">
        <f>IFERROR(__xludf.DUMMYFUNCTION("""COMPUTED_VALUE"""),22.0)</f>
        <v>22</v>
      </c>
      <c r="H441" s="2">
        <f>IFERROR(__xludf.DUMMYFUNCTION("""COMPUTED_VALUE"""),18.0)</f>
        <v>18</v>
      </c>
      <c r="J441" s="1" t="b">
        <f t="array" ref="J441">IF(NOT(H441=""),AND(C441:H441&gt;B441:G441),IF(NOT(G441=""),AND(C441:G441&gt;B441:F441),IF(NOT(F441=""),AND(C441:F441&gt;B441:E441),AND(C441:E441&gt;B441:D441))))</f>
        <v>0</v>
      </c>
      <c r="K441" s="1" t="b">
        <f t="array" ref="K441">IF(NOT(H441=""),AND(C441:H441&lt;B441:G441),IF(NOT(G441=""),AND(C441:G441&lt;B441:F441),IF(NOT(F441=""),AND(C441:F441&lt;B441:E441),AND(C441:E441&lt;B441:D441))))</f>
        <v>0</v>
      </c>
      <c r="L441" s="1" t="b">
        <f t="array" ref="L441">IF(NOT(H441=""),AND(AND(ABS(C441:H441-B441:G441)&gt;0),AND(ABS(C441:H441-B441:G441)&lt;4)),IF(NOT(G441=""),AND(AND(ABS(C441:G441-B441:F441)&gt;0),AND(ABS(C441:G441-B441:F441)&lt;4)),IF(NOT(F441=""),AND(AND(ABS(C441:F441-B441:E441)&gt;0),AND(ABS(C441:F441-B441:E441)&lt;4)),AND(AND(ABS(C441:E441-B441:D441)&gt;0),AND(ABS(C441:E441-B441:D441)&lt;4)))))</f>
        <v>0</v>
      </c>
      <c r="M441" s="1" t="b">
        <f t="shared" si="1"/>
        <v>0</v>
      </c>
    </row>
    <row r="442" ht="15.75" customHeight="1">
      <c r="A442" s="1" t="s">
        <v>451</v>
      </c>
      <c r="B442" s="1">
        <f>IFERROR(__xludf.DUMMYFUNCTION("SPLIT(A442,"" "")"),57.0)</f>
        <v>57</v>
      </c>
      <c r="C442" s="1">
        <f>IFERROR(__xludf.DUMMYFUNCTION("""COMPUTED_VALUE"""),57.0)</f>
        <v>57</v>
      </c>
      <c r="D442" s="1">
        <f>IFERROR(__xludf.DUMMYFUNCTION("""COMPUTED_VALUE"""),55.0)</f>
        <v>55</v>
      </c>
      <c r="E442" s="1">
        <f>IFERROR(__xludf.DUMMYFUNCTION("""COMPUTED_VALUE"""),51.0)</f>
        <v>51</v>
      </c>
      <c r="F442" s="1">
        <f>IFERROR(__xludf.DUMMYFUNCTION("""COMPUTED_VALUE"""),48.0)</f>
        <v>48</v>
      </c>
      <c r="G442" s="2">
        <f>IFERROR(__xludf.DUMMYFUNCTION("""COMPUTED_VALUE"""),41.0)</f>
        <v>41</v>
      </c>
      <c r="J442" s="1" t="b">
        <f t="array" ref="J442">IF(NOT(H442=""),AND(C442:H442&gt;B442:G442),IF(NOT(G442=""),AND(C442:G442&gt;B442:F442),IF(NOT(F442=""),AND(C442:F442&gt;B442:E442),AND(C442:E442&gt;B442:D442))))</f>
        <v>0</v>
      </c>
      <c r="K442" s="1" t="b">
        <f t="array" ref="K442">IF(NOT(H442=""),AND(C442:H442&lt;B442:G442),IF(NOT(G442=""),AND(C442:G442&lt;B442:F442),IF(NOT(F442=""),AND(C442:F442&lt;B442:E442),AND(C442:E442&lt;B442:D442))))</f>
        <v>0</v>
      </c>
      <c r="L442" s="1" t="b">
        <f t="array" ref="L442">IF(NOT(H442=""),AND(AND(ABS(C442:H442-B442:G442)&gt;0),AND(ABS(C442:H442-B442:G442)&lt;4)),IF(NOT(G442=""),AND(AND(ABS(C442:G442-B442:F442)&gt;0),AND(ABS(C442:G442-B442:F442)&lt;4)),IF(NOT(F442=""),AND(AND(ABS(C442:F442-B442:E442)&gt;0),AND(ABS(C442:F442-B442:E442)&lt;4)),AND(AND(ABS(C442:E442-B442:D442)&gt;0),AND(ABS(C442:E442-B442:D442)&lt;4)))))</f>
        <v>0</v>
      </c>
      <c r="M442" s="1" t="b">
        <f t="shared" si="1"/>
        <v>0</v>
      </c>
    </row>
    <row r="443" ht="15.75" customHeight="1">
      <c r="A443" s="1" t="s">
        <v>452</v>
      </c>
      <c r="B443" s="1">
        <f>IFERROR(__xludf.DUMMYFUNCTION("SPLIT(A443,"" "")"),53.0)</f>
        <v>53</v>
      </c>
      <c r="C443" s="1">
        <f>IFERROR(__xludf.DUMMYFUNCTION("""COMPUTED_VALUE"""),53.0)</f>
        <v>53</v>
      </c>
      <c r="D443" s="1">
        <f>IFERROR(__xludf.DUMMYFUNCTION("""COMPUTED_VALUE"""),50.0)</f>
        <v>50</v>
      </c>
      <c r="E443" s="1">
        <f>IFERROR(__xludf.DUMMYFUNCTION("""COMPUTED_VALUE"""),47.0)</f>
        <v>47</v>
      </c>
      <c r="F443" s="1">
        <f>IFERROR(__xludf.DUMMYFUNCTION("""COMPUTED_VALUE"""),41.0)</f>
        <v>41</v>
      </c>
      <c r="G443" s="1">
        <f>IFERROR(__xludf.DUMMYFUNCTION("""COMPUTED_VALUE"""),39.0)</f>
        <v>39</v>
      </c>
      <c r="H443" s="1">
        <f>IFERROR(__xludf.DUMMYFUNCTION("""COMPUTED_VALUE"""),38.0)</f>
        <v>38</v>
      </c>
      <c r="I443" s="1">
        <f>IFERROR(__xludf.DUMMYFUNCTION("""COMPUTED_VALUE"""),36.0)</f>
        <v>36</v>
      </c>
      <c r="J443" s="1" t="b">
        <f t="array" ref="J443">IF(NOT(H443=""),AND(C443:H443&gt;B443:G443),IF(NOT(G443=""),AND(C443:G443&gt;B443:F443),IF(NOT(F443=""),AND(C443:F443&gt;B443:E443),AND(C443:E443&gt;B443:D443))))</f>
        <v>0</v>
      </c>
      <c r="K443" s="1" t="b">
        <f t="array" ref="K443">IF(NOT(H443=""),AND(C443:H443&lt;B443:G443),IF(NOT(G443=""),AND(C443:G443&lt;B443:F443),IF(NOT(F443=""),AND(C443:F443&lt;B443:E443),AND(C443:E443&lt;B443:D443))))</f>
        <v>0</v>
      </c>
      <c r="L443" s="1" t="b">
        <f t="array" ref="L443">IF(NOT(H443=""),AND(AND(ABS(C443:H443-B443:G443)&gt;0),AND(ABS(C443:H443-B443:G443)&lt;4)),IF(NOT(G443=""),AND(AND(ABS(C443:G443-B443:F443)&gt;0),AND(ABS(C443:G443-B443:F443)&lt;4)),IF(NOT(F443=""),AND(AND(ABS(C443:F443-B443:E443)&gt;0),AND(ABS(C443:F443-B443:E443)&lt;4)),AND(AND(ABS(C443:E443-B443:D443)&gt;0),AND(ABS(C443:E443-B443:D443)&lt;4)))))</f>
        <v>0</v>
      </c>
      <c r="M443" s="1" t="b">
        <f t="shared" si="1"/>
        <v>0</v>
      </c>
    </row>
    <row r="444" ht="15.75" customHeight="1">
      <c r="A444" s="1" t="s">
        <v>453</v>
      </c>
      <c r="B444" s="1">
        <f>IFERROR(__xludf.DUMMYFUNCTION("SPLIT(A444,"" "")"),37.0)</f>
        <v>37</v>
      </c>
      <c r="C444" s="1">
        <f>IFERROR(__xludf.DUMMYFUNCTION("""COMPUTED_VALUE"""),37.0)</f>
        <v>37</v>
      </c>
      <c r="D444" s="1">
        <f>IFERROR(__xludf.DUMMYFUNCTION("""COMPUTED_VALUE"""),35.0)</f>
        <v>35</v>
      </c>
      <c r="E444" s="1">
        <f>IFERROR(__xludf.DUMMYFUNCTION("""COMPUTED_VALUE"""),33.0)</f>
        <v>33</v>
      </c>
      <c r="F444" s="1">
        <f>IFERROR(__xludf.DUMMYFUNCTION("""COMPUTED_VALUE"""),32.0)</f>
        <v>32</v>
      </c>
      <c r="G444" s="1">
        <f>IFERROR(__xludf.DUMMYFUNCTION("""COMPUTED_VALUE"""),31.0)</f>
        <v>31</v>
      </c>
      <c r="H444" s="1">
        <f>IFERROR(__xludf.DUMMYFUNCTION("""COMPUTED_VALUE"""),25.0)</f>
        <v>25</v>
      </c>
      <c r="I444" s="1">
        <f>IFERROR(__xludf.DUMMYFUNCTION("""COMPUTED_VALUE"""),26.0)</f>
        <v>26</v>
      </c>
      <c r="J444" s="1" t="b">
        <f t="array" ref="J444">IF(NOT(H444=""),AND(C444:H444&gt;B444:G444),IF(NOT(G444=""),AND(C444:G444&gt;B444:F444),IF(NOT(F444=""),AND(C444:F444&gt;B444:E444),AND(C444:E444&gt;B444:D444))))</f>
        <v>0</v>
      </c>
      <c r="K444" s="1" t="b">
        <f t="array" ref="K444">IF(NOT(H444=""),AND(C444:H444&lt;B444:G444),IF(NOT(G444=""),AND(C444:G444&lt;B444:F444),IF(NOT(F444=""),AND(C444:F444&lt;B444:E444),AND(C444:E444&lt;B444:D444))))</f>
        <v>0</v>
      </c>
      <c r="L444" s="1" t="b">
        <f t="array" ref="L444">IF(NOT(H444=""),AND(AND(ABS(C444:H444-B444:G444)&gt;0),AND(ABS(C444:H444-B444:G444)&lt;4)),IF(NOT(G444=""),AND(AND(ABS(C444:G444-B444:F444)&gt;0),AND(ABS(C444:G444-B444:F444)&lt;4)),IF(NOT(F444=""),AND(AND(ABS(C444:F444-B444:E444)&gt;0),AND(ABS(C444:F444-B444:E444)&lt;4)),AND(AND(ABS(C444:E444-B444:D444)&gt;0),AND(ABS(C444:E444-B444:D444)&lt;4)))))</f>
        <v>0</v>
      </c>
      <c r="M444" s="1" t="b">
        <f t="shared" si="1"/>
        <v>0</v>
      </c>
    </row>
    <row r="445" ht="15.75" customHeight="1">
      <c r="A445" s="1" t="s">
        <v>454</v>
      </c>
      <c r="B445" s="1">
        <f>IFERROR(__xludf.DUMMYFUNCTION("SPLIT(A445,"" "")"),72.0)</f>
        <v>72</v>
      </c>
      <c r="C445" s="1">
        <f>IFERROR(__xludf.DUMMYFUNCTION("""COMPUTED_VALUE"""),72.0)</f>
        <v>72</v>
      </c>
      <c r="D445" s="1">
        <f>IFERROR(__xludf.DUMMYFUNCTION("""COMPUTED_VALUE"""),71.0)</f>
        <v>71</v>
      </c>
      <c r="E445" s="1">
        <f>IFERROR(__xludf.DUMMYFUNCTION("""COMPUTED_VALUE"""),69.0)</f>
        <v>69</v>
      </c>
      <c r="F445" s="1">
        <f>IFERROR(__xludf.DUMMYFUNCTION("""COMPUTED_VALUE"""),66.0)</f>
        <v>66</v>
      </c>
      <c r="G445" s="1">
        <f>IFERROR(__xludf.DUMMYFUNCTION("""COMPUTED_VALUE"""),59.0)</f>
        <v>59</v>
      </c>
      <c r="H445" s="2">
        <f>IFERROR(__xludf.DUMMYFUNCTION("""COMPUTED_VALUE"""),59.0)</f>
        <v>59</v>
      </c>
      <c r="J445" s="1" t="b">
        <f t="array" ref="J445">IF(NOT(H445=""),AND(C445:H445&gt;B445:G445),IF(NOT(G445=""),AND(C445:G445&gt;B445:F445),IF(NOT(F445=""),AND(C445:F445&gt;B445:E445),AND(C445:E445&gt;B445:D445))))</f>
        <v>0</v>
      </c>
      <c r="K445" s="1" t="b">
        <f t="array" ref="K445">IF(NOT(H445=""),AND(C445:H445&lt;B445:G445),IF(NOT(G445=""),AND(C445:G445&lt;B445:F445),IF(NOT(F445=""),AND(C445:F445&lt;B445:E445),AND(C445:E445&lt;B445:D445))))</f>
        <v>0</v>
      </c>
      <c r="L445" s="1" t="b">
        <f t="array" ref="L445">IF(NOT(H445=""),AND(AND(ABS(C445:H445-B445:G445)&gt;0),AND(ABS(C445:H445-B445:G445)&lt;4)),IF(NOT(G445=""),AND(AND(ABS(C445:G445-B445:F445)&gt;0),AND(ABS(C445:G445-B445:F445)&lt;4)),IF(NOT(F445=""),AND(AND(ABS(C445:F445-B445:E445)&gt;0),AND(ABS(C445:F445-B445:E445)&lt;4)),AND(AND(ABS(C445:E445-B445:D445)&gt;0),AND(ABS(C445:E445-B445:D445)&lt;4)))))</f>
        <v>0</v>
      </c>
      <c r="M445" s="1" t="b">
        <f t="shared" si="1"/>
        <v>0</v>
      </c>
    </row>
    <row r="446" ht="15.75" customHeight="1">
      <c r="A446" s="1" t="s">
        <v>455</v>
      </c>
      <c r="B446" s="1">
        <f>IFERROR(__xludf.DUMMYFUNCTION("SPLIT(A446,"" "")"),49.0)</f>
        <v>49</v>
      </c>
      <c r="C446" s="1">
        <f>IFERROR(__xludf.DUMMYFUNCTION("""COMPUTED_VALUE"""),49.0)</f>
        <v>49</v>
      </c>
      <c r="D446" s="1">
        <f>IFERROR(__xludf.DUMMYFUNCTION("""COMPUTED_VALUE"""),42.0)</f>
        <v>42</v>
      </c>
      <c r="E446" s="1">
        <f>IFERROR(__xludf.DUMMYFUNCTION("""COMPUTED_VALUE"""),40.0)</f>
        <v>40</v>
      </c>
      <c r="F446" s="1">
        <f>IFERROR(__xludf.DUMMYFUNCTION("""COMPUTED_VALUE"""),38.0)</f>
        <v>38</v>
      </c>
      <c r="G446" s="2">
        <f>IFERROR(__xludf.DUMMYFUNCTION("""COMPUTED_VALUE"""),34.0)</f>
        <v>34</v>
      </c>
      <c r="J446" s="1" t="b">
        <f t="array" ref="J446">IF(NOT(H446=""),AND(C446:H446&gt;B446:G446),IF(NOT(G446=""),AND(C446:G446&gt;B446:F446),IF(NOT(F446=""),AND(C446:F446&gt;B446:E446),AND(C446:E446&gt;B446:D446))))</f>
        <v>0</v>
      </c>
      <c r="K446" s="1" t="b">
        <f t="array" ref="K446">IF(NOT(H446=""),AND(C446:H446&lt;B446:G446),IF(NOT(G446=""),AND(C446:G446&lt;B446:F446),IF(NOT(F446=""),AND(C446:F446&lt;B446:E446),AND(C446:E446&lt;B446:D446))))</f>
        <v>0</v>
      </c>
      <c r="L446" s="1" t="b">
        <f t="array" ref="L446">IF(NOT(H446=""),AND(AND(ABS(C446:H446-B446:G446)&gt;0),AND(ABS(C446:H446-B446:G446)&lt;4)),IF(NOT(G446=""),AND(AND(ABS(C446:G446-B446:F446)&gt;0),AND(ABS(C446:G446-B446:F446)&lt;4)),IF(NOT(F446=""),AND(AND(ABS(C446:F446-B446:E446)&gt;0),AND(ABS(C446:F446-B446:E446)&lt;4)),AND(AND(ABS(C446:E446-B446:D446)&gt;0),AND(ABS(C446:E446-B446:D446)&lt;4)))))</f>
        <v>0</v>
      </c>
      <c r="M446" s="1" t="b">
        <f t="shared" si="1"/>
        <v>0</v>
      </c>
    </row>
    <row r="447" ht="15.75" customHeight="1">
      <c r="A447" s="1" t="s">
        <v>456</v>
      </c>
      <c r="B447" s="1">
        <f>IFERROR(__xludf.DUMMYFUNCTION("SPLIT(A447,"" "")"),35.0)</f>
        <v>35</v>
      </c>
      <c r="C447" s="1">
        <f>IFERROR(__xludf.DUMMYFUNCTION("""COMPUTED_VALUE"""),35.0)</f>
        <v>35</v>
      </c>
      <c r="D447" s="1">
        <f>IFERROR(__xludf.DUMMYFUNCTION("""COMPUTED_VALUE"""),33.0)</f>
        <v>33</v>
      </c>
      <c r="E447" s="1">
        <f>IFERROR(__xludf.DUMMYFUNCTION("""COMPUTED_VALUE"""),28.0)</f>
        <v>28</v>
      </c>
      <c r="F447" s="1">
        <f>IFERROR(__xludf.DUMMYFUNCTION("""COMPUTED_VALUE"""),25.0)</f>
        <v>25</v>
      </c>
      <c r="G447" s="1">
        <f>IFERROR(__xludf.DUMMYFUNCTION("""COMPUTED_VALUE"""),24.0)</f>
        <v>24</v>
      </c>
      <c r="H447" s="2">
        <f>IFERROR(__xludf.DUMMYFUNCTION("""COMPUTED_VALUE"""),19.0)</f>
        <v>19</v>
      </c>
      <c r="J447" s="1" t="b">
        <f t="array" ref="J447">IF(NOT(H447=""),AND(C447:H447&gt;B447:G447),IF(NOT(G447=""),AND(C447:G447&gt;B447:F447),IF(NOT(F447=""),AND(C447:F447&gt;B447:E447),AND(C447:E447&gt;B447:D447))))</f>
        <v>0</v>
      </c>
      <c r="K447" s="1" t="b">
        <f t="array" ref="K447">IF(NOT(H447=""),AND(C447:H447&lt;B447:G447),IF(NOT(G447=""),AND(C447:G447&lt;B447:F447),IF(NOT(F447=""),AND(C447:F447&lt;B447:E447),AND(C447:E447&lt;B447:D447))))</f>
        <v>0</v>
      </c>
      <c r="L447" s="1" t="b">
        <f t="array" ref="L447">IF(NOT(H447=""),AND(AND(ABS(C447:H447-B447:G447)&gt;0),AND(ABS(C447:H447-B447:G447)&lt;4)),IF(NOT(G447=""),AND(AND(ABS(C447:G447-B447:F447)&gt;0),AND(ABS(C447:G447-B447:F447)&lt;4)),IF(NOT(F447=""),AND(AND(ABS(C447:F447-B447:E447)&gt;0),AND(ABS(C447:F447-B447:E447)&lt;4)),AND(AND(ABS(C447:E447-B447:D447)&gt;0),AND(ABS(C447:E447-B447:D447)&lt;4)))))</f>
        <v>0</v>
      </c>
      <c r="M447" s="1" t="b">
        <f t="shared" si="1"/>
        <v>0</v>
      </c>
    </row>
    <row r="448" ht="15.75" customHeight="1">
      <c r="A448" s="1" t="s">
        <v>457</v>
      </c>
      <c r="B448" s="1">
        <f>IFERROR(__xludf.DUMMYFUNCTION("SPLIT(A448,"" "")"),49.0)</f>
        <v>49</v>
      </c>
      <c r="C448" s="1">
        <f>IFERROR(__xludf.DUMMYFUNCTION("""COMPUTED_VALUE"""),45.0)</f>
        <v>45</v>
      </c>
      <c r="D448" s="1">
        <f>IFERROR(__xludf.DUMMYFUNCTION("""COMPUTED_VALUE"""),43.0)</f>
        <v>43</v>
      </c>
      <c r="E448" s="1">
        <f>IFERROR(__xludf.DUMMYFUNCTION("""COMPUTED_VALUE"""),41.0)</f>
        <v>41</v>
      </c>
      <c r="F448" s="2">
        <f>IFERROR(__xludf.DUMMYFUNCTION("""COMPUTED_VALUE"""),40.0)</f>
        <v>40</v>
      </c>
      <c r="J448" s="1" t="b">
        <f t="array" ref="J448">IF(NOT(H448=""),AND(C448:H448&gt;B448:G448),IF(NOT(G448=""),AND(C448:G448&gt;B448:F448),IF(NOT(F448=""),AND(C448:F448&gt;B448:E448),AND(C448:E448&gt;B448:D448))))</f>
        <v>0</v>
      </c>
      <c r="K448" s="1" t="b">
        <f t="array" ref="K448">IF(NOT(H448=""),AND(C448:H448&lt;B448:G448),IF(NOT(G448=""),AND(C448:G448&lt;B448:F448),IF(NOT(F448=""),AND(C448:F448&lt;B448:E448),AND(C448:E448&lt;B448:D448))))</f>
        <v>1</v>
      </c>
      <c r="L448" s="1" t="b">
        <f t="array" ref="L448">IF(NOT(H448=""),AND(AND(ABS(C448:H448-B448:G448)&gt;0),AND(ABS(C448:H448-B448:G448)&lt;4)),IF(NOT(G448=""),AND(AND(ABS(C448:G448-B448:F448)&gt;0),AND(ABS(C448:G448-B448:F448)&lt;4)),IF(NOT(F448=""),AND(AND(ABS(C448:F448-B448:E448)&gt;0),AND(ABS(C448:F448-B448:E448)&lt;4)),AND(AND(ABS(C448:E448-B448:D448)&gt;0),AND(ABS(C448:E448-B448:D448)&lt;4)))))</f>
        <v>0</v>
      </c>
      <c r="M448" s="1" t="b">
        <f t="shared" si="1"/>
        <v>0</v>
      </c>
    </row>
    <row r="449" ht="15.75" customHeight="1">
      <c r="A449" s="1" t="s">
        <v>458</v>
      </c>
      <c r="B449" s="1">
        <f>IFERROR(__xludf.DUMMYFUNCTION("SPLIT(A449,"" "")"),71.0)</f>
        <v>71</v>
      </c>
      <c r="C449" s="1">
        <f>IFERROR(__xludf.DUMMYFUNCTION("""COMPUTED_VALUE"""),67.0)</f>
        <v>67</v>
      </c>
      <c r="D449" s="1">
        <f>IFERROR(__xludf.DUMMYFUNCTION("""COMPUTED_VALUE"""),66.0)</f>
        <v>66</v>
      </c>
      <c r="E449" s="1">
        <f>IFERROR(__xludf.DUMMYFUNCTION("""COMPUTED_VALUE"""),64.0)</f>
        <v>64</v>
      </c>
      <c r="F449" s="1">
        <f>IFERROR(__xludf.DUMMYFUNCTION("""COMPUTED_VALUE"""),61.0)</f>
        <v>61</v>
      </c>
      <c r="G449" s="2">
        <f>IFERROR(__xludf.DUMMYFUNCTION("""COMPUTED_VALUE"""),63.0)</f>
        <v>63</v>
      </c>
      <c r="J449" s="1" t="b">
        <f t="array" ref="J449">IF(NOT(H449=""),AND(C449:H449&gt;B449:G449),IF(NOT(G449=""),AND(C449:G449&gt;B449:F449),IF(NOT(F449=""),AND(C449:F449&gt;B449:E449),AND(C449:E449&gt;B449:D449))))</f>
        <v>0</v>
      </c>
      <c r="K449" s="1" t="b">
        <f t="array" ref="K449">IF(NOT(H449=""),AND(C449:H449&lt;B449:G449),IF(NOT(G449=""),AND(C449:G449&lt;B449:F449),IF(NOT(F449=""),AND(C449:F449&lt;B449:E449),AND(C449:E449&lt;B449:D449))))</f>
        <v>0</v>
      </c>
      <c r="L449" s="1" t="b">
        <f t="array" ref="L449">IF(NOT(H449=""),AND(AND(ABS(C449:H449-B449:G449)&gt;0),AND(ABS(C449:H449-B449:G449)&lt;4)),IF(NOT(G449=""),AND(AND(ABS(C449:G449-B449:F449)&gt;0),AND(ABS(C449:G449-B449:F449)&lt;4)),IF(NOT(F449=""),AND(AND(ABS(C449:F449-B449:E449)&gt;0),AND(ABS(C449:F449-B449:E449)&lt;4)),AND(AND(ABS(C449:E449-B449:D449)&gt;0),AND(ABS(C449:E449-B449:D449)&lt;4)))))</f>
        <v>0</v>
      </c>
      <c r="M449" s="1" t="b">
        <f t="shared" si="1"/>
        <v>0</v>
      </c>
    </row>
    <row r="450" ht="15.75" customHeight="1">
      <c r="A450" s="1" t="s">
        <v>459</v>
      </c>
      <c r="B450" s="1">
        <f>IFERROR(__xludf.DUMMYFUNCTION("SPLIT(A450,"" "")"),19.0)</f>
        <v>19</v>
      </c>
      <c r="C450" s="1">
        <f>IFERROR(__xludf.DUMMYFUNCTION("""COMPUTED_VALUE"""),15.0)</f>
        <v>15</v>
      </c>
      <c r="D450" s="1">
        <f>IFERROR(__xludf.DUMMYFUNCTION("""COMPUTED_VALUE"""),12.0)</f>
        <v>12</v>
      </c>
      <c r="E450" s="1">
        <f>IFERROR(__xludf.DUMMYFUNCTION("""COMPUTED_VALUE"""),11.0)</f>
        <v>11</v>
      </c>
      <c r="F450" s="1">
        <f>IFERROR(__xludf.DUMMYFUNCTION("""COMPUTED_VALUE"""),10.0)</f>
        <v>10</v>
      </c>
      <c r="G450" s="2">
        <f>IFERROR(__xludf.DUMMYFUNCTION("""COMPUTED_VALUE"""),10.0)</f>
        <v>10</v>
      </c>
      <c r="J450" s="1" t="b">
        <f t="array" ref="J450">IF(NOT(H450=""),AND(C450:H450&gt;B450:G450),IF(NOT(G450=""),AND(C450:G450&gt;B450:F450),IF(NOT(F450=""),AND(C450:F450&gt;B450:E450),AND(C450:E450&gt;B450:D450))))</f>
        <v>0</v>
      </c>
      <c r="K450" s="1" t="b">
        <f t="array" ref="K450">IF(NOT(H450=""),AND(C450:H450&lt;B450:G450),IF(NOT(G450=""),AND(C450:G450&lt;B450:F450),IF(NOT(F450=""),AND(C450:F450&lt;B450:E450),AND(C450:E450&lt;B450:D450))))</f>
        <v>0</v>
      </c>
      <c r="L450" s="1" t="b">
        <f t="array" ref="L450">IF(NOT(H450=""),AND(AND(ABS(C450:H450-B450:G450)&gt;0),AND(ABS(C450:H450-B450:G450)&lt;4)),IF(NOT(G450=""),AND(AND(ABS(C450:G450-B450:F450)&gt;0),AND(ABS(C450:G450-B450:F450)&lt;4)),IF(NOT(F450=""),AND(AND(ABS(C450:F450-B450:E450)&gt;0),AND(ABS(C450:F450-B450:E450)&lt;4)),AND(AND(ABS(C450:E450-B450:D450)&gt;0),AND(ABS(C450:E450-B450:D450)&lt;4)))))</f>
        <v>0</v>
      </c>
      <c r="M450" s="1" t="b">
        <f t="shared" si="1"/>
        <v>0</v>
      </c>
    </row>
    <row r="451" ht="15.75" customHeight="1">
      <c r="A451" s="1" t="s">
        <v>460</v>
      </c>
      <c r="B451" s="1">
        <f>IFERROR(__xludf.DUMMYFUNCTION("SPLIT(A451,"" "")"),89.0)</f>
        <v>89</v>
      </c>
      <c r="C451" s="1">
        <f>IFERROR(__xludf.DUMMYFUNCTION("""COMPUTED_VALUE"""),85.0)</f>
        <v>85</v>
      </c>
      <c r="D451" s="1">
        <f>IFERROR(__xludf.DUMMYFUNCTION("""COMPUTED_VALUE"""),84.0)</f>
        <v>84</v>
      </c>
      <c r="E451" s="1">
        <f>IFERROR(__xludf.DUMMYFUNCTION("""COMPUTED_VALUE"""),82.0)</f>
        <v>82</v>
      </c>
      <c r="F451" s="2">
        <f>IFERROR(__xludf.DUMMYFUNCTION("""COMPUTED_VALUE"""),78.0)</f>
        <v>78</v>
      </c>
      <c r="J451" s="1" t="b">
        <f t="array" ref="J451">IF(NOT(H451=""),AND(C451:H451&gt;B451:G451),IF(NOT(G451=""),AND(C451:G451&gt;B451:F451),IF(NOT(F451=""),AND(C451:F451&gt;B451:E451),AND(C451:E451&gt;B451:D451))))</f>
        <v>0</v>
      </c>
      <c r="K451" s="1" t="b">
        <f t="array" ref="K451">IF(NOT(H451=""),AND(C451:H451&lt;B451:G451),IF(NOT(G451=""),AND(C451:G451&lt;B451:F451),IF(NOT(F451=""),AND(C451:F451&lt;B451:E451),AND(C451:E451&lt;B451:D451))))</f>
        <v>1</v>
      </c>
      <c r="L451" s="1" t="b">
        <f t="array" ref="L451">IF(NOT(H451=""),AND(AND(ABS(C451:H451-B451:G451)&gt;0),AND(ABS(C451:H451-B451:G451)&lt;4)),IF(NOT(G451=""),AND(AND(ABS(C451:G451-B451:F451)&gt;0),AND(ABS(C451:G451-B451:F451)&lt;4)),IF(NOT(F451=""),AND(AND(ABS(C451:F451-B451:E451)&gt;0),AND(ABS(C451:F451-B451:E451)&lt;4)),AND(AND(ABS(C451:E451-B451:D451)&gt;0),AND(ABS(C451:E451-B451:D451)&lt;4)))))</f>
        <v>0</v>
      </c>
      <c r="M451" s="1" t="b">
        <f t="shared" si="1"/>
        <v>0</v>
      </c>
    </row>
    <row r="452" ht="15.75" customHeight="1">
      <c r="A452" s="1" t="s">
        <v>461</v>
      </c>
      <c r="B452" s="1">
        <f>IFERROR(__xludf.DUMMYFUNCTION("SPLIT(A452,"" "")"),42.0)</f>
        <v>42</v>
      </c>
      <c r="C452" s="1">
        <f>IFERROR(__xludf.DUMMYFUNCTION("""COMPUTED_VALUE"""),38.0)</f>
        <v>38</v>
      </c>
      <c r="D452" s="1">
        <f>IFERROR(__xludf.DUMMYFUNCTION("""COMPUTED_VALUE"""),35.0)</f>
        <v>35</v>
      </c>
      <c r="E452" s="1">
        <f>IFERROR(__xludf.DUMMYFUNCTION("""COMPUTED_VALUE"""),34.0)</f>
        <v>34</v>
      </c>
      <c r="F452" s="1">
        <f>IFERROR(__xludf.DUMMYFUNCTION("""COMPUTED_VALUE"""),32.0)</f>
        <v>32</v>
      </c>
      <c r="G452" s="1">
        <f>IFERROR(__xludf.DUMMYFUNCTION("""COMPUTED_VALUE"""),30.0)</f>
        <v>30</v>
      </c>
      <c r="H452" s="2">
        <f>IFERROR(__xludf.DUMMYFUNCTION("""COMPUTED_VALUE"""),25.0)</f>
        <v>25</v>
      </c>
      <c r="J452" s="1" t="b">
        <f t="array" ref="J452">IF(NOT(H452=""),AND(C452:H452&gt;B452:G452),IF(NOT(G452=""),AND(C452:G452&gt;B452:F452),IF(NOT(F452=""),AND(C452:F452&gt;B452:E452),AND(C452:E452&gt;B452:D452))))</f>
        <v>0</v>
      </c>
      <c r="K452" s="1" t="b">
        <f t="array" ref="K452">IF(NOT(H452=""),AND(C452:H452&lt;B452:G452),IF(NOT(G452=""),AND(C452:G452&lt;B452:F452),IF(NOT(F452=""),AND(C452:F452&lt;B452:E452),AND(C452:E452&lt;B452:D452))))</f>
        <v>1</v>
      </c>
      <c r="L452" s="1" t="b">
        <f t="array" ref="L452">IF(NOT(H452=""),AND(AND(ABS(C452:H452-B452:G452)&gt;0),AND(ABS(C452:H452-B452:G452)&lt;4)),IF(NOT(G452=""),AND(AND(ABS(C452:G452-B452:F452)&gt;0),AND(ABS(C452:G452-B452:F452)&lt;4)),IF(NOT(F452=""),AND(AND(ABS(C452:F452-B452:E452)&gt;0),AND(ABS(C452:F452-B452:E452)&lt;4)),AND(AND(ABS(C452:E452-B452:D452)&gt;0),AND(ABS(C452:E452-B452:D452)&lt;4)))))</f>
        <v>0</v>
      </c>
      <c r="M452" s="1" t="b">
        <f t="shared" si="1"/>
        <v>0</v>
      </c>
    </row>
    <row r="453" ht="15.75" customHeight="1">
      <c r="A453" s="1" t="s">
        <v>462</v>
      </c>
      <c r="B453" s="1">
        <f>IFERROR(__xludf.DUMMYFUNCTION("SPLIT(A453,"" "")"),12.0)</f>
        <v>12</v>
      </c>
      <c r="C453" s="1">
        <f>IFERROR(__xludf.DUMMYFUNCTION("""COMPUTED_VALUE"""),8.0)</f>
        <v>8</v>
      </c>
      <c r="D453" s="1">
        <f>IFERROR(__xludf.DUMMYFUNCTION("""COMPUTED_VALUE"""),11.0)</f>
        <v>11</v>
      </c>
      <c r="E453" s="1">
        <f>IFERROR(__xludf.DUMMYFUNCTION("""COMPUTED_VALUE"""),8.0)</f>
        <v>8</v>
      </c>
      <c r="F453" s="2">
        <f>IFERROR(__xludf.DUMMYFUNCTION("""COMPUTED_VALUE"""),5.0)</f>
        <v>5</v>
      </c>
      <c r="J453" s="1" t="b">
        <f t="array" ref="J453">IF(NOT(H453=""),AND(C453:H453&gt;B453:G453),IF(NOT(G453=""),AND(C453:G453&gt;B453:F453),IF(NOT(F453=""),AND(C453:F453&gt;B453:E453),AND(C453:E453&gt;B453:D453))))</f>
        <v>0</v>
      </c>
      <c r="K453" s="1" t="b">
        <f t="array" ref="K453">IF(NOT(H453=""),AND(C453:H453&lt;B453:G453),IF(NOT(G453=""),AND(C453:G453&lt;B453:F453),IF(NOT(F453=""),AND(C453:F453&lt;B453:E453),AND(C453:E453&lt;B453:D453))))</f>
        <v>0</v>
      </c>
      <c r="L453" s="1" t="b">
        <f t="array" ref="L453">IF(NOT(H453=""),AND(AND(ABS(C453:H453-B453:G453)&gt;0),AND(ABS(C453:H453-B453:G453)&lt;4)),IF(NOT(G453=""),AND(AND(ABS(C453:G453-B453:F453)&gt;0),AND(ABS(C453:G453-B453:F453)&lt;4)),IF(NOT(F453=""),AND(AND(ABS(C453:F453-B453:E453)&gt;0),AND(ABS(C453:F453-B453:E453)&lt;4)),AND(AND(ABS(C453:E453-B453:D453)&gt;0),AND(ABS(C453:E453-B453:D453)&lt;4)))))</f>
        <v>0</v>
      </c>
      <c r="M453" s="1" t="b">
        <f t="shared" si="1"/>
        <v>0</v>
      </c>
    </row>
    <row r="454" ht="15.75" customHeight="1">
      <c r="A454" s="1" t="s">
        <v>463</v>
      </c>
      <c r="B454" s="1">
        <f>IFERROR(__xludf.DUMMYFUNCTION("SPLIT(A454,"" "")"),47.0)</f>
        <v>47</v>
      </c>
      <c r="C454" s="1">
        <f>IFERROR(__xludf.DUMMYFUNCTION("""COMPUTED_VALUE"""),43.0)</f>
        <v>43</v>
      </c>
      <c r="D454" s="1">
        <f>IFERROR(__xludf.DUMMYFUNCTION("""COMPUTED_VALUE"""),40.0)</f>
        <v>40</v>
      </c>
      <c r="E454" s="1">
        <f>IFERROR(__xludf.DUMMYFUNCTION("""COMPUTED_VALUE"""),38.0)</f>
        <v>38</v>
      </c>
      <c r="F454" s="1">
        <f>IFERROR(__xludf.DUMMYFUNCTION("""COMPUTED_VALUE"""),39.0)</f>
        <v>39</v>
      </c>
      <c r="G454" s="2">
        <f>IFERROR(__xludf.DUMMYFUNCTION("""COMPUTED_VALUE"""),42.0)</f>
        <v>42</v>
      </c>
      <c r="J454" s="1" t="b">
        <f t="array" ref="J454">IF(NOT(H454=""),AND(C454:H454&gt;B454:G454),IF(NOT(G454=""),AND(C454:G454&gt;B454:F454),IF(NOT(F454=""),AND(C454:F454&gt;B454:E454),AND(C454:E454&gt;B454:D454))))</f>
        <v>0</v>
      </c>
      <c r="K454" s="1" t="b">
        <f t="array" ref="K454">IF(NOT(H454=""),AND(C454:H454&lt;B454:G454),IF(NOT(G454=""),AND(C454:G454&lt;B454:F454),IF(NOT(F454=""),AND(C454:F454&lt;B454:E454),AND(C454:E454&lt;B454:D454))))</f>
        <v>0</v>
      </c>
      <c r="L454" s="1" t="b">
        <f t="array" ref="L454">IF(NOT(H454=""),AND(AND(ABS(C454:H454-B454:G454)&gt;0),AND(ABS(C454:H454-B454:G454)&lt;4)),IF(NOT(G454=""),AND(AND(ABS(C454:G454-B454:F454)&gt;0),AND(ABS(C454:G454-B454:F454)&lt;4)),IF(NOT(F454=""),AND(AND(ABS(C454:F454-B454:E454)&gt;0),AND(ABS(C454:F454-B454:E454)&lt;4)),AND(AND(ABS(C454:E454-B454:D454)&gt;0),AND(ABS(C454:E454-B454:D454)&lt;4)))))</f>
        <v>0</v>
      </c>
      <c r="M454" s="1" t="b">
        <f t="shared" si="1"/>
        <v>0</v>
      </c>
    </row>
    <row r="455" ht="15.75" customHeight="1">
      <c r="A455" s="1" t="s">
        <v>464</v>
      </c>
      <c r="B455" s="1">
        <f>IFERROR(__xludf.DUMMYFUNCTION("SPLIT(A455,"" "")"),79.0)</f>
        <v>79</v>
      </c>
      <c r="C455" s="1">
        <f>IFERROR(__xludf.DUMMYFUNCTION("""COMPUTED_VALUE"""),75.0)</f>
        <v>75</v>
      </c>
      <c r="D455" s="1">
        <f>IFERROR(__xludf.DUMMYFUNCTION("""COMPUTED_VALUE"""),72.0)</f>
        <v>72</v>
      </c>
      <c r="E455" s="1">
        <f>IFERROR(__xludf.DUMMYFUNCTION("""COMPUTED_VALUE"""),71.0)</f>
        <v>71</v>
      </c>
      <c r="F455" s="1">
        <f>IFERROR(__xludf.DUMMYFUNCTION("""COMPUTED_VALUE"""),73.0)</f>
        <v>73</v>
      </c>
      <c r="G455" s="2">
        <f>IFERROR(__xludf.DUMMYFUNCTION("""COMPUTED_VALUE"""),73.0)</f>
        <v>73</v>
      </c>
      <c r="J455" s="1" t="b">
        <f t="array" ref="J455">IF(NOT(H455=""),AND(C455:H455&gt;B455:G455),IF(NOT(G455=""),AND(C455:G455&gt;B455:F455),IF(NOT(F455=""),AND(C455:F455&gt;B455:E455),AND(C455:E455&gt;B455:D455))))</f>
        <v>0</v>
      </c>
      <c r="K455" s="1" t="b">
        <f t="array" ref="K455">IF(NOT(H455=""),AND(C455:H455&lt;B455:G455),IF(NOT(G455=""),AND(C455:G455&lt;B455:F455),IF(NOT(F455=""),AND(C455:F455&lt;B455:E455),AND(C455:E455&lt;B455:D455))))</f>
        <v>0</v>
      </c>
      <c r="L455" s="1" t="b">
        <f t="array" ref="L455">IF(NOT(H455=""),AND(AND(ABS(C455:H455-B455:G455)&gt;0),AND(ABS(C455:H455-B455:G455)&lt;4)),IF(NOT(G455=""),AND(AND(ABS(C455:G455-B455:F455)&gt;0),AND(ABS(C455:G455-B455:F455)&lt;4)),IF(NOT(F455=""),AND(AND(ABS(C455:F455-B455:E455)&gt;0),AND(ABS(C455:F455-B455:E455)&lt;4)),AND(AND(ABS(C455:E455-B455:D455)&gt;0),AND(ABS(C455:E455-B455:D455)&lt;4)))))</f>
        <v>0</v>
      </c>
      <c r="M455" s="1" t="b">
        <f t="shared" si="1"/>
        <v>0</v>
      </c>
    </row>
    <row r="456" ht="15.75" customHeight="1">
      <c r="A456" s="1" t="s">
        <v>465</v>
      </c>
      <c r="B456" s="1">
        <f>IFERROR(__xludf.DUMMYFUNCTION("SPLIT(A456,"" "")"),77.0)</f>
        <v>77</v>
      </c>
      <c r="C456" s="1">
        <f>IFERROR(__xludf.DUMMYFUNCTION("""COMPUTED_VALUE"""),73.0)</f>
        <v>73</v>
      </c>
      <c r="D456" s="1">
        <f>IFERROR(__xludf.DUMMYFUNCTION("""COMPUTED_VALUE"""),72.0)</f>
        <v>72</v>
      </c>
      <c r="E456" s="1">
        <f>IFERROR(__xludf.DUMMYFUNCTION("""COMPUTED_VALUE"""),70.0)</f>
        <v>70</v>
      </c>
      <c r="F456" s="1">
        <f>IFERROR(__xludf.DUMMYFUNCTION("""COMPUTED_VALUE"""),73.0)</f>
        <v>73</v>
      </c>
      <c r="G456" s="2">
        <f>IFERROR(__xludf.DUMMYFUNCTION("""COMPUTED_VALUE"""),69.0)</f>
        <v>69</v>
      </c>
      <c r="J456" s="1" t="b">
        <f t="array" ref="J456">IF(NOT(H456=""),AND(C456:H456&gt;B456:G456),IF(NOT(G456=""),AND(C456:G456&gt;B456:F456),IF(NOT(F456=""),AND(C456:F456&gt;B456:E456),AND(C456:E456&gt;B456:D456))))</f>
        <v>0</v>
      </c>
      <c r="K456" s="1" t="b">
        <f t="array" ref="K456">IF(NOT(H456=""),AND(C456:H456&lt;B456:G456),IF(NOT(G456=""),AND(C456:G456&lt;B456:F456),IF(NOT(F456=""),AND(C456:F456&lt;B456:E456),AND(C456:E456&lt;B456:D456))))</f>
        <v>0</v>
      </c>
      <c r="L456" s="1" t="b">
        <f t="array" ref="L456">IF(NOT(H456=""),AND(AND(ABS(C456:H456-B456:G456)&gt;0),AND(ABS(C456:H456-B456:G456)&lt;4)),IF(NOT(G456=""),AND(AND(ABS(C456:G456-B456:F456)&gt;0),AND(ABS(C456:G456-B456:F456)&lt;4)),IF(NOT(F456=""),AND(AND(ABS(C456:F456-B456:E456)&gt;0),AND(ABS(C456:F456-B456:E456)&lt;4)),AND(AND(ABS(C456:E456-B456:D456)&gt;0),AND(ABS(C456:E456-B456:D456)&lt;4)))))</f>
        <v>0</v>
      </c>
      <c r="M456" s="1" t="b">
        <f t="shared" si="1"/>
        <v>0</v>
      </c>
    </row>
    <row r="457" ht="15.75" customHeight="1">
      <c r="A457" s="1" t="s">
        <v>466</v>
      </c>
      <c r="B457" s="1">
        <f>IFERROR(__xludf.DUMMYFUNCTION("SPLIT(A457,"" "")"),87.0)</f>
        <v>87</v>
      </c>
      <c r="C457" s="1">
        <f>IFERROR(__xludf.DUMMYFUNCTION("""COMPUTED_VALUE"""),83.0)</f>
        <v>83</v>
      </c>
      <c r="D457" s="1">
        <f>IFERROR(__xludf.DUMMYFUNCTION("""COMPUTED_VALUE"""),81.0)</f>
        <v>81</v>
      </c>
      <c r="E457" s="1">
        <f>IFERROR(__xludf.DUMMYFUNCTION("""COMPUTED_VALUE"""),78.0)</f>
        <v>78</v>
      </c>
      <c r="F457" s="1">
        <f>IFERROR(__xludf.DUMMYFUNCTION("""COMPUTED_VALUE"""),80.0)</f>
        <v>80</v>
      </c>
      <c r="G457" s="1">
        <f>IFERROR(__xludf.DUMMYFUNCTION("""COMPUTED_VALUE"""),78.0)</f>
        <v>78</v>
      </c>
      <c r="H457" s="1">
        <f>IFERROR(__xludf.DUMMYFUNCTION("""COMPUTED_VALUE"""),75.0)</f>
        <v>75</v>
      </c>
      <c r="I457" s="1">
        <f>IFERROR(__xludf.DUMMYFUNCTION("""COMPUTED_VALUE"""),69.0)</f>
        <v>69</v>
      </c>
      <c r="J457" s="1" t="b">
        <f t="array" ref="J457">IF(NOT(H457=""),AND(C457:H457&gt;B457:G457),IF(NOT(G457=""),AND(C457:G457&gt;B457:F457),IF(NOT(F457=""),AND(C457:F457&gt;B457:E457),AND(C457:E457&gt;B457:D457))))</f>
        <v>0</v>
      </c>
      <c r="K457" s="1" t="b">
        <f t="array" ref="K457">IF(NOT(H457=""),AND(C457:H457&lt;B457:G457),IF(NOT(G457=""),AND(C457:G457&lt;B457:F457),IF(NOT(F457=""),AND(C457:F457&lt;B457:E457),AND(C457:E457&lt;B457:D457))))</f>
        <v>0</v>
      </c>
      <c r="L457" s="1" t="b">
        <f t="array" ref="L457">IF(NOT(H457=""),AND(AND(ABS(C457:H457-B457:G457)&gt;0),AND(ABS(C457:H457-B457:G457)&lt;4)),IF(NOT(G457=""),AND(AND(ABS(C457:G457-B457:F457)&gt;0),AND(ABS(C457:G457-B457:F457)&lt;4)),IF(NOT(F457=""),AND(AND(ABS(C457:F457-B457:E457)&gt;0),AND(ABS(C457:F457-B457:E457)&lt;4)),AND(AND(ABS(C457:E457-B457:D457)&gt;0),AND(ABS(C457:E457-B457:D457)&lt;4)))))</f>
        <v>0</v>
      </c>
      <c r="M457" s="1" t="b">
        <f t="shared" si="1"/>
        <v>0</v>
      </c>
    </row>
    <row r="458" ht="15.75" customHeight="1">
      <c r="A458" s="1" t="s">
        <v>467</v>
      </c>
      <c r="B458" s="1">
        <f>IFERROR(__xludf.DUMMYFUNCTION("SPLIT(A458,"" "")"),16.0)</f>
        <v>16</v>
      </c>
      <c r="C458" s="1">
        <f>IFERROR(__xludf.DUMMYFUNCTION("""COMPUTED_VALUE"""),12.0)</f>
        <v>12</v>
      </c>
      <c r="D458" s="1">
        <f>IFERROR(__xludf.DUMMYFUNCTION("""COMPUTED_VALUE"""),11.0)</f>
        <v>11</v>
      </c>
      <c r="E458" s="1">
        <f>IFERROR(__xludf.DUMMYFUNCTION("""COMPUTED_VALUE"""),9.0)</f>
        <v>9</v>
      </c>
      <c r="F458" s="1">
        <f>IFERROR(__xludf.DUMMYFUNCTION("""COMPUTED_VALUE"""),9.0)</f>
        <v>9</v>
      </c>
      <c r="G458" s="1">
        <f>IFERROR(__xludf.DUMMYFUNCTION("""COMPUTED_VALUE"""),7.0)</f>
        <v>7</v>
      </c>
      <c r="H458" s="2">
        <f>IFERROR(__xludf.DUMMYFUNCTION("""COMPUTED_VALUE"""),5.0)</f>
        <v>5</v>
      </c>
      <c r="J458" s="1" t="b">
        <f t="array" ref="J458">IF(NOT(H458=""),AND(C458:H458&gt;B458:G458),IF(NOT(G458=""),AND(C458:G458&gt;B458:F458),IF(NOT(F458=""),AND(C458:F458&gt;B458:E458),AND(C458:E458&gt;B458:D458))))</f>
        <v>0</v>
      </c>
      <c r="K458" s="1" t="b">
        <f t="array" ref="K458">IF(NOT(H458=""),AND(C458:H458&lt;B458:G458),IF(NOT(G458=""),AND(C458:G458&lt;B458:F458),IF(NOT(F458=""),AND(C458:F458&lt;B458:E458),AND(C458:E458&lt;B458:D458))))</f>
        <v>0</v>
      </c>
      <c r="L458" s="1" t="b">
        <f t="array" ref="L458">IF(NOT(H458=""),AND(AND(ABS(C458:H458-B458:G458)&gt;0),AND(ABS(C458:H458-B458:G458)&lt;4)),IF(NOT(G458=""),AND(AND(ABS(C458:G458-B458:F458)&gt;0),AND(ABS(C458:G458-B458:F458)&lt;4)),IF(NOT(F458=""),AND(AND(ABS(C458:F458-B458:E458)&gt;0),AND(ABS(C458:F458-B458:E458)&lt;4)),AND(AND(ABS(C458:E458-B458:D458)&gt;0),AND(ABS(C458:E458-B458:D458)&lt;4)))))</f>
        <v>0</v>
      </c>
      <c r="M458" s="1" t="b">
        <f t="shared" si="1"/>
        <v>0</v>
      </c>
    </row>
    <row r="459" ht="15.75" customHeight="1">
      <c r="A459" s="1" t="s">
        <v>468</v>
      </c>
      <c r="B459" s="1">
        <f>IFERROR(__xludf.DUMMYFUNCTION("SPLIT(A459,"" "")"),70.0)</f>
        <v>70</v>
      </c>
      <c r="C459" s="1">
        <f>IFERROR(__xludf.DUMMYFUNCTION("""COMPUTED_VALUE"""),66.0)</f>
        <v>66</v>
      </c>
      <c r="D459" s="1">
        <f>IFERROR(__xludf.DUMMYFUNCTION("""COMPUTED_VALUE"""),66.0)</f>
        <v>66</v>
      </c>
      <c r="E459" s="1">
        <f>IFERROR(__xludf.DUMMYFUNCTION("""COMPUTED_VALUE"""),64.0)</f>
        <v>64</v>
      </c>
      <c r="F459" s="1">
        <f>IFERROR(__xludf.DUMMYFUNCTION("""COMPUTED_VALUE"""),62.0)</f>
        <v>62</v>
      </c>
      <c r="G459" s="2">
        <f>IFERROR(__xludf.DUMMYFUNCTION("""COMPUTED_VALUE"""),64.0)</f>
        <v>64</v>
      </c>
      <c r="J459" s="1" t="b">
        <f t="array" ref="J459">IF(NOT(H459=""),AND(C459:H459&gt;B459:G459),IF(NOT(G459=""),AND(C459:G459&gt;B459:F459),IF(NOT(F459=""),AND(C459:F459&gt;B459:E459),AND(C459:E459&gt;B459:D459))))</f>
        <v>0</v>
      </c>
      <c r="K459" s="1" t="b">
        <f t="array" ref="K459">IF(NOT(H459=""),AND(C459:H459&lt;B459:G459),IF(NOT(G459=""),AND(C459:G459&lt;B459:F459),IF(NOT(F459=""),AND(C459:F459&lt;B459:E459),AND(C459:E459&lt;B459:D459))))</f>
        <v>0</v>
      </c>
      <c r="L459" s="1" t="b">
        <f t="array" ref="L459">IF(NOT(H459=""),AND(AND(ABS(C459:H459-B459:G459)&gt;0),AND(ABS(C459:H459-B459:G459)&lt;4)),IF(NOT(G459=""),AND(AND(ABS(C459:G459-B459:F459)&gt;0),AND(ABS(C459:G459-B459:F459)&lt;4)),IF(NOT(F459=""),AND(AND(ABS(C459:F459-B459:E459)&gt;0),AND(ABS(C459:F459-B459:E459)&lt;4)),AND(AND(ABS(C459:E459-B459:D459)&gt;0),AND(ABS(C459:E459-B459:D459)&lt;4)))))</f>
        <v>0</v>
      </c>
      <c r="M459" s="1" t="b">
        <f t="shared" si="1"/>
        <v>0</v>
      </c>
    </row>
    <row r="460" ht="15.75" customHeight="1">
      <c r="A460" s="1" t="s">
        <v>469</v>
      </c>
      <c r="B460" s="1">
        <f>IFERROR(__xludf.DUMMYFUNCTION("SPLIT(A460,"" "")"),55.0)</f>
        <v>55</v>
      </c>
      <c r="C460" s="1">
        <f>IFERROR(__xludf.DUMMYFUNCTION("""COMPUTED_VALUE"""),51.0)</f>
        <v>51</v>
      </c>
      <c r="D460" s="1">
        <f>IFERROR(__xludf.DUMMYFUNCTION("""COMPUTED_VALUE"""),48.0)</f>
        <v>48</v>
      </c>
      <c r="E460" s="1">
        <f>IFERROR(__xludf.DUMMYFUNCTION("""COMPUTED_VALUE"""),48.0)</f>
        <v>48</v>
      </c>
      <c r="F460" s="2">
        <f>IFERROR(__xludf.DUMMYFUNCTION("""COMPUTED_VALUE"""),48.0)</f>
        <v>48</v>
      </c>
      <c r="J460" s="1" t="b">
        <f t="array" ref="J460">IF(NOT(H460=""),AND(C460:H460&gt;B460:G460),IF(NOT(G460=""),AND(C460:G460&gt;B460:F460),IF(NOT(F460=""),AND(C460:F460&gt;B460:E460),AND(C460:E460&gt;B460:D460))))</f>
        <v>0</v>
      </c>
      <c r="K460" s="1" t="b">
        <f t="array" ref="K460">IF(NOT(H460=""),AND(C460:H460&lt;B460:G460),IF(NOT(G460=""),AND(C460:G460&lt;B460:F460),IF(NOT(F460=""),AND(C460:F460&lt;B460:E460),AND(C460:E460&lt;B460:D460))))</f>
        <v>0</v>
      </c>
      <c r="L460" s="1" t="b">
        <f t="array" ref="L460">IF(NOT(H460=""),AND(AND(ABS(C460:H460-B460:G460)&gt;0),AND(ABS(C460:H460-B460:G460)&lt;4)),IF(NOT(G460=""),AND(AND(ABS(C460:G460-B460:F460)&gt;0),AND(ABS(C460:G460-B460:F460)&lt;4)),IF(NOT(F460=""),AND(AND(ABS(C460:F460-B460:E460)&gt;0),AND(ABS(C460:F460-B460:E460)&lt;4)),AND(AND(ABS(C460:E460-B460:D460)&gt;0),AND(ABS(C460:E460-B460:D460)&lt;4)))))</f>
        <v>0</v>
      </c>
      <c r="M460" s="1" t="b">
        <f t="shared" si="1"/>
        <v>0</v>
      </c>
    </row>
    <row r="461" ht="15.75" customHeight="1">
      <c r="A461" s="1" t="s">
        <v>470</v>
      </c>
      <c r="B461" s="1">
        <f>IFERROR(__xludf.DUMMYFUNCTION("SPLIT(A461,"" "")"),99.0)</f>
        <v>99</v>
      </c>
      <c r="C461" s="1">
        <f>IFERROR(__xludf.DUMMYFUNCTION("""COMPUTED_VALUE"""),95.0)</f>
        <v>95</v>
      </c>
      <c r="D461" s="1">
        <f>IFERROR(__xludf.DUMMYFUNCTION("""COMPUTED_VALUE"""),94.0)</f>
        <v>94</v>
      </c>
      <c r="E461" s="1">
        <f>IFERROR(__xludf.DUMMYFUNCTION("""COMPUTED_VALUE"""),94.0)</f>
        <v>94</v>
      </c>
      <c r="F461" s="1">
        <f>IFERROR(__xludf.DUMMYFUNCTION("""COMPUTED_VALUE"""),91.0)</f>
        <v>91</v>
      </c>
      <c r="G461" s="1">
        <f>IFERROR(__xludf.DUMMYFUNCTION("""COMPUTED_VALUE"""),89.0)</f>
        <v>89</v>
      </c>
      <c r="H461" s="2">
        <f>IFERROR(__xludf.DUMMYFUNCTION("""COMPUTED_VALUE"""),85.0)</f>
        <v>85</v>
      </c>
      <c r="J461" s="1" t="b">
        <f t="array" ref="J461">IF(NOT(H461=""),AND(C461:H461&gt;B461:G461),IF(NOT(G461=""),AND(C461:G461&gt;B461:F461),IF(NOT(F461=""),AND(C461:F461&gt;B461:E461),AND(C461:E461&gt;B461:D461))))</f>
        <v>0</v>
      </c>
      <c r="K461" s="1" t="b">
        <f t="array" ref="K461">IF(NOT(H461=""),AND(C461:H461&lt;B461:G461),IF(NOT(G461=""),AND(C461:G461&lt;B461:F461),IF(NOT(F461=""),AND(C461:F461&lt;B461:E461),AND(C461:E461&lt;B461:D461))))</f>
        <v>0</v>
      </c>
      <c r="L461" s="1" t="b">
        <f t="array" ref="L461">IF(NOT(H461=""),AND(AND(ABS(C461:H461-B461:G461)&gt;0),AND(ABS(C461:H461-B461:G461)&lt;4)),IF(NOT(G461=""),AND(AND(ABS(C461:G461-B461:F461)&gt;0),AND(ABS(C461:G461-B461:F461)&lt;4)),IF(NOT(F461=""),AND(AND(ABS(C461:F461-B461:E461)&gt;0),AND(ABS(C461:F461-B461:E461)&lt;4)),AND(AND(ABS(C461:E461-B461:D461)&gt;0),AND(ABS(C461:E461-B461:D461)&lt;4)))))</f>
        <v>0</v>
      </c>
      <c r="M461" s="1" t="b">
        <f t="shared" si="1"/>
        <v>0</v>
      </c>
    </row>
    <row r="462" ht="15.75" customHeight="1">
      <c r="A462" s="1" t="s">
        <v>471</v>
      </c>
      <c r="B462" s="1">
        <f>IFERROR(__xludf.DUMMYFUNCTION("SPLIT(A462,"" "")"),43.0)</f>
        <v>43</v>
      </c>
      <c r="C462" s="1">
        <f>IFERROR(__xludf.DUMMYFUNCTION("""COMPUTED_VALUE"""),39.0)</f>
        <v>39</v>
      </c>
      <c r="D462" s="1">
        <f>IFERROR(__xludf.DUMMYFUNCTION("""COMPUTED_VALUE"""),38.0)</f>
        <v>38</v>
      </c>
      <c r="E462" s="1">
        <f>IFERROR(__xludf.DUMMYFUNCTION("""COMPUTED_VALUE"""),38.0)</f>
        <v>38</v>
      </c>
      <c r="F462" s="1">
        <f>IFERROR(__xludf.DUMMYFUNCTION("""COMPUTED_VALUE"""),35.0)</f>
        <v>35</v>
      </c>
      <c r="G462" s="1">
        <f>IFERROR(__xludf.DUMMYFUNCTION("""COMPUTED_VALUE"""),32.0)</f>
        <v>32</v>
      </c>
      <c r="H462" s="2">
        <f>IFERROR(__xludf.DUMMYFUNCTION("""COMPUTED_VALUE"""),26.0)</f>
        <v>26</v>
      </c>
      <c r="J462" s="1" t="b">
        <f t="array" ref="J462">IF(NOT(H462=""),AND(C462:H462&gt;B462:G462),IF(NOT(G462=""),AND(C462:G462&gt;B462:F462),IF(NOT(F462=""),AND(C462:F462&gt;B462:E462),AND(C462:E462&gt;B462:D462))))</f>
        <v>0</v>
      </c>
      <c r="K462" s="1" t="b">
        <f t="array" ref="K462">IF(NOT(H462=""),AND(C462:H462&lt;B462:G462),IF(NOT(G462=""),AND(C462:G462&lt;B462:F462),IF(NOT(F462=""),AND(C462:F462&lt;B462:E462),AND(C462:E462&lt;B462:D462))))</f>
        <v>0</v>
      </c>
      <c r="L462" s="1" t="b">
        <f t="array" ref="L462">IF(NOT(H462=""),AND(AND(ABS(C462:H462-B462:G462)&gt;0),AND(ABS(C462:H462-B462:G462)&lt;4)),IF(NOT(G462=""),AND(AND(ABS(C462:G462-B462:F462)&gt;0),AND(ABS(C462:G462-B462:F462)&lt;4)),IF(NOT(F462=""),AND(AND(ABS(C462:F462-B462:E462)&gt;0),AND(ABS(C462:F462-B462:E462)&lt;4)),AND(AND(ABS(C462:E462-B462:D462)&gt;0),AND(ABS(C462:E462-B462:D462)&lt;4)))))</f>
        <v>0</v>
      </c>
      <c r="M462" s="1" t="b">
        <f t="shared" si="1"/>
        <v>0</v>
      </c>
    </row>
    <row r="463" ht="15.75" customHeight="1">
      <c r="A463" s="1" t="s">
        <v>472</v>
      </c>
      <c r="B463" s="1">
        <f>IFERROR(__xludf.DUMMYFUNCTION("SPLIT(A463,"" "")"),51.0)</f>
        <v>51</v>
      </c>
      <c r="C463" s="1">
        <f>IFERROR(__xludf.DUMMYFUNCTION("""COMPUTED_VALUE"""),47.0)</f>
        <v>47</v>
      </c>
      <c r="D463" s="1">
        <f>IFERROR(__xludf.DUMMYFUNCTION("""COMPUTED_VALUE"""),43.0)</f>
        <v>43</v>
      </c>
      <c r="E463" s="1">
        <f>IFERROR(__xludf.DUMMYFUNCTION("""COMPUTED_VALUE"""),41.0)</f>
        <v>41</v>
      </c>
      <c r="F463" s="1">
        <f>IFERROR(__xludf.DUMMYFUNCTION("""COMPUTED_VALUE"""),38.0)</f>
        <v>38</v>
      </c>
      <c r="G463" s="1">
        <f>IFERROR(__xludf.DUMMYFUNCTION("""COMPUTED_VALUE"""),35.0)</f>
        <v>35</v>
      </c>
      <c r="H463" s="2">
        <f>IFERROR(__xludf.DUMMYFUNCTION("""COMPUTED_VALUE"""),33.0)</f>
        <v>33</v>
      </c>
      <c r="J463" s="1" t="b">
        <f t="array" ref="J463">IF(NOT(H463=""),AND(C463:H463&gt;B463:G463),IF(NOT(G463=""),AND(C463:G463&gt;B463:F463),IF(NOT(F463=""),AND(C463:F463&gt;B463:E463),AND(C463:E463&gt;B463:D463))))</f>
        <v>0</v>
      </c>
      <c r="K463" s="1" t="b">
        <f t="array" ref="K463">IF(NOT(H463=""),AND(C463:H463&lt;B463:G463),IF(NOT(G463=""),AND(C463:G463&lt;B463:F463),IF(NOT(F463=""),AND(C463:F463&lt;B463:E463),AND(C463:E463&lt;B463:D463))))</f>
        <v>1</v>
      </c>
      <c r="L463" s="1" t="b">
        <f t="array" ref="L463">IF(NOT(H463=""),AND(AND(ABS(C463:H463-B463:G463)&gt;0),AND(ABS(C463:H463-B463:G463)&lt;4)),IF(NOT(G463=""),AND(AND(ABS(C463:G463-B463:F463)&gt;0),AND(ABS(C463:G463-B463:F463)&lt;4)),IF(NOT(F463=""),AND(AND(ABS(C463:F463-B463:E463)&gt;0),AND(ABS(C463:F463-B463:E463)&lt;4)),AND(AND(ABS(C463:E463-B463:D463)&gt;0),AND(ABS(C463:E463-B463:D463)&lt;4)))))</f>
        <v>0</v>
      </c>
      <c r="M463" s="1" t="b">
        <f t="shared" si="1"/>
        <v>0</v>
      </c>
    </row>
    <row r="464" ht="15.75" customHeight="1">
      <c r="A464" s="1" t="s">
        <v>473</v>
      </c>
      <c r="B464" s="1">
        <f>IFERROR(__xludf.DUMMYFUNCTION("SPLIT(A464,"" "")"),45.0)</f>
        <v>45</v>
      </c>
      <c r="C464" s="1">
        <f>IFERROR(__xludf.DUMMYFUNCTION("""COMPUTED_VALUE"""),41.0)</f>
        <v>41</v>
      </c>
      <c r="D464" s="1">
        <f>IFERROR(__xludf.DUMMYFUNCTION("""COMPUTED_VALUE"""),40.0)</f>
        <v>40</v>
      </c>
      <c r="E464" s="1">
        <f>IFERROR(__xludf.DUMMYFUNCTION("""COMPUTED_VALUE"""),37.0)</f>
        <v>37</v>
      </c>
      <c r="F464" s="1">
        <f>IFERROR(__xludf.DUMMYFUNCTION("""COMPUTED_VALUE"""),33.0)</f>
        <v>33</v>
      </c>
      <c r="G464" s="1">
        <f>IFERROR(__xludf.DUMMYFUNCTION("""COMPUTED_VALUE"""),30.0)</f>
        <v>30</v>
      </c>
      <c r="H464" s="1">
        <f>IFERROR(__xludf.DUMMYFUNCTION("""COMPUTED_VALUE"""),28.0)</f>
        <v>28</v>
      </c>
      <c r="I464" s="1">
        <f>IFERROR(__xludf.DUMMYFUNCTION("""COMPUTED_VALUE"""),31.0)</f>
        <v>31</v>
      </c>
      <c r="J464" s="1" t="b">
        <f t="array" ref="J464">IF(NOT(H464=""),AND(C464:H464&gt;B464:G464),IF(NOT(G464=""),AND(C464:G464&gt;B464:F464),IF(NOT(F464=""),AND(C464:F464&gt;B464:E464),AND(C464:E464&gt;B464:D464))))</f>
        <v>0</v>
      </c>
      <c r="K464" s="1" t="b">
        <f t="array" ref="K464">IF(NOT(H464=""),AND(C464:H464&lt;B464:G464),IF(NOT(G464=""),AND(C464:G464&lt;B464:F464),IF(NOT(F464=""),AND(C464:F464&lt;B464:E464),AND(C464:E464&lt;B464:D464))))</f>
        <v>1</v>
      </c>
      <c r="L464" s="1" t="b">
        <f t="array" ref="L464">IF(NOT(H464=""),AND(AND(ABS(C464:H464-B464:G464)&gt;0),AND(ABS(C464:H464-B464:G464)&lt;4)),IF(NOT(G464=""),AND(AND(ABS(C464:G464-B464:F464)&gt;0),AND(ABS(C464:G464-B464:F464)&lt;4)),IF(NOT(F464=""),AND(AND(ABS(C464:F464-B464:E464)&gt;0),AND(ABS(C464:F464-B464:E464)&lt;4)),AND(AND(ABS(C464:E464-B464:D464)&gt;0),AND(ABS(C464:E464-B464:D464)&lt;4)))))</f>
        <v>0</v>
      </c>
      <c r="M464" s="1" t="b">
        <f t="shared" si="1"/>
        <v>0</v>
      </c>
    </row>
    <row r="465" ht="15.75" customHeight="1">
      <c r="A465" s="1" t="s">
        <v>474</v>
      </c>
      <c r="B465" s="1">
        <f>IFERROR(__xludf.DUMMYFUNCTION("SPLIT(A465,"" "")"),73.0)</f>
        <v>73</v>
      </c>
      <c r="C465" s="1">
        <f>IFERROR(__xludf.DUMMYFUNCTION("""COMPUTED_VALUE"""),69.0)</f>
        <v>69</v>
      </c>
      <c r="D465" s="1">
        <f>IFERROR(__xludf.DUMMYFUNCTION("""COMPUTED_VALUE"""),66.0)</f>
        <v>66</v>
      </c>
      <c r="E465" s="1">
        <f>IFERROR(__xludf.DUMMYFUNCTION("""COMPUTED_VALUE"""),63.0)</f>
        <v>63</v>
      </c>
      <c r="F465" s="1">
        <f>IFERROR(__xludf.DUMMYFUNCTION("""COMPUTED_VALUE"""),62.0)</f>
        <v>62</v>
      </c>
      <c r="G465" s="1">
        <f>IFERROR(__xludf.DUMMYFUNCTION("""COMPUTED_VALUE"""),58.0)</f>
        <v>58</v>
      </c>
      <c r="H465" s="2">
        <f>IFERROR(__xludf.DUMMYFUNCTION("""COMPUTED_VALUE"""),58.0)</f>
        <v>58</v>
      </c>
      <c r="J465" s="1" t="b">
        <f t="array" ref="J465">IF(NOT(H465=""),AND(C465:H465&gt;B465:G465),IF(NOT(G465=""),AND(C465:G465&gt;B465:F465),IF(NOT(F465=""),AND(C465:F465&gt;B465:E465),AND(C465:E465&gt;B465:D465))))</f>
        <v>0</v>
      </c>
      <c r="K465" s="1" t="b">
        <f t="array" ref="K465">IF(NOT(H465=""),AND(C465:H465&lt;B465:G465),IF(NOT(G465=""),AND(C465:G465&lt;B465:F465),IF(NOT(F465=""),AND(C465:F465&lt;B465:E465),AND(C465:E465&lt;B465:D465))))</f>
        <v>0</v>
      </c>
      <c r="L465" s="1" t="b">
        <f t="array" ref="L465">IF(NOT(H465=""),AND(AND(ABS(C465:H465-B465:G465)&gt;0),AND(ABS(C465:H465-B465:G465)&lt;4)),IF(NOT(G465=""),AND(AND(ABS(C465:G465-B465:F465)&gt;0),AND(ABS(C465:G465-B465:F465)&lt;4)),IF(NOT(F465=""),AND(AND(ABS(C465:F465-B465:E465)&gt;0),AND(ABS(C465:F465-B465:E465)&lt;4)),AND(AND(ABS(C465:E465-B465:D465)&gt;0),AND(ABS(C465:E465-B465:D465)&lt;4)))))</f>
        <v>0</v>
      </c>
      <c r="M465" s="1" t="b">
        <f t="shared" si="1"/>
        <v>0</v>
      </c>
    </row>
    <row r="466" ht="15.75" customHeight="1">
      <c r="A466" s="1" t="s">
        <v>475</v>
      </c>
      <c r="B466" s="1">
        <f>IFERROR(__xludf.DUMMYFUNCTION("SPLIT(A466,"" "")"),75.0)</f>
        <v>75</v>
      </c>
      <c r="C466" s="1">
        <f>IFERROR(__xludf.DUMMYFUNCTION("""COMPUTED_VALUE"""),71.0)</f>
        <v>71</v>
      </c>
      <c r="D466" s="1">
        <f>IFERROR(__xludf.DUMMYFUNCTION("""COMPUTED_VALUE"""),67.0)</f>
        <v>67</v>
      </c>
      <c r="E466" s="1">
        <f>IFERROR(__xludf.DUMMYFUNCTION("""COMPUTED_VALUE"""),66.0)</f>
        <v>66</v>
      </c>
      <c r="F466" s="1">
        <f>IFERROR(__xludf.DUMMYFUNCTION("""COMPUTED_VALUE"""),63.0)</f>
        <v>63</v>
      </c>
      <c r="G466" s="1">
        <f>IFERROR(__xludf.DUMMYFUNCTION("""COMPUTED_VALUE"""),61.0)</f>
        <v>61</v>
      </c>
      <c r="H466" s="1">
        <f>IFERROR(__xludf.DUMMYFUNCTION("""COMPUTED_VALUE"""),58.0)</f>
        <v>58</v>
      </c>
      <c r="I466" s="1">
        <f>IFERROR(__xludf.DUMMYFUNCTION("""COMPUTED_VALUE"""),54.0)</f>
        <v>54</v>
      </c>
      <c r="J466" s="1" t="b">
        <f t="array" ref="J466">IF(NOT(H466=""),AND(C466:H466&gt;B466:G466),IF(NOT(G466=""),AND(C466:G466&gt;B466:F466),IF(NOT(F466=""),AND(C466:F466&gt;B466:E466),AND(C466:E466&gt;B466:D466))))</f>
        <v>0</v>
      </c>
      <c r="K466" s="1" t="b">
        <f t="array" ref="K466">IF(NOT(H466=""),AND(C466:H466&lt;B466:G466),IF(NOT(G466=""),AND(C466:G466&lt;B466:F466),IF(NOT(F466=""),AND(C466:F466&lt;B466:E466),AND(C466:E466&lt;B466:D466))))</f>
        <v>1</v>
      </c>
      <c r="L466" s="1" t="b">
        <f t="array" ref="L466">IF(NOT(H466=""),AND(AND(ABS(C466:H466-B466:G466)&gt;0),AND(ABS(C466:H466-B466:G466)&lt;4)),IF(NOT(G466=""),AND(AND(ABS(C466:G466-B466:F466)&gt;0),AND(ABS(C466:G466-B466:F466)&lt;4)),IF(NOT(F466=""),AND(AND(ABS(C466:F466-B466:E466)&gt;0),AND(ABS(C466:F466-B466:E466)&lt;4)),AND(AND(ABS(C466:E466-B466:D466)&gt;0),AND(ABS(C466:E466-B466:D466)&lt;4)))))</f>
        <v>0</v>
      </c>
      <c r="M466" s="1" t="b">
        <f t="shared" si="1"/>
        <v>0</v>
      </c>
    </row>
    <row r="467" ht="15.75" customHeight="1">
      <c r="A467" s="1" t="s">
        <v>476</v>
      </c>
      <c r="B467" s="1">
        <f>IFERROR(__xludf.DUMMYFUNCTION("SPLIT(A467,"" "")"),49.0)</f>
        <v>49</v>
      </c>
      <c r="C467" s="1">
        <f>IFERROR(__xludf.DUMMYFUNCTION("""COMPUTED_VALUE"""),45.0)</f>
        <v>45</v>
      </c>
      <c r="D467" s="1">
        <f>IFERROR(__xludf.DUMMYFUNCTION("""COMPUTED_VALUE"""),41.0)</f>
        <v>41</v>
      </c>
      <c r="E467" s="1">
        <f>IFERROR(__xludf.DUMMYFUNCTION("""COMPUTED_VALUE"""),40.0)</f>
        <v>40</v>
      </c>
      <c r="F467" s="2">
        <f>IFERROR(__xludf.DUMMYFUNCTION("""COMPUTED_VALUE"""),33.0)</f>
        <v>33</v>
      </c>
      <c r="J467" s="1" t="b">
        <f t="array" ref="J467">IF(NOT(H467=""),AND(C467:H467&gt;B467:G467),IF(NOT(G467=""),AND(C467:G467&gt;B467:F467),IF(NOT(F467=""),AND(C467:F467&gt;B467:E467),AND(C467:E467&gt;B467:D467))))</f>
        <v>0</v>
      </c>
      <c r="K467" s="1" t="b">
        <f t="array" ref="K467">IF(NOT(H467=""),AND(C467:H467&lt;B467:G467),IF(NOT(G467=""),AND(C467:G467&lt;B467:F467),IF(NOT(F467=""),AND(C467:F467&lt;B467:E467),AND(C467:E467&lt;B467:D467))))</f>
        <v>1</v>
      </c>
      <c r="L467" s="1" t="b">
        <f t="array" ref="L467">IF(NOT(H467=""),AND(AND(ABS(C467:H467-B467:G467)&gt;0),AND(ABS(C467:H467-B467:G467)&lt;4)),IF(NOT(G467=""),AND(AND(ABS(C467:G467-B467:F467)&gt;0),AND(ABS(C467:G467-B467:F467)&lt;4)),IF(NOT(F467=""),AND(AND(ABS(C467:F467-B467:E467)&gt;0),AND(ABS(C467:F467-B467:E467)&lt;4)),AND(AND(ABS(C467:E467-B467:D467)&gt;0),AND(ABS(C467:E467-B467:D467)&lt;4)))))</f>
        <v>0</v>
      </c>
      <c r="M467" s="1" t="b">
        <f t="shared" si="1"/>
        <v>0</v>
      </c>
    </row>
    <row r="468" ht="15.75" customHeight="1">
      <c r="A468" s="1" t="s">
        <v>477</v>
      </c>
      <c r="B468" s="1">
        <f>IFERROR(__xludf.DUMMYFUNCTION("SPLIT(A468,"" "")"),21.0)</f>
        <v>21</v>
      </c>
      <c r="C468" s="1">
        <f>IFERROR(__xludf.DUMMYFUNCTION("""COMPUTED_VALUE"""),17.0)</f>
        <v>17</v>
      </c>
      <c r="D468" s="1">
        <f>IFERROR(__xludf.DUMMYFUNCTION("""COMPUTED_VALUE"""),11.0)</f>
        <v>11</v>
      </c>
      <c r="E468" s="1">
        <f>IFERROR(__xludf.DUMMYFUNCTION("""COMPUTED_VALUE"""),10.0)</f>
        <v>10</v>
      </c>
      <c r="F468" s="2">
        <f>IFERROR(__xludf.DUMMYFUNCTION("""COMPUTED_VALUE"""),8.0)</f>
        <v>8</v>
      </c>
      <c r="J468" s="1" t="b">
        <f t="array" ref="J468">IF(NOT(H468=""),AND(C468:H468&gt;B468:G468),IF(NOT(G468=""),AND(C468:G468&gt;B468:F468),IF(NOT(F468=""),AND(C468:F468&gt;B468:E468),AND(C468:E468&gt;B468:D468))))</f>
        <v>0</v>
      </c>
      <c r="K468" s="1" t="b">
        <f t="array" ref="K468">IF(NOT(H468=""),AND(C468:H468&lt;B468:G468),IF(NOT(G468=""),AND(C468:G468&lt;B468:F468),IF(NOT(F468=""),AND(C468:F468&lt;B468:E468),AND(C468:E468&lt;B468:D468))))</f>
        <v>1</v>
      </c>
      <c r="L468" s="1" t="b">
        <f t="array" ref="L468">IF(NOT(H468=""),AND(AND(ABS(C468:H468-B468:G468)&gt;0),AND(ABS(C468:H468-B468:G468)&lt;4)),IF(NOT(G468=""),AND(AND(ABS(C468:G468-B468:F468)&gt;0),AND(ABS(C468:G468-B468:F468)&lt;4)),IF(NOT(F468=""),AND(AND(ABS(C468:F468-B468:E468)&gt;0),AND(ABS(C468:F468-B468:E468)&lt;4)),AND(AND(ABS(C468:E468-B468:D468)&gt;0),AND(ABS(C468:E468-B468:D468)&lt;4)))))</f>
        <v>0</v>
      </c>
      <c r="M468" s="1" t="b">
        <f t="shared" si="1"/>
        <v>0</v>
      </c>
    </row>
    <row r="469" ht="15.75" customHeight="1">
      <c r="A469" s="1" t="s">
        <v>478</v>
      </c>
      <c r="B469" s="1">
        <f>IFERROR(__xludf.DUMMYFUNCTION("SPLIT(A469,"" "")"),18.0)</f>
        <v>18</v>
      </c>
      <c r="C469" s="1">
        <f>IFERROR(__xludf.DUMMYFUNCTION("""COMPUTED_VALUE"""),14.0)</f>
        <v>14</v>
      </c>
      <c r="D469" s="1">
        <f>IFERROR(__xludf.DUMMYFUNCTION("""COMPUTED_VALUE"""),12.0)</f>
        <v>12</v>
      </c>
      <c r="E469" s="1">
        <f>IFERROR(__xludf.DUMMYFUNCTION("""COMPUTED_VALUE"""),7.0)</f>
        <v>7</v>
      </c>
      <c r="F469" s="1">
        <f>IFERROR(__xludf.DUMMYFUNCTION("""COMPUTED_VALUE"""),5.0)</f>
        <v>5</v>
      </c>
      <c r="G469" s="1">
        <f>IFERROR(__xludf.DUMMYFUNCTION("""COMPUTED_VALUE"""),4.0)</f>
        <v>4</v>
      </c>
      <c r="H469" s="2">
        <f>IFERROR(__xludf.DUMMYFUNCTION("""COMPUTED_VALUE"""),7.0)</f>
        <v>7</v>
      </c>
      <c r="J469" s="1" t="b">
        <f t="array" ref="J469">IF(NOT(H469=""),AND(C469:H469&gt;B469:G469),IF(NOT(G469=""),AND(C469:G469&gt;B469:F469),IF(NOT(F469=""),AND(C469:F469&gt;B469:E469),AND(C469:E469&gt;B469:D469))))</f>
        <v>0</v>
      </c>
      <c r="K469" s="1" t="b">
        <f t="array" ref="K469">IF(NOT(H469=""),AND(C469:H469&lt;B469:G469),IF(NOT(G469=""),AND(C469:G469&lt;B469:F469),IF(NOT(F469=""),AND(C469:F469&lt;B469:E469),AND(C469:E469&lt;B469:D469))))</f>
        <v>0</v>
      </c>
      <c r="L469" s="1" t="b">
        <f t="array" ref="L469">IF(NOT(H469=""),AND(AND(ABS(C469:H469-B469:G469)&gt;0),AND(ABS(C469:H469-B469:G469)&lt;4)),IF(NOT(G469=""),AND(AND(ABS(C469:G469-B469:F469)&gt;0),AND(ABS(C469:G469-B469:F469)&lt;4)),IF(NOT(F469=""),AND(AND(ABS(C469:F469-B469:E469)&gt;0),AND(ABS(C469:F469-B469:E469)&lt;4)),AND(AND(ABS(C469:E469-B469:D469)&gt;0),AND(ABS(C469:E469-B469:D469)&lt;4)))))</f>
        <v>0</v>
      </c>
      <c r="M469" s="1" t="b">
        <f t="shared" si="1"/>
        <v>0</v>
      </c>
    </row>
    <row r="470" ht="15.75" customHeight="1">
      <c r="A470" s="1" t="s">
        <v>479</v>
      </c>
      <c r="B470" s="1">
        <f>IFERROR(__xludf.DUMMYFUNCTION("SPLIT(A470,"" "")"),93.0)</f>
        <v>93</v>
      </c>
      <c r="C470" s="1">
        <f>IFERROR(__xludf.DUMMYFUNCTION("""COMPUTED_VALUE"""),89.0)</f>
        <v>89</v>
      </c>
      <c r="D470" s="1">
        <f>IFERROR(__xludf.DUMMYFUNCTION("""COMPUTED_VALUE"""),83.0)</f>
        <v>83</v>
      </c>
      <c r="E470" s="1">
        <f>IFERROR(__xludf.DUMMYFUNCTION("""COMPUTED_VALUE"""),82.0)</f>
        <v>82</v>
      </c>
      <c r="F470" s="1">
        <f>IFERROR(__xludf.DUMMYFUNCTION("""COMPUTED_VALUE"""),80.0)</f>
        <v>80</v>
      </c>
      <c r="G470" s="1">
        <f>IFERROR(__xludf.DUMMYFUNCTION("""COMPUTED_VALUE"""),78.0)</f>
        <v>78</v>
      </c>
      <c r="H470" s="2">
        <f>IFERROR(__xludf.DUMMYFUNCTION("""COMPUTED_VALUE"""),78.0)</f>
        <v>78</v>
      </c>
      <c r="J470" s="1" t="b">
        <f t="array" ref="J470">IF(NOT(H470=""),AND(C470:H470&gt;B470:G470),IF(NOT(G470=""),AND(C470:G470&gt;B470:F470),IF(NOT(F470=""),AND(C470:F470&gt;B470:E470),AND(C470:E470&gt;B470:D470))))</f>
        <v>0</v>
      </c>
      <c r="K470" s="1" t="b">
        <f t="array" ref="K470">IF(NOT(H470=""),AND(C470:H470&lt;B470:G470),IF(NOT(G470=""),AND(C470:G470&lt;B470:F470),IF(NOT(F470=""),AND(C470:F470&lt;B470:E470),AND(C470:E470&lt;B470:D470))))</f>
        <v>0</v>
      </c>
      <c r="L470" s="1" t="b">
        <f t="array" ref="L470">IF(NOT(H470=""),AND(AND(ABS(C470:H470-B470:G470)&gt;0),AND(ABS(C470:H470-B470:G470)&lt;4)),IF(NOT(G470=""),AND(AND(ABS(C470:G470-B470:F470)&gt;0),AND(ABS(C470:G470-B470:F470)&lt;4)),IF(NOT(F470=""),AND(AND(ABS(C470:F470-B470:E470)&gt;0),AND(ABS(C470:F470-B470:E470)&lt;4)),AND(AND(ABS(C470:E470-B470:D470)&gt;0),AND(ABS(C470:E470-B470:D470)&lt;4)))))</f>
        <v>0</v>
      </c>
      <c r="M470" s="1" t="b">
        <f t="shared" si="1"/>
        <v>0</v>
      </c>
    </row>
    <row r="471" ht="15.75" customHeight="1">
      <c r="A471" s="1" t="s">
        <v>480</v>
      </c>
      <c r="B471" s="1">
        <f>IFERROR(__xludf.DUMMYFUNCTION("SPLIT(A471,"" "")"),31.0)</f>
        <v>31</v>
      </c>
      <c r="C471" s="1">
        <f>IFERROR(__xludf.DUMMYFUNCTION("""COMPUTED_VALUE"""),27.0)</f>
        <v>27</v>
      </c>
      <c r="D471" s="1">
        <f>IFERROR(__xludf.DUMMYFUNCTION("""COMPUTED_VALUE"""),25.0)</f>
        <v>25</v>
      </c>
      <c r="E471" s="1">
        <f>IFERROR(__xludf.DUMMYFUNCTION("""COMPUTED_VALUE"""),22.0)</f>
        <v>22</v>
      </c>
      <c r="F471" s="1">
        <f>IFERROR(__xludf.DUMMYFUNCTION("""COMPUTED_VALUE"""),16.0)</f>
        <v>16</v>
      </c>
      <c r="G471" s="1">
        <f>IFERROR(__xludf.DUMMYFUNCTION("""COMPUTED_VALUE"""),15.0)</f>
        <v>15</v>
      </c>
      <c r="H471" s="2">
        <f>IFERROR(__xludf.DUMMYFUNCTION("""COMPUTED_VALUE"""),11.0)</f>
        <v>11</v>
      </c>
      <c r="J471" s="1" t="b">
        <f t="array" ref="J471">IF(NOT(H471=""),AND(C471:H471&gt;B471:G471),IF(NOT(G471=""),AND(C471:G471&gt;B471:F471),IF(NOT(F471=""),AND(C471:F471&gt;B471:E471),AND(C471:E471&gt;B471:D471))))</f>
        <v>0</v>
      </c>
      <c r="K471" s="1" t="b">
        <f t="array" ref="K471">IF(NOT(H471=""),AND(C471:H471&lt;B471:G471),IF(NOT(G471=""),AND(C471:G471&lt;B471:F471),IF(NOT(F471=""),AND(C471:F471&lt;B471:E471),AND(C471:E471&lt;B471:D471))))</f>
        <v>1</v>
      </c>
      <c r="L471" s="1" t="b">
        <f t="array" ref="L471">IF(NOT(H471=""),AND(AND(ABS(C471:H471-B471:G471)&gt;0),AND(ABS(C471:H471-B471:G471)&lt;4)),IF(NOT(G471=""),AND(AND(ABS(C471:G471-B471:F471)&gt;0),AND(ABS(C471:G471-B471:F471)&lt;4)),IF(NOT(F471=""),AND(AND(ABS(C471:F471-B471:E471)&gt;0),AND(ABS(C471:F471-B471:E471)&lt;4)),AND(AND(ABS(C471:E471-B471:D471)&gt;0),AND(ABS(C471:E471-B471:D471)&lt;4)))))</f>
        <v>0</v>
      </c>
      <c r="M471" s="1" t="b">
        <f t="shared" si="1"/>
        <v>0</v>
      </c>
    </row>
    <row r="472" ht="15.75" customHeight="1">
      <c r="A472" s="1" t="s">
        <v>481</v>
      </c>
      <c r="B472" s="1">
        <f>IFERROR(__xludf.DUMMYFUNCTION("SPLIT(A472,"" "")"),39.0)</f>
        <v>39</v>
      </c>
      <c r="C472" s="1">
        <f>IFERROR(__xludf.DUMMYFUNCTION("""COMPUTED_VALUE"""),35.0)</f>
        <v>35</v>
      </c>
      <c r="D472" s="1">
        <f>IFERROR(__xludf.DUMMYFUNCTION("""COMPUTED_VALUE"""),29.0)</f>
        <v>29</v>
      </c>
      <c r="E472" s="1">
        <f>IFERROR(__xludf.DUMMYFUNCTION("""COMPUTED_VALUE"""),28.0)</f>
        <v>28</v>
      </c>
      <c r="F472" s="1">
        <f>IFERROR(__xludf.DUMMYFUNCTION("""COMPUTED_VALUE"""),25.0)</f>
        <v>25</v>
      </c>
      <c r="G472" s="2">
        <f>IFERROR(__xludf.DUMMYFUNCTION("""COMPUTED_VALUE"""),19.0)</f>
        <v>19</v>
      </c>
      <c r="J472" s="1" t="b">
        <f t="array" ref="J472">IF(NOT(H472=""),AND(C472:H472&gt;B472:G472),IF(NOT(G472=""),AND(C472:G472&gt;B472:F472),IF(NOT(F472=""),AND(C472:F472&gt;B472:E472),AND(C472:E472&gt;B472:D472))))</f>
        <v>0</v>
      </c>
      <c r="K472" s="1" t="b">
        <f t="array" ref="K472">IF(NOT(H472=""),AND(C472:H472&lt;B472:G472),IF(NOT(G472=""),AND(C472:G472&lt;B472:F472),IF(NOT(F472=""),AND(C472:F472&lt;B472:E472),AND(C472:E472&lt;B472:D472))))</f>
        <v>1</v>
      </c>
      <c r="L472" s="1" t="b">
        <f t="array" ref="L472">IF(NOT(H472=""),AND(AND(ABS(C472:H472-B472:G472)&gt;0),AND(ABS(C472:H472-B472:G472)&lt;4)),IF(NOT(G472=""),AND(AND(ABS(C472:G472-B472:F472)&gt;0),AND(ABS(C472:G472-B472:F472)&lt;4)),IF(NOT(F472=""),AND(AND(ABS(C472:F472-B472:E472)&gt;0),AND(ABS(C472:F472-B472:E472)&lt;4)),AND(AND(ABS(C472:E472-B472:D472)&gt;0),AND(ABS(C472:E472-B472:D472)&lt;4)))))</f>
        <v>0</v>
      </c>
      <c r="M472" s="1" t="b">
        <f t="shared" si="1"/>
        <v>0</v>
      </c>
    </row>
    <row r="473" ht="15.75" customHeight="1">
      <c r="A473" s="1" t="s">
        <v>482</v>
      </c>
      <c r="B473" s="1">
        <f>IFERROR(__xludf.DUMMYFUNCTION("SPLIT(A473,"" "")"),46.0)</f>
        <v>46</v>
      </c>
      <c r="C473" s="1">
        <f>IFERROR(__xludf.DUMMYFUNCTION("""COMPUTED_VALUE"""),41.0)</f>
        <v>41</v>
      </c>
      <c r="D473" s="1">
        <f>IFERROR(__xludf.DUMMYFUNCTION("""COMPUTED_VALUE"""),38.0)</f>
        <v>38</v>
      </c>
      <c r="E473" s="1">
        <f>IFERROR(__xludf.DUMMYFUNCTION("""COMPUTED_VALUE"""),37.0)</f>
        <v>37</v>
      </c>
      <c r="F473" s="1">
        <f>IFERROR(__xludf.DUMMYFUNCTION("""COMPUTED_VALUE"""),36.0)</f>
        <v>36</v>
      </c>
      <c r="G473" s="1">
        <f>IFERROR(__xludf.DUMMYFUNCTION("""COMPUTED_VALUE"""),35.0)</f>
        <v>35</v>
      </c>
      <c r="H473" s="1">
        <f>IFERROR(__xludf.DUMMYFUNCTION("""COMPUTED_VALUE"""),34.0)</f>
        <v>34</v>
      </c>
      <c r="I473" s="1">
        <f>IFERROR(__xludf.DUMMYFUNCTION("""COMPUTED_VALUE"""),33.0)</f>
        <v>33</v>
      </c>
      <c r="J473" s="1" t="b">
        <f t="array" ref="J473">IF(NOT(H473=""),AND(C473:H473&gt;B473:G473),IF(NOT(G473=""),AND(C473:G473&gt;B473:F473),IF(NOT(F473=""),AND(C473:F473&gt;B473:E473),AND(C473:E473&gt;B473:D473))))</f>
        <v>0</v>
      </c>
      <c r="K473" s="1" t="b">
        <f t="array" ref="K473">IF(NOT(H473=""),AND(C473:H473&lt;B473:G473),IF(NOT(G473=""),AND(C473:G473&lt;B473:F473),IF(NOT(F473=""),AND(C473:F473&lt;B473:E473),AND(C473:E473&lt;B473:D473))))</f>
        <v>1</v>
      </c>
      <c r="L473" s="1" t="b">
        <f t="array" ref="L473">IF(NOT(H473=""),AND(AND(ABS(C473:H473-B473:G473)&gt;0),AND(ABS(C473:H473-B473:G473)&lt;4)),IF(NOT(G473=""),AND(AND(ABS(C473:G473-B473:F473)&gt;0),AND(ABS(C473:G473-B473:F473)&lt;4)),IF(NOT(F473=""),AND(AND(ABS(C473:F473-B473:E473)&gt;0),AND(ABS(C473:F473-B473:E473)&lt;4)),AND(AND(ABS(C473:E473-B473:D473)&gt;0),AND(ABS(C473:E473-B473:D473)&lt;4)))))</f>
        <v>0</v>
      </c>
      <c r="M473" s="1" t="b">
        <f t="shared" si="1"/>
        <v>0</v>
      </c>
    </row>
    <row r="474" ht="15.75" customHeight="1">
      <c r="A474" s="1" t="s">
        <v>483</v>
      </c>
      <c r="B474" s="1">
        <f>IFERROR(__xludf.DUMMYFUNCTION("SPLIT(A474,"" "")"),97.0)</f>
        <v>97</v>
      </c>
      <c r="C474" s="1">
        <f>IFERROR(__xludf.DUMMYFUNCTION("""COMPUTED_VALUE"""),92.0)</f>
        <v>92</v>
      </c>
      <c r="D474" s="1">
        <f>IFERROR(__xludf.DUMMYFUNCTION("""COMPUTED_VALUE"""),89.0)</f>
        <v>89</v>
      </c>
      <c r="E474" s="1">
        <f>IFERROR(__xludf.DUMMYFUNCTION("""COMPUTED_VALUE"""),87.0)</f>
        <v>87</v>
      </c>
      <c r="F474" s="1">
        <f>IFERROR(__xludf.DUMMYFUNCTION("""COMPUTED_VALUE"""),85.0)</f>
        <v>85</v>
      </c>
      <c r="G474" s="1">
        <f>IFERROR(__xludf.DUMMYFUNCTION("""COMPUTED_VALUE"""),84.0)</f>
        <v>84</v>
      </c>
      <c r="H474" s="2">
        <f>IFERROR(__xludf.DUMMYFUNCTION("""COMPUTED_VALUE"""),87.0)</f>
        <v>87</v>
      </c>
      <c r="J474" s="1" t="b">
        <f t="array" ref="J474">IF(NOT(H474=""),AND(C474:H474&gt;B474:G474),IF(NOT(G474=""),AND(C474:G474&gt;B474:F474),IF(NOT(F474=""),AND(C474:F474&gt;B474:E474),AND(C474:E474&gt;B474:D474))))</f>
        <v>0</v>
      </c>
      <c r="K474" s="1" t="b">
        <f t="array" ref="K474">IF(NOT(H474=""),AND(C474:H474&lt;B474:G474),IF(NOT(G474=""),AND(C474:G474&lt;B474:F474),IF(NOT(F474=""),AND(C474:F474&lt;B474:E474),AND(C474:E474&lt;B474:D474))))</f>
        <v>0</v>
      </c>
      <c r="L474" s="1" t="b">
        <f t="array" ref="L474">IF(NOT(H474=""),AND(AND(ABS(C474:H474-B474:G474)&gt;0),AND(ABS(C474:H474-B474:G474)&lt;4)),IF(NOT(G474=""),AND(AND(ABS(C474:G474-B474:F474)&gt;0),AND(ABS(C474:G474-B474:F474)&lt;4)),IF(NOT(F474=""),AND(AND(ABS(C474:F474-B474:E474)&gt;0),AND(ABS(C474:F474-B474:E474)&lt;4)),AND(AND(ABS(C474:E474-B474:D474)&gt;0),AND(ABS(C474:E474-B474:D474)&lt;4)))))</f>
        <v>0</v>
      </c>
      <c r="M474" s="1" t="b">
        <f t="shared" si="1"/>
        <v>0</v>
      </c>
    </row>
    <row r="475" ht="15.75" customHeight="1">
      <c r="A475" s="1" t="s">
        <v>484</v>
      </c>
      <c r="B475" s="1">
        <f>IFERROR(__xludf.DUMMYFUNCTION("SPLIT(A475,"" "")"),83.0)</f>
        <v>83</v>
      </c>
      <c r="C475" s="1">
        <f>IFERROR(__xludf.DUMMYFUNCTION("""COMPUTED_VALUE"""),77.0)</f>
        <v>77</v>
      </c>
      <c r="D475" s="1">
        <f>IFERROR(__xludf.DUMMYFUNCTION("""COMPUTED_VALUE"""),74.0)</f>
        <v>74</v>
      </c>
      <c r="E475" s="1">
        <f>IFERROR(__xludf.DUMMYFUNCTION("""COMPUTED_VALUE"""),71.0)</f>
        <v>71</v>
      </c>
      <c r="F475" s="1">
        <f>IFERROR(__xludf.DUMMYFUNCTION("""COMPUTED_VALUE"""),68.0)</f>
        <v>68</v>
      </c>
      <c r="G475" s="2">
        <f>IFERROR(__xludf.DUMMYFUNCTION("""COMPUTED_VALUE"""),68.0)</f>
        <v>68</v>
      </c>
      <c r="J475" s="1" t="b">
        <f t="array" ref="J475">IF(NOT(H475=""),AND(C475:H475&gt;B475:G475),IF(NOT(G475=""),AND(C475:G475&gt;B475:F475),IF(NOT(F475=""),AND(C475:F475&gt;B475:E475),AND(C475:E475&gt;B475:D475))))</f>
        <v>0</v>
      </c>
      <c r="K475" s="1" t="b">
        <f t="array" ref="K475">IF(NOT(H475=""),AND(C475:H475&lt;B475:G475),IF(NOT(G475=""),AND(C475:G475&lt;B475:F475),IF(NOT(F475=""),AND(C475:F475&lt;B475:E475),AND(C475:E475&lt;B475:D475))))</f>
        <v>0</v>
      </c>
      <c r="L475" s="1" t="b">
        <f t="array" ref="L475">IF(NOT(H475=""),AND(AND(ABS(C475:H475-B475:G475)&gt;0),AND(ABS(C475:H475-B475:G475)&lt;4)),IF(NOT(G475=""),AND(AND(ABS(C475:G475-B475:F475)&gt;0),AND(ABS(C475:G475-B475:F475)&lt;4)),IF(NOT(F475=""),AND(AND(ABS(C475:F475-B475:E475)&gt;0),AND(ABS(C475:F475-B475:E475)&lt;4)),AND(AND(ABS(C475:E475-B475:D475)&gt;0),AND(ABS(C475:E475-B475:D475)&lt;4)))))</f>
        <v>0</v>
      </c>
      <c r="M475" s="1" t="b">
        <f t="shared" si="1"/>
        <v>0</v>
      </c>
    </row>
    <row r="476" ht="15.75" customHeight="1">
      <c r="A476" s="1" t="s">
        <v>485</v>
      </c>
      <c r="B476" s="1">
        <f>IFERROR(__xludf.DUMMYFUNCTION("SPLIT(A476,"" "")"),37.0)</f>
        <v>37</v>
      </c>
      <c r="C476" s="1">
        <f>IFERROR(__xludf.DUMMYFUNCTION("""COMPUTED_VALUE"""),30.0)</f>
        <v>30</v>
      </c>
      <c r="D476" s="1">
        <f>IFERROR(__xludf.DUMMYFUNCTION("""COMPUTED_VALUE"""),27.0)</f>
        <v>27</v>
      </c>
      <c r="E476" s="1">
        <f>IFERROR(__xludf.DUMMYFUNCTION("""COMPUTED_VALUE"""),24.0)</f>
        <v>24</v>
      </c>
      <c r="F476" s="2">
        <f>IFERROR(__xludf.DUMMYFUNCTION("""COMPUTED_VALUE"""),20.0)</f>
        <v>20</v>
      </c>
      <c r="J476" s="1" t="b">
        <f t="array" ref="J476">IF(NOT(H476=""),AND(C476:H476&gt;B476:G476),IF(NOT(G476=""),AND(C476:G476&gt;B476:F476),IF(NOT(F476=""),AND(C476:F476&gt;B476:E476),AND(C476:E476&gt;B476:D476))))</f>
        <v>0</v>
      </c>
      <c r="K476" s="1" t="b">
        <f t="array" ref="K476">IF(NOT(H476=""),AND(C476:H476&lt;B476:G476),IF(NOT(G476=""),AND(C476:G476&lt;B476:F476),IF(NOT(F476=""),AND(C476:F476&lt;B476:E476),AND(C476:E476&lt;B476:D476))))</f>
        <v>1</v>
      </c>
      <c r="L476" s="1" t="b">
        <f t="array" ref="L476">IF(NOT(H476=""),AND(AND(ABS(C476:H476-B476:G476)&gt;0),AND(ABS(C476:H476-B476:G476)&lt;4)),IF(NOT(G476=""),AND(AND(ABS(C476:G476-B476:F476)&gt;0),AND(ABS(C476:G476-B476:F476)&lt;4)),IF(NOT(F476=""),AND(AND(ABS(C476:F476-B476:E476)&gt;0),AND(ABS(C476:F476-B476:E476)&lt;4)),AND(AND(ABS(C476:E476-B476:D476)&gt;0),AND(ABS(C476:E476-B476:D476)&lt;4)))))</f>
        <v>0</v>
      </c>
      <c r="M476" s="1" t="b">
        <f t="shared" si="1"/>
        <v>0</v>
      </c>
    </row>
    <row r="477" ht="15.75" customHeight="1">
      <c r="A477" s="1" t="s">
        <v>486</v>
      </c>
      <c r="B477" s="1">
        <f>IFERROR(__xludf.DUMMYFUNCTION("SPLIT(A477,"" "")"),78.0)</f>
        <v>78</v>
      </c>
      <c r="C477" s="1">
        <f>IFERROR(__xludf.DUMMYFUNCTION("""COMPUTED_VALUE"""),71.0)</f>
        <v>71</v>
      </c>
      <c r="D477" s="1">
        <f>IFERROR(__xludf.DUMMYFUNCTION("""COMPUTED_VALUE"""),68.0)</f>
        <v>68</v>
      </c>
      <c r="E477" s="1">
        <f>IFERROR(__xludf.DUMMYFUNCTION("""COMPUTED_VALUE"""),66.0)</f>
        <v>66</v>
      </c>
      <c r="F477" s="2">
        <f>IFERROR(__xludf.DUMMYFUNCTION("""COMPUTED_VALUE"""),59.0)</f>
        <v>59</v>
      </c>
      <c r="J477" s="1" t="b">
        <f t="array" ref="J477">IF(NOT(H477=""),AND(C477:H477&gt;B477:G477),IF(NOT(G477=""),AND(C477:G477&gt;B477:F477),IF(NOT(F477=""),AND(C477:F477&gt;B477:E477),AND(C477:E477&gt;B477:D477))))</f>
        <v>0</v>
      </c>
      <c r="K477" s="1" t="b">
        <f t="array" ref="K477">IF(NOT(H477=""),AND(C477:H477&lt;B477:G477),IF(NOT(G477=""),AND(C477:G477&lt;B477:F477),IF(NOT(F477=""),AND(C477:F477&lt;B477:E477),AND(C477:E477&lt;B477:D477))))</f>
        <v>1</v>
      </c>
      <c r="L477" s="1" t="b">
        <f t="array" ref="L477">IF(NOT(H477=""),AND(AND(ABS(C477:H477-B477:G477)&gt;0),AND(ABS(C477:H477-B477:G477)&lt;4)),IF(NOT(G477=""),AND(AND(ABS(C477:G477-B477:F477)&gt;0),AND(ABS(C477:G477-B477:F477)&lt;4)),IF(NOT(F477=""),AND(AND(ABS(C477:F477-B477:E477)&gt;0),AND(ABS(C477:F477-B477:E477)&lt;4)),AND(AND(ABS(C477:E477-B477:D477)&gt;0),AND(ABS(C477:E477-B477:D477)&lt;4)))))</f>
        <v>0</v>
      </c>
      <c r="M477" s="1" t="b">
        <f t="shared" si="1"/>
        <v>0</v>
      </c>
    </row>
    <row r="478" ht="15.75" customHeight="1">
      <c r="A478" s="1" t="s">
        <v>487</v>
      </c>
      <c r="B478" s="1">
        <f>IFERROR(__xludf.DUMMYFUNCTION("SPLIT(A478,"" "")"),28.0)</f>
        <v>28</v>
      </c>
      <c r="C478" s="1">
        <f>IFERROR(__xludf.DUMMYFUNCTION("""COMPUTED_VALUE"""),21.0)</f>
        <v>21</v>
      </c>
      <c r="D478" s="1">
        <f>IFERROR(__xludf.DUMMYFUNCTION("""COMPUTED_VALUE"""),24.0)</f>
        <v>24</v>
      </c>
      <c r="E478" s="1">
        <f>IFERROR(__xludf.DUMMYFUNCTION("""COMPUTED_VALUE"""),21.0)</f>
        <v>21</v>
      </c>
      <c r="F478" s="1">
        <f>IFERROR(__xludf.DUMMYFUNCTION("""COMPUTED_VALUE"""),19.0)</f>
        <v>19</v>
      </c>
      <c r="G478" s="1">
        <f>IFERROR(__xludf.DUMMYFUNCTION("""COMPUTED_VALUE"""),17.0)</f>
        <v>17</v>
      </c>
      <c r="H478" s="1">
        <f>IFERROR(__xludf.DUMMYFUNCTION("""COMPUTED_VALUE"""),14.0)</f>
        <v>14</v>
      </c>
      <c r="I478" s="1">
        <f>IFERROR(__xludf.DUMMYFUNCTION("""COMPUTED_VALUE"""),13.0)</f>
        <v>13</v>
      </c>
      <c r="J478" s="1" t="b">
        <f t="array" ref="J478">IF(NOT(H478=""),AND(C478:H478&gt;B478:G478),IF(NOT(G478=""),AND(C478:G478&gt;B478:F478),IF(NOT(F478=""),AND(C478:F478&gt;B478:E478),AND(C478:E478&gt;B478:D478))))</f>
        <v>0</v>
      </c>
      <c r="K478" s="1" t="b">
        <f t="array" ref="K478">IF(NOT(H478=""),AND(C478:H478&lt;B478:G478),IF(NOT(G478=""),AND(C478:G478&lt;B478:F478),IF(NOT(F478=""),AND(C478:F478&lt;B478:E478),AND(C478:E478&lt;B478:D478))))</f>
        <v>0</v>
      </c>
      <c r="L478" s="1" t="b">
        <f t="array" ref="L478">IF(NOT(H478=""),AND(AND(ABS(C478:H478-B478:G478)&gt;0),AND(ABS(C478:H478-B478:G478)&lt;4)),IF(NOT(G478=""),AND(AND(ABS(C478:G478-B478:F478)&gt;0),AND(ABS(C478:G478-B478:F478)&lt;4)),IF(NOT(F478=""),AND(AND(ABS(C478:F478-B478:E478)&gt;0),AND(ABS(C478:F478-B478:E478)&lt;4)),AND(AND(ABS(C478:E478-B478:D478)&gt;0),AND(ABS(C478:E478-B478:D478)&lt;4)))))</f>
        <v>0</v>
      </c>
      <c r="M478" s="1" t="b">
        <f t="shared" si="1"/>
        <v>0</v>
      </c>
    </row>
    <row r="479" ht="15.75" customHeight="1">
      <c r="A479" s="1" t="s">
        <v>488</v>
      </c>
      <c r="B479" s="1">
        <f>IFERROR(__xludf.DUMMYFUNCTION("SPLIT(A479,"" "")"),55.0)</f>
        <v>55</v>
      </c>
      <c r="C479" s="1">
        <f>IFERROR(__xludf.DUMMYFUNCTION("""COMPUTED_VALUE"""),48.0)</f>
        <v>48</v>
      </c>
      <c r="D479" s="1">
        <f>IFERROR(__xludf.DUMMYFUNCTION("""COMPUTED_VALUE"""),47.0)</f>
        <v>47</v>
      </c>
      <c r="E479" s="1">
        <f>IFERROR(__xludf.DUMMYFUNCTION("""COMPUTED_VALUE"""),50.0)</f>
        <v>50</v>
      </c>
      <c r="F479" s="2">
        <f>IFERROR(__xludf.DUMMYFUNCTION("""COMPUTED_VALUE"""),53.0)</f>
        <v>53</v>
      </c>
      <c r="J479" s="1" t="b">
        <f t="array" ref="J479">IF(NOT(H479=""),AND(C479:H479&gt;B479:G479),IF(NOT(G479=""),AND(C479:G479&gt;B479:F479),IF(NOT(F479=""),AND(C479:F479&gt;B479:E479),AND(C479:E479&gt;B479:D479))))</f>
        <v>0</v>
      </c>
      <c r="K479" s="1" t="b">
        <f t="array" ref="K479">IF(NOT(H479=""),AND(C479:H479&lt;B479:G479),IF(NOT(G479=""),AND(C479:G479&lt;B479:F479),IF(NOT(F479=""),AND(C479:F479&lt;B479:E479),AND(C479:E479&lt;B479:D479))))</f>
        <v>0</v>
      </c>
      <c r="L479" s="1" t="b">
        <f t="array" ref="L479">IF(NOT(H479=""),AND(AND(ABS(C479:H479-B479:G479)&gt;0),AND(ABS(C479:H479-B479:G479)&lt;4)),IF(NOT(G479=""),AND(AND(ABS(C479:G479-B479:F479)&gt;0),AND(ABS(C479:G479-B479:F479)&lt;4)),IF(NOT(F479=""),AND(AND(ABS(C479:F479-B479:E479)&gt;0),AND(ABS(C479:F479-B479:E479)&lt;4)),AND(AND(ABS(C479:E479-B479:D479)&gt;0),AND(ABS(C479:E479-B479:D479)&lt;4)))))</f>
        <v>0</v>
      </c>
      <c r="M479" s="1" t="b">
        <f t="shared" si="1"/>
        <v>0</v>
      </c>
    </row>
    <row r="480" ht="15.75" customHeight="1">
      <c r="A480" s="1" t="s">
        <v>489</v>
      </c>
      <c r="B480" s="1">
        <f>IFERROR(__xludf.DUMMYFUNCTION("SPLIT(A480,"" "")"),73.0)</f>
        <v>73</v>
      </c>
      <c r="C480" s="1">
        <f>IFERROR(__xludf.DUMMYFUNCTION("""COMPUTED_VALUE"""),68.0)</f>
        <v>68</v>
      </c>
      <c r="D480" s="1">
        <f>IFERROR(__xludf.DUMMYFUNCTION("""COMPUTED_VALUE"""),66.0)</f>
        <v>66</v>
      </c>
      <c r="E480" s="1">
        <f>IFERROR(__xludf.DUMMYFUNCTION("""COMPUTED_VALUE"""),65.0)</f>
        <v>65</v>
      </c>
      <c r="F480" s="1">
        <f>IFERROR(__xludf.DUMMYFUNCTION("""COMPUTED_VALUE"""),62.0)</f>
        <v>62</v>
      </c>
      <c r="G480" s="1">
        <f>IFERROR(__xludf.DUMMYFUNCTION("""COMPUTED_VALUE"""),65.0)</f>
        <v>65</v>
      </c>
      <c r="H480" s="2">
        <f>IFERROR(__xludf.DUMMYFUNCTION("""COMPUTED_VALUE"""),65.0)</f>
        <v>65</v>
      </c>
      <c r="J480" s="1" t="b">
        <f t="array" ref="J480">IF(NOT(H480=""),AND(C480:H480&gt;B480:G480),IF(NOT(G480=""),AND(C480:G480&gt;B480:F480),IF(NOT(F480=""),AND(C480:F480&gt;B480:E480),AND(C480:E480&gt;B480:D480))))</f>
        <v>0</v>
      </c>
      <c r="K480" s="1" t="b">
        <f t="array" ref="K480">IF(NOT(H480=""),AND(C480:H480&lt;B480:G480),IF(NOT(G480=""),AND(C480:G480&lt;B480:F480),IF(NOT(F480=""),AND(C480:F480&lt;B480:E480),AND(C480:E480&lt;B480:D480))))</f>
        <v>0</v>
      </c>
      <c r="L480" s="1" t="b">
        <f t="array" ref="L480">IF(NOT(H480=""),AND(AND(ABS(C480:H480-B480:G480)&gt;0),AND(ABS(C480:H480-B480:G480)&lt;4)),IF(NOT(G480=""),AND(AND(ABS(C480:G480-B480:F480)&gt;0),AND(ABS(C480:G480-B480:F480)&lt;4)),IF(NOT(F480=""),AND(AND(ABS(C480:F480-B480:E480)&gt;0),AND(ABS(C480:F480-B480:E480)&lt;4)),AND(AND(ABS(C480:E480-B480:D480)&gt;0),AND(ABS(C480:E480-B480:D480)&lt;4)))))</f>
        <v>0</v>
      </c>
      <c r="M480" s="1" t="b">
        <f t="shared" si="1"/>
        <v>0</v>
      </c>
    </row>
    <row r="481" ht="15.75" customHeight="1">
      <c r="A481" s="1" t="s">
        <v>490</v>
      </c>
      <c r="B481" s="1">
        <f>IFERROR(__xludf.DUMMYFUNCTION("SPLIT(A481,"" "")"),88.0)</f>
        <v>88</v>
      </c>
      <c r="C481" s="1">
        <f>IFERROR(__xludf.DUMMYFUNCTION("""COMPUTED_VALUE"""),82.0)</f>
        <v>82</v>
      </c>
      <c r="D481" s="1">
        <f>IFERROR(__xludf.DUMMYFUNCTION("""COMPUTED_VALUE"""),85.0)</f>
        <v>85</v>
      </c>
      <c r="E481" s="1">
        <f>IFERROR(__xludf.DUMMYFUNCTION("""COMPUTED_VALUE"""),83.0)</f>
        <v>83</v>
      </c>
      <c r="F481" s="2">
        <f>IFERROR(__xludf.DUMMYFUNCTION("""COMPUTED_VALUE"""),79.0)</f>
        <v>79</v>
      </c>
      <c r="J481" s="1" t="b">
        <f t="array" ref="J481">IF(NOT(H481=""),AND(C481:H481&gt;B481:G481),IF(NOT(G481=""),AND(C481:G481&gt;B481:F481),IF(NOT(F481=""),AND(C481:F481&gt;B481:E481),AND(C481:E481&gt;B481:D481))))</f>
        <v>0</v>
      </c>
      <c r="K481" s="1" t="b">
        <f t="array" ref="K481">IF(NOT(H481=""),AND(C481:H481&lt;B481:G481),IF(NOT(G481=""),AND(C481:G481&lt;B481:F481),IF(NOT(F481=""),AND(C481:F481&lt;B481:E481),AND(C481:E481&lt;B481:D481))))</f>
        <v>0</v>
      </c>
      <c r="L481" s="1" t="b">
        <f t="array" ref="L481">IF(NOT(H481=""),AND(AND(ABS(C481:H481-B481:G481)&gt;0),AND(ABS(C481:H481-B481:G481)&lt;4)),IF(NOT(G481=""),AND(AND(ABS(C481:G481-B481:F481)&gt;0),AND(ABS(C481:G481-B481:F481)&lt;4)),IF(NOT(F481=""),AND(AND(ABS(C481:F481-B481:E481)&gt;0),AND(ABS(C481:F481-B481:E481)&lt;4)),AND(AND(ABS(C481:E481-B481:D481)&gt;0),AND(ABS(C481:E481-B481:D481)&lt;4)))))</f>
        <v>0</v>
      </c>
      <c r="M481" s="1" t="b">
        <f t="shared" si="1"/>
        <v>0</v>
      </c>
    </row>
    <row r="482" ht="15.75" customHeight="1">
      <c r="A482" s="1" t="s">
        <v>491</v>
      </c>
      <c r="B482" s="1">
        <f>IFERROR(__xludf.DUMMYFUNCTION("SPLIT(A482,"" "")"),61.0)</f>
        <v>61</v>
      </c>
      <c r="C482" s="1">
        <f>IFERROR(__xludf.DUMMYFUNCTION("""COMPUTED_VALUE"""),55.0)</f>
        <v>55</v>
      </c>
      <c r="D482" s="1">
        <f>IFERROR(__xludf.DUMMYFUNCTION("""COMPUTED_VALUE"""),57.0)</f>
        <v>57</v>
      </c>
      <c r="E482" s="1">
        <f>IFERROR(__xludf.DUMMYFUNCTION("""COMPUTED_VALUE"""),56.0)</f>
        <v>56</v>
      </c>
      <c r="F482" s="1">
        <f>IFERROR(__xludf.DUMMYFUNCTION("""COMPUTED_VALUE"""),55.0)</f>
        <v>55</v>
      </c>
      <c r="G482" s="2">
        <f>IFERROR(__xludf.DUMMYFUNCTION("""COMPUTED_VALUE"""),48.0)</f>
        <v>48</v>
      </c>
      <c r="J482" s="1" t="b">
        <f t="array" ref="J482">IF(NOT(H482=""),AND(C482:H482&gt;B482:G482),IF(NOT(G482=""),AND(C482:G482&gt;B482:F482),IF(NOT(F482=""),AND(C482:F482&gt;B482:E482),AND(C482:E482&gt;B482:D482))))</f>
        <v>0</v>
      </c>
      <c r="K482" s="1" t="b">
        <f t="array" ref="K482">IF(NOT(H482=""),AND(C482:H482&lt;B482:G482),IF(NOT(G482=""),AND(C482:G482&lt;B482:F482),IF(NOT(F482=""),AND(C482:F482&lt;B482:E482),AND(C482:E482&lt;B482:D482))))</f>
        <v>0</v>
      </c>
      <c r="L482" s="1" t="b">
        <f t="array" ref="L482">IF(NOT(H482=""),AND(AND(ABS(C482:H482-B482:G482)&gt;0),AND(ABS(C482:H482-B482:G482)&lt;4)),IF(NOT(G482=""),AND(AND(ABS(C482:G482-B482:F482)&gt;0),AND(ABS(C482:G482-B482:F482)&lt;4)),IF(NOT(F482=""),AND(AND(ABS(C482:F482-B482:E482)&gt;0),AND(ABS(C482:F482-B482:E482)&lt;4)),AND(AND(ABS(C482:E482-B482:D482)&gt;0),AND(ABS(C482:E482-B482:D482)&lt;4)))))</f>
        <v>0</v>
      </c>
      <c r="M482" s="1" t="b">
        <f t="shared" si="1"/>
        <v>0</v>
      </c>
    </row>
    <row r="483" ht="15.75" customHeight="1">
      <c r="A483" s="1" t="s">
        <v>492</v>
      </c>
      <c r="B483" s="1">
        <f>IFERROR(__xludf.DUMMYFUNCTION("SPLIT(A483,"" "")"),58.0)</f>
        <v>58</v>
      </c>
      <c r="C483" s="1">
        <f>IFERROR(__xludf.DUMMYFUNCTION("""COMPUTED_VALUE"""),53.0)</f>
        <v>53</v>
      </c>
      <c r="D483" s="1">
        <f>IFERROR(__xludf.DUMMYFUNCTION("""COMPUTED_VALUE"""),50.0)</f>
        <v>50</v>
      </c>
      <c r="E483" s="1">
        <f>IFERROR(__xludf.DUMMYFUNCTION("""COMPUTED_VALUE"""),47.0)</f>
        <v>47</v>
      </c>
      <c r="F483" s="1">
        <f>IFERROR(__xludf.DUMMYFUNCTION("""COMPUTED_VALUE"""),44.0)</f>
        <v>44</v>
      </c>
      <c r="G483" s="1">
        <f>IFERROR(__xludf.DUMMYFUNCTION("""COMPUTED_VALUE"""),44.0)</f>
        <v>44</v>
      </c>
      <c r="H483" s="2">
        <f>IFERROR(__xludf.DUMMYFUNCTION("""COMPUTED_VALUE"""),43.0)</f>
        <v>43</v>
      </c>
      <c r="J483" s="1" t="b">
        <f t="array" ref="J483">IF(NOT(H483=""),AND(C483:H483&gt;B483:G483),IF(NOT(G483=""),AND(C483:G483&gt;B483:F483),IF(NOT(F483=""),AND(C483:F483&gt;B483:E483),AND(C483:E483&gt;B483:D483))))</f>
        <v>0</v>
      </c>
      <c r="K483" s="1" t="b">
        <f t="array" ref="K483">IF(NOT(H483=""),AND(C483:H483&lt;B483:G483),IF(NOT(G483=""),AND(C483:G483&lt;B483:F483),IF(NOT(F483=""),AND(C483:F483&lt;B483:E483),AND(C483:E483&lt;B483:D483))))</f>
        <v>0</v>
      </c>
      <c r="L483" s="1" t="b">
        <f t="array" ref="L483">IF(NOT(H483=""),AND(AND(ABS(C483:H483-B483:G483)&gt;0),AND(ABS(C483:H483-B483:G483)&lt;4)),IF(NOT(G483=""),AND(AND(ABS(C483:G483-B483:F483)&gt;0),AND(ABS(C483:G483-B483:F483)&lt;4)),IF(NOT(F483=""),AND(AND(ABS(C483:F483-B483:E483)&gt;0),AND(ABS(C483:F483-B483:E483)&lt;4)),AND(AND(ABS(C483:E483-B483:D483)&gt;0),AND(ABS(C483:E483-B483:D483)&lt;4)))))</f>
        <v>0</v>
      </c>
      <c r="M483" s="1" t="b">
        <f t="shared" si="1"/>
        <v>0</v>
      </c>
    </row>
    <row r="484" ht="15.75" customHeight="1">
      <c r="A484" s="1" t="s">
        <v>493</v>
      </c>
      <c r="B484" s="1">
        <f>IFERROR(__xludf.DUMMYFUNCTION("SPLIT(A484,"" "")"),30.0)</f>
        <v>30</v>
      </c>
      <c r="C484" s="1">
        <f>IFERROR(__xludf.DUMMYFUNCTION("""COMPUTED_VALUE"""),25.0)</f>
        <v>25</v>
      </c>
      <c r="D484" s="1">
        <f>IFERROR(__xludf.DUMMYFUNCTION("""COMPUTED_VALUE"""),25.0)</f>
        <v>25</v>
      </c>
      <c r="E484" s="1">
        <f>IFERROR(__xludf.DUMMYFUNCTION("""COMPUTED_VALUE"""),24.0)</f>
        <v>24</v>
      </c>
      <c r="F484" s="1">
        <f>IFERROR(__xludf.DUMMYFUNCTION("""COMPUTED_VALUE"""),21.0)</f>
        <v>21</v>
      </c>
      <c r="G484" s="2">
        <f>IFERROR(__xludf.DUMMYFUNCTION("""COMPUTED_VALUE"""),22.0)</f>
        <v>22</v>
      </c>
      <c r="J484" s="1" t="b">
        <f t="array" ref="J484">IF(NOT(H484=""),AND(C484:H484&gt;B484:G484),IF(NOT(G484=""),AND(C484:G484&gt;B484:F484),IF(NOT(F484=""),AND(C484:F484&gt;B484:E484),AND(C484:E484&gt;B484:D484))))</f>
        <v>0</v>
      </c>
      <c r="K484" s="1" t="b">
        <f t="array" ref="K484">IF(NOT(H484=""),AND(C484:H484&lt;B484:G484),IF(NOT(G484=""),AND(C484:G484&lt;B484:F484),IF(NOT(F484=""),AND(C484:F484&lt;B484:E484),AND(C484:E484&lt;B484:D484))))</f>
        <v>0</v>
      </c>
      <c r="L484" s="1" t="b">
        <f t="array" ref="L484">IF(NOT(H484=""),AND(AND(ABS(C484:H484-B484:G484)&gt;0),AND(ABS(C484:H484-B484:G484)&lt;4)),IF(NOT(G484=""),AND(AND(ABS(C484:G484-B484:F484)&gt;0),AND(ABS(C484:G484-B484:F484)&lt;4)),IF(NOT(F484=""),AND(AND(ABS(C484:F484-B484:E484)&gt;0),AND(ABS(C484:F484-B484:E484)&lt;4)),AND(AND(ABS(C484:E484-B484:D484)&gt;0),AND(ABS(C484:E484-B484:D484)&lt;4)))))</f>
        <v>0</v>
      </c>
      <c r="M484" s="1" t="b">
        <f t="shared" si="1"/>
        <v>0</v>
      </c>
    </row>
    <row r="485" ht="15.75" customHeight="1">
      <c r="A485" s="1" t="s">
        <v>494</v>
      </c>
      <c r="B485" s="1">
        <f>IFERROR(__xludf.DUMMYFUNCTION("SPLIT(A485,"" "")"),55.0)</f>
        <v>55</v>
      </c>
      <c r="C485" s="1">
        <f>IFERROR(__xludf.DUMMYFUNCTION("""COMPUTED_VALUE"""),50.0)</f>
        <v>50</v>
      </c>
      <c r="D485" s="1">
        <f>IFERROR(__xludf.DUMMYFUNCTION("""COMPUTED_VALUE"""),49.0)</f>
        <v>49</v>
      </c>
      <c r="E485" s="1">
        <f>IFERROR(__xludf.DUMMYFUNCTION("""COMPUTED_VALUE"""),46.0)</f>
        <v>46</v>
      </c>
      <c r="F485" s="1">
        <f>IFERROR(__xludf.DUMMYFUNCTION("""COMPUTED_VALUE"""),46.0)</f>
        <v>46</v>
      </c>
      <c r="G485" s="1">
        <f>IFERROR(__xludf.DUMMYFUNCTION("""COMPUTED_VALUE"""),44.0)</f>
        <v>44</v>
      </c>
      <c r="H485" s="2">
        <f>IFERROR(__xludf.DUMMYFUNCTION("""COMPUTED_VALUE"""),44.0)</f>
        <v>44</v>
      </c>
      <c r="J485" s="1" t="b">
        <f t="array" ref="J485">IF(NOT(H485=""),AND(C485:H485&gt;B485:G485),IF(NOT(G485=""),AND(C485:G485&gt;B485:F485),IF(NOT(F485=""),AND(C485:F485&gt;B485:E485),AND(C485:E485&gt;B485:D485))))</f>
        <v>0</v>
      </c>
      <c r="K485" s="1" t="b">
        <f t="array" ref="K485">IF(NOT(H485=""),AND(C485:H485&lt;B485:G485),IF(NOT(G485=""),AND(C485:G485&lt;B485:F485),IF(NOT(F485=""),AND(C485:F485&lt;B485:E485),AND(C485:E485&lt;B485:D485))))</f>
        <v>0</v>
      </c>
      <c r="L485" s="1" t="b">
        <f t="array" ref="L485">IF(NOT(H485=""),AND(AND(ABS(C485:H485-B485:G485)&gt;0),AND(ABS(C485:H485-B485:G485)&lt;4)),IF(NOT(G485=""),AND(AND(ABS(C485:G485-B485:F485)&gt;0),AND(ABS(C485:G485-B485:F485)&lt;4)),IF(NOT(F485=""),AND(AND(ABS(C485:F485-B485:E485)&gt;0),AND(ABS(C485:F485-B485:E485)&lt;4)),AND(AND(ABS(C485:E485-B485:D485)&gt;0),AND(ABS(C485:E485-B485:D485)&lt;4)))))</f>
        <v>0</v>
      </c>
      <c r="M485" s="1" t="b">
        <f t="shared" si="1"/>
        <v>0</v>
      </c>
    </row>
    <row r="486" ht="15.75" customHeight="1">
      <c r="A486" s="1" t="s">
        <v>495</v>
      </c>
      <c r="B486" s="1">
        <f>IFERROR(__xludf.DUMMYFUNCTION("SPLIT(A486,"" "")"),36.0)</f>
        <v>36</v>
      </c>
      <c r="C486" s="1">
        <f>IFERROR(__xludf.DUMMYFUNCTION("""COMPUTED_VALUE"""),31.0)</f>
        <v>31</v>
      </c>
      <c r="D486" s="1">
        <f>IFERROR(__xludf.DUMMYFUNCTION("""COMPUTED_VALUE"""),28.0)</f>
        <v>28</v>
      </c>
      <c r="E486" s="1">
        <f>IFERROR(__xludf.DUMMYFUNCTION("""COMPUTED_VALUE"""),28.0)</f>
        <v>28</v>
      </c>
      <c r="F486" s="1">
        <f>IFERROR(__xludf.DUMMYFUNCTION("""COMPUTED_VALUE"""),27.0)</f>
        <v>27</v>
      </c>
      <c r="G486" s="2">
        <f>IFERROR(__xludf.DUMMYFUNCTION("""COMPUTED_VALUE"""),23.0)</f>
        <v>23</v>
      </c>
      <c r="J486" s="1" t="b">
        <f t="array" ref="J486">IF(NOT(H486=""),AND(C486:H486&gt;B486:G486),IF(NOT(G486=""),AND(C486:G486&gt;B486:F486),IF(NOT(F486=""),AND(C486:F486&gt;B486:E486),AND(C486:E486&gt;B486:D486))))</f>
        <v>0</v>
      </c>
      <c r="K486" s="1" t="b">
        <f t="array" ref="K486">IF(NOT(H486=""),AND(C486:H486&lt;B486:G486),IF(NOT(G486=""),AND(C486:G486&lt;B486:F486),IF(NOT(F486=""),AND(C486:F486&lt;B486:E486),AND(C486:E486&lt;B486:D486))))</f>
        <v>0</v>
      </c>
      <c r="L486" s="1" t="b">
        <f t="array" ref="L486">IF(NOT(H486=""),AND(AND(ABS(C486:H486-B486:G486)&gt;0),AND(ABS(C486:H486-B486:G486)&lt;4)),IF(NOT(G486=""),AND(AND(ABS(C486:G486-B486:F486)&gt;0),AND(ABS(C486:G486-B486:F486)&lt;4)),IF(NOT(F486=""),AND(AND(ABS(C486:F486-B486:E486)&gt;0),AND(ABS(C486:F486-B486:E486)&lt;4)),AND(AND(ABS(C486:E486-B486:D486)&gt;0),AND(ABS(C486:E486-B486:D486)&lt;4)))))</f>
        <v>0</v>
      </c>
      <c r="M486" s="1" t="b">
        <f t="shared" si="1"/>
        <v>0</v>
      </c>
    </row>
    <row r="487" ht="15.75" customHeight="1">
      <c r="A487" s="1" t="s">
        <v>496</v>
      </c>
      <c r="B487" s="1">
        <f>IFERROR(__xludf.DUMMYFUNCTION("SPLIT(A487,"" "")"),74.0)</f>
        <v>74</v>
      </c>
      <c r="C487" s="1">
        <f>IFERROR(__xludf.DUMMYFUNCTION("""COMPUTED_VALUE"""),67.0)</f>
        <v>67</v>
      </c>
      <c r="D487" s="1">
        <f>IFERROR(__xludf.DUMMYFUNCTION("""COMPUTED_VALUE"""),67.0)</f>
        <v>67</v>
      </c>
      <c r="E487" s="1">
        <f>IFERROR(__xludf.DUMMYFUNCTION("""COMPUTED_VALUE"""),65.0)</f>
        <v>65</v>
      </c>
      <c r="F487" s="2">
        <f>IFERROR(__xludf.DUMMYFUNCTION("""COMPUTED_VALUE"""),58.0)</f>
        <v>58</v>
      </c>
      <c r="J487" s="1" t="b">
        <f t="array" ref="J487">IF(NOT(H487=""),AND(C487:H487&gt;B487:G487),IF(NOT(G487=""),AND(C487:G487&gt;B487:F487),IF(NOT(F487=""),AND(C487:F487&gt;B487:E487),AND(C487:E487&gt;B487:D487))))</f>
        <v>0</v>
      </c>
      <c r="K487" s="1" t="b">
        <f t="array" ref="K487">IF(NOT(H487=""),AND(C487:H487&lt;B487:G487),IF(NOT(G487=""),AND(C487:G487&lt;B487:F487),IF(NOT(F487=""),AND(C487:F487&lt;B487:E487),AND(C487:E487&lt;B487:D487))))</f>
        <v>0</v>
      </c>
      <c r="L487" s="1" t="b">
        <f t="array" ref="L487">IF(NOT(H487=""),AND(AND(ABS(C487:H487-B487:G487)&gt;0),AND(ABS(C487:H487-B487:G487)&lt;4)),IF(NOT(G487=""),AND(AND(ABS(C487:G487-B487:F487)&gt;0),AND(ABS(C487:G487-B487:F487)&lt;4)),IF(NOT(F487=""),AND(AND(ABS(C487:F487-B487:E487)&gt;0),AND(ABS(C487:F487-B487:E487)&lt;4)),AND(AND(ABS(C487:E487-B487:D487)&gt;0),AND(ABS(C487:E487-B487:D487)&lt;4)))))</f>
        <v>0</v>
      </c>
      <c r="M487" s="1" t="b">
        <f t="shared" si="1"/>
        <v>0</v>
      </c>
    </row>
    <row r="488" ht="15.75" customHeight="1">
      <c r="A488" s="1" t="s">
        <v>497</v>
      </c>
      <c r="B488" s="1">
        <f>IFERROR(__xludf.DUMMYFUNCTION("SPLIT(A488,"" "")"),83.0)</f>
        <v>83</v>
      </c>
      <c r="C488" s="1">
        <f>IFERROR(__xludf.DUMMYFUNCTION("""COMPUTED_VALUE"""),78.0)</f>
        <v>78</v>
      </c>
      <c r="D488" s="1">
        <f>IFERROR(__xludf.DUMMYFUNCTION("""COMPUTED_VALUE"""),74.0)</f>
        <v>74</v>
      </c>
      <c r="E488" s="1">
        <f>IFERROR(__xludf.DUMMYFUNCTION("""COMPUTED_VALUE"""),71.0)</f>
        <v>71</v>
      </c>
      <c r="F488" s="1">
        <f>IFERROR(__xludf.DUMMYFUNCTION("""COMPUTED_VALUE"""),70.0)</f>
        <v>70</v>
      </c>
      <c r="G488" s="2">
        <f>IFERROR(__xludf.DUMMYFUNCTION("""COMPUTED_VALUE"""),69.0)</f>
        <v>69</v>
      </c>
      <c r="J488" s="1" t="b">
        <f t="array" ref="J488">IF(NOT(H488=""),AND(C488:H488&gt;B488:G488),IF(NOT(G488=""),AND(C488:G488&gt;B488:F488),IF(NOT(F488=""),AND(C488:F488&gt;B488:E488),AND(C488:E488&gt;B488:D488))))</f>
        <v>0</v>
      </c>
      <c r="K488" s="1" t="b">
        <f t="array" ref="K488">IF(NOT(H488=""),AND(C488:H488&lt;B488:G488),IF(NOT(G488=""),AND(C488:G488&lt;B488:F488),IF(NOT(F488=""),AND(C488:F488&lt;B488:E488),AND(C488:E488&lt;B488:D488))))</f>
        <v>1</v>
      </c>
      <c r="L488" s="1" t="b">
        <f t="array" ref="L488">IF(NOT(H488=""),AND(AND(ABS(C488:H488-B488:G488)&gt;0),AND(ABS(C488:H488-B488:G488)&lt;4)),IF(NOT(G488=""),AND(AND(ABS(C488:G488-B488:F488)&gt;0),AND(ABS(C488:G488-B488:F488)&lt;4)),IF(NOT(F488=""),AND(AND(ABS(C488:F488-B488:E488)&gt;0),AND(ABS(C488:F488-B488:E488)&lt;4)),AND(AND(ABS(C488:E488-B488:D488)&gt;0),AND(ABS(C488:E488-B488:D488)&lt;4)))))</f>
        <v>0</v>
      </c>
      <c r="M488" s="1" t="b">
        <f t="shared" si="1"/>
        <v>0</v>
      </c>
    </row>
    <row r="489" ht="15.75" customHeight="1">
      <c r="A489" s="1" t="s">
        <v>498</v>
      </c>
      <c r="B489" s="1">
        <f>IFERROR(__xludf.DUMMYFUNCTION("SPLIT(A489,"" "")"),86.0)</f>
        <v>86</v>
      </c>
      <c r="C489" s="1">
        <f>IFERROR(__xludf.DUMMYFUNCTION("""COMPUTED_VALUE"""),80.0)</f>
        <v>80</v>
      </c>
      <c r="D489" s="1">
        <f>IFERROR(__xludf.DUMMYFUNCTION("""COMPUTED_VALUE"""),76.0)</f>
        <v>76</v>
      </c>
      <c r="E489" s="1">
        <f>IFERROR(__xludf.DUMMYFUNCTION("""COMPUTED_VALUE"""),74.0)</f>
        <v>74</v>
      </c>
      <c r="F489" s="1">
        <f>IFERROR(__xludf.DUMMYFUNCTION("""COMPUTED_VALUE"""),73.0)</f>
        <v>73</v>
      </c>
      <c r="G489" s="1">
        <f>IFERROR(__xludf.DUMMYFUNCTION("""COMPUTED_VALUE"""),70.0)</f>
        <v>70</v>
      </c>
      <c r="H489" s="2">
        <f>IFERROR(__xludf.DUMMYFUNCTION("""COMPUTED_VALUE"""),73.0)</f>
        <v>73</v>
      </c>
      <c r="J489" s="1" t="b">
        <f t="array" ref="J489">IF(NOT(H489=""),AND(C489:H489&gt;B489:G489),IF(NOT(G489=""),AND(C489:G489&gt;B489:F489),IF(NOT(F489=""),AND(C489:F489&gt;B489:E489),AND(C489:E489&gt;B489:D489))))</f>
        <v>0</v>
      </c>
      <c r="K489" s="1" t="b">
        <f t="array" ref="K489">IF(NOT(H489=""),AND(C489:H489&lt;B489:G489),IF(NOT(G489=""),AND(C489:G489&lt;B489:F489),IF(NOT(F489=""),AND(C489:F489&lt;B489:E489),AND(C489:E489&lt;B489:D489))))</f>
        <v>0</v>
      </c>
      <c r="L489" s="1" t="b">
        <f t="array" ref="L489">IF(NOT(H489=""),AND(AND(ABS(C489:H489-B489:G489)&gt;0),AND(ABS(C489:H489-B489:G489)&lt;4)),IF(NOT(G489=""),AND(AND(ABS(C489:G489-B489:F489)&gt;0),AND(ABS(C489:G489-B489:F489)&lt;4)),IF(NOT(F489=""),AND(AND(ABS(C489:F489-B489:E489)&gt;0),AND(ABS(C489:F489-B489:E489)&lt;4)),AND(AND(ABS(C489:E489-B489:D489)&gt;0),AND(ABS(C489:E489-B489:D489)&lt;4)))))</f>
        <v>0</v>
      </c>
      <c r="M489" s="1" t="b">
        <f t="shared" si="1"/>
        <v>0</v>
      </c>
    </row>
    <row r="490" ht="15.75" customHeight="1">
      <c r="A490" s="1" t="s">
        <v>499</v>
      </c>
      <c r="B490" s="1">
        <f>IFERROR(__xludf.DUMMYFUNCTION("SPLIT(A490,"" "")"),24.0)</f>
        <v>24</v>
      </c>
      <c r="C490" s="1">
        <f>IFERROR(__xludf.DUMMYFUNCTION("""COMPUTED_VALUE"""),19.0)</f>
        <v>19</v>
      </c>
      <c r="D490" s="1">
        <f>IFERROR(__xludf.DUMMYFUNCTION("""COMPUTED_VALUE"""),15.0)</f>
        <v>15</v>
      </c>
      <c r="E490" s="1">
        <f>IFERROR(__xludf.DUMMYFUNCTION("""COMPUTED_VALUE"""),13.0)</f>
        <v>13</v>
      </c>
      <c r="F490" s="2">
        <f>IFERROR(__xludf.DUMMYFUNCTION("""COMPUTED_VALUE"""),13.0)</f>
        <v>13</v>
      </c>
      <c r="J490" s="1" t="b">
        <f t="array" ref="J490">IF(NOT(H490=""),AND(C490:H490&gt;B490:G490),IF(NOT(G490=""),AND(C490:G490&gt;B490:F490),IF(NOT(F490=""),AND(C490:F490&gt;B490:E490),AND(C490:E490&gt;B490:D490))))</f>
        <v>0</v>
      </c>
      <c r="K490" s="1" t="b">
        <f t="array" ref="K490">IF(NOT(H490=""),AND(C490:H490&lt;B490:G490),IF(NOT(G490=""),AND(C490:G490&lt;B490:F490),IF(NOT(F490=""),AND(C490:F490&lt;B490:E490),AND(C490:E490&lt;B490:D490))))</f>
        <v>0</v>
      </c>
      <c r="L490" s="1" t="b">
        <f t="array" ref="L490">IF(NOT(H490=""),AND(AND(ABS(C490:H490-B490:G490)&gt;0),AND(ABS(C490:H490-B490:G490)&lt;4)),IF(NOT(G490=""),AND(AND(ABS(C490:G490-B490:F490)&gt;0),AND(ABS(C490:G490-B490:F490)&lt;4)),IF(NOT(F490=""),AND(AND(ABS(C490:F490-B490:E490)&gt;0),AND(ABS(C490:F490-B490:E490)&lt;4)),AND(AND(ABS(C490:E490-B490:D490)&gt;0),AND(ABS(C490:E490-B490:D490)&lt;4)))))</f>
        <v>0</v>
      </c>
      <c r="M490" s="1" t="b">
        <f t="shared" si="1"/>
        <v>0</v>
      </c>
    </row>
    <row r="491" ht="15.75" customHeight="1">
      <c r="A491" s="1" t="s">
        <v>500</v>
      </c>
      <c r="B491" s="1">
        <f>IFERROR(__xludf.DUMMYFUNCTION("SPLIT(A491,"" "")"),62.0)</f>
        <v>62</v>
      </c>
      <c r="C491" s="1">
        <f>IFERROR(__xludf.DUMMYFUNCTION("""COMPUTED_VALUE"""),57.0)</f>
        <v>57</v>
      </c>
      <c r="D491" s="1">
        <f>IFERROR(__xludf.DUMMYFUNCTION("""COMPUTED_VALUE"""),53.0)</f>
        <v>53</v>
      </c>
      <c r="E491" s="1">
        <f>IFERROR(__xludf.DUMMYFUNCTION("""COMPUTED_VALUE"""),52.0)</f>
        <v>52</v>
      </c>
      <c r="F491" s="1">
        <f>IFERROR(__xludf.DUMMYFUNCTION("""COMPUTED_VALUE"""),49.0)</f>
        <v>49</v>
      </c>
      <c r="G491" s="2">
        <f>IFERROR(__xludf.DUMMYFUNCTION("""COMPUTED_VALUE"""),45.0)</f>
        <v>45</v>
      </c>
      <c r="J491" s="1" t="b">
        <f t="array" ref="J491">IF(NOT(H491=""),AND(C491:H491&gt;B491:G491),IF(NOT(G491=""),AND(C491:G491&gt;B491:F491),IF(NOT(F491=""),AND(C491:F491&gt;B491:E491),AND(C491:E491&gt;B491:D491))))</f>
        <v>0</v>
      </c>
      <c r="K491" s="1" t="b">
        <f t="array" ref="K491">IF(NOT(H491=""),AND(C491:H491&lt;B491:G491),IF(NOT(G491=""),AND(C491:G491&lt;B491:F491),IF(NOT(F491=""),AND(C491:F491&lt;B491:E491),AND(C491:E491&lt;B491:D491))))</f>
        <v>1</v>
      </c>
      <c r="L491" s="1" t="b">
        <f t="array" ref="L491">IF(NOT(H491=""),AND(AND(ABS(C491:H491-B491:G491)&gt;0),AND(ABS(C491:H491-B491:G491)&lt;4)),IF(NOT(G491=""),AND(AND(ABS(C491:G491-B491:F491)&gt;0),AND(ABS(C491:G491-B491:F491)&lt;4)),IF(NOT(F491=""),AND(AND(ABS(C491:F491-B491:E491)&gt;0),AND(ABS(C491:F491-B491:E491)&lt;4)),AND(AND(ABS(C491:E491-B491:D491)&gt;0),AND(ABS(C491:E491-B491:D491)&lt;4)))))</f>
        <v>0</v>
      </c>
      <c r="M491" s="1" t="b">
        <f t="shared" si="1"/>
        <v>0</v>
      </c>
    </row>
    <row r="492" ht="15.75" customHeight="1">
      <c r="A492" s="1" t="s">
        <v>501</v>
      </c>
      <c r="B492" s="1">
        <f>IFERROR(__xludf.DUMMYFUNCTION("SPLIT(A492,"" "")"),25.0)</f>
        <v>25</v>
      </c>
      <c r="C492" s="1">
        <f>IFERROR(__xludf.DUMMYFUNCTION("""COMPUTED_VALUE"""),20.0)</f>
        <v>20</v>
      </c>
      <c r="D492" s="1">
        <f>IFERROR(__xludf.DUMMYFUNCTION("""COMPUTED_VALUE"""),19.0)</f>
        <v>19</v>
      </c>
      <c r="E492" s="1">
        <f>IFERROR(__xludf.DUMMYFUNCTION("""COMPUTED_VALUE"""),15.0)</f>
        <v>15</v>
      </c>
      <c r="F492" s="2">
        <f>IFERROR(__xludf.DUMMYFUNCTION("""COMPUTED_VALUE"""),9.0)</f>
        <v>9</v>
      </c>
      <c r="J492" s="1" t="b">
        <f t="array" ref="J492">IF(NOT(H492=""),AND(C492:H492&gt;B492:G492),IF(NOT(G492=""),AND(C492:G492&gt;B492:F492),IF(NOT(F492=""),AND(C492:F492&gt;B492:E492),AND(C492:E492&gt;B492:D492))))</f>
        <v>0</v>
      </c>
      <c r="K492" s="1" t="b">
        <f t="array" ref="K492">IF(NOT(H492=""),AND(C492:H492&lt;B492:G492),IF(NOT(G492=""),AND(C492:G492&lt;B492:F492),IF(NOT(F492=""),AND(C492:F492&lt;B492:E492),AND(C492:E492&lt;B492:D492))))</f>
        <v>1</v>
      </c>
      <c r="L492" s="1" t="b">
        <f t="array" ref="L492">IF(NOT(H492=""),AND(AND(ABS(C492:H492-B492:G492)&gt;0),AND(ABS(C492:H492-B492:G492)&lt;4)),IF(NOT(G492=""),AND(AND(ABS(C492:G492-B492:F492)&gt;0),AND(ABS(C492:G492-B492:F492)&lt;4)),IF(NOT(F492=""),AND(AND(ABS(C492:F492-B492:E492)&gt;0),AND(ABS(C492:F492-B492:E492)&lt;4)),AND(AND(ABS(C492:E492-B492:D492)&gt;0),AND(ABS(C492:E492-B492:D492)&lt;4)))))</f>
        <v>0</v>
      </c>
      <c r="M492" s="1" t="b">
        <f t="shared" si="1"/>
        <v>0</v>
      </c>
    </row>
    <row r="493" ht="15.75" customHeight="1">
      <c r="A493" s="1" t="s">
        <v>502</v>
      </c>
      <c r="B493" s="1">
        <f>IFERROR(__xludf.DUMMYFUNCTION("SPLIT(A493,"" "")"),90.0)</f>
        <v>90</v>
      </c>
      <c r="C493" s="1">
        <f>IFERROR(__xludf.DUMMYFUNCTION("""COMPUTED_VALUE"""),85.0)</f>
        <v>85</v>
      </c>
      <c r="D493" s="1">
        <f>IFERROR(__xludf.DUMMYFUNCTION("""COMPUTED_VALUE"""),78.0)</f>
        <v>78</v>
      </c>
      <c r="E493" s="1">
        <f>IFERROR(__xludf.DUMMYFUNCTION("""COMPUTED_VALUE"""),76.0)</f>
        <v>76</v>
      </c>
      <c r="F493" s="1">
        <f>IFERROR(__xludf.DUMMYFUNCTION("""COMPUTED_VALUE"""),73.0)</f>
        <v>73</v>
      </c>
      <c r="G493" s="2">
        <f>IFERROR(__xludf.DUMMYFUNCTION("""COMPUTED_VALUE"""),71.0)</f>
        <v>71</v>
      </c>
      <c r="J493" s="1" t="b">
        <f t="array" ref="J493">IF(NOT(H493=""),AND(C493:H493&gt;B493:G493),IF(NOT(G493=""),AND(C493:G493&gt;B493:F493),IF(NOT(F493=""),AND(C493:F493&gt;B493:E493),AND(C493:E493&gt;B493:D493))))</f>
        <v>0</v>
      </c>
      <c r="K493" s="1" t="b">
        <f t="array" ref="K493">IF(NOT(H493=""),AND(C493:H493&lt;B493:G493),IF(NOT(G493=""),AND(C493:G493&lt;B493:F493),IF(NOT(F493=""),AND(C493:F493&lt;B493:E493),AND(C493:E493&lt;B493:D493))))</f>
        <v>1</v>
      </c>
      <c r="L493" s="1" t="b">
        <f t="array" ref="L493">IF(NOT(H493=""),AND(AND(ABS(C493:H493-B493:G493)&gt;0),AND(ABS(C493:H493-B493:G493)&lt;4)),IF(NOT(G493=""),AND(AND(ABS(C493:G493-B493:F493)&gt;0),AND(ABS(C493:G493-B493:F493)&lt;4)),IF(NOT(F493=""),AND(AND(ABS(C493:F493-B493:E493)&gt;0),AND(ABS(C493:F493-B493:E493)&lt;4)),AND(AND(ABS(C493:E493-B493:D493)&gt;0),AND(ABS(C493:E493-B493:D493)&lt;4)))))</f>
        <v>0</v>
      </c>
      <c r="M493" s="1" t="b">
        <f t="shared" si="1"/>
        <v>0</v>
      </c>
    </row>
    <row r="494" ht="15.75" customHeight="1">
      <c r="A494" s="1" t="s">
        <v>503</v>
      </c>
      <c r="B494" s="1">
        <f>IFERROR(__xludf.DUMMYFUNCTION("SPLIT(A494,"" "")"),25.0)</f>
        <v>25</v>
      </c>
      <c r="C494" s="1">
        <f>IFERROR(__xludf.DUMMYFUNCTION("""COMPUTED_VALUE"""),19.0)</f>
        <v>19</v>
      </c>
      <c r="D494" s="1">
        <f>IFERROR(__xludf.DUMMYFUNCTION("""COMPUTED_VALUE"""),17.0)</f>
        <v>17</v>
      </c>
      <c r="E494" s="1">
        <f>IFERROR(__xludf.DUMMYFUNCTION("""COMPUTED_VALUE"""),10.0)</f>
        <v>10</v>
      </c>
      <c r="F494" s="1">
        <f>IFERROR(__xludf.DUMMYFUNCTION("""COMPUTED_VALUE"""),7.0)</f>
        <v>7</v>
      </c>
      <c r="G494" s="1">
        <f>IFERROR(__xludf.DUMMYFUNCTION("""COMPUTED_VALUE"""),6.0)</f>
        <v>6</v>
      </c>
      <c r="H494" s="2">
        <f>IFERROR(__xludf.DUMMYFUNCTION("""COMPUTED_VALUE"""),8.0)</f>
        <v>8</v>
      </c>
      <c r="J494" s="1" t="b">
        <f t="array" ref="J494">IF(NOT(H494=""),AND(C494:H494&gt;B494:G494),IF(NOT(G494=""),AND(C494:G494&gt;B494:F494),IF(NOT(F494=""),AND(C494:F494&gt;B494:E494),AND(C494:E494&gt;B494:D494))))</f>
        <v>0</v>
      </c>
      <c r="K494" s="1" t="b">
        <f t="array" ref="K494">IF(NOT(H494=""),AND(C494:H494&lt;B494:G494),IF(NOT(G494=""),AND(C494:G494&lt;B494:F494),IF(NOT(F494=""),AND(C494:F494&lt;B494:E494),AND(C494:E494&lt;B494:D494))))</f>
        <v>0</v>
      </c>
      <c r="L494" s="1" t="b">
        <f t="array" ref="L494">IF(NOT(H494=""),AND(AND(ABS(C494:H494-B494:G494)&gt;0),AND(ABS(C494:H494-B494:G494)&lt;4)),IF(NOT(G494=""),AND(AND(ABS(C494:G494-B494:F494)&gt;0),AND(ABS(C494:G494-B494:F494)&lt;4)),IF(NOT(F494=""),AND(AND(ABS(C494:F494-B494:E494)&gt;0),AND(ABS(C494:F494-B494:E494)&lt;4)),AND(AND(ABS(C494:E494-B494:D494)&gt;0),AND(ABS(C494:E494-B494:D494)&lt;4)))))</f>
        <v>0</v>
      </c>
      <c r="M494" s="1" t="b">
        <f t="shared" si="1"/>
        <v>0</v>
      </c>
    </row>
    <row r="495" ht="15.75" customHeight="1">
      <c r="A495" s="1" t="s">
        <v>504</v>
      </c>
      <c r="B495" s="1">
        <f>IFERROR(__xludf.DUMMYFUNCTION("SPLIT(A495,"" "")"),61.0)</f>
        <v>61</v>
      </c>
      <c r="C495" s="1">
        <f>IFERROR(__xludf.DUMMYFUNCTION("""COMPUTED_VALUE"""),54.0)</f>
        <v>54</v>
      </c>
      <c r="D495" s="1">
        <f>IFERROR(__xludf.DUMMYFUNCTION("""COMPUTED_VALUE"""),52.0)</f>
        <v>52</v>
      </c>
      <c r="E495" s="1">
        <f>IFERROR(__xludf.DUMMYFUNCTION("""COMPUTED_VALUE"""),50.0)</f>
        <v>50</v>
      </c>
      <c r="F495" s="1">
        <f>IFERROR(__xludf.DUMMYFUNCTION("""COMPUTED_VALUE"""),43.0)</f>
        <v>43</v>
      </c>
      <c r="G495" s="2">
        <f>IFERROR(__xludf.DUMMYFUNCTION("""COMPUTED_VALUE"""),43.0)</f>
        <v>43</v>
      </c>
      <c r="J495" s="1" t="b">
        <f t="array" ref="J495">IF(NOT(H495=""),AND(C495:H495&gt;B495:G495),IF(NOT(G495=""),AND(C495:G495&gt;B495:F495),IF(NOT(F495=""),AND(C495:F495&gt;B495:E495),AND(C495:E495&gt;B495:D495))))</f>
        <v>0</v>
      </c>
      <c r="K495" s="1" t="b">
        <f t="array" ref="K495">IF(NOT(H495=""),AND(C495:H495&lt;B495:G495),IF(NOT(G495=""),AND(C495:G495&lt;B495:F495),IF(NOT(F495=""),AND(C495:F495&lt;B495:E495),AND(C495:E495&lt;B495:D495))))</f>
        <v>0</v>
      </c>
      <c r="L495" s="1" t="b">
        <f t="array" ref="L495">IF(NOT(H495=""),AND(AND(ABS(C495:H495-B495:G495)&gt;0),AND(ABS(C495:H495-B495:G495)&lt;4)),IF(NOT(G495=""),AND(AND(ABS(C495:G495-B495:F495)&gt;0),AND(ABS(C495:G495-B495:F495)&lt;4)),IF(NOT(F495=""),AND(AND(ABS(C495:F495-B495:E495)&gt;0),AND(ABS(C495:F495-B495:E495)&lt;4)),AND(AND(ABS(C495:E495-B495:D495)&gt;0),AND(ABS(C495:E495-B495:D495)&lt;4)))))</f>
        <v>0</v>
      </c>
      <c r="M495" s="1" t="b">
        <f t="shared" si="1"/>
        <v>0</v>
      </c>
    </row>
    <row r="496" ht="15.75" customHeight="1">
      <c r="A496" s="1" t="s">
        <v>505</v>
      </c>
      <c r="B496" s="1">
        <f>IFERROR(__xludf.DUMMYFUNCTION("SPLIT(A496,"" "")"),61.0)</f>
        <v>61</v>
      </c>
      <c r="C496" s="1">
        <f>IFERROR(__xludf.DUMMYFUNCTION("""COMPUTED_VALUE"""),56.0)</f>
        <v>56</v>
      </c>
      <c r="D496" s="1">
        <f>IFERROR(__xludf.DUMMYFUNCTION("""COMPUTED_VALUE"""),55.0)</f>
        <v>55</v>
      </c>
      <c r="E496" s="1">
        <f>IFERROR(__xludf.DUMMYFUNCTION("""COMPUTED_VALUE"""),54.0)</f>
        <v>54</v>
      </c>
      <c r="F496" s="1">
        <f>IFERROR(__xludf.DUMMYFUNCTION("""COMPUTED_VALUE"""),52.0)</f>
        <v>52</v>
      </c>
      <c r="G496" s="1">
        <f>IFERROR(__xludf.DUMMYFUNCTION("""COMPUTED_VALUE"""),47.0)</f>
        <v>47</v>
      </c>
      <c r="H496" s="2">
        <f>IFERROR(__xludf.DUMMYFUNCTION("""COMPUTED_VALUE"""),43.0)</f>
        <v>43</v>
      </c>
      <c r="J496" s="1" t="b">
        <f t="array" ref="J496">IF(NOT(H496=""),AND(C496:H496&gt;B496:G496),IF(NOT(G496=""),AND(C496:G496&gt;B496:F496),IF(NOT(F496=""),AND(C496:F496&gt;B496:E496),AND(C496:E496&gt;B496:D496))))</f>
        <v>0</v>
      </c>
      <c r="K496" s="1" t="b">
        <f t="array" ref="K496">IF(NOT(H496=""),AND(C496:H496&lt;B496:G496),IF(NOT(G496=""),AND(C496:G496&lt;B496:F496),IF(NOT(F496=""),AND(C496:F496&lt;B496:E496),AND(C496:E496&lt;B496:D496))))</f>
        <v>1</v>
      </c>
      <c r="L496" s="1" t="b">
        <f t="array" ref="L496">IF(NOT(H496=""),AND(AND(ABS(C496:H496-B496:G496)&gt;0),AND(ABS(C496:H496-B496:G496)&lt;4)),IF(NOT(G496=""),AND(AND(ABS(C496:G496-B496:F496)&gt;0),AND(ABS(C496:G496-B496:F496)&lt;4)),IF(NOT(F496=""),AND(AND(ABS(C496:F496-B496:E496)&gt;0),AND(ABS(C496:F496-B496:E496)&lt;4)),AND(AND(ABS(C496:E496-B496:D496)&gt;0),AND(ABS(C496:E496-B496:D496)&lt;4)))))</f>
        <v>0</v>
      </c>
      <c r="M496" s="1" t="b">
        <f t="shared" si="1"/>
        <v>0</v>
      </c>
    </row>
    <row r="497" ht="15.75" customHeight="1">
      <c r="A497" s="1" t="s">
        <v>506</v>
      </c>
      <c r="B497" s="1">
        <f>IFERROR(__xludf.DUMMYFUNCTION("SPLIT(A497,"" "")"),58.0)</f>
        <v>58</v>
      </c>
      <c r="C497" s="1">
        <f>IFERROR(__xludf.DUMMYFUNCTION("""COMPUTED_VALUE"""),51.0)</f>
        <v>51</v>
      </c>
      <c r="D497" s="1">
        <f>IFERROR(__xludf.DUMMYFUNCTION("""COMPUTED_VALUE"""),44.0)</f>
        <v>44</v>
      </c>
      <c r="E497" s="1">
        <f>IFERROR(__xludf.DUMMYFUNCTION("""COMPUTED_VALUE"""),41.0)</f>
        <v>41</v>
      </c>
      <c r="F497" s="2">
        <f>IFERROR(__xludf.DUMMYFUNCTION("""COMPUTED_VALUE"""),36.0)</f>
        <v>36</v>
      </c>
      <c r="J497" s="1" t="b">
        <f t="array" ref="J497">IF(NOT(H497=""),AND(C497:H497&gt;B497:G497),IF(NOT(G497=""),AND(C497:G497&gt;B497:F497),IF(NOT(F497=""),AND(C497:F497&gt;B497:E497),AND(C497:E497&gt;B497:D497))))</f>
        <v>0</v>
      </c>
      <c r="K497" s="1" t="b">
        <f t="array" ref="K497">IF(NOT(H497=""),AND(C497:H497&lt;B497:G497),IF(NOT(G497=""),AND(C497:G497&lt;B497:F497),IF(NOT(F497=""),AND(C497:F497&lt;B497:E497),AND(C497:E497&lt;B497:D497))))</f>
        <v>1</v>
      </c>
      <c r="L497" s="1" t="b">
        <f t="array" ref="L497">IF(NOT(H497=""),AND(AND(ABS(C497:H497-B497:G497)&gt;0),AND(ABS(C497:H497-B497:G497)&lt;4)),IF(NOT(G497=""),AND(AND(ABS(C497:G497-B497:F497)&gt;0),AND(ABS(C497:G497-B497:F497)&lt;4)),IF(NOT(F497=""),AND(AND(ABS(C497:F497-B497:E497)&gt;0),AND(ABS(C497:F497-B497:E497)&lt;4)),AND(AND(ABS(C497:E497-B497:D497)&gt;0),AND(ABS(C497:E497-B497:D497)&lt;4)))))</f>
        <v>0</v>
      </c>
      <c r="M497" s="1" t="b">
        <f t="shared" si="1"/>
        <v>0</v>
      </c>
    </row>
    <row r="498" ht="15.75" customHeight="1">
      <c r="A498" s="1" t="s">
        <v>507</v>
      </c>
      <c r="B498" s="1">
        <f>IFERROR(__xludf.DUMMYFUNCTION("SPLIT(A498,"" "")"),56.0)</f>
        <v>56</v>
      </c>
      <c r="C498" s="1">
        <f>IFERROR(__xludf.DUMMYFUNCTION("""COMPUTED_VALUE"""),56.0)</f>
        <v>56</v>
      </c>
      <c r="D498" s="1">
        <f>IFERROR(__xludf.DUMMYFUNCTION("""COMPUTED_VALUE"""),58.0)</f>
        <v>58</v>
      </c>
      <c r="E498" s="1">
        <f>IFERROR(__xludf.DUMMYFUNCTION("""COMPUTED_VALUE"""),63.0)</f>
        <v>63</v>
      </c>
      <c r="F498" s="2">
        <f>IFERROR(__xludf.DUMMYFUNCTION("""COMPUTED_VALUE"""),63.0)</f>
        <v>63</v>
      </c>
      <c r="J498" s="1" t="b">
        <f t="array" ref="J498">IF(NOT(H498=""),AND(C498:H498&gt;B498:G498),IF(NOT(G498=""),AND(C498:G498&gt;B498:F498),IF(NOT(F498=""),AND(C498:F498&gt;B498:E498),AND(C498:E498&gt;B498:D498))))</f>
        <v>0</v>
      </c>
      <c r="K498" s="1" t="b">
        <f t="array" ref="K498">IF(NOT(H498=""),AND(C498:H498&lt;B498:G498),IF(NOT(G498=""),AND(C498:G498&lt;B498:F498),IF(NOT(F498=""),AND(C498:F498&lt;B498:E498),AND(C498:E498&lt;B498:D498))))</f>
        <v>0</v>
      </c>
      <c r="L498" s="1" t="b">
        <f t="array" ref="L498">IF(NOT(H498=""),AND(AND(ABS(C498:H498-B498:G498)&gt;0),AND(ABS(C498:H498-B498:G498)&lt;4)),IF(NOT(G498=""),AND(AND(ABS(C498:G498-B498:F498)&gt;0),AND(ABS(C498:G498-B498:F498)&lt;4)),IF(NOT(F498=""),AND(AND(ABS(C498:F498-B498:E498)&gt;0),AND(ABS(C498:F498-B498:E498)&lt;4)),AND(AND(ABS(C498:E498-B498:D498)&gt;0),AND(ABS(C498:E498-B498:D498)&lt;4)))))</f>
        <v>0</v>
      </c>
      <c r="M498" s="1" t="b">
        <f t="shared" si="1"/>
        <v>0</v>
      </c>
    </row>
    <row r="499" ht="15.75" customHeight="1">
      <c r="A499" s="1" t="s">
        <v>508</v>
      </c>
      <c r="B499" s="1">
        <f>IFERROR(__xludf.DUMMYFUNCTION("SPLIT(A499,"" "")"),98.0)</f>
        <v>98</v>
      </c>
      <c r="C499" s="1">
        <f>IFERROR(__xludf.DUMMYFUNCTION("""COMPUTED_VALUE"""),94.0)</f>
        <v>94</v>
      </c>
      <c r="D499" s="1">
        <f>IFERROR(__xludf.DUMMYFUNCTION("""COMPUTED_VALUE"""),91.0)</f>
        <v>91</v>
      </c>
      <c r="E499" s="1">
        <f>IFERROR(__xludf.DUMMYFUNCTION("""COMPUTED_VALUE"""),93.0)</f>
        <v>93</v>
      </c>
      <c r="F499" s="2">
        <f>IFERROR(__xludf.DUMMYFUNCTION("""COMPUTED_VALUE"""),95.0)</f>
        <v>95</v>
      </c>
      <c r="J499" s="1" t="b">
        <f t="array" ref="J499">IF(NOT(H499=""),AND(C499:H499&gt;B499:G499),IF(NOT(G499=""),AND(C499:G499&gt;B499:F499),IF(NOT(F499=""),AND(C499:F499&gt;B499:E499),AND(C499:E499&gt;B499:D499))))</f>
        <v>0</v>
      </c>
      <c r="K499" s="1" t="b">
        <f t="array" ref="K499">IF(NOT(H499=""),AND(C499:H499&lt;B499:G499),IF(NOT(G499=""),AND(C499:G499&lt;B499:F499),IF(NOT(F499=""),AND(C499:F499&lt;B499:E499),AND(C499:E499&lt;B499:D499))))</f>
        <v>0</v>
      </c>
      <c r="L499" s="1" t="b">
        <f t="array" ref="L499">IF(NOT(H499=""),AND(AND(ABS(C499:H499-B499:G499)&gt;0),AND(ABS(C499:H499-B499:G499)&lt;4)),IF(NOT(G499=""),AND(AND(ABS(C499:G499-B499:F499)&gt;0),AND(ABS(C499:G499-B499:F499)&lt;4)),IF(NOT(F499=""),AND(AND(ABS(C499:F499-B499:E499)&gt;0),AND(ABS(C499:F499-B499:E499)&lt;4)),AND(AND(ABS(C499:E499-B499:D499)&gt;0),AND(ABS(C499:E499-B499:D499)&lt;4)))))</f>
        <v>0</v>
      </c>
      <c r="M499" s="1" t="b">
        <f t="shared" si="1"/>
        <v>0</v>
      </c>
    </row>
    <row r="500" ht="15.75" customHeight="1">
      <c r="A500" s="1" t="s">
        <v>509</v>
      </c>
      <c r="B500" s="1">
        <f>IFERROR(__xludf.DUMMYFUNCTION("SPLIT(A500,"" "")"),30.0)</f>
        <v>30</v>
      </c>
      <c r="C500" s="1">
        <f>IFERROR(__xludf.DUMMYFUNCTION("""COMPUTED_VALUE"""),31.0)</f>
        <v>31</v>
      </c>
      <c r="D500" s="1">
        <f>IFERROR(__xludf.DUMMYFUNCTION("""COMPUTED_VALUE"""),36.0)</f>
        <v>36</v>
      </c>
      <c r="E500" s="1">
        <f>IFERROR(__xludf.DUMMYFUNCTION("""COMPUTED_VALUE"""),38.0)</f>
        <v>38</v>
      </c>
      <c r="F500" s="2">
        <f>IFERROR(__xludf.DUMMYFUNCTION("""COMPUTED_VALUE"""),38.0)</f>
        <v>38</v>
      </c>
      <c r="J500" s="1" t="b">
        <f t="array" ref="J500">IF(NOT(H500=""),AND(C500:H500&gt;B500:G500),IF(NOT(G500=""),AND(C500:G500&gt;B500:F500),IF(NOT(F500=""),AND(C500:F500&gt;B500:E500),AND(C500:E500&gt;B500:D500))))</f>
        <v>0</v>
      </c>
      <c r="K500" s="1" t="b">
        <f t="array" ref="K500">IF(NOT(H500=""),AND(C500:H500&lt;B500:G500),IF(NOT(G500=""),AND(C500:G500&lt;B500:F500),IF(NOT(F500=""),AND(C500:F500&lt;B500:E500),AND(C500:E500&lt;B500:D500))))</f>
        <v>0</v>
      </c>
      <c r="L500" s="1" t="b">
        <f t="array" ref="L500">IF(NOT(H500=""),AND(AND(ABS(C500:H500-B500:G500)&gt;0),AND(ABS(C500:H500-B500:G500)&lt;4)),IF(NOT(G500=""),AND(AND(ABS(C500:G500-B500:F500)&gt;0),AND(ABS(C500:G500-B500:F500)&lt;4)),IF(NOT(F500=""),AND(AND(ABS(C500:F500-B500:E500)&gt;0),AND(ABS(C500:F500-B500:E500)&lt;4)),AND(AND(ABS(C500:E500-B500:D500)&gt;0),AND(ABS(C500:E500-B500:D500)&lt;4)))))</f>
        <v>0</v>
      </c>
      <c r="M500" s="1" t="b">
        <f t="shared" si="1"/>
        <v>0</v>
      </c>
    </row>
    <row r="501" ht="15.75" customHeight="1">
      <c r="A501" s="1" t="s">
        <v>510</v>
      </c>
      <c r="B501" s="1">
        <f>IFERROR(__xludf.DUMMYFUNCTION("SPLIT(A501,"" "")"),33.0)</f>
        <v>33</v>
      </c>
      <c r="C501" s="1">
        <f>IFERROR(__xludf.DUMMYFUNCTION("""COMPUTED_VALUE"""),27.0)</f>
        <v>27</v>
      </c>
      <c r="D501" s="1">
        <f>IFERROR(__xludf.DUMMYFUNCTION("""COMPUTED_VALUE"""),25.0)</f>
        <v>25</v>
      </c>
      <c r="E501" s="1">
        <f>IFERROR(__xludf.DUMMYFUNCTION("""COMPUTED_VALUE"""),18.0)</f>
        <v>18</v>
      </c>
      <c r="F501" s="1">
        <f>IFERROR(__xludf.DUMMYFUNCTION("""COMPUTED_VALUE"""),16.0)</f>
        <v>16</v>
      </c>
      <c r="G501" s="1">
        <f>IFERROR(__xludf.DUMMYFUNCTION("""COMPUTED_VALUE"""),13.0)</f>
        <v>13</v>
      </c>
      <c r="H501" s="1">
        <f>IFERROR(__xludf.DUMMYFUNCTION("""COMPUTED_VALUE"""),12.0)</f>
        <v>12</v>
      </c>
      <c r="I501" s="1">
        <f>IFERROR(__xludf.DUMMYFUNCTION("""COMPUTED_VALUE"""),6.0)</f>
        <v>6</v>
      </c>
      <c r="J501" s="1" t="b">
        <f t="array" ref="J501">IF(NOT(H501=""),AND(C501:H501&gt;B501:G501),IF(NOT(G501=""),AND(C501:G501&gt;B501:F501),IF(NOT(F501=""),AND(C501:F501&gt;B501:E501),AND(C501:E501&gt;B501:D501))))</f>
        <v>0</v>
      </c>
      <c r="K501" s="1" t="b">
        <f t="array" ref="K501">IF(NOT(H501=""),AND(C501:H501&lt;B501:G501),IF(NOT(G501=""),AND(C501:G501&lt;B501:F501),IF(NOT(F501=""),AND(C501:F501&lt;B501:E501),AND(C501:E501&lt;B501:D501))))</f>
        <v>1</v>
      </c>
      <c r="L501" s="1" t="b">
        <f t="array" ref="L501">IF(NOT(H501=""),AND(AND(ABS(C501:H501-B501:G501)&gt;0),AND(ABS(C501:H501-B501:G501)&lt;4)),IF(NOT(G501=""),AND(AND(ABS(C501:G501-B501:F501)&gt;0),AND(ABS(C501:G501-B501:F501)&lt;4)),IF(NOT(F501=""),AND(AND(ABS(C501:F501-B501:E501)&gt;0),AND(ABS(C501:F501-B501:E501)&lt;4)),AND(AND(ABS(C501:E501-B501:D501)&gt;0),AND(ABS(C501:E501-B501:D501)&lt;4)))))</f>
        <v>0</v>
      </c>
      <c r="M501" s="1" t="b">
        <f t="shared" si="1"/>
        <v>0</v>
      </c>
    </row>
    <row r="502" ht="15.75" customHeight="1">
      <c r="A502" s="1" t="s">
        <v>511</v>
      </c>
      <c r="B502" s="1">
        <f>IFERROR(__xludf.DUMMYFUNCTION("SPLIT(A502,"" "")"),30.0)</f>
        <v>30</v>
      </c>
      <c r="C502" s="1">
        <f>IFERROR(__xludf.DUMMYFUNCTION("""COMPUTED_VALUE"""),36.0)</f>
        <v>36</v>
      </c>
      <c r="D502" s="1">
        <f>IFERROR(__xludf.DUMMYFUNCTION("""COMPUTED_VALUE"""),39.0)</f>
        <v>39</v>
      </c>
      <c r="E502" s="1">
        <f>IFERROR(__xludf.DUMMYFUNCTION("""COMPUTED_VALUE"""),41.0)</f>
        <v>41</v>
      </c>
      <c r="F502" s="1">
        <f>IFERROR(__xludf.DUMMYFUNCTION("""COMPUTED_VALUE"""),42.0)</f>
        <v>42</v>
      </c>
      <c r="G502" s="1">
        <f>IFERROR(__xludf.DUMMYFUNCTION("""COMPUTED_VALUE"""),48.0)</f>
        <v>48</v>
      </c>
      <c r="H502" s="1">
        <f>IFERROR(__xludf.DUMMYFUNCTION("""COMPUTED_VALUE"""),51.0)</f>
        <v>51</v>
      </c>
      <c r="I502" s="1">
        <f>IFERROR(__xludf.DUMMYFUNCTION("""COMPUTED_VALUE"""),56.0)</f>
        <v>56</v>
      </c>
      <c r="J502" s="1" t="b">
        <f t="array" ref="J502">IF(NOT(H502=""),AND(C502:H502&gt;B502:G502),IF(NOT(G502=""),AND(C502:G502&gt;B502:F502),IF(NOT(F502=""),AND(C502:F502&gt;B502:E502),AND(C502:E502&gt;B502:D502))))</f>
        <v>1</v>
      </c>
      <c r="K502" s="1" t="b">
        <f t="array" ref="K502">IF(NOT(H502=""),AND(C502:H502&lt;B502:G502),IF(NOT(G502=""),AND(C502:G502&lt;B502:F502),IF(NOT(F502=""),AND(C502:F502&lt;B502:E502),AND(C502:E502&lt;B502:D502))))</f>
        <v>0</v>
      </c>
      <c r="L502" s="1" t="b">
        <f t="array" ref="L502">IF(NOT(H502=""),AND(AND(ABS(C502:H502-B502:G502)&gt;0),AND(ABS(C502:H502-B502:G502)&lt;4)),IF(NOT(G502=""),AND(AND(ABS(C502:G502-B502:F502)&gt;0),AND(ABS(C502:G502-B502:F502)&lt;4)),IF(NOT(F502=""),AND(AND(ABS(C502:F502-B502:E502)&gt;0),AND(ABS(C502:F502-B502:E502)&lt;4)),AND(AND(ABS(C502:E502-B502:D502)&gt;0),AND(ABS(C502:E502-B502:D502)&lt;4)))))</f>
        <v>0</v>
      </c>
      <c r="M502" s="1" t="b">
        <f t="shared" si="1"/>
        <v>0</v>
      </c>
    </row>
    <row r="503" ht="15.75" customHeight="1">
      <c r="A503" s="1" t="s">
        <v>512</v>
      </c>
      <c r="B503" s="1">
        <f>IFERROR(__xludf.DUMMYFUNCTION("SPLIT(A503,"" "")"),51.0)</f>
        <v>51</v>
      </c>
      <c r="C503" s="1">
        <f>IFERROR(__xludf.DUMMYFUNCTION("""COMPUTED_VALUE"""),54.0)</f>
        <v>54</v>
      </c>
      <c r="D503" s="1">
        <f>IFERROR(__xludf.DUMMYFUNCTION("""COMPUTED_VALUE"""),56.0)</f>
        <v>56</v>
      </c>
      <c r="E503" s="1">
        <f>IFERROR(__xludf.DUMMYFUNCTION("""COMPUTED_VALUE"""),56.0)</f>
        <v>56</v>
      </c>
      <c r="F503" s="2">
        <f>IFERROR(__xludf.DUMMYFUNCTION("""COMPUTED_VALUE"""),60.0)</f>
        <v>60</v>
      </c>
      <c r="J503" s="1" t="b">
        <f t="array" ref="J503">IF(NOT(H503=""),AND(C503:H503&gt;B503:G503),IF(NOT(G503=""),AND(C503:G503&gt;B503:F503),IF(NOT(F503=""),AND(C503:F503&gt;B503:E503),AND(C503:E503&gt;B503:D503))))</f>
        <v>0</v>
      </c>
      <c r="K503" s="1" t="b">
        <f t="array" ref="K503">IF(NOT(H503=""),AND(C503:H503&lt;B503:G503),IF(NOT(G503=""),AND(C503:G503&lt;B503:F503),IF(NOT(F503=""),AND(C503:F503&lt;B503:E503),AND(C503:E503&lt;B503:D503))))</f>
        <v>0</v>
      </c>
      <c r="L503" s="1" t="b">
        <f t="array" ref="L503">IF(NOT(H503=""),AND(AND(ABS(C503:H503-B503:G503)&gt;0),AND(ABS(C503:H503-B503:G503)&lt;4)),IF(NOT(G503=""),AND(AND(ABS(C503:G503-B503:F503)&gt;0),AND(ABS(C503:G503-B503:F503)&lt;4)),IF(NOT(F503=""),AND(AND(ABS(C503:F503-B503:E503)&gt;0),AND(ABS(C503:F503-B503:E503)&lt;4)),AND(AND(ABS(C503:E503-B503:D503)&gt;0),AND(ABS(C503:E503-B503:D503)&lt;4)))))</f>
        <v>0</v>
      </c>
      <c r="M503" s="1" t="b">
        <f t="shared" si="1"/>
        <v>0</v>
      </c>
    </row>
    <row r="504" ht="15.75" customHeight="1">
      <c r="A504" s="1" t="s">
        <v>513</v>
      </c>
      <c r="B504" s="1">
        <f>IFERROR(__xludf.DUMMYFUNCTION("SPLIT(A504,"" "")"),12.0)</f>
        <v>12</v>
      </c>
      <c r="C504" s="1">
        <f>IFERROR(__xludf.DUMMYFUNCTION("""COMPUTED_VALUE"""),12.0)</f>
        <v>12</v>
      </c>
      <c r="D504" s="1">
        <f>IFERROR(__xludf.DUMMYFUNCTION("""COMPUTED_VALUE"""),13.0)</f>
        <v>13</v>
      </c>
      <c r="E504" s="1">
        <f>IFERROR(__xludf.DUMMYFUNCTION("""COMPUTED_VALUE"""),16.0)</f>
        <v>16</v>
      </c>
      <c r="F504" s="1">
        <f>IFERROR(__xludf.DUMMYFUNCTION("""COMPUTED_VALUE"""),15.0)</f>
        <v>15</v>
      </c>
      <c r="G504" s="1">
        <f>IFERROR(__xludf.DUMMYFUNCTION("""COMPUTED_VALUE"""),18.0)</f>
        <v>18</v>
      </c>
      <c r="H504" s="2">
        <f>IFERROR(__xludf.DUMMYFUNCTION("""COMPUTED_VALUE"""),18.0)</f>
        <v>18</v>
      </c>
      <c r="J504" s="1" t="b">
        <f t="array" ref="J504">IF(NOT(H504=""),AND(C504:H504&gt;B504:G504),IF(NOT(G504=""),AND(C504:G504&gt;B504:F504),IF(NOT(F504=""),AND(C504:F504&gt;B504:E504),AND(C504:E504&gt;B504:D504))))</f>
        <v>0</v>
      </c>
      <c r="K504" s="1" t="b">
        <f t="array" ref="K504">IF(NOT(H504=""),AND(C504:H504&lt;B504:G504),IF(NOT(G504=""),AND(C504:G504&lt;B504:F504),IF(NOT(F504=""),AND(C504:F504&lt;B504:E504),AND(C504:E504&lt;B504:D504))))</f>
        <v>0</v>
      </c>
      <c r="L504" s="1" t="b">
        <f t="array" ref="L504">IF(NOT(H504=""),AND(AND(ABS(C504:H504-B504:G504)&gt;0),AND(ABS(C504:H504-B504:G504)&lt;4)),IF(NOT(G504=""),AND(AND(ABS(C504:G504-B504:F504)&gt;0),AND(ABS(C504:G504-B504:F504)&lt;4)),IF(NOT(F504=""),AND(AND(ABS(C504:F504-B504:E504)&gt;0),AND(ABS(C504:F504-B504:E504)&lt;4)),AND(AND(ABS(C504:E504-B504:D504)&gt;0),AND(ABS(C504:E504-B504:D504)&lt;4)))))</f>
        <v>0</v>
      </c>
      <c r="M504" s="1" t="b">
        <f t="shared" si="1"/>
        <v>0</v>
      </c>
    </row>
    <row r="505" ht="15.75" customHeight="1">
      <c r="A505" s="1" t="s">
        <v>514</v>
      </c>
      <c r="B505" s="1">
        <f>IFERROR(__xludf.DUMMYFUNCTION("SPLIT(A505,"" "")"),20.0)</f>
        <v>20</v>
      </c>
      <c r="C505" s="1">
        <f>IFERROR(__xludf.DUMMYFUNCTION("""COMPUTED_VALUE"""),14.0)</f>
        <v>14</v>
      </c>
      <c r="D505" s="1">
        <f>IFERROR(__xludf.DUMMYFUNCTION("""COMPUTED_VALUE"""),11.0)</f>
        <v>11</v>
      </c>
      <c r="E505" s="1">
        <f>IFERROR(__xludf.DUMMYFUNCTION("""COMPUTED_VALUE"""),11.0)</f>
        <v>11</v>
      </c>
      <c r="F505" s="1">
        <f>IFERROR(__xludf.DUMMYFUNCTION("""COMPUTED_VALUE"""),9.0)</f>
        <v>9</v>
      </c>
      <c r="G505" s="2">
        <f>IFERROR(__xludf.DUMMYFUNCTION("""COMPUTED_VALUE"""),11.0)</f>
        <v>11</v>
      </c>
      <c r="J505" s="1" t="b">
        <f t="array" ref="J505">IF(NOT(H505=""),AND(C505:H505&gt;B505:G505),IF(NOT(G505=""),AND(C505:G505&gt;B505:F505),IF(NOT(F505=""),AND(C505:F505&gt;B505:E505),AND(C505:E505&gt;B505:D505))))</f>
        <v>0</v>
      </c>
      <c r="K505" s="1" t="b">
        <f t="array" ref="K505">IF(NOT(H505=""),AND(C505:H505&lt;B505:G505),IF(NOT(G505=""),AND(C505:G505&lt;B505:F505),IF(NOT(F505=""),AND(C505:F505&lt;B505:E505),AND(C505:E505&lt;B505:D505))))</f>
        <v>0</v>
      </c>
      <c r="L505" s="1" t="b">
        <f t="array" ref="L505">IF(NOT(H505=""),AND(AND(ABS(C505:H505-B505:G505)&gt;0),AND(ABS(C505:H505-B505:G505)&lt;4)),IF(NOT(G505=""),AND(AND(ABS(C505:G505-B505:F505)&gt;0),AND(ABS(C505:G505-B505:F505)&lt;4)),IF(NOT(F505=""),AND(AND(ABS(C505:F505-B505:E505)&gt;0),AND(ABS(C505:F505-B505:E505)&lt;4)),AND(AND(ABS(C505:E505-B505:D505)&gt;0),AND(ABS(C505:E505-B505:D505)&lt;4)))))</f>
        <v>0</v>
      </c>
      <c r="M505" s="1" t="b">
        <f t="shared" si="1"/>
        <v>0</v>
      </c>
    </row>
    <row r="506" ht="15.75" customHeight="1">
      <c r="A506" s="1" t="s">
        <v>515</v>
      </c>
      <c r="B506" s="1">
        <f>IFERROR(__xludf.DUMMYFUNCTION("SPLIT(A506,"" "")"),80.0)</f>
        <v>80</v>
      </c>
      <c r="C506" s="1">
        <f>IFERROR(__xludf.DUMMYFUNCTION("""COMPUTED_VALUE"""),76.0)</f>
        <v>76</v>
      </c>
      <c r="D506" s="1">
        <f>IFERROR(__xludf.DUMMYFUNCTION("""COMPUTED_VALUE"""),73.0)</f>
        <v>73</v>
      </c>
      <c r="E506" s="1">
        <f>IFERROR(__xludf.DUMMYFUNCTION("""COMPUTED_VALUE"""),70.0)</f>
        <v>70</v>
      </c>
      <c r="F506" s="1">
        <f>IFERROR(__xludf.DUMMYFUNCTION("""COMPUTED_VALUE"""),68.0)</f>
        <v>68</v>
      </c>
      <c r="G506" s="1">
        <f>IFERROR(__xludf.DUMMYFUNCTION("""COMPUTED_VALUE"""),64.0)</f>
        <v>64</v>
      </c>
      <c r="H506" s="2">
        <f>IFERROR(__xludf.DUMMYFUNCTION("""COMPUTED_VALUE"""),60.0)</f>
        <v>60</v>
      </c>
      <c r="J506" s="1" t="b">
        <f t="array" ref="J506">IF(NOT(H506=""),AND(C506:H506&gt;B506:G506),IF(NOT(G506=""),AND(C506:G506&gt;B506:F506),IF(NOT(F506=""),AND(C506:F506&gt;B506:E506),AND(C506:E506&gt;B506:D506))))</f>
        <v>0</v>
      </c>
      <c r="K506" s="1" t="b">
        <f t="array" ref="K506">IF(NOT(H506=""),AND(C506:H506&lt;B506:G506),IF(NOT(G506=""),AND(C506:G506&lt;B506:F506),IF(NOT(F506=""),AND(C506:F506&lt;B506:E506),AND(C506:E506&lt;B506:D506))))</f>
        <v>1</v>
      </c>
      <c r="L506" s="1" t="b">
        <f t="array" ref="L506">IF(NOT(H506=""),AND(AND(ABS(C506:H506-B506:G506)&gt;0),AND(ABS(C506:H506-B506:G506)&lt;4)),IF(NOT(G506=""),AND(AND(ABS(C506:G506-B506:F506)&gt;0),AND(ABS(C506:G506-B506:F506)&lt;4)),IF(NOT(F506=""),AND(AND(ABS(C506:F506-B506:E506)&gt;0),AND(ABS(C506:F506-B506:E506)&lt;4)),AND(AND(ABS(C506:E506-B506:D506)&gt;0),AND(ABS(C506:E506-B506:D506)&lt;4)))))</f>
        <v>0</v>
      </c>
      <c r="M506" s="1" t="b">
        <f t="shared" si="1"/>
        <v>0</v>
      </c>
    </row>
    <row r="507" ht="15.75" customHeight="1">
      <c r="A507" s="1" t="s">
        <v>516</v>
      </c>
      <c r="B507" s="1">
        <f>IFERROR(__xludf.DUMMYFUNCTION("SPLIT(A507,"" "")"),41.0)</f>
        <v>41</v>
      </c>
      <c r="C507" s="1">
        <f>IFERROR(__xludf.DUMMYFUNCTION("""COMPUTED_VALUE"""),41.0)</f>
        <v>41</v>
      </c>
      <c r="D507" s="1">
        <f>IFERROR(__xludf.DUMMYFUNCTION("""COMPUTED_VALUE"""),42.0)</f>
        <v>42</v>
      </c>
      <c r="E507" s="1">
        <f>IFERROR(__xludf.DUMMYFUNCTION("""COMPUTED_VALUE"""),43.0)</f>
        <v>43</v>
      </c>
      <c r="F507" s="1">
        <f>IFERROR(__xludf.DUMMYFUNCTION("""COMPUTED_VALUE"""),45.0)</f>
        <v>45</v>
      </c>
      <c r="G507" s="1">
        <f>IFERROR(__xludf.DUMMYFUNCTION("""COMPUTED_VALUE"""),51.0)</f>
        <v>51</v>
      </c>
      <c r="H507" s="1">
        <f>IFERROR(__xludf.DUMMYFUNCTION("""COMPUTED_VALUE"""),54.0)</f>
        <v>54</v>
      </c>
      <c r="I507" s="1">
        <f>IFERROR(__xludf.DUMMYFUNCTION("""COMPUTED_VALUE"""),61.0)</f>
        <v>61</v>
      </c>
      <c r="J507" s="1" t="b">
        <f t="array" ref="J507">IF(NOT(H507=""),AND(C507:H507&gt;B507:G507),IF(NOT(G507=""),AND(C507:G507&gt;B507:F507),IF(NOT(F507=""),AND(C507:F507&gt;B507:E507),AND(C507:E507&gt;B507:D507))))</f>
        <v>0</v>
      </c>
      <c r="K507" s="1" t="b">
        <f t="array" ref="K507">IF(NOT(H507=""),AND(C507:H507&lt;B507:G507),IF(NOT(G507=""),AND(C507:G507&lt;B507:F507),IF(NOT(F507=""),AND(C507:F507&lt;B507:E507),AND(C507:E507&lt;B507:D507))))</f>
        <v>0</v>
      </c>
      <c r="L507" s="1" t="b">
        <f t="array" ref="L507">IF(NOT(H507=""),AND(AND(ABS(C507:H507-B507:G507)&gt;0),AND(ABS(C507:H507-B507:G507)&lt;4)),IF(NOT(G507=""),AND(AND(ABS(C507:G507-B507:F507)&gt;0),AND(ABS(C507:G507-B507:F507)&lt;4)),IF(NOT(F507=""),AND(AND(ABS(C507:F507-B507:E507)&gt;0),AND(ABS(C507:F507-B507:E507)&lt;4)),AND(AND(ABS(C507:E507-B507:D507)&gt;0),AND(ABS(C507:E507-B507:D507)&lt;4)))))</f>
        <v>0</v>
      </c>
      <c r="M507" s="1" t="b">
        <f t="shared" si="1"/>
        <v>0</v>
      </c>
    </row>
    <row r="508" ht="15.75" customHeight="1">
      <c r="A508" s="1" t="s">
        <v>517</v>
      </c>
      <c r="B508" s="1">
        <f>IFERROR(__xludf.DUMMYFUNCTION("SPLIT(A508,"" "")"),40.0)</f>
        <v>40</v>
      </c>
      <c r="C508" s="1">
        <f>IFERROR(__xludf.DUMMYFUNCTION("""COMPUTED_VALUE"""),39.0)</f>
        <v>39</v>
      </c>
      <c r="D508" s="1">
        <f>IFERROR(__xludf.DUMMYFUNCTION("""COMPUTED_VALUE"""),42.0)</f>
        <v>42</v>
      </c>
      <c r="E508" s="1">
        <f>IFERROR(__xludf.DUMMYFUNCTION("""COMPUTED_VALUE"""),41.0)</f>
        <v>41</v>
      </c>
      <c r="F508" s="2">
        <f>IFERROR(__xludf.DUMMYFUNCTION("""COMPUTED_VALUE"""),39.0)</f>
        <v>39</v>
      </c>
      <c r="J508" s="1" t="b">
        <f t="array" ref="J508">IF(NOT(H508=""),AND(C508:H508&gt;B508:G508),IF(NOT(G508=""),AND(C508:G508&gt;B508:F508),IF(NOT(F508=""),AND(C508:F508&gt;B508:E508),AND(C508:E508&gt;B508:D508))))</f>
        <v>0</v>
      </c>
      <c r="K508" s="1" t="b">
        <f t="array" ref="K508">IF(NOT(H508=""),AND(C508:H508&lt;B508:G508),IF(NOT(G508=""),AND(C508:G508&lt;B508:F508),IF(NOT(F508=""),AND(C508:F508&lt;B508:E508),AND(C508:E508&lt;B508:D508))))</f>
        <v>0</v>
      </c>
      <c r="L508" s="1" t="b">
        <f t="array" ref="L508">IF(NOT(H508=""),AND(AND(ABS(C508:H508-B508:G508)&gt;0),AND(ABS(C508:H508-B508:G508)&lt;4)),IF(NOT(G508=""),AND(AND(ABS(C508:G508-B508:F508)&gt;0),AND(ABS(C508:G508-B508:F508)&lt;4)),IF(NOT(F508=""),AND(AND(ABS(C508:F508-B508:E508)&gt;0),AND(ABS(C508:F508-B508:E508)&lt;4)),AND(AND(ABS(C508:E508-B508:D508)&gt;0),AND(ABS(C508:E508-B508:D508)&lt;4)))))</f>
        <v>1</v>
      </c>
      <c r="M508" s="1" t="b">
        <f t="shared" si="1"/>
        <v>0</v>
      </c>
    </row>
    <row r="509" ht="15.75" customHeight="1">
      <c r="A509" s="1" t="s">
        <v>518</v>
      </c>
      <c r="B509" s="1">
        <f>IFERROR(__xludf.DUMMYFUNCTION("SPLIT(A509,"" "")"),34.0)</f>
        <v>34</v>
      </c>
      <c r="C509" s="1">
        <f>IFERROR(__xludf.DUMMYFUNCTION("""COMPUTED_VALUE"""),34.0)</f>
        <v>34</v>
      </c>
      <c r="D509" s="1">
        <f>IFERROR(__xludf.DUMMYFUNCTION("""COMPUTED_VALUE"""),31.0)</f>
        <v>31</v>
      </c>
      <c r="E509" s="1">
        <f>IFERROR(__xludf.DUMMYFUNCTION("""COMPUTED_VALUE"""),32.0)</f>
        <v>32</v>
      </c>
      <c r="F509" s="1">
        <f>IFERROR(__xludf.DUMMYFUNCTION("""COMPUTED_VALUE"""),30.0)</f>
        <v>30</v>
      </c>
      <c r="G509" s="1">
        <f>IFERROR(__xludf.DUMMYFUNCTION("""COMPUTED_VALUE"""),27.0)</f>
        <v>27</v>
      </c>
      <c r="H509" s="1">
        <f>IFERROR(__xludf.DUMMYFUNCTION("""COMPUTED_VALUE"""),24.0)</f>
        <v>24</v>
      </c>
      <c r="I509" s="1">
        <f>IFERROR(__xludf.DUMMYFUNCTION("""COMPUTED_VALUE"""),24.0)</f>
        <v>24</v>
      </c>
      <c r="J509" s="1" t="b">
        <f t="array" ref="J509">IF(NOT(H509=""),AND(C509:H509&gt;B509:G509),IF(NOT(G509=""),AND(C509:G509&gt;B509:F509),IF(NOT(F509=""),AND(C509:F509&gt;B509:E509),AND(C509:E509&gt;B509:D509))))</f>
        <v>0</v>
      </c>
      <c r="K509" s="1" t="b">
        <f t="array" ref="K509">IF(NOT(H509=""),AND(C509:H509&lt;B509:G509),IF(NOT(G509=""),AND(C509:G509&lt;B509:F509),IF(NOT(F509=""),AND(C509:F509&lt;B509:E509),AND(C509:E509&lt;B509:D509))))</f>
        <v>0</v>
      </c>
      <c r="L509" s="1" t="b">
        <f t="array" ref="L509">IF(NOT(H509=""),AND(AND(ABS(C509:H509-B509:G509)&gt;0),AND(ABS(C509:H509-B509:G509)&lt;4)),IF(NOT(G509=""),AND(AND(ABS(C509:G509-B509:F509)&gt;0),AND(ABS(C509:G509-B509:F509)&lt;4)),IF(NOT(F509=""),AND(AND(ABS(C509:F509-B509:E509)&gt;0),AND(ABS(C509:F509-B509:E509)&lt;4)),AND(AND(ABS(C509:E509-B509:D509)&gt;0),AND(ABS(C509:E509-B509:D509)&lt;4)))))</f>
        <v>0</v>
      </c>
      <c r="M509" s="1" t="b">
        <f t="shared" si="1"/>
        <v>0</v>
      </c>
    </row>
    <row r="510" ht="15.75" customHeight="1">
      <c r="A510" s="1" t="s">
        <v>519</v>
      </c>
      <c r="B510" s="1">
        <f>IFERROR(__xludf.DUMMYFUNCTION("SPLIT(A510,"" "")"),30.0)</f>
        <v>30</v>
      </c>
      <c r="C510" s="1">
        <f>IFERROR(__xludf.DUMMYFUNCTION("""COMPUTED_VALUE"""),30.0)</f>
        <v>30</v>
      </c>
      <c r="D510" s="1">
        <f>IFERROR(__xludf.DUMMYFUNCTION("""COMPUTED_VALUE"""),31.0)</f>
        <v>31</v>
      </c>
      <c r="E510" s="1">
        <f>IFERROR(__xludf.DUMMYFUNCTION("""COMPUTED_VALUE"""),33.0)</f>
        <v>33</v>
      </c>
      <c r="F510" s="1">
        <f>IFERROR(__xludf.DUMMYFUNCTION("""COMPUTED_VALUE"""),34.0)</f>
        <v>34</v>
      </c>
      <c r="G510" s="1">
        <f>IFERROR(__xludf.DUMMYFUNCTION("""COMPUTED_VALUE"""),36.0)</f>
        <v>36</v>
      </c>
      <c r="H510" s="1">
        <f>IFERROR(__xludf.DUMMYFUNCTION("""COMPUTED_VALUE"""),40.0)</f>
        <v>40</v>
      </c>
      <c r="I510" s="1">
        <f>IFERROR(__xludf.DUMMYFUNCTION("""COMPUTED_VALUE"""),43.0)</f>
        <v>43</v>
      </c>
      <c r="J510" s="1" t="b">
        <f t="array" ref="J510">IF(NOT(H510=""),AND(C510:H510&gt;B510:G510),IF(NOT(G510=""),AND(C510:G510&gt;B510:F510),IF(NOT(F510=""),AND(C510:F510&gt;B510:E510),AND(C510:E510&gt;B510:D510))))</f>
        <v>0</v>
      </c>
      <c r="K510" s="1" t="b">
        <f t="array" ref="K510">IF(NOT(H510=""),AND(C510:H510&lt;B510:G510),IF(NOT(G510=""),AND(C510:G510&lt;B510:F510),IF(NOT(F510=""),AND(C510:F510&lt;B510:E510),AND(C510:E510&lt;B510:D510))))</f>
        <v>0</v>
      </c>
      <c r="L510" s="1" t="b">
        <f t="array" ref="L510">IF(NOT(H510=""),AND(AND(ABS(C510:H510-B510:G510)&gt;0),AND(ABS(C510:H510-B510:G510)&lt;4)),IF(NOT(G510=""),AND(AND(ABS(C510:G510-B510:F510)&gt;0),AND(ABS(C510:G510-B510:F510)&lt;4)),IF(NOT(F510=""),AND(AND(ABS(C510:F510-B510:E510)&gt;0),AND(ABS(C510:F510-B510:E510)&lt;4)),AND(AND(ABS(C510:E510-B510:D510)&gt;0),AND(ABS(C510:E510-B510:D510)&lt;4)))))</f>
        <v>0</v>
      </c>
      <c r="M510" s="1" t="b">
        <f t="shared" si="1"/>
        <v>0</v>
      </c>
    </row>
    <row r="511" ht="15.75" customHeight="1">
      <c r="A511" s="1" t="s">
        <v>520</v>
      </c>
      <c r="B511" s="1">
        <f>IFERROR(__xludf.DUMMYFUNCTION("SPLIT(A511,"" "")"),2.0)</f>
        <v>2</v>
      </c>
      <c r="C511" s="1">
        <f>IFERROR(__xludf.DUMMYFUNCTION("""COMPUTED_VALUE"""),8.0)</f>
        <v>8</v>
      </c>
      <c r="D511" s="1">
        <f>IFERROR(__xludf.DUMMYFUNCTION("""COMPUTED_VALUE"""),11.0)</f>
        <v>11</v>
      </c>
      <c r="E511" s="1">
        <f>IFERROR(__xludf.DUMMYFUNCTION("""COMPUTED_VALUE"""),13.0)</f>
        <v>13</v>
      </c>
      <c r="F511" s="1">
        <f>IFERROR(__xludf.DUMMYFUNCTION("""COMPUTED_VALUE"""),17.0)</f>
        <v>17</v>
      </c>
      <c r="G511" s="2">
        <f>IFERROR(__xludf.DUMMYFUNCTION("""COMPUTED_VALUE"""),18.0)</f>
        <v>18</v>
      </c>
      <c r="J511" s="1" t="b">
        <f t="array" ref="J511">IF(NOT(H511=""),AND(C511:H511&gt;B511:G511),IF(NOT(G511=""),AND(C511:G511&gt;B511:F511),IF(NOT(F511=""),AND(C511:F511&gt;B511:E511),AND(C511:E511&gt;B511:D511))))</f>
        <v>1</v>
      </c>
      <c r="K511" s="1" t="b">
        <f t="array" ref="K511">IF(NOT(H511=""),AND(C511:H511&lt;B511:G511),IF(NOT(G511=""),AND(C511:G511&lt;B511:F511),IF(NOT(F511=""),AND(C511:F511&lt;B511:E511),AND(C511:E511&lt;B511:D511))))</f>
        <v>0</v>
      </c>
      <c r="L511" s="1" t="b">
        <f t="array" ref="L511">IF(NOT(H511=""),AND(AND(ABS(C511:H511-B511:G511)&gt;0),AND(ABS(C511:H511-B511:G511)&lt;4)),IF(NOT(G511=""),AND(AND(ABS(C511:G511-B511:F511)&gt;0),AND(ABS(C511:G511-B511:F511)&lt;4)),IF(NOT(F511=""),AND(AND(ABS(C511:F511-B511:E511)&gt;0),AND(ABS(C511:F511-B511:E511)&lt;4)),AND(AND(ABS(C511:E511-B511:D511)&gt;0),AND(ABS(C511:E511-B511:D511)&lt;4)))))</f>
        <v>0</v>
      </c>
      <c r="M511" s="1" t="b">
        <f t="shared" si="1"/>
        <v>0</v>
      </c>
    </row>
    <row r="512" ht="15.75" customHeight="1">
      <c r="A512" s="1" t="s">
        <v>521</v>
      </c>
      <c r="B512" s="1">
        <f>IFERROR(__xludf.DUMMYFUNCTION("SPLIT(A512,"" "")"),22.0)</f>
        <v>22</v>
      </c>
      <c r="C512" s="1">
        <f>IFERROR(__xludf.DUMMYFUNCTION("""COMPUTED_VALUE"""),22.0)</f>
        <v>22</v>
      </c>
      <c r="D512" s="1">
        <f>IFERROR(__xludf.DUMMYFUNCTION("""COMPUTED_VALUE"""),25.0)</f>
        <v>25</v>
      </c>
      <c r="E512" s="1">
        <f>IFERROR(__xludf.DUMMYFUNCTION("""COMPUTED_VALUE"""),29.0)</f>
        <v>29</v>
      </c>
      <c r="F512" s="1">
        <f>IFERROR(__xludf.DUMMYFUNCTION("""COMPUTED_VALUE"""),30.0)</f>
        <v>30</v>
      </c>
      <c r="G512" s="2">
        <f>IFERROR(__xludf.DUMMYFUNCTION("""COMPUTED_VALUE"""),35.0)</f>
        <v>35</v>
      </c>
      <c r="J512" s="1" t="b">
        <f t="array" ref="J512">IF(NOT(H512=""),AND(C512:H512&gt;B512:G512),IF(NOT(G512=""),AND(C512:G512&gt;B512:F512),IF(NOT(F512=""),AND(C512:F512&gt;B512:E512),AND(C512:E512&gt;B512:D512))))</f>
        <v>0</v>
      </c>
      <c r="K512" s="1" t="b">
        <f t="array" ref="K512">IF(NOT(H512=""),AND(C512:H512&lt;B512:G512),IF(NOT(G512=""),AND(C512:G512&lt;B512:F512),IF(NOT(F512=""),AND(C512:F512&lt;B512:E512),AND(C512:E512&lt;B512:D512))))</f>
        <v>0</v>
      </c>
      <c r="L512" s="1" t="b">
        <f t="array" ref="L512">IF(NOT(H512=""),AND(AND(ABS(C512:H512-B512:G512)&gt;0),AND(ABS(C512:H512-B512:G512)&lt;4)),IF(NOT(G512=""),AND(AND(ABS(C512:G512-B512:F512)&gt;0),AND(ABS(C512:G512-B512:F512)&lt;4)),IF(NOT(F512=""),AND(AND(ABS(C512:F512-B512:E512)&gt;0),AND(ABS(C512:F512-B512:E512)&lt;4)),AND(AND(ABS(C512:E512-B512:D512)&gt;0),AND(ABS(C512:E512-B512:D512)&lt;4)))))</f>
        <v>0</v>
      </c>
      <c r="M512" s="1" t="b">
        <f t="shared" si="1"/>
        <v>0</v>
      </c>
    </row>
    <row r="513" ht="15.75" customHeight="1">
      <c r="A513" s="1" t="s">
        <v>522</v>
      </c>
      <c r="B513" s="1">
        <f>IFERROR(__xludf.DUMMYFUNCTION("SPLIT(A513,"" "")"),37.0)</f>
        <v>37</v>
      </c>
      <c r="C513" s="1">
        <f>IFERROR(__xludf.DUMMYFUNCTION("""COMPUTED_VALUE"""),37.0)</f>
        <v>37</v>
      </c>
      <c r="D513" s="1">
        <f>IFERROR(__xludf.DUMMYFUNCTION("""COMPUTED_VALUE"""),35.0)</f>
        <v>35</v>
      </c>
      <c r="E513" s="1">
        <f>IFERROR(__xludf.DUMMYFUNCTION("""COMPUTED_VALUE"""),37.0)</f>
        <v>37</v>
      </c>
      <c r="F513" s="1">
        <f>IFERROR(__xludf.DUMMYFUNCTION("""COMPUTED_VALUE"""),35.0)</f>
        <v>35</v>
      </c>
      <c r="G513" s="2">
        <f>IFERROR(__xludf.DUMMYFUNCTION("""COMPUTED_VALUE"""),38.0)</f>
        <v>38</v>
      </c>
      <c r="J513" s="1" t="b">
        <f t="array" ref="J513">IF(NOT(H513=""),AND(C513:H513&gt;B513:G513),IF(NOT(G513=""),AND(C513:G513&gt;B513:F513),IF(NOT(F513=""),AND(C513:F513&gt;B513:E513),AND(C513:E513&gt;B513:D513))))</f>
        <v>0</v>
      </c>
      <c r="K513" s="1" t="b">
        <f t="array" ref="K513">IF(NOT(H513=""),AND(C513:H513&lt;B513:G513),IF(NOT(G513=""),AND(C513:G513&lt;B513:F513),IF(NOT(F513=""),AND(C513:F513&lt;B513:E513),AND(C513:E513&lt;B513:D513))))</f>
        <v>0</v>
      </c>
      <c r="L513" s="1" t="b">
        <f t="array" ref="L513">IF(NOT(H513=""),AND(AND(ABS(C513:H513-B513:G513)&gt;0),AND(ABS(C513:H513-B513:G513)&lt;4)),IF(NOT(G513=""),AND(AND(ABS(C513:G513-B513:F513)&gt;0),AND(ABS(C513:G513-B513:F513)&lt;4)),IF(NOT(F513=""),AND(AND(ABS(C513:F513-B513:E513)&gt;0),AND(ABS(C513:F513-B513:E513)&lt;4)),AND(AND(ABS(C513:E513-B513:D513)&gt;0),AND(ABS(C513:E513-B513:D513)&lt;4)))))</f>
        <v>0</v>
      </c>
      <c r="M513" s="1" t="b">
        <f t="shared" si="1"/>
        <v>0</v>
      </c>
    </row>
    <row r="514" ht="15.75" customHeight="1">
      <c r="A514" s="1" t="s">
        <v>523</v>
      </c>
      <c r="B514" s="1">
        <f>IFERROR(__xludf.DUMMYFUNCTION("SPLIT(A514,"" "")"),29.0)</f>
        <v>29</v>
      </c>
      <c r="C514" s="1">
        <f>IFERROR(__xludf.DUMMYFUNCTION("""COMPUTED_VALUE"""),34.0)</f>
        <v>34</v>
      </c>
      <c r="D514" s="1">
        <f>IFERROR(__xludf.DUMMYFUNCTION("""COMPUTED_VALUE"""),34.0)</f>
        <v>34</v>
      </c>
      <c r="E514" s="1">
        <f>IFERROR(__xludf.DUMMYFUNCTION("""COMPUTED_VALUE"""),36.0)</f>
        <v>36</v>
      </c>
      <c r="F514" s="1">
        <f>IFERROR(__xludf.DUMMYFUNCTION("""COMPUTED_VALUE"""),39.0)</f>
        <v>39</v>
      </c>
      <c r="G514" s="1">
        <f>IFERROR(__xludf.DUMMYFUNCTION("""COMPUTED_VALUE"""),40.0)</f>
        <v>40</v>
      </c>
      <c r="H514" s="2">
        <f>IFERROR(__xludf.DUMMYFUNCTION("""COMPUTED_VALUE"""),37.0)</f>
        <v>37</v>
      </c>
      <c r="J514" s="1" t="b">
        <f t="array" ref="J514">IF(NOT(H514=""),AND(C514:H514&gt;B514:G514),IF(NOT(G514=""),AND(C514:G514&gt;B514:F514),IF(NOT(F514=""),AND(C514:F514&gt;B514:E514),AND(C514:E514&gt;B514:D514))))</f>
        <v>0</v>
      </c>
      <c r="K514" s="1" t="b">
        <f t="array" ref="K514">IF(NOT(H514=""),AND(C514:H514&lt;B514:G514),IF(NOT(G514=""),AND(C514:G514&lt;B514:F514),IF(NOT(F514=""),AND(C514:F514&lt;B514:E514),AND(C514:E514&lt;B514:D514))))</f>
        <v>0</v>
      </c>
      <c r="L514" s="1" t="b">
        <f t="array" ref="L514">IF(NOT(H514=""),AND(AND(ABS(C514:H514-B514:G514)&gt;0),AND(ABS(C514:H514-B514:G514)&lt;4)),IF(NOT(G514=""),AND(AND(ABS(C514:G514-B514:F514)&gt;0),AND(ABS(C514:G514-B514:F514)&lt;4)),IF(NOT(F514=""),AND(AND(ABS(C514:F514-B514:E514)&gt;0),AND(ABS(C514:F514-B514:E514)&lt;4)),AND(AND(ABS(C514:E514-B514:D514)&gt;0),AND(ABS(C514:E514-B514:D514)&lt;4)))))</f>
        <v>0</v>
      </c>
      <c r="M514" s="1" t="b">
        <f t="shared" si="1"/>
        <v>0</v>
      </c>
    </row>
    <row r="515" ht="15.75" customHeight="1">
      <c r="A515" s="1" t="s">
        <v>524</v>
      </c>
      <c r="B515" s="1">
        <f>IFERROR(__xludf.DUMMYFUNCTION("SPLIT(A515,"" "")"),31.0)</f>
        <v>31</v>
      </c>
      <c r="C515" s="1">
        <f>IFERROR(__xludf.DUMMYFUNCTION("""COMPUTED_VALUE"""),27.0)</f>
        <v>27</v>
      </c>
      <c r="D515" s="1">
        <f>IFERROR(__xludf.DUMMYFUNCTION("""COMPUTED_VALUE"""),25.0)</f>
        <v>25</v>
      </c>
      <c r="E515" s="1">
        <f>IFERROR(__xludf.DUMMYFUNCTION("""COMPUTED_VALUE"""),22.0)</f>
        <v>22</v>
      </c>
      <c r="F515" s="1">
        <f>IFERROR(__xludf.DUMMYFUNCTION("""COMPUTED_VALUE"""),21.0)</f>
        <v>21</v>
      </c>
      <c r="G515" s="1">
        <f>IFERROR(__xludf.DUMMYFUNCTION("""COMPUTED_VALUE"""),21.0)</f>
        <v>21</v>
      </c>
      <c r="H515" s="2">
        <f>IFERROR(__xludf.DUMMYFUNCTION("""COMPUTED_VALUE"""),22.0)</f>
        <v>22</v>
      </c>
      <c r="J515" s="1" t="b">
        <f t="array" ref="J515">IF(NOT(H515=""),AND(C515:H515&gt;B515:G515),IF(NOT(G515=""),AND(C515:G515&gt;B515:F515),IF(NOT(F515=""),AND(C515:F515&gt;B515:E515),AND(C515:E515&gt;B515:D515))))</f>
        <v>0</v>
      </c>
      <c r="K515" s="1" t="b">
        <f t="array" ref="K515">IF(NOT(H515=""),AND(C515:H515&lt;B515:G515),IF(NOT(G515=""),AND(C515:G515&lt;B515:F515),IF(NOT(F515=""),AND(C515:F515&lt;B515:E515),AND(C515:E515&lt;B515:D515))))</f>
        <v>0</v>
      </c>
      <c r="L515" s="1" t="b">
        <f t="array" ref="L515">IF(NOT(H515=""),AND(AND(ABS(C515:H515-B515:G515)&gt;0),AND(ABS(C515:H515-B515:G515)&lt;4)),IF(NOT(G515=""),AND(AND(ABS(C515:G515-B515:F515)&gt;0),AND(ABS(C515:G515-B515:F515)&lt;4)),IF(NOT(F515=""),AND(AND(ABS(C515:F515-B515:E515)&gt;0),AND(ABS(C515:F515-B515:E515)&lt;4)),AND(AND(ABS(C515:E515-B515:D515)&gt;0),AND(ABS(C515:E515-B515:D515)&lt;4)))))</f>
        <v>0</v>
      </c>
      <c r="M515" s="1" t="b">
        <f t="shared" si="1"/>
        <v>0</v>
      </c>
    </row>
    <row r="516" ht="15.75" customHeight="1">
      <c r="A516" s="1" t="s">
        <v>525</v>
      </c>
      <c r="B516" s="1">
        <f>IFERROR(__xludf.DUMMYFUNCTION("SPLIT(A516,"" "")"),49.0)</f>
        <v>49</v>
      </c>
      <c r="C516" s="1">
        <f>IFERROR(__xludf.DUMMYFUNCTION("""COMPUTED_VALUE"""),44.0)</f>
        <v>44</v>
      </c>
      <c r="D516" s="1">
        <f>IFERROR(__xludf.DUMMYFUNCTION("""COMPUTED_VALUE"""),40.0)</f>
        <v>40</v>
      </c>
      <c r="E516" s="1">
        <f>IFERROR(__xludf.DUMMYFUNCTION("""COMPUTED_VALUE"""),37.0)</f>
        <v>37</v>
      </c>
      <c r="F516" s="2">
        <f>IFERROR(__xludf.DUMMYFUNCTION("""COMPUTED_VALUE"""),33.0)</f>
        <v>33</v>
      </c>
      <c r="J516" s="1" t="b">
        <f t="array" ref="J516">IF(NOT(H516=""),AND(C516:H516&gt;B516:G516),IF(NOT(G516=""),AND(C516:G516&gt;B516:F516),IF(NOT(F516=""),AND(C516:F516&gt;B516:E516),AND(C516:E516&gt;B516:D516))))</f>
        <v>0</v>
      </c>
      <c r="K516" s="1" t="b">
        <f t="array" ref="K516">IF(NOT(H516=""),AND(C516:H516&lt;B516:G516),IF(NOT(G516=""),AND(C516:G516&lt;B516:F516),IF(NOT(F516=""),AND(C516:F516&lt;B516:E516),AND(C516:E516&lt;B516:D516))))</f>
        <v>1</v>
      </c>
      <c r="L516" s="1" t="b">
        <f t="array" ref="L516">IF(NOT(H516=""),AND(AND(ABS(C516:H516-B516:G516)&gt;0),AND(ABS(C516:H516-B516:G516)&lt;4)),IF(NOT(G516=""),AND(AND(ABS(C516:G516-B516:F516)&gt;0),AND(ABS(C516:G516-B516:F516)&lt;4)),IF(NOT(F516=""),AND(AND(ABS(C516:F516-B516:E516)&gt;0),AND(ABS(C516:F516-B516:E516)&lt;4)),AND(AND(ABS(C516:E516-B516:D516)&gt;0),AND(ABS(C516:E516-B516:D516)&lt;4)))))</f>
        <v>0</v>
      </c>
      <c r="M516" s="1" t="b">
        <f t="shared" si="1"/>
        <v>0</v>
      </c>
    </row>
    <row r="517" ht="15.75" customHeight="1">
      <c r="A517" s="1" t="s">
        <v>526</v>
      </c>
      <c r="B517" s="1">
        <f>IFERROR(__xludf.DUMMYFUNCTION("SPLIT(A517,"" "")"),34.0)</f>
        <v>34</v>
      </c>
      <c r="C517" s="1">
        <f>IFERROR(__xludf.DUMMYFUNCTION("""COMPUTED_VALUE"""),32.0)</f>
        <v>32</v>
      </c>
      <c r="D517" s="1">
        <f>IFERROR(__xludf.DUMMYFUNCTION("""COMPUTED_VALUE"""),31.0)</f>
        <v>31</v>
      </c>
      <c r="E517" s="1">
        <f>IFERROR(__xludf.DUMMYFUNCTION("""COMPUTED_VALUE"""),29.0)</f>
        <v>29</v>
      </c>
      <c r="F517" s="1">
        <f>IFERROR(__xludf.DUMMYFUNCTION("""COMPUTED_VALUE"""),29.0)</f>
        <v>29</v>
      </c>
      <c r="G517" s="2">
        <f>IFERROR(__xludf.DUMMYFUNCTION("""COMPUTED_VALUE"""),27.0)</f>
        <v>27</v>
      </c>
      <c r="J517" s="1" t="b">
        <f t="array" ref="J517">IF(NOT(H517=""),AND(C517:H517&gt;B517:G517),IF(NOT(G517=""),AND(C517:G517&gt;B517:F517),IF(NOT(F517=""),AND(C517:F517&gt;B517:E517),AND(C517:E517&gt;B517:D517))))</f>
        <v>0</v>
      </c>
      <c r="K517" s="1" t="b">
        <f t="array" ref="K517">IF(NOT(H517=""),AND(C517:H517&lt;B517:G517),IF(NOT(G517=""),AND(C517:G517&lt;B517:F517),IF(NOT(F517=""),AND(C517:F517&lt;B517:E517),AND(C517:E517&lt;B517:D517))))</f>
        <v>0</v>
      </c>
      <c r="L517" s="1" t="b">
        <f t="array" ref="L517">IF(NOT(H517=""),AND(AND(ABS(C517:H517-B517:G517)&gt;0),AND(ABS(C517:H517-B517:G517)&lt;4)),IF(NOT(G517=""),AND(AND(ABS(C517:G517-B517:F517)&gt;0),AND(ABS(C517:G517-B517:F517)&lt;4)),IF(NOT(F517=""),AND(AND(ABS(C517:F517-B517:E517)&gt;0),AND(ABS(C517:F517-B517:E517)&lt;4)),AND(AND(ABS(C517:E517-B517:D517)&gt;0),AND(ABS(C517:E517-B517:D517)&lt;4)))))</f>
        <v>0</v>
      </c>
      <c r="M517" s="1" t="b">
        <f t="shared" si="1"/>
        <v>0</v>
      </c>
    </row>
    <row r="518" ht="15.75" customHeight="1">
      <c r="A518" s="1" t="s">
        <v>527</v>
      </c>
      <c r="B518" s="1">
        <f>IFERROR(__xludf.DUMMYFUNCTION("SPLIT(A518,"" "")"),33.0)</f>
        <v>33</v>
      </c>
      <c r="C518" s="1">
        <f>IFERROR(__xludf.DUMMYFUNCTION("""COMPUTED_VALUE"""),40.0)</f>
        <v>40</v>
      </c>
      <c r="D518" s="1">
        <f>IFERROR(__xludf.DUMMYFUNCTION("""COMPUTED_VALUE"""),41.0)</f>
        <v>41</v>
      </c>
      <c r="E518" s="1">
        <f>IFERROR(__xludf.DUMMYFUNCTION("""COMPUTED_VALUE"""),42.0)</f>
        <v>42</v>
      </c>
      <c r="F518" s="1">
        <f>IFERROR(__xludf.DUMMYFUNCTION("""COMPUTED_VALUE"""),43.0)</f>
        <v>43</v>
      </c>
      <c r="G518" s="2">
        <f>IFERROR(__xludf.DUMMYFUNCTION("""COMPUTED_VALUE"""),43.0)</f>
        <v>43</v>
      </c>
      <c r="J518" s="1" t="b">
        <f t="array" ref="J518">IF(NOT(H518=""),AND(C518:H518&gt;B518:G518),IF(NOT(G518=""),AND(C518:G518&gt;B518:F518),IF(NOT(F518=""),AND(C518:F518&gt;B518:E518),AND(C518:E518&gt;B518:D518))))</f>
        <v>0</v>
      </c>
      <c r="K518" s="1" t="b">
        <f t="array" ref="K518">IF(NOT(H518=""),AND(C518:H518&lt;B518:G518),IF(NOT(G518=""),AND(C518:G518&lt;B518:F518),IF(NOT(F518=""),AND(C518:F518&lt;B518:E518),AND(C518:E518&lt;B518:D518))))</f>
        <v>0</v>
      </c>
      <c r="L518" s="1" t="b">
        <f t="array" ref="L518">IF(NOT(H518=""),AND(AND(ABS(C518:H518-B518:G518)&gt;0),AND(ABS(C518:H518-B518:G518)&lt;4)),IF(NOT(G518=""),AND(AND(ABS(C518:G518-B518:F518)&gt;0),AND(ABS(C518:G518-B518:F518)&lt;4)),IF(NOT(F518=""),AND(AND(ABS(C518:F518-B518:E518)&gt;0),AND(ABS(C518:F518-B518:E518)&lt;4)),AND(AND(ABS(C518:E518-B518:D518)&gt;0),AND(ABS(C518:E518-B518:D518)&lt;4)))))</f>
        <v>0</v>
      </c>
      <c r="M518" s="1" t="b">
        <f t="shared" si="1"/>
        <v>0</v>
      </c>
    </row>
    <row r="519" ht="15.75" customHeight="1">
      <c r="A519" s="1" t="s">
        <v>528</v>
      </c>
      <c r="B519" s="1">
        <f>IFERROR(__xludf.DUMMYFUNCTION("SPLIT(A519,"" "")"),33.0)</f>
        <v>33</v>
      </c>
      <c r="C519" s="1">
        <f>IFERROR(__xludf.DUMMYFUNCTION("""COMPUTED_VALUE"""),34.0)</f>
        <v>34</v>
      </c>
      <c r="D519" s="1">
        <f>IFERROR(__xludf.DUMMYFUNCTION("""COMPUTED_VALUE"""),35.0)</f>
        <v>35</v>
      </c>
      <c r="E519" s="1">
        <f>IFERROR(__xludf.DUMMYFUNCTION("""COMPUTED_VALUE"""),36.0)</f>
        <v>36</v>
      </c>
      <c r="F519" s="1">
        <f>IFERROR(__xludf.DUMMYFUNCTION("""COMPUTED_VALUE"""),39.0)</f>
        <v>39</v>
      </c>
      <c r="G519" s="1">
        <f>IFERROR(__xludf.DUMMYFUNCTION("""COMPUTED_VALUE"""),42.0)</f>
        <v>42</v>
      </c>
      <c r="H519" s="1">
        <f>IFERROR(__xludf.DUMMYFUNCTION("""COMPUTED_VALUE"""),45.0)</f>
        <v>45</v>
      </c>
      <c r="I519" s="1">
        <f>IFERROR(__xludf.DUMMYFUNCTION("""COMPUTED_VALUE"""),48.0)</f>
        <v>48</v>
      </c>
      <c r="J519" s="1" t="b">
        <f t="array" ref="J519">IF(NOT(H519=""),AND(C519:H519&gt;B519:G519),IF(NOT(G519=""),AND(C519:G519&gt;B519:F519),IF(NOT(F519=""),AND(C519:F519&gt;B519:E519),AND(C519:E519&gt;B519:D519))))</f>
        <v>1</v>
      </c>
      <c r="K519" s="1" t="b">
        <f t="array" ref="K519">IF(NOT(H519=""),AND(C519:H519&lt;B519:G519),IF(NOT(G519=""),AND(C519:G519&lt;B519:F519),IF(NOT(F519=""),AND(C519:F519&lt;B519:E519),AND(C519:E519&lt;B519:D519))))</f>
        <v>0</v>
      </c>
      <c r="L519" s="1" t="b">
        <f t="array" ref="L519">IF(NOT(H519=""),AND(AND(ABS(C519:H519-B519:G519)&gt;0),AND(ABS(C519:H519-B519:G519)&lt;4)),IF(NOT(G519=""),AND(AND(ABS(C519:G519-B519:F519)&gt;0),AND(ABS(C519:G519-B519:F519)&lt;4)),IF(NOT(F519=""),AND(AND(ABS(C519:F519-B519:E519)&gt;0),AND(ABS(C519:F519-B519:E519)&lt;4)),AND(AND(ABS(C519:E519-B519:D519)&gt;0),AND(ABS(C519:E519-B519:D519)&lt;4)))))</f>
        <v>1</v>
      </c>
      <c r="M519" s="1" t="b">
        <f t="shared" si="1"/>
        <v>1</v>
      </c>
    </row>
    <row r="520" ht="15.75" customHeight="1">
      <c r="A520" s="1" t="s">
        <v>529</v>
      </c>
      <c r="B520" s="1">
        <f>IFERROR(__xludf.DUMMYFUNCTION("SPLIT(A520,"" "")"),69.0)</f>
        <v>69</v>
      </c>
      <c r="C520" s="1">
        <f>IFERROR(__xludf.DUMMYFUNCTION("""COMPUTED_VALUE"""),70.0)</f>
        <v>70</v>
      </c>
      <c r="D520" s="1">
        <f>IFERROR(__xludf.DUMMYFUNCTION("""COMPUTED_VALUE"""),72.0)</f>
        <v>72</v>
      </c>
      <c r="E520" s="1">
        <f>IFERROR(__xludf.DUMMYFUNCTION("""COMPUTED_VALUE"""),73.0)</f>
        <v>73</v>
      </c>
      <c r="F520" s="1">
        <f>IFERROR(__xludf.DUMMYFUNCTION("""COMPUTED_VALUE"""),75.0)</f>
        <v>75</v>
      </c>
      <c r="G520" s="1">
        <f>IFERROR(__xludf.DUMMYFUNCTION("""COMPUTED_VALUE"""),78.0)</f>
        <v>78</v>
      </c>
      <c r="H520" s="2">
        <f>IFERROR(__xludf.DUMMYFUNCTION("""COMPUTED_VALUE"""),80.0)</f>
        <v>80</v>
      </c>
      <c r="J520" s="1" t="b">
        <f t="array" ref="J520">IF(NOT(H520=""),AND(C520:H520&gt;B520:G520),IF(NOT(G520=""),AND(C520:G520&gt;B520:F520),IF(NOT(F520=""),AND(C520:F520&gt;B520:E520),AND(C520:E520&gt;B520:D520))))</f>
        <v>1</v>
      </c>
      <c r="K520" s="1" t="b">
        <f t="array" ref="K520">IF(NOT(H520=""),AND(C520:H520&lt;B520:G520),IF(NOT(G520=""),AND(C520:G520&lt;B520:F520),IF(NOT(F520=""),AND(C520:F520&lt;B520:E520),AND(C520:E520&lt;B520:D520))))</f>
        <v>0</v>
      </c>
      <c r="L520" s="1" t="b">
        <f t="array" ref="L520">IF(NOT(H520=""),AND(AND(ABS(C520:H520-B520:G520)&gt;0),AND(ABS(C520:H520-B520:G520)&lt;4)),IF(NOT(G520=""),AND(AND(ABS(C520:G520-B520:F520)&gt;0),AND(ABS(C520:G520-B520:F520)&lt;4)),IF(NOT(F520=""),AND(AND(ABS(C520:F520-B520:E520)&gt;0),AND(ABS(C520:F520-B520:E520)&lt;4)),AND(AND(ABS(C520:E520-B520:D520)&gt;0),AND(ABS(C520:E520-B520:D520)&lt;4)))))</f>
        <v>1</v>
      </c>
      <c r="M520" s="1" t="b">
        <f t="shared" si="1"/>
        <v>1</v>
      </c>
    </row>
    <row r="521" ht="15.75" customHeight="1">
      <c r="A521" s="1" t="s">
        <v>530</v>
      </c>
      <c r="B521" s="1">
        <f>IFERROR(__xludf.DUMMYFUNCTION("SPLIT(A521,"" "")"),53.0)</f>
        <v>53</v>
      </c>
      <c r="C521" s="1">
        <f>IFERROR(__xludf.DUMMYFUNCTION("""COMPUTED_VALUE"""),50.0)</f>
        <v>50</v>
      </c>
      <c r="D521" s="1">
        <f>IFERROR(__xludf.DUMMYFUNCTION("""COMPUTED_VALUE"""),49.0)</f>
        <v>49</v>
      </c>
      <c r="E521" s="1">
        <f>IFERROR(__xludf.DUMMYFUNCTION("""COMPUTED_VALUE"""),48.0)</f>
        <v>48</v>
      </c>
      <c r="F521" s="2">
        <f>IFERROR(__xludf.DUMMYFUNCTION("""COMPUTED_VALUE"""),47.0)</f>
        <v>47</v>
      </c>
      <c r="J521" s="1" t="b">
        <f t="array" ref="J521">IF(NOT(H521=""),AND(C521:H521&gt;B521:G521),IF(NOT(G521=""),AND(C521:G521&gt;B521:F521),IF(NOT(F521=""),AND(C521:F521&gt;B521:E521),AND(C521:E521&gt;B521:D521))))</f>
        <v>0</v>
      </c>
      <c r="K521" s="1" t="b">
        <f t="array" ref="K521">IF(NOT(H521=""),AND(C521:H521&lt;B521:G521),IF(NOT(G521=""),AND(C521:G521&lt;B521:F521),IF(NOT(F521=""),AND(C521:F521&lt;B521:E521),AND(C521:E521&lt;B521:D521))))</f>
        <v>1</v>
      </c>
      <c r="L521" s="1" t="b">
        <f t="array" ref="L521">IF(NOT(H521=""),AND(AND(ABS(C521:H521-B521:G521)&gt;0),AND(ABS(C521:H521-B521:G521)&lt;4)),IF(NOT(G521=""),AND(AND(ABS(C521:G521-B521:F521)&gt;0),AND(ABS(C521:G521-B521:F521)&lt;4)),IF(NOT(F521=""),AND(AND(ABS(C521:F521-B521:E521)&gt;0),AND(ABS(C521:F521-B521:E521)&lt;4)),AND(AND(ABS(C521:E521-B521:D521)&gt;0),AND(ABS(C521:E521-B521:D521)&lt;4)))))</f>
        <v>1</v>
      </c>
      <c r="M521" s="1" t="b">
        <f t="shared" si="1"/>
        <v>1</v>
      </c>
    </row>
    <row r="522" ht="15.75" customHeight="1">
      <c r="A522" s="1" t="s">
        <v>531</v>
      </c>
      <c r="B522" s="1">
        <f>IFERROR(__xludf.DUMMYFUNCTION("SPLIT(A522,"" "")"),10.0)</f>
        <v>10</v>
      </c>
      <c r="C522" s="1">
        <f>IFERROR(__xludf.DUMMYFUNCTION("""COMPUTED_VALUE"""),9.0)</f>
        <v>9</v>
      </c>
      <c r="D522" s="1">
        <f>IFERROR(__xludf.DUMMYFUNCTION("""COMPUTED_VALUE"""),6.0)</f>
        <v>6</v>
      </c>
      <c r="E522" s="1">
        <f>IFERROR(__xludf.DUMMYFUNCTION("""COMPUTED_VALUE"""),5.0)</f>
        <v>5</v>
      </c>
      <c r="F522" s="2">
        <f>IFERROR(__xludf.DUMMYFUNCTION("""COMPUTED_VALUE"""),4.0)</f>
        <v>4</v>
      </c>
      <c r="J522" s="1" t="b">
        <f t="array" ref="J522">IF(NOT(H522=""),AND(C522:H522&gt;B522:G522),IF(NOT(G522=""),AND(C522:G522&gt;B522:F522),IF(NOT(F522=""),AND(C522:F522&gt;B522:E522),AND(C522:E522&gt;B522:D522))))</f>
        <v>0</v>
      </c>
      <c r="K522" s="1" t="b">
        <f t="array" ref="K522">IF(NOT(H522=""),AND(C522:H522&lt;B522:G522),IF(NOT(G522=""),AND(C522:G522&lt;B522:F522),IF(NOT(F522=""),AND(C522:F522&lt;B522:E522),AND(C522:E522&lt;B522:D522))))</f>
        <v>1</v>
      </c>
      <c r="L522" s="1" t="b">
        <f t="array" ref="L522">IF(NOT(H522=""),AND(AND(ABS(C522:H522-B522:G522)&gt;0),AND(ABS(C522:H522-B522:G522)&lt;4)),IF(NOT(G522=""),AND(AND(ABS(C522:G522-B522:F522)&gt;0),AND(ABS(C522:G522-B522:F522)&lt;4)),IF(NOT(F522=""),AND(AND(ABS(C522:F522-B522:E522)&gt;0),AND(ABS(C522:F522-B522:E522)&lt;4)),AND(AND(ABS(C522:E522-B522:D522)&gt;0),AND(ABS(C522:E522-B522:D522)&lt;4)))))</f>
        <v>1</v>
      </c>
      <c r="M522" s="1" t="b">
        <f t="shared" si="1"/>
        <v>1</v>
      </c>
    </row>
    <row r="523" ht="15.75" customHeight="1">
      <c r="A523" s="1" t="s">
        <v>532</v>
      </c>
      <c r="B523" s="1">
        <f>IFERROR(__xludf.DUMMYFUNCTION("SPLIT(A523,"" "")"),70.0)</f>
        <v>70</v>
      </c>
      <c r="C523" s="1">
        <f>IFERROR(__xludf.DUMMYFUNCTION("""COMPUTED_VALUE"""),72.0)</f>
        <v>72</v>
      </c>
      <c r="D523" s="1">
        <f>IFERROR(__xludf.DUMMYFUNCTION("""COMPUTED_VALUE"""),75.0)</f>
        <v>75</v>
      </c>
      <c r="E523" s="1">
        <f>IFERROR(__xludf.DUMMYFUNCTION("""COMPUTED_VALUE"""),78.0)</f>
        <v>78</v>
      </c>
      <c r="F523" s="1">
        <f>IFERROR(__xludf.DUMMYFUNCTION("""COMPUTED_VALUE"""),80.0)</f>
        <v>80</v>
      </c>
      <c r="G523" s="1">
        <f>IFERROR(__xludf.DUMMYFUNCTION("""COMPUTED_VALUE"""),83.0)</f>
        <v>83</v>
      </c>
      <c r="H523" s="2">
        <f>IFERROR(__xludf.DUMMYFUNCTION("""COMPUTED_VALUE"""),84.0)</f>
        <v>84</v>
      </c>
      <c r="J523" s="1" t="b">
        <f t="array" ref="J523">IF(NOT(H523=""),AND(C523:H523&gt;B523:G523),IF(NOT(G523=""),AND(C523:G523&gt;B523:F523),IF(NOT(F523=""),AND(C523:F523&gt;B523:E523),AND(C523:E523&gt;B523:D523))))</f>
        <v>1</v>
      </c>
      <c r="K523" s="1" t="b">
        <f t="array" ref="K523">IF(NOT(H523=""),AND(C523:H523&lt;B523:G523),IF(NOT(G523=""),AND(C523:G523&lt;B523:F523),IF(NOT(F523=""),AND(C523:F523&lt;B523:E523),AND(C523:E523&lt;B523:D523))))</f>
        <v>0</v>
      </c>
      <c r="L523" s="1" t="b">
        <f t="array" ref="L523">IF(NOT(H523=""),AND(AND(ABS(C523:H523-B523:G523)&gt;0),AND(ABS(C523:H523-B523:G523)&lt;4)),IF(NOT(G523=""),AND(AND(ABS(C523:G523-B523:F523)&gt;0),AND(ABS(C523:G523-B523:F523)&lt;4)),IF(NOT(F523=""),AND(AND(ABS(C523:F523-B523:E523)&gt;0),AND(ABS(C523:F523-B523:E523)&lt;4)),AND(AND(ABS(C523:E523-B523:D523)&gt;0),AND(ABS(C523:E523-B523:D523)&lt;4)))))</f>
        <v>1</v>
      </c>
      <c r="M523" s="1" t="b">
        <f t="shared" si="1"/>
        <v>1</v>
      </c>
    </row>
    <row r="524" ht="15.75" customHeight="1">
      <c r="A524" s="1" t="s">
        <v>533</v>
      </c>
      <c r="B524" s="1">
        <f>IFERROR(__xludf.DUMMYFUNCTION("SPLIT(A524,"" "")"),32.0)</f>
        <v>32</v>
      </c>
      <c r="C524" s="1">
        <f>IFERROR(__xludf.DUMMYFUNCTION("""COMPUTED_VALUE"""),35.0)</f>
        <v>35</v>
      </c>
      <c r="D524" s="1">
        <f>IFERROR(__xludf.DUMMYFUNCTION("""COMPUTED_VALUE"""),37.0)</f>
        <v>37</v>
      </c>
      <c r="E524" s="1">
        <f>IFERROR(__xludf.DUMMYFUNCTION("""COMPUTED_VALUE"""),39.0)</f>
        <v>39</v>
      </c>
      <c r="F524" s="2">
        <f>IFERROR(__xludf.DUMMYFUNCTION("""COMPUTED_VALUE"""),41.0)</f>
        <v>41</v>
      </c>
      <c r="J524" s="1" t="b">
        <f t="array" ref="J524">IF(NOT(H524=""),AND(C524:H524&gt;B524:G524),IF(NOT(G524=""),AND(C524:G524&gt;B524:F524),IF(NOT(F524=""),AND(C524:F524&gt;B524:E524),AND(C524:E524&gt;B524:D524))))</f>
        <v>1</v>
      </c>
      <c r="K524" s="1" t="b">
        <f t="array" ref="K524">IF(NOT(H524=""),AND(C524:H524&lt;B524:G524),IF(NOT(G524=""),AND(C524:G524&lt;B524:F524),IF(NOT(F524=""),AND(C524:F524&lt;B524:E524),AND(C524:E524&lt;B524:D524))))</f>
        <v>0</v>
      </c>
      <c r="L524" s="1" t="b">
        <f t="array" ref="L524">IF(NOT(H524=""),AND(AND(ABS(C524:H524-B524:G524)&gt;0),AND(ABS(C524:H524-B524:G524)&lt;4)),IF(NOT(G524=""),AND(AND(ABS(C524:G524-B524:F524)&gt;0),AND(ABS(C524:G524-B524:F524)&lt;4)),IF(NOT(F524=""),AND(AND(ABS(C524:F524-B524:E524)&gt;0),AND(ABS(C524:F524-B524:E524)&lt;4)),AND(AND(ABS(C524:E524-B524:D524)&gt;0),AND(ABS(C524:E524-B524:D524)&lt;4)))))</f>
        <v>1</v>
      </c>
      <c r="M524" s="1" t="b">
        <f t="shared" si="1"/>
        <v>1</v>
      </c>
    </row>
    <row r="525" ht="15.75" customHeight="1">
      <c r="A525" s="1" t="s">
        <v>534</v>
      </c>
      <c r="B525" s="1">
        <f>IFERROR(__xludf.DUMMYFUNCTION("SPLIT(A525,"" "")"),79.0)</f>
        <v>79</v>
      </c>
      <c r="C525" s="1">
        <f>IFERROR(__xludf.DUMMYFUNCTION("""COMPUTED_VALUE"""),76.0)</f>
        <v>76</v>
      </c>
      <c r="D525" s="1">
        <f>IFERROR(__xludf.DUMMYFUNCTION("""COMPUTED_VALUE"""),73.0)</f>
        <v>73</v>
      </c>
      <c r="E525" s="1">
        <f>IFERROR(__xludf.DUMMYFUNCTION("""COMPUTED_VALUE"""),71.0)</f>
        <v>71</v>
      </c>
      <c r="F525" s="1">
        <f>IFERROR(__xludf.DUMMYFUNCTION("""COMPUTED_VALUE"""),70.0)</f>
        <v>70</v>
      </c>
      <c r="G525" s="1">
        <f>IFERROR(__xludf.DUMMYFUNCTION("""COMPUTED_VALUE"""),69.0)</f>
        <v>69</v>
      </c>
      <c r="H525" s="2">
        <f>IFERROR(__xludf.DUMMYFUNCTION("""COMPUTED_VALUE"""),66.0)</f>
        <v>66</v>
      </c>
      <c r="J525" s="1" t="b">
        <f t="array" ref="J525">IF(NOT(H525=""),AND(C525:H525&gt;B525:G525),IF(NOT(G525=""),AND(C525:G525&gt;B525:F525),IF(NOT(F525=""),AND(C525:F525&gt;B525:E525),AND(C525:E525&gt;B525:D525))))</f>
        <v>0</v>
      </c>
      <c r="K525" s="1" t="b">
        <f t="array" ref="K525">IF(NOT(H525=""),AND(C525:H525&lt;B525:G525),IF(NOT(G525=""),AND(C525:G525&lt;B525:F525),IF(NOT(F525=""),AND(C525:F525&lt;B525:E525),AND(C525:E525&lt;B525:D525))))</f>
        <v>1</v>
      </c>
      <c r="L525" s="1" t="b">
        <f t="array" ref="L525">IF(NOT(H525=""),AND(AND(ABS(C525:H525-B525:G525)&gt;0),AND(ABS(C525:H525-B525:G525)&lt;4)),IF(NOT(G525=""),AND(AND(ABS(C525:G525-B525:F525)&gt;0),AND(ABS(C525:G525-B525:F525)&lt;4)),IF(NOT(F525=""),AND(AND(ABS(C525:F525-B525:E525)&gt;0),AND(ABS(C525:F525-B525:E525)&lt;4)),AND(AND(ABS(C525:E525-B525:D525)&gt;0),AND(ABS(C525:E525-B525:D525)&lt;4)))))</f>
        <v>1</v>
      </c>
      <c r="M525" s="1" t="b">
        <f t="shared" si="1"/>
        <v>1</v>
      </c>
    </row>
    <row r="526" ht="15.75" customHeight="1">
      <c r="A526" s="1" t="s">
        <v>535</v>
      </c>
      <c r="B526" s="1">
        <f>IFERROR(__xludf.DUMMYFUNCTION("SPLIT(A526,"" "")"),72.0)</f>
        <v>72</v>
      </c>
      <c r="C526" s="1">
        <f>IFERROR(__xludf.DUMMYFUNCTION("""COMPUTED_VALUE"""),70.0)</f>
        <v>70</v>
      </c>
      <c r="D526" s="1">
        <f>IFERROR(__xludf.DUMMYFUNCTION("""COMPUTED_VALUE"""),67.0)</f>
        <v>67</v>
      </c>
      <c r="E526" s="1">
        <f>IFERROR(__xludf.DUMMYFUNCTION("""COMPUTED_VALUE"""),66.0)</f>
        <v>66</v>
      </c>
      <c r="F526" s="1">
        <f>IFERROR(__xludf.DUMMYFUNCTION("""COMPUTED_VALUE"""),64.0)</f>
        <v>64</v>
      </c>
      <c r="G526" s="1">
        <f>IFERROR(__xludf.DUMMYFUNCTION("""COMPUTED_VALUE"""),63.0)</f>
        <v>63</v>
      </c>
      <c r="H526" s="2">
        <f>IFERROR(__xludf.DUMMYFUNCTION("""COMPUTED_VALUE"""),61.0)</f>
        <v>61</v>
      </c>
      <c r="J526" s="1" t="b">
        <f t="array" ref="J526">IF(NOT(H526=""),AND(C526:H526&gt;B526:G526),IF(NOT(G526=""),AND(C526:G526&gt;B526:F526),IF(NOT(F526=""),AND(C526:F526&gt;B526:E526),AND(C526:E526&gt;B526:D526))))</f>
        <v>0</v>
      </c>
      <c r="K526" s="1" t="b">
        <f t="array" ref="K526">IF(NOT(H526=""),AND(C526:H526&lt;B526:G526),IF(NOT(G526=""),AND(C526:G526&lt;B526:F526),IF(NOT(F526=""),AND(C526:F526&lt;B526:E526),AND(C526:E526&lt;B526:D526))))</f>
        <v>1</v>
      </c>
      <c r="L526" s="1" t="b">
        <f t="array" ref="L526">IF(NOT(H526=""),AND(AND(ABS(C526:H526-B526:G526)&gt;0),AND(ABS(C526:H526-B526:G526)&lt;4)),IF(NOT(G526=""),AND(AND(ABS(C526:G526-B526:F526)&gt;0),AND(ABS(C526:G526-B526:F526)&lt;4)),IF(NOT(F526=""),AND(AND(ABS(C526:F526-B526:E526)&gt;0),AND(ABS(C526:F526-B526:E526)&lt;4)),AND(AND(ABS(C526:E526-B526:D526)&gt;0),AND(ABS(C526:E526-B526:D526)&lt;4)))))</f>
        <v>1</v>
      </c>
      <c r="M526" s="1" t="b">
        <f t="shared" si="1"/>
        <v>1</v>
      </c>
    </row>
    <row r="527" ht="15.75" customHeight="1">
      <c r="A527" s="1" t="s">
        <v>536</v>
      </c>
      <c r="B527" s="1">
        <f>IFERROR(__xludf.DUMMYFUNCTION("SPLIT(A527,"" "")"),33.0)</f>
        <v>33</v>
      </c>
      <c r="C527" s="1">
        <f>IFERROR(__xludf.DUMMYFUNCTION("""COMPUTED_VALUE"""),34.0)</f>
        <v>34</v>
      </c>
      <c r="D527" s="1">
        <f>IFERROR(__xludf.DUMMYFUNCTION("""COMPUTED_VALUE"""),36.0)</f>
        <v>36</v>
      </c>
      <c r="E527" s="1">
        <f>IFERROR(__xludf.DUMMYFUNCTION("""COMPUTED_VALUE"""),38.0)</f>
        <v>38</v>
      </c>
      <c r="F527" s="1">
        <f>IFERROR(__xludf.DUMMYFUNCTION("""COMPUTED_VALUE"""),40.0)</f>
        <v>40</v>
      </c>
      <c r="G527" s="1">
        <f>IFERROR(__xludf.DUMMYFUNCTION("""COMPUTED_VALUE"""),42.0)</f>
        <v>42</v>
      </c>
      <c r="H527" s="1">
        <f>IFERROR(__xludf.DUMMYFUNCTION("""COMPUTED_VALUE"""),45.0)</f>
        <v>45</v>
      </c>
      <c r="I527" s="1">
        <f>IFERROR(__xludf.DUMMYFUNCTION("""COMPUTED_VALUE"""),46.0)</f>
        <v>46</v>
      </c>
      <c r="J527" s="1" t="b">
        <f t="array" ref="J527">IF(NOT(H527=""),AND(C527:H527&gt;B527:G527),IF(NOT(G527=""),AND(C527:G527&gt;B527:F527),IF(NOT(F527=""),AND(C527:F527&gt;B527:E527),AND(C527:E527&gt;B527:D527))))</f>
        <v>1</v>
      </c>
      <c r="K527" s="1" t="b">
        <f t="array" ref="K527">IF(NOT(H527=""),AND(C527:H527&lt;B527:G527),IF(NOT(G527=""),AND(C527:G527&lt;B527:F527),IF(NOT(F527=""),AND(C527:F527&lt;B527:E527),AND(C527:E527&lt;B527:D527))))</f>
        <v>0</v>
      </c>
      <c r="L527" s="1" t="b">
        <f t="array" ref="L527">IF(NOT(H527=""),AND(AND(ABS(C527:H527-B527:G527)&gt;0),AND(ABS(C527:H527-B527:G527)&lt;4)),IF(NOT(G527=""),AND(AND(ABS(C527:G527-B527:F527)&gt;0),AND(ABS(C527:G527-B527:F527)&lt;4)),IF(NOT(F527=""),AND(AND(ABS(C527:F527-B527:E527)&gt;0),AND(ABS(C527:F527-B527:E527)&lt;4)),AND(AND(ABS(C527:E527-B527:D527)&gt;0),AND(ABS(C527:E527-B527:D527)&lt;4)))))</f>
        <v>1</v>
      </c>
      <c r="M527" s="1" t="b">
        <f t="shared" si="1"/>
        <v>1</v>
      </c>
    </row>
    <row r="528" ht="15.75" customHeight="1">
      <c r="A528" s="1" t="s">
        <v>537</v>
      </c>
      <c r="B528" s="1">
        <f>IFERROR(__xludf.DUMMYFUNCTION("SPLIT(A528,"" "")"),75.0)</f>
        <v>75</v>
      </c>
      <c r="C528" s="1">
        <f>IFERROR(__xludf.DUMMYFUNCTION("""COMPUTED_VALUE"""),72.0)</f>
        <v>72</v>
      </c>
      <c r="D528" s="1">
        <f>IFERROR(__xludf.DUMMYFUNCTION("""COMPUTED_VALUE"""),70.0)</f>
        <v>70</v>
      </c>
      <c r="E528" s="1">
        <f>IFERROR(__xludf.DUMMYFUNCTION("""COMPUTED_VALUE"""),67.0)</f>
        <v>67</v>
      </c>
      <c r="F528" s="2">
        <f>IFERROR(__xludf.DUMMYFUNCTION("""COMPUTED_VALUE"""),64.0)</f>
        <v>64</v>
      </c>
      <c r="J528" s="1" t="b">
        <f t="array" ref="J528">IF(NOT(H528=""),AND(C528:H528&gt;B528:G528),IF(NOT(G528=""),AND(C528:G528&gt;B528:F528),IF(NOT(F528=""),AND(C528:F528&gt;B528:E528),AND(C528:E528&gt;B528:D528))))</f>
        <v>0</v>
      </c>
      <c r="K528" s="1" t="b">
        <f t="array" ref="K528">IF(NOT(H528=""),AND(C528:H528&lt;B528:G528),IF(NOT(G528=""),AND(C528:G528&lt;B528:F528),IF(NOT(F528=""),AND(C528:F528&lt;B528:E528),AND(C528:E528&lt;B528:D528))))</f>
        <v>1</v>
      </c>
      <c r="L528" s="1" t="b">
        <f t="array" ref="L528">IF(NOT(H528=""),AND(AND(ABS(C528:H528-B528:G528)&gt;0),AND(ABS(C528:H528-B528:G528)&lt;4)),IF(NOT(G528=""),AND(AND(ABS(C528:G528-B528:F528)&gt;0),AND(ABS(C528:G528-B528:F528)&lt;4)),IF(NOT(F528=""),AND(AND(ABS(C528:F528-B528:E528)&gt;0),AND(ABS(C528:F528-B528:E528)&lt;4)),AND(AND(ABS(C528:E528-B528:D528)&gt;0),AND(ABS(C528:E528-B528:D528)&lt;4)))))</f>
        <v>1</v>
      </c>
      <c r="M528" s="1" t="b">
        <f t="shared" si="1"/>
        <v>1</v>
      </c>
    </row>
    <row r="529" ht="15.75" customHeight="1">
      <c r="A529" s="1" t="s">
        <v>538</v>
      </c>
      <c r="B529" s="1">
        <f>IFERROR(__xludf.DUMMYFUNCTION("SPLIT(A529,"" "")"),61.0)</f>
        <v>61</v>
      </c>
      <c r="C529" s="1">
        <f>IFERROR(__xludf.DUMMYFUNCTION("""COMPUTED_VALUE"""),58.0)</f>
        <v>58</v>
      </c>
      <c r="D529" s="1">
        <f>IFERROR(__xludf.DUMMYFUNCTION("""COMPUTED_VALUE"""),57.0)</f>
        <v>57</v>
      </c>
      <c r="E529" s="1">
        <f>IFERROR(__xludf.DUMMYFUNCTION("""COMPUTED_VALUE"""),56.0)</f>
        <v>56</v>
      </c>
      <c r="F529" s="2">
        <f>IFERROR(__xludf.DUMMYFUNCTION("""COMPUTED_VALUE"""),55.0)</f>
        <v>55</v>
      </c>
      <c r="J529" s="1" t="b">
        <f t="array" ref="J529">IF(NOT(H529=""),AND(C529:H529&gt;B529:G529),IF(NOT(G529=""),AND(C529:G529&gt;B529:F529),IF(NOT(F529=""),AND(C529:F529&gt;B529:E529),AND(C529:E529&gt;B529:D529))))</f>
        <v>0</v>
      </c>
      <c r="K529" s="1" t="b">
        <f t="array" ref="K529">IF(NOT(H529=""),AND(C529:H529&lt;B529:G529),IF(NOT(G529=""),AND(C529:G529&lt;B529:F529),IF(NOT(F529=""),AND(C529:F529&lt;B529:E529),AND(C529:E529&lt;B529:D529))))</f>
        <v>1</v>
      </c>
      <c r="L529" s="1" t="b">
        <f t="array" ref="L529">IF(NOT(H529=""),AND(AND(ABS(C529:H529-B529:G529)&gt;0),AND(ABS(C529:H529-B529:G529)&lt;4)),IF(NOT(G529=""),AND(AND(ABS(C529:G529-B529:F529)&gt;0),AND(ABS(C529:G529-B529:F529)&lt;4)),IF(NOT(F529=""),AND(AND(ABS(C529:F529-B529:E529)&gt;0),AND(ABS(C529:F529-B529:E529)&lt;4)),AND(AND(ABS(C529:E529-B529:D529)&gt;0),AND(ABS(C529:E529-B529:D529)&lt;4)))))</f>
        <v>1</v>
      </c>
      <c r="M529" s="1" t="b">
        <f t="shared" si="1"/>
        <v>1</v>
      </c>
    </row>
    <row r="530" ht="15.75" customHeight="1">
      <c r="A530" s="1" t="s">
        <v>539</v>
      </c>
      <c r="B530" s="1">
        <f>IFERROR(__xludf.DUMMYFUNCTION("SPLIT(A530,"" "")"),35.0)</f>
        <v>35</v>
      </c>
      <c r="C530" s="1">
        <f>IFERROR(__xludf.DUMMYFUNCTION("""COMPUTED_VALUE"""),34.0)</f>
        <v>34</v>
      </c>
      <c r="D530" s="1">
        <f>IFERROR(__xludf.DUMMYFUNCTION("""COMPUTED_VALUE"""),32.0)</f>
        <v>32</v>
      </c>
      <c r="E530" s="1">
        <f>IFERROR(__xludf.DUMMYFUNCTION("""COMPUTED_VALUE"""),31.0)</f>
        <v>31</v>
      </c>
      <c r="F530" s="1">
        <f>IFERROR(__xludf.DUMMYFUNCTION("""COMPUTED_VALUE"""),30.0)</f>
        <v>30</v>
      </c>
      <c r="G530" s="1">
        <f>IFERROR(__xludf.DUMMYFUNCTION("""COMPUTED_VALUE"""),28.0)</f>
        <v>28</v>
      </c>
      <c r="H530" s="1">
        <f>IFERROR(__xludf.DUMMYFUNCTION("""COMPUTED_VALUE"""),25.0)</f>
        <v>25</v>
      </c>
      <c r="I530" s="1">
        <f>IFERROR(__xludf.DUMMYFUNCTION("""COMPUTED_VALUE"""),24.0)</f>
        <v>24</v>
      </c>
      <c r="J530" s="1" t="b">
        <f t="array" ref="J530">IF(NOT(H530=""),AND(C530:H530&gt;B530:G530),IF(NOT(G530=""),AND(C530:G530&gt;B530:F530),IF(NOT(F530=""),AND(C530:F530&gt;B530:E530),AND(C530:E530&gt;B530:D530))))</f>
        <v>0</v>
      </c>
      <c r="K530" s="1" t="b">
        <f t="array" ref="K530">IF(NOT(H530=""),AND(C530:H530&lt;B530:G530),IF(NOT(G530=""),AND(C530:G530&lt;B530:F530),IF(NOT(F530=""),AND(C530:F530&lt;B530:E530),AND(C530:E530&lt;B530:D530))))</f>
        <v>1</v>
      </c>
      <c r="L530" s="1" t="b">
        <f t="array" ref="L530">IF(NOT(H530=""),AND(AND(ABS(C530:H530-B530:G530)&gt;0),AND(ABS(C530:H530-B530:G530)&lt;4)),IF(NOT(G530=""),AND(AND(ABS(C530:G530-B530:F530)&gt;0),AND(ABS(C530:G530-B530:F530)&lt;4)),IF(NOT(F530=""),AND(AND(ABS(C530:F530-B530:E530)&gt;0),AND(ABS(C530:F530-B530:E530)&lt;4)),AND(AND(ABS(C530:E530-B530:D530)&gt;0),AND(ABS(C530:E530-B530:D530)&lt;4)))))</f>
        <v>1</v>
      </c>
      <c r="M530" s="1" t="b">
        <f t="shared" si="1"/>
        <v>1</v>
      </c>
    </row>
    <row r="531" ht="15.75" customHeight="1">
      <c r="A531" s="1" t="s">
        <v>540</v>
      </c>
      <c r="B531" s="1">
        <f>IFERROR(__xludf.DUMMYFUNCTION("SPLIT(A531,"" "")"),43.0)</f>
        <v>43</v>
      </c>
      <c r="C531" s="1">
        <f>IFERROR(__xludf.DUMMYFUNCTION("""COMPUTED_VALUE"""),40.0)</f>
        <v>40</v>
      </c>
      <c r="D531" s="1">
        <f>IFERROR(__xludf.DUMMYFUNCTION("""COMPUTED_VALUE"""),38.0)</f>
        <v>38</v>
      </c>
      <c r="E531" s="1">
        <f>IFERROR(__xludf.DUMMYFUNCTION("""COMPUTED_VALUE"""),36.0)</f>
        <v>36</v>
      </c>
      <c r="F531" s="1">
        <f>IFERROR(__xludf.DUMMYFUNCTION("""COMPUTED_VALUE"""),33.0)</f>
        <v>33</v>
      </c>
      <c r="G531" s="1">
        <f>IFERROR(__xludf.DUMMYFUNCTION("""COMPUTED_VALUE"""),30.0)</f>
        <v>30</v>
      </c>
      <c r="H531" s="2">
        <f>IFERROR(__xludf.DUMMYFUNCTION("""COMPUTED_VALUE"""),28.0)</f>
        <v>28</v>
      </c>
      <c r="J531" s="1" t="b">
        <f t="array" ref="J531">IF(NOT(H531=""),AND(C531:H531&gt;B531:G531),IF(NOT(G531=""),AND(C531:G531&gt;B531:F531),IF(NOT(F531=""),AND(C531:F531&gt;B531:E531),AND(C531:E531&gt;B531:D531))))</f>
        <v>0</v>
      </c>
      <c r="K531" s="1" t="b">
        <f t="array" ref="K531">IF(NOT(H531=""),AND(C531:H531&lt;B531:G531),IF(NOT(G531=""),AND(C531:G531&lt;B531:F531),IF(NOT(F531=""),AND(C531:F531&lt;B531:E531),AND(C531:E531&lt;B531:D531))))</f>
        <v>1</v>
      </c>
      <c r="L531" s="1" t="b">
        <f t="array" ref="L531">IF(NOT(H531=""),AND(AND(ABS(C531:H531-B531:G531)&gt;0),AND(ABS(C531:H531-B531:G531)&lt;4)),IF(NOT(G531=""),AND(AND(ABS(C531:G531-B531:F531)&gt;0),AND(ABS(C531:G531-B531:F531)&lt;4)),IF(NOT(F531=""),AND(AND(ABS(C531:F531-B531:E531)&gt;0),AND(ABS(C531:F531-B531:E531)&lt;4)),AND(AND(ABS(C531:E531-B531:D531)&gt;0),AND(ABS(C531:E531-B531:D531)&lt;4)))))</f>
        <v>1</v>
      </c>
      <c r="M531" s="1" t="b">
        <f t="shared" si="1"/>
        <v>1</v>
      </c>
    </row>
    <row r="532" ht="15.75" customHeight="1">
      <c r="A532" s="1" t="s">
        <v>541</v>
      </c>
      <c r="B532" s="1">
        <f>IFERROR(__xludf.DUMMYFUNCTION("SPLIT(A532,"" "")"),78.0)</f>
        <v>78</v>
      </c>
      <c r="C532" s="1">
        <f>IFERROR(__xludf.DUMMYFUNCTION("""COMPUTED_VALUE"""),79.0)</f>
        <v>79</v>
      </c>
      <c r="D532" s="1">
        <f>IFERROR(__xludf.DUMMYFUNCTION("""COMPUTED_VALUE"""),81.0)</f>
        <v>81</v>
      </c>
      <c r="E532" s="1">
        <f>IFERROR(__xludf.DUMMYFUNCTION("""COMPUTED_VALUE"""),83.0)</f>
        <v>83</v>
      </c>
      <c r="F532" s="2">
        <f>IFERROR(__xludf.DUMMYFUNCTION("""COMPUTED_VALUE"""),85.0)</f>
        <v>85</v>
      </c>
      <c r="J532" s="1" t="b">
        <f t="array" ref="J532">IF(NOT(H532=""),AND(C532:H532&gt;B532:G532),IF(NOT(G532=""),AND(C532:G532&gt;B532:F532),IF(NOT(F532=""),AND(C532:F532&gt;B532:E532),AND(C532:E532&gt;B532:D532))))</f>
        <v>1</v>
      </c>
      <c r="K532" s="1" t="b">
        <f t="array" ref="K532">IF(NOT(H532=""),AND(C532:H532&lt;B532:G532),IF(NOT(G532=""),AND(C532:G532&lt;B532:F532),IF(NOT(F532=""),AND(C532:F532&lt;B532:E532),AND(C532:E532&lt;B532:D532))))</f>
        <v>0</v>
      </c>
      <c r="L532" s="1" t="b">
        <f t="array" ref="L532">IF(NOT(H532=""),AND(AND(ABS(C532:H532-B532:G532)&gt;0),AND(ABS(C532:H532-B532:G532)&lt;4)),IF(NOT(G532=""),AND(AND(ABS(C532:G532-B532:F532)&gt;0),AND(ABS(C532:G532-B532:F532)&lt;4)),IF(NOT(F532=""),AND(AND(ABS(C532:F532-B532:E532)&gt;0),AND(ABS(C532:F532-B532:E532)&lt;4)),AND(AND(ABS(C532:E532-B532:D532)&gt;0),AND(ABS(C532:E532-B532:D532)&lt;4)))))</f>
        <v>1</v>
      </c>
      <c r="M532" s="1" t="b">
        <f t="shared" si="1"/>
        <v>1</v>
      </c>
    </row>
    <row r="533" ht="15.75" customHeight="1">
      <c r="A533" s="1" t="s">
        <v>542</v>
      </c>
      <c r="B533" s="1">
        <f>IFERROR(__xludf.DUMMYFUNCTION("SPLIT(A533,"" "")"),99.0)</f>
        <v>99</v>
      </c>
      <c r="C533" s="1">
        <f>IFERROR(__xludf.DUMMYFUNCTION("""COMPUTED_VALUE"""),97.0)</f>
        <v>97</v>
      </c>
      <c r="D533" s="1">
        <f>IFERROR(__xludf.DUMMYFUNCTION("""COMPUTED_VALUE"""),94.0)</f>
        <v>94</v>
      </c>
      <c r="E533" s="1">
        <f>IFERROR(__xludf.DUMMYFUNCTION("""COMPUTED_VALUE"""),92.0)</f>
        <v>92</v>
      </c>
      <c r="F533" s="2">
        <f>IFERROR(__xludf.DUMMYFUNCTION("""COMPUTED_VALUE"""),90.0)</f>
        <v>90</v>
      </c>
      <c r="J533" s="1" t="b">
        <f t="array" ref="J533">IF(NOT(H533=""),AND(C533:H533&gt;B533:G533),IF(NOT(G533=""),AND(C533:G533&gt;B533:F533),IF(NOT(F533=""),AND(C533:F533&gt;B533:E533),AND(C533:E533&gt;B533:D533))))</f>
        <v>0</v>
      </c>
      <c r="K533" s="1" t="b">
        <f t="array" ref="K533">IF(NOT(H533=""),AND(C533:H533&lt;B533:G533),IF(NOT(G533=""),AND(C533:G533&lt;B533:F533),IF(NOT(F533=""),AND(C533:F533&lt;B533:E533),AND(C533:E533&lt;B533:D533))))</f>
        <v>1</v>
      </c>
      <c r="L533" s="1" t="b">
        <f t="array" ref="L533">IF(NOT(H533=""),AND(AND(ABS(C533:H533-B533:G533)&gt;0),AND(ABS(C533:H533-B533:G533)&lt;4)),IF(NOT(G533=""),AND(AND(ABS(C533:G533-B533:F533)&gt;0),AND(ABS(C533:G533-B533:F533)&lt;4)),IF(NOT(F533=""),AND(AND(ABS(C533:F533-B533:E533)&gt;0),AND(ABS(C533:F533-B533:E533)&lt;4)),AND(AND(ABS(C533:E533-B533:D533)&gt;0),AND(ABS(C533:E533-B533:D533)&lt;4)))))</f>
        <v>1</v>
      </c>
      <c r="M533" s="1" t="b">
        <f t="shared" si="1"/>
        <v>1</v>
      </c>
    </row>
    <row r="534" ht="15.75" customHeight="1">
      <c r="A534" s="1" t="s">
        <v>543</v>
      </c>
      <c r="B534" s="1">
        <f>IFERROR(__xludf.DUMMYFUNCTION("SPLIT(A534,"" "")"),67.0)</f>
        <v>67</v>
      </c>
      <c r="C534" s="1">
        <f>IFERROR(__xludf.DUMMYFUNCTION("""COMPUTED_VALUE"""),69.0)</f>
        <v>69</v>
      </c>
      <c r="D534" s="1">
        <f>IFERROR(__xludf.DUMMYFUNCTION("""COMPUTED_VALUE"""),72.0)</f>
        <v>72</v>
      </c>
      <c r="E534" s="1">
        <f>IFERROR(__xludf.DUMMYFUNCTION("""COMPUTED_VALUE"""),75.0)</f>
        <v>75</v>
      </c>
      <c r="F534" s="2">
        <f>IFERROR(__xludf.DUMMYFUNCTION("""COMPUTED_VALUE"""),76.0)</f>
        <v>76</v>
      </c>
      <c r="J534" s="1" t="b">
        <f t="array" ref="J534">IF(NOT(H534=""),AND(C534:H534&gt;B534:G534),IF(NOT(G534=""),AND(C534:G534&gt;B534:F534),IF(NOT(F534=""),AND(C534:F534&gt;B534:E534),AND(C534:E534&gt;B534:D534))))</f>
        <v>1</v>
      </c>
      <c r="K534" s="1" t="b">
        <f t="array" ref="K534">IF(NOT(H534=""),AND(C534:H534&lt;B534:G534),IF(NOT(G534=""),AND(C534:G534&lt;B534:F534),IF(NOT(F534=""),AND(C534:F534&lt;B534:E534),AND(C534:E534&lt;B534:D534))))</f>
        <v>0</v>
      </c>
      <c r="L534" s="1" t="b">
        <f t="array" ref="L534">IF(NOT(H534=""),AND(AND(ABS(C534:H534-B534:G534)&gt;0),AND(ABS(C534:H534-B534:G534)&lt;4)),IF(NOT(G534=""),AND(AND(ABS(C534:G534-B534:F534)&gt;0),AND(ABS(C534:G534-B534:F534)&lt;4)),IF(NOT(F534=""),AND(AND(ABS(C534:F534-B534:E534)&gt;0),AND(ABS(C534:F534-B534:E534)&lt;4)),AND(AND(ABS(C534:E534-B534:D534)&gt;0),AND(ABS(C534:E534-B534:D534)&lt;4)))))</f>
        <v>1</v>
      </c>
      <c r="M534" s="1" t="b">
        <f t="shared" si="1"/>
        <v>1</v>
      </c>
    </row>
    <row r="535" ht="15.75" customHeight="1">
      <c r="A535" s="1" t="s">
        <v>544</v>
      </c>
      <c r="B535" s="1">
        <f>IFERROR(__xludf.DUMMYFUNCTION("SPLIT(A535,"" "")"),28.0)</f>
        <v>28</v>
      </c>
      <c r="C535" s="1">
        <f>IFERROR(__xludf.DUMMYFUNCTION("""COMPUTED_VALUE"""),31.0)</f>
        <v>31</v>
      </c>
      <c r="D535" s="1">
        <f>IFERROR(__xludf.DUMMYFUNCTION("""COMPUTED_VALUE"""),34.0)</f>
        <v>34</v>
      </c>
      <c r="E535" s="1">
        <f>IFERROR(__xludf.DUMMYFUNCTION("""COMPUTED_VALUE"""),37.0)</f>
        <v>37</v>
      </c>
      <c r="F535" s="1">
        <f>IFERROR(__xludf.DUMMYFUNCTION("""COMPUTED_VALUE"""),38.0)</f>
        <v>38</v>
      </c>
      <c r="G535" s="1">
        <f>IFERROR(__xludf.DUMMYFUNCTION("""COMPUTED_VALUE"""),40.0)</f>
        <v>40</v>
      </c>
      <c r="H535" s="1">
        <f>IFERROR(__xludf.DUMMYFUNCTION("""COMPUTED_VALUE"""),43.0)</f>
        <v>43</v>
      </c>
      <c r="I535" s="1">
        <f>IFERROR(__xludf.DUMMYFUNCTION("""COMPUTED_VALUE"""),46.0)</f>
        <v>46</v>
      </c>
      <c r="J535" s="1" t="b">
        <f t="array" ref="J535">IF(NOT(H535=""),AND(C535:H535&gt;B535:G535),IF(NOT(G535=""),AND(C535:G535&gt;B535:F535),IF(NOT(F535=""),AND(C535:F535&gt;B535:E535),AND(C535:E535&gt;B535:D535))))</f>
        <v>1</v>
      </c>
      <c r="K535" s="1" t="b">
        <f t="array" ref="K535">IF(NOT(H535=""),AND(C535:H535&lt;B535:G535),IF(NOT(G535=""),AND(C535:G535&lt;B535:F535),IF(NOT(F535=""),AND(C535:F535&lt;B535:E535),AND(C535:E535&lt;B535:D535))))</f>
        <v>0</v>
      </c>
      <c r="L535" s="1" t="b">
        <f t="array" ref="L535">IF(NOT(H535=""),AND(AND(ABS(C535:H535-B535:G535)&gt;0),AND(ABS(C535:H535-B535:G535)&lt;4)),IF(NOT(G535=""),AND(AND(ABS(C535:G535-B535:F535)&gt;0),AND(ABS(C535:G535-B535:F535)&lt;4)),IF(NOT(F535=""),AND(AND(ABS(C535:F535-B535:E535)&gt;0),AND(ABS(C535:F535-B535:E535)&lt;4)),AND(AND(ABS(C535:E535-B535:D535)&gt;0),AND(ABS(C535:E535-B535:D535)&lt;4)))))</f>
        <v>1</v>
      </c>
      <c r="M535" s="1" t="b">
        <f t="shared" si="1"/>
        <v>1</v>
      </c>
    </row>
    <row r="536" ht="15.75" customHeight="1">
      <c r="A536" s="1" t="s">
        <v>545</v>
      </c>
      <c r="B536" s="1">
        <f>IFERROR(__xludf.DUMMYFUNCTION("SPLIT(A536,"" "")"),40.0)</f>
        <v>40</v>
      </c>
      <c r="C536" s="1">
        <f>IFERROR(__xludf.DUMMYFUNCTION("""COMPUTED_VALUE"""),41.0)</f>
        <v>41</v>
      </c>
      <c r="D536" s="1">
        <f>IFERROR(__xludf.DUMMYFUNCTION("""COMPUTED_VALUE"""),44.0)</f>
        <v>44</v>
      </c>
      <c r="E536" s="1">
        <f>IFERROR(__xludf.DUMMYFUNCTION("""COMPUTED_VALUE"""),45.0)</f>
        <v>45</v>
      </c>
      <c r="F536" s="1">
        <f>IFERROR(__xludf.DUMMYFUNCTION("""COMPUTED_VALUE"""),46.0)</f>
        <v>46</v>
      </c>
      <c r="G536" s="2">
        <f>IFERROR(__xludf.DUMMYFUNCTION("""COMPUTED_VALUE"""),48.0)</f>
        <v>48</v>
      </c>
      <c r="J536" s="1" t="b">
        <f t="array" ref="J536">IF(NOT(H536=""),AND(C536:H536&gt;B536:G536),IF(NOT(G536=""),AND(C536:G536&gt;B536:F536),IF(NOT(F536=""),AND(C536:F536&gt;B536:E536),AND(C536:E536&gt;B536:D536))))</f>
        <v>1</v>
      </c>
      <c r="K536" s="1" t="b">
        <f t="array" ref="K536">IF(NOT(H536=""),AND(C536:H536&lt;B536:G536),IF(NOT(G536=""),AND(C536:G536&lt;B536:F536),IF(NOT(F536=""),AND(C536:F536&lt;B536:E536),AND(C536:E536&lt;B536:D536))))</f>
        <v>0</v>
      </c>
      <c r="L536" s="1" t="b">
        <f t="array" ref="L536">IF(NOT(H536=""),AND(AND(ABS(C536:H536-B536:G536)&gt;0),AND(ABS(C536:H536-B536:G536)&lt;4)),IF(NOT(G536=""),AND(AND(ABS(C536:G536-B536:F536)&gt;0),AND(ABS(C536:G536-B536:F536)&lt;4)),IF(NOT(F536=""),AND(AND(ABS(C536:F536-B536:E536)&gt;0),AND(ABS(C536:F536-B536:E536)&lt;4)),AND(AND(ABS(C536:E536-B536:D536)&gt;0),AND(ABS(C536:E536-B536:D536)&lt;4)))))</f>
        <v>1</v>
      </c>
      <c r="M536" s="1" t="b">
        <f t="shared" si="1"/>
        <v>1</v>
      </c>
    </row>
    <row r="537" ht="15.75" customHeight="1">
      <c r="A537" s="1" t="s">
        <v>546</v>
      </c>
      <c r="B537" s="1">
        <f>IFERROR(__xludf.DUMMYFUNCTION("SPLIT(A537,"" "")"),87.0)</f>
        <v>87</v>
      </c>
      <c r="C537" s="1">
        <f>IFERROR(__xludf.DUMMYFUNCTION("""COMPUTED_VALUE"""),84.0)</f>
        <v>84</v>
      </c>
      <c r="D537" s="1">
        <f>IFERROR(__xludf.DUMMYFUNCTION("""COMPUTED_VALUE"""),82.0)</f>
        <v>82</v>
      </c>
      <c r="E537" s="1">
        <f>IFERROR(__xludf.DUMMYFUNCTION("""COMPUTED_VALUE"""),79.0)</f>
        <v>79</v>
      </c>
      <c r="F537" s="2">
        <f>IFERROR(__xludf.DUMMYFUNCTION("""COMPUTED_VALUE"""),77.0)</f>
        <v>77</v>
      </c>
      <c r="J537" s="1" t="b">
        <f t="array" ref="J537">IF(NOT(H537=""),AND(C537:H537&gt;B537:G537),IF(NOT(G537=""),AND(C537:G537&gt;B537:F537),IF(NOT(F537=""),AND(C537:F537&gt;B537:E537),AND(C537:E537&gt;B537:D537))))</f>
        <v>0</v>
      </c>
      <c r="K537" s="1" t="b">
        <f t="array" ref="K537">IF(NOT(H537=""),AND(C537:H537&lt;B537:G537),IF(NOT(G537=""),AND(C537:G537&lt;B537:F537),IF(NOT(F537=""),AND(C537:F537&lt;B537:E537),AND(C537:E537&lt;B537:D537))))</f>
        <v>1</v>
      </c>
      <c r="L537" s="1" t="b">
        <f t="array" ref="L537">IF(NOT(H537=""),AND(AND(ABS(C537:H537-B537:G537)&gt;0),AND(ABS(C537:H537-B537:G537)&lt;4)),IF(NOT(G537=""),AND(AND(ABS(C537:G537-B537:F537)&gt;0),AND(ABS(C537:G537-B537:F537)&lt;4)),IF(NOT(F537=""),AND(AND(ABS(C537:F537-B537:E537)&gt;0),AND(ABS(C537:F537-B537:E537)&lt;4)),AND(AND(ABS(C537:E537-B537:D537)&gt;0),AND(ABS(C537:E537-B537:D537)&lt;4)))))</f>
        <v>1</v>
      </c>
      <c r="M537" s="1" t="b">
        <f t="shared" si="1"/>
        <v>1</v>
      </c>
    </row>
    <row r="538" ht="15.75" customHeight="1">
      <c r="A538" s="1" t="s">
        <v>547</v>
      </c>
      <c r="B538" s="1">
        <f>IFERROR(__xludf.DUMMYFUNCTION("SPLIT(A538,"" "")"),39.0)</f>
        <v>39</v>
      </c>
      <c r="C538" s="1">
        <f>IFERROR(__xludf.DUMMYFUNCTION("""COMPUTED_VALUE"""),40.0)</f>
        <v>40</v>
      </c>
      <c r="D538" s="1">
        <f>IFERROR(__xludf.DUMMYFUNCTION("""COMPUTED_VALUE"""),43.0)</f>
        <v>43</v>
      </c>
      <c r="E538" s="1">
        <f>IFERROR(__xludf.DUMMYFUNCTION("""COMPUTED_VALUE"""),45.0)</f>
        <v>45</v>
      </c>
      <c r="F538" s="2">
        <f>IFERROR(__xludf.DUMMYFUNCTION("""COMPUTED_VALUE"""),47.0)</f>
        <v>47</v>
      </c>
      <c r="J538" s="1" t="b">
        <f t="array" ref="J538">IF(NOT(H538=""),AND(C538:H538&gt;B538:G538),IF(NOT(G538=""),AND(C538:G538&gt;B538:F538),IF(NOT(F538=""),AND(C538:F538&gt;B538:E538),AND(C538:E538&gt;B538:D538))))</f>
        <v>1</v>
      </c>
      <c r="K538" s="1" t="b">
        <f t="array" ref="K538">IF(NOT(H538=""),AND(C538:H538&lt;B538:G538),IF(NOT(G538=""),AND(C538:G538&lt;B538:F538),IF(NOT(F538=""),AND(C538:F538&lt;B538:E538),AND(C538:E538&lt;B538:D538))))</f>
        <v>0</v>
      </c>
      <c r="L538" s="1" t="b">
        <f t="array" ref="L538">IF(NOT(H538=""),AND(AND(ABS(C538:H538-B538:G538)&gt;0),AND(ABS(C538:H538-B538:G538)&lt;4)),IF(NOT(G538=""),AND(AND(ABS(C538:G538-B538:F538)&gt;0),AND(ABS(C538:G538-B538:F538)&lt;4)),IF(NOT(F538=""),AND(AND(ABS(C538:F538-B538:E538)&gt;0),AND(ABS(C538:F538-B538:E538)&lt;4)),AND(AND(ABS(C538:E538-B538:D538)&gt;0),AND(ABS(C538:E538-B538:D538)&lt;4)))))</f>
        <v>1</v>
      </c>
      <c r="M538" s="1" t="b">
        <f t="shared" si="1"/>
        <v>1</v>
      </c>
    </row>
    <row r="539" ht="15.75" customHeight="1">
      <c r="A539" s="1" t="s">
        <v>548</v>
      </c>
      <c r="B539" s="1">
        <f>IFERROR(__xludf.DUMMYFUNCTION("SPLIT(A539,"" "")"),39.0)</f>
        <v>39</v>
      </c>
      <c r="C539" s="1">
        <f>IFERROR(__xludf.DUMMYFUNCTION("""COMPUTED_VALUE"""),37.0)</f>
        <v>37</v>
      </c>
      <c r="D539" s="1">
        <f>IFERROR(__xludf.DUMMYFUNCTION("""COMPUTED_VALUE"""),34.0)</f>
        <v>34</v>
      </c>
      <c r="E539" s="1">
        <f>IFERROR(__xludf.DUMMYFUNCTION("""COMPUTED_VALUE"""),32.0)</f>
        <v>32</v>
      </c>
      <c r="F539" s="1">
        <f>IFERROR(__xludf.DUMMYFUNCTION("""COMPUTED_VALUE"""),31.0)</f>
        <v>31</v>
      </c>
      <c r="G539" s="2">
        <f>IFERROR(__xludf.DUMMYFUNCTION("""COMPUTED_VALUE"""),29.0)</f>
        <v>29</v>
      </c>
      <c r="J539" s="1" t="b">
        <f t="array" ref="J539">IF(NOT(H539=""),AND(C539:H539&gt;B539:G539),IF(NOT(G539=""),AND(C539:G539&gt;B539:F539),IF(NOT(F539=""),AND(C539:F539&gt;B539:E539),AND(C539:E539&gt;B539:D539))))</f>
        <v>0</v>
      </c>
      <c r="K539" s="1" t="b">
        <f t="array" ref="K539">IF(NOT(H539=""),AND(C539:H539&lt;B539:G539),IF(NOT(G539=""),AND(C539:G539&lt;B539:F539),IF(NOT(F539=""),AND(C539:F539&lt;B539:E539),AND(C539:E539&lt;B539:D539))))</f>
        <v>1</v>
      </c>
      <c r="L539" s="1" t="b">
        <f t="array" ref="L539">IF(NOT(H539=""),AND(AND(ABS(C539:H539-B539:G539)&gt;0),AND(ABS(C539:H539-B539:G539)&lt;4)),IF(NOT(G539=""),AND(AND(ABS(C539:G539-B539:F539)&gt;0),AND(ABS(C539:G539-B539:F539)&lt;4)),IF(NOT(F539=""),AND(AND(ABS(C539:F539-B539:E539)&gt;0),AND(ABS(C539:F539-B539:E539)&lt;4)),AND(AND(ABS(C539:E539-B539:D539)&gt;0),AND(ABS(C539:E539-B539:D539)&lt;4)))))</f>
        <v>1</v>
      </c>
      <c r="M539" s="1" t="b">
        <f t="shared" si="1"/>
        <v>1</v>
      </c>
    </row>
    <row r="540" ht="15.75" customHeight="1">
      <c r="A540" s="1" t="s">
        <v>549</v>
      </c>
      <c r="B540" s="1">
        <f>IFERROR(__xludf.DUMMYFUNCTION("SPLIT(A540,"" "")"),96.0)</f>
        <v>96</v>
      </c>
      <c r="C540" s="1">
        <f>IFERROR(__xludf.DUMMYFUNCTION("""COMPUTED_VALUE"""),94.0)</f>
        <v>94</v>
      </c>
      <c r="D540" s="1">
        <f>IFERROR(__xludf.DUMMYFUNCTION("""COMPUTED_VALUE"""),93.0)</f>
        <v>93</v>
      </c>
      <c r="E540" s="1">
        <f>IFERROR(__xludf.DUMMYFUNCTION("""COMPUTED_VALUE"""),91.0)</f>
        <v>91</v>
      </c>
      <c r="F540" s="2">
        <f>IFERROR(__xludf.DUMMYFUNCTION("""COMPUTED_VALUE"""),89.0)</f>
        <v>89</v>
      </c>
      <c r="J540" s="1" t="b">
        <f t="array" ref="J540">IF(NOT(H540=""),AND(C540:H540&gt;B540:G540),IF(NOT(G540=""),AND(C540:G540&gt;B540:F540),IF(NOT(F540=""),AND(C540:F540&gt;B540:E540),AND(C540:E540&gt;B540:D540))))</f>
        <v>0</v>
      </c>
      <c r="K540" s="1" t="b">
        <f t="array" ref="K540">IF(NOT(H540=""),AND(C540:H540&lt;B540:G540),IF(NOT(G540=""),AND(C540:G540&lt;B540:F540),IF(NOT(F540=""),AND(C540:F540&lt;B540:E540),AND(C540:E540&lt;B540:D540))))</f>
        <v>1</v>
      </c>
      <c r="L540" s="1" t="b">
        <f t="array" ref="L540">IF(NOT(H540=""),AND(AND(ABS(C540:H540-B540:G540)&gt;0),AND(ABS(C540:H540-B540:G540)&lt;4)),IF(NOT(G540=""),AND(AND(ABS(C540:G540-B540:F540)&gt;0),AND(ABS(C540:G540-B540:F540)&lt;4)),IF(NOT(F540=""),AND(AND(ABS(C540:F540-B540:E540)&gt;0),AND(ABS(C540:F540-B540:E540)&lt;4)),AND(AND(ABS(C540:E540-B540:D540)&gt;0),AND(ABS(C540:E540-B540:D540)&lt;4)))))</f>
        <v>1</v>
      </c>
      <c r="M540" s="1" t="b">
        <f t="shared" si="1"/>
        <v>1</v>
      </c>
    </row>
    <row r="541" ht="15.75" customHeight="1">
      <c r="A541" s="1" t="s">
        <v>550</v>
      </c>
      <c r="B541" s="1">
        <f>IFERROR(__xludf.DUMMYFUNCTION("SPLIT(A541,"" "")"),75.0)</f>
        <v>75</v>
      </c>
      <c r="C541" s="1">
        <f>IFERROR(__xludf.DUMMYFUNCTION("""COMPUTED_VALUE"""),76.0)</f>
        <v>76</v>
      </c>
      <c r="D541" s="1">
        <f>IFERROR(__xludf.DUMMYFUNCTION("""COMPUTED_VALUE"""),79.0)</f>
        <v>79</v>
      </c>
      <c r="E541" s="1">
        <f>IFERROR(__xludf.DUMMYFUNCTION("""COMPUTED_VALUE"""),80.0)</f>
        <v>80</v>
      </c>
      <c r="F541" s="1">
        <f>IFERROR(__xludf.DUMMYFUNCTION("""COMPUTED_VALUE"""),83.0)</f>
        <v>83</v>
      </c>
      <c r="G541" s="2">
        <f>IFERROR(__xludf.DUMMYFUNCTION("""COMPUTED_VALUE"""),84.0)</f>
        <v>84</v>
      </c>
      <c r="J541" s="1" t="b">
        <f t="array" ref="J541">IF(NOT(H541=""),AND(C541:H541&gt;B541:G541),IF(NOT(G541=""),AND(C541:G541&gt;B541:F541),IF(NOT(F541=""),AND(C541:F541&gt;B541:E541),AND(C541:E541&gt;B541:D541))))</f>
        <v>1</v>
      </c>
      <c r="K541" s="1" t="b">
        <f t="array" ref="K541">IF(NOT(H541=""),AND(C541:H541&lt;B541:G541),IF(NOT(G541=""),AND(C541:G541&lt;B541:F541),IF(NOT(F541=""),AND(C541:F541&lt;B541:E541),AND(C541:E541&lt;B541:D541))))</f>
        <v>0</v>
      </c>
      <c r="L541" s="1" t="b">
        <f t="array" ref="L541">IF(NOT(H541=""),AND(AND(ABS(C541:H541-B541:G541)&gt;0),AND(ABS(C541:H541-B541:G541)&lt;4)),IF(NOT(G541=""),AND(AND(ABS(C541:G541-B541:F541)&gt;0),AND(ABS(C541:G541-B541:F541)&lt;4)),IF(NOT(F541=""),AND(AND(ABS(C541:F541-B541:E541)&gt;0),AND(ABS(C541:F541-B541:E541)&lt;4)),AND(AND(ABS(C541:E541-B541:D541)&gt;0),AND(ABS(C541:E541-B541:D541)&lt;4)))))</f>
        <v>1</v>
      </c>
      <c r="M541" s="1" t="b">
        <f t="shared" si="1"/>
        <v>1</v>
      </c>
    </row>
    <row r="542" ht="15.75" customHeight="1">
      <c r="A542" s="1" t="s">
        <v>551</v>
      </c>
      <c r="B542" s="1">
        <f>IFERROR(__xludf.DUMMYFUNCTION("SPLIT(A542,"" "")"),55.0)</f>
        <v>55</v>
      </c>
      <c r="C542" s="1">
        <f>IFERROR(__xludf.DUMMYFUNCTION("""COMPUTED_VALUE"""),52.0)</f>
        <v>52</v>
      </c>
      <c r="D542" s="1">
        <f>IFERROR(__xludf.DUMMYFUNCTION("""COMPUTED_VALUE"""),49.0)</f>
        <v>49</v>
      </c>
      <c r="E542" s="1">
        <f>IFERROR(__xludf.DUMMYFUNCTION("""COMPUTED_VALUE"""),46.0)</f>
        <v>46</v>
      </c>
      <c r="F542" s="1">
        <f>IFERROR(__xludf.DUMMYFUNCTION("""COMPUTED_VALUE"""),43.0)</f>
        <v>43</v>
      </c>
      <c r="G542" s="1">
        <f>IFERROR(__xludf.DUMMYFUNCTION("""COMPUTED_VALUE"""),40.0)</f>
        <v>40</v>
      </c>
      <c r="H542" s="2">
        <f>IFERROR(__xludf.DUMMYFUNCTION("""COMPUTED_VALUE"""),37.0)</f>
        <v>37</v>
      </c>
      <c r="J542" s="1" t="b">
        <f t="array" ref="J542">IF(NOT(H542=""),AND(C542:H542&gt;B542:G542),IF(NOT(G542=""),AND(C542:G542&gt;B542:F542),IF(NOT(F542=""),AND(C542:F542&gt;B542:E542),AND(C542:E542&gt;B542:D542))))</f>
        <v>0</v>
      </c>
      <c r="K542" s="1" t="b">
        <f t="array" ref="K542">IF(NOT(H542=""),AND(C542:H542&lt;B542:G542),IF(NOT(G542=""),AND(C542:G542&lt;B542:F542),IF(NOT(F542=""),AND(C542:F542&lt;B542:E542),AND(C542:E542&lt;B542:D542))))</f>
        <v>1</v>
      </c>
      <c r="L542" s="1" t="b">
        <f t="array" ref="L542">IF(NOT(H542=""),AND(AND(ABS(C542:H542-B542:G542)&gt;0),AND(ABS(C542:H542-B542:G542)&lt;4)),IF(NOT(G542=""),AND(AND(ABS(C542:G542-B542:F542)&gt;0),AND(ABS(C542:G542-B542:F542)&lt;4)),IF(NOT(F542=""),AND(AND(ABS(C542:F542-B542:E542)&gt;0),AND(ABS(C542:F542-B542:E542)&lt;4)),AND(AND(ABS(C542:E542-B542:D542)&gt;0),AND(ABS(C542:E542-B542:D542)&lt;4)))))</f>
        <v>1</v>
      </c>
      <c r="M542" s="1" t="b">
        <f t="shared" si="1"/>
        <v>1</v>
      </c>
    </row>
    <row r="543" ht="15.75" customHeight="1">
      <c r="A543" s="1" t="s">
        <v>552</v>
      </c>
      <c r="B543" s="1">
        <f>IFERROR(__xludf.DUMMYFUNCTION("SPLIT(A543,"" "")"),65.0)</f>
        <v>65</v>
      </c>
      <c r="C543" s="1">
        <f>IFERROR(__xludf.DUMMYFUNCTION("""COMPUTED_VALUE"""),63.0)</f>
        <v>63</v>
      </c>
      <c r="D543" s="1">
        <f>IFERROR(__xludf.DUMMYFUNCTION("""COMPUTED_VALUE"""),62.0)</f>
        <v>62</v>
      </c>
      <c r="E543" s="1">
        <f>IFERROR(__xludf.DUMMYFUNCTION("""COMPUTED_VALUE"""),61.0)</f>
        <v>61</v>
      </c>
      <c r="F543" s="1">
        <f>IFERROR(__xludf.DUMMYFUNCTION("""COMPUTED_VALUE"""),58.0)</f>
        <v>58</v>
      </c>
      <c r="G543" s="1">
        <f>IFERROR(__xludf.DUMMYFUNCTION("""COMPUTED_VALUE"""),56.0)</f>
        <v>56</v>
      </c>
      <c r="H543" s="2">
        <f>IFERROR(__xludf.DUMMYFUNCTION("""COMPUTED_VALUE"""),55.0)</f>
        <v>55</v>
      </c>
      <c r="J543" s="1" t="b">
        <f t="array" ref="J543">IF(NOT(H543=""),AND(C543:H543&gt;B543:G543),IF(NOT(G543=""),AND(C543:G543&gt;B543:F543),IF(NOT(F543=""),AND(C543:F543&gt;B543:E543),AND(C543:E543&gt;B543:D543))))</f>
        <v>0</v>
      </c>
      <c r="K543" s="1" t="b">
        <f t="array" ref="K543">IF(NOT(H543=""),AND(C543:H543&lt;B543:G543),IF(NOT(G543=""),AND(C543:G543&lt;B543:F543),IF(NOT(F543=""),AND(C543:F543&lt;B543:E543),AND(C543:E543&lt;B543:D543))))</f>
        <v>1</v>
      </c>
      <c r="L543" s="1" t="b">
        <f t="array" ref="L543">IF(NOT(H543=""),AND(AND(ABS(C543:H543-B543:G543)&gt;0),AND(ABS(C543:H543-B543:G543)&lt;4)),IF(NOT(G543=""),AND(AND(ABS(C543:G543-B543:F543)&gt;0),AND(ABS(C543:G543-B543:F543)&lt;4)),IF(NOT(F543=""),AND(AND(ABS(C543:F543-B543:E543)&gt;0),AND(ABS(C543:F543-B543:E543)&lt;4)),AND(AND(ABS(C543:E543-B543:D543)&gt;0),AND(ABS(C543:E543-B543:D543)&lt;4)))))</f>
        <v>1</v>
      </c>
      <c r="M543" s="1" t="b">
        <f t="shared" si="1"/>
        <v>1</v>
      </c>
    </row>
    <row r="544" ht="15.75" customHeight="1">
      <c r="A544" s="1" t="s">
        <v>553</v>
      </c>
      <c r="B544" s="1">
        <f>IFERROR(__xludf.DUMMYFUNCTION("SPLIT(A544,"" "")"),6.0)</f>
        <v>6</v>
      </c>
      <c r="C544" s="1">
        <f>IFERROR(__xludf.DUMMYFUNCTION("""COMPUTED_VALUE"""),7.0)</f>
        <v>7</v>
      </c>
      <c r="D544" s="1">
        <f>IFERROR(__xludf.DUMMYFUNCTION("""COMPUTED_VALUE"""),10.0)</f>
        <v>10</v>
      </c>
      <c r="E544" s="1">
        <f>IFERROR(__xludf.DUMMYFUNCTION("""COMPUTED_VALUE"""),11.0)</f>
        <v>11</v>
      </c>
      <c r="F544" s="1">
        <f>IFERROR(__xludf.DUMMYFUNCTION("""COMPUTED_VALUE"""),13.0)</f>
        <v>13</v>
      </c>
      <c r="G544" s="1">
        <f>IFERROR(__xludf.DUMMYFUNCTION("""COMPUTED_VALUE"""),15.0)</f>
        <v>15</v>
      </c>
      <c r="H544" s="1">
        <f>IFERROR(__xludf.DUMMYFUNCTION("""COMPUTED_VALUE"""),18.0)</f>
        <v>18</v>
      </c>
      <c r="I544" s="1">
        <f>IFERROR(__xludf.DUMMYFUNCTION("""COMPUTED_VALUE"""),21.0)</f>
        <v>21</v>
      </c>
      <c r="J544" s="1" t="b">
        <f t="array" ref="J544">IF(NOT(H544=""),AND(C544:H544&gt;B544:G544),IF(NOT(G544=""),AND(C544:G544&gt;B544:F544),IF(NOT(F544=""),AND(C544:F544&gt;B544:E544),AND(C544:E544&gt;B544:D544))))</f>
        <v>1</v>
      </c>
      <c r="K544" s="1" t="b">
        <f t="array" ref="K544">IF(NOT(H544=""),AND(C544:H544&lt;B544:G544),IF(NOT(G544=""),AND(C544:G544&lt;B544:F544),IF(NOT(F544=""),AND(C544:F544&lt;B544:E544),AND(C544:E544&lt;B544:D544))))</f>
        <v>0</v>
      </c>
      <c r="L544" s="1" t="b">
        <f t="array" ref="L544">IF(NOT(H544=""),AND(AND(ABS(C544:H544-B544:G544)&gt;0),AND(ABS(C544:H544-B544:G544)&lt;4)),IF(NOT(G544=""),AND(AND(ABS(C544:G544-B544:F544)&gt;0),AND(ABS(C544:G544-B544:F544)&lt;4)),IF(NOT(F544=""),AND(AND(ABS(C544:F544-B544:E544)&gt;0),AND(ABS(C544:F544-B544:E544)&lt;4)),AND(AND(ABS(C544:E544-B544:D544)&gt;0),AND(ABS(C544:E544-B544:D544)&lt;4)))))</f>
        <v>1</v>
      </c>
      <c r="M544" s="1" t="b">
        <f t="shared" si="1"/>
        <v>1</v>
      </c>
    </row>
    <row r="545" ht="15.75" customHeight="1">
      <c r="A545" s="1" t="s">
        <v>554</v>
      </c>
      <c r="B545" s="1">
        <f>IFERROR(__xludf.DUMMYFUNCTION("SPLIT(A545,"" "")"),11.0)</f>
        <v>11</v>
      </c>
      <c r="C545" s="1">
        <f>IFERROR(__xludf.DUMMYFUNCTION("""COMPUTED_VALUE"""),9.0)</f>
        <v>9</v>
      </c>
      <c r="D545" s="1">
        <f>IFERROR(__xludf.DUMMYFUNCTION("""COMPUTED_VALUE"""),8.0)</f>
        <v>8</v>
      </c>
      <c r="E545" s="1">
        <f>IFERROR(__xludf.DUMMYFUNCTION("""COMPUTED_VALUE"""),6.0)</f>
        <v>6</v>
      </c>
      <c r="F545" s="1">
        <f>IFERROR(__xludf.DUMMYFUNCTION("""COMPUTED_VALUE"""),5.0)</f>
        <v>5</v>
      </c>
      <c r="G545" s="1">
        <f>IFERROR(__xludf.DUMMYFUNCTION("""COMPUTED_VALUE"""),4.0)</f>
        <v>4</v>
      </c>
      <c r="H545" s="2">
        <f>IFERROR(__xludf.DUMMYFUNCTION("""COMPUTED_VALUE"""),1.0)</f>
        <v>1</v>
      </c>
      <c r="J545" s="1" t="b">
        <f t="array" ref="J545">IF(NOT(H545=""),AND(C545:H545&gt;B545:G545),IF(NOT(G545=""),AND(C545:G545&gt;B545:F545),IF(NOT(F545=""),AND(C545:F545&gt;B545:E545),AND(C545:E545&gt;B545:D545))))</f>
        <v>0</v>
      </c>
      <c r="K545" s="1" t="b">
        <f t="array" ref="K545">IF(NOT(H545=""),AND(C545:H545&lt;B545:G545),IF(NOT(G545=""),AND(C545:G545&lt;B545:F545),IF(NOT(F545=""),AND(C545:F545&lt;B545:E545),AND(C545:E545&lt;B545:D545))))</f>
        <v>1</v>
      </c>
      <c r="L545" s="1" t="b">
        <f t="array" ref="L545">IF(NOT(H545=""),AND(AND(ABS(C545:H545-B545:G545)&gt;0),AND(ABS(C545:H545-B545:G545)&lt;4)),IF(NOT(G545=""),AND(AND(ABS(C545:G545-B545:F545)&gt;0),AND(ABS(C545:G545-B545:F545)&lt;4)),IF(NOT(F545=""),AND(AND(ABS(C545:F545-B545:E545)&gt;0),AND(ABS(C545:F545-B545:E545)&lt;4)),AND(AND(ABS(C545:E545-B545:D545)&gt;0),AND(ABS(C545:E545-B545:D545)&lt;4)))))</f>
        <v>1</v>
      </c>
      <c r="M545" s="1" t="b">
        <f t="shared" si="1"/>
        <v>1</v>
      </c>
    </row>
    <row r="546" ht="15.75" customHeight="1">
      <c r="A546" s="1" t="s">
        <v>555</v>
      </c>
      <c r="B546" s="1">
        <f>IFERROR(__xludf.DUMMYFUNCTION("SPLIT(A546,"" "")"),26.0)</f>
        <v>26</v>
      </c>
      <c r="C546" s="1">
        <f>IFERROR(__xludf.DUMMYFUNCTION("""COMPUTED_VALUE"""),23.0)</f>
        <v>23</v>
      </c>
      <c r="D546" s="1">
        <f>IFERROR(__xludf.DUMMYFUNCTION("""COMPUTED_VALUE"""),21.0)</f>
        <v>21</v>
      </c>
      <c r="E546" s="1">
        <f>IFERROR(__xludf.DUMMYFUNCTION("""COMPUTED_VALUE"""),20.0)</f>
        <v>20</v>
      </c>
      <c r="F546" s="1">
        <f>IFERROR(__xludf.DUMMYFUNCTION("""COMPUTED_VALUE"""),19.0)</f>
        <v>19</v>
      </c>
      <c r="G546" s="1">
        <f>IFERROR(__xludf.DUMMYFUNCTION("""COMPUTED_VALUE"""),18.0)</f>
        <v>18</v>
      </c>
      <c r="H546" s="1">
        <f>IFERROR(__xludf.DUMMYFUNCTION("""COMPUTED_VALUE"""),16.0)</f>
        <v>16</v>
      </c>
      <c r="I546" s="1">
        <f>IFERROR(__xludf.DUMMYFUNCTION("""COMPUTED_VALUE"""),15.0)</f>
        <v>15</v>
      </c>
      <c r="J546" s="1" t="b">
        <f t="array" ref="J546">IF(NOT(H546=""),AND(C546:H546&gt;B546:G546),IF(NOT(G546=""),AND(C546:G546&gt;B546:F546),IF(NOT(F546=""),AND(C546:F546&gt;B546:E546),AND(C546:E546&gt;B546:D546))))</f>
        <v>0</v>
      </c>
      <c r="K546" s="1" t="b">
        <f t="array" ref="K546">IF(NOT(H546=""),AND(C546:H546&lt;B546:G546),IF(NOT(G546=""),AND(C546:G546&lt;B546:F546),IF(NOT(F546=""),AND(C546:F546&lt;B546:E546),AND(C546:E546&lt;B546:D546))))</f>
        <v>1</v>
      </c>
      <c r="L546" s="1" t="b">
        <f t="array" ref="L546">IF(NOT(H546=""),AND(AND(ABS(C546:H546-B546:G546)&gt;0),AND(ABS(C546:H546-B546:G546)&lt;4)),IF(NOT(G546=""),AND(AND(ABS(C546:G546-B546:F546)&gt;0),AND(ABS(C546:G546-B546:F546)&lt;4)),IF(NOT(F546=""),AND(AND(ABS(C546:F546-B546:E546)&gt;0),AND(ABS(C546:F546-B546:E546)&lt;4)),AND(AND(ABS(C546:E546-B546:D546)&gt;0),AND(ABS(C546:E546-B546:D546)&lt;4)))))</f>
        <v>1</v>
      </c>
      <c r="M546" s="1" t="b">
        <f t="shared" si="1"/>
        <v>1</v>
      </c>
    </row>
    <row r="547" ht="15.75" customHeight="1">
      <c r="A547" s="1" t="s">
        <v>556</v>
      </c>
      <c r="B547" s="1">
        <f>IFERROR(__xludf.DUMMYFUNCTION("SPLIT(A547,"" "")"),19.0)</f>
        <v>19</v>
      </c>
      <c r="C547" s="1">
        <f>IFERROR(__xludf.DUMMYFUNCTION("""COMPUTED_VALUE"""),22.0)</f>
        <v>22</v>
      </c>
      <c r="D547" s="1">
        <f>IFERROR(__xludf.DUMMYFUNCTION("""COMPUTED_VALUE"""),25.0)</f>
        <v>25</v>
      </c>
      <c r="E547" s="1">
        <f>IFERROR(__xludf.DUMMYFUNCTION("""COMPUTED_VALUE"""),27.0)</f>
        <v>27</v>
      </c>
      <c r="F547" s="1">
        <f>IFERROR(__xludf.DUMMYFUNCTION("""COMPUTED_VALUE"""),29.0)</f>
        <v>29</v>
      </c>
      <c r="G547" s="1">
        <f>IFERROR(__xludf.DUMMYFUNCTION("""COMPUTED_VALUE"""),31.0)</f>
        <v>31</v>
      </c>
      <c r="H547" s="1">
        <f>IFERROR(__xludf.DUMMYFUNCTION("""COMPUTED_VALUE"""),33.0)</f>
        <v>33</v>
      </c>
      <c r="I547" s="1">
        <f>IFERROR(__xludf.DUMMYFUNCTION("""COMPUTED_VALUE"""),34.0)</f>
        <v>34</v>
      </c>
      <c r="J547" s="1" t="b">
        <f t="array" ref="J547">IF(NOT(H547=""),AND(C547:H547&gt;B547:G547),IF(NOT(G547=""),AND(C547:G547&gt;B547:F547),IF(NOT(F547=""),AND(C547:F547&gt;B547:E547),AND(C547:E547&gt;B547:D547))))</f>
        <v>1</v>
      </c>
      <c r="K547" s="1" t="b">
        <f t="array" ref="K547">IF(NOT(H547=""),AND(C547:H547&lt;B547:G547),IF(NOT(G547=""),AND(C547:G547&lt;B547:F547),IF(NOT(F547=""),AND(C547:F547&lt;B547:E547),AND(C547:E547&lt;B547:D547))))</f>
        <v>0</v>
      </c>
      <c r="L547" s="1" t="b">
        <f t="array" ref="L547">IF(NOT(H547=""),AND(AND(ABS(C547:H547-B547:G547)&gt;0),AND(ABS(C547:H547-B547:G547)&lt;4)),IF(NOT(G547=""),AND(AND(ABS(C547:G547-B547:F547)&gt;0),AND(ABS(C547:G547-B547:F547)&lt;4)),IF(NOT(F547=""),AND(AND(ABS(C547:F547-B547:E547)&gt;0),AND(ABS(C547:F547-B547:E547)&lt;4)),AND(AND(ABS(C547:E547-B547:D547)&gt;0),AND(ABS(C547:E547-B547:D547)&lt;4)))))</f>
        <v>1</v>
      </c>
      <c r="M547" s="1" t="b">
        <f t="shared" si="1"/>
        <v>1</v>
      </c>
    </row>
    <row r="548" ht="15.75" customHeight="1">
      <c r="A548" s="1" t="s">
        <v>557</v>
      </c>
      <c r="B548" s="1">
        <f>IFERROR(__xludf.DUMMYFUNCTION("SPLIT(A548,"" "")"),39.0)</f>
        <v>39</v>
      </c>
      <c r="C548" s="1">
        <f>IFERROR(__xludf.DUMMYFUNCTION("""COMPUTED_VALUE"""),36.0)</f>
        <v>36</v>
      </c>
      <c r="D548" s="1">
        <f>IFERROR(__xludf.DUMMYFUNCTION("""COMPUTED_VALUE"""),33.0)</f>
        <v>33</v>
      </c>
      <c r="E548" s="1">
        <f>IFERROR(__xludf.DUMMYFUNCTION("""COMPUTED_VALUE"""),30.0)</f>
        <v>30</v>
      </c>
      <c r="F548" s="1">
        <f>IFERROR(__xludf.DUMMYFUNCTION("""COMPUTED_VALUE"""),28.0)</f>
        <v>28</v>
      </c>
      <c r="G548" s="2">
        <f>IFERROR(__xludf.DUMMYFUNCTION("""COMPUTED_VALUE"""),25.0)</f>
        <v>25</v>
      </c>
      <c r="J548" s="1" t="b">
        <f t="array" ref="J548">IF(NOT(H548=""),AND(C548:H548&gt;B548:G548),IF(NOT(G548=""),AND(C548:G548&gt;B548:F548),IF(NOT(F548=""),AND(C548:F548&gt;B548:E548),AND(C548:E548&gt;B548:D548))))</f>
        <v>0</v>
      </c>
      <c r="K548" s="1" t="b">
        <f t="array" ref="K548">IF(NOT(H548=""),AND(C548:H548&lt;B548:G548),IF(NOT(G548=""),AND(C548:G548&lt;B548:F548),IF(NOT(F548=""),AND(C548:F548&lt;B548:E548),AND(C548:E548&lt;B548:D548))))</f>
        <v>1</v>
      </c>
      <c r="L548" s="1" t="b">
        <f t="array" ref="L548">IF(NOT(H548=""),AND(AND(ABS(C548:H548-B548:G548)&gt;0),AND(ABS(C548:H548-B548:G548)&lt;4)),IF(NOT(G548=""),AND(AND(ABS(C548:G548-B548:F548)&gt;0),AND(ABS(C548:G548-B548:F548)&lt;4)),IF(NOT(F548=""),AND(AND(ABS(C548:F548-B548:E548)&gt;0),AND(ABS(C548:F548-B548:E548)&lt;4)),AND(AND(ABS(C548:E548-B548:D548)&gt;0),AND(ABS(C548:E548-B548:D548)&lt;4)))))</f>
        <v>1</v>
      </c>
      <c r="M548" s="1" t="b">
        <f t="shared" si="1"/>
        <v>1</v>
      </c>
    </row>
    <row r="549" ht="15.75" customHeight="1">
      <c r="A549" s="1" t="s">
        <v>558</v>
      </c>
      <c r="B549" s="1">
        <f>IFERROR(__xludf.DUMMYFUNCTION("SPLIT(A549,"" "")"),58.0)</f>
        <v>58</v>
      </c>
      <c r="C549" s="1">
        <f>IFERROR(__xludf.DUMMYFUNCTION("""COMPUTED_VALUE"""),59.0)</f>
        <v>59</v>
      </c>
      <c r="D549" s="1">
        <f>IFERROR(__xludf.DUMMYFUNCTION("""COMPUTED_VALUE"""),60.0)</f>
        <v>60</v>
      </c>
      <c r="E549" s="1">
        <f>IFERROR(__xludf.DUMMYFUNCTION("""COMPUTED_VALUE"""),61.0)</f>
        <v>61</v>
      </c>
      <c r="F549" s="1">
        <f>IFERROR(__xludf.DUMMYFUNCTION("""COMPUTED_VALUE"""),62.0)</f>
        <v>62</v>
      </c>
      <c r="G549" s="1">
        <f>IFERROR(__xludf.DUMMYFUNCTION("""COMPUTED_VALUE"""),65.0)</f>
        <v>65</v>
      </c>
      <c r="H549" s="2">
        <f>IFERROR(__xludf.DUMMYFUNCTION("""COMPUTED_VALUE"""),66.0)</f>
        <v>66</v>
      </c>
      <c r="J549" s="1" t="b">
        <f t="array" ref="J549">IF(NOT(H549=""),AND(C549:H549&gt;B549:G549),IF(NOT(G549=""),AND(C549:G549&gt;B549:F549),IF(NOT(F549=""),AND(C549:F549&gt;B549:E549),AND(C549:E549&gt;B549:D549))))</f>
        <v>1</v>
      </c>
      <c r="K549" s="1" t="b">
        <f t="array" ref="K549">IF(NOT(H549=""),AND(C549:H549&lt;B549:G549),IF(NOT(G549=""),AND(C549:G549&lt;B549:F549),IF(NOT(F549=""),AND(C549:F549&lt;B549:E549),AND(C549:E549&lt;B549:D549))))</f>
        <v>0</v>
      </c>
      <c r="L549" s="1" t="b">
        <f t="array" ref="L549">IF(NOT(H549=""),AND(AND(ABS(C549:H549-B549:G549)&gt;0),AND(ABS(C549:H549-B549:G549)&lt;4)),IF(NOT(G549=""),AND(AND(ABS(C549:G549-B549:F549)&gt;0),AND(ABS(C549:G549-B549:F549)&lt;4)),IF(NOT(F549=""),AND(AND(ABS(C549:F549-B549:E549)&gt;0),AND(ABS(C549:F549-B549:E549)&lt;4)),AND(AND(ABS(C549:E549-B549:D549)&gt;0),AND(ABS(C549:E549-B549:D549)&lt;4)))))</f>
        <v>1</v>
      </c>
      <c r="M549" s="1" t="b">
        <f t="shared" si="1"/>
        <v>1</v>
      </c>
    </row>
    <row r="550" ht="15.75" customHeight="1">
      <c r="A550" s="1" t="s">
        <v>559</v>
      </c>
      <c r="B550" s="1">
        <f>IFERROR(__xludf.DUMMYFUNCTION("SPLIT(A550,"" "")"),31.0)</f>
        <v>31</v>
      </c>
      <c r="C550" s="1">
        <f>IFERROR(__xludf.DUMMYFUNCTION("""COMPUTED_VALUE"""),29.0)</f>
        <v>29</v>
      </c>
      <c r="D550" s="1">
        <f>IFERROR(__xludf.DUMMYFUNCTION("""COMPUTED_VALUE"""),27.0)</f>
        <v>27</v>
      </c>
      <c r="E550" s="1">
        <f>IFERROR(__xludf.DUMMYFUNCTION("""COMPUTED_VALUE"""),24.0)</f>
        <v>24</v>
      </c>
      <c r="F550" s="1">
        <f>IFERROR(__xludf.DUMMYFUNCTION("""COMPUTED_VALUE"""),22.0)</f>
        <v>22</v>
      </c>
      <c r="G550" s="1">
        <f>IFERROR(__xludf.DUMMYFUNCTION("""COMPUTED_VALUE"""),21.0)</f>
        <v>21</v>
      </c>
      <c r="H550" s="2">
        <f>IFERROR(__xludf.DUMMYFUNCTION("""COMPUTED_VALUE"""),18.0)</f>
        <v>18</v>
      </c>
      <c r="J550" s="1" t="b">
        <f t="array" ref="J550">IF(NOT(H550=""),AND(C550:H550&gt;B550:G550),IF(NOT(G550=""),AND(C550:G550&gt;B550:F550),IF(NOT(F550=""),AND(C550:F550&gt;B550:E550),AND(C550:E550&gt;B550:D550))))</f>
        <v>0</v>
      </c>
      <c r="K550" s="1" t="b">
        <f t="array" ref="K550">IF(NOT(H550=""),AND(C550:H550&lt;B550:G550),IF(NOT(G550=""),AND(C550:G550&lt;B550:F550),IF(NOT(F550=""),AND(C550:F550&lt;B550:E550),AND(C550:E550&lt;B550:D550))))</f>
        <v>1</v>
      </c>
      <c r="L550" s="1" t="b">
        <f t="array" ref="L550">IF(NOT(H550=""),AND(AND(ABS(C550:H550-B550:G550)&gt;0),AND(ABS(C550:H550-B550:G550)&lt;4)),IF(NOT(G550=""),AND(AND(ABS(C550:G550-B550:F550)&gt;0),AND(ABS(C550:G550-B550:F550)&lt;4)),IF(NOT(F550=""),AND(AND(ABS(C550:F550-B550:E550)&gt;0),AND(ABS(C550:F550-B550:E550)&lt;4)),AND(AND(ABS(C550:E550-B550:D550)&gt;0),AND(ABS(C550:E550-B550:D550)&lt;4)))))</f>
        <v>1</v>
      </c>
      <c r="M550" s="1" t="b">
        <f t="shared" si="1"/>
        <v>1</v>
      </c>
    </row>
    <row r="551" ht="15.75" customHeight="1">
      <c r="A551" s="1" t="s">
        <v>560</v>
      </c>
      <c r="B551" s="1">
        <f>IFERROR(__xludf.DUMMYFUNCTION("SPLIT(A551,"" "")"),83.0)</f>
        <v>83</v>
      </c>
      <c r="C551" s="1">
        <f>IFERROR(__xludf.DUMMYFUNCTION("""COMPUTED_VALUE"""),86.0)</f>
        <v>86</v>
      </c>
      <c r="D551" s="1">
        <f>IFERROR(__xludf.DUMMYFUNCTION("""COMPUTED_VALUE"""),89.0)</f>
        <v>89</v>
      </c>
      <c r="E551" s="1">
        <f>IFERROR(__xludf.DUMMYFUNCTION("""COMPUTED_VALUE"""),90.0)</f>
        <v>90</v>
      </c>
      <c r="F551" s="2">
        <f>IFERROR(__xludf.DUMMYFUNCTION("""COMPUTED_VALUE"""),91.0)</f>
        <v>91</v>
      </c>
      <c r="J551" s="1" t="b">
        <f t="array" ref="J551">IF(NOT(H551=""),AND(C551:H551&gt;B551:G551),IF(NOT(G551=""),AND(C551:G551&gt;B551:F551),IF(NOT(F551=""),AND(C551:F551&gt;B551:E551),AND(C551:E551&gt;B551:D551))))</f>
        <v>1</v>
      </c>
      <c r="K551" s="1" t="b">
        <f t="array" ref="K551">IF(NOT(H551=""),AND(C551:H551&lt;B551:G551),IF(NOT(G551=""),AND(C551:G551&lt;B551:F551),IF(NOT(F551=""),AND(C551:F551&lt;B551:E551),AND(C551:E551&lt;B551:D551))))</f>
        <v>0</v>
      </c>
      <c r="L551" s="1" t="b">
        <f t="array" ref="L551">IF(NOT(H551=""),AND(AND(ABS(C551:H551-B551:G551)&gt;0),AND(ABS(C551:H551-B551:G551)&lt;4)),IF(NOT(G551=""),AND(AND(ABS(C551:G551-B551:F551)&gt;0),AND(ABS(C551:G551-B551:F551)&lt;4)),IF(NOT(F551=""),AND(AND(ABS(C551:F551-B551:E551)&gt;0),AND(ABS(C551:F551-B551:E551)&lt;4)),AND(AND(ABS(C551:E551-B551:D551)&gt;0),AND(ABS(C551:E551-B551:D551)&lt;4)))))</f>
        <v>1</v>
      </c>
      <c r="M551" s="1" t="b">
        <f t="shared" si="1"/>
        <v>1</v>
      </c>
    </row>
    <row r="552" ht="15.75" customHeight="1">
      <c r="A552" s="1" t="s">
        <v>561</v>
      </c>
      <c r="B552" s="1">
        <f>IFERROR(__xludf.DUMMYFUNCTION("SPLIT(A552,"" "")"),26.0)</f>
        <v>26</v>
      </c>
      <c r="C552" s="1">
        <f>IFERROR(__xludf.DUMMYFUNCTION("""COMPUTED_VALUE"""),28.0)</f>
        <v>28</v>
      </c>
      <c r="D552" s="1">
        <f>IFERROR(__xludf.DUMMYFUNCTION("""COMPUTED_VALUE"""),31.0)</f>
        <v>31</v>
      </c>
      <c r="E552" s="1">
        <f>IFERROR(__xludf.DUMMYFUNCTION("""COMPUTED_VALUE"""),33.0)</f>
        <v>33</v>
      </c>
      <c r="F552" s="2">
        <f>IFERROR(__xludf.DUMMYFUNCTION("""COMPUTED_VALUE"""),34.0)</f>
        <v>34</v>
      </c>
      <c r="J552" s="1" t="b">
        <f t="array" ref="J552">IF(NOT(H552=""),AND(C552:H552&gt;B552:G552),IF(NOT(G552=""),AND(C552:G552&gt;B552:F552),IF(NOT(F552=""),AND(C552:F552&gt;B552:E552),AND(C552:E552&gt;B552:D552))))</f>
        <v>1</v>
      </c>
      <c r="K552" s="1" t="b">
        <f t="array" ref="K552">IF(NOT(H552=""),AND(C552:H552&lt;B552:G552),IF(NOT(G552=""),AND(C552:G552&lt;B552:F552),IF(NOT(F552=""),AND(C552:F552&lt;B552:E552),AND(C552:E552&lt;B552:D552))))</f>
        <v>0</v>
      </c>
      <c r="L552" s="1" t="b">
        <f t="array" ref="L552">IF(NOT(H552=""),AND(AND(ABS(C552:H552-B552:G552)&gt;0),AND(ABS(C552:H552-B552:G552)&lt;4)),IF(NOT(G552=""),AND(AND(ABS(C552:G552-B552:F552)&gt;0),AND(ABS(C552:G552-B552:F552)&lt;4)),IF(NOT(F552=""),AND(AND(ABS(C552:F552-B552:E552)&gt;0),AND(ABS(C552:F552-B552:E552)&lt;4)),AND(AND(ABS(C552:E552-B552:D552)&gt;0),AND(ABS(C552:E552-B552:D552)&lt;4)))))</f>
        <v>1</v>
      </c>
      <c r="M552" s="1" t="b">
        <f t="shared" si="1"/>
        <v>1</v>
      </c>
    </row>
    <row r="553" ht="15.75" customHeight="1">
      <c r="A553" s="1" t="s">
        <v>562</v>
      </c>
      <c r="B553" s="1">
        <f>IFERROR(__xludf.DUMMYFUNCTION("SPLIT(A553,"" "")"),64.0)</f>
        <v>64</v>
      </c>
      <c r="C553" s="1">
        <f>IFERROR(__xludf.DUMMYFUNCTION("""COMPUTED_VALUE"""),66.0)</f>
        <v>66</v>
      </c>
      <c r="D553" s="1">
        <f>IFERROR(__xludf.DUMMYFUNCTION("""COMPUTED_VALUE"""),69.0)</f>
        <v>69</v>
      </c>
      <c r="E553" s="1">
        <f>IFERROR(__xludf.DUMMYFUNCTION("""COMPUTED_VALUE"""),71.0)</f>
        <v>71</v>
      </c>
      <c r="F553" s="1">
        <f>IFERROR(__xludf.DUMMYFUNCTION("""COMPUTED_VALUE"""),72.0)</f>
        <v>72</v>
      </c>
      <c r="G553" s="1">
        <f>IFERROR(__xludf.DUMMYFUNCTION("""COMPUTED_VALUE"""),75.0)</f>
        <v>75</v>
      </c>
      <c r="H553" s="1">
        <f>IFERROR(__xludf.DUMMYFUNCTION("""COMPUTED_VALUE"""),76.0)</f>
        <v>76</v>
      </c>
      <c r="I553" s="1">
        <f>IFERROR(__xludf.DUMMYFUNCTION("""COMPUTED_VALUE"""),79.0)</f>
        <v>79</v>
      </c>
      <c r="J553" s="1" t="b">
        <f t="array" ref="J553">IF(NOT(H553=""),AND(C553:H553&gt;B553:G553),IF(NOT(G553=""),AND(C553:G553&gt;B553:F553),IF(NOT(F553=""),AND(C553:F553&gt;B553:E553),AND(C553:E553&gt;B553:D553))))</f>
        <v>1</v>
      </c>
      <c r="K553" s="1" t="b">
        <f t="array" ref="K553">IF(NOT(H553=""),AND(C553:H553&lt;B553:G553),IF(NOT(G553=""),AND(C553:G553&lt;B553:F553),IF(NOT(F553=""),AND(C553:F553&lt;B553:E553),AND(C553:E553&lt;B553:D553))))</f>
        <v>0</v>
      </c>
      <c r="L553" s="1" t="b">
        <f t="array" ref="L553">IF(NOT(H553=""),AND(AND(ABS(C553:H553-B553:G553)&gt;0),AND(ABS(C553:H553-B553:G553)&lt;4)),IF(NOT(G553=""),AND(AND(ABS(C553:G553-B553:F553)&gt;0),AND(ABS(C553:G553-B553:F553)&lt;4)),IF(NOT(F553=""),AND(AND(ABS(C553:F553-B553:E553)&gt;0),AND(ABS(C553:F553-B553:E553)&lt;4)),AND(AND(ABS(C553:E553-B553:D553)&gt;0),AND(ABS(C553:E553-B553:D553)&lt;4)))))</f>
        <v>1</v>
      </c>
      <c r="M553" s="1" t="b">
        <f t="shared" si="1"/>
        <v>1</v>
      </c>
    </row>
    <row r="554" ht="15.75" customHeight="1">
      <c r="A554" s="1" t="s">
        <v>563</v>
      </c>
      <c r="B554" s="1">
        <f>IFERROR(__xludf.DUMMYFUNCTION("SPLIT(A554,"" "")"),69.0)</f>
        <v>69</v>
      </c>
      <c r="C554" s="1">
        <f>IFERROR(__xludf.DUMMYFUNCTION("""COMPUTED_VALUE"""),72.0)</f>
        <v>72</v>
      </c>
      <c r="D554" s="1">
        <f>IFERROR(__xludf.DUMMYFUNCTION("""COMPUTED_VALUE"""),75.0)</f>
        <v>75</v>
      </c>
      <c r="E554" s="1">
        <f>IFERROR(__xludf.DUMMYFUNCTION("""COMPUTED_VALUE"""),76.0)</f>
        <v>76</v>
      </c>
      <c r="F554" s="1">
        <f>IFERROR(__xludf.DUMMYFUNCTION("""COMPUTED_VALUE"""),78.0)</f>
        <v>78</v>
      </c>
      <c r="G554" s="1">
        <f>IFERROR(__xludf.DUMMYFUNCTION("""COMPUTED_VALUE"""),79.0)</f>
        <v>79</v>
      </c>
      <c r="H554" s="2">
        <f>IFERROR(__xludf.DUMMYFUNCTION("""COMPUTED_VALUE"""),81.0)</f>
        <v>81</v>
      </c>
      <c r="J554" s="1" t="b">
        <f t="array" ref="J554">IF(NOT(H554=""),AND(C554:H554&gt;B554:G554),IF(NOT(G554=""),AND(C554:G554&gt;B554:F554),IF(NOT(F554=""),AND(C554:F554&gt;B554:E554),AND(C554:E554&gt;B554:D554))))</f>
        <v>1</v>
      </c>
      <c r="K554" s="1" t="b">
        <f t="array" ref="K554">IF(NOT(H554=""),AND(C554:H554&lt;B554:G554),IF(NOT(G554=""),AND(C554:G554&lt;B554:F554),IF(NOT(F554=""),AND(C554:F554&lt;B554:E554),AND(C554:E554&lt;B554:D554))))</f>
        <v>0</v>
      </c>
      <c r="L554" s="1" t="b">
        <f t="array" ref="L554">IF(NOT(H554=""),AND(AND(ABS(C554:H554-B554:G554)&gt;0),AND(ABS(C554:H554-B554:G554)&lt;4)),IF(NOT(G554=""),AND(AND(ABS(C554:G554-B554:F554)&gt;0),AND(ABS(C554:G554-B554:F554)&lt;4)),IF(NOT(F554=""),AND(AND(ABS(C554:F554-B554:E554)&gt;0),AND(ABS(C554:F554-B554:E554)&lt;4)),AND(AND(ABS(C554:E554-B554:D554)&gt;0),AND(ABS(C554:E554-B554:D554)&lt;4)))))</f>
        <v>1</v>
      </c>
      <c r="M554" s="1" t="b">
        <f t="shared" si="1"/>
        <v>1</v>
      </c>
    </row>
    <row r="555" ht="15.75" customHeight="1">
      <c r="A555" s="1" t="s">
        <v>564</v>
      </c>
      <c r="B555" s="1">
        <f>IFERROR(__xludf.DUMMYFUNCTION("SPLIT(A555,"" "")"),38.0)</f>
        <v>38</v>
      </c>
      <c r="C555" s="1">
        <f>IFERROR(__xludf.DUMMYFUNCTION("""COMPUTED_VALUE"""),40.0)</f>
        <v>40</v>
      </c>
      <c r="D555" s="1">
        <f>IFERROR(__xludf.DUMMYFUNCTION("""COMPUTED_VALUE"""),43.0)</f>
        <v>43</v>
      </c>
      <c r="E555" s="1">
        <f>IFERROR(__xludf.DUMMYFUNCTION("""COMPUTED_VALUE"""),45.0)</f>
        <v>45</v>
      </c>
      <c r="F555" s="1">
        <f>IFERROR(__xludf.DUMMYFUNCTION("""COMPUTED_VALUE"""),48.0)</f>
        <v>48</v>
      </c>
      <c r="G555" s="1">
        <f>IFERROR(__xludf.DUMMYFUNCTION("""COMPUTED_VALUE"""),50.0)</f>
        <v>50</v>
      </c>
      <c r="H555" s="2">
        <f>IFERROR(__xludf.DUMMYFUNCTION("""COMPUTED_VALUE"""),51.0)</f>
        <v>51</v>
      </c>
      <c r="J555" s="1" t="b">
        <f t="array" ref="J555">IF(NOT(H555=""),AND(C555:H555&gt;B555:G555),IF(NOT(G555=""),AND(C555:G555&gt;B555:F555),IF(NOT(F555=""),AND(C555:F555&gt;B555:E555),AND(C555:E555&gt;B555:D555))))</f>
        <v>1</v>
      </c>
      <c r="K555" s="1" t="b">
        <f t="array" ref="K555">IF(NOT(H555=""),AND(C555:H555&lt;B555:G555),IF(NOT(G555=""),AND(C555:G555&lt;B555:F555),IF(NOT(F555=""),AND(C555:F555&lt;B555:E555),AND(C555:E555&lt;B555:D555))))</f>
        <v>0</v>
      </c>
      <c r="L555" s="1" t="b">
        <f t="array" ref="L555">IF(NOT(H555=""),AND(AND(ABS(C555:H555-B555:G555)&gt;0),AND(ABS(C555:H555-B555:G555)&lt;4)),IF(NOT(G555=""),AND(AND(ABS(C555:G555-B555:F555)&gt;0),AND(ABS(C555:G555-B555:F555)&lt;4)),IF(NOT(F555=""),AND(AND(ABS(C555:F555-B555:E555)&gt;0),AND(ABS(C555:F555-B555:E555)&lt;4)),AND(AND(ABS(C555:E555-B555:D555)&gt;0),AND(ABS(C555:E555-B555:D555)&lt;4)))))</f>
        <v>1</v>
      </c>
      <c r="M555" s="1" t="b">
        <f t="shared" si="1"/>
        <v>1</v>
      </c>
    </row>
    <row r="556" ht="15.75" customHeight="1">
      <c r="A556" s="1" t="s">
        <v>565</v>
      </c>
      <c r="B556" s="1">
        <f>IFERROR(__xludf.DUMMYFUNCTION("SPLIT(A556,"" "")"),24.0)</f>
        <v>24</v>
      </c>
      <c r="C556" s="1">
        <f>IFERROR(__xludf.DUMMYFUNCTION("""COMPUTED_VALUE"""),26.0)</f>
        <v>26</v>
      </c>
      <c r="D556" s="1">
        <f>IFERROR(__xludf.DUMMYFUNCTION("""COMPUTED_VALUE"""),29.0)</f>
        <v>29</v>
      </c>
      <c r="E556" s="1">
        <f>IFERROR(__xludf.DUMMYFUNCTION("""COMPUTED_VALUE"""),31.0)</f>
        <v>31</v>
      </c>
      <c r="F556" s="2">
        <f>IFERROR(__xludf.DUMMYFUNCTION("""COMPUTED_VALUE"""),33.0)</f>
        <v>33</v>
      </c>
      <c r="J556" s="1" t="b">
        <f t="array" ref="J556">IF(NOT(H556=""),AND(C556:H556&gt;B556:G556),IF(NOT(G556=""),AND(C556:G556&gt;B556:F556),IF(NOT(F556=""),AND(C556:F556&gt;B556:E556),AND(C556:E556&gt;B556:D556))))</f>
        <v>1</v>
      </c>
      <c r="K556" s="1" t="b">
        <f t="array" ref="K556">IF(NOT(H556=""),AND(C556:H556&lt;B556:G556),IF(NOT(G556=""),AND(C556:G556&lt;B556:F556),IF(NOT(F556=""),AND(C556:F556&lt;B556:E556),AND(C556:E556&lt;B556:D556))))</f>
        <v>0</v>
      </c>
      <c r="L556" s="1" t="b">
        <f t="array" ref="L556">IF(NOT(H556=""),AND(AND(ABS(C556:H556-B556:G556)&gt;0),AND(ABS(C556:H556-B556:G556)&lt;4)),IF(NOT(G556=""),AND(AND(ABS(C556:G556-B556:F556)&gt;0),AND(ABS(C556:G556-B556:F556)&lt;4)),IF(NOT(F556=""),AND(AND(ABS(C556:F556-B556:E556)&gt;0),AND(ABS(C556:F556-B556:E556)&lt;4)),AND(AND(ABS(C556:E556-B556:D556)&gt;0),AND(ABS(C556:E556-B556:D556)&lt;4)))))</f>
        <v>1</v>
      </c>
      <c r="M556" s="1" t="b">
        <f t="shared" si="1"/>
        <v>1</v>
      </c>
    </row>
    <row r="557" ht="15.75" customHeight="1">
      <c r="A557" s="1" t="s">
        <v>566</v>
      </c>
      <c r="B557" s="1">
        <f>IFERROR(__xludf.DUMMYFUNCTION("SPLIT(A557,"" "")"),48.0)</f>
        <v>48</v>
      </c>
      <c r="C557" s="1">
        <f>IFERROR(__xludf.DUMMYFUNCTION("""COMPUTED_VALUE"""),50.0)</f>
        <v>50</v>
      </c>
      <c r="D557" s="1">
        <f>IFERROR(__xludf.DUMMYFUNCTION("""COMPUTED_VALUE"""),52.0)</f>
        <v>52</v>
      </c>
      <c r="E557" s="1">
        <f>IFERROR(__xludf.DUMMYFUNCTION("""COMPUTED_VALUE"""),53.0)</f>
        <v>53</v>
      </c>
      <c r="F557" s="2">
        <f>IFERROR(__xludf.DUMMYFUNCTION("""COMPUTED_VALUE"""),55.0)</f>
        <v>55</v>
      </c>
      <c r="J557" s="1" t="b">
        <f t="array" ref="J557">IF(NOT(H557=""),AND(C557:H557&gt;B557:G557),IF(NOT(G557=""),AND(C557:G557&gt;B557:F557),IF(NOT(F557=""),AND(C557:F557&gt;B557:E557),AND(C557:E557&gt;B557:D557))))</f>
        <v>1</v>
      </c>
      <c r="K557" s="1" t="b">
        <f t="array" ref="K557">IF(NOT(H557=""),AND(C557:H557&lt;B557:G557),IF(NOT(G557=""),AND(C557:G557&lt;B557:F557),IF(NOT(F557=""),AND(C557:F557&lt;B557:E557),AND(C557:E557&lt;B557:D557))))</f>
        <v>0</v>
      </c>
      <c r="L557" s="1" t="b">
        <f t="array" ref="L557">IF(NOT(H557=""),AND(AND(ABS(C557:H557-B557:G557)&gt;0),AND(ABS(C557:H557-B557:G557)&lt;4)),IF(NOT(G557=""),AND(AND(ABS(C557:G557-B557:F557)&gt;0),AND(ABS(C557:G557-B557:F557)&lt;4)),IF(NOT(F557=""),AND(AND(ABS(C557:F557-B557:E557)&gt;0),AND(ABS(C557:F557-B557:E557)&lt;4)),AND(AND(ABS(C557:E557-B557:D557)&gt;0),AND(ABS(C557:E557-B557:D557)&lt;4)))))</f>
        <v>1</v>
      </c>
      <c r="M557" s="1" t="b">
        <f t="shared" si="1"/>
        <v>1</v>
      </c>
    </row>
    <row r="558" ht="15.75" customHeight="1">
      <c r="A558" s="1" t="s">
        <v>567</v>
      </c>
      <c r="B558" s="1">
        <f>IFERROR(__xludf.DUMMYFUNCTION("SPLIT(A558,"" "")"),33.0)</f>
        <v>33</v>
      </c>
      <c r="C558" s="1">
        <f>IFERROR(__xludf.DUMMYFUNCTION("""COMPUTED_VALUE"""),36.0)</f>
        <v>36</v>
      </c>
      <c r="D558" s="1">
        <f>IFERROR(__xludf.DUMMYFUNCTION("""COMPUTED_VALUE"""),37.0)</f>
        <v>37</v>
      </c>
      <c r="E558" s="1">
        <f>IFERROR(__xludf.DUMMYFUNCTION("""COMPUTED_VALUE"""),38.0)</f>
        <v>38</v>
      </c>
      <c r="F558" s="1">
        <f>IFERROR(__xludf.DUMMYFUNCTION("""COMPUTED_VALUE"""),41.0)</f>
        <v>41</v>
      </c>
      <c r="G558" s="1">
        <f>IFERROR(__xludf.DUMMYFUNCTION("""COMPUTED_VALUE"""),44.0)</f>
        <v>44</v>
      </c>
      <c r="H558" s="2">
        <f>IFERROR(__xludf.DUMMYFUNCTION("""COMPUTED_VALUE"""),46.0)</f>
        <v>46</v>
      </c>
      <c r="J558" s="1" t="b">
        <f t="array" ref="J558">IF(NOT(H558=""),AND(C558:H558&gt;B558:G558),IF(NOT(G558=""),AND(C558:G558&gt;B558:F558),IF(NOT(F558=""),AND(C558:F558&gt;B558:E558),AND(C558:E558&gt;B558:D558))))</f>
        <v>1</v>
      </c>
      <c r="K558" s="1" t="b">
        <f t="array" ref="K558">IF(NOT(H558=""),AND(C558:H558&lt;B558:G558),IF(NOT(G558=""),AND(C558:G558&lt;B558:F558),IF(NOT(F558=""),AND(C558:F558&lt;B558:E558),AND(C558:E558&lt;B558:D558))))</f>
        <v>0</v>
      </c>
      <c r="L558" s="1" t="b">
        <f t="array" ref="L558">IF(NOT(H558=""),AND(AND(ABS(C558:H558-B558:G558)&gt;0),AND(ABS(C558:H558-B558:G558)&lt;4)),IF(NOT(G558=""),AND(AND(ABS(C558:G558-B558:F558)&gt;0),AND(ABS(C558:G558-B558:F558)&lt;4)),IF(NOT(F558=""),AND(AND(ABS(C558:F558-B558:E558)&gt;0),AND(ABS(C558:F558-B558:E558)&lt;4)),AND(AND(ABS(C558:E558-B558:D558)&gt;0),AND(ABS(C558:E558-B558:D558)&lt;4)))))</f>
        <v>1</v>
      </c>
      <c r="M558" s="1" t="b">
        <f t="shared" si="1"/>
        <v>1</v>
      </c>
    </row>
    <row r="559" ht="15.75" customHeight="1">
      <c r="A559" s="1" t="s">
        <v>568</v>
      </c>
      <c r="B559" s="1">
        <f>IFERROR(__xludf.DUMMYFUNCTION("SPLIT(A559,"" "")"),83.0)</f>
        <v>83</v>
      </c>
      <c r="C559" s="1">
        <f>IFERROR(__xludf.DUMMYFUNCTION("""COMPUTED_VALUE"""),86.0)</f>
        <v>86</v>
      </c>
      <c r="D559" s="1">
        <f>IFERROR(__xludf.DUMMYFUNCTION("""COMPUTED_VALUE"""),88.0)</f>
        <v>88</v>
      </c>
      <c r="E559" s="1">
        <f>IFERROR(__xludf.DUMMYFUNCTION("""COMPUTED_VALUE"""),91.0)</f>
        <v>91</v>
      </c>
      <c r="F559" s="2">
        <f>IFERROR(__xludf.DUMMYFUNCTION("""COMPUTED_VALUE"""),94.0)</f>
        <v>94</v>
      </c>
      <c r="J559" s="1" t="b">
        <f t="array" ref="J559">IF(NOT(H559=""),AND(C559:H559&gt;B559:G559),IF(NOT(G559=""),AND(C559:G559&gt;B559:F559),IF(NOT(F559=""),AND(C559:F559&gt;B559:E559),AND(C559:E559&gt;B559:D559))))</f>
        <v>1</v>
      </c>
      <c r="K559" s="1" t="b">
        <f t="array" ref="K559">IF(NOT(H559=""),AND(C559:H559&lt;B559:G559),IF(NOT(G559=""),AND(C559:G559&lt;B559:F559),IF(NOT(F559=""),AND(C559:F559&lt;B559:E559),AND(C559:E559&lt;B559:D559))))</f>
        <v>0</v>
      </c>
      <c r="L559" s="1" t="b">
        <f t="array" ref="L559">IF(NOT(H559=""),AND(AND(ABS(C559:H559-B559:G559)&gt;0),AND(ABS(C559:H559-B559:G559)&lt;4)),IF(NOT(G559=""),AND(AND(ABS(C559:G559-B559:F559)&gt;0),AND(ABS(C559:G559-B559:F559)&lt;4)),IF(NOT(F559=""),AND(AND(ABS(C559:F559-B559:E559)&gt;0),AND(ABS(C559:F559-B559:E559)&lt;4)),AND(AND(ABS(C559:E559-B559:D559)&gt;0),AND(ABS(C559:E559-B559:D559)&lt;4)))))</f>
        <v>1</v>
      </c>
      <c r="M559" s="1" t="b">
        <f t="shared" si="1"/>
        <v>1</v>
      </c>
    </row>
    <row r="560" ht="15.75" customHeight="1">
      <c r="A560" s="1" t="s">
        <v>569</v>
      </c>
      <c r="B560" s="1">
        <f>IFERROR(__xludf.DUMMYFUNCTION("SPLIT(A560,"" "")"),41.0)</f>
        <v>41</v>
      </c>
      <c r="C560" s="1">
        <f>IFERROR(__xludf.DUMMYFUNCTION("""COMPUTED_VALUE"""),42.0)</f>
        <v>42</v>
      </c>
      <c r="D560" s="1">
        <f>IFERROR(__xludf.DUMMYFUNCTION("""COMPUTED_VALUE"""),43.0)</f>
        <v>43</v>
      </c>
      <c r="E560" s="1">
        <f>IFERROR(__xludf.DUMMYFUNCTION("""COMPUTED_VALUE"""),46.0)</f>
        <v>46</v>
      </c>
      <c r="F560" s="1">
        <f>IFERROR(__xludf.DUMMYFUNCTION("""COMPUTED_VALUE"""),48.0)</f>
        <v>48</v>
      </c>
      <c r="G560" s="1">
        <f>IFERROR(__xludf.DUMMYFUNCTION("""COMPUTED_VALUE"""),50.0)</f>
        <v>50</v>
      </c>
      <c r="H560" s="1">
        <f>IFERROR(__xludf.DUMMYFUNCTION("""COMPUTED_VALUE"""),51.0)</f>
        <v>51</v>
      </c>
      <c r="I560" s="1">
        <f>IFERROR(__xludf.DUMMYFUNCTION("""COMPUTED_VALUE"""),52.0)</f>
        <v>52</v>
      </c>
      <c r="J560" s="1" t="b">
        <f t="array" ref="J560">IF(NOT(H560=""),AND(C560:H560&gt;B560:G560),IF(NOT(G560=""),AND(C560:G560&gt;B560:F560),IF(NOT(F560=""),AND(C560:F560&gt;B560:E560),AND(C560:E560&gt;B560:D560))))</f>
        <v>1</v>
      </c>
      <c r="K560" s="1" t="b">
        <f t="array" ref="K560">IF(NOT(H560=""),AND(C560:H560&lt;B560:G560),IF(NOT(G560=""),AND(C560:G560&lt;B560:F560),IF(NOT(F560=""),AND(C560:F560&lt;B560:E560),AND(C560:E560&lt;B560:D560))))</f>
        <v>0</v>
      </c>
      <c r="L560" s="1" t="b">
        <f t="array" ref="L560">IF(NOT(H560=""),AND(AND(ABS(C560:H560-B560:G560)&gt;0),AND(ABS(C560:H560-B560:G560)&lt;4)),IF(NOT(G560=""),AND(AND(ABS(C560:G560-B560:F560)&gt;0),AND(ABS(C560:G560-B560:F560)&lt;4)),IF(NOT(F560=""),AND(AND(ABS(C560:F560-B560:E560)&gt;0),AND(ABS(C560:F560-B560:E560)&lt;4)),AND(AND(ABS(C560:E560-B560:D560)&gt;0),AND(ABS(C560:E560-B560:D560)&lt;4)))))</f>
        <v>1</v>
      </c>
      <c r="M560" s="1" t="b">
        <f t="shared" si="1"/>
        <v>1</v>
      </c>
    </row>
    <row r="561" ht="15.75" customHeight="1">
      <c r="A561" s="1" t="s">
        <v>570</v>
      </c>
      <c r="B561" s="1">
        <f>IFERROR(__xludf.DUMMYFUNCTION("SPLIT(A561,"" "")"),67.0)</f>
        <v>67</v>
      </c>
      <c r="C561" s="1">
        <f>IFERROR(__xludf.DUMMYFUNCTION("""COMPUTED_VALUE"""),68.0)</f>
        <v>68</v>
      </c>
      <c r="D561" s="1">
        <f>IFERROR(__xludf.DUMMYFUNCTION("""COMPUTED_VALUE"""),71.0)</f>
        <v>71</v>
      </c>
      <c r="E561" s="1">
        <f>IFERROR(__xludf.DUMMYFUNCTION("""COMPUTED_VALUE"""),72.0)</f>
        <v>72</v>
      </c>
      <c r="F561" s="1">
        <f>IFERROR(__xludf.DUMMYFUNCTION("""COMPUTED_VALUE"""),74.0)</f>
        <v>74</v>
      </c>
      <c r="G561" s="2">
        <f>IFERROR(__xludf.DUMMYFUNCTION("""COMPUTED_VALUE"""),75.0)</f>
        <v>75</v>
      </c>
      <c r="J561" s="1" t="b">
        <f t="array" ref="J561">IF(NOT(H561=""),AND(C561:H561&gt;B561:G561),IF(NOT(G561=""),AND(C561:G561&gt;B561:F561),IF(NOT(F561=""),AND(C561:F561&gt;B561:E561),AND(C561:E561&gt;B561:D561))))</f>
        <v>1</v>
      </c>
      <c r="K561" s="1" t="b">
        <f t="array" ref="K561">IF(NOT(H561=""),AND(C561:H561&lt;B561:G561),IF(NOT(G561=""),AND(C561:G561&lt;B561:F561),IF(NOT(F561=""),AND(C561:F561&lt;B561:E561),AND(C561:E561&lt;B561:D561))))</f>
        <v>0</v>
      </c>
      <c r="L561" s="1" t="b">
        <f t="array" ref="L561">IF(NOT(H561=""),AND(AND(ABS(C561:H561-B561:G561)&gt;0),AND(ABS(C561:H561-B561:G561)&lt;4)),IF(NOT(G561=""),AND(AND(ABS(C561:G561-B561:F561)&gt;0),AND(ABS(C561:G561-B561:F561)&lt;4)),IF(NOT(F561=""),AND(AND(ABS(C561:F561-B561:E561)&gt;0),AND(ABS(C561:F561-B561:E561)&lt;4)),AND(AND(ABS(C561:E561-B561:D561)&gt;0),AND(ABS(C561:E561-B561:D561)&lt;4)))))</f>
        <v>1</v>
      </c>
      <c r="M561" s="1" t="b">
        <f t="shared" si="1"/>
        <v>1</v>
      </c>
    </row>
    <row r="562" ht="15.75" customHeight="1">
      <c r="A562" s="1" t="s">
        <v>571</v>
      </c>
      <c r="B562" s="1">
        <f>IFERROR(__xludf.DUMMYFUNCTION("SPLIT(A562,"" "")"),49.0)</f>
        <v>49</v>
      </c>
      <c r="C562" s="1">
        <f>IFERROR(__xludf.DUMMYFUNCTION("""COMPUTED_VALUE"""),51.0)</f>
        <v>51</v>
      </c>
      <c r="D562" s="1">
        <f>IFERROR(__xludf.DUMMYFUNCTION("""COMPUTED_VALUE"""),52.0)</f>
        <v>52</v>
      </c>
      <c r="E562" s="1">
        <f>IFERROR(__xludf.DUMMYFUNCTION("""COMPUTED_VALUE"""),53.0)</f>
        <v>53</v>
      </c>
      <c r="F562" s="1">
        <f>IFERROR(__xludf.DUMMYFUNCTION("""COMPUTED_VALUE"""),56.0)</f>
        <v>56</v>
      </c>
      <c r="G562" s="2">
        <f>IFERROR(__xludf.DUMMYFUNCTION("""COMPUTED_VALUE"""),59.0)</f>
        <v>59</v>
      </c>
      <c r="J562" s="1" t="b">
        <f t="array" ref="J562">IF(NOT(H562=""),AND(C562:H562&gt;B562:G562),IF(NOT(G562=""),AND(C562:G562&gt;B562:F562),IF(NOT(F562=""),AND(C562:F562&gt;B562:E562),AND(C562:E562&gt;B562:D562))))</f>
        <v>1</v>
      </c>
      <c r="K562" s="1" t="b">
        <f t="array" ref="K562">IF(NOT(H562=""),AND(C562:H562&lt;B562:G562),IF(NOT(G562=""),AND(C562:G562&lt;B562:F562),IF(NOT(F562=""),AND(C562:F562&lt;B562:E562),AND(C562:E562&lt;B562:D562))))</f>
        <v>0</v>
      </c>
      <c r="L562" s="1" t="b">
        <f t="array" ref="L562">IF(NOT(H562=""),AND(AND(ABS(C562:H562-B562:G562)&gt;0),AND(ABS(C562:H562-B562:G562)&lt;4)),IF(NOT(G562=""),AND(AND(ABS(C562:G562-B562:F562)&gt;0),AND(ABS(C562:G562-B562:F562)&lt;4)),IF(NOT(F562=""),AND(AND(ABS(C562:F562-B562:E562)&gt;0),AND(ABS(C562:F562-B562:E562)&lt;4)),AND(AND(ABS(C562:E562-B562:D562)&gt;0),AND(ABS(C562:E562-B562:D562)&lt;4)))))</f>
        <v>1</v>
      </c>
      <c r="M562" s="1" t="b">
        <f t="shared" si="1"/>
        <v>1</v>
      </c>
    </row>
    <row r="563" ht="15.75" customHeight="1">
      <c r="A563" s="1" t="s">
        <v>572</v>
      </c>
      <c r="B563" s="1">
        <f>IFERROR(__xludf.DUMMYFUNCTION("SPLIT(A563,"" "")"),12.0)</f>
        <v>12</v>
      </c>
      <c r="C563" s="1">
        <f>IFERROR(__xludf.DUMMYFUNCTION("""COMPUTED_VALUE"""),9.0)</f>
        <v>9</v>
      </c>
      <c r="D563" s="1">
        <f>IFERROR(__xludf.DUMMYFUNCTION("""COMPUTED_VALUE"""),8.0)</f>
        <v>8</v>
      </c>
      <c r="E563" s="1">
        <f>IFERROR(__xludf.DUMMYFUNCTION("""COMPUTED_VALUE"""),6.0)</f>
        <v>6</v>
      </c>
      <c r="F563" s="1">
        <f>IFERROR(__xludf.DUMMYFUNCTION("""COMPUTED_VALUE"""),4.0)</f>
        <v>4</v>
      </c>
      <c r="G563" s="2">
        <f>IFERROR(__xludf.DUMMYFUNCTION("""COMPUTED_VALUE"""),3.0)</f>
        <v>3</v>
      </c>
      <c r="J563" s="1" t="b">
        <f t="array" ref="J563">IF(NOT(H563=""),AND(C563:H563&gt;B563:G563),IF(NOT(G563=""),AND(C563:G563&gt;B563:F563),IF(NOT(F563=""),AND(C563:F563&gt;B563:E563),AND(C563:E563&gt;B563:D563))))</f>
        <v>0</v>
      </c>
      <c r="K563" s="1" t="b">
        <f t="array" ref="K563">IF(NOT(H563=""),AND(C563:H563&lt;B563:G563),IF(NOT(G563=""),AND(C563:G563&lt;B563:F563),IF(NOT(F563=""),AND(C563:F563&lt;B563:E563),AND(C563:E563&lt;B563:D563))))</f>
        <v>1</v>
      </c>
      <c r="L563" s="1" t="b">
        <f t="array" ref="L563">IF(NOT(H563=""),AND(AND(ABS(C563:H563-B563:G563)&gt;0),AND(ABS(C563:H563-B563:G563)&lt;4)),IF(NOT(G563=""),AND(AND(ABS(C563:G563-B563:F563)&gt;0),AND(ABS(C563:G563-B563:F563)&lt;4)),IF(NOT(F563=""),AND(AND(ABS(C563:F563-B563:E563)&gt;0),AND(ABS(C563:F563-B563:E563)&lt;4)),AND(AND(ABS(C563:E563-B563:D563)&gt;0),AND(ABS(C563:E563-B563:D563)&lt;4)))))</f>
        <v>1</v>
      </c>
      <c r="M563" s="1" t="b">
        <f t="shared" si="1"/>
        <v>1</v>
      </c>
    </row>
    <row r="564" ht="15.75" customHeight="1">
      <c r="A564" s="1" t="s">
        <v>573</v>
      </c>
      <c r="B564" s="1">
        <f>IFERROR(__xludf.DUMMYFUNCTION("SPLIT(A564,"" "")"),97.0)</f>
        <v>97</v>
      </c>
      <c r="C564" s="1">
        <f>IFERROR(__xludf.DUMMYFUNCTION("""COMPUTED_VALUE"""),96.0)</f>
        <v>96</v>
      </c>
      <c r="D564" s="1">
        <f>IFERROR(__xludf.DUMMYFUNCTION("""COMPUTED_VALUE"""),94.0)</f>
        <v>94</v>
      </c>
      <c r="E564" s="1">
        <f>IFERROR(__xludf.DUMMYFUNCTION("""COMPUTED_VALUE"""),92.0)</f>
        <v>92</v>
      </c>
      <c r="F564" s="1">
        <f>IFERROR(__xludf.DUMMYFUNCTION("""COMPUTED_VALUE"""),91.0)</f>
        <v>91</v>
      </c>
      <c r="G564" s="1">
        <f>IFERROR(__xludf.DUMMYFUNCTION("""COMPUTED_VALUE"""),90.0)</f>
        <v>90</v>
      </c>
      <c r="H564" s="1">
        <f>IFERROR(__xludf.DUMMYFUNCTION("""COMPUTED_VALUE"""),89.0)</f>
        <v>89</v>
      </c>
      <c r="I564" s="1">
        <f>IFERROR(__xludf.DUMMYFUNCTION("""COMPUTED_VALUE"""),86.0)</f>
        <v>86</v>
      </c>
      <c r="J564" s="1" t="b">
        <f t="array" ref="J564">IF(NOT(H564=""),AND(C564:H564&gt;B564:G564),IF(NOT(G564=""),AND(C564:G564&gt;B564:F564),IF(NOT(F564=""),AND(C564:F564&gt;B564:E564),AND(C564:E564&gt;B564:D564))))</f>
        <v>0</v>
      </c>
      <c r="K564" s="1" t="b">
        <f t="array" ref="K564">IF(NOT(H564=""),AND(C564:H564&lt;B564:G564),IF(NOT(G564=""),AND(C564:G564&lt;B564:F564),IF(NOT(F564=""),AND(C564:F564&lt;B564:E564),AND(C564:E564&lt;B564:D564))))</f>
        <v>1</v>
      </c>
      <c r="L564" s="1" t="b">
        <f t="array" ref="L564">IF(NOT(H564=""),AND(AND(ABS(C564:H564-B564:G564)&gt;0),AND(ABS(C564:H564-B564:G564)&lt;4)),IF(NOT(G564=""),AND(AND(ABS(C564:G564-B564:F564)&gt;0),AND(ABS(C564:G564-B564:F564)&lt;4)),IF(NOT(F564=""),AND(AND(ABS(C564:F564-B564:E564)&gt;0),AND(ABS(C564:F564-B564:E564)&lt;4)),AND(AND(ABS(C564:E564-B564:D564)&gt;0),AND(ABS(C564:E564-B564:D564)&lt;4)))))</f>
        <v>1</v>
      </c>
      <c r="M564" s="1" t="b">
        <f t="shared" si="1"/>
        <v>1</v>
      </c>
    </row>
    <row r="565" ht="15.75" customHeight="1">
      <c r="A565" s="1" t="s">
        <v>574</v>
      </c>
      <c r="B565" s="1">
        <f>IFERROR(__xludf.DUMMYFUNCTION("SPLIT(A565,"" "")"),33.0)</f>
        <v>33</v>
      </c>
      <c r="C565" s="1">
        <f>IFERROR(__xludf.DUMMYFUNCTION("""COMPUTED_VALUE"""),31.0)</f>
        <v>31</v>
      </c>
      <c r="D565" s="1">
        <f>IFERROR(__xludf.DUMMYFUNCTION("""COMPUTED_VALUE"""),30.0)</f>
        <v>30</v>
      </c>
      <c r="E565" s="1">
        <f>IFERROR(__xludf.DUMMYFUNCTION("""COMPUTED_VALUE"""),29.0)</f>
        <v>29</v>
      </c>
      <c r="F565" s="2">
        <f>IFERROR(__xludf.DUMMYFUNCTION("""COMPUTED_VALUE"""),27.0)</f>
        <v>27</v>
      </c>
      <c r="J565" s="1" t="b">
        <f t="array" ref="J565">IF(NOT(H565=""),AND(C565:H565&gt;B565:G565),IF(NOT(G565=""),AND(C565:G565&gt;B565:F565),IF(NOT(F565=""),AND(C565:F565&gt;B565:E565),AND(C565:E565&gt;B565:D565))))</f>
        <v>0</v>
      </c>
      <c r="K565" s="1" t="b">
        <f t="array" ref="K565">IF(NOT(H565=""),AND(C565:H565&lt;B565:G565),IF(NOT(G565=""),AND(C565:G565&lt;B565:F565),IF(NOT(F565=""),AND(C565:F565&lt;B565:E565),AND(C565:E565&lt;B565:D565))))</f>
        <v>1</v>
      </c>
      <c r="L565" s="1" t="b">
        <f t="array" ref="L565">IF(NOT(H565=""),AND(AND(ABS(C565:H565-B565:G565)&gt;0),AND(ABS(C565:H565-B565:G565)&lt;4)),IF(NOT(G565=""),AND(AND(ABS(C565:G565-B565:F565)&gt;0),AND(ABS(C565:G565-B565:F565)&lt;4)),IF(NOT(F565=""),AND(AND(ABS(C565:F565-B565:E565)&gt;0),AND(ABS(C565:F565-B565:E565)&lt;4)),AND(AND(ABS(C565:E565-B565:D565)&gt;0),AND(ABS(C565:E565-B565:D565)&lt;4)))))</f>
        <v>1</v>
      </c>
      <c r="M565" s="1" t="b">
        <f t="shared" si="1"/>
        <v>1</v>
      </c>
    </row>
    <row r="566" ht="15.75" customHeight="1">
      <c r="A566" s="1" t="s">
        <v>575</v>
      </c>
      <c r="B566" s="1">
        <f>IFERROR(__xludf.DUMMYFUNCTION("SPLIT(A566,"" "")"),20.0)</f>
        <v>20</v>
      </c>
      <c r="C566" s="1">
        <f>IFERROR(__xludf.DUMMYFUNCTION("""COMPUTED_VALUE"""),18.0)</f>
        <v>18</v>
      </c>
      <c r="D566" s="1">
        <f>IFERROR(__xludf.DUMMYFUNCTION("""COMPUTED_VALUE"""),17.0)</f>
        <v>17</v>
      </c>
      <c r="E566" s="1">
        <f>IFERROR(__xludf.DUMMYFUNCTION("""COMPUTED_VALUE"""),14.0)</f>
        <v>14</v>
      </c>
      <c r="F566" s="1">
        <f>IFERROR(__xludf.DUMMYFUNCTION("""COMPUTED_VALUE"""),13.0)</f>
        <v>13</v>
      </c>
      <c r="G566" s="1">
        <f>IFERROR(__xludf.DUMMYFUNCTION("""COMPUTED_VALUE"""),11.0)</f>
        <v>11</v>
      </c>
      <c r="H566" s="2">
        <f>IFERROR(__xludf.DUMMYFUNCTION("""COMPUTED_VALUE"""),10.0)</f>
        <v>10</v>
      </c>
      <c r="J566" s="1" t="b">
        <f t="array" ref="J566">IF(NOT(H566=""),AND(C566:H566&gt;B566:G566),IF(NOT(G566=""),AND(C566:G566&gt;B566:F566),IF(NOT(F566=""),AND(C566:F566&gt;B566:E566),AND(C566:E566&gt;B566:D566))))</f>
        <v>0</v>
      </c>
      <c r="K566" s="1" t="b">
        <f t="array" ref="K566">IF(NOT(H566=""),AND(C566:H566&lt;B566:G566),IF(NOT(G566=""),AND(C566:G566&lt;B566:F566),IF(NOT(F566=""),AND(C566:F566&lt;B566:E566),AND(C566:E566&lt;B566:D566))))</f>
        <v>1</v>
      </c>
      <c r="L566" s="1" t="b">
        <f t="array" ref="L566">IF(NOT(H566=""),AND(AND(ABS(C566:H566-B566:G566)&gt;0),AND(ABS(C566:H566-B566:G566)&lt;4)),IF(NOT(G566=""),AND(AND(ABS(C566:G566-B566:F566)&gt;0),AND(ABS(C566:G566-B566:F566)&lt;4)),IF(NOT(F566=""),AND(AND(ABS(C566:F566-B566:E566)&gt;0),AND(ABS(C566:F566-B566:E566)&lt;4)),AND(AND(ABS(C566:E566-B566:D566)&gt;0),AND(ABS(C566:E566-B566:D566)&lt;4)))))</f>
        <v>1</v>
      </c>
      <c r="M566" s="1" t="b">
        <f t="shared" si="1"/>
        <v>1</v>
      </c>
    </row>
    <row r="567" ht="15.75" customHeight="1">
      <c r="A567" s="1" t="s">
        <v>576</v>
      </c>
      <c r="B567" s="1">
        <f>IFERROR(__xludf.DUMMYFUNCTION("SPLIT(A567,"" "")"),7.0)</f>
        <v>7</v>
      </c>
      <c r="C567" s="1">
        <f>IFERROR(__xludf.DUMMYFUNCTION("""COMPUTED_VALUE"""),8.0)</f>
        <v>8</v>
      </c>
      <c r="D567" s="1">
        <f>IFERROR(__xludf.DUMMYFUNCTION("""COMPUTED_VALUE"""),10.0)</f>
        <v>10</v>
      </c>
      <c r="E567" s="1">
        <f>IFERROR(__xludf.DUMMYFUNCTION("""COMPUTED_VALUE"""),11.0)</f>
        <v>11</v>
      </c>
      <c r="F567" s="1">
        <f>IFERROR(__xludf.DUMMYFUNCTION("""COMPUTED_VALUE"""),13.0)</f>
        <v>13</v>
      </c>
      <c r="G567" s="1">
        <f>IFERROR(__xludf.DUMMYFUNCTION("""COMPUTED_VALUE"""),16.0)</f>
        <v>16</v>
      </c>
      <c r="H567" s="2">
        <f>IFERROR(__xludf.DUMMYFUNCTION("""COMPUTED_VALUE"""),17.0)</f>
        <v>17</v>
      </c>
      <c r="J567" s="1" t="b">
        <f t="array" ref="J567">IF(NOT(H567=""),AND(C567:H567&gt;B567:G567),IF(NOT(G567=""),AND(C567:G567&gt;B567:F567),IF(NOT(F567=""),AND(C567:F567&gt;B567:E567),AND(C567:E567&gt;B567:D567))))</f>
        <v>1</v>
      </c>
      <c r="K567" s="1" t="b">
        <f t="array" ref="K567">IF(NOT(H567=""),AND(C567:H567&lt;B567:G567),IF(NOT(G567=""),AND(C567:G567&lt;B567:F567),IF(NOT(F567=""),AND(C567:F567&lt;B567:E567),AND(C567:E567&lt;B567:D567))))</f>
        <v>0</v>
      </c>
      <c r="L567" s="1" t="b">
        <f t="array" ref="L567">IF(NOT(H567=""),AND(AND(ABS(C567:H567-B567:G567)&gt;0),AND(ABS(C567:H567-B567:G567)&lt;4)),IF(NOT(G567=""),AND(AND(ABS(C567:G567-B567:F567)&gt;0),AND(ABS(C567:G567-B567:F567)&lt;4)),IF(NOT(F567=""),AND(AND(ABS(C567:F567-B567:E567)&gt;0),AND(ABS(C567:F567-B567:E567)&lt;4)),AND(AND(ABS(C567:E567-B567:D567)&gt;0),AND(ABS(C567:E567-B567:D567)&lt;4)))))</f>
        <v>1</v>
      </c>
      <c r="M567" s="1" t="b">
        <f t="shared" si="1"/>
        <v>1</v>
      </c>
    </row>
    <row r="568" ht="15.75" customHeight="1">
      <c r="A568" s="1" t="s">
        <v>577</v>
      </c>
      <c r="B568" s="1">
        <f>IFERROR(__xludf.DUMMYFUNCTION("SPLIT(A568,"" "")"),69.0)</f>
        <v>69</v>
      </c>
      <c r="C568" s="1">
        <f>IFERROR(__xludf.DUMMYFUNCTION("""COMPUTED_VALUE"""),72.0)</f>
        <v>72</v>
      </c>
      <c r="D568" s="1">
        <f>IFERROR(__xludf.DUMMYFUNCTION("""COMPUTED_VALUE"""),73.0)</f>
        <v>73</v>
      </c>
      <c r="E568" s="1">
        <f>IFERROR(__xludf.DUMMYFUNCTION("""COMPUTED_VALUE"""),74.0)</f>
        <v>74</v>
      </c>
      <c r="F568" s="2">
        <f>IFERROR(__xludf.DUMMYFUNCTION("""COMPUTED_VALUE"""),76.0)</f>
        <v>76</v>
      </c>
      <c r="J568" s="1" t="b">
        <f t="array" ref="J568">IF(NOT(H568=""),AND(C568:H568&gt;B568:G568),IF(NOT(G568=""),AND(C568:G568&gt;B568:F568),IF(NOT(F568=""),AND(C568:F568&gt;B568:E568),AND(C568:E568&gt;B568:D568))))</f>
        <v>1</v>
      </c>
      <c r="K568" s="1" t="b">
        <f t="array" ref="K568">IF(NOT(H568=""),AND(C568:H568&lt;B568:G568),IF(NOT(G568=""),AND(C568:G568&lt;B568:F568),IF(NOT(F568=""),AND(C568:F568&lt;B568:E568),AND(C568:E568&lt;B568:D568))))</f>
        <v>0</v>
      </c>
      <c r="L568" s="1" t="b">
        <f t="array" ref="L568">IF(NOT(H568=""),AND(AND(ABS(C568:H568-B568:G568)&gt;0),AND(ABS(C568:H568-B568:G568)&lt;4)),IF(NOT(G568=""),AND(AND(ABS(C568:G568-B568:F568)&gt;0),AND(ABS(C568:G568-B568:F568)&lt;4)),IF(NOT(F568=""),AND(AND(ABS(C568:F568-B568:E568)&gt;0),AND(ABS(C568:F568-B568:E568)&lt;4)),AND(AND(ABS(C568:E568-B568:D568)&gt;0),AND(ABS(C568:E568-B568:D568)&lt;4)))))</f>
        <v>1</v>
      </c>
      <c r="M568" s="1" t="b">
        <f t="shared" si="1"/>
        <v>1</v>
      </c>
    </row>
    <row r="569" ht="15.75" customHeight="1">
      <c r="A569" s="1" t="s">
        <v>578</v>
      </c>
      <c r="B569" s="1">
        <f>IFERROR(__xludf.DUMMYFUNCTION("SPLIT(A569,"" "")"),82.0)</f>
        <v>82</v>
      </c>
      <c r="C569" s="1">
        <f>IFERROR(__xludf.DUMMYFUNCTION("""COMPUTED_VALUE"""),84.0)</f>
        <v>84</v>
      </c>
      <c r="D569" s="1">
        <f>IFERROR(__xludf.DUMMYFUNCTION("""COMPUTED_VALUE"""),85.0)</f>
        <v>85</v>
      </c>
      <c r="E569" s="1">
        <f>IFERROR(__xludf.DUMMYFUNCTION("""COMPUTED_VALUE"""),87.0)</f>
        <v>87</v>
      </c>
      <c r="F569" s="2">
        <f>IFERROR(__xludf.DUMMYFUNCTION("""COMPUTED_VALUE"""),89.0)</f>
        <v>89</v>
      </c>
      <c r="J569" s="1" t="b">
        <f t="array" ref="J569">IF(NOT(H569=""),AND(C569:H569&gt;B569:G569),IF(NOT(G569=""),AND(C569:G569&gt;B569:F569),IF(NOT(F569=""),AND(C569:F569&gt;B569:E569),AND(C569:E569&gt;B569:D569))))</f>
        <v>1</v>
      </c>
      <c r="K569" s="1" t="b">
        <f t="array" ref="K569">IF(NOT(H569=""),AND(C569:H569&lt;B569:G569),IF(NOT(G569=""),AND(C569:G569&lt;B569:F569),IF(NOT(F569=""),AND(C569:F569&lt;B569:E569),AND(C569:E569&lt;B569:D569))))</f>
        <v>0</v>
      </c>
      <c r="L569" s="1" t="b">
        <f t="array" ref="L569">IF(NOT(H569=""),AND(AND(ABS(C569:H569-B569:G569)&gt;0),AND(ABS(C569:H569-B569:G569)&lt;4)),IF(NOT(G569=""),AND(AND(ABS(C569:G569-B569:F569)&gt;0),AND(ABS(C569:G569-B569:F569)&lt;4)),IF(NOT(F569=""),AND(AND(ABS(C569:F569-B569:E569)&gt;0),AND(ABS(C569:F569-B569:E569)&lt;4)),AND(AND(ABS(C569:E569-B569:D569)&gt;0),AND(ABS(C569:E569-B569:D569)&lt;4)))))</f>
        <v>1</v>
      </c>
      <c r="M569" s="1" t="b">
        <f t="shared" si="1"/>
        <v>1</v>
      </c>
    </row>
    <row r="570" ht="15.75" customHeight="1">
      <c r="A570" s="1" t="s">
        <v>579</v>
      </c>
      <c r="B570" s="1">
        <f>IFERROR(__xludf.DUMMYFUNCTION("SPLIT(A570,"" "")"),48.0)</f>
        <v>48</v>
      </c>
      <c r="C570" s="1">
        <f>IFERROR(__xludf.DUMMYFUNCTION("""COMPUTED_VALUE"""),47.0)</f>
        <v>47</v>
      </c>
      <c r="D570" s="1">
        <f>IFERROR(__xludf.DUMMYFUNCTION("""COMPUTED_VALUE"""),45.0)</f>
        <v>45</v>
      </c>
      <c r="E570" s="1">
        <f>IFERROR(__xludf.DUMMYFUNCTION("""COMPUTED_VALUE"""),42.0)</f>
        <v>42</v>
      </c>
      <c r="F570" s="1">
        <f>IFERROR(__xludf.DUMMYFUNCTION("""COMPUTED_VALUE"""),41.0)</f>
        <v>41</v>
      </c>
      <c r="G570" s="2">
        <f>IFERROR(__xludf.DUMMYFUNCTION("""COMPUTED_VALUE"""),38.0)</f>
        <v>38</v>
      </c>
      <c r="J570" s="1" t="b">
        <f t="array" ref="J570">IF(NOT(H570=""),AND(C570:H570&gt;B570:G570),IF(NOT(G570=""),AND(C570:G570&gt;B570:F570),IF(NOT(F570=""),AND(C570:F570&gt;B570:E570),AND(C570:E570&gt;B570:D570))))</f>
        <v>0</v>
      </c>
      <c r="K570" s="1" t="b">
        <f t="array" ref="K570">IF(NOT(H570=""),AND(C570:H570&lt;B570:G570),IF(NOT(G570=""),AND(C570:G570&lt;B570:F570),IF(NOT(F570=""),AND(C570:F570&lt;B570:E570),AND(C570:E570&lt;B570:D570))))</f>
        <v>1</v>
      </c>
      <c r="L570" s="1" t="b">
        <f t="array" ref="L570">IF(NOT(H570=""),AND(AND(ABS(C570:H570-B570:G570)&gt;0),AND(ABS(C570:H570-B570:G570)&lt;4)),IF(NOT(G570=""),AND(AND(ABS(C570:G570-B570:F570)&gt;0),AND(ABS(C570:G570-B570:F570)&lt;4)),IF(NOT(F570=""),AND(AND(ABS(C570:F570-B570:E570)&gt;0),AND(ABS(C570:F570-B570:E570)&lt;4)),AND(AND(ABS(C570:E570-B570:D570)&gt;0),AND(ABS(C570:E570-B570:D570)&lt;4)))))</f>
        <v>1</v>
      </c>
      <c r="M570" s="1" t="b">
        <f t="shared" si="1"/>
        <v>1</v>
      </c>
    </row>
    <row r="571" ht="15.75" customHeight="1">
      <c r="A571" s="1" t="s">
        <v>580</v>
      </c>
      <c r="B571" s="1">
        <f>IFERROR(__xludf.DUMMYFUNCTION("SPLIT(A571,"" "")"),21.0)</f>
        <v>21</v>
      </c>
      <c r="C571" s="1">
        <f>IFERROR(__xludf.DUMMYFUNCTION("""COMPUTED_VALUE"""),23.0)</f>
        <v>23</v>
      </c>
      <c r="D571" s="1">
        <f>IFERROR(__xludf.DUMMYFUNCTION("""COMPUTED_VALUE"""),25.0)</f>
        <v>25</v>
      </c>
      <c r="E571" s="1">
        <f>IFERROR(__xludf.DUMMYFUNCTION("""COMPUTED_VALUE"""),26.0)</f>
        <v>26</v>
      </c>
      <c r="F571" s="1">
        <f>IFERROR(__xludf.DUMMYFUNCTION("""COMPUTED_VALUE"""),29.0)</f>
        <v>29</v>
      </c>
      <c r="G571" s="1">
        <f>IFERROR(__xludf.DUMMYFUNCTION("""COMPUTED_VALUE"""),31.0)</f>
        <v>31</v>
      </c>
      <c r="H571" s="2">
        <f>IFERROR(__xludf.DUMMYFUNCTION("""COMPUTED_VALUE"""),32.0)</f>
        <v>32</v>
      </c>
      <c r="J571" s="1" t="b">
        <f t="array" ref="J571">IF(NOT(H571=""),AND(C571:H571&gt;B571:G571),IF(NOT(G571=""),AND(C571:G571&gt;B571:F571),IF(NOT(F571=""),AND(C571:F571&gt;B571:E571),AND(C571:E571&gt;B571:D571))))</f>
        <v>1</v>
      </c>
      <c r="K571" s="1" t="b">
        <f t="array" ref="K571">IF(NOT(H571=""),AND(C571:H571&lt;B571:G571),IF(NOT(G571=""),AND(C571:G571&lt;B571:F571),IF(NOT(F571=""),AND(C571:F571&lt;B571:E571),AND(C571:E571&lt;B571:D571))))</f>
        <v>0</v>
      </c>
      <c r="L571" s="1" t="b">
        <f t="array" ref="L571">IF(NOT(H571=""),AND(AND(ABS(C571:H571-B571:G571)&gt;0),AND(ABS(C571:H571-B571:G571)&lt;4)),IF(NOT(G571=""),AND(AND(ABS(C571:G571-B571:F571)&gt;0),AND(ABS(C571:G571-B571:F571)&lt;4)),IF(NOT(F571=""),AND(AND(ABS(C571:F571-B571:E571)&gt;0),AND(ABS(C571:F571-B571:E571)&lt;4)),AND(AND(ABS(C571:E571-B571:D571)&gt;0),AND(ABS(C571:E571-B571:D571)&lt;4)))))</f>
        <v>1</v>
      </c>
      <c r="M571" s="1" t="b">
        <f t="shared" si="1"/>
        <v>1</v>
      </c>
    </row>
    <row r="572" ht="15.75" customHeight="1">
      <c r="A572" s="1" t="s">
        <v>581</v>
      </c>
      <c r="B572" s="1">
        <f>IFERROR(__xludf.DUMMYFUNCTION("SPLIT(A572,"" "")"),61.0)</f>
        <v>61</v>
      </c>
      <c r="C572" s="1">
        <f>IFERROR(__xludf.DUMMYFUNCTION("""COMPUTED_VALUE"""),60.0)</f>
        <v>60</v>
      </c>
      <c r="D572" s="1">
        <f>IFERROR(__xludf.DUMMYFUNCTION("""COMPUTED_VALUE"""),59.0)</f>
        <v>59</v>
      </c>
      <c r="E572" s="1">
        <f>IFERROR(__xludf.DUMMYFUNCTION("""COMPUTED_VALUE"""),57.0)</f>
        <v>57</v>
      </c>
      <c r="F572" s="1">
        <f>IFERROR(__xludf.DUMMYFUNCTION("""COMPUTED_VALUE"""),56.0)</f>
        <v>56</v>
      </c>
      <c r="G572" s="2">
        <f>IFERROR(__xludf.DUMMYFUNCTION("""COMPUTED_VALUE"""),53.0)</f>
        <v>53</v>
      </c>
      <c r="J572" s="1" t="b">
        <f t="array" ref="J572">IF(NOT(H572=""),AND(C572:H572&gt;B572:G572),IF(NOT(G572=""),AND(C572:G572&gt;B572:F572),IF(NOT(F572=""),AND(C572:F572&gt;B572:E572),AND(C572:E572&gt;B572:D572))))</f>
        <v>0</v>
      </c>
      <c r="K572" s="1" t="b">
        <f t="array" ref="K572">IF(NOT(H572=""),AND(C572:H572&lt;B572:G572),IF(NOT(G572=""),AND(C572:G572&lt;B572:F572),IF(NOT(F572=""),AND(C572:F572&lt;B572:E572),AND(C572:E572&lt;B572:D572))))</f>
        <v>1</v>
      </c>
      <c r="L572" s="1" t="b">
        <f t="array" ref="L572">IF(NOT(H572=""),AND(AND(ABS(C572:H572-B572:G572)&gt;0),AND(ABS(C572:H572-B572:G572)&lt;4)),IF(NOT(G572=""),AND(AND(ABS(C572:G572-B572:F572)&gt;0),AND(ABS(C572:G572-B572:F572)&lt;4)),IF(NOT(F572=""),AND(AND(ABS(C572:F572-B572:E572)&gt;0),AND(ABS(C572:F572-B572:E572)&lt;4)),AND(AND(ABS(C572:E572-B572:D572)&gt;0),AND(ABS(C572:E572-B572:D572)&lt;4)))))</f>
        <v>1</v>
      </c>
      <c r="M572" s="1" t="b">
        <f t="shared" si="1"/>
        <v>1</v>
      </c>
    </row>
    <row r="573" ht="15.75" customHeight="1">
      <c r="A573" s="1" t="s">
        <v>582</v>
      </c>
      <c r="B573" s="1">
        <f>IFERROR(__xludf.DUMMYFUNCTION("SPLIT(A573,"" "")"),57.0)</f>
        <v>57</v>
      </c>
      <c r="C573" s="1">
        <f>IFERROR(__xludf.DUMMYFUNCTION("""COMPUTED_VALUE"""),60.0)</f>
        <v>60</v>
      </c>
      <c r="D573" s="1">
        <f>IFERROR(__xludf.DUMMYFUNCTION("""COMPUTED_VALUE"""),61.0)</f>
        <v>61</v>
      </c>
      <c r="E573" s="1">
        <f>IFERROR(__xludf.DUMMYFUNCTION("""COMPUTED_VALUE"""),62.0)</f>
        <v>62</v>
      </c>
      <c r="F573" s="1">
        <f>IFERROR(__xludf.DUMMYFUNCTION("""COMPUTED_VALUE"""),64.0)</f>
        <v>64</v>
      </c>
      <c r="G573" s="1">
        <f>IFERROR(__xludf.DUMMYFUNCTION("""COMPUTED_VALUE"""),66.0)</f>
        <v>66</v>
      </c>
      <c r="H573" s="2">
        <f>IFERROR(__xludf.DUMMYFUNCTION("""COMPUTED_VALUE"""),67.0)</f>
        <v>67</v>
      </c>
      <c r="J573" s="1" t="b">
        <f t="array" ref="J573">IF(NOT(H573=""),AND(C573:H573&gt;B573:G573),IF(NOT(G573=""),AND(C573:G573&gt;B573:F573),IF(NOT(F573=""),AND(C573:F573&gt;B573:E573),AND(C573:E573&gt;B573:D573))))</f>
        <v>1</v>
      </c>
      <c r="K573" s="1" t="b">
        <f t="array" ref="K573">IF(NOT(H573=""),AND(C573:H573&lt;B573:G573),IF(NOT(G573=""),AND(C573:G573&lt;B573:F573),IF(NOT(F573=""),AND(C573:F573&lt;B573:E573),AND(C573:E573&lt;B573:D573))))</f>
        <v>0</v>
      </c>
      <c r="L573" s="1" t="b">
        <f t="array" ref="L573">IF(NOT(H573=""),AND(AND(ABS(C573:H573-B573:G573)&gt;0),AND(ABS(C573:H573-B573:G573)&lt;4)),IF(NOT(G573=""),AND(AND(ABS(C573:G573-B573:F573)&gt;0),AND(ABS(C573:G573-B573:F573)&lt;4)),IF(NOT(F573=""),AND(AND(ABS(C573:F573-B573:E573)&gt;0),AND(ABS(C573:F573-B573:E573)&lt;4)),AND(AND(ABS(C573:E573-B573:D573)&gt;0),AND(ABS(C573:E573-B573:D573)&lt;4)))))</f>
        <v>1</v>
      </c>
      <c r="M573" s="1" t="b">
        <f t="shared" si="1"/>
        <v>1</v>
      </c>
    </row>
    <row r="574" ht="15.75" customHeight="1">
      <c r="A574" s="1" t="s">
        <v>583</v>
      </c>
      <c r="B574" s="1">
        <f>IFERROR(__xludf.DUMMYFUNCTION("SPLIT(A574,"" "")"),95.0)</f>
        <v>95</v>
      </c>
      <c r="C574" s="1">
        <f>IFERROR(__xludf.DUMMYFUNCTION("""COMPUTED_VALUE"""),94.0)</f>
        <v>94</v>
      </c>
      <c r="D574" s="1">
        <f>IFERROR(__xludf.DUMMYFUNCTION("""COMPUTED_VALUE"""),91.0)</f>
        <v>91</v>
      </c>
      <c r="E574" s="1">
        <f>IFERROR(__xludf.DUMMYFUNCTION("""COMPUTED_VALUE"""),90.0)</f>
        <v>90</v>
      </c>
      <c r="F574" s="1">
        <f>IFERROR(__xludf.DUMMYFUNCTION("""COMPUTED_VALUE"""),89.0)</f>
        <v>89</v>
      </c>
      <c r="G574" s="1">
        <f>IFERROR(__xludf.DUMMYFUNCTION("""COMPUTED_VALUE"""),87.0)</f>
        <v>87</v>
      </c>
      <c r="H574" s="2">
        <f>IFERROR(__xludf.DUMMYFUNCTION("""COMPUTED_VALUE"""),84.0)</f>
        <v>84</v>
      </c>
      <c r="J574" s="1" t="b">
        <f t="array" ref="J574">IF(NOT(H574=""),AND(C574:H574&gt;B574:G574),IF(NOT(G574=""),AND(C574:G574&gt;B574:F574),IF(NOT(F574=""),AND(C574:F574&gt;B574:E574),AND(C574:E574&gt;B574:D574))))</f>
        <v>0</v>
      </c>
      <c r="K574" s="1" t="b">
        <f t="array" ref="K574">IF(NOT(H574=""),AND(C574:H574&lt;B574:G574),IF(NOT(G574=""),AND(C574:G574&lt;B574:F574),IF(NOT(F574=""),AND(C574:F574&lt;B574:E574),AND(C574:E574&lt;B574:D574))))</f>
        <v>1</v>
      </c>
      <c r="L574" s="1" t="b">
        <f t="array" ref="L574">IF(NOT(H574=""),AND(AND(ABS(C574:H574-B574:G574)&gt;0),AND(ABS(C574:H574-B574:G574)&lt;4)),IF(NOT(G574=""),AND(AND(ABS(C574:G574-B574:F574)&gt;0),AND(ABS(C574:G574-B574:F574)&lt;4)),IF(NOT(F574=""),AND(AND(ABS(C574:F574-B574:E574)&gt;0),AND(ABS(C574:F574-B574:E574)&lt;4)),AND(AND(ABS(C574:E574-B574:D574)&gt;0),AND(ABS(C574:E574-B574:D574)&lt;4)))))</f>
        <v>1</v>
      </c>
      <c r="M574" s="1" t="b">
        <f t="shared" si="1"/>
        <v>1</v>
      </c>
    </row>
    <row r="575" ht="15.75" customHeight="1">
      <c r="A575" s="1" t="s">
        <v>584</v>
      </c>
      <c r="B575" s="1">
        <f>IFERROR(__xludf.DUMMYFUNCTION("SPLIT(A575,"" "")"),9.0)</f>
        <v>9</v>
      </c>
      <c r="C575" s="1">
        <f>IFERROR(__xludf.DUMMYFUNCTION("""COMPUTED_VALUE"""),10.0)</f>
        <v>10</v>
      </c>
      <c r="D575" s="1">
        <f>IFERROR(__xludf.DUMMYFUNCTION("""COMPUTED_VALUE"""),11.0)</f>
        <v>11</v>
      </c>
      <c r="E575" s="1">
        <f>IFERROR(__xludf.DUMMYFUNCTION("""COMPUTED_VALUE"""),13.0)</f>
        <v>13</v>
      </c>
      <c r="F575" s="2">
        <f>IFERROR(__xludf.DUMMYFUNCTION("""COMPUTED_VALUE"""),14.0)</f>
        <v>14</v>
      </c>
      <c r="J575" s="1" t="b">
        <f t="array" ref="J575">IF(NOT(H575=""),AND(C575:H575&gt;B575:G575),IF(NOT(G575=""),AND(C575:G575&gt;B575:F575),IF(NOT(F575=""),AND(C575:F575&gt;B575:E575),AND(C575:E575&gt;B575:D575))))</f>
        <v>1</v>
      </c>
      <c r="K575" s="1" t="b">
        <f t="array" ref="K575">IF(NOT(H575=""),AND(C575:H575&lt;B575:G575),IF(NOT(G575=""),AND(C575:G575&lt;B575:F575),IF(NOT(F575=""),AND(C575:F575&lt;B575:E575),AND(C575:E575&lt;B575:D575))))</f>
        <v>0</v>
      </c>
      <c r="L575" s="1" t="b">
        <f t="array" ref="L575">IF(NOT(H575=""),AND(AND(ABS(C575:H575-B575:G575)&gt;0),AND(ABS(C575:H575-B575:G575)&lt;4)),IF(NOT(G575=""),AND(AND(ABS(C575:G575-B575:F575)&gt;0),AND(ABS(C575:G575-B575:F575)&lt;4)),IF(NOT(F575=""),AND(AND(ABS(C575:F575-B575:E575)&gt;0),AND(ABS(C575:F575-B575:E575)&lt;4)),AND(AND(ABS(C575:E575-B575:D575)&gt;0),AND(ABS(C575:E575-B575:D575)&lt;4)))))</f>
        <v>1</v>
      </c>
      <c r="M575" s="1" t="b">
        <f t="shared" si="1"/>
        <v>1</v>
      </c>
    </row>
    <row r="576" ht="15.75" customHeight="1">
      <c r="A576" s="1" t="s">
        <v>585</v>
      </c>
      <c r="B576" s="1">
        <f>IFERROR(__xludf.DUMMYFUNCTION("SPLIT(A576,"" "")"),13.0)</f>
        <v>13</v>
      </c>
      <c r="C576" s="1">
        <f>IFERROR(__xludf.DUMMYFUNCTION("""COMPUTED_VALUE"""),16.0)</f>
        <v>16</v>
      </c>
      <c r="D576" s="1">
        <f>IFERROR(__xludf.DUMMYFUNCTION("""COMPUTED_VALUE"""),19.0)</f>
        <v>19</v>
      </c>
      <c r="E576" s="1">
        <f>IFERROR(__xludf.DUMMYFUNCTION("""COMPUTED_VALUE"""),22.0)</f>
        <v>22</v>
      </c>
      <c r="F576" s="2">
        <f>IFERROR(__xludf.DUMMYFUNCTION("""COMPUTED_VALUE"""),25.0)</f>
        <v>25</v>
      </c>
      <c r="J576" s="1" t="b">
        <f t="array" ref="J576">IF(NOT(H576=""),AND(C576:H576&gt;B576:G576),IF(NOT(G576=""),AND(C576:G576&gt;B576:F576),IF(NOT(F576=""),AND(C576:F576&gt;B576:E576),AND(C576:E576&gt;B576:D576))))</f>
        <v>1</v>
      </c>
      <c r="K576" s="1" t="b">
        <f t="array" ref="K576">IF(NOT(H576=""),AND(C576:H576&lt;B576:G576),IF(NOT(G576=""),AND(C576:G576&lt;B576:F576),IF(NOT(F576=""),AND(C576:F576&lt;B576:E576),AND(C576:E576&lt;B576:D576))))</f>
        <v>0</v>
      </c>
      <c r="L576" s="1" t="b">
        <f t="array" ref="L576">IF(NOT(H576=""),AND(AND(ABS(C576:H576-B576:G576)&gt;0),AND(ABS(C576:H576-B576:G576)&lt;4)),IF(NOT(G576=""),AND(AND(ABS(C576:G576-B576:F576)&gt;0),AND(ABS(C576:G576-B576:F576)&lt;4)),IF(NOT(F576=""),AND(AND(ABS(C576:F576-B576:E576)&gt;0),AND(ABS(C576:F576-B576:E576)&lt;4)),AND(AND(ABS(C576:E576-B576:D576)&gt;0),AND(ABS(C576:E576-B576:D576)&lt;4)))))</f>
        <v>1</v>
      </c>
      <c r="M576" s="1" t="b">
        <f t="shared" si="1"/>
        <v>1</v>
      </c>
    </row>
    <row r="577" ht="15.75" customHeight="1">
      <c r="A577" s="1" t="s">
        <v>586</v>
      </c>
      <c r="B577" s="1">
        <f>IFERROR(__xludf.DUMMYFUNCTION("SPLIT(A577,"" "")"),95.0)</f>
        <v>95</v>
      </c>
      <c r="C577" s="1">
        <f>IFERROR(__xludf.DUMMYFUNCTION("""COMPUTED_VALUE"""),92.0)</f>
        <v>92</v>
      </c>
      <c r="D577" s="1">
        <f>IFERROR(__xludf.DUMMYFUNCTION("""COMPUTED_VALUE"""),90.0)</f>
        <v>90</v>
      </c>
      <c r="E577" s="1">
        <f>IFERROR(__xludf.DUMMYFUNCTION("""COMPUTED_VALUE"""),87.0)</f>
        <v>87</v>
      </c>
      <c r="F577" s="1">
        <f>IFERROR(__xludf.DUMMYFUNCTION("""COMPUTED_VALUE"""),85.0)</f>
        <v>85</v>
      </c>
      <c r="G577" s="1">
        <f>IFERROR(__xludf.DUMMYFUNCTION("""COMPUTED_VALUE"""),83.0)</f>
        <v>83</v>
      </c>
      <c r="H577" s="1">
        <f>IFERROR(__xludf.DUMMYFUNCTION("""COMPUTED_VALUE"""),82.0)</f>
        <v>82</v>
      </c>
      <c r="I577" s="1">
        <f>IFERROR(__xludf.DUMMYFUNCTION("""COMPUTED_VALUE"""),79.0)</f>
        <v>79</v>
      </c>
      <c r="J577" s="1" t="b">
        <f t="array" ref="J577">IF(NOT(H577=""),AND(C577:H577&gt;B577:G577),IF(NOT(G577=""),AND(C577:G577&gt;B577:F577),IF(NOT(F577=""),AND(C577:F577&gt;B577:E577),AND(C577:E577&gt;B577:D577))))</f>
        <v>0</v>
      </c>
      <c r="K577" s="1" t="b">
        <f t="array" ref="K577">IF(NOT(H577=""),AND(C577:H577&lt;B577:G577),IF(NOT(G577=""),AND(C577:G577&lt;B577:F577),IF(NOT(F577=""),AND(C577:F577&lt;B577:E577),AND(C577:E577&lt;B577:D577))))</f>
        <v>1</v>
      </c>
      <c r="L577" s="1" t="b">
        <f t="array" ref="L577">IF(NOT(H577=""),AND(AND(ABS(C577:H577-B577:G577)&gt;0),AND(ABS(C577:H577-B577:G577)&lt;4)),IF(NOT(G577=""),AND(AND(ABS(C577:G577-B577:F577)&gt;0),AND(ABS(C577:G577-B577:F577)&lt;4)),IF(NOT(F577=""),AND(AND(ABS(C577:F577-B577:E577)&gt;0),AND(ABS(C577:F577-B577:E577)&lt;4)),AND(AND(ABS(C577:E577-B577:D577)&gt;0),AND(ABS(C577:E577-B577:D577)&lt;4)))))</f>
        <v>1</v>
      </c>
      <c r="M577" s="1" t="b">
        <f t="shared" si="1"/>
        <v>1</v>
      </c>
    </row>
    <row r="578" ht="15.75" customHeight="1">
      <c r="A578" s="1" t="s">
        <v>587</v>
      </c>
      <c r="B578" s="1">
        <f>IFERROR(__xludf.DUMMYFUNCTION("SPLIT(A578,"" "")"),56.0)</f>
        <v>56</v>
      </c>
      <c r="C578" s="1">
        <f>IFERROR(__xludf.DUMMYFUNCTION("""COMPUTED_VALUE"""),55.0)</f>
        <v>55</v>
      </c>
      <c r="D578" s="1">
        <f>IFERROR(__xludf.DUMMYFUNCTION("""COMPUTED_VALUE"""),52.0)</f>
        <v>52</v>
      </c>
      <c r="E578" s="1">
        <f>IFERROR(__xludf.DUMMYFUNCTION("""COMPUTED_VALUE"""),49.0)</f>
        <v>49</v>
      </c>
      <c r="F578" s="1">
        <f>IFERROR(__xludf.DUMMYFUNCTION("""COMPUTED_VALUE"""),48.0)</f>
        <v>48</v>
      </c>
      <c r="G578" s="2">
        <f>IFERROR(__xludf.DUMMYFUNCTION("""COMPUTED_VALUE"""),46.0)</f>
        <v>46</v>
      </c>
      <c r="J578" s="1" t="b">
        <f t="array" ref="J578">IF(NOT(H578=""),AND(C578:H578&gt;B578:G578),IF(NOT(G578=""),AND(C578:G578&gt;B578:F578),IF(NOT(F578=""),AND(C578:F578&gt;B578:E578),AND(C578:E578&gt;B578:D578))))</f>
        <v>0</v>
      </c>
      <c r="K578" s="1" t="b">
        <f t="array" ref="K578">IF(NOT(H578=""),AND(C578:H578&lt;B578:G578),IF(NOT(G578=""),AND(C578:G578&lt;B578:F578),IF(NOT(F578=""),AND(C578:F578&lt;B578:E578),AND(C578:E578&lt;B578:D578))))</f>
        <v>1</v>
      </c>
      <c r="L578" s="1" t="b">
        <f t="array" ref="L578">IF(NOT(H578=""),AND(AND(ABS(C578:H578-B578:G578)&gt;0),AND(ABS(C578:H578-B578:G578)&lt;4)),IF(NOT(G578=""),AND(AND(ABS(C578:G578-B578:F578)&gt;0),AND(ABS(C578:G578-B578:F578)&lt;4)),IF(NOT(F578=""),AND(AND(ABS(C578:F578-B578:E578)&gt;0),AND(ABS(C578:F578-B578:E578)&lt;4)),AND(AND(ABS(C578:E578-B578:D578)&gt;0),AND(ABS(C578:E578-B578:D578)&lt;4)))))</f>
        <v>1</v>
      </c>
      <c r="M578" s="1" t="b">
        <f t="shared" si="1"/>
        <v>1</v>
      </c>
    </row>
    <row r="579" ht="15.75" customHeight="1">
      <c r="A579" s="1" t="s">
        <v>588</v>
      </c>
      <c r="B579" s="1">
        <f>IFERROR(__xludf.DUMMYFUNCTION("SPLIT(A579,"" "")"),16.0)</f>
        <v>16</v>
      </c>
      <c r="C579" s="1">
        <f>IFERROR(__xludf.DUMMYFUNCTION("""COMPUTED_VALUE"""),18.0)</f>
        <v>18</v>
      </c>
      <c r="D579" s="1">
        <f>IFERROR(__xludf.DUMMYFUNCTION("""COMPUTED_VALUE"""),20.0)</f>
        <v>20</v>
      </c>
      <c r="E579" s="1">
        <f>IFERROR(__xludf.DUMMYFUNCTION("""COMPUTED_VALUE"""),23.0)</f>
        <v>23</v>
      </c>
      <c r="F579" s="1">
        <f>IFERROR(__xludf.DUMMYFUNCTION("""COMPUTED_VALUE"""),24.0)</f>
        <v>24</v>
      </c>
      <c r="G579" s="1">
        <f>IFERROR(__xludf.DUMMYFUNCTION("""COMPUTED_VALUE"""),27.0)</f>
        <v>27</v>
      </c>
      <c r="H579" s="1">
        <f>IFERROR(__xludf.DUMMYFUNCTION("""COMPUTED_VALUE"""),28.0)</f>
        <v>28</v>
      </c>
      <c r="I579" s="1">
        <f>IFERROR(__xludf.DUMMYFUNCTION("""COMPUTED_VALUE"""),30.0)</f>
        <v>30</v>
      </c>
      <c r="J579" s="1" t="b">
        <f t="array" ref="J579">IF(NOT(H579=""),AND(C579:H579&gt;B579:G579),IF(NOT(G579=""),AND(C579:G579&gt;B579:F579),IF(NOT(F579=""),AND(C579:F579&gt;B579:E579),AND(C579:E579&gt;B579:D579))))</f>
        <v>1</v>
      </c>
      <c r="K579" s="1" t="b">
        <f t="array" ref="K579">IF(NOT(H579=""),AND(C579:H579&lt;B579:G579),IF(NOT(G579=""),AND(C579:G579&lt;B579:F579),IF(NOT(F579=""),AND(C579:F579&lt;B579:E579),AND(C579:E579&lt;B579:D579))))</f>
        <v>0</v>
      </c>
      <c r="L579" s="1" t="b">
        <f t="array" ref="L579">IF(NOT(H579=""),AND(AND(ABS(C579:H579-B579:G579)&gt;0),AND(ABS(C579:H579-B579:G579)&lt;4)),IF(NOT(G579=""),AND(AND(ABS(C579:G579-B579:F579)&gt;0),AND(ABS(C579:G579-B579:F579)&lt;4)),IF(NOT(F579=""),AND(AND(ABS(C579:F579-B579:E579)&gt;0),AND(ABS(C579:F579-B579:E579)&lt;4)),AND(AND(ABS(C579:E579-B579:D579)&gt;0),AND(ABS(C579:E579-B579:D579)&lt;4)))))</f>
        <v>1</v>
      </c>
      <c r="M579" s="1" t="b">
        <f t="shared" si="1"/>
        <v>1</v>
      </c>
    </row>
    <row r="580" ht="15.75" customHeight="1">
      <c r="A580" s="1" t="s">
        <v>589</v>
      </c>
      <c r="B580" s="1">
        <f>IFERROR(__xludf.DUMMYFUNCTION("SPLIT(A580,"" "")"),29.0)</f>
        <v>29</v>
      </c>
      <c r="C580" s="1">
        <f>IFERROR(__xludf.DUMMYFUNCTION("""COMPUTED_VALUE"""),26.0)</f>
        <v>26</v>
      </c>
      <c r="D580" s="1">
        <f>IFERROR(__xludf.DUMMYFUNCTION("""COMPUTED_VALUE"""),24.0)</f>
        <v>24</v>
      </c>
      <c r="E580" s="1">
        <f>IFERROR(__xludf.DUMMYFUNCTION("""COMPUTED_VALUE"""),22.0)</f>
        <v>22</v>
      </c>
      <c r="F580" s="1">
        <f>IFERROR(__xludf.DUMMYFUNCTION("""COMPUTED_VALUE"""),19.0)</f>
        <v>19</v>
      </c>
      <c r="G580" s="1">
        <f>IFERROR(__xludf.DUMMYFUNCTION("""COMPUTED_VALUE"""),16.0)</f>
        <v>16</v>
      </c>
      <c r="H580" s="1">
        <f>IFERROR(__xludf.DUMMYFUNCTION("""COMPUTED_VALUE"""),13.0)</f>
        <v>13</v>
      </c>
      <c r="I580" s="1">
        <f>IFERROR(__xludf.DUMMYFUNCTION("""COMPUTED_VALUE"""),12.0)</f>
        <v>12</v>
      </c>
      <c r="J580" s="1" t="b">
        <f t="array" ref="J580">IF(NOT(H580=""),AND(C580:H580&gt;B580:G580),IF(NOT(G580=""),AND(C580:G580&gt;B580:F580),IF(NOT(F580=""),AND(C580:F580&gt;B580:E580),AND(C580:E580&gt;B580:D580))))</f>
        <v>0</v>
      </c>
      <c r="K580" s="1" t="b">
        <f t="array" ref="K580">IF(NOT(H580=""),AND(C580:H580&lt;B580:G580),IF(NOT(G580=""),AND(C580:G580&lt;B580:F580),IF(NOT(F580=""),AND(C580:F580&lt;B580:E580),AND(C580:E580&lt;B580:D580))))</f>
        <v>1</v>
      </c>
      <c r="L580" s="1" t="b">
        <f t="array" ref="L580">IF(NOT(H580=""),AND(AND(ABS(C580:H580-B580:G580)&gt;0),AND(ABS(C580:H580-B580:G580)&lt;4)),IF(NOT(G580=""),AND(AND(ABS(C580:G580-B580:F580)&gt;0),AND(ABS(C580:G580-B580:F580)&lt;4)),IF(NOT(F580=""),AND(AND(ABS(C580:F580-B580:E580)&gt;0),AND(ABS(C580:F580-B580:E580)&lt;4)),AND(AND(ABS(C580:E580-B580:D580)&gt;0),AND(ABS(C580:E580-B580:D580)&lt;4)))))</f>
        <v>1</v>
      </c>
      <c r="M580" s="1" t="b">
        <f t="shared" si="1"/>
        <v>1</v>
      </c>
    </row>
    <row r="581" ht="15.75" customHeight="1">
      <c r="A581" s="1" t="s">
        <v>590</v>
      </c>
      <c r="B581" s="1">
        <f>IFERROR(__xludf.DUMMYFUNCTION("SPLIT(A581,"" "")"),27.0)</f>
        <v>27</v>
      </c>
      <c r="C581" s="1">
        <f>IFERROR(__xludf.DUMMYFUNCTION("""COMPUTED_VALUE"""),28.0)</f>
        <v>28</v>
      </c>
      <c r="D581" s="1">
        <f>IFERROR(__xludf.DUMMYFUNCTION("""COMPUTED_VALUE"""),30.0)</f>
        <v>30</v>
      </c>
      <c r="E581" s="1">
        <f>IFERROR(__xludf.DUMMYFUNCTION("""COMPUTED_VALUE"""),32.0)</f>
        <v>32</v>
      </c>
      <c r="F581" s="1">
        <f>IFERROR(__xludf.DUMMYFUNCTION("""COMPUTED_VALUE"""),35.0)</f>
        <v>35</v>
      </c>
      <c r="G581" s="1">
        <f>IFERROR(__xludf.DUMMYFUNCTION("""COMPUTED_VALUE"""),36.0)</f>
        <v>36</v>
      </c>
      <c r="H581" s="2">
        <f>IFERROR(__xludf.DUMMYFUNCTION("""COMPUTED_VALUE"""),39.0)</f>
        <v>39</v>
      </c>
      <c r="J581" s="1" t="b">
        <f t="array" ref="J581">IF(NOT(H581=""),AND(C581:H581&gt;B581:G581),IF(NOT(G581=""),AND(C581:G581&gt;B581:F581),IF(NOT(F581=""),AND(C581:F581&gt;B581:E581),AND(C581:E581&gt;B581:D581))))</f>
        <v>1</v>
      </c>
      <c r="K581" s="1" t="b">
        <f t="array" ref="K581">IF(NOT(H581=""),AND(C581:H581&lt;B581:G581),IF(NOT(G581=""),AND(C581:G581&lt;B581:F581),IF(NOT(F581=""),AND(C581:F581&lt;B581:E581),AND(C581:E581&lt;B581:D581))))</f>
        <v>0</v>
      </c>
      <c r="L581" s="1" t="b">
        <f t="array" ref="L581">IF(NOT(H581=""),AND(AND(ABS(C581:H581-B581:G581)&gt;0),AND(ABS(C581:H581-B581:G581)&lt;4)),IF(NOT(G581=""),AND(AND(ABS(C581:G581-B581:F581)&gt;0),AND(ABS(C581:G581-B581:F581)&lt;4)),IF(NOT(F581=""),AND(AND(ABS(C581:F581-B581:E581)&gt;0),AND(ABS(C581:F581-B581:E581)&lt;4)),AND(AND(ABS(C581:E581-B581:D581)&gt;0),AND(ABS(C581:E581-B581:D581)&lt;4)))))</f>
        <v>1</v>
      </c>
      <c r="M581" s="1" t="b">
        <f t="shared" si="1"/>
        <v>1</v>
      </c>
    </row>
    <row r="582" ht="15.75" customHeight="1">
      <c r="A582" s="1" t="s">
        <v>591</v>
      </c>
      <c r="B582" s="1">
        <f>IFERROR(__xludf.DUMMYFUNCTION("SPLIT(A582,"" "")"),63.0)</f>
        <v>63</v>
      </c>
      <c r="C582" s="1">
        <f>IFERROR(__xludf.DUMMYFUNCTION("""COMPUTED_VALUE"""),65.0)</f>
        <v>65</v>
      </c>
      <c r="D582" s="1">
        <f>IFERROR(__xludf.DUMMYFUNCTION("""COMPUTED_VALUE"""),66.0)</f>
        <v>66</v>
      </c>
      <c r="E582" s="1">
        <f>IFERROR(__xludf.DUMMYFUNCTION("""COMPUTED_VALUE"""),68.0)</f>
        <v>68</v>
      </c>
      <c r="F582" s="1">
        <f>IFERROR(__xludf.DUMMYFUNCTION("""COMPUTED_VALUE"""),71.0)</f>
        <v>71</v>
      </c>
      <c r="G582" s="2">
        <f>IFERROR(__xludf.DUMMYFUNCTION("""COMPUTED_VALUE"""),72.0)</f>
        <v>72</v>
      </c>
      <c r="J582" s="1" t="b">
        <f t="array" ref="J582">IF(NOT(H582=""),AND(C582:H582&gt;B582:G582),IF(NOT(G582=""),AND(C582:G582&gt;B582:F582),IF(NOT(F582=""),AND(C582:F582&gt;B582:E582),AND(C582:E582&gt;B582:D582))))</f>
        <v>1</v>
      </c>
      <c r="K582" s="1" t="b">
        <f t="array" ref="K582">IF(NOT(H582=""),AND(C582:H582&lt;B582:G582),IF(NOT(G582=""),AND(C582:G582&lt;B582:F582),IF(NOT(F582=""),AND(C582:F582&lt;B582:E582),AND(C582:E582&lt;B582:D582))))</f>
        <v>0</v>
      </c>
      <c r="L582" s="1" t="b">
        <f t="array" ref="L582">IF(NOT(H582=""),AND(AND(ABS(C582:H582-B582:G582)&gt;0),AND(ABS(C582:H582-B582:G582)&lt;4)),IF(NOT(G582=""),AND(AND(ABS(C582:G582-B582:F582)&gt;0),AND(ABS(C582:G582-B582:F582)&lt;4)),IF(NOT(F582=""),AND(AND(ABS(C582:F582-B582:E582)&gt;0),AND(ABS(C582:F582-B582:E582)&lt;4)),AND(AND(ABS(C582:E582-B582:D582)&gt;0),AND(ABS(C582:E582-B582:D582)&lt;4)))))</f>
        <v>1</v>
      </c>
      <c r="M582" s="1" t="b">
        <f t="shared" si="1"/>
        <v>1</v>
      </c>
    </row>
    <row r="583" ht="15.75" customHeight="1">
      <c r="A583" s="1" t="s">
        <v>592</v>
      </c>
      <c r="B583" s="1">
        <f>IFERROR(__xludf.DUMMYFUNCTION("SPLIT(A583,"" "")"),75.0)</f>
        <v>75</v>
      </c>
      <c r="C583" s="1">
        <f>IFERROR(__xludf.DUMMYFUNCTION("""COMPUTED_VALUE"""),76.0)</f>
        <v>76</v>
      </c>
      <c r="D583" s="1">
        <f>IFERROR(__xludf.DUMMYFUNCTION("""COMPUTED_VALUE"""),77.0)</f>
        <v>77</v>
      </c>
      <c r="E583" s="1">
        <f>IFERROR(__xludf.DUMMYFUNCTION("""COMPUTED_VALUE"""),78.0)</f>
        <v>78</v>
      </c>
      <c r="F583" s="2">
        <f>IFERROR(__xludf.DUMMYFUNCTION("""COMPUTED_VALUE"""),81.0)</f>
        <v>81</v>
      </c>
      <c r="J583" s="1" t="b">
        <f t="array" ref="J583">IF(NOT(H583=""),AND(C583:H583&gt;B583:G583),IF(NOT(G583=""),AND(C583:G583&gt;B583:F583),IF(NOT(F583=""),AND(C583:F583&gt;B583:E583),AND(C583:E583&gt;B583:D583))))</f>
        <v>1</v>
      </c>
      <c r="K583" s="1" t="b">
        <f t="array" ref="K583">IF(NOT(H583=""),AND(C583:H583&lt;B583:G583),IF(NOT(G583=""),AND(C583:G583&lt;B583:F583),IF(NOT(F583=""),AND(C583:F583&lt;B583:E583),AND(C583:E583&lt;B583:D583))))</f>
        <v>0</v>
      </c>
      <c r="L583" s="1" t="b">
        <f t="array" ref="L583">IF(NOT(H583=""),AND(AND(ABS(C583:H583-B583:G583)&gt;0),AND(ABS(C583:H583-B583:G583)&lt;4)),IF(NOT(G583=""),AND(AND(ABS(C583:G583-B583:F583)&gt;0),AND(ABS(C583:G583-B583:F583)&lt;4)),IF(NOT(F583=""),AND(AND(ABS(C583:F583-B583:E583)&gt;0),AND(ABS(C583:F583-B583:E583)&lt;4)),AND(AND(ABS(C583:E583-B583:D583)&gt;0),AND(ABS(C583:E583-B583:D583)&lt;4)))))</f>
        <v>1</v>
      </c>
      <c r="M583" s="1" t="b">
        <f t="shared" si="1"/>
        <v>1</v>
      </c>
    </row>
    <row r="584" ht="15.75" customHeight="1">
      <c r="A584" s="1" t="s">
        <v>593</v>
      </c>
      <c r="B584" s="1">
        <f>IFERROR(__xludf.DUMMYFUNCTION("SPLIT(A584,"" "")"),48.0)</f>
        <v>48</v>
      </c>
      <c r="C584" s="1">
        <f>IFERROR(__xludf.DUMMYFUNCTION("""COMPUTED_VALUE"""),45.0)</f>
        <v>45</v>
      </c>
      <c r="D584" s="1">
        <f>IFERROR(__xludf.DUMMYFUNCTION("""COMPUTED_VALUE"""),42.0)</f>
        <v>42</v>
      </c>
      <c r="E584" s="1">
        <f>IFERROR(__xludf.DUMMYFUNCTION("""COMPUTED_VALUE"""),40.0)</f>
        <v>40</v>
      </c>
      <c r="F584" s="1">
        <f>IFERROR(__xludf.DUMMYFUNCTION("""COMPUTED_VALUE"""),39.0)</f>
        <v>39</v>
      </c>
      <c r="G584" s="1">
        <f>IFERROR(__xludf.DUMMYFUNCTION("""COMPUTED_VALUE"""),38.0)</f>
        <v>38</v>
      </c>
      <c r="H584" s="2">
        <f>IFERROR(__xludf.DUMMYFUNCTION("""COMPUTED_VALUE"""),35.0)</f>
        <v>35</v>
      </c>
      <c r="J584" s="1" t="b">
        <f t="array" ref="J584">IF(NOT(H584=""),AND(C584:H584&gt;B584:G584),IF(NOT(G584=""),AND(C584:G584&gt;B584:F584),IF(NOT(F584=""),AND(C584:F584&gt;B584:E584),AND(C584:E584&gt;B584:D584))))</f>
        <v>0</v>
      </c>
      <c r="K584" s="1" t="b">
        <f t="array" ref="K584">IF(NOT(H584=""),AND(C584:H584&lt;B584:G584),IF(NOT(G584=""),AND(C584:G584&lt;B584:F584),IF(NOT(F584=""),AND(C584:F584&lt;B584:E584),AND(C584:E584&lt;B584:D584))))</f>
        <v>1</v>
      </c>
      <c r="L584" s="1" t="b">
        <f t="array" ref="L584">IF(NOT(H584=""),AND(AND(ABS(C584:H584-B584:G584)&gt;0),AND(ABS(C584:H584-B584:G584)&lt;4)),IF(NOT(G584=""),AND(AND(ABS(C584:G584-B584:F584)&gt;0),AND(ABS(C584:G584-B584:F584)&lt;4)),IF(NOT(F584=""),AND(AND(ABS(C584:F584-B584:E584)&gt;0),AND(ABS(C584:F584-B584:E584)&lt;4)),AND(AND(ABS(C584:E584-B584:D584)&gt;0),AND(ABS(C584:E584-B584:D584)&lt;4)))))</f>
        <v>1</v>
      </c>
      <c r="M584" s="1" t="b">
        <f t="shared" si="1"/>
        <v>1</v>
      </c>
    </row>
    <row r="585" ht="15.75" customHeight="1">
      <c r="A585" s="1" t="s">
        <v>594</v>
      </c>
      <c r="B585" s="1">
        <f>IFERROR(__xludf.DUMMYFUNCTION("SPLIT(A585,"" "")"),16.0)</f>
        <v>16</v>
      </c>
      <c r="C585" s="1">
        <f>IFERROR(__xludf.DUMMYFUNCTION("""COMPUTED_VALUE"""),17.0)</f>
        <v>17</v>
      </c>
      <c r="D585" s="1">
        <f>IFERROR(__xludf.DUMMYFUNCTION("""COMPUTED_VALUE"""),20.0)</f>
        <v>20</v>
      </c>
      <c r="E585" s="1">
        <f>IFERROR(__xludf.DUMMYFUNCTION("""COMPUTED_VALUE"""),23.0)</f>
        <v>23</v>
      </c>
      <c r="F585" s="1">
        <f>IFERROR(__xludf.DUMMYFUNCTION("""COMPUTED_VALUE"""),24.0)</f>
        <v>24</v>
      </c>
      <c r="G585" s="1">
        <f>IFERROR(__xludf.DUMMYFUNCTION("""COMPUTED_VALUE"""),25.0)</f>
        <v>25</v>
      </c>
      <c r="H585" s="1">
        <f>IFERROR(__xludf.DUMMYFUNCTION("""COMPUTED_VALUE"""),26.0)</f>
        <v>26</v>
      </c>
      <c r="I585" s="1">
        <f>IFERROR(__xludf.DUMMYFUNCTION("""COMPUTED_VALUE"""),28.0)</f>
        <v>28</v>
      </c>
      <c r="J585" s="1" t="b">
        <f t="array" ref="J585">IF(NOT(H585=""),AND(C585:H585&gt;B585:G585),IF(NOT(G585=""),AND(C585:G585&gt;B585:F585),IF(NOT(F585=""),AND(C585:F585&gt;B585:E585),AND(C585:E585&gt;B585:D585))))</f>
        <v>1</v>
      </c>
      <c r="K585" s="1" t="b">
        <f t="array" ref="K585">IF(NOT(H585=""),AND(C585:H585&lt;B585:G585),IF(NOT(G585=""),AND(C585:G585&lt;B585:F585),IF(NOT(F585=""),AND(C585:F585&lt;B585:E585),AND(C585:E585&lt;B585:D585))))</f>
        <v>0</v>
      </c>
      <c r="L585" s="1" t="b">
        <f t="array" ref="L585">IF(NOT(H585=""),AND(AND(ABS(C585:H585-B585:G585)&gt;0),AND(ABS(C585:H585-B585:G585)&lt;4)),IF(NOT(G585=""),AND(AND(ABS(C585:G585-B585:F585)&gt;0),AND(ABS(C585:G585-B585:F585)&lt;4)),IF(NOT(F585=""),AND(AND(ABS(C585:F585-B585:E585)&gt;0),AND(ABS(C585:F585-B585:E585)&lt;4)),AND(AND(ABS(C585:E585-B585:D585)&gt;0),AND(ABS(C585:E585-B585:D585)&lt;4)))))</f>
        <v>1</v>
      </c>
      <c r="M585" s="1" t="b">
        <f t="shared" si="1"/>
        <v>1</v>
      </c>
    </row>
    <row r="586" ht="15.75" customHeight="1">
      <c r="A586" s="1" t="s">
        <v>595</v>
      </c>
      <c r="B586" s="1">
        <f>IFERROR(__xludf.DUMMYFUNCTION("SPLIT(A586,"" "")"),10.0)</f>
        <v>10</v>
      </c>
      <c r="C586" s="1">
        <f>IFERROR(__xludf.DUMMYFUNCTION("""COMPUTED_VALUE"""),11.0)</f>
        <v>11</v>
      </c>
      <c r="D586" s="1">
        <f>IFERROR(__xludf.DUMMYFUNCTION("""COMPUTED_VALUE"""),13.0)</f>
        <v>13</v>
      </c>
      <c r="E586" s="1">
        <f>IFERROR(__xludf.DUMMYFUNCTION("""COMPUTED_VALUE"""),15.0)</f>
        <v>15</v>
      </c>
      <c r="F586" s="2">
        <f>IFERROR(__xludf.DUMMYFUNCTION("""COMPUTED_VALUE"""),16.0)</f>
        <v>16</v>
      </c>
      <c r="J586" s="1" t="b">
        <f t="array" ref="J586">IF(NOT(H586=""),AND(C586:H586&gt;B586:G586),IF(NOT(G586=""),AND(C586:G586&gt;B586:F586),IF(NOT(F586=""),AND(C586:F586&gt;B586:E586),AND(C586:E586&gt;B586:D586))))</f>
        <v>1</v>
      </c>
      <c r="K586" s="1" t="b">
        <f t="array" ref="K586">IF(NOT(H586=""),AND(C586:H586&lt;B586:G586),IF(NOT(G586=""),AND(C586:G586&lt;B586:F586),IF(NOT(F586=""),AND(C586:F586&lt;B586:E586),AND(C586:E586&lt;B586:D586))))</f>
        <v>0</v>
      </c>
      <c r="L586" s="1" t="b">
        <f t="array" ref="L586">IF(NOT(H586=""),AND(AND(ABS(C586:H586-B586:G586)&gt;0),AND(ABS(C586:H586-B586:G586)&lt;4)),IF(NOT(G586=""),AND(AND(ABS(C586:G586-B586:F586)&gt;0),AND(ABS(C586:G586-B586:F586)&lt;4)),IF(NOT(F586=""),AND(AND(ABS(C586:F586-B586:E586)&gt;0),AND(ABS(C586:F586-B586:E586)&lt;4)),AND(AND(ABS(C586:E586-B586:D586)&gt;0),AND(ABS(C586:E586-B586:D586)&lt;4)))))</f>
        <v>1</v>
      </c>
      <c r="M586" s="1" t="b">
        <f t="shared" si="1"/>
        <v>1</v>
      </c>
    </row>
    <row r="587" ht="15.75" customHeight="1">
      <c r="A587" s="1" t="s">
        <v>596</v>
      </c>
      <c r="B587" s="1">
        <f>IFERROR(__xludf.DUMMYFUNCTION("SPLIT(A587,"" "")"),46.0)</f>
        <v>46</v>
      </c>
      <c r="C587" s="1">
        <f>IFERROR(__xludf.DUMMYFUNCTION("""COMPUTED_VALUE"""),44.0)</f>
        <v>44</v>
      </c>
      <c r="D587" s="1">
        <f>IFERROR(__xludf.DUMMYFUNCTION("""COMPUTED_VALUE"""),41.0)</f>
        <v>41</v>
      </c>
      <c r="E587" s="1">
        <f>IFERROR(__xludf.DUMMYFUNCTION("""COMPUTED_VALUE"""),38.0)</f>
        <v>38</v>
      </c>
      <c r="F587" s="2">
        <f>IFERROR(__xludf.DUMMYFUNCTION("""COMPUTED_VALUE"""),36.0)</f>
        <v>36</v>
      </c>
      <c r="J587" s="1" t="b">
        <f t="array" ref="J587">IF(NOT(H587=""),AND(C587:H587&gt;B587:G587),IF(NOT(G587=""),AND(C587:G587&gt;B587:F587),IF(NOT(F587=""),AND(C587:F587&gt;B587:E587),AND(C587:E587&gt;B587:D587))))</f>
        <v>0</v>
      </c>
      <c r="K587" s="1" t="b">
        <f t="array" ref="K587">IF(NOT(H587=""),AND(C587:H587&lt;B587:G587),IF(NOT(G587=""),AND(C587:G587&lt;B587:F587),IF(NOT(F587=""),AND(C587:F587&lt;B587:E587),AND(C587:E587&lt;B587:D587))))</f>
        <v>1</v>
      </c>
      <c r="L587" s="1" t="b">
        <f t="array" ref="L587">IF(NOT(H587=""),AND(AND(ABS(C587:H587-B587:G587)&gt;0),AND(ABS(C587:H587-B587:G587)&lt;4)),IF(NOT(G587=""),AND(AND(ABS(C587:G587-B587:F587)&gt;0),AND(ABS(C587:G587-B587:F587)&lt;4)),IF(NOT(F587=""),AND(AND(ABS(C587:F587-B587:E587)&gt;0),AND(ABS(C587:F587-B587:E587)&lt;4)),AND(AND(ABS(C587:E587-B587:D587)&gt;0),AND(ABS(C587:E587-B587:D587)&lt;4)))))</f>
        <v>1</v>
      </c>
      <c r="M587" s="1" t="b">
        <f t="shared" si="1"/>
        <v>1</v>
      </c>
    </row>
    <row r="588" ht="15.75" customHeight="1">
      <c r="A588" s="1" t="s">
        <v>597</v>
      </c>
      <c r="B588" s="1">
        <f>IFERROR(__xludf.DUMMYFUNCTION("SPLIT(A588,"" "")"),46.0)</f>
        <v>46</v>
      </c>
      <c r="C588" s="1">
        <f>IFERROR(__xludf.DUMMYFUNCTION("""COMPUTED_VALUE"""),48.0)</f>
        <v>48</v>
      </c>
      <c r="D588" s="1">
        <f>IFERROR(__xludf.DUMMYFUNCTION("""COMPUTED_VALUE"""),49.0)</f>
        <v>49</v>
      </c>
      <c r="E588" s="1">
        <f>IFERROR(__xludf.DUMMYFUNCTION("""COMPUTED_VALUE"""),50.0)</f>
        <v>50</v>
      </c>
      <c r="F588" s="1">
        <f>IFERROR(__xludf.DUMMYFUNCTION("""COMPUTED_VALUE"""),52.0)</f>
        <v>52</v>
      </c>
      <c r="G588" s="1">
        <f>IFERROR(__xludf.DUMMYFUNCTION("""COMPUTED_VALUE"""),54.0)</f>
        <v>54</v>
      </c>
      <c r="H588" s="2">
        <f>IFERROR(__xludf.DUMMYFUNCTION("""COMPUTED_VALUE"""),57.0)</f>
        <v>57</v>
      </c>
      <c r="J588" s="1" t="b">
        <f t="array" ref="J588">IF(NOT(H588=""),AND(C588:H588&gt;B588:G588),IF(NOT(G588=""),AND(C588:G588&gt;B588:F588),IF(NOT(F588=""),AND(C588:F588&gt;B588:E588),AND(C588:E588&gt;B588:D588))))</f>
        <v>1</v>
      </c>
      <c r="K588" s="1" t="b">
        <f t="array" ref="K588">IF(NOT(H588=""),AND(C588:H588&lt;B588:G588),IF(NOT(G588=""),AND(C588:G588&lt;B588:F588),IF(NOT(F588=""),AND(C588:F588&lt;B588:E588),AND(C588:E588&lt;B588:D588))))</f>
        <v>0</v>
      </c>
      <c r="L588" s="1" t="b">
        <f t="array" ref="L588">IF(NOT(H588=""),AND(AND(ABS(C588:H588-B588:G588)&gt;0),AND(ABS(C588:H588-B588:G588)&lt;4)),IF(NOT(G588=""),AND(AND(ABS(C588:G588-B588:F588)&gt;0),AND(ABS(C588:G588-B588:F588)&lt;4)),IF(NOT(F588=""),AND(AND(ABS(C588:F588-B588:E588)&gt;0),AND(ABS(C588:F588-B588:E588)&lt;4)),AND(AND(ABS(C588:E588-B588:D588)&gt;0),AND(ABS(C588:E588-B588:D588)&lt;4)))))</f>
        <v>1</v>
      </c>
      <c r="M588" s="1" t="b">
        <f t="shared" si="1"/>
        <v>1</v>
      </c>
    </row>
    <row r="589" ht="15.75" customHeight="1">
      <c r="A589" s="1" t="s">
        <v>598</v>
      </c>
      <c r="B589" s="1">
        <f>IFERROR(__xludf.DUMMYFUNCTION("SPLIT(A589,"" "")"),78.0)</f>
        <v>78</v>
      </c>
      <c r="C589" s="1">
        <f>IFERROR(__xludf.DUMMYFUNCTION("""COMPUTED_VALUE"""),75.0)</f>
        <v>75</v>
      </c>
      <c r="D589" s="1">
        <f>IFERROR(__xludf.DUMMYFUNCTION("""COMPUTED_VALUE"""),73.0)</f>
        <v>73</v>
      </c>
      <c r="E589" s="1">
        <f>IFERROR(__xludf.DUMMYFUNCTION("""COMPUTED_VALUE"""),71.0)</f>
        <v>71</v>
      </c>
      <c r="F589" s="1">
        <f>IFERROR(__xludf.DUMMYFUNCTION("""COMPUTED_VALUE"""),70.0)</f>
        <v>70</v>
      </c>
      <c r="G589" s="1">
        <f>IFERROR(__xludf.DUMMYFUNCTION("""COMPUTED_VALUE"""),68.0)</f>
        <v>68</v>
      </c>
      <c r="H589" s="2">
        <f>IFERROR(__xludf.DUMMYFUNCTION("""COMPUTED_VALUE"""),66.0)</f>
        <v>66</v>
      </c>
      <c r="J589" s="1" t="b">
        <f t="array" ref="J589">IF(NOT(H589=""),AND(C589:H589&gt;B589:G589),IF(NOT(G589=""),AND(C589:G589&gt;B589:F589),IF(NOT(F589=""),AND(C589:F589&gt;B589:E589),AND(C589:E589&gt;B589:D589))))</f>
        <v>0</v>
      </c>
      <c r="K589" s="1" t="b">
        <f t="array" ref="K589">IF(NOT(H589=""),AND(C589:H589&lt;B589:G589),IF(NOT(G589=""),AND(C589:G589&lt;B589:F589),IF(NOT(F589=""),AND(C589:F589&lt;B589:E589),AND(C589:E589&lt;B589:D589))))</f>
        <v>1</v>
      </c>
      <c r="L589" s="1" t="b">
        <f t="array" ref="L589">IF(NOT(H589=""),AND(AND(ABS(C589:H589-B589:G589)&gt;0),AND(ABS(C589:H589-B589:G589)&lt;4)),IF(NOT(G589=""),AND(AND(ABS(C589:G589-B589:F589)&gt;0),AND(ABS(C589:G589-B589:F589)&lt;4)),IF(NOT(F589=""),AND(AND(ABS(C589:F589-B589:E589)&gt;0),AND(ABS(C589:F589-B589:E589)&lt;4)),AND(AND(ABS(C589:E589-B589:D589)&gt;0),AND(ABS(C589:E589-B589:D589)&lt;4)))))</f>
        <v>1</v>
      </c>
      <c r="M589" s="1" t="b">
        <f t="shared" si="1"/>
        <v>1</v>
      </c>
    </row>
    <row r="590" ht="15.75" customHeight="1">
      <c r="A590" s="1" t="s">
        <v>599</v>
      </c>
      <c r="B590" s="1">
        <f>IFERROR(__xludf.DUMMYFUNCTION("SPLIT(A590,"" "")"),72.0)</f>
        <v>72</v>
      </c>
      <c r="C590" s="1">
        <f>IFERROR(__xludf.DUMMYFUNCTION("""COMPUTED_VALUE"""),69.0)</f>
        <v>69</v>
      </c>
      <c r="D590" s="1">
        <f>IFERROR(__xludf.DUMMYFUNCTION("""COMPUTED_VALUE"""),67.0)</f>
        <v>67</v>
      </c>
      <c r="E590" s="1">
        <f>IFERROR(__xludf.DUMMYFUNCTION("""COMPUTED_VALUE"""),65.0)</f>
        <v>65</v>
      </c>
      <c r="F590" s="2">
        <f>IFERROR(__xludf.DUMMYFUNCTION("""COMPUTED_VALUE"""),64.0)</f>
        <v>64</v>
      </c>
      <c r="J590" s="1" t="b">
        <f t="array" ref="J590">IF(NOT(H590=""),AND(C590:H590&gt;B590:G590),IF(NOT(G590=""),AND(C590:G590&gt;B590:F590),IF(NOT(F590=""),AND(C590:F590&gt;B590:E590),AND(C590:E590&gt;B590:D590))))</f>
        <v>0</v>
      </c>
      <c r="K590" s="1" t="b">
        <f t="array" ref="K590">IF(NOT(H590=""),AND(C590:H590&lt;B590:G590),IF(NOT(G590=""),AND(C590:G590&lt;B590:F590),IF(NOT(F590=""),AND(C590:F590&lt;B590:E590),AND(C590:E590&lt;B590:D590))))</f>
        <v>1</v>
      </c>
      <c r="L590" s="1" t="b">
        <f t="array" ref="L590">IF(NOT(H590=""),AND(AND(ABS(C590:H590-B590:G590)&gt;0),AND(ABS(C590:H590-B590:G590)&lt;4)),IF(NOT(G590=""),AND(AND(ABS(C590:G590-B590:F590)&gt;0),AND(ABS(C590:G590-B590:F590)&lt;4)),IF(NOT(F590=""),AND(AND(ABS(C590:F590-B590:E590)&gt;0),AND(ABS(C590:F590-B590:E590)&lt;4)),AND(AND(ABS(C590:E590-B590:D590)&gt;0),AND(ABS(C590:E590-B590:D590)&lt;4)))))</f>
        <v>1</v>
      </c>
      <c r="M590" s="1" t="b">
        <f t="shared" si="1"/>
        <v>1</v>
      </c>
    </row>
    <row r="591" ht="15.75" customHeight="1">
      <c r="A591" s="1" t="s">
        <v>600</v>
      </c>
      <c r="B591" s="1">
        <f>IFERROR(__xludf.DUMMYFUNCTION("SPLIT(A591,"" "")"),80.0)</f>
        <v>80</v>
      </c>
      <c r="C591" s="1">
        <f>IFERROR(__xludf.DUMMYFUNCTION("""COMPUTED_VALUE"""),78.0)</f>
        <v>78</v>
      </c>
      <c r="D591" s="1">
        <f>IFERROR(__xludf.DUMMYFUNCTION("""COMPUTED_VALUE"""),76.0)</f>
        <v>76</v>
      </c>
      <c r="E591" s="1">
        <f>IFERROR(__xludf.DUMMYFUNCTION("""COMPUTED_VALUE"""),73.0)</f>
        <v>73</v>
      </c>
      <c r="F591" s="1">
        <f>IFERROR(__xludf.DUMMYFUNCTION("""COMPUTED_VALUE"""),70.0)</f>
        <v>70</v>
      </c>
      <c r="G591" s="2">
        <f>IFERROR(__xludf.DUMMYFUNCTION("""COMPUTED_VALUE"""),67.0)</f>
        <v>67</v>
      </c>
      <c r="J591" s="1" t="b">
        <f t="array" ref="J591">IF(NOT(H591=""),AND(C591:H591&gt;B591:G591),IF(NOT(G591=""),AND(C591:G591&gt;B591:F591),IF(NOT(F591=""),AND(C591:F591&gt;B591:E591),AND(C591:E591&gt;B591:D591))))</f>
        <v>0</v>
      </c>
      <c r="K591" s="1" t="b">
        <f t="array" ref="K591">IF(NOT(H591=""),AND(C591:H591&lt;B591:G591),IF(NOT(G591=""),AND(C591:G591&lt;B591:F591),IF(NOT(F591=""),AND(C591:F591&lt;B591:E591),AND(C591:E591&lt;B591:D591))))</f>
        <v>1</v>
      </c>
      <c r="L591" s="1" t="b">
        <f t="array" ref="L591">IF(NOT(H591=""),AND(AND(ABS(C591:H591-B591:G591)&gt;0),AND(ABS(C591:H591-B591:G591)&lt;4)),IF(NOT(G591=""),AND(AND(ABS(C591:G591-B591:F591)&gt;0),AND(ABS(C591:G591-B591:F591)&lt;4)),IF(NOT(F591=""),AND(AND(ABS(C591:F591-B591:E591)&gt;0),AND(ABS(C591:F591-B591:E591)&lt;4)),AND(AND(ABS(C591:E591-B591:D591)&gt;0),AND(ABS(C591:E591-B591:D591)&lt;4)))))</f>
        <v>1</v>
      </c>
      <c r="M591" s="1" t="b">
        <f t="shared" si="1"/>
        <v>1</v>
      </c>
    </row>
    <row r="592" ht="15.75" customHeight="1">
      <c r="A592" s="1" t="s">
        <v>601</v>
      </c>
      <c r="B592" s="1">
        <f>IFERROR(__xludf.DUMMYFUNCTION("SPLIT(A592,"" "")"),32.0)</f>
        <v>32</v>
      </c>
      <c r="C592" s="1">
        <f>IFERROR(__xludf.DUMMYFUNCTION("""COMPUTED_VALUE"""),34.0)</f>
        <v>34</v>
      </c>
      <c r="D592" s="1">
        <f>IFERROR(__xludf.DUMMYFUNCTION("""COMPUTED_VALUE"""),35.0)</f>
        <v>35</v>
      </c>
      <c r="E592" s="1">
        <f>IFERROR(__xludf.DUMMYFUNCTION("""COMPUTED_VALUE"""),38.0)</f>
        <v>38</v>
      </c>
      <c r="F592" s="1">
        <f>IFERROR(__xludf.DUMMYFUNCTION("""COMPUTED_VALUE"""),41.0)</f>
        <v>41</v>
      </c>
      <c r="G592" s="2">
        <f>IFERROR(__xludf.DUMMYFUNCTION("""COMPUTED_VALUE"""),44.0)</f>
        <v>44</v>
      </c>
      <c r="J592" s="1" t="b">
        <f t="array" ref="J592">IF(NOT(H592=""),AND(C592:H592&gt;B592:G592),IF(NOT(G592=""),AND(C592:G592&gt;B592:F592),IF(NOT(F592=""),AND(C592:F592&gt;B592:E592),AND(C592:E592&gt;B592:D592))))</f>
        <v>1</v>
      </c>
      <c r="K592" s="1" t="b">
        <f t="array" ref="K592">IF(NOT(H592=""),AND(C592:H592&lt;B592:G592),IF(NOT(G592=""),AND(C592:G592&lt;B592:F592),IF(NOT(F592=""),AND(C592:F592&lt;B592:E592),AND(C592:E592&lt;B592:D592))))</f>
        <v>0</v>
      </c>
      <c r="L592" s="1" t="b">
        <f t="array" ref="L592">IF(NOT(H592=""),AND(AND(ABS(C592:H592-B592:G592)&gt;0),AND(ABS(C592:H592-B592:G592)&lt;4)),IF(NOT(G592=""),AND(AND(ABS(C592:G592-B592:F592)&gt;0),AND(ABS(C592:G592-B592:F592)&lt;4)),IF(NOT(F592=""),AND(AND(ABS(C592:F592-B592:E592)&gt;0),AND(ABS(C592:F592-B592:E592)&lt;4)),AND(AND(ABS(C592:E592-B592:D592)&gt;0),AND(ABS(C592:E592-B592:D592)&lt;4)))))</f>
        <v>1</v>
      </c>
      <c r="M592" s="1" t="b">
        <f t="shared" si="1"/>
        <v>1</v>
      </c>
    </row>
    <row r="593" ht="15.75" customHeight="1">
      <c r="A593" s="1" t="s">
        <v>602</v>
      </c>
      <c r="B593" s="1">
        <f>IFERROR(__xludf.DUMMYFUNCTION("SPLIT(A593,"" "")"),33.0)</f>
        <v>33</v>
      </c>
      <c r="C593" s="1">
        <f>IFERROR(__xludf.DUMMYFUNCTION("""COMPUTED_VALUE"""),36.0)</f>
        <v>36</v>
      </c>
      <c r="D593" s="1">
        <f>IFERROR(__xludf.DUMMYFUNCTION("""COMPUTED_VALUE"""),39.0)</f>
        <v>39</v>
      </c>
      <c r="E593" s="1">
        <f>IFERROR(__xludf.DUMMYFUNCTION("""COMPUTED_VALUE"""),40.0)</f>
        <v>40</v>
      </c>
      <c r="F593" s="1">
        <f>IFERROR(__xludf.DUMMYFUNCTION("""COMPUTED_VALUE"""),41.0)</f>
        <v>41</v>
      </c>
      <c r="G593" s="2">
        <f>IFERROR(__xludf.DUMMYFUNCTION("""COMPUTED_VALUE"""),43.0)</f>
        <v>43</v>
      </c>
      <c r="J593" s="1" t="b">
        <f t="array" ref="J593">IF(NOT(H593=""),AND(C593:H593&gt;B593:G593),IF(NOT(G593=""),AND(C593:G593&gt;B593:F593),IF(NOT(F593=""),AND(C593:F593&gt;B593:E593),AND(C593:E593&gt;B593:D593))))</f>
        <v>1</v>
      </c>
      <c r="K593" s="1" t="b">
        <f t="array" ref="K593">IF(NOT(H593=""),AND(C593:H593&lt;B593:G593),IF(NOT(G593=""),AND(C593:G593&lt;B593:F593),IF(NOT(F593=""),AND(C593:F593&lt;B593:E593),AND(C593:E593&lt;B593:D593))))</f>
        <v>0</v>
      </c>
      <c r="L593" s="1" t="b">
        <f t="array" ref="L593">IF(NOT(H593=""),AND(AND(ABS(C593:H593-B593:G593)&gt;0),AND(ABS(C593:H593-B593:G593)&lt;4)),IF(NOT(G593=""),AND(AND(ABS(C593:G593-B593:F593)&gt;0),AND(ABS(C593:G593-B593:F593)&lt;4)),IF(NOT(F593=""),AND(AND(ABS(C593:F593-B593:E593)&gt;0),AND(ABS(C593:F593-B593:E593)&lt;4)),AND(AND(ABS(C593:E593-B593:D593)&gt;0),AND(ABS(C593:E593-B593:D593)&lt;4)))))</f>
        <v>1</v>
      </c>
      <c r="M593" s="1" t="b">
        <f t="shared" si="1"/>
        <v>1</v>
      </c>
    </row>
    <row r="594" ht="15.75" customHeight="1">
      <c r="A594" s="1" t="s">
        <v>603</v>
      </c>
      <c r="B594" s="1">
        <f>IFERROR(__xludf.DUMMYFUNCTION("SPLIT(A594,"" "")"),9.0)</f>
        <v>9</v>
      </c>
      <c r="C594" s="1">
        <f>IFERROR(__xludf.DUMMYFUNCTION("""COMPUTED_VALUE"""),12.0)</f>
        <v>12</v>
      </c>
      <c r="D594" s="1">
        <f>IFERROR(__xludf.DUMMYFUNCTION("""COMPUTED_VALUE"""),13.0)</f>
        <v>13</v>
      </c>
      <c r="E594" s="1">
        <f>IFERROR(__xludf.DUMMYFUNCTION("""COMPUTED_VALUE"""),16.0)</f>
        <v>16</v>
      </c>
      <c r="F594" s="1">
        <f>IFERROR(__xludf.DUMMYFUNCTION("""COMPUTED_VALUE"""),19.0)</f>
        <v>19</v>
      </c>
      <c r="G594" s="1">
        <f>IFERROR(__xludf.DUMMYFUNCTION("""COMPUTED_VALUE"""),21.0)</f>
        <v>21</v>
      </c>
      <c r="H594" s="2">
        <f>IFERROR(__xludf.DUMMYFUNCTION("""COMPUTED_VALUE"""),24.0)</f>
        <v>24</v>
      </c>
      <c r="J594" s="1" t="b">
        <f t="array" ref="J594">IF(NOT(H594=""),AND(C594:H594&gt;B594:G594),IF(NOT(G594=""),AND(C594:G594&gt;B594:F594),IF(NOT(F594=""),AND(C594:F594&gt;B594:E594),AND(C594:E594&gt;B594:D594))))</f>
        <v>1</v>
      </c>
      <c r="K594" s="1" t="b">
        <f t="array" ref="K594">IF(NOT(H594=""),AND(C594:H594&lt;B594:G594),IF(NOT(G594=""),AND(C594:G594&lt;B594:F594),IF(NOT(F594=""),AND(C594:F594&lt;B594:E594),AND(C594:E594&lt;B594:D594))))</f>
        <v>0</v>
      </c>
      <c r="L594" s="1" t="b">
        <f t="array" ref="L594">IF(NOT(H594=""),AND(AND(ABS(C594:H594-B594:G594)&gt;0),AND(ABS(C594:H594-B594:G594)&lt;4)),IF(NOT(G594=""),AND(AND(ABS(C594:G594-B594:F594)&gt;0),AND(ABS(C594:G594-B594:F594)&lt;4)),IF(NOT(F594=""),AND(AND(ABS(C594:F594-B594:E594)&gt;0),AND(ABS(C594:F594-B594:E594)&lt;4)),AND(AND(ABS(C594:E594-B594:D594)&gt;0),AND(ABS(C594:E594-B594:D594)&lt;4)))))</f>
        <v>1</v>
      </c>
      <c r="M594" s="1" t="b">
        <f t="shared" si="1"/>
        <v>1</v>
      </c>
    </row>
    <row r="595" ht="15.75" customHeight="1">
      <c r="A595" s="1" t="s">
        <v>604</v>
      </c>
      <c r="B595" s="1">
        <f>IFERROR(__xludf.DUMMYFUNCTION("SPLIT(A595,"" "")"),18.0)</f>
        <v>18</v>
      </c>
      <c r="C595" s="1">
        <f>IFERROR(__xludf.DUMMYFUNCTION("""COMPUTED_VALUE"""),15.0)</f>
        <v>15</v>
      </c>
      <c r="D595" s="1">
        <f>IFERROR(__xludf.DUMMYFUNCTION("""COMPUTED_VALUE"""),12.0)</f>
        <v>12</v>
      </c>
      <c r="E595" s="1">
        <f>IFERROR(__xludf.DUMMYFUNCTION("""COMPUTED_VALUE"""),11.0)</f>
        <v>11</v>
      </c>
      <c r="F595" s="1">
        <f>IFERROR(__xludf.DUMMYFUNCTION("""COMPUTED_VALUE"""),8.0)</f>
        <v>8</v>
      </c>
      <c r="G595" s="2">
        <f>IFERROR(__xludf.DUMMYFUNCTION("""COMPUTED_VALUE"""),5.0)</f>
        <v>5</v>
      </c>
      <c r="J595" s="1" t="b">
        <f t="array" ref="J595">IF(NOT(H595=""),AND(C595:H595&gt;B595:G595),IF(NOT(G595=""),AND(C595:G595&gt;B595:F595),IF(NOT(F595=""),AND(C595:F595&gt;B595:E595),AND(C595:E595&gt;B595:D595))))</f>
        <v>0</v>
      </c>
      <c r="K595" s="1" t="b">
        <f t="array" ref="K595">IF(NOT(H595=""),AND(C595:H595&lt;B595:G595),IF(NOT(G595=""),AND(C595:G595&lt;B595:F595),IF(NOT(F595=""),AND(C595:F595&lt;B595:E595),AND(C595:E595&lt;B595:D595))))</f>
        <v>1</v>
      </c>
      <c r="L595" s="1" t="b">
        <f t="array" ref="L595">IF(NOT(H595=""),AND(AND(ABS(C595:H595-B595:G595)&gt;0),AND(ABS(C595:H595-B595:G595)&lt;4)),IF(NOT(G595=""),AND(AND(ABS(C595:G595-B595:F595)&gt;0),AND(ABS(C595:G595-B595:F595)&lt;4)),IF(NOT(F595=""),AND(AND(ABS(C595:F595-B595:E595)&gt;0),AND(ABS(C595:F595-B595:E595)&lt;4)),AND(AND(ABS(C595:E595-B595:D595)&gt;0),AND(ABS(C595:E595-B595:D595)&lt;4)))))</f>
        <v>1</v>
      </c>
      <c r="M595" s="1" t="b">
        <f t="shared" si="1"/>
        <v>1</v>
      </c>
    </row>
    <row r="596" ht="15.75" customHeight="1">
      <c r="A596" s="1" t="s">
        <v>605</v>
      </c>
      <c r="B596" s="1">
        <f>IFERROR(__xludf.DUMMYFUNCTION("SPLIT(A596,"" "")"),6.0)</f>
        <v>6</v>
      </c>
      <c r="C596" s="1">
        <f>IFERROR(__xludf.DUMMYFUNCTION("""COMPUTED_VALUE"""),7.0)</f>
        <v>7</v>
      </c>
      <c r="D596" s="1">
        <f>IFERROR(__xludf.DUMMYFUNCTION("""COMPUTED_VALUE"""),10.0)</f>
        <v>10</v>
      </c>
      <c r="E596" s="1">
        <f>IFERROR(__xludf.DUMMYFUNCTION("""COMPUTED_VALUE"""),11.0)</f>
        <v>11</v>
      </c>
      <c r="F596" s="1">
        <f>IFERROR(__xludf.DUMMYFUNCTION("""COMPUTED_VALUE"""),12.0)</f>
        <v>12</v>
      </c>
      <c r="G596" s="1">
        <f>IFERROR(__xludf.DUMMYFUNCTION("""COMPUTED_VALUE"""),13.0)</f>
        <v>13</v>
      </c>
      <c r="H596" s="1">
        <f>IFERROR(__xludf.DUMMYFUNCTION("""COMPUTED_VALUE"""),16.0)</f>
        <v>16</v>
      </c>
      <c r="I596" s="1">
        <f>IFERROR(__xludf.DUMMYFUNCTION("""COMPUTED_VALUE"""),18.0)</f>
        <v>18</v>
      </c>
      <c r="J596" s="1" t="b">
        <f t="array" ref="J596">IF(NOT(H596=""),AND(C596:H596&gt;B596:G596),IF(NOT(G596=""),AND(C596:G596&gt;B596:F596),IF(NOT(F596=""),AND(C596:F596&gt;B596:E596),AND(C596:E596&gt;B596:D596))))</f>
        <v>1</v>
      </c>
      <c r="K596" s="1" t="b">
        <f t="array" ref="K596">IF(NOT(H596=""),AND(C596:H596&lt;B596:G596),IF(NOT(G596=""),AND(C596:G596&lt;B596:F596),IF(NOT(F596=""),AND(C596:F596&lt;B596:E596),AND(C596:E596&lt;B596:D596))))</f>
        <v>0</v>
      </c>
      <c r="L596" s="1" t="b">
        <f t="array" ref="L596">IF(NOT(H596=""),AND(AND(ABS(C596:H596-B596:G596)&gt;0),AND(ABS(C596:H596-B596:G596)&lt;4)),IF(NOT(G596=""),AND(AND(ABS(C596:G596-B596:F596)&gt;0),AND(ABS(C596:G596-B596:F596)&lt;4)),IF(NOT(F596=""),AND(AND(ABS(C596:F596-B596:E596)&gt;0),AND(ABS(C596:F596-B596:E596)&lt;4)),AND(AND(ABS(C596:E596-B596:D596)&gt;0),AND(ABS(C596:E596-B596:D596)&lt;4)))))</f>
        <v>1</v>
      </c>
      <c r="M596" s="1" t="b">
        <f t="shared" si="1"/>
        <v>1</v>
      </c>
    </row>
    <row r="597" ht="15.75" customHeight="1">
      <c r="A597" s="1" t="s">
        <v>606</v>
      </c>
      <c r="B597" s="1">
        <f>IFERROR(__xludf.DUMMYFUNCTION("SPLIT(A597,"" "")"),20.0)</f>
        <v>20</v>
      </c>
      <c r="C597" s="1">
        <f>IFERROR(__xludf.DUMMYFUNCTION("""COMPUTED_VALUE"""),18.0)</f>
        <v>18</v>
      </c>
      <c r="D597" s="1">
        <f>IFERROR(__xludf.DUMMYFUNCTION("""COMPUTED_VALUE"""),17.0)</f>
        <v>17</v>
      </c>
      <c r="E597" s="1">
        <f>IFERROR(__xludf.DUMMYFUNCTION("""COMPUTED_VALUE"""),14.0)</f>
        <v>14</v>
      </c>
      <c r="F597" s="1">
        <f>IFERROR(__xludf.DUMMYFUNCTION("""COMPUTED_VALUE"""),13.0)</f>
        <v>13</v>
      </c>
      <c r="G597" s="2">
        <f>IFERROR(__xludf.DUMMYFUNCTION("""COMPUTED_VALUE"""),11.0)</f>
        <v>11</v>
      </c>
      <c r="J597" s="1" t="b">
        <f t="array" ref="J597">IF(NOT(H597=""),AND(C597:H597&gt;B597:G597),IF(NOT(G597=""),AND(C597:G597&gt;B597:F597),IF(NOT(F597=""),AND(C597:F597&gt;B597:E597),AND(C597:E597&gt;B597:D597))))</f>
        <v>0</v>
      </c>
      <c r="K597" s="1" t="b">
        <f t="array" ref="K597">IF(NOT(H597=""),AND(C597:H597&lt;B597:G597),IF(NOT(G597=""),AND(C597:G597&lt;B597:F597),IF(NOT(F597=""),AND(C597:F597&lt;B597:E597),AND(C597:E597&lt;B597:D597))))</f>
        <v>1</v>
      </c>
      <c r="L597" s="1" t="b">
        <f t="array" ref="L597">IF(NOT(H597=""),AND(AND(ABS(C597:H597-B597:G597)&gt;0),AND(ABS(C597:H597-B597:G597)&lt;4)),IF(NOT(G597=""),AND(AND(ABS(C597:G597-B597:F597)&gt;0),AND(ABS(C597:G597-B597:F597)&lt;4)),IF(NOT(F597=""),AND(AND(ABS(C597:F597-B597:E597)&gt;0),AND(ABS(C597:F597-B597:E597)&lt;4)),AND(AND(ABS(C597:E597-B597:D597)&gt;0),AND(ABS(C597:E597-B597:D597)&lt;4)))))</f>
        <v>1</v>
      </c>
      <c r="M597" s="1" t="b">
        <f t="shared" si="1"/>
        <v>1</v>
      </c>
    </row>
    <row r="598" ht="15.75" customHeight="1">
      <c r="A598" s="1" t="s">
        <v>607</v>
      </c>
      <c r="B598" s="1">
        <f>IFERROR(__xludf.DUMMYFUNCTION("SPLIT(A598,"" "")"),22.0)</f>
        <v>22</v>
      </c>
      <c r="C598" s="1">
        <f>IFERROR(__xludf.DUMMYFUNCTION("""COMPUTED_VALUE"""),19.0)</f>
        <v>19</v>
      </c>
      <c r="D598" s="1">
        <f>IFERROR(__xludf.DUMMYFUNCTION("""COMPUTED_VALUE"""),16.0)</f>
        <v>16</v>
      </c>
      <c r="E598" s="1">
        <f>IFERROR(__xludf.DUMMYFUNCTION("""COMPUTED_VALUE"""),14.0)</f>
        <v>14</v>
      </c>
      <c r="F598" s="1">
        <f>IFERROR(__xludf.DUMMYFUNCTION("""COMPUTED_VALUE"""),11.0)</f>
        <v>11</v>
      </c>
      <c r="G598" s="1">
        <f>IFERROR(__xludf.DUMMYFUNCTION("""COMPUTED_VALUE"""),8.0)</f>
        <v>8</v>
      </c>
      <c r="H598" s="1">
        <f>IFERROR(__xludf.DUMMYFUNCTION("""COMPUTED_VALUE"""),5.0)</f>
        <v>5</v>
      </c>
      <c r="I598" s="1">
        <f>IFERROR(__xludf.DUMMYFUNCTION("""COMPUTED_VALUE"""),2.0)</f>
        <v>2</v>
      </c>
      <c r="J598" s="1" t="b">
        <f t="array" ref="J598">IF(NOT(H598=""),AND(C598:H598&gt;B598:G598),IF(NOT(G598=""),AND(C598:G598&gt;B598:F598),IF(NOT(F598=""),AND(C598:F598&gt;B598:E598),AND(C598:E598&gt;B598:D598))))</f>
        <v>0</v>
      </c>
      <c r="K598" s="1" t="b">
        <f t="array" ref="K598">IF(NOT(H598=""),AND(C598:H598&lt;B598:G598),IF(NOT(G598=""),AND(C598:G598&lt;B598:F598),IF(NOT(F598=""),AND(C598:F598&lt;B598:E598),AND(C598:E598&lt;B598:D598))))</f>
        <v>1</v>
      </c>
      <c r="L598" s="1" t="b">
        <f t="array" ref="L598">IF(NOT(H598=""),AND(AND(ABS(C598:H598-B598:G598)&gt;0),AND(ABS(C598:H598-B598:G598)&lt;4)),IF(NOT(G598=""),AND(AND(ABS(C598:G598-B598:F598)&gt;0),AND(ABS(C598:G598-B598:F598)&lt;4)),IF(NOT(F598=""),AND(AND(ABS(C598:F598-B598:E598)&gt;0),AND(ABS(C598:F598-B598:E598)&lt;4)),AND(AND(ABS(C598:E598-B598:D598)&gt;0),AND(ABS(C598:E598-B598:D598)&lt;4)))))</f>
        <v>1</v>
      </c>
      <c r="M598" s="1" t="b">
        <f t="shared" si="1"/>
        <v>1</v>
      </c>
    </row>
    <row r="599" ht="15.75" customHeight="1">
      <c r="A599" s="1" t="s">
        <v>608</v>
      </c>
      <c r="B599" s="1">
        <f>IFERROR(__xludf.DUMMYFUNCTION("SPLIT(A599,"" "")"),47.0)</f>
        <v>47</v>
      </c>
      <c r="C599" s="1">
        <f>IFERROR(__xludf.DUMMYFUNCTION("""COMPUTED_VALUE"""),46.0)</f>
        <v>46</v>
      </c>
      <c r="D599" s="1">
        <f>IFERROR(__xludf.DUMMYFUNCTION("""COMPUTED_VALUE"""),43.0)</f>
        <v>43</v>
      </c>
      <c r="E599" s="1">
        <f>IFERROR(__xludf.DUMMYFUNCTION("""COMPUTED_VALUE"""),41.0)</f>
        <v>41</v>
      </c>
      <c r="F599" s="1">
        <f>IFERROR(__xludf.DUMMYFUNCTION("""COMPUTED_VALUE"""),38.0)</f>
        <v>38</v>
      </c>
      <c r="G599" s="2">
        <f>IFERROR(__xludf.DUMMYFUNCTION("""COMPUTED_VALUE"""),36.0)</f>
        <v>36</v>
      </c>
      <c r="J599" s="1" t="b">
        <f t="array" ref="J599">IF(NOT(H599=""),AND(C599:H599&gt;B599:G599),IF(NOT(G599=""),AND(C599:G599&gt;B599:F599),IF(NOT(F599=""),AND(C599:F599&gt;B599:E599),AND(C599:E599&gt;B599:D599))))</f>
        <v>0</v>
      </c>
      <c r="K599" s="1" t="b">
        <f t="array" ref="K599">IF(NOT(H599=""),AND(C599:H599&lt;B599:G599),IF(NOT(G599=""),AND(C599:G599&lt;B599:F599),IF(NOT(F599=""),AND(C599:F599&lt;B599:E599),AND(C599:E599&lt;B599:D599))))</f>
        <v>1</v>
      </c>
      <c r="L599" s="1" t="b">
        <f t="array" ref="L599">IF(NOT(H599=""),AND(AND(ABS(C599:H599-B599:G599)&gt;0),AND(ABS(C599:H599-B599:G599)&lt;4)),IF(NOT(G599=""),AND(AND(ABS(C599:G599-B599:F599)&gt;0),AND(ABS(C599:G599-B599:F599)&lt;4)),IF(NOT(F599=""),AND(AND(ABS(C599:F599-B599:E599)&gt;0),AND(ABS(C599:F599-B599:E599)&lt;4)),AND(AND(ABS(C599:E599-B599:D599)&gt;0),AND(ABS(C599:E599-B599:D599)&lt;4)))))</f>
        <v>1</v>
      </c>
      <c r="M599" s="1" t="b">
        <f t="shared" si="1"/>
        <v>1</v>
      </c>
    </row>
    <row r="600" ht="15.75" customHeight="1">
      <c r="A600" s="1" t="s">
        <v>609</v>
      </c>
      <c r="B600" s="1">
        <f>IFERROR(__xludf.DUMMYFUNCTION("SPLIT(A600,"" "")"),77.0)</f>
        <v>77</v>
      </c>
      <c r="C600" s="1">
        <f>IFERROR(__xludf.DUMMYFUNCTION("""COMPUTED_VALUE"""),74.0)</f>
        <v>74</v>
      </c>
      <c r="D600" s="1">
        <f>IFERROR(__xludf.DUMMYFUNCTION("""COMPUTED_VALUE"""),72.0)</f>
        <v>72</v>
      </c>
      <c r="E600" s="1">
        <f>IFERROR(__xludf.DUMMYFUNCTION("""COMPUTED_VALUE"""),71.0)</f>
        <v>71</v>
      </c>
      <c r="F600" s="1">
        <f>IFERROR(__xludf.DUMMYFUNCTION("""COMPUTED_VALUE"""),69.0)</f>
        <v>69</v>
      </c>
      <c r="G600" s="2">
        <f>IFERROR(__xludf.DUMMYFUNCTION("""COMPUTED_VALUE"""),67.0)</f>
        <v>67</v>
      </c>
      <c r="J600" s="1" t="b">
        <f t="array" ref="J600">IF(NOT(H600=""),AND(C600:H600&gt;B600:G600),IF(NOT(G600=""),AND(C600:G600&gt;B600:F600),IF(NOT(F600=""),AND(C600:F600&gt;B600:E600),AND(C600:E600&gt;B600:D600))))</f>
        <v>0</v>
      </c>
      <c r="K600" s="1" t="b">
        <f t="array" ref="K600">IF(NOT(H600=""),AND(C600:H600&lt;B600:G600),IF(NOT(G600=""),AND(C600:G600&lt;B600:F600),IF(NOT(F600=""),AND(C600:F600&lt;B600:E600),AND(C600:E600&lt;B600:D600))))</f>
        <v>1</v>
      </c>
      <c r="L600" s="1" t="b">
        <f t="array" ref="L600">IF(NOT(H600=""),AND(AND(ABS(C600:H600-B600:G600)&gt;0),AND(ABS(C600:H600-B600:G600)&lt;4)),IF(NOT(G600=""),AND(AND(ABS(C600:G600-B600:F600)&gt;0),AND(ABS(C600:G600-B600:F600)&lt;4)),IF(NOT(F600=""),AND(AND(ABS(C600:F600-B600:E600)&gt;0),AND(ABS(C600:F600-B600:E600)&lt;4)),AND(AND(ABS(C600:E600-B600:D600)&gt;0),AND(ABS(C600:E600-B600:D600)&lt;4)))))</f>
        <v>1</v>
      </c>
      <c r="M600" s="1" t="b">
        <f t="shared" si="1"/>
        <v>1</v>
      </c>
    </row>
    <row r="601" ht="15.75" customHeight="1">
      <c r="A601" s="1" t="s">
        <v>610</v>
      </c>
      <c r="B601" s="1">
        <f>IFERROR(__xludf.DUMMYFUNCTION("SPLIT(A601,"" "")"),40.0)</f>
        <v>40</v>
      </c>
      <c r="C601" s="1">
        <f>IFERROR(__xludf.DUMMYFUNCTION("""COMPUTED_VALUE"""),38.0)</f>
        <v>38</v>
      </c>
      <c r="D601" s="1">
        <f>IFERROR(__xludf.DUMMYFUNCTION("""COMPUTED_VALUE"""),36.0)</f>
        <v>36</v>
      </c>
      <c r="E601" s="1">
        <f>IFERROR(__xludf.DUMMYFUNCTION("""COMPUTED_VALUE"""),35.0)</f>
        <v>35</v>
      </c>
      <c r="F601" s="1">
        <f>IFERROR(__xludf.DUMMYFUNCTION("""COMPUTED_VALUE"""),34.0)</f>
        <v>34</v>
      </c>
      <c r="G601" s="2">
        <f>IFERROR(__xludf.DUMMYFUNCTION("""COMPUTED_VALUE"""),32.0)</f>
        <v>32</v>
      </c>
      <c r="J601" s="1" t="b">
        <f t="array" ref="J601">IF(NOT(H601=""),AND(C601:H601&gt;B601:G601),IF(NOT(G601=""),AND(C601:G601&gt;B601:F601),IF(NOT(F601=""),AND(C601:F601&gt;B601:E601),AND(C601:E601&gt;B601:D601))))</f>
        <v>0</v>
      </c>
      <c r="K601" s="1" t="b">
        <f t="array" ref="K601">IF(NOT(H601=""),AND(C601:H601&lt;B601:G601),IF(NOT(G601=""),AND(C601:G601&lt;B601:F601),IF(NOT(F601=""),AND(C601:F601&lt;B601:E601),AND(C601:E601&lt;B601:D601))))</f>
        <v>1</v>
      </c>
      <c r="L601" s="1" t="b">
        <f t="array" ref="L601">IF(NOT(H601=""),AND(AND(ABS(C601:H601-B601:G601)&gt;0),AND(ABS(C601:H601-B601:G601)&lt;4)),IF(NOT(G601=""),AND(AND(ABS(C601:G601-B601:F601)&gt;0),AND(ABS(C601:G601-B601:F601)&lt;4)),IF(NOT(F601=""),AND(AND(ABS(C601:F601-B601:E601)&gt;0),AND(ABS(C601:F601-B601:E601)&lt;4)),AND(AND(ABS(C601:E601-B601:D601)&gt;0),AND(ABS(C601:E601-B601:D601)&lt;4)))))</f>
        <v>1</v>
      </c>
      <c r="M601" s="1" t="b">
        <f t="shared" si="1"/>
        <v>1</v>
      </c>
    </row>
    <row r="602" ht="15.75" customHeight="1">
      <c r="A602" s="1" t="s">
        <v>611</v>
      </c>
      <c r="B602" s="1">
        <f>IFERROR(__xludf.DUMMYFUNCTION("SPLIT(A602,"" "")"),15.0)</f>
        <v>15</v>
      </c>
      <c r="C602" s="1">
        <f>IFERROR(__xludf.DUMMYFUNCTION("""COMPUTED_VALUE"""),18.0)</f>
        <v>18</v>
      </c>
      <c r="D602" s="1">
        <f>IFERROR(__xludf.DUMMYFUNCTION("""COMPUTED_VALUE"""),21.0)</f>
        <v>21</v>
      </c>
      <c r="E602" s="1">
        <f>IFERROR(__xludf.DUMMYFUNCTION("""COMPUTED_VALUE"""),24.0)</f>
        <v>24</v>
      </c>
      <c r="F602" s="1">
        <f>IFERROR(__xludf.DUMMYFUNCTION("""COMPUTED_VALUE"""),27.0)</f>
        <v>27</v>
      </c>
      <c r="G602" s="1">
        <f>IFERROR(__xludf.DUMMYFUNCTION("""COMPUTED_VALUE"""),29.0)</f>
        <v>29</v>
      </c>
      <c r="H602" s="1">
        <f>IFERROR(__xludf.DUMMYFUNCTION("""COMPUTED_VALUE"""),31.0)</f>
        <v>31</v>
      </c>
      <c r="I602" s="1">
        <f>IFERROR(__xludf.DUMMYFUNCTION("""COMPUTED_VALUE"""),34.0)</f>
        <v>34</v>
      </c>
      <c r="J602" s="1" t="b">
        <f t="array" ref="J602">IF(NOT(H602=""),AND(C602:H602&gt;B602:G602),IF(NOT(G602=""),AND(C602:G602&gt;B602:F602),IF(NOT(F602=""),AND(C602:F602&gt;B602:E602),AND(C602:E602&gt;B602:D602))))</f>
        <v>1</v>
      </c>
      <c r="K602" s="1" t="b">
        <f t="array" ref="K602">IF(NOT(H602=""),AND(C602:H602&lt;B602:G602),IF(NOT(G602=""),AND(C602:G602&lt;B602:F602),IF(NOT(F602=""),AND(C602:F602&lt;B602:E602),AND(C602:E602&lt;B602:D602))))</f>
        <v>0</v>
      </c>
      <c r="L602" s="1" t="b">
        <f t="array" ref="L602">IF(NOT(H602=""),AND(AND(ABS(C602:H602-B602:G602)&gt;0),AND(ABS(C602:H602-B602:G602)&lt;4)),IF(NOT(G602=""),AND(AND(ABS(C602:G602-B602:F602)&gt;0),AND(ABS(C602:G602-B602:F602)&lt;4)),IF(NOT(F602=""),AND(AND(ABS(C602:F602-B602:E602)&gt;0),AND(ABS(C602:F602-B602:E602)&lt;4)),AND(AND(ABS(C602:E602-B602:D602)&gt;0),AND(ABS(C602:E602-B602:D602)&lt;4)))))</f>
        <v>1</v>
      </c>
      <c r="M602" s="1" t="b">
        <f t="shared" si="1"/>
        <v>1</v>
      </c>
    </row>
    <row r="603" ht="15.75" customHeight="1">
      <c r="A603" s="1" t="s">
        <v>612</v>
      </c>
      <c r="B603" s="1">
        <f>IFERROR(__xludf.DUMMYFUNCTION("SPLIT(A603,"" "")"),98.0)</f>
        <v>98</v>
      </c>
      <c r="C603" s="1">
        <f>IFERROR(__xludf.DUMMYFUNCTION("""COMPUTED_VALUE"""),97.0)</f>
        <v>97</v>
      </c>
      <c r="D603" s="1">
        <f>IFERROR(__xludf.DUMMYFUNCTION("""COMPUTED_VALUE"""),96.0)</f>
        <v>96</v>
      </c>
      <c r="E603" s="1">
        <f>IFERROR(__xludf.DUMMYFUNCTION("""COMPUTED_VALUE"""),93.0)</f>
        <v>93</v>
      </c>
      <c r="F603" s="2">
        <f>IFERROR(__xludf.DUMMYFUNCTION("""COMPUTED_VALUE"""),90.0)</f>
        <v>90</v>
      </c>
      <c r="J603" s="1" t="b">
        <f t="array" ref="J603">IF(NOT(H603=""),AND(C603:H603&gt;B603:G603),IF(NOT(G603=""),AND(C603:G603&gt;B603:F603),IF(NOT(F603=""),AND(C603:F603&gt;B603:E603),AND(C603:E603&gt;B603:D603))))</f>
        <v>0</v>
      </c>
      <c r="K603" s="1" t="b">
        <f t="array" ref="K603">IF(NOT(H603=""),AND(C603:H603&lt;B603:G603),IF(NOT(G603=""),AND(C603:G603&lt;B603:F603),IF(NOT(F603=""),AND(C603:F603&lt;B603:E603),AND(C603:E603&lt;B603:D603))))</f>
        <v>1</v>
      </c>
      <c r="L603" s="1" t="b">
        <f t="array" ref="L603">IF(NOT(H603=""),AND(AND(ABS(C603:H603-B603:G603)&gt;0),AND(ABS(C603:H603-B603:G603)&lt;4)),IF(NOT(G603=""),AND(AND(ABS(C603:G603-B603:F603)&gt;0),AND(ABS(C603:G603-B603:F603)&lt;4)),IF(NOT(F603=""),AND(AND(ABS(C603:F603-B603:E603)&gt;0),AND(ABS(C603:F603-B603:E603)&lt;4)),AND(AND(ABS(C603:E603-B603:D603)&gt;0),AND(ABS(C603:E603-B603:D603)&lt;4)))))</f>
        <v>1</v>
      </c>
      <c r="M603" s="1" t="b">
        <f t="shared" si="1"/>
        <v>1</v>
      </c>
    </row>
    <row r="604" ht="15.75" customHeight="1">
      <c r="A604" s="1" t="s">
        <v>613</v>
      </c>
      <c r="B604" s="1">
        <f>IFERROR(__xludf.DUMMYFUNCTION("SPLIT(A604,"" "")"),68.0)</f>
        <v>68</v>
      </c>
      <c r="C604" s="1">
        <f>IFERROR(__xludf.DUMMYFUNCTION("""COMPUTED_VALUE"""),67.0)</f>
        <v>67</v>
      </c>
      <c r="D604" s="1">
        <f>IFERROR(__xludf.DUMMYFUNCTION("""COMPUTED_VALUE"""),65.0)</f>
        <v>65</v>
      </c>
      <c r="E604" s="1">
        <f>IFERROR(__xludf.DUMMYFUNCTION("""COMPUTED_VALUE"""),63.0)</f>
        <v>63</v>
      </c>
      <c r="F604" s="1">
        <f>IFERROR(__xludf.DUMMYFUNCTION("""COMPUTED_VALUE"""),62.0)</f>
        <v>62</v>
      </c>
      <c r="G604" s="2">
        <f>IFERROR(__xludf.DUMMYFUNCTION("""COMPUTED_VALUE"""),61.0)</f>
        <v>61</v>
      </c>
      <c r="J604" s="1" t="b">
        <f t="array" ref="J604">IF(NOT(H604=""),AND(C604:H604&gt;B604:G604),IF(NOT(G604=""),AND(C604:G604&gt;B604:F604),IF(NOT(F604=""),AND(C604:F604&gt;B604:E604),AND(C604:E604&gt;B604:D604))))</f>
        <v>0</v>
      </c>
      <c r="K604" s="1" t="b">
        <f t="array" ref="K604">IF(NOT(H604=""),AND(C604:H604&lt;B604:G604),IF(NOT(G604=""),AND(C604:G604&lt;B604:F604),IF(NOT(F604=""),AND(C604:F604&lt;B604:E604),AND(C604:E604&lt;B604:D604))))</f>
        <v>1</v>
      </c>
      <c r="L604" s="1" t="b">
        <f t="array" ref="L604">IF(NOT(H604=""),AND(AND(ABS(C604:H604-B604:G604)&gt;0),AND(ABS(C604:H604-B604:G604)&lt;4)),IF(NOT(G604=""),AND(AND(ABS(C604:G604-B604:F604)&gt;0),AND(ABS(C604:G604-B604:F604)&lt;4)),IF(NOT(F604=""),AND(AND(ABS(C604:F604-B604:E604)&gt;0),AND(ABS(C604:F604-B604:E604)&lt;4)),AND(AND(ABS(C604:E604-B604:D604)&gt;0),AND(ABS(C604:E604-B604:D604)&lt;4)))))</f>
        <v>1</v>
      </c>
      <c r="M604" s="1" t="b">
        <f t="shared" si="1"/>
        <v>1</v>
      </c>
    </row>
    <row r="605" ht="15.75" customHeight="1">
      <c r="A605" s="1" t="s">
        <v>614</v>
      </c>
      <c r="B605" s="1">
        <f>IFERROR(__xludf.DUMMYFUNCTION("SPLIT(A605,"" "")"),48.0)</f>
        <v>48</v>
      </c>
      <c r="C605" s="1">
        <f>IFERROR(__xludf.DUMMYFUNCTION("""COMPUTED_VALUE"""),51.0)</f>
        <v>51</v>
      </c>
      <c r="D605" s="1">
        <f>IFERROR(__xludf.DUMMYFUNCTION("""COMPUTED_VALUE"""),53.0)</f>
        <v>53</v>
      </c>
      <c r="E605" s="1">
        <f>IFERROR(__xludf.DUMMYFUNCTION("""COMPUTED_VALUE"""),55.0)</f>
        <v>55</v>
      </c>
      <c r="F605" s="2">
        <f>IFERROR(__xludf.DUMMYFUNCTION("""COMPUTED_VALUE"""),58.0)</f>
        <v>58</v>
      </c>
      <c r="J605" s="1" t="b">
        <f t="array" ref="J605">IF(NOT(H605=""),AND(C605:H605&gt;B605:G605),IF(NOT(G605=""),AND(C605:G605&gt;B605:F605),IF(NOT(F605=""),AND(C605:F605&gt;B605:E605),AND(C605:E605&gt;B605:D605))))</f>
        <v>1</v>
      </c>
      <c r="K605" s="1" t="b">
        <f t="array" ref="K605">IF(NOT(H605=""),AND(C605:H605&lt;B605:G605),IF(NOT(G605=""),AND(C605:G605&lt;B605:F605),IF(NOT(F605=""),AND(C605:F605&lt;B605:E605),AND(C605:E605&lt;B605:D605))))</f>
        <v>0</v>
      </c>
      <c r="L605" s="1" t="b">
        <f t="array" ref="L605">IF(NOT(H605=""),AND(AND(ABS(C605:H605-B605:G605)&gt;0),AND(ABS(C605:H605-B605:G605)&lt;4)),IF(NOT(G605=""),AND(AND(ABS(C605:G605-B605:F605)&gt;0),AND(ABS(C605:G605-B605:F605)&lt;4)),IF(NOT(F605=""),AND(AND(ABS(C605:F605-B605:E605)&gt;0),AND(ABS(C605:F605-B605:E605)&lt;4)),AND(AND(ABS(C605:E605-B605:D605)&gt;0),AND(ABS(C605:E605-B605:D605)&lt;4)))))</f>
        <v>1</v>
      </c>
      <c r="M605" s="1" t="b">
        <f t="shared" si="1"/>
        <v>1</v>
      </c>
    </row>
    <row r="606" ht="15.75" customHeight="1">
      <c r="A606" s="1" t="s">
        <v>615</v>
      </c>
      <c r="B606" s="1">
        <f>IFERROR(__xludf.DUMMYFUNCTION("SPLIT(A606,"" "")"),64.0)</f>
        <v>64</v>
      </c>
      <c r="C606" s="1">
        <f>IFERROR(__xludf.DUMMYFUNCTION("""COMPUTED_VALUE"""),67.0)</f>
        <v>67</v>
      </c>
      <c r="D606" s="1">
        <f>IFERROR(__xludf.DUMMYFUNCTION("""COMPUTED_VALUE"""),69.0)</f>
        <v>69</v>
      </c>
      <c r="E606" s="1">
        <f>IFERROR(__xludf.DUMMYFUNCTION("""COMPUTED_VALUE"""),71.0)</f>
        <v>71</v>
      </c>
      <c r="F606" s="1">
        <f>IFERROR(__xludf.DUMMYFUNCTION("""COMPUTED_VALUE"""),73.0)</f>
        <v>73</v>
      </c>
      <c r="G606" s="1">
        <f>IFERROR(__xludf.DUMMYFUNCTION("""COMPUTED_VALUE"""),75.0)</f>
        <v>75</v>
      </c>
      <c r="H606" s="2">
        <f>IFERROR(__xludf.DUMMYFUNCTION("""COMPUTED_VALUE"""),78.0)</f>
        <v>78</v>
      </c>
      <c r="J606" s="1" t="b">
        <f t="array" ref="J606">IF(NOT(H606=""),AND(C606:H606&gt;B606:G606),IF(NOT(G606=""),AND(C606:G606&gt;B606:F606),IF(NOT(F606=""),AND(C606:F606&gt;B606:E606),AND(C606:E606&gt;B606:D606))))</f>
        <v>1</v>
      </c>
      <c r="K606" s="1" t="b">
        <f t="array" ref="K606">IF(NOT(H606=""),AND(C606:H606&lt;B606:G606),IF(NOT(G606=""),AND(C606:G606&lt;B606:F606),IF(NOT(F606=""),AND(C606:F606&lt;B606:E606),AND(C606:E606&lt;B606:D606))))</f>
        <v>0</v>
      </c>
      <c r="L606" s="1" t="b">
        <f t="array" ref="L606">IF(NOT(H606=""),AND(AND(ABS(C606:H606-B606:G606)&gt;0),AND(ABS(C606:H606-B606:G606)&lt;4)),IF(NOT(G606=""),AND(AND(ABS(C606:G606-B606:F606)&gt;0),AND(ABS(C606:G606-B606:F606)&lt;4)),IF(NOT(F606=""),AND(AND(ABS(C606:F606-B606:E606)&gt;0),AND(ABS(C606:F606-B606:E606)&lt;4)),AND(AND(ABS(C606:E606-B606:D606)&gt;0),AND(ABS(C606:E606-B606:D606)&lt;4)))))</f>
        <v>1</v>
      </c>
      <c r="M606" s="1" t="b">
        <f t="shared" si="1"/>
        <v>1</v>
      </c>
    </row>
    <row r="607" ht="15.75" customHeight="1">
      <c r="A607" s="1" t="s">
        <v>616</v>
      </c>
      <c r="B607" s="1">
        <f>IFERROR(__xludf.DUMMYFUNCTION("SPLIT(A607,"" "")"),3.0)</f>
        <v>3</v>
      </c>
      <c r="C607" s="1">
        <f>IFERROR(__xludf.DUMMYFUNCTION("""COMPUTED_VALUE"""),4.0)</f>
        <v>4</v>
      </c>
      <c r="D607" s="1">
        <f>IFERROR(__xludf.DUMMYFUNCTION("""COMPUTED_VALUE"""),5.0)</f>
        <v>5</v>
      </c>
      <c r="E607" s="1">
        <f>IFERROR(__xludf.DUMMYFUNCTION("""COMPUTED_VALUE"""),7.0)</f>
        <v>7</v>
      </c>
      <c r="F607" s="1">
        <f>IFERROR(__xludf.DUMMYFUNCTION("""COMPUTED_VALUE"""),10.0)</f>
        <v>10</v>
      </c>
      <c r="G607" s="2">
        <f>IFERROR(__xludf.DUMMYFUNCTION("""COMPUTED_VALUE"""),11.0)</f>
        <v>11</v>
      </c>
      <c r="J607" s="1" t="b">
        <f t="array" ref="J607">IF(NOT(H607=""),AND(C607:H607&gt;B607:G607),IF(NOT(G607=""),AND(C607:G607&gt;B607:F607),IF(NOT(F607=""),AND(C607:F607&gt;B607:E607),AND(C607:E607&gt;B607:D607))))</f>
        <v>1</v>
      </c>
      <c r="K607" s="1" t="b">
        <f t="array" ref="K607">IF(NOT(H607=""),AND(C607:H607&lt;B607:G607),IF(NOT(G607=""),AND(C607:G607&lt;B607:F607),IF(NOT(F607=""),AND(C607:F607&lt;B607:E607),AND(C607:E607&lt;B607:D607))))</f>
        <v>0</v>
      </c>
      <c r="L607" s="1" t="b">
        <f t="array" ref="L607">IF(NOT(H607=""),AND(AND(ABS(C607:H607-B607:G607)&gt;0),AND(ABS(C607:H607-B607:G607)&lt;4)),IF(NOT(G607=""),AND(AND(ABS(C607:G607-B607:F607)&gt;0),AND(ABS(C607:G607-B607:F607)&lt;4)),IF(NOT(F607=""),AND(AND(ABS(C607:F607-B607:E607)&gt;0),AND(ABS(C607:F607-B607:E607)&lt;4)),AND(AND(ABS(C607:E607-B607:D607)&gt;0),AND(ABS(C607:E607-B607:D607)&lt;4)))))</f>
        <v>1</v>
      </c>
      <c r="M607" s="1" t="b">
        <f t="shared" si="1"/>
        <v>1</v>
      </c>
    </row>
    <row r="608" ht="15.75" customHeight="1">
      <c r="A608" s="1" t="s">
        <v>617</v>
      </c>
      <c r="B608" s="1">
        <f>IFERROR(__xludf.DUMMYFUNCTION("SPLIT(A608,"" "")"),21.0)</f>
        <v>21</v>
      </c>
      <c r="C608" s="1">
        <f>IFERROR(__xludf.DUMMYFUNCTION("""COMPUTED_VALUE"""),22.0)</f>
        <v>22</v>
      </c>
      <c r="D608" s="1">
        <f>IFERROR(__xludf.DUMMYFUNCTION("""COMPUTED_VALUE"""),24.0)</f>
        <v>24</v>
      </c>
      <c r="E608" s="1">
        <f>IFERROR(__xludf.DUMMYFUNCTION("""COMPUTED_VALUE"""),27.0)</f>
        <v>27</v>
      </c>
      <c r="F608" s="1">
        <f>IFERROR(__xludf.DUMMYFUNCTION("""COMPUTED_VALUE"""),29.0)</f>
        <v>29</v>
      </c>
      <c r="G608" s="1">
        <f>IFERROR(__xludf.DUMMYFUNCTION("""COMPUTED_VALUE"""),30.0)</f>
        <v>30</v>
      </c>
      <c r="H608" s="1">
        <f>IFERROR(__xludf.DUMMYFUNCTION("""COMPUTED_VALUE"""),32.0)</f>
        <v>32</v>
      </c>
      <c r="I608" s="1">
        <f>IFERROR(__xludf.DUMMYFUNCTION("""COMPUTED_VALUE"""),34.0)</f>
        <v>34</v>
      </c>
      <c r="J608" s="1" t="b">
        <f t="array" ref="J608">IF(NOT(H608=""),AND(C608:H608&gt;B608:G608),IF(NOT(G608=""),AND(C608:G608&gt;B608:F608),IF(NOT(F608=""),AND(C608:F608&gt;B608:E608),AND(C608:E608&gt;B608:D608))))</f>
        <v>1</v>
      </c>
      <c r="K608" s="1" t="b">
        <f t="array" ref="K608">IF(NOT(H608=""),AND(C608:H608&lt;B608:G608),IF(NOT(G608=""),AND(C608:G608&lt;B608:F608),IF(NOT(F608=""),AND(C608:F608&lt;B608:E608),AND(C608:E608&lt;B608:D608))))</f>
        <v>0</v>
      </c>
      <c r="L608" s="1" t="b">
        <f t="array" ref="L608">IF(NOT(H608=""),AND(AND(ABS(C608:H608-B608:G608)&gt;0),AND(ABS(C608:H608-B608:G608)&lt;4)),IF(NOT(G608=""),AND(AND(ABS(C608:G608-B608:F608)&gt;0),AND(ABS(C608:G608-B608:F608)&lt;4)),IF(NOT(F608=""),AND(AND(ABS(C608:F608-B608:E608)&gt;0),AND(ABS(C608:F608-B608:E608)&lt;4)),AND(AND(ABS(C608:E608-B608:D608)&gt;0),AND(ABS(C608:E608-B608:D608)&lt;4)))))</f>
        <v>1</v>
      </c>
      <c r="M608" s="1" t="b">
        <f t="shared" si="1"/>
        <v>1</v>
      </c>
    </row>
    <row r="609" ht="15.75" customHeight="1">
      <c r="A609" s="1" t="s">
        <v>618</v>
      </c>
      <c r="B609" s="1">
        <f>IFERROR(__xludf.DUMMYFUNCTION("SPLIT(A609,"" "")"),56.0)</f>
        <v>56</v>
      </c>
      <c r="C609" s="1">
        <f>IFERROR(__xludf.DUMMYFUNCTION("""COMPUTED_VALUE"""),55.0)</f>
        <v>55</v>
      </c>
      <c r="D609" s="1">
        <f>IFERROR(__xludf.DUMMYFUNCTION("""COMPUTED_VALUE"""),52.0)</f>
        <v>52</v>
      </c>
      <c r="E609" s="1">
        <f>IFERROR(__xludf.DUMMYFUNCTION("""COMPUTED_VALUE"""),50.0)</f>
        <v>50</v>
      </c>
      <c r="F609" s="1">
        <f>IFERROR(__xludf.DUMMYFUNCTION("""COMPUTED_VALUE"""),49.0)</f>
        <v>49</v>
      </c>
      <c r="G609" s="2">
        <f>IFERROR(__xludf.DUMMYFUNCTION("""COMPUTED_VALUE"""),46.0)</f>
        <v>46</v>
      </c>
      <c r="J609" s="1" t="b">
        <f t="array" ref="J609">IF(NOT(H609=""),AND(C609:H609&gt;B609:G609),IF(NOT(G609=""),AND(C609:G609&gt;B609:F609),IF(NOT(F609=""),AND(C609:F609&gt;B609:E609),AND(C609:E609&gt;B609:D609))))</f>
        <v>0</v>
      </c>
      <c r="K609" s="1" t="b">
        <f t="array" ref="K609">IF(NOT(H609=""),AND(C609:H609&lt;B609:G609),IF(NOT(G609=""),AND(C609:G609&lt;B609:F609),IF(NOT(F609=""),AND(C609:F609&lt;B609:E609),AND(C609:E609&lt;B609:D609))))</f>
        <v>1</v>
      </c>
      <c r="L609" s="1" t="b">
        <f t="array" ref="L609">IF(NOT(H609=""),AND(AND(ABS(C609:H609-B609:G609)&gt;0),AND(ABS(C609:H609-B609:G609)&lt;4)),IF(NOT(G609=""),AND(AND(ABS(C609:G609-B609:F609)&gt;0),AND(ABS(C609:G609-B609:F609)&lt;4)),IF(NOT(F609=""),AND(AND(ABS(C609:F609-B609:E609)&gt;0),AND(ABS(C609:F609-B609:E609)&lt;4)),AND(AND(ABS(C609:E609-B609:D609)&gt;0),AND(ABS(C609:E609-B609:D609)&lt;4)))))</f>
        <v>1</v>
      </c>
      <c r="M609" s="1" t="b">
        <f t="shared" si="1"/>
        <v>1</v>
      </c>
    </row>
    <row r="610" ht="15.75" customHeight="1">
      <c r="A610" s="1" t="s">
        <v>619</v>
      </c>
      <c r="B610" s="1">
        <f>IFERROR(__xludf.DUMMYFUNCTION("SPLIT(A610,"" "")"),52.0)</f>
        <v>52</v>
      </c>
      <c r="C610" s="1">
        <f>IFERROR(__xludf.DUMMYFUNCTION("""COMPUTED_VALUE"""),51.0)</f>
        <v>51</v>
      </c>
      <c r="D610" s="1">
        <f>IFERROR(__xludf.DUMMYFUNCTION("""COMPUTED_VALUE"""),50.0)</f>
        <v>50</v>
      </c>
      <c r="E610" s="1">
        <f>IFERROR(__xludf.DUMMYFUNCTION("""COMPUTED_VALUE"""),47.0)</f>
        <v>47</v>
      </c>
      <c r="F610" s="1">
        <f>IFERROR(__xludf.DUMMYFUNCTION("""COMPUTED_VALUE"""),44.0)</f>
        <v>44</v>
      </c>
      <c r="G610" s="1">
        <f>IFERROR(__xludf.DUMMYFUNCTION("""COMPUTED_VALUE"""),43.0)</f>
        <v>43</v>
      </c>
      <c r="H610" s="2">
        <f>IFERROR(__xludf.DUMMYFUNCTION("""COMPUTED_VALUE"""),41.0)</f>
        <v>41</v>
      </c>
      <c r="J610" s="1" t="b">
        <f t="array" ref="J610">IF(NOT(H610=""),AND(C610:H610&gt;B610:G610),IF(NOT(G610=""),AND(C610:G610&gt;B610:F610),IF(NOT(F610=""),AND(C610:F610&gt;B610:E610),AND(C610:E610&gt;B610:D610))))</f>
        <v>0</v>
      </c>
      <c r="K610" s="1" t="b">
        <f t="array" ref="K610">IF(NOT(H610=""),AND(C610:H610&lt;B610:G610),IF(NOT(G610=""),AND(C610:G610&lt;B610:F610),IF(NOT(F610=""),AND(C610:F610&lt;B610:E610),AND(C610:E610&lt;B610:D610))))</f>
        <v>1</v>
      </c>
      <c r="L610" s="1" t="b">
        <f t="array" ref="L610">IF(NOT(H610=""),AND(AND(ABS(C610:H610-B610:G610)&gt;0),AND(ABS(C610:H610-B610:G610)&lt;4)),IF(NOT(G610=""),AND(AND(ABS(C610:G610-B610:F610)&gt;0),AND(ABS(C610:G610-B610:F610)&lt;4)),IF(NOT(F610=""),AND(AND(ABS(C610:F610-B610:E610)&gt;0),AND(ABS(C610:F610-B610:E610)&lt;4)),AND(AND(ABS(C610:E610-B610:D610)&gt;0),AND(ABS(C610:E610-B610:D610)&lt;4)))))</f>
        <v>1</v>
      </c>
      <c r="M610" s="1" t="b">
        <f t="shared" si="1"/>
        <v>1</v>
      </c>
    </row>
    <row r="611" ht="15.75" customHeight="1">
      <c r="A611" s="1" t="s">
        <v>620</v>
      </c>
      <c r="B611" s="1">
        <f>IFERROR(__xludf.DUMMYFUNCTION("SPLIT(A611,"" "")"),61.0)</f>
        <v>61</v>
      </c>
      <c r="C611" s="1">
        <f>IFERROR(__xludf.DUMMYFUNCTION("""COMPUTED_VALUE"""),59.0)</f>
        <v>59</v>
      </c>
      <c r="D611" s="1">
        <f>IFERROR(__xludf.DUMMYFUNCTION("""COMPUTED_VALUE"""),57.0)</f>
        <v>57</v>
      </c>
      <c r="E611" s="1">
        <f>IFERROR(__xludf.DUMMYFUNCTION("""COMPUTED_VALUE"""),56.0)</f>
        <v>56</v>
      </c>
      <c r="F611" s="1">
        <f>IFERROR(__xludf.DUMMYFUNCTION("""COMPUTED_VALUE"""),53.0)</f>
        <v>53</v>
      </c>
      <c r="G611" s="1">
        <f>IFERROR(__xludf.DUMMYFUNCTION("""COMPUTED_VALUE"""),51.0)</f>
        <v>51</v>
      </c>
      <c r="H611" s="1">
        <f>IFERROR(__xludf.DUMMYFUNCTION("""COMPUTED_VALUE"""),49.0)</f>
        <v>49</v>
      </c>
      <c r="I611" s="1">
        <f>IFERROR(__xludf.DUMMYFUNCTION("""COMPUTED_VALUE"""),48.0)</f>
        <v>48</v>
      </c>
      <c r="J611" s="1" t="b">
        <f t="array" ref="J611">IF(NOT(H611=""),AND(C611:H611&gt;B611:G611),IF(NOT(G611=""),AND(C611:G611&gt;B611:F611),IF(NOT(F611=""),AND(C611:F611&gt;B611:E611),AND(C611:E611&gt;B611:D611))))</f>
        <v>0</v>
      </c>
      <c r="K611" s="1" t="b">
        <f t="array" ref="K611">IF(NOT(H611=""),AND(C611:H611&lt;B611:G611),IF(NOT(G611=""),AND(C611:G611&lt;B611:F611),IF(NOT(F611=""),AND(C611:F611&lt;B611:E611),AND(C611:E611&lt;B611:D611))))</f>
        <v>1</v>
      </c>
      <c r="L611" s="1" t="b">
        <f t="array" ref="L611">IF(NOT(H611=""),AND(AND(ABS(C611:H611-B611:G611)&gt;0),AND(ABS(C611:H611-B611:G611)&lt;4)),IF(NOT(G611=""),AND(AND(ABS(C611:G611-B611:F611)&gt;0),AND(ABS(C611:G611-B611:F611)&lt;4)),IF(NOT(F611=""),AND(AND(ABS(C611:F611-B611:E611)&gt;0),AND(ABS(C611:F611-B611:E611)&lt;4)),AND(AND(ABS(C611:E611-B611:D611)&gt;0),AND(ABS(C611:E611-B611:D611)&lt;4)))))</f>
        <v>1</v>
      </c>
      <c r="M611" s="1" t="b">
        <f t="shared" si="1"/>
        <v>1</v>
      </c>
    </row>
    <row r="612" ht="15.75" customHeight="1">
      <c r="A612" s="1" t="s">
        <v>621</v>
      </c>
      <c r="B612" s="1">
        <f>IFERROR(__xludf.DUMMYFUNCTION("SPLIT(A612,"" "")"),57.0)</f>
        <v>57</v>
      </c>
      <c r="C612" s="1">
        <f>IFERROR(__xludf.DUMMYFUNCTION("""COMPUTED_VALUE"""),60.0)</f>
        <v>60</v>
      </c>
      <c r="D612" s="1">
        <f>IFERROR(__xludf.DUMMYFUNCTION("""COMPUTED_VALUE"""),63.0)</f>
        <v>63</v>
      </c>
      <c r="E612" s="1">
        <f>IFERROR(__xludf.DUMMYFUNCTION("""COMPUTED_VALUE"""),64.0)</f>
        <v>64</v>
      </c>
      <c r="F612" s="1">
        <f>IFERROR(__xludf.DUMMYFUNCTION("""COMPUTED_VALUE"""),66.0)</f>
        <v>66</v>
      </c>
      <c r="G612" s="1">
        <f>IFERROR(__xludf.DUMMYFUNCTION("""COMPUTED_VALUE"""),69.0)</f>
        <v>69</v>
      </c>
      <c r="H612" s="2">
        <f>IFERROR(__xludf.DUMMYFUNCTION("""COMPUTED_VALUE"""),71.0)</f>
        <v>71</v>
      </c>
      <c r="J612" s="1" t="b">
        <f t="array" ref="J612">IF(NOT(H612=""),AND(C612:H612&gt;B612:G612),IF(NOT(G612=""),AND(C612:G612&gt;B612:F612),IF(NOT(F612=""),AND(C612:F612&gt;B612:E612),AND(C612:E612&gt;B612:D612))))</f>
        <v>1</v>
      </c>
      <c r="K612" s="1" t="b">
        <f t="array" ref="K612">IF(NOT(H612=""),AND(C612:H612&lt;B612:G612),IF(NOT(G612=""),AND(C612:G612&lt;B612:F612),IF(NOT(F612=""),AND(C612:F612&lt;B612:E612),AND(C612:E612&lt;B612:D612))))</f>
        <v>0</v>
      </c>
      <c r="L612" s="1" t="b">
        <f t="array" ref="L612">IF(NOT(H612=""),AND(AND(ABS(C612:H612-B612:G612)&gt;0),AND(ABS(C612:H612-B612:G612)&lt;4)),IF(NOT(G612=""),AND(AND(ABS(C612:G612-B612:F612)&gt;0),AND(ABS(C612:G612-B612:F612)&lt;4)),IF(NOT(F612=""),AND(AND(ABS(C612:F612-B612:E612)&gt;0),AND(ABS(C612:F612-B612:E612)&lt;4)),AND(AND(ABS(C612:E612-B612:D612)&gt;0),AND(ABS(C612:E612-B612:D612)&lt;4)))))</f>
        <v>1</v>
      </c>
      <c r="M612" s="1" t="b">
        <f t="shared" si="1"/>
        <v>1</v>
      </c>
    </row>
    <row r="613" ht="15.75" customHeight="1">
      <c r="A613" s="1" t="s">
        <v>622</v>
      </c>
      <c r="B613" s="1">
        <f>IFERROR(__xludf.DUMMYFUNCTION("SPLIT(A613,"" "")"),31.0)</f>
        <v>31</v>
      </c>
      <c r="C613" s="1">
        <f>IFERROR(__xludf.DUMMYFUNCTION("""COMPUTED_VALUE"""),33.0)</f>
        <v>33</v>
      </c>
      <c r="D613" s="1">
        <f>IFERROR(__xludf.DUMMYFUNCTION("""COMPUTED_VALUE"""),36.0)</f>
        <v>36</v>
      </c>
      <c r="E613" s="1">
        <f>IFERROR(__xludf.DUMMYFUNCTION("""COMPUTED_VALUE"""),39.0)</f>
        <v>39</v>
      </c>
      <c r="F613" s="1">
        <f>IFERROR(__xludf.DUMMYFUNCTION("""COMPUTED_VALUE"""),41.0)</f>
        <v>41</v>
      </c>
      <c r="G613" s="1">
        <f>IFERROR(__xludf.DUMMYFUNCTION("""COMPUTED_VALUE"""),42.0)</f>
        <v>42</v>
      </c>
      <c r="H613" s="1">
        <f>IFERROR(__xludf.DUMMYFUNCTION("""COMPUTED_VALUE"""),44.0)</f>
        <v>44</v>
      </c>
      <c r="I613" s="1">
        <f>IFERROR(__xludf.DUMMYFUNCTION("""COMPUTED_VALUE"""),45.0)</f>
        <v>45</v>
      </c>
      <c r="J613" s="1" t="b">
        <f t="array" ref="J613">IF(NOT(H613=""),AND(C613:H613&gt;B613:G613),IF(NOT(G613=""),AND(C613:G613&gt;B613:F613),IF(NOT(F613=""),AND(C613:F613&gt;B613:E613),AND(C613:E613&gt;B613:D613))))</f>
        <v>1</v>
      </c>
      <c r="K613" s="1" t="b">
        <f t="array" ref="K613">IF(NOT(H613=""),AND(C613:H613&lt;B613:G613),IF(NOT(G613=""),AND(C613:G613&lt;B613:F613),IF(NOT(F613=""),AND(C613:F613&lt;B613:E613),AND(C613:E613&lt;B613:D613))))</f>
        <v>0</v>
      </c>
      <c r="L613" s="1" t="b">
        <f t="array" ref="L613">IF(NOT(H613=""),AND(AND(ABS(C613:H613-B613:G613)&gt;0),AND(ABS(C613:H613-B613:G613)&lt;4)),IF(NOT(G613=""),AND(AND(ABS(C613:G613-B613:F613)&gt;0),AND(ABS(C613:G613-B613:F613)&lt;4)),IF(NOT(F613=""),AND(AND(ABS(C613:F613-B613:E613)&gt;0),AND(ABS(C613:F613-B613:E613)&lt;4)),AND(AND(ABS(C613:E613-B613:D613)&gt;0),AND(ABS(C613:E613-B613:D613)&lt;4)))))</f>
        <v>1</v>
      </c>
      <c r="M613" s="1" t="b">
        <f t="shared" si="1"/>
        <v>1</v>
      </c>
    </row>
    <row r="614" ht="15.75" customHeight="1">
      <c r="A614" s="1" t="s">
        <v>623</v>
      </c>
      <c r="B614" s="1">
        <f>IFERROR(__xludf.DUMMYFUNCTION("SPLIT(A614,"" "")"),62.0)</f>
        <v>62</v>
      </c>
      <c r="C614" s="1">
        <f>IFERROR(__xludf.DUMMYFUNCTION("""COMPUTED_VALUE"""),63.0)</f>
        <v>63</v>
      </c>
      <c r="D614" s="1">
        <f>IFERROR(__xludf.DUMMYFUNCTION("""COMPUTED_VALUE"""),64.0)</f>
        <v>64</v>
      </c>
      <c r="E614" s="1">
        <f>IFERROR(__xludf.DUMMYFUNCTION("""COMPUTED_VALUE"""),66.0)</f>
        <v>66</v>
      </c>
      <c r="F614" s="1">
        <f>IFERROR(__xludf.DUMMYFUNCTION("""COMPUTED_VALUE"""),68.0)</f>
        <v>68</v>
      </c>
      <c r="G614" s="2">
        <f>IFERROR(__xludf.DUMMYFUNCTION("""COMPUTED_VALUE"""),71.0)</f>
        <v>71</v>
      </c>
      <c r="J614" s="1" t="b">
        <f t="array" ref="J614">IF(NOT(H614=""),AND(C614:H614&gt;B614:G614),IF(NOT(G614=""),AND(C614:G614&gt;B614:F614),IF(NOT(F614=""),AND(C614:F614&gt;B614:E614),AND(C614:E614&gt;B614:D614))))</f>
        <v>1</v>
      </c>
      <c r="K614" s="1" t="b">
        <f t="array" ref="K614">IF(NOT(H614=""),AND(C614:H614&lt;B614:G614),IF(NOT(G614=""),AND(C614:G614&lt;B614:F614),IF(NOT(F614=""),AND(C614:F614&lt;B614:E614),AND(C614:E614&lt;B614:D614))))</f>
        <v>0</v>
      </c>
      <c r="L614" s="1" t="b">
        <f t="array" ref="L614">IF(NOT(H614=""),AND(AND(ABS(C614:H614-B614:G614)&gt;0),AND(ABS(C614:H614-B614:G614)&lt;4)),IF(NOT(G614=""),AND(AND(ABS(C614:G614-B614:F614)&gt;0),AND(ABS(C614:G614-B614:F614)&lt;4)),IF(NOT(F614=""),AND(AND(ABS(C614:F614-B614:E614)&gt;0),AND(ABS(C614:F614-B614:E614)&lt;4)),AND(AND(ABS(C614:E614-B614:D614)&gt;0),AND(ABS(C614:E614-B614:D614)&lt;4)))))</f>
        <v>1</v>
      </c>
      <c r="M614" s="1" t="b">
        <f t="shared" si="1"/>
        <v>1</v>
      </c>
    </row>
    <row r="615" ht="15.75" customHeight="1">
      <c r="A615" s="1" t="s">
        <v>624</v>
      </c>
      <c r="B615" s="1">
        <f>IFERROR(__xludf.DUMMYFUNCTION("SPLIT(A615,"" "")"),86.0)</f>
        <v>86</v>
      </c>
      <c r="C615" s="1">
        <f>IFERROR(__xludf.DUMMYFUNCTION("""COMPUTED_VALUE"""),85.0)</f>
        <v>85</v>
      </c>
      <c r="D615" s="1">
        <f>IFERROR(__xludf.DUMMYFUNCTION("""COMPUTED_VALUE"""),82.0)</f>
        <v>82</v>
      </c>
      <c r="E615" s="1">
        <f>IFERROR(__xludf.DUMMYFUNCTION("""COMPUTED_VALUE"""),79.0)</f>
        <v>79</v>
      </c>
      <c r="F615" s="1">
        <f>IFERROR(__xludf.DUMMYFUNCTION("""COMPUTED_VALUE"""),77.0)</f>
        <v>77</v>
      </c>
      <c r="G615" s="1">
        <f>IFERROR(__xludf.DUMMYFUNCTION("""COMPUTED_VALUE"""),76.0)</f>
        <v>76</v>
      </c>
      <c r="H615" s="2">
        <f>IFERROR(__xludf.DUMMYFUNCTION("""COMPUTED_VALUE"""),74.0)</f>
        <v>74</v>
      </c>
      <c r="J615" s="1" t="b">
        <f t="array" ref="J615">IF(NOT(H615=""),AND(C615:H615&gt;B615:G615),IF(NOT(G615=""),AND(C615:G615&gt;B615:F615),IF(NOT(F615=""),AND(C615:F615&gt;B615:E615),AND(C615:E615&gt;B615:D615))))</f>
        <v>0</v>
      </c>
      <c r="K615" s="1" t="b">
        <f t="array" ref="K615">IF(NOT(H615=""),AND(C615:H615&lt;B615:G615),IF(NOT(G615=""),AND(C615:G615&lt;B615:F615),IF(NOT(F615=""),AND(C615:F615&lt;B615:E615),AND(C615:E615&lt;B615:D615))))</f>
        <v>1</v>
      </c>
      <c r="L615" s="1" t="b">
        <f t="array" ref="L615">IF(NOT(H615=""),AND(AND(ABS(C615:H615-B615:G615)&gt;0),AND(ABS(C615:H615-B615:G615)&lt;4)),IF(NOT(G615=""),AND(AND(ABS(C615:G615-B615:F615)&gt;0),AND(ABS(C615:G615-B615:F615)&lt;4)),IF(NOT(F615=""),AND(AND(ABS(C615:F615-B615:E615)&gt;0),AND(ABS(C615:F615-B615:E615)&lt;4)),AND(AND(ABS(C615:E615-B615:D615)&gt;0),AND(ABS(C615:E615-B615:D615)&lt;4)))))</f>
        <v>1</v>
      </c>
      <c r="M615" s="1" t="b">
        <f t="shared" si="1"/>
        <v>1</v>
      </c>
    </row>
    <row r="616" ht="15.75" customHeight="1">
      <c r="A616" s="1" t="s">
        <v>625</v>
      </c>
      <c r="B616" s="1">
        <f>IFERROR(__xludf.DUMMYFUNCTION("SPLIT(A616,"" "")"),34.0)</f>
        <v>34</v>
      </c>
      <c r="C616" s="1">
        <f>IFERROR(__xludf.DUMMYFUNCTION("""COMPUTED_VALUE"""),33.0)</f>
        <v>33</v>
      </c>
      <c r="D616" s="1">
        <f>IFERROR(__xludf.DUMMYFUNCTION("""COMPUTED_VALUE"""),31.0)</f>
        <v>31</v>
      </c>
      <c r="E616" s="1">
        <f>IFERROR(__xludf.DUMMYFUNCTION("""COMPUTED_VALUE"""),28.0)</f>
        <v>28</v>
      </c>
      <c r="F616" s="1">
        <f>IFERROR(__xludf.DUMMYFUNCTION("""COMPUTED_VALUE"""),25.0)</f>
        <v>25</v>
      </c>
      <c r="G616" s="1">
        <f>IFERROR(__xludf.DUMMYFUNCTION("""COMPUTED_VALUE"""),24.0)</f>
        <v>24</v>
      </c>
      <c r="H616" s="1">
        <f>IFERROR(__xludf.DUMMYFUNCTION("""COMPUTED_VALUE"""),23.0)</f>
        <v>23</v>
      </c>
      <c r="I616" s="1">
        <f>IFERROR(__xludf.DUMMYFUNCTION("""COMPUTED_VALUE"""),22.0)</f>
        <v>22</v>
      </c>
      <c r="J616" s="1" t="b">
        <f t="array" ref="J616">IF(NOT(H616=""),AND(C616:H616&gt;B616:G616),IF(NOT(G616=""),AND(C616:G616&gt;B616:F616),IF(NOT(F616=""),AND(C616:F616&gt;B616:E616),AND(C616:E616&gt;B616:D616))))</f>
        <v>0</v>
      </c>
      <c r="K616" s="1" t="b">
        <f t="array" ref="K616">IF(NOT(H616=""),AND(C616:H616&lt;B616:G616),IF(NOT(G616=""),AND(C616:G616&lt;B616:F616),IF(NOT(F616=""),AND(C616:F616&lt;B616:E616),AND(C616:E616&lt;B616:D616))))</f>
        <v>1</v>
      </c>
      <c r="L616" s="1" t="b">
        <f t="array" ref="L616">IF(NOT(H616=""),AND(AND(ABS(C616:H616-B616:G616)&gt;0),AND(ABS(C616:H616-B616:G616)&lt;4)),IF(NOT(G616=""),AND(AND(ABS(C616:G616-B616:F616)&gt;0),AND(ABS(C616:G616-B616:F616)&lt;4)),IF(NOT(F616=""),AND(AND(ABS(C616:F616-B616:E616)&gt;0),AND(ABS(C616:F616-B616:E616)&lt;4)),AND(AND(ABS(C616:E616-B616:D616)&gt;0),AND(ABS(C616:E616-B616:D616)&lt;4)))))</f>
        <v>1</v>
      </c>
      <c r="M616" s="1" t="b">
        <f t="shared" si="1"/>
        <v>1</v>
      </c>
    </row>
    <row r="617" ht="15.75" customHeight="1">
      <c r="A617" s="1" t="s">
        <v>626</v>
      </c>
      <c r="B617" s="1">
        <f>IFERROR(__xludf.DUMMYFUNCTION("SPLIT(A617,"" "")"),7.0)</f>
        <v>7</v>
      </c>
      <c r="C617" s="1">
        <f>IFERROR(__xludf.DUMMYFUNCTION("""COMPUTED_VALUE"""),8.0)</f>
        <v>8</v>
      </c>
      <c r="D617" s="1">
        <f>IFERROR(__xludf.DUMMYFUNCTION("""COMPUTED_VALUE"""),9.0)</f>
        <v>9</v>
      </c>
      <c r="E617" s="1">
        <f>IFERROR(__xludf.DUMMYFUNCTION("""COMPUTED_VALUE"""),11.0)</f>
        <v>11</v>
      </c>
      <c r="F617" s="1">
        <f>IFERROR(__xludf.DUMMYFUNCTION("""COMPUTED_VALUE"""),12.0)</f>
        <v>12</v>
      </c>
      <c r="G617" s="1">
        <f>IFERROR(__xludf.DUMMYFUNCTION("""COMPUTED_VALUE"""),15.0)</f>
        <v>15</v>
      </c>
      <c r="H617" s="1">
        <f>IFERROR(__xludf.DUMMYFUNCTION("""COMPUTED_VALUE"""),18.0)</f>
        <v>18</v>
      </c>
      <c r="I617" s="1">
        <f>IFERROR(__xludf.DUMMYFUNCTION("""COMPUTED_VALUE"""),21.0)</f>
        <v>21</v>
      </c>
      <c r="J617" s="1" t="b">
        <f t="array" ref="J617">IF(NOT(H617=""),AND(C617:H617&gt;B617:G617),IF(NOT(G617=""),AND(C617:G617&gt;B617:F617),IF(NOT(F617=""),AND(C617:F617&gt;B617:E617),AND(C617:E617&gt;B617:D617))))</f>
        <v>1</v>
      </c>
      <c r="K617" s="1" t="b">
        <f t="array" ref="K617">IF(NOT(H617=""),AND(C617:H617&lt;B617:G617),IF(NOT(G617=""),AND(C617:G617&lt;B617:F617),IF(NOT(F617=""),AND(C617:F617&lt;B617:E617),AND(C617:E617&lt;B617:D617))))</f>
        <v>0</v>
      </c>
      <c r="L617" s="1" t="b">
        <f t="array" ref="L617">IF(NOT(H617=""),AND(AND(ABS(C617:H617-B617:G617)&gt;0),AND(ABS(C617:H617-B617:G617)&lt;4)),IF(NOT(G617=""),AND(AND(ABS(C617:G617-B617:F617)&gt;0),AND(ABS(C617:G617-B617:F617)&lt;4)),IF(NOT(F617=""),AND(AND(ABS(C617:F617-B617:E617)&gt;0),AND(ABS(C617:F617-B617:E617)&lt;4)),AND(AND(ABS(C617:E617-B617:D617)&gt;0),AND(ABS(C617:E617-B617:D617)&lt;4)))))</f>
        <v>1</v>
      </c>
      <c r="M617" s="1" t="b">
        <f t="shared" si="1"/>
        <v>1</v>
      </c>
    </row>
    <row r="618" ht="15.75" customHeight="1">
      <c r="A618" s="1" t="s">
        <v>627</v>
      </c>
      <c r="B618" s="1">
        <f>IFERROR(__xludf.DUMMYFUNCTION("SPLIT(A618,"" "")"),56.0)</f>
        <v>56</v>
      </c>
      <c r="C618" s="1">
        <f>IFERROR(__xludf.DUMMYFUNCTION("""COMPUTED_VALUE"""),59.0)</f>
        <v>59</v>
      </c>
      <c r="D618" s="1">
        <f>IFERROR(__xludf.DUMMYFUNCTION("""COMPUTED_VALUE"""),61.0)</f>
        <v>61</v>
      </c>
      <c r="E618" s="1">
        <f>IFERROR(__xludf.DUMMYFUNCTION("""COMPUTED_VALUE"""),62.0)</f>
        <v>62</v>
      </c>
      <c r="F618" s="1">
        <f>IFERROR(__xludf.DUMMYFUNCTION("""COMPUTED_VALUE"""),65.0)</f>
        <v>65</v>
      </c>
      <c r="G618" s="1">
        <f>IFERROR(__xludf.DUMMYFUNCTION("""COMPUTED_VALUE"""),66.0)</f>
        <v>66</v>
      </c>
      <c r="H618" s="1">
        <f>IFERROR(__xludf.DUMMYFUNCTION("""COMPUTED_VALUE"""),68.0)</f>
        <v>68</v>
      </c>
      <c r="I618" s="1">
        <f>IFERROR(__xludf.DUMMYFUNCTION("""COMPUTED_VALUE"""),69.0)</f>
        <v>69</v>
      </c>
      <c r="J618" s="1" t="b">
        <f t="array" ref="J618">IF(NOT(H618=""),AND(C618:H618&gt;B618:G618),IF(NOT(G618=""),AND(C618:G618&gt;B618:F618),IF(NOT(F618=""),AND(C618:F618&gt;B618:E618),AND(C618:E618&gt;B618:D618))))</f>
        <v>1</v>
      </c>
      <c r="K618" s="1" t="b">
        <f t="array" ref="K618">IF(NOT(H618=""),AND(C618:H618&lt;B618:G618),IF(NOT(G618=""),AND(C618:G618&lt;B618:F618),IF(NOT(F618=""),AND(C618:F618&lt;B618:E618),AND(C618:E618&lt;B618:D618))))</f>
        <v>0</v>
      </c>
      <c r="L618" s="1" t="b">
        <f t="array" ref="L618">IF(NOT(H618=""),AND(AND(ABS(C618:H618-B618:G618)&gt;0),AND(ABS(C618:H618-B618:G618)&lt;4)),IF(NOT(G618=""),AND(AND(ABS(C618:G618-B618:F618)&gt;0),AND(ABS(C618:G618-B618:F618)&lt;4)),IF(NOT(F618=""),AND(AND(ABS(C618:F618-B618:E618)&gt;0),AND(ABS(C618:F618-B618:E618)&lt;4)),AND(AND(ABS(C618:E618-B618:D618)&gt;0),AND(ABS(C618:E618-B618:D618)&lt;4)))))</f>
        <v>1</v>
      </c>
      <c r="M618" s="1" t="b">
        <f t="shared" si="1"/>
        <v>1</v>
      </c>
    </row>
    <row r="619" ht="15.75" customHeight="1">
      <c r="A619" s="1" t="s">
        <v>628</v>
      </c>
      <c r="B619" s="1">
        <f>IFERROR(__xludf.DUMMYFUNCTION("SPLIT(A619,"" "")"),31.0)</f>
        <v>31</v>
      </c>
      <c r="C619" s="1">
        <f>IFERROR(__xludf.DUMMYFUNCTION("""COMPUTED_VALUE"""),32.0)</f>
        <v>32</v>
      </c>
      <c r="D619" s="1">
        <f>IFERROR(__xludf.DUMMYFUNCTION("""COMPUTED_VALUE"""),35.0)</f>
        <v>35</v>
      </c>
      <c r="E619" s="1">
        <f>IFERROR(__xludf.DUMMYFUNCTION("""COMPUTED_VALUE"""),36.0)</f>
        <v>36</v>
      </c>
      <c r="F619" s="1">
        <f>IFERROR(__xludf.DUMMYFUNCTION("""COMPUTED_VALUE"""),39.0)</f>
        <v>39</v>
      </c>
      <c r="G619" s="1">
        <f>IFERROR(__xludf.DUMMYFUNCTION("""COMPUTED_VALUE"""),40.0)</f>
        <v>40</v>
      </c>
      <c r="H619" s="1">
        <f>IFERROR(__xludf.DUMMYFUNCTION("""COMPUTED_VALUE"""),41.0)</f>
        <v>41</v>
      </c>
      <c r="I619" s="1">
        <f>IFERROR(__xludf.DUMMYFUNCTION("""COMPUTED_VALUE"""),42.0)</f>
        <v>42</v>
      </c>
      <c r="J619" s="1" t="b">
        <f t="array" ref="J619">IF(NOT(H619=""),AND(C619:H619&gt;B619:G619),IF(NOT(G619=""),AND(C619:G619&gt;B619:F619),IF(NOT(F619=""),AND(C619:F619&gt;B619:E619),AND(C619:E619&gt;B619:D619))))</f>
        <v>1</v>
      </c>
      <c r="K619" s="1" t="b">
        <f t="array" ref="K619">IF(NOT(H619=""),AND(C619:H619&lt;B619:G619),IF(NOT(G619=""),AND(C619:G619&lt;B619:F619),IF(NOT(F619=""),AND(C619:F619&lt;B619:E619),AND(C619:E619&lt;B619:D619))))</f>
        <v>0</v>
      </c>
      <c r="L619" s="1" t="b">
        <f t="array" ref="L619">IF(NOT(H619=""),AND(AND(ABS(C619:H619-B619:G619)&gt;0),AND(ABS(C619:H619-B619:G619)&lt;4)),IF(NOT(G619=""),AND(AND(ABS(C619:G619-B619:F619)&gt;0),AND(ABS(C619:G619-B619:F619)&lt;4)),IF(NOT(F619=""),AND(AND(ABS(C619:F619-B619:E619)&gt;0),AND(ABS(C619:F619-B619:E619)&lt;4)),AND(AND(ABS(C619:E619-B619:D619)&gt;0),AND(ABS(C619:E619-B619:D619)&lt;4)))))</f>
        <v>1</v>
      </c>
      <c r="M619" s="1" t="b">
        <f t="shared" si="1"/>
        <v>1</v>
      </c>
    </row>
    <row r="620" ht="15.75" customHeight="1">
      <c r="A620" s="1" t="s">
        <v>629</v>
      </c>
      <c r="B620" s="1">
        <f>IFERROR(__xludf.DUMMYFUNCTION("SPLIT(A620,"" "")"),44.0)</f>
        <v>44</v>
      </c>
      <c r="C620" s="1">
        <f>IFERROR(__xludf.DUMMYFUNCTION("""COMPUTED_VALUE"""),46.0)</f>
        <v>46</v>
      </c>
      <c r="D620" s="1">
        <f>IFERROR(__xludf.DUMMYFUNCTION("""COMPUTED_VALUE"""),48.0)</f>
        <v>48</v>
      </c>
      <c r="E620" s="1">
        <f>IFERROR(__xludf.DUMMYFUNCTION("""COMPUTED_VALUE"""),50.0)</f>
        <v>50</v>
      </c>
      <c r="F620" s="1">
        <f>IFERROR(__xludf.DUMMYFUNCTION("""COMPUTED_VALUE"""),52.0)</f>
        <v>52</v>
      </c>
      <c r="G620" s="1">
        <f>IFERROR(__xludf.DUMMYFUNCTION("""COMPUTED_VALUE"""),55.0)</f>
        <v>55</v>
      </c>
      <c r="H620" s="1">
        <f>IFERROR(__xludf.DUMMYFUNCTION("""COMPUTED_VALUE"""),58.0)</f>
        <v>58</v>
      </c>
      <c r="I620" s="1">
        <f>IFERROR(__xludf.DUMMYFUNCTION("""COMPUTED_VALUE"""),60.0)</f>
        <v>60</v>
      </c>
      <c r="J620" s="1" t="b">
        <f t="array" ref="J620">IF(NOT(H620=""),AND(C620:H620&gt;B620:G620),IF(NOT(G620=""),AND(C620:G620&gt;B620:F620),IF(NOT(F620=""),AND(C620:F620&gt;B620:E620),AND(C620:E620&gt;B620:D620))))</f>
        <v>1</v>
      </c>
      <c r="K620" s="1" t="b">
        <f t="array" ref="K620">IF(NOT(H620=""),AND(C620:H620&lt;B620:G620),IF(NOT(G620=""),AND(C620:G620&lt;B620:F620),IF(NOT(F620=""),AND(C620:F620&lt;B620:E620),AND(C620:E620&lt;B620:D620))))</f>
        <v>0</v>
      </c>
      <c r="L620" s="1" t="b">
        <f t="array" ref="L620">IF(NOT(H620=""),AND(AND(ABS(C620:H620-B620:G620)&gt;0),AND(ABS(C620:H620-B620:G620)&lt;4)),IF(NOT(G620=""),AND(AND(ABS(C620:G620-B620:F620)&gt;0),AND(ABS(C620:G620-B620:F620)&lt;4)),IF(NOT(F620=""),AND(AND(ABS(C620:F620-B620:E620)&gt;0),AND(ABS(C620:F620-B620:E620)&lt;4)),AND(AND(ABS(C620:E620-B620:D620)&gt;0),AND(ABS(C620:E620-B620:D620)&lt;4)))))</f>
        <v>1</v>
      </c>
      <c r="M620" s="1" t="b">
        <f t="shared" si="1"/>
        <v>1</v>
      </c>
    </row>
    <row r="621" ht="15.75" customHeight="1">
      <c r="A621" s="1" t="s">
        <v>630</v>
      </c>
      <c r="B621" s="1">
        <f>IFERROR(__xludf.DUMMYFUNCTION("SPLIT(A621,"" "")"),91.0)</f>
        <v>91</v>
      </c>
      <c r="C621" s="1">
        <f>IFERROR(__xludf.DUMMYFUNCTION("""COMPUTED_VALUE"""),94.0)</f>
        <v>94</v>
      </c>
      <c r="D621" s="1">
        <f>IFERROR(__xludf.DUMMYFUNCTION("""COMPUTED_VALUE"""),96.0)</f>
        <v>96</v>
      </c>
      <c r="E621" s="1">
        <f>IFERROR(__xludf.DUMMYFUNCTION("""COMPUTED_VALUE"""),98.0)</f>
        <v>98</v>
      </c>
      <c r="F621" s="2">
        <f>IFERROR(__xludf.DUMMYFUNCTION("""COMPUTED_VALUE"""),99.0)</f>
        <v>99</v>
      </c>
      <c r="J621" s="1" t="b">
        <f t="array" ref="J621">IF(NOT(H621=""),AND(C621:H621&gt;B621:G621),IF(NOT(G621=""),AND(C621:G621&gt;B621:F621),IF(NOT(F621=""),AND(C621:F621&gt;B621:E621),AND(C621:E621&gt;B621:D621))))</f>
        <v>1</v>
      </c>
      <c r="K621" s="1" t="b">
        <f t="array" ref="K621">IF(NOT(H621=""),AND(C621:H621&lt;B621:G621),IF(NOT(G621=""),AND(C621:G621&lt;B621:F621),IF(NOT(F621=""),AND(C621:F621&lt;B621:E621),AND(C621:E621&lt;B621:D621))))</f>
        <v>0</v>
      </c>
      <c r="L621" s="1" t="b">
        <f t="array" ref="L621">IF(NOT(H621=""),AND(AND(ABS(C621:H621-B621:G621)&gt;0),AND(ABS(C621:H621-B621:G621)&lt;4)),IF(NOT(G621=""),AND(AND(ABS(C621:G621-B621:F621)&gt;0),AND(ABS(C621:G621-B621:F621)&lt;4)),IF(NOT(F621=""),AND(AND(ABS(C621:F621-B621:E621)&gt;0),AND(ABS(C621:F621-B621:E621)&lt;4)),AND(AND(ABS(C621:E621-B621:D621)&gt;0),AND(ABS(C621:E621-B621:D621)&lt;4)))))</f>
        <v>1</v>
      </c>
      <c r="M621" s="1" t="b">
        <f t="shared" si="1"/>
        <v>1</v>
      </c>
    </row>
    <row r="622" ht="15.75" customHeight="1">
      <c r="A622" s="1" t="s">
        <v>631</v>
      </c>
      <c r="B622" s="1">
        <f>IFERROR(__xludf.DUMMYFUNCTION("SPLIT(A622,"" "")"),40.0)</f>
        <v>40</v>
      </c>
      <c r="C622" s="1">
        <f>IFERROR(__xludf.DUMMYFUNCTION("""COMPUTED_VALUE"""),41.0)</f>
        <v>41</v>
      </c>
      <c r="D622" s="1">
        <f>IFERROR(__xludf.DUMMYFUNCTION("""COMPUTED_VALUE"""),43.0)</f>
        <v>43</v>
      </c>
      <c r="E622" s="1">
        <f>IFERROR(__xludf.DUMMYFUNCTION("""COMPUTED_VALUE"""),44.0)</f>
        <v>44</v>
      </c>
      <c r="F622" s="1">
        <f>IFERROR(__xludf.DUMMYFUNCTION("""COMPUTED_VALUE"""),47.0)</f>
        <v>47</v>
      </c>
      <c r="G622" s="1">
        <f>IFERROR(__xludf.DUMMYFUNCTION("""COMPUTED_VALUE"""),48.0)</f>
        <v>48</v>
      </c>
      <c r="H622" s="1">
        <f>IFERROR(__xludf.DUMMYFUNCTION("""COMPUTED_VALUE"""),51.0)</f>
        <v>51</v>
      </c>
      <c r="I622" s="1">
        <f>IFERROR(__xludf.DUMMYFUNCTION("""COMPUTED_VALUE"""),52.0)</f>
        <v>52</v>
      </c>
      <c r="J622" s="1" t="b">
        <f t="array" ref="J622">IF(NOT(H622=""),AND(C622:H622&gt;B622:G622),IF(NOT(G622=""),AND(C622:G622&gt;B622:F622),IF(NOT(F622=""),AND(C622:F622&gt;B622:E622),AND(C622:E622&gt;B622:D622))))</f>
        <v>1</v>
      </c>
      <c r="K622" s="1" t="b">
        <f t="array" ref="K622">IF(NOT(H622=""),AND(C622:H622&lt;B622:G622),IF(NOT(G622=""),AND(C622:G622&lt;B622:F622),IF(NOT(F622=""),AND(C622:F622&lt;B622:E622),AND(C622:E622&lt;B622:D622))))</f>
        <v>0</v>
      </c>
      <c r="L622" s="1" t="b">
        <f t="array" ref="L622">IF(NOT(H622=""),AND(AND(ABS(C622:H622-B622:G622)&gt;0),AND(ABS(C622:H622-B622:G622)&lt;4)),IF(NOT(G622=""),AND(AND(ABS(C622:G622-B622:F622)&gt;0),AND(ABS(C622:G622-B622:F622)&lt;4)),IF(NOT(F622=""),AND(AND(ABS(C622:F622-B622:E622)&gt;0),AND(ABS(C622:F622-B622:E622)&lt;4)),AND(AND(ABS(C622:E622-B622:D622)&gt;0),AND(ABS(C622:E622-B622:D622)&lt;4)))))</f>
        <v>1</v>
      </c>
      <c r="M622" s="1" t="b">
        <f t="shared" si="1"/>
        <v>1</v>
      </c>
    </row>
    <row r="623" ht="15.75" customHeight="1">
      <c r="A623" s="1" t="s">
        <v>632</v>
      </c>
      <c r="B623" s="1">
        <f>IFERROR(__xludf.DUMMYFUNCTION("SPLIT(A623,"" "")"),82.0)</f>
        <v>82</v>
      </c>
      <c r="C623" s="1">
        <f>IFERROR(__xludf.DUMMYFUNCTION("""COMPUTED_VALUE"""),85.0)</f>
        <v>85</v>
      </c>
      <c r="D623" s="1">
        <f>IFERROR(__xludf.DUMMYFUNCTION("""COMPUTED_VALUE"""),88.0)</f>
        <v>88</v>
      </c>
      <c r="E623" s="1">
        <f>IFERROR(__xludf.DUMMYFUNCTION("""COMPUTED_VALUE"""),89.0)</f>
        <v>89</v>
      </c>
      <c r="F623" s="2">
        <f>IFERROR(__xludf.DUMMYFUNCTION("""COMPUTED_VALUE"""),91.0)</f>
        <v>91</v>
      </c>
      <c r="J623" s="1" t="b">
        <f t="array" ref="J623">IF(NOT(H623=""),AND(C623:H623&gt;B623:G623),IF(NOT(G623=""),AND(C623:G623&gt;B623:F623),IF(NOT(F623=""),AND(C623:F623&gt;B623:E623),AND(C623:E623&gt;B623:D623))))</f>
        <v>1</v>
      </c>
      <c r="K623" s="1" t="b">
        <f t="array" ref="K623">IF(NOT(H623=""),AND(C623:H623&lt;B623:G623),IF(NOT(G623=""),AND(C623:G623&lt;B623:F623),IF(NOT(F623=""),AND(C623:F623&lt;B623:E623),AND(C623:E623&lt;B623:D623))))</f>
        <v>0</v>
      </c>
      <c r="L623" s="1" t="b">
        <f t="array" ref="L623">IF(NOT(H623=""),AND(AND(ABS(C623:H623-B623:G623)&gt;0),AND(ABS(C623:H623-B623:G623)&lt;4)),IF(NOT(G623=""),AND(AND(ABS(C623:G623-B623:F623)&gt;0),AND(ABS(C623:G623-B623:F623)&lt;4)),IF(NOT(F623=""),AND(AND(ABS(C623:F623-B623:E623)&gt;0),AND(ABS(C623:F623-B623:E623)&lt;4)),AND(AND(ABS(C623:E623-B623:D623)&gt;0),AND(ABS(C623:E623-B623:D623)&lt;4)))))</f>
        <v>1</v>
      </c>
      <c r="M623" s="1" t="b">
        <f t="shared" si="1"/>
        <v>1</v>
      </c>
    </row>
    <row r="624" ht="15.75" customHeight="1">
      <c r="A624" s="1" t="s">
        <v>633</v>
      </c>
      <c r="B624" s="1">
        <f>IFERROR(__xludf.DUMMYFUNCTION("SPLIT(A624,"" "")"),55.0)</f>
        <v>55</v>
      </c>
      <c r="C624" s="1">
        <f>IFERROR(__xludf.DUMMYFUNCTION("""COMPUTED_VALUE"""),54.0)</f>
        <v>54</v>
      </c>
      <c r="D624" s="1">
        <f>IFERROR(__xludf.DUMMYFUNCTION("""COMPUTED_VALUE"""),51.0)</f>
        <v>51</v>
      </c>
      <c r="E624" s="1">
        <f>IFERROR(__xludf.DUMMYFUNCTION("""COMPUTED_VALUE"""),50.0)</f>
        <v>50</v>
      </c>
      <c r="F624" s="1">
        <f>IFERROR(__xludf.DUMMYFUNCTION("""COMPUTED_VALUE"""),47.0)</f>
        <v>47</v>
      </c>
      <c r="G624" s="2">
        <f>IFERROR(__xludf.DUMMYFUNCTION("""COMPUTED_VALUE"""),46.0)</f>
        <v>46</v>
      </c>
      <c r="J624" s="1" t="b">
        <f t="array" ref="J624">IF(NOT(H624=""),AND(C624:H624&gt;B624:G624),IF(NOT(G624=""),AND(C624:G624&gt;B624:F624),IF(NOT(F624=""),AND(C624:F624&gt;B624:E624),AND(C624:E624&gt;B624:D624))))</f>
        <v>0</v>
      </c>
      <c r="K624" s="1" t="b">
        <f t="array" ref="K624">IF(NOT(H624=""),AND(C624:H624&lt;B624:G624),IF(NOT(G624=""),AND(C624:G624&lt;B624:F624),IF(NOT(F624=""),AND(C624:F624&lt;B624:E624),AND(C624:E624&lt;B624:D624))))</f>
        <v>1</v>
      </c>
      <c r="L624" s="1" t="b">
        <f t="array" ref="L624">IF(NOT(H624=""),AND(AND(ABS(C624:H624-B624:G624)&gt;0),AND(ABS(C624:H624-B624:G624)&lt;4)),IF(NOT(G624=""),AND(AND(ABS(C624:G624-B624:F624)&gt;0),AND(ABS(C624:G624-B624:F624)&lt;4)),IF(NOT(F624=""),AND(AND(ABS(C624:F624-B624:E624)&gt;0),AND(ABS(C624:F624-B624:E624)&lt;4)),AND(AND(ABS(C624:E624-B624:D624)&gt;0),AND(ABS(C624:E624-B624:D624)&lt;4)))))</f>
        <v>1</v>
      </c>
      <c r="M624" s="1" t="b">
        <f t="shared" si="1"/>
        <v>1</v>
      </c>
    </row>
    <row r="625" ht="15.75" customHeight="1">
      <c r="A625" s="1" t="s">
        <v>634</v>
      </c>
      <c r="B625" s="1">
        <f>IFERROR(__xludf.DUMMYFUNCTION("SPLIT(A625,"" "")"),98.0)</f>
        <v>98</v>
      </c>
      <c r="C625" s="1">
        <f>IFERROR(__xludf.DUMMYFUNCTION("""COMPUTED_VALUE"""),96.0)</f>
        <v>96</v>
      </c>
      <c r="D625" s="1">
        <f>IFERROR(__xludf.DUMMYFUNCTION("""COMPUTED_VALUE"""),94.0)</f>
        <v>94</v>
      </c>
      <c r="E625" s="1">
        <f>IFERROR(__xludf.DUMMYFUNCTION("""COMPUTED_VALUE"""),91.0)</f>
        <v>91</v>
      </c>
      <c r="F625" s="1">
        <f>IFERROR(__xludf.DUMMYFUNCTION("""COMPUTED_VALUE"""),90.0)</f>
        <v>90</v>
      </c>
      <c r="G625" s="1">
        <f>IFERROR(__xludf.DUMMYFUNCTION("""COMPUTED_VALUE"""),88.0)</f>
        <v>88</v>
      </c>
      <c r="H625" s="1">
        <f>IFERROR(__xludf.DUMMYFUNCTION("""COMPUTED_VALUE"""),86.0)</f>
        <v>86</v>
      </c>
      <c r="I625" s="1">
        <f>IFERROR(__xludf.DUMMYFUNCTION("""COMPUTED_VALUE"""),83.0)</f>
        <v>83</v>
      </c>
      <c r="J625" s="1" t="b">
        <f t="array" ref="J625">IF(NOT(H625=""),AND(C625:H625&gt;B625:G625),IF(NOT(G625=""),AND(C625:G625&gt;B625:F625),IF(NOT(F625=""),AND(C625:F625&gt;B625:E625),AND(C625:E625&gt;B625:D625))))</f>
        <v>0</v>
      </c>
      <c r="K625" s="1" t="b">
        <f t="array" ref="K625">IF(NOT(H625=""),AND(C625:H625&lt;B625:G625),IF(NOT(G625=""),AND(C625:G625&lt;B625:F625),IF(NOT(F625=""),AND(C625:F625&lt;B625:E625),AND(C625:E625&lt;B625:D625))))</f>
        <v>1</v>
      </c>
      <c r="L625" s="1" t="b">
        <f t="array" ref="L625">IF(NOT(H625=""),AND(AND(ABS(C625:H625-B625:G625)&gt;0),AND(ABS(C625:H625-B625:G625)&lt;4)),IF(NOT(G625=""),AND(AND(ABS(C625:G625-B625:F625)&gt;0),AND(ABS(C625:G625-B625:F625)&lt;4)),IF(NOT(F625=""),AND(AND(ABS(C625:F625-B625:E625)&gt;0),AND(ABS(C625:F625-B625:E625)&lt;4)),AND(AND(ABS(C625:E625-B625:D625)&gt;0),AND(ABS(C625:E625-B625:D625)&lt;4)))))</f>
        <v>1</v>
      </c>
      <c r="M625" s="1" t="b">
        <f t="shared" si="1"/>
        <v>1</v>
      </c>
    </row>
    <row r="626" ht="15.75" customHeight="1">
      <c r="A626" s="1" t="s">
        <v>635</v>
      </c>
      <c r="B626" s="1">
        <f>IFERROR(__xludf.DUMMYFUNCTION("SPLIT(A626,"" "")"),16.0)</f>
        <v>16</v>
      </c>
      <c r="C626" s="1">
        <f>IFERROR(__xludf.DUMMYFUNCTION("""COMPUTED_VALUE"""),15.0)</f>
        <v>15</v>
      </c>
      <c r="D626" s="1">
        <f>IFERROR(__xludf.DUMMYFUNCTION("""COMPUTED_VALUE"""),12.0)</f>
        <v>12</v>
      </c>
      <c r="E626" s="1">
        <f>IFERROR(__xludf.DUMMYFUNCTION("""COMPUTED_VALUE"""),11.0)</f>
        <v>11</v>
      </c>
      <c r="F626" s="1">
        <f>IFERROR(__xludf.DUMMYFUNCTION("""COMPUTED_VALUE"""),10.0)</f>
        <v>10</v>
      </c>
      <c r="G626" s="1">
        <f>IFERROR(__xludf.DUMMYFUNCTION("""COMPUTED_VALUE"""),9.0)</f>
        <v>9</v>
      </c>
      <c r="H626" s="1">
        <f>IFERROR(__xludf.DUMMYFUNCTION("""COMPUTED_VALUE"""),6.0)</f>
        <v>6</v>
      </c>
      <c r="I626" s="1">
        <f>IFERROR(__xludf.DUMMYFUNCTION("""COMPUTED_VALUE"""),5.0)</f>
        <v>5</v>
      </c>
      <c r="J626" s="1" t="b">
        <f t="array" ref="J626">IF(NOT(H626=""),AND(C626:H626&gt;B626:G626),IF(NOT(G626=""),AND(C626:G626&gt;B626:F626),IF(NOT(F626=""),AND(C626:F626&gt;B626:E626),AND(C626:E626&gt;B626:D626))))</f>
        <v>0</v>
      </c>
      <c r="K626" s="1" t="b">
        <f t="array" ref="K626">IF(NOT(H626=""),AND(C626:H626&lt;B626:G626),IF(NOT(G626=""),AND(C626:G626&lt;B626:F626),IF(NOT(F626=""),AND(C626:F626&lt;B626:E626),AND(C626:E626&lt;B626:D626))))</f>
        <v>1</v>
      </c>
      <c r="L626" s="1" t="b">
        <f t="array" ref="L626">IF(NOT(H626=""),AND(AND(ABS(C626:H626-B626:G626)&gt;0),AND(ABS(C626:H626-B626:G626)&lt;4)),IF(NOT(G626=""),AND(AND(ABS(C626:G626-B626:F626)&gt;0),AND(ABS(C626:G626-B626:F626)&lt;4)),IF(NOT(F626=""),AND(AND(ABS(C626:F626-B626:E626)&gt;0),AND(ABS(C626:F626-B626:E626)&lt;4)),AND(AND(ABS(C626:E626-B626:D626)&gt;0),AND(ABS(C626:E626-B626:D626)&lt;4)))))</f>
        <v>1</v>
      </c>
      <c r="M626" s="1" t="b">
        <f t="shared" si="1"/>
        <v>1</v>
      </c>
    </row>
    <row r="627" ht="15.75" customHeight="1">
      <c r="A627" s="1" t="s">
        <v>636</v>
      </c>
      <c r="B627" s="1">
        <f>IFERROR(__xludf.DUMMYFUNCTION("SPLIT(A627,"" "")"),67.0)</f>
        <v>67</v>
      </c>
      <c r="C627" s="1">
        <f>IFERROR(__xludf.DUMMYFUNCTION("""COMPUTED_VALUE"""),66.0)</f>
        <v>66</v>
      </c>
      <c r="D627" s="1">
        <f>IFERROR(__xludf.DUMMYFUNCTION("""COMPUTED_VALUE"""),65.0)</f>
        <v>65</v>
      </c>
      <c r="E627" s="1">
        <f>IFERROR(__xludf.DUMMYFUNCTION("""COMPUTED_VALUE"""),64.0)</f>
        <v>64</v>
      </c>
      <c r="F627" s="1">
        <f>IFERROR(__xludf.DUMMYFUNCTION("""COMPUTED_VALUE"""),63.0)</f>
        <v>63</v>
      </c>
      <c r="G627" s="1">
        <f>IFERROR(__xludf.DUMMYFUNCTION("""COMPUTED_VALUE"""),61.0)</f>
        <v>61</v>
      </c>
      <c r="H627" s="1">
        <f>IFERROR(__xludf.DUMMYFUNCTION("""COMPUTED_VALUE"""),58.0)</f>
        <v>58</v>
      </c>
      <c r="I627" s="1">
        <f>IFERROR(__xludf.DUMMYFUNCTION("""COMPUTED_VALUE"""),55.0)</f>
        <v>55</v>
      </c>
      <c r="J627" s="1" t="b">
        <f t="array" ref="J627">IF(NOT(H627=""),AND(C627:H627&gt;B627:G627),IF(NOT(G627=""),AND(C627:G627&gt;B627:F627),IF(NOT(F627=""),AND(C627:F627&gt;B627:E627),AND(C627:E627&gt;B627:D627))))</f>
        <v>0</v>
      </c>
      <c r="K627" s="1" t="b">
        <f t="array" ref="K627">IF(NOT(H627=""),AND(C627:H627&lt;B627:G627),IF(NOT(G627=""),AND(C627:G627&lt;B627:F627),IF(NOT(F627=""),AND(C627:F627&lt;B627:E627),AND(C627:E627&lt;B627:D627))))</f>
        <v>1</v>
      </c>
      <c r="L627" s="1" t="b">
        <f t="array" ref="L627">IF(NOT(H627=""),AND(AND(ABS(C627:H627-B627:G627)&gt;0),AND(ABS(C627:H627-B627:G627)&lt;4)),IF(NOT(G627=""),AND(AND(ABS(C627:G627-B627:F627)&gt;0),AND(ABS(C627:G627-B627:F627)&lt;4)),IF(NOT(F627=""),AND(AND(ABS(C627:F627-B627:E627)&gt;0),AND(ABS(C627:F627-B627:E627)&lt;4)),AND(AND(ABS(C627:E627-B627:D627)&gt;0),AND(ABS(C627:E627-B627:D627)&lt;4)))))</f>
        <v>1</v>
      </c>
      <c r="M627" s="1" t="b">
        <f t="shared" si="1"/>
        <v>1</v>
      </c>
    </row>
    <row r="628" ht="15.75" customHeight="1">
      <c r="A628" s="1" t="s">
        <v>637</v>
      </c>
      <c r="B628" s="1">
        <f>IFERROR(__xludf.DUMMYFUNCTION("SPLIT(A628,"" "")"),41.0)</f>
        <v>41</v>
      </c>
      <c r="C628" s="1">
        <f>IFERROR(__xludf.DUMMYFUNCTION("""COMPUTED_VALUE"""),40.0)</f>
        <v>40</v>
      </c>
      <c r="D628" s="1">
        <f>IFERROR(__xludf.DUMMYFUNCTION("""COMPUTED_VALUE"""),39.0)</f>
        <v>39</v>
      </c>
      <c r="E628" s="1">
        <f>IFERROR(__xludf.DUMMYFUNCTION("""COMPUTED_VALUE"""),37.0)</f>
        <v>37</v>
      </c>
      <c r="F628" s="1">
        <f>IFERROR(__xludf.DUMMYFUNCTION("""COMPUTED_VALUE"""),34.0)</f>
        <v>34</v>
      </c>
      <c r="G628" s="1">
        <f>IFERROR(__xludf.DUMMYFUNCTION("""COMPUTED_VALUE"""),31.0)</f>
        <v>31</v>
      </c>
      <c r="H628" s="1">
        <f>IFERROR(__xludf.DUMMYFUNCTION("""COMPUTED_VALUE"""),29.0)</f>
        <v>29</v>
      </c>
      <c r="I628" s="1">
        <f>IFERROR(__xludf.DUMMYFUNCTION("""COMPUTED_VALUE"""),26.0)</f>
        <v>26</v>
      </c>
      <c r="J628" s="1" t="b">
        <f t="array" ref="J628">IF(NOT(H628=""),AND(C628:H628&gt;B628:G628),IF(NOT(G628=""),AND(C628:G628&gt;B628:F628),IF(NOT(F628=""),AND(C628:F628&gt;B628:E628),AND(C628:E628&gt;B628:D628))))</f>
        <v>0</v>
      </c>
      <c r="K628" s="1" t="b">
        <f t="array" ref="K628">IF(NOT(H628=""),AND(C628:H628&lt;B628:G628),IF(NOT(G628=""),AND(C628:G628&lt;B628:F628),IF(NOT(F628=""),AND(C628:F628&lt;B628:E628),AND(C628:E628&lt;B628:D628))))</f>
        <v>1</v>
      </c>
      <c r="L628" s="1" t="b">
        <f t="array" ref="L628">IF(NOT(H628=""),AND(AND(ABS(C628:H628-B628:G628)&gt;0),AND(ABS(C628:H628-B628:G628)&lt;4)),IF(NOT(G628=""),AND(AND(ABS(C628:G628-B628:F628)&gt;0),AND(ABS(C628:G628-B628:F628)&lt;4)),IF(NOT(F628=""),AND(AND(ABS(C628:F628-B628:E628)&gt;0),AND(ABS(C628:F628-B628:E628)&lt;4)),AND(AND(ABS(C628:E628-B628:D628)&gt;0),AND(ABS(C628:E628-B628:D628)&lt;4)))))</f>
        <v>1</v>
      </c>
      <c r="M628" s="1" t="b">
        <f t="shared" si="1"/>
        <v>1</v>
      </c>
    </row>
    <row r="629" ht="15.75" customHeight="1">
      <c r="A629" s="1" t="s">
        <v>638</v>
      </c>
      <c r="B629" s="1">
        <f>IFERROR(__xludf.DUMMYFUNCTION("SPLIT(A629,"" "")"),19.0)</f>
        <v>19</v>
      </c>
      <c r="C629" s="1">
        <f>IFERROR(__xludf.DUMMYFUNCTION("""COMPUTED_VALUE"""),22.0)</f>
        <v>22</v>
      </c>
      <c r="D629" s="1">
        <f>IFERROR(__xludf.DUMMYFUNCTION("""COMPUTED_VALUE"""),24.0)</f>
        <v>24</v>
      </c>
      <c r="E629" s="1">
        <f>IFERROR(__xludf.DUMMYFUNCTION("""COMPUTED_VALUE"""),27.0)</f>
        <v>27</v>
      </c>
      <c r="F629" s="2">
        <f>IFERROR(__xludf.DUMMYFUNCTION("""COMPUTED_VALUE"""),30.0)</f>
        <v>30</v>
      </c>
      <c r="J629" s="1" t="b">
        <f t="array" ref="J629">IF(NOT(H629=""),AND(C629:H629&gt;B629:G629),IF(NOT(G629=""),AND(C629:G629&gt;B629:F629),IF(NOT(F629=""),AND(C629:F629&gt;B629:E629),AND(C629:E629&gt;B629:D629))))</f>
        <v>1</v>
      </c>
      <c r="K629" s="1" t="b">
        <f t="array" ref="K629">IF(NOT(H629=""),AND(C629:H629&lt;B629:G629),IF(NOT(G629=""),AND(C629:G629&lt;B629:F629),IF(NOT(F629=""),AND(C629:F629&lt;B629:E629),AND(C629:E629&lt;B629:D629))))</f>
        <v>0</v>
      </c>
      <c r="L629" s="1" t="b">
        <f t="array" ref="L629">IF(NOT(H629=""),AND(AND(ABS(C629:H629-B629:G629)&gt;0),AND(ABS(C629:H629-B629:G629)&lt;4)),IF(NOT(G629=""),AND(AND(ABS(C629:G629-B629:F629)&gt;0),AND(ABS(C629:G629-B629:F629)&lt;4)),IF(NOT(F629=""),AND(AND(ABS(C629:F629-B629:E629)&gt;0),AND(ABS(C629:F629-B629:E629)&lt;4)),AND(AND(ABS(C629:E629-B629:D629)&gt;0),AND(ABS(C629:E629-B629:D629)&lt;4)))))</f>
        <v>1</v>
      </c>
      <c r="M629" s="1" t="b">
        <f t="shared" si="1"/>
        <v>1</v>
      </c>
    </row>
    <row r="630" ht="15.75" customHeight="1">
      <c r="A630" s="1" t="s">
        <v>639</v>
      </c>
      <c r="B630" s="1">
        <f>IFERROR(__xludf.DUMMYFUNCTION("SPLIT(A630,"" "")"),12.0)</f>
        <v>12</v>
      </c>
      <c r="C630" s="1">
        <f>IFERROR(__xludf.DUMMYFUNCTION("""COMPUTED_VALUE"""),14.0)</f>
        <v>14</v>
      </c>
      <c r="D630" s="1">
        <f>IFERROR(__xludf.DUMMYFUNCTION("""COMPUTED_VALUE"""),17.0)</f>
        <v>17</v>
      </c>
      <c r="E630" s="1">
        <f>IFERROR(__xludf.DUMMYFUNCTION("""COMPUTED_VALUE"""),18.0)</f>
        <v>18</v>
      </c>
      <c r="F630" s="1">
        <f>IFERROR(__xludf.DUMMYFUNCTION("""COMPUTED_VALUE"""),21.0)</f>
        <v>21</v>
      </c>
      <c r="G630" s="1">
        <f>IFERROR(__xludf.DUMMYFUNCTION("""COMPUTED_VALUE"""),22.0)</f>
        <v>22</v>
      </c>
      <c r="H630" s="2">
        <f>IFERROR(__xludf.DUMMYFUNCTION("""COMPUTED_VALUE"""),23.0)</f>
        <v>23</v>
      </c>
      <c r="J630" s="1" t="b">
        <f t="array" ref="J630">IF(NOT(H630=""),AND(C630:H630&gt;B630:G630),IF(NOT(G630=""),AND(C630:G630&gt;B630:F630),IF(NOT(F630=""),AND(C630:F630&gt;B630:E630),AND(C630:E630&gt;B630:D630))))</f>
        <v>1</v>
      </c>
      <c r="K630" s="1" t="b">
        <f t="array" ref="K630">IF(NOT(H630=""),AND(C630:H630&lt;B630:G630),IF(NOT(G630=""),AND(C630:G630&lt;B630:F630),IF(NOT(F630=""),AND(C630:F630&lt;B630:E630),AND(C630:E630&lt;B630:D630))))</f>
        <v>0</v>
      </c>
      <c r="L630" s="1" t="b">
        <f t="array" ref="L630">IF(NOT(H630=""),AND(AND(ABS(C630:H630-B630:G630)&gt;0),AND(ABS(C630:H630-B630:G630)&lt;4)),IF(NOT(G630=""),AND(AND(ABS(C630:G630-B630:F630)&gt;0),AND(ABS(C630:G630-B630:F630)&lt;4)),IF(NOT(F630=""),AND(AND(ABS(C630:F630-B630:E630)&gt;0),AND(ABS(C630:F630-B630:E630)&lt;4)),AND(AND(ABS(C630:E630-B630:D630)&gt;0),AND(ABS(C630:E630-B630:D630)&lt;4)))))</f>
        <v>1</v>
      </c>
      <c r="M630" s="1" t="b">
        <f t="shared" si="1"/>
        <v>1</v>
      </c>
    </row>
    <row r="631" ht="15.75" customHeight="1">
      <c r="A631" s="1" t="s">
        <v>640</v>
      </c>
      <c r="B631" s="1">
        <f>IFERROR(__xludf.DUMMYFUNCTION("SPLIT(A631,"" "")"),69.0)</f>
        <v>69</v>
      </c>
      <c r="C631" s="1">
        <f>IFERROR(__xludf.DUMMYFUNCTION("""COMPUTED_VALUE"""),67.0)</f>
        <v>67</v>
      </c>
      <c r="D631" s="1">
        <f>IFERROR(__xludf.DUMMYFUNCTION("""COMPUTED_VALUE"""),64.0)</f>
        <v>64</v>
      </c>
      <c r="E631" s="1">
        <f>IFERROR(__xludf.DUMMYFUNCTION("""COMPUTED_VALUE"""),61.0)</f>
        <v>61</v>
      </c>
      <c r="F631" s="2">
        <f>IFERROR(__xludf.DUMMYFUNCTION("""COMPUTED_VALUE"""),59.0)</f>
        <v>59</v>
      </c>
      <c r="J631" s="1" t="b">
        <f t="array" ref="J631">IF(NOT(H631=""),AND(C631:H631&gt;B631:G631),IF(NOT(G631=""),AND(C631:G631&gt;B631:F631),IF(NOT(F631=""),AND(C631:F631&gt;B631:E631),AND(C631:E631&gt;B631:D631))))</f>
        <v>0</v>
      </c>
      <c r="K631" s="1" t="b">
        <f t="array" ref="K631">IF(NOT(H631=""),AND(C631:H631&lt;B631:G631),IF(NOT(G631=""),AND(C631:G631&lt;B631:F631),IF(NOT(F631=""),AND(C631:F631&lt;B631:E631),AND(C631:E631&lt;B631:D631))))</f>
        <v>1</v>
      </c>
      <c r="L631" s="1" t="b">
        <f t="array" ref="L631">IF(NOT(H631=""),AND(AND(ABS(C631:H631-B631:G631)&gt;0),AND(ABS(C631:H631-B631:G631)&lt;4)),IF(NOT(G631=""),AND(AND(ABS(C631:G631-B631:F631)&gt;0),AND(ABS(C631:G631-B631:F631)&lt;4)),IF(NOT(F631=""),AND(AND(ABS(C631:F631-B631:E631)&gt;0),AND(ABS(C631:F631-B631:E631)&lt;4)),AND(AND(ABS(C631:E631-B631:D631)&gt;0),AND(ABS(C631:E631-B631:D631)&lt;4)))))</f>
        <v>1</v>
      </c>
      <c r="M631" s="1" t="b">
        <f t="shared" si="1"/>
        <v>1</v>
      </c>
    </row>
    <row r="632" ht="15.75" customHeight="1">
      <c r="A632" s="1" t="s">
        <v>641</v>
      </c>
      <c r="B632" s="1">
        <f>IFERROR(__xludf.DUMMYFUNCTION("SPLIT(A632,"" "")"),87.0)</f>
        <v>87</v>
      </c>
      <c r="C632" s="1">
        <f>IFERROR(__xludf.DUMMYFUNCTION("""COMPUTED_VALUE"""),84.0)</f>
        <v>84</v>
      </c>
      <c r="D632" s="1">
        <f>IFERROR(__xludf.DUMMYFUNCTION("""COMPUTED_VALUE"""),81.0)</f>
        <v>81</v>
      </c>
      <c r="E632" s="1">
        <f>IFERROR(__xludf.DUMMYFUNCTION("""COMPUTED_VALUE"""),79.0)</f>
        <v>79</v>
      </c>
      <c r="F632" s="1">
        <f>IFERROR(__xludf.DUMMYFUNCTION("""COMPUTED_VALUE"""),76.0)</f>
        <v>76</v>
      </c>
      <c r="G632" s="1">
        <f>IFERROR(__xludf.DUMMYFUNCTION("""COMPUTED_VALUE"""),74.0)</f>
        <v>74</v>
      </c>
      <c r="H632" s="2">
        <f>IFERROR(__xludf.DUMMYFUNCTION("""COMPUTED_VALUE"""),73.0)</f>
        <v>73</v>
      </c>
      <c r="J632" s="1" t="b">
        <f t="array" ref="J632">IF(NOT(H632=""),AND(C632:H632&gt;B632:G632),IF(NOT(G632=""),AND(C632:G632&gt;B632:F632),IF(NOT(F632=""),AND(C632:F632&gt;B632:E632),AND(C632:E632&gt;B632:D632))))</f>
        <v>0</v>
      </c>
      <c r="K632" s="1" t="b">
        <f t="array" ref="K632">IF(NOT(H632=""),AND(C632:H632&lt;B632:G632),IF(NOT(G632=""),AND(C632:G632&lt;B632:F632),IF(NOT(F632=""),AND(C632:F632&lt;B632:E632),AND(C632:E632&lt;B632:D632))))</f>
        <v>1</v>
      </c>
      <c r="L632" s="1" t="b">
        <f t="array" ref="L632">IF(NOT(H632=""),AND(AND(ABS(C632:H632-B632:G632)&gt;0),AND(ABS(C632:H632-B632:G632)&lt;4)),IF(NOT(G632=""),AND(AND(ABS(C632:G632-B632:F632)&gt;0),AND(ABS(C632:G632-B632:F632)&lt;4)),IF(NOT(F632=""),AND(AND(ABS(C632:F632-B632:E632)&gt;0),AND(ABS(C632:F632-B632:E632)&lt;4)),AND(AND(ABS(C632:E632-B632:D632)&gt;0),AND(ABS(C632:E632-B632:D632)&lt;4)))))</f>
        <v>1</v>
      </c>
      <c r="M632" s="1" t="b">
        <f t="shared" si="1"/>
        <v>1</v>
      </c>
    </row>
    <row r="633" ht="15.75" customHeight="1">
      <c r="A633" s="1" t="s">
        <v>642</v>
      </c>
      <c r="B633" s="1">
        <f>IFERROR(__xludf.DUMMYFUNCTION("SPLIT(A633,"" "")"),84.0)</f>
        <v>84</v>
      </c>
      <c r="C633" s="1">
        <f>IFERROR(__xludf.DUMMYFUNCTION("""COMPUTED_VALUE"""),86.0)</f>
        <v>86</v>
      </c>
      <c r="D633" s="1">
        <f>IFERROR(__xludf.DUMMYFUNCTION("""COMPUTED_VALUE"""),88.0)</f>
        <v>88</v>
      </c>
      <c r="E633" s="1">
        <f>IFERROR(__xludf.DUMMYFUNCTION("""COMPUTED_VALUE"""),89.0)</f>
        <v>89</v>
      </c>
      <c r="F633" s="2">
        <f>IFERROR(__xludf.DUMMYFUNCTION("""COMPUTED_VALUE"""),91.0)</f>
        <v>91</v>
      </c>
      <c r="J633" s="1" t="b">
        <f t="array" ref="J633">IF(NOT(H633=""),AND(C633:H633&gt;B633:G633),IF(NOT(G633=""),AND(C633:G633&gt;B633:F633),IF(NOT(F633=""),AND(C633:F633&gt;B633:E633),AND(C633:E633&gt;B633:D633))))</f>
        <v>1</v>
      </c>
      <c r="K633" s="1" t="b">
        <f t="array" ref="K633">IF(NOT(H633=""),AND(C633:H633&lt;B633:G633),IF(NOT(G633=""),AND(C633:G633&lt;B633:F633),IF(NOT(F633=""),AND(C633:F633&lt;B633:E633),AND(C633:E633&lt;B633:D633))))</f>
        <v>0</v>
      </c>
      <c r="L633" s="1" t="b">
        <f t="array" ref="L633">IF(NOT(H633=""),AND(AND(ABS(C633:H633-B633:G633)&gt;0),AND(ABS(C633:H633-B633:G633)&lt;4)),IF(NOT(G633=""),AND(AND(ABS(C633:G633-B633:F633)&gt;0),AND(ABS(C633:G633-B633:F633)&lt;4)),IF(NOT(F633=""),AND(AND(ABS(C633:F633-B633:E633)&gt;0),AND(ABS(C633:F633-B633:E633)&lt;4)),AND(AND(ABS(C633:E633-B633:D633)&gt;0),AND(ABS(C633:E633-B633:D633)&lt;4)))))</f>
        <v>1</v>
      </c>
      <c r="M633" s="1" t="b">
        <f t="shared" si="1"/>
        <v>1</v>
      </c>
    </row>
    <row r="634" ht="15.75" customHeight="1">
      <c r="A634" s="1" t="s">
        <v>643</v>
      </c>
      <c r="B634" s="1">
        <f>IFERROR(__xludf.DUMMYFUNCTION("SPLIT(A634,"" "")"),61.0)</f>
        <v>61</v>
      </c>
      <c r="C634" s="1">
        <f>IFERROR(__xludf.DUMMYFUNCTION("""COMPUTED_VALUE"""),59.0)</f>
        <v>59</v>
      </c>
      <c r="D634" s="1">
        <f>IFERROR(__xludf.DUMMYFUNCTION("""COMPUTED_VALUE"""),57.0)</f>
        <v>57</v>
      </c>
      <c r="E634" s="1">
        <f>IFERROR(__xludf.DUMMYFUNCTION("""COMPUTED_VALUE"""),54.0)</f>
        <v>54</v>
      </c>
      <c r="F634" s="1">
        <f>IFERROR(__xludf.DUMMYFUNCTION("""COMPUTED_VALUE"""),53.0)</f>
        <v>53</v>
      </c>
      <c r="G634" s="1">
        <f>IFERROR(__xludf.DUMMYFUNCTION("""COMPUTED_VALUE"""),51.0)</f>
        <v>51</v>
      </c>
      <c r="H634" s="1">
        <f>IFERROR(__xludf.DUMMYFUNCTION("""COMPUTED_VALUE"""),50.0)</f>
        <v>50</v>
      </c>
      <c r="I634" s="1">
        <f>IFERROR(__xludf.DUMMYFUNCTION("""COMPUTED_VALUE"""),47.0)</f>
        <v>47</v>
      </c>
      <c r="J634" s="1" t="b">
        <f t="array" ref="J634">IF(NOT(H634=""),AND(C634:H634&gt;B634:G634),IF(NOT(G634=""),AND(C634:G634&gt;B634:F634),IF(NOT(F634=""),AND(C634:F634&gt;B634:E634),AND(C634:E634&gt;B634:D634))))</f>
        <v>0</v>
      </c>
      <c r="K634" s="1" t="b">
        <f t="array" ref="K634">IF(NOT(H634=""),AND(C634:H634&lt;B634:G634),IF(NOT(G634=""),AND(C634:G634&lt;B634:F634),IF(NOT(F634=""),AND(C634:F634&lt;B634:E634),AND(C634:E634&lt;B634:D634))))</f>
        <v>1</v>
      </c>
      <c r="L634" s="1" t="b">
        <f t="array" ref="L634">IF(NOT(H634=""),AND(AND(ABS(C634:H634-B634:G634)&gt;0),AND(ABS(C634:H634-B634:G634)&lt;4)),IF(NOT(G634=""),AND(AND(ABS(C634:G634-B634:F634)&gt;0),AND(ABS(C634:G634-B634:F634)&lt;4)),IF(NOT(F634=""),AND(AND(ABS(C634:F634-B634:E634)&gt;0),AND(ABS(C634:F634-B634:E634)&lt;4)),AND(AND(ABS(C634:E634-B634:D634)&gt;0),AND(ABS(C634:E634-B634:D634)&lt;4)))))</f>
        <v>1</v>
      </c>
      <c r="M634" s="1" t="b">
        <f t="shared" si="1"/>
        <v>1</v>
      </c>
    </row>
    <row r="635" ht="15.75" customHeight="1">
      <c r="A635" s="1" t="s">
        <v>644</v>
      </c>
      <c r="B635" s="1">
        <f>IFERROR(__xludf.DUMMYFUNCTION("SPLIT(A635,"" "")"),33.0)</f>
        <v>33</v>
      </c>
      <c r="C635" s="1">
        <f>IFERROR(__xludf.DUMMYFUNCTION("""COMPUTED_VALUE"""),30.0)</f>
        <v>30</v>
      </c>
      <c r="D635" s="1">
        <f>IFERROR(__xludf.DUMMYFUNCTION("""COMPUTED_VALUE"""),29.0)</f>
        <v>29</v>
      </c>
      <c r="E635" s="1">
        <f>IFERROR(__xludf.DUMMYFUNCTION("""COMPUTED_VALUE"""),27.0)</f>
        <v>27</v>
      </c>
      <c r="F635" s="1">
        <f>IFERROR(__xludf.DUMMYFUNCTION("""COMPUTED_VALUE"""),26.0)</f>
        <v>26</v>
      </c>
      <c r="G635" s="1">
        <f>IFERROR(__xludf.DUMMYFUNCTION("""COMPUTED_VALUE"""),23.0)</f>
        <v>23</v>
      </c>
      <c r="H635" s="2">
        <f>IFERROR(__xludf.DUMMYFUNCTION("""COMPUTED_VALUE"""),20.0)</f>
        <v>20</v>
      </c>
      <c r="J635" s="1" t="b">
        <f t="array" ref="J635">IF(NOT(H635=""),AND(C635:H635&gt;B635:G635),IF(NOT(G635=""),AND(C635:G635&gt;B635:F635),IF(NOT(F635=""),AND(C635:F635&gt;B635:E635),AND(C635:E635&gt;B635:D635))))</f>
        <v>0</v>
      </c>
      <c r="K635" s="1" t="b">
        <f t="array" ref="K635">IF(NOT(H635=""),AND(C635:H635&lt;B635:G635),IF(NOT(G635=""),AND(C635:G635&lt;B635:F635),IF(NOT(F635=""),AND(C635:F635&lt;B635:E635),AND(C635:E635&lt;B635:D635))))</f>
        <v>1</v>
      </c>
      <c r="L635" s="1" t="b">
        <f t="array" ref="L635">IF(NOT(H635=""),AND(AND(ABS(C635:H635-B635:G635)&gt;0),AND(ABS(C635:H635-B635:G635)&lt;4)),IF(NOT(G635=""),AND(AND(ABS(C635:G635-B635:F635)&gt;0),AND(ABS(C635:G635-B635:F635)&lt;4)),IF(NOT(F635=""),AND(AND(ABS(C635:F635-B635:E635)&gt;0),AND(ABS(C635:F635-B635:E635)&lt;4)),AND(AND(ABS(C635:E635-B635:D635)&gt;0),AND(ABS(C635:E635-B635:D635)&lt;4)))))</f>
        <v>1</v>
      </c>
      <c r="M635" s="1" t="b">
        <f t="shared" si="1"/>
        <v>1</v>
      </c>
    </row>
    <row r="636" ht="15.75" customHeight="1">
      <c r="A636" s="1" t="s">
        <v>645</v>
      </c>
      <c r="B636" s="1">
        <f>IFERROR(__xludf.DUMMYFUNCTION("SPLIT(A636,"" "")"),81.0)</f>
        <v>81</v>
      </c>
      <c r="C636" s="1">
        <f>IFERROR(__xludf.DUMMYFUNCTION("""COMPUTED_VALUE"""),80.0)</f>
        <v>80</v>
      </c>
      <c r="D636" s="1">
        <f>IFERROR(__xludf.DUMMYFUNCTION("""COMPUTED_VALUE"""),77.0)</f>
        <v>77</v>
      </c>
      <c r="E636" s="1">
        <f>IFERROR(__xludf.DUMMYFUNCTION("""COMPUTED_VALUE"""),75.0)</f>
        <v>75</v>
      </c>
      <c r="F636" s="1">
        <f>IFERROR(__xludf.DUMMYFUNCTION("""COMPUTED_VALUE"""),72.0)</f>
        <v>72</v>
      </c>
      <c r="G636" s="1">
        <f>IFERROR(__xludf.DUMMYFUNCTION("""COMPUTED_VALUE"""),70.0)</f>
        <v>70</v>
      </c>
      <c r="H636" s="1">
        <f>IFERROR(__xludf.DUMMYFUNCTION("""COMPUTED_VALUE"""),69.0)</f>
        <v>69</v>
      </c>
      <c r="I636" s="1">
        <f>IFERROR(__xludf.DUMMYFUNCTION("""COMPUTED_VALUE"""),68.0)</f>
        <v>68</v>
      </c>
      <c r="J636" s="1" t="b">
        <f t="array" ref="J636">IF(NOT(H636=""),AND(C636:H636&gt;B636:G636),IF(NOT(G636=""),AND(C636:G636&gt;B636:F636),IF(NOT(F636=""),AND(C636:F636&gt;B636:E636),AND(C636:E636&gt;B636:D636))))</f>
        <v>0</v>
      </c>
      <c r="K636" s="1" t="b">
        <f t="array" ref="K636">IF(NOT(H636=""),AND(C636:H636&lt;B636:G636),IF(NOT(G636=""),AND(C636:G636&lt;B636:F636),IF(NOT(F636=""),AND(C636:F636&lt;B636:E636),AND(C636:E636&lt;B636:D636))))</f>
        <v>1</v>
      </c>
      <c r="L636" s="1" t="b">
        <f t="array" ref="L636">IF(NOT(H636=""),AND(AND(ABS(C636:H636-B636:G636)&gt;0),AND(ABS(C636:H636-B636:G636)&lt;4)),IF(NOT(G636=""),AND(AND(ABS(C636:G636-B636:F636)&gt;0),AND(ABS(C636:G636-B636:F636)&lt;4)),IF(NOT(F636=""),AND(AND(ABS(C636:F636-B636:E636)&gt;0),AND(ABS(C636:F636-B636:E636)&lt;4)),AND(AND(ABS(C636:E636-B636:D636)&gt;0),AND(ABS(C636:E636-B636:D636)&lt;4)))))</f>
        <v>1</v>
      </c>
      <c r="M636" s="1" t="b">
        <f t="shared" si="1"/>
        <v>1</v>
      </c>
    </row>
    <row r="637" ht="15.75" customHeight="1">
      <c r="A637" s="1" t="s">
        <v>646</v>
      </c>
      <c r="B637" s="1">
        <f>IFERROR(__xludf.DUMMYFUNCTION("SPLIT(A637,"" "")"),95.0)</f>
        <v>95</v>
      </c>
      <c r="C637" s="1">
        <f>IFERROR(__xludf.DUMMYFUNCTION("""COMPUTED_VALUE"""),93.0)</f>
        <v>93</v>
      </c>
      <c r="D637" s="1">
        <f>IFERROR(__xludf.DUMMYFUNCTION("""COMPUTED_VALUE"""),91.0)</f>
        <v>91</v>
      </c>
      <c r="E637" s="1">
        <f>IFERROR(__xludf.DUMMYFUNCTION("""COMPUTED_VALUE"""),90.0)</f>
        <v>90</v>
      </c>
      <c r="F637" s="1">
        <f>IFERROR(__xludf.DUMMYFUNCTION("""COMPUTED_VALUE"""),88.0)</f>
        <v>88</v>
      </c>
      <c r="G637" s="1">
        <f>IFERROR(__xludf.DUMMYFUNCTION("""COMPUTED_VALUE"""),85.0)</f>
        <v>85</v>
      </c>
      <c r="H637" s="2">
        <f>IFERROR(__xludf.DUMMYFUNCTION("""COMPUTED_VALUE"""),84.0)</f>
        <v>84</v>
      </c>
      <c r="J637" s="1" t="b">
        <f t="array" ref="J637">IF(NOT(H637=""),AND(C637:H637&gt;B637:G637),IF(NOT(G637=""),AND(C637:G637&gt;B637:F637),IF(NOT(F637=""),AND(C637:F637&gt;B637:E637),AND(C637:E637&gt;B637:D637))))</f>
        <v>0</v>
      </c>
      <c r="K637" s="1" t="b">
        <f t="array" ref="K637">IF(NOT(H637=""),AND(C637:H637&lt;B637:G637),IF(NOT(G637=""),AND(C637:G637&lt;B637:F637),IF(NOT(F637=""),AND(C637:F637&lt;B637:E637),AND(C637:E637&lt;B637:D637))))</f>
        <v>1</v>
      </c>
      <c r="L637" s="1" t="b">
        <f t="array" ref="L637">IF(NOT(H637=""),AND(AND(ABS(C637:H637-B637:G637)&gt;0),AND(ABS(C637:H637-B637:G637)&lt;4)),IF(NOT(G637=""),AND(AND(ABS(C637:G637-B637:F637)&gt;0),AND(ABS(C637:G637-B637:F637)&lt;4)),IF(NOT(F637=""),AND(AND(ABS(C637:F637-B637:E637)&gt;0),AND(ABS(C637:F637-B637:E637)&lt;4)),AND(AND(ABS(C637:E637-B637:D637)&gt;0),AND(ABS(C637:E637-B637:D637)&lt;4)))))</f>
        <v>1</v>
      </c>
      <c r="M637" s="1" t="b">
        <f t="shared" si="1"/>
        <v>1</v>
      </c>
    </row>
    <row r="638" ht="15.75" customHeight="1">
      <c r="A638" s="1" t="s">
        <v>647</v>
      </c>
      <c r="B638" s="1">
        <f>IFERROR(__xludf.DUMMYFUNCTION("SPLIT(A638,"" "")"),47.0)</f>
        <v>47</v>
      </c>
      <c r="C638" s="1">
        <f>IFERROR(__xludf.DUMMYFUNCTION("""COMPUTED_VALUE"""),49.0)</f>
        <v>49</v>
      </c>
      <c r="D638" s="1">
        <f>IFERROR(__xludf.DUMMYFUNCTION("""COMPUTED_VALUE"""),52.0)</f>
        <v>52</v>
      </c>
      <c r="E638" s="1">
        <f>IFERROR(__xludf.DUMMYFUNCTION("""COMPUTED_VALUE"""),55.0)</f>
        <v>55</v>
      </c>
      <c r="F638" s="1">
        <f>IFERROR(__xludf.DUMMYFUNCTION("""COMPUTED_VALUE"""),57.0)</f>
        <v>57</v>
      </c>
      <c r="G638" s="1">
        <f>IFERROR(__xludf.DUMMYFUNCTION("""COMPUTED_VALUE"""),60.0)</f>
        <v>60</v>
      </c>
      <c r="H638" s="1">
        <f>IFERROR(__xludf.DUMMYFUNCTION("""COMPUTED_VALUE"""),62.0)</f>
        <v>62</v>
      </c>
      <c r="I638" s="1">
        <f>IFERROR(__xludf.DUMMYFUNCTION("""COMPUTED_VALUE"""),65.0)</f>
        <v>65</v>
      </c>
      <c r="J638" s="1" t="b">
        <f t="array" ref="J638">IF(NOT(H638=""),AND(C638:H638&gt;B638:G638),IF(NOT(G638=""),AND(C638:G638&gt;B638:F638),IF(NOT(F638=""),AND(C638:F638&gt;B638:E638),AND(C638:E638&gt;B638:D638))))</f>
        <v>1</v>
      </c>
      <c r="K638" s="1" t="b">
        <f t="array" ref="K638">IF(NOT(H638=""),AND(C638:H638&lt;B638:G638),IF(NOT(G638=""),AND(C638:G638&lt;B638:F638),IF(NOT(F638=""),AND(C638:F638&lt;B638:E638),AND(C638:E638&lt;B638:D638))))</f>
        <v>0</v>
      </c>
      <c r="L638" s="1" t="b">
        <f t="array" ref="L638">IF(NOT(H638=""),AND(AND(ABS(C638:H638-B638:G638)&gt;0),AND(ABS(C638:H638-B638:G638)&lt;4)),IF(NOT(G638=""),AND(AND(ABS(C638:G638-B638:F638)&gt;0),AND(ABS(C638:G638-B638:F638)&lt;4)),IF(NOT(F638=""),AND(AND(ABS(C638:F638-B638:E638)&gt;0),AND(ABS(C638:F638-B638:E638)&lt;4)),AND(AND(ABS(C638:E638-B638:D638)&gt;0),AND(ABS(C638:E638-B638:D638)&lt;4)))))</f>
        <v>1</v>
      </c>
      <c r="M638" s="1" t="b">
        <f t="shared" si="1"/>
        <v>1</v>
      </c>
    </row>
    <row r="639" ht="15.75" customHeight="1">
      <c r="A639" s="1" t="s">
        <v>648</v>
      </c>
      <c r="B639" s="1">
        <f>IFERROR(__xludf.DUMMYFUNCTION("SPLIT(A639,"" "")"),62.0)</f>
        <v>62</v>
      </c>
      <c r="C639" s="1">
        <f>IFERROR(__xludf.DUMMYFUNCTION("""COMPUTED_VALUE"""),63.0)</f>
        <v>63</v>
      </c>
      <c r="D639" s="1">
        <f>IFERROR(__xludf.DUMMYFUNCTION("""COMPUTED_VALUE"""),66.0)</f>
        <v>66</v>
      </c>
      <c r="E639" s="1">
        <f>IFERROR(__xludf.DUMMYFUNCTION("""COMPUTED_VALUE"""),67.0)</f>
        <v>67</v>
      </c>
      <c r="F639" s="2">
        <f>IFERROR(__xludf.DUMMYFUNCTION("""COMPUTED_VALUE"""),69.0)</f>
        <v>69</v>
      </c>
      <c r="J639" s="1" t="b">
        <f t="array" ref="J639">IF(NOT(H639=""),AND(C639:H639&gt;B639:G639),IF(NOT(G639=""),AND(C639:G639&gt;B639:F639),IF(NOT(F639=""),AND(C639:F639&gt;B639:E639),AND(C639:E639&gt;B639:D639))))</f>
        <v>1</v>
      </c>
      <c r="K639" s="1" t="b">
        <f t="array" ref="K639">IF(NOT(H639=""),AND(C639:H639&lt;B639:G639),IF(NOT(G639=""),AND(C639:G639&lt;B639:F639),IF(NOT(F639=""),AND(C639:F639&lt;B639:E639),AND(C639:E639&lt;B639:D639))))</f>
        <v>0</v>
      </c>
      <c r="L639" s="1" t="b">
        <f t="array" ref="L639">IF(NOT(H639=""),AND(AND(ABS(C639:H639-B639:G639)&gt;0),AND(ABS(C639:H639-B639:G639)&lt;4)),IF(NOT(G639=""),AND(AND(ABS(C639:G639-B639:F639)&gt;0),AND(ABS(C639:G639-B639:F639)&lt;4)),IF(NOT(F639=""),AND(AND(ABS(C639:F639-B639:E639)&gt;0),AND(ABS(C639:F639-B639:E639)&lt;4)),AND(AND(ABS(C639:E639-B639:D639)&gt;0),AND(ABS(C639:E639-B639:D639)&lt;4)))))</f>
        <v>1</v>
      </c>
      <c r="M639" s="1" t="b">
        <f t="shared" si="1"/>
        <v>1</v>
      </c>
    </row>
    <row r="640" ht="15.75" customHeight="1">
      <c r="A640" s="1" t="s">
        <v>649</v>
      </c>
      <c r="B640" s="1">
        <f>IFERROR(__xludf.DUMMYFUNCTION("SPLIT(A640,"" "")"),63.0)</f>
        <v>63</v>
      </c>
      <c r="C640" s="1">
        <f>IFERROR(__xludf.DUMMYFUNCTION("""COMPUTED_VALUE"""),60.0)</f>
        <v>60</v>
      </c>
      <c r="D640" s="1">
        <f>IFERROR(__xludf.DUMMYFUNCTION("""COMPUTED_VALUE"""),57.0)</f>
        <v>57</v>
      </c>
      <c r="E640" s="1">
        <f>IFERROR(__xludf.DUMMYFUNCTION("""COMPUTED_VALUE"""),56.0)</f>
        <v>56</v>
      </c>
      <c r="F640" s="1">
        <f>IFERROR(__xludf.DUMMYFUNCTION("""COMPUTED_VALUE"""),54.0)</f>
        <v>54</v>
      </c>
      <c r="G640" s="1">
        <f>IFERROR(__xludf.DUMMYFUNCTION("""COMPUTED_VALUE"""),53.0)</f>
        <v>53</v>
      </c>
      <c r="H640" s="1">
        <f>IFERROR(__xludf.DUMMYFUNCTION("""COMPUTED_VALUE"""),52.0)</f>
        <v>52</v>
      </c>
      <c r="I640" s="1">
        <f>IFERROR(__xludf.DUMMYFUNCTION("""COMPUTED_VALUE"""),51.0)</f>
        <v>51</v>
      </c>
      <c r="J640" s="1" t="b">
        <f t="array" ref="J640">IF(NOT(H640=""),AND(C640:H640&gt;B640:G640),IF(NOT(G640=""),AND(C640:G640&gt;B640:F640),IF(NOT(F640=""),AND(C640:F640&gt;B640:E640),AND(C640:E640&gt;B640:D640))))</f>
        <v>0</v>
      </c>
      <c r="K640" s="1" t="b">
        <f t="array" ref="K640">IF(NOT(H640=""),AND(C640:H640&lt;B640:G640),IF(NOT(G640=""),AND(C640:G640&lt;B640:F640),IF(NOT(F640=""),AND(C640:F640&lt;B640:E640),AND(C640:E640&lt;B640:D640))))</f>
        <v>1</v>
      </c>
      <c r="L640" s="1" t="b">
        <f t="array" ref="L640">IF(NOT(H640=""),AND(AND(ABS(C640:H640-B640:G640)&gt;0),AND(ABS(C640:H640-B640:G640)&lt;4)),IF(NOT(G640=""),AND(AND(ABS(C640:G640-B640:F640)&gt;0),AND(ABS(C640:G640-B640:F640)&lt;4)),IF(NOT(F640=""),AND(AND(ABS(C640:F640-B640:E640)&gt;0),AND(ABS(C640:F640-B640:E640)&lt;4)),AND(AND(ABS(C640:E640-B640:D640)&gt;0),AND(ABS(C640:E640-B640:D640)&lt;4)))))</f>
        <v>1</v>
      </c>
      <c r="M640" s="1" t="b">
        <f t="shared" si="1"/>
        <v>1</v>
      </c>
    </row>
    <row r="641" ht="15.75" customHeight="1">
      <c r="A641" s="1" t="s">
        <v>650</v>
      </c>
      <c r="B641" s="1">
        <f>IFERROR(__xludf.DUMMYFUNCTION("SPLIT(A641,"" "")"),13.0)</f>
        <v>13</v>
      </c>
      <c r="C641" s="1">
        <f>IFERROR(__xludf.DUMMYFUNCTION("""COMPUTED_VALUE"""),14.0)</f>
        <v>14</v>
      </c>
      <c r="D641" s="1">
        <f>IFERROR(__xludf.DUMMYFUNCTION("""COMPUTED_VALUE"""),17.0)</f>
        <v>17</v>
      </c>
      <c r="E641" s="1">
        <f>IFERROR(__xludf.DUMMYFUNCTION("""COMPUTED_VALUE"""),19.0)</f>
        <v>19</v>
      </c>
      <c r="F641" s="1">
        <f>IFERROR(__xludf.DUMMYFUNCTION("""COMPUTED_VALUE"""),22.0)</f>
        <v>22</v>
      </c>
      <c r="G641" s="1">
        <f>IFERROR(__xludf.DUMMYFUNCTION("""COMPUTED_VALUE"""),24.0)</f>
        <v>24</v>
      </c>
      <c r="H641" s="1">
        <f>IFERROR(__xludf.DUMMYFUNCTION("""COMPUTED_VALUE"""),25.0)</f>
        <v>25</v>
      </c>
      <c r="I641" s="1">
        <f>IFERROR(__xludf.DUMMYFUNCTION("""COMPUTED_VALUE"""),27.0)</f>
        <v>27</v>
      </c>
      <c r="J641" s="1" t="b">
        <f t="array" ref="J641">IF(NOT(H641=""),AND(C641:H641&gt;B641:G641),IF(NOT(G641=""),AND(C641:G641&gt;B641:F641),IF(NOT(F641=""),AND(C641:F641&gt;B641:E641),AND(C641:E641&gt;B641:D641))))</f>
        <v>1</v>
      </c>
      <c r="K641" s="1" t="b">
        <f t="array" ref="K641">IF(NOT(H641=""),AND(C641:H641&lt;B641:G641),IF(NOT(G641=""),AND(C641:G641&lt;B641:F641),IF(NOT(F641=""),AND(C641:F641&lt;B641:E641),AND(C641:E641&lt;B641:D641))))</f>
        <v>0</v>
      </c>
      <c r="L641" s="1" t="b">
        <f t="array" ref="L641">IF(NOT(H641=""),AND(AND(ABS(C641:H641-B641:G641)&gt;0),AND(ABS(C641:H641-B641:G641)&lt;4)),IF(NOT(G641=""),AND(AND(ABS(C641:G641-B641:F641)&gt;0),AND(ABS(C641:G641-B641:F641)&lt;4)),IF(NOT(F641=""),AND(AND(ABS(C641:F641-B641:E641)&gt;0),AND(ABS(C641:F641-B641:E641)&lt;4)),AND(AND(ABS(C641:E641-B641:D641)&gt;0),AND(ABS(C641:E641-B641:D641)&lt;4)))))</f>
        <v>1</v>
      </c>
      <c r="M641" s="1" t="b">
        <f t="shared" si="1"/>
        <v>1</v>
      </c>
    </row>
    <row r="642" ht="15.75" customHeight="1">
      <c r="A642" s="1" t="s">
        <v>651</v>
      </c>
      <c r="B642" s="1">
        <f>IFERROR(__xludf.DUMMYFUNCTION("SPLIT(A642,"" "")"),66.0)</f>
        <v>66</v>
      </c>
      <c r="C642" s="1">
        <f>IFERROR(__xludf.DUMMYFUNCTION("""COMPUTED_VALUE"""),68.0)</f>
        <v>68</v>
      </c>
      <c r="D642" s="1">
        <f>IFERROR(__xludf.DUMMYFUNCTION("""COMPUTED_VALUE"""),70.0)</f>
        <v>70</v>
      </c>
      <c r="E642" s="1">
        <f>IFERROR(__xludf.DUMMYFUNCTION("""COMPUTED_VALUE"""),71.0)</f>
        <v>71</v>
      </c>
      <c r="F642" s="1">
        <f>IFERROR(__xludf.DUMMYFUNCTION("""COMPUTED_VALUE"""),72.0)</f>
        <v>72</v>
      </c>
      <c r="G642" s="1">
        <f>IFERROR(__xludf.DUMMYFUNCTION("""COMPUTED_VALUE"""),75.0)</f>
        <v>75</v>
      </c>
      <c r="H642" s="2">
        <f>IFERROR(__xludf.DUMMYFUNCTION("""COMPUTED_VALUE"""),78.0)</f>
        <v>78</v>
      </c>
      <c r="J642" s="1" t="b">
        <f t="array" ref="J642">IF(NOT(H642=""),AND(C642:H642&gt;B642:G642),IF(NOT(G642=""),AND(C642:G642&gt;B642:F642),IF(NOT(F642=""),AND(C642:F642&gt;B642:E642),AND(C642:E642&gt;B642:D642))))</f>
        <v>1</v>
      </c>
      <c r="K642" s="1" t="b">
        <f t="array" ref="K642">IF(NOT(H642=""),AND(C642:H642&lt;B642:G642),IF(NOT(G642=""),AND(C642:G642&lt;B642:F642),IF(NOT(F642=""),AND(C642:F642&lt;B642:E642),AND(C642:E642&lt;B642:D642))))</f>
        <v>0</v>
      </c>
      <c r="L642" s="1" t="b">
        <f t="array" ref="L642">IF(NOT(H642=""),AND(AND(ABS(C642:H642-B642:G642)&gt;0),AND(ABS(C642:H642-B642:G642)&lt;4)),IF(NOT(G642=""),AND(AND(ABS(C642:G642-B642:F642)&gt;0),AND(ABS(C642:G642-B642:F642)&lt;4)),IF(NOT(F642=""),AND(AND(ABS(C642:F642-B642:E642)&gt;0),AND(ABS(C642:F642-B642:E642)&lt;4)),AND(AND(ABS(C642:E642-B642:D642)&gt;0),AND(ABS(C642:E642-B642:D642)&lt;4)))))</f>
        <v>1</v>
      </c>
      <c r="M642" s="1" t="b">
        <f t="shared" si="1"/>
        <v>1</v>
      </c>
    </row>
    <row r="643" ht="15.75" customHeight="1">
      <c r="A643" s="1" t="s">
        <v>652</v>
      </c>
      <c r="B643" s="1">
        <f>IFERROR(__xludf.DUMMYFUNCTION("SPLIT(A643,"" "")"),94.0)</f>
        <v>94</v>
      </c>
      <c r="C643" s="1">
        <f>IFERROR(__xludf.DUMMYFUNCTION("""COMPUTED_VALUE"""),93.0)</f>
        <v>93</v>
      </c>
      <c r="D643" s="1">
        <f>IFERROR(__xludf.DUMMYFUNCTION("""COMPUTED_VALUE"""),90.0)</f>
        <v>90</v>
      </c>
      <c r="E643" s="1">
        <f>IFERROR(__xludf.DUMMYFUNCTION("""COMPUTED_VALUE"""),88.0)</f>
        <v>88</v>
      </c>
      <c r="F643" s="2">
        <f>IFERROR(__xludf.DUMMYFUNCTION("""COMPUTED_VALUE"""),85.0)</f>
        <v>85</v>
      </c>
      <c r="J643" s="1" t="b">
        <f t="array" ref="J643">IF(NOT(H643=""),AND(C643:H643&gt;B643:G643),IF(NOT(G643=""),AND(C643:G643&gt;B643:F643),IF(NOT(F643=""),AND(C643:F643&gt;B643:E643),AND(C643:E643&gt;B643:D643))))</f>
        <v>0</v>
      </c>
      <c r="K643" s="1" t="b">
        <f t="array" ref="K643">IF(NOT(H643=""),AND(C643:H643&lt;B643:G643),IF(NOT(G643=""),AND(C643:G643&lt;B643:F643),IF(NOT(F643=""),AND(C643:F643&lt;B643:E643),AND(C643:E643&lt;B643:D643))))</f>
        <v>1</v>
      </c>
      <c r="L643" s="1" t="b">
        <f t="array" ref="L643">IF(NOT(H643=""),AND(AND(ABS(C643:H643-B643:G643)&gt;0),AND(ABS(C643:H643-B643:G643)&lt;4)),IF(NOT(G643=""),AND(AND(ABS(C643:G643-B643:F643)&gt;0),AND(ABS(C643:G643-B643:F643)&lt;4)),IF(NOT(F643=""),AND(AND(ABS(C643:F643-B643:E643)&gt;0),AND(ABS(C643:F643-B643:E643)&lt;4)),AND(AND(ABS(C643:E643-B643:D643)&gt;0),AND(ABS(C643:E643-B643:D643)&lt;4)))))</f>
        <v>1</v>
      </c>
      <c r="M643" s="1" t="b">
        <f t="shared" si="1"/>
        <v>1</v>
      </c>
    </row>
    <row r="644" ht="15.75" customHeight="1">
      <c r="A644" s="1" t="s">
        <v>653</v>
      </c>
      <c r="B644" s="1">
        <f>IFERROR(__xludf.DUMMYFUNCTION("SPLIT(A644,"" "")"),76.0)</f>
        <v>76</v>
      </c>
      <c r="C644" s="1">
        <f>IFERROR(__xludf.DUMMYFUNCTION("""COMPUTED_VALUE"""),77.0)</f>
        <v>77</v>
      </c>
      <c r="D644" s="1">
        <f>IFERROR(__xludf.DUMMYFUNCTION("""COMPUTED_VALUE"""),78.0)</f>
        <v>78</v>
      </c>
      <c r="E644" s="1">
        <f>IFERROR(__xludf.DUMMYFUNCTION("""COMPUTED_VALUE"""),80.0)</f>
        <v>80</v>
      </c>
      <c r="F644" s="2">
        <f>IFERROR(__xludf.DUMMYFUNCTION("""COMPUTED_VALUE"""),81.0)</f>
        <v>81</v>
      </c>
      <c r="J644" s="1" t="b">
        <f t="array" ref="J644">IF(NOT(H644=""),AND(C644:H644&gt;B644:G644),IF(NOT(G644=""),AND(C644:G644&gt;B644:F644),IF(NOT(F644=""),AND(C644:F644&gt;B644:E644),AND(C644:E644&gt;B644:D644))))</f>
        <v>1</v>
      </c>
      <c r="K644" s="1" t="b">
        <f t="array" ref="K644">IF(NOT(H644=""),AND(C644:H644&lt;B644:G644),IF(NOT(G644=""),AND(C644:G644&lt;B644:F644),IF(NOT(F644=""),AND(C644:F644&lt;B644:E644),AND(C644:E644&lt;B644:D644))))</f>
        <v>0</v>
      </c>
      <c r="L644" s="1" t="b">
        <f t="array" ref="L644">IF(NOT(H644=""),AND(AND(ABS(C644:H644-B644:G644)&gt;0),AND(ABS(C644:H644-B644:G644)&lt;4)),IF(NOT(G644=""),AND(AND(ABS(C644:G644-B644:F644)&gt;0),AND(ABS(C644:G644-B644:F644)&lt;4)),IF(NOT(F644=""),AND(AND(ABS(C644:F644-B644:E644)&gt;0),AND(ABS(C644:F644-B644:E644)&lt;4)),AND(AND(ABS(C644:E644-B644:D644)&gt;0),AND(ABS(C644:E644-B644:D644)&lt;4)))))</f>
        <v>1</v>
      </c>
      <c r="M644" s="1" t="b">
        <f t="shared" si="1"/>
        <v>1</v>
      </c>
    </row>
    <row r="645" ht="15.75" customHeight="1">
      <c r="A645" s="1" t="s">
        <v>654</v>
      </c>
      <c r="B645" s="1">
        <f>IFERROR(__xludf.DUMMYFUNCTION("SPLIT(A645,"" "")"),79.0)</f>
        <v>79</v>
      </c>
      <c r="C645" s="1">
        <f>IFERROR(__xludf.DUMMYFUNCTION("""COMPUTED_VALUE"""),77.0)</f>
        <v>77</v>
      </c>
      <c r="D645" s="1">
        <f>IFERROR(__xludf.DUMMYFUNCTION("""COMPUTED_VALUE"""),75.0)</f>
        <v>75</v>
      </c>
      <c r="E645" s="1">
        <f>IFERROR(__xludf.DUMMYFUNCTION("""COMPUTED_VALUE"""),72.0)</f>
        <v>72</v>
      </c>
      <c r="F645" s="1">
        <f>IFERROR(__xludf.DUMMYFUNCTION("""COMPUTED_VALUE"""),70.0)</f>
        <v>70</v>
      </c>
      <c r="G645" s="1">
        <f>IFERROR(__xludf.DUMMYFUNCTION("""COMPUTED_VALUE"""),67.0)</f>
        <v>67</v>
      </c>
      <c r="H645" s="1">
        <f>IFERROR(__xludf.DUMMYFUNCTION("""COMPUTED_VALUE"""),64.0)</f>
        <v>64</v>
      </c>
      <c r="I645" s="1">
        <f>IFERROR(__xludf.DUMMYFUNCTION("""COMPUTED_VALUE"""),63.0)</f>
        <v>63</v>
      </c>
      <c r="J645" s="1" t="b">
        <f t="array" ref="J645">IF(NOT(H645=""),AND(C645:H645&gt;B645:G645),IF(NOT(G645=""),AND(C645:G645&gt;B645:F645),IF(NOT(F645=""),AND(C645:F645&gt;B645:E645),AND(C645:E645&gt;B645:D645))))</f>
        <v>0</v>
      </c>
      <c r="K645" s="1" t="b">
        <f t="array" ref="K645">IF(NOT(H645=""),AND(C645:H645&lt;B645:G645),IF(NOT(G645=""),AND(C645:G645&lt;B645:F645),IF(NOT(F645=""),AND(C645:F645&lt;B645:E645),AND(C645:E645&lt;B645:D645))))</f>
        <v>1</v>
      </c>
      <c r="L645" s="1" t="b">
        <f t="array" ref="L645">IF(NOT(H645=""),AND(AND(ABS(C645:H645-B645:G645)&gt;0),AND(ABS(C645:H645-B645:G645)&lt;4)),IF(NOT(G645=""),AND(AND(ABS(C645:G645-B645:F645)&gt;0),AND(ABS(C645:G645-B645:F645)&lt;4)),IF(NOT(F645=""),AND(AND(ABS(C645:F645-B645:E645)&gt;0),AND(ABS(C645:F645-B645:E645)&lt;4)),AND(AND(ABS(C645:E645-B645:D645)&gt;0),AND(ABS(C645:E645-B645:D645)&lt;4)))))</f>
        <v>1</v>
      </c>
      <c r="M645" s="1" t="b">
        <f t="shared" si="1"/>
        <v>1</v>
      </c>
    </row>
    <row r="646" ht="15.75" customHeight="1">
      <c r="A646" s="1" t="s">
        <v>655</v>
      </c>
      <c r="B646" s="1">
        <f>IFERROR(__xludf.DUMMYFUNCTION("SPLIT(A646,"" "")"),20.0)</f>
        <v>20</v>
      </c>
      <c r="C646" s="1">
        <f>IFERROR(__xludf.DUMMYFUNCTION("""COMPUTED_VALUE"""),18.0)</f>
        <v>18</v>
      </c>
      <c r="D646" s="1">
        <f>IFERROR(__xludf.DUMMYFUNCTION("""COMPUTED_VALUE"""),16.0)</f>
        <v>16</v>
      </c>
      <c r="E646" s="1">
        <f>IFERROR(__xludf.DUMMYFUNCTION("""COMPUTED_VALUE"""),13.0)</f>
        <v>13</v>
      </c>
      <c r="F646" s="1">
        <f>IFERROR(__xludf.DUMMYFUNCTION("""COMPUTED_VALUE"""),12.0)</f>
        <v>12</v>
      </c>
      <c r="G646" s="2">
        <f>IFERROR(__xludf.DUMMYFUNCTION("""COMPUTED_VALUE"""),11.0)</f>
        <v>11</v>
      </c>
      <c r="J646" s="1" t="b">
        <f t="array" ref="J646">IF(NOT(H646=""),AND(C646:H646&gt;B646:G646),IF(NOT(G646=""),AND(C646:G646&gt;B646:F646),IF(NOT(F646=""),AND(C646:F646&gt;B646:E646),AND(C646:E646&gt;B646:D646))))</f>
        <v>0</v>
      </c>
      <c r="K646" s="1" t="b">
        <f t="array" ref="K646">IF(NOT(H646=""),AND(C646:H646&lt;B646:G646),IF(NOT(G646=""),AND(C646:G646&lt;B646:F646),IF(NOT(F646=""),AND(C646:F646&lt;B646:E646),AND(C646:E646&lt;B646:D646))))</f>
        <v>1</v>
      </c>
      <c r="L646" s="1" t="b">
        <f t="array" ref="L646">IF(NOT(H646=""),AND(AND(ABS(C646:H646-B646:G646)&gt;0),AND(ABS(C646:H646-B646:G646)&lt;4)),IF(NOT(G646=""),AND(AND(ABS(C646:G646-B646:F646)&gt;0),AND(ABS(C646:G646-B646:F646)&lt;4)),IF(NOT(F646=""),AND(AND(ABS(C646:F646-B646:E646)&gt;0),AND(ABS(C646:F646-B646:E646)&lt;4)),AND(AND(ABS(C646:E646-B646:D646)&gt;0),AND(ABS(C646:E646-B646:D646)&lt;4)))))</f>
        <v>1</v>
      </c>
      <c r="M646" s="1" t="b">
        <f t="shared" si="1"/>
        <v>1</v>
      </c>
    </row>
    <row r="647" ht="15.75" customHeight="1">
      <c r="A647" s="1" t="s">
        <v>656</v>
      </c>
      <c r="B647" s="1">
        <f>IFERROR(__xludf.DUMMYFUNCTION("SPLIT(A647,"" "")"),39.0)</f>
        <v>39</v>
      </c>
      <c r="C647" s="1">
        <f>IFERROR(__xludf.DUMMYFUNCTION("""COMPUTED_VALUE"""),40.0)</f>
        <v>40</v>
      </c>
      <c r="D647" s="1">
        <f>IFERROR(__xludf.DUMMYFUNCTION("""COMPUTED_VALUE"""),43.0)</f>
        <v>43</v>
      </c>
      <c r="E647" s="1">
        <f>IFERROR(__xludf.DUMMYFUNCTION("""COMPUTED_VALUE"""),46.0)</f>
        <v>46</v>
      </c>
      <c r="F647" s="1">
        <f>IFERROR(__xludf.DUMMYFUNCTION("""COMPUTED_VALUE"""),48.0)</f>
        <v>48</v>
      </c>
      <c r="G647" s="1">
        <f>IFERROR(__xludf.DUMMYFUNCTION("""COMPUTED_VALUE"""),49.0)</f>
        <v>49</v>
      </c>
      <c r="H647" s="1">
        <f>IFERROR(__xludf.DUMMYFUNCTION("""COMPUTED_VALUE"""),51.0)</f>
        <v>51</v>
      </c>
      <c r="I647" s="1">
        <f>IFERROR(__xludf.DUMMYFUNCTION("""COMPUTED_VALUE"""),53.0)</f>
        <v>53</v>
      </c>
      <c r="J647" s="1" t="b">
        <f t="array" ref="J647">IF(NOT(H647=""),AND(C647:H647&gt;B647:G647),IF(NOT(G647=""),AND(C647:G647&gt;B647:F647),IF(NOT(F647=""),AND(C647:F647&gt;B647:E647),AND(C647:E647&gt;B647:D647))))</f>
        <v>1</v>
      </c>
      <c r="K647" s="1" t="b">
        <f t="array" ref="K647">IF(NOT(H647=""),AND(C647:H647&lt;B647:G647),IF(NOT(G647=""),AND(C647:G647&lt;B647:F647),IF(NOT(F647=""),AND(C647:F647&lt;B647:E647),AND(C647:E647&lt;B647:D647))))</f>
        <v>0</v>
      </c>
      <c r="L647" s="1" t="b">
        <f t="array" ref="L647">IF(NOT(H647=""),AND(AND(ABS(C647:H647-B647:G647)&gt;0),AND(ABS(C647:H647-B647:G647)&lt;4)),IF(NOT(G647=""),AND(AND(ABS(C647:G647-B647:F647)&gt;0),AND(ABS(C647:G647-B647:F647)&lt;4)),IF(NOT(F647=""),AND(AND(ABS(C647:F647-B647:E647)&gt;0),AND(ABS(C647:F647-B647:E647)&lt;4)),AND(AND(ABS(C647:E647-B647:D647)&gt;0),AND(ABS(C647:E647-B647:D647)&lt;4)))))</f>
        <v>1</v>
      </c>
      <c r="M647" s="1" t="b">
        <f t="shared" si="1"/>
        <v>1</v>
      </c>
    </row>
    <row r="648" ht="15.75" customHeight="1">
      <c r="A648" s="1" t="s">
        <v>657</v>
      </c>
      <c r="B648" s="1">
        <f>IFERROR(__xludf.DUMMYFUNCTION("SPLIT(A648,"" "")"),36.0)</f>
        <v>36</v>
      </c>
      <c r="C648" s="1">
        <f>IFERROR(__xludf.DUMMYFUNCTION("""COMPUTED_VALUE"""),39.0)</f>
        <v>39</v>
      </c>
      <c r="D648" s="1">
        <f>IFERROR(__xludf.DUMMYFUNCTION("""COMPUTED_VALUE"""),42.0)</f>
        <v>42</v>
      </c>
      <c r="E648" s="1">
        <f>IFERROR(__xludf.DUMMYFUNCTION("""COMPUTED_VALUE"""),44.0)</f>
        <v>44</v>
      </c>
      <c r="F648" s="2">
        <f>IFERROR(__xludf.DUMMYFUNCTION("""COMPUTED_VALUE"""),46.0)</f>
        <v>46</v>
      </c>
      <c r="J648" s="1" t="b">
        <f t="array" ref="J648">IF(NOT(H648=""),AND(C648:H648&gt;B648:G648),IF(NOT(G648=""),AND(C648:G648&gt;B648:F648),IF(NOT(F648=""),AND(C648:F648&gt;B648:E648),AND(C648:E648&gt;B648:D648))))</f>
        <v>1</v>
      </c>
      <c r="K648" s="1" t="b">
        <f t="array" ref="K648">IF(NOT(H648=""),AND(C648:H648&lt;B648:G648),IF(NOT(G648=""),AND(C648:G648&lt;B648:F648),IF(NOT(F648=""),AND(C648:F648&lt;B648:E648),AND(C648:E648&lt;B648:D648))))</f>
        <v>0</v>
      </c>
      <c r="L648" s="1" t="b">
        <f t="array" ref="L648">IF(NOT(H648=""),AND(AND(ABS(C648:H648-B648:G648)&gt;0),AND(ABS(C648:H648-B648:G648)&lt;4)),IF(NOT(G648=""),AND(AND(ABS(C648:G648-B648:F648)&gt;0),AND(ABS(C648:G648-B648:F648)&lt;4)),IF(NOT(F648=""),AND(AND(ABS(C648:F648-B648:E648)&gt;0),AND(ABS(C648:F648-B648:E648)&lt;4)),AND(AND(ABS(C648:E648-B648:D648)&gt;0),AND(ABS(C648:E648-B648:D648)&lt;4)))))</f>
        <v>1</v>
      </c>
      <c r="M648" s="1" t="b">
        <f t="shared" si="1"/>
        <v>1</v>
      </c>
    </row>
    <row r="649" ht="15.75" customHeight="1">
      <c r="A649" s="1" t="s">
        <v>658</v>
      </c>
      <c r="B649" s="1">
        <f>IFERROR(__xludf.DUMMYFUNCTION("SPLIT(A649,"" "")"),71.0)</f>
        <v>71</v>
      </c>
      <c r="C649" s="1">
        <f>IFERROR(__xludf.DUMMYFUNCTION("""COMPUTED_VALUE"""),73.0)</f>
        <v>73</v>
      </c>
      <c r="D649" s="1">
        <f>IFERROR(__xludf.DUMMYFUNCTION("""COMPUTED_VALUE"""),76.0)</f>
        <v>76</v>
      </c>
      <c r="E649" s="1">
        <f>IFERROR(__xludf.DUMMYFUNCTION("""COMPUTED_VALUE"""),79.0)</f>
        <v>79</v>
      </c>
      <c r="F649" s="1">
        <f>IFERROR(__xludf.DUMMYFUNCTION("""COMPUTED_VALUE"""),81.0)</f>
        <v>81</v>
      </c>
      <c r="G649" s="2">
        <f>IFERROR(__xludf.DUMMYFUNCTION("""COMPUTED_VALUE"""),82.0)</f>
        <v>82</v>
      </c>
      <c r="J649" s="1" t="b">
        <f t="array" ref="J649">IF(NOT(H649=""),AND(C649:H649&gt;B649:G649),IF(NOT(G649=""),AND(C649:G649&gt;B649:F649),IF(NOT(F649=""),AND(C649:F649&gt;B649:E649),AND(C649:E649&gt;B649:D649))))</f>
        <v>1</v>
      </c>
      <c r="K649" s="1" t="b">
        <f t="array" ref="K649">IF(NOT(H649=""),AND(C649:H649&lt;B649:G649),IF(NOT(G649=""),AND(C649:G649&lt;B649:F649),IF(NOT(F649=""),AND(C649:F649&lt;B649:E649),AND(C649:E649&lt;B649:D649))))</f>
        <v>0</v>
      </c>
      <c r="L649" s="1" t="b">
        <f t="array" ref="L649">IF(NOT(H649=""),AND(AND(ABS(C649:H649-B649:G649)&gt;0),AND(ABS(C649:H649-B649:G649)&lt;4)),IF(NOT(G649=""),AND(AND(ABS(C649:G649-B649:F649)&gt;0),AND(ABS(C649:G649-B649:F649)&lt;4)),IF(NOT(F649=""),AND(AND(ABS(C649:F649-B649:E649)&gt;0),AND(ABS(C649:F649-B649:E649)&lt;4)),AND(AND(ABS(C649:E649-B649:D649)&gt;0),AND(ABS(C649:E649-B649:D649)&lt;4)))))</f>
        <v>1</v>
      </c>
      <c r="M649" s="1" t="b">
        <f t="shared" si="1"/>
        <v>1</v>
      </c>
    </row>
    <row r="650" ht="15.75" customHeight="1">
      <c r="A650" s="1" t="s">
        <v>659</v>
      </c>
      <c r="B650" s="1">
        <f>IFERROR(__xludf.DUMMYFUNCTION("SPLIT(A650,"" "")"),96.0)</f>
        <v>96</v>
      </c>
      <c r="C650" s="1">
        <f>IFERROR(__xludf.DUMMYFUNCTION("""COMPUTED_VALUE"""),93.0)</f>
        <v>93</v>
      </c>
      <c r="D650" s="1">
        <f>IFERROR(__xludf.DUMMYFUNCTION("""COMPUTED_VALUE"""),91.0)</f>
        <v>91</v>
      </c>
      <c r="E650" s="1">
        <f>IFERROR(__xludf.DUMMYFUNCTION("""COMPUTED_VALUE"""),90.0)</f>
        <v>90</v>
      </c>
      <c r="F650" s="1">
        <f>IFERROR(__xludf.DUMMYFUNCTION("""COMPUTED_VALUE"""),87.0)</f>
        <v>87</v>
      </c>
      <c r="G650" s="1">
        <f>IFERROR(__xludf.DUMMYFUNCTION("""COMPUTED_VALUE"""),85.0)</f>
        <v>85</v>
      </c>
      <c r="H650" s="2">
        <f>IFERROR(__xludf.DUMMYFUNCTION("""COMPUTED_VALUE"""),84.0)</f>
        <v>84</v>
      </c>
      <c r="J650" s="1" t="b">
        <f t="array" ref="J650">IF(NOT(H650=""),AND(C650:H650&gt;B650:G650),IF(NOT(G650=""),AND(C650:G650&gt;B650:F650),IF(NOT(F650=""),AND(C650:F650&gt;B650:E650),AND(C650:E650&gt;B650:D650))))</f>
        <v>0</v>
      </c>
      <c r="K650" s="1" t="b">
        <f t="array" ref="K650">IF(NOT(H650=""),AND(C650:H650&lt;B650:G650),IF(NOT(G650=""),AND(C650:G650&lt;B650:F650),IF(NOT(F650=""),AND(C650:F650&lt;B650:E650),AND(C650:E650&lt;B650:D650))))</f>
        <v>1</v>
      </c>
      <c r="L650" s="1" t="b">
        <f t="array" ref="L650">IF(NOT(H650=""),AND(AND(ABS(C650:H650-B650:G650)&gt;0),AND(ABS(C650:H650-B650:G650)&lt;4)),IF(NOT(G650=""),AND(AND(ABS(C650:G650-B650:F650)&gt;0),AND(ABS(C650:G650-B650:F650)&lt;4)),IF(NOT(F650=""),AND(AND(ABS(C650:F650-B650:E650)&gt;0),AND(ABS(C650:F650-B650:E650)&lt;4)),AND(AND(ABS(C650:E650-B650:D650)&gt;0),AND(ABS(C650:E650-B650:D650)&lt;4)))))</f>
        <v>1</v>
      </c>
      <c r="M650" s="1" t="b">
        <f t="shared" si="1"/>
        <v>1</v>
      </c>
    </row>
    <row r="651" ht="15.75" customHeight="1">
      <c r="A651" s="1" t="s">
        <v>660</v>
      </c>
      <c r="B651" s="1">
        <f>IFERROR(__xludf.DUMMYFUNCTION("SPLIT(A651,"" "")"),49.0)</f>
        <v>49</v>
      </c>
      <c r="C651" s="1">
        <f>IFERROR(__xludf.DUMMYFUNCTION("""COMPUTED_VALUE"""),46.0)</f>
        <v>46</v>
      </c>
      <c r="D651" s="1">
        <f>IFERROR(__xludf.DUMMYFUNCTION("""COMPUTED_VALUE"""),45.0)</f>
        <v>45</v>
      </c>
      <c r="E651" s="1">
        <f>IFERROR(__xludf.DUMMYFUNCTION("""COMPUTED_VALUE"""),42.0)</f>
        <v>42</v>
      </c>
      <c r="F651" s="1">
        <f>IFERROR(__xludf.DUMMYFUNCTION("""COMPUTED_VALUE"""),39.0)</f>
        <v>39</v>
      </c>
      <c r="G651" s="1">
        <f>IFERROR(__xludf.DUMMYFUNCTION("""COMPUTED_VALUE"""),36.0)</f>
        <v>36</v>
      </c>
      <c r="H651" s="1">
        <f>IFERROR(__xludf.DUMMYFUNCTION("""COMPUTED_VALUE"""),33.0)</f>
        <v>33</v>
      </c>
      <c r="I651" s="1">
        <f>IFERROR(__xludf.DUMMYFUNCTION("""COMPUTED_VALUE"""),31.0)</f>
        <v>31</v>
      </c>
      <c r="J651" s="1" t="b">
        <f t="array" ref="J651">IF(NOT(H651=""),AND(C651:H651&gt;B651:G651),IF(NOT(G651=""),AND(C651:G651&gt;B651:F651),IF(NOT(F651=""),AND(C651:F651&gt;B651:E651),AND(C651:E651&gt;B651:D651))))</f>
        <v>0</v>
      </c>
      <c r="K651" s="1" t="b">
        <f t="array" ref="K651">IF(NOT(H651=""),AND(C651:H651&lt;B651:G651),IF(NOT(G651=""),AND(C651:G651&lt;B651:F651),IF(NOT(F651=""),AND(C651:F651&lt;B651:E651),AND(C651:E651&lt;B651:D651))))</f>
        <v>1</v>
      </c>
      <c r="L651" s="1" t="b">
        <f t="array" ref="L651">IF(NOT(H651=""),AND(AND(ABS(C651:H651-B651:G651)&gt;0),AND(ABS(C651:H651-B651:G651)&lt;4)),IF(NOT(G651=""),AND(AND(ABS(C651:G651-B651:F651)&gt;0),AND(ABS(C651:G651-B651:F651)&lt;4)),IF(NOT(F651=""),AND(AND(ABS(C651:F651-B651:E651)&gt;0),AND(ABS(C651:F651-B651:E651)&lt;4)),AND(AND(ABS(C651:E651-B651:D651)&gt;0),AND(ABS(C651:E651-B651:D651)&lt;4)))))</f>
        <v>1</v>
      </c>
      <c r="M651" s="1" t="b">
        <f t="shared" si="1"/>
        <v>1</v>
      </c>
    </row>
    <row r="652" ht="15.75" customHeight="1">
      <c r="A652" s="1" t="s">
        <v>661</v>
      </c>
      <c r="B652" s="1">
        <f>IFERROR(__xludf.DUMMYFUNCTION("SPLIT(A652,"" "")"),62.0)</f>
        <v>62</v>
      </c>
      <c r="C652" s="1">
        <f>IFERROR(__xludf.DUMMYFUNCTION("""COMPUTED_VALUE"""),63.0)</f>
        <v>63</v>
      </c>
      <c r="D652" s="1">
        <f>IFERROR(__xludf.DUMMYFUNCTION("""COMPUTED_VALUE"""),64.0)</f>
        <v>64</v>
      </c>
      <c r="E652" s="1">
        <f>IFERROR(__xludf.DUMMYFUNCTION("""COMPUTED_VALUE"""),66.0)</f>
        <v>66</v>
      </c>
      <c r="F652" s="1">
        <f>IFERROR(__xludf.DUMMYFUNCTION("""COMPUTED_VALUE"""),69.0)</f>
        <v>69</v>
      </c>
      <c r="G652" s="1">
        <f>IFERROR(__xludf.DUMMYFUNCTION("""COMPUTED_VALUE"""),72.0)</f>
        <v>72</v>
      </c>
      <c r="H652" s="2">
        <f>IFERROR(__xludf.DUMMYFUNCTION("""COMPUTED_VALUE"""),75.0)</f>
        <v>75</v>
      </c>
      <c r="J652" s="1" t="b">
        <f t="array" ref="J652">IF(NOT(H652=""),AND(C652:H652&gt;B652:G652),IF(NOT(G652=""),AND(C652:G652&gt;B652:F652),IF(NOT(F652=""),AND(C652:F652&gt;B652:E652),AND(C652:E652&gt;B652:D652))))</f>
        <v>1</v>
      </c>
      <c r="K652" s="1" t="b">
        <f t="array" ref="K652">IF(NOT(H652=""),AND(C652:H652&lt;B652:G652),IF(NOT(G652=""),AND(C652:G652&lt;B652:F652),IF(NOT(F652=""),AND(C652:F652&lt;B652:E652),AND(C652:E652&lt;B652:D652))))</f>
        <v>0</v>
      </c>
      <c r="L652" s="1" t="b">
        <f t="array" ref="L652">IF(NOT(H652=""),AND(AND(ABS(C652:H652-B652:G652)&gt;0),AND(ABS(C652:H652-B652:G652)&lt;4)),IF(NOT(G652=""),AND(AND(ABS(C652:G652-B652:F652)&gt;0),AND(ABS(C652:G652-B652:F652)&lt;4)),IF(NOT(F652=""),AND(AND(ABS(C652:F652-B652:E652)&gt;0),AND(ABS(C652:F652-B652:E652)&lt;4)),AND(AND(ABS(C652:E652-B652:D652)&gt;0),AND(ABS(C652:E652-B652:D652)&lt;4)))))</f>
        <v>1</v>
      </c>
      <c r="M652" s="1" t="b">
        <f t="shared" si="1"/>
        <v>1</v>
      </c>
    </row>
    <row r="653" ht="15.75" customHeight="1">
      <c r="A653" s="1" t="s">
        <v>662</v>
      </c>
      <c r="B653" s="1">
        <f>IFERROR(__xludf.DUMMYFUNCTION("SPLIT(A653,"" "")"),46.0)</f>
        <v>46</v>
      </c>
      <c r="C653" s="1">
        <f>IFERROR(__xludf.DUMMYFUNCTION("""COMPUTED_VALUE"""),49.0)</f>
        <v>49</v>
      </c>
      <c r="D653" s="1">
        <f>IFERROR(__xludf.DUMMYFUNCTION("""COMPUTED_VALUE"""),52.0)</f>
        <v>52</v>
      </c>
      <c r="E653" s="1">
        <f>IFERROR(__xludf.DUMMYFUNCTION("""COMPUTED_VALUE"""),55.0)</f>
        <v>55</v>
      </c>
      <c r="F653" s="1">
        <f>IFERROR(__xludf.DUMMYFUNCTION("""COMPUTED_VALUE"""),57.0)</f>
        <v>57</v>
      </c>
      <c r="G653" s="1">
        <f>IFERROR(__xludf.DUMMYFUNCTION("""COMPUTED_VALUE"""),58.0)</f>
        <v>58</v>
      </c>
      <c r="H653" s="1">
        <f>IFERROR(__xludf.DUMMYFUNCTION("""COMPUTED_VALUE"""),59.0)</f>
        <v>59</v>
      </c>
      <c r="I653" s="1">
        <f>IFERROR(__xludf.DUMMYFUNCTION("""COMPUTED_VALUE"""),62.0)</f>
        <v>62</v>
      </c>
      <c r="J653" s="1" t="b">
        <f t="array" ref="J653">IF(NOT(H653=""),AND(C653:H653&gt;B653:G653),IF(NOT(G653=""),AND(C653:G653&gt;B653:F653),IF(NOT(F653=""),AND(C653:F653&gt;B653:E653),AND(C653:E653&gt;B653:D653))))</f>
        <v>1</v>
      </c>
      <c r="K653" s="1" t="b">
        <f t="array" ref="K653">IF(NOT(H653=""),AND(C653:H653&lt;B653:G653),IF(NOT(G653=""),AND(C653:G653&lt;B653:F653),IF(NOT(F653=""),AND(C653:F653&lt;B653:E653),AND(C653:E653&lt;B653:D653))))</f>
        <v>0</v>
      </c>
      <c r="L653" s="1" t="b">
        <f t="array" ref="L653">IF(NOT(H653=""),AND(AND(ABS(C653:H653-B653:G653)&gt;0),AND(ABS(C653:H653-B653:G653)&lt;4)),IF(NOT(G653=""),AND(AND(ABS(C653:G653-B653:F653)&gt;0),AND(ABS(C653:G653-B653:F653)&lt;4)),IF(NOT(F653=""),AND(AND(ABS(C653:F653-B653:E653)&gt;0),AND(ABS(C653:F653-B653:E653)&lt;4)),AND(AND(ABS(C653:E653-B653:D653)&gt;0),AND(ABS(C653:E653-B653:D653)&lt;4)))))</f>
        <v>1</v>
      </c>
      <c r="M653" s="1" t="b">
        <f t="shared" si="1"/>
        <v>1</v>
      </c>
    </row>
    <row r="654" ht="15.75" customHeight="1">
      <c r="A654" s="1" t="s">
        <v>663</v>
      </c>
      <c r="B654" s="1">
        <f>IFERROR(__xludf.DUMMYFUNCTION("SPLIT(A654,"" "")"),61.0)</f>
        <v>61</v>
      </c>
      <c r="C654" s="1">
        <f>IFERROR(__xludf.DUMMYFUNCTION("""COMPUTED_VALUE"""),63.0)</f>
        <v>63</v>
      </c>
      <c r="D654" s="1">
        <f>IFERROR(__xludf.DUMMYFUNCTION("""COMPUTED_VALUE"""),65.0)</f>
        <v>65</v>
      </c>
      <c r="E654" s="1">
        <f>IFERROR(__xludf.DUMMYFUNCTION("""COMPUTED_VALUE"""),66.0)</f>
        <v>66</v>
      </c>
      <c r="F654" s="1">
        <f>IFERROR(__xludf.DUMMYFUNCTION("""COMPUTED_VALUE"""),67.0)</f>
        <v>67</v>
      </c>
      <c r="G654" s="2">
        <f>IFERROR(__xludf.DUMMYFUNCTION("""COMPUTED_VALUE"""),68.0)</f>
        <v>68</v>
      </c>
      <c r="J654" s="1" t="b">
        <f t="array" ref="J654">IF(NOT(H654=""),AND(C654:H654&gt;B654:G654),IF(NOT(G654=""),AND(C654:G654&gt;B654:F654),IF(NOT(F654=""),AND(C654:F654&gt;B654:E654),AND(C654:E654&gt;B654:D654))))</f>
        <v>1</v>
      </c>
      <c r="K654" s="1" t="b">
        <f t="array" ref="K654">IF(NOT(H654=""),AND(C654:H654&lt;B654:G654),IF(NOT(G654=""),AND(C654:G654&lt;B654:F654),IF(NOT(F654=""),AND(C654:F654&lt;B654:E654),AND(C654:E654&lt;B654:D654))))</f>
        <v>0</v>
      </c>
      <c r="L654" s="1" t="b">
        <f t="array" ref="L654">IF(NOT(H654=""),AND(AND(ABS(C654:H654-B654:G654)&gt;0),AND(ABS(C654:H654-B654:G654)&lt;4)),IF(NOT(G654=""),AND(AND(ABS(C654:G654-B654:F654)&gt;0),AND(ABS(C654:G654-B654:F654)&lt;4)),IF(NOT(F654=""),AND(AND(ABS(C654:F654-B654:E654)&gt;0),AND(ABS(C654:F654-B654:E654)&lt;4)),AND(AND(ABS(C654:E654-B654:D654)&gt;0),AND(ABS(C654:E654-B654:D654)&lt;4)))))</f>
        <v>1</v>
      </c>
      <c r="M654" s="1" t="b">
        <f t="shared" si="1"/>
        <v>1</v>
      </c>
    </row>
    <row r="655" ht="15.75" customHeight="1">
      <c r="A655" s="1" t="s">
        <v>664</v>
      </c>
      <c r="B655" s="1">
        <f>IFERROR(__xludf.DUMMYFUNCTION("SPLIT(A655,"" "")"),44.0)</f>
        <v>44</v>
      </c>
      <c r="C655" s="1">
        <f>IFERROR(__xludf.DUMMYFUNCTION("""COMPUTED_VALUE"""),47.0)</f>
        <v>47</v>
      </c>
      <c r="D655" s="1">
        <f>IFERROR(__xludf.DUMMYFUNCTION("""COMPUTED_VALUE"""),49.0)</f>
        <v>49</v>
      </c>
      <c r="E655" s="1">
        <f>IFERROR(__xludf.DUMMYFUNCTION("""COMPUTED_VALUE"""),50.0)</f>
        <v>50</v>
      </c>
      <c r="F655" s="1">
        <f>IFERROR(__xludf.DUMMYFUNCTION("""COMPUTED_VALUE"""),52.0)</f>
        <v>52</v>
      </c>
      <c r="G655" s="2">
        <f>IFERROR(__xludf.DUMMYFUNCTION("""COMPUTED_VALUE"""),53.0)</f>
        <v>53</v>
      </c>
      <c r="J655" s="1" t="b">
        <f t="array" ref="J655">IF(NOT(H655=""),AND(C655:H655&gt;B655:G655),IF(NOT(G655=""),AND(C655:G655&gt;B655:F655),IF(NOT(F655=""),AND(C655:F655&gt;B655:E655),AND(C655:E655&gt;B655:D655))))</f>
        <v>1</v>
      </c>
      <c r="K655" s="1" t="b">
        <f t="array" ref="K655">IF(NOT(H655=""),AND(C655:H655&lt;B655:G655),IF(NOT(G655=""),AND(C655:G655&lt;B655:F655),IF(NOT(F655=""),AND(C655:F655&lt;B655:E655),AND(C655:E655&lt;B655:D655))))</f>
        <v>0</v>
      </c>
      <c r="L655" s="1" t="b">
        <f t="array" ref="L655">IF(NOT(H655=""),AND(AND(ABS(C655:H655-B655:G655)&gt;0),AND(ABS(C655:H655-B655:G655)&lt;4)),IF(NOT(G655=""),AND(AND(ABS(C655:G655-B655:F655)&gt;0),AND(ABS(C655:G655-B655:F655)&lt;4)),IF(NOT(F655=""),AND(AND(ABS(C655:F655-B655:E655)&gt;0),AND(ABS(C655:F655-B655:E655)&lt;4)),AND(AND(ABS(C655:E655-B655:D655)&gt;0),AND(ABS(C655:E655-B655:D655)&lt;4)))))</f>
        <v>1</v>
      </c>
      <c r="M655" s="1" t="b">
        <f t="shared" si="1"/>
        <v>1</v>
      </c>
    </row>
    <row r="656" ht="15.75" customHeight="1">
      <c r="A656" s="1" t="s">
        <v>665</v>
      </c>
      <c r="B656" s="1">
        <f>IFERROR(__xludf.DUMMYFUNCTION("SPLIT(A656,"" "")"),65.0)</f>
        <v>65</v>
      </c>
      <c r="C656" s="1">
        <f>IFERROR(__xludf.DUMMYFUNCTION("""COMPUTED_VALUE"""),64.0)</f>
        <v>64</v>
      </c>
      <c r="D656" s="1">
        <f>IFERROR(__xludf.DUMMYFUNCTION("""COMPUTED_VALUE"""),62.0)</f>
        <v>62</v>
      </c>
      <c r="E656" s="1">
        <f>IFERROR(__xludf.DUMMYFUNCTION("""COMPUTED_VALUE"""),61.0)</f>
        <v>61</v>
      </c>
      <c r="F656" s="1">
        <f>IFERROR(__xludf.DUMMYFUNCTION("""COMPUTED_VALUE"""),60.0)</f>
        <v>60</v>
      </c>
      <c r="G656" s="2">
        <f>IFERROR(__xludf.DUMMYFUNCTION("""COMPUTED_VALUE"""),57.0)</f>
        <v>57</v>
      </c>
      <c r="J656" s="1" t="b">
        <f t="array" ref="J656">IF(NOT(H656=""),AND(C656:H656&gt;B656:G656),IF(NOT(G656=""),AND(C656:G656&gt;B656:F656),IF(NOT(F656=""),AND(C656:F656&gt;B656:E656),AND(C656:E656&gt;B656:D656))))</f>
        <v>0</v>
      </c>
      <c r="K656" s="1" t="b">
        <f t="array" ref="K656">IF(NOT(H656=""),AND(C656:H656&lt;B656:G656),IF(NOT(G656=""),AND(C656:G656&lt;B656:F656),IF(NOT(F656=""),AND(C656:F656&lt;B656:E656),AND(C656:E656&lt;B656:D656))))</f>
        <v>1</v>
      </c>
      <c r="L656" s="1" t="b">
        <f t="array" ref="L656">IF(NOT(H656=""),AND(AND(ABS(C656:H656-B656:G656)&gt;0),AND(ABS(C656:H656-B656:G656)&lt;4)),IF(NOT(G656=""),AND(AND(ABS(C656:G656-B656:F656)&gt;0),AND(ABS(C656:G656-B656:F656)&lt;4)),IF(NOT(F656=""),AND(AND(ABS(C656:F656-B656:E656)&gt;0),AND(ABS(C656:F656-B656:E656)&lt;4)),AND(AND(ABS(C656:E656-B656:D656)&gt;0),AND(ABS(C656:E656-B656:D656)&lt;4)))))</f>
        <v>1</v>
      </c>
      <c r="M656" s="1" t="b">
        <f t="shared" si="1"/>
        <v>1</v>
      </c>
    </row>
    <row r="657" ht="15.75" customHeight="1">
      <c r="A657" s="1" t="s">
        <v>666</v>
      </c>
      <c r="B657" s="1">
        <f>IFERROR(__xludf.DUMMYFUNCTION("SPLIT(A657,"" "")"),85.0)</f>
        <v>85</v>
      </c>
      <c r="C657" s="1">
        <f>IFERROR(__xludf.DUMMYFUNCTION("""COMPUTED_VALUE"""),82.0)</f>
        <v>82</v>
      </c>
      <c r="D657" s="1">
        <f>IFERROR(__xludf.DUMMYFUNCTION("""COMPUTED_VALUE"""),81.0)</f>
        <v>81</v>
      </c>
      <c r="E657" s="1">
        <f>IFERROR(__xludf.DUMMYFUNCTION("""COMPUTED_VALUE"""),80.0)</f>
        <v>80</v>
      </c>
      <c r="F657" s="1">
        <f>IFERROR(__xludf.DUMMYFUNCTION("""COMPUTED_VALUE"""),78.0)</f>
        <v>78</v>
      </c>
      <c r="G657" s="1">
        <f>IFERROR(__xludf.DUMMYFUNCTION("""COMPUTED_VALUE"""),77.0)</f>
        <v>77</v>
      </c>
      <c r="H657" s="2">
        <f>IFERROR(__xludf.DUMMYFUNCTION("""COMPUTED_VALUE"""),74.0)</f>
        <v>74</v>
      </c>
      <c r="J657" s="1" t="b">
        <f t="array" ref="J657">IF(NOT(H657=""),AND(C657:H657&gt;B657:G657),IF(NOT(G657=""),AND(C657:G657&gt;B657:F657),IF(NOT(F657=""),AND(C657:F657&gt;B657:E657),AND(C657:E657&gt;B657:D657))))</f>
        <v>0</v>
      </c>
      <c r="K657" s="1" t="b">
        <f t="array" ref="K657">IF(NOT(H657=""),AND(C657:H657&lt;B657:G657),IF(NOT(G657=""),AND(C657:G657&lt;B657:F657),IF(NOT(F657=""),AND(C657:F657&lt;B657:E657),AND(C657:E657&lt;B657:D657))))</f>
        <v>1</v>
      </c>
      <c r="L657" s="1" t="b">
        <f t="array" ref="L657">IF(NOT(H657=""),AND(AND(ABS(C657:H657-B657:G657)&gt;0),AND(ABS(C657:H657-B657:G657)&lt;4)),IF(NOT(G657=""),AND(AND(ABS(C657:G657-B657:F657)&gt;0),AND(ABS(C657:G657-B657:F657)&lt;4)),IF(NOT(F657=""),AND(AND(ABS(C657:F657-B657:E657)&gt;0),AND(ABS(C657:F657-B657:E657)&lt;4)),AND(AND(ABS(C657:E657-B657:D657)&gt;0),AND(ABS(C657:E657-B657:D657)&lt;4)))))</f>
        <v>1</v>
      </c>
      <c r="M657" s="1" t="b">
        <f t="shared" si="1"/>
        <v>1</v>
      </c>
    </row>
    <row r="658" ht="15.75" customHeight="1">
      <c r="A658" s="1" t="s">
        <v>667</v>
      </c>
      <c r="B658" s="1">
        <f>IFERROR(__xludf.DUMMYFUNCTION("SPLIT(A658,"" "")"),80.0)</f>
        <v>80</v>
      </c>
      <c r="C658" s="1">
        <f>IFERROR(__xludf.DUMMYFUNCTION("""COMPUTED_VALUE"""),77.0)</f>
        <v>77</v>
      </c>
      <c r="D658" s="1">
        <f>IFERROR(__xludf.DUMMYFUNCTION("""COMPUTED_VALUE"""),74.0)</f>
        <v>74</v>
      </c>
      <c r="E658" s="1">
        <f>IFERROR(__xludf.DUMMYFUNCTION("""COMPUTED_VALUE"""),71.0)</f>
        <v>71</v>
      </c>
      <c r="F658" s="1">
        <f>IFERROR(__xludf.DUMMYFUNCTION("""COMPUTED_VALUE"""),69.0)</f>
        <v>69</v>
      </c>
      <c r="G658" s="1">
        <f>IFERROR(__xludf.DUMMYFUNCTION("""COMPUTED_VALUE"""),67.0)</f>
        <v>67</v>
      </c>
      <c r="H658" s="2">
        <f>IFERROR(__xludf.DUMMYFUNCTION("""COMPUTED_VALUE"""),65.0)</f>
        <v>65</v>
      </c>
      <c r="J658" s="1" t="b">
        <f t="array" ref="J658">IF(NOT(H658=""),AND(C658:H658&gt;B658:G658),IF(NOT(G658=""),AND(C658:G658&gt;B658:F658),IF(NOT(F658=""),AND(C658:F658&gt;B658:E658),AND(C658:E658&gt;B658:D658))))</f>
        <v>0</v>
      </c>
      <c r="K658" s="1" t="b">
        <f t="array" ref="K658">IF(NOT(H658=""),AND(C658:H658&lt;B658:G658),IF(NOT(G658=""),AND(C658:G658&lt;B658:F658),IF(NOT(F658=""),AND(C658:F658&lt;B658:E658),AND(C658:E658&lt;B658:D658))))</f>
        <v>1</v>
      </c>
      <c r="L658" s="1" t="b">
        <f t="array" ref="L658">IF(NOT(H658=""),AND(AND(ABS(C658:H658-B658:G658)&gt;0),AND(ABS(C658:H658-B658:G658)&lt;4)),IF(NOT(G658=""),AND(AND(ABS(C658:G658-B658:F658)&gt;0),AND(ABS(C658:G658-B658:F658)&lt;4)),IF(NOT(F658=""),AND(AND(ABS(C658:F658-B658:E658)&gt;0),AND(ABS(C658:F658-B658:E658)&lt;4)),AND(AND(ABS(C658:E658-B658:D658)&gt;0),AND(ABS(C658:E658-B658:D658)&lt;4)))))</f>
        <v>1</v>
      </c>
      <c r="M658" s="1" t="b">
        <f t="shared" si="1"/>
        <v>1</v>
      </c>
    </row>
    <row r="659" ht="15.75" customHeight="1">
      <c r="A659" s="1" t="s">
        <v>668</v>
      </c>
      <c r="B659" s="1">
        <f>IFERROR(__xludf.DUMMYFUNCTION("SPLIT(A659,"" "")"),73.0)</f>
        <v>73</v>
      </c>
      <c r="C659" s="1">
        <f>IFERROR(__xludf.DUMMYFUNCTION("""COMPUTED_VALUE"""),70.0)</f>
        <v>70</v>
      </c>
      <c r="D659" s="1">
        <f>IFERROR(__xludf.DUMMYFUNCTION("""COMPUTED_VALUE"""),68.0)</f>
        <v>68</v>
      </c>
      <c r="E659" s="1">
        <f>IFERROR(__xludf.DUMMYFUNCTION("""COMPUTED_VALUE"""),66.0)</f>
        <v>66</v>
      </c>
      <c r="F659" s="1">
        <f>IFERROR(__xludf.DUMMYFUNCTION("""COMPUTED_VALUE"""),64.0)</f>
        <v>64</v>
      </c>
      <c r="G659" s="1">
        <f>IFERROR(__xludf.DUMMYFUNCTION("""COMPUTED_VALUE"""),63.0)</f>
        <v>63</v>
      </c>
      <c r="H659" s="2">
        <f>IFERROR(__xludf.DUMMYFUNCTION("""COMPUTED_VALUE"""),62.0)</f>
        <v>62</v>
      </c>
      <c r="J659" s="1" t="b">
        <f t="array" ref="J659">IF(NOT(H659=""),AND(C659:H659&gt;B659:G659),IF(NOT(G659=""),AND(C659:G659&gt;B659:F659),IF(NOT(F659=""),AND(C659:F659&gt;B659:E659),AND(C659:E659&gt;B659:D659))))</f>
        <v>0</v>
      </c>
      <c r="K659" s="1" t="b">
        <f t="array" ref="K659">IF(NOT(H659=""),AND(C659:H659&lt;B659:G659),IF(NOT(G659=""),AND(C659:G659&lt;B659:F659),IF(NOT(F659=""),AND(C659:F659&lt;B659:E659),AND(C659:E659&lt;B659:D659))))</f>
        <v>1</v>
      </c>
      <c r="L659" s="1" t="b">
        <f t="array" ref="L659">IF(NOT(H659=""),AND(AND(ABS(C659:H659-B659:G659)&gt;0),AND(ABS(C659:H659-B659:G659)&lt;4)),IF(NOT(G659=""),AND(AND(ABS(C659:G659-B659:F659)&gt;0),AND(ABS(C659:G659-B659:F659)&lt;4)),IF(NOT(F659=""),AND(AND(ABS(C659:F659-B659:E659)&gt;0),AND(ABS(C659:F659-B659:E659)&lt;4)),AND(AND(ABS(C659:E659-B659:D659)&gt;0),AND(ABS(C659:E659-B659:D659)&lt;4)))))</f>
        <v>1</v>
      </c>
      <c r="M659" s="1" t="b">
        <f t="shared" si="1"/>
        <v>1</v>
      </c>
    </row>
    <row r="660" ht="15.75" customHeight="1">
      <c r="A660" s="1" t="s">
        <v>669</v>
      </c>
      <c r="B660" s="1">
        <f>IFERROR(__xludf.DUMMYFUNCTION("SPLIT(A660,"" "")"),55.0)</f>
        <v>55</v>
      </c>
      <c r="C660" s="1">
        <f>IFERROR(__xludf.DUMMYFUNCTION("""COMPUTED_VALUE"""),57.0)</f>
        <v>57</v>
      </c>
      <c r="D660" s="1">
        <f>IFERROR(__xludf.DUMMYFUNCTION("""COMPUTED_VALUE"""),60.0)</f>
        <v>60</v>
      </c>
      <c r="E660" s="1">
        <f>IFERROR(__xludf.DUMMYFUNCTION("""COMPUTED_VALUE"""),62.0)</f>
        <v>62</v>
      </c>
      <c r="F660" s="1">
        <f>IFERROR(__xludf.DUMMYFUNCTION("""COMPUTED_VALUE"""),64.0)</f>
        <v>64</v>
      </c>
      <c r="G660" s="2">
        <f>IFERROR(__xludf.DUMMYFUNCTION("""COMPUTED_VALUE"""),66.0)</f>
        <v>66</v>
      </c>
      <c r="J660" s="1" t="b">
        <f t="array" ref="J660">IF(NOT(H660=""),AND(C660:H660&gt;B660:G660),IF(NOT(G660=""),AND(C660:G660&gt;B660:F660),IF(NOT(F660=""),AND(C660:F660&gt;B660:E660),AND(C660:E660&gt;B660:D660))))</f>
        <v>1</v>
      </c>
      <c r="K660" s="1" t="b">
        <f t="array" ref="K660">IF(NOT(H660=""),AND(C660:H660&lt;B660:G660),IF(NOT(G660=""),AND(C660:G660&lt;B660:F660),IF(NOT(F660=""),AND(C660:F660&lt;B660:E660),AND(C660:E660&lt;B660:D660))))</f>
        <v>0</v>
      </c>
      <c r="L660" s="1" t="b">
        <f t="array" ref="L660">IF(NOT(H660=""),AND(AND(ABS(C660:H660-B660:G660)&gt;0),AND(ABS(C660:H660-B660:G660)&lt;4)),IF(NOT(G660=""),AND(AND(ABS(C660:G660-B660:F660)&gt;0),AND(ABS(C660:G660-B660:F660)&lt;4)),IF(NOT(F660=""),AND(AND(ABS(C660:F660-B660:E660)&gt;0),AND(ABS(C660:F660-B660:E660)&lt;4)),AND(AND(ABS(C660:E660-B660:D660)&gt;0),AND(ABS(C660:E660-B660:D660)&lt;4)))))</f>
        <v>1</v>
      </c>
      <c r="M660" s="1" t="b">
        <f t="shared" si="1"/>
        <v>1</v>
      </c>
    </row>
    <row r="661" ht="15.75" customHeight="1">
      <c r="A661" s="1" t="s">
        <v>670</v>
      </c>
      <c r="B661" s="1">
        <f>IFERROR(__xludf.DUMMYFUNCTION("SPLIT(A661,"" "")"),10.0)</f>
        <v>10</v>
      </c>
      <c r="C661" s="1">
        <f>IFERROR(__xludf.DUMMYFUNCTION("""COMPUTED_VALUE"""),8.0)</f>
        <v>8</v>
      </c>
      <c r="D661" s="1">
        <f>IFERROR(__xludf.DUMMYFUNCTION("""COMPUTED_VALUE"""),6.0)</f>
        <v>6</v>
      </c>
      <c r="E661" s="1">
        <f>IFERROR(__xludf.DUMMYFUNCTION("""COMPUTED_VALUE"""),5.0)</f>
        <v>5</v>
      </c>
      <c r="F661" s="1">
        <f>IFERROR(__xludf.DUMMYFUNCTION("""COMPUTED_VALUE"""),4.0)</f>
        <v>4</v>
      </c>
      <c r="G661" s="1">
        <f>IFERROR(__xludf.DUMMYFUNCTION("""COMPUTED_VALUE"""),3.0)</f>
        <v>3</v>
      </c>
      <c r="H661" s="2">
        <f>IFERROR(__xludf.DUMMYFUNCTION("""COMPUTED_VALUE"""),1.0)</f>
        <v>1</v>
      </c>
      <c r="J661" s="1" t="b">
        <f t="array" ref="J661">IF(NOT(H661=""),AND(C661:H661&gt;B661:G661),IF(NOT(G661=""),AND(C661:G661&gt;B661:F661),IF(NOT(F661=""),AND(C661:F661&gt;B661:E661),AND(C661:E661&gt;B661:D661))))</f>
        <v>0</v>
      </c>
      <c r="K661" s="1" t="b">
        <f t="array" ref="K661">IF(NOT(H661=""),AND(C661:H661&lt;B661:G661),IF(NOT(G661=""),AND(C661:G661&lt;B661:F661),IF(NOT(F661=""),AND(C661:F661&lt;B661:E661),AND(C661:E661&lt;B661:D661))))</f>
        <v>1</v>
      </c>
      <c r="L661" s="1" t="b">
        <f t="array" ref="L661">IF(NOT(H661=""),AND(AND(ABS(C661:H661-B661:G661)&gt;0),AND(ABS(C661:H661-B661:G661)&lt;4)),IF(NOT(G661=""),AND(AND(ABS(C661:G661-B661:F661)&gt;0),AND(ABS(C661:G661-B661:F661)&lt;4)),IF(NOT(F661=""),AND(AND(ABS(C661:F661-B661:E661)&gt;0),AND(ABS(C661:F661-B661:E661)&lt;4)),AND(AND(ABS(C661:E661-B661:D661)&gt;0),AND(ABS(C661:E661-B661:D661)&lt;4)))))</f>
        <v>1</v>
      </c>
      <c r="M661" s="1" t="b">
        <f t="shared" si="1"/>
        <v>1</v>
      </c>
    </row>
    <row r="662" ht="15.75" customHeight="1">
      <c r="A662" s="1" t="s">
        <v>671</v>
      </c>
      <c r="B662" s="1">
        <f>IFERROR(__xludf.DUMMYFUNCTION("SPLIT(A662,"" "")"),61.0)</f>
        <v>61</v>
      </c>
      <c r="C662" s="1">
        <f>IFERROR(__xludf.DUMMYFUNCTION("""COMPUTED_VALUE"""),59.0)</f>
        <v>59</v>
      </c>
      <c r="D662" s="1">
        <f>IFERROR(__xludf.DUMMYFUNCTION("""COMPUTED_VALUE"""),58.0)</f>
        <v>58</v>
      </c>
      <c r="E662" s="1">
        <f>IFERROR(__xludf.DUMMYFUNCTION("""COMPUTED_VALUE"""),56.0)</f>
        <v>56</v>
      </c>
      <c r="F662" s="2">
        <f>IFERROR(__xludf.DUMMYFUNCTION("""COMPUTED_VALUE"""),54.0)</f>
        <v>54</v>
      </c>
      <c r="J662" s="1" t="b">
        <f t="array" ref="J662">IF(NOT(H662=""),AND(C662:H662&gt;B662:G662),IF(NOT(G662=""),AND(C662:G662&gt;B662:F662),IF(NOT(F662=""),AND(C662:F662&gt;B662:E662),AND(C662:E662&gt;B662:D662))))</f>
        <v>0</v>
      </c>
      <c r="K662" s="1" t="b">
        <f t="array" ref="K662">IF(NOT(H662=""),AND(C662:H662&lt;B662:G662),IF(NOT(G662=""),AND(C662:G662&lt;B662:F662),IF(NOT(F662=""),AND(C662:F662&lt;B662:E662),AND(C662:E662&lt;B662:D662))))</f>
        <v>1</v>
      </c>
      <c r="L662" s="1" t="b">
        <f t="array" ref="L662">IF(NOT(H662=""),AND(AND(ABS(C662:H662-B662:G662)&gt;0),AND(ABS(C662:H662-B662:G662)&lt;4)),IF(NOT(G662=""),AND(AND(ABS(C662:G662-B662:F662)&gt;0),AND(ABS(C662:G662-B662:F662)&lt;4)),IF(NOT(F662=""),AND(AND(ABS(C662:F662-B662:E662)&gt;0),AND(ABS(C662:F662-B662:E662)&lt;4)),AND(AND(ABS(C662:E662-B662:D662)&gt;0),AND(ABS(C662:E662-B662:D662)&lt;4)))))</f>
        <v>1</v>
      </c>
      <c r="M662" s="1" t="b">
        <f t="shared" si="1"/>
        <v>1</v>
      </c>
    </row>
    <row r="663" ht="15.75" customHeight="1">
      <c r="A663" s="1" t="s">
        <v>672</v>
      </c>
      <c r="B663" s="1">
        <f>IFERROR(__xludf.DUMMYFUNCTION("SPLIT(A663,"" "")"),28.0)</f>
        <v>28</v>
      </c>
      <c r="C663" s="1">
        <f>IFERROR(__xludf.DUMMYFUNCTION("""COMPUTED_VALUE"""),25.0)</f>
        <v>25</v>
      </c>
      <c r="D663" s="1">
        <f>IFERROR(__xludf.DUMMYFUNCTION("""COMPUTED_VALUE"""),24.0)</f>
        <v>24</v>
      </c>
      <c r="E663" s="1">
        <f>IFERROR(__xludf.DUMMYFUNCTION("""COMPUTED_VALUE"""),22.0)</f>
        <v>22</v>
      </c>
      <c r="F663" s="1">
        <f>IFERROR(__xludf.DUMMYFUNCTION("""COMPUTED_VALUE"""),21.0)</f>
        <v>21</v>
      </c>
      <c r="G663" s="1">
        <f>IFERROR(__xludf.DUMMYFUNCTION("""COMPUTED_VALUE"""),18.0)</f>
        <v>18</v>
      </c>
      <c r="H663" s="2">
        <f>IFERROR(__xludf.DUMMYFUNCTION("""COMPUTED_VALUE"""),15.0)</f>
        <v>15</v>
      </c>
      <c r="J663" s="1" t="b">
        <f t="array" ref="J663">IF(NOT(H663=""),AND(C663:H663&gt;B663:G663),IF(NOT(G663=""),AND(C663:G663&gt;B663:F663),IF(NOT(F663=""),AND(C663:F663&gt;B663:E663),AND(C663:E663&gt;B663:D663))))</f>
        <v>0</v>
      </c>
      <c r="K663" s="1" t="b">
        <f t="array" ref="K663">IF(NOT(H663=""),AND(C663:H663&lt;B663:G663),IF(NOT(G663=""),AND(C663:G663&lt;B663:F663),IF(NOT(F663=""),AND(C663:F663&lt;B663:E663),AND(C663:E663&lt;B663:D663))))</f>
        <v>1</v>
      </c>
      <c r="L663" s="1" t="b">
        <f t="array" ref="L663">IF(NOT(H663=""),AND(AND(ABS(C663:H663-B663:G663)&gt;0),AND(ABS(C663:H663-B663:G663)&lt;4)),IF(NOT(G663=""),AND(AND(ABS(C663:G663-B663:F663)&gt;0),AND(ABS(C663:G663-B663:F663)&lt;4)),IF(NOT(F663=""),AND(AND(ABS(C663:F663-B663:E663)&gt;0),AND(ABS(C663:F663-B663:E663)&lt;4)),AND(AND(ABS(C663:E663-B663:D663)&gt;0),AND(ABS(C663:E663-B663:D663)&lt;4)))))</f>
        <v>1</v>
      </c>
      <c r="M663" s="1" t="b">
        <f t="shared" si="1"/>
        <v>1</v>
      </c>
    </row>
    <row r="664" ht="15.75" customHeight="1">
      <c r="A664" s="1" t="s">
        <v>673</v>
      </c>
      <c r="B664" s="1">
        <f>IFERROR(__xludf.DUMMYFUNCTION("SPLIT(A664,"" "")"),30.0)</f>
        <v>30</v>
      </c>
      <c r="C664" s="1">
        <f>IFERROR(__xludf.DUMMYFUNCTION("""COMPUTED_VALUE"""),33.0)</f>
        <v>33</v>
      </c>
      <c r="D664" s="1">
        <f>IFERROR(__xludf.DUMMYFUNCTION("""COMPUTED_VALUE"""),34.0)</f>
        <v>34</v>
      </c>
      <c r="E664" s="1">
        <f>IFERROR(__xludf.DUMMYFUNCTION("""COMPUTED_VALUE"""),37.0)</f>
        <v>37</v>
      </c>
      <c r="F664" s="2">
        <f>IFERROR(__xludf.DUMMYFUNCTION("""COMPUTED_VALUE"""),40.0)</f>
        <v>40</v>
      </c>
      <c r="J664" s="1" t="b">
        <f t="array" ref="J664">IF(NOT(H664=""),AND(C664:H664&gt;B664:G664),IF(NOT(G664=""),AND(C664:G664&gt;B664:F664),IF(NOT(F664=""),AND(C664:F664&gt;B664:E664),AND(C664:E664&gt;B664:D664))))</f>
        <v>1</v>
      </c>
      <c r="K664" s="1" t="b">
        <f t="array" ref="K664">IF(NOT(H664=""),AND(C664:H664&lt;B664:G664),IF(NOT(G664=""),AND(C664:G664&lt;B664:F664),IF(NOT(F664=""),AND(C664:F664&lt;B664:E664),AND(C664:E664&lt;B664:D664))))</f>
        <v>0</v>
      </c>
      <c r="L664" s="1" t="b">
        <f t="array" ref="L664">IF(NOT(H664=""),AND(AND(ABS(C664:H664-B664:G664)&gt;0),AND(ABS(C664:H664-B664:G664)&lt;4)),IF(NOT(G664=""),AND(AND(ABS(C664:G664-B664:F664)&gt;0),AND(ABS(C664:G664-B664:F664)&lt;4)),IF(NOT(F664=""),AND(AND(ABS(C664:F664-B664:E664)&gt;0),AND(ABS(C664:F664-B664:E664)&lt;4)),AND(AND(ABS(C664:E664-B664:D664)&gt;0),AND(ABS(C664:E664-B664:D664)&lt;4)))))</f>
        <v>1</v>
      </c>
      <c r="M664" s="1" t="b">
        <f t="shared" si="1"/>
        <v>1</v>
      </c>
    </row>
    <row r="665" ht="15.75" customHeight="1">
      <c r="A665" s="1" t="s">
        <v>674</v>
      </c>
      <c r="B665" s="1">
        <f>IFERROR(__xludf.DUMMYFUNCTION("SPLIT(A665,"" "")"),85.0)</f>
        <v>85</v>
      </c>
      <c r="C665" s="1">
        <f>IFERROR(__xludf.DUMMYFUNCTION("""COMPUTED_VALUE"""),82.0)</f>
        <v>82</v>
      </c>
      <c r="D665" s="1">
        <f>IFERROR(__xludf.DUMMYFUNCTION("""COMPUTED_VALUE"""),80.0)</f>
        <v>80</v>
      </c>
      <c r="E665" s="1">
        <f>IFERROR(__xludf.DUMMYFUNCTION("""COMPUTED_VALUE"""),77.0)</f>
        <v>77</v>
      </c>
      <c r="F665" s="1">
        <f>IFERROR(__xludf.DUMMYFUNCTION("""COMPUTED_VALUE"""),76.0)</f>
        <v>76</v>
      </c>
      <c r="G665" s="2">
        <f>IFERROR(__xludf.DUMMYFUNCTION("""COMPUTED_VALUE"""),73.0)</f>
        <v>73</v>
      </c>
      <c r="J665" s="1" t="b">
        <f t="array" ref="J665">IF(NOT(H665=""),AND(C665:H665&gt;B665:G665),IF(NOT(G665=""),AND(C665:G665&gt;B665:F665),IF(NOT(F665=""),AND(C665:F665&gt;B665:E665),AND(C665:E665&gt;B665:D665))))</f>
        <v>0</v>
      </c>
      <c r="K665" s="1" t="b">
        <f t="array" ref="K665">IF(NOT(H665=""),AND(C665:H665&lt;B665:G665),IF(NOT(G665=""),AND(C665:G665&lt;B665:F665),IF(NOT(F665=""),AND(C665:F665&lt;B665:E665),AND(C665:E665&lt;B665:D665))))</f>
        <v>1</v>
      </c>
      <c r="L665" s="1" t="b">
        <f t="array" ref="L665">IF(NOT(H665=""),AND(AND(ABS(C665:H665-B665:G665)&gt;0),AND(ABS(C665:H665-B665:G665)&lt;4)),IF(NOT(G665=""),AND(AND(ABS(C665:G665-B665:F665)&gt;0),AND(ABS(C665:G665-B665:F665)&lt;4)),IF(NOT(F665=""),AND(AND(ABS(C665:F665-B665:E665)&gt;0),AND(ABS(C665:F665-B665:E665)&lt;4)),AND(AND(ABS(C665:E665-B665:D665)&gt;0),AND(ABS(C665:E665-B665:D665)&lt;4)))))</f>
        <v>1</v>
      </c>
      <c r="M665" s="1" t="b">
        <f t="shared" si="1"/>
        <v>1</v>
      </c>
    </row>
    <row r="666" ht="15.75" customHeight="1">
      <c r="A666" s="1" t="s">
        <v>675</v>
      </c>
      <c r="B666" s="1">
        <f>IFERROR(__xludf.DUMMYFUNCTION("SPLIT(A666,"" "")"),57.0)</f>
        <v>57</v>
      </c>
      <c r="C666" s="1">
        <f>IFERROR(__xludf.DUMMYFUNCTION("""COMPUTED_VALUE"""),60.0)</f>
        <v>60</v>
      </c>
      <c r="D666" s="1">
        <f>IFERROR(__xludf.DUMMYFUNCTION("""COMPUTED_VALUE"""),61.0)</f>
        <v>61</v>
      </c>
      <c r="E666" s="1">
        <f>IFERROR(__xludf.DUMMYFUNCTION("""COMPUTED_VALUE"""),64.0)</f>
        <v>64</v>
      </c>
      <c r="F666" s="2">
        <f>IFERROR(__xludf.DUMMYFUNCTION("""COMPUTED_VALUE"""),67.0)</f>
        <v>67</v>
      </c>
      <c r="J666" s="1" t="b">
        <f t="array" ref="J666">IF(NOT(H666=""),AND(C666:H666&gt;B666:G666),IF(NOT(G666=""),AND(C666:G666&gt;B666:F666),IF(NOT(F666=""),AND(C666:F666&gt;B666:E666),AND(C666:E666&gt;B666:D666))))</f>
        <v>1</v>
      </c>
      <c r="K666" s="1" t="b">
        <f t="array" ref="K666">IF(NOT(H666=""),AND(C666:H666&lt;B666:G666),IF(NOT(G666=""),AND(C666:G666&lt;B666:F666),IF(NOT(F666=""),AND(C666:F666&lt;B666:E666),AND(C666:E666&lt;B666:D666))))</f>
        <v>0</v>
      </c>
      <c r="L666" s="1" t="b">
        <f t="array" ref="L666">IF(NOT(H666=""),AND(AND(ABS(C666:H666-B666:G666)&gt;0),AND(ABS(C666:H666-B666:G666)&lt;4)),IF(NOT(G666=""),AND(AND(ABS(C666:G666-B666:F666)&gt;0),AND(ABS(C666:G666-B666:F666)&lt;4)),IF(NOT(F666=""),AND(AND(ABS(C666:F666-B666:E666)&gt;0),AND(ABS(C666:F666-B666:E666)&lt;4)),AND(AND(ABS(C666:E666-B666:D666)&gt;0),AND(ABS(C666:E666-B666:D666)&lt;4)))))</f>
        <v>1</v>
      </c>
      <c r="M666" s="1" t="b">
        <f t="shared" si="1"/>
        <v>1</v>
      </c>
    </row>
    <row r="667" ht="15.75" customHeight="1">
      <c r="A667" s="1" t="s">
        <v>676</v>
      </c>
      <c r="B667" s="1">
        <f>IFERROR(__xludf.DUMMYFUNCTION("SPLIT(A667,"" "")"),87.0)</f>
        <v>87</v>
      </c>
      <c r="C667" s="1">
        <f>IFERROR(__xludf.DUMMYFUNCTION("""COMPUTED_VALUE"""),88.0)</f>
        <v>88</v>
      </c>
      <c r="D667" s="1">
        <f>IFERROR(__xludf.DUMMYFUNCTION("""COMPUTED_VALUE"""),89.0)</f>
        <v>89</v>
      </c>
      <c r="E667" s="1">
        <f>IFERROR(__xludf.DUMMYFUNCTION("""COMPUTED_VALUE"""),90.0)</f>
        <v>90</v>
      </c>
      <c r="F667" s="1">
        <f>IFERROR(__xludf.DUMMYFUNCTION("""COMPUTED_VALUE"""),91.0)</f>
        <v>91</v>
      </c>
      <c r="G667" s="1">
        <f>IFERROR(__xludf.DUMMYFUNCTION("""COMPUTED_VALUE"""),94.0)</f>
        <v>94</v>
      </c>
      <c r="H667" s="2">
        <f>IFERROR(__xludf.DUMMYFUNCTION("""COMPUTED_VALUE"""),95.0)</f>
        <v>95</v>
      </c>
      <c r="J667" s="1" t="b">
        <f t="array" ref="J667">IF(NOT(H667=""),AND(C667:H667&gt;B667:G667),IF(NOT(G667=""),AND(C667:G667&gt;B667:F667),IF(NOT(F667=""),AND(C667:F667&gt;B667:E667),AND(C667:E667&gt;B667:D667))))</f>
        <v>1</v>
      </c>
      <c r="K667" s="1" t="b">
        <f t="array" ref="K667">IF(NOT(H667=""),AND(C667:H667&lt;B667:G667),IF(NOT(G667=""),AND(C667:G667&lt;B667:F667),IF(NOT(F667=""),AND(C667:F667&lt;B667:E667),AND(C667:E667&lt;B667:D667))))</f>
        <v>0</v>
      </c>
      <c r="L667" s="1" t="b">
        <f t="array" ref="L667">IF(NOT(H667=""),AND(AND(ABS(C667:H667-B667:G667)&gt;0),AND(ABS(C667:H667-B667:G667)&lt;4)),IF(NOT(G667=""),AND(AND(ABS(C667:G667-B667:F667)&gt;0),AND(ABS(C667:G667-B667:F667)&lt;4)),IF(NOT(F667=""),AND(AND(ABS(C667:F667-B667:E667)&gt;0),AND(ABS(C667:F667-B667:E667)&lt;4)),AND(AND(ABS(C667:E667-B667:D667)&gt;0),AND(ABS(C667:E667-B667:D667)&lt;4)))))</f>
        <v>1</v>
      </c>
      <c r="M667" s="1" t="b">
        <f t="shared" si="1"/>
        <v>1</v>
      </c>
    </row>
    <row r="668" ht="15.75" customHeight="1">
      <c r="A668" s="1" t="s">
        <v>677</v>
      </c>
      <c r="B668" s="1">
        <f>IFERROR(__xludf.DUMMYFUNCTION("SPLIT(A668,"" "")"),3.0)</f>
        <v>3</v>
      </c>
      <c r="C668" s="1">
        <f>IFERROR(__xludf.DUMMYFUNCTION("""COMPUTED_VALUE"""),4.0)</f>
        <v>4</v>
      </c>
      <c r="D668" s="1">
        <f>IFERROR(__xludf.DUMMYFUNCTION("""COMPUTED_VALUE"""),6.0)</f>
        <v>6</v>
      </c>
      <c r="E668" s="1">
        <f>IFERROR(__xludf.DUMMYFUNCTION("""COMPUTED_VALUE"""),7.0)</f>
        <v>7</v>
      </c>
      <c r="F668" s="2">
        <f>IFERROR(__xludf.DUMMYFUNCTION("""COMPUTED_VALUE"""),10.0)</f>
        <v>10</v>
      </c>
      <c r="J668" s="1" t="b">
        <f t="array" ref="J668">IF(NOT(H668=""),AND(C668:H668&gt;B668:G668),IF(NOT(G668=""),AND(C668:G668&gt;B668:F668),IF(NOT(F668=""),AND(C668:F668&gt;B668:E668),AND(C668:E668&gt;B668:D668))))</f>
        <v>1</v>
      </c>
      <c r="K668" s="1" t="b">
        <f t="array" ref="K668">IF(NOT(H668=""),AND(C668:H668&lt;B668:G668),IF(NOT(G668=""),AND(C668:G668&lt;B668:F668),IF(NOT(F668=""),AND(C668:F668&lt;B668:E668),AND(C668:E668&lt;B668:D668))))</f>
        <v>0</v>
      </c>
      <c r="L668" s="1" t="b">
        <f t="array" ref="L668">IF(NOT(H668=""),AND(AND(ABS(C668:H668-B668:G668)&gt;0),AND(ABS(C668:H668-B668:G668)&lt;4)),IF(NOT(G668=""),AND(AND(ABS(C668:G668-B668:F668)&gt;0),AND(ABS(C668:G668-B668:F668)&lt;4)),IF(NOT(F668=""),AND(AND(ABS(C668:F668-B668:E668)&gt;0),AND(ABS(C668:F668-B668:E668)&lt;4)),AND(AND(ABS(C668:E668-B668:D668)&gt;0),AND(ABS(C668:E668-B668:D668)&lt;4)))))</f>
        <v>1</v>
      </c>
      <c r="M668" s="1" t="b">
        <f t="shared" si="1"/>
        <v>1</v>
      </c>
    </row>
    <row r="669" ht="15.75" customHeight="1">
      <c r="A669" s="1" t="s">
        <v>678</v>
      </c>
      <c r="B669" s="1">
        <f>IFERROR(__xludf.DUMMYFUNCTION("SPLIT(A669,"" "")"),54.0)</f>
        <v>54</v>
      </c>
      <c r="C669" s="1">
        <f>IFERROR(__xludf.DUMMYFUNCTION("""COMPUTED_VALUE"""),52.0)</f>
        <v>52</v>
      </c>
      <c r="D669" s="1">
        <f>IFERROR(__xludf.DUMMYFUNCTION("""COMPUTED_VALUE"""),50.0)</f>
        <v>50</v>
      </c>
      <c r="E669" s="1">
        <f>IFERROR(__xludf.DUMMYFUNCTION("""COMPUTED_VALUE"""),49.0)</f>
        <v>49</v>
      </c>
      <c r="F669" s="1">
        <f>IFERROR(__xludf.DUMMYFUNCTION("""COMPUTED_VALUE"""),48.0)</f>
        <v>48</v>
      </c>
      <c r="G669" s="2">
        <f>IFERROR(__xludf.DUMMYFUNCTION("""COMPUTED_VALUE"""),46.0)</f>
        <v>46</v>
      </c>
      <c r="J669" s="1" t="b">
        <f t="array" ref="J669">IF(NOT(H669=""),AND(C669:H669&gt;B669:G669),IF(NOT(G669=""),AND(C669:G669&gt;B669:F669),IF(NOT(F669=""),AND(C669:F669&gt;B669:E669),AND(C669:E669&gt;B669:D669))))</f>
        <v>0</v>
      </c>
      <c r="K669" s="1" t="b">
        <f t="array" ref="K669">IF(NOT(H669=""),AND(C669:H669&lt;B669:G669),IF(NOT(G669=""),AND(C669:G669&lt;B669:F669),IF(NOT(F669=""),AND(C669:F669&lt;B669:E669),AND(C669:E669&lt;B669:D669))))</f>
        <v>1</v>
      </c>
      <c r="L669" s="1" t="b">
        <f t="array" ref="L669">IF(NOT(H669=""),AND(AND(ABS(C669:H669-B669:G669)&gt;0),AND(ABS(C669:H669-B669:G669)&lt;4)),IF(NOT(G669=""),AND(AND(ABS(C669:G669-B669:F669)&gt;0),AND(ABS(C669:G669-B669:F669)&lt;4)),IF(NOT(F669=""),AND(AND(ABS(C669:F669-B669:E669)&gt;0),AND(ABS(C669:F669-B669:E669)&lt;4)),AND(AND(ABS(C669:E669-B669:D669)&gt;0),AND(ABS(C669:E669-B669:D669)&lt;4)))))</f>
        <v>1</v>
      </c>
      <c r="M669" s="1" t="b">
        <f t="shared" si="1"/>
        <v>1</v>
      </c>
    </row>
    <row r="670" ht="15.75" customHeight="1">
      <c r="A670" s="1" t="s">
        <v>679</v>
      </c>
      <c r="B670" s="1">
        <f>IFERROR(__xludf.DUMMYFUNCTION("SPLIT(A670,"" "")"),92.0)</f>
        <v>92</v>
      </c>
      <c r="C670" s="1">
        <f>IFERROR(__xludf.DUMMYFUNCTION("""COMPUTED_VALUE"""),91.0)</f>
        <v>91</v>
      </c>
      <c r="D670" s="1">
        <f>IFERROR(__xludf.DUMMYFUNCTION("""COMPUTED_VALUE"""),88.0)</f>
        <v>88</v>
      </c>
      <c r="E670" s="1">
        <f>IFERROR(__xludf.DUMMYFUNCTION("""COMPUTED_VALUE"""),86.0)</f>
        <v>86</v>
      </c>
      <c r="F670" s="2">
        <f>IFERROR(__xludf.DUMMYFUNCTION("""COMPUTED_VALUE"""),84.0)</f>
        <v>84</v>
      </c>
      <c r="J670" s="1" t="b">
        <f t="array" ref="J670">IF(NOT(H670=""),AND(C670:H670&gt;B670:G670),IF(NOT(G670=""),AND(C670:G670&gt;B670:F670),IF(NOT(F670=""),AND(C670:F670&gt;B670:E670),AND(C670:E670&gt;B670:D670))))</f>
        <v>0</v>
      </c>
      <c r="K670" s="1" t="b">
        <f t="array" ref="K670">IF(NOT(H670=""),AND(C670:H670&lt;B670:G670),IF(NOT(G670=""),AND(C670:G670&lt;B670:F670),IF(NOT(F670=""),AND(C670:F670&lt;B670:E670),AND(C670:E670&lt;B670:D670))))</f>
        <v>1</v>
      </c>
      <c r="L670" s="1" t="b">
        <f t="array" ref="L670">IF(NOT(H670=""),AND(AND(ABS(C670:H670-B670:G670)&gt;0),AND(ABS(C670:H670-B670:G670)&lt;4)),IF(NOT(G670=""),AND(AND(ABS(C670:G670-B670:F670)&gt;0),AND(ABS(C670:G670-B670:F670)&lt;4)),IF(NOT(F670=""),AND(AND(ABS(C670:F670-B670:E670)&gt;0),AND(ABS(C670:F670-B670:E670)&lt;4)),AND(AND(ABS(C670:E670-B670:D670)&gt;0),AND(ABS(C670:E670-B670:D670)&lt;4)))))</f>
        <v>1</v>
      </c>
      <c r="M670" s="1" t="b">
        <f t="shared" si="1"/>
        <v>1</v>
      </c>
    </row>
    <row r="671" ht="15.75" customHeight="1">
      <c r="A671" s="1" t="s">
        <v>680</v>
      </c>
      <c r="B671" s="1">
        <f>IFERROR(__xludf.DUMMYFUNCTION("SPLIT(A671,"" "")"),82.0)</f>
        <v>82</v>
      </c>
      <c r="C671" s="1">
        <f>IFERROR(__xludf.DUMMYFUNCTION("""COMPUTED_VALUE"""),79.0)</f>
        <v>79</v>
      </c>
      <c r="D671" s="1">
        <f>IFERROR(__xludf.DUMMYFUNCTION("""COMPUTED_VALUE"""),76.0)</f>
        <v>76</v>
      </c>
      <c r="E671" s="1">
        <f>IFERROR(__xludf.DUMMYFUNCTION("""COMPUTED_VALUE"""),74.0)</f>
        <v>74</v>
      </c>
      <c r="F671" s="2">
        <f>IFERROR(__xludf.DUMMYFUNCTION("""COMPUTED_VALUE"""),71.0)</f>
        <v>71</v>
      </c>
      <c r="J671" s="1" t="b">
        <f t="array" ref="J671">IF(NOT(H671=""),AND(C671:H671&gt;B671:G671),IF(NOT(G671=""),AND(C671:G671&gt;B671:F671),IF(NOT(F671=""),AND(C671:F671&gt;B671:E671),AND(C671:E671&gt;B671:D671))))</f>
        <v>0</v>
      </c>
      <c r="K671" s="1" t="b">
        <f t="array" ref="K671">IF(NOT(H671=""),AND(C671:H671&lt;B671:G671),IF(NOT(G671=""),AND(C671:G671&lt;B671:F671),IF(NOT(F671=""),AND(C671:F671&lt;B671:E671),AND(C671:E671&lt;B671:D671))))</f>
        <v>1</v>
      </c>
      <c r="L671" s="1" t="b">
        <f t="array" ref="L671">IF(NOT(H671=""),AND(AND(ABS(C671:H671-B671:G671)&gt;0),AND(ABS(C671:H671-B671:G671)&lt;4)),IF(NOT(G671=""),AND(AND(ABS(C671:G671-B671:F671)&gt;0),AND(ABS(C671:G671-B671:F671)&lt;4)),IF(NOT(F671=""),AND(AND(ABS(C671:F671-B671:E671)&gt;0),AND(ABS(C671:F671-B671:E671)&lt;4)),AND(AND(ABS(C671:E671-B671:D671)&gt;0),AND(ABS(C671:E671-B671:D671)&lt;4)))))</f>
        <v>1</v>
      </c>
      <c r="M671" s="1" t="b">
        <f t="shared" si="1"/>
        <v>1</v>
      </c>
    </row>
    <row r="672" ht="15.75" customHeight="1">
      <c r="A672" s="1" t="s">
        <v>681</v>
      </c>
      <c r="B672" s="1">
        <f>IFERROR(__xludf.DUMMYFUNCTION("SPLIT(A672,"" "")"),56.0)</f>
        <v>56</v>
      </c>
      <c r="C672" s="1">
        <f>IFERROR(__xludf.DUMMYFUNCTION("""COMPUTED_VALUE"""),57.0)</f>
        <v>57</v>
      </c>
      <c r="D672" s="1">
        <f>IFERROR(__xludf.DUMMYFUNCTION("""COMPUTED_VALUE"""),60.0)</f>
        <v>60</v>
      </c>
      <c r="E672" s="1">
        <f>IFERROR(__xludf.DUMMYFUNCTION("""COMPUTED_VALUE"""),61.0)</f>
        <v>61</v>
      </c>
      <c r="F672" s="1">
        <f>IFERROR(__xludf.DUMMYFUNCTION("""COMPUTED_VALUE"""),63.0)</f>
        <v>63</v>
      </c>
      <c r="G672" s="1">
        <f>IFERROR(__xludf.DUMMYFUNCTION("""COMPUTED_VALUE"""),66.0)</f>
        <v>66</v>
      </c>
      <c r="H672" s="2">
        <f>IFERROR(__xludf.DUMMYFUNCTION("""COMPUTED_VALUE"""),69.0)</f>
        <v>69</v>
      </c>
      <c r="J672" s="1" t="b">
        <f t="array" ref="J672">IF(NOT(H672=""),AND(C672:H672&gt;B672:G672),IF(NOT(G672=""),AND(C672:G672&gt;B672:F672),IF(NOT(F672=""),AND(C672:F672&gt;B672:E672),AND(C672:E672&gt;B672:D672))))</f>
        <v>1</v>
      </c>
      <c r="K672" s="1" t="b">
        <f t="array" ref="K672">IF(NOT(H672=""),AND(C672:H672&lt;B672:G672),IF(NOT(G672=""),AND(C672:G672&lt;B672:F672),IF(NOT(F672=""),AND(C672:F672&lt;B672:E672),AND(C672:E672&lt;B672:D672))))</f>
        <v>0</v>
      </c>
      <c r="L672" s="1" t="b">
        <f t="array" ref="L672">IF(NOT(H672=""),AND(AND(ABS(C672:H672-B672:G672)&gt;0),AND(ABS(C672:H672-B672:G672)&lt;4)),IF(NOT(G672=""),AND(AND(ABS(C672:G672-B672:F672)&gt;0),AND(ABS(C672:G672-B672:F672)&lt;4)),IF(NOT(F672=""),AND(AND(ABS(C672:F672-B672:E672)&gt;0),AND(ABS(C672:F672-B672:E672)&lt;4)),AND(AND(ABS(C672:E672-B672:D672)&gt;0),AND(ABS(C672:E672-B672:D672)&lt;4)))))</f>
        <v>1</v>
      </c>
      <c r="M672" s="1" t="b">
        <f t="shared" si="1"/>
        <v>1</v>
      </c>
    </row>
    <row r="673" ht="15.75" customHeight="1">
      <c r="A673" s="1" t="s">
        <v>682</v>
      </c>
      <c r="B673" s="1">
        <f>IFERROR(__xludf.DUMMYFUNCTION("SPLIT(A673,"" "")"),71.0)</f>
        <v>71</v>
      </c>
      <c r="C673" s="1">
        <f>IFERROR(__xludf.DUMMYFUNCTION("""COMPUTED_VALUE"""),70.0)</f>
        <v>70</v>
      </c>
      <c r="D673" s="1">
        <f>IFERROR(__xludf.DUMMYFUNCTION("""COMPUTED_VALUE"""),68.0)</f>
        <v>68</v>
      </c>
      <c r="E673" s="1">
        <f>IFERROR(__xludf.DUMMYFUNCTION("""COMPUTED_VALUE"""),65.0)</f>
        <v>65</v>
      </c>
      <c r="F673" s="1">
        <f>IFERROR(__xludf.DUMMYFUNCTION("""COMPUTED_VALUE"""),62.0)</f>
        <v>62</v>
      </c>
      <c r="G673" s="1">
        <f>IFERROR(__xludf.DUMMYFUNCTION("""COMPUTED_VALUE"""),61.0)</f>
        <v>61</v>
      </c>
      <c r="H673" s="1">
        <f>IFERROR(__xludf.DUMMYFUNCTION("""COMPUTED_VALUE"""),59.0)</f>
        <v>59</v>
      </c>
      <c r="I673" s="1">
        <f>IFERROR(__xludf.DUMMYFUNCTION("""COMPUTED_VALUE"""),57.0)</f>
        <v>57</v>
      </c>
      <c r="J673" s="1" t="b">
        <f t="array" ref="J673">IF(NOT(H673=""),AND(C673:H673&gt;B673:G673),IF(NOT(G673=""),AND(C673:G673&gt;B673:F673),IF(NOT(F673=""),AND(C673:F673&gt;B673:E673),AND(C673:E673&gt;B673:D673))))</f>
        <v>0</v>
      </c>
      <c r="K673" s="1" t="b">
        <f t="array" ref="K673">IF(NOT(H673=""),AND(C673:H673&lt;B673:G673),IF(NOT(G673=""),AND(C673:G673&lt;B673:F673),IF(NOT(F673=""),AND(C673:F673&lt;B673:E673),AND(C673:E673&lt;B673:D673))))</f>
        <v>1</v>
      </c>
      <c r="L673" s="1" t="b">
        <f t="array" ref="L673">IF(NOT(H673=""),AND(AND(ABS(C673:H673-B673:G673)&gt;0),AND(ABS(C673:H673-B673:G673)&lt;4)),IF(NOT(G673=""),AND(AND(ABS(C673:G673-B673:F673)&gt;0),AND(ABS(C673:G673-B673:F673)&lt;4)),IF(NOT(F673=""),AND(AND(ABS(C673:F673-B673:E673)&gt;0),AND(ABS(C673:F673-B673:E673)&lt;4)),AND(AND(ABS(C673:E673-B673:D673)&gt;0),AND(ABS(C673:E673-B673:D673)&lt;4)))))</f>
        <v>1</v>
      </c>
      <c r="M673" s="1" t="b">
        <f t="shared" si="1"/>
        <v>1</v>
      </c>
    </row>
    <row r="674" ht="15.75" customHeight="1">
      <c r="A674" s="1" t="s">
        <v>683</v>
      </c>
      <c r="B674" s="1">
        <f>IFERROR(__xludf.DUMMYFUNCTION("SPLIT(A674,"" "")"),63.0)</f>
        <v>63</v>
      </c>
      <c r="C674" s="1">
        <f>IFERROR(__xludf.DUMMYFUNCTION("""COMPUTED_VALUE"""),62.0)</f>
        <v>62</v>
      </c>
      <c r="D674" s="1">
        <f>IFERROR(__xludf.DUMMYFUNCTION("""COMPUTED_VALUE"""),59.0)</f>
        <v>59</v>
      </c>
      <c r="E674" s="1">
        <f>IFERROR(__xludf.DUMMYFUNCTION("""COMPUTED_VALUE"""),56.0)</f>
        <v>56</v>
      </c>
      <c r="F674" s="1">
        <f>IFERROR(__xludf.DUMMYFUNCTION("""COMPUTED_VALUE"""),54.0)</f>
        <v>54</v>
      </c>
      <c r="G674" s="2">
        <f>IFERROR(__xludf.DUMMYFUNCTION("""COMPUTED_VALUE"""),51.0)</f>
        <v>51</v>
      </c>
      <c r="J674" s="1" t="b">
        <f t="array" ref="J674">IF(NOT(H674=""),AND(C674:H674&gt;B674:G674),IF(NOT(G674=""),AND(C674:G674&gt;B674:F674),IF(NOT(F674=""),AND(C674:F674&gt;B674:E674),AND(C674:E674&gt;B674:D674))))</f>
        <v>0</v>
      </c>
      <c r="K674" s="1" t="b">
        <f t="array" ref="K674">IF(NOT(H674=""),AND(C674:H674&lt;B674:G674),IF(NOT(G674=""),AND(C674:G674&lt;B674:F674),IF(NOT(F674=""),AND(C674:F674&lt;B674:E674),AND(C674:E674&lt;B674:D674))))</f>
        <v>1</v>
      </c>
      <c r="L674" s="1" t="b">
        <f t="array" ref="L674">IF(NOT(H674=""),AND(AND(ABS(C674:H674-B674:G674)&gt;0),AND(ABS(C674:H674-B674:G674)&lt;4)),IF(NOT(G674=""),AND(AND(ABS(C674:G674-B674:F674)&gt;0),AND(ABS(C674:G674-B674:F674)&lt;4)),IF(NOT(F674=""),AND(AND(ABS(C674:F674-B674:E674)&gt;0),AND(ABS(C674:F674-B674:E674)&lt;4)),AND(AND(ABS(C674:E674-B674:D674)&gt;0),AND(ABS(C674:E674-B674:D674)&lt;4)))))</f>
        <v>1</v>
      </c>
      <c r="M674" s="1" t="b">
        <f t="shared" si="1"/>
        <v>1</v>
      </c>
    </row>
    <row r="675" ht="15.75" customHeight="1">
      <c r="A675" s="1" t="s">
        <v>684</v>
      </c>
      <c r="B675" s="1">
        <f>IFERROR(__xludf.DUMMYFUNCTION("SPLIT(A675,"" "")"),10.0)</f>
        <v>10</v>
      </c>
      <c r="C675" s="1">
        <f>IFERROR(__xludf.DUMMYFUNCTION("""COMPUTED_VALUE"""),12.0)</f>
        <v>12</v>
      </c>
      <c r="D675" s="1">
        <f>IFERROR(__xludf.DUMMYFUNCTION("""COMPUTED_VALUE"""),14.0)</f>
        <v>14</v>
      </c>
      <c r="E675" s="1">
        <f>IFERROR(__xludf.DUMMYFUNCTION("""COMPUTED_VALUE"""),15.0)</f>
        <v>15</v>
      </c>
      <c r="F675" s="2">
        <f>IFERROR(__xludf.DUMMYFUNCTION("""COMPUTED_VALUE"""),18.0)</f>
        <v>18</v>
      </c>
      <c r="J675" s="1" t="b">
        <f t="array" ref="J675">IF(NOT(H675=""),AND(C675:H675&gt;B675:G675),IF(NOT(G675=""),AND(C675:G675&gt;B675:F675),IF(NOT(F675=""),AND(C675:F675&gt;B675:E675),AND(C675:E675&gt;B675:D675))))</f>
        <v>1</v>
      </c>
      <c r="K675" s="1" t="b">
        <f t="array" ref="K675">IF(NOT(H675=""),AND(C675:H675&lt;B675:G675),IF(NOT(G675=""),AND(C675:G675&lt;B675:F675),IF(NOT(F675=""),AND(C675:F675&lt;B675:E675),AND(C675:E675&lt;B675:D675))))</f>
        <v>0</v>
      </c>
      <c r="L675" s="1" t="b">
        <f t="array" ref="L675">IF(NOT(H675=""),AND(AND(ABS(C675:H675-B675:G675)&gt;0),AND(ABS(C675:H675-B675:G675)&lt;4)),IF(NOT(G675=""),AND(AND(ABS(C675:G675-B675:F675)&gt;0),AND(ABS(C675:G675-B675:F675)&lt;4)),IF(NOT(F675=""),AND(AND(ABS(C675:F675-B675:E675)&gt;0),AND(ABS(C675:F675-B675:E675)&lt;4)),AND(AND(ABS(C675:E675-B675:D675)&gt;0),AND(ABS(C675:E675-B675:D675)&lt;4)))))</f>
        <v>1</v>
      </c>
      <c r="M675" s="1" t="b">
        <f t="shared" si="1"/>
        <v>1</v>
      </c>
    </row>
    <row r="676" ht="15.75" customHeight="1">
      <c r="A676" s="1" t="s">
        <v>685</v>
      </c>
      <c r="B676" s="1">
        <f>IFERROR(__xludf.DUMMYFUNCTION("SPLIT(A676,"" "")"),22.0)</f>
        <v>22</v>
      </c>
      <c r="C676" s="1">
        <f>IFERROR(__xludf.DUMMYFUNCTION("""COMPUTED_VALUE"""),23.0)</f>
        <v>23</v>
      </c>
      <c r="D676" s="1">
        <f>IFERROR(__xludf.DUMMYFUNCTION("""COMPUTED_VALUE"""),24.0)</f>
        <v>24</v>
      </c>
      <c r="E676" s="1">
        <f>IFERROR(__xludf.DUMMYFUNCTION("""COMPUTED_VALUE"""),25.0)</f>
        <v>25</v>
      </c>
      <c r="F676" s="1">
        <f>IFERROR(__xludf.DUMMYFUNCTION("""COMPUTED_VALUE"""),26.0)</f>
        <v>26</v>
      </c>
      <c r="G676" s="1">
        <f>IFERROR(__xludf.DUMMYFUNCTION("""COMPUTED_VALUE"""),29.0)</f>
        <v>29</v>
      </c>
      <c r="H676" s="2">
        <f>IFERROR(__xludf.DUMMYFUNCTION("""COMPUTED_VALUE"""),30.0)</f>
        <v>30</v>
      </c>
      <c r="J676" s="1" t="b">
        <f t="array" ref="J676">IF(NOT(H676=""),AND(C676:H676&gt;B676:G676),IF(NOT(G676=""),AND(C676:G676&gt;B676:F676),IF(NOT(F676=""),AND(C676:F676&gt;B676:E676),AND(C676:E676&gt;B676:D676))))</f>
        <v>1</v>
      </c>
      <c r="K676" s="1" t="b">
        <f t="array" ref="K676">IF(NOT(H676=""),AND(C676:H676&lt;B676:G676),IF(NOT(G676=""),AND(C676:G676&lt;B676:F676),IF(NOT(F676=""),AND(C676:F676&lt;B676:E676),AND(C676:E676&lt;B676:D676))))</f>
        <v>0</v>
      </c>
      <c r="L676" s="1" t="b">
        <f t="array" ref="L676">IF(NOT(H676=""),AND(AND(ABS(C676:H676-B676:G676)&gt;0),AND(ABS(C676:H676-B676:G676)&lt;4)),IF(NOT(G676=""),AND(AND(ABS(C676:G676-B676:F676)&gt;0),AND(ABS(C676:G676-B676:F676)&lt;4)),IF(NOT(F676=""),AND(AND(ABS(C676:F676-B676:E676)&gt;0),AND(ABS(C676:F676-B676:E676)&lt;4)),AND(AND(ABS(C676:E676-B676:D676)&gt;0),AND(ABS(C676:E676-B676:D676)&lt;4)))))</f>
        <v>1</v>
      </c>
      <c r="M676" s="1" t="b">
        <f t="shared" si="1"/>
        <v>1</v>
      </c>
    </row>
    <row r="677" ht="15.75" customHeight="1">
      <c r="A677" s="1" t="s">
        <v>686</v>
      </c>
      <c r="B677" s="1">
        <f>IFERROR(__xludf.DUMMYFUNCTION("SPLIT(A677,"" "")"),24.0)</f>
        <v>24</v>
      </c>
      <c r="C677" s="1">
        <f>IFERROR(__xludf.DUMMYFUNCTION("""COMPUTED_VALUE"""),25.0)</f>
        <v>25</v>
      </c>
      <c r="D677" s="1">
        <f>IFERROR(__xludf.DUMMYFUNCTION("""COMPUTED_VALUE"""),26.0)</f>
        <v>26</v>
      </c>
      <c r="E677" s="1">
        <f>IFERROR(__xludf.DUMMYFUNCTION("""COMPUTED_VALUE"""),29.0)</f>
        <v>29</v>
      </c>
      <c r="F677" s="1">
        <f>IFERROR(__xludf.DUMMYFUNCTION("""COMPUTED_VALUE"""),30.0)</f>
        <v>30</v>
      </c>
      <c r="G677" s="1">
        <f>IFERROR(__xludf.DUMMYFUNCTION("""COMPUTED_VALUE"""),31.0)</f>
        <v>31</v>
      </c>
      <c r="H677" s="1">
        <f>IFERROR(__xludf.DUMMYFUNCTION("""COMPUTED_VALUE"""),34.0)</f>
        <v>34</v>
      </c>
      <c r="I677" s="1">
        <f>IFERROR(__xludf.DUMMYFUNCTION("""COMPUTED_VALUE"""),37.0)</f>
        <v>37</v>
      </c>
      <c r="J677" s="1" t="b">
        <f t="array" ref="J677">IF(NOT(H677=""),AND(C677:H677&gt;B677:G677),IF(NOT(G677=""),AND(C677:G677&gt;B677:F677),IF(NOT(F677=""),AND(C677:F677&gt;B677:E677),AND(C677:E677&gt;B677:D677))))</f>
        <v>1</v>
      </c>
      <c r="K677" s="1" t="b">
        <f t="array" ref="K677">IF(NOT(H677=""),AND(C677:H677&lt;B677:G677),IF(NOT(G677=""),AND(C677:G677&lt;B677:F677),IF(NOT(F677=""),AND(C677:F677&lt;B677:E677),AND(C677:E677&lt;B677:D677))))</f>
        <v>0</v>
      </c>
      <c r="L677" s="1" t="b">
        <f t="array" ref="L677">IF(NOT(H677=""),AND(AND(ABS(C677:H677-B677:G677)&gt;0),AND(ABS(C677:H677-B677:G677)&lt;4)),IF(NOT(G677=""),AND(AND(ABS(C677:G677-B677:F677)&gt;0),AND(ABS(C677:G677-B677:F677)&lt;4)),IF(NOT(F677=""),AND(AND(ABS(C677:F677-B677:E677)&gt;0),AND(ABS(C677:F677-B677:E677)&lt;4)),AND(AND(ABS(C677:E677-B677:D677)&gt;0),AND(ABS(C677:E677-B677:D677)&lt;4)))))</f>
        <v>1</v>
      </c>
      <c r="M677" s="1" t="b">
        <f t="shared" si="1"/>
        <v>1</v>
      </c>
    </row>
    <row r="678" ht="15.75" customHeight="1">
      <c r="A678" s="1" t="s">
        <v>687</v>
      </c>
      <c r="B678" s="1">
        <f>IFERROR(__xludf.DUMMYFUNCTION("SPLIT(A678,"" "")"),34.0)</f>
        <v>34</v>
      </c>
      <c r="C678" s="1">
        <f>IFERROR(__xludf.DUMMYFUNCTION("""COMPUTED_VALUE"""),33.0)</f>
        <v>33</v>
      </c>
      <c r="D678" s="1">
        <f>IFERROR(__xludf.DUMMYFUNCTION("""COMPUTED_VALUE"""),32.0)</f>
        <v>32</v>
      </c>
      <c r="E678" s="1">
        <f>IFERROR(__xludf.DUMMYFUNCTION("""COMPUTED_VALUE"""),31.0)</f>
        <v>31</v>
      </c>
      <c r="F678" s="1">
        <f>IFERROR(__xludf.DUMMYFUNCTION("""COMPUTED_VALUE"""),29.0)</f>
        <v>29</v>
      </c>
      <c r="G678" s="1">
        <f>IFERROR(__xludf.DUMMYFUNCTION("""COMPUTED_VALUE"""),28.0)</f>
        <v>28</v>
      </c>
      <c r="H678" s="2">
        <f>IFERROR(__xludf.DUMMYFUNCTION("""COMPUTED_VALUE"""),25.0)</f>
        <v>25</v>
      </c>
      <c r="J678" s="1" t="b">
        <f t="array" ref="J678">IF(NOT(H678=""),AND(C678:H678&gt;B678:G678),IF(NOT(G678=""),AND(C678:G678&gt;B678:F678),IF(NOT(F678=""),AND(C678:F678&gt;B678:E678),AND(C678:E678&gt;B678:D678))))</f>
        <v>0</v>
      </c>
      <c r="K678" s="1" t="b">
        <f t="array" ref="K678">IF(NOT(H678=""),AND(C678:H678&lt;B678:G678),IF(NOT(G678=""),AND(C678:G678&lt;B678:F678),IF(NOT(F678=""),AND(C678:F678&lt;B678:E678),AND(C678:E678&lt;B678:D678))))</f>
        <v>1</v>
      </c>
      <c r="L678" s="1" t="b">
        <f t="array" ref="L678">IF(NOT(H678=""),AND(AND(ABS(C678:H678-B678:G678)&gt;0),AND(ABS(C678:H678-B678:G678)&lt;4)),IF(NOT(G678=""),AND(AND(ABS(C678:G678-B678:F678)&gt;0),AND(ABS(C678:G678-B678:F678)&lt;4)),IF(NOT(F678=""),AND(AND(ABS(C678:F678-B678:E678)&gt;0),AND(ABS(C678:F678-B678:E678)&lt;4)),AND(AND(ABS(C678:E678-B678:D678)&gt;0),AND(ABS(C678:E678-B678:D678)&lt;4)))))</f>
        <v>1</v>
      </c>
      <c r="M678" s="1" t="b">
        <f t="shared" si="1"/>
        <v>1</v>
      </c>
    </row>
    <row r="679" ht="15.75" customHeight="1">
      <c r="A679" s="1" t="s">
        <v>688</v>
      </c>
      <c r="B679" s="1">
        <f>IFERROR(__xludf.DUMMYFUNCTION("SPLIT(A679,"" "")"),39.0)</f>
        <v>39</v>
      </c>
      <c r="C679" s="1">
        <f>IFERROR(__xludf.DUMMYFUNCTION("""COMPUTED_VALUE"""),41.0)</f>
        <v>41</v>
      </c>
      <c r="D679" s="1">
        <f>IFERROR(__xludf.DUMMYFUNCTION("""COMPUTED_VALUE"""),44.0)</f>
        <v>44</v>
      </c>
      <c r="E679" s="1">
        <f>IFERROR(__xludf.DUMMYFUNCTION("""COMPUTED_VALUE"""),46.0)</f>
        <v>46</v>
      </c>
      <c r="F679" s="2">
        <f>IFERROR(__xludf.DUMMYFUNCTION("""COMPUTED_VALUE"""),48.0)</f>
        <v>48</v>
      </c>
      <c r="J679" s="1" t="b">
        <f t="array" ref="J679">IF(NOT(H679=""),AND(C679:H679&gt;B679:G679),IF(NOT(G679=""),AND(C679:G679&gt;B679:F679),IF(NOT(F679=""),AND(C679:F679&gt;B679:E679),AND(C679:E679&gt;B679:D679))))</f>
        <v>1</v>
      </c>
      <c r="K679" s="1" t="b">
        <f t="array" ref="K679">IF(NOT(H679=""),AND(C679:H679&lt;B679:G679),IF(NOT(G679=""),AND(C679:G679&lt;B679:F679),IF(NOT(F679=""),AND(C679:F679&lt;B679:E679),AND(C679:E679&lt;B679:D679))))</f>
        <v>0</v>
      </c>
      <c r="L679" s="1" t="b">
        <f t="array" ref="L679">IF(NOT(H679=""),AND(AND(ABS(C679:H679-B679:G679)&gt;0),AND(ABS(C679:H679-B679:G679)&lt;4)),IF(NOT(G679=""),AND(AND(ABS(C679:G679-B679:F679)&gt;0),AND(ABS(C679:G679-B679:F679)&lt;4)),IF(NOT(F679=""),AND(AND(ABS(C679:F679-B679:E679)&gt;0),AND(ABS(C679:F679-B679:E679)&lt;4)),AND(AND(ABS(C679:E679-B679:D679)&gt;0),AND(ABS(C679:E679-B679:D679)&lt;4)))))</f>
        <v>1</v>
      </c>
      <c r="M679" s="1" t="b">
        <f t="shared" si="1"/>
        <v>1</v>
      </c>
    </row>
    <row r="680" ht="15.75" customHeight="1">
      <c r="A680" s="1" t="s">
        <v>689</v>
      </c>
      <c r="B680" s="1">
        <f>IFERROR(__xludf.DUMMYFUNCTION("SPLIT(A680,"" "")"),15.0)</f>
        <v>15</v>
      </c>
      <c r="C680" s="1">
        <f>IFERROR(__xludf.DUMMYFUNCTION("""COMPUTED_VALUE"""),18.0)</f>
        <v>18</v>
      </c>
      <c r="D680" s="1">
        <f>IFERROR(__xludf.DUMMYFUNCTION("""COMPUTED_VALUE"""),20.0)</f>
        <v>20</v>
      </c>
      <c r="E680" s="1">
        <f>IFERROR(__xludf.DUMMYFUNCTION("""COMPUTED_VALUE"""),22.0)</f>
        <v>22</v>
      </c>
      <c r="F680" s="2">
        <f>IFERROR(__xludf.DUMMYFUNCTION("""COMPUTED_VALUE"""),25.0)</f>
        <v>25</v>
      </c>
      <c r="J680" s="1" t="b">
        <f t="array" ref="J680">IF(NOT(H680=""),AND(C680:H680&gt;B680:G680),IF(NOT(G680=""),AND(C680:G680&gt;B680:F680),IF(NOT(F680=""),AND(C680:F680&gt;B680:E680),AND(C680:E680&gt;B680:D680))))</f>
        <v>1</v>
      </c>
      <c r="K680" s="1" t="b">
        <f t="array" ref="K680">IF(NOT(H680=""),AND(C680:H680&lt;B680:G680),IF(NOT(G680=""),AND(C680:G680&lt;B680:F680),IF(NOT(F680=""),AND(C680:F680&lt;B680:E680),AND(C680:E680&lt;B680:D680))))</f>
        <v>0</v>
      </c>
      <c r="L680" s="1" t="b">
        <f t="array" ref="L680">IF(NOT(H680=""),AND(AND(ABS(C680:H680-B680:G680)&gt;0),AND(ABS(C680:H680-B680:G680)&lt;4)),IF(NOT(G680=""),AND(AND(ABS(C680:G680-B680:F680)&gt;0),AND(ABS(C680:G680-B680:F680)&lt;4)),IF(NOT(F680=""),AND(AND(ABS(C680:F680-B680:E680)&gt;0),AND(ABS(C680:F680-B680:E680)&lt;4)),AND(AND(ABS(C680:E680-B680:D680)&gt;0),AND(ABS(C680:E680-B680:D680)&lt;4)))))</f>
        <v>1</v>
      </c>
      <c r="M680" s="1" t="b">
        <f t="shared" si="1"/>
        <v>1</v>
      </c>
    </row>
    <row r="681" ht="15.75" customHeight="1">
      <c r="A681" s="1" t="s">
        <v>690</v>
      </c>
      <c r="B681" s="1">
        <f>IFERROR(__xludf.DUMMYFUNCTION("SPLIT(A681,"" "")"),69.0)</f>
        <v>69</v>
      </c>
      <c r="C681" s="1">
        <f>IFERROR(__xludf.DUMMYFUNCTION("""COMPUTED_VALUE"""),72.0)</f>
        <v>72</v>
      </c>
      <c r="D681" s="1">
        <f>IFERROR(__xludf.DUMMYFUNCTION("""COMPUTED_VALUE"""),74.0)</f>
        <v>74</v>
      </c>
      <c r="E681" s="1">
        <f>IFERROR(__xludf.DUMMYFUNCTION("""COMPUTED_VALUE"""),75.0)</f>
        <v>75</v>
      </c>
      <c r="F681" s="1">
        <f>IFERROR(__xludf.DUMMYFUNCTION("""COMPUTED_VALUE"""),76.0)</f>
        <v>76</v>
      </c>
      <c r="G681" s="2">
        <f>IFERROR(__xludf.DUMMYFUNCTION("""COMPUTED_VALUE"""),77.0)</f>
        <v>77</v>
      </c>
      <c r="J681" s="1" t="b">
        <f t="array" ref="J681">IF(NOT(H681=""),AND(C681:H681&gt;B681:G681),IF(NOT(G681=""),AND(C681:G681&gt;B681:F681),IF(NOT(F681=""),AND(C681:F681&gt;B681:E681),AND(C681:E681&gt;B681:D681))))</f>
        <v>1</v>
      </c>
      <c r="K681" s="1" t="b">
        <f t="array" ref="K681">IF(NOT(H681=""),AND(C681:H681&lt;B681:G681),IF(NOT(G681=""),AND(C681:G681&lt;B681:F681),IF(NOT(F681=""),AND(C681:F681&lt;B681:E681),AND(C681:E681&lt;B681:D681))))</f>
        <v>0</v>
      </c>
      <c r="L681" s="1" t="b">
        <f t="array" ref="L681">IF(NOT(H681=""),AND(AND(ABS(C681:H681-B681:G681)&gt;0),AND(ABS(C681:H681-B681:G681)&lt;4)),IF(NOT(G681=""),AND(AND(ABS(C681:G681-B681:F681)&gt;0),AND(ABS(C681:G681-B681:F681)&lt;4)),IF(NOT(F681=""),AND(AND(ABS(C681:F681-B681:E681)&gt;0),AND(ABS(C681:F681-B681:E681)&lt;4)),AND(AND(ABS(C681:E681-B681:D681)&gt;0),AND(ABS(C681:E681-B681:D681)&lt;4)))))</f>
        <v>1</v>
      </c>
      <c r="M681" s="1" t="b">
        <f t="shared" si="1"/>
        <v>1</v>
      </c>
    </row>
    <row r="682" ht="15.75" customHeight="1">
      <c r="A682" s="1" t="s">
        <v>691</v>
      </c>
      <c r="B682" s="1">
        <f>IFERROR(__xludf.DUMMYFUNCTION("SPLIT(A682,"" "")"),88.0)</f>
        <v>88</v>
      </c>
      <c r="C682" s="1">
        <f>IFERROR(__xludf.DUMMYFUNCTION("""COMPUTED_VALUE"""),87.0)</f>
        <v>87</v>
      </c>
      <c r="D682" s="1">
        <f>IFERROR(__xludf.DUMMYFUNCTION("""COMPUTED_VALUE"""),86.0)</f>
        <v>86</v>
      </c>
      <c r="E682" s="1">
        <f>IFERROR(__xludf.DUMMYFUNCTION("""COMPUTED_VALUE"""),85.0)</f>
        <v>85</v>
      </c>
      <c r="F682" s="2">
        <f>IFERROR(__xludf.DUMMYFUNCTION("""COMPUTED_VALUE"""),84.0)</f>
        <v>84</v>
      </c>
      <c r="J682" s="1" t="b">
        <f t="array" ref="J682">IF(NOT(H682=""),AND(C682:H682&gt;B682:G682),IF(NOT(G682=""),AND(C682:G682&gt;B682:F682),IF(NOT(F682=""),AND(C682:F682&gt;B682:E682),AND(C682:E682&gt;B682:D682))))</f>
        <v>0</v>
      </c>
      <c r="K682" s="1" t="b">
        <f t="array" ref="K682">IF(NOT(H682=""),AND(C682:H682&lt;B682:G682),IF(NOT(G682=""),AND(C682:G682&lt;B682:F682),IF(NOT(F682=""),AND(C682:F682&lt;B682:E682),AND(C682:E682&lt;B682:D682))))</f>
        <v>1</v>
      </c>
      <c r="L682" s="1" t="b">
        <f t="array" ref="L682">IF(NOT(H682=""),AND(AND(ABS(C682:H682-B682:G682)&gt;0),AND(ABS(C682:H682-B682:G682)&lt;4)),IF(NOT(G682=""),AND(AND(ABS(C682:G682-B682:F682)&gt;0),AND(ABS(C682:G682-B682:F682)&lt;4)),IF(NOT(F682=""),AND(AND(ABS(C682:F682-B682:E682)&gt;0),AND(ABS(C682:F682-B682:E682)&lt;4)),AND(AND(ABS(C682:E682-B682:D682)&gt;0),AND(ABS(C682:E682-B682:D682)&lt;4)))))</f>
        <v>1</v>
      </c>
      <c r="M682" s="1" t="b">
        <f t="shared" si="1"/>
        <v>1</v>
      </c>
    </row>
    <row r="683" ht="15.75" customHeight="1">
      <c r="A683" s="1" t="s">
        <v>692</v>
      </c>
      <c r="B683" s="1">
        <f>IFERROR(__xludf.DUMMYFUNCTION("SPLIT(A683,"" "")"),53.0)</f>
        <v>53</v>
      </c>
      <c r="C683" s="1">
        <f>IFERROR(__xludf.DUMMYFUNCTION("""COMPUTED_VALUE"""),50.0)</f>
        <v>50</v>
      </c>
      <c r="D683" s="1">
        <f>IFERROR(__xludf.DUMMYFUNCTION("""COMPUTED_VALUE"""),47.0)</f>
        <v>47</v>
      </c>
      <c r="E683" s="1">
        <f>IFERROR(__xludf.DUMMYFUNCTION("""COMPUTED_VALUE"""),46.0)</f>
        <v>46</v>
      </c>
      <c r="F683" s="1">
        <f>IFERROR(__xludf.DUMMYFUNCTION("""COMPUTED_VALUE"""),44.0)</f>
        <v>44</v>
      </c>
      <c r="G683" s="1">
        <f>IFERROR(__xludf.DUMMYFUNCTION("""COMPUTED_VALUE"""),43.0)</f>
        <v>43</v>
      </c>
      <c r="H683" s="1">
        <f>IFERROR(__xludf.DUMMYFUNCTION("""COMPUTED_VALUE"""),40.0)</f>
        <v>40</v>
      </c>
      <c r="I683" s="1">
        <f>IFERROR(__xludf.DUMMYFUNCTION("""COMPUTED_VALUE"""),38.0)</f>
        <v>38</v>
      </c>
      <c r="J683" s="1" t="b">
        <f t="array" ref="J683">IF(NOT(H683=""),AND(C683:H683&gt;B683:G683),IF(NOT(G683=""),AND(C683:G683&gt;B683:F683),IF(NOT(F683=""),AND(C683:F683&gt;B683:E683),AND(C683:E683&gt;B683:D683))))</f>
        <v>0</v>
      </c>
      <c r="K683" s="1" t="b">
        <f t="array" ref="K683">IF(NOT(H683=""),AND(C683:H683&lt;B683:G683),IF(NOT(G683=""),AND(C683:G683&lt;B683:F683),IF(NOT(F683=""),AND(C683:F683&lt;B683:E683),AND(C683:E683&lt;B683:D683))))</f>
        <v>1</v>
      </c>
      <c r="L683" s="1" t="b">
        <f t="array" ref="L683">IF(NOT(H683=""),AND(AND(ABS(C683:H683-B683:G683)&gt;0),AND(ABS(C683:H683-B683:G683)&lt;4)),IF(NOT(G683=""),AND(AND(ABS(C683:G683-B683:F683)&gt;0),AND(ABS(C683:G683-B683:F683)&lt;4)),IF(NOT(F683=""),AND(AND(ABS(C683:F683-B683:E683)&gt;0),AND(ABS(C683:F683-B683:E683)&lt;4)),AND(AND(ABS(C683:E683-B683:D683)&gt;0),AND(ABS(C683:E683-B683:D683)&lt;4)))))</f>
        <v>1</v>
      </c>
      <c r="M683" s="1" t="b">
        <f t="shared" si="1"/>
        <v>1</v>
      </c>
    </row>
    <row r="684" ht="15.75" customHeight="1">
      <c r="A684" s="1" t="s">
        <v>693</v>
      </c>
      <c r="B684" s="1">
        <f>IFERROR(__xludf.DUMMYFUNCTION("SPLIT(A684,"" "")"),84.0)</f>
        <v>84</v>
      </c>
      <c r="C684" s="1">
        <f>IFERROR(__xludf.DUMMYFUNCTION("""COMPUTED_VALUE"""),81.0)</f>
        <v>81</v>
      </c>
      <c r="D684" s="1">
        <f>IFERROR(__xludf.DUMMYFUNCTION("""COMPUTED_VALUE"""),78.0)</f>
        <v>78</v>
      </c>
      <c r="E684" s="1">
        <f>IFERROR(__xludf.DUMMYFUNCTION("""COMPUTED_VALUE"""),76.0)</f>
        <v>76</v>
      </c>
      <c r="F684" s="1">
        <f>IFERROR(__xludf.DUMMYFUNCTION("""COMPUTED_VALUE"""),74.0)</f>
        <v>74</v>
      </c>
      <c r="G684" s="1">
        <f>IFERROR(__xludf.DUMMYFUNCTION("""COMPUTED_VALUE"""),71.0)</f>
        <v>71</v>
      </c>
      <c r="H684" s="2">
        <f>IFERROR(__xludf.DUMMYFUNCTION("""COMPUTED_VALUE"""),69.0)</f>
        <v>69</v>
      </c>
      <c r="J684" s="1" t="b">
        <f t="array" ref="J684">IF(NOT(H684=""),AND(C684:H684&gt;B684:G684),IF(NOT(G684=""),AND(C684:G684&gt;B684:F684),IF(NOT(F684=""),AND(C684:F684&gt;B684:E684),AND(C684:E684&gt;B684:D684))))</f>
        <v>0</v>
      </c>
      <c r="K684" s="1" t="b">
        <f t="array" ref="K684">IF(NOT(H684=""),AND(C684:H684&lt;B684:G684),IF(NOT(G684=""),AND(C684:G684&lt;B684:F684),IF(NOT(F684=""),AND(C684:F684&lt;B684:E684),AND(C684:E684&lt;B684:D684))))</f>
        <v>1</v>
      </c>
      <c r="L684" s="1" t="b">
        <f t="array" ref="L684">IF(NOT(H684=""),AND(AND(ABS(C684:H684-B684:G684)&gt;0),AND(ABS(C684:H684-B684:G684)&lt;4)),IF(NOT(G684=""),AND(AND(ABS(C684:G684-B684:F684)&gt;0),AND(ABS(C684:G684-B684:F684)&lt;4)),IF(NOT(F684=""),AND(AND(ABS(C684:F684-B684:E684)&gt;0),AND(ABS(C684:F684-B684:E684)&lt;4)),AND(AND(ABS(C684:E684-B684:D684)&gt;0),AND(ABS(C684:E684-B684:D684)&lt;4)))))</f>
        <v>1</v>
      </c>
      <c r="M684" s="1" t="b">
        <f t="shared" si="1"/>
        <v>1</v>
      </c>
    </row>
    <row r="685" ht="15.75" customHeight="1">
      <c r="A685" s="1" t="s">
        <v>694</v>
      </c>
      <c r="B685" s="1">
        <f>IFERROR(__xludf.DUMMYFUNCTION("SPLIT(A685,"" "")"),25.0)</f>
        <v>25</v>
      </c>
      <c r="C685" s="1">
        <f>IFERROR(__xludf.DUMMYFUNCTION("""COMPUTED_VALUE"""),23.0)</f>
        <v>23</v>
      </c>
      <c r="D685" s="1">
        <f>IFERROR(__xludf.DUMMYFUNCTION("""COMPUTED_VALUE"""),20.0)</f>
        <v>20</v>
      </c>
      <c r="E685" s="1">
        <f>IFERROR(__xludf.DUMMYFUNCTION("""COMPUTED_VALUE"""),18.0)</f>
        <v>18</v>
      </c>
      <c r="F685" s="1">
        <f>IFERROR(__xludf.DUMMYFUNCTION("""COMPUTED_VALUE"""),17.0)</f>
        <v>17</v>
      </c>
      <c r="G685" s="1">
        <f>IFERROR(__xludf.DUMMYFUNCTION("""COMPUTED_VALUE"""),14.0)</f>
        <v>14</v>
      </c>
      <c r="H685" s="2">
        <f>IFERROR(__xludf.DUMMYFUNCTION("""COMPUTED_VALUE"""),12.0)</f>
        <v>12</v>
      </c>
      <c r="J685" s="1" t="b">
        <f t="array" ref="J685">IF(NOT(H685=""),AND(C685:H685&gt;B685:G685),IF(NOT(G685=""),AND(C685:G685&gt;B685:F685),IF(NOT(F685=""),AND(C685:F685&gt;B685:E685),AND(C685:E685&gt;B685:D685))))</f>
        <v>0</v>
      </c>
      <c r="K685" s="1" t="b">
        <f t="array" ref="K685">IF(NOT(H685=""),AND(C685:H685&lt;B685:G685),IF(NOT(G685=""),AND(C685:G685&lt;B685:F685),IF(NOT(F685=""),AND(C685:F685&lt;B685:E685),AND(C685:E685&lt;B685:D685))))</f>
        <v>1</v>
      </c>
      <c r="L685" s="1" t="b">
        <f t="array" ref="L685">IF(NOT(H685=""),AND(AND(ABS(C685:H685-B685:G685)&gt;0),AND(ABS(C685:H685-B685:G685)&lt;4)),IF(NOT(G685=""),AND(AND(ABS(C685:G685-B685:F685)&gt;0),AND(ABS(C685:G685-B685:F685)&lt;4)),IF(NOT(F685=""),AND(AND(ABS(C685:F685-B685:E685)&gt;0),AND(ABS(C685:F685-B685:E685)&lt;4)),AND(AND(ABS(C685:E685-B685:D685)&gt;0),AND(ABS(C685:E685-B685:D685)&lt;4)))))</f>
        <v>1</v>
      </c>
      <c r="M685" s="1" t="b">
        <f t="shared" si="1"/>
        <v>1</v>
      </c>
    </row>
    <row r="686" ht="15.75" customHeight="1">
      <c r="A686" s="1" t="s">
        <v>695</v>
      </c>
      <c r="B686" s="1">
        <f>IFERROR(__xludf.DUMMYFUNCTION("SPLIT(A686,"" "")"),99.0)</f>
        <v>99</v>
      </c>
      <c r="C686" s="1">
        <f>IFERROR(__xludf.DUMMYFUNCTION("""COMPUTED_VALUE"""),97.0)</f>
        <v>97</v>
      </c>
      <c r="D686" s="1">
        <f>IFERROR(__xludf.DUMMYFUNCTION("""COMPUTED_VALUE"""),95.0)</f>
        <v>95</v>
      </c>
      <c r="E686" s="1">
        <f>IFERROR(__xludf.DUMMYFUNCTION("""COMPUTED_VALUE"""),94.0)</f>
        <v>94</v>
      </c>
      <c r="F686" s="2">
        <f>IFERROR(__xludf.DUMMYFUNCTION("""COMPUTED_VALUE"""),92.0)</f>
        <v>92</v>
      </c>
      <c r="J686" s="1" t="b">
        <f t="array" ref="J686">IF(NOT(H686=""),AND(C686:H686&gt;B686:G686),IF(NOT(G686=""),AND(C686:G686&gt;B686:F686),IF(NOT(F686=""),AND(C686:F686&gt;B686:E686),AND(C686:E686&gt;B686:D686))))</f>
        <v>0</v>
      </c>
      <c r="K686" s="1" t="b">
        <f t="array" ref="K686">IF(NOT(H686=""),AND(C686:H686&lt;B686:G686),IF(NOT(G686=""),AND(C686:G686&lt;B686:F686),IF(NOT(F686=""),AND(C686:F686&lt;B686:E686),AND(C686:E686&lt;B686:D686))))</f>
        <v>1</v>
      </c>
      <c r="L686" s="1" t="b">
        <f t="array" ref="L686">IF(NOT(H686=""),AND(AND(ABS(C686:H686-B686:G686)&gt;0),AND(ABS(C686:H686-B686:G686)&lt;4)),IF(NOT(G686=""),AND(AND(ABS(C686:G686-B686:F686)&gt;0),AND(ABS(C686:G686-B686:F686)&lt;4)),IF(NOT(F686=""),AND(AND(ABS(C686:F686-B686:E686)&gt;0),AND(ABS(C686:F686-B686:E686)&lt;4)),AND(AND(ABS(C686:E686-B686:D686)&gt;0),AND(ABS(C686:E686-B686:D686)&lt;4)))))</f>
        <v>1</v>
      </c>
      <c r="M686" s="1" t="b">
        <f t="shared" si="1"/>
        <v>1</v>
      </c>
    </row>
    <row r="687" ht="15.75" customHeight="1">
      <c r="A687" s="1" t="s">
        <v>696</v>
      </c>
      <c r="B687" s="1">
        <f>IFERROR(__xludf.DUMMYFUNCTION("SPLIT(A687,"" "")"),17.0)</f>
        <v>17</v>
      </c>
      <c r="C687" s="1">
        <f>IFERROR(__xludf.DUMMYFUNCTION("""COMPUTED_VALUE"""),18.0)</f>
        <v>18</v>
      </c>
      <c r="D687" s="1">
        <f>IFERROR(__xludf.DUMMYFUNCTION("""COMPUTED_VALUE"""),20.0)</f>
        <v>20</v>
      </c>
      <c r="E687" s="1">
        <f>IFERROR(__xludf.DUMMYFUNCTION("""COMPUTED_VALUE"""),21.0)</f>
        <v>21</v>
      </c>
      <c r="F687" s="1">
        <f>IFERROR(__xludf.DUMMYFUNCTION("""COMPUTED_VALUE"""),24.0)</f>
        <v>24</v>
      </c>
      <c r="G687" s="2">
        <f>IFERROR(__xludf.DUMMYFUNCTION("""COMPUTED_VALUE"""),26.0)</f>
        <v>26</v>
      </c>
      <c r="J687" s="1" t="b">
        <f t="array" ref="J687">IF(NOT(H687=""),AND(C687:H687&gt;B687:G687),IF(NOT(G687=""),AND(C687:G687&gt;B687:F687),IF(NOT(F687=""),AND(C687:F687&gt;B687:E687),AND(C687:E687&gt;B687:D687))))</f>
        <v>1</v>
      </c>
      <c r="K687" s="1" t="b">
        <f t="array" ref="K687">IF(NOT(H687=""),AND(C687:H687&lt;B687:G687),IF(NOT(G687=""),AND(C687:G687&lt;B687:F687),IF(NOT(F687=""),AND(C687:F687&lt;B687:E687),AND(C687:E687&lt;B687:D687))))</f>
        <v>0</v>
      </c>
      <c r="L687" s="1" t="b">
        <f t="array" ref="L687">IF(NOT(H687=""),AND(AND(ABS(C687:H687-B687:G687)&gt;0),AND(ABS(C687:H687-B687:G687)&lt;4)),IF(NOT(G687=""),AND(AND(ABS(C687:G687-B687:F687)&gt;0),AND(ABS(C687:G687-B687:F687)&lt;4)),IF(NOT(F687=""),AND(AND(ABS(C687:F687-B687:E687)&gt;0),AND(ABS(C687:F687-B687:E687)&lt;4)),AND(AND(ABS(C687:E687-B687:D687)&gt;0),AND(ABS(C687:E687-B687:D687)&lt;4)))))</f>
        <v>1</v>
      </c>
      <c r="M687" s="1" t="b">
        <f t="shared" si="1"/>
        <v>1</v>
      </c>
    </row>
    <row r="688" ht="15.75" customHeight="1">
      <c r="A688" s="1" t="s">
        <v>697</v>
      </c>
      <c r="B688" s="1">
        <f>IFERROR(__xludf.DUMMYFUNCTION("SPLIT(A688,"" "")"),14.0)</f>
        <v>14</v>
      </c>
      <c r="C688" s="1">
        <f>IFERROR(__xludf.DUMMYFUNCTION("""COMPUTED_VALUE"""),17.0)</f>
        <v>17</v>
      </c>
      <c r="D688" s="1">
        <f>IFERROR(__xludf.DUMMYFUNCTION("""COMPUTED_VALUE"""),18.0)</f>
        <v>18</v>
      </c>
      <c r="E688" s="1">
        <f>IFERROR(__xludf.DUMMYFUNCTION("""COMPUTED_VALUE"""),20.0)</f>
        <v>20</v>
      </c>
      <c r="F688" s="2">
        <f>IFERROR(__xludf.DUMMYFUNCTION("""COMPUTED_VALUE"""),22.0)</f>
        <v>22</v>
      </c>
      <c r="J688" s="1" t="b">
        <f t="array" ref="J688">IF(NOT(H688=""),AND(C688:H688&gt;B688:G688),IF(NOT(G688=""),AND(C688:G688&gt;B688:F688),IF(NOT(F688=""),AND(C688:F688&gt;B688:E688),AND(C688:E688&gt;B688:D688))))</f>
        <v>1</v>
      </c>
      <c r="K688" s="1" t="b">
        <f t="array" ref="K688">IF(NOT(H688=""),AND(C688:H688&lt;B688:G688),IF(NOT(G688=""),AND(C688:G688&lt;B688:F688),IF(NOT(F688=""),AND(C688:F688&lt;B688:E688),AND(C688:E688&lt;B688:D688))))</f>
        <v>0</v>
      </c>
      <c r="L688" s="1" t="b">
        <f t="array" ref="L688">IF(NOT(H688=""),AND(AND(ABS(C688:H688-B688:G688)&gt;0),AND(ABS(C688:H688-B688:G688)&lt;4)),IF(NOT(G688=""),AND(AND(ABS(C688:G688-B688:F688)&gt;0),AND(ABS(C688:G688-B688:F688)&lt;4)),IF(NOT(F688=""),AND(AND(ABS(C688:F688-B688:E688)&gt;0),AND(ABS(C688:F688-B688:E688)&lt;4)),AND(AND(ABS(C688:E688-B688:D688)&gt;0),AND(ABS(C688:E688-B688:D688)&lt;4)))))</f>
        <v>1</v>
      </c>
      <c r="M688" s="1" t="b">
        <f t="shared" si="1"/>
        <v>1</v>
      </c>
    </row>
    <row r="689" ht="15.75" customHeight="1">
      <c r="A689" s="1" t="s">
        <v>698</v>
      </c>
      <c r="B689" s="1">
        <f>IFERROR(__xludf.DUMMYFUNCTION("SPLIT(A689,"" "")"),66.0)</f>
        <v>66</v>
      </c>
      <c r="C689" s="1">
        <f>IFERROR(__xludf.DUMMYFUNCTION("""COMPUTED_VALUE"""),69.0)</f>
        <v>69</v>
      </c>
      <c r="D689" s="1">
        <f>IFERROR(__xludf.DUMMYFUNCTION("""COMPUTED_VALUE"""),72.0)</f>
        <v>72</v>
      </c>
      <c r="E689" s="1">
        <f>IFERROR(__xludf.DUMMYFUNCTION("""COMPUTED_VALUE"""),73.0)</f>
        <v>73</v>
      </c>
      <c r="F689" s="1">
        <f>IFERROR(__xludf.DUMMYFUNCTION("""COMPUTED_VALUE"""),75.0)</f>
        <v>75</v>
      </c>
      <c r="G689" s="2">
        <f>IFERROR(__xludf.DUMMYFUNCTION("""COMPUTED_VALUE"""),76.0)</f>
        <v>76</v>
      </c>
      <c r="J689" s="1" t="b">
        <f t="array" ref="J689">IF(NOT(H689=""),AND(C689:H689&gt;B689:G689),IF(NOT(G689=""),AND(C689:G689&gt;B689:F689),IF(NOT(F689=""),AND(C689:F689&gt;B689:E689),AND(C689:E689&gt;B689:D689))))</f>
        <v>1</v>
      </c>
      <c r="K689" s="1" t="b">
        <f t="array" ref="K689">IF(NOT(H689=""),AND(C689:H689&lt;B689:G689),IF(NOT(G689=""),AND(C689:G689&lt;B689:F689),IF(NOT(F689=""),AND(C689:F689&lt;B689:E689),AND(C689:E689&lt;B689:D689))))</f>
        <v>0</v>
      </c>
      <c r="L689" s="1" t="b">
        <f t="array" ref="L689">IF(NOT(H689=""),AND(AND(ABS(C689:H689-B689:G689)&gt;0),AND(ABS(C689:H689-B689:G689)&lt;4)),IF(NOT(G689=""),AND(AND(ABS(C689:G689-B689:F689)&gt;0),AND(ABS(C689:G689-B689:F689)&lt;4)),IF(NOT(F689=""),AND(AND(ABS(C689:F689-B689:E689)&gt;0),AND(ABS(C689:F689-B689:E689)&lt;4)),AND(AND(ABS(C689:E689-B689:D689)&gt;0),AND(ABS(C689:E689-B689:D689)&lt;4)))))</f>
        <v>1</v>
      </c>
      <c r="M689" s="1" t="b">
        <f t="shared" si="1"/>
        <v>1</v>
      </c>
    </row>
    <row r="690" ht="15.75" customHeight="1">
      <c r="A690" s="1" t="s">
        <v>699</v>
      </c>
      <c r="B690" s="1">
        <f>IFERROR(__xludf.DUMMYFUNCTION("SPLIT(A690,"" "")"),49.0)</f>
        <v>49</v>
      </c>
      <c r="C690" s="1">
        <f>IFERROR(__xludf.DUMMYFUNCTION("""COMPUTED_VALUE"""),46.0)</f>
        <v>46</v>
      </c>
      <c r="D690" s="1">
        <f>IFERROR(__xludf.DUMMYFUNCTION("""COMPUTED_VALUE"""),45.0)</f>
        <v>45</v>
      </c>
      <c r="E690" s="1">
        <f>IFERROR(__xludf.DUMMYFUNCTION("""COMPUTED_VALUE"""),44.0)</f>
        <v>44</v>
      </c>
      <c r="F690" s="1">
        <f>IFERROR(__xludf.DUMMYFUNCTION("""COMPUTED_VALUE"""),41.0)</f>
        <v>41</v>
      </c>
      <c r="G690" s="1">
        <f>IFERROR(__xludf.DUMMYFUNCTION("""COMPUTED_VALUE"""),40.0)</f>
        <v>40</v>
      </c>
      <c r="H690" s="2">
        <f>IFERROR(__xludf.DUMMYFUNCTION("""COMPUTED_VALUE"""),37.0)</f>
        <v>37</v>
      </c>
      <c r="J690" s="1" t="b">
        <f t="array" ref="J690">IF(NOT(H690=""),AND(C690:H690&gt;B690:G690),IF(NOT(G690=""),AND(C690:G690&gt;B690:F690),IF(NOT(F690=""),AND(C690:F690&gt;B690:E690),AND(C690:E690&gt;B690:D690))))</f>
        <v>0</v>
      </c>
      <c r="K690" s="1" t="b">
        <f t="array" ref="K690">IF(NOT(H690=""),AND(C690:H690&lt;B690:G690),IF(NOT(G690=""),AND(C690:G690&lt;B690:F690),IF(NOT(F690=""),AND(C690:F690&lt;B690:E690),AND(C690:E690&lt;B690:D690))))</f>
        <v>1</v>
      </c>
      <c r="L690" s="1" t="b">
        <f t="array" ref="L690">IF(NOT(H690=""),AND(AND(ABS(C690:H690-B690:G690)&gt;0),AND(ABS(C690:H690-B690:G690)&lt;4)),IF(NOT(G690=""),AND(AND(ABS(C690:G690-B690:F690)&gt;0),AND(ABS(C690:G690-B690:F690)&lt;4)),IF(NOT(F690=""),AND(AND(ABS(C690:F690-B690:E690)&gt;0),AND(ABS(C690:F690-B690:E690)&lt;4)),AND(AND(ABS(C690:E690-B690:D690)&gt;0),AND(ABS(C690:E690-B690:D690)&lt;4)))))</f>
        <v>1</v>
      </c>
      <c r="M690" s="1" t="b">
        <f t="shared" si="1"/>
        <v>1</v>
      </c>
    </row>
    <row r="691" ht="15.75" customHeight="1">
      <c r="A691" s="1" t="s">
        <v>700</v>
      </c>
      <c r="B691" s="1">
        <f>IFERROR(__xludf.DUMMYFUNCTION("SPLIT(A691,"" "")"),49.0)</f>
        <v>49</v>
      </c>
      <c r="C691" s="1">
        <f>IFERROR(__xludf.DUMMYFUNCTION("""COMPUTED_VALUE"""),47.0)</f>
        <v>47</v>
      </c>
      <c r="D691" s="1">
        <f>IFERROR(__xludf.DUMMYFUNCTION("""COMPUTED_VALUE"""),45.0)</f>
        <v>45</v>
      </c>
      <c r="E691" s="1">
        <f>IFERROR(__xludf.DUMMYFUNCTION("""COMPUTED_VALUE"""),43.0)</f>
        <v>43</v>
      </c>
      <c r="F691" s="1">
        <f>IFERROR(__xludf.DUMMYFUNCTION("""COMPUTED_VALUE"""),42.0)</f>
        <v>42</v>
      </c>
      <c r="G691" s="1">
        <f>IFERROR(__xludf.DUMMYFUNCTION("""COMPUTED_VALUE"""),39.0)</f>
        <v>39</v>
      </c>
      <c r="H691" s="2">
        <f>IFERROR(__xludf.DUMMYFUNCTION("""COMPUTED_VALUE"""),36.0)</f>
        <v>36</v>
      </c>
      <c r="J691" s="1" t="b">
        <f t="array" ref="J691">IF(NOT(H691=""),AND(C691:H691&gt;B691:G691),IF(NOT(G691=""),AND(C691:G691&gt;B691:F691),IF(NOT(F691=""),AND(C691:F691&gt;B691:E691),AND(C691:E691&gt;B691:D691))))</f>
        <v>0</v>
      </c>
      <c r="K691" s="1" t="b">
        <f t="array" ref="K691">IF(NOT(H691=""),AND(C691:H691&lt;B691:G691),IF(NOT(G691=""),AND(C691:G691&lt;B691:F691),IF(NOT(F691=""),AND(C691:F691&lt;B691:E691),AND(C691:E691&lt;B691:D691))))</f>
        <v>1</v>
      </c>
      <c r="L691" s="1" t="b">
        <f t="array" ref="L691">IF(NOT(H691=""),AND(AND(ABS(C691:H691-B691:G691)&gt;0),AND(ABS(C691:H691-B691:G691)&lt;4)),IF(NOT(G691=""),AND(AND(ABS(C691:G691-B691:F691)&gt;0),AND(ABS(C691:G691-B691:F691)&lt;4)),IF(NOT(F691=""),AND(AND(ABS(C691:F691-B691:E691)&gt;0),AND(ABS(C691:F691-B691:E691)&lt;4)),AND(AND(ABS(C691:E691-B691:D691)&gt;0),AND(ABS(C691:E691-B691:D691)&lt;4)))))</f>
        <v>1</v>
      </c>
      <c r="M691" s="1" t="b">
        <f t="shared" si="1"/>
        <v>1</v>
      </c>
    </row>
    <row r="692" ht="15.75" customHeight="1">
      <c r="A692" s="1" t="s">
        <v>701</v>
      </c>
      <c r="B692" s="1">
        <f>IFERROR(__xludf.DUMMYFUNCTION("SPLIT(A692,"" "")"),95.0)</f>
        <v>95</v>
      </c>
      <c r="C692" s="1">
        <f>IFERROR(__xludf.DUMMYFUNCTION("""COMPUTED_VALUE"""),92.0)</f>
        <v>92</v>
      </c>
      <c r="D692" s="1">
        <f>IFERROR(__xludf.DUMMYFUNCTION("""COMPUTED_VALUE"""),89.0)</f>
        <v>89</v>
      </c>
      <c r="E692" s="1">
        <f>IFERROR(__xludf.DUMMYFUNCTION("""COMPUTED_VALUE"""),86.0)</f>
        <v>86</v>
      </c>
      <c r="F692" s="2">
        <f>IFERROR(__xludf.DUMMYFUNCTION("""COMPUTED_VALUE"""),83.0)</f>
        <v>83</v>
      </c>
      <c r="J692" s="1" t="b">
        <f t="array" ref="J692">IF(NOT(H692=""),AND(C692:H692&gt;B692:G692),IF(NOT(G692=""),AND(C692:G692&gt;B692:F692),IF(NOT(F692=""),AND(C692:F692&gt;B692:E692),AND(C692:E692&gt;B692:D692))))</f>
        <v>0</v>
      </c>
      <c r="K692" s="1" t="b">
        <f t="array" ref="K692">IF(NOT(H692=""),AND(C692:H692&lt;B692:G692),IF(NOT(G692=""),AND(C692:G692&lt;B692:F692),IF(NOT(F692=""),AND(C692:F692&lt;B692:E692),AND(C692:E692&lt;B692:D692))))</f>
        <v>1</v>
      </c>
      <c r="L692" s="1" t="b">
        <f t="array" ref="L692">IF(NOT(H692=""),AND(AND(ABS(C692:H692-B692:G692)&gt;0),AND(ABS(C692:H692-B692:G692)&lt;4)),IF(NOT(G692=""),AND(AND(ABS(C692:G692-B692:F692)&gt;0),AND(ABS(C692:G692-B692:F692)&lt;4)),IF(NOT(F692=""),AND(AND(ABS(C692:F692-B692:E692)&gt;0),AND(ABS(C692:F692-B692:E692)&lt;4)),AND(AND(ABS(C692:E692-B692:D692)&gt;0),AND(ABS(C692:E692-B692:D692)&lt;4)))))</f>
        <v>1</v>
      </c>
      <c r="M692" s="1" t="b">
        <f t="shared" si="1"/>
        <v>1</v>
      </c>
    </row>
    <row r="693" ht="15.75" customHeight="1">
      <c r="A693" s="1" t="s">
        <v>702</v>
      </c>
      <c r="B693" s="1">
        <f>IFERROR(__xludf.DUMMYFUNCTION("SPLIT(A693,"" "")"),42.0)</f>
        <v>42</v>
      </c>
      <c r="C693" s="1">
        <f>IFERROR(__xludf.DUMMYFUNCTION("""COMPUTED_VALUE"""),41.0)</f>
        <v>41</v>
      </c>
      <c r="D693" s="1">
        <f>IFERROR(__xludf.DUMMYFUNCTION("""COMPUTED_VALUE"""),40.0)</f>
        <v>40</v>
      </c>
      <c r="E693" s="1">
        <f>IFERROR(__xludf.DUMMYFUNCTION("""COMPUTED_VALUE"""),37.0)</f>
        <v>37</v>
      </c>
      <c r="F693" s="1">
        <f>IFERROR(__xludf.DUMMYFUNCTION("""COMPUTED_VALUE"""),34.0)</f>
        <v>34</v>
      </c>
      <c r="G693" s="1">
        <f>IFERROR(__xludf.DUMMYFUNCTION("""COMPUTED_VALUE"""),32.0)</f>
        <v>32</v>
      </c>
      <c r="H693" s="2">
        <f>IFERROR(__xludf.DUMMYFUNCTION("""COMPUTED_VALUE"""),29.0)</f>
        <v>29</v>
      </c>
      <c r="J693" s="1" t="b">
        <f t="array" ref="J693">IF(NOT(H693=""),AND(C693:H693&gt;B693:G693),IF(NOT(G693=""),AND(C693:G693&gt;B693:F693),IF(NOT(F693=""),AND(C693:F693&gt;B693:E693),AND(C693:E693&gt;B693:D693))))</f>
        <v>0</v>
      </c>
      <c r="K693" s="1" t="b">
        <f t="array" ref="K693">IF(NOT(H693=""),AND(C693:H693&lt;B693:G693),IF(NOT(G693=""),AND(C693:G693&lt;B693:F693),IF(NOT(F693=""),AND(C693:F693&lt;B693:E693),AND(C693:E693&lt;B693:D693))))</f>
        <v>1</v>
      </c>
      <c r="L693" s="1" t="b">
        <f t="array" ref="L693">IF(NOT(H693=""),AND(AND(ABS(C693:H693-B693:G693)&gt;0),AND(ABS(C693:H693-B693:G693)&lt;4)),IF(NOT(G693=""),AND(AND(ABS(C693:G693-B693:F693)&gt;0),AND(ABS(C693:G693-B693:F693)&lt;4)),IF(NOT(F693=""),AND(AND(ABS(C693:F693-B693:E693)&gt;0),AND(ABS(C693:F693-B693:E693)&lt;4)),AND(AND(ABS(C693:E693-B693:D693)&gt;0),AND(ABS(C693:E693-B693:D693)&lt;4)))))</f>
        <v>1</v>
      </c>
      <c r="M693" s="1" t="b">
        <f t="shared" si="1"/>
        <v>1</v>
      </c>
    </row>
    <row r="694" ht="15.75" customHeight="1">
      <c r="A694" s="1" t="s">
        <v>703</v>
      </c>
      <c r="B694" s="1">
        <f>IFERROR(__xludf.DUMMYFUNCTION("SPLIT(A694,"" "")"),68.0)</f>
        <v>68</v>
      </c>
      <c r="C694" s="1">
        <f>IFERROR(__xludf.DUMMYFUNCTION("""COMPUTED_VALUE"""),65.0)</f>
        <v>65</v>
      </c>
      <c r="D694" s="1">
        <f>IFERROR(__xludf.DUMMYFUNCTION("""COMPUTED_VALUE"""),63.0)</f>
        <v>63</v>
      </c>
      <c r="E694" s="1">
        <f>IFERROR(__xludf.DUMMYFUNCTION("""COMPUTED_VALUE"""),60.0)</f>
        <v>60</v>
      </c>
      <c r="F694" s="1">
        <f>IFERROR(__xludf.DUMMYFUNCTION("""COMPUTED_VALUE"""),59.0)</f>
        <v>59</v>
      </c>
      <c r="G694" s="1">
        <f>IFERROR(__xludf.DUMMYFUNCTION("""COMPUTED_VALUE"""),56.0)</f>
        <v>56</v>
      </c>
      <c r="H694" s="1">
        <f>IFERROR(__xludf.DUMMYFUNCTION("""COMPUTED_VALUE"""),54.0)</f>
        <v>54</v>
      </c>
      <c r="I694" s="1">
        <f>IFERROR(__xludf.DUMMYFUNCTION("""COMPUTED_VALUE"""),51.0)</f>
        <v>51</v>
      </c>
      <c r="J694" s="1" t="b">
        <f t="array" ref="J694">IF(NOT(H694=""),AND(C694:H694&gt;B694:G694),IF(NOT(G694=""),AND(C694:G694&gt;B694:F694),IF(NOT(F694=""),AND(C694:F694&gt;B694:E694),AND(C694:E694&gt;B694:D694))))</f>
        <v>0</v>
      </c>
      <c r="K694" s="1" t="b">
        <f t="array" ref="K694">IF(NOT(H694=""),AND(C694:H694&lt;B694:G694),IF(NOT(G694=""),AND(C694:G694&lt;B694:F694),IF(NOT(F694=""),AND(C694:F694&lt;B694:E694),AND(C694:E694&lt;B694:D694))))</f>
        <v>1</v>
      </c>
      <c r="L694" s="1" t="b">
        <f t="array" ref="L694">IF(NOT(H694=""),AND(AND(ABS(C694:H694-B694:G694)&gt;0),AND(ABS(C694:H694-B694:G694)&lt;4)),IF(NOT(G694=""),AND(AND(ABS(C694:G694-B694:F694)&gt;0),AND(ABS(C694:G694-B694:F694)&lt;4)),IF(NOT(F694=""),AND(AND(ABS(C694:F694-B694:E694)&gt;0),AND(ABS(C694:F694-B694:E694)&lt;4)),AND(AND(ABS(C694:E694-B694:D694)&gt;0),AND(ABS(C694:E694-B694:D694)&lt;4)))))</f>
        <v>1</v>
      </c>
      <c r="M694" s="1" t="b">
        <f t="shared" si="1"/>
        <v>1</v>
      </c>
    </row>
    <row r="695" ht="15.75" customHeight="1">
      <c r="A695" s="1" t="s">
        <v>704</v>
      </c>
      <c r="B695" s="1">
        <f>IFERROR(__xludf.DUMMYFUNCTION("SPLIT(A695,"" "")"),28.0)</f>
        <v>28</v>
      </c>
      <c r="C695" s="1">
        <f>IFERROR(__xludf.DUMMYFUNCTION("""COMPUTED_VALUE"""),31.0)</f>
        <v>31</v>
      </c>
      <c r="D695" s="1">
        <f>IFERROR(__xludf.DUMMYFUNCTION("""COMPUTED_VALUE"""),32.0)</f>
        <v>32</v>
      </c>
      <c r="E695" s="1">
        <f>IFERROR(__xludf.DUMMYFUNCTION("""COMPUTED_VALUE"""),34.0)</f>
        <v>34</v>
      </c>
      <c r="F695" s="1">
        <f>IFERROR(__xludf.DUMMYFUNCTION("""COMPUTED_VALUE"""),35.0)</f>
        <v>35</v>
      </c>
      <c r="G695" s="1">
        <f>IFERROR(__xludf.DUMMYFUNCTION("""COMPUTED_VALUE"""),38.0)</f>
        <v>38</v>
      </c>
      <c r="H695" s="1">
        <f>IFERROR(__xludf.DUMMYFUNCTION("""COMPUTED_VALUE"""),41.0)</f>
        <v>41</v>
      </c>
      <c r="I695" s="1">
        <f>IFERROR(__xludf.DUMMYFUNCTION("""COMPUTED_VALUE"""),42.0)</f>
        <v>42</v>
      </c>
      <c r="J695" s="1" t="b">
        <f t="array" ref="J695">IF(NOT(H695=""),AND(C695:H695&gt;B695:G695),IF(NOT(G695=""),AND(C695:G695&gt;B695:F695),IF(NOT(F695=""),AND(C695:F695&gt;B695:E695),AND(C695:E695&gt;B695:D695))))</f>
        <v>1</v>
      </c>
      <c r="K695" s="1" t="b">
        <f t="array" ref="K695">IF(NOT(H695=""),AND(C695:H695&lt;B695:G695),IF(NOT(G695=""),AND(C695:G695&lt;B695:F695),IF(NOT(F695=""),AND(C695:F695&lt;B695:E695),AND(C695:E695&lt;B695:D695))))</f>
        <v>0</v>
      </c>
      <c r="L695" s="1" t="b">
        <f t="array" ref="L695">IF(NOT(H695=""),AND(AND(ABS(C695:H695-B695:G695)&gt;0),AND(ABS(C695:H695-B695:G695)&lt;4)),IF(NOT(G695=""),AND(AND(ABS(C695:G695-B695:F695)&gt;0),AND(ABS(C695:G695-B695:F695)&lt;4)),IF(NOT(F695=""),AND(AND(ABS(C695:F695-B695:E695)&gt;0),AND(ABS(C695:F695-B695:E695)&lt;4)),AND(AND(ABS(C695:E695-B695:D695)&gt;0),AND(ABS(C695:E695-B695:D695)&lt;4)))))</f>
        <v>1</v>
      </c>
      <c r="M695" s="1" t="b">
        <f t="shared" si="1"/>
        <v>1</v>
      </c>
    </row>
    <row r="696" ht="15.75" customHeight="1">
      <c r="A696" s="1" t="s">
        <v>705</v>
      </c>
      <c r="B696" s="1">
        <f>IFERROR(__xludf.DUMMYFUNCTION("SPLIT(A696,"" "")"),17.0)</f>
        <v>17</v>
      </c>
      <c r="C696" s="1">
        <f>IFERROR(__xludf.DUMMYFUNCTION("""COMPUTED_VALUE"""),18.0)</f>
        <v>18</v>
      </c>
      <c r="D696" s="1">
        <f>IFERROR(__xludf.DUMMYFUNCTION("""COMPUTED_VALUE"""),21.0)</f>
        <v>21</v>
      </c>
      <c r="E696" s="1">
        <f>IFERROR(__xludf.DUMMYFUNCTION("""COMPUTED_VALUE"""),23.0)</f>
        <v>23</v>
      </c>
      <c r="F696" s="1">
        <f>IFERROR(__xludf.DUMMYFUNCTION("""COMPUTED_VALUE"""),26.0)</f>
        <v>26</v>
      </c>
      <c r="G696" s="1">
        <f>IFERROR(__xludf.DUMMYFUNCTION("""COMPUTED_VALUE"""),29.0)</f>
        <v>29</v>
      </c>
      <c r="H696" s="2">
        <f>IFERROR(__xludf.DUMMYFUNCTION("""COMPUTED_VALUE"""),32.0)</f>
        <v>32</v>
      </c>
      <c r="J696" s="1" t="b">
        <f t="array" ref="J696">IF(NOT(H696=""),AND(C696:H696&gt;B696:G696),IF(NOT(G696=""),AND(C696:G696&gt;B696:F696),IF(NOT(F696=""),AND(C696:F696&gt;B696:E696),AND(C696:E696&gt;B696:D696))))</f>
        <v>1</v>
      </c>
      <c r="K696" s="1" t="b">
        <f t="array" ref="K696">IF(NOT(H696=""),AND(C696:H696&lt;B696:G696),IF(NOT(G696=""),AND(C696:G696&lt;B696:F696),IF(NOT(F696=""),AND(C696:F696&lt;B696:E696),AND(C696:E696&lt;B696:D696))))</f>
        <v>0</v>
      </c>
      <c r="L696" s="1" t="b">
        <f t="array" ref="L696">IF(NOT(H696=""),AND(AND(ABS(C696:H696-B696:G696)&gt;0),AND(ABS(C696:H696-B696:G696)&lt;4)),IF(NOT(G696=""),AND(AND(ABS(C696:G696-B696:F696)&gt;0),AND(ABS(C696:G696-B696:F696)&lt;4)),IF(NOT(F696=""),AND(AND(ABS(C696:F696-B696:E696)&gt;0),AND(ABS(C696:F696-B696:E696)&lt;4)),AND(AND(ABS(C696:E696-B696:D696)&gt;0),AND(ABS(C696:E696-B696:D696)&lt;4)))))</f>
        <v>1</v>
      </c>
      <c r="M696" s="1" t="b">
        <f t="shared" si="1"/>
        <v>1</v>
      </c>
    </row>
    <row r="697" ht="15.75" customHeight="1">
      <c r="A697" s="1" t="s">
        <v>706</v>
      </c>
      <c r="B697" s="1">
        <f>IFERROR(__xludf.DUMMYFUNCTION("SPLIT(A697,"" "")"),87.0)</f>
        <v>87</v>
      </c>
      <c r="C697" s="1">
        <f>IFERROR(__xludf.DUMMYFUNCTION("""COMPUTED_VALUE"""),90.0)</f>
        <v>90</v>
      </c>
      <c r="D697" s="1">
        <f>IFERROR(__xludf.DUMMYFUNCTION("""COMPUTED_VALUE"""),92.0)</f>
        <v>92</v>
      </c>
      <c r="E697" s="1">
        <f>IFERROR(__xludf.DUMMYFUNCTION("""COMPUTED_VALUE"""),94.0)</f>
        <v>94</v>
      </c>
      <c r="F697" s="1">
        <f>IFERROR(__xludf.DUMMYFUNCTION("""COMPUTED_VALUE"""),96.0)</f>
        <v>96</v>
      </c>
      <c r="G697" s="1">
        <f>IFERROR(__xludf.DUMMYFUNCTION("""COMPUTED_VALUE"""),98.0)</f>
        <v>98</v>
      </c>
      <c r="H697" s="2">
        <f>IFERROR(__xludf.DUMMYFUNCTION("""COMPUTED_VALUE"""),99.0)</f>
        <v>99</v>
      </c>
      <c r="J697" s="1" t="b">
        <f t="array" ref="J697">IF(NOT(H697=""),AND(C697:H697&gt;B697:G697),IF(NOT(G697=""),AND(C697:G697&gt;B697:F697),IF(NOT(F697=""),AND(C697:F697&gt;B697:E697),AND(C697:E697&gt;B697:D697))))</f>
        <v>1</v>
      </c>
      <c r="K697" s="1" t="b">
        <f t="array" ref="K697">IF(NOT(H697=""),AND(C697:H697&lt;B697:G697),IF(NOT(G697=""),AND(C697:G697&lt;B697:F697),IF(NOT(F697=""),AND(C697:F697&lt;B697:E697),AND(C697:E697&lt;B697:D697))))</f>
        <v>0</v>
      </c>
      <c r="L697" s="1" t="b">
        <f t="array" ref="L697">IF(NOT(H697=""),AND(AND(ABS(C697:H697-B697:G697)&gt;0),AND(ABS(C697:H697-B697:G697)&lt;4)),IF(NOT(G697=""),AND(AND(ABS(C697:G697-B697:F697)&gt;0),AND(ABS(C697:G697-B697:F697)&lt;4)),IF(NOT(F697=""),AND(AND(ABS(C697:F697-B697:E697)&gt;0),AND(ABS(C697:F697-B697:E697)&lt;4)),AND(AND(ABS(C697:E697-B697:D697)&gt;0),AND(ABS(C697:E697-B697:D697)&lt;4)))))</f>
        <v>1</v>
      </c>
      <c r="M697" s="1" t="b">
        <f t="shared" si="1"/>
        <v>1</v>
      </c>
    </row>
    <row r="698" ht="15.75" customHeight="1">
      <c r="A698" s="1" t="s">
        <v>707</v>
      </c>
      <c r="B698" s="1">
        <f>IFERROR(__xludf.DUMMYFUNCTION("SPLIT(A698,"" "")"),11.0)</f>
        <v>11</v>
      </c>
      <c r="C698" s="1">
        <f>IFERROR(__xludf.DUMMYFUNCTION("""COMPUTED_VALUE"""),14.0)</f>
        <v>14</v>
      </c>
      <c r="D698" s="1">
        <f>IFERROR(__xludf.DUMMYFUNCTION("""COMPUTED_VALUE"""),17.0)</f>
        <v>17</v>
      </c>
      <c r="E698" s="1">
        <f>IFERROR(__xludf.DUMMYFUNCTION("""COMPUTED_VALUE"""),18.0)</f>
        <v>18</v>
      </c>
      <c r="F698" s="1">
        <f>IFERROR(__xludf.DUMMYFUNCTION("""COMPUTED_VALUE"""),20.0)</f>
        <v>20</v>
      </c>
      <c r="G698" s="1">
        <f>IFERROR(__xludf.DUMMYFUNCTION("""COMPUTED_VALUE"""),22.0)</f>
        <v>22</v>
      </c>
      <c r="H698" s="2">
        <f>IFERROR(__xludf.DUMMYFUNCTION("""COMPUTED_VALUE"""),23.0)</f>
        <v>23</v>
      </c>
      <c r="J698" s="1" t="b">
        <f t="array" ref="J698">IF(NOT(H698=""),AND(C698:H698&gt;B698:G698),IF(NOT(G698=""),AND(C698:G698&gt;B698:F698),IF(NOT(F698=""),AND(C698:F698&gt;B698:E698),AND(C698:E698&gt;B698:D698))))</f>
        <v>1</v>
      </c>
      <c r="K698" s="1" t="b">
        <f t="array" ref="K698">IF(NOT(H698=""),AND(C698:H698&lt;B698:G698),IF(NOT(G698=""),AND(C698:G698&lt;B698:F698),IF(NOT(F698=""),AND(C698:F698&lt;B698:E698),AND(C698:E698&lt;B698:D698))))</f>
        <v>0</v>
      </c>
      <c r="L698" s="1" t="b">
        <f t="array" ref="L698">IF(NOT(H698=""),AND(AND(ABS(C698:H698-B698:G698)&gt;0),AND(ABS(C698:H698-B698:G698)&lt;4)),IF(NOT(G698=""),AND(AND(ABS(C698:G698-B698:F698)&gt;0),AND(ABS(C698:G698-B698:F698)&lt;4)),IF(NOT(F698=""),AND(AND(ABS(C698:F698-B698:E698)&gt;0),AND(ABS(C698:F698-B698:E698)&lt;4)),AND(AND(ABS(C698:E698-B698:D698)&gt;0),AND(ABS(C698:E698-B698:D698)&lt;4)))))</f>
        <v>1</v>
      </c>
      <c r="M698" s="1" t="b">
        <f t="shared" si="1"/>
        <v>1</v>
      </c>
    </row>
    <row r="699" ht="15.75" customHeight="1">
      <c r="A699" s="1" t="s">
        <v>708</v>
      </c>
      <c r="B699" s="1">
        <f>IFERROR(__xludf.DUMMYFUNCTION("SPLIT(A699,"" "")"),51.0)</f>
        <v>51</v>
      </c>
      <c r="C699" s="1">
        <f>IFERROR(__xludf.DUMMYFUNCTION("""COMPUTED_VALUE"""),48.0)</f>
        <v>48</v>
      </c>
      <c r="D699" s="1">
        <f>IFERROR(__xludf.DUMMYFUNCTION("""COMPUTED_VALUE"""),45.0)</f>
        <v>45</v>
      </c>
      <c r="E699" s="1">
        <f>IFERROR(__xludf.DUMMYFUNCTION("""COMPUTED_VALUE"""),43.0)</f>
        <v>43</v>
      </c>
      <c r="F699" s="1">
        <f>IFERROR(__xludf.DUMMYFUNCTION("""COMPUTED_VALUE"""),41.0)</f>
        <v>41</v>
      </c>
      <c r="G699" s="1">
        <f>IFERROR(__xludf.DUMMYFUNCTION("""COMPUTED_VALUE"""),40.0)</f>
        <v>40</v>
      </c>
      <c r="H699" s="1">
        <f>IFERROR(__xludf.DUMMYFUNCTION("""COMPUTED_VALUE"""),39.0)</f>
        <v>39</v>
      </c>
      <c r="I699" s="1">
        <f>IFERROR(__xludf.DUMMYFUNCTION("""COMPUTED_VALUE"""),37.0)</f>
        <v>37</v>
      </c>
      <c r="J699" s="1" t="b">
        <f t="array" ref="J699">IF(NOT(H699=""),AND(C699:H699&gt;B699:G699),IF(NOT(G699=""),AND(C699:G699&gt;B699:F699),IF(NOT(F699=""),AND(C699:F699&gt;B699:E699),AND(C699:E699&gt;B699:D699))))</f>
        <v>0</v>
      </c>
      <c r="K699" s="1" t="b">
        <f t="array" ref="K699">IF(NOT(H699=""),AND(C699:H699&lt;B699:G699),IF(NOT(G699=""),AND(C699:G699&lt;B699:F699),IF(NOT(F699=""),AND(C699:F699&lt;B699:E699),AND(C699:E699&lt;B699:D699))))</f>
        <v>1</v>
      </c>
      <c r="L699" s="1" t="b">
        <f t="array" ref="L699">IF(NOT(H699=""),AND(AND(ABS(C699:H699-B699:G699)&gt;0),AND(ABS(C699:H699-B699:G699)&lt;4)),IF(NOT(G699=""),AND(AND(ABS(C699:G699-B699:F699)&gt;0),AND(ABS(C699:G699-B699:F699)&lt;4)),IF(NOT(F699=""),AND(AND(ABS(C699:F699-B699:E699)&gt;0),AND(ABS(C699:F699-B699:E699)&lt;4)),AND(AND(ABS(C699:E699-B699:D699)&gt;0),AND(ABS(C699:E699-B699:D699)&lt;4)))))</f>
        <v>1</v>
      </c>
      <c r="M699" s="1" t="b">
        <f t="shared" si="1"/>
        <v>1</v>
      </c>
    </row>
    <row r="700" ht="15.75" customHeight="1">
      <c r="A700" s="1" t="s">
        <v>709</v>
      </c>
      <c r="B700" s="1">
        <f>IFERROR(__xludf.DUMMYFUNCTION("SPLIT(A700,"" "")"),72.0)</f>
        <v>72</v>
      </c>
      <c r="C700" s="1">
        <f>IFERROR(__xludf.DUMMYFUNCTION("""COMPUTED_VALUE"""),74.0)</f>
        <v>74</v>
      </c>
      <c r="D700" s="1">
        <f>IFERROR(__xludf.DUMMYFUNCTION("""COMPUTED_VALUE"""),77.0)</f>
        <v>77</v>
      </c>
      <c r="E700" s="1">
        <f>IFERROR(__xludf.DUMMYFUNCTION("""COMPUTED_VALUE"""),79.0)</f>
        <v>79</v>
      </c>
      <c r="F700" s="1">
        <f>IFERROR(__xludf.DUMMYFUNCTION("""COMPUTED_VALUE"""),82.0)</f>
        <v>82</v>
      </c>
      <c r="G700" s="1">
        <f>IFERROR(__xludf.DUMMYFUNCTION("""COMPUTED_VALUE"""),85.0)</f>
        <v>85</v>
      </c>
      <c r="H700" s="2">
        <f>IFERROR(__xludf.DUMMYFUNCTION("""COMPUTED_VALUE"""),86.0)</f>
        <v>86</v>
      </c>
      <c r="J700" s="1" t="b">
        <f t="array" ref="J700">IF(NOT(H700=""),AND(C700:H700&gt;B700:G700),IF(NOT(G700=""),AND(C700:G700&gt;B700:F700),IF(NOT(F700=""),AND(C700:F700&gt;B700:E700),AND(C700:E700&gt;B700:D700))))</f>
        <v>1</v>
      </c>
      <c r="K700" s="1" t="b">
        <f t="array" ref="K700">IF(NOT(H700=""),AND(C700:H700&lt;B700:G700),IF(NOT(G700=""),AND(C700:G700&lt;B700:F700),IF(NOT(F700=""),AND(C700:F700&lt;B700:E700),AND(C700:E700&lt;B700:D700))))</f>
        <v>0</v>
      </c>
      <c r="L700" s="1" t="b">
        <f t="array" ref="L700">IF(NOT(H700=""),AND(AND(ABS(C700:H700-B700:G700)&gt;0),AND(ABS(C700:H700-B700:G700)&lt;4)),IF(NOT(G700=""),AND(AND(ABS(C700:G700-B700:F700)&gt;0),AND(ABS(C700:G700-B700:F700)&lt;4)),IF(NOT(F700=""),AND(AND(ABS(C700:F700-B700:E700)&gt;0),AND(ABS(C700:F700-B700:E700)&lt;4)),AND(AND(ABS(C700:E700-B700:D700)&gt;0),AND(ABS(C700:E700-B700:D700)&lt;4)))))</f>
        <v>1</v>
      </c>
      <c r="M700" s="1" t="b">
        <f t="shared" si="1"/>
        <v>1</v>
      </c>
    </row>
    <row r="701" ht="15.75" customHeight="1">
      <c r="A701" s="1" t="s">
        <v>710</v>
      </c>
      <c r="B701" s="1">
        <f>IFERROR(__xludf.DUMMYFUNCTION("SPLIT(A701,"" "")"),82.0)</f>
        <v>82</v>
      </c>
      <c r="C701" s="1">
        <f>IFERROR(__xludf.DUMMYFUNCTION("""COMPUTED_VALUE"""),84.0)</f>
        <v>84</v>
      </c>
      <c r="D701" s="1">
        <f>IFERROR(__xludf.DUMMYFUNCTION("""COMPUTED_VALUE"""),87.0)</f>
        <v>87</v>
      </c>
      <c r="E701" s="1">
        <f>IFERROR(__xludf.DUMMYFUNCTION("""COMPUTED_VALUE"""),90.0)</f>
        <v>90</v>
      </c>
      <c r="F701" s="1">
        <f>IFERROR(__xludf.DUMMYFUNCTION("""COMPUTED_VALUE"""),92.0)</f>
        <v>92</v>
      </c>
      <c r="G701" s="1">
        <f>IFERROR(__xludf.DUMMYFUNCTION("""COMPUTED_VALUE"""),94.0)</f>
        <v>94</v>
      </c>
      <c r="H701" s="1">
        <f>IFERROR(__xludf.DUMMYFUNCTION("""COMPUTED_VALUE"""),97.0)</f>
        <v>97</v>
      </c>
      <c r="I701" s="1">
        <f>IFERROR(__xludf.DUMMYFUNCTION("""COMPUTED_VALUE"""),99.0)</f>
        <v>99</v>
      </c>
      <c r="J701" s="1" t="b">
        <f t="array" ref="J701">IF(NOT(H701=""),AND(C701:H701&gt;B701:G701),IF(NOT(G701=""),AND(C701:G701&gt;B701:F701),IF(NOT(F701=""),AND(C701:F701&gt;B701:E701),AND(C701:E701&gt;B701:D701))))</f>
        <v>1</v>
      </c>
      <c r="K701" s="1" t="b">
        <f t="array" ref="K701">IF(NOT(H701=""),AND(C701:H701&lt;B701:G701),IF(NOT(G701=""),AND(C701:G701&lt;B701:F701),IF(NOT(F701=""),AND(C701:F701&lt;B701:E701),AND(C701:E701&lt;B701:D701))))</f>
        <v>0</v>
      </c>
      <c r="L701" s="1" t="b">
        <f t="array" ref="L701">IF(NOT(H701=""),AND(AND(ABS(C701:H701-B701:G701)&gt;0),AND(ABS(C701:H701-B701:G701)&lt;4)),IF(NOT(G701=""),AND(AND(ABS(C701:G701-B701:F701)&gt;0),AND(ABS(C701:G701-B701:F701)&lt;4)),IF(NOT(F701=""),AND(AND(ABS(C701:F701-B701:E701)&gt;0),AND(ABS(C701:F701-B701:E701)&lt;4)),AND(AND(ABS(C701:E701-B701:D701)&gt;0),AND(ABS(C701:E701-B701:D701)&lt;4)))))</f>
        <v>1</v>
      </c>
      <c r="M701" s="1" t="b">
        <f t="shared" si="1"/>
        <v>1</v>
      </c>
    </row>
    <row r="702" ht="15.75" customHeight="1">
      <c r="A702" s="1" t="s">
        <v>711</v>
      </c>
      <c r="B702" s="1">
        <f>IFERROR(__xludf.DUMMYFUNCTION("SPLIT(A702,"" "")"),84.0)</f>
        <v>84</v>
      </c>
      <c r="C702" s="1">
        <f>IFERROR(__xludf.DUMMYFUNCTION("""COMPUTED_VALUE"""),87.0)</f>
        <v>87</v>
      </c>
      <c r="D702" s="1">
        <f>IFERROR(__xludf.DUMMYFUNCTION("""COMPUTED_VALUE"""),88.0)</f>
        <v>88</v>
      </c>
      <c r="E702" s="1">
        <f>IFERROR(__xludf.DUMMYFUNCTION("""COMPUTED_VALUE"""),91.0)</f>
        <v>91</v>
      </c>
      <c r="F702" s="1">
        <f>IFERROR(__xludf.DUMMYFUNCTION("""COMPUTED_VALUE"""),92.0)</f>
        <v>92</v>
      </c>
      <c r="G702" s="2">
        <f>IFERROR(__xludf.DUMMYFUNCTION("""COMPUTED_VALUE"""),93.0)</f>
        <v>93</v>
      </c>
      <c r="J702" s="1" t="b">
        <f t="array" ref="J702">IF(NOT(H702=""),AND(C702:H702&gt;B702:G702),IF(NOT(G702=""),AND(C702:G702&gt;B702:F702),IF(NOT(F702=""),AND(C702:F702&gt;B702:E702),AND(C702:E702&gt;B702:D702))))</f>
        <v>1</v>
      </c>
      <c r="K702" s="1" t="b">
        <f t="array" ref="K702">IF(NOT(H702=""),AND(C702:H702&lt;B702:G702),IF(NOT(G702=""),AND(C702:G702&lt;B702:F702),IF(NOT(F702=""),AND(C702:F702&lt;B702:E702),AND(C702:E702&lt;B702:D702))))</f>
        <v>0</v>
      </c>
      <c r="L702" s="1" t="b">
        <f t="array" ref="L702">IF(NOT(H702=""),AND(AND(ABS(C702:H702-B702:G702)&gt;0),AND(ABS(C702:H702-B702:G702)&lt;4)),IF(NOT(G702=""),AND(AND(ABS(C702:G702-B702:F702)&gt;0),AND(ABS(C702:G702-B702:F702)&lt;4)),IF(NOT(F702=""),AND(AND(ABS(C702:F702-B702:E702)&gt;0),AND(ABS(C702:F702-B702:E702)&lt;4)),AND(AND(ABS(C702:E702-B702:D702)&gt;0),AND(ABS(C702:E702-B702:D702)&lt;4)))))</f>
        <v>1</v>
      </c>
      <c r="M702" s="1" t="b">
        <f t="shared" si="1"/>
        <v>1</v>
      </c>
    </row>
    <row r="703" ht="15.75" customHeight="1">
      <c r="A703" s="1" t="s">
        <v>712</v>
      </c>
      <c r="B703" s="1">
        <f>IFERROR(__xludf.DUMMYFUNCTION("SPLIT(A703,"" "")"),88.0)</f>
        <v>88</v>
      </c>
      <c r="C703" s="1">
        <f>IFERROR(__xludf.DUMMYFUNCTION("""COMPUTED_VALUE"""),90.0)</f>
        <v>90</v>
      </c>
      <c r="D703" s="1">
        <f>IFERROR(__xludf.DUMMYFUNCTION("""COMPUTED_VALUE"""),93.0)</f>
        <v>93</v>
      </c>
      <c r="E703" s="1">
        <f>IFERROR(__xludf.DUMMYFUNCTION("""COMPUTED_VALUE"""),96.0)</f>
        <v>96</v>
      </c>
      <c r="F703" s="1">
        <f>IFERROR(__xludf.DUMMYFUNCTION("""COMPUTED_VALUE"""),97.0)</f>
        <v>97</v>
      </c>
      <c r="G703" s="2">
        <f>IFERROR(__xludf.DUMMYFUNCTION("""COMPUTED_VALUE"""),98.0)</f>
        <v>98</v>
      </c>
      <c r="J703" s="1" t="b">
        <f t="array" ref="J703">IF(NOT(H703=""),AND(C703:H703&gt;B703:G703),IF(NOT(G703=""),AND(C703:G703&gt;B703:F703),IF(NOT(F703=""),AND(C703:F703&gt;B703:E703),AND(C703:E703&gt;B703:D703))))</f>
        <v>1</v>
      </c>
      <c r="K703" s="1" t="b">
        <f t="array" ref="K703">IF(NOT(H703=""),AND(C703:H703&lt;B703:G703),IF(NOT(G703=""),AND(C703:G703&lt;B703:F703),IF(NOT(F703=""),AND(C703:F703&lt;B703:E703),AND(C703:E703&lt;B703:D703))))</f>
        <v>0</v>
      </c>
      <c r="L703" s="1" t="b">
        <f t="array" ref="L703">IF(NOT(H703=""),AND(AND(ABS(C703:H703-B703:G703)&gt;0),AND(ABS(C703:H703-B703:G703)&lt;4)),IF(NOT(G703=""),AND(AND(ABS(C703:G703-B703:F703)&gt;0),AND(ABS(C703:G703-B703:F703)&lt;4)),IF(NOT(F703=""),AND(AND(ABS(C703:F703-B703:E703)&gt;0),AND(ABS(C703:F703-B703:E703)&lt;4)),AND(AND(ABS(C703:E703-B703:D703)&gt;0),AND(ABS(C703:E703-B703:D703)&lt;4)))))</f>
        <v>1</v>
      </c>
      <c r="M703" s="1" t="b">
        <f t="shared" si="1"/>
        <v>1</v>
      </c>
    </row>
    <row r="704" ht="15.75" customHeight="1">
      <c r="A704" s="1" t="s">
        <v>713</v>
      </c>
      <c r="B704" s="1">
        <f>IFERROR(__xludf.DUMMYFUNCTION("SPLIT(A704,"" "")"),18.0)</f>
        <v>18</v>
      </c>
      <c r="C704" s="1">
        <f>IFERROR(__xludf.DUMMYFUNCTION("""COMPUTED_VALUE"""),21.0)</f>
        <v>21</v>
      </c>
      <c r="D704" s="1">
        <f>IFERROR(__xludf.DUMMYFUNCTION("""COMPUTED_VALUE"""),24.0)</f>
        <v>24</v>
      </c>
      <c r="E704" s="1">
        <f>IFERROR(__xludf.DUMMYFUNCTION("""COMPUTED_VALUE"""),25.0)</f>
        <v>25</v>
      </c>
      <c r="F704" s="2">
        <f>IFERROR(__xludf.DUMMYFUNCTION("""COMPUTED_VALUE"""),28.0)</f>
        <v>28</v>
      </c>
      <c r="J704" s="1" t="b">
        <f t="array" ref="J704">IF(NOT(H704=""),AND(C704:H704&gt;B704:G704),IF(NOT(G704=""),AND(C704:G704&gt;B704:F704),IF(NOT(F704=""),AND(C704:F704&gt;B704:E704),AND(C704:E704&gt;B704:D704))))</f>
        <v>1</v>
      </c>
      <c r="K704" s="1" t="b">
        <f t="array" ref="K704">IF(NOT(H704=""),AND(C704:H704&lt;B704:G704),IF(NOT(G704=""),AND(C704:G704&lt;B704:F704),IF(NOT(F704=""),AND(C704:F704&lt;B704:E704),AND(C704:E704&lt;B704:D704))))</f>
        <v>0</v>
      </c>
      <c r="L704" s="1" t="b">
        <f t="array" ref="L704">IF(NOT(H704=""),AND(AND(ABS(C704:H704-B704:G704)&gt;0),AND(ABS(C704:H704-B704:G704)&lt;4)),IF(NOT(G704=""),AND(AND(ABS(C704:G704-B704:F704)&gt;0),AND(ABS(C704:G704-B704:F704)&lt;4)),IF(NOT(F704=""),AND(AND(ABS(C704:F704-B704:E704)&gt;0),AND(ABS(C704:F704-B704:E704)&lt;4)),AND(AND(ABS(C704:E704-B704:D704)&gt;0),AND(ABS(C704:E704-B704:D704)&lt;4)))))</f>
        <v>1</v>
      </c>
      <c r="M704" s="1" t="b">
        <f t="shared" si="1"/>
        <v>1</v>
      </c>
    </row>
    <row r="705" ht="15.75" customHeight="1">
      <c r="A705" s="1" t="s">
        <v>714</v>
      </c>
      <c r="B705" s="1">
        <f>IFERROR(__xludf.DUMMYFUNCTION("SPLIT(A705,"" "")"),87.0)</f>
        <v>87</v>
      </c>
      <c r="C705" s="1">
        <f>IFERROR(__xludf.DUMMYFUNCTION("""COMPUTED_VALUE"""),88.0)</f>
        <v>88</v>
      </c>
      <c r="D705" s="1">
        <f>IFERROR(__xludf.DUMMYFUNCTION("""COMPUTED_VALUE"""),90.0)</f>
        <v>90</v>
      </c>
      <c r="E705" s="1">
        <f>IFERROR(__xludf.DUMMYFUNCTION("""COMPUTED_VALUE"""),92.0)</f>
        <v>92</v>
      </c>
      <c r="F705" s="1">
        <f>IFERROR(__xludf.DUMMYFUNCTION("""COMPUTED_VALUE"""),95.0)</f>
        <v>95</v>
      </c>
      <c r="G705" s="2">
        <f>IFERROR(__xludf.DUMMYFUNCTION("""COMPUTED_VALUE"""),97.0)</f>
        <v>97</v>
      </c>
      <c r="J705" s="1" t="b">
        <f t="array" ref="J705">IF(NOT(H705=""),AND(C705:H705&gt;B705:G705),IF(NOT(G705=""),AND(C705:G705&gt;B705:F705),IF(NOT(F705=""),AND(C705:F705&gt;B705:E705),AND(C705:E705&gt;B705:D705))))</f>
        <v>1</v>
      </c>
      <c r="K705" s="1" t="b">
        <f t="array" ref="K705">IF(NOT(H705=""),AND(C705:H705&lt;B705:G705),IF(NOT(G705=""),AND(C705:G705&lt;B705:F705),IF(NOT(F705=""),AND(C705:F705&lt;B705:E705),AND(C705:E705&lt;B705:D705))))</f>
        <v>0</v>
      </c>
      <c r="L705" s="1" t="b">
        <f t="array" ref="L705">IF(NOT(H705=""),AND(AND(ABS(C705:H705-B705:G705)&gt;0),AND(ABS(C705:H705-B705:G705)&lt;4)),IF(NOT(G705=""),AND(AND(ABS(C705:G705-B705:F705)&gt;0),AND(ABS(C705:G705-B705:F705)&lt;4)),IF(NOT(F705=""),AND(AND(ABS(C705:F705-B705:E705)&gt;0),AND(ABS(C705:F705-B705:E705)&lt;4)),AND(AND(ABS(C705:E705-B705:D705)&gt;0),AND(ABS(C705:E705-B705:D705)&lt;4)))))</f>
        <v>1</v>
      </c>
      <c r="M705" s="1" t="b">
        <f t="shared" si="1"/>
        <v>1</v>
      </c>
    </row>
    <row r="706" ht="15.75" customHeight="1">
      <c r="A706" s="1" t="s">
        <v>715</v>
      </c>
      <c r="B706" s="1">
        <f>IFERROR(__xludf.DUMMYFUNCTION("SPLIT(A706,"" "")"),2.0)</f>
        <v>2</v>
      </c>
      <c r="C706" s="1">
        <f>IFERROR(__xludf.DUMMYFUNCTION("""COMPUTED_VALUE"""),5.0)</f>
        <v>5</v>
      </c>
      <c r="D706" s="1">
        <f>IFERROR(__xludf.DUMMYFUNCTION("""COMPUTED_VALUE"""),8.0)</f>
        <v>8</v>
      </c>
      <c r="E706" s="1">
        <f>IFERROR(__xludf.DUMMYFUNCTION("""COMPUTED_VALUE"""),10.0)</f>
        <v>10</v>
      </c>
      <c r="F706" s="2">
        <f>IFERROR(__xludf.DUMMYFUNCTION("""COMPUTED_VALUE"""),11.0)</f>
        <v>11</v>
      </c>
      <c r="J706" s="1" t="b">
        <f t="array" ref="J706">IF(NOT(H706=""),AND(C706:H706&gt;B706:G706),IF(NOT(G706=""),AND(C706:G706&gt;B706:F706),IF(NOT(F706=""),AND(C706:F706&gt;B706:E706),AND(C706:E706&gt;B706:D706))))</f>
        <v>1</v>
      </c>
      <c r="K706" s="1" t="b">
        <f t="array" ref="K706">IF(NOT(H706=""),AND(C706:H706&lt;B706:G706),IF(NOT(G706=""),AND(C706:G706&lt;B706:F706),IF(NOT(F706=""),AND(C706:F706&lt;B706:E706),AND(C706:E706&lt;B706:D706))))</f>
        <v>0</v>
      </c>
      <c r="L706" s="1" t="b">
        <f t="array" ref="L706">IF(NOT(H706=""),AND(AND(ABS(C706:H706-B706:G706)&gt;0),AND(ABS(C706:H706-B706:G706)&lt;4)),IF(NOT(G706=""),AND(AND(ABS(C706:G706-B706:F706)&gt;0),AND(ABS(C706:G706-B706:F706)&lt;4)),IF(NOT(F706=""),AND(AND(ABS(C706:F706-B706:E706)&gt;0),AND(ABS(C706:F706-B706:E706)&lt;4)),AND(AND(ABS(C706:E706-B706:D706)&gt;0),AND(ABS(C706:E706-B706:D706)&lt;4)))))</f>
        <v>1</v>
      </c>
      <c r="M706" s="1" t="b">
        <f t="shared" si="1"/>
        <v>1</v>
      </c>
    </row>
    <row r="707" ht="15.75" customHeight="1">
      <c r="A707" s="1" t="s">
        <v>716</v>
      </c>
      <c r="B707" s="1">
        <f>IFERROR(__xludf.DUMMYFUNCTION("SPLIT(A707,"" "")"),60.0)</f>
        <v>60</v>
      </c>
      <c r="C707" s="1">
        <f>IFERROR(__xludf.DUMMYFUNCTION("""COMPUTED_VALUE"""),58.0)</f>
        <v>58</v>
      </c>
      <c r="D707" s="1">
        <f>IFERROR(__xludf.DUMMYFUNCTION("""COMPUTED_VALUE"""),56.0)</f>
        <v>56</v>
      </c>
      <c r="E707" s="1">
        <f>IFERROR(__xludf.DUMMYFUNCTION("""COMPUTED_VALUE"""),55.0)</f>
        <v>55</v>
      </c>
      <c r="F707" s="1">
        <f>IFERROR(__xludf.DUMMYFUNCTION("""COMPUTED_VALUE"""),54.0)</f>
        <v>54</v>
      </c>
      <c r="G707" s="1">
        <f>IFERROR(__xludf.DUMMYFUNCTION("""COMPUTED_VALUE"""),52.0)</f>
        <v>52</v>
      </c>
      <c r="H707" s="1">
        <f>IFERROR(__xludf.DUMMYFUNCTION("""COMPUTED_VALUE"""),50.0)</f>
        <v>50</v>
      </c>
      <c r="I707" s="1">
        <f>IFERROR(__xludf.DUMMYFUNCTION("""COMPUTED_VALUE"""),48.0)</f>
        <v>48</v>
      </c>
      <c r="J707" s="1" t="b">
        <f t="array" ref="J707">IF(NOT(H707=""),AND(C707:H707&gt;B707:G707),IF(NOT(G707=""),AND(C707:G707&gt;B707:F707),IF(NOT(F707=""),AND(C707:F707&gt;B707:E707),AND(C707:E707&gt;B707:D707))))</f>
        <v>0</v>
      </c>
      <c r="K707" s="1" t="b">
        <f t="array" ref="K707">IF(NOT(H707=""),AND(C707:H707&lt;B707:G707),IF(NOT(G707=""),AND(C707:G707&lt;B707:F707),IF(NOT(F707=""),AND(C707:F707&lt;B707:E707),AND(C707:E707&lt;B707:D707))))</f>
        <v>1</v>
      </c>
      <c r="L707" s="1" t="b">
        <f t="array" ref="L707">IF(NOT(H707=""),AND(AND(ABS(C707:H707-B707:G707)&gt;0),AND(ABS(C707:H707-B707:G707)&lt;4)),IF(NOT(G707=""),AND(AND(ABS(C707:G707-B707:F707)&gt;0),AND(ABS(C707:G707-B707:F707)&lt;4)),IF(NOT(F707=""),AND(AND(ABS(C707:F707-B707:E707)&gt;0),AND(ABS(C707:F707-B707:E707)&lt;4)),AND(AND(ABS(C707:E707-B707:D707)&gt;0),AND(ABS(C707:E707-B707:D707)&lt;4)))))</f>
        <v>1</v>
      </c>
      <c r="M707" s="1" t="b">
        <f t="shared" si="1"/>
        <v>1</v>
      </c>
    </row>
    <row r="708" ht="15.75" customHeight="1">
      <c r="A708" s="1" t="s">
        <v>717</v>
      </c>
      <c r="B708" s="1">
        <f>IFERROR(__xludf.DUMMYFUNCTION("SPLIT(A708,"" "")"),19.0)</f>
        <v>19</v>
      </c>
      <c r="C708" s="1">
        <f>IFERROR(__xludf.DUMMYFUNCTION("""COMPUTED_VALUE"""),17.0)</f>
        <v>17</v>
      </c>
      <c r="D708" s="1">
        <f>IFERROR(__xludf.DUMMYFUNCTION("""COMPUTED_VALUE"""),14.0)</f>
        <v>14</v>
      </c>
      <c r="E708" s="1">
        <f>IFERROR(__xludf.DUMMYFUNCTION("""COMPUTED_VALUE"""),12.0)</f>
        <v>12</v>
      </c>
      <c r="F708" s="1">
        <f>IFERROR(__xludf.DUMMYFUNCTION("""COMPUTED_VALUE"""),9.0)</f>
        <v>9</v>
      </c>
      <c r="G708" s="2">
        <f>IFERROR(__xludf.DUMMYFUNCTION("""COMPUTED_VALUE"""),6.0)</f>
        <v>6</v>
      </c>
      <c r="J708" s="1" t="b">
        <f t="array" ref="J708">IF(NOT(H708=""),AND(C708:H708&gt;B708:G708),IF(NOT(G708=""),AND(C708:G708&gt;B708:F708),IF(NOT(F708=""),AND(C708:F708&gt;B708:E708),AND(C708:E708&gt;B708:D708))))</f>
        <v>0</v>
      </c>
      <c r="K708" s="1" t="b">
        <f t="array" ref="K708">IF(NOT(H708=""),AND(C708:H708&lt;B708:G708),IF(NOT(G708=""),AND(C708:G708&lt;B708:F708),IF(NOT(F708=""),AND(C708:F708&lt;B708:E708),AND(C708:E708&lt;B708:D708))))</f>
        <v>1</v>
      </c>
      <c r="L708" s="1" t="b">
        <f t="array" ref="L708">IF(NOT(H708=""),AND(AND(ABS(C708:H708-B708:G708)&gt;0),AND(ABS(C708:H708-B708:G708)&lt;4)),IF(NOT(G708=""),AND(AND(ABS(C708:G708-B708:F708)&gt;0),AND(ABS(C708:G708-B708:F708)&lt;4)),IF(NOT(F708=""),AND(AND(ABS(C708:F708-B708:E708)&gt;0),AND(ABS(C708:F708-B708:E708)&lt;4)),AND(AND(ABS(C708:E708-B708:D708)&gt;0),AND(ABS(C708:E708-B708:D708)&lt;4)))))</f>
        <v>1</v>
      </c>
      <c r="M708" s="1" t="b">
        <f t="shared" si="1"/>
        <v>1</v>
      </c>
    </row>
    <row r="709" ht="15.75" customHeight="1">
      <c r="A709" s="1" t="s">
        <v>718</v>
      </c>
      <c r="B709" s="1">
        <f>IFERROR(__xludf.DUMMYFUNCTION("SPLIT(A709,"" "")"),42.0)</f>
        <v>42</v>
      </c>
      <c r="C709" s="1">
        <f>IFERROR(__xludf.DUMMYFUNCTION("""COMPUTED_VALUE"""),39.0)</f>
        <v>39</v>
      </c>
      <c r="D709" s="1">
        <f>IFERROR(__xludf.DUMMYFUNCTION("""COMPUTED_VALUE"""),36.0)</f>
        <v>36</v>
      </c>
      <c r="E709" s="1">
        <f>IFERROR(__xludf.DUMMYFUNCTION("""COMPUTED_VALUE"""),34.0)</f>
        <v>34</v>
      </c>
      <c r="F709" s="2">
        <f>IFERROR(__xludf.DUMMYFUNCTION("""COMPUTED_VALUE"""),33.0)</f>
        <v>33</v>
      </c>
      <c r="J709" s="1" t="b">
        <f t="array" ref="J709">IF(NOT(H709=""),AND(C709:H709&gt;B709:G709),IF(NOT(G709=""),AND(C709:G709&gt;B709:F709),IF(NOT(F709=""),AND(C709:F709&gt;B709:E709),AND(C709:E709&gt;B709:D709))))</f>
        <v>0</v>
      </c>
      <c r="K709" s="1" t="b">
        <f t="array" ref="K709">IF(NOT(H709=""),AND(C709:H709&lt;B709:G709),IF(NOT(G709=""),AND(C709:G709&lt;B709:F709),IF(NOT(F709=""),AND(C709:F709&lt;B709:E709),AND(C709:E709&lt;B709:D709))))</f>
        <v>1</v>
      </c>
      <c r="L709" s="1" t="b">
        <f t="array" ref="L709">IF(NOT(H709=""),AND(AND(ABS(C709:H709-B709:G709)&gt;0),AND(ABS(C709:H709-B709:G709)&lt;4)),IF(NOT(G709=""),AND(AND(ABS(C709:G709-B709:F709)&gt;0),AND(ABS(C709:G709-B709:F709)&lt;4)),IF(NOT(F709=""),AND(AND(ABS(C709:F709-B709:E709)&gt;0),AND(ABS(C709:F709-B709:E709)&lt;4)),AND(AND(ABS(C709:E709-B709:D709)&gt;0),AND(ABS(C709:E709-B709:D709)&lt;4)))))</f>
        <v>1</v>
      </c>
      <c r="M709" s="1" t="b">
        <f t="shared" si="1"/>
        <v>1</v>
      </c>
    </row>
    <row r="710" ht="15.75" customHeight="1">
      <c r="A710" s="1" t="s">
        <v>719</v>
      </c>
      <c r="B710" s="1">
        <f>IFERROR(__xludf.DUMMYFUNCTION("SPLIT(A710,"" "")"),66.0)</f>
        <v>66</v>
      </c>
      <c r="C710" s="1">
        <f>IFERROR(__xludf.DUMMYFUNCTION("""COMPUTED_VALUE"""),65.0)</f>
        <v>65</v>
      </c>
      <c r="D710" s="1">
        <f>IFERROR(__xludf.DUMMYFUNCTION("""COMPUTED_VALUE"""),63.0)</f>
        <v>63</v>
      </c>
      <c r="E710" s="1">
        <f>IFERROR(__xludf.DUMMYFUNCTION("""COMPUTED_VALUE"""),60.0)</f>
        <v>60</v>
      </c>
      <c r="F710" s="1">
        <f>IFERROR(__xludf.DUMMYFUNCTION("""COMPUTED_VALUE"""),58.0)</f>
        <v>58</v>
      </c>
      <c r="G710" s="1">
        <f>IFERROR(__xludf.DUMMYFUNCTION("""COMPUTED_VALUE"""),56.0)</f>
        <v>56</v>
      </c>
      <c r="H710" s="1">
        <f>IFERROR(__xludf.DUMMYFUNCTION("""COMPUTED_VALUE"""),54.0)</f>
        <v>54</v>
      </c>
      <c r="I710" s="1">
        <f>IFERROR(__xludf.DUMMYFUNCTION("""COMPUTED_VALUE"""),52.0)</f>
        <v>52</v>
      </c>
      <c r="J710" s="1" t="b">
        <f t="array" ref="J710">IF(NOT(H710=""),AND(C710:H710&gt;B710:G710),IF(NOT(G710=""),AND(C710:G710&gt;B710:F710),IF(NOT(F710=""),AND(C710:F710&gt;B710:E710),AND(C710:E710&gt;B710:D710))))</f>
        <v>0</v>
      </c>
      <c r="K710" s="1" t="b">
        <f t="array" ref="K710">IF(NOT(H710=""),AND(C710:H710&lt;B710:G710),IF(NOT(G710=""),AND(C710:G710&lt;B710:F710),IF(NOT(F710=""),AND(C710:F710&lt;B710:E710),AND(C710:E710&lt;B710:D710))))</f>
        <v>1</v>
      </c>
      <c r="L710" s="1" t="b">
        <f t="array" ref="L710">IF(NOT(H710=""),AND(AND(ABS(C710:H710-B710:G710)&gt;0),AND(ABS(C710:H710-B710:G710)&lt;4)),IF(NOT(G710=""),AND(AND(ABS(C710:G710-B710:F710)&gt;0),AND(ABS(C710:G710-B710:F710)&lt;4)),IF(NOT(F710=""),AND(AND(ABS(C710:F710-B710:E710)&gt;0),AND(ABS(C710:F710-B710:E710)&lt;4)),AND(AND(ABS(C710:E710-B710:D710)&gt;0),AND(ABS(C710:E710-B710:D710)&lt;4)))))</f>
        <v>1</v>
      </c>
      <c r="M710" s="1" t="b">
        <f t="shared" si="1"/>
        <v>1</v>
      </c>
    </row>
    <row r="711" ht="15.75" customHeight="1">
      <c r="A711" s="1" t="s">
        <v>720</v>
      </c>
      <c r="B711" s="1">
        <f>IFERROR(__xludf.DUMMYFUNCTION("SPLIT(A711,"" "")"),62.0)</f>
        <v>62</v>
      </c>
      <c r="C711" s="1">
        <f>IFERROR(__xludf.DUMMYFUNCTION("""COMPUTED_VALUE"""),63.0)</f>
        <v>63</v>
      </c>
      <c r="D711" s="1">
        <f>IFERROR(__xludf.DUMMYFUNCTION("""COMPUTED_VALUE"""),66.0)</f>
        <v>66</v>
      </c>
      <c r="E711" s="1">
        <f>IFERROR(__xludf.DUMMYFUNCTION("""COMPUTED_VALUE"""),68.0)</f>
        <v>68</v>
      </c>
      <c r="F711" s="1">
        <f>IFERROR(__xludf.DUMMYFUNCTION("""COMPUTED_VALUE"""),69.0)</f>
        <v>69</v>
      </c>
      <c r="G711" s="1">
        <f>IFERROR(__xludf.DUMMYFUNCTION("""COMPUTED_VALUE"""),72.0)</f>
        <v>72</v>
      </c>
      <c r="H711" s="2">
        <f>IFERROR(__xludf.DUMMYFUNCTION("""COMPUTED_VALUE"""),75.0)</f>
        <v>75</v>
      </c>
      <c r="J711" s="1" t="b">
        <f t="array" ref="J711">IF(NOT(H711=""),AND(C711:H711&gt;B711:G711),IF(NOT(G711=""),AND(C711:G711&gt;B711:F711),IF(NOT(F711=""),AND(C711:F711&gt;B711:E711),AND(C711:E711&gt;B711:D711))))</f>
        <v>1</v>
      </c>
      <c r="K711" s="1" t="b">
        <f t="array" ref="K711">IF(NOT(H711=""),AND(C711:H711&lt;B711:G711),IF(NOT(G711=""),AND(C711:G711&lt;B711:F711),IF(NOT(F711=""),AND(C711:F711&lt;B711:E711),AND(C711:E711&lt;B711:D711))))</f>
        <v>0</v>
      </c>
      <c r="L711" s="1" t="b">
        <f t="array" ref="L711">IF(NOT(H711=""),AND(AND(ABS(C711:H711-B711:G711)&gt;0),AND(ABS(C711:H711-B711:G711)&lt;4)),IF(NOT(G711=""),AND(AND(ABS(C711:G711-B711:F711)&gt;0),AND(ABS(C711:G711-B711:F711)&lt;4)),IF(NOT(F711=""),AND(AND(ABS(C711:F711-B711:E711)&gt;0),AND(ABS(C711:F711-B711:E711)&lt;4)),AND(AND(ABS(C711:E711-B711:D711)&gt;0),AND(ABS(C711:E711-B711:D711)&lt;4)))))</f>
        <v>1</v>
      </c>
      <c r="M711" s="1" t="b">
        <f t="shared" si="1"/>
        <v>1</v>
      </c>
    </row>
    <row r="712" ht="15.75" customHeight="1">
      <c r="A712" s="1" t="s">
        <v>721</v>
      </c>
      <c r="B712" s="1">
        <f>IFERROR(__xludf.DUMMYFUNCTION("SPLIT(A712,"" "")"),50.0)</f>
        <v>50</v>
      </c>
      <c r="C712" s="1">
        <f>IFERROR(__xludf.DUMMYFUNCTION("""COMPUTED_VALUE"""),47.0)</f>
        <v>47</v>
      </c>
      <c r="D712" s="1">
        <f>IFERROR(__xludf.DUMMYFUNCTION("""COMPUTED_VALUE"""),44.0)</f>
        <v>44</v>
      </c>
      <c r="E712" s="1">
        <f>IFERROR(__xludf.DUMMYFUNCTION("""COMPUTED_VALUE"""),41.0)</f>
        <v>41</v>
      </c>
      <c r="F712" s="1">
        <f>IFERROR(__xludf.DUMMYFUNCTION("""COMPUTED_VALUE"""),40.0)</f>
        <v>40</v>
      </c>
      <c r="G712" s="1">
        <f>IFERROR(__xludf.DUMMYFUNCTION("""COMPUTED_VALUE"""),39.0)</f>
        <v>39</v>
      </c>
      <c r="H712" s="2">
        <f>IFERROR(__xludf.DUMMYFUNCTION("""COMPUTED_VALUE"""),38.0)</f>
        <v>38</v>
      </c>
      <c r="J712" s="1" t="b">
        <f t="array" ref="J712">IF(NOT(H712=""),AND(C712:H712&gt;B712:G712),IF(NOT(G712=""),AND(C712:G712&gt;B712:F712),IF(NOT(F712=""),AND(C712:F712&gt;B712:E712),AND(C712:E712&gt;B712:D712))))</f>
        <v>0</v>
      </c>
      <c r="K712" s="1" t="b">
        <f t="array" ref="K712">IF(NOT(H712=""),AND(C712:H712&lt;B712:G712),IF(NOT(G712=""),AND(C712:G712&lt;B712:F712),IF(NOT(F712=""),AND(C712:F712&lt;B712:E712),AND(C712:E712&lt;B712:D712))))</f>
        <v>1</v>
      </c>
      <c r="L712" s="1" t="b">
        <f t="array" ref="L712">IF(NOT(H712=""),AND(AND(ABS(C712:H712-B712:G712)&gt;0),AND(ABS(C712:H712-B712:G712)&lt;4)),IF(NOT(G712=""),AND(AND(ABS(C712:G712-B712:F712)&gt;0),AND(ABS(C712:G712-B712:F712)&lt;4)),IF(NOT(F712=""),AND(AND(ABS(C712:F712-B712:E712)&gt;0),AND(ABS(C712:F712-B712:E712)&lt;4)),AND(AND(ABS(C712:E712-B712:D712)&gt;0),AND(ABS(C712:E712-B712:D712)&lt;4)))))</f>
        <v>1</v>
      </c>
      <c r="M712" s="1" t="b">
        <f t="shared" si="1"/>
        <v>1</v>
      </c>
    </row>
    <row r="713" ht="15.75" customHeight="1">
      <c r="A713" s="1" t="s">
        <v>722</v>
      </c>
      <c r="B713" s="1">
        <f>IFERROR(__xludf.DUMMYFUNCTION("SPLIT(A713,"" "")"),32.0)</f>
        <v>32</v>
      </c>
      <c r="C713" s="1">
        <f>IFERROR(__xludf.DUMMYFUNCTION("""COMPUTED_VALUE"""),33.0)</f>
        <v>33</v>
      </c>
      <c r="D713" s="1">
        <f>IFERROR(__xludf.DUMMYFUNCTION("""COMPUTED_VALUE"""),36.0)</f>
        <v>36</v>
      </c>
      <c r="E713" s="1">
        <f>IFERROR(__xludf.DUMMYFUNCTION("""COMPUTED_VALUE"""),39.0)</f>
        <v>39</v>
      </c>
      <c r="F713" s="1">
        <f>IFERROR(__xludf.DUMMYFUNCTION("""COMPUTED_VALUE"""),40.0)</f>
        <v>40</v>
      </c>
      <c r="G713" s="2">
        <f>IFERROR(__xludf.DUMMYFUNCTION("""COMPUTED_VALUE"""),41.0)</f>
        <v>41</v>
      </c>
      <c r="J713" s="1" t="b">
        <f t="array" ref="J713">IF(NOT(H713=""),AND(C713:H713&gt;B713:G713),IF(NOT(G713=""),AND(C713:G713&gt;B713:F713),IF(NOT(F713=""),AND(C713:F713&gt;B713:E713),AND(C713:E713&gt;B713:D713))))</f>
        <v>1</v>
      </c>
      <c r="K713" s="1" t="b">
        <f t="array" ref="K713">IF(NOT(H713=""),AND(C713:H713&lt;B713:G713),IF(NOT(G713=""),AND(C713:G713&lt;B713:F713),IF(NOT(F713=""),AND(C713:F713&lt;B713:E713),AND(C713:E713&lt;B713:D713))))</f>
        <v>0</v>
      </c>
      <c r="L713" s="1" t="b">
        <f t="array" ref="L713">IF(NOT(H713=""),AND(AND(ABS(C713:H713-B713:G713)&gt;0),AND(ABS(C713:H713-B713:G713)&lt;4)),IF(NOT(G713=""),AND(AND(ABS(C713:G713-B713:F713)&gt;0),AND(ABS(C713:G713-B713:F713)&lt;4)),IF(NOT(F713=""),AND(AND(ABS(C713:F713-B713:E713)&gt;0),AND(ABS(C713:F713-B713:E713)&lt;4)),AND(AND(ABS(C713:E713-B713:D713)&gt;0),AND(ABS(C713:E713-B713:D713)&lt;4)))))</f>
        <v>1</v>
      </c>
      <c r="M713" s="1" t="b">
        <f t="shared" si="1"/>
        <v>1</v>
      </c>
    </row>
    <row r="714" ht="15.75" customHeight="1">
      <c r="A714" s="1" t="s">
        <v>723</v>
      </c>
      <c r="B714" s="1">
        <f>IFERROR(__xludf.DUMMYFUNCTION("SPLIT(A714,"" "")"),51.0)</f>
        <v>51</v>
      </c>
      <c r="C714" s="1">
        <f>IFERROR(__xludf.DUMMYFUNCTION("""COMPUTED_VALUE"""),49.0)</f>
        <v>49</v>
      </c>
      <c r="D714" s="1">
        <f>IFERROR(__xludf.DUMMYFUNCTION("""COMPUTED_VALUE"""),47.0)</f>
        <v>47</v>
      </c>
      <c r="E714" s="1">
        <f>IFERROR(__xludf.DUMMYFUNCTION("""COMPUTED_VALUE"""),45.0)</f>
        <v>45</v>
      </c>
      <c r="F714" s="1">
        <f>IFERROR(__xludf.DUMMYFUNCTION("""COMPUTED_VALUE"""),42.0)</f>
        <v>42</v>
      </c>
      <c r="G714" s="2">
        <f>IFERROR(__xludf.DUMMYFUNCTION("""COMPUTED_VALUE"""),40.0)</f>
        <v>40</v>
      </c>
      <c r="J714" s="1" t="b">
        <f t="array" ref="J714">IF(NOT(H714=""),AND(C714:H714&gt;B714:G714),IF(NOT(G714=""),AND(C714:G714&gt;B714:F714),IF(NOT(F714=""),AND(C714:F714&gt;B714:E714),AND(C714:E714&gt;B714:D714))))</f>
        <v>0</v>
      </c>
      <c r="K714" s="1" t="b">
        <f t="array" ref="K714">IF(NOT(H714=""),AND(C714:H714&lt;B714:G714),IF(NOT(G714=""),AND(C714:G714&lt;B714:F714),IF(NOT(F714=""),AND(C714:F714&lt;B714:E714),AND(C714:E714&lt;B714:D714))))</f>
        <v>1</v>
      </c>
      <c r="L714" s="1" t="b">
        <f t="array" ref="L714">IF(NOT(H714=""),AND(AND(ABS(C714:H714-B714:G714)&gt;0),AND(ABS(C714:H714-B714:G714)&lt;4)),IF(NOT(G714=""),AND(AND(ABS(C714:G714-B714:F714)&gt;0),AND(ABS(C714:G714-B714:F714)&lt;4)),IF(NOT(F714=""),AND(AND(ABS(C714:F714-B714:E714)&gt;0),AND(ABS(C714:F714-B714:E714)&lt;4)),AND(AND(ABS(C714:E714-B714:D714)&gt;0),AND(ABS(C714:E714-B714:D714)&lt;4)))))</f>
        <v>1</v>
      </c>
      <c r="M714" s="1" t="b">
        <f t="shared" si="1"/>
        <v>1</v>
      </c>
    </row>
    <row r="715" ht="15.75" customHeight="1">
      <c r="A715" s="1" t="s">
        <v>724</v>
      </c>
      <c r="B715" s="1">
        <f>IFERROR(__xludf.DUMMYFUNCTION("SPLIT(A715,"" "")"),73.0)</f>
        <v>73</v>
      </c>
      <c r="C715" s="1">
        <f>IFERROR(__xludf.DUMMYFUNCTION("""COMPUTED_VALUE"""),70.0)</f>
        <v>70</v>
      </c>
      <c r="D715" s="1">
        <f>IFERROR(__xludf.DUMMYFUNCTION("""COMPUTED_VALUE"""),67.0)</f>
        <v>67</v>
      </c>
      <c r="E715" s="1">
        <f>IFERROR(__xludf.DUMMYFUNCTION("""COMPUTED_VALUE"""),66.0)</f>
        <v>66</v>
      </c>
      <c r="F715" s="1">
        <f>IFERROR(__xludf.DUMMYFUNCTION("""COMPUTED_VALUE"""),63.0)</f>
        <v>63</v>
      </c>
      <c r="G715" s="1">
        <f>IFERROR(__xludf.DUMMYFUNCTION("""COMPUTED_VALUE"""),61.0)</f>
        <v>61</v>
      </c>
      <c r="H715" s="2">
        <f>IFERROR(__xludf.DUMMYFUNCTION("""COMPUTED_VALUE"""),59.0)</f>
        <v>59</v>
      </c>
      <c r="J715" s="1" t="b">
        <f t="array" ref="J715">IF(NOT(H715=""),AND(C715:H715&gt;B715:G715),IF(NOT(G715=""),AND(C715:G715&gt;B715:F715),IF(NOT(F715=""),AND(C715:F715&gt;B715:E715),AND(C715:E715&gt;B715:D715))))</f>
        <v>0</v>
      </c>
      <c r="K715" s="1" t="b">
        <f t="array" ref="K715">IF(NOT(H715=""),AND(C715:H715&lt;B715:G715),IF(NOT(G715=""),AND(C715:G715&lt;B715:F715),IF(NOT(F715=""),AND(C715:F715&lt;B715:E715),AND(C715:E715&lt;B715:D715))))</f>
        <v>1</v>
      </c>
      <c r="L715" s="1" t="b">
        <f t="array" ref="L715">IF(NOT(H715=""),AND(AND(ABS(C715:H715-B715:G715)&gt;0),AND(ABS(C715:H715-B715:G715)&lt;4)),IF(NOT(G715=""),AND(AND(ABS(C715:G715-B715:F715)&gt;0),AND(ABS(C715:G715-B715:F715)&lt;4)),IF(NOT(F715=""),AND(AND(ABS(C715:F715-B715:E715)&gt;0),AND(ABS(C715:F715-B715:E715)&lt;4)),AND(AND(ABS(C715:E715-B715:D715)&gt;0),AND(ABS(C715:E715-B715:D715)&lt;4)))))</f>
        <v>1</v>
      </c>
      <c r="M715" s="1" t="b">
        <f t="shared" si="1"/>
        <v>1</v>
      </c>
    </row>
    <row r="716" ht="15.75" customHeight="1">
      <c r="A716" s="1" t="s">
        <v>725</v>
      </c>
      <c r="B716" s="1">
        <f>IFERROR(__xludf.DUMMYFUNCTION("SPLIT(A716,"" "")"),36.0)</f>
        <v>36</v>
      </c>
      <c r="C716" s="1">
        <f>IFERROR(__xludf.DUMMYFUNCTION("""COMPUTED_VALUE"""),39.0)</f>
        <v>39</v>
      </c>
      <c r="D716" s="1">
        <f>IFERROR(__xludf.DUMMYFUNCTION("""COMPUTED_VALUE"""),42.0)</f>
        <v>42</v>
      </c>
      <c r="E716" s="1">
        <f>IFERROR(__xludf.DUMMYFUNCTION("""COMPUTED_VALUE"""),44.0)</f>
        <v>44</v>
      </c>
      <c r="F716" s="1">
        <f>IFERROR(__xludf.DUMMYFUNCTION("""COMPUTED_VALUE"""),45.0)</f>
        <v>45</v>
      </c>
      <c r="G716" s="1">
        <f>IFERROR(__xludf.DUMMYFUNCTION("""COMPUTED_VALUE"""),48.0)</f>
        <v>48</v>
      </c>
      <c r="H716" s="1">
        <f>IFERROR(__xludf.DUMMYFUNCTION("""COMPUTED_VALUE"""),51.0)</f>
        <v>51</v>
      </c>
      <c r="I716" s="1">
        <f>IFERROR(__xludf.DUMMYFUNCTION("""COMPUTED_VALUE"""),53.0)</f>
        <v>53</v>
      </c>
      <c r="J716" s="1" t="b">
        <f t="array" ref="J716">IF(NOT(H716=""),AND(C716:H716&gt;B716:G716),IF(NOT(G716=""),AND(C716:G716&gt;B716:F716),IF(NOT(F716=""),AND(C716:F716&gt;B716:E716),AND(C716:E716&gt;B716:D716))))</f>
        <v>1</v>
      </c>
      <c r="K716" s="1" t="b">
        <f t="array" ref="K716">IF(NOT(H716=""),AND(C716:H716&lt;B716:G716),IF(NOT(G716=""),AND(C716:G716&lt;B716:F716),IF(NOT(F716=""),AND(C716:F716&lt;B716:E716),AND(C716:E716&lt;B716:D716))))</f>
        <v>0</v>
      </c>
      <c r="L716" s="1" t="b">
        <f t="array" ref="L716">IF(NOT(H716=""),AND(AND(ABS(C716:H716-B716:G716)&gt;0),AND(ABS(C716:H716-B716:G716)&lt;4)),IF(NOT(G716=""),AND(AND(ABS(C716:G716-B716:F716)&gt;0),AND(ABS(C716:G716-B716:F716)&lt;4)),IF(NOT(F716=""),AND(AND(ABS(C716:F716-B716:E716)&gt;0),AND(ABS(C716:F716-B716:E716)&lt;4)),AND(AND(ABS(C716:E716-B716:D716)&gt;0),AND(ABS(C716:E716-B716:D716)&lt;4)))))</f>
        <v>1</v>
      </c>
      <c r="M716" s="1" t="b">
        <f t="shared" si="1"/>
        <v>1</v>
      </c>
    </row>
    <row r="717" ht="15.75" customHeight="1">
      <c r="A717" s="1" t="s">
        <v>726</v>
      </c>
      <c r="B717" s="1">
        <f>IFERROR(__xludf.DUMMYFUNCTION("SPLIT(A717,"" "")"),19.0)</f>
        <v>19</v>
      </c>
      <c r="C717" s="1">
        <f>IFERROR(__xludf.DUMMYFUNCTION("""COMPUTED_VALUE"""),16.0)</f>
        <v>16</v>
      </c>
      <c r="D717" s="1">
        <f>IFERROR(__xludf.DUMMYFUNCTION("""COMPUTED_VALUE"""),15.0)</f>
        <v>15</v>
      </c>
      <c r="E717" s="1">
        <f>IFERROR(__xludf.DUMMYFUNCTION("""COMPUTED_VALUE"""),12.0)</f>
        <v>12</v>
      </c>
      <c r="F717" s="1">
        <f>IFERROR(__xludf.DUMMYFUNCTION("""COMPUTED_VALUE"""),11.0)</f>
        <v>11</v>
      </c>
      <c r="G717" s="1">
        <f>IFERROR(__xludf.DUMMYFUNCTION("""COMPUTED_VALUE"""),9.0)</f>
        <v>9</v>
      </c>
      <c r="H717" s="2">
        <f>IFERROR(__xludf.DUMMYFUNCTION("""COMPUTED_VALUE"""),7.0)</f>
        <v>7</v>
      </c>
      <c r="J717" s="1" t="b">
        <f t="array" ref="J717">IF(NOT(H717=""),AND(C717:H717&gt;B717:G717),IF(NOT(G717=""),AND(C717:G717&gt;B717:F717),IF(NOT(F717=""),AND(C717:F717&gt;B717:E717),AND(C717:E717&gt;B717:D717))))</f>
        <v>0</v>
      </c>
      <c r="K717" s="1" t="b">
        <f t="array" ref="K717">IF(NOT(H717=""),AND(C717:H717&lt;B717:G717),IF(NOT(G717=""),AND(C717:G717&lt;B717:F717),IF(NOT(F717=""),AND(C717:F717&lt;B717:E717),AND(C717:E717&lt;B717:D717))))</f>
        <v>1</v>
      </c>
      <c r="L717" s="1" t="b">
        <f t="array" ref="L717">IF(NOT(H717=""),AND(AND(ABS(C717:H717-B717:G717)&gt;0),AND(ABS(C717:H717-B717:G717)&lt;4)),IF(NOT(G717=""),AND(AND(ABS(C717:G717-B717:F717)&gt;0),AND(ABS(C717:G717-B717:F717)&lt;4)),IF(NOT(F717=""),AND(AND(ABS(C717:F717-B717:E717)&gt;0),AND(ABS(C717:F717-B717:E717)&lt;4)),AND(AND(ABS(C717:E717-B717:D717)&gt;0),AND(ABS(C717:E717-B717:D717)&lt;4)))))</f>
        <v>1</v>
      </c>
      <c r="M717" s="1" t="b">
        <f t="shared" si="1"/>
        <v>1</v>
      </c>
    </row>
    <row r="718" ht="15.75" customHeight="1">
      <c r="A718" s="1" t="s">
        <v>727</v>
      </c>
      <c r="B718" s="1">
        <f>IFERROR(__xludf.DUMMYFUNCTION("SPLIT(A718,"" "")"),61.0)</f>
        <v>61</v>
      </c>
      <c r="C718" s="1">
        <f>IFERROR(__xludf.DUMMYFUNCTION("""COMPUTED_VALUE"""),58.0)</f>
        <v>58</v>
      </c>
      <c r="D718" s="1">
        <f>IFERROR(__xludf.DUMMYFUNCTION("""COMPUTED_VALUE"""),57.0)</f>
        <v>57</v>
      </c>
      <c r="E718" s="1">
        <f>IFERROR(__xludf.DUMMYFUNCTION("""COMPUTED_VALUE"""),56.0)</f>
        <v>56</v>
      </c>
      <c r="F718" s="1">
        <f>IFERROR(__xludf.DUMMYFUNCTION("""COMPUTED_VALUE"""),53.0)</f>
        <v>53</v>
      </c>
      <c r="G718" s="1">
        <f>IFERROR(__xludf.DUMMYFUNCTION("""COMPUTED_VALUE"""),50.0)</f>
        <v>50</v>
      </c>
      <c r="H718" s="2">
        <f>IFERROR(__xludf.DUMMYFUNCTION("""COMPUTED_VALUE"""),47.0)</f>
        <v>47</v>
      </c>
      <c r="J718" s="1" t="b">
        <f t="array" ref="J718">IF(NOT(H718=""),AND(C718:H718&gt;B718:G718),IF(NOT(G718=""),AND(C718:G718&gt;B718:F718),IF(NOT(F718=""),AND(C718:F718&gt;B718:E718),AND(C718:E718&gt;B718:D718))))</f>
        <v>0</v>
      </c>
      <c r="K718" s="1" t="b">
        <f t="array" ref="K718">IF(NOT(H718=""),AND(C718:H718&lt;B718:G718),IF(NOT(G718=""),AND(C718:G718&lt;B718:F718),IF(NOT(F718=""),AND(C718:F718&lt;B718:E718),AND(C718:E718&lt;B718:D718))))</f>
        <v>1</v>
      </c>
      <c r="L718" s="1" t="b">
        <f t="array" ref="L718">IF(NOT(H718=""),AND(AND(ABS(C718:H718-B718:G718)&gt;0),AND(ABS(C718:H718-B718:G718)&lt;4)),IF(NOT(G718=""),AND(AND(ABS(C718:G718-B718:F718)&gt;0),AND(ABS(C718:G718-B718:F718)&lt;4)),IF(NOT(F718=""),AND(AND(ABS(C718:F718-B718:E718)&gt;0),AND(ABS(C718:F718-B718:E718)&lt;4)),AND(AND(ABS(C718:E718-B718:D718)&gt;0),AND(ABS(C718:E718-B718:D718)&lt;4)))))</f>
        <v>1</v>
      </c>
      <c r="M718" s="1" t="b">
        <f t="shared" si="1"/>
        <v>1</v>
      </c>
    </row>
    <row r="719" ht="15.75" customHeight="1">
      <c r="A719" s="1" t="s">
        <v>728</v>
      </c>
      <c r="B719" s="1">
        <f>IFERROR(__xludf.DUMMYFUNCTION("SPLIT(A719,"" "")"),26.0)</f>
        <v>26</v>
      </c>
      <c r="C719" s="1">
        <f>IFERROR(__xludf.DUMMYFUNCTION("""COMPUTED_VALUE"""),25.0)</f>
        <v>25</v>
      </c>
      <c r="D719" s="1">
        <f>IFERROR(__xludf.DUMMYFUNCTION("""COMPUTED_VALUE"""),22.0)</f>
        <v>22</v>
      </c>
      <c r="E719" s="1">
        <f>IFERROR(__xludf.DUMMYFUNCTION("""COMPUTED_VALUE"""),21.0)</f>
        <v>21</v>
      </c>
      <c r="F719" s="1">
        <f>IFERROR(__xludf.DUMMYFUNCTION("""COMPUTED_VALUE"""),20.0)</f>
        <v>20</v>
      </c>
      <c r="G719" s="1">
        <f>IFERROR(__xludf.DUMMYFUNCTION("""COMPUTED_VALUE"""),18.0)</f>
        <v>18</v>
      </c>
      <c r="H719" s="2">
        <f>IFERROR(__xludf.DUMMYFUNCTION("""COMPUTED_VALUE"""),17.0)</f>
        <v>17</v>
      </c>
      <c r="J719" s="1" t="b">
        <f t="array" ref="J719">IF(NOT(H719=""),AND(C719:H719&gt;B719:G719),IF(NOT(G719=""),AND(C719:G719&gt;B719:F719),IF(NOT(F719=""),AND(C719:F719&gt;B719:E719),AND(C719:E719&gt;B719:D719))))</f>
        <v>0</v>
      </c>
      <c r="K719" s="1" t="b">
        <f t="array" ref="K719">IF(NOT(H719=""),AND(C719:H719&lt;B719:G719),IF(NOT(G719=""),AND(C719:G719&lt;B719:F719),IF(NOT(F719=""),AND(C719:F719&lt;B719:E719),AND(C719:E719&lt;B719:D719))))</f>
        <v>1</v>
      </c>
      <c r="L719" s="1" t="b">
        <f t="array" ref="L719">IF(NOT(H719=""),AND(AND(ABS(C719:H719-B719:G719)&gt;0),AND(ABS(C719:H719-B719:G719)&lt;4)),IF(NOT(G719=""),AND(AND(ABS(C719:G719-B719:F719)&gt;0),AND(ABS(C719:G719-B719:F719)&lt;4)),IF(NOT(F719=""),AND(AND(ABS(C719:F719-B719:E719)&gt;0),AND(ABS(C719:F719-B719:E719)&lt;4)),AND(AND(ABS(C719:E719-B719:D719)&gt;0),AND(ABS(C719:E719-B719:D719)&lt;4)))))</f>
        <v>1</v>
      </c>
      <c r="M719" s="1" t="b">
        <f t="shared" si="1"/>
        <v>1</v>
      </c>
    </row>
    <row r="720" ht="15.75" customHeight="1">
      <c r="A720" s="1" t="s">
        <v>729</v>
      </c>
      <c r="B720" s="1">
        <f>IFERROR(__xludf.DUMMYFUNCTION("SPLIT(A720,"" "")"),15.0)</f>
        <v>15</v>
      </c>
      <c r="C720" s="1">
        <f>IFERROR(__xludf.DUMMYFUNCTION("""COMPUTED_VALUE"""),13.0)</f>
        <v>13</v>
      </c>
      <c r="D720" s="1">
        <f>IFERROR(__xludf.DUMMYFUNCTION("""COMPUTED_VALUE"""),10.0)</f>
        <v>10</v>
      </c>
      <c r="E720" s="1">
        <f>IFERROR(__xludf.DUMMYFUNCTION("""COMPUTED_VALUE"""),8.0)</f>
        <v>8</v>
      </c>
      <c r="F720" s="2">
        <f>IFERROR(__xludf.DUMMYFUNCTION("""COMPUTED_VALUE"""),7.0)</f>
        <v>7</v>
      </c>
      <c r="J720" s="1" t="b">
        <f t="array" ref="J720">IF(NOT(H720=""),AND(C720:H720&gt;B720:G720),IF(NOT(G720=""),AND(C720:G720&gt;B720:F720),IF(NOT(F720=""),AND(C720:F720&gt;B720:E720),AND(C720:E720&gt;B720:D720))))</f>
        <v>0</v>
      </c>
      <c r="K720" s="1" t="b">
        <f t="array" ref="K720">IF(NOT(H720=""),AND(C720:H720&lt;B720:G720),IF(NOT(G720=""),AND(C720:G720&lt;B720:F720),IF(NOT(F720=""),AND(C720:F720&lt;B720:E720),AND(C720:E720&lt;B720:D720))))</f>
        <v>1</v>
      </c>
      <c r="L720" s="1" t="b">
        <f t="array" ref="L720">IF(NOT(H720=""),AND(AND(ABS(C720:H720-B720:G720)&gt;0),AND(ABS(C720:H720-B720:G720)&lt;4)),IF(NOT(G720=""),AND(AND(ABS(C720:G720-B720:F720)&gt;0),AND(ABS(C720:G720-B720:F720)&lt;4)),IF(NOT(F720=""),AND(AND(ABS(C720:F720-B720:E720)&gt;0),AND(ABS(C720:F720-B720:E720)&lt;4)),AND(AND(ABS(C720:E720-B720:D720)&gt;0),AND(ABS(C720:E720-B720:D720)&lt;4)))))</f>
        <v>1</v>
      </c>
      <c r="M720" s="1" t="b">
        <f t="shared" si="1"/>
        <v>1</v>
      </c>
    </row>
    <row r="721" ht="15.75" customHeight="1">
      <c r="A721" s="1" t="s">
        <v>730</v>
      </c>
      <c r="B721" s="1">
        <f>IFERROR(__xludf.DUMMYFUNCTION("SPLIT(A721,"" "")"),7.0)</f>
        <v>7</v>
      </c>
      <c r="C721" s="1">
        <f>IFERROR(__xludf.DUMMYFUNCTION("""COMPUTED_VALUE"""),8.0)</f>
        <v>8</v>
      </c>
      <c r="D721" s="1">
        <f>IFERROR(__xludf.DUMMYFUNCTION("""COMPUTED_VALUE"""),9.0)</f>
        <v>9</v>
      </c>
      <c r="E721" s="1">
        <f>IFERROR(__xludf.DUMMYFUNCTION("""COMPUTED_VALUE"""),11.0)</f>
        <v>11</v>
      </c>
      <c r="F721" s="1">
        <f>IFERROR(__xludf.DUMMYFUNCTION("""COMPUTED_VALUE"""),12.0)</f>
        <v>12</v>
      </c>
      <c r="G721" s="1">
        <f>IFERROR(__xludf.DUMMYFUNCTION("""COMPUTED_VALUE"""),13.0)</f>
        <v>13</v>
      </c>
      <c r="H721" s="1">
        <f>IFERROR(__xludf.DUMMYFUNCTION("""COMPUTED_VALUE"""),15.0)</f>
        <v>15</v>
      </c>
      <c r="I721" s="1">
        <f>IFERROR(__xludf.DUMMYFUNCTION("""COMPUTED_VALUE"""),17.0)</f>
        <v>17</v>
      </c>
      <c r="J721" s="1" t="b">
        <f t="array" ref="J721">IF(NOT(H721=""),AND(C721:H721&gt;B721:G721),IF(NOT(G721=""),AND(C721:G721&gt;B721:F721),IF(NOT(F721=""),AND(C721:F721&gt;B721:E721),AND(C721:E721&gt;B721:D721))))</f>
        <v>1</v>
      </c>
      <c r="K721" s="1" t="b">
        <f t="array" ref="K721">IF(NOT(H721=""),AND(C721:H721&lt;B721:G721),IF(NOT(G721=""),AND(C721:G721&lt;B721:F721),IF(NOT(F721=""),AND(C721:F721&lt;B721:E721),AND(C721:E721&lt;B721:D721))))</f>
        <v>0</v>
      </c>
      <c r="L721" s="1" t="b">
        <f t="array" ref="L721">IF(NOT(H721=""),AND(AND(ABS(C721:H721-B721:G721)&gt;0),AND(ABS(C721:H721-B721:G721)&lt;4)),IF(NOT(G721=""),AND(AND(ABS(C721:G721-B721:F721)&gt;0),AND(ABS(C721:G721-B721:F721)&lt;4)),IF(NOT(F721=""),AND(AND(ABS(C721:F721-B721:E721)&gt;0),AND(ABS(C721:F721-B721:E721)&lt;4)),AND(AND(ABS(C721:E721-B721:D721)&gt;0),AND(ABS(C721:E721-B721:D721)&lt;4)))))</f>
        <v>1</v>
      </c>
      <c r="M721" s="1" t="b">
        <f t="shared" si="1"/>
        <v>1</v>
      </c>
    </row>
    <row r="722" ht="15.75" customHeight="1">
      <c r="A722" s="1" t="s">
        <v>731</v>
      </c>
      <c r="B722" s="1">
        <f>IFERROR(__xludf.DUMMYFUNCTION("SPLIT(A722,"" "")"),37.0)</f>
        <v>37</v>
      </c>
      <c r="C722" s="1">
        <f>IFERROR(__xludf.DUMMYFUNCTION("""COMPUTED_VALUE"""),39.0)</f>
        <v>39</v>
      </c>
      <c r="D722" s="1">
        <f>IFERROR(__xludf.DUMMYFUNCTION("""COMPUTED_VALUE"""),41.0)</f>
        <v>41</v>
      </c>
      <c r="E722" s="1">
        <f>IFERROR(__xludf.DUMMYFUNCTION("""COMPUTED_VALUE"""),42.0)</f>
        <v>42</v>
      </c>
      <c r="F722" s="1">
        <f>IFERROR(__xludf.DUMMYFUNCTION("""COMPUTED_VALUE"""),45.0)</f>
        <v>45</v>
      </c>
      <c r="G722" s="1">
        <f>IFERROR(__xludf.DUMMYFUNCTION("""COMPUTED_VALUE"""),47.0)</f>
        <v>47</v>
      </c>
      <c r="H722" s="2">
        <f>IFERROR(__xludf.DUMMYFUNCTION("""COMPUTED_VALUE"""),49.0)</f>
        <v>49</v>
      </c>
      <c r="J722" s="1" t="b">
        <f t="array" ref="J722">IF(NOT(H722=""),AND(C722:H722&gt;B722:G722),IF(NOT(G722=""),AND(C722:G722&gt;B722:F722),IF(NOT(F722=""),AND(C722:F722&gt;B722:E722),AND(C722:E722&gt;B722:D722))))</f>
        <v>1</v>
      </c>
      <c r="K722" s="1" t="b">
        <f t="array" ref="K722">IF(NOT(H722=""),AND(C722:H722&lt;B722:G722),IF(NOT(G722=""),AND(C722:G722&lt;B722:F722),IF(NOT(F722=""),AND(C722:F722&lt;B722:E722),AND(C722:E722&lt;B722:D722))))</f>
        <v>0</v>
      </c>
      <c r="L722" s="1" t="b">
        <f t="array" ref="L722">IF(NOT(H722=""),AND(AND(ABS(C722:H722-B722:G722)&gt;0),AND(ABS(C722:H722-B722:G722)&lt;4)),IF(NOT(G722=""),AND(AND(ABS(C722:G722-B722:F722)&gt;0),AND(ABS(C722:G722-B722:F722)&lt;4)),IF(NOT(F722=""),AND(AND(ABS(C722:F722-B722:E722)&gt;0),AND(ABS(C722:F722-B722:E722)&lt;4)),AND(AND(ABS(C722:E722-B722:D722)&gt;0),AND(ABS(C722:E722-B722:D722)&lt;4)))))</f>
        <v>1</v>
      </c>
      <c r="M722" s="1" t="b">
        <f t="shared" si="1"/>
        <v>1</v>
      </c>
    </row>
    <row r="723" ht="15.75" customHeight="1">
      <c r="A723" s="1" t="s">
        <v>732</v>
      </c>
      <c r="B723" s="1">
        <f>IFERROR(__xludf.DUMMYFUNCTION("SPLIT(A723,"" "")"),63.0)</f>
        <v>63</v>
      </c>
      <c r="C723" s="1">
        <f>IFERROR(__xludf.DUMMYFUNCTION("""COMPUTED_VALUE"""),64.0)</f>
        <v>64</v>
      </c>
      <c r="D723" s="1">
        <f>IFERROR(__xludf.DUMMYFUNCTION("""COMPUTED_VALUE"""),66.0)</f>
        <v>66</v>
      </c>
      <c r="E723" s="1">
        <f>IFERROR(__xludf.DUMMYFUNCTION("""COMPUTED_VALUE"""),69.0)</f>
        <v>69</v>
      </c>
      <c r="F723" s="1">
        <f>IFERROR(__xludf.DUMMYFUNCTION("""COMPUTED_VALUE"""),71.0)</f>
        <v>71</v>
      </c>
      <c r="G723" s="2">
        <f>IFERROR(__xludf.DUMMYFUNCTION("""COMPUTED_VALUE"""),74.0)</f>
        <v>74</v>
      </c>
      <c r="J723" s="1" t="b">
        <f t="array" ref="J723">IF(NOT(H723=""),AND(C723:H723&gt;B723:G723),IF(NOT(G723=""),AND(C723:G723&gt;B723:F723),IF(NOT(F723=""),AND(C723:F723&gt;B723:E723),AND(C723:E723&gt;B723:D723))))</f>
        <v>1</v>
      </c>
      <c r="K723" s="1" t="b">
        <f t="array" ref="K723">IF(NOT(H723=""),AND(C723:H723&lt;B723:G723),IF(NOT(G723=""),AND(C723:G723&lt;B723:F723),IF(NOT(F723=""),AND(C723:F723&lt;B723:E723),AND(C723:E723&lt;B723:D723))))</f>
        <v>0</v>
      </c>
      <c r="L723" s="1" t="b">
        <f t="array" ref="L723">IF(NOT(H723=""),AND(AND(ABS(C723:H723-B723:G723)&gt;0),AND(ABS(C723:H723-B723:G723)&lt;4)),IF(NOT(G723=""),AND(AND(ABS(C723:G723-B723:F723)&gt;0),AND(ABS(C723:G723-B723:F723)&lt;4)),IF(NOT(F723=""),AND(AND(ABS(C723:F723-B723:E723)&gt;0),AND(ABS(C723:F723-B723:E723)&lt;4)),AND(AND(ABS(C723:E723-B723:D723)&gt;0),AND(ABS(C723:E723-B723:D723)&lt;4)))))</f>
        <v>1</v>
      </c>
      <c r="M723" s="1" t="b">
        <f t="shared" si="1"/>
        <v>1</v>
      </c>
    </row>
    <row r="724" ht="15.75" customHeight="1">
      <c r="A724" s="1" t="s">
        <v>733</v>
      </c>
      <c r="B724" s="1">
        <f>IFERROR(__xludf.DUMMYFUNCTION("SPLIT(A724,"" "")"),45.0)</f>
        <v>45</v>
      </c>
      <c r="C724" s="1">
        <f>IFERROR(__xludf.DUMMYFUNCTION("""COMPUTED_VALUE"""),43.0)</f>
        <v>43</v>
      </c>
      <c r="D724" s="1">
        <f>IFERROR(__xludf.DUMMYFUNCTION("""COMPUTED_VALUE"""),42.0)</f>
        <v>42</v>
      </c>
      <c r="E724" s="1">
        <f>IFERROR(__xludf.DUMMYFUNCTION("""COMPUTED_VALUE"""),39.0)</f>
        <v>39</v>
      </c>
      <c r="F724" s="1">
        <f>IFERROR(__xludf.DUMMYFUNCTION("""COMPUTED_VALUE"""),38.0)</f>
        <v>38</v>
      </c>
      <c r="G724" s="1">
        <f>IFERROR(__xludf.DUMMYFUNCTION("""COMPUTED_VALUE"""),36.0)</f>
        <v>36</v>
      </c>
      <c r="H724" s="2">
        <f>IFERROR(__xludf.DUMMYFUNCTION("""COMPUTED_VALUE"""),33.0)</f>
        <v>33</v>
      </c>
      <c r="J724" s="1" t="b">
        <f t="array" ref="J724">IF(NOT(H724=""),AND(C724:H724&gt;B724:G724),IF(NOT(G724=""),AND(C724:G724&gt;B724:F724),IF(NOT(F724=""),AND(C724:F724&gt;B724:E724),AND(C724:E724&gt;B724:D724))))</f>
        <v>0</v>
      </c>
      <c r="K724" s="1" t="b">
        <f t="array" ref="K724">IF(NOT(H724=""),AND(C724:H724&lt;B724:G724),IF(NOT(G724=""),AND(C724:G724&lt;B724:F724),IF(NOT(F724=""),AND(C724:F724&lt;B724:E724),AND(C724:E724&lt;B724:D724))))</f>
        <v>1</v>
      </c>
      <c r="L724" s="1" t="b">
        <f t="array" ref="L724">IF(NOT(H724=""),AND(AND(ABS(C724:H724-B724:G724)&gt;0),AND(ABS(C724:H724-B724:G724)&lt;4)),IF(NOT(G724=""),AND(AND(ABS(C724:G724-B724:F724)&gt;0),AND(ABS(C724:G724-B724:F724)&lt;4)),IF(NOT(F724=""),AND(AND(ABS(C724:F724-B724:E724)&gt;0),AND(ABS(C724:F724-B724:E724)&lt;4)),AND(AND(ABS(C724:E724-B724:D724)&gt;0),AND(ABS(C724:E724-B724:D724)&lt;4)))))</f>
        <v>1</v>
      </c>
      <c r="M724" s="1" t="b">
        <f t="shared" si="1"/>
        <v>1</v>
      </c>
    </row>
    <row r="725" ht="15.75" customHeight="1">
      <c r="A725" s="1" t="s">
        <v>734</v>
      </c>
      <c r="B725" s="1">
        <f>IFERROR(__xludf.DUMMYFUNCTION("SPLIT(A725,"" "")"),41.0)</f>
        <v>41</v>
      </c>
      <c r="C725" s="1">
        <f>IFERROR(__xludf.DUMMYFUNCTION("""COMPUTED_VALUE"""),40.0)</f>
        <v>40</v>
      </c>
      <c r="D725" s="1">
        <f>IFERROR(__xludf.DUMMYFUNCTION("""COMPUTED_VALUE"""),39.0)</f>
        <v>39</v>
      </c>
      <c r="E725" s="1">
        <f>IFERROR(__xludf.DUMMYFUNCTION("""COMPUTED_VALUE"""),37.0)</f>
        <v>37</v>
      </c>
      <c r="F725" s="1">
        <f>IFERROR(__xludf.DUMMYFUNCTION("""COMPUTED_VALUE"""),34.0)</f>
        <v>34</v>
      </c>
      <c r="G725" s="1">
        <f>IFERROR(__xludf.DUMMYFUNCTION("""COMPUTED_VALUE"""),32.0)</f>
        <v>32</v>
      </c>
      <c r="H725" s="2">
        <f>IFERROR(__xludf.DUMMYFUNCTION("""COMPUTED_VALUE"""),31.0)</f>
        <v>31</v>
      </c>
      <c r="J725" s="1" t="b">
        <f t="array" ref="J725">IF(NOT(H725=""),AND(C725:H725&gt;B725:G725),IF(NOT(G725=""),AND(C725:G725&gt;B725:F725),IF(NOT(F725=""),AND(C725:F725&gt;B725:E725),AND(C725:E725&gt;B725:D725))))</f>
        <v>0</v>
      </c>
      <c r="K725" s="1" t="b">
        <f t="array" ref="K725">IF(NOT(H725=""),AND(C725:H725&lt;B725:G725),IF(NOT(G725=""),AND(C725:G725&lt;B725:F725),IF(NOT(F725=""),AND(C725:F725&lt;B725:E725),AND(C725:E725&lt;B725:D725))))</f>
        <v>1</v>
      </c>
      <c r="L725" s="1" t="b">
        <f t="array" ref="L725">IF(NOT(H725=""),AND(AND(ABS(C725:H725-B725:G725)&gt;0),AND(ABS(C725:H725-B725:G725)&lt;4)),IF(NOT(G725=""),AND(AND(ABS(C725:G725-B725:F725)&gt;0),AND(ABS(C725:G725-B725:F725)&lt;4)),IF(NOT(F725=""),AND(AND(ABS(C725:F725-B725:E725)&gt;0),AND(ABS(C725:F725-B725:E725)&lt;4)),AND(AND(ABS(C725:E725-B725:D725)&gt;0),AND(ABS(C725:E725-B725:D725)&lt;4)))))</f>
        <v>1</v>
      </c>
      <c r="M725" s="1" t="b">
        <f t="shared" si="1"/>
        <v>1</v>
      </c>
    </row>
    <row r="726" ht="15.75" customHeight="1">
      <c r="A726" s="1" t="s">
        <v>735</v>
      </c>
      <c r="B726" s="1">
        <f>IFERROR(__xludf.DUMMYFUNCTION("SPLIT(A726,"" "")"),13.0)</f>
        <v>13</v>
      </c>
      <c r="C726" s="1">
        <f>IFERROR(__xludf.DUMMYFUNCTION("""COMPUTED_VALUE"""),14.0)</f>
        <v>14</v>
      </c>
      <c r="D726" s="1">
        <f>IFERROR(__xludf.DUMMYFUNCTION("""COMPUTED_VALUE"""),15.0)</f>
        <v>15</v>
      </c>
      <c r="E726" s="1">
        <f>IFERROR(__xludf.DUMMYFUNCTION("""COMPUTED_VALUE"""),16.0)</f>
        <v>16</v>
      </c>
      <c r="F726" s="1">
        <f>IFERROR(__xludf.DUMMYFUNCTION("""COMPUTED_VALUE"""),19.0)</f>
        <v>19</v>
      </c>
      <c r="G726" s="1">
        <f>IFERROR(__xludf.DUMMYFUNCTION("""COMPUTED_VALUE"""),20.0)</f>
        <v>20</v>
      </c>
      <c r="H726" s="2">
        <f>IFERROR(__xludf.DUMMYFUNCTION("""COMPUTED_VALUE"""),23.0)</f>
        <v>23</v>
      </c>
      <c r="J726" s="1" t="b">
        <f t="array" ref="J726">IF(NOT(H726=""),AND(C726:H726&gt;B726:G726),IF(NOT(G726=""),AND(C726:G726&gt;B726:F726),IF(NOT(F726=""),AND(C726:F726&gt;B726:E726),AND(C726:E726&gt;B726:D726))))</f>
        <v>1</v>
      </c>
      <c r="K726" s="1" t="b">
        <f t="array" ref="K726">IF(NOT(H726=""),AND(C726:H726&lt;B726:G726),IF(NOT(G726=""),AND(C726:G726&lt;B726:F726),IF(NOT(F726=""),AND(C726:F726&lt;B726:E726),AND(C726:E726&lt;B726:D726))))</f>
        <v>0</v>
      </c>
      <c r="L726" s="1" t="b">
        <f t="array" ref="L726">IF(NOT(H726=""),AND(AND(ABS(C726:H726-B726:G726)&gt;0),AND(ABS(C726:H726-B726:G726)&lt;4)),IF(NOT(G726=""),AND(AND(ABS(C726:G726-B726:F726)&gt;0),AND(ABS(C726:G726-B726:F726)&lt;4)),IF(NOT(F726=""),AND(AND(ABS(C726:F726-B726:E726)&gt;0),AND(ABS(C726:F726-B726:E726)&lt;4)),AND(AND(ABS(C726:E726-B726:D726)&gt;0),AND(ABS(C726:E726-B726:D726)&lt;4)))))</f>
        <v>1</v>
      </c>
      <c r="M726" s="1" t="b">
        <f t="shared" si="1"/>
        <v>1</v>
      </c>
    </row>
    <row r="727" ht="15.75" customHeight="1">
      <c r="A727" s="1" t="s">
        <v>736</v>
      </c>
      <c r="B727" s="1">
        <f>IFERROR(__xludf.DUMMYFUNCTION("SPLIT(A727,"" "")"),24.0)</f>
        <v>24</v>
      </c>
      <c r="C727" s="1">
        <f>IFERROR(__xludf.DUMMYFUNCTION("""COMPUTED_VALUE"""),23.0)</f>
        <v>23</v>
      </c>
      <c r="D727" s="1">
        <f>IFERROR(__xludf.DUMMYFUNCTION("""COMPUTED_VALUE"""),22.0)</f>
        <v>22</v>
      </c>
      <c r="E727" s="1">
        <f>IFERROR(__xludf.DUMMYFUNCTION("""COMPUTED_VALUE"""),19.0)</f>
        <v>19</v>
      </c>
      <c r="F727" s="1">
        <f>IFERROR(__xludf.DUMMYFUNCTION("""COMPUTED_VALUE"""),17.0)</f>
        <v>17</v>
      </c>
      <c r="G727" s="1">
        <f>IFERROR(__xludf.DUMMYFUNCTION("""COMPUTED_VALUE"""),15.0)</f>
        <v>15</v>
      </c>
      <c r="H727" s="2">
        <f>IFERROR(__xludf.DUMMYFUNCTION("""COMPUTED_VALUE"""),14.0)</f>
        <v>14</v>
      </c>
      <c r="J727" s="1" t="b">
        <f t="array" ref="J727">IF(NOT(H727=""),AND(C727:H727&gt;B727:G727),IF(NOT(G727=""),AND(C727:G727&gt;B727:F727),IF(NOT(F727=""),AND(C727:F727&gt;B727:E727),AND(C727:E727&gt;B727:D727))))</f>
        <v>0</v>
      </c>
      <c r="K727" s="1" t="b">
        <f t="array" ref="K727">IF(NOT(H727=""),AND(C727:H727&lt;B727:G727),IF(NOT(G727=""),AND(C727:G727&lt;B727:F727),IF(NOT(F727=""),AND(C727:F727&lt;B727:E727),AND(C727:E727&lt;B727:D727))))</f>
        <v>1</v>
      </c>
      <c r="L727" s="1" t="b">
        <f t="array" ref="L727">IF(NOT(H727=""),AND(AND(ABS(C727:H727-B727:G727)&gt;0),AND(ABS(C727:H727-B727:G727)&lt;4)),IF(NOT(G727=""),AND(AND(ABS(C727:G727-B727:F727)&gt;0),AND(ABS(C727:G727-B727:F727)&lt;4)),IF(NOT(F727=""),AND(AND(ABS(C727:F727-B727:E727)&gt;0),AND(ABS(C727:F727-B727:E727)&lt;4)),AND(AND(ABS(C727:E727-B727:D727)&gt;0),AND(ABS(C727:E727-B727:D727)&lt;4)))))</f>
        <v>1</v>
      </c>
      <c r="M727" s="1" t="b">
        <f t="shared" si="1"/>
        <v>1</v>
      </c>
    </row>
    <row r="728" ht="15.75" customHeight="1">
      <c r="A728" s="1" t="s">
        <v>737</v>
      </c>
      <c r="B728" s="1">
        <f>IFERROR(__xludf.DUMMYFUNCTION("SPLIT(A728,"" "")"),93.0)</f>
        <v>93</v>
      </c>
      <c r="C728" s="1">
        <f>IFERROR(__xludf.DUMMYFUNCTION("""COMPUTED_VALUE"""),91.0)</f>
        <v>91</v>
      </c>
      <c r="D728" s="1">
        <f>IFERROR(__xludf.DUMMYFUNCTION("""COMPUTED_VALUE"""),89.0)</f>
        <v>89</v>
      </c>
      <c r="E728" s="1">
        <f>IFERROR(__xludf.DUMMYFUNCTION("""COMPUTED_VALUE"""),87.0)</f>
        <v>87</v>
      </c>
      <c r="F728" s="1">
        <f>IFERROR(__xludf.DUMMYFUNCTION("""COMPUTED_VALUE"""),84.0)</f>
        <v>84</v>
      </c>
      <c r="G728" s="2">
        <f>IFERROR(__xludf.DUMMYFUNCTION("""COMPUTED_VALUE"""),81.0)</f>
        <v>81</v>
      </c>
      <c r="J728" s="1" t="b">
        <f t="array" ref="J728">IF(NOT(H728=""),AND(C728:H728&gt;B728:G728),IF(NOT(G728=""),AND(C728:G728&gt;B728:F728),IF(NOT(F728=""),AND(C728:F728&gt;B728:E728),AND(C728:E728&gt;B728:D728))))</f>
        <v>0</v>
      </c>
      <c r="K728" s="1" t="b">
        <f t="array" ref="K728">IF(NOT(H728=""),AND(C728:H728&lt;B728:G728),IF(NOT(G728=""),AND(C728:G728&lt;B728:F728),IF(NOT(F728=""),AND(C728:F728&lt;B728:E728),AND(C728:E728&lt;B728:D728))))</f>
        <v>1</v>
      </c>
      <c r="L728" s="1" t="b">
        <f t="array" ref="L728">IF(NOT(H728=""),AND(AND(ABS(C728:H728-B728:G728)&gt;0),AND(ABS(C728:H728-B728:G728)&lt;4)),IF(NOT(G728=""),AND(AND(ABS(C728:G728-B728:F728)&gt;0),AND(ABS(C728:G728-B728:F728)&lt;4)),IF(NOT(F728=""),AND(AND(ABS(C728:F728-B728:E728)&gt;0),AND(ABS(C728:F728-B728:E728)&lt;4)),AND(AND(ABS(C728:E728-B728:D728)&gt;0),AND(ABS(C728:E728-B728:D728)&lt;4)))))</f>
        <v>1</v>
      </c>
      <c r="M728" s="1" t="b">
        <f t="shared" si="1"/>
        <v>1</v>
      </c>
    </row>
    <row r="729" ht="15.75" customHeight="1">
      <c r="A729" s="1" t="s">
        <v>738</v>
      </c>
      <c r="B729" s="1">
        <f>IFERROR(__xludf.DUMMYFUNCTION("SPLIT(A729,"" "")"),47.0)</f>
        <v>47</v>
      </c>
      <c r="C729" s="1">
        <f>IFERROR(__xludf.DUMMYFUNCTION("""COMPUTED_VALUE"""),46.0)</f>
        <v>46</v>
      </c>
      <c r="D729" s="1">
        <f>IFERROR(__xludf.DUMMYFUNCTION("""COMPUTED_VALUE"""),44.0)</f>
        <v>44</v>
      </c>
      <c r="E729" s="1">
        <f>IFERROR(__xludf.DUMMYFUNCTION("""COMPUTED_VALUE"""),42.0)</f>
        <v>42</v>
      </c>
      <c r="F729" s="1">
        <f>IFERROR(__xludf.DUMMYFUNCTION("""COMPUTED_VALUE"""),39.0)</f>
        <v>39</v>
      </c>
      <c r="G729" s="2">
        <f>IFERROR(__xludf.DUMMYFUNCTION("""COMPUTED_VALUE"""),38.0)</f>
        <v>38</v>
      </c>
      <c r="J729" s="1" t="b">
        <f t="array" ref="J729">IF(NOT(H729=""),AND(C729:H729&gt;B729:G729),IF(NOT(G729=""),AND(C729:G729&gt;B729:F729),IF(NOT(F729=""),AND(C729:F729&gt;B729:E729),AND(C729:E729&gt;B729:D729))))</f>
        <v>0</v>
      </c>
      <c r="K729" s="1" t="b">
        <f t="array" ref="K729">IF(NOT(H729=""),AND(C729:H729&lt;B729:G729),IF(NOT(G729=""),AND(C729:G729&lt;B729:F729),IF(NOT(F729=""),AND(C729:F729&lt;B729:E729),AND(C729:E729&lt;B729:D729))))</f>
        <v>1</v>
      </c>
      <c r="L729" s="1" t="b">
        <f t="array" ref="L729">IF(NOT(H729=""),AND(AND(ABS(C729:H729-B729:G729)&gt;0),AND(ABS(C729:H729-B729:G729)&lt;4)),IF(NOT(G729=""),AND(AND(ABS(C729:G729-B729:F729)&gt;0),AND(ABS(C729:G729-B729:F729)&lt;4)),IF(NOT(F729=""),AND(AND(ABS(C729:F729-B729:E729)&gt;0),AND(ABS(C729:F729-B729:E729)&lt;4)),AND(AND(ABS(C729:E729-B729:D729)&gt;0),AND(ABS(C729:E729-B729:D729)&lt;4)))))</f>
        <v>1</v>
      </c>
      <c r="M729" s="1" t="b">
        <f t="shared" si="1"/>
        <v>1</v>
      </c>
    </row>
    <row r="730" ht="15.75" customHeight="1">
      <c r="A730" s="1" t="s">
        <v>739</v>
      </c>
      <c r="B730" s="1">
        <f>IFERROR(__xludf.DUMMYFUNCTION("SPLIT(A730,"" "")"),83.0)</f>
        <v>83</v>
      </c>
      <c r="C730" s="1">
        <f>IFERROR(__xludf.DUMMYFUNCTION("""COMPUTED_VALUE"""),82.0)</f>
        <v>82</v>
      </c>
      <c r="D730" s="1">
        <f>IFERROR(__xludf.DUMMYFUNCTION("""COMPUTED_VALUE"""),80.0)</f>
        <v>80</v>
      </c>
      <c r="E730" s="1">
        <f>IFERROR(__xludf.DUMMYFUNCTION("""COMPUTED_VALUE"""),79.0)</f>
        <v>79</v>
      </c>
      <c r="F730" s="1">
        <f>IFERROR(__xludf.DUMMYFUNCTION("""COMPUTED_VALUE"""),76.0)</f>
        <v>76</v>
      </c>
      <c r="G730" s="1">
        <f>IFERROR(__xludf.DUMMYFUNCTION("""COMPUTED_VALUE"""),75.0)</f>
        <v>75</v>
      </c>
      <c r="H730" s="2">
        <f>IFERROR(__xludf.DUMMYFUNCTION("""COMPUTED_VALUE"""),74.0)</f>
        <v>74</v>
      </c>
      <c r="J730" s="1" t="b">
        <f t="array" ref="J730">IF(NOT(H730=""),AND(C730:H730&gt;B730:G730),IF(NOT(G730=""),AND(C730:G730&gt;B730:F730),IF(NOT(F730=""),AND(C730:F730&gt;B730:E730),AND(C730:E730&gt;B730:D730))))</f>
        <v>0</v>
      </c>
      <c r="K730" s="1" t="b">
        <f t="array" ref="K730">IF(NOT(H730=""),AND(C730:H730&lt;B730:G730),IF(NOT(G730=""),AND(C730:G730&lt;B730:F730),IF(NOT(F730=""),AND(C730:F730&lt;B730:E730),AND(C730:E730&lt;B730:D730))))</f>
        <v>1</v>
      </c>
      <c r="L730" s="1" t="b">
        <f t="array" ref="L730">IF(NOT(H730=""),AND(AND(ABS(C730:H730-B730:G730)&gt;0),AND(ABS(C730:H730-B730:G730)&lt;4)),IF(NOT(G730=""),AND(AND(ABS(C730:G730-B730:F730)&gt;0),AND(ABS(C730:G730-B730:F730)&lt;4)),IF(NOT(F730=""),AND(AND(ABS(C730:F730-B730:E730)&gt;0),AND(ABS(C730:F730-B730:E730)&lt;4)),AND(AND(ABS(C730:E730-B730:D730)&gt;0),AND(ABS(C730:E730-B730:D730)&lt;4)))))</f>
        <v>1</v>
      </c>
      <c r="M730" s="1" t="b">
        <f t="shared" si="1"/>
        <v>1</v>
      </c>
    </row>
    <row r="731" ht="15.75" customHeight="1">
      <c r="A731" s="1" t="s">
        <v>740</v>
      </c>
      <c r="B731" s="1">
        <f>IFERROR(__xludf.DUMMYFUNCTION("SPLIT(A731,"" "")"),17.0)</f>
        <v>17</v>
      </c>
      <c r="C731" s="1">
        <f>IFERROR(__xludf.DUMMYFUNCTION("""COMPUTED_VALUE"""),20.0)</f>
        <v>20</v>
      </c>
      <c r="D731" s="1">
        <f>IFERROR(__xludf.DUMMYFUNCTION("""COMPUTED_VALUE"""),22.0)</f>
        <v>22</v>
      </c>
      <c r="E731" s="1">
        <f>IFERROR(__xludf.DUMMYFUNCTION("""COMPUTED_VALUE"""),24.0)</f>
        <v>24</v>
      </c>
      <c r="F731" s="1">
        <f>IFERROR(__xludf.DUMMYFUNCTION("""COMPUTED_VALUE"""),26.0)</f>
        <v>26</v>
      </c>
      <c r="G731" s="1">
        <f>IFERROR(__xludf.DUMMYFUNCTION("""COMPUTED_VALUE"""),27.0)</f>
        <v>27</v>
      </c>
      <c r="H731" s="2">
        <f>IFERROR(__xludf.DUMMYFUNCTION("""COMPUTED_VALUE"""),29.0)</f>
        <v>29</v>
      </c>
      <c r="J731" s="1" t="b">
        <f t="array" ref="J731">IF(NOT(H731=""),AND(C731:H731&gt;B731:G731),IF(NOT(G731=""),AND(C731:G731&gt;B731:F731),IF(NOT(F731=""),AND(C731:F731&gt;B731:E731),AND(C731:E731&gt;B731:D731))))</f>
        <v>1</v>
      </c>
      <c r="K731" s="1" t="b">
        <f t="array" ref="K731">IF(NOT(H731=""),AND(C731:H731&lt;B731:G731),IF(NOT(G731=""),AND(C731:G731&lt;B731:F731),IF(NOT(F731=""),AND(C731:F731&lt;B731:E731),AND(C731:E731&lt;B731:D731))))</f>
        <v>0</v>
      </c>
      <c r="L731" s="1" t="b">
        <f t="array" ref="L731">IF(NOT(H731=""),AND(AND(ABS(C731:H731-B731:G731)&gt;0),AND(ABS(C731:H731-B731:G731)&lt;4)),IF(NOT(G731=""),AND(AND(ABS(C731:G731-B731:F731)&gt;0),AND(ABS(C731:G731-B731:F731)&lt;4)),IF(NOT(F731=""),AND(AND(ABS(C731:F731-B731:E731)&gt;0),AND(ABS(C731:F731-B731:E731)&lt;4)),AND(AND(ABS(C731:E731-B731:D731)&gt;0),AND(ABS(C731:E731-B731:D731)&lt;4)))))</f>
        <v>1</v>
      </c>
      <c r="M731" s="1" t="b">
        <f t="shared" si="1"/>
        <v>1</v>
      </c>
    </row>
    <row r="732" ht="15.75" customHeight="1">
      <c r="A732" s="1" t="s">
        <v>741</v>
      </c>
      <c r="B732" s="1">
        <f>IFERROR(__xludf.DUMMYFUNCTION("SPLIT(A732,"" "")"),41.0)</f>
        <v>41</v>
      </c>
      <c r="C732" s="1">
        <f>IFERROR(__xludf.DUMMYFUNCTION("""COMPUTED_VALUE"""),39.0)</f>
        <v>39</v>
      </c>
      <c r="D732" s="1">
        <f>IFERROR(__xludf.DUMMYFUNCTION("""COMPUTED_VALUE"""),36.0)</f>
        <v>36</v>
      </c>
      <c r="E732" s="1">
        <f>IFERROR(__xludf.DUMMYFUNCTION("""COMPUTED_VALUE"""),33.0)</f>
        <v>33</v>
      </c>
      <c r="F732" s="1">
        <f>IFERROR(__xludf.DUMMYFUNCTION("""COMPUTED_VALUE"""),31.0)</f>
        <v>31</v>
      </c>
      <c r="G732" s="2">
        <f>IFERROR(__xludf.DUMMYFUNCTION("""COMPUTED_VALUE"""),29.0)</f>
        <v>29</v>
      </c>
      <c r="J732" s="1" t="b">
        <f t="array" ref="J732">IF(NOT(H732=""),AND(C732:H732&gt;B732:G732),IF(NOT(G732=""),AND(C732:G732&gt;B732:F732),IF(NOT(F732=""),AND(C732:F732&gt;B732:E732),AND(C732:E732&gt;B732:D732))))</f>
        <v>0</v>
      </c>
      <c r="K732" s="1" t="b">
        <f t="array" ref="K732">IF(NOT(H732=""),AND(C732:H732&lt;B732:G732),IF(NOT(G732=""),AND(C732:G732&lt;B732:F732),IF(NOT(F732=""),AND(C732:F732&lt;B732:E732),AND(C732:E732&lt;B732:D732))))</f>
        <v>1</v>
      </c>
      <c r="L732" s="1" t="b">
        <f t="array" ref="L732">IF(NOT(H732=""),AND(AND(ABS(C732:H732-B732:G732)&gt;0),AND(ABS(C732:H732-B732:G732)&lt;4)),IF(NOT(G732=""),AND(AND(ABS(C732:G732-B732:F732)&gt;0),AND(ABS(C732:G732-B732:F732)&lt;4)),IF(NOT(F732=""),AND(AND(ABS(C732:F732-B732:E732)&gt;0),AND(ABS(C732:F732-B732:E732)&lt;4)),AND(AND(ABS(C732:E732-B732:D732)&gt;0),AND(ABS(C732:E732-B732:D732)&lt;4)))))</f>
        <v>1</v>
      </c>
      <c r="M732" s="1" t="b">
        <f t="shared" si="1"/>
        <v>1</v>
      </c>
    </row>
    <row r="733" ht="15.75" customHeight="1">
      <c r="A733" s="1" t="s">
        <v>742</v>
      </c>
      <c r="B733" s="1">
        <f>IFERROR(__xludf.DUMMYFUNCTION("SPLIT(A733,"" "")"),45.0)</f>
        <v>45</v>
      </c>
      <c r="C733" s="1">
        <f>IFERROR(__xludf.DUMMYFUNCTION("""COMPUTED_VALUE"""),46.0)</f>
        <v>46</v>
      </c>
      <c r="D733" s="1">
        <f>IFERROR(__xludf.DUMMYFUNCTION("""COMPUTED_VALUE"""),49.0)</f>
        <v>49</v>
      </c>
      <c r="E733" s="1">
        <f>IFERROR(__xludf.DUMMYFUNCTION("""COMPUTED_VALUE"""),52.0)</f>
        <v>52</v>
      </c>
      <c r="F733" s="1">
        <f>IFERROR(__xludf.DUMMYFUNCTION("""COMPUTED_VALUE"""),54.0)</f>
        <v>54</v>
      </c>
      <c r="G733" s="2">
        <f>IFERROR(__xludf.DUMMYFUNCTION("""COMPUTED_VALUE"""),56.0)</f>
        <v>56</v>
      </c>
      <c r="J733" s="1" t="b">
        <f t="array" ref="J733">IF(NOT(H733=""),AND(C733:H733&gt;B733:G733),IF(NOT(G733=""),AND(C733:G733&gt;B733:F733),IF(NOT(F733=""),AND(C733:F733&gt;B733:E733),AND(C733:E733&gt;B733:D733))))</f>
        <v>1</v>
      </c>
      <c r="K733" s="1" t="b">
        <f t="array" ref="K733">IF(NOT(H733=""),AND(C733:H733&lt;B733:G733),IF(NOT(G733=""),AND(C733:G733&lt;B733:F733),IF(NOT(F733=""),AND(C733:F733&lt;B733:E733),AND(C733:E733&lt;B733:D733))))</f>
        <v>0</v>
      </c>
      <c r="L733" s="1" t="b">
        <f t="array" ref="L733">IF(NOT(H733=""),AND(AND(ABS(C733:H733-B733:G733)&gt;0),AND(ABS(C733:H733-B733:G733)&lt;4)),IF(NOT(G733=""),AND(AND(ABS(C733:G733-B733:F733)&gt;0),AND(ABS(C733:G733-B733:F733)&lt;4)),IF(NOT(F733=""),AND(AND(ABS(C733:F733-B733:E733)&gt;0),AND(ABS(C733:F733-B733:E733)&lt;4)),AND(AND(ABS(C733:E733-B733:D733)&gt;0),AND(ABS(C733:E733-B733:D733)&lt;4)))))</f>
        <v>1</v>
      </c>
      <c r="M733" s="1" t="b">
        <f t="shared" si="1"/>
        <v>1</v>
      </c>
    </row>
    <row r="734" ht="15.75" customHeight="1">
      <c r="A734" s="1" t="s">
        <v>743</v>
      </c>
      <c r="B734" s="1">
        <f>IFERROR(__xludf.DUMMYFUNCTION("SPLIT(A734,"" "")"),4.0)</f>
        <v>4</v>
      </c>
      <c r="C734" s="1">
        <f>IFERROR(__xludf.DUMMYFUNCTION("""COMPUTED_VALUE"""),6.0)</f>
        <v>6</v>
      </c>
      <c r="D734" s="1">
        <f>IFERROR(__xludf.DUMMYFUNCTION("""COMPUTED_VALUE"""),8.0)</f>
        <v>8</v>
      </c>
      <c r="E734" s="1">
        <f>IFERROR(__xludf.DUMMYFUNCTION("""COMPUTED_VALUE"""),10.0)</f>
        <v>10</v>
      </c>
      <c r="F734" s="1">
        <f>IFERROR(__xludf.DUMMYFUNCTION("""COMPUTED_VALUE"""),13.0)</f>
        <v>13</v>
      </c>
      <c r="G734" s="1">
        <f>IFERROR(__xludf.DUMMYFUNCTION("""COMPUTED_VALUE"""),14.0)</f>
        <v>14</v>
      </c>
      <c r="H734" s="1">
        <f>IFERROR(__xludf.DUMMYFUNCTION("""COMPUTED_VALUE"""),15.0)</f>
        <v>15</v>
      </c>
      <c r="I734" s="1">
        <f>IFERROR(__xludf.DUMMYFUNCTION("""COMPUTED_VALUE"""),17.0)</f>
        <v>17</v>
      </c>
      <c r="J734" s="1" t="b">
        <f t="array" ref="J734">IF(NOT(H734=""),AND(C734:H734&gt;B734:G734),IF(NOT(G734=""),AND(C734:G734&gt;B734:F734),IF(NOT(F734=""),AND(C734:F734&gt;B734:E734),AND(C734:E734&gt;B734:D734))))</f>
        <v>1</v>
      </c>
      <c r="K734" s="1" t="b">
        <f t="array" ref="K734">IF(NOT(H734=""),AND(C734:H734&lt;B734:G734),IF(NOT(G734=""),AND(C734:G734&lt;B734:F734),IF(NOT(F734=""),AND(C734:F734&lt;B734:E734),AND(C734:E734&lt;B734:D734))))</f>
        <v>0</v>
      </c>
      <c r="L734" s="1" t="b">
        <f t="array" ref="L734">IF(NOT(H734=""),AND(AND(ABS(C734:H734-B734:G734)&gt;0),AND(ABS(C734:H734-B734:G734)&lt;4)),IF(NOT(G734=""),AND(AND(ABS(C734:G734-B734:F734)&gt;0),AND(ABS(C734:G734-B734:F734)&lt;4)),IF(NOT(F734=""),AND(AND(ABS(C734:F734-B734:E734)&gt;0),AND(ABS(C734:F734-B734:E734)&lt;4)),AND(AND(ABS(C734:E734-B734:D734)&gt;0),AND(ABS(C734:E734-B734:D734)&lt;4)))))</f>
        <v>1</v>
      </c>
      <c r="M734" s="1" t="b">
        <f t="shared" si="1"/>
        <v>1</v>
      </c>
    </row>
    <row r="735" ht="15.75" customHeight="1">
      <c r="A735" s="1" t="s">
        <v>744</v>
      </c>
      <c r="B735" s="1">
        <f>IFERROR(__xludf.DUMMYFUNCTION("SPLIT(A735,"" "")"),72.0)</f>
        <v>72</v>
      </c>
      <c r="C735" s="1">
        <f>IFERROR(__xludf.DUMMYFUNCTION("""COMPUTED_VALUE"""),69.0)</f>
        <v>69</v>
      </c>
      <c r="D735" s="1">
        <f>IFERROR(__xludf.DUMMYFUNCTION("""COMPUTED_VALUE"""),67.0)</f>
        <v>67</v>
      </c>
      <c r="E735" s="1">
        <f>IFERROR(__xludf.DUMMYFUNCTION("""COMPUTED_VALUE"""),64.0)</f>
        <v>64</v>
      </c>
      <c r="F735" s="1">
        <f>IFERROR(__xludf.DUMMYFUNCTION("""COMPUTED_VALUE"""),61.0)</f>
        <v>61</v>
      </c>
      <c r="G735" s="1">
        <f>IFERROR(__xludf.DUMMYFUNCTION("""COMPUTED_VALUE"""),58.0)</f>
        <v>58</v>
      </c>
      <c r="H735" s="2">
        <f>IFERROR(__xludf.DUMMYFUNCTION("""COMPUTED_VALUE"""),56.0)</f>
        <v>56</v>
      </c>
      <c r="J735" s="1" t="b">
        <f t="array" ref="J735">IF(NOT(H735=""),AND(C735:H735&gt;B735:G735),IF(NOT(G735=""),AND(C735:G735&gt;B735:F735),IF(NOT(F735=""),AND(C735:F735&gt;B735:E735),AND(C735:E735&gt;B735:D735))))</f>
        <v>0</v>
      </c>
      <c r="K735" s="1" t="b">
        <f t="array" ref="K735">IF(NOT(H735=""),AND(C735:H735&lt;B735:G735),IF(NOT(G735=""),AND(C735:G735&lt;B735:F735),IF(NOT(F735=""),AND(C735:F735&lt;B735:E735),AND(C735:E735&lt;B735:D735))))</f>
        <v>1</v>
      </c>
      <c r="L735" s="1" t="b">
        <f t="array" ref="L735">IF(NOT(H735=""),AND(AND(ABS(C735:H735-B735:G735)&gt;0),AND(ABS(C735:H735-B735:G735)&lt;4)),IF(NOT(G735=""),AND(AND(ABS(C735:G735-B735:F735)&gt;0),AND(ABS(C735:G735-B735:F735)&lt;4)),IF(NOT(F735=""),AND(AND(ABS(C735:F735-B735:E735)&gt;0),AND(ABS(C735:F735-B735:E735)&lt;4)),AND(AND(ABS(C735:E735-B735:D735)&gt;0),AND(ABS(C735:E735-B735:D735)&lt;4)))))</f>
        <v>1</v>
      </c>
      <c r="M735" s="1" t="b">
        <f t="shared" si="1"/>
        <v>1</v>
      </c>
    </row>
    <row r="736" ht="15.75" customHeight="1">
      <c r="A736" s="1" t="s">
        <v>745</v>
      </c>
      <c r="B736" s="1">
        <f>IFERROR(__xludf.DUMMYFUNCTION("SPLIT(A736,"" "")"),12.0)</f>
        <v>12</v>
      </c>
      <c r="C736" s="1">
        <f>IFERROR(__xludf.DUMMYFUNCTION("""COMPUTED_VALUE"""),14.0)</f>
        <v>14</v>
      </c>
      <c r="D736" s="1">
        <f>IFERROR(__xludf.DUMMYFUNCTION("""COMPUTED_VALUE"""),17.0)</f>
        <v>17</v>
      </c>
      <c r="E736" s="1">
        <f>IFERROR(__xludf.DUMMYFUNCTION("""COMPUTED_VALUE"""),19.0)</f>
        <v>19</v>
      </c>
      <c r="F736" s="1">
        <f>IFERROR(__xludf.DUMMYFUNCTION("""COMPUTED_VALUE"""),21.0)</f>
        <v>21</v>
      </c>
      <c r="G736" s="1">
        <f>IFERROR(__xludf.DUMMYFUNCTION("""COMPUTED_VALUE"""),24.0)</f>
        <v>24</v>
      </c>
      <c r="H736" s="2">
        <f>IFERROR(__xludf.DUMMYFUNCTION("""COMPUTED_VALUE"""),26.0)</f>
        <v>26</v>
      </c>
      <c r="J736" s="1" t="b">
        <f t="array" ref="J736">IF(NOT(H736=""),AND(C736:H736&gt;B736:G736),IF(NOT(G736=""),AND(C736:G736&gt;B736:F736),IF(NOT(F736=""),AND(C736:F736&gt;B736:E736),AND(C736:E736&gt;B736:D736))))</f>
        <v>1</v>
      </c>
      <c r="K736" s="1" t="b">
        <f t="array" ref="K736">IF(NOT(H736=""),AND(C736:H736&lt;B736:G736),IF(NOT(G736=""),AND(C736:G736&lt;B736:F736),IF(NOT(F736=""),AND(C736:F736&lt;B736:E736),AND(C736:E736&lt;B736:D736))))</f>
        <v>0</v>
      </c>
      <c r="L736" s="1" t="b">
        <f t="array" ref="L736">IF(NOT(H736=""),AND(AND(ABS(C736:H736-B736:G736)&gt;0),AND(ABS(C736:H736-B736:G736)&lt;4)),IF(NOT(G736=""),AND(AND(ABS(C736:G736-B736:F736)&gt;0),AND(ABS(C736:G736-B736:F736)&lt;4)),IF(NOT(F736=""),AND(AND(ABS(C736:F736-B736:E736)&gt;0),AND(ABS(C736:F736-B736:E736)&lt;4)),AND(AND(ABS(C736:E736-B736:D736)&gt;0),AND(ABS(C736:E736-B736:D736)&lt;4)))))</f>
        <v>1</v>
      </c>
      <c r="M736" s="1" t="b">
        <f t="shared" si="1"/>
        <v>1</v>
      </c>
    </row>
    <row r="737" ht="15.75" customHeight="1">
      <c r="A737" s="1" t="s">
        <v>746</v>
      </c>
      <c r="B737" s="1">
        <f>IFERROR(__xludf.DUMMYFUNCTION("SPLIT(A737,"" "")"),54.0)</f>
        <v>54</v>
      </c>
      <c r="C737" s="1">
        <f>IFERROR(__xludf.DUMMYFUNCTION("""COMPUTED_VALUE"""),57.0)</f>
        <v>57</v>
      </c>
      <c r="D737" s="1">
        <f>IFERROR(__xludf.DUMMYFUNCTION("""COMPUTED_VALUE"""),58.0)</f>
        <v>58</v>
      </c>
      <c r="E737" s="1">
        <f>IFERROR(__xludf.DUMMYFUNCTION("""COMPUTED_VALUE"""),61.0)</f>
        <v>61</v>
      </c>
      <c r="F737" s="2">
        <f>IFERROR(__xludf.DUMMYFUNCTION("""COMPUTED_VALUE"""),62.0)</f>
        <v>62</v>
      </c>
      <c r="J737" s="1" t="b">
        <f t="array" ref="J737">IF(NOT(H737=""),AND(C737:H737&gt;B737:G737),IF(NOT(G737=""),AND(C737:G737&gt;B737:F737),IF(NOT(F737=""),AND(C737:F737&gt;B737:E737),AND(C737:E737&gt;B737:D737))))</f>
        <v>1</v>
      </c>
      <c r="K737" s="1" t="b">
        <f t="array" ref="K737">IF(NOT(H737=""),AND(C737:H737&lt;B737:G737),IF(NOT(G737=""),AND(C737:G737&lt;B737:F737),IF(NOT(F737=""),AND(C737:F737&lt;B737:E737),AND(C737:E737&lt;B737:D737))))</f>
        <v>0</v>
      </c>
      <c r="L737" s="1" t="b">
        <f t="array" ref="L737">IF(NOT(H737=""),AND(AND(ABS(C737:H737-B737:G737)&gt;0),AND(ABS(C737:H737-B737:G737)&lt;4)),IF(NOT(G737=""),AND(AND(ABS(C737:G737-B737:F737)&gt;0),AND(ABS(C737:G737-B737:F737)&lt;4)),IF(NOT(F737=""),AND(AND(ABS(C737:F737-B737:E737)&gt;0),AND(ABS(C737:F737-B737:E737)&lt;4)),AND(AND(ABS(C737:E737-B737:D737)&gt;0),AND(ABS(C737:E737-B737:D737)&lt;4)))))</f>
        <v>1</v>
      </c>
      <c r="M737" s="1" t="b">
        <f t="shared" si="1"/>
        <v>1</v>
      </c>
    </row>
    <row r="738" ht="15.75" customHeight="1">
      <c r="A738" s="1" t="s">
        <v>747</v>
      </c>
      <c r="B738" s="1">
        <f>IFERROR(__xludf.DUMMYFUNCTION("SPLIT(A738,"" "")"),9.0)</f>
        <v>9</v>
      </c>
      <c r="C738" s="1">
        <f>IFERROR(__xludf.DUMMYFUNCTION("""COMPUTED_VALUE"""),11.0)</f>
        <v>11</v>
      </c>
      <c r="D738" s="1">
        <f>IFERROR(__xludf.DUMMYFUNCTION("""COMPUTED_VALUE"""),14.0)</f>
        <v>14</v>
      </c>
      <c r="E738" s="1">
        <f>IFERROR(__xludf.DUMMYFUNCTION("""COMPUTED_VALUE"""),16.0)</f>
        <v>16</v>
      </c>
      <c r="F738" s="1">
        <f>IFERROR(__xludf.DUMMYFUNCTION("""COMPUTED_VALUE"""),18.0)</f>
        <v>18</v>
      </c>
      <c r="G738" s="2">
        <f>IFERROR(__xludf.DUMMYFUNCTION("""COMPUTED_VALUE"""),20.0)</f>
        <v>20</v>
      </c>
      <c r="J738" s="1" t="b">
        <f t="array" ref="J738">IF(NOT(H738=""),AND(C738:H738&gt;B738:G738),IF(NOT(G738=""),AND(C738:G738&gt;B738:F738),IF(NOT(F738=""),AND(C738:F738&gt;B738:E738),AND(C738:E738&gt;B738:D738))))</f>
        <v>1</v>
      </c>
      <c r="K738" s="1" t="b">
        <f t="array" ref="K738">IF(NOT(H738=""),AND(C738:H738&lt;B738:G738),IF(NOT(G738=""),AND(C738:G738&lt;B738:F738),IF(NOT(F738=""),AND(C738:F738&lt;B738:E738),AND(C738:E738&lt;B738:D738))))</f>
        <v>0</v>
      </c>
      <c r="L738" s="1" t="b">
        <f t="array" ref="L738">IF(NOT(H738=""),AND(AND(ABS(C738:H738-B738:G738)&gt;0),AND(ABS(C738:H738-B738:G738)&lt;4)),IF(NOT(G738=""),AND(AND(ABS(C738:G738-B738:F738)&gt;0),AND(ABS(C738:G738-B738:F738)&lt;4)),IF(NOT(F738=""),AND(AND(ABS(C738:F738-B738:E738)&gt;0),AND(ABS(C738:F738-B738:E738)&lt;4)),AND(AND(ABS(C738:E738-B738:D738)&gt;0),AND(ABS(C738:E738-B738:D738)&lt;4)))))</f>
        <v>1</v>
      </c>
      <c r="M738" s="1" t="b">
        <f t="shared" si="1"/>
        <v>1</v>
      </c>
    </row>
    <row r="739" ht="15.75" customHeight="1">
      <c r="A739" s="1" t="s">
        <v>748</v>
      </c>
      <c r="B739" s="1">
        <f>IFERROR(__xludf.DUMMYFUNCTION("SPLIT(A739,"" "")"),38.0)</f>
        <v>38</v>
      </c>
      <c r="C739" s="1">
        <f>IFERROR(__xludf.DUMMYFUNCTION("""COMPUTED_VALUE"""),40.0)</f>
        <v>40</v>
      </c>
      <c r="D739" s="1">
        <f>IFERROR(__xludf.DUMMYFUNCTION("""COMPUTED_VALUE"""),42.0)</f>
        <v>42</v>
      </c>
      <c r="E739" s="1">
        <f>IFERROR(__xludf.DUMMYFUNCTION("""COMPUTED_VALUE"""),45.0)</f>
        <v>45</v>
      </c>
      <c r="F739" s="1">
        <f>IFERROR(__xludf.DUMMYFUNCTION("""COMPUTED_VALUE"""),46.0)</f>
        <v>46</v>
      </c>
      <c r="G739" s="1">
        <f>IFERROR(__xludf.DUMMYFUNCTION("""COMPUTED_VALUE"""),48.0)</f>
        <v>48</v>
      </c>
      <c r="H739" s="2">
        <f>IFERROR(__xludf.DUMMYFUNCTION("""COMPUTED_VALUE"""),49.0)</f>
        <v>49</v>
      </c>
      <c r="J739" s="1" t="b">
        <f t="array" ref="J739">IF(NOT(H739=""),AND(C739:H739&gt;B739:G739),IF(NOT(G739=""),AND(C739:G739&gt;B739:F739),IF(NOT(F739=""),AND(C739:F739&gt;B739:E739),AND(C739:E739&gt;B739:D739))))</f>
        <v>1</v>
      </c>
      <c r="K739" s="1" t="b">
        <f t="array" ref="K739">IF(NOT(H739=""),AND(C739:H739&lt;B739:G739),IF(NOT(G739=""),AND(C739:G739&lt;B739:F739),IF(NOT(F739=""),AND(C739:F739&lt;B739:E739),AND(C739:E739&lt;B739:D739))))</f>
        <v>0</v>
      </c>
      <c r="L739" s="1" t="b">
        <f t="array" ref="L739">IF(NOT(H739=""),AND(AND(ABS(C739:H739-B739:G739)&gt;0),AND(ABS(C739:H739-B739:G739)&lt;4)),IF(NOT(G739=""),AND(AND(ABS(C739:G739-B739:F739)&gt;0),AND(ABS(C739:G739-B739:F739)&lt;4)),IF(NOT(F739=""),AND(AND(ABS(C739:F739-B739:E739)&gt;0),AND(ABS(C739:F739-B739:E739)&lt;4)),AND(AND(ABS(C739:E739-B739:D739)&gt;0),AND(ABS(C739:E739-B739:D739)&lt;4)))))</f>
        <v>1</v>
      </c>
      <c r="M739" s="1" t="b">
        <f t="shared" si="1"/>
        <v>1</v>
      </c>
    </row>
    <row r="740" ht="15.75" customHeight="1">
      <c r="A740" s="1" t="s">
        <v>749</v>
      </c>
      <c r="B740" s="1">
        <f>IFERROR(__xludf.DUMMYFUNCTION("SPLIT(A740,"" "")"),28.0)</f>
        <v>28</v>
      </c>
      <c r="C740" s="1">
        <f>IFERROR(__xludf.DUMMYFUNCTION("""COMPUTED_VALUE"""),27.0)</f>
        <v>27</v>
      </c>
      <c r="D740" s="1">
        <f>IFERROR(__xludf.DUMMYFUNCTION("""COMPUTED_VALUE"""),26.0)</f>
        <v>26</v>
      </c>
      <c r="E740" s="1">
        <f>IFERROR(__xludf.DUMMYFUNCTION("""COMPUTED_VALUE"""),25.0)</f>
        <v>25</v>
      </c>
      <c r="F740" s="1">
        <f>IFERROR(__xludf.DUMMYFUNCTION("""COMPUTED_VALUE"""),22.0)</f>
        <v>22</v>
      </c>
      <c r="G740" s="1">
        <f>IFERROR(__xludf.DUMMYFUNCTION("""COMPUTED_VALUE"""),19.0)</f>
        <v>19</v>
      </c>
      <c r="H740" s="2">
        <f>IFERROR(__xludf.DUMMYFUNCTION("""COMPUTED_VALUE"""),16.0)</f>
        <v>16</v>
      </c>
      <c r="J740" s="1" t="b">
        <f t="array" ref="J740">IF(NOT(H740=""),AND(C740:H740&gt;B740:G740),IF(NOT(G740=""),AND(C740:G740&gt;B740:F740),IF(NOT(F740=""),AND(C740:F740&gt;B740:E740),AND(C740:E740&gt;B740:D740))))</f>
        <v>0</v>
      </c>
      <c r="K740" s="1" t="b">
        <f t="array" ref="K740">IF(NOT(H740=""),AND(C740:H740&lt;B740:G740),IF(NOT(G740=""),AND(C740:G740&lt;B740:F740),IF(NOT(F740=""),AND(C740:F740&lt;B740:E740),AND(C740:E740&lt;B740:D740))))</f>
        <v>1</v>
      </c>
      <c r="L740" s="1" t="b">
        <f t="array" ref="L740">IF(NOT(H740=""),AND(AND(ABS(C740:H740-B740:G740)&gt;0),AND(ABS(C740:H740-B740:G740)&lt;4)),IF(NOT(G740=""),AND(AND(ABS(C740:G740-B740:F740)&gt;0),AND(ABS(C740:G740-B740:F740)&lt;4)),IF(NOT(F740=""),AND(AND(ABS(C740:F740-B740:E740)&gt;0),AND(ABS(C740:F740-B740:E740)&lt;4)),AND(AND(ABS(C740:E740-B740:D740)&gt;0),AND(ABS(C740:E740-B740:D740)&lt;4)))))</f>
        <v>1</v>
      </c>
      <c r="M740" s="1" t="b">
        <f t="shared" si="1"/>
        <v>1</v>
      </c>
    </row>
    <row r="741" ht="15.75" customHeight="1">
      <c r="A741" s="1" t="s">
        <v>750</v>
      </c>
      <c r="B741" s="1">
        <f>IFERROR(__xludf.DUMMYFUNCTION("SPLIT(A741,"" "")"),79.0)</f>
        <v>79</v>
      </c>
      <c r="C741" s="1">
        <f>IFERROR(__xludf.DUMMYFUNCTION("""COMPUTED_VALUE"""),76.0)</f>
        <v>76</v>
      </c>
      <c r="D741" s="1">
        <f>IFERROR(__xludf.DUMMYFUNCTION("""COMPUTED_VALUE"""),75.0)</f>
        <v>75</v>
      </c>
      <c r="E741" s="1">
        <f>IFERROR(__xludf.DUMMYFUNCTION("""COMPUTED_VALUE"""),74.0)</f>
        <v>74</v>
      </c>
      <c r="F741" s="1">
        <f>IFERROR(__xludf.DUMMYFUNCTION("""COMPUTED_VALUE"""),71.0)</f>
        <v>71</v>
      </c>
      <c r="G741" s="1">
        <f>IFERROR(__xludf.DUMMYFUNCTION("""COMPUTED_VALUE"""),70.0)</f>
        <v>70</v>
      </c>
      <c r="H741" s="2">
        <f>IFERROR(__xludf.DUMMYFUNCTION("""COMPUTED_VALUE"""),67.0)</f>
        <v>67</v>
      </c>
      <c r="J741" s="1" t="b">
        <f t="array" ref="J741">IF(NOT(H741=""),AND(C741:H741&gt;B741:G741),IF(NOT(G741=""),AND(C741:G741&gt;B741:F741),IF(NOT(F741=""),AND(C741:F741&gt;B741:E741),AND(C741:E741&gt;B741:D741))))</f>
        <v>0</v>
      </c>
      <c r="K741" s="1" t="b">
        <f t="array" ref="K741">IF(NOT(H741=""),AND(C741:H741&lt;B741:G741),IF(NOT(G741=""),AND(C741:G741&lt;B741:F741),IF(NOT(F741=""),AND(C741:F741&lt;B741:E741),AND(C741:E741&lt;B741:D741))))</f>
        <v>1</v>
      </c>
      <c r="L741" s="1" t="b">
        <f t="array" ref="L741">IF(NOT(H741=""),AND(AND(ABS(C741:H741-B741:G741)&gt;0),AND(ABS(C741:H741-B741:G741)&lt;4)),IF(NOT(G741=""),AND(AND(ABS(C741:G741-B741:F741)&gt;0),AND(ABS(C741:G741-B741:F741)&lt;4)),IF(NOT(F741=""),AND(AND(ABS(C741:F741-B741:E741)&gt;0),AND(ABS(C741:F741-B741:E741)&lt;4)),AND(AND(ABS(C741:E741-B741:D741)&gt;0),AND(ABS(C741:E741-B741:D741)&lt;4)))))</f>
        <v>1</v>
      </c>
      <c r="M741" s="1" t="b">
        <f t="shared" si="1"/>
        <v>1</v>
      </c>
    </row>
    <row r="742" ht="15.75" customHeight="1">
      <c r="A742" s="1" t="s">
        <v>751</v>
      </c>
      <c r="B742" s="1">
        <f>IFERROR(__xludf.DUMMYFUNCTION("SPLIT(A742,"" "")"),81.0)</f>
        <v>81</v>
      </c>
      <c r="C742" s="1">
        <f>IFERROR(__xludf.DUMMYFUNCTION("""COMPUTED_VALUE"""),78.0)</f>
        <v>78</v>
      </c>
      <c r="D742" s="1">
        <f>IFERROR(__xludf.DUMMYFUNCTION("""COMPUTED_VALUE"""),75.0)</f>
        <v>75</v>
      </c>
      <c r="E742" s="1">
        <f>IFERROR(__xludf.DUMMYFUNCTION("""COMPUTED_VALUE"""),73.0)</f>
        <v>73</v>
      </c>
      <c r="F742" s="2">
        <f>IFERROR(__xludf.DUMMYFUNCTION("""COMPUTED_VALUE"""),72.0)</f>
        <v>72</v>
      </c>
      <c r="J742" s="1" t="b">
        <f t="array" ref="J742">IF(NOT(H742=""),AND(C742:H742&gt;B742:G742),IF(NOT(G742=""),AND(C742:G742&gt;B742:F742),IF(NOT(F742=""),AND(C742:F742&gt;B742:E742),AND(C742:E742&gt;B742:D742))))</f>
        <v>0</v>
      </c>
      <c r="K742" s="1" t="b">
        <f t="array" ref="K742">IF(NOT(H742=""),AND(C742:H742&lt;B742:G742),IF(NOT(G742=""),AND(C742:G742&lt;B742:F742),IF(NOT(F742=""),AND(C742:F742&lt;B742:E742),AND(C742:E742&lt;B742:D742))))</f>
        <v>1</v>
      </c>
      <c r="L742" s="1" t="b">
        <f t="array" ref="L742">IF(NOT(H742=""),AND(AND(ABS(C742:H742-B742:G742)&gt;0),AND(ABS(C742:H742-B742:G742)&lt;4)),IF(NOT(G742=""),AND(AND(ABS(C742:G742-B742:F742)&gt;0),AND(ABS(C742:G742-B742:F742)&lt;4)),IF(NOT(F742=""),AND(AND(ABS(C742:F742-B742:E742)&gt;0),AND(ABS(C742:F742-B742:E742)&lt;4)),AND(AND(ABS(C742:E742-B742:D742)&gt;0),AND(ABS(C742:E742-B742:D742)&lt;4)))))</f>
        <v>1</v>
      </c>
      <c r="M742" s="1" t="b">
        <f t="shared" si="1"/>
        <v>1</v>
      </c>
    </row>
    <row r="743" ht="15.75" customHeight="1">
      <c r="A743" s="1" t="s">
        <v>752</v>
      </c>
      <c r="B743" s="1">
        <f>IFERROR(__xludf.DUMMYFUNCTION("SPLIT(A743,"" "")"),76.0)</f>
        <v>76</v>
      </c>
      <c r="C743" s="1">
        <f>IFERROR(__xludf.DUMMYFUNCTION("""COMPUTED_VALUE"""),79.0)</f>
        <v>79</v>
      </c>
      <c r="D743" s="1">
        <f>IFERROR(__xludf.DUMMYFUNCTION("""COMPUTED_VALUE"""),82.0)</f>
        <v>82</v>
      </c>
      <c r="E743" s="1">
        <f>IFERROR(__xludf.DUMMYFUNCTION("""COMPUTED_VALUE"""),85.0)</f>
        <v>85</v>
      </c>
      <c r="F743" s="1">
        <f>IFERROR(__xludf.DUMMYFUNCTION("""COMPUTED_VALUE"""),86.0)</f>
        <v>86</v>
      </c>
      <c r="G743" s="1">
        <f>IFERROR(__xludf.DUMMYFUNCTION("""COMPUTED_VALUE"""),88.0)</f>
        <v>88</v>
      </c>
      <c r="H743" s="1">
        <f>IFERROR(__xludf.DUMMYFUNCTION("""COMPUTED_VALUE"""),91.0)</f>
        <v>91</v>
      </c>
      <c r="I743" s="1">
        <f>IFERROR(__xludf.DUMMYFUNCTION("""COMPUTED_VALUE"""),93.0)</f>
        <v>93</v>
      </c>
      <c r="J743" s="1" t="b">
        <f t="array" ref="J743">IF(NOT(H743=""),AND(C743:H743&gt;B743:G743),IF(NOT(G743=""),AND(C743:G743&gt;B743:F743),IF(NOT(F743=""),AND(C743:F743&gt;B743:E743),AND(C743:E743&gt;B743:D743))))</f>
        <v>1</v>
      </c>
      <c r="K743" s="1" t="b">
        <f t="array" ref="K743">IF(NOT(H743=""),AND(C743:H743&lt;B743:G743),IF(NOT(G743=""),AND(C743:G743&lt;B743:F743),IF(NOT(F743=""),AND(C743:F743&lt;B743:E743),AND(C743:E743&lt;B743:D743))))</f>
        <v>0</v>
      </c>
      <c r="L743" s="1" t="b">
        <f t="array" ref="L743">IF(NOT(H743=""),AND(AND(ABS(C743:H743-B743:G743)&gt;0),AND(ABS(C743:H743-B743:G743)&lt;4)),IF(NOT(G743=""),AND(AND(ABS(C743:G743-B743:F743)&gt;0),AND(ABS(C743:G743-B743:F743)&lt;4)),IF(NOT(F743=""),AND(AND(ABS(C743:F743-B743:E743)&gt;0),AND(ABS(C743:F743-B743:E743)&lt;4)),AND(AND(ABS(C743:E743-B743:D743)&gt;0),AND(ABS(C743:E743-B743:D743)&lt;4)))))</f>
        <v>1</v>
      </c>
      <c r="M743" s="1" t="b">
        <f t="shared" si="1"/>
        <v>1</v>
      </c>
    </row>
    <row r="744" ht="15.75" customHeight="1">
      <c r="A744" s="1" t="s">
        <v>753</v>
      </c>
      <c r="B744" s="1">
        <f>IFERROR(__xludf.DUMMYFUNCTION("SPLIT(A744,"" "")"),26.0)</f>
        <v>26</v>
      </c>
      <c r="C744" s="1">
        <f>IFERROR(__xludf.DUMMYFUNCTION("""COMPUTED_VALUE"""),23.0)</f>
        <v>23</v>
      </c>
      <c r="D744" s="1">
        <f>IFERROR(__xludf.DUMMYFUNCTION("""COMPUTED_VALUE"""),22.0)</f>
        <v>22</v>
      </c>
      <c r="E744" s="1">
        <f>IFERROR(__xludf.DUMMYFUNCTION("""COMPUTED_VALUE"""),19.0)</f>
        <v>19</v>
      </c>
      <c r="F744" s="1">
        <f>IFERROR(__xludf.DUMMYFUNCTION("""COMPUTED_VALUE"""),17.0)</f>
        <v>17</v>
      </c>
      <c r="G744" s="1">
        <f>IFERROR(__xludf.DUMMYFUNCTION("""COMPUTED_VALUE"""),14.0)</f>
        <v>14</v>
      </c>
      <c r="H744" s="2">
        <f>IFERROR(__xludf.DUMMYFUNCTION("""COMPUTED_VALUE"""),12.0)</f>
        <v>12</v>
      </c>
      <c r="J744" s="1" t="b">
        <f t="array" ref="J744">IF(NOT(H744=""),AND(C744:H744&gt;B744:G744),IF(NOT(G744=""),AND(C744:G744&gt;B744:F744),IF(NOT(F744=""),AND(C744:F744&gt;B744:E744),AND(C744:E744&gt;B744:D744))))</f>
        <v>0</v>
      </c>
      <c r="K744" s="1" t="b">
        <f t="array" ref="K744">IF(NOT(H744=""),AND(C744:H744&lt;B744:G744),IF(NOT(G744=""),AND(C744:G744&lt;B744:F744),IF(NOT(F744=""),AND(C744:F744&lt;B744:E744),AND(C744:E744&lt;B744:D744))))</f>
        <v>1</v>
      </c>
      <c r="L744" s="1" t="b">
        <f t="array" ref="L744">IF(NOT(H744=""),AND(AND(ABS(C744:H744-B744:G744)&gt;0),AND(ABS(C744:H744-B744:G744)&lt;4)),IF(NOT(G744=""),AND(AND(ABS(C744:G744-B744:F744)&gt;0),AND(ABS(C744:G744-B744:F744)&lt;4)),IF(NOT(F744=""),AND(AND(ABS(C744:F744-B744:E744)&gt;0),AND(ABS(C744:F744-B744:E744)&lt;4)),AND(AND(ABS(C744:E744-B744:D744)&gt;0),AND(ABS(C744:E744-B744:D744)&lt;4)))))</f>
        <v>1</v>
      </c>
      <c r="M744" s="1" t="b">
        <f t="shared" si="1"/>
        <v>1</v>
      </c>
    </row>
    <row r="745" ht="15.75" customHeight="1">
      <c r="A745" s="1" t="s">
        <v>754</v>
      </c>
      <c r="B745" s="1">
        <f>IFERROR(__xludf.DUMMYFUNCTION("SPLIT(A745,"" "")"),52.0)</f>
        <v>52</v>
      </c>
      <c r="C745" s="1">
        <f>IFERROR(__xludf.DUMMYFUNCTION("""COMPUTED_VALUE"""),50.0)</f>
        <v>50</v>
      </c>
      <c r="D745" s="1">
        <f>IFERROR(__xludf.DUMMYFUNCTION("""COMPUTED_VALUE"""),48.0)</f>
        <v>48</v>
      </c>
      <c r="E745" s="1">
        <f>IFERROR(__xludf.DUMMYFUNCTION("""COMPUTED_VALUE"""),45.0)</f>
        <v>45</v>
      </c>
      <c r="F745" s="1">
        <f>IFERROR(__xludf.DUMMYFUNCTION("""COMPUTED_VALUE"""),44.0)</f>
        <v>44</v>
      </c>
      <c r="G745" s="2">
        <f>IFERROR(__xludf.DUMMYFUNCTION("""COMPUTED_VALUE"""),41.0)</f>
        <v>41</v>
      </c>
      <c r="J745" s="1" t="b">
        <f t="array" ref="J745">IF(NOT(H745=""),AND(C745:H745&gt;B745:G745),IF(NOT(G745=""),AND(C745:G745&gt;B745:F745),IF(NOT(F745=""),AND(C745:F745&gt;B745:E745),AND(C745:E745&gt;B745:D745))))</f>
        <v>0</v>
      </c>
      <c r="K745" s="1" t="b">
        <f t="array" ref="K745">IF(NOT(H745=""),AND(C745:H745&lt;B745:G745),IF(NOT(G745=""),AND(C745:G745&lt;B745:F745),IF(NOT(F745=""),AND(C745:F745&lt;B745:E745),AND(C745:E745&lt;B745:D745))))</f>
        <v>1</v>
      </c>
      <c r="L745" s="1" t="b">
        <f t="array" ref="L745">IF(NOT(H745=""),AND(AND(ABS(C745:H745-B745:G745)&gt;0),AND(ABS(C745:H745-B745:G745)&lt;4)),IF(NOT(G745=""),AND(AND(ABS(C745:G745-B745:F745)&gt;0),AND(ABS(C745:G745-B745:F745)&lt;4)),IF(NOT(F745=""),AND(AND(ABS(C745:F745-B745:E745)&gt;0),AND(ABS(C745:F745-B745:E745)&lt;4)),AND(AND(ABS(C745:E745-B745:D745)&gt;0),AND(ABS(C745:E745-B745:D745)&lt;4)))))</f>
        <v>1</v>
      </c>
      <c r="M745" s="1" t="b">
        <f t="shared" si="1"/>
        <v>1</v>
      </c>
    </row>
    <row r="746" ht="15.75" customHeight="1">
      <c r="A746" s="1" t="s">
        <v>755</v>
      </c>
      <c r="B746" s="1">
        <f>IFERROR(__xludf.DUMMYFUNCTION("SPLIT(A746,"" "")"),71.0)</f>
        <v>71</v>
      </c>
      <c r="C746" s="1">
        <f>IFERROR(__xludf.DUMMYFUNCTION("""COMPUTED_VALUE"""),70.0)</f>
        <v>70</v>
      </c>
      <c r="D746" s="1">
        <f>IFERROR(__xludf.DUMMYFUNCTION("""COMPUTED_VALUE"""),67.0)</f>
        <v>67</v>
      </c>
      <c r="E746" s="1">
        <f>IFERROR(__xludf.DUMMYFUNCTION("""COMPUTED_VALUE"""),64.0)</f>
        <v>64</v>
      </c>
      <c r="F746" s="1">
        <f>IFERROR(__xludf.DUMMYFUNCTION("""COMPUTED_VALUE"""),61.0)</f>
        <v>61</v>
      </c>
      <c r="G746" s="1">
        <f>IFERROR(__xludf.DUMMYFUNCTION("""COMPUTED_VALUE"""),60.0)</f>
        <v>60</v>
      </c>
      <c r="H746" s="1">
        <f>IFERROR(__xludf.DUMMYFUNCTION("""COMPUTED_VALUE"""),57.0)</f>
        <v>57</v>
      </c>
      <c r="I746" s="1">
        <f>IFERROR(__xludf.DUMMYFUNCTION("""COMPUTED_VALUE"""),55.0)</f>
        <v>55</v>
      </c>
      <c r="J746" s="1" t="b">
        <f t="array" ref="J746">IF(NOT(H746=""),AND(C746:H746&gt;B746:G746),IF(NOT(G746=""),AND(C746:G746&gt;B746:F746),IF(NOT(F746=""),AND(C746:F746&gt;B746:E746),AND(C746:E746&gt;B746:D746))))</f>
        <v>0</v>
      </c>
      <c r="K746" s="1" t="b">
        <f t="array" ref="K746">IF(NOT(H746=""),AND(C746:H746&lt;B746:G746),IF(NOT(G746=""),AND(C746:G746&lt;B746:F746),IF(NOT(F746=""),AND(C746:F746&lt;B746:E746),AND(C746:E746&lt;B746:D746))))</f>
        <v>1</v>
      </c>
      <c r="L746" s="1" t="b">
        <f t="array" ref="L746">IF(NOT(H746=""),AND(AND(ABS(C746:H746-B746:G746)&gt;0),AND(ABS(C746:H746-B746:G746)&lt;4)),IF(NOT(G746=""),AND(AND(ABS(C746:G746-B746:F746)&gt;0),AND(ABS(C746:G746-B746:F746)&lt;4)),IF(NOT(F746=""),AND(AND(ABS(C746:F746-B746:E746)&gt;0),AND(ABS(C746:F746-B746:E746)&lt;4)),AND(AND(ABS(C746:E746-B746:D746)&gt;0),AND(ABS(C746:E746-B746:D746)&lt;4)))))</f>
        <v>1</v>
      </c>
      <c r="M746" s="1" t="b">
        <f t="shared" si="1"/>
        <v>1</v>
      </c>
    </row>
    <row r="747" ht="15.75" customHeight="1">
      <c r="A747" s="1" t="s">
        <v>756</v>
      </c>
      <c r="B747" s="1">
        <f>IFERROR(__xludf.DUMMYFUNCTION("SPLIT(A747,"" "")"),22.0)</f>
        <v>22</v>
      </c>
      <c r="C747" s="1">
        <f>IFERROR(__xludf.DUMMYFUNCTION("""COMPUTED_VALUE"""),24.0)</f>
        <v>24</v>
      </c>
      <c r="D747" s="1">
        <f>IFERROR(__xludf.DUMMYFUNCTION("""COMPUTED_VALUE"""),26.0)</f>
        <v>26</v>
      </c>
      <c r="E747" s="1">
        <f>IFERROR(__xludf.DUMMYFUNCTION("""COMPUTED_VALUE"""),29.0)</f>
        <v>29</v>
      </c>
      <c r="F747" s="1">
        <f>IFERROR(__xludf.DUMMYFUNCTION("""COMPUTED_VALUE"""),30.0)</f>
        <v>30</v>
      </c>
      <c r="G747" s="1">
        <f>IFERROR(__xludf.DUMMYFUNCTION("""COMPUTED_VALUE"""),33.0)</f>
        <v>33</v>
      </c>
      <c r="H747" s="1">
        <f>IFERROR(__xludf.DUMMYFUNCTION("""COMPUTED_VALUE"""),35.0)</f>
        <v>35</v>
      </c>
      <c r="I747" s="1">
        <f>IFERROR(__xludf.DUMMYFUNCTION("""COMPUTED_VALUE"""),36.0)</f>
        <v>36</v>
      </c>
      <c r="J747" s="1" t="b">
        <f t="array" ref="J747">IF(NOT(H747=""),AND(C747:H747&gt;B747:G747),IF(NOT(G747=""),AND(C747:G747&gt;B747:F747),IF(NOT(F747=""),AND(C747:F747&gt;B747:E747),AND(C747:E747&gt;B747:D747))))</f>
        <v>1</v>
      </c>
      <c r="K747" s="1" t="b">
        <f t="array" ref="K747">IF(NOT(H747=""),AND(C747:H747&lt;B747:G747),IF(NOT(G747=""),AND(C747:G747&lt;B747:F747),IF(NOT(F747=""),AND(C747:F747&lt;B747:E747),AND(C747:E747&lt;B747:D747))))</f>
        <v>0</v>
      </c>
      <c r="L747" s="1" t="b">
        <f t="array" ref="L747">IF(NOT(H747=""),AND(AND(ABS(C747:H747-B747:G747)&gt;0),AND(ABS(C747:H747-B747:G747)&lt;4)),IF(NOT(G747=""),AND(AND(ABS(C747:G747-B747:F747)&gt;0),AND(ABS(C747:G747-B747:F747)&lt;4)),IF(NOT(F747=""),AND(AND(ABS(C747:F747-B747:E747)&gt;0),AND(ABS(C747:F747-B747:E747)&lt;4)),AND(AND(ABS(C747:E747-B747:D747)&gt;0),AND(ABS(C747:E747-B747:D747)&lt;4)))))</f>
        <v>1</v>
      </c>
      <c r="M747" s="1" t="b">
        <f t="shared" si="1"/>
        <v>1</v>
      </c>
    </row>
    <row r="748" ht="15.75" customHeight="1">
      <c r="A748" s="1" t="s">
        <v>757</v>
      </c>
      <c r="B748" s="1">
        <f>IFERROR(__xludf.DUMMYFUNCTION("SPLIT(A748,"" "")"),3.0)</f>
        <v>3</v>
      </c>
      <c r="C748" s="1">
        <f>IFERROR(__xludf.DUMMYFUNCTION("""COMPUTED_VALUE"""),5.0)</f>
        <v>5</v>
      </c>
      <c r="D748" s="1">
        <f>IFERROR(__xludf.DUMMYFUNCTION("""COMPUTED_VALUE"""),7.0)</f>
        <v>7</v>
      </c>
      <c r="E748" s="1">
        <f>IFERROR(__xludf.DUMMYFUNCTION("""COMPUTED_VALUE"""),10.0)</f>
        <v>10</v>
      </c>
      <c r="F748" s="1">
        <f>IFERROR(__xludf.DUMMYFUNCTION("""COMPUTED_VALUE"""),13.0)</f>
        <v>13</v>
      </c>
      <c r="G748" s="1">
        <f>IFERROR(__xludf.DUMMYFUNCTION("""COMPUTED_VALUE"""),14.0)</f>
        <v>14</v>
      </c>
      <c r="H748" s="2">
        <f>IFERROR(__xludf.DUMMYFUNCTION("""COMPUTED_VALUE"""),15.0)</f>
        <v>15</v>
      </c>
      <c r="J748" s="1" t="b">
        <f t="array" ref="J748">IF(NOT(H748=""),AND(C748:H748&gt;B748:G748),IF(NOT(G748=""),AND(C748:G748&gt;B748:F748),IF(NOT(F748=""),AND(C748:F748&gt;B748:E748),AND(C748:E748&gt;B748:D748))))</f>
        <v>1</v>
      </c>
      <c r="K748" s="1" t="b">
        <f t="array" ref="K748">IF(NOT(H748=""),AND(C748:H748&lt;B748:G748),IF(NOT(G748=""),AND(C748:G748&lt;B748:F748),IF(NOT(F748=""),AND(C748:F748&lt;B748:E748),AND(C748:E748&lt;B748:D748))))</f>
        <v>0</v>
      </c>
      <c r="L748" s="1" t="b">
        <f t="array" ref="L748">IF(NOT(H748=""),AND(AND(ABS(C748:H748-B748:G748)&gt;0),AND(ABS(C748:H748-B748:G748)&lt;4)),IF(NOT(G748=""),AND(AND(ABS(C748:G748-B748:F748)&gt;0),AND(ABS(C748:G748-B748:F748)&lt;4)),IF(NOT(F748=""),AND(AND(ABS(C748:F748-B748:E748)&gt;0),AND(ABS(C748:F748-B748:E748)&lt;4)),AND(AND(ABS(C748:E748-B748:D748)&gt;0),AND(ABS(C748:E748-B748:D748)&lt;4)))))</f>
        <v>1</v>
      </c>
      <c r="M748" s="1" t="b">
        <f t="shared" si="1"/>
        <v>1</v>
      </c>
    </row>
    <row r="749" ht="15.75" customHeight="1">
      <c r="A749" s="1" t="s">
        <v>758</v>
      </c>
      <c r="B749" s="1">
        <f>IFERROR(__xludf.DUMMYFUNCTION("SPLIT(A749,"" "")"),51.0)</f>
        <v>51</v>
      </c>
      <c r="C749" s="1">
        <f>IFERROR(__xludf.DUMMYFUNCTION("""COMPUTED_VALUE"""),49.0)</f>
        <v>49</v>
      </c>
      <c r="D749" s="1">
        <f>IFERROR(__xludf.DUMMYFUNCTION("""COMPUTED_VALUE"""),47.0)</f>
        <v>47</v>
      </c>
      <c r="E749" s="1">
        <f>IFERROR(__xludf.DUMMYFUNCTION("""COMPUTED_VALUE"""),46.0)</f>
        <v>46</v>
      </c>
      <c r="F749" s="1">
        <f>IFERROR(__xludf.DUMMYFUNCTION("""COMPUTED_VALUE"""),43.0)</f>
        <v>43</v>
      </c>
      <c r="G749" s="2">
        <f>IFERROR(__xludf.DUMMYFUNCTION("""COMPUTED_VALUE"""),42.0)</f>
        <v>42</v>
      </c>
      <c r="J749" s="1" t="b">
        <f t="array" ref="J749">IF(NOT(H749=""),AND(C749:H749&gt;B749:G749),IF(NOT(G749=""),AND(C749:G749&gt;B749:F749),IF(NOT(F749=""),AND(C749:F749&gt;B749:E749),AND(C749:E749&gt;B749:D749))))</f>
        <v>0</v>
      </c>
      <c r="K749" s="1" t="b">
        <f t="array" ref="K749">IF(NOT(H749=""),AND(C749:H749&lt;B749:G749),IF(NOT(G749=""),AND(C749:G749&lt;B749:F749),IF(NOT(F749=""),AND(C749:F749&lt;B749:E749),AND(C749:E749&lt;B749:D749))))</f>
        <v>1</v>
      </c>
      <c r="L749" s="1" t="b">
        <f t="array" ref="L749">IF(NOT(H749=""),AND(AND(ABS(C749:H749-B749:G749)&gt;0),AND(ABS(C749:H749-B749:G749)&lt;4)),IF(NOT(G749=""),AND(AND(ABS(C749:G749-B749:F749)&gt;0),AND(ABS(C749:G749-B749:F749)&lt;4)),IF(NOT(F749=""),AND(AND(ABS(C749:F749-B749:E749)&gt;0),AND(ABS(C749:F749-B749:E749)&lt;4)),AND(AND(ABS(C749:E749-B749:D749)&gt;0),AND(ABS(C749:E749-B749:D749)&lt;4)))))</f>
        <v>1</v>
      </c>
      <c r="M749" s="1" t="b">
        <f t="shared" si="1"/>
        <v>1</v>
      </c>
    </row>
    <row r="750" ht="15.75" customHeight="1">
      <c r="A750" s="1" t="s">
        <v>759</v>
      </c>
      <c r="B750" s="1">
        <f>IFERROR(__xludf.DUMMYFUNCTION("SPLIT(A750,"" "")"),18.0)</f>
        <v>18</v>
      </c>
      <c r="C750" s="1">
        <f>IFERROR(__xludf.DUMMYFUNCTION("""COMPUTED_VALUE"""),20.0)</f>
        <v>20</v>
      </c>
      <c r="D750" s="1">
        <f>IFERROR(__xludf.DUMMYFUNCTION("""COMPUTED_VALUE"""),21.0)</f>
        <v>21</v>
      </c>
      <c r="E750" s="1">
        <f>IFERROR(__xludf.DUMMYFUNCTION("""COMPUTED_VALUE"""),24.0)</f>
        <v>24</v>
      </c>
      <c r="F750" s="2">
        <f>IFERROR(__xludf.DUMMYFUNCTION("""COMPUTED_VALUE"""),27.0)</f>
        <v>27</v>
      </c>
      <c r="J750" s="1" t="b">
        <f t="array" ref="J750">IF(NOT(H750=""),AND(C750:H750&gt;B750:G750),IF(NOT(G750=""),AND(C750:G750&gt;B750:F750),IF(NOT(F750=""),AND(C750:F750&gt;B750:E750),AND(C750:E750&gt;B750:D750))))</f>
        <v>1</v>
      </c>
      <c r="K750" s="1" t="b">
        <f t="array" ref="K750">IF(NOT(H750=""),AND(C750:H750&lt;B750:G750),IF(NOT(G750=""),AND(C750:G750&lt;B750:F750),IF(NOT(F750=""),AND(C750:F750&lt;B750:E750),AND(C750:E750&lt;B750:D750))))</f>
        <v>0</v>
      </c>
      <c r="L750" s="1" t="b">
        <f t="array" ref="L750">IF(NOT(H750=""),AND(AND(ABS(C750:H750-B750:G750)&gt;0),AND(ABS(C750:H750-B750:G750)&lt;4)),IF(NOT(G750=""),AND(AND(ABS(C750:G750-B750:F750)&gt;0),AND(ABS(C750:G750-B750:F750)&lt;4)),IF(NOT(F750=""),AND(AND(ABS(C750:F750-B750:E750)&gt;0),AND(ABS(C750:F750-B750:E750)&lt;4)),AND(AND(ABS(C750:E750-B750:D750)&gt;0),AND(ABS(C750:E750-B750:D750)&lt;4)))))</f>
        <v>1</v>
      </c>
      <c r="M750" s="1" t="b">
        <f t="shared" si="1"/>
        <v>1</v>
      </c>
    </row>
    <row r="751" ht="15.75" customHeight="1">
      <c r="A751" s="1" t="s">
        <v>760</v>
      </c>
      <c r="B751" s="1">
        <f>IFERROR(__xludf.DUMMYFUNCTION("SPLIT(A751,"" "")"),36.0)</f>
        <v>36</v>
      </c>
      <c r="C751" s="1">
        <f>IFERROR(__xludf.DUMMYFUNCTION("""COMPUTED_VALUE"""),37.0)</f>
        <v>37</v>
      </c>
      <c r="D751" s="1">
        <f>IFERROR(__xludf.DUMMYFUNCTION("""COMPUTED_VALUE"""),40.0)</f>
        <v>40</v>
      </c>
      <c r="E751" s="1">
        <f>IFERROR(__xludf.DUMMYFUNCTION("""COMPUTED_VALUE"""),43.0)</f>
        <v>43</v>
      </c>
      <c r="F751" s="2">
        <f>IFERROR(__xludf.DUMMYFUNCTION("""COMPUTED_VALUE"""),45.0)</f>
        <v>45</v>
      </c>
      <c r="J751" s="1" t="b">
        <f t="array" ref="J751">IF(NOT(H751=""),AND(C751:H751&gt;B751:G751),IF(NOT(G751=""),AND(C751:G751&gt;B751:F751),IF(NOT(F751=""),AND(C751:F751&gt;B751:E751),AND(C751:E751&gt;B751:D751))))</f>
        <v>1</v>
      </c>
      <c r="K751" s="1" t="b">
        <f t="array" ref="K751">IF(NOT(H751=""),AND(C751:H751&lt;B751:G751),IF(NOT(G751=""),AND(C751:G751&lt;B751:F751),IF(NOT(F751=""),AND(C751:F751&lt;B751:E751),AND(C751:E751&lt;B751:D751))))</f>
        <v>0</v>
      </c>
      <c r="L751" s="1" t="b">
        <f t="array" ref="L751">IF(NOT(H751=""),AND(AND(ABS(C751:H751-B751:G751)&gt;0),AND(ABS(C751:H751-B751:G751)&lt;4)),IF(NOT(G751=""),AND(AND(ABS(C751:G751-B751:F751)&gt;0),AND(ABS(C751:G751-B751:F751)&lt;4)),IF(NOT(F751=""),AND(AND(ABS(C751:F751-B751:E751)&gt;0),AND(ABS(C751:F751-B751:E751)&lt;4)),AND(AND(ABS(C751:E751-B751:D751)&gt;0),AND(ABS(C751:E751-B751:D751)&lt;4)))))</f>
        <v>1</v>
      </c>
      <c r="M751" s="1" t="b">
        <f t="shared" si="1"/>
        <v>1</v>
      </c>
    </row>
    <row r="752" ht="15.75" customHeight="1">
      <c r="A752" s="1" t="s">
        <v>761</v>
      </c>
      <c r="B752" s="1">
        <f>IFERROR(__xludf.DUMMYFUNCTION("SPLIT(A752,"" "")"),93.0)</f>
        <v>93</v>
      </c>
      <c r="C752" s="1">
        <f>IFERROR(__xludf.DUMMYFUNCTION("""COMPUTED_VALUE"""),90.0)</f>
        <v>90</v>
      </c>
      <c r="D752" s="1">
        <f>IFERROR(__xludf.DUMMYFUNCTION("""COMPUTED_VALUE"""),88.0)</f>
        <v>88</v>
      </c>
      <c r="E752" s="1">
        <f>IFERROR(__xludf.DUMMYFUNCTION("""COMPUTED_VALUE"""),86.0)</f>
        <v>86</v>
      </c>
      <c r="F752" s="1">
        <f>IFERROR(__xludf.DUMMYFUNCTION("""COMPUTED_VALUE"""),84.0)</f>
        <v>84</v>
      </c>
      <c r="G752" s="1">
        <f>IFERROR(__xludf.DUMMYFUNCTION("""COMPUTED_VALUE"""),82.0)</f>
        <v>82</v>
      </c>
      <c r="H752" s="2">
        <f>IFERROR(__xludf.DUMMYFUNCTION("""COMPUTED_VALUE"""),80.0)</f>
        <v>80</v>
      </c>
      <c r="J752" s="1" t="b">
        <f t="array" ref="J752">IF(NOT(H752=""),AND(C752:H752&gt;B752:G752),IF(NOT(G752=""),AND(C752:G752&gt;B752:F752),IF(NOT(F752=""),AND(C752:F752&gt;B752:E752),AND(C752:E752&gt;B752:D752))))</f>
        <v>0</v>
      </c>
      <c r="K752" s="1" t="b">
        <f t="array" ref="K752">IF(NOT(H752=""),AND(C752:H752&lt;B752:G752),IF(NOT(G752=""),AND(C752:G752&lt;B752:F752),IF(NOT(F752=""),AND(C752:F752&lt;B752:E752),AND(C752:E752&lt;B752:D752))))</f>
        <v>1</v>
      </c>
      <c r="L752" s="1" t="b">
        <f t="array" ref="L752">IF(NOT(H752=""),AND(AND(ABS(C752:H752-B752:G752)&gt;0),AND(ABS(C752:H752-B752:G752)&lt;4)),IF(NOT(G752=""),AND(AND(ABS(C752:G752-B752:F752)&gt;0),AND(ABS(C752:G752-B752:F752)&lt;4)),IF(NOT(F752=""),AND(AND(ABS(C752:F752-B752:E752)&gt;0),AND(ABS(C752:F752-B752:E752)&lt;4)),AND(AND(ABS(C752:E752-B752:D752)&gt;0),AND(ABS(C752:E752-B752:D752)&lt;4)))))</f>
        <v>1</v>
      </c>
      <c r="M752" s="1" t="b">
        <f t="shared" si="1"/>
        <v>1</v>
      </c>
    </row>
    <row r="753" ht="15.75" customHeight="1">
      <c r="A753" s="1" t="s">
        <v>762</v>
      </c>
      <c r="B753" s="1">
        <f>IFERROR(__xludf.DUMMYFUNCTION("SPLIT(A753,"" "")"),6.0)</f>
        <v>6</v>
      </c>
      <c r="C753" s="1">
        <f>IFERROR(__xludf.DUMMYFUNCTION("""COMPUTED_VALUE"""),7.0)</f>
        <v>7</v>
      </c>
      <c r="D753" s="1">
        <f>IFERROR(__xludf.DUMMYFUNCTION("""COMPUTED_VALUE"""),10.0)</f>
        <v>10</v>
      </c>
      <c r="E753" s="1">
        <f>IFERROR(__xludf.DUMMYFUNCTION("""COMPUTED_VALUE"""),13.0)</f>
        <v>13</v>
      </c>
      <c r="F753" s="2">
        <f>IFERROR(__xludf.DUMMYFUNCTION("""COMPUTED_VALUE"""),14.0)</f>
        <v>14</v>
      </c>
      <c r="J753" s="1" t="b">
        <f t="array" ref="J753">IF(NOT(H753=""),AND(C753:H753&gt;B753:G753),IF(NOT(G753=""),AND(C753:G753&gt;B753:F753),IF(NOT(F753=""),AND(C753:F753&gt;B753:E753),AND(C753:E753&gt;B753:D753))))</f>
        <v>1</v>
      </c>
      <c r="K753" s="1" t="b">
        <f t="array" ref="K753">IF(NOT(H753=""),AND(C753:H753&lt;B753:G753),IF(NOT(G753=""),AND(C753:G753&lt;B753:F753),IF(NOT(F753=""),AND(C753:F753&lt;B753:E753),AND(C753:E753&lt;B753:D753))))</f>
        <v>0</v>
      </c>
      <c r="L753" s="1" t="b">
        <f t="array" ref="L753">IF(NOT(H753=""),AND(AND(ABS(C753:H753-B753:G753)&gt;0),AND(ABS(C753:H753-B753:G753)&lt;4)),IF(NOT(G753=""),AND(AND(ABS(C753:G753-B753:F753)&gt;0),AND(ABS(C753:G753-B753:F753)&lt;4)),IF(NOT(F753=""),AND(AND(ABS(C753:F753-B753:E753)&gt;0),AND(ABS(C753:F753-B753:E753)&lt;4)),AND(AND(ABS(C753:E753-B753:D753)&gt;0),AND(ABS(C753:E753-B753:D753)&lt;4)))))</f>
        <v>1</v>
      </c>
      <c r="M753" s="1" t="b">
        <f t="shared" si="1"/>
        <v>1</v>
      </c>
    </row>
    <row r="754" ht="15.75" customHeight="1">
      <c r="A754" s="1" t="s">
        <v>763</v>
      </c>
      <c r="B754" s="1">
        <f>IFERROR(__xludf.DUMMYFUNCTION("SPLIT(A754,"" "")"),90.0)</f>
        <v>90</v>
      </c>
      <c r="C754" s="1">
        <f>IFERROR(__xludf.DUMMYFUNCTION("""COMPUTED_VALUE"""),89.0)</f>
        <v>89</v>
      </c>
      <c r="D754" s="1">
        <f>IFERROR(__xludf.DUMMYFUNCTION("""COMPUTED_VALUE"""),87.0)</f>
        <v>87</v>
      </c>
      <c r="E754" s="1">
        <f>IFERROR(__xludf.DUMMYFUNCTION("""COMPUTED_VALUE"""),85.0)</f>
        <v>85</v>
      </c>
      <c r="F754" s="1">
        <f>IFERROR(__xludf.DUMMYFUNCTION("""COMPUTED_VALUE"""),82.0)</f>
        <v>82</v>
      </c>
      <c r="G754" s="1">
        <f>IFERROR(__xludf.DUMMYFUNCTION("""COMPUTED_VALUE"""),79.0)</f>
        <v>79</v>
      </c>
      <c r="H754" s="1">
        <f>IFERROR(__xludf.DUMMYFUNCTION("""COMPUTED_VALUE"""),77.0)</f>
        <v>77</v>
      </c>
      <c r="I754" s="1">
        <f>IFERROR(__xludf.DUMMYFUNCTION("""COMPUTED_VALUE"""),76.0)</f>
        <v>76</v>
      </c>
      <c r="J754" s="1" t="b">
        <f t="array" ref="J754">IF(NOT(H754=""),AND(C754:H754&gt;B754:G754),IF(NOT(G754=""),AND(C754:G754&gt;B754:F754),IF(NOT(F754=""),AND(C754:F754&gt;B754:E754),AND(C754:E754&gt;B754:D754))))</f>
        <v>0</v>
      </c>
      <c r="K754" s="1" t="b">
        <f t="array" ref="K754">IF(NOT(H754=""),AND(C754:H754&lt;B754:G754),IF(NOT(G754=""),AND(C754:G754&lt;B754:F754),IF(NOT(F754=""),AND(C754:F754&lt;B754:E754),AND(C754:E754&lt;B754:D754))))</f>
        <v>1</v>
      </c>
      <c r="L754" s="1" t="b">
        <f t="array" ref="L754">IF(NOT(H754=""),AND(AND(ABS(C754:H754-B754:G754)&gt;0),AND(ABS(C754:H754-B754:G754)&lt;4)),IF(NOT(G754=""),AND(AND(ABS(C754:G754-B754:F754)&gt;0),AND(ABS(C754:G754-B754:F754)&lt;4)),IF(NOT(F754=""),AND(AND(ABS(C754:F754-B754:E754)&gt;0),AND(ABS(C754:F754-B754:E754)&lt;4)),AND(AND(ABS(C754:E754-B754:D754)&gt;0),AND(ABS(C754:E754-B754:D754)&lt;4)))))</f>
        <v>1</v>
      </c>
      <c r="M754" s="1" t="b">
        <f t="shared" si="1"/>
        <v>1</v>
      </c>
    </row>
    <row r="755" ht="15.75" customHeight="1">
      <c r="A755" s="1" t="s">
        <v>764</v>
      </c>
      <c r="B755" s="1">
        <f>IFERROR(__xludf.DUMMYFUNCTION("SPLIT(A755,"" "")"),84.0)</f>
        <v>84</v>
      </c>
      <c r="C755" s="1">
        <f>IFERROR(__xludf.DUMMYFUNCTION("""COMPUTED_VALUE"""),81.0)</f>
        <v>81</v>
      </c>
      <c r="D755" s="1">
        <f>IFERROR(__xludf.DUMMYFUNCTION("""COMPUTED_VALUE"""),79.0)</f>
        <v>79</v>
      </c>
      <c r="E755" s="1">
        <f>IFERROR(__xludf.DUMMYFUNCTION("""COMPUTED_VALUE"""),76.0)</f>
        <v>76</v>
      </c>
      <c r="F755" s="1">
        <f>IFERROR(__xludf.DUMMYFUNCTION("""COMPUTED_VALUE"""),75.0)</f>
        <v>75</v>
      </c>
      <c r="G755" s="1">
        <f>IFERROR(__xludf.DUMMYFUNCTION("""COMPUTED_VALUE"""),74.0)</f>
        <v>74</v>
      </c>
      <c r="H755" s="1">
        <f>IFERROR(__xludf.DUMMYFUNCTION("""COMPUTED_VALUE"""),73.0)</f>
        <v>73</v>
      </c>
      <c r="I755" s="1">
        <f>IFERROR(__xludf.DUMMYFUNCTION("""COMPUTED_VALUE"""),70.0)</f>
        <v>70</v>
      </c>
      <c r="J755" s="1" t="b">
        <f t="array" ref="J755">IF(NOT(H755=""),AND(C755:H755&gt;B755:G755),IF(NOT(G755=""),AND(C755:G755&gt;B755:F755),IF(NOT(F755=""),AND(C755:F755&gt;B755:E755),AND(C755:E755&gt;B755:D755))))</f>
        <v>0</v>
      </c>
      <c r="K755" s="1" t="b">
        <f t="array" ref="K755">IF(NOT(H755=""),AND(C755:H755&lt;B755:G755),IF(NOT(G755=""),AND(C755:G755&lt;B755:F755),IF(NOT(F755=""),AND(C755:F755&lt;B755:E755),AND(C755:E755&lt;B755:D755))))</f>
        <v>1</v>
      </c>
      <c r="L755" s="1" t="b">
        <f t="array" ref="L755">IF(NOT(H755=""),AND(AND(ABS(C755:H755-B755:G755)&gt;0),AND(ABS(C755:H755-B755:G755)&lt;4)),IF(NOT(G755=""),AND(AND(ABS(C755:G755-B755:F755)&gt;0),AND(ABS(C755:G755-B755:F755)&lt;4)),IF(NOT(F755=""),AND(AND(ABS(C755:F755-B755:E755)&gt;0),AND(ABS(C755:F755-B755:E755)&lt;4)),AND(AND(ABS(C755:E755-B755:D755)&gt;0),AND(ABS(C755:E755-B755:D755)&lt;4)))))</f>
        <v>1</v>
      </c>
      <c r="M755" s="1" t="b">
        <f t="shared" si="1"/>
        <v>1</v>
      </c>
    </row>
    <row r="756" ht="15.75" customHeight="1">
      <c r="A756" s="1" t="s">
        <v>765</v>
      </c>
      <c r="B756" s="1">
        <f>IFERROR(__xludf.DUMMYFUNCTION("SPLIT(A756,"" "")"),2.0)</f>
        <v>2</v>
      </c>
      <c r="C756" s="1">
        <f>IFERROR(__xludf.DUMMYFUNCTION("""COMPUTED_VALUE"""),4.0)</f>
        <v>4</v>
      </c>
      <c r="D756" s="1">
        <f>IFERROR(__xludf.DUMMYFUNCTION("""COMPUTED_VALUE"""),7.0)</f>
        <v>7</v>
      </c>
      <c r="E756" s="1">
        <f>IFERROR(__xludf.DUMMYFUNCTION("""COMPUTED_VALUE"""),10.0)</f>
        <v>10</v>
      </c>
      <c r="F756" s="2">
        <f>IFERROR(__xludf.DUMMYFUNCTION("""COMPUTED_VALUE"""),12.0)</f>
        <v>12</v>
      </c>
      <c r="J756" s="1" t="b">
        <f t="array" ref="J756">IF(NOT(H756=""),AND(C756:H756&gt;B756:G756),IF(NOT(G756=""),AND(C756:G756&gt;B756:F756),IF(NOT(F756=""),AND(C756:F756&gt;B756:E756),AND(C756:E756&gt;B756:D756))))</f>
        <v>1</v>
      </c>
      <c r="K756" s="1" t="b">
        <f t="array" ref="K756">IF(NOT(H756=""),AND(C756:H756&lt;B756:G756),IF(NOT(G756=""),AND(C756:G756&lt;B756:F756),IF(NOT(F756=""),AND(C756:F756&lt;B756:E756),AND(C756:E756&lt;B756:D756))))</f>
        <v>0</v>
      </c>
      <c r="L756" s="1" t="b">
        <f t="array" ref="L756">IF(NOT(H756=""),AND(AND(ABS(C756:H756-B756:G756)&gt;0),AND(ABS(C756:H756-B756:G756)&lt;4)),IF(NOT(G756=""),AND(AND(ABS(C756:G756-B756:F756)&gt;0),AND(ABS(C756:G756-B756:F756)&lt;4)),IF(NOT(F756=""),AND(AND(ABS(C756:F756-B756:E756)&gt;0),AND(ABS(C756:F756-B756:E756)&lt;4)),AND(AND(ABS(C756:E756-B756:D756)&gt;0),AND(ABS(C756:E756-B756:D756)&lt;4)))))</f>
        <v>1</v>
      </c>
      <c r="M756" s="1" t="b">
        <f t="shared" si="1"/>
        <v>1</v>
      </c>
    </row>
    <row r="757" ht="15.75" customHeight="1">
      <c r="A757" s="1" t="s">
        <v>766</v>
      </c>
      <c r="B757" s="1">
        <f>IFERROR(__xludf.DUMMYFUNCTION("SPLIT(A757,"" "")"),83.0)</f>
        <v>83</v>
      </c>
      <c r="C757" s="1">
        <f>IFERROR(__xludf.DUMMYFUNCTION("""COMPUTED_VALUE"""),84.0)</f>
        <v>84</v>
      </c>
      <c r="D757" s="1">
        <f>IFERROR(__xludf.DUMMYFUNCTION("""COMPUTED_VALUE"""),85.0)</f>
        <v>85</v>
      </c>
      <c r="E757" s="1">
        <f>IFERROR(__xludf.DUMMYFUNCTION("""COMPUTED_VALUE"""),86.0)</f>
        <v>86</v>
      </c>
      <c r="F757" s="1">
        <f>IFERROR(__xludf.DUMMYFUNCTION("""COMPUTED_VALUE"""),89.0)</f>
        <v>89</v>
      </c>
      <c r="G757" s="1">
        <f>IFERROR(__xludf.DUMMYFUNCTION("""COMPUTED_VALUE"""),91.0)</f>
        <v>91</v>
      </c>
      <c r="H757" s="2">
        <f>IFERROR(__xludf.DUMMYFUNCTION("""COMPUTED_VALUE"""),92.0)</f>
        <v>92</v>
      </c>
      <c r="J757" s="1" t="b">
        <f t="array" ref="J757">IF(NOT(H757=""),AND(C757:H757&gt;B757:G757),IF(NOT(G757=""),AND(C757:G757&gt;B757:F757),IF(NOT(F757=""),AND(C757:F757&gt;B757:E757),AND(C757:E757&gt;B757:D757))))</f>
        <v>1</v>
      </c>
      <c r="K757" s="1" t="b">
        <f t="array" ref="K757">IF(NOT(H757=""),AND(C757:H757&lt;B757:G757),IF(NOT(G757=""),AND(C757:G757&lt;B757:F757),IF(NOT(F757=""),AND(C757:F757&lt;B757:E757),AND(C757:E757&lt;B757:D757))))</f>
        <v>0</v>
      </c>
      <c r="L757" s="1" t="b">
        <f t="array" ref="L757">IF(NOT(H757=""),AND(AND(ABS(C757:H757-B757:G757)&gt;0),AND(ABS(C757:H757-B757:G757)&lt;4)),IF(NOT(G757=""),AND(AND(ABS(C757:G757-B757:F757)&gt;0),AND(ABS(C757:G757-B757:F757)&lt;4)),IF(NOT(F757=""),AND(AND(ABS(C757:F757-B757:E757)&gt;0),AND(ABS(C757:F757-B757:E757)&lt;4)),AND(AND(ABS(C757:E757-B757:D757)&gt;0),AND(ABS(C757:E757-B757:D757)&lt;4)))))</f>
        <v>1</v>
      </c>
      <c r="M757" s="1" t="b">
        <f t="shared" si="1"/>
        <v>1</v>
      </c>
    </row>
    <row r="758" ht="15.75" customHeight="1">
      <c r="A758" s="1" t="s">
        <v>767</v>
      </c>
      <c r="B758" s="1">
        <f>IFERROR(__xludf.DUMMYFUNCTION("SPLIT(A758,"" "")"),68.0)</f>
        <v>68</v>
      </c>
      <c r="C758" s="1">
        <f>IFERROR(__xludf.DUMMYFUNCTION("""COMPUTED_VALUE"""),70.0)</f>
        <v>70</v>
      </c>
      <c r="D758" s="1">
        <f>IFERROR(__xludf.DUMMYFUNCTION("""COMPUTED_VALUE"""),73.0)</f>
        <v>73</v>
      </c>
      <c r="E758" s="1">
        <f>IFERROR(__xludf.DUMMYFUNCTION("""COMPUTED_VALUE"""),75.0)</f>
        <v>75</v>
      </c>
      <c r="F758" s="1">
        <f>IFERROR(__xludf.DUMMYFUNCTION("""COMPUTED_VALUE"""),76.0)</f>
        <v>76</v>
      </c>
      <c r="G758" s="1">
        <f>IFERROR(__xludf.DUMMYFUNCTION("""COMPUTED_VALUE"""),77.0)</f>
        <v>77</v>
      </c>
      <c r="H758" s="1">
        <f>IFERROR(__xludf.DUMMYFUNCTION("""COMPUTED_VALUE"""),80.0)</f>
        <v>80</v>
      </c>
      <c r="I758" s="1">
        <f>IFERROR(__xludf.DUMMYFUNCTION("""COMPUTED_VALUE"""),83.0)</f>
        <v>83</v>
      </c>
      <c r="J758" s="1" t="b">
        <f t="array" ref="J758">IF(NOT(H758=""),AND(C758:H758&gt;B758:G758),IF(NOT(G758=""),AND(C758:G758&gt;B758:F758),IF(NOT(F758=""),AND(C758:F758&gt;B758:E758),AND(C758:E758&gt;B758:D758))))</f>
        <v>1</v>
      </c>
      <c r="K758" s="1" t="b">
        <f t="array" ref="K758">IF(NOT(H758=""),AND(C758:H758&lt;B758:G758),IF(NOT(G758=""),AND(C758:G758&lt;B758:F758),IF(NOT(F758=""),AND(C758:F758&lt;B758:E758),AND(C758:E758&lt;B758:D758))))</f>
        <v>0</v>
      </c>
      <c r="L758" s="1" t="b">
        <f t="array" ref="L758">IF(NOT(H758=""),AND(AND(ABS(C758:H758-B758:G758)&gt;0),AND(ABS(C758:H758-B758:G758)&lt;4)),IF(NOT(G758=""),AND(AND(ABS(C758:G758-B758:F758)&gt;0),AND(ABS(C758:G758-B758:F758)&lt;4)),IF(NOT(F758=""),AND(AND(ABS(C758:F758-B758:E758)&gt;0),AND(ABS(C758:F758-B758:E758)&lt;4)),AND(AND(ABS(C758:E758-B758:D758)&gt;0),AND(ABS(C758:E758-B758:D758)&lt;4)))))</f>
        <v>1</v>
      </c>
      <c r="M758" s="1" t="b">
        <f t="shared" si="1"/>
        <v>1</v>
      </c>
    </row>
    <row r="759" ht="15.75" customHeight="1">
      <c r="A759" s="1" t="s">
        <v>768</v>
      </c>
      <c r="B759" s="1">
        <f>IFERROR(__xludf.DUMMYFUNCTION("SPLIT(A759,"" "")"),60.0)</f>
        <v>60</v>
      </c>
      <c r="C759" s="1">
        <f>IFERROR(__xludf.DUMMYFUNCTION("""COMPUTED_VALUE"""),57.0)</f>
        <v>57</v>
      </c>
      <c r="D759" s="1">
        <f>IFERROR(__xludf.DUMMYFUNCTION("""COMPUTED_VALUE"""),55.0)</f>
        <v>55</v>
      </c>
      <c r="E759" s="1">
        <f>IFERROR(__xludf.DUMMYFUNCTION("""COMPUTED_VALUE"""),52.0)</f>
        <v>52</v>
      </c>
      <c r="F759" s="1">
        <f>IFERROR(__xludf.DUMMYFUNCTION("""COMPUTED_VALUE"""),49.0)</f>
        <v>49</v>
      </c>
      <c r="G759" s="1">
        <f>IFERROR(__xludf.DUMMYFUNCTION("""COMPUTED_VALUE"""),48.0)</f>
        <v>48</v>
      </c>
      <c r="H759" s="1">
        <f>IFERROR(__xludf.DUMMYFUNCTION("""COMPUTED_VALUE"""),46.0)</f>
        <v>46</v>
      </c>
      <c r="I759" s="1">
        <f>IFERROR(__xludf.DUMMYFUNCTION("""COMPUTED_VALUE"""),45.0)</f>
        <v>45</v>
      </c>
      <c r="J759" s="1" t="b">
        <f t="array" ref="J759">IF(NOT(H759=""),AND(C759:H759&gt;B759:G759),IF(NOT(G759=""),AND(C759:G759&gt;B759:F759),IF(NOT(F759=""),AND(C759:F759&gt;B759:E759),AND(C759:E759&gt;B759:D759))))</f>
        <v>0</v>
      </c>
      <c r="K759" s="1" t="b">
        <f t="array" ref="K759">IF(NOT(H759=""),AND(C759:H759&lt;B759:G759),IF(NOT(G759=""),AND(C759:G759&lt;B759:F759),IF(NOT(F759=""),AND(C759:F759&lt;B759:E759),AND(C759:E759&lt;B759:D759))))</f>
        <v>1</v>
      </c>
      <c r="L759" s="1" t="b">
        <f t="array" ref="L759">IF(NOT(H759=""),AND(AND(ABS(C759:H759-B759:G759)&gt;0),AND(ABS(C759:H759-B759:G759)&lt;4)),IF(NOT(G759=""),AND(AND(ABS(C759:G759-B759:F759)&gt;0),AND(ABS(C759:G759-B759:F759)&lt;4)),IF(NOT(F759=""),AND(AND(ABS(C759:F759-B759:E759)&gt;0),AND(ABS(C759:F759-B759:E759)&lt;4)),AND(AND(ABS(C759:E759-B759:D759)&gt;0),AND(ABS(C759:E759-B759:D759)&lt;4)))))</f>
        <v>1</v>
      </c>
      <c r="M759" s="1" t="b">
        <f t="shared" si="1"/>
        <v>1</v>
      </c>
    </row>
    <row r="760" ht="15.75" customHeight="1">
      <c r="A760" s="1" t="s">
        <v>769</v>
      </c>
      <c r="B760" s="1">
        <f>IFERROR(__xludf.DUMMYFUNCTION("SPLIT(A760,"" "")"),78.0)</f>
        <v>78</v>
      </c>
      <c r="C760" s="1">
        <f>IFERROR(__xludf.DUMMYFUNCTION("""COMPUTED_VALUE"""),76.0)</f>
        <v>76</v>
      </c>
      <c r="D760" s="1">
        <f>IFERROR(__xludf.DUMMYFUNCTION("""COMPUTED_VALUE"""),75.0)</f>
        <v>75</v>
      </c>
      <c r="E760" s="1">
        <f>IFERROR(__xludf.DUMMYFUNCTION("""COMPUTED_VALUE"""),73.0)</f>
        <v>73</v>
      </c>
      <c r="F760" s="2">
        <f>IFERROR(__xludf.DUMMYFUNCTION("""COMPUTED_VALUE"""),70.0)</f>
        <v>70</v>
      </c>
      <c r="J760" s="1" t="b">
        <f t="array" ref="J760">IF(NOT(H760=""),AND(C760:H760&gt;B760:G760),IF(NOT(G760=""),AND(C760:G760&gt;B760:F760),IF(NOT(F760=""),AND(C760:F760&gt;B760:E760),AND(C760:E760&gt;B760:D760))))</f>
        <v>0</v>
      </c>
      <c r="K760" s="1" t="b">
        <f t="array" ref="K760">IF(NOT(H760=""),AND(C760:H760&lt;B760:G760),IF(NOT(G760=""),AND(C760:G760&lt;B760:F760),IF(NOT(F760=""),AND(C760:F760&lt;B760:E760),AND(C760:E760&lt;B760:D760))))</f>
        <v>1</v>
      </c>
      <c r="L760" s="1" t="b">
        <f t="array" ref="L760">IF(NOT(H760=""),AND(AND(ABS(C760:H760-B760:G760)&gt;0),AND(ABS(C760:H760-B760:G760)&lt;4)),IF(NOT(G760=""),AND(AND(ABS(C760:G760-B760:F760)&gt;0),AND(ABS(C760:G760-B760:F760)&lt;4)),IF(NOT(F760=""),AND(AND(ABS(C760:F760-B760:E760)&gt;0),AND(ABS(C760:F760-B760:E760)&lt;4)),AND(AND(ABS(C760:E760-B760:D760)&gt;0),AND(ABS(C760:E760-B760:D760)&lt;4)))))</f>
        <v>1</v>
      </c>
      <c r="M760" s="1" t="b">
        <f t="shared" si="1"/>
        <v>1</v>
      </c>
    </row>
    <row r="761" ht="15.75" customHeight="1">
      <c r="A761" s="1" t="s">
        <v>770</v>
      </c>
      <c r="B761" s="1">
        <f>IFERROR(__xludf.DUMMYFUNCTION("SPLIT(A761,"" "")"),19.0)</f>
        <v>19</v>
      </c>
      <c r="C761" s="1">
        <f>IFERROR(__xludf.DUMMYFUNCTION("""COMPUTED_VALUE"""),21.0)</f>
        <v>21</v>
      </c>
      <c r="D761" s="1">
        <f>IFERROR(__xludf.DUMMYFUNCTION("""COMPUTED_VALUE"""),22.0)</f>
        <v>22</v>
      </c>
      <c r="E761" s="1">
        <f>IFERROR(__xludf.DUMMYFUNCTION("""COMPUTED_VALUE"""),24.0)</f>
        <v>24</v>
      </c>
      <c r="F761" s="1">
        <f>IFERROR(__xludf.DUMMYFUNCTION("""COMPUTED_VALUE"""),25.0)</f>
        <v>25</v>
      </c>
      <c r="G761" s="1">
        <f>IFERROR(__xludf.DUMMYFUNCTION("""COMPUTED_VALUE"""),28.0)</f>
        <v>28</v>
      </c>
      <c r="H761" s="2">
        <f>IFERROR(__xludf.DUMMYFUNCTION("""COMPUTED_VALUE"""),30.0)</f>
        <v>30</v>
      </c>
      <c r="J761" s="1" t="b">
        <f t="array" ref="J761">IF(NOT(H761=""),AND(C761:H761&gt;B761:G761),IF(NOT(G761=""),AND(C761:G761&gt;B761:F761),IF(NOT(F761=""),AND(C761:F761&gt;B761:E761),AND(C761:E761&gt;B761:D761))))</f>
        <v>1</v>
      </c>
      <c r="K761" s="1" t="b">
        <f t="array" ref="K761">IF(NOT(H761=""),AND(C761:H761&lt;B761:G761),IF(NOT(G761=""),AND(C761:G761&lt;B761:F761),IF(NOT(F761=""),AND(C761:F761&lt;B761:E761),AND(C761:E761&lt;B761:D761))))</f>
        <v>0</v>
      </c>
      <c r="L761" s="1" t="b">
        <f t="array" ref="L761">IF(NOT(H761=""),AND(AND(ABS(C761:H761-B761:G761)&gt;0),AND(ABS(C761:H761-B761:G761)&lt;4)),IF(NOT(G761=""),AND(AND(ABS(C761:G761-B761:F761)&gt;0),AND(ABS(C761:G761-B761:F761)&lt;4)),IF(NOT(F761=""),AND(AND(ABS(C761:F761-B761:E761)&gt;0),AND(ABS(C761:F761-B761:E761)&lt;4)),AND(AND(ABS(C761:E761-B761:D761)&gt;0),AND(ABS(C761:E761-B761:D761)&lt;4)))))</f>
        <v>1</v>
      </c>
      <c r="M761" s="1" t="b">
        <f t="shared" si="1"/>
        <v>1</v>
      </c>
    </row>
    <row r="762" ht="15.75" customHeight="1">
      <c r="A762" s="1" t="s">
        <v>771</v>
      </c>
      <c r="B762" s="1">
        <f>IFERROR(__xludf.DUMMYFUNCTION("SPLIT(A762,"" "")"),72.0)</f>
        <v>72</v>
      </c>
      <c r="C762" s="1">
        <f>IFERROR(__xludf.DUMMYFUNCTION("""COMPUTED_VALUE"""),74.0)</f>
        <v>74</v>
      </c>
      <c r="D762" s="1">
        <f>IFERROR(__xludf.DUMMYFUNCTION("""COMPUTED_VALUE"""),75.0)</f>
        <v>75</v>
      </c>
      <c r="E762" s="1">
        <f>IFERROR(__xludf.DUMMYFUNCTION("""COMPUTED_VALUE"""),76.0)</f>
        <v>76</v>
      </c>
      <c r="F762" s="1">
        <f>IFERROR(__xludf.DUMMYFUNCTION("""COMPUTED_VALUE"""),77.0)</f>
        <v>77</v>
      </c>
      <c r="G762" s="2">
        <f>IFERROR(__xludf.DUMMYFUNCTION("""COMPUTED_VALUE"""),79.0)</f>
        <v>79</v>
      </c>
      <c r="J762" s="1" t="b">
        <f t="array" ref="J762">IF(NOT(H762=""),AND(C762:H762&gt;B762:G762),IF(NOT(G762=""),AND(C762:G762&gt;B762:F762),IF(NOT(F762=""),AND(C762:F762&gt;B762:E762),AND(C762:E762&gt;B762:D762))))</f>
        <v>1</v>
      </c>
      <c r="K762" s="1" t="b">
        <f t="array" ref="K762">IF(NOT(H762=""),AND(C762:H762&lt;B762:G762),IF(NOT(G762=""),AND(C762:G762&lt;B762:F762),IF(NOT(F762=""),AND(C762:F762&lt;B762:E762),AND(C762:E762&lt;B762:D762))))</f>
        <v>0</v>
      </c>
      <c r="L762" s="1" t="b">
        <f t="array" ref="L762">IF(NOT(H762=""),AND(AND(ABS(C762:H762-B762:G762)&gt;0),AND(ABS(C762:H762-B762:G762)&lt;4)),IF(NOT(G762=""),AND(AND(ABS(C762:G762-B762:F762)&gt;0),AND(ABS(C762:G762-B762:F762)&lt;4)),IF(NOT(F762=""),AND(AND(ABS(C762:F762-B762:E762)&gt;0),AND(ABS(C762:F762-B762:E762)&lt;4)),AND(AND(ABS(C762:E762-B762:D762)&gt;0),AND(ABS(C762:E762-B762:D762)&lt;4)))))</f>
        <v>1</v>
      </c>
      <c r="M762" s="1" t="b">
        <f t="shared" si="1"/>
        <v>1</v>
      </c>
    </row>
    <row r="763" ht="15.75" customHeight="1">
      <c r="A763" s="1" t="s">
        <v>772</v>
      </c>
      <c r="B763" s="1">
        <f>IFERROR(__xludf.DUMMYFUNCTION("SPLIT(A763,"" "")"),45.0)</f>
        <v>45</v>
      </c>
      <c r="C763" s="1">
        <f>IFERROR(__xludf.DUMMYFUNCTION("""COMPUTED_VALUE"""),48.0)</f>
        <v>48</v>
      </c>
      <c r="D763" s="1">
        <f>IFERROR(__xludf.DUMMYFUNCTION("""COMPUTED_VALUE"""),49.0)</f>
        <v>49</v>
      </c>
      <c r="E763" s="1">
        <f>IFERROR(__xludf.DUMMYFUNCTION("""COMPUTED_VALUE"""),52.0)</f>
        <v>52</v>
      </c>
      <c r="F763" s="1">
        <f>IFERROR(__xludf.DUMMYFUNCTION("""COMPUTED_VALUE"""),53.0)</f>
        <v>53</v>
      </c>
      <c r="G763" s="1">
        <f>IFERROR(__xludf.DUMMYFUNCTION("""COMPUTED_VALUE"""),56.0)</f>
        <v>56</v>
      </c>
      <c r="H763" s="2">
        <f>IFERROR(__xludf.DUMMYFUNCTION("""COMPUTED_VALUE"""),57.0)</f>
        <v>57</v>
      </c>
      <c r="J763" s="1" t="b">
        <f t="array" ref="J763">IF(NOT(H763=""),AND(C763:H763&gt;B763:G763),IF(NOT(G763=""),AND(C763:G763&gt;B763:F763),IF(NOT(F763=""),AND(C763:F763&gt;B763:E763),AND(C763:E763&gt;B763:D763))))</f>
        <v>1</v>
      </c>
      <c r="K763" s="1" t="b">
        <f t="array" ref="K763">IF(NOT(H763=""),AND(C763:H763&lt;B763:G763),IF(NOT(G763=""),AND(C763:G763&lt;B763:F763),IF(NOT(F763=""),AND(C763:F763&lt;B763:E763),AND(C763:E763&lt;B763:D763))))</f>
        <v>0</v>
      </c>
      <c r="L763" s="1" t="b">
        <f t="array" ref="L763">IF(NOT(H763=""),AND(AND(ABS(C763:H763-B763:G763)&gt;0),AND(ABS(C763:H763-B763:G763)&lt;4)),IF(NOT(G763=""),AND(AND(ABS(C763:G763-B763:F763)&gt;0),AND(ABS(C763:G763-B763:F763)&lt;4)),IF(NOT(F763=""),AND(AND(ABS(C763:F763-B763:E763)&gt;0),AND(ABS(C763:F763-B763:E763)&lt;4)),AND(AND(ABS(C763:E763-B763:D763)&gt;0),AND(ABS(C763:E763-B763:D763)&lt;4)))))</f>
        <v>1</v>
      </c>
      <c r="M763" s="1" t="b">
        <f t="shared" si="1"/>
        <v>1</v>
      </c>
    </row>
    <row r="764" ht="15.75" customHeight="1">
      <c r="A764" s="1" t="s">
        <v>773</v>
      </c>
      <c r="B764" s="1">
        <f>IFERROR(__xludf.DUMMYFUNCTION("SPLIT(A764,"" "")"),55.0)</f>
        <v>55</v>
      </c>
      <c r="C764" s="1">
        <f>IFERROR(__xludf.DUMMYFUNCTION("""COMPUTED_VALUE"""),57.0)</f>
        <v>57</v>
      </c>
      <c r="D764" s="1">
        <f>IFERROR(__xludf.DUMMYFUNCTION("""COMPUTED_VALUE"""),60.0)</f>
        <v>60</v>
      </c>
      <c r="E764" s="1">
        <f>IFERROR(__xludf.DUMMYFUNCTION("""COMPUTED_VALUE"""),62.0)</f>
        <v>62</v>
      </c>
      <c r="F764" s="1">
        <f>IFERROR(__xludf.DUMMYFUNCTION("""COMPUTED_VALUE"""),64.0)</f>
        <v>64</v>
      </c>
      <c r="G764" s="1">
        <f>IFERROR(__xludf.DUMMYFUNCTION("""COMPUTED_VALUE"""),66.0)</f>
        <v>66</v>
      </c>
      <c r="H764" s="2">
        <f>IFERROR(__xludf.DUMMYFUNCTION("""COMPUTED_VALUE"""),67.0)</f>
        <v>67</v>
      </c>
      <c r="J764" s="1" t="b">
        <f t="array" ref="J764">IF(NOT(H764=""),AND(C764:H764&gt;B764:G764),IF(NOT(G764=""),AND(C764:G764&gt;B764:F764),IF(NOT(F764=""),AND(C764:F764&gt;B764:E764),AND(C764:E764&gt;B764:D764))))</f>
        <v>1</v>
      </c>
      <c r="K764" s="1" t="b">
        <f t="array" ref="K764">IF(NOT(H764=""),AND(C764:H764&lt;B764:G764),IF(NOT(G764=""),AND(C764:G764&lt;B764:F764),IF(NOT(F764=""),AND(C764:F764&lt;B764:E764),AND(C764:E764&lt;B764:D764))))</f>
        <v>0</v>
      </c>
      <c r="L764" s="1" t="b">
        <f t="array" ref="L764">IF(NOT(H764=""),AND(AND(ABS(C764:H764-B764:G764)&gt;0),AND(ABS(C764:H764-B764:G764)&lt;4)),IF(NOT(G764=""),AND(AND(ABS(C764:G764-B764:F764)&gt;0),AND(ABS(C764:G764-B764:F764)&lt;4)),IF(NOT(F764=""),AND(AND(ABS(C764:F764-B764:E764)&gt;0),AND(ABS(C764:F764-B764:E764)&lt;4)),AND(AND(ABS(C764:E764-B764:D764)&gt;0),AND(ABS(C764:E764-B764:D764)&lt;4)))))</f>
        <v>1</v>
      </c>
      <c r="M764" s="1" t="b">
        <f t="shared" si="1"/>
        <v>1</v>
      </c>
    </row>
    <row r="765" ht="15.75" customHeight="1">
      <c r="A765" s="1" t="s">
        <v>774</v>
      </c>
      <c r="B765" s="1">
        <f>IFERROR(__xludf.DUMMYFUNCTION("SPLIT(A765,"" "")"),87.0)</f>
        <v>87</v>
      </c>
      <c r="C765" s="1">
        <f>IFERROR(__xludf.DUMMYFUNCTION("""COMPUTED_VALUE"""),85.0)</f>
        <v>85</v>
      </c>
      <c r="D765" s="1">
        <f>IFERROR(__xludf.DUMMYFUNCTION("""COMPUTED_VALUE"""),82.0)</f>
        <v>82</v>
      </c>
      <c r="E765" s="1">
        <f>IFERROR(__xludf.DUMMYFUNCTION("""COMPUTED_VALUE"""),80.0)</f>
        <v>80</v>
      </c>
      <c r="F765" s="1">
        <f>IFERROR(__xludf.DUMMYFUNCTION("""COMPUTED_VALUE"""),77.0)</f>
        <v>77</v>
      </c>
      <c r="G765" s="2">
        <f>IFERROR(__xludf.DUMMYFUNCTION("""COMPUTED_VALUE"""),74.0)</f>
        <v>74</v>
      </c>
      <c r="J765" s="1" t="b">
        <f t="array" ref="J765">IF(NOT(H765=""),AND(C765:H765&gt;B765:G765),IF(NOT(G765=""),AND(C765:G765&gt;B765:F765),IF(NOT(F765=""),AND(C765:F765&gt;B765:E765),AND(C765:E765&gt;B765:D765))))</f>
        <v>0</v>
      </c>
      <c r="K765" s="1" t="b">
        <f t="array" ref="K765">IF(NOT(H765=""),AND(C765:H765&lt;B765:G765),IF(NOT(G765=""),AND(C765:G765&lt;B765:F765),IF(NOT(F765=""),AND(C765:F765&lt;B765:E765),AND(C765:E765&lt;B765:D765))))</f>
        <v>1</v>
      </c>
      <c r="L765" s="1" t="b">
        <f t="array" ref="L765">IF(NOT(H765=""),AND(AND(ABS(C765:H765-B765:G765)&gt;0),AND(ABS(C765:H765-B765:G765)&lt;4)),IF(NOT(G765=""),AND(AND(ABS(C765:G765-B765:F765)&gt;0),AND(ABS(C765:G765-B765:F765)&lt;4)),IF(NOT(F765=""),AND(AND(ABS(C765:F765-B765:E765)&gt;0),AND(ABS(C765:F765-B765:E765)&lt;4)),AND(AND(ABS(C765:E765-B765:D765)&gt;0),AND(ABS(C765:E765-B765:D765)&lt;4)))))</f>
        <v>1</v>
      </c>
      <c r="M765" s="1" t="b">
        <f t="shared" si="1"/>
        <v>1</v>
      </c>
    </row>
    <row r="766" ht="15.75" customHeight="1">
      <c r="A766" s="1" t="s">
        <v>775</v>
      </c>
      <c r="B766" s="1">
        <f>IFERROR(__xludf.DUMMYFUNCTION("SPLIT(A766,"" "")"),39.0)</f>
        <v>39</v>
      </c>
      <c r="C766" s="1">
        <f>IFERROR(__xludf.DUMMYFUNCTION("""COMPUTED_VALUE"""),38.0)</f>
        <v>38</v>
      </c>
      <c r="D766" s="1">
        <f>IFERROR(__xludf.DUMMYFUNCTION("""COMPUTED_VALUE"""),36.0)</f>
        <v>36</v>
      </c>
      <c r="E766" s="1">
        <f>IFERROR(__xludf.DUMMYFUNCTION("""COMPUTED_VALUE"""),35.0)</f>
        <v>35</v>
      </c>
      <c r="F766" s="1">
        <f>IFERROR(__xludf.DUMMYFUNCTION("""COMPUTED_VALUE"""),33.0)</f>
        <v>33</v>
      </c>
      <c r="G766" s="1">
        <f>IFERROR(__xludf.DUMMYFUNCTION("""COMPUTED_VALUE"""),32.0)</f>
        <v>32</v>
      </c>
      <c r="H766" s="1">
        <f>IFERROR(__xludf.DUMMYFUNCTION("""COMPUTED_VALUE"""),30.0)</f>
        <v>30</v>
      </c>
      <c r="I766" s="1">
        <f>IFERROR(__xludf.DUMMYFUNCTION("""COMPUTED_VALUE"""),27.0)</f>
        <v>27</v>
      </c>
      <c r="J766" s="1" t="b">
        <f t="array" ref="J766">IF(NOT(H766=""),AND(C766:H766&gt;B766:G766),IF(NOT(G766=""),AND(C766:G766&gt;B766:F766),IF(NOT(F766=""),AND(C766:F766&gt;B766:E766),AND(C766:E766&gt;B766:D766))))</f>
        <v>0</v>
      </c>
      <c r="K766" s="1" t="b">
        <f t="array" ref="K766">IF(NOT(H766=""),AND(C766:H766&lt;B766:G766),IF(NOT(G766=""),AND(C766:G766&lt;B766:F766),IF(NOT(F766=""),AND(C766:F766&lt;B766:E766),AND(C766:E766&lt;B766:D766))))</f>
        <v>1</v>
      </c>
      <c r="L766" s="1" t="b">
        <f t="array" ref="L766">IF(NOT(H766=""),AND(AND(ABS(C766:H766-B766:G766)&gt;0),AND(ABS(C766:H766-B766:G766)&lt;4)),IF(NOT(G766=""),AND(AND(ABS(C766:G766-B766:F766)&gt;0),AND(ABS(C766:G766-B766:F766)&lt;4)),IF(NOT(F766=""),AND(AND(ABS(C766:F766-B766:E766)&gt;0),AND(ABS(C766:F766-B766:E766)&lt;4)),AND(AND(ABS(C766:E766-B766:D766)&gt;0),AND(ABS(C766:E766-B766:D766)&lt;4)))))</f>
        <v>1</v>
      </c>
      <c r="M766" s="1" t="b">
        <f t="shared" si="1"/>
        <v>1</v>
      </c>
    </row>
    <row r="767" ht="15.75" customHeight="1">
      <c r="A767" s="1" t="s">
        <v>776</v>
      </c>
      <c r="B767" s="1">
        <f>IFERROR(__xludf.DUMMYFUNCTION("SPLIT(A767,"" "")"),26.0)</f>
        <v>26</v>
      </c>
      <c r="C767" s="1">
        <f>IFERROR(__xludf.DUMMYFUNCTION("""COMPUTED_VALUE"""),29.0)</f>
        <v>29</v>
      </c>
      <c r="D767" s="1">
        <f>IFERROR(__xludf.DUMMYFUNCTION("""COMPUTED_VALUE"""),31.0)</f>
        <v>31</v>
      </c>
      <c r="E767" s="1">
        <f>IFERROR(__xludf.DUMMYFUNCTION("""COMPUTED_VALUE"""),34.0)</f>
        <v>34</v>
      </c>
      <c r="F767" s="1">
        <f>IFERROR(__xludf.DUMMYFUNCTION("""COMPUTED_VALUE"""),36.0)</f>
        <v>36</v>
      </c>
      <c r="G767" s="2">
        <f>IFERROR(__xludf.DUMMYFUNCTION("""COMPUTED_VALUE"""),38.0)</f>
        <v>38</v>
      </c>
      <c r="J767" s="1" t="b">
        <f t="array" ref="J767">IF(NOT(H767=""),AND(C767:H767&gt;B767:G767),IF(NOT(G767=""),AND(C767:G767&gt;B767:F767),IF(NOT(F767=""),AND(C767:F767&gt;B767:E767),AND(C767:E767&gt;B767:D767))))</f>
        <v>1</v>
      </c>
      <c r="K767" s="1" t="b">
        <f t="array" ref="K767">IF(NOT(H767=""),AND(C767:H767&lt;B767:G767),IF(NOT(G767=""),AND(C767:G767&lt;B767:F767),IF(NOT(F767=""),AND(C767:F767&lt;B767:E767),AND(C767:E767&lt;B767:D767))))</f>
        <v>0</v>
      </c>
      <c r="L767" s="1" t="b">
        <f t="array" ref="L767">IF(NOT(H767=""),AND(AND(ABS(C767:H767-B767:G767)&gt;0),AND(ABS(C767:H767-B767:G767)&lt;4)),IF(NOT(G767=""),AND(AND(ABS(C767:G767-B767:F767)&gt;0),AND(ABS(C767:G767-B767:F767)&lt;4)),IF(NOT(F767=""),AND(AND(ABS(C767:F767-B767:E767)&gt;0),AND(ABS(C767:F767-B767:E767)&lt;4)),AND(AND(ABS(C767:E767-B767:D767)&gt;0),AND(ABS(C767:E767-B767:D767)&lt;4)))))</f>
        <v>1</v>
      </c>
      <c r="M767" s="1" t="b">
        <f t="shared" si="1"/>
        <v>1</v>
      </c>
    </row>
    <row r="768" ht="15.75" customHeight="1">
      <c r="A768" s="1" t="s">
        <v>777</v>
      </c>
      <c r="B768" s="1">
        <f>IFERROR(__xludf.DUMMYFUNCTION("SPLIT(A768,"" "")"),52.0)</f>
        <v>52</v>
      </c>
      <c r="C768" s="1">
        <f>IFERROR(__xludf.DUMMYFUNCTION("""COMPUTED_VALUE"""),53.0)</f>
        <v>53</v>
      </c>
      <c r="D768" s="1">
        <f>IFERROR(__xludf.DUMMYFUNCTION("""COMPUTED_VALUE"""),56.0)</f>
        <v>56</v>
      </c>
      <c r="E768" s="1">
        <f>IFERROR(__xludf.DUMMYFUNCTION("""COMPUTED_VALUE"""),57.0)</f>
        <v>57</v>
      </c>
      <c r="F768" s="2">
        <f>IFERROR(__xludf.DUMMYFUNCTION("""COMPUTED_VALUE"""),60.0)</f>
        <v>60</v>
      </c>
      <c r="J768" s="1" t="b">
        <f t="array" ref="J768">IF(NOT(H768=""),AND(C768:H768&gt;B768:G768),IF(NOT(G768=""),AND(C768:G768&gt;B768:F768),IF(NOT(F768=""),AND(C768:F768&gt;B768:E768),AND(C768:E768&gt;B768:D768))))</f>
        <v>1</v>
      </c>
      <c r="K768" s="1" t="b">
        <f t="array" ref="K768">IF(NOT(H768=""),AND(C768:H768&lt;B768:G768),IF(NOT(G768=""),AND(C768:G768&lt;B768:F768),IF(NOT(F768=""),AND(C768:F768&lt;B768:E768),AND(C768:E768&lt;B768:D768))))</f>
        <v>0</v>
      </c>
      <c r="L768" s="1" t="b">
        <f t="array" ref="L768">IF(NOT(H768=""),AND(AND(ABS(C768:H768-B768:G768)&gt;0),AND(ABS(C768:H768-B768:G768)&lt;4)),IF(NOT(G768=""),AND(AND(ABS(C768:G768-B768:F768)&gt;0),AND(ABS(C768:G768-B768:F768)&lt;4)),IF(NOT(F768=""),AND(AND(ABS(C768:F768-B768:E768)&gt;0),AND(ABS(C768:F768-B768:E768)&lt;4)),AND(AND(ABS(C768:E768-B768:D768)&gt;0),AND(ABS(C768:E768-B768:D768)&lt;4)))))</f>
        <v>1</v>
      </c>
      <c r="M768" s="1" t="b">
        <f t="shared" si="1"/>
        <v>1</v>
      </c>
    </row>
    <row r="769" ht="15.75" customHeight="1">
      <c r="A769" s="1" t="s">
        <v>778</v>
      </c>
      <c r="B769" s="1">
        <f>IFERROR(__xludf.DUMMYFUNCTION("SPLIT(A769,"" "")"),65.0)</f>
        <v>65</v>
      </c>
      <c r="C769" s="1">
        <f>IFERROR(__xludf.DUMMYFUNCTION("""COMPUTED_VALUE"""),63.0)</f>
        <v>63</v>
      </c>
      <c r="D769" s="1">
        <f>IFERROR(__xludf.DUMMYFUNCTION("""COMPUTED_VALUE"""),61.0)</f>
        <v>61</v>
      </c>
      <c r="E769" s="1">
        <f>IFERROR(__xludf.DUMMYFUNCTION("""COMPUTED_VALUE"""),60.0)</f>
        <v>60</v>
      </c>
      <c r="F769" s="1">
        <f>IFERROR(__xludf.DUMMYFUNCTION("""COMPUTED_VALUE"""),57.0)</f>
        <v>57</v>
      </c>
      <c r="G769" s="1">
        <f>IFERROR(__xludf.DUMMYFUNCTION("""COMPUTED_VALUE"""),55.0)</f>
        <v>55</v>
      </c>
      <c r="H769" s="2">
        <f>IFERROR(__xludf.DUMMYFUNCTION("""COMPUTED_VALUE"""),54.0)</f>
        <v>54</v>
      </c>
      <c r="J769" s="1" t="b">
        <f t="array" ref="J769">IF(NOT(H769=""),AND(C769:H769&gt;B769:G769),IF(NOT(G769=""),AND(C769:G769&gt;B769:F769),IF(NOT(F769=""),AND(C769:F769&gt;B769:E769),AND(C769:E769&gt;B769:D769))))</f>
        <v>0</v>
      </c>
      <c r="K769" s="1" t="b">
        <f t="array" ref="K769">IF(NOT(H769=""),AND(C769:H769&lt;B769:G769),IF(NOT(G769=""),AND(C769:G769&lt;B769:F769),IF(NOT(F769=""),AND(C769:F769&lt;B769:E769),AND(C769:E769&lt;B769:D769))))</f>
        <v>1</v>
      </c>
      <c r="L769" s="1" t="b">
        <f t="array" ref="L769">IF(NOT(H769=""),AND(AND(ABS(C769:H769-B769:G769)&gt;0),AND(ABS(C769:H769-B769:G769)&lt;4)),IF(NOT(G769=""),AND(AND(ABS(C769:G769-B769:F769)&gt;0),AND(ABS(C769:G769-B769:F769)&lt;4)),IF(NOT(F769=""),AND(AND(ABS(C769:F769-B769:E769)&gt;0),AND(ABS(C769:F769-B769:E769)&lt;4)),AND(AND(ABS(C769:E769-B769:D769)&gt;0),AND(ABS(C769:E769-B769:D769)&lt;4)))))</f>
        <v>1</v>
      </c>
      <c r="M769" s="1" t="b">
        <f t="shared" si="1"/>
        <v>1</v>
      </c>
    </row>
    <row r="770" ht="15.75" customHeight="1">
      <c r="A770" s="1" t="s">
        <v>779</v>
      </c>
      <c r="B770" s="1">
        <f>IFERROR(__xludf.DUMMYFUNCTION("SPLIT(A770,"" "")"),59.0)</f>
        <v>59</v>
      </c>
      <c r="C770" s="1">
        <f>IFERROR(__xludf.DUMMYFUNCTION("""COMPUTED_VALUE"""),61.0)</f>
        <v>61</v>
      </c>
      <c r="D770" s="1">
        <f>IFERROR(__xludf.DUMMYFUNCTION("""COMPUTED_VALUE"""),63.0)</f>
        <v>63</v>
      </c>
      <c r="E770" s="1">
        <f>IFERROR(__xludf.DUMMYFUNCTION("""COMPUTED_VALUE"""),64.0)</f>
        <v>64</v>
      </c>
      <c r="F770" s="1">
        <f>IFERROR(__xludf.DUMMYFUNCTION("""COMPUTED_VALUE"""),67.0)</f>
        <v>67</v>
      </c>
      <c r="G770" s="1">
        <f>IFERROR(__xludf.DUMMYFUNCTION("""COMPUTED_VALUE"""),69.0)</f>
        <v>69</v>
      </c>
      <c r="H770" s="2">
        <f>IFERROR(__xludf.DUMMYFUNCTION("""COMPUTED_VALUE"""),70.0)</f>
        <v>70</v>
      </c>
      <c r="J770" s="1" t="b">
        <f t="array" ref="J770">IF(NOT(H770=""),AND(C770:H770&gt;B770:G770),IF(NOT(G770=""),AND(C770:G770&gt;B770:F770),IF(NOT(F770=""),AND(C770:F770&gt;B770:E770),AND(C770:E770&gt;B770:D770))))</f>
        <v>1</v>
      </c>
      <c r="K770" s="1" t="b">
        <f t="array" ref="K770">IF(NOT(H770=""),AND(C770:H770&lt;B770:G770),IF(NOT(G770=""),AND(C770:G770&lt;B770:F770),IF(NOT(F770=""),AND(C770:F770&lt;B770:E770),AND(C770:E770&lt;B770:D770))))</f>
        <v>0</v>
      </c>
      <c r="L770" s="1" t="b">
        <f t="array" ref="L770">IF(NOT(H770=""),AND(AND(ABS(C770:H770-B770:G770)&gt;0),AND(ABS(C770:H770-B770:G770)&lt;4)),IF(NOT(G770=""),AND(AND(ABS(C770:G770-B770:F770)&gt;0),AND(ABS(C770:G770-B770:F770)&lt;4)),IF(NOT(F770=""),AND(AND(ABS(C770:F770-B770:E770)&gt;0),AND(ABS(C770:F770-B770:E770)&lt;4)),AND(AND(ABS(C770:E770-B770:D770)&gt;0),AND(ABS(C770:E770-B770:D770)&lt;4)))))</f>
        <v>1</v>
      </c>
      <c r="M770" s="1" t="b">
        <f t="shared" si="1"/>
        <v>1</v>
      </c>
    </row>
    <row r="771" ht="15.75" customHeight="1">
      <c r="A771" s="1" t="s">
        <v>780</v>
      </c>
      <c r="B771" s="1">
        <f>IFERROR(__xludf.DUMMYFUNCTION("SPLIT(A771,"" "")"),53.0)</f>
        <v>53</v>
      </c>
      <c r="C771" s="1">
        <f>IFERROR(__xludf.DUMMYFUNCTION("""COMPUTED_VALUE"""),52.0)</f>
        <v>52</v>
      </c>
      <c r="D771" s="1">
        <f>IFERROR(__xludf.DUMMYFUNCTION("""COMPUTED_VALUE"""),49.0)</f>
        <v>49</v>
      </c>
      <c r="E771" s="1">
        <f>IFERROR(__xludf.DUMMYFUNCTION("""COMPUTED_VALUE"""),46.0)</f>
        <v>46</v>
      </c>
      <c r="F771" s="1">
        <f>IFERROR(__xludf.DUMMYFUNCTION("""COMPUTED_VALUE"""),45.0)</f>
        <v>45</v>
      </c>
      <c r="G771" s="1">
        <f>IFERROR(__xludf.DUMMYFUNCTION("""COMPUTED_VALUE"""),42.0)</f>
        <v>42</v>
      </c>
      <c r="H771" s="1">
        <f>IFERROR(__xludf.DUMMYFUNCTION("""COMPUTED_VALUE"""),39.0)</f>
        <v>39</v>
      </c>
      <c r="I771" s="1">
        <f>IFERROR(__xludf.DUMMYFUNCTION("""COMPUTED_VALUE"""),37.0)</f>
        <v>37</v>
      </c>
      <c r="J771" s="1" t="b">
        <f t="array" ref="J771">IF(NOT(H771=""),AND(C771:H771&gt;B771:G771),IF(NOT(G771=""),AND(C771:G771&gt;B771:F771),IF(NOT(F771=""),AND(C771:F771&gt;B771:E771),AND(C771:E771&gt;B771:D771))))</f>
        <v>0</v>
      </c>
      <c r="K771" s="1" t="b">
        <f t="array" ref="K771">IF(NOT(H771=""),AND(C771:H771&lt;B771:G771),IF(NOT(G771=""),AND(C771:G771&lt;B771:F771),IF(NOT(F771=""),AND(C771:F771&lt;B771:E771),AND(C771:E771&lt;B771:D771))))</f>
        <v>1</v>
      </c>
      <c r="L771" s="1" t="b">
        <f t="array" ref="L771">IF(NOT(H771=""),AND(AND(ABS(C771:H771-B771:G771)&gt;0),AND(ABS(C771:H771-B771:G771)&lt;4)),IF(NOT(G771=""),AND(AND(ABS(C771:G771-B771:F771)&gt;0),AND(ABS(C771:G771-B771:F771)&lt;4)),IF(NOT(F771=""),AND(AND(ABS(C771:F771-B771:E771)&gt;0),AND(ABS(C771:F771-B771:E771)&lt;4)),AND(AND(ABS(C771:E771-B771:D771)&gt;0),AND(ABS(C771:E771-B771:D771)&lt;4)))))</f>
        <v>1</v>
      </c>
      <c r="M771" s="1" t="b">
        <f t="shared" si="1"/>
        <v>1</v>
      </c>
    </row>
    <row r="772" ht="15.75" customHeight="1">
      <c r="A772" s="1" t="s">
        <v>781</v>
      </c>
      <c r="B772" s="1">
        <f>IFERROR(__xludf.DUMMYFUNCTION("SPLIT(A772,"" "")"),76.0)</f>
        <v>76</v>
      </c>
      <c r="C772" s="1">
        <f>IFERROR(__xludf.DUMMYFUNCTION("""COMPUTED_VALUE"""),75.0)</f>
        <v>75</v>
      </c>
      <c r="D772" s="1">
        <f>IFERROR(__xludf.DUMMYFUNCTION("""COMPUTED_VALUE"""),72.0)</f>
        <v>72</v>
      </c>
      <c r="E772" s="1">
        <f>IFERROR(__xludf.DUMMYFUNCTION("""COMPUTED_VALUE"""),69.0)</f>
        <v>69</v>
      </c>
      <c r="F772" s="1">
        <f>IFERROR(__xludf.DUMMYFUNCTION("""COMPUTED_VALUE"""),67.0)</f>
        <v>67</v>
      </c>
      <c r="G772" s="1">
        <f>IFERROR(__xludf.DUMMYFUNCTION("""COMPUTED_VALUE"""),64.0)</f>
        <v>64</v>
      </c>
      <c r="H772" s="2">
        <f>IFERROR(__xludf.DUMMYFUNCTION("""COMPUTED_VALUE"""),62.0)</f>
        <v>62</v>
      </c>
      <c r="J772" s="1" t="b">
        <f t="array" ref="J772">IF(NOT(H772=""),AND(C772:H772&gt;B772:G772),IF(NOT(G772=""),AND(C772:G772&gt;B772:F772),IF(NOT(F772=""),AND(C772:F772&gt;B772:E772),AND(C772:E772&gt;B772:D772))))</f>
        <v>0</v>
      </c>
      <c r="K772" s="1" t="b">
        <f t="array" ref="K772">IF(NOT(H772=""),AND(C772:H772&lt;B772:G772),IF(NOT(G772=""),AND(C772:G772&lt;B772:F772),IF(NOT(F772=""),AND(C772:F772&lt;B772:E772),AND(C772:E772&lt;B772:D772))))</f>
        <v>1</v>
      </c>
      <c r="L772" s="1" t="b">
        <f t="array" ref="L772">IF(NOT(H772=""),AND(AND(ABS(C772:H772-B772:G772)&gt;0),AND(ABS(C772:H772-B772:G772)&lt;4)),IF(NOT(G772=""),AND(AND(ABS(C772:G772-B772:F772)&gt;0),AND(ABS(C772:G772-B772:F772)&lt;4)),IF(NOT(F772=""),AND(AND(ABS(C772:F772-B772:E772)&gt;0),AND(ABS(C772:F772-B772:E772)&lt;4)),AND(AND(ABS(C772:E772-B772:D772)&gt;0),AND(ABS(C772:E772-B772:D772)&lt;4)))))</f>
        <v>1</v>
      </c>
      <c r="M772" s="1" t="b">
        <f t="shared" si="1"/>
        <v>1</v>
      </c>
    </row>
    <row r="773" ht="15.75" customHeight="1">
      <c r="A773" s="1" t="s">
        <v>782</v>
      </c>
      <c r="B773" s="1">
        <f>IFERROR(__xludf.DUMMYFUNCTION("SPLIT(A773,"" "")"),52.0)</f>
        <v>52</v>
      </c>
      <c r="C773" s="1">
        <f>IFERROR(__xludf.DUMMYFUNCTION("""COMPUTED_VALUE"""),55.0)</f>
        <v>55</v>
      </c>
      <c r="D773" s="1">
        <f>IFERROR(__xludf.DUMMYFUNCTION("""COMPUTED_VALUE"""),56.0)</f>
        <v>56</v>
      </c>
      <c r="E773" s="1">
        <f>IFERROR(__xludf.DUMMYFUNCTION("""COMPUTED_VALUE"""),57.0)</f>
        <v>57</v>
      </c>
      <c r="F773" s="1">
        <f>IFERROR(__xludf.DUMMYFUNCTION("""COMPUTED_VALUE"""),60.0)</f>
        <v>60</v>
      </c>
      <c r="G773" s="2">
        <f>IFERROR(__xludf.DUMMYFUNCTION("""COMPUTED_VALUE"""),63.0)</f>
        <v>63</v>
      </c>
      <c r="J773" s="1" t="b">
        <f t="array" ref="J773">IF(NOT(H773=""),AND(C773:H773&gt;B773:G773),IF(NOT(G773=""),AND(C773:G773&gt;B773:F773),IF(NOT(F773=""),AND(C773:F773&gt;B773:E773),AND(C773:E773&gt;B773:D773))))</f>
        <v>1</v>
      </c>
      <c r="K773" s="1" t="b">
        <f t="array" ref="K773">IF(NOT(H773=""),AND(C773:H773&lt;B773:G773),IF(NOT(G773=""),AND(C773:G773&lt;B773:F773),IF(NOT(F773=""),AND(C773:F773&lt;B773:E773),AND(C773:E773&lt;B773:D773))))</f>
        <v>0</v>
      </c>
      <c r="L773" s="1" t="b">
        <f t="array" ref="L773">IF(NOT(H773=""),AND(AND(ABS(C773:H773-B773:G773)&gt;0),AND(ABS(C773:H773-B773:G773)&lt;4)),IF(NOT(G773=""),AND(AND(ABS(C773:G773-B773:F773)&gt;0),AND(ABS(C773:G773-B773:F773)&lt;4)),IF(NOT(F773=""),AND(AND(ABS(C773:F773-B773:E773)&gt;0),AND(ABS(C773:F773-B773:E773)&lt;4)),AND(AND(ABS(C773:E773-B773:D773)&gt;0),AND(ABS(C773:E773-B773:D773)&lt;4)))))</f>
        <v>1</v>
      </c>
      <c r="M773" s="1" t="b">
        <f t="shared" si="1"/>
        <v>1</v>
      </c>
    </row>
    <row r="774" ht="15.75" customHeight="1">
      <c r="A774" s="1" t="s">
        <v>783</v>
      </c>
      <c r="B774" s="1">
        <f>IFERROR(__xludf.DUMMYFUNCTION("SPLIT(A774,"" "")"),51.0)</f>
        <v>51</v>
      </c>
      <c r="C774" s="1">
        <f>IFERROR(__xludf.DUMMYFUNCTION("""COMPUTED_VALUE"""),53.0)</f>
        <v>53</v>
      </c>
      <c r="D774" s="1">
        <f>IFERROR(__xludf.DUMMYFUNCTION("""COMPUTED_VALUE"""),56.0)</f>
        <v>56</v>
      </c>
      <c r="E774" s="1">
        <f>IFERROR(__xludf.DUMMYFUNCTION("""COMPUTED_VALUE"""),57.0)</f>
        <v>57</v>
      </c>
      <c r="F774" s="2">
        <f>IFERROR(__xludf.DUMMYFUNCTION("""COMPUTED_VALUE"""),59.0)</f>
        <v>59</v>
      </c>
      <c r="J774" s="1" t="b">
        <f t="array" ref="J774">IF(NOT(H774=""),AND(C774:H774&gt;B774:G774),IF(NOT(G774=""),AND(C774:G774&gt;B774:F774),IF(NOT(F774=""),AND(C774:F774&gt;B774:E774),AND(C774:E774&gt;B774:D774))))</f>
        <v>1</v>
      </c>
      <c r="K774" s="1" t="b">
        <f t="array" ref="K774">IF(NOT(H774=""),AND(C774:H774&lt;B774:G774),IF(NOT(G774=""),AND(C774:G774&lt;B774:F774),IF(NOT(F774=""),AND(C774:F774&lt;B774:E774),AND(C774:E774&lt;B774:D774))))</f>
        <v>0</v>
      </c>
      <c r="L774" s="1" t="b">
        <f t="array" ref="L774">IF(NOT(H774=""),AND(AND(ABS(C774:H774-B774:G774)&gt;0),AND(ABS(C774:H774-B774:G774)&lt;4)),IF(NOT(G774=""),AND(AND(ABS(C774:G774-B774:F774)&gt;0),AND(ABS(C774:G774-B774:F774)&lt;4)),IF(NOT(F774=""),AND(AND(ABS(C774:F774-B774:E774)&gt;0),AND(ABS(C774:F774-B774:E774)&lt;4)),AND(AND(ABS(C774:E774-B774:D774)&gt;0),AND(ABS(C774:E774-B774:D774)&lt;4)))))</f>
        <v>1</v>
      </c>
      <c r="M774" s="1" t="b">
        <f t="shared" si="1"/>
        <v>1</v>
      </c>
    </row>
    <row r="775" ht="15.75" customHeight="1">
      <c r="A775" s="1" t="s">
        <v>784</v>
      </c>
      <c r="B775" s="1">
        <f>IFERROR(__xludf.DUMMYFUNCTION("SPLIT(A775,"" "")"),32.0)</f>
        <v>32</v>
      </c>
      <c r="C775" s="1">
        <f>IFERROR(__xludf.DUMMYFUNCTION("""COMPUTED_VALUE"""),31.0)</f>
        <v>31</v>
      </c>
      <c r="D775" s="1">
        <f>IFERROR(__xludf.DUMMYFUNCTION("""COMPUTED_VALUE"""),30.0)</f>
        <v>30</v>
      </c>
      <c r="E775" s="1">
        <f>IFERROR(__xludf.DUMMYFUNCTION("""COMPUTED_VALUE"""),29.0)</f>
        <v>29</v>
      </c>
      <c r="F775" s="1">
        <f>IFERROR(__xludf.DUMMYFUNCTION("""COMPUTED_VALUE"""),28.0)</f>
        <v>28</v>
      </c>
      <c r="G775" s="1">
        <f>IFERROR(__xludf.DUMMYFUNCTION("""COMPUTED_VALUE"""),27.0)</f>
        <v>27</v>
      </c>
      <c r="H775" s="2">
        <f>IFERROR(__xludf.DUMMYFUNCTION("""COMPUTED_VALUE"""),24.0)</f>
        <v>24</v>
      </c>
      <c r="J775" s="1" t="b">
        <f t="array" ref="J775">IF(NOT(H775=""),AND(C775:H775&gt;B775:G775),IF(NOT(G775=""),AND(C775:G775&gt;B775:F775),IF(NOT(F775=""),AND(C775:F775&gt;B775:E775),AND(C775:E775&gt;B775:D775))))</f>
        <v>0</v>
      </c>
      <c r="K775" s="1" t="b">
        <f t="array" ref="K775">IF(NOT(H775=""),AND(C775:H775&lt;B775:G775),IF(NOT(G775=""),AND(C775:G775&lt;B775:F775),IF(NOT(F775=""),AND(C775:F775&lt;B775:E775),AND(C775:E775&lt;B775:D775))))</f>
        <v>1</v>
      </c>
      <c r="L775" s="1" t="b">
        <f t="array" ref="L775">IF(NOT(H775=""),AND(AND(ABS(C775:H775-B775:G775)&gt;0),AND(ABS(C775:H775-B775:G775)&lt;4)),IF(NOT(G775=""),AND(AND(ABS(C775:G775-B775:F775)&gt;0),AND(ABS(C775:G775-B775:F775)&lt;4)),IF(NOT(F775=""),AND(AND(ABS(C775:F775-B775:E775)&gt;0),AND(ABS(C775:F775-B775:E775)&lt;4)),AND(AND(ABS(C775:E775-B775:D775)&gt;0),AND(ABS(C775:E775-B775:D775)&lt;4)))))</f>
        <v>1</v>
      </c>
      <c r="M775" s="1" t="b">
        <f t="shared" si="1"/>
        <v>1</v>
      </c>
    </row>
    <row r="776" ht="15.75" customHeight="1">
      <c r="A776" s="1" t="s">
        <v>785</v>
      </c>
      <c r="B776" s="1">
        <f>IFERROR(__xludf.DUMMYFUNCTION("SPLIT(A776,"" "")"),25.0)</f>
        <v>25</v>
      </c>
      <c r="C776" s="1">
        <f>IFERROR(__xludf.DUMMYFUNCTION("""COMPUTED_VALUE"""),27.0)</f>
        <v>27</v>
      </c>
      <c r="D776" s="1">
        <f>IFERROR(__xludf.DUMMYFUNCTION("""COMPUTED_VALUE"""),30.0)</f>
        <v>30</v>
      </c>
      <c r="E776" s="1">
        <f>IFERROR(__xludf.DUMMYFUNCTION("""COMPUTED_VALUE"""),33.0)</f>
        <v>33</v>
      </c>
      <c r="F776" s="1">
        <f>IFERROR(__xludf.DUMMYFUNCTION("""COMPUTED_VALUE"""),34.0)</f>
        <v>34</v>
      </c>
      <c r="G776" s="1">
        <f>IFERROR(__xludf.DUMMYFUNCTION("""COMPUTED_VALUE"""),35.0)</f>
        <v>35</v>
      </c>
      <c r="H776" s="1">
        <f>IFERROR(__xludf.DUMMYFUNCTION("""COMPUTED_VALUE"""),36.0)</f>
        <v>36</v>
      </c>
      <c r="I776" s="1">
        <f>IFERROR(__xludf.DUMMYFUNCTION("""COMPUTED_VALUE"""),37.0)</f>
        <v>37</v>
      </c>
      <c r="J776" s="1" t="b">
        <f t="array" ref="J776">IF(NOT(H776=""),AND(C776:H776&gt;B776:G776),IF(NOT(G776=""),AND(C776:G776&gt;B776:F776),IF(NOT(F776=""),AND(C776:F776&gt;B776:E776),AND(C776:E776&gt;B776:D776))))</f>
        <v>1</v>
      </c>
      <c r="K776" s="1" t="b">
        <f t="array" ref="K776">IF(NOT(H776=""),AND(C776:H776&lt;B776:G776),IF(NOT(G776=""),AND(C776:G776&lt;B776:F776),IF(NOT(F776=""),AND(C776:F776&lt;B776:E776),AND(C776:E776&lt;B776:D776))))</f>
        <v>0</v>
      </c>
      <c r="L776" s="1" t="b">
        <f t="array" ref="L776">IF(NOT(H776=""),AND(AND(ABS(C776:H776-B776:G776)&gt;0),AND(ABS(C776:H776-B776:G776)&lt;4)),IF(NOT(G776=""),AND(AND(ABS(C776:G776-B776:F776)&gt;0),AND(ABS(C776:G776-B776:F776)&lt;4)),IF(NOT(F776=""),AND(AND(ABS(C776:F776-B776:E776)&gt;0),AND(ABS(C776:F776-B776:E776)&lt;4)),AND(AND(ABS(C776:E776-B776:D776)&gt;0),AND(ABS(C776:E776-B776:D776)&lt;4)))))</f>
        <v>1</v>
      </c>
      <c r="M776" s="1" t="b">
        <f t="shared" si="1"/>
        <v>1</v>
      </c>
    </row>
    <row r="777" ht="15.75" customHeight="1">
      <c r="A777" s="1" t="s">
        <v>786</v>
      </c>
      <c r="B777" s="1">
        <f>IFERROR(__xludf.DUMMYFUNCTION("SPLIT(A777,"" "")"),7.0)</f>
        <v>7</v>
      </c>
      <c r="C777" s="1">
        <f>IFERROR(__xludf.DUMMYFUNCTION("""COMPUTED_VALUE"""),8.0)</f>
        <v>8</v>
      </c>
      <c r="D777" s="1">
        <f>IFERROR(__xludf.DUMMYFUNCTION("""COMPUTED_VALUE"""),9.0)</f>
        <v>9</v>
      </c>
      <c r="E777" s="1">
        <f>IFERROR(__xludf.DUMMYFUNCTION("""COMPUTED_VALUE"""),10.0)</f>
        <v>10</v>
      </c>
      <c r="F777" s="1">
        <f>IFERROR(__xludf.DUMMYFUNCTION("""COMPUTED_VALUE"""),12.0)</f>
        <v>12</v>
      </c>
      <c r="G777" s="1">
        <f>IFERROR(__xludf.DUMMYFUNCTION("""COMPUTED_VALUE"""),13.0)</f>
        <v>13</v>
      </c>
      <c r="H777" s="1">
        <f>IFERROR(__xludf.DUMMYFUNCTION("""COMPUTED_VALUE"""),16.0)</f>
        <v>16</v>
      </c>
      <c r="I777" s="1">
        <f>IFERROR(__xludf.DUMMYFUNCTION("""COMPUTED_VALUE"""),19.0)</f>
        <v>19</v>
      </c>
      <c r="J777" s="1" t="b">
        <f t="array" ref="J777">IF(NOT(H777=""),AND(C777:H777&gt;B777:G777),IF(NOT(G777=""),AND(C777:G777&gt;B777:F777),IF(NOT(F777=""),AND(C777:F777&gt;B777:E777),AND(C777:E777&gt;B777:D777))))</f>
        <v>1</v>
      </c>
      <c r="K777" s="1" t="b">
        <f t="array" ref="K777">IF(NOT(H777=""),AND(C777:H777&lt;B777:G777),IF(NOT(G777=""),AND(C777:G777&lt;B777:F777),IF(NOT(F777=""),AND(C777:F777&lt;B777:E777),AND(C777:E777&lt;B777:D777))))</f>
        <v>0</v>
      </c>
      <c r="L777" s="1" t="b">
        <f t="array" ref="L777">IF(NOT(H777=""),AND(AND(ABS(C777:H777-B777:G777)&gt;0),AND(ABS(C777:H777-B777:G777)&lt;4)),IF(NOT(G777=""),AND(AND(ABS(C777:G777-B777:F777)&gt;0),AND(ABS(C777:G777-B777:F777)&lt;4)),IF(NOT(F777=""),AND(AND(ABS(C777:F777-B777:E777)&gt;0),AND(ABS(C777:F777-B777:E777)&lt;4)),AND(AND(ABS(C777:E777-B777:D777)&gt;0),AND(ABS(C777:E777-B777:D777)&lt;4)))))</f>
        <v>1</v>
      </c>
      <c r="M777" s="1" t="b">
        <f t="shared" si="1"/>
        <v>1</v>
      </c>
    </row>
    <row r="778" ht="15.75" customHeight="1">
      <c r="A778" s="1" t="s">
        <v>787</v>
      </c>
      <c r="B778" s="1">
        <f>IFERROR(__xludf.DUMMYFUNCTION("SPLIT(A778,"" "")"),36.0)</f>
        <v>36</v>
      </c>
      <c r="C778" s="1">
        <f>IFERROR(__xludf.DUMMYFUNCTION("""COMPUTED_VALUE"""),33.0)</f>
        <v>33</v>
      </c>
      <c r="D778" s="1">
        <f>IFERROR(__xludf.DUMMYFUNCTION("""COMPUTED_VALUE"""),32.0)</f>
        <v>32</v>
      </c>
      <c r="E778" s="1">
        <f>IFERROR(__xludf.DUMMYFUNCTION("""COMPUTED_VALUE"""),31.0)</f>
        <v>31</v>
      </c>
      <c r="F778" s="2">
        <f>IFERROR(__xludf.DUMMYFUNCTION("""COMPUTED_VALUE"""),28.0)</f>
        <v>28</v>
      </c>
      <c r="J778" s="1" t="b">
        <f t="array" ref="J778">IF(NOT(H778=""),AND(C778:H778&gt;B778:G778),IF(NOT(G778=""),AND(C778:G778&gt;B778:F778),IF(NOT(F778=""),AND(C778:F778&gt;B778:E778),AND(C778:E778&gt;B778:D778))))</f>
        <v>0</v>
      </c>
      <c r="K778" s="1" t="b">
        <f t="array" ref="K778">IF(NOT(H778=""),AND(C778:H778&lt;B778:G778),IF(NOT(G778=""),AND(C778:G778&lt;B778:F778),IF(NOT(F778=""),AND(C778:F778&lt;B778:E778),AND(C778:E778&lt;B778:D778))))</f>
        <v>1</v>
      </c>
      <c r="L778" s="1" t="b">
        <f t="array" ref="L778">IF(NOT(H778=""),AND(AND(ABS(C778:H778-B778:G778)&gt;0),AND(ABS(C778:H778-B778:G778)&lt;4)),IF(NOT(G778=""),AND(AND(ABS(C778:G778-B778:F778)&gt;0),AND(ABS(C778:G778-B778:F778)&lt;4)),IF(NOT(F778=""),AND(AND(ABS(C778:F778-B778:E778)&gt;0),AND(ABS(C778:F778-B778:E778)&lt;4)),AND(AND(ABS(C778:E778-B778:D778)&gt;0),AND(ABS(C778:E778-B778:D778)&lt;4)))))</f>
        <v>1</v>
      </c>
      <c r="M778" s="1" t="b">
        <f t="shared" si="1"/>
        <v>1</v>
      </c>
    </row>
    <row r="779" ht="15.75" customHeight="1">
      <c r="A779" s="1" t="s">
        <v>788</v>
      </c>
      <c r="B779" s="1">
        <f>IFERROR(__xludf.DUMMYFUNCTION("SPLIT(A779,"" "")"),95.0)</f>
        <v>95</v>
      </c>
      <c r="C779" s="1">
        <f>IFERROR(__xludf.DUMMYFUNCTION("""COMPUTED_VALUE"""),94.0)</f>
        <v>94</v>
      </c>
      <c r="D779" s="1">
        <f>IFERROR(__xludf.DUMMYFUNCTION("""COMPUTED_VALUE"""),91.0)</f>
        <v>91</v>
      </c>
      <c r="E779" s="1">
        <f>IFERROR(__xludf.DUMMYFUNCTION("""COMPUTED_VALUE"""),89.0)</f>
        <v>89</v>
      </c>
      <c r="F779" s="1">
        <f>IFERROR(__xludf.DUMMYFUNCTION("""COMPUTED_VALUE"""),86.0)</f>
        <v>86</v>
      </c>
      <c r="G779" s="1">
        <f>IFERROR(__xludf.DUMMYFUNCTION("""COMPUTED_VALUE"""),83.0)</f>
        <v>83</v>
      </c>
      <c r="H779" s="1">
        <f>IFERROR(__xludf.DUMMYFUNCTION("""COMPUTED_VALUE"""),81.0)</f>
        <v>81</v>
      </c>
      <c r="I779" s="1">
        <f>IFERROR(__xludf.DUMMYFUNCTION("""COMPUTED_VALUE"""),80.0)</f>
        <v>80</v>
      </c>
      <c r="J779" s="1" t="b">
        <f t="array" ref="J779">IF(NOT(H779=""),AND(C779:H779&gt;B779:G779),IF(NOT(G779=""),AND(C779:G779&gt;B779:F779),IF(NOT(F779=""),AND(C779:F779&gt;B779:E779),AND(C779:E779&gt;B779:D779))))</f>
        <v>0</v>
      </c>
      <c r="K779" s="1" t="b">
        <f t="array" ref="K779">IF(NOT(H779=""),AND(C779:H779&lt;B779:G779),IF(NOT(G779=""),AND(C779:G779&lt;B779:F779),IF(NOT(F779=""),AND(C779:F779&lt;B779:E779),AND(C779:E779&lt;B779:D779))))</f>
        <v>1</v>
      </c>
      <c r="L779" s="1" t="b">
        <f t="array" ref="L779">IF(NOT(H779=""),AND(AND(ABS(C779:H779-B779:G779)&gt;0),AND(ABS(C779:H779-B779:G779)&lt;4)),IF(NOT(G779=""),AND(AND(ABS(C779:G779-B779:F779)&gt;0),AND(ABS(C779:G779-B779:F779)&lt;4)),IF(NOT(F779=""),AND(AND(ABS(C779:F779-B779:E779)&gt;0),AND(ABS(C779:F779-B779:E779)&lt;4)),AND(AND(ABS(C779:E779-B779:D779)&gt;0),AND(ABS(C779:E779-B779:D779)&lt;4)))))</f>
        <v>1</v>
      </c>
      <c r="M779" s="1" t="b">
        <f t="shared" si="1"/>
        <v>1</v>
      </c>
    </row>
    <row r="780" ht="15.75" customHeight="1">
      <c r="A780" s="1" t="s">
        <v>789</v>
      </c>
      <c r="B780" s="1">
        <f>IFERROR(__xludf.DUMMYFUNCTION("SPLIT(A780,"" "")"),43.0)</f>
        <v>43</v>
      </c>
      <c r="C780" s="1">
        <f>IFERROR(__xludf.DUMMYFUNCTION("""COMPUTED_VALUE"""),42.0)</f>
        <v>42</v>
      </c>
      <c r="D780" s="1">
        <f>IFERROR(__xludf.DUMMYFUNCTION("""COMPUTED_VALUE"""),41.0)</f>
        <v>41</v>
      </c>
      <c r="E780" s="1">
        <f>IFERROR(__xludf.DUMMYFUNCTION("""COMPUTED_VALUE"""),38.0)</f>
        <v>38</v>
      </c>
      <c r="F780" s="1">
        <f>IFERROR(__xludf.DUMMYFUNCTION("""COMPUTED_VALUE"""),36.0)</f>
        <v>36</v>
      </c>
      <c r="G780" s="1">
        <f>IFERROR(__xludf.DUMMYFUNCTION("""COMPUTED_VALUE"""),35.0)</f>
        <v>35</v>
      </c>
      <c r="H780" s="2">
        <f>IFERROR(__xludf.DUMMYFUNCTION("""COMPUTED_VALUE"""),33.0)</f>
        <v>33</v>
      </c>
      <c r="J780" s="1" t="b">
        <f t="array" ref="J780">IF(NOT(H780=""),AND(C780:H780&gt;B780:G780),IF(NOT(G780=""),AND(C780:G780&gt;B780:F780),IF(NOT(F780=""),AND(C780:F780&gt;B780:E780),AND(C780:E780&gt;B780:D780))))</f>
        <v>0</v>
      </c>
      <c r="K780" s="1" t="b">
        <f t="array" ref="K780">IF(NOT(H780=""),AND(C780:H780&lt;B780:G780),IF(NOT(G780=""),AND(C780:G780&lt;B780:F780),IF(NOT(F780=""),AND(C780:F780&lt;B780:E780),AND(C780:E780&lt;B780:D780))))</f>
        <v>1</v>
      </c>
      <c r="L780" s="1" t="b">
        <f t="array" ref="L780">IF(NOT(H780=""),AND(AND(ABS(C780:H780-B780:G780)&gt;0),AND(ABS(C780:H780-B780:G780)&lt;4)),IF(NOT(G780=""),AND(AND(ABS(C780:G780-B780:F780)&gt;0),AND(ABS(C780:G780-B780:F780)&lt;4)),IF(NOT(F780=""),AND(AND(ABS(C780:F780-B780:E780)&gt;0),AND(ABS(C780:F780-B780:E780)&lt;4)),AND(AND(ABS(C780:E780-B780:D780)&gt;0),AND(ABS(C780:E780-B780:D780)&lt;4)))))</f>
        <v>1</v>
      </c>
      <c r="M780" s="1" t="b">
        <f t="shared" si="1"/>
        <v>1</v>
      </c>
    </row>
    <row r="781" ht="15.75" customHeight="1">
      <c r="A781" s="1" t="s">
        <v>790</v>
      </c>
      <c r="B781" s="1">
        <f>IFERROR(__xludf.DUMMYFUNCTION("SPLIT(A781,"" "")"),33.0)</f>
        <v>33</v>
      </c>
      <c r="C781" s="1">
        <f>IFERROR(__xludf.DUMMYFUNCTION("""COMPUTED_VALUE"""),30.0)</f>
        <v>30</v>
      </c>
      <c r="D781" s="1">
        <f>IFERROR(__xludf.DUMMYFUNCTION("""COMPUTED_VALUE"""),27.0)</f>
        <v>27</v>
      </c>
      <c r="E781" s="1">
        <f>IFERROR(__xludf.DUMMYFUNCTION("""COMPUTED_VALUE"""),25.0)</f>
        <v>25</v>
      </c>
      <c r="F781" s="1">
        <f>IFERROR(__xludf.DUMMYFUNCTION("""COMPUTED_VALUE"""),22.0)</f>
        <v>22</v>
      </c>
      <c r="G781" s="1">
        <f>IFERROR(__xludf.DUMMYFUNCTION("""COMPUTED_VALUE"""),20.0)</f>
        <v>20</v>
      </c>
      <c r="H781" s="1">
        <f>IFERROR(__xludf.DUMMYFUNCTION("""COMPUTED_VALUE"""),19.0)</f>
        <v>19</v>
      </c>
      <c r="I781" s="1">
        <f>IFERROR(__xludf.DUMMYFUNCTION("""COMPUTED_VALUE"""),18.0)</f>
        <v>18</v>
      </c>
      <c r="J781" s="1" t="b">
        <f t="array" ref="J781">IF(NOT(H781=""),AND(C781:H781&gt;B781:G781),IF(NOT(G781=""),AND(C781:G781&gt;B781:F781),IF(NOT(F781=""),AND(C781:F781&gt;B781:E781),AND(C781:E781&gt;B781:D781))))</f>
        <v>0</v>
      </c>
      <c r="K781" s="1" t="b">
        <f t="array" ref="K781">IF(NOT(H781=""),AND(C781:H781&lt;B781:G781),IF(NOT(G781=""),AND(C781:G781&lt;B781:F781),IF(NOT(F781=""),AND(C781:F781&lt;B781:E781),AND(C781:E781&lt;B781:D781))))</f>
        <v>1</v>
      </c>
      <c r="L781" s="1" t="b">
        <f t="array" ref="L781">IF(NOT(H781=""),AND(AND(ABS(C781:H781-B781:G781)&gt;0),AND(ABS(C781:H781-B781:G781)&lt;4)),IF(NOT(G781=""),AND(AND(ABS(C781:G781-B781:F781)&gt;0),AND(ABS(C781:G781-B781:F781)&lt;4)),IF(NOT(F781=""),AND(AND(ABS(C781:F781-B781:E781)&gt;0),AND(ABS(C781:F781-B781:E781)&lt;4)),AND(AND(ABS(C781:E781-B781:D781)&gt;0),AND(ABS(C781:E781-B781:D781)&lt;4)))))</f>
        <v>1</v>
      </c>
      <c r="M781" s="1" t="b">
        <f t="shared" si="1"/>
        <v>1</v>
      </c>
    </row>
    <row r="782" ht="15.75" customHeight="1">
      <c r="A782" s="1" t="s">
        <v>791</v>
      </c>
      <c r="B782" s="1">
        <f>IFERROR(__xludf.DUMMYFUNCTION("SPLIT(A782,"" "")"),57.0)</f>
        <v>57</v>
      </c>
      <c r="C782" s="1">
        <f>IFERROR(__xludf.DUMMYFUNCTION("""COMPUTED_VALUE"""),55.0)</f>
        <v>55</v>
      </c>
      <c r="D782" s="1">
        <f>IFERROR(__xludf.DUMMYFUNCTION("""COMPUTED_VALUE"""),54.0)</f>
        <v>54</v>
      </c>
      <c r="E782" s="1">
        <f>IFERROR(__xludf.DUMMYFUNCTION("""COMPUTED_VALUE"""),51.0)</f>
        <v>51</v>
      </c>
      <c r="F782" s="1">
        <f>IFERROR(__xludf.DUMMYFUNCTION("""COMPUTED_VALUE"""),49.0)</f>
        <v>49</v>
      </c>
      <c r="G782" s="1">
        <f>IFERROR(__xludf.DUMMYFUNCTION("""COMPUTED_VALUE"""),47.0)</f>
        <v>47</v>
      </c>
      <c r="H782" s="1">
        <f>IFERROR(__xludf.DUMMYFUNCTION("""COMPUTED_VALUE"""),45.0)</f>
        <v>45</v>
      </c>
      <c r="I782" s="1">
        <f>IFERROR(__xludf.DUMMYFUNCTION("""COMPUTED_VALUE"""),42.0)</f>
        <v>42</v>
      </c>
      <c r="J782" s="1" t="b">
        <f t="array" ref="J782">IF(NOT(H782=""),AND(C782:H782&gt;B782:G782),IF(NOT(G782=""),AND(C782:G782&gt;B782:F782),IF(NOT(F782=""),AND(C782:F782&gt;B782:E782),AND(C782:E782&gt;B782:D782))))</f>
        <v>0</v>
      </c>
      <c r="K782" s="1" t="b">
        <f t="array" ref="K782">IF(NOT(H782=""),AND(C782:H782&lt;B782:G782),IF(NOT(G782=""),AND(C782:G782&lt;B782:F782),IF(NOT(F782=""),AND(C782:F782&lt;B782:E782),AND(C782:E782&lt;B782:D782))))</f>
        <v>1</v>
      </c>
      <c r="L782" s="1" t="b">
        <f t="array" ref="L782">IF(NOT(H782=""),AND(AND(ABS(C782:H782-B782:G782)&gt;0),AND(ABS(C782:H782-B782:G782)&lt;4)),IF(NOT(G782=""),AND(AND(ABS(C782:G782-B782:F782)&gt;0),AND(ABS(C782:G782-B782:F782)&lt;4)),IF(NOT(F782=""),AND(AND(ABS(C782:F782-B782:E782)&gt;0),AND(ABS(C782:F782-B782:E782)&lt;4)),AND(AND(ABS(C782:E782-B782:D782)&gt;0),AND(ABS(C782:E782-B782:D782)&lt;4)))))</f>
        <v>1</v>
      </c>
      <c r="M782" s="1" t="b">
        <f t="shared" si="1"/>
        <v>1</v>
      </c>
    </row>
    <row r="783" ht="15.75" customHeight="1">
      <c r="A783" s="1" t="s">
        <v>792</v>
      </c>
      <c r="B783" s="1">
        <f>IFERROR(__xludf.DUMMYFUNCTION("SPLIT(A783,"" "")"),63.0)</f>
        <v>63</v>
      </c>
      <c r="C783" s="1">
        <f>IFERROR(__xludf.DUMMYFUNCTION("""COMPUTED_VALUE"""),61.0)</f>
        <v>61</v>
      </c>
      <c r="D783" s="1">
        <f>IFERROR(__xludf.DUMMYFUNCTION("""COMPUTED_VALUE"""),60.0)</f>
        <v>60</v>
      </c>
      <c r="E783" s="1">
        <f>IFERROR(__xludf.DUMMYFUNCTION("""COMPUTED_VALUE"""),58.0)</f>
        <v>58</v>
      </c>
      <c r="F783" s="1">
        <f>IFERROR(__xludf.DUMMYFUNCTION("""COMPUTED_VALUE"""),55.0)</f>
        <v>55</v>
      </c>
      <c r="G783" s="1">
        <f>IFERROR(__xludf.DUMMYFUNCTION("""COMPUTED_VALUE"""),53.0)</f>
        <v>53</v>
      </c>
      <c r="H783" s="1">
        <f>IFERROR(__xludf.DUMMYFUNCTION("""COMPUTED_VALUE"""),51.0)</f>
        <v>51</v>
      </c>
      <c r="I783" s="1">
        <f>IFERROR(__xludf.DUMMYFUNCTION("""COMPUTED_VALUE"""),48.0)</f>
        <v>48</v>
      </c>
      <c r="J783" s="1" t="b">
        <f t="array" ref="J783">IF(NOT(H783=""),AND(C783:H783&gt;B783:G783),IF(NOT(G783=""),AND(C783:G783&gt;B783:F783),IF(NOT(F783=""),AND(C783:F783&gt;B783:E783),AND(C783:E783&gt;B783:D783))))</f>
        <v>0</v>
      </c>
      <c r="K783" s="1" t="b">
        <f t="array" ref="K783">IF(NOT(H783=""),AND(C783:H783&lt;B783:G783),IF(NOT(G783=""),AND(C783:G783&lt;B783:F783),IF(NOT(F783=""),AND(C783:F783&lt;B783:E783),AND(C783:E783&lt;B783:D783))))</f>
        <v>1</v>
      </c>
      <c r="L783" s="1" t="b">
        <f t="array" ref="L783">IF(NOT(H783=""),AND(AND(ABS(C783:H783-B783:G783)&gt;0),AND(ABS(C783:H783-B783:G783)&lt;4)),IF(NOT(G783=""),AND(AND(ABS(C783:G783-B783:F783)&gt;0),AND(ABS(C783:G783-B783:F783)&lt;4)),IF(NOT(F783=""),AND(AND(ABS(C783:F783-B783:E783)&gt;0),AND(ABS(C783:F783-B783:E783)&lt;4)),AND(AND(ABS(C783:E783-B783:D783)&gt;0),AND(ABS(C783:E783-B783:D783)&lt;4)))))</f>
        <v>1</v>
      </c>
      <c r="M783" s="1" t="b">
        <f t="shared" si="1"/>
        <v>1</v>
      </c>
    </row>
    <row r="784" ht="15.75" customHeight="1">
      <c r="A784" s="1" t="s">
        <v>793</v>
      </c>
      <c r="B784" s="1">
        <f>IFERROR(__xludf.DUMMYFUNCTION("SPLIT(A784,"" "")"),45.0)</f>
        <v>45</v>
      </c>
      <c r="C784" s="1">
        <f>IFERROR(__xludf.DUMMYFUNCTION("""COMPUTED_VALUE"""),44.0)</f>
        <v>44</v>
      </c>
      <c r="D784" s="1">
        <f>IFERROR(__xludf.DUMMYFUNCTION("""COMPUTED_VALUE"""),41.0)</f>
        <v>41</v>
      </c>
      <c r="E784" s="1">
        <f>IFERROR(__xludf.DUMMYFUNCTION("""COMPUTED_VALUE"""),40.0)</f>
        <v>40</v>
      </c>
      <c r="F784" s="1">
        <f>IFERROR(__xludf.DUMMYFUNCTION("""COMPUTED_VALUE"""),38.0)</f>
        <v>38</v>
      </c>
      <c r="G784" s="1">
        <f>IFERROR(__xludf.DUMMYFUNCTION("""COMPUTED_VALUE"""),37.0)</f>
        <v>37</v>
      </c>
      <c r="H784" s="1">
        <f>IFERROR(__xludf.DUMMYFUNCTION("""COMPUTED_VALUE"""),34.0)</f>
        <v>34</v>
      </c>
      <c r="I784" s="1">
        <f>IFERROR(__xludf.DUMMYFUNCTION("""COMPUTED_VALUE"""),31.0)</f>
        <v>31</v>
      </c>
      <c r="J784" s="1" t="b">
        <f t="array" ref="J784">IF(NOT(H784=""),AND(C784:H784&gt;B784:G784),IF(NOT(G784=""),AND(C784:G784&gt;B784:F784),IF(NOT(F784=""),AND(C784:F784&gt;B784:E784),AND(C784:E784&gt;B784:D784))))</f>
        <v>0</v>
      </c>
      <c r="K784" s="1" t="b">
        <f t="array" ref="K784">IF(NOT(H784=""),AND(C784:H784&lt;B784:G784),IF(NOT(G784=""),AND(C784:G784&lt;B784:F784),IF(NOT(F784=""),AND(C784:F784&lt;B784:E784),AND(C784:E784&lt;B784:D784))))</f>
        <v>1</v>
      </c>
      <c r="L784" s="1" t="b">
        <f t="array" ref="L784">IF(NOT(H784=""),AND(AND(ABS(C784:H784-B784:G784)&gt;0),AND(ABS(C784:H784-B784:G784)&lt;4)),IF(NOT(G784=""),AND(AND(ABS(C784:G784-B784:F784)&gt;0),AND(ABS(C784:G784-B784:F784)&lt;4)),IF(NOT(F784=""),AND(AND(ABS(C784:F784-B784:E784)&gt;0),AND(ABS(C784:F784-B784:E784)&lt;4)),AND(AND(ABS(C784:E784-B784:D784)&gt;0),AND(ABS(C784:E784-B784:D784)&lt;4)))))</f>
        <v>1</v>
      </c>
      <c r="M784" s="1" t="b">
        <f t="shared" si="1"/>
        <v>1</v>
      </c>
    </row>
    <row r="785" ht="15.75" customHeight="1">
      <c r="A785" s="1" t="s">
        <v>794</v>
      </c>
      <c r="B785" s="1">
        <f>IFERROR(__xludf.DUMMYFUNCTION("SPLIT(A785,"" "")"),87.0)</f>
        <v>87</v>
      </c>
      <c r="C785" s="1">
        <f>IFERROR(__xludf.DUMMYFUNCTION("""COMPUTED_VALUE"""),85.0)</f>
        <v>85</v>
      </c>
      <c r="D785" s="1">
        <f>IFERROR(__xludf.DUMMYFUNCTION("""COMPUTED_VALUE"""),84.0)</f>
        <v>84</v>
      </c>
      <c r="E785" s="1">
        <f>IFERROR(__xludf.DUMMYFUNCTION("""COMPUTED_VALUE"""),83.0)</f>
        <v>83</v>
      </c>
      <c r="F785" s="1">
        <f>IFERROR(__xludf.DUMMYFUNCTION("""COMPUTED_VALUE"""),80.0)</f>
        <v>80</v>
      </c>
      <c r="G785" s="1">
        <f>IFERROR(__xludf.DUMMYFUNCTION("""COMPUTED_VALUE"""),77.0)</f>
        <v>77</v>
      </c>
      <c r="H785" s="1">
        <f>IFERROR(__xludf.DUMMYFUNCTION("""COMPUTED_VALUE"""),74.0)</f>
        <v>74</v>
      </c>
      <c r="I785" s="1">
        <f>IFERROR(__xludf.DUMMYFUNCTION("""COMPUTED_VALUE"""),73.0)</f>
        <v>73</v>
      </c>
      <c r="J785" s="1" t="b">
        <f t="array" ref="J785">IF(NOT(H785=""),AND(C785:H785&gt;B785:G785),IF(NOT(G785=""),AND(C785:G785&gt;B785:F785),IF(NOT(F785=""),AND(C785:F785&gt;B785:E785),AND(C785:E785&gt;B785:D785))))</f>
        <v>0</v>
      </c>
      <c r="K785" s="1" t="b">
        <f t="array" ref="K785">IF(NOT(H785=""),AND(C785:H785&lt;B785:G785),IF(NOT(G785=""),AND(C785:G785&lt;B785:F785),IF(NOT(F785=""),AND(C785:F785&lt;B785:E785),AND(C785:E785&lt;B785:D785))))</f>
        <v>1</v>
      </c>
      <c r="L785" s="1" t="b">
        <f t="array" ref="L785">IF(NOT(H785=""),AND(AND(ABS(C785:H785-B785:G785)&gt;0),AND(ABS(C785:H785-B785:G785)&lt;4)),IF(NOT(G785=""),AND(AND(ABS(C785:G785-B785:F785)&gt;0),AND(ABS(C785:G785-B785:F785)&lt;4)),IF(NOT(F785=""),AND(AND(ABS(C785:F785-B785:E785)&gt;0),AND(ABS(C785:F785-B785:E785)&lt;4)),AND(AND(ABS(C785:E785-B785:D785)&gt;0),AND(ABS(C785:E785-B785:D785)&lt;4)))))</f>
        <v>1</v>
      </c>
      <c r="M785" s="1" t="b">
        <f t="shared" si="1"/>
        <v>1</v>
      </c>
    </row>
    <row r="786" ht="15.75" customHeight="1">
      <c r="A786" s="1" t="s">
        <v>795</v>
      </c>
      <c r="B786" s="1">
        <f>IFERROR(__xludf.DUMMYFUNCTION("SPLIT(A786,"" "")"),31.0)</f>
        <v>31</v>
      </c>
      <c r="C786" s="1">
        <f>IFERROR(__xludf.DUMMYFUNCTION("""COMPUTED_VALUE"""),29.0)</f>
        <v>29</v>
      </c>
      <c r="D786" s="1">
        <f>IFERROR(__xludf.DUMMYFUNCTION("""COMPUTED_VALUE"""),28.0)</f>
        <v>28</v>
      </c>
      <c r="E786" s="1">
        <f>IFERROR(__xludf.DUMMYFUNCTION("""COMPUTED_VALUE"""),27.0)</f>
        <v>27</v>
      </c>
      <c r="F786" s="2">
        <f>IFERROR(__xludf.DUMMYFUNCTION("""COMPUTED_VALUE"""),25.0)</f>
        <v>25</v>
      </c>
      <c r="J786" s="1" t="b">
        <f t="array" ref="J786">IF(NOT(H786=""),AND(C786:H786&gt;B786:G786),IF(NOT(G786=""),AND(C786:G786&gt;B786:F786),IF(NOT(F786=""),AND(C786:F786&gt;B786:E786),AND(C786:E786&gt;B786:D786))))</f>
        <v>0</v>
      </c>
      <c r="K786" s="1" t="b">
        <f t="array" ref="K786">IF(NOT(H786=""),AND(C786:H786&lt;B786:G786),IF(NOT(G786=""),AND(C786:G786&lt;B786:F786),IF(NOT(F786=""),AND(C786:F786&lt;B786:E786),AND(C786:E786&lt;B786:D786))))</f>
        <v>1</v>
      </c>
      <c r="L786" s="1" t="b">
        <f t="array" ref="L786">IF(NOT(H786=""),AND(AND(ABS(C786:H786-B786:G786)&gt;0),AND(ABS(C786:H786-B786:G786)&lt;4)),IF(NOT(G786=""),AND(AND(ABS(C786:G786-B786:F786)&gt;0),AND(ABS(C786:G786-B786:F786)&lt;4)),IF(NOT(F786=""),AND(AND(ABS(C786:F786-B786:E786)&gt;0),AND(ABS(C786:F786-B786:E786)&lt;4)),AND(AND(ABS(C786:E786-B786:D786)&gt;0),AND(ABS(C786:E786-B786:D786)&lt;4)))))</f>
        <v>1</v>
      </c>
      <c r="M786" s="1" t="b">
        <f t="shared" si="1"/>
        <v>1</v>
      </c>
    </row>
    <row r="787" ht="15.75" customHeight="1">
      <c r="A787" s="1" t="s">
        <v>796</v>
      </c>
      <c r="B787" s="1">
        <f>IFERROR(__xludf.DUMMYFUNCTION("SPLIT(A787,"" "")"),14.0)</f>
        <v>14</v>
      </c>
      <c r="C787" s="1">
        <f>IFERROR(__xludf.DUMMYFUNCTION("""COMPUTED_VALUE"""),11.0)</f>
        <v>11</v>
      </c>
      <c r="D787" s="1">
        <f>IFERROR(__xludf.DUMMYFUNCTION("""COMPUTED_VALUE"""),10.0)</f>
        <v>10</v>
      </c>
      <c r="E787" s="1">
        <f>IFERROR(__xludf.DUMMYFUNCTION("""COMPUTED_VALUE"""),7.0)</f>
        <v>7</v>
      </c>
      <c r="F787" s="1">
        <f>IFERROR(__xludf.DUMMYFUNCTION("""COMPUTED_VALUE"""),4.0)</f>
        <v>4</v>
      </c>
      <c r="G787" s="2">
        <f>IFERROR(__xludf.DUMMYFUNCTION("""COMPUTED_VALUE"""),1.0)</f>
        <v>1</v>
      </c>
      <c r="J787" s="1" t="b">
        <f t="array" ref="J787">IF(NOT(H787=""),AND(C787:H787&gt;B787:G787),IF(NOT(G787=""),AND(C787:G787&gt;B787:F787),IF(NOT(F787=""),AND(C787:F787&gt;B787:E787),AND(C787:E787&gt;B787:D787))))</f>
        <v>0</v>
      </c>
      <c r="K787" s="1" t="b">
        <f t="array" ref="K787">IF(NOT(H787=""),AND(C787:H787&lt;B787:G787),IF(NOT(G787=""),AND(C787:G787&lt;B787:F787),IF(NOT(F787=""),AND(C787:F787&lt;B787:E787),AND(C787:E787&lt;B787:D787))))</f>
        <v>1</v>
      </c>
      <c r="L787" s="1" t="b">
        <f t="array" ref="L787">IF(NOT(H787=""),AND(AND(ABS(C787:H787-B787:G787)&gt;0),AND(ABS(C787:H787-B787:G787)&lt;4)),IF(NOT(G787=""),AND(AND(ABS(C787:G787-B787:F787)&gt;0),AND(ABS(C787:G787-B787:F787)&lt;4)),IF(NOT(F787=""),AND(AND(ABS(C787:F787-B787:E787)&gt;0),AND(ABS(C787:F787-B787:E787)&lt;4)),AND(AND(ABS(C787:E787-B787:D787)&gt;0),AND(ABS(C787:E787-B787:D787)&lt;4)))))</f>
        <v>1</v>
      </c>
      <c r="M787" s="1" t="b">
        <f t="shared" si="1"/>
        <v>1</v>
      </c>
    </row>
    <row r="788" ht="15.75" customHeight="1">
      <c r="A788" s="1" t="s">
        <v>797</v>
      </c>
      <c r="B788" s="1">
        <f>IFERROR(__xludf.DUMMYFUNCTION("SPLIT(A788,"" "")"),17.0)</f>
        <v>17</v>
      </c>
      <c r="C788" s="1">
        <f>IFERROR(__xludf.DUMMYFUNCTION("""COMPUTED_VALUE"""),14.0)</f>
        <v>14</v>
      </c>
      <c r="D788" s="1">
        <f>IFERROR(__xludf.DUMMYFUNCTION("""COMPUTED_VALUE"""),12.0)</f>
        <v>12</v>
      </c>
      <c r="E788" s="1">
        <f>IFERROR(__xludf.DUMMYFUNCTION("""COMPUTED_VALUE"""),11.0)</f>
        <v>11</v>
      </c>
      <c r="F788" s="2">
        <f>IFERROR(__xludf.DUMMYFUNCTION("""COMPUTED_VALUE"""),9.0)</f>
        <v>9</v>
      </c>
      <c r="J788" s="1" t="b">
        <f t="array" ref="J788">IF(NOT(H788=""),AND(C788:H788&gt;B788:G788),IF(NOT(G788=""),AND(C788:G788&gt;B788:F788),IF(NOT(F788=""),AND(C788:F788&gt;B788:E788),AND(C788:E788&gt;B788:D788))))</f>
        <v>0</v>
      </c>
      <c r="K788" s="1" t="b">
        <f t="array" ref="K788">IF(NOT(H788=""),AND(C788:H788&lt;B788:G788),IF(NOT(G788=""),AND(C788:G788&lt;B788:F788),IF(NOT(F788=""),AND(C788:F788&lt;B788:E788),AND(C788:E788&lt;B788:D788))))</f>
        <v>1</v>
      </c>
      <c r="L788" s="1" t="b">
        <f t="array" ref="L788">IF(NOT(H788=""),AND(AND(ABS(C788:H788-B788:G788)&gt;0),AND(ABS(C788:H788-B788:G788)&lt;4)),IF(NOT(G788=""),AND(AND(ABS(C788:G788-B788:F788)&gt;0),AND(ABS(C788:G788-B788:F788)&lt;4)),IF(NOT(F788=""),AND(AND(ABS(C788:F788-B788:E788)&gt;0),AND(ABS(C788:F788-B788:E788)&lt;4)),AND(AND(ABS(C788:E788-B788:D788)&gt;0),AND(ABS(C788:E788-B788:D788)&lt;4)))))</f>
        <v>1</v>
      </c>
      <c r="M788" s="1" t="b">
        <f t="shared" si="1"/>
        <v>1</v>
      </c>
    </row>
    <row r="789" ht="15.75" customHeight="1">
      <c r="A789" s="1" t="s">
        <v>798</v>
      </c>
      <c r="B789" s="1">
        <f>IFERROR(__xludf.DUMMYFUNCTION("SPLIT(A789,"" "")"),50.0)</f>
        <v>50</v>
      </c>
      <c r="C789" s="1">
        <f>IFERROR(__xludf.DUMMYFUNCTION("""COMPUTED_VALUE"""),49.0)</f>
        <v>49</v>
      </c>
      <c r="D789" s="1">
        <f>IFERROR(__xludf.DUMMYFUNCTION("""COMPUTED_VALUE"""),47.0)</f>
        <v>47</v>
      </c>
      <c r="E789" s="1">
        <f>IFERROR(__xludf.DUMMYFUNCTION("""COMPUTED_VALUE"""),45.0)</f>
        <v>45</v>
      </c>
      <c r="F789" s="1">
        <f>IFERROR(__xludf.DUMMYFUNCTION("""COMPUTED_VALUE"""),44.0)</f>
        <v>44</v>
      </c>
      <c r="G789" s="2">
        <f>IFERROR(__xludf.DUMMYFUNCTION("""COMPUTED_VALUE"""),42.0)</f>
        <v>42</v>
      </c>
      <c r="J789" s="1" t="b">
        <f t="array" ref="J789">IF(NOT(H789=""),AND(C789:H789&gt;B789:G789),IF(NOT(G789=""),AND(C789:G789&gt;B789:F789),IF(NOT(F789=""),AND(C789:F789&gt;B789:E789),AND(C789:E789&gt;B789:D789))))</f>
        <v>0</v>
      </c>
      <c r="K789" s="1" t="b">
        <f t="array" ref="K789">IF(NOT(H789=""),AND(C789:H789&lt;B789:G789),IF(NOT(G789=""),AND(C789:G789&lt;B789:F789),IF(NOT(F789=""),AND(C789:F789&lt;B789:E789),AND(C789:E789&lt;B789:D789))))</f>
        <v>1</v>
      </c>
      <c r="L789" s="1" t="b">
        <f t="array" ref="L789">IF(NOT(H789=""),AND(AND(ABS(C789:H789-B789:G789)&gt;0),AND(ABS(C789:H789-B789:G789)&lt;4)),IF(NOT(G789=""),AND(AND(ABS(C789:G789-B789:F789)&gt;0),AND(ABS(C789:G789-B789:F789)&lt;4)),IF(NOT(F789=""),AND(AND(ABS(C789:F789-B789:E789)&gt;0),AND(ABS(C789:F789-B789:E789)&lt;4)),AND(AND(ABS(C789:E789-B789:D789)&gt;0),AND(ABS(C789:E789-B789:D789)&lt;4)))))</f>
        <v>1</v>
      </c>
      <c r="M789" s="1" t="b">
        <f t="shared" si="1"/>
        <v>1</v>
      </c>
    </row>
    <row r="790" ht="15.75" customHeight="1">
      <c r="A790" s="1" t="s">
        <v>799</v>
      </c>
      <c r="B790" s="1">
        <f>IFERROR(__xludf.DUMMYFUNCTION("SPLIT(A790,"" "")"),55.0)</f>
        <v>55</v>
      </c>
      <c r="C790" s="1">
        <f>IFERROR(__xludf.DUMMYFUNCTION("""COMPUTED_VALUE"""),58.0)</f>
        <v>58</v>
      </c>
      <c r="D790" s="1">
        <f>IFERROR(__xludf.DUMMYFUNCTION("""COMPUTED_VALUE"""),60.0)</f>
        <v>60</v>
      </c>
      <c r="E790" s="1">
        <f>IFERROR(__xludf.DUMMYFUNCTION("""COMPUTED_VALUE"""),63.0)</f>
        <v>63</v>
      </c>
      <c r="F790" s="1">
        <f>IFERROR(__xludf.DUMMYFUNCTION("""COMPUTED_VALUE"""),66.0)</f>
        <v>66</v>
      </c>
      <c r="G790" s="2">
        <f>IFERROR(__xludf.DUMMYFUNCTION("""COMPUTED_VALUE"""),68.0)</f>
        <v>68</v>
      </c>
      <c r="J790" s="1" t="b">
        <f t="array" ref="J790">IF(NOT(H790=""),AND(C790:H790&gt;B790:G790),IF(NOT(G790=""),AND(C790:G790&gt;B790:F790),IF(NOT(F790=""),AND(C790:F790&gt;B790:E790),AND(C790:E790&gt;B790:D790))))</f>
        <v>1</v>
      </c>
      <c r="K790" s="1" t="b">
        <f t="array" ref="K790">IF(NOT(H790=""),AND(C790:H790&lt;B790:G790),IF(NOT(G790=""),AND(C790:G790&lt;B790:F790),IF(NOT(F790=""),AND(C790:F790&lt;B790:E790),AND(C790:E790&lt;B790:D790))))</f>
        <v>0</v>
      </c>
      <c r="L790" s="1" t="b">
        <f t="array" ref="L790">IF(NOT(H790=""),AND(AND(ABS(C790:H790-B790:G790)&gt;0),AND(ABS(C790:H790-B790:G790)&lt;4)),IF(NOT(G790=""),AND(AND(ABS(C790:G790-B790:F790)&gt;0),AND(ABS(C790:G790-B790:F790)&lt;4)),IF(NOT(F790=""),AND(AND(ABS(C790:F790-B790:E790)&gt;0),AND(ABS(C790:F790-B790:E790)&lt;4)),AND(AND(ABS(C790:E790-B790:D790)&gt;0),AND(ABS(C790:E790-B790:D790)&lt;4)))))</f>
        <v>1</v>
      </c>
      <c r="M790" s="1" t="b">
        <f t="shared" si="1"/>
        <v>1</v>
      </c>
    </row>
    <row r="791" ht="15.75" customHeight="1">
      <c r="A791" s="1" t="s">
        <v>800</v>
      </c>
      <c r="B791" s="1">
        <f>IFERROR(__xludf.DUMMYFUNCTION("SPLIT(A791,"" "")"),88.0)</f>
        <v>88</v>
      </c>
      <c r="C791" s="1">
        <f>IFERROR(__xludf.DUMMYFUNCTION("""COMPUTED_VALUE"""),90.0)</f>
        <v>90</v>
      </c>
      <c r="D791" s="1">
        <f>IFERROR(__xludf.DUMMYFUNCTION("""COMPUTED_VALUE"""),92.0)</f>
        <v>92</v>
      </c>
      <c r="E791" s="1">
        <f>IFERROR(__xludf.DUMMYFUNCTION("""COMPUTED_VALUE"""),94.0)</f>
        <v>94</v>
      </c>
      <c r="F791" s="1">
        <f>IFERROR(__xludf.DUMMYFUNCTION("""COMPUTED_VALUE"""),96.0)</f>
        <v>96</v>
      </c>
      <c r="G791" s="2">
        <f>IFERROR(__xludf.DUMMYFUNCTION("""COMPUTED_VALUE"""),97.0)</f>
        <v>97</v>
      </c>
      <c r="J791" s="1" t="b">
        <f t="array" ref="J791">IF(NOT(H791=""),AND(C791:H791&gt;B791:G791),IF(NOT(G791=""),AND(C791:G791&gt;B791:F791),IF(NOT(F791=""),AND(C791:F791&gt;B791:E791),AND(C791:E791&gt;B791:D791))))</f>
        <v>1</v>
      </c>
      <c r="K791" s="1" t="b">
        <f t="array" ref="K791">IF(NOT(H791=""),AND(C791:H791&lt;B791:G791),IF(NOT(G791=""),AND(C791:G791&lt;B791:F791),IF(NOT(F791=""),AND(C791:F791&lt;B791:E791),AND(C791:E791&lt;B791:D791))))</f>
        <v>0</v>
      </c>
      <c r="L791" s="1" t="b">
        <f t="array" ref="L791">IF(NOT(H791=""),AND(AND(ABS(C791:H791-B791:G791)&gt;0),AND(ABS(C791:H791-B791:G791)&lt;4)),IF(NOT(G791=""),AND(AND(ABS(C791:G791-B791:F791)&gt;0),AND(ABS(C791:G791-B791:F791)&lt;4)),IF(NOT(F791=""),AND(AND(ABS(C791:F791-B791:E791)&gt;0),AND(ABS(C791:F791-B791:E791)&lt;4)),AND(AND(ABS(C791:E791-B791:D791)&gt;0),AND(ABS(C791:E791-B791:D791)&lt;4)))))</f>
        <v>1</v>
      </c>
      <c r="M791" s="1" t="b">
        <f t="shared" si="1"/>
        <v>1</v>
      </c>
    </row>
    <row r="792" ht="15.75" customHeight="1">
      <c r="A792" s="1" t="s">
        <v>801</v>
      </c>
      <c r="B792" s="1">
        <f>IFERROR(__xludf.DUMMYFUNCTION("SPLIT(A792,"" "")"),23.0)</f>
        <v>23</v>
      </c>
      <c r="C792" s="1">
        <f>IFERROR(__xludf.DUMMYFUNCTION("""COMPUTED_VALUE"""),24.0)</f>
        <v>24</v>
      </c>
      <c r="D792" s="1">
        <f>IFERROR(__xludf.DUMMYFUNCTION("""COMPUTED_VALUE"""),26.0)</f>
        <v>26</v>
      </c>
      <c r="E792" s="1">
        <f>IFERROR(__xludf.DUMMYFUNCTION("""COMPUTED_VALUE"""),28.0)</f>
        <v>28</v>
      </c>
      <c r="F792" s="1">
        <f>IFERROR(__xludf.DUMMYFUNCTION("""COMPUTED_VALUE"""),29.0)</f>
        <v>29</v>
      </c>
      <c r="G792" s="2">
        <f>IFERROR(__xludf.DUMMYFUNCTION("""COMPUTED_VALUE"""),32.0)</f>
        <v>32</v>
      </c>
      <c r="J792" s="1" t="b">
        <f t="array" ref="J792">IF(NOT(H792=""),AND(C792:H792&gt;B792:G792),IF(NOT(G792=""),AND(C792:G792&gt;B792:F792),IF(NOT(F792=""),AND(C792:F792&gt;B792:E792),AND(C792:E792&gt;B792:D792))))</f>
        <v>1</v>
      </c>
      <c r="K792" s="1" t="b">
        <f t="array" ref="K792">IF(NOT(H792=""),AND(C792:H792&lt;B792:G792),IF(NOT(G792=""),AND(C792:G792&lt;B792:F792),IF(NOT(F792=""),AND(C792:F792&lt;B792:E792),AND(C792:E792&lt;B792:D792))))</f>
        <v>0</v>
      </c>
      <c r="L792" s="1" t="b">
        <f t="array" ref="L792">IF(NOT(H792=""),AND(AND(ABS(C792:H792-B792:G792)&gt;0),AND(ABS(C792:H792-B792:G792)&lt;4)),IF(NOT(G792=""),AND(AND(ABS(C792:G792-B792:F792)&gt;0),AND(ABS(C792:G792-B792:F792)&lt;4)),IF(NOT(F792=""),AND(AND(ABS(C792:F792-B792:E792)&gt;0),AND(ABS(C792:F792-B792:E792)&lt;4)),AND(AND(ABS(C792:E792-B792:D792)&gt;0),AND(ABS(C792:E792-B792:D792)&lt;4)))))</f>
        <v>1</v>
      </c>
      <c r="M792" s="1" t="b">
        <f t="shared" si="1"/>
        <v>1</v>
      </c>
    </row>
    <row r="793" ht="15.75" customHeight="1">
      <c r="A793" s="1" t="s">
        <v>802</v>
      </c>
      <c r="B793" s="1">
        <f>IFERROR(__xludf.DUMMYFUNCTION("SPLIT(A793,"" "")"),9.0)</f>
        <v>9</v>
      </c>
      <c r="C793" s="1">
        <f>IFERROR(__xludf.DUMMYFUNCTION("""COMPUTED_VALUE"""),11.0)</f>
        <v>11</v>
      </c>
      <c r="D793" s="1">
        <f>IFERROR(__xludf.DUMMYFUNCTION("""COMPUTED_VALUE"""),13.0)</f>
        <v>13</v>
      </c>
      <c r="E793" s="1">
        <f>IFERROR(__xludf.DUMMYFUNCTION("""COMPUTED_VALUE"""),15.0)</f>
        <v>15</v>
      </c>
      <c r="F793" s="2">
        <f>IFERROR(__xludf.DUMMYFUNCTION("""COMPUTED_VALUE"""),17.0)</f>
        <v>17</v>
      </c>
      <c r="J793" s="1" t="b">
        <f t="array" ref="J793">IF(NOT(H793=""),AND(C793:H793&gt;B793:G793),IF(NOT(G793=""),AND(C793:G793&gt;B793:F793),IF(NOT(F793=""),AND(C793:F793&gt;B793:E793),AND(C793:E793&gt;B793:D793))))</f>
        <v>1</v>
      </c>
      <c r="K793" s="1" t="b">
        <f t="array" ref="K793">IF(NOT(H793=""),AND(C793:H793&lt;B793:G793),IF(NOT(G793=""),AND(C793:G793&lt;B793:F793),IF(NOT(F793=""),AND(C793:F793&lt;B793:E793),AND(C793:E793&lt;B793:D793))))</f>
        <v>0</v>
      </c>
      <c r="L793" s="1" t="b">
        <f t="array" ref="L793">IF(NOT(H793=""),AND(AND(ABS(C793:H793-B793:G793)&gt;0),AND(ABS(C793:H793-B793:G793)&lt;4)),IF(NOT(G793=""),AND(AND(ABS(C793:G793-B793:F793)&gt;0),AND(ABS(C793:G793-B793:F793)&lt;4)),IF(NOT(F793=""),AND(AND(ABS(C793:F793-B793:E793)&gt;0),AND(ABS(C793:F793-B793:E793)&lt;4)),AND(AND(ABS(C793:E793-B793:D793)&gt;0),AND(ABS(C793:E793-B793:D793)&lt;4)))))</f>
        <v>1</v>
      </c>
      <c r="M793" s="1" t="b">
        <f t="shared" si="1"/>
        <v>1</v>
      </c>
    </row>
    <row r="794" ht="15.75" customHeight="1">
      <c r="A794" s="1" t="s">
        <v>803</v>
      </c>
      <c r="B794" s="1">
        <f>IFERROR(__xludf.DUMMYFUNCTION("SPLIT(A794,"" "")"),82.0)</f>
        <v>82</v>
      </c>
      <c r="C794" s="1">
        <f>IFERROR(__xludf.DUMMYFUNCTION("""COMPUTED_VALUE"""),83.0)</f>
        <v>83</v>
      </c>
      <c r="D794" s="1">
        <f>IFERROR(__xludf.DUMMYFUNCTION("""COMPUTED_VALUE"""),85.0)</f>
        <v>85</v>
      </c>
      <c r="E794" s="1">
        <f>IFERROR(__xludf.DUMMYFUNCTION("""COMPUTED_VALUE"""),87.0)</f>
        <v>87</v>
      </c>
      <c r="F794" s="1">
        <f>IFERROR(__xludf.DUMMYFUNCTION("""COMPUTED_VALUE"""),89.0)</f>
        <v>89</v>
      </c>
      <c r="G794" s="1">
        <f>IFERROR(__xludf.DUMMYFUNCTION("""COMPUTED_VALUE"""),92.0)</f>
        <v>92</v>
      </c>
      <c r="H794" s="1">
        <f>IFERROR(__xludf.DUMMYFUNCTION("""COMPUTED_VALUE"""),94.0)</f>
        <v>94</v>
      </c>
      <c r="I794" s="1">
        <f>IFERROR(__xludf.DUMMYFUNCTION("""COMPUTED_VALUE"""),95.0)</f>
        <v>95</v>
      </c>
      <c r="J794" s="1" t="b">
        <f t="array" ref="J794">IF(NOT(H794=""),AND(C794:H794&gt;B794:G794),IF(NOT(G794=""),AND(C794:G794&gt;B794:F794),IF(NOT(F794=""),AND(C794:F794&gt;B794:E794),AND(C794:E794&gt;B794:D794))))</f>
        <v>1</v>
      </c>
      <c r="K794" s="1" t="b">
        <f t="array" ref="K794">IF(NOT(H794=""),AND(C794:H794&lt;B794:G794),IF(NOT(G794=""),AND(C794:G794&lt;B794:F794),IF(NOT(F794=""),AND(C794:F794&lt;B794:E794),AND(C794:E794&lt;B794:D794))))</f>
        <v>0</v>
      </c>
      <c r="L794" s="1" t="b">
        <f t="array" ref="L794">IF(NOT(H794=""),AND(AND(ABS(C794:H794-B794:G794)&gt;0),AND(ABS(C794:H794-B794:G794)&lt;4)),IF(NOT(G794=""),AND(AND(ABS(C794:G794-B794:F794)&gt;0),AND(ABS(C794:G794-B794:F794)&lt;4)),IF(NOT(F794=""),AND(AND(ABS(C794:F794-B794:E794)&gt;0),AND(ABS(C794:F794-B794:E794)&lt;4)),AND(AND(ABS(C794:E794-B794:D794)&gt;0),AND(ABS(C794:E794-B794:D794)&lt;4)))))</f>
        <v>1</v>
      </c>
      <c r="M794" s="1" t="b">
        <f t="shared" si="1"/>
        <v>1</v>
      </c>
    </row>
    <row r="795" ht="15.75" customHeight="1">
      <c r="A795" s="1" t="s">
        <v>804</v>
      </c>
      <c r="B795" s="1">
        <f>IFERROR(__xludf.DUMMYFUNCTION("SPLIT(A795,"" "")"),16.0)</f>
        <v>16</v>
      </c>
      <c r="C795" s="1">
        <f>IFERROR(__xludf.DUMMYFUNCTION("""COMPUTED_VALUE"""),17.0)</f>
        <v>17</v>
      </c>
      <c r="D795" s="1">
        <f>IFERROR(__xludf.DUMMYFUNCTION("""COMPUTED_VALUE"""),20.0)</f>
        <v>20</v>
      </c>
      <c r="E795" s="1">
        <f>IFERROR(__xludf.DUMMYFUNCTION("""COMPUTED_VALUE"""),22.0)</f>
        <v>22</v>
      </c>
      <c r="F795" s="2">
        <f>IFERROR(__xludf.DUMMYFUNCTION("""COMPUTED_VALUE"""),23.0)</f>
        <v>23</v>
      </c>
      <c r="J795" s="1" t="b">
        <f t="array" ref="J795">IF(NOT(H795=""),AND(C795:H795&gt;B795:G795),IF(NOT(G795=""),AND(C795:G795&gt;B795:F795),IF(NOT(F795=""),AND(C795:F795&gt;B795:E795),AND(C795:E795&gt;B795:D795))))</f>
        <v>1</v>
      </c>
      <c r="K795" s="1" t="b">
        <f t="array" ref="K795">IF(NOT(H795=""),AND(C795:H795&lt;B795:G795),IF(NOT(G795=""),AND(C795:G795&lt;B795:F795),IF(NOT(F795=""),AND(C795:F795&lt;B795:E795),AND(C795:E795&lt;B795:D795))))</f>
        <v>0</v>
      </c>
      <c r="L795" s="1" t="b">
        <f t="array" ref="L795">IF(NOT(H795=""),AND(AND(ABS(C795:H795-B795:G795)&gt;0),AND(ABS(C795:H795-B795:G795)&lt;4)),IF(NOT(G795=""),AND(AND(ABS(C795:G795-B795:F795)&gt;0),AND(ABS(C795:G795-B795:F795)&lt;4)),IF(NOT(F795=""),AND(AND(ABS(C795:F795-B795:E795)&gt;0),AND(ABS(C795:F795-B795:E795)&lt;4)),AND(AND(ABS(C795:E795-B795:D795)&gt;0),AND(ABS(C795:E795-B795:D795)&lt;4)))))</f>
        <v>1</v>
      </c>
      <c r="M795" s="1" t="b">
        <f t="shared" si="1"/>
        <v>1</v>
      </c>
    </row>
    <row r="796" ht="15.75" customHeight="1">
      <c r="A796" s="1" t="s">
        <v>805</v>
      </c>
      <c r="B796" s="1">
        <f>IFERROR(__xludf.DUMMYFUNCTION("SPLIT(A796,"" "")"),54.0)</f>
        <v>54</v>
      </c>
      <c r="C796" s="1">
        <f>IFERROR(__xludf.DUMMYFUNCTION("""COMPUTED_VALUE"""),55.0)</f>
        <v>55</v>
      </c>
      <c r="D796" s="1">
        <f>IFERROR(__xludf.DUMMYFUNCTION("""COMPUTED_VALUE"""),56.0)</f>
        <v>56</v>
      </c>
      <c r="E796" s="1">
        <f>IFERROR(__xludf.DUMMYFUNCTION("""COMPUTED_VALUE"""),58.0)</f>
        <v>58</v>
      </c>
      <c r="F796" s="2">
        <f>IFERROR(__xludf.DUMMYFUNCTION("""COMPUTED_VALUE"""),60.0)</f>
        <v>60</v>
      </c>
      <c r="J796" s="1" t="b">
        <f t="array" ref="J796">IF(NOT(H796=""),AND(C796:H796&gt;B796:G796),IF(NOT(G796=""),AND(C796:G796&gt;B796:F796),IF(NOT(F796=""),AND(C796:F796&gt;B796:E796),AND(C796:E796&gt;B796:D796))))</f>
        <v>1</v>
      </c>
      <c r="K796" s="1" t="b">
        <f t="array" ref="K796">IF(NOT(H796=""),AND(C796:H796&lt;B796:G796),IF(NOT(G796=""),AND(C796:G796&lt;B796:F796),IF(NOT(F796=""),AND(C796:F796&lt;B796:E796),AND(C796:E796&lt;B796:D796))))</f>
        <v>0</v>
      </c>
      <c r="L796" s="1" t="b">
        <f t="array" ref="L796">IF(NOT(H796=""),AND(AND(ABS(C796:H796-B796:G796)&gt;0),AND(ABS(C796:H796-B796:G796)&lt;4)),IF(NOT(G796=""),AND(AND(ABS(C796:G796-B796:F796)&gt;0),AND(ABS(C796:G796-B796:F796)&lt;4)),IF(NOT(F796=""),AND(AND(ABS(C796:F796-B796:E796)&gt;0),AND(ABS(C796:F796-B796:E796)&lt;4)),AND(AND(ABS(C796:E796-B796:D796)&gt;0),AND(ABS(C796:E796-B796:D796)&lt;4)))))</f>
        <v>1</v>
      </c>
      <c r="M796" s="1" t="b">
        <f t="shared" si="1"/>
        <v>1</v>
      </c>
    </row>
    <row r="797" ht="15.75" customHeight="1">
      <c r="A797" s="1" t="s">
        <v>806</v>
      </c>
      <c r="B797" s="1">
        <f>IFERROR(__xludf.DUMMYFUNCTION("SPLIT(A797,"" "")"),29.0)</f>
        <v>29</v>
      </c>
      <c r="C797" s="1">
        <f>IFERROR(__xludf.DUMMYFUNCTION("""COMPUTED_VALUE"""),27.0)</f>
        <v>27</v>
      </c>
      <c r="D797" s="1">
        <f>IFERROR(__xludf.DUMMYFUNCTION("""COMPUTED_VALUE"""),25.0)</f>
        <v>25</v>
      </c>
      <c r="E797" s="1">
        <f>IFERROR(__xludf.DUMMYFUNCTION("""COMPUTED_VALUE"""),24.0)</f>
        <v>24</v>
      </c>
      <c r="F797" s="2">
        <f>IFERROR(__xludf.DUMMYFUNCTION("""COMPUTED_VALUE"""),23.0)</f>
        <v>23</v>
      </c>
      <c r="J797" s="1" t="b">
        <f t="array" ref="J797">IF(NOT(H797=""),AND(C797:H797&gt;B797:G797),IF(NOT(G797=""),AND(C797:G797&gt;B797:F797),IF(NOT(F797=""),AND(C797:F797&gt;B797:E797),AND(C797:E797&gt;B797:D797))))</f>
        <v>0</v>
      </c>
      <c r="K797" s="1" t="b">
        <f t="array" ref="K797">IF(NOT(H797=""),AND(C797:H797&lt;B797:G797),IF(NOT(G797=""),AND(C797:G797&lt;B797:F797),IF(NOT(F797=""),AND(C797:F797&lt;B797:E797),AND(C797:E797&lt;B797:D797))))</f>
        <v>1</v>
      </c>
      <c r="L797" s="1" t="b">
        <f t="array" ref="L797">IF(NOT(H797=""),AND(AND(ABS(C797:H797-B797:G797)&gt;0),AND(ABS(C797:H797-B797:G797)&lt;4)),IF(NOT(G797=""),AND(AND(ABS(C797:G797-B797:F797)&gt;0),AND(ABS(C797:G797-B797:F797)&lt;4)),IF(NOT(F797=""),AND(AND(ABS(C797:F797-B797:E797)&gt;0),AND(ABS(C797:F797-B797:E797)&lt;4)),AND(AND(ABS(C797:E797-B797:D797)&gt;0),AND(ABS(C797:E797-B797:D797)&lt;4)))))</f>
        <v>1</v>
      </c>
      <c r="M797" s="1" t="b">
        <f t="shared" si="1"/>
        <v>1</v>
      </c>
    </row>
    <row r="798" ht="15.75" customHeight="1">
      <c r="A798" s="1" t="s">
        <v>807</v>
      </c>
      <c r="B798" s="1">
        <f>IFERROR(__xludf.DUMMYFUNCTION("SPLIT(A798,"" "")"),73.0)</f>
        <v>73</v>
      </c>
      <c r="C798" s="1">
        <f>IFERROR(__xludf.DUMMYFUNCTION("""COMPUTED_VALUE"""),71.0)</f>
        <v>71</v>
      </c>
      <c r="D798" s="1">
        <f>IFERROR(__xludf.DUMMYFUNCTION("""COMPUTED_VALUE"""),69.0)</f>
        <v>69</v>
      </c>
      <c r="E798" s="1">
        <f>IFERROR(__xludf.DUMMYFUNCTION("""COMPUTED_VALUE"""),68.0)</f>
        <v>68</v>
      </c>
      <c r="F798" s="1">
        <f>IFERROR(__xludf.DUMMYFUNCTION("""COMPUTED_VALUE"""),67.0)</f>
        <v>67</v>
      </c>
      <c r="G798" s="1">
        <f>IFERROR(__xludf.DUMMYFUNCTION("""COMPUTED_VALUE"""),65.0)</f>
        <v>65</v>
      </c>
      <c r="H798" s="2">
        <f>IFERROR(__xludf.DUMMYFUNCTION("""COMPUTED_VALUE"""),62.0)</f>
        <v>62</v>
      </c>
      <c r="J798" s="1" t="b">
        <f t="array" ref="J798">IF(NOT(H798=""),AND(C798:H798&gt;B798:G798),IF(NOT(G798=""),AND(C798:G798&gt;B798:F798),IF(NOT(F798=""),AND(C798:F798&gt;B798:E798),AND(C798:E798&gt;B798:D798))))</f>
        <v>0</v>
      </c>
      <c r="K798" s="1" t="b">
        <f t="array" ref="K798">IF(NOT(H798=""),AND(C798:H798&lt;B798:G798),IF(NOT(G798=""),AND(C798:G798&lt;B798:F798),IF(NOT(F798=""),AND(C798:F798&lt;B798:E798),AND(C798:E798&lt;B798:D798))))</f>
        <v>1</v>
      </c>
      <c r="L798" s="1" t="b">
        <f t="array" ref="L798">IF(NOT(H798=""),AND(AND(ABS(C798:H798-B798:G798)&gt;0),AND(ABS(C798:H798-B798:G798)&lt;4)),IF(NOT(G798=""),AND(AND(ABS(C798:G798-B798:F798)&gt;0),AND(ABS(C798:G798-B798:F798)&lt;4)),IF(NOT(F798=""),AND(AND(ABS(C798:F798-B798:E798)&gt;0),AND(ABS(C798:F798-B798:E798)&lt;4)),AND(AND(ABS(C798:E798-B798:D798)&gt;0),AND(ABS(C798:E798-B798:D798)&lt;4)))))</f>
        <v>1</v>
      </c>
      <c r="M798" s="1" t="b">
        <f t="shared" si="1"/>
        <v>1</v>
      </c>
    </row>
    <row r="799" ht="15.75" customHeight="1">
      <c r="A799" s="1" t="s">
        <v>808</v>
      </c>
      <c r="B799" s="1">
        <f>IFERROR(__xludf.DUMMYFUNCTION("SPLIT(A799,"" "")"),3.0)</f>
        <v>3</v>
      </c>
      <c r="C799" s="1">
        <f>IFERROR(__xludf.DUMMYFUNCTION("""COMPUTED_VALUE"""),5.0)</f>
        <v>5</v>
      </c>
      <c r="D799" s="1">
        <f>IFERROR(__xludf.DUMMYFUNCTION("""COMPUTED_VALUE"""),7.0)</f>
        <v>7</v>
      </c>
      <c r="E799" s="1">
        <f>IFERROR(__xludf.DUMMYFUNCTION("""COMPUTED_VALUE"""),9.0)</f>
        <v>9</v>
      </c>
      <c r="F799" s="1">
        <f>IFERROR(__xludf.DUMMYFUNCTION("""COMPUTED_VALUE"""),10.0)</f>
        <v>10</v>
      </c>
      <c r="G799" s="1">
        <f>IFERROR(__xludf.DUMMYFUNCTION("""COMPUTED_VALUE"""),13.0)</f>
        <v>13</v>
      </c>
      <c r="H799" s="2">
        <f>IFERROR(__xludf.DUMMYFUNCTION("""COMPUTED_VALUE"""),15.0)</f>
        <v>15</v>
      </c>
      <c r="J799" s="1" t="b">
        <f t="array" ref="J799">IF(NOT(H799=""),AND(C799:H799&gt;B799:G799),IF(NOT(G799=""),AND(C799:G799&gt;B799:F799),IF(NOT(F799=""),AND(C799:F799&gt;B799:E799),AND(C799:E799&gt;B799:D799))))</f>
        <v>1</v>
      </c>
      <c r="K799" s="1" t="b">
        <f t="array" ref="K799">IF(NOT(H799=""),AND(C799:H799&lt;B799:G799),IF(NOT(G799=""),AND(C799:G799&lt;B799:F799),IF(NOT(F799=""),AND(C799:F799&lt;B799:E799),AND(C799:E799&lt;B799:D799))))</f>
        <v>0</v>
      </c>
      <c r="L799" s="1" t="b">
        <f t="array" ref="L799">IF(NOT(H799=""),AND(AND(ABS(C799:H799-B799:G799)&gt;0),AND(ABS(C799:H799-B799:G799)&lt;4)),IF(NOT(G799=""),AND(AND(ABS(C799:G799-B799:F799)&gt;0),AND(ABS(C799:G799-B799:F799)&lt;4)),IF(NOT(F799=""),AND(AND(ABS(C799:F799-B799:E799)&gt;0),AND(ABS(C799:F799-B799:E799)&lt;4)),AND(AND(ABS(C799:E799-B799:D799)&gt;0),AND(ABS(C799:E799-B799:D799)&lt;4)))))</f>
        <v>1</v>
      </c>
      <c r="M799" s="1" t="b">
        <f t="shared" si="1"/>
        <v>1</v>
      </c>
    </row>
    <row r="800" ht="15.75" customHeight="1">
      <c r="A800" s="1" t="s">
        <v>809</v>
      </c>
      <c r="B800" s="1">
        <f>IFERROR(__xludf.DUMMYFUNCTION("SPLIT(A800,"" "")"),76.0)</f>
        <v>76</v>
      </c>
      <c r="C800" s="1">
        <f>IFERROR(__xludf.DUMMYFUNCTION("""COMPUTED_VALUE"""),75.0)</f>
        <v>75</v>
      </c>
      <c r="D800" s="1">
        <f>IFERROR(__xludf.DUMMYFUNCTION("""COMPUTED_VALUE"""),73.0)</f>
        <v>73</v>
      </c>
      <c r="E800" s="1">
        <f>IFERROR(__xludf.DUMMYFUNCTION("""COMPUTED_VALUE"""),70.0)</f>
        <v>70</v>
      </c>
      <c r="F800" s="2">
        <f>IFERROR(__xludf.DUMMYFUNCTION("""COMPUTED_VALUE"""),67.0)</f>
        <v>67</v>
      </c>
      <c r="J800" s="1" t="b">
        <f t="array" ref="J800">IF(NOT(H800=""),AND(C800:H800&gt;B800:G800),IF(NOT(G800=""),AND(C800:G800&gt;B800:F800),IF(NOT(F800=""),AND(C800:F800&gt;B800:E800),AND(C800:E800&gt;B800:D800))))</f>
        <v>0</v>
      </c>
      <c r="K800" s="1" t="b">
        <f t="array" ref="K800">IF(NOT(H800=""),AND(C800:H800&lt;B800:G800),IF(NOT(G800=""),AND(C800:G800&lt;B800:F800),IF(NOT(F800=""),AND(C800:F800&lt;B800:E800),AND(C800:E800&lt;B800:D800))))</f>
        <v>1</v>
      </c>
      <c r="L800" s="1" t="b">
        <f t="array" ref="L800">IF(NOT(H800=""),AND(AND(ABS(C800:H800-B800:G800)&gt;0),AND(ABS(C800:H800-B800:G800)&lt;4)),IF(NOT(G800=""),AND(AND(ABS(C800:G800-B800:F800)&gt;0),AND(ABS(C800:G800-B800:F800)&lt;4)),IF(NOT(F800=""),AND(AND(ABS(C800:F800-B800:E800)&gt;0),AND(ABS(C800:F800-B800:E800)&lt;4)),AND(AND(ABS(C800:E800-B800:D800)&gt;0),AND(ABS(C800:E800-B800:D800)&lt;4)))))</f>
        <v>1</v>
      </c>
      <c r="M800" s="1" t="b">
        <f t="shared" si="1"/>
        <v>1</v>
      </c>
    </row>
    <row r="801" ht="15.75" customHeight="1">
      <c r="A801" s="1" t="s">
        <v>810</v>
      </c>
      <c r="B801" s="1">
        <f>IFERROR(__xludf.DUMMYFUNCTION("SPLIT(A801,"" "")"),48.0)</f>
        <v>48</v>
      </c>
      <c r="C801" s="1">
        <f>IFERROR(__xludf.DUMMYFUNCTION("""COMPUTED_VALUE"""),45.0)</f>
        <v>45</v>
      </c>
      <c r="D801" s="1">
        <f>IFERROR(__xludf.DUMMYFUNCTION("""COMPUTED_VALUE"""),44.0)</f>
        <v>44</v>
      </c>
      <c r="E801" s="1">
        <f>IFERROR(__xludf.DUMMYFUNCTION("""COMPUTED_VALUE"""),43.0)</f>
        <v>43</v>
      </c>
      <c r="F801" s="2">
        <f>IFERROR(__xludf.DUMMYFUNCTION("""COMPUTED_VALUE"""),41.0)</f>
        <v>41</v>
      </c>
      <c r="J801" s="1" t="b">
        <f t="array" ref="J801">IF(NOT(H801=""),AND(C801:H801&gt;B801:G801),IF(NOT(G801=""),AND(C801:G801&gt;B801:F801),IF(NOT(F801=""),AND(C801:F801&gt;B801:E801),AND(C801:E801&gt;B801:D801))))</f>
        <v>0</v>
      </c>
      <c r="K801" s="1" t="b">
        <f t="array" ref="K801">IF(NOT(H801=""),AND(C801:H801&lt;B801:G801),IF(NOT(G801=""),AND(C801:G801&lt;B801:F801),IF(NOT(F801=""),AND(C801:F801&lt;B801:E801),AND(C801:E801&lt;B801:D801))))</f>
        <v>1</v>
      </c>
      <c r="L801" s="1" t="b">
        <f t="array" ref="L801">IF(NOT(H801=""),AND(AND(ABS(C801:H801-B801:G801)&gt;0),AND(ABS(C801:H801-B801:G801)&lt;4)),IF(NOT(G801=""),AND(AND(ABS(C801:G801-B801:F801)&gt;0),AND(ABS(C801:G801-B801:F801)&lt;4)),IF(NOT(F801=""),AND(AND(ABS(C801:F801-B801:E801)&gt;0),AND(ABS(C801:F801-B801:E801)&lt;4)),AND(AND(ABS(C801:E801-B801:D801)&gt;0),AND(ABS(C801:E801-B801:D801)&lt;4)))))</f>
        <v>1</v>
      </c>
      <c r="M801" s="1" t="b">
        <f t="shared" si="1"/>
        <v>1</v>
      </c>
    </row>
    <row r="802" ht="15.75" customHeight="1">
      <c r="A802" s="1" t="s">
        <v>811</v>
      </c>
      <c r="B802" s="1">
        <f>IFERROR(__xludf.DUMMYFUNCTION("SPLIT(A802,"" "")"),52.0)</f>
        <v>52</v>
      </c>
      <c r="C802" s="1">
        <f>IFERROR(__xludf.DUMMYFUNCTION("""COMPUTED_VALUE"""),54.0)</f>
        <v>54</v>
      </c>
      <c r="D802" s="1">
        <f>IFERROR(__xludf.DUMMYFUNCTION("""COMPUTED_VALUE"""),57.0)</f>
        <v>57</v>
      </c>
      <c r="E802" s="1">
        <f>IFERROR(__xludf.DUMMYFUNCTION("""COMPUTED_VALUE"""),59.0)</f>
        <v>59</v>
      </c>
      <c r="F802" s="1">
        <f>IFERROR(__xludf.DUMMYFUNCTION("""COMPUTED_VALUE"""),61.0)</f>
        <v>61</v>
      </c>
      <c r="G802" s="1">
        <f>IFERROR(__xludf.DUMMYFUNCTION("""COMPUTED_VALUE"""),64.0)</f>
        <v>64</v>
      </c>
      <c r="H802" s="1">
        <f>IFERROR(__xludf.DUMMYFUNCTION("""COMPUTED_VALUE"""),65.0)</f>
        <v>65</v>
      </c>
      <c r="I802" s="1">
        <f>IFERROR(__xludf.DUMMYFUNCTION("""COMPUTED_VALUE"""),66.0)</f>
        <v>66</v>
      </c>
      <c r="J802" s="1" t="b">
        <f t="array" ref="J802">IF(NOT(H802=""),AND(C802:H802&gt;B802:G802),IF(NOT(G802=""),AND(C802:G802&gt;B802:F802),IF(NOT(F802=""),AND(C802:F802&gt;B802:E802),AND(C802:E802&gt;B802:D802))))</f>
        <v>1</v>
      </c>
      <c r="K802" s="1" t="b">
        <f t="array" ref="K802">IF(NOT(H802=""),AND(C802:H802&lt;B802:G802),IF(NOT(G802=""),AND(C802:G802&lt;B802:F802),IF(NOT(F802=""),AND(C802:F802&lt;B802:E802),AND(C802:E802&lt;B802:D802))))</f>
        <v>0</v>
      </c>
      <c r="L802" s="1" t="b">
        <f t="array" ref="L802">IF(NOT(H802=""),AND(AND(ABS(C802:H802-B802:G802)&gt;0),AND(ABS(C802:H802-B802:G802)&lt;4)),IF(NOT(G802=""),AND(AND(ABS(C802:G802-B802:F802)&gt;0),AND(ABS(C802:G802-B802:F802)&lt;4)),IF(NOT(F802=""),AND(AND(ABS(C802:F802-B802:E802)&gt;0),AND(ABS(C802:F802-B802:E802)&lt;4)),AND(AND(ABS(C802:E802-B802:D802)&gt;0),AND(ABS(C802:E802-B802:D802)&lt;4)))))</f>
        <v>1</v>
      </c>
      <c r="M802" s="1" t="b">
        <f t="shared" si="1"/>
        <v>1</v>
      </c>
    </row>
    <row r="803" ht="15.75" customHeight="1">
      <c r="A803" s="1" t="s">
        <v>812</v>
      </c>
      <c r="B803" s="1">
        <f>IFERROR(__xludf.DUMMYFUNCTION("SPLIT(A803,"" "")"),68.0)</f>
        <v>68</v>
      </c>
      <c r="C803" s="1">
        <f>IFERROR(__xludf.DUMMYFUNCTION("""COMPUTED_VALUE"""),70.0)</f>
        <v>70</v>
      </c>
      <c r="D803" s="1">
        <f>IFERROR(__xludf.DUMMYFUNCTION("""COMPUTED_VALUE"""),73.0)</f>
        <v>73</v>
      </c>
      <c r="E803" s="1">
        <f>IFERROR(__xludf.DUMMYFUNCTION("""COMPUTED_VALUE"""),75.0)</f>
        <v>75</v>
      </c>
      <c r="F803" s="1">
        <f>IFERROR(__xludf.DUMMYFUNCTION("""COMPUTED_VALUE"""),76.0)</f>
        <v>76</v>
      </c>
      <c r="G803" s="1">
        <f>IFERROR(__xludf.DUMMYFUNCTION("""COMPUTED_VALUE"""),77.0)</f>
        <v>77</v>
      </c>
      <c r="H803" s="2">
        <f>IFERROR(__xludf.DUMMYFUNCTION("""COMPUTED_VALUE"""),78.0)</f>
        <v>78</v>
      </c>
      <c r="J803" s="1" t="b">
        <f t="array" ref="J803">IF(NOT(H803=""),AND(C803:H803&gt;B803:G803),IF(NOT(G803=""),AND(C803:G803&gt;B803:F803),IF(NOT(F803=""),AND(C803:F803&gt;B803:E803),AND(C803:E803&gt;B803:D803))))</f>
        <v>1</v>
      </c>
      <c r="K803" s="1" t="b">
        <f t="array" ref="K803">IF(NOT(H803=""),AND(C803:H803&lt;B803:G803),IF(NOT(G803=""),AND(C803:G803&lt;B803:F803),IF(NOT(F803=""),AND(C803:F803&lt;B803:E803),AND(C803:E803&lt;B803:D803))))</f>
        <v>0</v>
      </c>
      <c r="L803" s="1" t="b">
        <f t="array" ref="L803">IF(NOT(H803=""),AND(AND(ABS(C803:H803-B803:G803)&gt;0),AND(ABS(C803:H803-B803:G803)&lt;4)),IF(NOT(G803=""),AND(AND(ABS(C803:G803-B803:F803)&gt;0),AND(ABS(C803:G803-B803:F803)&lt;4)),IF(NOT(F803=""),AND(AND(ABS(C803:F803-B803:E803)&gt;0),AND(ABS(C803:F803-B803:E803)&lt;4)),AND(AND(ABS(C803:E803-B803:D803)&gt;0),AND(ABS(C803:E803-B803:D803)&lt;4)))))</f>
        <v>1</v>
      </c>
      <c r="M803" s="1" t="b">
        <f t="shared" si="1"/>
        <v>1</v>
      </c>
    </row>
    <row r="804" ht="15.75" customHeight="1">
      <c r="A804" s="1" t="s">
        <v>813</v>
      </c>
      <c r="B804" s="1">
        <f>IFERROR(__xludf.DUMMYFUNCTION("SPLIT(A804,"" "")"),68.0)</f>
        <v>68</v>
      </c>
      <c r="C804" s="1">
        <f>IFERROR(__xludf.DUMMYFUNCTION("""COMPUTED_VALUE"""),67.0)</f>
        <v>67</v>
      </c>
      <c r="D804" s="1">
        <f>IFERROR(__xludf.DUMMYFUNCTION("""COMPUTED_VALUE"""),65.0)</f>
        <v>65</v>
      </c>
      <c r="E804" s="1">
        <f>IFERROR(__xludf.DUMMYFUNCTION("""COMPUTED_VALUE"""),63.0)</f>
        <v>63</v>
      </c>
      <c r="F804" s="2">
        <f>IFERROR(__xludf.DUMMYFUNCTION("""COMPUTED_VALUE"""),60.0)</f>
        <v>60</v>
      </c>
      <c r="J804" s="1" t="b">
        <f t="array" ref="J804">IF(NOT(H804=""),AND(C804:H804&gt;B804:G804),IF(NOT(G804=""),AND(C804:G804&gt;B804:F804),IF(NOT(F804=""),AND(C804:F804&gt;B804:E804),AND(C804:E804&gt;B804:D804))))</f>
        <v>0</v>
      </c>
      <c r="K804" s="1" t="b">
        <f t="array" ref="K804">IF(NOT(H804=""),AND(C804:H804&lt;B804:G804),IF(NOT(G804=""),AND(C804:G804&lt;B804:F804),IF(NOT(F804=""),AND(C804:F804&lt;B804:E804),AND(C804:E804&lt;B804:D804))))</f>
        <v>1</v>
      </c>
      <c r="L804" s="1" t="b">
        <f t="array" ref="L804">IF(NOT(H804=""),AND(AND(ABS(C804:H804-B804:G804)&gt;0),AND(ABS(C804:H804-B804:G804)&lt;4)),IF(NOT(G804=""),AND(AND(ABS(C804:G804-B804:F804)&gt;0),AND(ABS(C804:G804-B804:F804)&lt;4)),IF(NOT(F804=""),AND(AND(ABS(C804:F804-B804:E804)&gt;0),AND(ABS(C804:F804-B804:E804)&lt;4)),AND(AND(ABS(C804:E804-B804:D804)&gt;0),AND(ABS(C804:E804-B804:D804)&lt;4)))))</f>
        <v>1</v>
      </c>
      <c r="M804" s="1" t="b">
        <f t="shared" si="1"/>
        <v>1</v>
      </c>
    </row>
    <row r="805" ht="15.75" customHeight="1">
      <c r="A805" s="1" t="s">
        <v>814</v>
      </c>
      <c r="B805" s="1">
        <f>IFERROR(__xludf.DUMMYFUNCTION("SPLIT(A805,"" "")"),49.0)</f>
        <v>49</v>
      </c>
      <c r="C805" s="1">
        <f>IFERROR(__xludf.DUMMYFUNCTION("""COMPUTED_VALUE"""),51.0)</f>
        <v>51</v>
      </c>
      <c r="D805" s="1">
        <f>IFERROR(__xludf.DUMMYFUNCTION("""COMPUTED_VALUE"""),54.0)</f>
        <v>54</v>
      </c>
      <c r="E805" s="1">
        <f>IFERROR(__xludf.DUMMYFUNCTION("""COMPUTED_VALUE"""),56.0)</f>
        <v>56</v>
      </c>
      <c r="F805" s="2">
        <f>IFERROR(__xludf.DUMMYFUNCTION("""COMPUTED_VALUE"""),58.0)</f>
        <v>58</v>
      </c>
      <c r="J805" s="1" t="b">
        <f t="array" ref="J805">IF(NOT(H805=""),AND(C805:H805&gt;B805:G805),IF(NOT(G805=""),AND(C805:G805&gt;B805:F805),IF(NOT(F805=""),AND(C805:F805&gt;B805:E805),AND(C805:E805&gt;B805:D805))))</f>
        <v>1</v>
      </c>
      <c r="K805" s="1" t="b">
        <f t="array" ref="K805">IF(NOT(H805=""),AND(C805:H805&lt;B805:G805),IF(NOT(G805=""),AND(C805:G805&lt;B805:F805),IF(NOT(F805=""),AND(C805:F805&lt;B805:E805),AND(C805:E805&lt;B805:D805))))</f>
        <v>0</v>
      </c>
      <c r="L805" s="1" t="b">
        <f t="array" ref="L805">IF(NOT(H805=""),AND(AND(ABS(C805:H805-B805:G805)&gt;0),AND(ABS(C805:H805-B805:G805)&lt;4)),IF(NOT(G805=""),AND(AND(ABS(C805:G805-B805:F805)&gt;0),AND(ABS(C805:G805-B805:F805)&lt;4)),IF(NOT(F805=""),AND(AND(ABS(C805:F805-B805:E805)&gt;0),AND(ABS(C805:F805-B805:E805)&lt;4)),AND(AND(ABS(C805:E805-B805:D805)&gt;0),AND(ABS(C805:E805-B805:D805)&lt;4)))))</f>
        <v>1</v>
      </c>
      <c r="M805" s="1" t="b">
        <f t="shared" si="1"/>
        <v>1</v>
      </c>
    </row>
    <row r="806" ht="15.75" customHeight="1">
      <c r="A806" s="1" t="s">
        <v>815</v>
      </c>
      <c r="B806" s="1">
        <f>IFERROR(__xludf.DUMMYFUNCTION("SPLIT(A806,"" "")"),11.0)</f>
        <v>11</v>
      </c>
      <c r="C806" s="1">
        <f>IFERROR(__xludf.DUMMYFUNCTION("""COMPUTED_VALUE"""),8.0)</f>
        <v>8</v>
      </c>
      <c r="D806" s="1">
        <f>IFERROR(__xludf.DUMMYFUNCTION("""COMPUTED_VALUE"""),7.0)</f>
        <v>7</v>
      </c>
      <c r="E806" s="1">
        <f>IFERROR(__xludf.DUMMYFUNCTION("""COMPUTED_VALUE"""),6.0)</f>
        <v>6</v>
      </c>
      <c r="F806" s="1">
        <f>IFERROR(__xludf.DUMMYFUNCTION("""COMPUTED_VALUE"""),4.0)</f>
        <v>4</v>
      </c>
      <c r="G806" s="2">
        <f>IFERROR(__xludf.DUMMYFUNCTION("""COMPUTED_VALUE"""),3.0)</f>
        <v>3</v>
      </c>
      <c r="J806" s="1" t="b">
        <f t="array" ref="J806">IF(NOT(H806=""),AND(C806:H806&gt;B806:G806),IF(NOT(G806=""),AND(C806:G806&gt;B806:F806),IF(NOT(F806=""),AND(C806:F806&gt;B806:E806),AND(C806:E806&gt;B806:D806))))</f>
        <v>0</v>
      </c>
      <c r="K806" s="1" t="b">
        <f t="array" ref="K806">IF(NOT(H806=""),AND(C806:H806&lt;B806:G806),IF(NOT(G806=""),AND(C806:G806&lt;B806:F806),IF(NOT(F806=""),AND(C806:F806&lt;B806:E806),AND(C806:E806&lt;B806:D806))))</f>
        <v>1</v>
      </c>
      <c r="L806" s="1" t="b">
        <f t="array" ref="L806">IF(NOT(H806=""),AND(AND(ABS(C806:H806-B806:G806)&gt;0),AND(ABS(C806:H806-B806:G806)&lt;4)),IF(NOT(G806=""),AND(AND(ABS(C806:G806-B806:F806)&gt;0),AND(ABS(C806:G806-B806:F806)&lt;4)),IF(NOT(F806=""),AND(AND(ABS(C806:F806-B806:E806)&gt;0),AND(ABS(C806:F806-B806:E806)&lt;4)),AND(AND(ABS(C806:E806-B806:D806)&gt;0),AND(ABS(C806:E806-B806:D806)&lt;4)))))</f>
        <v>1</v>
      </c>
      <c r="M806" s="1" t="b">
        <f t="shared" si="1"/>
        <v>1</v>
      </c>
    </row>
    <row r="807" ht="15.75" customHeight="1">
      <c r="A807" s="1" t="s">
        <v>816</v>
      </c>
      <c r="B807" s="1">
        <f>IFERROR(__xludf.DUMMYFUNCTION("SPLIT(A807,"" "")"),49.0)</f>
        <v>49</v>
      </c>
      <c r="C807" s="1">
        <f>IFERROR(__xludf.DUMMYFUNCTION("""COMPUTED_VALUE"""),52.0)</f>
        <v>52</v>
      </c>
      <c r="D807" s="1">
        <f>IFERROR(__xludf.DUMMYFUNCTION("""COMPUTED_VALUE"""),54.0)</f>
        <v>54</v>
      </c>
      <c r="E807" s="1">
        <f>IFERROR(__xludf.DUMMYFUNCTION("""COMPUTED_VALUE"""),57.0)</f>
        <v>57</v>
      </c>
      <c r="F807" s="1">
        <f>IFERROR(__xludf.DUMMYFUNCTION("""COMPUTED_VALUE"""),58.0)</f>
        <v>58</v>
      </c>
      <c r="G807" s="1">
        <f>IFERROR(__xludf.DUMMYFUNCTION("""COMPUTED_VALUE"""),59.0)</f>
        <v>59</v>
      </c>
      <c r="H807" s="1">
        <f>IFERROR(__xludf.DUMMYFUNCTION("""COMPUTED_VALUE"""),60.0)</f>
        <v>60</v>
      </c>
      <c r="I807" s="1">
        <f>IFERROR(__xludf.DUMMYFUNCTION("""COMPUTED_VALUE"""),62.0)</f>
        <v>62</v>
      </c>
      <c r="J807" s="1" t="b">
        <f t="array" ref="J807">IF(NOT(H807=""),AND(C807:H807&gt;B807:G807),IF(NOT(G807=""),AND(C807:G807&gt;B807:F807),IF(NOT(F807=""),AND(C807:F807&gt;B807:E807),AND(C807:E807&gt;B807:D807))))</f>
        <v>1</v>
      </c>
      <c r="K807" s="1" t="b">
        <f t="array" ref="K807">IF(NOT(H807=""),AND(C807:H807&lt;B807:G807),IF(NOT(G807=""),AND(C807:G807&lt;B807:F807),IF(NOT(F807=""),AND(C807:F807&lt;B807:E807),AND(C807:E807&lt;B807:D807))))</f>
        <v>0</v>
      </c>
      <c r="L807" s="1" t="b">
        <f t="array" ref="L807">IF(NOT(H807=""),AND(AND(ABS(C807:H807-B807:G807)&gt;0),AND(ABS(C807:H807-B807:G807)&lt;4)),IF(NOT(G807=""),AND(AND(ABS(C807:G807-B807:F807)&gt;0),AND(ABS(C807:G807-B807:F807)&lt;4)),IF(NOT(F807=""),AND(AND(ABS(C807:F807-B807:E807)&gt;0),AND(ABS(C807:F807-B807:E807)&lt;4)),AND(AND(ABS(C807:E807-B807:D807)&gt;0),AND(ABS(C807:E807-B807:D807)&lt;4)))))</f>
        <v>1</v>
      </c>
      <c r="M807" s="1" t="b">
        <f t="shared" si="1"/>
        <v>1</v>
      </c>
    </row>
    <row r="808" ht="15.75" customHeight="1">
      <c r="A808" s="1" t="s">
        <v>817</v>
      </c>
      <c r="B808" s="1">
        <f>IFERROR(__xludf.DUMMYFUNCTION("SPLIT(A808,"" "")"),22.0)</f>
        <v>22</v>
      </c>
      <c r="C808" s="1">
        <f>IFERROR(__xludf.DUMMYFUNCTION("""COMPUTED_VALUE"""),19.0)</f>
        <v>19</v>
      </c>
      <c r="D808" s="1">
        <f>IFERROR(__xludf.DUMMYFUNCTION("""COMPUTED_VALUE"""),18.0)</f>
        <v>18</v>
      </c>
      <c r="E808" s="1">
        <f>IFERROR(__xludf.DUMMYFUNCTION("""COMPUTED_VALUE"""),16.0)</f>
        <v>16</v>
      </c>
      <c r="F808" s="1">
        <f>IFERROR(__xludf.DUMMYFUNCTION("""COMPUTED_VALUE"""),13.0)</f>
        <v>13</v>
      </c>
      <c r="G808" s="1">
        <f>IFERROR(__xludf.DUMMYFUNCTION("""COMPUTED_VALUE"""),10.0)</f>
        <v>10</v>
      </c>
      <c r="H808" s="2">
        <f>IFERROR(__xludf.DUMMYFUNCTION("""COMPUTED_VALUE"""),7.0)</f>
        <v>7</v>
      </c>
      <c r="J808" s="1" t="b">
        <f t="array" ref="J808">IF(NOT(H808=""),AND(C808:H808&gt;B808:G808),IF(NOT(G808=""),AND(C808:G808&gt;B808:F808),IF(NOT(F808=""),AND(C808:F808&gt;B808:E808),AND(C808:E808&gt;B808:D808))))</f>
        <v>0</v>
      </c>
      <c r="K808" s="1" t="b">
        <f t="array" ref="K808">IF(NOT(H808=""),AND(C808:H808&lt;B808:G808),IF(NOT(G808=""),AND(C808:G808&lt;B808:F808),IF(NOT(F808=""),AND(C808:F808&lt;B808:E808),AND(C808:E808&lt;B808:D808))))</f>
        <v>1</v>
      </c>
      <c r="L808" s="1" t="b">
        <f t="array" ref="L808">IF(NOT(H808=""),AND(AND(ABS(C808:H808-B808:G808)&gt;0),AND(ABS(C808:H808-B808:G808)&lt;4)),IF(NOT(G808=""),AND(AND(ABS(C808:G808-B808:F808)&gt;0),AND(ABS(C808:G808-B808:F808)&lt;4)),IF(NOT(F808=""),AND(AND(ABS(C808:F808-B808:E808)&gt;0),AND(ABS(C808:F808-B808:E808)&lt;4)),AND(AND(ABS(C808:E808-B808:D808)&gt;0),AND(ABS(C808:E808-B808:D808)&lt;4)))))</f>
        <v>1</v>
      </c>
      <c r="M808" s="1" t="b">
        <f t="shared" si="1"/>
        <v>1</v>
      </c>
    </row>
    <row r="809" ht="15.75" customHeight="1">
      <c r="A809" s="1" t="s">
        <v>818</v>
      </c>
      <c r="B809" s="1">
        <f>IFERROR(__xludf.DUMMYFUNCTION("SPLIT(A809,"" "")"),79.0)</f>
        <v>79</v>
      </c>
      <c r="C809" s="1">
        <f>IFERROR(__xludf.DUMMYFUNCTION("""COMPUTED_VALUE"""),81.0)</f>
        <v>81</v>
      </c>
      <c r="D809" s="1">
        <f>IFERROR(__xludf.DUMMYFUNCTION("""COMPUTED_VALUE"""),84.0)</f>
        <v>84</v>
      </c>
      <c r="E809" s="1">
        <f>IFERROR(__xludf.DUMMYFUNCTION("""COMPUTED_VALUE"""),86.0)</f>
        <v>86</v>
      </c>
      <c r="F809" s="1">
        <f>IFERROR(__xludf.DUMMYFUNCTION("""COMPUTED_VALUE"""),88.0)</f>
        <v>88</v>
      </c>
      <c r="G809" s="1">
        <f>IFERROR(__xludf.DUMMYFUNCTION("""COMPUTED_VALUE"""),91.0)</f>
        <v>91</v>
      </c>
      <c r="H809" s="1">
        <f>IFERROR(__xludf.DUMMYFUNCTION("""COMPUTED_VALUE"""),94.0)</f>
        <v>94</v>
      </c>
      <c r="I809" s="1">
        <f>IFERROR(__xludf.DUMMYFUNCTION("""COMPUTED_VALUE"""),95.0)</f>
        <v>95</v>
      </c>
      <c r="J809" s="1" t="b">
        <f t="array" ref="J809">IF(NOT(H809=""),AND(C809:H809&gt;B809:G809),IF(NOT(G809=""),AND(C809:G809&gt;B809:F809),IF(NOT(F809=""),AND(C809:F809&gt;B809:E809),AND(C809:E809&gt;B809:D809))))</f>
        <v>1</v>
      </c>
      <c r="K809" s="1" t="b">
        <f t="array" ref="K809">IF(NOT(H809=""),AND(C809:H809&lt;B809:G809),IF(NOT(G809=""),AND(C809:G809&lt;B809:F809),IF(NOT(F809=""),AND(C809:F809&lt;B809:E809),AND(C809:E809&lt;B809:D809))))</f>
        <v>0</v>
      </c>
      <c r="L809" s="1" t="b">
        <f t="array" ref="L809">IF(NOT(H809=""),AND(AND(ABS(C809:H809-B809:G809)&gt;0),AND(ABS(C809:H809-B809:G809)&lt;4)),IF(NOT(G809=""),AND(AND(ABS(C809:G809-B809:F809)&gt;0),AND(ABS(C809:G809-B809:F809)&lt;4)),IF(NOT(F809=""),AND(AND(ABS(C809:F809-B809:E809)&gt;0),AND(ABS(C809:F809-B809:E809)&lt;4)),AND(AND(ABS(C809:E809-B809:D809)&gt;0),AND(ABS(C809:E809-B809:D809)&lt;4)))))</f>
        <v>1</v>
      </c>
      <c r="M809" s="1" t="b">
        <f t="shared" si="1"/>
        <v>1</v>
      </c>
    </row>
    <row r="810" ht="15.75" customHeight="1">
      <c r="A810" s="1" t="s">
        <v>819</v>
      </c>
      <c r="B810" s="1">
        <f>IFERROR(__xludf.DUMMYFUNCTION("SPLIT(A810,"" "")"),34.0)</f>
        <v>34</v>
      </c>
      <c r="C810" s="1">
        <f>IFERROR(__xludf.DUMMYFUNCTION("""COMPUTED_VALUE"""),32.0)</f>
        <v>32</v>
      </c>
      <c r="D810" s="1">
        <f>IFERROR(__xludf.DUMMYFUNCTION("""COMPUTED_VALUE"""),31.0)</f>
        <v>31</v>
      </c>
      <c r="E810" s="1">
        <f>IFERROR(__xludf.DUMMYFUNCTION("""COMPUTED_VALUE"""),30.0)</f>
        <v>30</v>
      </c>
      <c r="F810" s="2">
        <f>IFERROR(__xludf.DUMMYFUNCTION("""COMPUTED_VALUE"""),29.0)</f>
        <v>29</v>
      </c>
      <c r="J810" s="1" t="b">
        <f t="array" ref="J810">IF(NOT(H810=""),AND(C810:H810&gt;B810:G810),IF(NOT(G810=""),AND(C810:G810&gt;B810:F810),IF(NOT(F810=""),AND(C810:F810&gt;B810:E810),AND(C810:E810&gt;B810:D810))))</f>
        <v>0</v>
      </c>
      <c r="K810" s="1" t="b">
        <f t="array" ref="K810">IF(NOT(H810=""),AND(C810:H810&lt;B810:G810),IF(NOT(G810=""),AND(C810:G810&lt;B810:F810),IF(NOT(F810=""),AND(C810:F810&lt;B810:E810),AND(C810:E810&lt;B810:D810))))</f>
        <v>1</v>
      </c>
      <c r="L810" s="1" t="b">
        <f t="array" ref="L810">IF(NOT(H810=""),AND(AND(ABS(C810:H810-B810:G810)&gt;0),AND(ABS(C810:H810-B810:G810)&lt;4)),IF(NOT(G810=""),AND(AND(ABS(C810:G810-B810:F810)&gt;0),AND(ABS(C810:G810-B810:F810)&lt;4)),IF(NOT(F810=""),AND(AND(ABS(C810:F810-B810:E810)&gt;0),AND(ABS(C810:F810-B810:E810)&lt;4)),AND(AND(ABS(C810:E810-B810:D810)&gt;0),AND(ABS(C810:E810-B810:D810)&lt;4)))))</f>
        <v>1</v>
      </c>
      <c r="M810" s="1" t="b">
        <f t="shared" si="1"/>
        <v>1</v>
      </c>
    </row>
    <row r="811" ht="15.75" customHeight="1">
      <c r="A811" s="1" t="s">
        <v>820</v>
      </c>
      <c r="B811" s="1">
        <f>IFERROR(__xludf.DUMMYFUNCTION("SPLIT(A811,"" "")"),44.0)</f>
        <v>44</v>
      </c>
      <c r="C811" s="1">
        <f>IFERROR(__xludf.DUMMYFUNCTION("""COMPUTED_VALUE"""),41.0)</f>
        <v>41</v>
      </c>
      <c r="D811" s="1">
        <f>IFERROR(__xludf.DUMMYFUNCTION("""COMPUTED_VALUE"""),38.0)</f>
        <v>38</v>
      </c>
      <c r="E811" s="1">
        <f>IFERROR(__xludf.DUMMYFUNCTION("""COMPUTED_VALUE"""),35.0)</f>
        <v>35</v>
      </c>
      <c r="F811" s="1">
        <f>IFERROR(__xludf.DUMMYFUNCTION("""COMPUTED_VALUE"""),34.0)</f>
        <v>34</v>
      </c>
      <c r="G811" s="1">
        <f>IFERROR(__xludf.DUMMYFUNCTION("""COMPUTED_VALUE"""),32.0)</f>
        <v>32</v>
      </c>
      <c r="H811" s="2">
        <f>IFERROR(__xludf.DUMMYFUNCTION("""COMPUTED_VALUE"""),31.0)</f>
        <v>31</v>
      </c>
      <c r="J811" s="1" t="b">
        <f t="array" ref="J811">IF(NOT(H811=""),AND(C811:H811&gt;B811:G811),IF(NOT(G811=""),AND(C811:G811&gt;B811:F811),IF(NOT(F811=""),AND(C811:F811&gt;B811:E811),AND(C811:E811&gt;B811:D811))))</f>
        <v>0</v>
      </c>
      <c r="K811" s="1" t="b">
        <f t="array" ref="K811">IF(NOT(H811=""),AND(C811:H811&lt;B811:G811),IF(NOT(G811=""),AND(C811:G811&lt;B811:F811),IF(NOT(F811=""),AND(C811:F811&lt;B811:E811),AND(C811:E811&lt;B811:D811))))</f>
        <v>1</v>
      </c>
      <c r="L811" s="1" t="b">
        <f t="array" ref="L811">IF(NOT(H811=""),AND(AND(ABS(C811:H811-B811:G811)&gt;0),AND(ABS(C811:H811-B811:G811)&lt;4)),IF(NOT(G811=""),AND(AND(ABS(C811:G811-B811:F811)&gt;0),AND(ABS(C811:G811-B811:F811)&lt;4)),IF(NOT(F811=""),AND(AND(ABS(C811:F811-B811:E811)&gt;0),AND(ABS(C811:F811-B811:E811)&lt;4)),AND(AND(ABS(C811:E811-B811:D811)&gt;0),AND(ABS(C811:E811-B811:D811)&lt;4)))))</f>
        <v>1</v>
      </c>
      <c r="M811" s="1" t="b">
        <f t="shared" si="1"/>
        <v>1</v>
      </c>
    </row>
    <row r="812" ht="15.75" customHeight="1">
      <c r="A812" s="1" t="s">
        <v>821</v>
      </c>
      <c r="B812" s="1">
        <f>IFERROR(__xludf.DUMMYFUNCTION("SPLIT(A812,"" "")"),10.0)</f>
        <v>10</v>
      </c>
      <c r="C812" s="1">
        <f>IFERROR(__xludf.DUMMYFUNCTION("""COMPUTED_VALUE"""),12.0)</f>
        <v>12</v>
      </c>
      <c r="D812" s="1">
        <f>IFERROR(__xludf.DUMMYFUNCTION("""COMPUTED_VALUE"""),13.0)</f>
        <v>13</v>
      </c>
      <c r="E812" s="1">
        <f>IFERROR(__xludf.DUMMYFUNCTION("""COMPUTED_VALUE"""),14.0)</f>
        <v>14</v>
      </c>
      <c r="F812" s="1">
        <f>IFERROR(__xludf.DUMMYFUNCTION("""COMPUTED_VALUE"""),16.0)</f>
        <v>16</v>
      </c>
      <c r="G812" s="1">
        <f>IFERROR(__xludf.DUMMYFUNCTION("""COMPUTED_VALUE"""),18.0)</f>
        <v>18</v>
      </c>
      <c r="H812" s="1">
        <f>IFERROR(__xludf.DUMMYFUNCTION("""COMPUTED_VALUE"""),19.0)</f>
        <v>19</v>
      </c>
      <c r="I812" s="1">
        <f>IFERROR(__xludf.DUMMYFUNCTION("""COMPUTED_VALUE"""),20.0)</f>
        <v>20</v>
      </c>
      <c r="J812" s="1" t="b">
        <f t="array" ref="J812">IF(NOT(H812=""),AND(C812:H812&gt;B812:G812),IF(NOT(G812=""),AND(C812:G812&gt;B812:F812),IF(NOT(F812=""),AND(C812:F812&gt;B812:E812),AND(C812:E812&gt;B812:D812))))</f>
        <v>1</v>
      </c>
      <c r="K812" s="1" t="b">
        <f t="array" ref="K812">IF(NOT(H812=""),AND(C812:H812&lt;B812:G812),IF(NOT(G812=""),AND(C812:G812&lt;B812:F812),IF(NOT(F812=""),AND(C812:F812&lt;B812:E812),AND(C812:E812&lt;B812:D812))))</f>
        <v>0</v>
      </c>
      <c r="L812" s="1" t="b">
        <f t="array" ref="L812">IF(NOT(H812=""),AND(AND(ABS(C812:H812-B812:G812)&gt;0),AND(ABS(C812:H812-B812:G812)&lt;4)),IF(NOT(G812=""),AND(AND(ABS(C812:G812-B812:F812)&gt;0),AND(ABS(C812:G812-B812:F812)&lt;4)),IF(NOT(F812=""),AND(AND(ABS(C812:F812-B812:E812)&gt;0),AND(ABS(C812:F812-B812:E812)&lt;4)),AND(AND(ABS(C812:E812-B812:D812)&gt;0),AND(ABS(C812:E812-B812:D812)&lt;4)))))</f>
        <v>1</v>
      </c>
      <c r="M812" s="1" t="b">
        <f t="shared" si="1"/>
        <v>1</v>
      </c>
    </row>
    <row r="813" ht="15.75" customHeight="1">
      <c r="A813" s="1" t="s">
        <v>822</v>
      </c>
      <c r="B813" s="1">
        <f>IFERROR(__xludf.DUMMYFUNCTION("SPLIT(A813,"" "")"),19.0)</f>
        <v>19</v>
      </c>
      <c r="C813" s="1">
        <f>IFERROR(__xludf.DUMMYFUNCTION("""COMPUTED_VALUE"""),22.0)</f>
        <v>22</v>
      </c>
      <c r="D813" s="1">
        <f>IFERROR(__xludf.DUMMYFUNCTION("""COMPUTED_VALUE"""),25.0)</f>
        <v>25</v>
      </c>
      <c r="E813" s="1">
        <f>IFERROR(__xludf.DUMMYFUNCTION("""COMPUTED_VALUE"""),26.0)</f>
        <v>26</v>
      </c>
      <c r="F813" s="1">
        <f>IFERROR(__xludf.DUMMYFUNCTION("""COMPUTED_VALUE"""),28.0)</f>
        <v>28</v>
      </c>
      <c r="G813" s="1">
        <f>IFERROR(__xludf.DUMMYFUNCTION("""COMPUTED_VALUE"""),31.0)</f>
        <v>31</v>
      </c>
      <c r="H813" s="1">
        <f>IFERROR(__xludf.DUMMYFUNCTION("""COMPUTED_VALUE"""),34.0)</f>
        <v>34</v>
      </c>
      <c r="I813" s="1">
        <f>IFERROR(__xludf.DUMMYFUNCTION("""COMPUTED_VALUE"""),37.0)</f>
        <v>37</v>
      </c>
      <c r="J813" s="1" t="b">
        <f t="array" ref="J813">IF(NOT(H813=""),AND(C813:H813&gt;B813:G813),IF(NOT(G813=""),AND(C813:G813&gt;B813:F813),IF(NOT(F813=""),AND(C813:F813&gt;B813:E813),AND(C813:E813&gt;B813:D813))))</f>
        <v>1</v>
      </c>
      <c r="K813" s="1" t="b">
        <f t="array" ref="K813">IF(NOT(H813=""),AND(C813:H813&lt;B813:G813),IF(NOT(G813=""),AND(C813:G813&lt;B813:F813),IF(NOT(F813=""),AND(C813:F813&lt;B813:E813),AND(C813:E813&lt;B813:D813))))</f>
        <v>0</v>
      </c>
      <c r="L813" s="1" t="b">
        <f t="array" ref="L813">IF(NOT(H813=""),AND(AND(ABS(C813:H813-B813:G813)&gt;0),AND(ABS(C813:H813-B813:G813)&lt;4)),IF(NOT(G813=""),AND(AND(ABS(C813:G813-B813:F813)&gt;0),AND(ABS(C813:G813-B813:F813)&lt;4)),IF(NOT(F813=""),AND(AND(ABS(C813:F813-B813:E813)&gt;0),AND(ABS(C813:F813-B813:E813)&lt;4)),AND(AND(ABS(C813:E813-B813:D813)&gt;0),AND(ABS(C813:E813-B813:D813)&lt;4)))))</f>
        <v>1</v>
      </c>
      <c r="M813" s="1" t="b">
        <f t="shared" si="1"/>
        <v>1</v>
      </c>
    </row>
    <row r="814" ht="15.75" customHeight="1">
      <c r="A814" s="1" t="s">
        <v>823</v>
      </c>
      <c r="B814" s="1">
        <f>IFERROR(__xludf.DUMMYFUNCTION("SPLIT(A814,"" "")"),68.0)</f>
        <v>68</v>
      </c>
      <c r="C814" s="1">
        <f>IFERROR(__xludf.DUMMYFUNCTION("""COMPUTED_VALUE"""),70.0)</f>
        <v>70</v>
      </c>
      <c r="D814" s="1">
        <f>IFERROR(__xludf.DUMMYFUNCTION("""COMPUTED_VALUE"""),73.0)</f>
        <v>73</v>
      </c>
      <c r="E814" s="1">
        <f>IFERROR(__xludf.DUMMYFUNCTION("""COMPUTED_VALUE"""),75.0)</f>
        <v>75</v>
      </c>
      <c r="F814" s="1">
        <f>IFERROR(__xludf.DUMMYFUNCTION("""COMPUTED_VALUE"""),77.0)</f>
        <v>77</v>
      </c>
      <c r="G814" s="1">
        <f>IFERROR(__xludf.DUMMYFUNCTION("""COMPUTED_VALUE"""),79.0)</f>
        <v>79</v>
      </c>
      <c r="H814" s="1">
        <f>IFERROR(__xludf.DUMMYFUNCTION("""COMPUTED_VALUE"""),81.0)</f>
        <v>81</v>
      </c>
      <c r="I814" s="1">
        <f>IFERROR(__xludf.DUMMYFUNCTION("""COMPUTED_VALUE"""),84.0)</f>
        <v>84</v>
      </c>
      <c r="J814" s="1" t="b">
        <f t="array" ref="J814">IF(NOT(H814=""),AND(C814:H814&gt;B814:G814),IF(NOT(G814=""),AND(C814:G814&gt;B814:F814),IF(NOT(F814=""),AND(C814:F814&gt;B814:E814),AND(C814:E814&gt;B814:D814))))</f>
        <v>1</v>
      </c>
      <c r="K814" s="1" t="b">
        <f t="array" ref="K814">IF(NOT(H814=""),AND(C814:H814&lt;B814:G814),IF(NOT(G814=""),AND(C814:G814&lt;B814:F814),IF(NOT(F814=""),AND(C814:F814&lt;B814:E814),AND(C814:E814&lt;B814:D814))))</f>
        <v>0</v>
      </c>
      <c r="L814" s="1" t="b">
        <f t="array" ref="L814">IF(NOT(H814=""),AND(AND(ABS(C814:H814-B814:G814)&gt;0),AND(ABS(C814:H814-B814:G814)&lt;4)),IF(NOT(G814=""),AND(AND(ABS(C814:G814-B814:F814)&gt;0),AND(ABS(C814:G814-B814:F814)&lt;4)),IF(NOT(F814=""),AND(AND(ABS(C814:F814-B814:E814)&gt;0),AND(ABS(C814:F814-B814:E814)&lt;4)),AND(AND(ABS(C814:E814-B814:D814)&gt;0),AND(ABS(C814:E814-B814:D814)&lt;4)))))</f>
        <v>1</v>
      </c>
      <c r="M814" s="1" t="b">
        <f t="shared" si="1"/>
        <v>1</v>
      </c>
    </row>
    <row r="815" ht="15.75" customHeight="1">
      <c r="A815" s="1" t="s">
        <v>824</v>
      </c>
      <c r="B815" s="1">
        <f>IFERROR(__xludf.DUMMYFUNCTION("SPLIT(A815,"" "")"),24.0)</f>
        <v>24</v>
      </c>
      <c r="C815" s="1">
        <f>IFERROR(__xludf.DUMMYFUNCTION("""COMPUTED_VALUE"""),21.0)</f>
        <v>21</v>
      </c>
      <c r="D815" s="1">
        <f>IFERROR(__xludf.DUMMYFUNCTION("""COMPUTED_VALUE"""),19.0)</f>
        <v>19</v>
      </c>
      <c r="E815" s="1">
        <f>IFERROR(__xludf.DUMMYFUNCTION("""COMPUTED_VALUE"""),18.0)</f>
        <v>18</v>
      </c>
      <c r="F815" s="1">
        <f>IFERROR(__xludf.DUMMYFUNCTION("""COMPUTED_VALUE"""),15.0)</f>
        <v>15</v>
      </c>
      <c r="G815" s="2">
        <f>IFERROR(__xludf.DUMMYFUNCTION("""COMPUTED_VALUE"""),13.0)</f>
        <v>13</v>
      </c>
      <c r="J815" s="1" t="b">
        <f t="array" ref="J815">IF(NOT(H815=""),AND(C815:H815&gt;B815:G815),IF(NOT(G815=""),AND(C815:G815&gt;B815:F815),IF(NOT(F815=""),AND(C815:F815&gt;B815:E815),AND(C815:E815&gt;B815:D815))))</f>
        <v>0</v>
      </c>
      <c r="K815" s="1" t="b">
        <f t="array" ref="K815">IF(NOT(H815=""),AND(C815:H815&lt;B815:G815),IF(NOT(G815=""),AND(C815:G815&lt;B815:F815),IF(NOT(F815=""),AND(C815:F815&lt;B815:E815),AND(C815:E815&lt;B815:D815))))</f>
        <v>1</v>
      </c>
      <c r="L815" s="1" t="b">
        <f t="array" ref="L815">IF(NOT(H815=""),AND(AND(ABS(C815:H815-B815:G815)&gt;0),AND(ABS(C815:H815-B815:G815)&lt;4)),IF(NOT(G815=""),AND(AND(ABS(C815:G815-B815:F815)&gt;0),AND(ABS(C815:G815-B815:F815)&lt;4)),IF(NOT(F815=""),AND(AND(ABS(C815:F815-B815:E815)&gt;0),AND(ABS(C815:F815-B815:E815)&lt;4)),AND(AND(ABS(C815:E815-B815:D815)&gt;0),AND(ABS(C815:E815-B815:D815)&lt;4)))))</f>
        <v>1</v>
      </c>
      <c r="M815" s="1" t="b">
        <f t="shared" si="1"/>
        <v>1</v>
      </c>
    </row>
    <row r="816" ht="15.75" customHeight="1">
      <c r="A816" s="1" t="s">
        <v>825</v>
      </c>
      <c r="B816" s="1">
        <f>IFERROR(__xludf.DUMMYFUNCTION("SPLIT(A816,"" "")"),98.0)</f>
        <v>98</v>
      </c>
      <c r="C816" s="1">
        <f>IFERROR(__xludf.DUMMYFUNCTION("""COMPUTED_VALUE"""),96.0)</f>
        <v>96</v>
      </c>
      <c r="D816" s="1">
        <f>IFERROR(__xludf.DUMMYFUNCTION("""COMPUTED_VALUE"""),93.0)</f>
        <v>93</v>
      </c>
      <c r="E816" s="1">
        <f>IFERROR(__xludf.DUMMYFUNCTION("""COMPUTED_VALUE"""),92.0)</f>
        <v>92</v>
      </c>
      <c r="F816" s="1">
        <f>IFERROR(__xludf.DUMMYFUNCTION("""COMPUTED_VALUE"""),90.0)</f>
        <v>90</v>
      </c>
      <c r="G816" s="1">
        <f>IFERROR(__xludf.DUMMYFUNCTION("""COMPUTED_VALUE"""),88.0)</f>
        <v>88</v>
      </c>
      <c r="H816" s="2">
        <f>IFERROR(__xludf.DUMMYFUNCTION("""COMPUTED_VALUE"""),86.0)</f>
        <v>86</v>
      </c>
      <c r="J816" s="1" t="b">
        <f t="array" ref="J816">IF(NOT(H816=""),AND(C816:H816&gt;B816:G816),IF(NOT(G816=""),AND(C816:G816&gt;B816:F816),IF(NOT(F816=""),AND(C816:F816&gt;B816:E816),AND(C816:E816&gt;B816:D816))))</f>
        <v>0</v>
      </c>
      <c r="K816" s="1" t="b">
        <f t="array" ref="K816">IF(NOT(H816=""),AND(C816:H816&lt;B816:G816),IF(NOT(G816=""),AND(C816:G816&lt;B816:F816),IF(NOT(F816=""),AND(C816:F816&lt;B816:E816),AND(C816:E816&lt;B816:D816))))</f>
        <v>1</v>
      </c>
      <c r="L816" s="1" t="b">
        <f t="array" ref="L816">IF(NOT(H816=""),AND(AND(ABS(C816:H816-B816:G816)&gt;0),AND(ABS(C816:H816-B816:G816)&lt;4)),IF(NOT(G816=""),AND(AND(ABS(C816:G816-B816:F816)&gt;0),AND(ABS(C816:G816-B816:F816)&lt;4)),IF(NOT(F816=""),AND(AND(ABS(C816:F816-B816:E816)&gt;0),AND(ABS(C816:F816-B816:E816)&lt;4)),AND(AND(ABS(C816:E816-B816:D816)&gt;0),AND(ABS(C816:E816-B816:D816)&lt;4)))))</f>
        <v>1</v>
      </c>
      <c r="M816" s="1" t="b">
        <f t="shared" si="1"/>
        <v>1</v>
      </c>
    </row>
    <row r="817" ht="15.75" customHeight="1">
      <c r="A817" s="1" t="s">
        <v>826</v>
      </c>
      <c r="B817" s="1">
        <f>IFERROR(__xludf.DUMMYFUNCTION("SPLIT(A817,"" "")"),97.0)</f>
        <v>97</v>
      </c>
      <c r="C817" s="1">
        <f>IFERROR(__xludf.DUMMYFUNCTION("""COMPUTED_VALUE"""),94.0)</f>
        <v>94</v>
      </c>
      <c r="D817" s="1">
        <f>IFERROR(__xludf.DUMMYFUNCTION("""COMPUTED_VALUE"""),91.0)</f>
        <v>91</v>
      </c>
      <c r="E817" s="1">
        <f>IFERROR(__xludf.DUMMYFUNCTION("""COMPUTED_VALUE"""),88.0)</f>
        <v>88</v>
      </c>
      <c r="F817" s="1">
        <f>IFERROR(__xludf.DUMMYFUNCTION("""COMPUTED_VALUE"""),85.0)</f>
        <v>85</v>
      </c>
      <c r="G817" s="1">
        <f>IFERROR(__xludf.DUMMYFUNCTION("""COMPUTED_VALUE"""),83.0)</f>
        <v>83</v>
      </c>
      <c r="H817" s="2">
        <f>IFERROR(__xludf.DUMMYFUNCTION("""COMPUTED_VALUE"""),81.0)</f>
        <v>81</v>
      </c>
      <c r="J817" s="1" t="b">
        <f t="array" ref="J817">IF(NOT(H817=""),AND(C817:H817&gt;B817:G817),IF(NOT(G817=""),AND(C817:G817&gt;B817:F817),IF(NOT(F817=""),AND(C817:F817&gt;B817:E817),AND(C817:E817&gt;B817:D817))))</f>
        <v>0</v>
      </c>
      <c r="K817" s="1" t="b">
        <f t="array" ref="K817">IF(NOT(H817=""),AND(C817:H817&lt;B817:G817),IF(NOT(G817=""),AND(C817:G817&lt;B817:F817),IF(NOT(F817=""),AND(C817:F817&lt;B817:E817),AND(C817:E817&lt;B817:D817))))</f>
        <v>1</v>
      </c>
      <c r="L817" s="1" t="b">
        <f t="array" ref="L817">IF(NOT(H817=""),AND(AND(ABS(C817:H817-B817:G817)&gt;0),AND(ABS(C817:H817-B817:G817)&lt;4)),IF(NOT(G817=""),AND(AND(ABS(C817:G817-B817:F817)&gt;0),AND(ABS(C817:G817-B817:F817)&lt;4)),IF(NOT(F817=""),AND(AND(ABS(C817:F817-B817:E817)&gt;0),AND(ABS(C817:F817-B817:E817)&lt;4)),AND(AND(ABS(C817:E817-B817:D817)&gt;0),AND(ABS(C817:E817-B817:D817)&lt;4)))))</f>
        <v>1</v>
      </c>
      <c r="M817" s="1" t="b">
        <f t="shared" si="1"/>
        <v>1</v>
      </c>
    </row>
    <row r="818" ht="15.75" customHeight="1">
      <c r="A818" s="1" t="s">
        <v>827</v>
      </c>
      <c r="B818" s="1">
        <f>IFERROR(__xludf.DUMMYFUNCTION("SPLIT(A818,"" "")"),65.0)</f>
        <v>65</v>
      </c>
      <c r="C818" s="1">
        <f>IFERROR(__xludf.DUMMYFUNCTION("""COMPUTED_VALUE"""),63.0)</f>
        <v>63</v>
      </c>
      <c r="D818" s="1">
        <f>IFERROR(__xludf.DUMMYFUNCTION("""COMPUTED_VALUE"""),60.0)</f>
        <v>60</v>
      </c>
      <c r="E818" s="1">
        <f>IFERROR(__xludf.DUMMYFUNCTION("""COMPUTED_VALUE"""),58.0)</f>
        <v>58</v>
      </c>
      <c r="F818" s="1">
        <f>IFERROR(__xludf.DUMMYFUNCTION("""COMPUTED_VALUE"""),57.0)</f>
        <v>57</v>
      </c>
      <c r="G818" s="1">
        <f>IFERROR(__xludf.DUMMYFUNCTION("""COMPUTED_VALUE"""),55.0)</f>
        <v>55</v>
      </c>
      <c r="H818" s="2">
        <f>IFERROR(__xludf.DUMMYFUNCTION("""COMPUTED_VALUE"""),54.0)</f>
        <v>54</v>
      </c>
      <c r="J818" s="1" t="b">
        <f t="array" ref="J818">IF(NOT(H818=""),AND(C818:H818&gt;B818:G818),IF(NOT(G818=""),AND(C818:G818&gt;B818:F818),IF(NOT(F818=""),AND(C818:F818&gt;B818:E818),AND(C818:E818&gt;B818:D818))))</f>
        <v>0</v>
      </c>
      <c r="K818" s="1" t="b">
        <f t="array" ref="K818">IF(NOT(H818=""),AND(C818:H818&lt;B818:G818),IF(NOT(G818=""),AND(C818:G818&lt;B818:F818),IF(NOT(F818=""),AND(C818:F818&lt;B818:E818),AND(C818:E818&lt;B818:D818))))</f>
        <v>1</v>
      </c>
      <c r="L818" s="1" t="b">
        <f t="array" ref="L818">IF(NOT(H818=""),AND(AND(ABS(C818:H818-B818:G818)&gt;0),AND(ABS(C818:H818-B818:G818)&lt;4)),IF(NOT(G818=""),AND(AND(ABS(C818:G818-B818:F818)&gt;0),AND(ABS(C818:G818-B818:F818)&lt;4)),IF(NOT(F818=""),AND(AND(ABS(C818:F818-B818:E818)&gt;0),AND(ABS(C818:F818-B818:E818)&lt;4)),AND(AND(ABS(C818:E818-B818:D818)&gt;0),AND(ABS(C818:E818-B818:D818)&lt;4)))))</f>
        <v>1</v>
      </c>
      <c r="M818" s="1" t="b">
        <f t="shared" si="1"/>
        <v>1</v>
      </c>
    </row>
    <row r="819" ht="15.75" customHeight="1">
      <c r="A819" s="1" t="s">
        <v>828</v>
      </c>
      <c r="B819" s="1">
        <f>IFERROR(__xludf.DUMMYFUNCTION("SPLIT(A819,"" "")"),58.0)</f>
        <v>58</v>
      </c>
      <c r="C819" s="1">
        <f>IFERROR(__xludf.DUMMYFUNCTION("""COMPUTED_VALUE"""),61.0)</f>
        <v>61</v>
      </c>
      <c r="D819" s="1">
        <f>IFERROR(__xludf.DUMMYFUNCTION("""COMPUTED_VALUE"""),62.0)</f>
        <v>62</v>
      </c>
      <c r="E819" s="1">
        <f>IFERROR(__xludf.DUMMYFUNCTION("""COMPUTED_VALUE"""),65.0)</f>
        <v>65</v>
      </c>
      <c r="F819" s="2">
        <f>IFERROR(__xludf.DUMMYFUNCTION("""COMPUTED_VALUE"""),67.0)</f>
        <v>67</v>
      </c>
      <c r="J819" s="1" t="b">
        <f t="array" ref="J819">IF(NOT(H819=""),AND(C819:H819&gt;B819:G819),IF(NOT(G819=""),AND(C819:G819&gt;B819:F819),IF(NOT(F819=""),AND(C819:F819&gt;B819:E819),AND(C819:E819&gt;B819:D819))))</f>
        <v>1</v>
      </c>
      <c r="K819" s="1" t="b">
        <f t="array" ref="K819">IF(NOT(H819=""),AND(C819:H819&lt;B819:G819),IF(NOT(G819=""),AND(C819:G819&lt;B819:F819),IF(NOT(F819=""),AND(C819:F819&lt;B819:E819),AND(C819:E819&lt;B819:D819))))</f>
        <v>0</v>
      </c>
      <c r="L819" s="1" t="b">
        <f t="array" ref="L819">IF(NOT(H819=""),AND(AND(ABS(C819:H819-B819:G819)&gt;0),AND(ABS(C819:H819-B819:G819)&lt;4)),IF(NOT(G819=""),AND(AND(ABS(C819:G819-B819:F819)&gt;0),AND(ABS(C819:G819-B819:F819)&lt;4)),IF(NOT(F819=""),AND(AND(ABS(C819:F819-B819:E819)&gt;0),AND(ABS(C819:F819-B819:E819)&lt;4)),AND(AND(ABS(C819:E819-B819:D819)&gt;0),AND(ABS(C819:E819-B819:D819)&lt;4)))))</f>
        <v>1</v>
      </c>
      <c r="M819" s="1" t="b">
        <f t="shared" si="1"/>
        <v>1</v>
      </c>
    </row>
    <row r="820" ht="15.75" customHeight="1">
      <c r="A820" s="1" t="s">
        <v>829</v>
      </c>
      <c r="B820" s="1">
        <f>IFERROR(__xludf.DUMMYFUNCTION("SPLIT(A820,"" "")"),42.0)</f>
        <v>42</v>
      </c>
      <c r="C820" s="1">
        <f>IFERROR(__xludf.DUMMYFUNCTION("""COMPUTED_VALUE"""),44.0)</f>
        <v>44</v>
      </c>
      <c r="D820" s="1">
        <f>IFERROR(__xludf.DUMMYFUNCTION("""COMPUTED_VALUE"""),45.0)</f>
        <v>45</v>
      </c>
      <c r="E820" s="1">
        <f>IFERROR(__xludf.DUMMYFUNCTION("""COMPUTED_VALUE"""),46.0)</f>
        <v>46</v>
      </c>
      <c r="F820" s="1">
        <f>IFERROR(__xludf.DUMMYFUNCTION("""COMPUTED_VALUE"""),48.0)</f>
        <v>48</v>
      </c>
      <c r="G820" s="1">
        <f>IFERROR(__xludf.DUMMYFUNCTION("""COMPUTED_VALUE"""),50.0)</f>
        <v>50</v>
      </c>
      <c r="H820" s="2">
        <f>IFERROR(__xludf.DUMMYFUNCTION("""COMPUTED_VALUE"""),51.0)</f>
        <v>51</v>
      </c>
      <c r="J820" s="1" t="b">
        <f t="array" ref="J820">IF(NOT(H820=""),AND(C820:H820&gt;B820:G820),IF(NOT(G820=""),AND(C820:G820&gt;B820:F820),IF(NOT(F820=""),AND(C820:F820&gt;B820:E820),AND(C820:E820&gt;B820:D820))))</f>
        <v>1</v>
      </c>
      <c r="K820" s="1" t="b">
        <f t="array" ref="K820">IF(NOT(H820=""),AND(C820:H820&lt;B820:G820),IF(NOT(G820=""),AND(C820:G820&lt;B820:F820),IF(NOT(F820=""),AND(C820:F820&lt;B820:E820),AND(C820:E820&lt;B820:D820))))</f>
        <v>0</v>
      </c>
      <c r="L820" s="1" t="b">
        <f t="array" ref="L820">IF(NOT(H820=""),AND(AND(ABS(C820:H820-B820:G820)&gt;0),AND(ABS(C820:H820-B820:G820)&lt;4)),IF(NOT(G820=""),AND(AND(ABS(C820:G820-B820:F820)&gt;0),AND(ABS(C820:G820-B820:F820)&lt;4)),IF(NOT(F820=""),AND(AND(ABS(C820:F820-B820:E820)&gt;0),AND(ABS(C820:F820-B820:E820)&lt;4)),AND(AND(ABS(C820:E820-B820:D820)&gt;0),AND(ABS(C820:E820-B820:D820)&lt;4)))))</f>
        <v>1</v>
      </c>
      <c r="M820" s="1" t="b">
        <f t="shared" si="1"/>
        <v>1</v>
      </c>
    </row>
    <row r="821" ht="15.75" customHeight="1">
      <c r="A821" s="1" t="s">
        <v>830</v>
      </c>
      <c r="B821" s="1">
        <f>IFERROR(__xludf.DUMMYFUNCTION("SPLIT(A821,"" "")"),33.0)</f>
        <v>33</v>
      </c>
      <c r="C821" s="1">
        <f>IFERROR(__xludf.DUMMYFUNCTION("""COMPUTED_VALUE"""),30.0)</f>
        <v>30</v>
      </c>
      <c r="D821" s="1">
        <f>IFERROR(__xludf.DUMMYFUNCTION("""COMPUTED_VALUE"""),27.0)</f>
        <v>27</v>
      </c>
      <c r="E821" s="1">
        <f>IFERROR(__xludf.DUMMYFUNCTION("""COMPUTED_VALUE"""),25.0)</f>
        <v>25</v>
      </c>
      <c r="F821" s="1">
        <f>IFERROR(__xludf.DUMMYFUNCTION("""COMPUTED_VALUE"""),23.0)</f>
        <v>23</v>
      </c>
      <c r="G821" s="2">
        <f>IFERROR(__xludf.DUMMYFUNCTION("""COMPUTED_VALUE"""),22.0)</f>
        <v>22</v>
      </c>
      <c r="J821" s="1" t="b">
        <f t="array" ref="J821">IF(NOT(H821=""),AND(C821:H821&gt;B821:G821),IF(NOT(G821=""),AND(C821:G821&gt;B821:F821),IF(NOT(F821=""),AND(C821:F821&gt;B821:E821),AND(C821:E821&gt;B821:D821))))</f>
        <v>0</v>
      </c>
      <c r="K821" s="1" t="b">
        <f t="array" ref="K821">IF(NOT(H821=""),AND(C821:H821&lt;B821:G821),IF(NOT(G821=""),AND(C821:G821&lt;B821:F821),IF(NOT(F821=""),AND(C821:F821&lt;B821:E821),AND(C821:E821&lt;B821:D821))))</f>
        <v>1</v>
      </c>
      <c r="L821" s="1" t="b">
        <f t="array" ref="L821">IF(NOT(H821=""),AND(AND(ABS(C821:H821-B821:G821)&gt;0),AND(ABS(C821:H821-B821:G821)&lt;4)),IF(NOT(G821=""),AND(AND(ABS(C821:G821-B821:F821)&gt;0),AND(ABS(C821:G821-B821:F821)&lt;4)),IF(NOT(F821=""),AND(AND(ABS(C821:F821-B821:E821)&gt;0),AND(ABS(C821:F821-B821:E821)&lt;4)),AND(AND(ABS(C821:E821-B821:D821)&gt;0),AND(ABS(C821:E821-B821:D821)&lt;4)))))</f>
        <v>1</v>
      </c>
      <c r="M821" s="1" t="b">
        <f t="shared" si="1"/>
        <v>1</v>
      </c>
    </row>
    <row r="822" ht="15.75" customHeight="1">
      <c r="A822" s="1" t="s">
        <v>831</v>
      </c>
      <c r="B822" s="1">
        <f>IFERROR(__xludf.DUMMYFUNCTION("SPLIT(A822,"" "")"),57.0)</f>
        <v>57</v>
      </c>
      <c r="C822" s="1">
        <f>IFERROR(__xludf.DUMMYFUNCTION("""COMPUTED_VALUE"""),54.0)</f>
        <v>54</v>
      </c>
      <c r="D822" s="1">
        <f>IFERROR(__xludf.DUMMYFUNCTION("""COMPUTED_VALUE"""),52.0)</f>
        <v>52</v>
      </c>
      <c r="E822" s="1">
        <f>IFERROR(__xludf.DUMMYFUNCTION("""COMPUTED_VALUE"""),50.0)</f>
        <v>50</v>
      </c>
      <c r="F822" s="1">
        <f>IFERROR(__xludf.DUMMYFUNCTION("""COMPUTED_VALUE"""),48.0)</f>
        <v>48</v>
      </c>
      <c r="G822" s="1">
        <f>IFERROR(__xludf.DUMMYFUNCTION("""COMPUTED_VALUE"""),47.0)</f>
        <v>47</v>
      </c>
      <c r="H822" s="2">
        <f>IFERROR(__xludf.DUMMYFUNCTION("""COMPUTED_VALUE"""),46.0)</f>
        <v>46</v>
      </c>
      <c r="J822" s="1" t="b">
        <f t="array" ref="J822">IF(NOT(H822=""),AND(C822:H822&gt;B822:G822),IF(NOT(G822=""),AND(C822:G822&gt;B822:F822),IF(NOT(F822=""),AND(C822:F822&gt;B822:E822),AND(C822:E822&gt;B822:D822))))</f>
        <v>0</v>
      </c>
      <c r="K822" s="1" t="b">
        <f t="array" ref="K822">IF(NOT(H822=""),AND(C822:H822&lt;B822:G822),IF(NOT(G822=""),AND(C822:G822&lt;B822:F822),IF(NOT(F822=""),AND(C822:F822&lt;B822:E822),AND(C822:E822&lt;B822:D822))))</f>
        <v>1</v>
      </c>
      <c r="L822" s="1" t="b">
        <f t="array" ref="L822">IF(NOT(H822=""),AND(AND(ABS(C822:H822-B822:G822)&gt;0),AND(ABS(C822:H822-B822:G822)&lt;4)),IF(NOT(G822=""),AND(AND(ABS(C822:G822-B822:F822)&gt;0),AND(ABS(C822:G822-B822:F822)&lt;4)),IF(NOT(F822=""),AND(AND(ABS(C822:F822-B822:E822)&gt;0),AND(ABS(C822:F822-B822:E822)&lt;4)),AND(AND(ABS(C822:E822-B822:D822)&gt;0),AND(ABS(C822:E822-B822:D822)&lt;4)))))</f>
        <v>1</v>
      </c>
      <c r="M822" s="1" t="b">
        <f t="shared" si="1"/>
        <v>1</v>
      </c>
    </row>
    <row r="823" ht="15.75" customHeight="1">
      <c r="A823" s="1" t="s">
        <v>832</v>
      </c>
      <c r="B823" s="1">
        <f>IFERROR(__xludf.DUMMYFUNCTION("SPLIT(A823,"" "")"),48.0)</f>
        <v>48</v>
      </c>
      <c r="C823" s="1">
        <f>IFERROR(__xludf.DUMMYFUNCTION("""COMPUTED_VALUE"""),45.0)</f>
        <v>45</v>
      </c>
      <c r="D823" s="1">
        <f>IFERROR(__xludf.DUMMYFUNCTION("""COMPUTED_VALUE"""),44.0)</f>
        <v>44</v>
      </c>
      <c r="E823" s="1">
        <f>IFERROR(__xludf.DUMMYFUNCTION("""COMPUTED_VALUE"""),42.0)</f>
        <v>42</v>
      </c>
      <c r="F823" s="2">
        <f>IFERROR(__xludf.DUMMYFUNCTION("""COMPUTED_VALUE"""),39.0)</f>
        <v>39</v>
      </c>
      <c r="J823" s="1" t="b">
        <f t="array" ref="J823">IF(NOT(H823=""),AND(C823:H823&gt;B823:G823),IF(NOT(G823=""),AND(C823:G823&gt;B823:F823),IF(NOT(F823=""),AND(C823:F823&gt;B823:E823),AND(C823:E823&gt;B823:D823))))</f>
        <v>0</v>
      </c>
      <c r="K823" s="1" t="b">
        <f t="array" ref="K823">IF(NOT(H823=""),AND(C823:H823&lt;B823:G823),IF(NOT(G823=""),AND(C823:G823&lt;B823:F823),IF(NOT(F823=""),AND(C823:F823&lt;B823:E823),AND(C823:E823&lt;B823:D823))))</f>
        <v>1</v>
      </c>
      <c r="L823" s="1" t="b">
        <f t="array" ref="L823">IF(NOT(H823=""),AND(AND(ABS(C823:H823-B823:G823)&gt;0),AND(ABS(C823:H823-B823:G823)&lt;4)),IF(NOT(G823=""),AND(AND(ABS(C823:G823-B823:F823)&gt;0),AND(ABS(C823:G823-B823:F823)&lt;4)),IF(NOT(F823=""),AND(AND(ABS(C823:F823-B823:E823)&gt;0),AND(ABS(C823:F823-B823:E823)&lt;4)),AND(AND(ABS(C823:E823-B823:D823)&gt;0),AND(ABS(C823:E823-B823:D823)&lt;4)))))</f>
        <v>1</v>
      </c>
      <c r="M823" s="1" t="b">
        <f t="shared" si="1"/>
        <v>1</v>
      </c>
    </row>
    <row r="824" ht="15.75" customHeight="1">
      <c r="A824" s="1" t="s">
        <v>833</v>
      </c>
      <c r="B824" s="1">
        <f>IFERROR(__xludf.DUMMYFUNCTION("SPLIT(A824,"" "")"),91.0)</f>
        <v>91</v>
      </c>
      <c r="C824" s="1">
        <f>IFERROR(__xludf.DUMMYFUNCTION("""COMPUTED_VALUE"""),89.0)</f>
        <v>89</v>
      </c>
      <c r="D824" s="1">
        <f>IFERROR(__xludf.DUMMYFUNCTION("""COMPUTED_VALUE"""),88.0)</f>
        <v>88</v>
      </c>
      <c r="E824" s="1">
        <f>IFERROR(__xludf.DUMMYFUNCTION("""COMPUTED_VALUE"""),86.0)</f>
        <v>86</v>
      </c>
      <c r="F824" s="1">
        <f>IFERROR(__xludf.DUMMYFUNCTION("""COMPUTED_VALUE"""),85.0)</f>
        <v>85</v>
      </c>
      <c r="G824" s="2">
        <f>IFERROR(__xludf.DUMMYFUNCTION("""COMPUTED_VALUE"""),83.0)</f>
        <v>83</v>
      </c>
      <c r="J824" s="1" t="b">
        <f t="array" ref="J824">IF(NOT(H824=""),AND(C824:H824&gt;B824:G824),IF(NOT(G824=""),AND(C824:G824&gt;B824:F824),IF(NOT(F824=""),AND(C824:F824&gt;B824:E824),AND(C824:E824&gt;B824:D824))))</f>
        <v>0</v>
      </c>
      <c r="K824" s="1" t="b">
        <f t="array" ref="K824">IF(NOT(H824=""),AND(C824:H824&lt;B824:G824),IF(NOT(G824=""),AND(C824:G824&lt;B824:F824),IF(NOT(F824=""),AND(C824:F824&lt;B824:E824),AND(C824:E824&lt;B824:D824))))</f>
        <v>1</v>
      </c>
      <c r="L824" s="1" t="b">
        <f t="array" ref="L824">IF(NOT(H824=""),AND(AND(ABS(C824:H824-B824:G824)&gt;0),AND(ABS(C824:H824-B824:G824)&lt;4)),IF(NOT(G824=""),AND(AND(ABS(C824:G824-B824:F824)&gt;0),AND(ABS(C824:G824-B824:F824)&lt;4)),IF(NOT(F824=""),AND(AND(ABS(C824:F824-B824:E824)&gt;0),AND(ABS(C824:F824-B824:E824)&lt;4)),AND(AND(ABS(C824:E824-B824:D824)&gt;0),AND(ABS(C824:E824-B824:D824)&lt;4)))))</f>
        <v>1</v>
      </c>
      <c r="M824" s="1" t="b">
        <f t="shared" si="1"/>
        <v>1</v>
      </c>
    </row>
    <row r="825" ht="15.75" customHeight="1">
      <c r="A825" s="1" t="s">
        <v>834</v>
      </c>
      <c r="B825" s="1">
        <f>IFERROR(__xludf.DUMMYFUNCTION("SPLIT(A825,"" "")"),39.0)</f>
        <v>39</v>
      </c>
      <c r="C825" s="1">
        <f>IFERROR(__xludf.DUMMYFUNCTION("""COMPUTED_VALUE"""),38.0)</f>
        <v>38</v>
      </c>
      <c r="D825" s="1">
        <f>IFERROR(__xludf.DUMMYFUNCTION("""COMPUTED_VALUE"""),36.0)</f>
        <v>36</v>
      </c>
      <c r="E825" s="1">
        <f>IFERROR(__xludf.DUMMYFUNCTION("""COMPUTED_VALUE"""),35.0)</f>
        <v>35</v>
      </c>
      <c r="F825" s="1">
        <f>IFERROR(__xludf.DUMMYFUNCTION("""COMPUTED_VALUE"""),32.0)</f>
        <v>32</v>
      </c>
      <c r="G825" s="1">
        <f>IFERROR(__xludf.DUMMYFUNCTION("""COMPUTED_VALUE"""),31.0)</f>
        <v>31</v>
      </c>
      <c r="H825" s="1">
        <f>IFERROR(__xludf.DUMMYFUNCTION("""COMPUTED_VALUE"""),29.0)</f>
        <v>29</v>
      </c>
      <c r="I825" s="1">
        <f>IFERROR(__xludf.DUMMYFUNCTION("""COMPUTED_VALUE"""),27.0)</f>
        <v>27</v>
      </c>
      <c r="J825" s="1" t="b">
        <f t="array" ref="J825">IF(NOT(H825=""),AND(C825:H825&gt;B825:G825),IF(NOT(G825=""),AND(C825:G825&gt;B825:F825),IF(NOT(F825=""),AND(C825:F825&gt;B825:E825),AND(C825:E825&gt;B825:D825))))</f>
        <v>0</v>
      </c>
      <c r="K825" s="1" t="b">
        <f t="array" ref="K825">IF(NOT(H825=""),AND(C825:H825&lt;B825:G825),IF(NOT(G825=""),AND(C825:G825&lt;B825:F825),IF(NOT(F825=""),AND(C825:F825&lt;B825:E825),AND(C825:E825&lt;B825:D825))))</f>
        <v>1</v>
      </c>
      <c r="L825" s="1" t="b">
        <f t="array" ref="L825">IF(NOT(H825=""),AND(AND(ABS(C825:H825-B825:G825)&gt;0),AND(ABS(C825:H825-B825:G825)&lt;4)),IF(NOT(G825=""),AND(AND(ABS(C825:G825-B825:F825)&gt;0),AND(ABS(C825:G825-B825:F825)&lt;4)),IF(NOT(F825=""),AND(AND(ABS(C825:F825-B825:E825)&gt;0),AND(ABS(C825:F825-B825:E825)&lt;4)),AND(AND(ABS(C825:E825-B825:D825)&gt;0),AND(ABS(C825:E825-B825:D825)&lt;4)))))</f>
        <v>1</v>
      </c>
      <c r="M825" s="1" t="b">
        <f t="shared" si="1"/>
        <v>1</v>
      </c>
    </row>
    <row r="826" ht="15.75" customHeight="1">
      <c r="A826" s="1" t="s">
        <v>835</v>
      </c>
      <c r="B826" s="1">
        <f>IFERROR(__xludf.DUMMYFUNCTION("SPLIT(A826,"" "")"),39.0)</f>
        <v>39</v>
      </c>
      <c r="C826" s="1">
        <f>IFERROR(__xludf.DUMMYFUNCTION("""COMPUTED_VALUE"""),38.0)</f>
        <v>38</v>
      </c>
      <c r="D826" s="1">
        <f>IFERROR(__xludf.DUMMYFUNCTION("""COMPUTED_VALUE"""),37.0)</f>
        <v>37</v>
      </c>
      <c r="E826" s="1">
        <f>IFERROR(__xludf.DUMMYFUNCTION("""COMPUTED_VALUE"""),36.0)</f>
        <v>36</v>
      </c>
      <c r="F826" s="1">
        <f>IFERROR(__xludf.DUMMYFUNCTION("""COMPUTED_VALUE"""),34.0)</f>
        <v>34</v>
      </c>
      <c r="G826" s="1">
        <f>IFERROR(__xludf.DUMMYFUNCTION("""COMPUTED_VALUE"""),33.0)</f>
        <v>33</v>
      </c>
      <c r="H826" s="2">
        <f>IFERROR(__xludf.DUMMYFUNCTION("""COMPUTED_VALUE"""),31.0)</f>
        <v>31</v>
      </c>
      <c r="J826" s="1" t="b">
        <f t="array" ref="J826">IF(NOT(H826=""),AND(C826:H826&gt;B826:G826),IF(NOT(G826=""),AND(C826:G826&gt;B826:F826),IF(NOT(F826=""),AND(C826:F826&gt;B826:E826),AND(C826:E826&gt;B826:D826))))</f>
        <v>0</v>
      </c>
      <c r="K826" s="1" t="b">
        <f t="array" ref="K826">IF(NOT(H826=""),AND(C826:H826&lt;B826:G826),IF(NOT(G826=""),AND(C826:G826&lt;B826:F826),IF(NOT(F826=""),AND(C826:F826&lt;B826:E826),AND(C826:E826&lt;B826:D826))))</f>
        <v>1</v>
      </c>
      <c r="L826" s="1" t="b">
        <f t="array" ref="L826">IF(NOT(H826=""),AND(AND(ABS(C826:H826-B826:G826)&gt;0),AND(ABS(C826:H826-B826:G826)&lt;4)),IF(NOT(G826=""),AND(AND(ABS(C826:G826-B826:F826)&gt;0),AND(ABS(C826:G826-B826:F826)&lt;4)),IF(NOT(F826=""),AND(AND(ABS(C826:F826-B826:E826)&gt;0),AND(ABS(C826:F826-B826:E826)&lt;4)),AND(AND(ABS(C826:E826-B826:D826)&gt;0),AND(ABS(C826:E826-B826:D826)&lt;4)))))</f>
        <v>1</v>
      </c>
      <c r="M826" s="1" t="b">
        <f t="shared" si="1"/>
        <v>1</v>
      </c>
    </row>
    <row r="827" ht="15.75" customHeight="1">
      <c r="A827" s="1" t="s">
        <v>836</v>
      </c>
      <c r="B827" s="1">
        <f>IFERROR(__xludf.DUMMYFUNCTION("SPLIT(A827,"" "")"),89.0)</f>
        <v>89</v>
      </c>
      <c r="C827" s="1">
        <f>IFERROR(__xludf.DUMMYFUNCTION("""COMPUTED_VALUE"""),91.0)</f>
        <v>91</v>
      </c>
      <c r="D827" s="1">
        <f>IFERROR(__xludf.DUMMYFUNCTION("""COMPUTED_VALUE"""),93.0)</f>
        <v>93</v>
      </c>
      <c r="E827" s="1">
        <f>IFERROR(__xludf.DUMMYFUNCTION("""COMPUTED_VALUE"""),96.0)</f>
        <v>96</v>
      </c>
      <c r="F827" s="1">
        <f>IFERROR(__xludf.DUMMYFUNCTION("""COMPUTED_VALUE"""),97.0)</f>
        <v>97</v>
      </c>
      <c r="G827" s="2">
        <f>IFERROR(__xludf.DUMMYFUNCTION("""COMPUTED_VALUE"""),98.0)</f>
        <v>98</v>
      </c>
      <c r="J827" s="1" t="b">
        <f t="array" ref="J827">IF(NOT(H827=""),AND(C827:H827&gt;B827:G827),IF(NOT(G827=""),AND(C827:G827&gt;B827:F827),IF(NOT(F827=""),AND(C827:F827&gt;B827:E827),AND(C827:E827&gt;B827:D827))))</f>
        <v>1</v>
      </c>
      <c r="K827" s="1" t="b">
        <f t="array" ref="K827">IF(NOT(H827=""),AND(C827:H827&lt;B827:G827),IF(NOT(G827=""),AND(C827:G827&lt;B827:F827),IF(NOT(F827=""),AND(C827:F827&lt;B827:E827),AND(C827:E827&lt;B827:D827))))</f>
        <v>0</v>
      </c>
      <c r="L827" s="1" t="b">
        <f t="array" ref="L827">IF(NOT(H827=""),AND(AND(ABS(C827:H827-B827:G827)&gt;0),AND(ABS(C827:H827-B827:G827)&lt;4)),IF(NOT(G827=""),AND(AND(ABS(C827:G827-B827:F827)&gt;0),AND(ABS(C827:G827-B827:F827)&lt;4)),IF(NOT(F827=""),AND(AND(ABS(C827:F827-B827:E827)&gt;0),AND(ABS(C827:F827-B827:E827)&lt;4)),AND(AND(ABS(C827:E827-B827:D827)&gt;0),AND(ABS(C827:E827-B827:D827)&lt;4)))))</f>
        <v>1</v>
      </c>
      <c r="M827" s="1" t="b">
        <f t="shared" si="1"/>
        <v>1</v>
      </c>
    </row>
    <row r="828" ht="15.75" customHeight="1">
      <c r="A828" s="1" t="s">
        <v>837</v>
      </c>
      <c r="B828" s="1">
        <f>IFERROR(__xludf.DUMMYFUNCTION("SPLIT(A828,"" "")"),48.0)</f>
        <v>48</v>
      </c>
      <c r="C828" s="1">
        <f>IFERROR(__xludf.DUMMYFUNCTION("""COMPUTED_VALUE"""),49.0)</f>
        <v>49</v>
      </c>
      <c r="D828" s="1">
        <f>IFERROR(__xludf.DUMMYFUNCTION("""COMPUTED_VALUE"""),52.0)</f>
        <v>52</v>
      </c>
      <c r="E828" s="1">
        <f>IFERROR(__xludf.DUMMYFUNCTION("""COMPUTED_VALUE"""),53.0)</f>
        <v>53</v>
      </c>
      <c r="F828" s="1">
        <f>IFERROR(__xludf.DUMMYFUNCTION("""COMPUTED_VALUE"""),54.0)</f>
        <v>54</v>
      </c>
      <c r="G828" s="1">
        <f>IFERROR(__xludf.DUMMYFUNCTION("""COMPUTED_VALUE"""),56.0)</f>
        <v>56</v>
      </c>
      <c r="H828" s="1">
        <f>IFERROR(__xludf.DUMMYFUNCTION("""COMPUTED_VALUE"""),59.0)</f>
        <v>59</v>
      </c>
      <c r="I828" s="1">
        <f>IFERROR(__xludf.DUMMYFUNCTION("""COMPUTED_VALUE"""),62.0)</f>
        <v>62</v>
      </c>
      <c r="J828" s="1" t="b">
        <f t="array" ref="J828">IF(NOT(H828=""),AND(C828:H828&gt;B828:G828),IF(NOT(G828=""),AND(C828:G828&gt;B828:F828),IF(NOT(F828=""),AND(C828:F828&gt;B828:E828),AND(C828:E828&gt;B828:D828))))</f>
        <v>1</v>
      </c>
      <c r="K828" s="1" t="b">
        <f t="array" ref="K828">IF(NOT(H828=""),AND(C828:H828&lt;B828:G828),IF(NOT(G828=""),AND(C828:G828&lt;B828:F828),IF(NOT(F828=""),AND(C828:F828&lt;B828:E828),AND(C828:E828&lt;B828:D828))))</f>
        <v>0</v>
      </c>
      <c r="L828" s="1" t="b">
        <f t="array" ref="L828">IF(NOT(H828=""),AND(AND(ABS(C828:H828-B828:G828)&gt;0),AND(ABS(C828:H828-B828:G828)&lt;4)),IF(NOT(G828=""),AND(AND(ABS(C828:G828-B828:F828)&gt;0),AND(ABS(C828:G828-B828:F828)&lt;4)),IF(NOT(F828=""),AND(AND(ABS(C828:F828-B828:E828)&gt;0),AND(ABS(C828:F828-B828:E828)&lt;4)),AND(AND(ABS(C828:E828-B828:D828)&gt;0),AND(ABS(C828:E828-B828:D828)&lt;4)))))</f>
        <v>1</v>
      </c>
      <c r="M828" s="1" t="b">
        <f t="shared" si="1"/>
        <v>1</v>
      </c>
    </row>
    <row r="829" ht="15.75" customHeight="1">
      <c r="A829" s="1" t="s">
        <v>838</v>
      </c>
      <c r="B829" s="1">
        <f>IFERROR(__xludf.DUMMYFUNCTION("SPLIT(A829,"" "")"),78.0)</f>
        <v>78</v>
      </c>
      <c r="C829" s="1">
        <f>IFERROR(__xludf.DUMMYFUNCTION("""COMPUTED_VALUE"""),81.0)</f>
        <v>81</v>
      </c>
      <c r="D829" s="1">
        <f>IFERROR(__xludf.DUMMYFUNCTION("""COMPUTED_VALUE"""),82.0)</f>
        <v>82</v>
      </c>
      <c r="E829" s="1">
        <f>IFERROR(__xludf.DUMMYFUNCTION("""COMPUTED_VALUE"""),83.0)</f>
        <v>83</v>
      </c>
      <c r="F829" s="1">
        <f>IFERROR(__xludf.DUMMYFUNCTION("""COMPUTED_VALUE"""),86.0)</f>
        <v>86</v>
      </c>
      <c r="G829" s="1">
        <f>IFERROR(__xludf.DUMMYFUNCTION("""COMPUTED_VALUE"""),87.0)</f>
        <v>87</v>
      </c>
      <c r="H829" s="1">
        <f>IFERROR(__xludf.DUMMYFUNCTION("""COMPUTED_VALUE"""),90.0)</f>
        <v>90</v>
      </c>
      <c r="I829" s="1">
        <f>IFERROR(__xludf.DUMMYFUNCTION("""COMPUTED_VALUE"""),91.0)</f>
        <v>91</v>
      </c>
      <c r="J829" s="1" t="b">
        <f t="array" ref="J829">IF(NOT(H829=""),AND(C829:H829&gt;B829:G829),IF(NOT(G829=""),AND(C829:G829&gt;B829:F829),IF(NOT(F829=""),AND(C829:F829&gt;B829:E829),AND(C829:E829&gt;B829:D829))))</f>
        <v>1</v>
      </c>
      <c r="K829" s="1" t="b">
        <f t="array" ref="K829">IF(NOT(H829=""),AND(C829:H829&lt;B829:G829),IF(NOT(G829=""),AND(C829:G829&lt;B829:F829),IF(NOT(F829=""),AND(C829:F829&lt;B829:E829),AND(C829:E829&lt;B829:D829))))</f>
        <v>0</v>
      </c>
      <c r="L829" s="1" t="b">
        <f t="array" ref="L829">IF(NOT(H829=""),AND(AND(ABS(C829:H829-B829:G829)&gt;0),AND(ABS(C829:H829-B829:G829)&lt;4)),IF(NOT(G829=""),AND(AND(ABS(C829:G829-B829:F829)&gt;0),AND(ABS(C829:G829-B829:F829)&lt;4)),IF(NOT(F829=""),AND(AND(ABS(C829:F829-B829:E829)&gt;0),AND(ABS(C829:F829-B829:E829)&lt;4)),AND(AND(ABS(C829:E829-B829:D829)&gt;0),AND(ABS(C829:E829-B829:D829)&lt;4)))))</f>
        <v>1</v>
      </c>
      <c r="M829" s="1" t="b">
        <f t="shared" si="1"/>
        <v>1</v>
      </c>
    </row>
    <row r="830" ht="15.75" customHeight="1">
      <c r="A830" s="1" t="s">
        <v>839</v>
      </c>
      <c r="B830" s="1">
        <f>IFERROR(__xludf.DUMMYFUNCTION("SPLIT(A830,"" "")"),47.0)</f>
        <v>47</v>
      </c>
      <c r="C830" s="1">
        <f>IFERROR(__xludf.DUMMYFUNCTION("""COMPUTED_VALUE"""),48.0)</f>
        <v>48</v>
      </c>
      <c r="D830" s="1">
        <f>IFERROR(__xludf.DUMMYFUNCTION("""COMPUTED_VALUE"""),50.0)</f>
        <v>50</v>
      </c>
      <c r="E830" s="1">
        <f>IFERROR(__xludf.DUMMYFUNCTION("""COMPUTED_VALUE"""),53.0)</f>
        <v>53</v>
      </c>
      <c r="F830" s="1">
        <f>IFERROR(__xludf.DUMMYFUNCTION("""COMPUTED_VALUE"""),56.0)</f>
        <v>56</v>
      </c>
      <c r="G830" s="1">
        <f>IFERROR(__xludf.DUMMYFUNCTION("""COMPUTED_VALUE"""),58.0)</f>
        <v>58</v>
      </c>
      <c r="H830" s="2">
        <f>IFERROR(__xludf.DUMMYFUNCTION("""COMPUTED_VALUE"""),61.0)</f>
        <v>61</v>
      </c>
      <c r="J830" s="1" t="b">
        <f t="array" ref="J830">IF(NOT(H830=""),AND(C830:H830&gt;B830:G830),IF(NOT(G830=""),AND(C830:G830&gt;B830:F830),IF(NOT(F830=""),AND(C830:F830&gt;B830:E830),AND(C830:E830&gt;B830:D830))))</f>
        <v>1</v>
      </c>
      <c r="K830" s="1" t="b">
        <f t="array" ref="K830">IF(NOT(H830=""),AND(C830:H830&lt;B830:G830),IF(NOT(G830=""),AND(C830:G830&lt;B830:F830),IF(NOT(F830=""),AND(C830:F830&lt;B830:E830),AND(C830:E830&lt;B830:D830))))</f>
        <v>0</v>
      </c>
      <c r="L830" s="1" t="b">
        <f t="array" ref="L830">IF(NOT(H830=""),AND(AND(ABS(C830:H830-B830:G830)&gt;0),AND(ABS(C830:H830-B830:G830)&lt;4)),IF(NOT(G830=""),AND(AND(ABS(C830:G830-B830:F830)&gt;0),AND(ABS(C830:G830-B830:F830)&lt;4)),IF(NOT(F830=""),AND(AND(ABS(C830:F830-B830:E830)&gt;0),AND(ABS(C830:F830-B830:E830)&lt;4)),AND(AND(ABS(C830:E830-B830:D830)&gt;0),AND(ABS(C830:E830-B830:D830)&lt;4)))))</f>
        <v>1</v>
      </c>
      <c r="M830" s="1" t="b">
        <f t="shared" si="1"/>
        <v>1</v>
      </c>
    </row>
    <row r="831" ht="15.75" customHeight="1">
      <c r="A831" s="1" t="s">
        <v>840</v>
      </c>
      <c r="B831" s="1">
        <f>IFERROR(__xludf.DUMMYFUNCTION("SPLIT(A831,"" "")"),85.0)</f>
        <v>85</v>
      </c>
      <c r="C831" s="1">
        <f>IFERROR(__xludf.DUMMYFUNCTION("""COMPUTED_VALUE"""),87.0)</f>
        <v>87</v>
      </c>
      <c r="D831" s="1">
        <f>IFERROR(__xludf.DUMMYFUNCTION("""COMPUTED_VALUE"""),90.0)</f>
        <v>90</v>
      </c>
      <c r="E831" s="1">
        <f>IFERROR(__xludf.DUMMYFUNCTION("""COMPUTED_VALUE"""),91.0)</f>
        <v>91</v>
      </c>
      <c r="F831" s="1">
        <f>IFERROR(__xludf.DUMMYFUNCTION("""COMPUTED_VALUE"""),93.0)</f>
        <v>93</v>
      </c>
      <c r="G831" s="2">
        <f>IFERROR(__xludf.DUMMYFUNCTION("""COMPUTED_VALUE"""),95.0)</f>
        <v>95</v>
      </c>
      <c r="J831" s="1" t="b">
        <f t="array" ref="J831">IF(NOT(H831=""),AND(C831:H831&gt;B831:G831),IF(NOT(G831=""),AND(C831:G831&gt;B831:F831),IF(NOT(F831=""),AND(C831:F831&gt;B831:E831),AND(C831:E831&gt;B831:D831))))</f>
        <v>1</v>
      </c>
      <c r="K831" s="1" t="b">
        <f t="array" ref="K831">IF(NOT(H831=""),AND(C831:H831&lt;B831:G831),IF(NOT(G831=""),AND(C831:G831&lt;B831:F831),IF(NOT(F831=""),AND(C831:F831&lt;B831:E831),AND(C831:E831&lt;B831:D831))))</f>
        <v>0</v>
      </c>
      <c r="L831" s="1" t="b">
        <f t="array" ref="L831">IF(NOT(H831=""),AND(AND(ABS(C831:H831-B831:G831)&gt;0),AND(ABS(C831:H831-B831:G831)&lt;4)),IF(NOT(G831=""),AND(AND(ABS(C831:G831-B831:F831)&gt;0),AND(ABS(C831:G831-B831:F831)&lt;4)),IF(NOT(F831=""),AND(AND(ABS(C831:F831-B831:E831)&gt;0),AND(ABS(C831:F831-B831:E831)&lt;4)),AND(AND(ABS(C831:E831-B831:D831)&gt;0),AND(ABS(C831:E831-B831:D831)&lt;4)))))</f>
        <v>1</v>
      </c>
      <c r="M831" s="1" t="b">
        <f t="shared" si="1"/>
        <v>1</v>
      </c>
    </row>
    <row r="832" ht="15.75" customHeight="1">
      <c r="A832" s="1" t="s">
        <v>841</v>
      </c>
      <c r="B832" s="1">
        <f>IFERROR(__xludf.DUMMYFUNCTION("SPLIT(A832,"" "")"),28.0)</f>
        <v>28</v>
      </c>
      <c r="C832" s="1">
        <f>IFERROR(__xludf.DUMMYFUNCTION("""COMPUTED_VALUE"""),31.0)</f>
        <v>31</v>
      </c>
      <c r="D832" s="1">
        <f>IFERROR(__xludf.DUMMYFUNCTION("""COMPUTED_VALUE"""),33.0)</f>
        <v>33</v>
      </c>
      <c r="E832" s="1">
        <f>IFERROR(__xludf.DUMMYFUNCTION("""COMPUTED_VALUE"""),34.0)</f>
        <v>34</v>
      </c>
      <c r="F832" s="1">
        <f>IFERROR(__xludf.DUMMYFUNCTION("""COMPUTED_VALUE"""),36.0)</f>
        <v>36</v>
      </c>
      <c r="G832" s="2">
        <f>IFERROR(__xludf.DUMMYFUNCTION("""COMPUTED_VALUE"""),38.0)</f>
        <v>38</v>
      </c>
      <c r="J832" s="1" t="b">
        <f t="array" ref="J832">IF(NOT(H832=""),AND(C832:H832&gt;B832:G832),IF(NOT(G832=""),AND(C832:G832&gt;B832:F832),IF(NOT(F832=""),AND(C832:F832&gt;B832:E832),AND(C832:E832&gt;B832:D832))))</f>
        <v>1</v>
      </c>
      <c r="K832" s="1" t="b">
        <f t="array" ref="K832">IF(NOT(H832=""),AND(C832:H832&lt;B832:G832),IF(NOT(G832=""),AND(C832:G832&lt;B832:F832),IF(NOT(F832=""),AND(C832:F832&lt;B832:E832),AND(C832:E832&lt;B832:D832))))</f>
        <v>0</v>
      </c>
      <c r="L832" s="1" t="b">
        <f t="array" ref="L832">IF(NOT(H832=""),AND(AND(ABS(C832:H832-B832:G832)&gt;0),AND(ABS(C832:H832-B832:G832)&lt;4)),IF(NOT(G832=""),AND(AND(ABS(C832:G832-B832:F832)&gt;0),AND(ABS(C832:G832-B832:F832)&lt;4)),IF(NOT(F832=""),AND(AND(ABS(C832:F832-B832:E832)&gt;0),AND(ABS(C832:F832-B832:E832)&lt;4)),AND(AND(ABS(C832:E832-B832:D832)&gt;0),AND(ABS(C832:E832-B832:D832)&lt;4)))))</f>
        <v>1</v>
      </c>
      <c r="M832" s="1" t="b">
        <f t="shared" si="1"/>
        <v>1</v>
      </c>
    </row>
    <row r="833" ht="15.75" customHeight="1">
      <c r="A833" s="1" t="s">
        <v>842</v>
      </c>
      <c r="B833" s="1">
        <f>IFERROR(__xludf.DUMMYFUNCTION("SPLIT(A833,"" "")"),41.0)</f>
        <v>41</v>
      </c>
      <c r="C833" s="1">
        <f>IFERROR(__xludf.DUMMYFUNCTION("""COMPUTED_VALUE"""),39.0)</f>
        <v>39</v>
      </c>
      <c r="D833" s="1">
        <f>IFERROR(__xludf.DUMMYFUNCTION("""COMPUTED_VALUE"""),38.0)</f>
        <v>38</v>
      </c>
      <c r="E833" s="1">
        <f>IFERROR(__xludf.DUMMYFUNCTION("""COMPUTED_VALUE"""),36.0)</f>
        <v>36</v>
      </c>
      <c r="F833" s="1">
        <f>IFERROR(__xludf.DUMMYFUNCTION("""COMPUTED_VALUE"""),35.0)</f>
        <v>35</v>
      </c>
      <c r="G833" s="2">
        <f>IFERROR(__xludf.DUMMYFUNCTION("""COMPUTED_VALUE"""),33.0)</f>
        <v>33</v>
      </c>
      <c r="J833" s="1" t="b">
        <f t="array" ref="J833">IF(NOT(H833=""),AND(C833:H833&gt;B833:G833),IF(NOT(G833=""),AND(C833:G833&gt;B833:F833),IF(NOT(F833=""),AND(C833:F833&gt;B833:E833),AND(C833:E833&gt;B833:D833))))</f>
        <v>0</v>
      </c>
      <c r="K833" s="1" t="b">
        <f t="array" ref="K833">IF(NOT(H833=""),AND(C833:H833&lt;B833:G833),IF(NOT(G833=""),AND(C833:G833&lt;B833:F833),IF(NOT(F833=""),AND(C833:F833&lt;B833:E833),AND(C833:E833&lt;B833:D833))))</f>
        <v>1</v>
      </c>
      <c r="L833" s="1" t="b">
        <f t="array" ref="L833">IF(NOT(H833=""),AND(AND(ABS(C833:H833-B833:G833)&gt;0),AND(ABS(C833:H833-B833:G833)&lt;4)),IF(NOT(G833=""),AND(AND(ABS(C833:G833-B833:F833)&gt;0),AND(ABS(C833:G833-B833:F833)&lt;4)),IF(NOT(F833=""),AND(AND(ABS(C833:F833-B833:E833)&gt;0),AND(ABS(C833:F833-B833:E833)&lt;4)),AND(AND(ABS(C833:E833-B833:D833)&gt;0),AND(ABS(C833:E833-B833:D833)&lt;4)))))</f>
        <v>1</v>
      </c>
      <c r="M833" s="1" t="b">
        <f t="shared" si="1"/>
        <v>1</v>
      </c>
    </row>
    <row r="834" ht="15.75" customHeight="1">
      <c r="A834" s="1" t="s">
        <v>843</v>
      </c>
      <c r="B834" s="1">
        <f>IFERROR(__xludf.DUMMYFUNCTION("SPLIT(A834,"" "")"),54.0)</f>
        <v>54</v>
      </c>
      <c r="C834" s="1">
        <f>IFERROR(__xludf.DUMMYFUNCTION("""COMPUTED_VALUE"""),55.0)</f>
        <v>55</v>
      </c>
      <c r="D834" s="1">
        <f>IFERROR(__xludf.DUMMYFUNCTION("""COMPUTED_VALUE"""),58.0)</f>
        <v>58</v>
      </c>
      <c r="E834" s="1">
        <f>IFERROR(__xludf.DUMMYFUNCTION("""COMPUTED_VALUE"""),60.0)</f>
        <v>60</v>
      </c>
      <c r="F834" s="1">
        <f>IFERROR(__xludf.DUMMYFUNCTION("""COMPUTED_VALUE"""),61.0)</f>
        <v>61</v>
      </c>
      <c r="G834" s="1">
        <f>IFERROR(__xludf.DUMMYFUNCTION("""COMPUTED_VALUE"""),63.0)</f>
        <v>63</v>
      </c>
      <c r="H834" s="2">
        <f>IFERROR(__xludf.DUMMYFUNCTION("""COMPUTED_VALUE"""),64.0)</f>
        <v>64</v>
      </c>
      <c r="J834" s="1" t="b">
        <f t="array" ref="J834">IF(NOT(H834=""),AND(C834:H834&gt;B834:G834),IF(NOT(G834=""),AND(C834:G834&gt;B834:F834),IF(NOT(F834=""),AND(C834:F834&gt;B834:E834),AND(C834:E834&gt;B834:D834))))</f>
        <v>1</v>
      </c>
      <c r="K834" s="1" t="b">
        <f t="array" ref="K834">IF(NOT(H834=""),AND(C834:H834&lt;B834:G834),IF(NOT(G834=""),AND(C834:G834&lt;B834:F834),IF(NOT(F834=""),AND(C834:F834&lt;B834:E834),AND(C834:E834&lt;B834:D834))))</f>
        <v>0</v>
      </c>
      <c r="L834" s="1" t="b">
        <f t="array" ref="L834">IF(NOT(H834=""),AND(AND(ABS(C834:H834-B834:G834)&gt;0),AND(ABS(C834:H834-B834:G834)&lt;4)),IF(NOT(G834=""),AND(AND(ABS(C834:G834-B834:F834)&gt;0),AND(ABS(C834:G834-B834:F834)&lt;4)),IF(NOT(F834=""),AND(AND(ABS(C834:F834-B834:E834)&gt;0),AND(ABS(C834:F834-B834:E834)&lt;4)),AND(AND(ABS(C834:E834-B834:D834)&gt;0),AND(ABS(C834:E834-B834:D834)&lt;4)))))</f>
        <v>1</v>
      </c>
      <c r="M834" s="1" t="b">
        <f t="shared" si="1"/>
        <v>1</v>
      </c>
    </row>
    <row r="835" ht="15.75" customHeight="1">
      <c r="A835" s="1" t="s">
        <v>844</v>
      </c>
      <c r="B835" s="1">
        <f>IFERROR(__xludf.DUMMYFUNCTION("SPLIT(A835,"" "")"),8.0)</f>
        <v>8</v>
      </c>
      <c r="C835" s="1">
        <f>IFERROR(__xludf.DUMMYFUNCTION("""COMPUTED_VALUE"""),11.0)</f>
        <v>11</v>
      </c>
      <c r="D835" s="1">
        <f>IFERROR(__xludf.DUMMYFUNCTION("""COMPUTED_VALUE"""),13.0)</f>
        <v>13</v>
      </c>
      <c r="E835" s="1">
        <f>IFERROR(__xludf.DUMMYFUNCTION("""COMPUTED_VALUE"""),15.0)</f>
        <v>15</v>
      </c>
      <c r="F835" s="2">
        <f>IFERROR(__xludf.DUMMYFUNCTION("""COMPUTED_VALUE"""),16.0)</f>
        <v>16</v>
      </c>
      <c r="J835" s="1" t="b">
        <f t="array" ref="J835">IF(NOT(H835=""),AND(C835:H835&gt;B835:G835),IF(NOT(G835=""),AND(C835:G835&gt;B835:F835),IF(NOT(F835=""),AND(C835:F835&gt;B835:E835),AND(C835:E835&gt;B835:D835))))</f>
        <v>1</v>
      </c>
      <c r="K835" s="1" t="b">
        <f t="array" ref="K835">IF(NOT(H835=""),AND(C835:H835&lt;B835:G835),IF(NOT(G835=""),AND(C835:G835&lt;B835:F835),IF(NOT(F835=""),AND(C835:F835&lt;B835:E835),AND(C835:E835&lt;B835:D835))))</f>
        <v>0</v>
      </c>
      <c r="L835" s="1" t="b">
        <f t="array" ref="L835">IF(NOT(H835=""),AND(AND(ABS(C835:H835-B835:G835)&gt;0),AND(ABS(C835:H835-B835:G835)&lt;4)),IF(NOT(G835=""),AND(AND(ABS(C835:G835-B835:F835)&gt;0),AND(ABS(C835:G835-B835:F835)&lt;4)),IF(NOT(F835=""),AND(AND(ABS(C835:F835-B835:E835)&gt;0),AND(ABS(C835:F835-B835:E835)&lt;4)),AND(AND(ABS(C835:E835-B835:D835)&gt;0),AND(ABS(C835:E835-B835:D835)&lt;4)))))</f>
        <v>1</v>
      </c>
      <c r="M835" s="1" t="b">
        <f t="shared" si="1"/>
        <v>1</v>
      </c>
    </row>
    <row r="836" ht="15.75" customHeight="1">
      <c r="A836" s="1" t="s">
        <v>845</v>
      </c>
      <c r="B836" s="1">
        <f>IFERROR(__xludf.DUMMYFUNCTION("SPLIT(A836,"" "")"),20.0)</f>
        <v>20</v>
      </c>
      <c r="C836" s="1">
        <f>IFERROR(__xludf.DUMMYFUNCTION("""COMPUTED_VALUE"""),18.0)</f>
        <v>18</v>
      </c>
      <c r="D836" s="1">
        <f>IFERROR(__xludf.DUMMYFUNCTION("""COMPUTED_VALUE"""),15.0)</f>
        <v>15</v>
      </c>
      <c r="E836" s="1">
        <f>IFERROR(__xludf.DUMMYFUNCTION("""COMPUTED_VALUE"""),13.0)</f>
        <v>13</v>
      </c>
      <c r="F836" s="1">
        <f>IFERROR(__xludf.DUMMYFUNCTION("""COMPUTED_VALUE"""),11.0)</f>
        <v>11</v>
      </c>
      <c r="G836" s="2">
        <f>IFERROR(__xludf.DUMMYFUNCTION("""COMPUTED_VALUE"""),9.0)</f>
        <v>9</v>
      </c>
      <c r="J836" s="1" t="b">
        <f t="array" ref="J836">IF(NOT(H836=""),AND(C836:H836&gt;B836:G836),IF(NOT(G836=""),AND(C836:G836&gt;B836:F836),IF(NOT(F836=""),AND(C836:F836&gt;B836:E836),AND(C836:E836&gt;B836:D836))))</f>
        <v>0</v>
      </c>
      <c r="K836" s="1" t="b">
        <f t="array" ref="K836">IF(NOT(H836=""),AND(C836:H836&lt;B836:G836),IF(NOT(G836=""),AND(C836:G836&lt;B836:F836),IF(NOT(F836=""),AND(C836:F836&lt;B836:E836),AND(C836:E836&lt;B836:D836))))</f>
        <v>1</v>
      </c>
      <c r="L836" s="1" t="b">
        <f t="array" ref="L836">IF(NOT(H836=""),AND(AND(ABS(C836:H836-B836:G836)&gt;0),AND(ABS(C836:H836-B836:G836)&lt;4)),IF(NOT(G836=""),AND(AND(ABS(C836:G836-B836:F836)&gt;0),AND(ABS(C836:G836-B836:F836)&lt;4)),IF(NOT(F836=""),AND(AND(ABS(C836:F836-B836:E836)&gt;0),AND(ABS(C836:F836-B836:E836)&lt;4)),AND(AND(ABS(C836:E836-B836:D836)&gt;0),AND(ABS(C836:E836-B836:D836)&lt;4)))))</f>
        <v>1</v>
      </c>
      <c r="M836" s="1" t="b">
        <f t="shared" si="1"/>
        <v>1</v>
      </c>
    </row>
    <row r="837" ht="15.75" customHeight="1">
      <c r="A837" s="1" t="s">
        <v>846</v>
      </c>
      <c r="B837" s="1">
        <f>IFERROR(__xludf.DUMMYFUNCTION("SPLIT(A837,"" "")"),51.0)</f>
        <v>51</v>
      </c>
      <c r="C837" s="1">
        <f>IFERROR(__xludf.DUMMYFUNCTION("""COMPUTED_VALUE"""),53.0)</f>
        <v>53</v>
      </c>
      <c r="D837" s="1">
        <f>IFERROR(__xludf.DUMMYFUNCTION("""COMPUTED_VALUE"""),56.0)</f>
        <v>56</v>
      </c>
      <c r="E837" s="1">
        <f>IFERROR(__xludf.DUMMYFUNCTION("""COMPUTED_VALUE"""),59.0)</f>
        <v>59</v>
      </c>
      <c r="F837" s="1">
        <f>IFERROR(__xludf.DUMMYFUNCTION("""COMPUTED_VALUE"""),61.0)</f>
        <v>61</v>
      </c>
      <c r="G837" s="1">
        <f>IFERROR(__xludf.DUMMYFUNCTION("""COMPUTED_VALUE"""),62.0)</f>
        <v>62</v>
      </c>
      <c r="H837" s="2">
        <f>IFERROR(__xludf.DUMMYFUNCTION("""COMPUTED_VALUE"""),65.0)</f>
        <v>65</v>
      </c>
      <c r="J837" s="1" t="b">
        <f t="array" ref="J837">IF(NOT(H837=""),AND(C837:H837&gt;B837:G837),IF(NOT(G837=""),AND(C837:G837&gt;B837:F837),IF(NOT(F837=""),AND(C837:F837&gt;B837:E837),AND(C837:E837&gt;B837:D837))))</f>
        <v>1</v>
      </c>
      <c r="K837" s="1" t="b">
        <f t="array" ref="K837">IF(NOT(H837=""),AND(C837:H837&lt;B837:G837),IF(NOT(G837=""),AND(C837:G837&lt;B837:F837),IF(NOT(F837=""),AND(C837:F837&lt;B837:E837),AND(C837:E837&lt;B837:D837))))</f>
        <v>0</v>
      </c>
      <c r="L837" s="1" t="b">
        <f t="array" ref="L837">IF(NOT(H837=""),AND(AND(ABS(C837:H837-B837:G837)&gt;0),AND(ABS(C837:H837-B837:G837)&lt;4)),IF(NOT(G837=""),AND(AND(ABS(C837:G837-B837:F837)&gt;0),AND(ABS(C837:G837-B837:F837)&lt;4)),IF(NOT(F837=""),AND(AND(ABS(C837:F837-B837:E837)&gt;0),AND(ABS(C837:F837-B837:E837)&lt;4)),AND(AND(ABS(C837:E837-B837:D837)&gt;0),AND(ABS(C837:E837-B837:D837)&lt;4)))))</f>
        <v>1</v>
      </c>
      <c r="M837" s="1" t="b">
        <f t="shared" si="1"/>
        <v>1</v>
      </c>
    </row>
    <row r="838" ht="15.75" customHeight="1">
      <c r="A838" s="1" t="s">
        <v>847</v>
      </c>
      <c r="B838" s="1">
        <f>IFERROR(__xludf.DUMMYFUNCTION("SPLIT(A838,"" "")"),40.0)</f>
        <v>40</v>
      </c>
      <c r="C838" s="1">
        <f>IFERROR(__xludf.DUMMYFUNCTION("""COMPUTED_VALUE"""),41.0)</f>
        <v>41</v>
      </c>
      <c r="D838" s="1">
        <f>IFERROR(__xludf.DUMMYFUNCTION("""COMPUTED_VALUE"""),42.0)</f>
        <v>42</v>
      </c>
      <c r="E838" s="1">
        <f>IFERROR(__xludf.DUMMYFUNCTION("""COMPUTED_VALUE"""),43.0)</f>
        <v>43</v>
      </c>
      <c r="F838" s="2">
        <f>IFERROR(__xludf.DUMMYFUNCTION("""COMPUTED_VALUE"""),46.0)</f>
        <v>46</v>
      </c>
      <c r="J838" s="1" t="b">
        <f t="array" ref="J838">IF(NOT(H838=""),AND(C838:H838&gt;B838:G838),IF(NOT(G838=""),AND(C838:G838&gt;B838:F838),IF(NOT(F838=""),AND(C838:F838&gt;B838:E838),AND(C838:E838&gt;B838:D838))))</f>
        <v>1</v>
      </c>
      <c r="K838" s="1" t="b">
        <f t="array" ref="K838">IF(NOT(H838=""),AND(C838:H838&lt;B838:G838),IF(NOT(G838=""),AND(C838:G838&lt;B838:F838),IF(NOT(F838=""),AND(C838:F838&lt;B838:E838),AND(C838:E838&lt;B838:D838))))</f>
        <v>0</v>
      </c>
      <c r="L838" s="1" t="b">
        <f t="array" ref="L838">IF(NOT(H838=""),AND(AND(ABS(C838:H838-B838:G838)&gt;0),AND(ABS(C838:H838-B838:G838)&lt;4)),IF(NOT(G838=""),AND(AND(ABS(C838:G838-B838:F838)&gt;0),AND(ABS(C838:G838-B838:F838)&lt;4)),IF(NOT(F838=""),AND(AND(ABS(C838:F838-B838:E838)&gt;0),AND(ABS(C838:F838-B838:E838)&lt;4)),AND(AND(ABS(C838:E838-B838:D838)&gt;0),AND(ABS(C838:E838-B838:D838)&lt;4)))))</f>
        <v>1</v>
      </c>
      <c r="M838" s="1" t="b">
        <f t="shared" si="1"/>
        <v>1</v>
      </c>
    </row>
    <row r="839" ht="15.75" customHeight="1">
      <c r="A839" s="1" t="s">
        <v>848</v>
      </c>
      <c r="B839" s="1">
        <f>IFERROR(__xludf.DUMMYFUNCTION("SPLIT(A839,"" "")"),90.0)</f>
        <v>90</v>
      </c>
      <c r="C839" s="1">
        <f>IFERROR(__xludf.DUMMYFUNCTION("""COMPUTED_VALUE"""),87.0)</f>
        <v>87</v>
      </c>
      <c r="D839" s="1">
        <f>IFERROR(__xludf.DUMMYFUNCTION("""COMPUTED_VALUE"""),85.0)</f>
        <v>85</v>
      </c>
      <c r="E839" s="1">
        <f>IFERROR(__xludf.DUMMYFUNCTION("""COMPUTED_VALUE"""),82.0)</f>
        <v>82</v>
      </c>
      <c r="F839" s="2">
        <f>IFERROR(__xludf.DUMMYFUNCTION("""COMPUTED_VALUE"""),80.0)</f>
        <v>80</v>
      </c>
      <c r="J839" s="1" t="b">
        <f t="array" ref="J839">IF(NOT(H839=""),AND(C839:H839&gt;B839:G839),IF(NOT(G839=""),AND(C839:G839&gt;B839:F839),IF(NOT(F839=""),AND(C839:F839&gt;B839:E839),AND(C839:E839&gt;B839:D839))))</f>
        <v>0</v>
      </c>
      <c r="K839" s="1" t="b">
        <f t="array" ref="K839">IF(NOT(H839=""),AND(C839:H839&lt;B839:G839),IF(NOT(G839=""),AND(C839:G839&lt;B839:F839),IF(NOT(F839=""),AND(C839:F839&lt;B839:E839),AND(C839:E839&lt;B839:D839))))</f>
        <v>1</v>
      </c>
      <c r="L839" s="1" t="b">
        <f t="array" ref="L839">IF(NOT(H839=""),AND(AND(ABS(C839:H839-B839:G839)&gt;0),AND(ABS(C839:H839-B839:G839)&lt;4)),IF(NOT(G839=""),AND(AND(ABS(C839:G839-B839:F839)&gt;0),AND(ABS(C839:G839-B839:F839)&lt;4)),IF(NOT(F839=""),AND(AND(ABS(C839:F839-B839:E839)&gt;0),AND(ABS(C839:F839-B839:E839)&lt;4)),AND(AND(ABS(C839:E839-B839:D839)&gt;0),AND(ABS(C839:E839-B839:D839)&lt;4)))))</f>
        <v>1</v>
      </c>
      <c r="M839" s="1" t="b">
        <f t="shared" si="1"/>
        <v>1</v>
      </c>
    </row>
    <row r="840" ht="15.75" customHeight="1">
      <c r="A840" s="1" t="s">
        <v>849</v>
      </c>
      <c r="B840" s="1">
        <f>IFERROR(__xludf.DUMMYFUNCTION("SPLIT(A840,"" "")"),6.0)</f>
        <v>6</v>
      </c>
      <c r="C840" s="1">
        <f>IFERROR(__xludf.DUMMYFUNCTION("""COMPUTED_VALUE"""),7.0)</f>
        <v>7</v>
      </c>
      <c r="D840" s="1">
        <f>IFERROR(__xludf.DUMMYFUNCTION("""COMPUTED_VALUE"""),8.0)</f>
        <v>8</v>
      </c>
      <c r="E840" s="1">
        <f>IFERROR(__xludf.DUMMYFUNCTION("""COMPUTED_VALUE"""),10.0)</f>
        <v>10</v>
      </c>
      <c r="F840" s="1">
        <f>IFERROR(__xludf.DUMMYFUNCTION("""COMPUTED_VALUE"""),11.0)</f>
        <v>11</v>
      </c>
      <c r="G840" s="1">
        <f>IFERROR(__xludf.DUMMYFUNCTION("""COMPUTED_VALUE"""),13.0)</f>
        <v>13</v>
      </c>
      <c r="H840" s="2">
        <f>IFERROR(__xludf.DUMMYFUNCTION("""COMPUTED_VALUE"""),15.0)</f>
        <v>15</v>
      </c>
      <c r="J840" s="1" t="b">
        <f t="array" ref="J840">IF(NOT(H840=""),AND(C840:H840&gt;B840:G840),IF(NOT(G840=""),AND(C840:G840&gt;B840:F840),IF(NOT(F840=""),AND(C840:F840&gt;B840:E840),AND(C840:E840&gt;B840:D840))))</f>
        <v>1</v>
      </c>
      <c r="K840" s="1" t="b">
        <f t="array" ref="K840">IF(NOT(H840=""),AND(C840:H840&lt;B840:G840),IF(NOT(G840=""),AND(C840:G840&lt;B840:F840),IF(NOT(F840=""),AND(C840:F840&lt;B840:E840),AND(C840:E840&lt;B840:D840))))</f>
        <v>0</v>
      </c>
      <c r="L840" s="1" t="b">
        <f t="array" ref="L840">IF(NOT(H840=""),AND(AND(ABS(C840:H840-B840:G840)&gt;0),AND(ABS(C840:H840-B840:G840)&lt;4)),IF(NOT(G840=""),AND(AND(ABS(C840:G840-B840:F840)&gt;0),AND(ABS(C840:G840-B840:F840)&lt;4)),IF(NOT(F840=""),AND(AND(ABS(C840:F840-B840:E840)&gt;0),AND(ABS(C840:F840-B840:E840)&lt;4)),AND(AND(ABS(C840:E840-B840:D840)&gt;0),AND(ABS(C840:E840-B840:D840)&lt;4)))))</f>
        <v>1</v>
      </c>
      <c r="M840" s="1" t="b">
        <f t="shared" si="1"/>
        <v>1</v>
      </c>
    </row>
    <row r="841" ht="15.75" customHeight="1">
      <c r="A841" s="1" t="s">
        <v>850</v>
      </c>
      <c r="B841" s="1">
        <f>IFERROR(__xludf.DUMMYFUNCTION("SPLIT(A841,"" "")"),72.0)</f>
        <v>72</v>
      </c>
      <c r="C841" s="1">
        <f>IFERROR(__xludf.DUMMYFUNCTION("""COMPUTED_VALUE"""),74.0)</f>
        <v>74</v>
      </c>
      <c r="D841" s="1">
        <f>IFERROR(__xludf.DUMMYFUNCTION("""COMPUTED_VALUE"""),76.0)</f>
        <v>76</v>
      </c>
      <c r="E841" s="1">
        <f>IFERROR(__xludf.DUMMYFUNCTION("""COMPUTED_VALUE"""),78.0)</f>
        <v>78</v>
      </c>
      <c r="F841" s="1">
        <f>IFERROR(__xludf.DUMMYFUNCTION("""COMPUTED_VALUE"""),81.0)</f>
        <v>81</v>
      </c>
      <c r="G841" s="1">
        <f>IFERROR(__xludf.DUMMYFUNCTION("""COMPUTED_VALUE"""),84.0)</f>
        <v>84</v>
      </c>
      <c r="H841" s="1">
        <f>IFERROR(__xludf.DUMMYFUNCTION("""COMPUTED_VALUE"""),87.0)</f>
        <v>87</v>
      </c>
      <c r="I841" s="1">
        <f>IFERROR(__xludf.DUMMYFUNCTION("""COMPUTED_VALUE"""),90.0)</f>
        <v>90</v>
      </c>
      <c r="J841" s="1" t="b">
        <f t="array" ref="J841">IF(NOT(H841=""),AND(C841:H841&gt;B841:G841),IF(NOT(G841=""),AND(C841:G841&gt;B841:F841),IF(NOT(F841=""),AND(C841:F841&gt;B841:E841),AND(C841:E841&gt;B841:D841))))</f>
        <v>1</v>
      </c>
      <c r="K841" s="1" t="b">
        <f t="array" ref="K841">IF(NOT(H841=""),AND(C841:H841&lt;B841:G841),IF(NOT(G841=""),AND(C841:G841&lt;B841:F841),IF(NOT(F841=""),AND(C841:F841&lt;B841:E841),AND(C841:E841&lt;B841:D841))))</f>
        <v>0</v>
      </c>
      <c r="L841" s="1" t="b">
        <f t="array" ref="L841">IF(NOT(H841=""),AND(AND(ABS(C841:H841-B841:G841)&gt;0),AND(ABS(C841:H841-B841:G841)&lt;4)),IF(NOT(G841=""),AND(AND(ABS(C841:G841-B841:F841)&gt;0),AND(ABS(C841:G841-B841:F841)&lt;4)),IF(NOT(F841=""),AND(AND(ABS(C841:F841-B841:E841)&gt;0),AND(ABS(C841:F841-B841:E841)&lt;4)),AND(AND(ABS(C841:E841-B841:D841)&gt;0),AND(ABS(C841:E841-B841:D841)&lt;4)))))</f>
        <v>1</v>
      </c>
      <c r="M841" s="1" t="b">
        <f t="shared" si="1"/>
        <v>1</v>
      </c>
    </row>
    <row r="842" ht="15.75" customHeight="1">
      <c r="A842" s="1" t="s">
        <v>851</v>
      </c>
      <c r="B842" s="1">
        <f>IFERROR(__xludf.DUMMYFUNCTION("SPLIT(A842,"" "")"),85.0)</f>
        <v>85</v>
      </c>
      <c r="C842" s="1">
        <f>IFERROR(__xludf.DUMMYFUNCTION("""COMPUTED_VALUE"""),86.0)</f>
        <v>86</v>
      </c>
      <c r="D842" s="1">
        <f>IFERROR(__xludf.DUMMYFUNCTION("""COMPUTED_VALUE"""),87.0)</f>
        <v>87</v>
      </c>
      <c r="E842" s="1">
        <f>IFERROR(__xludf.DUMMYFUNCTION("""COMPUTED_VALUE"""),88.0)</f>
        <v>88</v>
      </c>
      <c r="F842" s="1">
        <f>IFERROR(__xludf.DUMMYFUNCTION("""COMPUTED_VALUE"""),91.0)</f>
        <v>91</v>
      </c>
      <c r="G842" s="2">
        <f>IFERROR(__xludf.DUMMYFUNCTION("""COMPUTED_VALUE"""),93.0)</f>
        <v>93</v>
      </c>
      <c r="J842" s="1" t="b">
        <f t="array" ref="J842">IF(NOT(H842=""),AND(C842:H842&gt;B842:G842),IF(NOT(G842=""),AND(C842:G842&gt;B842:F842),IF(NOT(F842=""),AND(C842:F842&gt;B842:E842),AND(C842:E842&gt;B842:D842))))</f>
        <v>1</v>
      </c>
      <c r="K842" s="1" t="b">
        <f t="array" ref="K842">IF(NOT(H842=""),AND(C842:H842&lt;B842:G842),IF(NOT(G842=""),AND(C842:G842&lt;B842:F842),IF(NOT(F842=""),AND(C842:F842&lt;B842:E842),AND(C842:E842&lt;B842:D842))))</f>
        <v>0</v>
      </c>
      <c r="L842" s="1" t="b">
        <f t="array" ref="L842">IF(NOT(H842=""),AND(AND(ABS(C842:H842-B842:G842)&gt;0),AND(ABS(C842:H842-B842:G842)&lt;4)),IF(NOT(G842=""),AND(AND(ABS(C842:G842-B842:F842)&gt;0),AND(ABS(C842:G842-B842:F842)&lt;4)),IF(NOT(F842=""),AND(AND(ABS(C842:F842-B842:E842)&gt;0),AND(ABS(C842:F842-B842:E842)&lt;4)),AND(AND(ABS(C842:E842-B842:D842)&gt;0),AND(ABS(C842:E842-B842:D842)&lt;4)))))</f>
        <v>1</v>
      </c>
      <c r="M842" s="1" t="b">
        <f t="shared" si="1"/>
        <v>1</v>
      </c>
    </row>
    <row r="843" ht="15.75" customHeight="1">
      <c r="A843" s="1" t="s">
        <v>852</v>
      </c>
      <c r="B843" s="1">
        <f>IFERROR(__xludf.DUMMYFUNCTION("SPLIT(A843,"" "")"),12.0)</f>
        <v>12</v>
      </c>
      <c r="C843" s="1">
        <f>IFERROR(__xludf.DUMMYFUNCTION("""COMPUTED_VALUE"""),10.0)</f>
        <v>10</v>
      </c>
      <c r="D843" s="1">
        <f>IFERROR(__xludf.DUMMYFUNCTION("""COMPUTED_VALUE"""),9.0)</f>
        <v>9</v>
      </c>
      <c r="E843" s="1">
        <f>IFERROR(__xludf.DUMMYFUNCTION("""COMPUTED_VALUE"""),8.0)</f>
        <v>8</v>
      </c>
      <c r="F843" s="1">
        <f>IFERROR(__xludf.DUMMYFUNCTION("""COMPUTED_VALUE"""),7.0)</f>
        <v>7</v>
      </c>
      <c r="G843" s="1">
        <f>IFERROR(__xludf.DUMMYFUNCTION("""COMPUTED_VALUE"""),5.0)</f>
        <v>5</v>
      </c>
      <c r="H843" s="2">
        <f>IFERROR(__xludf.DUMMYFUNCTION("""COMPUTED_VALUE"""),2.0)</f>
        <v>2</v>
      </c>
      <c r="J843" s="1" t="b">
        <f t="array" ref="J843">IF(NOT(H843=""),AND(C843:H843&gt;B843:G843),IF(NOT(G843=""),AND(C843:G843&gt;B843:F843),IF(NOT(F843=""),AND(C843:F843&gt;B843:E843),AND(C843:E843&gt;B843:D843))))</f>
        <v>0</v>
      </c>
      <c r="K843" s="1" t="b">
        <f t="array" ref="K843">IF(NOT(H843=""),AND(C843:H843&lt;B843:G843),IF(NOT(G843=""),AND(C843:G843&lt;B843:F843),IF(NOT(F843=""),AND(C843:F843&lt;B843:E843),AND(C843:E843&lt;B843:D843))))</f>
        <v>1</v>
      </c>
      <c r="L843" s="1" t="b">
        <f t="array" ref="L843">IF(NOT(H843=""),AND(AND(ABS(C843:H843-B843:G843)&gt;0),AND(ABS(C843:H843-B843:G843)&lt;4)),IF(NOT(G843=""),AND(AND(ABS(C843:G843-B843:F843)&gt;0),AND(ABS(C843:G843-B843:F843)&lt;4)),IF(NOT(F843=""),AND(AND(ABS(C843:F843-B843:E843)&gt;0),AND(ABS(C843:F843-B843:E843)&lt;4)),AND(AND(ABS(C843:E843-B843:D843)&gt;0),AND(ABS(C843:E843-B843:D843)&lt;4)))))</f>
        <v>1</v>
      </c>
      <c r="M843" s="1" t="b">
        <f t="shared" si="1"/>
        <v>1</v>
      </c>
    </row>
    <row r="844" ht="15.75" customHeight="1">
      <c r="A844" s="1" t="s">
        <v>853</v>
      </c>
      <c r="B844" s="1">
        <f>IFERROR(__xludf.DUMMYFUNCTION("SPLIT(A844,"" "")"),84.0)</f>
        <v>84</v>
      </c>
      <c r="C844" s="1">
        <f>IFERROR(__xludf.DUMMYFUNCTION("""COMPUTED_VALUE"""),82.0)</f>
        <v>82</v>
      </c>
      <c r="D844" s="1">
        <f>IFERROR(__xludf.DUMMYFUNCTION("""COMPUTED_VALUE"""),79.0)</f>
        <v>79</v>
      </c>
      <c r="E844" s="1">
        <f>IFERROR(__xludf.DUMMYFUNCTION("""COMPUTED_VALUE"""),78.0)</f>
        <v>78</v>
      </c>
      <c r="F844" s="1">
        <f>IFERROR(__xludf.DUMMYFUNCTION("""COMPUTED_VALUE"""),75.0)</f>
        <v>75</v>
      </c>
      <c r="G844" s="1">
        <f>IFERROR(__xludf.DUMMYFUNCTION("""COMPUTED_VALUE"""),73.0)</f>
        <v>73</v>
      </c>
      <c r="H844" s="1">
        <f>IFERROR(__xludf.DUMMYFUNCTION("""COMPUTED_VALUE"""),72.0)</f>
        <v>72</v>
      </c>
      <c r="I844" s="1">
        <f>IFERROR(__xludf.DUMMYFUNCTION("""COMPUTED_VALUE"""),69.0)</f>
        <v>69</v>
      </c>
      <c r="J844" s="1" t="b">
        <f t="array" ref="J844">IF(NOT(H844=""),AND(C844:H844&gt;B844:G844),IF(NOT(G844=""),AND(C844:G844&gt;B844:F844),IF(NOT(F844=""),AND(C844:F844&gt;B844:E844),AND(C844:E844&gt;B844:D844))))</f>
        <v>0</v>
      </c>
      <c r="K844" s="1" t="b">
        <f t="array" ref="K844">IF(NOT(H844=""),AND(C844:H844&lt;B844:G844),IF(NOT(G844=""),AND(C844:G844&lt;B844:F844),IF(NOT(F844=""),AND(C844:F844&lt;B844:E844),AND(C844:E844&lt;B844:D844))))</f>
        <v>1</v>
      </c>
      <c r="L844" s="1" t="b">
        <f t="array" ref="L844">IF(NOT(H844=""),AND(AND(ABS(C844:H844-B844:G844)&gt;0),AND(ABS(C844:H844-B844:G844)&lt;4)),IF(NOT(G844=""),AND(AND(ABS(C844:G844-B844:F844)&gt;0),AND(ABS(C844:G844-B844:F844)&lt;4)),IF(NOT(F844=""),AND(AND(ABS(C844:F844-B844:E844)&gt;0),AND(ABS(C844:F844-B844:E844)&lt;4)),AND(AND(ABS(C844:E844-B844:D844)&gt;0),AND(ABS(C844:E844-B844:D844)&lt;4)))))</f>
        <v>1</v>
      </c>
      <c r="M844" s="1" t="b">
        <f t="shared" si="1"/>
        <v>1</v>
      </c>
    </row>
    <row r="845" ht="15.75" customHeight="1">
      <c r="A845" s="1" t="s">
        <v>854</v>
      </c>
      <c r="B845" s="1">
        <f>IFERROR(__xludf.DUMMYFUNCTION("SPLIT(A845,"" "")"),54.0)</f>
        <v>54</v>
      </c>
      <c r="C845" s="1">
        <f>IFERROR(__xludf.DUMMYFUNCTION("""COMPUTED_VALUE"""),51.0)</f>
        <v>51</v>
      </c>
      <c r="D845" s="1">
        <f>IFERROR(__xludf.DUMMYFUNCTION("""COMPUTED_VALUE"""),50.0)</f>
        <v>50</v>
      </c>
      <c r="E845" s="1">
        <f>IFERROR(__xludf.DUMMYFUNCTION("""COMPUTED_VALUE"""),48.0)</f>
        <v>48</v>
      </c>
      <c r="F845" s="1">
        <f>IFERROR(__xludf.DUMMYFUNCTION("""COMPUTED_VALUE"""),47.0)</f>
        <v>47</v>
      </c>
      <c r="G845" s="1">
        <f>IFERROR(__xludf.DUMMYFUNCTION("""COMPUTED_VALUE"""),45.0)</f>
        <v>45</v>
      </c>
      <c r="H845" s="2">
        <f>IFERROR(__xludf.DUMMYFUNCTION("""COMPUTED_VALUE"""),42.0)</f>
        <v>42</v>
      </c>
      <c r="J845" s="1" t="b">
        <f t="array" ref="J845">IF(NOT(H845=""),AND(C845:H845&gt;B845:G845),IF(NOT(G845=""),AND(C845:G845&gt;B845:F845),IF(NOT(F845=""),AND(C845:F845&gt;B845:E845),AND(C845:E845&gt;B845:D845))))</f>
        <v>0</v>
      </c>
      <c r="K845" s="1" t="b">
        <f t="array" ref="K845">IF(NOT(H845=""),AND(C845:H845&lt;B845:G845),IF(NOT(G845=""),AND(C845:G845&lt;B845:F845),IF(NOT(F845=""),AND(C845:F845&lt;B845:E845),AND(C845:E845&lt;B845:D845))))</f>
        <v>1</v>
      </c>
      <c r="L845" s="1" t="b">
        <f t="array" ref="L845">IF(NOT(H845=""),AND(AND(ABS(C845:H845-B845:G845)&gt;0),AND(ABS(C845:H845-B845:G845)&lt;4)),IF(NOT(G845=""),AND(AND(ABS(C845:G845-B845:F845)&gt;0),AND(ABS(C845:G845-B845:F845)&lt;4)),IF(NOT(F845=""),AND(AND(ABS(C845:F845-B845:E845)&gt;0),AND(ABS(C845:F845-B845:E845)&lt;4)),AND(AND(ABS(C845:E845-B845:D845)&gt;0),AND(ABS(C845:E845-B845:D845)&lt;4)))))</f>
        <v>1</v>
      </c>
      <c r="M845" s="1" t="b">
        <f t="shared" si="1"/>
        <v>1</v>
      </c>
    </row>
    <row r="846" ht="15.75" customHeight="1">
      <c r="A846" s="1" t="s">
        <v>855</v>
      </c>
      <c r="B846" s="1">
        <f>IFERROR(__xludf.DUMMYFUNCTION("SPLIT(A846,"" "")"),89.0)</f>
        <v>89</v>
      </c>
      <c r="C846" s="1">
        <f>IFERROR(__xludf.DUMMYFUNCTION("""COMPUTED_VALUE"""),88.0)</f>
        <v>88</v>
      </c>
      <c r="D846" s="1">
        <f>IFERROR(__xludf.DUMMYFUNCTION("""COMPUTED_VALUE"""),87.0)</f>
        <v>87</v>
      </c>
      <c r="E846" s="1">
        <f>IFERROR(__xludf.DUMMYFUNCTION("""COMPUTED_VALUE"""),86.0)</f>
        <v>86</v>
      </c>
      <c r="F846" s="1">
        <f>IFERROR(__xludf.DUMMYFUNCTION("""COMPUTED_VALUE"""),85.0)</f>
        <v>85</v>
      </c>
      <c r="G846" s="1">
        <f>IFERROR(__xludf.DUMMYFUNCTION("""COMPUTED_VALUE"""),84.0)</f>
        <v>84</v>
      </c>
      <c r="H846" s="1">
        <f>IFERROR(__xludf.DUMMYFUNCTION("""COMPUTED_VALUE"""),81.0)</f>
        <v>81</v>
      </c>
      <c r="I846" s="1">
        <f>IFERROR(__xludf.DUMMYFUNCTION("""COMPUTED_VALUE"""),79.0)</f>
        <v>79</v>
      </c>
      <c r="J846" s="1" t="b">
        <f t="array" ref="J846">IF(NOT(H846=""),AND(C846:H846&gt;B846:G846),IF(NOT(G846=""),AND(C846:G846&gt;B846:F846),IF(NOT(F846=""),AND(C846:F846&gt;B846:E846),AND(C846:E846&gt;B846:D846))))</f>
        <v>0</v>
      </c>
      <c r="K846" s="1" t="b">
        <f t="array" ref="K846">IF(NOT(H846=""),AND(C846:H846&lt;B846:G846),IF(NOT(G846=""),AND(C846:G846&lt;B846:F846),IF(NOT(F846=""),AND(C846:F846&lt;B846:E846),AND(C846:E846&lt;B846:D846))))</f>
        <v>1</v>
      </c>
      <c r="L846" s="1" t="b">
        <f t="array" ref="L846">IF(NOT(H846=""),AND(AND(ABS(C846:H846-B846:G846)&gt;0),AND(ABS(C846:H846-B846:G846)&lt;4)),IF(NOT(G846=""),AND(AND(ABS(C846:G846-B846:F846)&gt;0),AND(ABS(C846:G846-B846:F846)&lt;4)),IF(NOT(F846=""),AND(AND(ABS(C846:F846-B846:E846)&gt;0),AND(ABS(C846:F846-B846:E846)&lt;4)),AND(AND(ABS(C846:E846-B846:D846)&gt;0),AND(ABS(C846:E846-B846:D846)&lt;4)))))</f>
        <v>1</v>
      </c>
      <c r="M846" s="1" t="b">
        <f t="shared" si="1"/>
        <v>1</v>
      </c>
    </row>
    <row r="847" ht="15.75" customHeight="1">
      <c r="A847" s="1" t="s">
        <v>856</v>
      </c>
      <c r="B847" s="1">
        <f>IFERROR(__xludf.DUMMYFUNCTION("SPLIT(A847,"" "")"),36.0)</f>
        <v>36</v>
      </c>
      <c r="C847" s="1">
        <f>IFERROR(__xludf.DUMMYFUNCTION("""COMPUTED_VALUE"""),35.0)</f>
        <v>35</v>
      </c>
      <c r="D847" s="1">
        <f>IFERROR(__xludf.DUMMYFUNCTION("""COMPUTED_VALUE"""),33.0)</f>
        <v>33</v>
      </c>
      <c r="E847" s="1">
        <f>IFERROR(__xludf.DUMMYFUNCTION("""COMPUTED_VALUE"""),31.0)</f>
        <v>31</v>
      </c>
      <c r="F847" s="2">
        <f>IFERROR(__xludf.DUMMYFUNCTION("""COMPUTED_VALUE"""),29.0)</f>
        <v>29</v>
      </c>
      <c r="J847" s="1" t="b">
        <f t="array" ref="J847">IF(NOT(H847=""),AND(C847:H847&gt;B847:G847),IF(NOT(G847=""),AND(C847:G847&gt;B847:F847),IF(NOT(F847=""),AND(C847:F847&gt;B847:E847),AND(C847:E847&gt;B847:D847))))</f>
        <v>0</v>
      </c>
      <c r="K847" s="1" t="b">
        <f t="array" ref="K847">IF(NOT(H847=""),AND(C847:H847&lt;B847:G847),IF(NOT(G847=""),AND(C847:G847&lt;B847:F847),IF(NOT(F847=""),AND(C847:F847&lt;B847:E847),AND(C847:E847&lt;B847:D847))))</f>
        <v>1</v>
      </c>
      <c r="L847" s="1" t="b">
        <f t="array" ref="L847">IF(NOT(H847=""),AND(AND(ABS(C847:H847-B847:G847)&gt;0),AND(ABS(C847:H847-B847:G847)&lt;4)),IF(NOT(G847=""),AND(AND(ABS(C847:G847-B847:F847)&gt;0),AND(ABS(C847:G847-B847:F847)&lt;4)),IF(NOT(F847=""),AND(AND(ABS(C847:F847-B847:E847)&gt;0),AND(ABS(C847:F847-B847:E847)&lt;4)),AND(AND(ABS(C847:E847-B847:D847)&gt;0),AND(ABS(C847:E847-B847:D847)&lt;4)))))</f>
        <v>1</v>
      </c>
      <c r="M847" s="1" t="b">
        <f t="shared" si="1"/>
        <v>1</v>
      </c>
    </row>
    <row r="848" ht="15.75" customHeight="1">
      <c r="A848" s="1" t="s">
        <v>857</v>
      </c>
      <c r="B848" s="1">
        <f>IFERROR(__xludf.DUMMYFUNCTION("SPLIT(A848,"" "")"),41.0)</f>
        <v>41</v>
      </c>
      <c r="C848" s="1">
        <f>IFERROR(__xludf.DUMMYFUNCTION("""COMPUTED_VALUE"""),44.0)</f>
        <v>44</v>
      </c>
      <c r="D848" s="1">
        <f>IFERROR(__xludf.DUMMYFUNCTION("""COMPUTED_VALUE"""),47.0)</f>
        <v>47</v>
      </c>
      <c r="E848" s="1">
        <f>IFERROR(__xludf.DUMMYFUNCTION("""COMPUTED_VALUE"""),48.0)</f>
        <v>48</v>
      </c>
      <c r="F848" s="2">
        <f>IFERROR(__xludf.DUMMYFUNCTION("""COMPUTED_VALUE"""),49.0)</f>
        <v>49</v>
      </c>
      <c r="J848" s="1" t="b">
        <f t="array" ref="J848">IF(NOT(H848=""),AND(C848:H848&gt;B848:G848),IF(NOT(G848=""),AND(C848:G848&gt;B848:F848),IF(NOT(F848=""),AND(C848:F848&gt;B848:E848),AND(C848:E848&gt;B848:D848))))</f>
        <v>1</v>
      </c>
      <c r="K848" s="1" t="b">
        <f t="array" ref="K848">IF(NOT(H848=""),AND(C848:H848&lt;B848:G848),IF(NOT(G848=""),AND(C848:G848&lt;B848:F848),IF(NOT(F848=""),AND(C848:F848&lt;B848:E848),AND(C848:E848&lt;B848:D848))))</f>
        <v>0</v>
      </c>
      <c r="L848" s="1" t="b">
        <f t="array" ref="L848">IF(NOT(H848=""),AND(AND(ABS(C848:H848-B848:G848)&gt;0),AND(ABS(C848:H848-B848:G848)&lt;4)),IF(NOT(G848=""),AND(AND(ABS(C848:G848-B848:F848)&gt;0),AND(ABS(C848:G848-B848:F848)&lt;4)),IF(NOT(F848=""),AND(AND(ABS(C848:F848-B848:E848)&gt;0),AND(ABS(C848:F848-B848:E848)&lt;4)),AND(AND(ABS(C848:E848-B848:D848)&gt;0),AND(ABS(C848:E848-B848:D848)&lt;4)))))</f>
        <v>1</v>
      </c>
      <c r="M848" s="1" t="b">
        <f t="shared" si="1"/>
        <v>1</v>
      </c>
    </row>
    <row r="849" ht="15.75" customHeight="1">
      <c r="A849" s="1" t="s">
        <v>858</v>
      </c>
      <c r="B849" s="1">
        <f>IFERROR(__xludf.DUMMYFUNCTION("SPLIT(A849,"" "")"),27.0)</f>
        <v>27</v>
      </c>
      <c r="C849" s="1">
        <f>IFERROR(__xludf.DUMMYFUNCTION("""COMPUTED_VALUE"""),29.0)</f>
        <v>29</v>
      </c>
      <c r="D849" s="1">
        <f>IFERROR(__xludf.DUMMYFUNCTION("""COMPUTED_VALUE"""),30.0)</f>
        <v>30</v>
      </c>
      <c r="E849" s="1">
        <f>IFERROR(__xludf.DUMMYFUNCTION("""COMPUTED_VALUE"""),31.0)</f>
        <v>31</v>
      </c>
      <c r="F849" s="1">
        <f>IFERROR(__xludf.DUMMYFUNCTION("""COMPUTED_VALUE"""),32.0)</f>
        <v>32</v>
      </c>
      <c r="G849" s="1">
        <f>IFERROR(__xludf.DUMMYFUNCTION("""COMPUTED_VALUE"""),35.0)</f>
        <v>35</v>
      </c>
      <c r="H849" s="1">
        <f>IFERROR(__xludf.DUMMYFUNCTION("""COMPUTED_VALUE"""),36.0)</f>
        <v>36</v>
      </c>
      <c r="I849" s="1">
        <f>IFERROR(__xludf.DUMMYFUNCTION("""COMPUTED_VALUE"""),39.0)</f>
        <v>39</v>
      </c>
      <c r="J849" s="1" t="b">
        <f t="array" ref="J849">IF(NOT(H849=""),AND(C849:H849&gt;B849:G849),IF(NOT(G849=""),AND(C849:G849&gt;B849:F849),IF(NOT(F849=""),AND(C849:F849&gt;B849:E849),AND(C849:E849&gt;B849:D849))))</f>
        <v>1</v>
      </c>
      <c r="K849" s="1" t="b">
        <f t="array" ref="K849">IF(NOT(H849=""),AND(C849:H849&lt;B849:G849),IF(NOT(G849=""),AND(C849:G849&lt;B849:F849),IF(NOT(F849=""),AND(C849:F849&lt;B849:E849),AND(C849:E849&lt;B849:D849))))</f>
        <v>0</v>
      </c>
      <c r="L849" s="1" t="b">
        <f t="array" ref="L849">IF(NOT(H849=""),AND(AND(ABS(C849:H849-B849:G849)&gt;0),AND(ABS(C849:H849-B849:G849)&lt;4)),IF(NOT(G849=""),AND(AND(ABS(C849:G849-B849:F849)&gt;0),AND(ABS(C849:G849-B849:F849)&lt;4)),IF(NOT(F849=""),AND(AND(ABS(C849:F849-B849:E849)&gt;0),AND(ABS(C849:F849-B849:E849)&lt;4)),AND(AND(ABS(C849:E849-B849:D849)&gt;0),AND(ABS(C849:E849-B849:D849)&lt;4)))))</f>
        <v>1</v>
      </c>
      <c r="M849" s="1" t="b">
        <f t="shared" si="1"/>
        <v>1</v>
      </c>
    </row>
    <row r="850" ht="15.75" customHeight="1">
      <c r="A850" s="1" t="s">
        <v>859</v>
      </c>
      <c r="B850" s="1">
        <f>IFERROR(__xludf.DUMMYFUNCTION("SPLIT(A850,"" "")"),3.0)</f>
        <v>3</v>
      </c>
      <c r="C850" s="1">
        <f>IFERROR(__xludf.DUMMYFUNCTION("""COMPUTED_VALUE"""),5.0)</f>
        <v>5</v>
      </c>
      <c r="D850" s="1">
        <f>IFERROR(__xludf.DUMMYFUNCTION("""COMPUTED_VALUE"""),8.0)</f>
        <v>8</v>
      </c>
      <c r="E850" s="1">
        <f>IFERROR(__xludf.DUMMYFUNCTION("""COMPUTED_VALUE"""),10.0)</f>
        <v>10</v>
      </c>
      <c r="F850" s="1">
        <f>IFERROR(__xludf.DUMMYFUNCTION("""COMPUTED_VALUE"""),12.0)</f>
        <v>12</v>
      </c>
      <c r="G850" s="1">
        <f>IFERROR(__xludf.DUMMYFUNCTION("""COMPUTED_VALUE"""),14.0)</f>
        <v>14</v>
      </c>
      <c r="H850" s="1">
        <f>IFERROR(__xludf.DUMMYFUNCTION("""COMPUTED_VALUE"""),15.0)</f>
        <v>15</v>
      </c>
      <c r="I850" s="1">
        <f>IFERROR(__xludf.DUMMYFUNCTION("""COMPUTED_VALUE"""),16.0)</f>
        <v>16</v>
      </c>
      <c r="J850" s="1" t="b">
        <f t="array" ref="J850">IF(NOT(H850=""),AND(C850:H850&gt;B850:G850),IF(NOT(G850=""),AND(C850:G850&gt;B850:F850),IF(NOT(F850=""),AND(C850:F850&gt;B850:E850),AND(C850:E850&gt;B850:D850))))</f>
        <v>1</v>
      </c>
      <c r="K850" s="1" t="b">
        <f t="array" ref="K850">IF(NOT(H850=""),AND(C850:H850&lt;B850:G850),IF(NOT(G850=""),AND(C850:G850&lt;B850:F850),IF(NOT(F850=""),AND(C850:F850&lt;B850:E850),AND(C850:E850&lt;B850:D850))))</f>
        <v>0</v>
      </c>
      <c r="L850" s="1" t="b">
        <f t="array" ref="L850">IF(NOT(H850=""),AND(AND(ABS(C850:H850-B850:G850)&gt;0),AND(ABS(C850:H850-B850:G850)&lt;4)),IF(NOT(G850=""),AND(AND(ABS(C850:G850-B850:F850)&gt;0),AND(ABS(C850:G850-B850:F850)&lt;4)),IF(NOT(F850=""),AND(AND(ABS(C850:F850-B850:E850)&gt;0),AND(ABS(C850:F850-B850:E850)&lt;4)),AND(AND(ABS(C850:E850-B850:D850)&gt;0),AND(ABS(C850:E850-B850:D850)&lt;4)))))</f>
        <v>1</v>
      </c>
      <c r="M850" s="1" t="b">
        <f t="shared" si="1"/>
        <v>1</v>
      </c>
    </row>
    <row r="851" ht="15.75" customHeight="1">
      <c r="A851" s="1" t="s">
        <v>860</v>
      </c>
      <c r="B851" s="1">
        <f>IFERROR(__xludf.DUMMYFUNCTION("SPLIT(A851,"" "")"),2.0)</f>
        <v>2</v>
      </c>
      <c r="C851" s="1">
        <f>IFERROR(__xludf.DUMMYFUNCTION("""COMPUTED_VALUE"""),5.0)</f>
        <v>5</v>
      </c>
      <c r="D851" s="1">
        <f>IFERROR(__xludf.DUMMYFUNCTION("""COMPUTED_VALUE"""),8.0)</f>
        <v>8</v>
      </c>
      <c r="E851" s="1">
        <f>IFERROR(__xludf.DUMMYFUNCTION("""COMPUTED_VALUE"""),11.0)</f>
        <v>11</v>
      </c>
      <c r="F851" s="1">
        <f>IFERROR(__xludf.DUMMYFUNCTION("""COMPUTED_VALUE"""),14.0)</f>
        <v>14</v>
      </c>
      <c r="G851" s="1">
        <f>IFERROR(__xludf.DUMMYFUNCTION("""COMPUTED_VALUE"""),17.0)</f>
        <v>17</v>
      </c>
      <c r="H851" s="1">
        <f>IFERROR(__xludf.DUMMYFUNCTION("""COMPUTED_VALUE"""),18.0)</f>
        <v>18</v>
      </c>
      <c r="I851" s="1">
        <f>IFERROR(__xludf.DUMMYFUNCTION("""COMPUTED_VALUE"""),20.0)</f>
        <v>20</v>
      </c>
      <c r="J851" s="1" t="b">
        <f t="array" ref="J851">IF(NOT(H851=""),AND(C851:H851&gt;B851:G851),IF(NOT(G851=""),AND(C851:G851&gt;B851:F851),IF(NOT(F851=""),AND(C851:F851&gt;B851:E851),AND(C851:E851&gt;B851:D851))))</f>
        <v>1</v>
      </c>
      <c r="K851" s="1" t="b">
        <f t="array" ref="K851">IF(NOT(H851=""),AND(C851:H851&lt;B851:G851),IF(NOT(G851=""),AND(C851:G851&lt;B851:F851),IF(NOT(F851=""),AND(C851:F851&lt;B851:E851),AND(C851:E851&lt;B851:D851))))</f>
        <v>0</v>
      </c>
      <c r="L851" s="1" t="b">
        <f t="array" ref="L851">IF(NOT(H851=""),AND(AND(ABS(C851:H851-B851:G851)&gt;0),AND(ABS(C851:H851-B851:G851)&lt;4)),IF(NOT(G851=""),AND(AND(ABS(C851:G851-B851:F851)&gt;0),AND(ABS(C851:G851-B851:F851)&lt;4)),IF(NOT(F851=""),AND(AND(ABS(C851:F851-B851:E851)&gt;0),AND(ABS(C851:F851-B851:E851)&lt;4)),AND(AND(ABS(C851:E851-B851:D851)&gt;0),AND(ABS(C851:E851-B851:D851)&lt;4)))))</f>
        <v>1</v>
      </c>
      <c r="M851" s="1" t="b">
        <f t="shared" si="1"/>
        <v>1</v>
      </c>
    </row>
    <row r="852" ht="15.75" customHeight="1">
      <c r="A852" s="1" t="s">
        <v>861</v>
      </c>
      <c r="B852" s="1">
        <f>IFERROR(__xludf.DUMMYFUNCTION("SPLIT(A852,"" "")"),75.0)</f>
        <v>75</v>
      </c>
      <c r="C852" s="1">
        <f>IFERROR(__xludf.DUMMYFUNCTION("""COMPUTED_VALUE"""),76.0)</f>
        <v>76</v>
      </c>
      <c r="D852" s="1">
        <f>IFERROR(__xludf.DUMMYFUNCTION("""COMPUTED_VALUE"""),77.0)</f>
        <v>77</v>
      </c>
      <c r="E852" s="1">
        <f>IFERROR(__xludf.DUMMYFUNCTION("""COMPUTED_VALUE"""),80.0)</f>
        <v>80</v>
      </c>
      <c r="F852" s="1">
        <f>IFERROR(__xludf.DUMMYFUNCTION("""COMPUTED_VALUE"""),81.0)</f>
        <v>81</v>
      </c>
      <c r="G852" s="1">
        <f>IFERROR(__xludf.DUMMYFUNCTION("""COMPUTED_VALUE"""),83.0)</f>
        <v>83</v>
      </c>
      <c r="H852" s="2">
        <f>IFERROR(__xludf.DUMMYFUNCTION("""COMPUTED_VALUE"""),86.0)</f>
        <v>86</v>
      </c>
      <c r="J852" s="1" t="b">
        <f t="array" ref="J852">IF(NOT(H852=""),AND(C852:H852&gt;B852:G852),IF(NOT(G852=""),AND(C852:G852&gt;B852:F852),IF(NOT(F852=""),AND(C852:F852&gt;B852:E852),AND(C852:E852&gt;B852:D852))))</f>
        <v>1</v>
      </c>
      <c r="K852" s="1" t="b">
        <f t="array" ref="K852">IF(NOT(H852=""),AND(C852:H852&lt;B852:G852),IF(NOT(G852=""),AND(C852:G852&lt;B852:F852),IF(NOT(F852=""),AND(C852:F852&lt;B852:E852),AND(C852:E852&lt;B852:D852))))</f>
        <v>0</v>
      </c>
      <c r="L852" s="1" t="b">
        <f t="array" ref="L852">IF(NOT(H852=""),AND(AND(ABS(C852:H852-B852:G852)&gt;0),AND(ABS(C852:H852-B852:G852)&lt;4)),IF(NOT(G852=""),AND(AND(ABS(C852:G852-B852:F852)&gt;0),AND(ABS(C852:G852-B852:F852)&lt;4)),IF(NOT(F852=""),AND(AND(ABS(C852:F852-B852:E852)&gt;0),AND(ABS(C852:F852-B852:E852)&lt;4)),AND(AND(ABS(C852:E852-B852:D852)&gt;0),AND(ABS(C852:E852-B852:D852)&lt;4)))))</f>
        <v>1</v>
      </c>
      <c r="M852" s="1" t="b">
        <f t="shared" si="1"/>
        <v>1</v>
      </c>
    </row>
    <row r="853" ht="15.75" customHeight="1">
      <c r="A853" s="1" t="s">
        <v>862</v>
      </c>
      <c r="B853" s="1">
        <f>IFERROR(__xludf.DUMMYFUNCTION("SPLIT(A853,"" "")"),56.0)</f>
        <v>56</v>
      </c>
      <c r="C853" s="1">
        <f>IFERROR(__xludf.DUMMYFUNCTION("""COMPUTED_VALUE"""),57.0)</f>
        <v>57</v>
      </c>
      <c r="D853" s="1">
        <f>IFERROR(__xludf.DUMMYFUNCTION("""COMPUTED_VALUE"""),59.0)</f>
        <v>59</v>
      </c>
      <c r="E853" s="1">
        <f>IFERROR(__xludf.DUMMYFUNCTION("""COMPUTED_VALUE"""),62.0)</f>
        <v>62</v>
      </c>
      <c r="F853" s="1">
        <f>IFERROR(__xludf.DUMMYFUNCTION("""COMPUTED_VALUE"""),65.0)</f>
        <v>65</v>
      </c>
      <c r="G853" s="2">
        <f>IFERROR(__xludf.DUMMYFUNCTION("""COMPUTED_VALUE"""),66.0)</f>
        <v>66</v>
      </c>
      <c r="J853" s="1" t="b">
        <f t="array" ref="J853">IF(NOT(H853=""),AND(C853:H853&gt;B853:G853),IF(NOT(G853=""),AND(C853:G853&gt;B853:F853),IF(NOT(F853=""),AND(C853:F853&gt;B853:E853),AND(C853:E853&gt;B853:D853))))</f>
        <v>1</v>
      </c>
      <c r="K853" s="1" t="b">
        <f t="array" ref="K853">IF(NOT(H853=""),AND(C853:H853&lt;B853:G853),IF(NOT(G853=""),AND(C853:G853&lt;B853:F853),IF(NOT(F853=""),AND(C853:F853&lt;B853:E853),AND(C853:E853&lt;B853:D853))))</f>
        <v>0</v>
      </c>
      <c r="L853" s="1" t="b">
        <f t="array" ref="L853">IF(NOT(H853=""),AND(AND(ABS(C853:H853-B853:G853)&gt;0),AND(ABS(C853:H853-B853:G853)&lt;4)),IF(NOT(G853=""),AND(AND(ABS(C853:G853-B853:F853)&gt;0),AND(ABS(C853:G853-B853:F853)&lt;4)),IF(NOT(F853=""),AND(AND(ABS(C853:F853-B853:E853)&gt;0),AND(ABS(C853:F853-B853:E853)&lt;4)),AND(AND(ABS(C853:E853-B853:D853)&gt;0),AND(ABS(C853:E853-B853:D853)&lt;4)))))</f>
        <v>1</v>
      </c>
      <c r="M853" s="1" t="b">
        <f t="shared" si="1"/>
        <v>1</v>
      </c>
    </row>
    <row r="854" ht="15.75" customHeight="1">
      <c r="A854" s="1" t="s">
        <v>863</v>
      </c>
      <c r="B854" s="1">
        <f>IFERROR(__xludf.DUMMYFUNCTION("SPLIT(A854,"" "")"),67.0)</f>
        <v>67</v>
      </c>
      <c r="C854" s="1">
        <f>IFERROR(__xludf.DUMMYFUNCTION("""COMPUTED_VALUE"""),69.0)</f>
        <v>69</v>
      </c>
      <c r="D854" s="1">
        <f>IFERROR(__xludf.DUMMYFUNCTION("""COMPUTED_VALUE"""),70.0)</f>
        <v>70</v>
      </c>
      <c r="E854" s="1">
        <f>IFERROR(__xludf.DUMMYFUNCTION("""COMPUTED_VALUE"""),72.0)</f>
        <v>72</v>
      </c>
      <c r="F854" s="2">
        <f>IFERROR(__xludf.DUMMYFUNCTION("""COMPUTED_VALUE"""),73.0)</f>
        <v>73</v>
      </c>
      <c r="J854" s="1" t="b">
        <f t="array" ref="J854">IF(NOT(H854=""),AND(C854:H854&gt;B854:G854),IF(NOT(G854=""),AND(C854:G854&gt;B854:F854),IF(NOT(F854=""),AND(C854:F854&gt;B854:E854),AND(C854:E854&gt;B854:D854))))</f>
        <v>1</v>
      </c>
      <c r="K854" s="1" t="b">
        <f t="array" ref="K854">IF(NOT(H854=""),AND(C854:H854&lt;B854:G854),IF(NOT(G854=""),AND(C854:G854&lt;B854:F854),IF(NOT(F854=""),AND(C854:F854&lt;B854:E854),AND(C854:E854&lt;B854:D854))))</f>
        <v>0</v>
      </c>
      <c r="L854" s="1" t="b">
        <f t="array" ref="L854">IF(NOT(H854=""),AND(AND(ABS(C854:H854-B854:G854)&gt;0),AND(ABS(C854:H854-B854:G854)&lt;4)),IF(NOT(G854=""),AND(AND(ABS(C854:G854-B854:F854)&gt;0),AND(ABS(C854:G854-B854:F854)&lt;4)),IF(NOT(F854=""),AND(AND(ABS(C854:F854-B854:E854)&gt;0),AND(ABS(C854:F854-B854:E854)&lt;4)),AND(AND(ABS(C854:E854-B854:D854)&gt;0),AND(ABS(C854:E854-B854:D854)&lt;4)))))</f>
        <v>1</v>
      </c>
      <c r="M854" s="1" t="b">
        <f t="shared" si="1"/>
        <v>1</v>
      </c>
    </row>
    <row r="855" ht="15.75" customHeight="1">
      <c r="A855" s="1" t="s">
        <v>864</v>
      </c>
      <c r="B855" s="1">
        <f>IFERROR(__xludf.DUMMYFUNCTION("SPLIT(A855,"" "")"),7.0)</f>
        <v>7</v>
      </c>
      <c r="C855" s="1">
        <f>IFERROR(__xludf.DUMMYFUNCTION("""COMPUTED_VALUE"""),10.0)</f>
        <v>10</v>
      </c>
      <c r="D855" s="1">
        <f>IFERROR(__xludf.DUMMYFUNCTION("""COMPUTED_VALUE"""),13.0)</f>
        <v>13</v>
      </c>
      <c r="E855" s="1">
        <f>IFERROR(__xludf.DUMMYFUNCTION("""COMPUTED_VALUE"""),15.0)</f>
        <v>15</v>
      </c>
      <c r="F855" s="1">
        <f>IFERROR(__xludf.DUMMYFUNCTION("""COMPUTED_VALUE"""),18.0)</f>
        <v>18</v>
      </c>
      <c r="G855" s="1">
        <f>IFERROR(__xludf.DUMMYFUNCTION("""COMPUTED_VALUE"""),21.0)</f>
        <v>21</v>
      </c>
      <c r="H855" s="2">
        <f>IFERROR(__xludf.DUMMYFUNCTION("""COMPUTED_VALUE"""),22.0)</f>
        <v>22</v>
      </c>
      <c r="J855" s="1" t="b">
        <f t="array" ref="J855">IF(NOT(H855=""),AND(C855:H855&gt;B855:G855),IF(NOT(G855=""),AND(C855:G855&gt;B855:F855),IF(NOT(F855=""),AND(C855:F855&gt;B855:E855),AND(C855:E855&gt;B855:D855))))</f>
        <v>1</v>
      </c>
      <c r="K855" s="1" t="b">
        <f t="array" ref="K855">IF(NOT(H855=""),AND(C855:H855&lt;B855:G855),IF(NOT(G855=""),AND(C855:G855&lt;B855:F855),IF(NOT(F855=""),AND(C855:F855&lt;B855:E855),AND(C855:E855&lt;B855:D855))))</f>
        <v>0</v>
      </c>
      <c r="L855" s="1" t="b">
        <f t="array" ref="L855">IF(NOT(H855=""),AND(AND(ABS(C855:H855-B855:G855)&gt;0),AND(ABS(C855:H855-B855:G855)&lt;4)),IF(NOT(G855=""),AND(AND(ABS(C855:G855-B855:F855)&gt;0),AND(ABS(C855:G855-B855:F855)&lt;4)),IF(NOT(F855=""),AND(AND(ABS(C855:F855-B855:E855)&gt;0),AND(ABS(C855:F855-B855:E855)&lt;4)),AND(AND(ABS(C855:E855-B855:D855)&gt;0),AND(ABS(C855:E855-B855:D855)&lt;4)))))</f>
        <v>1</v>
      </c>
      <c r="M855" s="1" t="b">
        <f t="shared" si="1"/>
        <v>1</v>
      </c>
    </row>
    <row r="856" ht="15.75" customHeight="1">
      <c r="A856" s="1" t="s">
        <v>865</v>
      </c>
      <c r="B856" s="1">
        <f>IFERROR(__xludf.DUMMYFUNCTION("SPLIT(A856,"" "")"),55.0)</f>
        <v>55</v>
      </c>
      <c r="C856" s="1">
        <f>IFERROR(__xludf.DUMMYFUNCTION("""COMPUTED_VALUE"""),53.0)</f>
        <v>53</v>
      </c>
      <c r="D856" s="1">
        <f>IFERROR(__xludf.DUMMYFUNCTION("""COMPUTED_VALUE"""),51.0)</f>
        <v>51</v>
      </c>
      <c r="E856" s="1">
        <f>IFERROR(__xludf.DUMMYFUNCTION("""COMPUTED_VALUE"""),48.0)</f>
        <v>48</v>
      </c>
      <c r="F856" s="2">
        <f>IFERROR(__xludf.DUMMYFUNCTION("""COMPUTED_VALUE"""),45.0)</f>
        <v>45</v>
      </c>
      <c r="J856" s="1" t="b">
        <f t="array" ref="J856">IF(NOT(H856=""),AND(C856:H856&gt;B856:G856),IF(NOT(G856=""),AND(C856:G856&gt;B856:F856),IF(NOT(F856=""),AND(C856:F856&gt;B856:E856),AND(C856:E856&gt;B856:D856))))</f>
        <v>0</v>
      </c>
      <c r="K856" s="1" t="b">
        <f t="array" ref="K856">IF(NOT(H856=""),AND(C856:H856&lt;B856:G856),IF(NOT(G856=""),AND(C856:G856&lt;B856:F856),IF(NOT(F856=""),AND(C856:F856&lt;B856:E856),AND(C856:E856&lt;B856:D856))))</f>
        <v>1</v>
      </c>
      <c r="L856" s="1" t="b">
        <f t="array" ref="L856">IF(NOT(H856=""),AND(AND(ABS(C856:H856-B856:G856)&gt;0),AND(ABS(C856:H856-B856:G856)&lt;4)),IF(NOT(G856=""),AND(AND(ABS(C856:G856-B856:F856)&gt;0),AND(ABS(C856:G856-B856:F856)&lt;4)),IF(NOT(F856=""),AND(AND(ABS(C856:F856-B856:E856)&gt;0),AND(ABS(C856:F856-B856:E856)&lt;4)),AND(AND(ABS(C856:E856-B856:D856)&gt;0),AND(ABS(C856:E856-B856:D856)&lt;4)))))</f>
        <v>1</v>
      </c>
      <c r="M856" s="1" t="b">
        <f t="shared" si="1"/>
        <v>1</v>
      </c>
    </row>
    <row r="857" ht="15.75" customHeight="1">
      <c r="A857" s="1" t="s">
        <v>866</v>
      </c>
      <c r="B857" s="1">
        <f>IFERROR(__xludf.DUMMYFUNCTION("SPLIT(A857,"" "")"),3.0)</f>
        <v>3</v>
      </c>
      <c r="C857" s="1">
        <f>IFERROR(__xludf.DUMMYFUNCTION("""COMPUTED_VALUE"""),6.0)</f>
        <v>6</v>
      </c>
      <c r="D857" s="1">
        <f>IFERROR(__xludf.DUMMYFUNCTION("""COMPUTED_VALUE"""),7.0)</f>
        <v>7</v>
      </c>
      <c r="E857" s="1">
        <f>IFERROR(__xludf.DUMMYFUNCTION("""COMPUTED_VALUE"""),10.0)</f>
        <v>10</v>
      </c>
      <c r="F857" s="1">
        <f>IFERROR(__xludf.DUMMYFUNCTION("""COMPUTED_VALUE"""),12.0)</f>
        <v>12</v>
      </c>
      <c r="G857" s="1">
        <f>IFERROR(__xludf.DUMMYFUNCTION("""COMPUTED_VALUE"""),14.0)</f>
        <v>14</v>
      </c>
      <c r="H857" s="1">
        <f>IFERROR(__xludf.DUMMYFUNCTION("""COMPUTED_VALUE"""),16.0)</f>
        <v>16</v>
      </c>
      <c r="I857" s="1">
        <f>IFERROR(__xludf.DUMMYFUNCTION("""COMPUTED_VALUE"""),19.0)</f>
        <v>19</v>
      </c>
      <c r="J857" s="1" t="b">
        <f t="array" ref="J857">IF(NOT(H857=""),AND(C857:H857&gt;B857:G857),IF(NOT(G857=""),AND(C857:G857&gt;B857:F857),IF(NOT(F857=""),AND(C857:F857&gt;B857:E857),AND(C857:E857&gt;B857:D857))))</f>
        <v>1</v>
      </c>
      <c r="K857" s="1" t="b">
        <f t="array" ref="K857">IF(NOT(H857=""),AND(C857:H857&lt;B857:G857),IF(NOT(G857=""),AND(C857:G857&lt;B857:F857),IF(NOT(F857=""),AND(C857:F857&lt;B857:E857),AND(C857:E857&lt;B857:D857))))</f>
        <v>0</v>
      </c>
      <c r="L857" s="1" t="b">
        <f t="array" ref="L857">IF(NOT(H857=""),AND(AND(ABS(C857:H857-B857:G857)&gt;0),AND(ABS(C857:H857-B857:G857)&lt;4)),IF(NOT(G857=""),AND(AND(ABS(C857:G857-B857:F857)&gt;0),AND(ABS(C857:G857-B857:F857)&lt;4)),IF(NOT(F857=""),AND(AND(ABS(C857:F857-B857:E857)&gt;0),AND(ABS(C857:F857-B857:E857)&lt;4)),AND(AND(ABS(C857:E857-B857:D857)&gt;0),AND(ABS(C857:E857-B857:D857)&lt;4)))))</f>
        <v>1</v>
      </c>
      <c r="M857" s="1" t="b">
        <f t="shared" si="1"/>
        <v>1</v>
      </c>
    </row>
    <row r="858" ht="15.75" customHeight="1">
      <c r="A858" s="1" t="s">
        <v>867</v>
      </c>
      <c r="B858" s="1">
        <f>IFERROR(__xludf.DUMMYFUNCTION("SPLIT(A858,"" "")"),88.0)</f>
        <v>88</v>
      </c>
      <c r="C858" s="1">
        <f>IFERROR(__xludf.DUMMYFUNCTION("""COMPUTED_VALUE"""),87.0)</f>
        <v>87</v>
      </c>
      <c r="D858" s="1">
        <f>IFERROR(__xludf.DUMMYFUNCTION("""COMPUTED_VALUE"""),84.0)</f>
        <v>84</v>
      </c>
      <c r="E858" s="1">
        <f>IFERROR(__xludf.DUMMYFUNCTION("""COMPUTED_VALUE"""),83.0)</f>
        <v>83</v>
      </c>
      <c r="F858" s="1">
        <f>IFERROR(__xludf.DUMMYFUNCTION("""COMPUTED_VALUE"""),81.0)</f>
        <v>81</v>
      </c>
      <c r="G858" s="1">
        <f>IFERROR(__xludf.DUMMYFUNCTION("""COMPUTED_VALUE"""),80.0)</f>
        <v>80</v>
      </c>
      <c r="H858" s="1">
        <f>IFERROR(__xludf.DUMMYFUNCTION("""COMPUTED_VALUE"""),77.0)</f>
        <v>77</v>
      </c>
      <c r="I858" s="1">
        <f>IFERROR(__xludf.DUMMYFUNCTION("""COMPUTED_VALUE"""),76.0)</f>
        <v>76</v>
      </c>
      <c r="J858" s="1" t="b">
        <f t="array" ref="J858">IF(NOT(H858=""),AND(C858:H858&gt;B858:G858),IF(NOT(G858=""),AND(C858:G858&gt;B858:F858),IF(NOT(F858=""),AND(C858:F858&gt;B858:E858),AND(C858:E858&gt;B858:D858))))</f>
        <v>0</v>
      </c>
      <c r="K858" s="1" t="b">
        <f t="array" ref="K858">IF(NOT(H858=""),AND(C858:H858&lt;B858:G858),IF(NOT(G858=""),AND(C858:G858&lt;B858:F858),IF(NOT(F858=""),AND(C858:F858&lt;B858:E858),AND(C858:E858&lt;B858:D858))))</f>
        <v>1</v>
      </c>
      <c r="L858" s="1" t="b">
        <f t="array" ref="L858">IF(NOT(H858=""),AND(AND(ABS(C858:H858-B858:G858)&gt;0),AND(ABS(C858:H858-B858:G858)&lt;4)),IF(NOT(G858=""),AND(AND(ABS(C858:G858-B858:F858)&gt;0),AND(ABS(C858:G858-B858:F858)&lt;4)),IF(NOT(F858=""),AND(AND(ABS(C858:F858-B858:E858)&gt;0),AND(ABS(C858:F858-B858:E858)&lt;4)),AND(AND(ABS(C858:E858-B858:D858)&gt;0),AND(ABS(C858:E858-B858:D858)&lt;4)))))</f>
        <v>1</v>
      </c>
      <c r="M858" s="1" t="b">
        <f t="shared" si="1"/>
        <v>1</v>
      </c>
    </row>
    <row r="859" ht="15.75" customHeight="1">
      <c r="A859" s="1" t="s">
        <v>868</v>
      </c>
      <c r="B859" s="1">
        <f>IFERROR(__xludf.DUMMYFUNCTION("SPLIT(A859,"" "")"),62.0)</f>
        <v>62</v>
      </c>
      <c r="C859" s="1">
        <f>IFERROR(__xludf.DUMMYFUNCTION("""COMPUTED_VALUE"""),64.0)</f>
        <v>64</v>
      </c>
      <c r="D859" s="1">
        <f>IFERROR(__xludf.DUMMYFUNCTION("""COMPUTED_VALUE"""),66.0)</f>
        <v>66</v>
      </c>
      <c r="E859" s="1">
        <f>IFERROR(__xludf.DUMMYFUNCTION("""COMPUTED_VALUE"""),67.0)</f>
        <v>67</v>
      </c>
      <c r="F859" s="2">
        <f>IFERROR(__xludf.DUMMYFUNCTION("""COMPUTED_VALUE"""),69.0)</f>
        <v>69</v>
      </c>
      <c r="J859" s="1" t="b">
        <f t="array" ref="J859">IF(NOT(H859=""),AND(C859:H859&gt;B859:G859),IF(NOT(G859=""),AND(C859:G859&gt;B859:F859),IF(NOT(F859=""),AND(C859:F859&gt;B859:E859),AND(C859:E859&gt;B859:D859))))</f>
        <v>1</v>
      </c>
      <c r="K859" s="1" t="b">
        <f t="array" ref="K859">IF(NOT(H859=""),AND(C859:H859&lt;B859:G859),IF(NOT(G859=""),AND(C859:G859&lt;B859:F859),IF(NOT(F859=""),AND(C859:F859&lt;B859:E859),AND(C859:E859&lt;B859:D859))))</f>
        <v>0</v>
      </c>
      <c r="L859" s="1" t="b">
        <f t="array" ref="L859">IF(NOT(H859=""),AND(AND(ABS(C859:H859-B859:G859)&gt;0),AND(ABS(C859:H859-B859:G859)&lt;4)),IF(NOT(G859=""),AND(AND(ABS(C859:G859-B859:F859)&gt;0),AND(ABS(C859:G859-B859:F859)&lt;4)),IF(NOT(F859=""),AND(AND(ABS(C859:F859-B859:E859)&gt;0),AND(ABS(C859:F859-B859:E859)&lt;4)),AND(AND(ABS(C859:E859-B859:D859)&gt;0),AND(ABS(C859:E859-B859:D859)&lt;4)))))</f>
        <v>1</v>
      </c>
      <c r="M859" s="1" t="b">
        <f t="shared" si="1"/>
        <v>1</v>
      </c>
    </row>
    <row r="860" ht="15.75" customHeight="1">
      <c r="A860" s="1" t="s">
        <v>869</v>
      </c>
      <c r="B860" s="1">
        <f>IFERROR(__xludf.DUMMYFUNCTION("SPLIT(A860,"" "")"),75.0)</f>
        <v>75</v>
      </c>
      <c r="C860" s="1">
        <f>IFERROR(__xludf.DUMMYFUNCTION("""COMPUTED_VALUE"""),78.0)</f>
        <v>78</v>
      </c>
      <c r="D860" s="1">
        <f>IFERROR(__xludf.DUMMYFUNCTION("""COMPUTED_VALUE"""),80.0)</f>
        <v>80</v>
      </c>
      <c r="E860" s="1">
        <f>IFERROR(__xludf.DUMMYFUNCTION("""COMPUTED_VALUE"""),81.0)</f>
        <v>81</v>
      </c>
      <c r="F860" s="2">
        <f>IFERROR(__xludf.DUMMYFUNCTION("""COMPUTED_VALUE"""),84.0)</f>
        <v>84</v>
      </c>
      <c r="J860" s="1" t="b">
        <f t="array" ref="J860">IF(NOT(H860=""),AND(C860:H860&gt;B860:G860),IF(NOT(G860=""),AND(C860:G860&gt;B860:F860),IF(NOT(F860=""),AND(C860:F860&gt;B860:E860),AND(C860:E860&gt;B860:D860))))</f>
        <v>1</v>
      </c>
      <c r="K860" s="1" t="b">
        <f t="array" ref="K860">IF(NOT(H860=""),AND(C860:H860&lt;B860:G860),IF(NOT(G860=""),AND(C860:G860&lt;B860:F860),IF(NOT(F860=""),AND(C860:F860&lt;B860:E860),AND(C860:E860&lt;B860:D860))))</f>
        <v>0</v>
      </c>
      <c r="L860" s="1" t="b">
        <f t="array" ref="L860">IF(NOT(H860=""),AND(AND(ABS(C860:H860-B860:G860)&gt;0),AND(ABS(C860:H860-B860:G860)&lt;4)),IF(NOT(G860=""),AND(AND(ABS(C860:G860-B860:F860)&gt;0),AND(ABS(C860:G860-B860:F860)&lt;4)),IF(NOT(F860=""),AND(AND(ABS(C860:F860-B860:E860)&gt;0),AND(ABS(C860:F860-B860:E860)&lt;4)),AND(AND(ABS(C860:E860-B860:D860)&gt;0),AND(ABS(C860:E860-B860:D860)&lt;4)))))</f>
        <v>1</v>
      </c>
      <c r="M860" s="1" t="b">
        <f t="shared" si="1"/>
        <v>1</v>
      </c>
    </row>
    <row r="861" ht="15.75" customHeight="1">
      <c r="A861" s="1" t="s">
        <v>870</v>
      </c>
      <c r="B861" s="1">
        <f>IFERROR(__xludf.DUMMYFUNCTION("SPLIT(A861,"" "")"),88.0)</f>
        <v>88</v>
      </c>
      <c r="C861" s="1">
        <f>IFERROR(__xludf.DUMMYFUNCTION("""COMPUTED_VALUE"""),86.0)</f>
        <v>86</v>
      </c>
      <c r="D861" s="1">
        <f>IFERROR(__xludf.DUMMYFUNCTION("""COMPUTED_VALUE"""),85.0)</f>
        <v>85</v>
      </c>
      <c r="E861" s="1">
        <f>IFERROR(__xludf.DUMMYFUNCTION("""COMPUTED_VALUE"""),82.0)</f>
        <v>82</v>
      </c>
      <c r="F861" s="1">
        <f>IFERROR(__xludf.DUMMYFUNCTION("""COMPUTED_VALUE"""),80.0)</f>
        <v>80</v>
      </c>
      <c r="G861" s="1">
        <f>IFERROR(__xludf.DUMMYFUNCTION("""COMPUTED_VALUE"""),79.0)</f>
        <v>79</v>
      </c>
      <c r="H861" s="2">
        <f>IFERROR(__xludf.DUMMYFUNCTION("""COMPUTED_VALUE"""),76.0)</f>
        <v>76</v>
      </c>
      <c r="J861" s="1" t="b">
        <f t="array" ref="J861">IF(NOT(H861=""),AND(C861:H861&gt;B861:G861),IF(NOT(G861=""),AND(C861:G861&gt;B861:F861),IF(NOT(F861=""),AND(C861:F861&gt;B861:E861),AND(C861:E861&gt;B861:D861))))</f>
        <v>0</v>
      </c>
      <c r="K861" s="1" t="b">
        <f t="array" ref="K861">IF(NOT(H861=""),AND(C861:H861&lt;B861:G861),IF(NOT(G861=""),AND(C861:G861&lt;B861:F861),IF(NOT(F861=""),AND(C861:F861&lt;B861:E861),AND(C861:E861&lt;B861:D861))))</f>
        <v>1</v>
      </c>
      <c r="L861" s="1" t="b">
        <f t="array" ref="L861">IF(NOT(H861=""),AND(AND(ABS(C861:H861-B861:G861)&gt;0),AND(ABS(C861:H861-B861:G861)&lt;4)),IF(NOT(G861=""),AND(AND(ABS(C861:G861-B861:F861)&gt;0),AND(ABS(C861:G861-B861:F861)&lt;4)),IF(NOT(F861=""),AND(AND(ABS(C861:F861-B861:E861)&gt;0),AND(ABS(C861:F861-B861:E861)&lt;4)),AND(AND(ABS(C861:E861-B861:D861)&gt;0),AND(ABS(C861:E861-B861:D861)&lt;4)))))</f>
        <v>1</v>
      </c>
      <c r="M861" s="1" t="b">
        <f t="shared" si="1"/>
        <v>1</v>
      </c>
    </row>
    <row r="862" ht="15.75" customHeight="1">
      <c r="A862" s="1" t="s">
        <v>871</v>
      </c>
      <c r="B862" s="1">
        <f>IFERROR(__xludf.DUMMYFUNCTION("SPLIT(A862,"" "")"),66.0)</f>
        <v>66</v>
      </c>
      <c r="C862" s="1">
        <f>IFERROR(__xludf.DUMMYFUNCTION("""COMPUTED_VALUE"""),69.0)</f>
        <v>69</v>
      </c>
      <c r="D862" s="1">
        <f>IFERROR(__xludf.DUMMYFUNCTION("""COMPUTED_VALUE"""),72.0)</f>
        <v>72</v>
      </c>
      <c r="E862" s="1">
        <f>IFERROR(__xludf.DUMMYFUNCTION("""COMPUTED_VALUE"""),74.0)</f>
        <v>74</v>
      </c>
      <c r="F862" s="1">
        <f>IFERROR(__xludf.DUMMYFUNCTION("""COMPUTED_VALUE"""),77.0)</f>
        <v>77</v>
      </c>
      <c r="G862" s="1">
        <f>IFERROR(__xludf.DUMMYFUNCTION("""COMPUTED_VALUE"""),78.0)</f>
        <v>78</v>
      </c>
      <c r="H862" s="2">
        <f>IFERROR(__xludf.DUMMYFUNCTION("""COMPUTED_VALUE"""),79.0)</f>
        <v>79</v>
      </c>
      <c r="J862" s="1" t="b">
        <f t="array" ref="J862">IF(NOT(H862=""),AND(C862:H862&gt;B862:G862),IF(NOT(G862=""),AND(C862:G862&gt;B862:F862),IF(NOT(F862=""),AND(C862:F862&gt;B862:E862),AND(C862:E862&gt;B862:D862))))</f>
        <v>1</v>
      </c>
      <c r="K862" s="1" t="b">
        <f t="array" ref="K862">IF(NOT(H862=""),AND(C862:H862&lt;B862:G862),IF(NOT(G862=""),AND(C862:G862&lt;B862:F862),IF(NOT(F862=""),AND(C862:F862&lt;B862:E862),AND(C862:E862&lt;B862:D862))))</f>
        <v>0</v>
      </c>
      <c r="L862" s="1" t="b">
        <f t="array" ref="L862">IF(NOT(H862=""),AND(AND(ABS(C862:H862-B862:G862)&gt;0),AND(ABS(C862:H862-B862:G862)&lt;4)),IF(NOT(G862=""),AND(AND(ABS(C862:G862-B862:F862)&gt;0),AND(ABS(C862:G862-B862:F862)&lt;4)),IF(NOT(F862=""),AND(AND(ABS(C862:F862-B862:E862)&gt;0),AND(ABS(C862:F862-B862:E862)&lt;4)),AND(AND(ABS(C862:E862-B862:D862)&gt;0),AND(ABS(C862:E862-B862:D862)&lt;4)))))</f>
        <v>1</v>
      </c>
      <c r="M862" s="1" t="b">
        <f t="shared" si="1"/>
        <v>1</v>
      </c>
    </row>
    <row r="863" ht="15.75" customHeight="1">
      <c r="A863" s="1" t="s">
        <v>872</v>
      </c>
      <c r="B863" s="1">
        <f>IFERROR(__xludf.DUMMYFUNCTION("SPLIT(A863,"" "")"),48.0)</f>
        <v>48</v>
      </c>
      <c r="C863" s="1">
        <f>IFERROR(__xludf.DUMMYFUNCTION("""COMPUTED_VALUE"""),46.0)</f>
        <v>46</v>
      </c>
      <c r="D863" s="1">
        <f>IFERROR(__xludf.DUMMYFUNCTION("""COMPUTED_VALUE"""),43.0)</f>
        <v>43</v>
      </c>
      <c r="E863" s="1">
        <f>IFERROR(__xludf.DUMMYFUNCTION("""COMPUTED_VALUE"""),42.0)</f>
        <v>42</v>
      </c>
      <c r="F863" s="2">
        <f>IFERROR(__xludf.DUMMYFUNCTION("""COMPUTED_VALUE"""),40.0)</f>
        <v>40</v>
      </c>
      <c r="J863" s="1" t="b">
        <f t="array" ref="J863">IF(NOT(H863=""),AND(C863:H863&gt;B863:G863),IF(NOT(G863=""),AND(C863:G863&gt;B863:F863),IF(NOT(F863=""),AND(C863:F863&gt;B863:E863),AND(C863:E863&gt;B863:D863))))</f>
        <v>0</v>
      </c>
      <c r="K863" s="1" t="b">
        <f t="array" ref="K863">IF(NOT(H863=""),AND(C863:H863&lt;B863:G863),IF(NOT(G863=""),AND(C863:G863&lt;B863:F863),IF(NOT(F863=""),AND(C863:F863&lt;B863:E863),AND(C863:E863&lt;B863:D863))))</f>
        <v>1</v>
      </c>
      <c r="L863" s="1" t="b">
        <f t="array" ref="L863">IF(NOT(H863=""),AND(AND(ABS(C863:H863-B863:G863)&gt;0),AND(ABS(C863:H863-B863:G863)&lt;4)),IF(NOT(G863=""),AND(AND(ABS(C863:G863-B863:F863)&gt;0),AND(ABS(C863:G863-B863:F863)&lt;4)),IF(NOT(F863=""),AND(AND(ABS(C863:F863-B863:E863)&gt;0),AND(ABS(C863:F863-B863:E863)&lt;4)),AND(AND(ABS(C863:E863-B863:D863)&gt;0),AND(ABS(C863:E863-B863:D863)&lt;4)))))</f>
        <v>1</v>
      </c>
      <c r="M863" s="1" t="b">
        <f t="shared" si="1"/>
        <v>1</v>
      </c>
    </row>
    <row r="864" ht="15.75" customHeight="1">
      <c r="A864" s="1" t="s">
        <v>873</v>
      </c>
      <c r="B864" s="1">
        <f>IFERROR(__xludf.DUMMYFUNCTION("SPLIT(A864,"" "")"),66.0)</f>
        <v>66</v>
      </c>
      <c r="C864" s="1">
        <f>IFERROR(__xludf.DUMMYFUNCTION("""COMPUTED_VALUE"""),69.0)</f>
        <v>69</v>
      </c>
      <c r="D864" s="1">
        <f>IFERROR(__xludf.DUMMYFUNCTION("""COMPUTED_VALUE"""),71.0)</f>
        <v>71</v>
      </c>
      <c r="E864" s="1">
        <f>IFERROR(__xludf.DUMMYFUNCTION("""COMPUTED_VALUE"""),74.0)</f>
        <v>74</v>
      </c>
      <c r="F864" s="1">
        <f>IFERROR(__xludf.DUMMYFUNCTION("""COMPUTED_VALUE"""),77.0)</f>
        <v>77</v>
      </c>
      <c r="G864" s="1">
        <f>IFERROR(__xludf.DUMMYFUNCTION("""COMPUTED_VALUE"""),79.0)</f>
        <v>79</v>
      </c>
      <c r="H864" s="1">
        <f>IFERROR(__xludf.DUMMYFUNCTION("""COMPUTED_VALUE"""),80.0)</f>
        <v>80</v>
      </c>
      <c r="I864" s="1">
        <f>IFERROR(__xludf.DUMMYFUNCTION("""COMPUTED_VALUE"""),83.0)</f>
        <v>83</v>
      </c>
      <c r="J864" s="1" t="b">
        <f t="array" ref="J864">IF(NOT(H864=""),AND(C864:H864&gt;B864:G864),IF(NOT(G864=""),AND(C864:G864&gt;B864:F864),IF(NOT(F864=""),AND(C864:F864&gt;B864:E864),AND(C864:E864&gt;B864:D864))))</f>
        <v>1</v>
      </c>
      <c r="K864" s="1" t="b">
        <f t="array" ref="K864">IF(NOT(H864=""),AND(C864:H864&lt;B864:G864),IF(NOT(G864=""),AND(C864:G864&lt;B864:F864),IF(NOT(F864=""),AND(C864:F864&lt;B864:E864),AND(C864:E864&lt;B864:D864))))</f>
        <v>0</v>
      </c>
      <c r="L864" s="1" t="b">
        <f t="array" ref="L864">IF(NOT(H864=""),AND(AND(ABS(C864:H864-B864:G864)&gt;0),AND(ABS(C864:H864-B864:G864)&lt;4)),IF(NOT(G864=""),AND(AND(ABS(C864:G864-B864:F864)&gt;0),AND(ABS(C864:G864-B864:F864)&lt;4)),IF(NOT(F864=""),AND(AND(ABS(C864:F864-B864:E864)&gt;0),AND(ABS(C864:F864-B864:E864)&lt;4)),AND(AND(ABS(C864:E864-B864:D864)&gt;0),AND(ABS(C864:E864-B864:D864)&lt;4)))))</f>
        <v>1</v>
      </c>
      <c r="M864" s="1" t="b">
        <f t="shared" si="1"/>
        <v>1</v>
      </c>
    </row>
    <row r="865" ht="15.75" customHeight="1">
      <c r="A865" s="1" t="s">
        <v>874</v>
      </c>
      <c r="B865" s="1">
        <f>IFERROR(__xludf.DUMMYFUNCTION("SPLIT(A865,"" "")"),55.0)</f>
        <v>55</v>
      </c>
      <c r="C865" s="1">
        <f>IFERROR(__xludf.DUMMYFUNCTION("""COMPUTED_VALUE"""),58.0)</f>
        <v>58</v>
      </c>
      <c r="D865" s="1">
        <f>IFERROR(__xludf.DUMMYFUNCTION("""COMPUTED_VALUE"""),61.0)</f>
        <v>61</v>
      </c>
      <c r="E865" s="1">
        <f>IFERROR(__xludf.DUMMYFUNCTION("""COMPUTED_VALUE"""),64.0)</f>
        <v>64</v>
      </c>
      <c r="F865" s="1">
        <f>IFERROR(__xludf.DUMMYFUNCTION("""COMPUTED_VALUE"""),67.0)</f>
        <v>67</v>
      </c>
      <c r="G865" s="1">
        <f>IFERROR(__xludf.DUMMYFUNCTION("""COMPUTED_VALUE"""),68.0)</f>
        <v>68</v>
      </c>
      <c r="H865" s="1">
        <f>IFERROR(__xludf.DUMMYFUNCTION("""COMPUTED_VALUE"""),70.0)</f>
        <v>70</v>
      </c>
      <c r="I865" s="1">
        <f>IFERROR(__xludf.DUMMYFUNCTION("""COMPUTED_VALUE"""),71.0)</f>
        <v>71</v>
      </c>
      <c r="J865" s="1" t="b">
        <f t="array" ref="J865">IF(NOT(H865=""),AND(C865:H865&gt;B865:G865),IF(NOT(G865=""),AND(C865:G865&gt;B865:F865),IF(NOT(F865=""),AND(C865:F865&gt;B865:E865),AND(C865:E865&gt;B865:D865))))</f>
        <v>1</v>
      </c>
      <c r="K865" s="1" t="b">
        <f t="array" ref="K865">IF(NOT(H865=""),AND(C865:H865&lt;B865:G865),IF(NOT(G865=""),AND(C865:G865&lt;B865:F865),IF(NOT(F865=""),AND(C865:F865&lt;B865:E865),AND(C865:E865&lt;B865:D865))))</f>
        <v>0</v>
      </c>
      <c r="L865" s="1" t="b">
        <f t="array" ref="L865">IF(NOT(H865=""),AND(AND(ABS(C865:H865-B865:G865)&gt;0),AND(ABS(C865:H865-B865:G865)&lt;4)),IF(NOT(G865=""),AND(AND(ABS(C865:G865-B865:F865)&gt;0),AND(ABS(C865:G865-B865:F865)&lt;4)),IF(NOT(F865=""),AND(AND(ABS(C865:F865-B865:E865)&gt;0),AND(ABS(C865:F865-B865:E865)&lt;4)),AND(AND(ABS(C865:E865-B865:D865)&gt;0),AND(ABS(C865:E865-B865:D865)&lt;4)))))</f>
        <v>1</v>
      </c>
      <c r="M865" s="1" t="b">
        <f t="shared" si="1"/>
        <v>1</v>
      </c>
    </row>
    <row r="866" ht="15.75" customHeight="1">
      <c r="A866" s="1" t="s">
        <v>875</v>
      </c>
      <c r="B866" s="1">
        <f>IFERROR(__xludf.DUMMYFUNCTION("SPLIT(A866,"" "")"),61.0)</f>
        <v>61</v>
      </c>
      <c r="C866" s="1">
        <f>IFERROR(__xludf.DUMMYFUNCTION("""COMPUTED_VALUE"""),58.0)</f>
        <v>58</v>
      </c>
      <c r="D866" s="1">
        <f>IFERROR(__xludf.DUMMYFUNCTION("""COMPUTED_VALUE"""),57.0)</f>
        <v>57</v>
      </c>
      <c r="E866" s="1">
        <f>IFERROR(__xludf.DUMMYFUNCTION("""COMPUTED_VALUE"""),55.0)</f>
        <v>55</v>
      </c>
      <c r="F866" s="2">
        <f>IFERROR(__xludf.DUMMYFUNCTION("""COMPUTED_VALUE"""),53.0)</f>
        <v>53</v>
      </c>
      <c r="J866" s="1" t="b">
        <f t="array" ref="J866">IF(NOT(H866=""),AND(C866:H866&gt;B866:G866),IF(NOT(G866=""),AND(C866:G866&gt;B866:F866),IF(NOT(F866=""),AND(C866:F866&gt;B866:E866),AND(C866:E866&gt;B866:D866))))</f>
        <v>0</v>
      </c>
      <c r="K866" s="1" t="b">
        <f t="array" ref="K866">IF(NOT(H866=""),AND(C866:H866&lt;B866:G866),IF(NOT(G866=""),AND(C866:G866&lt;B866:F866),IF(NOT(F866=""),AND(C866:F866&lt;B866:E866),AND(C866:E866&lt;B866:D866))))</f>
        <v>1</v>
      </c>
      <c r="L866" s="1" t="b">
        <f t="array" ref="L866">IF(NOT(H866=""),AND(AND(ABS(C866:H866-B866:G866)&gt;0),AND(ABS(C866:H866-B866:G866)&lt;4)),IF(NOT(G866=""),AND(AND(ABS(C866:G866-B866:F866)&gt;0),AND(ABS(C866:G866-B866:F866)&lt;4)),IF(NOT(F866=""),AND(AND(ABS(C866:F866-B866:E866)&gt;0),AND(ABS(C866:F866-B866:E866)&lt;4)),AND(AND(ABS(C866:E866-B866:D866)&gt;0),AND(ABS(C866:E866-B866:D866)&lt;4)))))</f>
        <v>1</v>
      </c>
      <c r="M866" s="1" t="b">
        <f t="shared" si="1"/>
        <v>1</v>
      </c>
    </row>
    <row r="867" ht="15.75" customHeight="1">
      <c r="A867" s="1" t="s">
        <v>876</v>
      </c>
      <c r="B867" s="1">
        <f>IFERROR(__xludf.DUMMYFUNCTION("SPLIT(A867,"" "")"),43.0)</f>
        <v>43</v>
      </c>
      <c r="C867" s="1">
        <f>IFERROR(__xludf.DUMMYFUNCTION("""COMPUTED_VALUE"""),46.0)</f>
        <v>46</v>
      </c>
      <c r="D867" s="1">
        <f>IFERROR(__xludf.DUMMYFUNCTION("""COMPUTED_VALUE"""),49.0)</f>
        <v>49</v>
      </c>
      <c r="E867" s="1">
        <f>IFERROR(__xludf.DUMMYFUNCTION("""COMPUTED_VALUE"""),50.0)</f>
        <v>50</v>
      </c>
      <c r="F867" s="1">
        <f>IFERROR(__xludf.DUMMYFUNCTION("""COMPUTED_VALUE"""),51.0)</f>
        <v>51</v>
      </c>
      <c r="G867" s="2">
        <f>IFERROR(__xludf.DUMMYFUNCTION("""COMPUTED_VALUE"""),52.0)</f>
        <v>52</v>
      </c>
      <c r="J867" s="1" t="b">
        <f t="array" ref="J867">IF(NOT(H867=""),AND(C867:H867&gt;B867:G867),IF(NOT(G867=""),AND(C867:G867&gt;B867:F867),IF(NOT(F867=""),AND(C867:F867&gt;B867:E867),AND(C867:E867&gt;B867:D867))))</f>
        <v>1</v>
      </c>
      <c r="K867" s="1" t="b">
        <f t="array" ref="K867">IF(NOT(H867=""),AND(C867:H867&lt;B867:G867),IF(NOT(G867=""),AND(C867:G867&lt;B867:F867),IF(NOT(F867=""),AND(C867:F867&lt;B867:E867),AND(C867:E867&lt;B867:D867))))</f>
        <v>0</v>
      </c>
      <c r="L867" s="1" t="b">
        <f t="array" ref="L867">IF(NOT(H867=""),AND(AND(ABS(C867:H867-B867:G867)&gt;0),AND(ABS(C867:H867-B867:G867)&lt;4)),IF(NOT(G867=""),AND(AND(ABS(C867:G867-B867:F867)&gt;0),AND(ABS(C867:G867-B867:F867)&lt;4)),IF(NOT(F867=""),AND(AND(ABS(C867:F867-B867:E867)&gt;0),AND(ABS(C867:F867-B867:E867)&lt;4)),AND(AND(ABS(C867:E867-B867:D867)&gt;0),AND(ABS(C867:E867-B867:D867)&lt;4)))))</f>
        <v>1</v>
      </c>
      <c r="M867" s="1" t="b">
        <f t="shared" si="1"/>
        <v>1</v>
      </c>
    </row>
    <row r="868" ht="15.75" customHeight="1">
      <c r="A868" s="1" t="s">
        <v>877</v>
      </c>
      <c r="B868" s="1">
        <f>IFERROR(__xludf.DUMMYFUNCTION("SPLIT(A868,"" "")"),56.0)</f>
        <v>56</v>
      </c>
      <c r="C868" s="1">
        <f>IFERROR(__xludf.DUMMYFUNCTION("""COMPUTED_VALUE"""),53.0)</f>
        <v>53</v>
      </c>
      <c r="D868" s="1">
        <f>IFERROR(__xludf.DUMMYFUNCTION("""COMPUTED_VALUE"""),50.0)</f>
        <v>50</v>
      </c>
      <c r="E868" s="1">
        <f>IFERROR(__xludf.DUMMYFUNCTION("""COMPUTED_VALUE"""),49.0)</f>
        <v>49</v>
      </c>
      <c r="F868" s="1">
        <f>IFERROR(__xludf.DUMMYFUNCTION("""COMPUTED_VALUE"""),47.0)</f>
        <v>47</v>
      </c>
      <c r="G868" s="2">
        <f>IFERROR(__xludf.DUMMYFUNCTION("""COMPUTED_VALUE"""),46.0)</f>
        <v>46</v>
      </c>
      <c r="J868" s="1" t="b">
        <f t="array" ref="J868">IF(NOT(H868=""),AND(C868:H868&gt;B868:G868),IF(NOT(G868=""),AND(C868:G868&gt;B868:F868),IF(NOT(F868=""),AND(C868:F868&gt;B868:E868),AND(C868:E868&gt;B868:D868))))</f>
        <v>0</v>
      </c>
      <c r="K868" s="1" t="b">
        <f t="array" ref="K868">IF(NOT(H868=""),AND(C868:H868&lt;B868:G868),IF(NOT(G868=""),AND(C868:G868&lt;B868:F868),IF(NOT(F868=""),AND(C868:F868&lt;B868:E868),AND(C868:E868&lt;B868:D868))))</f>
        <v>1</v>
      </c>
      <c r="L868" s="1" t="b">
        <f t="array" ref="L868">IF(NOT(H868=""),AND(AND(ABS(C868:H868-B868:G868)&gt;0),AND(ABS(C868:H868-B868:G868)&lt;4)),IF(NOT(G868=""),AND(AND(ABS(C868:G868-B868:F868)&gt;0),AND(ABS(C868:G868-B868:F868)&lt;4)),IF(NOT(F868=""),AND(AND(ABS(C868:F868-B868:E868)&gt;0),AND(ABS(C868:F868-B868:E868)&lt;4)),AND(AND(ABS(C868:E868-B868:D868)&gt;0),AND(ABS(C868:E868-B868:D868)&lt;4)))))</f>
        <v>1</v>
      </c>
      <c r="M868" s="1" t="b">
        <f t="shared" si="1"/>
        <v>1</v>
      </c>
    </row>
    <row r="869" ht="15.75" customHeight="1">
      <c r="A869" s="1" t="s">
        <v>878</v>
      </c>
      <c r="B869" s="1">
        <f>IFERROR(__xludf.DUMMYFUNCTION("SPLIT(A869,"" "")"),57.0)</f>
        <v>57</v>
      </c>
      <c r="C869" s="1">
        <f>IFERROR(__xludf.DUMMYFUNCTION("""COMPUTED_VALUE"""),59.0)</f>
        <v>59</v>
      </c>
      <c r="D869" s="1">
        <f>IFERROR(__xludf.DUMMYFUNCTION("""COMPUTED_VALUE"""),62.0)</f>
        <v>62</v>
      </c>
      <c r="E869" s="1">
        <f>IFERROR(__xludf.DUMMYFUNCTION("""COMPUTED_VALUE"""),65.0)</f>
        <v>65</v>
      </c>
      <c r="F869" s="1">
        <f>IFERROR(__xludf.DUMMYFUNCTION("""COMPUTED_VALUE"""),67.0)</f>
        <v>67</v>
      </c>
      <c r="G869" s="1">
        <f>IFERROR(__xludf.DUMMYFUNCTION("""COMPUTED_VALUE"""),70.0)</f>
        <v>70</v>
      </c>
      <c r="H869" s="2">
        <f>IFERROR(__xludf.DUMMYFUNCTION("""COMPUTED_VALUE"""),72.0)</f>
        <v>72</v>
      </c>
      <c r="J869" s="1" t="b">
        <f t="array" ref="J869">IF(NOT(H869=""),AND(C869:H869&gt;B869:G869),IF(NOT(G869=""),AND(C869:G869&gt;B869:F869),IF(NOT(F869=""),AND(C869:F869&gt;B869:E869),AND(C869:E869&gt;B869:D869))))</f>
        <v>1</v>
      </c>
      <c r="K869" s="1" t="b">
        <f t="array" ref="K869">IF(NOT(H869=""),AND(C869:H869&lt;B869:G869),IF(NOT(G869=""),AND(C869:G869&lt;B869:F869),IF(NOT(F869=""),AND(C869:F869&lt;B869:E869),AND(C869:E869&lt;B869:D869))))</f>
        <v>0</v>
      </c>
      <c r="L869" s="1" t="b">
        <f t="array" ref="L869">IF(NOT(H869=""),AND(AND(ABS(C869:H869-B869:G869)&gt;0),AND(ABS(C869:H869-B869:G869)&lt;4)),IF(NOT(G869=""),AND(AND(ABS(C869:G869-B869:F869)&gt;0),AND(ABS(C869:G869-B869:F869)&lt;4)),IF(NOT(F869=""),AND(AND(ABS(C869:F869-B869:E869)&gt;0),AND(ABS(C869:F869-B869:E869)&lt;4)),AND(AND(ABS(C869:E869-B869:D869)&gt;0),AND(ABS(C869:E869-B869:D869)&lt;4)))))</f>
        <v>1</v>
      </c>
      <c r="M869" s="1" t="b">
        <f t="shared" si="1"/>
        <v>1</v>
      </c>
    </row>
    <row r="870" ht="15.75" customHeight="1">
      <c r="A870" s="1" t="s">
        <v>879</v>
      </c>
      <c r="B870" s="1">
        <f>IFERROR(__xludf.DUMMYFUNCTION("SPLIT(A870,"" "")"),46.0)</f>
        <v>46</v>
      </c>
      <c r="C870" s="1">
        <f>IFERROR(__xludf.DUMMYFUNCTION("""COMPUTED_VALUE"""),45.0)</f>
        <v>45</v>
      </c>
      <c r="D870" s="1">
        <f>IFERROR(__xludf.DUMMYFUNCTION("""COMPUTED_VALUE"""),42.0)</f>
        <v>42</v>
      </c>
      <c r="E870" s="1">
        <f>IFERROR(__xludf.DUMMYFUNCTION("""COMPUTED_VALUE"""),40.0)</f>
        <v>40</v>
      </c>
      <c r="F870" s="2">
        <f>IFERROR(__xludf.DUMMYFUNCTION("""COMPUTED_VALUE"""),39.0)</f>
        <v>39</v>
      </c>
      <c r="J870" s="1" t="b">
        <f t="array" ref="J870">IF(NOT(H870=""),AND(C870:H870&gt;B870:G870),IF(NOT(G870=""),AND(C870:G870&gt;B870:F870),IF(NOT(F870=""),AND(C870:F870&gt;B870:E870),AND(C870:E870&gt;B870:D870))))</f>
        <v>0</v>
      </c>
      <c r="K870" s="1" t="b">
        <f t="array" ref="K870">IF(NOT(H870=""),AND(C870:H870&lt;B870:G870),IF(NOT(G870=""),AND(C870:G870&lt;B870:F870),IF(NOT(F870=""),AND(C870:F870&lt;B870:E870),AND(C870:E870&lt;B870:D870))))</f>
        <v>1</v>
      </c>
      <c r="L870" s="1" t="b">
        <f t="array" ref="L870">IF(NOT(H870=""),AND(AND(ABS(C870:H870-B870:G870)&gt;0),AND(ABS(C870:H870-B870:G870)&lt;4)),IF(NOT(G870=""),AND(AND(ABS(C870:G870-B870:F870)&gt;0),AND(ABS(C870:G870-B870:F870)&lt;4)),IF(NOT(F870=""),AND(AND(ABS(C870:F870-B870:E870)&gt;0),AND(ABS(C870:F870-B870:E870)&lt;4)),AND(AND(ABS(C870:E870-B870:D870)&gt;0),AND(ABS(C870:E870-B870:D870)&lt;4)))))</f>
        <v>1</v>
      </c>
      <c r="M870" s="1" t="b">
        <f t="shared" si="1"/>
        <v>1</v>
      </c>
    </row>
    <row r="871" ht="15.75" customHeight="1">
      <c r="A871" s="1" t="s">
        <v>880</v>
      </c>
      <c r="B871" s="1">
        <f>IFERROR(__xludf.DUMMYFUNCTION("SPLIT(A871,"" "")"),93.0)</f>
        <v>93</v>
      </c>
      <c r="C871" s="1">
        <f>IFERROR(__xludf.DUMMYFUNCTION("""COMPUTED_VALUE"""),92.0)</f>
        <v>92</v>
      </c>
      <c r="D871" s="1">
        <f>IFERROR(__xludf.DUMMYFUNCTION("""COMPUTED_VALUE"""),90.0)</f>
        <v>90</v>
      </c>
      <c r="E871" s="1">
        <f>IFERROR(__xludf.DUMMYFUNCTION("""COMPUTED_VALUE"""),89.0)</f>
        <v>89</v>
      </c>
      <c r="F871" s="1">
        <f>IFERROR(__xludf.DUMMYFUNCTION("""COMPUTED_VALUE"""),86.0)</f>
        <v>86</v>
      </c>
      <c r="G871" s="1">
        <f>IFERROR(__xludf.DUMMYFUNCTION("""COMPUTED_VALUE"""),85.0)</f>
        <v>85</v>
      </c>
      <c r="H871" s="2">
        <f>IFERROR(__xludf.DUMMYFUNCTION("""COMPUTED_VALUE"""),83.0)</f>
        <v>83</v>
      </c>
      <c r="J871" s="1" t="b">
        <f t="array" ref="J871">IF(NOT(H871=""),AND(C871:H871&gt;B871:G871),IF(NOT(G871=""),AND(C871:G871&gt;B871:F871),IF(NOT(F871=""),AND(C871:F871&gt;B871:E871),AND(C871:E871&gt;B871:D871))))</f>
        <v>0</v>
      </c>
      <c r="K871" s="1" t="b">
        <f t="array" ref="K871">IF(NOT(H871=""),AND(C871:H871&lt;B871:G871),IF(NOT(G871=""),AND(C871:G871&lt;B871:F871),IF(NOT(F871=""),AND(C871:F871&lt;B871:E871),AND(C871:E871&lt;B871:D871))))</f>
        <v>1</v>
      </c>
      <c r="L871" s="1" t="b">
        <f t="array" ref="L871">IF(NOT(H871=""),AND(AND(ABS(C871:H871-B871:G871)&gt;0),AND(ABS(C871:H871-B871:G871)&lt;4)),IF(NOT(G871=""),AND(AND(ABS(C871:G871-B871:F871)&gt;0),AND(ABS(C871:G871-B871:F871)&lt;4)),IF(NOT(F871=""),AND(AND(ABS(C871:F871-B871:E871)&gt;0),AND(ABS(C871:F871-B871:E871)&lt;4)),AND(AND(ABS(C871:E871-B871:D871)&gt;0),AND(ABS(C871:E871-B871:D871)&lt;4)))))</f>
        <v>1</v>
      </c>
      <c r="M871" s="1" t="b">
        <f t="shared" si="1"/>
        <v>1</v>
      </c>
    </row>
    <row r="872" ht="15.75" customHeight="1">
      <c r="A872" s="1" t="s">
        <v>881</v>
      </c>
      <c r="B872" s="1">
        <f>IFERROR(__xludf.DUMMYFUNCTION("SPLIT(A872,"" "")"),76.0)</f>
        <v>76</v>
      </c>
      <c r="C872" s="1">
        <f>IFERROR(__xludf.DUMMYFUNCTION("""COMPUTED_VALUE"""),77.0)</f>
        <v>77</v>
      </c>
      <c r="D872" s="1">
        <f>IFERROR(__xludf.DUMMYFUNCTION("""COMPUTED_VALUE"""),79.0)</f>
        <v>79</v>
      </c>
      <c r="E872" s="1">
        <f>IFERROR(__xludf.DUMMYFUNCTION("""COMPUTED_VALUE"""),82.0)</f>
        <v>82</v>
      </c>
      <c r="F872" s="1">
        <f>IFERROR(__xludf.DUMMYFUNCTION("""COMPUTED_VALUE"""),85.0)</f>
        <v>85</v>
      </c>
      <c r="G872" s="2">
        <f>IFERROR(__xludf.DUMMYFUNCTION("""COMPUTED_VALUE"""),87.0)</f>
        <v>87</v>
      </c>
      <c r="J872" s="1" t="b">
        <f t="array" ref="J872">IF(NOT(H872=""),AND(C872:H872&gt;B872:G872),IF(NOT(G872=""),AND(C872:G872&gt;B872:F872),IF(NOT(F872=""),AND(C872:F872&gt;B872:E872),AND(C872:E872&gt;B872:D872))))</f>
        <v>1</v>
      </c>
      <c r="K872" s="1" t="b">
        <f t="array" ref="K872">IF(NOT(H872=""),AND(C872:H872&lt;B872:G872),IF(NOT(G872=""),AND(C872:G872&lt;B872:F872),IF(NOT(F872=""),AND(C872:F872&lt;B872:E872),AND(C872:E872&lt;B872:D872))))</f>
        <v>0</v>
      </c>
      <c r="L872" s="1" t="b">
        <f t="array" ref="L872">IF(NOT(H872=""),AND(AND(ABS(C872:H872-B872:G872)&gt;0),AND(ABS(C872:H872-B872:G872)&lt;4)),IF(NOT(G872=""),AND(AND(ABS(C872:G872-B872:F872)&gt;0),AND(ABS(C872:G872-B872:F872)&lt;4)),IF(NOT(F872=""),AND(AND(ABS(C872:F872-B872:E872)&gt;0),AND(ABS(C872:F872-B872:E872)&lt;4)),AND(AND(ABS(C872:E872-B872:D872)&gt;0),AND(ABS(C872:E872-B872:D872)&lt;4)))))</f>
        <v>1</v>
      </c>
      <c r="M872" s="1" t="b">
        <f t="shared" si="1"/>
        <v>1</v>
      </c>
    </row>
    <row r="873" ht="15.75" customHeight="1">
      <c r="A873" s="1" t="s">
        <v>882</v>
      </c>
      <c r="B873" s="1">
        <f>IFERROR(__xludf.DUMMYFUNCTION("SPLIT(A873,"" "")"),31.0)</f>
        <v>31</v>
      </c>
      <c r="C873" s="1">
        <f>IFERROR(__xludf.DUMMYFUNCTION("""COMPUTED_VALUE"""),28.0)</f>
        <v>28</v>
      </c>
      <c r="D873" s="1">
        <f>IFERROR(__xludf.DUMMYFUNCTION("""COMPUTED_VALUE"""),26.0)</f>
        <v>26</v>
      </c>
      <c r="E873" s="1">
        <f>IFERROR(__xludf.DUMMYFUNCTION("""COMPUTED_VALUE"""),25.0)</f>
        <v>25</v>
      </c>
      <c r="F873" s="1">
        <f>IFERROR(__xludf.DUMMYFUNCTION("""COMPUTED_VALUE"""),24.0)</f>
        <v>24</v>
      </c>
      <c r="G873" s="1">
        <f>IFERROR(__xludf.DUMMYFUNCTION("""COMPUTED_VALUE"""),23.0)</f>
        <v>23</v>
      </c>
      <c r="H873" s="2">
        <f>IFERROR(__xludf.DUMMYFUNCTION("""COMPUTED_VALUE"""),22.0)</f>
        <v>22</v>
      </c>
      <c r="J873" s="1" t="b">
        <f t="array" ref="J873">IF(NOT(H873=""),AND(C873:H873&gt;B873:G873),IF(NOT(G873=""),AND(C873:G873&gt;B873:F873),IF(NOT(F873=""),AND(C873:F873&gt;B873:E873),AND(C873:E873&gt;B873:D873))))</f>
        <v>0</v>
      </c>
      <c r="K873" s="1" t="b">
        <f t="array" ref="K873">IF(NOT(H873=""),AND(C873:H873&lt;B873:G873),IF(NOT(G873=""),AND(C873:G873&lt;B873:F873),IF(NOT(F873=""),AND(C873:F873&lt;B873:E873),AND(C873:E873&lt;B873:D873))))</f>
        <v>1</v>
      </c>
      <c r="L873" s="1" t="b">
        <f t="array" ref="L873">IF(NOT(H873=""),AND(AND(ABS(C873:H873-B873:G873)&gt;0),AND(ABS(C873:H873-B873:G873)&lt;4)),IF(NOT(G873=""),AND(AND(ABS(C873:G873-B873:F873)&gt;0),AND(ABS(C873:G873-B873:F873)&lt;4)),IF(NOT(F873=""),AND(AND(ABS(C873:F873-B873:E873)&gt;0),AND(ABS(C873:F873-B873:E873)&lt;4)),AND(AND(ABS(C873:E873-B873:D873)&gt;0),AND(ABS(C873:E873-B873:D873)&lt;4)))))</f>
        <v>1</v>
      </c>
      <c r="M873" s="1" t="b">
        <f t="shared" si="1"/>
        <v>1</v>
      </c>
    </row>
    <row r="874" ht="15.75" customHeight="1">
      <c r="A874" s="1" t="s">
        <v>883</v>
      </c>
      <c r="B874" s="1">
        <f>IFERROR(__xludf.DUMMYFUNCTION("SPLIT(A874,"" "")"),35.0)</f>
        <v>35</v>
      </c>
      <c r="C874" s="1">
        <f>IFERROR(__xludf.DUMMYFUNCTION("""COMPUTED_VALUE"""),34.0)</f>
        <v>34</v>
      </c>
      <c r="D874" s="1">
        <f>IFERROR(__xludf.DUMMYFUNCTION("""COMPUTED_VALUE"""),32.0)</f>
        <v>32</v>
      </c>
      <c r="E874" s="1">
        <f>IFERROR(__xludf.DUMMYFUNCTION("""COMPUTED_VALUE"""),31.0)</f>
        <v>31</v>
      </c>
      <c r="F874" s="1">
        <f>IFERROR(__xludf.DUMMYFUNCTION("""COMPUTED_VALUE"""),29.0)</f>
        <v>29</v>
      </c>
      <c r="G874" s="1">
        <f>IFERROR(__xludf.DUMMYFUNCTION("""COMPUTED_VALUE"""),28.0)</f>
        <v>28</v>
      </c>
      <c r="H874" s="2">
        <f>IFERROR(__xludf.DUMMYFUNCTION("""COMPUTED_VALUE"""),25.0)</f>
        <v>25</v>
      </c>
      <c r="J874" s="1" t="b">
        <f t="array" ref="J874">IF(NOT(H874=""),AND(C874:H874&gt;B874:G874),IF(NOT(G874=""),AND(C874:G874&gt;B874:F874),IF(NOT(F874=""),AND(C874:F874&gt;B874:E874),AND(C874:E874&gt;B874:D874))))</f>
        <v>0</v>
      </c>
      <c r="K874" s="1" t="b">
        <f t="array" ref="K874">IF(NOT(H874=""),AND(C874:H874&lt;B874:G874),IF(NOT(G874=""),AND(C874:G874&lt;B874:F874),IF(NOT(F874=""),AND(C874:F874&lt;B874:E874),AND(C874:E874&lt;B874:D874))))</f>
        <v>1</v>
      </c>
      <c r="L874" s="1" t="b">
        <f t="array" ref="L874">IF(NOT(H874=""),AND(AND(ABS(C874:H874-B874:G874)&gt;0),AND(ABS(C874:H874-B874:G874)&lt;4)),IF(NOT(G874=""),AND(AND(ABS(C874:G874-B874:F874)&gt;0),AND(ABS(C874:G874-B874:F874)&lt;4)),IF(NOT(F874=""),AND(AND(ABS(C874:F874-B874:E874)&gt;0),AND(ABS(C874:F874-B874:E874)&lt;4)),AND(AND(ABS(C874:E874-B874:D874)&gt;0),AND(ABS(C874:E874-B874:D874)&lt;4)))))</f>
        <v>1</v>
      </c>
      <c r="M874" s="1" t="b">
        <f t="shared" si="1"/>
        <v>1</v>
      </c>
    </row>
    <row r="875" ht="15.75" customHeight="1">
      <c r="A875" s="1" t="s">
        <v>884</v>
      </c>
      <c r="B875" s="1">
        <f>IFERROR(__xludf.DUMMYFUNCTION("SPLIT(A875,"" "")"),84.0)</f>
        <v>84</v>
      </c>
      <c r="C875" s="1">
        <f>IFERROR(__xludf.DUMMYFUNCTION("""COMPUTED_VALUE"""),82.0)</f>
        <v>82</v>
      </c>
      <c r="D875" s="1">
        <f>IFERROR(__xludf.DUMMYFUNCTION("""COMPUTED_VALUE"""),80.0)</f>
        <v>80</v>
      </c>
      <c r="E875" s="1">
        <f>IFERROR(__xludf.DUMMYFUNCTION("""COMPUTED_VALUE"""),78.0)</f>
        <v>78</v>
      </c>
      <c r="F875" s="1">
        <f>IFERROR(__xludf.DUMMYFUNCTION("""COMPUTED_VALUE"""),76.0)</f>
        <v>76</v>
      </c>
      <c r="G875" s="2">
        <f>IFERROR(__xludf.DUMMYFUNCTION("""COMPUTED_VALUE"""),75.0)</f>
        <v>75</v>
      </c>
      <c r="J875" s="1" t="b">
        <f t="array" ref="J875">IF(NOT(H875=""),AND(C875:H875&gt;B875:G875),IF(NOT(G875=""),AND(C875:G875&gt;B875:F875),IF(NOT(F875=""),AND(C875:F875&gt;B875:E875),AND(C875:E875&gt;B875:D875))))</f>
        <v>0</v>
      </c>
      <c r="K875" s="1" t="b">
        <f t="array" ref="K875">IF(NOT(H875=""),AND(C875:H875&lt;B875:G875),IF(NOT(G875=""),AND(C875:G875&lt;B875:F875),IF(NOT(F875=""),AND(C875:F875&lt;B875:E875),AND(C875:E875&lt;B875:D875))))</f>
        <v>1</v>
      </c>
      <c r="L875" s="1" t="b">
        <f t="array" ref="L875">IF(NOT(H875=""),AND(AND(ABS(C875:H875-B875:G875)&gt;0),AND(ABS(C875:H875-B875:G875)&lt;4)),IF(NOT(G875=""),AND(AND(ABS(C875:G875-B875:F875)&gt;0),AND(ABS(C875:G875-B875:F875)&lt;4)),IF(NOT(F875=""),AND(AND(ABS(C875:F875-B875:E875)&gt;0),AND(ABS(C875:F875-B875:E875)&lt;4)),AND(AND(ABS(C875:E875-B875:D875)&gt;0),AND(ABS(C875:E875-B875:D875)&lt;4)))))</f>
        <v>1</v>
      </c>
      <c r="M875" s="1" t="b">
        <f t="shared" si="1"/>
        <v>1</v>
      </c>
    </row>
    <row r="876" ht="15.75" customHeight="1">
      <c r="A876" s="1" t="s">
        <v>885</v>
      </c>
      <c r="B876" s="1">
        <f>IFERROR(__xludf.DUMMYFUNCTION("SPLIT(A876,"" "")"),13.0)</f>
        <v>13</v>
      </c>
      <c r="C876" s="1">
        <f>IFERROR(__xludf.DUMMYFUNCTION("""COMPUTED_VALUE"""),11.0)</f>
        <v>11</v>
      </c>
      <c r="D876" s="1">
        <f>IFERROR(__xludf.DUMMYFUNCTION("""COMPUTED_VALUE"""),10.0)</f>
        <v>10</v>
      </c>
      <c r="E876" s="1">
        <f>IFERROR(__xludf.DUMMYFUNCTION("""COMPUTED_VALUE"""),7.0)</f>
        <v>7</v>
      </c>
      <c r="F876" s="1">
        <f>IFERROR(__xludf.DUMMYFUNCTION("""COMPUTED_VALUE"""),5.0)</f>
        <v>5</v>
      </c>
      <c r="G876" s="2">
        <f>IFERROR(__xludf.DUMMYFUNCTION("""COMPUTED_VALUE"""),2.0)</f>
        <v>2</v>
      </c>
      <c r="J876" s="1" t="b">
        <f t="array" ref="J876">IF(NOT(H876=""),AND(C876:H876&gt;B876:G876),IF(NOT(G876=""),AND(C876:G876&gt;B876:F876),IF(NOT(F876=""),AND(C876:F876&gt;B876:E876),AND(C876:E876&gt;B876:D876))))</f>
        <v>0</v>
      </c>
      <c r="K876" s="1" t="b">
        <f t="array" ref="K876">IF(NOT(H876=""),AND(C876:H876&lt;B876:G876),IF(NOT(G876=""),AND(C876:G876&lt;B876:F876),IF(NOT(F876=""),AND(C876:F876&lt;B876:E876),AND(C876:E876&lt;B876:D876))))</f>
        <v>1</v>
      </c>
      <c r="L876" s="1" t="b">
        <f t="array" ref="L876">IF(NOT(H876=""),AND(AND(ABS(C876:H876-B876:G876)&gt;0),AND(ABS(C876:H876-B876:G876)&lt;4)),IF(NOT(G876=""),AND(AND(ABS(C876:G876-B876:F876)&gt;0),AND(ABS(C876:G876-B876:F876)&lt;4)),IF(NOT(F876=""),AND(AND(ABS(C876:F876-B876:E876)&gt;0),AND(ABS(C876:F876-B876:E876)&lt;4)),AND(AND(ABS(C876:E876-B876:D876)&gt;0),AND(ABS(C876:E876-B876:D876)&lt;4)))))</f>
        <v>1</v>
      </c>
      <c r="M876" s="1" t="b">
        <f t="shared" si="1"/>
        <v>1</v>
      </c>
    </row>
    <row r="877" ht="15.75" customHeight="1">
      <c r="A877" s="1" t="s">
        <v>886</v>
      </c>
      <c r="B877" s="1">
        <f>IFERROR(__xludf.DUMMYFUNCTION("SPLIT(A877,"" "")"),43.0)</f>
        <v>43</v>
      </c>
      <c r="C877" s="1">
        <f>IFERROR(__xludf.DUMMYFUNCTION("""COMPUTED_VALUE"""),40.0)</f>
        <v>40</v>
      </c>
      <c r="D877" s="1">
        <f>IFERROR(__xludf.DUMMYFUNCTION("""COMPUTED_VALUE"""),38.0)</f>
        <v>38</v>
      </c>
      <c r="E877" s="1">
        <f>IFERROR(__xludf.DUMMYFUNCTION("""COMPUTED_VALUE"""),36.0)</f>
        <v>36</v>
      </c>
      <c r="F877" s="1">
        <f>IFERROR(__xludf.DUMMYFUNCTION("""COMPUTED_VALUE"""),34.0)</f>
        <v>34</v>
      </c>
      <c r="G877" s="1">
        <f>IFERROR(__xludf.DUMMYFUNCTION("""COMPUTED_VALUE"""),31.0)</f>
        <v>31</v>
      </c>
      <c r="H877" s="1">
        <f>IFERROR(__xludf.DUMMYFUNCTION("""COMPUTED_VALUE"""),28.0)</f>
        <v>28</v>
      </c>
      <c r="I877" s="1">
        <f>IFERROR(__xludf.DUMMYFUNCTION("""COMPUTED_VALUE"""),27.0)</f>
        <v>27</v>
      </c>
      <c r="J877" s="1" t="b">
        <f t="array" ref="J877">IF(NOT(H877=""),AND(C877:H877&gt;B877:G877),IF(NOT(G877=""),AND(C877:G877&gt;B877:F877),IF(NOT(F877=""),AND(C877:F877&gt;B877:E877),AND(C877:E877&gt;B877:D877))))</f>
        <v>0</v>
      </c>
      <c r="K877" s="1" t="b">
        <f t="array" ref="K877">IF(NOT(H877=""),AND(C877:H877&lt;B877:G877),IF(NOT(G877=""),AND(C877:G877&lt;B877:F877),IF(NOT(F877=""),AND(C877:F877&lt;B877:E877),AND(C877:E877&lt;B877:D877))))</f>
        <v>1</v>
      </c>
      <c r="L877" s="1" t="b">
        <f t="array" ref="L877">IF(NOT(H877=""),AND(AND(ABS(C877:H877-B877:G877)&gt;0),AND(ABS(C877:H877-B877:G877)&lt;4)),IF(NOT(G877=""),AND(AND(ABS(C877:G877-B877:F877)&gt;0),AND(ABS(C877:G877-B877:F877)&lt;4)),IF(NOT(F877=""),AND(AND(ABS(C877:F877-B877:E877)&gt;0),AND(ABS(C877:F877-B877:E877)&lt;4)),AND(AND(ABS(C877:E877-B877:D877)&gt;0),AND(ABS(C877:E877-B877:D877)&lt;4)))))</f>
        <v>1</v>
      </c>
      <c r="M877" s="1" t="b">
        <f t="shared" si="1"/>
        <v>1</v>
      </c>
    </row>
    <row r="878" ht="15.75" customHeight="1">
      <c r="A878" s="1" t="s">
        <v>887</v>
      </c>
      <c r="B878" s="1">
        <f>IFERROR(__xludf.DUMMYFUNCTION("SPLIT(A878,"" "")"),30.0)</f>
        <v>30</v>
      </c>
      <c r="C878" s="1">
        <f>IFERROR(__xludf.DUMMYFUNCTION("""COMPUTED_VALUE"""),29.0)</f>
        <v>29</v>
      </c>
      <c r="D878" s="1">
        <f>IFERROR(__xludf.DUMMYFUNCTION("""COMPUTED_VALUE"""),26.0)</f>
        <v>26</v>
      </c>
      <c r="E878" s="1">
        <f>IFERROR(__xludf.DUMMYFUNCTION("""COMPUTED_VALUE"""),25.0)</f>
        <v>25</v>
      </c>
      <c r="F878" s="1">
        <f>IFERROR(__xludf.DUMMYFUNCTION("""COMPUTED_VALUE"""),22.0)</f>
        <v>22</v>
      </c>
      <c r="G878" s="2">
        <f>IFERROR(__xludf.DUMMYFUNCTION("""COMPUTED_VALUE"""),20.0)</f>
        <v>20</v>
      </c>
      <c r="J878" s="1" t="b">
        <f t="array" ref="J878">IF(NOT(H878=""),AND(C878:H878&gt;B878:G878),IF(NOT(G878=""),AND(C878:G878&gt;B878:F878),IF(NOT(F878=""),AND(C878:F878&gt;B878:E878),AND(C878:E878&gt;B878:D878))))</f>
        <v>0</v>
      </c>
      <c r="K878" s="1" t="b">
        <f t="array" ref="K878">IF(NOT(H878=""),AND(C878:H878&lt;B878:G878),IF(NOT(G878=""),AND(C878:G878&lt;B878:F878),IF(NOT(F878=""),AND(C878:F878&lt;B878:E878),AND(C878:E878&lt;B878:D878))))</f>
        <v>1</v>
      </c>
      <c r="L878" s="1" t="b">
        <f t="array" ref="L878">IF(NOT(H878=""),AND(AND(ABS(C878:H878-B878:G878)&gt;0),AND(ABS(C878:H878-B878:G878)&lt;4)),IF(NOT(G878=""),AND(AND(ABS(C878:G878-B878:F878)&gt;0),AND(ABS(C878:G878-B878:F878)&lt;4)),IF(NOT(F878=""),AND(AND(ABS(C878:F878-B878:E878)&gt;0),AND(ABS(C878:F878-B878:E878)&lt;4)),AND(AND(ABS(C878:E878-B878:D878)&gt;0),AND(ABS(C878:E878-B878:D878)&lt;4)))))</f>
        <v>1</v>
      </c>
      <c r="M878" s="1" t="b">
        <f t="shared" si="1"/>
        <v>1</v>
      </c>
    </row>
    <row r="879" ht="15.75" customHeight="1">
      <c r="A879" s="1" t="s">
        <v>888</v>
      </c>
      <c r="B879" s="1">
        <f>IFERROR(__xludf.DUMMYFUNCTION("SPLIT(A879,"" "")"),87.0)</f>
        <v>87</v>
      </c>
      <c r="C879" s="1">
        <f>IFERROR(__xludf.DUMMYFUNCTION("""COMPUTED_VALUE"""),86.0)</f>
        <v>86</v>
      </c>
      <c r="D879" s="1">
        <f>IFERROR(__xludf.DUMMYFUNCTION("""COMPUTED_VALUE"""),83.0)</f>
        <v>83</v>
      </c>
      <c r="E879" s="1">
        <f>IFERROR(__xludf.DUMMYFUNCTION("""COMPUTED_VALUE"""),82.0)</f>
        <v>82</v>
      </c>
      <c r="F879" s="1">
        <f>IFERROR(__xludf.DUMMYFUNCTION("""COMPUTED_VALUE"""),80.0)</f>
        <v>80</v>
      </c>
      <c r="G879" s="1">
        <f>IFERROR(__xludf.DUMMYFUNCTION("""COMPUTED_VALUE"""),77.0)</f>
        <v>77</v>
      </c>
      <c r="H879" s="1">
        <f>IFERROR(__xludf.DUMMYFUNCTION("""COMPUTED_VALUE"""),75.0)</f>
        <v>75</v>
      </c>
      <c r="I879" s="1">
        <f>IFERROR(__xludf.DUMMYFUNCTION("""COMPUTED_VALUE"""),72.0)</f>
        <v>72</v>
      </c>
      <c r="J879" s="1" t="b">
        <f t="array" ref="J879">IF(NOT(H879=""),AND(C879:H879&gt;B879:G879),IF(NOT(G879=""),AND(C879:G879&gt;B879:F879),IF(NOT(F879=""),AND(C879:F879&gt;B879:E879),AND(C879:E879&gt;B879:D879))))</f>
        <v>0</v>
      </c>
      <c r="K879" s="1" t="b">
        <f t="array" ref="K879">IF(NOT(H879=""),AND(C879:H879&lt;B879:G879),IF(NOT(G879=""),AND(C879:G879&lt;B879:F879),IF(NOT(F879=""),AND(C879:F879&lt;B879:E879),AND(C879:E879&lt;B879:D879))))</f>
        <v>1</v>
      </c>
      <c r="L879" s="1" t="b">
        <f t="array" ref="L879">IF(NOT(H879=""),AND(AND(ABS(C879:H879-B879:G879)&gt;0),AND(ABS(C879:H879-B879:G879)&lt;4)),IF(NOT(G879=""),AND(AND(ABS(C879:G879-B879:F879)&gt;0),AND(ABS(C879:G879-B879:F879)&lt;4)),IF(NOT(F879=""),AND(AND(ABS(C879:F879-B879:E879)&gt;0),AND(ABS(C879:F879-B879:E879)&lt;4)),AND(AND(ABS(C879:E879-B879:D879)&gt;0),AND(ABS(C879:E879-B879:D879)&lt;4)))))</f>
        <v>1</v>
      </c>
      <c r="M879" s="1" t="b">
        <f t="shared" si="1"/>
        <v>1</v>
      </c>
    </row>
    <row r="880" ht="15.75" customHeight="1">
      <c r="A880" s="1" t="s">
        <v>889</v>
      </c>
      <c r="B880" s="1">
        <f>IFERROR(__xludf.DUMMYFUNCTION("SPLIT(A880,"" "")"),45.0)</f>
        <v>45</v>
      </c>
      <c r="C880" s="1">
        <f>IFERROR(__xludf.DUMMYFUNCTION("""COMPUTED_VALUE"""),46.0)</f>
        <v>46</v>
      </c>
      <c r="D880" s="1">
        <f>IFERROR(__xludf.DUMMYFUNCTION("""COMPUTED_VALUE"""),48.0)</f>
        <v>48</v>
      </c>
      <c r="E880" s="1">
        <f>IFERROR(__xludf.DUMMYFUNCTION("""COMPUTED_VALUE"""),50.0)</f>
        <v>50</v>
      </c>
      <c r="F880" s="1">
        <f>IFERROR(__xludf.DUMMYFUNCTION("""COMPUTED_VALUE"""),51.0)</f>
        <v>51</v>
      </c>
      <c r="G880" s="2">
        <f>IFERROR(__xludf.DUMMYFUNCTION("""COMPUTED_VALUE"""),53.0)</f>
        <v>53</v>
      </c>
      <c r="J880" s="1" t="b">
        <f t="array" ref="J880">IF(NOT(H880=""),AND(C880:H880&gt;B880:G880),IF(NOT(G880=""),AND(C880:G880&gt;B880:F880),IF(NOT(F880=""),AND(C880:F880&gt;B880:E880),AND(C880:E880&gt;B880:D880))))</f>
        <v>1</v>
      </c>
      <c r="K880" s="1" t="b">
        <f t="array" ref="K880">IF(NOT(H880=""),AND(C880:H880&lt;B880:G880),IF(NOT(G880=""),AND(C880:G880&lt;B880:F880),IF(NOT(F880=""),AND(C880:F880&lt;B880:E880),AND(C880:E880&lt;B880:D880))))</f>
        <v>0</v>
      </c>
      <c r="L880" s="1" t="b">
        <f t="array" ref="L880">IF(NOT(H880=""),AND(AND(ABS(C880:H880-B880:G880)&gt;0),AND(ABS(C880:H880-B880:G880)&lt;4)),IF(NOT(G880=""),AND(AND(ABS(C880:G880-B880:F880)&gt;0),AND(ABS(C880:G880-B880:F880)&lt;4)),IF(NOT(F880=""),AND(AND(ABS(C880:F880-B880:E880)&gt;0),AND(ABS(C880:F880-B880:E880)&lt;4)),AND(AND(ABS(C880:E880-B880:D880)&gt;0),AND(ABS(C880:E880-B880:D880)&lt;4)))))</f>
        <v>1</v>
      </c>
      <c r="M880" s="1" t="b">
        <f t="shared" si="1"/>
        <v>1</v>
      </c>
    </row>
    <row r="881" ht="15.75" customHeight="1">
      <c r="A881" s="1" t="s">
        <v>890</v>
      </c>
      <c r="B881" s="1">
        <f>IFERROR(__xludf.DUMMYFUNCTION("SPLIT(A881,"" "")"),25.0)</f>
        <v>25</v>
      </c>
      <c r="C881" s="1">
        <f>IFERROR(__xludf.DUMMYFUNCTION("""COMPUTED_VALUE"""),23.0)</f>
        <v>23</v>
      </c>
      <c r="D881" s="1">
        <f>IFERROR(__xludf.DUMMYFUNCTION("""COMPUTED_VALUE"""),20.0)</f>
        <v>20</v>
      </c>
      <c r="E881" s="1">
        <f>IFERROR(__xludf.DUMMYFUNCTION("""COMPUTED_VALUE"""),19.0)</f>
        <v>19</v>
      </c>
      <c r="F881" s="1">
        <f>IFERROR(__xludf.DUMMYFUNCTION("""COMPUTED_VALUE"""),17.0)</f>
        <v>17</v>
      </c>
      <c r="G881" s="2">
        <f>IFERROR(__xludf.DUMMYFUNCTION("""COMPUTED_VALUE"""),16.0)</f>
        <v>16</v>
      </c>
      <c r="J881" s="1" t="b">
        <f t="array" ref="J881">IF(NOT(H881=""),AND(C881:H881&gt;B881:G881),IF(NOT(G881=""),AND(C881:G881&gt;B881:F881),IF(NOT(F881=""),AND(C881:F881&gt;B881:E881),AND(C881:E881&gt;B881:D881))))</f>
        <v>0</v>
      </c>
      <c r="K881" s="1" t="b">
        <f t="array" ref="K881">IF(NOT(H881=""),AND(C881:H881&lt;B881:G881),IF(NOT(G881=""),AND(C881:G881&lt;B881:F881),IF(NOT(F881=""),AND(C881:F881&lt;B881:E881),AND(C881:E881&lt;B881:D881))))</f>
        <v>1</v>
      </c>
      <c r="L881" s="1" t="b">
        <f t="array" ref="L881">IF(NOT(H881=""),AND(AND(ABS(C881:H881-B881:G881)&gt;0),AND(ABS(C881:H881-B881:G881)&lt;4)),IF(NOT(G881=""),AND(AND(ABS(C881:G881-B881:F881)&gt;0),AND(ABS(C881:G881-B881:F881)&lt;4)),IF(NOT(F881=""),AND(AND(ABS(C881:F881-B881:E881)&gt;0),AND(ABS(C881:F881-B881:E881)&lt;4)),AND(AND(ABS(C881:E881-B881:D881)&gt;0),AND(ABS(C881:E881-B881:D881)&lt;4)))))</f>
        <v>1</v>
      </c>
      <c r="M881" s="1" t="b">
        <f t="shared" si="1"/>
        <v>1</v>
      </c>
    </row>
    <row r="882" ht="15.75" customHeight="1">
      <c r="A882" s="1" t="s">
        <v>891</v>
      </c>
      <c r="B882" s="1">
        <f>IFERROR(__xludf.DUMMYFUNCTION("SPLIT(A882,"" "")"),31.0)</f>
        <v>31</v>
      </c>
      <c r="C882" s="1">
        <f>IFERROR(__xludf.DUMMYFUNCTION("""COMPUTED_VALUE"""),33.0)</f>
        <v>33</v>
      </c>
      <c r="D882" s="1">
        <f>IFERROR(__xludf.DUMMYFUNCTION("""COMPUTED_VALUE"""),36.0)</f>
        <v>36</v>
      </c>
      <c r="E882" s="1">
        <f>IFERROR(__xludf.DUMMYFUNCTION("""COMPUTED_VALUE"""),38.0)</f>
        <v>38</v>
      </c>
      <c r="F882" s="1">
        <f>IFERROR(__xludf.DUMMYFUNCTION("""COMPUTED_VALUE"""),40.0)</f>
        <v>40</v>
      </c>
      <c r="G882" s="1">
        <f>IFERROR(__xludf.DUMMYFUNCTION("""COMPUTED_VALUE"""),41.0)</f>
        <v>41</v>
      </c>
      <c r="H882" s="1">
        <f>IFERROR(__xludf.DUMMYFUNCTION("""COMPUTED_VALUE"""),43.0)</f>
        <v>43</v>
      </c>
      <c r="I882" s="1">
        <f>IFERROR(__xludf.DUMMYFUNCTION("""COMPUTED_VALUE"""),44.0)</f>
        <v>44</v>
      </c>
      <c r="J882" s="1" t="b">
        <f t="array" ref="J882">IF(NOT(H882=""),AND(C882:H882&gt;B882:G882),IF(NOT(G882=""),AND(C882:G882&gt;B882:F882),IF(NOT(F882=""),AND(C882:F882&gt;B882:E882),AND(C882:E882&gt;B882:D882))))</f>
        <v>1</v>
      </c>
      <c r="K882" s="1" t="b">
        <f t="array" ref="K882">IF(NOT(H882=""),AND(C882:H882&lt;B882:G882),IF(NOT(G882=""),AND(C882:G882&lt;B882:F882),IF(NOT(F882=""),AND(C882:F882&lt;B882:E882),AND(C882:E882&lt;B882:D882))))</f>
        <v>0</v>
      </c>
      <c r="L882" s="1" t="b">
        <f t="array" ref="L882">IF(NOT(H882=""),AND(AND(ABS(C882:H882-B882:G882)&gt;0),AND(ABS(C882:H882-B882:G882)&lt;4)),IF(NOT(G882=""),AND(AND(ABS(C882:G882-B882:F882)&gt;0),AND(ABS(C882:G882-B882:F882)&lt;4)),IF(NOT(F882=""),AND(AND(ABS(C882:F882-B882:E882)&gt;0),AND(ABS(C882:F882-B882:E882)&lt;4)),AND(AND(ABS(C882:E882-B882:D882)&gt;0),AND(ABS(C882:E882-B882:D882)&lt;4)))))</f>
        <v>1</v>
      </c>
      <c r="M882" s="1" t="b">
        <f t="shared" si="1"/>
        <v>1</v>
      </c>
    </row>
    <row r="883" ht="15.75" customHeight="1">
      <c r="A883" s="1" t="s">
        <v>892</v>
      </c>
      <c r="B883" s="1">
        <f>IFERROR(__xludf.DUMMYFUNCTION("SPLIT(A883,"" "")"),64.0)</f>
        <v>64</v>
      </c>
      <c r="C883" s="1">
        <f>IFERROR(__xludf.DUMMYFUNCTION("""COMPUTED_VALUE"""),62.0)</f>
        <v>62</v>
      </c>
      <c r="D883" s="1">
        <f>IFERROR(__xludf.DUMMYFUNCTION("""COMPUTED_VALUE"""),59.0)</f>
        <v>59</v>
      </c>
      <c r="E883" s="1">
        <f>IFERROR(__xludf.DUMMYFUNCTION("""COMPUTED_VALUE"""),57.0)</f>
        <v>57</v>
      </c>
      <c r="F883" s="1">
        <f>IFERROR(__xludf.DUMMYFUNCTION("""COMPUTED_VALUE"""),55.0)</f>
        <v>55</v>
      </c>
      <c r="G883" s="1">
        <f>IFERROR(__xludf.DUMMYFUNCTION("""COMPUTED_VALUE"""),54.0)</f>
        <v>54</v>
      </c>
      <c r="H883" s="2">
        <f>IFERROR(__xludf.DUMMYFUNCTION("""COMPUTED_VALUE"""),52.0)</f>
        <v>52</v>
      </c>
      <c r="J883" s="1" t="b">
        <f t="array" ref="J883">IF(NOT(H883=""),AND(C883:H883&gt;B883:G883),IF(NOT(G883=""),AND(C883:G883&gt;B883:F883),IF(NOT(F883=""),AND(C883:F883&gt;B883:E883),AND(C883:E883&gt;B883:D883))))</f>
        <v>0</v>
      </c>
      <c r="K883" s="1" t="b">
        <f t="array" ref="K883">IF(NOT(H883=""),AND(C883:H883&lt;B883:G883),IF(NOT(G883=""),AND(C883:G883&lt;B883:F883),IF(NOT(F883=""),AND(C883:F883&lt;B883:E883),AND(C883:E883&lt;B883:D883))))</f>
        <v>1</v>
      </c>
      <c r="L883" s="1" t="b">
        <f t="array" ref="L883">IF(NOT(H883=""),AND(AND(ABS(C883:H883-B883:G883)&gt;0),AND(ABS(C883:H883-B883:G883)&lt;4)),IF(NOT(G883=""),AND(AND(ABS(C883:G883-B883:F883)&gt;0),AND(ABS(C883:G883-B883:F883)&lt;4)),IF(NOT(F883=""),AND(AND(ABS(C883:F883-B883:E883)&gt;0),AND(ABS(C883:F883-B883:E883)&lt;4)),AND(AND(ABS(C883:E883-B883:D883)&gt;0),AND(ABS(C883:E883-B883:D883)&lt;4)))))</f>
        <v>1</v>
      </c>
      <c r="M883" s="1" t="b">
        <f t="shared" si="1"/>
        <v>1</v>
      </c>
    </row>
    <row r="884" ht="15.75" customHeight="1">
      <c r="A884" s="1" t="s">
        <v>893</v>
      </c>
      <c r="B884" s="1">
        <f>IFERROR(__xludf.DUMMYFUNCTION("SPLIT(A884,"" "")"),11.0)</f>
        <v>11</v>
      </c>
      <c r="C884" s="1">
        <f>IFERROR(__xludf.DUMMYFUNCTION("""COMPUTED_VALUE"""),14.0)</f>
        <v>14</v>
      </c>
      <c r="D884" s="1">
        <f>IFERROR(__xludf.DUMMYFUNCTION("""COMPUTED_VALUE"""),15.0)</f>
        <v>15</v>
      </c>
      <c r="E884" s="1">
        <f>IFERROR(__xludf.DUMMYFUNCTION("""COMPUTED_VALUE"""),17.0)</f>
        <v>17</v>
      </c>
      <c r="F884" s="1">
        <f>IFERROR(__xludf.DUMMYFUNCTION("""COMPUTED_VALUE"""),18.0)</f>
        <v>18</v>
      </c>
      <c r="G884" s="1">
        <f>IFERROR(__xludf.DUMMYFUNCTION("""COMPUTED_VALUE"""),20.0)</f>
        <v>20</v>
      </c>
      <c r="H884" s="2">
        <f>IFERROR(__xludf.DUMMYFUNCTION("""COMPUTED_VALUE"""),21.0)</f>
        <v>21</v>
      </c>
      <c r="J884" s="1" t="b">
        <f t="array" ref="J884">IF(NOT(H884=""),AND(C884:H884&gt;B884:G884),IF(NOT(G884=""),AND(C884:G884&gt;B884:F884),IF(NOT(F884=""),AND(C884:F884&gt;B884:E884),AND(C884:E884&gt;B884:D884))))</f>
        <v>1</v>
      </c>
      <c r="K884" s="1" t="b">
        <f t="array" ref="K884">IF(NOT(H884=""),AND(C884:H884&lt;B884:G884),IF(NOT(G884=""),AND(C884:G884&lt;B884:F884),IF(NOT(F884=""),AND(C884:F884&lt;B884:E884),AND(C884:E884&lt;B884:D884))))</f>
        <v>0</v>
      </c>
      <c r="L884" s="1" t="b">
        <f t="array" ref="L884">IF(NOT(H884=""),AND(AND(ABS(C884:H884-B884:G884)&gt;0),AND(ABS(C884:H884-B884:G884)&lt;4)),IF(NOT(G884=""),AND(AND(ABS(C884:G884-B884:F884)&gt;0),AND(ABS(C884:G884-B884:F884)&lt;4)),IF(NOT(F884=""),AND(AND(ABS(C884:F884-B884:E884)&gt;0),AND(ABS(C884:F884-B884:E884)&lt;4)),AND(AND(ABS(C884:E884-B884:D884)&gt;0),AND(ABS(C884:E884-B884:D884)&lt;4)))))</f>
        <v>1</v>
      </c>
      <c r="M884" s="1" t="b">
        <f t="shared" si="1"/>
        <v>1</v>
      </c>
    </row>
    <row r="885" ht="15.75" customHeight="1">
      <c r="A885" s="1" t="s">
        <v>894</v>
      </c>
      <c r="B885" s="1">
        <f>IFERROR(__xludf.DUMMYFUNCTION("SPLIT(A885,"" "")"),75.0)</f>
        <v>75</v>
      </c>
      <c r="C885" s="1">
        <f>IFERROR(__xludf.DUMMYFUNCTION("""COMPUTED_VALUE"""),72.0)</f>
        <v>72</v>
      </c>
      <c r="D885" s="1">
        <f>IFERROR(__xludf.DUMMYFUNCTION("""COMPUTED_VALUE"""),70.0)</f>
        <v>70</v>
      </c>
      <c r="E885" s="1">
        <f>IFERROR(__xludf.DUMMYFUNCTION("""COMPUTED_VALUE"""),67.0)</f>
        <v>67</v>
      </c>
      <c r="F885" s="1">
        <f>IFERROR(__xludf.DUMMYFUNCTION("""COMPUTED_VALUE"""),66.0)</f>
        <v>66</v>
      </c>
      <c r="G885" s="1">
        <f>IFERROR(__xludf.DUMMYFUNCTION("""COMPUTED_VALUE"""),63.0)</f>
        <v>63</v>
      </c>
      <c r="H885" s="2">
        <f>IFERROR(__xludf.DUMMYFUNCTION("""COMPUTED_VALUE"""),62.0)</f>
        <v>62</v>
      </c>
      <c r="J885" s="1" t="b">
        <f t="array" ref="J885">IF(NOT(H885=""),AND(C885:H885&gt;B885:G885),IF(NOT(G885=""),AND(C885:G885&gt;B885:F885),IF(NOT(F885=""),AND(C885:F885&gt;B885:E885),AND(C885:E885&gt;B885:D885))))</f>
        <v>0</v>
      </c>
      <c r="K885" s="1" t="b">
        <f t="array" ref="K885">IF(NOT(H885=""),AND(C885:H885&lt;B885:G885),IF(NOT(G885=""),AND(C885:G885&lt;B885:F885),IF(NOT(F885=""),AND(C885:F885&lt;B885:E885),AND(C885:E885&lt;B885:D885))))</f>
        <v>1</v>
      </c>
      <c r="L885" s="1" t="b">
        <f t="array" ref="L885">IF(NOT(H885=""),AND(AND(ABS(C885:H885-B885:G885)&gt;0),AND(ABS(C885:H885-B885:G885)&lt;4)),IF(NOT(G885=""),AND(AND(ABS(C885:G885-B885:F885)&gt;0),AND(ABS(C885:G885-B885:F885)&lt;4)),IF(NOT(F885=""),AND(AND(ABS(C885:F885-B885:E885)&gt;0),AND(ABS(C885:F885-B885:E885)&lt;4)),AND(AND(ABS(C885:E885-B885:D885)&gt;0),AND(ABS(C885:E885-B885:D885)&lt;4)))))</f>
        <v>1</v>
      </c>
      <c r="M885" s="1" t="b">
        <f t="shared" si="1"/>
        <v>1</v>
      </c>
    </row>
    <row r="886" ht="15.75" customHeight="1">
      <c r="A886" s="1" t="s">
        <v>895</v>
      </c>
      <c r="B886" s="1">
        <f>IFERROR(__xludf.DUMMYFUNCTION("SPLIT(A886,"" "")"),71.0)</f>
        <v>71</v>
      </c>
      <c r="C886" s="1">
        <f>IFERROR(__xludf.DUMMYFUNCTION("""COMPUTED_VALUE"""),72.0)</f>
        <v>72</v>
      </c>
      <c r="D886" s="1">
        <f>IFERROR(__xludf.DUMMYFUNCTION("""COMPUTED_VALUE"""),73.0)</f>
        <v>73</v>
      </c>
      <c r="E886" s="1">
        <f>IFERROR(__xludf.DUMMYFUNCTION("""COMPUTED_VALUE"""),75.0)</f>
        <v>75</v>
      </c>
      <c r="F886" s="1">
        <f>IFERROR(__xludf.DUMMYFUNCTION("""COMPUTED_VALUE"""),78.0)</f>
        <v>78</v>
      </c>
      <c r="G886" s="1">
        <f>IFERROR(__xludf.DUMMYFUNCTION("""COMPUTED_VALUE"""),80.0)</f>
        <v>80</v>
      </c>
      <c r="H886" s="1">
        <f>IFERROR(__xludf.DUMMYFUNCTION("""COMPUTED_VALUE"""),81.0)</f>
        <v>81</v>
      </c>
      <c r="I886" s="1">
        <f>IFERROR(__xludf.DUMMYFUNCTION("""COMPUTED_VALUE"""),84.0)</f>
        <v>84</v>
      </c>
      <c r="J886" s="1" t="b">
        <f t="array" ref="J886">IF(NOT(H886=""),AND(C886:H886&gt;B886:G886),IF(NOT(G886=""),AND(C886:G886&gt;B886:F886),IF(NOT(F886=""),AND(C886:F886&gt;B886:E886),AND(C886:E886&gt;B886:D886))))</f>
        <v>1</v>
      </c>
      <c r="K886" s="1" t="b">
        <f t="array" ref="K886">IF(NOT(H886=""),AND(C886:H886&lt;B886:G886),IF(NOT(G886=""),AND(C886:G886&lt;B886:F886),IF(NOT(F886=""),AND(C886:F886&lt;B886:E886),AND(C886:E886&lt;B886:D886))))</f>
        <v>0</v>
      </c>
      <c r="L886" s="1" t="b">
        <f t="array" ref="L886">IF(NOT(H886=""),AND(AND(ABS(C886:H886-B886:G886)&gt;0),AND(ABS(C886:H886-B886:G886)&lt;4)),IF(NOT(G886=""),AND(AND(ABS(C886:G886-B886:F886)&gt;0),AND(ABS(C886:G886-B886:F886)&lt;4)),IF(NOT(F886=""),AND(AND(ABS(C886:F886-B886:E886)&gt;0),AND(ABS(C886:F886-B886:E886)&lt;4)),AND(AND(ABS(C886:E886-B886:D886)&gt;0),AND(ABS(C886:E886-B886:D886)&lt;4)))))</f>
        <v>1</v>
      </c>
      <c r="M886" s="1" t="b">
        <f t="shared" si="1"/>
        <v>1</v>
      </c>
    </row>
    <row r="887" ht="15.75" customHeight="1">
      <c r="A887" s="1" t="s">
        <v>896</v>
      </c>
      <c r="B887" s="1">
        <f>IFERROR(__xludf.DUMMYFUNCTION("SPLIT(A887,"" "")"),31.0)</f>
        <v>31</v>
      </c>
      <c r="C887" s="1">
        <f>IFERROR(__xludf.DUMMYFUNCTION("""COMPUTED_VALUE"""),34.0)</f>
        <v>34</v>
      </c>
      <c r="D887" s="1">
        <f>IFERROR(__xludf.DUMMYFUNCTION("""COMPUTED_VALUE"""),35.0)</f>
        <v>35</v>
      </c>
      <c r="E887" s="1">
        <f>IFERROR(__xludf.DUMMYFUNCTION("""COMPUTED_VALUE"""),36.0)</f>
        <v>36</v>
      </c>
      <c r="F887" s="2">
        <f>IFERROR(__xludf.DUMMYFUNCTION("""COMPUTED_VALUE"""),38.0)</f>
        <v>38</v>
      </c>
      <c r="J887" s="1" t="b">
        <f t="array" ref="J887">IF(NOT(H887=""),AND(C887:H887&gt;B887:G887),IF(NOT(G887=""),AND(C887:G887&gt;B887:F887),IF(NOT(F887=""),AND(C887:F887&gt;B887:E887),AND(C887:E887&gt;B887:D887))))</f>
        <v>1</v>
      </c>
      <c r="K887" s="1" t="b">
        <f t="array" ref="K887">IF(NOT(H887=""),AND(C887:H887&lt;B887:G887),IF(NOT(G887=""),AND(C887:G887&lt;B887:F887),IF(NOT(F887=""),AND(C887:F887&lt;B887:E887),AND(C887:E887&lt;B887:D887))))</f>
        <v>0</v>
      </c>
      <c r="L887" s="1" t="b">
        <f t="array" ref="L887">IF(NOT(H887=""),AND(AND(ABS(C887:H887-B887:G887)&gt;0),AND(ABS(C887:H887-B887:G887)&lt;4)),IF(NOT(G887=""),AND(AND(ABS(C887:G887-B887:F887)&gt;0),AND(ABS(C887:G887-B887:F887)&lt;4)),IF(NOT(F887=""),AND(AND(ABS(C887:F887-B887:E887)&gt;0),AND(ABS(C887:F887-B887:E887)&lt;4)),AND(AND(ABS(C887:E887-B887:D887)&gt;0),AND(ABS(C887:E887-B887:D887)&lt;4)))))</f>
        <v>1</v>
      </c>
      <c r="M887" s="1" t="b">
        <f t="shared" si="1"/>
        <v>1</v>
      </c>
    </row>
    <row r="888" ht="15.75" customHeight="1">
      <c r="A888" s="1" t="s">
        <v>897</v>
      </c>
      <c r="B888" s="1">
        <f>IFERROR(__xludf.DUMMYFUNCTION("SPLIT(A888,"" "")"),26.0)</f>
        <v>26</v>
      </c>
      <c r="C888" s="1">
        <f>IFERROR(__xludf.DUMMYFUNCTION("""COMPUTED_VALUE"""),23.0)</f>
        <v>23</v>
      </c>
      <c r="D888" s="1">
        <f>IFERROR(__xludf.DUMMYFUNCTION("""COMPUTED_VALUE"""),21.0)</f>
        <v>21</v>
      </c>
      <c r="E888" s="1">
        <f>IFERROR(__xludf.DUMMYFUNCTION("""COMPUTED_VALUE"""),19.0)</f>
        <v>19</v>
      </c>
      <c r="F888" s="1">
        <f>IFERROR(__xludf.DUMMYFUNCTION("""COMPUTED_VALUE"""),18.0)</f>
        <v>18</v>
      </c>
      <c r="G888" s="1">
        <f>IFERROR(__xludf.DUMMYFUNCTION("""COMPUTED_VALUE"""),15.0)</f>
        <v>15</v>
      </c>
      <c r="H888" s="1">
        <f>IFERROR(__xludf.DUMMYFUNCTION("""COMPUTED_VALUE"""),14.0)</f>
        <v>14</v>
      </c>
      <c r="I888" s="1">
        <f>IFERROR(__xludf.DUMMYFUNCTION("""COMPUTED_VALUE"""),13.0)</f>
        <v>13</v>
      </c>
      <c r="J888" s="1" t="b">
        <f t="array" ref="J888">IF(NOT(H888=""),AND(C888:H888&gt;B888:G888),IF(NOT(G888=""),AND(C888:G888&gt;B888:F888),IF(NOT(F888=""),AND(C888:F888&gt;B888:E888),AND(C888:E888&gt;B888:D888))))</f>
        <v>0</v>
      </c>
      <c r="K888" s="1" t="b">
        <f t="array" ref="K888">IF(NOT(H888=""),AND(C888:H888&lt;B888:G888),IF(NOT(G888=""),AND(C888:G888&lt;B888:F888),IF(NOT(F888=""),AND(C888:F888&lt;B888:E888),AND(C888:E888&lt;B888:D888))))</f>
        <v>1</v>
      </c>
      <c r="L888" s="1" t="b">
        <f t="array" ref="L888">IF(NOT(H888=""),AND(AND(ABS(C888:H888-B888:G888)&gt;0),AND(ABS(C888:H888-B888:G888)&lt;4)),IF(NOT(G888=""),AND(AND(ABS(C888:G888-B888:F888)&gt;0),AND(ABS(C888:G888-B888:F888)&lt;4)),IF(NOT(F888=""),AND(AND(ABS(C888:F888-B888:E888)&gt;0),AND(ABS(C888:F888-B888:E888)&lt;4)),AND(AND(ABS(C888:E888-B888:D888)&gt;0),AND(ABS(C888:E888-B888:D888)&lt;4)))))</f>
        <v>1</v>
      </c>
      <c r="M888" s="1" t="b">
        <f t="shared" si="1"/>
        <v>1</v>
      </c>
    </row>
    <row r="889" ht="15.75" customHeight="1">
      <c r="A889" s="1" t="s">
        <v>898</v>
      </c>
      <c r="B889" s="1">
        <f>IFERROR(__xludf.DUMMYFUNCTION("SPLIT(A889,"" "")"),26.0)</f>
        <v>26</v>
      </c>
      <c r="C889" s="1">
        <f>IFERROR(__xludf.DUMMYFUNCTION("""COMPUTED_VALUE"""),24.0)</f>
        <v>24</v>
      </c>
      <c r="D889" s="1">
        <f>IFERROR(__xludf.DUMMYFUNCTION("""COMPUTED_VALUE"""),21.0)</f>
        <v>21</v>
      </c>
      <c r="E889" s="1">
        <f>IFERROR(__xludf.DUMMYFUNCTION("""COMPUTED_VALUE"""),19.0)</f>
        <v>19</v>
      </c>
      <c r="F889" s="1">
        <f>IFERROR(__xludf.DUMMYFUNCTION("""COMPUTED_VALUE"""),16.0)</f>
        <v>16</v>
      </c>
      <c r="G889" s="1">
        <f>IFERROR(__xludf.DUMMYFUNCTION("""COMPUTED_VALUE"""),13.0)</f>
        <v>13</v>
      </c>
      <c r="H889" s="2">
        <f>IFERROR(__xludf.DUMMYFUNCTION("""COMPUTED_VALUE"""),10.0)</f>
        <v>10</v>
      </c>
      <c r="J889" s="1" t="b">
        <f t="array" ref="J889">IF(NOT(H889=""),AND(C889:H889&gt;B889:G889),IF(NOT(G889=""),AND(C889:G889&gt;B889:F889),IF(NOT(F889=""),AND(C889:F889&gt;B889:E889),AND(C889:E889&gt;B889:D889))))</f>
        <v>0</v>
      </c>
      <c r="K889" s="1" t="b">
        <f t="array" ref="K889">IF(NOT(H889=""),AND(C889:H889&lt;B889:G889),IF(NOT(G889=""),AND(C889:G889&lt;B889:F889),IF(NOT(F889=""),AND(C889:F889&lt;B889:E889),AND(C889:E889&lt;B889:D889))))</f>
        <v>1</v>
      </c>
      <c r="L889" s="1" t="b">
        <f t="array" ref="L889">IF(NOT(H889=""),AND(AND(ABS(C889:H889-B889:G889)&gt;0),AND(ABS(C889:H889-B889:G889)&lt;4)),IF(NOT(G889=""),AND(AND(ABS(C889:G889-B889:F889)&gt;0),AND(ABS(C889:G889-B889:F889)&lt;4)),IF(NOT(F889=""),AND(AND(ABS(C889:F889-B889:E889)&gt;0),AND(ABS(C889:F889-B889:E889)&lt;4)),AND(AND(ABS(C889:E889-B889:D889)&gt;0),AND(ABS(C889:E889-B889:D889)&lt;4)))))</f>
        <v>1</v>
      </c>
      <c r="M889" s="1" t="b">
        <f t="shared" si="1"/>
        <v>1</v>
      </c>
    </row>
    <row r="890" ht="15.75" customHeight="1">
      <c r="A890" s="1" t="s">
        <v>899</v>
      </c>
      <c r="B890" s="1">
        <f>IFERROR(__xludf.DUMMYFUNCTION("SPLIT(A890,"" "")"),67.0)</f>
        <v>67</v>
      </c>
      <c r="C890" s="1">
        <f>IFERROR(__xludf.DUMMYFUNCTION("""COMPUTED_VALUE"""),70.0)</f>
        <v>70</v>
      </c>
      <c r="D890" s="1">
        <f>IFERROR(__xludf.DUMMYFUNCTION("""COMPUTED_VALUE"""),73.0)</f>
        <v>73</v>
      </c>
      <c r="E890" s="1">
        <f>IFERROR(__xludf.DUMMYFUNCTION("""COMPUTED_VALUE"""),75.0)</f>
        <v>75</v>
      </c>
      <c r="F890" s="1">
        <f>IFERROR(__xludf.DUMMYFUNCTION("""COMPUTED_VALUE"""),78.0)</f>
        <v>78</v>
      </c>
      <c r="G890" s="2">
        <f>IFERROR(__xludf.DUMMYFUNCTION("""COMPUTED_VALUE"""),80.0)</f>
        <v>80</v>
      </c>
      <c r="J890" s="1" t="b">
        <f t="array" ref="J890">IF(NOT(H890=""),AND(C890:H890&gt;B890:G890),IF(NOT(G890=""),AND(C890:G890&gt;B890:F890),IF(NOT(F890=""),AND(C890:F890&gt;B890:E890),AND(C890:E890&gt;B890:D890))))</f>
        <v>1</v>
      </c>
      <c r="K890" s="1" t="b">
        <f t="array" ref="K890">IF(NOT(H890=""),AND(C890:H890&lt;B890:G890),IF(NOT(G890=""),AND(C890:G890&lt;B890:F890),IF(NOT(F890=""),AND(C890:F890&lt;B890:E890),AND(C890:E890&lt;B890:D890))))</f>
        <v>0</v>
      </c>
      <c r="L890" s="1" t="b">
        <f t="array" ref="L890">IF(NOT(H890=""),AND(AND(ABS(C890:H890-B890:G890)&gt;0),AND(ABS(C890:H890-B890:G890)&lt;4)),IF(NOT(G890=""),AND(AND(ABS(C890:G890-B890:F890)&gt;0),AND(ABS(C890:G890-B890:F890)&lt;4)),IF(NOT(F890=""),AND(AND(ABS(C890:F890-B890:E890)&gt;0),AND(ABS(C890:F890-B890:E890)&lt;4)),AND(AND(ABS(C890:E890-B890:D890)&gt;0),AND(ABS(C890:E890-B890:D890)&lt;4)))))</f>
        <v>1</v>
      </c>
      <c r="M890" s="1" t="b">
        <f t="shared" si="1"/>
        <v>1</v>
      </c>
    </row>
    <row r="891" ht="15.75" customHeight="1">
      <c r="A891" s="1" t="s">
        <v>900</v>
      </c>
      <c r="B891" s="1">
        <f>IFERROR(__xludf.DUMMYFUNCTION("SPLIT(A891,"" "")"),64.0)</f>
        <v>64</v>
      </c>
      <c r="C891" s="1">
        <f>IFERROR(__xludf.DUMMYFUNCTION("""COMPUTED_VALUE"""),62.0)</f>
        <v>62</v>
      </c>
      <c r="D891" s="1">
        <f>IFERROR(__xludf.DUMMYFUNCTION("""COMPUTED_VALUE"""),59.0)</f>
        <v>59</v>
      </c>
      <c r="E891" s="1">
        <f>IFERROR(__xludf.DUMMYFUNCTION("""COMPUTED_VALUE"""),58.0)</f>
        <v>58</v>
      </c>
      <c r="F891" s="1">
        <f>IFERROR(__xludf.DUMMYFUNCTION("""COMPUTED_VALUE"""),57.0)</f>
        <v>57</v>
      </c>
      <c r="G891" s="1">
        <f>IFERROR(__xludf.DUMMYFUNCTION("""COMPUTED_VALUE"""),54.0)</f>
        <v>54</v>
      </c>
      <c r="H891" s="2">
        <f>IFERROR(__xludf.DUMMYFUNCTION("""COMPUTED_VALUE"""),51.0)</f>
        <v>51</v>
      </c>
      <c r="J891" s="1" t="b">
        <f t="array" ref="J891">IF(NOT(H891=""),AND(C891:H891&gt;B891:G891),IF(NOT(G891=""),AND(C891:G891&gt;B891:F891),IF(NOT(F891=""),AND(C891:F891&gt;B891:E891),AND(C891:E891&gt;B891:D891))))</f>
        <v>0</v>
      </c>
      <c r="K891" s="1" t="b">
        <f t="array" ref="K891">IF(NOT(H891=""),AND(C891:H891&lt;B891:G891),IF(NOT(G891=""),AND(C891:G891&lt;B891:F891),IF(NOT(F891=""),AND(C891:F891&lt;B891:E891),AND(C891:E891&lt;B891:D891))))</f>
        <v>1</v>
      </c>
      <c r="L891" s="1" t="b">
        <f t="array" ref="L891">IF(NOT(H891=""),AND(AND(ABS(C891:H891-B891:G891)&gt;0),AND(ABS(C891:H891-B891:G891)&lt;4)),IF(NOT(G891=""),AND(AND(ABS(C891:G891-B891:F891)&gt;0),AND(ABS(C891:G891-B891:F891)&lt;4)),IF(NOT(F891=""),AND(AND(ABS(C891:F891-B891:E891)&gt;0),AND(ABS(C891:F891-B891:E891)&lt;4)),AND(AND(ABS(C891:E891-B891:D891)&gt;0),AND(ABS(C891:E891-B891:D891)&lt;4)))))</f>
        <v>1</v>
      </c>
      <c r="M891" s="1" t="b">
        <f t="shared" si="1"/>
        <v>1</v>
      </c>
    </row>
    <row r="892" ht="15.75" customHeight="1">
      <c r="A892" s="1" t="s">
        <v>901</v>
      </c>
      <c r="B892" s="1">
        <f>IFERROR(__xludf.DUMMYFUNCTION("SPLIT(A892,"" "")"),62.0)</f>
        <v>62</v>
      </c>
      <c r="C892" s="1">
        <f>IFERROR(__xludf.DUMMYFUNCTION("""COMPUTED_VALUE"""),59.0)</f>
        <v>59</v>
      </c>
      <c r="D892" s="1">
        <f>IFERROR(__xludf.DUMMYFUNCTION("""COMPUTED_VALUE"""),56.0)</f>
        <v>56</v>
      </c>
      <c r="E892" s="1">
        <f>IFERROR(__xludf.DUMMYFUNCTION("""COMPUTED_VALUE"""),54.0)</f>
        <v>54</v>
      </c>
      <c r="F892" s="1">
        <f>IFERROR(__xludf.DUMMYFUNCTION("""COMPUTED_VALUE"""),52.0)</f>
        <v>52</v>
      </c>
      <c r="G892" s="1">
        <f>IFERROR(__xludf.DUMMYFUNCTION("""COMPUTED_VALUE"""),49.0)</f>
        <v>49</v>
      </c>
      <c r="H892" s="1">
        <f>IFERROR(__xludf.DUMMYFUNCTION("""COMPUTED_VALUE"""),48.0)</f>
        <v>48</v>
      </c>
      <c r="I892" s="1">
        <f>IFERROR(__xludf.DUMMYFUNCTION("""COMPUTED_VALUE"""),46.0)</f>
        <v>46</v>
      </c>
      <c r="J892" s="1" t="b">
        <f t="array" ref="J892">IF(NOT(H892=""),AND(C892:H892&gt;B892:G892),IF(NOT(G892=""),AND(C892:G892&gt;B892:F892),IF(NOT(F892=""),AND(C892:F892&gt;B892:E892),AND(C892:E892&gt;B892:D892))))</f>
        <v>0</v>
      </c>
      <c r="K892" s="1" t="b">
        <f t="array" ref="K892">IF(NOT(H892=""),AND(C892:H892&lt;B892:G892),IF(NOT(G892=""),AND(C892:G892&lt;B892:F892),IF(NOT(F892=""),AND(C892:F892&lt;B892:E892),AND(C892:E892&lt;B892:D892))))</f>
        <v>1</v>
      </c>
      <c r="L892" s="1" t="b">
        <f t="array" ref="L892">IF(NOT(H892=""),AND(AND(ABS(C892:H892-B892:G892)&gt;0),AND(ABS(C892:H892-B892:G892)&lt;4)),IF(NOT(G892=""),AND(AND(ABS(C892:G892-B892:F892)&gt;0),AND(ABS(C892:G892-B892:F892)&lt;4)),IF(NOT(F892=""),AND(AND(ABS(C892:F892-B892:E892)&gt;0),AND(ABS(C892:F892-B892:E892)&lt;4)),AND(AND(ABS(C892:E892-B892:D892)&gt;0),AND(ABS(C892:E892-B892:D892)&lt;4)))))</f>
        <v>1</v>
      </c>
      <c r="M892" s="1" t="b">
        <f t="shared" si="1"/>
        <v>1</v>
      </c>
    </row>
    <row r="893" ht="15.75" customHeight="1">
      <c r="A893" s="1" t="s">
        <v>902</v>
      </c>
      <c r="B893" s="1">
        <f>IFERROR(__xludf.DUMMYFUNCTION("SPLIT(A893,"" "")"),13.0)</f>
        <v>13</v>
      </c>
      <c r="C893" s="1">
        <f>IFERROR(__xludf.DUMMYFUNCTION("""COMPUTED_VALUE"""),16.0)</f>
        <v>16</v>
      </c>
      <c r="D893" s="1">
        <f>IFERROR(__xludf.DUMMYFUNCTION("""COMPUTED_VALUE"""),18.0)</f>
        <v>18</v>
      </c>
      <c r="E893" s="1">
        <f>IFERROR(__xludf.DUMMYFUNCTION("""COMPUTED_VALUE"""),21.0)</f>
        <v>21</v>
      </c>
      <c r="F893" s="1">
        <f>IFERROR(__xludf.DUMMYFUNCTION("""COMPUTED_VALUE"""),24.0)</f>
        <v>24</v>
      </c>
      <c r="G893" s="1">
        <f>IFERROR(__xludf.DUMMYFUNCTION("""COMPUTED_VALUE"""),26.0)</f>
        <v>26</v>
      </c>
      <c r="H893" s="1">
        <f>IFERROR(__xludf.DUMMYFUNCTION("""COMPUTED_VALUE"""),28.0)</f>
        <v>28</v>
      </c>
      <c r="I893" s="1">
        <f>IFERROR(__xludf.DUMMYFUNCTION("""COMPUTED_VALUE"""),31.0)</f>
        <v>31</v>
      </c>
      <c r="J893" s="1" t="b">
        <f t="array" ref="J893">IF(NOT(H893=""),AND(C893:H893&gt;B893:G893),IF(NOT(G893=""),AND(C893:G893&gt;B893:F893),IF(NOT(F893=""),AND(C893:F893&gt;B893:E893),AND(C893:E893&gt;B893:D893))))</f>
        <v>1</v>
      </c>
      <c r="K893" s="1" t="b">
        <f t="array" ref="K893">IF(NOT(H893=""),AND(C893:H893&lt;B893:G893),IF(NOT(G893=""),AND(C893:G893&lt;B893:F893),IF(NOT(F893=""),AND(C893:F893&lt;B893:E893),AND(C893:E893&lt;B893:D893))))</f>
        <v>0</v>
      </c>
      <c r="L893" s="1" t="b">
        <f t="array" ref="L893">IF(NOT(H893=""),AND(AND(ABS(C893:H893-B893:G893)&gt;0),AND(ABS(C893:H893-B893:G893)&lt;4)),IF(NOT(G893=""),AND(AND(ABS(C893:G893-B893:F893)&gt;0),AND(ABS(C893:G893-B893:F893)&lt;4)),IF(NOT(F893=""),AND(AND(ABS(C893:F893-B893:E893)&gt;0),AND(ABS(C893:F893-B893:E893)&lt;4)),AND(AND(ABS(C893:E893-B893:D893)&gt;0),AND(ABS(C893:E893-B893:D893)&lt;4)))))</f>
        <v>1</v>
      </c>
      <c r="M893" s="1" t="b">
        <f t="shared" si="1"/>
        <v>1</v>
      </c>
    </row>
    <row r="894" ht="15.75" customHeight="1">
      <c r="A894" s="1" t="s">
        <v>903</v>
      </c>
      <c r="B894" s="1">
        <f>IFERROR(__xludf.DUMMYFUNCTION("SPLIT(A894,"" "")"),26.0)</f>
        <v>26</v>
      </c>
      <c r="C894" s="1">
        <f>IFERROR(__xludf.DUMMYFUNCTION("""COMPUTED_VALUE"""),28.0)</f>
        <v>28</v>
      </c>
      <c r="D894" s="1">
        <f>IFERROR(__xludf.DUMMYFUNCTION("""COMPUTED_VALUE"""),29.0)</f>
        <v>29</v>
      </c>
      <c r="E894" s="1">
        <f>IFERROR(__xludf.DUMMYFUNCTION("""COMPUTED_VALUE"""),30.0)</f>
        <v>30</v>
      </c>
      <c r="F894" s="1">
        <f>IFERROR(__xludf.DUMMYFUNCTION("""COMPUTED_VALUE"""),33.0)</f>
        <v>33</v>
      </c>
      <c r="G894" s="1">
        <f>IFERROR(__xludf.DUMMYFUNCTION("""COMPUTED_VALUE"""),34.0)</f>
        <v>34</v>
      </c>
      <c r="H894" s="2">
        <f>IFERROR(__xludf.DUMMYFUNCTION("""COMPUTED_VALUE"""),37.0)</f>
        <v>37</v>
      </c>
      <c r="J894" s="1" t="b">
        <f t="array" ref="J894">IF(NOT(H894=""),AND(C894:H894&gt;B894:G894),IF(NOT(G894=""),AND(C894:G894&gt;B894:F894),IF(NOT(F894=""),AND(C894:F894&gt;B894:E894),AND(C894:E894&gt;B894:D894))))</f>
        <v>1</v>
      </c>
      <c r="K894" s="1" t="b">
        <f t="array" ref="K894">IF(NOT(H894=""),AND(C894:H894&lt;B894:G894),IF(NOT(G894=""),AND(C894:G894&lt;B894:F894),IF(NOT(F894=""),AND(C894:F894&lt;B894:E894),AND(C894:E894&lt;B894:D894))))</f>
        <v>0</v>
      </c>
      <c r="L894" s="1" t="b">
        <f t="array" ref="L894">IF(NOT(H894=""),AND(AND(ABS(C894:H894-B894:G894)&gt;0),AND(ABS(C894:H894-B894:G894)&lt;4)),IF(NOT(G894=""),AND(AND(ABS(C894:G894-B894:F894)&gt;0),AND(ABS(C894:G894-B894:F894)&lt;4)),IF(NOT(F894=""),AND(AND(ABS(C894:F894-B894:E894)&gt;0),AND(ABS(C894:F894-B894:E894)&lt;4)),AND(AND(ABS(C894:E894-B894:D894)&gt;0),AND(ABS(C894:E894-B894:D894)&lt;4)))))</f>
        <v>1</v>
      </c>
      <c r="M894" s="1" t="b">
        <f t="shared" si="1"/>
        <v>1</v>
      </c>
    </row>
    <row r="895" ht="15.75" customHeight="1">
      <c r="A895" s="1" t="s">
        <v>904</v>
      </c>
      <c r="B895" s="1">
        <f>IFERROR(__xludf.DUMMYFUNCTION("SPLIT(A895,"" "")"),30.0)</f>
        <v>30</v>
      </c>
      <c r="C895" s="1">
        <f>IFERROR(__xludf.DUMMYFUNCTION("""COMPUTED_VALUE"""),28.0)</f>
        <v>28</v>
      </c>
      <c r="D895" s="1">
        <f>IFERROR(__xludf.DUMMYFUNCTION("""COMPUTED_VALUE"""),26.0)</f>
        <v>26</v>
      </c>
      <c r="E895" s="1">
        <f>IFERROR(__xludf.DUMMYFUNCTION("""COMPUTED_VALUE"""),24.0)</f>
        <v>24</v>
      </c>
      <c r="F895" s="2">
        <f>IFERROR(__xludf.DUMMYFUNCTION("""COMPUTED_VALUE"""),23.0)</f>
        <v>23</v>
      </c>
      <c r="J895" s="1" t="b">
        <f t="array" ref="J895">IF(NOT(H895=""),AND(C895:H895&gt;B895:G895),IF(NOT(G895=""),AND(C895:G895&gt;B895:F895),IF(NOT(F895=""),AND(C895:F895&gt;B895:E895),AND(C895:E895&gt;B895:D895))))</f>
        <v>0</v>
      </c>
      <c r="K895" s="1" t="b">
        <f t="array" ref="K895">IF(NOT(H895=""),AND(C895:H895&lt;B895:G895),IF(NOT(G895=""),AND(C895:G895&lt;B895:F895),IF(NOT(F895=""),AND(C895:F895&lt;B895:E895),AND(C895:E895&lt;B895:D895))))</f>
        <v>1</v>
      </c>
      <c r="L895" s="1" t="b">
        <f t="array" ref="L895">IF(NOT(H895=""),AND(AND(ABS(C895:H895-B895:G895)&gt;0),AND(ABS(C895:H895-B895:G895)&lt;4)),IF(NOT(G895=""),AND(AND(ABS(C895:G895-B895:F895)&gt;0),AND(ABS(C895:G895-B895:F895)&lt;4)),IF(NOT(F895=""),AND(AND(ABS(C895:F895-B895:E895)&gt;0),AND(ABS(C895:F895-B895:E895)&lt;4)),AND(AND(ABS(C895:E895-B895:D895)&gt;0),AND(ABS(C895:E895-B895:D895)&lt;4)))))</f>
        <v>1</v>
      </c>
      <c r="M895" s="1" t="b">
        <f t="shared" si="1"/>
        <v>1</v>
      </c>
    </row>
    <row r="896" ht="15.75" customHeight="1">
      <c r="A896" s="1" t="s">
        <v>905</v>
      </c>
      <c r="B896" s="1">
        <f>IFERROR(__xludf.DUMMYFUNCTION("SPLIT(A896,"" "")"),74.0)</f>
        <v>74</v>
      </c>
      <c r="C896" s="1">
        <f>IFERROR(__xludf.DUMMYFUNCTION("""COMPUTED_VALUE"""),77.0)</f>
        <v>77</v>
      </c>
      <c r="D896" s="1">
        <f>IFERROR(__xludf.DUMMYFUNCTION("""COMPUTED_VALUE"""),79.0)</f>
        <v>79</v>
      </c>
      <c r="E896" s="1">
        <f>IFERROR(__xludf.DUMMYFUNCTION("""COMPUTED_VALUE"""),81.0)</f>
        <v>81</v>
      </c>
      <c r="F896" s="1">
        <f>IFERROR(__xludf.DUMMYFUNCTION("""COMPUTED_VALUE"""),83.0)</f>
        <v>83</v>
      </c>
      <c r="G896" s="1">
        <f>IFERROR(__xludf.DUMMYFUNCTION("""COMPUTED_VALUE"""),85.0)</f>
        <v>85</v>
      </c>
      <c r="H896" s="2">
        <f>IFERROR(__xludf.DUMMYFUNCTION("""COMPUTED_VALUE"""),88.0)</f>
        <v>88</v>
      </c>
      <c r="J896" s="1" t="b">
        <f t="array" ref="J896">IF(NOT(H896=""),AND(C896:H896&gt;B896:G896),IF(NOT(G896=""),AND(C896:G896&gt;B896:F896),IF(NOT(F896=""),AND(C896:F896&gt;B896:E896),AND(C896:E896&gt;B896:D896))))</f>
        <v>1</v>
      </c>
      <c r="K896" s="1" t="b">
        <f t="array" ref="K896">IF(NOT(H896=""),AND(C896:H896&lt;B896:G896),IF(NOT(G896=""),AND(C896:G896&lt;B896:F896),IF(NOT(F896=""),AND(C896:F896&lt;B896:E896),AND(C896:E896&lt;B896:D896))))</f>
        <v>0</v>
      </c>
      <c r="L896" s="1" t="b">
        <f t="array" ref="L896">IF(NOT(H896=""),AND(AND(ABS(C896:H896-B896:G896)&gt;0),AND(ABS(C896:H896-B896:G896)&lt;4)),IF(NOT(G896=""),AND(AND(ABS(C896:G896-B896:F896)&gt;0),AND(ABS(C896:G896-B896:F896)&lt;4)),IF(NOT(F896=""),AND(AND(ABS(C896:F896-B896:E896)&gt;0),AND(ABS(C896:F896-B896:E896)&lt;4)),AND(AND(ABS(C896:E896-B896:D896)&gt;0),AND(ABS(C896:E896-B896:D896)&lt;4)))))</f>
        <v>1</v>
      </c>
      <c r="M896" s="1" t="b">
        <f t="shared" si="1"/>
        <v>1</v>
      </c>
    </row>
    <row r="897" ht="15.75" customHeight="1">
      <c r="A897" s="1" t="s">
        <v>906</v>
      </c>
      <c r="B897" s="1">
        <f>IFERROR(__xludf.DUMMYFUNCTION("SPLIT(A897,"" "")"),45.0)</f>
        <v>45</v>
      </c>
      <c r="C897" s="1">
        <f>IFERROR(__xludf.DUMMYFUNCTION("""COMPUTED_VALUE"""),47.0)</f>
        <v>47</v>
      </c>
      <c r="D897" s="1">
        <f>IFERROR(__xludf.DUMMYFUNCTION("""COMPUTED_VALUE"""),49.0)</f>
        <v>49</v>
      </c>
      <c r="E897" s="1">
        <f>IFERROR(__xludf.DUMMYFUNCTION("""COMPUTED_VALUE"""),51.0)</f>
        <v>51</v>
      </c>
      <c r="F897" s="2">
        <f>IFERROR(__xludf.DUMMYFUNCTION("""COMPUTED_VALUE"""),53.0)</f>
        <v>53</v>
      </c>
      <c r="J897" s="1" t="b">
        <f t="array" ref="J897">IF(NOT(H897=""),AND(C897:H897&gt;B897:G897),IF(NOT(G897=""),AND(C897:G897&gt;B897:F897),IF(NOT(F897=""),AND(C897:F897&gt;B897:E897),AND(C897:E897&gt;B897:D897))))</f>
        <v>1</v>
      </c>
      <c r="K897" s="1" t="b">
        <f t="array" ref="K897">IF(NOT(H897=""),AND(C897:H897&lt;B897:G897),IF(NOT(G897=""),AND(C897:G897&lt;B897:F897),IF(NOT(F897=""),AND(C897:F897&lt;B897:E897),AND(C897:E897&lt;B897:D897))))</f>
        <v>0</v>
      </c>
      <c r="L897" s="1" t="b">
        <f t="array" ref="L897">IF(NOT(H897=""),AND(AND(ABS(C897:H897-B897:G897)&gt;0),AND(ABS(C897:H897-B897:G897)&lt;4)),IF(NOT(G897=""),AND(AND(ABS(C897:G897-B897:F897)&gt;0),AND(ABS(C897:G897-B897:F897)&lt;4)),IF(NOT(F897=""),AND(AND(ABS(C897:F897-B897:E897)&gt;0),AND(ABS(C897:F897-B897:E897)&lt;4)),AND(AND(ABS(C897:E897-B897:D897)&gt;0),AND(ABS(C897:E897-B897:D897)&lt;4)))))</f>
        <v>1</v>
      </c>
      <c r="M897" s="1" t="b">
        <f t="shared" si="1"/>
        <v>1</v>
      </c>
    </row>
    <row r="898" ht="15.75" customHeight="1">
      <c r="A898" s="1" t="s">
        <v>907</v>
      </c>
      <c r="B898" s="1">
        <f>IFERROR(__xludf.DUMMYFUNCTION("SPLIT(A898,"" "")"),30.0)</f>
        <v>30</v>
      </c>
      <c r="C898" s="1">
        <f>IFERROR(__xludf.DUMMYFUNCTION("""COMPUTED_VALUE"""),27.0)</f>
        <v>27</v>
      </c>
      <c r="D898" s="1">
        <f>IFERROR(__xludf.DUMMYFUNCTION("""COMPUTED_VALUE"""),26.0)</f>
        <v>26</v>
      </c>
      <c r="E898" s="1">
        <f>IFERROR(__xludf.DUMMYFUNCTION("""COMPUTED_VALUE"""),25.0)</f>
        <v>25</v>
      </c>
      <c r="F898" s="2">
        <f>IFERROR(__xludf.DUMMYFUNCTION("""COMPUTED_VALUE"""),23.0)</f>
        <v>23</v>
      </c>
      <c r="J898" s="1" t="b">
        <f t="array" ref="J898">IF(NOT(H898=""),AND(C898:H898&gt;B898:G898),IF(NOT(G898=""),AND(C898:G898&gt;B898:F898),IF(NOT(F898=""),AND(C898:F898&gt;B898:E898),AND(C898:E898&gt;B898:D898))))</f>
        <v>0</v>
      </c>
      <c r="K898" s="1" t="b">
        <f t="array" ref="K898">IF(NOT(H898=""),AND(C898:H898&lt;B898:G898),IF(NOT(G898=""),AND(C898:G898&lt;B898:F898),IF(NOT(F898=""),AND(C898:F898&lt;B898:E898),AND(C898:E898&lt;B898:D898))))</f>
        <v>1</v>
      </c>
      <c r="L898" s="1" t="b">
        <f t="array" ref="L898">IF(NOT(H898=""),AND(AND(ABS(C898:H898-B898:G898)&gt;0),AND(ABS(C898:H898-B898:G898)&lt;4)),IF(NOT(G898=""),AND(AND(ABS(C898:G898-B898:F898)&gt;0),AND(ABS(C898:G898-B898:F898)&lt;4)),IF(NOT(F898=""),AND(AND(ABS(C898:F898-B898:E898)&gt;0),AND(ABS(C898:F898-B898:E898)&lt;4)),AND(AND(ABS(C898:E898-B898:D898)&gt;0),AND(ABS(C898:E898-B898:D898)&lt;4)))))</f>
        <v>1</v>
      </c>
      <c r="M898" s="1" t="b">
        <f t="shared" si="1"/>
        <v>1</v>
      </c>
    </row>
    <row r="899" ht="15.75" customHeight="1">
      <c r="A899" s="1" t="s">
        <v>908</v>
      </c>
      <c r="B899" s="1">
        <f>IFERROR(__xludf.DUMMYFUNCTION("SPLIT(A899,"" "")"),2.0)</f>
        <v>2</v>
      </c>
      <c r="C899" s="1">
        <f>IFERROR(__xludf.DUMMYFUNCTION("""COMPUTED_VALUE"""),5.0)</f>
        <v>5</v>
      </c>
      <c r="D899" s="1">
        <f>IFERROR(__xludf.DUMMYFUNCTION("""COMPUTED_VALUE"""),8.0)</f>
        <v>8</v>
      </c>
      <c r="E899" s="1">
        <f>IFERROR(__xludf.DUMMYFUNCTION("""COMPUTED_VALUE"""),10.0)</f>
        <v>10</v>
      </c>
      <c r="F899" s="1">
        <f>IFERROR(__xludf.DUMMYFUNCTION("""COMPUTED_VALUE"""),11.0)</f>
        <v>11</v>
      </c>
      <c r="G899" s="2">
        <f>IFERROR(__xludf.DUMMYFUNCTION("""COMPUTED_VALUE"""),12.0)</f>
        <v>12</v>
      </c>
      <c r="J899" s="1" t="b">
        <f t="array" ref="J899">IF(NOT(H899=""),AND(C899:H899&gt;B899:G899),IF(NOT(G899=""),AND(C899:G899&gt;B899:F899),IF(NOT(F899=""),AND(C899:F899&gt;B899:E899),AND(C899:E899&gt;B899:D899))))</f>
        <v>1</v>
      </c>
      <c r="K899" s="1" t="b">
        <f t="array" ref="K899">IF(NOT(H899=""),AND(C899:H899&lt;B899:G899),IF(NOT(G899=""),AND(C899:G899&lt;B899:F899),IF(NOT(F899=""),AND(C899:F899&lt;B899:E899),AND(C899:E899&lt;B899:D899))))</f>
        <v>0</v>
      </c>
      <c r="L899" s="1" t="b">
        <f t="array" ref="L899">IF(NOT(H899=""),AND(AND(ABS(C899:H899-B899:G899)&gt;0),AND(ABS(C899:H899-B899:G899)&lt;4)),IF(NOT(G899=""),AND(AND(ABS(C899:G899-B899:F899)&gt;0),AND(ABS(C899:G899-B899:F899)&lt;4)),IF(NOT(F899=""),AND(AND(ABS(C899:F899-B899:E899)&gt;0),AND(ABS(C899:F899-B899:E899)&lt;4)),AND(AND(ABS(C899:E899-B899:D899)&gt;0),AND(ABS(C899:E899-B899:D899)&lt;4)))))</f>
        <v>1</v>
      </c>
      <c r="M899" s="1" t="b">
        <f t="shared" si="1"/>
        <v>1</v>
      </c>
    </row>
    <row r="900" ht="15.75" customHeight="1">
      <c r="A900" s="1" t="s">
        <v>909</v>
      </c>
      <c r="B900" s="1">
        <f>IFERROR(__xludf.DUMMYFUNCTION("SPLIT(A900,"" "")"),91.0)</f>
        <v>91</v>
      </c>
      <c r="C900" s="1">
        <f>IFERROR(__xludf.DUMMYFUNCTION("""COMPUTED_VALUE"""),90.0)</f>
        <v>90</v>
      </c>
      <c r="D900" s="1">
        <f>IFERROR(__xludf.DUMMYFUNCTION("""COMPUTED_VALUE"""),88.0)</f>
        <v>88</v>
      </c>
      <c r="E900" s="1">
        <f>IFERROR(__xludf.DUMMYFUNCTION("""COMPUTED_VALUE"""),87.0)</f>
        <v>87</v>
      </c>
      <c r="F900" s="1">
        <f>IFERROR(__xludf.DUMMYFUNCTION("""COMPUTED_VALUE"""),86.0)</f>
        <v>86</v>
      </c>
      <c r="G900" s="1">
        <f>IFERROR(__xludf.DUMMYFUNCTION("""COMPUTED_VALUE"""),84.0)</f>
        <v>84</v>
      </c>
      <c r="H900" s="2">
        <f>IFERROR(__xludf.DUMMYFUNCTION("""COMPUTED_VALUE"""),81.0)</f>
        <v>81</v>
      </c>
      <c r="J900" s="1" t="b">
        <f t="array" ref="J900">IF(NOT(H900=""),AND(C900:H900&gt;B900:G900),IF(NOT(G900=""),AND(C900:G900&gt;B900:F900),IF(NOT(F900=""),AND(C900:F900&gt;B900:E900),AND(C900:E900&gt;B900:D900))))</f>
        <v>0</v>
      </c>
      <c r="K900" s="1" t="b">
        <f t="array" ref="K900">IF(NOT(H900=""),AND(C900:H900&lt;B900:G900),IF(NOT(G900=""),AND(C900:G900&lt;B900:F900),IF(NOT(F900=""),AND(C900:F900&lt;B900:E900),AND(C900:E900&lt;B900:D900))))</f>
        <v>1</v>
      </c>
      <c r="L900" s="1" t="b">
        <f t="array" ref="L900">IF(NOT(H900=""),AND(AND(ABS(C900:H900-B900:G900)&gt;0),AND(ABS(C900:H900-B900:G900)&lt;4)),IF(NOT(G900=""),AND(AND(ABS(C900:G900-B900:F900)&gt;0),AND(ABS(C900:G900-B900:F900)&lt;4)),IF(NOT(F900=""),AND(AND(ABS(C900:F900-B900:E900)&gt;0),AND(ABS(C900:F900-B900:E900)&lt;4)),AND(AND(ABS(C900:E900-B900:D900)&gt;0),AND(ABS(C900:E900-B900:D900)&lt;4)))))</f>
        <v>1</v>
      </c>
      <c r="M900" s="1" t="b">
        <f t="shared" si="1"/>
        <v>1</v>
      </c>
    </row>
    <row r="901" ht="15.75" customHeight="1">
      <c r="A901" s="1" t="s">
        <v>910</v>
      </c>
      <c r="B901" s="1">
        <f>IFERROR(__xludf.DUMMYFUNCTION("SPLIT(A901,"" "")"),97.0)</f>
        <v>97</v>
      </c>
      <c r="C901" s="1">
        <f>IFERROR(__xludf.DUMMYFUNCTION("""COMPUTED_VALUE"""),96.0)</f>
        <v>96</v>
      </c>
      <c r="D901" s="1">
        <f>IFERROR(__xludf.DUMMYFUNCTION("""COMPUTED_VALUE"""),93.0)</f>
        <v>93</v>
      </c>
      <c r="E901" s="1">
        <f>IFERROR(__xludf.DUMMYFUNCTION("""COMPUTED_VALUE"""),92.0)</f>
        <v>92</v>
      </c>
      <c r="F901" s="2">
        <f>IFERROR(__xludf.DUMMYFUNCTION("""COMPUTED_VALUE"""),89.0)</f>
        <v>89</v>
      </c>
      <c r="J901" s="1" t="b">
        <f t="array" ref="J901">IF(NOT(H901=""),AND(C901:H901&gt;B901:G901),IF(NOT(G901=""),AND(C901:G901&gt;B901:F901),IF(NOT(F901=""),AND(C901:F901&gt;B901:E901),AND(C901:E901&gt;B901:D901))))</f>
        <v>0</v>
      </c>
      <c r="K901" s="1" t="b">
        <f t="array" ref="K901">IF(NOT(H901=""),AND(C901:H901&lt;B901:G901),IF(NOT(G901=""),AND(C901:G901&lt;B901:F901),IF(NOT(F901=""),AND(C901:F901&lt;B901:E901),AND(C901:E901&lt;B901:D901))))</f>
        <v>1</v>
      </c>
      <c r="L901" s="1" t="b">
        <f t="array" ref="L901">IF(NOT(H901=""),AND(AND(ABS(C901:H901-B901:G901)&gt;0),AND(ABS(C901:H901-B901:G901)&lt;4)),IF(NOT(G901=""),AND(AND(ABS(C901:G901-B901:F901)&gt;0),AND(ABS(C901:G901-B901:F901)&lt;4)),IF(NOT(F901=""),AND(AND(ABS(C901:F901-B901:E901)&gt;0),AND(ABS(C901:F901-B901:E901)&lt;4)),AND(AND(ABS(C901:E901-B901:D901)&gt;0),AND(ABS(C901:E901-B901:D901)&lt;4)))))</f>
        <v>1</v>
      </c>
      <c r="M901" s="1" t="b">
        <f t="shared" si="1"/>
        <v>1</v>
      </c>
    </row>
    <row r="902" ht="15.75" customHeight="1">
      <c r="A902" s="1" t="s">
        <v>911</v>
      </c>
      <c r="B902" s="1">
        <f>IFERROR(__xludf.DUMMYFUNCTION("SPLIT(A902,"" "")"),34.0)</f>
        <v>34</v>
      </c>
      <c r="C902" s="1">
        <f>IFERROR(__xludf.DUMMYFUNCTION("""COMPUTED_VALUE"""),36.0)</f>
        <v>36</v>
      </c>
      <c r="D902" s="1">
        <f>IFERROR(__xludf.DUMMYFUNCTION("""COMPUTED_VALUE"""),37.0)</f>
        <v>37</v>
      </c>
      <c r="E902" s="1">
        <f>IFERROR(__xludf.DUMMYFUNCTION("""COMPUTED_VALUE"""),40.0)</f>
        <v>40</v>
      </c>
      <c r="F902" s="1">
        <f>IFERROR(__xludf.DUMMYFUNCTION("""COMPUTED_VALUE"""),41.0)</f>
        <v>41</v>
      </c>
      <c r="G902" s="1">
        <f>IFERROR(__xludf.DUMMYFUNCTION("""COMPUTED_VALUE"""),44.0)</f>
        <v>44</v>
      </c>
      <c r="H902" s="1">
        <f>IFERROR(__xludf.DUMMYFUNCTION("""COMPUTED_VALUE"""),46.0)</f>
        <v>46</v>
      </c>
      <c r="I902" s="1">
        <f>IFERROR(__xludf.DUMMYFUNCTION("""COMPUTED_VALUE"""),47.0)</f>
        <v>47</v>
      </c>
      <c r="J902" s="1" t="b">
        <f t="array" ref="J902">IF(NOT(H902=""),AND(C902:H902&gt;B902:G902),IF(NOT(G902=""),AND(C902:G902&gt;B902:F902),IF(NOT(F902=""),AND(C902:F902&gt;B902:E902),AND(C902:E902&gt;B902:D902))))</f>
        <v>1</v>
      </c>
      <c r="K902" s="1" t="b">
        <f t="array" ref="K902">IF(NOT(H902=""),AND(C902:H902&lt;B902:G902),IF(NOT(G902=""),AND(C902:G902&lt;B902:F902),IF(NOT(F902=""),AND(C902:F902&lt;B902:E902),AND(C902:E902&lt;B902:D902))))</f>
        <v>0</v>
      </c>
      <c r="L902" s="1" t="b">
        <f t="array" ref="L902">IF(NOT(H902=""),AND(AND(ABS(C902:H902-B902:G902)&gt;0),AND(ABS(C902:H902-B902:G902)&lt;4)),IF(NOT(G902=""),AND(AND(ABS(C902:G902-B902:F902)&gt;0),AND(ABS(C902:G902-B902:F902)&lt;4)),IF(NOT(F902=""),AND(AND(ABS(C902:F902-B902:E902)&gt;0),AND(ABS(C902:F902-B902:E902)&lt;4)),AND(AND(ABS(C902:E902-B902:D902)&gt;0),AND(ABS(C902:E902-B902:D902)&lt;4)))))</f>
        <v>1</v>
      </c>
      <c r="M902" s="1" t="b">
        <f t="shared" si="1"/>
        <v>1</v>
      </c>
    </row>
    <row r="903" ht="15.75" customHeight="1">
      <c r="A903" s="1" t="s">
        <v>912</v>
      </c>
      <c r="B903" s="1">
        <f>IFERROR(__xludf.DUMMYFUNCTION("SPLIT(A903,"" "")"),44.0)</f>
        <v>44</v>
      </c>
      <c r="C903" s="1">
        <f>IFERROR(__xludf.DUMMYFUNCTION("""COMPUTED_VALUE"""),41.0)</f>
        <v>41</v>
      </c>
      <c r="D903" s="1">
        <f>IFERROR(__xludf.DUMMYFUNCTION("""COMPUTED_VALUE"""),38.0)</f>
        <v>38</v>
      </c>
      <c r="E903" s="1">
        <f>IFERROR(__xludf.DUMMYFUNCTION("""COMPUTED_VALUE"""),37.0)</f>
        <v>37</v>
      </c>
      <c r="F903" s="1">
        <f>IFERROR(__xludf.DUMMYFUNCTION("""COMPUTED_VALUE"""),36.0)</f>
        <v>36</v>
      </c>
      <c r="G903" s="2">
        <f>IFERROR(__xludf.DUMMYFUNCTION("""COMPUTED_VALUE"""),34.0)</f>
        <v>34</v>
      </c>
      <c r="J903" s="1" t="b">
        <f t="array" ref="J903">IF(NOT(H903=""),AND(C903:H903&gt;B903:G903),IF(NOT(G903=""),AND(C903:G903&gt;B903:F903),IF(NOT(F903=""),AND(C903:F903&gt;B903:E903),AND(C903:E903&gt;B903:D903))))</f>
        <v>0</v>
      </c>
      <c r="K903" s="1" t="b">
        <f t="array" ref="K903">IF(NOT(H903=""),AND(C903:H903&lt;B903:G903),IF(NOT(G903=""),AND(C903:G903&lt;B903:F903),IF(NOT(F903=""),AND(C903:F903&lt;B903:E903),AND(C903:E903&lt;B903:D903))))</f>
        <v>1</v>
      </c>
      <c r="L903" s="1" t="b">
        <f t="array" ref="L903">IF(NOT(H903=""),AND(AND(ABS(C903:H903-B903:G903)&gt;0),AND(ABS(C903:H903-B903:G903)&lt;4)),IF(NOT(G903=""),AND(AND(ABS(C903:G903-B903:F903)&gt;0),AND(ABS(C903:G903-B903:F903)&lt;4)),IF(NOT(F903=""),AND(AND(ABS(C903:F903-B903:E903)&gt;0),AND(ABS(C903:F903-B903:E903)&lt;4)),AND(AND(ABS(C903:E903-B903:D903)&gt;0),AND(ABS(C903:E903-B903:D903)&lt;4)))))</f>
        <v>1</v>
      </c>
      <c r="M903" s="1" t="b">
        <f t="shared" si="1"/>
        <v>1</v>
      </c>
    </row>
    <row r="904" ht="15.75" customHeight="1">
      <c r="A904" s="1" t="s">
        <v>913</v>
      </c>
      <c r="B904" s="1">
        <f>IFERROR(__xludf.DUMMYFUNCTION("SPLIT(A904,"" "")"),42.0)</f>
        <v>42</v>
      </c>
      <c r="C904" s="1">
        <f>IFERROR(__xludf.DUMMYFUNCTION("""COMPUTED_VALUE"""),44.0)</f>
        <v>44</v>
      </c>
      <c r="D904" s="1">
        <f>IFERROR(__xludf.DUMMYFUNCTION("""COMPUTED_VALUE"""),45.0)</f>
        <v>45</v>
      </c>
      <c r="E904" s="1">
        <f>IFERROR(__xludf.DUMMYFUNCTION("""COMPUTED_VALUE"""),48.0)</f>
        <v>48</v>
      </c>
      <c r="F904" s="1">
        <f>IFERROR(__xludf.DUMMYFUNCTION("""COMPUTED_VALUE"""),50.0)</f>
        <v>50</v>
      </c>
      <c r="G904" s="1">
        <f>IFERROR(__xludf.DUMMYFUNCTION("""COMPUTED_VALUE"""),52.0)</f>
        <v>52</v>
      </c>
      <c r="H904" s="1">
        <f>IFERROR(__xludf.DUMMYFUNCTION("""COMPUTED_VALUE"""),53.0)</f>
        <v>53</v>
      </c>
      <c r="I904" s="1">
        <f>IFERROR(__xludf.DUMMYFUNCTION("""COMPUTED_VALUE"""),54.0)</f>
        <v>54</v>
      </c>
      <c r="J904" s="1" t="b">
        <f t="array" ref="J904">IF(NOT(H904=""),AND(C904:H904&gt;B904:G904),IF(NOT(G904=""),AND(C904:G904&gt;B904:F904),IF(NOT(F904=""),AND(C904:F904&gt;B904:E904),AND(C904:E904&gt;B904:D904))))</f>
        <v>1</v>
      </c>
      <c r="K904" s="1" t="b">
        <f t="array" ref="K904">IF(NOT(H904=""),AND(C904:H904&lt;B904:G904),IF(NOT(G904=""),AND(C904:G904&lt;B904:F904),IF(NOT(F904=""),AND(C904:F904&lt;B904:E904),AND(C904:E904&lt;B904:D904))))</f>
        <v>0</v>
      </c>
      <c r="L904" s="1" t="b">
        <f t="array" ref="L904">IF(NOT(H904=""),AND(AND(ABS(C904:H904-B904:G904)&gt;0),AND(ABS(C904:H904-B904:G904)&lt;4)),IF(NOT(G904=""),AND(AND(ABS(C904:G904-B904:F904)&gt;0),AND(ABS(C904:G904-B904:F904)&lt;4)),IF(NOT(F904=""),AND(AND(ABS(C904:F904-B904:E904)&gt;0),AND(ABS(C904:F904-B904:E904)&lt;4)),AND(AND(ABS(C904:E904-B904:D904)&gt;0),AND(ABS(C904:E904-B904:D904)&lt;4)))))</f>
        <v>1</v>
      </c>
      <c r="M904" s="1" t="b">
        <f t="shared" si="1"/>
        <v>1</v>
      </c>
    </row>
    <row r="905" ht="15.75" customHeight="1">
      <c r="A905" s="1" t="s">
        <v>914</v>
      </c>
      <c r="B905" s="1">
        <f>IFERROR(__xludf.DUMMYFUNCTION("SPLIT(A905,"" "")"),12.0)</f>
        <v>12</v>
      </c>
      <c r="C905" s="1">
        <f>IFERROR(__xludf.DUMMYFUNCTION("""COMPUTED_VALUE"""),10.0)</f>
        <v>10</v>
      </c>
      <c r="D905" s="1">
        <f>IFERROR(__xludf.DUMMYFUNCTION("""COMPUTED_VALUE"""),8.0)</f>
        <v>8</v>
      </c>
      <c r="E905" s="1">
        <f>IFERROR(__xludf.DUMMYFUNCTION("""COMPUTED_VALUE"""),7.0)</f>
        <v>7</v>
      </c>
      <c r="F905" s="2">
        <f>IFERROR(__xludf.DUMMYFUNCTION("""COMPUTED_VALUE"""),6.0)</f>
        <v>6</v>
      </c>
      <c r="J905" s="1" t="b">
        <f t="array" ref="J905">IF(NOT(H905=""),AND(C905:H905&gt;B905:G905),IF(NOT(G905=""),AND(C905:G905&gt;B905:F905),IF(NOT(F905=""),AND(C905:F905&gt;B905:E905),AND(C905:E905&gt;B905:D905))))</f>
        <v>0</v>
      </c>
      <c r="K905" s="1" t="b">
        <f t="array" ref="K905">IF(NOT(H905=""),AND(C905:H905&lt;B905:G905),IF(NOT(G905=""),AND(C905:G905&lt;B905:F905),IF(NOT(F905=""),AND(C905:F905&lt;B905:E905),AND(C905:E905&lt;B905:D905))))</f>
        <v>1</v>
      </c>
      <c r="L905" s="1" t="b">
        <f t="array" ref="L905">IF(NOT(H905=""),AND(AND(ABS(C905:H905-B905:G905)&gt;0),AND(ABS(C905:H905-B905:G905)&lt;4)),IF(NOT(G905=""),AND(AND(ABS(C905:G905-B905:F905)&gt;0),AND(ABS(C905:G905-B905:F905)&lt;4)),IF(NOT(F905=""),AND(AND(ABS(C905:F905-B905:E905)&gt;0),AND(ABS(C905:F905-B905:E905)&lt;4)),AND(AND(ABS(C905:E905-B905:D905)&gt;0),AND(ABS(C905:E905-B905:D905)&lt;4)))))</f>
        <v>1</v>
      </c>
      <c r="M905" s="1" t="b">
        <f t="shared" si="1"/>
        <v>1</v>
      </c>
    </row>
    <row r="906" ht="15.75" customHeight="1">
      <c r="A906" s="1" t="s">
        <v>915</v>
      </c>
      <c r="B906" s="1">
        <f>IFERROR(__xludf.DUMMYFUNCTION("SPLIT(A906,"" "")"),56.0)</f>
        <v>56</v>
      </c>
      <c r="C906" s="1">
        <f>IFERROR(__xludf.DUMMYFUNCTION("""COMPUTED_VALUE"""),58.0)</f>
        <v>58</v>
      </c>
      <c r="D906" s="1">
        <f>IFERROR(__xludf.DUMMYFUNCTION("""COMPUTED_VALUE"""),60.0)</f>
        <v>60</v>
      </c>
      <c r="E906" s="1">
        <f>IFERROR(__xludf.DUMMYFUNCTION("""COMPUTED_VALUE"""),63.0)</f>
        <v>63</v>
      </c>
      <c r="F906" s="1">
        <f>IFERROR(__xludf.DUMMYFUNCTION("""COMPUTED_VALUE"""),64.0)</f>
        <v>64</v>
      </c>
      <c r="G906" s="1">
        <f>IFERROR(__xludf.DUMMYFUNCTION("""COMPUTED_VALUE"""),67.0)</f>
        <v>67</v>
      </c>
      <c r="H906" s="1">
        <f>IFERROR(__xludf.DUMMYFUNCTION("""COMPUTED_VALUE"""),69.0)</f>
        <v>69</v>
      </c>
      <c r="I906" s="1">
        <f>IFERROR(__xludf.DUMMYFUNCTION("""COMPUTED_VALUE"""),71.0)</f>
        <v>71</v>
      </c>
      <c r="J906" s="1" t="b">
        <f t="array" ref="J906">IF(NOT(H906=""),AND(C906:H906&gt;B906:G906),IF(NOT(G906=""),AND(C906:G906&gt;B906:F906),IF(NOT(F906=""),AND(C906:F906&gt;B906:E906),AND(C906:E906&gt;B906:D906))))</f>
        <v>1</v>
      </c>
      <c r="K906" s="1" t="b">
        <f t="array" ref="K906">IF(NOT(H906=""),AND(C906:H906&lt;B906:G906),IF(NOT(G906=""),AND(C906:G906&lt;B906:F906),IF(NOT(F906=""),AND(C906:F906&lt;B906:E906),AND(C906:E906&lt;B906:D906))))</f>
        <v>0</v>
      </c>
      <c r="L906" s="1" t="b">
        <f t="array" ref="L906">IF(NOT(H906=""),AND(AND(ABS(C906:H906-B906:G906)&gt;0),AND(ABS(C906:H906-B906:G906)&lt;4)),IF(NOT(G906=""),AND(AND(ABS(C906:G906-B906:F906)&gt;0),AND(ABS(C906:G906-B906:F906)&lt;4)),IF(NOT(F906=""),AND(AND(ABS(C906:F906-B906:E906)&gt;0),AND(ABS(C906:F906-B906:E906)&lt;4)),AND(AND(ABS(C906:E906-B906:D906)&gt;0),AND(ABS(C906:E906-B906:D906)&lt;4)))))</f>
        <v>1</v>
      </c>
      <c r="M906" s="1" t="b">
        <f t="shared" si="1"/>
        <v>1</v>
      </c>
    </row>
    <row r="907" ht="15.75" customHeight="1">
      <c r="A907" s="1" t="s">
        <v>916</v>
      </c>
      <c r="B907" s="1">
        <f>IFERROR(__xludf.DUMMYFUNCTION("SPLIT(A907,"" "")"),46.0)</f>
        <v>46</v>
      </c>
      <c r="C907" s="1">
        <f>IFERROR(__xludf.DUMMYFUNCTION("""COMPUTED_VALUE"""),47.0)</f>
        <v>47</v>
      </c>
      <c r="D907" s="1">
        <f>IFERROR(__xludf.DUMMYFUNCTION("""COMPUTED_VALUE"""),48.0)</f>
        <v>48</v>
      </c>
      <c r="E907" s="1">
        <f>IFERROR(__xludf.DUMMYFUNCTION("""COMPUTED_VALUE"""),49.0)</f>
        <v>49</v>
      </c>
      <c r="F907" s="1">
        <f>IFERROR(__xludf.DUMMYFUNCTION("""COMPUTED_VALUE"""),52.0)</f>
        <v>52</v>
      </c>
      <c r="G907" s="1">
        <f>IFERROR(__xludf.DUMMYFUNCTION("""COMPUTED_VALUE"""),54.0)</f>
        <v>54</v>
      </c>
      <c r="H907" s="1">
        <f>IFERROR(__xludf.DUMMYFUNCTION("""COMPUTED_VALUE"""),57.0)</f>
        <v>57</v>
      </c>
      <c r="I907" s="1">
        <f>IFERROR(__xludf.DUMMYFUNCTION("""COMPUTED_VALUE"""),59.0)</f>
        <v>59</v>
      </c>
      <c r="J907" s="1" t="b">
        <f t="array" ref="J907">IF(NOT(H907=""),AND(C907:H907&gt;B907:G907),IF(NOT(G907=""),AND(C907:G907&gt;B907:F907),IF(NOT(F907=""),AND(C907:F907&gt;B907:E907),AND(C907:E907&gt;B907:D907))))</f>
        <v>1</v>
      </c>
      <c r="K907" s="1" t="b">
        <f t="array" ref="K907">IF(NOT(H907=""),AND(C907:H907&lt;B907:G907),IF(NOT(G907=""),AND(C907:G907&lt;B907:F907),IF(NOT(F907=""),AND(C907:F907&lt;B907:E907),AND(C907:E907&lt;B907:D907))))</f>
        <v>0</v>
      </c>
      <c r="L907" s="1" t="b">
        <f t="array" ref="L907">IF(NOT(H907=""),AND(AND(ABS(C907:H907-B907:G907)&gt;0),AND(ABS(C907:H907-B907:G907)&lt;4)),IF(NOT(G907=""),AND(AND(ABS(C907:G907-B907:F907)&gt;0),AND(ABS(C907:G907-B907:F907)&lt;4)),IF(NOT(F907=""),AND(AND(ABS(C907:F907-B907:E907)&gt;0),AND(ABS(C907:F907-B907:E907)&lt;4)),AND(AND(ABS(C907:E907-B907:D907)&gt;0),AND(ABS(C907:E907-B907:D907)&lt;4)))))</f>
        <v>1</v>
      </c>
      <c r="M907" s="1" t="b">
        <f t="shared" si="1"/>
        <v>1</v>
      </c>
    </row>
    <row r="908" ht="15.75" customHeight="1">
      <c r="A908" s="1" t="s">
        <v>917</v>
      </c>
      <c r="B908" s="1">
        <f>IFERROR(__xludf.DUMMYFUNCTION("SPLIT(A908,"" "")"),81.0)</f>
        <v>81</v>
      </c>
      <c r="C908" s="1">
        <f>IFERROR(__xludf.DUMMYFUNCTION("""COMPUTED_VALUE"""),84.0)</f>
        <v>84</v>
      </c>
      <c r="D908" s="1">
        <f>IFERROR(__xludf.DUMMYFUNCTION("""COMPUTED_VALUE"""),86.0)</f>
        <v>86</v>
      </c>
      <c r="E908" s="1">
        <f>IFERROR(__xludf.DUMMYFUNCTION("""COMPUTED_VALUE"""),88.0)</f>
        <v>88</v>
      </c>
      <c r="F908" s="2">
        <f>IFERROR(__xludf.DUMMYFUNCTION("""COMPUTED_VALUE"""),91.0)</f>
        <v>91</v>
      </c>
      <c r="J908" s="1" t="b">
        <f t="array" ref="J908">IF(NOT(H908=""),AND(C908:H908&gt;B908:G908),IF(NOT(G908=""),AND(C908:G908&gt;B908:F908),IF(NOT(F908=""),AND(C908:F908&gt;B908:E908),AND(C908:E908&gt;B908:D908))))</f>
        <v>1</v>
      </c>
      <c r="K908" s="1" t="b">
        <f t="array" ref="K908">IF(NOT(H908=""),AND(C908:H908&lt;B908:G908),IF(NOT(G908=""),AND(C908:G908&lt;B908:F908),IF(NOT(F908=""),AND(C908:F908&lt;B908:E908),AND(C908:E908&lt;B908:D908))))</f>
        <v>0</v>
      </c>
      <c r="L908" s="1" t="b">
        <f t="array" ref="L908">IF(NOT(H908=""),AND(AND(ABS(C908:H908-B908:G908)&gt;0),AND(ABS(C908:H908-B908:G908)&lt;4)),IF(NOT(G908=""),AND(AND(ABS(C908:G908-B908:F908)&gt;0),AND(ABS(C908:G908-B908:F908)&lt;4)),IF(NOT(F908=""),AND(AND(ABS(C908:F908-B908:E908)&gt;0),AND(ABS(C908:F908-B908:E908)&lt;4)),AND(AND(ABS(C908:E908-B908:D908)&gt;0),AND(ABS(C908:E908-B908:D908)&lt;4)))))</f>
        <v>1</v>
      </c>
      <c r="M908" s="1" t="b">
        <f t="shared" si="1"/>
        <v>1</v>
      </c>
    </row>
    <row r="909" ht="15.75" customHeight="1">
      <c r="A909" s="1" t="s">
        <v>918</v>
      </c>
      <c r="B909" s="1">
        <f>IFERROR(__xludf.DUMMYFUNCTION("SPLIT(A909,"" "")"),73.0)</f>
        <v>73</v>
      </c>
      <c r="C909" s="1">
        <f>IFERROR(__xludf.DUMMYFUNCTION("""COMPUTED_VALUE"""),71.0)</f>
        <v>71</v>
      </c>
      <c r="D909" s="1">
        <f>IFERROR(__xludf.DUMMYFUNCTION("""COMPUTED_VALUE"""),68.0)</f>
        <v>68</v>
      </c>
      <c r="E909" s="1">
        <f>IFERROR(__xludf.DUMMYFUNCTION("""COMPUTED_VALUE"""),66.0)</f>
        <v>66</v>
      </c>
      <c r="F909" s="1">
        <f>IFERROR(__xludf.DUMMYFUNCTION("""COMPUTED_VALUE"""),63.0)</f>
        <v>63</v>
      </c>
      <c r="G909" s="1">
        <f>IFERROR(__xludf.DUMMYFUNCTION("""COMPUTED_VALUE"""),62.0)</f>
        <v>62</v>
      </c>
      <c r="H909" s="1">
        <f>IFERROR(__xludf.DUMMYFUNCTION("""COMPUTED_VALUE"""),59.0)</f>
        <v>59</v>
      </c>
      <c r="I909" s="1">
        <f>IFERROR(__xludf.DUMMYFUNCTION("""COMPUTED_VALUE"""),57.0)</f>
        <v>57</v>
      </c>
      <c r="J909" s="1" t="b">
        <f t="array" ref="J909">IF(NOT(H909=""),AND(C909:H909&gt;B909:G909),IF(NOT(G909=""),AND(C909:G909&gt;B909:F909),IF(NOT(F909=""),AND(C909:F909&gt;B909:E909),AND(C909:E909&gt;B909:D909))))</f>
        <v>0</v>
      </c>
      <c r="K909" s="1" t="b">
        <f t="array" ref="K909">IF(NOT(H909=""),AND(C909:H909&lt;B909:G909),IF(NOT(G909=""),AND(C909:G909&lt;B909:F909),IF(NOT(F909=""),AND(C909:F909&lt;B909:E909),AND(C909:E909&lt;B909:D909))))</f>
        <v>1</v>
      </c>
      <c r="L909" s="1" t="b">
        <f t="array" ref="L909">IF(NOT(H909=""),AND(AND(ABS(C909:H909-B909:G909)&gt;0),AND(ABS(C909:H909-B909:G909)&lt;4)),IF(NOT(G909=""),AND(AND(ABS(C909:G909-B909:F909)&gt;0),AND(ABS(C909:G909-B909:F909)&lt;4)),IF(NOT(F909=""),AND(AND(ABS(C909:F909-B909:E909)&gt;0),AND(ABS(C909:F909-B909:E909)&lt;4)),AND(AND(ABS(C909:E909-B909:D909)&gt;0),AND(ABS(C909:E909-B909:D909)&lt;4)))))</f>
        <v>1</v>
      </c>
      <c r="M909" s="1" t="b">
        <f t="shared" si="1"/>
        <v>1</v>
      </c>
    </row>
    <row r="910" ht="15.75" customHeight="1">
      <c r="A910" s="1" t="s">
        <v>919</v>
      </c>
      <c r="B910" s="1">
        <f>IFERROR(__xludf.DUMMYFUNCTION("SPLIT(A910,"" "")"),42.0)</f>
        <v>42</v>
      </c>
      <c r="C910" s="1">
        <f>IFERROR(__xludf.DUMMYFUNCTION("""COMPUTED_VALUE"""),39.0)</f>
        <v>39</v>
      </c>
      <c r="D910" s="1">
        <f>IFERROR(__xludf.DUMMYFUNCTION("""COMPUTED_VALUE"""),36.0)</f>
        <v>36</v>
      </c>
      <c r="E910" s="1">
        <f>IFERROR(__xludf.DUMMYFUNCTION("""COMPUTED_VALUE"""),33.0)</f>
        <v>33</v>
      </c>
      <c r="F910" s="1">
        <f>IFERROR(__xludf.DUMMYFUNCTION("""COMPUTED_VALUE"""),32.0)</f>
        <v>32</v>
      </c>
      <c r="G910" s="1">
        <f>IFERROR(__xludf.DUMMYFUNCTION("""COMPUTED_VALUE"""),31.0)</f>
        <v>31</v>
      </c>
      <c r="H910" s="2">
        <f>IFERROR(__xludf.DUMMYFUNCTION("""COMPUTED_VALUE"""),30.0)</f>
        <v>30</v>
      </c>
      <c r="J910" s="1" t="b">
        <f t="array" ref="J910">IF(NOT(H910=""),AND(C910:H910&gt;B910:G910),IF(NOT(G910=""),AND(C910:G910&gt;B910:F910),IF(NOT(F910=""),AND(C910:F910&gt;B910:E910),AND(C910:E910&gt;B910:D910))))</f>
        <v>0</v>
      </c>
      <c r="K910" s="1" t="b">
        <f t="array" ref="K910">IF(NOT(H910=""),AND(C910:H910&lt;B910:G910),IF(NOT(G910=""),AND(C910:G910&lt;B910:F910),IF(NOT(F910=""),AND(C910:F910&lt;B910:E910),AND(C910:E910&lt;B910:D910))))</f>
        <v>1</v>
      </c>
      <c r="L910" s="1" t="b">
        <f t="array" ref="L910">IF(NOT(H910=""),AND(AND(ABS(C910:H910-B910:G910)&gt;0),AND(ABS(C910:H910-B910:G910)&lt;4)),IF(NOT(G910=""),AND(AND(ABS(C910:G910-B910:F910)&gt;0),AND(ABS(C910:G910-B910:F910)&lt;4)),IF(NOT(F910=""),AND(AND(ABS(C910:F910-B910:E910)&gt;0),AND(ABS(C910:F910-B910:E910)&lt;4)),AND(AND(ABS(C910:E910-B910:D910)&gt;0),AND(ABS(C910:E910-B910:D910)&lt;4)))))</f>
        <v>1</v>
      </c>
      <c r="M910" s="1" t="b">
        <f t="shared" si="1"/>
        <v>1</v>
      </c>
    </row>
    <row r="911" ht="15.75" customHeight="1">
      <c r="A911" s="1" t="s">
        <v>920</v>
      </c>
      <c r="B911" s="1">
        <f>IFERROR(__xludf.DUMMYFUNCTION("SPLIT(A911,"" "")"),1.0)</f>
        <v>1</v>
      </c>
      <c r="C911" s="1">
        <f>IFERROR(__xludf.DUMMYFUNCTION("""COMPUTED_VALUE"""),2.0)</f>
        <v>2</v>
      </c>
      <c r="D911" s="1">
        <f>IFERROR(__xludf.DUMMYFUNCTION("""COMPUTED_VALUE"""),5.0)</f>
        <v>5</v>
      </c>
      <c r="E911" s="1">
        <f>IFERROR(__xludf.DUMMYFUNCTION("""COMPUTED_VALUE"""),8.0)</f>
        <v>8</v>
      </c>
      <c r="F911" s="1">
        <f>IFERROR(__xludf.DUMMYFUNCTION("""COMPUTED_VALUE"""),9.0)</f>
        <v>9</v>
      </c>
      <c r="G911" s="2">
        <f>IFERROR(__xludf.DUMMYFUNCTION("""COMPUTED_VALUE"""),11.0)</f>
        <v>11</v>
      </c>
      <c r="J911" s="1" t="b">
        <f t="array" ref="J911">IF(NOT(H911=""),AND(C911:H911&gt;B911:G911),IF(NOT(G911=""),AND(C911:G911&gt;B911:F911),IF(NOT(F911=""),AND(C911:F911&gt;B911:E911),AND(C911:E911&gt;B911:D911))))</f>
        <v>1</v>
      </c>
      <c r="K911" s="1" t="b">
        <f t="array" ref="K911">IF(NOT(H911=""),AND(C911:H911&lt;B911:G911),IF(NOT(G911=""),AND(C911:G911&lt;B911:F911),IF(NOT(F911=""),AND(C911:F911&lt;B911:E911),AND(C911:E911&lt;B911:D911))))</f>
        <v>0</v>
      </c>
      <c r="L911" s="1" t="b">
        <f t="array" ref="L911">IF(NOT(H911=""),AND(AND(ABS(C911:H911-B911:G911)&gt;0),AND(ABS(C911:H911-B911:G911)&lt;4)),IF(NOT(G911=""),AND(AND(ABS(C911:G911-B911:F911)&gt;0),AND(ABS(C911:G911-B911:F911)&lt;4)),IF(NOT(F911=""),AND(AND(ABS(C911:F911-B911:E911)&gt;0),AND(ABS(C911:F911-B911:E911)&lt;4)),AND(AND(ABS(C911:E911-B911:D911)&gt;0),AND(ABS(C911:E911-B911:D911)&lt;4)))))</f>
        <v>1</v>
      </c>
      <c r="M911" s="1" t="b">
        <f t="shared" si="1"/>
        <v>1</v>
      </c>
    </row>
    <row r="912" ht="15.75" customHeight="1">
      <c r="A912" s="1" t="s">
        <v>921</v>
      </c>
      <c r="B912" s="1">
        <f>IFERROR(__xludf.DUMMYFUNCTION("SPLIT(A912,"" "")"),42.0)</f>
        <v>42</v>
      </c>
      <c r="C912" s="1">
        <f>IFERROR(__xludf.DUMMYFUNCTION("""COMPUTED_VALUE"""),43.0)</f>
        <v>43</v>
      </c>
      <c r="D912" s="1">
        <f>IFERROR(__xludf.DUMMYFUNCTION("""COMPUTED_VALUE"""),44.0)</f>
        <v>44</v>
      </c>
      <c r="E912" s="1">
        <f>IFERROR(__xludf.DUMMYFUNCTION("""COMPUTED_VALUE"""),47.0)</f>
        <v>47</v>
      </c>
      <c r="F912" s="1">
        <f>IFERROR(__xludf.DUMMYFUNCTION("""COMPUTED_VALUE"""),50.0)</f>
        <v>50</v>
      </c>
      <c r="G912" s="2">
        <f>IFERROR(__xludf.DUMMYFUNCTION("""COMPUTED_VALUE"""),51.0)</f>
        <v>51</v>
      </c>
      <c r="J912" s="1" t="b">
        <f t="array" ref="J912">IF(NOT(H912=""),AND(C912:H912&gt;B912:G912),IF(NOT(G912=""),AND(C912:G912&gt;B912:F912),IF(NOT(F912=""),AND(C912:F912&gt;B912:E912),AND(C912:E912&gt;B912:D912))))</f>
        <v>1</v>
      </c>
      <c r="K912" s="1" t="b">
        <f t="array" ref="K912">IF(NOT(H912=""),AND(C912:H912&lt;B912:G912),IF(NOT(G912=""),AND(C912:G912&lt;B912:F912),IF(NOT(F912=""),AND(C912:F912&lt;B912:E912),AND(C912:E912&lt;B912:D912))))</f>
        <v>0</v>
      </c>
      <c r="L912" s="1" t="b">
        <f t="array" ref="L912">IF(NOT(H912=""),AND(AND(ABS(C912:H912-B912:G912)&gt;0),AND(ABS(C912:H912-B912:G912)&lt;4)),IF(NOT(G912=""),AND(AND(ABS(C912:G912-B912:F912)&gt;0),AND(ABS(C912:G912-B912:F912)&lt;4)),IF(NOT(F912=""),AND(AND(ABS(C912:F912-B912:E912)&gt;0),AND(ABS(C912:F912-B912:E912)&lt;4)),AND(AND(ABS(C912:E912-B912:D912)&gt;0),AND(ABS(C912:E912-B912:D912)&lt;4)))))</f>
        <v>1</v>
      </c>
      <c r="M912" s="1" t="b">
        <f t="shared" si="1"/>
        <v>1</v>
      </c>
    </row>
    <row r="913" ht="15.75" customHeight="1">
      <c r="A913" s="1" t="s">
        <v>922</v>
      </c>
      <c r="B913" s="1">
        <f>IFERROR(__xludf.DUMMYFUNCTION("SPLIT(A913,"" "")"),33.0)</f>
        <v>33</v>
      </c>
      <c r="C913" s="1">
        <f>IFERROR(__xludf.DUMMYFUNCTION("""COMPUTED_VALUE"""),32.0)</f>
        <v>32</v>
      </c>
      <c r="D913" s="1">
        <f>IFERROR(__xludf.DUMMYFUNCTION("""COMPUTED_VALUE"""),31.0)</f>
        <v>31</v>
      </c>
      <c r="E913" s="1">
        <f>IFERROR(__xludf.DUMMYFUNCTION("""COMPUTED_VALUE"""),28.0)</f>
        <v>28</v>
      </c>
      <c r="F913" s="1">
        <f>IFERROR(__xludf.DUMMYFUNCTION("""COMPUTED_VALUE"""),26.0)</f>
        <v>26</v>
      </c>
      <c r="G913" s="1">
        <f>IFERROR(__xludf.DUMMYFUNCTION("""COMPUTED_VALUE"""),25.0)</f>
        <v>25</v>
      </c>
      <c r="H913" s="2">
        <f>IFERROR(__xludf.DUMMYFUNCTION("""COMPUTED_VALUE"""),24.0)</f>
        <v>24</v>
      </c>
      <c r="J913" s="1" t="b">
        <f t="array" ref="J913">IF(NOT(H913=""),AND(C913:H913&gt;B913:G913),IF(NOT(G913=""),AND(C913:G913&gt;B913:F913),IF(NOT(F913=""),AND(C913:F913&gt;B913:E913),AND(C913:E913&gt;B913:D913))))</f>
        <v>0</v>
      </c>
      <c r="K913" s="1" t="b">
        <f t="array" ref="K913">IF(NOT(H913=""),AND(C913:H913&lt;B913:G913),IF(NOT(G913=""),AND(C913:G913&lt;B913:F913),IF(NOT(F913=""),AND(C913:F913&lt;B913:E913),AND(C913:E913&lt;B913:D913))))</f>
        <v>1</v>
      </c>
      <c r="L913" s="1" t="b">
        <f t="array" ref="L913">IF(NOT(H913=""),AND(AND(ABS(C913:H913-B913:G913)&gt;0),AND(ABS(C913:H913-B913:G913)&lt;4)),IF(NOT(G913=""),AND(AND(ABS(C913:G913-B913:F913)&gt;0),AND(ABS(C913:G913-B913:F913)&lt;4)),IF(NOT(F913=""),AND(AND(ABS(C913:F913-B913:E913)&gt;0),AND(ABS(C913:F913-B913:E913)&lt;4)),AND(AND(ABS(C913:E913-B913:D913)&gt;0),AND(ABS(C913:E913-B913:D913)&lt;4)))))</f>
        <v>1</v>
      </c>
      <c r="M913" s="1" t="b">
        <f t="shared" si="1"/>
        <v>1</v>
      </c>
    </row>
    <row r="914" ht="15.75" customHeight="1">
      <c r="A914" s="1" t="s">
        <v>923</v>
      </c>
      <c r="B914" s="1">
        <f>IFERROR(__xludf.DUMMYFUNCTION("SPLIT(A914,"" "")"),67.0)</f>
        <v>67</v>
      </c>
      <c r="C914" s="1">
        <f>IFERROR(__xludf.DUMMYFUNCTION("""COMPUTED_VALUE"""),70.0)</f>
        <v>70</v>
      </c>
      <c r="D914" s="1">
        <f>IFERROR(__xludf.DUMMYFUNCTION("""COMPUTED_VALUE"""),73.0)</f>
        <v>73</v>
      </c>
      <c r="E914" s="1">
        <f>IFERROR(__xludf.DUMMYFUNCTION("""COMPUTED_VALUE"""),76.0)</f>
        <v>76</v>
      </c>
      <c r="F914" s="2">
        <f>IFERROR(__xludf.DUMMYFUNCTION("""COMPUTED_VALUE"""),79.0)</f>
        <v>79</v>
      </c>
      <c r="J914" s="1" t="b">
        <f t="array" ref="J914">IF(NOT(H914=""),AND(C914:H914&gt;B914:G914),IF(NOT(G914=""),AND(C914:G914&gt;B914:F914),IF(NOT(F914=""),AND(C914:F914&gt;B914:E914),AND(C914:E914&gt;B914:D914))))</f>
        <v>1</v>
      </c>
      <c r="K914" s="1" t="b">
        <f t="array" ref="K914">IF(NOT(H914=""),AND(C914:H914&lt;B914:G914),IF(NOT(G914=""),AND(C914:G914&lt;B914:F914),IF(NOT(F914=""),AND(C914:F914&lt;B914:E914),AND(C914:E914&lt;B914:D914))))</f>
        <v>0</v>
      </c>
      <c r="L914" s="1" t="b">
        <f t="array" ref="L914">IF(NOT(H914=""),AND(AND(ABS(C914:H914-B914:G914)&gt;0),AND(ABS(C914:H914-B914:G914)&lt;4)),IF(NOT(G914=""),AND(AND(ABS(C914:G914-B914:F914)&gt;0),AND(ABS(C914:G914-B914:F914)&lt;4)),IF(NOT(F914=""),AND(AND(ABS(C914:F914-B914:E914)&gt;0),AND(ABS(C914:F914-B914:E914)&lt;4)),AND(AND(ABS(C914:E914-B914:D914)&gt;0),AND(ABS(C914:E914-B914:D914)&lt;4)))))</f>
        <v>1</v>
      </c>
      <c r="M914" s="1" t="b">
        <f t="shared" si="1"/>
        <v>1</v>
      </c>
    </row>
    <row r="915" ht="15.75" customHeight="1">
      <c r="A915" s="1" t="s">
        <v>924</v>
      </c>
      <c r="B915" s="1">
        <f>IFERROR(__xludf.DUMMYFUNCTION("SPLIT(A915,"" "")"),39.0)</f>
        <v>39</v>
      </c>
      <c r="C915" s="1">
        <f>IFERROR(__xludf.DUMMYFUNCTION("""COMPUTED_VALUE"""),41.0)</f>
        <v>41</v>
      </c>
      <c r="D915" s="1">
        <f>IFERROR(__xludf.DUMMYFUNCTION("""COMPUTED_VALUE"""),43.0)</f>
        <v>43</v>
      </c>
      <c r="E915" s="1">
        <f>IFERROR(__xludf.DUMMYFUNCTION("""COMPUTED_VALUE"""),44.0)</f>
        <v>44</v>
      </c>
      <c r="F915" s="1">
        <f>IFERROR(__xludf.DUMMYFUNCTION("""COMPUTED_VALUE"""),47.0)</f>
        <v>47</v>
      </c>
      <c r="G915" s="2">
        <f>IFERROR(__xludf.DUMMYFUNCTION("""COMPUTED_VALUE"""),49.0)</f>
        <v>49</v>
      </c>
      <c r="J915" s="1" t="b">
        <f t="array" ref="J915">IF(NOT(H915=""),AND(C915:H915&gt;B915:G915),IF(NOT(G915=""),AND(C915:G915&gt;B915:F915),IF(NOT(F915=""),AND(C915:F915&gt;B915:E915),AND(C915:E915&gt;B915:D915))))</f>
        <v>1</v>
      </c>
      <c r="K915" s="1" t="b">
        <f t="array" ref="K915">IF(NOT(H915=""),AND(C915:H915&lt;B915:G915),IF(NOT(G915=""),AND(C915:G915&lt;B915:F915),IF(NOT(F915=""),AND(C915:F915&lt;B915:E915),AND(C915:E915&lt;B915:D915))))</f>
        <v>0</v>
      </c>
      <c r="L915" s="1" t="b">
        <f t="array" ref="L915">IF(NOT(H915=""),AND(AND(ABS(C915:H915-B915:G915)&gt;0),AND(ABS(C915:H915-B915:G915)&lt;4)),IF(NOT(G915=""),AND(AND(ABS(C915:G915-B915:F915)&gt;0),AND(ABS(C915:G915-B915:F915)&lt;4)),IF(NOT(F915=""),AND(AND(ABS(C915:F915-B915:E915)&gt;0),AND(ABS(C915:F915-B915:E915)&lt;4)),AND(AND(ABS(C915:E915-B915:D915)&gt;0),AND(ABS(C915:E915-B915:D915)&lt;4)))))</f>
        <v>1</v>
      </c>
      <c r="M915" s="1" t="b">
        <f t="shared" si="1"/>
        <v>1</v>
      </c>
    </row>
    <row r="916" ht="15.75" customHeight="1">
      <c r="A916" s="1" t="s">
        <v>925</v>
      </c>
      <c r="B916" s="1">
        <f>IFERROR(__xludf.DUMMYFUNCTION("SPLIT(A916,"" "")"),42.0)</f>
        <v>42</v>
      </c>
      <c r="C916" s="1">
        <f>IFERROR(__xludf.DUMMYFUNCTION("""COMPUTED_VALUE"""),41.0)</f>
        <v>41</v>
      </c>
      <c r="D916" s="1">
        <f>IFERROR(__xludf.DUMMYFUNCTION("""COMPUTED_VALUE"""),38.0)</f>
        <v>38</v>
      </c>
      <c r="E916" s="1">
        <f>IFERROR(__xludf.DUMMYFUNCTION("""COMPUTED_VALUE"""),37.0)</f>
        <v>37</v>
      </c>
      <c r="F916" s="1">
        <f>IFERROR(__xludf.DUMMYFUNCTION("""COMPUTED_VALUE"""),34.0)</f>
        <v>34</v>
      </c>
      <c r="G916" s="2">
        <f>IFERROR(__xludf.DUMMYFUNCTION("""COMPUTED_VALUE"""),31.0)</f>
        <v>31</v>
      </c>
      <c r="J916" s="1" t="b">
        <f t="array" ref="J916">IF(NOT(H916=""),AND(C916:H916&gt;B916:G916),IF(NOT(G916=""),AND(C916:G916&gt;B916:F916),IF(NOT(F916=""),AND(C916:F916&gt;B916:E916),AND(C916:E916&gt;B916:D916))))</f>
        <v>0</v>
      </c>
      <c r="K916" s="1" t="b">
        <f t="array" ref="K916">IF(NOT(H916=""),AND(C916:H916&lt;B916:G916),IF(NOT(G916=""),AND(C916:G916&lt;B916:F916),IF(NOT(F916=""),AND(C916:F916&lt;B916:E916),AND(C916:E916&lt;B916:D916))))</f>
        <v>1</v>
      </c>
      <c r="L916" s="1" t="b">
        <f t="array" ref="L916">IF(NOT(H916=""),AND(AND(ABS(C916:H916-B916:G916)&gt;0),AND(ABS(C916:H916-B916:G916)&lt;4)),IF(NOT(G916=""),AND(AND(ABS(C916:G916-B916:F916)&gt;0),AND(ABS(C916:G916-B916:F916)&lt;4)),IF(NOT(F916=""),AND(AND(ABS(C916:F916-B916:E916)&gt;0),AND(ABS(C916:F916-B916:E916)&lt;4)),AND(AND(ABS(C916:E916-B916:D916)&gt;0),AND(ABS(C916:E916-B916:D916)&lt;4)))))</f>
        <v>1</v>
      </c>
      <c r="M916" s="1" t="b">
        <f t="shared" si="1"/>
        <v>1</v>
      </c>
    </row>
    <row r="917" ht="15.75" customHeight="1">
      <c r="A917" s="1" t="s">
        <v>926</v>
      </c>
      <c r="B917" s="1">
        <f>IFERROR(__xludf.DUMMYFUNCTION("SPLIT(A917,"" "")"),23.0)</f>
        <v>23</v>
      </c>
      <c r="C917" s="1">
        <f>IFERROR(__xludf.DUMMYFUNCTION("""COMPUTED_VALUE"""),21.0)</f>
        <v>21</v>
      </c>
      <c r="D917" s="1">
        <f>IFERROR(__xludf.DUMMYFUNCTION("""COMPUTED_VALUE"""),19.0)</f>
        <v>19</v>
      </c>
      <c r="E917" s="1">
        <f>IFERROR(__xludf.DUMMYFUNCTION("""COMPUTED_VALUE"""),16.0)</f>
        <v>16</v>
      </c>
      <c r="F917" s="1">
        <f>IFERROR(__xludf.DUMMYFUNCTION("""COMPUTED_VALUE"""),14.0)</f>
        <v>14</v>
      </c>
      <c r="G917" s="2">
        <f>IFERROR(__xludf.DUMMYFUNCTION("""COMPUTED_VALUE"""),13.0)</f>
        <v>13</v>
      </c>
      <c r="J917" s="1" t="b">
        <f t="array" ref="J917">IF(NOT(H917=""),AND(C917:H917&gt;B917:G917),IF(NOT(G917=""),AND(C917:G917&gt;B917:F917),IF(NOT(F917=""),AND(C917:F917&gt;B917:E917),AND(C917:E917&gt;B917:D917))))</f>
        <v>0</v>
      </c>
      <c r="K917" s="1" t="b">
        <f t="array" ref="K917">IF(NOT(H917=""),AND(C917:H917&lt;B917:G917),IF(NOT(G917=""),AND(C917:G917&lt;B917:F917),IF(NOT(F917=""),AND(C917:F917&lt;B917:E917),AND(C917:E917&lt;B917:D917))))</f>
        <v>1</v>
      </c>
      <c r="L917" s="1" t="b">
        <f t="array" ref="L917">IF(NOT(H917=""),AND(AND(ABS(C917:H917-B917:G917)&gt;0),AND(ABS(C917:H917-B917:G917)&lt;4)),IF(NOT(G917=""),AND(AND(ABS(C917:G917-B917:F917)&gt;0),AND(ABS(C917:G917-B917:F917)&lt;4)),IF(NOT(F917=""),AND(AND(ABS(C917:F917-B917:E917)&gt;0),AND(ABS(C917:F917-B917:E917)&lt;4)),AND(AND(ABS(C917:E917-B917:D917)&gt;0),AND(ABS(C917:E917-B917:D917)&lt;4)))))</f>
        <v>1</v>
      </c>
      <c r="M917" s="1" t="b">
        <f t="shared" si="1"/>
        <v>1</v>
      </c>
    </row>
    <row r="918" ht="15.75" customHeight="1">
      <c r="A918" s="1" t="s">
        <v>927</v>
      </c>
      <c r="B918" s="1">
        <f>IFERROR(__xludf.DUMMYFUNCTION("SPLIT(A918,"" "")"),86.0)</f>
        <v>86</v>
      </c>
      <c r="C918" s="1">
        <f>IFERROR(__xludf.DUMMYFUNCTION("""COMPUTED_VALUE"""),87.0)</f>
        <v>87</v>
      </c>
      <c r="D918" s="1">
        <f>IFERROR(__xludf.DUMMYFUNCTION("""COMPUTED_VALUE"""),88.0)</f>
        <v>88</v>
      </c>
      <c r="E918" s="1">
        <f>IFERROR(__xludf.DUMMYFUNCTION("""COMPUTED_VALUE"""),91.0)</f>
        <v>91</v>
      </c>
      <c r="F918" s="1">
        <f>IFERROR(__xludf.DUMMYFUNCTION("""COMPUTED_VALUE"""),94.0)</f>
        <v>94</v>
      </c>
      <c r="G918" s="1">
        <f>IFERROR(__xludf.DUMMYFUNCTION("""COMPUTED_VALUE"""),95.0)</f>
        <v>95</v>
      </c>
      <c r="H918" s="2">
        <f>IFERROR(__xludf.DUMMYFUNCTION("""COMPUTED_VALUE"""),96.0)</f>
        <v>96</v>
      </c>
      <c r="J918" s="1" t="b">
        <f t="array" ref="J918">IF(NOT(H918=""),AND(C918:H918&gt;B918:G918),IF(NOT(G918=""),AND(C918:G918&gt;B918:F918),IF(NOT(F918=""),AND(C918:F918&gt;B918:E918),AND(C918:E918&gt;B918:D918))))</f>
        <v>1</v>
      </c>
      <c r="K918" s="1" t="b">
        <f t="array" ref="K918">IF(NOT(H918=""),AND(C918:H918&lt;B918:G918),IF(NOT(G918=""),AND(C918:G918&lt;B918:F918),IF(NOT(F918=""),AND(C918:F918&lt;B918:E918),AND(C918:E918&lt;B918:D918))))</f>
        <v>0</v>
      </c>
      <c r="L918" s="1" t="b">
        <f t="array" ref="L918">IF(NOT(H918=""),AND(AND(ABS(C918:H918-B918:G918)&gt;0),AND(ABS(C918:H918-B918:G918)&lt;4)),IF(NOT(G918=""),AND(AND(ABS(C918:G918-B918:F918)&gt;0),AND(ABS(C918:G918-B918:F918)&lt;4)),IF(NOT(F918=""),AND(AND(ABS(C918:F918-B918:E918)&gt;0),AND(ABS(C918:F918-B918:E918)&lt;4)),AND(AND(ABS(C918:E918-B918:D918)&gt;0),AND(ABS(C918:E918-B918:D918)&lt;4)))))</f>
        <v>1</v>
      </c>
      <c r="M918" s="1" t="b">
        <f t="shared" si="1"/>
        <v>1</v>
      </c>
    </row>
    <row r="919" ht="15.75" customHeight="1">
      <c r="A919" s="1" t="s">
        <v>928</v>
      </c>
      <c r="B919" s="1">
        <f>IFERROR(__xludf.DUMMYFUNCTION("SPLIT(A919,"" "")"),40.0)</f>
        <v>40</v>
      </c>
      <c r="C919" s="1">
        <f>IFERROR(__xludf.DUMMYFUNCTION("""COMPUTED_VALUE"""),37.0)</f>
        <v>37</v>
      </c>
      <c r="D919" s="1">
        <f>IFERROR(__xludf.DUMMYFUNCTION("""COMPUTED_VALUE"""),34.0)</f>
        <v>34</v>
      </c>
      <c r="E919" s="1">
        <f>IFERROR(__xludf.DUMMYFUNCTION("""COMPUTED_VALUE"""),33.0)</f>
        <v>33</v>
      </c>
      <c r="F919" s="1">
        <f>IFERROR(__xludf.DUMMYFUNCTION("""COMPUTED_VALUE"""),32.0)</f>
        <v>32</v>
      </c>
      <c r="G919" s="1">
        <f>IFERROR(__xludf.DUMMYFUNCTION("""COMPUTED_VALUE"""),29.0)</f>
        <v>29</v>
      </c>
      <c r="H919" s="2">
        <f>IFERROR(__xludf.DUMMYFUNCTION("""COMPUTED_VALUE"""),26.0)</f>
        <v>26</v>
      </c>
      <c r="J919" s="1" t="b">
        <f t="array" ref="J919">IF(NOT(H919=""),AND(C919:H919&gt;B919:G919),IF(NOT(G919=""),AND(C919:G919&gt;B919:F919),IF(NOT(F919=""),AND(C919:F919&gt;B919:E919),AND(C919:E919&gt;B919:D919))))</f>
        <v>0</v>
      </c>
      <c r="K919" s="1" t="b">
        <f t="array" ref="K919">IF(NOT(H919=""),AND(C919:H919&lt;B919:G919),IF(NOT(G919=""),AND(C919:G919&lt;B919:F919),IF(NOT(F919=""),AND(C919:F919&lt;B919:E919),AND(C919:E919&lt;B919:D919))))</f>
        <v>1</v>
      </c>
      <c r="L919" s="1" t="b">
        <f t="array" ref="L919">IF(NOT(H919=""),AND(AND(ABS(C919:H919-B919:G919)&gt;0),AND(ABS(C919:H919-B919:G919)&lt;4)),IF(NOT(G919=""),AND(AND(ABS(C919:G919-B919:F919)&gt;0),AND(ABS(C919:G919-B919:F919)&lt;4)),IF(NOT(F919=""),AND(AND(ABS(C919:F919-B919:E919)&gt;0),AND(ABS(C919:F919-B919:E919)&lt;4)),AND(AND(ABS(C919:E919-B919:D919)&gt;0),AND(ABS(C919:E919-B919:D919)&lt;4)))))</f>
        <v>1</v>
      </c>
      <c r="M919" s="1" t="b">
        <f t="shared" si="1"/>
        <v>1</v>
      </c>
    </row>
    <row r="920" ht="15.75" customHeight="1">
      <c r="A920" s="1" t="s">
        <v>929</v>
      </c>
      <c r="B920" s="1">
        <f>IFERROR(__xludf.DUMMYFUNCTION("SPLIT(A920,"" "")"),84.0)</f>
        <v>84</v>
      </c>
      <c r="C920" s="1">
        <f>IFERROR(__xludf.DUMMYFUNCTION("""COMPUTED_VALUE"""),86.0)</f>
        <v>86</v>
      </c>
      <c r="D920" s="1">
        <f>IFERROR(__xludf.DUMMYFUNCTION("""COMPUTED_VALUE"""),88.0)</f>
        <v>88</v>
      </c>
      <c r="E920" s="1">
        <f>IFERROR(__xludf.DUMMYFUNCTION("""COMPUTED_VALUE"""),91.0)</f>
        <v>91</v>
      </c>
      <c r="F920" s="1">
        <f>IFERROR(__xludf.DUMMYFUNCTION("""COMPUTED_VALUE"""),94.0)</f>
        <v>94</v>
      </c>
      <c r="G920" s="2">
        <f>IFERROR(__xludf.DUMMYFUNCTION("""COMPUTED_VALUE"""),95.0)</f>
        <v>95</v>
      </c>
      <c r="J920" s="1" t="b">
        <f t="array" ref="J920">IF(NOT(H920=""),AND(C920:H920&gt;B920:G920),IF(NOT(G920=""),AND(C920:G920&gt;B920:F920),IF(NOT(F920=""),AND(C920:F920&gt;B920:E920),AND(C920:E920&gt;B920:D920))))</f>
        <v>1</v>
      </c>
      <c r="K920" s="1" t="b">
        <f t="array" ref="K920">IF(NOT(H920=""),AND(C920:H920&lt;B920:G920),IF(NOT(G920=""),AND(C920:G920&lt;B920:F920),IF(NOT(F920=""),AND(C920:F920&lt;B920:E920),AND(C920:E920&lt;B920:D920))))</f>
        <v>0</v>
      </c>
      <c r="L920" s="1" t="b">
        <f t="array" ref="L920">IF(NOT(H920=""),AND(AND(ABS(C920:H920-B920:G920)&gt;0),AND(ABS(C920:H920-B920:G920)&lt;4)),IF(NOT(G920=""),AND(AND(ABS(C920:G920-B920:F920)&gt;0),AND(ABS(C920:G920-B920:F920)&lt;4)),IF(NOT(F920=""),AND(AND(ABS(C920:F920-B920:E920)&gt;0),AND(ABS(C920:F920-B920:E920)&lt;4)),AND(AND(ABS(C920:E920-B920:D920)&gt;0),AND(ABS(C920:E920-B920:D920)&lt;4)))))</f>
        <v>1</v>
      </c>
      <c r="M920" s="1" t="b">
        <f t="shared" si="1"/>
        <v>1</v>
      </c>
    </row>
    <row r="921" ht="15.75" customHeight="1">
      <c r="A921" s="1" t="s">
        <v>930</v>
      </c>
      <c r="B921" s="1">
        <f>IFERROR(__xludf.DUMMYFUNCTION("SPLIT(A921,"" "")"),69.0)</f>
        <v>69</v>
      </c>
      <c r="C921" s="1">
        <f>IFERROR(__xludf.DUMMYFUNCTION("""COMPUTED_VALUE"""),70.0)</f>
        <v>70</v>
      </c>
      <c r="D921" s="1">
        <f>IFERROR(__xludf.DUMMYFUNCTION("""COMPUTED_VALUE"""),72.0)</f>
        <v>72</v>
      </c>
      <c r="E921" s="1">
        <f>IFERROR(__xludf.DUMMYFUNCTION("""COMPUTED_VALUE"""),73.0)</f>
        <v>73</v>
      </c>
      <c r="F921" s="1">
        <f>IFERROR(__xludf.DUMMYFUNCTION("""COMPUTED_VALUE"""),75.0)</f>
        <v>75</v>
      </c>
      <c r="G921" s="1">
        <f>IFERROR(__xludf.DUMMYFUNCTION("""COMPUTED_VALUE"""),77.0)</f>
        <v>77</v>
      </c>
      <c r="H921" s="2">
        <f>IFERROR(__xludf.DUMMYFUNCTION("""COMPUTED_VALUE"""),80.0)</f>
        <v>80</v>
      </c>
      <c r="J921" s="1" t="b">
        <f t="array" ref="J921">IF(NOT(H921=""),AND(C921:H921&gt;B921:G921),IF(NOT(G921=""),AND(C921:G921&gt;B921:F921),IF(NOT(F921=""),AND(C921:F921&gt;B921:E921),AND(C921:E921&gt;B921:D921))))</f>
        <v>1</v>
      </c>
      <c r="K921" s="1" t="b">
        <f t="array" ref="K921">IF(NOT(H921=""),AND(C921:H921&lt;B921:G921),IF(NOT(G921=""),AND(C921:G921&lt;B921:F921),IF(NOT(F921=""),AND(C921:F921&lt;B921:E921),AND(C921:E921&lt;B921:D921))))</f>
        <v>0</v>
      </c>
      <c r="L921" s="1" t="b">
        <f t="array" ref="L921">IF(NOT(H921=""),AND(AND(ABS(C921:H921-B921:G921)&gt;0),AND(ABS(C921:H921-B921:G921)&lt;4)),IF(NOT(G921=""),AND(AND(ABS(C921:G921-B921:F921)&gt;0),AND(ABS(C921:G921-B921:F921)&lt;4)),IF(NOT(F921=""),AND(AND(ABS(C921:F921-B921:E921)&gt;0),AND(ABS(C921:F921-B921:E921)&lt;4)),AND(AND(ABS(C921:E921-B921:D921)&gt;0),AND(ABS(C921:E921-B921:D921)&lt;4)))))</f>
        <v>1</v>
      </c>
      <c r="M921" s="1" t="b">
        <f t="shared" si="1"/>
        <v>1</v>
      </c>
    </row>
    <row r="922" ht="15.75" customHeight="1">
      <c r="A922" s="1" t="s">
        <v>931</v>
      </c>
      <c r="B922" s="1">
        <f>IFERROR(__xludf.DUMMYFUNCTION("SPLIT(A922,"" "")"),35.0)</f>
        <v>35</v>
      </c>
      <c r="C922" s="1">
        <f>IFERROR(__xludf.DUMMYFUNCTION("""COMPUTED_VALUE"""),32.0)</f>
        <v>32</v>
      </c>
      <c r="D922" s="1">
        <f>IFERROR(__xludf.DUMMYFUNCTION("""COMPUTED_VALUE"""),31.0)</f>
        <v>31</v>
      </c>
      <c r="E922" s="1">
        <f>IFERROR(__xludf.DUMMYFUNCTION("""COMPUTED_VALUE"""),29.0)</f>
        <v>29</v>
      </c>
      <c r="F922" s="1">
        <f>IFERROR(__xludf.DUMMYFUNCTION("""COMPUTED_VALUE"""),27.0)</f>
        <v>27</v>
      </c>
      <c r="G922" s="1">
        <f>IFERROR(__xludf.DUMMYFUNCTION("""COMPUTED_VALUE"""),25.0)</f>
        <v>25</v>
      </c>
      <c r="H922" s="2">
        <f>IFERROR(__xludf.DUMMYFUNCTION("""COMPUTED_VALUE"""),23.0)</f>
        <v>23</v>
      </c>
      <c r="J922" s="1" t="b">
        <f t="array" ref="J922">IF(NOT(H922=""),AND(C922:H922&gt;B922:G922),IF(NOT(G922=""),AND(C922:G922&gt;B922:F922),IF(NOT(F922=""),AND(C922:F922&gt;B922:E922),AND(C922:E922&gt;B922:D922))))</f>
        <v>0</v>
      </c>
      <c r="K922" s="1" t="b">
        <f t="array" ref="K922">IF(NOT(H922=""),AND(C922:H922&lt;B922:G922),IF(NOT(G922=""),AND(C922:G922&lt;B922:F922),IF(NOT(F922=""),AND(C922:F922&lt;B922:E922),AND(C922:E922&lt;B922:D922))))</f>
        <v>1</v>
      </c>
      <c r="L922" s="1" t="b">
        <f t="array" ref="L922">IF(NOT(H922=""),AND(AND(ABS(C922:H922-B922:G922)&gt;0),AND(ABS(C922:H922-B922:G922)&lt;4)),IF(NOT(G922=""),AND(AND(ABS(C922:G922-B922:F922)&gt;0),AND(ABS(C922:G922-B922:F922)&lt;4)),IF(NOT(F922=""),AND(AND(ABS(C922:F922-B922:E922)&gt;0),AND(ABS(C922:F922-B922:E922)&lt;4)),AND(AND(ABS(C922:E922-B922:D922)&gt;0),AND(ABS(C922:E922-B922:D922)&lt;4)))))</f>
        <v>1</v>
      </c>
      <c r="M922" s="1" t="b">
        <f t="shared" si="1"/>
        <v>1</v>
      </c>
    </row>
    <row r="923" ht="15.75" customHeight="1">
      <c r="A923" s="1" t="s">
        <v>932</v>
      </c>
      <c r="B923" s="1">
        <f>IFERROR(__xludf.DUMMYFUNCTION("SPLIT(A923,"" "")"),19.0)</f>
        <v>19</v>
      </c>
      <c r="C923" s="1">
        <f>IFERROR(__xludf.DUMMYFUNCTION("""COMPUTED_VALUE"""),21.0)</f>
        <v>21</v>
      </c>
      <c r="D923" s="1">
        <f>IFERROR(__xludf.DUMMYFUNCTION("""COMPUTED_VALUE"""),22.0)</f>
        <v>22</v>
      </c>
      <c r="E923" s="1">
        <f>IFERROR(__xludf.DUMMYFUNCTION("""COMPUTED_VALUE"""),23.0)</f>
        <v>23</v>
      </c>
      <c r="F923" s="1">
        <f>IFERROR(__xludf.DUMMYFUNCTION("""COMPUTED_VALUE"""),24.0)</f>
        <v>24</v>
      </c>
      <c r="G923" s="2">
        <f>IFERROR(__xludf.DUMMYFUNCTION("""COMPUTED_VALUE"""),25.0)</f>
        <v>25</v>
      </c>
      <c r="J923" s="1" t="b">
        <f t="array" ref="J923">IF(NOT(H923=""),AND(C923:H923&gt;B923:G923),IF(NOT(G923=""),AND(C923:G923&gt;B923:F923),IF(NOT(F923=""),AND(C923:F923&gt;B923:E923),AND(C923:E923&gt;B923:D923))))</f>
        <v>1</v>
      </c>
      <c r="K923" s="1" t="b">
        <f t="array" ref="K923">IF(NOT(H923=""),AND(C923:H923&lt;B923:G923),IF(NOT(G923=""),AND(C923:G923&lt;B923:F923),IF(NOT(F923=""),AND(C923:F923&lt;B923:E923),AND(C923:E923&lt;B923:D923))))</f>
        <v>0</v>
      </c>
      <c r="L923" s="1" t="b">
        <f t="array" ref="L923">IF(NOT(H923=""),AND(AND(ABS(C923:H923-B923:G923)&gt;0),AND(ABS(C923:H923-B923:G923)&lt;4)),IF(NOT(G923=""),AND(AND(ABS(C923:G923-B923:F923)&gt;0),AND(ABS(C923:G923-B923:F923)&lt;4)),IF(NOT(F923=""),AND(AND(ABS(C923:F923-B923:E923)&gt;0),AND(ABS(C923:F923-B923:E923)&lt;4)),AND(AND(ABS(C923:E923-B923:D923)&gt;0),AND(ABS(C923:E923-B923:D923)&lt;4)))))</f>
        <v>1</v>
      </c>
      <c r="M923" s="1" t="b">
        <f t="shared" si="1"/>
        <v>1</v>
      </c>
    </row>
    <row r="924" ht="15.75" customHeight="1">
      <c r="A924" s="1" t="s">
        <v>933</v>
      </c>
      <c r="B924" s="1">
        <f>IFERROR(__xludf.DUMMYFUNCTION("SPLIT(A924,"" "")"),86.0)</f>
        <v>86</v>
      </c>
      <c r="C924" s="1">
        <f>IFERROR(__xludf.DUMMYFUNCTION("""COMPUTED_VALUE"""),83.0)</f>
        <v>83</v>
      </c>
      <c r="D924" s="1">
        <f>IFERROR(__xludf.DUMMYFUNCTION("""COMPUTED_VALUE"""),82.0)</f>
        <v>82</v>
      </c>
      <c r="E924" s="1">
        <f>IFERROR(__xludf.DUMMYFUNCTION("""COMPUTED_VALUE"""),81.0)</f>
        <v>81</v>
      </c>
      <c r="F924" s="1">
        <f>IFERROR(__xludf.DUMMYFUNCTION("""COMPUTED_VALUE"""),79.0)</f>
        <v>79</v>
      </c>
      <c r="G924" s="1">
        <f>IFERROR(__xludf.DUMMYFUNCTION("""COMPUTED_VALUE"""),77.0)</f>
        <v>77</v>
      </c>
      <c r="H924" s="1">
        <f>IFERROR(__xludf.DUMMYFUNCTION("""COMPUTED_VALUE"""),76.0)</f>
        <v>76</v>
      </c>
      <c r="I924" s="1">
        <f>IFERROR(__xludf.DUMMYFUNCTION("""COMPUTED_VALUE"""),73.0)</f>
        <v>73</v>
      </c>
      <c r="J924" s="1" t="b">
        <f t="array" ref="J924">IF(NOT(H924=""),AND(C924:H924&gt;B924:G924),IF(NOT(G924=""),AND(C924:G924&gt;B924:F924),IF(NOT(F924=""),AND(C924:F924&gt;B924:E924),AND(C924:E924&gt;B924:D924))))</f>
        <v>0</v>
      </c>
      <c r="K924" s="1" t="b">
        <f t="array" ref="K924">IF(NOT(H924=""),AND(C924:H924&lt;B924:G924),IF(NOT(G924=""),AND(C924:G924&lt;B924:F924),IF(NOT(F924=""),AND(C924:F924&lt;B924:E924),AND(C924:E924&lt;B924:D924))))</f>
        <v>1</v>
      </c>
      <c r="L924" s="1" t="b">
        <f t="array" ref="L924">IF(NOT(H924=""),AND(AND(ABS(C924:H924-B924:G924)&gt;0),AND(ABS(C924:H924-B924:G924)&lt;4)),IF(NOT(G924=""),AND(AND(ABS(C924:G924-B924:F924)&gt;0),AND(ABS(C924:G924-B924:F924)&lt;4)),IF(NOT(F924=""),AND(AND(ABS(C924:F924-B924:E924)&gt;0),AND(ABS(C924:F924-B924:E924)&lt;4)),AND(AND(ABS(C924:E924-B924:D924)&gt;0),AND(ABS(C924:E924-B924:D924)&lt;4)))))</f>
        <v>1</v>
      </c>
      <c r="M924" s="1" t="b">
        <f t="shared" si="1"/>
        <v>1</v>
      </c>
    </row>
    <row r="925" ht="15.75" customHeight="1">
      <c r="A925" s="1" t="s">
        <v>934</v>
      </c>
      <c r="B925" s="1">
        <f>IFERROR(__xludf.DUMMYFUNCTION("SPLIT(A925,"" "")"),41.0)</f>
        <v>41</v>
      </c>
      <c r="C925" s="1">
        <f>IFERROR(__xludf.DUMMYFUNCTION("""COMPUTED_VALUE"""),44.0)</f>
        <v>44</v>
      </c>
      <c r="D925" s="1">
        <f>IFERROR(__xludf.DUMMYFUNCTION("""COMPUTED_VALUE"""),46.0)</f>
        <v>46</v>
      </c>
      <c r="E925" s="1">
        <f>IFERROR(__xludf.DUMMYFUNCTION("""COMPUTED_VALUE"""),48.0)</f>
        <v>48</v>
      </c>
      <c r="F925" s="1">
        <f>IFERROR(__xludf.DUMMYFUNCTION("""COMPUTED_VALUE"""),51.0)</f>
        <v>51</v>
      </c>
      <c r="G925" s="2">
        <f>IFERROR(__xludf.DUMMYFUNCTION("""COMPUTED_VALUE"""),52.0)</f>
        <v>52</v>
      </c>
      <c r="J925" s="1" t="b">
        <f t="array" ref="J925">IF(NOT(H925=""),AND(C925:H925&gt;B925:G925),IF(NOT(G925=""),AND(C925:G925&gt;B925:F925),IF(NOT(F925=""),AND(C925:F925&gt;B925:E925),AND(C925:E925&gt;B925:D925))))</f>
        <v>1</v>
      </c>
      <c r="K925" s="1" t="b">
        <f t="array" ref="K925">IF(NOT(H925=""),AND(C925:H925&lt;B925:G925),IF(NOT(G925=""),AND(C925:G925&lt;B925:F925),IF(NOT(F925=""),AND(C925:F925&lt;B925:E925),AND(C925:E925&lt;B925:D925))))</f>
        <v>0</v>
      </c>
      <c r="L925" s="1" t="b">
        <f t="array" ref="L925">IF(NOT(H925=""),AND(AND(ABS(C925:H925-B925:G925)&gt;0),AND(ABS(C925:H925-B925:G925)&lt;4)),IF(NOT(G925=""),AND(AND(ABS(C925:G925-B925:F925)&gt;0),AND(ABS(C925:G925-B925:F925)&lt;4)),IF(NOT(F925=""),AND(AND(ABS(C925:F925-B925:E925)&gt;0),AND(ABS(C925:F925-B925:E925)&lt;4)),AND(AND(ABS(C925:E925-B925:D925)&gt;0),AND(ABS(C925:E925-B925:D925)&lt;4)))))</f>
        <v>1</v>
      </c>
      <c r="M925" s="1" t="b">
        <f t="shared" si="1"/>
        <v>1</v>
      </c>
    </row>
    <row r="926" ht="15.75" customHeight="1">
      <c r="A926" s="1" t="s">
        <v>935</v>
      </c>
      <c r="B926" s="1">
        <f>IFERROR(__xludf.DUMMYFUNCTION("SPLIT(A926,"" "")"),72.0)</f>
        <v>72</v>
      </c>
      <c r="C926" s="1">
        <f>IFERROR(__xludf.DUMMYFUNCTION("""COMPUTED_VALUE"""),74.0)</f>
        <v>74</v>
      </c>
      <c r="D926" s="1">
        <f>IFERROR(__xludf.DUMMYFUNCTION("""COMPUTED_VALUE"""),75.0)</f>
        <v>75</v>
      </c>
      <c r="E926" s="1">
        <f>IFERROR(__xludf.DUMMYFUNCTION("""COMPUTED_VALUE"""),76.0)</f>
        <v>76</v>
      </c>
      <c r="F926" s="1">
        <f>IFERROR(__xludf.DUMMYFUNCTION("""COMPUTED_VALUE"""),78.0)</f>
        <v>78</v>
      </c>
      <c r="G926" s="2">
        <f>IFERROR(__xludf.DUMMYFUNCTION("""COMPUTED_VALUE"""),79.0)</f>
        <v>79</v>
      </c>
      <c r="J926" s="1" t="b">
        <f t="array" ref="J926">IF(NOT(H926=""),AND(C926:H926&gt;B926:G926),IF(NOT(G926=""),AND(C926:G926&gt;B926:F926),IF(NOT(F926=""),AND(C926:F926&gt;B926:E926),AND(C926:E926&gt;B926:D926))))</f>
        <v>1</v>
      </c>
      <c r="K926" s="1" t="b">
        <f t="array" ref="K926">IF(NOT(H926=""),AND(C926:H926&lt;B926:G926),IF(NOT(G926=""),AND(C926:G926&lt;B926:F926),IF(NOT(F926=""),AND(C926:F926&lt;B926:E926),AND(C926:E926&lt;B926:D926))))</f>
        <v>0</v>
      </c>
      <c r="L926" s="1" t="b">
        <f t="array" ref="L926">IF(NOT(H926=""),AND(AND(ABS(C926:H926-B926:G926)&gt;0),AND(ABS(C926:H926-B926:G926)&lt;4)),IF(NOT(G926=""),AND(AND(ABS(C926:G926-B926:F926)&gt;0),AND(ABS(C926:G926-B926:F926)&lt;4)),IF(NOT(F926=""),AND(AND(ABS(C926:F926-B926:E926)&gt;0),AND(ABS(C926:F926-B926:E926)&lt;4)),AND(AND(ABS(C926:E926-B926:D926)&gt;0),AND(ABS(C926:E926-B926:D926)&lt;4)))))</f>
        <v>1</v>
      </c>
      <c r="M926" s="1" t="b">
        <f t="shared" si="1"/>
        <v>1</v>
      </c>
    </row>
    <row r="927" ht="15.75" customHeight="1">
      <c r="A927" s="1" t="s">
        <v>936</v>
      </c>
      <c r="B927" s="1">
        <f>IFERROR(__xludf.DUMMYFUNCTION("SPLIT(A927,"" "")"),59.0)</f>
        <v>59</v>
      </c>
      <c r="C927" s="1">
        <f>IFERROR(__xludf.DUMMYFUNCTION("""COMPUTED_VALUE"""),57.0)</f>
        <v>57</v>
      </c>
      <c r="D927" s="1">
        <f>IFERROR(__xludf.DUMMYFUNCTION("""COMPUTED_VALUE"""),54.0)</f>
        <v>54</v>
      </c>
      <c r="E927" s="1">
        <f>IFERROR(__xludf.DUMMYFUNCTION("""COMPUTED_VALUE"""),51.0)</f>
        <v>51</v>
      </c>
      <c r="F927" s="1">
        <f>IFERROR(__xludf.DUMMYFUNCTION("""COMPUTED_VALUE"""),49.0)</f>
        <v>49</v>
      </c>
      <c r="G927" s="1">
        <f>IFERROR(__xludf.DUMMYFUNCTION("""COMPUTED_VALUE"""),48.0)</f>
        <v>48</v>
      </c>
      <c r="H927" s="2">
        <f>IFERROR(__xludf.DUMMYFUNCTION("""COMPUTED_VALUE"""),46.0)</f>
        <v>46</v>
      </c>
      <c r="J927" s="1" t="b">
        <f t="array" ref="J927">IF(NOT(H927=""),AND(C927:H927&gt;B927:G927),IF(NOT(G927=""),AND(C927:G927&gt;B927:F927),IF(NOT(F927=""),AND(C927:F927&gt;B927:E927),AND(C927:E927&gt;B927:D927))))</f>
        <v>0</v>
      </c>
      <c r="K927" s="1" t="b">
        <f t="array" ref="K927">IF(NOT(H927=""),AND(C927:H927&lt;B927:G927),IF(NOT(G927=""),AND(C927:G927&lt;B927:F927),IF(NOT(F927=""),AND(C927:F927&lt;B927:E927),AND(C927:E927&lt;B927:D927))))</f>
        <v>1</v>
      </c>
      <c r="L927" s="1" t="b">
        <f t="array" ref="L927">IF(NOT(H927=""),AND(AND(ABS(C927:H927-B927:G927)&gt;0),AND(ABS(C927:H927-B927:G927)&lt;4)),IF(NOT(G927=""),AND(AND(ABS(C927:G927-B927:F927)&gt;0),AND(ABS(C927:G927-B927:F927)&lt;4)),IF(NOT(F927=""),AND(AND(ABS(C927:F927-B927:E927)&gt;0),AND(ABS(C927:F927-B927:E927)&lt;4)),AND(AND(ABS(C927:E927-B927:D927)&gt;0),AND(ABS(C927:E927-B927:D927)&lt;4)))))</f>
        <v>1</v>
      </c>
      <c r="M927" s="1" t="b">
        <f t="shared" si="1"/>
        <v>1</v>
      </c>
    </row>
    <row r="928" ht="15.75" customHeight="1">
      <c r="A928" s="1" t="s">
        <v>937</v>
      </c>
      <c r="B928" s="1">
        <f>IFERROR(__xludf.DUMMYFUNCTION("SPLIT(A928,"" "")"),1.0)</f>
        <v>1</v>
      </c>
      <c r="C928" s="1">
        <f>IFERROR(__xludf.DUMMYFUNCTION("""COMPUTED_VALUE"""),4.0)</f>
        <v>4</v>
      </c>
      <c r="D928" s="1">
        <f>IFERROR(__xludf.DUMMYFUNCTION("""COMPUTED_VALUE"""),6.0)</f>
        <v>6</v>
      </c>
      <c r="E928" s="1">
        <f>IFERROR(__xludf.DUMMYFUNCTION("""COMPUTED_VALUE"""),7.0)</f>
        <v>7</v>
      </c>
      <c r="F928" s="1">
        <f>IFERROR(__xludf.DUMMYFUNCTION("""COMPUTED_VALUE"""),9.0)</f>
        <v>9</v>
      </c>
      <c r="G928" s="1">
        <f>IFERROR(__xludf.DUMMYFUNCTION("""COMPUTED_VALUE"""),10.0)</f>
        <v>10</v>
      </c>
      <c r="H928" s="1">
        <f>IFERROR(__xludf.DUMMYFUNCTION("""COMPUTED_VALUE"""),13.0)</f>
        <v>13</v>
      </c>
      <c r="I928" s="1">
        <f>IFERROR(__xludf.DUMMYFUNCTION("""COMPUTED_VALUE"""),14.0)</f>
        <v>14</v>
      </c>
      <c r="J928" s="1" t="b">
        <f t="array" ref="J928">IF(NOT(H928=""),AND(C928:H928&gt;B928:G928),IF(NOT(G928=""),AND(C928:G928&gt;B928:F928),IF(NOT(F928=""),AND(C928:F928&gt;B928:E928),AND(C928:E928&gt;B928:D928))))</f>
        <v>1</v>
      </c>
      <c r="K928" s="1" t="b">
        <f t="array" ref="K928">IF(NOT(H928=""),AND(C928:H928&lt;B928:G928),IF(NOT(G928=""),AND(C928:G928&lt;B928:F928),IF(NOT(F928=""),AND(C928:F928&lt;B928:E928),AND(C928:E928&lt;B928:D928))))</f>
        <v>0</v>
      </c>
      <c r="L928" s="1" t="b">
        <f t="array" ref="L928">IF(NOT(H928=""),AND(AND(ABS(C928:H928-B928:G928)&gt;0),AND(ABS(C928:H928-B928:G928)&lt;4)),IF(NOT(G928=""),AND(AND(ABS(C928:G928-B928:F928)&gt;0),AND(ABS(C928:G928-B928:F928)&lt;4)),IF(NOT(F928=""),AND(AND(ABS(C928:F928-B928:E928)&gt;0),AND(ABS(C928:F928-B928:E928)&lt;4)),AND(AND(ABS(C928:E928-B928:D928)&gt;0),AND(ABS(C928:E928-B928:D928)&lt;4)))))</f>
        <v>1</v>
      </c>
      <c r="M928" s="1" t="b">
        <f t="shared" si="1"/>
        <v>1</v>
      </c>
    </row>
    <row r="929" ht="15.75" customHeight="1">
      <c r="A929" s="1" t="s">
        <v>938</v>
      </c>
      <c r="B929" s="1">
        <f>IFERROR(__xludf.DUMMYFUNCTION("SPLIT(A929,"" "")"),18.0)</f>
        <v>18</v>
      </c>
      <c r="C929" s="1">
        <f>IFERROR(__xludf.DUMMYFUNCTION("""COMPUTED_VALUE"""),16.0)</f>
        <v>16</v>
      </c>
      <c r="D929" s="1">
        <f>IFERROR(__xludf.DUMMYFUNCTION("""COMPUTED_VALUE"""),13.0)</f>
        <v>13</v>
      </c>
      <c r="E929" s="1">
        <f>IFERROR(__xludf.DUMMYFUNCTION("""COMPUTED_VALUE"""),12.0)</f>
        <v>12</v>
      </c>
      <c r="F929" s="1">
        <f>IFERROR(__xludf.DUMMYFUNCTION("""COMPUTED_VALUE"""),10.0)</f>
        <v>10</v>
      </c>
      <c r="G929" s="1">
        <f>IFERROR(__xludf.DUMMYFUNCTION("""COMPUTED_VALUE"""),8.0)</f>
        <v>8</v>
      </c>
      <c r="H929" s="1">
        <f>IFERROR(__xludf.DUMMYFUNCTION("""COMPUTED_VALUE"""),5.0)</f>
        <v>5</v>
      </c>
      <c r="I929" s="1">
        <f>IFERROR(__xludf.DUMMYFUNCTION("""COMPUTED_VALUE"""),3.0)</f>
        <v>3</v>
      </c>
      <c r="J929" s="1" t="b">
        <f t="array" ref="J929">IF(NOT(H929=""),AND(C929:H929&gt;B929:G929),IF(NOT(G929=""),AND(C929:G929&gt;B929:F929),IF(NOT(F929=""),AND(C929:F929&gt;B929:E929),AND(C929:E929&gt;B929:D929))))</f>
        <v>0</v>
      </c>
      <c r="K929" s="1" t="b">
        <f t="array" ref="K929">IF(NOT(H929=""),AND(C929:H929&lt;B929:G929),IF(NOT(G929=""),AND(C929:G929&lt;B929:F929),IF(NOT(F929=""),AND(C929:F929&lt;B929:E929),AND(C929:E929&lt;B929:D929))))</f>
        <v>1</v>
      </c>
      <c r="L929" s="1" t="b">
        <f t="array" ref="L929">IF(NOT(H929=""),AND(AND(ABS(C929:H929-B929:G929)&gt;0),AND(ABS(C929:H929-B929:G929)&lt;4)),IF(NOT(G929=""),AND(AND(ABS(C929:G929-B929:F929)&gt;0),AND(ABS(C929:G929-B929:F929)&lt;4)),IF(NOT(F929=""),AND(AND(ABS(C929:F929-B929:E929)&gt;0),AND(ABS(C929:F929-B929:E929)&lt;4)),AND(AND(ABS(C929:E929-B929:D929)&gt;0),AND(ABS(C929:E929-B929:D929)&lt;4)))))</f>
        <v>1</v>
      </c>
      <c r="M929" s="1" t="b">
        <f t="shared" si="1"/>
        <v>1</v>
      </c>
    </row>
    <row r="930" ht="15.75" customHeight="1">
      <c r="A930" s="1" t="s">
        <v>939</v>
      </c>
      <c r="B930" s="1">
        <f>IFERROR(__xludf.DUMMYFUNCTION("SPLIT(A930,"" "")"),82.0)</f>
        <v>82</v>
      </c>
      <c r="C930" s="1">
        <f>IFERROR(__xludf.DUMMYFUNCTION("""COMPUTED_VALUE"""),85.0)</f>
        <v>85</v>
      </c>
      <c r="D930" s="1">
        <f>IFERROR(__xludf.DUMMYFUNCTION("""COMPUTED_VALUE"""),86.0)</f>
        <v>86</v>
      </c>
      <c r="E930" s="1">
        <f>IFERROR(__xludf.DUMMYFUNCTION("""COMPUTED_VALUE"""),87.0)</f>
        <v>87</v>
      </c>
      <c r="F930" s="2">
        <f>IFERROR(__xludf.DUMMYFUNCTION("""COMPUTED_VALUE"""),88.0)</f>
        <v>88</v>
      </c>
      <c r="J930" s="1" t="b">
        <f t="array" ref="J930">IF(NOT(H930=""),AND(C930:H930&gt;B930:G930),IF(NOT(G930=""),AND(C930:G930&gt;B930:F930),IF(NOT(F930=""),AND(C930:F930&gt;B930:E930),AND(C930:E930&gt;B930:D930))))</f>
        <v>1</v>
      </c>
      <c r="K930" s="1" t="b">
        <f t="array" ref="K930">IF(NOT(H930=""),AND(C930:H930&lt;B930:G930),IF(NOT(G930=""),AND(C930:G930&lt;B930:F930),IF(NOT(F930=""),AND(C930:F930&lt;B930:E930),AND(C930:E930&lt;B930:D930))))</f>
        <v>0</v>
      </c>
      <c r="L930" s="1" t="b">
        <f t="array" ref="L930">IF(NOT(H930=""),AND(AND(ABS(C930:H930-B930:G930)&gt;0),AND(ABS(C930:H930-B930:G930)&lt;4)),IF(NOT(G930=""),AND(AND(ABS(C930:G930-B930:F930)&gt;0),AND(ABS(C930:G930-B930:F930)&lt;4)),IF(NOT(F930=""),AND(AND(ABS(C930:F930-B930:E930)&gt;0),AND(ABS(C930:F930-B930:E930)&lt;4)),AND(AND(ABS(C930:E930-B930:D930)&gt;0),AND(ABS(C930:E930-B930:D930)&lt;4)))))</f>
        <v>1</v>
      </c>
      <c r="M930" s="1" t="b">
        <f t="shared" si="1"/>
        <v>1</v>
      </c>
    </row>
    <row r="931" ht="15.75" customHeight="1">
      <c r="A931" s="1" t="s">
        <v>940</v>
      </c>
      <c r="B931" s="1">
        <f>IFERROR(__xludf.DUMMYFUNCTION("SPLIT(A931,"" "")"),17.0)</f>
        <v>17</v>
      </c>
      <c r="C931" s="1">
        <f>IFERROR(__xludf.DUMMYFUNCTION("""COMPUTED_VALUE"""),16.0)</f>
        <v>16</v>
      </c>
      <c r="D931" s="1">
        <f>IFERROR(__xludf.DUMMYFUNCTION("""COMPUTED_VALUE"""),15.0)</f>
        <v>15</v>
      </c>
      <c r="E931" s="1">
        <f>IFERROR(__xludf.DUMMYFUNCTION("""COMPUTED_VALUE"""),14.0)</f>
        <v>14</v>
      </c>
      <c r="F931" s="2">
        <f>IFERROR(__xludf.DUMMYFUNCTION("""COMPUTED_VALUE"""),12.0)</f>
        <v>12</v>
      </c>
      <c r="J931" s="1" t="b">
        <f t="array" ref="J931">IF(NOT(H931=""),AND(C931:H931&gt;B931:G931),IF(NOT(G931=""),AND(C931:G931&gt;B931:F931),IF(NOT(F931=""),AND(C931:F931&gt;B931:E931),AND(C931:E931&gt;B931:D931))))</f>
        <v>0</v>
      </c>
      <c r="K931" s="1" t="b">
        <f t="array" ref="K931">IF(NOT(H931=""),AND(C931:H931&lt;B931:G931),IF(NOT(G931=""),AND(C931:G931&lt;B931:F931),IF(NOT(F931=""),AND(C931:F931&lt;B931:E931),AND(C931:E931&lt;B931:D931))))</f>
        <v>1</v>
      </c>
      <c r="L931" s="1" t="b">
        <f t="array" ref="L931">IF(NOT(H931=""),AND(AND(ABS(C931:H931-B931:G931)&gt;0),AND(ABS(C931:H931-B931:G931)&lt;4)),IF(NOT(G931=""),AND(AND(ABS(C931:G931-B931:F931)&gt;0),AND(ABS(C931:G931-B931:F931)&lt;4)),IF(NOT(F931=""),AND(AND(ABS(C931:F931-B931:E931)&gt;0),AND(ABS(C931:F931-B931:E931)&lt;4)),AND(AND(ABS(C931:E931-B931:D931)&gt;0),AND(ABS(C931:E931-B931:D931)&lt;4)))))</f>
        <v>1</v>
      </c>
      <c r="M931" s="1" t="b">
        <f t="shared" si="1"/>
        <v>1</v>
      </c>
    </row>
    <row r="932" ht="15.75" customHeight="1">
      <c r="A932" s="1" t="s">
        <v>941</v>
      </c>
      <c r="B932" s="1">
        <f>IFERROR(__xludf.DUMMYFUNCTION("SPLIT(A932,"" "")"),20.0)</f>
        <v>20</v>
      </c>
      <c r="C932" s="1">
        <f>IFERROR(__xludf.DUMMYFUNCTION("""COMPUTED_VALUE"""),17.0)</f>
        <v>17</v>
      </c>
      <c r="D932" s="1">
        <f>IFERROR(__xludf.DUMMYFUNCTION("""COMPUTED_VALUE"""),16.0)</f>
        <v>16</v>
      </c>
      <c r="E932" s="1">
        <f>IFERROR(__xludf.DUMMYFUNCTION("""COMPUTED_VALUE"""),13.0)</f>
        <v>13</v>
      </c>
      <c r="F932" s="1">
        <f>IFERROR(__xludf.DUMMYFUNCTION("""COMPUTED_VALUE"""),11.0)</f>
        <v>11</v>
      </c>
      <c r="G932" s="1">
        <f>IFERROR(__xludf.DUMMYFUNCTION("""COMPUTED_VALUE"""),10.0)</f>
        <v>10</v>
      </c>
      <c r="H932" s="2">
        <f>IFERROR(__xludf.DUMMYFUNCTION("""COMPUTED_VALUE"""),9.0)</f>
        <v>9</v>
      </c>
      <c r="J932" s="1" t="b">
        <f t="array" ref="J932">IF(NOT(H932=""),AND(C932:H932&gt;B932:G932),IF(NOT(G932=""),AND(C932:G932&gt;B932:F932),IF(NOT(F932=""),AND(C932:F932&gt;B932:E932),AND(C932:E932&gt;B932:D932))))</f>
        <v>0</v>
      </c>
      <c r="K932" s="1" t="b">
        <f t="array" ref="K932">IF(NOT(H932=""),AND(C932:H932&lt;B932:G932),IF(NOT(G932=""),AND(C932:G932&lt;B932:F932),IF(NOT(F932=""),AND(C932:F932&lt;B932:E932),AND(C932:E932&lt;B932:D932))))</f>
        <v>1</v>
      </c>
      <c r="L932" s="1" t="b">
        <f t="array" ref="L932">IF(NOT(H932=""),AND(AND(ABS(C932:H932-B932:G932)&gt;0),AND(ABS(C932:H932-B932:G932)&lt;4)),IF(NOT(G932=""),AND(AND(ABS(C932:G932-B932:F932)&gt;0),AND(ABS(C932:G932-B932:F932)&lt;4)),IF(NOT(F932=""),AND(AND(ABS(C932:F932-B932:E932)&gt;0),AND(ABS(C932:F932-B932:E932)&lt;4)),AND(AND(ABS(C932:E932-B932:D932)&gt;0),AND(ABS(C932:E932-B932:D932)&lt;4)))))</f>
        <v>1</v>
      </c>
      <c r="M932" s="1" t="b">
        <f t="shared" si="1"/>
        <v>1</v>
      </c>
    </row>
    <row r="933" ht="15.75" customHeight="1">
      <c r="A933" s="1" t="s">
        <v>942</v>
      </c>
      <c r="B933" s="1">
        <f>IFERROR(__xludf.DUMMYFUNCTION("SPLIT(A933,"" "")"),72.0)</f>
        <v>72</v>
      </c>
      <c r="C933" s="1">
        <f>IFERROR(__xludf.DUMMYFUNCTION("""COMPUTED_VALUE"""),70.0)</f>
        <v>70</v>
      </c>
      <c r="D933" s="1">
        <f>IFERROR(__xludf.DUMMYFUNCTION("""COMPUTED_VALUE"""),67.0)</f>
        <v>67</v>
      </c>
      <c r="E933" s="1">
        <f>IFERROR(__xludf.DUMMYFUNCTION("""COMPUTED_VALUE"""),64.0)</f>
        <v>64</v>
      </c>
      <c r="F933" s="1">
        <f>IFERROR(__xludf.DUMMYFUNCTION("""COMPUTED_VALUE"""),62.0)</f>
        <v>62</v>
      </c>
      <c r="G933" s="1">
        <f>IFERROR(__xludf.DUMMYFUNCTION("""COMPUTED_VALUE"""),61.0)</f>
        <v>61</v>
      </c>
      <c r="H933" s="1">
        <f>IFERROR(__xludf.DUMMYFUNCTION("""COMPUTED_VALUE"""),59.0)</f>
        <v>59</v>
      </c>
      <c r="I933" s="1">
        <f>IFERROR(__xludf.DUMMYFUNCTION("""COMPUTED_VALUE"""),56.0)</f>
        <v>56</v>
      </c>
      <c r="J933" s="1" t="b">
        <f t="array" ref="J933">IF(NOT(H933=""),AND(C933:H933&gt;B933:G933),IF(NOT(G933=""),AND(C933:G933&gt;B933:F933),IF(NOT(F933=""),AND(C933:F933&gt;B933:E933),AND(C933:E933&gt;B933:D933))))</f>
        <v>0</v>
      </c>
      <c r="K933" s="1" t="b">
        <f t="array" ref="K933">IF(NOT(H933=""),AND(C933:H933&lt;B933:G933),IF(NOT(G933=""),AND(C933:G933&lt;B933:F933),IF(NOT(F933=""),AND(C933:F933&lt;B933:E933),AND(C933:E933&lt;B933:D933))))</f>
        <v>1</v>
      </c>
      <c r="L933" s="1" t="b">
        <f t="array" ref="L933">IF(NOT(H933=""),AND(AND(ABS(C933:H933-B933:G933)&gt;0),AND(ABS(C933:H933-B933:G933)&lt;4)),IF(NOT(G933=""),AND(AND(ABS(C933:G933-B933:F933)&gt;0),AND(ABS(C933:G933-B933:F933)&lt;4)),IF(NOT(F933=""),AND(AND(ABS(C933:F933-B933:E933)&gt;0),AND(ABS(C933:F933-B933:E933)&lt;4)),AND(AND(ABS(C933:E933-B933:D933)&gt;0),AND(ABS(C933:E933-B933:D933)&lt;4)))))</f>
        <v>1</v>
      </c>
      <c r="M933" s="1" t="b">
        <f t="shared" si="1"/>
        <v>1</v>
      </c>
    </row>
    <row r="934" ht="15.75" customHeight="1">
      <c r="A934" s="1" t="s">
        <v>943</v>
      </c>
      <c r="B934" s="1">
        <f>IFERROR(__xludf.DUMMYFUNCTION("SPLIT(A934,"" "")"),57.0)</f>
        <v>57</v>
      </c>
      <c r="C934" s="1">
        <f>IFERROR(__xludf.DUMMYFUNCTION("""COMPUTED_VALUE"""),60.0)</f>
        <v>60</v>
      </c>
      <c r="D934" s="1">
        <f>IFERROR(__xludf.DUMMYFUNCTION("""COMPUTED_VALUE"""),61.0)</f>
        <v>61</v>
      </c>
      <c r="E934" s="1">
        <f>IFERROR(__xludf.DUMMYFUNCTION("""COMPUTED_VALUE"""),63.0)</f>
        <v>63</v>
      </c>
      <c r="F934" s="1">
        <f>IFERROR(__xludf.DUMMYFUNCTION("""COMPUTED_VALUE"""),65.0)</f>
        <v>65</v>
      </c>
      <c r="G934" s="2">
        <f>IFERROR(__xludf.DUMMYFUNCTION("""COMPUTED_VALUE"""),67.0)</f>
        <v>67</v>
      </c>
      <c r="J934" s="1" t="b">
        <f t="array" ref="J934">IF(NOT(H934=""),AND(C934:H934&gt;B934:G934),IF(NOT(G934=""),AND(C934:G934&gt;B934:F934),IF(NOT(F934=""),AND(C934:F934&gt;B934:E934),AND(C934:E934&gt;B934:D934))))</f>
        <v>1</v>
      </c>
      <c r="K934" s="1" t="b">
        <f t="array" ref="K934">IF(NOT(H934=""),AND(C934:H934&lt;B934:G934),IF(NOT(G934=""),AND(C934:G934&lt;B934:F934),IF(NOT(F934=""),AND(C934:F934&lt;B934:E934),AND(C934:E934&lt;B934:D934))))</f>
        <v>0</v>
      </c>
      <c r="L934" s="1" t="b">
        <f t="array" ref="L934">IF(NOT(H934=""),AND(AND(ABS(C934:H934-B934:G934)&gt;0),AND(ABS(C934:H934-B934:G934)&lt;4)),IF(NOT(G934=""),AND(AND(ABS(C934:G934-B934:F934)&gt;0),AND(ABS(C934:G934-B934:F934)&lt;4)),IF(NOT(F934=""),AND(AND(ABS(C934:F934-B934:E934)&gt;0),AND(ABS(C934:F934-B934:E934)&lt;4)),AND(AND(ABS(C934:E934-B934:D934)&gt;0),AND(ABS(C934:E934-B934:D934)&lt;4)))))</f>
        <v>1</v>
      </c>
      <c r="M934" s="1" t="b">
        <f t="shared" si="1"/>
        <v>1</v>
      </c>
    </row>
    <row r="935" ht="15.75" customHeight="1">
      <c r="A935" s="1" t="s">
        <v>944</v>
      </c>
      <c r="B935" s="1">
        <f>IFERROR(__xludf.DUMMYFUNCTION("SPLIT(A935,"" "")"),44.0)</f>
        <v>44</v>
      </c>
      <c r="C935" s="1">
        <f>IFERROR(__xludf.DUMMYFUNCTION("""COMPUTED_VALUE"""),42.0)</f>
        <v>42</v>
      </c>
      <c r="D935" s="1">
        <f>IFERROR(__xludf.DUMMYFUNCTION("""COMPUTED_VALUE"""),39.0)</f>
        <v>39</v>
      </c>
      <c r="E935" s="1">
        <f>IFERROR(__xludf.DUMMYFUNCTION("""COMPUTED_VALUE"""),38.0)</f>
        <v>38</v>
      </c>
      <c r="F935" s="2">
        <f>IFERROR(__xludf.DUMMYFUNCTION("""COMPUTED_VALUE"""),37.0)</f>
        <v>37</v>
      </c>
      <c r="J935" s="1" t="b">
        <f t="array" ref="J935">IF(NOT(H935=""),AND(C935:H935&gt;B935:G935),IF(NOT(G935=""),AND(C935:G935&gt;B935:F935),IF(NOT(F935=""),AND(C935:F935&gt;B935:E935),AND(C935:E935&gt;B935:D935))))</f>
        <v>0</v>
      </c>
      <c r="K935" s="1" t="b">
        <f t="array" ref="K935">IF(NOT(H935=""),AND(C935:H935&lt;B935:G935),IF(NOT(G935=""),AND(C935:G935&lt;B935:F935),IF(NOT(F935=""),AND(C935:F935&lt;B935:E935),AND(C935:E935&lt;B935:D935))))</f>
        <v>1</v>
      </c>
      <c r="L935" s="1" t="b">
        <f t="array" ref="L935">IF(NOT(H935=""),AND(AND(ABS(C935:H935-B935:G935)&gt;0),AND(ABS(C935:H935-B935:G935)&lt;4)),IF(NOT(G935=""),AND(AND(ABS(C935:G935-B935:F935)&gt;0),AND(ABS(C935:G935-B935:F935)&lt;4)),IF(NOT(F935=""),AND(AND(ABS(C935:F935-B935:E935)&gt;0),AND(ABS(C935:F935-B935:E935)&lt;4)),AND(AND(ABS(C935:E935-B935:D935)&gt;0),AND(ABS(C935:E935-B935:D935)&lt;4)))))</f>
        <v>1</v>
      </c>
      <c r="M935" s="1" t="b">
        <f t="shared" si="1"/>
        <v>1</v>
      </c>
    </row>
    <row r="936" ht="15.75" customHeight="1">
      <c r="A936" s="1" t="s">
        <v>945</v>
      </c>
      <c r="B936" s="1">
        <f>IFERROR(__xludf.DUMMYFUNCTION("SPLIT(A936,"" "")"),35.0)</f>
        <v>35</v>
      </c>
      <c r="C936" s="1">
        <f>IFERROR(__xludf.DUMMYFUNCTION("""COMPUTED_VALUE"""),38.0)</f>
        <v>38</v>
      </c>
      <c r="D936" s="1">
        <f>IFERROR(__xludf.DUMMYFUNCTION("""COMPUTED_VALUE"""),40.0)</f>
        <v>40</v>
      </c>
      <c r="E936" s="1">
        <f>IFERROR(__xludf.DUMMYFUNCTION("""COMPUTED_VALUE"""),41.0)</f>
        <v>41</v>
      </c>
      <c r="F936" s="2">
        <f>IFERROR(__xludf.DUMMYFUNCTION("""COMPUTED_VALUE"""),44.0)</f>
        <v>44</v>
      </c>
      <c r="J936" s="1" t="b">
        <f t="array" ref="J936">IF(NOT(H936=""),AND(C936:H936&gt;B936:G936),IF(NOT(G936=""),AND(C936:G936&gt;B936:F936),IF(NOT(F936=""),AND(C936:F936&gt;B936:E936),AND(C936:E936&gt;B936:D936))))</f>
        <v>1</v>
      </c>
      <c r="K936" s="1" t="b">
        <f t="array" ref="K936">IF(NOT(H936=""),AND(C936:H936&lt;B936:G936),IF(NOT(G936=""),AND(C936:G936&lt;B936:F936),IF(NOT(F936=""),AND(C936:F936&lt;B936:E936),AND(C936:E936&lt;B936:D936))))</f>
        <v>0</v>
      </c>
      <c r="L936" s="1" t="b">
        <f t="array" ref="L936">IF(NOT(H936=""),AND(AND(ABS(C936:H936-B936:G936)&gt;0),AND(ABS(C936:H936-B936:G936)&lt;4)),IF(NOT(G936=""),AND(AND(ABS(C936:G936-B936:F936)&gt;0),AND(ABS(C936:G936-B936:F936)&lt;4)),IF(NOT(F936=""),AND(AND(ABS(C936:F936-B936:E936)&gt;0),AND(ABS(C936:F936-B936:E936)&lt;4)),AND(AND(ABS(C936:E936-B936:D936)&gt;0),AND(ABS(C936:E936-B936:D936)&lt;4)))))</f>
        <v>1</v>
      </c>
      <c r="M936" s="1" t="b">
        <f t="shared" si="1"/>
        <v>1</v>
      </c>
    </row>
    <row r="937" ht="15.75" customHeight="1">
      <c r="A937" s="1" t="s">
        <v>946</v>
      </c>
      <c r="B937" s="1">
        <f>IFERROR(__xludf.DUMMYFUNCTION("SPLIT(A937,"" "")"),31.0)</f>
        <v>31</v>
      </c>
      <c r="C937" s="1">
        <f>IFERROR(__xludf.DUMMYFUNCTION("""COMPUTED_VALUE"""),30.0)</f>
        <v>30</v>
      </c>
      <c r="D937" s="1">
        <f>IFERROR(__xludf.DUMMYFUNCTION("""COMPUTED_VALUE"""),27.0)</f>
        <v>27</v>
      </c>
      <c r="E937" s="1">
        <f>IFERROR(__xludf.DUMMYFUNCTION("""COMPUTED_VALUE"""),26.0)</f>
        <v>26</v>
      </c>
      <c r="F937" s="1">
        <f>IFERROR(__xludf.DUMMYFUNCTION("""COMPUTED_VALUE"""),24.0)</f>
        <v>24</v>
      </c>
      <c r="G937" s="2">
        <f>IFERROR(__xludf.DUMMYFUNCTION("""COMPUTED_VALUE"""),22.0)</f>
        <v>22</v>
      </c>
      <c r="J937" s="1" t="b">
        <f t="array" ref="J937">IF(NOT(H937=""),AND(C937:H937&gt;B937:G937),IF(NOT(G937=""),AND(C937:G937&gt;B937:F937),IF(NOT(F937=""),AND(C937:F937&gt;B937:E937),AND(C937:E937&gt;B937:D937))))</f>
        <v>0</v>
      </c>
      <c r="K937" s="1" t="b">
        <f t="array" ref="K937">IF(NOT(H937=""),AND(C937:H937&lt;B937:G937),IF(NOT(G937=""),AND(C937:G937&lt;B937:F937),IF(NOT(F937=""),AND(C937:F937&lt;B937:E937),AND(C937:E937&lt;B937:D937))))</f>
        <v>1</v>
      </c>
      <c r="L937" s="1" t="b">
        <f t="array" ref="L937">IF(NOT(H937=""),AND(AND(ABS(C937:H937-B937:G937)&gt;0),AND(ABS(C937:H937-B937:G937)&lt;4)),IF(NOT(G937=""),AND(AND(ABS(C937:G937-B937:F937)&gt;0),AND(ABS(C937:G937-B937:F937)&lt;4)),IF(NOT(F937=""),AND(AND(ABS(C937:F937-B937:E937)&gt;0),AND(ABS(C937:F937-B937:E937)&lt;4)),AND(AND(ABS(C937:E937-B937:D937)&gt;0),AND(ABS(C937:E937-B937:D937)&lt;4)))))</f>
        <v>1</v>
      </c>
      <c r="M937" s="1" t="b">
        <f t="shared" si="1"/>
        <v>1</v>
      </c>
    </row>
    <row r="938" ht="15.75" customHeight="1">
      <c r="A938" s="1" t="s">
        <v>947</v>
      </c>
      <c r="B938" s="1">
        <f>IFERROR(__xludf.DUMMYFUNCTION("SPLIT(A938,"" "")"),18.0)</f>
        <v>18</v>
      </c>
      <c r="C938" s="1">
        <f>IFERROR(__xludf.DUMMYFUNCTION("""COMPUTED_VALUE"""),15.0)</f>
        <v>15</v>
      </c>
      <c r="D938" s="1">
        <f>IFERROR(__xludf.DUMMYFUNCTION("""COMPUTED_VALUE"""),12.0)</f>
        <v>12</v>
      </c>
      <c r="E938" s="1">
        <f>IFERROR(__xludf.DUMMYFUNCTION("""COMPUTED_VALUE"""),11.0)</f>
        <v>11</v>
      </c>
      <c r="F938" s="1">
        <f>IFERROR(__xludf.DUMMYFUNCTION("""COMPUTED_VALUE"""),10.0)</f>
        <v>10</v>
      </c>
      <c r="G938" s="1">
        <f>IFERROR(__xludf.DUMMYFUNCTION("""COMPUTED_VALUE"""),9.0)</f>
        <v>9</v>
      </c>
      <c r="H938" s="2">
        <f>IFERROR(__xludf.DUMMYFUNCTION("""COMPUTED_VALUE"""),7.0)</f>
        <v>7</v>
      </c>
      <c r="J938" s="1" t="b">
        <f t="array" ref="J938">IF(NOT(H938=""),AND(C938:H938&gt;B938:G938),IF(NOT(G938=""),AND(C938:G938&gt;B938:F938),IF(NOT(F938=""),AND(C938:F938&gt;B938:E938),AND(C938:E938&gt;B938:D938))))</f>
        <v>0</v>
      </c>
      <c r="K938" s="1" t="b">
        <f t="array" ref="K938">IF(NOT(H938=""),AND(C938:H938&lt;B938:G938),IF(NOT(G938=""),AND(C938:G938&lt;B938:F938),IF(NOT(F938=""),AND(C938:F938&lt;B938:E938),AND(C938:E938&lt;B938:D938))))</f>
        <v>1</v>
      </c>
      <c r="L938" s="1" t="b">
        <f t="array" ref="L938">IF(NOT(H938=""),AND(AND(ABS(C938:H938-B938:G938)&gt;0),AND(ABS(C938:H938-B938:G938)&lt;4)),IF(NOT(G938=""),AND(AND(ABS(C938:G938-B938:F938)&gt;0),AND(ABS(C938:G938-B938:F938)&lt;4)),IF(NOT(F938=""),AND(AND(ABS(C938:F938-B938:E938)&gt;0),AND(ABS(C938:F938-B938:E938)&lt;4)),AND(AND(ABS(C938:E938-B938:D938)&gt;0),AND(ABS(C938:E938-B938:D938)&lt;4)))))</f>
        <v>1</v>
      </c>
      <c r="M938" s="1" t="b">
        <f t="shared" si="1"/>
        <v>1</v>
      </c>
    </row>
    <row r="939" ht="15.75" customHeight="1">
      <c r="A939" s="1" t="s">
        <v>948</v>
      </c>
      <c r="B939" s="1">
        <f>IFERROR(__xludf.DUMMYFUNCTION("SPLIT(A939,"" "")"),30.0)</f>
        <v>30</v>
      </c>
      <c r="C939" s="1">
        <f>IFERROR(__xludf.DUMMYFUNCTION("""COMPUTED_VALUE"""),31.0)</f>
        <v>31</v>
      </c>
      <c r="D939" s="1">
        <f>IFERROR(__xludf.DUMMYFUNCTION("""COMPUTED_VALUE"""),32.0)</f>
        <v>32</v>
      </c>
      <c r="E939" s="1">
        <f>IFERROR(__xludf.DUMMYFUNCTION("""COMPUTED_VALUE"""),33.0)</f>
        <v>33</v>
      </c>
      <c r="F939" s="1">
        <f>IFERROR(__xludf.DUMMYFUNCTION("""COMPUTED_VALUE"""),36.0)</f>
        <v>36</v>
      </c>
      <c r="G939" s="1">
        <f>IFERROR(__xludf.DUMMYFUNCTION("""COMPUTED_VALUE"""),38.0)</f>
        <v>38</v>
      </c>
      <c r="H939" s="1">
        <f>IFERROR(__xludf.DUMMYFUNCTION("""COMPUTED_VALUE"""),39.0)</f>
        <v>39</v>
      </c>
      <c r="I939" s="1">
        <f>IFERROR(__xludf.DUMMYFUNCTION("""COMPUTED_VALUE"""),42.0)</f>
        <v>42</v>
      </c>
      <c r="J939" s="1" t="b">
        <f t="array" ref="J939">IF(NOT(H939=""),AND(C939:H939&gt;B939:G939),IF(NOT(G939=""),AND(C939:G939&gt;B939:F939),IF(NOT(F939=""),AND(C939:F939&gt;B939:E939),AND(C939:E939&gt;B939:D939))))</f>
        <v>1</v>
      </c>
      <c r="K939" s="1" t="b">
        <f t="array" ref="K939">IF(NOT(H939=""),AND(C939:H939&lt;B939:G939),IF(NOT(G939=""),AND(C939:G939&lt;B939:F939),IF(NOT(F939=""),AND(C939:F939&lt;B939:E939),AND(C939:E939&lt;B939:D939))))</f>
        <v>0</v>
      </c>
      <c r="L939" s="1" t="b">
        <f t="array" ref="L939">IF(NOT(H939=""),AND(AND(ABS(C939:H939-B939:G939)&gt;0),AND(ABS(C939:H939-B939:G939)&lt;4)),IF(NOT(G939=""),AND(AND(ABS(C939:G939-B939:F939)&gt;0),AND(ABS(C939:G939-B939:F939)&lt;4)),IF(NOT(F939=""),AND(AND(ABS(C939:F939-B939:E939)&gt;0),AND(ABS(C939:F939-B939:E939)&lt;4)),AND(AND(ABS(C939:E939-B939:D939)&gt;0),AND(ABS(C939:E939-B939:D939)&lt;4)))))</f>
        <v>1</v>
      </c>
      <c r="M939" s="1" t="b">
        <f t="shared" si="1"/>
        <v>1</v>
      </c>
    </row>
    <row r="940" ht="15.75" customHeight="1">
      <c r="A940" s="1" t="s">
        <v>949</v>
      </c>
      <c r="B940" s="1">
        <f>IFERROR(__xludf.DUMMYFUNCTION("SPLIT(A940,"" "")"),61.0)</f>
        <v>61</v>
      </c>
      <c r="C940" s="1">
        <f>IFERROR(__xludf.DUMMYFUNCTION("""COMPUTED_VALUE"""),60.0)</f>
        <v>60</v>
      </c>
      <c r="D940" s="1">
        <f>IFERROR(__xludf.DUMMYFUNCTION("""COMPUTED_VALUE"""),58.0)</f>
        <v>58</v>
      </c>
      <c r="E940" s="1">
        <f>IFERROR(__xludf.DUMMYFUNCTION("""COMPUTED_VALUE"""),56.0)</f>
        <v>56</v>
      </c>
      <c r="F940" s="1">
        <f>IFERROR(__xludf.DUMMYFUNCTION("""COMPUTED_VALUE"""),53.0)</f>
        <v>53</v>
      </c>
      <c r="G940" s="1">
        <f>IFERROR(__xludf.DUMMYFUNCTION("""COMPUTED_VALUE"""),52.0)</f>
        <v>52</v>
      </c>
      <c r="H940" s="2">
        <f>IFERROR(__xludf.DUMMYFUNCTION("""COMPUTED_VALUE"""),49.0)</f>
        <v>49</v>
      </c>
      <c r="J940" s="1" t="b">
        <f t="array" ref="J940">IF(NOT(H940=""),AND(C940:H940&gt;B940:G940),IF(NOT(G940=""),AND(C940:G940&gt;B940:F940),IF(NOT(F940=""),AND(C940:F940&gt;B940:E940),AND(C940:E940&gt;B940:D940))))</f>
        <v>0</v>
      </c>
      <c r="K940" s="1" t="b">
        <f t="array" ref="K940">IF(NOT(H940=""),AND(C940:H940&lt;B940:G940),IF(NOT(G940=""),AND(C940:G940&lt;B940:F940),IF(NOT(F940=""),AND(C940:F940&lt;B940:E940),AND(C940:E940&lt;B940:D940))))</f>
        <v>1</v>
      </c>
      <c r="L940" s="1" t="b">
        <f t="array" ref="L940">IF(NOT(H940=""),AND(AND(ABS(C940:H940-B940:G940)&gt;0),AND(ABS(C940:H940-B940:G940)&lt;4)),IF(NOT(G940=""),AND(AND(ABS(C940:G940-B940:F940)&gt;0),AND(ABS(C940:G940-B940:F940)&lt;4)),IF(NOT(F940=""),AND(AND(ABS(C940:F940-B940:E940)&gt;0),AND(ABS(C940:F940-B940:E940)&lt;4)),AND(AND(ABS(C940:E940-B940:D940)&gt;0),AND(ABS(C940:E940-B940:D940)&lt;4)))))</f>
        <v>1</v>
      </c>
      <c r="M940" s="1" t="b">
        <f t="shared" si="1"/>
        <v>1</v>
      </c>
    </row>
    <row r="941" ht="15.75" customHeight="1">
      <c r="A941" s="1" t="s">
        <v>950</v>
      </c>
      <c r="B941" s="1">
        <f>IFERROR(__xludf.DUMMYFUNCTION("SPLIT(A941,"" "")"),53.0)</f>
        <v>53</v>
      </c>
      <c r="C941" s="1">
        <f>IFERROR(__xludf.DUMMYFUNCTION("""COMPUTED_VALUE"""),56.0)</f>
        <v>56</v>
      </c>
      <c r="D941" s="1">
        <f>IFERROR(__xludf.DUMMYFUNCTION("""COMPUTED_VALUE"""),58.0)</f>
        <v>58</v>
      </c>
      <c r="E941" s="1">
        <f>IFERROR(__xludf.DUMMYFUNCTION("""COMPUTED_VALUE"""),61.0)</f>
        <v>61</v>
      </c>
      <c r="F941" s="1">
        <f>IFERROR(__xludf.DUMMYFUNCTION("""COMPUTED_VALUE"""),62.0)</f>
        <v>62</v>
      </c>
      <c r="G941" s="2">
        <f>IFERROR(__xludf.DUMMYFUNCTION("""COMPUTED_VALUE"""),64.0)</f>
        <v>64</v>
      </c>
      <c r="J941" s="1" t="b">
        <f t="array" ref="J941">IF(NOT(H941=""),AND(C941:H941&gt;B941:G941),IF(NOT(G941=""),AND(C941:G941&gt;B941:F941),IF(NOT(F941=""),AND(C941:F941&gt;B941:E941),AND(C941:E941&gt;B941:D941))))</f>
        <v>1</v>
      </c>
      <c r="K941" s="1" t="b">
        <f t="array" ref="K941">IF(NOT(H941=""),AND(C941:H941&lt;B941:G941),IF(NOT(G941=""),AND(C941:G941&lt;B941:F941),IF(NOT(F941=""),AND(C941:F941&lt;B941:E941),AND(C941:E941&lt;B941:D941))))</f>
        <v>0</v>
      </c>
      <c r="L941" s="1" t="b">
        <f t="array" ref="L941">IF(NOT(H941=""),AND(AND(ABS(C941:H941-B941:G941)&gt;0),AND(ABS(C941:H941-B941:G941)&lt;4)),IF(NOT(G941=""),AND(AND(ABS(C941:G941-B941:F941)&gt;0),AND(ABS(C941:G941-B941:F941)&lt;4)),IF(NOT(F941=""),AND(AND(ABS(C941:F941-B941:E941)&gt;0),AND(ABS(C941:F941-B941:E941)&lt;4)),AND(AND(ABS(C941:E941-B941:D941)&gt;0),AND(ABS(C941:E941-B941:D941)&lt;4)))))</f>
        <v>1</v>
      </c>
      <c r="M941" s="1" t="b">
        <f t="shared" si="1"/>
        <v>1</v>
      </c>
    </row>
    <row r="942" ht="15.75" customHeight="1">
      <c r="A942" s="1" t="s">
        <v>951</v>
      </c>
      <c r="B942" s="1">
        <f>IFERROR(__xludf.DUMMYFUNCTION("SPLIT(A942,"" "")"),78.0)</f>
        <v>78</v>
      </c>
      <c r="C942" s="1">
        <f>IFERROR(__xludf.DUMMYFUNCTION("""COMPUTED_VALUE"""),79.0)</f>
        <v>79</v>
      </c>
      <c r="D942" s="1">
        <f>IFERROR(__xludf.DUMMYFUNCTION("""COMPUTED_VALUE"""),80.0)</f>
        <v>80</v>
      </c>
      <c r="E942" s="1">
        <f>IFERROR(__xludf.DUMMYFUNCTION("""COMPUTED_VALUE"""),83.0)</f>
        <v>83</v>
      </c>
      <c r="F942" s="2">
        <f>IFERROR(__xludf.DUMMYFUNCTION("""COMPUTED_VALUE"""),84.0)</f>
        <v>84</v>
      </c>
      <c r="J942" s="1" t="b">
        <f t="array" ref="J942">IF(NOT(H942=""),AND(C942:H942&gt;B942:G942),IF(NOT(G942=""),AND(C942:G942&gt;B942:F942),IF(NOT(F942=""),AND(C942:F942&gt;B942:E942),AND(C942:E942&gt;B942:D942))))</f>
        <v>1</v>
      </c>
      <c r="K942" s="1" t="b">
        <f t="array" ref="K942">IF(NOT(H942=""),AND(C942:H942&lt;B942:G942),IF(NOT(G942=""),AND(C942:G942&lt;B942:F942),IF(NOT(F942=""),AND(C942:F942&lt;B942:E942),AND(C942:E942&lt;B942:D942))))</f>
        <v>0</v>
      </c>
      <c r="L942" s="1" t="b">
        <f t="array" ref="L942">IF(NOT(H942=""),AND(AND(ABS(C942:H942-B942:G942)&gt;0),AND(ABS(C942:H942-B942:G942)&lt;4)),IF(NOT(G942=""),AND(AND(ABS(C942:G942-B942:F942)&gt;0),AND(ABS(C942:G942-B942:F942)&lt;4)),IF(NOT(F942=""),AND(AND(ABS(C942:F942-B942:E942)&gt;0),AND(ABS(C942:F942-B942:E942)&lt;4)),AND(AND(ABS(C942:E942-B942:D942)&gt;0),AND(ABS(C942:E942-B942:D942)&lt;4)))))</f>
        <v>1</v>
      </c>
      <c r="M942" s="1" t="b">
        <f t="shared" si="1"/>
        <v>1</v>
      </c>
    </row>
    <row r="943" ht="15.75" customHeight="1">
      <c r="A943" s="1" t="s">
        <v>952</v>
      </c>
      <c r="B943" s="1">
        <f>IFERROR(__xludf.DUMMYFUNCTION("SPLIT(A943,"" "")"),54.0)</f>
        <v>54</v>
      </c>
      <c r="C943" s="1">
        <f>IFERROR(__xludf.DUMMYFUNCTION("""COMPUTED_VALUE"""),51.0)</f>
        <v>51</v>
      </c>
      <c r="D943" s="1">
        <f>IFERROR(__xludf.DUMMYFUNCTION("""COMPUTED_VALUE"""),50.0)</f>
        <v>50</v>
      </c>
      <c r="E943" s="1">
        <f>IFERROR(__xludf.DUMMYFUNCTION("""COMPUTED_VALUE"""),49.0)</f>
        <v>49</v>
      </c>
      <c r="F943" s="2">
        <f>IFERROR(__xludf.DUMMYFUNCTION("""COMPUTED_VALUE"""),46.0)</f>
        <v>46</v>
      </c>
      <c r="J943" s="1" t="b">
        <f t="array" ref="J943">IF(NOT(H943=""),AND(C943:H943&gt;B943:G943),IF(NOT(G943=""),AND(C943:G943&gt;B943:F943),IF(NOT(F943=""),AND(C943:F943&gt;B943:E943),AND(C943:E943&gt;B943:D943))))</f>
        <v>0</v>
      </c>
      <c r="K943" s="1" t="b">
        <f t="array" ref="K943">IF(NOT(H943=""),AND(C943:H943&lt;B943:G943),IF(NOT(G943=""),AND(C943:G943&lt;B943:F943),IF(NOT(F943=""),AND(C943:F943&lt;B943:E943),AND(C943:E943&lt;B943:D943))))</f>
        <v>1</v>
      </c>
      <c r="L943" s="1" t="b">
        <f t="array" ref="L943">IF(NOT(H943=""),AND(AND(ABS(C943:H943-B943:G943)&gt;0),AND(ABS(C943:H943-B943:G943)&lt;4)),IF(NOT(G943=""),AND(AND(ABS(C943:G943-B943:F943)&gt;0),AND(ABS(C943:G943-B943:F943)&lt;4)),IF(NOT(F943=""),AND(AND(ABS(C943:F943-B943:E943)&gt;0),AND(ABS(C943:F943-B943:E943)&lt;4)),AND(AND(ABS(C943:E943-B943:D943)&gt;0),AND(ABS(C943:E943-B943:D943)&lt;4)))))</f>
        <v>1</v>
      </c>
      <c r="M943" s="1" t="b">
        <f t="shared" si="1"/>
        <v>1</v>
      </c>
    </row>
    <row r="944" ht="15.75" customHeight="1">
      <c r="A944" s="1" t="s">
        <v>953</v>
      </c>
      <c r="B944" s="1">
        <f>IFERROR(__xludf.DUMMYFUNCTION("SPLIT(A944,"" "")"),59.0)</f>
        <v>59</v>
      </c>
      <c r="C944" s="1">
        <f>IFERROR(__xludf.DUMMYFUNCTION("""COMPUTED_VALUE"""),61.0)</f>
        <v>61</v>
      </c>
      <c r="D944" s="1">
        <f>IFERROR(__xludf.DUMMYFUNCTION("""COMPUTED_VALUE"""),64.0)</f>
        <v>64</v>
      </c>
      <c r="E944" s="1">
        <f>IFERROR(__xludf.DUMMYFUNCTION("""COMPUTED_VALUE"""),66.0)</f>
        <v>66</v>
      </c>
      <c r="F944" s="1">
        <f>IFERROR(__xludf.DUMMYFUNCTION("""COMPUTED_VALUE"""),68.0)</f>
        <v>68</v>
      </c>
      <c r="G944" s="1">
        <f>IFERROR(__xludf.DUMMYFUNCTION("""COMPUTED_VALUE"""),71.0)</f>
        <v>71</v>
      </c>
      <c r="H944" s="2">
        <f>IFERROR(__xludf.DUMMYFUNCTION("""COMPUTED_VALUE"""),74.0)</f>
        <v>74</v>
      </c>
      <c r="J944" s="1" t="b">
        <f t="array" ref="J944">IF(NOT(H944=""),AND(C944:H944&gt;B944:G944),IF(NOT(G944=""),AND(C944:G944&gt;B944:F944),IF(NOT(F944=""),AND(C944:F944&gt;B944:E944),AND(C944:E944&gt;B944:D944))))</f>
        <v>1</v>
      </c>
      <c r="K944" s="1" t="b">
        <f t="array" ref="K944">IF(NOT(H944=""),AND(C944:H944&lt;B944:G944),IF(NOT(G944=""),AND(C944:G944&lt;B944:F944),IF(NOT(F944=""),AND(C944:F944&lt;B944:E944),AND(C944:E944&lt;B944:D944))))</f>
        <v>0</v>
      </c>
      <c r="L944" s="1" t="b">
        <f t="array" ref="L944">IF(NOT(H944=""),AND(AND(ABS(C944:H944-B944:G944)&gt;0),AND(ABS(C944:H944-B944:G944)&lt;4)),IF(NOT(G944=""),AND(AND(ABS(C944:G944-B944:F944)&gt;0),AND(ABS(C944:G944-B944:F944)&lt;4)),IF(NOT(F944=""),AND(AND(ABS(C944:F944-B944:E944)&gt;0),AND(ABS(C944:F944-B944:E944)&lt;4)),AND(AND(ABS(C944:E944-B944:D944)&gt;0),AND(ABS(C944:E944-B944:D944)&lt;4)))))</f>
        <v>1</v>
      </c>
      <c r="M944" s="1" t="b">
        <f t="shared" si="1"/>
        <v>1</v>
      </c>
    </row>
    <row r="945" ht="15.75" customHeight="1">
      <c r="A945" s="1" t="s">
        <v>954</v>
      </c>
      <c r="B945" s="1">
        <f>IFERROR(__xludf.DUMMYFUNCTION("SPLIT(A945,"" "")"),14.0)</f>
        <v>14</v>
      </c>
      <c r="C945" s="1">
        <f>IFERROR(__xludf.DUMMYFUNCTION("""COMPUTED_VALUE"""),12.0)</f>
        <v>12</v>
      </c>
      <c r="D945" s="1">
        <f>IFERROR(__xludf.DUMMYFUNCTION("""COMPUTED_VALUE"""),10.0)</f>
        <v>10</v>
      </c>
      <c r="E945" s="1">
        <f>IFERROR(__xludf.DUMMYFUNCTION("""COMPUTED_VALUE"""),8.0)</f>
        <v>8</v>
      </c>
      <c r="F945" s="1">
        <f>IFERROR(__xludf.DUMMYFUNCTION("""COMPUTED_VALUE"""),5.0)</f>
        <v>5</v>
      </c>
      <c r="G945" s="2">
        <f>IFERROR(__xludf.DUMMYFUNCTION("""COMPUTED_VALUE"""),2.0)</f>
        <v>2</v>
      </c>
      <c r="J945" s="1" t="b">
        <f t="array" ref="J945">IF(NOT(H945=""),AND(C945:H945&gt;B945:G945),IF(NOT(G945=""),AND(C945:G945&gt;B945:F945),IF(NOT(F945=""),AND(C945:F945&gt;B945:E945),AND(C945:E945&gt;B945:D945))))</f>
        <v>0</v>
      </c>
      <c r="K945" s="1" t="b">
        <f t="array" ref="K945">IF(NOT(H945=""),AND(C945:H945&lt;B945:G945),IF(NOT(G945=""),AND(C945:G945&lt;B945:F945),IF(NOT(F945=""),AND(C945:F945&lt;B945:E945),AND(C945:E945&lt;B945:D945))))</f>
        <v>1</v>
      </c>
      <c r="L945" s="1" t="b">
        <f t="array" ref="L945">IF(NOT(H945=""),AND(AND(ABS(C945:H945-B945:G945)&gt;0),AND(ABS(C945:H945-B945:G945)&lt;4)),IF(NOT(G945=""),AND(AND(ABS(C945:G945-B945:F945)&gt;0),AND(ABS(C945:G945-B945:F945)&lt;4)),IF(NOT(F945=""),AND(AND(ABS(C945:F945-B945:E945)&gt;0),AND(ABS(C945:F945-B945:E945)&lt;4)),AND(AND(ABS(C945:E945-B945:D945)&gt;0),AND(ABS(C945:E945-B945:D945)&lt;4)))))</f>
        <v>1</v>
      </c>
      <c r="M945" s="1" t="b">
        <f t="shared" si="1"/>
        <v>1</v>
      </c>
    </row>
    <row r="946" ht="15.75" customHeight="1">
      <c r="A946" s="1" t="s">
        <v>955</v>
      </c>
      <c r="B946" s="1">
        <f>IFERROR(__xludf.DUMMYFUNCTION("SPLIT(A946,"" "")"),12.0)</f>
        <v>12</v>
      </c>
      <c r="C946" s="1">
        <f>IFERROR(__xludf.DUMMYFUNCTION("""COMPUTED_VALUE"""),13.0)</f>
        <v>13</v>
      </c>
      <c r="D946" s="1">
        <f>IFERROR(__xludf.DUMMYFUNCTION("""COMPUTED_VALUE"""),16.0)</f>
        <v>16</v>
      </c>
      <c r="E946" s="1">
        <f>IFERROR(__xludf.DUMMYFUNCTION("""COMPUTED_VALUE"""),17.0)</f>
        <v>17</v>
      </c>
      <c r="F946" s="1">
        <f>IFERROR(__xludf.DUMMYFUNCTION("""COMPUTED_VALUE"""),20.0)</f>
        <v>20</v>
      </c>
      <c r="G946" s="2">
        <f>IFERROR(__xludf.DUMMYFUNCTION("""COMPUTED_VALUE"""),23.0)</f>
        <v>23</v>
      </c>
      <c r="J946" s="1" t="b">
        <f t="array" ref="J946">IF(NOT(H946=""),AND(C946:H946&gt;B946:G946),IF(NOT(G946=""),AND(C946:G946&gt;B946:F946),IF(NOT(F946=""),AND(C946:F946&gt;B946:E946),AND(C946:E946&gt;B946:D946))))</f>
        <v>1</v>
      </c>
      <c r="K946" s="1" t="b">
        <f t="array" ref="K946">IF(NOT(H946=""),AND(C946:H946&lt;B946:G946),IF(NOT(G946=""),AND(C946:G946&lt;B946:F946),IF(NOT(F946=""),AND(C946:F946&lt;B946:E946),AND(C946:E946&lt;B946:D946))))</f>
        <v>0</v>
      </c>
      <c r="L946" s="1" t="b">
        <f t="array" ref="L946">IF(NOT(H946=""),AND(AND(ABS(C946:H946-B946:G946)&gt;0),AND(ABS(C946:H946-B946:G946)&lt;4)),IF(NOT(G946=""),AND(AND(ABS(C946:G946-B946:F946)&gt;0),AND(ABS(C946:G946-B946:F946)&lt;4)),IF(NOT(F946=""),AND(AND(ABS(C946:F946-B946:E946)&gt;0),AND(ABS(C946:F946-B946:E946)&lt;4)),AND(AND(ABS(C946:E946-B946:D946)&gt;0),AND(ABS(C946:E946-B946:D946)&lt;4)))))</f>
        <v>1</v>
      </c>
      <c r="M946" s="1" t="b">
        <f t="shared" si="1"/>
        <v>1</v>
      </c>
    </row>
    <row r="947" ht="15.75" customHeight="1">
      <c r="A947" s="1" t="s">
        <v>956</v>
      </c>
      <c r="B947" s="1">
        <f>IFERROR(__xludf.DUMMYFUNCTION("SPLIT(A947,"" "")"),54.0)</f>
        <v>54</v>
      </c>
      <c r="C947" s="1">
        <f>IFERROR(__xludf.DUMMYFUNCTION("""COMPUTED_VALUE"""),57.0)</f>
        <v>57</v>
      </c>
      <c r="D947" s="1">
        <f>IFERROR(__xludf.DUMMYFUNCTION("""COMPUTED_VALUE"""),60.0)</f>
        <v>60</v>
      </c>
      <c r="E947" s="1">
        <f>IFERROR(__xludf.DUMMYFUNCTION("""COMPUTED_VALUE"""),61.0)</f>
        <v>61</v>
      </c>
      <c r="F947" s="1">
        <f>IFERROR(__xludf.DUMMYFUNCTION("""COMPUTED_VALUE"""),63.0)</f>
        <v>63</v>
      </c>
      <c r="G947" s="1">
        <f>IFERROR(__xludf.DUMMYFUNCTION("""COMPUTED_VALUE"""),65.0)</f>
        <v>65</v>
      </c>
      <c r="H947" s="1">
        <f>IFERROR(__xludf.DUMMYFUNCTION("""COMPUTED_VALUE"""),68.0)</f>
        <v>68</v>
      </c>
      <c r="I947" s="1">
        <f>IFERROR(__xludf.DUMMYFUNCTION("""COMPUTED_VALUE"""),70.0)</f>
        <v>70</v>
      </c>
      <c r="J947" s="1" t="b">
        <f t="array" ref="J947">IF(NOT(H947=""),AND(C947:H947&gt;B947:G947),IF(NOT(G947=""),AND(C947:G947&gt;B947:F947),IF(NOT(F947=""),AND(C947:F947&gt;B947:E947),AND(C947:E947&gt;B947:D947))))</f>
        <v>1</v>
      </c>
      <c r="K947" s="1" t="b">
        <f t="array" ref="K947">IF(NOT(H947=""),AND(C947:H947&lt;B947:G947),IF(NOT(G947=""),AND(C947:G947&lt;B947:F947),IF(NOT(F947=""),AND(C947:F947&lt;B947:E947),AND(C947:E947&lt;B947:D947))))</f>
        <v>0</v>
      </c>
      <c r="L947" s="1" t="b">
        <f t="array" ref="L947">IF(NOT(H947=""),AND(AND(ABS(C947:H947-B947:G947)&gt;0),AND(ABS(C947:H947-B947:G947)&lt;4)),IF(NOT(G947=""),AND(AND(ABS(C947:G947-B947:F947)&gt;0),AND(ABS(C947:G947-B947:F947)&lt;4)),IF(NOT(F947=""),AND(AND(ABS(C947:F947-B947:E947)&gt;0),AND(ABS(C947:F947-B947:E947)&lt;4)),AND(AND(ABS(C947:E947-B947:D947)&gt;0),AND(ABS(C947:E947-B947:D947)&lt;4)))))</f>
        <v>1</v>
      </c>
      <c r="M947" s="1" t="b">
        <f t="shared" si="1"/>
        <v>1</v>
      </c>
    </row>
    <row r="948" ht="15.75" customHeight="1">
      <c r="A948" s="1" t="s">
        <v>957</v>
      </c>
      <c r="B948" s="1">
        <f>IFERROR(__xludf.DUMMYFUNCTION("SPLIT(A948,"" "")"),67.0)</f>
        <v>67</v>
      </c>
      <c r="C948" s="1">
        <f>IFERROR(__xludf.DUMMYFUNCTION("""COMPUTED_VALUE"""),65.0)</f>
        <v>65</v>
      </c>
      <c r="D948" s="1">
        <f>IFERROR(__xludf.DUMMYFUNCTION("""COMPUTED_VALUE"""),63.0)</f>
        <v>63</v>
      </c>
      <c r="E948" s="1">
        <f>IFERROR(__xludf.DUMMYFUNCTION("""COMPUTED_VALUE"""),61.0)</f>
        <v>61</v>
      </c>
      <c r="F948" s="1">
        <f>IFERROR(__xludf.DUMMYFUNCTION("""COMPUTED_VALUE"""),60.0)</f>
        <v>60</v>
      </c>
      <c r="G948" s="1">
        <f>IFERROR(__xludf.DUMMYFUNCTION("""COMPUTED_VALUE"""),59.0)</f>
        <v>59</v>
      </c>
      <c r="H948" s="1">
        <f>IFERROR(__xludf.DUMMYFUNCTION("""COMPUTED_VALUE"""),56.0)</f>
        <v>56</v>
      </c>
      <c r="I948" s="1">
        <f>IFERROR(__xludf.DUMMYFUNCTION("""COMPUTED_VALUE"""),54.0)</f>
        <v>54</v>
      </c>
      <c r="J948" s="1" t="b">
        <f t="array" ref="J948">IF(NOT(H948=""),AND(C948:H948&gt;B948:G948),IF(NOT(G948=""),AND(C948:G948&gt;B948:F948),IF(NOT(F948=""),AND(C948:F948&gt;B948:E948),AND(C948:E948&gt;B948:D948))))</f>
        <v>0</v>
      </c>
      <c r="K948" s="1" t="b">
        <f t="array" ref="K948">IF(NOT(H948=""),AND(C948:H948&lt;B948:G948),IF(NOT(G948=""),AND(C948:G948&lt;B948:F948),IF(NOT(F948=""),AND(C948:F948&lt;B948:E948),AND(C948:E948&lt;B948:D948))))</f>
        <v>1</v>
      </c>
      <c r="L948" s="1" t="b">
        <f t="array" ref="L948">IF(NOT(H948=""),AND(AND(ABS(C948:H948-B948:G948)&gt;0),AND(ABS(C948:H948-B948:G948)&lt;4)),IF(NOT(G948=""),AND(AND(ABS(C948:G948-B948:F948)&gt;0),AND(ABS(C948:G948-B948:F948)&lt;4)),IF(NOT(F948=""),AND(AND(ABS(C948:F948-B948:E948)&gt;0),AND(ABS(C948:F948-B948:E948)&lt;4)),AND(AND(ABS(C948:E948-B948:D948)&gt;0),AND(ABS(C948:E948-B948:D948)&lt;4)))))</f>
        <v>1</v>
      </c>
      <c r="M948" s="1" t="b">
        <f t="shared" si="1"/>
        <v>1</v>
      </c>
    </row>
    <row r="949" ht="15.75" customHeight="1">
      <c r="A949" s="1" t="s">
        <v>958</v>
      </c>
      <c r="B949" s="1">
        <f>IFERROR(__xludf.DUMMYFUNCTION("SPLIT(A949,"" "")"),50.0)</f>
        <v>50</v>
      </c>
      <c r="C949" s="1">
        <f>IFERROR(__xludf.DUMMYFUNCTION("""COMPUTED_VALUE"""),51.0)</f>
        <v>51</v>
      </c>
      <c r="D949" s="1">
        <f>IFERROR(__xludf.DUMMYFUNCTION("""COMPUTED_VALUE"""),53.0)</f>
        <v>53</v>
      </c>
      <c r="E949" s="1">
        <f>IFERROR(__xludf.DUMMYFUNCTION("""COMPUTED_VALUE"""),56.0)</f>
        <v>56</v>
      </c>
      <c r="F949" s="1">
        <f>IFERROR(__xludf.DUMMYFUNCTION("""COMPUTED_VALUE"""),57.0)</f>
        <v>57</v>
      </c>
      <c r="G949" s="2">
        <f>IFERROR(__xludf.DUMMYFUNCTION("""COMPUTED_VALUE"""),59.0)</f>
        <v>59</v>
      </c>
      <c r="J949" s="1" t="b">
        <f t="array" ref="J949">IF(NOT(H949=""),AND(C949:H949&gt;B949:G949),IF(NOT(G949=""),AND(C949:G949&gt;B949:F949),IF(NOT(F949=""),AND(C949:F949&gt;B949:E949),AND(C949:E949&gt;B949:D949))))</f>
        <v>1</v>
      </c>
      <c r="K949" s="1" t="b">
        <f t="array" ref="K949">IF(NOT(H949=""),AND(C949:H949&lt;B949:G949),IF(NOT(G949=""),AND(C949:G949&lt;B949:F949),IF(NOT(F949=""),AND(C949:F949&lt;B949:E949),AND(C949:E949&lt;B949:D949))))</f>
        <v>0</v>
      </c>
      <c r="L949" s="1" t="b">
        <f t="array" ref="L949">IF(NOT(H949=""),AND(AND(ABS(C949:H949-B949:G949)&gt;0),AND(ABS(C949:H949-B949:G949)&lt;4)),IF(NOT(G949=""),AND(AND(ABS(C949:G949-B949:F949)&gt;0),AND(ABS(C949:G949-B949:F949)&lt;4)),IF(NOT(F949=""),AND(AND(ABS(C949:F949-B949:E949)&gt;0),AND(ABS(C949:F949-B949:E949)&lt;4)),AND(AND(ABS(C949:E949-B949:D949)&gt;0),AND(ABS(C949:E949-B949:D949)&lt;4)))))</f>
        <v>1</v>
      </c>
      <c r="M949" s="1" t="b">
        <f t="shared" si="1"/>
        <v>1</v>
      </c>
    </row>
    <row r="950" ht="15.75" customHeight="1">
      <c r="A950" s="1" t="s">
        <v>959</v>
      </c>
      <c r="B950" s="1">
        <f>IFERROR(__xludf.DUMMYFUNCTION("SPLIT(A950,"" "")"),74.0)</f>
        <v>74</v>
      </c>
      <c r="C950" s="1">
        <f>IFERROR(__xludf.DUMMYFUNCTION("""COMPUTED_VALUE"""),76.0)</f>
        <v>76</v>
      </c>
      <c r="D950" s="1">
        <f>IFERROR(__xludf.DUMMYFUNCTION("""COMPUTED_VALUE"""),78.0)</f>
        <v>78</v>
      </c>
      <c r="E950" s="1">
        <f>IFERROR(__xludf.DUMMYFUNCTION("""COMPUTED_VALUE"""),81.0)</f>
        <v>81</v>
      </c>
      <c r="F950" s="1">
        <f>IFERROR(__xludf.DUMMYFUNCTION("""COMPUTED_VALUE"""),84.0)</f>
        <v>84</v>
      </c>
      <c r="G950" s="2">
        <f>IFERROR(__xludf.DUMMYFUNCTION("""COMPUTED_VALUE"""),87.0)</f>
        <v>87</v>
      </c>
      <c r="J950" s="1" t="b">
        <f t="array" ref="J950">IF(NOT(H950=""),AND(C950:H950&gt;B950:G950),IF(NOT(G950=""),AND(C950:G950&gt;B950:F950),IF(NOT(F950=""),AND(C950:F950&gt;B950:E950),AND(C950:E950&gt;B950:D950))))</f>
        <v>1</v>
      </c>
      <c r="K950" s="1" t="b">
        <f t="array" ref="K950">IF(NOT(H950=""),AND(C950:H950&lt;B950:G950),IF(NOT(G950=""),AND(C950:G950&lt;B950:F950),IF(NOT(F950=""),AND(C950:F950&lt;B950:E950),AND(C950:E950&lt;B950:D950))))</f>
        <v>0</v>
      </c>
      <c r="L950" s="1" t="b">
        <f t="array" ref="L950">IF(NOT(H950=""),AND(AND(ABS(C950:H950-B950:G950)&gt;0),AND(ABS(C950:H950-B950:G950)&lt;4)),IF(NOT(G950=""),AND(AND(ABS(C950:G950-B950:F950)&gt;0),AND(ABS(C950:G950-B950:F950)&lt;4)),IF(NOT(F950=""),AND(AND(ABS(C950:F950-B950:E950)&gt;0),AND(ABS(C950:F950-B950:E950)&lt;4)),AND(AND(ABS(C950:E950-B950:D950)&gt;0),AND(ABS(C950:E950-B950:D950)&lt;4)))))</f>
        <v>1</v>
      </c>
      <c r="M950" s="1" t="b">
        <f t="shared" si="1"/>
        <v>1</v>
      </c>
    </row>
    <row r="951" ht="15.75" customHeight="1">
      <c r="A951" s="1" t="s">
        <v>960</v>
      </c>
      <c r="B951" s="1">
        <f>IFERROR(__xludf.DUMMYFUNCTION("SPLIT(A951,"" "")"),23.0)</f>
        <v>23</v>
      </c>
      <c r="C951" s="1">
        <f>IFERROR(__xludf.DUMMYFUNCTION("""COMPUTED_VALUE"""),24.0)</f>
        <v>24</v>
      </c>
      <c r="D951" s="1">
        <f>IFERROR(__xludf.DUMMYFUNCTION("""COMPUTED_VALUE"""),25.0)</f>
        <v>25</v>
      </c>
      <c r="E951" s="1">
        <f>IFERROR(__xludf.DUMMYFUNCTION("""COMPUTED_VALUE"""),28.0)</f>
        <v>28</v>
      </c>
      <c r="F951" s="1">
        <f>IFERROR(__xludf.DUMMYFUNCTION("""COMPUTED_VALUE"""),29.0)</f>
        <v>29</v>
      </c>
      <c r="G951" s="2">
        <f>IFERROR(__xludf.DUMMYFUNCTION("""COMPUTED_VALUE"""),31.0)</f>
        <v>31</v>
      </c>
      <c r="J951" s="1" t="b">
        <f t="array" ref="J951">IF(NOT(H951=""),AND(C951:H951&gt;B951:G951),IF(NOT(G951=""),AND(C951:G951&gt;B951:F951),IF(NOT(F951=""),AND(C951:F951&gt;B951:E951),AND(C951:E951&gt;B951:D951))))</f>
        <v>1</v>
      </c>
      <c r="K951" s="1" t="b">
        <f t="array" ref="K951">IF(NOT(H951=""),AND(C951:H951&lt;B951:G951),IF(NOT(G951=""),AND(C951:G951&lt;B951:F951),IF(NOT(F951=""),AND(C951:F951&lt;B951:E951),AND(C951:E951&lt;B951:D951))))</f>
        <v>0</v>
      </c>
      <c r="L951" s="1" t="b">
        <f t="array" ref="L951">IF(NOT(H951=""),AND(AND(ABS(C951:H951-B951:G951)&gt;0),AND(ABS(C951:H951-B951:G951)&lt;4)),IF(NOT(G951=""),AND(AND(ABS(C951:G951-B951:F951)&gt;0),AND(ABS(C951:G951-B951:F951)&lt;4)),IF(NOT(F951=""),AND(AND(ABS(C951:F951-B951:E951)&gt;0),AND(ABS(C951:F951-B951:E951)&lt;4)),AND(AND(ABS(C951:E951-B951:D951)&gt;0),AND(ABS(C951:E951-B951:D951)&lt;4)))))</f>
        <v>1</v>
      </c>
      <c r="M951" s="1" t="b">
        <f t="shared" si="1"/>
        <v>1</v>
      </c>
    </row>
    <row r="952" ht="15.75" customHeight="1">
      <c r="A952" s="1" t="s">
        <v>961</v>
      </c>
      <c r="B952" s="1">
        <f>IFERROR(__xludf.DUMMYFUNCTION("SPLIT(A952,"" "")"),74.0)</f>
        <v>74</v>
      </c>
      <c r="C952" s="1">
        <f>IFERROR(__xludf.DUMMYFUNCTION("""COMPUTED_VALUE"""),71.0)</f>
        <v>71</v>
      </c>
      <c r="D952" s="1">
        <f>IFERROR(__xludf.DUMMYFUNCTION("""COMPUTED_VALUE"""),68.0)</f>
        <v>68</v>
      </c>
      <c r="E952" s="1">
        <f>IFERROR(__xludf.DUMMYFUNCTION("""COMPUTED_VALUE"""),66.0)</f>
        <v>66</v>
      </c>
      <c r="F952" s="1">
        <f>IFERROR(__xludf.DUMMYFUNCTION("""COMPUTED_VALUE"""),64.0)</f>
        <v>64</v>
      </c>
      <c r="G952" s="1">
        <f>IFERROR(__xludf.DUMMYFUNCTION("""COMPUTED_VALUE"""),62.0)</f>
        <v>62</v>
      </c>
      <c r="H952" s="2">
        <f>IFERROR(__xludf.DUMMYFUNCTION("""COMPUTED_VALUE"""),59.0)</f>
        <v>59</v>
      </c>
      <c r="J952" s="1" t="b">
        <f t="array" ref="J952">IF(NOT(H952=""),AND(C952:H952&gt;B952:G952),IF(NOT(G952=""),AND(C952:G952&gt;B952:F952),IF(NOT(F952=""),AND(C952:F952&gt;B952:E952),AND(C952:E952&gt;B952:D952))))</f>
        <v>0</v>
      </c>
      <c r="K952" s="1" t="b">
        <f t="array" ref="K952">IF(NOT(H952=""),AND(C952:H952&lt;B952:G952),IF(NOT(G952=""),AND(C952:G952&lt;B952:F952),IF(NOT(F952=""),AND(C952:F952&lt;B952:E952),AND(C952:E952&lt;B952:D952))))</f>
        <v>1</v>
      </c>
      <c r="L952" s="1" t="b">
        <f t="array" ref="L952">IF(NOT(H952=""),AND(AND(ABS(C952:H952-B952:G952)&gt;0),AND(ABS(C952:H952-B952:G952)&lt;4)),IF(NOT(G952=""),AND(AND(ABS(C952:G952-B952:F952)&gt;0),AND(ABS(C952:G952-B952:F952)&lt;4)),IF(NOT(F952=""),AND(AND(ABS(C952:F952-B952:E952)&gt;0),AND(ABS(C952:F952-B952:E952)&lt;4)),AND(AND(ABS(C952:E952-B952:D952)&gt;0),AND(ABS(C952:E952-B952:D952)&lt;4)))))</f>
        <v>1</v>
      </c>
      <c r="M952" s="1" t="b">
        <f t="shared" si="1"/>
        <v>1</v>
      </c>
    </row>
    <row r="953" ht="15.75" customHeight="1">
      <c r="A953" s="1" t="s">
        <v>962</v>
      </c>
      <c r="B953" s="1">
        <f>IFERROR(__xludf.DUMMYFUNCTION("SPLIT(A953,"" "")"),63.0)</f>
        <v>63</v>
      </c>
      <c r="C953" s="1">
        <f>IFERROR(__xludf.DUMMYFUNCTION("""COMPUTED_VALUE"""),61.0)</f>
        <v>61</v>
      </c>
      <c r="D953" s="1">
        <f>IFERROR(__xludf.DUMMYFUNCTION("""COMPUTED_VALUE"""),60.0)</f>
        <v>60</v>
      </c>
      <c r="E953" s="1">
        <f>IFERROR(__xludf.DUMMYFUNCTION("""COMPUTED_VALUE"""),58.0)</f>
        <v>58</v>
      </c>
      <c r="F953" s="1">
        <f>IFERROR(__xludf.DUMMYFUNCTION("""COMPUTED_VALUE"""),55.0)</f>
        <v>55</v>
      </c>
      <c r="G953" s="1">
        <f>IFERROR(__xludf.DUMMYFUNCTION("""COMPUTED_VALUE"""),54.0)</f>
        <v>54</v>
      </c>
      <c r="H953" s="2">
        <f>IFERROR(__xludf.DUMMYFUNCTION("""COMPUTED_VALUE"""),51.0)</f>
        <v>51</v>
      </c>
      <c r="J953" s="1" t="b">
        <f t="array" ref="J953">IF(NOT(H953=""),AND(C953:H953&gt;B953:G953),IF(NOT(G953=""),AND(C953:G953&gt;B953:F953),IF(NOT(F953=""),AND(C953:F953&gt;B953:E953),AND(C953:E953&gt;B953:D953))))</f>
        <v>0</v>
      </c>
      <c r="K953" s="1" t="b">
        <f t="array" ref="K953">IF(NOT(H953=""),AND(C953:H953&lt;B953:G953),IF(NOT(G953=""),AND(C953:G953&lt;B953:F953),IF(NOT(F953=""),AND(C953:F953&lt;B953:E953),AND(C953:E953&lt;B953:D953))))</f>
        <v>1</v>
      </c>
      <c r="L953" s="1" t="b">
        <f t="array" ref="L953">IF(NOT(H953=""),AND(AND(ABS(C953:H953-B953:G953)&gt;0),AND(ABS(C953:H953-B953:G953)&lt;4)),IF(NOT(G953=""),AND(AND(ABS(C953:G953-B953:F953)&gt;0),AND(ABS(C953:G953-B953:F953)&lt;4)),IF(NOT(F953=""),AND(AND(ABS(C953:F953-B953:E953)&gt;0),AND(ABS(C953:F953-B953:E953)&lt;4)),AND(AND(ABS(C953:E953-B953:D953)&gt;0),AND(ABS(C953:E953-B953:D953)&lt;4)))))</f>
        <v>1</v>
      </c>
      <c r="M953" s="1" t="b">
        <f t="shared" si="1"/>
        <v>1</v>
      </c>
    </row>
    <row r="954" ht="15.75" customHeight="1">
      <c r="A954" s="1" t="s">
        <v>963</v>
      </c>
      <c r="B954" s="1">
        <f>IFERROR(__xludf.DUMMYFUNCTION("SPLIT(A954,"" "")"),71.0)</f>
        <v>71</v>
      </c>
      <c r="C954" s="1">
        <f>IFERROR(__xludf.DUMMYFUNCTION("""COMPUTED_VALUE"""),73.0)</f>
        <v>73</v>
      </c>
      <c r="D954" s="1">
        <f>IFERROR(__xludf.DUMMYFUNCTION("""COMPUTED_VALUE"""),74.0)</f>
        <v>74</v>
      </c>
      <c r="E954" s="1">
        <f>IFERROR(__xludf.DUMMYFUNCTION("""COMPUTED_VALUE"""),77.0)</f>
        <v>77</v>
      </c>
      <c r="F954" s="2">
        <f>IFERROR(__xludf.DUMMYFUNCTION("""COMPUTED_VALUE"""),78.0)</f>
        <v>78</v>
      </c>
      <c r="J954" s="1" t="b">
        <f t="array" ref="J954">IF(NOT(H954=""),AND(C954:H954&gt;B954:G954),IF(NOT(G954=""),AND(C954:G954&gt;B954:F954),IF(NOT(F954=""),AND(C954:F954&gt;B954:E954),AND(C954:E954&gt;B954:D954))))</f>
        <v>1</v>
      </c>
      <c r="K954" s="1" t="b">
        <f t="array" ref="K954">IF(NOT(H954=""),AND(C954:H954&lt;B954:G954),IF(NOT(G954=""),AND(C954:G954&lt;B954:F954),IF(NOT(F954=""),AND(C954:F954&lt;B954:E954),AND(C954:E954&lt;B954:D954))))</f>
        <v>0</v>
      </c>
      <c r="L954" s="1" t="b">
        <f t="array" ref="L954">IF(NOT(H954=""),AND(AND(ABS(C954:H954-B954:G954)&gt;0),AND(ABS(C954:H954-B954:G954)&lt;4)),IF(NOT(G954=""),AND(AND(ABS(C954:G954-B954:F954)&gt;0),AND(ABS(C954:G954-B954:F954)&lt;4)),IF(NOT(F954=""),AND(AND(ABS(C954:F954-B954:E954)&gt;0),AND(ABS(C954:F954-B954:E954)&lt;4)),AND(AND(ABS(C954:E954-B954:D954)&gt;0),AND(ABS(C954:E954-B954:D954)&lt;4)))))</f>
        <v>1</v>
      </c>
      <c r="M954" s="1" t="b">
        <f t="shared" si="1"/>
        <v>1</v>
      </c>
    </row>
    <row r="955" ht="15.75" customHeight="1">
      <c r="A955" s="1" t="s">
        <v>964</v>
      </c>
      <c r="B955" s="1">
        <f>IFERROR(__xludf.DUMMYFUNCTION("SPLIT(A955,"" "")"),20.0)</f>
        <v>20</v>
      </c>
      <c r="C955" s="1">
        <f>IFERROR(__xludf.DUMMYFUNCTION("""COMPUTED_VALUE"""),19.0)</f>
        <v>19</v>
      </c>
      <c r="D955" s="1">
        <f>IFERROR(__xludf.DUMMYFUNCTION("""COMPUTED_VALUE"""),18.0)</f>
        <v>18</v>
      </c>
      <c r="E955" s="1">
        <f>IFERROR(__xludf.DUMMYFUNCTION("""COMPUTED_VALUE"""),15.0)</f>
        <v>15</v>
      </c>
      <c r="F955" s="1">
        <f>IFERROR(__xludf.DUMMYFUNCTION("""COMPUTED_VALUE"""),13.0)</f>
        <v>13</v>
      </c>
      <c r="G955" s="1">
        <f>IFERROR(__xludf.DUMMYFUNCTION("""COMPUTED_VALUE"""),12.0)</f>
        <v>12</v>
      </c>
      <c r="H955" s="1">
        <f>IFERROR(__xludf.DUMMYFUNCTION("""COMPUTED_VALUE"""),9.0)</f>
        <v>9</v>
      </c>
      <c r="I955" s="1">
        <f>IFERROR(__xludf.DUMMYFUNCTION("""COMPUTED_VALUE"""),7.0)</f>
        <v>7</v>
      </c>
      <c r="J955" s="1" t="b">
        <f t="array" ref="J955">IF(NOT(H955=""),AND(C955:H955&gt;B955:G955),IF(NOT(G955=""),AND(C955:G955&gt;B955:F955),IF(NOT(F955=""),AND(C955:F955&gt;B955:E955),AND(C955:E955&gt;B955:D955))))</f>
        <v>0</v>
      </c>
      <c r="K955" s="1" t="b">
        <f t="array" ref="K955">IF(NOT(H955=""),AND(C955:H955&lt;B955:G955),IF(NOT(G955=""),AND(C955:G955&lt;B955:F955),IF(NOT(F955=""),AND(C955:F955&lt;B955:E955),AND(C955:E955&lt;B955:D955))))</f>
        <v>1</v>
      </c>
      <c r="L955" s="1" t="b">
        <f t="array" ref="L955">IF(NOT(H955=""),AND(AND(ABS(C955:H955-B955:G955)&gt;0),AND(ABS(C955:H955-B955:G955)&lt;4)),IF(NOT(G955=""),AND(AND(ABS(C955:G955-B955:F955)&gt;0),AND(ABS(C955:G955-B955:F955)&lt;4)),IF(NOT(F955=""),AND(AND(ABS(C955:F955-B955:E955)&gt;0),AND(ABS(C955:F955-B955:E955)&lt;4)),AND(AND(ABS(C955:E955-B955:D955)&gt;0),AND(ABS(C955:E955-B955:D955)&lt;4)))))</f>
        <v>1</v>
      </c>
      <c r="M955" s="1" t="b">
        <f t="shared" si="1"/>
        <v>1</v>
      </c>
    </row>
    <row r="956" ht="15.75" customHeight="1">
      <c r="A956" s="1" t="s">
        <v>965</v>
      </c>
      <c r="B956" s="1">
        <f>IFERROR(__xludf.DUMMYFUNCTION("SPLIT(A956,"" "")"),62.0)</f>
        <v>62</v>
      </c>
      <c r="C956" s="1">
        <f>IFERROR(__xludf.DUMMYFUNCTION("""COMPUTED_VALUE"""),61.0)</f>
        <v>61</v>
      </c>
      <c r="D956" s="1">
        <f>IFERROR(__xludf.DUMMYFUNCTION("""COMPUTED_VALUE"""),60.0)</f>
        <v>60</v>
      </c>
      <c r="E956" s="1">
        <f>IFERROR(__xludf.DUMMYFUNCTION("""COMPUTED_VALUE"""),58.0)</f>
        <v>58</v>
      </c>
      <c r="F956" s="2">
        <f>IFERROR(__xludf.DUMMYFUNCTION("""COMPUTED_VALUE"""),55.0)</f>
        <v>55</v>
      </c>
      <c r="J956" s="1" t="b">
        <f t="array" ref="J956">IF(NOT(H956=""),AND(C956:H956&gt;B956:G956),IF(NOT(G956=""),AND(C956:G956&gt;B956:F956),IF(NOT(F956=""),AND(C956:F956&gt;B956:E956),AND(C956:E956&gt;B956:D956))))</f>
        <v>0</v>
      </c>
      <c r="K956" s="1" t="b">
        <f t="array" ref="K956">IF(NOT(H956=""),AND(C956:H956&lt;B956:G956),IF(NOT(G956=""),AND(C956:G956&lt;B956:F956),IF(NOT(F956=""),AND(C956:F956&lt;B956:E956),AND(C956:E956&lt;B956:D956))))</f>
        <v>1</v>
      </c>
      <c r="L956" s="1" t="b">
        <f t="array" ref="L956">IF(NOT(H956=""),AND(AND(ABS(C956:H956-B956:G956)&gt;0),AND(ABS(C956:H956-B956:G956)&lt;4)),IF(NOT(G956=""),AND(AND(ABS(C956:G956-B956:F956)&gt;0),AND(ABS(C956:G956-B956:F956)&lt;4)),IF(NOT(F956=""),AND(AND(ABS(C956:F956-B956:E956)&gt;0),AND(ABS(C956:F956-B956:E956)&lt;4)),AND(AND(ABS(C956:E956-B956:D956)&gt;0),AND(ABS(C956:E956-B956:D956)&lt;4)))))</f>
        <v>1</v>
      </c>
      <c r="M956" s="1" t="b">
        <f t="shared" si="1"/>
        <v>1</v>
      </c>
    </row>
    <row r="957" ht="15.75" customHeight="1">
      <c r="A957" s="1" t="s">
        <v>966</v>
      </c>
      <c r="B957" s="1">
        <f>IFERROR(__xludf.DUMMYFUNCTION("SPLIT(A957,"" "")"),33.0)</f>
        <v>33</v>
      </c>
      <c r="C957" s="1">
        <f>IFERROR(__xludf.DUMMYFUNCTION("""COMPUTED_VALUE"""),30.0)</f>
        <v>30</v>
      </c>
      <c r="D957" s="1">
        <f>IFERROR(__xludf.DUMMYFUNCTION("""COMPUTED_VALUE"""),29.0)</f>
        <v>29</v>
      </c>
      <c r="E957" s="1">
        <f>IFERROR(__xludf.DUMMYFUNCTION("""COMPUTED_VALUE"""),27.0)</f>
        <v>27</v>
      </c>
      <c r="F957" s="1">
        <f>IFERROR(__xludf.DUMMYFUNCTION("""COMPUTED_VALUE"""),26.0)</f>
        <v>26</v>
      </c>
      <c r="G957" s="1">
        <f>IFERROR(__xludf.DUMMYFUNCTION("""COMPUTED_VALUE"""),25.0)</f>
        <v>25</v>
      </c>
      <c r="H957" s="2">
        <f>IFERROR(__xludf.DUMMYFUNCTION("""COMPUTED_VALUE"""),22.0)</f>
        <v>22</v>
      </c>
      <c r="J957" s="1" t="b">
        <f t="array" ref="J957">IF(NOT(H957=""),AND(C957:H957&gt;B957:G957),IF(NOT(G957=""),AND(C957:G957&gt;B957:F957),IF(NOT(F957=""),AND(C957:F957&gt;B957:E957),AND(C957:E957&gt;B957:D957))))</f>
        <v>0</v>
      </c>
      <c r="K957" s="1" t="b">
        <f t="array" ref="K957">IF(NOT(H957=""),AND(C957:H957&lt;B957:G957),IF(NOT(G957=""),AND(C957:G957&lt;B957:F957),IF(NOT(F957=""),AND(C957:F957&lt;B957:E957),AND(C957:E957&lt;B957:D957))))</f>
        <v>1</v>
      </c>
      <c r="L957" s="1" t="b">
        <f t="array" ref="L957">IF(NOT(H957=""),AND(AND(ABS(C957:H957-B957:G957)&gt;0),AND(ABS(C957:H957-B957:G957)&lt;4)),IF(NOT(G957=""),AND(AND(ABS(C957:G957-B957:F957)&gt;0),AND(ABS(C957:G957-B957:F957)&lt;4)),IF(NOT(F957=""),AND(AND(ABS(C957:F957-B957:E957)&gt;0),AND(ABS(C957:F957-B957:E957)&lt;4)),AND(AND(ABS(C957:E957-B957:D957)&gt;0),AND(ABS(C957:E957-B957:D957)&lt;4)))))</f>
        <v>1</v>
      </c>
      <c r="M957" s="1" t="b">
        <f t="shared" si="1"/>
        <v>1</v>
      </c>
    </row>
    <row r="958" ht="15.75" customHeight="1">
      <c r="A958" s="1" t="s">
        <v>967</v>
      </c>
      <c r="B958" s="1">
        <f>IFERROR(__xludf.DUMMYFUNCTION("SPLIT(A958,"" "")"),69.0)</f>
        <v>69</v>
      </c>
      <c r="C958" s="1">
        <f>IFERROR(__xludf.DUMMYFUNCTION("""COMPUTED_VALUE"""),67.0)</f>
        <v>67</v>
      </c>
      <c r="D958" s="1">
        <f>IFERROR(__xludf.DUMMYFUNCTION("""COMPUTED_VALUE"""),64.0)</f>
        <v>64</v>
      </c>
      <c r="E958" s="1">
        <f>IFERROR(__xludf.DUMMYFUNCTION("""COMPUTED_VALUE"""),62.0)</f>
        <v>62</v>
      </c>
      <c r="F958" s="1">
        <f>IFERROR(__xludf.DUMMYFUNCTION("""COMPUTED_VALUE"""),61.0)</f>
        <v>61</v>
      </c>
      <c r="G958" s="1">
        <f>IFERROR(__xludf.DUMMYFUNCTION("""COMPUTED_VALUE"""),58.0)</f>
        <v>58</v>
      </c>
      <c r="H958" s="2">
        <f>IFERROR(__xludf.DUMMYFUNCTION("""COMPUTED_VALUE"""),56.0)</f>
        <v>56</v>
      </c>
      <c r="J958" s="1" t="b">
        <f t="array" ref="J958">IF(NOT(H958=""),AND(C958:H958&gt;B958:G958),IF(NOT(G958=""),AND(C958:G958&gt;B958:F958),IF(NOT(F958=""),AND(C958:F958&gt;B958:E958),AND(C958:E958&gt;B958:D958))))</f>
        <v>0</v>
      </c>
      <c r="K958" s="1" t="b">
        <f t="array" ref="K958">IF(NOT(H958=""),AND(C958:H958&lt;B958:G958),IF(NOT(G958=""),AND(C958:G958&lt;B958:F958),IF(NOT(F958=""),AND(C958:F958&lt;B958:E958),AND(C958:E958&lt;B958:D958))))</f>
        <v>1</v>
      </c>
      <c r="L958" s="1" t="b">
        <f t="array" ref="L958">IF(NOT(H958=""),AND(AND(ABS(C958:H958-B958:G958)&gt;0),AND(ABS(C958:H958-B958:G958)&lt;4)),IF(NOT(G958=""),AND(AND(ABS(C958:G958-B958:F958)&gt;0),AND(ABS(C958:G958-B958:F958)&lt;4)),IF(NOT(F958=""),AND(AND(ABS(C958:F958-B958:E958)&gt;0),AND(ABS(C958:F958-B958:E958)&lt;4)),AND(AND(ABS(C958:E958-B958:D958)&gt;0),AND(ABS(C958:E958-B958:D958)&lt;4)))))</f>
        <v>1</v>
      </c>
      <c r="M958" s="1" t="b">
        <f t="shared" si="1"/>
        <v>1</v>
      </c>
    </row>
    <row r="959" ht="15.75" customHeight="1">
      <c r="A959" s="1" t="s">
        <v>968</v>
      </c>
      <c r="B959" s="1">
        <f>IFERROR(__xludf.DUMMYFUNCTION("SPLIT(A959,"" "")"),54.0)</f>
        <v>54</v>
      </c>
      <c r="C959" s="1">
        <f>IFERROR(__xludf.DUMMYFUNCTION("""COMPUTED_VALUE"""),55.0)</f>
        <v>55</v>
      </c>
      <c r="D959" s="1">
        <f>IFERROR(__xludf.DUMMYFUNCTION("""COMPUTED_VALUE"""),58.0)</f>
        <v>58</v>
      </c>
      <c r="E959" s="1">
        <f>IFERROR(__xludf.DUMMYFUNCTION("""COMPUTED_VALUE"""),60.0)</f>
        <v>60</v>
      </c>
      <c r="F959" s="2">
        <f>IFERROR(__xludf.DUMMYFUNCTION("""COMPUTED_VALUE"""),61.0)</f>
        <v>61</v>
      </c>
      <c r="J959" s="1" t="b">
        <f t="array" ref="J959">IF(NOT(H959=""),AND(C959:H959&gt;B959:G959),IF(NOT(G959=""),AND(C959:G959&gt;B959:F959),IF(NOT(F959=""),AND(C959:F959&gt;B959:E959),AND(C959:E959&gt;B959:D959))))</f>
        <v>1</v>
      </c>
      <c r="K959" s="1" t="b">
        <f t="array" ref="K959">IF(NOT(H959=""),AND(C959:H959&lt;B959:G959),IF(NOT(G959=""),AND(C959:G959&lt;B959:F959),IF(NOT(F959=""),AND(C959:F959&lt;B959:E959),AND(C959:E959&lt;B959:D959))))</f>
        <v>0</v>
      </c>
      <c r="L959" s="1" t="b">
        <f t="array" ref="L959">IF(NOT(H959=""),AND(AND(ABS(C959:H959-B959:G959)&gt;0),AND(ABS(C959:H959-B959:G959)&lt;4)),IF(NOT(G959=""),AND(AND(ABS(C959:G959-B959:F959)&gt;0),AND(ABS(C959:G959-B959:F959)&lt;4)),IF(NOT(F959=""),AND(AND(ABS(C959:F959-B959:E959)&gt;0),AND(ABS(C959:F959-B959:E959)&lt;4)),AND(AND(ABS(C959:E959-B959:D959)&gt;0),AND(ABS(C959:E959-B959:D959)&lt;4)))))</f>
        <v>1</v>
      </c>
      <c r="M959" s="1" t="b">
        <f t="shared" si="1"/>
        <v>1</v>
      </c>
    </row>
    <row r="960" ht="15.75" customHeight="1">
      <c r="A960" s="1" t="s">
        <v>969</v>
      </c>
      <c r="B960" s="1">
        <f>IFERROR(__xludf.DUMMYFUNCTION("SPLIT(A960,"" "")"),77.0)</f>
        <v>77</v>
      </c>
      <c r="C960" s="1">
        <f>IFERROR(__xludf.DUMMYFUNCTION("""COMPUTED_VALUE"""),80.0)</f>
        <v>80</v>
      </c>
      <c r="D960" s="1">
        <f>IFERROR(__xludf.DUMMYFUNCTION("""COMPUTED_VALUE"""),82.0)</f>
        <v>82</v>
      </c>
      <c r="E960" s="1">
        <f>IFERROR(__xludf.DUMMYFUNCTION("""COMPUTED_VALUE"""),85.0)</f>
        <v>85</v>
      </c>
      <c r="F960" s="1">
        <f>IFERROR(__xludf.DUMMYFUNCTION("""COMPUTED_VALUE"""),86.0)</f>
        <v>86</v>
      </c>
      <c r="G960" s="2">
        <f>IFERROR(__xludf.DUMMYFUNCTION("""COMPUTED_VALUE"""),87.0)</f>
        <v>87</v>
      </c>
      <c r="J960" s="1" t="b">
        <f t="array" ref="J960">IF(NOT(H960=""),AND(C960:H960&gt;B960:G960),IF(NOT(G960=""),AND(C960:G960&gt;B960:F960),IF(NOT(F960=""),AND(C960:F960&gt;B960:E960),AND(C960:E960&gt;B960:D960))))</f>
        <v>1</v>
      </c>
      <c r="K960" s="1" t="b">
        <f t="array" ref="K960">IF(NOT(H960=""),AND(C960:H960&lt;B960:G960),IF(NOT(G960=""),AND(C960:G960&lt;B960:F960),IF(NOT(F960=""),AND(C960:F960&lt;B960:E960),AND(C960:E960&lt;B960:D960))))</f>
        <v>0</v>
      </c>
      <c r="L960" s="1" t="b">
        <f t="array" ref="L960">IF(NOT(H960=""),AND(AND(ABS(C960:H960-B960:G960)&gt;0),AND(ABS(C960:H960-B960:G960)&lt;4)),IF(NOT(G960=""),AND(AND(ABS(C960:G960-B960:F960)&gt;0),AND(ABS(C960:G960-B960:F960)&lt;4)),IF(NOT(F960=""),AND(AND(ABS(C960:F960-B960:E960)&gt;0),AND(ABS(C960:F960-B960:E960)&lt;4)),AND(AND(ABS(C960:E960-B960:D960)&gt;0),AND(ABS(C960:E960-B960:D960)&lt;4)))))</f>
        <v>1</v>
      </c>
      <c r="M960" s="1" t="b">
        <f t="shared" si="1"/>
        <v>1</v>
      </c>
    </row>
    <row r="961" ht="15.75" customHeight="1">
      <c r="A961" s="1" t="s">
        <v>970</v>
      </c>
      <c r="B961" s="1">
        <f>IFERROR(__xludf.DUMMYFUNCTION("SPLIT(A961,"" "")"),71.0)</f>
        <v>71</v>
      </c>
      <c r="C961" s="1">
        <f>IFERROR(__xludf.DUMMYFUNCTION("""COMPUTED_VALUE"""),68.0)</f>
        <v>68</v>
      </c>
      <c r="D961" s="1">
        <f>IFERROR(__xludf.DUMMYFUNCTION("""COMPUTED_VALUE"""),66.0)</f>
        <v>66</v>
      </c>
      <c r="E961" s="1">
        <f>IFERROR(__xludf.DUMMYFUNCTION("""COMPUTED_VALUE"""),64.0)</f>
        <v>64</v>
      </c>
      <c r="F961" s="1">
        <f>IFERROR(__xludf.DUMMYFUNCTION("""COMPUTED_VALUE"""),63.0)</f>
        <v>63</v>
      </c>
      <c r="G961" s="2">
        <f>IFERROR(__xludf.DUMMYFUNCTION("""COMPUTED_VALUE"""),62.0)</f>
        <v>62</v>
      </c>
      <c r="J961" s="1" t="b">
        <f t="array" ref="J961">IF(NOT(H961=""),AND(C961:H961&gt;B961:G961),IF(NOT(G961=""),AND(C961:G961&gt;B961:F961),IF(NOT(F961=""),AND(C961:F961&gt;B961:E961),AND(C961:E961&gt;B961:D961))))</f>
        <v>0</v>
      </c>
      <c r="K961" s="1" t="b">
        <f t="array" ref="K961">IF(NOT(H961=""),AND(C961:H961&lt;B961:G961),IF(NOT(G961=""),AND(C961:G961&lt;B961:F961),IF(NOT(F961=""),AND(C961:F961&lt;B961:E961),AND(C961:E961&lt;B961:D961))))</f>
        <v>1</v>
      </c>
      <c r="L961" s="1" t="b">
        <f t="array" ref="L961">IF(NOT(H961=""),AND(AND(ABS(C961:H961-B961:G961)&gt;0),AND(ABS(C961:H961-B961:G961)&lt;4)),IF(NOT(G961=""),AND(AND(ABS(C961:G961-B961:F961)&gt;0),AND(ABS(C961:G961-B961:F961)&lt;4)),IF(NOT(F961=""),AND(AND(ABS(C961:F961-B961:E961)&gt;0),AND(ABS(C961:F961-B961:E961)&lt;4)),AND(AND(ABS(C961:E961-B961:D961)&gt;0),AND(ABS(C961:E961-B961:D961)&lt;4)))))</f>
        <v>1</v>
      </c>
      <c r="M961" s="1" t="b">
        <f t="shared" si="1"/>
        <v>1</v>
      </c>
    </row>
    <row r="962" ht="15.75" customHeight="1">
      <c r="A962" s="1" t="s">
        <v>971</v>
      </c>
      <c r="B962" s="1">
        <f>IFERROR(__xludf.DUMMYFUNCTION("SPLIT(A962,"" "")"),19.0)</f>
        <v>19</v>
      </c>
      <c r="C962" s="1">
        <f>IFERROR(__xludf.DUMMYFUNCTION("""COMPUTED_VALUE"""),17.0)</f>
        <v>17</v>
      </c>
      <c r="D962" s="1">
        <f>IFERROR(__xludf.DUMMYFUNCTION("""COMPUTED_VALUE"""),14.0)</f>
        <v>14</v>
      </c>
      <c r="E962" s="1">
        <f>IFERROR(__xludf.DUMMYFUNCTION("""COMPUTED_VALUE"""),13.0)</f>
        <v>13</v>
      </c>
      <c r="F962" s="2">
        <f>IFERROR(__xludf.DUMMYFUNCTION("""COMPUTED_VALUE"""),10.0)</f>
        <v>10</v>
      </c>
      <c r="J962" s="1" t="b">
        <f t="array" ref="J962">IF(NOT(H962=""),AND(C962:H962&gt;B962:G962),IF(NOT(G962=""),AND(C962:G962&gt;B962:F962),IF(NOT(F962=""),AND(C962:F962&gt;B962:E962),AND(C962:E962&gt;B962:D962))))</f>
        <v>0</v>
      </c>
      <c r="K962" s="1" t="b">
        <f t="array" ref="K962">IF(NOT(H962=""),AND(C962:H962&lt;B962:G962),IF(NOT(G962=""),AND(C962:G962&lt;B962:F962),IF(NOT(F962=""),AND(C962:F962&lt;B962:E962),AND(C962:E962&lt;B962:D962))))</f>
        <v>1</v>
      </c>
      <c r="L962" s="1" t="b">
        <f t="array" ref="L962">IF(NOT(H962=""),AND(AND(ABS(C962:H962-B962:G962)&gt;0),AND(ABS(C962:H962-B962:G962)&lt;4)),IF(NOT(G962=""),AND(AND(ABS(C962:G962-B962:F962)&gt;0),AND(ABS(C962:G962-B962:F962)&lt;4)),IF(NOT(F962=""),AND(AND(ABS(C962:F962-B962:E962)&gt;0),AND(ABS(C962:F962-B962:E962)&lt;4)),AND(AND(ABS(C962:E962-B962:D962)&gt;0),AND(ABS(C962:E962-B962:D962)&lt;4)))))</f>
        <v>1</v>
      </c>
      <c r="M962" s="1" t="b">
        <f t="shared" si="1"/>
        <v>1</v>
      </c>
    </row>
    <row r="963" ht="15.75" customHeight="1">
      <c r="A963" s="1" t="s">
        <v>972</v>
      </c>
      <c r="B963" s="1">
        <f>IFERROR(__xludf.DUMMYFUNCTION("SPLIT(A963,"" "")"),41.0)</f>
        <v>41</v>
      </c>
      <c r="C963" s="1">
        <f>IFERROR(__xludf.DUMMYFUNCTION("""COMPUTED_VALUE"""),39.0)</f>
        <v>39</v>
      </c>
      <c r="D963" s="1">
        <f>IFERROR(__xludf.DUMMYFUNCTION("""COMPUTED_VALUE"""),38.0)</f>
        <v>38</v>
      </c>
      <c r="E963" s="1">
        <f>IFERROR(__xludf.DUMMYFUNCTION("""COMPUTED_VALUE"""),35.0)</f>
        <v>35</v>
      </c>
      <c r="F963" s="1">
        <f>IFERROR(__xludf.DUMMYFUNCTION("""COMPUTED_VALUE"""),34.0)</f>
        <v>34</v>
      </c>
      <c r="G963" s="1">
        <f>IFERROR(__xludf.DUMMYFUNCTION("""COMPUTED_VALUE"""),33.0)</f>
        <v>33</v>
      </c>
      <c r="H963" s="1">
        <f>IFERROR(__xludf.DUMMYFUNCTION("""COMPUTED_VALUE"""),30.0)</f>
        <v>30</v>
      </c>
      <c r="I963" s="1">
        <f>IFERROR(__xludf.DUMMYFUNCTION("""COMPUTED_VALUE"""),29.0)</f>
        <v>29</v>
      </c>
      <c r="J963" s="1" t="b">
        <f t="array" ref="J963">IF(NOT(H963=""),AND(C963:H963&gt;B963:G963),IF(NOT(G963=""),AND(C963:G963&gt;B963:F963),IF(NOT(F963=""),AND(C963:F963&gt;B963:E963),AND(C963:E963&gt;B963:D963))))</f>
        <v>0</v>
      </c>
      <c r="K963" s="1" t="b">
        <f t="array" ref="K963">IF(NOT(H963=""),AND(C963:H963&lt;B963:G963),IF(NOT(G963=""),AND(C963:G963&lt;B963:F963),IF(NOT(F963=""),AND(C963:F963&lt;B963:E963),AND(C963:E963&lt;B963:D963))))</f>
        <v>1</v>
      </c>
      <c r="L963" s="1" t="b">
        <f t="array" ref="L963">IF(NOT(H963=""),AND(AND(ABS(C963:H963-B963:G963)&gt;0),AND(ABS(C963:H963-B963:G963)&lt;4)),IF(NOT(G963=""),AND(AND(ABS(C963:G963-B963:F963)&gt;0),AND(ABS(C963:G963-B963:F963)&lt;4)),IF(NOT(F963=""),AND(AND(ABS(C963:F963-B963:E963)&gt;0),AND(ABS(C963:F963-B963:E963)&lt;4)),AND(AND(ABS(C963:E963-B963:D963)&gt;0),AND(ABS(C963:E963-B963:D963)&lt;4)))))</f>
        <v>1</v>
      </c>
      <c r="M963" s="1" t="b">
        <f t="shared" si="1"/>
        <v>1</v>
      </c>
    </row>
    <row r="964" ht="15.75" customHeight="1">
      <c r="A964" s="1" t="s">
        <v>973</v>
      </c>
      <c r="B964" s="1">
        <f>IFERROR(__xludf.DUMMYFUNCTION("SPLIT(A964,"" "")"),69.0)</f>
        <v>69</v>
      </c>
      <c r="C964" s="1">
        <f>IFERROR(__xludf.DUMMYFUNCTION("""COMPUTED_VALUE"""),67.0)</f>
        <v>67</v>
      </c>
      <c r="D964" s="1">
        <f>IFERROR(__xludf.DUMMYFUNCTION("""COMPUTED_VALUE"""),66.0)</f>
        <v>66</v>
      </c>
      <c r="E964" s="1">
        <f>IFERROR(__xludf.DUMMYFUNCTION("""COMPUTED_VALUE"""),64.0)</f>
        <v>64</v>
      </c>
      <c r="F964" s="1">
        <f>IFERROR(__xludf.DUMMYFUNCTION("""COMPUTED_VALUE"""),63.0)</f>
        <v>63</v>
      </c>
      <c r="G964" s="2">
        <f>IFERROR(__xludf.DUMMYFUNCTION("""COMPUTED_VALUE"""),60.0)</f>
        <v>60</v>
      </c>
      <c r="J964" s="1" t="b">
        <f t="array" ref="J964">IF(NOT(H964=""),AND(C964:H964&gt;B964:G964),IF(NOT(G964=""),AND(C964:G964&gt;B964:F964),IF(NOT(F964=""),AND(C964:F964&gt;B964:E964),AND(C964:E964&gt;B964:D964))))</f>
        <v>0</v>
      </c>
      <c r="K964" s="1" t="b">
        <f t="array" ref="K964">IF(NOT(H964=""),AND(C964:H964&lt;B964:G964),IF(NOT(G964=""),AND(C964:G964&lt;B964:F964),IF(NOT(F964=""),AND(C964:F964&lt;B964:E964),AND(C964:E964&lt;B964:D964))))</f>
        <v>1</v>
      </c>
      <c r="L964" s="1" t="b">
        <f t="array" ref="L964">IF(NOT(H964=""),AND(AND(ABS(C964:H964-B964:G964)&gt;0),AND(ABS(C964:H964-B964:G964)&lt;4)),IF(NOT(G964=""),AND(AND(ABS(C964:G964-B964:F964)&gt;0),AND(ABS(C964:G964-B964:F964)&lt;4)),IF(NOT(F964=""),AND(AND(ABS(C964:F964-B964:E964)&gt;0),AND(ABS(C964:F964-B964:E964)&lt;4)),AND(AND(ABS(C964:E964-B964:D964)&gt;0),AND(ABS(C964:E964-B964:D964)&lt;4)))))</f>
        <v>1</v>
      </c>
      <c r="M964" s="1" t="b">
        <f t="shared" si="1"/>
        <v>1</v>
      </c>
    </row>
    <row r="965" ht="15.75" customHeight="1">
      <c r="A965" s="1" t="s">
        <v>974</v>
      </c>
      <c r="B965" s="1">
        <f>IFERROR(__xludf.DUMMYFUNCTION("SPLIT(A965,"" "")"),57.0)</f>
        <v>57</v>
      </c>
      <c r="C965" s="1">
        <f>IFERROR(__xludf.DUMMYFUNCTION("""COMPUTED_VALUE"""),55.0)</f>
        <v>55</v>
      </c>
      <c r="D965" s="1">
        <f>IFERROR(__xludf.DUMMYFUNCTION("""COMPUTED_VALUE"""),53.0)</f>
        <v>53</v>
      </c>
      <c r="E965" s="1">
        <f>IFERROR(__xludf.DUMMYFUNCTION("""COMPUTED_VALUE"""),50.0)</f>
        <v>50</v>
      </c>
      <c r="F965" s="1">
        <f>IFERROR(__xludf.DUMMYFUNCTION("""COMPUTED_VALUE"""),48.0)</f>
        <v>48</v>
      </c>
      <c r="G965" s="1">
        <f>IFERROR(__xludf.DUMMYFUNCTION("""COMPUTED_VALUE"""),47.0)</f>
        <v>47</v>
      </c>
      <c r="H965" s="2">
        <f>IFERROR(__xludf.DUMMYFUNCTION("""COMPUTED_VALUE"""),44.0)</f>
        <v>44</v>
      </c>
      <c r="J965" s="1" t="b">
        <f t="array" ref="J965">IF(NOT(H965=""),AND(C965:H965&gt;B965:G965),IF(NOT(G965=""),AND(C965:G965&gt;B965:F965),IF(NOT(F965=""),AND(C965:F965&gt;B965:E965),AND(C965:E965&gt;B965:D965))))</f>
        <v>0</v>
      </c>
      <c r="K965" s="1" t="b">
        <f t="array" ref="K965">IF(NOT(H965=""),AND(C965:H965&lt;B965:G965),IF(NOT(G965=""),AND(C965:G965&lt;B965:F965),IF(NOT(F965=""),AND(C965:F965&lt;B965:E965),AND(C965:E965&lt;B965:D965))))</f>
        <v>1</v>
      </c>
      <c r="L965" s="1" t="b">
        <f t="array" ref="L965">IF(NOT(H965=""),AND(AND(ABS(C965:H965-B965:G965)&gt;0),AND(ABS(C965:H965-B965:G965)&lt;4)),IF(NOT(G965=""),AND(AND(ABS(C965:G965-B965:F965)&gt;0),AND(ABS(C965:G965-B965:F965)&lt;4)),IF(NOT(F965=""),AND(AND(ABS(C965:F965-B965:E965)&gt;0),AND(ABS(C965:F965-B965:E965)&lt;4)),AND(AND(ABS(C965:E965-B965:D965)&gt;0),AND(ABS(C965:E965-B965:D965)&lt;4)))))</f>
        <v>1</v>
      </c>
      <c r="M965" s="1" t="b">
        <f t="shared" si="1"/>
        <v>1</v>
      </c>
    </row>
    <row r="966" ht="15.75" customHeight="1">
      <c r="A966" s="1" t="s">
        <v>975</v>
      </c>
      <c r="B966" s="1">
        <f>IFERROR(__xludf.DUMMYFUNCTION("SPLIT(A966,"" "")"),61.0)</f>
        <v>61</v>
      </c>
      <c r="C966" s="1">
        <f>IFERROR(__xludf.DUMMYFUNCTION("""COMPUTED_VALUE"""),59.0)</f>
        <v>59</v>
      </c>
      <c r="D966" s="1">
        <f>IFERROR(__xludf.DUMMYFUNCTION("""COMPUTED_VALUE"""),57.0)</f>
        <v>57</v>
      </c>
      <c r="E966" s="1">
        <f>IFERROR(__xludf.DUMMYFUNCTION("""COMPUTED_VALUE"""),54.0)</f>
        <v>54</v>
      </c>
      <c r="F966" s="1">
        <f>IFERROR(__xludf.DUMMYFUNCTION("""COMPUTED_VALUE"""),51.0)</f>
        <v>51</v>
      </c>
      <c r="G966" s="2">
        <f>IFERROR(__xludf.DUMMYFUNCTION("""COMPUTED_VALUE"""),49.0)</f>
        <v>49</v>
      </c>
      <c r="J966" s="1" t="b">
        <f t="array" ref="J966">IF(NOT(H966=""),AND(C966:H966&gt;B966:G966),IF(NOT(G966=""),AND(C966:G966&gt;B966:F966),IF(NOT(F966=""),AND(C966:F966&gt;B966:E966),AND(C966:E966&gt;B966:D966))))</f>
        <v>0</v>
      </c>
      <c r="K966" s="1" t="b">
        <f t="array" ref="K966">IF(NOT(H966=""),AND(C966:H966&lt;B966:G966),IF(NOT(G966=""),AND(C966:G966&lt;B966:F966),IF(NOT(F966=""),AND(C966:F966&lt;B966:E966),AND(C966:E966&lt;B966:D966))))</f>
        <v>1</v>
      </c>
      <c r="L966" s="1" t="b">
        <f t="array" ref="L966">IF(NOT(H966=""),AND(AND(ABS(C966:H966-B966:G966)&gt;0),AND(ABS(C966:H966-B966:G966)&lt;4)),IF(NOT(G966=""),AND(AND(ABS(C966:G966-B966:F966)&gt;0),AND(ABS(C966:G966-B966:F966)&lt;4)),IF(NOT(F966=""),AND(AND(ABS(C966:F966-B966:E966)&gt;0),AND(ABS(C966:F966-B966:E966)&lt;4)),AND(AND(ABS(C966:E966-B966:D966)&gt;0),AND(ABS(C966:E966-B966:D966)&lt;4)))))</f>
        <v>1</v>
      </c>
      <c r="M966" s="1" t="b">
        <f t="shared" si="1"/>
        <v>1</v>
      </c>
    </row>
    <row r="967" ht="15.75" customHeight="1">
      <c r="A967" s="1" t="s">
        <v>976</v>
      </c>
      <c r="B967" s="1">
        <f>IFERROR(__xludf.DUMMYFUNCTION("SPLIT(A967,"" "")"),74.0)</f>
        <v>74</v>
      </c>
      <c r="C967" s="1">
        <f>IFERROR(__xludf.DUMMYFUNCTION("""COMPUTED_VALUE"""),73.0)</f>
        <v>73</v>
      </c>
      <c r="D967" s="1">
        <f>IFERROR(__xludf.DUMMYFUNCTION("""COMPUTED_VALUE"""),71.0)</f>
        <v>71</v>
      </c>
      <c r="E967" s="1">
        <f>IFERROR(__xludf.DUMMYFUNCTION("""COMPUTED_VALUE"""),68.0)</f>
        <v>68</v>
      </c>
      <c r="F967" s="1">
        <f>IFERROR(__xludf.DUMMYFUNCTION("""COMPUTED_VALUE"""),65.0)</f>
        <v>65</v>
      </c>
      <c r="G967" s="1">
        <f>IFERROR(__xludf.DUMMYFUNCTION("""COMPUTED_VALUE"""),63.0)</f>
        <v>63</v>
      </c>
      <c r="H967" s="2">
        <f>IFERROR(__xludf.DUMMYFUNCTION("""COMPUTED_VALUE"""),61.0)</f>
        <v>61</v>
      </c>
      <c r="J967" s="1" t="b">
        <f t="array" ref="J967">IF(NOT(H967=""),AND(C967:H967&gt;B967:G967),IF(NOT(G967=""),AND(C967:G967&gt;B967:F967),IF(NOT(F967=""),AND(C967:F967&gt;B967:E967),AND(C967:E967&gt;B967:D967))))</f>
        <v>0</v>
      </c>
      <c r="K967" s="1" t="b">
        <f t="array" ref="K967">IF(NOT(H967=""),AND(C967:H967&lt;B967:G967),IF(NOT(G967=""),AND(C967:G967&lt;B967:F967),IF(NOT(F967=""),AND(C967:F967&lt;B967:E967),AND(C967:E967&lt;B967:D967))))</f>
        <v>1</v>
      </c>
      <c r="L967" s="1" t="b">
        <f t="array" ref="L967">IF(NOT(H967=""),AND(AND(ABS(C967:H967-B967:G967)&gt;0),AND(ABS(C967:H967-B967:G967)&lt;4)),IF(NOT(G967=""),AND(AND(ABS(C967:G967-B967:F967)&gt;0),AND(ABS(C967:G967-B967:F967)&lt;4)),IF(NOT(F967=""),AND(AND(ABS(C967:F967-B967:E967)&gt;0),AND(ABS(C967:F967-B967:E967)&lt;4)),AND(AND(ABS(C967:E967-B967:D967)&gt;0),AND(ABS(C967:E967-B967:D967)&lt;4)))))</f>
        <v>1</v>
      </c>
      <c r="M967" s="1" t="b">
        <f t="shared" si="1"/>
        <v>1</v>
      </c>
    </row>
    <row r="968" ht="15.75" customHeight="1">
      <c r="A968" s="1" t="s">
        <v>977</v>
      </c>
      <c r="B968" s="1">
        <f>IFERROR(__xludf.DUMMYFUNCTION("SPLIT(A968,"" "")"),69.0)</f>
        <v>69</v>
      </c>
      <c r="C968" s="1">
        <f>IFERROR(__xludf.DUMMYFUNCTION("""COMPUTED_VALUE"""),70.0)</f>
        <v>70</v>
      </c>
      <c r="D968" s="1">
        <f>IFERROR(__xludf.DUMMYFUNCTION("""COMPUTED_VALUE"""),71.0)</f>
        <v>71</v>
      </c>
      <c r="E968" s="1">
        <f>IFERROR(__xludf.DUMMYFUNCTION("""COMPUTED_VALUE"""),73.0)</f>
        <v>73</v>
      </c>
      <c r="F968" s="2">
        <f>IFERROR(__xludf.DUMMYFUNCTION("""COMPUTED_VALUE"""),75.0)</f>
        <v>75</v>
      </c>
      <c r="J968" s="1" t="b">
        <f t="array" ref="J968">IF(NOT(H968=""),AND(C968:H968&gt;B968:G968),IF(NOT(G968=""),AND(C968:G968&gt;B968:F968),IF(NOT(F968=""),AND(C968:F968&gt;B968:E968),AND(C968:E968&gt;B968:D968))))</f>
        <v>1</v>
      </c>
      <c r="K968" s="1" t="b">
        <f t="array" ref="K968">IF(NOT(H968=""),AND(C968:H968&lt;B968:G968),IF(NOT(G968=""),AND(C968:G968&lt;B968:F968),IF(NOT(F968=""),AND(C968:F968&lt;B968:E968),AND(C968:E968&lt;B968:D968))))</f>
        <v>0</v>
      </c>
      <c r="L968" s="1" t="b">
        <f t="array" ref="L968">IF(NOT(H968=""),AND(AND(ABS(C968:H968-B968:G968)&gt;0),AND(ABS(C968:H968-B968:G968)&lt;4)),IF(NOT(G968=""),AND(AND(ABS(C968:G968-B968:F968)&gt;0),AND(ABS(C968:G968-B968:F968)&lt;4)),IF(NOT(F968=""),AND(AND(ABS(C968:F968-B968:E968)&gt;0),AND(ABS(C968:F968-B968:E968)&lt;4)),AND(AND(ABS(C968:E968-B968:D968)&gt;0),AND(ABS(C968:E968-B968:D968)&lt;4)))))</f>
        <v>1</v>
      </c>
      <c r="M968" s="1" t="b">
        <f t="shared" si="1"/>
        <v>1</v>
      </c>
    </row>
    <row r="969" ht="15.75" customHeight="1">
      <c r="A969" s="1" t="s">
        <v>978</v>
      </c>
      <c r="B969" s="1">
        <f>IFERROR(__xludf.DUMMYFUNCTION("SPLIT(A969,"" "")"),81.0)</f>
        <v>81</v>
      </c>
      <c r="C969" s="1">
        <f>IFERROR(__xludf.DUMMYFUNCTION("""COMPUTED_VALUE"""),79.0)</f>
        <v>79</v>
      </c>
      <c r="D969" s="1">
        <f>IFERROR(__xludf.DUMMYFUNCTION("""COMPUTED_VALUE"""),77.0)</f>
        <v>77</v>
      </c>
      <c r="E969" s="1">
        <f>IFERROR(__xludf.DUMMYFUNCTION("""COMPUTED_VALUE"""),76.0)</f>
        <v>76</v>
      </c>
      <c r="F969" s="1">
        <f>IFERROR(__xludf.DUMMYFUNCTION("""COMPUTED_VALUE"""),75.0)</f>
        <v>75</v>
      </c>
      <c r="G969" s="2">
        <f>IFERROR(__xludf.DUMMYFUNCTION("""COMPUTED_VALUE"""),73.0)</f>
        <v>73</v>
      </c>
      <c r="J969" s="1" t="b">
        <f t="array" ref="J969">IF(NOT(H969=""),AND(C969:H969&gt;B969:G969),IF(NOT(G969=""),AND(C969:G969&gt;B969:F969),IF(NOT(F969=""),AND(C969:F969&gt;B969:E969),AND(C969:E969&gt;B969:D969))))</f>
        <v>0</v>
      </c>
      <c r="K969" s="1" t="b">
        <f t="array" ref="K969">IF(NOT(H969=""),AND(C969:H969&lt;B969:G969),IF(NOT(G969=""),AND(C969:G969&lt;B969:F969),IF(NOT(F969=""),AND(C969:F969&lt;B969:E969),AND(C969:E969&lt;B969:D969))))</f>
        <v>1</v>
      </c>
      <c r="L969" s="1" t="b">
        <f t="array" ref="L969">IF(NOT(H969=""),AND(AND(ABS(C969:H969-B969:G969)&gt;0),AND(ABS(C969:H969-B969:G969)&lt;4)),IF(NOT(G969=""),AND(AND(ABS(C969:G969-B969:F969)&gt;0),AND(ABS(C969:G969-B969:F969)&lt;4)),IF(NOT(F969=""),AND(AND(ABS(C969:F969-B969:E969)&gt;0),AND(ABS(C969:F969-B969:E969)&lt;4)),AND(AND(ABS(C969:E969-B969:D969)&gt;0),AND(ABS(C969:E969-B969:D969)&lt;4)))))</f>
        <v>1</v>
      </c>
      <c r="M969" s="1" t="b">
        <f t="shared" si="1"/>
        <v>1</v>
      </c>
    </row>
    <row r="970" ht="15.75" customHeight="1">
      <c r="A970" s="1" t="s">
        <v>979</v>
      </c>
      <c r="B970" s="1">
        <f>IFERROR(__xludf.DUMMYFUNCTION("SPLIT(A970,"" "")"),58.0)</f>
        <v>58</v>
      </c>
      <c r="C970" s="1">
        <f>IFERROR(__xludf.DUMMYFUNCTION("""COMPUTED_VALUE"""),57.0)</f>
        <v>57</v>
      </c>
      <c r="D970" s="1">
        <f>IFERROR(__xludf.DUMMYFUNCTION("""COMPUTED_VALUE"""),56.0)</f>
        <v>56</v>
      </c>
      <c r="E970" s="1">
        <f>IFERROR(__xludf.DUMMYFUNCTION("""COMPUTED_VALUE"""),55.0)</f>
        <v>55</v>
      </c>
      <c r="F970" s="1">
        <f>IFERROR(__xludf.DUMMYFUNCTION("""COMPUTED_VALUE"""),52.0)</f>
        <v>52</v>
      </c>
      <c r="G970" s="1">
        <f>IFERROR(__xludf.DUMMYFUNCTION("""COMPUTED_VALUE"""),51.0)</f>
        <v>51</v>
      </c>
      <c r="H970" s="2">
        <f>IFERROR(__xludf.DUMMYFUNCTION("""COMPUTED_VALUE"""),50.0)</f>
        <v>50</v>
      </c>
      <c r="J970" s="1" t="b">
        <f t="array" ref="J970">IF(NOT(H970=""),AND(C970:H970&gt;B970:G970),IF(NOT(G970=""),AND(C970:G970&gt;B970:F970),IF(NOT(F970=""),AND(C970:F970&gt;B970:E970),AND(C970:E970&gt;B970:D970))))</f>
        <v>0</v>
      </c>
      <c r="K970" s="1" t="b">
        <f t="array" ref="K970">IF(NOT(H970=""),AND(C970:H970&lt;B970:G970),IF(NOT(G970=""),AND(C970:G970&lt;B970:F970),IF(NOT(F970=""),AND(C970:F970&lt;B970:E970),AND(C970:E970&lt;B970:D970))))</f>
        <v>1</v>
      </c>
      <c r="L970" s="1" t="b">
        <f t="array" ref="L970">IF(NOT(H970=""),AND(AND(ABS(C970:H970-B970:G970)&gt;0),AND(ABS(C970:H970-B970:G970)&lt;4)),IF(NOT(G970=""),AND(AND(ABS(C970:G970-B970:F970)&gt;0),AND(ABS(C970:G970-B970:F970)&lt;4)),IF(NOT(F970=""),AND(AND(ABS(C970:F970-B970:E970)&gt;0),AND(ABS(C970:F970-B970:E970)&lt;4)),AND(AND(ABS(C970:E970-B970:D970)&gt;0),AND(ABS(C970:E970-B970:D970)&lt;4)))))</f>
        <v>1</v>
      </c>
      <c r="M970" s="1" t="b">
        <f t="shared" si="1"/>
        <v>1</v>
      </c>
    </row>
    <row r="971" ht="15.75" customHeight="1">
      <c r="A971" s="1" t="s">
        <v>980</v>
      </c>
      <c r="B971" s="1">
        <f>IFERROR(__xludf.DUMMYFUNCTION("SPLIT(A971,"" "")"),31.0)</f>
        <v>31</v>
      </c>
      <c r="C971" s="1">
        <f>IFERROR(__xludf.DUMMYFUNCTION("""COMPUTED_VALUE"""),29.0)</f>
        <v>29</v>
      </c>
      <c r="D971" s="1">
        <f>IFERROR(__xludf.DUMMYFUNCTION("""COMPUTED_VALUE"""),26.0)</f>
        <v>26</v>
      </c>
      <c r="E971" s="1">
        <f>IFERROR(__xludf.DUMMYFUNCTION("""COMPUTED_VALUE"""),23.0)</f>
        <v>23</v>
      </c>
      <c r="F971" s="1">
        <f>IFERROR(__xludf.DUMMYFUNCTION("""COMPUTED_VALUE"""),22.0)</f>
        <v>22</v>
      </c>
      <c r="G971" s="1">
        <f>IFERROR(__xludf.DUMMYFUNCTION("""COMPUTED_VALUE"""),20.0)</f>
        <v>20</v>
      </c>
      <c r="H971" s="2">
        <f>IFERROR(__xludf.DUMMYFUNCTION("""COMPUTED_VALUE"""),17.0)</f>
        <v>17</v>
      </c>
      <c r="J971" s="1" t="b">
        <f t="array" ref="J971">IF(NOT(H971=""),AND(C971:H971&gt;B971:G971),IF(NOT(G971=""),AND(C971:G971&gt;B971:F971),IF(NOT(F971=""),AND(C971:F971&gt;B971:E971),AND(C971:E971&gt;B971:D971))))</f>
        <v>0</v>
      </c>
      <c r="K971" s="1" t="b">
        <f t="array" ref="K971">IF(NOT(H971=""),AND(C971:H971&lt;B971:G971),IF(NOT(G971=""),AND(C971:G971&lt;B971:F971),IF(NOT(F971=""),AND(C971:F971&lt;B971:E971),AND(C971:E971&lt;B971:D971))))</f>
        <v>1</v>
      </c>
      <c r="L971" s="1" t="b">
        <f t="array" ref="L971">IF(NOT(H971=""),AND(AND(ABS(C971:H971-B971:G971)&gt;0),AND(ABS(C971:H971-B971:G971)&lt;4)),IF(NOT(G971=""),AND(AND(ABS(C971:G971-B971:F971)&gt;0),AND(ABS(C971:G971-B971:F971)&lt;4)),IF(NOT(F971=""),AND(AND(ABS(C971:F971-B971:E971)&gt;0),AND(ABS(C971:F971-B971:E971)&lt;4)),AND(AND(ABS(C971:E971-B971:D971)&gt;0),AND(ABS(C971:E971-B971:D971)&lt;4)))))</f>
        <v>1</v>
      </c>
      <c r="M971" s="1" t="b">
        <f t="shared" si="1"/>
        <v>1</v>
      </c>
    </row>
    <row r="972" ht="15.75" customHeight="1">
      <c r="A972" s="1" t="s">
        <v>981</v>
      </c>
      <c r="B972" s="1">
        <f>IFERROR(__xludf.DUMMYFUNCTION("SPLIT(A972,"" "")"),61.0)</f>
        <v>61</v>
      </c>
      <c r="C972" s="1">
        <f>IFERROR(__xludf.DUMMYFUNCTION("""COMPUTED_VALUE"""),59.0)</f>
        <v>59</v>
      </c>
      <c r="D972" s="1">
        <f>IFERROR(__xludf.DUMMYFUNCTION("""COMPUTED_VALUE"""),58.0)</f>
        <v>58</v>
      </c>
      <c r="E972" s="1">
        <f>IFERROR(__xludf.DUMMYFUNCTION("""COMPUTED_VALUE"""),57.0)</f>
        <v>57</v>
      </c>
      <c r="F972" s="1">
        <f>IFERROR(__xludf.DUMMYFUNCTION("""COMPUTED_VALUE"""),54.0)</f>
        <v>54</v>
      </c>
      <c r="G972" s="1">
        <f>IFERROR(__xludf.DUMMYFUNCTION("""COMPUTED_VALUE"""),51.0)</f>
        <v>51</v>
      </c>
      <c r="H972" s="2">
        <f>IFERROR(__xludf.DUMMYFUNCTION("""COMPUTED_VALUE"""),49.0)</f>
        <v>49</v>
      </c>
      <c r="J972" s="1" t="b">
        <f t="array" ref="J972">IF(NOT(H972=""),AND(C972:H972&gt;B972:G972),IF(NOT(G972=""),AND(C972:G972&gt;B972:F972),IF(NOT(F972=""),AND(C972:F972&gt;B972:E972),AND(C972:E972&gt;B972:D972))))</f>
        <v>0</v>
      </c>
      <c r="K972" s="1" t="b">
        <f t="array" ref="K972">IF(NOT(H972=""),AND(C972:H972&lt;B972:G972),IF(NOT(G972=""),AND(C972:G972&lt;B972:F972),IF(NOT(F972=""),AND(C972:F972&lt;B972:E972),AND(C972:E972&lt;B972:D972))))</f>
        <v>1</v>
      </c>
      <c r="L972" s="1" t="b">
        <f t="array" ref="L972">IF(NOT(H972=""),AND(AND(ABS(C972:H972-B972:G972)&gt;0),AND(ABS(C972:H972-B972:G972)&lt;4)),IF(NOT(G972=""),AND(AND(ABS(C972:G972-B972:F972)&gt;0),AND(ABS(C972:G972-B972:F972)&lt;4)),IF(NOT(F972=""),AND(AND(ABS(C972:F972-B972:E972)&gt;0),AND(ABS(C972:F972-B972:E972)&lt;4)),AND(AND(ABS(C972:E972-B972:D972)&gt;0),AND(ABS(C972:E972-B972:D972)&lt;4)))))</f>
        <v>1</v>
      </c>
      <c r="M972" s="1" t="b">
        <f t="shared" si="1"/>
        <v>1</v>
      </c>
    </row>
    <row r="973" ht="15.75" customHeight="1">
      <c r="A973" s="1" t="s">
        <v>982</v>
      </c>
      <c r="B973" s="1">
        <f>IFERROR(__xludf.DUMMYFUNCTION("SPLIT(A973,"" "")"),67.0)</f>
        <v>67</v>
      </c>
      <c r="C973" s="1">
        <f>IFERROR(__xludf.DUMMYFUNCTION("""COMPUTED_VALUE"""),69.0)</f>
        <v>69</v>
      </c>
      <c r="D973" s="1">
        <f>IFERROR(__xludf.DUMMYFUNCTION("""COMPUTED_VALUE"""),71.0)</f>
        <v>71</v>
      </c>
      <c r="E973" s="1">
        <f>IFERROR(__xludf.DUMMYFUNCTION("""COMPUTED_VALUE"""),72.0)</f>
        <v>72</v>
      </c>
      <c r="F973" s="1">
        <f>IFERROR(__xludf.DUMMYFUNCTION("""COMPUTED_VALUE"""),73.0)</f>
        <v>73</v>
      </c>
      <c r="G973" s="1">
        <f>IFERROR(__xludf.DUMMYFUNCTION("""COMPUTED_VALUE"""),76.0)</f>
        <v>76</v>
      </c>
      <c r="H973" s="1">
        <f>IFERROR(__xludf.DUMMYFUNCTION("""COMPUTED_VALUE"""),79.0)</f>
        <v>79</v>
      </c>
      <c r="I973" s="1">
        <f>IFERROR(__xludf.DUMMYFUNCTION("""COMPUTED_VALUE"""),80.0)</f>
        <v>80</v>
      </c>
      <c r="J973" s="1" t="b">
        <f t="array" ref="J973">IF(NOT(H973=""),AND(C973:H973&gt;B973:G973),IF(NOT(G973=""),AND(C973:G973&gt;B973:F973),IF(NOT(F973=""),AND(C973:F973&gt;B973:E973),AND(C973:E973&gt;B973:D973))))</f>
        <v>1</v>
      </c>
      <c r="K973" s="1" t="b">
        <f t="array" ref="K973">IF(NOT(H973=""),AND(C973:H973&lt;B973:G973),IF(NOT(G973=""),AND(C973:G973&lt;B973:F973),IF(NOT(F973=""),AND(C973:F973&lt;B973:E973),AND(C973:E973&lt;B973:D973))))</f>
        <v>0</v>
      </c>
      <c r="L973" s="1" t="b">
        <f t="array" ref="L973">IF(NOT(H973=""),AND(AND(ABS(C973:H973-B973:G973)&gt;0),AND(ABS(C973:H973-B973:G973)&lt;4)),IF(NOT(G973=""),AND(AND(ABS(C973:G973-B973:F973)&gt;0),AND(ABS(C973:G973-B973:F973)&lt;4)),IF(NOT(F973=""),AND(AND(ABS(C973:F973-B973:E973)&gt;0),AND(ABS(C973:F973-B973:E973)&lt;4)),AND(AND(ABS(C973:E973-B973:D973)&gt;0),AND(ABS(C973:E973-B973:D973)&lt;4)))))</f>
        <v>1</v>
      </c>
      <c r="M973" s="1" t="b">
        <f t="shared" si="1"/>
        <v>1</v>
      </c>
    </row>
    <row r="974" ht="15.75" customHeight="1">
      <c r="A974" s="1" t="s">
        <v>983</v>
      </c>
      <c r="B974" s="1">
        <f>IFERROR(__xludf.DUMMYFUNCTION("SPLIT(A974,"" "")"),91.0)</f>
        <v>91</v>
      </c>
      <c r="C974" s="1">
        <f>IFERROR(__xludf.DUMMYFUNCTION("""COMPUTED_VALUE"""),88.0)</f>
        <v>88</v>
      </c>
      <c r="D974" s="1">
        <f>IFERROR(__xludf.DUMMYFUNCTION("""COMPUTED_VALUE"""),87.0)</f>
        <v>87</v>
      </c>
      <c r="E974" s="1">
        <f>IFERROR(__xludf.DUMMYFUNCTION("""COMPUTED_VALUE"""),85.0)</f>
        <v>85</v>
      </c>
      <c r="F974" s="1">
        <f>IFERROR(__xludf.DUMMYFUNCTION("""COMPUTED_VALUE"""),82.0)</f>
        <v>82</v>
      </c>
      <c r="G974" s="2">
        <f>IFERROR(__xludf.DUMMYFUNCTION("""COMPUTED_VALUE"""),79.0)</f>
        <v>79</v>
      </c>
      <c r="J974" s="1" t="b">
        <f t="array" ref="J974">IF(NOT(H974=""),AND(C974:H974&gt;B974:G974),IF(NOT(G974=""),AND(C974:G974&gt;B974:F974),IF(NOT(F974=""),AND(C974:F974&gt;B974:E974),AND(C974:E974&gt;B974:D974))))</f>
        <v>0</v>
      </c>
      <c r="K974" s="1" t="b">
        <f t="array" ref="K974">IF(NOT(H974=""),AND(C974:H974&lt;B974:G974),IF(NOT(G974=""),AND(C974:G974&lt;B974:F974),IF(NOT(F974=""),AND(C974:F974&lt;B974:E974),AND(C974:E974&lt;B974:D974))))</f>
        <v>1</v>
      </c>
      <c r="L974" s="1" t="b">
        <f t="array" ref="L974">IF(NOT(H974=""),AND(AND(ABS(C974:H974-B974:G974)&gt;0),AND(ABS(C974:H974-B974:G974)&lt;4)),IF(NOT(G974=""),AND(AND(ABS(C974:G974-B974:F974)&gt;0),AND(ABS(C974:G974-B974:F974)&lt;4)),IF(NOT(F974=""),AND(AND(ABS(C974:F974-B974:E974)&gt;0),AND(ABS(C974:F974-B974:E974)&lt;4)),AND(AND(ABS(C974:E974-B974:D974)&gt;0),AND(ABS(C974:E974-B974:D974)&lt;4)))))</f>
        <v>1</v>
      </c>
      <c r="M974" s="1" t="b">
        <f t="shared" si="1"/>
        <v>1</v>
      </c>
    </row>
    <row r="975" ht="15.75" customHeight="1">
      <c r="A975" s="1" t="s">
        <v>984</v>
      </c>
      <c r="B975" s="1">
        <f>IFERROR(__xludf.DUMMYFUNCTION("SPLIT(A975,"" "")"),62.0)</f>
        <v>62</v>
      </c>
      <c r="C975" s="1">
        <f>IFERROR(__xludf.DUMMYFUNCTION("""COMPUTED_VALUE"""),65.0)</f>
        <v>65</v>
      </c>
      <c r="D975" s="1">
        <f>IFERROR(__xludf.DUMMYFUNCTION("""COMPUTED_VALUE"""),67.0)</f>
        <v>67</v>
      </c>
      <c r="E975" s="1">
        <f>IFERROR(__xludf.DUMMYFUNCTION("""COMPUTED_VALUE"""),70.0)</f>
        <v>70</v>
      </c>
      <c r="F975" s="1">
        <f>IFERROR(__xludf.DUMMYFUNCTION("""COMPUTED_VALUE"""),72.0)</f>
        <v>72</v>
      </c>
      <c r="G975" s="1">
        <f>IFERROR(__xludf.DUMMYFUNCTION("""COMPUTED_VALUE"""),75.0)</f>
        <v>75</v>
      </c>
      <c r="H975" s="2">
        <f>IFERROR(__xludf.DUMMYFUNCTION("""COMPUTED_VALUE"""),77.0)</f>
        <v>77</v>
      </c>
      <c r="J975" s="1" t="b">
        <f t="array" ref="J975">IF(NOT(H975=""),AND(C975:H975&gt;B975:G975),IF(NOT(G975=""),AND(C975:G975&gt;B975:F975),IF(NOT(F975=""),AND(C975:F975&gt;B975:E975),AND(C975:E975&gt;B975:D975))))</f>
        <v>1</v>
      </c>
      <c r="K975" s="1" t="b">
        <f t="array" ref="K975">IF(NOT(H975=""),AND(C975:H975&lt;B975:G975),IF(NOT(G975=""),AND(C975:G975&lt;B975:F975),IF(NOT(F975=""),AND(C975:F975&lt;B975:E975),AND(C975:E975&lt;B975:D975))))</f>
        <v>0</v>
      </c>
      <c r="L975" s="1" t="b">
        <f t="array" ref="L975">IF(NOT(H975=""),AND(AND(ABS(C975:H975-B975:G975)&gt;0),AND(ABS(C975:H975-B975:G975)&lt;4)),IF(NOT(G975=""),AND(AND(ABS(C975:G975-B975:F975)&gt;0),AND(ABS(C975:G975-B975:F975)&lt;4)),IF(NOT(F975=""),AND(AND(ABS(C975:F975-B975:E975)&gt;0),AND(ABS(C975:F975-B975:E975)&lt;4)),AND(AND(ABS(C975:E975-B975:D975)&gt;0),AND(ABS(C975:E975-B975:D975)&lt;4)))))</f>
        <v>1</v>
      </c>
      <c r="M975" s="1" t="b">
        <f t="shared" si="1"/>
        <v>1</v>
      </c>
    </row>
    <row r="976" ht="15.75" customHeight="1">
      <c r="A976" s="1" t="s">
        <v>985</v>
      </c>
      <c r="B976" s="1">
        <f>IFERROR(__xludf.DUMMYFUNCTION("SPLIT(A976,"" "")"),68.0)</f>
        <v>68</v>
      </c>
      <c r="C976" s="1">
        <f>IFERROR(__xludf.DUMMYFUNCTION("""COMPUTED_VALUE"""),69.0)</f>
        <v>69</v>
      </c>
      <c r="D976" s="1">
        <f>IFERROR(__xludf.DUMMYFUNCTION("""COMPUTED_VALUE"""),72.0)</f>
        <v>72</v>
      </c>
      <c r="E976" s="1">
        <f>IFERROR(__xludf.DUMMYFUNCTION("""COMPUTED_VALUE"""),73.0)</f>
        <v>73</v>
      </c>
      <c r="F976" s="2">
        <f>IFERROR(__xludf.DUMMYFUNCTION("""COMPUTED_VALUE"""),75.0)</f>
        <v>75</v>
      </c>
      <c r="J976" s="1" t="b">
        <f t="array" ref="J976">IF(NOT(H976=""),AND(C976:H976&gt;B976:G976),IF(NOT(G976=""),AND(C976:G976&gt;B976:F976),IF(NOT(F976=""),AND(C976:F976&gt;B976:E976),AND(C976:E976&gt;B976:D976))))</f>
        <v>1</v>
      </c>
      <c r="K976" s="1" t="b">
        <f t="array" ref="K976">IF(NOT(H976=""),AND(C976:H976&lt;B976:G976),IF(NOT(G976=""),AND(C976:G976&lt;B976:F976),IF(NOT(F976=""),AND(C976:F976&lt;B976:E976),AND(C976:E976&lt;B976:D976))))</f>
        <v>0</v>
      </c>
      <c r="L976" s="1" t="b">
        <f t="array" ref="L976">IF(NOT(H976=""),AND(AND(ABS(C976:H976-B976:G976)&gt;0),AND(ABS(C976:H976-B976:G976)&lt;4)),IF(NOT(G976=""),AND(AND(ABS(C976:G976-B976:F976)&gt;0),AND(ABS(C976:G976-B976:F976)&lt;4)),IF(NOT(F976=""),AND(AND(ABS(C976:F976-B976:E976)&gt;0),AND(ABS(C976:F976-B976:E976)&lt;4)),AND(AND(ABS(C976:E976-B976:D976)&gt;0),AND(ABS(C976:E976-B976:D976)&lt;4)))))</f>
        <v>1</v>
      </c>
      <c r="M976" s="1" t="b">
        <f t="shared" si="1"/>
        <v>1</v>
      </c>
    </row>
    <row r="977" ht="15.75" customHeight="1">
      <c r="A977" s="1" t="s">
        <v>986</v>
      </c>
      <c r="B977" s="1">
        <f>IFERROR(__xludf.DUMMYFUNCTION("SPLIT(A977,"" "")"),10.0)</f>
        <v>10</v>
      </c>
      <c r="C977" s="1">
        <f>IFERROR(__xludf.DUMMYFUNCTION("""COMPUTED_VALUE"""),13.0)</f>
        <v>13</v>
      </c>
      <c r="D977" s="1">
        <f>IFERROR(__xludf.DUMMYFUNCTION("""COMPUTED_VALUE"""),15.0)</f>
        <v>15</v>
      </c>
      <c r="E977" s="1">
        <f>IFERROR(__xludf.DUMMYFUNCTION("""COMPUTED_VALUE"""),16.0)</f>
        <v>16</v>
      </c>
      <c r="F977" s="1">
        <f>IFERROR(__xludf.DUMMYFUNCTION("""COMPUTED_VALUE"""),17.0)</f>
        <v>17</v>
      </c>
      <c r="G977" s="2">
        <f>IFERROR(__xludf.DUMMYFUNCTION("""COMPUTED_VALUE"""),19.0)</f>
        <v>19</v>
      </c>
      <c r="J977" s="1" t="b">
        <f t="array" ref="J977">IF(NOT(H977=""),AND(C977:H977&gt;B977:G977),IF(NOT(G977=""),AND(C977:G977&gt;B977:F977),IF(NOT(F977=""),AND(C977:F977&gt;B977:E977),AND(C977:E977&gt;B977:D977))))</f>
        <v>1</v>
      </c>
      <c r="K977" s="1" t="b">
        <f t="array" ref="K977">IF(NOT(H977=""),AND(C977:H977&lt;B977:G977),IF(NOT(G977=""),AND(C977:G977&lt;B977:F977),IF(NOT(F977=""),AND(C977:F977&lt;B977:E977),AND(C977:E977&lt;B977:D977))))</f>
        <v>0</v>
      </c>
      <c r="L977" s="1" t="b">
        <f t="array" ref="L977">IF(NOT(H977=""),AND(AND(ABS(C977:H977-B977:G977)&gt;0),AND(ABS(C977:H977-B977:G977)&lt;4)),IF(NOT(G977=""),AND(AND(ABS(C977:G977-B977:F977)&gt;0),AND(ABS(C977:G977-B977:F977)&lt;4)),IF(NOT(F977=""),AND(AND(ABS(C977:F977-B977:E977)&gt;0),AND(ABS(C977:F977-B977:E977)&lt;4)),AND(AND(ABS(C977:E977-B977:D977)&gt;0),AND(ABS(C977:E977-B977:D977)&lt;4)))))</f>
        <v>1</v>
      </c>
      <c r="M977" s="1" t="b">
        <f t="shared" si="1"/>
        <v>1</v>
      </c>
    </row>
    <row r="978" ht="15.75" customHeight="1">
      <c r="A978" s="1" t="s">
        <v>987</v>
      </c>
      <c r="B978" s="1">
        <f>IFERROR(__xludf.DUMMYFUNCTION("SPLIT(A978,"" "")"),27.0)</f>
        <v>27</v>
      </c>
      <c r="C978" s="1">
        <f>IFERROR(__xludf.DUMMYFUNCTION("""COMPUTED_VALUE"""),30.0)</f>
        <v>30</v>
      </c>
      <c r="D978" s="1">
        <f>IFERROR(__xludf.DUMMYFUNCTION("""COMPUTED_VALUE"""),31.0)</f>
        <v>31</v>
      </c>
      <c r="E978" s="1">
        <f>IFERROR(__xludf.DUMMYFUNCTION("""COMPUTED_VALUE"""),34.0)</f>
        <v>34</v>
      </c>
      <c r="F978" s="2">
        <f>IFERROR(__xludf.DUMMYFUNCTION("""COMPUTED_VALUE"""),35.0)</f>
        <v>35</v>
      </c>
      <c r="J978" s="1" t="b">
        <f t="array" ref="J978">IF(NOT(H978=""),AND(C978:H978&gt;B978:G978),IF(NOT(G978=""),AND(C978:G978&gt;B978:F978),IF(NOT(F978=""),AND(C978:F978&gt;B978:E978),AND(C978:E978&gt;B978:D978))))</f>
        <v>1</v>
      </c>
      <c r="K978" s="1" t="b">
        <f t="array" ref="K978">IF(NOT(H978=""),AND(C978:H978&lt;B978:G978),IF(NOT(G978=""),AND(C978:G978&lt;B978:F978),IF(NOT(F978=""),AND(C978:F978&lt;B978:E978),AND(C978:E978&lt;B978:D978))))</f>
        <v>0</v>
      </c>
      <c r="L978" s="1" t="b">
        <f t="array" ref="L978">IF(NOT(H978=""),AND(AND(ABS(C978:H978-B978:G978)&gt;0),AND(ABS(C978:H978-B978:G978)&lt;4)),IF(NOT(G978=""),AND(AND(ABS(C978:G978-B978:F978)&gt;0),AND(ABS(C978:G978-B978:F978)&lt;4)),IF(NOT(F978=""),AND(AND(ABS(C978:F978-B978:E978)&gt;0),AND(ABS(C978:F978-B978:E978)&lt;4)),AND(AND(ABS(C978:E978-B978:D978)&gt;0),AND(ABS(C978:E978-B978:D978)&lt;4)))))</f>
        <v>1</v>
      </c>
      <c r="M978" s="1" t="b">
        <f t="shared" si="1"/>
        <v>1</v>
      </c>
    </row>
    <row r="979" ht="15.75" customHeight="1">
      <c r="A979" s="1" t="s">
        <v>988</v>
      </c>
      <c r="B979" s="1">
        <f>IFERROR(__xludf.DUMMYFUNCTION("SPLIT(A979,"" "")"),17.0)</f>
        <v>17</v>
      </c>
      <c r="C979" s="1">
        <f>IFERROR(__xludf.DUMMYFUNCTION("""COMPUTED_VALUE"""),16.0)</f>
        <v>16</v>
      </c>
      <c r="D979" s="1">
        <f>IFERROR(__xludf.DUMMYFUNCTION("""COMPUTED_VALUE"""),13.0)</f>
        <v>13</v>
      </c>
      <c r="E979" s="1">
        <f>IFERROR(__xludf.DUMMYFUNCTION("""COMPUTED_VALUE"""),12.0)</f>
        <v>12</v>
      </c>
      <c r="F979" s="1">
        <f>IFERROR(__xludf.DUMMYFUNCTION("""COMPUTED_VALUE"""),11.0)</f>
        <v>11</v>
      </c>
      <c r="G979" s="1">
        <f>IFERROR(__xludf.DUMMYFUNCTION("""COMPUTED_VALUE"""),10.0)</f>
        <v>10</v>
      </c>
      <c r="H979" s="1">
        <f>IFERROR(__xludf.DUMMYFUNCTION("""COMPUTED_VALUE"""),7.0)</f>
        <v>7</v>
      </c>
      <c r="I979" s="1">
        <f>IFERROR(__xludf.DUMMYFUNCTION("""COMPUTED_VALUE"""),6.0)</f>
        <v>6</v>
      </c>
      <c r="J979" s="1" t="b">
        <f t="array" ref="J979">IF(NOT(H979=""),AND(C979:H979&gt;B979:G979),IF(NOT(G979=""),AND(C979:G979&gt;B979:F979),IF(NOT(F979=""),AND(C979:F979&gt;B979:E979),AND(C979:E979&gt;B979:D979))))</f>
        <v>0</v>
      </c>
      <c r="K979" s="1" t="b">
        <f t="array" ref="K979">IF(NOT(H979=""),AND(C979:H979&lt;B979:G979),IF(NOT(G979=""),AND(C979:G979&lt;B979:F979),IF(NOT(F979=""),AND(C979:F979&lt;B979:E979),AND(C979:E979&lt;B979:D979))))</f>
        <v>1</v>
      </c>
      <c r="L979" s="1" t="b">
        <f t="array" ref="L979">IF(NOT(H979=""),AND(AND(ABS(C979:H979-B979:G979)&gt;0),AND(ABS(C979:H979-B979:G979)&lt;4)),IF(NOT(G979=""),AND(AND(ABS(C979:G979-B979:F979)&gt;0),AND(ABS(C979:G979-B979:F979)&lt;4)),IF(NOT(F979=""),AND(AND(ABS(C979:F979-B979:E979)&gt;0),AND(ABS(C979:F979-B979:E979)&lt;4)),AND(AND(ABS(C979:E979-B979:D979)&gt;0),AND(ABS(C979:E979-B979:D979)&lt;4)))))</f>
        <v>1</v>
      </c>
      <c r="M979" s="1" t="b">
        <f t="shared" si="1"/>
        <v>1</v>
      </c>
    </row>
    <row r="980" ht="15.75" customHeight="1">
      <c r="A980" s="1" t="s">
        <v>989</v>
      </c>
      <c r="B980" s="1">
        <f>IFERROR(__xludf.DUMMYFUNCTION("SPLIT(A980,"" "")"),22.0)</f>
        <v>22</v>
      </c>
      <c r="C980" s="1">
        <f>IFERROR(__xludf.DUMMYFUNCTION("""COMPUTED_VALUE"""),21.0)</f>
        <v>21</v>
      </c>
      <c r="D980" s="1">
        <f>IFERROR(__xludf.DUMMYFUNCTION("""COMPUTED_VALUE"""),19.0)</f>
        <v>19</v>
      </c>
      <c r="E980" s="1">
        <f>IFERROR(__xludf.DUMMYFUNCTION("""COMPUTED_VALUE"""),18.0)</f>
        <v>18</v>
      </c>
      <c r="F980" s="2">
        <f>IFERROR(__xludf.DUMMYFUNCTION("""COMPUTED_VALUE"""),16.0)</f>
        <v>16</v>
      </c>
      <c r="J980" s="1" t="b">
        <f t="array" ref="J980">IF(NOT(H980=""),AND(C980:H980&gt;B980:G980),IF(NOT(G980=""),AND(C980:G980&gt;B980:F980),IF(NOT(F980=""),AND(C980:F980&gt;B980:E980),AND(C980:E980&gt;B980:D980))))</f>
        <v>0</v>
      </c>
      <c r="K980" s="1" t="b">
        <f t="array" ref="K980">IF(NOT(H980=""),AND(C980:H980&lt;B980:G980),IF(NOT(G980=""),AND(C980:G980&lt;B980:F980),IF(NOT(F980=""),AND(C980:F980&lt;B980:E980),AND(C980:E980&lt;B980:D980))))</f>
        <v>1</v>
      </c>
      <c r="L980" s="1" t="b">
        <f t="array" ref="L980">IF(NOT(H980=""),AND(AND(ABS(C980:H980-B980:G980)&gt;0),AND(ABS(C980:H980-B980:G980)&lt;4)),IF(NOT(G980=""),AND(AND(ABS(C980:G980-B980:F980)&gt;0),AND(ABS(C980:G980-B980:F980)&lt;4)),IF(NOT(F980=""),AND(AND(ABS(C980:F980-B980:E980)&gt;0),AND(ABS(C980:F980-B980:E980)&lt;4)),AND(AND(ABS(C980:E980-B980:D980)&gt;0),AND(ABS(C980:E980-B980:D980)&lt;4)))))</f>
        <v>1</v>
      </c>
      <c r="M980" s="1" t="b">
        <f t="shared" si="1"/>
        <v>1</v>
      </c>
    </row>
    <row r="981" ht="15.75" customHeight="1">
      <c r="A981" s="1" t="s">
        <v>990</v>
      </c>
      <c r="B981" s="1">
        <f>IFERROR(__xludf.DUMMYFUNCTION("SPLIT(A981,"" "")"),46.0)</f>
        <v>46</v>
      </c>
      <c r="C981" s="1">
        <f>IFERROR(__xludf.DUMMYFUNCTION("""COMPUTED_VALUE"""),48.0)</f>
        <v>48</v>
      </c>
      <c r="D981" s="1">
        <f>IFERROR(__xludf.DUMMYFUNCTION("""COMPUTED_VALUE"""),51.0)</f>
        <v>51</v>
      </c>
      <c r="E981" s="1">
        <f>IFERROR(__xludf.DUMMYFUNCTION("""COMPUTED_VALUE"""),52.0)</f>
        <v>52</v>
      </c>
      <c r="F981" s="1">
        <f>IFERROR(__xludf.DUMMYFUNCTION("""COMPUTED_VALUE"""),55.0)</f>
        <v>55</v>
      </c>
      <c r="G981" s="2">
        <f>IFERROR(__xludf.DUMMYFUNCTION("""COMPUTED_VALUE"""),57.0)</f>
        <v>57</v>
      </c>
      <c r="J981" s="1" t="b">
        <f t="array" ref="J981">IF(NOT(H981=""),AND(C981:H981&gt;B981:G981),IF(NOT(G981=""),AND(C981:G981&gt;B981:F981),IF(NOT(F981=""),AND(C981:F981&gt;B981:E981),AND(C981:E981&gt;B981:D981))))</f>
        <v>1</v>
      </c>
      <c r="K981" s="1" t="b">
        <f t="array" ref="K981">IF(NOT(H981=""),AND(C981:H981&lt;B981:G981),IF(NOT(G981=""),AND(C981:G981&lt;B981:F981),IF(NOT(F981=""),AND(C981:F981&lt;B981:E981),AND(C981:E981&lt;B981:D981))))</f>
        <v>0</v>
      </c>
      <c r="L981" s="1" t="b">
        <f t="array" ref="L981">IF(NOT(H981=""),AND(AND(ABS(C981:H981-B981:G981)&gt;0),AND(ABS(C981:H981-B981:G981)&lt;4)),IF(NOT(G981=""),AND(AND(ABS(C981:G981-B981:F981)&gt;0),AND(ABS(C981:G981-B981:F981)&lt;4)),IF(NOT(F981=""),AND(AND(ABS(C981:F981-B981:E981)&gt;0),AND(ABS(C981:F981-B981:E981)&lt;4)),AND(AND(ABS(C981:E981-B981:D981)&gt;0),AND(ABS(C981:E981-B981:D981)&lt;4)))))</f>
        <v>1</v>
      </c>
      <c r="M981" s="1" t="b">
        <f t="shared" si="1"/>
        <v>1</v>
      </c>
    </row>
    <row r="982" ht="15.75" customHeight="1">
      <c r="A982" s="1" t="s">
        <v>991</v>
      </c>
      <c r="B982" s="1">
        <f>IFERROR(__xludf.DUMMYFUNCTION("SPLIT(A982,"" "")"),60.0)</f>
        <v>60</v>
      </c>
      <c r="C982" s="1">
        <f>IFERROR(__xludf.DUMMYFUNCTION("""COMPUTED_VALUE"""),59.0)</f>
        <v>59</v>
      </c>
      <c r="D982" s="1">
        <f>IFERROR(__xludf.DUMMYFUNCTION("""COMPUTED_VALUE"""),56.0)</f>
        <v>56</v>
      </c>
      <c r="E982" s="1">
        <f>IFERROR(__xludf.DUMMYFUNCTION("""COMPUTED_VALUE"""),55.0)</f>
        <v>55</v>
      </c>
      <c r="F982" s="1">
        <f>IFERROR(__xludf.DUMMYFUNCTION("""COMPUTED_VALUE"""),52.0)</f>
        <v>52</v>
      </c>
      <c r="G982" s="1">
        <f>IFERROR(__xludf.DUMMYFUNCTION("""COMPUTED_VALUE"""),51.0)</f>
        <v>51</v>
      </c>
      <c r="H982" s="2">
        <f>IFERROR(__xludf.DUMMYFUNCTION("""COMPUTED_VALUE"""),50.0)</f>
        <v>50</v>
      </c>
      <c r="J982" s="1" t="b">
        <f t="array" ref="J982">IF(NOT(H982=""),AND(C982:H982&gt;B982:G982),IF(NOT(G982=""),AND(C982:G982&gt;B982:F982),IF(NOT(F982=""),AND(C982:F982&gt;B982:E982),AND(C982:E982&gt;B982:D982))))</f>
        <v>0</v>
      </c>
      <c r="K982" s="1" t="b">
        <f t="array" ref="K982">IF(NOT(H982=""),AND(C982:H982&lt;B982:G982),IF(NOT(G982=""),AND(C982:G982&lt;B982:F982),IF(NOT(F982=""),AND(C982:F982&lt;B982:E982),AND(C982:E982&lt;B982:D982))))</f>
        <v>1</v>
      </c>
      <c r="L982" s="1" t="b">
        <f t="array" ref="L982">IF(NOT(H982=""),AND(AND(ABS(C982:H982-B982:G982)&gt;0),AND(ABS(C982:H982-B982:G982)&lt;4)),IF(NOT(G982=""),AND(AND(ABS(C982:G982-B982:F982)&gt;0),AND(ABS(C982:G982-B982:F982)&lt;4)),IF(NOT(F982=""),AND(AND(ABS(C982:F982-B982:E982)&gt;0),AND(ABS(C982:F982-B982:E982)&lt;4)),AND(AND(ABS(C982:E982-B982:D982)&gt;0),AND(ABS(C982:E982-B982:D982)&lt;4)))))</f>
        <v>1</v>
      </c>
      <c r="M982" s="1" t="b">
        <f t="shared" si="1"/>
        <v>1</v>
      </c>
    </row>
    <row r="983" ht="15.75" customHeight="1">
      <c r="A983" s="1" t="s">
        <v>992</v>
      </c>
      <c r="B983" s="1">
        <f>IFERROR(__xludf.DUMMYFUNCTION("SPLIT(A983,"" "")"),92.0)</f>
        <v>92</v>
      </c>
      <c r="C983" s="1">
        <f>IFERROR(__xludf.DUMMYFUNCTION("""COMPUTED_VALUE"""),90.0)</f>
        <v>90</v>
      </c>
      <c r="D983" s="1">
        <f>IFERROR(__xludf.DUMMYFUNCTION("""COMPUTED_VALUE"""),87.0)</f>
        <v>87</v>
      </c>
      <c r="E983" s="1">
        <f>IFERROR(__xludf.DUMMYFUNCTION("""COMPUTED_VALUE"""),85.0)</f>
        <v>85</v>
      </c>
      <c r="F983" s="1">
        <f>IFERROR(__xludf.DUMMYFUNCTION("""COMPUTED_VALUE"""),83.0)</f>
        <v>83</v>
      </c>
      <c r="G983" s="1">
        <f>IFERROR(__xludf.DUMMYFUNCTION("""COMPUTED_VALUE"""),82.0)</f>
        <v>82</v>
      </c>
      <c r="H983" s="1">
        <f>IFERROR(__xludf.DUMMYFUNCTION("""COMPUTED_VALUE"""),79.0)</f>
        <v>79</v>
      </c>
      <c r="I983" s="1">
        <f>IFERROR(__xludf.DUMMYFUNCTION("""COMPUTED_VALUE"""),77.0)</f>
        <v>77</v>
      </c>
      <c r="J983" s="1" t="b">
        <f t="array" ref="J983">IF(NOT(H983=""),AND(C983:H983&gt;B983:G983),IF(NOT(G983=""),AND(C983:G983&gt;B983:F983),IF(NOT(F983=""),AND(C983:F983&gt;B983:E983),AND(C983:E983&gt;B983:D983))))</f>
        <v>0</v>
      </c>
      <c r="K983" s="1" t="b">
        <f t="array" ref="K983">IF(NOT(H983=""),AND(C983:H983&lt;B983:G983),IF(NOT(G983=""),AND(C983:G983&lt;B983:F983),IF(NOT(F983=""),AND(C983:F983&lt;B983:E983),AND(C983:E983&lt;B983:D983))))</f>
        <v>1</v>
      </c>
      <c r="L983" s="1" t="b">
        <f t="array" ref="L983">IF(NOT(H983=""),AND(AND(ABS(C983:H983-B983:G983)&gt;0),AND(ABS(C983:H983-B983:G983)&lt;4)),IF(NOT(G983=""),AND(AND(ABS(C983:G983-B983:F983)&gt;0),AND(ABS(C983:G983-B983:F983)&lt;4)),IF(NOT(F983=""),AND(AND(ABS(C983:F983-B983:E983)&gt;0),AND(ABS(C983:F983-B983:E983)&lt;4)),AND(AND(ABS(C983:E983-B983:D983)&gt;0),AND(ABS(C983:E983-B983:D983)&lt;4)))))</f>
        <v>1</v>
      </c>
      <c r="M983" s="1" t="b">
        <f t="shared" si="1"/>
        <v>1</v>
      </c>
    </row>
    <row r="984" ht="15.75" customHeight="1">
      <c r="A984" s="1" t="s">
        <v>993</v>
      </c>
      <c r="B984" s="1">
        <f>IFERROR(__xludf.DUMMYFUNCTION("SPLIT(A984,"" "")"),5.0)</f>
        <v>5</v>
      </c>
      <c r="C984" s="1">
        <f>IFERROR(__xludf.DUMMYFUNCTION("""COMPUTED_VALUE"""),6.0)</f>
        <v>6</v>
      </c>
      <c r="D984" s="1">
        <f>IFERROR(__xludf.DUMMYFUNCTION("""COMPUTED_VALUE"""),9.0)</f>
        <v>9</v>
      </c>
      <c r="E984" s="1">
        <f>IFERROR(__xludf.DUMMYFUNCTION("""COMPUTED_VALUE"""),10.0)</f>
        <v>10</v>
      </c>
      <c r="F984" s="1">
        <f>IFERROR(__xludf.DUMMYFUNCTION("""COMPUTED_VALUE"""),13.0)</f>
        <v>13</v>
      </c>
      <c r="G984" s="1">
        <f>IFERROR(__xludf.DUMMYFUNCTION("""COMPUTED_VALUE"""),16.0)</f>
        <v>16</v>
      </c>
      <c r="H984" s="2">
        <f>IFERROR(__xludf.DUMMYFUNCTION("""COMPUTED_VALUE"""),19.0)</f>
        <v>19</v>
      </c>
      <c r="J984" s="1" t="b">
        <f t="array" ref="J984">IF(NOT(H984=""),AND(C984:H984&gt;B984:G984),IF(NOT(G984=""),AND(C984:G984&gt;B984:F984),IF(NOT(F984=""),AND(C984:F984&gt;B984:E984),AND(C984:E984&gt;B984:D984))))</f>
        <v>1</v>
      </c>
      <c r="K984" s="1" t="b">
        <f t="array" ref="K984">IF(NOT(H984=""),AND(C984:H984&lt;B984:G984),IF(NOT(G984=""),AND(C984:G984&lt;B984:F984),IF(NOT(F984=""),AND(C984:F984&lt;B984:E984),AND(C984:E984&lt;B984:D984))))</f>
        <v>0</v>
      </c>
      <c r="L984" s="1" t="b">
        <f t="array" ref="L984">IF(NOT(H984=""),AND(AND(ABS(C984:H984-B984:G984)&gt;0),AND(ABS(C984:H984-B984:G984)&lt;4)),IF(NOT(G984=""),AND(AND(ABS(C984:G984-B984:F984)&gt;0),AND(ABS(C984:G984-B984:F984)&lt;4)),IF(NOT(F984=""),AND(AND(ABS(C984:F984-B984:E984)&gt;0),AND(ABS(C984:F984-B984:E984)&lt;4)),AND(AND(ABS(C984:E984-B984:D984)&gt;0),AND(ABS(C984:E984-B984:D984)&lt;4)))))</f>
        <v>1</v>
      </c>
      <c r="M984" s="1" t="b">
        <f t="shared" si="1"/>
        <v>1</v>
      </c>
    </row>
    <row r="985" ht="15.75" customHeight="1">
      <c r="A985" s="1" t="s">
        <v>994</v>
      </c>
      <c r="B985" s="1">
        <f>IFERROR(__xludf.DUMMYFUNCTION("SPLIT(A985,"" "")"),26.0)</f>
        <v>26</v>
      </c>
      <c r="C985" s="1">
        <f>IFERROR(__xludf.DUMMYFUNCTION("""COMPUTED_VALUE"""),24.0)</f>
        <v>24</v>
      </c>
      <c r="D985" s="1">
        <f>IFERROR(__xludf.DUMMYFUNCTION("""COMPUTED_VALUE"""),22.0)</f>
        <v>22</v>
      </c>
      <c r="E985" s="1">
        <f>IFERROR(__xludf.DUMMYFUNCTION("""COMPUTED_VALUE"""),20.0)</f>
        <v>20</v>
      </c>
      <c r="F985" s="1">
        <f>IFERROR(__xludf.DUMMYFUNCTION("""COMPUTED_VALUE"""),18.0)</f>
        <v>18</v>
      </c>
      <c r="G985" s="1">
        <f>IFERROR(__xludf.DUMMYFUNCTION("""COMPUTED_VALUE"""),17.0)</f>
        <v>17</v>
      </c>
      <c r="H985" s="1">
        <f>IFERROR(__xludf.DUMMYFUNCTION("""COMPUTED_VALUE"""),16.0)</f>
        <v>16</v>
      </c>
      <c r="I985" s="1">
        <f>IFERROR(__xludf.DUMMYFUNCTION("""COMPUTED_VALUE"""),15.0)</f>
        <v>15</v>
      </c>
      <c r="J985" s="1" t="b">
        <f t="array" ref="J985">IF(NOT(H985=""),AND(C985:H985&gt;B985:G985),IF(NOT(G985=""),AND(C985:G985&gt;B985:F985),IF(NOT(F985=""),AND(C985:F985&gt;B985:E985),AND(C985:E985&gt;B985:D985))))</f>
        <v>0</v>
      </c>
      <c r="K985" s="1" t="b">
        <f t="array" ref="K985">IF(NOT(H985=""),AND(C985:H985&lt;B985:G985),IF(NOT(G985=""),AND(C985:G985&lt;B985:F985),IF(NOT(F985=""),AND(C985:F985&lt;B985:E985),AND(C985:E985&lt;B985:D985))))</f>
        <v>1</v>
      </c>
      <c r="L985" s="1" t="b">
        <f t="array" ref="L985">IF(NOT(H985=""),AND(AND(ABS(C985:H985-B985:G985)&gt;0),AND(ABS(C985:H985-B985:G985)&lt;4)),IF(NOT(G985=""),AND(AND(ABS(C985:G985-B985:F985)&gt;0),AND(ABS(C985:G985-B985:F985)&lt;4)),IF(NOT(F985=""),AND(AND(ABS(C985:F985-B985:E985)&gt;0),AND(ABS(C985:F985-B985:E985)&lt;4)),AND(AND(ABS(C985:E985-B985:D985)&gt;0),AND(ABS(C985:E985-B985:D985)&lt;4)))))</f>
        <v>1</v>
      </c>
      <c r="M985" s="1" t="b">
        <f t="shared" si="1"/>
        <v>1</v>
      </c>
    </row>
    <row r="986" ht="15.75" customHeight="1">
      <c r="A986" s="1" t="s">
        <v>995</v>
      </c>
      <c r="B986" s="1">
        <f>IFERROR(__xludf.DUMMYFUNCTION("SPLIT(A986,"" "")"),68.0)</f>
        <v>68</v>
      </c>
      <c r="C986" s="1">
        <f>IFERROR(__xludf.DUMMYFUNCTION("""COMPUTED_VALUE"""),69.0)</f>
        <v>69</v>
      </c>
      <c r="D986" s="1">
        <f>IFERROR(__xludf.DUMMYFUNCTION("""COMPUTED_VALUE"""),72.0)</f>
        <v>72</v>
      </c>
      <c r="E986" s="1">
        <f>IFERROR(__xludf.DUMMYFUNCTION("""COMPUTED_VALUE"""),74.0)</f>
        <v>74</v>
      </c>
      <c r="F986" s="1">
        <f>IFERROR(__xludf.DUMMYFUNCTION("""COMPUTED_VALUE"""),75.0)</f>
        <v>75</v>
      </c>
      <c r="G986" s="1">
        <f>IFERROR(__xludf.DUMMYFUNCTION("""COMPUTED_VALUE"""),77.0)</f>
        <v>77</v>
      </c>
      <c r="H986" s="2">
        <f>IFERROR(__xludf.DUMMYFUNCTION("""COMPUTED_VALUE"""),78.0)</f>
        <v>78</v>
      </c>
      <c r="J986" s="1" t="b">
        <f t="array" ref="J986">IF(NOT(H986=""),AND(C986:H986&gt;B986:G986),IF(NOT(G986=""),AND(C986:G986&gt;B986:F986),IF(NOT(F986=""),AND(C986:F986&gt;B986:E986),AND(C986:E986&gt;B986:D986))))</f>
        <v>1</v>
      </c>
      <c r="K986" s="1" t="b">
        <f t="array" ref="K986">IF(NOT(H986=""),AND(C986:H986&lt;B986:G986),IF(NOT(G986=""),AND(C986:G986&lt;B986:F986),IF(NOT(F986=""),AND(C986:F986&lt;B986:E986),AND(C986:E986&lt;B986:D986))))</f>
        <v>0</v>
      </c>
      <c r="L986" s="1" t="b">
        <f t="array" ref="L986">IF(NOT(H986=""),AND(AND(ABS(C986:H986-B986:G986)&gt;0),AND(ABS(C986:H986-B986:G986)&lt;4)),IF(NOT(G986=""),AND(AND(ABS(C986:G986-B986:F986)&gt;0),AND(ABS(C986:G986-B986:F986)&lt;4)),IF(NOT(F986=""),AND(AND(ABS(C986:F986-B986:E986)&gt;0),AND(ABS(C986:F986-B986:E986)&lt;4)),AND(AND(ABS(C986:E986-B986:D986)&gt;0),AND(ABS(C986:E986-B986:D986)&lt;4)))))</f>
        <v>1</v>
      </c>
      <c r="M986" s="1" t="b">
        <f t="shared" si="1"/>
        <v>1</v>
      </c>
    </row>
    <row r="987" ht="15.75" customHeight="1">
      <c r="A987" s="1" t="s">
        <v>996</v>
      </c>
      <c r="B987" s="1">
        <f>IFERROR(__xludf.DUMMYFUNCTION("SPLIT(A987,"" "")"),13.0)</f>
        <v>13</v>
      </c>
      <c r="C987" s="1">
        <f>IFERROR(__xludf.DUMMYFUNCTION("""COMPUTED_VALUE"""),16.0)</f>
        <v>16</v>
      </c>
      <c r="D987" s="1">
        <f>IFERROR(__xludf.DUMMYFUNCTION("""COMPUTED_VALUE"""),19.0)</f>
        <v>19</v>
      </c>
      <c r="E987" s="1">
        <f>IFERROR(__xludf.DUMMYFUNCTION("""COMPUTED_VALUE"""),21.0)</f>
        <v>21</v>
      </c>
      <c r="F987" s="2">
        <f>IFERROR(__xludf.DUMMYFUNCTION("""COMPUTED_VALUE"""),22.0)</f>
        <v>22</v>
      </c>
      <c r="J987" s="1" t="b">
        <f t="array" ref="J987">IF(NOT(H987=""),AND(C987:H987&gt;B987:G987),IF(NOT(G987=""),AND(C987:G987&gt;B987:F987),IF(NOT(F987=""),AND(C987:F987&gt;B987:E987),AND(C987:E987&gt;B987:D987))))</f>
        <v>1</v>
      </c>
      <c r="K987" s="1" t="b">
        <f t="array" ref="K987">IF(NOT(H987=""),AND(C987:H987&lt;B987:G987),IF(NOT(G987=""),AND(C987:G987&lt;B987:F987),IF(NOT(F987=""),AND(C987:F987&lt;B987:E987),AND(C987:E987&lt;B987:D987))))</f>
        <v>0</v>
      </c>
      <c r="L987" s="1" t="b">
        <f t="array" ref="L987">IF(NOT(H987=""),AND(AND(ABS(C987:H987-B987:G987)&gt;0),AND(ABS(C987:H987-B987:G987)&lt;4)),IF(NOT(G987=""),AND(AND(ABS(C987:G987-B987:F987)&gt;0),AND(ABS(C987:G987-B987:F987)&lt;4)),IF(NOT(F987=""),AND(AND(ABS(C987:F987-B987:E987)&gt;0),AND(ABS(C987:F987-B987:E987)&lt;4)),AND(AND(ABS(C987:E987-B987:D987)&gt;0),AND(ABS(C987:E987-B987:D987)&lt;4)))))</f>
        <v>1</v>
      </c>
      <c r="M987" s="1" t="b">
        <f t="shared" si="1"/>
        <v>1</v>
      </c>
    </row>
    <row r="988" ht="15.75" customHeight="1">
      <c r="A988" s="1" t="s">
        <v>997</v>
      </c>
      <c r="B988" s="1">
        <f>IFERROR(__xludf.DUMMYFUNCTION("SPLIT(A988,"" "")"),19.0)</f>
        <v>19</v>
      </c>
      <c r="C988" s="1">
        <f>IFERROR(__xludf.DUMMYFUNCTION("""COMPUTED_VALUE"""),22.0)</f>
        <v>22</v>
      </c>
      <c r="D988" s="1">
        <f>IFERROR(__xludf.DUMMYFUNCTION("""COMPUTED_VALUE"""),24.0)</f>
        <v>24</v>
      </c>
      <c r="E988" s="1">
        <f>IFERROR(__xludf.DUMMYFUNCTION("""COMPUTED_VALUE"""),27.0)</f>
        <v>27</v>
      </c>
      <c r="F988" s="1">
        <f>IFERROR(__xludf.DUMMYFUNCTION("""COMPUTED_VALUE"""),28.0)</f>
        <v>28</v>
      </c>
      <c r="G988" s="1">
        <f>IFERROR(__xludf.DUMMYFUNCTION("""COMPUTED_VALUE"""),30.0)</f>
        <v>30</v>
      </c>
      <c r="H988" s="1">
        <f>IFERROR(__xludf.DUMMYFUNCTION("""COMPUTED_VALUE"""),31.0)</f>
        <v>31</v>
      </c>
      <c r="I988" s="1">
        <f>IFERROR(__xludf.DUMMYFUNCTION("""COMPUTED_VALUE"""),32.0)</f>
        <v>32</v>
      </c>
      <c r="J988" s="1" t="b">
        <f t="array" ref="J988">IF(NOT(H988=""),AND(C988:H988&gt;B988:G988),IF(NOT(G988=""),AND(C988:G988&gt;B988:F988),IF(NOT(F988=""),AND(C988:F988&gt;B988:E988),AND(C988:E988&gt;B988:D988))))</f>
        <v>1</v>
      </c>
      <c r="K988" s="1" t="b">
        <f t="array" ref="K988">IF(NOT(H988=""),AND(C988:H988&lt;B988:G988),IF(NOT(G988=""),AND(C988:G988&lt;B988:F988),IF(NOT(F988=""),AND(C988:F988&lt;B988:E988),AND(C988:E988&lt;B988:D988))))</f>
        <v>0</v>
      </c>
      <c r="L988" s="1" t="b">
        <f t="array" ref="L988">IF(NOT(H988=""),AND(AND(ABS(C988:H988-B988:G988)&gt;0),AND(ABS(C988:H988-B988:G988)&lt;4)),IF(NOT(G988=""),AND(AND(ABS(C988:G988-B988:F988)&gt;0),AND(ABS(C988:G988-B988:F988)&lt;4)),IF(NOT(F988=""),AND(AND(ABS(C988:F988-B988:E988)&gt;0),AND(ABS(C988:F988-B988:E988)&lt;4)),AND(AND(ABS(C988:E988-B988:D988)&gt;0),AND(ABS(C988:E988-B988:D988)&lt;4)))))</f>
        <v>1</v>
      </c>
      <c r="M988" s="1" t="b">
        <f t="shared" si="1"/>
        <v>1</v>
      </c>
    </row>
    <row r="989" ht="15.75" customHeight="1">
      <c r="A989" s="1" t="s">
        <v>998</v>
      </c>
      <c r="B989" s="1">
        <f>IFERROR(__xludf.DUMMYFUNCTION("SPLIT(A989,"" "")"),20.0)</f>
        <v>20</v>
      </c>
      <c r="C989" s="1">
        <f>IFERROR(__xludf.DUMMYFUNCTION("""COMPUTED_VALUE"""),22.0)</f>
        <v>22</v>
      </c>
      <c r="D989" s="1">
        <f>IFERROR(__xludf.DUMMYFUNCTION("""COMPUTED_VALUE"""),24.0)</f>
        <v>24</v>
      </c>
      <c r="E989" s="1">
        <f>IFERROR(__xludf.DUMMYFUNCTION("""COMPUTED_VALUE"""),25.0)</f>
        <v>25</v>
      </c>
      <c r="F989" s="1">
        <f>IFERROR(__xludf.DUMMYFUNCTION("""COMPUTED_VALUE"""),26.0)</f>
        <v>26</v>
      </c>
      <c r="G989" s="2">
        <f>IFERROR(__xludf.DUMMYFUNCTION("""COMPUTED_VALUE"""),27.0)</f>
        <v>27</v>
      </c>
      <c r="J989" s="1" t="b">
        <f t="array" ref="J989">IF(NOT(H989=""),AND(C989:H989&gt;B989:G989),IF(NOT(G989=""),AND(C989:G989&gt;B989:F989),IF(NOT(F989=""),AND(C989:F989&gt;B989:E989),AND(C989:E989&gt;B989:D989))))</f>
        <v>1</v>
      </c>
      <c r="K989" s="1" t="b">
        <f t="array" ref="K989">IF(NOT(H989=""),AND(C989:H989&lt;B989:G989),IF(NOT(G989=""),AND(C989:G989&lt;B989:F989),IF(NOT(F989=""),AND(C989:F989&lt;B989:E989),AND(C989:E989&lt;B989:D989))))</f>
        <v>0</v>
      </c>
      <c r="L989" s="1" t="b">
        <f t="array" ref="L989">IF(NOT(H989=""),AND(AND(ABS(C989:H989-B989:G989)&gt;0),AND(ABS(C989:H989-B989:G989)&lt;4)),IF(NOT(G989=""),AND(AND(ABS(C989:G989-B989:F989)&gt;0),AND(ABS(C989:G989-B989:F989)&lt;4)),IF(NOT(F989=""),AND(AND(ABS(C989:F989-B989:E989)&gt;0),AND(ABS(C989:F989-B989:E989)&lt;4)),AND(AND(ABS(C989:E989-B989:D989)&gt;0),AND(ABS(C989:E989-B989:D989)&lt;4)))))</f>
        <v>1</v>
      </c>
      <c r="M989" s="1" t="b">
        <f t="shared" si="1"/>
        <v>1</v>
      </c>
    </row>
    <row r="990" ht="15.75" customHeight="1">
      <c r="A990" s="1" t="s">
        <v>999</v>
      </c>
      <c r="B990" s="1">
        <f>IFERROR(__xludf.DUMMYFUNCTION("SPLIT(A990,"" "")"),48.0)</f>
        <v>48</v>
      </c>
      <c r="C990" s="1">
        <f>IFERROR(__xludf.DUMMYFUNCTION("""COMPUTED_VALUE"""),47.0)</f>
        <v>47</v>
      </c>
      <c r="D990" s="1">
        <f>IFERROR(__xludf.DUMMYFUNCTION("""COMPUTED_VALUE"""),45.0)</f>
        <v>45</v>
      </c>
      <c r="E990" s="1">
        <f>IFERROR(__xludf.DUMMYFUNCTION("""COMPUTED_VALUE"""),44.0)</f>
        <v>44</v>
      </c>
      <c r="F990" s="1">
        <f>IFERROR(__xludf.DUMMYFUNCTION("""COMPUTED_VALUE"""),41.0)</f>
        <v>41</v>
      </c>
      <c r="G990" s="1">
        <f>IFERROR(__xludf.DUMMYFUNCTION("""COMPUTED_VALUE"""),40.0)</f>
        <v>40</v>
      </c>
      <c r="H990" s="1">
        <f>IFERROR(__xludf.DUMMYFUNCTION("""COMPUTED_VALUE"""),37.0)</f>
        <v>37</v>
      </c>
      <c r="I990" s="1">
        <f>IFERROR(__xludf.DUMMYFUNCTION("""COMPUTED_VALUE"""),34.0)</f>
        <v>34</v>
      </c>
      <c r="J990" s="1" t="b">
        <f t="array" ref="J990">IF(NOT(H990=""),AND(C990:H990&gt;B990:G990),IF(NOT(G990=""),AND(C990:G990&gt;B990:F990),IF(NOT(F990=""),AND(C990:F990&gt;B990:E990),AND(C990:E990&gt;B990:D990))))</f>
        <v>0</v>
      </c>
      <c r="K990" s="1" t="b">
        <f t="array" ref="K990">IF(NOT(H990=""),AND(C990:H990&lt;B990:G990),IF(NOT(G990=""),AND(C990:G990&lt;B990:F990),IF(NOT(F990=""),AND(C990:F990&lt;B990:E990),AND(C990:E990&lt;B990:D990))))</f>
        <v>1</v>
      </c>
      <c r="L990" s="1" t="b">
        <f t="array" ref="L990">IF(NOT(H990=""),AND(AND(ABS(C990:H990-B990:G990)&gt;0),AND(ABS(C990:H990-B990:G990)&lt;4)),IF(NOT(G990=""),AND(AND(ABS(C990:G990-B990:F990)&gt;0),AND(ABS(C990:G990-B990:F990)&lt;4)),IF(NOT(F990=""),AND(AND(ABS(C990:F990-B990:E990)&gt;0),AND(ABS(C990:F990-B990:E990)&lt;4)),AND(AND(ABS(C990:E990-B990:D990)&gt;0),AND(ABS(C990:E990-B990:D990)&lt;4)))))</f>
        <v>1</v>
      </c>
      <c r="M990" s="1" t="b">
        <f t="shared" si="1"/>
        <v>1</v>
      </c>
    </row>
    <row r="991" ht="15.75" customHeight="1">
      <c r="A991" s="1" t="s">
        <v>1000</v>
      </c>
      <c r="B991" s="1">
        <f>IFERROR(__xludf.DUMMYFUNCTION("SPLIT(A991,"" "")"),92.0)</f>
        <v>92</v>
      </c>
      <c r="C991" s="1">
        <f>IFERROR(__xludf.DUMMYFUNCTION("""COMPUTED_VALUE"""),89.0)</f>
        <v>89</v>
      </c>
      <c r="D991" s="1">
        <f>IFERROR(__xludf.DUMMYFUNCTION("""COMPUTED_VALUE"""),88.0)</f>
        <v>88</v>
      </c>
      <c r="E991" s="1">
        <f>IFERROR(__xludf.DUMMYFUNCTION("""COMPUTED_VALUE"""),85.0)</f>
        <v>85</v>
      </c>
      <c r="F991" s="2">
        <f>IFERROR(__xludf.DUMMYFUNCTION("""COMPUTED_VALUE"""),83.0)</f>
        <v>83</v>
      </c>
      <c r="J991" s="1" t="b">
        <f t="array" ref="J991">IF(NOT(H991=""),AND(C991:H991&gt;B991:G991),IF(NOT(G991=""),AND(C991:G991&gt;B991:F991),IF(NOT(F991=""),AND(C991:F991&gt;B991:E991),AND(C991:E991&gt;B991:D991))))</f>
        <v>0</v>
      </c>
      <c r="K991" s="1" t="b">
        <f t="array" ref="K991">IF(NOT(H991=""),AND(C991:H991&lt;B991:G991),IF(NOT(G991=""),AND(C991:G991&lt;B991:F991),IF(NOT(F991=""),AND(C991:F991&lt;B991:E991),AND(C991:E991&lt;B991:D991))))</f>
        <v>1</v>
      </c>
      <c r="L991" s="1" t="b">
        <f t="array" ref="L991">IF(NOT(H991=""),AND(AND(ABS(C991:H991-B991:G991)&gt;0),AND(ABS(C991:H991-B991:G991)&lt;4)),IF(NOT(G991=""),AND(AND(ABS(C991:G991-B991:F991)&gt;0),AND(ABS(C991:G991-B991:F991)&lt;4)),IF(NOT(F991=""),AND(AND(ABS(C991:F991-B991:E991)&gt;0),AND(ABS(C991:F991-B991:E991)&lt;4)),AND(AND(ABS(C991:E991-B991:D991)&gt;0),AND(ABS(C991:E991-B991:D991)&lt;4)))))</f>
        <v>1</v>
      </c>
      <c r="M991" s="1" t="b">
        <f t="shared" si="1"/>
        <v>1</v>
      </c>
    </row>
    <row r="992" ht="15.75" customHeight="1">
      <c r="A992" s="1" t="s">
        <v>1001</v>
      </c>
      <c r="B992" s="1">
        <f>IFERROR(__xludf.DUMMYFUNCTION("SPLIT(A992,"" "")"),37.0)</f>
        <v>37</v>
      </c>
      <c r="C992" s="1">
        <f>IFERROR(__xludf.DUMMYFUNCTION("""COMPUTED_VALUE"""),34.0)</f>
        <v>34</v>
      </c>
      <c r="D992" s="1">
        <f>IFERROR(__xludf.DUMMYFUNCTION("""COMPUTED_VALUE"""),32.0)</f>
        <v>32</v>
      </c>
      <c r="E992" s="1">
        <f>IFERROR(__xludf.DUMMYFUNCTION("""COMPUTED_VALUE"""),29.0)</f>
        <v>29</v>
      </c>
      <c r="F992" s="1">
        <f>IFERROR(__xludf.DUMMYFUNCTION("""COMPUTED_VALUE"""),26.0)</f>
        <v>26</v>
      </c>
      <c r="G992" s="2">
        <f>IFERROR(__xludf.DUMMYFUNCTION("""COMPUTED_VALUE"""),24.0)</f>
        <v>24</v>
      </c>
      <c r="J992" s="1" t="b">
        <f t="array" ref="J992">IF(NOT(H992=""),AND(C992:H992&gt;B992:G992),IF(NOT(G992=""),AND(C992:G992&gt;B992:F992),IF(NOT(F992=""),AND(C992:F992&gt;B992:E992),AND(C992:E992&gt;B992:D992))))</f>
        <v>0</v>
      </c>
      <c r="K992" s="1" t="b">
        <f t="array" ref="K992">IF(NOT(H992=""),AND(C992:H992&lt;B992:G992),IF(NOT(G992=""),AND(C992:G992&lt;B992:F992),IF(NOT(F992=""),AND(C992:F992&lt;B992:E992),AND(C992:E992&lt;B992:D992))))</f>
        <v>1</v>
      </c>
      <c r="L992" s="1" t="b">
        <f t="array" ref="L992">IF(NOT(H992=""),AND(AND(ABS(C992:H992-B992:G992)&gt;0),AND(ABS(C992:H992-B992:G992)&lt;4)),IF(NOT(G992=""),AND(AND(ABS(C992:G992-B992:F992)&gt;0),AND(ABS(C992:G992-B992:F992)&lt;4)),IF(NOT(F992=""),AND(AND(ABS(C992:F992-B992:E992)&gt;0),AND(ABS(C992:F992-B992:E992)&lt;4)),AND(AND(ABS(C992:E992-B992:D992)&gt;0),AND(ABS(C992:E992-B992:D992)&lt;4)))))</f>
        <v>1</v>
      </c>
      <c r="M992" s="1" t="b">
        <f t="shared" si="1"/>
        <v>1</v>
      </c>
    </row>
    <row r="993" ht="15.75" customHeight="1">
      <c r="A993" s="1" t="s">
        <v>1002</v>
      </c>
      <c r="B993" s="1">
        <f>IFERROR(__xludf.DUMMYFUNCTION("SPLIT(A993,"" "")"),31.0)</f>
        <v>31</v>
      </c>
      <c r="C993" s="1">
        <f>IFERROR(__xludf.DUMMYFUNCTION("""COMPUTED_VALUE"""),33.0)</f>
        <v>33</v>
      </c>
      <c r="D993" s="1">
        <f>IFERROR(__xludf.DUMMYFUNCTION("""COMPUTED_VALUE"""),34.0)</f>
        <v>34</v>
      </c>
      <c r="E993" s="1">
        <f>IFERROR(__xludf.DUMMYFUNCTION("""COMPUTED_VALUE"""),37.0)</f>
        <v>37</v>
      </c>
      <c r="F993" s="2">
        <f>IFERROR(__xludf.DUMMYFUNCTION("""COMPUTED_VALUE"""),38.0)</f>
        <v>38</v>
      </c>
      <c r="J993" s="1" t="b">
        <f t="array" ref="J993">IF(NOT(H993=""),AND(C993:H993&gt;B993:G993),IF(NOT(G993=""),AND(C993:G993&gt;B993:F993),IF(NOT(F993=""),AND(C993:F993&gt;B993:E993),AND(C993:E993&gt;B993:D993))))</f>
        <v>1</v>
      </c>
      <c r="K993" s="1" t="b">
        <f t="array" ref="K993">IF(NOT(H993=""),AND(C993:H993&lt;B993:G993),IF(NOT(G993=""),AND(C993:G993&lt;B993:F993),IF(NOT(F993=""),AND(C993:F993&lt;B993:E993),AND(C993:E993&lt;B993:D993))))</f>
        <v>0</v>
      </c>
      <c r="L993" s="1" t="b">
        <f t="array" ref="L993">IF(NOT(H993=""),AND(AND(ABS(C993:H993-B993:G993)&gt;0),AND(ABS(C993:H993-B993:G993)&lt;4)),IF(NOT(G993=""),AND(AND(ABS(C993:G993-B993:F993)&gt;0),AND(ABS(C993:G993-B993:F993)&lt;4)),IF(NOT(F993=""),AND(AND(ABS(C993:F993-B993:E993)&gt;0),AND(ABS(C993:F993-B993:E993)&lt;4)),AND(AND(ABS(C993:E993-B993:D993)&gt;0),AND(ABS(C993:E993-B993:D993)&lt;4)))))</f>
        <v>1</v>
      </c>
      <c r="M993" s="1" t="b">
        <f t="shared" si="1"/>
        <v>1</v>
      </c>
    </row>
    <row r="994" ht="15.75" customHeight="1">
      <c r="A994" s="1" t="s">
        <v>1003</v>
      </c>
      <c r="B994" s="1">
        <f>IFERROR(__xludf.DUMMYFUNCTION("SPLIT(A994,"" "")"),97.0)</f>
        <v>97</v>
      </c>
      <c r="C994" s="1">
        <f>IFERROR(__xludf.DUMMYFUNCTION("""COMPUTED_VALUE"""),95.0)</f>
        <v>95</v>
      </c>
      <c r="D994" s="1">
        <f>IFERROR(__xludf.DUMMYFUNCTION("""COMPUTED_VALUE"""),93.0)</f>
        <v>93</v>
      </c>
      <c r="E994" s="1">
        <f>IFERROR(__xludf.DUMMYFUNCTION("""COMPUTED_VALUE"""),91.0)</f>
        <v>91</v>
      </c>
      <c r="F994" s="1">
        <f>IFERROR(__xludf.DUMMYFUNCTION("""COMPUTED_VALUE"""),89.0)</f>
        <v>89</v>
      </c>
      <c r="G994" s="2">
        <f>IFERROR(__xludf.DUMMYFUNCTION("""COMPUTED_VALUE"""),86.0)</f>
        <v>86</v>
      </c>
      <c r="J994" s="1" t="b">
        <f t="array" ref="J994">IF(NOT(H994=""),AND(C994:H994&gt;B994:G994),IF(NOT(G994=""),AND(C994:G994&gt;B994:F994),IF(NOT(F994=""),AND(C994:F994&gt;B994:E994),AND(C994:E994&gt;B994:D994))))</f>
        <v>0</v>
      </c>
      <c r="K994" s="1" t="b">
        <f t="array" ref="K994">IF(NOT(H994=""),AND(C994:H994&lt;B994:G994),IF(NOT(G994=""),AND(C994:G994&lt;B994:F994),IF(NOT(F994=""),AND(C994:F994&lt;B994:E994),AND(C994:E994&lt;B994:D994))))</f>
        <v>1</v>
      </c>
      <c r="L994" s="1" t="b">
        <f t="array" ref="L994">IF(NOT(H994=""),AND(AND(ABS(C994:H994-B994:G994)&gt;0),AND(ABS(C994:H994-B994:G994)&lt;4)),IF(NOT(G994=""),AND(AND(ABS(C994:G994-B994:F994)&gt;0),AND(ABS(C994:G994-B994:F994)&lt;4)),IF(NOT(F994=""),AND(AND(ABS(C994:F994-B994:E994)&gt;0),AND(ABS(C994:F994-B994:E994)&lt;4)),AND(AND(ABS(C994:E994-B994:D994)&gt;0),AND(ABS(C994:E994-B994:D994)&lt;4)))))</f>
        <v>1</v>
      </c>
      <c r="M994" s="1" t="b">
        <f t="shared" si="1"/>
        <v>1</v>
      </c>
    </row>
    <row r="995" ht="15.75" customHeight="1">
      <c r="A995" s="1" t="s">
        <v>1004</v>
      </c>
      <c r="B995" s="1">
        <f>IFERROR(__xludf.DUMMYFUNCTION("SPLIT(A995,"" "")"),54.0)</f>
        <v>54</v>
      </c>
      <c r="C995" s="1">
        <f>IFERROR(__xludf.DUMMYFUNCTION("""COMPUTED_VALUE"""),52.0)</f>
        <v>52</v>
      </c>
      <c r="D995" s="1">
        <f>IFERROR(__xludf.DUMMYFUNCTION("""COMPUTED_VALUE"""),49.0)</f>
        <v>49</v>
      </c>
      <c r="E995" s="1">
        <f>IFERROR(__xludf.DUMMYFUNCTION("""COMPUTED_VALUE"""),47.0)</f>
        <v>47</v>
      </c>
      <c r="F995" s="2">
        <f>IFERROR(__xludf.DUMMYFUNCTION("""COMPUTED_VALUE"""),46.0)</f>
        <v>46</v>
      </c>
      <c r="J995" s="1" t="b">
        <f t="array" ref="J995">IF(NOT(H995=""),AND(C995:H995&gt;B995:G995),IF(NOT(G995=""),AND(C995:G995&gt;B995:F995),IF(NOT(F995=""),AND(C995:F995&gt;B995:E995),AND(C995:E995&gt;B995:D995))))</f>
        <v>0</v>
      </c>
      <c r="K995" s="1" t="b">
        <f t="array" ref="K995">IF(NOT(H995=""),AND(C995:H995&lt;B995:G995),IF(NOT(G995=""),AND(C995:G995&lt;B995:F995),IF(NOT(F995=""),AND(C995:F995&lt;B995:E995),AND(C995:E995&lt;B995:D995))))</f>
        <v>1</v>
      </c>
      <c r="L995" s="1" t="b">
        <f t="array" ref="L995">IF(NOT(H995=""),AND(AND(ABS(C995:H995-B995:G995)&gt;0),AND(ABS(C995:H995-B995:G995)&lt;4)),IF(NOT(G995=""),AND(AND(ABS(C995:G995-B995:F995)&gt;0),AND(ABS(C995:G995-B995:F995)&lt;4)),IF(NOT(F995=""),AND(AND(ABS(C995:F995-B995:E995)&gt;0),AND(ABS(C995:F995-B995:E995)&lt;4)),AND(AND(ABS(C995:E995-B995:D995)&gt;0),AND(ABS(C995:E995-B995:D995)&lt;4)))))</f>
        <v>1</v>
      </c>
      <c r="M995" s="1" t="b">
        <f t="shared" si="1"/>
        <v>1</v>
      </c>
    </row>
    <row r="996" ht="15.75" customHeight="1">
      <c r="A996" s="1" t="s">
        <v>1005</v>
      </c>
      <c r="B996" s="1">
        <f>IFERROR(__xludf.DUMMYFUNCTION("SPLIT(A996,"" "")"),18.0)</f>
        <v>18</v>
      </c>
      <c r="C996" s="1">
        <f>IFERROR(__xludf.DUMMYFUNCTION("""COMPUTED_VALUE"""),15.0)</f>
        <v>15</v>
      </c>
      <c r="D996" s="1">
        <f>IFERROR(__xludf.DUMMYFUNCTION("""COMPUTED_VALUE"""),13.0)</f>
        <v>13</v>
      </c>
      <c r="E996" s="1">
        <f>IFERROR(__xludf.DUMMYFUNCTION("""COMPUTED_VALUE"""),12.0)</f>
        <v>12</v>
      </c>
      <c r="F996" s="2">
        <f>IFERROR(__xludf.DUMMYFUNCTION("""COMPUTED_VALUE"""),9.0)</f>
        <v>9</v>
      </c>
      <c r="J996" s="1" t="b">
        <f t="array" ref="J996">IF(NOT(H996=""),AND(C996:H996&gt;B996:G996),IF(NOT(G996=""),AND(C996:G996&gt;B996:F996),IF(NOT(F996=""),AND(C996:F996&gt;B996:E996),AND(C996:E996&gt;B996:D996))))</f>
        <v>0</v>
      </c>
      <c r="K996" s="1" t="b">
        <f t="array" ref="K996">IF(NOT(H996=""),AND(C996:H996&lt;B996:G996),IF(NOT(G996=""),AND(C996:G996&lt;B996:F996),IF(NOT(F996=""),AND(C996:F996&lt;B996:E996),AND(C996:E996&lt;B996:D996))))</f>
        <v>1</v>
      </c>
      <c r="L996" s="1" t="b">
        <f t="array" ref="L996">IF(NOT(H996=""),AND(AND(ABS(C996:H996-B996:G996)&gt;0),AND(ABS(C996:H996-B996:G996)&lt;4)),IF(NOT(G996=""),AND(AND(ABS(C996:G996-B996:F996)&gt;0),AND(ABS(C996:G996-B996:F996)&lt;4)),IF(NOT(F996=""),AND(AND(ABS(C996:F996-B996:E996)&gt;0),AND(ABS(C996:F996-B996:E996)&lt;4)),AND(AND(ABS(C996:E996-B996:D996)&gt;0),AND(ABS(C996:E996-B996:D996)&lt;4)))))</f>
        <v>1</v>
      </c>
      <c r="M996" s="1" t="b">
        <f t="shared" si="1"/>
        <v>1</v>
      </c>
    </row>
    <row r="997" ht="15.75" customHeight="1">
      <c r="A997" s="1" t="s">
        <v>1006</v>
      </c>
      <c r="B997" s="1">
        <f>IFERROR(__xludf.DUMMYFUNCTION("SPLIT(A997,"" "")"),32.0)</f>
        <v>32</v>
      </c>
      <c r="C997" s="1">
        <f>IFERROR(__xludf.DUMMYFUNCTION("""COMPUTED_VALUE"""),33.0)</f>
        <v>33</v>
      </c>
      <c r="D997" s="1">
        <f>IFERROR(__xludf.DUMMYFUNCTION("""COMPUTED_VALUE"""),36.0)</f>
        <v>36</v>
      </c>
      <c r="E997" s="1">
        <f>IFERROR(__xludf.DUMMYFUNCTION("""COMPUTED_VALUE"""),38.0)</f>
        <v>38</v>
      </c>
      <c r="F997" s="1">
        <f>IFERROR(__xludf.DUMMYFUNCTION("""COMPUTED_VALUE"""),40.0)</f>
        <v>40</v>
      </c>
      <c r="G997" s="1">
        <f>IFERROR(__xludf.DUMMYFUNCTION("""COMPUTED_VALUE"""),42.0)</f>
        <v>42</v>
      </c>
      <c r="H997" s="2">
        <f>IFERROR(__xludf.DUMMYFUNCTION("""COMPUTED_VALUE"""),45.0)</f>
        <v>45</v>
      </c>
      <c r="J997" s="1" t="b">
        <f t="array" ref="J997">IF(NOT(H997=""),AND(C997:H997&gt;B997:G997),IF(NOT(G997=""),AND(C997:G997&gt;B997:F997),IF(NOT(F997=""),AND(C997:F997&gt;B997:E997),AND(C997:E997&gt;B997:D997))))</f>
        <v>1</v>
      </c>
      <c r="K997" s="1" t="b">
        <f t="array" ref="K997">IF(NOT(H997=""),AND(C997:H997&lt;B997:G997),IF(NOT(G997=""),AND(C997:G997&lt;B997:F997),IF(NOT(F997=""),AND(C997:F997&lt;B997:E997),AND(C997:E997&lt;B997:D997))))</f>
        <v>0</v>
      </c>
      <c r="L997" s="1" t="b">
        <f t="array" ref="L997">IF(NOT(H997=""),AND(AND(ABS(C997:H997-B997:G997)&gt;0),AND(ABS(C997:H997-B997:G997)&lt;4)),IF(NOT(G997=""),AND(AND(ABS(C997:G997-B997:F997)&gt;0),AND(ABS(C997:G997-B997:F997)&lt;4)),IF(NOT(F997=""),AND(AND(ABS(C997:F997-B997:E997)&gt;0),AND(ABS(C997:F997-B997:E997)&lt;4)),AND(AND(ABS(C997:E997-B997:D997)&gt;0),AND(ABS(C997:E997-B997:D997)&lt;4)))))</f>
        <v>1</v>
      </c>
      <c r="M997" s="1" t="b">
        <f t="shared" si="1"/>
        <v>1</v>
      </c>
    </row>
    <row r="998" ht="15.75" customHeight="1">
      <c r="A998" s="1" t="s">
        <v>1007</v>
      </c>
      <c r="B998" s="1">
        <f>IFERROR(__xludf.DUMMYFUNCTION("SPLIT(A998,"" "")"),81.0)</f>
        <v>81</v>
      </c>
      <c r="C998" s="1">
        <f>IFERROR(__xludf.DUMMYFUNCTION("""COMPUTED_VALUE"""),83.0)</f>
        <v>83</v>
      </c>
      <c r="D998" s="1">
        <f>IFERROR(__xludf.DUMMYFUNCTION("""COMPUTED_VALUE"""),84.0)</f>
        <v>84</v>
      </c>
      <c r="E998" s="1">
        <f>IFERROR(__xludf.DUMMYFUNCTION("""COMPUTED_VALUE"""),85.0)</f>
        <v>85</v>
      </c>
      <c r="F998" s="2">
        <f>IFERROR(__xludf.DUMMYFUNCTION("""COMPUTED_VALUE"""),87.0)</f>
        <v>87</v>
      </c>
      <c r="J998" s="1" t="b">
        <f t="array" ref="J998">IF(NOT(H998=""),AND(C998:H998&gt;B998:G998),IF(NOT(G998=""),AND(C998:G998&gt;B998:F998),IF(NOT(F998=""),AND(C998:F998&gt;B998:E998),AND(C998:E998&gt;B998:D998))))</f>
        <v>1</v>
      </c>
      <c r="K998" s="1" t="b">
        <f t="array" ref="K998">IF(NOT(H998=""),AND(C998:H998&lt;B998:G998),IF(NOT(G998=""),AND(C998:G998&lt;B998:F998),IF(NOT(F998=""),AND(C998:F998&lt;B998:E998),AND(C998:E998&lt;B998:D998))))</f>
        <v>0</v>
      </c>
      <c r="L998" s="1" t="b">
        <f t="array" ref="L998">IF(NOT(H998=""),AND(AND(ABS(C998:H998-B998:G998)&gt;0),AND(ABS(C998:H998-B998:G998)&lt;4)),IF(NOT(G998=""),AND(AND(ABS(C998:G998-B998:F998)&gt;0),AND(ABS(C998:G998-B998:F998)&lt;4)),IF(NOT(F998=""),AND(AND(ABS(C998:F998-B998:E998)&gt;0),AND(ABS(C998:F998-B998:E998)&lt;4)),AND(AND(ABS(C998:E998-B998:D998)&gt;0),AND(ABS(C998:E998-B998:D998)&lt;4)))))</f>
        <v>1</v>
      </c>
      <c r="M998" s="1" t="b">
        <f t="shared" si="1"/>
        <v>1</v>
      </c>
    </row>
    <row r="999" ht="15.75" customHeight="1">
      <c r="A999" s="1" t="s">
        <v>1008</v>
      </c>
      <c r="B999" s="1">
        <f>IFERROR(__xludf.DUMMYFUNCTION("SPLIT(A999,"" "")"),73.0)</f>
        <v>73</v>
      </c>
      <c r="C999" s="1">
        <f>IFERROR(__xludf.DUMMYFUNCTION("""COMPUTED_VALUE"""),70.0)</f>
        <v>70</v>
      </c>
      <c r="D999" s="1">
        <f>IFERROR(__xludf.DUMMYFUNCTION("""COMPUTED_VALUE"""),69.0)</f>
        <v>69</v>
      </c>
      <c r="E999" s="1">
        <f>IFERROR(__xludf.DUMMYFUNCTION("""COMPUTED_VALUE"""),66.0)</f>
        <v>66</v>
      </c>
      <c r="F999" s="1">
        <f>IFERROR(__xludf.DUMMYFUNCTION("""COMPUTED_VALUE"""),65.0)</f>
        <v>65</v>
      </c>
      <c r="G999" s="1">
        <f>IFERROR(__xludf.DUMMYFUNCTION("""COMPUTED_VALUE"""),62.0)</f>
        <v>62</v>
      </c>
      <c r="H999" s="1">
        <f>IFERROR(__xludf.DUMMYFUNCTION("""COMPUTED_VALUE"""),60.0)</f>
        <v>60</v>
      </c>
      <c r="I999" s="1">
        <f>IFERROR(__xludf.DUMMYFUNCTION("""COMPUTED_VALUE"""),58.0)</f>
        <v>58</v>
      </c>
      <c r="J999" s="1" t="b">
        <f t="array" ref="J999">IF(NOT(H999=""),AND(C999:H999&gt;B999:G999),IF(NOT(G999=""),AND(C999:G999&gt;B999:F999),IF(NOT(F999=""),AND(C999:F999&gt;B999:E999),AND(C999:E999&gt;B999:D999))))</f>
        <v>0</v>
      </c>
      <c r="K999" s="1" t="b">
        <f t="array" ref="K999">IF(NOT(H999=""),AND(C999:H999&lt;B999:G999),IF(NOT(G999=""),AND(C999:G999&lt;B999:F999),IF(NOT(F999=""),AND(C999:F999&lt;B999:E999),AND(C999:E999&lt;B999:D999))))</f>
        <v>1</v>
      </c>
      <c r="L999" s="1" t="b">
        <f t="array" ref="L999">IF(NOT(H999=""),AND(AND(ABS(C999:H999-B999:G999)&gt;0),AND(ABS(C999:H999-B999:G999)&lt;4)),IF(NOT(G999=""),AND(AND(ABS(C999:G999-B999:F999)&gt;0),AND(ABS(C999:G999-B999:F999)&lt;4)),IF(NOT(F999=""),AND(AND(ABS(C999:F999-B999:E999)&gt;0),AND(ABS(C999:F999-B999:E999)&lt;4)),AND(AND(ABS(C999:E999-B999:D999)&gt;0),AND(ABS(C999:E999-B999:D999)&lt;4)))))</f>
        <v>1</v>
      </c>
      <c r="M999" s="1" t="b">
        <f t="shared" si="1"/>
        <v>1</v>
      </c>
    </row>
    <row r="1000" ht="15.75" customHeight="1">
      <c r="A1000" s="1" t="s">
        <v>1009</v>
      </c>
      <c r="B1000" s="1">
        <f>IFERROR(__xludf.DUMMYFUNCTION("SPLIT(A1000,"" "")"),89.0)</f>
        <v>89</v>
      </c>
      <c r="C1000" s="1">
        <f>IFERROR(__xludf.DUMMYFUNCTION("""COMPUTED_VALUE"""),91.0)</f>
        <v>91</v>
      </c>
      <c r="D1000" s="1">
        <f>IFERROR(__xludf.DUMMYFUNCTION("""COMPUTED_VALUE"""),92.0)</f>
        <v>92</v>
      </c>
      <c r="E1000" s="1">
        <f>IFERROR(__xludf.DUMMYFUNCTION("""COMPUTED_VALUE"""),93.0)</f>
        <v>93</v>
      </c>
      <c r="F1000" s="1">
        <f>IFERROR(__xludf.DUMMYFUNCTION("""COMPUTED_VALUE"""),94.0)</f>
        <v>94</v>
      </c>
      <c r="G1000" s="1">
        <f>IFERROR(__xludf.DUMMYFUNCTION("""COMPUTED_VALUE"""),96.0)</f>
        <v>96</v>
      </c>
      <c r="H1000" s="2">
        <f>IFERROR(__xludf.DUMMYFUNCTION("""COMPUTED_VALUE"""),97.0)</f>
        <v>97</v>
      </c>
      <c r="J1000" s="1" t="b">
        <f t="array" ref="J1000">IF(NOT(H1000=""),AND(C1000:H1000&gt;B1000:G1000),IF(NOT(G1000=""),AND(C1000:G1000&gt;B1000:F1000),IF(NOT(F1000=""),AND(C1000:F1000&gt;B1000:E1000),AND(C1000:E1000&gt;B1000:D1000))))</f>
        <v>1</v>
      </c>
      <c r="K1000" s="1" t="b">
        <f t="array" ref="K1000">IF(NOT(H1000=""),AND(C1000:H1000&lt;B1000:G1000),IF(NOT(G1000=""),AND(C1000:G1000&lt;B1000:F1000),IF(NOT(F1000=""),AND(C1000:F1000&lt;B1000:E1000),AND(C1000:E1000&lt;B1000:D1000))))</f>
        <v>0</v>
      </c>
      <c r="L1000" s="1" t="b">
        <f t="array" ref="L1000">IF(NOT(H1000=""),AND(AND(ABS(C1000:H1000-B1000:G1000)&gt;0),AND(ABS(C1000:H1000-B1000:G1000)&lt;4)),IF(NOT(G1000=""),AND(AND(ABS(C1000:G1000-B1000:F1000)&gt;0),AND(ABS(C1000:G1000-B1000:F1000)&lt;4)),IF(NOT(F1000=""),AND(AND(ABS(C1000:F1000-B1000:E1000)&gt;0),AND(ABS(C1000:F1000-B1000:E1000)&lt;4)),AND(AND(ABS(C1000:E1000-B1000:D1000)&gt;0),AND(ABS(C1000:E1000-B1000:D1000)&lt;4)))))</f>
        <v>1</v>
      </c>
      <c r="M1000" s="1" t="b">
        <f t="shared" si="1"/>
        <v>1</v>
      </c>
    </row>
    <row r="1001" ht="15.75" customHeight="1">
      <c r="A1001" s="1" t="s">
        <v>1010</v>
      </c>
      <c r="B1001" s="1">
        <f>IFERROR(__xludf.DUMMYFUNCTION("SPLIT(A1001,"" "")"),58.0)</f>
        <v>58</v>
      </c>
      <c r="C1001" s="1">
        <f>IFERROR(__xludf.DUMMYFUNCTION("""COMPUTED_VALUE"""),56.0)</f>
        <v>56</v>
      </c>
      <c r="D1001" s="1">
        <f>IFERROR(__xludf.DUMMYFUNCTION("""COMPUTED_VALUE"""),55.0)</f>
        <v>55</v>
      </c>
      <c r="E1001" s="1">
        <f>IFERROR(__xludf.DUMMYFUNCTION("""COMPUTED_VALUE"""),52.0)</f>
        <v>52</v>
      </c>
      <c r="F1001" s="1">
        <f>IFERROR(__xludf.DUMMYFUNCTION("""COMPUTED_VALUE"""),49.0)</f>
        <v>49</v>
      </c>
      <c r="G1001" s="1">
        <f>IFERROR(__xludf.DUMMYFUNCTION("""COMPUTED_VALUE"""),48.0)</f>
        <v>48</v>
      </c>
      <c r="H1001" s="1">
        <f>IFERROR(__xludf.DUMMYFUNCTION("""COMPUTED_VALUE"""),45.0)</f>
        <v>45</v>
      </c>
      <c r="I1001" s="1">
        <f>IFERROR(__xludf.DUMMYFUNCTION("""COMPUTED_VALUE"""),43.0)</f>
        <v>43</v>
      </c>
      <c r="J1001" s="1" t="b">
        <f t="array" ref="J1001">IF(NOT(H1001=""),AND(C1001:H1001&gt;B1001:G1001),IF(NOT(G1001=""),AND(C1001:G1001&gt;B1001:F1001),IF(NOT(F1001=""),AND(C1001:F1001&gt;B1001:E1001),AND(C1001:E1001&gt;B1001:D1001))))</f>
        <v>0</v>
      </c>
      <c r="K1001" s="1" t="b">
        <f t="array" ref="K1001">IF(NOT(H1001=""),AND(C1001:H1001&lt;B1001:G1001),IF(NOT(G1001=""),AND(C1001:G1001&lt;B1001:F1001),IF(NOT(F1001=""),AND(C1001:F1001&lt;B1001:E1001),AND(C1001:E1001&lt;B1001:D1001))))</f>
        <v>1</v>
      </c>
      <c r="L1001" s="1" t="b">
        <f t="array" ref="L1001">IF(NOT(H1001=""),AND(AND(ABS(C1001:H1001-B1001:G1001)&gt;0),AND(ABS(C1001:H1001-B1001:G1001)&lt;4)),IF(NOT(G1001=""),AND(AND(ABS(C1001:G1001-B1001:F1001)&gt;0),AND(ABS(C1001:G1001-B1001:F1001)&lt;4)),IF(NOT(F1001=""),AND(AND(ABS(C1001:F1001-B1001:E1001)&gt;0),AND(ABS(C1001:F1001-B1001:E1001)&lt;4)),AND(AND(ABS(C1001:E1001-B1001:D1001)&gt;0),AND(ABS(C1001:E1001-B1001:D1001)&lt;4)))))</f>
        <v>1</v>
      </c>
      <c r="M1001" s="1" t="b">
        <f t="shared" si="1"/>
        <v>1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9.13"/>
    <col customWidth="1" min="2" max="6" width="12.63"/>
  </cols>
  <sheetData>
    <row r="1" ht="15.75" customHeight="1">
      <c r="A1" s="1"/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W1" s="1"/>
      <c r="X1" s="1"/>
    </row>
    <row r="2" ht="15.75" customHeight="1">
      <c r="A2" s="1" t="s">
        <v>5</v>
      </c>
      <c r="B2" s="1">
        <f>IFERROR(__xludf.DUMMYFUNCTION("SPLIT(A2,"" "")"),87.0)</f>
        <v>87</v>
      </c>
      <c r="C2" s="1">
        <f>IFERROR(__xludf.DUMMYFUNCTION("""COMPUTED_VALUE"""),90.0)</f>
        <v>90</v>
      </c>
      <c r="D2" s="1">
        <f>IFERROR(__xludf.DUMMYFUNCTION("""COMPUTED_VALUE"""),92.0)</f>
        <v>92</v>
      </c>
      <c r="E2" s="1">
        <f>IFERROR(__xludf.DUMMYFUNCTION("""COMPUTED_VALUE"""),95.0)</f>
        <v>95</v>
      </c>
      <c r="F2" s="1">
        <f>IFERROR(__xludf.DUMMYFUNCTION("""COMPUTED_VALUE"""),96.0)</f>
        <v>96</v>
      </c>
      <c r="G2" s="2">
        <f>IFERROR(__xludf.DUMMYFUNCTION("""COMPUTED_VALUE"""),93.0)</f>
        <v>93</v>
      </c>
      <c r="J2" s="1" t="b">
        <f t="array" ref="J2">IF(NOT(H2=""),AND(C2:H2&gt;B2:G2),IF(NOT(G2=""),AND(C2:G2&gt;B2:F2),IF(NOT(F2=""),AND(C2:F2&gt;B2:E2),AND(C2:E2&gt;B2:D2))))</f>
        <v>0</v>
      </c>
      <c r="K2" s="1" t="b">
        <f t="array" ref="K2">IF(NOT(H2=""),AND(C2:H2&lt;B2:G2),IF(NOT(G2=""),AND(C2:G2&lt;B2:F2),IF(NOT(F2=""),AND(C2:F2&lt;B2:E2),AND(C2:E2&lt;B2:D2))))</f>
        <v>0</v>
      </c>
      <c r="L2" s="1" t="b">
        <f t="array" ref="L2">IF(NOT(H2=""),AND(AND(ABS(C2:H2-B2:G2)&gt;0),AND(ABS(C2:H2-B2:G2)&lt;4)),IF(NOT(G2=""),AND(AND(ABS(C2:G2-B2:F2)&gt;0),AND(ABS(C2:G2-B2:F2)&lt;4)),IF(NOT(F2=""),AND(AND(ABS(C2:F2-B2:E2)&gt;0),AND(ABS(C2:F2-B2:E2)&lt;4)),AND(AND(ABS(C2:E2-B2:D2)&gt;0),AND(ABS(C2:E2-B2:D2)&lt;4)))))</f>
        <v>1</v>
      </c>
      <c r="M2" s="1" t="b">
        <f t="shared" ref="M2:M1001" si="1">AND(OR(J2,K2),L2)</f>
        <v>0</v>
      </c>
      <c r="N2" s="1">
        <f>COUNTIF(M2:M1001,TRUE)</f>
        <v>486</v>
      </c>
      <c r="W2" s="1" t="s">
        <v>0</v>
      </c>
      <c r="X2" s="1" t="s">
        <v>1</v>
      </c>
    </row>
    <row r="3" ht="15.75" customHeight="1">
      <c r="A3" s="1" t="s">
        <v>6</v>
      </c>
      <c r="B3" s="1">
        <f>IFERROR(__xludf.DUMMYFUNCTION("SPLIT(A3,"" "")"),12.0)</f>
        <v>12</v>
      </c>
      <c r="C3" s="1">
        <f>IFERROR(__xludf.DUMMYFUNCTION("""COMPUTED_VALUE"""),15.0)</f>
        <v>15</v>
      </c>
      <c r="D3" s="1">
        <f>IFERROR(__xludf.DUMMYFUNCTION("""COMPUTED_VALUE"""),16.0)</f>
        <v>16</v>
      </c>
      <c r="E3" s="1">
        <f>IFERROR(__xludf.DUMMYFUNCTION("""COMPUTED_VALUE"""),17.0)</f>
        <v>17</v>
      </c>
      <c r="F3" s="2">
        <f>IFERROR(__xludf.DUMMYFUNCTION("""COMPUTED_VALUE"""),17.0)</f>
        <v>17</v>
      </c>
      <c r="J3" s="1" t="b">
        <f t="array" ref="J3">IF(NOT(H3=""),AND(C3:H3&gt;B3:G3),IF(NOT(G3=""),AND(C3:G3&gt;B3:F3),IF(NOT(F3=""),AND(C3:F3&gt;B3:E3),AND(C3:E3&gt;B3:D3))))</f>
        <v>0</v>
      </c>
      <c r="K3" s="1" t="b">
        <f t="array" ref="K3">IF(NOT(H3=""),AND(C3:H3&lt;B3:G3),IF(NOT(G3=""),AND(C3:G3&lt;B3:F3),IF(NOT(F3=""),AND(C3:F3&lt;B3:E3),AND(C3:E3&lt;B3:D3))))</f>
        <v>0</v>
      </c>
      <c r="L3" s="1" t="b">
        <f t="array" ref="L3">IF(NOT(H3=""),AND(AND(ABS(C3:H3-B3:G3)&gt;0),AND(ABS(C3:H3-B3:G3)&lt;4)),IF(NOT(G3=""),AND(AND(ABS(C3:G3-B3:F3)&gt;0),AND(ABS(C3:G3-B3:F3)&lt;4)),IF(NOT(F3=""),AND(AND(ABS(C3:F3-B3:E3)&gt;0),AND(ABS(C3:F3-B3:E3)&lt;4)),AND(AND(ABS(C3:E3-B3:D3)&gt;0),AND(ABS(C3:E3-B3:D3)&lt;4)))))</f>
        <v>0</v>
      </c>
      <c r="M3" s="1" t="b">
        <f t="shared" si="1"/>
        <v>0</v>
      </c>
      <c r="P3" s="1" t="s">
        <v>7</v>
      </c>
      <c r="Q3" s="1">
        <f>IFERROR(__xludf.DUMMYFUNCTION("SPLIT(P3,"" "")"),7.0)</f>
        <v>7</v>
      </c>
      <c r="R3" s="1">
        <f>IFERROR(__xludf.DUMMYFUNCTION("""COMPUTED_VALUE"""),6.0)</f>
        <v>6</v>
      </c>
      <c r="S3" s="1">
        <f>IFERROR(__xludf.DUMMYFUNCTION("""COMPUTED_VALUE"""),4.0)</f>
        <v>4</v>
      </c>
      <c r="T3" s="1">
        <f>IFERROR(__xludf.DUMMYFUNCTION("""COMPUTED_VALUE"""),2.0)</f>
        <v>2</v>
      </c>
      <c r="U3" s="1">
        <f>IFERROR(__xludf.DUMMYFUNCTION("""COMPUTED_VALUE"""),1.0)</f>
        <v>1</v>
      </c>
      <c r="W3" s="1" t="b">
        <f t="array" ref="W3">AND(R3:U3&gt;Q3:T3)</f>
        <v>0</v>
      </c>
      <c r="X3" s="1" t="b">
        <f t="array" ref="X3">AND(R3:U3&lt;Q3:T3)</f>
        <v>1</v>
      </c>
    </row>
    <row r="4" ht="15.75" customHeight="1">
      <c r="A4" s="1" t="s">
        <v>8</v>
      </c>
      <c r="B4" s="1">
        <f>IFERROR(__xludf.DUMMYFUNCTION("SPLIT(A4,"" "")"),26.0)</f>
        <v>26</v>
      </c>
      <c r="C4" s="1">
        <f>IFERROR(__xludf.DUMMYFUNCTION("""COMPUTED_VALUE"""),27.0)</f>
        <v>27</v>
      </c>
      <c r="D4" s="1">
        <f>IFERROR(__xludf.DUMMYFUNCTION("""COMPUTED_VALUE"""),29.0)</f>
        <v>29</v>
      </c>
      <c r="E4" s="1">
        <f>IFERROR(__xludf.DUMMYFUNCTION("""COMPUTED_VALUE"""),31.0)</f>
        <v>31</v>
      </c>
      <c r="F4" s="1">
        <f>IFERROR(__xludf.DUMMYFUNCTION("""COMPUTED_VALUE"""),34.0)</f>
        <v>34</v>
      </c>
      <c r="G4" s="1">
        <f>IFERROR(__xludf.DUMMYFUNCTION("""COMPUTED_VALUE"""),36.0)</f>
        <v>36</v>
      </c>
      <c r="H4" s="2">
        <f>IFERROR(__xludf.DUMMYFUNCTION("""COMPUTED_VALUE"""),40.0)</f>
        <v>40</v>
      </c>
      <c r="J4" s="1" t="b">
        <f t="array" ref="J4">IF(NOT(H4=""),AND(C4:H4&gt;B4:G4),IF(NOT(G4=""),AND(C4:G4&gt;B4:F4),IF(NOT(F4=""),AND(C4:F4&gt;B4:E4),AND(C4:E4&gt;B4:D4))))</f>
        <v>1</v>
      </c>
      <c r="K4" s="1" t="b">
        <f t="array" ref="K4">IF(NOT(H4=""),AND(C4:H4&lt;B4:G4),IF(NOT(G4=""),AND(C4:G4&lt;B4:F4),IF(NOT(F4=""),AND(C4:F4&lt;B4:E4),AND(C4:E4&lt;B4:D4))))</f>
        <v>0</v>
      </c>
      <c r="L4" s="1" t="b">
        <f t="array" ref="L4">IF(NOT(H4=""),AND(AND(ABS(C4:H4-B4:G4)&gt;0),AND(ABS(C4:H4-B4:G4)&lt;4)),IF(NOT(G4=""),AND(AND(ABS(C4:G4-B4:F4)&gt;0),AND(ABS(C4:G4-B4:F4)&lt;4)),IF(NOT(F4=""),AND(AND(ABS(C4:F4-B4:E4)&gt;0),AND(ABS(C4:F4-B4:E4)&lt;4)),AND(AND(ABS(C4:E4-B4:D4)&gt;0),AND(ABS(C4:E4-B4:D4)&lt;4)))))</f>
        <v>0</v>
      </c>
      <c r="M4" s="1" t="b">
        <f t="shared" si="1"/>
        <v>0</v>
      </c>
      <c r="P4" s="1" t="s">
        <v>9</v>
      </c>
      <c r="Q4" s="1">
        <f>IFERROR(__xludf.DUMMYFUNCTION("SPLIT(P4,"" "")"),1.0)</f>
        <v>1</v>
      </c>
      <c r="R4" s="1">
        <f>IFERROR(__xludf.DUMMYFUNCTION("""COMPUTED_VALUE"""),2.0)</f>
        <v>2</v>
      </c>
      <c r="S4" s="1">
        <f>IFERROR(__xludf.DUMMYFUNCTION("""COMPUTED_VALUE"""),7.0)</f>
        <v>7</v>
      </c>
      <c r="T4" s="1">
        <f>IFERROR(__xludf.DUMMYFUNCTION("""COMPUTED_VALUE"""),8.0)</f>
        <v>8</v>
      </c>
      <c r="U4" s="1">
        <f>IFERROR(__xludf.DUMMYFUNCTION("""COMPUTED_VALUE"""),9.0)</f>
        <v>9</v>
      </c>
      <c r="W4" s="1" t="b">
        <f t="array" ref="W4">AND(R4:U4&gt;Q4:T4)</f>
        <v>1</v>
      </c>
      <c r="X4" s="1" t="b">
        <f t="array" ref="X4">AND(R4:U4&lt;Q4:T4)</f>
        <v>0</v>
      </c>
    </row>
    <row r="5" ht="15.75" customHeight="1">
      <c r="A5" s="1" t="s">
        <v>10</v>
      </c>
      <c r="B5" s="1">
        <f>IFERROR(__xludf.DUMMYFUNCTION("SPLIT(A5,"" "")"),79.0)</f>
        <v>79</v>
      </c>
      <c r="C5" s="1">
        <f>IFERROR(__xludf.DUMMYFUNCTION("""COMPUTED_VALUE"""),80.0)</f>
        <v>80</v>
      </c>
      <c r="D5" s="1">
        <f>IFERROR(__xludf.DUMMYFUNCTION("""COMPUTED_VALUE"""),82.0)</f>
        <v>82</v>
      </c>
      <c r="E5" s="1">
        <f>IFERROR(__xludf.DUMMYFUNCTION("""COMPUTED_VALUE"""),85.0)</f>
        <v>85</v>
      </c>
      <c r="F5" s="1">
        <f>IFERROR(__xludf.DUMMYFUNCTION("""COMPUTED_VALUE"""),87.0)</f>
        <v>87</v>
      </c>
      <c r="G5" s="1">
        <f>IFERROR(__xludf.DUMMYFUNCTION("""COMPUTED_VALUE"""),88.0)</f>
        <v>88</v>
      </c>
      <c r="H5" s="2">
        <f>IFERROR(__xludf.DUMMYFUNCTION("""COMPUTED_VALUE"""),95.0)</f>
        <v>95</v>
      </c>
      <c r="J5" s="1" t="b">
        <f t="array" ref="J5">IF(NOT(H5=""),AND(C5:H5&gt;B5:G5),IF(NOT(G5=""),AND(C5:G5&gt;B5:F5),IF(NOT(F5=""),AND(C5:F5&gt;B5:E5),AND(C5:E5&gt;B5:D5))))</f>
        <v>1</v>
      </c>
      <c r="K5" s="1" t="b">
        <f t="array" ref="K5">IF(NOT(H5=""),AND(C5:H5&lt;B5:G5),IF(NOT(G5=""),AND(C5:G5&lt;B5:F5),IF(NOT(F5=""),AND(C5:F5&lt;B5:E5),AND(C5:E5&lt;B5:D5))))</f>
        <v>0</v>
      </c>
      <c r="L5" s="1" t="b">
        <f t="array" ref="L5">IF(NOT(H5=""),AND(AND(ABS(C5:H5-B5:G5)&gt;0),AND(ABS(C5:H5-B5:G5)&lt;4)),IF(NOT(G5=""),AND(AND(ABS(C5:G5-B5:F5)&gt;0),AND(ABS(C5:G5-B5:F5)&lt;4)),IF(NOT(F5=""),AND(AND(ABS(C5:F5-B5:E5)&gt;0),AND(ABS(C5:F5-B5:E5)&lt;4)),AND(AND(ABS(C5:E5-B5:D5)&gt;0),AND(ABS(C5:E5-B5:D5)&lt;4)))))</f>
        <v>0</v>
      </c>
      <c r="M5" s="1" t="b">
        <f t="shared" si="1"/>
        <v>0</v>
      </c>
      <c r="P5" s="1" t="s">
        <v>11</v>
      </c>
      <c r="Q5" s="1">
        <f>IFERROR(__xludf.DUMMYFUNCTION("SPLIT(P5,"" "")"),9.0)</f>
        <v>9</v>
      </c>
      <c r="R5" s="1">
        <f>IFERROR(__xludf.DUMMYFUNCTION("""COMPUTED_VALUE"""),7.0)</f>
        <v>7</v>
      </c>
      <c r="S5" s="1">
        <f>IFERROR(__xludf.DUMMYFUNCTION("""COMPUTED_VALUE"""),6.0)</f>
        <v>6</v>
      </c>
      <c r="T5" s="1">
        <f>IFERROR(__xludf.DUMMYFUNCTION("""COMPUTED_VALUE"""),2.0)</f>
        <v>2</v>
      </c>
      <c r="U5" s="1">
        <f>IFERROR(__xludf.DUMMYFUNCTION("""COMPUTED_VALUE"""),1.0)</f>
        <v>1</v>
      </c>
      <c r="W5" s="1" t="b">
        <f t="array" ref="W5">AND(R5:U5&gt;Q5:T5)</f>
        <v>0</v>
      </c>
      <c r="X5" s="1" t="b">
        <f t="array" ref="X5">AND(R5:U5&lt;Q5:T5)</f>
        <v>1</v>
      </c>
    </row>
    <row r="6" ht="15.75" customHeight="1">
      <c r="A6" s="1" t="s">
        <v>12</v>
      </c>
      <c r="B6" s="1">
        <f>IFERROR(__xludf.DUMMYFUNCTION("SPLIT(A6,"" "")"),17.0)</f>
        <v>17</v>
      </c>
      <c r="C6" s="1">
        <f>IFERROR(__xludf.DUMMYFUNCTION("""COMPUTED_VALUE"""),20.0)</f>
        <v>20</v>
      </c>
      <c r="D6" s="1">
        <f>IFERROR(__xludf.DUMMYFUNCTION("""COMPUTED_VALUE"""),22.0)</f>
        <v>22</v>
      </c>
      <c r="E6" s="1">
        <f>IFERROR(__xludf.DUMMYFUNCTION("""COMPUTED_VALUE"""),20.0)</f>
        <v>20</v>
      </c>
      <c r="F6" s="1">
        <f>IFERROR(__xludf.DUMMYFUNCTION("""COMPUTED_VALUE"""),23.0)</f>
        <v>23</v>
      </c>
      <c r="G6" s="2">
        <f>IFERROR(__xludf.DUMMYFUNCTION("""COMPUTED_VALUE"""),24.0)</f>
        <v>24</v>
      </c>
      <c r="J6" s="1" t="b">
        <f t="array" ref="J6">IF(NOT(H6=""),AND(C6:H6&gt;B6:G6),IF(NOT(G6=""),AND(C6:G6&gt;B6:F6),IF(NOT(F6=""),AND(C6:F6&gt;B6:E6),AND(C6:E6&gt;B6:D6))))</f>
        <v>0</v>
      </c>
      <c r="K6" s="1" t="b">
        <f t="array" ref="K6">IF(NOT(H6=""),AND(C6:H6&lt;B6:G6),IF(NOT(G6=""),AND(C6:G6&lt;B6:F6),IF(NOT(F6=""),AND(C6:F6&lt;B6:E6),AND(C6:E6&lt;B6:D6))))</f>
        <v>0</v>
      </c>
      <c r="L6" s="1" t="b">
        <f t="array" ref="L6">IF(NOT(H6=""),AND(AND(ABS(C6:H6-B6:G6)&gt;0),AND(ABS(C6:H6-B6:G6)&lt;4)),IF(NOT(G6=""),AND(AND(ABS(C6:G6-B6:F6)&gt;0),AND(ABS(C6:G6-B6:F6)&lt;4)),IF(NOT(F6=""),AND(AND(ABS(C6:F6-B6:E6)&gt;0),AND(ABS(C6:F6-B6:E6)&lt;4)),AND(AND(ABS(C6:E6-B6:D6)&gt;0),AND(ABS(C6:E6-B6:D6)&lt;4)))))</f>
        <v>1</v>
      </c>
      <c r="M6" s="1" t="b">
        <f t="shared" si="1"/>
        <v>0</v>
      </c>
      <c r="P6" s="1" t="s">
        <v>13</v>
      </c>
      <c r="Q6" s="1">
        <f>IFERROR(__xludf.DUMMYFUNCTION("SPLIT(P6,"" "")"),1.0)</f>
        <v>1</v>
      </c>
      <c r="R6" s="1">
        <f>IFERROR(__xludf.DUMMYFUNCTION("""COMPUTED_VALUE"""),3.0)</f>
        <v>3</v>
      </c>
      <c r="S6" s="1">
        <f>IFERROR(__xludf.DUMMYFUNCTION("""COMPUTED_VALUE"""),2.0)</f>
        <v>2</v>
      </c>
      <c r="T6" s="1">
        <f>IFERROR(__xludf.DUMMYFUNCTION("""COMPUTED_VALUE"""),4.0)</f>
        <v>4</v>
      </c>
      <c r="U6" s="1">
        <f>IFERROR(__xludf.DUMMYFUNCTION("""COMPUTED_VALUE"""),5.0)</f>
        <v>5</v>
      </c>
      <c r="W6" s="1" t="b">
        <f t="array" ref="W6">AND(R6:U6&gt;Q6:T6)</f>
        <v>0</v>
      </c>
      <c r="X6" s="1" t="b">
        <f t="array" ref="X6">AND(R6:U6&lt;Q6:T6)</f>
        <v>0</v>
      </c>
    </row>
    <row r="7" ht="15.75" customHeight="1">
      <c r="A7" s="1" t="s">
        <v>14</v>
      </c>
      <c r="B7" s="1">
        <f>IFERROR(__xludf.DUMMYFUNCTION("SPLIT(A7,"" "")"),10.0)</f>
        <v>10</v>
      </c>
      <c r="C7" s="1">
        <f>IFERROR(__xludf.DUMMYFUNCTION("""COMPUTED_VALUE"""),13.0)</f>
        <v>13</v>
      </c>
      <c r="D7" s="1">
        <f>IFERROR(__xludf.DUMMYFUNCTION("""COMPUTED_VALUE"""),11.0)</f>
        <v>11</v>
      </c>
      <c r="E7" s="1">
        <f>IFERROR(__xludf.DUMMYFUNCTION("""COMPUTED_VALUE"""),12.0)</f>
        <v>12</v>
      </c>
      <c r="F7" s="2">
        <f>IFERROR(__xludf.DUMMYFUNCTION("""COMPUTED_VALUE"""),9.0)</f>
        <v>9</v>
      </c>
      <c r="J7" s="1" t="b">
        <f t="array" ref="J7">IF(NOT(H7=""),AND(C7:H7&gt;B7:G7),IF(NOT(G7=""),AND(C7:G7&gt;B7:F7),IF(NOT(F7=""),AND(C7:F7&gt;B7:E7),AND(C7:E7&gt;B7:D7))))</f>
        <v>0</v>
      </c>
      <c r="K7" s="1" t="b">
        <f t="array" ref="K7">IF(NOT(H7=""),AND(C7:H7&lt;B7:G7),IF(NOT(G7=""),AND(C7:G7&lt;B7:F7),IF(NOT(F7=""),AND(C7:F7&lt;B7:E7),AND(C7:E7&lt;B7:D7))))</f>
        <v>0</v>
      </c>
      <c r="L7" s="1" t="b">
        <f t="array" ref="L7">IF(NOT(H7=""),AND(AND(ABS(C7:H7-B7:G7)&gt;0),AND(ABS(C7:H7-B7:G7)&lt;4)),IF(NOT(G7=""),AND(AND(ABS(C7:G7-B7:F7)&gt;0),AND(ABS(C7:G7-B7:F7)&lt;4)),IF(NOT(F7=""),AND(AND(ABS(C7:F7-B7:E7)&gt;0),AND(ABS(C7:F7-B7:E7)&lt;4)),AND(AND(ABS(C7:E7-B7:D7)&gt;0),AND(ABS(C7:E7-B7:D7)&lt;4)))))</f>
        <v>1</v>
      </c>
      <c r="M7" s="1" t="b">
        <f t="shared" si="1"/>
        <v>0</v>
      </c>
      <c r="P7" s="1" t="s">
        <v>15</v>
      </c>
      <c r="Q7" s="1">
        <f>IFERROR(__xludf.DUMMYFUNCTION("SPLIT(P7,"" "")"),8.0)</f>
        <v>8</v>
      </c>
      <c r="R7" s="1">
        <f>IFERROR(__xludf.DUMMYFUNCTION("""COMPUTED_VALUE"""),6.0)</f>
        <v>6</v>
      </c>
      <c r="S7" s="1">
        <f>IFERROR(__xludf.DUMMYFUNCTION("""COMPUTED_VALUE"""),4.0)</f>
        <v>4</v>
      </c>
      <c r="T7" s="1">
        <f>IFERROR(__xludf.DUMMYFUNCTION("""COMPUTED_VALUE"""),4.0)</f>
        <v>4</v>
      </c>
      <c r="U7" s="1">
        <f>IFERROR(__xludf.DUMMYFUNCTION("""COMPUTED_VALUE"""),1.0)</f>
        <v>1</v>
      </c>
      <c r="W7" s="1" t="b">
        <f t="array" ref="W7">AND(R7:U7&gt;Q7:T7)</f>
        <v>0</v>
      </c>
      <c r="X7" s="1" t="b">
        <f t="array" ref="X7">AND(R7:U7&lt;Q7:T7)</f>
        <v>0</v>
      </c>
    </row>
    <row r="8" ht="15.75" customHeight="1">
      <c r="A8" s="1" t="s">
        <v>16</v>
      </c>
      <c r="B8" s="1">
        <f>IFERROR(__xludf.DUMMYFUNCTION("SPLIT(A8,"" "")"),1.0)</f>
        <v>1</v>
      </c>
      <c r="C8" s="1">
        <f>IFERROR(__xludf.DUMMYFUNCTION("""COMPUTED_VALUE"""),4.0)</f>
        <v>4</v>
      </c>
      <c r="D8" s="1">
        <f>IFERROR(__xludf.DUMMYFUNCTION("""COMPUTED_VALUE"""),6.0)</f>
        <v>6</v>
      </c>
      <c r="E8" s="1">
        <f>IFERROR(__xludf.DUMMYFUNCTION("""COMPUTED_VALUE"""),7.0)</f>
        <v>7</v>
      </c>
      <c r="F8" s="1">
        <f>IFERROR(__xludf.DUMMYFUNCTION("""COMPUTED_VALUE"""),6.0)</f>
        <v>6</v>
      </c>
      <c r="G8" s="1">
        <f>IFERROR(__xludf.DUMMYFUNCTION("""COMPUTED_VALUE"""),8.0)</f>
        <v>8</v>
      </c>
      <c r="H8" s="2">
        <f>IFERROR(__xludf.DUMMYFUNCTION("""COMPUTED_VALUE"""),8.0)</f>
        <v>8</v>
      </c>
      <c r="J8" s="1" t="b">
        <f t="array" ref="J8">IF(NOT(H8=""),AND(C8:H8&gt;B8:G8),IF(NOT(G8=""),AND(C8:G8&gt;B8:F8),IF(NOT(F8=""),AND(C8:F8&gt;B8:E8),AND(C8:E8&gt;B8:D8))))</f>
        <v>0</v>
      </c>
      <c r="K8" s="1" t="b">
        <f t="array" ref="K8">IF(NOT(H8=""),AND(C8:H8&lt;B8:G8),IF(NOT(G8=""),AND(C8:G8&lt;B8:F8),IF(NOT(F8=""),AND(C8:F8&lt;B8:E8),AND(C8:E8&lt;B8:D8))))</f>
        <v>0</v>
      </c>
      <c r="L8" s="1" t="b">
        <f t="array" ref="L8">IF(NOT(H8=""),AND(AND(ABS(C8:H8-B8:G8)&gt;0),AND(ABS(C8:H8-B8:G8)&lt;4)),IF(NOT(G8=""),AND(AND(ABS(C8:G8-B8:F8)&gt;0),AND(ABS(C8:G8-B8:F8)&lt;4)),IF(NOT(F8=""),AND(AND(ABS(C8:F8-B8:E8)&gt;0),AND(ABS(C8:F8-B8:E8)&lt;4)),AND(AND(ABS(C8:E8-B8:D8)&gt;0),AND(ABS(C8:E8-B8:D8)&lt;4)))))</f>
        <v>0</v>
      </c>
      <c r="M8" s="1" t="b">
        <f t="shared" si="1"/>
        <v>0</v>
      </c>
      <c r="P8" s="1" t="s">
        <v>17</v>
      </c>
      <c r="Q8" s="1">
        <f>IFERROR(__xludf.DUMMYFUNCTION("SPLIT(P8,"" "")"),1.0)</f>
        <v>1</v>
      </c>
      <c r="R8" s="1">
        <f>IFERROR(__xludf.DUMMYFUNCTION("""COMPUTED_VALUE"""),3.0)</f>
        <v>3</v>
      </c>
      <c r="S8" s="1">
        <f>IFERROR(__xludf.DUMMYFUNCTION("""COMPUTED_VALUE"""),6.0)</f>
        <v>6</v>
      </c>
      <c r="T8" s="1">
        <f>IFERROR(__xludf.DUMMYFUNCTION("""COMPUTED_VALUE"""),7.0)</f>
        <v>7</v>
      </c>
      <c r="U8" s="1">
        <f>IFERROR(__xludf.DUMMYFUNCTION("""COMPUTED_VALUE"""),9.0)</f>
        <v>9</v>
      </c>
      <c r="W8" s="1" t="b">
        <f t="array" ref="W8">AND(R8:U8&gt;Q8:T8)</f>
        <v>1</v>
      </c>
      <c r="X8" s="1" t="b">
        <f t="array" ref="X8">AND(R8:U8&lt;Q8:T8)</f>
        <v>0</v>
      </c>
    </row>
    <row r="9" ht="15.75" customHeight="1">
      <c r="A9" s="1" t="s">
        <v>18</v>
      </c>
      <c r="B9" s="1">
        <f>IFERROR(__xludf.DUMMYFUNCTION("SPLIT(A9,"" "")"),60.0)</f>
        <v>60</v>
      </c>
      <c r="C9" s="1">
        <f>IFERROR(__xludf.DUMMYFUNCTION("""COMPUTED_VALUE"""),63.0)</f>
        <v>63</v>
      </c>
      <c r="D9" s="1">
        <f>IFERROR(__xludf.DUMMYFUNCTION("""COMPUTED_VALUE"""),65.0)</f>
        <v>65</v>
      </c>
      <c r="E9" s="1">
        <f>IFERROR(__xludf.DUMMYFUNCTION("""COMPUTED_VALUE"""),63.0)</f>
        <v>63</v>
      </c>
      <c r="F9" s="1">
        <f>IFERROR(__xludf.DUMMYFUNCTION("""COMPUTED_VALUE"""),65.0)</f>
        <v>65</v>
      </c>
      <c r="G9" s="2">
        <f>IFERROR(__xludf.DUMMYFUNCTION("""COMPUTED_VALUE"""),69.0)</f>
        <v>69</v>
      </c>
      <c r="J9" s="1" t="b">
        <f t="array" ref="J9">IF(NOT(H9=""),AND(C9:H9&gt;B9:G9),IF(NOT(G9=""),AND(C9:G9&gt;B9:F9),IF(NOT(F9=""),AND(C9:F9&gt;B9:E9),AND(C9:E9&gt;B9:D9))))</f>
        <v>0</v>
      </c>
      <c r="K9" s="1" t="b">
        <f t="array" ref="K9">IF(NOT(H9=""),AND(C9:H9&lt;B9:G9),IF(NOT(G9=""),AND(C9:G9&lt;B9:F9),IF(NOT(F9=""),AND(C9:F9&lt;B9:E9),AND(C9:E9&lt;B9:D9))))</f>
        <v>0</v>
      </c>
      <c r="L9" s="1" t="b">
        <f t="array" ref="L9">IF(NOT(H9=""),AND(AND(ABS(C9:H9-B9:G9)&gt;0),AND(ABS(C9:H9-B9:G9)&lt;4)),IF(NOT(G9=""),AND(AND(ABS(C9:G9-B9:F9)&gt;0),AND(ABS(C9:G9-B9:F9)&lt;4)),IF(NOT(F9=""),AND(AND(ABS(C9:F9-B9:E9)&gt;0),AND(ABS(C9:F9-B9:E9)&lt;4)),AND(AND(ABS(C9:E9-B9:D9)&gt;0),AND(ABS(C9:E9-B9:D9)&lt;4)))))</f>
        <v>0</v>
      </c>
      <c r="M9" s="1" t="b">
        <f t="shared" si="1"/>
        <v>0</v>
      </c>
    </row>
    <row r="10" ht="15.75" customHeight="1">
      <c r="A10" s="1" t="s">
        <v>19</v>
      </c>
      <c r="B10" s="1">
        <f>IFERROR(__xludf.DUMMYFUNCTION("SPLIT(A10,"" "")"),70.0)</f>
        <v>70</v>
      </c>
      <c r="C10" s="1">
        <f>IFERROR(__xludf.DUMMYFUNCTION("""COMPUTED_VALUE"""),73.0)</f>
        <v>73</v>
      </c>
      <c r="D10" s="1">
        <f>IFERROR(__xludf.DUMMYFUNCTION("""COMPUTED_VALUE"""),76.0)</f>
        <v>76</v>
      </c>
      <c r="E10" s="1">
        <f>IFERROR(__xludf.DUMMYFUNCTION("""COMPUTED_VALUE"""),79.0)</f>
        <v>79</v>
      </c>
      <c r="F10" s="1">
        <f>IFERROR(__xludf.DUMMYFUNCTION("""COMPUTED_VALUE"""),77.0)</f>
        <v>77</v>
      </c>
      <c r="G10" s="1">
        <f>IFERROR(__xludf.DUMMYFUNCTION("""COMPUTED_VALUE"""),78.0)</f>
        <v>78</v>
      </c>
      <c r="H10" s="2">
        <f>IFERROR(__xludf.DUMMYFUNCTION("""COMPUTED_VALUE"""),84.0)</f>
        <v>84</v>
      </c>
      <c r="J10" s="1" t="b">
        <f t="array" ref="J10">IF(NOT(H10=""),AND(C10:H10&gt;B10:G10),IF(NOT(G10=""),AND(C10:G10&gt;B10:F10),IF(NOT(F10=""),AND(C10:F10&gt;B10:E10),AND(C10:E10&gt;B10:D10))))</f>
        <v>0</v>
      </c>
      <c r="K10" s="1" t="b">
        <f t="array" ref="K10">IF(NOT(H10=""),AND(C10:H10&lt;B10:G10),IF(NOT(G10=""),AND(C10:G10&lt;B10:F10),IF(NOT(F10=""),AND(C10:F10&lt;B10:E10),AND(C10:E10&lt;B10:D10))))</f>
        <v>0</v>
      </c>
      <c r="L10" s="1" t="b">
        <f t="array" ref="L10">IF(NOT(H10=""),AND(AND(ABS(C10:H10-B10:G10)&gt;0),AND(ABS(C10:H10-B10:G10)&lt;4)),IF(NOT(G10=""),AND(AND(ABS(C10:G10-B10:F10)&gt;0),AND(ABS(C10:G10-B10:F10)&lt;4)),IF(NOT(F10=""),AND(AND(ABS(C10:F10-B10:E10)&gt;0),AND(ABS(C10:F10-B10:E10)&lt;4)),AND(AND(ABS(C10:E10-B10:D10)&gt;0),AND(ABS(C10:E10-B10:D10)&lt;4)))))</f>
        <v>0</v>
      </c>
      <c r="M10" s="1" t="b">
        <f t="shared" si="1"/>
        <v>0</v>
      </c>
    </row>
    <row r="11" ht="15.75" customHeight="1">
      <c r="A11" s="1" t="s">
        <v>20</v>
      </c>
      <c r="B11" s="1">
        <f>IFERROR(__xludf.DUMMYFUNCTION("SPLIT(A11,"" "")"),25.0)</f>
        <v>25</v>
      </c>
      <c r="C11" s="1">
        <f>IFERROR(__xludf.DUMMYFUNCTION("""COMPUTED_VALUE"""),27.0)</f>
        <v>27</v>
      </c>
      <c r="D11" s="1">
        <f>IFERROR(__xludf.DUMMYFUNCTION("""COMPUTED_VALUE"""),29.0)</f>
        <v>29</v>
      </c>
      <c r="E11" s="1">
        <f>IFERROR(__xludf.DUMMYFUNCTION("""COMPUTED_VALUE"""),32.0)</f>
        <v>32</v>
      </c>
      <c r="F11" s="1">
        <f>IFERROR(__xludf.DUMMYFUNCTION("""COMPUTED_VALUE"""),35.0)</f>
        <v>35</v>
      </c>
      <c r="G11" s="1">
        <f>IFERROR(__xludf.DUMMYFUNCTION("""COMPUTED_VALUE"""),35.0)</f>
        <v>35</v>
      </c>
      <c r="H11" s="2">
        <f>IFERROR(__xludf.DUMMYFUNCTION("""COMPUTED_VALUE"""),36.0)</f>
        <v>36</v>
      </c>
      <c r="J11" s="1" t="b">
        <f t="array" ref="J11">IF(NOT(H11=""),AND(C11:H11&gt;B11:G11),IF(NOT(G11=""),AND(C11:G11&gt;B11:F11),IF(NOT(F11=""),AND(C11:F11&gt;B11:E11),AND(C11:E11&gt;B11:D11))))</f>
        <v>0</v>
      </c>
      <c r="K11" s="1" t="b">
        <f t="array" ref="K11">IF(NOT(H11=""),AND(C11:H11&lt;B11:G11),IF(NOT(G11=""),AND(C11:G11&lt;B11:F11),IF(NOT(F11=""),AND(C11:F11&lt;B11:E11),AND(C11:E11&lt;B11:D11))))</f>
        <v>0</v>
      </c>
      <c r="L11" s="1" t="b">
        <f t="array" ref="L11">IF(NOT(H11=""),AND(AND(ABS(C11:H11-B11:G11)&gt;0),AND(ABS(C11:H11-B11:G11)&lt;4)),IF(NOT(G11=""),AND(AND(ABS(C11:G11-B11:F11)&gt;0),AND(ABS(C11:G11-B11:F11)&lt;4)),IF(NOT(F11=""),AND(AND(ABS(C11:F11-B11:E11)&gt;0),AND(ABS(C11:F11-B11:E11)&lt;4)),AND(AND(ABS(C11:E11-B11:D11)&gt;0),AND(ABS(C11:E11-B11:D11)&lt;4)))))</f>
        <v>0</v>
      </c>
      <c r="M11" s="1" t="b">
        <f t="shared" si="1"/>
        <v>0</v>
      </c>
    </row>
    <row r="12" ht="15.75" customHeight="1">
      <c r="A12" s="1" t="s">
        <v>21</v>
      </c>
      <c r="B12" s="1">
        <f>IFERROR(__xludf.DUMMYFUNCTION("SPLIT(A12,"" "")"),86.0)</f>
        <v>86</v>
      </c>
      <c r="C12" s="1">
        <f>IFERROR(__xludf.DUMMYFUNCTION("""COMPUTED_VALUE"""),87.0)</f>
        <v>87</v>
      </c>
      <c r="D12" s="1">
        <f>IFERROR(__xludf.DUMMYFUNCTION("""COMPUTED_VALUE"""),88.0)</f>
        <v>88</v>
      </c>
      <c r="E12" s="1">
        <f>IFERROR(__xludf.DUMMYFUNCTION("""COMPUTED_VALUE"""),90.0)</f>
        <v>90</v>
      </c>
      <c r="F12" s="1">
        <f>IFERROR(__xludf.DUMMYFUNCTION("""COMPUTED_VALUE"""),92.0)</f>
        <v>92</v>
      </c>
      <c r="G12" s="1">
        <f>IFERROR(__xludf.DUMMYFUNCTION("""COMPUTED_VALUE"""),93.0)</f>
        <v>93</v>
      </c>
      <c r="H12" s="1">
        <f>IFERROR(__xludf.DUMMYFUNCTION("""COMPUTED_VALUE"""),93.0)</f>
        <v>93</v>
      </c>
      <c r="I12" s="1">
        <f>IFERROR(__xludf.DUMMYFUNCTION("""COMPUTED_VALUE"""),90.0)</f>
        <v>90</v>
      </c>
      <c r="J12" s="1" t="b">
        <f t="array" ref="J12">IF(NOT(H12=""),AND(C12:H12&gt;B12:G12),IF(NOT(G12=""),AND(C12:G12&gt;B12:F12),IF(NOT(F12=""),AND(C12:F12&gt;B12:E12),AND(C12:E12&gt;B12:D12))))</f>
        <v>0</v>
      </c>
      <c r="K12" s="1" t="b">
        <f t="array" ref="K12">IF(NOT(H12=""),AND(C12:H12&lt;B12:G12),IF(NOT(G12=""),AND(C12:G12&lt;B12:F12),IF(NOT(F12=""),AND(C12:F12&lt;B12:E12),AND(C12:E12&lt;B12:D12))))</f>
        <v>0</v>
      </c>
      <c r="L12" s="1" t="b">
        <f t="array" ref="L12">IF(NOT(H12=""),AND(AND(ABS(C12:H12-B12:G12)&gt;0),AND(ABS(C12:H12-B12:G12)&lt;4)),IF(NOT(G12=""),AND(AND(ABS(C12:G12-B12:F12)&gt;0),AND(ABS(C12:G12-B12:F12)&lt;4)),IF(NOT(F12=""),AND(AND(ABS(C12:F12-B12:E12)&gt;0),AND(ABS(C12:F12-B12:E12)&lt;4)),AND(AND(ABS(C12:E12-B12:D12)&gt;0),AND(ABS(C12:E12-B12:D12)&lt;4)))))</f>
        <v>0</v>
      </c>
      <c r="M12" s="1" t="b">
        <f t="shared" si="1"/>
        <v>0</v>
      </c>
    </row>
    <row r="13" ht="15.75" customHeight="1">
      <c r="A13" s="1" t="s">
        <v>22</v>
      </c>
      <c r="B13" s="1">
        <f>IFERROR(__xludf.DUMMYFUNCTION("SPLIT(A13,"" "")"),20.0)</f>
        <v>20</v>
      </c>
      <c r="C13" s="1">
        <f>IFERROR(__xludf.DUMMYFUNCTION("""COMPUTED_VALUE"""),23.0)</f>
        <v>23</v>
      </c>
      <c r="D13" s="1">
        <f>IFERROR(__xludf.DUMMYFUNCTION("""COMPUTED_VALUE"""),25.0)</f>
        <v>25</v>
      </c>
      <c r="E13" s="1">
        <f>IFERROR(__xludf.DUMMYFUNCTION("""COMPUTED_VALUE"""),25.0)</f>
        <v>25</v>
      </c>
      <c r="F13" s="2">
        <f>IFERROR(__xludf.DUMMYFUNCTION("""COMPUTED_VALUE"""),25.0)</f>
        <v>25</v>
      </c>
      <c r="J13" s="1" t="b">
        <f t="array" ref="J13">IF(NOT(H13=""),AND(C13:H13&gt;B13:G13),IF(NOT(G13=""),AND(C13:G13&gt;B13:F13),IF(NOT(F13=""),AND(C13:F13&gt;B13:E13),AND(C13:E13&gt;B13:D13))))</f>
        <v>0</v>
      </c>
      <c r="K13" s="1" t="b">
        <f t="array" ref="K13">IF(NOT(H13=""),AND(C13:H13&lt;B13:G13),IF(NOT(G13=""),AND(C13:G13&lt;B13:F13),IF(NOT(F13=""),AND(C13:F13&lt;B13:E13),AND(C13:E13&lt;B13:D13))))</f>
        <v>0</v>
      </c>
      <c r="L13" s="1" t="b">
        <f t="array" ref="L13">IF(NOT(H13=""),AND(AND(ABS(C13:H13-B13:G13)&gt;0),AND(ABS(C13:H13-B13:G13)&lt;4)),IF(NOT(G13=""),AND(AND(ABS(C13:G13-B13:F13)&gt;0),AND(ABS(C13:G13-B13:F13)&lt;4)),IF(NOT(F13=""),AND(AND(ABS(C13:F13-B13:E13)&gt;0),AND(ABS(C13:F13-B13:E13)&lt;4)),AND(AND(ABS(C13:E13-B13:D13)&gt;0),AND(ABS(C13:E13-B13:D13)&lt;4)))))</f>
        <v>0</v>
      </c>
      <c r="M13" s="1" t="b">
        <f t="shared" si="1"/>
        <v>0</v>
      </c>
    </row>
    <row r="14" ht="15.75" customHeight="1">
      <c r="A14" s="1" t="s">
        <v>23</v>
      </c>
      <c r="B14" s="1">
        <f>IFERROR(__xludf.DUMMYFUNCTION("SPLIT(A14,"" "")"),3.0)</f>
        <v>3</v>
      </c>
      <c r="C14" s="1">
        <f>IFERROR(__xludf.DUMMYFUNCTION("""COMPUTED_VALUE"""),5.0)</f>
        <v>5</v>
      </c>
      <c r="D14" s="1">
        <f>IFERROR(__xludf.DUMMYFUNCTION("""COMPUTED_VALUE"""),8.0)</f>
        <v>8</v>
      </c>
      <c r="E14" s="1">
        <f>IFERROR(__xludf.DUMMYFUNCTION("""COMPUTED_VALUE"""),8.0)</f>
        <v>8</v>
      </c>
      <c r="F14" s="1">
        <f>IFERROR(__xludf.DUMMYFUNCTION("""COMPUTED_VALUE"""),10.0)</f>
        <v>10</v>
      </c>
      <c r="G14" s="2">
        <f>IFERROR(__xludf.DUMMYFUNCTION("""COMPUTED_VALUE"""),14.0)</f>
        <v>14</v>
      </c>
      <c r="J14" s="1" t="b">
        <f t="array" ref="J14">IF(NOT(H14=""),AND(C14:H14&gt;B14:G14),IF(NOT(G14=""),AND(C14:G14&gt;B14:F14),IF(NOT(F14=""),AND(C14:F14&gt;B14:E14),AND(C14:E14&gt;B14:D14))))</f>
        <v>0</v>
      </c>
      <c r="K14" s="1" t="b">
        <f t="array" ref="K14">IF(NOT(H14=""),AND(C14:H14&lt;B14:G14),IF(NOT(G14=""),AND(C14:G14&lt;B14:F14),IF(NOT(F14=""),AND(C14:F14&lt;B14:E14),AND(C14:E14&lt;B14:D14))))</f>
        <v>0</v>
      </c>
      <c r="L14" s="1" t="b">
        <f t="array" ref="L14">IF(NOT(H14=""),AND(AND(ABS(C14:H14-B14:G14)&gt;0),AND(ABS(C14:H14-B14:G14)&lt;4)),IF(NOT(G14=""),AND(AND(ABS(C14:G14-B14:F14)&gt;0),AND(ABS(C14:G14-B14:F14)&lt;4)),IF(NOT(F14=""),AND(AND(ABS(C14:F14-B14:E14)&gt;0),AND(ABS(C14:F14-B14:E14)&lt;4)),AND(AND(ABS(C14:E14-B14:D14)&gt;0),AND(ABS(C14:E14-B14:D14)&lt;4)))))</f>
        <v>0</v>
      </c>
      <c r="M14" s="1" t="b">
        <f t="shared" si="1"/>
        <v>0</v>
      </c>
    </row>
    <row r="15" ht="15.75" customHeight="1">
      <c r="A15" s="1" t="s">
        <v>24</v>
      </c>
      <c r="B15" s="1">
        <f>IFERROR(__xludf.DUMMYFUNCTION("SPLIT(A15,"" "")"),3.0)</f>
        <v>3</v>
      </c>
      <c r="C15" s="1">
        <f>IFERROR(__xludf.DUMMYFUNCTION("""COMPUTED_VALUE"""),4.0)</f>
        <v>4</v>
      </c>
      <c r="D15" s="1">
        <f>IFERROR(__xludf.DUMMYFUNCTION("""COMPUTED_VALUE"""),7.0)</f>
        <v>7</v>
      </c>
      <c r="E15" s="1">
        <f>IFERROR(__xludf.DUMMYFUNCTION("""COMPUTED_VALUE"""),9.0)</f>
        <v>9</v>
      </c>
      <c r="F15" s="1">
        <f>IFERROR(__xludf.DUMMYFUNCTION("""COMPUTED_VALUE"""),12.0)</f>
        <v>12</v>
      </c>
      <c r="G15" s="1">
        <f>IFERROR(__xludf.DUMMYFUNCTION("""COMPUTED_VALUE"""),12.0)</f>
        <v>12</v>
      </c>
      <c r="H15" s="1">
        <f>IFERROR(__xludf.DUMMYFUNCTION("""COMPUTED_VALUE"""),14.0)</f>
        <v>14</v>
      </c>
      <c r="I15" s="1">
        <f>IFERROR(__xludf.DUMMYFUNCTION("""COMPUTED_VALUE"""),20.0)</f>
        <v>20</v>
      </c>
      <c r="J15" s="1" t="b">
        <f t="array" ref="J15">IF(NOT(H15=""),AND(C15:H15&gt;B15:G15),IF(NOT(G15=""),AND(C15:G15&gt;B15:F15),IF(NOT(F15=""),AND(C15:F15&gt;B15:E15),AND(C15:E15&gt;B15:D15))))</f>
        <v>0</v>
      </c>
      <c r="K15" s="1" t="b">
        <f t="array" ref="K15">IF(NOT(H15=""),AND(C15:H15&lt;B15:G15),IF(NOT(G15=""),AND(C15:G15&lt;B15:F15),IF(NOT(F15=""),AND(C15:F15&lt;B15:E15),AND(C15:E15&lt;B15:D15))))</f>
        <v>0</v>
      </c>
      <c r="L15" s="1" t="b">
        <f t="array" ref="L15">IF(NOT(H15=""),AND(AND(ABS(C15:H15-B15:G15)&gt;0),AND(ABS(C15:H15-B15:G15)&lt;4)),IF(NOT(G15=""),AND(AND(ABS(C15:G15-B15:F15)&gt;0),AND(ABS(C15:G15-B15:F15)&lt;4)),IF(NOT(F15=""),AND(AND(ABS(C15:F15-B15:E15)&gt;0),AND(ABS(C15:F15-B15:E15)&lt;4)),AND(AND(ABS(C15:E15-B15:D15)&gt;0),AND(ABS(C15:E15-B15:D15)&lt;4)))))</f>
        <v>0</v>
      </c>
      <c r="M15" s="1" t="b">
        <f t="shared" si="1"/>
        <v>0</v>
      </c>
    </row>
    <row r="16" ht="15.75" customHeight="1">
      <c r="A16" s="1" t="s">
        <v>25</v>
      </c>
      <c r="B16" s="1">
        <f>IFERROR(__xludf.DUMMYFUNCTION("SPLIT(A16,"" "")"),72.0)</f>
        <v>72</v>
      </c>
      <c r="C16" s="1">
        <f>IFERROR(__xludf.DUMMYFUNCTION("""COMPUTED_VALUE"""),75.0)</f>
        <v>75</v>
      </c>
      <c r="D16" s="1">
        <f>IFERROR(__xludf.DUMMYFUNCTION("""COMPUTED_VALUE"""),79.0)</f>
        <v>79</v>
      </c>
      <c r="E16" s="1">
        <f>IFERROR(__xludf.DUMMYFUNCTION("""COMPUTED_VALUE"""),80.0)</f>
        <v>80</v>
      </c>
      <c r="F16" s="2">
        <f>IFERROR(__xludf.DUMMYFUNCTION("""COMPUTED_VALUE"""),82.0)</f>
        <v>82</v>
      </c>
      <c r="J16" s="1" t="b">
        <f t="array" ref="J16">IF(NOT(H16=""),AND(C16:H16&gt;B16:G16),IF(NOT(G16=""),AND(C16:G16&gt;B16:F16),IF(NOT(F16=""),AND(C16:F16&gt;B16:E16),AND(C16:E16&gt;B16:D16))))</f>
        <v>1</v>
      </c>
      <c r="K16" s="1" t="b">
        <f t="array" ref="K16">IF(NOT(H16=""),AND(C16:H16&lt;B16:G16),IF(NOT(G16=""),AND(C16:G16&lt;B16:F16),IF(NOT(F16=""),AND(C16:F16&lt;B16:E16),AND(C16:E16&lt;B16:D16))))</f>
        <v>0</v>
      </c>
      <c r="L16" s="1" t="b">
        <f t="array" ref="L16">IF(NOT(H16=""),AND(AND(ABS(C16:H16-B16:G16)&gt;0),AND(ABS(C16:H16-B16:G16)&lt;4)),IF(NOT(G16=""),AND(AND(ABS(C16:G16-B16:F16)&gt;0),AND(ABS(C16:G16-B16:F16)&lt;4)),IF(NOT(F16=""),AND(AND(ABS(C16:F16-B16:E16)&gt;0),AND(ABS(C16:F16-B16:E16)&lt;4)),AND(AND(ABS(C16:E16-B16:D16)&gt;0),AND(ABS(C16:E16-B16:D16)&lt;4)))))</f>
        <v>0</v>
      </c>
      <c r="M16" s="1" t="b">
        <f t="shared" si="1"/>
        <v>0</v>
      </c>
    </row>
    <row r="17" ht="15.75" customHeight="1">
      <c r="A17" s="1" t="s">
        <v>26</v>
      </c>
      <c r="B17" s="1">
        <f>IFERROR(__xludf.DUMMYFUNCTION("SPLIT(A17,"" "")"),5.0)</f>
        <v>5</v>
      </c>
      <c r="C17" s="1">
        <f>IFERROR(__xludf.DUMMYFUNCTION("""COMPUTED_VALUE"""),7.0)</f>
        <v>7</v>
      </c>
      <c r="D17" s="1">
        <f>IFERROR(__xludf.DUMMYFUNCTION("""COMPUTED_VALUE"""),11.0)</f>
        <v>11</v>
      </c>
      <c r="E17" s="1">
        <f>IFERROR(__xludf.DUMMYFUNCTION("""COMPUTED_VALUE"""),14.0)</f>
        <v>14</v>
      </c>
      <c r="F17" s="1">
        <f>IFERROR(__xludf.DUMMYFUNCTION("""COMPUTED_VALUE"""),15.0)</f>
        <v>15</v>
      </c>
      <c r="G17" s="1">
        <f>IFERROR(__xludf.DUMMYFUNCTION("""COMPUTED_VALUE"""),18.0)</f>
        <v>18</v>
      </c>
      <c r="H17" s="2">
        <f>IFERROR(__xludf.DUMMYFUNCTION("""COMPUTED_VALUE"""),15.0)</f>
        <v>15</v>
      </c>
      <c r="J17" s="1" t="b">
        <f t="array" ref="J17">IF(NOT(H17=""),AND(C17:H17&gt;B17:G17),IF(NOT(G17=""),AND(C17:G17&gt;B17:F17),IF(NOT(F17=""),AND(C17:F17&gt;B17:E17),AND(C17:E17&gt;B17:D17))))</f>
        <v>0</v>
      </c>
      <c r="K17" s="1" t="b">
        <f t="array" ref="K17">IF(NOT(H17=""),AND(C17:H17&lt;B17:G17),IF(NOT(G17=""),AND(C17:G17&lt;B17:F17),IF(NOT(F17=""),AND(C17:F17&lt;B17:E17),AND(C17:E17&lt;B17:D17))))</f>
        <v>0</v>
      </c>
      <c r="L17" s="1" t="b">
        <f t="array" ref="L17">IF(NOT(H17=""),AND(AND(ABS(C17:H17-B17:G17)&gt;0),AND(ABS(C17:H17-B17:G17)&lt;4)),IF(NOT(G17=""),AND(AND(ABS(C17:G17-B17:F17)&gt;0),AND(ABS(C17:G17-B17:F17)&lt;4)),IF(NOT(F17=""),AND(AND(ABS(C17:F17-B17:E17)&gt;0),AND(ABS(C17:F17-B17:E17)&lt;4)),AND(AND(ABS(C17:E17-B17:D17)&gt;0),AND(ABS(C17:E17-B17:D17)&lt;4)))))</f>
        <v>0</v>
      </c>
      <c r="M17" s="1" t="b">
        <f t="shared" si="1"/>
        <v>0</v>
      </c>
    </row>
    <row r="18" ht="15.75" customHeight="1">
      <c r="A18" s="1" t="s">
        <v>27</v>
      </c>
      <c r="B18" s="1">
        <f>IFERROR(__xludf.DUMMYFUNCTION("SPLIT(A18,"" "")"),54.0)</f>
        <v>54</v>
      </c>
      <c r="C18" s="1">
        <f>IFERROR(__xludf.DUMMYFUNCTION("""COMPUTED_VALUE"""),57.0)</f>
        <v>57</v>
      </c>
      <c r="D18" s="1">
        <f>IFERROR(__xludf.DUMMYFUNCTION("""COMPUTED_VALUE"""),61.0)</f>
        <v>61</v>
      </c>
      <c r="E18" s="1">
        <f>IFERROR(__xludf.DUMMYFUNCTION("""COMPUTED_VALUE"""),63.0)</f>
        <v>63</v>
      </c>
      <c r="F18" s="1">
        <f>IFERROR(__xludf.DUMMYFUNCTION("""COMPUTED_VALUE"""),65.0)</f>
        <v>65</v>
      </c>
      <c r="G18" s="2">
        <f>IFERROR(__xludf.DUMMYFUNCTION("""COMPUTED_VALUE"""),65.0)</f>
        <v>65</v>
      </c>
      <c r="J18" s="1" t="b">
        <f t="array" ref="J18">IF(NOT(H18=""),AND(C18:H18&gt;B18:G18),IF(NOT(G18=""),AND(C18:G18&gt;B18:F18),IF(NOT(F18=""),AND(C18:F18&gt;B18:E18),AND(C18:E18&gt;B18:D18))))</f>
        <v>0</v>
      </c>
      <c r="K18" s="1" t="b">
        <f t="array" ref="K18">IF(NOT(H18=""),AND(C18:H18&lt;B18:G18),IF(NOT(G18=""),AND(C18:G18&lt;B18:F18),IF(NOT(F18=""),AND(C18:F18&lt;B18:E18),AND(C18:E18&lt;B18:D18))))</f>
        <v>0</v>
      </c>
      <c r="L18" s="1" t="b">
        <f t="array" ref="L18">IF(NOT(H18=""),AND(AND(ABS(C18:H18-B18:G18)&gt;0),AND(ABS(C18:H18-B18:G18)&lt;4)),IF(NOT(G18=""),AND(AND(ABS(C18:G18-B18:F18)&gt;0),AND(ABS(C18:G18-B18:F18)&lt;4)),IF(NOT(F18=""),AND(AND(ABS(C18:F18-B18:E18)&gt;0),AND(ABS(C18:F18-B18:E18)&lt;4)),AND(AND(ABS(C18:E18-B18:D18)&gt;0),AND(ABS(C18:E18-B18:D18)&lt;4)))))</f>
        <v>0</v>
      </c>
      <c r="M18" s="1" t="b">
        <f t="shared" si="1"/>
        <v>0</v>
      </c>
    </row>
    <row r="19" ht="15.75" customHeight="1">
      <c r="A19" s="1" t="s">
        <v>28</v>
      </c>
      <c r="B19" s="1">
        <f>IFERROR(__xludf.DUMMYFUNCTION("SPLIT(A19,"" "")"),49.0)</f>
        <v>49</v>
      </c>
      <c r="C19" s="1">
        <f>IFERROR(__xludf.DUMMYFUNCTION("""COMPUTED_VALUE"""),50.0)</f>
        <v>50</v>
      </c>
      <c r="D19" s="1">
        <f>IFERROR(__xludf.DUMMYFUNCTION("""COMPUTED_VALUE"""),54.0)</f>
        <v>54</v>
      </c>
      <c r="E19" s="1">
        <f>IFERROR(__xludf.DUMMYFUNCTION("""COMPUTED_VALUE"""),55.0)</f>
        <v>55</v>
      </c>
      <c r="F19" s="1">
        <f>IFERROR(__xludf.DUMMYFUNCTION("""COMPUTED_VALUE"""),56.0)</f>
        <v>56</v>
      </c>
      <c r="G19" s="1">
        <f>IFERROR(__xludf.DUMMYFUNCTION("""COMPUTED_VALUE"""),57.0)</f>
        <v>57</v>
      </c>
      <c r="H19" s="1">
        <f>IFERROR(__xludf.DUMMYFUNCTION("""COMPUTED_VALUE"""),60.0)</f>
        <v>60</v>
      </c>
      <c r="I19" s="1">
        <f>IFERROR(__xludf.DUMMYFUNCTION("""COMPUTED_VALUE"""),64.0)</f>
        <v>64</v>
      </c>
      <c r="J19" s="1" t="b">
        <f t="array" ref="J19">IF(NOT(H19=""),AND(C19:H19&gt;B19:G19),IF(NOT(G19=""),AND(C19:G19&gt;B19:F19),IF(NOT(F19=""),AND(C19:F19&gt;B19:E19),AND(C19:E19&gt;B19:D19))))</f>
        <v>1</v>
      </c>
      <c r="K19" s="1" t="b">
        <f t="array" ref="K19">IF(NOT(H19=""),AND(C19:H19&lt;B19:G19),IF(NOT(G19=""),AND(C19:G19&lt;B19:F19),IF(NOT(F19=""),AND(C19:F19&lt;B19:E19),AND(C19:E19&lt;B19:D19))))</f>
        <v>0</v>
      </c>
      <c r="L19" s="1" t="b">
        <f t="array" ref="L19">IF(NOT(H19=""),AND(AND(ABS(C19:H19-B19:G19)&gt;0),AND(ABS(C19:H19-B19:G19)&lt;4)),IF(NOT(G19=""),AND(AND(ABS(C19:G19-B19:F19)&gt;0),AND(ABS(C19:G19-B19:F19)&lt;4)),IF(NOT(F19=""),AND(AND(ABS(C19:F19-B19:E19)&gt;0),AND(ABS(C19:F19-B19:E19)&lt;4)),AND(AND(ABS(C19:E19-B19:D19)&gt;0),AND(ABS(C19:E19-B19:D19)&lt;4)))))</f>
        <v>0</v>
      </c>
      <c r="M19" s="1" t="b">
        <f t="shared" si="1"/>
        <v>0</v>
      </c>
    </row>
    <row r="20" ht="15.75" customHeight="1">
      <c r="A20" s="1" t="s">
        <v>29</v>
      </c>
      <c r="B20" s="1">
        <f>IFERROR(__xludf.DUMMYFUNCTION("SPLIT(A20,"" "")"),20.0)</f>
        <v>20</v>
      </c>
      <c r="C20" s="1">
        <f>IFERROR(__xludf.DUMMYFUNCTION("""COMPUTED_VALUE"""),22.0)</f>
        <v>22</v>
      </c>
      <c r="D20" s="1">
        <f>IFERROR(__xludf.DUMMYFUNCTION("""COMPUTED_VALUE"""),25.0)</f>
        <v>25</v>
      </c>
      <c r="E20" s="1">
        <f>IFERROR(__xludf.DUMMYFUNCTION("""COMPUTED_VALUE"""),26.0)</f>
        <v>26</v>
      </c>
      <c r="F20" s="1">
        <f>IFERROR(__xludf.DUMMYFUNCTION("""COMPUTED_VALUE"""),30.0)</f>
        <v>30</v>
      </c>
      <c r="G20" s="1">
        <f>IFERROR(__xludf.DUMMYFUNCTION("""COMPUTED_VALUE"""),32.0)</f>
        <v>32</v>
      </c>
      <c r="H20" s="2">
        <f>IFERROR(__xludf.DUMMYFUNCTION("""COMPUTED_VALUE"""),39.0)</f>
        <v>39</v>
      </c>
      <c r="J20" s="1" t="b">
        <f t="array" ref="J20">IF(NOT(H20=""),AND(C20:H20&gt;B20:G20),IF(NOT(G20=""),AND(C20:G20&gt;B20:F20),IF(NOT(F20=""),AND(C20:F20&gt;B20:E20),AND(C20:E20&gt;B20:D20))))</f>
        <v>1</v>
      </c>
      <c r="K20" s="1" t="b">
        <f t="array" ref="K20">IF(NOT(H20=""),AND(C20:H20&lt;B20:G20),IF(NOT(G20=""),AND(C20:G20&lt;B20:F20),IF(NOT(F20=""),AND(C20:F20&lt;B20:E20),AND(C20:E20&lt;B20:D20))))</f>
        <v>0</v>
      </c>
      <c r="L20" s="1" t="b">
        <f t="array" ref="L20">IF(NOT(H20=""),AND(AND(ABS(C20:H20-B20:G20)&gt;0),AND(ABS(C20:H20-B20:G20)&lt;4)),IF(NOT(G20=""),AND(AND(ABS(C20:G20-B20:F20)&gt;0),AND(ABS(C20:G20-B20:F20)&lt;4)),IF(NOT(F20=""),AND(AND(ABS(C20:F20-B20:E20)&gt;0),AND(ABS(C20:F20-B20:E20)&lt;4)),AND(AND(ABS(C20:E20-B20:D20)&gt;0),AND(ABS(C20:E20-B20:D20)&lt;4)))))</f>
        <v>0</v>
      </c>
      <c r="M20" s="1" t="b">
        <f t="shared" si="1"/>
        <v>0</v>
      </c>
    </row>
    <row r="21" ht="15.75" customHeight="1">
      <c r="A21" s="1" t="s">
        <v>30</v>
      </c>
      <c r="B21" s="1">
        <f>IFERROR(__xludf.DUMMYFUNCTION("SPLIT(A21,"" "")"),41.0)</f>
        <v>41</v>
      </c>
      <c r="C21" s="1">
        <f>IFERROR(__xludf.DUMMYFUNCTION("""COMPUTED_VALUE"""),43.0)</f>
        <v>43</v>
      </c>
      <c r="D21" s="1">
        <f>IFERROR(__xludf.DUMMYFUNCTION("""COMPUTED_VALUE"""),45.0)</f>
        <v>45</v>
      </c>
      <c r="E21" s="1">
        <f>IFERROR(__xludf.DUMMYFUNCTION("""COMPUTED_VALUE"""),46.0)</f>
        <v>46</v>
      </c>
      <c r="F21" s="1">
        <f>IFERROR(__xludf.DUMMYFUNCTION("""COMPUTED_VALUE"""),49.0)</f>
        <v>49</v>
      </c>
      <c r="G21" s="1">
        <f>IFERROR(__xludf.DUMMYFUNCTION("""COMPUTED_VALUE"""),51.0)</f>
        <v>51</v>
      </c>
      <c r="H21" s="1">
        <f>IFERROR(__xludf.DUMMYFUNCTION("""COMPUTED_VALUE"""),58.0)</f>
        <v>58</v>
      </c>
      <c r="I21" s="1">
        <f>IFERROR(__xludf.DUMMYFUNCTION("""COMPUTED_VALUE"""),61.0)</f>
        <v>61</v>
      </c>
      <c r="J21" s="1" t="b">
        <f t="array" ref="J21">IF(NOT(H21=""),AND(C21:H21&gt;B21:G21),IF(NOT(G21=""),AND(C21:G21&gt;B21:F21),IF(NOT(F21=""),AND(C21:F21&gt;B21:E21),AND(C21:E21&gt;B21:D21))))</f>
        <v>1</v>
      </c>
      <c r="K21" s="1" t="b">
        <f t="array" ref="K21">IF(NOT(H21=""),AND(C21:H21&lt;B21:G21),IF(NOT(G21=""),AND(C21:G21&lt;B21:F21),IF(NOT(F21=""),AND(C21:F21&lt;B21:E21),AND(C21:E21&lt;B21:D21))))</f>
        <v>0</v>
      </c>
      <c r="L21" s="1" t="b">
        <f t="array" ref="L21">IF(NOT(H21=""),AND(AND(ABS(C21:H21-B21:G21)&gt;0),AND(ABS(C21:H21-B21:G21)&lt;4)),IF(NOT(G21=""),AND(AND(ABS(C21:G21-B21:F21)&gt;0),AND(ABS(C21:G21-B21:F21)&lt;4)),IF(NOT(F21=""),AND(AND(ABS(C21:F21-B21:E21)&gt;0),AND(ABS(C21:F21-B21:E21)&lt;4)),AND(AND(ABS(C21:E21-B21:D21)&gt;0),AND(ABS(C21:E21-B21:D21)&lt;4)))))</f>
        <v>0</v>
      </c>
      <c r="M21" s="1" t="b">
        <f t="shared" si="1"/>
        <v>0</v>
      </c>
    </row>
    <row r="22" ht="15.75" customHeight="1">
      <c r="A22" s="1" t="s">
        <v>31</v>
      </c>
      <c r="B22" s="1">
        <f>IFERROR(__xludf.DUMMYFUNCTION("SPLIT(A22,"" "")"),78.0)</f>
        <v>78</v>
      </c>
      <c r="C22" s="1">
        <f>IFERROR(__xludf.DUMMYFUNCTION("""COMPUTED_VALUE"""),80.0)</f>
        <v>80</v>
      </c>
      <c r="D22" s="1">
        <f>IFERROR(__xludf.DUMMYFUNCTION("""COMPUTED_VALUE"""),83.0)</f>
        <v>83</v>
      </c>
      <c r="E22" s="1">
        <f>IFERROR(__xludf.DUMMYFUNCTION("""COMPUTED_VALUE"""),84.0)</f>
        <v>84</v>
      </c>
      <c r="F22" s="1">
        <f>IFERROR(__xludf.DUMMYFUNCTION("""COMPUTED_VALUE"""),86.0)</f>
        <v>86</v>
      </c>
      <c r="G22" s="1">
        <f>IFERROR(__xludf.DUMMYFUNCTION("""COMPUTED_VALUE"""),93.0)</f>
        <v>93</v>
      </c>
      <c r="H22" s="2">
        <f>IFERROR(__xludf.DUMMYFUNCTION("""COMPUTED_VALUE"""),90.0)</f>
        <v>90</v>
      </c>
      <c r="J22" s="1" t="b">
        <f t="array" ref="J22">IF(NOT(H22=""),AND(C22:H22&gt;B22:G22),IF(NOT(G22=""),AND(C22:G22&gt;B22:F22),IF(NOT(F22=""),AND(C22:F22&gt;B22:E22),AND(C22:E22&gt;B22:D22))))</f>
        <v>0</v>
      </c>
      <c r="K22" s="1" t="b">
        <f t="array" ref="K22">IF(NOT(H22=""),AND(C22:H22&lt;B22:G22),IF(NOT(G22=""),AND(C22:G22&lt;B22:F22),IF(NOT(F22=""),AND(C22:F22&lt;B22:E22),AND(C22:E22&lt;B22:D22))))</f>
        <v>0</v>
      </c>
      <c r="L22" s="1" t="b">
        <f t="array" ref="L22">IF(NOT(H22=""),AND(AND(ABS(C22:H22-B22:G22)&gt;0),AND(ABS(C22:H22-B22:G22)&lt;4)),IF(NOT(G22=""),AND(AND(ABS(C22:G22-B22:F22)&gt;0),AND(ABS(C22:G22-B22:F22)&lt;4)),IF(NOT(F22=""),AND(AND(ABS(C22:F22-B22:E22)&gt;0),AND(ABS(C22:F22-B22:E22)&lt;4)),AND(AND(ABS(C22:E22-B22:D22)&gt;0),AND(ABS(C22:E22-B22:D22)&lt;4)))))</f>
        <v>0</v>
      </c>
      <c r="M22" s="1" t="b">
        <f t="shared" si="1"/>
        <v>0</v>
      </c>
    </row>
    <row r="23" ht="15.75" customHeight="1">
      <c r="A23" s="1" t="s">
        <v>32</v>
      </c>
      <c r="B23" s="1">
        <f>IFERROR(__xludf.DUMMYFUNCTION("SPLIT(A23,"" "")"),74.0)</f>
        <v>74</v>
      </c>
      <c r="C23" s="1">
        <f>IFERROR(__xludf.DUMMYFUNCTION("""COMPUTED_VALUE"""),76.0)</f>
        <v>76</v>
      </c>
      <c r="D23" s="1">
        <f>IFERROR(__xludf.DUMMYFUNCTION("""COMPUTED_VALUE"""),79.0)</f>
        <v>79</v>
      </c>
      <c r="E23" s="1">
        <f>IFERROR(__xludf.DUMMYFUNCTION("""COMPUTED_VALUE"""),85.0)</f>
        <v>85</v>
      </c>
      <c r="F23" s="1">
        <f>IFERROR(__xludf.DUMMYFUNCTION("""COMPUTED_VALUE"""),87.0)</f>
        <v>87</v>
      </c>
      <c r="G23" s="1">
        <f>IFERROR(__xludf.DUMMYFUNCTION("""COMPUTED_VALUE"""),89.0)</f>
        <v>89</v>
      </c>
      <c r="H23" s="2">
        <f>IFERROR(__xludf.DUMMYFUNCTION("""COMPUTED_VALUE"""),89.0)</f>
        <v>89</v>
      </c>
      <c r="J23" s="1" t="b">
        <f t="array" ref="J23">IF(NOT(H23=""),AND(C23:H23&gt;B23:G23),IF(NOT(G23=""),AND(C23:G23&gt;B23:F23),IF(NOT(F23=""),AND(C23:F23&gt;B23:E23),AND(C23:E23&gt;B23:D23))))</f>
        <v>0</v>
      </c>
      <c r="K23" s="1" t="b">
        <f t="array" ref="K23">IF(NOT(H23=""),AND(C23:H23&lt;B23:G23),IF(NOT(G23=""),AND(C23:G23&lt;B23:F23),IF(NOT(F23=""),AND(C23:F23&lt;B23:E23),AND(C23:E23&lt;B23:D23))))</f>
        <v>0</v>
      </c>
      <c r="L23" s="1" t="b">
        <f t="array" ref="L23">IF(NOT(H23=""),AND(AND(ABS(C23:H23-B23:G23)&gt;0),AND(ABS(C23:H23-B23:G23)&lt;4)),IF(NOT(G23=""),AND(AND(ABS(C23:G23-B23:F23)&gt;0),AND(ABS(C23:G23-B23:F23)&lt;4)),IF(NOT(F23=""),AND(AND(ABS(C23:F23-B23:E23)&gt;0),AND(ABS(C23:F23-B23:E23)&lt;4)),AND(AND(ABS(C23:E23-B23:D23)&gt;0),AND(ABS(C23:E23-B23:D23)&lt;4)))))</f>
        <v>0</v>
      </c>
      <c r="M23" s="1" t="b">
        <f t="shared" si="1"/>
        <v>0</v>
      </c>
    </row>
    <row r="24" ht="15.75" customHeight="1">
      <c r="A24" s="1" t="s">
        <v>33</v>
      </c>
      <c r="B24" s="1">
        <f>IFERROR(__xludf.DUMMYFUNCTION("SPLIT(A24,"" "")"),71.0)</f>
        <v>71</v>
      </c>
      <c r="C24" s="1">
        <f>IFERROR(__xludf.DUMMYFUNCTION("""COMPUTED_VALUE"""),73.0)</f>
        <v>73</v>
      </c>
      <c r="D24" s="1">
        <f>IFERROR(__xludf.DUMMYFUNCTION("""COMPUTED_VALUE"""),79.0)</f>
        <v>79</v>
      </c>
      <c r="E24" s="1">
        <f>IFERROR(__xludf.DUMMYFUNCTION("""COMPUTED_VALUE"""),80.0)</f>
        <v>80</v>
      </c>
      <c r="F24" s="1">
        <f>IFERROR(__xludf.DUMMYFUNCTION("""COMPUTED_VALUE"""),83.0)</f>
        <v>83</v>
      </c>
      <c r="G24" s="1">
        <f>IFERROR(__xludf.DUMMYFUNCTION("""COMPUTED_VALUE"""),84.0)</f>
        <v>84</v>
      </c>
      <c r="H24" s="2">
        <f>IFERROR(__xludf.DUMMYFUNCTION("""COMPUTED_VALUE"""),88.0)</f>
        <v>88</v>
      </c>
      <c r="J24" s="1" t="b">
        <f t="array" ref="J24">IF(NOT(H24=""),AND(C24:H24&gt;B24:G24),IF(NOT(G24=""),AND(C24:G24&gt;B24:F24),IF(NOT(F24=""),AND(C24:F24&gt;B24:E24),AND(C24:E24&gt;B24:D24))))</f>
        <v>1</v>
      </c>
      <c r="K24" s="1" t="b">
        <f t="array" ref="K24">IF(NOT(H24=""),AND(C24:H24&lt;B24:G24),IF(NOT(G24=""),AND(C24:G24&lt;B24:F24),IF(NOT(F24=""),AND(C24:F24&lt;B24:E24),AND(C24:E24&lt;B24:D24))))</f>
        <v>0</v>
      </c>
      <c r="L24" s="1" t="b">
        <f t="array" ref="L24">IF(NOT(H24=""),AND(AND(ABS(C24:H24-B24:G24)&gt;0),AND(ABS(C24:H24-B24:G24)&lt;4)),IF(NOT(G24=""),AND(AND(ABS(C24:G24-B24:F24)&gt;0),AND(ABS(C24:G24-B24:F24)&lt;4)),IF(NOT(F24=""),AND(AND(ABS(C24:F24-B24:E24)&gt;0),AND(ABS(C24:F24-B24:E24)&lt;4)),AND(AND(ABS(C24:E24-B24:D24)&gt;0),AND(ABS(C24:E24-B24:D24)&lt;4)))))</f>
        <v>0</v>
      </c>
      <c r="M24" s="1" t="b">
        <f t="shared" si="1"/>
        <v>0</v>
      </c>
    </row>
    <row r="25" ht="15.75" customHeight="1">
      <c r="A25" s="1" t="s">
        <v>34</v>
      </c>
      <c r="B25" s="1">
        <f>IFERROR(__xludf.DUMMYFUNCTION("SPLIT(A25,"" "")"),13.0)</f>
        <v>13</v>
      </c>
      <c r="C25" s="1">
        <f>IFERROR(__xludf.DUMMYFUNCTION("""COMPUTED_VALUE"""),16.0)</f>
        <v>16</v>
      </c>
      <c r="D25" s="1">
        <f>IFERROR(__xludf.DUMMYFUNCTION("""COMPUTED_VALUE"""),17.0)</f>
        <v>17</v>
      </c>
      <c r="E25" s="1">
        <f>IFERROR(__xludf.DUMMYFUNCTION("""COMPUTED_VALUE"""),24.0)</f>
        <v>24</v>
      </c>
      <c r="F25" s="1">
        <f>IFERROR(__xludf.DUMMYFUNCTION("""COMPUTED_VALUE"""),26.0)</f>
        <v>26</v>
      </c>
      <c r="G25" s="1">
        <f>IFERROR(__xludf.DUMMYFUNCTION("""COMPUTED_VALUE"""),28.0)</f>
        <v>28</v>
      </c>
      <c r="H25" s="2">
        <f>IFERROR(__xludf.DUMMYFUNCTION("""COMPUTED_VALUE"""),34.0)</f>
        <v>34</v>
      </c>
      <c r="J25" s="1" t="b">
        <f t="array" ref="J25">IF(NOT(H25=""),AND(C25:H25&gt;B25:G25),IF(NOT(G25=""),AND(C25:G25&gt;B25:F25),IF(NOT(F25=""),AND(C25:F25&gt;B25:E25),AND(C25:E25&gt;B25:D25))))</f>
        <v>1</v>
      </c>
      <c r="K25" s="1" t="b">
        <f t="array" ref="K25">IF(NOT(H25=""),AND(C25:H25&lt;B25:G25),IF(NOT(G25=""),AND(C25:G25&lt;B25:F25),IF(NOT(F25=""),AND(C25:F25&lt;B25:E25),AND(C25:E25&lt;B25:D25))))</f>
        <v>0</v>
      </c>
      <c r="L25" s="1" t="b">
        <f t="array" ref="L25">IF(NOT(H25=""),AND(AND(ABS(C25:H25-B25:G25)&gt;0),AND(ABS(C25:H25-B25:G25)&lt;4)),IF(NOT(G25=""),AND(AND(ABS(C25:G25-B25:F25)&gt;0),AND(ABS(C25:G25-B25:F25)&lt;4)),IF(NOT(F25=""),AND(AND(ABS(C25:F25-B25:E25)&gt;0),AND(ABS(C25:F25-B25:E25)&lt;4)),AND(AND(ABS(C25:E25-B25:D25)&gt;0),AND(ABS(C25:E25-B25:D25)&lt;4)))))</f>
        <v>0</v>
      </c>
      <c r="M25" s="1" t="b">
        <f t="shared" si="1"/>
        <v>0</v>
      </c>
    </row>
    <row r="26" ht="15.75" customHeight="1">
      <c r="A26" s="1" t="s">
        <v>35</v>
      </c>
      <c r="B26" s="1">
        <f>IFERROR(__xludf.DUMMYFUNCTION("SPLIT(A26,"" "")"),16.0)</f>
        <v>16</v>
      </c>
      <c r="C26" s="1">
        <f>IFERROR(__xludf.DUMMYFUNCTION("""COMPUTED_VALUE"""),14.0)</f>
        <v>14</v>
      </c>
      <c r="D26" s="1">
        <f>IFERROR(__xludf.DUMMYFUNCTION("""COMPUTED_VALUE"""),17.0)</f>
        <v>17</v>
      </c>
      <c r="E26" s="1">
        <f>IFERROR(__xludf.DUMMYFUNCTION("""COMPUTED_VALUE"""),20.0)</f>
        <v>20</v>
      </c>
      <c r="F26" s="1">
        <f>IFERROR(__xludf.DUMMYFUNCTION("""COMPUTED_VALUE"""),21.0)</f>
        <v>21</v>
      </c>
      <c r="G26" s="1">
        <f>IFERROR(__xludf.DUMMYFUNCTION("""COMPUTED_VALUE"""),23.0)</f>
        <v>23</v>
      </c>
      <c r="H26" s="1">
        <f>IFERROR(__xludf.DUMMYFUNCTION("""COMPUTED_VALUE"""),26.0)</f>
        <v>26</v>
      </c>
      <c r="I26" s="1">
        <f>IFERROR(__xludf.DUMMYFUNCTION("""COMPUTED_VALUE"""),28.0)</f>
        <v>28</v>
      </c>
      <c r="J26" s="1" t="b">
        <f t="array" ref="J26">IF(NOT(H26=""),AND(C26:H26&gt;B26:G26),IF(NOT(G26=""),AND(C26:G26&gt;B26:F26),IF(NOT(F26=""),AND(C26:F26&gt;B26:E26),AND(C26:E26&gt;B26:D26))))</f>
        <v>0</v>
      </c>
      <c r="K26" s="1" t="b">
        <f t="array" ref="K26">IF(NOT(H26=""),AND(C26:H26&lt;B26:G26),IF(NOT(G26=""),AND(C26:G26&lt;B26:F26),IF(NOT(F26=""),AND(C26:F26&lt;B26:E26),AND(C26:E26&lt;B26:D26))))</f>
        <v>0</v>
      </c>
      <c r="L26" s="1" t="b">
        <f t="array" ref="L26">IF(NOT(H26=""),AND(AND(ABS(C26:H26-B26:G26)&gt;0),AND(ABS(C26:H26-B26:G26)&lt;4)),IF(NOT(G26=""),AND(AND(ABS(C26:G26-B26:F26)&gt;0),AND(ABS(C26:G26-B26:F26)&lt;4)),IF(NOT(F26=""),AND(AND(ABS(C26:F26-B26:E26)&gt;0),AND(ABS(C26:F26-B26:E26)&lt;4)),AND(AND(ABS(C26:E26-B26:D26)&gt;0),AND(ABS(C26:E26-B26:D26)&lt;4)))))</f>
        <v>1</v>
      </c>
      <c r="M26" s="1" t="b">
        <f t="shared" si="1"/>
        <v>0</v>
      </c>
    </row>
    <row r="27" ht="15.75" customHeight="1">
      <c r="A27" s="1" t="s">
        <v>36</v>
      </c>
      <c r="B27" s="1">
        <f>IFERROR(__xludf.DUMMYFUNCTION("SPLIT(A27,"" "")"),30.0)</f>
        <v>30</v>
      </c>
      <c r="C27" s="1">
        <f>IFERROR(__xludf.DUMMYFUNCTION("""COMPUTED_VALUE"""),28.0)</f>
        <v>28</v>
      </c>
      <c r="D27" s="1">
        <f>IFERROR(__xludf.DUMMYFUNCTION("""COMPUTED_VALUE"""),30.0)</f>
        <v>30</v>
      </c>
      <c r="E27" s="1">
        <f>IFERROR(__xludf.DUMMYFUNCTION("""COMPUTED_VALUE"""),32.0)</f>
        <v>32</v>
      </c>
      <c r="F27" s="1">
        <f>IFERROR(__xludf.DUMMYFUNCTION("""COMPUTED_VALUE"""),34.0)</f>
        <v>34</v>
      </c>
      <c r="G27" s="1">
        <f>IFERROR(__xludf.DUMMYFUNCTION("""COMPUTED_VALUE"""),36.0)</f>
        <v>36</v>
      </c>
      <c r="H27" s="2">
        <f>IFERROR(__xludf.DUMMYFUNCTION("""COMPUTED_VALUE"""),33.0)</f>
        <v>33</v>
      </c>
      <c r="J27" s="1" t="b">
        <f t="array" ref="J27">IF(NOT(H27=""),AND(C27:H27&gt;B27:G27),IF(NOT(G27=""),AND(C27:G27&gt;B27:F27),IF(NOT(F27=""),AND(C27:F27&gt;B27:E27),AND(C27:E27&gt;B27:D27))))</f>
        <v>0</v>
      </c>
      <c r="K27" s="1" t="b">
        <f t="array" ref="K27">IF(NOT(H27=""),AND(C27:H27&lt;B27:G27),IF(NOT(G27=""),AND(C27:G27&lt;B27:F27),IF(NOT(F27=""),AND(C27:F27&lt;B27:E27),AND(C27:E27&lt;B27:D27))))</f>
        <v>0</v>
      </c>
      <c r="L27" s="1" t="b">
        <f t="array" ref="L27">IF(NOT(H27=""),AND(AND(ABS(C27:H27-B27:G27)&gt;0),AND(ABS(C27:H27-B27:G27)&lt;4)),IF(NOT(G27=""),AND(AND(ABS(C27:G27-B27:F27)&gt;0),AND(ABS(C27:G27-B27:F27)&lt;4)),IF(NOT(F27=""),AND(AND(ABS(C27:F27-B27:E27)&gt;0),AND(ABS(C27:F27-B27:E27)&lt;4)),AND(AND(ABS(C27:E27-B27:D27)&gt;0),AND(ABS(C27:E27-B27:D27)&lt;4)))))</f>
        <v>1</v>
      </c>
      <c r="M27" s="1" t="b">
        <f t="shared" si="1"/>
        <v>0</v>
      </c>
    </row>
    <row r="28" ht="15.75" customHeight="1">
      <c r="A28" s="1" t="s">
        <v>37</v>
      </c>
      <c r="B28" s="1">
        <f>IFERROR(__xludf.DUMMYFUNCTION("SPLIT(A28,"" "")"),64.0)</f>
        <v>64</v>
      </c>
      <c r="C28" s="1">
        <f>IFERROR(__xludf.DUMMYFUNCTION("""COMPUTED_VALUE"""),63.0)</f>
        <v>63</v>
      </c>
      <c r="D28" s="1">
        <f>IFERROR(__xludf.DUMMYFUNCTION("""COMPUTED_VALUE"""),64.0)</f>
        <v>64</v>
      </c>
      <c r="E28" s="1">
        <f>IFERROR(__xludf.DUMMYFUNCTION("""COMPUTED_VALUE"""),66.0)</f>
        <v>66</v>
      </c>
      <c r="F28" s="2">
        <f>IFERROR(__xludf.DUMMYFUNCTION("""COMPUTED_VALUE"""),66.0)</f>
        <v>66</v>
      </c>
      <c r="J28" s="1" t="b">
        <f t="array" ref="J28">IF(NOT(H28=""),AND(C28:H28&gt;B28:G28),IF(NOT(G28=""),AND(C28:G28&gt;B28:F28),IF(NOT(F28=""),AND(C28:F28&gt;B28:E28),AND(C28:E28&gt;B28:D28))))</f>
        <v>0</v>
      </c>
      <c r="K28" s="1" t="b">
        <f t="array" ref="K28">IF(NOT(H28=""),AND(C28:H28&lt;B28:G28),IF(NOT(G28=""),AND(C28:G28&lt;B28:F28),IF(NOT(F28=""),AND(C28:F28&lt;B28:E28),AND(C28:E28&lt;B28:D28))))</f>
        <v>0</v>
      </c>
      <c r="L28" s="1" t="b">
        <f t="array" ref="L28">IF(NOT(H28=""),AND(AND(ABS(C28:H28-B28:G28)&gt;0),AND(ABS(C28:H28-B28:G28)&lt;4)),IF(NOT(G28=""),AND(AND(ABS(C28:G28-B28:F28)&gt;0),AND(ABS(C28:G28-B28:F28)&lt;4)),IF(NOT(F28=""),AND(AND(ABS(C28:F28-B28:E28)&gt;0),AND(ABS(C28:F28-B28:E28)&lt;4)),AND(AND(ABS(C28:E28-B28:D28)&gt;0),AND(ABS(C28:E28-B28:D28)&lt;4)))))</f>
        <v>0</v>
      </c>
      <c r="M28" s="1" t="b">
        <f t="shared" si="1"/>
        <v>0</v>
      </c>
    </row>
    <row r="29" ht="15.75" customHeight="1">
      <c r="A29" s="1" t="s">
        <v>38</v>
      </c>
      <c r="B29" s="1">
        <f>IFERROR(__xludf.DUMMYFUNCTION("SPLIT(A29,"" "")"),27.0)</f>
        <v>27</v>
      </c>
      <c r="C29" s="1">
        <f>IFERROR(__xludf.DUMMYFUNCTION("""COMPUTED_VALUE"""),25.0)</f>
        <v>25</v>
      </c>
      <c r="D29" s="1">
        <f>IFERROR(__xludf.DUMMYFUNCTION("""COMPUTED_VALUE"""),27.0)</f>
        <v>27</v>
      </c>
      <c r="E29" s="1">
        <f>IFERROR(__xludf.DUMMYFUNCTION("""COMPUTED_VALUE"""),29.0)</f>
        <v>29</v>
      </c>
      <c r="F29" s="1">
        <f>IFERROR(__xludf.DUMMYFUNCTION("""COMPUTED_VALUE"""),31.0)</f>
        <v>31</v>
      </c>
      <c r="G29" s="1">
        <f>IFERROR(__xludf.DUMMYFUNCTION("""COMPUTED_VALUE"""),34.0)</f>
        <v>34</v>
      </c>
      <c r="H29" s="2">
        <f>IFERROR(__xludf.DUMMYFUNCTION("""COMPUTED_VALUE"""),38.0)</f>
        <v>38</v>
      </c>
      <c r="J29" s="1" t="b">
        <f t="array" ref="J29">IF(NOT(H29=""),AND(C29:H29&gt;B29:G29),IF(NOT(G29=""),AND(C29:G29&gt;B29:F29),IF(NOT(F29=""),AND(C29:F29&gt;B29:E29),AND(C29:E29&gt;B29:D29))))</f>
        <v>0</v>
      </c>
      <c r="K29" s="1" t="b">
        <f t="array" ref="K29">IF(NOT(H29=""),AND(C29:H29&lt;B29:G29),IF(NOT(G29=""),AND(C29:G29&lt;B29:F29),IF(NOT(F29=""),AND(C29:F29&lt;B29:E29),AND(C29:E29&lt;B29:D29))))</f>
        <v>0</v>
      </c>
      <c r="L29" s="1" t="b">
        <f t="array" ref="L29">IF(NOT(H29=""),AND(AND(ABS(C29:H29-B29:G29)&gt;0),AND(ABS(C29:H29-B29:G29)&lt;4)),IF(NOT(G29=""),AND(AND(ABS(C29:G29-B29:F29)&gt;0),AND(ABS(C29:G29-B29:F29)&lt;4)),IF(NOT(F29=""),AND(AND(ABS(C29:F29-B29:E29)&gt;0),AND(ABS(C29:F29-B29:E29)&lt;4)),AND(AND(ABS(C29:E29-B29:D29)&gt;0),AND(ABS(C29:E29-B29:D29)&lt;4)))))</f>
        <v>0</v>
      </c>
      <c r="M29" s="1" t="b">
        <f t="shared" si="1"/>
        <v>0</v>
      </c>
    </row>
    <row r="30" ht="15.75" customHeight="1">
      <c r="A30" s="1" t="s">
        <v>39</v>
      </c>
      <c r="B30" s="1">
        <f>IFERROR(__xludf.DUMMYFUNCTION("SPLIT(A30,"" "")"),51.0)</f>
        <v>51</v>
      </c>
      <c r="C30" s="1">
        <f>IFERROR(__xludf.DUMMYFUNCTION("""COMPUTED_VALUE"""),49.0)</f>
        <v>49</v>
      </c>
      <c r="D30" s="1">
        <f>IFERROR(__xludf.DUMMYFUNCTION("""COMPUTED_VALUE"""),50.0)</f>
        <v>50</v>
      </c>
      <c r="E30" s="1">
        <f>IFERROR(__xludf.DUMMYFUNCTION("""COMPUTED_VALUE"""),53.0)</f>
        <v>53</v>
      </c>
      <c r="F30" s="2">
        <f>IFERROR(__xludf.DUMMYFUNCTION("""COMPUTED_VALUE"""),59.0)</f>
        <v>59</v>
      </c>
      <c r="J30" s="1" t="b">
        <f t="array" ref="J30">IF(NOT(H30=""),AND(C30:H30&gt;B30:G30),IF(NOT(G30=""),AND(C30:G30&gt;B30:F30),IF(NOT(F30=""),AND(C30:F30&gt;B30:E30),AND(C30:E30&gt;B30:D30))))</f>
        <v>0</v>
      </c>
      <c r="K30" s="1" t="b">
        <f t="array" ref="K30">IF(NOT(H30=""),AND(C30:H30&lt;B30:G30),IF(NOT(G30=""),AND(C30:G30&lt;B30:F30),IF(NOT(F30=""),AND(C30:F30&lt;B30:E30),AND(C30:E30&lt;B30:D30))))</f>
        <v>0</v>
      </c>
      <c r="L30" s="1" t="b">
        <f t="array" ref="L30">IF(NOT(H30=""),AND(AND(ABS(C30:H30-B30:G30)&gt;0),AND(ABS(C30:H30-B30:G30)&lt;4)),IF(NOT(G30=""),AND(AND(ABS(C30:G30-B30:F30)&gt;0),AND(ABS(C30:G30-B30:F30)&lt;4)),IF(NOT(F30=""),AND(AND(ABS(C30:F30-B30:E30)&gt;0),AND(ABS(C30:F30-B30:E30)&lt;4)),AND(AND(ABS(C30:E30-B30:D30)&gt;0),AND(ABS(C30:E30-B30:D30)&lt;4)))))</f>
        <v>0</v>
      </c>
      <c r="M30" s="1" t="b">
        <f t="shared" si="1"/>
        <v>0</v>
      </c>
    </row>
    <row r="31" ht="15.75" customHeight="1">
      <c r="A31" s="1" t="s">
        <v>40</v>
      </c>
      <c r="B31" s="1">
        <f>IFERROR(__xludf.DUMMYFUNCTION("SPLIT(A31,"" "")"),20.0)</f>
        <v>20</v>
      </c>
      <c r="C31" s="1">
        <f>IFERROR(__xludf.DUMMYFUNCTION("""COMPUTED_VALUE"""),18.0)</f>
        <v>18</v>
      </c>
      <c r="D31" s="1">
        <f>IFERROR(__xludf.DUMMYFUNCTION("""COMPUTED_VALUE"""),19.0)</f>
        <v>19</v>
      </c>
      <c r="E31" s="1">
        <f>IFERROR(__xludf.DUMMYFUNCTION("""COMPUTED_VALUE"""),22.0)</f>
        <v>22</v>
      </c>
      <c r="F31" s="1">
        <f>IFERROR(__xludf.DUMMYFUNCTION("""COMPUTED_VALUE"""),20.0)</f>
        <v>20</v>
      </c>
      <c r="G31" s="1">
        <f>IFERROR(__xludf.DUMMYFUNCTION("""COMPUTED_VALUE"""),22.0)</f>
        <v>22</v>
      </c>
      <c r="H31" s="1">
        <f>IFERROR(__xludf.DUMMYFUNCTION("""COMPUTED_VALUE"""),25.0)</f>
        <v>25</v>
      </c>
      <c r="I31" s="1">
        <f>IFERROR(__xludf.DUMMYFUNCTION("""COMPUTED_VALUE"""),28.0)</f>
        <v>28</v>
      </c>
      <c r="J31" s="1" t="b">
        <f t="array" ref="J31">IF(NOT(H31=""),AND(C31:H31&gt;B31:G31),IF(NOT(G31=""),AND(C31:G31&gt;B31:F31),IF(NOT(F31=""),AND(C31:F31&gt;B31:E31),AND(C31:E31&gt;B31:D31))))</f>
        <v>0</v>
      </c>
      <c r="K31" s="1" t="b">
        <f t="array" ref="K31">IF(NOT(H31=""),AND(C31:H31&lt;B31:G31),IF(NOT(G31=""),AND(C31:G31&lt;B31:F31),IF(NOT(F31=""),AND(C31:F31&lt;B31:E31),AND(C31:E31&lt;B31:D31))))</f>
        <v>0</v>
      </c>
      <c r="L31" s="1" t="b">
        <f t="array" ref="L31">IF(NOT(H31=""),AND(AND(ABS(C31:H31-B31:G31)&gt;0),AND(ABS(C31:H31-B31:G31)&lt;4)),IF(NOT(G31=""),AND(AND(ABS(C31:G31-B31:F31)&gt;0),AND(ABS(C31:G31-B31:F31)&lt;4)),IF(NOT(F31=""),AND(AND(ABS(C31:F31-B31:E31)&gt;0),AND(ABS(C31:F31-B31:E31)&lt;4)),AND(AND(ABS(C31:E31-B31:D31)&gt;0),AND(ABS(C31:E31-B31:D31)&lt;4)))))</f>
        <v>1</v>
      </c>
      <c r="M31" s="1" t="b">
        <f t="shared" si="1"/>
        <v>0</v>
      </c>
    </row>
    <row r="32" ht="15.75" customHeight="1">
      <c r="A32" s="1" t="s">
        <v>41</v>
      </c>
      <c r="B32" s="1">
        <f>IFERROR(__xludf.DUMMYFUNCTION("SPLIT(A32,"" "")"),25.0)</f>
        <v>25</v>
      </c>
      <c r="C32" s="1">
        <f>IFERROR(__xludf.DUMMYFUNCTION("""COMPUTED_VALUE"""),23.0)</f>
        <v>23</v>
      </c>
      <c r="D32" s="1">
        <f>IFERROR(__xludf.DUMMYFUNCTION("""COMPUTED_VALUE"""),24.0)</f>
        <v>24</v>
      </c>
      <c r="E32" s="1">
        <f>IFERROR(__xludf.DUMMYFUNCTION("""COMPUTED_VALUE"""),26.0)</f>
        <v>26</v>
      </c>
      <c r="F32" s="1">
        <f>IFERROR(__xludf.DUMMYFUNCTION("""COMPUTED_VALUE"""),28.0)</f>
        <v>28</v>
      </c>
      <c r="G32" s="1">
        <f>IFERROR(__xludf.DUMMYFUNCTION("""COMPUTED_VALUE"""),25.0)</f>
        <v>25</v>
      </c>
      <c r="H32" s="2">
        <f>IFERROR(__xludf.DUMMYFUNCTION("""COMPUTED_VALUE"""),22.0)</f>
        <v>22</v>
      </c>
      <c r="J32" s="1" t="b">
        <f t="array" ref="J32">IF(NOT(H32=""),AND(C32:H32&gt;B32:G32),IF(NOT(G32=""),AND(C32:G32&gt;B32:F32),IF(NOT(F32=""),AND(C32:F32&gt;B32:E32),AND(C32:E32&gt;B32:D32))))</f>
        <v>0</v>
      </c>
      <c r="K32" s="1" t="b">
        <f t="array" ref="K32">IF(NOT(H32=""),AND(C32:H32&lt;B32:G32),IF(NOT(G32=""),AND(C32:G32&lt;B32:F32),IF(NOT(F32=""),AND(C32:F32&lt;B32:E32),AND(C32:E32&lt;B32:D32))))</f>
        <v>0</v>
      </c>
      <c r="L32" s="1" t="b">
        <f t="array" ref="L32">IF(NOT(H32=""),AND(AND(ABS(C32:H32-B32:G32)&gt;0),AND(ABS(C32:H32-B32:G32)&lt;4)),IF(NOT(G32=""),AND(AND(ABS(C32:G32-B32:F32)&gt;0),AND(ABS(C32:G32-B32:F32)&lt;4)),IF(NOT(F32=""),AND(AND(ABS(C32:F32-B32:E32)&gt;0),AND(ABS(C32:F32-B32:E32)&lt;4)),AND(AND(ABS(C32:E32-B32:D32)&gt;0),AND(ABS(C32:E32-B32:D32)&lt;4)))))</f>
        <v>1</v>
      </c>
      <c r="M32" s="1" t="b">
        <f t="shared" si="1"/>
        <v>0</v>
      </c>
    </row>
    <row r="33" ht="15.75" customHeight="1">
      <c r="A33" s="1" t="s">
        <v>42</v>
      </c>
      <c r="B33" s="1">
        <f>IFERROR(__xludf.DUMMYFUNCTION("SPLIT(A33,"" "")"),11.0)</f>
        <v>11</v>
      </c>
      <c r="C33" s="1">
        <f>IFERROR(__xludf.DUMMYFUNCTION("""COMPUTED_VALUE"""),10.0)</f>
        <v>10</v>
      </c>
      <c r="D33" s="1">
        <f>IFERROR(__xludf.DUMMYFUNCTION("""COMPUTED_VALUE"""),11.0)</f>
        <v>11</v>
      </c>
      <c r="E33" s="1">
        <f>IFERROR(__xludf.DUMMYFUNCTION("""COMPUTED_VALUE"""),8.0)</f>
        <v>8</v>
      </c>
      <c r="F33" s="1">
        <f>IFERROR(__xludf.DUMMYFUNCTION("""COMPUTED_VALUE"""),9.0)</f>
        <v>9</v>
      </c>
      <c r="G33" s="1">
        <f>IFERROR(__xludf.DUMMYFUNCTION("""COMPUTED_VALUE"""),10.0)</f>
        <v>10</v>
      </c>
      <c r="H33" s="2">
        <f>IFERROR(__xludf.DUMMYFUNCTION("""COMPUTED_VALUE"""),10.0)</f>
        <v>10</v>
      </c>
      <c r="J33" s="1" t="b">
        <f t="array" ref="J33">IF(NOT(H33=""),AND(C33:H33&gt;B33:G33),IF(NOT(G33=""),AND(C33:G33&gt;B33:F33),IF(NOT(F33=""),AND(C33:F33&gt;B33:E33),AND(C33:E33&gt;B33:D33))))</f>
        <v>0</v>
      </c>
      <c r="K33" s="1" t="b">
        <f t="array" ref="K33">IF(NOT(H33=""),AND(C33:H33&lt;B33:G33),IF(NOT(G33=""),AND(C33:G33&lt;B33:F33),IF(NOT(F33=""),AND(C33:F33&lt;B33:E33),AND(C33:E33&lt;B33:D33))))</f>
        <v>0</v>
      </c>
      <c r="L33" s="1" t="b">
        <f t="array" ref="L33">IF(NOT(H33=""),AND(AND(ABS(C33:H33-B33:G33)&gt;0),AND(ABS(C33:H33-B33:G33)&lt;4)),IF(NOT(G33=""),AND(AND(ABS(C33:G33-B33:F33)&gt;0),AND(ABS(C33:G33-B33:F33)&lt;4)),IF(NOT(F33=""),AND(AND(ABS(C33:F33-B33:E33)&gt;0),AND(ABS(C33:F33-B33:E33)&lt;4)),AND(AND(ABS(C33:E33-B33:D33)&gt;0),AND(ABS(C33:E33-B33:D33)&lt;4)))))</f>
        <v>0</v>
      </c>
      <c r="M33" s="1" t="b">
        <f t="shared" si="1"/>
        <v>0</v>
      </c>
    </row>
    <row r="34" ht="15.75" customHeight="1">
      <c r="A34" s="1" t="s">
        <v>43</v>
      </c>
      <c r="B34" s="1">
        <f>IFERROR(__xludf.DUMMYFUNCTION("SPLIT(A34,"" "")"),20.0)</f>
        <v>20</v>
      </c>
      <c r="C34" s="1">
        <f>IFERROR(__xludf.DUMMYFUNCTION("""COMPUTED_VALUE"""),17.0)</f>
        <v>17</v>
      </c>
      <c r="D34" s="1">
        <f>IFERROR(__xludf.DUMMYFUNCTION("""COMPUTED_VALUE"""),18.0)</f>
        <v>18</v>
      </c>
      <c r="E34" s="1">
        <f>IFERROR(__xludf.DUMMYFUNCTION("""COMPUTED_VALUE"""),19.0)</f>
        <v>19</v>
      </c>
      <c r="F34" s="1">
        <f>IFERROR(__xludf.DUMMYFUNCTION("""COMPUTED_VALUE"""),18.0)</f>
        <v>18</v>
      </c>
      <c r="G34" s="1">
        <f>IFERROR(__xludf.DUMMYFUNCTION("""COMPUTED_VALUE"""),20.0)</f>
        <v>20</v>
      </c>
      <c r="H34" s="1">
        <f>IFERROR(__xludf.DUMMYFUNCTION("""COMPUTED_VALUE"""),21.0)</f>
        <v>21</v>
      </c>
      <c r="I34" s="1">
        <f>IFERROR(__xludf.DUMMYFUNCTION("""COMPUTED_VALUE"""),25.0)</f>
        <v>25</v>
      </c>
      <c r="J34" s="1" t="b">
        <f t="array" ref="J34">IF(NOT(H34=""),AND(C34:H34&gt;B34:G34),IF(NOT(G34=""),AND(C34:G34&gt;B34:F34),IF(NOT(F34=""),AND(C34:F34&gt;B34:E34),AND(C34:E34&gt;B34:D34))))</f>
        <v>0</v>
      </c>
      <c r="K34" s="1" t="b">
        <f t="array" ref="K34">IF(NOT(H34=""),AND(C34:H34&lt;B34:G34),IF(NOT(G34=""),AND(C34:G34&lt;B34:F34),IF(NOT(F34=""),AND(C34:F34&lt;B34:E34),AND(C34:E34&lt;B34:D34))))</f>
        <v>0</v>
      </c>
      <c r="L34" s="1" t="b">
        <f t="array" ref="L34">IF(NOT(H34=""),AND(AND(ABS(C34:H34-B34:G34)&gt;0),AND(ABS(C34:H34-B34:G34)&lt;4)),IF(NOT(G34=""),AND(AND(ABS(C34:G34-B34:F34)&gt;0),AND(ABS(C34:G34-B34:F34)&lt;4)),IF(NOT(F34=""),AND(AND(ABS(C34:F34-B34:E34)&gt;0),AND(ABS(C34:F34-B34:E34)&lt;4)),AND(AND(ABS(C34:E34-B34:D34)&gt;0),AND(ABS(C34:E34-B34:D34)&lt;4)))))</f>
        <v>1</v>
      </c>
      <c r="M34" s="1" t="b">
        <f t="shared" si="1"/>
        <v>0</v>
      </c>
    </row>
    <row r="35" ht="15.75" customHeight="1">
      <c r="A35" s="1" t="s">
        <v>44</v>
      </c>
      <c r="B35" s="1">
        <f>IFERROR(__xludf.DUMMYFUNCTION("SPLIT(A35,"" "")"),34.0)</f>
        <v>34</v>
      </c>
      <c r="C35" s="1">
        <f>IFERROR(__xludf.DUMMYFUNCTION("""COMPUTED_VALUE"""),33.0)</f>
        <v>33</v>
      </c>
      <c r="D35" s="1">
        <f>IFERROR(__xludf.DUMMYFUNCTION("""COMPUTED_VALUE"""),30.0)</f>
        <v>30</v>
      </c>
      <c r="E35" s="1">
        <f>IFERROR(__xludf.DUMMYFUNCTION("""COMPUTED_VALUE"""),32.0)</f>
        <v>32</v>
      </c>
      <c r="F35" s="1">
        <f>IFERROR(__xludf.DUMMYFUNCTION("""COMPUTED_VALUE"""),34.0)</f>
        <v>34</v>
      </c>
      <c r="G35" s="2">
        <f>IFERROR(__xludf.DUMMYFUNCTION("""COMPUTED_VALUE"""),40.0)</f>
        <v>40</v>
      </c>
      <c r="J35" s="1" t="b">
        <f t="array" ref="J35">IF(NOT(H35=""),AND(C35:H35&gt;B35:G35),IF(NOT(G35=""),AND(C35:G35&gt;B35:F35),IF(NOT(F35=""),AND(C35:F35&gt;B35:E35),AND(C35:E35&gt;B35:D35))))</f>
        <v>0</v>
      </c>
      <c r="K35" s="1" t="b">
        <f t="array" ref="K35">IF(NOT(H35=""),AND(C35:H35&lt;B35:G35),IF(NOT(G35=""),AND(C35:G35&lt;B35:F35),IF(NOT(F35=""),AND(C35:F35&lt;B35:E35),AND(C35:E35&lt;B35:D35))))</f>
        <v>0</v>
      </c>
      <c r="L35" s="1" t="b">
        <f t="array" ref="L35">IF(NOT(H35=""),AND(AND(ABS(C35:H35-B35:G35)&gt;0),AND(ABS(C35:H35-B35:G35)&lt;4)),IF(NOT(G35=""),AND(AND(ABS(C35:G35-B35:F35)&gt;0),AND(ABS(C35:G35-B35:F35)&lt;4)),IF(NOT(F35=""),AND(AND(ABS(C35:F35-B35:E35)&gt;0),AND(ABS(C35:F35-B35:E35)&lt;4)),AND(AND(ABS(C35:E35-B35:D35)&gt;0),AND(ABS(C35:E35-B35:D35)&lt;4)))))</f>
        <v>0</v>
      </c>
      <c r="M35" s="1" t="b">
        <f t="shared" si="1"/>
        <v>0</v>
      </c>
    </row>
    <row r="36" ht="15.75" customHeight="1">
      <c r="A36" s="1" t="s">
        <v>45</v>
      </c>
      <c r="B36" s="1">
        <f>IFERROR(__xludf.DUMMYFUNCTION("SPLIT(A36,"" "")"),25.0)</f>
        <v>25</v>
      </c>
      <c r="C36" s="1">
        <f>IFERROR(__xludf.DUMMYFUNCTION("""COMPUTED_VALUE"""),23.0)</f>
        <v>23</v>
      </c>
      <c r="D36" s="1">
        <f>IFERROR(__xludf.DUMMYFUNCTION("""COMPUTED_VALUE"""),23.0)</f>
        <v>23</v>
      </c>
      <c r="E36" s="1">
        <f>IFERROR(__xludf.DUMMYFUNCTION("""COMPUTED_VALUE"""),24.0)</f>
        <v>24</v>
      </c>
      <c r="F36" s="1">
        <f>IFERROR(__xludf.DUMMYFUNCTION("""COMPUTED_VALUE"""),25.0)</f>
        <v>25</v>
      </c>
      <c r="G36" s="1">
        <f>IFERROR(__xludf.DUMMYFUNCTION("""COMPUTED_VALUE"""),26.0)</f>
        <v>26</v>
      </c>
      <c r="H36" s="2">
        <f>IFERROR(__xludf.DUMMYFUNCTION("""COMPUTED_VALUE"""),28.0)</f>
        <v>28</v>
      </c>
      <c r="J36" s="1" t="b">
        <f t="array" ref="J36">IF(NOT(H36=""),AND(C36:H36&gt;B36:G36),IF(NOT(G36=""),AND(C36:G36&gt;B36:F36),IF(NOT(F36=""),AND(C36:F36&gt;B36:E36),AND(C36:E36&gt;B36:D36))))</f>
        <v>0</v>
      </c>
      <c r="K36" s="1" t="b">
        <f t="array" ref="K36">IF(NOT(H36=""),AND(C36:H36&lt;B36:G36),IF(NOT(G36=""),AND(C36:G36&lt;B36:F36),IF(NOT(F36=""),AND(C36:F36&lt;B36:E36),AND(C36:E36&lt;B36:D36))))</f>
        <v>0</v>
      </c>
      <c r="L36" s="1" t="b">
        <f t="array" ref="L36">IF(NOT(H36=""),AND(AND(ABS(C36:H36-B36:G36)&gt;0),AND(ABS(C36:H36-B36:G36)&lt;4)),IF(NOT(G36=""),AND(AND(ABS(C36:G36-B36:F36)&gt;0),AND(ABS(C36:G36-B36:F36)&lt;4)),IF(NOT(F36=""),AND(AND(ABS(C36:F36-B36:E36)&gt;0),AND(ABS(C36:F36-B36:E36)&lt;4)),AND(AND(ABS(C36:E36-B36:D36)&gt;0),AND(ABS(C36:E36-B36:D36)&lt;4)))))</f>
        <v>0</v>
      </c>
      <c r="M36" s="1" t="b">
        <f t="shared" si="1"/>
        <v>0</v>
      </c>
    </row>
    <row r="37" ht="15.75" customHeight="1">
      <c r="A37" s="1" t="s">
        <v>46</v>
      </c>
      <c r="B37" s="1">
        <f>IFERROR(__xludf.DUMMYFUNCTION("SPLIT(A37,"" "")"),60.0)</f>
        <v>60</v>
      </c>
      <c r="C37" s="1">
        <f>IFERROR(__xludf.DUMMYFUNCTION("""COMPUTED_VALUE"""),57.0)</f>
        <v>57</v>
      </c>
      <c r="D37" s="1">
        <f>IFERROR(__xludf.DUMMYFUNCTION("""COMPUTED_VALUE"""),60.0)</f>
        <v>60</v>
      </c>
      <c r="E37" s="1">
        <f>IFERROR(__xludf.DUMMYFUNCTION("""COMPUTED_VALUE"""),61.0)</f>
        <v>61</v>
      </c>
      <c r="F37" s="1">
        <f>IFERROR(__xludf.DUMMYFUNCTION("""COMPUTED_VALUE"""),61.0)</f>
        <v>61</v>
      </c>
      <c r="G37" s="1">
        <f>IFERROR(__xludf.DUMMYFUNCTION("""COMPUTED_VALUE"""),63.0)</f>
        <v>63</v>
      </c>
      <c r="H37" s="2">
        <f>IFERROR(__xludf.DUMMYFUNCTION("""COMPUTED_VALUE"""),62.0)</f>
        <v>62</v>
      </c>
      <c r="J37" s="1" t="b">
        <f t="array" ref="J37">IF(NOT(H37=""),AND(C37:H37&gt;B37:G37),IF(NOT(G37=""),AND(C37:G37&gt;B37:F37),IF(NOT(F37=""),AND(C37:F37&gt;B37:E37),AND(C37:E37&gt;B37:D37))))</f>
        <v>0</v>
      </c>
      <c r="K37" s="1" t="b">
        <f t="array" ref="K37">IF(NOT(H37=""),AND(C37:H37&lt;B37:G37),IF(NOT(G37=""),AND(C37:G37&lt;B37:F37),IF(NOT(F37=""),AND(C37:F37&lt;B37:E37),AND(C37:E37&lt;B37:D37))))</f>
        <v>0</v>
      </c>
      <c r="L37" s="1" t="b">
        <f t="array" ref="L37">IF(NOT(H37=""),AND(AND(ABS(C37:H37-B37:G37)&gt;0),AND(ABS(C37:H37-B37:G37)&lt;4)),IF(NOT(G37=""),AND(AND(ABS(C37:G37-B37:F37)&gt;0),AND(ABS(C37:G37-B37:F37)&lt;4)),IF(NOT(F37=""),AND(AND(ABS(C37:F37-B37:E37)&gt;0),AND(ABS(C37:F37-B37:E37)&lt;4)),AND(AND(ABS(C37:E37-B37:D37)&gt;0),AND(ABS(C37:E37-B37:D37)&lt;4)))))</f>
        <v>0</v>
      </c>
      <c r="M37" s="1" t="b">
        <f t="shared" si="1"/>
        <v>0</v>
      </c>
    </row>
    <row r="38" ht="15.75" customHeight="1">
      <c r="A38" s="1" t="s">
        <v>47</v>
      </c>
      <c r="B38" s="1">
        <f>IFERROR(__xludf.DUMMYFUNCTION("SPLIT(A38,"" "")"),10.0)</f>
        <v>10</v>
      </c>
      <c r="C38" s="1">
        <f>IFERROR(__xludf.DUMMYFUNCTION("""COMPUTED_VALUE"""),8.0)</f>
        <v>8</v>
      </c>
      <c r="D38" s="1">
        <f>IFERROR(__xludf.DUMMYFUNCTION("""COMPUTED_VALUE"""),8.0)</f>
        <v>8</v>
      </c>
      <c r="E38" s="1">
        <f>IFERROR(__xludf.DUMMYFUNCTION("""COMPUTED_VALUE"""),11.0)</f>
        <v>11</v>
      </c>
      <c r="F38" s="1">
        <f>IFERROR(__xludf.DUMMYFUNCTION("""COMPUTED_VALUE"""),13.0)</f>
        <v>13</v>
      </c>
      <c r="G38" s="1">
        <f>IFERROR(__xludf.DUMMYFUNCTION("""COMPUTED_VALUE"""),16.0)</f>
        <v>16</v>
      </c>
      <c r="H38" s="1">
        <f>IFERROR(__xludf.DUMMYFUNCTION("""COMPUTED_VALUE"""),19.0)</f>
        <v>19</v>
      </c>
      <c r="I38" s="1">
        <f>IFERROR(__xludf.DUMMYFUNCTION("""COMPUTED_VALUE"""),19.0)</f>
        <v>19</v>
      </c>
      <c r="J38" s="1" t="b">
        <f t="array" ref="J38">IF(NOT(H38=""),AND(C38:H38&gt;B38:G38),IF(NOT(G38=""),AND(C38:G38&gt;B38:F38),IF(NOT(F38=""),AND(C38:F38&gt;B38:E38),AND(C38:E38&gt;B38:D38))))</f>
        <v>0</v>
      </c>
      <c r="K38" s="1" t="b">
        <f t="array" ref="K38">IF(NOT(H38=""),AND(C38:H38&lt;B38:G38),IF(NOT(G38=""),AND(C38:G38&lt;B38:F38),IF(NOT(F38=""),AND(C38:F38&lt;B38:E38),AND(C38:E38&lt;B38:D38))))</f>
        <v>0</v>
      </c>
      <c r="L38" s="1" t="b">
        <f t="array" ref="L38">IF(NOT(H38=""),AND(AND(ABS(C38:H38-B38:G38)&gt;0),AND(ABS(C38:H38-B38:G38)&lt;4)),IF(NOT(G38=""),AND(AND(ABS(C38:G38-B38:F38)&gt;0),AND(ABS(C38:G38-B38:F38)&lt;4)),IF(NOT(F38=""),AND(AND(ABS(C38:F38-B38:E38)&gt;0),AND(ABS(C38:F38-B38:E38)&lt;4)),AND(AND(ABS(C38:E38-B38:D38)&gt;0),AND(ABS(C38:E38-B38:D38)&lt;4)))))</f>
        <v>0</v>
      </c>
      <c r="M38" s="1" t="b">
        <f t="shared" si="1"/>
        <v>0</v>
      </c>
    </row>
    <row r="39" ht="15.75" customHeight="1">
      <c r="A39" s="1" t="s">
        <v>48</v>
      </c>
      <c r="B39" s="1">
        <f>IFERROR(__xludf.DUMMYFUNCTION("SPLIT(A39,"" "")"),55.0)</f>
        <v>55</v>
      </c>
      <c r="C39" s="1">
        <f>IFERROR(__xludf.DUMMYFUNCTION("""COMPUTED_VALUE"""),52.0)</f>
        <v>52</v>
      </c>
      <c r="D39" s="1">
        <f>IFERROR(__xludf.DUMMYFUNCTION("""COMPUTED_VALUE"""),54.0)</f>
        <v>54</v>
      </c>
      <c r="E39" s="1">
        <f>IFERROR(__xludf.DUMMYFUNCTION("""COMPUTED_VALUE"""),54.0)</f>
        <v>54</v>
      </c>
      <c r="F39" s="1">
        <f>IFERROR(__xludf.DUMMYFUNCTION("""COMPUTED_VALUE"""),55.0)</f>
        <v>55</v>
      </c>
      <c r="G39" s="1">
        <f>IFERROR(__xludf.DUMMYFUNCTION("""COMPUTED_VALUE"""),56.0)</f>
        <v>56</v>
      </c>
      <c r="H39" s="2">
        <f>IFERROR(__xludf.DUMMYFUNCTION("""COMPUTED_VALUE"""),60.0)</f>
        <v>60</v>
      </c>
      <c r="J39" s="1" t="b">
        <f t="array" ref="J39">IF(NOT(H39=""),AND(C39:H39&gt;B39:G39),IF(NOT(G39=""),AND(C39:G39&gt;B39:F39),IF(NOT(F39=""),AND(C39:F39&gt;B39:E39),AND(C39:E39&gt;B39:D39))))</f>
        <v>0</v>
      </c>
      <c r="K39" s="1" t="b">
        <f t="array" ref="K39">IF(NOT(H39=""),AND(C39:H39&lt;B39:G39),IF(NOT(G39=""),AND(C39:G39&lt;B39:F39),IF(NOT(F39=""),AND(C39:F39&lt;B39:E39),AND(C39:E39&lt;B39:D39))))</f>
        <v>0</v>
      </c>
      <c r="L39" s="1" t="b">
        <f t="array" ref="L39">IF(NOT(H39=""),AND(AND(ABS(C39:H39-B39:G39)&gt;0),AND(ABS(C39:H39-B39:G39)&lt;4)),IF(NOT(G39=""),AND(AND(ABS(C39:G39-B39:F39)&gt;0),AND(ABS(C39:G39-B39:F39)&lt;4)),IF(NOT(F39=""),AND(AND(ABS(C39:F39-B39:E39)&gt;0),AND(ABS(C39:F39-B39:E39)&lt;4)),AND(AND(ABS(C39:E39-B39:D39)&gt;0),AND(ABS(C39:E39-B39:D39)&lt;4)))))</f>
        <v>0</v>
      </c>
      <c r="M39" s="1" t="b">
        <f t="shared" si="1"/>
        <v>0</v>
      </c>
    </row>
    <row r="40" ht="15.75" customHeight="1">
      <c r="A40" s="1" t="s">
        <v>49</v>
      </c>
      <c r="B40" s="1">
        <f>IFERROR(__xludf.DUMMYFUNCTION("SPLIT(A40,"" "")"),34.0)</f>
        <v>34</v>
      </c>
      <c r="C40" s="1">
        <f>IFERROR(__xludf.DUMMYFUNCTION("""COMPUTED_VALUE"""),33.0)</f>
        <v>33</v>
      </c>
      <c r="D40" s="1">
        <f>IFERROR(__xludf.DUMMYFUNCTION("""COMPUTED_VALUE"""),34.0)</f>
        <v>34</v>
      </c>
      <c r="E40" s="1">
        <f>IFERROR(__xludf.DUMMYFUNCTION("""COMPUTED_VALUE"""),34.0)</f>
        <v>34</v>
      </c>
      <c r="F40" s="1">
        <f>IFERROR(__xludf.DUMMYFUNCTION("""COMPUTED_VALUE"""),36.0)</f>
        <v>36</v>
      </c>
      <c r="G40" s="2">
        <f>IFERROR(__xludf.DUMMYFUNCTION("""COMPUTED_VALUE"""),43.0)</f>
        <v>43</v>
      </c>
      <c r="J40" s="1" t="b">
        <f t="array" ref="J40">IF(NOT(H40=""),AND(C40:H40&gt;B40:G40),IF(NOT(G40=""),AND(C40:G40&gt;B40:F40),IF(NOT(F40=""),AND(C40:F40&gt;B40:E40),AND(C40:E40&gt;B40:D40))))</f>
        <v>0</v>
      </c>
      <c r="K40" s="1" t="b">
        <f t="array" ref="K40">IF(NOT(H40=""),AND(C40:H40&lt;B40:G40),IF(NOT(G40=""),AND(C40:G40&lt;B40:F40),IF(NOT(F40=""),AND(C40:F40&lt;B40:E40),AND(C40:E40&lt;B40:D40))))</f>
        <v>0</v>
      </c>
      <c r="L40" s="1" t="b">
        <f t="array" ref="L40">IF(NOT(H40=""),AND(AND(ABS(C40:H40-B40:G40)&gt;0),AND(ABS(C40:H40-B40:G40)&lt;4)),IF(NOT(G40=""),AND(AND(ABS(C40:G40-B40:F40)&gt;0),AND(ABS(C40:G40-B40:F40)&lt;4)),IF(NOT(F40=""),AND(AND(ABS(C40:F40-B40:E40)&gt;0),AND(ABS(C40:F40-B40:E40)&lt;4)),AND(AND(ABS(C40:E40-B40:D40)&gt;0),AND(ABS(C40:E40-B40:D40)&lt;4)))))</f>
        <v>0</v>
      </c>
      <c r="M40" s="1" t="b">
        <f t="shared" si="1"/>
        <v>0</v>
      </c>
    </row>
    <row r="41" ht="15.75" customHeight="1">
      <c r="A41" s="1" t="s">
        <v>50</v>
      </c>
      <c r="B41" s="1">
        <f>IFERROR(__xludf.DUMMYFUNCTION("SPLIT(A41,"" "")"),64.0)</f>
        <v>64</v>
      </c>
      <c r="C41" s="1">
        <f>IFERROR(__xludf.DUMMYFUNCTION("""COMPUTED_VALUE"""),61.0)</f>
        <v>61</v>
      </c>
      <c r="D41" s="1">
        <f>IFERROR(__xludf.DUMMYFUNCTION("""COMPUTED_VALUE"""),65.0)</f>
        <v>65</v>
      </c>
      <c r="E41" s="1">
        <f>IFERROR(__xludf.DUMMYFUNCTION("""COMPUTED_VALUE"""),67.0)</f>
        <v>67</v>
      </c>
      <c r="F41" s="2">
        <f>IFERROR(__xludf.DUMMYFUNCTION("""COMPUTED_VALUE"""),69.0)</f>
        <v>69</v>
      </c>
      <c r="J41" s="1" t="b">
        <f t="array" ref="J41">IF(NOT(H41=""),AND(C41:H41&gt;B41:G41),IF(NOT(G41=""),AND(C41:G41&gt;B41:F41),IF(NOT(F41=""),AND(C41:F41&gt;B41:E41),AND(C41:E41&gt;B41:D41))))</f>
        <v>0</v>
      </c>
      <c r="K41" s="1" t="b">
        <f t="array" ref="K41">IF(NOT(H41=""),AND(C41:H41&lt;B41:G41),IF(NOT(G41=""),AND(C41:G41&lt;B41:F41),IF(NOT(F41=""),AND(C41:F41&lt;B41:E41),AND(C41:E41&lt;B41:D41))))</f>
        <v>0</v>
      </c>
      <c r="L41" s="1" t="b">
        <f t="array" ref="L41">IF(NOT(H41=""),AND(AND(ABS(C41:H41-B41:G41)&gt;0),AND(ABS(C41:H41-B41:G41)&lt;4)),IF(NOT(G41=""),AND(AND(ABS(C41:G41-B41:F41)&gt;0),AND(ABS(C41:G41-B41:F41)&lt;4)),IF(NOT(F41=""),AND(AND(ABS(C41:F41-B41:E41)&gt;0),AND(ABS(C41:F41-B41:E41)&lt;4)),AND(AND(ABS(C41:E41-B41:D41)&gt;0),AND(ABS(C41:E41-B41:D41)&lt;4)))))</f>
        <v>0</v>
      </c>
      <c r="M41" s="1" t="b">
        <f t="shared" si="1"/>
        <v>0</v>
      </c>
    </row>
    <row r="42" ht="15.75" customHeight="1">
      <c r="A42" s="1" t="s">
        <v>51</v>
      </c>
      <c r="B42" s="1">
        <f>IFERROR(__xludf.DUMMYFUNCTION("SPLIT(A42,"" "")"),50.0)</f>
        <v>50</v>
      </c>
      <c r="C42" s="1">
        <f>IFERROR(__xludf.DUMMYFUNCTION("""COMPUTED_VALUE"""),47.0)</f>
        <v>47</v>
      </c>
      <c r="D42" s="1">
        <f>IFERROR(__xludf.DUMMYFUNCTION("""COMPUTED_VALUE"""),49.0)</f>
        <v>49</v>
      </c>
      <c r="E42" s="1">
        <f>IFERROR(__xludf.DUMMYFUNCTION("""COMPUTED_VALUE"""),51.0)</f>
        <v>51</v>
      </c>
      <c r="F42" s="1">
        <f>IFERROR(__xludf.DUMMYFUNCTION("""COMPUTED_VALUE"""),55.0)</f>
        <v>55</v>
      </c>
      <c r="G42" s="1">
        <f>IFERROR(__xludf.DUMMYFUNCTION("""COMPUTED_VALUE"""),58.0)</f>
        <v>58</v>
      </c>
      <c r="H42" s="1">
        <f>IFERROR(__xludf.DUMMYFUNCTION("""COMPUTED_VALUE"""),59.0)</f>
        <v>59</v>
      </c>
      <c r="I42" s="1">
        <f>IFERROR(__xludf.DUMMYFUNCTION("""COMPUTED_VALUE"""),58.0)</f>
        <v>58</v>
      </c>
      <c r="J42" s="1" t="b">
        <f t="array" ref="J42">IF(NOT(H42=""),AND(C42:H42&gt;B42:G42),IF(NOT(G42=""),AND(C42:G42&gt;B42:F42),IF(NOT(F42=""),AND(C42:F42&gt;B42:E42),AND(C42:E42&gt;B42:D42))))</f>
        <v>0</v>
      </c>
      <c r="K42" s="1" t="b">
        <f t="array" ref="K42">IF(NOT(H42=""),AND(C42:H42&lt;B42:G42),IF(NOT(G42=""),AND(C42:G42&lt;B42:F42),IF(NOT(F42=""),AND(C42:F42&lt;B42:E42),AND(C42:E42&lt;B42:D42))))</f>
        <v>0</v>
      </c>
      <c r="L42" s="1" t="b">
        <f t="array" ref="L42">IF(NOT(H42=""),AND(AND(ABS(C42:H42-B42:G42)&gt;0),AND(ABS(C42:H42-B42:G42)&lt;4)),IF(NOT(G42=""),AND(AND(ABS(C42:G42-B42:F42)&gt;0),AND(ABS(C42:G42-B42:F42)&lt;4)),IF(NOT(F42=""),AND(AND(ABS(C42:F42-B42:E42)&gt;0),AND(ABS(C42:F42-B42:E42)&lt;4)),AND(AND(ABS(C42:E42-B42:D42)&gt;0),AND(ABS(C42:E42-B42:D42)&lt;4)))))</f>
        <v>0</v>
      </c>
      <c r="M42" s="1" t="b">
        <f t="shared" si="1"/>
        <v>0</v>
      </c>
    </row>
    <row r="43" ht="15.75" customHeight="1">
      <c r="A43" s="1" t="s">
        <v>52</v>
      </c>
      <c r="B43" s="1">
        <f>IFERROR(__xludf.DUMMYFUNCTION("SPLIT(A43,"" "")"),74.0)</f>
        <v>74</v>
      </c>
      <c r="C43" s="1">
        <f>IFERROR(__xludf.DUMMYFUNCTION("""COMPUTED_VALUE"""),73.0)</f>
        <v>73</v>
      </c>
      <c r="D43" s="1">
        <f>IFERROR(__xludf.DUMMYFUNCTION("""COMPUTED_VALUE"""),77.0)</f>
        <v>77</v>
      </c>
      <c r="E43" s="1">
        <f>IFERROR(__xludf.DUMMYFUNCTION("""COMPUTED_VALUE"""),79.0)</f>
        <v>79</v>
      </c>
      <c r="F43" s="1">
        <f>IFERROR(__xludf.DUMMYFUNCTION("""COMPUTED_VALUE"""),80.0)</f>
        <v>80</v>
      </c>
      <c r="G43" s="1">
        <f>IFERROR(__xludf.DUMMYFUNCTION("""COMPUTED_VALUE"""),82.0)</f>
        <v>82</v>
      </c>
      <c r="H43" s="2">
        <f>IFERROR(__xludf.DUMMYFUNCTION("""COMPUTED_VALUE"""),82.0)</f>
        <v>82</v>
      </c>
      <c r="J43" s="1" t="b">
        <f t="array" ref="J43">IF(NOT(H43=""),AND(C43:H43&gt;B43:G43),IF(NOT(G43=""),AND(C43:G43&gt;B43:F43),IF(NOT(F43=""),AND(C43:F43&gt;B43:E43),AND(C43:E43&gt;B43:D43))))</f>
        <v>0</v>
      </c>
      <c r="K43" s="1" t="b">
        <f t="array" ref="K43">IF(NOT(H43=""),AND(C43:H43&lt;B43:G43),IF(NOT(G43=""),AND(C43:G43&lt;B43:F43),IF(NOT(F43=""),AND(C43:F43&lt;B43:E43),AND(C43:E43&lt;B43:D43))))</f>
        <v>0</v>
      </c>
      <c r="L43" s="1" t="b">
        <f t="array" ref="L43">IF(NOT(H43=""),AND(AND(ABS(C43:H43-B43:G43)&gt;0),AND(ABS(C43:H43-B43:G43)&lt;4)),IF(NOT(G43=""),AND(AND(ABS(C43:G43-B43:F43)&gt;0),AND(ABS(C43:G43-B43:F43)&lt;4)),IF(NOT(F43=""),AND(AND(ABS(C43:F43-B43:E43)&gt;0),AND(ABS(C43:F43-B43:E43)&lt;4)),AND(AND(ABS(C43:E43-B43:D43)&gt;0),AND(ABS(C43:E43-B43:D43)&lt;4)))))</f>
        <v>0</v>
      </c>
      <c r="M43" s="1" t="b">
        <f t="shared" si="1"/>
        <v>0</v>
      </c>
    </row>
    <row r="44" ht="15.75" customHeight="1">
      <c r="A44" s="1" t="s">
        <v>53</v>
      </c>
      <c r="B44" s="1">
        <f>IFERROR(__xludf.DUMMYFUNCTION("SPLIT(A44,"" "")"),73.0)</f>
        <v>73</v>
      </c>
      <c r="C44" s="1">
        <f>IFERROR(__xludf.DUMMYFUNCTION("""COMPUTED_VALUE"""),71.0)</f>
        <v>71</v>
      </c>
      <c r="D44" s="1">
        <f>IFERROR(__xludf.DUMMYFUNCTION("""COMPUTED_VALUE"""),72.0)</f>
        <v>72</v>
      </c>
      <c r="E44" s="1">
        <f>IFERROR(__xludf.DUMMYFUNCTION("""COMPUTED_VALUE"""),76.0)</f>
        <v>76</v>
      </c>
      <c r="F44" s="1">
        <f>IFERROR(__xludf.DUMMYFUNCTION("""COMPUTED_VALUE"""),78.0)</f>
        <v>78</v>
      </c>
      <c r="G44" s="1">
        <f>IFERROR(__xludf.DUMMYFUNCTION("""COMPUTED_VALUE"""),79.0)</f>
        <v>79</v>
      </c>
      <c r="H44" s="2">
        <f>IFERROR(__xludf.DUMMYFUNCTION("""COMPUTED_VALUE"""),83.0)</f>
        <v>83</v>
      </c>
      <c r="J44" s="1" t="b">
        <f t="array" ref="J44">IF(NOT(H44=""),AND(C44:H44&gt;B44:G44),IF(NOT(G44=""),AND(C44:G44&gt;B44:F44),IF(NOT(F44=""),AND(C44:F44&gt;B44:E44),AND(C44:E44&gt;B44:D44))))</f>
        <v>0</v>
      </c>
      <c r="K44" s="1" t="b">
        <f t="array" ref="K44">IF(NOT(H44=""),AND(C44:H44&lt;B44:G44),IF(NOT(G44=""),AND(C44:G44&lt;B44:F44),IF(NOT(F44=""),AND(C44:F44&lt;B44:E44),AND(C44:E44&lt;B44:D44))))</f>
        <v>0</v>
      </c>
      <c r="L44" s="1" t="b">
        <f t="array" ref="L44">IF(NOT(H44=""),AND(AND(ABS(C44:H44-B44:G44)&gt;0),AND(ABS(C44:H44-B44:G44)&lt;4)),IF(NOT(G44=""),AND(AND(ABS(C44:G44-B44:F44)&gt;0),AND(ABS(C44:G44-B44:F44)&lt;4)),IF(NOT(F44=""),AND(AND(ABS(C44:F44-B44:E44)&gt;0),AND(ABS(C44:F44-B44:E44)&lt;4)),AND(AND(ABS(C44:E44-B44:D44)&gt;0),AND(ABS(C44:E44-B44:D44)&lt;4)))))</f>
        <v>0</v>
      </c>
      <c r="M44" s="1" t="b">
        <f t="shared" si="1"/>
        <v>0</v>
      </c>
    </row>
    <row r="45" ht="15.75" customHeight="1">
      <c r="A45" s="1" t="s">
        <v>54</v>
      </c>
      <c r="B45" s="1">
        <f>IFERROR(__xludf.DUMMYFUNCTION("SPLIT(A45,"" "")"),80.0)</f>
        <v>80</v>
      </c>
      <c r="C45" s="1">
        <f>IFERROR(__xludf.DUMMYFUNCTION("""COMPUTED_VALUE"""),79.0)</f>
        <v>79</v>
      </c>
      <c r="D45" s="1">
        <f>IFERROR(__xludf.DUMMYFUNCTION("""COMPUTED_VALUE"""),80.0)</f>
        <v>80</v>
      </c>
      <c r="E45" s="1">
        <f>IFERROR(__xludf.DUMMYFUNCTION("""COMPUTED_VALUE"""),84.0)</f>
        <v>84</v>
      </c>
      <c r="F45" s="2">
        <f>IFERROR(__xludf.DUMMYFUNCTION("""COMPUTED_VALUE"""),90.0)</f>
        <v>90</v>
      </c>
      <c r="J45" s="1" t="b">
        <f t="array" ref="J45">IF(NOT(H45=""),AND(C45:H45&gt;B45:G45),IF(NOT(G45=""),AND(C45:G45&gt;B45:F45),IF(NOT(F45=""),AND(C45:F45&gt;B45:E45),AND(C45:E45&gt;B45:D45))))</f>
        <v>0</v>
      </c>
      <c r="K45" s="1" t="b">
        <f t="array" ref="K45">IF(NOT(H45=""),AND(C45:H45&lt;B45:G45),IF(NOT(G45=""),AND(C45:G45&lt;B45:F45),IF(NOT(F45=""),AND(C45:F45&lt;B45:E45),AND(C45:E45&lt;B45:D45))))</f>
        <v>0</v>
      </c>
      <c r="L45" s="1" t="b">
        <f t="array" ref="L45">IF(NOT(H45=""),AND(AND(ABS(C45:H45-B45:G45)&gt;0),AND(ABS(C45:H45-B45:G45)&lt;4)),IF(NOT(G45=""),AND(AND(ABS(C45:G45-B45:F45)&gt;0),AND(ABS(C45:G45-B45:F45)&lt;4)),IF(NOT(F45=""),AND(AND(ABS(C45:F45-B45:E45)&gt;0),AND(ABS(C45:F45-B45:E45)&lt;4)),AND(AND(ABS(C45:E45-B45:D45)&gt;0),AND(ABS(C45:E45-B45:D45)&lt;4)))))</f>
        <v>0</v>
      </c>
      <c r="M45" s="1" t="b">
        <f t="shared" si="1"/>
        <v>0</v>
      </c>
    </row>
    <row r="46" ht="15.75" customHeight="1">
      <c r="A46" s="1" t="s">
        <v>55</v>
      </c>
      <c r="B46" s="1">
        <f>IFERROR(__xludf.DUMMYFUNCTION("SPLIT(A46,"" "")"),45.0)</f>
        <v>45</v>
      </c>
      <c r="C46" s="1">
        <f>IFERROR(__xludf.DUMMYFUNCTION("""COMPUTED_VALUE"""),43.0)</f>
        <v>43</v>
      </c>
      <c r="D46" s="1">
        <f>IFERROR(__xludf.DUMMYFUNCTION("""COMPUTED_VALUE"""),50.0)</f>
        <v>50</v>
      </c>
      <c r="E46" s="1">
        <f>IFERROR(__xludf.DUMMYFUNCTION("""COMPUTED_VALUE"""),53.0)</f>
        <v>53</v>
      </c>
      <c r="F46" s="1">
        <f>IFERROR(__xludf.DUMMYFUNCTION("""COMPUTED_VALUE"""),56.0)</f>
        <v>56</v>
      </c>
      <c r="G46" s="2">
        <f>IFERROR(__xludf.DUMMYFUNCTION("""COMPUTED_VALUE"""),57.0)</f>
        <v>57</v>
      </c>
      <c r="J46" s="1" t="b">
        <f t="array" ref="J46">IF(NOT(H46=""),AND(C46:H46&gt;B46:G46),IF(NOT(G46=""),AND(C46:G46&gt;B46:F46),IF(NOT(F46=""),AND(C46:F46&gt;B46:E46),AND(C46:E46&gt;B46:D46))))</f>
        <v>0</v>
      </c>
      <c r="K46" s="1" t="b">
        <f t="array" ref="K46">IF(NOT(H46=""),AND(C46:H46&lt;B46:G46),IF(NOT(G46=""),AND(C46:G46&lt;B46:F46),IF(NOT(F46=""),AND(C46:F46&lt;B46:E46),AND(C46:E46&lt;B46:D46))))</f>
        <v>0</v>
      </c>
      <c r="L46" s="1" t="b">
        <f t="array" ref="L46">IF(NOT(H46=""),AND(AND(ABS(C46:H46-B46:G46)&gt;0),AND(ABS(C46:H46-B46:G46)&lt;4)),IF(NOT(G46=""),AND(AND(ABS(C46:G46-B46:F46)&gt;0),AND(ABS(C46:G46-B46:F46)&lt;4)),IF(NOT(F46=""),AND(AND(ABS(C46:F46-B46:E46)&gt;0),AND(ABS(C46:F46-B46:E46)&lt;4)),AND(AND(ABS(C46:E46-B46:D46)&gt;0),AND(ABS(C46:E46-B46:D46)&lt;4)))))</f>
        <v>0</v>
      </c>
      <c r="M46" s="1" t="b">
        <f t="shared" si="1"/>
        <v>0</v>
      </c>
    </row>
    <row r="47" ht="15.75" customHeight="1">
      <c r="A47" s="1" t="s">
        <v>56</v>
      </c>
      <c r="B47" s="1">
        <f>IFERROR(__xludf.DUMMYFUNCTION("SPLIT(A47,"" "")"),70.0)</f>
        <v>70</v>
      </c>
      <c r="C47" s="1">
        <f>IFERROR(__xludf.DUMMYFUNCTION("""COMPUTED_VALUE"""),67.0)</f>
        <v>67</v>
      </c>
      <c r="D47" s="1">
        <f>IFERROR(__xludf.DUMMYFUNCTION("""COMPUTED_VALUE"""),74.0)</f>
        <v>74</v>
      </c>
      <c r="E47" s="1">
        <f>IFERROR(__xludf.DUMMYFUNCTION("""COMPUTED_VALUE"""),76.0)</f>
        <v>76</v>
      </c>
      <c r="F47" s="2">
        <f>IFERROR(__xludf.DUMMYFUNCTION("""COMPUTED_VALUE"""),75.0)</f>
        <v>75</v>
      </c>
      <c r="J47" s="1" t="b">
        <f t="array" ref="J47">IF(NOT(H47=""),AND(C47:H47&gt;B47:G47),IF(NOT(G47=""),AND(C47:G47&gt;B47:F47),IF(NOT(F47=""),AND(C47:F47&gt;B47:E47),AND(C47:E47&gt;B47:D47))))</f>
        <v>0</v>
      </c>
      <c r="K47" s="1" t="b">
        <f t="array" ref="K47">IF(NOT(H47=""),AND(C47:H47&lt;B47:G47),IF(NOT(G47=""),AND(C47:G47&lt;B47:F47),IF(NOT(F47=""),AND(C47:F47&lt;B47:E47),AND(C47:E47&lt;B47:D47))))</f>
        <v>0</v>
      </c>
      <c r="L47" s="1" t="b">
        <f t="array" ref="L47">IF(NOT(H47=""),AND(AND(ABS(C47:H47-B47:G47)&gt;0),AND(ABS(C47:H47-B47:G47)&lt;4)),IF(NOT(G47=""),AND(AND(ABS(C47:G47-B47:F47)&gt;0),AND(ABS(C47:G47-B47:F47)&lt;4)),IF(NOT(F47=""),AND(AND(ABS(C47:F47-B47:E47)&gt;0),AND(ABS(C47:F47-B47:E47)&lt;4)),AND(AND(ABS(C47:E47-B47:D47)&gt;0),AND(ABS(C47:E47-B47:D47)&lt;4)))))</f>
        <v>0</v>
      </c>
      <c r="M47" s="1" t="b">
        <f t="shared" si="1"/>
        <v>0</v>
      </c>
    </row>
    <row r="48" ht="15.75" customHeight="1">
      <c r="A48" s="1" t="s">
        <v>57</v>
      </c>
      <c r="B48" s="1">
        <f>IFERROR(__xludf.DUMMYFUNCTION("SPLIT(A48,"" "")"),19.0)</f>
        <v>19</v>
      </c>
      <c r="C48" s="1">
        <f>IFERROR(__xludf.DUMMYFUNCTION("""COMPUTED_VALUE"""),18.0)</f>
        <v>18</v>
      </c>
      <c r="D48" s="1">
        <f>IFERROR(__xludf.DUMMYFUNCTION("""COMPUTED_VALUE"""),24.0)</f>
        <v>24</v>
      </c>
      <c r="E48" s="1">
        <f>IFERROR(__xludf.DUMMYFUNCTION("""COMPUTED_VALUE"""),26.0)</f>
        <v>26</v>
      </c>
      <c r="F48" s="2">
        <f>IFERROR(__xludf.DUMMYFUNCTION("""COMPUTED_VALUE"""),26.0)</f>
        <v>26</v>
      </c>
      <c r="J48" s="1" t="b">
        <f t="array" ref="J48">IF(NOT(H48=""),AND(C48:H48&gt;B48:G48),IF(NOT(G48=""),AND(C48:G48&gt;B48:F48),IF(NOT(F48=""),AND(C48:F48&gt;B48:E48),AND(C48:E48&gt;B48:D48))))</f>
        <v>0</v>
      </c>
      <c r="K48" s="1" t="b">
        <f t="array" ref="K48">IF(NOT(H48=""),AND(C48:H48&lt;B48:G48),IF(NOT(G48=""),AND(C48:G48&lt;B48:F48),IF(NOT(F48=""),AND(C48:F48&lt;B48:E48),AND(C48:E48&lt;B48:D48))))</f>
        <v>0</v>
      </c>
      <c r="L48" s="1" t="b">
        <f t="array" ref="L48">IF(NOT(H48=""),AND(AND(ABS(C48:H48-B48:G48)&gt;0),AND(ABS(C48:H48-B48:G48)&lt;4)),IF(NOT(G48=""),AND(AND(ABS(C48:G48-B48:F48)&gt;0),AND(ABS(C48:G48-B48:F48)&lt;4)),IF(NOT(F48=""),AND(AND(ABS(C48:F48-B48:E48)&gt;0),AND(ABS(C48:F48-B48:E48)&lt;4)),AND(AND(ABS(C48:E48-B48:D48)&gt;0),AND(ABS(C48:E48-B48:D48)&lt;4)))))</f>
        <v>0</v>
      </c>
      <c r="M48" s="1" t="b">
        <f t="shared" si="1"/>
        <v>0</v>
      </c>
    </row>
    <row r="49" ht="15.75" customHeight="1">
      <c r="A49" s="1" t="s">
        <v>58</v>
      </c>
      <c r="B49" s="1">
        <f>IFERROR(__xludf.DUMMYFUNCTION("SPLIT(A49,"" "")"),37.0)</f>
        <v>37</v>
      </c>
      <c r="C49" s="1">
        <f>IFERROR(__xludf.DUMMYFUNCTION("""COMPUTED_VALUE"""),35.0)</f>
        <v>35</v>
      </c>
      <c r="D49" s="1">
        <f>IFERROR(__xludf.DUMMYFUNCTION("""COMPUTED_VALUE"""),42.0)</f>
        <v>42</v>
      </c>
      <c r="E49" s="1">
        <f>IFERROR(__xludf.DUMMYFUNCTION("""COMPUTED_VALUE"""),44.0)</f>
        <v>44</v>
      </c>
      <c r="F49" s="2">
        <f>IFERROR(__xludf.DUMMYFUNCTION("""COMPUTED_VALUE"""),48.0)</f>
        <v>48</v>
      </c>
      <c r="J49" s="1" t="b">
        <f t="array" ref="J49">IF(NOT(H49=""),AND(C49:H49&gt;B49:G49),IF(NOT(G49=""),AND(C49:G49&gt;B49:F49),IF(NOT(F49=""),AND(C49:F49&gt;B49:E49),AND(C49:E49&gt;B49:D49))))</f>
        <v>0</v>
      </c>
      <c r="K49" s="1" t="b">
        <f t="array" ref="K49">IF(NOT(H49=""),AND(C49:H49&lt;B49:G49),IF(NOT(G49=""),AND(C49:G49&lt;B49:F49),IF(NOT(F49=""),AND(C49:F49&lt;B49:E49),AND(C49:E49&lt;B49:D49))))</f>
        <v>0</v>
      </c>
      <c r="L49" s="1" t="b">
        <f t="array" ref="L49">IF(NOT(H49=""),AND(AND(ABS(C49:H49-B49:G49)&gt;0),AND(ABS(C49:H49-B49:G49)&lt;4)),IF(NOT(G49=""),AND(AND(ABS(C49:G49-B49:F49)&gt;0),AND(ABS(C49:G49-B49:F49)&lt;4)),IF(NOT(F49=""),AND(AND(ABS(C49:F49-B49:E49)&gt;0),AND(ABS(C49:F49-B49:E49)&lt;4)),AND(AND(ABS(C49:E49-B49:D49)&gt;0),AND(ABS(C49:E49-B49:D49)&lt;4)))))</f>
        <v>0</v>
      </c>
      <c r="M49" s="1" t="b">
        <f t="shared" si="1"/>
        <v>0</v>
      </c>
    </row>
    <row r="50" ht="15.75" customHeight="1">
      <c r="A50" s="1" t="s">
        <v>59</v>
      </c>
      <c r="B50" s="1">
        <f>IFERROR(__xludf.DUMMYFUNCTION("SPLIT(A50,"" "")"),56.0)</f>
        <v>56</v>
      </c>
      <c r="C50" s="1">
        <f>IFERROR(__xludf.DUMMYFUNCTION("""COMPUTED_VALUE"""),54.0)</f>
        <v>54</v>
      </c>
      <c r="D50" s="1">
        <f>IFERROR(__xludf.DUMMYFUNCTION("""COMPUTED_VALUE"""),56.0)</f>
        <v>56</v>
      </c>
      <c r="E50" s="1">
        <f>IFERROR(__xludf.DUMMYFUNCTION("""COMPUTED_VALUE"""),62.0)</f>
        <v>62</v>
      </c>
      <c r="F50" s="2">
        <f>IFERROR(__xludf.DUMMYFUNCTION("""COMPUTED_VALUE"""),67.0)</f>
        <v>67</v>
      </c>
      <c r="J50" s="1" t="b">
        <f t="array" ref="J50">IF(NOT(H50=""),AND(C50:H50&gt;B50:G50),IF(NOT(G50=""),AND(C50:G50&gt;B50:F50),IF(NOT(F50=""),AND(C50:F50&gt;B50:E50),AND(C50:E50&gt;B50:D50))))</f>
        <v>0</v>
      </c>
      <c r="K50" s="1" t="b">
        <f t="array" ref="K50">IF(NOT(H50=""),AND(C50:H50&lt;B50:G50),IF(NOT(G50=""),AND(C50:G50&lt;B50:F50),IF(NOT(F50=""),AND(C50:F50&lt;B50:E50),AND(C50:E50&lt;B50:D50))))</f>
        <v>0</v>
      </c>
      <c r="L50" s="1" t="b">
        <f t="array" ref="L50">IF(NOT(H50=""),AND(AND(ABS(C50:H50-B50:G50)&gt;0),AND(ABS(C50:H50-B50:G50)&lt;4)),IF(NOT(G50=""),AND(AND(ABS(C50:G50-B50:F50)&gt;0),AND(ABS(C50:G50-B50:F50)&lt;4)),IF(NOT(F50=""),AND(AND(ABS(C50:F50-B50:E50)&gt;0),AND(ABS(C50:F50-B50:E50)&lt;4)),AND(AND(ABS(C50:E50-B50:D50)&gt;0),AND(ABS(C50:E50-B50:D50)&lt;4)))))</f>
        <v>0</v>
      </c>
      <c r="M50" s="1" t="b">
        <f t="shared" si="1"/>
        <v>0</v>
      </c>
    </row>
    <row r="51" ht="15.75" customHeight="1">
      <c r="A51" s="1" t="s">
        <v>60</v>
      </c>
      <c r="B51" s="1">
        <f>IFERROR(__xludf.DUMMYFUNCTION("SPLIT(A51,"" "")"),74.0)</f>
        <v>74</v>
      </c>
      <c r="C51" s="1">
        <f>IFERROR(__xludf.DUMMYFUNCTION("""COMPUTED_VALUE"""),74.0)</f>
        <v>74</v>
      </c>
      <c r="D51" s="1">
        <f>IFERROR(__xludf.DUMMYFUNCTION("""COMPUTED_VALUE"""),75.0)</f>
        <v>75</v>
      </c>
      <c r="E51" s="1">
        <f>IFERROR(__xludf.DUMMYFUNCTION("""COMPUTED_VALUE"""),76.0)</f>
        <v>76</v>
      </c>
      <c r="F51" s="2">
        <f>IFERROR(__xludf.DUMMYFUNCTION("""COMPUTED_VALUE"""),79.0)</f>
        <v>79</v>
      </c>
      <c r="J51" s="1" t="b">
        <f t="array" ref="J51">IF(NOT(H51=""),AND(C51:H51&gt;B51:G51),IF(NOT(G51=""),AND(C51:G51&gt;B51:F51),IF(NOT(F51=""),AND(C51:F51&gt;B51:E51),AND(C51:E51&gt;B51:D51))))</f>
        <v>0</v>
      </c>
      <c r="K51" s="1" t="b">
        <f t="array" ref="K51">IF(NOT(H51=""),AND(C51:H51&lt;B51:G51),IF(NOT(G51=""),AND(C51:G51&lt;B51:F51),IF(NOT(F51=""),AND(C51:F51&lt;B51:E51),AND(C51:E51&lt;B51:D51))))</f>
        <v>0</v>
      </c>
      <c r="L51" s="1" t="b">
        <f t="array" ref="L51">IF(NOT(H51=""),AND(AND(ABS(C51:H51-B51:G51)&gt;0),AND(ABS(C51:H51-B51:G51)&lt;4)),IF(NOT(G51=""),AND(AND(ABS(C51:G51-B51:F51)&gt;0),AND(ABS(C51:G51-B51:F51)&lt;4)),IF(NOT(F51=""),AND(AND(ABS(C51:F51-B51:E51)&gt;0),AND(ABS(C51:F51-B51:E51)&lt;4)),AND(AND(ABS(C51:E51-B51:D51)&gt;0),AND(ABS(C51:E51-B51:D51)&lt;4)))))</f>
        <v>0</v>
      </c>
      <c r="M51" s="1" t="b">
        <f t="shared" si="1"/>
        <v>0</v>
      </c>
    </row>
    <row r="52" ht="15.75" customHeight="1">
      <c r="A52" s="1" t="s">
        <v>61</v>
      </c>
      <c r="B52" s="1">
        <f>IFERROR(__xludf.DUMMYFUNCTION("SPLIT(A52,"" "")"),46.0)</f>
        <v>46</v>
      </c>
      <c r="C52" s="1">
        <f>IFERROR(__xludf.DUMMYFUNCTION("""COMPUTED_VALUE"""),46.0)</f>
        <v>46</v>
      </c>
      <c r="D52" s="1">
        <f>IFERROR(__xludf.DUMMYFUNCTION("""COMPUTED_VALUE"""),48.0)</f>
        <v>48</v>
      </c>
      <c r="E52" s="1">
        <f>IFERROR(__xludf.DUMMYFUNCTION("""COMPUTED_VALUE"""),50.0)</f>
        <v>50</v>
      </c>
      <c r="F52" s="1">
        <f>IFERROR(__xludf.DUMMYFUNCTION("""COMPUTED_VALUE"""),52.0)</f>
        <v>52</v>
      </c>
      <c r="G52" s="1">
        <f>IFERROR(__xludf.DUMMYFUNCTION("""COMPUTED_VALUE"""),53.0)</f>
        <v>53</v>
      </c>
      <c r="H52" s="1">
        <f>IFERROR(__xludf.DUMMYFUNCTION("""COMPUTED_VALUE"""),55.0)</f>
        <v>55</v>
      </c>
      <c r="I52" s="1">
        <f>IFERROR(__xludf.DUMMYFUNCTION("""COMPUTED_VALUE"""),53.0)</f>
        <v>53</v>
      </c>
      <c r="J52" s="1" t="b">
        <f t="array" ref="J52">IF(NOT(H52=""),AND(C52:H52&gt;B52:G52),IF(NOT(G52=""),AND(C52:G52&gt;B52:F52),IF(NOT(F52=""),AND(C52:F52&gt;B52:E52),AND(C52:E52&gt;B52:D52))))</f>
        <v>0</v>
      </c>
      <c r="K52" s="1" t="b">
        <f t="array" ref="K52">IF(NOT(H52=""),AND(C52:H52&lt;B52:G52),IF(NOT(G52=""),AND(C52:G52&lt;B52:F52),IF(NOT(F52=""),AND(C52:F52&lt;B52:E52),AND(C52:E52&lt;B52:D52))))</f>
        <v>0</v>
      </c>
      <c r="L52" s="1" t="b">
        <f t="array" ref="L52">IF(NOT(H52=""),AND(AND(ABS(C52:H52-B52:G52)&gt;0),AND(ABS(C52:H52-B52:G52)&lt;4)),IF(NOT(G52=""),AND(AND(ABS(C52:G52-B52:F52)&gt;0),AND(ABS(C52:G52-B52:F52)&lt;4)),IF(NOT(F52=""),AND(AND(ABS(C52:F52-B52:E52)&gt;0),AND(ABS(C52:F52-B52:E52)&lt;4)),AND(AND(ABS(C52:E52-B52:D52)&gt;0),AND(ABS(C52:E52-B52:D52)&lt;4)))))</f>
        <v>0</v>
      </c>
      <c r="M52" s="1" t="b">
        <f t="shared" si="1"/>
        <v>0</v>
      </c>
    </row>
    <row r="53" ht="15.75" customHeight="1">
      <c r="A53" s="1" t="s">
        <v>62</v>
      </c>
      <c r="B53" s="1">
        <f>IFERROR(__xludf.DUMMYFUNCTION("SPLIT(A53,"" "")"),96.0)</f>
        <v>96</v>
      </c>
      <c r="C53" s="1">
        <f>IFERROR(__xludf.DUMMYFUNCTION("""COMPUTED_VALUE"""),96.0)</f>
        <v>96</v>
      </c>
      <c r="D53" s="1">
        <f>IFERROR(__xludf.DUMMYFUNCTION("""COMPUTED_VALUE"""),97.0)</f>
        <v>97</v>
      </c>
      <c r="E53" s="1">
        <f>IFERROR(__xludf.DUMMYFUNCTION("""COMPUTED_VALUE"""),98.0)</f>
        <v>98</v>
      </c>
      <c r="F53" s="2">
        <f>IFERROR(__xludf.DUMMYFUNCTION("""COMPUTED_VALUE"""),98.0)</f>
        <v>98</v>
      </c>
      <c r="J53" s="1" t="b">
        <f t="array" ref="J53">IF(NOT(H53=""),AND(C53:H53&gt;B53:G53),IF(NOT(G53=""),AND(C53:G53&gt;B53:F53),IF(NOT(F53=""),AND(C53:F53&gt;B53:E53),AND(C53:E53&gt;B53:D53))))</f>
        <v>0</v>
      </c>
      <c r="K53" s="1" t="b">
        <f t="array" ref="K53">IF(NOT(H53=""),AND(C53:H53&lt;B53:G53),IF(NOT(G53=""),AND(C53:G53&lt;B53:F53),IF(NOT(F53=""),AND(C53:F53&lt;B53:E53),AND(C53:E53&lt;B53:D53))))</f>
        <v>0</v>
      </c>
      <c r="L53" s="1" t="b">
        <f t="array" ref="L53">IF(NOT(H53=""),AND(AND(ABS(C53:H53-B53:G53)&gt;0),AND(ABS(C53:H53-B53:G53)&lt;4)),IF(NOT(G53=""),AND(AND(ABS(C53:G53-B53:F53)&gt;0),AND(ABS(C53:G53-B53:F53)&lt;4)),IF(NOT(F53=""),AND(AND(ABS(C53:F53-B53:E53)&gt;0),AND(ABS(C53:F53-B53:E53)&lt;4)),AND(AND(ABS(C53:E53-B53:D53)&gt;0),AND(ABS(C53:E53-B53:D53)&lt;4)))))</f>
        <v>0</v>
      </c>
      <c r="M53" s="1" t="b">
        <f t="shared" si="1"/>
        <v>0</v>
      </c>
    </row>
    <row r="54" ht="15.75" customHeight="1">
      <c r="A54" s="1" t="s">
        <v>63</v>
      </c>
      <c r="B54" s="1">
        <f>IFERROR(__xludf.DUMMYFUNCTION("SPLIT(A54,"" "")"),7.0)</f>
        <v>7</v>
      </c>
      <c r="C54" s="1">
        <f>IFERROR(__xludf.DUMMYFUNCTION("""COMPUTED_VALUE"""),7.0)</f>
        <v>7</v>
      </c>
      <c r="D54" s="1">
        <f>IFERROR(__xludf.DUMMYFUNCTION("""COMPUTED_VALUE"""),8.0)</f>
        <v>8</v>
      </c>
      <c r="E54" s="1">
        <f>IFERROR(__xludf.DUMMYFUNCTION("""COMPUTED_VALUE"""),10.0)</f>
        <v>10</v>
      </c>
      <c r="F54" s="1">
        <f>IFERROR(__xludf.DUMMYFUNCTION("""COMPUTED_VALUE"""),11.0)</f>
        <v>11</v>
      </c>
      <c r="G54" s="2">
        <f>IFERROR(__xludf.DUMMYFUNCTION("""COMPUTED_VALUE"""),15.0)</f>
        <v>15</v>
      </c>
      <c r="J54" s="1" t="b">
        <f t="array" ref="J54">IF(NOT(H54=""),AND(C54:H54&gt;B54:G54),IF(NOT(G54=""),AND(C54:G54&gt;B54:F54),IF(NOT(F54=""),AND(C54:F54&gt;B54:E54),AND(C54:E54&gt;B54:D54))))</f>
        <v>0</v>
      </c>
      <c r="K54" s="1" t="b">
        <f t="array" ref="K54">IF(NOT(H54=""),AND(C54:H54&lt;B54:G54),IF(NOT(G54=""),AND(C54:G54&lt;B54:F54),IF(NOT(F54=""),AND(C54:F54&lt;B54:E54),AND(C54:E54&lt;B54:D54))))</f>
        <v>0</v>
      </c>
      <c r="L54" s="1" t="b">
        <f t="array" ref="L54">IF(NOT(H54=""),AND(AND(ABS(C54:H54-B54:G54)&gt;0),AND(ABS(C54:H54-B54:G54)&lt;4)),IF(NOT(G54=""),AND(AND(ABS(C54:G54-B54:F54)&gt;0),AND(ABS(C54:G54-B54:F54)&lt;4)),IF(NOT(F54=""),AND(AND(ABS(C54:F54-B54:E54)&gt;0),AND(ABS(C54:F54-B54:E54)&lt;4)),AND(AND(ABS(C54:E54-B54:D54)&gt;0),AND(ABS(C54:E54-B54:D54)&lt;4)))))</f>
        <v>0</v>
      </c>
      <c r="M54" s="1" t="b">
        <f t="shared" si="1"/>
        <v>0</v>
      </c>
    </row>
    <row r="55" ht="15.75" customHeight="1">
      <c r="A55" s="1" t="s">
        <v>64</v>
      </c>
      <c r="B55" s="1">
        <f>IFERROR(__xludf.DUMMYFUNCTION("SPLIT(A55,"" "")"),31.0)</f>
        <v>31</v>
      </c>
      <c r="C55" s="1">
        <f>IFERROR(__xludf.DUMMYFUNCTION("""COMPUTED_VALUE"""),31.0)</f>
        <v>31</v>
      </c>
      <c r="D55" s="1">
        <f>IFERROR(__xludf.DUMMYFUNCTION("""COMPUTED_VALUE"""),32.0)</f>
        <v>32</v>
      </c>
      <c r="E55" s="1">
        <f>IFERROR(__xludf.DUMMYFUNCTION("""COMPUTED_VALUE"""),35.0)</f>
        <v>35</v>
      </c>
      <c r="F55" s="1">
        <f>IFERROR(__xludf.DUMMYFUNCTION("""COMPUTED_VALUE"""),36.0)</f>
        <v>36</v>
      </c>
      <c r="G55" s="2">
        <f>IFERROR(__xludf.DUMMYFUNCTION("""COMPUTED_VALUE"""),42.0)</f>
        <v>42</v>
      </c>
      <c r="J55" s="1" t="b">
        <f t="array" ref="J55">IF(NOT(H55=""),AND(C55:H55&gt;B55:G55),IF(NOT(G55=""),AND(C55:G55&gt;B55:F55),IF(NOT(F55=""),AND(C55:F55&gt;B55:E55),AND(C55:E55&gt;B55:D55))))</f>
        <v>0</v>
      </c>
      <c r="K55" s="1" t="b">
        <f t="array" ref="K55">IF(NOT(H55=""),AND(C55:H55&lt;B55:G55),IF(NOT(G55=""),AND(C55:G55&lt;B55:F55),IF(NOT(F55=""),AND(C55:F55&lt;B55:E55),AND(C55:E55&lt;B55:D55))))</f>
        <v>0</v>
      </c>
      <c r="L55" s="1" t="b">
        <f t="array" ref="L55">IF(NOT(H55=""),AND(AND(ABS(C55:H55-B55:G55)&gt;0),AND(ABS(C55:H55-B55:G55)&lt;4)),IF(NOT(G55=""),AND(AND(ABS(C55:G55-B55:F55)&gt;0),AND(ABS(C55:G55-B55:F55)&lt;4)),IF(NOT(F55=""),AND(AND(ABS(C55:F55-B55:E55)&gt;0),AND(ABS(C55:F55-B55:E55)&lt;4)),AND(AND(ABS(C55:E55-B55:D55)&gt;0),AND(ABS(C55:E55-B55:D55)&lt;4)))))</f>
        <v>0</v>
      </c>
      <c r="M55" s="1" t="b">
        <f t="shared" si="1"/>
        <v>0</v>
      </c>
    </row>
    <row r="56" ht="15.75" customHeight="1">
      <c r="A56" s="1" t="s">
        <v>65</v>
      </c>
      <c r="B56" s="1">
        <f>IFERROR(__xludf.DUMMYFUNCTION("SPLIT(A56,"" "")"),45.0)</f>
        <v>45</v>
      </c>
      <c r="C56" s="1">
        <f>IFERROR(__xludf.DUMMYFUNCTION("""COMPUTED_VALUE"""),45.0)</f>
        <v>45</v>
      </c>
      <c r="D56" s="1">
        <f>IFERROR(__xludf.DUMMYFUNCTION("""COMPUTED_VALUE"""),43.0)</f>
        <v>43</v>
      </c>
      <c r="E56" s="1">
        <f>IFERROR(__xludf.DUMMYFUNCTION("""COMPUTED_VALUE"""),45.0)</f>
        <v>45</v>
      </c>
      <c r="F56" s="2">
        <f>IFERROR(__xludf.DUMMYFUNCTION("""COMPUTED_VALUE"""),47.0)</f>
        <v>47</v>
      </c>
      <c r="J56" s="1" t="b">
        <f t="array" ref="J56">IF(NOT(H56=""),AND(C56:H56&gt;B56:G56),IF(NOT(G56=""),AND(C56:G56&gt;B56:F56),IF(NOT(F56=""),AND(C56:F56&gt;B56:E56),AND(C56:E56&gt;B56:D56))))</f>
        <v>0</v>
      </c>
      <c r="K56" s="1" t="b">
        <f t="array" ref="K56">IF(NOT(H56=""),AND(C56:H56&lt;B56:G56),IF(NOT(G56=""),AND(C56:G56&lt;B56:F56),IF(NOT(F56=""),AND(C56:F56&lt;B56:E56),AND(C56:E56&lt;B56:D56))))</f>
        <v>0</v>
      </c>
      <c r="L56" s="1" t="b">
        <f t="array" ref="L56">IF(NOT(H56=""),AND(AND(ABS(C56:H56-B56:G56)&gt;0),AND(ABS(C56:H56-B56:G56)&lt;4)),IF(NOT(G56=""),AND(AND(ABS(C56:G56-B56:F56)&gt;0),AND(ABS(C56:G56-B56:F56)&lt;4)),IF(NOT(F56=""),AND(AND(ABS(C56:F56-B56:E56)&gt;0),AND(ABS(C56:F56-B56:E56)&lt;4)),AND(AND(ABS(C56:E56-B56:D56)&gt;0),AND(ABS(C56:E56-B56:D56)&lt;4)))))</f>
        <v>0</v>
      </c>
      <c r="M56" s="1" t="b">
        <f t="shared" si="1"/>
        <v>0</v>
      </c>
    </row>
    <row r="57" ht="15.75" customHeight="1">
      <c r="A57" s="1" t="s">
        <v>66</v>
      </c>
      <c r="B57" s="1">
        <f>IFERROR(__xludf.DUMMYFUNCTION("SPLIT(A57,"" "")"),44.0)</f>
        <v>44</v>
      </c>
      <c r="C57" s="1">
        <f>IFERROR(__xludf.DUMMYFUNCTION("""COMPUTED_VALUE"""),44.0)</f>
        <v>44</v>
      </c>
      <c r="D57" s="1">
        <f>IFERROR(__xludf.DUMMYFUNCTION("""COMPUTED_VALUE"""),43.0)</f>
        <v>43</v>
      </c>
      <c r="E57" s="1">
        <f>IFERROR(__xludf.DUMMYFUNCTION("""COMPUTED_VALUE"""),44.0)</f>
        <v>44</v>
      </c>
      <c r="F57" s="2">
        <f>IFERROR(__xludf.DUMMYFUNCTION("""COMPUTED_VALUE"""),42.0)</f>
        <v>42</v>
      </c>
      <c r="J57" s="1" t="b">
        <f t="array" ref="J57">IF(NOT(H57=""),AND(C57:H57&gt;B57:G57),IF(NOT(G57=""),AND(C57:G57&gt;B57:F57),IF(NOT(F57=""),AND(C57:F57&gt;B57:E57),AND(C57:E57&gt;B57:D57))))</f>
        <v>0</v>
      </c>
      <c r="K57" s="1" t="b">
        <f t="array" ref="K57">IF(NOT(H57=""),AND(C57:H57&lt;B57:G57),IF(NOT(G57=""),AND(C57:G57&lt;B57:F57),IF(NOT(F57=""),AND(C57:F57&lt;B57:E57),AND(C57:E57&lt;B57:D57))))</f>
        <v>0</v>
      </c>
      <c r="L57" s="1" t="b">
        <f t="array" ref="L57">IF(NOT(H57=""),AND(AND(ABS(C57:H57-B57:G57)&gt;0),AND(ABS(C57:H57-B57:G57)&lt;4)),IF(NOT(G57=""),AND(AND(ABS(C57:G57-B57:F57)&gt;0),AND(ABS(C57:G57-B57:F57)&lt;4)),IF(NOT(F57=""),AND(AND(ABS(C57:F57-B57:E57)&gt;0),AND(ABS(C57:F57-B57:E57)&lt;4)),AND(AND(ABS(C57:E57-B57:D57)&gt;0),AND(ABS(C57:E57-B57:D57)&lt;4)))))</f>
        <v>0</v>
      </c>
      <c r="M57" s="1" t="b">
        <f t="shared" si="1"/>
        <v>0</v>
      </c>
    </row>
    <row r="58" ht="15.75" customHeight="1">
      <c r="A58" s="1" t="s">
        <v>67</v>
      </c>
      <c r="B58" s="1">
        <f>IFERROR(__xludf.DUMMYFUNCTION("SPLIT(A58,"" "")"),8.0)</f>
        <v>8</v>
      </c>
      <c r="C58" s="1">
        <f>IFERROR(__xludf.DUMMYFUNCTION("""COMPUTED_VALUE"""),8.0)</f>
        <v>8</v>
      </c>
      <c r="D58" s="1">
        <f>IFERROR(__xludf.DUMMYFUNCTION("""COMPUTED_VALUE"""),10.0)</f>
        <v>10</v>
      </c>
      <c r="E58" s="1">
        <f>IFERROR(__xludf.DUMMYFUNCTION("""COMPUTED_VALUE"""),9.0)</f>
        <v>9</v>
      </c>
      <c r="F58" s="1">
        <f>IFERROR(__xludf.DUMMYFUNCTION("""COMPUTED_VALUE"""),11.0)</f>
        <v>11</v>
      </c>
      <c r="G58" s="1">
        <f>IFERROR(__xludf.DUMMYFUNCTION("""COMPUTED_VALUE"""),14.0)</f>
        <v>14</v>
      </c>
      <c r="H58" s="1">
        <f>IFERROR(__xludf.DUMMYFUNCTION("""COMPUTED_VALUE"""),17.0)</f>
        <v>17</v>
      </c>
      <c r="I58" s="1">
        <f>IFERROR(__xludf.DUMMYFUNCTION("""COMPUTED_VALUE"""),17.0)</f>
        <v>17</v>
      </c>
      <c r="J58" s="1" t="b">
        <f t="array" ref="J58">IF(NOT(H58=""),AND(C58:H58&gt;B58:G58),IF(NOT(G58=""),AND(C58:G58&gt;B58:F58),IF(NOT(F58=""),AND(C58:F58&gt;B58:E58),AND(C58:E58&gt;B58:D58))))</f>
        <v>0</v>
      </c>
      <c r="K58" s="1" t="b">
        <f t="array" ref="K58">IF(NOT(H58=""),AND(C58:H58&lt;B58:G58),IF(NOT(G58=""),AND(C58:G58&lt;B58:F58),IF(NOT(F58=""),AND(C58:F58&lt;B58:E58),AND(C58:E58&lt;B58:D58))))</f>
        <v>0</v>
      </c>
      <c r="L58" s="1" t="b">
        <f t="array" ref="L58">IF(NOT(H58=""),AND(AND(ABS(C58:H58-B58:G58)&gt;0),AND(ABS(C58:H58-B58:G58)&lt;4)),IF(NOT(G58=""),AND(AND(ABS(C58:G58-B58:F58)&gt;0),AND(ABS(C58:G58-B58:F58)&lt;4)),IF(NOT(F58=""),AND(AND(ABS(C58:F58-B58:E58)&gt;0),AND(ABS(C58:F58-B58:E58)&lt;4)),AND(AND(ABS(C58:E58-B58:D58)&gt;0),AND(ABS(C58:E58-B58:D58)&lt;4)))))</f>
        <v>0</v>
      </c>
      <c r="M58" s="1" t="b">
        <f t="shared" si="1"/>
        <v>0</v>
      </c>
    </row>
    <row r="59" ht="15.75" customHeight="1">
      <c r="A59" s="1" t="s">
        <v>68</v>
      </c>
      <c r="B59" s="1">
        <f>IFERROR(__xludf.DUMMYFUNCTION("SPLIT(A59,"" "")"),86.0)</f>
        <v>86</v>
      </c>
      <c r="C59" s="1">
        <f>IFERROR(__xludf.DUMMYFUNCTION("""COMPUTED_VALUE"""),86.0)</f>
        <v>86</v>
      </c>
      <c r="D59" s="1">
        <f>IFERROR(__xludf.DUMMYFUNCTION("""COMPUTED_VALUE"""),85.0)</f>
        <v>85</v>
      </c>
      <c r="E59" s="1">
        <f>IFERROR(__xludf.DUMMYFUNCTION("""COMPUTED_VALUE"""),88.0)</f>
        <v>88</v>
      </c>
      <c r="F59" s="2">
        <f>IFERROR(__xludf.DUMMYFUNCTION("""COMPUTED_VALUE"""),92.0)</f>
        <v>92</v>
      </c>
      <c r="J59" s="1" t="b">
        <f t="array" ref="J59">IF(NOT(H59=""),AND(C59:H59&gt;B59:G59),IF(NOT(G59=""),AND(C59:G59&gt;B59:F59),IF(NOT(F59=""),AND(C59:F59&gt;B59:E59),AND(C59:E59&gt;B59:D59))))</f>
        <v>0</v>
      </c>
      <c r="K59" s="1" t="b">
        <f t="array" ref="K59">IF(NOT(H59=""),AND(C59:H59&lt;B59:G59),IF(NOT(G59=""),AND(C59:G59&lt;B59:F59),IF(NOT(F59=""),AND(C59:F59&lt;B59:E59),AND(C59:E59&lt;B59:D59))))</f>
        <v>0</v>
      </c>
      <c r="L59" s="1" t="b">
        <f t="array" ref="L59">IF(NOT(H59=""),AND(AND(ABS(C59:H59-B59:G59)&gt;0),AND(ABS(C59:H59-B59:G59)&lt;4)),IF(NOT(G59=""),AND(AND(ABS(C59:G59-B59:F59)&gt;0),AND(ABS(C59:G59-B59:F59)&lt;4)),IF(NOT(F59=""),AND(AND(ABS(C59:F59-B59:E59)&gt;0),AND(ABS(C59:F59-B59:E59)&lt;4)),AND(AND(ABS(C59:E59-B59:D59)&gt;0),AND(ABS(C59:E59-B59:D59)&lt;4)))))</f>
        <v>0</v>
      </c>
      <c r="M59" s="1" t="b">
        <f t="shared" si="1"/>
        <v>0</v>
      </c>
    </row>
    <row r="60" ht="15.75" customHeight="1">
      <c r="A60" s="1" t="s">
        <v>69</v>
      </c>
      <c r="B60" s="1">
        <f>IFERROR(__xludf.DUMMYFUNCTION("SPLIT(A60,"" "")"),40.0)</f>
        <v>40</v>
      </c>
      <c r="C60" s="1">
        <f>IFERROR(__xludf.DUMMYFUNCTION("""COMPUTED_VALUE"""),40.0)</f>
        <v>40</v>
      </c>
      <c r="D60" s="1">
        <f>IFERROR(__xludf.DUMMYFUNCTION("""COMPUTED_VALUE"""),42.0)</f>
        <v>42</v>
      </c>
      <c r="E60" s="1">
        <f>IFERROR(__xludf.DUMMYFUNCTION("""COMPUTED_VALUE"""),43.0)</f>
        <v>43</v>
      </c>
      <c r="F60" s="1">
        <f>IFERROR(__xludf.DUMMYFUNCTION("""COMPUTED_VALUE"""),46.0)</f>
        <v>46</v>
      </c>
      <c r="G60" s="1">
        <f>IFERROR(__xludf.DUMMYFUNCTION("""COMPUTED_VALUE"""),44.0)</f>
        <v>44</v>
      </c>
      <c r="H60" s="1">
        <f>IFERROR(__xludf.DUMMYFUNCTION("""COMPUTED_VALUE"""),46.0)</f>
        <v>46</v>
      </c>
      <c r="I60" s="1">
        <f>IFERROR(__xludf.DUMMYFUNCTION("""COMPUTED_VALUE"""),53.0)</f>
        <v>53</v>
      </c>
      <c r="J60" s="1" t="b">
        <f t="array" ref="J60">IF(NOT(H60=""),AND(C60:H60&gt;B60:G60),IF(NOT(G60=""),AND(C60:G60&gt;B60:F60),IF(NOT(F60=""),AND(C60:F60&gt;B60:E60),AND(C60:E60&gt;B60:D60))))</f>
        <v>0</v>
      </c>
      <c r="K60" s="1" t="b">
        <f t="array" ref="K60">IF(NOT(H60=""),AND(C60:H60&lt;B60:G60),IF(NOT(G60=""),AND(C60:G60&lt;B60:F60),IF(NOT(F60=""),AND(C60:F60&lt;B60:E60),AND(C60:E60&lt;B60:D60))))</f>
        <v>0</v>
      </c>
      <c r="L60" s="1" t="b">
        <f t="array" ref="L60">IF(NOT(H60=""),AND(AND(ABS(C60:H60-B60:G60)&gt;0),AND(ABS(C60:H60-B60:G60)&lt;4)),IF(NOT(G60=""),AND(AND(ABS(C60:G60-B60:F60)&gt;0),AND(ABS(C60:G60-B60:F60)&lt;4)),IF(NOT(F60=""),AND(AND(ABS(C60:F60-B60:E60)&gt;0),AND(ABS(C60:F60-B60:E60)&lt;4)),AND(AND(ABS(C60:E60-B60:D60)&gt;0),AND(ABS(C60:E60-B60:D60)&lt;4)))))</f>
        <v>0</v>
      </c>
      <c r="M60" s="1" t="b">
        <f t="shared" si="1"/>
        <v>0</v>
      </c>
    </row>
    <row r="61" ht="15.75" customHeight="1">
      <c r="A61" s="1" t="s">
        <v>70</v>
      </c>
      <c r="B61" s="1">
        <f>IFERROR(__xludf.DUMMYFUNCTION("SPLIT(A61,"" "")"),40.0)</f>
        <v>40</v>
      </c>
      <c r="C61" s="1">
        <f>IFERROR(__xludf.DUMMYFUNCTION("""COMPUTED_VALUE"""),40.0)</f>
        <v>40</v>
      </c>
      <c r="D61" s="1">
        <f>IFERROR(__xludf.DUMMYFUNCTION("""COMPUTED_VALUE"""),40.0)</f>
        <v>40</v>
      </c>
      <c r="E61" s="1">
        <f>IFERROR(__xludf.DUMMYFUNCTION("""COMPUTED_VALUE"""),43.0)</f>
        <v>43</v>
      </c>
      <c r="F61" s="2">
        <f>IFERROR(__xludf.DUMMYFUNCTION("""COMPUTED_VALUE"""),44.0)</f>
        <v>44</v>
      </c>
      <c r="J61" s="1" t="b">
        <f t="array" ref="J61">IF(NOT(H61=""),AND(C61:H61&gt;B61:G61),IF(NOT(G61=""),AND(C61:G61&gt;B61:F61),IF(NOT(F61=""),AND(C61:F61&gt;B61:E61),AND(C61:E61&gt;B61:D61))))</f>
        <v>0</v>
      </c>
      <c r="K61" s="1" t="b">
        <f t="array" ref="K61">IF(NOT(H61=""),AND(C61:H61&lt;B61:G61),IF(NOT(G61=""),AND(C61:G61&lt;B61:F61),IF(NOT(F61=""),AND(C61:F61&lt;B61:E61),AND(C61:E61&lt;B61:D61))))</f>
        <v>0</v>
      </c>
      <c r="L61" s="1" t="b">
        <f t="array" ref="L61">IF(NOT(H61=""),AND(AND(ABS(C61:H61-B61:G61)&gt;0),AND(ABS(C61:H61-B61:G61)&lt;4)),IF(NOT(G61=""),AND(AND(ABS(C61:G61-B61:F61)&gt;0),AND(ABS(C61:G61-B61:F61)&lt;4)),IF(NOT(F61=""),AND(AND(ABS(C61:F61-B61:E61)&gt;0),AND(ABS(C61:F61-B61:E61)&lt;4)),AND(AND(ABS(C61:E61-B61:D61)&gt;0),AND(ABS(C61:E61-B61:D61)&lt;4)))))</f>
        <v>0</v>
      </c>
      <c r="M61" s="1" t="b">
        <f t="shared" si="1"/>
        <v>0</v>
      </c>
    </row>
    <row r="62" ht="15.75" customHeight="1">
      <c r="A62" s="1" t="s">
        <v>71</v>
      </c>
      <c r="B62" s="1">
        <f>IFERROR(__xludf.DUMMYFUNCTION("SPLIT(A62,"" "")"),45.0)</f>
        <v>45</v>
      </c>
      <c r="C62" s="1">
        <f>IFERROR(__xludf.DUMMYFUNCTION("""COMPUTED_VALUE"""),45.0)</f>
        <v>45</v>
      </c>
      <c r="D62" s="1">
        <f>IFERROR(__xludf.DUMMYFUNCTION("""COMPUTED_VALUE"""),45.0)</f>
        <v>45</v>
      </c>
      <c r="E62" s="1">
        <f>IFERROR(__xludf.DUMMYFUNCTION("""COMPUTED_VALUE"""),46.0)</f>
        <v>46</v>
      </c>
      <c r="F62" s="2">
        <f>IFERROR(__xludf.DUMMYFUNCTION("""COMPUTED_VALUE"""),45.0)</f>
        <v>45</v>
      </c>
      <c r="J62" s="1" t="b">
        <f t="array" ref="J62">IF(NOT(H62=""),AND(C62:H62&gt;B62:G62),IF(NOT(G62=""),AND(C62:G62&gt;B62:F62),IF(NOT(F62=""),AND(C62:F62&gt;B62:E62),AND(C62:E62&gt;B62:D62))))</f>
        <v>0</v>
      </c>
      <c r="K62" s="1" t="b">
        <f t="array" ref="K62">IF(NOT(H62=""),AND(C62:H62&lt;B62:G62),IF(NOT(G62=""),AND(C62:G62&lt;B62:F62),IF(NOT(F62=""),AND(C62:F62&lt;B62:E62),AND(C62:E62&lt;B62:D62))))</f>
        <v>0</v>
      </c>
      <c r="L62" s="1" t="b">
        <f t="array" ref="L62">IF(NOT(H62=""),AND(AND(ABS(C62:H62-B62:G62)&gt;0),AND(ABS(C62:H62-B62:G62)&lt;4)),IF(NOT(G62=""),AND(AND(ABS(C62:G62-B62:F62)&gt;0),AND(ABS(C62:G62-B62:F62)&lt;4)),IF(NOT(F62=""),AND(AND(ABS(C62:F62-B62:E62)&gt;0),AND(ABS(C62:F62-B62:E62)&lt;4)),AND(AND(ABS(C62:E62-B62:D62)&gt;0),AND(ABS(C62:E62-B62:D62)&lt;4)))))</f>
        <v>0</v>
      </c>
      <c r="M62" s="1" t="b">
        <f t="shared" si="1"/>
        <v>0</v>
      </c>
    </row>
    <row r="63" ht="15.75" customHeight="1">
      <c r="A63" s="1" t="s">
        <v>72</v>
      </c>
      <c r="B63" s="1">
        <f>IFERROR(__xludf.DUMMYFUNCTION("SPLIT(A63,"" "")"),54.0)</f>
        <v>54</v>
      </c>
      <c r="C63" s="1">
        <f>IFERROR(__xludf.DUMMYFUNCTION("""COMPUTED_VALUE"""),54.0)</f>
        <v>54</v>
      </c>
      <c r="D63" s="1">
        <f>IFERROR(__xludf.DUMMYFUNCTION("""COMPUTED_VALUE"""),54.0)</f>
        <v>54</v>
      </c>
      <c r="E63" s="1">
        <f>IFERROR(__xludf.DUMMYFUNCTION("""COMPUTED_VALUE"""),55.0)</f>
        <v>55</v>
      </c>
      <c r="F63" s="2">
        <f>IFERROR(__xludf.DUMMYFUNCTION("""COMPUTED_VALUE"""),55.0)</f>
        <v>55</v>
      </c>
      <c r="J63" s="1" t="b">
        <f t="array" ref="J63">IF(NOT(H63=""),AND(C63:H63&gt;B63:G63),IF(NOT(G63=""),AND(C63:G63&gt;B63:F63),IF(NOT(F63=""),AND(C63:F63&gt;B63:E63),AND(C63:E63&gt;B63:D63))))</f>
        <v>0</v>
      </c>
      <c r="K63" s="1" t="b">
        <f t="array" ref="K63">IF(NOT(H63=""),AND(C63:H63&lt;B63:G63),IF(NOT(G63=""),AND(C63:G63&lt;B63:F63),IF(NOT(F63=""),AND(C63:F63&lt;B63:E63),AND(C63:E63&lt;B63:D63))))</f>
        <v>0</v>
      </c>
      <c r="L63" s="1" t="b">
        <f t="array" ref="L63">IF(NOT(H63=""),AND(AND(ABS(C63:H63-B63:G63)&gt;0),AND(ABS(C63:H63-B63:G63)&lt;4)),IF(NOT(G63=""),AND(AND(ABS(C63:G63-B63:F63)&gt;0),AND(ABS(C63:G63-B63:F63)&lt;4)),IF(NOT(F63=""),AND(AND(ABS(C63:F63-B63:E63)&gt;0),AND(ABS(C63:F63-B63:E63)&lt;4)),AND(AND(ABS(C63:E63-B63:D63)&gt;0),AND(ABS(C63:E63-B63:D63)&lt;4)))))</f>
        <v>0</v>
      </c>
      <c r="M63" s="1" t="b">
        <f t="shared" si="1"/>
        <v>0</v>
      </c>
    </row>
    <row r="64" ht="15.75" customHeight="1">
      <c r="A64" s="1" t="s">
        <v>73</v>
      </c>
      <c r="B64" s="1">
        <f>IFERROR(__xludf.DUMMYFUNCTION("SPLIT(A64,"" "")"),28.0)</f>
        <v>28</v>
      </c>
      <c r="C64" s="1">
        <f>IFERROR(__xludf.DUMMYFUNCTION("""COMPUTED_VALUE"""),28.0)</f>
        <v>28</v>
      </c>
      <c r="D64" s="1">
        <f>IFERROR(__xludf.DUMMYFUNCTION("""COMPUTED_VALUE"""),28.0)</f>
        <v>28</v>
      </c>
      <c r="E64" s="1">
        <f>IFERROR(__xludf.DUMMYFUNCTION("""COMPUTED_VALUE"""),30.0)</f>
        <v>30</v>
      </c>
      <c r="F64" s="2">
        <f>IFERROR(__xludf.DUMMYFUNCTION("""COMPUTED_VALUE"""),34.0)</f>
        <v>34</v>
      </c>
      <c r="J64" s="1" t="b">
        <f t="array" ref="J64">IF(NOT(H64=""),AND(C64:H64&gt;B64:G64),IF(NOT(G64=""),AND(C64:G64&gt;B64:F64),IF(NOT(F64=""),AND(C64:F64&gt;B64:E64),AND(C64:E64&gt;B64:D64))))</f>
        <v>0</v>
      </c>
      <c r="K64" s="1" t="b">
        <f t="array" ref="K64">IF(NOT(H64=""),AND(C64:H64&lt;B64:G64),IF(NOT(G64=""),AND(C64:G64&lt;B64:F64),IF(NOT(F64=""),AND(C64:F64&lt;B64:E64),AND(C64:E64&lt;B64:D64))))</f>
        <v>0</v>
      </c>
      <c r="L64" s="1" t="b">
        <f t="array" ref="L64">IF(NOT(H64=""),AND(AND(ABS(C64:H64-B64:G64)&gt;0),AND(ABS(C64:H64-B64:G64)&lt;4)),IF(NOT(G64=""),AND(AND(ABS(C64:G64-B64:F64)&gt;0),AND(ABS(C64:G64-B64:F64)&lt;4)),IF(NOT(F64=""),AND(AND(ABS(C64:F64-B64:E64)&gt;0),AND(ABS(C64:F64-B64:E64)&lt;4)),AND(AND(ABS(C64:E64-B64:D64)&gt;0),AND(ABS(C64:E64-B64:D64)&lt;4)))))</f>
        <v>0</v>
      </c>
      <c r="M64" s="1" t="b">
        <f t="shared" si="1"/>
        <v>0</v>
      </c>
    </row>
    <row r="65" ht="15.75" customHeight="1">
      <c r="A65" s="1" t="s">
        <v>74</v>
      </c>
      <c r="B65" s="1">
        <f>IFERROR(__xludf.DUMMYFUNCTION("SPLIT(A65,"" "")"),45.0)</f>
        <v>45</v>
      </c>
      <c r="C65" s="1">
        <f>IFERROR(__xludf.DUMMYFUNCTION("""COMPUTED_VALUE"""),45.0)</f>
        <v>45</v>
      </c>
      <c r="D65" s="1">
        <f>IFERROR(__xludf.DUMMYFUNCTION("""COMPUTED_VALUE"""),47.0)</f>
        <v>47</v>
      </c>
      <c r="E65" s="1">
        <f>IFERROR(__xludf.DUMMYFUNCTION("""COMPUTED_VALUE"""),49.0)</f>
        <v>49</v>
      </c>
      <c r="F65" s="1">
        <f>IFERROR(__xludf.DUMMYFUNCTION("""COMPUTED_VALUE"""),52.0)</f>
        <v>52</v>
      </c>
      <c r="G65" s="1">
        <f>IFERROR(__xludf.DUMMYFUNCTION("""COMPUTED_VALUE"""),52.0)</f>
        <v>52</v>
      </c>
      <c r="H65" s="2">
        <f>IFERROR(__xludf.DUMMYFUNCTION("""COMPUTED_VALUE"""),59.0)</f>
        <v>59</v>
      </c>
      <c r="J65" s="1" t="b">
        <f t="array" ref="J65">IF(NOT(H65=""),AND(C65:H65&gt;B65:G65),IF(NOT(G65=""),AND(C65:G65&gt;B65:F65),IF(NOT(F65=""),AND(C65:F65&gt;B65:E65),AND(C65:E65&gt;B65:D65))))</f>
        <v>0</v>
      </c>
      <c r="K65" s="1" t="b">
        <f t="array" ref="K65">IF(NOT(H65=""),AND(C65:H65&lt;B65:G65),IF(NOT(G65=""),AND(C65:G65&lt;B65:F65),IF(NOT(F65=""),AND(C65:F65&lt;B65:E65),AND(C65:E65&lt;B65:D65))))</f>
        <v>0</v>
      </c>
      <c r="L65" s="1" t="b">
        <f t="array" ref="L65">IF(NOT(H65=""),AND(AND(ABS(C65:H65-B65:G65)&gt;0),AND(ABS(C65:H65-B65:G65)&lt;4)),IF(NOT(G65=""),AND(AND(ABS(C65:G65-B65:F65)&gt;0),AND(ABS(C65:G65-B65:F65)&lt;4)),IF(NOT(F65=""),AND(AND(ABS(C65:F65-B65:E65)&gt;0),AND(ABS(C65:F65-B65:E65)&lt;4)),AND(AND(ABS(C65:E65-B65:D65)&gt;0),AND(ABS(C65:E65-B65:D65)&lt;4)))))</f>
        <v>0</v>
      </c>
      <c r="M65" s="1" t="b">
        <f t="shared" si="1"/>
        <v>0</v>
      </c>
    </row>
    <row r="66" ht="15.75" customHeight="1">
      <c r="A66" s="1" t="s">
        <v>75</v>
      </c>
      <c r="B66" s="1">
        <f>IFERROR(__xludf.DUMMYFUNCTION("SPLIT(A66,"" "")"),69.0)</f>
        <v>69</v>
      </c>
      <c r="C66" s="1">
        <f>IFERROR(__xludf.DUMMYFUNCTION("""COMPUTED_VALUE"""),69.0)</f>
        <v>69</v>
      </c>
      <c r="D66" s="1">
        <f>IFERROR(__xludf.DUMMYFUNCTION("""COMPUTED_VALUE"""),72.0)</f>
        <v>72</v>
      </c>
      <c r="E66" s="1">
        <f>IFERROR(__xludf.DUMMYFUNCTION("""COMPUTED_VALUE"""),73.0)</f>
        <v>73</v>
      </c>
      <c r="F66" s="1">
        <f>IFERROR(__xludf.DUMMYFUNCTION("""COMPUTED_VALUE"""),76.0)</f>
        <v>76</v>
      </c>
      <c r="G66" s="1">
        <f>IFERROR(__xludf.DUMMYFUNCTION("""COMPUTED_VALUE"""),80.0)</f>
        <v>80</v>
      </c>
      <c r="H66" s="1">
        <f>IFERROR(__xludf.DUMMYFUNCTION("""COMPUTED_VALUE"""),82.0)</f>
        <v>82</v>
      </c>
      <c r="I66" s="1">
        <f>IFERROR(__xludf.DUMMYFUNCTION("""COMPUTED_VALUE"""),84.0)</f>
        <v>84</v>
      </c>
      <c r="J66" s="1" t="b">
        <f t="array" ref="J66">IF(NOT(H66=""),AND(C66:H66&gt;B66:G66),IF(NOT(G66=""),AND(C66:G66&gt;B66:F66),IF(NOT(F66=""),AND(C66:F66&gt;B66:E66),AND(C66:E66&gt;B66:D66))))</f>
        <v>0</v>
      </c>
      <c r="K66" s="1" t="b">
        <f t="array" ref="K66">IF(NOT(H66=""),AND(C66:H66&lt;B66:G66),IF(NOT(G66=""),AND(C66:G66&lt;B66:F66),IF(NOT(F66=""),AND(C66:F66&lt;B66:E66),AND(C66:E66&lt;B66:D66))))</f>
        <v>0</v>
      </c>
      <c r="L66" s="1" t="b">
        <f t="array" ref="L66">IF(NOT(H66=""),AND(AND(ABS(C66:H66-B66:G66)&gt;0),AND(ABS(C66:H66-B66:G66)&lt;4)),IF(NOT(G66=""),AND(AND(ABS(C66:G66-B66:F66)&gt;0),AND(ABS(C66:G66-B66:F66)&lt;4)),IF(NOT(F66=""),AND(AND(ABS(C66:F66-B66:E66)&gt;0),AND(ABS(C66:F66-B66:E66)&lt;4)),AND(AND(ABS(C66:E66-B66:D66)&gt;0),AND(ABS(C66:E66-B66:D66)&lt;4)))))</f>
        <v>0</v>
      </c>
      <c r="M66" s="1" t="b">
        <f t="shared" si="1"/>
        <v>0</v>
      </c>
    </row>
    <row r="67" ht="15.75" customHeight="1">
      <c r="A67" s="1" t="s">
        <v>76</v>
      </c>
      <c r="B67" s="1">
        <f>IFERROR(__xludf.DUMMYFUNCTION("SPLIT(A67,"" "")"),19.0)</f>
        <v>19</v>
      </c>
      <c r="C67" s="1">
        <f>IFERROR(__xludf.DUMMYFUNCTION("""COMPUTED_VALUE"""),19.0)</f>
        <v>19</v>
      </c>
      <c r="D67" s="1">
        <f>IFERROR(__xludf.DUMMYFUNCTION("""COMPUTED_VALUE"""),23.0)</f>
        <v>23</v>
      </c>
      <c r="E67" s="1">
        <f>IFERROR(__xludf.DUMMYFUNCTION("""COMPUTED_VALUE"""),26.0)</f>
        <v>26</v>
      </c>
      <c r="F67" s="1">
        <f>IFERROR(__xludf.DUMMYFUNCTION("""COMPUTED_VALUE"""),29.0)</f>
        <v>29</v>
      </c>
      <c r="G67" s="1">
        <f>IFERROR(__xludf.DUMMYFUNCTION("""COMPUTED_VALUE"""),30.0)</f>
        <v>30</v>
      </c>
      <c r="H67" s="2">
        <f>IFERROR(__xludf.DUMMYFUNCTION("""COMPUTED_VALUE"""),29.0)</f>
        <v>29</v>
      </c>
      <c r="J67" s="1" t="b">
        <f t="array" ref="J67">IF(NOT(H67=""),AND(C67:H67&gt;B67:G67),IF(NOT(G67=""),AND(C67:G67&gt;B67:F67),IF(NOT(F67=""),AND(C67:F67&gt;B67:E67),AND(C67:E67&gt;B67:D67))))</f>
        <v>0</v>
      </c>
      <c r="K67" s="1" t="b">
        <f t="array" ref="K67">IF(NOT(H67=""),AND(C67:H67&lt;B67:G67),IF(NOT(G67=""),AND(C67:G67&lt;B67:F67),IF(NOT(F67=""),AND(C67:F67&lt;B67:E67),AND(C67:E67&lt;B67:D67))))</f>
        <v>0</v>
      </c>
      <c r="L67" s="1" t="b">
        <f t="array" ref="L67">IF(NOT(H67=""),AND(AND(ABS(C67:H67-B67:G67)&gt;0),AND(ABS(C67:H67-B67:G67)&lt;4)),IF(NOT(G67=""),AND(AND(ABS(C67:G67-B67:F67)&gt;0),AND(ABS(C67:G67-B67:F67)&lt;4)),IF(NOT(F67=""),AND(AND(ABS(C67:F67-B67:E67)&gt;0),AND(ABS(C67:F67-B67:E67)&lt;4)),AND(AND(ABS(C67:E67-B67:D67)&gt;0),AND(ABS(C67:E67-B67:D67)&lt;4)))))</f>
        <v>0</v>
      </c>
      <c r="M67" s="1" t="b">
        <f t="shared" si="1"/>
        <v>0</v>
      </c>
    </row>
    <row r="68" ht="15.75" customHeight="1">
      <c r="A68" s="1" t="s">
        <v>77</v>
      </c>
      <c r="B68" s="1">
        <f>IFERROR(__xludf.DUMMYFUNCTION("SPLIT(A68,"" "")"),53.0)</f>
        <v>53</v>
      </c>
      <c r="C68" s="1">
        <f>IFERROR(__xludf.DUMMYFUNCTION("""COMPUTED_VALUE"""),53.0)</f>
        <v>53</v>
      </c>
      <c r="D68" s="1">
        <f>IFERROR(__xludf.DUMMYFUNCTION("""COMPUTED_VALUE"""),57.0)</f>
        <v>57</v>
      </c>
      <c r="E68" s="1">
        <f>IFERROR(__xludf.DUMMYFUNCTION("""COMPUTED_VALUE"""),60.0)</f>
        <v>60</v>
      </c>
      <c r="F68" s="1">
        <f>IFERROR(__xludf.DUMMYFUNCTION("""COMPUTED_VALUE"""),63.0)</f>
        <v>63</v>
      </c>
      <c r="G68" s="1">
        <f>IFERROR(__xludf.DUMMYFUNCTION("""COMPUTED_VALUE"""),64.0)</f>
        <v>64</v>
      </c>
      <c r="H68" s="2">
        <f>IFERROR(__xludf.DUMMYFUNCTION("""COMPUTED_VALUE"""),64.0)</f>
        <v>64</v>
      </c>
      <c r="J68" s="1" t="b">
        <f t="array" ref="J68">IF(NOT(H68=""),AND(C68:H68&gt;B68:G68),IF(NOT(G68=""),AND(C68:G68&gt;B68:F68),IF(NOT(F68=""),AND(C68:F68&gt;B68:E68),AND(C68:E68&gt;B68:D68))))</f>
        <v>0</v>
      </c>
      <c r="K68" s="1" t="b">
        <f t="array" ref="K68">IF(NOT(H68=""),AND(C68:H68&lt;B68:G68),IF(NOT(G68=""),AND(C68:G68&lt;B68:F68),IF(NOT(F68=""),AND(C68:F68&lt;B68:E68),AND(C68:E68&lt;B68:D68))))</f>
        <v>0</v>
      </c>
      <c r="L68" s="1" t="b">
        <f t="array" ref="L68">IF(NOT(H68=""),AND(AND(ABS(C68:H68-B68:G68)&gt;0),AND(ABS(C68:H68-B68:G68)&lt;4)),IF(NOT(G68=""),AND(AND(ABS(C68:G68-B68:F68)&gt;0),AND(ABS(C68:G68-B68:F68)&lt;4)),IF(NOT(F68=""),AND(AND(ABS(C68:F68-B68:E68)&gt;0),AND(ABS(C68:F68-B68:E68)&lt;4)),AND(AND(ABS(C68:E68-B68:D68)&gt;0),AND(ABS(C68:E68-B68:D68)&lt;4)))))</f>
        <v>0</v>
      </c>
      <c r="M68" s="1" t="b">
        <f t="shared" si="1"/>
        <v>0</v>
      </c>
    </row>
    <row r="69" ht="15.75" customHeight="1">
      <c r="A69" s="1" t="s">
        <v>78</v>
      </c>
      <c r="B69" s="1">
        <f>IFERROR(__xludf.DUMMYFUNCTION("SPLIT(A69,"" "")"),41.0)</f>
        <v>41</v>
      </c>
      <c r="C69" s="1">
        <f>IFERROR(__xludf.DUMMYFUNCTION("""COMPUTED_VALUE"""),41.0)</f>
        <v>41</v>
      </c>
      <c r="D69" s="1">
        <f>IFERROR(__xludf.DUMMYFUNCTION("""COMPUTED_VALUE"""),45.0)</f>
        <v>45</v>
      </c>
      <c r="E69" s="1">
        <f>IFERROR(__xludf.DUMMYFUNCTION("""COMPUTED_VALUE"""),48.0)</f>
        <v>48</v>
      </c>
      <c r="F69" s="2">
        <f>IFERROR(__xludf.DUMMYFUNCTION("""COMPUTED_VALUE"""),52.0)</f>
        <v>52</v>
      </c>
      <c r="J69" s="1" t="b">
        <f t="array" ref="J69">IF(NOT(H69=""),AND(C69:H69&gt;B69:G69),IF(NOT(G69=""),AND(C69:G69&gt;B69:F69),IF(NOT(F69=""),AND(C69:F69&gt;B69:E69),AND(C69:E69&gt;B69:D69))))</f>
        <v>0</v>
      </c>
      <c r="K69" s="1" t="b">
        <f t="array" ref="K69">IF(NOT(H69=""),AND(C69:H69&lt;B69:G69),IF(NOT(G69=""),AND(C69:G69&lt;B69:F69),IF(NOT(F69=""),AND(C69:F69&lt;B69:E69),AND(C69:E69&lt;B69:D69))))</f>
        <v>0</v>
      </c>
      <c r="L69" s="1" t="b">
        <f t="array" ref="L69">IF(NOT(H69=""),AND(AND(ABS(C69:H69-B69:G69)&gt;0),AND(ABS(C69:H69-B69:G69)&lt;4)),IF(NOT(G69=""),AND(AND(ABS(C69:G69-B69:F69)&gt;0),AND(ABS(C69:G69-B69:F69)&lt;4)),IF(NOT(F69=""),AND(AND(ABS(C69:F69-B69:E69)&gt;0),AND(ABS(C69:F69-B69:E69)&lt;4)),AND(AND(ABS(C69:E69-B69:D69)&gt;0),AND(ABS(C69:E69-B69:D69)&lt;4)))))</f>
        <v>0</v>
      </c>
      <c r="M69" s="1" t="b">
        <f t="shared" si="1"/>
        <v>0</v>
      </c>
    </row>
    <row r="70" ht="15.75" customHeight="1">
      <c r="A70" s="1" t="s">
        <v>79</v>
      </c>
      <c r="B70" s="1">
        <f>IFERROR(__xludf.DUMMYFUNCTION("SPLIT(A70,"" "")"),69.0)</f>
        <v>69</v>
      </c>
      <c r="C70" s="1">
        <f>IFERROR(__xludf.DUMMYFUNCTION("""COMPUTED_VALUE"""),69.0)</f>
        <v>69</v>
      </c>
      <c r="D70" s="1">
        <f>IFERROR(__xludf.DUMMYFUNCTION("""COMPUTED_VALUE"""),72.0)</f>
        <v>72</v>
      </c>
      <c r="E70" s="1">
        <f>IFERROR(__xludf.DUMMYFUNCTION("""COMPUTED_VALUE"""),74.0)</f>
        <v>74</v>
      </c>
      <c r="F70" s="1">
        <f>IFERROR(__xludf.DUMMYFUNCTION("""COMPUTED_VALUE"""),78.0)</f>
        <v>78</v>
      </c>
      <c r="G70" s="1">
        <f>IFERROR(__xludf.DUMMYFUNCTION("""COMPUTED_VALUE"""),81.0)</f>
        <v>81</v>
      </c>
      <c r="H70" s="2">
        <f>IFERROR(__xludf.DUMMYFUNCTION("""COMPUTED_VALUE"""),88.0)</f>
        <v>88</v>
      </c>
      <c r="J70" s="1" t="b">
        <f t="array" ref="J70">IF(NOT(H70=""),AND(C70:H70&gt;B70:G70),IF(NOT(G70=""),AND(C70:G70&gt;B70:F70),IF(NOT(F70=""),AND(C70:F70&gt;B70:E70),AND(C70:E70&gt;B70:D70))))</f>
        <v>0</v>
      </c>
      <c r="K70" s="1" t="b">
        <f t="array" ref="K70">IF(NOT(H70=""),AND(C70:H70&lt;B70:G70),IF(NOT(G70=""),AND(C70:G70&lt;B70:F70),IF(NOT(F70=""),AND(C70:F70&lt;B70:E70),AND(C70:E70&lt;B70:D70))))</f>
        <v>0</v>
      </c>
      <c r="L70" s="1" t="b">
        <f t="array" ref="L70">IF(NOT(H70=""),AND(AND(ABS(C70:H70-B70:G70)&gt;0),AND(ABS(C70:H70-B70:G70)&lt;4)),IF(NOT(G70=""),AND(AND(ABS(C70:G70-B70:F70)&gt;0),AND(ABS(C70:G70-B70:F70)&lt;4)),IF(NOT(F70=""),AND(AND(ABS(C70:F70-B70:E70)&gt;0),AND(ABS(C70:F70-B70:E70)&lt;4)),AND(AND(ABS(C70:E70-B70:D70)&gt;0),AND(ABS(C70:E70-B70:D70)&lt;4)))))</f>
        <v>0</v>
      </c>
      <c r="M70" s="1" t="b">
        <f t="shared" si="1"/>
        <v>0</v>
      </c>
    </row>
    <row r="71" ht="15.75" customHeight="1">
      <c r="A71" s="1" t="s">
        <v>80</v>
      </c>
      <c r="B71" s="1">
        <f>IFERROR(__xludf.DUMMYFUNCTION("SPLIT(A71,"" "")"),49.0)</f>
        <v>49</v>
      </c>
      <c r="C71" s="1">
        <f>IFERROR(__xludf.DUMMYFUNCTION("""COMPUTED_VALUE"""),49.0)</f>
        <v>49</v>
      </c>
      <c r="D71" s="1">
        <f>IFERROR(__xludf.DUMMYFUNCTION("""COMPUTED_VALUE"""),51.0)</f>
        <v>51</v>
      </c>
      <c r="E71" s="1">
        <f>IFERROR(__xludf.DUMMYFUNCTION("""COMPUTED_VALUE"""),52.0)</f>
        <v>52</v>
      </c>
      <c r="F71" s="1">
        <f>IFERROR(__xludf.DUMMYFUNCTION("""COMPUTED_VALUE"""),55.0)</f>
        <v>55</v>
      </c>
      <c r="G71" s="1">
        <f>IFERROR(__xludf.DUMMYFUNCTION("""COMPUTED_VALUE"""),61.0)</f>
        <v>61</v>
      </c>
      <c r="H71" s="2">
        <f>IFERROR(__xludf.DUMMYFUNCTION("""COMPUTED_VALUE"""),62.0)</f>
        <v>62</v>
      </c>
      <c r="J71" s="1" t="b">
        <f t="array" ref="J71">IF(NOT(H71=""),AND(C71:H71&gt;B71:G71),IF(NOT(G71=""),AND(C71:G71&gt;B71:F71),IF(NOT(F71=""),AND(C71:F71&gt;B71:E71),AND(C71:E71&gt;B71:D71))))</f>
        <v>0</v>
      </c>
      <c r="K71" s="1" t="b">
        <f t="array" ref="K71">IF(NOT(H71=""),AND(C71:H71&lt;B71:G71),IF(NOT(G71=""),AND(C71:G71&lt;B71:F71),IF(NOT(F71=""),AND(C71:F71&lt;B71:E71),AND(C71:E71&lt;B71:D71))))</f>
        <v>0</v>
      </c>
      <c r="L71" s="1" t="b">
        <f t="array" ref="L71">IF(NOT(H71=""),AND(AND(ABS(C71:H71-B71:G71)&gt;0),AND(ABS(C71:H71-B71:G71)&lt;4)),IF(NOT(G71=""),AND(AND(ABS(C71:G71-B71:F71)&gt;0),AND(ABS(C71:G71-B71:F71)&lt;4)),IF(NOT(F71=""),AND(AND(ABS(C71:F71-B71:E71)&gt;0),AND(ABS(C71:F71-B71:E71)&lt;4)),AND(AND(ABS(C71:E71-B71:D71)&gt;0),AND(ABS(C71:E71-B71:D71)&lt;4)))))</f>
        <v>0</v>
      </c>
      <c r="M71" s="1" t="b">
        <f t="shared" si="1"/>
        <v>0</v>
      </c>
    </row>
    <row r="72" ht="15.75" customHeight="1">
      <c r="A72" s="1" t="s">
        <v>81</v>
      </c>
      <c r="B72" s="1">
        <f>IFERROR(__xludf.DUMMYFUNCTION("SPLIT(A72,"" "")"),26.0)</f>
        <v>26</v>
      </c>
      <c r="C72" s="1">
        <f>IFERROR(__xludf.DUMMYFUNCTION("""COMPUTED_VALUE"""),26.0)</f>
        <v>26</v>
      </c>
      <c r="D72" s="1">
        <f>IFERROR(__xludf.DUMMYFUNCTION("""COMPUTED_VALUE"""),27.0)</f>
        <v>27</v>
      </c>
      <c r="E72" s="1">
        <f>IFERROR(__xludf.DUMMYFUNCTION("""COMPUTED_VALUE"""),29.0)</f>
        <v>29</v>
      </c>
      <c r="F72" s="1">
        <f>IFERROR(__xludf.DUMMYFUNCTION("""COMPUTED_VALUE"""),35.0)</f>
        <v>35</v>
      </c>
      <c r="G72" s="1">
        <f>IFERROR(__xludf.DUMMYFUNCTION("""COMPUTED_VALUE"""),38.0)</f>
        <v>38</v>
      </c>
      <c r="H72" s="2">
        <f>IFERROR(__xludf.DUMMYFUNCTION("""COMPUTED_VALUE"""),37.0)</f>
        <v>37</v>
      </c>
      <c r="J72" s="1" t="b">
        <f t="array" ref="J72">IF(NOT(H72=""),AND(C72:H72&gt;B72:G72),IF(NOT(G72=""),AND(C72:G72&gt;B72:F72),IF(NOT(F72=""),AND(C72:F72&gt;B72:E72),AND(C72:E72&gt;B72:D72))))</f>
        <v>0</v>
      </c>
      <c r="K72" s="1" t="b">
        <f t="array" ref="K72">IF(NOT(H72=""),AND(C72:H72&lt;B72:G72),IF(NOT(G72=""),AND(C72:G72&lt;B72:F72),IF(NOT(F72=""),AND(C72:F72&lt;B72:E72),AND(C72:E72&lt;B72:D72))))</f>
        <v>0</v>
      </c>
      <c r="L72" s="1" t="b">
        <f t="array" ref="L72">IF(NOT(H72=""),AND(AND(ABS(C72:H72-B72:G72)&gt;0),AND(ABS(C72:H72-B72:G72)&lt;4)),IF(NOT(G72=""),AND(AND(ABS(C72:G72-B72:F72)&gt;0),AND(ABS(C72:G72-B72:F72)&lt;4)),IF(NOT(F72=""),AND(AND(ABS(C72:F72-B72:E72)&gt;0),AND(ABS(C72:F72-B72:E72)&lt;4)),AND(AND(ABS(C72:E72-B72:D72)&gt;0),AND(ABS(C72:E72-B72:D72)&lt;4)))))</f>
        <v>0</v>
      </c>
      <c r="M72" s="1" t="b">
        <f t="shared" si="1"/>
        <v>0</v>
      </c>
    </row>
    <row r="73" ht="15.75" customHeight="1">
      <c r="A73" s="1" t="s">
        <v>82</v>
      </c>
      <c r="B73" s="1">
        <f>IFERROR(__xludf.DUMMYFUNCTION("SPLIT(A73,"" "")"),2.0)</f>
        <v>2</v>
      </c>
      <c r="C73" s="1">
        <f>IFERROR(__xludf.DUMMYFUNCTION("""COMPUTED_VALUE"""),2.0)</f>
        <v>2</v>
      </c>
      <c r="D73" s="1">
        <f>IFERROR(__xludf.DUMMYFUNCTION("""COMPUTED_VALUE"""),8.0)</f>
        <v>8</v>
      </c>
      <c r="E73" s="1">
        <f>IFERROR(__xludf.DUMMYFUNCTION("""COMPUTED_VALUE"""),9.0)</f>
        <v>9</v>
      </c>
      <c r="F73" s="2">
        <f>IFERROR(__xludf.DUMMYFUNCTION("""COMPUTED_VALUE"""),9.0)</f>
        <v>9</v>
      </c>
      <c r="J73" s="1" t="b">
        <f t="array" ref="J73">IF(NOT(H73=""),AND(C73:H73&gt;B73:G73),IF(NOT(G73=""),AND(C73:G73&gt;B73:F73),IF(NOT(F73=""),AND(C73:F73&gt;B73:E73),AND(C73:E73&gt;B73:D73))))</f>
        <v>0</v>
      </c>
      <c r="K73" s="1" t="b">
        <f t="array" ref="K73">IF(NOT(H73=""),AND(C73:H73&lt;B73:G73),IF(NOT(G73=""),AND(C73:G73&lt;B73:F73),IF(NOT(F73=""),AND(C73:F73&lt;B73:E73),AND(C73:E73&lt;B73:D73))))</f>
        <v>0</v>
      </c>
      <c r="L73" s="1" t="b">
        <f t="array" ref="L73">IF(NOT(H73=""),AND(AND(ABS(C73:H73-B73:G73)&gt;0),AND(ABS(C73:H73-B73:G73)&lt;4)),IF(NOT(G73=""),AND(AND(ABS(C73:G73-B73:F73)&gt;0),AND(ABS(C73:G73-B73:F73)&lt;4)),IF(NOT(F73=""),AND(AND(ABS(C73:F73-B73:E73)&gt;0),AND(ABS(C73:F73-B73:E73)&lt;4)),AND(AND(ABS(C73:E73-B73:D73)&gt;0),AND(ABS(C73:E73-B73:D73)&lt;4)))))</f>
        <v>0</v>
      </c>
      <c r="M73" s="1" t="b">
        <f t="shared" si="1"/>
        <v>0</v>
      </c>
    </row>
    <row r="74" ht="15.75" customHeight="1">
      <c r="A74" s="1" t="s">
        <v>83</v>
      </c>
      <c r="B74" s="1">
        <f>IFERROR(__xludf.DUMMYFUNCTION("SPLIT(A74,"" "")"),78.0)</f>
        <v>78</v>
      </c>
      <c r="C74" s="1">
        <f>IFERROR(__xludf.DUMMYFUNCTION("""COMPUTED_VALUE"""),78.0)</f>
        <v>78</v>
      </c>
      <c r="D74" s="1">
        <f>IFERROR(__xludf.DUMMYFUNCTION("""COMPUTED_VALUE"""),84.0)</f>
        <v>84</v>
      </c>
      <c r="E74" s="1">
        <f>IFERROR(__xludf.DUMMYFUNCTION("""COMPUTED_VALUE"""),85.0)</f>
        <v>85</v>
      </c>
      <c r="F74" s="1">
        <f>IFERROR(__xludf.DUMMYFUNCTION("""COMPUTED_VALUE"""),87.0)</f>
        <v>87</v>
      </c>
      <c r="G74" s="1">
        <f>IFERROR(__xludf.DUMMYFUNCTION("""COMPUTED_VALUE"""),89.0)</f>
        <v>89</v>
      </c>
      <c r="H74" s="2">
        <f>IFERROR(__xludf.DUMMYFUNCTION("""COMPUTED_VALUE"""),93.0)</f>
        <v>93</v>
      </c>
      <c r="J74" s="1" t="b">
        <f t="array" ref="J74">IF(NOT(H74=""),AND(C74:H74&gt;B74:G74),IF(NOT(G74=""),AND(C74:G74&gt;B74:F74),IF(NOT(F74=""),AND(C74:F74&gt;B74:E74),AND(C74:E74&gt;B74:D74))))</f>
        <v>0</v>
      </c>
      <c r="K74" s="1" t="b">
        <f t="array" ref="K74">IF(NOT(H74=""),AND(C74:H74&lt;B74:G74),IF(NOT(G74=""),AND(C74:G74&lt;B74:F74),IF(NOT(F74=""),AND(C74:F74&lt;B74:E74),AND(C74:E74&lt;B74:D74))))</f>
        <v>0</v>
      </c>
      <c r="L74" s="1" t="b">
        <f t="array" ref="L74">IF(NOT(H74=""),AND(AND(ABS(C74:H74-B74:G74)&gt;0),AND(ABS(C74:H74-B74:G74)&lt;4)),IF(NOT(G74=""),AND(AND(ABS(C74:G74-B74:F74)&gt;0),AND(ABS(C74:G74-B74:F74)&lt;4)),IF(NOT(F74=""),AND(AND(ABS(C74:F74-B74:E74)&gt;0),AND(ABS(C74:F74-B74:E74)&lt;4)),AND(AND(ABS(C74:E74-B74:D74)&gt;0),AND(ABS(C74:E74-B74:D74)&lt;4)))))</f>
        <v>0</v>
      </c>
      <c r="M74" s="1" t="b">
        <f t="shared" si="1"/>
        <v>0</v>
      </c>
    </row>
    <row r="75" ht="15.75" customHeight="1">
      <c r="A75" s="1" t="s">
        <v>84</v>
      </c>
      <c r="B75" s="1">
        <f>IFERROR(__xludf.DUMMYFUNCTION("SPLIT(A75,"" "")"),20.0)</f>
        <v>20</v>
      </c>
      <c r="C75" s="1">
        <f>IFERROR(__xludf.DUMMYFUNCTION("""COMPUTED_VALUE"""),20.0)</f>
        <v>20</v>
      </c>
      <c r="D75" s="1">
        <f>IFERROR(__xludf.DUMMYFUNCTION("""COMPUTED_VALUE"""),22.0)</f>
        <v>22</v>
      </c>
      <c r="E75" s="1">
        <f>IFERROR(__xludf.DUMMYFUNCTION("""COMPUTED_VALUE"""),28.0)</f>
        <v>28</v>
      </c>
      <c r="F75" s="2">
        <f>IFERROR(__xludf.DUMMYFUNCTION("""COMPUTED_VALUE"""),33.0)</f>
        <v>33</v>
      </c>
      <c r="J75" s="1" t="b">
        <f t="array" ref="J75">IF(NOT(H75=""),AND(C75:H75&gt;B75:G75),IF(NOT(G75=""),AND(C75:G75&gt;B75:F75),IF(NOT(F75=""),AND(C75:F75&gt;B75:E75),AND(C75:E75&gt;B75:D75))))</f>
        <v>0</v>
      </c>
      <c r="K75" s="1" t="b">
        <f t="array" ref="K75">IF(NOT(H75=""),AND(C75:H75&lt;B75:G75),IF(NOT(G75=""),AND(C75:G75&lt;B75:F75),IF(NOT(F75=""),AND(C75:F75&lt;B75:E75),AND(C75:E75&lt;B75:D75))))</f>
        <v>0</v>
      </c>
      <c r="L75" s="1" t="b">
        <f t="array" ref="L75">IF(NOT(H75=""),AND(AND(ABS(C75:H75-B75:G75)&gt;0),AND(ABS(C75:H75-B75:G75)&lt;4)),IF(NOT(G75=""),AND(AND(ABS(C75:G75-B75:F75)&gt;0),AND(ABS(C75:G75-B75:F75)&lt;4)),IF(NOT(F75=""),AND(AND(ABS(C75:F75-B75:E75)&gt;0),AND(ABS(C75:F75-B75:E75)&lt;4)),AND(AND(ABS(C75:E75-B75:D75)&gt;0),AND(ABS(C75:E75-B75:D75)&lt;4)))))</f>
        <v>0</v>
      </c>
      <c r="M75" s="1" t="b">
        <f t="shared" si="1"/>
        <v>0</v>
      </c>
    </row>
    <row r="76" ht="15.75" customHeight="1">
      <c r="A76" s="1" t="s">
        <v>85</v>
      </c>
      <c r="B76" s="1">
        <f>IFERROR(__xludf.DUMMYFUNCTION("SPLIT(A76,"" "")"),1.0)</f>
        <v>1</v>
      </c>
      <c r="C76" s="1">
        <f>IFERROR(__xludf.DUMMYFUNCTION("""COMPUTED_VALUE"""),5.0)</f>
        <v>5</v>
      </c>
      <c r="D76" s="1">
        <f>IFERROR(__xludf.DUMMYFUNCTION("""COMPUTED_VALUE"""),8.0)</f>
        <v>8</v>
      </c>
      <c r="E76" s="1">
        <f>IFERROR(__xludf.DUMMYFUNCTION("""COMPUTED_VALUE"""),9.0)</f>
        <v>9</v>
      </c>
      <c r="F76" s="2">
        <f>IFERROR(__xludf.DUMMYFUNCTION("""COMPUTED_VALUE"""),10.0)</f>
        <v>10</v>
      </c>
      <c r="J76" s="1" t="b">
        <f t="array" ref="J76">IF(NOT(H76=""),AND(C76:H76&gt;B76:G76),IF(NOT(G76=""),AND(C76:G76&gt;B76:F76),IF(NOT(F76=""),AND(C76:F76&gt;B76:E76),AND(C76:E76&gt;B76:D76))))</f>
        <v>1</v>
      </c>
      <c r="K76" s="1" t="b">
        <f t="array" ref="K76">IF(NOT(H76=""),AND(C76:H76&lt;B76:G76),IF(NOT(G76=""),AND(C76:G76&lt;B76:F76),IF(NOT(F76=""),AND(C76:F76&lt;B76:E76),AND(C76:E76&lt;B76:D76))))</f>
        <v>0</v>
      </c>
      <c r="L76" s="1" t="b">
        <f t="array" ref="L76">IF(NOT(H76=""),AND(AND(ABS(C76:H76-B76:G76)&gt;0),AND(ABS(C76:H76-B76:G76)&lt;4)),IF(NOT(G76=""),AND(AND(ABS(C76:G76-B76:F76)&gt;0),AND(ABS(C76:G76-B76:F76)&lt;4)),IF(NOT(F76=""),AND(AND(ABS(C76:F76-B76:E76)&gt;0),AND(ABS(C76:F76-B76:E76)&lt;4)),AND(AND(ABS(C76:E76-B76:D76)&gt;0),AND(ABS(C76:E76-B76:D76)&lt;4)))))</f>
        <v>0</v>
      </c>
      <c r="M76" s="1" t="b">
        <f t="shared" si="1"/>
        <v>0</v>
      </c>
    </row>
    <row r="77" ht="15.75" customHeight="1">
      <c r="A77" s="1" t="s">
        <v>86</v>
      </c>
      <c r="B77" s="1">
        <f>IFERROR(__xludf.DUMMYFUNCTION("SPLIT(A77,"" "")"),17.0)</f>
        <v>17</v>
      </c>
      <c r="C77" s="1">
        <f>IFERROR(__xludf.DUMMYFUNCTION("""COMPUTED_VALUE"""),21.0)</f>
        <v>21</v>
      </c>
      <c r="D77" s="1">
        <f>IFERROR(__xludf.DUMMYFUNCTION("""COMPUTED_VALUE"""),23.0)</f>
        <v>23</v>
      </c>
      <c r="E77" s="1">
        <f>IFERROR(__xludf.DUMMYFUNCTION("""COMPUTED_VALUE"""),26.0)</f>
        <v>26</v>
      </c>
      <c r="F77" s="1">
        <f>IFERROR(__xludf.DUMMYFUNCTION("""COMPUTED_VALUE"""),28.0)</f>
        <v>28</v>
      </c>
      <c r="G77" s="1">
        <f>IFERROR(__xludf.DUMMYFUNCTION("""COMPUTED_VALUE"""),30.0)</f>
        <v>30</v>
      </c>
      <c r="H77" s="1">
        <f>IFERROR(__xludf.DUMMYFUNCTION("""COMPUTED_VALUE"""),32.0)</f>
        <v>32</v>
      </c>
      <c r="I77" s="1">
        <f>IFERROR(__xludf.DUMMYFUNCTION("""COMPUTED_VALUE"""),31.0)</f>
        <v>31</v>
      </c>
      <c r="J77" s="1" t="b">
        <f t="array" ref="J77">IF(NOT(H77=""),AND(C77:H77&gt;B77:G77),IF(NOT(G77=""),AND(C77:G77&gt;B77:F77),IF(NOT(F77=""),AND(C77:F77&gt;B77:E77),AND(C77:E77&gt;B77:D77))))</f>
        <v>1</v>
      </c>
      <c r="K77" s="1" t="b">
        <f t="array" ref="K77">IF(NOT(H77=""),AND(C77:H77&lt;B77:G77),IF(NOT(G77=""),AND(C77:G77&lt;B77:F77),IF(NOT(F77=""),AND(C77:F77&lt;B77:E77),AND(C77:E77&lt;B77:D77))))</f>
        <v>0</v>
      </c>
      <c r="L77" s="1" t="b">
        <f t="array" ref="L77">IF(NOT(H77=""),AND(AND(ABS(C77:H77-B77:G77)&gt;0),AND(ABS(C77:H77-B77:G77)&lt;4)),IF(NOT(G77=""),AND(AND(ABS(C77:G77-B77:F77)&gt;0),AND(ABS(C77:G77-B77:F77)&lt;4)),IF(NOT(F77=""),AND(AND(ABS(C77:F77-B77:E77)&gt;0),AND(ABS(C77:F77-B77:E77)&lt;4)),AND(AND(ABS(C77:E77-B77:D77)&gt;0),AND(ABS(C77:E77-B77:D77)&lt;4)))))</f>
        <v>0</v>
      </c>
      <c r="M77" s="1" t="b">
        <f t="shared" si="1"/>
        <v>0</v>
      </c>
    </row>
    <row r="78" ht="15.75" customHeight="1">
      <c r="A78" s="1" t="s">
        <v>87</v>
      </c>
      <c r="B78" s="1">
        <f>IFERROR(__xludf.DUMMYFUNCTION("SPLIT(A78,"" "")"),24.0)</f>
        <v>24</v>
      </c>
      <c r="C78" s="1">
        <f>IFERROR(__xludf.DUMMYFUNCTION("""COMPUTED_VALUE"""),28.0)</f>
        <v>28</v>
      </c>
      <c r="D78" s="1">
        <f>IFERROR(__xludf.DUMMYFUNCTION("""COMPUTED_VALUE"""),29.0)</f>
        <v>29</v>
      </c>
      <c r="E78" s="1">
        <f>IFERROR(__xludf.DUMMYFUNCTION("""COMPUTED_VALUE"""),30.0)</f>
        <v>30</v>
      </c>
      <c r="F78" s="1">
        <f>IFERROR(__xludf.DUMMYFUNCTION("""COMPUTED_VALUE"""),33.0)</f>
        <v>33</v>
      </c>
      <c r="G78" s="1">
        <f>IFERROR(__xludf.DUMMYFUNCTION("""COMPUTED_VALUE"""),35.0)</f>
        <v>35</v>
      </c>
      <c r="H78" s="1">
        <f>IFERROR(__xludf.DUMMYFUNCTION("""COMPUTED_VALUE"""),36.0)</f>
        <v>36</v>
      </c>
      <c r="I78" s="1">
        <f>IFERROR(__xludf.DUMMYFUNCTION("""COMPUTED_VALUE"""),36.0)</f>
        <v>36</v>
      </c>
      <c r="J78" s="1" t="b">
        <f t="array" ref="J78">IF(NOT(H78=""),AND(C78:H78&gt;B78:G78),IF(NOT(G78=""),AND(C78:G78&gt;B78:F78),IF(NOT(F78=""),AND(C78:F78&gt;B78:E78),AND(C78:E78&gt;B78:D78))))</f>
        <v>1</v>
      </c>
      <c r="K78" s="1" t="b">
        <f t="array" ref="K78">IF(NOT(H78=""),AND(C78:H78&lt;B78:G78),IF(NOT(G78=""),AND(C78:G78&lt;B78:F78),IF(NOT(F78=""),AND(C78:F78&lt;B78:E78),AND(C78:E78&lt;B78:D78))))</f>
        <v>0</v>
      </c>
      <c r="L78" s="1" t="b">
        <f t="array" ref="L78">IF(NOT(H78=""),AND(AND(ABS(C78:H78-B78:G78)&gt;0),AND(ABS(C78:H78-B78:G78)&lt;4)),IF(NOT(G78=""),AND(AND(ABS(C78:G78-B78:F78)&gt;0),AND(ABS(C78:G78-B78:F78)&lt;4)),IF(NOT(F78=""),AND(AND(ABS(C78:F78-B78:E78)&gt;0),AND(ABS(C78:F78-B78:E78)&lt;4)),AND(AND(ABS(C78:E78-B78:D78)&gt;0),AND(ABS(C78:E78-B78:D78)&lt;4)))))</f>
        <v>0</v>
      </c>
      <c r="M78" s="1" t="b">
        <f t="shared" si="1"/>
        <v>0</v>
      </c>
    </row>
    <row r="79" ht="15.75" customHeight="1">
      <c r="A79" s="1" t="s">
        <v>88</v>
      </c>
      <c r="B79" s="1">
        <f>IFERROR(__xludf.DUMMYFUNCTION("SPLIT(A79,"" "")"),76.0)</f>
        <v>76</v>
      </c>
      <c r="C79" s="1">
        <f>IFERROR(__xludf.DUMMYFUNCTION("""COMPUTED_VALUE"""),80.0)</f>
        <v>80</v>
      </c>
      <c r="D79" s="1">
        <f>IFERROR(__xludf.DUMMYFUNCTION("""COMPUTED_VALUE"""),82.0)</f>
        <v>82</v>
      </c>
      <c r="E79" s="1">
        <f>IFERROR(__xludf.DUMMYFUNCTION("""COMPUTED_VALUE"""),85.0)</f>
        <v>85</v>
      </c>
      <c r="F79" s="1">
        <f>IFERROR(__xludf.DUMMYFUNCTION("""COMPUTED_VALUE"""),88.0)</f>
        <v>88</v>
      </c>
      <c r="G79" s="2">
        <f>IFERROR(__xludf.DUMMYFUNCTION("""COMPUTED_VALUE"""),92.0)</f>
        <v>92</v>
      </c>
      <c r="J79" s="1" t="b">
        <f t="array" ref="J79">IF(NOT(H79=""),AND(C79:H79&gt;B79:G79),IF(NOT(G79=""),AND(C79:G79&gt;B79:F79),IF(NOT(F79=""),AND(C79:F79&gt;B79:E79),AND(C79:E79&gt;B79:D79))))</f>
        <v>1</v>
      </c>
      <c r="K79" s="1" t="b">
        <f t="array" ref="K79">IF(NOT(H79=""),AND(C79:H79&lt;B79:G79),IF(NOT(G79=""),AND(C79:G79&lt;B79:F79),IF(NOT(F79=""),AND(C79:F79&lt;B79:E79),AND(C79:E79&lt;B79:D79))))</f>
        <v>0</v>
      </c>
      <c r="L79" s="1" t="b">
        <f t="array" ref="L79">IF(NOT(H79=""),AND(AND(ABS(C79:H79-B79:G79)&gt;0),AND(ABS(C79:H79-B79:G79)&lt;4)),IF(NOT(G79=""),AND(AND(ABS(C79:G79-B79:F79)&gt;0),AND(ABS(C79:G79-B79:F79)&lt;4)),IF(NOT(F79=""),AND(AND(ABS(C79:F79-B79:E79)&gt;0),AND(ABS(C79:F79-B79:E79)&lt;4)),AND(AND(ABS(C79:E79-B79:D79)&gt;0),AND(ABS(C79:E79-B79:D79)&lt;4)))))</f>
        <v>0</v>
      </c>
      <c r="M79" s="1" t="b">
        <f t="shared" si="1"/>
        <v>0</v>
      </c>
    </row>
    <row r="80" ht="15.75" customHeight="1">
      <c r="A80" s="1" t="s">
        <v>89</v>
      </c>
      <c r="B80" s="1">
        <f>IFERROR(__xludf.DUMMYFUNCTION("SPLIT(A80,"" "")"),23.0)</f>
        <v>23</v>
      </c>
      <c r="C80" s="1">
        <f>IFERROR(__xludf.DUMMYFUNCTION("""COMPUTED_VALUE"""),27.0)</f>
        <v>27</v>
      </c>
      <c r="D80" s="1">
        <f>IFERROR(__xludf.DUMMYFUNCTION("""COMPUTED_VALUE"""),29.0)</f>
        <v>29</v>
      </c>
      <c r="E80" s="1">
        <f>IFERROR(__xludf.DUMMYFUNCTION("""COMPUTED_VALUE"""),30.0)</f>
        <v>30</v>
      </c>
      <c r="F80" s="1">
        <f>IFERROR(__xludf.DUMMYFUNCTION("""COMPUTED_VALUE"""),32.0)</f>
        <v>32</v>
      </c>
      <c r="G80" s="2">
        <f>IFERROR(__xludf.DUMMYFUNCTION("""COMPUTED_VALUE"""),37.0)</f>
        <v>37</v>
      </c>
      <c r="J80" s="1" t="b">
        <f t="array" ref="J80">IF(NOT(H80=""),AND(C80:H80&gt;B80:G80),IF(NOT(G80=""),AND(C80:G80&gt;B80:F80),IF(NOT(F80=""),AND(C80:F80&gt;B80:E80),AND(C80:E80&gt;B80:D80))))</f>
        <v>1</v>
      </c>
      <c r="K80" s="1" t="b">
        <f t="array" ref="K80">IF(NOT(H80=""),AND(C80:H80&lt;B80:G80),IF(NOT(G80=""),AND(C80:G80&lt;B80:F80),IF(NOT(F80=""),AND(C80:F80&lt;B80:E80),AND(C80:E80&lt;B80:D80))))</f>
        <v>0</v>
      </c>
      <c r="L80" s="1" t="b">
        <f t="array" ref="L80">IF(NOT(H80=""),AND(AND(ABS(C80:H80-B80:G80)&gt;0),AND(ABS(C80:H80-B80:G80)&lt;4)),IF(NOT(G80=""),AND(AND(ABS(C80:G80-B80:F80)&gt;0),AND(ABS(C80:G80-B80:F80)&lt;4)),IF(NOT(F80=""),AND(AND(ABS(C80:F80-B80:E80)&gt;0),AND(ABS(C80:F80-B80:E80)&lt;4)),AND(AND(ABS(C80:E80-B80:D80)&gt;0),AND(ABS(C80:E80-B80:D80)&lt;4)))))</f>
        <v>0</v>
      </c>
      <c r="M80" s="1" t="b">
        <f t="shared" si="1"/>
        <v>0</v>
      </c>
    </row>
    <row r="81" ht="15.75" customHeight="1">
      <c r="A81" s="1" t="s">
        <v>90</v>
      </c>
      <c r="B81" s="1">
        <f>IFERROR(__xludf.DUMMYFUNCTION("SPLIT(A81,"" "")"),32.0)</f>
        <v>32</v>
      </c>
      <c r="C81" s="1">
        <f>IFERROR(__xludf.DUMMYFUNCTION("""COMPUTED_VALUE"""),36.0)</f>
        <v>36</v>
      </c>
      <c r="D81" s="1">
        <f>IFERROR(__xludf.DUMMYFUNCTION("""COMPUTED_VALUE"""),37.0)</f>
        <v>37</v>
      </c>
      <c r="E81" s="1">
        <f>IFERROR(__xludf.DUMMYFUNCTION("""COMPUTED_VALUE"""),35.0)</f>
        <v>35</v>
      </c>
      <c r="F81" s="1">
        <f>IFERROR(__xludf.DUMMYFUNCTION("""COMPUTED_VALUE"""),37.0)</f>
        <v>37</v>
      </c>
      <c r="G81" s="1">
        <f>IFERROR(__xludf.DUMMYFUNCTION("""COMPUTED_VALUE"""),40.0)</f>
        <v>40</v>
      </c>
      <c r="H81" s="1">
        <f>IFERROR(__xludf.DUMMYFUNCTION("""COMPUTED_VALUE"""),42.0)</f>
        <v>42</v>
      </c>
      <c r="I81" s="1">
        <f>IFERROR(__xludf.DUMMYFUNCTION("""COMPUTED_VALUE"""),43.0)</f>
        <v>43</v>
      </c>
      <c r="J81" s="1" t="b">
        <f t="array" ref="J81">IF(NOT(H81=""),AND(C81:H81&gt;B81:G81),IF(NOT(G81=""),AND(C81:G81&gt;B81:F81),IF(NOT(F81=""),AND(C81:F81&gt;B81:E81),AND(C81:E81&gt;B81:D81))))</f>
        <v>0</v>
      </c>
      <c r="K81" s="1" t="b">
        <f t="array" ref="K81">IF(NOT(H81=""),AND(C81:H81&lt;B81:G81),IF(NOT(G81=""),AND(C81:G81&lt;B81:F81),IF(NOT(F81=""),AND(C81:F81&lt;B81:E81),AND(C81:E81&lt;B81:D81))))</f>
        <v>0</v>
      </c>
      <c r="L81" s="1" t="b">
        <f t="array" ref="L81">IF(NOT(H81=""),AND(AND(ABS(C81:H81-B81:G81)&gt;0),AND(ABS(C81:H81-B81:G81)&lt;4)),IF(NOT(G81=""),AND(AND(ABS(C81:G81-B81:F81)&gt;0),AND(ABS(C81:G81-B81:F81)&lt;4)),IF(NOT(F81=""),AND(AND(ABS(C81:F81-B81:E81)&gt;0),AND(ABS(C81:F81-B81:E81)&lt;4)),AND(AND(ABS(C81:E81-B81:D81)&gt;0),AND(ABS(C81:E81-B81:D81)&lt;4)))))</f>
        <v>0</v>
      </c>
      <c r="M81" s="1" t="b">
        <f t="shared" si="1"/>
        <v>0</v>
      </c>
    </row>
    <row r="82" ht="15.75" customHeight="1">
      <c r="A82" s="1" t="s">
        <v>91</v>
      </c>
      <c r="B82" s="1">
        <f>IFERROR(__xludf.DUMMYFUNCTION("SPLIT(A82,"" "")"),4.0)</f>
        <v>4</v>
      </c>
      <c r="C82" s="1">
        <f>IFERROR(__xludf.DUMMYFUNCTION("""COMPUTED_VALUE"""),8.0)</f>
        <v>8</v>
      </c>
      <c r="D82" s="1">
        <f>IFERROR(__xludf.DUMMYFUNCTION("""COMPUTED_VALUE"""),9.0)</f>
        <v>9</v>
      </c>
      <c r="E82" s="1">
        <f>IFERROR(__xludf.DUMMYFUNCTION("""COMPUTED_VALUE"""),12.0)</f>
        <v>12</v>
      </c>
      <c r="F82" s="1">
        <f>IFERROR(__xludf.DUMMYFUNCTION("""COMPUTED_VALUE"""),15.0)</f>
        <v>15</v>
      </c>
      <c r="G82" s="1">
        <f>IFERROR(__xludf.DUMMYFUNCTION("""COMPUTED_VALUE"""),14.0)</f>
        <v>14</v>
      </c>
      <c r="H82" s="1">
        <f>IFERROR(__xludf.DUMMYFUNCTION("""COMPUTED_VALUE"""),16.0)</f>
        <v>16</v>
      </c>
      <c r="I82" s="1">
        <f>IFERROR(__xludf.DUMMYFUNCTION("""COMPUTED_VALUE"""),15.0)</f>
        <v>15</v>
      </c>
      <c r="J82" s="1" t="b">
        <f t="array" ref="J82">IF(NOT(H82=""),AND(C82:H82&gt;B82:G82),IF(NOT(G82=""),AND(C82:G82&gt;B82:F82),IF(NOT(F82=""),AND(C82:F82&gt;B82:E82),AND(C82:E82&gt;B82:D82))))</f>
        <v>0</v>
      </c>
      <c r="K82" s="1" t="b">
        <f t="array" ref="K82">IF(NOT(H82=""),AND(C82:H82&lt;B82:G82),IF(NOT(G82=""),AND(C82:G82&lt;B82:F82),IF(NOT(F82=""),AND(C82:F82&lt;B82:E82),AND(C82:E82&lt;B82:D82))))</f>
        <v>0</v>
      </c>
      <c r="L82" s="1" t="b">
        <f t="array" ref="L82">IF(NOT(H82=""),AND(AND(ABS(C82:H82-B82:G82)&gt;0),AND(ABS(C82:H82-B82:G82)&lt;4)),IF(NOT(G82=""),AND(AND(ABS(C82:G82-B82:F82)&gt;0),AND(ABS(C82:G82-B82:F82)&lt;4)),IF(NOT(F82=""),AND(AND(ABS(C82:F82-B82:E82)&gt;0),AND(ABS(C82:F82-B82:E82)&lt;4)),AND(AND(ABS(C82:E82-B82:D82)&gt;0),AND(ABS(C82:E82-B82:D82)&lt;4)))))</f>
        <v>0</v>
      </c>
      <c r="M82" s="1" t="b">
        <f t="shared" si="1"/>
        <v>0</v>
      </c>
    </row>
    <row r="83" ht="15.75" customHeight="1">
      <c r="A83" s="1" t="s">
        <v>92</v>
      </c>
      <c r="B83" s="1">
        <f>IFERROR(__xludf.DUMMYFUNCTION("SPLIT(A83,"" "")"),2.0)</f>
        <v>2</v>
      </c>
      <c r="C83" s="1">
        <f>IFERROR(__xludf.DUMMYFUNCTION("""COMPUTED_VALUE"""),6.0)</f>
        <v>6</v>
      </c>
      <c r="D83" s="1">
        <f>IFERROR(__xludf.DUMMYFUNCTION("""COMPUTED_VALUE"""),4.0)</f>
        <v>4</v>
      </c>
      <c r="E83" s="1">
        <f>IFERROR(__xludf.DUMMYFUNCTION("""COMPUTED_VALUE"""),7.0)</f>
        <v>7</v>
      </c>
      <c r="F83" s="2">
        <f>IFERROR(__xludf.DUMMYFUNCTION("""COMPUTED_VALUE"""),7.0)</f>
        <v>7</v>
      </c>
      <c r="J83" s="1" t="b">
        <f t="array" ref="J83">IF(NOT(H83=""),AND(C83:H83&gt;B83:G83),IF(NOT(G83=""),AND(C83:G83&gt;B83:F83),IF(NOT(F83=""),AND(C83:F83&gt;B83:E83),AND(C83:E83&gt;B83:D83))))</f>
        <v>0</v>
      </c>
      <c r="K83" s="1" t="b">
        <f t="array" ref="K83">IF(NOT(H83=""),AND(C83:H83&lt;B83:G83),IF(NOT(G83=""),AND(C83:G83&lt;B83:F83),IF(NOT(F83=""),AND(C83:F83&lt;B83:E83),AND(C83:E83&lt;B83:D83))))</f>
        <v>0</v>
      </c>
      <c r="L83" s="1" t="b">
        <f t="array" ref="L83">IF(NOT(H83=""),AND(AND(ABS(C83:H83-B83:G83)&gt;0),AND(ABS(C83:H83-B83:G83)&lt;4)),IF(NOT(G83=""),AND(AND(ABS(C83:G83-B83:F83)&gt;0),AND(ABS(C83:G83-B83:F83)&lt;4)),IF(NOT(F83=""),AND(AND(ABS(C83:F83-B83:E83)&gt;0),AND(ABS(C83:F83-B83:E83)&lt;4)),AND(AND(ABS(C83:E83-B83:D83)&gt;0),AND(ABS(C83:E83-B83:D83)&lt;4)))))</f>
        <v>0</v>
      </c>
      <c r="M83" s="1" t="b">
        <f t="shared" si="1"/>
        <v>0</v>
      </c>
    </row>
    <row r="84" ht="15.75" customHeight="1">
      <c r="A84" s="1" t="s">
        <v>93</v>
      </c>
      <c r="B84" s="1">
        <f>IFERROR(__xludf.DUMMYFUNCTION("SPLIT(A84,"" "")"),37.0)</f>
        <v>37</v>
      </c>
      <c r="C84" s="1">
        <f>IFERROR(__xludf.DUMMYFUNCTION("""COMPUTED_VALUE"""),41.0)</f>
        <v>41</v>
      </c>
      <c r="D84" s="1">
        <f>IFERROR(__xludf.DUMMYFUNCTION("""COMPUTED_VALUE"""),43.0)</f>
        <v>43</v>
      </c>
      <c r="E84" s="1">
        <f>IFERROR(__xludf.DUMMYFUNCTION("""COMPUTED_VALUE"""),40.0)</f>
        <v>40</v>
      </c>
      <c r="F84" s="1">
        <f>IFERROR(__xludf.DUMMYFUNCTION("""COMPUTED_VALUE"""),42.0)</f>
        <v>42</v>
      </c>
      <c r="G84" s="2">
        <f>IFERROR(__xludf.DUMMYFUNCTION("""COMPUTED_VALUE"""),46.0)</f>
        <v>46</v>
      </c>
      <c r="J84" s="1" t="b">
        <f t="array" ref="J84">IF(NOT(H84=""),AND(C84:H84&gt;B84:G84),IF(NOT(G84=""),AND(C84:G84&gt;B84:F84),IF(NOT(F84=""),AND(C84:F84&gt;B84:E84),AND(C84:E84&gt;B84:D84))))</f>
        <v>0</v>
      </c>
      <c r="K84" s="1" t="b">
        <f t="array" ref="K84">IF(NOT(H84=""),AND(C84:H84&lt;B84:G84),IF(NOT(G84=""),AND(C84:G84&lt;B84:F84),IF(NOT(F84=""),AND(C84:F84&lt;B84:E84),AND(C84:E84&lt;B84:D84))))</f>
        <v>0</v>
      </c>
      <c r="L84" s="1" t="b">
        <f t="array" ref="L84">IF(NOT(H84=""),AND(AND(ABS(C84:H84-B84:G84)&gt;0),AND(ABS(C84:H84-B84:G84)&lt;4)),IF(NOT(G84=""),AND(AND(ABS(C84:G84-B84:F84)&gt;0),AND(ABS(C84:G84-B84:F84)&lt;4)),IF(NOT(F84=""),AND(AND(ABS(C84:F84-B84:E84)&gt;0),AND(ABS(C84:F84-B84:E84)&lt;4)),AND(AND(ABS(C84:E84-B84:D84)&gt;0),AND(ABS(C84:E84-B84:D84)&lt;4)))))</f>
        <v>0</v>
      </c>
      <c r="M84" s="1" t="b">
        <f t="shared" si="1"/>
        <v>0</v>
      </c>
    </row>
    <row r="85" ht="15.75" customHeight="1">
      <c r="A85" s="1" t="s">
        <v>94</v>
      </c>
      <c r="B85" s="1">
        <f>IFERROR(__xludf.DUMMYFUNCTION("SPLIT(A85,"" "")"),2.0)</f>
        <v>2</v>
      </c>
      <c r="C85" s="1">
        <f>IFERROR(__xludf.DUMMYFUNCTION("""COMPUTED_VALUE"""),6.0)</f>
        <v>6</v>
      </c>
      <c r="D85" s="1">
        <f>IFERROR(__xludf.DUMMYFUNCTION("""COMPUTED_VALUE"""),9.0)</f>
        <v>9</v>
      </c>
      <c r="E85" s="1">
        <f>IFERROR(__xludf.DUMMYFUNCTION("""COMPUTED_VALUE"""),12.0)</f>
        <v>12</v>
      </c>
      <c r="F85" s="1">
        <f>IFERROR(__xludf.DUMMYFUNCTION("""COMPUTED_VALUE"""),10.0)</f>
        <v>10</v>
      </c>
      <c r="G85" s="2">
        <f>IFERROR(__xludf.DUMMYFUNCTION("""COMPUTED_VALUE"""),16.0)</f>
        <v>16</v>
      </c>
      <c r="J85" s="1" t="b">
        <f t="array" ref="J85">IF(NOT(H85=""),AND(C85:H85&gt;B85:G85),IF(NOT(G85=""),AND(C85:G85&gt;B85:F85),IF(NOT(F85=""),AND(C85:F85&gt;B85:E85),AND(C85:E85&gt;B85:D85))))</f>
        <v>0</v>
      </c>
      <c r="K85" s="1" t="b">
        <f t="array" ref="K85">IF(NOT(H85=""),AND(C85:H85&lt;B85:G85),IF(NOT(G85=""),AND(C85:G85&lt;B85:F85),IF(NOT(F85=""),AND(C85:F85&lt;B85:E85),AND(C85:E85&lt;B85:D85))))</f>
        <v>0</v>
      </c>
      <c r="L85" s="1" t="b">
        <f t="array" ref="L85">IF(NOT(H85=""),AND(AND(ABS(C85:H85-B85:G85)&gt;0),AND(ABS(C85:H85-B85:G85)&lt;4)),IF(NOT(G85=""),AND(AND(ABS(C85:G85-B85:F85)&gt;0),AND(ABS(C85:G85-B85:F85)&lt;4)),IF(NOT(F85=""),AND(AND(ABS(C85:F85-B85:E85)&gt;0),AND(ABS(C85:F85-B85:E85)&lt;4)),AND(AND(ABS(C85:E85-B85:D85)&gt;0),AND(ABS(C85:E85-B85:D85)&lt;4)))))</f>
        <v>0</v>
      </c>
      <c r="M85" s="1" t="b">
        <f t="shared" si="1"/>
        <v>0</v>
      </c>
    </row>
    <row r="86" ht="15.75" customHeight="1">
      <c r="A86" s="1" t="s">
        <v>95</v>
      </c>
      <c r="B86" s="1">
        <f>IFERROR(__xludf.DUMMYFUNCTION("SPLIT(A86,"" "")"),30.0)</f>
        <v>30</v>
      </c>
      <c r="C86" s="1">
        <f>IFERROR(__xludf.DUMMYFUNCTION("""COMPUTED_VALUE"""),34.0)</f>
        <v>34</v>
      </c>
      <c r="D86" s="1">
        <f>IFERROR(__xludf.DUMMYFUNCTION("""COMPUTED_VALUE"""),37.0)</f>
        <v>37</v>
      </c>
      <c r="E86" s="1">
        <f>IFERROR(__xludf.DUMMYFUNCTION("""COMPUTED_VALUE"""),37.0)</f>
        <v>37</v>
      </c>
      <c r="F86" s="2">
        <f>IFERROR(__xludf.DUMMYFUNCTION("""COMPUTED_VALUE"""),40.0)</f>
        <v>40</v>
      </c>
      <c r="J86" s="1" t="b">
        <f t="array" ref="J86">IF(NOT(H86=""),AND(C86:H86&gt;B86:G86),IF(NOT(G86=""),AND(C86:G86&gt;B86:F86),IF(NOT(F86=""),AND(C86:F86&gt;B86:E86),AND(C86:E86&gt;B86:D86))))</f>
        <v>0</v>
      </c>
      <c r="K86" s="1" t="b">
        <f t="array" ref="K86">IF(NOT(H86=""),AND(C86:H86&lt;B86:G86),IF(NOT(G86=""),AND(C86:G86&lt;B86:F86),IF(NOT(F86=""),AND(C86:F86&lt;B86:E86),AND(C86:E86&lt;B86:D86))))</f>
        <v>0</v>
      </c>
      <c r="L86" s="1" t="b">
        <f t="array" ref="L86">IF(NOT(H86=""),AND(AND(ABS(C86:H86-B86:G86)&gt;0),AND(ABS(C86:H86-B86:G86)&lt;4)),IF(NOT(G86=""),AND(AND(ABS(C86:G86-B86:F86)&gt;0),AND(ABS(C86:G86-B86:F86)&lt;4)),IF(NOT(F86=""),AND(AND(ABS(C86:F86-B86:E86)&gt;0),AND(ABS(C86:F86-B86:E86)&lt;4)),AND(AND(ABS(C86:E86-B86:D86)&gt;0),AND(ABS(C86:E86-B86:D86)&lt;4)))))</f>
        <v>0</v>
      </c>
      <c r="M86" s="1" t="b">
        <f t="shared" si="1"/>
        <v>0</v>
      </c>
    </row>
    <row r="87" ht="15.75" customHeight="1">
      <c r="A87" s="1" t="s">
        <v>96</v>
      </c>
      <c r="B87" s="1">
        <f>IFERROR(__xludf.DUMMYFUNCTION("SPLIT(A87,"" "")"),23.0)</f>
        <v>23</v>
      </c>
      <c r="C87" s="1">
        <f>IFERROR(__xludf.DUMMYFUNCTION("""COMPUTED_VALUE"""),27.0)</f>
        <v>27</v>
      </c>
      <c r="D87" s="1">
        <f>IFERROR(__xludf.DUMMYFUNCTION("""COMPUTED_VALUE"""),27.0)</f>
        <v>27</v>
      </c>
      <c r="E87" s="1">
        <f>IFERROR(__xludf.DUMMYFUNCTION("""COMPUTED_VALUE"""),28.0)</f>
        <v>28</v>
      </c>
      <c r="F87" s="1">
        <f>IFERROR(__xludf.DUMMYFUNCTION("""COMPUTED_VALUE"""),30.0)</f>
        <v>30</v>
      </c>
      <c r="G87" s="1">
        <f>IFERROR(__xludf.DUMMYFUNCTION("""COMPUTED_VALUE"""),32.0)</f>
        <v>32</v>
      </c>
      <c r="H87" s="2">
        <f>IFERROR(__xludf.DUMMYFUNCTION("""COMPUTED_VALUE"""),30.0)</f>
        <v>30</v>
      </c>
      <c r="J87" s="1" t="b">
        <f t="array" ref="J87">IF(NOT(H87=""),AND(C87:H87&gt;B87:G87),IF(NOT(G87=""),AND(C87:G87&gt;B87:F87),IF(NOT(F87=""),AND(C87:F87&gt;B87:E87),AND(C87:E87&gt;B87:D87))))</f>
        <v>0</v>
      </c>
      <c r="K87" s="1" t="b">
        <f t="array" ref="K87">IF(NOT(H87=""),AND(C87:H87&lt;B87:G87),IF(NOT(G87=""),AND(C87:G87&lt;B87:F87),IF(NOT(F87=""),AND(C87:F87&lt;B87:E87),AND(C87:E87&lt;B87:D87))))</f>
        <v>0</v>
      </c>
      <c r="L87" s="1" t="b">
        <f t="array" ref="L87">IF(NOT(H87=""),AND(AND(ABS(C87:H87-B87:G87)&gt;0),AND(ABS(C87:H87-B87:G87)&lt;4)),IF(NOT(G87=""),AND(AND(ABS(C87:G87-B87:F87)&gt;0),AND(ABS(C87:G87-B87:F87)&lt;4)),IF(NOT(F87=""),AND(AND(ABS(C87:F87-B87:E87)&gt;0),AND(ABS(C87:F87-B87:E87)&lt;4)),AND(AND(ABS(C87:E87-B87:D87)&gt;0),AND(ABS(C87:E87-B87:D87)&lt;4)))))</f>
        <v>0</v>
      </c>
      <c r="M87" s="1" t="b">
        <f t="shared" si="1"/>
        <v>0</v>
      </c>
    </row>
    <row r="88" ht="15.75" customHeight="1">
      <c r="A88" s="1" t="s">
        <v>97</v>
      </c>
      <c r="B88" s="1">
        <f>IFERROR(__xludf.DUMMYFUNCTION("SPLIT(A88,"" "")"),37.0)</f>
        <v>37</v>
      </c>
      <c r="C88" s="1">
        <f>IFERROR(__xludf.DUMMYFUNCTION("""COMPUTED_VALUE"""),41.0)</f>
        <v>41</v>
      </c>
      <c r="D88" s="1">
        <f>IFERROR(__xludf.DUMMYFUNCTION("""COMPUTED_VALUE"""),44.0)</f>
        <v>44</v>
      </c>
      <c r="E88" s="1">
        <f>IFERROR(__xludf.DUMMYFUNCTION("""COMPUTED_VALUE"""),44.0)</f>
        <v>44</v>
      </c>
      <c r="F88" s="2">
        <f>IFERROR(__xludf.DUMMYFUNCTION("""COMPUTED_VALUE"""),44.0)</f>
        <v>44</v>
      </c>
      <c r="J88" s="1" t="b">
        <f t="array" ref="J88">IF(NOT(H88=""),AND(C88:H88&gt;B88:G88),IF(NOT(G88=""),AND(C88:G88&gt;B88:F88),IF(NOT(F88=""),AND(C88:F88&gt;B88:E88),AND(C88:E88&gt;B88:D88))))</f>
        <v>0</v>
      </c>
      <c r="K88" s="1" t="b">
        <f t="array" ref="K88">IF(NOT(H88=""),AND(C88:H88&lt;B88:G88),IF(NOT(G88=""),AND(C88:G88&lt;B88:F88),IF(NOT(F88=""),AND(C88:F88&lt;B88:E88),AND(C88:E88&lt;B88:D88))))</f>
        <v>0</v>
      </c>
      <c r="L88" s="1" t="b">
        <f t="array" ref="L88">IF(NOT(H88=""),AND(AND(ABS(C88:H88-B88:G88)&gt;0),AND(ABS(C88:H88-B88:G88)&lt;4)),IF(NOT(G88=""),AND(AND(ABS(C88:G88-B88:F88)&gt;0),AND(ABS(C88:G88-B88:F88)&lt;4)),IF(NOT(F88=""),AND(AND(ABS(C88:F88-B88:E88)&gt;0),AND(ABS(C88:F88-B88:E88)&lt;4)),AND(AND(ABS(C88:E88-B88:D88)&gt;0),AND(ABS(C88:E88-B88:D88)&lt;4)))))</f>
        <v>0</v>
      </c>
      <c r="M88" s="1" t="b">
        <f t="shared" si="1"/>
        <v>0</v>
      </c>
    </row>
    <row r="89" ht="15.75" customHeight="1">
      <c r="A89" s="1" t="s">
        <v>98</v>
      </c>
      <c r="B89" s="1">
        <f>IFERROR(__xludf.DUMMYFUNCTION("SPLIT(A89,"" "")"),5.0)</f>
        <v>5</v>
      </c>
      <c r="C89" s="1">
        <f>IFERROR(__xludf.DUMMYFUNCTION("""COMPUTED_VALUE"""),9.0)</f>
        <v>9</v>
      </c>
      <c r="D89" s="1">
        <f>IFERROR(__xludf.DUMMYFUNCTION("""COMPUTED_VALUE"""),11.0)</f>
        <v>11</v>
      </c>
      <c r="E89" s="1">
        <f>IFERROR(__xludf.DUMMYFUNCTION("""COMPUTED_VALUE"""),14.0)</f>
        <v>14</v>
      </c>
      <c r="F89" s="1">
        <f>IFERROR(__xludf.DUMMYFUNCTION("""COMPUTED_VALUE"""),16.0)</f>
        <v>16</v>
      </c>
      <c r="G89" s="1">
        <f>IFERROR(__xludf.DUMMYFUNCTION("""COMPUTED_VALUE"""),16.0)</f>
        <v>16</v>
      </c>
      <c r="H89" s="2">
        <f>IFERROR(__xludf.DUMMYFUNCTION("""COMPUTED_VALUE"""),20.0)</f>
        <v>20</v>
      </c>
      <c r="J89" s="1" t="b">
        <f t="array" ref="J89">IF(NOT(H89=""),AND(C89:H89&gt;B89:G89),IF(NOT(G89=""),AND(C89:G89&gt;B89:F89),IF(NOT(F89=""),AND(C89:F89&gt;B89:E89),AND(C89:E89&gt;B89:D89))))</f>
        <v>0</v>
      </c>
      <c r="K89" s="1" t="b">
        <f t="array" ref="K89">IF(NOT(H89=""),AND(C89:H89&lt;B89:G89),IF(NOT(G89=""),AND(C89:G89&lt;B89:F89),IF(NOT(F89=""),AND(C89:F89&lt;B89:E89),AND(C89:E89&lt;B89:D89))))</f>
        <v>0</v>
      </c>
      <c r="L89" s="1" t="b">
        <f t="array" ref="L89">IF(NOT(H89=""),AND(AND(ABS(C89:H89-B89:G89)&gt;0),AND(ABS(C89:H89-B89:G89)&lt;4)),IF(NOT(G89=""),AND(AND(ABS(C89:G89-B89:F89)&gt;0),AND(ABS(C89:G89-B89:F89)&lt;4)),IF(NOT(F89=""),AND(AND(ABS(C89:F89-B89:E89)&gt;0),AND(ABS(C89:F89-B89:E89)&lt;4)),AND(AND(ABS(C89:E89-B89:D89)&gt;0),AND(ABS(C89:E89-B89:D89)&lt;4)))))</f>
        <v>0</v>
      </c>
      <c r="M89" s="1" t="b">
        <f t="shared" si="1"/>
        <v>0</v>
      </c>
    </row>
    <row r="90" ht="15.75" customHeight="1">
      <c r="A90" s="1" t="s">
        <v>99</v>
      </c>
      <c r="B90" s="1">
        <f>IFERROR(__xludf.DUMMYFUNCTION("SPLIT(A90,"" "")"),82.0)</f>
        <v>82</v>
      </c>
      <c r="C90" s="1">
        <f>IFERROR(__xludf.DUMMYFUNCTION("""COMPUTED_VALUE"""),86.0)</f>
        <v>86</v>
      </c>
      <c r="D90" s="1">
        <f>IFERROR(__xludf.DUMMYFUNCTION("""COMPUTED_VALUE"""),88.0)</f>
        <v>88</v>
      </c>
      <c r="E90" s="1">
        <f>IFERROR(__xludf.DUMMYFUNCTION("""COMPUTED_VALUE"""),91.0)</f>
        <v>91</v>
      </c>
      <c r="F90" s="1">
        <f>IFERROR(__xludf.DUMMYFUNCTION("""COMPUTED_VALUE"""),91.0)</f>
        <v>91</v>
      </c>
      <c r="G90" s="1">
        <f>IFERROR(__xludf.DUMMYFUNCTION("""COMPUTED_VALUE"""),92.0)</f>
        <v>92</v>
      </c>
      <c r="H90" s="2">
        <f>IFERROR(__xludf.DUMMYFUNCTION("""COMPUTED_VALUE"""),99.0)</f>
        <v>99</v>
      </c>
      <c r="J90" s="1" t="b">
        <f t="array" ref="J90">IF(NOT(H90=""),AND(C90:H90&gt;B90:G90),IF(NOT(G90=""),AND(C90:G90&gt;B90:F90),IF(NOT(F90=""),AND(C90:F90&gt;B90:E90),AND(C90:E90&gt;B90:D90))))</f>
        <v>0</v>
      </c>
      <c r="K90" s="1" t="b">
        <f t="array" ref="K90">IF(NOT(H90=""),AND(C90:H90&lt;B90:G90),IF(NOT(G90=""),AND(C90:G90&lt;B90:F90),IF(NOT(F90=""),AND(C90:F90&lt;B90:E90),AND(C90:E90&lt;B90:D90))))</f>
        <v>0</v>
      </c>
      <c r="L90" s="1" t="b">
        <f t="array" ref="L90">IF(NOT(H90=""),AND(AND(ABS(C90:H90-B90:G90)&gt;0),AND(ABS(C90:H90-B90:G90)&lt;4)),IF(NOT(G90=""),AND(AND(ABS(C90:G90-B90:F90)&gt;0),AND(ABS(C90:G90-B90:F90)&lt;4)),IF(NOT(F90=""),AND(AND(ABS(C90:F90-B90:E90)&gt;0),AND(ABS(C90:F90-B90:E90)&lt;4)),AND(AND(ABS(C90:E90-B90:D90)&gt;0),AND(ABS(C90:E90-B90:D90)&lt;4)))))</f>
        <v>0</v>
      </c>
      <c r="M90" s="1" t="b">
        <f t="shared" si="1"/>
        <v>0</v>
      </c>
    </row>
    <row r="91" ht="15.75" customHeight="1">
      <c r="A91" s="1" t="s">
        <v>100</v>
      </c>
      <c r="B91" s="1">
        <f>IFERROR(__xludf.DUMMYFUNCTION("SPLIT(A91,"" "")"),16.0)</f>
        <v>16</v>
      </c>
      <c r="C91" s="1">
        <f>IFERROR(__xludf.DUMMYFUNCTION("""COMPUTED_VALUE"""),20.0)</f>
        <v>20</v>
      </c>
      <c r="D91" s="1">
        <f>IFERROR(__xludf.DUMMYFUNCTION("""COMPUTED_VALUE"""),24.0)</f>
        <v>24</v>
      </c>
      <c r="E91" s="1">
        <f>IFERROR(__xludf.DUMMYFUNCTION("""COMPUTED_VALUE"""),27.0)</f>
        <v>27</v>
      </c>
      <c r="F91" s="1">
        <f>IFERROR(__xludf.DUMMYFUNCTION("""COMPUTED_VALUE"""),30.0)</f>
        <v>30</v>
      </c>
      <c r="G91" s="1">
        <f>IFERROR(__xludf.DUMMYFUNCTION("""COMPUTED_VALUE"""),32.0)</f>
        <v>32</v>
      </c>
      <c r="H91" s="2">
        <f>IFERROR(__xludf.DUMMYFUNCTION("""COMPUTED_VALUE"""),33.0)</f>
        <v>33</v>
      </c>
      <c r="J91" s="1" t="b">
        <f t="array" ref="J91">IF(NOT(H91=""),AND(C91:H91&gt;B91:G91),IF(NOT(G91=""),AND(C91:G91&gt;B91:F91),IF(NOT(F91=""),AND(C91:F91&gt;B91:E91),AND(C91:E91&gt;B91:D91))))</f>
        <v>1</v>
      </c>
      <c r="K91" s="1" t="b">
        <f t="array" ref="K91">IF(NOT(H91=""),AND(C91:H91&lt;B91:G91),IF(NOT(G91=""),AND(C91:G91&lt;B91:F91),IF(NOT(F91=""),AND(C91:F91&lt;B91:E91),AND(C91:E91&lt;B91:D91))))</f>
        <v>0</v>
      </c>
      <c r="L91" s="1" t="b">
        <f t="array" ref="L91">IF(NOT(H91=""),AND(AND(ABS(C91:H91-B91:G91)&gt;0),AND(ABS(C91:H91-B91:G91)&lt;4)),IF(NOT(G91=""),AND(AND(ABS(C91:G91-B91:F91)&gt;0),AND(ABS(C91:G91-B91:F91)&lt;4)),IF(NOT(F91=""),AND(AND(ABS(C91:F91-B91:E91)&gt;0),AND(ABS(C91:F91-B91:E91)&lt;4)),AND(AND(ABS(C91:E91-B91:D91)&gt;0),AND(ABS(C91:E91-B91:D91)&lt;4)))))</f>
        <v>0</v>
      </c>
      <c r="M91" s="1" t="b">
        <f t="shared" si="1"/>
        <v>0</v>
      </c>
    </row>
    <row r="92" ht="15.75" customHeight="1">
      <c r="A92" s="1" t="s">
        <v>101</v>
      </c>
      <c r="B92" s="1">
        <f>IFERROR(__xludf.DUMMYFUNCTION("SPLIT(A92,"" "")"),73.0)</f>
        <v>73</v>
      </c>
      <c r="C92" s="1">
        <f>IFERROR(__xludf.DUMMYFUNCTION("""COMPUTED_VALUE"""),77.0)</f>
        <v>77</v>
      </c>
      <c r="D92" s="1">
        <f>IFERROR(__xludf.DUMMYFUNCTION("""COMPUTED_VALUE"""),80.0)</f>
        <v>80</v>
      </c>
      <c r="E92" s="1">
        <f>IFERROR(__xludf.DUMMYFUNCTION("""COMPUTED_VALUE"""),82.0)</f>
        <v>82</v>
      </c>
      <c r="F92" s="1">
        <f>IFERROR(__xludf.DUMMYFUNCTION("""COMPUTED_VALUE"""),86.0)</f>
        <v>86</v>
      </c>
      <c r="G92" s="1">
        <f>IFERROR(__xludf.DUMMYFUNCTION("""COMPUTED_VALUE"""),87.0)</f>
        <v>87</v>
      </c>
      <c r="H92" s="1">
        <f>IFERROR(__xludf.DUMMYFUNCTION("""COMPUTED_VALUE"""),90.0)</f>
        <v>90</v>
      </c>
      <c r="I92" s="1">
        <f>IFERROR(__xludf.DUMMYFUNCTION("""COMPUTED_VALUE"""),89.0)</f>
        <v>89</v>
      </c>
      <c r="J92" s="1" t="b">
        <f t="array" ref="J92">IF(NOT(H92=""),AND(C92:H92&gt;B92:G92),IF(NOT(G92=""),AND(C92:G92&gt;B92:F92),IF(NOT(F92=""),AND(C92:F92&gt;B92:E92),AND(C92:E92&gt;B92:D92))))</f>
        <v>1</v>
      </c>
      <c r="K92" s="1" t="b">
        <f t="array" ref="K92">IF(NOT(H92=""),AND(C92:H92&lt;B92:G92),IF(NOT(G92=""),AND(C92:G92&lt;B92:F92),IF(NOT(F92=""),AND(C92:F92&lt;B92:E92),AND(C92:E92&lt;B92:D92))))</f>
        <v>0</v>
      </c>
      <c r="L92" s="1" t="b">
        <f t="array" ref="L92">IF(NOT(H92=""),AND(AND(ABS(C92:H92-B92:G92)&gt;0),AND(ABS(C92:H92-B92:G92)&lt;4)),IF(NOT(G92=""),AND(AND(ABS(C92:G92-B92:F92)&gt;0),AND(ABS(C92:G92-B92:F92)&lt;4)),IF(NOT(F92=""),AND(AND(ABS(C92:F92-B92:E92)&gt;0),AND(ABS(C92:F92-B92:E92)&lt;4)),AND(AND(ABS(C92:E92-B92:D92)&gt;0),AND(ABS(C92:E92-B92:D92)&lt;4)))))</f>
        <v>0</v>
      </c>
      <c r="M92" s="1" t="b">
        <f t="shared" si="1"/>
        <v>0</v>
      </c>
    </row>
    <row r="93" ht="15.75" customHeight="1">
      <c r="A93" s="1" t="s">
        <v>102</v>
      </c>
      <c r="B93" s="1">
        <f>IFERROR(__xludf.DUMMYFUNCTION("SPLIT(A93,"" "")"),42.0)</f>
        <v>42</v>
      </c>
      <c r="C93" s="1">
        <f>IFERROR(__xludf.DUMMYFUNCTION("""COMPUTED_VALUE"""),46.0)</f>
        <v>46</v>
      </c>
      <c r="D93" s="1">
        <f>IFERROR(__xludf.DUMMYFUNCTION("""COMPUTED_VALUE"""),50.0)</f>
        <v>50</v>
      </c>
      <c r="E93" s="1">
        <f>IFERROR(__xludf.DUMMYFUNCTION("""COMPUTED_VALUE"""),51.0)</f>
        <v>51</v>
      </c>
      <c r="F93" s="1">
        <f>IFERROR(__xludf.DUMMYFUNCTION("""COMPUTED_VALUE"""),52.0)</f>
        <v>52</v>
      </c>
      <c r="G93" s="1">
        <f>IFERROR(__xludf.DUMMYFUNCTION("""COMPUTED_VALUE"""),53.0)</f>
        <v>53</v>
      </c>
      <c r="H93" s="1">
        <f>IFERROR(__xludf.DUMMYFUNCTION("""COMPUTED_VALUE"""),55.0)</f>
        <v>55</v>
      </c>
      <c r="I93" s="1">
        <f>IFERROR(__xludf.DUMMYFUNCTION("""COMPUTED_VALUE"""),55.0)</f>
        <v>55</v>
      </c>
      <c r="J93" s="1" t="b">
        <f t="array" ref="J93">IF(NOT(H93=""),AND(C93:H93&gt;B93:G93),IF(NOT(G93=""),AND(C93:G93&gt;B93:F93),IF(NOT(F93=""),AND(C93:F93&gt;B93:E93),AND(C93:E93&gt;B93:D93))))</f>
        <v>1</v>
      </c>
      <c r="K93" s="1" t="b">
        <f t="array" ref="K93">IF(NOT(H93=""),AND(C93:H93&lt;B93:G93),IF(NOT(G93=""),AND(C93:G93&lt;B93:F93),IF(NOT(F93=""),AND(C93:F93&lt;B93:E93),AND(C93:E93&lt;B93:D93))))</f>
        <v>0</v>
      </c>
      <c r="L93" s="1" t="b">
        <f t="array" ref="L93">IF(NOT(H93=""),AND(AND(ABS(C93:H93-B93:G93)&gt;0),AND(ABS(C93:H93-B93:G93)&lt;4)),IF(NOT(G93=""),AND(AND(ABS(C93:G93-B93:F93)&gt;0),AND(ABS(C93:G93-B93:F93)&lt;4)),IF(NOT(F93=""),AND(AND(ABS(C93:F93-B93:E93)&gt;0),AND(ABS(C93:F93-B93:E93)&lt;4)),AND(AND(ABS(C93:E93-B93:D93)&gt;0),AND(ABS(C93:E93-B93:D93)&lt;4)))))</f>
        <v>0</v>
      </c>
      <c r="M93" s="1" t="b">
        <f t="shared" si="1"/>
        <v>0</v>
      </c>
    </row>
    <row r="94" ht="15.75" customHeight="1">
      <c r="A94" s="1" t="s">
        <v>103</v>
      </c>
      <c r="B94" s="1">
        <f>IFERROR(__xludf.DUMMYFUNCTION("SPLIT(A94,"" "")"),77.0)</f>
        <v>77</v>
      </c>
      <c r="C94" s="1">
        <f>IFERROR(__xludf.DUMMYFUNCTION("""COMPUTED_VALUE"""),81.0)</f>
        <v>81</v>
      </c>
      <c r="D94" s="1">
        <f>IFERROR(__xludf.DUMMYFUNCTION("""COMPUTED_VALUE"""),83.0)</f>
        <v>83</v>
      </c>
      <c r="E94" s="1">
        <f>IFERROR(__xludf.DUMMYFUNCTION("""COMPUTED_VALUE"""),87.0)</f>
        <v>87</v>
      </c>
      <c r="F94" s="1">
        <f>IFERROR(__xludf.DUMMYFUNCTION("""COMPUTED_VALUE"""),88.0)</f>
        <v>88</v>
      </c>
      <c r="G94" s="1">
        <f>IFERROR(__xludf.DUMMYFUNCTION("""COMPUTED_VALUE"""),90.0)</f>
        <v>90</v>
      </c>
      <c r="H94" s="1">
        <f>IFERROR(__xludf.DUMMYFUNCTION("""COMPUTED_VALUE"""),92.0)</f>
        <v>92</v>
      </c>
      <c r="I94" s="1">
        <f>IFERROR(__xludf.DUMMYFUNCTION("""COMPUTED_VALUE"""),96.0)</f>
        <v>96</v>
      </c>
      <c r="J94" s="1" t="b">
        <f t="array" ref="J94">IF(NOT(H94=""),AND(C94:H94&gt;B94:G94),IF(NOT(G94=""),AND(C94:G94&gt;B94:F94),IF(NOT(F94=""),AND(C94:F94&gt;B94:E94),AND(C94:E94&gt;B94:D94))))</f>
        <v>1</v>
      </c>
      <c r="K94" s="1" t="b">
        <f t="array" ref="K94">IF(NOT(H94=""),AND(C94:H94&lt;B94:G94),IF(NOT(G94=""),AND(C94:G94&lt;B94:F94),IF(NOT(F94=""),AND(C94:F94&lt;B94:E94),AND(C94:E94&lt;B94:D94))))</f>
        <v>0</v>
      </c>
      <c r="L94" s="1" t="b">
        <f t="array" ref="L94">IF(NOT(H94=""),AND(AND(ABS(C94:H94-B94:G94)&gt;0),AND(ABS(C94:H94-B94:G94)&lt;4)),IF(NOT(G94=""),AND(AND(ABS(C94:G94-B94:F94)&gt;0),AND(ABS(C94:G94-B94:F94)&lt;4)),IF(NOT(F94=""),AND(AND(ABS(C94:F94-B94:E94)&gt;0),AND(ABS(C94:F94-B94:E94)&lt;4)),AND(AND(ABS(C94:E94-B94:D94)&gt;0),AND(ABS(C94:E94-B94:D94)&lt;4)))))</f>
        <v>0</v>
      </c>
      <c r="M94" s="1" t="b">
        <f t="shared" si="1"/>
        <v>0</v>
      </c>
    </row>
    <row r="95" ht="15.75" customHeight="1">
      <c r="A95" s="1" t="s">
        <v>104</v>
      </c>
      <c r="B95" s="1">
        <f>IFERROR(__xludf.DUMMYFUNCTION("SPLIT(A95,"" "")"),72.0)</f>
        <v>72</v>
      </c>
      <c r="C95" s="1">
        <f>IFERROR(__xludf.DUMMYFUNCTION("""COMPUTED_VALUE"""),76.0)</f>
        <v>76</v>
      </c>
      <c r="D95" s="1">
        <f>IFERROR(__xludf.DUMMYFUNCTION("""COMPUTED_VALUE"""),80.0)</f>
        <v>80</v>
      </c>
      <c r="E95" s="1">
        <f>IFERROR(__xludf.DUMMYFUNCTION("""COMPUTED_VALUE"""),81.0)</f>
        <v>81</v>
      </c>
      <c r="F95" s="1">
        <f>IFERROR(__xludf.DUMMYFUNCTION("""COMPUTED_VALUE"""),83.0)</f>
        <v>83</v>
      </c>
      <c r="G95" s="1">
        <f>IFERROR(__xludf.DUMMYFUNCTION("""COMPUTED_VALUE"""),85.0)</f>
        <v>85</v>
      </c>
      <c r="H95" s="2">
        <f>IFERROR(__xludf.DUMMYFUNCTION("""COMPUTED_VALUE"""),90.0)</f>
        <v>90</v>
      </c>
      <c r="J95" s="1" t="b">
        <f t="array" ref="J95">IF(NOT(H95=""),AND(C95:H95&gt;B95:G95),IF(NOT(G95=""),AND(C95:G95&gt;B95:F95),IF(NOT(F95=""),AND(C95:F95&gt;B95:E95),AND(C95:E95&gt;B95:D95))))</f>
        <v>1</v>
      </c>
      <c r="K95" s="1" t="b">
        <f t="array" ref="K95">IF(NOT(H95=""),AND(C95:H95&lt;B95:G95),IF(NOT(G95=""),AND(C95:G95&lt;B95:F95),IF(NOT(F95=""),AND(C95:F95&lt;B95:E95),AND(C95:E95&lt;B95:D95))))</f>
        <v>0</v>
      </c>
      <c r="L95" s="1" t="b">
        <f t="array" ref="L95">IF(NOT(H95=""),AND(AND(ABS(C95:H95-B95:G95)&gt;0),AND(ABS(C95:H95-B95:G95)&lt;4)),IF(NOT(G95=""),AND(AND(ABS(C95:G95-B95:F95)&gt;0),AND(ABS(C95:G95-B95:F95)&lt;4)),IF(NOT(F95=""),AND(AND(ABS(C95:F95-B95:E95)&gt;0),AND(ABS(C95:F95-B95:E95)&lt;4)),AND(AND(ABS(C95:E95-B95:D95)&gt;0),AND(ABS(C95:E95-B95:D95)&lt;4)))))</f>
        <v>0</v>
      </c>
      <c r="M95" s="1" t="b">
        <f t="shared" si="1"/>
        <v>0</v>
      </c>
    </row>
    <row r="96" ht="15.75" customHeight="1">
      <c r="A96" s="1" t="s">
        <v>105</v>
      </c>
      <c r="B96" s="1">
        <f>IFERROR(__xludf.DUMMYFUNCTION("SPLIT(A96,"" "")"),3.0)</f>
        <v>3</v>
      </c>
      <c r="C96" s="1">
        <f>IFERROR(__xludf.DUMMYFUNCTION("""COMPUTED_VALUE"""),7.0)</f>
        <v>7</v>
      </c>
      <c r="D96" s="1">
        <f>IFERROR(__xludf.DUMMYFUNCTION("""COMPUTED_VALUE"""),8.0)</f>
        <v>8</v>
      </c>
      <c r="E96" s="1">
        <f>IFERROR(__xludf.DUMMYFUNCTION("""COMPUTED_VALUE"""),9.0)</f>
        <v>9</v>
      </c>
      <c r="F96" s="1">
        <f>IFERROR(__xludf.DUMMYFUNCTION("""COMPUTED_VALUE"""),14.0)</f>
        <v>14</v>
      </c>
      <c r="G96" s="1">
        <f>IFERROR(__xludf.DUMMYFUNCTION("""COMPUTED_VALUE"""),16.0)</f>
        <v>16</v>
      </c>
      <c r="H96" s="1">
        <f>IFERROR(__xludf.DUMMYFUNCTION("""COMPUTED_VALUE"""),18.0)</f>
        <v>18</v>
      </c>
      <c r="I96" s="1">
        <f>IFERROR(__xludf.DUMMYFUNCTION("""COMPUTED_VALUE"""),20.0)</f>
        <v>20</v>
      </c>
      <c r="J96" s="1" t="b">
        <f t="array" ref="J96">IF(NOT(H96=""),AND(C96:H96&gt;B96:G96),IF(NOT(G96=""),AND(C96:G96&gt;B96:F96),IF(NOT(F96=""),AND(C96:F96&gt;B96:E96),AND(C96:E96&gt;B96:D96))))</f>
        <v>1</v>
      </c>
      <c r="K96" s="1" t="b">
        <f t="array" ref="K96">IF(NOT(H96=""),AND(C96:H96&lt;B96:G96),IF(NOT(G96=""),AND(C96:G96&lt;B96:F96),IF(NOT(F96=""),AND(C96:F96&lt;B96:E96),AND(C96:E96&lt;B96:D96))))</f>
        <v>0</v>
      </c>
      <c r="L96" s="1" t="b">
        <f t="array" ref="L96">IF(NOT(H96=""),AND(AND(ABS(C96:H96-B96:G96)&gt;0),AND(ABS(C96:H96-B96:G96)&lt;4)),IF(NOT(G96=""),AND(AND(ABS(C96:G96-B96:F96)&gt;0),AND(ABS(C96:G96-B96:F96)&lt;4)),IF(NOT(F96=""),AND(AND(ABS(C96:F96-B96:E96)&gt;0),AND(ABS(C96:F96-B96:E96)&lt;4)),AND(AND(ABS(C96:E96-B96:D96)&gt;0),AND(ABS(C96:E96-B96:D96)&lt;4)))))</f>
        <v>0</v>
      </c>
      <c r="M96" s="1" t="b">
        <f t="shared" si="1"/>
        <v>0</v>
      </c>
    </row>
    <row r="97" ht="15.75" customHeight="1">
      <c r="A97" s="1" t="s">
        <v>106</v>
      </c>
      <c r="B97" s="1">
        <f>IFERROR(__xludf.DUMMYFUNCTION("SPLIT(A97,"" "")"),26.0)</f>
        <v>26</v>
      </c>
      <c r="C97" s="1">
        <f>IFERROR(__xludf.DUMMYFUNCTION("""COMPUTED_VALUE"""),30.0)</f>
        <v>30</v>
      </c>
      <c r="D97" s="1">
        <f>IFERROR(__xludf.DUMMYFUNCTION("""COMPUTED_VALUE"""),35.0)</f>
        <v>35</v>
      </c>
      <c r="E97" s="1">
        <f>IFERROR(__xludf.DUMMYFUNCTION("""COMPUTED_VALUE"""),38.0)</f>
        <v>38</v>
      </c>
      <c r="F97" s="1">
        <f>IFERROR(__xludf.DUMMYFUNCTION("""COMPUTED_VALUE"""),40.0)</f>
        <v>40</v>
      </c>
      <c r="G97" s="1">
        <f>IFERROR(__xludf.DUMMYFUNCTION("""COMPUTED_VALUE"""),42.0)</f>
        <v>42</v>
      </c>
      <c r="H97" s="2">
        <f>IFERROR(__xludf.DUMMYFUNCTION("""COMPUTED_VALUE"""),40.0)</f>
        <v>40</v>
      </c>
      <c r="J97" s="1" t="b">
        <f t="array" ref="J97">IF(NOT(H97=""),AND(C97:H97&gt;B97:G97),IF(NOT(G97=""),AND(C97:G97&gt;B97:F97),IF(NOT(F97=""),AND(C97:F97&gt;B97:E97),AND(C97:E97&gt;B97:D97))))</f>
        <v>0</v>
      </c>
      <c r="K97" s="1" t="b">
        <f t="array" ref="K97">IF(NOT(H97=""),AND(C97:H97&lt;B97:G97),IF(NOT(G97=""),AND(C97:G97&lt;B97:F97),IF(NOT(F97=""),AND(C97:F97&lt;B97:E97),AND(C97:E97&lt;B97:D97))))</f>
        <v>0</v>
      </c>
      <c r="L97" s="1" t="b">
        <f t="array" ref="L97">IF(NOT(H97=""),AND(AND(ABS(C97:H97-B97:G97)&gt;0),AND(ABS(C97:H97-B97:G97)&lt;4)),IF(NOT(G97=""),AND(AND(ABS(C97:G97-B97:F97)&gt;0),AND(ABS(C97:G97-B97:F97)&lt;4)),IF(NOT(F97=""),AND(AND(ABS(C97:F97-B97:E97)&gt;0),AND(ABS(C97:F97-B97:E97)&lt;4)),AND(AND(ABS(C97:E97-B97:D97)&gt;0),AND(ABS(C97:E97-B97:D97)&lt;4)))))</f>
        <v>0</v>
      </c>
      <c r="M97" s="1" t="b">
        <f t="shared" si="1"/>
        <v>0</v>
      </c>
    </row>
    <row r="98" ht="15.75" customHeight="1">
      <c r="A98" s="1" t="s">
        <v>107</v>
      </c>
      <c r="B98" s="1">
        <f>IFERROR(__xludf.DUMMYFUNCTION("SPLIT(A98,"" "")"),15.0)</f>
        <v>15</v>
      </c>
      <c r="C98" s="1">
        <f>IFERROR(__xludf.DUMMYFUNCTION("""COMPUTED_VALUE"""),19.0)</f>
        <v>19</v>
      </c>
      <c r="D98" s="1">
        <f>IFERROR(__xludf.DUMMYFUNCTION("""COMPUTED_VALUE"""),21.0)</f>
        <v>21</v>
      </c>
      <c r="E98" s="1">
        <f>IFERROR(__xludf.DUMMYFUNCTION("""COMPUTED_VALUE"""),22.0)</f>
        <v>22</v>
      </c>
      <c r="F98" s="1">
        <f>IFERROR(__xludf.DUMMYFUNCTION("""COMPUTED_VALUE"""),28.0)</f>
        <v>28</v>
      </c>
      <c r="G98" s="1">
        <f>IFERROR(__xludf.DUMMYFUNCTION("""COMPUTED_VALUE"""),31.0)</f>
        <v>31</v>
      </c>
      <c r="H98" s="1">
        <f>IFERROR(__xludf.DUMMYFUNCTION("""COMPUTED_VALUE"""),32.0)</f>
        <v>32</v>
      </c>
      <c r="I98" s="1">
        <f>IFERROR(__xludf.DUMMYFUNCTION("""COMPUTED_VALUE"""),32.0)</f>
        <v>32</v>
      </c>
      <c r="J98" s="1" t="b">
        <f t="array" ref="J98">IF(NOT(H98=""),AND(C98:H98&gt;B98:G98),IF(NOT(G98=""),AND(C98:G98&gt;B98:F98),IF(NOT(F98=""),AND(C98:F98&gt;B98:E98),AND(C98:E98&gt;B98:D98))))</f>
        <v>1</v>
      </c>
      <c r="K98" s="1" t="b">
        <f t="array" ref="K98">IF(NOT(H98=""),AND(C98:H98&lt;B98:G98),IF(NOT(G98=""),AND(C98:G98&lt;B98:F98),IF(NOT(F98=""),AND(C98:F98&lt;B98:E98),AND(C98:E98&lt;B98:D98))))</f>
        <v>0</v>
      </c>
      <c r="L98" s="1" t="b">
        <f t="array" ref="L98">IF(NOT(H98=""),AND(AND(ABS(C98:H98-B98:G98)&gt;0),AND(ABS(C98:H98-B98:G98)&lt;4)),IF(NOT(G98=""),AND(AND(ABS(C98:G98-B98:F98)&gt;0),AND(ABS(C98:G98-B98:F98)&lt;4)),IF(NOT(F98=""),AND(AND(ABS(C98:F98-B98:E98)&gt;0),AND(ABS(C98:F98-B98:E98)&lt;4)),AND(AND(ABS(C98:E98-B98:D98)&gt;0),AND(ABS(C98:E98-B98:D98)&lt;4)))))</f>
        <v>0</v>
      </c>
      <c r="M98" s="1" t="b">
        <f t="shared" si="1"/>
        <v>0</v>
      </c>
    </row>
    <row r="99" ht="15.75" customHeight="1">
      <c r="A99" s="1" t="s">
        <v>108</v>
      </c>
      <c r="B99" s="1">
        <f>IFERROR(__xludf.DUMMYFUNCTION("SPLIT(A99,"" "")"),2.0)</f>
        <v>2</v>
      </c>
      <c r="C99" s="1">
        <f>IFERROR(__xludf.DUMMYFUNCTION("""COMPUTED_VALUE"""),6.0)</f>
        <v>6</v>
      </c>
      <c r="D99" s="1">
        <f>IFERROR(__xludf.DUMMYFUNCTION("""COMPUTED_VALUE"""),12.0)</f>
        <v>12</v>
      </c>
      <c r="E99" s="1">
        <f>IFERROR(__xludf.DUMMYFUNCTION("""COMPUTED_VALUE"""),15.0)</f>
        <v>15</v>
      </c>
      <c r="F99" s="1">
        <f>IFERROR(__xludf.DUMMYFUNCTION("""COMPUTED_VALUE"""),17.0)</f>
        <v>17</v>
      </c>
      <c r="G99" s="2">
        <f>IFERROR(__xludf.DUMMYFUNCTION("""COMPUTED_VALUE"""),21.0)</f>
        <v>21</v>
      </c>
      <c r="J99" s="1" t="b">
        <f t="array" ref="J99">IF(NOT(H99=""),AND(C99:H99&gt;B99:G99),IF(NOT(G99=""),AND(C99:G99&gt;B99:F99),IF(NOT(F99=""),AND(C99:F99&gt;B99:E99),AND(C99:E99&gt;B99:D99))))</f>
        <v>1</v>
      </c>
      <c r="K99" s="1" t="b">
        <f t="array" ref="K99">IF(NOT(H99=""),AND(C99:H99&lt;B99:G99),IF(NOT(G99=""),AND(C99:G99&lt;B99:F99),IF(NOT(F99=""),AND(C99:F99&lt;B99:E99),AND(C99:E99&lt;B99:D99))))</f>
        <v>0</v>
      </c>
      <c r="L99" s="1" t="b">
        <f t="array" ref="L99">IF(NOT(H99=""),AND(AND(ABS(C99:H99-B99:G99)&gt;0),AND(ABS(C99:H99-B99:G99)&lt;4)),IF(NOT(G99=""),AND(AND(ABS(C99:G99-B99:F99)&gt;0),AND(ABS(C99:G99-B99:F99)&lt;4)),IF(NOT(F99=""),AND(AND(ABS(C99:F99-B99:E99)&gt;0),AND(ABS(C99:F99-B99:E99)&lt;4)),AND(AND(ABS(C99:E99-B99:D99)&gt;0),AND(ABS(C99:E99-B99:D99)&lt;4)))))</f>
        <v>0</v>
      </c>
      <c r="M99" s="1" t="b">
        <f t="shared" si="1"/>
        <v>0</v>
      </c>
    </row>
    <row r="100" ht="15.75" customHeight="1">
      <c r="A100" s="1" t="s">
        <v>109</v>
      </c>
      <c r="B100" s="1">
        <f>IFERROR(__xludf.DUMMYFUNCTION("SPLIT(A100,"" "")"),28.0)</f>
        <v>28</v>
      </c>
      <c r="C100" s="1">
        <f>IFERROR(__xludf.DUMMYFUNCTION("""COMPUTED_VALUE"""),32.0)</f>
        <v>32</v>
      </c>
      <c r="D100" s="1">
        <f>IFERROR(__xludf.DUMMYFUNCTION("""COMPUTED_VALUE"""),34.0)</f>
        <v>34</v>
      </c>
      <c r="E100" s="1">
        <f>IFERROR(__xludf.DUMMYFUNCTION("""COMPUTED_VALUE"""),36.0)</f>
        <v>36</v>
      </c>
      <c r="F100" s="1">
        <f>IFERROR(__xludf.DUMMYFUNCTION("""COMPUTED_VALUE"""),41.0)</f>
        <v>41</v>
      </c>
      <c r="G100" s="2">
        <f>IFERROR(__xludf.DUMMYFUNCTION("""COMPUTED_VALUE"""),48.0)</f>
        <v>48</v>
      </c>
      <c r="J100" s="1" t="b">
        <f t="array" ref="J100">IF(NOT(H100=""),AND(C100:H100&gt;B100:G100),IF(NOT(G100=""),AND(C100:G100&gt;B100:F100),IF(NOT(F100=""),AND(C100:F100&gt;B100:E100),AND(C100:E100&gt;B100:D100))))</f>
        <v>1</v>
      </c>
      <c r="K100" s="1" t="b">
        <f t="array" ref="K100">IF(NOT(H100=""),AND(C100:H100&lt;B100:G100),IF(NOT(G100=""),AND(C100:G100&lt;B100:F100),IF(NOT(F100=""),AND(C100:F100&lt;B100:E100),AND(C100:E100&lt;B100:D100))))</f>
        <v>0</v>
      </c>
      <c r="L100" s="1" t="b">
        <f t="array" ref="L100">IF(NOT(H100=""),AND(AND(ABS(C100:H100-B100:G100)&gt;0),AND(ABS(C100:H100-B100:G100)&lt;4)),IF(NOT(G100=""),AND(AND(ABS(C100:G100-B100:F100)&gt;0),AND(ABS(C100:G100-B100:F100)&lt;4)),IF(NOT(F100=""),AND(AND(ABS(C100:F100-B100:E100)&gt;0),AND(ABS(C100:F100-B100:E100)&lt;4)),AND(AND(ABS(C100:E100-B100:D100)&gt;0),AND(ABS(C100:E100-B100:D100)&lt;4)))))</f>
        <v>0</v>
      </c>
      <c r="M100" s="1" t="b">
        <f t="shared" si="1"/>
        <v>0</v>
      </c>
    </row>
    <row r="101" ht="15.75" customHeight="1">
      <c r="A101" s="1" t="s">
        <v>110</v>
      </c>
      <c r="B101" s="1">
        <f>IFERROR(__xludf.DUMMYFUNCTION("SPLIT(A101,"" "")"),41.0)</f>
        <v>41</v>
      </c>
      <c r="C101" s="1">
        <f>IFERROR(__xludf.DUMMYFUNCTION("""COMPUTED_VALUE"""),46.0)</f>
        <v>46</v>
      </c>
      <c r="D101" s="1">
        <f>IFERROR(__xludf.DUMMYFUNCTION("""COMPUTED_VALUE"""),49.0)</f>
        <v>49</v>
      </c>
      <c r="E101" s="1">
        <f>IFERROR(__xludf.DUMMYFUNCTION("""COMPUTED_VALUE"""),50.0)</f>
        <v>50</v>
      </c>
      <c r="F101" s="1">
        <f>IFERROR(__xludf.DUMMYFUNCTION("""COMPUTED_VALUE"""),51.0)</f>
        <v>51</v>
      </c>
      <c r="G101" s="1">
        <f>IFERROR(__xludf.DUMMYFUNCTION("""COMPUTED_VALUE"""),52.0)</f>
        <v>52</v>
      </c>
      <c r="H101" s="1">
        <f>IFERROR(__xludf.DUMMYFUNCTION("""COMPUTED_VALUE"""),55.0)</f>
        <v>55</v>
      </c>
      <c r="I101" s="1">
        <f>IFERROR(__xludf.DUMMYFUNCTION("""COMPUTED_VALUE"""),57.0)</f>
        <v>57</v>
      </c>
      <c r="J101" s="1" t="b">
        <f t="array" ref="J101">IF(NOT(H101=""),AND(C101:H101&gt;B101:G101),IF(NOT(G101=""),AND(C101:G101&gt;B101:F101),IF(NOT(F101=""),AND(C101:F101&gt;B101:E101),AND(C101:E101&gt;B101:D101))))</f>
        <v>1</v>
      </c>
      <c r="K101" s="1" t="b">
        <f t="array" ref="K101">IF(NOT(H101=""),AND(C101:H101&lt;B101:G101),IF(NOT(G101=""),AND(C101:G101&lt;B101:F101),IF(NOT(F101=""),AND(C101:F101&lt;B101:E101),AND(C101:E101&lt;B101:D101))))</f>
        <v>0</v>
      </c>
      <c r="L101" s="1" t="b">
        <f t="array" ref="L101">IF(NOT(H101=""),AND(AND(ABS(C101:H101-B101:G101)&gt;0),AND(ABS(C101:H101-B101:G101)&lt;4)),IF(NOT(G101=""),AND(AND(ABS(C101:G101-B101:F101)&gt;0),AND(ABS(C101:G101-B101:F101)&lt;4)),IF(NOT(F101=""),AND(AND(ABS(C101:F101-B101:E101)&gt;0),AND(ABS(C101:F101-B101:E101)&lt;4)),AND(AND(ABS(C101:E101-B101:D101)&gt;0),AND(ABS(C101:E101-B101:D101)&lt;4)))))</f>
        <v>0</v>
      </c>
      <c r="M101" s="1" t="b">
        <f t="shared" si="1"/>
        <v>0</v>
      </c>
    </row>
    <row r="102" ht="15.75" customHeight="1">
      <c r="A102" s="1" t="s">
        <v>111</v>
      </c>
      <c r="B102" s="1">
        <f>IFERROR(__xludf.DUMMYFUNCTION("SPLIT(A102,"" "")"),36.0)</f>
        <v>36</v>
      </c>
      <c r="C102" s="1">
        <f>IFERROR(__xludf.DUMMYFUNCTION("""COMPUTED_VALUE"""),43.0)</f>
        <v>43</v>
      </c>
      <c r="D102" s="1">
        <f>IFERROR(__xludf.DUMMYFUNCTION("""COMPUTED_VALUE"""),44.0)</f>
        <v>44</v>
      </c>
      <c r="E102" s="1">
        <f>IFERROR(__xludf.DUMMYFUNCTION("""COMPUTED_VALUE"""),46.0)</f>
        <v>46</v>
      </c>
      <c r="F102" s="2">
        <f>IFERROR(__xludf.DUMMYFUNCTION("""COMPUTED_VALUE"""),45.0)</f>
        <v>45</v>
      </c>
      <c r="J102" s="1" t="b">
        <f t="array" ref="J102">IF(NOT(H102=""),AND(C102:H102&gt;B102:G102),IF(NOT(G102=""),AND(C102:G102&gt;B102:F102),IF(NOT(F102=""),AND(C102:F102&gt;B102:E102),AND(C102:E102&gt;B102:D102))))</f>
        <v>0</v>
      </c>
      <c r="K102" s="1" t="b">
        <f t="array" ref="K102">IF(NOT(H102=""),AND(C102:H102&lt;B102:G102),IF(NOT(G102=""),AND(C102:G102&lt;B102:F102),IF(NOT(F102=""),AND(C102:F102&lt;B102:E102),AND(C102:E102&lt;B102:D102))))</f>
        <v>0</v>
      </c>
      <c r="L102" s="1" t="b">
        <f t="array" ref="L102">IF(NOT(H102=""),AND(AND(ABS(C102:H102-B102:G102)&gt;0),AND(ABS(C102:H102-B102:G102)&lt;4)),IF(NOT(G102=""),AND(AND(ABS(C102:G102-B102:F102)&gt;0),AND(ABS(C102:G102-B102:F102)&lt;4)),IF(NOT(F102=""),AND(AND(ABS(C102:F102-B102:E102)&gt;0),AND(ABS(C102:F102-B102:E102)&lt;4)),AND(AND(ABS(C102:E102-B102:D102)&gt;0),AND(ABS(C102:E102-B102:D102)&lt;4)))))</f>
        <v>0</v>
      </c>
      <c r="M102" s="1" t="b">
        <f t="shared" si="1"/>
        <v>0</v>
      </c>
    </row>
    <row r="103" ht="15.75" customHeight="1">
      <c r="A103" s="1" t="s">
        <v>112</v>
      </c>
      <c r="B103" s="1">
        <f>IFERROR(__xludf.DUMMYFUNCTION("SPLIT(A103,"" "")"),52.0)</f>
        <v>52</v>
      </c>
      <c r="C103" s="1">
        <f>IFERROR(__xludf.DUMMYFUNCTION("""COMPUTED_VALUE"""),58.0)</f>
        <v>58</v>
      </c>
      <c r="D103" s="1">
        <f>IFERROR(__xludf.DUMMYFUNCTION("""COMPUTED_VALUE"""),59.0)</f>
        <v>59</v>
      </c>
      <c r="E103" s="1">
        <f>IFERROR(__xludf.DUMMYFUNCTION("""COMPUTED_VALUE"""),60.0)</f>
        <v>60</v>
      </c>
      <c r="F103" s="1">
        <f>IFERROR(__xludf.DUMMYFUNCTION("""COMPUTED_VALUE"""),63.0)</f>
        <v>63</v>
      </c>
      <c r="G103" s="2">
        <f>IFERROR(__xludf.DUMMYFUNCTION("""COMPUTED_VALUE"""),63.0)</f>
        <v>63</v>
      </c>
      <c r="J103" s="1" t="b">
        <f t="array" ref="J103">IF(NOT(H103=""),AND(C103:H103&gt;B103:G103),IF(NOT(G103=""),AND(C103:G103&gt;B103:F103),IF(NOT(F103=""),AND(C103:F103&gt;B103:E103),AND(C103:E103&gt;B103:D103))))</f>
        <v>0</v>
      </c>
      <c r="K103" s="1" t="b">
        <f t="array" ref="K103">IF(NOT(H103=""),AND(C103:H103&lt;B103:G103),IF(NOT(G103=""),AND(C103:G103&lt;B103:F103),IF(NOT(F103=""),AND(C103:F103&lt;B103:E103),AND(C103:E103&lt;B103:D103))))</f>
        <v>0</v>
      </c>
      <c r="L103" s="1" t="b">
        <f t="array" ref="L103">IF(NOT(H103=""),AND(AND(ABS(C103:H103-B103:G103)&gt;0),AND(ABS(C103:H103-B103:G103)&lt;4)),IF(NOT(G103=""),AND(AND(ABS(C103:G103-B103:F103)&gt;0),AND(ABS(C103:G103-B103:F103)&lt;4)),IF(NOT(F103=""),AND(AND(ABS(C103:F103-B103:E103)&gt;0),AND(ABS(C103:F103-B103:E103)&lt;4)),AND(AND(ABS(C103:E103-B103:D103)&gt;0),AND(ABS(C103:E103-B103:D103)&lt;4)))))</f>
        <v>0</v>
      </c>
      <c r="M103" s="1" t="b">
        <f t="shared" si="1"/>
        <v>0</v>
      </c>
    </row>
    <row r="104" ht="15.75" customHeight="1">
      <c r="A104" s="1" t="s">
        <v>113</v>
      </c>
      <c r="B104" s="1">
        <f>IFERROR(__xludf.DUMMYFUNCTION("SPLIT(A104,"" "")"),26.0)</f>
        <v>26</v>
      </c>
      <c r="C104" s="1">
        <f>IFERROR(__xludf.DUMMYFUNCTION("""COMPUTED_VALUE"""),32.0)</f>
        <v>32</v>
      </c>
      <c r="D104" s="1">
        <f>IFERROR(__xludf.DUMMYFUNCTION("""COMPUTED_VALUE"""),33.0)</f>
        <v>33</v>
      </c>
      <c r="E104" s="1">
        <f>IFERROR(__xludf.DUMMYFUNCTION("""COMPUTED_VALUE"""),36.0)</f>
        <v>36</v>
      </c>
      <c r="F104" s="1">
        <f>IFERROR(__xludf.DUMMYFUNCTION("""COMPUTED_VALUE"""),37.0)</f>
        <v>37</v>
      </c>
      <c r="G104" s="1">
        <f>IFERROR(__xludf.DUMMYFUNCTION("""COMPUTED_VALUE"""),39.0)</f>
        <v>39</v>
      </c>
      <c r="H104" s="1">
        <f>IFERROR(__xludf.DUMMYFUNCTION("""COMPUTED_VALUE"""),41.0)</f>
        <v>41</v>
      </c>
      <c r="I104" s="1">
        <f>IFERROR(__xludf.DUMMYFUNCTION("""COMPUTED_VALUE"""),45.0)</f>
        <v>45</v>
      </c>
      <c r="J104" s="1" t="b">
        <f t="array" ref="J104">IF(NOT(H104=""),AND(C104:H104&gt;B104:G104),IF(NOT(G104=""),AND(C104:G104&gt;B104:F104),IF(NOT(F104=""),AND(C104:F104&gt;B104:E104),AND(C104:E104&gt;B104:D104))))</f>
        <v>1</v>
      </c>
      <c r="K104" s="1" t="b">
        <f t="array" ref="K104">IF(NOT(H104=""),AND(C104:H104&lt;B104:G104),IF(NOT(G104=""),AND(C104:G104&lt;B104:F104),IF(NOT(F104=""),AND(C104:F104&lt;B104:E104),AND(C104:E104&lt;B104:D104))))</f>
        <v>0</v>
      </c>
      <c r="L104" s="1" t="b">
        <f t="array" ref="L104">IF(NOT(H104=""),AND(AND(ABS(C104:H104-B104:G104)&gt;0),AND(ABS(C104:H104-B104:G104)&lt;4)),IF(NOT(G104=""),AND(AND(ABS(C104:G104-B104:F104)&gt;0),AND(ABS(C104:G104-B104:F104)&lt;4)),IF(NOT(F104=""),AND(AND(ABS(C104:F104-B104:E104)&gt;0),AND(ABS(C104:F104-B104:E104)&lt;4)),AND(AND(ABS(C104:E104-B104:D104)&gt;0),AND(ABS(C104:E104-B104:D104)&lt;4)))))</f>
        <v>0</v>
      </c>
      <c r="M104" s="1" t="b">
        <f t="shared" si="1"/>
        <v>0</v>
      </c>
    </row>
    <row r="105" ht="15.75" customHeight="1">
      <c r="A105" s="1" t="s">
        <v>114</v>
      </c>
      <c r="B105" s="1">
        <f>IFERROR(__xludf.DUMMYFUNCTION("SPLIT(A105,"" "")"),8.0)</f>
        <v>8</v>
      </c>
      <c r="C105" s="1">
        <f>IFERROR(__xludf.DUMMYFUNCTION("""COMPUTED_VALUE"""),13.0)</f>
        <v>13</v>
      </c>
      <c r="D105" s="1">
        <f>IFERROR(__xludf.DUMMYFUNCTION("""COMPUTED_VALUE"""),16.0)</f>
        <v>16</v>
      </c>
      <c r="E105" s="1">
        <f>IFERROR(__xludf.DUMMYFUNCTION("""COMPUTED_VALUE"""),17.0)</f>
        <v>17</v>
      </c>
      <c r="F105" s="2">
        <f>IFERROR(__xludf.DUMMYFUNCTION("""COMPUTED_VALUE"""),24.0)</f>
        <v>24</v>
      </c>
      <c r="J105" s="1" t="b">
        <f t="array" ref="J105">IF(NOT(H105=""),AND(C105:H105&gt;B105:G105),IF(NOT(G105=""),AND(C105:G105&gt;B105:F105),IF(NOT(F105=""),AND(C105:F105&gt;B105:E105),AND(C105:E105&gt;B105:D105))))</f>
        <v>1</v>
      </c>
      <c r="K105" s="1" t="b">
        <f t="array" ref="K105">IF(NOT(H105=""),AND(C105:H105&lt;B105:G105),IF(NOT(G105=""),AND(C105:G105&lt;B105:F105),IF(NOT(F105=""),AND(C105:F105&lt;B105:E105),AND(C105:E105&lt;B105:D105))))</f>
        <v>0</v>
      </c>
      <c r="L105" s="1" t="b">
        <f t="array" ref="L105">IF(NOT(H105=""),AND(AND(ABS(C105:H105-B105:G105)&gt;0),AND(ABS(C105:H105-B105:G105)&lt;4)),IF(NOT(G105=""),AND(AND(ABS(C105:G105-B105:F105)&gt;0),AND(ABS(C105:G105-B105:F105)&lt;4)),IF(NOT(F105=""),AND(AND(ABS(C105:F105-B105:E105)&gt;0),AND(ABS(C105:F105-B105:E105)&lt;4)),AND(AND(ABS(C105:E105-B105:D105)&gt;0),AND(ABS(C105:E105-B105:D105)&lt;4)))))</f>
        <v>0</v>
      </c>
      <c r="M105" s="1" t="b">
        <f t="shared" si="1"/>
        <v>0</v>
      </c>
    </row>
    <row r="106" ht="15.75" customHeight="1">
      <c r="A106" s="1" t="s">
        <v>115</v>
      </c>
      <c r="B106" s="1">
        <f>IFERROR(__xludf.DUMMYFUNCTION("SPLIT(A106,"" "")"),33.0)</f>
        <v>33</v>
      </c>
      <c r="C106" s="1">
        <f>IFERROR(__xludf.DUMMYFUNCTION("""COMPUTED_VALUE"""),39.0)</f>
        <v>39</v>
      </c>
      <c r="D106" s="1">
        <f>IFERROR(__xludf.DUMMYFUNCTION("""COMPUTED_VALUE"""),41.0)</f>
        <v>41</v>
      </c>
      <c r="E106" s="1">
        <f>IFERROR(__xludf.DUMMYFUNCTION("""COMPUTED_VALUE"""),44.0)</f>
        <v>44</v>
      </c>
      <c r="F106" s="1">
        <f>IFERROR(__xludf.DUMMYFUNCTION("""COMPUTED_VALUE"""),41.0)</f>
        <v>41</v>
      </c>
      <c r="G106" s="1">
        <f>IFERROR(__xludf.DUMMYFUNCTION("""COMPUTED_VALUE"""),43.0)</f>
        <v>43</v>
      </c>
      <c r="H106" s="2">
        <f>IFERROR(__xludf.DUMMYFUNCTION("""COMPUTED_VALUE"""),45.0)</f>
        <v>45</v>
      </c>
      <c r="J106" s="1" t="b">
        <f t="array" ref="J106">IF(NOT(H106=""),AND(C106:H106&gt;B106:G106),IF(NOT(G106=""),AND(C106:G106&gt;B106:F106),IF(NOT(F106=""),AND(C106:F106&gt;B106:E106),AND(C106:E106&gt;B106:D106))))</f>
        <v>0</v>
      </c>
      <c r="K106" s="1" t="b">
        <f t="array" ref="K106">IF(NOT(H106=""),AND(C106:H106&lt;B106:G106),IF(NOT(G106=""),AND(C106:G106&lt;B106:F106),IF(NOT(F106=""),AND(C106:F106&lt;B106:E106),AND(C106:E106&lt;B106:D106))))</f>
        <v>0</v>
      </c>
      <c r="L106" s="1" t="b">
        <f t="array" ref="L106">IF(NOT(H106=""),AND(AND(ABS(C106:H106-B106:G106)&gt;0),AND(ABS(C106:H106-B106:G106)&lt;4)),IF(NOT(G106=""),AND(AND(ABS(C106:G106-B106:F106)&gt;0),AND(ABS(C106:G106-B106:F106)&lt;4)),IF(NOT(F106=""),AND(AND(ABS(C106:F106-B106:E106)&gt;0),AND(ABS(C106:F106-B106:E106)&lt;4)),AND(AND(ABS(C106:E106-B106:D106)&gt;0),AND(ABS(C106:E106-B106:D106)&lt;4)))))</f>
        <v>0</v>
      </c>
      <c r="M106" s="1" t="b">
        <f t="shared" si="1"/>
        <v>0</v>
      </c>
    </row>
    <row r="107" ht="15.75" customHeight="1">
      <c r="A107" s="1" t="s">
        <v>116</v>
      </c>
      <c r="B107" s="1">
        <f>IFERROR(__xludf.DUMMYFUNCTION("SPLIT(A107,"" "")"),38.0)</f>
        <v>38</v>
      </c>
      <c r="C107" s="1">
        <f>IFERROR(__xludf.DUMMYFUNCTION("""COMPUTED_VALUE"""),45.0)</f>
        <v>45</v>
      </c>
      <c r="D107" s="1">
        <f>IFERROR(__xludf.DUMMYFUNCTION("""COMPUTED_VALUE"""),46.0)</f>
        <v>46</v>
      </c>
      <c r="E107" s="1">
        <f>IFERROR(__xludf.DUMMYFUNCTION("""COMPUTED_VALUE"""),47.0)</f>
        <v>47</v>
      </c>
      <c r="F107" s="1">
        <f>IFERROR(__xludf.DUMMYFUNCTION("""COMPUTED_VALUE"""),45.0)</f>
        <v>45</v>
      </c>
      <c r="G107" s="1">
        <f>IFERROR(__xludf.DUMMYFUNCTION("""COMPUTED_VALUE"""),48.0)</f>
        <v>48</v>
      </c>
      <c r="H107" s="2">
        <f>IFERROR(__xludf.DUMMYFUNCTION("""COMPUTED_VALUE"""),45.0)</f>
        <v>45</v>
      </c>
      <c r="J107" s="1" t="b">
        <f t="array" ref="J107">IF(NOT(H107=""),AND(C107:H107&gt;B107:G107),IF(NOT(G107=""),AND(C107:G107&gt;B107:F107),IF(NOT(F107=""),AND(C107:F107&gt;B107:E107),AND(C107:E107&gt;B107:D107))))</f>
        <v>0</v>
      </c>
      <c r="K107" s="1" t="b">
        <f t="array" ref="K107">IF(NOT(H107=""),AND(C107:H107&lt;B107:G107),IF(NOT(G107=""),AND(C107:G107&lt;B107:F107),IF(NOT(F107=""),AND(C107:F107&lt;B107:E107),AND(C107:E107&lt;B107:D107))))</f>
        <v>0</v>
      </c>
      <c r="L107" s="1" t="b">
        <f t="array" ref="L107">IF(NOT(H107=""),AND(AND(ABS(C107:H107-B107:G107)&gt;0),AND(ABS(C107:H107-B107:G107)&lt;4)),IF(NOT(G107=""),AND(AND(ABS(C107:G107-B107:F107)&gt;0),AND(ABS(C107:G107-B107:F107)&lt;4)),IF(NOT(F107=""),AND(AND(ABS(C107:F107-B107:E107)&gt;0),AND(ABS(C107:F107-B107:E107)&lt;4)),AND(AND(ABS(C107:E107-B107:D107)&gt;0),AND(ABS(C107:E107-B107:D107)&lt;4)))))</f>
        <v>0</v>
      </c>
      <c r="M107" s="1" t="b">
        <f t="shared" si="1"/>
        <v>0</v>
      </c>
    </row>
    <row r="108" ht="15.75" customHeight="1">
      <c r="A108" s="1" t="s">
        <v>117</v>
      </c>
      <c r="B108" s="1">
        <f>IFERROR(__xludf.DUMMYFUNCTION("SPLIT(A108,"" "")"),35.0)</f>
        <v>35</v>
      </c>
      <c r="C108" s="1">
        <f>IFERROR(__xludf.DUMMYFUNCTION("""COMPUTED_VALUE"""),40.0)</f>
        <v>40</v>
      </c>
      <c r="D108" s="1">
        <f>IFERROR(__xludf.DUMMYFUNCTION("""COMPUTED_VALUE"""),42.0)</f>
        <v>42</v>
      </c>
      <c r="E108" s="1">
        <f>IFERROR(__xludf.DUMMYFUNCTION("""COMPUTED_VALUE"""),39.0)</f>
        <v>39</v>
      </c>
      <c r="F108" s="1">
        <f>IFERROR(__xludf.DUMMYFUNCTION("""COMPUTED_VALUE"""),42.0)</f>
        <v>42</v>
      </c>
      <c r="G108" s="1">
        <f>IFERROR(__xludf.DUMMYFUNCTION("""COMPUTED_VALUE"""),45.0)</f>
        <v>45</v>
      </c>
      <c r="H108" s="1">
        <f>IFERROR(__xludf.DUMMYFUNCTION("""COMPUTED_VALUE"""),46.0)</f>
        <v>46</v>
      </c>
      <c r="I108" s="1">
        <f>IFERROR(__xludf.DUMMYFUNCTION("""COMPUTED_VALUE"""),46.0)</f>
        <v>46</v>
      </c>
      <c r="J108" s="1" t="b">
        <f t="array" ref="J108">IF(NOT(H108=""),AND(C108:H108&gt;B108:G108),IF(NOT(G108=""),AND(C108:G108&gt;B108:F108),IF(NOT(F108=""),AND(C108:F108&gt;B108:E108),AND(C108:E108&gt;B108:D108))))</f>
        <v>0</v>
      </c>
      <c r="K108" s="1" t="b">
        <f t="array" ref="K108">IF(NOT(H108=""),AND(C108:H108&lt;B108:G108),IF(NOT(G108=""),AND(C108:G108&lt;B108:F108),IF(NOT(F108=""),AND(C108:F108&lt;B108:E108),AND(C108:E108&lt;B108:D108))))</f>
        <v>0</v>
      </c>
      <c r="L108" s="1" t="b">
        <f t="array" ref="L108">IF(NOT(H108=""),AND(AND(ABS(C108:H108-B108:G108)&gt;0),AND(ABS(C108:H108-B108:G108)&lt;4)),IF(NOT(G108=""),AND(AND(ABS(C108:G108-B108:F108)&gt;0),AND(ABS(C108:G108-B108:F108)&lt;4)),IF(NOT(F108=""),AND(AND(ABS(C108:F108-B108:E108)&gt;0),AND(ABS(C108:F108-B108:E108)&lt;4)),AND(AND(ABS(C108:E108-B108:D108)&gt;0),AND(ABS(C108:E108-B108:D108)&lt;4)))))</f>
        <v>0</v>
      </c>
      <c r="M108" s="1" t="b">
        <f t="shared" si="1"/>
        <v>0</v>
      </c>
    </row>
    <row r="109" ht="15.75" customHeight="1">
      <c r="A109" s="1" t="s">
        <v>118</v>
      </c>
      <c r="B109" s="1">
        <f>IFERROR(__xludf.DUMMYFUNCTION("SPLIT(A109,"" "")"),79.0)</f>
        <v>79</v>
      </c>
      <c r="C109" s="1">
        <f>IFERROR(__xludf.DUMMYFUNCTION("""COMPUTED_VALUE"""),85.0)</f>
        <v>85</v>
      </c>
      <c r="D109" s="1">
        <f>IFERROR(__xludf.DUMMYFUNCTION("""COMPUTED_VALUE"""),88.0)</f>
        <v>88</v>
      </c>
      <c r="E109" s="1">
        <f>IFERROR(__xludf.DUMMYFUNCTION("""COMPUTED_VALUE"""),87.0)</f>
        <v>87</v>
      </c>
      <c r="F109" s="2">
        <f>IFERROR(__xludf.DUMMYFUNCTION("""COMPUTED_VALUE"""),91.0)</f>
        <v>91</v>
      </c>
      <c r="J109" s="1" t="b">
        <f t="array" ref="J109">IF(NOT(H109=""),AND(C109:H109&gt;B109:G109),IF(NOT(G109=""),AND(C109:G109&gt;B109:F109),IF(NOT(F109=""),AND(C109:F109&gt;B109:E109),AND(C109:E109&gt;B109:D109))))</f>
        <v>0</v>
      </c>
      <c r="K109" s="1" t="b">
        <f t="array" ref="K109">IF(NOT(H109=""),AND(C109:H109&lt;B109:G109),IF(NOT(G109=""),AND(C109:G109&lt;B109:F109),IF(NOT(F109=""),AND(C109:F109&lt;B109:E109),AND(C109:E109&lt;B109:D109))))</f>
        <v>0</v>
      </c>
      <c r="L109" s="1" t="b">
        <f t="array" ref="L109">IF(NOT(H109=""),AND(AND(ABS(C109:H109-B109:G109)&gt;0),AND(ABS(C109:H109-B109:G109)&lt;4)),IF(NOT(G109=""),AND(AND(ABS(C109:G109-B109:F109)&gt;0),AND(ABS(C109:G109-B109:F109)&lt;4)),IF(NOT(F109=""),AND(AND(ABS(C109:F109-B109:E109)&gt;0),AND(ABS(C109:F109-B109:E109)&lt;4)),AND(AND(ABS(C109:E109-B109:D109)&gt;0),AND(ABS(C109:E109-B109:D109)&lt;4)))))</f>
        <v>0</v>
      </c>
      <c r="M109" s="1" t="b">
        <f t="shared" si="1"/>
        <v>0</v>
      </c>
    </row>
    <row r="110" ht="15.75" customHeight="1">
      <c r="A110" s="1" t="s">
        <v>119</v>
      </c>
      <c r="B110" s="1">
        <f>IFERROR(__xludf.DUMMYFUNCTION("SPLIT(A110,"" "")"),74.0)</f>
        <v>74</v>
      </c>
      <c r="C110" s="1">
        <f>IFERROR(__xludf.DUMMYFUNCTION("""COMPUTED_VALUE"""),80.0)</f>
        <v>80</v>
      </c>
      <c r="D110" s="1">
        <f>IFERROR(__xludf.DUMMYFUNCTION("""COMPUTED_VALUE"""),82.0)</f>
        <v>82</v>
      </c>
      <c r="E110" s="1">
        <f>IFERROR(__xludf.DUMMYFUNCTION("""COMPUTED_VALUE"""),83.0)</f>
        <v>83</v>
      </c>
      <c r="F110" s="1">
        <f>IFERROR(__xludf.DUMMYFUNCTION("""COMPUTED_VALUE"""),86.0)</f>
        <v>86</v>
      </c>
      <c r="G110" s="1">
        <f>IFERROR(__xludf.DUMMYFUNCTION("""COMPUTED_VALUE"""),88.0)</f>
        <v>88</v>
      </c>
      <c r="H110" s="1">
        <f>IFERROR(__xludf.DUMMYFUNCTION("""COMPUTED_VALUE"""),85.0)</f>
        <v>85</v>
      </c>
      <c r="I110" s="1">
        <f>IFERROR(__xludf.DUMMYFUNCTION("""COMPUTED_VALUE"""),91.0)</f>
        <v>91</v>
      </c>
      <c r="J110" s="1" t="b">
        <f t="array" ref="J110">IF(NOT(H110=""),AND(C110:H110&gt;B110:G110),IF(NOT(G110=""),AND(C110:G110&gt;B110:F110),IF(NOT(F110=""),AND(C110:F110&gt;B110:E110),AND(C110:E110&gt;B110:D110))))</f>
        <v>0</v>
      </c>
      <c r="K110" s="1" t="b">
        <f t="array" ref="K110">IF(NOT(H110=""),AND(C110:H110&lt;B110:G110),IF(NOT(G110=""),AND(C110:G110&lt;B110:F110),IF(NOT(F110=""),AND(C110:F110&lt;B110:E110),AND(C110:E110&lt;B110:D110))))</f>
        <v>0</v>
      </c>
      <c r="L110" s="1" t="b">
        <f t="array" ref="L110">IF(NOT(H110=""),AND(AND(ABS(C110:H110-B110:G110)&gt;0),AND(ABS(C110:H110-B110:G110)&lt;4)),IF(NOT(G110=""),AND(AND(ABS(C110:G110-B110:F110)&gt;0),AND(ABS(C110:G110-B110:F110)&lt;4)),IF(NOT(F110=""),AND(AND(ABS(C110:F110-B110:E110)&gt;0),AND(ABS(C110:F110-B110:E110)&lt;4)),AND(AND(ABS(C110:E110-B110:D110)&gt;0),AND(ABS(C110:E110-B110:D110)&lt;4)))))</f>
        <v>0</v>
      </c>
      <c r="M110" s="1" t="b">
        <f t="shared" si="1"/>
        <v>0</v>
      </c>
    </row>
    <row r="111" ht="15.75" customHeight="1">
      <c r="A111" s="1" t="s">
        <v>120</v>
      </c>
      <c r="B111" s="1">
        <f>IFERROR(__xludf.DUMMYFUNCTION("SPLIT(A111,"" "")"),29.0)</f>
        <v>29</v>
      </c>
      <c r="C111" s="1">
        <f>IFERROR(__xludf.DUMMYFUNCTION("""COMPUTED_VALUE"""),35.0)</f>
        <v>35</v>
      </c>
      <c r="D111" s="1">
        <f>IFERROR(__xludf.DUMMYFUNCTION("""COMPUTED_VALUE"""),38.0)</f>
        <v>38</v>
      </c>
      <c r="E111" s="1">
        <f>IFERROR(__xludf.DUMMYFUNCTION("""COMPUTED_VALUE"""),41.0)</f>
        <v>41</v>
      </c>
      <c r="F111" s="1">
        <f>IFERROR(__xludf.DUMMYFUNCTION("""COMPUTED_VALUE"""),44.0)</f>
        <v>44</v>
      </c>
      <c r="G111" s="1">
        <f>IFERROR(__xludf.DUMMYFUNCTION("""COMPUTED_VALUE"""),44.0)</f>
        <v>44</v>
      </c>
      <c r="H111" s="2">
        <f>IFERROR(__xludf.DUMMYFUNCTION("""COMPUTED_VALUE"""),46.0)</f>
        <v>46</v>
      </c>
      <c r="J111" s="1" t="b">
        <f t="array" ref="J111">IF(NOT(H111=""),AND(C111:H111&gt;B111:G111),IF(NOT(G111=""),AND(C111:G111&gt;B111:F111),IF(NOT(F111=""),AND(C111:F111&gt;B111:E111),AND(C111:E111&gt;B111:D111))))</f>
        <v>0</v>
      </c>
      <c r="K111" s="1" t="b">
        <f t="array" ref="K111">IF(NOT(H111=""),AND(C111:H111&lt;B111:G111),IF(NOT(G111=""),AND(C111:G111&lt;B111:F111),IF(NOT(F111=""),AND(C111:F111&lt;B111:E111),AND(C111:E111&lt;B111:D111))))</f>
        <v>0</v>
      </c>
      <c r="L111" s="1" t="b">
        <f t="array" ref="L111">IF(NOT(H111=""),AND(AND(ABS(C111:H111-B111:G111)&gt;0),AND(ABS(C111:H111-B111:G111)&lt;4)),IF(NOT(G111=""),AND(AND(ABS(C111:G111-B111:F111)&gt;0),AND(ABS(C111:G111-B111:F111)&lt;4)),IF(NOT(F111=""),AND(AND(ABS(C111:F111-B111:E111)&gt;0),AND(ABS(C111:F111-B111:E111)&lt;4)),AND(AND(ABS(C111:E111-B111:D111)&gt;0),AND(ABS(C111:E111-B111:D111)&lt;4)))))</f>
        <v>0</v>
      </c>
      <c r="M111" s="1" t="b">
        <f t="shared" si="1"/>
        <v>0</v>
      </c>
    </row>
    <row r="112" ht="15.75" customHeight="1">
      <c r="A112" s="1" t="s">
        <v>121</v>
      </c>
      <c r="B112" s="1">
        <f>IFERROR(__xludf.DUMMYFUNCTION("SPLIT(A112,"" "")"),59.0)</f>
        <v>59</v>
      </c>
      <c r="C112" s="1">
        <f>IFERROR(__xludf.DUMMYFUNCTION("""COMPUTED_VALUE"""),64.0)</f>
        <v>64</v>
      </c>
      <c r="D112" s="1">
        <f>IFERROR(__xludf.DUMMYFUNCTION("""COMPUTED_VALUE"""),65.0)</f>
        <v>65</v>
      </c>
      <c r="E112" s="1">
        <f>IFERROR(__xludf.DUMMYFUNCTION("""COMPUTED_VALUE"""),65.0)</f>
        <v>65</v>
      </c>
      <c r="F112" s="1">
        <f>IFERROR(__xludf.DUMMYFUNCTION("""COMPUTED_VALUE"""),66.0)</f>
        <v>66</v>
      </c>
      <c r="G112" s="1">
        <f>IFERROR(__xludf.DUMMYFUNCTION("""COMPUTED_VALUE"""),67.0)</f>
        <v>67</v>
      </c>
      <c r="H112" s="1">
        <f>IFERROR(__xludf.DUMMYFUNCTION("""COMPUTED_VALUE"""),68.0)</f>
        <v>68</v>
      </c>
      <c r="I112" s="1">
        <f>IFERROR(__xludf.DUMMYFUNCTION("""COMPUTED_VALUE"""),67.0)</f>
        <v>67</v>
      </c>
      <c r="J112" s="1" t="b">
        <f t="array" ref="J112">IF(NOT(H112=""),AND(C112:H112&gt;B112:G112),IF(NOT(G112=""),AND(C112:G112&gt;B112:F112),IF(NOT(F112=""),AND(C112:F112&gt;B112:E112),AND(C112:E112&gt;B112:D112))))</f>
        <v>0</v>
      </c>
      <c r="K112" s="1" t="b">
        <f t="array" ref="K112">IF(NOT(H112=""),AND(C112:H112&lt;B112:G112),IF(NOT(G112=""),AND(C112:G112&lt;B112:F112),IF(NOT(F112=""),AND(C112:F112&lt;B112:E112),AND(C112:E112&lt;B112:D112))))</f>
        <v>0</v>
      </c>
      <c r="L112" s="1" t="b">
        <f t="array" ref="L112">IF(NOT(H112=""),AND(AND(ABS(C112:H112-B112:G112)&gt;0),AND(ABS(C112:H112-B112:G112)&lt;4)),IF(NOT(G112=""),AND(AND(ABS(C112:G112-B112:F112)&gt;0),AND(ABS(C112:G112-B112:F112)&lt;4)),IF(NOT(F112=""),AND(AND(ABS(C112:F112-B112:E112)&gt;0),AND(ABS(C112:F112-B112:E112)&lt;4)),AND(AND(ABS(C112:E112-B112:D112)&gt;0),AND(ABS(C112:E112-B112:D112)&lt;4)))))</f>
        <v>0</v>
      </c>
      <c r="M112" s="1" t="b">
        <f t="shared" si="1"/>
        <v>0</v>
      </c>
    </row>
    <row r="113" ht="15.75" customHeight="1">
      <c r="A113" s="1" t="s">
        <v>122</v>
      </c>
      <c r="B113" s="1">
        <f>IFERROR(__xludf.DUMMYFUNCTION("SPLIT(A113,"" "")"),77.0)</f>
        <v>77</v>
      </c>
      <c r="C113" s="1">
        <f>IFERROR(__xludf.DUMMYFUNCTION("""COMPUTED_VALUE"""),83.0)</f>
        <v>83</v>
      </c>
      <c r="D113" s="1">
        <f>IFERROR(__xludf.DUMMYFUNCTION("""COMPUTED_VALUE"""),85.0)</f>
        <v>85</v>
      </c>
      <c r="E113" s="1">
        <f>IFERROR(__xludf.DUMMYFUNCTION("""COMPUTED_VALUE"""),86.0)</f>
        <v>86</v>
      </c>
      <c r="F113" s="1">
        <f>IFERROR(__xludf.DUMMYFUNCTION("""COMPUTED_VALUE"""),86.0)</f>
        <v>86</v>
      </c>
      <c r="G113" s="1">
        <f>IFERROR(__xludf.DUMMYFUNCTION("""COMPUTED_VALUE"""),89.0)</f>
        <v>89</v>
      </c>
      <c r="H113" s="2">
        <f>IFERROR(__xludf.DUMMYFUNCTION("""COMPUTED_VALUE"""),89.0)</f>
        <v>89</v>
      </c>
      <c r="J113" s="1" t="b">
        <f t="array" ref="J113">IF(NOT(H113=""),AND(C113:H113&gt;B113:G113),IF(NOT(G113=""),AND(C113:G113&gt;B113:F113),IF(NOT(F113=""),AND(C113:F113&gt;B113:E113),AND(C113:E113&gt;B113:D113))))</f>
        <v>0</v>
      </c>
      <c r="K113" s="1" t="b">
        <f t="array" ref="K113">IF(NOT(H113=""),AND(C113:H113&lt;B113:G113),IF(NOT(G113=""),AND(C113:G113&lt;B113:F113),IF(NOT(F113=""),AND(C113:F113&lt;B113:E113),AND(C113:E113&lt;B113:D113))))</f>
        <v>0</v>
      </c>
      <c r="L113" s="1" t="b">
        <f t="array" ref="L113">IF(NOT(H113=""),AND(AND(ABS(C113:H113-B113:G113)&gt;0),AND(ABS(C113:H113-B113:G113)&lt;4)),IF(NOT(G113=""),AND(AND(ABS(C113:G113-B113:F113)&gt;0),AND(ABS(C113:G113-B113:F113)&lt;4)),IF(NOT(F113=""),AND(AND(ABS(C113:F113-B113:E113)&gt;0),AND(ABS(C113:F113-B113:E113)&lt;4)),AND(AND(ABS(C113:E113-B113:D113)&gt;0),AND(ABS(C113:E113-B113:D113)&lt;4)))))</f>
        <v>0</v>
      </c>
      <c r="M113" s="1" t="b">
        <f t="shared" si="1"/>
        <v>0</v>
      </c>
    </row>
    <row r="114" ht="15.75" customHeight="1">
      <c r="A114" s="1" t="s">
        <v>123</v>
      </c>
      <c r="B114" s="1">
        <f>IFERROR(__xludf.DUMMYFUNCTION("SPLIT(A114,"" "")"),30.0)</f>
        <v>30</v>
      </c>
      <c r="C114" s="1">
        <f>IFERROR(__xludf.DUMMYFUNCTION("""COMPUTED_VALUE"""),36.0)</f>
        <v>36</v>
      </c>
      <c r="D114" s="1">
        <f>IFERROR(__xludf.DUMMYFUNCTION("""COMPUTED_VALUE"""),37.0)</f>
        <v>37</v>
      </c>
      <c r="E114" s="1">
        <f>IFERROR(__xludf.DUMMYFUNCTION("""COMPUTED_VALUE"""),39.0)</f>
        <v>39</v>
      </c>
      <c r="F114" s="1">
        <f>IFERROR(__xludf.DUMMYFUNCTION("""COMPUTED_VALUE"""),40.0)</f>
        <v>40</v>
      </c>
      <c r="G114" s="1">
        <f>IFERROR(__xludf.DUMMYFUNCTION("""COMPUTED_VALUE"""),40.0)</f>
        <v>40</v>
      </c>
      <c r="H114" s="1">
        <f>IFERROR(__xludf.DUMMYFUNCTION("""COMPUTED_VALUE"""),43.0)</f>
        <v>43</v>
      </c>
      <c r="I114" s="1">
        <f>IFERROR(__xludf.DUMMYFUNCTION("""COMPUTED_VALUE"""),47.0)</f>
        <v>47</v>
      </c>
      <c r="J114" s="1" t="b">
        <f t="array" ref="J114">IF(NOT(H114=""),AND(C114:H114&gt;B114:G114),IF(NOT(G114=""),AND(C114:G114&gt;B114:F114),IF(NOT(F114=""),AND(C114:F114&gt;B114:E114),AND(C114:E114&gt;B114:D114))))</f>
        <v>0</v>
      </c>
      <c r="K114" s="1" t="b">
        <f t="array" ref="K114">IF(NOT(H114=""),AND(C114:H114&lt;B114:G114),IF(NOT(G114=""),AND(C114:G114&lt;B114:F114),IF(NOT(F114=""),AND(C114:F114&lt;B114:E114),AND(C114:E114&lt;B114:D114))))</f>
        <v>0</v>
      </c>
      <c r="L114" s="1" t="b">
        <f t="array" ref="L114">IF(NOT(H114=""),AND(AND(ABS(C114:H114-B114:G114)&gt;0),AND(ABS(C114:H114-B114:G114)&lt;4)),IF(NOT(G114=""),AND(AND(ABS(C114:G114-B114:F114)&gt;0),AND(ABS(C114:G114-B114:F114)&lt;4)),IF(NOT(F114=""),AND(AND(ABS(C114:F114-B114:E114)&gt;0),AND(ABS(C114:F114-B114:E114)&lt;4)),AND(AND(ABS(C114:E114-B114:D114)&gt;0),AND(ABS(C114:E114-B114:D114)&lt;4)))))</f>
        <v>0</v>
      </c>
      <c r="M114" s="1" t="b">
        <f t="shared" si="1"/>
        <v>0</v>
      </c>
    </row>
    <row r="115" ht="15.75" customHeight="1">
      <c r="A115" s="1" t="s">
        <v>124</v>
      </c>
      <c r="B115" s="1">
        <f>IFERROR(__xludf.DUMMYFUNCTION("SPLIT(A115,"" "")"),21.0)</f>
        <v>21</v>
      </c>
      <c r="C115" s="1">
        <f>IFERROR(__xludf.DUMMYFUNCTION("""COMPUTED_VALUE"""),26.0)</f>
        <v>26</v>
      </c>
      <c r="D115" s="1">
        <f>IFERROR(__xludf.DUMMYFUNCTION("""COMPUTED_VALUE"""),27.0)</f>
        <v>27</v>
      </c>
      <c r="E115" s="1">
        <f>IFERROR(__xludf.DUMMYFUNCTION("""COMPUTED_VALUE"""),30.0)</f>
        <v>30</v>
      </c>
      <c r="F115" s="1">
        <f>IFERROR(__xludf.DUMMYFUNCTION("""COMPUTED_VALUE"""),30.0)</f>
        <v>30</v>
      </c>
      <c r="G115" s="2">
        <f>IFERROR(__xludf.DUMMYFUNCTION("""COMPUTED_VALUE"""),35.0)</f>
        <v>35</v>
      </c>
      <c r="J115" s="1" t="b">
        <f t="array" ref="J115">IF(NOT(H115=""),AND(C115:H115&gt;B115:G115),IF(NOT(G115=""),AND(C115:G115&gt;B115:F115),IF(NOT(F115=""),AND(C115:F115&gt;B115:E115),AND(C115:E115&gt;B115:D115))))</f>
        <v>0</v>
      </c>
      <c r="K115" s="1" t="b">
        <f t="array" ref="K115">IF(NOT(H115=""),AND(C115:H115&lt;B115:G115),IF(NOT(G115=""),AND(C115:G115&lt;B115:F115),IF(NOT(F115=""),AND(C115:F115&lt;B115:E115),AND(C115:E115&lt;B115:D115))))</f>
        <v>0</v>
      </c>
      <c r="L115" s="1" t="b">
        <f t="array" ref="L115">IF(NOT(H115=""),AND(AND(ABS(C115:H115-B115:G115)&gt;0),AND(ABS(C115:H115-B115:G115)&lt;4)),IF(NOT(G115=""),AND(AND(ABS(C115:G115-B115:F115)&gt;0),AND(ABS(C115:G115-B115:F115)&lt;4)),IF(NOT(F115=""),AND(AND(ABS(C115:F115-B115:E115)&gt;0),AND(ABS(C115:F115-B115:E115)&lt;4)),AND(AND(ABS(C115:E115-B115:D115)&gt;0),AND(ABS(C115:E115-B115:D115)&lt;4)))))</f>
        <v>0</v>
      </c>
      <c r="M115" s="1" t="b">
        <f t="shared" si="1"/>
        <v>0</v>
      </c>
    </row>
    <row r="116" ht="15.75" customHeight="1">
      <c r="A116" s="1" t="s">
        <v>125</v>
      </c>
      <c r="B116" s="1">
        <f>IFERROR(__xludf.DUMMYFUNCTION("SPLIT(A116,"" "")"),35.0)</f>
        <v>35</v>
      </c>
      <c r="C116" s="1">
        <f>IFERROR(__xludf.DUMMYFUNCTION("""COMPUTED_VALUE"""),40.0)</f>
        <v>40</v>
      </c>
      <c r="D116" s="1">
        <f>IFERROR(__xludf.DUMMYFUNCTION("""COMPUTED_VALUE"""),43.0)</f>
        <v>43</v>
      </c>
      <c r="E116" s="1">
        <f>IFERROR(__xludf.DUMMYFUNCTION("""COMPUTED_VALUE"""),47.0)</f>
        <v>47</v>
      </c>
      <c r="F116" s="2">
        <f>IFERROR(__xludf.DUMMYFUNCTION("""COMPUTED_VALUE"""),50.0)</f>
        <v>50</v>
      </c>
      <c r="J116" s="1" t="b">
        <f t="array" ref="J116">IF(NOT(H116=""),AND(C116:H116&gt;B116:G116),IF(NOT(G116=""),AND(C116:G116&gt;B116:F116),IF(NOT(F116=""),AND(C116:F116&gt;B116:E116),AND(C116:E116&gt;B116:D116))))</f>
        <v>1</v>
      </c>
      <c r="K116" s="1" t="b">
        <f t="array" ref="K116">IF(NOT(H116=""),AND(C116:H116&lt;B116:G116),IF(NOT(G116=""),AND(C116:G116&lt;B116:F116),IF(NOT(F116=""),AND(C116:F116&lt;B116:E116),AND(C116:E116&lt;B116:D116))))</f>
        <v>0</v>
      </c>
      <c r="L116" s="1" t="b">
        <f t="array" ref="L116">IF(NOT(H116=""),AND(AND(ABS(C116:H116-B116:G116)&gt;0),AND(ABS(C116:H116-B116:G116)&lt;4)),IF(NOT(G116=""),AND(AND(ABS(C116:G116-B116:F116)&gt;0),AND(ABS(C116:G116-B116:F116)&lt;4)),IF(NOT(F116=""),AND(AND(ABS(C116:F116-B116:E116)&gt;0),AND(ABS(C116:F116-B116:E116)&lt;4)),AND(AND(ABS(C116:E116-B116:D116)&gt;0),AND(ABS(C116:E116-B116:D116)&lt;4)))))</f>
        <v>0</v>
      </c>
      <c r="M116" s="1" t="b">
        <f t="shared" si="1"/>
        <v>0</v>
      </c>
    </row>
    <row r="117" ht="15.75" customHeight="1">
      <c r="A117" s="1" t="s">
        <v>126</v>
      </c>
      <c r="B117" s="1">
        <f>IFERROR(__xludf.DUMMYFUNCTION("SPLIT(A117,"" "")"),67.0)</f>
        <v>67</v>
      </c>
      <c r="C117" s="1">
        <f>IFERROR(__xludf.DUMMYFUNCTION("""COMPUTED_VALUE"""),72.0)</f>
        <v>72</v>
      </c>
      <c r="D117" s="1">
        <f>IFERROR(__xludf.DUMMYFUNCTION("""COMPUTED_VALUE"""),76.0)</f>
        <v>76</v>
      </c>
      <c r="E117" s="1">
        <f>IFERROR(__xludf.DUMMYFUNCTION("""COMPUTED_VALUE"""),78.0)</f>
        <v>78</v>
      </c>
      <c r="F117" s="1">
        <f>IFERROR(__xludf.DUMMYFUNCTION("""COMPUTED_VALUE"""),79.0)</f>
        <v>79</v>
      </c>
      <c r="G117" s="1">
        <f>IFERROR(__xludf.DUMMYFUNCTION("""COMPUTED_VALUE"""),82.0)</f>
        <v>82</v>
      </c>
      <c r="H117" s="1">
        <f>IFERROR(__xludf.DUMMYFUNCTION("""COMPUTED_VALUE"""),83.0)</f>
        <v>83</v>
      </c>
      <c r="I117" s="1">
        <f>IFERROR(__xludf.DUMMYFUNCTION("""COMPUTED_VALUE"""),80.0)</f>
        <v>80</v>
      </c>
      <c r="J117" s="1" t="b">
        <f t="array" ref="J117">IF(NOT(H117=""),AND(C117:H117&gt;B117:G117),IF(NOT(G117=""),AND(C117:G117&gt;B117:F117),IF(NOT(F117=""),AND(C117:F117&gt;B117:E117),AND(C117:E117&gt;B117:D117))))</f>
        <v>1</v>
      </c>
      <c r="K117" s="1" t="b">
        <f t="array" ref="K117">IF(NOT(H117=""),AND(C117:H117&lt;B117:G117),IF(NOT(G117=""),AND(C117:G117&lt;B117:F117),IF(NOT(F117=""),AND(C117:F117&lt;B117:E117),AND(C117:E117&lt;B117:D117))))</f>
        <v>0</v>
      </c>
      <c r="L117" s="1" t="b">
        <f t="array" ref="L117">IF(NOT(H117=""),AND(AND(ABS(C117:H117-B117:G117)&gt;0),AND(ABS(C117:H117-B117:G117)&lt;4)),IF(NOT(G117=""),AND(AND(ABS(C117:G117-B117:F117)&gt;0),AND(ABS(C117:G117-B117:F117)&lt;4)),IF(NOT(F117=""),AND(AND(ABS(C117:F117-B117:E117)&gt;0),AND(ABS(C117:F117-B117:E117)&lt;4)),AND(AND(ABS(C117:E117-B117:D117)&gt;0),AND(ABS(C117:E117-B117:D117)&lt;4)))))</f>
        <v>0</v>
      </c>
      <c r="M117" s="1" t="b">
        <f t="shared" si="1"/>
        <v>0</v>
      </c>
    </row>
    <row r="118" ht="15.75" customHeight="1">
      <c r="A118" s="1" t="s">
        <v>127</v>
      </c>
      <c r="B118" s="1">
        <f>IFERROR(__xludf.DUMMYFUNCTION("SPLIT(A118,"" "")"),3.0)</f>
        <v>3</v>
      </c>
      <c r="C118" s="1">
        <f>IFERROR(__xludf.DUMMYFUNCTION("""COMPUTED_VALUE"""),8.0)</f>
        <v>8</v>
      </c>
      <c r="D118" s="1">
        <f>IFERROR(__xludf.DUMMYFUNCTION("""COMPUTED_VALUE"""),9.0)</f>
        <v>9</v>
      </c>
      <c r="E118" s="1">
        <f>IFERROR(__xludf.DUMMYFUNCTION("""COMPUTED_VALUE"""),12.0)</f>
        <v>12</v>
      </c>
      <c r="F118" s="1">
        <f>IFERROR(__xludf.DUMMYFUNCTION("""COMPUTED_VALUE"""),16.0)</f>
        <v>16</v>
      </c>
      <c r="G118" s="2">
        <f>IFERROR(__xludf.DUMMYFUNCTION("""COMPUTED_VALUE"""),16.0)</f>
        <v>16</v>
      </c>
      <c r="J118" s="1" t="b">
        <f t="array" ref="J118">IF(NOT(H118=""),AND(C118:H118&gt;B118:G118),IF(NOT(G118=""),AND(C118:G118&gt;B118:F118),IF(NOT(F118=""),AND(C118:F118&gt;B118:E118),AND(C118:E118&gt;B118:D118))))</f>
        <v>0</v>
      </c>
      <c r="K118" s="1" t="b">
        <f t="array" ref="K118">IF(NOT(H118=""),AND(C118:H118&lt;B118:G118),IF(NOT(G118=""),AND(C118:G118&lt;B118:F118),IF(NOT(F118=""),AND(C118:F118&lt;B118:E118),AND(C118:E118&lt;B118:D118))))</f>
        <v>0</v>
      </c>
      <c r="L118" s="1" t="b">
        <f t="array" ref="L118">IF(NOT(H118=""),AND(AND(ABS(C118:H118-B118:G118)&gt;0),AND(ABS(C118:H118-B118:G118)&lt;4)),IF(NOT(G118=""),AND(AND(ABS(C118:G118-B118:F118)&gt;0),AND(ABS(C118:G118-B118:F118)&lt;4)),IF(NOT(F118=""),AND(AND(ABS(C118:F118-B118:E118)&gt;0),AND(ABS(C118:F118-B118:E118)&lt;4)),AND(AND(ABS(C118:E118-B118:D118)&gt;0),AND(ABS(C118:E118-B118:D118)&lt;4)))))</f>
        <v>0</v>
      </c>
      <c r="M118" s="1" t="b">
        <f t="shared" si="1"/>
        <v>0</v>
      </c>
    </row>
    <row r="119" ht="15.75" customHeight="1">
      <c r="A119" s="1" t="s">
        <v>128</v>
      </c>
      <c r="B119" s="1">
        <f>IFERROR(__xludf.DUMMYFUNCTION("SPLIT(A119,"" "")"),58.0)</f>
        <v>58</v>
      </c>
      <c r="C119" s="1">
        <f>IFERROR(__xludf.DUMMYFUNCTION("""COMPUTED_VALUE"""),65.0)</f>
        <v>65</v>
      </c>
      <c r="D119" s="1">
        <f>IFERROR(__xludf.DUMMYFUNCTION("""COMPUTED_VALUE"""),69.0)</f>
        <v>69</v>
      </c>
      <c r="E119" s="1">
        <f>IFERROR(__xludf.DUMMYFUNCTION("""COMPUTED_VALUE"""),72.0)</f>
        <v>72</v>
      </c>
      <c r="F119" s="1">
        <f>IFERROR(__xludf.DUMMYFUNCTION("""COMPUTED_VALUE"""),74.0)</f>
        <v>74</v>
      </c>
      <c r="G119" s="1">
        <f>IFERROR(__xludf.DUMMYFUNCTION("""COMPUTED_VALUE"""),77.0)</f>
        <v>77</v>
      </c>
      <c r="H119" s="2">
        <f>IFERROR(__xludf.DUMMYFUNCTION("""COMPUTED_VALUE"""),81.0)</f>
        <v>81</v>
      </c>
      <c r="J119" s="1" t="b">
        <f t="array" ref="J119">IF(NOT(H119=""),AND(C119:H119&gt;B119:G119),IF(NOT(G119=""),AND(C119:G119&gt;B119:F119),IF(NOT(F119=""),AND(C119:F119&gt;B119:E119),AND(C119:E119&gt;B119:D119))))</f>
        <v>1</v>
      </c>
      <c r="K119" s="1" t="b">
        <f t="array" ref="K119">IF(NOT(H119=""),AND(C119:H119&lt;B119:G119),IF(NOT(G119=""),AND(C119:G119&lt;B119:F119),IF(NOT(F119=""),AND(C119:F119&lt;B119:E119),AND(C119:E119&lt;B119:D119))))</f>
        <v>0</v>
      </c>
      <c r="L119" s="1" t="b">
        <f t="array" ref="L119">IF(NOT(H119=""),AND(AND(ABS(C119:H119-B119:G119)&gt;0),AND(ABS(C119:H119-B119:G119)&lt;4)),IF(NOT(G119=""),AND(AND(ABS(C119:G119-B119:F119)&gt;0),AND(ABS(C119:G119-B119:F119)&lt;4)),IF(NOT(F119=""),AND(AND(ABS(C119:F119-B119:E119)&gt;0),AND(ABS(C119:F119-B119:E119)&lt;4)),AND(AND(ABS(C119:E119-B119:D119)&gt;0),AND(ABS(C119:E119-B119:D119)&lt;4)))))</f>
        <v>0</v>
      </c>
      <c r="M119" s="1" t="b">
        <f t="shared" si="1"/>
        <v>0</v>
      </c>
    </row>
    <row r="120" ht="15.75" customHeight="1">
      <c r="A120" s="1" t="s">
        <v>129</v>
      </c>
      <c r="B120" s="1">
        <f>IFERROR(__xludf.DUMMYFUNCTION("SPLIT(A120,"" "")"),6.0)</f>
        <v>6</v>
      </c>
      <c r="C120" s="1">
        <f>IFERROR(__xludf.DUMMYFUNCTION("""COMPUTED_VALUE"""),13.0)</f>
        <v>13</v>
      </c>
      <c r="D120" s="1">
        <f>IFERROR(__xludf.DUMMYFUNCTION("""COMPUTED_VALUE"""),14.0)</f>
        <v>14</v>
      </c>
      <c r="E120" s="1">
        <f>IFERROR(__xludf.DUMMYFUNCTION("""COMPUTED_VALUE"""),16.0)</f>
        <v>16</v>
      </c>
      <c r="F120" s="1">
        <f>IFERROR(__xludf.DUMMYFUNCTION("""COMPUTED_VALUE"""),20.0)</f>
        <v>20</v>
      </c>
      <c r="G120" s="1">
        <f>IFERROR(__xludf.DUMMYFUNCTION("""COMPUTED_VALUE"""),22.0)</f>
        <v>22</v>
      </c>
      <c r="H120" s="1">
        <f>IFERROR(__xludf.DUMMYFUNCTION("""COMPUTED_VALUE"""),23.0)</f>
        <v>23</v>
      </c>
      <c r="I120" s="1">
        <f>IFERROR(__xludf.DUMMYFUNCTION("""COMPUTED_VALUE"""),30.0)</f>
        <v>30</v>
      </c>
      <c r="J120" s="1" t="b">
        <f t="array" ref="J120">IF(NOT(H120=""),AND(C120:H120&gt;B120:G120),IF(NOT(G120=""),AND(C120:G120&gt;B120:F120),IF(NOT(F120=""),AND(C120:F120&gt;B120:E120),AND(C120:E120&gt;B120:D120))))</f>
        <v>1</v>
      </c>
      <c r="K120" s="1" t="b">
        <f t="array" ref="K120">IF(NOT(H120=""),AND(C120:H120&lt;B120:G120),IF(NOT(G120=""),AND(C120:G120&lt;B120:F120),IF(NOT(F120=""),AND(C120:F120&lt;B120:E120),AND(C120:E120&lt;B120:D120))))</f>
        <v>0</v>
      </c>
      <c r="L120" s="1" t="b">
        <f t="array" ref="L120">IF(NOT(H120=""),AND(AND(ABS(C120:H120-B120:G120)&gt;0),AND(ABS(C120:H120-B120:G120)&lt;4)),IF(NOT(G120=""),AND(AND(ABS(C120:G120-B120:F120)&gt;0),AND(ABS(C120:G120-B120:F120)&lt;4)),IF(NOT(F120=""),AND(AND(ABS(C120:F120-B120:E120)&gt;0),AND(ABS(C120:F120-B120:E120)&lt;4)),AND(AND(ABS(C120:E120-B120:D120)&gt;0),AND(ABS(C120:E120-B120:D120)&lt;4)))))</f>
        <v>0</v>
      </c>
      <c r="M120" s="1" t="b">
        <f t="shared" si="1"/>
        <v>0</v>
      </c>
    </row>
    <row r="121" ht="15.75" customHeight="1">
      <c r="A121" s="1" t="s">
        <v>130</v>
      </c>
      <c r="B121" s="1">
        <f>IFERROR(__xludf.DUMMYFUNCTION("SPLIT(A121,"" "")"),3.0)</f>
        <v>3</v>
      </c>
      <c r="C121" s="1">
        <f>IFERROR(__xludf.DUMMYFUNCTION("""COMPUTED_VALUE"""),9.0)</f>
        <v>9</v>
      </c>
      <c r="D121" s="1">
        <f>IFERROR(__xludf.DUMMYFUNCTION("""COMPUTED_VALUE"""),11.0)</f>
        <v>11</v>
      </c>
      <c r="E121" s="1">
        <f>IFERROR(__xludf.DUMMYFUNCTION("""COMPUTED_VALUE"""),17.0)</f>
        <v>17</v>
      </c>
      <c r="F121" s="1">
        <f>IFERROR(__xludf.DUMMYFUNCTION("""COMPUTED_VALUE"""),19.0)</f>
        <v>19</v>
      </c>
      <c r="G121" s="1">
        <f>IFERROR(__xludf.DUMMYFUNCTION("""COMPUTED_VALUE"""),22.0)</f>
        <v>22</v>
      </c>
      <c r="H121" s="2">
        <f>IFERROR(__xludf.DUMMYFUNCTION("""COMPUTED_VALUE"""),23.0)</f>
        <v>23</v>
      </c>
      <c r="J121" s="1" t="b">
        <f t="array" ref="J121">IF(NOT(H121=""),AND(C121:H121&gt;B121:G121),IF(NOT(G121=""),AND(C121:G121&gt;B121:F121),IF(NOT(F121=""),AND(C121:F121&gt;B121:E121),AND(C121:E121&gt;B121:D121))))</f>
        <v>1</v>
      </c>
      <c r="K121" s="1" t="b">
        <f t="array" ref="K121">IF(NOT(H121=""),AND(C121:H121&lt;B121:G121),IF(NOT(G121=""),AND(C121:G121&lt;B121:F121),IF(NOT(F121=""),AND(C121:F121&lt;B121:E121),AND(C121:E121&lt;B121:D121))))</f>
        <v>0</v>
      </c>
      <c r="L121" s="1" t="b">
        <f t="array" ref="L121">IF(NOT(H121=""),AND(AND(ABS(C121:H121-B121:G121)&gt;0),AND(ABS(C121:H121-B121:G121)&lt;4)),IF(NOT(G121=""),AND(AND(ABS(C121:G121-B121:F121)&gt;0),AND(ABS(C121:G121-B121:F121)&lt;4)),IF(NOT(F121=""),AND(AND(ABS(C121:F121-B121:E121)&gt;0),AND(ABS(C121:F121-B121:E121)&lt;4)),AND(AND(ABS(C121:E121-B121:D121)&gt;0),AND(ABS(C121:E121-B121:D121)&lt;4)))))</f>
        <v>0</v>
      </c>
      <c r="M121" s="1" t="b">
        <f t="shared" si="1"/>
        <v>0</v>
      </c>
    </row>
    <row r="122" ht="15.75" customHeight="1">
      <c r="A122" s="1" t="s">
        <v>131</v>
      </c>
      <c r="B122" s="1">
        <f>IFERROR(__xludf.DUMMYFUNCTION("SPLIT(A122,"" "")"),66.0)</f>
        <v>66</v>
      </c>
      <c r="C122" s="1">
        <f>IFERROR(__xludf.DUMMYFUNCTION("""COMPUTED_VALUE"""),73.0)</f>
        <v>73</v>
      </c>
      <c r="D122" s="1">
        <f>IFERROR(__xludf.DUMMYFUNCTION("""COMPUTED_VALUE"""),75.0)</f>
        <v>75</v>
      </c>
      <c r="E122" s="1">
        <f>IFERROR(__xludf.DUMMYFUNCTION("""COMPUTED_VALUE"""),77.0)</f>
        <v>77</v>
      </c>
      <c r="F122" s="1">
        <f>IFERROR(__xludf.DUMMYFUNCTION("""COMPUTED_VALUE"""),83.0)</f>
        <v>83</v>
      </c>
      <c r="G122" s="1">
        <f>IFERROR(__xludf.DUMMYFUNCTION("""COMPUTED_VALUE"""),85.0)</f>
        <v>85</v>
      </c>
      <c r="H122" s="2">
        <f>IFERROR(__xludf.DUMMYFUNCTION("""COMPUTED_VALUE"""),84.0)</f>
        <v>84</v>
      </c>
      <c r="J122" s="1" t="b">
        <f t="array" ref="J122">IF(NOT(H122=""),AND(C122:H122&gt;B122:G122),IF(NOT(G122=""),AND(C122:G122&gt;B122:F122),IF(NOT(F122=""),AND(C122:F122&gt;B122:E122),AND(C122:E122&gt;B122:D122))))</f>
        <v>0</v>
      </c>
      <c r="K122" s="1" t="b">
        <f t="array" ref="K122">IF(NOT(H122=""),AND(C122:H122&lt;B122:G122),IF(NOT(G122=""),AND(C122:G122&lt;B122:F122),IF(NOT(F122=""),AND(C122:F122&lt;B122:E122),AND(C122:E122&lt;B122:D122))))</f>
        <v>0</v>
      </c>
      <c r="L122" s="1" t="b">
        <f t="array" ref="L122">IF(NOT(H122=""),AND(AND(ABS(C122:H122-B122:G122)&gt;0),AND(ABS(C122:H122-B122:G122)&lt;4)),IF(NOT(G122=""),AND(AND(ABS(C122:G122-B122:F122)&gt;0),AND(ABS(C122:G122-B122:F122)&lt;4)),IF(NOT(F122=""),AND(AND(ABS(C122:F122-B122:E122)&gt;0),AND(ABS(C122:F122-B122:E122)&lt;4)),AND(AND(ABS(C122:E122-B122:D122)&gt;0),AND(ABS(C122:E122-B122:D122)&lt;4)))))</f>
        <v>0</v>
      </c>
      <c r="M122" s="1" t="b">
        <f t="shared" si="1"/>
        <v>0</v>
      </c>
    </row>
    <row r="123" ht="15.75" customHeight="1">
      <c r="A123" s="1" t="s">
        <v>132</v>
      </c>
      <c r="B123" s="1">
        <f>IFERROR(__xludf.DUMMYFUNCTION("SPLIT(A123,"" "")"),7.0)</f>
        <v>7</v>
      </c>
      <c r="C123" s="1">
        <f>IFERROR(__xludf.DUMMYFUNCTION("""COMPUTED_VALUE"""),13.0)</f>
        <v>13</v>
      </c>
      <c r="D123" s="1">
        <f>IFERROR(__xludf.DUMMYFUNCTION("""COMPUTED_VALUE"""),16.0)</f>
        <v>16</v>
      </c>
      <c r="E123" s="1">
        <f>IFERROR(__xludf.DUMMYFUNCTION("""COMPUTED_VALUE"""),21.0)</f>
        <v>21</v>
      </c>
      <c r="F123" s="1">
        <f>IFERROR(__xludf.DUMMYFUNCTION("""COMPUTED_VALUE"""),22.0)</f>
        <v>22</v>
      </c>
      <c r="G123" s="1">
        <f>IFERROR(__xludf.DUMMYFUNCTION("""COMPUTED_VALUE"""),24.0)</f>
        <v>24</v>
      </c>
      <c r="H123" s="2">
        <f>IFERROR(__xludf.DUMMYFUNCTION("""COMPUTED_VALUE"""),24.0)</f>
        <v>24</v>
      </c>
      <c r="J123" s="1" t="b">
        <f t="array" ref="J123">IF(NOT(H123=""),AND(C123:H123&gt;B123:G123),IF(NOT(G123=""),AND(C123:G123&gt;B123:F123),IF(NOT(F123=""),AND(C123:F123&gt;B123:E123),AND(C123:E123&gt;B123:D123))))</f>
        <v>0</v>
      </c>
      <c r="K123" s="1" t="b">
        <f t="array" ref="K123">IF(NOT(H123=""),AND(C123:H123&lt;B123:G123),IF(NOT(G123=""),AND(C123:G123&lt;B123:F123),IF(NOT(F123=""),AND(C123:F123&lt;B123:E123),AND(C123:E123&lt;B123:D123))))</f>
        <v>0</v>
      </c>
      <c r="L123" s="1" t="b">
        <f t="array" ref="L123">IF(NOT(H123=""),AND(AND(ABS(C123:H123-B123:G123)&gt;0),AND(ABS(C123:H123-B123:G123)&lt;4)),IF(NOT(G123=""),AND(AND(ABS(C123:G123-B123:F123)&gt;0),AND(ABS(C123:G123-B123:F123)&lt;4)),IF(NOT(F123=""),AND(AND(ABS(C123:F123-B123:E123)&gt;0),AND(ABS(C123:F123-B123:E123)&lt;4)),AND(AND(ABS(C123:E123-B123:D123)&gt;0),AND(ABS(C123:E123-B123:D123)&lt;4)))))</f>
        <v>0</v>
      </c>
      <c r="M123" s="1" t="b">
        <f t="shared" si="1"/>
        <v>0</v>
      </c>
    </row>
    <row r="124" ht="15.75" customHeight="1">
      <c r="A124" s="1" t="s">
        <v>133</v>
      </c>
      <c r="B124" s="1">
        <f>IFERROR(__xludf.DUMMYFUNCTION("SPLIT(A124,"" "")"),70.0)</f>
        <v>70</v>
      </c>
      <c r="C124" s="1">
        <f>IFERROR(__xludf.DUMMYFUNCTION("""COMPUTED_VALUE"""),76.0)</f>
        <v>76</v>
      </c>
      <c r="D124" s="1">
        <f>IFERROR(__xludf.DUMMYFUNCTION("""COMPUTED_VALUE"""),77.0)</f>
        <v>77</v>
      </c>
      <c r="E124" s="1">
        <f>IFERROR(__xludf.DUMMYFUNCTION("""COMPUTED_VALUE"""),79.0)</f>
        <v>79</v>
      </c>
      <c r="F124" s="1">
        <f>IFERROR(__xludf.DUMMYFUNCTION("""COMPUTED_VALUE"""),86.0)</f>
        <v>86</v>
      </c>
      <c r="G124" s="2">
        <f>IFERROR(__xludf.DUMMYFUNCTION("""COMPUTED_VALUE"""),90.0)</f>
        <v>90</v>
      </c>
      <c r="J124" s="1" t="b">
        <f t="array" ref="J124">IF(NOT(H124=""),AND(C124:H124&gt;B124:G124),IF(NOT(G124=""),AND(C124:G124&gt;B124:F124),IF(NOT(F124=""),AND(C124:F124&gt;B124:E124),AND(C124:E124&gt;B124:D124))))</f>
        <v>1</v>
      </c>
      <c r="K124" s="1" t="b">
        <f t="array" ref="K124">IF(NOT(H124=""),AND(C124:H124&lt;B124:G124),IF(NOT(G124=""),AND(C124:G124&lt;B124:F124),IF(NOT(F124=""),AND(C124:F124&lt;B124:E124),AND(C124:E124&lt;B124:D124))))</f>
        <v>0</v>
      </c>
      <c r="L124" s="1" t="b">
        <f t="array" ref="L124">IF(NOT(H124=""),AND(AND(ABS(C124:H124-B124:G124)&gt;0),AND(ABS(C124:H124-B124:G124)&lt;4)),IF(NOT(G124=""),AND(AND(ABS(C124:G124-B124:F124)&gt;0),AND(ABS(C124:G124-B124:F124)&lt;4)),IF(NOT(F124=""),AND(AND(ABS(C124:F124-B124:E124)&gt;0),AND(ABS(C124:F124-B124:E124)&lt;4)),AND(AND(ABS(C124:E124-B124:D124)&gt;0),AND(ABS(C124:E124-B124:D124)&lt;4)))))</f>
        <v>0</v>
      </c>
      <c r="M124" s="1" t="b">
        <f t="shared" si="1"/>
        <v>0</v>
      </c>
    </row>
    <row r="125" ht="15.75" customHeight="1">
      <c r="A125" s="1" t="s">
        <v>134</v>
      </c>
      <c r="B125" s="1">
        <f>IFERROR(__xludf.DUMMYFUNCTION("SPLIT(A125,"" "")"),45.0)</f>
        <v>45</v>
      </c>
      <c r="C125" s="1">
        <f>IFERROR(__xludf.DUMMYFUNCTION("""COMPUTED_VALUE"""),52.0)</f>
        <v>52</v>
      </c>
      <c r="D125" s="1">
        <f>IFERROR(__xludf.DUMMYFUNCTION("""COMPUTED_VALUE"""),55.0)</f>
        <v>55</v>
      </c>
      <c r="E125" s="1">
        <f>IFERROR(__xludf.DUMMYFUNCTION("""COMPUTED_VALUE"""),58.0)</f>
        <v>58</v>
      </c>
      <c r="F125" s="1">
        <f>IFERROR(__xludf.DUMMYFUNCTION("""COMPUTED_VALUE"""),65.0)</f>
        <v>65</v>
      </c>
      <c r="G125" s="2">
        <f>IFERROR(__xludf.DUMMYFUNCTION("""COMPUTED_VALUE"""),71.0)</f>
        <v>71</v>
      </c>
      <c r="J125" s="1" t="b">
        <f t="array" ref="J125">IF(NOT(H125=""),AND(C125:H125&gt;B125:G125),IF(NOT(G125=""),AND(C125:G125&gt;B125:F125),IF(NOT(F125=""),AND(C125:F125&gt;B125:E125),AND(C125:E125&gt;B125:D125))))</f>
        <v>1</v>
      </c>
      <c r="K125" s="1" t="b">
        <f t="array" ref="K125">IF(NOT(H125=""),AND(C125:H125&lt;B125:G125),IF(NOT(G125=""),AND(C125:G125&lt;B125:F125),IF(NOT(F125=""),AND(C125:F125&lt;B125:E125),AND(C125:E125&lt;B125:D125))))</f>
        <v>0</v>
      </c>
      <c r="L125" s="1" t="b">
        <f t="array" ref="L125">IF(NOT(H125=""),AND(AND(ABS(C125:H125-B125:G125)&gt;0),AND(ABS(C125:H125-B125:G125)&lt;4)),IF(NOT(G125=""),AND(AND(ABS(C125:G125-B125:F125)&gt;0),AND(ABS(C125:G125-B125:F125)&lt;4)),IF(NOT(F125=""),AND(AND(ABS(C125:F125-B125:E125)&gt;0),AND(ABS(C125:F125-B125:E125)&lt;4)),AND(AND(ABS(C125:E125-B125:D125)&gt;0),AND(ABS(C125:E125-B125:D125)&lt;4)))))</f>
        <v>0</v>
      </c>
      <c r="M125" s="1" t="b">
        <f t="shared" si="1"/>
        <v>0</v>
      </c>
    </row>
    <row r="126" ht="15.75" customHeight="1">
      <c r="A126" s="1" t="s">
        <v>135</v>
      </c>
      <c r="B126" s="1">
        <f>IFERROR(__xludf.DUMMYFUNCTION("SPLIT(A126,"" "")"),69.0)</f>
        <v>69</v>
      </c>
      <c r="C126" s="1">
        <f>IFERROR(__xludf.DUMMYFUNCTION("""COMPUTED_VALUE"""),66.0)</f>
        <v>66</v>
      </c>
      <c r="D126" s="1">
        <f>IFERROR(__xludf.DUMMYFUNCTION("""COMPUTED_VALUE"""),64.0)</f>
        <v>64</v>
      </c>
      <c r="E126" s="1">
        <f>IFERROR(__xludf.DUMMYFUNCTION("""COMPUTED_VALUE"""),62.0)</f>
        <v>62</v>
      </c>
      <c r="F126" s="1">
        <f>IFERROR(__xludf.DUMMYFUNCTION("""COMPUTED_VALUE"""),61.0)</f>
        <v>61</v>
      </c>
      <c r="G126" s="1">
        <f>IFERROR(__xludf.DUMMYFUNCTION("""COMPUTED_VALUE"""),60.0)</f>
        <v>60</v>
      </c>
      <c r="H126" s="1">
        <f>IFERROR(__xludf.DUMMYFUNCTION("""COMPUTED_VALUE"""),57.0)</f>
        <v>57</v>
      </c>
      <c r="I126" s="1">
        <f>IFERROR(__xludf.DUMMYFUNCTION("""COMPUTED_VALUE"""),60.0)</f>
        <v>60</v>
      </c>
      <c r="J126" s="1" t="b">
        <f t="array" ref="J126">IF(NOT(H126=""),AND(C126:H126&gt;B126:G126),IF(NOT(G126=""),AND(C126:G126&gt;B126:F126),IF(NOT(F126=""),AND(C126:F126&gt;B126:E126),AND(C126:E126&gt;B126:D126))))</f>
        <v>0</v>
      </c>
      <c r="K126" s="1" t="b">
        <f t="array" ref="K126">IF(NOT(H126=""),AND(C126:H126&lt;B126:G126),IF(NOT(G126=""),AND(C126:G126&lt;B126:F126),IF(NOT(F126=""),AND(C126:F126&lt;B126:E126),AND(C126:E126&lt;B126:D126))))</f>
        <v>1</v>
      </c>
      <c r="L126" s="1" t="b">
        <f t="array" ref="L126">IF(NOT(H126=""),AND(AND(ABS(C126:H126-B126:G126)&gt;0),AND(ABS(C126:H126-B126:G126)&lt;4)),IF(NOT(G126=""),AND(AND(ABS(C126:G126-B126:F126)&gt;0),AND(ABS(C126:G126-B126:F126)&lt;4)),IF(NOT(F126=""),AND(AND(ABS(C126:F126-B126:E126)&gt;0),AND(ABS(C126:F126-B126:E126)&lt;4)),AND(AND(ABS(C126:E126-B126:D126)&gt;0),AND(ABS(C126:E126-B126:D126)&lt;4)))))</f>
        <v>1</v>
      </c>
      <c r="M126" s="1" t="b">
        <f t="shared" si="1"/>
        <v>1</v>
      </c>
    </row>
    <row r="127" ht="15.75" customHeight="1">
      <c r="A127" s="1" t="s">
        <v>136</v>
      </c>
      <c r="B127" s="1">
        <f>IFERROR(__xludf.DUMMYFUNCTION("SPLIT(A127,"" "")"),66.0)</f>
        <v>66</v>
      </c>
      <c r="C127" s="1">
        <f>IFERROR(__xludf.DUMMYFUNCTION("""COMPUTED_VALUE"""),63.0)</f>
        <v>63</v>
      </c>
      <c r="D127" s="1">
        <f>IFERROR(__xludf.DUMMYFUNCTION("""COMPUTED_VALUE"""),62.0)</f>
        <v>62</v>
      </c>
      <c r="E127" s="1">
        <f>IFERROR(__xludf.DUMMYFUNCTION("""COMPUTED_VALUE"""),60.0)</f>
        <v>60</v>
      </c>
      <c r="F127" s="1">
        <f>IFERROR(__xludf.DUMMYFUNCTION("""COMPUTED_VALUE"""),58.0)</f>
        <v>58</v>
      </c>
      <c r="G127" s="1">
        <f>IFERROR(__xludf.DUMMYFUNCTION("""COMPUTED_VALUE"""),57.0)</f>
        <v>57</v>
      </c>
      <c r="H127" s="2">
        <f>IFERROR(__xludf.DUMMYFUNCTION("""COMPUTED_VALUE"""),57.0)</f>
        <v>57</v>
      </c>
      <c r="J127" s="1" t="b">
        <f t="array" ref="J127">IF(NOT(H127=""),AND(C127:H127&gt;B127:G127),IF(NOT(G127=""),AND(C127:G127&gt;B127:F127),IF(NOT(F127=""),AND(C127:F127&gt;B127:E127),AND(C127:E127&gt;B127:D127))))</f>
        <v>0</v>
      </c>
      <c r="K127" s="1" t="b">
        <f t="array" ref="K127">IF(NOT(H127=""),AND(C127:H127&lt;B127:G127),IF(NOT(G127=""),AND(C127:G127&lt;B127:F127),IF(NOT(F127=""),AND(C127:F127&lt;B127:E127),AND(C127:E127&lt;B127:D127))))</f>
        <v>0</v>
      </c>
      <c r="L127" s="1" t="b">
        <f t="array" ref="L127">IF(NOT(H127=""),AND(AND(ABS(C127:H127-B127:G127)&gt;0),AND(ABS(C127:H127-B127:G127)&lt;4)),IF(NOT(G127=""),AND(AND(ABS(C127:G127-B127:F127)&gt;0),AND(ABS(C127:G127-B127:F127)&lt;4)),IF(NOT(F127=""),AND(AND(ABS(C127:F127-B127:E127)&gt;0),AND(ABS(C127:F127-B127:E127)&lt;4)),AND(AND(ABS(C127:E127-B127:D127)&gt;0),AND(ABS(C127:E127-B127:D127)&lt;4)))))</f>
        <v>0</v>
      </c>
      <c r="M127" s="1" t="b">
        <f t="shared" si="1"/>
        <v>0</v>
      </c>
    </row>
    <row r="128" ht="15.75" customHeight="1">
      <c r="A128" s="1" t="s">
        <v>137</v>
      </c>
      <c r="B128" s="1">
        <f>IFERROR(__xludf.DUMMYFUNCTION("SPLIT(A128,"" "")"),93.0)</f>
        <v>93</v>
      </c>
      <c r="C128" s="1">
        <f>IFERROR(__xludf.DUMMYFUNCTION("""COMPUTED_VALUE"""),92.0)</f>
        <v>92</v>
      </c>
      <c r="D128" s="1">
        <f>IFERROR(__xludf.DUMMYFUNCTION("""COMPUTED_VALUE"""),90.0)</f>
        <v>90</v>
      </c>
      <c r="E128" s="1">
        <f>IFERROR(__xludf.DUMMYFUNCTION("""COMPUTED_VALUE"""),89.0)</f>
        <v>89</v>
      </c>
      <c r="F128" s="1">
        <f>IFERROR(__xludf.DUMMYFUNCTION("""COMPUTED_VALUE"""),86.0)</f>
        <v>86</v>
      </c>
      <c r="G128" s="2">
        <f>IFERROR(__xludf.DUMMYFUNCTION("""COMPUTED_VALUE"""),82.0)</f>
        <v>82</v>
      </c>
      <c r="J128" s="1" t="b">
        <f t="array" ref="J128">IF(NOT(H128=""),AND(C128:H128&gt;B128:G128),IF(NOT(G128=""),AND(C128:G128&gt;B128:F128),IF(NOT(F128=""),AND(C128:F128&gt;B128:E128),AND(C128:E128&gt;B128:D128))))</f>
        <v>0</v>
      </c>
      <c r="K128" s="1" t="b">
        <f t="array" ref="K128">IF(NOT(H128=""),AND(C128:H128&lt;B128:G128),IF(NOT(G128=""),AND(C128:G128&lt;B128:F128),IF(NOT(F128=""),AND(C128:F128&lt;B128:E128),AND(C128:E128&lt;B128:D128))))</f>
        <v>1</v>
      </c>
      <c r="L128" s="1" t="b">
        <f t="array" ref="L128">IF(NOT(H128=""),AND(AND(ABS(C128:H128-B128:G128)&gt;0),AND(ABS(C128:H128-B128:G128)&lt;4)),IF(NOT(G128=""),AND(AND(ABS(C128:G128-B128:F128)&gt;0),AND(ABS(C128:G128-B128:F128)&lt;4)),IF(NOT(F128=""),AND(AND(ABS(C128:F128-B128:E128)&gt;0),AND(ABS(C128:F128-B128:E128)&lt;4)),AND(AND(ABS(C128:E128-B128:D128)&gt;0),AND(ABS(C128:E128-B128:D128)&lt;4)))))</f>
        <v>0</v>
      </c>
      <c r="M128" s="1" t="b">
        <f t="shared" si="1"/>
        <v>0</v>
      </c>
    </row>
    <row r="129" ht="15.75" customHeight="1">
      <c r="A129" s="1" t="s">
        <v>138</v>
      </c>
      <c r="B129" s="1">
        <f>IFERROR(__xludf.DUMMYFUNCTION("SPLIT(A129,"" "")"),65.0)</f>
        <v>65</v>
      </c>
      <c r="C129" s="1">
        <f>IFERROR(__xludf.DUMMYFUNCTION("""COMPUTED_VALUE"""),64.0)</f>
        <v>64</v>
      </c>
      <c r="D129" s="1">
        <f>IFERROR(__xludf.DUMMYFUNCTION("""COMPUTED_VALUE"""),61.0)</f>
        <v>61</v>
      </c>
      <c r="E129" s="1">
        <f>IFERROR(__xludf.DUMMYFUNCTION("""COMPUTED_VALUE"""),58.0)</f>
        <v>58</v>
      </c>
      <c r="F129" s="2">
        <f>IFERROR(__xludf.DUMMYFUNCTION("""COMPUTED_VALUE"""),52.0)</f>
        <v>52</v>
      </c>
      <c r="J129" s="1" t="b">
        <f t="array" ref="J129">IF(NOT(H129=""),AND(C129:H129&gt;B129:G129),IF(NOT(G129=""),AND(C129:G129&gt;B129:F129),IF(NOT(F129=""),AND(C129:F129&gt;B129:E129),AND(C129:E129&gt;B129:D129))))</f>
        <v>0</v>
      </c>
      <c r="K129" s="1" t="b">
        <f t="array" ref="K129">IF(NOT(H129=""),AND(C129:H129&lt;B129:G129),IF(NOT(G129=""),AND(C129:G129&lt;B129:F129),IF(NOT(F129=""),AND(C129:F129&lt;B129:E129),AND(C129:E129&lt;B129:D129))))</f>
        <v>1</v>
      </c>
      <c r="L129" s="1" t="b">
        <f t="array" ref="L129">IF(NOT(H129=""),AND(AND(ABS(C129:H129-B129:G129)&gt;0),AND(ABS(C129:H129-B129:G129)&lt;4)),IF(NOT(G129=""),AND(AND(ABS(C129:G129-B129:F129)&gt;0),AND(ABS(C129:G129-B129:F129)&lt;4)),IF(NOT(F129=""),AND(AND(ABS(C129:F129-B129:E129)&gt;0),AND(ABS(C129:F129-B129:E129)&lt;4)),AND(AND(ABS(C129:E129-B129:D129)&gt;0),AND(ABS(C129:E129-B129:D129)&lt;4)))))</f>
        <v>0</v>
      </c>
      <c r="M129" s="1" t="b">
        <f t="shared" si="1"/>
        <v>0</v>
      </c>
    </row>
    <row r="130" ht="15.75" customHeight="1">
      <c r="A130" s="1" t="s">
        <v>139</v>
      </c>
      <c r="B130" s="1">
        <f>IFERROR(__xludf.DUMMYFUNCTION("SPLIT(A130,"" "")"),18.0)</f>
        <v>18</v>
      </c>
      <c r="C130" s="1">
        <f>IFERROR(__xludf.DUMMYFUNCTION("""COMPUTED_VALUE"""),17.0)</f>
        <v>17</v>
      </c>
      <c r="D130" s="1">
        <f>IFERROR(__xludf.DUMMYFUNCTION("""COMPUTED_VALUE"""),15.0)</f>
        <v>15</v>
      </c>
      <c r="E130" s="1">
        <f>IFERROR(__xludf.DUMMYFUNCTION("""COMPUTED_VALUE"""),17.0)</f>
        <v>17</v>
      </c>
      <c r="F130" s="1">
        <f>IFERROR(__xludf.DUMMYFUNCTION("""COMPUTED_VALUE"""),14.0)</f>
        <v>14</v>
      </c>
      <c r="G130" s="2">
        <f>IFERROR(__xludf.DUMMYFUNCTION("""COMPUTED_VALUE"""),12.0)</f>
        <v>12</v>
      </c>
      <c r="J130" s="1" t="b">
        <f t="array" ref="J130">IF(NOT(H130=""),AND(C130:H130&gt;B130:G130),IF(NOT(G130=""),AND(C130:G130&gt;B130:F130),IF(NOT(F130=""),AND(C130:F130&gt;B130:E130),AND(C130:E130&gt;B130:D130))))</f>
        <v>0</v>
      </c>
      <c r="K130" s="1" t="b">
        <f t="array" ref="K130">IF(NOT(H130=""),AND(C130:H130&lt;B130:G130),IF(NOT(G130=""),AND(C130:G130&lt;B130:F130),IF(NOT(F130=""),AND(C130:F130&lt;B130:E130),AND(C130:E130&lt;B130:D130))))</f>
        <v>0</v>
      </c>
      <c r="L130" s="1" t="b">
        <f t="array" ref="L130">IF(NOT(H130=""),AND(AND(ABS(C130:H130-B130:G130)&gt;0),AND(ABS(C130:H130-B130:G130)&lt;4)),IF(NOT(G130=""),AND(AND(ABS(C130:G130-B130:F130)&gt;0),AND(ABS(C130:G130-B130:F130)&lt;4)),IF(NOT(F130=""),AND(AND(ABS(C130:F130-B130:E130)&gt;0),AND(ABS(C130:F130-B130:E130)&lt;4)),AND(AND(ABS(C130:E130-B130:D130)&gt;0),AND(ABS(C130:E130-B130:D130)&lt;4)))))</f>
        <v>1</v>
      </c>
      <c r="M130" s="1" t="b">
        <f t="shared" si="1"/>
        <v>0</v>
      </c>
    </row>
    <row r="131" ht="15.75" customHeight="1">
      <c r="A131" s="1" t="s">
        <v>140</v>
      </c>
      <c r="B131" s="1">
        <f>IFERROR(__xludf.DUMMYFUNCTION("SPLIT(A131,"" "")"),64.0)</f>
        <v>64</v>
      </c>
      <c r="C131" s="1">
        <f>IFERROR(__xludf.DUMMYFUNCTION("""COMPUTED_VALUE"""),62.0)</f>
        <v>62</v>
      </c>
      <c r="D131" s="1">
        <f>IFERROR(__xludf.DUMMYFUNCTION("""COMPUTED_VALUE"""),60.0)</f>
        <v>60</v>
      </c>
      <c r="E131" s="1">
        <f>IFERROR(__xludf.DUMMYFUNCTION("""COMPUTED_VALUE"""),62.0)</f>
        <v>62</v>
      </c>
      <c r="F131" s="1">
        <f>IFERROR(__xludf.DUMMYFUNCTION("""COMPUTED_VALUE"""),60.0)</f>
        <v>60</v>
      </c>
      <c r="G131" s="2">
        <f>IFERROR(__xludf.DUMMYFUNCTION("""COMPUTED_VALUE"""),62.0)</f>
        <v>62</v>
      </c>
      <c r="J131" s="1" t="b">
        <f t="array" ref="J131">IF(NOT(H131=""),AND(C131:H131&gt;B131:G131),IF(NOT(G131=""),AND(C131:G131&gt;B131:F131),IF(NOT(F131=""),AND(C131:F131&gt;B131:E131),AND(C131:E131&gt;B131:D131))))</f>
        <v>0</v>
      </c>
      <c r="K131" s="1" t="b">
        <f t="array" ref="K131">IF(NOT(H131=""),AND(C131:H131&lt;B131:G131),IF(NOT(G131=""),AND(C131:G131&lt;B131:F131),IF(NOT(F131=""),AND(C131:F131&lt;B131:E131),AND(C131:E131&lt;B131:D131))))</f>
        <v>0</v>
      </c>
      <c r="L131" s="1" t="b">
        <f t="array" ref="L131">IF(NOT(H131=""),AND(AND(ABS(C131:H131-B131:G131)&gt;0),AND(ABS(C131:H131-B131:G131)&lt;4)),IF(NOT(G131=""),AND(AND(ABS(C131:G131-B131:F131)&gt;0),AND(ABS(C131:G131-B131:F131)&lt;4)),IF(NOT(F131=""),AND(AND(ABS(C131:F131-B131:E131)&gt;0),AND(ABS(C131:F131-B131:E131)&lt;4)),AND(AND(ABS(C131:E131-B131:D131)&gt;0),AND(ABS(C131:E131-B131:D131)&lt;4)))))</f>
        <v>1</v>
      </c>
      <c r="M131" s="1" t="b">
        <f t="shared" si="1"/>
        <v>0</v>
      </c>
    </row>
    <row r="132" ht="15.75" customHeight="1">
      <c r="A132" s="1" t="s">
        <v>141</v>
      </c>
      <c r="B132" s="1">
        <f>IFERROR(__xludf.DUMMYFUNCTION("SPLIT(A132,"" "")"),34.0)</f>
        <v>34</v>
      </c>
      <c r="C132" s="1">
        <f>IFERROR(__xludf.DUMMYFUNCTION("""COMPUTED_VALUE"""),33.0)</f>
        <v>33</v>
      </c>
      <c r="D132" s="1">
        <f>IFERROR(__xludf.DUMMYFUNCTION("""COMPUTED_VALUE"""),32.0)</f>
        <v>32</v>
      </c>
      <c r="E132" s="1">
        <f>IFERROR(__xludf.DUMMYFUNCTION("""COMPUTED_VALUE"""),31.0)</f>
        <v>31</v>
      </c>
      <c r="F132" s="1">
        <f>IFERROR(__xludf.DUMMYFUNCTION("""COMPUTED_VALUE"""),28.0)</f>
        <v>28</v>
      </c>
      <c r="G132" s="1">
        <f>IFERROR(__xludf.DUMMYFUNCTION("""COMPUTED_VALUE"""),27.0)</f>
        <v>27</v>
      </c>
      <c r="H132" s="1">
        <f>IFERROR(__xludf.DUMMYFUNCTION("""COMPUTED_VALUE"""),29.0)</f>
        <v>29</v>
      </c>
      <c r="I132" s="1">
        <f>IFERROR(__xludf.DUMMYFUNCTION("""COMPUTED_VALUE"""),29.0)</f>
        <v>29</v>
      </c>
      <c r="J132" s="1" t="b">
        <f t="array" ref="J132">IF(NOT(H132=""),AND(C132:H132&gt;B132:G132),IF(NOT(G132=""),AND(C132:G132&gt;B132:F132),IF(NOT(F132=""),AND(C132:F132&gt;B132:E132),AND(C132:E132&gt;B132:D132))))</f>
        <v>0</v>
      </c>
      <c r="K132" s="1" t="b">
        <f t="array" ref="K132">IF(NOT(H132=""),AND(C132:H132&lt;B132:G132),IF(NOT(G132=""),AND(C132:G132&lt;B132:F132),IF(NOT(F132=""),AND(C132:F132&lt;B132:E132),AND(C132:E132&lt;B132:D132))))</f>
        <v>0</v>
      </c>
      <c r="L132" s="1" t="b">
        <f t="array" ref="L132">IF(NOT(H132=""),AND(AND(ABS(C132:H132-B132:G132)&gt;0),AND(ABS(C132:H132-B132:G132)&lt;4)),IF(NOT(G132=""),AND(AND(ABS(C132:G132-B132:F132)&gt;0),AND(ABS(C132:G132-B132:F132)&lt;4)),IF(NOT(F132=""),AND(AND(ABS(C132:F132-B132:E132)&gt;0),AND(ABS(C132:F132-B132:E132)&lt;4)),AND(AND(ABS(C132:E132-B132:D132)&gt;0),AND(ABS(C132:E132-B132:D132)&lt;4)))))</f>
        <v>1</v>
      </c>
      <c r="M132" s="1" t="b">
        <f t="shared" si="1"/>
        <v>0</v>
      </c>
    </row>
    <row r="133" ht="15.75" customHeight="1">
      <c r="A133" s="1" t="s">
        <v>142</v>
      </c>
      <c r="B133" s="1">
        <f>IFERROR(__xludf.DUMMYFUNCTION("SPLIT(A133,"" "")"),23.0)</f>
        <v>23</v>
      </c>
      <c r="C133" s="1">
        <f>IFERROR(__xludf.DUMMYFUNCTION("""COMPUTED_VALUE"""),22.0)</f>
        <v>22</v>
      </c>
      <c r="D133" s="1">
        <f>IFERROR(__xludf.DUMMYFUNCTION("""COMPUTED_VALUE"""),19.0)</f>
        <v>19</v>
      </c>
      <c r="E133" s="1">
        <f>IFERROR(__xludf.DUMMYFUNCTION("""COMPUTED_VALUE"""),22.0)</f>
        <v>22</v>
      </c>
      <c r="F133" s="1">
        <f>IFERROR(__xludf.DUMMYFUNCTION("""COMPUTED_VALUE"""),19.0)</f>
        <v>19</v>
      </c>
      <c r="G133" s="1">
        <f>IFERROR(__xludf.DUMMYFUNCTION("""COMPUTED_VALUE"""),16.0)</f>
        <v>16</v>
      </c>
      <c r="H133" s="2">
        <f>IFERROR(__xludf.DUMMYFUNCTION("""COMPUTED_VALUE"""),12.0)</f>
        <v>12</v>
      </c>
      <c r="J133" s="1" t="b">
        <f t="array" ref="J133">IF(NOT(H133=""),AND(C133:H133&gt;B133:G133),IF(NOT(G133=""),AND(C133:G133&gt;B133:F133),IF(NOT(F133=""),AND(C133:F133&gt;B133:E133),AND(C133:E133&gt;B133:D133))))</f>
        <v>0</v>
      </c>
      <c r="K133" s="1" t="b">
        <f t="array" ref="K133">IF(NOT(H133=""),AND(C133:H133&lt;B133:G133),IF(NOT(G133=""),AND(C133:G133&lt;B133:F133),IF(NOT(F133=""),AND(C133:F133&lt;B133:E133),AND(C133:E133&lt;B133:D133))))</f>
        <v>0</v>
      </c>
      <c r="L133" s="1" t="b">
        <f t="array" ref="L133">IF(NOT(H133=""),AND(AND(ABS(C133:H133-B133:G133)&gt;0),AND(ABS(C133:H133-B133:G133)&lt;4)),IF(NOT(G133=""),AND(AND(ABS(C133:G133-B133:F133)&gt;0),AND(ABS(C133:G133-B133:F133)&lt;4)),IF(NOT(F133=""),AND(AND(ABS(C133:F133-B133:E133)&gt;0),AND(ABS(C133:F133-B133:E133)&lt;4)),AND(AND(ABS(C133:E133-B133:D133)&gt;0),AND(ABS(C133:E133-B133:D133)&lt;4)))))</f>
        <v>0</v>
      </c>
      <c r="M133" s="1" t="b">
        <f t="shared" si="1"/>
        <v>0</v>
      </c>
    </row>
    <row r="134" ht="15.75" customHeight="1">
      <c r="A134" s="1" t="s">
        <v>143</v>
      </c>
      <c r="B134" s="1">
        <f>IFERROR(__xludf.DUMMYFUNCTION("SPLIT(A134,"" "")"),64.0)</f>
        <v>64</v>
      </c>
      <c r="C134" s="1">
        <f>IFERROR(__xludf.DUMMYFUNCTION("""COMPUTED_VALUE"""),61.0)</f>
        <v>61</v>
      </c>
      <c r="D134" s="1">
        <f>IFERROR(__xludf.DUMMYFUNCTION("""COMPUTED_VALUE"""),60.0)</f>
        <v>60</v>
      </c>
      <c r="E134" s="1">
        <f>IFERROR(__xludf.DUMMYFUNCTION("""COMPUTED_VALUE"""),61.0)</f>
        <v>61</v>
      </c>
      <c r="F134" s="2">
        <f>IFERROR(__xludf.DUMMYFUNCTION("""COMPUTED_VALUE"""),54.0)</f>
        <v>54</v>
      </c>
      <c r="J134" s="1" t="b">
        <f t="array" ref="J134">IF(NOT(H134=""),AND(C134:H134&gt;B134:G134),IF(NOT(G134=""),AND(C134:G134&gt;B134:F134),IF(NOT(F134=""),AND(C134:F134&gt;B134:E134),AND(C134:E134&gt;B134:D134))))</f>
        <v>0</v>
      </c>
      <c r="K134" s="1" t="b">
        <f t="array" ref="K134">IF(NOT(H134=""),AND(C134:H134&lt;B134:G134),IF(NOT(G134=""),AND(C134:G134&lt;B134:F134),IF(NOT(F134=""),AND(C134:F134&lt;B134:E134),AND(C134:E134&lt;B134:D134))))</f>
        <v>0</v>
      </c>
      <c r="L134" s="1" t="b">
        <f t="array" ref="L134">IF(NOT(H134=""),AND(AND(ABS(C134:H134-B134:G134)&gt;0),AND(ABS(C134:H134-B134:G134)&lt;4)),IF(NOT(G134=""),AND(AND(ABS(C134:G134-B134:F134)&gt;0),AND(ABS(C134:G134-B134:F134)&lt;4)),IF(NOT(F134=""),AND(AND(ABS(C134:F134-B134:E134)&gt;0),AND(ABS(C134:F134-B134:E134)&lt;4)),AND(AND(ABS(C134:E134-B134:D134)&gt;0),AND(ABS(C134:E134-B134:D134)&lt;4)))))</f>
        <v>0</v>
      </c>
      <c r="M134" s="1" t="b">
        <f t="shared" si="1"/>
        <v>0</v>
      </c>
    </row>
    <row r="135" ht="15.75" customHeight="1">
      <c r="A135" s="1" t="s">
        <v>144</v>
      </c>
      <c r="B135" s="1">
        <f>IFERROR(__xludf.DUMMYFUNCTION("SPLIT(A135,"" "")"),89.0)</f>
        <v>89</v>
      </c>
      <c r="C135" s="1">
        <f>IFERROR(__xludf.DUMMYFUNCTION("""COMPUTED_VALUE"""),87.0)</f>
        <v>87</v>
      </c>
      <c r="D135" s="1">
        <f>IFERROR(__xludf.DUMMYFUNCTION("""COMPUTED_VALUE"""),86.0)</f>
        <v>86</v>
      </c>
      <c r="E135" s="1">
        <f>IFERROR(__xludf.DUMMYFUNCTION("""COMPUTED_VALUE"""),84.0)</f>
        <v>84</v>
      </c>
      <c r="F135" s="1">
        <f>IFERROR(__xludf.DUMMYFUNCTION("""COMPUTED_VALUE"""),84.0)</f>
        <v>84</v>
      </c>
      <c r="G135" s="1">
        <f>IFERROR(__xludf.DUMMYFUNCTION("""COMPUTED_VALUE"""),83.0)</f>
        <v>83</v>
      </c>
      <c r="H135" s="1">
        <f>IFERROR(__xludf.DUMMYFUNCTION("""COMPUTED_VALUE"""),82.0)</f>
        <v>82</v>
      </c>
      <c r="I135" s="1">
        <f>IFERROR(__xludf.DUMMYFUNCTION("""COMPUTED_VALUE"""),81.0)</f>
        <v>81</v>
      </c>
      <c r="J135" s="1" t="b">
        <f t="array" ref="J135">IF(NOT(H135=""),AND(C135:H135&gt;B135:G135),IF(NOT(G135=""),AND(C135:G135&gt;B135:F135),IF(NOT(F135=""),AND(C135:F135&gt;B135:E135),AND(C135:E135&gt;B135:D135))))</f>
        <v>0</v>
      </c>
      <c r="K135" s="1" t="b">
        <f t="array" ref="K135">IF(NOT(H135=""),AND(C135:H135&lt;B135:G135),IF(NOT(G135=""),AND(C135:G135&lt;B135:F135),IF(NOT(F135=""),AND(C135:F135&lt;B135:E135),AND(C135:E135&lt;B135:D135))))</f>
        <v>0</v>
      </c>
      <c r="L135" s="1" t="b">
        <f t="array" ref="L135">IF(NOT(H135=""),AND(AND(ABS(C135:H135-B135:G135)&gt;0),AND(ABS(C135:H135-B135:G135)&lt;4)),IF(NOT(G135=""),AND(AND(ABS(C135:G135-B135:F135)&gt;0),AND(ABS(C135:G135-B135:F135)&lt;4)),IF(NOT(F135=""),AND(AND(ABS(C135:F135-B135:E135)&gt;0),AND(ABS(C135:F135-B135:E135)&lt;4)),AND(AND(ABS(C135:E135-B135:D135)&gt;0),AND(ABS(C135:E135-B135:D135)&lt;4)))))</f>
        <v>0</v>
      </c>
      <c r="M135" s="1" t="b">
        <f t="shared" si="1"/>
        <v>0</v>
      </c>
    </row>
    <row r="136" ht="15.75" customHeight="1">
      <c r="A136" s="1" t="s">
        <v>145</v>
      </c>
      <c r="B136" s="1">
        <f>IFERROR(__xludf.DUMMYFUNCTION("SPLIT(A136,"" "")"),77.0)</f>
        <v>77</v>
      </c>
      <c r="C136" s="1">
        <f>IFERROR(__xludf.DUMMYFUNCTION("""COMPUTED_VALUE"""),74.0)</f>
        <v>74</v>
      </c>
      <c r="D136" s="1">
        <f>IFERROR(__xludf.DUMMYFUNCTION("""COMPUTED_VALUE"""),74.0)</f>
        <v>74</v>
      </c>
      <c r="E136" s="1">
        <f>IFERROR(__xludf.DUMMYFUNCTION("""COMPUTED_VALUE"""),73.0)</f>
        <v>73</v>
      </c>
      <c r="F136" s="1">
        <f>IFERROR(__xludf.DUMMYFUNCTION("""COMPUTED_VALUE"""),71.0)</f>
        <v>71</v>
      </c>
      <c r="G136" s="2">
        <f>IFERROR(__xludf.DUMMYFUNCTION("""COMPUTED_VALUE"""),73.0)</f>
        <v>73</v>
      </c>
      <c r="J136" s="1" t="b">
        <f t="array" ref="J136">IF(NOT(H136=""),AND(C136:H136&gt;B136:G136),IF(NOT(G136=""),AND(C136:G136&gt;B136:F136),IF(NOT(F136=""),AND(C136:F136&gt;B136:E136),AND(C136:E136&gt;B136:D136))))</f>
        <v>0</v>
      </c>
      <c r="K136" s="1" t="b">
        <f t="array" ref="K136">IF(NOT(H136=""),AND(C136:H136&lt;B136:G136),IF(NOT(G136=""),AND(C136:G136&lt;B136:F136),IF(NOT(F136=""),AND(C136:F136&lt;B136:E136),AND(C136:E136&lt;B136:D136))))</f>
        <v>0</v>
      </c>
      <c r="L136" s="1" t="b">
        <f t="array" ref="L136">IF(NOT(H136=""),AND(AND(ABS(C136:H136-B136:G136)&gt;0),AND(ABS(C136:H136-B136:G136)&lt;4)),IF(NOT(G136=""),AND(AND(ABS(C136:G136-B136:F136)&gt;0),AND(ABS(C136:G136-B136:F136)&lt;4)),IF(NOT(F136=""),AND(AND(ABS(C136:F136-B136:E136)&gt;0),AND(ABS(C136:F136-B136:E136)&lt;4)),AND(AND(ABS(C136:E136-B136:D136)&gt;0),AND(ABS(C136:E136-B136:D136)&lt;4)))))</f>
        <v>0</v>
      </c>
      <c r="M136" s="1" t="b">
        <f t="shared" si="1"/>
        <v>0</v>
      </c>
    </row>
    <row r="137" ht="15.75" customHeight="1">
      <c r="A137" s="1" t="s">
        <v>146</v>
      </c>
      <c r="B137" s="1">
        <f>IFERROR(__xludf.DUMMYFUNCTION("SPLIT(A137,"" "")"),39.0)</f>
        <v>39</v>
      </c>
      <c r="C137" s="1">
        <f>IFERROR(__xludf.DUMMYFUNCTION("""COMPUTED_VALUE"""),37.0)</f>
        <v>37</v>
      </c>
      <c r="D137" s="1">
        <f>IFERROR(__xludf.DUMMYFUNCTION("""COMPUTED_VALUE"""),36.0)</f>
        <v>36</v>
      </c>
      <c r="E137" s="1">
        <f>IFERROR(__xludf.DUMMYFUNCTION("""COMPUTED_VALUE"""),36.0)</f>
        <v>36</v>
      </c>
      <c r="F137" s="1">
        <f>IFERROR(__xludf.DUMMYFUNCTION("""COMPUTED_VALUE"""),34.0)</f>
        <v>34</v>
      </c>
      <c r="G137" s="2">
        <f>IFERROR(__xludf.DUMMYFUNCTION("""COMPUTED_VALUE"""),34.0)</f>
        <v>34</v>
      </c>
      <c r="J137" s="1" t="b">
        <f t="array" ref="J137">IF(NOT(H137=""),AND(C137:H137&gt;B137:G137),IF(NOT(G137=""),AND(C137:G137&gt;B137:F137),IF(NOT(F137=""),AND(C137:F137&gt;B137:E137),AND(C137:E137&gt;B137:D137))))</f>
        <v>0</v>
      </c>
      <c r="K137" s="1" t="b">
        <f t="array" ref="K137">IF(NOT(H137=""),AND(C137:H137&lt;B137:G137),IF(NOT(G137=""),AND(C137:G137&lt;B137:F137),IF(NOT(F137=""),AND(C137:F137&lt;B137:E137),AND(C137:E137&lt;B137:D137))))</f>
        <v>0</v>
      </c>
      <c r="L137" s="1" t="b">
        <f t="array" ref="L137">IF(NOT(H137=""),AND(AND(ABS(C137:H137-B137:G137)&gt;0),AND(ABS(C137:H137-B137:G137)&lt;4)),IF(NOT(G137=""),AND(AND(ABS(C137:G137-B137:F137)&gt;0),AND(ABS(C137:G137-B137:F137)&lt;4)),IF(NOT(F137=""),AND(AND(ABS(C137:F137-B137:E137)&gt;0),AND(ABS(C137:F137-B137:E137)&lt;4)),AND(AND(ABS(C137:E137-B137:D137)&gt;0),AND(ABS(C137:E137-B137:D137)&lt;4)))))</f>
        <v>0</v>
      </c>
      <c r="M137" s="1" t="b">
        <f t="shared" si="1"/>
        <v>0</v>
      </c>
    </row>
    <row r="138" ht="15.75" customHeight="1">
      <c r="A138" s="1" t="s">
        <v>147</v>
      </c>
      <c r="B138" s="1">
        <f>IFERROR(__xludf.DUMMYFUNCTION("SPLIT(A138,"" "")"),30.0)</f>
        <v>30</v>
      </c>
      <c r="C138" s="1">
        <f>IFERROR(__xludf.DUMMYFUNCTION("""COMPUTED_VALUE"""),29.0)</f>
        <v>29</v>
      </c>
      <c r="D138" s="1">
        <f>IFERROR(__xludf.DUMMYFUNCTION("""COMPUTED_VALUE"""),29.0)</f>
        <v>29</v>
      </c>
      <c r="E138" s="1">
        <f>IFERROR(__xludf.DUMMYFUNCTION("""COMPUTED_VALUE"""),27.0)</f>
        <v>27</v>
      </c>
      <c r="F138" s="1">
        <f>IFERROR(__xludf.DUMMYFUNCTION("""COMPUTED_VALUE"""),25.0)</f>
        <v>25</v>
      </c>
      <c r="G138" s="1">
        <f>IFERROR(__xludf.DUMMYFUNCTION("""COMPUTED_VALUE"""),22.0)</f>
        <v>22</v>
      </c>
      <c r="H138" s="2">
        <f>IFERROR(__xludf.DUMMYFUNCTION("""COMPUTED_VALUE"""),18.0)</f>
        <v>18</v>
      </c>
      <c r="J138" s="1" t="b">
        <f t="array" ref="J138">IF(NOT(H138=""),AND(C138:H138&gt;B138:G138),IF(NOT(G138=""),AND(C138:G138&gt;B138:F138),IF(NOT(F138=""),AND(C138:F138&gt;B138:E138),AND(C138:E138&gt;B138:D138))))</f>
        <v>0</v>
      </c>
      <c r="K138" s="1" t="b">
        <f t="array" ref="K138">IF(NOT(H138=""),AND(C138:H138&lt;B138:G138),IF(NOT(G138=""),AND(C138:G138&lt;B138:F138),IF(NOT(F138=""),AND(C138:F138&lt;B138:E138),AND(C138:E138&lt;B138:D138))))</f>
        <v>0</v>
      </c>
      <c r="L138" s="1" t="b">
        <f t="array" ref="L138">IF(NOT(H138=""),AND(AND(ABS(C138:H138-B138:G138)&gt;0),AND(ABS(C138:H138-B138:G138)&lt;4)),IF(NOT(G138=""),AND(AND(ABS(C138:G138-B138:F138)&gt;0),AND(ABS(C138:G138-B138:F138)&lt;4)),IF(NOT(F138=""),AND(AND(ABS(C138:F138-B138:E138)&gt;0),AND(ABS(C138:F138-B138:E138)&lt;4)),AND(AND(ABS(C138:E138-B138:D138)&gt;0),AND(ABS(C138:E138-B138:D138)&lt;4)))))</f>
        <v>0</v>
      </c>
      <c r="M138" s="1" t="b">
        <f t="shared" si="1"/>
        <v>0</v>
      </c>
    </row>
    <row r="139" ht="15.75" customHeight="1">
      <c r="A139" s="1" t="s">
        <v>148</v>
      </c>
      <c r="B139" s="1">
        <f>IFERROR(__xludf.DUMMYFUNCTION("SPLIT(A139,"" "")"),41.0)</f>
        <v>41</v>
      </c>
      <c r="C139" s="1">
        <f>IFERROR(__xludf.DUMMYFUNCTION("""COMPUTED_VALUE"""),39.0)</f>
        <v>39</v>
      </c>
      <c r="D139" s="1">
        <f>IFERROR(__xludf.DUMMYFUNCTION("""COMPUTED_VALUE"""),39.0)</f>
        <v>39</v>
      </c>
      <c r="E139" s="1">
        <f>IFERROR(__xludf.DUMMYFUNCTION("""COMPUTED_VALUE"""),36.0)</f>
        <v>36</v>
      </c>
      <c r="F139" s="2">
        <f>IFERROR(__xludf.DUMMYFUNCTION("""COMPUTED_VALUE"""),31.0)</f>
        <v>31</v>
      </c>
      <c r="J139" s="1" t="b">
        <f t="array" ref="J139">IF(NOT(H139=""),AND(C139:H139&gt;B139:G139),IF(NOT(G139=""),AND(C139:G139&gt;B139:F139),IF(NOT(F139=""),AND(C139:F139&gt;B139:E139),AND(C139:E139&gt;B139:D139))))</f>
        <v>0</v>
      </c>
      <c r="K139" s="1" t="b">
        <f t="array" ref="K139">IF(NOT(H139=""),AND(C139:H139&lt;B139:G139),IF(NOT(G139=""),AND(C139:G139&lt;B139:F139),IF(NOT(F139=""),AND(C139:F139&lt;B139:E139),AND(C139:E139&lt;B139:D139))))</f>
        <v>0</v>
      </c>
      <c r="L139" s="1" t="b">
        <f t="array" ref="L139">IF(NOT(H139=""),AND(AND(ABS(C139:H139-B139:G139)&gt;0),AND(ABS(C139:H139-B139:G139)&lt;4)),IF(NOT(G139=""),AND(AND(ABS(C139:G139-B139:F139)&gt;0),AND(ABS(C139:G139-B139:F139)&lt;4)),IF(NOT(F139=""),AND(AND(ABS(C139:F139-B139:E139)&gt;0),AND(ABS(C139:F139-B139:E139)&lt;4)),AND(AND(ABS(C139:E139-B139:D139)&gt;0),AND(ABS(C139:E139-B139:D139)&lt;4)))))</f>
        <v>0</v>
      </c>
      <c r="M139" s="1" t="b">
        <f t="shared" si="1"/>
        <v>0</v>
      </c>
    </row>
    <row r="140" ht="15.75" customHeight="1">
      <c r="A140" s="1" t="s">
        <v>149</v>
      </c>
      <c r="B140" s="1">
        <f>IFERROR(__xludf.DUMMYFUNCTION("SPLIT(A140,"" "")"),45.0)</f>
        <v>45</v>
      </c>
      <c r="C140" s="1">
        <f>IFERROR(__xludf.DUMMYFUNCTION("""COMPUTED_VALUE"""),43.0)</f>
        <v>43</v>
      </c>
      <c r="D140" s="1">
        <f>IFERROR(__xludf.DUMMYFUNCTION("""COMPUTED_VALUE"""),39.0)</f>
        <v>39</v>
      </c>
      <c r="E140" s="1">
        <f>IFERROR(__xludf.DUMMYFUNCTION("""COMPUTED_VALUE"""),38.0)</f>
        <v>38</v>
      </c>
      <c r="F140" s="2">
        <f>IFERROR(__xludf.DUMMYFUNCTION("""COMPUTED_VALUE"""),36.0)</f>
        <v>36</v>
      </c>
      <c r="J140" s="1" t="b">
        <f t="array" ref="J140">IF(NOT(H140=""),AND(C140:H140&gt;B140:G140),IF(NOT(G140=""),AND(C140:G140&gt;B140:F140),IF(NOT(F140=""),AND(C140:F140&gt;B140:E140),AND(C140:E140&gt;B140:D140))))</f>
        <v>0</v>
      </c>
      <c r="K140" s="1" t="b">
        <f t="array" ref="K140">IF(NOT(H140=""),AND(C140:H140&lt;B140:G140),IF(NOT(G140=""),AND(C140:G140&lt;B140:F140),IF(NOT(F140=""),AND(C140:F140&lt;B140:E140),AND(C140:E140&lt;B140:D140))))</f>
        <v>1</v>
      </c>
      <c r="L140" s="1" t="b">
        <f t="array" ref="L140">IF(NOT(H140=""),AND(AND(ABS(C140:H140-B140:G140)&gt;0),AND(ABS(C140:H140-B140:G140)&lt;4)),IF(NOT(G140=""),AND(AND(ABS(C140:G140-B140:F140)&gt;0),AND(ABS(C140:G140-B140:F140)&lt;4)),IF(NOT(F140=""),AND(AND(ABS(C140:F140-B140:E140)&gt;0),AND(ABS(C140:F140-B140:E140)&lt;4)),AND(AND(ABS(C140:E140-B140:D140)&gt;0),AND(ABS(C140:E140-B140:D140)&lt;4)))))</f>
        <v>0</v>
      </c>
      <c r="M140" s="1" t="b">
        <f t="shared" si="1"/>
        <v>0</v>
      </c>
    </row>
    <row r="141" ht="15.75" customHeight="1">
      <c r="A141" s="1" t="s">
        <v>150</v>
      </c>
      <c r="B141" s="1">
        <f>IFERROR(__xludf.DUMMYFUNCTION("SPLIT(A141,"" "")"),93.0)</f>
        <v>93</v>
      </c>
      <c r="C141" s="1">
        <f>IFERROR(__xludf.DUMMYFUNCTION("""COMPUTED_VALUE"""),91.0)</f>
        <v>91</v>
      </c>
      <c r="D141" s="1">
        <f>IFERROR(__xludf.DUMMYFUNCTION("""COMPUTED_VALUE"""),87.0)</f>
        <v>87</v>
      </c>
      <c r="E141" s="1">
        <f>IFERROR(__xludf.DUMMYFUNCTION("""COMPUTED_VALUE"""),85.0)</f>
        <v>85</v>
      </c>
      <c r="F141" s="2">
        <f>IFERROR(__xludf.DUMMYFUNCTION("""COMPUTED_VALUE"""),88.0)</f>
        <v>88</v>
      </c>
      <c r="J141" s="1" t="b">
        <f t="array" ref="J141">IF(NOT(H141=""),AND(C141:H141&gt;B141:G141),IF(NOT(G141=""),AND(C141:G141&gt;B141:F141),IF(NOT(F141=""),AND(C141:F141&gt;B141:E141),AND(C141:E141&gt;B141:D141))))</f>
        <v>0</v>
      </c>
      <c r="K141" s="1" t="b">
        <f t="array" ref="K141">IF(NOT(H141=""),AND(C141:H141&lt;B141:G141),IF(NOT(G141=""),AND(C141:G141&lt;B141:F141),IF(NOT(F141=""),AND(C141:F141&lt;B141:E141),AND(C141:E141&lt;B141:D141))))</f>
        <v>0</v>
      </c>
      <c r="L141" s="1" t="b">
        <f t="array" ref="L141">IF(NOT(H141=""),AND(AND(ABS(C141:H141-B141:G141)&gt;0),AND(ABS(C141:H141-B141:G141)&lt;4)),IF(NOT(G141=""),AND(AND(ABS(C141:G141-B141:F141)&gt;0),AND(ABS(C141:G141-B141:F141)&lt;4)),IF(NOT(F141=""),AND(AND(ABS(C141:F141-B141:E141)&gt;0),AND(ABS(C141:F141-B141:E141)&lt;4)),AND(AND(ABS(C141:E141-B141:D141)&gt;0),AND(ABS(C141:E141-B141:D141)&lt;4)))))</f>
        <v>0</v>
      </c>
      <c r="M141" s="1" t="b">
        <f t="shared" si="1"/>
        <v>0</v>
      </c>
    </row>
    <row r="142" ht="15.75" customHeight="1">
      <c r="A142" s="1" t="s">
        <v>151</v>
      </c>
      <c r="B142" s="1">
        <f>IFERROR(__xludf.DUMMYFUNCTION("SPLIT(A142,"" "")"),90.0)</f>
        <v>90</v>
      </c>
      <c r="C142" s="1">
        <f>IFERROR(__xludf.DUMMYFUNCTION("""COMPUTED_VALUE"""),87.0)</f>
        <v>87</v>
      </c>
      <c r="D142" s="1">
        <f>IFERROR(__xludf.DUMMYFUNCTION("""COMPUTED_VALUE"""),85.0)</f>
        <v>85</v>
      </c>
      <c r="E142" s="1">
        <f>IFERROR(__xludf.DUMMYFUNCTION("""COMPUTED_VALUE"""),81.0)</f>
        <v>81</v>
      </c>
      <c r="F142" s="2">
        <f>IFERROR(__xludf.DUMMYFUNCTION("""COMPUTED_VALUE"""),81.0)</f>
        <v>81</v>
      </c>
      <c r="J142" s="1" t="b">
        <f t="array" ref="J142">IF(NOT(H142=""),AND(C142:H142&gt;B142:G142),IF(NOT(G142=""),AND(C142:G142&gt;B142:F142),IF(NOT(F142=""),AND(C142:F142&gt;B142:E142),AND(C142:E142&gt;B142:D142))))</f>
        <v>0</v>
      </c>
      <c r="K142" s="1" t="b">
        <f t="array" ref="K142">IF(NOT(H142=""),AND(C142:H142&lt;B142:G142),IF(NOT(G142=""),AND(C142:G142&lt;B142:F142),IF(NOT(F142=""),AND(C142:F142&lt;B142:E142),AND(C142:E142&lt;B142:D142))))</f>
        <v>0</v>
      </c>
      <c r="L142" s="1" t="b">
        <f t="array" ref="L142">IF(NOT(H142=""),AND(AND(ABS(C142:H142-B142:G142)&gt;0),AND(ABS(C142:H142-B142:G142)&lt;4)),IF(NOT(G142=""),AND(AND(ABS(C142:G142-B142:F142)&gt;0),AND(ABS(C142:G142-B142:F142)&lt;4)),IF(NOT(F142=""),AND(AND(ABS(C142:F142-B142:E142)&gt;0),AND(ABS(C142:F142-B142:E142)&lt;4)),AND(AND(ABS(C142:E142-B142:D142)&gt;0),AND(ABS(C142:E142-B142:D142)&lt;4)))))</f>
        <v>0</v>
      </c>
      <c r="M142" s="1" t="b">
        <f t="shared" si="1"/>
        <v>0</v>
      </c>
    </row>
    <row r="143" ht="15.75" customHeight="1">
      <c r="A143" s="1" t="s">
        <v>152</v>
      </c>
      <c r="B143" s="1">
        <f>IFERROR(__xludf.DUMMYFUNCTION("SPLIT(A143,"" "")"),61.0)</f>
        <v>61</v>
      </c>
      <c r="C143" s="1">
        <f>IFERROR(__xludf.DUMMYFUNCTION("""COMPUTED_VALUE"""),59.0)</f>
        <v>59</v>
      </c>
      <c r="D143" s="1">
        <f>IFERROR(__xludf.DUMMYFUNCTION("""COMPUTED_VALUE"""),58.0)</f>
        <v>58</v>
      </c>
      <c r="E143" s="1">
        <f>IFERROR(__xludf.DUMMYFUNCTION("""COMPUTED_VALUE"""),54.0)</f>
        <v>54</v>
      </c>
      <c r="F143" s="1">
        <f>IFERROR(__xludf.DUMMYFUNCTION("""COMPUTED_VALUE"""),53.0)</f>
        <v>53</v>
      </c>
      <c r="G143" s="1">
        <f>IFERROR(__xludf.DUMMYFUNCTION("""COMPUTED_VALUE"""),51.0)</f>
        <v>51</v>
      </c>
      <c r="H143" s="2">
        <f>IFERROR(__xludf.DUMMYFUNCTION("""COMPUTED_VALUE"""),47.0)</f>
        <v>47</v>
      </c>
      <c r="J143" s="1" t="b">
        <f t="array" ref="J143">IF(NOT(H143=""),AND(C143:H143&gt;B143:G143),IF(NOT(G143=""),AND(C143:G143&gt;B143:F143),IF(NOT(F143=""),AND(C143:F143&gt;B143:E143),AND(C143:E143&gt;B143:D143))))</f>
        <v>0</v>
      </c>
      <c r="K143" s="1" t="b">
        <f t="array" ref="K143">IF(NOT(H143=""),AND(C143:H143&lt;B143:G143),IF(NOT(G143=""),AND(C143:G143&lt;B143:F143),IF(NOT(F143=""),AND(C143:F143&lt;B143:E143),AND(C143:E143&lt;B143:D143))))</f>
        <v>1</v>
      </c>
      <c r="L143" s="1" t="b">
        <f t="array" ref="L143">IF(NOT(H143=""),AND(AND(ABS(C143:H143-B143:G143)&gt;0),AND(ABS(C143:H143-B143:G143)&lt;4)),IF(NOT(G143=""),AND(AND(ABS(C143:G143-B143:F143)&gt;0),AND(ABS(C143:G143-B143:F143)&lt;4)),IF(NOT(F143=""),AND(AND(ABS(C143:F143-B143:E143)&gt;0),AND(ABS(C143:F143-B143:E143)&lt;4)),AND(AND(ABS(C143:E143-B143:D143)&gt;0),AND(ABS(C143:E143-B143:D143)&lt;4)))))</f>
        <v>0</v>
      </c>
      <c r="M143" s="1" t="b">
        <f t="shared" si="1"/>
        <v>0</v>
      </c>
    </row>
    <row r="144" ht="15.75" customHeight="1">
      <c r="A144" s="1" t="s">
        <v>153</v>
      </c>
      <c r="B144" s="1">
        <f>IFERROR(__xludf.DUMMYFUNCTION("SPLIT(A144,"" "")"),85.0)</f>
        <v>85</v>
      </c>
      <c r="C144" s="1">
        <f>IFERROR(__xludf.DUMMYFUNCTION("""COMPUTED_VALUE"""),82.0)</f>
        <v>82</v>
      </c>
      <c r="D144" s="1">
        <f>IFERROR(__xludf.DUMMYFUNCTION("""COMPUTED_VALUE"""),79.0)</f>
        <v>79</v>
      </c>
      <c r="E144" s="1">
        <f>IFERROR(__xludf.DUMMYFUNCTION("""COMPUTED_VALUE"""),76.0)</f>
        <v>76</v>
      </c>
      <c r="F144" s="1">
        <f>IFERROR(__xludf.DUMMYFUNCTION("""COMPUTED_VALUE"""),72.0)</f>
        <v>72</v>
      </c>
      <c r="G144" s="1">
        <f>IFERROR(__xludf.DUMMYFUNCTION("""COMPUTED_VALUE"""),69.0)</f>
        <v>69</v>
      </c>
      <c r="H144" s="2">
        <f>IFERROR(__xludf.DUMMYFUNCTION("""COMPUTED_VALUE"""),62.0)</f>
        <v>62</v>
      </c>
      <c r="J144" s="1" t="b">
        <f t="array" ref="J144">IF(NOT(H144=""),AND(C144:H144&gt;B144:G144),IF(NOT(G144=""),AND(C144:G144&gt;B144:F144),IF(NOT(F144=""),AND(C144:F144&gt;B144:E144),AND(C144:E144&gt;B144:D144))))</f>
        <v>0</v>
      </c>
      <c r="K144" s="1" t="b">
        <f t="array" ref="K144">IF(NOT(H144=""),AND(C144:H144&lt;B144:G144),IF(NOT(G144=""),AND(C144:G144&lt;B144:F144),IF(NOT(F144=""),AND(C144:F144&lt;B144:E144),AND(C144:E144&lt;B144:D144))))</f>
        <v>1</v>
      </c>
      <c r="L144" s="1" t="b">
        <f t="array" ref="L144">IF(NOT(H144=""),AND(AND(ABS(C144:H144-B144:G144)&gt;0),AND(ABS(C144:H144-B144:G144)&lt;4)),IF(NOT(G144=""),AND(AND(ABS(C144:G144-B144:F144)&gt;0),AND(ABS(C144:G144-B144:F144)&lt;4)),IF(NOT(F144=""),AND(AND(ABS(C144:F144-B144:E144)&gt;0),AND(ABS(C144:F144-B144:E144)&lt;4)),AND(AND(ABS(C144:E144-B144:D144)&gt;0),AND(ABS(C144:E144-B144:D144)&lt;4)))))</f>
        <v>0</v>
      </c>
      <c r="M144" s="1" t="b">
        <f t="shared" si="1"/>
        <v>0</v>
      </c>
    </row>
    <row r="145" ht="15.75" customHeight="1">
      <c r="A145" s="1" t="s">
        <v>154</v>
      </c>
      <c r="B145" s="1">
        <f>IFERROR(__xludf.DUMMYFUNCTION("SPLIT(A145,"" "")"),44.0)</f>
        <v>44</v>
      </c>
      <c r="C145" s="1">
        <f>IFERROR(__xludf.DUMMYFUNCTION("""COMPUTED_VALUE"""),41.0)</f>
        <v>41</v>
      </c>
      <c r="D145" s="1">
        <f>IFERROR(__xludf.DUMMYFUNCTION("""COMPUTED_VALUE"""),39.0)</f>
        <v>39</v>
      </c>
      <c r="E145" s="1">
        <f>IFERROR(__xludf.DUMMYFUNCTION("""COMPUTED_VALUE"""),36.0)</f>
        <v>36</v>
      </c>
      <c r="F145" s="1">
        <f>IFERROR(__xludf.DUMMYFUNCTION("""COMPUTED_VALUE"""),29.0)</f>
        <v>29</v>
      </c>
      <c r="G145" s="1">
        <f>IFERROR(__xludf.DUMMYFUNCTION("""COMPUTED_VALUE"""),27.0)</f>
        <v>27</v>
      </c>
      <c r="H145" s="2">
        <f>IFERROR(__xludf.DUMMYFUNCTION("""COMPUTED_VALUE"""),25.0)</f>
        <v>25</v>
      </c>
      <c r="J145" s="1" t="b">
        <f t="array" ref="J145">IF(NOT(H145=""),AND(C145:H145&gt;B145:G145),IF(NOT(G145=""),AND(C145:G145&gt;B145:F145),IF(NOT(F145=""),AND(C145:F145&gt;B145:E145),AND(C145:E145&gt;B145:D145))))</f>
        <v>0</v>
      </c>
      <c r="K145" s="1" t="b">
        <f t="array" ref="K145">IF(NOT(H145=""),AND(C145:H145&lt;B145:G145),IF(NOT(G145=""),AND(C145:G145&lt;B145:F145),IF(NOT(F145=""),AND(C145:F145&lt;B145:E145),AND(C145:E145&lt;B145:D145))))</f>
        <v>1</v>
      </c>
      <c r="L145" s="1" t="b">
        <f t="array" ref="L145">IF(NOT(H145=""),AND(AND(ABS(C145:H145-B145:G145)&gt;0),AND(ABS(C145:H145-B145:G145)&lt;4)),IF(NOT(G145=""),AND(AND(ABS(C145:G145-B145:F145)&gt;0),AND(ABS(C145:G145-B145:F145)&lt;4)),IF(NOT(F145=""),AND(AND(ABS(C145:F145-B145:E145)&gt;0),AND(ABS(C145:F145-B145:E145)&lt;4)),AND(AND(ABS(C145:E145-B145:D145)&gt;0),AND(ABS(C145:E145-B145:D145)&lt;4)))))</f>
        <v>0</v>
      </c>
      <c r="M145" s="1" t="b">
        <f t="shared" si="1"/>
        <v>0</v>
      </c>
    </row>
    <row r="146" ht="15.75" customHeight="1">
      <c r="A146" s="1" t="s">
        <v>155</v>
      </c>
      <c r="B146" s="1">
        <f>IFERROR(__xludf.DUMMYFUNCTION("SPLIT(A146,"" "")"),50.0)</f>
        <v>50</v>
      </c>
      <c r="C146" s="1">
        <f>IFERROR(__xludf.DUMMYFUNCTION("""COMPUTED_VALUE"""),48.0)</f>
        <v>48</v>
      </c>
      <c r="D146" s="1">
        <f>IFERROR(__xludf.DUMMYFUNCTION("""COMPUTED_VALUE"""),45.0)</f>
        <v>45</v>
      </c>
      <c r="E146" s="1">
        <f>IFERROR(__xludf.DUMMYFUNCTION("""COMPUTED_VALUE"""),44.0)</f>
        <v>44</v>
      </c>
      <c r="F146" s="1">
        <f>IFERROR(__xludf.DUMMYFUNCTION("""COMPUTED_VALUE"""),41.0)</f>
        <v>41</v>
      </c>
      <c r="G146" s="1">
        <f>IFERROR(__xludf.DUMMYFUNCTION("""COMPUTED_VALUE"""),36.0)</f>
        <v>36</v>
      </c>
      <c r="H146" s="1">
        <f>IFERROR(__xludf.DUMMYFUNCTION("""COMPUTED_VALUE"""),33.0)</f>
        <v>33</v>
      </c>
      <c r="I146" s="1">
        <f>IFERROR(__xludf.DUMMYFUNCTION("""COMPUTED_VALUE"""),36.0)</f>
        <v>36</v>
      </c>
      <c r="J146" s="1" t="b">
        <f t="array" ref="J146">IF(NOT(H146=""),AND(C146:H146&gt;B146:G146),IF(NOT(G146=""),AND(C146:G146&gt;B146:F146),IF(NOT(F146=""),AND(C146:F146&gt;B146:E146),AND(C146:E146&gt;B146:D146))))</f>
        <v>0</v>
      </c>
      <c r="K146" s="1" t="b">
        <f t="array" ref="K146">IF(NOT(H146=""),AND(C146:H146&lt;B146:G146),IF(NOT(G146=""),AND(C146:G146&lt;B146:F146),IF(NOT(F146=""),AND(C146:F146&lt;B146:E146),AND(C146:E146&lt;B146:D146))))</f>
        <v>1</v>
      </c>
      <c r="L146" s="1" t="b">
        <f t="array" ref="L146">IF(NOT(H146=""),AND(AND(ABS(C146:H146-B146:G146)&gt;0),AND(ABS(C146:H146-B146:G146)&lt;4)),IF(NOT(G146=""),AND(AND(ABS(C146:G146-B146:F146)&gt;0),AND(ABS(C146:G146-B146:F146)&lt;4)),IF(NOT(F146=""),AND(AND(ABS(C146:F146-B146:E146)&gt;0),AND(ABS(C146:F146-B146:E146)&lt;4)),AND(AND(ABS(C146:E146-B146:D146)&gt;0),AND(ABS(C146:E146-B146:D146)&lt;4)))))</f>
        <v>0</v>
      </c>
      <c r="M146" s="1" t="b">
        <f t="shared" si="1"/>
        <v>0</v>
      </c>
    </row>
    <row r="147" ht="15.75" customHeight="1">
      <c r="A147" s="1" t="s">
        <v>156</v>
      </c>
      <c r="B147" s="1">
        <f>IFERROR(__xludf.DUMMYFUNCTION("SPLIT(A147,"" "")"),99.0)</f>
        <v>99</v>
      </c>
      <c r="C147" s="1">
        <f>IFERROR(__xludf.DUMMYFUNCTION("""COMPUTED_VALUE"""),97.0)</f>
        <v>97</v>
      </c>
      <c r="D147" s="1">
        <f>IFERROR(__xludf.DUMMYFUNCTION("""COMPUTED_VALUE"""),96.0)</f>
        <v>96</v>
      </c>
      <c r="E147" s="1">
        <f>IFERROR(__xludf.DUMMYFUNCTION("""COMPUTED_VALUE"""),93.0)</f>
        <v>93</v>
      </c>
      <c r="F147" s="1">
        <f>IFERROR(__xludf.DUMMYFUNCTION("""COMPUTED_VALUE"""),91.0)</f>
        <v>91</v>
      </c>
      <c r="G147" s="1">
        <f>IFERROR(__xludf.DUMMYFUNCTION("""COMPUTED_VALUE"""),90.0)</f>
        <v>90</v>
      </c>
      <c r="H147" s="1">
        <f>IFERROR(__xludf.DUMMYFUNCTION("""COMPUTED_VALUE"""),85.0)</f>
        <v>85</v>
      </c>
      <c r="I147" s="1">
        <f>IFERROR(__xludf.DUMMYFUNCTION("""COMPUTED_VALUE"""),85.0)</f>
        <v>85</v>
      </c>
      <c r="J147" s="1" t="b">
        <f t="array" ref="J147">IF(NOT(H147=""),AND(C147:H147&gt;B147:G147),IF(NOT(G147=""),AND(C147:G147&gt;B147:F147),IF(NOT(F147=""),AND(C147:F147&gt;B147:E147),AND(C147:E147&gt;B147:D147))))</f>
        <v>0</v>
      </c>
      <c r="K147" s="1" t="b">
        <f t="array" ref="K147">IF(NOT(H147=""),AND(C147:H147&lt;B147:G147),IF(NOT(G147=""),AND(C147:G147&lt;B147:F147),IF(NOT(F147=""),AND(C147:F147&lt;B147:E147),AND(C147:E147&lt;B147:D147))))</f>
        <v>1</v>
      </c>
      <c r="L147" s="1" t="b">
        <f t="array" ref="L147">IF(NOT(H147=""),AND(AND(ABS(C147:H147-B147:G147)&gt;0),AND(ABS(C147:H147-B147:G147)&lt;4)),IF(NOT(G147=""),AND(AND(ABS(C147:G147-B147:F147)&gt;0),AND(ABS(C147:G147-B147:F147)&lt;4)),IF(NOT(F147=""),AND(AND(ABS(C147:F147-B147:E147)&gt;0),AND(ABS(C147:F147-B147:E147)&lt;4)),AND(AND(ABS(C147:E147-B147:D147)&gt;0),AND(ABS(C147:E147-B147:D147)&lt;4)))))</f>
        <v>0</v>
      </c>
      <c r="M147" s="1" t="b">
        <f t="shared" si="1"/>
        <v>0</v>
      </c>
    </row>
    <row r="148" ht="15.75" customHeight="1">
      <c r="A148" s="1" t="s">
        <v>157</v>
      </c>
      <c r="B148" s="1">
        <f>IFERROR(__xludf.DUMMYFUNCTION("SPLIT(A148,"" "")"),98.0)</f>
        <v>98</v>
      </c>
      <c r="C148" s="1">
        <f>IFERROR(__xludf.DUMMYFUNCTION("""COMPUTED_VALUE"""),96.0)</f>
        <v>96</v>
      </c>
      <c r="D148" s="1">
        <f>IFERROR(__xludf.DUMMYFUNCTION("""COMPUTED_VALUE"""),91.0)</f>
        <v>91</v>
      </c>
      <c r="E148" s="1">
        <f>IFERROR(__xludf.DUMMYFUNCTION("""COMPUTED_VALUE"""),89.0)</f>
        <v>89</v>
      </c>
      <c r="F148" s="2">
        <f>IFERROR(__xludf.DUMMYFUNCTION("""COMPUTED_VALUE"""),85.0)</f>
        <v>85</v>
      </c>
      <c r="J148" s="1" t="b">
        <f t="array" ref="J148">IF(NOT(H148=""),AND(C148:H148&gt;B148:G148),IF(NOT(G148=""),AND(C148:G148&gt;B148:F148),IF(NOT(F148=""),AND(C148:F148&gt;B148:E148),AND(C148:E148&gt;B148:D148))))</f>
        <v>0</v>
      </c>
      <c r="K148" s="1" t="b">
        <f t="array" ref="K148">IF(NOT(H148=""),AND(C148:H148&lt;B148:G148),IF(NOT(G148=""),AND(C148:G148&lt;B148:F148),IF(NOT(F148=""),AND(C148:F148&lt;B148:E148),AND(C148:E148&lt;B148:D148))))</f>
        <v>1</v>
      </c>
      <c r="L148" s="1" t="b">
        <f t="array" ref="L148">IF(NOT(H148=""),AND(AND(ABS(C148:H148-B148:G148)&gt;0),AND(ABS(C148:H148-B148:G148)&lt;4)),IF(NOT(G148=""),AND(AND(ABS(C148:G148-B148:F148)&gt;0),AND(ABS(C148:G148-B148:F148)&lt;4)),IF(NOT(F148=""),AND(AND(ABS(C148:F148-B148:E148)&gt;0),AND(ABS(C148:F148-B148:E148)&lt;4)),AND(AND(ABS(C148:E148-B148:D148)&gt;0),AND(ABS(C148:E148-B148:D148)&lt;4)))))</f>
        <v>0</v>
      </c>
      <c r="M148" s="1" t="b">
        <f t="shared" si="1"/>
        <v>0</v>
      </c>
    </row>
    <row r="149" ht="15.75" customHeight="1">
      <c r="A149" s="1" t="s">
        <v>158</v>
      </c>
      <c r="B149" s="1">
        <f>IFERROR(__xludf.DUMMYFUNCTION("SPLIT(A149,"" "")"),93.0)</f>
        <v>93</v>
      </c>
      <c r="C149" s="1">
        <f>IFERROR(__xludf.DUMMYFUNCTION("""COMPUTED_VALUE"""),90.0)</f>
        <v>90</v>
      </c>
      <c r="D149" s="1">
        <f>IFERROR(__xludf.DUMMYFUNCTION("""COMPUTED_VALUE"""),89.0)</f>
        <v>89</v>
      </c>
      <c r="E149" s="1">
        <f>IFERROR(__xludf.DUMMYFUNCTION("""COMPUTED_VALUE"""),83.0)</f>
        <v>83</v>
      </c>
      <c r="F149" s="2">
        <f>IFERROR(__xludf.DUMMYFUNCTION("""COMPUTED_VALUE"""),77.0)</f>
        <v>77</v>
      </c>
      <c r="J149" s="1" t="b">
        <f t="array" ref="J149">IF(NOT(H149=""),AND(C149:H149&gt;B149:G149),IF(NOT(G149=""),AND(C149:G149&gt;B149:F149),IF(NOT(F149=""),AND(C149:F149&gt;B149:E149),AND(C149:E149&gt;B149:D149))))</f>
        <v>0</v>
      </c>
      <c r="K149" s="1" t="b">
        <f t="array" ref="K149">IF(NOT(H149=""),AND(C149:H149&lt;B149:G149),IF(NOT(G149=""),AND(C149:G149&lt;B149:F149),IF(NOT(F149=""),AND(C149:F149&lt;B149:E149),AND(C149:E149&lt;B149:D149))))</f>
        <v>1</v>
      </c>
      <c r="L149" s="1" t="b">
        <f t="array" ref="L149">IF(NOT(H149=""),AND(AND(ABS(C149:H149-B149:G149)&gt;0),AND(ABS(C149:H149-B149:G149)&lt;4)),IF(NOT(G149=""),AND(AND(ABS(C149:G149-B149:F149)&gt;0),AND(ABS(C149:G149-B149:F149)&lt;4)),IF(NOT(F149=""),AND(AND(ABS(C149:F149-B149:E149)&gt;0),AND(ABS(C149:F149-B149:E149)&lt;4)),AND(AND(ABS(C149:E149-B149:D149)&gt;0),AND(ABS(C149:E149-B149:D149)&lt;4)))))</f>
        <v>0</v>
      </c>
      <c r="M149" s="1" t="b">
        <f t="shared" si="1"/>
        <v>0</v>
      </c>
    </row>
    <row r="150" ht="15.75" customHeight="1">
      <c r="A150" s="1" t="s">
        <v>159</v>
      </c>
      <c r="B150" s="1">
        <f>IFERROR(__xludf.DUMMYFUNCTION("SPLIT(A150,"" "")"),43.0)</f>
        <v>43</v>
      </c>
      <c r="C150" s="1">
        <f>IFERROR(__xludf.DUMMYFUNCTION("""COMPUTED_VALUE"""),44.0)</f>
        <v>44</v>
      </c>
      <c r="D150" s="1">
        <f>IFERROR(__xludf.DUMMYFUNCTION("""COMPUTED_VALUE"""),42.0)</f>
        <v>42</v>
      </c>
      <c r="E150" s="1">
        <f>IFERROR(__xludf.DUMMYFUNCTION("""COMPUTED_VALUE"""),39.0)</f>
        <v>39</v>
      </c>
      <c r="F150" s="1">
        <f>IFERROR(__xludf.DUMMYFUNCTION("""COMPUTED_VALUE"""),37.0)</f>
        <v>37</v>
      </c>
      <c r="G150" s="1">
        <f>IFERROR(__xludf.DUMMYFUNCTION("""COMPUTED_VALUE"""),34.0)</f>
        <v>34</v>
      </c>
      <c r="H150" s="2">
        <f>IFERROR(__xludf.DUMMYFUNCTION("""COMPUTED_VALUE"""),32.0)</f>
        <v>32</v>
      </c>
      <c r="J150" s="1" t="b">
        <f t="array" ref="J150">IF(NOT(H150=""),AND(C150:H150&gt;B150:G150),IF(NOT(G150=""),AND(C150:G150&gt;B150:F150),IF(NOT(F150=""),AND(C150:F150&gt;B150:E150),AND(C150:E150&gt;B150:D150))))</f>
        <v>0</v>
      </c>
      <c r="K150" s="1" t="b">
        <f t="array" ref="K150">IF(NOT(H150=""),AND(C150:H150&lt;B150:G150),IF(NOT(G150=""),AND(C150:G150&lt;B150:F150),IF(NOT(F150=""),AND(C150:F150&lt;B150:E150),AND(C150:E150&lt;B150:D150))))</f>
        <v>0</v>
      </c>
      <c r="L150" s="1" t="b">
        <f t="array" ref="L150">IF(NOT(H150=""),AND(AND(ABS(C150:H150-B150:G150)&gt;0),AND(ABS(C150:H150-B150:G150)&lt;4)),IF(NOT(G150=""),AND(AND(ABS(C150:G150-B150:F150)&gt;0),AND(ABS(C150:G150-B150:F150)&lt;4)),IF(NOT(F150=""),AND(AND(ABS(C150:F150-B150:E150)&gt;0),AND(ABS(C150:F150-B150:E150)&lt;4)),AND(AND(ABS(C150:E150-B150:D150)&gt;0),AND(ABS(C150:E150-B150:D150)&lt;4)))))</f>
        <v>1</v>
      </c>
      <c r="M150" s="1" t="b">
        <f t="shared" si="1"/>
        <v>0</v>
      </c>
    </row>
    <row r="151" ht="15.75" customHeight="1">
      <c r="A151" s="1" t="s">
        <v>160</v>
      </c>
      <c r="B151" s="1">
        <f>IFERROR(__xludf.DUMMYFUNCTION("SPLIT(A151,"" "")"),76.0)</f>
        <v>76</v>
      </c>
      <c r="C151" s="1">
        <f>IFERROR(__xludf.DUMMYFUNCTION("""COMPUTED_VALUE"""),79.0)</f>
        <v>79</v>
      </c>
      <c r="D151" s="1">
        <f>IFERROR(__xludf.DUMMYFUNCTION("""COMPUTED_VALUE"""),76.0)</f>
        <v>76</v>
      </c>
      <c r="E151" s="1">
        <f>IFERROR(__xludf.DUMMYFUNCTION("""COMPUTED_VALUE"""),74.0)</f>
        <v>74</v>
      </c>
      <c r="F151" s="1">
        <f>IFERROR(__xludf.DUMMYFUNCTION("""COMPUTED_VALUE"""),71.0)</f>
        <v>71</v>
      </c>
      <c r="G151" s="1">
        <f>IFERROR(__xludf.DUMMYFUNCTION("""COMPUTED_VALUE"""),68.0)</f>
        <v>68</v>
      </c>
      <c r="H151" s="2">
        <f>IFERROR(__xludf.DUMMYFUNCTION("""COMPUTED_VALUE"""),70.0)</f>
        <v>70</v>
      </c>
      <c r="J151" s="1" t="b">
        <f t="array" ref="J151">IF(NOT(H151=""),AND(C151:H151&gt;B151:G151),IF(NOT(G151=""),AND(C151:G151&gt;B151:F151),IF(NOT(F151=""),AND(C151:F151&gt;B151:E151),AND(C151:E151&gt;B151:D151))))</f>
        <v>0</v>
      </c>
      <c r="K151" s="1" t="b">
        <f t="array" ref="K151">IF(NOT(H151=""),AND(C151:H151&lt;B151:G151),IF(NOT(G151=""),AND(C151:G151&lt;B151:F151),IF(NOT(F151=""),AND(C151:F151&lt;B151:E151),AND(C151:E151&lt;B151:D151))))</f>
        <v>0</v>
      </c>
      <c r="L151" s="1" t="b">
        <f t="array" ref="L151">IF(NOT(H151=""),AND(AND(ABS(C151:H151-B151:G151)&gt;0),AND(ABS(C151:H151-B151:G151)&lt;4)),IF(NOT(G151=""),AND(AND(ABS(C151:G151-B151:F151)&gt;0),AND(ABS(C151:G151-B151:F151)&lt;4)),IF(NOT(F151=""),AND(AND(ABS(C151:F151-B151:E151)&gt;0),AND(ABS(C151:F151-B151:E151)&lt;4)),AND(AND(ABS(C151:E151-B151:D151)&gt;0),AND(ABS(C151:E151-B151:D151)&lt;4)))))</f>
        <v>1</v>
      </c>
      <c r="M151" s="1" t="b">
        <f t="shared" si="1"/>
        <v>0</v>
      </c>
    </row>
    <row r="152" ht="15.75" customHeight="1">
      <c r="A152" s="1" t="s">
        <v>161</v>
      </c>
      <c r="B152" s="1">
        <f>IFERROR(__xludf.DUMMYFUNCTION("SPLIT(A152,"" "")"),23.0)</f>
        <v>23</v>
      </c>
      <c r="C152" s="1">
        <f>IFERROR(__xludf.DUMMYFUNCTION("""COMPUTED_VALUE"""),25.0)</f>
        <v>25</v>
      </c>
      <c r="D152" s="1">
        <f>IFERROR(__xludf.DUMMYFUNCTION("""COMPUTED_VALUE"""),23.0)</f>
        <v>23</v>
      </c>
      <c r="E152" s="1">
        <f>IFERROR(__xludf.DUMMYFUNCTION("""COMPUTED_VALUE"""),22.0)</f>
        <v>22</v>
      </c>
      <c r="F152" s="1">
        <f>IFERROR(__xludf.DUMMYFUNCTION("""COMPUTED_VALUE"""),20.0)</f>
        <v>20</v>
      </c>
      <c r="G152" s="1">
        <f>IFERROR(__xludf.DUMMYFUNCTION("""COMPUTED_VALUE"""),17.0)</f>
        <v>17</v>
      </c>
      <c r="H152" s="2">
        <f>IFERROR(__xludf.DUMMYFUNCTION("""COMPUTED_VALUE"""),17.0)</f>
        <v>17</v>
      </c>
      <c r="J152" s="1" t="b">
        <f t="array" ref="J152">IF(NOT(H152=""),AND(C152:H152&gt;B152:G152),IF(NOT(G152=""),AND(C152:G152&gt;B152:F152),IF(NOT(F152=""),AND(C152:F152&gt;B152:E152),AND(C152:E152&gt;B152:D152))))</f>
        <v>0</v>
      </c>
      <c r="K152" s="1" t="b">
        <f t="array" ref="K152">IF(NOT(H152=""),AND(C152:H152&lt;B152:G152),IF(NOT(G152=""),AND(C152:G152&lt;B152:F152),IF(NOT(F152=""),AND(C152:F152&lt;B152:E152),AND(C152:E152&lt;B152:D152))))</f>
        <v>0</v>
      </c>
      <c r="L152" s="1" t="b">
        <f t="array" ref="L152">IF(NOT(H152=""),AND(AND(ABS(C152:H152-B152:G152)&gt;0),AND(ABS(C152:H152-B152:G152)&lt;4)),IF(NOT(G152=""),AND(AND(ABS(C152:G152-B152:F152)&gt;0),AND(ABS(C152:G152-B152:F152)&lt;4)),IF(NOT(F152=""),AND(AND(ABS(C152:F152-B152:E152)&gt;0),AND(ABS(C152:F152-B152:E152)&lt;4)),AND(AND(ABS(C152:E152-B152:D152)&gt;0),AND(ABS(C152:E152-B152:D152)&lt;4)))))</f>
        <v>0</v>
      </c>
      <c r="M152" s="1" t="b">
        <f t="shared" si="1"/>
        <v>0</v>
      </c>
    </row>
    <row r="153" ht="15.75" customHeight="1">
      <c r="A153" s="1" t="s">
        <v>162</v>
      </c>
      <c r="B153" s="1">
        <f>IFERROR(__xludf.DUMMYFUNCTION("SPLIT(A153,"" "")"),68.0)</f>
        <v>68</v>
      </c>
      <c r="C153" s="1">
        <f>IFERROR(__xludf.DUMMYFUNCTION("""COMPUTED_VALUE"""),69.0)</f>
        <v>69</v>
      </c>
      <c r="D153" s="1">
        <f>IFERROR(__xludf.DUMMYFUNCTION("""COMPUTED_VALUE"""),67.0)</f>
        <v>67</v>
      </c>
      <c r="E153" s="1">
        <f>IFERROR(__xludf.DUMMYFUNCTION("""COMPUTED_VALUE"""),64.0)</f>
        <v>64</v>
      </c>
      <c r="F153" s="1">
        <f>IFERROR(__xludf.DUMMYFUNCTION("""COMPUTED_VALUE"""),62.0)</f>
        <v>62</v>
      </c>
      <c r="G153" s="2">
        <f>IFERROR(__xludf.DUMMYFUNCTION("""COMPUTED_VALUE"""),58.0)</f>
        <v>58</v>
      </c>
      <c r="J153" s="1" t="b">
        <f t="array" ref="J153">IF(NOT(H153=""),AND(C153:H153&gt;B153:G153),IF(NOT(G153=""),AND(C153:G153&gt;B153:F153),IF(NOT(F153=""),AND(C153:F153&gt;B153:E153),AND(C153:E153&gt;B153:D153))))</f>
        <v>0</v>
      </c>
      <c r="K153" s="1" t="b">
        <f t="array" ref="K153">IF(NOT(H153=""),AND(C153:H153&lt;B153:G153),IF(NOT(G153=""),AND(C153:G153&lt;B153:F153),IF(NOT(F153=""),AND(C153:F153&lt;B153:E153),AND(C153:E153&lt;B153:D153))))</f>
        <v>0</v>
      </c>
      <c r="L153" s="1" t="b">
        <f t="array" ref="L153">IF(NOT(H153=""),AND(AND(ABS(C153:H153-B153:G153)&gt;0),AND(ABS(C153:H153-B153:G153)&lt;4)),IF(NOT(G153=""),AND(AND(ABS(C153:G153-B153:F153)&gt;0),AND(ABS(C153:G153-B153:F153)&lt;4)),IF(NOT(F153=""),AND(AND(ABS(C153:F153-B153:E153)&gt;0),AND(ABS(C153:F153-B153:E153)&lt;4)),AND(AND(ABS(C153:E153-B153:D153)&gt;0),AND(ABS(C153:E153-B153:D153)&lt;4)))))</f>
        <v>0</v>
      </c>
      <c r="M153" s="1" t="b">
        <f t="shared" si="1"/>
        <v>0</v>
      </c>
    </row>
    <row r="154" ht="15.75" customHeight="1">
      <c r="A154" s="1" t="s">
        <v>163</v>
      </c>
      <c r="B154" s="1">
        <f>IFERROR(__xludf.DUMMYFUNCTION("SPLIT(A154,"" "")"),50.0)</f>
        <v>50</v>
      </c>
      <c r="C154" s="1">
        <f>IFERROR(__xludf.DUMMYFUNCTION("""COMPUTED_VALUE"""),53.0)</f>
        <v>53</v>
      </c>
      <c r="D154" s="1">
        <f>IFERROR(__xludf.DUMMYFUNCTION("""COMPUTED_VALUE"""),50.0)</f>
        <v>50</v>
      </c>
      <c r="E154" s="1">
        <f>IFERROR(__xludf.DUMMYFUNCTION("""COMPUTED_VALUE"""),49.0)</f>
        <v>49</v>
      </c>
      <c r="F154" s="1">
        <f>IFERROR(__xludf.DUMMYFUNCTION("""COMPUTED_VALUE"""),46.0)</f>
        <v>46</v>
      </c>
      <c r="G154" s="2">
        <f>IFERROR(__xludf.DUMMYFUNCTION("""COMPUTED_VALUE"""),40.0)</f>
        <v>40</v>
      </c>
      <c r="J154" s="1" t="b">
        <f t="array" ref="J154">IF(NOT(H154=""),AND(C154:H154&gt;B154:G154),IF(NOT(G154=""),AND(C154:G154&gt;B154:F154),IF(NOT(F154=""),AND(C154:F154&gt;B154:E154),AND(C154:E154&gt;B154:D154))))</f>
        <v>0</v>
      </c>
      <c r="K154" s="1" t="b">
        <f t="array" ref="K154">IF(NOT(H154=""),AND(C154:H154&lt;B154:G154),IF(NOT(G154=""),AND(C154:G154&lt;B154:F154),IF(NOT(F154=""),AND(C154:F154&lt;B154:E154),AND(C154:E154&lt;B154:D154))))</f>
        <v>0</v>
      </c>
      <c r="L154" s="1" t="b">
        <f t="array" ref="L154">IF(NOT(H154=""),AND(AND(ABS(C154:H154-B154:G154)&gt;0),AND(ABS(C154:H154-B154:G154)&lt;4)),IF(NOT(G154=""),AND(AND(ABS(C154:G154-B154:F154)&gt;0),AND(ABS(C154:G154-B154:F154)&lt;4)),IF(NOT(F154=""),AND(AND(ABS(C154:F154-B154:E154)&gt;0),AND(ABS(C154:F154-B154:E154)&lt;4)),AND(AND(ABS(C154:E154-B154:D154)&gt;0),AND(ABS(C154:E154-B154:D154)&lt;4)))))</f>
        <v>0</v>
      </c>
      <c r="M154" s="1" t="b">
        <f t="shared" si="1"/>
        <v>0</v>
      </c>
    </row>
    <row r="155" ht="15.75" customHeight="1">
      <c r="A155" s="1" t="s">
        <v>164</v>
      </c>
      <c r="B155" s="1">
        <f>IFERROR(__xludf.DUMMYFUNCTION("SPLIT(A155,"" "")"),13.0)</f>
        <v>13</v>
      </c>
      <c r="C155" s="1">
        <f>IFERROR(__xludf.DUMMYFUNCTION("""COMPUTED_VALUE"""),14.0)</f>
        <v>14</v>
      </c>
      <c r="D155" s="1">
        <f>IFERROR(__xludf.DUMMYFUNCTION("""COMPUTED_VALUE"""),12.0)</f>
        <v>12</v>
      </c>
      <c r="E155" s="1">
        <f>IFERROR(__xludf.DUMMYFUNCTION("""COMPUTED_VALUE"""),11.0)</f>
        <v>11</v>
      </c>
      <c r="F155" s="1">
        <f>IFERROR(__xludf.DUMMYFUNCTION("""COMPUTED_VALUE"""),14.0)</f>
        <v>14</v>
      </c>
      <c r="G155" s="2">
        <f>IFERROR(__xludf.DUMMYFUNCTION("""COMPUTED_VALUE"""),13.0)</f>
        <v>13</v>
      </c>
      <c r="J155" s="1" t="b">
        <f t="array" ref="J155">IF(NOT(H155=""),AND(C155:H155&gt;B155:G155),IF(NOT(G155=""),AND(C155:G155&gt;B155:F155),IF(NOT(F155=""),AND(C155:F155&gt;B155:E155),AND(C155:E155&gt;B155:D155))))</f>
        <v>0</v>
      </c>
      <c r="K155" s="1" t="b">
        <f t="array" ref="K155">IF(NOT(H155=""),AND(C155:H155&lt;B155:G155),IF(NOT(G155=""),AND(C155:G155&lt;B155:F155),IF(NOT(F155=""),AND(C155:F155&lt;B155:E155),AND(C155:E155&lt;B155:D155))))</f>
        <v>0</v>
      </c>
      <c r="L155" s="1" t="b">
        <f t="array" ref="L155">IF(NOT(H155=""),AND(AND(ABS(C155:H155-B155:G155)&gt;0),AND(ABS(C155:H155-B155:G155)&lt;4)),IF(NOT(G155=""),AND(AND(ABS(C155:G155-B155:F155)&gt;0),AND(ABS(C155:G155-B155:F155)&lt;4)),IF(NOT(F155=""),AND(AND(ABS(C155:F155-B155:E155)&gt;0),AND(ABS(C155:F155-B155:E155)&lt;4)),AND(AND(ABS(C155:E155-B155:D155)&gt;0),AND(ABS(C155:E155-B155:D155)&lt;4)))))</f>
        <v>1</v>
      </c>
      <c r="M155" s="1" t="b">
        <f t="shared" si="1"/>
        <v>0</v>
      </c>
    </row>
    <row r="156" ht="15.75" customHeight="1">
      <c r="A156" s="1" t="s">
        <v>165</v>
      </c>
      <c r="B156" s="1">
        <f>IFERROR(__xludf.DUMMYFUNCTION("SPLIT(A156,"" "")"),11.0)</f>
        <v>11</v>
      </c>
      <c r="C156" s="1">
        <f>IFERROR(__xludf.DUMMYFUNCTION("""COMPUTED_VALUE"""),12.0)</f>
        <v>12</v>
      </c>
      <c r="D156" s="1">
        <f>IFERROR(__xludf.DUMMYFUNCTION("""COMPUTED_VALUE"""),9.0)</f>
        <v>9</v>
      </c>
      <c r="E156" s="1">
        <f>IFERROR(__xludf.DUMMYFUNCTION("""COMPUTED_VALUE"""),8.0)</f>
        <v>8</v>
      </c>
      <c r="F156" s="1">
        <f>IFERROR(__xludf.DUMMYFUNCTION("""COMPUTED_VALUE"""),7.0)</f>
        <v>7</v>
      </c>
      <c r="G156" s="1">
        <f>IFERROR(__xludf.DUMMYFUNCTION("""COMPUTED_VALUE"""),9.0)</f>
        <v>9</v>
      </c>
      <c r="H156" s="1">
        <f>IFERROR(__xludf.DUMMYFUNCTION("""COMPUTED_VALUE"""),7.0)</f>
        <v>7</v>
      </c>
      <c r="I156" s="1">
        <f>IFERROR(__xludf.DUMMYFUNCTION("""COMPUTED_VALUE"""),9.0)</f>
        <v>9</v>
      </c>
      <c r="J156" s="1" t="b">
        <f t="array" ref="J156">IF(NOT(H156=""),AND(C156:H156&gt;B156:G156),IF(NOT(G156=""),AND(C156:G156&gt;B156:F156),IF(NOT(F156=""),AND(C156:F156&gt;B156:E156),AND(C156:E156&gt;B156:D156))))</f>
        <v>0</v>
      </c>
      <c r="K156" s="1" t="b">
        <f t="array" ref="K156">IF(NOT(H156=""),AND(C156:H156&lt;B156:G156),IF(NOT(G156=""),AND(C156:G156&lt;B156:F156),IF(NOT(F156=""),AND(C156:F156&lt;B156:E156),AND(C156:E156&lt;B156:D156))))</f>
        <v>0</v>
      </c>
      <c r="L156" s="1" t="b">
        <f t="array" ref="L156">IF(NOT(H156=""),AND(AND(ABS(C156:H156-B156:G156)&gt;0),AND(ABS(C156:H156-B156:G156)&lt;4)),IF(NOT(G156=""),AND(AND(ABS(C156:G156-B156:F156)&gt;0),AND(ABS(C156:G156-B156:F156)&lt;4)),IF(NOT(F156=""),AND(AND(ABS(C156:F156-B156:E156)&gt;0),AND(ABS(C156:F156-B156:E156)&lt;4)),AND(AND(ABS(C156:E156-B156:D156)&gt;0),AND(ABS(C156:E156-B156:D156)&lt;4)))))</f>
        <v>1</v>
      </c>
      <c r="M156" s="1" t="b">
        <f t="shared" si="1"/>
        <v>0</v>
      </c>
    </row>
    <row r="157" ht="15.75" customHeight="1">
      <c r="A157" s="1" t="s">
        <v>166</v>
      </c>
      <c r="B157" s="1">
        <f>IFERROR(__xludf.DUMMYFUNCTION("SPLIT(A157,"" "")"),62.0)</f>
        <v>62</v>
      </c>
      <c r="C157" s="1">
        <f>IFERROR(__xludf.DUMMYFUNCTION("""COMPUTED_VALUE"""),63.0)</f>
        <v>63</v>
      </c>
      <c r="D157" s="1">
        <f>IFERROR(__xludf.DUMMYFUNCTION("""COMPUTED_VALUE"""),61.0)</f>
        <v>61</v>
      </c>
      <c r="E157" s="1">
        <f>IFERROR(__xludf.DUMMYFUNCTION("""COMPUTED_VALUE"""),63.0)</f>
        <v>63</v>
      </c>
      <c r="F157" s="1">
        <f>IFERROR(__xludf.DUMMYFUNCTION("""COMPUTED_VALUE"""),60.0)</f>
        <v>60</v>
      </c>
      <c r="G157" s="1">
        <f>IFERROR(__xludf.DUMMYFUNCTION("""COMPUTED_VALUE"""),57.0)</f>
        <v>57</v>
      </c>
      <c r="H157" s="2">
        <f>IFERROR(__xludf.DUMMYFUNCTION("""COMPUTED_VALUE"""),57.0)</f>
        <v>57</v>
      </c>
      <c r="J157" s="1" t="b">
        <f t="array" ref="J157">IF(NOT(H157=""),AND(C157:H157&gt;B157:G157),IF(NOT(G157=""),AND(C157:G157&gt;B157:F157),IF(NOT(F157=""),AND(C157:F157&gt;B157:E157),AND(C157:E157&gt;B157:D157))))</f>
        <v>0</v>
      </c>
      <c r="K157" s="1" t="b">
        <f t="array" ref="K157">IF(NOT(H157=""),AND(C157:H157&lt;B157:G157),IF(NOT(G157=""),AND(C157:G157&lt;B157:F157),IF(NOT(F157=""),AND(C157:F157&lt;B157:E157),AND(C157:E157&lt;B157:D157))))</f>
        <v>0</v>
      </c>
      <c r="L157" s="1" t="b">
        <f t="array" ref="L157">IF(NOT(H157=""),AND(AND(ABS(C157:H157-B157:G157)&gt;0),AND(ABS(C157:H157-B157:G157)&lt;4)),IF(NOT(G157=""),AND(AND(ABS(C157:G157-B157:F157)&gt;0),AND(ABS(C157:G157-B157:F157)&lt;4)),IF(NOT(F157=""),AND(AND(ABS(C157:F157-B157:E157)&gt;0),AND(ABS(C157:F157-B157:E157)&lt;4)),AND(AND(ABS(C157:E157-B157:D157)&gt;0),AND(ABS(C157:E157-B157:D157)&lt;4)))))</f>
        <v>0</v>
      </c>
      <c r="M157" s="1" t="b">
        <f t="shared" si="1"/>
        <v>0</v>
      </c>
    </row>
    <row r="158" ht="15.75" customHeight="1">
      <c r="A158" s="1" t="s">
        <v>167</v>
      </c>
      <c r="B158" s="1">
        <f>IFERROR(__xludf.DUMMYFUNCTION("SPLIT(A158,"" "")"),60.0)</f>
        <v>60</v>
      </c>
      <c r="C158" s="1">
        <f>IFERROR(__xludf.DUMMYFUNCTION("""COMPUTED_VALUE"""),63.0)</f>
        <v>63</v>
      </c>
      <c r="D158" s="1">
        <f>IFERROR(__xludf.DUMMYFUNCTION("""COMPUTED_VALUE"""),61.0)</f>
        <v>61</v>
      </c>
      <c r="E158" s="1">
        <f>IFERROR(__xludf.DUMMYFUNCTION("""COMPUTED_VALUE"""),60.0)</f>
        <v>60</v>
      </c>
      <c r="F158" s="1">
        <f>IFERROR(__xludf.DUMMYFUNCTION("""COMPUTED_VALUE"""),62.0)</f>
        <v>62</v>
      </c>
      <c r="G158" s="2">
        <f>IFERROR(__xludf.DUMMYFUNCTION("""COMPUTED_VALUE"""),58.0)</f>
        <v>58</v>
      </c>
      <c r="J158" s="1" t="b">
        <f t="array" ref="J158">IF(NOT(H158=""),AND(C158:H158&gt;B158:G158),IF(NOT(G158=""),AND(C158:G158&gt;B158:F158),IF(NOT(F158=""),AND(C158:F158&gt;B158:E158),AND(C158:E158&gt;B158:D158))))</f>
        <v>0</v>
      </c>
      <c r="K158" s="1" t="b">
        <f t="array" ref="K158">IF(NOT(H158=""),AND(C158:H158&lt;B158:G158),IF(NOT(G158=""),AND(C158:G158&lt;B158:F158),IF(NOT(F158=""),AND(C158:F158&lt;B158:E158),AND(C158:E158&lt;B158:D158))))</f>
        <v>0</v>
      </c>
      <c r="L158" s="1" t="b">
        <f t="array" ref="L158">IF(NOT(H158=""),AND(AND(ABS(C158:H158-B158:G158)&gt;0),AND(ABS(C158:H158-B158:G158)&lt;4)),IF(NOT(G158=""),AND(AND(ABS(C158:G158-B158:F158)&gt;0),AND(ABS(C158:G158-B158:F158)&lt;4)),IF(NOT(F158=""),AND(AND(ABS(C158:F158-B158:E158)&gt;0),AND(ABS(C158:F158-B158:E158)&lt;4)),AND(AND(ABS(C158:E158-B158:D158)&gt;0),AND(ABS(C158:E158-B158:D158)&lt;4)))))</f>
        <v>0</v>
      </c>
      <c r="M158" s="1" t="b">
        <f t="shared" si="1"/>
        <v>0</v>
      </c>
    </row>
    <row r="159" ht="15.75" customHeight="1">
      <c r="A159" s="1" t="s">
        <v>168</v>
      </c>
      <c r="B159" s="1">
        <f>IFERROR(__xludf.DUMMYFUNCTION("SPLIT(A159,"" "")"),16.0)</f>
        <v>16</v>
      </c>
      <c r="C159" s="1">
        <f>IFERROR(__xludf.DUMMYFUNCTION("""COMPUTED_VALUE"""),19.0)</f>
        <v>19</v>
      </c>
      <c r="D159" s="1">
        <f>IFERROR(__xludf.DUMMYFUNCTION("""COMPUTED_VALUE"""),18.0)</f>
        <v>18</v>
      </c>
      <c r="E159" s="1">
        <f>IFERROR(__xludf.DUMMYFUNCTION("""COMPUTED_VALUE"""),16.0)</f>
        <v>16</v>
      </c>
      <c r="F159" s="1">
        <f>IFERROR(__xludf.DUMMYFUNCTION("""COMPUTED_VALUE"""),17.0)</f>
        <v>17</v>
      </c>
      <c r="G159" s="1">
        <f>IFERROR(__xludf.DUMMYFUNCTION("""COMPUTED_VALUE"""),16.0)</f>
        <v>16</v>
      </c>
      <c r="H159" s="1">
        <f>IFERROR(__xludf.DUMMYFUNCTION("""COMPUTED_VALUE"""),14.0)</f>
        <v>14</v>
      </c>
      <c r="I159" s="1">
        <f>IFERROR(__xludf.DUMMYFUNCTION("""COMPUTED_VALUE"""),8.0)</f>
        <v>8</v>
      </c>
      <c r="J159" s="1" t="b">
        <f t="array" ref="J159">IF(NOT(H159=""),AND(C159:H159&gt;B159:G159),IF(NOT(G159=""),AND(C159:G159&gt;B159:F159),IF(NOT(F159=""),AND(C159:F159&gt;B159:E159),AND(C159:E159&gt;B159:D159))))</f>
        <v>0</v>
      </c>
      <c r="K159" s="1" t="b">
        <f t="array" ref="K159">IF(NOT(H159=""),AND(C159:H159&lt;B159:G159),IF(NOT(G159=""),AND(C159:G159&lt;B159:F159),IF(NOT(F159=""),AND(C159:F159&lt;B159:E159),AND(C159:E159&lt;B159:D159))))</f>
        <v>0</v>
      </c>
      <c r="L159" s="1" t="b">
        <f t="array" ref="L159">IF(NOT(H159=""),AND(AND(ABS(C159:H159-B159:G159)&gt;0),AND(ABS(C159:H159-B159:G159)&lt;4)),IF(NOT(G159=""),AND(AND(ABS(C159:G159-B159:F159)&gt;0),AND(ABS(C159:G159-B159:F159)&lt;4)),IF(NOT(F159=""),AND(AND(ABS(C159:F159-B159:E159)&gt;0),AND(ABS(C159:F159-B159:E159)&lt;4)),AND(AND(ABS(C159:E159-B159:D159)&gt;0),AND(ABS(C159:E159-B159:D159)&lt;4)))))</f>
        <v>1</v>
      </c>
      <c r="M159" s="1" t="b">
        <f t="shared" si="1"/>
        <v>0</v>
      </c>
    </row>
    <row r="160" ht="15.75" customHeight="1">
      <c r="A160" s="1" t="s">
        <v>169</v>
      </c>
      <c r="B160" s="1">
        <f>IFERROR(__xludf.DUMMYFUNCTION("SPLIT(A160,"" "")"),31.0)</f>
        <v>31</v>
      </c>
      <c r="C160" s="1">
        <f>IFERROR(__xludf.DUMMYFUNCTION("""COMPUTED_VALUE"""),34.0)</f>
        <v>34</v>
      </c>
      <c r="D160" s="1">
        <f>IFERROR(__xludf.DUMMYFUNCTION("""COMPUTED_VALUE"""),31.0)</f>
        <v>31</v>
      </c>
      <c r="E160" s="1">
        <f>IFERROR(__xludf.DUMMYFUNCTION("""COMPUTED_VALUE"""),28.0)</f>
        <v>28</v>
      </c>
      <c r="F160" s="1">
        <f>IFERROR(__xludf.DUMMYFUNCTION("""COMPUTED_VALUE"""),28.0)</f>
        <v>28</v>
      </c>
      <c r="G160" s="2">
        <f>IFERROR(__xludf.DUMMYFUNCTION("""COMPUTED_VALUE"""),27.0)</f>
        <v>27</v>
      </c>
      <c r="J160" s="1" t="b">
        <f t="array" ref="J160">IF(NOT(H160=""),AND(C160:H160&gt;B160:G160),IF(NOT(G160=""),AND(C160:G160&gt;B160:F160),IF(NOT(F160=""),AND(C160:F160&gt;B160:E160),AND(C160:E160&gt;B160:D160))))</f>
        <v>0</v>
      </c>
      <c r="K160" s="1" t="b">
        <f t="array" ref="K160">IF(NOT(H160=""),AND(C160:H160&lt;B160:G160),IF(NOT(G160=""),AND(C160:G160&lt;B160:F160),IF(NOT(F160=""),AND(C160:F160&lt;B160:E160),AND(C160:E160&lt;B160:D160))))</f>
        <v>0</v>
      </c>
      <c r="L160" s="1" t="b">
        <f t="array" ref="L160">IF(NOT(H160=""),AND(AND(ABS(C160:H160-B160:G160)&gt;0),AND(ABS(C160:H160-B160:G160)&lt;4)),IF(NOT(G160=""),AND(AND(ABS(C160:G160-B160:F160)&gt;0),AND(ABS(C160:G160-B160:F160)&lt;4)),IF(NOT(F160=""),AND(AND(ABS(C160:F160-B160:E160)&gt;0),AND(ABS(C160:F160-B160:E160)&lt;4)),AND(AND(ABS(C160:E160-B160:D160)&gt;0),AND(ABS(C160:E160-B160:D160)&lt;4)))))</f>
        <v>0</v>
      </c>
      <c r="M160" s="1" t="b">
        <f t="shared" si="1"/>
        <v>0</v>
      </c>
    </row>
    <row r="161" ht="15.75" customHeight="1">
      <c r="A161" s="1" t="s">
        <v>170</v>
      </c>
      <c r="B161" s="1">
        <f>IFERROR(__xludf.DUMMYFUNCTION("SPLIT(A161,"" "")"),62.0)</f>
        <v>62</v>
      </c>
      <c r="C161" s="1">
        <f>IFERROR(__xludf.DUMMYFUNCTION("""COMPUTED_VALUE"""),64.0)</f>
        <v>64</v>
      </c>
      <c r="D161" s="1">
        <f>IFERROR(__xludf.DUMMYFUNCTION("""COMPUTED_VALUE"""),62.0)</f>
        <v>62</v>
      </c>
      <c r="E161" s="1">
        <f>IFERROR(__xludf.DUMMYFUNCTION("""COMPUTED_VALUE"""),59.0)</f>
        <v>59</v>
      </c>
      <c r="F161" s="1">
        <f>IFERROR(__xludf.DUMMYFUNCTION("""COMPUTED_VALUE"""),56.0)</f>
        <v>56</v>
      </c>
      <c r="G161" s="1">
        <f>IFERROR(__xludf.DUMMYFUNCTION("""COMPUTED_VALUE"""),56.0)</f>
        <v>56</v>
      </c>
      <c r="H161" s="1">
        <f>IFERROR(__xludf.DUMMYFUNCTION("""COMPUTED_VALUE"""),55.0)</f>
        <v>55</v>
      </c>
      <c r="I161" s="1">
        <f>IFERROR(__xludf.DUMMYFUNCTION("""COMPUTED_VALUE"""),56.0)</f>
        <v>56</v>
      </c>
      <c r="J161" s="1" t="b">
        <f t="array" ref="J161">IF(NOT(H161=""),AND(C161:H161&gt;B161:G161),IF(NOT(G161=""),AND(C161:G161&gt;B161:F161),IF(NOT(F161=""),AND(C161:F161&gt;B161:E161),AND(C161:E161&gt;B161:D161))))</f>
        <v>0</v>
      </c>
      <c r="K161" s="1" t="b">
        <f t="array" ref="K161">IF(NOT(H161=""),AND(C161:H161&lt;B161:G161),IF(NOT(G161=""),AND(C161:G161&lt;B161:F161),IF(NOT(F161=""),AND(C161:F161&lt;B161:E161),AND(C161:E161&lt;B161:D161))))</f>
        <v>0</v>
      </c>
      <c r="L161" s="1" t="b">
        <f t="array" ref="L161">IF(NOT(H161=""),AND(AND(ABS(C161:H161-B161:G161)&gt;0),AND(ABS(C161:H161-B161:G161)&lt;4)),IF(NOT(G161=""),AND(AND(ABS(C161:G161-B161:F161)&gt;0),AND(ABS(C161:G161-B161:F161)&lt;4)),IF(NOT(F161=""),AND(AND(ABS(C161:F161-B161:E161)&gt;0),AND(ABS(C161:F161-B161:E161)&lt;4)),AND(AND(ABS(C161:E161-B161:D161)&gt;0),AND(ABS(C161:E161-B161:D161)&lt;4)))))</f>
        <v>0</v>
      </c>
      <c r="M161" s="1" t="b">
        <f t="shared" si="1"/>
        <v>0</v>
      </c>
    </row>
    <row r="162" ht="15.75" customHeight="1">
      <c r="A162" s="1" t="s">
        <v>171</v>
      </c>
      <c r="B162" s="1">
        <f>IFERROR(__xludf.DUMMYFUNCTION("SPLIT(A162,"" "")"),90.0)</f>
        <v>90</v>
      </c>
      <c r="C162" s="1">
        <f>IFERROR(__xludf.DUMMYFUNCTION("""COMPUTED_VALUE"""),92.0)</f>
        <v>92</v>
      </c>
      <c r="D162" s="1">
        <f>IFERROR(__xludf.DUMMYFUNCTION("""COMPUTED_VALUE"""),90.0)</f>
        <v>90</v>
      </c>
      <c r="E162" s="1">
        <f>IFERROR(__xludf.DUMMYFUNCTION("""COMPUTED_VALUE"""),88.0)</f>
        <v>88</v>
      </c>
      <c r="F162" s="1">
        <f>IFERROR(__xludf.DUMMYFUNCTION("""COMPUTED_VALUE"""),85.0)</f>
        <v>85</v>
      </c>
      <c r="G162" s="1">
        <f>IFERROR(__xludf.DUMMYFUNCTION("""COMPUTED_VALUE"""),85.0)</f>
        <v>85</v>
      </c>
      <c r="H162" s="1">
        <f>IFERROR(__xludf.DUMMYFUNCTION("""COMPUTED_VALUE"""),84.0)</f>
        <v>84</v>
      </c>
      <c r="I162" s="1">
        <f>IFERROR(__xludf.DUMMYFUNCTION("""COMPUTED_VALUE"""),84.0)</f>
        <v>84</v>
      </c>
      <c r="J162" s="1" t="b">
        <f t="array" ref="J162">IF(NOT(H162=""),AND(C162:H162&gt;B162:G162),IF(NOT(G162=""),AND(C162:G162&gt;B162:F162),IF(NOT(F162=""),AND(C162:F162&gt;B162:E162),AND(C162:E162&gt;B162:D162))))</f>
        <v>0</v>
      </c>
      <c r="K162" s="1" t="b">
        <f t="array" ref="K162">IF(NOT(H162=""),AND(C162:H162&lt;B162:G162),IF(NOT(G162=""),AND(C162:G162&lt;B162:F162),IF(NOT(F162=""),AND(C162:F162&lt;B162:E162),AND(C162:E162&lt;B162:D162))))</f>
        <v>0</v>
      </c>
      <c r="L162" s="1" t="b">
        <f t="array" ref="L162">IF(NOT(H162=""),AND(AND(ABS(C162:H162-B162:G162)&gt;0),AND(ABS(C162:H162-B162:G162)&lt;4)),IF(NOT(G162=""),AND(AND(ABS(C162:G162-B162:F162)&gt;0),AND(ABS(C162:G162-B162:F162)&lt;4)),IF(NOT(F162=""),AND(AND(ABS(C162:F162-B162:E162)&gt;0),AND(ABS(C162:F162-B162:E162)&lt;4)),AND(AND(ABS(C162:E162-B162:D162)&gt;0),AND(ABS(C162:E162-B162:D162)&lt;4)))))</f>
        <v>0</v>
      </c>
      <c r="M162" s="1" t="b">
        <f t="shared" si="1"/>
        <v>0</v>
      </c>
    </row>
    <row r="163" ht="15.75" customHeight="1">
      <c r="A163" s="1" t="s">
        <v>172</v>
      </c>
      <c r="B163" s="1">
        <f>IFERROR(__xludf.DUMMYFUNCTION("SPLIT(A163,"" "")"),71.0)</f>
        <v>71</v>
      </c>
      <c r="C163" s="1">
        <f>IFERROR(__xludf.DUMMYFUNCTION("""COMPUTED_VALUE"""),74.0)</f>
        <v>74</v>
      </c>
      <c r="D163" s="1">
        <f>IFERROR(__xludf.DUMMYFUNCTION("""COMPUTED_VALUE"""),73.0)</f>
        <v>73</v>
      </c>
      <c r="E163" s="1">
        <f>IFERROR(__xludf.DUMMYFUNCTION("""COMPUTED_VALUE"""),73.0)</f>
        <v>73</v>
      </c>
      <c r="F163" s="1">
        <f>IFERROR(__xludf.DUMMYFUNCTION("""COMPUTED_VALUE"""),70.0)</f>
        <v>70</v>
      </c>
      <c r="G163" s="1">
        <f>IFERROR(__xludf.DUMMYFUNCTION("""COMPUTED_VALUE"""),69.0)</f>
        <v>69</v>
      </c>
      <c r="H163" s="1">
        <f>IFERROR(__xludf.DUMMYFUNCTION("""COMPUTED_VALUE"""),67.0)</f>
        <v>67</v>
      </c>
      <c r="I163" s="1">
        <f>IFERROR(__xludf.DUMMYFUNCTION("""COMPUTED_VALUE"""),63.0)</f>
        <v>63</v>
      </c>
      <c r="J163" s="1" t="b">
        <f t="array" ref="J163">IF(NOT(H163=""),AND(C163:H163&gt;B163:G163),IF(NOT(G163=""),AND(C163:G163&gt;B163:F163),IF(NOT(F163=""),AND(C163:F163&gt;B163:E163),AND(C163:E163&gt;B163:D163))))</f>
        <v>0</v>
      </c>
      <c r="K163" s="1" t="b">
        <f t="array" ref="K163">IF(NOT(H163=""),AND(C163:H163&lt;B163:G163),IF(NOT(G163=""),AND(C163:G163&lt;B163:F163),IF(NOT(F163=""),AND(C163:F163&lt;B163:E163),AND(C163:E163&lt;B163:D163))))</f>
        <v>0</v>
      </c>
      <c r="L163" s="1" t="b">
        <f t="array" ref="L163">IF(NOT(H163=""),AND(AND(ABS(C163:H163-B163:G163)&gt;0),AND(ABS(C163:H163-B163:G163)&lt;4)),IF(NOT(G163=""),AND(AND(ABS(C163:G163-B163:F163)&gt;0),AND(ABS(C163:G163-B163:F163)&lt;4)),IF(NOT(F163=""),AND(AND(ABS(C163:F163-B163:E163)&gt;0),AND(ABS(C163:F163-B163:E163)&lt;4)),AND(AND(ABS(C163:E163-B163:D163)&gt;0),AND(ABS(C163:E163-B163:D163)&lt;4)))))</f>
        <v>0</v>
      </c>
      <c r="M163" s="1" t="b">
        <f t="shared" si="1"/>
        <v>0</v>
      </c>
    </row>
    <row r="164" ht="15.75" customHeight="1">
      <c r="A164" s="1" t="s">
        <v>173</v>
      </c>
      <c r="B164" s="1">
        <f>IFERROR(__xludf.DUMMYFUNCTION("SPLIT(A164,"" "")"),40.0)</f>
        <v>40</v>
      </c>
      <c r="C164" s="1">
        <f>IFERROR(__xludf.DUMMYFUNCTION("""COMPUTED_VALUE"""),41.0)</f>
        <v>41</v>
      </c>
      <c r="D164" s="1">
        <f>IFERROR(__xludf.DUMMYFUNCTION("""COMPUTED_VALUE"""),41.0)</f>
        <v>41</v>
      </c>
      <c r="E164" s="1">
        <f>IFERROR(__xludf.DUMMYFUNCTION("""COMPUTED_VALUE"""),40.0)</f>
        <v>40</v>
      </c>
      <c r="F164" s="1">
        <f>IFERROR(__xludf.DUMMYFUNCTION("""COMPUTED_VALUE"""),38.0)</f>
        <v>38</v>
      </c>
      <c r="G164" s="2">
        <f>IFERROR(__xludf.DUMMYFUNCTION("""COMPUTED_VALUE"""),31.0)</f>
        <v>31</v>
      </c>
      <c r="J164" s="1" t="b">
        <f t="array" ref="J164">IF(NOT(H164=""),AND(C164:H164&gt;B164:G164),IF(NOT(G164=""),AND(C164:G164&gt;B164:F164),IF(NOT(F164=""),AND(C164:F164&gt;B164:E164),AND(C164:E164&gt;B164:D164))))</f>
        <v>0</v>
      </c>
      <c r="K164" s="1" t="b">
        <f t="array" ref="K164">IF(NOT(H164=""),AND(C164:H164&lt;B164:G164),IF(NOT(G164=""),AND(C164:G164&lt;B164:F164),IF(NOT(F164=""),AND(C164:F164&lt;B164:E164),AND(C164:E164&lt;B164:D164))))</f>
        <v>0</v>
      </c>
      <c r="L164" s="1" t="b">
        <f t="array" ref="L164">IF(NOT(H164=""),AND(AND(ABS(C164:H164-B164:G164)&gt;0),AND(ABS(C164:H164-B164:G164)&lt;4)),IF(NOT(G164=""),AND(AND(ABS(C164:G164-B164:F164)&gt;0),AND(ABS(C164:G164-B164:F164)&lt;4)),IF(NOT(F164=""),AND(AND(ABS(C164:F164-B164:E164)&gt;0),AND(ABS(C164:F164-B164:E164)&lt;4)),AND(AND(ABS(C164:E164-B164:D164)&gt;0),AND(ABS(C164:E164-B164:D164)&lt;4)))))</f>
        <v>0</v>
      </c>
      <c r="M164" s="1" t="b">
        <f t="shared" si="1"/>
        <v>0</v>
      </c>
    </row>
    <row r="165" ht="15.75" customHeight="1">
      <c r="A165" s="1" t="s">
        <v>174</v>
      </c>
      <c r="B165" s="1">
        <f>IFERROR(__xludf.DUMMYFUNCTION("SPLIT(A165,"" "")"),73.0)</f>
        <v>73</v>
      </c>
      <c r="C165" s="1">
        <f>IFERROR(__xludf.DUMMYFUNCTION("""COMPUTED_VALUE"""),74.0)</f>
        <v>74</v>
      </c>
      <c r="D165" s="1">
        <f>IFERROR(__xludf.DUMMYFUNCTION("""COMPUTED_VALUE"""),71.0)</f>
        <v>71</v>
      </c>
      <c r="E165" s="1">
        <f>IFERROR(__xludf.DUMMYFUNCTION("""COMPUTED_VALUE"""),67.0)</f>
        <v>67</v>
      </c>
      <c r="F165" s="1">
        <f>IFERROR(__xludf.DUMMYFUNCTION("""COMPUTED_VALUE"""),64.0)</f>
        <v>64</v>
      </c>
      <c r="G165" s="2">
        <f>IFERROR(__xludf.DUMMYFUNCTION("""COMPUTED_VALUE"""),63.0)</f>
        <v>63</v>
      </c>
      <c r="J165" s="1" t="b">
        <f t="array" ref="J165">IF(NOT(H165=""),AND(C165:H165&gt;B165:G165),IF(NOT(G165=""),AND(C165:G165&gt;B165:F165),IF(NOT(F165=""),AND(C165:F165&gt;B165:E165),AND(C165:E165&gt;B165:D165))))</f>
        <v>0</v>
      </c>
      <c r="K165" s="1" t="b">
        <f t="array" ref="K165">IF(NOT(H165=""),AND(C165:H165&lt;B165:G165),IF(NOT(G165=""),AND(C165:G165&lt;B165:F165),IF(NOT(F165=""),AND(C165:F165&lt;B165:E165),AND(C165:E165&lt;B165:D165))))</f>
        <v>0</v>
      </c>
      <c r="L165" s="1" t="b">
        <f t="array" ref="L165">IF(NOT(H165=""),AND(AND(ABS(C165:H165-B165:G165)&gt;0),AND(ABS(C165:H165-B165:G165)&lt;4)),IF(NOT(G165=""),AND(AND(ABS(C165:G165-B165:F165)&gt;0),AND(ABS(C165:G165-B165:F165)&lt;4)),IF(NOT(F165=""),AND(AND(ABS(C165:F165-B165:E165)&gt;0),AND(ABS(C165:F165-B165:E165)&lt;4)),AND(AND(ABS(C165:E165-B165:D165)&gt;0),AND(ABS(C165:E165-B165:D165)&lt;4)))))</f>
        <v>0</v>
      </c>
      <c r="M165" s="1" t="b">
        <f t="shared" si="1"/>
        <v>0</v>
      </c>
    </row>
    <row r="166" ht="15.75" customHeight="1">
      <c r="A166" s="1" t="s">
        <v>175</v>
      </c>
      <c r="B166" s="1">
        <f>IFERROR(__xludf.DUMMYFUNCTION("SPLIT(A166,"" "")"),48.0)</f>
        <v>48</v>
      </c>
      <c r="C166" s="1">
        <f>IFERROR(__xludf.DUMMYFUNCTION("""COMPUTED_VALUE"""),50.0)</f>
        <v>50</v>
      </c>
      <c r="D166" s="1">
        <f>IFERROR(__xludf.DUMMYFUNCTION("""COMPUTED_VALUE"""),47.0)</f>
        <v>47</v>
      </c>
      <c r="E166" s="1">
        <f>IFERROR(__xludf.DUMMYFUNCTION("""COMPUTED_VALUE"""),44.0)</f>
        <v>44</v>
      </c>
      <c r="F166" s="1">
        <f>IFERROR(__xludf.DUMMYFUNCTION("""COMPUTED_VALUE"""),40.0)</f>
        <v>40</v>
      </c>
      <c r="G166" s="2">
        <f>IFERROR(__xludf.DUMMYFUNCTION("""COMPUTED_VALUE"""),41.0)</f>
        <v>41</v>
      </c>
      <c r="J166" s="1" t="b">
        <f t="array" ref="J166">IF(NOT(H166=""),AND(C166:H166&gt;B166:G166),IF(NOT(G166=""),AND(C166:G166&gt;B166:F166),IF(NOT(F166=""),AND(C166:F166&gt;B166:E166),AND(C166:E166&gt;B166:D166))))</f>
        <v>0</v>
      </c>
      <c r="K166" s="1" t="b">
        <f t="array" ref="K166">IF(NOT(H166=""),AND(C166:H166&lt;B166:G166),IF(NOT(G166=""),AND(C166:G166&lt;B166:F166),IF(NOT(F166=""),AND(C166:F166&lt;B166:E166),AND(C166:E166&lt;B166:D166))))</f>
        <v>0</v>
      </c>
      <c r="L166" s="1" t="b">
        <f t="array" ref="L166">IF(NOT(H166=""),AND(AND(ABS(C166:H166-B166:G166)&gt;0),AND(ABS(C166:H166-B166:G166)&lt;4)),IF(NOT(G166=""),AND(AND(ABS(C166:G166-B166:F166)&gt;0),AND(ABS(C166:G166-B166:F166)&lt;4)),IF(NOT(F166=""),AND(AND(ABS(C166:F166-B166:E166)&gt;0),AND(ABS(C166:F166-B166:E166)&lt;4)),AND(AND(ABS(C166:E166-B166:D166)&gt;0),AND(ABS(C166:E166-B166:D166)&lt;4)))))</f>
        <v>0</v>
      </c>
      <c r="M166" s="1" t="b">
        <f t="shared" si="1"/>
        <v>0</v>
      </c>
    </row>
    <row r="167" ht="15.75" customHeight="1">
      <c r="A167" s="1" t="s">
        <v>176</v>
      </c>
      <c r="B167" s="1">
        <f>IFERROR(__xludf.DUMMYFUNCTION("SPLIT(A167,"" "")"),69.0)</f>
        <v>69</v>
      </c>
      <c r="C167" s="1">
        <f>IFERROR(__xludf.DUMMYFUNCTION("""COMPUTED_VALUE"""),71.0)</f>
        <v>71</v>
      </c>
      <c r="D167" s="1">
        <f>IFERROR(__xludf.DUMMYFUNCTION("""COMPUTED_VALUE"""),67.0)</f>
        <v>67</v>
      </c>
      <c r="E167" s="1">
        <f>IFERROR(__xludf.DUMMYFUNCTION("""COMPUTED_VALUE"""),66.0)</f>
        <v>66</v>
      </c>
      <c r="F167" s="1">
        <f>IFERROR(__xludf.DUMMYFUNCTION("""COMPUTED_VALUE"""),65.0)</f>
        <v>65</v>
      </c>
      <c r="G167" s="1">
        <f>IFERROR(__xludf.DUMMYFUNCTION("""COMPUTED_VALUE"""),64.0)</f>
        <v>64</v>
      </c>
      <c r="H167" s="1">
        <f>IFERROR(__xludf.DUMMYFUNCTION("""COMPUTED_VALUE"""),62.0)</f>
        <v>62</v>
      </c>
      <c r="I167" s="1">
        <f>IFERROR(__xludf.DUMMYFUNCTION("""COMPUTED_VALUE"""),62.0)</f>
        <v>62</v>
      </c>
      <c r="J167" s="1" t="b">
        <f t="array" ref="J167">IF(NOT(H167=""),AND(C167:H167&gt;B167:G167),IF(NOT(G167=""),AND(C167:G167&gt;B167:F167),IF(NOT(F167=""),AND(C167:F167&gt;B167:E167),AND(C167:E167&gt;B167:D167))))</f>
        <v>0</v>
      </c>
      <c r="K167" s="1" t="b">
        <f t="array" ref="K167">IF(NOT(H167=""),AND(C167:H167&lt;B167:G167),IF(NOT(G167=""),AND(C167:G167&lt;B167:F167),IF(NOT(F167=""),AND(C167:F167&lt;B167:E167),AND(C167:E167&lt;B167:D167))))</f>
        <v>0</v>
      </c>
      <c r="L167" s="1" t="b">
        <f t="array" ref="L167">IF(NOT(H167=""),AND(AND(ABS(C167:H167-B167:G167)&gt;0),AND(ABS(C167:H167-B167:G167)&lt;4)),IF(NOT(G167=""),AND(AND(ABS(C167:G167-B167:F167)&gt;0),AND(ABS(C167:G167-B167:F167)&lt;4)),IF(NOT(F167=""),AND(AND(ABS(C167:F167-B167:E167)&gt;0),AND(ABS(C167:F167-B167:E167)&lt;4)),AND(AND(ABS(C167:E167-B167:D167)&gt;0),AND(ABS(C167:E167-B167:D167)&lt;4)))))</f>
        <v>0</v>
      </c>
      <c r="M167" s="1" t="b">
        <f t="shared" si="1"/>
        <v>0</v>
      </c>
    </row>
    <row r="168" ht="15.75" customHeight="1">
      <c r="A168" s="1" t="s">
        <v>177</v>
      </c>
      <c r="B168" s="1">
        <f>IFERROR(__xludf.DUMMYFUNCTION("SPLIT(A168,"" "")"),72.0)</f>
        <v>72</v>
      </c>
      <c r="C168" s="1">
        <f>IFERROR(__xludf.DUMMYFUNCTION("""COMPUTED_VALUE"""),75.0)</f>
        <v>75</v>
      </c>
      <c r="D168" s="1">
        <f>IFERROR(__xludf.DUMMYFUNCTION("""COMPUTED_VALUE"""),71.0)</f>
        <v>71</v>
      </c>
      <c r="E168" s="1">
        <f>IFERROR(__xludf.DUMMYFUNCTION("""COMPUTED_VALUE"""),69.0)</f>
        <v>69</v>
      </c>
      <c r="F168" s="2">
        <f>IFERROR(__xludf.DUMMYFUNCTION("""COMPUTED_VALUE"""),65.0)</f>
        <v>65</v>
      </c>
      <c r="J168" s="1" t="b">
        <f t="array" ref="J168">IF(NOT(H168=""),AND(C168:H168&gt;B168:G168),IF(NOT(G168=""),AND(C168:G168&gt;B168:F168),IF(NOT(F168=""),AND(C168:F168&gt;B168:E168),AND(C168:E168&gt;B168:D168))))</f>
        <v>0</v>
      </c>
      <c r="K168" s="1" t="b">
        <f t="array" ref="K168">IF(NOT(H168=""),AND(C168:H168&lt;B168:G168),IF(NOT(G168=""),AND(C168:G168&lt;B168:F168),IF(NOT(F168=""),AND(C168:F168&lt;B168:E168),AND(C168:E168&lt;B168:D168))))</f>
        <v>0</v>
      </c>
      <c r="L168" s="1" t="b">
        <f t="array" ref="L168">IF(NOT(H168=""),AND(AND(ABS(C168:H168-B168:G168)&gt;0),AND(ABS(C168:H168-B168:G168)&lt;4)),IF(NOT(G168=""),AND(AND(ABS(C168:G168-B168:F168)&gt;0),AND(ABS(C168:G168-B168:F168)&lt;4)),IF(NOT(F168=""),AND(AND(ABS(C168:F168-B168:E168)&gt;0),AND(ABS(C168:F168-B168:E168)&lt;4)),AND(AND(ABS(C168:E168-B168:D168)&gt;0),AND(ABS(C168:E168-B168:D168)&lt;4)))))</f>
        <v>0</v>
      </c>
      <c r="M168" s="1" t="b">
        <f t="shared" si="1"/>
        <v>0</v>
      </c>
    </row>
    <row r="169" ht="15.75" customHeight="1">
      <c r="A169" s="1" t="s">
        <v>178</v>
      </c>
      <c r="B169" s="1">
        <f>IFERROR(__xludf.DUMMYFUNCTION("SPLIT(A169,"" "")"),71.0)</f>
        <v>71</v>
      </c>
      <c r="C169" s="1">
        <f>IFERROR(__xludf.DUMMYFUNCTION("""COMPUTED_VALUE"""),73.0)</f>
        <v>73</v>
      </c>
      <c r="D169" s="1">
        <f>IFERROR(__xludf.DUMMYFUNCTION("""COMPUTED_VALUE"""),70.0)</f>
        <v>70</v>
      </c>
      <c r="E169" s="1">
        <f>IFERROR(__xludf.DUMMYFUNCTION("""COMPUTED_VALUE"""),68.0)</f>
        <v>68</v>
      </c>
      <c r="F169" s="1">
        <f>IFERROR(__xludf.DUMMYFUNCTION("""COMPUTED_VALUE"""),64.0)</f>
        <v>64</v>
      </c>
      <c r="G169" s="1">
        <f>IFERROR(__xludf.DUMMYFUNCTION("""COMPUTED_VALUE"""),62.0)</f>
        <v>62</v>
      </c>
      <c r="H169" s="1">
        <f>IFERROR(__xludf.DUMMYFUNCTION("""COMPUTED_VALUE"""),60.0)</f>
        <v>60</v>
      </c>
      <c r="I169" s="1">
        <f>IFERROR(__xludf.DUMMYFUNCTION("""COMPUTED_VALUE"""),54.0)</f>
        <v>54</v>
      </c>
      <c r="J169" s="1" t="b">
        <f t="array" ref="J169">IF(NOT(H169=""),AND(C169:H169&gt;B169:G169),IF(NOT(G169=""),AND(C169:G169&gt;B169:F169),IF(NOT(F169=""),AND(C169:F169&gt;B169:E169),AND(C169:E169&gt;B169:D169))))</f>
        <v>0</v>
      </c>
      <c r="K169" s="1" t="b">
        <f t="array" ref="K169">IF(NOT(H169=""),AND(C169:H169&lt;B169:G169),IF(NOT(G169=""),AND(C169:G169&lt;B169:F169),IF(NOT(F169=""),AND(C169:F169&lt;B169:E169),AND(C169:E169&lt;B169:D169))))</f>
        <v>0</v>
      </c>
      <c r="L169" s="1" t="b">
        <f t="array" ref="L169">IF(NOT(H169=""),AND(AND(ABS(C169:H169-B169:G169)&gt;0),AND(ABS(C169:H169-B169:G169)&lt;4)),IF(NOT(G169=""),AND(AND(ABS(C169:G169-B169:F169)&gt;0),AND(ABS(C169:G169-B169:F169)&lt;4)),IF(NOT(F169=""),AND(AND(ABS(C169:F169-B169:E169)&gt;0),AND(ABS(C169:F169-B169:E169)&lt;4)),AND(AND(ABS(C169:E169-B169:D169)&gt;0),AND(ABS(C169:E169-B169:D169)&lt;4)))))</f>
        <v>0</v>
      </c>
      <c r="M169" s="1" t="b">
        <f t="shared" si="1"/>
        <v>0</v>
      </c>
    </row>
    <row r="170" ht="15.75" customHeight="1">
      <c r="A170" s="1" t="s">
        <v>179</v>
      </c>
      <c r="B170" s="1">
        <f>IFERROR(__xludf.DUMMYFUNCTION("SPLIT(A170,"" "")"),89.0)</f>
        <v>89</v>
      </c>
      <c r="C170" s="1">
        <f>IFERROR(__xludf.DUMMYFUNCTION("""COMPUTED_VALUE"""),91.0)</f>
        <v>91</v>
      </c>
      <c r="D170" s="1">
        <f>IFERROR(__xludf.DUMMYFUNCTION("""COMPUTED_VALUE"""),84.0)</f>
        <v>84</v>
      </c>
      <c r="E170" s="1">
        <f>IFERROR(__xludf.DUMMYFUNCTION("""COMPUTED_VALUE"""),81.0)</f>
        <v>81</v>
      </c>
      <c r="F170" s="1">
        <f>IFERROR(__xludf.DUMMYFUNCTION("""COMPUTED_VALUE"""),79.0)</f>
        <v>79</v>
      </c>
      <c r="G170" s="2">
        <f>IFERROR(__xludf.DUMMYFUNCTION("""COMPUTED_VALUE"""),76.0)</f>
        <v>76</v>
      </c>
      <c r="J170" s="1" t="b">
        <f t="array" ref="J170">IF(NOT(H170=""),AND(C170:H170&gt;B170:G170),IF(NOT(G170=""),AND(C170:G170&gt;B170:F170),IF(NOT(F170=""),AND(C170:F170&gt;B170:E170),AND(C170:E170&gt;B170:D170))))</f>
        <v>0</v>
      </c>
      <c r="K170" s="1" t="b">
        <f t="array" ref="K170">IF(NOT(H170=""),AND(C170:H170&lt;B170:G170),IF(NOT(G170=""),AND(C170:G170&lt;B170:F170),IF(NOT(F170=""),AND(C170:F170&lt;B170:E170),AND(C170:E170&lt;B170:D170))))</f>
        <v>0</v>
      </c>
      <c r="L170" s="1" t="b">
        <f t="array" ref="L170">IF(NOT(H170=""),AND(AND(ABS(C170:H170-B170:G170)&gt;0),AND(ABS(C170:H170-B170:G170)&lt;4)),IF(NOT(G170=""),AND(AND(ABS(C170:G170-B170:F170)&gt;0),AND(ABS(C170:G170-B170:F170)&lt;4)),IF(NOT(F170=""),AND(AND(ABS(C170:F170-B170:E170)&gt;0),AND(ABS(C170:F170-B170:E170)&lt;4)),AND(AND(ABS(C170:E170-B170:D170)&gt;0),AND(ABS(C170:E170-B170:D170)&lt;4)))))</f>
        <v>0</v>
      </c>
      <c r="M170" s="1" t="b">
        <f t="shared" si="1"/>
        <v>0</v>
      </c>
    </row>
    <row r="171" ht="15.75" customHeight="1">
      <c r="A171" s="1" t="s">
        <v>180</v>
      </c>
      <c r="B171" s="1">
        <f>IFERROR(__xludf.DUMMYFUNCTION("SPLIT(A171,"" "")"),76.0)</f>
        <v>76</v>
      </c>
      <c r="C171" s="1">
        <f>IFERROR(__xludf.DUMMYFUNCTION("""COMPUTED_VALUE"""),79.0)</f>
        <v>79</v>
      </c>
      <c r="D171" s="1">
        <f>IFERROR(__xludf.DUMMYFUNCTION("""COMPUTED_VALUE"""),77.0)</f>
        <v>77</v>
      </c>
      <c r="E171" s="1">
        <f>IFERROR(__xludf.DUMMYFUNCTION("""COMPUTED_VALUE"""),70.0)</f>
        <v>70</v>
      </c>
      <c r="F171" s="2">
        <f>IFERROR(__xludf.DUMMYFUNCTION("""COMPUTED_VALUE"""),72.0)</f>
        <v>72</v>
      </c>
      <c r="J171" s="1" t="b">
        <f t="array" ref="J171">IF(NOT(H171=""),AND(C171:H171&gt;B171:G171),IF(NOT(G171=""),AND(C171:G171&gt;B171:F171),IF(NOT(F171=""),AND(C171:F171&gt;B171:E171),AND(C171:E171&gt;B171:D171))))</f>
        <v>0</v>
      </c>
      <c r="K171" s="1" t="b">
        <f t="array" ref="K171">IF(NOT(H171=""),AND(C171:H171&lt;B171:G171),IF(NOT(G171=""),AND(C171:G171&lt;B171:F171),IF(NOT(F171=""),AND(C171:F171&lt;B171:E171),AND(C171:E171&lt;B171:D171))))</f>
        <v>0</v>
      </c>
      <c r="L171" s="1" t="b">
        <f t="array" ref="L171">IF(NOT(H171=""),AND(AND(ABS(C171:H171-B171:G171)&gt;0),AND(ABS(C171:H171-B171:G171)&lt;4)),IF(NOT(G171=""),AND(AND(ABS(C171:G171-B171:F171)&gt;0),AND(ABS(C171:G171-B171:F171)&lt;4)),IF(NOT(F171=""),AND(AND(ABS(C171:F171-B171:E171)&gt;0),AND(ABS(C171:F171-B171:E171)&lt;4)),AND(AND(ABS(C171:E171-B171:D171)&gt;0),AND(ABS(C171:E171-B171:D171)&lt;4)))))</f>
        <v>0</v>
      </c>
      <c r="M171" s="1" t="b">
        <f t="shared" si="1"/>
        <v>0</v>
      </c>
    </row>
    <row r="172" ht="15.75" customHeight="1">
      <c r="A172" s="1" t="s">
        <v>181</v>
      </c>
      <c r="B172" s="1">
        <f>IFERROR(__xludf.DUMMYFUNCTION("SPLIT(A172,"" "")"),50.0)</f>
        <v>50</v>
      </c>
      <c r="C172" s="1">
        <f>IFERROR(__xludf.DUMMYFUNCTION("""COMPUTED_VALUE"""),51.0)</f>
        <v>51</v>
      </c>
      <c r="D172" s="1">
        <f>IFERROR(__xludf.DUMMYFUNCTION("""COMPUTED_VALUE"""),46.0)</f>
        <v>46</v>
      </c>
      <c r="E172" s="1">
        <f>IFERROR(__xludf.DUMMYFUNCTION("""COMPUTED_VALUE"""),43.0)</f>
        <v>43</v>
      </c>
      <c r="F172" s="1">
        <f>IFERROR(__xludf.DUMMYFUNCTION("""COMPUTED_VALUE"""),42.0)</f>
        <v>42</v>
      </c>
      <c r="G172" s="2">
        <f>IFERROR(__xludf.DUMMYFUNCTION("""COMPUTED_VALUE"""),42.0)</f>
        <v>42</v>
      </c>
      <c r="J172" s="1" t="b">
        <f t="array" ref="J172">IF(NOT(H172=""),AND(C172:H172&gt;B172:G172),IF(NOT(G172=""),AND(C172:G172&gt;B172:F172),IF(NOT(F172=""),AND(C172:F172&gt;B172:E172),AND(C172:E172&gt;B172:D172))))</f>
        <v>0</v>
      </c>
      <c r="K172" s="1" t="b">
        <f t="array" ref="K172">IF(NOT(H172=""),AND(C172:H172&lt;B172:G172),IF(NOT(G172=""),AND(C172:G172&lt;B172:F172),IF(NOT(F172=""),AND(C172:F172&lt;B172:E172),AND(C172:E172&lt;B172:D172))))</f>
        <v>0</v>
      </c>
      <c r="L172" s="1" t="b">
        <f t="array" ref="L172">IF(NOT(H172=""),AND(AND(ABS(C172:H172-B172:G172)&gt;0),AND(ABS(C172:H172-B172:G172)&lt;4)),IF(NOT(G172=""),AND(AND(ABS(C172:G172-B172:F172)&gt;0),AND(ABS(C172:G172-B172:F172)&lt;4)),IF(NOT(F172=""),AND(AND(ABS(C172:F172-B172:E172)&gt;0),AND(ABS(C172:F172-B172:E172)&lt;4)),AND(AND(ABS(C172:E172-B172:D172)&gt;0),AND(ABS(C172:E172-B172:D172)&lt;4)))))</f>
        <v>0</v>
      </c>
      <c r="M172" s="1" t="b">
        <f t="shared" si="1"/>
        <v>0</v>
      </c>
    </row>
    <row r="173" ht="15.75" customHeight="1">
      <c r="A173" s="1" t="s">
        <v>182</v>
      </c>
      <c r="B173" s="1">
        <f>IFERROR(__xludf.DUMMYFUNCTION("SPLIT(A173,"" "")"),40.0)</f>
        <v>40</v>
      </c>
      <c r="C173" s="1">
        <f>IFERROR(__xludf.DUMMYFUNCTION("""COMPUTED_VALUE"""),42.0)</f>
        <v>42</v>
      </c>
      <c r="D173" s="1">
        <f>IFERROR(__xludf.DUMMYFUNCTION("""COMPUTED_VALUE"""),35.0)</f>
        <v>35</v>
      </c>
      <c r="E173" s="1">
        <f>IFERROR(__xludf.DUMMYFUNCTION("""COMPUTED_VALUE"""),32.0)</f>
        <v>32</v>
      </c>
      <c r="F173" s="1">
        <f>IFERROR(__xludf.DUMMYFUNCTION("""COMPUTED_VALUE"""),29.0)</f>
        <v>29</v>
      </c>
      <c r="G173" s="1">
        <f>IFERROR(__xludf.DUMMYFUNCTION("""COMPUTED_VALUE"""),28.0)</f>
        <v>28</v>
      </c>
      <c r="H173" s="2">
        <f>IFERROR(__xludf.DUMMYFUNCTION("""COMPUTED_VALUE"""),24.0)</f>
        <v>24</v>
      </c>
      <c r="J173" s="1" t="b">
        <f t="array" ref="J173">IF(NOT(H173=""),AND(C173:H173&gt;B173:G173),IF(NOT(G173=""),AND(C173:G173&gt;B173:F173),IF(NOT(F173=""),AND(C173:F173&gt;B173:E173),AND(C173:E173&gt;B173:D173))))</f>
        <v>0</v>
      </c>
      <c r="K173" s="1" t="b">
        <f t="array" ref="K173">IF(NOT(H173=""),AND(C173:H173&lt;B173:G173),IF(NOT(G173=""),AND(C173:G173&lt;B173:F173),IF(NOT(F173=""),AND(C173:F173&lt;B173:E173),AND(C173:E173&lt;B173:D173))))</f>
        <v>0</v>
      </c>
      <c r="L173" s="1" t="b">
        <f t="array" ref="L173">IF(NOT(H173=""),AND(AND(ABS(C173:H173-B173:G173)&gt;0),AND(ABS(C173:H173-B173:G173)&lt;4)),IF(NOT(G173=""),AND(AND(ABS(C173:G173-B173:F173)&gt;0),AND(ABS(C173:G173-B173:F173)&lt;4)),IF(NOT(F173=""),AND(AND(ABS(C173:F173-B173:E173)&gt;0),AND(ABS(C173:F173-B173:E173)&lt;4)),AND(AND(ABS(C173:E173-B173:D173)&gt;0),AND(ABS(C173:E173-B173:D173)&lt;4)))))</f>
        <v>0</v>
      </c>
      <c r="M173" s="1" t="b">
        <f t="shared" si="1"/>
        <v>0</v>
      </c>
    </row>
    <row r="174" ht="15.75" customHeight="1">
      <c r="A174" s="1" t="s">
        <v>183</v>
      </c>
      <c r="B174" s="1">
        <f>IFERROR(__xludf.DUMMYFUNCTION("SPLIT(A174,"" "")"),26.0)</f>
        <v>26</v>
      </c>
      <c r="C174" s="1">
        <f>IFERROR(__xludf.DUMMYFUNCTION("""COMPUTED_VALUE"""),28.0)</f>
        <v>28</v>
      </c>
      <c r="D174" s="1">
        <f>IFERROR(__xludf.DUMMYFUNCTION("""COMPUTED_VALUE"""),26.0)</f>
        <v>26</v>
      </c>
      <c r="E174" s="1">
        <f>IFERROR(__xludf.DUMMYFUNCTION("""COMPUTED_VALUE"""),21.0)</f>
        <v>21</v>
      </c>
      <c r="F174" s="1">
        <f>IFERROR(__xludf.DUMMYFUNCTION("""COMPUTED_VALUE"""),18.0)</f>
        <v>18</v>
      </c>
      <c r="G174" s="1">
        <f>IFERROR(__xludf.DUMMYFUNCTION("""COMPUTED_VALUE"""),16.0)</f>
        <v>16</v>
      </c>
      <c r="H174" s="2">
        <f>IFERROR(__xludf.DUMMYFUNCTION("""COMPUTED_VALUE"""),9.0)</f>
        <v>9</v>
      </c>
      <c r="J174" s="1" t="b">
        <f t="array" ref="J174">IF(NOT(H174=""),AND(C174:H174&gt;B174:G174),IF(NOT(G174=""),AND(C174:G174&gt;B174:F174),IF(NOT(F174=""),AND(C174:F174&gt;B174:E174),AND(C174:E174&gt;B174:D174))))</f>
        <v>0</v>
      </c>
      <c r="K174" s="1" t="b">
        <f t="array" ref="K174">IF(NOT(H174=""),AND(C174:H174&lt;B174:G174),IF(NOT(G174=""),AND(C174:G174&lt;B174:F174),IF(NOT(F174=""),AND(C174:F174&lt;B174:E174),AND(C174:E174&lt;B174:D174))))</f>
        <v>0</v>
      </c>
      <c r="L174" s="1" t="b">
        <f t="array" ref="L174">IF(NOT(H174=""),AND(AND(ABS(C174:H174-B174:G174)&gt;0),AND(ABS(C174:H174-B174:G174)&lt;4)),IF(NOT(G174=""),AND(AND(ABS(C174:G174-B174:F174)&gt;0),AND(ABS(C174:G174-B174:F174)&lt;4)),IF(NOT(F174=""),AND(AND(ABS(C174:F174-B174:E174)&gt;0),AND(ABS(C174:F174-B174:E174)&lt;4)),AND(AND(ABS(C174:E174-B174:D174)&gt;0),AND(ABS(C174:E174-B174:D174)&lt;4)))))</f>
        <v>0</v>
      </c>
      <c r="M174" s="1" t="b">
        <f t="shared" si="1"/>
        <v>0</v>
      </c>
    </row>
    <row r="175" ht="15.75" customHeight="1">
      <c r="A175" s="1" t="s">
        <v>184</v>
      </c>
      <c r="B175" s="1">
        <f>IFERROR(__xludf.DUMMYFUNCTION("SPLIT(A175,"" "")"),11.0)</f>
        <v>11</v>
      </c>
      <c r="C175" s="1">
        <f>IFERROR(__xludf.DUMMYFUNCTION("""COMPUTED_VALUE"""),11.0)</f>
        <v>11</v>
      </c>
      <c r="D175" s="1">
        <f>IFERROR(__xludf.DUMMYFUNCTION("""COMPUTED_VALUE"""),8.0)</f>
        <v>8</v>
      </c>
      <c r="E175" s="1">
        <f>IFERROR(__xludf.DUMMYFUNCTION("""COMPUTED_VALUE"""),7.0)</f>
        <v>7</v>
      </c>
      <c r="F175" s="1">
        <f>IFERROR(__xludf.DUMMYFUNCTION("""COMPUTED_VALUE"""),6.0)</f>
        <v>6</v>
      </c>
      <c r="G175" s="2">
        <f>IFERROR(__xludf.DUMMYFUNCTION("""COMPUTED_VALUE"""),4.0)</f>
        <v>4</v>
      </c>
      <c r="J175" s="1" t="b">
        <f t="array" ref="J175">IF(NOT(H175=""),AND(C175:H175&gt;B175:G175),IF(NOT(G175=""),AND(C175:G175&gt;B175:F175),IF(NOT(F175=""),AND(C175:F175&gt;B175:E175),AND(C175:E175&gt;B175:D175))))</f>
        <v>0</v>
      </c>
      <c r="K175" s="1" t="b">
        <f t="array" ref="K175">IF(NOT(H175=""),AND(C175:H175&lt;B175:G175),IF(NOT(G175=""),AND(C175:G175&lt;B175:F175),IF(NOT(F175=""),AND(C175:F175&lt;B175:E175),AND(C175:E175&lt;B175:D175))))</f>
        <v>0</v>
      </c>
      <c r="L175" s="1" t="b">
        <f t="array" ref="L175">IF(NOT(H175=""),AND(AND(ABS(C175:H175-B175:G175)&gt;0),AND(ABS(C175:H175-B175:G175)&lt;4)),IF(NOT(G175=""),AND(AND(ABS(C175:G175-B175:F175)&gt;0),AND(ABS(C175:G175-B175:F175)&lt;4)),IF(NOT(F175=""),AND(AND(ABS(C175:F175-B175:E175)&gt;0),AND(ABS(C175:F175-B175:E175)&lt;4)),AND(AND(ABS(C175:E175-B175:D175)&gt;0),AND(ABS(C175:E175-B175:D175)&lt;4)))))</f>
        <v>0</v>
      </c>
      <c r="M175" s="1" t="b">
        <f t="shared" si="1"/>
        <v>0</v>
      </c>
    </row>
    <row r="176" ht="15.75" customHeight="1">
      <c r="A176" s="1" t="s">
        <v>185</v>
      </c>
      <c r="B176" s="1">
        <f>IFERROR(__xludf.DUMMYFUNCTION("SPLIT(A176,"" "")"),66.0)</f>
        <v>66</v>
      </c>
      <c r="C176" s="1">
        <f>IFERROR(__xludf.DUMMYFUNCTION("""COMPUTED_VALUE"""),66.0)</f>
        <v>66</v>
      </c>
      <c r="D176" s="1">
        <f>IFERROR(__xludf.DUMMYFUNCTION("""COMPUTED_VALUE"""),64.0)</f>
        <v>64</v>
      </c>
      <c r="E176" s="1">
        <f>IFERROR(__xludf.DUMMYFUNCTION("""COMPUTED_VALUE"""),61.0)</f>
        <v>61</v>
      </c>
      <c r="F176" s="1">
        <f>IFERROR(__xludf.DUMMYFUNCTION("""COMPUTED_VALUE"""),58.0)</f>
        <v>58</v>
      </c>
      <c r="G176" s="1">
        <f>IFERROR(__xludf.DUMMYFUNCTION("""COMPUTED_VALUE"""),57.0)</f>
        <v>57</v>
      </c>
      <c r="H176" s="2">
        <f>IFERROR(__xludf.DUMMYFUNCTION("""COMPUTED_VALUE"""),59.0)</f>
        <v>59</v>
      </c>
      <c r="J176" s="1" t="b">
        <f t="array" ref="J176">IF(NOT(H176=""),AND(C176:H176&gt;B176:G176),IF(NOT(G176=""),AND(C176:G176&gt;B176:F176),IF(NOT(F176=""),AND(C176:F176&gt;B176:E176),AND(C176:E176&gt;B176:D176))))</f>
        <v>0</v>
      </c>
      <c r="K176" s="1" t="b">
        <f t="array" ref="K176">IF(NOT(H176=""),AND(C176:H176&lt;B176:G176),IF(NOT(G176=""),AND(C176:G176&lt;B176:F176),IF(NOT(F176=""),AND(C176:F176&lt;B176:E176),AND(C176:E176&lt;B176:D176))))</f>
        <v>0</v>
      </c>
      <c r="L176" s="1" t="b">
        <f t="array" ref="L176">IF(NOT(H176=""),AND(AND(ABS(C176:H176-B176:G176)&gt;0),AND(ABS(C176:H176-B176:G176)&lt;4)),IF(NOT(G176=""),AND(AND(ABS(C176:G176-B176:F176)&gt;0),AND(ABS(C176:G176-B176:F176)&lt;4)),IF(NOT(F176=""),AND(AND(ABS(C176:F176-B176:E176)&gt;0),AND(ABS(C176:F176-B176:E176)&lt;4)),AND(AND(ABS(C176:E176-B176:D176)&gt;0),AND(ABS(C176:E176-B176:D176)&lt;4)))))</f>
        <v>0</v>
      </c>
      <c r="M176" s="1" t="b">
        <f t="shared" si="1"/>
        <v>0</v>
      </c>
    </row>
    <row r="177" ht="15.75" customHeight="1">
      <c r="A177" s="1" t="s">
        <v>186</v>
      </c>
      <c r="B177" s="1">
        <f>IFERROR(__xludf.DUMMYFUNCTION("SPLIT(A177,"" "")"),41.0)</f>
        <v>41</v>
      </c>
      <c r="C177" s="1">
        <f>IFERROR(__xludf.DUMMYFUNCTION("""COMPUTED_VALUE"""),41.0)</f>
        <v>41</v>
      </c>
      <c r="D177" s="1">
        <f>IFERROR(__xludf.DUMMYFUNCTION("""COMPUTED_VALUE"""),38.0)</f>
        <v>38</v>
      </c>
      <c r="E177" s="1">
        <f>IFERROR(__xludf.DUMMYFUNCTION("""COMPUTED_VALUE"""),35.0)</f>
        <v>35</v>
      </c>
      <c r="F177" s="1">
        <f>IFERROR(__xludf.DUMMYFUNCTION("""COMPUTED_VALUE"""),32.0)</f>
        <v>32</v>
      </c>
      <c r="G177" s="1">
        <f>IFERROR(__xludf.DUMMYFUNCTION("""COMPUTED_VALUE"""),29.0)</f>
        <v>29</v>
      </c>
      <c r="H177" s="2">
        <f>IFERROR(__xludf.DUMMYFUNCTION("""COMPUTED_VALUE"""),29.0)</f>
        <v>29</v>
      </c>
      <c r="J177" s="1" t="b">
        <f t="array" ref="J177">IF(NOT(H177=""),AND(C177:H177&gt;B177:G177),IF(NOT(G177=""),AND(C177:G177&gt;B177:F177),IF(NOT(F177=""),AND(C177:F177&gt;B177:E177),AND(C177:E177&gt;B177:D177))))</f>
        <v>0</v>
      </c>
      <c r="K177" s="1" t="b">
        <f t="array" ref="K177">IF(NOT(H177=""),AND(C177:H177&lt;B177:G177),IF(NOT(G177=""),AND(C177:G177&lt;B177:F177),IF(NOT(F177=""),AND(C177:F177&lt;B177:E177),AND(C177:E177&lt;B177:D177))))</f>
        <v>0</v>
      </c>
      <c r="L177" s="1" t="b">
        <f t="array" ref="L177">IF(NOT(H177=""),AND(AND(ABS(C177:H177-B177:G177)&gt;0),AND(ABS(C177:H177-B177:G177)&lt;4)),IF(NOT(G177=""),AND(AND(ABS(C177:G177-B177:F177)&gt;0),AND(ABS(C177:G177-B177:F177)&lt;4)),IF(NOT(F177=""),AND(AND(ABS(C177:F177-B177:E177)&gt;0),AND(ABS(C177:F177-B177:E177)&lt;4)),AND(AND(ABS(C177:E177-B177:D177)&gt;0),AND(ABS(C177:E177-B177:D177)&lt;4)))))</f>
        <v>0</v>
      </c>
      <c r="M177" s="1" t="b">
        <f t="shared" si="1"/>
        <v>0</v>
      </c>
    </row>
    <row r="178" ht="15.75" customHeight="1">
      <c r="A178" s="1" t="s">
        <v>187</v>
      </c>
      <c r="B178" s="1">
        <f>IFERROR(__xludf.DUMMYFUNCTION("SPLIT(A178,"" "")"),52.0)</f>
        <v>52</v>
      </c>
      <c r="C178" s="1">
        <f>IFERROR(__xludf.DUMMYFUNCTION("""COMPUTED_VALUE"""),52.0)</f>
        <v>52</v>
      </c>
      <c r="D178" s="1">
        <f>IFERROR(__xludf.DUMMYFUNCTION("""COMPUTED_VALUE"""),50.0)</f>
        <v>50</v>
      </c>
      <c r="E178" s="1">
        <f>IFERROR(__xludf.DUMMYFUNCTION("""COMPUTED_VALUE"""),47.0)</f>
        <v>47</v>
      </c>
      <c r="F178" s="1">
        <f>IFERROR(__xludf.DUMMYFUNCTION("""COMPUTED_VALUE"""),45.0)</f>
        <v>45</v>
      </c>
      <c r="G178" s="1">
        <f>IFERROR(__xludf.DUMMYFUNCTION("""COMPUTED_VALUE"""),42.0)</f>
        <v>42</v>
      </c>
      <c r="H178" s="1">
        <f>IFERROR(__xludf.DUMMYFUNCTION("""COMPUTED_VALUE"""),39.0)</f>
        <v>39</v>
      </c>
      <c r="I178" s="1">
        <f>IFERROR(__xludf.DUMMYFUNCTION("""COMPUTED_VALUE"""),35.0)</f>
        <v>35</v>
      </c>
      <c r="J178" s="1" t="b">
        <f t="array" ref="J178">IF(NOT(H178=""),AND(C178:H178&gt;B178:G178),IF(NOT(G178=""),AND(C178:G178&gt;B178:F178),IF(NOT(F178=""),AND(C178:F178&gt;B178:E178),AND(C178:E178&gt;B178:D178))))</f>
        <v>0</v>
      </c>
      <c r="K178" s="1" t="b">
        <f t="array" ref="K178">IF(NOT(H178=""),AND(C178:H178&lt;B178:G178),IF(NOT(G178=""),AND(C178:G178&lt;B178:F178),IF(NOT(F178=""),AND(C178:F178&lt;B178:E178),AND(C178:E178&lt;B178:D178))))</f>
        <v>0</v>
      </c>
      <c r="L178" s="1" t="b">
        <f t="array" ref="L178">IF(NOT(H178=""),AND(AND(ABS(C178:H178-B178:G178)&gt;0),AND(ABS(C178:H178-B178:G178)&lt;4)),IF(NOT(G178=""),AND(AND(ABS(C178:G178-B178:F178)&gt;0),AND(ABS(C178:G178-B178:F178)&lt;4)),IF(NOT(F178=""),AND(AND(ABS(C178:F178-B178:E178)&gt;0),AND(ABS(C178:F178-B178:E178)&lt;4)),AND(AND(ABS(C178:E178-B178:D178)&gt;0),AND(ABS(C178:E178-B178:D178)&lt;4)))))</f>
        <v>0</v>
      </c>
      <c r="M178" s="1" t="b">
        <f t="shared" si="1"/>
        <v>0</v>
      </c>
    </row>
    <row r="179" ht="15.75" customHeight="1">
      <c r="A179" s="1" t="s">
        <v>188</v>
      </c>
      <c r="B179" s="1">
        <f>IFERROR(__xludf.DUMMYFUNCTION("SPLIT(A179,"" "")"),26.0)</f>
        <v>26</v>
      </c>
      <c r="C179" s="1">
        <f>IFERROR(__xludf.DUMMYFUNCTION("""COMPUTED_VALUE"""),26.0)</f>
        <v>26</v>
      </c>
      <c r="D179" s="1">
        <f>IFERROR(__xludf.DUMMYFUNCTION("""COMPUTED_VALUE"""),24.0)</f>
        <v>24</v>
      </c>
      <c r="E179" s="1">
        <f>IFERROR(__xludf.DUMMYFUNCTION("""COMPUTED_VALUE"""),21.0)</f>
        <v>21</v>
      </c>
      <c r="F179" s="1">
        <f>IFERROR(__xludf.DUMMYFUNCTION("""COMPUTED_VALUE"""),18.0)</f>
        <v>18</v>
      </c>
      <c r="G179" s="1">
        <f>IFERROR(__xludf.DUMMYFUNCTION("""COMPUTED_VALUE"""),15.0)</f>
        <v>15</v>
      </c>
      <c r="H179" s="1">
        <f>IFERROR(__xludf.DUMMYFUNCTION("""COMPUTED_VALUE"""),14.0)</f>
        <v>14</v>
      </c>
      <c r="I179" s="1">
        <f>IFERROR(__xludf.DUMMYFUNCTION("""COMPUTED_VALUE"""),7.0)</f>
        <v>7</v>
      </c>
      <c r="J179" s="1" t="b">
        <f t="array" ref="J179">IF(NOT(H179=""),AND(C179:H179&gt;B179:G179),IF(NOT(G179=""),AND(C179:G179&gt;B179:F179),IF(NOT(F179=""),AND(C179:F179&gt;B179:E179),AND(C179:E179&gt;B179:D179))))</f>
        <v>0</v>
      </c>
      <c r="K179" s="1" t="b">
        <f t="array" ref="K179">IF(NOT(H179=""),AND(C179:H179&lt;B179:G179),IF(NOT(G179=""),AND(C179:G179&lt;B179:F179),IF(NOT(F179=""),AND(C179:F179&lt;B179:E179),AND(C179:E179&lt;B179:D179))))</f>
        <v>0</v>
      </c>
      <c r="L179" s="1" t="b">
        <f t="array" ref="L179">IF(NOT(H179=""),AND(AND(ABS(C179:H179-B179:G179)&gt;0),AND(ABS(C179:H179-B179:G179)&lt;4)),IF(NOT(G179=""),AND(AND(ABS(C179:G179-B179:F179)&gt;0),AND(ABS(C179:G179-B179:F179)&lt;4)),IF(NOT(F179=""),AND(AND(ABS(C179:F179-B179:E179)&gt;0),AND(ABS(C179:F179-B179:E179)&lt;4)),AND(AND(ABS(C179:E179-B179:D179)&gt;0),AND(ABS(C179:E179-B179:D179)&lt;4)))))</f>
        <v>0</v>
      </c>
      <c r="M179" s="1" t="b">
        <f t="shared" si="1"/>
        <v>0</v>
      </c>
    </row>
    <row r="180" ht="15.75" customHeight="1">
      <c r="A180" s="1" t="s">
        <v>189</v>
      </c>
      <c r="B180" s="1">
        <f>IFERROR(__xludf.DUMMYFUNCTION("SPLIT(A180,"" "")"),74.0)</f>
        <v>74</v>
      </c>
      <c r="C180" s="1">
        <f>IFERROR(__xludf.DUMMYFUNCTION("""COMPUTED_VALUE"""),74.0)</f>
        <v>74</v>
      </c>
      <c r="D180" s="1">
        <f>IFERROR(__xludf.DUMMYFUNCTION("""COMPUTED_VALUE"""),75.0)</f>
        <v>75</v>
      </c>
      <c r="E180" s="1">
        <f>IFERROR(__xludf.DUMMYFUNCTION("""COMPUTED_VALUE"""),72.0)</f>
        <v>72</v>
      </c>
      <c r="F180" s="1">
        <f>IFERROR(__xludf.DUMMYFUNCTION("""COMPUTED_VALUE"""),70.0)</f>
        <v>70</v>
      </c>
      <c r="G180" s="1">
        <f>IFERROR(__xludf.DUMMYFUNCTION("""COMPUTED_VALUE"""),67.0)</f>
        <v>67</v>
      </c>
      <c r="H180" s="2">
        <f>IFERROR(__xludf.DUMMYFUNCTION("""COMPUTED_VALUE"""),64.0)</f>
        <v>64</v>
      </c>
      <c r="J180" s="1" t="b">
        <f t="array" ref="J180">IF(NOT(H180=""),AND(C180:H180&gt;B180:G180),IF(NOT(G180=""),AND(C180:G180&gt;B180:F180),IF(NOT(F180=""),AND(C180:F180&gt;B180:E180),AND(C180:E180&gt;B180:D180))))</f>
        <v>0</v>
      </c>
      <c r="K180" s="1" t="b">
        <f t="array" ref="K180">IF(NOT(H180=""),AND(C180:H180&lt;B180:G180),IF(NOT(G180=""),AND(C180:G180&lt;B180:F180),IF(NOT(F180=""),AND(C180:F180&lt;B180:E180),AND(C180:E180&lt;B180:D180))))</f>
        <v>0</v>
      </c>
      <c r="L180" s="1" t="b">
        <f t="array" ref="L180">IF(NOT(H180=""),AND(AND(ABS(C180:H180-B180:G180)&gt;0),AND(ABS(C180:H180-B180:G180)&lt;4)),IF(NOT(G180=""),AND(AND(ABS(C180:G180-B180:F180)&gt;0),AND(ABS(C180:G180-B180:F180)&lt;4)),IF(NOT(F180=""),AND(AND(ABS(C180:F180-B180:E180)&gt;0),AND(ABS(C180:F180-B180:E180)&lt;4)),AND(AND(ABS(C180:E180-B180:D180)&gt;0),AND(ABS(C180:E180-B180:D180)&lt;4)))))</f>
        <v>0</v>
      </c>
      <c r="M180" s="1" t="b">
        <f t="shared" si="1"/>
        <v>0</v>
      </c>
    </row>
    <row r="181" ht="15.75" customHeight="1">
      <c r="A181" s="1" t="s">
        <v>190</v>
      </c>
      <c r="B181" s="1">
        <f>IFERROR(__xludf.DUMMYFUNCTION("SPLIT(A181,"" "")"),46.0)</f>
        <v>46</v>
      </c>
      <c r="C181" s="1">
        <f>IFERROR(__xludf.DUMMYFUNCTION("""COMPUTED_VALUE"""),46.0)</f>
        <v>46</v>
      </c>
      <c r="D181" s="1">
        <f>IFERROR(__xludf.DUMMYFUNCTION("""COMPUTED_VALUE"""),47.0)</f>
        <v>47</v>
      </c>
      <c r="E181" s="1">
        <f>IFERROR(__xludf.DUMMYFUNCTION("""COMPUTED_VALUE"""),46.0)</f>
        <v>46</v>
      </c>
      <c r="F181" s="2">
        <f>IFERROR(__xludf.DUMMYFUNCTION("""COMPUTED_VALUE"""),48.0)</f>
        <v>48</v>
      </c>
      <c r="J181" s="1" t="b">
        <f t="array" ref="J181">IF(NOT(H181=""),AND(C181:H181&gt;B181:G181),IF(NOT(G181=""),AND(C181:G181&gt;B181:F181),IF(NOT(F181=""),AND(C181:F181&gt;B181:E181),AND(C181:E181&gt;B181:D181))))</f>
        <v>0</v>
      </c>
      <c r="K181" s="1" t="b">
        <f t="array" ref="K181">IF(NOT(H181=""),AND(C181:H181&lt;B181:G181),IF(NOT(G181=""),AND(C181:G181&lt;B181:F181),IF(NOT(F181=""),AND(C181:F181&lt;B181:E181),AND(C181:E181&lt;B181:D181))))</f>
        <v>0</v>
      </c>
      <c r="L181" s="1" t="b">
        <f t="array" ref="L181">IF(NOT(H181=""),AND(AND(ABS(C181:H181-B181:G181)&gt;0),AND(ABS(C181:H181-B181:G181)&lt;4)),IF(NOT(G181=""),AND(AND(ABS(C181:G181-B181:F181)&gt;0),AND(ABS(C181:G181-B181:F181)&lt;4)),IF(NOT(F181=""),AND(AND(ABS(C181:F181-B181:E181)&gt;0),AND(ABS(C181:F181-B181:E181)&lt;4)),AND(AND(ABS(C181:E181-B181:D181)&gt;0),AND(ABS(C181:E181-B181:D181)&lt;4)))))</f>
        <v>0</v>
      </c>
      <c r="M181" s="1" t="b">
        <f t="shared" si="1"/>
        <v>0</v>
      </c>
    </row>
    <row r="182" ht="15.75" customHeight="1">
      <c r="A182" s="1" t="s">
        <v>191</v>
      </c>
      <c r="B182" s="1">
        <f>IFERROR(__xludf.DUMMYFUNCTION("SPLIT(A182,"" "")"),81.0)</f>
        <v>81</v>
      </c>
      <c r="C182" s="1">
        <f>IFERROR(__xludf.DUMMYFUNCTION("""COMPUTED_VALUE"""),81.0)</f>
        <v>81</v>
      </c>
      <c r="D182" s="1">
        <f>IFERROR(__xludf.DUMMYFUNCTION("""COMPUTED_VALUE"""),79.0)</f>
        <v>79</v>
      </c>
      <c r="E182" s="1">
        <f>IFERROR(__xludf.DUMMYFUNCTION("""COMPUTED_VALUE"""),77.0)</f>
        <v>77</v>
      </c>
      <c r="F182" s="1">
        <f>IFERROR(__xludf.DUMMYFUNCTION("""COMPUTED_VALUE"""),78.0)</f>
        <v>78</v>
      </c>
      <c r="G182" s="2">
        <f>IFERROR(__xludf.DUMMYFUNCTION("""COMPUTED_VALUE"""),78.0)</f>
        <v>78</v>
      </c>
      <c r="J182" s="1" t="b">
        <f t="array" ref="J182">IF(NOT(H182=""),AND(C182:H182&gt;B182:G182),IF(NOT(G182=""),AND(C182:G182&gt;B182:F182),IF(NOT(F182=""),AND(C182:F182&gt;B182:E182),AND(C182:E182&gt;B182:D182))))</f>
        <v>0</v>
      </c>
      <c r="K182" s="1" t="b">
        <f t="array" ref="K182">IF(NOT(H182=""),AND(C182:H182&lt;B182:G182),IF(NOT(G182=""),AND(C182:G182&lt;B182:F182),IF(NOT(F182=""),AND(C182:F182&lt;B182:E182),AND(C182:E182&lt;B182:D182))))</f>
        <v>0</v>
      </c>
      <c r="L182" s="1" t="b">
        <f t="array" ref="L182">IF(NOT(H182=""),AND(AND(ABS(C182:H182-B182:G182)&gt;0),AND(ABS(C182:H182-B182:G182)&lt;4)),IF(NOT(G182=""),AND(AND(ABS(C182:G182-B182:F182)&gt;0),AND(ABS(C182:G182-B182:F182)&lt;4)),IF(NOT(F182=""),AND(AND(ABS(C182:F182-B182:E182)&gt;0),AND(ABS(C182:F182-B182:E182)&lt;4)),AND(AND(ABS(C182:E182-B182:D182)&gt;0),AND(ABS(C182:E182-B182:D182)&lt;4)))))</f>
        <v>0</v>
      </c>
      <c r="M182" s="1" t="b">
        <f t="shared" si="1"/>
        <v>0</v>
      </c>
    </row>
    <row r="183" ht="15.75" customHeight="1">
      <c r="A183" s="1" t="s">
        <v>192</v>
      </c>
      <c r="B183" s="1">
        <f>IFERROR(__xludf.DUMMYFUNCTION("SPLIT(A183,"" "")"),37.0)</f>
        <v>37</v>
      </c>
      <c r="C183" s="1">
        <f>IFERROR(__xludf.DUMMYFUNCTION("""COMPUTED_VALUE"""),37.0)</f>
        <v>37</v>
      </c>
      <c r="D183" s="1">
        <f>IFERROR(__xludf.DUMMYFUNCTION("""COMPUTED_VALUE"""),38.0)</f>
        <v>38</v>
      </c>
      <c r="E183" s="1">
        <f>IFERROR(__xludf.DUMMYFUNCTION("""COMPUTED_VALUE"""),35.0)</f>
        <v>35</v>
      </c>
      <c r="F183" s="2">
        <f>IFERROR(__xludf.DUMMYFUNCTION("""COMPUTED_VALUE"""),31.0)</f>
        <v>31</v>
      </c>
      <c r="J183" s="1" t="b">
        <f t="array" ref="J183">IF(NOT(H183=""),AND(C183:H183&gt;B183:G183),IF(NOT(G183=""),AND(C183:G183&gt;B183:F183),IF(NOT(F183=""),AND(C183:F183&gt;B183:E183),AND(C183:E183&gt;B183:D183))))</f>
        <v>0</v>
      </c>
      <c r="K183" s="1" t="b">
        <f t="array" ref="K183">IF(NOT(H183=""),AND(C183:H183&lt;B183:G183),IF(NOT(G183=""),AND(C183:G183&lt;B183:F183),IF(NOT(F183=""),AND(C183:F183&lt;B183:E183),AND(C183:E183&lt;B183:D183))))</f>
        <v>0</v>
      </c>
      <c r="L183" s="1" t="b">
        <f t="array" ref="L183">IF(NOT(H183=""),AND(AND(ABS(C183:H183-B183:G183)&gt;0),AND(ABS(C183:H183-B183:G183)&lt;4)),IF(NOT(G183=""),AND(AND(ABS(C183:G183-B183:F183)&gt;0),AND(ABS(C183:G183-B183:F183)&lt;4)),IF(NOT(F183=""),AND(AND(ABS(C183:F183-B183:E183)&gt;0),AND(ABS(C183:F183-B183:E183)&lt;4)),AND(AND(ABS(C183:E183-B183:D183)&gt;0),AND(ABS(C183:E183-B183:D183)&lt;4)))))</f>
        <v>0</v>
      </c>
      <c r="M183" s="1" t="b">
        <f t="shared" si="1"/>
        <v>0</v>
      </c>
    </row>
    <row r="184" ht="15.75" customHeight="1">
      <c r="A184" s="1" t="s">
        <v>193</v>
      </c>
      <c r="B184" s="1">
        <f>IFERROR(__xludf.DUMMYFUNCTION("SPLIT(A184,"" "")"),20.0)</f>
        <v>20</v>
      </c>
      <c r="C184" s="1">
        <f>IFERROR(__xludf.DUMMYFUNCTION("""COMPUTED_VALUE"""),20.0)</f>
        <v>20</v>
      </c>
      <c r="D184" s="1">
        <f>IFERROR(__xludf.DUMMYFUNCTION("""COMPUTED_VALUE"""),18.0)</f>
        <v>18</v>
      </c>
      <c r="E184" s="1">
        <f>IFERROR(__xludf.DUMMYFUNCTION("""COMPUTED_VALUE"""),20.0)</f>
        <v>20</v>
      </c>
      <c r="F184" s="2">
        <f>IFERROR(__xludf.DUMMYFUNCTION("""COMPUTED_VALUE"""),14.0)</f>
        <v>14</v>
      </c>
      <c r="J184" s="1" t="b">
        <f t="array" ref="J184">IF(NOT(H184=""),AND(C184:H184&gt;B184:G184),IF(NOT(G184=""),AND(C184:G184&gt;B184:F184),IF(NOT(F184=""),AND(C184:F184&gt;B184:E184),AND(C184:E184&gt;B184:D184))))</f>
        <v>0</v>
      </c>
      <c r="K184" s="1" t="b">
        <f t="array" ref="K184">IF(NOT(H184=""),AND(C184:H184&lt;B184:G184),IF(NOT(G184=""),AND(C184:G184&lt;B184:F184),IF(NOT(F184=""),AND(C184:F184&lt;B184:E184),AND(C184:E184&lt;B184:D184))))</f>
        <v>0</v>
      </c>
      <c r="L184" s="1" t="b">
        <f t="array" ref="L184">IF(NOT(H184=""),AND(AND(ABS(C184:H184-B184:G184)&gt;0),AND(ABS(C184:H184-B184:G184)&lt;4)),IF(NOT(G184=""),AND(AND(ABS(C184:G184-B184:F184)&gt;0),AND(ABS(C184:G184-B184:F184)&lt;4)),IF(NOT(F184=""),AND(AND(ABS(C184:F184-B184:E184)&gt;0),AND(ABS(C184:F184-B184:E184)&lt;4)),AND(AND(ABS(C184:E184-B184:D184)&gt;0),AND(ABS(C184:E184-B184:D184)&lt;4)))))</f>
        <v>0</v>
      </c>
      <c r="M184" s="1" t="b">
        <f t="shared" si="1"/>
        <v>0</v>
      </c>
    </row>
    <row r="185" ht="15.75" customHeight="1">
      <c r="A185" s="1" t="s">
        <v>194</v>
      </c>
      <c r="B185" s="1">
        <f>IFERROR(__xludf.DUMMYFUNCTION("SPLIT(A185,"" "")"),21.0)</f>
        <v>21</v>
      </c>
      <c r="C185" s="1">
        <f>IFERROR(__xludf.DUMMYFUNCTION("""COMPUTED_VALUE"""),21.0)</f>
        <v>21</v>
      </c>
      <c r="D185" s="1">
        <f>IFERROR(__xludf.DUMMYFUNCTION("""COMPUTED_VALUE"""),20.0)</f>
        <v>20</v>
      </c>
      <c r="E185" s="1">
        <f>IFERROR(__xludf.DUMMYFUNCTION("""COMPUTED_VALUE"""),18.0)</f>
        <v>18</v>
      </c>
      <c r="F185" s="1">
        <f>IFERROR(__xludf.DUMMYFUNCTION("""COMPUTED_VALUE"""),18.0)</f>
        <v>18</v>
      </c>
      <c r="G185" s="1">
        <f>IFERROR(__xludf.DUMMYFUNCTION("""COMPUTED_VALUE"""),17.0)</f>
        <v>17</v>
      </c>
      <c r="H185" s="2">
        <f>IFERROR(__xludf.DUMMYFUNCTION("""COMPUTED_VALUE"""),14.0)</f>
        <v>14</v>
      </c>
      <c r="J185" s="1" t="b">
        <f t="array" ref="J185">IF(NOT(H185=""),AND(C185:H185&gt;B185:G185),IF(NOT(G185=""),AND(C185:G185&gt;B185:F185),IF(NOT(F185=""),AND(C185:F185&gt;B185:E185),AND(C185:E185&gt;B185:D185))))</f>
        <v>0</v>
      </c>
      <c r="K185" s="1" t="b">
        <f t="array" ref="K185">IF(NOT(H185=""),AND(C185:H185&lt;B185:G185),IF(NOT(G185=""),AND(C185:G185&lt;B185:F185),IF(NOT(F185=""),AND(C185:F185&lt;B185:E185),AND(C185:E185&lt;B185:D185))))</f>
        <v>0</v>
      </c>
      <c r="L185" s="1" t="b">
        <f t="array" ref="L185">IF(NOT(H185=""),AND(AND(ABS(C185:H185-B185:G185)&gt;0),AND(ABS(C185:H185-B185:G185)&lt;4)),IF(NOT(G185=""),AND(AND(ABS(C185:G185-B185:F185)&gt;0),AND(ABS(C185:G185-B185:F185)&lt;4)),IF(NOT(F185=""),AND(AND(ABS(C185:F185-B185:E185)&gt;0),AND(ABS(C185:F185-B185:E185)&lt;4)),AND(AND(ABS(C185:E185-B185:D185)&gt;0),AND(ABS(C185:E185-B185:D185)&lt;4)))))</f>
        <v>0</v>
      </c>
      <c r="M185" s="1" t="b">
        <f t="shared" si="1"/>
        <v>0</v>
      </c>
    </row>
    <row r="186" ht="15.75" customHeight="1">
      <c r="A186" s="1" t="s">
        <v>195</v>
      </c>
      <c r="B186" s="1">
        <f>IFERROR(__xludf.DUMMYFUNCTION("SPLIT(A186,"" "")"),45.0)</f>
        <v>45</v>
      </c>
      <c r="C186" s="1">
        <f>IFERROR(__xludf.DUMMYFUNCTION("""COMPUTED_VALUE"""),45.0)</f>
        <v>45</v>
      </c>
      <c r="D186" s="1">
        <f>IFERROR(__xludf.DUMMYFUNCTION("""COMPUTED_VALUE"""),42.0)</f>
        <v>42</v>
      </c>
      <c r="E186" s="1">
        <f>IFERROR(__xludf.DUMMYFUNCTION("""COMPUTED_VALUE"""),40.0)</f>
        <v>40</v>
      </c>
      <c r="F186" s="1">
        <f>IFERROR(__xludf.DUMMYFUNCTION("""COMPUTED_VALUE"""),40.0)</f>
        <v>40</v>
      </c>
      <c r="G186" s="1">
        <f>IFERROR(__xludf.DUMMYFUNCTION("""COMPUTED_VALUE"""),37.0)</f>
        <v>37</v>
      </c>
      <c r="H186" s="1">
        <f>IFERROR(__xludf.DUMMYFUNCTION("""COMPUTED_VALUE"""),34.0)</f>
        <v>34</v>
      </c>
      <c r="I186" s="1">
        <f>IFERROR(__xludf.DUMMYFUNCTION("""COMPUTED_VALUE"""),37.0)</f>
        <v>37</v>
      </c>
      <c r="J186" s="1" t="b">
        <f t="array" ref="J186">IF(NOT(H186=""),AND(C186:H186&gt;B186:G186),IF(NOT(G186=""),AND(C186:G186&gt;B186:F186),IF(NOT(F186=""),AND(C186:F186&gt;B186:E186),AND(C186:E186&gt;B186:D186))))</f>
        <v>0</v>
      </c>
      <c r="K186" s="1" t="b">
        <f t="array" ref="K186">IF(NOT(H186=""),AND(C186:H186&lt;B186:G186),IF(NOT(G186=""),AND(C186:G186&lt;B186:F186),IF(NOT(F186=""),AND(C186:F186&lt;B186:E186),AND(C186:E186&lt;B186:D186))))</f>
        <v>0</v>
      </c>
      <c r="L186" s="1" t="b">
        <f t="array" ref="L186">IF(NOT(H186=""),AND(AND(ABS(C186:H186-B186:G186)&gt;0),AND(ABS(C186:H186-B186:G186)&lt;4)),IF(NOT(G186=""),AND(AND(ABS(C186:G186-B186:F186)&gt;0),AND(ABS(C186:G186-B186:F186)&lt;4)),IF(NOT(F186=""),AND(AND(ABS(C186:F186-B186:E186)&gt;0),AND(ABS(C186:F186-B186:E186)&lt;4)),AND(AND(ABS(C186:E186-B186:D186)&gt;0),AND(ABS(C186:E186-B186:D186)&lt;4)))))</f>
        <v>0</v>
      </c>
      <c r="M186" s="1" t="b">
        <f t="shared" si="1"/>
        <v>0</v>
      </c>
    </row>
    <row r="187" ht="15.75" customHeight="1">
      <c r="A187" s="1" t="s">
        <v>196</v>
      </c>
      <c r="B187" s="1">
        <f>IFERROR(__xludf.DUMMYFUNCTION("SPLIT(A187,"" "")"),63.0)</f>
        <v>63</v>
      </c>
      <c r="C187" s="1">
        <f>IFERROR(__xludf.DUMMYFUNCTION("""COMPUTED_VALUE"""),63.0)</f>
        <v>63</v>
      </c>
      <c r="D187" s="1">
        <f>IFERROR(__xludf.DUMMYFUNCTION("""COMPUTED_VALUE"""),63.0)</f>
        <v>63</v>
      </c>
      <c r="E187" s="1">
        <f>IFERROR(__xludf.DUMMYFUNCTION("""COMPUTED_VALUE"""),61.0)</f>
        <v>61</v>
      </c>
      <c r="F187" s="2">
        <f>IFERROR(__xludf.DUMMYFUNCTION("""COMPUTED_VALUE"""),61.0)</f>
        <v>61</v>
      </c>
      <c r="J187" s="1" t="b">
        <f t="array" ref="J187">IF(NOT(H187=""),AND(C187:H187&gt;B187:G187),IF(NOT(G187=""),AND(C187:G187&gt;B187:F187),IF(NOT(F187=""),AND(C187:F187&gt;B187:E187),AND(C187:E187&gt;B187:D187))))</f>
        <v>0</v>
      </c>
      <c r="K187" s="1" t="b">
        <f t="array" ref="K187">IF(NOT(H187=""),AND(C187:H187&lt;B187:G187),IF(NOT(G187=""),AND(C187:G187&lt;B187:F187),IF(NOT(F187=""),AND(C187:F187&lt;B187:E187),AND(C187:E187&lt;B187:D187))))</f>
        <v>0</v>
      </c>
      <c r="L187" s="1" t="b">
        <f t="array" ref="L187">IF(NOT(H187=""),AND(AND(ABS(C187:H187-B187:G187)&gt;0),AND(ABS(C187:H187-B187:G187)&lt;4)),IF(NOT(G187=""),AND(AND(ABS(C187:G187-B187:F187)&gt;0),AND(ABS(C187:G187-B187:F187)&lt;4)),IF(NOT(F187=""),AND(AND(ABS(C187:F187-B187:E187)&gt;0),AND(ABS(C187:F187-B187:E187)&lt;4)),AND(AND(ABS(C187:E187-B187:D187)&gt;0),AND(ABS(C187:E187-B187:D187)&lt;4)))))</f>
        <v>0</v>
      </c>
      <c r="M187" s="1" t="b">
        <f t="shared" si="1"/>
        <v>0</v>
      </c>
    </row>
    <row r="188" ht="15.75" customHeight="1">
      <c r="A188" s="1" t="s">
        <v>197</v>
      </c>
      <c r="B188" s="1">
        <f>IFERROR(__xludf.DUMMYFUNCTION("SPLIT(A188,"" "")"),82.0)</f>
        <v>82</v>
      </c>
      <c r="C188" s="1">
        <f>IFERROR(__xludf.DUMMYFUNCTION("""COMPUTED_VALUE"""),82.0)</f>
        <v>82</v>
      </c>
      <c r="D188" s="1">
        <f>IFERROR(__xludf.DUMMYFUNCTION("""COMPUTED_VALUE"""),81.0)</f>
        <v>81</v>
      </c>
      <c r="E188" s="1">
        <f>IFERROR(__xludf.DUMMYFUNCTION("""COMPUTED_VALUE"""),79.0)</f>
        <v>79</v>
      </c>
      <c r="F188" s="1">
        <f>IFERROR(__xludf.DUMMYFUNCTION("""COMPUTED_VALUE"""),79.0)</f>
        <v>79</v>
      </c>
      <c r="G188" s="2">
        <f>IFERROR(__xludf.DUMMYFUNCTION("""COMPUTED_VALUE"""),75.0)</f>
        <v>75</v>
      </c>
      <c r="J188" s="1" t="b">
        <f t="array" ref="J188">IF(NOT(H188=""),AND(C188:H188&gt;B188:G188),IF(NOT(G188=""),AND(C188:G188&gt;B188:F188),IF(NOT(F188=""),AND(C188:F188&gt;B188:E188),AND(C188:E188&gt;B188:D188))))</f>
        <v>0</v>
      </c>
      <c r="K188" s="1" t="b">
        <f t="array" ref="K188">IF(NOT(H188=""),AND(C188:H188&lt;B188:G188),IF(NOT(G188=""),AND(C188:G188&lt;B188:F188),IF(NOT(F188=""),AND(C188:F188&lt;B188:E188),AND(C188:E188&lt;B188:D188))))</f>
        <v>0</v>
      </c>
      <c r="L188" s="1" t="b">
        <f t="array" ref="L188">IF(NOT(H188=""),AND(AND(ABS(C188:H188-B188:G188)&gt;0),AND(ABS(C188:H188-B188:G188)&lt;4)),IF(NOT(G188=""),AND(AND(ABS(C188:G188-B188:F188)&gt;0),AND(ABS(C188:G188-B188:F188)&lt;4)),IF(NOT(F188=""),AND(AND(ABS(C188:F188-B188:E188)&gt;0),AND(ABS(C188:F188-B188:E188)&lt;4)),AND(AND(ABS(C188:E188-B188:D188)&gt;0),AND(ABS(C188:E188-B188:D188)&lt;4)))))</f>
        <v>0</v>
      </c>
      <c r="M188" s="1" t="b">
        <f t="shared" si="1"/>
        <v>0</v>
      </c>
    </row>
    <row r="189" ht="15.75" customHeight="1">
      <c r="A189" s="1" t="s">
        <v>198</v>
      </c>
      <c r="B189" s="1">
        <f>IFERROR(__xludf.DUMMYFUNCTION("SPLIT(A189,"" "")"),81.0)</f>
        <v>81</v>
      </c>
      <c r="C189" s="1">
        <f>IFERROR(__xludf.DUMMYFUNCTION("""COMPUTED_VALUE"""),81.0)</f>
        <v>81</v>
      </c>
      <c r="D189" s="1">
        <f>IFERROR(__xludf.DUMMYFUNCTION("""COMPUTED_VALUE"""),78.0)</f>
        <v>78</v>
      </c>
      <c r="E189" s="1">
        <f>IFERROR(__xludf.DUMMYFUNCTION("""COMPUTED_VALUE"""),77.0)</f>
        <v>77</v>
      </c>
      <c r="F189" s="1">
        <f>IFERROR(__xludf.DUMMYFUNCTION("""COMPUTED_VALUE"""),76.0)</f>
        <v>76</v>
      </c>
      <c r="G189" s="1">
        <f>IFERROR(__xludf.DUMMYFUNCTION("""COMPUTED_VALUE"""),75.0)</f>
        <v>75</v>
      </c>
      <c r="H189" s="1">
        <f>IFERROR(__xludf.DUMMYFUNCTION("""COMPUTED_VALUE"""),75.0)</f>
        <v>75</v>
      </c>
      <c r="I189" s="1">
        <f>IFERROR(__xludf.DUMMYFUNCTION("""COMPUTED_VALUE"""),70.0)</f>
        <v>70</v>
      </c>
      <c r="J189" s="1" t="b">
        <f t="array" ref="J189">IF(NOT(H189=""),AND(C189:H189&gt;B189:G189),IF(NOT(G189=""),AND(C189:G189&gt;B189:F189),IF(NOT(F189=""),AND(C189:F189&gt;B189:E189),AND(C189:E189&gt;B189:D189))))</f>
        <v>0</v>
      </c>
      <c r="K189" s="1" t="b">
        <f t="array" ref="K189">IF(NOT(H189=""),AND(C189:H189&lt;B189:G189),IF(NOT(G189=""),AND(C189:G189&lt;B189:F189),IF(NOT(F189=""),AND(C189:F189&lt;B189:E189),AND(C189:E189&lt;B189:D189))))</f>
        <v>0</v>
      </c>
      <c r="L189" s="1" t="b">
        <f t="array" ref="L189">IF(NOT(H189=""),AND(AND(ABS(C189:H189-B189:G189)&gt;0),AND(ABS(C189:H189-B189:G189)&lt;4)),IF(NOT(G189=""),AND(AND(ABS(C189:G189-B189:F189)&gt;0),AND(ABS(C189:G189-B189:F189)&lt;4)),IF(NOT(F189=""),AND(AND(ABS(C189:F189-B189:E189)&gt;0),AND(ABS(C189:F189-B189:E189)&lt;4)),AND(AND(ABS(C189:E189-B189:D189)&gt;0),AND(ABS(C189:E189-B189:D189)&lt;4)))))</f>
        <v>0</v>
      </c>
      <c r="M189" s="1" t="b">
        <f t="shared" si="1"/>
        <v>0</v>
      </c>
    </row>
    <row r="190" ht="15.75" customHeight="1">
      <c r="A190" s="1" t="s">
        <v>199</v>
      </c>
      <c r="B190" s="1">
        <f>IFERROR(__xludf.DUMMYFUNCTION("SPLIT(A190,"" "")"),82.0)</f>
        <v>82</v>
      </c>
      <c r="C190" s="1">
        <f>IFERROR(__xludf.DUMMYFUNCTION("""COMPUTED_VALUE"""),82.0)</f>
        <v>82</v>
      </c>
      <c r="D190" s="1">
        <f>IFERROR(__xludf.DUMMYFUNCTION("""COMPUTED_VALUE"""),78.0)</f>
        <v>78</v>
      </c>
      <c r="E190" s="1">
        <f>IFERROR(__xludf.DUMMYFUNCTION("""COMPUTED_VALUE"""),77.0)</f>
        <v>77</v>
      </c>
      <c r="F190" s="2">
        <f>IFERROR(__xludf.DUMMYFUNCTION("""COMPUTED_VALUE"""),75.0)</f>
        <v>75</v>
      </c>
      <c r="J190" s="1" t="b">
        <f t="array" ref="J190">IF(NOT(H190=""),AND(C190:H190&gt;B190:G190),IF(NOT(G190=""),AND(C190:G190&gt;B190:F190),IF(NOT(F190=""),AND(C190:F190&gt;B190:E190),AND(C190:E190&gt;B190:D190))))</f>
        <v>0</v>
      </c>
      <c r="K190" s="1" t="b">
        <f t="array" ref="K190">IF(NOT(H190=""),AND(C190:H190&lt;B190:G190),IF(NOT(G190=""),AND(C190:G190&lt;B190:F190),IF(NOT(F190=""),AND(C190:F190&lt;B190:E190),AND(C190:E190&lt;B190:D190))))</f>
        <v>0</v>
      </c>
      <c r="L190" s="1" t="b">
        <f t="array" ref="L190">IF(NOT(H190=""),AND(AND(ABS(C190:H190-B190:G190)&gt;0),AND(ABS(C190:H190-B190:G190)&lt;4)),IF(NOT(G190=""),AND(AND(ABS(C190:G190-B190:F190)&gt;0),AND(ABS(C190:G190-B190:F190)&lt;4)),IF(NOT(F190=""),AND(AND(ABS(C190:F190-B190:E190)&gt;0),AND(ABS(C190:F190-B190:E190)&lt;4)),AND(AND(ABS(C190:E190-B190:D190)&gt;0),AND(ABS(C190:E190-B190:D190)&lt;4)))))</f>
        <v>0</v>
      </c>
      <c r="M190" s="1" t="b">
        <f t="shared" si="1"/>
        <v>0</v>
      </c>
    </row>
    <row r="191" ht="15.75" customHeight="1">
      <c r="A191" s="1" t="s">
        <v>200</v>
      </c>
      <c r="B191" s="1">
        <f>IFERROR(__xludf.DUMMYFUNCTION("SPLIT(A191,"" "")"),87.0)</f>
        <v>87</v>
      </c>
      <c r="C191" s="1">
        <f>IFERROR(__xludf.DUMMYFUNCTION("""COMPUTED_VALUE"""),87.0)</f>
        <v>87</v>
      </c>
      <c r="D191" s="1">
        <f>IFERROR(__xludf.DUMMYFUNCTION("""COMPUTED_VALUE"""),86.0)</f>
        <v>86</v>
      </c>
      <c r="E191" s="1">
        <f>IFERROR(__xludf.DUMMYFUNCTION("""COMPUTED_VALUE"""),82.0)</f>
        <v>82</v>
      </c>
      <c r="F191" s="2">
        <f>IFERROR(__xludf.DUMMYFUNCTION("""COMPUTED_VALUE"""),84.0)</f>
        <v>84</v>
      </c>
      <c r="J191" s="1" t="b">
        <f t="array" ref="J191">IF(NOT(H191=""),AND(C191:H191&gt;B191:G191),IF(NOT(G191=""),AND(C191:G191&gt;B191:F191),IF(NOT(F191=""),AND(C191:F191&gt;B191:E191),AND(C191:E191&gt;B191:D191))))</f>
        <v>0</v>
      </c>
      <c r="K191" s="1" t="b">
        <f t="array" ref="K191">IF(NOT(H191=""),AND(C191:H191&lt;B191:G191),IF(NOT(G191=""),AND(C191:G191&lt;B191:F191),IF(NOT(F191=""),AND(C191:F191&lt;B191:E191),AND(C191:E191&lt;B191:D191))))</f>
        <v>0</v>
      </c>
      <c r="L191" s="1" t="b">
        <f t="array" ref="L191">IF(NOT(H191=""),AND(AND(ABS(C191:H191-B191:G191)&gt;0),AND(ABS(C191:H191-B191:G191)&lt;4)),IF(NOT(G191=""),AND(AND(ABS(C191:G191-B191:F191)&gt;0),AND(ABS(C191:G191-B191:F191)&lt;4)),IF(NOT(F191=""),AND(AND(ABS(C191:F191-B191:E191)&gt;0),AND(ABS(C191:F191-B191:E191)&lt;4)),AND(AND(ABS(C191:E191-B191:D191)&gt;0),AND(ABS(C191:E191-B191:D191)&lt;4)))))</f>
        <v>0</v>
      </c>
      <c r="M191" s="1" t="b">
        <f t="shared" si="1"/>
        <v>0</v>
      </c>
    </row>
    <row r="192" ht="15.75" customHeight="1">
      <c r="A192" s="1" t="s">
        <v>201</v>
      </c>
      <c r="B192" s="1">
        <f>IFERROR(__xludf.DUMMYFUNCTION("SPLIT(A192,"" "")"),32.0)</f>
        <v>32</v>
      </c>
      <c r="C192" s="1">
        <f>IFERROR(__xludf.DUMMYFUNCTION("""COMPUTED_VALUE"""),32.0)</f>
        <v>32</v>
      </c>
      <c r="D192" s="1">
        <f>IFERROR(__xludf.DUMMYFUNCTION("""COMPUTED_VALUE"""),28.0)</f>
        <v>28</v>
      </c>
      <c r="E192" s="1">
        <f>IFERROR(__xludf.DUMMYFUNCTION("""COMPUTED_VALUE"""),27.0)</f>
        <v>27</v>
      </c>
      <c r="F192" s="2">
        <f>IFERROR(__xludf.DUMMYFUNCTION("""COMPUTED_VALUE"""),27.0)</f>
        <v>27</v>
      </c>
      <c r="J192" s="1" t="b">
        <f t="array" ref="J192">IF(NOT(H192=""),AND(C192:H192&gt;B192:G192),IF(NOT(G192=""),AND(C192:G192&gt;B192:F192),IF(NOT(F192=""),AND(C192:F192&gt;B192:E192),AND(C192:E192&gt;B192:D192))))</f>
        <v>0</v>
      </c>
      <c r="K192" s="1" t="b">
        <f t="array" ref="K192">IF(NOT(H192=""),AND(C192:H192&lt;B192:G192),IF(NOT(G192=""),AND(C192:G192&lt;B192:F192),IF(NOT(F192=""),AND(C192:F192&lt;B192:E192),AND(C192:E192&lt;B192:D192))))</f>
        <v>0</v>
      </c>
      <c r="L192" s="1" t="b">
        <f t="array" ref="L192">IF(NOT(H192=""),AND(AND(ABS(C192:H192-B192:G192)&gt;0),AND(ABS(C192:H192-B192:G192)&lt;4)),IF(NOT(G192=""),AND(AND(ABS(C192:G192-B192:F192)&gt;0),AND(ABS(C192:G192-B192:F192)&lt;4)),IF(NOT(F192=""),AND(AND(ABS(C192:F192-B192:E192)&gt;0),AND(ABS(C192:F192-B192:E192)&lt;4)),AND(AND(ABS(C192:E192-B192:D192)&gt;0),AND(ABS(C192:E192-B192:D192)&lt;4)))))</f>
        <v>0</v>
      </c>
      <c r="M192" s="1" t="b">
        <f t="shared" si="1"/>
        <v>0</v>
      </c>
    </row>
    <row r="193" ht="15.75" customHeight="1">
      <c r="A193" s="1" t="s">
        <v>202</v>
      </c>
      <c r="B193" s="1">
        <f>IFERROR(__xludf.DUMMYFUNCTION("SPLIT(A193,"" "")"),87.0)</f>
        <v>87</v>
      </c>
      <c r="C193" s="1">
        <f>IFERROR(__xludf.DUMMYFUNCTION("""COMPUTED_VALUE"""),87.0)</f>
        <v>87</v>
      </c>
      <c r="D193" s="1">
        <f>IFERROR(__xludf.DUMMYFUNCTION("""COMPUTED_VALUE"""),83.0)</f>
        <v>83</v>
      </c>
      <c r="E193" s="1">
        <f>IFERROR(__xludf.DUMMYFUNCTION("""COMPUTED_VALUE"""),82.0)</f>
        <v>82</v>
      </c>
      <c r="F193" s="1">
        <f>IFERROR(__xludf.DUMMYFUNCTION("""COMPUTED_VALUE"""),79.0)</f>
        <v>79</v>
      </c>
      <c r="G193" s="2">
        <f>IFERROR(__xludf.DUMMYFUNCTION("""COMPUTED_VALUE"""),75.0)</f>
        <v>75</v>
      </c>
      <c r="J193" s="1" t="b">
        <f t="array" ref="J193">IF(NOT(H193=""),AND(C193:H193&gt;B193:G193),IF(NOT(G193=""),AND(C193:G193&gt;B193:F193),IF(NOT(F193=""),AND(C193:F193&gt;B193:E193),AND(C193:E193&gt;B193:D193))))</f>
        <v>0</v>
      </c>
      <c r="K193" s="1" t="b">
        <f t="array" ref="K193">IF(NOT(H193=""),AND(C193:H193&lt;B193:G193),IF(NOT(G193=""),AND(C193:G193&lt;B193:F193),IF(NOT(F193=""),AND(C193:F193&lt;B193:E193),AND(C193:E193&lt;B193:D193))))</f>
        <v>0</v>
      </c>
      <c r="L193" s="1" t="b">
        <f t="array" ref="L193">IF(NOT(H193=""),AND(AND(ABS(C193:H193-B193:G193)&gt;0),AND(ABS(C193:H193-B193:G193)&lt;4)),IF(NOT(G193=""),AND(AND(ABS(C193:G193-B193:F193)&gt;0),AND(ABS(C193:G193-B193:F193)&lt;4)),IF(NOT(F193=""),AND(AND(ABS(C193:F193-B193:E193)&gt;0),AND(ABS(C193:F193-B193:E193)&lt;4)),AND(AND(ABS(C193:E193-B193:D193)&gt;0),AND(ABS(C193:E193-B193:D193)&lt;4)))))</f>
        <v>0</v>
      </c>
      <c r="M193" s="1" t="b">
        <f t="shared" si="1"/>
        <v>0</v>
      </c>
    </row>
    <row r="194" ht="15.75" customHeight="1">
      <c r="A194" s="1" t="s">
        <v>203</v>
      </c>
      <c r="B194" s="1">
        <f>IFERROR(__xludf.DUMMYFUNCTION("SPLIT(A194,"" "")"),67.0)</f>
        <v>67</v>
      </c>
      <c r="C194" s="1">
        <f>IFERROR(__xludf.DUMMYFUNCTION("""COMPUTED_VALUE"""),67.0)</f>
        <v>67</v>
      </c>
      <c r="D194" s="1">
        <f>IFERROR(__xludf.DUMMYFUNCTION("""COMPUTED_VALUE"""),65.0)</f>
        <v>65</v>
      </c>
      <c r="E194" s="1">
        <f>IFERROR(__xludf.DUMMYFUNCTION("""COMPUTED_VALUE"""),64.0)</f>
        <v>64</v>
      </c>
      <c r="F194" s="1">
        <f>IFERROR(__xludf.DUMMYFUNCTION("""COMPUTED_VALUE"""),61.0)</f>
        <v>61</v>
      </c>
      <c r="G194" s="1">
        <f>IFERROR(__xludf.DUMMYFUNCTION("""COMPUTED_VALUE"""),57.0)</f>
        <v>57</v>
      </c>
      <c r="H194" s="2">
        <f>IFERROR(__xludf.DUMMYFUNCTION("""COMPUTED_VALUE"""),51.0)</f>
        <v>51</v>
      </c>
      <c r="J194" s="1" t="b">
        <f t="array" ref="J194">IF(NOT(H194=""),AND(C194:H194&gt;B194:G194),IF(NOT(G194=""),AND(C194:G194&gt;B194:F194),IF(NOT(F194=""),AND(C194:F194&gt;B194:E194),AND(C194:E194&gt;B194:D194))))</f>
        <v>0</v>
      </c>
      <c r="K194" s="1" t="b">
        <f t="array" ref="K194">IF(NOT(H194=""),AND(C194:H194&lt;B194:G194),IF(NOT(G194=""),AND(C194:G194&lt;B194:F194),IF(NOT(F194=""),AND(C194:F194&lt;B194:E194),AND(C194:E194&lt;B194:D194))))</f>
        <v>0</v>
      </c>
      <c r="L194" s="1" t="b">
        <f t="array" ref="L194">IF(NOT(H194=""),AND(AND(ABS(C194:H194-B194:G194)&gt;0),AND(ABS(C194:H194-B194:G194)&lt;4)),IF(NOT(G194=""),AND(AND(ABS(C194:G194-B194:F194)&gt;0),AND(ABS(C194:G194-B194:F194)&lt;4)),IF(NOT(F194=""),AND(AND(ABS(C194:F194-B194:E194)&gt;0),AND(ABS(C194:F194-B194:E194)&lt;4)),AND(AND(ABS(C194:E194-B194:D194)&gt;0),AND(ABS(C194:E194-B194:D194)&lt;4)))))</f>
        <v>0</v>
      </c>
      <c r="M194" s="1" t="b">
        <f t="shared" si="1"/>
        <v>0</v>
      </c>
    </row>
    <row r="195" ht="15.75" customHeight="1">
      <c r="A195" s="1" t="s">
        <v>204</v>
      </c>
      <c r="B195" s="1">
        <f>IFERROR(__xludf.DUMMYFUNCTION("SPLIT(A195,"" "")"),26.0)</f>
        <v>26</v>
      </c>
      <c r="C195" s="1">
        <f>IFERROR(__xludf.DUMMYFUNCTION("""COMPUTED_VALUE"""),26.0)</f>
        <v>26</v>
      </c>
      <c r="D195" s="1">
        <f>IFERROR(__xludf.DUMMYFUNCTION("""COMPUTED_VALUE"""),25.0)</f>
        <v>25</v>
      </c>
      <c r="E195" s="1">
        <f>IFERROR(__xludf.DUMMYFUNCTION("""COMPUTED_VALUE"""),23.0)</f>
        <v>23</v>
      </c>
      <c r="F195" s="1">
        <f>IFERROR(__xludf.DUMMYFUNCTION("""COMPUTED_VALUE"""),20.0)</f>
        <v>20</v>
      </c>
      <c r="G195" s="1">
        <f>IFERROR(__xludf.DUMMYFUNCTION("""COMPUTED_VALUE"""),15.0)</f>
        <v>15</v>
      </c>
      <c r="H195" s="2">
        <f>IFERROR(__xludf.DUMMYFUNCTION("""COMPUTED_VALUE"""),12.0)</f>
        <v>12</v>
      </c>
      <c r="J195" s="1" t="b">
        <f t="array" ref="J195">IF(NOT(H195=""),AND(C195:H195&gt;B195:G195),IF(NOT(G195=""),AND(C195:G195&gt;B195:F195),IF(NOT(F195=""),AND(C195:F195&gt;B195:E195),AND(C195:E195&gt;B195:D195))))</f>
        <v>0</v>
      </c>
      <c r="K195" s="1" t="b">
        <f t="array" ref="K195">IF(NOT(H195=""),AND(C195:H195&lt;B195:G195),IF(NOT(G195=""),AND(C195:G195&lt;B195:F195),IF(NOT(F195=""),AND(C195:F195&lt;B195:E195),AND(C195:E195&lt;B195:D195))))</f>
        <v>0</v>
      </c>
      <c r="L195" s="1" t="b">
        <f t="array" ref="L195">IF(NOT(H195=""),AND(AND(ABS(C195:H195-B195:G195)&gt;0),AND(ABS(C195:H195-B195:G195)&lt;4)),IF(NOT(G195=""),AND(AND(ABS(C195:G195-B195:F195)&gt;0),AND(ABS(C195:G195-B195:F195)&lt;4)),IF(NOT(F195=""),AND(AND(ABS(C195:F195-B195:E195)&gt;0),AND(ABS(C195:F195-B195:E195)&lt;4)),AND(AND(ABS(C195:E195-B195:D195)&gt;0),AND(ABS(C195:E195-B195:D195)&lt;4)))))</f>
        <v>0</v>
      </c>
      <c r="M195" s="1" t="b">
        <f t="shared" si="1"/>
        <v>0</v>
      </c>
    </row>
    <row r="196" ht="15.75" customHeight="1">
      <c r="A196" s="1" t="s">
        <v>205</v>
      </c>
      <c r="B196" s="1">
        <f>IFERROR(__xludf.DUMMYFUNCTION("SPLIT(A196,"" "")"),57.0)</f>
        <v>57</v>
      </c>
      <c r="C196" s="1">
        <f>IFERROR(__xludf.DUMMYFUNCTION("""COMPUTED_VALUE"""),57.0)</f>
        <v>57</v>
      </c>
      <c r="D196" s="1">
        <f>IFERROR(__xludf.DUMMYFUNCTION("""COMPUTED_VALUE"""),52.0)</f>
        <v>52</v>
      </c>
      <c r="E196" s="1">
        <f>IFERROR(__xludf.DUMMYFUNCTION("""COMPUTED_VALUE"""),51.0)</f>
        <v>51</v>
      </c>
      <c r="F196" s="2">
        <f>IFERROR(__xludf.DUMMYFUNCTION("""COMPUTED_VALUE"""),53.0)</f>
        <v>53</v>
      </c>
      <c r="J196" s="1" t="b">
        <f t="array" ref="J196">IF(NOT(H196=""),AND(C196:H196&gt;B196:G196),IF(NOT(G196=""),AND(C196:G196&gt;B196:F196),IF(NOT(F196=""),AND(C196:F196&gt;B196:E196),AND(C196:E196&gt;B196:D196))))</f>
        <v>0</v>
      </c>
      <c r="K196" s="1" t="b">
        <f t="array" ref="K196">IF(NOT(H196=""),AND(C196:H196&lt;B196:G196),IF(NOT(G196=""),AND(C196:G196&lt;B196:F196),IF(NOT(F196=""),AND(C196:F196&lt;B196:E196),AND(C196:E196&lt;B196:D196))))</f>
        <v>0</v>
      </c>
      <c r="L196" s="1" t="b">
        <f t="array" ref="L196">IF(NOT(H196=""),AND(AND(ABS(C196:H196-B196:G196)&gt;0),AND(ABS(C196:H196-B196:G196)&lt;4)),IF(NOT(G196=""),AND(AND(ABS(C196:G196-B196:F196)&gt;0),AND(ABS(C196:G196-B196:F196)&lt;4)),IF(NOT(F196=""),AND(AND(ABS(C196:F196-B196:E196)&gt;0),AND(ABS(C196:F196-B196:E196)&lt;4)),AND(AND(ABS(C196:E196-B196:D196)&gt;0),AND(ABS(C196:E196-B196:D196)&lt;4)))))</f>
        <v>0</v>
      </c>
      <c r="M196" s="1" t="b">
        <f t="shared" si="1"/>
        <v>0</v>
      </c>
    </row>
    <row r="197" ht="15.75" customHeight="1">
      <c r="A197" s="1" t="s">
        <v>206</v>
      </c>
      <c r="B197" s="1">
        <f>IFERROR(__xludf.DUMMYFUNCTION("SPLIT(A197,"" "")"),18.0)</f>
        <v>18</v>
      </c>
      <c r="C197" s="1">
        <f>IFERROR(__xludf.DUMMYFUNCTION("""COMPUTED_VALUE"""),18.0)</f>
        <v>18</v>
      </c>
      <c r="D197" s="1">
        <f>IFERROR(__xludf.DUMMYFUNCTION("""COMPUTED_VALUE"""),12.0)</f>
        <v>12</v>
      </c>
      <c r="E197" s="1">
        <f>IFERROR(__xludf.DUMMYFUNCTION("""COMPUTED_VALUE"""),11.0)</f>
        <v>11</v>
      </c>
      <c r="F197" s="2">
        <f>IFERROR(__xludf.DUMMYFUNCTION("""COMPUTED_VALUE"""),11.0)</f>
        <v>11</v>
      </c>
      <c r="J197" s="1" t="b">
        <f t="array" ref="J197">IF(NOT(H197=""),AND(C197:H197&gt;B197:G197),IF(NOT(G197=""),AND(C197:G197&gt;B197:F197),IF(NOT(F197=""),AND(C197:F197&gt;B197:E197),AND(C197:E197&gt;B197:D197))))</f>
        <v>0</v>
      </c>
      <c r="K197" s="1" t="b">
        <f t="array" ref="K197">IF(NOT(H197=""),AND(C197:H197&lt;B197:G197),IF(NOT(G197=""),AND(C197:G197&lt;B197:F197),IF(NOT(F197=""),AND(C197:F197&lt;B197:E197),AND(C197:E197&lt;B197:D197))))</f>
        <v>0</v>
      </c>
      <c r="L197" s="1" t="b">
        <f t="array" ref="L197">IF(NOT(H197=""),AND(AND(ABS(C197:H197-B197:G197)&gt;0),AND(ABS(C197:H197-B197:G197)&lt;4)),IF(NOT(G197=""),AND(AND(ABS(C197:G197-B197:F197)&gt;0),AND(ABS(C197:G197-B197:F197)&lt;4)),IF(NOT(F197=""),AND(AND(ABS(C197:F197-B197:E197)&gt;0),AND(ABS(C197:F197-B197:E197)&lt;4)),AND(AND(ABS(C197:E197-B197:D197)&gt;0),AND(ABS(C197:E197-B197:D197)&lt;4)))))</f>
        <v>0</v>
      </c>
      <c r="M197" s="1" t="b">
        <f t="shared" si="1"/>
        <v>0</v>
      </c>
    </row>
    <row r="198" ht="15.75" customHeight="1">
      <c r="A198" s="1" t="s">
        <v>207</v>
      </c>
      <c r="B198" s="1">
        <f>IFERROR(__xludf.DUMMYFUNCTION("SPLIT(A198,"" "")"),38.0)</f>
        <v>38</v>
      </c>
      <c r="C198" s="1">
        <f>IFERROR(__xludf.DUMMYFUNCTION("""COMPUTED_VALUE"""),38.0)</f>
        <v>38</v>
      </c>
      <c r="D198" s="1">
        <f>IFERROR(__xludf.DUMMYFUNCTION("""COMPUTED_VALUE"""),32.0)</f>
        <v>32</v>
      </c>
      <c r="E198" s="1">
        <f>IFERROR(__xludf.DUMMYFUNCTION("""COMPUTED_VALUE"""),29.0)</f>
        <v>29</v>
      </c>
      <c r="F198" s="2">
        <f>IFERROR(__xludf.DUMMYFUNCTION("""COMPUTED_VALUE"""),25.0)</f>
        <v>25</v>
      </c>
      <c r="J198" s="1" t="b">
        <f t="array" ref="J198">IF(NOT(H198=""),AND(C198:H198&gt;B198:G198),IF(NOT(G198=""),AND(C198:G198&gt;B198:F198),IF(NOT(F198=""),AND(C198:F198&gt;B198:E198),AND(C198:E198&gt;B198:D198))))</f>
        <v>0</v>
      </c>
      <c r="K198" s="1" t="b">
        <f t="array" ref="K198">IF(NOT(H198=""),AND(C198:H198&lt;B198:G198),IF(NOT(G198=""),AND(C198:G198&lt;B198:F198),IF(NOT(F198=""),AND(C198:F198&lt;B198:E198),AND(C198:E198&lt;B198:D198))))</f>
        <v>0</v>
      </c>
      <c r="L198" s="1" t="b">
        <f t="array" ref="L198">IF(NOT(H198=""),AND(AND(ABS(C198:H198-B198:G198)&gt;0),AND(ABS(C198:H198-B198:G198)&lt;4)),IF(NOT(G198=""),AND(AND(ABS(C198:G198-B198:F198)&gt;0),AND(ABS(C198:G198-B198:F198)&lt;4)),IF(NOT(F198=""),AND(AND(ABS(C198:F198-B198:E198)&gt;0),AND(ABS(C198:F198-B198:E198)&lt;4)),AND(AND(ABS(C198:E198-B198:D198)&gt;0),AND(ABS(C198:E198-B198:D198)&lt;4)))))</f>
        <v>0</v>
      </c>
      <c r="M198" s="1" t="b">
        <f t="shared" si="1"/>
        <v>0</v>
      </c>
    </row>
    <row r="199" ht="15.75" customHeight="1">
      <c r="A199" s="1" t="s">
        <v>208</v>
      </c>
      <c r="B199" s="1">
        <f>IFERROR(__xludf.DUMMYFUNCTION("SPLIT(A199,"" "")"),64.0)</f>
        <v>64</v>
      </c>
      <c r="C199" s="1">
        <f>IFERROR(__xludf.DUMMYFUNCTION("""COMPUTED_VALUE"""),64.0)</f>
        <v>64</v>
      </c>
      <c r="D199" s="1">
        <f>IFERROR(__xludf.DUMMYFUNCTION("""COMPUTED_VALUE"""),62.0)</f>
        <v>62</v>
      </c>
      <c r="E199" s="1">
        <f>IFERROR(__xludf.DUMMYFUNCTION("""COMPUTED_VALUE"""),59.0)</f>
        <v>59</v>
      </c>
      <c r="F199" s="1">
        <f>IFERROR(__xludf.DUMMYFUNCTION("""COMPUTED_VALUE"""),57.0)</f>
        <v>57</v>
      </c>
      <c r="G199" s="1">
        <f>IFERROR(__xludf.DUMMYFUNCTION("""COMPUTED_VALUE"""),54.0)</f>
        <v>54</v>
      </c>
      <c r="H199" s="1">
        <f>IFERROR(__xludf.DUMMYFUNCTION("""COMPUTED_VALUE"""),48.0)</f>
        <v>48</v>
      </c>
      <c r="I199" s="1">
        <f>IFERROR(__xludf.DUMMYFUNCTION("""COMPUTED_VALUE"""),42.0)</f>
        <v>42</v>
      </c>
      <c r="J199" s="1" t="b">
        <f t="array" ref="J199">IF(NOT(H199=""),AND(C199:H199&gt;B199:G199),IF(NOT(G199=""),AND(C199:G199&gt;B199:F199),IF(NOT(F199=""),AND(C199:F199&gt;B199:E199),AND(C199:E199&gt;B199:D199))))</f>
        <v>0</v>
      </c>
      <c r="K199" s="1" t="b">
        <f t="array" ref="K199">IF(NOT(H199=""),AND(C199:H199&lt;B199:G199),IF(NOT(G199=""),AND(C199:G199&lt;B199:F199),IF(NOT(F199=""),AND(C199:F199&lt;B199:E199),AND(C199:E199&lt;B199:D199))))</f>
        <v>0</v>
      </c>
      <c r="L199" s="1" t="b">
        <f t="array" ref="L199">IF(NOT(H199=""),AND(AND(ABS(C199:H199-B199:G199)&gt;0),AND(ABS(C199:H199-B199:G199)&lt;4)),IF(NOT(G199=""),AND(AND(ABS(C199:G199-B199:F199)&gt;0),AND(ABS(C199:G199-B199:F199)&lt;4)),IF(NOT(F199=""),AND(AND(ABS(C199:F199-B199:E199)&gt;0),AND(ABS(C199:F199-B199:E199)&lt;4)),AND(AND(ABS(C199:E199-B199:D199)&gt;0),AND(ABS(C199:E199-B199:D199)&lt;4)))))</f>
        <v>0</v>
      </c>
      <c r="M199" s="1" t="b">
        <f t="shared" si="1"/>
        <v>0</v>
      </c>
    </row>
    <row r="200" ht="15.75" customHeight="1">
      <c r="A200" s="1" t="s">
        <v>209</v>
      </c>
      <c r="B200" s="1">
        <f>IFERROR(__xludf.DUMMYFUNCTION("SPLIT(A200,"" "")"),38.0)</f>
        <v>38</v>
      </c>
      <c r="C200" s="1">
        <f>IFERROR(__xludf.DUMMYFUNCTION("""COMPUTED_VALUE"""),34.0)</f>
        <v>34</v>
      </c>
      <c r="D200" s="1">
        <f>IFERROR(__xludf.DUMMYFUNCTION("""COMPUTED_VALUE"""),33.0)</f>
        <v>33</v>
      </c>
      <c r="E200" s="1">
        <f>IFERROR(__xludf.DUMMYFUNCTION("""COMPUTED_VALUE"""),30.0)</f>
        <v>30</v>
      </c>
      <c r="F200" s="1">
        <f>IFERROR(__xludf.DUMMYFUNCTION("""COMPUTED_VALUE"""),28.0)</f>
        <v>28</v>
      </c>
      <c r="G200" s="2">
        <f>IFERROR(__xludf.DUMMYFUNCTION("""COMPUTED_VALUE"""),27.0)</f>
        <v>27</v>
      </c>
      <c r="J200" s="1" t="b">
        <f t="array" ref="J200">IF(NOT(H200=""),AND(C200:H200&gt;B200:G200),IF(NOT(G200=""),AND(C200:G200&gt;B200:F200),IF(NOT(F200=""),AND(C200:F200&gt;B200:E200),AND(C200:E200&gt;B200:D200))))</f>
        <v>0</v>
      </c>
      <c r="K200" s="1" t="b">
        <f t="array" ref="K200">IF(NOT(H200=""),AND(C200:H200&lt;B200:G200),IF(NOT(G200=""),AND(C200:G200&lt;B200:F200),IF(NOT(F200=""),AND(C200:F200&lt;B200:E200),AND(C200:E200&lt;B200:D200))))</f>
        <v>1</v>
      </c>
      <c r="L200" s="1" t="b">
        <f t="array" ref="L200">IF(NOT(H200=""),AND(AND(ABS(C200:H200-B200:G200)&gt;0),AND(ABS(C200:H200-B200:G200)&lt;4)),IF(NOT(G200=""),AND(AND(ABS(C200:G200-B200:F200)&gt;0),AND(ABS(C200:G200-B200:F200)&lt;4)),IF(NOT(F200=""),AND(AND(ABS(C200:F200-B200:E200)&gt;0),AND(ABS(C200:F200-B200:E200)&lt;4)),AND(AND(ABS(C200:E200-B200:D200)&gt;0),AND(ABS(C200:E200-B200:D200)&lt;4)))))</f>
        <v>0</v>
      </c>
      <c r="M200" s="1" t="b">
        <f t="shared" si="1"/>
        <v>0</v>
      </c>
    </row>
    <row r="201" ht="15.75" customHeight="1">
      <c r="A201" s="1" t="s">
        <v>210</v>
      </c>
      <c r="B201" s="1">
        <f>IFERROR(__xludf.DUMMYFUNCTION("SPLIT(A201,"" "")"),93.0)</f>
        <v>93</v>
      </c>
      <c r="C201" s="1">
        <f>IFERROR(__xludf.DUMMYFUNCTION("""COMPUTED_VALUE"""),89.0)</f>
        <v>89</v>
      </c>
      <c r="D201" s="1">
        <f>IFERROR(__xludf.DUMMYFUNCTION("""COMPUTED_VALUE"""),88.0)</f>
        <v>88</v>
      </c>
      <c r="E201" s="1">
        <f>IFERROR(__xludf.DUMMYFUNCTION("""COMPUTED_VALUE"""),87.0)</f>
        <v>87</v>
      </c>
      <c r="F201" s="1">
        <f>IFERROR(__xludf.DUMMYFUNCTION("""COMPUTED_VALUE"""),84.0)</f>
        <v>84</v>
      </c>
      <c r="G201" s="1">
        <f>IFERROR(__xludf.DUMMYFUNCTION("""COMPUTED_VALUE"""),83.0)</f>
        <v>83</v>
      </c>
      <c r="H201" s="1">
        <f>IFERROR(__xludf.DUMMYFUNCTION("""COMPUTED_VALUE"""),81.0)</f>
        <v>81</v>
      </c>
      <c r="I201" s="1">
        <f>IFERROR(__xludf.DUMMYFUNCTION("""COMPUTED_VALUE"""),84.0)</f>
        <v>84</v>
      </c>
      <c r="J201" s="1" t="b">
        <f t="array" ref="J201">IF(NOT(H201=""),AND(C201:H201&gt;B201:G201),IF(NOT(G201=""),AND(C201:G201&gt;B201:F201),IF(NOT(F201=""),AND(C201:F201&gt;B201:E201),AND(C201:E201&gt;B201:D201))))</f>
        <v>0</v>
      </c>
      <c r="K201" s="1" t="b">
        <f t="array" ref="K201">IF(NOT(H201=""),AND(C201:H201&lt;B201:G201),IF(NOT(G201=""),AND(C201:G201&lt;B201:F201),IF(NOT(F201=""),AND(C201:F201&lt;B201:E201),AND(C201:E201&lt;B201:D201))))</f>
        <v>1</v>
      </c>
      <c r="L201" s="1" t="b">
        <f t="array" ref="L201">IF(NOT(H201=""),AND(AND(ABS(C201:H201-B201:G201)&gt;0),AND(ABS(C201:H201-B201:G201)&lt;4)),IF(NOT(G201=""),AND(AND(ABS(C201:G201-B201:F201)&gt;0),AND(ABS(C201:G201-B201:F201)&lt;4)),IF(NOT(F201=""),AND(AND(ABS(C201:F201-B201:E201)&gt;0),AND(ABS(C201:F201-B201:E201)&lt;4)),AND(AND(ABS(C201:E201-B201:D201)&gt;0),AND(ABS(C201:E201-B201:D201)&lt;4)))))</f>
        <v>0</v>
      </c>
      <c r="M201" s="1" t="b">
        <f t="shared" si="1"/>
        <v>0</v>
      </c>
    </row>
    <row r="202" ht="15.75" customHeight="1">
      <c r="A202" s="1" t="s">
        <v>211</v>
      </c>
      <c r="B202" s="1">
        <f>IFERROR(__xludf.DUMMYFUNCTION("SPLIT(A202,"" "")"),51.0)</f>
        <v>51</v>
      </c>
      <c r="C202" s="1">
        <f>IFERROR(__xludf.DUMMYFUNCTION("""COMPUTED_VALUE"""),47.0)</f>
        <v>47</v>
      </c>
      <c r="D202" s="1">
        <f>IFERROR(__xludf.DUMMYFUNCTION("""COMPUTED_VALUE"""),44.0)</f>
        <v>44</v>
      </c>
      <c r="E202" s="1">
        <f>IFERROR(__xludf.DUMMYFUNCTION("""COMPUTED_VALUE"""),41.0)</f>
        <v>41</v>
      </c>
      <c r="F202" s="1">
        <f>IFERROR(__xludf.DUMMYFUNCTION("""COMPUTED_VALUE"""),38.0)</f>
        <v>38</v>
      </c>
      <c r="G202" s="1">
        <f>IFERROR(__xludf.DUMMYFUNCTION("""COMPUTED_VALUE"""),36.0)</f>
        <v>36</v>
      </c>
      <c r="H202" s="1">
        <f>IFERROR(__xludf.DUMMYFUNCTION("""COMPUTED_VALUE"""),35.0)</f>
        <v>35</v>
      </c>
      <c r="I202" s="1">
        <f>IFERROR(__xludf.DUMMYFUNCTION("""COMPUTED_VALUE"""),35.0)</f>
        <v>35</v>
      </c>
      <c r="J202" s="1" t="b">
        <f t="array" ref="J202">IF(NOT(H202=""),AND(C202:H202&gt;B202:G202),IF(NOT(G202=""),AND(C202:G202&gt;B202:F202),IF(NOT(F202=""),AND(C202:F202&gt;B202:E202),AND(C202:E202&gt;B202:D202))))</f>
        <v>0</v>
      </c>
      <c r="K202" s="1" t="b">
        <f t="array" ref="K202">IF(NOT(H202=""),AND(C202:H202&lt;B202:G202),IF(NOT(G202=""),AND(C202:G202&lt;B202:F202),IF(NOT(F202=""),AND(C202:F202&lt;B202:E202),AND(C202:E202&lt;B202:D202))))</f>
        <v>1</v>
      </c>
      <c r="L202" s="1" t="b">
        <f t="array" ref="L202">IF(NOT(H202=""),AND(AND(ABS(C202:H202-B202:G202)&gt;0),AND(ABS(C202:H202-B202:G202)&lt;4)),IF(NOT(G202=""),AND(AND(ABS(C202:G202-B202:F202)&gt;0),AND(ABS(C202:G202-B202:F202)&lt;4)),IF(NOT(F202=""),AND(AND(ABS(C202:F202-B202:E202)&gt;0),AND(ABS(C202:F202-B202:E202)&lt;4)),AND(AND(ABS(C202:E202-B202:D202)&gt;0),AND(ABS(C202:E202-B202:D202)&lt;4)))))</f>
        <v>0</v>
      </c>
      <c r="M202" s="1" t="b">
        <f t="shared" si="1"/>
        <v>0</v>
      </c>
    </row>
    <row r="203" ht="15.75" customHeight="1">
      <c r="A203" s="1" t="s">
        <v>212</v>
      </c>
      <c r="B203" s="1">
        <f>IFERROR(__xludf.DUMMYFUNCTION("SPLIT(A203,"" "")"),93.0)</f>
        <v>93</v>
      </c>
      <c r="C203" s="1">
        <f>IFERROR(__xludf.DUMMYFUNCTION("""COMPUTED_VALUE"""),89.0)</f>
        <v>89</v>
      </c>
      <c r="D203" s="1">
        <f>IFERROR(__xludf.DUMMYFUNCTION("""COMPUTED_VALUE"""),88.0)</f>
        <v>88</v>
      </c>
      <c r="E203" s="1">
        <f>IFERROR(__xludf.DUMMYFUNCTION("""COMPUTED_VALUE"""),85.0)</f>
        <v>85</v>
      </c>
      <c r="F203" s="1">
        <f>IFERROR(__xludf.DUMMYFUNCTION("""COMPUTED_VALUE"""),84.0)</f>
        <v>84</v>
      </c>
      <c r="G203" s="1">
        <f>IFERROR(__xludf.DUMMYFUNCTION("""COMPUTED_VALUE"""),82.0)</f>
        <v>82</v>
      </c>
      <c r="H203" s="2">
        <f>IFERROR(__xludf.DUMMYFUNCTION("""COMPUTED_VALUE"""),78.0)</f>
        <v>78</v>
      </c>
      <c r="J203" s="1" t="b">
        <f t="array" ref="J203">IF(NOT(H203=""),AND(C203:H203&gt;B203:G203),IF(NOT(G203=""),AND(C203:G203&gt;B203:F203),IF(NOT(F203=""),AND(C203:F203&gt;B203:E203),AND(C203:E203&gt;B203:D203))))</f>
        <v>0</v>
      </c>
      <c r="K203" s="1" t="b">
        <f t="array" ref="K203">IF(NOT(H203=""),AND(C203:H203&lt;B203:G203),IF(NOT(G203=""),AND(C203:G203&lt;B203:F203),IF(NOT(F203=""),AND(C203:F203&lt;B203:E203),AND(C203:E203&lt;B203:D203))))</f>
        <v>1</v>
      </c>
      <c r="L203" s="1" t="b">
        <f t="array" ref="L203">IF(NOT(H203=""),AND(AND(ABS(C203:H203-B203:G203)&gt;0),AND(ABS(C203:H203-B203:G203)&lt;4)),IF(NOT(G203=""),AND(AND(ABS(C203:G203-B203:F203)&gt;0),AND(ABS(C203:G203-B203:F203)&lt;4)),IF(NOT(F203=""),AND(AND(ABS(C203:F203-B203:E203)&gt;0),AND(ABS(C203:F203-B203:E203)&lt;4)),AND(AND(ABS(C203:E203-B203:D203)&gt;0),AND(ABS(C203:E203-B203:D203)&lt;4)))))</f>
        <v>0</v>
      </c>
      <c r="M203" s="1" t="b">
        <f t="shared" si="1"/>
        <v>0</v>
      </c>
    </row>
    <row r="204" ht="15.75" customHeight="1">
      <c r="A204" s="1" t="s">
        <v>213</v>
      </c>
      <c r="B204" s="1">
        <f>IFERROR(__xludf.DUMMYFUNCTION("SPLIT(A204,"" "")"),88.0)</f>
        <v>88</v>
      </c>
      <c r="C204" s="1">
        <f>IFERROR(__xludf.DUMMYFUNCTION("""COMPUTED_VALUE"""),84.0)</f>
        <v>84</v>
      </c>
      <c r="D204" s="1">
        <f>IFERROR(__xludf.DUMMYFUNCTION("""COMPUTED_VALUE"""),83.0)</f>
        <v>83</v>
      </c>
      <c r="E204" s="1">
        <f>IFERROR(__xludf.DUMMYFUNCTION("""COMPUTED_VALUE"""),81.0)</f>
        <v>81</v>
      </c>
      <c r="F204" s="1">
        <f>IFERROR(__xludf.DUMMYFUNCTION("""COMPUTED_VALUE"""),80.0)</f>
        <v>80</v>
      </c>
      <c r="G204" s="1">
        <f>IFERROR(__xludf.DUMMYFUNCTION("""COMPUTED_VALUE"""),79.0)</f>
        <v>79</v>
      </c>
      <c r="H204" s="2">
        <f>IFERROR(__xludf.DUMMYFUNCTION("""COMPUTED_VALUE"""),72.0)</f>
        <v>72</v>
      </c>
      <c r="J204" s="1" t="b">
        <f t="array" ref="J204">IF(NOT(H204=""),AND(C204:H204&gt;B204:G204),IF(NOT(G204=""),AND(C204:G204&gt;B204:F204),IF(NOT(F204=""),AND(C204:F204&gt;B204:E204),AND(C204:E204&gt;B204:D204))))</f>
        <v>0</v>
      </c>
      <c r="K204" s="1" t="b">
        <f t="array" ref="K204">IF(NOT(H204=""),AND(C204:H204&lt;B204:G204),IF(NOT(G204=""),AND(C204:G204&lt;B204:F204),IF(NOT(F204=""),AND(C204:F204&lt;B204:E204),AND(C204:E204&lt;B204:D204))))</f>
        <v>1</v>
      </c>
      <c r="L204" s="1" t="b">
        <f t="array" ref="L204">IF(NOT(H204=""),AND(AND(ABS(C204:H204-B204:G204)&gt;0),AND(ABS(C204:H204-B204:G204)&lt;4)),IF(NOT(G204=""),AND(AND(ABS(C204:G204-B204:F204)&gt;0),AND(ABS(C204:G204-B204:F204)&lt;4)),IF(NOT(F204=""),AND(AND(ABS(C204:F204-B204:E204)&gt;0),AND(ABS(C204:F204-B204:E204)&lt;4)),AND(AND(ABS(C204:E204-B204:D204)&gt;0),AND(ABS(C204:E204-B204:D204)&lt;4)))))</f>
        <v>0</v>
      </c>
      <c r="M204" s="1" t="b">
        <f t="shared" si="1"/>
        <v>0</v>
      </c>
    </row>
    <row r="205" ht="15.75" customHeight="1">
      <c r="A205" s="1" t="s">
        <v>214</v>
      </c>
      <c r="B205" s="1">
        <f>IFERROR(__xludf.DUMMYFUNCTION("SPLIT(A205,"" "")"),82.0)</f>
        <v>82</v>
      </c>
      <c r="C205" s="1">
        <f>IFERROR(__xludf.DUMMYFUNCTION("""COMPUTED_VALUE"""),78.0)</f>
        <v>78</v>
      </c>
      <c r="D205" s="1">
        <f>IFERROR(__xludf.DUMMYFUNCTION("""COMPUTED_VALUE"""),81.0)</f>
        <v>81</v>
      </c>
      <c r="E205" s="1">
        <f>IFERROR(__xludf.DUMMYFUNCTION("""COMPUTED_VALUE"""),79.0)</f>
        <v>79</v>
      </c>
      <c r="F205" s="2">
        <f>IFERROR(__xludf.DUMMYFUNCTION("""COMPUTED_VALUE"""),77.0)</f>
        <v>77</v>
      </c>
      <c r="J205" s="1" t="b">
        <f t="array" ref="J205">IF(NOT(H205=""),AND(C205:H205&gt;B205:G205),IF(NOT(G205=""),AND(C205:G205&gt;B205:F205),IF(NOT(F205=""),AND(C205:F205&gt;B205:E205),AND(C205:E205&gt;B205:D205))))</f>
        <v>0</v>
      </c>
      <c r="K205" s="1" t="b">
        <f t="array" ref="K205">IF(NOT(H205=""),AND(C205:H205&lt;B205:G205),IF(NOT(G205=""),AND(C205:G205&lt;B205:F205),IF(NOT(F205=""),AND(C205:F205&lt;B205:E205),AND(C205:E205&lt;B205:D205))))</f>
        <v>0</v>
      </c>
      <c r="L205" s="1" t="b">
        <f t="array" ref="L205">IF(NOT(H205=""),AND(AND(ABS(C205:H205-B205:G205)&gt;0),AND(ABS(C205:H205-B205:G205)&lt;4)),IF(NOT(G205=""),AND(AND(ABS(C205:G205-B205:F205)&gt;0),AND(ABS(C205:G205-B205:F205)&lt;4)),IF(NOT(F205=""),AND(AND(ABS(C205:F205-B205:E205)&gt;0),AND(ABS(C205:F205-B205:E205)&lt;4)),AND(AND(ABS(C205:E205-B205:D205)&gt;0),AND(ABS(C205:E205-B205:D205)&lt;4)))))</f>
        <v>0</v>
      </c>
      <c r="M205" s="1" t="b">
        <f t="shared" si="1"/>
        <v>0</v>
      </c>
    </row>
    <row r="206" ht="15.75" customHeight="1">
      <c r="A206" s="1" t="s">
        <v>215</v>
      </c>
      <c r="B206" s="1">
        <f>IFERROR(__xludf.DUMMYFUNCTION("SPLIT(A206,"" "")"),58.0)</f>
        <v>58</v>
      </c>
      <c r="C206" s="1">
        <f>IFERROR(__xludf.DUMMYFUNCTION("""COMPUTED_VALUE"""),54.0)</f>
        <v>54</v>
      </c>
      <c r="D206" s="1">
        <f>IFERROR(__xludf.DUMMYFUNCTION("""COMPUTED_VALUE"""),52.0)</f>
        <v>52</v>
      </c>
      <c r="E206" s="1">
        <f>IFERROR(__xludf.DUMMYFUNCTION("""COMPUTED_VALUE"""),54.0)</f>
        <v>54</v>
      </c>
      <c r="F206" s="2">
        <f>IFERROR(__xludf.DUMMYFUNCTION("""COMPUTED_VALUE"""),56.0)</f>
        <v>56</v>
      </c>
      <c r="J206" s="1" t="b">
        <f t="array" ref="J206">IF(NOT(H206=""),AND(C206:H206&gt;B206:G206),IF(NOT(G206=""),AND(C206:G206&gt;B206:F206),IF(NOT(F206=""),AND(C206:F206&gt;B206:E206),AND(C206:E206&gt;B206:D206))))</f>
        <v>0</v>
      </c>
      <c r="K206" s="1" t="b">
        <f t="array" ref="K206">IF(NOT(H206=""),AND(C206:H206&lt;B206:G206),IF(NOT(G206=""),AND(C206:G206&lt;B206:F206),IF(NOT(F206=""),AND(C206:F206&lt;B206:E206),AND(C206:E206&lt;B206:D206))))</f>
        <v>0</v>
      </c>
      <c r="L206" s="1" t="b">
        <f t="array" ref="L206">IF(NOT(H206=""),AND(AND(ABS(C206:H206-B206:G206)&gt;0),AND(ABS(C206:H206-B206:G206)&lt;4)),IF(NOT(G206=""),AND(AND(ABS(C206:G206-B206:F206)&gt;0),AND(ABS(C206:G206-B206:F206)&lt;4)),IF(NOT(F206=""),AND(AND(ABS(C206:F206-B206:E206)&gt;0),AND(ABS(C206:F206-B206:E206)&lt;4)),AND(AND(ABS(C206:E206-B206:D206)&gt;0),AND(ABS(C206:E206-B206:D206)&lt;4)))))</f>
        <v>0</v>
      </c>
      <c r="M206" s="1" t="b">
        <f t="shared" si="1"/>
        <v>0</v>
      </c>
    </row>
    <row r="207" ht="15.75" customHeight="1">
      <c r="A207" s="1" t="s">
        <v>216</v>
      </c>
      <c r="B207" s="1">
        <f>IFERROR(__xludf.DUMMYFUNCTION("SPLIT(A207,"" "")"),9.0)</f>
        <v>9</v>
      </c>
      <c r="C207" s="1">
        <f>IFERROR(__xludf.DUMMYFUNCTION("""COMPUTED_VALUE"""),5.0)</f>
        <v>5</v>
      </c>
      <c r="D207" s="1">
        <f>IFERROR(__xludf.DUMMYFUNCTION("""COMPUTED_VALUE"""),7.0)</f>
        <v>7</v>
      </c>
      <c r="E207" s="1">
        <f>IFERROR(__xludf.DUMMYFUNCTION("""COMPUTED_VALUE"""),6.0)</f>
        <v>6</v>
      </c>
      <c r="F207" s="2">
        <f>IFERROR(__xludf.DUMMYFUNCTION("""COMPUTED_VALUE"""),6.0)</f>
        <v>6</v>
      </c>
      <c r="J207" s="1" t="b">
        <f t="array" ref="J207">IF(NOT(H207=""),AND(C207:H207&gt;B207:G207),IF(NOT(G207=""),AND(C207:G207&gt;B207:F207),IF(NOT(F207=""),AND(C207:F207&gt;B207:E207),AND(C207:E207&gt;B207:D207))))</f>
        <v>0</v>
      </c>
      <c r="K207" s="1" t="b">
        <f t="array" ref="K207">IF(NOT(H207=""),AND(C207:H207&lt;B207:G207),IF(NOT(G207=""),AND(C207:G207&lt;B207:F207),IF(NOT(F207=""),AND(C207:F207&lt;B207:E207),AND(C207:E207&lt;B207:D207))))</f>
        <v>0</v>
      </c>
      <c r="L207" s="1" t="b">
        <f t="array" ref="L207">IF(NOT(H207=""),AND(AND(ABS(C207:H207-B207:G207)&gt;0),AND(ABS(C207:H207-B207:G207)&lt;4)),IF(NOT(G207=""),AND(AND(ABS(C207:G207-B207:F207)&gt;0),AND(ABS(C207:G207-B207:F207)&lt;4)),IF(NOT(F207=""),AND(AND(ABS(C207:F207-B207:E207)&gt;0),AND(ABS(C207:F207-B207:E207)&lt;4)),AND(AND(ABS(C207:E207-B207:D207)&gt;0),AND(ABS(C207:E207-B207:D207)&lt;4)))))</f>
        <v>0</v>
      </c>
      <c r="M207" s="1" t="b">
        <f t="shared" si="1"/>
        <v>0</v>
      </c>
    </row>
    <row r="208" ht="15.75" customHeight="1">
      <c r="A208" s="1" t="s">
        <v>217</v>
      </c>
      <c r="B208" s="1">
        <f>IFERROR(__xludf.DUMMYFUNCTION("SPLIT(A208,"" "")"),38.0)</f>
        <v>38</v>
      </c>
      <c r="C208" s="1">
        <f>IFERROR(__xludf.DUMMYFUNCTION("""COMPUTED_VALUE"""),34.0)</f>
        <v>34</v>
      </c>
      <c r="D208" s="1">
        <f>IFERROR(__xludf.DUMMYFUNCTION("""COMPUTED_VALUE"""),33.0)</f>
        <v>33</v>
      </c>
      <c r="E208" s="1">
        <f>IFERROR(__xludf.DUMMYFUNCTION("""COMPUTED_VALUE"""),34.0)</f>
        <v>34</v>
      </c>
      <c r="F208" s="1">
        <f>IFERROR(__xludf.DUMMYFUNCTION("""COMPUTED_VALUE"""),33.0)</f>
        <v>33</v>
      </c>
      <c r="G208" s="1">
        <f>IFERROR(__xludf.DUMMYFUNCTION("""COMPUTED_VALUE"""),32.0)</f>
        <v>32</v>
      </c>
      <c r="H208" s="2">
        <f>IFERROR(__xludf.DUMMYFUNCTION("""COMPUTED_VALUE"""),28.0)</f>
        <v>28</v>
      </c>
      <c r="J208" s="1" t="b">
        <f t="array" ref="J208">IF(NOT(H208=""),AND(C208:H208&gt;B208:G208),IF(NOT(G208=""),AND(C208:G208&gt;B208:F208),IF(NOT(F208=""),AND(C208:F208&gt;B208:E208),AND(C208:E208&gt;B208:D208))))</f>
        <v>0</v>
      </c>
      <c r="K208" s="1" t="b">
        <f t="array" ref="K208">IF(NOT(H208=""),AND(C208:H208&lt;B208:G208),IF(NOT(G208=""),AND(C208:G208&lt;B208:F208),IF(NOT(F208=""),AND(C208:F208&lt;B208:E208),AND(C208:E208&lt;B208:D208))))</f>
        <v>0</v>
      </c>
      <c r="L208" s="1" t="b">
        <f t="array" ref="L208">IF(NOT(H208=""),AND(AND(ABS(C208:H208-B208:G208)&gt;0),AND(ABS(C208:H208-B208:G208)&lt;4)),IF(NOT(G208=""),AND(AND(ABS(C208:G208-B208:F208)&gt;0),AND(ABS(C208:G208-B208:F208)&lt;4)),IF(NOT(F208=""),AND(AND(ABS(C208:F208-B208:E208)&gt;0),AND(ABS(C208:F208-B208:E208)&lt;4)),AND(AND(ABS(C208:E208-B208:D208)&gt;0),AND(ABS(C208:E208-B208:D208)&lt;4)))))</f>
        <v>0</v>
      </c>
      <c r="M208" s="1" t="b">
        <f t="shared" si="1"/>
        <v>0</v>
      </c>
    </row>
    <row r="209" ht="15.75" customHeight="1">
      <c r="A209" s="1" t="s">
        <v>218</v>
      </c>
      <c r="B209" s="1">
        <f>IFERROR(__xludf.DUMMYFUNCTION("SPLIT(A209,"" "")"),52.0)</f>
        <v>52</v>
      </c>
      <c r="C209" s="1">
        <f>IFERROR(__xludf.DUMMYFUNCTION("""COMPUTED_VALUE"""),48.0)</f>
        <v>48</v>
      </c>
      <c r="D209" s="1">
        <f>IFERROR(__xludf.DUMMYFUNCTION("""COMPUTED_VALUE"""),45.0)</f>
        <v>45</v>
      </c>
      <c r="E209" s="1">
        <f>IFERROR(__xludf.DUMMYFUNCTION("""COMPUTED_VALUE"""),48.0)</f>
        <v>48</v>
      </c>
      <c r="F209" s="1">
        <f>IFERROR(__xludf.DUMMYFUNCTION("""COMPUTED_VALUE"""),46.0)</f>
        <v>46</v>
      </c>
      <c r="G209" s="1">
        <f>IFERROR(__xludf.DUMMYFUNCTION("""COMPUTED_VALUE"""),44.0)</f>
        <v>44</v>
      </c>
      <c r="H209" s="1">
        <f>IFERROR(__xludf.DUMMYFUNCTION("""COMPUTED_VALUE"""),42.0)</f>
        <v>42</v>
      </c>
      <c r="I209" s="1">
        <f>IFERROR(__xludf.DUMMYFUNCTION("""COMPUTED_VALUE"""),35.0)</f>
        <v>35</v>
      </c>
      <c r="J209" s="1" t="b">
        <f t="array" ref="J209">IF(NOT(H209=""),AND(C209:H209&gt;B209:G209),IF(NOT(G209=""),AND(C209:G209&gt;B209:F209),IF(NOT(F209=""),AND(C209:F209&gt;B209:E209),AND(C209:E209&gt;B209:D209))))</f>
        <v>0</v>
      </c>
      <c r="K209" s="1" t="b">
        <f t="array" ref="K209">IF(NOT(H209=""),AND(C209:H209&lt;B209:G209),IF(NOT(G209=""),AND(C209:G209&lt;B209:F209),IF(NOT(F209=""),AND(C209:F209&lt;B209:E209),AND(C209:E209&lt;B209:D209))))</f>
        <v>0</v>
      </c>
      <c r="L209" s="1" t="b">
        <f t="array" ref="L209">IF(NOT(H209=""),AND(AND(ABS(C209:H209-B209:G209)&gt;0),AND(ABS(C209:H209-B209:G209)&lt;4)),IF(NOT(G209=""),AND(AND(ABS(C209:G209-B209:F209)&gt;0),AND(ABS(C209:G209-B209:F209)&lt;4)),IF(NOT(F209=""),AND(AND(ABS(C209:F209-B209:E209)&gt;0),AND(ABS(C209:F209-B209:E209)&lt;4)),AND(AND(ABS(C209:E209-B209:D209)&gt;0),AND(ABS(C209:E209-B209:D209)&lt;4)))))</f>
        <v>0</v>
      </c>
      <c r="M209" s="1" t="b">
        <f t="shared" si="1"/>
        <v>0</v>
      </c>
    </row>
    <row r="210" ht="15.75" customHeight="1">
      <c r="A210" s="1" t="s">
        <v>219</v>
      </c>
      <c r="B210" s="1">
        <f>IFERROR(__xludf.DUMMYFUNCTION("SPLIT(A210,"" "")"),33.0)</f>
        <v>33</v>
      </c>
      <c r="C210" s="1">
        <f>IFERROR(__xludf.DUMMYFUNCTION("""COMPUTED_VALUE"""),29.0)</f>
        <v>29</v>
      </c>
      <c r="D210" s="1">
        <f>IFERROR(__xludf.DUMMYFUNCTION("""COMPUTED_VALUE"""),28.0)</f>
        <v>28</v>
      </c>
      <c r="E210" s="1">
        <f>IFERROR(__xludf.DUMMYFUNCTION("""COMPUTED_VALUE"""),25.0)</f>
        <v>25</v>
      </c>
      <c r="F210" s="1">
        <f>IFERROR(__xludf.DUMMYFUNCTION("""COMPUTED_VALUE"""),25.0)</f>
        <v>25</v>
      </c>
      <c r="G210" s="1">
        <f>IFERROR(__xludf.DUMMYFUNCTION("""COMPUTED_VALUE"""),24.0)</f>
        <v>24</v>
      </c>
      <c r="H210" s="1">
        <f>IFERROR(__xludf.DUMMYFUNCTION("""COMPUTED_VALUE"""),23.0)</f>
        <v>23</v>
      </c>
      <c r="I210" s="1">
        <f>IFERROR(__xludf.DUMMYFUNCTION("""COMPUTED_VALUE"""),22.0)</f>
        <v>22</v>
      </c>
      <c r="J210" s="1" t="b">
        <f t="array" ref="J210">IF(NOT(H210=""),AND(C210:H210&gt;B210:G210),IF(NOT(G210=""),AND(C210:G210&gt;B210:F210),IF(NOT(F210=""),AND(C210:F210&gt;B210:E210),AND(C210:E210&gt;B210:D210))))</f>
        <v>0</v>
      </c>
      <c r="K210" s="1" t="b">
        <f t="array" ref="K210">IF(NOT(H210=""),AND(C210:H210&lt;B210:G210),IF(NOT(G210=""),AND(C210:G210&lt;B210:F210),IF(NOT(F210=""),AND(C210:F210&lt;B210:E210),AND(C210:E210&lt;B210:D210))))</f>
        <v>0</v>
      </c>
      <c r="L210" s="1" t="b">
        <f t="array" ref="L210">IF(NOT(H210=""),AND(AND(ABS(C210:H210-B210:G210)&gt;0),AND(ABS(C210:H210-B210:G210)&lt;4)),IF(NOT(G210=""),AND(AND(ABS(C210:G210-B210:F210)&gt;0),AND(ABS(C210:G210-B210:F210)&lt;4)),IF(NOT(F210=""),AND(AND(ABS(C210:F210-B210:E210)&gt;0),AND(ABS(C210:F210-B210:E210)&lt;4)),AND(AND(ABS(C210:E210-B210:D210)&gt;0),AND(ABS(C210:E210-B210:D210)&lt;4)))))</f>
        <v>0</v>
      </c>
      <c r="M210" s="1" t="b">
        <f t="shared" si="1"/>
        <v>0</v>
      </c>
    </row>
    <row r="211" ht="15.75" customHeight="1">
      <c r="A211" s="1" t="s">
        <v>220</v>
      </c>
      <c r="B211" s="1">
        <f>IFERROR(__xludf.DUMMYFUNCTION("SPLIT(A211,"" "")"),32.0)</f>
        <v>32</v>
      </c>
      <c r="C211" s="1">
        <f>IFERROR(__xludf.DUMMYFUNCTION("""COMPUTED_VALUE"""),28.0)</f>
        <v>28</v>
      </c>
      <c r="D211" s="1">
        <f>IFERROR(__xludf.DUMMYFUNCTION("""COMPUTED_VALUE"""),26.0)</f>
        <v>26</v>
      </c>
      <c r="E211" s="1">
        <f>IFERROR(__xludf.DUMMYFUNCTION("""COMPUTED_VALUE"""),26.0)</f>
        <v>26</v>
      </c>
      <c r="F211" s="1">
        <f>IFERROR(__xludf.DUMMYFUNCTION("""COMPUTED_VALUE"""),25.0)</f>
        <v>25</v>
      </c>
      <c r="G211" s="2">
        <f>IFERROR(__xludf.DUMMYFUNCTION("""COMPUTED_VALUE"""),26.0)</f>
        <v>26</v>
      </c>
      <c r="J211" s="1" t="b">
        <f t="array" ref="J211">IF(NOT(H211=""),AND(C211:H211&gt;B211:G211),IF(NOT(G211=""),AND(C211:G211&gt;B211:F211),IF(NOT(F211=""),AND(C211:F211&gt;B211:E211),AND(C211:E211&gt;B211:D211))))</f>
        <v>0</v>
      </c>
      <c r="K211" s="1" t="b">
        <f t="array" ref="K211">IF(NOT(H211=""),AND(C211:H211&lt;B211:G211),IF(NOT(G211=""),AND(C211:G211&lt;B211:F211),IF(NOT(F211=""),AND(C211:F211&lt;B211:E211),AND(C211:E211&lt;B211:D211))))</f>
        <v>0</v>
      </c>
      <c r="L211" s="1" t="b">
        <f t="array" ref="L211">IF(NOT(H211=""),AND(AND(ABS(C211:H211-B211:G211)&gt;0),AND(ABS(C211:H211-B211:G211)&lt;4)),IF(NOT(G211=""),AND(AND(ABS(C211:G211-B211:F211)&gt;0),AND(ABS(C211:G211-B211:F211)&lt;4)),IF(NOT(F211=""),AND(AND(ABS(C211:F211-B211:E211)&gt;0),AND(ABS(C211:F211-B211:E211)&lt;4)),AND(AND(ABS(C211:E211-B211:D211)&gt;0),AND(ABS(C211:E211-B211:D211)&lt;4)))))</f>
        <v>0</v>
      </c>
      <c r="M211" s="1" t="b">
        <f t="shared" si="1"/>
        <v>0</v>
      </c>
    </row>
    <row r="212" ht="15.75" customHeight="1">
      <c r="A212" s="1" t="s">
        <v>221</v>
      </c>
      <c r="B212" s="1">
        <f>IFERROR(__xludf.DUMMYFUNCTION("SPLIT(A212,"" "")"),97.0)</f>
        <v>97</v>
      </c>
      <c r="C212" s="1">
        <f>IFERROR(__xludf.DUMMYFUNCTION("""COMPUTED_VALUE"""),93.0)</f>
        <v>93</v>
      </c>
      <c r="D212" s="1">
        <f>IFERROR(__xludf.DUMMYFUNCTION("""COMPUTED_VALUE"""),92.0)</f>
        <v>92</v>
      </c>
      <c r="E212" s="1">
        <f>IFERROR(__xludf.DUMMYFUNCTION("""COMPUTED_VALUE"""),90.0)</f>
        <v>90</v>
      </c>
      <c r="F212" s="1">
        <f>IFERROR(__xludf.DUMMYFUNCTION("""COMPUTED_VALUE"""),90.0)</f>
        <v>90</v>
      </c>
      <c r="G212" s="2">
        <f>IFERROR(__xludf.DUMMYFUNCTION("""COMPUTED_VALUE"""),90.0)</f>
        <v>90</v>
      </c>
      <c r="J212" s="1" t="b">
        <f t="array" ref="J212">IF(NOT(H212=""),AND(C212:H212&gt;B212:G212),IF(NOT(G212=""),AND(C212:G212&gt;B212:F212),IF(NOT(F212=""),AND(C212:F212&gt;B212:E212),AND(C212:E212&gt;B212:D212))))</f>
        <v>0</v>
      </c>
      <c r="K212" s="1" t="b">
        <f t="array" ref="K212">IF(NOT(H212=""),AND(C212:H212&lt;B212:G212),IF(NOT(G212=""),AND(C212:G212&lt;B212:F212),IF(NOT(F212=""),AND(C212:F212&lt;B212:E212),AND(C212:E212&lt;B212:D212))))</f>
        <v>0</v>
      </c>
      <c r="L212" s="1" t="b">
        <f t="array" ref="L212">IF(NOT(H212=""),AND(AND(ABS(C212:H212-B212:G212)&gt;0),AND(ABS(C212:H212-B212:G212)&lt;4)),IF(NOT(G212=""),AND(AND(ABS(C212:G212-B212:F212)&gt;0),AND(ABS(C212:G212-B212:F212)&lt;4)),IF(NOT(F212=""),AND(AND(ABS(C212:F212-B212:E212)&gt;0),AND(ABS(C212:F212-B212:E212)&lt;4)),AND(AND(ABS(C212:E212-B212:D212)&gt;0),AND(ABS(C212:E212-B212:D212)&lt;4)))))</f>
        <v>0</v>
      </c>
      <c r="M212" s="1" t="b">
        <f t="shared" si="1"/>
        <v>0</v>
      </c>
    </row>
    <row r="213" ht="15.75" customHeight="1">
      <c r="A213" s="1" t="s">
        <v>222</v>
      </c>
      <c r="B213" s="1">
        <f>IFERROR(__xludf.DUMMYFUNCTION("SPLIT(A213,"" "")"),10.0)</f>
        <v>10</v>
      </c>
      <c r="C213" s="1">
        <f>IFERROR(__xludf.DUMMYFUNCTION("""COMPUTED_VALUE"""),6.0)</f>
        <v>6</v>
      </c>
      <c r="D213" s="1">
        <f>IFERROR(__xludf.DUMMYFUNCTION("""COMPUTED_VALUE"""),5.0)</f>
        <v>5</v>
      </c>
      <c r="E213" s="1">
        <f>IFERROR(__xludf.DUMMYFUNCTION("""COMPUTED_VALUE"""),5.0)</f>
        <v>5</v>
      </c>
      <c r="F213" s="2">
        <f>IFERROR(__xludf.DUMMYFUNCTION("""COMPUTED_VALUE"""),1.0)</f>
        <v>1</v>
      </c>
      <c r="J213" s="1" t="b">
        <f t="array" ref="J213">IF(NOT(H213=""),AND(C213:H213&gt;B213:G213),IF(NOT(G213=""),AND(C213:G213&gt;B213:F213),IF(NOT(F213=""),AND(C213:F213&gt;B213:E213),AND(C213:E213&gt;B213:D213))))</f>
        <v>0</v>
      </c>
      <c r="K213" s="1" t="b">
        <f t="array" ref="K213">IF(NOT(H213=""),AND(C213:H213&lt;B213:G213),IF(NOT(G213=""),AND(C213:G213&lt;B213:F213),IF(NOT(F213=""),AND(C213:F213&lt;B213:E213),AND(C213:E213&lt;B213:D213))))</f>
        <v>0</v>
      </c>
      <c r="L213" s="1" t="b">
        <f t="array" ref="L213">IF(NOT(H213=""),AND(AND(ABS(C213:H213-B213:G213)&gt;0),AND(ABS(C213:H213-B213:G213)&lt;4)),IF(NOT(G213=""),AND(AND(ABS(C213:G213-B213:F213)&gt;0),AND(ABS(C213:G213-B213:F213)&lt;4)),IF(NOT(F213=""),AND(AND(ABS(C213:F213-B213:E213)&gt;0),AND(ABS(C213:F213-B213:E213)&lt;4)),AND(AND(ABS(C213:E213-B213:D213)&gt;0),AND(ABS(C213:E213-B213:D213)&lt;4)))))</f>
        <v>0</v>
      </c>
      <c r="M213" s="1" t="b">
        <f t="shared" si="1"/>
        <v>0</v>
      </c>
    </row>
    <row r="214" ht="15.75" customHeight="1">
      <c r="A214" s="1" t="s">
        <v>223</v>
      </c>
      <c r="B214" s="1">
        <f>IFERROR(__xludf.DUMMYFUNCTION("SPLIT(A214,"" "")"),31.0)</f>
        <v>31</v>
      </c>
      <c r="C214" s="1">
        <f>IFERROR(__xludf.DUMMYFUNCTION("""COMPUTED_VALUE"""),27.0)</f>
        <v>27</v>
      </c>
      <c r="D214" s="1">
        <f>IFERROR(__xludf.DUMMYFUNCTION("""COMPUTED_VALUE"""),27.0)</f>
        <v>27</v>
      </c>
      <c r="E214" s="1">
        <f>IFERROR(__xludf.DUMMYFUNCTION("""COMPUTED_VALUE"""),24.0)</f>
        <v>24</v>
      </c>
      <c r="F214" s="1">
        <f>IFERROR(__xludf.DUMMYFUNCTION("""COMPUTED_VALUE"""),22.0)</f>
        <v>22</v>
      </c>
      <c r="G214" s="2">
        <f>IFERROR(__xludf.DUMMYFUNCTION("""COMPUTED_VALUE"""),15.0)</f>
        <v>15</v>
      </c>
      <c r="J214" s="1" t="b">
        <f t="array" ref="J214">IF(NOT(H214=""),AND(C214:H214&gt;B214:G214),IF(NOT(G214=""),AND(C214:G214&gt;B214:F214),IF(NOT(F214=""),AND(C214:F214&gt;B214:E214),AND(C214:E214&gt;B214:D214))))</f>
        <v>0</v>
      </c>
      <c r="K214" s="1" t="b">
        <f t="array" ref="K214">IF(NOT(H214=""),AND(C214:H214&lt;B214:G214),IF(NOT(G214=""),AND(C214:G214&lt;B214:F214),IF(NOT(F214=""),AND(C214:F214&lt;B214:E214),AND(C214:E214&lt;B214:D214))))</f>
        <v>0</v>
      </c>
      <c r="L214" s="1" t="b">
        <f t="array" ref="L214">IF(NOT(H214=""),AND(AND(ABS(C214:H214-B214:G214)&gt;0),AND(ABS(C214:H214-B214:G214)&lt;4)),IF(NOT(G214=""),AND(AND(ABS(C214:G214-B214:F214)&gt;0),AND(ABS(C214:G214-B214:F214)&lt;4)),IF(NOT(F214=""),AND(AND(ABS(C214:F214-B214:E214)&gt;0),AND(ABS(C214:F214-B214:E214)&lt;4)),AND(AND(ABS(C214:E214-B214:D214)&gt;0),AND(ABS(C214:E214-B214:D214)&lt;4)))))</f>
        <v>0</v>
      </c>
      <c r="M214" s="1" t="b">
        <f t="shared" si="1"/>
        <v>0</v>
      </c>
    </row>
    <row r="215" ht="15.75" customHeight="1">
      <c r="A215" s="1" t="s">
        <v>224</v>
      </c>
      <c r="B215" s="1">
        <f>IFERROR(__xludf.DUMMYFUNCTION("SPLIT(A215,"" "")"),55.0)</f>
        <v>55</v>
      </c>
      <c r="C215" s="1">
        <f>IFERROR(__xludf.DUMMYFUNCTION("""COMPUTED_VALUE"""),51.0)</f>
        <v>51</v>
      </c>
      <c r="D215" s="1">
        <f>IFERROR(__xludf.DUMMYFUNCTION("""COMPUTED_VALUE"""),48.0)</f>
        <v>48</v>
      </c>
      <c r="E215" s="1">
        <f>IFERROR(__xludf.DUMMYFUNCTION("""COMPUTED_VALUE"""),44.0)</f>
        <v>44</v>
      </c>
      <c r="F215" s="1">
        <f>IFERROR(__xludf.DUMMYFUNCTION("""COMPUTED_VALUE"""),43.0)</f>
        <v>43</v>
      </c>
      <c r="G215" s="1">
        <f>IFERROR(__xludf.DUMMYFUNCTION("""COMPUTED_VALUE"""),40.0)</f>
        <v>40</v>
      </c>
      <c r="H215" s="2">
        <f>IFERROR(__xludf.DUMMYFUNCTION("""COMPUTED_VALUE"""),37.0)</f>
        <v>37</v>
      </c>
      <c r="J215" s="1" t="b">
        <f t="array" ref="J215">IF(NOT(H215=""),AND(C215:H215&gt;B215:G215),IF(NOT(G215=""),AND(C215:G215&gt;B215:F215),IF(NOT(F215=""),AND(C215:F215&gt;B215:E215),AND(C215:E215&gt;B215:D215))))</f>
        <v>0</v>
      </c>
      <c r="K215" s="1" t="b">
        <f t="array" ref="K215">IF(NOT(H215=""),AND(C215:H215&lt;B215:G215),IF(NOT(G215=""),AND(C215:G215&lt;B215:F215),IF(NOT(F215=""),AND(C215:F215&lt;B215:E215),AND(C215:E215&lt;B215:D215))))</f>
        <v>1</v>
      </c>
      <c r="L215" s="1" t="b">
        <f t="array" ref="L215">IF(NOT(H215=""),AND(AND(ABS(C215:H215-B215:G215)&gt;0),AND(ABS(C215:H215-B215:G215)&lt;4)),IF(NOT(G215=""),AND(AND(ABS(C215:G215-B215:F215)&gt;0),AND(ABS(C215:G215-B215:F215)&lt;4)),IF(NOT(F215=""),AND(AND(ABS(C215:F215-B215:E215)&gt;0),AND(ABS(C215:F215-B215:E215)&lt;4)),AND(AND(ABS(C215:E215-B215:D215)&gt;0),AND(ABS(C215:E215-B215:D215)&lt;4)))))</f>
        <v>0</v>
      </c>
      <c r="M215" s="1" t="b">
        <f t="shared" si="1"/>
        <v>0</v>
      </c>
    </row>
    <row r="216" ht="15.75" customHeight="1">
      <c r="A216" s="1" t="s">
        <v>225</v>
      </c>
      <c r="B216" s="1">
        <f>IFERROR(__xludf.DUMMYFUNCTION("SPLIT(A216,"" "")"),33.0)</f>
        <v>33</v>
      </c>
      <c r="C216" s="1">
        <f>IFERROR(__xludf.DUMMYFUNCTION("""COMPUTED_VALUE"""),29.0)</f>
        <v>29</v>
      </c>
      <c r="D216" s="1">
        <f>IFERROR(__xludf.DUMMYFUNCTION("""COMPUTED_VALUE"""),28.0)</f>
        <v>28</v>
      </c>
      <c r="E216" s="1">
        <f>IFERROR(__xludf.DUMMYFUNCTION("""COMPUTED_VALUE"""),25.0)</f>
        <v>25</v>
      </c>
      <c r="F216" s="1">
        <f>IFERROR(__xludf.DUMMYFUNCTION("""COMPUTED_VALUE"""),24.0)</f>
        <v>24</v>
      </c>
      <c r="G216" s="1">
        <f>IFERROR(__xludf.DUMMYFUNCTION("""COMPUTED_VALUE"""),20.0)</f>
        <v>20</v>
      </c>
      <c r="H216" s="1">
        <f>IFERROR(__xludf.DUMMYFUNCTION("""COMPUTED_VALUE"""),17.0)</f>
        <v>17</v>
      </c>
      <c r="I216" s="1">
        <f>IFERROR(__xludf.DUMMYFUNCTION("""COMPUTED_VALUE"""),18.0)</f>
        <v>18</v>
      </c>
      <c r="J216" s="1" t="b">
        <f t="array" ref="J216">IF(NOT(H216=""),AND(C216:H216&gt;B216:G216),IF(NOT(G216=""),AND(C216:G216&gt;B216:F216),IF(NOT(F216=""),AND(C216:F216&gt;B216:E216),AND(C216:E216&gt;B216:D216))))</f>
        <v>0</v>
      </c>
      <c r="K216" s="1" t="b">
        <f t="array" ref="K216">IF(NOT(H216=""),AND(C216:H216&lt;B216:G216),IF(NOT(G216=""),AND(C216:G216&lt;B216:F216),IF(NOT(F216=""),AND(C216:F216&lt;B216:E216),AND(C216:E216&lt;B216:D216))))</f>
        <v>1</v>
      </c>
      <c r="L216" s="1" t="b">
        <f t="array" ref="L216">IF(NOT(H216=""),AND(AND(ABS(C216:H216-B216:G216)&gt;0),AND(ABS(C216:H216-B216:G216)&lt;4)),IF(NOT(G216=""),AND(AND(ABS(C216:G216-B216:F216)&gt;0),AND(ABS(C216:G216-B216:F216)&lt;4)),IF(NOT(F216=""),AND(AND(ABS(C216:F216-B216:E216)&gt;0),AND(ABS(C216:F216-B216:E216)&lt;4)),AND(AND(ABS(C216:E216-B216:D216)&gt;0),AND(ABS(C216:E216-B216:D216)&lt;4)))))</f>
        <v>0</v>
      </c>
      <c r="M216" s="1" t="b">
        <f t="shared" si="1"/>
        <v>0</v>
      </c>
    </row>
    <row r="217" ht="15.75" customHeight="1">
      <c r="A217" s="1" t="s">
        <v>226</v>
      </c>
      <c r="B217" s="1">
        <f>IFERROR(__xludf.DUMMYFUNCTION("SPLIT(A217,"" "")"),28.0)</f>
        <v>28</v>
      </c>
      <c r="C217" s="1">
        <f>IFERROR(__xludf.DUMMYFUNCTION("""COMPUTED_VALUE"""),24.0)</f>
        <v>24</v>
      </c>
      <c r="D217" s="1">
        <f>IFERROR(__xludf.DUMMYFUNCTION("""COMPUTED_VALUE"""),20.0)</f>
        <v>20</v>
      </c>
      <c r="E217" s="1">
        <f>IFERROR(__xludf.DUMMYFUNCTION("""COMPUTED_VALUE"""),18.0)</f>
        <v>18</v>
      </c>
      <c r="F217" s="1">
        <f>IFERROR(__xludf.DUMMYFUNCTION("""COMPUTED_VALUE"""),16.0)</f>
        <v>16</v>
      </c>
      <c r="G217" s="2">
        <f>IFERROR(__xludf.DUMMYFUNCTION("""COMPUTED_VALUE"""),16.0)</f>
        <v>16</v>
      </c>
      <c r="J217" s="1" t="b">
        <f t="array" ref="J217">IF(NOT(H217=""),AND(C217:H217&gt;B217:G217),IF(NOT(G217=""),AND(C217:G217&gt;B217:F217),IF(NOT(F217=""),AND(C217:F217&gt;B217:E217),AND(C217:E217&gt;B217:D217))))</f>
        <v>0</v>
      </c>
      <c r="K217" s="1" t="b">
        <f t="array" ref="K217">IF(NOT(H217=""),AND(C217:H217&lt;B217:G217),IF(NOT(G217=""),AND(C217:G217&lt;B217:F217),IF(NOT(F217=""),AND(C217:F217&lt;B217:E217),AND(C217:E217&lt;B217:D217))))</f>
        <v>0</v>
      </c>
      <c r="L217" s="1" t="b">
        <f t="array" ref="L217">IF(NOT(H217=""),AND(AND(ABS(C217:H217-B217:G217)&gt;0),AND(ABS(C217:H217-B217:G217)&lt;4)),IF(NOT(G217=""),AND(AND(ABS(C217:G217-B217:F217)&gt;0),AND(ABS(C217:G217-B217:F217)&lt;4)),IF(NOT(F217=""),AND(AND(ABS(C217:F217-B217:E217)&gt;0),AND(ABS(C217:F217-B217:E217)&lt;4)),AND(AND(ABS(C217:E217-B217:D217)&gt;0),AND(ABS(C217:E217-B217:D217)&lt;4)))))</f>
        <v>0</v>
      </c>
      <c r="M217" s="1" t="b">
        <f t="shared" si="1"/>
        <v>0</v>
      </c>
    </row>
    <row r="218" ht="15.75" customHeight="1">
      <c r="A218" s="1" t="s">
        <v>227</v>
      </c>
      <c r="B218" s="1">
        <f>IFERROR(__xludf.DUMMYFUNCTION("SPLIT(A218,"" "")"),43.0)</f>
        <v>43</v>
      </c>
      <c r="C218" s="1">
        <f>IFERROR(__xludf.DUMMYFUNCTION("""COMPUTED_VALUE"""),39.0)</f>
        <v>39</v>
      </c>
      <c r="D218" s="1">
        <f>IFERROR(__xludf.DUMMYFUNCTION("""COMPUTED_VALUE"""),36.0)</f>
        <v>36</v>
      </c>
      <c r="E218" s="1">
        <f>IFERROR(__xludf.DUMMYFUNCTION("""COMPUTED_VALUE"""),34.0)</f>
        <v>34</v>
      </c>
      <c r="F218" s="1">
        <f>IFERROR(__xludf.DUMMYFUNCTION("""COMPUTED_VALUE"""),30.0)</f>
        <v>30</v>
      </c>
      <c r="G218" s="2">
        <f>IFERROR(__xludf.DUMMYFUNCTION("""COMPUTED_VALUE"""),26.0)</f>
        <v>26</v>
      </c>
      <c r="J218" s="1" t="b">
        <f t="array" ref="J218">IF(NOT(H218=""),AND(C218:H218&gt;B218:G218),IF(NOT(G218=""),AND(C218:G218&gt;B218:F218),IF(NOT(F218=""),AND(C218:F218&gt;B218:E218),AND(C218:E218&gt;B218:D218))))</f>
        <v>0</v>
      </c>
      <c r="K218" s="1" t="b">
        <f t="array" ref="K218">IF(NOT(H218=""),AND(C218:H218&lt;B218:G218),IF(NOT(G218=""),AND(C218:G218&lt;B218:F218),IF(NOT(F218=""),AND(C218:F218&lt;B218:E218),AND(C218:E218&lt;B218:D218))))</f>
        <v>1</v>
      </c>
      <c r="L218" s="1" t="b">
        <f t="array" ref="L218">IF(NOT(H218=""),AND(AND(ABS(C218:H218-B218:G218)&gt;0),AND(ABS(C218:H218-B218:G218)&lt;4)),IF(NOT(G218=""),AND(AND(ABS(C218:G218-B218:F218)&gt;0),AND(ABS(C218:G218-B218:F218)&lt;4)),IF(NOT(F218=""),AND(AND(ABS(C218:F218-B218:E218)&gt;0),AND(ABS(C218:F218-B218:E218)&lt;4)),AND(AND(ABS(C218:E218-B218:D218)&gt;0),AND(ABS(C218:E218-B218:D218)&lt;4)))))</f>
        <v>0</v>
      </c>
      <c r="M218" s="1" t="b">
        <f t="shared" si="1"/>
        <v>0</v>
      </c>
    </row>
    <row r="219" ht="15.75" customHeight="1">
      <c r="A219" s="1" t="s">
        <v>228</v>
      </c>
      <c r="B219" s="1">
        <f>IFERROR(__xludf.DUMMYFUNCTION("SPLIT(A219,"" "")"),84.0)</f>
        <v>84</v>
      </c>
      <c r="C219" s="1">
        <f>IFERROR(__xludf.DUMMYFUNCTION("""COMPUTED_VALUE"""),80.0)</f>
        <v>80</v>
      </c>
      <c r="D219" s="1">
        <f>IFERROR(__xludf.DUMMYFUNCTION("""COMPUTED_VALUE"""),78.0)</f>
        <v>78</v>
      </c>
      <c r="E219" s="1">
        <f>IFERROR(__xludf.DUMMYFUNCTION("""COMPUTED_VALUE"""),75.0)</f>
        <v>75</v>
      </c>
      <c r="F219" s="1">
        <f>IFERROR(__xludf.DUMMYFUNCTION("""COMPUTED_VALUE"""),71.0)</f>
        <v>71</v>
      </c>
      <c r="G219" s="2">
        <f>IFERROR(__xludf.DUMMYFUNCTION("""COMPUTED_VALUE"""),65.0)</f>
        <v>65</v>
      </c>
      <c r="J219" s="1" t="b">
        <f t="array" ref="J219">IF(NOT(H219=""),AND(C219:H219&gt;B219:G219),IF(NOT(G219=""),AND(C219:G219&gt;B219:F219),IF(NOT(F219=""),AND(C219:F219&gt;B219:E219),AND(C219:E219&gt;B219:D219))))</f>
        <v>0</v>
      </c>
      <c r="K219" s="1" t="b">
        <f t="array" ref="K219">IF(NOT(H219=""),AND(C219:H219&lt;B219:G219),IF(NOT(G219=""),AND(C219:G219&lt;B219:F219),IF(NOT(F219=""),AND(C219:F219&lt;B219:E219),AND(C219:E219&lt;B219:D219))))</f>
        <v>1</v>
      </c>
      <c r="L219" s="1" t="b">
        <f t="array" ref="L219">IF(NOT(H219=""),AND(AND(ABS(C219:H219-B219:G219)&gt;0),AND(ABS(C219:H219-B219:G219)&lt;4)),IF(NOT(G219=""),AND(AND(ABS(C219:G219-B219:F219)&gt;0),AND(ABS(C219:G219-B219:F219)&lt;4)),IF(NOT(F219=""),AND(AND(ABS(C219:F219-B219:E219)&gt;0),AND(ABS(C219:F219-B219:E219)&lt;4)),AND(AND(ABS(C219:E219-B219:D219)&gt;0),AND(ABS(C219:E219-B219:D219)&lt;4)))))</f>
        <v>0</v>
      </c>
      <c r="M219" s="1" t="b">
        <f t="shared" si="1"/>
        <v>0</v>
      </c>
    </row>
    <row r="220" ht="15.75" customHeight="1">
      <c r="A220" s="1" t="s">
        <v>229</v>
      </c>
      <c r="B220" s="1">
        <f>IFERROR(__xludf.DUMMYFUNCTION("SPLIT(A220,"" "")"),45.0)</f>
        <v>45</v>
      </c>
      <c r="C220" s="1">
        <f>IFERROR(__xludf.DUMMYFUNCTION("""COMPUTED_VALUE"""),41.0)</f>
        <v>41</v>
      </c>
      <c r="D220" s="1">
        <f>IFERROR(__xludf.DUMMYFUNCTION("""COMPUTED_VALUE"""),40.0)</f>
        <v>40</v>
      </c>
      <c r="E220" s="1">
        <f>IFERROR(__xludf.DUMMYFUNCTION("""COMPUTED_VALUE"""),39.0)</f>
        <v>39</v>
      </c>
      <c r="F220" s="1">
        <f>IFERROR(__xludf.DUMMYFUNCTION("""COMPUTED_VALUE"""),38.0)</f>
        <v>38</v>
      </c>
      <c r="G220" s="1">
        <f>IFERROR(__xludf.DUMMYFUNCTION("""COMPUTED_VALUE"""),32.0)</f>
        <v>32</v>
      </c>
      <c r="H220" s="2">
        <f>IFERROR(__xludf.DUMMYFUNCTION("""COMPUTED_VALUE"""),30.0)</f>
        <v>30</v>
      </c>
      <c r="J220" s="1" t="b">
        <f t="array" ref="J220">IF(NOT(H220=""),AND(C220:H220&gt;B220:G220),IF(NOT(G220=""),AND(C220:G220&gt;B220:F220),IF(NOT(F220=""),AND(C220:F220&gt;B220:E220),AND(C220:E220&gt;B220:D220))))</f>
        <v>0</v>
      </c>
      <c r="K220" s="1" t="b">
        <f t="array" ref="K220">IF(NOT(H220=""),AND(C220:H220&lt;B220:G220),IF(NOT(G220=""),AND(C220:G220&lt;B220:F220),IF(NOT(F220=""),AND(C220:F220&lt;B220:E220),AND(C220:E220&lt;B220:D220))))</f>
        <v>1</v>
      </c>
      <c r="L220" s="1" t="b">
        <f t="array" ref="L220">IF(NOT(H220=""),AND(AND(ABS(C220:H220-B220:G220)&gt;0),AND(ABS(C220:H220-B220:G220)&lt;4)),IF(NOT(G220=""),AND(AND(ABS(C220:G220-B220:F220)&gt;0),AND(ABS(C220:G220-B220:F220)&lt;4)),IF(NOT(F220=""),AND(AND(ABS(C220:F220-B220:E220)&gt;0),AND(ABS(C220:F220-B220:E220)&lt;4)),AND(AND(ABS(C220:E220-B220:D220)&gt;0),AND(ABS(C220:E220-B220:D220)&lt;4)))))</f>
        <v>0</v>
      </c>
      <c r="M220" s="1" t="b">
        <f t="shared" si="1"/>
        <v>0</v>
      </c>
    </row>
    <row r="221" ht="15.75" customHeight="1">
      <c r="A221" s="1" t="s">
        <v>230</v>
      </c>
      <c r="B221" s="1">
        <f>IFERROR(__xludf.DUMMYFUNCTION("SPLIT(A221,"" "")"),87.0)</f>
        <v>87</v>
      </c>
      <c r="C221" s="1">
        <f>IFERROR(__xludf.DUMMYFUNCTION("""COMPUTED_VALUE"""),83.0)</f>
        <v>83</v>
      </c>
      <c r="D221" s="1">
        <f>IFERROR(__xludf.DUMMYFUNCTION("""COMPUTED_VALUE"""),81.0)</f>
        <v>81</v>
      </c>
      <c r="E221" s="1">
        <f>IFERROR(__xludf.DUMMYFUNCTION("""COMPUTED_VALUE"""),76.0)</f>
        <v>76</v>
      </c>
      <c r="F221" s="2">
        <f>IFERROR(__xludf.DUMMYFUNCTION("""COMPUTED_VALUE"""),78.0)</f>
        <v>78</v>
      </c>
      <c r="J221" s="1" t="b">
        <f t="array" ref="J221">IF(NOT(H221=""),AND(C221:H221&gt;B221:G221),IF(NOT(G221=""),AND(C221:G221&gt;B221:F221),IF(NOT(F221=""),AND(C221:F221&gt;B221:E221),AND(C221:E221&gt;B221:D221))))</f>
        <v>0</v>
      </c>
      <c r="K221" s="1" t="b">
        <f t="array" ref="K221">IF(NOT(H221=""),AND(C221:H221&lt;B221:G221),IF(NOT(G221=""),AND(C221:G221&lt;B221:F221),IF(NOT(F221=""),AND(C221:F221&lt;B221:E221),AND(C221:E221&lt;B221:D221))))</f>
        <v>0</v>
      </c>
      <c r="L221" s="1" t="b">
        <f t="array" ref="L221">IF(NOT(H221=""),AND(AND(ABS(C221:H221-B221:G221)&gt;0),AND(ABS(C221:H221-B221:G221)&lt;4)),IF(NOT(G221=""),AND(AND(ABS(C221:G221-B221:F221)&gt;0),AND(ABS(C221:G221-B221:F221)&lt;4)),IF(NOT(F221=""),AND(AND(ABS(C221:F221-B221:E221)&gt;0),AND(ABS(C221:F221-B221:E221)&lt;4)),AND(AND(ABS(C221:E221-B221:D221)&gt;0),AND(ABS(C221:E221-B221:D221)&lt;4)))))</f>
        <v>0</v>
      </c>
      <c r="M221" s="1" t="b">
        <f t="shared" si="1"/>
        <v>0</v>
      </c>
    </row>
    <row r="222" ht="15.75" customHeight="1">
      <c r="A222" s="1" t="s">
        <v>231</v>
      </c>
      <c r="B222" s="1">
        <f>IFERROR(__xludf.DUMMYFUNCTION("SPLIT(A222,"" "")"),82.0)</f>
        <v>82</v>
      </c>
      <c r="C222" s="1">
        <f>IFERROR(__xludf.DUMMYFUNCTION("""COMPUTED_VALUE"""),78.0)</f>
        <v>78</v>
      </c>
      <c r="D222" s="1">
        <f>IFERROR(__xludf.DUMMYFUNCTION("""COMPUTED_VALUE"""),73.0)</f>
        <v>73</v>
      </c>
      <c r="E222" s="1">
        <f>IFERROR(__xludf.DUMMYFUNCTION("""COMPUTED_VALUE"""),70.0)</f>
        <v>70</v>
      </c>
      <c r="F222" s="1">
        <f>IFERROR(__xludf.DUMMYFUNCTION("""COMPUTED_VALUE"""),68.0)</f>
        <v>68</v>
      </c>
      <c r="G222" s="2">
        <f>IFERROR(__xludf.DUMMYFUNCTION("""COMPUTED_VALUE"""),68.0)</f>
        <v>68</v>
      </c>
      <c r="J222" s="1" t="b">
        <f t="array" ref="J222">IF(NOT(H222=""),AND(C222:H222&gt;B222:G222),IF(NOT(G222=""),AND(C222:G222&gt;B222:F222),IF(NOT(F222=""),AND(C222:F222&gt;B222:E222),AND(C222:E222&gt;B222:D222))))</f>
        <v>0</v>
      </c>
      <c r="K222" s="1" t="b">
        <f t="array" ref="K222">IF(NOT(H222=""),AND(C222:H222&lt;B222:G222),IF(NOT(G222=""),AND(C222:G222&lt;B222:F222),IF(NOT(F222=""),AND(C222:F222&lt;B222:E222),AND(C222:E222&lt;B222:D222))))</f>
        <v>0</v>
      </c>
      <c r="L222" s="1" t="b">
        <f t="array" ref="L222">IF(NOT(H222=""),AND(AND(ABS(C222:H222-B222:G222)&gt;0),AND(ABS(C222:H222-B222:G222)&lt;4)),IF(NOT(G222=""),AND(AND(ABS(C222:G222-B222:F222)&gt;0),AND(ABS(C222:G222-B222:F222)&lt;4)),IF(NOT(F222=""),AND(AND(ABS(C222:F222-B222:E222)&gt;0),AND(ABS(C222:F222-B222:E222)&lt;4)),AND(AND(ABS(C222:E222-B222:D222)&gt;0),AND(ABS(C222:E222-B222:D222)&lt;4)))))</f>
        <v>0</v>
      </c>
      <c r="M222" s="1" t="b">
        <f t="shared" si="1"/>
        <v>0</v>
      </c>
    </row>
    <row r="223" ht="15.75" customHeight="1">
      <c r="A223" s="1" t="s">
        <v>232</v>
      </c>
      <c r="B223" s="1">
        <f>IFERROR(__xludf.DUMMYFUNCTION("SPLIT(A223,"" "")"),39.0)</f>
        <v>39</v>
      </c>
      <c r="C223" s="1">
        <f>IFERROR(__xludf.DUMMYFUNCTION("""COMPUTED_VALUE"""),35.0)</f>
        <v>35</v>
      </c>
      <c r="D223" s="1">
        <f>IFERROR(__xludf.DUMMYFUNCTION("""COMPUTED_VALUE"""),29.0)</f>
        <v>29</v>
      </c>
      <c r="E223" s="1">
        <f>IFERROR(__xludf.DUMMYFUNCTION("""COMPUTED_VALUE"""),27.0)</f>
        <v>27</v>
      </c>
      <c r="F223" s="1">
        <f>IFERROR(__xludf.DUMMYFUNCTION("""COMPUTED_VALUE"""),24.0)</f>
        <v>24</v>
      </c>
      <c r="G223" s="1">
        <f>IFERROR(__xludf.DUMMYFUNCTION("""COMPUTED_VALUE"""),21.0)</f>
        <v>21</v>
      </c>
      <c r="H223" s="1">
        <f>IFERROR(__xludf.DUMMYFUNCTION("""COMPUTED_VALUE"""),18.0)</f>
        <v>18</v>
      </c>
      <c r="I223" s="1">
        <f>IFERROR(__xludf.DUMMYFUNCTION("""COMPUTED_VALUE"""),14.0)</f>
        <v>14</v>
      </c>
      <c r="J223" s="1" t="b">
        <f t="array" ref="J223">IF(NOT(H223=""),AND(C223:H223&gt;B223:G223),IF(NOT(G223=""),AND(C223:G223&gt;B223:F223),IF(NOT(F223=""),AND(C223:F223&gt;B223:E223),AND(C223:E223&gt;B223:D223))))</f>
        <v>0</v>
      </c>
      <c r="K223" s="1" t="b">
        <f t="array" ref="K223">IF(NOT(H223=""),AND(C223:H223&lt;B223:G223),IF(NOT(G223=""),AND(C223:G223&lt;B223:F223),IF(NOT(F223=""),AND(C223:F223&lt;B223:E223),AND(C223:E223&lt;B223:D223))))</f>
        <v>1</v>
      </c>
      <c r="L223" s="1" t="b">
        <f t="array" ref="L223">IF(NOT(H223=""),AND(AND(ABS(C223:H223-B223:G223)&gt;0),AND(ABS(C223:H223-B223:G223)&lt;4)),IF(NOT(G223=""),AND(AND(ABS(C223:G223-B223:F223)&gt;0),AND(ABS(C223:G223-B223:F223)&lt;4)),IF(NOT(F223=""),AND(AND(ABS(C223:F223-B223:E223)&gt;0),AND(ABS(C223:F223-B223:E223)&lt;4)),AND(AND(ABS(C223:E223-B223:D223)&gt;0),AND(ABS(C223:E223-B223:D223)&lt;4)))))</f>
        <v>0</v>
      </c>
      <c r="M223" s="1" t="b">
        <f t="shared" si="1"/>
        <v>0</v>
      </c>
    </row>
    <row r="224" ht="15.75" customHeight="1">
      <c r="A224" s="1" t="s">
        <v>233</v>
      </c>
      <c r="B224" s="1">
        <f>IFERROR(__xludf.DUMMYFUNCTION("SPLIT(A224,"" "")"),85.0)</f>
        <v>85</v>
      </c>
      <c r="C224" s="1">
        <f>IFERROR(__xludf.DUMMYFUNCTION("""COMPUTED_VALUE"""),81.0)</f>
        <v>81</v>
      </c>
      <c r="D224" s="1">
        <f>IFERROR(__xludf.DUMMYFUNCTION("""COMPUTED_VALUE"""),79.0)</f>
        <v>79</v>
      </c>
      <c r="E224" s="1">
        <f>IFERROR(__xludf.DUMMYFUNCTION("""COMPUTED_VALUE"""),76.0)</f>
        <v>76</v>
      </c>
      <c r="F224" s="1">
        <f>IFERROR(__xludf.DUMMYFUNCTION("""COMPUTED_VALUE"""),73.0)</f>
        <v>73</v>
      </c>
      <c r="G224" s="1">
        <f>IFERROR(__xludf.DUMMYFUNCTION("""COMPUTED_VALUE"""),70.0)</f>
        <v>70</v>
      </c>
      <c r="H224" s="1">
        <f>IFERROR(__xludf.DUMMYFUNCTION("""COMPUTED_VALUE"""),63.0)</f>
        <v>63</v>
      </c>
      <c r="I224" s="1">
        <f>IFERROR(__xludf.DUMMYFUNCTION("""COMPUTED_VALUE"""),57.0)</f>
        <v>57</v>
      </c>
      <c r="J224" s="1" t="b">
        <f t="array" ref="J224">IF(NOT(H224=""),AND(C224:H224&gt;B224:G224),IF(NOT(G224=""),AND(C224:G224&gt;B224:F224),IF(NOT(F224=""),AND(C224:F224&gt;B224:E224),AND(C224:E224&gt;B224:D224))))</f>
        <v>0</v>
      </c>
      <c r="K224" s="1" t="b">
        <f t="array" ref="K224">IF(NOT(H224=""),AND(C224:H224&lt;B224:G224),IF(NOT(G224=""),AND(C224:G224&lt;B224:F224),IF(NOT(F224=""),AND(C224:F224&lt;B224:E224),AND(C224:E224&lt;B224:D224))))</f>
        <v>1</v>
      </c>
      <c r="L224" s="1" t="b">
        <f t="array" ref="L224">IF(NOT(H224=""),AND(AND(ABS(C224:H224-B224:G224)&gt;0),AND(ABS(C224:H224-B224:G224)&lt;4)),IF(NOT(G224=""),AND(AND(ABS(C224:G224-B224:F224)&gt;0),AND(ABS(C224:G224-B224:F224)&lt;4)),IF(NOT(F224=""),AND(AND(ABS(C224:F224-B224:E224)&gt;0),AND(ABS(C224:F224-B224:E224)&lt;4)),AND(AND(ABS(C224:E224-B224:D224)&gt;0),AND(ABS(C224:E224-B224:D224)&lt;4)))))</f>
        <v>0</v>
      </c>
      <c r="M224" s="1" t="b">
        <f t="shared" si="1"/>
        <v>0</v>
      </c>
    </row>
    <row r="225" ht="15.75" customHeight="1">
      <c r="A225" s="1" t="s">
        <v>234</v>
      </c>
      <c r="B225" s="1">
        <f>IFERROR(__xludf.DUMMYFUNCTION("SPLIT(A225,"" "")"),49.0)</f>
        <v>49</v>
      </c>
      <c r="C225" s="1">
        <f>IFERROR(__xludf.DUMMYFUNCTION("""COMPUTED_VALUE"""),43.0)</f>
        <v>43</v>
      </c>
      <c r="D225" s="1">
        <f>IFERROR(__xludf.DUMMYFUNCTION("""COMPUTED_VALUE"""),41.0)</f>
        <v>41</v>
      </c>
      <c r="E225" s="1">
        <f>IFERROR(__xludf.DUMMYFUNCTION("""COMPUTED_VALUE"""),38.0)</f>
        <v>38</v>
      </c>
      <c r="F225" s="1">
        <f>IFERROR(__xludf.DUMMYFUNCTION("""COMPUTED_VALUE"""),35.0)</f>
        <v>35</v>
      </c>
      <c r="G225" s="1">
        <f>IFERROR(__xludf.DUMMYFUNCTION("""COMPUTED_VALUE"""),34.0)</f>
        <v>34</v>
      </c>
      <c r="H225" s="1">
        <f>IFERROR(__xludf.DUMMYFUNCTION("""COMPUTED_VALUE"""),32.0)</f>
        <v>32</v>
      </c>
      <c r="I225" s="1">
        <f>IFERROR(__xludf.DUMMYFUNCTION("""COMPUTED_VALUE"""),29.0)</f>
        <v>29</v>
      </c>
      <c r="J225" s="1" t="b">
        <f t="array" ref="J225">IF(NOT(H225=""),AND(C225:H225&gt;B225:G225),IF(NOT(G225=""),AND(C225:G225&gt;B225:F225),IF(NOT(F225=""),AND(C225:F225&gt;B225:E225),AND(C225:E225&gt;B225:D225))))</f>
        <v>0</v>
      </c>
      <c r="K225" s="1" t="b">
        <f t="array" ref="K225">IF(NOT(H225=""),AND(C225:H225&lt;B225:G225),IF(NOT(G225=""),AND(C225:G225&lt;B225:F225),IF(NOT(F225=""),AND(C225:F225&lt;B225:E225),AND(C225:E225&lt;B225:D225))))</f>
        <v>1</v>
      </c>
      <c r="L225" s="1" t="b">
        <f t="array" ref="L225">IF(NOT(H225=""),AND(AND(ABS(C225:H225-B225:G225)&gt;0),AND(ABS(C225:H225-B225:G225)&lt;4)),IF(NOT(G225=""),AND(AND(ABS(C225:G225-B225:F225)&gt;0),AND(ABS(C225:G225-B225:F225)&lt;4)),IF(NOT(F225=""),AND(AND(ABS(C225:F225-B225:E225)&gt;0),AND(ABS(C225:F225-B225:E225)&lt;4)),AND(AND(ABS(C225:E225-B225:D225)&gt;0),AND(ABS(C225:E225-B225:D225)&lt;4)))))</f>
        <v>0</v>
      </c>
      <c r="M225" s="1" t="b">
        <f t="shared" si="1"/>
        <v>0</v>
      </c>
    </row>
    <row r="226" ht="15.75" customHeight="1">
      <c r="A226" s="1" t="s">
        <v>235</v>
      </c>
      <c r="B226" s="1">
        <f>IFERROR(__xludf.DUMMYFUNCTION("SPLIT(A226,"" "")"),92.0)</f>
        <v>92</v>
      </c>
      <c r="C226" s="1">
        <f>IFERROR(__xludf.DUMMYFUNCTION("""COMPUTED_VALUE"""),87.0)</f>
        <v>87</v>
      </c>
      <c r="D226" s="1">
        <f>IFERROR(__xludf.DUMMYFUNCTION("""COMPUTED_VALUE"""),85.0)</f>
        <v>85</v>
      </c>
      <c r="E226" s="1">
        <f>IFERROR(__xludf.DUMMYFUNCTION("""COMPUTED_VALUE"""),83.0)</f>
        <v>83</v>
      </c>
      <c r="F226" s="1">
        <f>IFERROR(__xludf.DUMMYFUNCTION("""COMPUTED_VALUE"""),82.0)</f>
        <v>82</v>
      </c>
      <c r="G226" s="1">
        <f>IFERROR(__xludf.DUMMYFUNCTION("""COMPUTED_VALUE"""),79.0)</f>
        <v>79</v>
      </c>
      <c r="H226" s="1">
        <f>IFERROR(__xludf.DUMMYFUNCTION("""COMPUTED_VALUE"""),78.0)</f>
        <v>78</v>
      </c>
      <c r="I226" s="1">
        <f>IFERROR(__xludf.DUMMYFUNCTION("""COMPUTED_VALUE"""),79.0)</f>
        <v>79</v>
      </c>
      <c r="J226" s="1" t="b">
        <f t="array" ref="J226">IF(NOT(H226=""),AND(C226:H226&gt;B226:G226),IF(NOT(G226=""),AND(C226:G226&gt;B226:F226),IF(NOT(F226=""),AND(C226:F226&gt;B226:E226),AND(C226:E226&gt;B226:D226))))</f>
        <v>0</v>
      </c>
      <c r="K226" s="1" t="b">
        <f t="array" ref="K226">IF(NOT(H226=""),AND(C226:H226&lt;B226:G226),IF(NOT(G226=""),AND(C226:G226&lt;B226:F226),IF(NOT(F226=""),AND(C226:F226&lt;B226:E226),AND(C226:E226&lt;B226:D226))))</f>
        <v>1</v>
      </c>
      <c r="L226" s="1" t="b">
        <f t="array" ref="L226">IF(NOT(H226=""),AND(AND(ABS(C226:H226-B226:G226)&gt;0),AND(ABS(C226:H226-B226:G226)&lt;4)),IF(NOT(G226=""),AND(AND(ABS(C226:G226-B226:F226)&gt;0),AND(ABS(C226:G226-B226:F226)&lt;4)),IF(NOT(F226=""),AND(AND(ABS(C226:F226-B226:E226)&gt;0),AND(ABS(C226:F226-B226:E226)&lt;4)),AND(AND(ABS(C226:E226-B226:D226)&gt;0),AND(ABS(C226:E226-B226:D226)&lt;4)))))</f>
        <v>0</v>
      </c>
      <c r="M226" s="1" t="b">
        <f t="shared" si="1"/>
        <v>0</v>
      </c>
    </row>
    <row r="227" ht="15.75" customHeight="1">
      <c r="A227" s="1" t="s">
        <v>236</v>
      </c>
      <c r="B227" s="1">
        <f>IFERROR(__xludf.DUMMYFUNCTION("SPLIT(A227,"" "")"),37.0)</f>
        <v>37</v>
      </c>
      <c r="C227" s="1">
        <f>IFERROR(__xludf.DUMMYFUNCTION("""COMPUTED_VALUE"""),30.0)</f>
        <v>30</v>
      </c>
      <c r="D227" s="1">
        <f>IFERROR(__xludf.DUMMYFUNCTION("""COMPUTED_VALUE"""),28.0)</f>
        <v>28</v>
      </c>
      <c r="E227" s="1">
        <f>IFERROR(__xludf.DUMMYFUNCTION("""COMPUTED_VALUE"""),25.0)</f>
        <v>25</v>
      </c>
      <c r="F227" s="1">
        <f>IFERROR(__xludf.DUMMYFUNCTION("""COMPUTED_VALUE"""),23.0)</f>
        <v>23</v>
      </c>
      <c r="G227" s="2">
        <f>IFERROR(__xludf.DUMMYFUNCTION("""COMPUTED_VALUE"""),23.0)</f>
        <v>23</v>
      </c>
      <c r="J227" s="1" t="b">
        <f t="array" ref="J227">IF(NOT(H227=""),AND(C227:H227&gt;B227:G227),IF(NOT(G227=""),AND(C227:G227&gt;B227:F227),IF(NOT(F227=""),AND(C227:F227&gt;B227:E227),AND(C227:E227&gt;B227:D227))))</f>
        <v>0</v>
      </c>
      <c r="K227" s="1" t="b">
        <f t="array" ref="K227">IF(NOT(H227=""),AND(C227:H227&lt;B227:G227),IF(NOT(G227=""),AND(C227:G227&lt;B227:F227),IF(NOT(F227=""),AND(C227:F227&lt;B227:E227),AND(C227:E227&lt;B227:D227))))</f>
        <v>0</v>
      </c>
      <c r="L227" s="1" t="b">
        <f t="array" ref="L227">IF(NOT(H227=""),AND(AND(ABS(C227:H227-B227:G227)&gt;0),AND(ABS(C227:H227-B227:G227)&lt;4)),IF(NOT(G227=""),AND(AND(ABS(C227:G227-B227:F227)&gt;0),AND(ABS(C227:G227-B227:F227)&lt;4)),IF(NOT(F227=""),AND(AND(ABS(C227:F227-B227:E227)&gt;0),AND(ABS(C227:F227-B227:E227)&lt;4)),AND(AND(ABS(C227:E227-B227:D227)&gt;0),AND(ABS(C227:E227-B227:D227)&lt;4)))))</f>
        <v>0</v>
      </c>
      <c r="M227" s="1" t="b">
        <f t="shared" si="1"/>
        <v>0</v>
      </c>
    </row>
    <row r="228" ht="15.75" customHeight="1">
      <c r="A228" s="1" t="s">
        <v>237</v>
      </c>
      <c r="B228" s="1">
        <f>IFERROR(__xludf.DUMMYFUNCTION("SPLIT(A228,"" "")"),25.0)</f>
        <v>25</v>
      </c>
      <c r="C228" s="1">
        <f>IFERROR(__xludf.DUMMYFUNCTION("""COMPUTED_VALUE"""),20.0)</f>
        <v>20</v>
      </c>
      <c r="D228" s="1">
        <f>IFERROR(__xludf.DUMMYFUNCTION("""COMPUTED_VALUE"""),17.0)</f>
        <v>17</v>
      </c>
      <c r="E228" s="1">
        <f>IFERROR(__xludf.DUMMYFUNCTION("""COMPUTED_VALUE"""),14.0)</f>
        <v>14</v>
      </c>
      <c r="F228" s="1">
        <f>IFERROR(__xludf.DUMMYFUNCTION("""COMPUTED_VALUE"""),12.0)</f>
        <v>12</v>
      </c>
      <c r="G228" s="1">
        <f>IFERROR(__xludf.DUMMYFUNCTION("""COMPUTED_VALUE"""),9.0)</f>
        <v>9</v>
      </c>
      <c r="H228" s="2">
        <f>IFERROR(__xludf.DUMMYFUNCTION("""COMPUTED_VALUE"""),5.0)</f>
        <v>5</v>
      </c>
      <c r="J228" s="1" t="b">
        <f t="array" ref="J228">IF(NOT(H228=""),AND(C228:H228&gt;B228:G228),IF(NOT(G228=""),AND(C228:G228&gt;B228:F228),IF(NOT(F228=""),AND(C228:F228&gt;B228:E228),AND(C228:E228&gt;B228:D228))))</f>
        <v>0</v>
      </c>
      <c r="K228" s="1" t="b">
        <f t="array" ref="K228">IF(NOT(H228=""),AND(C228:H228&lt;B228:G228),IF(NOT(G228=""),AND(C228:G228&lt;B228:F228),IF(NOT(F228=""),AND(C228:F228&lt;B228:E228),AND(C228:E228&lt;B228:D228))))</f>
        <v>1</v>
      </c>
      <c r="L228" s="1" t="b">
        <f t="array" ref="L228">IF(NOT(H228=""),AND(AND(ABS(C228:H228-B228:G228)&gt;0),AND(ABS(C228:H228-B228:G228)&lt;4)),IF(NOT(G228=""),AND(AND(ABS(C228:G228-B228:F228)&gt;0),AND(ABS(C228:G228-B228:F228)&lt;4)),IF(NOT(F228=""),AND(AND(ABS(C228:F228-B228:E228)&gt;0),AND(ABS(C228:F228-B228:E228)&lt;4)),AND(AND(ABS(C228:E228-B228:D228)&gt;0),AND(ABS(C228:E228-B228:D228)&lt;4)))))</f>
        <v>0</v>
      </c>
      <c r="M228" s="1" t="b">
        <f t="shared" si="1"/>
        <v>0</v>
      </c>
    </row>
    <row r="229" ht="15.75" customHeight="1">
      <c r="A229" s="1" t="s">
        <v>238</v>
      </c>
      <c r="B229" s="1">
        <f>IFERROR(__xludf.DUMMYFUNCTION("SPLIT(A229,"" "")"),87.0)</f>
        <v>87</v>
      </c>
      <c r="C229" s="1">
        <f>IFERROR(__xludf.DUMMYFUNCTION("""COMPUTED_VALUE"""),81.0)</f>
        <v>81</v>
      </c>
      <c r="D229" s="1">
        <f>IFERROR(__xludf.DUMMYFUNCTION("""COMPUTED_VALUE"""),80.0)</f>
        <v>80</v>
      </c>
      <c r="E229" s="1">
        <f>IFERROR(__xludf.DUMMYFUNCTION("""COMPUTED_VALUE"""),77.0)</f>
        <v>77</v>
      </c>
      <c r="F229" s="2">
        <f>IFERROR(__xludf.DUMMYFUNCTION("""COMPUTED_VALUE"""),71.0)</f>
        <v>71</v>
      </c>
      <c r="J229" s="1" t="b">
        <f t="array" ref="J229">IF(NOT(H229=""),AND(C229:H229&gt;B229:G229),IF(NOT(G229=""),AND(C229:G229&gt;B229:F229),IF(NOT(F229=""),AND(C229:F229&gt;B229:E229),AND(C229:E229&gt;B229:D229))))</f>
        <v>0</v>
      </c>
      <c r="K229" s="1" t="b">
        <f t="array" ref="K229">IF(NOT(H229=""),AND(C229:H229&lt;B229:G229),IF(NOT(G229=""),AND(C229:G229&lt;B229:F229),IF(NOT(F229=""),AND(C229:F229&lt;B229:E229),AND(C229:E229&lt;B229:D229))))</f>
        <v>1</v>
      </c>
      <c r="L229" s="1" t="b">
        <f t="array" ref="L229">IF(NOT(H229=""),AND(AND(ABS(C229:H229-B229:G229)&gt;0),AND(ABS(C229:H229-B229:G229)&lt;4)),IF(NOT(G229=""),AND(AND(ABS(C229:G229-B229:F229)&gt;0),AND(ABS(C229:G229-B229:F229)&lt;4)),IF(NOT(F229=""),AND(AND(ABS(C229:F229-B229:E229)&gt;0),AND(ABS(C229:F229-B229:E229)&lt;4)),AND(AND(ABS(C229:E229-B229:D229)&gt;0),AND(ABS(C229:E229-B229:D229)&lt;4)))))</f>
        <v>0</v>
      </c>
      <c r="M229" s="1" t="b">
        <f t="shared" si="1"/>
        <v>0</v>
      </c>
    </row>
    <row r="230" ht="15.75" customHeight="1">
      <c r="A230" s="1" t="s">
        <v>239</v>
      </c>
      <c r="B230" s="1">
        <f>IFERROR(__xludf.DUMMYFUNCTION("SPLIT(A230,"" "")"),98.0)</f>
        <v>98</v>
      </c>
      <c r="C230" s="1">
        <f>IFERROR(__xludf.DUMMYFUNCTION("""COMPUTED_VALUE"""),91.0)</f>
        <v>91</v>
      </c>
      <c r="D230" s="1">
        <f>IFERROR(__xludf.DUMMYFUNCTION("""COMPUTED_VALUE"""),90.0)</f>
        <v>90</v>
      </c>
      <c r="E230" s="1">
        <f>IFERROR(__xludf.DUMMYFUNCTION("""COMPUTED_VALUE"""),88.0)</f>
        <v>88</v>
      </c>
      <c r="F230" s="1">
        <f>IFERROR(__xludf.DUMMYFUNCTION("""COMPUTED_VALUE"""),86.0)</f>
        <v>86</v>
      </c>
      <c r="G230" s="1">
        <f>IFERROR(__xludf.DUMMYFUNCTION("""COMPUTED_VALUE"""),88.0)</f>
        <v>88</v>
      </c>
      <c r="H230" s="2">
        <f>IFERROR(__xludf.DUMMYFUNCTION("""COMPUTED_VALUE"""),86.0)</f>
        <v>86</v>
      </c>
      <c r="J230" s="1" t="b">
        <f t="array" ref="J230">IF(NOT(H230=""),AND(C230:H230&gt;B230:G230),IF(NOT(G230=""),AND(C230:G230&gt;B230:F230),IF(NOT(F230=""),AND(C230:F230&gt;B230:E230),AND(C230:E230&gt;B230:D230))))</f>
        <v>0</v>
      </c>
      <c r="K230" s="1" t="b">
        <f t="array" ref="K230">IF(NOT(H230=""),AND(C230:H230&lt;B230:G230),IF(NOT(G230=""),AND(C230:G230&lt;B230:F230),IF(NOT(F230=""),AND(C230:F230&lt;B230:E230),AND(C230:E230&lt;B230:D230))))</f>
        <v>0</v>
      </c>
      <c r="L230" s="1" t="b">
        <f t="array" ref="L230">IF(NOT(H230=""),AND(AND(ABS(C230:H230-B230:G230)&gt;0),AND(ABS(C230:H230-B230:G230)&lt;4)),IF(NOT(G230=""),AND(AND(ABS(C230:G230-B230:F230)&gt;0),AND(ABS(C230:G230-B230:F230)&lt;4)),IF(NOT(F230=""),AND(AND(ABS(C230:F230-B230:E230)&gt;0),AND(ABS(C230:F230-B230:E230)&lt;4)),AND(AND(ABS(C230:E230-B230:D230)&gt;0),AND(ABS(C230:E230-B230:D230)&lt;4)))))</f>
        <v>0</v>
      </c>
      <c r="M230" s="1" t="b">
        <f t="shared" si="1"/>
        <v>0</v>
      </c>
    </row>
    <row r="231" ht="15.75" customHeight="1">
      <c r="A231" s="1" t="s">
        <v>240</v>
      </c>
      <c r="B231" s="1">
        <f>IFERROR(__xludf.DUMMYFUNCTION("SPLIT(A231,"" "")"),47.0)</f>
        <v>47</v>
      </c>
      <c r="C231" s="1">
        <f>IFERROR(__xludf.DUMMYFUNCTION("""COMPUTED_VALUE"""),40.0)</f>
        <v>40</v>
      </c>
      <c r="D231" s="1">
        <f>IFERROR(__xludf.DUMMYFUNCTION("""COMPUTED_VALUE"""),38.0)</f>
        <v>38</v>
      </c>
      <c r="E231" s="1">
        <f>IFERROR(__xludf.DUMMYFUNCTION("""COMPUTED_VALUE"""),36.0)</f>
        <v>36</v>
      </c>
      <c r="F231" s="1">
        <f>IFERROR(__xludf.DUMMYFUNCTION("""COMPUTED_VALUE"""),39.0)</f>
        <v>39</v>
      </c>
      <c r="G231" s="1">
        <f>IFERROR(__xludf.DUMMYFUNCTION("""COMPUTED_VALUE"""),36.0)</f>
        <v>36</v>
      </c>
      <c r="H231" s="2">
        <f>IFERROR(__xludf.DUMMYFUNCTION("""COMPUTED_VALUE"""),37.0)</f>
        <v>37</v>
      </c>
      <c r="J231" s="1" t="b">
        <f t="array" ref="J231">IF(NOT(H231=""),AND(C231:H231&gt;B231:G231),IF(NOT(G231=""),AND(C231:G231&gt;B231:F231),IF(NOT(F231=""),AND(C231:F231&gt;B231:E231),AND(C231:E231&gt;B231:D231))))</f>
        <v>0</v>
      </c>
      <c r="K231" s="1" t="b">
        <f t="array" ref="K231">IF(NOT(H231=""),AND(C231:H231&lt;B231:G231),IF(NOT(G231=""),AND(C231:G231&lt;B231:F231),IF(NOT(F231=""),AND(C231:F231&lt;B231:E231),AND(C231:E231&lt;B231:D231))))</f>
        <v>0</v>
      </c>
      <c r="L231" s="1" t="b">
        <f t="array" ref="L231">IF(NOT(H231=""),AND(AND(ABS(C231:H231-B231:G231)&gt;0),AND(ABS(C231:H231-B231:G231)&lt;4)),IF(NOT(G231=""),AND(AND(ABS(C231:G231-B231:F231)&gt;0),AND(ABS(C231:G231-B231:F231)&lt;4)),IF(NOT(F231=""),AND(AND(ABS(C231:F231-B231:E231)&gt;0),AND(ABS(C231:F231-B231:E231)&lt;4)),AND(AND(ABS(C231:E231-B231:D231)&gt;0),AND(ABS(C231:E231-B231:D231)&lt;4)))))</f>
        <v>0</v>
      </c>
      <c r="M231" s="1" t="b">
        <f t="shared" si="1"/>
        <v>0</v>
      </c>
    </row>
    <row r="232" ht="15.75" customHeight="1">
      <c r="A232" s="1" t="s">
        <v>241</v>
      </c>
      <c r="B232" s="1">
        <f>IFERROR(__xludf.DUMMYFUNCTION("SPLIT(A232,"" "")"),39.0)</f>
        <v>39</v>
      </c>
      <c r="C232" s="1">
        <f>IFERROR(__xludf.DUMMYFUNCTION("""COMPUTED_VALUE"""),34.0)</f>
        <v>34</v>
      </c>
      <c r="D232" s="1">
        <f>IFERROR(__xludf.DUMMYFUNCTION("""COMPUTED_VALUE"""),31.0)</f>
        <v>31</v>
      </c>
      <c r="E232" s="1">
        <f>IFERROR(__xludf.DUMMYFUNCTION("""COMPUTED_VALUE"""),30.0)</f>
        <v>30</v>
      </c>
      <c r="F232" s="1">
        <f>IFERROR(__xludf.DUMMYFUNCTION("""COMPUTED_VALUE"""),32.0)</f>
        <v>32</v>
      </c>
      <c r="G232" s="2">
        <f>IFERROR(__xludf.DUMMYFUNCTION("""COMPUTED_VALUE"""),32.0)</f>
        <v>32</v>
      </c>
      <c r="J232" s="1" t="b">
        <f t="array" ref="J232">IF(NOT(H232=""),AND(C232:H232&gt;B232:G232),IF(NOT(G232=""),AND(C232:G232&gt;B232:F232),IF(NOT(F232=""),AND(C232:F232&gt;B232:E232),AND(C232:E232&gt;B232:D232))))</f>
        <v>0</v>
      </c>
      <c r="K232" s="1" t="b">
        <f t="array" ref="K232">IF(NOT(H232=""),AND(C232:H232&lt;B232:G232),IF(NOT(G232=""),AND(C232:G232&lt;B232:F232),IF(NOT(F232=""),AND(C232:F232&lt;B232:E232),AND(C232:E232&lt;B232:D232))))</f>
        <v>0</v>
      </c>
      <c r="L232" s="1" t="b">
        <f t="array" ref="L232">IF(NOT(H232=""),AND(AND(ABS(C232:H232-B232:G232)&gt;0),AND(ABS(C232:H232-B232:G232)&lt;4)),IF(NOT(G232=""),AND(AND(ABS(C232:G232-B232:F232)&gt;0),AND(ABS(C232:G232-B232:F232)&lt;4)),IF(NOT(F232=""),AND(AND(ABS(C232:F232-B232:E232)&gt;0),AND(ABS(C232:F232-B232:E232)&lt;4)),AND(AND(ABS(C232:E232-B232:D232)&gt;0),AND(ABS(C232:E232-B232:D232)&lt;4)))))</f>
        <v>0</v>
      </c>
      <c r="M232" s="1" t="b">
        <f t="shared" si="1"/>
        <v>0</v>
      </c>
    </row>
    <row r="233" ht="15.75" customHeight="1">
      <c r="A233" s="1" t="s">
        <v>242</v>
      </c>
      <c r="B233" s="1">
        <f>IFERROR(__xludf.DUMMYFUNCTION("SPLIT(A233,"" "")"),84.0)</f>
        <v>84</v>
      </c>
      <c r="C233" s="1">
        <f>IFERROR(__xludf.DUMMYFUNCTION("""COMPUTED_VALUE"""),79.0)</f>
        <v>79</v>
      </c>
      <c r="D233" s="1">
        <f>IFERROR(__xludf.DUMMYFUNCTION("""COMPUTED_VALUE"""),82.0)</f>
        <v>82</v>
      </c>
      <c r="E233" s="1">
        <f>IFERROR(__xludf.DUMMYFUNCTION("""COMPUTED_VALUE"""),79.0)</f>
        <v>79</v>
      </c>
      <c r="F233" s="2">
        <f>IFERROR(__xludf.DUMMYFUNCTION("""COMPUTED_VALUE"""),75.0)</f>
        <v>75</v>
      </c>
      <c r="J233" s="1" t="b">
        <f t="array" ref="J233">IF(NOT(H233=""),AND(C233:H233&gt;B233:G233),IF(NOT(G233=""),AND(C233:G233&gt;B233:F233),IF(NOT(F233=""),AND(C233:F233&gt;B233:E233),AND(C233:E233&gt;B233:D233))))</f>
        <v>0</v>
      </c>
      <c r="K233" s="1" t="b">
        <f t="array" ref="K233">IF(NOT(H233=""),AND(C233:H233&lt;B233:G233),IF(NOT(G233=""),AND(C233:G233&lt;B233:F233),IF(NOT(F233=""),AND(C233:F233&lt;B233:E233),AND(C233:E233&lt;B233:D233))))</f>
        <v>0</v>
      </c>
      <c r="L233" s="1" t="b">
        <f t="array" ref="L233">IF(NOT(H233=""),AND(AND(ABS(C233:H233-B233:G233)&gt;0),AND(ABS(C233:H233-B233:G233)&lt;4)),IF(NOT(G233=""),AND(AND(ABS(C233:G233-B233:F233)&gt;0),AND(ABS(C233:G233-B233:F233)&lt;4)),IF(NOT(F233=""),AND(AND(ABS(C233:F233-B233:E233)&gt;0),AND(ABS(C233:F233-B233:E233)&lt;4)),AND(AND(ABS(C233:E233-B233:D233)&gt;0),AND(ABS(C233:E233-B233:D233)&lt;4)))))</f>
        <v>0</v>
      </c>
      <c r="M233" s="1" t="b">
        <f t="shared" si="1"/>
        <v>0</v>
      </c>
    </row>
    <row r="234" ht="15.75" customHeight="1">
      <c r="A234" s="1" t="s">
        <v>243</v>
      </c>
      <c r="B234" s="1">
        <f>IFERROR(__xludf.DUMMYFUNCTION("SPLIT(A234,"" "")"),34.0)</f>
        <v>34</v>
      </c>
      <c r="C234" s="1">
        <f>IFERROR(__xludf.DUMMYFUNCTION("""COMPUTED_VALUE"""),28.0)</f>
        <v>28</v>
      </c>
      <c r="D234" s="1">
        <f>IFERROR(__xludf.DUMMYFUNCTION("""COMPUTED_VALUE"""),25.0)</f>
        <v>25</v>
      </c>
      <c r="E234" s="1">
        <f>IFERROR(__xludf.DUMMYFUNCTION("""COMPUTED_VALUE"""),26.0)</f>
        <v>26</v>
      </c>
      <c r="F234" s="1">
        <f>IFERROR(__xludf.DUMMYFUNCTION("""COMPUTED_VALUE"""),24.0)</f>
        <v>24</v>
      </c>
      <c r="G234" s="1">
        <f>IFERROR(__xludf.DUMMYFUNCTION("""COMPUTED_VALUE"""),23.0)</f>
        <v>23</v>
      </c>
      <c r="H234" s="2">
        <f>IFERROR(__xludf.DUMMYFUNCTION("""COMPUTED_VALUE"""),18.0)</f>
        <v>18</v>
      </c>
      <c r="J234" s="1" t="b">
        <f t="array" ref="J234">IF(NOT(H234=""),AND(C234:H234&gt;B234:G234),IF(NOT(G234=""),AND(C234:G234&gt;B234:F234),IF(NOT(F234=""),AND(C234:F234&gt;B234:E234),AND(C234:E234&gt;B234:D234))))</f>
        <v>0</v>
      </c>
      <c r="K234" s="1" t="b">
        <f t="array" ref="K234">IF(NOT(H234=""),AND(C234:H234&lt;B234:G234),IF(NOT(G234=""),AND(C234:G234&lt;B234:F234),IF(NOT(F234=""),AND(C234:F234&lt;B234:E234),AND(C234:E234&lt;B234:D234))))</f>
        <v>0</v>
      </c>
      <c r="L234" s="1" t="b">
        <f t="array" ref="L234">IF(NOT(H234=""),AND(AND(ABS(C234:H234-B234:G234)&gt;0),AND(ABS(C234:H234-B234:G234)&lt;4)),IF(NOT(G234=""),AND(AND(ABS(C234:G234-B234:F234)&gt;0),AND(ABS(C234:G234-B234:F234)&lt;4)),IF(NOT(F234=""),AND(AND(ABS(C234:F234-B234:E234)&gt;0),AND(ABS(C234:F234-B234:E234)&lt;4)),AND(AND(ABS(C234:E234-B234:D234)&gt;0),AND(ABS(C234:E234-B234:D234)&lt;4)))))</f>
        <v>0</v>
      </c>
      <c r="M234" s="1" t="b">
        <f t="shared" si="1"/>
        <v>0</v>
      </c>
    </row>
    <row r="235" ht="15.75" customHeight="1">
      <c r="A235" s="1" t="s">
        <v>244</v>
      </c>
      <c r="B235" s="1">
        <f>IFERROR(__xludf.DUMMYFUNCTION("SPLIT(A235,"" "")"),73.0)</f>
        <v>73</v>
      </c>
      <c r="C235" s="1">
        <f>IFERROR(__xludf.DUMMYFUNCTION("""COMPUTED_VALUE"""),67.0)</f>
        <v>67</v>
      </c>
      <c r="D235" s="1">
        <f>IFERROR(__xludf.DUMMYFUNCTION("""COMPUTED_VALUE"""),65.0)</f>
        <v>65</v>
      </c>
      <c r="E235" s="1">
        <f>IFERROR(__xludf.DUMMYFUNCTION("""COMPUTED_VALUE"""),65.0)</f>
        <v>65</v>
      </c>
      <c r="F235" s="2">
        <f>IFERROR(__xludf.DUMMYFUNCTION("""COMPUTED_VALUE"""),63.0)</f>
        <v>63</v>
      </c>
      <c r="J235" s="1" t="b">
        <f t="array" ref="J235">IF(NOT(H235=""),AND(C235:H235&gt;B235:G235),IF(NOT(G235=""),AND(C235:G235&gt;B235:F235),IF(NOT(F235=""),AND(C235:F235&gt;B235:E235),AND(C235:E235&gt;B235:D235))))</f>
        <v>0</v>
      </c>
      <c r="K235" s="1" t="b">
        <f t="array" ref="K235">IF(NOT(H235=""),AND(C235:H235&lt;B235:G235),IF(NOT(G235=""),AND(C235:G235&lt;B235:F235),IF(NOT(F235=""),AND(C235:F235&lt;B235:E235),AND(C235:E235&lt;B235:D235))))</f>
        <v>0</v>
      </c>
      <c r="L235" s="1" t="b">
        <f t="array" ref="L235">IF(NOT(H235=""),AND(AND(ABS(C235:H235-B235:G235)&gt;0),AND(ABS(C235:H235-B235:G235)&lt;4)),IF(NOT(G235=""),AND(AND(ABS(C235:G235-B235:F235)&gt;0),AND(ABS(C235:G235-B235:F235)&lt;4)),IF(NOT(F235=""),AND(AND(ABS(C235:F235-B235:E235)&gt;0),AND(ABS(C235:F235-B235:E235)&lt;4)),AND(AND(ABS(C235:E235-B235:D235)&gt;0),AND(ABS(C235:E235-B235:D235)&lt;4)))))</f>
        <v>0</v>
      </c>
      <c r="M235" s="1" t="b">
        <f t="shared" si="1"/>
        <v>0</v>
      </c>
    </row>
    <row r="236" ht="15.75" customHeight="1">
      <c r="A236" s="1" t="s">
        <v>245</v>
      </c>
      <c r="B236" s="1">
        <f>IFERROR(__xludf.DUMMYFUNCTION("SPLIT(A236,"" "")"),94.0)</f>
        <v>94</v>
      </c>
      <c r="C236" s="1">
        <f>IFERROR(__xludf.DUMMYFUNCTION("""COMPUTED_VALUE"""),89.0)</f>
        <v>89</v>
      </c>
      <c r="D236" s="1">
        <f>IFERROR(__xludf.DUMMYFUNCTION("""COMPUTED_VALUE"""),89.0)</f>
        <v>89</v>
      </c>
      <c r="E236" s="1">
        <f>IFERROR(__xludf.DUMMYFUNCTION("""COMPUTED_VALUE"""),88.0)</f>
        <v>88</v>
      </c>
      <c r="F236" s="1">
        <f>IFERROR(__xludf.DUMMYFUNCTION("""COMPUTED_VALUE"""),87.0)</f>
        <v>87</v>
      </c>
      <c r="G236" s="2">
        <f>IFERROR(__xludf.DUMMYFUNCTION("""COMPUTED_VALUE"""),89.0)</f>
        <v>89</v>
      </c>
      <c r="J236" s="1" t="b">
        <f t="array" ref="J236">IF(NOT(H236=""),AND(C236:H236&gt;B236:G236),IF(NOT(G236=""),AND(C236:G236&gt;B236:F236),IF(NOT(F236=""),AND(C236:F236&gt;B236:E236),AND(C236:E236&gt;B236:D236))))</f>
        <v>0</v>
      </c>
      <c r="K236" s="1" t="b">
        <f t="array" ref="K236">IF(NOT(H236=""),AND(C236:H236&lt;B236:G236),IF(NOT(G236=""),AND(C236:G236&lt;B236:F236),IF(NOT(F236=""),AND(C236:F236&lt;B236:E236),AND(C236:E236&lt;B236:D236))))</f>
        <v>0</v>
      </c>
      <c r="L236" s="1" t="b">
        <f t="array" ref="L236">IF(NOT(H236=""),AND(AND(ABS(C236:H236-B236:G236)&gt;0),AND(ABS(C236:H236-B236:G236)&lt;4)),IF(NOT(G236=""),AND(AND(ABS(C236:G236-B236:F236)&gt;0),AND(ABS(C236:G236-B236:F236)&lt;4)),IF(NOT(F236=""),AND(AND(ABS(C236:F236-B236:E236)&gt;0),AND(ABS(C236:F236-B236:E236)&lt;4)),AND(AND(ABS(C236:E236-B236:D236)&gt;0),AND(ABS(C236:E236-B236:D236)&lt;4)))))</f>
        <v>0</v>
      </c>
      <c r="M236" s="1" t="b">
        <f t="shared" si="1"/>
        <v>0</v>
      </c>
    </row>
    <row r="237" ht="15.75" customHeight="1">
      <c r="A237" s="1" t="s">
        <v>246</v>
      </c>
      <c r="B237" s="1">
        <f>IFERROR(__xludf.DUMMYFUNCTION("SPLIT(A237,"" "")"),92.0)</f>
        <v>92</v>
      </c>
      <c r="C237" s="1">
        <f>IFERROR(__xludf.DUMMYFUNCTION("""COMPUTED_VALUE"""),85.0)</f>
        <v>85</v>
      </c>
      <c r="D237" s="1">
        <f>IFERROR(__xludf.DUMMYFUNCTION("""COMPUTED_VALUE"""),83.0)</f>
        <v>83</v>
      </c>
      <c r="E237" s="1">
        <f>IFERROR(__xludf.DUMMYFUNCTION("""COMPUTED_VALUE"""),80.0)</f>
        <v>80</v>
      </c>
      <c r="F237" s="1">
        <f>IFERROR(__xludf.DUMMYFUNCTION("""COMPUTED_VALUE"""),78.0)</f>
        <v>78</v>
      </c>
      <c r="G237" s="1">
        <f>IFERROR(__xludf.DUMMYFUNCTION("""COMPUTED_VALUE"""),78.0)</f>
        <v>78</v>
      </c>
      <c r="H237" s="2">
        <f>IFERROR(__xludf.DUMMYFUNCTION("""COMPUTED_VALUE"""),78.0)</f>
        <v>78</v>
      </c>
      <c r="J237" s="1" t="b">
        <f t="array" ref="J237">IF(NOT(H237=""),AND(C237:H237&gt;B237:G237),IF(NOT(G237=""),AND(C237:G237&gt;B237:F237),IF(NOT(F237=""),AND(C237:F237&gt;B237:E237),AND(C237:E237&gt;B237:D237))))</f>
        <v>0</v>
      </c>
      <c r="K237" s="1" t="b">
        <f t="array" ref="K237">IF(NOT(H237=""),AND(C237:H237&lt;B237:G237),IF(NOT(G237=""),AND(C237:G237&lt;B237:F237),IF(NOT(F237=""),AND(C237:F237&lt;B237:E237),AND(C237:E237&lt;B237:D237))))</f>
        <v>0</v>
      </c>
      <c r="L237" s="1" t="b">
        <f t="array" ref="L237">IF(NOT(H237=""),AND(AND(ABS(C237:H237-B237:G237)&gt;0),AND(ABS(C237:H237-B237:G237)&lt;4)),IF(NOT(G237=""),AND(AND(ABS(C237:G237-B237:F237)&gt;0),AND(ABS(C237:G237-B237:F237)&lt;4)),IF(NOT(F237=""),AND(AND(ABS(C237:F237-B237:E237)&gt;0),AND(ABS(C237:F237-B237:E237)&lt;4)),AND(AND(ABS(C237:E237-B237:D237)&gt;0),AND(ABS(C237:E237-B237:D237)&lt;4)))))</f>
        <v>0</v>
      </c>
      <c r="M237" s="1" t="b">
        <f t="shared" si="1"/>
        <v>0</v>
      </c>
    </row>
    <row r="238" ht="15.75" customHeight="1">
      <c r="A238" s="1" t="s">
        <v>247</v>
      </c>
      <c r="B238" s="1">
        <f>IFERROR(__xludf.DUMMYFUNCTION("SPLIT(A238,"" "")"),41.0)</f>
        <v>41</v>
      </c>
      <c r="C238" s="1">
        <f>IFERROR(__xludf.DUMMYFUNCTION("""COMPUTED_VALUE"""),36.0)</f>
        <v>36</v>
      </c>
      <c r="D238" s="1">
        <f>IFERROR(__xludf.DUMMYFUNCTION("""COMPUTED_VALUE"""),34.0)</f>
        <v>34</v>
      </c>
      <c r="E238" s="1">
        <f>IFERROR(__xludf.DUMMYFUNCTION("""COMPUTED_VALUE"""),32.0)</f>
        <v>32</v>
      </c>
      <c r="F238" s="1">
        <f>IFERROR(__xludf.DUMMYFUNCTION("""COMPUTED_VALUE"""),32.0)</f>
        <v>32</v>
      </c>
      <c r="G238" s="1">
        <f>IFERROR(__xludf.DUMMYFUNCTION("""COMPUTED_VALUE"""),30.0)</f>
        <v>30</v>
      </c>
      <c r="H238" s="2">
        <f>IFERROR(__xludf.DUMMYFUNCTION("""COMPUTED_VALUE"""),26.0)</f>
        <v>26</v>
      </c>
      <c r="J238" s="1" t="b">
        <f t="array" ref="J238">IF(NOT(H238=""),AND(C238:H238&gt;B238:G238),IF(NOT(G238=""),AND(C238:G238&gt;B238:F238),IF(NOT(F238=""),AND(C238:F238&gt;B238:E238),AND(C238:E238&gt;B238:D238))))</f>
        <v>0</v>
      </c>
      <c r="K238" s="1" t="b">
        <f t="array" ref="K238">IF(NOT(H238=""),AND(C238:H238&lt;B238:G238),IF(NOT(G238=""),AND(C238:G238&lt;B238:F238),IF(NOT(F238=""),AND(C238:F238&lt;B238:E238),AND(C238:E238&lt;B238:D238))))</f>
        <v>0</v>
      </c>
      <c r="L238" s="1" t="b">
        <f t="array" ref="L238">IF(NOT(H238=""),AND(AND(ABS(C238:H238-B238:G238)&gt;0),AND(ABS(C238:H238-B238:G238)&lt;4)),IF(NOT(G238=""),AND(AND(ABS(C238:G238-B238:F238)&gt;0),AND(ABS(C238:G238-B238:F238)&lt;4)),IF(NOT(F238=""),AND(AND(ABS(C238:F238-B238:E238)&gt;0),AND(ABS(C238:F238-B238:E238)&lt;4)),AND(AND(ABS(C238:E238-B238:D238)&gt;0),AND(ABS(C238:E238-B238:D238)&lt;4)))))</f>
        <v>0</v>
      </c>
      <c r="M238" s="1" t="b">
        <f t="shared" si="1"/>
        <v>0</v>
      </c>
    </row>
    <row r="239" ht="15.75" customHeight="1">
      <c r="A239" s="1" t="s">
        <v>248</v>
      </c>
      <c r="B239" s="1">
        <f>IFERROR(__xludf.DUMMYFUNCTION("SPLIT(A239,"" "")"),76.0)</f>
        <v>76</v>
      </c>
      <c r="C239" s="1">
        <f>IFERROR(__xludf.DUMMYFUNCTION("""COMPUTED_VALUE"""),71.0)</f>
        <v>71</v>
      </c>
      <c r="D239" s="1">
        <f>IFERROR(__xludf.DUMMYFUNCTION("""COMPUTED_VALUE"""),70.0)</f>
        <v>70</v>
      </c>
      <c r="E239" s="1">
        <f>IFERROR(__xludf.DUMMYFUNCTION("""COMPUTED_VALUE"""),70.0)</f>
        <v>70</v>
      </c>
      <c r="F239" s="2">
        <f>IFERROR(__xludf.DUMMYFUNCTION("""COMPUTED_VALUE"""),64.0)</f>
        <v>64</v>
      </c>
      <c r="J239" s="1" t="b">
        <f t="array" ref="J239">IF(NOT(H239=""),AND(C239:H239&gt;B239:G239),IF(NOT(G239=""),AND(C239:G239&gt;B239:F239),IF(NOT(F239=""),AND(C239:F239&gt;B239:E239),AND(C239:E239&gt;B239:D239))))</f>
        <v>0</v>
      </c>
      <c r="K239" s="1" t="b">
        <f t="array" ref="K239">IF(NOT(H239=""),AND(C239:H239&lt;B239:G239),IF(NOT(G239=""),AND(C239:G239&lt;B239:F239),IF(NOT(F239=""),AND(C239:F239&lt;B239:E239),AND(C239:E239&lt;B239:D239))))</f>
        <v>0</v>
      </c>
      <c r="L239" s="1" t="b">
        <f t="array" ref="L239">IF(NOT(H239=""),AND(AND(ABS(C239:H239-B239:G239)&gt;0),AND(ABS(C239:H239-B239:G239)&lt;4)),IF(NOT(G239=""),AND(AND(ABS(C239:G239-B239:F239)&gt;0),AND(ABS(C239:G239-B239:F239)&lt;4)),IF(NOT(F239=""),AND(AND(ABS(C239:F239-B239:E239)&gt;0),AND(ABS(C239:F239-B239:E239)&lt;4)),AND(AND(ABS(C239:E239-B239:D239)&gt;0),AND(ABS(C239:E239-B239:D239)&lt;4)))))</f>
        <v>0</v>
      </c>
      <c r="M239" s="1" t="b">
        <f t="shared" si="1"/>
        <v>0</v>
      </c>
    </row>
    <row r="240" ht="15.75" customHeight="1">
      <c r="A240" s="1" t="s">
        <v>249</v>
      </c>
      <c r="B240" s="1">
        <f>IFERROR(__xludf.DUMMYFUNCTION("SPLIT(A240,"" "")"),38.0)</f>
        <v>38</v>
      </c>
      <c r="C240" s="1">
        <f>IFERROR(__xludf.DUMMYFUNCTION("""COMPUTED_VALUE"""),31.0)</f>
        <v>31</v>
      </c>
      <c r="D240" s="1">
        <f>IFERROR(__xludf.DUMMYFUNCTION("""COMPUTED_VALUE"""),30.0)</f>
        <v>30</v>
      </c>
      <c r="E240" s="1">
        <f>IFERROR(__xludf.DUMMYFUNCTION("""COMPUTED_VALUE"""),26.0)</f>
        <v>26</v>
      </c>
      <c r="F240" s="1">
        <f>IFERROR(__xludf.DUMMYFUNCTION("""COMPUTED_VALUE"""),25.0)</f>
        <v>25</v>
      </c>
      <c r="G240" s="1">
        <f>IFERROR(__xludf.DUMMYFUNCTION("""COMPUTED_VALUE"""),22.0)</f>
        <v>22</v>
      </c>
      <c r="H240" s="2">
        <f>IFERROR(__xludf.DUMMYFUNCTION("""COMPUTED_VALUE"""),19.0)</f>
        <v>19</v>
      </c>
      <c r="J240" s="1" t="b">
        <f t="array" ref="J240">IF(NOT(H240=""),AND(C240:H240&gt;B240:G240),IF(NOT(G240=""),AND(C240:G240&gt;B240:F240),IF(NOT(F240=""),AND(C240:F240&gt;B240:E240),AND(C240:E240&gt;B240:D240))))</f>
        <v>0</v>
      </c>
      <c r="K240" s="1" t="b">
        <f t="array" ref="K240">IF(NOT(H240=""),AND(C240:H240&lt;B240:G240),IF(NOT(G240=""),AND(C240:G240&lt;B240:F240),IF(NOT(F240=""),AND(C240:F240&lt;B240:E240),AND(C240:E240&lt;B240:D240))))</f>
        <v>1</v>
      </c>
      <c r="L240" s="1" t="b">
        <f t="array" ref="L240">IF(NOT(H240=""),AND(AND(ABS(C240:H240-B240:G240)&gt;0),AND(ABS(C240:H240-B240:G240)&lt;4)),IF(NOT(G240=""),AND(AND(ABS(C240:G240-B240:F240)&gt;0),AND(ABS(C240:G240-B240:F240)&lt;4)),IF(NOT(F240=""),AND(AND(ABS(C240:F240-B240:E240)&gt;0),AND(ABS(C240:F240-B240:E240)&lt;4)),AND(AND(ABS(C240:E240-B240:D240)&gt;0),AND(ABS(C240:E240-B240:D240)&lt;4)))))</f>
        <v>0</v>
      </c>
      <c r="M240" s="1" t="b">
        <f t="shared" si="1"/>
        <v>0</v>
      </c>
    </row>
    <row r="241" ht="15.75" customHeight="1">
      <c r="A241" s="1" t="s">
        <v>250</v>
      </c>
      <c r="B241" s="1">
        <f>IFERROR(__xludf.DUMMYFUNCTION("SPLIT(A241,"" "")"),65.0)</f>
        <v>65</v>
      </c>
      <c r="C241" s="1">
        <f>IFERROR(__xludf.DUMMYFUNCTION("""COMPUTED_VALUE"""),60.0)</f>
        <v>60</v>
      </c>
      <c r="D241" s="1">
        <f>IFERROR(__xludf.DUMMYFUNCTION("""COMPUTED_VALUE"""),58.0)</f>
        <v>58</v>
      </c>
      <c r="E241" s="1">
        <f>IFERROR(__xludf.DUMMYFUNCTION("""COMPUTED_VALUE"""),55.0)</f>
        <v>55</v>
      </c>
      <c r="F241" s="1">
        <f>IFERROR(__xludf.DUMMYFUNCTION("""COMPUTED_VALUE"""),51.0)</f>
        <v>51</v>
      </c>
      <c r="G241" s="2">
        <f>IFERROR(__xludf.DUMMYFUNCTION("""COMPUTED_VALUE"""),53.0)</f>
        <v>53</v>
      </c>
      <c r="J241" s="1" t="b">
        <f t="array" ref="J241">IF(NOT(H241=""),AND(C241:H241&gt;B241:G241),IF(NOT(G241=""),AND(C241:G241&gt;B241:F241),IF(NOT(F241=""),AND(C241:F241&gt;B241:E241),AND(C241:E241&gt;B241:D241))))</f>
        <v>0</v>
      </c>
      <c r="K241" s="1" t="b">
        <f t="array" ref="K241">IF(NOT(H241=""),AND(C241:H241&lt;B241:G241),IF(NOT(G241=""),AND(C241:G241&lt;B241:F241),IF(NOT(F241=""),AND(C241:F241&lt;B241:E241),AND(C241:E241&lt;B241:D241))))</f>
        <v>0</v>
      </c>
      <c r="L241" s="1" t="b">
        <f t="array" ref="L241">IF(NOT(H241=""),AND(AND(ABS(C241:H241-B241:G241)&gt;0),AND(ABS(C241:H241-B241:G241)&lt;4)),IF(NOT(G241=""),AND(AND(ABS(C241:G241-B241:F241)&gt;0),AND(ABS(C241:G241-B241:F241)&lt;4)),IF(NOT(F241=""),AND(AND(ABS(C241:F241-B241:E241)&gt;0),AND(ABS(C241:F241-B241:E241)&lt;4)),AND(AND(ABS(C241:E241-B241:D241)&gt;0),AND(ABS(C241:E241-B241:D241)&lt;4)))))</f>
        <v>0</v>
      </c>
      <c r="M241" s="1" t="b">
        <f t="shared" si="1"/>
        <v>0</v>
      </c>
    </row>
    <row r="242" ht="15.75" customHeight="1">
      <c r="A242" s="1" t="s">
        <v>251</v>
      </c>
      <c r="B242" s="1">
        <f>IFERROR(__xludf.DUMMYFUNCTION("SPLIT(A242,"" "")"),94.0)</f>
        <v>94</v>
      </c>
      <c r="C242" s="1">
        <f>IFERROR(__xludf.DUMMYFUNCTION("""COMPUTED_VALUE"""),89.0)</f>
        <v>89</v>
      </c>
      <c r="D242" s="1">
        <f>IFERROR(__xludf.DUMMYFUNCTION("""COMPUTED_VALUE"""),85.0)</f>
        <v>85</v>
      </c>
      <c r="E242" s="1">
        <f>IFERROR(__xludf.DUMMYFUNCTION("""COMPUTED_VALUE"""),82.0)</f>
        <v>82</v>
      </c>
      <c r="F242" s="2">
        <f>IFERROR(__xludf.DUMMYFUNCTION("""COMPUTED_VALUE"""),82.0)</f>
        <v>82</v>
      </c>
      <c r="J242" s="1" t="b">
        <f t="array" ref="J242">IF(NOT(H242=""),AND(C242:H242&gt;B242:G242),IF(NOT(G242=""),AND(C242:G242&gt;B242:F242),IF(NOT(F242=""),AND(C242:F242&gt;B242:E242),AND(C242:E242&gt;B242:D242))))</f>
        <v>0</v>
      </c>
      <c r="K242" s="1" t="b">
        <f t="array" ref="K242">IF(NOT(H242=""),AND(C242:H242&lt;B242:G242),IF(NOT(G242=""),AND(C242:G242&lt;B242:F242),IF(NOT(F242=""),AND(C242:F242&lt;B242:E242),AND(C242:E242&lt;B242:D242))))</f>
        <v>0</v>
      </c>
      <c r="L242" s="1" t="b">
        <f t="array" ref="L242">IF(NOT(H242=""),AND(AND(ABS(C242:H242-B242:G242)&gt;0),AND(ABS(C242:H242-B242:G242)&lt;4)),IF(NOT(G242=""),AND(AND(ABS(C242:G242-B242:F242)&gt;0),AND(ABS(C242:G242-B242:F242)&lt;4)),IF(NOT(F242=""),AND(AND(ABS(C242:F242-B242:E242)&gt;0),AND(ABS(C242:F242-B242:E242)&lt;4)),AND(AND(ABS(C242:E242-B242:D242)&gt;0),AND(ABS(C242:E242-B242:D242)&lt;4)))))</f>
        <v>0</v>
      </c>
      <c r="M242" s="1" t="b">
        <f t="shared" si="1"/>
        <v>0</v>
      </c>
    </row>
    <row r="243" ht="15.75" customHeight="1">
      <c r="A243" s="1" t="s">
        <v>252</v>
      </c>
      <c r="B243" s="1">
        <f>IFERROR(__xludf.DUMMYFUNCTION("SPLIT(A243,"" "")"),36.0)</f>
        <v>36</v>
      </c>
      <c r="C243" s="1">
        <f>IFERROR(__xludf.DUMMYFUNCTION("""COMPUTED_VALUE"""),31.0)</f>
        <v>31</v>
      </c>
      <c r="D243" s="1">
        <f>IFERROR(__xludf.DUMMYFUNCTION("""COMPUTED_VALUE"""),30.0)</f>
        <v>30</v>
      </c>
      <c r="E243" s="1">
        <f>IFERROR(__xludf.DUMMYFUNCTION("""COMPUTED_VALUE"""),26.0)</f>
        <v>26</v>
      </c>
      <c r="F243" s="1">
        <f>IFERROR(__xludf.DUMMYFUNCTION("""COMPUTED_VALUE"""),23.0)</f>
        <v>23</v>
      </c>
      <c r="G243" s="1">
        <f>IFERROR(__xludf.DUMMYFUNCTION("""COMPUTED_VALUE"""),20.0)</f>
        <v>20</v>
      </c>
      <c r="H243" s="2">
        <f>IFERROR(__xludf.DUMMYFUNCTION("""COMPUTED_VALUE"""),16.0)</f>
        <v>16</v>
      </c>
      <c r="J243" s="1" t="b">
        <f t="array" ref="J243">IF(NOT(H243=""),AND(C243:H243&gt;B243:G243),IF(NOT(G243=""),AND(C243:G243&gt;B243:F243),IF(NOT(F243=""),AND(C243:F243&gt;B243:E243),AND(C243:E243&gt;B243:D243))))</f>
        <v>0</v>
      </c>
      <c r="K243" s="1" t="b">
        <f t="array" ref="K243">IF(NOT(H243=""),AND(C243:H243&lt;B243:G243),IF(NOT(G243=""),AND(C243:G243&lt;B243:F243),IF(NOT(F243=""),AND(C243:F243&lt;B243:E243),AND(C243:E243&lt;B243:D243))))</f>
        <v>1</v>
      </c>
      <c r="L243" s="1" t="b">
        <f t="array" ref="L243">IF(NOT(H243=""),AND(AND(ABS(C243:H243-B243:G243)&gt;0),AND(ABS(C243:H243-B243:G243)&lt;4)),IF(NOT(G243=""),AND(AND(ABS(C243:G243-B243:F243)&gt;0),AND(ABS(C243:G243-B243:F243)&lt;4)),IF(NOT(F243=""),AND(AND(ABS(C243:F243-B243:E243)&gt;0),AND(ABS(C243:F243-B243:E243)&lt;4)),AND(AND(ABS(C243:E243-B243:D243)&gt;0),AND(ABS(C243:E243-B243:D243)&lt;4)))))</f>
        <v>0</v>
      </c>
      <c r="M243" s="1" t="b">
        <f t="shared" si="1"/>
        <v>0</v>
      </c>
    </row>
    <row r="244" ht="15.75" customHeight="1">
      <c r="A244" s="1" t="s">
        <v>253</v>
      </c>
      <c r="B244" s="1">
        <f>IFERROR(__xludf.DUMMYFUNCTION("SPLIT(A244,"" "")"),42.0)</f>
        <v>42</v>
      </c>
      <c r="C244" s="1">
        <f>IFERROR(__xludf.DUMMYFUNCTION("""COMPUTED_VALUE"""),36.0)</f>
        <v>36</v>
      </c>
      <c r="D244" s="1">
        <f>IFERROR(__xludf.DUMMYFUNCTION("""COMPUTED_VALUE"""),32.0)</f>
        <v>32</v>
      </c>
      <c r="E244" s="1">
        <f>IFERROR(__xludf.DUMMYFUNCTION("""COMPUTED_VALUE"""),31.0)</f>
        <v>31</v>
      </c>
      <c r="F244" s="2">
        <f>IFERROR(__xludf.DUMMYFUNCTION("""COMPUTED_VALUE"""),26.0)</f>
        <v>26</v>
      </c>
      <c r="J244" s="1" t="b">
        <f t="array" ref="J244">IF(NOT(H244=""),AND(C244:H244&gt;B244:G244),IF(NOT(G244=""),AND(C244:G244&gt;B244:F244),IF(NOT(F244=""),AND(C244:F244&gt;B244:E244),AND(C244:E244&gt;B244:D244))))</f>
        <v>0</v>
      </c>
      <c r="K244" s="1" t="b">
        <f t="array" ref="K244">IF(NOT(H244=""),AND(C244:H244&lt;B244:G244),IF(NOT(G244=""),AND(C244:G244&lt;B244:F244),IF(NOT(F244=""),AND(C244:F244&lt;B244:E244),AND(C244:E244&lt;B244:D244))))</f>
        <v>1</v>
      </c>
      <c r="L244" s="1" t="b">
        <f t="array" ref="L244">IF(NOT(H244=""),AND(AND(ABS(C244:H244-B244:G244)&gt;0),AND(ABS(C244:H244-B244:G244)&lt;4)),IF(NOT(G244=""),AND(AND(ABS(C244:G244-B244:F244)&gt;0),AND(ABS(C244:G244-B244:F244)&lt;4)),IF(NOT(F244=""),AND(AND(ABS(C244:F244-B244:E244)&gt;0),AND(ABS(C244:F244-B244:E244)&lt;4)),AND(AND(ABS(C244:E244-B244:D244)&gt;0),AND(ABS(C244:E244-B244:D244)&lt;4)))))</f>
        <v>0</v>
      </c>
      <c r="M244" s="1" t="b">
        <f t="shared" si="1"/>
        <v>0</v>
      </c>
    </row>
    <row r="245" ht="15.75" customHeight="1">
      <c r="A245" s="1" t="s">
        <v>254</v>
      </c>
      <c r="B245" s="1">
        <f>IFERROR(__xludf.DUMMYFUNCTION("SPLIT(A245,"" "")"),73.0)</f>
        <v>73</v>
      </c>
      <c r="C245" s="1">
        <f>IFERROR(__xludf.DUMMYFUNCTION("""COMPUTED_VALUE"""),66.0)</f>
        <v>66</v>
      </c>
      <c r="D245" s="1">
        <f>IFERROR(__xludf.DUMMYFUNCTION("""COMPUTED_VALUE"""),59.0)</f>
        <v>59</v>
      </c>
      <c r="E245" s="1">
        <f>IFERROR(__xludf.DUMMYFUNCTION("""COMPUTED_VALUE"""),58.0)</f>
        <v>58</v>
      </c>
      <c r="F245" s="1">
        <f>IFERROR(__xludf.DUMMYFUNCTION("""COMPUTED_VALUE"""),57.0)</f>
        <v>57</v>
      </c>
      <c r="G245" s="1">
        <f>IFERROR(__xludf.DUMMYFUNCTION("""COMPUTED_VALUE"""),54.0)</f>
        <v>54</v>
      </c>
      <c r="H245" s="2">
        <f>IFERROR(__xludf.DUMMYFUNCTION("""COMPUTED_VALUE"""),52.0)</f>
        <v>52</v>
      </c>
      <c r="J245" s="1" t="b">
        <f t="array" ref="J245">IF(NOT(H245=""),AND(C245:H245&gt;B245:G245),IF(NOT(G245=""),AND(C245:G245&gt;B245:F245),IF(NOT(F245=""),AND(C245:F245&gt;B245:E245),AND(C245:E245&gt;B245:D245))))</f>
        <v>0</v>
      </c>
      <c r="K245" s="1" t="b">
        <f t="array" ref="K245">IF(NOT(H245=""),AND(C245:H245&lt;B245:G245),IF(NOT(G245=""),AND(C245:G245&lt;B245:F245),IF(NOT(F245=""),AND(C245:F245&lt;B245:E245),AND(C245:E245&lt;B245:D245))))</f>
        <v>1</v>
      </c>
      <c r="L245" s="1" t="b">
        <f t="array" ref="L245">IF(NOT(H245=""),AND(AND(ABS(C245:H245-B245:G245)&gt;0),AND(ABS(C245:H245-B245:G245)&lt;4)),IF(NOT(G245=""),AND(AND(ABS(C245:G245-B245:F245)&gt;0),AND(ABS(C245:G245-B245:F245)&lt;4)),IF(NOT(F245=""),AND(AND(ABS(C245:F245-B245:E245)&gt;0),AND(ABS(C245:F245-B245:E245)&lt;4)),AND(AND(ABS(C245:E245-B245:D245)&gt;0),AND(ABS(C245:E245-B245:D245)&lt;4)))))</f>
        <v>0</v>
      </c>
      <c r="M245" s="1" t="b">
        <f t="shared" si="1"/>
        <v>0</v>
      </c>
    </row>
    <row r="246" ht="15.75" customHeight="1">
      <c r="A246" s="1" t="s">
        <v>255</v>
      </c>
      <c r="B246" s="1">
        <f>IFERROR(__xludf.DUMMYFUNCTION("SPLIT(A246,"" "")"),65.0)</f>
        <v>65</v>
      </c>
      <c r="C246" s="1">
        <f>IFERROR(__xludf.DUMMYFUNCTION("""COMPUTED_VALUE"""),60.0)</f>
        <v>60</v>
      </c>
      <c r="D246" s="1">
        <f>IFERROR(__xludf.DUMMYFUNCTION("""COMPUTED_VALUE"""),55.0)</f>
        <v>55</v>
      </c>
      <c r="E246" s="1">
        <f>IFERROR(__xludf.DUMMYFUNCTION("""COMPUTED_VALUE"""),53.0)</f>
        <v>53</v>
      </c>
      <c r="F246" s="2">
        <f>IFERROR(__xludf.DUMMYFUNCTION("""COMPUTED_VALUE"""),55.0)</f>
        <v>55</v>
      </c>
      <c r="J246" s="1" t="b">
        <f t="array" ref="J246">IF(NOT(H246=""),AND(C246:H246&gt;B246:G246),IF(NOT(G246=""),AND(C246:G246&gt;B246:F246),IF(NOT(F246=""),AND(C246:F246&gt;B246:E246),AND(C246:E246&gt;B246:D246))))</f>
        <v>0</v>
      </c>
      <c r="K246" s="1" t="b">
        <f t="array" ref="K246">IF(NOT(H246=""),AND(C246:H246&lt;B246:G246),IF(NOT(G246=""),AND(C246:G246&lt;B246:F246),IF(NOT(F246=""),AND(C246:F246&lt;B246:E246),AND(C246:E246&lt;B246:D246))))</f>
        <v>0</v>
      </c>
      <c r="L246" s="1" t="b">
        <f t="array" ref="L246">IF(NOT(H246=""),AND(AND(ABS(C246:H246-B246:G246)&gt;0),AND(ABS(C246:H246-B246:G246)&lt;4)),IF(NOT(G246=""),AND(AND(ABS(C246:G246-B246:F246)&gt;0),AND(ABS(C246:G246-B246:F246)&lt;4)),IF(NOT(F246=""),AND(AND(ABS(C246:F246-B246:E246)&gt;0),AND(ABS(C246:F246-B246:E246)&lt;4)),AND(AND(ABS(C246:E246-B246:D246)&gt;0),AND(ABS(C246:E246-B246:D246)&lt;4)))))</f>
        <v>0</v>
      </c>
      <c r="M246" s="1" t="b">
        <f t="shared" si="1"/>
        <v>0</v>
      </c>
    </row>
    <row r="247" ht="15.75" customHeight="1">
      <c r="A247" s="1" t="s">
        <v>256</v>
      </c>
      <c r="B247" s="1">
        <f>IFERROR(__xludf.DUMMYFUNCTION("SPLIT(A247,"" "")"),68.0)</f>
        <v>68</v>
      </c>
      <c r="C247" s="1">
        <f>IFERROR(__xludf.DUMMYFUNCTION("""COMPUTED_VALUE"""),63.0)</f>
        <v>63</v>
      </c>
      <c r="D247" s="1">
        <f>IFERROR(__xludf.DUMMYFUNCTION("""COMPUTED_VALUE"""),61.0)</f>
        <v>61</v>
      </c>
      <c r="E247" s="1">
        <f>IFERROR(__xludf.DUMMYFUNCTION("""COMPUTED_VALUE"""),55.0)</f>
        <v>55</v>
      </c>
      <c r="F247" s="1">
        <f>IFERROR(__xludf.DUMMYFUNCTION("""COMPUTED_VALUE"""),54.0)</f>
        <v>54</v>
      </c>
      <c r="G247" s="1">
        <f>IFERROR(__xludf.DUMMYFUNCTION("""COMPUTED_VALUE"""),52.0)</f>
        <v>52</v>
      </c>
      <c r="H247" s="1">
        <f>IFERROR(__xludf.DUMMYFUNCTION("""COMPUTED_VALUE"""),50.0)</f>
        <v>50</v>
      </c>
      <c r="I247" s="1">
        <f>IFERROR(__xludf.DUMMYFUNCTION("""COMPUTED_VALUE"""),50.0)</f>
        <v>50</v>
      </c>
      <c r="J247" s="1" t="b">
        <f t="array" ref="J247">IF(NOT(H247=""),AND(C247:H247&gt;B247:G247),IF(NOT(G247=""),AND(C247:G247&gt;B247:F247),IF(NOT(F247=""),AND(C247:F247&gt;B247:E247),AND(C247:E247&gt;B247:D247))))</f>
        <v>0</v>
      </c>
      <c r="K247" s="1" t="b">
        <f t="array" ref="K247">IF(NOT(H247=""),AND(C247:H247&lt;B247:G247),IF(NOT(G247=""),AND(C247:G247&lt;B247:F247),IF(NOT(F247=""),AND(C247:F247&lt;B247:E247),AND(C247:E247&lt;B247:D247))))</f>
        <v>1</v>
      </c>
      <c r="L247" s="1" t="b">
        <f t="array" ref="L247">IF(NOT(H247=""),AND(AND(ABS(C247:H247-B247:G247)&gt;0),AND(ABS(C247:H247-B247:G247)&lt;4)),IF(NOT(G247=""),AND(AND(ABS(C247:G247-B247:F247)&gt;0),AND(ABS(C247:G247-B247:F247)&lt;4)),IF(NOT(F247=""),AND(AND(ABS(C247:F247-B247:E247)&gt;0),AND(ABS(C247:F247-B247:E247)&lt;4)),AND(AND(ABS(C247:E247-B247:D247)&gt;0),AND(ABS(C247:E247-B247:D247)&lt;4)))))</f>
        <v>0</v>
      </c>
      <c r="M247" s="1" t="b">
        <f t="shared" si="1"/>
        <v>0</v>
      </c>
    </row>
    <row r="248" ht="15.75" customHeight="1">
      <c r="A248" s="1" t="s">
        <v>257</v>
      </c>
      <c r="B248" s="1">
        <f>IFERROR(__xludf.DUMMYFUNCTION("SPLIT(A248,"" "")"),26.0)</f>
        <v>26</v>
      </c>
      <c r="C248" s="1">
        <f>IFERROR(__xludf.DUMMYFUNCTION("""COMPUTED_VALUE"""),20.0)</f>
        <v>20</v>
      </c>
      <c r="D248" s="1">
        <f>IFERROR(__xludf.DUMMYFUNCTION("""COMPUTED_VALUE"""),19.0)</f>
        <v>19</v>
      </c>
      <c r="E248" s="1">
        <f>IFERROR(__xludf.DUMMYFUNCTION("""COMPUTED_VALUE"""),18.0)</f>
        <v>18</v>
      </c>
      <c r="F248" s="1">
        <f>IFERROR(__xludf.DUMMYFUNCTION("""COMPUTED_VALUE"""),13.0)</f>
        <v>13</v>
      </c>
      <c r="G248" s="2">
        <f>IFERROR(__xludf.DUMMYFUNCTION("""COMPUTED_VALUE"""),9.0)</f>
        <v>9</v>
      </c>
      <c r="J248" s="1" t="b">
        <f t="array" ref="J248">IF(NOT(H248=""),AND(C248:H248&gt;B248:G248),IF(NOT(G248=""),AND(C248:G248&gt;B248:F248),IF(NOT(F248=""),AND(C248:F248&gt;B248:E248),AND(C248:E248&gt;B248:D248))))</f>
        <v>0</v>
      </c>
      <c r="K248" s="1" t="b">
        <f t="array" ref="K248">IF(NOT(H248=""),AND(C248:H248&lt;B248:G248),IF(NOT(G248=""),AND(C248:G248&lt;B248:F248),IF(NOT(F248=""),AND(C248:F248&lt;B248:E248),AND(C248:E248&lt;B248:D248))))</f>
        <v>1</v>
      </c>
      <c r="L248" s="1" t="b">
        <f t="array" ref="L248">IF(NOT(H248=""),AND(AND(ABS(C248:H248-B248:G248)&gt;0),AND(ABS(C248:H248-B248:G248)&lt;4)),IF(NOT(G248=""),AND(AND(ABS(C248:G248-B248:F248)&gt;0),AND(ABS(C248:G248-B248:F248)&lt;4)),IF(NOT(F248=""),AND(AND(ABS(C248:F248-B248:E248)&gt;0),AND(ABS(C248:F248-B248:E248)&lt;4)),AND(AND(ABS(C248:E248-B248:D248)&gt;0),AND(ABS(C248:E248-B248:D248)&lt;4)))))</f>
        <v>0</v>
      </c>
      <c r="M248" s="1" t="b">
        <f t="shared" si="1"/>
        <v>0</v>
      </c>
    </row>
    <row r="249" ht="15.75" customHeight="1">
      <c r="A249" s="1" t="s">
        <v>258</v>
      </c>
      <c r="B249" s="1">
        <f>IFERROR(__xludf.DUMMYFUNCTION("SPLIT(A249,"" "")"),30.0)</f>
        <v>30</v>
      </c>
      <c r="C249" s="1">
        <f>IFERROR(__xludf.DUMMYFUNCTION("""COMPUTED_VALUE"""),25.0)</f>
        <v>25</v>
      </c>
      <c r="D249" s="1">
        <f>IFERROR(__xludf.DUMMYFUNCTION("""COMPUTED_VALUE"""),24.0)</f>
        <v>24</v>
      </c>
      <c r="E249" s="1">
        <f>IFERROR(__xludf.DUMMYFUNCTION("""COMPUTED_VALUE"""),18.0)</f>
        <v>18</v>
      </c>
      <c r="F249" s="1">
        <f>IFERROR(__xludf.DUMMYFUNCTION("""COMPUTED_VALUE"""),17.0)</f>
        <v>17</v>
      </c>
      <c r="G249" s="2">
        <f>IFERROR(__xludf.DUMMYFUNCTION("""COMPUTED_VALUE"""),11.0)</f>
        <v>11</v>
      </c>
      <c r="J249" s="1" t="b">
        <f t="array" ref="J249">IF(NOT(H249=""),AND(C249:H249&gt;B249:G249),IF(NOT(G249=""),AND(C249:G249&gt;B249:F249),IF(NOT(F249=""),AND(C249:F249&gt;B249:E249),AND(C249:E249&gt;B249:D249))))</f>
        <v>0</v>
      </c>
      <c r="K249" s="1" t="b">
        <f t="array" ref="K249">IF(NOT(H249=""),AND(C249:H249&lt;B249:G249),IF(NOT(G249=""),AND(C249:G249&lt;B249:F249),IF(NOT(F249=""),AND(C249:F249&lt;B249:E249),AND(C249:E249&lt;B249:D249))))</f>
        <v>1</v>
      </c>
      <c r="L249" s="1" t="b">
        <f t="array" ref="L249">IF(NOT(H249=""),AND(AND(ABS(C249:H249-B249:G249)&gt;0),AND(ABS(C249:H249-B249:G249)&lt;4)),IF(NOT(G249=""),AND(AND(ABS(C249:G249-B249:F249)&gt;0),AND(ABS(C249:G249-B249:F249)&lt;4)),IF(NOT(F249=""),AND(AND(ABS(C249:F249-B249:E249)&gt;0),AND(ABS(C249:F249-B249:E249)&lt;4)),AND(AND(ABS(C249:E249-B249:D249)&gt;0),AND(ABS(C249:E249-B249:D249)&lt;4)))))</f>
        <v>0</v>
      </c>
      <c r="M249" s="1" t="b">
        <f t="shared" si="1"/>
        <v>0</v>
      </c>
    </row>
    <row r="250" ht="15.75" customHeight="1">
      <c r="A250" s="1" t="s">
        <v>259</v>
      </c>
      <c r="B250" s="1">
        <f>IFERROR(__xludf.DUMMYFUNCTION("SPLIT(A250,"" "")"),71.0)</f>
        <v>71</v>
      </c>
      <c r="C250" s="1">
        <f>IFERROR(__xludf.DUMMYFUNCTION("""COMPUTED_VALUE"""),74.0)</f>
        <v>74</v>
      </c>
      <c r="D250" s="1">
        <f>IFERROR(__xludf.DUMMYFUNCTION("""COMPUTED_VALUE"""),75.0)</f>
        <v>75</v>
      </c>
      <c r="E250" s="1">
        <f>IFERROR(__xludf.DUMMYFUNCTION("""COMPUTED_VALUE"""),77.0)</f>
        <v>77</v>
      </c>
      <c r="F250" s="1">
        <f>IFERROR(__xludf.DUMMYFUNCTION("""COMPUTED_VALUE"""),80.0)</f>
        <v>80</v>
      </c>
      <c r="G250" s="1">
        <f>IFERROR(__xludf.DUMMYFUNCTION("""COMPUTED_VALUE"""),81.0)</f>
        <v>81</v>
      </c>
      <c r="H250" s="2">
        <f>IFERROR(__xludf.DUMMYFUNCTION("""COMPUTED_VALUE"""),79.0)</f>
        <v>79</v>
      </c>
      <c r="J250" s="1" t="b">
        <f t="array" ref="J250">IF(NOT(H250=""),AND(C250:H250&gt;B250:G250),IF(NOT(G250=""),AND(C250:G250&gt;B250:F250),IF(NOT(F250=""),AND(C250:F250&gt;B250:E250),AND(C250:E250&gt;B250:D250))))</f>
        <v>0</v>
      </c>
      <c r="K250" s="1" t="b">
        <f t="array" ref="K250">IF(NOT(H250=""),AND(C250:H250&lt;B250:G250),IF(NOT(G250=""),AND(C250:G250&lt;B250:F250),IF(NOT(F250=""),AND(C250:F250&lt;B250:E250),AND(C250:E250&lt;B250:D250))))</f>
        <v>0</v>
      </c>
      <c r="L250" s="1" t="b">
        <f t="array" ref="L250">IF(NOT(H250=""),AND(AND(ABS(C250:H250-B250:G250)&gt;0),AND(ABS(C250:H250-B250:G250)&lt;4)),IF(NOT(G250=""),AND(AND(ABS(C250:G250-B250:F250)&gt;0),AND(ABS(C250:G250-B250:F250)&lt;4)),IF(NOT(F250=""),AND(AND(ABS(C250:F250-B250:E250)&gt;0),AND(ABS(C250:F250-B250:E250)&lt;4)),AND(AND(ABS(C250:E250-B250:D250)&gt;0),AND(ABS(C250:E250-B250:D250)&lt;4)))))</f>
        <v>1</v>
      </c>
      <c r="M250" s="1" t="b">
        <f t="shared" si="1"/>
        <v>0</v>
      </c>
    </row>
    <row r="251" ht="15.75" customHeight="1">
      <c r="A251" s="1" t="s">
        <v>260</v>
      </c>
      <c r="B251" s="1">
        <f>IFERROR(__xludf.DUMMYFUNCTION("SPLIT(A251,"" "")"),38.0)</f>
        <v>38</v>
      </c>
      <c r="C251" s="1">
        <f>IFERROR(__xludf.DUMMYFUNCTION("""COMPUTED_VALUE"""),41.0)</f>
        <v>41</v>
      </c>
      <c r="D251" s="1">
        <f>IFERROR(__xludf.DUMMYFUNCTION("""COMPUTED_VALUE"""),42.0)</f>
        <v>42</v>
      </c>
      <c r="E251" s="1">
        <f>IFERROR(__xludf.DUMMYFUNCTION("""COMPUTED_VALUE"""),43.0)</f>
        <v>43</v>
      </c>
      <c r="F251" s="1">
        <f>IFERROR(__xludf.DUMMYFUNCTION("""COMPUTED_VALUE"""),45.0)</f>
        <v>45</v>
      </c>
      <c r="G251" s="1">
        <f>IFERROR(__xludf.DUMMYFUNCTION("""COMPUTED_VALUE"""),47.0)</f>
        <v>47</v>
      </c>
      <c r="H251" s="1">
        <f>IFERROR(__xludf.DUMMYFUNCTION("""COMPUTED_VALUE"""),49.0)</f>
        <v>49</v>
      </c>
      <c r="I251" s="1">
        <f>IFERROR(__xludf.DUMMYFUNCTION("""COMPUTED_VALUE"""),49.0)</f>
        <v>49</v>
      </c>
      <c r="J251" s="1" t="b">
        <f t="array" ref="J251">IF(NOT(H251=""),AND(C251:H251&gt;B251:G251),IF(NOT(G251=""),AND(C251:G251&gt;B251:F251),IF(NOT(F251=""),AND(C251:F251&gt;B251:E251),AND(C251:E251&gt;B251:D251))))</f>
        <v>1</v>
      </c>
      <c r="K251" s="1" t="b">
        <f t="array" ref="K251">IF(NOT(H251=""),AND(C251:H251&lt;B251:G251),IF(NOT(G251=""),AND(C251:G251&lt;B251:F251),IF(NOT(F251=""),AND(C251:F251&lt;B251:E251),AND(C251:E251&lt;B251:D251))))</f>
        <v>0</v>
      </c>
      <c r="L251" s="1" t="b">
        <f t="array" ref="L251">IF(NOT(H251=""),AND(AND(ABS(C251:H251-B251:G251)&gt;0),AND(ABS(C251:H251-B251:G251)&lt;4)),IF(NOT(G251=""),AND(AND(ABS(C251:G251-B251:F251)&gt;0),AND(ABS(C251:G251-B251:F251)&lt;4)),IF(NOT(F251=""),AND(AND(ABS(C251:F251-B251:E251)&gt;0),AND(ABS(C251:F251-B251:E251)&lt;4)),AND(AND(ABS(C251:E251-B251:D251)&gt;0),AND(ABS(C251:E251-B251:D251)&lt;4)))))</f>
        <v>1</v>
      </c>
      <c r="M251" s="1" t="b">
        <f t="shared" si="1"/>
        <v>1</v>
      </c>
    </row>
    <row r="252" ht="15.75" customHeight="1">
      <c r="A252" s="1" t="s">
        <v>261</v>
      </c>
      <c r="B252" s="1">
        <f>IFERROR(__xludf.DUMMYFUNCTION("SPLIT(A252,"" "")"),84.0)</f>
        <v>84</v>
      </c>
      <c r="C252" s="1">
        <f>IFERROR(__xludf.DUMMYFUNCTION("""COMPUTED_VALUE"""),85.0)</f>
        <v>85</v>
      </c>
      <c r="D252" s="1">
        <f>IFERROR(__xludf.DUMMYFUNCTION("""COMPUTED_VALUE"""),86.0)</f>
        <v>86</v>
      </c>
      <c r="E252" s="1">
        <f>IFERROR(__xludf.DUMMYFUNCTION("""COMPUTED_VALUE"""),88.0)</f>
        <v>88</v>
      </c>
      <c r="F252" s="1">
        <f>IFERROR(__xludf.DUMMYFUNCTION("""COMPUTED_VALUE"""),91.0)</f>
        <v>91</v>
      </c>
      <c r="G252" s="1">
        <f>IFERROR(__xludf.DUMMYFUNCTION("""COMPUTED_VALUE"""),93.0)</f>
        <v>93</v>
      </c>
      <c r="H252" s="2">
        <f>IFERROR(__xludf.DUMMYFUNCTION("""COMPUTED_VALUE"""),97.0)</f>
        <v>97</v>
      </c>
      <c r="J252" s="1" t="b">
        <f t="array" ref="J252">IF(NOT(H252=""),AND(C252:H252&gt;B252:G252),IF(NOT(G252=""),AND(C252:G252&gt;B252:F252),IF(NOT(F252=""),AND(C252:F252&gt;B252:E252),AND(C252:E252&gt;B252:D252))))</f>
        <v>1</v>
      </c>
      <c r="K252" s="1" t="b">
        <f t="array" ref="K252">IF(NOT(H252=""),AND(C252:H252&lt;B252:G252),IF(NOT(G252=""),AND(C252:G252&lt;B252:F252),IF(NOT(F252=""),AND(C252:F252&lt;B252:E252),AND(C252:E252&lt;B252:D252))))</f>
        <v>0</v>
      </c>
      <c r="L252" s="1" t="b">
        <f t="array" ref="L252">IF(NOT(H252=""),AND(AND(ABS(C252:H252-B252:G252)&gt;0),AND(ABS(C252:H252-B252:G252)&lt;4)),IF(NOT(G252=""),AND(AND(ABS(C252:G252-B252:F252)&gt;0),AND(ABS(C252:G252-B252:F252)&lt;4)),IF(NOT(F252=""),AND(AND(ABS(C252:F252-B252:E252)&gt;0),AND(ABS(C252:F252-B252:E252)&lt;4)),AND(AND(ABS(C252:E252-B252:D252)&gt;0),AND(ABS(C252:E252-B252:D252)&lt;4)))))</f>
        <v>0</v>
      </c>
      <c r="M252" s="1" t="b">
        <f t="shared" si="1"/>
        <v>0</v>
      </c>
    </row>
    <row r="253" ht="15.75" customHeight="1">
      <c r="A253" s="1" t="s">
        <v>262</v>
      </c>
      <c r="B253" s="1">
        <f>IFERROR(__xludf.DUMMYFUNCTION("SPLIT(A253,"" "")"),51.0)</f>
        <v>51</v>
      </c>
      <c r="C253" s="1">
        <f>IFERROR(__xludf.DUMMYFUNCTION("""COMPUTED_VALUE"""),54.0)</f>
        <v>54</v>
      </c>
      <c r="D253" s="1">
        <f>IFERROR(__xludf.DUMMYFUNCTION("""COMPUTED_VALUE"""),56.0)</f>
        <v>56</v>
      </c>
      <c r="E253" s="1">
        <f>IFERROR(__xludf.DUMMYFUNCTION("""COMPUTED_VALUE"""),57.0)</f>
        <v>57</v>
      </c>
      <c r="F253" s="2">
        <f>IFERROR(__xludf.DUMMYFUNCTION("""COMPUTED_VALUE"""),63.0)</f>
        <v>63</v>
      </c>
      <c r="J253" s="1" t="b">
        <f t="array" ref="J253">IF(NOT(H253=""),AND(C253:H253&gt;B253:G253),IF(NOT(G253=""),AND(C253:G253&gt;B253:F253),IF(NOT(F253=""),AND(C253:F253&gt;B253:E253),AND(C253:E253&gt;B253:D253))))</f>
        <v>1</v>
      </c>
      <c r="K253" s="1" t="b">
        <f t="array" ref="K253">IF(NOT(H253=""),AND(C253:H253&lt;B253:G253),IF(NOT(G253=""),AND(C253:G253&lt;B253:F253),IF(NOT(F253=""),AND(C253:F253&lt;B253:E253),AND(C253:E253&lt;B253:D253))))</f>
        <v>0</v>
      </c>
      <c r="L253" s="1" t="b">
        <f t="array" ref="L253">IF(NOT(H253=""),AND(AND(ABS(C253:H253-B253:G253)&gt;0),AND(ABS(C253:H253-B253:G253)&lt;4)),IF(NOT(G253=""),AND(AND(ABS(C253:G253-B253:F253)&gt;0),AND(ABS(C253:G253-B253:F253)&lt;4)),IF(NOT(F253=""),AND(AND(ABS(C253:F253-B253:E253)&gt;0),AND(ABS(C253:F253-B253:E253)&lt;4)),AND(AND(ABS(C253:E253-B253:D253)&gt;0),AND(ABS(C253:E253-B253:D253)&lt;4)))))</f>
        <v>0</v>
      </c>
      <c r="M253" s="1" t="b">
        <f t="shared" si="1"/>
        <v>0</v>
      </c>
    </row>
    <row r="254" ht="15.75" customHeight="1">
      <c r="A254" s="1" t="s">
        <v>263</v>
      </c>
      <c r="B254" s="1">
        <f>IFERROR(__xludf.DUMMYFUNCTION("SPLIT(A254,"" "")"),21.0)</f>
        <v>21</v>
      </c>
      <c r="C254" s="1">
        <f>IFERROR(__xludf.DUMMYFUNCTION("""COMPUTED_VALUE"""),23.0)</f>
        <v>23</v>
      </c>
      <c r="D254" s="1">
        <f>IFERROR(__xludf.DUMMYFUNCTION("""COMPUTED_VALUE"""),26.0)</f>
        <v>26</v>
      </c>
      <c r="E254" s="1">
        <f>IFERROR(__xludf.DUMMYFUNCTION("""COMPUTED_VALUE"""),24.0)</f>
        <v>24</v>
      </c>
      <c r="F254" s="1">
        <f>IFERROR(__xludf.DUMMYFUNCTION("""COMPUTED_VALUE"""),27.0)</f>
        <v>27</v>
      </c>
      <c r="G254" s="2">
        <f>IFERROR(__xludf.DUMMYFUNCTION("""COMPUTED_VALUE"""),30.0)</f>
        <v>30</v>
      </c>
      <c r="J254" s="1" t="b">
        <f t="array" ref="J254">IF(NOT(H254=""),AND(C254:H254&gt;B254:G254),IF(NOT(G254=""),AND(C254:G254&gt;B254:F254),IF(NOT(F254=""),AND(C254:F254&gt;B254:E254),AND(C254:E254&gt;B254:D254))))</f>
        <v>0</v>
      </c>
      <c r="K254" s="1" t="b">
        <f t="array" ref="K254">IF(NOT(H254=""),AND(C254:H254&lt;B254:G254),IF(NOT(G254=""),AND(C254:G254&lt;B254:F254),IF(NOT(F254=""),AND(C254:F254&lt;B254:E254),AND(C254:E254&lt;B254:D254))))</f>
        <v>0</v>
      </c>
      <c r="L254" s="1" t="b">
        <f t="array" ref="L254">IF(NOT(H254=""),AND(AND(ABS(C254:H254-B254:G254)&gt;0),AND(ABS(C254:H254-B254:G254)&lt;4)),IF(NOT(G254=""),AND(AND(ABS(C254:G254-B254:F254)&gt;0),AND(ABS(C254:G254-B254:F254)&lt;4)),IF(NOT(F254=""),AND(AND(ABS(C254:F254-B254:E254)&gt;0),AND(ABS(C254:F254-B254:E254)&lt;4)),AND(AND(ABS(C254:E254-B254:D254)&gt;0),AND(ABS(C254:E254-B254:D254)&lt;4)))))</f>
        <v>1</v>
      </c>
      <c r="M254" s="1" t="b">
        <f t="shared" si="1"/>
        <v>0</v>
      </c>
    </row>
    <row r="255" ht="15.75" customHeight="1">
      <c r="A255" s="1" t="s">
        <v>264</v>
      </c>
      <c r="B255" s="1">
        <f>IFERROR(__xludf.DUMMYFUNCTION("SPLIT(A255,"" "")"),28.0)</f>
        <v>28</v>
      </c>
      <c r="C255" s="1">
        <f>IFERROR(__xludf.DUMMYFUNCTION("""COMPUTED_VALUE"""),29.0)</f>
        <v>29</v>
      </c>
      <c r="D255" s="1">
        <f>IFERROR(__xludf.DUMMYFUNCTION("""COMPUTED_VALUE"""),32.0)</f>
        <v>32</v>
      </c>
      <c r="E255" s="1">
        <f>IFERROR(__xludf.DUMMYFUNCTION("""COMPUTED_VALUE"""),34.0)</f>
        <v>34</v>
      </c>
      <c r="F255" s="1">
        <f>IFERROR(__xludf.DUMMYFUNCTION("""COMPUTED_VALUE"""),35.0)</f>
        <v>35</v>
      </c>
      <c r="G255" s="1">
        <f>IFERROR(__xludf.DUMMYFUNCTION("""COMPUTED_VALUE"""),38.0)</f>
        <v>38</v>
      </c>
      <c r="H255" s="1">
        <f>IFERROR(__xludf.DUMMYFUNCTION("""COMPUTED_VALUE"""),37.0)</f>
        <v>37</v>
      </c>
      <c r="I255" s="1">
        <f>IFERROR(__xludf.DUMMYFUNCTION("""COMPUTED_VALUE"""),35.0)</f>
        <v>35</v>
      </c>
      <c r="J255" s="1" t="b">
        <f t="array" ref="J255">IF(NOT(H255=""),AND(C255:H255&gt;B255:G255),IF(NOT(G255=""),AND(C255:G255&gt;B255:F255),IF(NOT(F255=""),AND(C255:F255&gt;B255:E255),AND(C255:E255&gt;B255:D255))))</f>
        <v>0</v>
      </c>
      <c r="K255" s="1" t="b">
        <f t="array" ref="K255">IF(NOT(H255=""),AND(C255:H255&lt;B255:G255),IF(NOT(G255=""),AND(C255:G255&lt;B255:F255),IF(NOT(F255=""),AND(C255:F255&lt;B255:E255),AND(C255:E255&lt;B255:D255))))</f>
        <v>0</v>
      </c>
      <c r="L255" s="1" t="b">
        <f t="array" ref="L255">IF(NOT(H255=""),AND(AND(ABS(C255:H255-B255:G255)&gt;0),AND(ABS(C255:H255-B255:G255)&lt;4)),IF(NOT(G255=""),AND(AND(ABS(C255:G255-B255:F255)&gt;0),AND(ABS(C255:G255-B255:F255)&lt;4)),IF(NOT(F255=""),AND(AND(ABS(C255:F255-B255:E255)&gt;0),AND(ABS(C255:F255-B255:E255)&lt;4)),AND(AND(ABS(C255:E255-B255:D255)&gt;0),AND(ABS(C255:E255-B255:D255)&lt;4)))))</f>
        <v>1</v>
      </c>
      <c r="M255" s="1" t="b">
        <f t="shared" si="1"/>
        <v>0</v>
      </c>
    </row>
    <row r="256" ht="15.75" customHeight="1">
      <c r="A256" s="1" t="s">
        <v>265</v>
      </c>
      <c r="B256" s="1">
        <f>IFERROR(__xludf.DUMMYFUNCTION("SPLIT(A256,"" "")"),38.0)</f>
        <v>38</v>
      </c>
      <c r="C256" s="1">
        <f>IFERROR(__xludf.DUMMYFUNCTION("""COMPUTED_VALUE"""),39.0)</f>
        <v>39</v>
      </c>
      <c r="D256" s="1">
        <f>IFERROR(__xludf.DUMMYFUNCTION("""COMPUTED_VALUE"""),37.0)</f>
        <v>37</v>
      </c>
      <c r="E256" s="1">
        <f>IFERROR(__xludf.DUMMYFUNCTION("""COMPUTED_VALUE"""),40.0)</f>
        <v>40</v>
      </c>
      <c r="F256" s="1">
        <f>IFERROR(__xludf.DUMMYFUNCTION("""COMPUTED_VALUE"""),41.0)</f>
        <v>41</v>
      </c>
      <c r="G256" s="1">
        <f>IFERROR(__xludf.DUMMYFUNCTION("""COMPUTED_VALUE"""),44.0)</f>
        <v>44</v>
      </c>
      <c r="H256" s="1">
        <f>IFERROR(__xludf.DUMMYFUNCTION("""COMPUTED_VALUE"""),45.0)</f>
        <v>45</v>
      </c>
      <c r="I256" s="1">
        <f>IFERROR(__xludf.DUMMYFUNCTION("""COMPUTED_VALUE"""),45.0)</f>
        <v>45</v>
      </c>
      <c r="J256" s="1" t="b">
        <f t="array" ref="J256">IF(NOT(H256=""),AND(C256:H256&gt;B256:G256),IF(NOT(G256=""),AND(C256:G256&gt;B256:F256),IF(NOT(F256=""),AND(C256:F256&gt;B256:E256),AND(C256:E256&gt;B256:D256))))</f>
        <v>0</v>
      </c>
      <c r="K256" s="1" t="b">
        <f t="array" ref="K256">IF(NOT(H256=""),AND(C256:H256&lt;B256:G256),IF(NOT(G256=""),AND(C256:G256&lt;B256:F256),IF(NOT(F256=""),AND(C256:F256&lt;B256:E256),AND(C256:E256&lt;B256:D256))))</f>
        <v>0</v>
      </c>
      <c r="L256" s="1" t="b">
        <f t="array" ref="L256">IF(NOT(H256=""),AND(AND(ABS(C256:H256-B256:G256)&gt;0),AND(ABS(C256:H256-B256:G256)&lt;4)),IF(NOT(G256=""),AND(AND(ABS(C256:G256-B256:F256)&gt;0),AND(ABS(C256:G256-B256:F256)&lt;4)),IF(NOT(F256=""),AND(AND(ABS(C256:F256-B256:E256)&gt;0),AND(ABS(C256:F256-B256:E256)&lt;4)),AND(AND(ABS(C256:E256-B256:D256)&gt;0),AND(ABS(C256:E256-B256:D256)&lt;4)))))</f>
        <v>1</v>
      </c>
      <c r="M256" s="1" t="b">
        <f t="shared" si="1"/>
        <v>0</v>
      </c>
    </row>
    <row r="257" ht="15.75" customHeight="1">
      <c r="A257" s="1" t="s">
        <v>266</v>
      </c>
      <c r="B257" s="1">
        <f>IFERROR(__xludf.DUMMYFUNCTION("SPLIT(A257,"" "")"),38.0)</f>
        <v>38</v>
      </c>
      <c r="C257" s="1">
        <f>IFERROR(__xludf.DUMMYFUNCTION("""COMPUTED_VALUE"""),39.0)</f>
        <v>39</v>
      </c>
      <c r="D257" s="1">
        <f>IFERROR(__xludf.DUMMYFUNCTION("""COMPUTED_VALUE"""),40.0)</f>
        <v>40</v>
      </c>
      <c r="E257" s="1">
        <f>IFERROR(__xludf.DUMMYFUNCTION("""COMPUTED_VALUE"""),43.0)</f>
        <v>43</v>
      </c>
      <c r="F257" s="1">
        <f>IFERROR(__xludf.DUMMYFUNCTION("""COMPUTED_VALUE"""),46.0)</f>
        <v>46</v>
      </c>
      <c r="G257" s="1">
        <f>IFERROR(__xludf.DUMMYFUNCTION("""COMPUTED_VALUE"""),44.0)</f>
        <v>44</v>
      </c>
      <c r="H257" s="1">
        <f>IFERROR(__xludf.DUMMYFUNCTION("""COMPUTED_VALUE"""),45.0)</f>
        <v>45</v>
      </c>
      <c r="I257" s="1">
        <f>IFERROR(__xludf.DUMMYFUNCTION("""COMPUTED_VALUE"""),49.0)</f>
        <v>49</v>
      </c>
      <c r="J257" s="1" t="b">
        <f t="array" ref="J257">IF(NOT(H257=""),AND(C257:H257&gt;B257:G257),IF(NOT(G257=""),AND(C257:G257&gt;B257:F257),IF(NOT(F257=""),AND(C257:F257&gt;B257:E257),AND(C257:E257&gt;B257:D257))))</f>
        <v>0</v>
      </c>
      <c r="K257" s="1" t="b">
        <f t="array" ref="K257">IF(NOT(H257=""),AND(C257:H257&lt;B257:G257),IF(NOT(G257=""),AND(C257:G257&lt;B257:F257),IF(NOT(F257=""),AND(C257:F257&lt;B257:E257),AND(C257:E257&lt;B257:D257))))</f>
        <v>0</v>
      </c>
      <c r="L257" s="1" t="b">
        <f t="array" ref="L257">IF(NOT(H257=""),AND(AND(ABS(C257:H257-B257:G257)&gt;0),AND(ABS(C257:H257-B257:G257)&lt;4)),IF(NOT(G257=""),AND(AND(ABS(C257:G257-B257:F257)&gt;0),AND(ABS(C257:G257-B257:F257)&lt;4)),IF(NOT(F257=""),AND(AND(ABS(C257:F257-B257:E257)&gt;0),AND(ABS(C257:F257-B257:E257)&lt;4)),AND(AND(ABS(C257:E257-B257:D257)&gt;0),AND(ABS(C257:E257-B257:D257)&lt;4)))))</f>
        <v>1</v>
      </c>
      <c r="M257" s="1" t="b">
        <f t="shared" si="1"/>
        <v>0</v>
      </c>
    </row>
    <row r="258" ht="15.75" customHeight="1">
      <c r="A258" s="1" t="s">
        <v>267</v>
      </c>
      <c r="B258" s="1">
        <f>IFERROR(__xludf.DUMMYFUNCTION("SPLIT(A258,"" "")"),8.0)</f>
        <v>8</v>
      </c>
      <c r="C258" s="1">
        <f>IFERROR(__xludf.DUMMYFUNCTION("""COMPUTED_VALUE"""),11.0)</f>
        <v>11</v>
      </c>
      <c r="D258" s="1">
        <f>IFERROR(__xludf.DUMMYFUNCTION("""COMPUTED_VALUE"""),8.0)</f>
        <v>8</v>
      </c>
      <c r="E258" s="1">
        <f>IFERROR(__xludf.DUMMYFUNCTION("""COMPUTED_VALUE"""),11.0)</f>
        <v>11</v>
      </c>
      <c r="F258" s="2">
        <f>IFERROR(__xludf.DUMMYFUNCTION("""COMPUTED_VALUE"""),18.0)</f>
        <v>18</v>
      </c>
      <c r="J258" s="1" t="b">
        <f t="array" ref="J258">IF(NOT(H258=""),AND(C258:H258&gt;B258:G258),IF(NOT(G258=""),AND(C258:G258&gt;B258:F258),IF(NOT(F258=""),AND(C258:F258&gt;B258:E258),AND(C258:E258&gt;B258:D258))))</f>
        <v>0</v>
      </c>
      <c r="K258" s="1" t="b">
        <f t="array" ref="K258">IF(NOT(H258=""),AND(C258:H258&lt;B258:G258),IF(NOT(G258=""),AND(C258:G258&lt;B258:F258),IF(NOT(F258=""),AND(C258:F258&lt;B258:E258),AND(C258:E258&lt;B258:D258))))</f>
        <v>0</v>
      </c>
      <c r="L258" s="1" t="b">
        <f t="array" ref="L258">IF(NOT(H258=""),AND(AND(ABS(C258:H258-B258:G258)&gt;0),AND(ABS(C258:H258-B258:G258)&lt;4)),IF(NOT(G258=""),AND(AND(ABS(C258:G258-B258:F258)&gt;0),AND(ABS(C258:G258-B258:F258)&lt;4)),IF(NOT(F258=""),AND(AND(ABS(C258:F258-B258:E258)&gt;0),AND(ABS(C258:F258-B258:E258)&lt;4)),AND(AND(ABS(C258:E258-B258:D258)&gt;0),AND(ABS(C258:E258-B258:D258)&lt;4)))))</f>
        <v>0</v>
      </c>
      <c r="M258" s="1" t="b">
        <f t="shared" si="1"/>
        <v>0</v>
      </c>
    </row>
    <row r="259" ht="15.75" customHeight="1">
      <c r="A259" s="1" t="s">
        <v>268</v>
      </c>
      <c r="B259" s="1">
        <f>IFERROR(__xludf.DUMMYFUNCTION("SPLIT(A259,"" "")"),60.0)</f>
        <v>60</v>
      </c>
      <c r="C259" s="1">
        <f>IFERROR(__xludf.DUMMYFUNCTION("""COMPUTED_VALUE"""),61.0)</f>
        <v>61</v>
      </c>
      <c r="D259" s="1">
        <f>IFERROR(__xludf.DUMMYFUNCTION("""COMPUTED_VALUE"""),63.0)</f>
        <v>63</v>
      </c>
      <c r="E259" s="1">
        <f>IFERROR(__xludf.DUMMYFUNCTION("""COMPUTED_VALUE"""),65.0)</f>
        <v>65</v>
      </c>
      <c r="F259" s="1">
        <f>IFERROR(__xludf.DUMMYFUNCTION("""COMPUTED_VALUE"""),66.0)</f>
        <v>66</v>
      </c>
      <c r="G259" s="1">
        <f>IFERROR(__xludf.DUMMYFUNCTION("""COMPUTED_VALUE"""),66.0)</f>
        <v>66</v>
      </c>
      <c r="H259" s="1">
        <f>IFERROR(__xludf.DUMMYFUNCTION("""COMPUTED_VALUE"""),67.0)</f>
        <v>67</v>
      </c>
      <c r="I259" s="1">
        <f>IFERROR(__xludf.DUMMYFUNCTION("""COMPUTED_VALUE"""),69.0)</f>
        <v>69</v>
      </c>
      <c r="J259" s="1" t="b">
        <f t="array" ref="J259">IF(NOT(H259=""),AND(C259:H259&gt;B259:G259),IF(NOT(G259=""),AND(C259:G259&gt;B259:F259),IF(NOT(F259=""),AND(C259:F259&gt;B259:E259),AND(C259:E259&gt;B259:D259))))</f>
        <v>0</v>
      </c>
      <c r="K259" s="1" t="b">
        <f t="array" ref="K259">IF(NOT(H259=""),AND(C259:H259&lt;B259:G259),IF(NOT(G259=""),AND(C259:G259&lt;B259:F259),IF(NOT(F259=""),AND(C259:F259&lt;B259:E259),AND(C259:E259&lt;B259:D259))))</f>
        <v>0</v>
      </c>
      <c r="L259" s="1" t="b">
        <f t="array" ref="L259">IF(NOT(H259=""),AND(AND(ABS(C259:H259-B259:G259)&gt;0),AND(ABS(C259:H259-B259:G259)&lt;4)),IF(NOT(G259=""),AND(AND(ABS(C259:G259-B259:F259)&gt;0),AND(ABS(C259:G259-B259:F259)&lt;4)),IF(NOT(F259=""),AND(AND(ABS(C259:F259-B259:E259)&gt;0),AND(ABS(C259:F259-B259:E259)&lt;4)),AND(AND(ABS(C259:E259-B259:D259)&gt;0),AND(ABS(C259:E259-B259:D259)&lt;4)))))</f>
        <v>0</v>
      </c>
      <c r="M259" s="1" t="b">
        <f t="shared" si="1"/>
        <v>0</v>
      </c>
    </row>
    <row r="260" ht="15.75" customHeight="1">
      <c r="A260" s="1" t="s">
        <v>269</v>
      </c>
      <c r="B260" s="1">
        <f>IFERROR(__xludf.DUMMYFUNCTION("SPLIT(A260,"" "")"),57.0)</f>
        <v>57</v>
      </c>
      <c r="C260" s="1">
        <f>IFERROR(__xludf.DUMMYFUNCTION("""COMPUTED_VALUE"""),58.0)</f>
        <v>58</v>
      </c>
      <c r="D260" s="1">
        <f>IFERROR(__xludf.DUMMYFUNCTION("""COMPUTED_VALUE"""),58.0)</f>
        <v>58</v>
      </c>
      <c r="E260" s="1">
        <f>IFERROR(__xludf.DUMMYFUNCTION("""COMPUTED_VALUE"""),59.0)</f>
        <v>59</v>
      </c>
      <c r="F260" s="1">
        <f>IFERROR(__xludf.DUMMYFUNCTION("""COMPUTED_VALUE"""),60.0)</f>
        <v>60</v>
      </c>
      <c r="G260" s="2">
        <f>IFERROR(__xludf.DUMMYFUNCTION("""COMPUTED_VALUE"""),59.0)</f>
        <v>59</v>
      </c>
      <c r="J260" s="1" t="b">
        <f t="array" ref="J260">IF(NOT(H260=""),AND(C260:H260&gt;B260:G260),IF(NOT(G260=""),AND(C260:G260&gt;B260:F260),IF(NOT(F260=""),AND(C260:F260&gt;B260:E260),AND(C260:E260&gt;B260:D260))))</f>
        <v>0</v>
      </c>
      <c r="K260" s="1" t="b">
        <f t="array" ref="K260">IF(NOT(H260=""),AND(C260:H260&lt;B260:G260),IF(NOT(G260=""),AND(C260:G260&lt;B260:F260),IF(NOT(F260=""),AND(C260:F260&lt;B260:E260),AND(C260:E260&lt;B260:D260))))</f>
        <v>0</v>
      </c>
      <c r="L260" s="1" t="b">
        <f t="array" ref="L260">IF(NOT(H260=""),AND(AND(ABS(C260:H260-B260:G260)&gt;0),AND(ABS(C260:H260-B260:G260)&lt;4)),IF(NOT(G260=""),AND(AND(ABS(C260:G260-B260:F260)&gt;0),AND(ABS(C260:G260-B260:F260)&lt;4)),IF(NOT(F260=""),AND(AND(ABS(C260:F260-B260:E260)&gt;0),AND(ABS(C260:F260-B260:E260)&lt;4)),AND(AND(ABS(C260:E260-B260:D260)&gt;0),AND(ABS(C260:E260-B260:D260)&lt;4)))))</f>
        <v>0</v>
      </c>
      <c r="M260" s="1" t="b">
        <f t="shared" si="1"/>
        <v>0</v>
      </c>
    </row>
    <row r="261" ht="15.75" customHeight="1">
      <c r="A261" s="1" t="s">
        <v>270</v>
      </c>
      <c r="B261" s="1">
        <f>IFERROR(__xludf.DUMMYFUNCTION("SPLIT(A261,"" "")"),71.0)</f>
        <v>71</v>
      </c>
      <c r="C261" s="1">
        <f>IFERROR(__xludf.DUMMYFUNCTION("""COMPUTED_VALUE"""),74.0)</f>
        <v>74</v>
      </c>
      <c r="D261" s="1">
        <f>IFERROR(__xludf.DUMMYFUNCTION("""COMPUTED_VALUE"""),76.0)</f>
        <v>76</v>
      </c>
      <c r="E261" s="1">
        <f>IFERROR(__xludf.DUMMYFUNCTION("""COMPUTED_VALUE"""),79.0)</f>
        <v>79</v>
      </c>
      <c r="F261" s="1">
        <f>IFERROR(__xludf.DUMMYFUNCTION("""COMPUTED_VALUE"""),80.0)</f>
        <v>80</v>
      </c>
      <c r="G261" s="1">
        <f>IFERROR(__xludf.DUMMYFUNCTION("""COMPUTED_VALUE"""),80.0)</f>
        <v>80</v>
      </c>
      <c r="H261" s="2">
        <f>IFERROR(__xludf.DUMMYFUNCTION("""COMPUTED_VALUE"""),80.0)</f>
        <v>80</v>
      </c>
      <c r="J261" s="1" t="b">
        <f t="array" ref="J261">IF(NOT(H261=""),AND(C261:H261&gt;B261:G261),IF(NOT(G261=""),AND(C261:G261&gt;B261:F261),IF(NOT(F261=""),AND(C261:F261&gt;B261:E261),AND(C261:E261&gt;B261:D261))))</f>
        <v>0</v>
      </c>
      <c r="K261" s="1" t="b">
        <f t="array" ref="K261">IF(NOT(H261=""),AND(C261:H261&lt;B261:G261),IF(NOT(G261=""),AND(C261:G261&lt;B261:F261),IF(NOT(F261=""),AND(C261:F261&lt;B261:E261),AND(C261:E261&lt;B261:D261))))</f>
        <v>0</v>
      </c>
      <c r="L261" s="1" t="b">
        <f t="array" ref="L261">IF(NOT(H261=""),AND(AND(ABS(C261:H261-B261:G261)&gt;0),AND(ABS(C261:H261-B261:G261)&lt;4)),IF(NOT(G261=""),AND(AND(ABS(C261:G261-B261:F261)&gt;0),AND(ABS(C261:G261-B261:F261)&lt;4)),IF(NOT(F261=""),AND(AND(ABS(C261:F261-B261:E261)&gt;0),AND(ABS(C261:F261-B261:E261)&lt;4)),AND(AND(ABS(C261:E261-B261:D261)&gt;0),AND(ABS(C261:E261-B261:D261)&lt;4)))))</f>
        <v>0</v>
      </c>
      <c r="M261" s="1" t="b">
        <f t="shared" si="1"/>
        <v>0</v>
      </c>
    </row>
    <row r="262" ht="15.75" customHeight="1">
      <c r="A262" s="1" t="s">
        <v>271</v>
      </c>
      <c r="B262" s="1">
        <f>IFERROR(__xludf.DUMMYFUNCTION("SPLIT(A262,"" "")"),48.0)</f>
        <v>48</v>
      </c>
      <c r="C262" s="1">
        <f>IFERROR(__xludf.DUMMYFUNCTION("""COMPUTED_VALUE"""),51.0)</f>
        <v>51</v>
      </c>
      <c r="D262" s="1">
        <f>IFERROR(__xludf.DUMMYFUNCTION("""COMPUTED_VALUE"""),53.0)</f>
        <v>53</v>
      </c>
      <c r="E262" s="1">
        <f>IFERROR(__xludf.DUMMYFUNCTION("""COMPUTED_VALUE"""),56.0)</f>
        <v>56</v>
      </c>
      <c r="F262" s="1">
        <f>IFERROR(__xludf.DUMMYFUNCTION("""COMPUTED_VALUE"""),58.0)</f>
        <v>58</v>
      </c>
      <c r="G262" s="1">
        <f>IFERROR(__xludf.DUMMYFUNCTION("""COMPUTED_VALUE"""),58.0)</f>
        <v>58</v>
      </c>
      <c r="H262" s="2">
        <f>IFERROR(__xludf.DUMMYFUNCTION("""COMPUTED_VALUE"""),62.0)</f>
        <v>62</v>
      </c>
      <c r="J262" s="1" t="b">
        <f t="array" ref="J262">IF(NOT(H262=""),AND(C262:H262&gt;B262:G262),IF(NOT(G262=""),AND(C262:G262&gt;B262:F262),IF(NOT(F262=""),AND(C262:F262&gt;B262:E262),AND(C262:E262&gt;B262:D262))))</f>
        <v>0</v>
      </c>
      <c r="K262" s="1" t="b">
        <f t="array" ref="K262">IF(NOT(H262=""),AND(C262:H262&lt;B262:G262),IF(NOT(G262=""),AND(C262:G262&lt;B262:F262),IF(NOT(F262=""),AND(C262:F262&lt;B262:E262),AND(C262:E262&lt;B262:D262))))</f>
        <v>0</v>
      </c>
      <c r="L262" s="1" t="b">
        <f t="array" ref="L262">IF(NOT(H262=""),AND(AND(ABS(C262:H262-B262:G262)&gt;0),AND(ABS(C262:H262-B262:G262)&lt;4)),IF(NOT(G262=""),AND(AND(ABS(C262:G262-B262:F262)&gt;0),AND(ABS(C262:G262-B262:F262)&lt;4)),IF(NOT(F262=""),AND(AND(ABS(C262:F262-B262:E262)&gt;0),AND(ABS(C262:F262-B262:E262)&lt;4)),AND(AND(ABS(C262:E262-B262:D262)&gt;0),AND(ABS(C262:E262-B262:D262)&lt;4)))))</f>
        <v>0</v>
      </c>
      <c r="M262" s="1" t="b">
        <f t="shared" si="1"/>
        <v>0</v>
      </c>
    </row>
    <row r="263" ht="15.75" customHeight="1">
      <c r="A263" s="1" t="s">
        <v>272</v>
      </c>
      <c r="B263" s="1">
        <f>IFERROR(__xludf.DUMMYFUNCTION("SPLIT(A263,"" "")"),84.0)</f>
        <v>84</v>
      </c>
      <c r="C263" s="1">
        <f>IFERROR(__xludf.DUMMYFUNCTION("""COMPUTED_VALUE"""),86.0)</f>
        <v>86</v>
      </c>
      <c r="D263" s="1">
        <f>IFERROR(__xludf.DUMMYFUNCTION("""COMPUTED_VALUE"""),88.0)</f>
        <v>88</v>
      </c>
      <c r="E263" s="1">
        <f>IFERROR(__xludf.DUMMYFUNCTION("""COMPUTED_VALUE"""),91.0)</f>
        <v>91</v>
      </c>
      <c r="F263" s="1">
        <f>IFERROR(__xludf.DUMMYFUNCTION("""COMPUTED_VALUE"""),91.0)</f>
        <v>91</v>
      </c>
      <c r="G263" s="2">
        <f>IFERROR(__xludf.DUMMYFUNCTION("""COMPUTED_VALUE"""),96.0)</f>
        <v>96</v>
      </c>
      <c r="J263" s="1" t="b">
        <f t="array" ref="J263">IF(NOT(H263=""),AND(C263:H263&gt;B263:G263),IF(NOT(G263=""),AND(C263:G263&gt;B263:F263),IF(NOT(F263=""),AND(C263:F263&gt;B263:E263),AND(C263:E263&gt;B263:D263))))</f>
        <v>0</v>
      </c>
      <c r="K263" s="1" t="b">
        <f t="array" ref="K263">IF(NOT(H263=""),AND(C263:H263&lt;B263:G263),IF(NOT(G263=""),AND(C263:G263&lt;B263:F263),IF(NOT(F263=""),AND(C263:F263&lt;B263:E263),AND(C263:E263&lt;B263:D263))))</f>
        <v>0</v>
      </c>
      <c r="L263" s="1" t="b">
        <f t="array" ref="L263">IF(NOT(H263=""),AND(AND(ABS(C263:H263-B263:G263)&gt;0),AND(ABS(C263:H263-B263:G263)&lt;4)),IF(NOT(G263=""),AND(AND(ABS(C263:G263-B263:F263)&gt;0),AND(ABS(C263:G263-B263:F263)&lt;4)),IF(NOT(F263=""),AND(AND(ABS(C263:F263-B263:E263)&gt;0),AND(ABS(C263:F263-B263:E263)&lt;4)),AND(AND(ABS(C263:E263-B263:D263)&gt;0),AND(ABS(C263:E263-B263:D263)&lt;4)))))</f>
        <v>0</v>
      </c>
      <c r="M263" s="1" t="b">
        <f t="shared" si="1"/>
        <v>0</v>
      </c>
    </row>
    <row r="264" ht="15.75" customHeight="1">
      <c r="A264" s="1" t="s">
        <v>273</v>
      </c>
      <c r="B264" s="1">
        <f>IFERROR(__xludf.DUMMYFUNCTION("SPLIT(A264,"" "")"),15.0)</f>
        <v>15</v>
      </c>
      <c r="C264" s="1">
        <f>IFERROR(__xludf.DUMMYFUNCTION("""COMPUTED_VALUE"""),17.0)</f>
        <v>17</v>
      </c>
      <c r="D264" s="1">
        <f>IFERROR(__xludf.DUMMYFUNCTION("""COMPUTED_VALUE"""),21.0)</f>
        <v>21</v>
      </c>
      <c r="E264" s="1">
        <f>IFERROR(__xludf.DUMMYFUNCTION("""COMPUTED_VALUE"""),22.0)</f>
        <v>22</v>
      </c>
      <c r="F264" s="2">
        <f>IFERROR(__xludf.DUMMYFUNCTION("""COMPUTED_VALUE"""),25.0)</f>
        <v>25</v>
      </c>
      <c r="J264" s="1" t="b">
        <f t="array" ref="J264">IF(NOT(H264=""),AND(C264:H264&gt;B264:G264),IF(NOT(G264=""),AND(C264:G264&gt;B264:F264),IF(NOT(F264=""),AND(C264:F264&gt;B264:E264),AND(C264:E264&gt;B264:D264))))</f>
        <v>1</v>
      </c>
      <c r="K264" s="1" t="b">
        <f t="array" ref="K264">IF(NOT(H264=""),AND(C264:H264&lt;B264:G264),IF(NOT(G264=""),AND(C264:G264&lt;B264:F264),IF(NOT(F264=""),AND(C264:F264&lt;B264:E264),AND(C264:E264&lt;B264:D264))))</f>
        <v>0</v>
      </c>
      <c r="L264" s="1" t="b">
        <f t="array" ref="L264">IF(NOT(H264=""),AND(AND(ABS(C264:H264-B264:G264)&gt;0),AND(ABS(C264:H264-B264:G264)&lt;4)),IF(NOT(G264=""),AND(AND(ABS(C264:G264-B264:F264)&gt;0),AND(ABS(C264:G264-B264:F264)&lt;4)),IF(NOT(F264=""),AND(AND(ABS(C264:F264-B264:E264)&gt;0),AND(ABS(C264:F264-B264:E264)&lt;4)),AND(AND(ABS(C264:E264-B264:D264)&gt;0),AND(ABS(C264:E264-B264:D264)&lt;4)))))</f>
        <v>0</v>
      </c>
      <c r="M264" s="1" t="b">
        <f t="shared" si="1"/>
        <v>0</v>
      </c>
    </row>
    <row r="265" ht="15.75" customHeight="1">
      <c r="A265" s="1" t="s">
        <v>274</v>
      </c>
      <c r="B265" s="1">
        <f>IFERROR(__xludf.DUMMYFUNCTION("SPLIT(A265,"" "")"),66.0)</f>
        <v>66</v>
      </c>
      <c r="C265" s="1">
        <f>IFERROR(__xludf.DUMMYFUNCTION("""COMPUTED_VALUE"""),67.0)</f>
        <v>67</v>
      </c>
      <c r="D265" s="1">
        <f>IFERROR(__xludf.DUMMYFUNCTION("""COMPUTED_VALUE"""),69.0)</f>
        <v>69</v>
      </c>
      <c r="E265" s="1">
        <f>IFERROR(__xludf.DUMMYFUNCTION("""COMPUTED_VALUE"""),71.0)</f>
        <v>71</v>
      </c>
      <c r="F265" s="1">
        <f>IFERROR(__xludf.DUMMYFUNCTION("""COMPUTED_VALUE"""),72.0)</f>
        <v>72</v>
      </c>
      <c r="G265" s="1">
        <f>IFERROR(__xludf.DUMMYFUNCTION("""COMPUTED_VALUE"""),73.0)</f>
        <v>73</v>
      </c>
      <c r="H265" s="1">
        <f>IFERROR(__xludf.DUMMYFUNCTION("""COMPUTED_VALUE"""),77.0)</f>
        <v>77</v>
      </c>
      <c r="I265" s="1">
        <f>IFERROR(__xludf.DUMMYFUNCTION("""COMPUTED_VALUE"""),75.0)</f>
        <v>75</v>
      </c>
      <c r="J265" s="1" t="b">
        <f t="array" ref="J265">IF(NOT(H265=""),AND(C265:H265&gt;B265:G265),IF(NOT(G265=""),AND(C265:G265&gt;B265:F265),IF(NOT(F265=""),AND(C265:F265&gt;B265:E265),AND(C265:E265&gt;B265:D265))))</f>
        <v>1</v>
      </c>
      <c r="K265" s="1" t="b">
        <f t="array" ref="K265">IF(NOT(H265=""),AND(C265:H265&lt;B265:G265),IF(NOT(G265=""),AND(C265:G265&lt;B265:F265),IF(NOT(F265=""),AND(C265:F265&lt;B265:E265),AND(C265:E265&lt;B265:D265))))</f>
        <v>0</v>
      </c>
      <c r="L265" s="1" t="b">
        <f t="array" ref="L265">IF(NOT(H265=""),AND(AND(ABS(C265:H265-B265:G265)&gt;0),AND(ABS(C265:H265-B265:G265)&lt;4)),IF(NOT(G265=""),AND(AND(ABS(C265:G265-B265:F265)&gt;0),AND(ABS(C265:G265-B265:F265)&lt;4)),IF(NOT(F265=""),AND(AND(ABS(C265:F265-B265:E265)&gt;0),AND(ABS(C265:F265-B265:E265)&lt;4)),AND(AND(ABS(C265:E265-B265:D265)&gt;0),AND(ABS(C265:E265-B265:D265)&lt;4)))))</f>
        <v>0</v>
      </c>
      <c r="M265" s="1" t="b">
        <f t="shared" si="1"/>
        <v>0</v>
      </c>
    </row>
    <row r="266" ht="15.75" customHeight="1">
      <c r="A266" s="1" t="s">
        <v>275</v>
      </c>
      <c r="B266" s="1">
        <f>IFERROR(__xludf.DUMMYFUNCTION("SPLIT(A266,"" "")"),26.0)</f>
        <v>26</v>
      </c>
      <c r="C266" s="1">
        <f>IFERROR(__xludf.DUMMYFUNCTION("""COMPUTED_VALUE"""),29.0)</f>
        <v>29</v>
      </c>
      <c r="D266" s="1">
        <f>IFERROR(__xludf.DUMMYFUNCTION("""COMPUTED_VALUE"""),32.0)</f>
        <v>32</v>
      </c>
      <c r="E266" s="1">
        <f>IFERROR(__xludf.DUMMYFUNCTION("""COMPUTED_VALUE"""),35.0)</f>
        <v>35</v>
      </c>
      <c r="F266" s="1">
        <f>IFERROR(__xludf.DUMMYFUNCTION("""COMPUTED_VALUE"""),39.0)</f>
        <v>39</v>
      </c>
      <c r="G266" s="1">
        <f>IFERROR(__xludf.DUMMYFUNCTION("""COMPUTED_VALUE"""),42.0)</f>
        <v>42</v>
      </c>
      <c r="H266" s="1">
        <f>IFERROR(__xludf.DUMMYFUNCTION("""COMPUTED_VALUE"""),43.0)</f>
        <v>43</v>
      </c>
      <c r="I266" s="1">
        <f>IFERROR(__xludf.DUMMYFUNCTION("""COMPUTED_VALUE"""),43.0)</f>
        <v>43</v>
      </c>
      <c r="J266" s="1" t="b">
        <f t="array" ref="J266">IF(NOT(H266=""),AND(C266:H266&gt;B266:G266),IF(NOT(G266=""),AND(C266:G266&gt;B266:F266),IF(NOT(F266=""),AND(C266:F266&gt;B266:E266),AND(C266:E266&gt;B266:D266))))</f>
        <v>1</v>
      </c>
      <c r="K266" s="1" t="b">
        <f t="array" ref="K266">IF(NOT(H266=""),AND(C266:H266&lt;B266:G266),IF(NOT(G266=""),AND(C266:G266&lt;B266:F266),IF(NOT(F266=""),AND(C266:F266&lt;B266:E266),AND(C266:E266&lt;B266:D266))))</f>
        <v>0</v>
      </c>
      <c r="L266" s="1" t="b">
        <f t="array" ref="L266">IF(NOT(H266=""),AND(AND(ABS(C266:H266-B266:G266)&gt;0),AND(ABS(C266:H266-B266:G266)&lt;4)),IF(NOT(G266=""),AND(AND(ABS(C266:G266-B266:F266)&gt;0),AND(ABS(C266:G266-B266:F266)&lt;4)),IF(NOT(F266=""),AND(AND(ABS(C266:F266-B266:E266)&gt;0),AND(ABS(C266:F266-B266:E266)&lt;4)),AND(AND(ABS(C266:E266-B266:D266)&gt;0),AND(ABS(C266:E266-B266:D266)&lt;4)))))</f>
        <v>0</v>
      </c>
      <c r="M266" s="1" t="b">
        <f t="shared" si="1"/>
        <v>0</v>
      </c>
    </row>
    <row r="267" ht="15.75" customHeight="1">
      <c r="A267" s="1" t="s">
        <v>276</v>
      </c>
      <c r="B267" s="1">
        <f>IFERROR(__xludf.DUMMYFUNCTION("SPLIT(A267,"" "")"),16.0)</f>
        <v>16</v>
      </c>
      <c r="C267" s="1">
        <f>IFERROR(__xludf.DUMMYFUNCTION("""COMPUTED_VALUE"""),19.0)</f>
        <v>19</v>
      </c>
      <c r="D267" s="1">
        <f>IFERROR(__xludf.DUMMYFUNCTION("""COMPUTED_VALUE"""),23.0)</f>
        <v>23</v>
      </c>
      <c r="E267" s="1">
        <f>IFERROR(__xludf.DUMMYFUNCTION("""COMPUTED_VALUE"""),24.0)</f>
        <v>24</v>
      </c>
      <c r="F267" s="1">
        <f>IFERROR(__xludf.DUMMYFUNCTION("""COMPUTED_VALUE"""),26.0)</f>
        <v>26</v>
      </c>
      <c r="G267" s="1">
        <f>IFERROR(__xludf.DUMMYFUNCTION("""COMPUTED_VALUE"""),29.0)</f>
        <v>29</v>
      </c>
      <c r="H267" s="2">
        <f>IFERROR(__xludf.DUMMYFUNCTION("""COMPUTED_VALUE"""),33.0)</f>
        <v>33</v>
      </c>
      <c r="J267" s="1" t="b">
        <f t="array" ref="J267">IF(NOT(H267=""),AND(C267:H267&gt;B267:G267),IF(NOT(G267=""),AND(C267:G267&gt;B267:F267),IF(NOT(F267=""),AND(C267:F267&gt;B267:E267),AND(C267:E267&gt;B267:D267))))</f>
        <v>1</v>
      </c>
      <c r="K267" s="1" t="b">
        <f t="array" ref="K267">IF(NOT(H267=""),AND(C267:H267&lt;B267:G267),IF(NOT(G267=""),AND(C267:G267&lt;B267:F267),IF(NOT(F267=""),AND(C267:F267&lt;B267:E267),AND(C267:E267&lt;B267:D267))))</f>
        <v>0</v>
      </c>
      <c r="L267" s="1" t="b">
        <f t="array" ref="L267">IF(NOT(H267=""),AND(AND(ABS(C267:H267-B267:G267)&gt;0),AND(ABS(C267:H267-B267:G267)&lt;4)),IF(NOT(G267=""),AND(AND(ABS(C267:G267-B267:F267)&gt;0),AND(ABS(C267:G267-B267:F267)&lt;4)),IF(NOT(F267=""),AND(AND(ABS(C267:F267-B267:E267)&gt;0),AND(ABS(C267:F267-B267:E267)&lt;4)),AND(AND(ABS(C267:E267-B267:D267)&gt;0),AND(ABS(C267:E267-B267:D267)&lt;4)))))</f>
        <v>0</v>
      </c>
      <c r="M267" s="1" t="b">
        <f t="shared" si="1"/>
        <v>0</v>
      </c>
    </row>
    <row r="268" ht="15.75" customHeight="1">
      <c r="A268" s="1" t="s">
        <v>277</v>
      </c>
      <c r="B268" s="1">
        <f>IFERROR(__xludf.DUMMYFUNCTION("SPLIT(A268,"" "")"),1.0)</f>
        <v>1</v>
      </c>
      <c r="C268" s="1">
        <f>IFERROR(__xludf.DUMMYFUNCTION("""COMPUTED_VALUE"""),3.0)</f>
        <v>3</v>
      </c>
      <c r="D268" s="1">
        <f>IFERROR(__xludf.DUMMYFUNCTION("""COMPUTED_VALUE"""),5.0)</f>
        <v>5</v>
      </c>
      <c r="E268" s="1">
        <f>IFERROR(__xludf.DUMMYFUNCTION("""COMPUTED_VALUE"""),6.0)</f>
        <v>6</v>
      </c>
      <c r="F268" s="1">
        <f>IFERROR(__xludf.DUMMYFUNCTION("""COMPUTED_VALUE"""),10.0)</f>
        <v>10</v>
      </c>
      <c r="G268" s="1">
        <f>IFERROR(__xludf.DUMMYFUNCTION("""COMPUTED_VALUE"""),11.0)</f>
        <v>11</v>
      </c>
      <c r="H268" s="2">
        <f>IFERROR(__xludf.DUMMYFUNCTION("""COMPUTED_VALUE"""),16.0)</f>
        <v>16</v>
      </c>
      <c r="J268" s="1" t="b">
        <f t="array" ref="J268">IF(NOT(H268=""),AND(C268:H268&gt;B268:G268),IF(NOT(G268=""),AND(C268:G268&gt;B268:F268),IF(NOT(F268=""),AND(C268:F268&gt;B268:E268),AND(C268:E268&gt;B268:D268))))</f>
        <v>1</v>
      </c>
      <c r="K268" s="1" t="b">
        <f t="array" ref="K268">IF(NOT(H268=""),AND(C268:H268&lt;B268:G268),IF(NOT(G268=""),AND(C268:G268&lt;B268:F268),IF(NOT(F268=""),AND(C268:F268&lt;B268:E268),AND(C268:E268&lt;B268:D268))))</f>
        <v>0</v>
      </c>
      <c r="L268" s="1" t="b">
        <f t="array" ref="L268">IF(NOT(H268=""),AND(AND(ABS(C268:H268-B268:G268)&gt;0),AND(ABS(C268:H268-B268:G268)&lt;4)),IF(NOT(G268=""),AND(AND(ABS(C268:G268-B268:F268)&gt;0),AND(ABS(C268:G268-B268:F268)&lt;4)),IF(NOT(F268=""),AND(AND(ABS(C268:F268-B268:E268)&gt;0),AND(ABS(C268:F268-B268:E268)&lt;4)),AND(AND(ABS(C268:E268-B268:D268)&gt;0),AND(ABS(C268:E268-B268:D268)&lt;4)))))</f>
        <v>0</v>
      </c>
      <c r="M268" s="1" t="b">
        <f t="shared" si="1"/>
        <v>0</v>
      </c>
    </row>
    <row r="269" ht="15.75" customHeight="1">
      <c r="A269" s="1" t="s">
        <v>278</v>
      </c>
      <c r="B269" s="1">
        <f>IFERROR(__xludf.DUMMYFUNCTION("SPLIT(A269,"" "")"),60.0)</f>
        <v>60</v>
      </c>
      <c r="C269" s="1">
        <f>IFERROR(__xludf.DUMMYFUNCTION("""COMPUTED_VALUE"""),61.0)</f>
        <v>61</v>
      </c>
      <c r="D269" s="1">
        <f>IFERROR(__xludf.DUMMYFUNCTION("""COMPUTED_VALUE"""),63.0)</f>
        <v>63</v>
      </c>
      <c r="E269" s="1">
        <f>IFERROR(__xludf.DUMMYFUNCTION("""COMPUTED_VALUE"""),65.0)</f>
        <v>65</v>
      </c>
      <c r="F269" s="1">
        <f>IFERROR(__xludf.DUMMYFUNCTION("""COMPUTED_VALUE"""),67.0)</f>
        <v>67</v>
      </c>
      <c r="G269" s="1">
        <f>IFERROR(__xludf.DUMMYFUNCTION("""COMPUTED_VALUE"""),70.0)</f>
        <v>70</v>
      </c>
      <c r="H269" s="1">
        <f>IFERROR(__xludf.DUMMYFUNCTION("""COMPUTED_VALUE"""),76.0)</f>
        <v>76</v>
      </c>
      <c r="I269" s="1">
        <f>IFERROR(__xludf.DUMMYFUNCTION("""COMPUTED_VALUE"""),78.0)</f>
        <v>78</v>
      </c>
      <c r="J269" s="1" t="b">
        <f t="array" ref="J269">IF(NOT(H269=""),AND(C269:H269&gt;B269:G269),IF(NOT(G269=""),AND(C269:G269&gt;B269:F269),IF(NOT(F269=""),AND(C269:F269&gt;B269:E269),AND(C269:E269&gt;B269:D269))))</f>
        <v>1</v>
      </c>
      <c r="K269" s="1" t="b">
        <f t="array" ref="K269">IF(NOT(H269=""),AND(C269:H269&lt;B269:G269),IF(NOT(G269=""),AND(C269:G269&lt;B269:F269),IF(NOT(F269=""),AND(C269:F269&lt;B269:E269),AND(C269:E269&lt;B269:D269))))</f>
        <v>0</v>
      </c>
      <c r="L269" s="1" t="b">
        <f t="array" ref="L269">IF(NOT(H269=""),AND(AND(ABS(C269:H269-B269:G269)&gt;0),AND(ABS(C269:H269-B269:G269)&lt;4)),IF(NOT(G269=""),AND(AND(ABS(C269:G269-B269:F269)&gt;0),AND(ABS(C269:G269-B269:F269)&lt;4)),IF(NOT(F269=""),AND(AND(ABS(C269:F269-B269:E269)&gt;0),AND(ABS(C269:F269-B269:E269)&lt;4)),AND(AND(ABS(C269:E269-B269:D269)&gt;0),AND(ABS(C269:E269-B269:D269)&lt;4)))))</f>
        <v>0</v>
      </c>
      <c r="M269" s="1" t="b">
        <f t="shared" si="1"/>
        <v>0</v>
      </c>
    </row>
    <row r="270" ht="15.75" customHeight="1">
      <c r="A270" s="1" t="s">
        <v>279</v>
      </c>
      <c r="B270" s="1">
        <f>IFERROR(__xludf.DUMMYFUNCTION("SPLIT(A270,"" "")"),7.0)</f>
        <v>7</v>
      </c>
      <c r="C270" s="1">
        <f>IFERROR(__xludf.DUMMYFUNCTION("""COMPUTED_VALUE"""),10.0)</f>
        <v>10</v>
      </c>
      <c r="D270" s="1">
        <f>IFERROR(__xludf.DUMMYFUNCTION("""COMPUTED_VALUE"""),12.0)</f>
        <v>12</v>
      </c>
      <c r="E270" s="1">
        <f>IFERROR(__xludf.DUMMYFUNCTION("""COMPUTED_VALUE"""),19.0)</f>
        <v>19</v>
      </c>
      <c r="F270" s="2">
        <f>IFERROR(__xludf.DUMMYFUNCTION("""COMPUTED_VALUE"""),16.0)</f>
        <v>16</v>
      </c>
      <c r="J270" s="1" t="b">
        <f t="array" ref="J270">IF(NOT(H270=""),AND(C270:H270&gt;B270:G270),IF(NOT(G270=""),AND(C270:G270&gt;B270:F270),IF(NOT(F270=""),AND(C270:F270&gt;B270:E270),AND(C270:E270&gt;B270:D270))))</f>
        <v>0</v>
      </c>
      <c r="K270" s="1" t="b">
        <f t="array" ref="K270">IF(NOT(H270=""),AND(C270:H270&lt;B270:G270),IF(NOT(G270=""),AND(C270:G270&lt;B270:F270),IF(NOT(F270=""),AND(C270:F270&lt;B270:E270),AND(C270:E270&lt;B270:D270))))</f>
        <v>0</v>
      </c>
      <c r="L270" s="1" t="b">
        <f t="array" ref="L270">IF(NOT(H270=""),AND(AND(ABS(C270:H270-B270:G270)&gt;0),AND(ABS(C270:H270-B270:G270)&lt;4)),IF(NOT(G270=""),AND(AND(ABS(C270:G270-B270:F270)&gt;0),AND(ABS(C270:G270-B270:F270)&lt;4)),IF(NOT(F270=""),AND(AND(ABS(C270:F270-B270:E270)&gt;0),AND(ABS(C270:F270-B270:E270)&lt;4)),AND(AND(ABS(C270:E270-B270:D270)&gt;0),AND(ABS(C270:E270-B270:D270)&lt;4)))))</f>
        <v>0</v>
      </c>
      <c r="M270" s="1" t="b">
        <f t="shared" si="1"/>
        <v>0</v>
      </c>
    </row>
    <row r="271" ht="15.75" customHeight="1">
      <c r="A271" s="1" t="s">
        <v>280</v>
      </c>
      <c r="B271" s="1">
        <f>IFERROR(__xludf.DUMMYFUNCTION("SPLIT(A271,"" "")"),46.0)</f>
        <v>46</v>
      </c>
      <c r="C271" s="1">
        <f>IFERROR(__xludf.DUMMYFUNCTION("""COMPUTED_VALUE"""),49.0)</f>
        <v>49</v>
      </c>
      <c r="D271" s="1">
        <f>IFERROR(__xludf.DUMMYFUNCTION("""COMPUTED_VALUE"""),50.0)</f>
        <v>50</v>
      </c>
      <c r="E271" s="1">
        <f>IFERROR(__xludf.DUMMYFUNCTION("""COMPUTED_VALUE"""),51.0)</f>
        <v>51</v>
      </c>
      <c r="F271" s="1">
        <f>IFERROR(__xludf.DUMMYFUNCTION("""COMPUTED_VALUE"""),58.0)</f>
        <v>58</v>
      </c>
      <c r="G271" s="1">
        <f>IFERROR(__xludf.DUMMYFUNCTION("""COMPUTED_VALUE"""),59.0)</f>
        <v>59</v>
      </c>
      <c r="H271" s="1">
        <f>IFERROR(__xludf.DUMMYFUNCTION("""COMPUTED_VALUE"""),60.0)</f>
        <v>60</v>
      </c>
      <c r="I271" s="1">
        <f>IFERROR(__xludf.DUMMYFUNCTION("""COMPUTED_VALUE"""),60.0)</f>
        <v>60</v>
      </c>
      <c r="J271" s="1" t="b">
        <f t="array" ref="J271">IF(NOT(H271=""),AND(C271:H271&gt;B271:G271),IF(NOT(G271=""),AND(C271:G271&gt;B271:F271),IF(NOT(F271=""),AND(C271:F271&gt;B271:E271),AND(C271:E271&gt;B271:D271))))</f>
        <v>1</v>
      </c>
      <c r="K271" s="1" t="b">
        <f t="array" ref="K271">IF(NOT(H271=""),AND(C271:H271&lt;B271:G271),IF(NOT(G271=""),AND(C271:G271&lt;B271:F271),IF(NOT(F271=""),AND(C271:F271&lt;B271:E271),AND(C271:E271&lt;B271:D271))))</f>
        <v>0</v>
      </c>
      <c r="L271" s="1" t="b">
        <f t="array" ref="L271">IF(NOT(H271=""),AND(AND(ABS(C271:H271-B271:G271)&gt;0),AND(ABS(C271:H271-B271:G271)&lt;4)),IF(NOT(G271=""),AND(AND(ABS(C271:G271-B271:F271)&gt;0),AND(ABS(C271:G271-B271:F271)&lt;4)),IF(NOT(F271=""),AND(AND(ABS(C271:F271-B271:E271)&gt;0),AND(ABS(C271:F271-B271:E271)&lt;4)),AND(AND(ABS(C271:E271-B271:D271)&gt;0),AND(ABS(C271:E271-B271:D271)&lt;4)))))</f>
        <v>0</v>
      </c>
      <c r="M271" s="1" t="b">
        <f t="shared" si="1"/>
        <v>0</v>
      </c>
    </row>
    <row r="272" ht="15.75" customHeight="1">
      <c r="A272" s="1" t="s">
        <v>281</v>
      </c>
      <c r="B272" s="1">
        <f>IFERROR(__xludf.DUMMYFUNCTION("SPLIT(A272,"" "")"),6.0)</f>
        <v>6</v>
      </c>
      <c r="C272" s="1">
        <f>IFERROR(__xludf.DUMMYFUNCTION("""COMPUTED_VALUE"""),9.0)</f>
        <v>9</v>
      </c>
      <c r="D272" s="1">
        <f>IFERROR(__xludf.DUMMYFUNCTION("""COMPUTED_VALUE"""),11.0)</f>
        <v>11</v>
      </c>
      <c r="E272" s="1">
        <f>IFERROR(__xludf.DUMMYFUNCTION("""COMPUTED_VALUE"""),18.0)</f>
        <v>18</v>
      </c>
      <c r="F272" s="1">
        <f>IFERROR(__xludf.DUMMYFUNCTION("""COMPUTED_VALUE"""),19.0)</f>
        <v>19</v>
      </c>
      <c r="G272" s="2">
        <f>IFERROR(__xludf.DUMMYFUNCTION("""COMPUTED_VALUE"""),23.0)</f>
        <v>23</v>
      </c>
      <c r="J272" s="1" t="b">
        <f t="array" ref="J272">IF(NOT(H272=""),AND(C272:H272&gt;B272:G272),IF(NOT(G272=""),AND(C272:G272&gt;B272:F272),IF(NOT(F272=""),AND(C272:F272&gt;B272:E272),AND(C272:E272&gt;B272:D272))))</f>
        <v>1</v>
      </c>
      <c r="K272" s="1" t="b">
        <f t="array" ref="K272">IF(NOT(H272=""),AND(C272:H272&lt;B272:G272),IF(NOT(G272=""),AND(C272:G272&lt;B272:F272),IF(NOT(F272=""),AND(C272:F272&lt;B272:E272),AND(C272:E272&lt;B272:D272))))</f>
        <v>0</v>
      </c>
      <c r="L272" s="1" t="b">
        <f t="array" ref="L272">IF(NOT(H272=""),AND(AND(ABS(C272:H272-B272:G272)&gt;0),AND(ABS(C272:H272-B272:G272)&lt;4)),IF(NOT(G272=""),AND(AND(ABS(C272:G272-B272:F272)&gt;0),AND(ABS(C272:G272-B272:F272)&lt;4)),IF(NOT(F272=""),AND(AND(ABS(C272:F272-B272:E272)&gt;0),AND(ABS(C272:F272-B272:E272)&lt;4)),AND(AND(ABS(C272:E272-B272:D272)&gt;0),AND(ABS(C272:E272-B272:D272)&lt;4)))))</f>
        <v>0</v>
      </c>
      <c r="M272" s="1" t="b">
        <f t="shared" si="1"/>
        <v>0</v>
      </c>
    </row>
    <row r="273" ht="15.75" customHeight="1">
      <c r="A273" s="1" t="s">
        <v>282</v>
      </c>
      <c r="B273" s="1">
        <f>IFERROR(__xludf.DUMMYFUNCTION("SPLIT(A273,"" "")"),6.0)</f>
        <v>6</v>
      </c>
      <c r="C273" s="1">
        <f>IFERROR(__xludf.DUMMYFUNCTION("""COMPUTED_VALUE"""),9.0)</f>
        <v>9</v>
      </c>
      <c r="D273" s="1">
        <f>IFERROR(__xludf.DUMMYFUNCTION("""COMPUTED_VALUE"""),11.0)</f>
        <v>11</v>
      </c>
      <c r="E273" s="1">
        <f>IFERROR(__xludf.DUMMYFUNCTION("""COMPUTED_VALUE"""),17.0)</f>
        <v>17</v>
      </c>
      <c r="F273" s="2">
        <f>IFERROR(__xludf.DUMMYFUNCTION("""COMPUTED_VALUE"""),24.0)</f>
        <v>24</v>
      </c>
      <c r="J273" s="1" t="b">
        <f t="array" ref="J273">IF(NOT(H273=""),AND(C273:H273&gt;B273:G273),IF(NOT(G273=""),AND(C273:G273&gt;B273:F273),IF(NOT(F273=""),AND(C273:F273&gt;B273:E273),AND(C273:E273&gt;B273:D273))))</f>
        <v>1</v>
      </c>
      <c r="K273" s="1" t="b">
        <f t="array" ref="K273">IF(NOT(H273=""),AND(C273:H273&lt;B273:G273),IF(NOT(G273=""),AND(C273:G273&lt;B273:F273),IF(NOT(F273=""),AND(C273:F273&lt;B273:E273),AND(C273:E273&lt;B273:D273))))</f>
        <v>0</v>
      </c>
      <c r="L273" s="1" t="b">
        <f t="array" ref="L273">IF(NOT(H273=""),AND(AND(ABS(C273:H273-B273:G273)&gt;0),AND(ABS(C273:H273-B273:G273)&lt;4)),IF(NOT(G273=""),AND(AND(ABS(C273:G273-B273:F273)&gt;0),AND(ABS(C273:G273-B273:F273)&lt;4)),IF(NOT(F273=""),AND(AND(ABS(C273:F273-B273:E273)&gt;0),AND(ABS(C273:F273-B273:E273)&lt;4)),AND(AND(ABS(C273:E273-B273:D273)&gt;0),AND(ABS(C273:E273-B273:D273)&lt;4)))))</f>
        <v>0</v>
      </c>
      <c r="M273" s="1" t="b">
        <f t="shared" si="1"/>
        <v>0</v>
      </c>
    </row>
    <row r="274" ht="15.75" customHeight="1">
      <c r="A274" s="1" t="s">
        <v>283</v>
      </c>
      <c r="B274" s="1">
        <f>IFERROR(__xludf.DUMMYFUNCTION("SPLIT(A274,"" "")"),74.0)</f>
        <v>74</v>
      </c>
      <c r="C274" s="1">
        <f>IFERROR(__xludf.DUMMYFUNCTION("""COMPUTED_VALUE"""),73.0)</f>
        <v>73</v>
      </c>
      <c r="D274" s="1">
        <f>IFERROR(__xludf.DUMMYFUNCTION("""COMPUTED_VALUE"""),74.0)</f>
        <v>74</v>
      </c>
      <c r="E274" s="1">
        <f>IFERROR(__xludf.DUMMYFUNCTION("""COMPUTED_VALUE"""),75.0)</f>
        <v>75</v>
      </c>
      <c r="F274" s="2">
        <f>IFERROR(__xludf.DUMMYFUNCTION("""COMPUTED_VALUE"""),78.0)</f>
        <v>78</v>
      </c>
      <c r="J274" s="1" t="b">
        <f t="array" ref="J274">IF(NOT(H274=""),AND(C274:H274&gt;B274:G274),IF(NOT(G274=""),AND(C274:G274&gt;B274:F274),IF(NOT(F274=""),AND(C274:F274&gt;B274:E274),AND(C274:E274&gt;B274:D274))))</f>
        <v>0</v>
      </c>
      <c r="K274" s="1" t="b">
        <f t="array" ref="K274">IF(NOT(H274=""),AND(C274:H274&lt;B274:G274),IF(NOT(G274=""),AND(C274:G274&lt;B274:F274),IF(NOT(F274=""),AND(C274:F274&lt;B274:E274),AND(C274:E274&lt;B274:D274))))</f>
        <v>0</v>
      </c>
      <c r="L274" s="1" t="b">
        <f t="array" ref="L274">IF(NOT(H274=""),AND(AND(ABS(C274:H274-B274:G274)&gt;0),AND(ABS(C274:H274-B274:G274)&lt;4)),IF(NOT(G274=""),AND(AND(ABS(C274:G274-B274:F274)&gt;0),AND(ABS(C274:G274-B274:F274)&lt;4)),IF(NOT(F274=""),AND(AND(ABS(C274:F274-B274:E274)&gt;0),AND(ABS(C274:F274-B274:E274)&lt;4)),AND(AND(ABS(C274:E274-B274:D274)&gt;0),AND(ABS(C274:E274-B274:D274)&lt;4)))))</f>
        <v>1</v>
      </c>
      <c r="M274" s="1" t="b">
        <f t="shared" si="1"/>
        <v>0</v>
      </c>
    </row>
    <row r="275" ht="15.75" customHeight="1">
      <c r="A275" s="1" t="s">
        <v>284</v>
      </c>
      <c r="B275" s="1">
        <f>IFERROR(__xludf.DUMMYFUNCTION("SPLIT(A275,"" "")"),67.0)</f>
        <v>67</v>
      </c>
      <c r="C275" s="1">
        <f>IFERROR(__xludf.DUMMYFUNCTION("""COMPUTED_VALUE"""),66.0)</f>
        <v>66</v>
      </c>
      <c r="D275" s="1">
        <f>IFERROR(__xludf.DUMMYFUNCTION("""COMPUTED_VALUE"""),69.0)</f>
        <v>69</v>
      </c>
      <c r="E275" s="1">
        <f>IFERROR(__xludf.DUMMYFUNCTION("""COMPUTED_VALUE"""),72.0)</f>
        <v>72</v>
      </c>
      <c r="F275" s="1">
        <f>IFERROR(__xludf.DUMMYFUNCTION("""COMPUTED_VALUE"""),74.0)</f>
        <v>74</v>
      </c>
      <c r="G275" s="1">
        <f>IFERROR(__xludf.DUMMYFUNCTION("""COMPUTED_VALUE"""),76.0)</f>
        <v>76</v>
      </c>
      <c r="H275" s="2">
        <f>IFERROR(__xludf.DUMMYFUNCTION("""COMPUTED_VALUE"""),73.0)</f>
        <v>73</v>
      </c>
      <c r="J275" s="1" t="b">
        <f t="array" ref="J275">IF(NOT(H275=""),AND(C275:H275&gt;B275:G275),IF(NOT(G275=""),AND(C275:G275&gt;B275:F275),IF(NOT(F275=""),AND(C275:F275&gt;B275:E275),AND(C275:E275&gt;B275:D275))))</f>
        <v>0</v>
      </c>
      <c r="K275" s="1" t="b">
        <f t="array" ref="K275">IF(NOT(H275=""),AND(C275:H275&lt;B275:G275),IF(NOT(G275=""),AND(C275:G275&lt;B275:F275),IF(NOT(F275=""),AND(C275:F275&lt;B275:E275),AND(C275:E275&lt;B275:D275))))</f>
        <v>0</v>
      </c>
      <c r="L275" s="1" t="b">
        <f t="array" ref="L275">IF(NOT(H275=""),AND(AND(ABS(C275:H275-B275:G275)&gt;0),AND(ABS(C275:H275-B275:G275)&lt;4)),IF(NOT(G275=""),AND(AND(ABS(C275:G275-B275:F275)&gt;0),AND(ABS(C275:G275-B275:F275)&lt;4)),IF(NOT(F275=""),AND(AND(ABS(C275:F275-B275:E275)&gt;0),AND(ABS(C275:F275-B275:E275)&lt;4)),AND(AND(ABS(C275:E275-B275:D275)&gt;0),AND(ABS(C275:E275-B275:D275)&lt;4)))))</f>
        <v>1</v>
      </c>
      <c r="M275" s="1" t="b">
        <f t="shared" si="1"/>
        <v>0</v>
      </c>
    </row>
    <row r="276" ht="15.75" customHeight="1">
      <c r="A276" s="1" t="s">
        <v>285</v>
      </c>
      <c r="B276" s="1">
        <f>IFERROR(__xludf.DUMMYFUNCTION("SPLIT(A276,"" "")"),88.0)</f>
        <v>88</v>
      </c>
      <c r="C276" s="1">
        <f>IFERROR(__xludf.DUMMYFUNCTION("""COMPUTED_VALUE"""),86.0)</f>
        <v>86</v>
      </c>
      <c r="D276" s="1">
        <f>IFERROR(__xludf.DUMMYFUNCTION("""COMPUTED_VALUE"""),88.0)</f>
        <v>88</v>
      </c>
      <c r="E276" s="1">
        <f>IFERROR(__xludf.DUMMYFUNCTION("""COMPUTED_VALUE"""),89.0)</f>
        <v>89</v>
      </c>
      <c r="F276" s="1">
        <f>IFERROR(__xludf.DUMMYFUNCTION("""COMPUTED_VALUE"""),92.0)</f>
        <v>92</v>
      </c>
      <c r="G276" s="2">
        <f>IFERROR(__xludf.DUMMYFUNCTION("""COMPUTED_VALUE"""),92.0)</f>
        <v>92</v>
      </c>
      <c r="J276" s="1" t="b">
        <f t="array" ref="J276">IF(NOT(H276=""),AND(C276:H276&gt;B276:G276),IF(NOT(G276=""),AND(C276:G276&gt;B276:F276),IF(NOT(F276=""),AND(C276:F276&gt;B276:E276),AND(C276:E276&gt;B276:D276))))</f>
        <v>0</v>
      </c>
      <c r="K276" s="1" t="b">
        <f t="array" ref="K276">IF(NOT(H276=""),AND(C276:H276&lt;B276:G276),IF(NOT(G276=""),AND(C276:G276&lt;B276:F276),IF(NOT(F276=""),AND(C276:F276&lt;B276:E276),AND(C276:E276&lt;B276:D276))))</f>
        <v>0</v>
      </c>
      <c r="L276" s="1" t="b">
        <f t="array" ref="L276">IF(NOT(H276=""),AND(AND(ABS(C276:H276-B276:G276)&gt;0),AND(ABS(C276:H276-B276:G276)&lt;4)),IF(NOT(G276=""),AND(AND(ABS(C276:G276-B276:F276)&gt;0),AND(ABS(C276:G276-B276:F276)&lt;4)),IF(NOT(F276=""),AND(AND(ABS(C276:F276-B276:E276)&gt;0),AND(ABS(C276:F276-B276:E276)&lt;4)),AND(AND(ABS(C276:E276-B276:D276)&gt;0),AND(ABS(C276:E276-B276:D276)&lt;4)))))</f>
        <v>0</v>
      </c>
      <c r="M276" s="1" t="b">
        <f t="shared" si="1"/>
        <v>0</v>
      </c>
    </row>
    <row r="277" ht="15.75" customHeight="1">
      <c r="A277" s="1" t="s">
        <v>286</v>
      </c>
      <c r="B277" s="1">
        <f>IFERROR(__xludf.DUMMYFUNCTION("SPLIT(A277,"" "")"),30.0)</f>
        <v>30</v>
      </c>
      <c r="C277" s="1">
        <f>IFERROR(__xludf.DUMMYFUNCTION("""COMPUTED_VALUE"""),29.0)</f>
        <v>29</v>
      </c>
      <c r="D277" s="1">
        <f>IFERROR(__xludf.DUMMYFUNCTION("""COMPUTED_VALUE"""),32.0)</f>
        <v>32</v>
      </c>
      <c r="E277" s="1">
        <f>IFERROR(__xludf.DUMMYFUNCTION("""COMPUTED_VALUE"""),34.0)</f>
        <v>34</v>
      </c>
      <c r="F277" s="1">
        <f>IFERROR(__xludf.DUMMYFUNCTION("""COMPUTED_VALUE"""),36.0)</f>
        <v>36</v>
      </c>
      <c r="G277" s="1">
        <f>IFERROR(__xludf.DUMMYFUNCTION("""COMPUTED_VALUE"""),38.0)</f>
        <v>38</v>
      </c>
      <c r="H277" s="2">
        <f>IFERROR(__xludf.DUMMYFUNCTION("""COMPUTED_VALUE"""),42.0)</f>
        <v>42</v>
      </c>
      <c r="J277" s="1" t="b">
        <f t="array" ref="J277">IF(NOT(H277=""),AND(C277:H277&gt;B277:G277),IF(NOT(G277=""),AND(C277:G277&gt;B277:F277),IF(NOT(F277=""),AND(C277:F277&gt;B277:E277),AND(C277:E277&gt;B277:D277))))</f>
        <v>0</v>
      </c>
      <c r="K277" s="1" t="b">
        <f t="array" ref="K277">IF(NOT(H277=""),AND(C277:H277&lt;B277:G277),IF(NOT(G277=""),AND(C277:G277&lt;B277:F277),IF(NOT(F277=""),AND(C277:F277&lt;B277:E277),AND(C277:E277&lt;B277:D277))))</f>
        <v>0</v>
      </c>
      <c r="L277" s="1" t="b">
        <f t="array" ref="L277">IF(NOT(H277=""),AND(AND(ABS(C277:H277-B277:G277)&gt;0),AND(ABS(C277:H277-B277:G277)&lt;4)),IF(NOT(G277=""),AND(AND(ABS(C277:G277-B277:F277)&gt;0),AND(ABS(C277:G277-B277:F277)&lt;4)),IF(NOT(F277=""),AND(AND(ABS(C277:F277-B277:E277)&gt;0),AND(ABS(C277:F277-B277:E277)&lt;4)),AND(AND(ABS(C277:E277-B277:D277)&gt;0),AND(ABS(C277:E277-B277:D277)&lt;4)))))</f>
        <v>0</v>
      </c>
      <c r="M277" s="1" t="b">
        <f t="shared" si="1"/>
        <v>0</v>
      </c>
    </row>
    <row r="278" ht="15.75" customHeight="1">
      <c r="A278" s="1" t="s">
        <v>287</v>
      </c>
      <c r="B278" s="1">
        <f>IFERROR(__xludf.DUMMYFUNCTION("SPLIT(A278,"" "")"),5.0)</f>
        <v>5</v>
      </c>
      <c r="C278" s="1">
        <f>IFERROR(__xludf.DUMMYFUNCTION("""COMPUTED_VALUE"""),3.0)</f>
        <v>3</v>
      </c>
      <c r="D278" s="1">
        <f>IFERROR(__xludf.DUMMYFUNCTION("""COMPUTED_VALUE"""),4.0)</f>
        <v>4</v>
      </c>
      <c r="E278" s="1">
        <f>IFERROR(__xludf.DUMMYFUNCTION("""COMPUTED_VALUE"""),7.0)</f>
        <v>7</v>
      </c>
      <c r="F278" s="1">
        <f>IFERROR(__xludf.DUMMYFUNCTION("""COMPUTED_VALUE"""),9.0)</f>
        <v>9</v>
      </c>
      <c r="G278" s="1">
        <f>IFERROR(__xludf.DUMMYFUNCTION("""COMPUTED_VALUE"""),12.0)</f>
        <v>12</v>
      </c>
      <c r="H278" s="2">
        <f>IFERROR(__xludf.DUMMYFUNCTION("""COMPUTED_VALUE"""),17.0)</f>
        <v>17</v>
      </c>
      <c r="J278" s="1" t="b">
        <f t="array" ref="J278">IF(NOT(H278=""),AND(C278:H278&gt;B278:G278),IF(NOT(G278=""),AND(C278:G278&gt;B278:F278),IF(NOT(F278=""),AND(C278:F278&gt;B278:E278),AND(C278:E278&gt;B278:D278))))</f>
        <v>0</v>
      </c>
      <c r="K278" s="1" t="b">
        <f t="array" ref="K278">IF(NOT(H278=""),AND(C278:H278&lt;B278:G278),IF(NOT(G278=""),AND(C278:G278&lt;B278:F278),IF(NOT(F278=""),AND(C278:F278&lt;B278:E278),AND(C278:E278&lt;B278:D278))))</f>
        <v>0</v>
      </c>
      <c r="L278" s="1" t="b">
        <f t="array" ref="L278">IF(NOT(H278=""),AND(AND(ABS(C278:H278-B278:G278)&gt;0),AND(ABS(C278:H278-B278:G278)&lt;4)),IF(NOT(G278=""),AND(AND(ABS(C278:G278-B278:F278)&gt;0),AND(ABS(C278:G278-B278:F278)&lt;4)),IF(NOT(F278=""),AND(AND(ABS(C278:F278-B278:E278)&gt;0),AND(ABS(C278:F278-B278:E278)&lt;4)),AND(AND(ABS(C278:E278-B278:D278)&gt;0),AND(ABS(C278:E278-B278:D278)&lt;4)))))</f>
        <v>0</v>
      </c>
      <c r="M278" s="1" t="b">
        <f t="shared" si="1"/>
        <v>0</v>
      </c>
    </row>
    <row r="279" ht="15.75" customHeight="1">
      <c r="A279" s="1" t="s">
        <v>288</v>
      </c>
      <c r="B279" s="1">
        <f>IFERROR(__xludf.DUMMYFUNCTION("SPLIT(A279,"" "")"),24.0)</f>
        <v>24</v>
      </c>
      <c r="C279" s="1">
        <f>IFERROR(__xludf.DUMMYFUNCTION("""COMPUTED_VALUE"""),22.0)</f>
        <v>22</v>
      </c>
      <c r="D279" s="1">
        <f>IFERROR(__xludf.DUMMYFUNCTION("""COMPUTED_VALUE"""),19.0)</f>
        <v>19</v>
      </c>
      <c r="E279" s="1">
        <f>IFERROR(__xludf.DUMMYFUNCTION("""COMPUTED_VALUE"""),22.0)</f>
        <v>22</v>
      </c>
      <c r="F279" s="1">
        <f>IFERROR(__xludf.DUMMYFUNCTION("""COMPUTED_VALUE"""),25.0)</f>
        <v>25</v>
      </c>
      <c r="G279" s="2">
        <f>IFERROR(__xludf.DUMMYFUNCTION("""COMPUTED_VALUE"""),28.0)</f>
        <v>28</v>
      </c>
      <c r="J279" s="1" t="b">
        <f t="array" ref="J279">IF(NOT(H279=""),AND(C279:H279&gt;B279:G279),IF(NOT(G279=""),AND(C279:G279&gt;B279:F279),IF(NOT(F279=""),AND(C279:F279&gt;B279:E279),AND(C279:E279&gt;B279:D279))))</f>
        <v>0</v>
      </c>
      <c r="K279" s="1" t="b">
        <f t="array" ref="K279">IF(NOT(H279=""),AND(C279:H279&lt;B279:G279),IF(NOT(G279=""),AND(C279:G279&lt;B279:F279),IF(NOT(F279=""),AND(C279:F279&lt;B279:E279),AND(C279:E279&lt;B279:D279))))</f>
        <v>0</v>
      </c>
      <c r="L279" s="1" t="b">
        <f t="array" ref="L279">IF(NOT(H279=""),AND(AND(ABS(C279:H279-B279:G279)&gt;0),AND(ABS(C279:H279-B279:G279)&lt;4)),IF(NOT(G279=""),AND(AND(ABS(C279:G279-B279:F279)&gt;0),AND(ABS(C279:G279-B279:F279)&lt;4)),IF(NOT(F279=""),AND(AND(ABS(C279:F279-B279:E279)&gt;0),AND(ABS(C279:F279-B279:E279)&lt;4)),AND(AND(ABS(C279:E279-B279:D279)&gt;0),AND(ABS(C279:E279-B279:D279)&lt;4)))))</f>
        <v>1</v>
      </c>
      <c r="M279" s="1" t="b">
        <f t="shared" si="1"/>
        <v>0</v>
      </c>
    </row>
    <row r="280" ht="15.75" customHeight="1">
      <c r="A280" s="1" t="s">
        <v>289</v>
      </c>
      <c r="B280" s="1">
        <f>IFERROR(__xludf.DUMMYFUNCTION("SPLIT(A280,"" "")"),55.0)</f>
        <v>55</v>
      </c>
      <c r="C280" s="1">
        <f>IFERROR(__xludf.DUMMYFUNCTION("""COMPUTED_VALUE"""),52.0)</f>
        <v>52</v>
      </c>
      <c r="D280" s="1">
        <f>IFERROR(__xludf.DUMMYFUNCTION("""COMPUTED_VALUE"""),53.0)</f>
        <v>53</v>
      </c>
      <c r="E280" s="1">
        <f>IFERROR(__xludf.DUMMYFUNCTION("""COMPUTED_VALUE"""),51.0)</f>
        <v>51</v>
      </c>
      <c r="F280" s="1">
        <f>IFERROR(__xludf.DUMMYFUNCTION("""COMPUTED_VALUE"""),54.0)</f>
        <v>54</v>
      </c>
      <c r="G280" s="1">
        <f>IFERROR(__xludf.DUMMYFUNCTION("""COMPUTED_VALUE"""),56.0)</f>
        <v>56</v>
      </c>
      <c r="H280" s="1">
        <f>IFERROR(__xludf.DUMMYFUNCTION("""COMPUTED_VALUE"""),58.0)</f>
        <v>58</v>
      </c>
      <c r="I280" s="1">
        <f>IFERROR(__xludf.DUMMYFUNCTION("""COMPUTED_VALUE"""),56.0)</f>
        <v>56</v>
      </c>
      <c r="J280" s="1" t="b">
        <f t="array" ref="J280">IF(NOT(H280=""),AND(C280:H280&gt;B280:G280),IF(NOT(G280=""),AND(C280:G280&gt;B280:F280),IF(NOT(F280=""),AND(C280:F280&gt;B280:E280),AND(C280:E280&gt;B280:D280))))</f>
        <v>0</v>
      </c>
      <c r="K280" s="1" t="b">
        <f t="array" ref="K280">IF(NOT(H280=""),AND(C280:H280&lt;B280:G280),IF(NOT(G280=""),AND(C280:G280&lt;B280:F280),IF(NOT(F280=""),AND(C280:F280&lt;B280:E280),AND(C280:E280&lt;B280:D280))))</f>
        <v>0</v>
      </c>
      <c r="L280" s="1" t="b">
        <f t="array" ref="L280">IF(NOT(H280=""),AND(AND(ABS(C280:H280-B280:G280)&gt;0),AND(ABS(C280:H280-B280:G280)&lt;4)),IF(NOT(G280=""),AND(AND(ABS(C280:G280-B280:F280)&gt;0),AND(ABS(C280:G280-B280:F280)&lt;4)),IF(NOT(F280=""),AND(AND(ABS(C280:F280-B280:E280)&gt;0),AND(ABS(C280:F280-B280:E280)&lt;4)),AND(AND(ABS(C280:E280-B280:D280)&gt;0),AND(ABS(C280:E280-B280:D280)&lt;4)))))</f>
        <v>1</v>
      </c>
      <c r="M280" s="1" t="b">
        <f t="shared" si="1"/>
        <v>0</v>
      </c>
    </row>
    <row r="281" ht="15.75" customHeight="1">
      <c r="A281" s="1" t="s">
        <v>290</v>
      </c>
      <c r="B281" s="1">
        <f>IFERROR(__xludf.DUMMYFUNCTION("SPLIT(A281,"" "")"),31.0)</f>
        <v>31</v>
      </c>
      <c r="C281" s="1">
        <f>IFERROR(__xludf.DUMMYFUNCTION("""COMPUTED_VALUE"""),30.0)</f>
        <v>30</v>
      </c>
      <c r="D281" s="1">
        <f>IFERROR(__xludf.DUMMYFUNCTION("""COMPUTED_VALUE"""),31.0)</f>
        <v>31</v>
      </c>
      <c r="E281" s="1">
        <f>IFERROR(__xludf.DUMMYFUNCTION("""COMPUTED_VALUE"""),32.0)</f>
        <v>32</v>
      </c>
      <c r="F281" s="1">
        <f>IFERROR(__xludf.DUMMYFUNCTION("""COMPUTED_VALUE"""),34.0)</f>
        <v>34</v>
      </c>
      <c r="G281" s="1">
        <f>IFERROR(__xludf.DUMMYFUNCTION("""COMPUTED_VALUE"""),36.0)</f>
        <v>36</v>
      </c>
      <c r="H281" s="1">
        <f>IFERROR(__xludf.DUMMYFUNCTION("""COMPUTED_VALUE"""),35.0)</f>
        <v>35</v>
      </c>
      <c r="I281" s="1">
        <f>IFERROR(__xludf.DUMMYFUNCTION("""COMPUTED_VALUE"""),35.0)</f>
        <v>35</v>
      </c>
      <c r="J281" s="1" t="b">
        <f t="array" ref="J281">IF(NOT(H281=""),AND(C281:H281&gt;B281:G281),IF(NOT(G281=""),AND(C281:G281&gt;B281:F281),IF(NOT(F281=""),AND(C281:F281&gt;B281:E281),AND(C281:E281&gt;B281:D281))))</f>
        <v>0</v>
      </c>
      <c r="K281" s="1" t="b">
        <f t="array" ref="K281">IF(NOT(H281=""),AND(C281:H281&lt;B281:G281),IF(NOT(G281=""),AND(C281:G281&lt;B281:F281),IF(NOT(F281=""),AND(C281:F281&lt;B281:E281),AND(C281:E281&lt;B281:D281))))</f>
        <v>0</v>
      </c>
      <c r="L281" s="1" t="b">
        <f t="array" ref="L281">IF(NOT(H281=""),AND(AND(ABS(C281:H281-B281:G281)&gt;0),AND(ABS(C281:H281-B281:G281)&lt;4)),IF(NOT(G281=""),AND(AND(ABS(C281:G281-B281:F281)&gt;0),AND(ABS(C281:G281-B281:F281)&lt;4)),IF(NOT(F281=""),AND(AND(ABS(C281:F281-B281:E281)&gt;0),AND(ABS(C281:F281-B281:E281)&lt;4)),AND(AND(ABS(C281:E281-B281:D281)&gt;0),AND(ABS(C281:E281-B281:D281)&lt;4)))))</f>
        <v>1</v>
      </c>
      <c r="M281" s="1" t="b">
        <f t="shared" si="1"/>
        <v>0</v>
      </c>
    </row>
    <row r="282" ht="15.75" customHeight="1">
      <c r="A282" s="1" t="s">
        <v>291</v>
      </c>
      <c r="B282" s="1">
        <f>IFERROR(__xludf.DUMMYFUNCTION("SPLIT(A282,"" "")"),50.0)</f>
        <v>50</v>
      </c>
      <c r="C282" s="1">
        <f>IFERROR(__xludf.DUMMYFUNCTION("""COMPUTED_VALUE"""),49.0)</f>
        <v>49</v>
      </c>
      <c r="D282" s="1">
        <f>IFERROR(__xludf.DUMMYFUNCTION("""COMPUTED_VALUE"""),47.0)</f>
        <v>47</v>
      </c>
      <c r="E282" s="1">
        <f>IFERROR(__xludf.DUMMYFUNCTION("""COMPUTED_VALUE"""),49.0)</f>
        <v>49</v>
      </c>
      <c r="F282" s="1">
        <f>IFERROR(__xludf.DUMMYFUNCTION("""COMPUTED_VALUE"""),50.0)</f>
        <v>50</v>
      </c>
      <c r="G282" s="2">
        <f>IFERROR(__xludf.DUMMYFUNCTION("""COMPUTED_VALUE"""),54.0)</f>
        <v>54</v>
      </c>
      <c r="J282" s="1" t="b">
        <f t="array" ref="J282">IF(NOT(H282=""),AND(C282:H282&gt;B282:G282),IF(NOT(G282=""),AND(C282:G282&gt;B282:F282),IF(NOT(F282=""),AND(C282:F282&gt;B282:E282),AND(C282:E282&gt;B282:D282))))</f>
        <v>0</v>
      </c>
      <c r="K282" s="1" t="b">
        <f t="array" ref="K282">IF(NOT(H282=""),AND(C282:H282&lt;B282:G282),IF(NOT(G282=""),AND(C282:G282&lt;B282:F282),IF(NOT(F282=""),AND(C282:F282&lt;B282:E282),AND(C282:E282&lt;B282:D282))))</f>
        <v>0</v>
      </c>
      <c r="L282" s="1" t="b">
        <f t="array" ref="L282">IF(NOT(H282=""),AND(AND(ABS(C282:H282-B282:G282)&gt;0),AND(ABS(C282:H282-B282:G282)&lt;4)),IF(NOT(G282=""),AND(AND(ABS(C282:G282-B282:F282)&gt;0),AND(ABS(C282:G282-B282:F282)&lt;4)),IF(NOT(F282=""),AND(AND(ABS(C282:F282-B282:E282)&gt;0),AND(ABS(C282:F282-B282:E282)&lt;4)),AND(AND(ABS(C282:E282-B282:D282)&gt;0),AND(ABS(C282:E282-B282:D282)&lt;4)))))</f>
        <v>0</v>
      </c>
      <c r="M282" s="1" t="b">
        <f t="shared" si="1"/>
        <v>0</v>
      </c>
    </row>
    <row r="283" ht="15.75" customHeight="1">
      <c r="A283" s="1" t="s">
        <v>292</v>
      </c>
      <c r="B283" s="1">
        <f>IFERROR(__xludf.DUMMYFUNCTION("SPLIT(A283,"" "")"),21.0)</f>
        <v>21</v>
      </c>
      <c r="C283" s="1">
        <f>IFERROR(__xludf.DUMMYFUNCTION("""COMPUTED_VALUE"""),18.0)</f>
        <v>18</v>
      </c>
      <c r="D283" s="1">
        <f>IFERROR(__xludf.DUMMYFUNCTION("""COMPUTED_VALUE"""),20.0)</f>
        <v>20</v>
      </c>
      <c r="E283" s="1">
        <f>IFERROR(__xludf.DUMMYFUNCTION("""COMPUTED_VALUE"""),19.0)</f>
        <v>19</v>
      </c>
      <c r="F283" s="1">
        <f>IFERROR(__xludf.DUMMYFUNCTION("""COMPUTED_VALUE"""),22.0)</f>
        <v>22</v>
      </c>
      <c r="G283" s="1">
        <f>IFERROR(__xludf.DUMMYFUNCTION("""COMPUTED_VALUE"""),25.0)</f>
        <v>25</v>
      </c>
      <c r="H283" s="2">
        <f>IFERROR(__xludf.DUMMYFUNCTION("""COMPUTED_VALUE"""),32.0)</f>
        <v>32</v>
      </c>
      <c r="J283" s="1" t="b">
        <f t="array" ref="J283">IF(NOT(H283=""),AND(C283:H283&gt;B283:G283),IF(NOT(G283=""),AND(C283:G283&gt;B283:F283),IF(NOT(F283=""),AND(C283:F283&gt;B283:E283),AND(C283:E283&gt;B283:D283))))</f>
        <v>0</v>
      </c>
      <c r="K283" s="1" t="b">
        <f t="array" ref="K283">IF(NOT(H283=""),AND(C283:H283&lt;B283:G283),IF(NOT(G283=""),AND(C283:G283&lt;B283:F283),IF(NOT(F283=""),AND(C283:F283&lt;B283:E283),AND(C283:E283&lt;B283:D283))))</f>
        <v>0</v>
      </c>
      <c r="L283" s="1" t="b">
        <f t="array" ref="L283">IF(NOT(H283=""),AND(AND(ABS(C283:H283-B283:G283)&gt;0),AND(ABS(C283:H283-B283:G283)&lt;4)),IF(NOT(G283=""),AND(AND(ABS(C283:G283-B283:F283)&gt;0),AND(ABS(C283:G283-B283:F283)&lt;4)),IF(NOT(F283=""),AND(AND(ABS(C283:F283-B283:E283)&gt;0),AND(ABS(C283:F283-B283:E283)&lt;4)),AND(AND(ABS(C283:E283-B283:D283)&gt;0),AND(ABS(C283:E283-B283:D283)&lt;4)))))</f>
        <v>0</v>
      </c>
      <c r="M283" s="1" t="b">
        <f t="shared" si="1"/>
        <v>0</v>
      </c>
    </row>
    <row r="284" ht="15.75" customHeight="1">
      <c r="A284" s="1" t="s">
        <v>293</v>
      </c>
      <c r="B284" s="1">
        <f>IFERROR(__xludf.DUMMYFUNCTION("SPLIT(A284,"" "")"),81.0)</f>
        <v>81</v>
      </c>
      <c r="C284" s="1">
        <f>IFERROR(__xludf.DUMMYFUNCTION("""COMPUTED_VALUE"""),80.0)</f>
        <v>80</v>
      </c>
      <c r="D284" s="1">
        <f>IFERROR(__xludf.DUMMYFUNCTION("""COMPUTED_VALUE"""),83.0)</f>
        <v>83</v>
      </c>
      <c r="E284" s="1">
        <f>IFERROR(__xludf.DUMMYFUNCTION("""COMPUTED_VALUE"""),85.0)</f>
        <v>85</v>
      </c>
      <c r="F284" s="1">
        <f>IFERROR(__xludf.DUMMYFUNCTION("""COMPUTED_VALUE"""),85.0)</f>
        <v>85</v>
      </c>
      <c r="G284" s="2">
        <f>IFERROR(__xludf.DUMMYFUNCTION("""COMPUTED_VALUE"""),86.0)</f>
        <v>86</v>
      </c>
      <c r="J284" s="1" t="b">
        <f t="array" ref="J284">IF(NOT(H284=""),AND(C284:H284&gt;B284:G284),IF(NOT(G284=""),AND(C284:G284&gt;B284:F284),IF(NOT(F284=""),AND(C284:F284&gt;B284:E284),AND(C284:E284&gt;B284:D284))))</f>
        <v>0</v>
      </c>
      <c r="K284" s="1" t="b">
        <f t="array" ref="K284">IF(NOT(H284=""),AND(C284:H284&lt;B284:G284),IF(NOT(G284=""),AND(C284:G284&lt;B284:F284),IF(NOT(F284=""),AND(C284:F284&lt;B284:E284),AND(C284:E284&lt;B284:D284))))</f>
        <v>0</v>
      </c>
      <c r="L284" s="1" t="b">
        <f t="array" ref="L284">IF(NOT(H284=""),AND(AND(ABS(C284:H284-B284:G284)&gt;0),AND(ABS(C284:H284-B284:G284)&lt;4)),IF(NOT(G284=""),AND(AND(ABS(C284:G284-B284:F284)&gt;0),AND(ABS(C284:G284-B284:F284)&lt;4)),IF(NOT(F284=""),AND(AND(ABS(C284:F284-B284:E284)&gt;0),AND(ABS(C284:F284-B284:E284)&lt;4)),AND(AND(ABS(C284:E284-B284:D284)&gt;0),AND(ABS(C284:E284-B284:D284)&lt;4)))))</f>
        <v>0</v>
      </c>
      <c r="M284" s="1" t="b">
        <f t="shared" si="1"/>
        <v>0</v>
      </c>
    </row>
    <row r="285" ht="15.75" customHeight="1">
      <c r="A285" s="1" t="s">
        <v>294</v>
      </c>
      <c r="B285" s="1">
        <f>IFERROR(__xludf.DUMMYFUNCTION("SPLIT(A285,"" "")"),70.0)</f>
        <v>70</v>
      </c>
      <c r="C285" s="1">
        <f>IFERROR(__xludf.DUMMYFUNCTION("""COMPUTED_VALUE"""),67.0)</f>
        <v>67</v>
      </c>
      <c r="D285" s="1">
        <f>IFERROR(__xludf.DUMMYFUNCTION("""COMPUTED_VALUE"""),67.0)</f>
        <v>67</v>
      </c>
      <c r="E285" s="1">
        <f>IFERROR(__xludf.DUMMYFUNCTION("""COMPUTED_VALUE"""),68.0)</f>
        <v>68</v>
      </c>
      <c r="F285" s="2">
        <f>IFERROR(__xludf.DUMMYFUNCTION("""COMPUTED_VALUE"""),66.0)</f>
        <v>66</v>
      </c>
      <c r="J285" s="1" t="b">
        <f t="array" ref="J285">IF(NOT(H285=""),AND(C285:H285&gt;B285:G285),IF(NOT(G285=""),AND(C285:G285&gt;B285:F285),IF(NOT(F285=""),AND(C285:F285&gt;B285:E285),AND(C285:E285&gt;B285:D285))))</f>
        <v>0</v>
      </c>
      <c r="K285" s="1" t="b">
        <f t="array" ref="K285">IF(NOT(H285=""),AND(C285:H285&lt;B285:G285),IF(NOT(G285=""),AND(C285:G285&lt;B285:F285),IF(NOT(F285=""),AND(C285:F285&lt;B285:E285),AND(C285:E285&lt;B285:D285))))</f>
        <v>0</v>
      </c>
      <c r="L285" s="1" t="b">
        <f t="array" ref="L285">IF(NOT(H285=""),AND(AND(ABS(C285:H285-B285:G285)&gt;0),AND(ABS(C285:H285-B285:G285)&lt;4)),IF(NOT(G285=""),AND(AND(ABS(C285:G285-B285:F285)&gt;0),AND(ABS(C285:G285-B285:F285)&lt;4)),IF(NOT(F285=""),AND(AND(ABS(C285:F285-B285:E285)&gt;0),AND(ABS(C285:F285-B285:E285)&lt;4)),AND(AND(ABS(C285:E285-B285:D285)&gt;0),AND(ABS(C285:E285-B285:D285)&lt;4)))))</f>
        <v>0</v>
      </c>
      <c r="M285" s="1" t="b">
        <f t="shared" si="1"/>
        <v>0</v>
      </c>
    </row>
    <row r="286" ht="15.75" customHeight="1">
      <c r="A286" s="1" t="s">
        <v>295</v>
      </c>
      <c r="B286" s="1">
        <f>IFERROR(__xludf.DUMMYFUNCTION("SPLIT(A286,"" "")"),10.0)</f>
        <v>10</v>
      </c>
      <c r="C286" s="1">
        <f>IFERROR(__xludf.DUMMYFUNCTION("""COMPUTED_VALUE"""),7.0)</f>
        <v>7</v>
      </c>
      <c r="D286" s="1">
        <f>IFERROR(__xludf.DUMMYFUNCTION("""COMPUTED_VALUE"""),9.0)</f>
        <v>9</v>
      </c>
      <c r="E286" s="1">
        <f>IFERROR(__xludf.DUMMYFUNCTION("""COMPUTED_VALUE"""),12.0)</f>
        <v>12</v>
      </c>
      <c r="F286" s="1">
        <f>IFERROR(__xludf.DUMMYFUNCTION("""COMPUTED_VALUE"""),15.0)</f>
        <v>15</v>
      </c>
      <c r="G286" s="1">
        <f>IFERROR(__xludf.DUMMYFUNCTION("""COMPUTED_VALUE"""),15.0)</f>
        <v>15</v>
      </c>
      <c r="H286" s="1">
        <f>IFERROR(__xludf.DUMMYFUNCTION("""COMPUTED_VALUE"""),18.0)</f>
        <v>18</v>
      </c>
      <c r="I286" s="1">
        <f>IFERROR(__xludf.DUMMYFUNCTION("""COMPUTED_VALUE"""),18.0)</f>
        <v>18</v>
      </c>
      <c r="J286" s="1" t="b">
        <f t="array" ref="J286">IF(NOT(H286=""),AND(C286:H286&gt;B286:G286),IF(NOT(G286=""),AND(C286:G286&gt;B286:F286),IF(NOT(F286=""),AND(C286:F286&gt;B286:E286),AND(C286:E286&gt;B286:D286))))</f>
        <v>0</v>
      </c>
      <c r="K286" s="1" t="b">
        <f t="array" ref="K286">IF(NOT(H286=""),AND(C286:H286&lt;B286:G286),IF(NOT(G286=""),AND(C286:G286&lt;B286:F286),IF(NOT(F286=""),AND(C286:F286&lt;B286:E286),AND(C286:E286&lt;B286:D286))))</f>
        <v>0</v>
      </c>
      <c r="L286" s="1" t="b">
        <f t="array" ref="L286">IF(NOT(H286=""),AND(AND(ABS(C286:H286-B286:G286)&gt;0),AND(ABS(C286:H286-B286:G286)&lt;4)),IF(NOT(G286=""),AND(AND(ABS(C286:G286-B286:F286)&gt;0),AND(ABS(C286:G286-B286:F286)&lt;4)),IF(NOT(F286=""),AND(AND(ABS(C286:F286-B286:E286)&gt;0),AND(ABS(C286:F286-B286:E286)&lt;4)),AND(AND(ABS(C286:E286-B286:D286)&gt;0),AND(ABS(C286:E286-B286:D286)&lt;4)))))</f>
        <v>0</v>
      </c>
      <c r="M286" s="1" t="b">
        <f t="shared" si="1"/>
        <v>0</v>
      </c>
    </row>
    <row r="287" ht="15.75" customHeight="1">
      <c r="A287" s="1" t="s">
        <v>296</v>
      </c>
      <c r="B287" s="1">
        <f>IFERROR(__xludf.DUMMYFUNCTION("SPLIT(A287,"" "")"),86.0)</f>
        <v>86</v>
      </c>
      <c r="C287" s="1">
        <f>IFERROR(__xludf.DUMMYFUNCTION("""COMPUTED_VALUE"""),83.0)</f>
        <v>83</v>
      </c>
      <c r="D287" s="1">
        <f>IFERROR(__xludf.DUMMYFUNCTION("""COMPUTED_VALUE"""),86.0)</f>
        <v>86</v>
      </c>
      <c r="E287" s="1">
        <f>IFERROR(__xludf.DUMMYFUNCTION("""COMPUTED_VALUE"""),86.0)</f>
        <v>86</v>
      </c>
      <c r="F287" s="1">
        <f>IFERROR(__xludf.DUMMYFUNCTION("""COMPUTED_VALUE"""),87.0)</f>
        <v>87</v>
      </c>
      <c r="G287" s="1">
        <f>IFERROR(__xludf.DUMMYFUNCTION("""COMPUTED_VALUE"""),90.0)</f>
        <v>90</v>
      </c>
      <c r="H287" s="2">
        <f>IFERROR(__xludf.DUMMYFUNCTION("""COMPUTED_VALUE"""),94.0)</f>
        <v>94</v>
      </c>
      <c r="J287" s="1" t="b">
        <f t="array" ref="J287">IF(NOT(H287=""),AND(C287:H287&gt;B287:G287),IF(NOT(G287=""),AND(C287:G287&gt;B287:F287),IF(NOT(F287=""),AND(C287:F287&gt;B287:E287),AND(C287:E287&gt;B287:D287))))</f>
        <v>0</v>
      </c>
      <c r="K287" s="1" t="b">
        <f t="array" ref="K287">IF(NOT(H287=""),AND(C287:H287&lt;B287:G287),IF(NOT(G287=""),AND(C287:G287&lt;B287:F287),IF(NOT(F287=""),AND(C287:F287&lt;B287:E287),AND(C287:E287&lt;B287:D287))))</f>
        <v>0</v>
      </c>
      <c r="L287" s="1" t="b">
        <f t="array" ref="L287">IF(NOT(H287=""),AND(AND(ABS(C287:H287-B287:G287)&gt;0),AND(ABS(C287:H287-B287:G287)&lt;4)),IF(NOT(G287=""),AND(AND(ABS(C287:G287-B287:F287)&gt;0),AND(ABS(C287:G287-B287:F287)&lt;4)),IF(NOT(F287=""),AND(AND(ABS(C287:F287-B287:E287)&gt;0),AND(ABS(C287:F287-B287:E287)&lt;4)),AND(AND(ABS(C287:E287-B287:D287)&gt;0),AND(ABS(C287:E287-B287:D287)&lt;4)))))</f>
        <v>0</v>
      </c>
      <c r="M287" s="1" t="b">
        <f t="shared" si="1"/>
        <v>0</v>
      </c>
    </row>
    <row r="288" ht="15.75" customHeight="1">
      <c r="A288" s="1" t="s">
        <v>297</v>
      </c>
      <c r="B288" s="1">
        <f>IFERROR(__xludf.DUMMYFUNCTION("SPLIT(A288,"" "")"),36.0)</f>
        <v>36</v>
      </c>
      <c r="C288" s="1">
        <f>IFERROR(__xludf.DUMMYFUNCTION("""COMPUTED_VALUE"""),35.0)</f>
        <v>35</v>
      </c>
      <c r="D288" s="1">
        <f>IFERROR(__xludf.DUMMYFUNCTION("""COMPUTED_VALUE"""),35.0)</f>
        <v>35</v>
      </c>
      <c r="E288" s="1">
        <f>IFERROR(__xludf.DUMMYFUNCTION("""COMPUTED_VALUE"""),37.0)</f>
        <v>37</v>
      </c>
      <c r="F288" s="1">
        <f>IFERROR(__xludf.DUMMYFUNCTION("""COMPUTED_VALUE"""),38.0)</f>
        <v>38</v>
      </c>
      <c r="G288" s="2">
        <f>IFERROR(__xludf.DUMMYFUNCTION("""COMPUTED_VALUE"""),43.0)</f>
        <v>43</v>
      </c>
      <c r="J288" s="1" t="b">
        <f t="array" ref="J288">IF(NOT(H288=""),AND(C288:H288&gt;B288:G288),IF(NOT(G288=""),AND(C288:G288&gt;B288:F288),IF(NOT(F288=""),AND(C288:F288&gt;B288:E288),AND(C288:E288&gt;B288:D288))))</f>
        <v>0</v>
      </c>
      <c r="K288" s="1" t="b">
        <f t="array" ref="K288">IF(NOT(H288=""),AND(C288:H288&lt;B288:G288),IF(NOT(G288=""),AND(C288:G288&lt;B288:F288),IF(NOT(F288=""),AND(C288:F288&lt;B288:E288),AND(C288:E288&lt;B288:D288))))</f>
        <v>0</v>
      </c>
      <c r="L288" s="1" t="b">
        <f t="array" ref="L288">IF(NOT(H288=""),AND(AND(ABS(C288:H288-B288:G288)&gt;0),AND(ABS(C288:H288-B288:G288)&lt;4)),IF(NOT(G288=""),AND(AND(ABS(C288:G288-B288:F288)&gt;0),AND(ABS(C288:G288-B288:F288)&lt;4)),IF(NOT(F288=""),AND(AND(ABS(C288:F288-B288:E288)&gt;0),AND(ABS(C288:F288-B288:E288)&lt;4)),AND(AND(ABS(C288:E288-B288:D288)&gt;0),AND(ABS(C288:E288-B288:D288)&lt;4)))))</f>
        <v>0</v>
      </c>
      <c r="M288" s="1" t="b">
        <f t="shared" si="1"/>
        <v>0</v>
      </c>
    </row>
    <row r="289" ht="15.75" customHeight="1">
      <c r="A289" s="1" t="s">
        <v>298</v>
      </c>
      <c r="B289" s="1">
        <f>IFERROR(__xludf.DUMMYFUNCTION("SPLIT(A289,"" "")"),38.0)</f>
        <v>38</v>
      </c>
      <c r="C289" s="1">
        <f>IFERROR(__xludf.DUMMYFUNCTION("""COMPUTED_VALUE"""),35.0)</f>
        <v>35</v>
      </c>
      <c r="D289" s="1">
        <f>IFERROR(__xludf.DUMMYFUNCTION("""COMPUTED_VALUE"""),36.0)</f>
        <v>36</v>
      </c>
      <c r="E289" s="1">
        <f>IFERROR(__xludf.DUMMYFUNCTION("""COMPUTED_VALUE"""),39.0)</f>
        <v>39</v>
      </c>
      <c r="F289" s="1">
        <f>IFERROR(__xludf.DUMMYFUNCTION("""COMPUTED_VALUE"""),43.0)</f>
        <v>43</v>
      </c>
      <c r="G289" s="2">
        <f>IFERROR(__xludf.DUMMYFUNCTION("""COMPUTED_VALUE"""),46.0)</f>
        <v>46</v>
      </c>
      <c r="J289" s="1" t="b">
        <f t="array" ref="J289">IF(NOT(H289=""),AND(C289:H289&gt;B289:G289),IF(NOT(G289=""),AND(C289:G289&gt;B289:F289),IF(NOT(F289=""),AND(C289:F289&gt;B289:E289),AND(C289:E289&gt;B289:D289))))</f>
        <v>0</v>
      </c>
      <c r="K289" s="1" t="b">
        <f t="array" ref="K289">IF(NOT(H289=""),AND(C289:H289&lt;B289:G289),IF(NOT(G289=""),AND(C289:G289&lt;B289:F289),IF(NOT(F289=""),AND(C289:F289&lt;B289:E289),AND(C289:E289&lt;B289:D289))))</f>
        <v>0</v>
      </c>
      <c r="L289" s="1" t="b">
        <f t="array" ref="L289">IF(NOT(H289=""),AND(AND(ABS(C289:H289-B289:G289)&gt;0),AND(ABS(C289:H289-B289:G289)&lt;4)),IF(NOT(G289=""),AND(AND(ABS(C289:G289-B289:F289)&gt;0),AND(ABS(C289:G289-B289:F289)&lt;4)),IF(NOT(F289=""),AND(AND(ABS(C289:F289-B289:E289)&gt;0),AND(ABS(C289:F289-B289:E289)&lt;4)),AND(AND(ABS(C289:E289-B289:D289)&gt;0),AND(ABS(C289:E289-B289:D289)&lt;4)))))</f>
        <v>0</v>
      </c>
      <c r="M289" s="1" t="b">
        <f t="shared" si="1"/>
        <v>0</v>
      </c>
    </row>
    <row r="290" ht="15.75" customHeight="1">
      <c r="A290" s="1" t="s">
        <v>299</v>
      </c>
      <c r="B290" s="1">
        <f>IFERROR(__xludf.DUMMYFUNCTION("SPLIT(A290,"" "")"),25.0)</f>
        <v>25</v>
      </c>
      <c r="C290" s="1">
        <f>IFERROR(__xludf.DUMMYFUNCTION("""COMPUTED_VALUE"""),22.0)</f>
        <v>22</v>
      </c>
      <c r="D290" s="1">
        <f>IFERROR(__xludf.DUMMYFUNCTION("""COMPUTED_VALUE"""),24.0)</f>
        <v>24</v>
      </c>
      <c r="E290" s="1">
        <f>IFERROR(__xludf.DUMMYFUNCTION("""COMPUTED_VALUE"""),28.0)</f>
        <v>28</v>
      </c>
      <c r="F290" s="1">
        <f>IFERROR(__xludf.DUMMYFUNCTION("""COMPUTED_VALUE"""),30.0)</f>
        <v>30</v>
      </c>
      <c r="G290" s="1">
        <f>IFERROR(__xludf.DUMMYFUNCTION("""COMPUTED_VALUE"""),32.0)</f>
        <v>32</v>
      </c>
      <c r="H290" s="1">
        <f>IFERROR(__xludf.DUMMYFUNCTION("""COMPUTED_VALUE"""),33.0)</f>
        <v>33</v>
      </c>
      <c r="I290" s="1">
        <f>IFERROR(__xludf.DUMMYFUNCTION("""COMPUTED_VALUE"""),31.0)</f>
        <v>31</v>
      </c>
      <c r="J290" s="1" t="b">
        <f t="array" ref="J290">IF(NOT(H290=""),AND(C290:H290&gt;B290:G290),IF(NOT(G290=""),AND(C290:G290&gt;B290:F290),IF(NOT(F290=""),AND(C290:F290&gt;B290:E290),AND(C290:E290&gt;B290:D290))))</f>
        <v>0</v>
      </c>
      <c r="K290" s="1" t="b">
        <f t="array" ref="K290">IF(NOT(H290=""),AND(C290:H290&lt;B290:G290),IF(NOT(G290=""),AND(C290:G290&lt;B290:F290),IF(NOT(F290=""),AND(C290:F290&lt;B290:E290),AND(C290:E290&lt;B290:D290))))</f>
        <v>0</v>
      </c>
      <c r="L290" s="1" t="b">
        <f t="array" ref="L290">IF(NOT(H290=""),AND(AND(ABS(C290:H290-B290:G290)&gt;0),AND(ABS(C290:H290-B290:G290)&lt;4)),IF(NOT(G290=""),AND(AND(ABS(C290:G290-B290:F290)&gt;0),AND(ABS(C290:G290-B290:F290)&lt;4)),IF(NOT(F290=""),AND(AND(ABS(C290:F290-B290:E290)&gt;0),AND(ABS(C290:F290-B290:E290)&lt;4)),AND(AND(ABS(C290:E290-B290:D290)&gt;0),AND(ABS(C290:E290-B290:D290)&lt;4)))))</f>
        <v>0</v>
      </c>
      <c r="M290" s="1" t="b">
        <f t="shared" si="1"/>
        <v>0</v>
      </c>
    </row>
    <row r="291" ht="15.75" customHeight="1">
      <c r="A291" s="1" t="s">
        <v>300</v>
      </c>
      <c r="B291" s="1">
        <f>IFERROR(__xludf.DUMMYFUNCTION("SPLIT(A291,"" "")"),20.0)</f>
        <v>20</v>
      </c>
      <c r="C291" s="1">
        <f>IFERROR(__xludf.DUMMYFUNCTION("""COMPUTED_VALUE"""),17.0)</f>
        <v>17</v>
      </c>
      <c r="D291" s="1">
        <f>IFERROR(__xludf.DUMMYFUNCTION("""COMPUTED_VALUE"""),20.0)</f>
        <v>20</v>
      </c>
      <c r="E291" s="1">
        <f>IFERROR(__xludf.DUMMYFUNCTION("""COMPUTED_VALUE"""),24.0)</f>
        <v>24</v>
      </c>
      <c r="F291" s="1">
        <f>IFERROR(__xludf.DUMMYFUNCTION("""COMPUTED_VALUE"""),26.0)</f>
        <v>26</v>
      </c>
      <c r="G291" s="1">
        <f>IFERROR(__xludf.DUMMYFUNCTION("""COMPUTED_VALUE"""),29.0)</f>
        <v>29</v>
      </c>
      <c r="H291" s="2">
        <f>IFERROR(__xludf.DUMMYFUNCTION("""COMPUTED_VALUE"""),29.0)</f>
        <v>29</v>
      </c>
      <c r="J291" s="1" t="b">
        <f t="array" ref="J291">IF(NOT(H291=""),AND(C291:H291&gt;B291:G291),IF(NOT(G291=""),AND(C291:G291&gt;B291:F291),IF(NOT(F291=""),AND(C291:F291&gt;B291:E291),AND(C291:E291&gt;B291:D291))))</f>
        <v>0</v>
      </c>
      <c r="K291" s="1" t="b">
        <f t="array" ref="K291">IF(NOT(H291=""),AND(C291:H291&lt;B291:G291),IF(NOT(G291=""),AND(C291:G291&lt;B291:F291),IF(NOT(F291=""),AND(C291:F291&lt;B291:E291),AND(C291:E291&lt;B291:D291))))</f>
        <v>0</v>
      </c>
      <c r="L291" s="1" t="b">
        <f t="array" ref="L291">IF(NOT(H291=""),AND(AND(ABS(C291:H291-B291:G291)&gt;0),AND(ABS(C291:H291-B291:G291)&lt;4)),IF(NOT(G291=""),AND(AND(ABS(C291:G291-B291:F291)&gt;0),AND(ABS(C291:G291-B291:F291)&lt;4)),IF(NOT(F291=""),AND(AND(ABS(C291:F291-B291:E291)&gt;0),AND(ABS(C291:F291-B291:E291)&lt;4)),AND(AND(ABS(C291:E291-B291:D291)&gt;0),AND(ABS(C291:E291-B291:D291)&lt;4)))))</f>
        <v>0</v>
      </c>
      <c r="M291" s="1" t="b">
        <f t="shared" si="1"/>
        <v>0</v>
      </c>
    </row>
    <row r="292" ht="15.75" customHeight="1">
      <c r="A292" s="1" t="s">
        <v>301</v>
      </c>
      <c r="B292" s="1">
        <f>IFERROR(__xludf.DUMMYFUNCTION("SPLIT(A292,"" "")"),20.0)</f>
        <v>20</v>
      </c>
      <c r="C292" s="1">
        <f>IFERROR(__xludf.DUMMYFUNCTION("""COMPUTED_VALUE"""),17.0)</f>
        <v>17</v>
      </c>
      <c r="D292" s="1">
        <f>IFERROR(__xludf.DUMMYFUNCTION("""COMPUTED_VALUE"""),18.0)</f>
        <v>18</v>
      </c>
      <c r="E292" s="1">
        <f>IFERROR(__xludf.DUMMYFUNCTION("""COMPUTED_VALUE"""),21.0)</f>
        <v>21</v>
      </c>
      <c r="F292" s="1">
        <f>IFERROR(__xludf.DUMMYFUNCTION("""COMPUTED_VALUE"""),25.0)</f>
        <v>25</v>
      </c>
      <c r="G292" s="2">
        <f>IFERROR(__xludf.DUMMYFUNCTION("""COMPUTED_VALUE"""),29.0)</f>
        <v>29</v>
      </c>
      <c r="J292" s="1" t="b">
        <f t="array" ref="J292">IF(NOT(H292=""),AND(C292:H292&gt;B292:G292),IF(NOT(G292=""),AND(C292:G292&gt;B292:F292),IF(NOT(F292=""),AND(C292:F292&gt;B292:E292),AND(C292:E292&gt;B292:D292))))</f>
        <v>0</v>
      </c>
      <c r="K292" s="1" t="b">
        <f t="array" ref="K292">IF(NOT(H292=""),AND(C292:H292&lt;B292:G292),IF(NOT(G292=""),AND(C292:G292&lt;B292:F292),IF(NOT(F292=""),AND(C292:F292&lt;B292:E292),AND(C292:E292&lt;B292:D292))))</f>
        <v>0</v>
      </c>
      <c r="L292" s="1" t="b">
        <f t="array" ref="L292">IF(NOT(H292=""),AND(AND(ABS(C292:H292-B292:G292)&gt;0),AND(ABS(C292:H292-B292:G292)&lt;4)),IF(NOT(G292=""),AND(AND(ABS(C292:G292-B292:F292)&gt;0),AND(ABS(C292:G292-B292:F292)&lt;4)),IF(NOT(F292=""),AND(AND(ABS(C292:F292-B292:E292)&gt;0),AND(ABS(C292:F292-B292:E292)&lt;4)),AND(AND(ABS(C292:E292-B292:D292)&gt;0),AND(ABS(C292:E292-B292:D292)&lt;4)))))</f>
        <v>0</v>
      </c>
      <c r="M292" s="1" t="b">
        <f t="shared" si="1"/>
        <v>0</v>
      </c>
    </row>
    <row r="293" ht="15.75" customHeight="1">
      <c r="A293" s="1" t="s">
        <v>302</v>
      </c>
      <c r="B293" s="1">
        <f>IFERROR(__xludf.DUMMYFUNCTION("SPLIT(A293,"" "")"),55.0)</f>
        <v>55</v>
      </c>
      <c r="C293" s="1">
        <f>IFERROR(__xludf.DUMMYFUNCTION("""COMPUTED_VALUE"""),53.0)</f>
        <v>53</v>
      </c>
      <c r="D293" s="1">
        <f>IFERROR(__xludf.DUMMYFUNCTION("""COMPUTED_VALUE"""),54.0)</f>
        <v>54</v>
      </c>
      <c r="E293" s="1">
        <f>IFERROR(__xludf.DUMMYFUNCTION("""COMPUTED_VALUE"""),57.0)</f>
        <v>57</v>
      </c>
      <c r="F293" s="1">
        <f>IFERROR(__xludf.DUMMYFUNCTION("""COMPUTED_VALUE"""),58.0)</f>
        <v>58</v>
      </c>
      <c r="G293" s="1">
        <f>IFERROR(__xludf.DUMMYFUNCTION("""COMPUTED_VALUE"""),60.0)</f>
        <v>60</v>
      </c>
      <c r="H293" s="1">
        <f>IFERROR(__xludf.DUMMYFUNCTION("""COMPUTED_VALUE"""),64.0)</f>
        <v>64</v>
      </c>
      <c r="I293" s="1">
        <f>IFERROR(__xludf.DUMMYFUNCTION("""COMPUTED_VALUE"""),70.0)</f>
        <v>70</v>
      </c>
      <c r="J293" s="1" t="b">
        <f t="array" ref="J293">IF(NOT(H293=""),AND(C293:H293&gt;B293:G293),IF(NOT(G293=""),AND(C293:G293&gt;B293:F293),IF(NOT(F293=""),AND(C293:F293&gt;B293:E293),AND(C293:E293&gt;B293:D293))))</f>
        <v>0</v>
      </c>
      <c r="K293" s="1" t="b">
        <f t="array" ref="K293">IF(NOT(H293=""),AND(C293:H293&lt;B293:G293),IF(NOT(G293=""),AND(C293:G293&lt;B293:F293),IF(NOT(F293=""),AND(C293:F293&lt;B293:E293),AND(C293:E293&lt;B293:D293))))</f>
        <v>0</v>
      </c>
      <c r="L293" s="1" t="b">
        <f t="array" ref="L293">IF(NOT(H293=""),AND(AND(ABS(C293:H293-B293:G293)&gt;0),AND(ABS(C293:H293-B293:G293)&lt;4)),IF(NOT(G293=""),AND(AND(ABS(C293:G293-B293:F293)&gt;0),AND(ABS(C293:G293-B293:F293)&lt;4)),IF(NOT(F293=""),AND(AND(ABS(C293:F293-B293:E293)&gt;0),AND(ABS(C293:F293-B293:E293)&lt;4)),AND(AND(ABS(C293:E293-B293:D293)&gt;0),AND(ABS(C293:E293-B293:D293)&lt;4)))))</f>
        <v>0</v>
      </c>
      <c r="M293" s="1" t="b">
        <f t="shared" si="1"/>
        <v>0</v>
      </c>
    </row>
    <row r="294" ht="15.75" customHeight="1">
      <c r="A294" s="1" t="s">
        <v>303</v>
      </c>
      <c r="B294" s="1">
        <f>IFERROR(__xludf.DUMMYFUNCTION("SPLIT(A294,"" "")"),15.0)</f>
        <v>15</v>
      </c>
      <c r="C294" s="1">
        <f>IFERROR(__xludf.DUMMYFUNCTION("""COMPUTED_VALUE"""),14.0)</f>
        <v>14</v>
      </c>
      <c r="D294" s="1">
        <f>IFERROR(__xludf.DUMMYFUNCTION("""COMPUTED_VALUE"""),17.0)</f>
        <v>17</v>
      </c>
      <c r="E294" s="1">
        <f>IFERROR(__xludf.DUMMYFUNCTION("""COMPUTED_VALUE"""),20.0)</f>
        <v>20</v>
      </c>
      <c r="F294" s="1">
        <f>IFERROR(__xludf.DUMMYFUNCTION("""COMPUTED_VALUE"""),21.0)</f>
        <v>21</v>
      </c>
      <c r="G294" s="1">
        <f>IFERROR(__xludf.DUMMYFUNCTION("""COMPUTED_VALUE"""),24.0)</f>
        <v>24</v>
      </c>
      <c r="H294" s="1">
        <f>IFERROR(__xludf.DUMMYFUNCTION("""COMPUTED_VALUE"""),29.0)</f>
        <v>29</v>
      </c>
      <c r="I294" s="1">
        <f>IFERROR(__xludf.DUMMYFUNCTION("""COMPUTED_VALUE"""),32.0)</f>
        <v>32</v>
      </c>
      <c r="J294" s="1" t="b">
        <f t="array" ref="J294">IF(NOT(H294=""),AND(C294:H294&gt;B294:G294),IF(NOT(G294=""),AND(C294:G294&gt;B294:F294),IF(NOT(F294=""),AND(C294:F294&gt;B294:E294),AND(C294:E294&gt;B294:D294))))</f>
        <v>0</v>
      </c>
      <c r="K294" s="1" t="b">
        <f t="array" ref="K294">IF(NOT(H294=""),AND(C294:H294&lt;B294:G294),IF(NOT(G294=""),AND(C294:G294&lt;B294:F294),IF(NOT(F294=""),AND(C294:F294&lt;B294:E294),AND(C294:E294&lt;B294:D294))))</f>
        <v>0</v>
      </c>
      <c r="L294" s="1" t="b">
        <f t="array" ref="L294">IF(NOT(H294=""),AND(AND(ABS(C294:H294-B294:G294)&gt;0),AND(ABS(C294:H294-B294:G294)&lt;4)),IF(NOT(G294=""),AND(AND(ABS(C294:G294-B294:F294)&gt;0),AND(ABS(C294:G294-B294:F294)&lt;4)),IF(NOT(F294=""),AND(AND(ABS(C294:F294-B294:E294)&gt;0),AND(ABS(C294:F294-B294:E294)&lt;4)),AND(AND(ABS(C294:E294-B294:D294)&gt;0),AND(ABS(C294:E294-B294:D294)&lt;4)))))</f>
        <v>0</v>
      </c>
      <c r="M294" s="1" t="b">
        <f t="shared" si="1"/>
        <v>0</v>
      </c>
    </row>
    <row r="295" ht="15.75" customHeight="1">
      <c r="A295" s="1" t="s">
        <v>304</v>
      </c>
      <c r="B295" s="1">
        <f>IFERROR(__xludf.DUMMYFUNCTION("SPLIT(A295,"" "")"),18.0)</f>
        <v>18</v>
      </c>
      <c r="C295" s="1">
        <f>IFERROR(__xludf.DUMMYFUNCTION("""COMPUTED_VALUE"""),16.0)</f>
        <v>16</v>
      </c>
      <c r="D295" s="1">
        <f>IFERROR(__xludf.DUMMYFUNCTION("""COMPUTED_VALUE"""),21.0)</f>
        <v>21</v>
      </c>
      <c r="E295" s="1">
        <f>IFERROR(__xludf.DUMMYFUNCTION("""COMPUTED_VALUE"""),22.0)</f>
        <v>22</v>
      </c>
      <c r="F295" s="2">
        <f>IFERROR(__xludf.DUMMYFUNCTION("""COMPUTED_VALUE"""),19.0)</f>
        <v>19</v>
      </c>
      <c r="J295" s="1" t="b">
        <f t="array" ref="J295">IF(NOT(H295=""),AND(C295:H295&gt;B295:G295),IF(NOT(G295=""),AND(C295:G295&gt;B295:F295),IF(NOT(F295=""),AND(C295:F295&gt;B295:E295),AND(C295:E295&gt;B295:D295))))</f>
        <v>0</v>
      </c>
      <c r="K295" s="1" t="b">
        <f t="array" ref="K295">IF(NOT(H295=""),AND(C295:H295&lt;B295:G295),IF(NOT(G295=""),AND(C295:G295&lt;B295:F295),IF(NOT(F295=""),AND(C295:F295&lt;B295:E295),AND(C295:E295&lt;B295:D295))))</f>
        <v>0</v>
      </c>
      <c r="L295" s="1" t="b">
        <f t="array" ref="L295">IF(NOT(H295=""),AND(AND(ABS(C295:H295-B295:G295)&gt;0),AND(ABS(C295:H295-B295:G295)&lt;4)),IF(NOT(G295=""),AND(AND(ABS(C295:G295-B295:F295)&gt;0),AND(ABS(C295:G295-B295:F295)&lt;4)),IF(NOT(F295=""),AND(AND(ABS(C295:F295-B295:E295)&gt;0),AND(ABS(C295:F295-B295:E295)&lt;4)),AND(AND(ABS(C295:E295-B295:D295)&gt;0),AND(ABS(C295:E295-B295:D295)&lt;4)))))</f>
        <v>0</v>
      </c>
      <c r="M295" s="1" t="b">
        <f t="shared" si="1"/>
        <v>0</v>
      </c>
    </row>
    <row r="296" ht="15.75" customHeight="1">
      <c r="A296" s="1" t="s">
        <v>305</v>
      </c>
      <c r="B296" s="1">
        <f>IFERROR(__xludf.DUMMYFUNCTION("SPLIT(A296,"" "")"),5.0)</f>
        <v>5</v>
      </c>
      <c r="C296" s="1">
        <f>IFERROR(__xludf.DUMMYFUNCTION("""COMPUTED_VALUE"""),4.0)</f>
        <v>4</v>
      </c>
      <c r="D296" s="1">
        <f>IFERROR(__xludf.DUMMYFUNCTION("""COMPUTED_VALUE"""),5.0)</f>
        <v>5</v>
      </c>
      <c r="E296" s="1">
        <f>IFERROR(__xludf.DUMMYFUNCTION("""COMPUTED_VALUE"""),7.0)</f>
        <v>7</v>
      </c>
      <c r="F296" s="1">
        <f>IFERROR(__xludf.DUMMYFUNCTION("""COMPUTED_VALUE"""),13.0)</f>
        <v>13</v>
      </c>
      <c r="G296" s="1">
        <f>IFERROR(__xludf.DUMMYFUNCTION("""COMPUTED_VALUE"""),16.0)</f>
        <v>16</v>
      </c>
      <c r="H296" s="2">
        <f>IFERROR(__xludf.DUMMYFUNCTION("""COMPUTED_VALUE"""),16.0)</f>
        <v>16</v>
      </c>
      <c r="J296" s="1" t="b">
        <f t="array" ref="J296">IF(NOT(H296=""),AND(C296:H296&gt;B296:G296),IF(NOT(G296=""),AND(C296:G296&gt;B296:F296),IF(NOT(F296=""),AND(C296:F296&gt;B296:E296),AND(C296:E296&gt;B296:D296))))</f>
        <v>0</v>
      </c>
      <c r="K296" s="1" t="b">
        <f t="array" ref="K296">IF(NOT(H296=""),AND(C296:H296&lt;B296:G296),IF(NOT(G296=""),AND(C296:G296&lt;B296:F296),IF(NOT(F296=""),AND(C296:F296&lt;B296:E296),AND(C296:E296&lt;B296:D296))))</f>
        <v>0</v>
      </c>
      <c r="L296" s="1" t="b">
        <f t="array" ref="L296">IF(NOT(H296=""),AND(AND(ABS(C296:H296-B296:G296)&gt;0),AND(ABS(C296:H296-B296:G296)&lt;4)),IF(NOT(G296=""),AND(AND(ABS(C296:G296-B296:F296)&gt;0),AND(ABS(C296:G296-B296:F296)&lt;4)),IF(NOT(F296=""),AND(AND(ABS(C296:F296-B296:E296)&gt;0),AND(ABS(C296:F296-B296:E296)&lt;4)),AND(AND(ABS(C296:E296-B296:D296)&gt;0),AND(ABS(C296:E296-B296:D296)&lt;4)))))</f>
        <v>0</v>
      </c>
      <c r="M296" s="1" t="b">
        <f t="shared" si="1"/>
        <v>0</v>
      </c>
    </row>
    <row r="297" ht="15.75" customHeight="1">
      <c r="A297" s="1" t="s">
        <v>306</v>
      </c>
      <c r="B297" s="1">
        <f>IFERROR(__xludf.DUMMYFUNCTION("SPLIT(A297,"" "")"),67.0)</f>
        <v>67</v>
      </c>
      <c r="C297" s="1">
        <f>IFERROR(__xludf.DUMMYFUNCTION("""COMPUTED_VALUE"""),65.0)</f>
        <v>65</v>
      </c>
      <c r="D297" s="1">
        <f>IFERROR(__xludf.DUMMYFUNCTION("""COMPUTED_VALUE"""),66.0)</f>
        <v>66</v>
      </c>
      <c r="E297" s="1">
        <f>IFERROR(__xludf.DUMMYFUNCTION("""COMPUTED_VALUE"""),67.0)</f>
        <v>67</v>
      </c>
      <c r="F297" s="1">
        <f>IFERROR(__xludf.DUMMYFUNCTION("""COMPUTED_VALUE"""),73.0)</f>
        <v>73</v>
      </c>
      <c r="G297" s="2">
        <f>IFERROR(__xludf.DUMMYFUNCTION("""COMPUTED_VALUE"""),77.0)</f>
        <v>77</v>
      </c>
      <c r="J297" s="1" t="b">
        <f t="array" ref="J297">IF(NOT(H297=""),AND(C297:H297&gt;B297:G297),IF(NOT(G297=""),AND(C297:G297&gt;B297:F297),IF(NOT(F297=""),AND(C297:F297&gt;B297:E297),AND(C297:E297&gt;B297:D297))))</f>
        <v>0</v>
      </c>
      <c r="K297" s="1" t="b">
        <f t="array" ref="K297">IF(NOT(H297=""),AND(C297:H297&lt;B297:G297),IF(NOT(G297=""),AND(C297:G297&lt;B297:F297),IF(NOT(F297=""),AND(C297:F297&lt;B297:E297),AND(C297:E297&lt;B297:D297))))</f>
        <v>0</v>
      </c>
      <c r="L297" s="1" t="b">
        <f t="array" ref="L297">IF(NOT(H297=""),AND(AND(ABS(C297:H297-B297:G297)&gt;0),AND(ABS(C297:H297-B297:G297)&lt;4)),IF(NOT(G297=""),AND(AND(ABS(C297:G297-B297:F297)&gt;0),AND(ABS(C297:G297-B297:F297)&lt;4)),IF(NOT(F297=""),AND(AND(ABS(C297:F297-B297:E297)&gt;0),AND(ABS(C297:F297-B297:E297)&lt;4)),AND(AND(ABS(C297:E297-B297:D297)&gt;0),AND(ABS(C297:E297-B297:D297)&lt;4)))))</f>
        <v>0</v>
      </c>
      <c r="M297" s="1" t="b">
        <f t="shared" si="1"/>
        <v>0</v>
      </c>
    </row>
    <row r="298" ht="15.75" customHeight="1">
      <c r="A298" s="1" t="s">
        <v>307</v>
      </c>
      <c r="B298" s="1">
        <f>IFERROR(__xludf.DUMMYFUNCTION("SPLIT(A298,"" "")"),39.0)</f>
        <v>39</v>
      </c>
      <c r="C298" s="1">
        <f>IFERROR(__xludf.DUMMYFUNCTION("""COMPUTED_VALUE"""),36.0)</f>
        <v>36</v>
      </c>
      <c r="D298" s="1">
        <f>IFERROR(__xludf.DUMMYFUNCTION("""COMPUTED_VALUE"""),39.0)</f>
        <v>39</v>
      </c>
      <c r="E298" s="1">
        <f>IFERROR(__xludf.DUMMYFUNCTION("""COMPUTED_VALUE"""),46.0)</f>
        <v>46</v>
      </c>
      <c r="F298" s="1">
        <f>IFERROR(__xludf.DUMMYFUNCTION("""COMPUTED_VALUE"""),48.0)</f>
        <v>48</v>
      </c>
      <c r="G298" s="1">
        <f>IFERROR(__xludf.DUMMYFUNCTION("""COMPUTED_VALUE"""),50.0)</f>
        <v>50</v>
      </c>
      <c r="H298" s="2">
        <f>IFERROR(__xludf.DUMMYFUNCTION("""COMPUTED_VALUE"""),56.0)</f>
        <v>56</v>
      </c>
      <c r="J298" s="1" t="b">
        <f t="array" ref="J298">IF(NOT(H298=""),AND(C298:H298&gt;B298:G298),IF(NOT(G298=""),AND(C298:G298&gt;B298:F298),IF(NOT(F298=""),AND(C298:F298&gt;B298:E298),AND(C298:E298&gt;B298:D298))))</f>
        <v>0</v>
      </c>
      <c r="K298" s="1" t="b">
        <f t="array" ref="K298">IF(NOT(H298=""),AND(C298:H298&lt;B298:G298),IF(NOT(G298=""),AND(C298:G298&lt;B298:F298),IF(NOT(F298=""),AND(C298:F298&lt;B298:E298),AND(C298:E298&lt;B298:D298))))</f>
        <v>0</v>
      </c>
      <c r="L298" s="1" t="b">
        <f t="array" ref="L298">IF(NOT(H298=""),AND(AND(ABS(C298:H298-B298:G298)&gt;0),AND(ABS(C298:H298-B298:G298)&lt;4)),IF(NOT(G298=""),AND(AND(ABS(C298:G298-B298:F298)&gt;0),AND(ABS(C298:G298-B298:F298)&lt;4)),IF(NOT(F298=""),AND(AND(ABS(C298:F298-B298:E298)&gt;0),AND(ABS(C298:F298-B298:E298)&lt;4)),AND(AND(ABS(C298:E298-B298:D298)&gt;0),AND(ABS(C298:E298-B298:D298)&lt;4)))))</f>
        <v>0</v>
      </c>
      <c r="M298" s="1" t="b">
        <f t="shared" si="1"/>
        <v>0</v>
      </c>
    </row>
    <row r="299" ht="15.75" customHeight="1">
      <c r="A299" s="1" t="s">
        <v>308</v>
      </c>
      <c r="B299" s="1">
        <f>IFERROR(__xludf.DUMMYFUNCTION("SPLIT(A299,"" "")"),85.0)</f>
        <v>85</v>
      </c>
      <c r="C299" s="1">
        <f>IFERROR(__xludf.DUMMYFUNCTION("""COMPUTED_VALUE"""),85.0)</f>
        <v>85</v>
      </c>
      <c r="D299" s="1">
        <f>IFERROR(__xludf.DUMMYFUNCTION("""COMPUTED_VALUE"""),86.0)</f>
        <v>86</v>
      </c>
      <c r="E299" s="1">
        <f>IFERROR(__xludf.DUMMYFUNCTION("""COMPUTED_VALUE"""),88.0)</f>
        <v>88</v>
      </c>
      <c r="F299" s="1">
        <f>IFERROR(__xludf.DUMMYFUNCTION("""COMPUTED_VALUE"""),90.0)</f>
        <v>90</v>
      </c>
      <c r="G299" s="2">
        <f>IFERROR(__xludf.DUMMYFUNCTION("""COMPUTED_VALUE"""),92.0)</f>
        <v>92</v>
      </c>
      <c r="J299" s="1" t="b">
        <f t="array" ref="J299">IF(NOT(H299=""),AND(C299:H299&gt;B299:G299),IF(NOT(G299=""),AND(C299:G299&gt;B299:F299),IF(NOT(F299=""),AND(C299:F299&gt;B299:E299),AND(C299:E299&gt;B299:D299))))</f>
        <v>0</v>
      </c>
      <c r="K299" s="1" t="b">
        <f t="array" ref="K299">IF(NOT(H299=""),AND(C299:H299&lt;B299:G299),IF(NOT(G299=""),AND(C299:G299&lt;B299:F299),IF(NOT(F299=""),AND(C299:F299&lt;B299:E299),AND(C299:E299&lt;B299:D299))))</f>
        <v>0</v>
      </c>
      <c r="L299" s="1" t="b">
        <f t="array" ref="L299">IF(NOT(H299=""),AND(AND(ABS(C299:H299-B299:G299)&gt;0),AND(ABS(C299:H299-B299:G299)&lt;4)),IF(NOT(G299=""),AND(AND(ABS(C299:G299-B299:F299)&gt;0),AND(ABS(C299:G299-B299:F299)&lt;4)),IF(NOT(F299=""),AND(AND(ABS(C299:F299-B299:E299)&gt;0),AND(ABS(C299:F299-B299:E299)&lt;4)),AND(AND(ABS(C299:E299-B299:D299)&gt;0),AND(ABS(C299:E299-B299:D299)&lt;4)))))</f>
        <v>0</v>
      </c>
      <c r="M299" s="1" t="b">
        <f t="shared" si="1"/>
        <v>0</v>
      </c>
    </row>
    <row r="300" ht="15.75" customHeight="1">
      <c r="A300" s="1" t="s">
        <v>309</v>
      </c>
      <c r="B300" s="1">
        <f>IFERROR(__xludf.DUMMYFUNCTION("SPLIT(A300,"" "")"),41.0)</f>
        <v>41</v>
      </c>
      <c r="C300" s="1">
        <f>IFERROR(__xludf.DUMMYFUNCTION("""COMPUTED_VALUE"""),41.0)</f>
        <v>41</v>
      </c>
      <c r="D300" s="1">
        <f>IFERROR(__xludf.DUMMYFUNCTION("""COMPUTED_VALUE"""),42.0)</f>
        <v>42</v>
      </c>
      <c r="E300" s="1">
        <f>IFERROR(__xludf.DUMMYFUNCTION("""COMPUTED_VALUE"""),45.0)</f>
        <v>45</v>
      </c>
      <c r="F300" s="1">
        <f>IFERROR(__xludf.DUMMYFUNCTION("""COMPUTED_VALUE"""),46.0)</f>
        <v>46</v>
      </c>
      <c r="G300" s="1">
        <f>IFERROR(__xludf.DUMMYFUNCTION("""COMPUTED_VALUE"""),49.0)</f>
        <v>49</v>
      </c>
      <c r="H300" s="1">
        <f>IFERROR(__xludf.DUMMYFUNCTION("""COMPUTED_VALUE"""),50.0)</f>
        <v>50</v>
      </c>
      <c r="I300" s="1">
        <f>IFERROR(__xludf.DUMMYFUNCTION("""COMPUTED_VALUE"""),47.0)</f>
        <v>47</v>
      </c>
      <c r="J300" s="1" t="b">
        <f t="array" ref="J300">IF(NOT(H300=""),AND(C300:H300&gt;B300:G300),IF(NOT(G300=""),AND(C300:G300&gt;B300:F300),IF(NOT(F300=""),AND(C300:F300&gt;B300:E300),AND(C300:E300&gt;B300:D300))))</f>
        <v>0</v>
      </c>
      <c r="K300" s="1" t="b">
        <f t="array" ref="K300">IF(NOT(H300=""),AND(C300:H300&lt;B300:G300),IF(NOT(G300=""),AND(C300:G300&lt;B300:F300),IF(NOT(F300=""),AND(C300:F300&lt;B300:E300),AND(C300:E300&lt;B300:D300))))</f>
        <v>0</v>
      </c>
      <c r="L300" s="1" t="b">
        <f t="array" ref="L300">IF(NOT(H300=""),AND(AND(ABS(C300:H300-B300:G300)&gt;0),AND(ABS(C300:H300-B300:G300)&lt;4)),IF(NOT(G300=""),AND(AND(ABS(C300:G300-B300:F300)&gt;0),AND(ABS(C300:G300-B300:F300)&lt;4)),IF(NOT(F300=""),AND(AND(ABS(C300:F300-B300:E300)&gt;0),AND(ABS(C300:F300-B300:E300)&lt;4)),AND(AND(ABS(C300:E300-B300:D300)&gt;0),AND(ABS(C300:E300-B300:D300)&lt;4)))))</f>
        <v>0</v>
      </c>
      <c r="M300" s="1" t="b">
        <f t="shared" si="1"/>
        <v>0</v>
      </c>
    </row>
    <row r="301" ht="15.75" customHeight="1">
      <c r="A301" s="1" t="s">
        <v>310</v>
      </c>
      <c r="B301" s="1">
        <f>IFERROR(__xludf.DUMMYFUNCTION("SPLIT(A301,"" "")"),89.0)</f>
        <v>89</v>
      </c>
      <c r="C301" s="1">
        <f>IFERROR(__xludf.DUMMYFUNCTION("""COMPUTED_VALUE"""),89.0)</f>
        <v>89</v>
      </c>
      <c r="D301" s="1">
        <f>IFERROR(__xludf.DUMMYFUNCTION("""COMPUTED_VALUE"""),92.0)</f>
        <v>92</v>
      </c>
      <c r="E301" s="1">
        <f>IFERROR(__xludf.DUMMYFUNCTION("""COMPUTED_VALUE"""),95.0)</f>
        <v>95</v>
      </c>
      <c r="F301" s="2">
        <f>IFERROR(__xludf.DUMMYFUNCTION("""COMPUTED_VALUE"""),95.0)</f>
        <v>95</v>
      </c>
      <c r="J301" s="1" t="b">
        <f t="array" ref="J301">IF(NOT(H301=""),AND(C301:H301&gt;B301:G301),IF(NOT(G301=""),AND(C301:G301&gt;B301:F301),IF(NOT(F301=""),AND(C301:F301&gt;B301:E301),AND(C301:E301&gt;B301:D301))))</f>
        <v>0</v>
      </c>
      <c r="K301" s="1" t="b">
        <f t="array" ref="K301">IF(NOT(H301=""),AND(C301:H301&lt;B301:G301),IF(NOT(G301=""),AND(C301:G301&lt;B301:F301),IF(NOT(F301=""),AND(C301:F301&lt;B301:E301),AND(C301:E301&lt;B301:D301))))</f>
        <v>0</v>
      </c>
      <c r="L301" s="1" t="b">
        <f t="array" ref="L301">IF(NOT(H301=""),AND(AND(ABS(C301:H301-B301:G301)&gt;0),AND(ABS(C301:H301-B301:G301)&lt;4)),IF(NOT(G301=""),AND(AND(ABS(C301:G301-B301:F301)&gt;0),AND(ABS(C301:G301-B301:F301)&lt;4)),IF(NOT(F301=""),AND(AND(ABS(C301:F301-B301:E301)&gt;0),AND(ABS(C301:F301-B301:E301)&lt;4)),AND(AND(ABS(C301:E301-B301:D301)&gt;0),AND(ABS(C301:E301-B301:D301)&lt;4)))))</f>
        <v>0</v>
      </c>
      <c r="M301" s="1" t="b">
        <f t="shared" si="1"/>
        <v>0</v>
      </c>
    </row>
    <row r="302" ht="15.75" customHeight="1">
      <c r="A302" s="1" t="s">
        <v>311</v>
      </c>
      <c r="B302" s="1">
        <f>IFERROR(__xludf.DUMMYFUNCTION("SPLIT(A302,"" "")"),72.0)</f>
        <v>72</v>
      </c>
      <c r="C302" s="1">
        <f>IFERROR(__xludf.DUMMYFUNCTION("""COMPUTED_VALUE"""),72.0)</f>
        <v>72</v>
      </c>
      <c r="D302" s="1">
        <f>IFERROR(__xludf.DUMMYFUNCTION("""COMPUTED_VALUE"""),73.0)</f>
        <v>73</v>
      </c>
      <c r="E302" s="1">
        <f>IFERROR(__xludf.DUMMYFUNCTION("""COMPUTED_VALUE"""),74.0)</f>
        <v>74</v>
      </c>
      <c r="F302" s="2">
        <f>IFERROR(__xludf.DUMMYFUNCTION("""COMPUTED_VALUE"""),78.0)</f>
        <v>78</v>
      </c>
      <c r="J302" s="1" t="b">
        <f t="array" ref="J302">IF(NOT(H302=""),AND(C302:H302&gt;B302:G302),IF(NOT(G302=""),AND(C302:G302&gt;B302:F302),IF(NOT(F302=""),AND(C302:F302&gt;B302:E302),AND(C302:E302&gt;B302:D302))))</f>
        <v>0</v>
      </c>
      <c r="K302" s="1" t="b">
        <f t="array" ref="K302">IF(NOT(H302=""),AND(C302:H302&lt;B302:G302),IF(NOT(G302=""),AND(C302:G302&lt;B302:F302),IF(NOT(F302=""),AND(C302:F302&lt;B302:E302),AND(C302:E302&lt;B302:D302))))</f>
        <v>0</v>
      </c>
      <c r="L302" s="1" t="b">
        <f t="array" ref="L302">IF(NOT(H302=""),AND(AND(ABS(C302:H302-B302:G302)&gt;0),AND(ABS(C302:H302-B302:G302)&lt;4)),IF(NOT(G302=""),AND(AND(ABS(C302:G302-B302:F302)&gt;0),AND(ABS(C302:G302-B302:F302)&lt;4)),IF(NOT(F302=""),AND(AND(ABS(C302:F302-B302:E302)&gt;0),AND(ABS(C302:F302-B302:E302)&lt;4)),AND(AND(ABS(C302:E302-B302:D302)&gt;0),AND(ABS(C302:E302-B302:D302)&lt;4)))))</f>
        <v>0</v>
      </c>
      <c r="M302" s="1" t="b">
        <f t="shared" si="1"/>
        <v>0</v>
      </c>
    </row>
    <row r="303" ht="15.75" customHeight="1">
      <c r="A303" s="1" t="s">
        <v>312</v>
      </c>
      <c r="B303" s="1">
        <f>IFERROR(__xludf.DUMMYFUNCTION("SPLIT(A303,"" "")"),20.0)</f>
        <v>20</v>
      </c>
      <c r="C303" s="1">
        <f>IFERROR(__xludf.DUMMYFUNCTION("""COMPUTED_VALUE"""),20.0)</f>
        <v>20</v>
      </c>
      <c r="D303" s="1">
        <f>IFERROR(__xludf.DUMMYFUNCTION("""COMPUTED_VALUE"""),22.0)</f>
        <v>22</v>
      </c>
      <c r="E303" s="1">
        <f>IFERROR(__xludf.DUMMYFUNCTION("""COMPUTED_VALUE"""),24.0)</f>
        <v>24</v>
      </c>
      <c r="F303" s="2">
        <f>IFERROR(__xludf.DUMMYFUNCTION("""COMPUTED_VALUE"""),30.0)</f>
        <v>30</v>
      </c>
      <c r="J303" s="1" t="b">
        <f t="array" ref="J303">IF(NOT(H303=""),AND(C303:H303&gt;B303:G303),IF(NOT(G303=""),AND(C303:G303&gt;B303:F303),IF(NOT(F303=""),AND(C303:F303&gt;B303:E303),AND(C303:E303&gt;B303:D303))))</f>
        <v>0</v>
      </c>
      <c r="K303" s="1" t="b">
        <f t="array" ref="K303">IF(NOT(H303=""),AND(C303:H303&lt;B303:G303),IF(NOT(G303=""),AND(C303:G303&lt;B303:F303),IF(NOT(F303=""),AND(C303:F303&lt;B303:E303),AND(C303:E303&lt;B303:D303))))</f>
        <v>0</v>
      </c>
      <c r="L303" s="1" t="b">
        <f t="array" ref="L303">IF(NOT(H303=""),AND(AND(ABS(C303:H303-B303:G303)&gt;0),AND(ABS(C303:H303-B303:G303)&lt;4)),IF(NOT(G303=""),AND(AND(ABS(C303:G303-B303:F303)&gt;0),AND(ABS(C303:G303-B303:F303)&lt;4)),IF(NOT(F303=""),AND(AND(ABS(C303:F303-B303:E303)&gt;0),AND(ABS(C303:F303-B303:E303)&lt;4)),AND(AND(ABS(C303:E303-B303:D303)&gt;0),AND(ABS(C303:E303-B303:D303)&lt;4)))))</f>
        <v>0</v>
      </c>
      <c r="M303" s="1" t="b">
        <f t="shared" si="1"/>
        <v>0</v>
      </c>
    </row>
    <row r="304" ht="15.75" customHeight="1">
      <c r="A304" s="1" t="s">
        <v>313</v>
      </c>
      <c r="B304" s="1">
        <f>IFERROR(__xludf.DUMMYFUNCTION("SPLIT(A304,"" "")"),86.0)</f>
        <v>86</v>
      </c>
      <c r="C304" s="1">
        <f>IFERROR(__xludf.DUMMYFUNCTION("""COMPUTED_VALUE"""),86.0)</f>
        <v>86</v>
      </c>
      <c r="D304" s="1">
        <f>IFERROR(__xludf.DUMMYFUNCTION("""COMPUTED_VALUE"""),88.0)</f>
        <v>88</v>
      </c>
      <c r="E304" s="1">
        <f>IFERROR(__xludf.DUMMYFUNCTION("""COMPUTED_VALUE"""),87.0)</f>
        <v>87</v>
      </c>
      <c r="F304" s="1">
        <f>IFERROR(__xludf.DUMMYFUNCTION("""COMPUTED_VALUE"""),89.0)</f>
        <v>89</v>
      </c>
      <c r="G304" s="1">
        <f>IFERROR(__xludf.DUMMYFUNCTION("""COMPUTED_VALUE"""),92.0)</f>
        <v>92</v>
      </c>
      <c r="H304" s="2">
        <f>IFERROR(__xludf.DUMMYFUNCTION("""COMPUTED_VALUE"""),95.0)</f>
        <v>95</v>
      </c>
      <c r="J304" s="1" t="b">
        <f t="array" ref="J304">IF(NOT(H304=""),AND(C304:H304&gt;B304:G304),IF(NOT(G304=""),AND(C304:G304&gt;B304:F304),IF(NOT(F304=""),AND(C304:F304&gt;B304:E304),AND(C304:E304&gt;B304:D304))))</f>
        <v>0</v>
      </c>
      <c r="K304" s="1" t="b">
        <f t="array" ref="K304">IF(NOT(H304=""),AND(C304:H304&lt;B304:G304),IF(NOT(G304=""),AND(C304:G304&lt;B304:F304),IF(NOT(F304=""),AND(C304:F304&lt;B304:E304),AND(C304:E304&lt;B304:D304))))</f>
        <v>0</v>
      </c>
      <c r="L304" s="1" t="b">
        <f t="array" ref="L304">IF(NOT(H304=""),AND(AND(ABS(C304:H304-B304:G304)&gt;0),AND(ABS(C304:H304-B304:G304)&lt;4)),IF(NOT(G304=""),AND(AND(ABS(C304:G304-B304:F304)&gt;0),AND(ABS(C304:G304-B304:F304)&lt;4)),IF(NOT(F304=""),AND(AND(ABS(C304:F304-B304:E304)&gt;0),AND(ABS(C304:F304-B304:E304)&lt;4)),AND(AND(ABS(C304:E304-B304:D304)&gt;0),AND(ABS(C304:E304-B304:D304)&lt;4)))))</f>
        <v>0</v>
      </c>
      <c r="M304" s="1" t="b">
        <f t="shared" si="1"/>
        <v>0</v>
      </c>
    </row>
    <row r="305" ht="15.75" customHeight="1">
      <c r="A305" s="1" t="s">
        <v>314</v>
      </c>
      <c r="B305" s="1">
        <f>IFERROR(__xludf.DUMMYFUNCTION("SPLIT(A305,"" "")"),77.0)</f>
        <v>77</v>
      </c>
      <c r="C305" s="1">
        <f>IFERROR(__xludf.DUMMYFUNCTION("""COMPUTED_VALUE"""),77.0)</f>
        <v>77</v>
      </c>
      <c r="D305" s="1">
        <f>IFERROR(__xludf.DUMMYFUNCTION("""COMPUTED_VALUE"""),80.0)</f>
        <v>80</v>
      </c>
      <c r="E305" s="1">
        <f>IFERROR(__xludf.DUMMYFUNCTION("""COMPUTED_VALUE"""),82.0)</f>
        <v>82</v>
      </c>
      <c r="F305" s="1">
        <f>IFERROR(__xludf.DUMMYFUNCTION("""COMPUTED_VALUE"""),80.0)</f>
        <v>80</v>
      </c>
      <c r="G305" s="1">
        <f>IFERROR(__xludf.DUMMYFUNCTION("""COMPUTED_VALUE"""),81.0)</f>
        <v>81</v>
      </c>
      <c r="H305" s="2">
        <f>IFERROR(__xludf.DUMMYFUNCTION("""COMPUTED_VALUE"""),80.0)</f>
        <v>80</v>
      </c>
      <c r="J305" s="1" t="b">
        <f t="array" ref="J305">IF(NOT(H305=""),AND(C305:H305&gt;B305:G305),IF(NOT(G305=""),AND(C305:G305&gt;B305:F305),IF(NOT(F305=""),AND(C305:F305&gt;B305:E305),AND(C305:E305&gt;B305:D305))))</f>
        <v>0</v>
      </c>
      <c r="K305" s="1" t="b">
        <f t="array" ref="K305">IF(NOT(H305=""),AND(C305:H305&lt;B305:G305),IF(NOT(G305=""),AND(C305:G305&lt;B305:F305),IF(NOT(F305=""),AND(C305:F305&lt;B305:E305),AND(C305:E305&lt;B305:D305))))</f>
        <v>0</v>
      </c>
      <c r="L305" s="1" t="b">
        <f t="array" ref="L305">IF(NOT(H305=""),AND(AND(ABS(C305:H305-B305:G305)&gt;0),AND(ABS(C305:H305-B305:G305)&lt;4)),IF(NOT(G305=""),AND(AND(ABS(C305:G305-B305:F305)&gt;0),AND(ABS(C305:G305-B305:F305)&lt;4)),IF(NOT(F305=""),AND(AND(ABS(C305:F305-B305:E305)&gt;0),AND(ABS(C305:F305-B305:E305)&lt;4)),AND(AND(ABS(C305:E305-B305:D305)&gt;0),AND(ABS(C305:E305-B305:D305)&lt;4)))))</f>
        <v>0</v>
      </c>
      <c r="M305" s="1" t="b">
        <f t="shared" si="1"/>
        <v>0</v>
      </c>
    </row>
    <row r="306" ht="15.75" customHeight="1">
      <c r="A306" s="1" t="s">
        <v>315</v>
      </c>
      <c r="B306" s="1">
        <f>IFERROR(__xludf.DUMMYFUNCTION("SPLIT(A306,"" "")"),49.0)</f>
        <v>49</v>
      </c>
      <c r="C306" s="1">
        <f>IFERROR(__xludf.DUMMYFUNCTION("""COMPUTED_VALUE"""),49.0)</f>
        <v>49</v>
      </c>
      <c r="D306" s="1">
        <f>IFERROR(__xludf.DUMMYFUNCTION("""COMPUTED_VALUE"""),51.0)</f>
        <v>51</v>
      </c>
      <c r="E306" s="1">
        <f>IFERROR(__xludf.DUMMYFUNCTION("""COMPUTED_VALUE"""),53.0)</f>
        <v>53</v>
      </c>
      <c r="F306" s="1">
        <f>IFERROR(__xludf.DUMMYFUNCTION("""COMPUTED_VALUE"""),51.0)</f>
        <v>51</v>
      </c>
      <c r="G306" s="2">
        <f>IFERROR(__xludf.DUMMYFUNCTION("""COMPUTED_VALUE"""),51.0)</f>
        <v>51</v>
      </c>
      <c r="J306" s="1" t="b">
        <f t="array" ref="J306">IF(NOT(H306=""),AND(C306:H306&gt;B306:G306),IF(NOT(G306=""),AND(C306:G306&gt;B306:F306),IF(NOT(F306=""),AND(C306:F306&gt;B306:E306),AND(C306:E306&gt;B306:D306))))</f>
        <v>0</v>
      </c>
      <c r="K306" s="1" t="b">
        <f t="array" ref="K306">IF(NOT(H306=""),AND(C306:H306&lt;B306:G306),IF(NOT(G306=""),AND(C306:G306&lt;B306:F306),IF(NOT(F306=""),AND(C306:F306&lt;B306:E306),AND(C306:E306&lt;B306:D306))))</f>
        <v>0</v>
      </c>
      <c r="L306" s="1" t="b">
        <f t="array" ref="L306">IF(NOT(H306=""),AND(AND(ABS(C306:H306-B306:G306)&gt;0),AND(ABS(C306:H306-B306:G306)&lt;4)),IF(NOT(G306=""),AND(AND(ABS(C306:G306-B306:F306)&gt;0),AND(ABS(C306:G306-B306:F306)&lt;4)),IF(NOT(F306=""),AND(AND(ABS(C306:F306-B306:E306)&gt;0),AND(ABS(C306:F306-B306:E306)&lt;4)),AND(AND(ABS(C306:E306-B306:D306)&gt;0),AND(ABS(C306:E306-B306:D306)&lt;4)))))</f>
        <v>0</v>
      </c>
      <c r="M306" s="1" t="b">
        <f t="shared" si="1"/>
        <v>0</v>
      </c>
    </row>
    <row r="307" ht="15.75" customHeight="1">
      <c r="A307" s="1" t="s">
        <v>316</v>
      </c>
      <c r="B307" s="1">
        <f>IFERROR(__xludf.DUMMYFUNCTION("SPLIT(A307,"" "")"),46.0)</f>
        <v>46</v>
      </c>
      <c r="C307" s="1">
        <f>IFERROR(__xludf.DUMMYFUNCTION("""COMPUTED_VALUE"""),46.0)</f>
        <v>46</v>
      </c>
      <c r="D307" s="1">
        <f>IFERROR(__xludf.DUMMYFUNCTION("""COMPUTED_VALUE"""),47.0)</f>
        <v>47</v>
      </c>
      <c r="E307" s="1">
        <f>IFERROR(__xludf.DUMMYFUNCTION("""COMPUTED_VALUE"""),45.0)</f>
        <v>45</v>
      </c>
      <c r="F307" s="2">
        <f>IFERROR(__xludf.DUMMYFUNCTION("""COMPUTED_VALUE"""),49.0)</f>
        <v>49</v>
      </c>
      <c r="J307" s="1" t="b">
        <f t="array" ref="J307">IF(NOT(H307=""),AND(C307:H307&gt;B307:G307),IF(NOT(G307=""),AND(C307:G307&gt;B307:F307),IF(NOT(F307=""),AND(C307:F307&gt;B307:E307),AND(C307:E307&gt;B307:D307))))</f>
        <v>0</v>
      </c>
      <c r="K307" s="1" t="b">
        <f t="array" ref="K307">IF(NOT(H307=""),AND(C307:H307&lt;B307:G307),IF(NOT(G307=""),AND(C307:G307&lt;B307:F307),IF(NOT(F307=""),AND(C307:F307&lt;B307:E307),AND(C307:E307&lt;B307:D307))))</f>
        <v>0</v>
      </c>
      <c r="L307" s="1" t="b">
        <f t="array" ref="L307">IF(NOT(H307=""),AND(AND(ABS(C307:H307-B307:G307)&gt;0),AND(ABS(C307:H307-B307:G307)&lt;4)),IF(NOT(G307=""),AND(AND(ABS(C307:G307-B307:F307)&gt;0),AND(ABS(C307:G307-B307:F307)&lt;4)),IF(NOT(F307=""),AND(AND(ABS(C307:F307-B307:E307)&gt;0),AND(ABS(C307:F307-B307:E307)&lt;4)),AND(AND(ABS(C307:E307-B307:D307)&gt;0),AND(ABS(C307:E307-B307:D307)&lt;4)))))</f>
        <v>0</v>
      </c>
      <c r="M307" s="1" t="b">
        <f t="shared" si="1"/>
        <v>0</v>
      </c>
    </row>
    <row r="308" ht="15.75" customHeight="1">
      <c r="A308" s="1" t="s">
        <v>317</v>
      </c>
      <c r="B308" s="1">
        <f>IFERROR(__xludf.DUMMYFUNCTION("SPLIT(A308,"" "")"),3.0)</f>
        <v>3</v>
      </c>
      <c r="C308" s="1">
        <f>IFERROR(__xludf.DUMMYFUNCTION("""COMPUTED_VALUE"""),3.0)</f>
        <v>3</v>
      </c>
      <c r="D308" s="1">
        <f>IFERROR(__xludf.DUMMYFUNCTION("""COMPUTED_VALUE"""),5.0)</f>
        <v>5</v>
      </c>
      <c r="E308" s="1">
        <f>IFERROR(__xludf.DUMMYFUNCTION("""COMPUTED_VALUE"""),7.0)</f>
        <v>7</v>
      </c>
      <c r="F308" s="1">
        <f>IFERROR(__xludf.DUMMYFUNCTION("""COMPUTED_VALUE"""),4.0)</f>
        <v>4</v>
      </c>
      <c r="G308" s="1">
        <f>IFERROR(__xludf.DUMMYFUNCTION("""COMPUTED_VALUE"""),7.0)</f>
        <v>7</v>
      </c>
      <c r="H308" s="2">
        <f>IFERROR(__xludf.DUMMYFUNCTION("""COMPUTED_VALUE"""),13.0)</f>
        <v>13</v>
      </c>
      <c r="J308" s="1" t="b">
        <f t="array" ref="J308">IF(NOT(H308=""),AND(C308:H308&gt;B308:G308),IF(NOT(G308=""),AND(C308:G308&gt;B308:F308),IF(NOT(F308=""),AND(C308:F308&gt;B308:E308),AND(C308:E308&gt;B308:D308))))</f>
        <v>0</v>
      </c>
      <c r="K308" s="1" t="b">
        <f t="array" ref="K308">IF(NOT(H308=""),AND(C308:H308&lt;B308:G308),IF(NOT(G308=""),AND(C308:G308&lt;B308:F308),IF(NOT(F308=""),AND(C308:F308&lt;B308:E308),AND(C308:E308&lt;B308:D308))))</f>
        <v>0</v>
      </c>
      <c r="L308" s="1" t="b">
        <f t="array" ref="L308">IF(NOT(H308=""),AND(AND(ABS(C308:H308-B308:G308)&gt;0),AND(ABS(C308:H308-B308:G308)&lt;4)),IF(NOT(G308=""),AND(AND(ABS(C308:G308-B308:F308)&gt;0),AND(ABS(C308:G308-B308:F308)&lt;4)),IF(NOT(F308=""),AND(AND(ABS(C308:F308-B308:E308)&gt;0),AND(ABS(C308:F308-B308:E308)&lt;4)),AND(AND(ABS(C308:E308-B308:D308)&gt;0),AND(ABS(C308:E308-B308:D308)&lt;4)))))</f>
        <v>0</v>
      </c>
      <c r="M308" s="1" t="b">
        <f t="shared" si="1"/>
        <v>0</v>
      </c>
    </row>
    <row r="309" ht="15.75" customHeight="1">
      <c r="A309" s="1" t="s">
        <v>318</v>
      </c>
      <c r="B309" s="1">
        <f>IFERROR(__xludf.DUMMYFUNCTION("SPLIT(A309,"" "")"),49.0)</f>
        <v>49</v>
      </c>
      <c r="C309" s="1">
        <f>IFERROR(__xludf.DUMMYFUNCTION("""COMPUTED_VALUE"""),49.0)</f>
        <v>49</v>
      </c>
      <c r="D309" s="1">
        <f>IFERROR(__xludf.DUMMYFUNCTION("""COMPUTED_VALUE"""),52.0)</f>
        <v>52</v>
      </c>
      <c r="E309" s="1">
        <f>IFERROR(__xludf.DUMMYFUNCTION("""COMPUTED_VALUE"""),53.0)</f>
        <v>53</v>
      </c>
      <c r="F309" s="1">
        <f>IFERROR(__xludf.DUMMYFUNCTION("""COMPUTED_VALUE"""),53.0)</f>
        <v>53</v>
      </c>
      <c r="G309" s="1">
        <f>IFERROR(__xludf.DUMMYFUNCTION("""COMPUTED_VALUE"""),55.0)</f>
        <v>55</v>
      </c>
      <c r="H309" s="1">
        <f>IFERROR(__xludf.DUMMYFUNCTION("""COMPUTED_VALUE"""),58.0)</f>
        <v>58</v>
      </c>
      <c r="I309" s="1">
        <f>IFERROR(__xludf.DUMMYFUNCTION("""COMPUTED_VALUE"""),60.0)</f>
        <v>60</v>
      </c>
      <c r="J309" s="1" t="b">
        <f t="array" ref="J309">IF(NOT(H309=""),AND(C309:H309&gt;B309:G309),IF(NOT(G309=""),AND(C309:G309&gt;B309:F309),IF(NOT(F309=""),AND(C309:F309&gt;B309:E309),AND(C309:E309&gt;B309:D309))))</f>
        <v>0</v>
      </c>
      <c r="K309" s="1" t="b">
        <f t="array" ref="K309">IF(NOT(H309=""),AND(C309:H309&lt;B309:G309),IF(NOT(G309=""),AND(C309:G309&lt;B309:F309),IF(NOT(F309=""),AND(C309:F309&lt;B309:E309),AND(C309:E309&lt;B309:D309))))</f>
        <v>0</v>
      </c>
      <c r="L309" s="1" t="b">
        <f t="array" ref="L309">IF(NOT(H309=""),AND(AND(ABS(C309:H309-B309:G309)&gt;0),AND(ABS(C309:H309-B309:G309)&lt;4)),IF(NOT(G309=""),AND(AND(ABS(C309:G309-B309:F309)&gt;0),AND(ABS(C309:G309-B309:F309)&lt;4)),IF(NOT(F309=""),AND(AND(ABS(C309:F309-B309:E309)&gt;0),AND(ABS(C309:F309-B309:E309)&lt;4)),AND(AND(ABS(C309:E309-B309:D309)&gt;0),AND(ABS(C309:E309-B309:D309)&lt;4)))))</f>
        <v>0</v>
      </c>
      <c r="M309" s="1" t="b">
        <f t="shared" si="1"/>
        <v>0</v>
      </c>
    </row>
    <row r="310" ht="15.75" customHeight="1">
      <c r="A310" s="1" t="s">
        <v>319</v>
      </c>
      <c r="B310" s="1">
        <f>IFERROR(__xludf.DUMMYFUNCTION("SPLIT(A310,"" "")"),88.0)</f>
        <v>88</v>
      </c>
      <c r="C310" s="1">
        <f>IFERROR(__xludf.DUMMYFUNCTION("""COMPUTED_VALUE"""),88.0)</f>
        <v>88</v>
      </c>
      <c r="D310" s="1">
        <f>IFERROR(__xludf.DUMMYFUNCTION("""COMPUTED_VALUE"""),91.0)</f>
        <v>91</v>
      </c>
      <c r="E310" s="1">
        <f>IFERROR(__xludf.DUMMYFUNCTION("""COMPUTED_VALUE"""),94.0)</f>
        <v>94</v>
      </c>
      <c r="F310" s="1">
        <f>IFERROR(__xludf.DUMMYFUNCTION("""COMPUTED_VALUE"""),97.0)</f>
        <v>97</v>
      </c>
      <c r="G310" s="1">
        <f>IFERROR(__xludf.DUMMYFUNCTION("""COMPUTED_VALUE"""),97.0)</f>
        <v>97</v>
      </c>
      <c r="H310" s="2">
        <f>IFERROR(__xludf.DUMMYFUNCTION("""COMPUTED_VALUE"""),95.0)</f>
        <v>95</v>
      </c>
      <c r="J310" s="1" t="b">
        <f t="array" ref="J310">IF(NOT(H310=""),AND(C310:H310&gt;B310:G310),IF(NOT(G310=""),AND(C310:G310&gt;B310:F310),IF(NOT(F310=""),AND(C310:F310&gt;B310:E310),AND(C310:E310&gt;B310:D310))))</f>
        <v>0</v>
      </c>
      <c r="K310" s="1" t="b">
        <f t="array" ref="K310">IF(NOT(H310=""),AND(C310:H310&lt;B310:G310),IF(NOT(G310=""),AND(C310:G310&lt;B310:F310),IF(NOT(F310=""),AND(C310:F310&lt;B310:E310),AND(C310:E310&lt;B310:D310))))</f>
        <v>0</v>
      </c>
      <c r="L310" s="1" t="b">
        <f t="array" ref="L310">IF(NOT(H310=""),AND(AND(ABS(C310:H310-B310:G310)&gt;0),AND(ABS(C310:H310-B310:G310)&lt;4)),IF(NOT(G310=""),AND(AND(ABS(C310:G310-B310:F310)&gt;0),AND(ABS(C310:G310-B310:F310)&lt;4)),IF(NOT(F310=""),AND(AND(ABS(C310:F310-B310:E310)&gt;0),AND(ABS(C310:F310-B310:E310)&lt;4)),AND(AND(ABS(C310:E310-B310:D310)&gt;0),AND(ABS(C310:E310-B310:D310)&lt;4)))))</f>
        <v>0</v>
      </c>
      <c r="M310" s="1" t="b">
        <f t="shared" si="1"/>
        <v>0</v>
      </c>
    </row>
    <row r="311" ht="15.75" customHeight="1">
      <c r="A311" s="1" t="s">
        <v>320</v>
      </c>
      <c r="B311" s="1">
        <f>IFERROR(__xludf.DUMMYFUNCTION("SPLIT(A311,"" "")"),70.0)</f>
        <v>70</v>
      </c>
      <c r="C311" s="1">
        <f>IFERROR(__xludf.DUMMYFUNCTION("""COMPUTED_VALUE"""),70.0)</f>
        <v>70</v>
      </c>
      <c r="D311" s="1">
        <f>IFERROR(__xludf.DUMMYFUNCTION("""COMPUTED_VALUE"""),70.0)</f>
        <v>70</v>
      </c>
      <c r="E311" s="1">
        <f>IFERROR(__xludf.DUMMYFUNCTION("""COMPUTED_VALUE"""),73.0)</f>
        <v>73</v>
      </c>
      <c r="F311" s="1">
        <f>IFERROR(__xludf.DUMMYFUNCTION("""COMPUTED_VALUE"""),76.0)</f>
        <v>76</v>
      </c>
      <c r="G311" s="1">
        <f>IFERROR(__xludf.DUMMYFUNCTION("""COMPUTED_VALUE"""),79.0)</f>
        <v>79</v>
      </c>
      <c r="H311" s="2">
        <f>IFERROR(__xludf.DUMMYFUNCTION("""COMPUTED_VALUE"""),79.0)</f>
        <v>79</v>
      </c>
      <c r="J311" s="1" t="b">
        <f t="array" ref="J311">IF(NOT(H311=""),AND(C311:H311&gt;B311:G311),IF(NOT(G311=""),AND(C311:G311&gt;B311:F311),IF(NOT(F311=""),AND(C311:F311&gt;B311:E311),AND(C311:E311&gt;B311:D311))))</f>
        <v>0</v>
      </c>
      <c r="K311" s="1" t="b">
        <f t="array" ref="K311">IF(NOT(H311=""),AND(C311:H311&lt;B311:G311),IF(NOT(G311=""),AND(C311:G311&lt;B311:F311),IF(NOT(F311=""),AND(C311:F311&lt;B311:E311),AND(C311:E311&lt;B311:D311))))</f>
        <v>0</v>
      </c>
      <c r="L311" s="1" t="b">
        <f t="array" ref="L311">IF(NOT(H311=""),AND(AND(ABS(C311:H311-B311:G311)&gt;0),AND(ABS(C311:H311-B311:G311)&lt;4)),IF(NOT(G311=""),AND(AND(ABS(C311:G311-B311:F311)&gt;0),AND(ABS(C311:G311-B311:F311)&lt;4)),IF(NOT(F311=""),AND(AND(ABS(C311:F311-B311:E311)&gt;0),AND(ABS(C311:F311-B311:E311)&lt;4)),AND(AND(ABS(C311:E311-B311:D311)&gt;0),AND(ABS(C311:E311-B311:D311)&lt;4)))))</f>
        <v>0</v>
      </c>
      <c r="M311" s="1" t="b">
        <f t="shared" si="1"/>
        <v>0</v>
      </c>
    </row>
    <row r="312" ht="15.75" customHeight="1">
      <c r="A312" s="1" t="s">
        <v>321</v>
      </c>
      <c r="B312" s="1">
        <f>IFERROR(__xludf.DUMMYFUNCTION("SPLIT(A312,"" "")"),24.0)</f>
        <v>24</v>
      </c>
      <c r="C312" s="1">
        <f>IFERROR(__xludf.DUMMYFUNCTION("""COMPUTED_VALUE"""),24.0)</f>
        <v>24</v>
      </c>
      <c r="D312" s="1">
        <f>IFERROR(__xludf.DUMMYFUNCTION("""COMPUTED_VALUE"""),26.0)</f>
        <v>26</v>
      </c>
      <c r="E312" s="1">
        <f>IFERROR(__xludf.DUMMYFUNCTION("""COMPUTED_VALUE"""),26.0)</f>
        <v>26</v>
      </c>
      <c r="F312" s="1">
        <f>IFERROR(__xludf.DUMMYFUNCTION("""COMPUTED_VALUE"""),27.0)</f>
        <v>27</v>
      </c>
      <c r="G312" s="2">
        <f>IFERROR(__xludf.DUMMYFUNCTION("""COMPUTED_VALUE"""),31.0)</f>
        <v>31</v>
      </c>
      <c r="J312" s="1" t="b">
        <f t="array" ref="J312">IF(NOT(H312=""),AND(C312:H312&gt;B312:G312),IF(NOT(G312=""),AND(C312:G312&gt;B312:F312),IF(NOT(F312=""),AND(C312:F312&gt;B312:E312),AND(C312:E312&gt;B312:D312))))</f>
        <v>0</v>
      </c>
      <c r="K312" s="1" t="b">
        <f t="array" ref="K312">IF(NOT(H312=""),AND(C312:H312&lt;B312:G312),IF(NOT(G312=""),AND(C312:G312&lt;B312:F312),IF(NOT(F312=""),AND(C312:F312&lt;B312:E312),AND(C312:E312&lt;B312:D312))))</f>
        <v>0</v>
      </c>
      <c r="L312" s="1" t="b">
        <f t="array" ref="L312">IF(NOT(H312=""),AND(AND(ABS(C312:H312-B312:G312)&gt;0),AND(ABS(C312:H312-B312:G312)&lt;4)),IF(NOT(G312=""),AND(AND(ABS(C312:G312-B312:F312)&gt;0),AND(ABS(C312:G312-B312:F312)&lt;4)),IF(NOT(F312=""),AND(AND(ABS(C312:F312-B312:E312)&gt;0),AND(ABS(C312:F312-B312:E312)&lt;4)),AND(AND(ABS(C312:E312-B312:D312)&gt;0),AND(ABS(C312:E312-B312:D312)&lt;4)))))</f>
        <v>0</v>
      </c>
      <c r="M312" s="1" t="b">
        <f t="shared" si="1"/>
        <v>0</v>
      </c>
    </row>
    <row r="313" ht="15.75" customHeight="1">
      <c r="A313" s="1" t="s">
        <v>322</v>
      </c>
      <c r="B313" s="1">
        <f>IFERROR(__xludf.DUMMYFUNCTION("SPLIT(A313,"" "")"),75.0)</f>
        <v>75</v>
      </c>
      <c r="C313" s="1">
        <f>IFERROR(__xludf.DUMMYFUNCTION("""COMPUTED_VALUE"""),75.0)</f>
        <v>75</v>
      </c>
      <c r="D313" s="1">
        <f>IFERROR(__xludf.DUMMYFUNCTION("""COMPUTED_VALUE"""),75.0)</f>
        <v>75</v>
      </c>
      <c r="E313" s="1">
        <f>IFERROR(__xludf.DUMMYFUNCTION("""COMPUTED_VALUE"""),78.0)</f>
        <v>78</v>
      </c>
      <c r="F313" s="2">
        <f>IFERROR(__xludf.DUMMYFUNCTION("""COMPUTED_VALUE"""),83.0)</f>
        <v>83</v>
      </c>
      <c r="J313" s="1" t="b">
        <f t="array" ref="J313">IF(NOT(H313=""),AND(C313:H313&gt;B313:G313),IF(NOT(G313=""),AND(C313:G313&gt;B313:F313),IF(NOT(F313=""),AND(C313:F313&gt;B313:E313),AND(C313:E313&gt;B313:D313))))</f>
        <v>0</v>
      </c>
      <c r="K313" s="1" t="b">
        <f t="array" ref="K313">IF(NOT(H313=""),AND(C313:H313&lt;B313:G313),IF(NOT(G313=""),AND(C313:G313&lt;B313:F313),IF(NOT(F313=""),AND(C313:F313&lt;B313:E313),AND(C313:E313&lt;B313:D313))))</f>
        <v>0</v>
      </c>
      <c r="L313" s="1" t="b">
        <f t="array" ref="L313">IF(NOT(H313=""),AND(AND(ABS(C313:H313-B313:G313)&gt;0),AND(ABS(C313:H313-B313:G313)&lt;4)),IF(NOT(G313=""),AND(AND(ABS(C313:G313-B313:F313)&gt;0),AND(ABS(C313:G313-B313:F313)&lt;4)),IF(NOT(F313=""),AND(AND(ABS(C313:F313-B313:E313)&gt;0),AND(ABS(C313:F313-B313:E313)&lt;4)),AND(AND(ABS(C313:E313-B313:D313)&gt;0),AND(ABS(C313:E313-B313:D313)&lt;4)))))</f>
        <v>0</v>
      </c>
      <c r="M313" s="1" t="b">
        <f t="shared" si="1"/>
        <v>0</v>
      </c>
    </row>
    <row r="314" ht="15.75" customHeight="1">
      <c r="A314" s="1" t="s">
        <v>323</v>
      </c>
      <c r="B314" s="1">
        <f>IFERROR(__xludf.DUMMYFUNCTION("SPLIT(A314,"" "")"),22.0)</f>
        <v>22</v>
      </c>
      <c r="C314" s="1">
        <f>IFERROR(__xludf.DUMMYFUNCTION("""COMPUTED_VALUE"""),22.0)</f>
        <v>22</v>
      </c>
      <c r="D314" s="1">
        <f>IFERROR(__xludf.DUMMYFUNCTION("""COMPUTED_VALUE"""),25.0)</f>
        <v>25</v>
      </c>
      <c r="E314" s="1">
        <f>IFERROR(__xludf.DUMMYFUNCTION("""COMPUTED_VALUE"""),29.0)</f>
        <v>29</v>
      </c>
      <c r="F314" s="1">
        <f>IFERROR(__xludf.DUMMYFUNCTION("""COMPUTED_VALUE"""),30.0)</f>
        <v>30</v>
      </c>
      <c r="G314" s="1">
        <f>IFERROR(__xludf.DUMMYFUNCTION("""COMPUTED_VALUE"""),31.0)</f>
        <v>31</v>
      </c>
      <c r="H314" s="1">
        <f>IFERROR(__xludf.DUMMYFUNCTION("""COMPUTED_VALUE"""),33.0)</f>
        <v>33</v>
      </c>
      <c r="I314" s="1">
        <f>IFERROR(__xludf.DUMMYFUNCTION("""COMPUTED_VALUE"""),35.0)</f>
        <v>35</v>
      </c>
      <c r="J314" s="1" t="b">
        <f t="array" ref="J314">IF(NOT(H314=""),AND(C314:H314&gt;B314:G314),IF(NOT(G314=""),AND(C314:G314&gt;B314:F314),IF(NOT(F314=""),AND(C314:F314&gt;B314:E314),AND(C314:E314&gt;B314:D314))))</f>
        <v>0</v>
      </c>
      <c r="K314" s="1" t="b">
        <f t="array" ref="K314">IF(NOT(H314=""),AND(C314:H314&lt;B314:G314),IF(NOT(G314=""),AND(C314:G314&lt;B314:F314),IF(NOT(F314=""),AND(C314:F314&lt;B314:E314),AND(C314:E314&lt;B314:D314))))</f>
        <v>0</v>
      </c>
      <c r="L314" s="1" t="b">
        <f t="array" ref="L314">IF(NOT(H314=""),AND(AND(ABS(C314:H314-B314:G314)&gt;0),AND(ABS(C314:H314-B314:G314)&lt;4)),IF(NOT(G314=""),AND(AND(ABS(C314:G314-B314:F314)&gt;0),AND(ABS(C314:G314-B314:F314)&lt;4)),IF(NOT(F314=""),AND(AND(ABS(C314:F314-B314:E314)&gt;0),AND(ABS(C314:F314-B314:E314)&lt;4)),AND(AND(ABS(C314:E314-B314:D314)&gt;0),AND(ABS(C314:E314-B314:D314)&lt;4)))))</f>
        <v>0</v>
      </c>
      <c r="M314" s="1" t="b">
        <f t="shared" si="1"/>
        <v>0</v>
      </c>
    </row>
    <row r="315" ht="15.75" customHeight="1">
      <c r="A315" s="1" t="s">
        <v>324</v>
      </c>
      <c r="B315" s="1">
        <f>IFERROR(__xludf.DUMMYFUNCTION("SPLIT(A315,"" "")"),60.0)</f>
        <v>60</v>
      </c>
      <c r="C315" s="1">
        <f>IFERROR(__xludf.DUMMYFUNCTION("""COMPUTED_VALUE"""),60.0)</f>
        <v>60</v>
      </c>
      <c r="D315" s="1">
        <f>IFERROR(__xludf.DUMMYFUNCTION("""COMPUTED_VALUE"""),63.0)</f>
        <v>63</v>
      </c>
      <c r="E315" s="1">
        <f>IFERROR(__xludf.DUMMYFUNCTION("""COMPUTED_VALUE"""),67.0)</f>
        <v>67</v>
      </c>
      <c r="F315" s="2">
        <f>IFERROR(__xludf.DUMMYFUNCTION("""COMPUTED_VALUE"""),65.0)</f>
        <v>65</v>
      </c>
      <c r="J315" s="1" t="b">
        <f t="array" ref="J315">IF(NOT(H315=""),AND(C315:H315&gt;B315:G315),IF(NOT(G315=""),AND(C315:G315&gt;B315:F315),IF(NOT(F315=""),AND(C315:F315&gt;B315:E315),AND(C315:E315&gt;B315:D315))))</f>
        <v>0</v>
      </c>
      <c r="K315" s="1" t="b">
        <f t="array" ref="K315">IF(NOT(H315=""),AND(C315:H315&lt;B315:G315),IF(NOT(G315=""),AND(C315:G315&lt;B315:F315),IF(NOT(F315=""),AND(C315:F315&lt;B315:E315),AND(C315:E315&lt;B315:D315))))</f>
        <v>0</v>
      </c>
      <c r="L315" s="1" t="b">
        <f t="array" ref="L315">IF(NOT(H315=""),AND(AND(ABS(C315:H315-B315:G315)&gt;0),AND(ABS(C315:H315-B315:G315)&lt;4)),IF(NOT(G315=""),AND(AND(ABS(C315:G315-B315:F315)&gt;0),AND(ABS(C315:G315-B315:F315)&lt;4)),IF(NOT(F315=""),AND(AND(ABS(C315:F315-B315:E315)&gt;0),AND(ABS(C315:F315-B315:E315)&lt;4)),AND(AND(ABS(C315:E315-B315:D315)&gt;0),AND(ABS(C315:E315-B315:D315)&lt;4)))))</f>
        <v>0</v>
      </c>
      <c r="M315" s="1" t="b">
        <f t="shared" si="1"/>
        <v>0</v>
      </c>
    </row>
    <row r="316" ht="15.75" customHeight="1">
      <c r="A316" s="1" t="s">
        <v>325</v>
      </c>
      <c r="B316" s="1">
        <f>IFERROR(__xludf.DUMMYFUNCTION("SPLIT(A316,"" "")"),49.0)</f>
        <v>49</v>
      </c>
      <c r="C316" s="1">
        <f>IFERROR(__xludf.DUMMYFUNCTION("""COMPUTED_VALUE"""),49.0)</f>
        <v>49</v>
      </c>
      <c r="D316" s="1">
        <f>IFERROR(__xludf.DUMMYFUNCTION("""COMPUTED_VALUE"""),53.0)</f>
        <v>53</v>
      </c>
      <c r="E316" s="1">
        <f>IFERROR(__xludf.DUMMYFUNCTION("""COMPUTED_VALUE"""),56.0)</f>
        <v>56</v>
      </c>
      <c r="F316" s="1">
        <f>IFERROR(__xludf.DUMMYFUNCTION("""COMPUTED_VALUE"""),57.0)</f>
        <v>57</v>
      </c>
      <c r="G316" s="1">
        <f>IFERROR(__xludf.DUMMYFUNCTION("""COMPUTED_VALUE"""),59.0)</f>
        <v>59</v>
      </c>
      <c r="H316" s="2">
        <f>IFERROR(__xludf.DUMMYFUNCTION("""COMPUTED_VALUE"""),59.0)</f>
        <v>59</v>
      </c>
      <c r="J316" s="1" t="b">
        <f t="array" ref="J316">IF(NOT(H316=""),AND(C316:H316&gt;B316:G316),IF(NOT(G316=""),AND(C316:G316&gt;B316:F316),IF(NOT(F316=""),AND(C316:F316&gt;B316:E316),AND(C316:E316&gt;B316:D316))))</f>
        <v>0</v>
      </c>
      <c r="K316" s="1" t="b">
        <f t="array" ref="K316">IF(NOT(H316=""),AND(C316:H316&lt;B316:G316),IF(NOT(G316=""),AND(C316:G316&lt;B316:F316),IF(NOT(F316=""),AND(C316:F316&lt;B316:E316),AND(C316:E316&lt;B316:D316))))</f>
        <v>0</v>
      </c>
      <c r="L316" s="1" t="b">
        <f t="array" ref="L316">IF(NOT(H316=""),AND(AND(ABS(C316:H316-B316:G316)&gt;0),AND(ABS(C316:H316-B316:G316)&lt;4)),IF(NOT(G316=""),AND(AND(ABS(C316:G316-B316:F316)&gt;0),AND(ABS(C316:G316-B316:F316)&lt;4)),IF(NOT(F316=""),AND(AND(ABS(C316:F316-B316:E316)&gt;0),AND(ABS(C316:F316-B316:E316)&lt;4)),AND(AND(ABS(C316:E316-B316:D316)&gt;0),AND(ABS(C316:E316-B316:D316)&lt;4)))))</f>
        <v>0</v>
      </c>
      <c r="M316" s="1" t="b">
        <f t="shared" si="1"/>
        <v>0</v>
      </c>
    </row>
    <row r="317" ht="15.75" customHeight="1">
      <c r="A317" s="1" t="s">
        <v>326</v>
      </c>
      <c r="B317" s="1">
        <f>IFERROR(__xludf.DUMMYFUNCTION("SPLIT(A317,"" "")"),19.0)</f>
        <v>19</v>
      </c>
      <c r="C317" s="1">
        <f>IFERROR(__xludf.DUMMYFUNCTION("""COMPUTED_VALUE"""),19.0)</f>
        <v>19</v>
      </c>
      <c r="D317" s="1">
        <f>IFERROR(__xludf.DUMMYFUNCTION("""COMPUTED_VALUE"""),20.0)</f>
        <v>20</v>
      </c>
      <c r="E317" s="1">
        <f>IFERROR(__xludf.DUMMYFUNCTION("""COMPUTED_VALUE"""),22.0)</f>
        <v>22</v>
      </c>
      <c r="F317" s="1">
        <f>IFERROR(__xludf.DUMMYFUNCTION("""COMPUTED_VALUE"""),23.0)</f>
        <v>23</v>
      </c>
      <c r="G317" s="1">
        <f>IFERROR(__xludf.DUMMYFUNCTION("""COMPUTED_VALUE"""),27.0)</f>
        <v>27</v>
      </c>
      <c r="H317" s="2">
        <f>IFERROR(__xludf.DUMMYFUNCTION("""COMPUTED_VALUE"""),31.0)</f>
        <v>31</v>
      </c>
      <c r="J317" s="1" t="b">
        <f t="array" ref="J317">IF(NOT(H317=""),AND(C317:H317&gt;B317:G317),IF(NOT(G317=""),AND(C317:G317&gt;B317:F317),IF(NOT(F317=""),AND(C317:F317&gt;B317:E317),AND(C317:E317&gt;B317:D317))))</f>
        <v>0</v>
      </c>
      <c r="K317" s="1" t="b">
        <f t="array" ref="K317">IF(NOT(H317=""),AND(C317:H317&lt;B317:G317),IF(NOT(G317=""),AND(C317:G317&lt;B317:F317),IF(NOT(F317=""),AND(C317:F317&lt;B317:E317),AND(C317:E317&lt;B317:D317))))</f>
        <v>0</v>
      </c>
      <c r="L317" s="1" t="b">
        <f t="array" ref="L317">IF(NOT(H317=""),AND(AND(ABS(C317:H317-B317:G317)&gt;0),AND(ABS(C317:H317-B317:G317)&lt;4)),IF(NOT(G317=""),AND(AND(ABS(C317:G317-B317:F317)&gt;0),AND(ABS(C317:G317-B317:F317)&lt;4)),IF(NOT(F317=""),AND(AND(ABS(C317:F317-B317:E317)&gt;0),AND(ABS(C317:F317-B317:E317)&lt;4)),AND(AND(ABS(C317:E317-B317:D317)&gt;0),AND(ABS(C317:E317-B317:D317)&lt;4)))))</f>
        <v>0</v>
      </c>
      <c r="M317" s="1" t="b">
        <f t="shared" si="1"/>
        <v>0</v>
      </c>
    </row>
    <row r="318" ht="15.75" customHeight="1">
      <c r="A318" s="1" t="s">
        <v>327</v>
      </c>
      <c r="B318" s="1">
        <f>IFERROR(__xludf.DUMMYFUNCTION("SPLIT(A318,"" "")"),73.0)</f>
        <v>73</v>
      </c>
      <c r="C318" s="1">
        <f>IFERROR(__xludf.DUMMYFUNCTION("""COMPUTED_VALUE"""),73.0)</f>
        <v>73</v>
      </c>
      <c r="D318" s="1">
        <f>IFERROR(__xludf.DUMMYFUNCTION("""COMPUTED_VALUE"""),76.0)</f>
        <v>76</v>
      </c>
      <c r="E318" s="1">
        <f>IFERROR(__xludf.DUMMYFUNCTION("""COMPUTED_VALUE"""),80.0)</f>
        <v>80</v>
      </c>
      <c r="F318" s="2">
        <f>IFERROR(__xludf.DUMMYFUNCTION("""COMPUTED_VALUE"""),86.0)</f>
        <v>86</v>
      </c>
      <c r="J318" s="1" t="b">
        <f t="array" ref="J318">IF(NOT(H318=""),AND(C318:H318&gt;B318:G318),IF(NOT(G318=""),AND(C318:G318&gt;B318:F318),IF(NOT(F318=""),AND(C318:F318&gt;B318:E318),AND(C318:E318&gt;B318:D318))))</f>
        <v>0</v>
      </c>
      <c r="K318" s="1" t="b">
        <f t="array" ref="K318">IF(NOT(H318=""),AND(C318:H318&lt;B318:G318),IF(NOT(G318=""),AND(C318:G318&lt;B318:F318),IF(NOT(F318=""),AND(C318:F318&lt;B318:E318),AND(C318:E318&lt;B318:D318))))</f>
        <v>0</v>
      </c>
      <c r="L318" s="1" t="b">
        <f t="array" ref="L318">IF(NOT(H318=""),AND(AND(ABS(C318:H318-B318:G318)&gt;0),AND(ABS(C318:H318-B318:G318)&lt;4)),IF(NOT(G318=""),AND(AND(ABS(C318:G318-B318:F318)&gt;0),AND(ABS(C318:G318-B318:F318)&lt;4)),IF(NOT(F318=""),AND(AND(ABS(C318:F318-B318:E318)&gt;0),AND(ABS(C318:F318-B318:E318)&lt;4)),AND(AND(ABS(C318:E318-B318:D318)&gt;0),AND(ABS(C318:E318-B318:D318)&lt;4)))))</f>
        <v>0</v>
      </c>
      <c r="M318" s="1" t="b">
        <f t="shared" si="1"/>
        <v>0</v>
      </c>
    </row>
    <row r="319" ht="15.75" customHeight="1">
      <c r="A319" s="1" t="s">
        <v>328</v>
      </c>
      <c r="B319" s="1">
        <f>IFERROR(__xludf.DUMMYFUNCTION("SPLIT(A319,"" "")"),80.0)</f>
        <v>80</v>
      </c>
      <c r="C319" s="1">
        <f>IFERROR(__xludf.DUMMYFUNCTION("""COMPUTED_VALUE"""),80.0)</f>
        <v>80</v>
      </c>
      <c r="D319" s="1">
        <f>IFERROR(__xludf.DUMMYFUNCTION("""COMPUTED_VALUE"""),81.0)</f>
        <v>81</v>
      </c>
      <c r="E319" s="1">
        <f>IFERROR(__xludf.DUMMYFUNCTION("""COMPUTED_VALUE"""),84.0)</f>
        <v>84</v>
      </c>
      <c r="F319" s="1">
        <f>IFERROR(__xludf.DUMMYFUNCTION("""COMPUTED_VALUE"""),90.0)</f>
        <v>90</v>
      </c>
      <c r="G319" s="1">
        <f>IFERROR(__xludf.DUMMYFUNCTION("""COMPUTED_VALUE"""),92.0)</f>
        <v>92</v>
      </c>
      <c r="H319" s="1">
        <f>IFERROR(__xludf.DUMMYFUNCTION("""COMPUTED_VALUE"""),95.0)</f>
        <v>95</v>
      </c>
      <c r="I319" s="1">
        <f>IFERROR(__xludf.DUMMYFUNCTION("""COMPUTED_VALUE"""),98.0)</f>
        <v>98</v>
      </c>
      <c r="J319" s="1" t="b">
        <f t="array" ref="J319">IF(NOT(H319=""),AND(C319:H319&gt;B319:G319),IF(NOT(G319=""),AND(C319:G319&gt;B319:F319),IF(NOT(F319=""),AND(C319:F319&gt;B319:E319),AND(C319:E319&gt;B319:D319))))</f>
        <v>0</v>
      </c>
      <c r="K319" s="1" t="b">
        <f t="array" ref="K319">IF(NOT(H319=""),AND(C319:H319&lt;B319:G319),IF(NOT(G319=""),AND(C319:G319&lt;B319:F319),IF(NOT(F319=""),AND(C319:F319&lt;B319:E319),AND(C319:E319&lt;B319:D319))))</f>
        <v>0</v>
      </c>
      <c r="L319" s="1" t="b">
        <f t="array" ref="L319">IF(NOT(H319=""),AND(AND(ABS(C319:H319-B319:G319)&gt;0),AND(ABS(C319:H319-B319:G319)&lt;4)),IF(NOT(G319=""),AND(AND(ABS(C319:G319-B319:F319)&gt;0),AND(ABS(C319:G319-B319:F319)&lt;4)),IF(NOT(F319=""),AND(AND(ABS(C319:F319-B319:E319)&gt;0),AND(ABS(C319:F319-B319:E319)&lt;4)),AND(AND(ABS(C319:E319-B319:D319)&gt;0),AND(ABS(C319:E319-B319:D319)&lt;4)))))</f>
        <v>0</v>
      </c>
      <c r="M319" s="1" t="b">
        <f t="shared" si="1"/>
        <v>0</v>
      </c>
    </row>
    <row r="320" ht="15.75" customHeight="1">
      <c r="A320" s="1" t="s">
        <v>329</v>
      </c>
      <c r="B320" s="1">
        <f>IFERROR(__xludf.DUMMYFUNCTION("SPLIT(A320,"" "")"),42.0)</f>
        <v>42</v>
      </c>
      <c r="C320" s="1">
        <f>IFERROR(__xludf.DUMMYFUNCTION("""COMPUTED_VALUE"""),42.0)</f>
        <v>42</v>
      </c>
      <c r="D320" s="1">
        <f>IFERROR(__xludf.DUMMYFUNCTION("""COMPUTED_VALUE"""),49.0)</f>
        <v>49</v>
      </c>
      <c r="E320" s="1">
        <f>IFERROR(__xludf.DUMMYFUNCTION("""COMPUTED_VALUE"""),51.0)</f>
        <v>51</v>
      </c>
      <c r="F320" s="1">
        <f>IFERROR(__xludf.DUMMYFUNCTION("""COMPUTED_VALUE"""),52.0)</f>
        <v>52</v>
      </c>
      <c r="G320" s="1">
        <f>IFERROR(__xludf.DUMMYFUNCTION("""COMPUTED_VALUE"""),54.0)</f>
        <v>54</v>
      </c>
      <c r="H320" s="2">
        <f>IFERROR(__xludf.DUMMYFUNCTION("""COMPUTED_VALUE"""),53.0)</f>
        <v>53</v>
      </c>
      <c r="J320" s="1" t="b">
        <f t="array" ref="J320">IF(NOT(H320=""),AND(C320:H320&gt;B320:G320),IF(NOT(G320=""),AND(C320:G320&gt;B320:F320),IF(NOT(F320=""),AND(C320:F320&gt;B320:E320),AND(C320:E320&gt;B320:D320))))</f>
        <v>0</v>
      </c>
      <c r="K320" s="1" t="b">
        <f t="array" ref="K320">IF(NOT(H320=""),AND(C320:H320&lt;B320:G320),IF(NOT(G320=""),AND(C320:G320&lt;B320:F320),IF(NOT(F320=""),AND(C320:F320&lt;B320:E320),AND(C320:E320&lt;B320:D320))))</f>
        <v>0</v>
      </c>
      <c r="L320" s="1" t="b">
        <f t="array" ref="L320">IF(NOT(H320=""),AND(AND(ABS(C320:H320-B320:G320)&gt;0),AND(ABS(C320:H320-B320:G320)&lt;4)),IF(NOT(G320=""),AND(AND(ABS(C320:G320-B320:F320)&gt;0),AND(ABS(C320:G320-B320:F320)&lt;4)),IF(NOT(F320=""),AND(AND(ABS(C320:F320-B320:E320)&gt;0),AND(ABS(C320:F320-B320:E320)&lt;4)),AND(AND(ABS(C320:E320-B320:D320)&gt;0),AND(ABS(C320:E320-B320:D320)&lt;4)))))</f>
        <v>0</v>
      </c>
      <c r="M320" s="1" t="b">
        <f t="shared" si="1"/>
        <v>0</v>
      </c>
    </row>
    <row r="321" ht="15.75" customHeight="1">
      <c r="A321" s="1" t="s">
        <v>330</v>
      </c>
      <c r="B321" s="1">
        <f>IFERROR(__xludf.DUMMYFUNCTION("SPLIT(A321,"" "")"),35.0)</f>
        <v>35</v>
      </c>
      <c r="C321" s="1">
        <f>IFERROR(__xludf.DUMMYFUNCTION("""COMPUTED_VALUE"""),35.0)</f>
        <v>35</v>
      </c>
      <c r="D321" s="1">
        <f>IFERROR(__xludf.DUMMYFUNCTION("""COMPUTED_VALUE"""),38.0)</f>
        <v>38</v>
      </c>
      <c r="E321" s="1">
        <f>IFERROR(__xludf.DUMMYFUNCTION("""COMPUTED_VALUE"""),39.0)</f>
        <v>39</v>
      </c>
      <c r="F321" s="1">
        <f>IFERROR(__xludf.DUMMYFUNCTION("""COMPUTED_VALUE"""),40.0)</f>
        <v>40</v>
      </c>
      <c r="G321" s="1">
        <f>IFERROR(__xludf.DUMMYFUNCTION("""COMPUTED_VALUE"""),45.0)</f>
        <v>45</v>
      </c>
      <c r="H321" s="2">
        <f>IFERROR(__xludf.DUMMYFUNCTION("""COMPUTED_VALUE"""),45.0)</f>
        <v>45</v>
      </c>
      <c r="J321" s="1" t="b">
        <f t="array" ref="J321">IF(NOT(H321=""),AND(C321:H321&gt;B321:G321),IF(NOT(G321=""),AND(C321:G321&gt;B321:F321),IF(NOT(F321=""),AND(C321:F321&gt;B321:E321),AND(C321:E321&gt;B321:D321))))</f>
        <v>0</v>
      </c>
      <c r="K321" s="1" t="b">
        <f t="array" ref="K321">IF(NOT(H321=""),AND(C321:H321&lt;B321:G321),IF(NOT(G321=""),AND(C321:G321&lt;B321:F321),IF(NOT(F321=""),AND(C321:F321&lt;B321:E321),AND(C321:E321&lt;B321:D321))))</f>
        <v>0</v>
      </c>
      <c r="L321" s="1" t="b">
        <f t="array" ref="L321">IF(NOT(H321=""),AND(AND(ABS(C321:H321-B321:G321)&gt;0),AND(ABS(C321:H321-B321:G321)&lt;4)),IF(NOT(G321=""),AND(AND(ABS(C321:G321-B321:F321)&gt;0),AND(ABS(C321:G321-B321:F321)&lt;4)),IF(NOT(F321=""),AND(AND(ABS(C321:F321-B321:E321)&gt;0),AND(ABS(C321:F321-B321:E321)&lt;4)),AND(AND(ABS(C321:E321-B321:D321)&gt;0),AND(ABS(C321:E321-B321:D321)&lt;4)))))</f>
        <v>0</v>
      </c>
      <c r="M321" s="1" t="b">
        <f t="shared" si="1"/>
        <v>0</v>
      </c>
    </row>
    <row r="322" ht="15.75" customHeight="1">
      <c r="A322" s="1" t="s">
        <v>331</v>
      </c>
      <c r="B322" s="1">
        <f>IFERROR(__xludf.DUMMYFUNCTION("SPLIT(A322,"" "")"),29.0)</f>
        <v>29</v>
      </c>
      <c r="C322" s="1">
        <f>IFERROR(__xludf.DUMMYFUNCTION("""COMPUTED_VALUE"""),29.0)</f>
        <v>29</v>
      </c>
      <c r="D322" s="1">
        <f>IFERROR(__xludf.DUMMYFUNCTION("""COMPUTED_VALUE"""),30.0)</f>
        <v>30</v>
      </c>
      <c r="E322" s="1">
        <f>IFERROR(__xludf.DUMMYFUNCTION("""COMPUTED_VALUE"""),37.0)</f>
        <v>37</v>
      </c>
      <c r="F322" s="2">
        <f>IFERROR(__xludf.DUMMYFUNCTION("""COMPUTED_VALUE"""),41.0)</f>
        <v>41</v>
      </c>
      <c r="J322" s="1" t="b">
        <f t="array" ref="J322">IF(NOT(H322=""),AND(C322:H322&gt;B322:G322),IF(NOT(G322=""),AND(C322:G322&gt;B322:F322),IF(NOT(F322=""),AND(C322:F322&gt;B322:E322),AND(C322:E322&gt;B322:D322))))</f>
        <v>0</v>
      </c>
      <c r="K322" s="1" t="b">
        <f t="array" ref="K322">IF(NOT(H322=""),AND(C322:H322&lt;B322:G322),IF(NOT(G322=""),AND(C322:G322&lt;B322:F322),IF(NOT(F322=""),AND(C322:F322&lt;B322:E322),AND(C322:E322&lt;B322:D322))))</f>
        <v>0</v>
      </c>
      <c r="L322" s="1" t="b">
        <f t="array" ref="L322">IF(NOT(H322=""),AND(AND(ABS(C322:H322-B322:G322)&gt;0),AND(ABS(C322:H322-B322:G322)&lt;4)),IF(NOT(G322=""),AND(AND(ABS(C322:G322-B322:F322)&gt;0),AND(ABS(C322:G322-B322:F322)&lt;4)),IF(NOT(F322=""),AND(AND(ABS(C322:F322-B322:E322)&gt;0),AND(ABS(C322:F322-B322:E322)&lt;4)),AND(AND(ABS(C322:E322-B322:D322)&gt;0),AND(ABS(C322:E322-B322:D322)&lt;4)))))</f>
        <v>0</v>
      </c>
      <c r="M322" s="1" t="b">
        <f t="shared" si="1"/>
        <v>0</v>
      </c>
    </row>
    <row r="323" ht="15.75" customHeight="1">
      <c r="A323" s="1" t="s">
        <v>332</v>
      </c>
      <c r="B323" s="1">
        <f>IFERROR(__xludf.DUMMYFUNCTION("SPLIT(A323,"" "")"),46.0)</f>
        <v>46</v>
      </c>
      <c r="C323" s="1">
        <f>IFERROR(__xludf.DUMMYFUNCTION("""COMPUTED_VALUE"""),46.0)</f>
        <v>46</v>
      </c>
      <c r="D323" s="1">
        <f>IFERROR(__xludf.DUMMYFUNCTION("""COMPUTED_VALUE"""),49.0)</f>
        <v>49</v>
      </c>
      <c r="E323" s="1">
        <f>IFERROR(__xludf.DUMMYFUNCTION("""COMPUTED_VALUE"""),50.0)</f>
        <v>50</v>
      </c>
      <c r="F323" s="1">
        <f>IFERROR(__xludf.DUMMYFUNCTION("""COMPUTED_VALUE"""),56.0)</f>
        <v>56</v>
      </c>
      <c r="G323" s="2">
        <f>IFERROR(__xludf.DUMMYFUNCTION("""COMPUTED_VALUE"""),63.0)</f>
        <v>63</v>
      </c>
      <c r="J323" s="1" t="b">
        <f t="array" ref="J323">IF(NOT(H323=""),AND(C323:H323&gt;B323:G323),IF(NOT(G323=""),AND(C323:G323&gt;B323:F323),IF(NOT(F323=""),AND(C323:F323&gt;B323:E323),AND(C323:E323&gt;B323:D323))))</f>
        <v>0</v>
      </c>
      <c r="K323" s="1" t="b">
        <f t="array" ref="K323">IF(NOT(H323=""),AND(C323:H323&lt;B323:G323),IF(NOT(G323=""),AND(C323:G323&lt;B323:F323),IF(NOT(F323=""),AND(C323:F323&lt;B323:E323),AND(C323:E323&lt;B323:D323))))</f>
        <v>0</v>
      </c>
      <c r="L323" s="1" t="b">
        <f t="array" ref="L323">IF(NOT(H323=""),AND(AND(ABS(C323:H323-B323:G323)&gt;0),AND(ABS(C323:H323-B323:G323)&lt;4)),IF(NOT(G323=""),AND(AND(ABS(C323:G323-B323:F323)&gt;0),AND(ABS(C323:G323-B323:F323)&lt;4)),IF(NOT(F323=""),AND(AND(ABS(C323:F323-B323:E323)&gt;0),AND(ABS(C323:F323-B323:E323)&lt;4)),AND(AND(ABS(C323:E323-B323:D323)&gt;0),AND(ABS(C323:E323-B323:D323)&lt;4)))))</f>
        <v>0</v>
      </c>
      <c r="M323" s="1" t="b">
        <f t="shared" si="1"/>
        <v>0</v>
      </c>
    </row>
    <row r="324" ht="15.75" customHeight="1">
      <c r="A324" s="1" t="s">
        <v>333</v>
      </c>
      <c r="B324" s="1">
        <f>IFERROR(__xludf.DUMMYFUNCTION("SPLIT(A324,"" "")"),57.0)</f>
        <v>57</v>
      </c>
      <c r="C324" s="1">
        <f>IFERROR(__xludf.DUMMYFUNCTION("""COMPUTED_VALUE"""),61.0)</f>
        <v>61</v>
      </c>
      <c r="D324" s="1">
        <f>IFERROR(__xludf.DUMMYFUNCTION("""COMPUTED_VALUE"""),64.0)</f>
        <v>64</v>
      </c>
      <c r="E324" s="1">
        <f>IFERROR(__xludf.DUMMYFUNCTION("""COMPUTED_VALUE"""),67.0)</f>
        <v>67</v>
      </c>
      <c r="F324" s="1">
        <f>IFERROR(__xludf.DUMMYFUNCTION("""COMPUTED_VALUE"""),68.0)</f>
        <v>68</v>
      </c>
      <c r="G324" s="1">
        <f>IFERROR(__xludf.DUMMYFUNCTION("""COMPUTED_VALUE"""),70.0)</f>
        <v>70</v>
      </c>
      <c r="H324" s="1">
        <f>IFERROR(__xludf.DUMMYFUNCTION("""COMPUTED_VALUE"""),71.0)</f>
        <v>71</v>
      </c>
      <c r="I324" s="1">
        <f>IFERROR(__xludf.DUMMYFUNCTION("""COMPUTED_VALUE"""),72.0)</f>
        <v>72</v>
      </c>
      <c r="J324" s="1" t="b">
        <f t="array" ref="J324">IF(NOT(H324=""),AND(C324:H324&gt;B324:G324),IF(NOT(G324=""),AND(C324:G324&gt;B324:F324),IF(NOT(F324=""),AND(C324:F324&gt;B324:E324),AND(C324:E324&gt;B324:D324))))</f>
        <v>1</v>
      </c>
      <c r="K324" s="1" t="b">
        <f t="array" ref="K324">IF(NOT(H324=""),AND(C324:H324&lt;B324:G324),IF(NOT(G324=""),AND(C324:G324&lt;B324:F324),IF(NOT(F324=""),AND(C324:F324&lt;B324:E324),AND(C324:E324&lt;B324:D324))))</f>
        <v>0</v>
      </c>
      <c r="L324" s="1" t="b">
        <f t="array" ref="L324">IF(NOT(H324=""),AND(AND(ABS(C324:H324-B324:G324)&gt;0),AND(ABS(C324:H324-B324:G324)&lt;4)),IF(NOT(G324=""),AND(AND(ABS(C324:G324-B324:F324)&gt;0),AND(ABS(C324:G324-B324:F324)&lt;4)),IF(NOT(F324=""),AND(AND(ABS(C324:F324-B324:E324)&gt;0),AND(ABS(C324:F324-B324:E324)&lt;4)),AND(AND(ABS(C324:E324-B324:D324)&gt;0),AND(ABS(C324:E324-B324:D324)&lt;4)))))</f>
        <v>0</v>
      </c>
      <c r="M324" s="1" t="b">
        <f t="shared" si="1"/>
        <v>0</v>
      </c>
    </row>
    <row r="325" ht="15.75" customHeight="1">
      <c r="A325" s="1" t="s">
        <v>334</v>
      </c>
      <c r="B325" s="1">
        <f>IFERROR(__xludf.DUMMYFUNCTION("SPLIT(A325,"" "")"),83.0)</f>
        <v>83</v>
      </c>
      <c r="C325" s="1">
        <f>IFERROR(__xludf.DUMMYFUNCTION("""COMPUTED_VALUE"""),87.0)</f>
        <v>87</v>
      </c>
      <c r="D325" s="1">
        <f>IFERROR(__xludf.DUMMYFUNCTION("""COMPUTED_VALUE"""),90.0)</f>
        <v>90</v>
      </c>
      <c r="E325" s="1">
        <f>IFERROR(__xludf.DUMMYFUNCTION("""COMPUTED_VALUE"""),91.0)</f>
        <v>91</v>
      </c>
      <c r="F325" s="1">
        <f>IFERROR(__xludf.DUMMYFUNCTION("""COMPUTED_VALUE"""),92.0)</f>
        <v>92</v>
      </c>
      <c r="G325" s="1">
        <f>IFERROR(__xludf.DUMMYFUNCTION("""COMPUTED_VALUE"""),93.0)</f>
        <v>93</v>
      </c>
      <c r="H325" s="2">
        <f>IFERROR(__xludf.DUMMYFUNCTION("""COMPUTED_VALUE"""),92.0)</f>
        <v>92</v>
      </c>
      <c r="J325" s="1" t="b">
        <f t="array" ref="J325">IF(NOT(H325=""),AND(C325:H325&gt;B325:G325),IF(NOT(G325=""),AND(C325:G325&gt;B325:F325),IF(NOT(F325=""),AND(C325:F325&gt;B325:E325),AND(C325:E325&gt;B325:D325))))</f>
        <v>0</v>
      </c>
      <c r="K325" s="1" t="b">
        <f t="array" ref="K325">IF(NOT(H325=""),AND(C325:H325&lt;B325:G325),IF(NOT(G325=""),AND(C325:G325&lt;B325:F325),IF(NOT(F325=""),AND(C325:F325&lt;B325:E325),AND(C325:E325&lt;B325:D325))))</f>
        <v>0</v>
      </c>
      <c r="L325" s="1" t="b">
        <f t="array" ref="L325">IF(NOT(H325=""),AND(AND(ABS(C325:H325-B325:G325)&gt;0),AND(ABS(C325:H325-B325:G325)&lt;4)),IF(NOT(G325=""),AND(AND(ABS(C325:G325-B325:F325)&gt;0),AND(ABS(C325:G325-B325:F325)&lt;4)),IF(NOT(F325=""),AND(AND(ABS(C325:F325-B325:E325)&gt;0),AND(ABS(C325:F325-B325:E325)&lt;4)),AND(AND(ABS(C325:E325-B325:D325)&gt;0),AND(ABS(C325:E325-B325:D325)&lt;4)))))</f>
        <v>0</v>
      </c>
      <c r="M325" s="1" t="b">
        <f t="shared" si="1"/>
        <v>0</v>
      </c>
    </row>
    <row r="326" ht="15.75" customHeight="1">
      <c r="A326" s="1" t="s">
        <v>335</v>
      </c>
      <c r="B326" s="1">
        <f>IFERROR(__xludf.DUMMYFUNCTION("SPLIT(A326,"" "")"),30.0)</f>
        <v>30</v>
      </c>
      <c r="C326" s="1">
        <f>IFERROR(__xludf.DUMMYFUNCTION("""COMPUTED_VALUE"""),34.0)</f>
        <v>34</v>
      </c>
      <c r="D326" s="1">
        <f>IFERROR(__xludf.DUMMYFUNCTION("""COMPUTED_VALUE"""),35.0)</f>
        <v>35</v>
      </c>
      <c r="E326" s="1">
        <f>IFERROR(__xludf.DUMMYFUNCTION("""COMPUTED_VALUE"""),36.0)</f>
        <v>36</v>
      </c>
      <c r="F326" s="1">
        <f>IFERROR(__xludf.DUMMYFUNCTION("""COMPUTED_VALUE"""),37.0)</f>
        <v>37</v>
      </c>
      <c r="G326" s="1">
        <f>IFERROR(__xludf.DUMMYFUNCTION("""COMPUTED_VALUE"""),39.0)</f>
        <v>39</v>
      </c>
      <c r="H326" s="2">
        <f>IFERROR(__xludf.DUMMYFUNCTION("""COMPUTED_VALUE"""),39.0)</f>
        <v>39</v>
      </c>
      <c r="J326" s="1" t="b">
        <f t="array" ref="J326">IF(NOT(H326=""),AND(C326:H326&gt;B326:G326),IF(NOT(G326=""),AND(C326:G326&gt;B326:F326),IF(NOT(F326=""),AND(C326:F326&gt;B326:E326),AND(C326:E326&gt;B326:D326))))</f>
        <v>0</v>
      </c>
      <c r="K326" s="1" t="b">
        <f t="array" ref="K326">IF(NOT(H326=""),AND(C326:H326&lt;B326:G326),IF(NOT(G326=""),AND(C326:G326&lt;B326:F326),IF(NOT(F326=""),AND(C326:F326&lt;B326:E326),AND(C326:E326&lt;B326:D326))))</f>
        <v>0</v>
      </c>
      <c r="L326" s="1" t="b">
        <f t="array" ref="L326">IF(NOT(H326=""),AND(AND(ABS(C326:H326-B326:G326)&gt;0),AND(ABS(C326:H326-B326:G326)&lt;4)),IF(NOT(G326=""),AND(AND(ABS(C326:G326-B326:F326)&gt;0),AND(ABS(C326:G326-B326:F326)&lt;4)),IF(NOT(F326=""),AND(AND(ABS(C326:F326-B326:E326)&gt;0),AND(ABS(C326:F326-B326:E326)&lt;4)),AND(AND(ABS(C326:E326-B326:D326)&gt;0),AND(ABS(C326:E326-B326:D326)&lt;4)))))</f>
        <v>0</v>
      </c>
      <c r="M326" s="1" t="b">
        <f t="shared" si="1"/>
        <v>0</v>
      </c>
    </row>
    <row r="327" ht="15.75" customHeight="1">
      <c r="A327" s="1" t="s">
        <v>336</v>
      </c>
      <c r="B327" s="1">
        <f>IFERROR(__xludf.DUMMYFUNCTION("SPLIT(A327,"" "")"),66.0)</f>
        <v>66</v>
      </c>
      <c r="C327" s="1">
        <f>IFERROR(__xludf.DUMMYFUNCTION("""COMPUTED_VALUE"""),70.0)</f>
        <v>70</v>
      </c>
      <c r="D327" s="1">
        <f>IFERROR(__xludf.DUMMYFUNCTION("""COMPUTED_VALUE"""),73.0)</f>
        <v>73</v>
      </c>
      <c r="E327" s="1">
        <f>IFERROR(__xludf.DUMMYFUNCTION("""COMPUTED_VALUE"""),76.0)</f>
        <v>76</v>
      </c>
      <c r="F327" s="1">
        <f>IFERROR(__xludf.DUMMYFUNCTION("""COMPUTED_VALUE"""),77.0)</f>
        <v>77</v>
      </c>
      <c r="G327" s="2">
        <f>IFERROR(__xludf.DUMMYFUNCTION("""COMPUTED_VALUE"""),81.0)</f>
        <v>81</v>
      </c>
      <c r="J327" s="1" t="b">
        <f t="array" ref="J327">IF(NOT(H327=""),AND(C327:H327&gt;B327:G327),IF(NOT(G327=""),AND(C327:G327&gt;B327:F327),IF(NOT(F327=""),AND(C327:F327&gt;B327:E327),AND(C327:E327&gt;B327:D327))))</f>
        <v>1</v>
      </c>
      <c r="K327" s="1" t="b">
        <f t="array" ref="K327">IF(NOT(H327=""),AND(C327:H327&lt;B327:G327),IF(NOT(G327=""),AND(C327:G327&lt;B327:F327),IF(NOT(F327=""),AND(C327:F327&lt;B327:E327),AND(C327:E327&lt;B327:D327))))</f>
        <v>0</v>
      </c>
      <c r="L327" s="1" t="b">
        <f t="array" ref="L327">IF(NOT(H327=""),AND(AND(ABS(C327:H327-B327:G327)&gt;0),AND(ABS(C327:H327-B327:G327)&lt;4)),IF(NOT(G327=""),AND(AND(ABS(C327:G327-B327:F327)&gt;0),AND(ABS(C327:G327-B327:F327)&lt;4)),IF(NOT(F327=""),AND(AND(ABS(C327:F327-B327:E327)&gt;0),AND(ABS(C327:F327-B327:E327)&lt;4)),AND(AND(ABS(C327:E327-B327:D327)&gt;0),AND(ABS(C327:E327-B327:D327)&lt;4)))))</f>
        <v>0</v>
      </c>
      <c r="M327" s="1" t="b">
        <f t="shared" si="1"/>
        <v>0</v>
      </c>
    </row>
    <row r="328" ht="15.75" customHeight="1">
      <c r="A328" s="1" t="s">
        <v>337</v>
      </c>
      <c r="B328" s="1">
        <f>IFERROR(__xludf.DUMMYFUNCTION("SPLIT(A328,"" "")"),14.0)</f>
        <v>14</v>
      </c>
      <c r="C328" s="1">
        <f>IFERROR(__xludf.DUMMYFUNCTION("""COMPUTED_VALUE"""),18.0)</f>
        <v>18</v>
      </c>
      <c r="D328" s="1">
        <f>IFERROR(__xludf.DUMMYFUNCTION("""COMPUTED_VALUE"""),20.0)</f>
        <v>20</v>
      </c>
      <c r="E328" s="1">
        <f>IFERROR(__xludf.DUMMYFUNCTION("""COMPUTED_VALUE"""),22.0)</f>
        <v>22</v>
      </c>
      <c r="F328" s="1">
        <f>IFERROR(__xludf.DUMMYFUNCTION("""COMPUTED_VALUE"""),23.0)</f>
        <v>23</v>
      </c>
      <c r="G328" s="1">
        <f>IFERROR(__xludf.DUMMYFUNCTION("""COMPUTED_VALUE"""),26.0)</f>
        <v>26</v>
      </c>
      <c r="H328" s="1">
        <f>IFERROR(__xludf.DUMMYFUNCTION("""COMPUTED_VALUE"""),29.0)</f>
        <v>29</v>
      </c>
      <c r="I328" s="1">
        <f>IFERROR(__xludf.DUMMYFUNCTION("""COMPUTED_VALUE"""),34.0)</f>
        <v>34</v>
      </c>
      <c r="J328" s="1" t="b">
        <f t="array" ref="J328">IF(NOT(H328=""),AND(C328:H328&gt;B328:G328),IF(NOT(G328=""),AND(C328:G328&gt;B328:F328),IF(NOT(F328=""),AND(C328:F328&gt;B328:E328),AND(C328:E328&gt;B328:D328))))</f>
        <v>1</v>
      </c>
      <c r="K328" s="1" t="b">
        <f t="array" ref="K328">IF(NOT(H328=""),AND(C328:H328&lt;B328:G328),IF(NOT(G328=""),AND(C328:G328&lt;B328:F328),IF(NOT(F328=""),AND(C328:F328&lt;B328:E328),AND(C328:E328&lt;B328:D328))))</f>
        <v>0</v>
      </c>
      <c r="L328" s="1" t="b">
        <f t="array" ref="L328">IF(NOT(H328=""),AND(AND(ABS(C328:H328-B328:G328)&gt;0),AND(ABS(C328:H328-B328:G328)&lt;4)),IF(NOT(G328=""),AND(AND(ABS(C328:G328-B328:F328)&gt;0),AND(ABS(C328:G328-B328:F328)&lt;4)),IF(NOT(F328=""),AND(AND(ABS(C328:F328-B328:E328)&gt;0),AND(ABS(C328:F328-B328:E328)&lt;4)),AND(AND(ABS(C328:E328-B328:D328)&gt;0),AND(ABS(C328:E328-B328:D328)&lt;4)))))</f>
        <v>0</v>
      </c>
      <c r="M328" s="1" t="b">
        <f t="shared" si="1"/>
        <v>0</v>
      </c>
    </row>
    <row r="329" ht="15.75" customHeight="1">
      <c r="A329" s="1" t="s">
        <v>338</v>
      </c>
      <c r="B329" s="1">
        <f>IFERROR(__xludf.DUMMYFUNCTION("SPLIT(A329,"" "")"),78.0)</f>
        <v>78</v>
      </c>
      <c r="C329" s="1">
        <f>IFERROR(__xludf.DUMMYFUNCTION("""COMPUTED_VALUE"""),82.0)</f>
        <v>82</v>
      </c>
      <c r="D329" s="1">
        <f>IFERROR(__xludf.DUMMYFUNCTION("""COMPUTED_VALUE"""),83.0)</f>
        <v>83</v>
      </c>
      <c r="E329" s="1">
        <f>IFERROR(__xludf.DUMMYFUNCTION("""COMPUTED_VALUE"""),86.0)</f>
        <v>86</v>
      </c>
      <c r="F329" s="1">
        <f>IFERROR(__xludf.DUMMYFUNCTION("""COMPUTED_VALUE"""),88.0)</f>
        <v>88</v>
      </c>
      <c r="G329" s="1">
        <f>IFERROR(__xludf.DUMMYFUNCTION("""COMPUTED_VALUE"""),89.0)</f>
        <v>89</v>
      </c>
      <c r="H329" s="1">
        <f>IFERROR(__xludf.DUMMYFUNCTION("""COMPUTED_VALUE"""),86.0)</f>
        <v>86</v>
      </c>
      <c r="I329" s="1">
        <f>IFERROR(__xludf.DUMMYFUNCTION("""COMPUTED_VALUE"""),89.0)</f>
        <v>89</v>
      </c>
      <c r="J329" s="1" t="b">
        <f t="array" ref="J329">IF(NOT(H329=""),AND(C329:H329&gt;B329:G329),IF(NOT(G329=""),AND(C329:G329&gt;B329:F329),IF(NOT(F329=""),AND(C329:F329&gt;B329:E329),AND(C329:E329&gt;B329:D329))))</f>
        <v>0</v>
      </c>
      <c r="K329" s="1" t="b">
        <f t="array" ref="K329">IF(NOT(H329=""),AND(C329:H329&lt;B329:G329),IF(NOT(G329=""),AND(C329:G329&lt;B329:F329),IF(NOT(F329=""),AND(C329:F329&lt;B329:E329),AND(C329:E329&lt;B329:D329))))</f>
        <v>0</v>
      </c>
      <c r="L329" s="1" t="b">
        <f t="array" ref="L329">IF(NOT(H329=""),AND(AND(ABS(C329:H329-B329:G329)&gt;0),AND(ABS(C329:H329-B329:G329)&lt;4)),IF(NOT(G329=""),AND(AND(ABS(C329:G329-B329:F329)&gt;0),AND(ABS(C329:G329-B329:F329)&lt;4)),IF(NOT(F329=""),AND(AND(ABS(C329:F329-B329:E329)&gt;0),AND(ABS(C329:F329-B329:E329)&lt;4)),AND(AND(ABS(C329:E329-B329:D329)&gt;0),AND(ABS(C329:E329-B329:D329)&lt;4)))))</f>
        <v>0</v>
      </c>
      <c r="M329" s="1" t="b">
        <f t="shared" si="1"/>
        <v>0</v>
      </c>
    </row>
    <row r="330" ht="15.75" customHeight="1">
      <c r="A330" s="1" t="s">
        <v>339</v>
      </c>
      <c r="B330" s="1">
        <f>IFERROR(__xludf.DUMMYFUNCTION("SPLIT(A330,"" "")"),18.0)</f>
        <v>18</v>
      </c>
      <c r="C330" s="1">
        <f>IFERROR(__xludf.DUMMYFUNCTION("""COMPUTED_VALUE"""),22.0)</f>
        <v>22</v>
      </c>
      <c r="D330" s="1">
        <f>IFERROR(__xludf.DUMMYFUNCTION("""COMPUTED_VALUE"""),21.0)</f>
        <v>21</v>
      </c>
      <c r="E330" s="1">
        <f>IFERROR(__xludf.DUMMYFUNCTION("""COMPUTED_VALUE"""),22.0)</f>
        <v>22</v>
      </c>
      <c r="F330" s="1">
        <f>IFERROR(__xludf.DUMMYFUNCTION("""COMPUTED_VALUE"""),24.0)</f>
        <v>24</v>
      </c>
      <c r="G330" s="2">
        <f>IFERROR(__xludf.DUMMYFUNCTION("""COMPUTED_VALUE"""),23.0)</f>
        <v>23</v>
      </c>
      <c r="J330" s="1" t="b">
        <f t="array" ref="J330">IF(NOT(H330=""),AND(C330:H330&gt;B330:G330),IF(NOT(G330=""),AND(C330:G330&gt;B330:F330),IF(NOT(F330=""),AND(C330:F330&gt;B330:E330),AND(C330:E330&gt;B330:D330))))</f>
        <v>0</v>
      </c>
      <c r="K330" s="1" t="b">
        <f t="array" ref="K330">IF(NOT(H330=""),AND(C330:H330&lt;B330:G330),IF(NOT(G330=""),AND(C330:G330&lt;B330:F330),IF(NOT(F330=""),AND(C330:F330&lt;B330:E330),AND(C330:E330&lt;B330:D330))))</f>
        <v>0</v>
      </c>
      <c r="L330" s="1" t="b">
        <f t="array" ref="L330">IF(NOT(H330=""),AND(AND(ABS(C330:H330-B330:G330)&gt;0),AND(ABS(C330:H330-B330:G330)&lt;4)),IF(NOT(G330=""),AND(AND(ABS(C330:G330-B330:F330)&gt;0),AND(ABS(C330:G330-B330:F330)&lt;4)),IF(NOT(F330=""),AND(AND(ABS(C330:F330-B330:E330)&gt;0),AND(ABS(C330:F330-B330:E330)&lt;4)),AND(AND(ABS(C330:E330-B330:D330)&gt;0),AND(ABS(C330:E330-B330:D330)&lt;4)))))</f>
        <v>0</v>
      </c>
      <c r="M330" s="1" t="b">
        <f t="shared" si="1"/>
        <v>0</v>
      </c>
    </row>
    <row r="331" ht="15.75" customHeight="1">
      <c r="A331" s="1" t="s">
        <v>340</v>
      </c>
      <c r="B331" s="1">
        <f>IFERROR(__xludf.DUMMYFUNCTION("SPLIT(A331,"" "")"),50.0)</f>
        <v>50</v>
      </c>
      <c r="C331" s="1">
        <f>IFERROR(__xludf.DUMMYFUNCTION("""COMPUTED_VALUE"""),54.0)</f>
        <v>54</v>
      </c>
      <c r="D331" s="1">
        <f>IFERROR(__xludf.DUMMYFUNCTION("""COMPUTED_VALUE"""),57.0)</f>
        <v>57</v>
      </c>
      <c r="E331" s="1">
        <f>IFERROR(__xludf.DUMMYFUNCTION("""COMPUTED_VALUE"""),54.0)</f>
        <v>54</v>
      </c>
      <c r="F331" s="1">
        <f>IFERROR(__xludf.DUMMYFUNCTION("""COMPUTED_VALUE"""),56.0)</f>
        <v>56</v>
      </c>
      <c r="G331" s="2">
        <f>IFERROR(__xludf.DUMMYFUNCTION("""COMPUTED_VALUE"""),56.0)</f>
        <v>56</v>
      </c>
      <c r="J331" s="1" t="b">
        <f t="array" ref="J331">IF(NOT(H331=""),AND(C331:H331&gt;B331:G331),IF(NOT(G331=""),AND(C331:G331&gt;B331:F331),IF(NOT(F331=""),AND(C331:F331&gt;B331:E331),AND(C331:E331&gt;B331:D331))))</f>
        <v>0</v>
      </c>
      <c r="K331" s="1" t="b">
        <f t="array" ref="K331">IF(NOT(H331=""),AND(C331:H331&lt;B331:G331),IF(NOT(G331=""),AND(C331:G331&lt;B331:F331),IF(NOT(F331=""),AND(C331:F331&lt;B331:E331),AND(C331:E331&lt;B331:D331))))</f>
        <v>0</v>
      </c>
      <c r="L331" s="1" t="b">
        <f t="array" ref="L331">IF(NOT(H331=""),AND(AND(ABS(C331:H331-B331:G331)&gt;0),AND(ABS(C331:H331-B331:G331)&lt;4)),IF(NOT(G331=""),AND(AND(ABS(C331:G331-B331:F331)&gt;0),AND(ABS(C331:G331-B331:F331)&lt;4)),IF(NOT(F331=""),AND(AND(ABS(C331:F331-B331:E331)&gt;0),AND(ABS(C331:F331-B331:E331)&lt;4)),AND(AND(ABS(C331:E331-B331:D331)&gt;0),AND(ABS(C331:E331-B331:D331)&lt;4)))))</f>
        <v>0</v>
      </c>
      <c r="M331" s="1" t="b">
        <f t="shared" si="1"/>
        <v>0</v>
      </c>
    </row>
    <row r="332" ht="15.75" customHeight="1">
      <c r="A332" s="1" t="s">
        <v>341</v>
      </c>
      <c r="B332" s="1">
        <f>IFERROR(__xludf.DUMMYFUNCTION("SPLIT(A332,"" "")"),38.0)</f>
        <v>38</v>
      </c>
      <c r="C332" s="1">
        <f>IFERROR(__xludf.DUMMYFUNCTION("""COMPUTED_VALUE"""),42.0)</f>
        <v>42</v>
      </c>
      <c r="D332" s="1">
        <f>IFERROR(__xludf.DUMMYFUNCTION("""COMPUTED_VALUE"""),44.0)</f>
        <v>44</v>
      </c>
      <c r="E332" s="1">
        <f>IFERROR(__xludf.DUMMYFUNCTION("""COMPUTED_VALUE"""),46.0)</f>
        <v>46</v>
      </c>
      <c r="F332" s="1">
        <f>IFERROR(__xludf.DUMMYFUNCTION("""COMPUTED_VALUE"""),43.0)</f>
        <v>43</v>
      </c>
      <c r="G332" s="2">
        <f>IFERROR(__xludf.DUMMYFUNCTION("""COMPUTED_VALUE"""),47.0)</f>
        <v>47</v>
      </c>
      <c r="J332" s="1" t="b">
        <f t="array" ref="J332">IF(NOT(H332=""),AND(C332:H332&gt;B332:G332),IF(NOT(G332=""),AND(C332:G332&gt;B332:F332),IF(NOT(F332=""),AND(C332:F332&gt;B332:E332),AND(C332:E332&gt;B332:D332))))</f>
        <v>0</v>
      </c>
      <c r="K332" s="1" t="b">
        <f t="array" ref="K332">IF(NOT(H332=""),AND(C332:H332&lt;B332:G332),IF(NOT(G332=""),AND(C332:G332&lt;B332:F332),IF(NOT(F332=""),AND(C332:F332&lt;B332:E332),AND(C332:E332&lt;B332:D332))))</f>
        <v>0</v>
      </c>
      <c r="L332" s="1" t="b">
        <f t="array" ref="L332">IF(NOT(H332=""),AND(AND(ABS(C332:H332-B332:G332)&gt;0),AND(ABS(C332:H332-B332:G332)&lt;4)),IF(NOT(G332=""),AND(AND(ABS(C332:G332-B332:F332)&gt;0),AND(ABS(C332:G332-B332:F332)&lt;4)),IF(NOT(F332=""),AND(AND(ABS(C332:F332-B332:E332)&gt;0),AND(ABS(C332:F332-B332:E332)&lt;4)),AND(AND(ABS(C332:E332-B332:D332)&gt;0),AND(ABS(C332:E332-B332:D332)&lt;4)))))</f>
        <v>0</v>
      </c>
      <c r="M332" s="1" t="b">
        <f t="shared" si="1"/>
        <v>0</v>
      </c>
    </row>
    <row r="333" ht="15.75" customHeight="1">
      <c r="A333" s="1" t="s">
        <v>342</v>
      </c>
      <c r="B333" s="1">
        <f>IFERROR(__xludf.DUMMYFUNCTION("SPLIT(A333,"" "")"),42.0)</f>
        <v>42</v>
      </c>
      <c r="C333" s="1">
        <f>IFERROR(__xludf.DUMMYFUNCTION("""COMPUTED_VALUE"""),46.0)</f>
        <v>46</v>
      </c>
      <c r="D333" s="1">
        <f>IFERROR(__xludf.DUMMYFUNCTION("""COMPUTED_VALUE"""),49.0)</f>
        <v>49</v>
      </c>
      <c r="E333" s="1">
        <f>IFERROR(__xludf.DUMMYFUNCTION("""COMPUTED_VALUE"""),46.0)</f>
        <v>46</v>
      </c>
      <c r="F333" s="1">
        <f>IFERROR(__xludf.DUMMYFUNCTION("""COMPUTED_VALUE"""),49.0)</f>
        <v>49</v>
      </c>
      <c r="G333" s="2">
        <f>IFERROR(__xludf.DUMMYFUNCTION("""COMPUTED_VALUE"""),55.0)</f>
        <v>55</v>
      </c>
      <c r="J333" s="1" t="b">
        <f t="array" ref="J333">IF(NOT(H333=""),AND(C333:H333&gt;B333:G333),IF(NOT(G333=""),AND(C333:G333&gt;B333:F333),IF(NOT(F333=""),AND(C333:F333&gt;B333:E333),AND(C333:E333&gt;B333:D333))))</f>
        <v>0</v>
      </c>
      <c r="K333" s="1" t="b">
        <f t="array" ref="K333">IF(NOT(H333=""),AND(C333:H333&lt;B333:G333),IF(NOT(G333=""),AND(C333:G333&lt;B333:F333),IF(NOT(F333=""),AND(C333:F333&lt;B333:E333),AND(C333:E333&lt;B333:D333))))</f>
        <v>0</v>
      </c>
      <c r="L333" s="1" t="b">
        <f t="array" ref="L333">IF(NOT(H333=""),AND(AND(ABS(C333:H333-B333:G333)&gt;0),AND(ABS(C333:H333-B333:G333)&lt;4)),IF(NOT(G333=""),AND(AND(ABS(C333:G333-B333:F333)&gt;0),AND(ABS(C333:G333-B333:F333)&lt;4)),IF(NOT(F333=""),AND(AND(ABS(C333:F333-B333:E333)&gt;0),AND(ABS(C333:F333-B333:E333)&lt;4)),AND(AND(ABS(C333:E333-B333:D333)&gt;0),AND(ABS(C333:E333-B333:D333)&lt;4)))))</f>
        <v>0</v>
      </c>
      <c r="M333" s="1" t="b">
        <f t="shared" si="1"/>
        <v>0</v>
      </c>
    </row>
    <row r="334" ht="15.75" customHeight="1">
      <c r="A334" s="1" t="s">
        <v>343</v>
      </c>
      <c r="B334" s="1">
        <f>IFERROR(__xludf.DUMMYFUNCTION("SPLIT(A334,"" "")"),22.0)</f>
        <v>22</v>
      </c>
      <c r="C334" s="1">
        <f>IFERROR(__xludf.DUMMYFUNCTION("""COMPUTED_VALUE"""),26.0)</f>
        <v>26</v>
      </c>
      <c r="D334" s="1">
        <f>IFERROR(__xludf.DUMMYFUNCTION("""COMPUTED_VALUE"""),28.0)</f>
        <v>28</v>
      </c>
      <c r="E334" s="1">
        <f>IFERROR(__xludf.DUMMYFUNCTION("""COMPUTED_VALUE"""),29.0)</f>
        <v>29</v>
      </c>
      <c r="F334" s="1">
        <f>IFERROR(__xludf.DUMMYFUNCTION("""COMPUTED_VALUE"""),29.0)</f>
        <v>29</v>
      </c>
      <c r="G334" s="1">
        <f>IFERROR(__xludf.DUMMYFUNCTION("""COMPUTED_VALUE"""),30.0)</f>
        <v>30</v>
      </c>
      <c r="H334" s="2">
        <f>IFERROR(__xludf.DUMMYFUNCTION("""COMPUTED_VALUE"""),32.0)</f>
        <v>32</v>
      </c>
      <c r="J334" s="1" t="b">
        <f t="array" ref="J334">IF(NOT(H334=""),AND(C334:H334&gt;B334:G334),IF(NOT(G334=""),AND(C334:G334&gt;B334:F334),IF(NOT(F334=""),AND(C334:F334&gt;B334:E334),AND(C334:E334&gt;B334:D334))))</f>
        <v>0</v>
      </c>
      <c r="K334" s="1" t="b">
        <f t="array" ref="K334">IF(NOT(H334=""),AND(C334:H334&lt;B334:G334),IF(NOT(G334=""),AND(C334:G334&lt;B334:F334),IF(NOT(F334=""),AND(C334:F334&lt;B334:E334),AND(C334:E334&lt;B334:D334))))</f>
        <v>0</v>
      </c>
      <c r="L334" s="1" t="b">
        <f t="array" ref="L334">IF(NOT(H334=""),AND(AND(ABS(C334:H334-B334:G334)&gt;0),AND(ABS(C334:H334-B334:G334)&lt;4)),IF(NOT(G334=""),AND(AND(ABS(C334:G334-B334:F334)&gt;0),AND(ABS(C334:G334-B334:F334)&lt;4)),IF(NOT(F334=""),AND(AND(ABS(C334:F334-B334:E334)&gt;0),AND(ABS(C334:F334-B334:E334)&lt;4)),AND(AND(ABS(C334:E334-B334:D334)&gt;0),AND(ABS(C334:E334-B334:D334)&lt;4)))))</f>
        <v>0</v>
      </c>
      <c r="M334" s="1" t="b">
        <f t="shared" si="1"/>
        <v>0</v>
      </c>
    </row>
    <row r="335" ht="15.75" customHeight="1">
      <c r="A335" s="1" t="s">
        <v>344</v>
      </c>
      <c r="B335" s="1">
        <f>IFERROR(__xludf.DUMMYFUNCTION("SPLIT(A335,"" "")"),38.0)</f>
        <v>38</v>
      </c>
      <c r="C335" s="1">
        <f>IFERROR(__xludf.DUMMYFUNCTION("""COMPUTED_VALUE"""),42.0)</f>
        <v>42</v>
      </c>
      <c r="D335" s="1">
        <f>IFERROR(__xludf.DUMMYFUNCTION("""COMPUTED_VALUE"""),45.0)</f>
        <v>45</v>
      </c>
      <c r="E335" s="1">
        <f>IFERROR(__xludf.DUMMYFUNCTION("""COMPUTED_VALUE"""),45.0)</f>
        <v>45</v>
      </c>
      <c r="F335" s="1">
        <f>IFERROR(__xludf.DUMMYFUNCTION("""COMPUTED_VALUE"""),47.0)</f>
        <v>47</v>
      </c>
      <c r="G335" s="1">
        <f>IFERROR(__xludf.DUMMYFUNCTION("""COMPUTED_VALUE"""),48.0)</f>
        <v>48</v>
      </c>
      <c r="H335" s="2">
        <f>IFERROR(__xludf.DUMMYFUNCTION("""COMPUTED_VALUE"""),46.0)</f>
        <v>46</v>
      </c>
      <c r="J335" s="1" t="b">
        <f t="array" ref="J335">IF(NOT(H335=""),AND(C335:H335&gt;B335:G335),IF(NOT(G335=""),AND(C335:G335&gt;B335:F335),IF(NOT(F335=""),AND(C335:F335&gt;B335:E335),AND(C335:E335&gt;B335:D335))))</f>
        <v>0</v>
      </c>
      <c r="K335" s="1" t="b">
        <f t="array" ref="K335">IF(NOT(H335=""),AND(C335:H335&lt;B335:G335),IF(NOT(G335=""),AND(C335:G335&lt;B335:F335),IF(NOT(F335=""),AND(C335:F335&lt;B335:E335),AND(C335:E335&lt;B335:D335))))</f>
        <v>0</v>
      </c>
      <c r="L335" s="1" t="b">
        <f t="array" ref="L335">IF(NOT(H335=""),AND(AND(ABS(C335:H335-B335:G335)&gt;0),AND(ABS(C335:H335-B335:G335)&lt;4)),IF(NOT(G335=""),AND(AND(ABS(C335:G335-B335:F335)&gt;0),AND(ABS(C335:G335-B335:F335)&lt;4)),IF(NOT(F335=""),AND(AND(ABS(C335:F335-B335:E335)&gt;0),AND(ABS(C335:F335-B335:E335)&lt;4)),AND(AND(ABS(C335:E335-B335:D335)&gt;0),AND(ABS(C335:E335-B335:D335)&lt;4)))))</f>
        <v>0</v>
      </c>
      <c r="M335" s="1" t="b">
        <f t="shared" si="1"/>
        <v>0</v>
      </c>
    </row>
    <row r="336" ht="15.75" customHeight="1">
      <c r="A336" s="1" t="s">
        <v>345</v>
      </c>
      <c r="B336" s="1">
        <f>IFERROR(__xludf.DUMMYFUNCTION("SPLIT(A336,"" "")"),71.0)</f>
        <v>71</v>
      </c>
      <c r="C336" s="1">
        <f>IFERROR(__xludf.DUMMYFUNCTION("""COMPUTED_VALUE"""),75.0)</f>
        <v>75</v>
      </c>
      <c r="D336" s="1">
        <f>IFERROR(__xludf.DUMMYFUNCTION("""COMPUTED_VALUE"""),77.0)</f>
        <v>77</v>
      </c>
      <c r="E336" s="1">
        <f>IFERROR(__xludf.DUMMYFUNCTION("""COMPUTED_VALUE"""),79.0)</f>
        <v>79</v>
      </c>
      <c r="F336" s="1">
        <f>IFERROR(__xludf.DUMMYFUNCTION("""COMPUTED_VALUE"""),79.0)</f>
        <v>79</v>
      </c>
      <c r="G336" s="2">
        <f>IFERROR(__xludf.DUMMYFUNCTION("""COMPUTED_VALUE"""),79.0)</f>
        <v>79</v>
      </c>
      <c r="J336" s="1" t="b">
        <f t="array" ref="J336">IF(NOT(H336=""),AND(C336:H336&gt;B336:G336),IF(NOT(G336=""),AND(C336:G336&gt;B336:F336),IF(NOT(F336=""),AND(C336:F336&gt;B336:E336),AND(C336:E336&gt;B336:D336))))</f>
        <v>0</v>
      </c>
      <c r="K336" s="1" t="b">
        <f t="array" ref="K336">IF(NOT(H336=""),AND(C336:H336&lt;B336:G336),IF(NOT(G336=""),AND(C336:G336&lt;B336:F336),IF(NOT(F336=""),AND(C336:F336&lt;B336:E336),AND(C336:E336&lt;B336:D336))))</f>
        <v>0</v>
      </c>
      <c r="L336" s="1" t="b">
        <f t="array" ref="L336">IF(NOT(H336=""),AND(AND(ABS(C336:H336-B336:G336)&gt;0),AND(ABS(C336:H336-B336:G336)&lt;4)),IF(NOT(G336=""),AND(AND(ABS(C336:G336-B336:F336)&gt;0),AND(ABS(C336:G336-B336:F336)&lt;4)),IF(NOT(F336=""),AND(AND(ABS(C336:F336-B336:E336)&gt;0),AND(ABS(C336:F336-B336:E336)&lt;4)),AND(AND(ABS(C336:E336-B336:D336)&gt;0),AND(ABS(C336:E336-B336:D336)&lt;4)))))</f>
        <v>0</v>
      </c>
      <c r="M336" s="1" t="b">
        <f t="shared" si="1"/>
        <v>0</v>
      </c>
    </row>
    <row r="337" ht="15.75" customHeight="1">
      <c r="A337" s="1" t="s">
        <v>346</v>
      </c>
      <c r="B337" s="1">
        <f>IFERROR(__xludf.DUMMYFUNCTION("SPLIT(A337,"" "")"),34.0)</f>
        <v>34</v>
      </c>
      <c r="C337" s="1">
        <f>IFERROR(__xludf.DUMMYFUNCTION("""COMPUTED_VALUE"""),38.0)</f>
        <v>38</v>
      </c>
      <c r="D337" s="1">
        <f>IFERROR(__xludf.DUMMYFUNCTION("""COMPUTED_VALUE"""),39.0)</f>
        <v>39</v>
      </c>
      <c r="E337" s="1">
        <f>IFERROR(__xludf.DUMMYFUNCTION("""COMPUTED_VALUE"""),42.0)</f>
        <v>42</v>
      </c>
      <c r="F337" s="1">
        <f>IFERROR(__xludf.DUMMYFUNCTION("""COMPUTED_VALUE"""),42.0)</f>
        <v>42</v>
      </c>
      <c r="G337" s="2">
        <f>IFERROR(__xludf.DUMMYFUNCTION("""COMPUTED_VALUE"""),46.0)</f>
        <v>46</v>
      </c>
      <c r="J337" s="1" t="b">
        <f t="array" ref="J337">IF(NOT(H337=""),AND(C337:H337&gt;B337:G337),IF(NOT(G337=""),AND(C337:G337&gt;B337:F337),IF(NOT(F337=""),AND(C337:F337&gt;B337:E337),AND(C337:E337&gt;B337:D337))))</f>
        <v>0</v>
      </c>
      <c r="K337" s="1" t="b">
        <f t="array" ref="K337">IF(NOT(H337=""),AND(C337:H337&lt;B337:G337),IF(NOT(G337=""),AND(C337:G337&lt;B337:F337),IF(NOT(F337=""),AND(C337:F337&lt;B337:E337),AND(C337:E337&lt;B337:D337))))</f>
        <v>0</v>
      </c>
      <c r="L337" s="1" t="b">
        <f t="array" ref="L337">IF(NOT(H337=""),AND(AND(ABS(C337:H337-B337:G337)&gt;0),AND(ABS(C337:H337-B337:G337)&lt;4)),IF(NOT(G337=""),AND(AND(ABS(C337:G337-B337:F337)&gt;0),AND(ABS(C337:G337-B337:F337)&lt;4)),IF(NOT(F337=""),AND(AND(ABS(C337:F337-B337:E337)&gt;0),AND(ABS(C337:F337-B337:E337)&lt;4)),AND(AND(ABS(C337:E337-B337:D337)&gt;0),AND(ABS(C337:E337-B337:D337)&lt;4)))))</f>
        <v>0</v>
      </c>
      <c r="M337" s="1" t="b">
        <f t="shared" si="1"/>
        <v>0</v>
      </c>
    </row>
    <row r="338" ht="15.75" customHeight="1">
      <c r="A338" s="1" t="s">
        <v>347</v>
      </c>
      <c r="B338" s="1">
        <f>IFERROR(__xludf.DUMMYFUNCTION("SPLIT(A338,"" "")"),66.0)</f>
        <v>66</v>
      </c>
      <c r="C338" s="1">
        <f>IFERROR(__xludf.DUMMYFUNCTION("""COMPUTED_VALUE"""),70.0)</f>
        <v>70</v>
      </c>
      <c r="D338" s="1">
        <f>IFERROR(__xludf.DUMMYFUNCTION("""COMPUTED_VALUE"""),71.0)</f>
        <v>71</v>
      </c>
      <c r="E338" s="1">
        <f>IFERROR(__xludf.DUMMYFUNCTION("""COMPUTED_VALUE"""),72.0)</f>
        <v>72</v>
      </c>
      <c r="F338" s="1">
        <f>IFERROR(__xludf.DUMMYFUNCTION("""COMPUTED_VALUE"""),72.0)</f>
        <v>72</v>
      </c>
      <c r="G338" s="1">
        <f>IFERROR(__xludf.DUMMYFUNCTION("""COMPUTED_VALUE"""),73.0)</f>
        <v>73</v>
      </c>
      <c r="H338" s="2">
        <f>IFERROR(__xludf.DUMMYFUNCTION("""COMPUTED_VALUE"""),79.0)</f>
        <v>79</v>
      </c>
      <c r="J338" s="1" t="b">
        <f t="array" ref="J338">IF(NOT(H338=""),AND(C338:H338&gt;B338:G338),IF(NOT(G338=""),AND(C338:G338&gt;B338:F338),IF(NOT(F338=""),AND(C338:F338&gt;B338:E338),AND(C338:E338&gt;B338:D338))))</f>
        <v>0</v>
      </c>
      <c r="K338" s="1" t="b">
        <f t="array" ref="K338">IF(NOT(H338=""),AND(C338:H338&lt;B338:G338),IF(NOT(G338=""),AND(C338:G338&lt;B338:F338),IF(NOT(F338=""),AND(C338:F338&lt;B338:E338),AND(C338:E338&lt;B338:D338))))</f>
        <v>0</v>
      </c>
      <c r="L338" s="1" t="b">
        <f t="array" ref="L338">IF(NOT(H338=""),AND(AND(ABS(C338:H338-B338:G338)&gt;0),AND(ABS(C338:H338-B338:G338)&lt;4)),IF(NOT(G338=""),AND(AND(ABS(C338:G338-B338:F338)&gt;0),AND(ABS(C338:G338-B338:F338)&lt;4)),IF(NOT(F338=""),AND(AND(ABS(C338:F338-B338:E338)&gt;0),AND(ABS(C338:F338-B338:E338)&lt;4)),AND(AND(ABS(C338:E338-B338:D338)&gt;0),AND(ABS(C338:E338-B338:D338)&lt;4)))))</f>
        <v>0</v>
      </c>
      <c r="M338" s="1" t="b">
        <f t="shared" si="1"/>
        <v>0</v>
      </c>
    </row>
    <row r="339" ht="15.75" customHeight="1">
      <c r="A339" s="1" t="s">
        <v>348</v>
      </c>
      <c r="B339" s="1">
        <f>IFERROR(__xludf.DUMMYFUNCTION("SPLIT(A339,"" "")"),86.0)</f>
        <v>86</v>
      </c>
      <c r="C339" s="1">
        <f>IFERROR(__xludf.DUMMYFUNCTION("""COMPUTED_VALUE"""),90.0)</f>
        <v>90</v>
      </c>
      <c r="D339" s="1">
        <f>IFERROR(__xludf.DUMMYFUNCTION("""COMPUTED_VALUE"""),94.0)</f>
        <v>94</v>
      </c>
      <c r="E339" s="1">
        <f>IFERROR(__xludf.DUMMYFUNCTION("""COMPUTED_VALUE"""),97.0)</f>
        <v>97</v>
      </c>
      <c r="F339" s="2">
        <f>IFERROR(__xludf.DUMMYFUNCTION("""COMPUTED_VALUE"""),99.0)</f>
        <v>99</v>
      </c>
      <c r="J339" s="1" t="b">
        <f t="array" ref="J339">IF(NOT(H339=""),AND(C339:H339&gt;B339:G339),IF(NOT(G339=""),AND(C339:G339&gt;B339:F339),IF(NOT(F339=""),AND(C339:F339&gt;B339:E339),AND(C339:E339&gt;B339:D339))))</f>
        <v>1</v>
      </c>
      <c r="K339" s="1" t="b">
        <f t="array" ref="K339">IF(NOT(H339=""),AND(C339:H339&lt;B339:G339),IF(NOT(G339=""),AND(C339:G339&lt;B339:F339),IF(NOT(F339=""),AND(C339:F339&lt;B339:E339),AND(C339:E339&lt;B339:D339))))</f>
        <v>0</v>
      </c>
      <c r="L339" s="1" t="b">
        <f t="array" ref="L339">IF(NOT(H339=""),AND(AND(ABS(C339:H339-B339:G339)&gt;0),AND(ABS(C339:H339-B339:G339)&lt;4)),IF(NOT(G339=""),AND(AND(ABS(C339:G339-B339:F339)&gt;0),AND(ABS(C339:G339-B339:F339)&lt;4)),IF(NOT(F339=""),AND(AND(ABS(C339:F339-B339:E339)&gt;0),AND(ABS(C339:F339-B339:E339)&lt;4)),AND(AND(ABS(C339:E339-B339:D339)&gt;0),AND(ABS(C339:E339-B339:D339)&lt;4)))))</f>
        <v>0</v>
      </c>
      <c r="M339" s="1" t="b">
        <f t="shared" si="1"/>
        <v>0</v>
      </c>
    </row>
    <row r="340" ht="15.75" customHeight="1">
      <c r="A340" s="1" t="s">
        <v>349</v>
      </c>
      <c r="B340" s="1">
        <f>IFERROR(__xludf.DUMMYFUNCTION("SPLIT(A340,"" "")"),52.0)</f>
        <v>52</v>
      </c>
      <c r="C340" s="1">
        <f>IFERROR(__xludf.DUMMYFUNCTION("""COMPUTED_VALUE"""),56.0)</f>
        <v>56</v>
      </c>
      <c r="D340" s="1">
        <f>IFERROR(__xludf.DUMMYFUNCTION("""COMPUTED_VALUE"""),59.0)</f>
        <v>59</v>
      </c>
      <c r="E340" s="1">
        <f>IFERROR(__xludf.DUMMYFUNCTION("""COMPUTED_VALUE"""),63.0)</f>
        <v>63</v>
      </c>
      <c r="F340" s="1">
        <f>IFERROR(__xludf.DUMMYFUNCTION("""COMPUTED_VALUE"""),65.0)</f>
        <v>65</v>
      </c>
      <c r="G340" s="1">
        <f>IFERROR(__xludf.DUMMYFUNCTION("""COMPUTED_VALUE"""),67.0)</f>
        <v>67</v>
      </c>
      <c r="H340" s="2">
        <f>IFERROR(__xludf.DUMMYFUNCTION("""COMPUTED_VALUE"""),65.0)</f>
        <v>65</v>
      </c>
      <c r="J340" s="1" t="b">
        <f t="array" ref="J340">IF(NOT(H340=""),AND(C340:H340&gt;B340:G340),IF(NOT(G340=""),AND(C340:G340&gt;B340:F340),IF(NOT(F340=""),AND(C340:F340&gt;B340:E340),AND(C340:E340&gt;B340:D340))))</f>
        <v>0</v>
      </c>
      <c r="K340" s="1" t="b">
        <f t="array" ref="K340">IF(NOT(H340=""),AND(C340:H340&lt;B340:G340),IF(NOT(G340=""),AND(C340:G340&lt;B340:F340),IF(NOT(F340=""),AND(C340:F340&lt;B340:E340),AND(C340:E340&lt;B340:D340))))</f>
        <v>0</v>
      </c>
      <c r="L340" s="1" t="b">
        <f t="array" ref="L340">IF(NOT(H340=""),AND(AND(ABS(C340:H340-B340:G340)&gt;0),AND(ABS(C340:H340-B340:G340)&lt;4)),IF(NOT(G340=""),AND(AND(ABS(C340:G340-B340:F340)&gt;0),AND(ABS(C340:G340-B340:F340)&lt;4)),IF(NOT(F340=""),AND(AND(ABS(C340:F340-B340:E340)&gt;0),AND(ABS(C340:F340-B340:E340)&lt;4)),AND(AND(ABS(C340:E340-B340:D340)&gt;0),AND(ABS(C340:E340-B340:D340)&lt;4)))))</f>
        <v>0</v>
      </c>
      <c r="M340" s="1" t="b">
        <f t="shared" si="1"/>
        <v>0</v>
      </c>
    </row>
    <row r="341" ht="15.75" customHeight="1">
      <c r="A341" s="1" t="s">
        <v>350</v>
      </c>
      <c r="B341" s="1">
        <f>IFERROR(__xludf.DUMMYFUNCTION("SPLIT(A341,"" "")"),8.0)</f>
        <v>8</v>
      </c>
      <c r="C341" s="1">
        <f>IFERROR(__xludf.DUMMYFUNCTION("""COMPUTED_VALUE"""),12.0)</f>
        <v>12</v>
      </c>
      <c r="D341" s="1">
        <f>IFERROR(__xludf.DUMMYFUNCTION("""COMPUTED_VALUE"""),14.0)</f>
        <v>14</v>
      </c>
      <c r="E341" s="1">
        <f>IFERROR(__xludf.DUMMYFUNCTION("""COMPUTED_VALUE"""),16.0)</f>
        <v>16</v>
      </c>
      <c r="F341" s="1">
        <f>IFERROR(__xludf.DUMMYFUNCTION("""COMPUTED_VALUE"""),20.0)</f>
        <v>20</v>
      </c>
      <c r="G341" s="1">
        <f>IFERROR(__xludf.DUMMYFUNCTION("""COMPUTED_VALUE"""),23.0)</f>
        <v>23</v>
      </c>
      <c r="H341" s="2">
        <f>IFERROR(__xludf.DUMMYFUNCTION("""COMPUTED_VALUE"""),23.0)</f>
        <v>23</v>
      </c>
      <c r="J341" s="1" t="b">
        <f t="array" ref="J341">IF(NOT(H341=""),AND(C341:H341&gt;B341:G341),IF(NOT(G341=""),AND(C341:G341&gt;B341:F341),IF(NOT(F341=""),AND(C341:F341&gt;B341:E341),AND(C341:E341&gt;B341:D341))))</f>
        <v>0</v>
      </c>
      <c r="K341" s="1" t="b">
        <f t="array" ref="K341">IF(NOT(H341=""),AND(C341:H341&lt;B341:G341),IF(NOT(G341=""),AND(C341:G341&lt;B341:F341),IF(NOT(F341=""),AND(C341:F341&lt;B341:E341),AND(C341:E341&lt;B341:D341))))</f>
        <v>0</v>
      </c>
      <c r="L341" s="1" t="b">
        <f t="array" ref="L341">IF(NOT(H341=""),AND(AND(ABS(C341:H341-B341:G341)&gt;0),AND(ABS(C341:H341-B341:G341)&lt;4)),IF(NOT(G341=""),AND(AND(ABS(C341:G341-B341:F341)&gt;0),AND(ABS(C341:G341-B341:F341)&lt;4)),IF(NOT(F341=""),AND(AND(ABS(C341:F341-B341:E341)&gt;0),AND(ABS(C341:F341-B341:E341)&lt;4)),AND(AND(ABS(C341:E341-B341:D341)&gt;0),AND(ABS(C341:E341-B341:D341)&lt;4)))))</f>
        <v>0</v>
      </c>
      <c r="M341" s="1" t="b">
        <f t="shared" si="1"/>
        <v>0</v>
      </c>
    </row>
    <row r="342" ht="15.75" customHeight="1">
      <c r="A342" s="1" t="s">
        <v>351</v>
      </c>
      <c r="B342" s="1">
        <f>IFERROR(__xludf.DUMMYFUNCTION("SPLIT(A342,"" "")"),50.0)</f>
        <v>50</v>
      </c>
      <c r="C342" s="1">
        <f>IFERROR(__xludf.DUMMYFUNCTION("""COMPUTED_VALUE"""),54.0)</f>
        <v>54</v>
      </c>
      <c r="D342" s="1">
        <f>IFERROR(__xludf.DUMMYFUNCTION("""COMPUTED_VALUE"""),58.0)</f>
        <v>58</v>
      </c>
      <c r="E342" s="1">
        <f>IFERROR(__xludf.DUMMYFUNCTION("""COMPUTED_VALUE"""),59.0)</f>
        <v>59</v>
      </c>
      <c r="F342" s="1">
        <f>IFERROR(__xludf.DUMMYFUNCTION("""COMPUTED_VALUE"""),60.0)</f>
        <v>60</v>
      </c>
      <c r="G342" s="2">
        <f>IFERROR(__xludf.DUMMYFUNCTION("""COMPUTED_VALUE"""),64.0)</f>
        <v>64</v>
      </c>
      <c r="J342" s="1" t="b">
        <f t="array" ref="J342">IF(NOT(H342=""),AND(C342:H342&gt;B342:G342),IF(NOT(G342=""),AND(C342:G342&gt;B342:F342),IF(NOT(F342=""),AND(C342:F342&gt;B342:E342),AND(C342:E342&gt;B342:D342))))</f>
        <v>1</v>
      </c>
      <c r="K342" s="1" t="b">
        <f t="array" ref="K342">IF(NOT(H342=""),AND(C342:H342&lt;B342:G342),IF(NOT(G342=""),AND(C342:G342&lt;B342:F342),IF(NOT(F342=""),AND(C342:F342&lt;B342:E342),AND(C342:E342&lt;B342:D342))))</f>
        <v>0</v>
      </c>
      <c r="L342" s="1" t="b">
        <f t="array" ref="L342">IF(NOT(H342=""),AND(AND(ABS(C342:H342-B342:G342)&gt;0),AND(ABS(C342:H342-B342:G342)&lt;4)),IF(NOT(G342=""),AND(AND(ABS(C342:G342-B342:F342)&gt;0),AND(ABS(C342:G342-B342:F342)&lt;4)),IF(NOT(F342=""),AND(AND(ABS(C342:F342-B342:E342)&gt;0),AND(ABS(C342:F342-B342:E342)&lt;4)),AND(AND(ABS(C342:E342-B342:D342)&gt;0),AND(ABS(C342:E342-B342:D342)&lt;4)))))</f>
        <v>0</v>
      </c>
      <c r="M342" s="1" t="b">
        <f t="shared" si="1"/>
        <v>0</v>
      </c>
    </row>
    <row r="343" ht="15.75" customHeight="1">
      <c r="A343" s="1" t="s">
        <v>352</v>
      </c>
      <c r="B343" s="1">
        <f>IFERROR(__xludf.DUMMYFUNCTION("SPLIT(A343,"" "")"),32.0)</f>
        <v>32</v>
      </c>
      <c r="C343" s="1">
        <f>IFERROR(__xludf.DUMMYFUNCTION("""COMPUTED_VALUE"""),36.0)</f>
        <v>36</v>
      </c>
      <c r="D343" s="1">
        <f>IFERROR(__xludf.DUMMYFUNCTION("""COMPUTED_VALUE"""),39.0)</f>
        <v>39</v>
      </c>
      <c r="E343" s="1">
        <f>IFERROR(__xludf.DUMMYFUNCTION("""COMPUTED_VALUE"""),41.0)</f>
        <v>41</v>
      </c>
      <c r="F343" s="1">
        <f>IFERROR(__xludf.DUMMYFUNCTION("""COMPUTED_VALUE"""),44.0)</f>
        <v>44</v>
      </c>
      <c r="G343" s="1">
        <f>IFERROR(__xludf.DUMMYFUNCTION("""COMPUTED_VALUE"""),48.0)</f>
        <v>48</v>
      </c>
      <c r="H343" s="1">
        <f>IFERROR(__xludf.DUMMYFUNCTION("""COMPUTED_VALUE"""),51.0)</f>
        <v>51</v>
      </c>
      <c r="I343" s="1">
        <f>IFERROR(__xludf.DUMMYFUNCTION("""COMPUTED_VALUE"""),56.0)</f>
        <v>56</v>
      </c>
      <c r="J343" s="1" t="b">
        <f t="array" ref="J343">IF(NOT(H343=""),AND(C343:H343&gt;B343:G343),IF(NOT(G343=""),AND(C343:G343&gt;B343:F343),IF(NOT(F343=""),AND(C343:F343&gt;B343:E343),AND(C343:E343&gt;B343:D343))))</f>
        <v>1</v>
      </c>
      <c r="K343" s="1" t="b">
        <f t="array" ref="K343">IF(NOT(H343=""),AND(C343:H343&lt;B343:G343),IF(NOT(G343=""),AND(C343:G343&lt;B343:F343),IF(NOT(F343=""),AND(C343:F343&lt;B343:E343),AND(C343:E343&lt;B343:D343))))</f>
        <v>0</v>
      </c>
      <c r="L343" s="1" t="b">
        <f t="array" ref="L343">IF(NOT(H343=""),AND(AND(ABS(C343:H343-B343:G343)&gt;0),AND(ABS(C343:H343-B343:G343)&lt;4)),IF(NOT(G343=""),AND(AND(ABS(C343:G343-B343:F343)&gt;0),AND(ABS(C343:G343-B343:F343)&lt;4)),IF(NOT(F343=""),AND(AND(ABS(C343:F343-B343:E343)&gt;0),AND(ABS(C343:F343-B343:E343)&lt;4)),AND(AND(ABS(C343:E343-B343:D343)&gt;0),AND(ABS(C343:E343-B343:D343)&lt;4)))))</f>
        <v>0</v>
      </c>
      <c r="M343" s="1" t="b">
        <f t="shared" si="1"/>
        <v>0</v>
      </c>
    </row>
    <row r="344" ht="15.75" customHeight="1">
      <c r="A344" s="1" t="s">
        <v>353</v>
      </c>
      <c r="B344" s="1">
        <f>IFERROR(__xludf.DUMMYFUNCTION("SPLIT(A344,"" "")"),73.0)</f>
        <v>73</v>
      </c>
      <c r="C344" s="1">
        <f>IFERROR(__xludf.DUMMYFUNCTION("""COMPUTED_VALUE"""),77.0)</f>
        <v>77</v>
      </c>
      <c r="D344" s="1">
        <f>IFERROR(__xludf.DUMMYFUNCTION("""COMPUTED_VALUE"""),79.0)</f>
        <v>79</v>
      </c>
      <c r="E344" s="1">
        <f>IFERROR(__xludf.DUMMYFUNCTION("""COMPUTED_VALUE"""),86.0)</f>
        <v>86</v>
      </c>
      <c r="F344" s="1">
        <f>IFERROR(__xludf.DUMMYFUNCTION("""COMPUTED_VALUE"""),89.0)</f>
        <v>89</v>
      </c>
      <c r="G344" s="1">
        <f>IFERROR(__xludf.DUMMYFUNCTION("""COMPUTED_VALUE"""),91.0)</f>
        <v>91</v>
      </c>
      <c r="H344" s="2">
        <f>IFERROR(__xludf.DUMMYFUNCTION("""COMPUTED_VALUE"""),93.0)</f>
        <v>93</v>
      </c>
      <c r="J344" s="1" t="b">
        <f t="array" ref="J344">IF(NOT(H344=""),AND(C344:H344&gt;B344:G344),IF(NOT(G344=""),AND(C344:G344&gt;B344:F344),IF(NOT(F344=""),AND(C344:F344&gt;B344:E344),AND(C344:E344&gt;B344:D344))))</f>
        <v>1</v>
      </c>
      <c r="K344" s="1" t="b">
        <f t="array" ref="K344">IF(NOT(H344=""),AND(C344:H344&lt;B344:G344),IF(NOT(G344=""),AND(C344:G344&lt;B344:F344),IF(NOT(F344=""),AND(C344:F344&lt;B344:E344),AND(C344:E344&lt;B344:D344))))</f>
        <v>0</v>
      </c>
      <c r="L344" s="1" t="b">
        <f t="array" ref="L344">IF(NOT(H344=""),AND(AND(ABS(C344:H344-B344:G344)&gt;0),AND(ABS(C344:H344-B344:G344)&lt;4)),IF(NOT(G344=""),AND(AND(ABS(C344:G344-B344:F344)&gt;0),AND(ABS(C344:G344-B344:F344)&lt;4)),IF(NOT(F344=""),AND(AND(ABS(C344:F344-B344:E344)&gt;0),AND(ABS(C344:F344-B344:E344)&lt;4)),AND(AND(ABS(C344:E344-B344:D344)&gt;0),AND(ABS(C344:E344-B344:D344)&lt;4)))))</f>
        <v>0</v>
      </c>
      <c r="M344" s="1" t="b">
        <f t="shared" si="1"/>
        <v>0</v>
      </c>
    </row>
    <row r="345" ht="15.75" customHeight="1">
      <c r="A345" s="1" t="s">
        <v>354</v>
      </c>
      <c r="B345" s="1">
        <f>IFERROR(__xludf.DUMMYFUNCTION("SPLIT(A345,"" "")"),28.0)</f>
        <v>28</v>
      </c>
      <c r="C345" s="1">
        <f>IFERROR(__xludf.DUMMYFUNCTION("""COMPUTED_VALUE"""),32.0)</f>
        <v>32</v>
      </c>
      <c r="D345" s="1">
        <f>IFERROR(__xludf.DUMMYFUNCTION("""COMPUTED_VALUE"""),35.0)</f>
        <v>35</v>
      </c>
      <c r="E345" s="1">
        <f>IFERROR(__xludf.DUMMYFUNCTION("""COMPUTED_VALUE"""),38.0)</f>
        <v>38</v>
      </c>
      <c r="F345" s="1">
        <f>IFERROR(__xludf.DUMMYFUNCTION("""COMPUTED_VALUE"""),43.0)</f>
        <v>43</v>
      </c>
      <c r="G345" s="2">
        <f>IFERROR(__xludf.DUMMYFUNCTION("""COMPUTED_VALUE"""),40.0)</f>
        <v>40</v>
      </c>
      <c r="J345" s="1" t="b">
        <f t="array" ref="J345">IF(NOT(H345=""),AND(C345:H345&gt;B345:G345),IF(NOT(G345=""),AND(C345:G345&gt;B345:F345),IF(NOT(F345=""),AND(C345:F345&gt;B345:E345),AND(C345:E345&gt;B345:D345))))</f>
        <v>0</v>
      </c>
      <c r="K345" s="1" t="b">
        <f t="array" ref="K345">IF(NOT(H345=""),AND(C345:H345&lt;B345:G345),IF(NOT(G345=""),AND(C345:G345&lt;B345:F345),IF(NOT(F345=""),AND(C345:F345&lt;B345:E345),AND(C345:E345&lt;B345:D345))))</f>
        <v>0</v>
      </c>
      <c r="L345" s="1" t="b">
        <f t="array" ref="L345">IF(NOT(H345=""),AND(AND(ABS(C345:H345-B345:G345)&gt;0),AND(ABS(C345:H345-B345:G345)&lt;4)),IF(NOT(G345=""),AND(AND(ABS(C345:G345-B345:F345)&gt;0),AND(ABS(C345:G345-B345:F345)&lt;4)),IF(NOT(F345=""),AND(AND(ABS(C345:F345-B345:E345)&gt;0),AND(ABS(C345:F345-B345:E345)&lt;4)),AND(AND(ABS(C345:E345-B345:D345)&gt;0),AND(ABS(C345:E345-B345:D345)&lt;4)))))</f>
        <v>0</v>
      </c>
      <c r="M345" s="1" t="b">
        <f t="shared" si="1"/>
        <v>0</v>
      </c>
    </row>
    <row r="346" ht="15.75" customHeight="1">
      <c r="A346" s="1" t="s">
        <v>355</v>
      </c>
      <c r="B346" s="1">
        <f>IFERROR(__xludf.DUMMYFUNCTION("SPLIT(A346,"" "")"),40.0)</f>
        <v>40</v>
      </c>
      <c r="C346" s="1">
        <f>IFERROR(__xludf.DUMMYFUNCTION("""COMPUTED_VALUE"""),44.0)</f>
        <v>44</v>
      </c>
      <c r="D346" s="1">
        <f>IFERROR(__xludf.DUMMYFUNCTION("""COMPUTED_VALUE"""),50.0)</f>
        <v>50</v>
      </c>
      <c r="E346" s="1">
        <f>IFERROR(__xludf.DUMMYFUNCTION("""COMPUTED_VALUE"""),53.0)</f>
        <v>53</v>
      </c>
      <c r="F346" s="1">
        <f>IFERROR(__xludf.DUMMYFUNCTION("""COMPUTED_VALUE"""),56.0)</f>
        <v>56</v>
      </c>
      <c r="G346" s="1">
        <f>IFERROR(__xludf.DUMMYFUNCTION("""COMPUTED_VALUE"""),59.0)</f>
        <v>59</v>
      </c>
      <c r="H346" s="2">
        <f>IFERROR(__xludf.DUMMYFUNCTION("""COMPUTED_VALUE"""),59.0)</f>
        <v>59</v>
      </c>
      <c r="J346" s="1" t="b">
        <f t="array" ref="J346">IF(NOT(H346=""),AND(C346:H346&gt;B346:G346),IF(NOT(G346=""),AND(C346:G346&gt;B346:F346),IF(NOT(F346=""),AND(C346:F346&gt;B346:E346),AND(C346:E346&gt;B346:D346))))</f>
        <v>0</v>
      </c>
      <c r="K346" s="1" t="b">
        <f t="array" ref="K346">IF(NOT(H346=""),AND(C346:H346&lt;B346:G346),IF(NOT(G346=""),AND(C346:G346&lt;B346:F346),IF(NOT(F346=""),AND(C346:F346&lt;B346:E346),AND(C346:E346&lt;B346:D346))))</f>
        <v>0</v>
      </c>
      <c r="L346" s="1" t="b">
        <f t="array" ref="L346">IF(NOT(H346=""),AND(AND(ABS(C346:H346-B346:G346)&gt;0),AND(ABS(C346:H346-B346:G346)&lt;4)),IF(NOT(G346=""),AND(AND(ABS(C346:G346-B346:F346)&gt;0),AND(ABS(C346:G346-B346:F346)&lt;4)),IF(NOT(F346=""),AND(AND(ABS(C346:F346-B346:E346)&gt;0),AND(ABS(C346:F346-B346:E346)&lt;4)),AND(AND(ABS(C346:E346-B346:D346)&gt;0),AND(ABS(C346:E346-B346:D346)&lt;4)))))</f>
        <v>0</v>
      </c>
      <c r="M346" s="1" t="b">
        <f t="shared" si="1"/>
        <v>0</v>
      </c>
    </row>
    <row r="347" ht="15.75" customHeight="1">
      <c r="A347" s="1" t="s">
        <v>356</v>
      </c>
      <c r="B347" s="1">
        <f>IFERROR(__xludf.DUMMYFUNCTION("SPLIT(A347,"" "")"),71.0)</f>
        <v>71</v>
      </c>
      <c r="C347" s="1">
        <f>IFERROR(__xludf.DUMMYFUNCTION("""COMPUTED_VALUE"""),75.0)</f>
        <v>75</v>
      </c>
      <c r="D347" s="1">
        <f>IFERROR(__xludf.DUMMYFUNCTION("""COMPUTED_VALUE"""),77.0)</f>
        <v>77</v>
      </c>
      <c r="E347" s="1">
        <f>IFERROR(__xludf.DUMMYFUNCTION("""COMPUTED_VALUE"""),80.0)</f>
        <v>80</v>
      </c>
      <c r="F347" s="1">
        <f>IFERROR(__xludf.DUMMYFUNCTION("""COMPUTED_VALUE"""),81.0)</f>
        <v>81</v>
      </c>
      <c r="G347" s="1">
        <f>IFERROR(__xludf.DUMMYFUNCTION("""COMPUTED_VALUE"""),86.0)</f>
        <v>86</v>
      </c>
      <c r="H347" s="1">
        <f>IFERROR(__xludf.DUMMYFUNCTION("""COMPUTED_VALUE"""),89.0)</f>
        <v>89</v>
      </c>
      <c r="I347" s="1">
        <f>IFERROR(__xludf.DUMMYFUNCTION("""COMPUTED_VALUE"""),93.0)</f>
        <v>93</v>
      </c>
      <c r="J347" s="1" t="b">
        <f t="array" ref="J347">IF(NOT(H347=""),AND(C347:H347&gt;B347:G347),IF(NOT(G347=""),AND(C347:G347&gt;B347:F347),IF(NOT(F347=""),AND(C347:F347&gt;B347:E347),AND(C347:E347&gt;B347:D347))))</f>
        <v>1</v>
      </c>
      <c r="K347" s="1" t="b">
        <f t="array" ref="K347">IF(NOT(H347=""),AND(C347:H347&lt;B347:G347),IF(NOT(G347=""),AND(C347:G347&lt;B347:F347),IF(NOT(F347=""),AND(C347:F347&lt;B347:E347),AND(C347:E347&lt;B347:D347))))</f>
        <v>0</v>
      </c>
      <c r="L347" s="1" t="b">
        <f t="array" ref="L347">IF(NOT(H347=""),AND(AND(ABS(C347:H347-B347:G347)&gt;0),AND(ABS(C347:H347-B347:G347)&lt;4)),IF(NOT(G347=""),AND(AND(ABS(C347:G347-B347:F347)&gt;0),AND(ABS(C347:G347-B347:F347)&lt;4)),IF(NOT(F347=""),AND(AND(ABS(C347:F347-B347:E347)&gt;0),AND(ABS(C347:F347-B347:E347)&lt;4)),AND(AND(ABS(C347:E347-B347:D347)&gt;0),AND(ABS(C347:E347-B347:D347)&lt;4)))))</f>
        <v>0</v>
      </c>
      <c r="M347" s="1" t="b">
        <f t="shared" si="1"/>
        <v>0</v>
      </c>
    </row>
    <row r="348" ht="15.75" customHeight="1">
      <c r="A348" s="1" t="s">
        <v>357</v>
      </c>
      <c r="B348" s="1">
        <f>IFERROR(__xludf.DUMMYFUNCTION("SPLIT(A348,"" "")"),13.0)</f>
        <v>13</v>
      </c>
      <c r="C348" s="1">
        <f>IFERROR(__xludf.DUMMYFUNCTION("""COMPUTED_VALUE"""),17.0)</f>
        <v>17</v>
      </c>
      <c r="D348" s="1">
        <f>IFERROR(__xludf.DUMMYFUNCTION("""COMPUTED_VALUE"""),19.0)</f>
        <v>19</v>
      </c>
      <c r="E348" s="1">
        <f>IFERROR(__xludf.DUMMYFUNCTION("""COMPUTED_VALUE"""),22.0)</f>
        <v>22</v>
      </c>
      <c r="F348" s="1">
        <f>IFERROR(__xludf.DUMMYFUNCTION("""COMPUTED_VALUE"""),28.0)</f>
        <v>28</v>
      </c>
      <c r="G348" s="2">
        <f>IFERROR(__xludf.DUMMYFUNCTION("""COMPUTED_VALUE"""),35.0)</f>
        <v>35</v>
      </c>
      <c r="J348" s="1" t="b">
        <f t="array" ref="J348">IF(NOT(H348=""),AND(C348:H348&gt;B348:G348),IF(NOT(G348=""),AND(C348:G348&gt;B348:F348),IF(NOT(F348=""),AND(C348:F348&gt;B348:E348),AND(C348:E348&gt;B348:D348))))</f>
        <v>1</v>
      </c>
      <c r="K348" s="1" t="b">
        <f t="array" ref="K348">IF(NOT(H348=""),AND(C348:H348&lt;B348:G348),IF(NOT(G348=""),AND(C348:G348&lt;B348:F348),IF(NOT(F348=""),AND(C348:F348&lt;B348:E348),AND(C348:E348&lt;B348:D348))))</f>
        <v>0</v>
      </c>
      <c r="L348" s="1" t="b">
        <f t="array" ref="L348">IF(NOT(H348=""),AND(AND(ABS(C348:H348-B348:G348)&gt;0),AND(ABS(C348:H348-B348:G348)&lt;4)),IF(NOT(G348=""),AND(AND(ABS(C348:G348-B348:F348)&gt;0),AND(ABS(C348:G348-B348:F348)&lt;4)),IF(NOT(F348=""),AND(AND(ABS(C348:F348-B348:E348)&gt;0),AND(ABS(C348:F348-B348:E348)&lt;4)),AND(AND(ABS(C348:E348-B348:D348)&gt;0),AND(ABS(C348:E348-B348:D348)&lt;4)))))</f>
        <v>0</v>
      </c>
      <c r="M348" s="1" t="b">
        <f t="shared" si="1"/>
        <v>0</v>
      </c>
    </row>
    <row r="349" ht="15.75" customHeight="1">
      <c r="A349" s="1" t="s">
        <v>358</v>
      </c>
      <c r="B349" s="1">
        <f>IFERROR(__xludf.DUMMYFUNCTION("SPLIT(A349,"" "")"),58.0)</f>
        <v>58</v>
      </c>
      <c r="C349" s="1">
        <f>IFERROR(__xludf.DUMMYFUNCTION("""COMPUTED_VALUE"""),64.0)</f>
        <v>64</v>
      </c>
      <c r="D349" s="1">
        <f>IFERROR(__xludf.DUMMYFUNCTION("""COMPUTED_VALUE"""),67.0)</f>
        <v>67</v>
      </c>
      <c r="E349" s="1">
        <f>IFERROR(__xludf.DUMMYFUNCTION("""COMPUTED_VALUE"""),69.0)</f>
        <v>69</v>
      </c>
      <c r="F349" s="1">
        <f>IFERROR(__xludf.DUMMYFUNCTION("""COMPUTED_VALUE"""),70.0)</f>
        <v>70</v>
      </c>
      <c r="G349" s="1">
        <f>IFERROR(__xludf.DUMMYFUNCTION("""COMPUTED_VALUE"""),73.0)</f>
        <v>73</v>
      </c>
      <c r="H349" s="2">
        <f>IFERROR(__xludf.DUMMYFUNCTION("""COMPUTED_VALUE"""),74.0)</f>
        <v>74</v>
      </c>
      <c r="J349" s="1" t="b">
        <f t="array" ref="J349">IF(NOT(H349=""),AND(C349:H349&gt;B349:G349),IF(NOT(G349=""),AND(C349:G349&gt;B349:F349),IF(NOT(F349=""),AND(C349:F349&gt;B349:E349),AND(C349:E349&gt;B349:D349))))</f>
        <v>1</v>
      </c>
      <c r="K349" s="1" t="b">
        <f t="array" ref="K349">IF(NOT(H349=""),AND(C349:H349&lt;B349:G349),IF(NOT(G349=""),AND(C349:G349&lt;B349:F349),IF(NOT(F349=""),AND(C349:F349&lt;B349:E349),AND(C349:E349&lt;B349:D349))))</f>
        <v>0</v>
      </c>
      <c r="L349" s="1" t="b">
        <f t="array" ref="L349">IF(NOT(H349=""),AND(AND(ABS(C349:H349-B349:G349)&gt;0),AND(ABS(C349:H349-B349:G349)&lt;4)),IF(NOT(G349=""),AND(AND(ABS(C349:G349-B349:F349)&gt;0),AND(ABS(C349:G349-B349:F349)&lt;4)),IF(NOT(F349=""),AND(AND(ABS(C349:F349-B349:E349)&gt;0),AND(ABS(C349:F349-B349:E349)&lt;4)),AND(AND(ABS(C349:E349-B349:D349)&gt;0),AND(ABS(C349:E349-B349:D349)&lt;4)))))</f>
        <v>0</v>
      </c>
      <c r="M349" s="1" t="b">
        <f t="shared" si="1"/>
        <v>0</v>
      </c>
    </row>
    <row r="350" ht="15.75" customHeight="1">
      <c r="A350" s="1" t="s">
        <v>359</v>
      </c>
      <c r="B350" s="1">
        <f>IFERROR(__xludf.DUMMYFUNCTION("SPLIT(A350,"" "")"),54.0)</f>
        <v>54</v>
      </c>
      <c r="C350" s="1">
        <f>IFERROR(__xludf.DUMMYFUNCTION("""COMPUTED_VALUE"""),60.0)</f>
        <v>60</v>
      </c>
      <c r="D350" s="1">
        <f>IFERROR(__xludf.DUMMYFUNCTION("""COMPUTED_VALUE"""),63.0)</f>
        <v>63</v>
      </c>
      <c r="E350" s="1">
        <f>IFERROR(__xludf.DUMMYFUNCTION("""COMPUTED_VALUE"""),64.0)</f>
        <v>64</v>
      </c>
      <c r="F350" s="1">
        <f>IFERROR(__xludf.DUMMYFUNCTION("""COMPUTED_VALUE"""),66.0)</f>
        <v>66</v>
      </c>
      <c r="G350" s="1">
        <f>IFERROR(__xludf.DUMMYFUNCTION("""COMPUTED_VALUE"""),68.0)</f>
        <v>68</v>
      </c>
      <c r="H350" s="1">
        <f>IFERROR(__xludf.DUMMYFUNCTION("""COMPUTED_VALUE"""),70.0)</f>
        <v>70</v>
      </c>
      <c r="I350" s="1">
        <f>IFERROR(__xludf.DUMMYFUNCTION("""COMPUTED_VALUE"""),68.0)</f>
        <v>68</v>
      </c>
      <c r="J350" s="1" t="b">
        <f t="array" ref="J350">IF(NOT(H350=""),AND(C350:H350&gt;B350:G350),IF(NOT(G350=""),AND(C350:G350&gt;B350:F350),IF(NOT(F350=""),AND(C350:F350&gt;B350:E350),AND(C350:E350&gt;B350:D350))))</f>
        <v>1</v>
      </c>
      <c r="K350" s="1" t="b">
        <f t="array" ref="K350">IF(NOT(H350=""),AND(C350:H350&lt;B350:G350),IF(NOT(G350=""),AND(C350:G350&lt;B350:F350),IF(NOT(F350=""),AND(C350:F350&lt;B350:E350),AND(C350:E350&lt;B350:D350))))</f>
        <v>0</v>
      </c>
      <c r="L350" s="1" t="b">
        <f t="array" ref="L350">IF(NOT(H350=""),AND(AND(ABS(C350:H350-B350:G350)&gt;0),AND(ABS(C350:H350-B350:G350)&lt;4)),IF(NOT(G350=""),AND(AND(ABS(C350:G350-B350:F350)&gt;0),AND(ABS(C350:G350-B350:F350)&lt;4)),IF(NOT(F350=""),AND(AND(ABS(C350:F350-B350:E350)&gt;0),AND(ABS(C350:F350-B350:E350)&lt;4)),AND(AND(ABS(C350:E350-B350:D350)&gt;0),AND(ABS(C350:E350-B350:D350)&lt;4)))))</f>
        <v>0</v>
      </c>
      <c r="M350" s="1" t="b">
        <f t="shared" si="1"/>
        <v>0</v>
      </c>
    </row>
    <row r="351" ht="15.75" customHeight="1">
      <c r="A351" s="1" t="s">
        <v>360</v>
      </c>
      <c r="B351" s="1">
        <f>IFERROR(__xludf.DUMMYFUNCTION("SPLIT(A351,"" "")"),36.0)</f>
        <v>36</v>
      </c>
      <c r="C351" s="1">
        <f>IFERROR(__xludf.DUMMYFUNCTION("""COMPUTED_VALUE"""),43.0)</f>
        <v>43</v>
      </c>
      <c r="D351" s="1">
        <f>IFERROR(__xludf.DUMMYFUNCTION("""COMPUTED_VALUE"""),46.0)</f>
        <v>46</v>
      </c>
      <c r="E351" s="1">
        <f>IFERROR(__xludf.DUMMYFUNCTION("""COMPUTED_VALUE"""),48.0)</f>
        <v>48</v>
      </c>
      <c r="F351" s="2">
        <f>IFERROR(__xludf.DUMMYFUNCTION("""COMPUTED_VALUE"""),48.0)</f>
        <v>48</v>
      </c>
      <c r="J351" s="1" t="b">
        <f t="array" ref="J351">IF(NOT(H351=""),AND(C351:H351&gt;B351:G351),IF(NOT(G351=""),AND(C351:G351&gt;B351:F351),IF(NOT(F351=""),AND(C351:F351&gt;B351:E351),AND(C351:E351&gt;B351:D351))))</f>
        <v>0</v>
      </c>
      <c r="K351" s="1" t="b">
        <f t="array" ref="K351">IF(NOT(H351=""),AND(C351:H351&lt;B351:G351),IF(NOT(G351=""),AND(C351:G351&lt;B351:F351),IF(NOT(F351=""),AND(C351:F351&lt;B351:E351),AND(C351:E351&lt;B351:D351))))</f>
        <v>0</v>
      </c>
      <c r="L351" s="1" t="b">
        <f t="array" ref="L351">IF(NOT(H351=""),AND(AND(ABS(C351:H351-B351:G351)&gt;0),AND(ABS(C351:H351-B351:G351)&lt;4)),IF(NOT(G351=""),AND(AND(ABS(C351:G351-B351:F351)&gt;0),AND(ABS(C351:G351-B351:F351)&lt;4)),IF(NOT(F351=""),AND(AND(ABS(C351:F351-B351:E351)&gt;0),AND(ABS(C351:F351-B351:E351)&lt;4)),AND(AND(ABS(C351:E351-B351:D351)&gt;0),AND(ABS(C351:E351-B351:D351)&lt;4)))))</f>
        <v>0</v>
      </c>
      <c r="M351" s="1" t="b">
        <f t="shared" si="1"/>
        <v>0</v>
      </c>
    </row>
    <row r="352" ht="15.75" customHeight="1">
      <c r="A352" s="1" t="s">
        <v>361</v>
      </c>
      <c r="B352" s="1">
        <f>IFERROR(__xludf.DUMMYFUNCTION("SPLIT(A352,"" "")"),31.0)</f>
        <v>31</v>
      </c>
      <c r="C352" s="1">
        <f>IFERROR(__xludf.DUMMYFUNCTION("""COMPUTED_VALUE"""),37.0)</f>
        <v>37</v>
      </c>
      <c r="D352" s="1">
        <f>IFERROR(__xludf.DUMMYFUNCTION("""COMPUTED_VALUE"""),40.0)</f>
        <v>40</v>
      </c>
      <c r="E352" s="1">
        <f>IFERROR(__xludf.DUMMYFUNCTION("""COMPUTED_VALUE"""),42.0)</f>
        <v>42</v>
      </c>
      <c r="F352" s="1">
        <f>IFERROR(__xludf.DUMMYFUNCTION("""COMPUTED_VALUE"""),45.0)</f>
        <v>45</v>
      </c>
      <c r="G352" s="2">
        <f>IFERROR(__xludf.DUMMYFUNCTION("""COMPUTED_VALUE"""),49.0)</f>
        <v>49</v>
      </c>
      <c r="J352" s="1" t="b">
        <f t="array" ref="J352">IF(NOT(H352=""),AND(C352:H352&gt;B352:G352),IF(NOT(G352=""),AND(C352:G352&gt;B352:F352),IF(NOT(F352=""),AND(C352:F352&gt;B352:E352),AND(C352:E352&gt;B352:D352))))</f>
        <v>1</v>
      </c>
      <c r="K352" s="1" t="b">
        <f t="array" ref="K352">IF(NOT(H352=""),AND(C352:H352&lt;B352:G352),IF(NOT(G352=""),AND(C352:G352&lt;B352:F352),IF(NOT(F352=""),AND(C352:F352&lt;B352:E352),AND(C352:E352&lt;B352:D352))))</f>
        <v>0</v>
      </c>
      <c r="L352" s="1" t="b">
        <f t="array" ref="L352">IF(NOT(H352=""),AND(AND(ABS(C352:H352-B352:G352)&gt;0),AND(ABS(C352:H352-B352:G352)&lt;4)),IF(NOT(G352=""),AND(AND(ABS(C352:G352-B352:F352)&gt;0),AND(ABS(C352:G352-B352:F352)&lt;4)),IF(NOT(F352=""),AND(AND(ABS(C352:F352-B352:E352)&gt;0),AND(ABS(C352:F352-B352:E352)&lt;4)),AND(AND(ABS(C352:E352-B352:D352)&gt;0),AND(ABS(C352:E352-B352:D352)&lt;4)))))</f>
        <v>0</v>
      </c>
      <c r="M352" s="1" t="b">
        <f t="shared" si="1"/>
        <v>0</v>
      </c>
    </row>
    <row r="353" ht="15.75" customHeight="1">
      <c r="A353" s="1" t="s">
        <v>362</v>
      </c>
      <c r="B353" s="1">
        <f>IFERROR(__xludf.DUMMYFUNCTION("SPLIT(A353,"" "")"),83.0)</f>
        <v>83</v>
      </c>
      <c r="C353" s="1">
        <f>IFERROR(__xludf.DUMMYFUNCTION("""COMPUTED_VALUE"""),88.0)</f>
        <v>88</v>
      </c>
      <c r="D353" s="1">
        <f>IFERROR(__xludf.DUMMYFUNCTION("""COMPUTED_VALUE"""),89.0)</f>
        <v>89</v>
      </c>
      <c r="E353" s="1">
        <f>IFERROR(__xludf.DUMMYFUNCTION("""COMPUTED_VALUE"""),90.0)</f>
        <v>90</v>
      </c>
      <c r="F353" s="2">
        <f>IFERROR(__xludf.DUMMYFUNCTION("""COMPUTED_VALUE"""),97.0)</f>
        <v>97</v>
      </c>
      <c r="J353" s="1" t="b">
        <f t="array" ref="J353">IF(NOT(H353=""),AND(C353:H353&gt;B353:G353),IF(NOT(G353=""),AND(C353:G353&gt;B353:F353),IF(NOT(F353=""),AND(C353:F353&gt;B353:E353),AND(C353:E353&gt;B353:D353))))</f>
        <v>1</v>
      </c>
      <c r="K353" s="1" t="b">
        <f t="array" ref="K353">IF(NOT(H353=""),AND(C353:H353&lt;B353:G353),IF(NOT(G353=""),AND(C353:G353&lt;B353:F353),IF(NOT(F353=""),AND(C353:F353&lt;B353:E353),AND(C353:E353&lt;B353:D353))))</f>
        <v>0</v>
      </c>
      <c r="L353" s="1" t="b">
        <f t="array" ref="L353">IF(NOT(H353=""),AND(AND(ABS(C353:H353-B353:G353)&gt;0),AND(ABS(C353:H353-B353:G353)&lt;4)),IF(NOT(G353=""),AND(AND(ABS(C353:G353-B353:F353)&gt;0),AND(ABS(C353:G353-B353:F353)&lt;4)),IF(NOT(F353=""),AND(AND(ABS(C353:F353-B353:E353)&gt;0),AND(ABS(C353:F353-B353:E353)&lt;4)),AND(AND(ABS(C353:E353-B353:D353)&gt;0),AND(ABS(C353:E353-B353:D353)&lt;4)))))</f>
        <v>0</v>
      </c>
      <c r="M353" s="1" t="b">
        <f t="shared" si="1"/>
        <v>0</v>
      </c>
    </row>
    <row r="354" ht="15.75" customHeight="1">
      <c r="A354" s="1" t="s">
        <v>363</v>
      </c>
      <c r="B354" s="1">
        <f>IFERROR(__xludf.DUMMYFUNCTION("SPLIT(A354,"" "")"),20.0)</f>
        <v>20</v>
      </c>
      <c r="C354" s="1">
        <f>IFERROR(__xludf.DUMMYFUNCTION("""COMPUTED_VALUE"""),26.0)</f>
        <v>26</v>
      </c>
      <c r="D354" s="1">
        <f>IFERROR(__xludf.DUMMYFUNCTION("""COMPUTED_VALUE"""),25.0)</f>
        <v>25</v>
      </c>
      <c r="E354" s="1">
        <f>IFERROR(__xludf.DUMMYFUNCTION("""COMPUTED_VALUE"""),26.0)</f>
        <v>26</v>
      </c>
      <c r="F354" s="2">
        <f>IFERROR(__xludf.DUMMYFUNCTION("""COMPUTED_VALUE"""),27.0)</f>
        <v>27</v>
      </c>
      <c r="J354" s="1" t="b">
        <f t="array" ref="J354">IF(NOT(H354=""),AND(C354:H354&gt;B354:G354),IF(NOT(G354=""),AND(C354:G354&gt;B354:F354),IF(NOT(F354=""),AND(C354:F354&gt;B354:E354),AND(C354:E354&gt;B354:D354))))</f>
        <v>0</v>
      </c>
      <c r="K354" s="1" t="b">
        <f t="array" ref="K354">IF(NOT(H354=""),AND(C354:H354&lt;B354:G354),IF(NOT(G354=""),AND(C354:G354&lt;B354:F354),IF(NOT(F354=""),AND(C354:F354&lt;B354:E354),AND(C354:E354&lt;B354:D354))))</f>
        <v>0</v>
      </c>
      <c r="L354" s="1" t="b">
        <f t="array" ref="L354">IF(NOT(H354=""),AND(AND(ABS(C354:H354-B354:G354)&gt;0),AND(ABS(C354:H354-B354:G354)&lt;4)),IF(NOT(G354=""),AND(AND(ABS(C354:G354-B354:F354)&gt;0),AND(ABS(C354:G354-B354:F354)&lt;4)),IF(NOT(F354=""),AND(AND(ABS(C354:F354-B354:E354)&gt;0),AND(ABS(C354:F354-B354:E354)&lt;4)),AND(AND(ABS(C354:E354-B354:D354)&gt;0),AND(ABS(C354:E354-B354:D354)&lt;4)))))</f>
        <v>0</v>
      </c>
      <c r="M354" s="1" t="b">
        <f t="shared" si="1"/>
        <v>0</v>
      </c>
    </row>
    <row r="355" ht="15.75" customHeight="1">
      <c r="A355" s="1" t="s">
        <v>364</v>
      </c>
      <c r="B355" s="1">
        <f>IFERROR(__xludf.DUMMYFUNCTION("SPLIT(A355,"" "")"),5.0)</f>
        <v>5</v>
      </c>
      <c r="C355" s="1">
        <f>IFERROR(__xludf.DUMMYFUNCTION("""COMPUTED_VALUE"""),11.0)</f>
        <v>11</v>
      </c>
      <c r="D355" s="1">
        <f>IFERROR(__xludf.DUMMYFUNCTION("""COMPUTED_VALUE"""),9.0)</f>
        <v>9</v>
      </c>
      <c r="E355" s="1">
        <f>IFERROR(__xludf.DUMMYFUNCTION("""COMPUTED_VALUE"""),12.0)</f>
        <v>12</v>
      </c>
      <c r="F355" s="2">
        <f>IFERROR(__xludf.DUMMYFUNCTION("""COMPUTED_VALUE"""),9.0)</f>
        <v>9</v>
      </c>
      <c r="J355" s="1" t="b">
        <f t="array" ref="J355">IF(NOT(H355=""),AND(C355:H355&gt;B355:G355),IF(NOT(G355=""),AND(C355:G355&gt;B355:F355),IF(NOT(F355=""),AND(C355:F355&gt;B355:E355),AND(C355:E355&gt;B355:D355))))</f>
        <v>0</v>
      </c>
      <c r="K355" s="1" t="b">
        <f t="array" ref="K355">IF(NOT(H355=""),AND(C355:H355&lt;B355:G355),IF(NOT(G355=""),AND(C355:G355&lt;B355:F355),IF(NOT(F355=""),AND(C355:F355&lt;B355:E355),AND(C355:E355&lt;B355:D355))))</f>
        <v>0</v>
      </c>
      <c r="L355" s="1" t="b">
        <f t="array" ref="L355">IF(NOT(H355=""),AND(AND(ABS(C355:H355-B355:G355)&gt;0),AND(ABS(C355:H355-B355:G355)&lt;4)),IF(NOT(G355=""),AND(AND(ABS(C355:G355-B355:F355)&gt;0),AND(ABS(C355:G355-B355:F355)&lt;4)),IF(NOT(F355=""),AND(AND(ABS(C355:F355-B355:E355)&gt;0),AND(ABS(C355:F355-B355:E355)&lt;4)),AND(AND(ABS(C355:E355-B355:D355)&gt;0),AND(ABS(C355:E355-B355:D355)&lt;4)))))</f>
        <v>0</v>
      </c>
      <c r="M355" s="1" t="b">
        <f t="shared" si="1"/>
        <v>0</v>
      </c>
    </row>
    <row r="356" ht="15.75" customHeight="1">
      <c r="A356" s="1" t="s">
        <v>365</v>
      </c>
      <c r="B356" s="1">
        <f>IFERROR(__xludf.DUMMYFUNCTION("SPLIT(A356,"" "")"),30.0)</f>
        <v>30</v>
      </c>
      <c r="C356" s="1">
        <f>IFERROR(__xludf.DUMMYFUNCTION("""COMPUTED_VALUE"""),37.0)</f>
        <v>37</v>
      </c>
      <c r="D356" s="1">
        <f>IFERROR(__xludf.DUMMYFUNCTION("""COMPUTED_VALUE"""),35.0)</f>
        <v>35</v>
      </c>
      <c r="E356" s="1">
        <f>IFERROR(__xludf.DUMMYFUNCTION("""COMPUTED_VALUE"""),37.0)</f>
        <v>37</v>
      </c>
      <c r="F356" s="2">
        <f>IFERROR(__xludf.DUMMYFUNCTION("""COMPUTED_VALUE"""),37.0)</f>
        <v>37</v>
      </c>
      <c r="J356" s="1" t="b">
        <f t="array" ref="J356">IF(NOT(H356=""),AND(C356:H356&gt;B356:G356),IF(NOT(G356=""),AND(C356:G356&gt;B356:F356),IF(NOT(F356=""),AND(C356:F356&gt;B356:E356),AND(C356:E356&gt;B356:D356))))</f>
        <v>0</v>
      </c>
      <c r="K356" s="1" t="b">
        <f t="array" ref="K356">IF(NOT(H356=""),AND(C356:H356&lt;B356:G356),IF(NOT(G356=""),AND(C356:G356&lt;B356:F356),IF(NOT(F356=""),AND(C356:F356&lt;B356:E356),AND(C356:E356&lt;B356:D356))))</f>
        <v>0</v>
      </c>
      <c r="L356" s="1" t="b">
        <f t="array" ref="L356">IF(NOT(H356=""),AND(AND(ABS(C356:H356-B356:G356)&gt;0),AND(ABS(C356:H356-B356:G356)&lt;4)),IF(NOT(G356=""),AND(AND(ABS(C356:G356-B356:F356)&gt;0),AND(ABS(C356:G356-B356:F356)&lt;4)),IF(NOT(F356=""),AND(AND(ABS(C356:F356-B356:E356)&gt;0),AND(ABS(C356:F356-B356:E356)&lt;4)),AND(AND(ABS(C356:E356-B356:D356)&gt;0),AND(ABS(C356:E356-B356:D356)&lt;4)))))</f>
        <v>0</v>
      </c>
      <c r="M356" s="1" t="b">
        <f t="shared" si="1"/>
        <v>0</v>
      </c>
    </row>
    <row r="357" ht="15.75" customHeight="1">
      <c r="A357" s="1" t="s">
        <v>366</v>
      </c>
      <c r="B357" s="1">
        <f>IFERROR(__xludf.DUMMYFUNCTION("SPLIT(A357,"" "")"),23.0)</f>
        <v>23</v>
      </c>
      <c r="C357" s="1">
        <f>IFERROR(__xludf.DUMMYFUNCTION("""COMPUTED_VALUE"""),28.0)</f>
        <v>28</v>
      </c>
      <c r="D357" s="1">
        <f>IFERROR(__xludf.DUMMYFUNCTION("""COMPUTED_VALUE"""),29.0)</f>
        <v>29</v>
      </c>
      <c r="E357" s="1">
        <f>IFERROR(__xludf.DUMMYFUNCTION("""COMPUTED_VALUE"""),28.0)</f>
        <v>28</v>
      </c>
      <c r="F357" s="2">
        <f>IFERROR(__xludf.DUMMYFUNCTION("""COMPUTED_VALUE"""),32.0)</f>
        <v>32</v>
      </c>
      <c r="J357" s="1" t="b">
        <f t="array" ref="J357">IF(NOT(H357=""),AND(C357:H357&gt;B357:G357),IF(NOT(G357=""),AND(C357:G357&gt;B357:F357),IF(NOT(F357=""),AND(C357:F357&gt;B357:E357),AND(C357:E357&gt;B357:D357))))</f>
        <v>0</v>
      </c>
      <c r="K357" s="1" t="b">
        <f t="array" ref="K357">IF(NOT(H357=""),AND(C357:H357&lt;B357:G357),IF(NOT(G357=""),AND(C357:G357&lt;B357:F357),IF(NOT(F357=""),AND(C357:F357&lt;B357:E357),AND(C357:E357&lt;B357:D357))))</f>
        <v>0</v>
      </c>
      <c r="L357" s="1" t="b">
        <f t="array" ref="L357">IF(NOT(H357=""),AND(AND(ABS(C357:H357-B357:G357)&gt;0),AND(ABS(C357:H357-B357:G357)&lt;4)),IF(NOT(G357=""),AND(AND(ABS(C357:G357-B357:F357)&gt;0),AND(ABS(C357:G357-B357:F357)&lt;4)),IF(NOT(F357=""),AND(AND(ABS(C357:F357-B357:E357)&gt;0),AND(ABS(C357:F357-B357:E357)&lt;4)),AND(AND(ABS(C357:E357-B357:D357)&gt;0),AND(ABS(C357:E357-B357:D357)&lt;4)))))</f>
        <v>0</v>
      </c>
      <c r="M357" s="1" t="b">
        <f t="shared" si="1"/>
        <v>0</v>
      </c>
    </row>
    <row r="358" ht="15.75" customHeight="1">
      <c r="A358" s="1" t="s">
        <v>367</v>
      </c>
      <c r="B358" s="1">
        <f>IFERROR(__xludf.DUMMYFUNCTION("SPLIT(A358,"" "")"),70.0)</f>
        <v>70</v>
      </c>
      <c r="C358" s="1">
        <f>IFERROR(__xludf.DUMMYFUNCTION("""COMPUTED_VALUE"""),76.0)</f>
        <v>76</v>
      </c>
      <c r="D358" s="1">
        <f>IFERROR(__xludf.DUMMYFUNCTION("""COMPUTED_VALUE"""),78.0)</f>
        <v>78</v>
      </c>
      <c r="E358" s="1">
        <f>IFERROR(__xludf.DUMMYFUNCTION("""COMPUTED_VALUE"""),77.0)</f>
        <v>77</v>
      </c>
      <c r="F358" s="1">
        <f>IFERROR(__xludf.DUMMYFUNCTION("""COMPUTED_VALUE"""),79.0)</f>
        <v>79</v>
      </c>
      <c r="G358" s="1">
        <f>IFERROR(__xludf.DUMMYFUNCTION("""COMPUTED_VALUE"""),81.0)</f>
        <v>81</v>
      </c>
      <c r="H358" s="1">
        <f>IFERROR(__xludf.DUMMYFUNCTION("""COMPUTED_VALUE"""),83.0)</f>
        <v>83</v>
      </c>
      <c r="I358" s="1">
        <f>IFERROR(__xludf.DUMMYFUNCTION("""COMPUTED_VALUE"""),88.0)</f>
        <v>88</v>
      </c>
      <c r="J358" s="1" t="b">
        <f t="array" ref="J358">IF(NOT(H358=""),AND(C358:H358&gt;B358:G358),IF(NOT(G358=""),AND(C358:G358&gt;B358:F358),IF(NOT(F358=""),AND(C358:F358&gt;B358:E358),AND(C358:E358&gt;B358:D358))))</f>
        <v>0</v>
      </c>
      <c r="K358" s="1" t="b">
        <f t="array" ref="K358">IF(NOT(H358=""),AND(C358:H358&lt;B358:G358),IF(NOT(G358=""),AND(C358:G358&lt;B358:F358),IF(NOT(F358=""),AND(C358:F358&lt;B358:E358),AND(C358:E358&lt;B358:D358))))</f>
        <v>0</v>
      </c>
      <c r="L358" s="1" t="b">
        <f t="array" ref="L358">IF(NOT(H358=""),AND(AND(ABS(C358:H358-B358:G358)&gt;0),AND(ABS(C358:H358-B358:G358)&lt;4)),IF(NOT(G358=""),AND(AND(ABS(C358:G358-B358:F358)&gt;0),AND(ABS(C358:G358-B358:F358)&lt;4)),IF(NOT(F358=""),AND(AND(ABS(C358:F358-B358:E358)&gt;0),AND(ABS(C358:F358-B358:E358)&lt;4)),AND(AND(ABS(C358:E358-B358:D358)&gt;0),AND(ABS(C358:E358-B358:D358)&lt;4)))))</f>
        <v>0</v>
      </c>
      <c r="M358" s="1" t="b">
        <f t="shared" si="1"/>
        <v>0</v>
      </c>
    </row>
    <row r="359" ht="15.75" customHeight="1">
      <c r="A359" s="1" t="s">
        <v>368</v>
      </c>
      <c r="B359" s="1">
        <f>IFERROR(__xludf.DUMMYFUNCTION("SPLIT(A359,"" "")"),14.0)</f>
        <v>14</v>
      </c>
      <c r="C359" s="1">
        <f>IFERROR(__xludf.DUMMYFUNCTION("""COMPUTED_VALUE"""),20.0)</f>
        <v>20</v>
      </c>
      <c r="D359" s="1">
        <f>IFERROR(__xludf.DUMMYFUNCTION("""COMPUTED_VALUE"""),22.0)</f>
        <v>22</v>
      </c>
      <c r="E359" s="1">
        <f>IFERROR(__xludf.DUMMYFUNCTION("""COMPUTED_VALUE"""),22.0)</f>
        <v>22</v>
      </c>
      <c r="F359" s="2">
        <f>IFERROR(__xludf.DUMMYFUNCTION("""COMPUTED_VALUE"""),24.0)</f>
        <v>24</v>
      </c>
      <c r="J359" s="1" t="b">
        <f t="array" ref="J359">IF(NOT(H359=""),AND(C359:H359&gt;B359:G359),IF(NOT(G359=""),AND(C359:G359&gt;B359:F359),IF(NOT(F359=""),AND(C359:F359&gt;B359:E359),AND(C359:E359&gt;B359:D359))))</f>
        <v>0</v>
      </c>
      <c r="K359" s="1" t="b">
        <f t="array" ref="K359">IF(NOT(H359=""),AND(C359:H359&lt;B359:G359),IF(NOT(G359=""),AND(C359:G359&lt;B359:F359),IF(NOT(F359=""),AND(C359:F359&lt;B359:E359),AND(C359:E359&lt;B359:D359))))</f>
        <v>0</v>
      </c>
      <c r="L359" s="1" t="b">
        <f t="array" ref="L359">IF(NOT(H359=""),AND(AND(ABS(C359:H359-B359:G359)&gt;0),AND(ABS(C359:H359-B359:G359)&lt;4)),IF(NOT(G359=""),AND(AND(ABS(C359:G359-B359:F359)&gt;0),AND(ABS(C359:G359-B359:F359)&lt;4)),IF(NOT(F359=""),AND(AND(ABS(C359:F359-B359:E359)&gt;0),AND(ABS(C359:F359-B359:E359)&lt;4)),AND(AND(ABS(C359:E359-B359:D359)&gt;0),AND(ABS(C359:E359-B359:D359)&lt;4)))))</f>
        <v>0</v>
      </c>
      <c r="M359" s="1" t="b">
        <f t="shared" si="1"/>
        <v>0</v>
      </c>
    </row>
    <row r="360" ht="15.75" customHeight="1">
      <c r="A360" s="1" t="s">
        <v>369</v>
      </c>
      <c r="B360" s="1">
        <f>IFERROR(__xludf.DUMMYFUNCTION("SPLIT(A360,"" "")"),41.0)</f>
        <v>41</v>
      </c>
      <c r="C360" s="1">
        <f>IFERROR(__xludf.DUMMYFUNCTION("""COMPUTED_VALUE"""),48.0)</f>
        <v>48</v>
      </c>
      <c r="D360" s="1">
        <f>IFERROR(__xludf.DUMMYFUNCTION("""COMPUTED_VALUE"""),51.0)</f>
        <v>51</v>
      </c>
      <c r="E360" s="1">
        <f>IFERROR(__xludf.DUMMYFUNCTION("""COMPUTED_VALUE"""),51.0)</f>
        <v>51</v>
      </c>
      <c r="F360" s="2">
        <f>IFERROR(__xludf.DUMMYFUNCTION("""COMPUTED_VALUE"""),48.0)</f>
        <v>48</v>
      </c>
      <c r="J360" s="1" t="b">
        <f t="array" ref="J360">IF(NOT(H360=""),AND(C360:H360&gt;B360:G360),IF(NOT(G360=""),AND(C360:G360&gt;B360:F360),IF(NOT(F360=""),AND(C360:F360&gt;B360:E360),AND(C360:E360&gt;B360:D360))))</f>
        <v>0</v>
      </c>
      <c r="K360" s="1" t="b">
        <f t="array" ref="K360">IF(NOT(H360=""),AND(C360:H360&lt;B360:G360),IF(NOT(G360=""),AND(C360:G360&lt;B360:F360),IF(NOT(F360=""),AND(C360:F360&lt;B360:E360),AND(C360:E360&lt;B360:D360))))</f>
        <v>0</v>
      </c>
      <c r="L360" s="1" t="b">
        <f t="array" ref="L360">IF(NOT(H360=""),AND(AND(ABS(C360:H360-B360:G360)&gt;0),AND(ABS(C360:H360-B360:G360)&lt;4)),IF(NOT(G360=""),AND(AND(ABS(C360:G360-B360:F360)&gt;0),AND(ABS(C360:G360-B360:F360)&lt;4)),IF(NOT(F360=""),AND(AND(ABS(C360:F360-B360:E360)&gt;0),AND(ABS(C360:F360-B360:E360)&lt;4)),AND(AND(ABS(C360:E360-B360:D360)&gt;0),AND(ABS(C360:E360-B360:D360)&lt;4)))))</f>
        <v>0</v>
      </c>
      <c r="M360" s="1" t="b">
        <f t="shared" si="1"/>
        <v>0</v>
      </c>
    </row>
    <row r="361" ht="15.75" customHeight="1">
      <c r="A361" s="1" t="s">
        <v>370</v>
      </c>
      <c r="B361" s="1">
        <f>IFERROR(__xludf.DUMMYFUNCTION("SPLIT(A361,"" "")"),68.0)</f>
        <v>68</v>
      </c>
      <c r="C361" s="1">
        <f>IFERROR(__xludf.DUMMYFUNCTION("""COMPUTED_VALUE"""),73.0)</f>
        <v>73</v>
      </c>
      <c r="D361" s="1">
        <f>IFERROR(__xludf.DUMMYFUNCTION("""COMPUTED_VALUE"""),75.0)</f>
        <v>75</v>
      </c>
      <c r="E361" s="1">
        <f>IFERROR(__xludf.DUMMYFUNCTION("""COMPUTED_VALUE"""),75.0)</f>
        <v>75</v>
      </c>
      <c r="F361" s="2">
        <f>IFERROR(__xludf.DUMMYFUNCTION("""COMPUTED_VALUE"""),75.0)</f>
        <v>75</v>
      </c>
      <c r="J361" s="1" t="b">
        <f t="array" ref="J361">IF(NOT(H361=""),AND(C361:H361&gt;B361:G361),IF(NOT(G361=""),AND(C361:G361&gt;B361:F361),IF(NOT(F361=""),AND(C361:F361&gt;B361:E361),AND(C361:E361&gt;B361:D361))))</f>
        <v>0</v>
      </c>
      <c r="K361" s="1" t="b">
        <f t="array" ref="K361">IF(NOT(H361=""),AND(C361:H361&lt;B361:G361),IF(NOT(G361=""),AND(C361:G361&lt;B361:F361),IF(NOT(F361=""),AND(C361:F361&lt;B361:E361),AND(C361:E361&lt;B361:D361))))</f>
        <v>0</v>
      </c>
      <c r="L361" s="1" t="b">
        <f t="array" ref="L361">IF(NOT(H361=""),AND(AND(ABS(C361:H361-B361:G361)&gt;0),AND(ABS(C361:H361-B361:G361)&lt;4)),IF(NOT(G361=""),AND(AND(ABS(C361:G361-B361:F361)&gt;0),AND(ABS(C361:G361-B361:F361)&lt;4)),IF(NOT(F361=""),AND(AND(ABS(C361:F361-B361:E361)&gt;0),AND(ABS(C361:F361-B361:E361)&lt;4)),AND(AND(ABS(C361:E361-B361:D361)&gt;0),AND(ABS(C361:E361-B361:D361)&lt;4)))))</f>
        <v>0</v>
      </c>
      <c r="M361" s="1" t="b">
        <f t="shared" si="1"/>
        <v>0</v>
      </c>
    </row>
    <row r="362" ht="15.75" customHeight="1">
      <c r="A362" s="1" t="s">
        <v>371</v>
      </c>
      <c r="B362" s="1">
        <f>IFERROR(__xludf.DUMMYFUNCTION("SPLIT(A362,"" "")"),49.0)</f>
        <v>49</v>
      </c>
      <c r="C362" s="1">
        <f>IFERROR(__xludf.DUMMYFUNCTION("""COMPUTED_VALUE"""),54.0)</f>
        <v>54</v>
      </c>
      <c r="D362" s="1">
        <f>IFERROR(__xludf.DUMMYFUNCTION("""COMPUTED_VALUE"""),55.0)</f>
        <v>55</v>
      </c>
      <c r="E362" s="1">
        <f>IFERROR(__xludf.DUMMYFUNCTION("""COMPUTED_VALUE"""),56.0)</f>
        <v>56</v>
      </c>
      <c r="F362" s="1">
        <f>IFERROR(__xludf.DUMMYFUNCTION("""COMPUTED_VALUE"""),56.0)</f>
        <v>56</v>
      </c>
      <c r="G362" s="1">
        <f>IFERROR(__xludf.DUMMYFUNCTION("""COMPUTED_VALUE"""),57.0)</f>
        <v>57</v>
      </c>
      <c r="H362" s="1">
        <f>IFERROR(__xludf.DUMMYFUNCTION("""COMPUTED_VALUE"""),58.0)</f>
        <v>58</v>
      </c>
      <c r="I362" s="1">
        <f>IFERROR(__xludf.DUMMYFUNCTION("""COMPUTED_VALUE"""),62.0)</f>
        <v>62</v>
      </c>
      <c r="J362" s="1" t="b">
        <f t="array" ref="J362">IF(NOT(H362=""),AND(C362:H362&gt;B362:G362),IF(NOT(G362=""),AND(C362:G362&gt;B362:F362),IF(NOT(F362=""),AND(C362:F362&gt;B362:E362),AND(C362:E362&gt;B362:D362))))</f>
        <v>0</v>
      </c>
      <c r="K362" s="1" t="b">
        <f t="array" ref="K362">IF(NOT(H362=""),AND(C362:H362&lt;B362:G362),IF(NOT(G362=""),AND(C362:G362&lt;B362:F362),IF(NOT(F362=""),AND(C362:F362&lt;B362:E362),AND(C362:E362&lt;B362:D362))))</f>
        <v>0</v>
      </c>
      <c r="L362" s="1" t="b">
        <f t="array" ref="L362">IF(NOT(H362=""),AND(AND(ABS(C362:H362-B362:G362)&gt;0),AND(ABS(C362:H362-B362:G362)&lt;4)),IF(NOT(G362=""),AND(AND(ABS(C362:G362-B362:F362)&gt;0),AND(ABS(C362:G362-B362:F362)&lt;4)),IF(NOT(F362=""),AND(AND(ABS(C362:F362-B362:E362)&gt;0),AND(ABS(C362:F362-B362:E362)&lt;4)),AND(AND(ABS(C362:E362-B362:D362)&gt;0),AND(ABS(C362:E362-B362:D362)&lt;4)))))</f>
        <v>0</v>
      </c>
      <c r="M362" s="1" t="b">
        <f t="shared" si="1"/>
        <v>0</v>
      </c>
    </row>
    <row r="363" ht="15.75" customHeight="1">
      <c r="A363" s="1" t="s">
        <v>372</v>
      </c>
      <c r="B363" s="1">
        <f>IFERROR(__xludf.DUMMYFUNCTION("SPLIT(A363,"" "")"),45.0)</f>
        <v>45</v>
      </c>
      <c r="C363" s="1">
        <f>IFERROR(__xludf.DUMMYFUNCTION("""COMPUTED_VALUE"""),51.0)</f>
        <v>51</v>
      </c>
      <c r="D363" s="1">
        <f>IFERROR(__xludf.DUMMYFUNCTION("""COMPUTED_VALUE"""),54.0)</f>
        <v>54</v>
      </c>
      <c r="E363" s="1">
        <f>IFERROR(__xludf.DUMMYFUNCTION("""COMPUTED_VALUE"""),57.0)</f>
        <v>57</v>
      </c>
      <c r="F363" s="1">
        <f>IFERROR(__xludf.DUMMYFUNCTION("""COMPUTED_VALUE"""),57.0)</f>
        <v>57</v>
      </c>
      <c r="G363" s="2">
        <f>IFERROR(__xludf.DUMMYFUNCTION("""COMPUTED_VALUE"""),64.0)</f>
        <v>64</v>
      </c>
      <c r="J363" s="1" t="b">
        <f t="array" ref="J363">IF(NOT(H363=""),AND(C363:H363&gt;B363:G363),IF(NOT(G363=""),AND(C363:G363&gt;B363:F363),IF(NOT(F363=""),AND(C363:F363&gt;B363:E363),AND(C363:E363&gt;B363:D363))))</f>
        <v>0</v>
      </c>
      <c r="K363" s="1" t="b">
        <f t="array" ref="K363">IF(NOT(H363=""),AND(C363:H363&lt;B363:G363),IF(NOT(G363=""),AND(C363:G363&lt;B363:F363),IF(NOT(F363=""),AND(C363:F363&lt;B363:E363),AND(C363:E363&lt;B363:D363))))</f>
        <v>0</v>
      </c>
      <c r="L363" s="1" t="b">
        <f t="array" ref="L363">IF(NOT(H363=""),AND(AND(ABS(C363:H363-B363:G363)&gt;0),AND(ABS(C363:H363-B363:G363)&lt;4)),IF(NOT(G363=""),AND(AND(ABS(C363:G363-B363:F363)&gt;0),AND(ABS(C363:G363-B363:F363)&lt;4)),IF(NOT(F363=""),AND(AND(ABS(C363:F363-B363:E363)&gt;0),AND(ABS(C363:F363-B363:E363)&lt;4)),AND(AND(ABS(C363:E363-B363:D363)&gt;0),AND(ABS(C363:E363-B363:D363)&lt;4)))))</f>
        <v>0</v>
      </c>
      <c r="M363" s="1" t="b">
        <f t="shared" si="1"/>
        <v>0</v>
      </c>
    </row>
    <row r="364" ht="15.75" customHeight="1">
      <c r="A364" s="1" t="s">
        <v>373</v>
      </c>
      <c r="B364" s="1">
        <f>IFERROR(__xludf.DUMMYFUNCTION("SPLIT(A364,"" "")"),13.0)</f>
        <v>13</v>
      </c>
      <c r="C364" s="1">
        <f>IFERROR(__xludf.DUMMYFUNCTION("""COMPUTED_VALUE"""),19.0)</f>
        <v>19</v>
      </c>
      <c r="D364" s="1">
        <f>IFERROR(__xludf.DUMMYFUNCTION("""COMPUTED_VALUE"""),21.0)</f>
        <v>21</v>
      </c>
      <c r="E364" s="1">
        <f>IFERROR(__xludf.DUMMYFUNCTION("""COMPUTED_VALUE"""),23.0)</f>
        <v>23</v>
      </c>
      <c r="F364" s="1">
        <f>IFERROR(__xludf.DUMMYFUNCTION("""COMPUTED_VALUE"""),27.0)</f>
        <v>27</v>
      </c>
      <c r="G364" s="2">
        <f>IFERROR(__xludf.DUMMYFUNCTION("""COMPUTED_VALUE"""),29.0)</f>
        <v>29</v>
      </c>
      <c r="J364" s="1" t="b">
        <f t="array" ref="J364">IF(NOT(H364=""),AND(C364:H364&gt;B364:G364),IF(NOT(G364=""),AND(C364:G364&gt;B364:F364),IF(NOT(F364=""),AND(C364:F364&gt;B364:E364),AND(C364:E364&gt;B364:D364))))</f>
        <v>1</v>
      </c>
      <c r="K364" s="1" t="b">
        <f t="array" ref="K364">IF(NOT(H364=""),AND(C364:H364&lt;B364:G364),IF(NOT(G364=""),AND(C364:G364&lt;B364:F364),IF(NOT(F364=""),AND(C364:F364&lt;B364:E364),AND(C364:E364&lt;B364:D364))))</f>
        <v>0</v>
      </c>
      <c r="L364" s="1" t="b">
        <f t="array" ref="L364">IF(NOT(H364=""),AND(AND(ABS(C364:H364-B364:G364)&gt;0),AND(ABS(C364:H364-B364:G364)&lt;4)),IF(NOT(G364=""),AND(AND(ABS(C364:G364-B364:F364)&gt;0),AND(ABS(C364:G364-B364:F364)&lt;4)),IF(NOT(F364=""),AND(AND(ABS(C364:F364-B364:E364)&gt;0),AND(ABS(C364:F364-B364:E364)&lt;4)),AND(AND(ABS(C364:E364-B364:D364)&gt;0),AND(ABS(C364:E364-B364:D364)&lt;4)))))</f>
        <v>0</v>
      </c>
      <c r="M364" s="1" t="b">
        <f t="shared" si="1"/>
        <v>0</v>
      </c>
    </row>
    <row r="365" ht="15.75" customHeight="1">
      <c r="A365" s="1" t="s">
        <v>374</v>
      </c>
      <c r="B365" s="1">
        <f>IFERROR(__xludf.DUMMYFUNCTION("SPLIT(A365,"" "")"),78.0)</f>
        <v>78</v>
      </c>
      <c r="C365" s="1">
        <f>IFERROR(__xludf.DUMMYFUNCTION("""COMPUTED_VALUE"""),83.0)</f>
        <v>83</v>
      </c>
      <c r="D365" s="1">
        <f>IFERROR(__xludf.DUMMYFUNCTION("""COMPUTED_VALUE"""),85.0)</f>
        <v>85</v>
      </c>
      <c r="E365" s="1">
        <f>IFERROR(__xludf.DUMMYFUNCTION("""COMPUTED_VALUE"""),89.0)</f>
        <v>89</v>
      </c>
      <c r="F365" s="1">
        <f>IFERROR(__xludf.DUMMYFUNCTION("""COMPUTED_VALUE"""),92.0)</f>
        <v>92</v>
      </c>
      <c r="G365" s="2">
        <f>IFERROR(__xludf.DUMMYFUNCTION("""COMPUTED_VALUE"""),90.0)</f>
        <v>90</v>
      </c>
      <c r="J365" s="1" t="b">
        <f t="array" ref="J365">IF(NOT(H365=""),AND(C365:H365&gt;B365:G365),IF(NOT(G365=""),AND(C365:G365&gt;B365:F365),IF(NOT(F365=""),AND(C365:F365&gt;B365:E365),AND(C365:E365&gt;B365:D365))))</f>
        <v>0</v>
      </c>
      <c r="K365" s="1" t="b">
        <f t="array" ref="K365">IF(NOT(H365=""),AND(C365:H365&lt;B365:G365),IF(NOT(G365=""),AND(C365:G365&lt;B365:F365),IF(NOT(F365=""),AND(C365:F365&lt;B365:E365),AND(C365:E365&lt;B365:D365))))</f>
        <v>0</v>
      </c>
      <c r="L365" s="1" t="b">
        <f t="array" ref="L365">IF(NOT(H365=""),AND(AND(ABS(C365:H365-B365:G365)&gt;0),AND(ABS(C365:H365-B365:G365)&lt;4)),IF(NOT(G365=""),AND(AND(ABS(C365:G365-B365:F365)&gt;0),AND(ABS(C365:G365-B365:F365)&lt;4)),IF(NOT(F365=""),AND(AND(ABS(C365:F365-B365:E365)&gt;0),AND(ABS(C365:F365-B365:E365)&lt;4)),AND(AND(ABS(C365:E365-B365:D365)&gt;0),AND(ABS(C365:E365-B365:D365)&lt;4)))))</f>
        <v>0</v>
      </c>
      <c r="M365" s="1" t="b">
        <f t="shared" si="1"/>
        <v>0</v>
      </c>
    </row>
    <row r="366" ht="15.75" customHeight="1">
      <c r="A366" s="1" t="s">
        <v>375</v>
      </c>
      <c r="B366" s="1">
        <f>IFERROR(__xludf.DUMMYFUNCTION("SPLIT(A366,"" "")"),48.0)</f>
        <v>48</v>
      </c>
      <c r="C366" s="1">
        <f>IFERROR(__xludf.DUMMYFUNCTION("""COMPUTED_VALUE"""),55.0)</f>
        <v>55</v>
      </c>
      <c r="D366" s="1">
        <f>IFERROR(__xludf.DUMMYFUNCTION("""COMPUTED_VALUE"""),57.0)</f>
        <v>57</v>
      </c>
      <c r="E366" s="1">
        <f>IFERROR(__xludf.DUMMYFUNCTION("""COMPUTED_VALUE"""),60.0)</f>
        <v>60</v>
      </c>
      <c r="F366" s="1">
        <f>IFERROR(__xludf.DUMMYFUNCTION("""COMPUTED_VALUE"""),64.0)</f>
        <v>64</v>
      </c>
      <c r="G366" s="2">
        <f>IFERROR(__xludf.DUMMYFUNCTION("""COMPUTED_VALUE"""),64.0)</f>
        <v>64</v>
      </c>
      <c r="J366" s="1" t="b">
        <f t="array" ref="J366">IF(NOT(H366=""),AND(C366:H366&gt;B366:G366),IF(NOT(G366=""),AND(C366:G366&gt;B366:F366),IF(NOT(F366=""),AND(C366:F366&gt;B366:E366),AND(C366:E366&gt;B366:D366))))</f>
        <v>0</v>
      </c>
      <c r="K366" s="1" t="b">
        <f t="array" ref="K366">IF(NOT(H366=""),AND(C366:H366&lt;B366:G366),IF(NOT(G366=""),AND(C366:G366&lt;B366:F366),IF(NOT(F366=""),AND(C366:F366&lt;B366:E366),AND(C366:E366&lt;B366:D366))))</f>
        <v>0</v>
      </c>
      <c r="L366" s="1" t="b">
        <f t="array" ref="L366">IF(NOT(H366=""),AND(AND(ABS(C366:H366-B366:G366)&gt;0),AND(ABS(C366:H366-B366:G366)&lt;4)),IF(NOT(G366=""),AND(AND(ABS(C366:G366-B366:F366)&gt;0),AND(ABS(C366:G366-B366:F366)&lt;4)),IF(NOT(F366=""),AND(AND(ABS(C366:F366-B366:E366)&gt;0),AND(ABS(C366:F366-B366:E366)&lt;4)),AND(AND(ABS(C366:E366-B366:D366)&gt;0),AND(ABS(C366:E366-B366:D366)&lt;4)))))</f>
        <v>0</v>
      </c>
      <c r="M366" s="1" t="b">
        <f t="shared" si="1"/>
        <v>0</v>
      </c>
    </row>
    <row r="367" ht="15.75" customHeight="1">
      <c r="A367" s="1" t="s">
        <v>376</v>
      </c>
      <c r="B367" s="1">
        <f>IFERROR(__xludf.DUMMYFUNCTION("SPLIT(A367,"" "")"),30.0)</f>
        <v>30</v>
      </c>
      <c r="C367" s="1">
        <f>IFERROR(__xludf.DUMMYFUNCTION("""COMPUTED_VALUE"""),36.0)</f>
        <v>36</v>
      </c>
      <c r="D367" s="1">
        <f>IFERROR(__xludf.DUMMYFUNCTION("""COMPUTED_VALUE"""),37.0)</f>
        <v>37</v>
      </c>
      <c r="E367" s="1">
        <f>IFERROR(__xludf.DUMMYFUNCTION("""COMPUTED_VALUE"""),41.0)</f>
        <v>41</v>
      </c>
      <c r="F367" s="2">
        <f>IFERROR(__xludf.DUMMYFUNCTION("""COMPUTED_VALUE"""),45.0)</f>
        <v>45</v>
      </c>
      <c r="J367" s="1" t="b">
        <f t="array" ref="J367">IF(NOT(H367=""),AND(C367:H367&gt;B367:G367),IF(NOT(G367=""),AND(C367:G367&gt;B367:F367),IF(NOT(F367=""),AND(C367:F367&gt;B367:E367),AND(C367:E367&gt;B367:D367))))</f>
        <v>1</v>
      </c>
      <c r="K367" s="1" t="b">
        <f t="array" ref="K367">IF(NOT(H367=""),AND(C367:H367&lt;B367:G367),IF(NOT(G367=""),AND(C367:G367&lt;B367:F367),IF(NOT(F367=""),AND(C367:F367&lt;B367:E367),AND(C367:E367&lt;B367:D367))))</f>
        <v>0</v>
      </c>
      <c r="L367" s="1" t="b">
        <f t="array" ref="L367">IF(NOT(H367=""),AND(AND(ABS(C367:H367-B367:G367)&gt;0),AND(ABS(C367:H367-B367:G367)&lt;4)),IF(NOT(G367=""),AND(AND(ABS(C367:G367-B367:F367)&gt;0),AND(ABS(C367:G367-B367:F367)&lt;4)),IF(NOT(F367=""),AND(AND(ABS(C367:F367-B367:E367)&gt;0),AND(ABS(C367:F367-B367:E367)&lt;4)),AND(AND(ABS(C367:E367-B367:D367)&gt;0),AND(ABS(C367:E367-B367:D367)&lt;4)))))</f>
        <v>0</v>
      </c>
      <c r="M367" s="1" t="b">
        <f t="shared" si="1"/>
        <v>0</v>
      </c>
    </row>
    <row r="368" ht="15.75" customHeight="1">
      <c r="A368" s="1" t="s">
        <v>377</v>
      </c>
      <c r="B368" s="1">
        <f>IFERROR(__xludf.DUMMYFUNCTION("SPLIT(A368,"" "")"),26.0)</f>
        <v>26</v>
      </c>
      <c r="C368" s="1">
        <f>IFERROR(__xludf.DUMMYFUNCTION("""COMPUTED_VALUE"""),32.0)</f>
        <v>32</v>
      </c>
      <c r="D368" s="1">
        <f>IFERROR(__xludf.DUMMYFUNCTION("""COMPUTED_VALUE"""),36.0)</f>
        <v>36</v>
      </c>
      <c r="E368" s="1">
        <f>IFERROR(__xludf.DUMMYFUNCTION("""COMPUTED_VALUE"""),38.0)</f>
        <v>38</v>
      </c>
      <c r="F368" s="2">
        <f>IFERROR(__xludf.DUMMYFUNCTION("""COMPUTED_VALUE"""),45.0)</f>
        <v>45</v>
      </c>
      <c r="J368" s="1" t="b">
        <f t="array" ref="J368">IF(NOT(H368=""),AND(C368:H368&gt;B368:G368),IF(NOT(G368=""),AND(C368:G368&gt;B368:F368),IF(NOT(F368=""),AND(C368:F368&gt;B368:E368),AND(C368:E368&gt;B368:D368))))</f>
        <v>1</v>
      </c>
      <c r="K368" s="1" t="b">
        <f t="array" ref="K368">IF(NOT(H368=""),AND(C368:H368&lt;B368:G368),IF(NOT(G368=""),AND(C368:G368&lt;B368:F368),IF(NOT(F368=""),AND(C368:F368&lt;B368:E368),AND(C368:E368&lt;B368:D368))))</f>
        <v>0</v>
      </c>
      <c r="L368" s="1" t="b">
        <f t="array" ref="L368">IF(NOT(H368=""),AND(AND(ABS(C368:H368-B368:G368)&gt;0),AND(ABS(C368:H368-B368:G368)&lt;4)),IF(NOT(G368=""),AND(AND(ABS(C368:G368-B368:F368)&gt;0),AND(ABS(C368:G368-B368:F368)&lt;4)),IF(NOT(F368=""),AND(AND(ABS(C368:F368-B368:E368)&gt;0),AND(ABS(C368:F368-B368:E368)&lt;4)),AND(AND(ABS(C368:E368-B368:D368)&gt;0),AND(ABS(C368:E368-B368:D368)&lt;4)))))</f>
        <v>0</v>
      </c>
      <c r="M368" s="1" t="b">
        <f t="shared" si="1"/>
        <v>0</v>
      </c>
    </row>
    <row r="369" ht="15.75" customHeight="1">
      <c r="A369" s="1" t="s">
        <v>378</v>
      </c>
      <c r="B369" s="1">
        <f>IFERROR(__xludf.DUMMYFUNCTION("SPLIT(A369,"" "")"),27.0)</f>
        <v>27</v>
      </c>
      <c r="C369" s="1">
        <f>IFERROR(__xludf.DUMMYFUNCTION("""COMPUTED_VALUE"""),33.0)</f>
        <v>33</v>
      </c>
      <c r="D369" s="1">
        <f>IFERROR(__xludf.DUMMYFUNCTION("""COMPUTED_VALUE"""),36.0)</f>
        <v>36</v>
      </c>
      <c r="E369" s="1">
        <f>IFERROR(__xludf.DUMMYFUNCTION("""COMPUTED_VALUE"""),38.0)</f>
        <v>38</v>
      </c>
      <c r="F369" s="1">
        <f>IFERROR(__xludf.DUMMYFUNCTION("""COMPUTED_VALUE"""),43.0)</f>
        <v>43</v>
      </c>
      <c r="G369" s="1">
        <f>IFERROR(__xludf.DUMMYFUNCTION("""COMPUTED_VALUE"""),46.0)</f>
        <v>46</v>
      </c>
      <c r="H369" s="2">
        <f>IFERROR(__xludf.DUMMYFUNCTION("""COMPUTED_VALUE"""),49.0)</f>
        <v>49</v>
      </c>
      <c r="J369" s="1" t="b">
        <f t="array" ref="J369">IF(NOT(H369=""),AND(C369:H369&gt;B369:G369),IF(NOT(G369=""),AND(C369:G369&gt;B369:F369),IF(NOT(F369=""),AND(C369:F369&gt;B369:E369),AND(C369:E369&gt;B369:D369))))</f>
        <v>1</v>
      </c>
      <c r="K369" s="1" t="b">
        <f t="array" ref="K369">IF(NOT(H369=""),AND(C369:H369&lt;B369:G369),IF(NOT(G369=""),AND(C369:G369&lt;B369:F369),IF(NOT(F369=""),AND(C369:F369&lt;B369:E369),AND(C369:E369&lt;B369:D369))))</f>
        <v>0</v>
      </c>
      <c r="L369" s="1" t="b">
        <f t="array" ref="L369">IF(NOT(H369=""),AND(AND(ABS(C369:H369-B369:G369)&gt;0),AND(ABS(C369:H369-B369:G369)&lt;4)),IF(NOT(G369=""),AND(AND(ABS(C369:G369-B369:F369)&gt;0),AND(ABS(C369:G369-B369:F369)&lt;4)),IF(NOT(F369=""),AND(AND(ABS(C369:F369-B369:E369)&gt;0),AND(ABS(C369:F369-B369:E369)&lt;4)),AND(AND(ABS(C369:E369-B369:D369)&gt;0),AND(ABS(C369:E369-B369:D369)&lt;4)))))</f>
        <v>0</v>
      </c>
      <c r="M369" s="1" t="b">
        <f t="shared" si="1"/>
        <v>0</v>
      </c>
    </row>
    <row r="370" ht="15.75" customHeight="1">
      <c r="A370" s="1" t="s">
        <v>379</v>
      </c>
      <c r="B370" s="1">
        <f>IFERROR(__xludf.DUMMYFUNCTION("SPLIT(A370,"" "")"),24.0)</f>
        <v>24</v>
      </c>
      <c r="C370" s="1">
        <f>IFERROR(__xludf.DUMMYFUNCTION("""COMPUTED_VALUE"""),30.0)</f>
        <v>30</v>
      </c>
      <c r="D370" s="1">
        <f>IFERROR(__xludf.DUMMYFUNCTION("""COMPUTED_VALUE"""),33.0)</f>
        <v>33</v>
      </c>
      <c r="E370" s="1">
        <f>IFERROR(__xludf.DUMMYFUNCTION("""COMPUTED_VALUE"""),36.0)</f>
        <v>36</v>
      </c>
      <c r="F370" s="1">
        <f>IFERROR(__xludf.DUMMYFUNCTION("""COMPUTED_VALUE"""),37.0)</f>
        <v>37</v>
      </c>
      <c r="G370" s="1">
        <f>IFERROR(__xludf.DUMMYFUNCTION("""COMPUTED_VALUE"""),44.0)</f>
        <v>44</v>
      </c>
      <c r="H370" s="1">
        <f>IFERROR(__xludf.DUMMYFUNCTION("""COMPUTED_VALUE"""),46.0)</f>
        <v>46</v>
      </c>
      <c r="I370" s="1">
        <f>IFERROR(__xludf.DUMMYFUNCTION("""COMPUTED_VALUE"""),44.0)</f>
        <v>44</v>
      </c>
      <c r="J370" s="1" t="b">
        <f t="array" ref="J370">IF(NOT(H370=""),AND(C370:H370&gt;B370:G370),IF(NOT(G370=""),AND(C370:G370&gt;B370:F370),IF(NOT(F370=""),AND(C370:F370&gt;B370:E370),AND(C370:E370&gt;B370:D370))))</f>
        <v>1</v>
      </c>
      <c r="K370" s="1" t="b">
        <f t="array" ref="K370">IF(NOT(H370=""),AND(C370:H370&lt;B370:G370),IF(NOT(G370=""),AND(C370:G370&lt;B370:F370),IF(NOT(F370=""),AND(C370:F370&lt;B370:E370),AND(C370:E370&lt;B370:D370))))</f>
        <v>0</v>
      </c>
      <c r="L370" s="1" t="b">
        <f t="array" ref="L370">IF(NOT(H370=""),AND(AND(ABS(C370:H370-B370:G370)&gt;0),AND(ABS(C370:H370-B370:G370)&lt;4)),IF(NOT(G370=""),AND(AND(ABS(C370:G370-B370:F370)&gt;0),AND(ABS(C370:G370-B370:F370)&lt;4)),IF(NOT(F370=""),AND(AND(ABS(C370:F370-B370:E370)&gt;0),AND(ABS(C370:F370-B370:E370)&lt;4)),AND(AND(ABS(C370:E370-B370:D370)&gt;0),AND(ABS(C370:E370-B370:D370)&lt;4)))))</f>
        <v>0</v>
      </c>
      <c r="M370" s="1" t="b">
        <f t="shared" si="1"/>
        <v>0</v>
      </c>
    </row>
    <row r="371" ht="15.75" customHeight="1">
      <c r="A371" s="1" t="s">
        <v>380</v>
      </c>
      <c r="B371" s="1">
        <f>IFERROR(__xludf.DUMMYFUNCTION("SPLIT(A371,"" "")"),70.0)</f>
        <v>70</v>
      </c>
      <c r="C371" s="1">
        <f>IFERROR(__xludf.DUMMYFUNCTION("""COMPUTED_VALUE"""),76.0)</f>
        <v>76</v>
      </c>
      <c r="D371" s="1">
        <f>IFERROR(__xludf.DUMMYFUNCTION("""COMPUTED_VALUE"""),82.0)</f>
        <v>82</v>
      </c>
      <c r="E371" s="1">
        <f>IFERROR(__xludf.DUMMYFUNCTION("""COMPUTED_VALUE"""),83.0)</f>
        <v>83</v>
      </c>
      <c r="F371" s="1">
        <f>IFERROR(__xludf.DUMMYFUNCTION("""COMPUTED_VALUE"""),86.0)</f>
        <v>86</v>
      </c>
      <c r="G371" s="1">
        <f>IFERROR(__xludf.DUMMYFUNCTION("""COMPUTED_VALUE"""),89.0)</f>
        <v>89</v>
      </c>
      <c r="H371" s="2">
        <f>IFERROR(__xludf.DUMMYFUNCTION("""COMPUTED_VALUE"""),89.0)</f>
        <v>89</v>
      </c>
      <c r="J371" s="1" t="b">
        <f t="array" ref="J371">IF(NOT(H371=""),AND(C371:H371&gt;B371:G371),IF(NOT(G371=""),AND(C371:G371&gt;B371:F371),IF(NOT(F371=""),AND(C371:F371&gt;B371:E371),AND(C371:E371&gt;B371:D371))))</f>
        <v>0</v>
      </c>
      <c r="K371" s="1" t="b">
        <f t="array" ref="K371">IF(NOT(H371=""),AND(C371:H371&lt;B371:G371),IF(NOT(G371=""),AND(C371:G371&lt;B371:F371),IF(NOT(F371=""),AND(C371:F371&lt;B371:E371),AND(C371:E371&lt;B371:D371))))</f>
        <v>0</v>
      </c>
      <c r="L371" s="1" t="b">
        <f t="array" ref="L371">IF(NOT(H371=""),AND(AND(ABS(C371:H371-B371:G371)&gt;0),AND(ABS(C371:H371-B371:G371)&lt;4)),IF(NOT(G371=""),AND(AND(ABS(C371:G371-B371:F371)&gt;0),AND(ABS(C371:G371-B371:F371)&lt;4)),IF(NOT(F371=""),AND(AND(ABS(C371:F371-B371:E371)&gt;0),AND(ABS(C371:F371-B371:E371)&lt;4)),AND(AND(ABS(C371:E371-B371:D371)&gt;0),AND(ABS(C371:E371-B371:D371)&lt;4)))))</f>
        <v>0</v>
      </c>
      <c r="M371" s="1" t="b">
        <f t="shared" si="1"/>
        <v>0</v>
      </c>
    </row>
    <row r="372" ht="15.75" customHeight="1">
      <c r="A372" s="1" t="s">
        <v>381</v>
      </c>
      <c r="B372" s="1">
        <f>IFERROR(__xludf.DUMMYFUNCTION("SPLIT(A372,"" "")"),6.0)</f>
        <v>6</v>
      </c>
      <c r="C372" s="1">
        <f>IFERROR(__xludf.DUMMYFUNCTION("""COMPUTED_VALUE"""),13.0)</f>
        <v>13</v>
      </c>
      <c r="D372" s="1">
        <f>IFERROR(__xludf.DUMMYFUNCTION("""COMPUTED_VALUE"""),15.0)</f>
        <v>15</v>
      </c>
      <c r="E372" s="1">
        <f>IFERROR(__xludf.DUMMYFUNCTION("""COMPUTED_VALUE"""),20.0)</f>
        <v>20</v>
      </c>
      <c r="F372" s="2">
        <f>IFERROR(__xludf.DUMMYFUNCTION("""COMPUTED_VALUE"""),24.0)</f>
        <v>24</v>
      </c>
      <c r="J372" s="1" t="b">
        <f t="array" ref="J372">IF(NOT(H372=""),AND(C372:H372&gt;B372:G372),IF(NOT(G372=""),AND(C372:G372&gt;B372:F372),IF(NOT(F372=""),AND(C372:F372&gt;B372:E372),AND(C372:E372&gt;B372:D372))))</f>
        <v>1</v>
      </c>
      <c r="K372" s="1" t="b">
        <f t="array" ref="K372">IF(NOT(H372=""),AND(C372:H372&lt;B372:G372),IF(NOT(G372=""),AND(C372:G372&lt;B372:F372),IF(NOT(F372=""),AND(C372:F372&lt;B372:E372),AND(C372:E372&lt;B372:D372))))</f>
        <v>0</v>
      </c>
      <c r="L372" s="1" t="b">
        <f t="array" ref="L372">IF(NOT(H372=""),AND(AND(ABS(C372:H372-B372:G372)&gt;0),AND(ABS(C372:H372-B372:G372)&lt;4)),IF(NOT(G372=""),AND(AND(ABS(C372:G372-B372:F372)&gt;0),AND(ABS(C372:G372-B372:F372)&lt;4)),IF(NOT(F372=""),AND(AND(ABS(C372:F372-B372:E372)&gt;0),AND(ABS(C372:F372-B372:E372)&lt;4)),AND(AND(ABS(C372:E372-B372:D372)&gt;0),AND(ABS(C372:E372-B372:D372)&lt;4)))))</f>
        <v>0</v>
      </c>
      <c r="M372" s="1" t="b">
        <f t="shared" si="1"/>
        <v>0</v>
      </c>
    </row>
    <row r="373" ht="15.75" customHeight="1">
      <c r="A373" s="1" t="s">
        <v>382</v>
      </c>
      <c r="B373" s="1">
        <f>IFERROR(__xludf.DUMMYFUNCTION("SPLIT(A373,"" "")"),47.0)</f>
        <v>47</v>
      </c>
      <c r="C373" s="1">
        <f>IFERROR(__xludf.DUMMYFUNCTION("""COMPUTED_VALUE"""),53.0)</f>
        <v>53</v>
      </c>
      <c r="D373" s="1">
        <f>IFERROR(__xludf.DUMMYFUNCTION("""COMPUTED_VALUE"""),55.0)</f>
        <v>55</v>
      </c>
      <c r="E373" s="1">
        <f>IFERROR(__xludf.DUMMYFUNCTION("""COMPUTED_VALUE"""),56.0)</f>
        <v>56</v>
      </c>
      <c r="F373" s="1">
        <f>IFERROR(__xludf.DUMMYFUNCTION("""COMPUTED_VALUE"""),62.0)</f>
        <v>62</v>
      </c>
      <c r="G373" s="1">
        <f>IFERROR(__xludf.DUMMYFUNCTION("""COMPUTED_VALUE"""),64.0)</f>
        <v>64</v>
      </c>
      <c r="H373" s="1">
        <f>IFERROR(__xludf.DUMMYFUNCTION("""COMPUTED_VALUE"""),66.0)</f>
        <v>66</v>
      </c>
      <c r="I373" s="1">
        <f>IFERROR(__xludf.DUMMYFUNCTION("""COMPUTED_VALUE"""),71.0)</f>
        <v>71</v>
      </c>
      <c r="J373" s="1" t="b">
        <f t="array" ref="J373">IF(NOT(H373=""),AND(C373:H373&gt;B373:G373),IF(NOT(G373=""),AND(C373:G373&gt;B373:F373),IF(NOT(F373=""),AND(C373:F373&gt;B373:E373),AND(C373:E373&gt;B373:D373))))</f>
        <v>1</v>
      </c>
      <c r="K373" s="1" t="b">
        <f t="array" ref="K373">IF(NOT(H373=""),AND(C373:H373&lt;B373:G373),IF(NOT(G373=""),AND(C373:G373&lt;B373:F373),IF(NOT(F373=""),AND(C373:F373&lt;B373:E373),AND(C373:E373&lt;B373:D373))))</f>
        <v>0</v>
      </c>
      <c r="L373" s="1" t="b">
        <f t="array" ref="L373">IF(NOT(H373=""),AND(AND(ABS(C373:H373-B373:G373)&gt;0),AND(ABS(C373:H373-B373:G373)&lt;4)),IF(NOT(G373=""),AND(AND(ABS(C373:G373-B373:F373)&gt;0),AND(ABS(C373:G373-B373:F373)&lt;4)),IF(NOT(F373=""),AND(AND(ABS(C373:F373-B373:E373)&gt;0),AND(ABS(C373:F373-B373:E373)&lt;4)),AND(AND(ABS(C373:E373-B373:D373)&gt;0),AND(ABS(C373:E373-B373:D373)&lt;4)))))</f>
        <v>0</v>
      </c>
      <c r="M373" s="1" t="b">
        <f t="shared" si="1"/>
        <v>0</v>
      </c>
    </row>
    <row r="374" ht="15.75" customHeight="1">
      <c r="A374" s="1" t="s">
        <v>383</v>
      </c>
      <c r="B374" s="1">
        <f>IFERROR(__xludf.DUMMYFUNCTION("SPLIT(A374,"" "")"),64.0)</f>
        <v>64</v>
      </c>
      <c r="C374" s="1">
        <f>IFERROR(__xludf.DUMMYFUNCTION("""COMPUTED_VALUE"""),63.0)</f>
        <v>63</v>
      </c>
      <c r="D374" s="1">
        <f>IFERROR(__xludf.DUMMYFUNCTION("""COMPUTED_VALUE"""),61.0)</f>
        <v>61</v>
      </c>
      <c r="E374" s="1">
        <f>IFERROR(__xludf.DUMMYFUNCTION("""COMPUTED_VALUE"""),58.0)</f>
        <v>58</v>
      </c>
      <c r="F374" s="1">
        <f>IFERROR(__xludf.DUMMYFUNCTION("""COMPUTED_VALUE"""),56.0)</f>
        <v>56</v>
      </c>
      <c r="G374" s="1">
        <f>IFERROR(__xludf.DUMMYFUNCTION("""COMPUTED_VALUE"""),54.0)</f>
        <v>54</v>
      </c>
      <c r="H374" s="1">
        <f>IFERROR(__xludf.DUMMYFUNCTION("""COMPUTED_VALUE"""),51.0)</f>
        <v>51</v>
      </c>
      <c r="I374" s="1">
        <f>IFERROR(__xludf.DUMMYFUNCTION("""COMPUTED_VALUE"""),53.0)</f>
        <v>53</v>
      </c>
      <c r="J374" s="1" t="b">
        <f t="array" ref="J374">IF(NOT(H374=""),AND(C374:H374&gt;B374:G374),IF(NOT(G374=""),AND(C374:G374&gt;B374:F374),IF(NOT(F374=""),AND(C374:F374&gt;B374:E374),AND(C374:E374&gt;B374:D374))))</f>
        <v>0</v>
      </c>
      <c r="K374" s="1" t="b">
        <f t="array" ref="K374">IF(NOT(H374=""),AND(C374:H374&lt;B374:G374),IF(NOT(G374=""),AND(C374:G374&lt;B374:F374),IF(NOT(F374=""),AND(C374:F374&lt;B374:E374),AND(C374:E374&lt;B374:D374))))</f>
        <v>1</v>
      </c>
      <c r="L374" s="1" t="b">
        <f t="array" ref="L374">IF(NOT(H374=""),AND(AND(ABS(C374:H374-B374:G374)&gt;0),AND(ABS(C374:H374-B374:G374)&lt;4)),IF(NOT(G374=""),AND(AND(ABS(C374:G374-B374:F374)&gt;0),AND(ABS(C374:G374-B374:F374)&lt;4)),IF(NOT(F374=""),AND(AND(ABS(C374:F374-B374:E374)&gt;0),AND(ABS(C374:F374-B374:E374)&lt;4)),AND(AND(ABS(C374:E374-B374:D374)&gt;0),AND(ABS(C374:E374-B374:D374)&lt;4)))))</f>
        <v>1</v>
      </c>
      <c r="M374" s="1" t="b">
        <f t="shared" si="1"/>
        <v>1</v>
      </c>
    </row>
    <row r="375" ht="15.75" customHeight="1">
      <c r="A375" s="1" t="s">
        <v>384</v>
      </c>
      <c r="B375" s="1">
        <f>IFERROR(__xludf.DUMMYFUNCTION("SPLIT(A375,"" "")"),50.0)</f>
        <v>50</v>
      </c>
      <c r="C375" s="1">
        <f>IFERROR(__xludf.DUMMYFUNCTION("""COMPUTED_VALUE"""),48.0)</f>
        <v>48</v>
      </c>
      <c r="D375" s="1">
        <f>IFERROR(__xludf.DUMMYFUNCTION("""COMPUTED_VALUE"""),46.0)</f>
        <v>46</v>
      </c>
      <c r="E375" s="1">
        <f>IFERROR(__xludf.DUMMYFUNCTION("""COMPUTED_VALUE"""),43.0)</f>
        <v>43</v>
      </c>
      <c r="F375" s="1">
        <f>IFERROR(__xludf.DUMMYFUNCTION("""COMPUTED_VALUE"""),42.0)</f>
        <v>42</v>
      </c>
      <c r="G375" s="1">
        <f>IFERROR(__xludf.DUMMYFUNCTION("""COMPUTED_VALUE"""),39.0)</f>
        <v>39</v>
      </c>
      <c r="H375" s="2">
        <f>IFERROR(__xludf.DUMMYFUNCTION("""COMPUTED_VALUE"""),39.0)</f>
        <v>39</v>
      </c>
      <c r="J375" s="1" t="b">
        <f t="array" ref="J375">IF(NOT(H375=""),AND(C375:H375&gt;B375:G375),IF(NOT(G375=""),AND(C375:G375&gt;B375:F375),IF(NOT(F375=""),AND(C375:F375&gt;B375:E375),AND(C375:E375&gt;B375:D375))))</f>
        <v>0</v>
      </c>
      <c r="K375" s="1" t="b">
        <f t="array" ref="K375">IF(NOT(H375=""),AND(C375:H375&lt;B375:G375),IF(NOT(G375=""),AND(C375:G375&lt;B375:F375),IF(NOT(F375=""),AND(C375:F375&lt;B375:E375),AND(C375:E375&lt;B375:D375))))</f>
        <v>0</v>
      </c>
      <c r="L375" s="1" t="b">
        <f t="array" ref="L375">IF(NOT(H375=""),AND(AND(ABS(C375:H375-B375:G375)&gt;0),AND(ABS(C375:H375-B375:G375)&lt;4)),IF(NOT(G375=""),AND(AND(ABS(C375:G375-B375:F375)&gt;0),AND(ABS(C375:G375-B375:F375)&lt;4)),IF(NOT(F375=""),AND(AND(ABS(C375:F375-B375:E375)&gt;0),AND(ABS(C375:F375-B375:E375)&lt;4)),AND(AND(ABS(C375:E375-B375:D375)&gt;0),AND(ABS(C375:E375-B375:D375)&lt;4)))))</f>
        <v>0</v>
      </c>
      <c r="M375" s="1" t="b">
        <f t="shared" si="1"/>
        <v>0</v>
      </c>
    </row>
    <row r="376" ht="15.75" customHeight="1">
      <c r="A376" s="1" t="s">
        <v>385</v>
      </c>
      <c r="B376" s="1">
        <f>IFERROR(__xludf.DUMMYFUNCTION("SPLIT(A376,"" "")"),91.0)</f>
        <v>91</v>
      </c>
      <c r="C376" s="1">
        <f>IFERROR(__xludf.DUMMYFUNCTION("""COMPUTED_VALUE"""),89.0)</f>
        <v>89</v>
      </c>
      <c r="D376" s="1">
        <f>IFERROR(__xludf.DUMMYFUNCTION("""COMPUTED_VALUE"""),88.0)</f>
        <v>88</v>
      </c>
      <c r="E376" s="1">
        <f>IFERROR(__xludf.DUMMYFUNCTION("""COMPUTED_VALUE"""),87.0)</f>
        <v>87</v>
      </c>
      <c r="F376" s="2">
        <f>IFERROR(__xludf.DUMMYFUNCTION("""COMPUTED_VALUE"""),83.0)</f>
        <v>83</v>
      </c>
      <c r="J376" s="1" t="b">
        <f t="array" ref="J376">IF(NOT(H376=""),AND(C376:H376&gt;B376:G376),IF(NOT(G376=""),AND(C376:G376&gt;B376:F376),IF(NOT(F376=""),AND(C376:F376&gt;B376:E376),AND(C376:E376&gt;B376:D376))))</f>
        <v>0</v>
      </c>
      <c r="K376" s="1" t="b">
        <f t="array" ref="K376">IF(NOT(H376=""),AND(C376:H376&lt;B376:G376),IF(NOT(G376=""),AND(C376:G376&lt;B376:F376),IF(NOT(F376=""),AND(C376:F376&lt;B376:E376),AND(C376:E376&lt;B376:D376))))</f>
        <v>1</v>
      </c>
      <c r="L376" s="1" t="b">
        <f t="array" ref="L376">IF(NOT(H376=""),AND(AND(ABS(C376:H376-B376:G376)&gt;0),AND(ABS(C376:H376-B376:G376)&lt;4)),IF(NOT(G376=""),AND(AND(ABS(C376:G376-B376:F376)&gt;0),AND(ABS(C376:G376-B376:F376)&lt;4)),IF(NOT(F376=""),AND(AND(ABS(C376:F376-B376:E376)&gt;0),AND(ABS(C376:F376-B376:E376)&lt;4)),AND(AND(ABS(C376:E376-B376:D376)&gt;0),AND(ABS(C376:E376-B376:D376)&lt;4)))))</f>
        <v>0</v>
      </c>
      <c r="M376" s="1" t="b">
        <f t="shared" si="1"/>
        <v>0</v>
      </c>
    </row>
    <row r="377" ht="15.75" customHeight="1">
      <c r="A377" s="1" t="s">
        <v>386</v>
      </c>
      <c r="B377" s="1">
        <f>IFERROR(__xludf.DUMMYFUNCTION("SPLIT(A377,"" "")"),50.0)</f>
        <v>50</v>
      </c>
      <c r="C377" s="1">
        <f>IFERROR(__xludf.DUMMYFUNCTION("""COMPUTED_VALUE"""),49.0)</f>
        <v>49</v>
      </c>
      <c r="D377" s="1">
        <f>IFERROR(__xludf.DUMMYFUNCTION("""COMPUTED_VALUE"""),47.0)</f>
        <v>47</v>
      </c>
      <c r="E377" s="1">
        <f>IFERROR(__xludf.DUMMYFUNCTION("""COMPUTED_VALUE"""),45.0)</f>
        <v>45</v>
      </c>
      <c r="F377" s="1">
        <f>IFERROR(__xludf.DUMMYFUNCTION("""COMPUTED_VALUE"""),44.0)</f>
        <v>44</v>
      </c>
      <c r="G377" s="1">
        <f>IFERROR(__xludf.DUMMYFUNCTION("""COMPUTED_VALUE"""),41.0)</f>
        <v>41</v>
      </c>
      <c r="H377" s="2">
        <f>IFERROR(__xludf.DUMMYFUNCTION("""COMPUTED_VALUE"""),36.0)</f>
        <v>36</v>
      </c>
      <c r="J377" s="1" t="b">
        <f t="array" ref="J377">IF(NOT(H377=""),AND(C377:H377&gt;B377:G377),IF(NOT(G377=""),AND(C377:G377&gt;B377:F377),IF(NOT(F377=""),AND(C377:F377&gt;B377:E377),AND(C377:E377&gt;B377:D377))))</f>
        <v>0</v>
      </c>
      <c r="K377" s="1" t="b">
        <f t="array" ref="K377">IF(NOT(H377=""),AND(C377:H377&lt;B377:G377),IF(NOT(G377=""),AND(C377:G377&lt;B377:F377),IF(NOT(F377=""),AND(C377:F377&lt;B377:E377),AND(C377:E377&lt;B377:D377))))</f>
        <v>1</v>
      </c>
      <c r="L377" s="1" t="b">
        <f t="array" ref="L377">IF(NOT(H377=""),AND(AND(ABS(C377:H377-B377:G377)&gt;0),AND(ABS(C377:H377-B377:G377)&lt;4)),IF(NOT(G377=""),AND(AND(ABS(C377:G377-B377:F377)&gt;0),AND(ABS(C377:G377-B377:F377)&lt;4)),IF(NOT(F377=""),AND(AND(ABS(C377:F377-B377:E377)&gt;0),AND(ABS(C377:F377-B377:E377)&lt;4)),AND(AND(ABS(C377:E377-B377:D377)&gt;0),AND(ABS(C377:E377-B377:D377)&lt;4)))))</f>
        <v>0</v>
      </c>
      <c r="M377" s="1" t="b">
        <f t="shared" si="1"/>
        <v>0</v>
      </c>
    </row>
    <row r="378" ht="15.75" customHeight="1">
      <c r="A378" s="1" t="s">
        <v>387</v>
      </c>
      <c r="B378" s="1">
        <f>IFERROR(__xludf.DUMMYFUNCTION("SPLIT(A378,"" "")"),56.0)</f>
        <v>56</v>
      </c>
      <c r="C378" s="1">
        <f>IFERROR(__xludf.DUMMYFUNCTION("""COMPUTED_VALUE"""),53.0)</f>
        <v>53</v>
      </c>
      <c r="D378" s="1">
        <f>IFERROR(__xludf.DUMMYFUNCTION("""COMPUTED_VALUE"""),51.0)</f>
        <v>51</v>
      </c>
      <c r="E378" s="1">
        <f>IFERROR(__xludf.DUMMYFUNCTION("""COMPUTED_VALUE"""),53.0)</f>
        <v>53</v>
      </c>
      <c r="F378" s="2">
        <f>IFERROR(__xludf.DUMMYFUNCTION("""COMPUTED_VALUE"""),50.0)</f>
        <v>50</v>
      </c>
      <c r="J378" s="1" t="b">
        <f t="array" ref="J378">IF(NOT(H378=""),AND(C378:H378&gt;B378:G378),IF(NOT(G378=""),AND(C378:G378&gt;B378:F378),IF(NOT(F378=""),AND(C378:F378&gt;B378:E378),AND(C378:E378&gt;B378:D378))))</f>
        <v>0</v>
      </c>
      <c r="K378" s="1" t="b">
        <f t="array" ref="K378">IF(NOT(H378=""),AND(C378:H378&lt;B378:G378),IF(NOT(G378=""),AND(C378:G378&lt;B378:F378),IF(NOT(F378=""),AND(C378:F378&lt;B378:E378),AND(C378:E378&lt;B378:D378))))</f>
        <v>0</v>
      </c>
      <c r="L378" s="1" t="b">
        <f t="array" ref="L378">IF(NOT(H378=""),AND(AND(ABS(C378:H378-B378:G378)&gt;0),AND(ABS(C378:H378-B378:G378)&lt;4)),IF(NOT(G378=""),AND(AND(ABS(C378:G378-B378:F378)&gt;0),AND(ABS(C378:G378-B378:F378)&lt;4)),IF(NOT(F378=""),AND(AND(ABS(C378:F378-B378:E378)&gt;0),AND(ABS(C378:F378-B378:E378)&lt;4)),AND(AND(ABS(C378:E378-B378:D378)&gt;0),AND(ABS(C378:E378-B378:D378)&lt;4)))))</f>
        <v>1</v>
      </c>
      <c r="M378" s="1" t="b">
        <f t="shared" si="1"/>
        <v>0</v>
      </c>
    </row>
    <row r="379" ht="15.75" customHeight="1">
      <c r="A379" s="1" t="s">
        <v>388</v>
      </c>
      <c r="B379" s="1">
        <f>IFERROR(__xludf.DUMMYFUNCTION("SPLIT(A379,"" "")"),23.0)</f>
        <v>23</v>
      </c>
      <c r="C379" s="1">
        <f>IFERROR(__xludf.DUMMYFUNCTION("""COMPUTED_VALUE"""),20.0)</f>
        <v>20</v>
      </c>
      <c r="D379" s="1">
        <f>IFERROR(__xludf.DUMMYFUNCTION("""COMPUTED_VALUE"""),18.0)</f>
        <v>18</v>
      </c>
      <c r="E379" s="1">
        <f>IFERROR(__xludf.DUMMYFUNCTION("""COMPUTED_VALUE"""),21.0)</f>
        <v>21</v>
      </c>
      <c r="F379" s="2">
        <f>IFERROR(__xludf.DUMMYFUNCTION("""COMPUTED_VALUE"""),24.0)</f>
        <v>24</v>
      </c>
      <c r="J379" s="1" t="b">
        <f t="array" ref="J379">IF(NOT(H379=""),AND(C379:H379&gt;B379:G379),IF(NOT(G379=""),AND(C379:G379&gt;B379:F379),IF(NOT(F379=""),AND(C379:F379&gt;B379:E379),AND(C379:E379&gt;B379:D379))))</f>
        <v>0</v>
      </c>
      <c r="K379" s="1" t="b">
        <f t="array" ref="K379">IF(NOT(H379=""),AND(C379:H379&lt;B379:G379),IF(NOT(G379=""),AND(C379:G379&lt;B379:F379),IF(NOT(F379=""),AND(C379:F379&lt;B379:E379),AND(C379:E379&lt;B379:D379))))</f>
        <v>0</v>
      </c>
      <c r="L379" s="1" t="b">
        <f t="array" ref="L379">IF(NOT(H379=""),AND(AND(ABS(C379:H379-B379:G379)&gt;0),AND(ABS(C379:H379-B379:G379)&lt;4)),IF(NOT(G379=""),AND(AND(ABS(C379:G379-B379:F379)&gt;0),AND(ABS(C379:G379-B379:F379)&lt;4)),IF(NOT(F379=""),AND(AND(ABS(C379:F379-B379:E379)&gt;0),AND(ABS(C379:F379-B379:E379)&lt;4)),AND(AND(ABS(C379:E379-B379:D379)&gt;0),AND(ABS(C379:E379-B379:D379)&lt;4)))))</f>
        <v>1</v>
      </c>
      <c r="M379" s="1" t="b">
        <f t="shared" si="1"/>
        <v>0</v>
      </c>
    </row>
    <row r="380" ht="15.75" customHeight="1">
      <c r="A380" s="1" t="s">
        <v>389</v>
      </c>
      <c r="B380" s="1">
        <f>IFERROR(__xludf.DUMMYFUNCTION("SPLIT(A380,"" "")"),38.0)</f>
        <v>38</v>
      </c>
      <c r="C380" s="1">
        <f>IFERROR(__xludf.DUMMYFUNCTION("""COMPUTED_VALUE"""),37.0)</f>
        <v>37</v>
      </c>
      <c r="D380" s="1">
        <f>IFERROR(__xludf.DUMMYFUNCTION("""COMPUTED_VALUE"""),36.0)</f>
        <v>36</v>
      </c>
      <c r="E380" s="1">
        <f>IFERROR(__xludf.DUMMYFUNCTION("""COMPUTED_VALUE"""),37.0)</f>
        <v>37</v>
      </c>
      <c r="F380" s="1">
        <f>IFERROR(__xludf.DUMMYFUNCTION("""COMPUTED_VALUE"""),36.0)</f>
        <v>36</v>
      </c>
      <c r="G380" s="2">
        <f>IFERROR(__xludf.DUMMYFUNCTION("""COMPUTED_VALUE"""),36.0)</f>
        <v>36</v>
      </c>
      <c r="J380" s="1" t="b">
        <f t="array" ref="J380">IF(NOT(H380=""),AND(C380:H380&gt;B380:G380),IF(NOT(G380=""),AND(C380:G380&gt;B380:F380),IF(NOT(F380=""),AND(C380:F380&gt;B380:E380),AND(C380:E380&gt;B380:D380))))</f>
        <v>0</v>
      </c>
      <c r="K380" s="1" t="b">
        <f t="array" ref="K380">IF(NOT(H380=""),AND(C380:H380&lt;B380:G380),IF(NOT(G380=""),AND(C380:G380&lt;B380:F380),IF(NOT(F380=""),AND(C380:F380&lt;B380:E380),AND(C380:E380&lt;B380:D380))))</f>
        <v>0</v>
      </c>
      <c r="L380" s="1" t="b">
        <f t="array" ref="L380">IF(NOT(H380=""),AND(AND(ABS(C380:H380-B380:G380)&gt;0),AND(ABS(C380:H380-B380:G380)&lt;4)),IF(NOT(G380=""),AND(AND(ABS(C380:G380-B380:F380)&gt;0),AND(ABS(C380:G380-B380:F380)&lt;4)),IF(NOT(F380=""),AND(AND(ABS(C380:F380-B380:E380)&gt;0),AND(ABS(C380:F380-B380:E380)&lt;4)),AND(AND(ABS(C380:E380-B380:D380)&gt;0),AND(ABS(C380:E380-B380:D380)&lt;4)))))</f>
        <v>0</v>
      </c>
      <c r="M380" s="1" t="b">
        <f t="shared" si="1"/>
        <v>0</v>
      </c>
    </row>
    <row r="381" ht="15.75" customHeight="1">
      <c r="A381" s="1" t="s">
        <v>390</v>
      </c>
      <c r="B381" s="1">
        <f>IFERROR(__xludf.DUMMYFUNCTION("SPLIT(A381,"" "")"),59.0)</f>
        <v>59</v>
      </c>
      <c r="C381" s="1">
        <f>IFERROR(__xludf.DUMMYFUNCTION("""COMPUTED_VALUE"""),56.0)</f>
        <v>56</v>
      </c>
      <c r="D381" s="1">
        <f>IFERROR(__xludf.DUMMYFUNCTION("""COMPUTED_VALUE"""),57.0)</f>
        <v>57</v>
      </c>
      <c r="E381" s="1">
        <f>IFERROR(__xludf.DUMMYFUNCTION("""COMPUTED_VALUE"""),55.0)</f>
        <v>55</v>
      </c>
      <c r="F381" s="1">
        <f>IFERROR(__xludf.DUMMYFUNCTION("""COMPUTED_VALUE"""),54.0)</f>
        <v>54</v>
      </c>
      <c r="G381" s="1">
        <f>IFERROR(__xludf.DUMMYFUNCTION("""COMPUTED_VALUE"""),52.0)</f>
        <v>52</v>
      </c>
      <c r="H381" s="2">
        <f>IFERROR(__xludf.DUMMYFUNCTION("""COMPUTED_VALUE"""),48.0)</f>
        <v>48</v>
      </c>
      <c r="J381" s="1" t="b">
        <f t="array" ref="J381">IF(NOT(H381=""),AND(C381:H381&gt;B381:G381),IF(NOT(G381=""),AND(C381:G381&gt;B381:F381),IF(NOT(F381=""),AND(C381:F381&gt;B381:E381),AND(C381:E381&gt;B381:D381))))</f>
        <v>0</v>
      </c>
      <c r="K381" s="1" t="b">
        <f t="array" ref="K381">IF(NOT(H381=""),AND(C381:H381&lt;B381:G381),IF(NOT(G381=""),AND(C381:G381&lt;B381:F381),IF(NOT(F381=""),AND(C381:F381&lt;B381:E381),AND(C381:E381&lt;B381:D381))))</f>
        <v>0</v>
      </c>
      <c r="L381" s="1" t="b">
        <f t="array" ref="L381">IF(NOT(H381=""),AND(AND(ABS(C381:H381-B381:G381)&gt;0),AND(ABS(C381:H381-B381:G381)&lt;4)),IF(NOT(G381=""),AND(AND(ABS(C381:G381-B381:F381)&gt;0),AND(ABS(C381:G381-B381:F381)&lt;4)),IF(NOT(F381=""),AND(AND(ABS(C381:F381-B381:E381)&gt;0),AND(ABS(C381:F381-B381:E381)&lt;4)),AND(AND(ABS(C381:E381-B381:D381)&gt;0),AND(ABS(C381:E381-B381:D381)&lt;4)))))</f>
        <v>0</v>
      </c>
      <c r="M381" s="1" t="b">
        <f t="shared" si="1"/>
        <v>0</v>
      </c>
    </row>
    <row r="382" ht="15.75" customHeight="1">
      <c r="A382" s="1" t="s">
        <v>391</v>
      </c>
      <c r="B382" s="1">
        <f>IFERROR(__xludf.DUMMYFUNCTION("SPLIT(A382,"" "")"),47.0)</f>
        <v>47</v>
      </c>
      <c r="C382" s="1">
        <f>IFERROR(__xludf.DUMMYFUNCTION("""COMPUTED_VALUE"""),44.0)</f>
        <v>44</v>
      </c>
      <c r="D382" s="1">
        <f>IFERROR(__xludf.DUMMYFUNCTION("""COMPUTED_VALUE"""),46.0)</f>
        <v>46</v>
      </c>
      <c r="E382" s="1">
        <f>IFERROR(__xludf.DUMMYFUNCTION("""COMPUTED_VALUE"""),43.0)</f>
        <v>43</v>
      </c>
      <c r="F382" s="1">
        <f>IFERROR(__xludf.DUMMYFUNCTION("""COMPUTED_VALUE"""),42.0)</f>
        <v>42</v>
      </c>
      <c r="G382" s="2">
        <f>IFERROR(__xludf.DUMMYFUNCTION("""COMPUTED_VALUE"""),37.0)</f>
        <v>37</v>
      </c>
      <c r="J382" s="1" t="b">
        <f t="array" ref="J382">IF(NOT(H382=""),AND(C382:H382&gt;B382:G382),IF(NOT(G382=""),AND(C382:G382&gt;B382:F382),IF(NOT(F382=""),AND(C382:F382&gt;B382:E382),AND(C382:E382&gt;B382:D382))))</f>
        <v>0</v>
      </c>
      <c r="K382" s="1" t="b">
        <f t="array" ref="K382">IF(NOT(H382=""),AND(C382:H382&lt;B382:G382),IF(NOT(G382=""),AND(C382:G382&lt;B382:F382),IF(NOT(F382=""),AND(C382:F382&lt;B382:E382),AND(C382:E382&lt;B382:D382))))</f>
        <v>0</v>
      </c>
      <c r="L382" s="1" t="b">
        <f t="array" ref="L382">IF(NOT(H382=""),AND(AND(ABS(C382:H382-B382:G382)&gt;0),AND(ABS(C382:H382-B382:G382)&lt;4)),IF(NOT(G382=""),AND(AND(ABS(C382:G382-B382:F382)&gt;0),AND(ABS(C382:G382-B382:F382)&lt;4)),IF(NOT(F382=""),AND(AND(ABS(C382:F382-B382:E382)&gt;0),AND(ABS(C382:F382-B382:E382)&lt;4)),AND(AND(ABS(C382:E382-B382:D382)&gt;0),AND(ABS(C382:E382-B382:D382)&lt;4)))))</f>
        <v>0</v>
      </c>
      <c r="M382" s="1" t="b">
        <f t="shared" si="1"/>
        <v>0</v>
      </c>
    </row>
    <row r="383" ht="15.75" customHeight="1">
      <c r="A383" s="1" t="s">
        <v>392</v>
      </c>
      <c r="B383" s="1">
        <f>IFERROR(__xludf.DUMMYFUNCTION("SPLIT(A383,"" "")"),76.0)</f>
        <v>76</v>
      </c>
      <c r="C383" s="1">
        <f>IFERROR(__xludf.DUMMYFUNCTION("""COMPUTED_VALUE"""),74.0)</f>
        <v>74</v>
      </c>
      <c r="D383" s="1">
        <f>IFERROR(__xludf.DUMMYFUNCTION("""COMPUTED_VALUE"""),72.0)</f>
        <v>72</v>
      </c>
      <c r="E383" s="1">
        <f>IFERROR(__xludf.DUMMYFUNCTION("""COMPUTED_VALUE"""),69.0)</f>
        <v>69</v>
      </c>
      <c r="F383" s="1">
        <f>IFERROR(__xludf.DUMMYFUNCTION("""COMPUTED_VALUE"""),67.0)</f>
        <v>67</v>
      </c>
      <c r="G383" s="1">
        <f>IFERROR(__xludf.DUMMYFUNCTION("""COMPUTED_VALUE"""),65.0)</f>
        <v>65</v>
      </c>
      <c r="H383" s="1">
        <f>IFERROR(__xludf.DUMMYFUNCTION("""COMPUTED_VALUE"""),65.0)</f>
        <v>65</v>
      </c>
      <c r="I383" s="1">
        <f>IFERROR(__xludf.DUMMYFUNCTION("""COMPUTED_VALUE"""),62.0)</f>
        <v>62</v>
      </c>
      <c r="J383" s="1" t="b">
        <f t="array" ref="J383">IF(NOT(H383=""),AND(C383:H383&gt;B383:G383),IF(NOT(G383=""),AND(C383:G383&gt;B383:F383),IF(NOT(F383=""),AND(C383:F383&gt;B383:E383),AND(C383:E383&gt;B383:D383))))</f>
        <v>0</v>
      </c>
      <c r="K383" s="1" t="b">
        <f t="array" ref="K383">IF(NOT(H383=""),AND(C383:H383&lt;B383:G383),IF(NOT(G383=""),AND(C383:G383&lt;B383:F383),IF(NOT(F383=""),AND(C383:F383&lt;B383:E383),AND(C383:E383&lt;B383:D383))))</f>
        <v>0</v>
      </c>
      <c r="L383" s="1" t="b">
        <f t="array" ref="L383">IF(NOT(H383=""),AND(AND(ABS(C383:H383-B383:G383)&gt;0),AND(ABS(C383:H383-B383:G383)&lt;4)),IF(NOT(G383=""),AND(AND(ABS(C383:G383-B383:F383)&gt;0),AND(ABS(C383:G383-B383:F383)&lt;4)),IF(NOT(F383=""),AND(AND(ABS(C383:F383-B383:E383)&gt;0),AND(ABS(C383:F383-B383:E383)&lt;4)),AND(AND(ABS(C383:E383-B383:D383)&gt;0),AND(ABS(C383:E383-B383:D383)&lt;4)))))</f>
        <v>0</v>
      </c>
      <c r="M383" s="1" t="b">
        <f t="shared" si="1"/>
        <v>0</v>
      </c>
    </row>
    <row r="384" ht="15.75" customHeight="1">
      <c r="A384" s="1" t="s">
        <v>393</v>
      </c>
      <c r="B384" s="1">
        <f>IFERROR(__xludf.DUMMYFUNCTION("SPLIT(A384,"" "")"),22.0)</f>
        <v>22</v>
      </c>
      <c r="C384" s="1">
        <f>IFERROR(__xludf.DUMMYFUNCTION("""COMPUTED_VALUE"""),21.0)</f>
        <v>21</v>
      </c>
      <c r="D384" s="1">
        <f>IFERROR(__xludf.DUMMYFUNCTION("""COMPUTED_VALUE"""),19.0)</f>
        <v>19</v>
      </c>
      <c r="E384" s="1">
        <f>IFERROR(__xludf.DUMMYFUNCTION("""COMPUTED_VALUE"""),19.0)</f>
        <v>19</v>
      </c>
      <c r="F384" s="1">
        <f>IFERROR(__xludf.DUMMYFUNCTION("""COMPUTED_VALUE"""),17.0)</f>
        <v>17</v>
      </c>
      <c r="G384" s="2">
        <f>IFERROR(__xludf.DUMMYFUNCTION("""COMPUTED_VALUE"""),18.0)</f>
        <v>18</v>
      </c>
      <c r="J384" s="1" t="b">
        <f t="array" ref="J384">IF(NOT(H384=""),AND(C384:H384&gt;B384:G384),IF(NOT(G384=""),AND(C384:G384&gt;B384:F384),IF(NOT(F384=""),AND(C384:F384&gt;B384:E384),AND(C384:E384&gt;B384:D384))))</f>
        <v>0</v>
      </c>
      <c r="K384" s="1" t="b">
        <f t="array" ref="K384">IF(NOT(H384=""),AND(C384:H384&lt;B384:G384),IF(NOT(G384=""),AND(C384:G384&lt;B384:F384),IF(NOT(F384=""),AND(C384:F384&lt;B384:E384),AND(C384:E384&lt;B384:D384))))</f>
        <v>0</v>
      </c>
      <c r="L384" s="1" t="b">
        <f t="array" ref="L384">IF(NOT(H384=""),AND(AND(ABS(C384:H384-B384:G384)&gt;0),AND(ABS(C384:H384-B384:G384)&lt;4)),IF(NOT(G384=""),AND(AND(ABS(C384:G384-B384:F384)&gt;0),AND(ABS(C384:G384-B384:F384)&lt;4)),IF(NOT(F384=""),AND(AND(ABS(C384:F384-B384:E384)&gt;0),AND(ABS(C384:F384-B384:E384)&lt;4)),AND(AND(ABS(C384:E384-B384:D384)&gt;0),AND(ABS(C384:E384-B384:D384)&lt;4)))))</f>
        <v>0</v>
      </c>
      <c r="M384" s="1" t="b">
        <f t="shared" si="1"/>
        <v>0</v>
      </c>
    </row>
    <row r="385" ht="15.75" customHeight="1">
      <c r="A385" s="1" t="s">
        <v>394</v>
      </c>
      <c r="B385" s="1">
        <f>IFERROR(__xludf.DUMMYFUNCTION("SPLIT(A385,"" "")"),67.0)</f>
        <v>67</v>
      </c>
      <c r="C385" s="1">
        <f>IFERROR(__xludf.DUMMYFUNCTION("""COMPUTED_VALUE"""),65.0)</f>
        <v>65</v>
      </c>
      <c r="D385" s="1">
        <f>IFERROR(__xludf.DUMMYFUNCTION("""COMPUTED_VALUE"""),65.0)</f>
        <v>65</v>
      </c>
      <c r="E385" s="1">
        <f>IFERROR(__xludf.DUMMYFUNCTION("""COMPUTED_VALUE"""),64.0)</f>
        <v>64</v>
      </c>
      <c r="F385" s="2">
        <f>IFERROR(__xludf.DUMMYFUNCTION("""COMPUTED_VALUE"""),64.0)</f>
        <v>64</v>
      </c>
      <c r="J385" s="1" t="b">
        <f t="array" ref="J385">IF(NOT(H385=""),AND(C385:H385&gt;B385:G385),IF(NOT(G385=""),AND(C385:G385&gt;B385:F385),IF(NOT(F385=""),AND(C385:F385&gt;B385:E385),AND(C385:E385&gt;B385:D385))))</f>
        <v>0</v>
      </c>
      <c r="K385" s="1" t="b">
        <f t="array" ref="K385">IF(NOT(H385=""),AND(C385:H385&lt;B385:G385),IF(NOT(G385=""),AND(C385:G385&lt;B385:F385),IF(NOT(F385=""),AND(C385:F385&lt;B385:E385),AND(C385:E385&lt;B385:D385))))</f>
        <v>0</v>
      </c>
      <c r="L385" s="1" t="b">
        <f t="array" ref="L385">IF(NOT(H385=""),AND(AND(ABS(C385:H385-B385:G385)&gt;0),AND(ABS(C385:H385-B385:G385)&lt;4)),IF(NOT(G385=""),AND(AND(ABS(C385:G385-B385:F385)&gt;0),AND(ABS(C385:G385-B385:F385)&lt;4)),IF(NOT(F385=""),AND(AND(ABS(C385:F385-B385:E385)&gt;0),AND(ABS(C385:F385-B385:E385)&lt;4)),AND(AND(ABS(C385:E385-B385:D385)&gt;0),AND(ABS(C385:E385-B385:D385)&lt;4)))))</f>
        <v>0</v>
      </c>
      <c r="M385" s="1" t="b">
        <f t="shared" si="1"/>
        <v>0</v>
      </c>
    </row>
    <row r="386" ht="15.75" customHeight="1">
      <c r="A386" s="1" t="s">
        <v>395</v>
      </c>
      <c r="B386" s="1">
        <f>IFERROR(__xludf.DUMMYFUNCTION("SPLIT(A386,"" "")"),28.0)</f>
        <v>28</v>
      </c>
      <c r="C386" s="1">
        <f>IFERROR(__xludf.DUMMYFUNCTION("""COMPUTED_VALUE"""),25.0)</f>
        <v>25</v>
      </c>
      <c r="D386" s="1">
        <f>IFERROR(__xludf.DUMMYFUNCTION("""COMPUTED_VALUE"""),25.0)</f>
        <v>25</v>
      </c>
      <c r="E386" s="1">
        <f>IFERROR(__xludf.DUMMYFUNCTION("""COMPUTED_VALUE"""),23.0)</f>
        <v>23</v>
      </c>
      <c r="F386" s="2">
        <f>IFERROR(__xludf.DUMMYFUNCTION("""COMPUTED_VALUE"""),19.0)</f>
        <v>19</v>
      </c>
      <c r="J386" s="1" t="b">
        <f t="array" ref="J386">IF(NOT(H386=""),AND(C386:H386&gt;B386:G386),IF(NOT(G386=""),AND(C386:G386&gt;B386:F386),IF(NOT(F386=""),AND(C386:F386&gt;B386:E386),AND(C386:E386&gt;B386:D386))))</f>
        <v>0</v>
      </c>
      <c r="K386" s="1" t="b">
        <f t="array" ref="K386">IF(NOT(H386=""),AND(C386:H386&lt;B386:G386),IF(NOT(G386=""),AND(C386:G386&lt;B386:F386),IF(NOT(F386=""),AND(C386:F386&lt;B386:E386),AND(C386:E386&lt;B386:D386))))</f>
        <v>0</v>
      </c>
      <c r="L386" s="1" t="b">
        <f t="array" ref="L386">IF(NOT(H386=""),AND(AND(ABS(C386:H386-B386:G386)&gt;0),AND(ABS(C386:H386-B386:G386)&lt;4)),IF(NOT(G386=""),AND(AND(ABS(C386:G386-B386:F386)&gt;0),AND(ABS(C386:G386-B386:F386)&lt;4)),IF(NOT(F386=""),AND(AND(ABS(C386:F386-B386:E386)&gt;0),AND(ABS(C386:F386-B386:E386)&lt;4)),AND(AND(ABS(C386:E386-B386:D386)&gt;0),AND(ABS(C386:E386-B386:D386)&lt;4)))))</f>
        <v>0</v>
      </c>
      <c r="M386" s="1" t="b">
        <f t="shared" si="1"/>
        <v>0</v>
      </c>
    </row>
    <row r="387" ht="15.75" customHeight="1">
      <c r="A387" s="1" t="s">
        <v>396</v>
      </c>
      <c r="B387" s="1">
        <f>IFERROR(__xludf.DUMMYFUNCTION("SPLIT(A387,"" "")"),15.0)</f>
        <v>15</v>
      </c>
      <c r="C387" s="1">
        <f>IFERROR(__xludf.DUMMYFUNCTION("""COMPUTED_VALUE"""),13.0)</f>
        <v>13</v>
      </c>
      <c r="D387" s="1">
        <f>IFERROR(__xludf.DUMMYFUNCTION("""COMPUTED_VALUE"""),13.0)</f>
        <v>13</v>
      </c>
      <c r="E387" s="1">
        <f>IFERROR(__xludf.DUMMYFUNCTION("""COMPUTED_VALUE"""),11.0)</f>
        <v>11</v>
      </c>
      <c r="F387" s="2">
        <f>IFERROR(__xludf.DUMMYFUNCTION("""COMPUTED_VALUE"""),6.0)</f>
        <v>6</v>
      </c>
      <c r="J387" s="1" t="b">
        <f t="array" ref="J387">IF(NOT(H387=""),AND(C387:H387&gt;B387:G387),IF(NOT(G387=""),AND(C387:G387&gt;B387:F387),IF(NOT(F387=""),AND(C387:F387&gt;B387:E387),AND(C387:E387&gt;B387:D387))))</f>
        <v>0</v>
      </c>
      <c r="K387" s="1" t="b">
        <f t="array" ref="K387">IF(NOT(H387=""),AND(C387:H387&lt;B387:G387),IF(NOT(G387=""),AND(C387:G387&lt;B387:F387),IF(NOT(F387=""),AND(C387:F387&lt;B387:E387),AND(C387:E387&lt;B387:D387))))</f>
        <v>0</v>
      </c>
      <c r="L387" s="1" t="b">
        <f t="array" ref="L387">IF(NOT(H387=""),AND(AND(ABS(C387:H387-B387:G387)&gt;0),AND(ABS(C387:H387-B387:G387)&lt;4)),IF(NOT(G387=""),AND(AND(ABS(C387:G387-B387:F387)&gt;0),AND(ABS(C387:G387-B387:F387)&lt;4)),IF(NOT(F387=""),AND(AND(ABS(C387:F387-B387:E387)&gt;0),AND(ABS(C387:F387-B387:E387)&lt;4)),AND(AND(ABS(C387:E387-B387:D387)&gt;0),AND(ABS(C387:E387-B387:D387)&lt;4)))))</f>
        <v>0</v>
      </c>
      <c r="M387" s="1" t="b">
        <f t="shared" si="1"/>
        <v>0</v>
      </c>
    </row>
    <row r="388" ht="15.75" customHeight="1">
      <c r="A388" s="1" t="s">
        <v>397</v>
      </c>
      <c r="B388" s="1">
        <f>IFERROR(__xludf.DUMMYFUNCTION("SPLIT(A388,"" "")"),72.0)</f>
        <v>72</v>
      </c>
      <c r="C388" s="1">
        <f>IFERROR(__xludf.DUMMYFUNCTION("""COMPUTED_VALUE"""),70.0)</f>
        <v>70</v>
      </c>
      <c r="D388" s="1">
        <f>IFERROR(__xludf.DUMMYFUNCTION("""COMPUTED_VALUE"""),69.0)</f>
        <v>69</v>
      </c>
      <c r="E388" s="1">
        <f>IFERROR(__xludf.DUMMYFUNCTION("""COMPUTED_VALUE"""),65.0)</f>
        <v>65</v>
      </c>
      <c r="F388" s="1">
        <f>IFERROR(__xludf.DUMMYFUNCTION("""COMPUTED_VALUE"""),62.0)</f>
        <v>62</v>
      </c>
      <c r="G388" s="1">
        <f>IFERROR(__xludf.DUMMYFUNCTION("""COMPUTED_VALUE"""),59.0)</f>
        <v>59</v>
      </c>
      <c r="H388" s="1">
        <f>IFERROR(__xludf.DUMMYFUNCTION("""COMPUTED_VALUE"""),56.0)</f>
        <v>56</v>
      </c>
      <c r="I388" s="1">
        <f>IFERROR(__xludf.DUMMYFUNCTION("""COMPUTED_VALUE"""),55.0)</f>
        <v>55</v>
      </c>
      <c r="J388" s="1" t="b">
        <f t="array" ref="J388">IF(NOT(H388=""),AND(C388:H388&gt;B388:G388),IF(NOT(G388=""),AND(C388:G388&gt;B388:F388),IF(NOT(F388=""),AND(C388:F388&gt;B388:E388),AND(C388:E388&gt;B388:D388))))</f>
        <v>0</v>
      </c>
      <c r="K388" s="1" t="b">
        <f t="array" ref="K388">IF(NOT(H388=""),AND(C388:H388&lt;B388:G388),IF(NOT(G388=""),AND(C388:G388&lt;B388:F388),IF(NOT(F388=""),AND(C388:F388&lt;B388:E388),AND(C388:E388&lt;B388:D388))))</f>
        <v>1</v>
      </c>
      <c r="L388" s="1" t="b">
        <f t="array" ref="L388">IF(NOT(H388=""),AND(AND(ABS(C388:H388-B388:G388)&gt;0),AND(ABS(C388:H388-B388:G388)&lt;4)),IF(NOT(G388=""),AND(AND(ABS(C388:G388-B388:F388)&gt;0),AND(ABS(C388:G388-B388:F388)&lt;4)),IF(NOT(F388=""),AND(AND(ABS(C388:F388-B388:E388)&gt;0),AND(ABS(C388:F388-B388:E388)&lt;4)),AND(AND(ABS(C388:E388-B388:D388)&gt;0),AND(ABS(C388:E388-B388:D388)&lt;4)))))</f>
        <v>0</v>
      </c>
      <c r="M388" s="1" t="b">
        <f t="shared" si="1"/>
        <v>0</v>
      </c>
    </row>
    <row r="389" ht="15.75" customHeight="1">
      <c r="A389" s="1" t="s">
        <v>398</v>
      </c>
      <c r="B389" s="1">
        <f>IFERROR(__xludf.DUMMYFUNCTION("SPLIT(A389,"" "")"),13.0)</f>
        <v>13</v>
      </c>
      <c r="C389" s="1">
        <f>IFERROR(__xludf.DUMMYFUNCTION("""COMPUTED_VALUE"""),11.0)</f>
        <v>11</v>
      </c>
      <c r="D389" s="1">
        <f>IFERROR(__xludf.DUMMYFUNCTION("""COMPUTED_VALUE"""),7.0)</f>
        <v>7</v>
      </c>
      <c r="E389" s="1">
        <f>IFERROR(__xludf.DUMMYFUNCTION("""COMPUTED_VALUE"""),6.0)</f>
        <v>6</v>
      </c>
      <c r="F389" s="1">
        <f>IFERROR(__xludf.DUMMYFUNCTION("""COMPUTED_VALUE"""),5.0)</f>
        <v>5</v>
      </c>
      <c r="G389" s="1">
        <f>IFERROR(__xludf.DUMMYFUNCTION("""COMPUTED_VALUE"""),3.0)</f>
        <v>3</v>
      </c>
      <c r="H389" s="1">
        <f>IFERROR(__xludf.DUMMYFUNCTION("""COMPUTED_VALUE"""),2.0)</f>
        <v>2</v>
      </c>
      <c r="I389" s="1">
        <f>IFERROR(__xludf.DUMMYFUNCTION("""COMPUTED_VALUE"""),3.0)</f>
        <v>3</v>
      </c>
      <c r="J389" s="1" t="b">
        <f t="array" ref="J389">IF(NOT(H389=""),AND(C389:H389&gt;B389:G389),IF(NOT(G389=""),AND(C389:G389&gt;B389:F389),IF(NOT(F389=""),AND(C389:F389&gt;B389:E389),AND(C389:E389&gt;B389:D389))))</f>
        <v>0</v>
      </c>
      <c r="K389" s="1" t="b">
        <f t="array" ref="K389">IF(NOT(H389=""),AND(C389:H389&lt;B389:G389),IF(NOT(G389=""),AND(C389:G389&lt;B389:F389),IF(NOT(F389=""),AND(C389:F389&lt;B389:E389),AND(C389:E389&lt;B389:D389))))</f>
        <v>1</v>
      </c>
      <c r="L389" s="1" t="b">
        <f t="array" ref="L389">IF(NOT(H389=""),AND(AND(ABS(C389:H389-B389:G389)&gt;0),AND(ABS(C389:H389-B389:G389)&lt;4)),IF(NOT(G389=""),AND(AND(ABS(C389:G389-B389:F389)&gt;0),AND(ABS(C389:G389-B389:F389)&lt;4)),IF(NOT(F389=""),AND(AND(ABS(C389:F389-B389:E389)&gt;0),AND(ABS(C389:F389-B389:E389)&lt;4)),AND(AND(ABS(C389:E389-B389:D389)&gt;0),AND(ABS(C389:E389-B389:D389)&lt;4)))))</f>
        <v>0</v>
      </c>
      <c r="M389" s="1" t="b">
        <f t="shared" si="1"/>
        <v>0</v>
      </c>
    </row>
    <row r="390" ht="15.75" customHeight="1">
      <c r="A390" s="1" t="s">
        <v>399</v>
      </c>
      <c r="B390" s="1">
        <f>IFERROR(__xludf.DUMMYFUNCTION("SPLIT(A390,"" "")"),23.0)</f>
        <v>23</v>
      </c>
      <c r="C390" s="1">
        <f>IFERROR(__xludf.DUMMYFUNCTION("""COMPUTED_VALUE"""),20.0)</f>
        <v>20</v>
      </c>
      <c r="D390" s="1">
        <f>IFERROR(__xludf.DUMMYFUNCTION("""COMPUTED_VALUE"""),17.0)</f>
        <v>17</v>
      </c>
      <c r="E390" s="1">
        <f>IFERROR(__xludf.DUMMYFUNCTION("""COMPUTED_VALUE"""),14.0)</f>
        <v>14</v>
      </c>
      <c r="F390" s="1">
        <f>IFERROR(__xludf.DUMMYFUNCTION("""COMPUTED_VALUE"""),13.0)</f>
        <v>13</v>
      </c>
      <c r="G390" s="1">
        <f>IFERROR(__xludf.DUMMYFUNCTION("""COMPUTED_VALUE"""),11.0)</f>
        <v>11</v>
      </c>
      <c r="H390" s="1">
        <f>IFERROR(__xludf.DUMMYFUNCTION("""COMPUTED_VALUE"""),7.0)</f>
        <v>7</v>
      </c>
      <c r="I390" s="1">
        <f>IFERROR(__xludf.DUMMYFUNCTION("""COMPUTED_VALUE"""),7.0)</f>
        <v>7</v>
      </c>
      <c r="J390" s="1" t="b">
        <f t="array" ref="J390">IF(NOT(H390=""),AND(C390:H390&gt;B390:G390),IF(NOT(G390=""),AND(C390:G390&gt;B390:F390),IF(NOT(F390=""),AND(C390:F390&gt;B390:E390),AND(C390:E390&gt;B390:D390))))</f>
        <v>0</v>
      </c>
      <c r="K390" s="1" t="b">
        <f t="array" ref="K390">IF(NOT(H390=""),AND(C390:H390&lt;B390:G390),IF(NOT(G390=""),AND(C390:G390&lt;B390:F390),IF(NOT(F390=""),AND(C390:F390&lt;B390:E390),AND(C390:E390&lt;B390:D390))))</f>
        <v>1</v>
      </c>
      <c r="L390" s="1" t="b">
        <f t="array" ref="L390">IF(NOT(H390=""),AND(AND(ABS(C390:H390-B390:G390)&gt;0),AND(ABS(C390:H390-B390:G390)&lt;4)),IF(NOT(G390=""),AND(AND(ABS(C390:G390-B390:F390)&gt;0),AND(ABS(C390:G390-B390:F390)&lt;4)),IF(NOT(F390=""),AND(AND(ABS(C390:F390-B390:E390)&gt;0),AND(ABS(C390:F390-B390:E390)&lt;4)),AND(AND(ABS(C390:E390-B390:D390)&gt;0),AND(ABS(C390:E390-B390:D390)&lt;4)))))</f>
        <v>0</v>
      </c>
      <c r="M390" s="1" t="b">
        <f t="shared" si="1"/>
        <v>0</v>
      </c>
    </row>
    <row r="391" ht="15.75" customHeight="1">
      <c r="A391" s="1" t="s">
        <v>400</v>
      </c>
      <c r="B391" s="1">
        <f>IFERROR(__xludf.DUMMYFUNCTION("SPLIT(A391,"" "")"),83.0)</f>
        <v>83</v>
      </c>
      <c r="C391" s="1">
        <f>IFERROR(__xludf.DUMMYFUNCTION("""COMPUTED_VALUE"""),80.0)</f>
        <v>80</v>
      </c>
      <c r="D391" s="1">
        <f>IFERROR(__xludf.DUMMYFUNCTION("""COMPUTED_VALUE"""),78.0)</f>
        <v>78</v>
      </c>
      <c r="E391" s="1">
        <f>IFERROR(__xludf.DUMMYFUNCTION("""COMPUTED_VALUE"""),74.0)</f>
        <v>74</v>
      </c>
      <c r="F391" s="1">
        <f>IFERROR(__xludf.DUMMYFUNCTION("""COMPUTED_VALUE"""),71.0)</f>
        <v>71</v>
      </c>
      <c r="G391" s="2">
        <f>IFERROR(__xludf.DUMMYFUNCTION("""COMPUTED_VALUE"""),67.0)</f>
        <v>67</v>
      </c>
      <c r="J391" s="1" t="b">
        <f t="array" ref="J391">IF(NOT(H391=""),AND(C391:H391&gt;B391:G391),IF(NOT(G391=""),AND(C391:G391&gt;B391:F391),IF(NOT(F391=""),AND(C391:F391&gt;B391:E391),AND(C391:E391&gt;B391:D391))))</f>
        <v>0</v>
      </c>
      <c r="K391" s="1" t="b">
        <f t="array" ref="K391">IF(NOT(H391=""),AND(C391:H391&lt;B391:G391),IF(NOT(G391=""),AND(C391:G391&lt;B391:F391),IF(NOT(F391=""),AND(C391:F391&lt;B391:E391),AND(C391:E391&lt;B391:D391))))</f>
        <v>1</v>
      </c>
      <c r="L391" s="1" t="b">
        <f t="array" ref="L391">IF(NOT(H391=""),AND(AND(ABS(C391:H391-B391:G391)&gt;0),AND(ABS(C391:H391-B391:G391)&lt;4)),IF(NOT(G391=""),AND(AND(ABS(C391:G391-B391:F391)&gt;0),AND(ABS(C391:G391-B391:F391)&lt;4)),IF(NOT(F391=""),AND(AND(ABS(C391:F391-B391:E391)&gt;0),AND(ABS(C391:F391-B391:E391)&lt;4)),AND(AND(ABS(C391:E391-B391:D391)&gt;0),AND(ABS(C391:E391-B391:D391)&lt;4)))))</f>
        <v>0</v>
      </c>
      <c r="M391" s="1" t="b">
        <f t="shared" si="1"/>
        <v>0</v>
      </c>
    </row>
    <row r="392" ht="15.75" customHeight="1">
      <c r="A392" s="1" t="s">
        <v>401</v>
      </c>
      <c r="B392" s="1">
        <f>IFERROR(__xludf.DUMMYFUNCTION("SPLIT(A392,"" "")"),21.0)</f>
        <v>21</v>
      </c>
      <c r="C392" s="1">
        <f>IFERROR(__xludf.DUMMYFUNCTION("""COMPUTED_VALUE"""),19.0)</f>
        <v>19</v>
      </c>
      <c r="D392" s="1">
        <f>IFERROR(__xludf.DUMMYFUNCTION("""COMPUTED_VALUE"""),15.0)</f>
        <v>15</v>
      </c>
      <c r="E392" s="1">
        <f>IFERROR(__xludf.DUMMYFUNCTION("""COMPUTED_VALUE"""),13.0)</f>
        <v>13</v>
      </c>
      <c r="F392" s="1">
        <f>IFERROR(__xludf.DUMMYFUNCTION("""COMPUTED_VALUE"""),11.0)</f>
        <v>11</v>
      </c>
      <c r="G392" s="2">
        <f>IFERROR(__xludf.DUMMYFUNCTION("""COMPUTED_VALUE"""),5.0)</f>
        <v>5</v>
      </c>
      <c r="J392" s="1" t="b">
        <f t="array" ref="J392">IF(NOT(H392=""),AND(C392:H392&gt;B392:G392),IF(NOT(G392=""),AND(C392:G392&gt;B392:F392),IF(NOT(F392=""),AND(C392:F392&gt;B392:E392),AND(C392:E392&gt;B392:D392))))</f>
        <v>0</v>
      </c>
      <c r="K392" s="1" t="b">
        <f t="array" ref="K392">IF(NOT(H392=""),AND(C392:H392&lt;B392:G392),IF(NOT(G392=""),AND(C392:G392&lt;B392:F392),IF(NOT(F392=""),AND(C392:F392&lt;B392:E392),AND(C392:E392&lt;B392:D392))))</f>
        <v>1</v>
      </c>
      <c r="L392" s="1" t="b">
        <f t="array" ref="L392">IF(NOT(H392=""),AND(AND(ABS(C392:H392-B392:G392)&gt;0),AND(ABS(C392:H392-B392:G392)&lt;4)),IF(NOT(G392=""),AND(AND(ABS(C392:G392-B392:F392)&gt;0),AND(ABS(C392:G392-B392:F392)&lt;4)),IF(NOT(F392=""),AND(AND(ABS(C392:F392-B392:E392)&gt;0),AND(ABS(C392:F392-B392:E392)&lt;4)),AND(AND(ABS(C392:E392-B392:D392)&gt;0),AND(ABS(C392:E392-B392:D392)&lt;4)))))</f>
        <v>0</v>
      </c>
      <c r="M392" s="1" t="b">
        <f t="shared" si="1"/>
        <v>0</v>
      </c>
    </row>
    <row r="393" ht="15.75" customHeight="1">
      <c r="A393" s="1" t="s">
        <v>402</v>
      </c>
      <c r="B393" s="1">
        <f>IFERROR(__xludf.DUMMYFUNCTION("SPLIT(A393,"" "")"),86.0)</f>
        <v>86</v>
      </c>
      <c r="C393" s="1">
        <f>IFERROR(__xludf.DUMMYFUNCTION("""COMPUTED_VALUE"""),83.0)</f>
        <v>83</v>
      </c>
      <c r="D393" s="1">
        <f>IFERROR(__xludf.DUMMYFUNCTION("""COMPUTED_VALUE"""),80.0)</f>
        <v>80</v>
      </c>
      <c r="E393" s="1">
        <f>IFERROR(__xludf.DUMMYFUNCTION("""COMPUTED_VALUE"""),78.0)</f>
        <v>78</v>
      </c>
      <c r="F393" s="1">
        <f>IFERROR(__xludf.DUMMYFUNCTION("""COMPUTED_VALUE"""),73.0)</f>
        <v>73</v>
      </c>
      <c r="G393" s="1">
        <f>IFERROR(__xludf.DUMMYFUNCTION("""COMPUTED_VALUE"""),71.0)</f>
        <v>71</v>
      </c>
      <c r="H393" s="2">
        <f>IFERROR(__xludf.DUMMYFUNCTION("""COMPUTED_VALUE"""),70.0)</f>
        <v>70</v>
      </c>
      <c r="J393" s="1" t="b">
        <f t="array" ref="J393">IF(NOT(H393=""),AND(C393:H393&gt;B393:G393),IF(NOT(G393=""),AND(C393:G393&gt;B393:F393),IF(NOT(F393=""),AND(C393:F393&gt;B393:E393),AND(C393:E393&gt;B393:D393))))</f>
        <v>0</v>
      </c>
      <c r="K393" s="1" t="b">
        <f t="array" ref="K393">IF(NOT(H393=""),AND(C393:H393&lt;B393:G393),IF(NOT(G393=""),AND(C393:G393&lt;B393:F393),IF(NOT(F393=""),AND(C393:F393&lt;B393:E393),AND(C393:E393&lt;B393:D393))))</f>
        <v>1</v>
      </c>
      <c r="L393" s="1" t="b">
        <f t="array" ref="L393">IF(NOT(H393=""),AND(AND(ABS(C393:H393-B393:G393)&gt;0),AND(ABS(C393:H393-B393:G393)&lt;4)),IF(NOT(G393=""),AND(AND(ABS(C393:G393-B393:F393)&gt;0),AND(ABS(C393:G393-B393:F393)&lt;4)),IF(NOT(F393=""),AND(AND(ABS(C393:F393-B393:E393)&gt;0),AND(ABS(C393:F393-B393:E393)&lt;4)),AND(AND(ABS(C393:E393-B393:D393)&gt;0),AND(ABS(C393:E393-B393:D393)&lt;4)))))</f>
        <v>0</v>
      </c>
      <c r="M393" s="1" t="b">
        <f t="shared" si="1"/>
        <v>0</v>
      </c>
    </row>
    <row r="394" ht="15.75" customHeight="1">
      <c r="A394" s="1" t="s">
        <v>403</v>
      </c>
      <c r="B394" s="1">
        <f>IFERROR(__xludf.DUMMYFUNCTION("SPLIT(A394,"" "")"),75.0)</f>
        <v>75</v>
      </c>
      <c r="C394" s="1">
        <f>IFERROR(__xludf.DUMMYFUNCTION("""COMPUTED_VALUE"""),74.0)</f>
        <v>74</v>
      </c>
      <c r="D394" s="1">
        <f>IFERROR(__xludf.DUMMYFUNCTION("""COMPUTED_VALUE"""),69.0)</f>
        <v>69</v>
      </c>
      <c r="E394" s="1">
        <f>IFERROR(__xludf.DUMMYFUNCTION("""COMPUTED_VALUE"""),68.0)</f>
        <v>68</v>
      </c>
      <c r="F394" s="1">
        <f>IFERROR(__xludf.DUMMYFUNCTION("""COMPUTED_VALUE"""),65.0)</f>
        <v>65</v>
      </c>
      <c r="G394" s="1">
        <f>IFERROR(__xludf.DUMMYFUNCTION("""COMPUTED_VALUE"""),62.0)</f>
        <v>62</v>
      </c>
      <c r="H394" s="1">
        <f>IFERROR(__xludf.DUMMYFUNCTION("""COMPUTED_VALUE"""),59.0)</f>
        <v>59</v>
      </c>
      <c r="I394" s="1">
        <f>IFERROR(__xludf.DUMMYFUNCTION("""COMPUTED_VALUE"""),60.0)</f>
        <v>60</v>
      </c>
      <c r="J394" s="1" t="b">
        <f t="array" ref="J394">IF(NOT(H394=""),AND(C394:H394&gt;B394:G394),IF(NOT(G394=""),AND(C394:G394&gt;B394:F394),IF(NOT(F394=""),AND(C394:F394&gt;B394:E394),AND(C394:E394&gt;B394:D394))))</f>
        <v>0</v>
      </c>
      <c r="K394" s="1" t="b">
        <f t="array" ref="K394">IF(NOT(H394=""),AND(C394:H394&lt;B394:G394),IF(NOT(G394=""),AND(C394:G394&lt;B394:F394),IF(NOT(F394=""),AND(C394:F394&lt;B394:E394),AND(C394:E394&lt;B394:D394))))</f>
        <v>1</v>
      </c>
      <c r="L394" s="1" t="b">
        <f t="array" ref="L394">IF(NOT(H394=""),AND(AND(ABS(C394:H394-B394:G394)&gt;0),AND(ABS(C394:H394-B394:G394)&lt;4)),IF(NOT(G394=""),AND(AND(ABS(C394:G394-B394:F394)&gt;0),AND(ABS(C394:G394-B394:F394)&lt;4)),IF(NOT(F394=""),AND(AND(ABS(C394:F394-B394:E394)&gt;0),AND(ABS(C394:F394-B394:E394)&lt;4)),AND(AND(ABS(C394:E394-B394:D394)&gt;0),AND(ABS(C394:E394-B394:D394)&lt;4)))))</f>
        <v>0</v>
      </c>
      <c r="M394" s="1" t="b">
        <f t="shared" si="1"/>
        <v>0</v>
      </c>
    </row>
    <row r="395" ht="15.75" customHeight="1">
      <c r="A395" s="1" t="s">
        <v>404</v>
      </c>
      <c r="B395" s="1">
        <f>IFERROR(__xludf.DUMMYFUNCTION("SPLIT(A395,"" "")"),35.0)</f>
        <v>35</v>
      </c>
      <c r="C395" s="1">
        <f>IFERROR(__xludf.DUMMYFUNCTION("""COMPUTED_VALUE"""),34.0)</f>
        <v>34</v>
      </c>
      <c r="D395" s="1">
        <f>IFERROR(__xludf.DUMMYFUNCTION("""COMPUTED_VALUE"""),31.0)</f>
        <v>31</v>
      </c>
      <c r="E395" s="1">
        <f>IFERROR(__xludf.DUMMYFUNCTION("""COMPUTED_VALUE"""),28.0)</f>
        <v>28</v>
      </c>
      <c r="F395" s="1">
        <f>IFERROR(__xludf.DUMMYFUNCTION("""COMPUTED_VALUE"""),22.0)</f>
        <v>22</v>
      </c>
      <c r="G395" s="2">
        <f>IFERROR(__xludf.DUMMYFUNCTION("""COMPUTED_VALUE"""),22.0)</f>
        <v>22</v>
      </c>
      <c r="J395" s="1" t="b">
        <f t="array" ref="J395">IF(NOT(H395=""),AND(C395:H395&gt;B395:G395),IF(NOT(G395=""),AND(C395:G395&gt;B395:F395),IF(NOT(F395=""),AND(C395:F395&gt;B395:E395),AND(C395:E395&gt;B395:D395))))</f>
        <v>0</v>
      </c>
      <c r="K395" s="1" t="b">
        <f t="array" ref="K395">IF(NOT(H395=""),AND(C395:H395&lt;B395:G395),IF(NOT(G395=""),AND(C395:G395&lt;B395:F395),IF(NOT(F395=""),AND(C395:F395&lt;B395:E395),AND(C395:E395&lt;B395:D395))))</f>
        <v>0</v>
      </c>
      <c r="L395" s="1" t="b">
        <f t="array" ref="L395">IF(NOT(H395=""),AND(AND(ABS(C395:H395-B395:G395)&gt;0),AND(ABS(C395:H395-B395:G395)&lt;4)),IF(NOT(G395=""),AND(AND(ABS(C395:G395-B395:F395)&gt;0),AND(ABS(C395:G395-B395:F395)&lt;4)),IF(NOT(F395=""),AND(AND(ABS(C395:F395-B395:E395)&gt;0),AND(ABS(C395:F395-B395:E395)&lt;4)),AND(AND(ABS(C395:E395-B395:D395)&gt;0),AND(ABS(C395:E395-B395:D395)&lt;4)))))</f>
        <v>0</v>
      </c>
      <c r="M395" s="1" t="b">
        <f t="shared" si="1"/>
        <v>0</v>
      </c>
    </row>
    <row r="396" ht="15.75" customHeight="1">
      <c r="A396" s="1" t="s">
        <v>405</v>
      </c>
      <c r="B396" s="1">
        <f>IFERROR(__xludf.DUMMYFUNCTION("SPLIT(A396,"" "")"),75.0)</f>
        <v>75</v>
      </c>
      <c r="C396" s="1">
        <f>IFERROR(__xludf.DUMMYFUNCTION("""COMPUTED_VALUE"""),74.0)</f>
        <v>74</v>
      </c>
      <c r="D396" s="1">
        <f>IFERROR(__xludf.DUMMYFUNCTION("""COMPUTED_VALUE"""),69.0)</f>
        <v>69</v>
      </c>
      <c r="E396" s="1">
        <f>IFERROR(__xludf.DUMMYFUNCTION("""COMPUTED_VALUE"""),66.0)</f>
        <v>66</v>
      </c>
      <c r="F396" s="1">
        <f>IFERROR(__xludf.DUMMYFUNCTION("""COMPUTED_VALUE"""),64.0)</f>
        <v>64</v>
      </c>
      <c r="G396" s="2">
        <f>IFERROR(__xludf.DUMMYFUNCTION("""COMPUTED_VALUE"""),60.0)</f>
        <v>60</v>
      </c>
      <c r="J396" s="1" t="b">
        <f t="array" ref="J396">IF(NOT(H396=""),AND(C396:H396&gt;B396:G396),IF(NOT(G396=""),AND(C396:G396&gt;B396:F396),IF(NOT(F396=""),AND(C396:F396&gt;B396:E396),AND(C396:E396&gt;B396:D396))))</f>
        <v>0</v>
      </c>
      <c r="K396" s="1" t="b">
        <f t="array" ref="K396">IF(NOT(H396=""),AND(C396:H396&lt;B396:G396),IF(NOT(G396=""),AND(C396:G396&lt;B396:F396),IF(NOT(F396=""),AND(C396:F396&lt;B396:E396),AND(C396:E396&lt;B396:D396))))</f>
        <v>1</v>
      </c>
      <c r="L396" s="1" t="b">
        <f t="array" ref="L396">IF(NOT(H396=""),AND(AND(ABS(C396:H396-B396:G396)&gt;0),AND(ABS(C396:H396-B396:G396)&lt;4)),IF(NOT(G396=""),AND(AND(ABS(C396:G396-B396:F396)&gt;0),AND(ABS(C396:G396-B396:F396)&lt;4)),IF(NOT(F396=""),AND(AND(ABS(C396:F396-B396:E396)&gt;0),AND(ABS(C396:F396-B396:E396)&lt;4)),AND(AND(ABS(C396:E396-B396:D396)&gt;0),AND(ABS(C396:E396-B396:D396)&lt;4)))))</f>
        <v>0</v>
      </c>
      <c r="M396" s="1" t="b">
        <f t="shared" si="1"/>
        <v>0</v>
      </c>
    </row>
    <row r="397" ht="15.75" customHeight="1">
      <c r="A397" s="1" t="s">
        <v>406</v>
      </c>
      <c r="B397" s="1">
        <f>IFERROR(__xludf.DUMMYFUNCTION("SPLIT(A397,"" "")"),71.0)</f>
        <v>71</v>
      </c>
      <c r="C397" s="1">
        <f>IFERROR(__xludf.DUMMYFUNCTION("""COMPUTED_VALUE"""),70.0)</f>
        <v>70</v>
      </c>
      <c r="D397" s="1">
        <f>IFERROR(__xludf.DUMMYFUNCTION("""COMPUTED_VALUE"""),67.0)</f>
        <v>67</v>
      </c>
      <c r="E397" s="1">
        <f>IFERROR(__xludf.DUMMYFUNCTION("""COMPUTED_VALUE"""),65.0)</f>
        <v>65</v>
      </c>
      <c r="F397" s="1">
        <f>IFERROR(__xludf.DUMMYFUNCTION("""COMPUTED_VALUE"""),58.0)</f>
        <v>58</v>
      </c>
      <c r="G397" s="1">
        <f>IFERROR(__xludf.DUMMYFUNCTION("""COMPUTED_VALUE"""),56.0)</f>
        <v>56</v>
      </c>
      <c r="H397" s="2">
        <f>IFERROR(__xludf.DUMMYFUNCTION("""COMPUTED_VALUE"""),49.0)</f>
        <v>49</v>
      </c>
      <c r="J397" s="1" t="b">
        <f t="array" ref="J397">IF(NOT(H397=""),AND(C397:H397&gt;B397:G397),IF(NOT(G397=""),AND(C397:G397&gt;B397:F397),IF(NOT(F397=""),AND(C397:F397&gt;B397:E397),AND(C397:E397&gt;B397:D397))))</f>
        <v>0</v>
      </c>
      <c r="K397" s="1" t="b">
        <f t="array" ref="K397">IF(NOT(H397=""),AND(C397:H397&lt;B397:G397),IF(NOT(G397=""),AND(C397:G397&lt;B397:F397),IF(NOT(F397=""),AND(C397:F397&lt;B397:E397),AND(C397:E397&lt;B397:D397))))</f>
        <v>1</v>
      </c>
      <c r="L397" s="1" t="b">
        <f t="array" ref="L397">IF(NOT(H397=""),AND(AND(ABS(C397:H397-B397:G397)&gt;0),AND(ABS(C397:H397-B397:G397)&lt;4)),IF(NOT(G397=""),AND(AND(ABS(C397:G397-B397:F397)&gt;0),AND(ABS(C397:G397-B397:F397)&lt;4)),IF(NOT(F397=""),AND(AND(ABS(C397:F397-B397:E397)&gt;0),AND(ABS(C397:F397-B397:E397)&lt;4)),AND(AND(ABS(C397:E397-B397:D397)&gt;0),AND(ABS(C397:E397-B397:D397)&lt;4)))))</f>
        <v>0</v>
      </c>
      <c r="M397" s="1" t="b">
        <f t="shared" si="1"/>
        <v>0</v>
      </c>
    </row>
    <row r="398" ht="15.75" customHeight="1">
      <c r="A398" s="1" t="s">
        <v>407</v>
      </c>
      <c r="B398" s="1">
        <f>IFERROR(__xludf.DUMMYFUNCTION("SPLIT(A398,"" "")"),92.0)</f>
        <v>92</v>
      </c>
      <c r="C398" s="1">
        <f>IFERROR(__xludf.DUMMYFUNCTION("""COMPUTED_VALUE"""),94.0)</f>
        <v>94</v>
      </c>
      <c r="D398" s="1">
        <f>IFERROR(__xludf.DUMMYFUNCTION("""COMPUTED_VALUE"""),92.0)</f>
        <v>92</v>
      </c>
      <c r="E398" s="1">
        <f>IFERROR(__xludf.DUMMYFUNCTION("""COMPUTED_VALUE"""),89.0)</f>
        <v>89</v>
      </c>
      <c r="F398" s="2">
        <f>IFERROR(__xludf.DUMMYFUNCTION("""COMPUTED_VALUE"""),86.0)</f>
        <v>86</v>
      </c>
      <c r="J398" s="1" t="b">
        <f t="array" ref="J398">IF(NOT(H398=""),AND(C398:H398&gt;B398:G398),IF(NOT(G398=""),AND(C398:G398&gt;B398:F398),IF(NOT(F398=""),AND(C398:F398&gt;B398:E398),AND(C398:E398&gt;B398:D398))))</f>
        <v>0</v>
      </c>
      <c r="K398" s="1" t="b">
        <f t="array" ref="K398">IF(NOT(H398=""),AND(C398:H398&lt;B398:G398),IF(NOT(G398=""),AND(C398:G398&lt;B398:F398),IF(NOT(F398=""),AND(C398:F398&lt;B398:E398),AND(C398:E398&lt;B398:D398))))</f>
        <v>0</v>
      </c>
      <c r="L398" s="1" t="b">
        <f t="array" ref="L398">IF(NOT(H398=""),AND(AND(ABS(C398:H398-B398:G398)&gt;0),AND(ABS(C398:H398-B398:G398)&lt;4)),IF(NOT(G398=""),AND(AND(ABS(C398:G398-B398:F398)&gt;0),AND(ABS(C398:G398-B398:F398)&lt;4)),IF(NOT(F398=""),AND(AND(ABS(C398:F398-B398:E398)&gt;0),AND(ABS(C398:F398-B398:E398)&lt;4)),AND(AND(ABS(C398:E398-B398:D398)&gt;0),AND(ABS(C398:E398-B398:D398)&lt;4)))))</f>
        <v>1</v>
      </c>
      <c r="M398" s="1" t="b">
        <f t="shared" si="1"/>
        <v>0</v>
      </c>
    </row>
    <row r="399" ht="15.75" customHeight="1">
      <c r="A399" s="1" t="s">
        <v>408</v>
      </c>
      <c r="B399" s="1">
        <f>IFERROR(__xludf.DUMMYFUNCTION("SPLIT(A399,"" "")"),63.0)</f>
        <v>63</v>
      </c>
      <c r="C399" s="1">
        <f>IFERROR(__xludf.DUMMYFUNCTION("""COMPUTED_VALUE"""),65.0)</f>
        <v>65</v>
      </c>
      <c r="D399" s="1">
        <f>IFERROR(__xludf.DUMMYFUNCTION("""COMPUTED_VALUE"""),64.0)</f>
        <v>64</v>
      </c>
      <c r="E399" s="1">
        <f>IFERROR(__xludf.DUMMYFUNCTION("""COMPUTED_VALUE"""),62.0)</f>
        <v>62</v>
      </c>
      <c r="F399" s="1">
        <f>IFERROR(__xludf.DUMMYFUNCTION("""COMPUTED_VALUE"""),60.0)</f>
        <v>60</v>
      </c>
      <c r="G399" s="2">
        <f>IFERROR(__xludf.DUMMYFUNCTION("""COMPUTED_VALUE"""),63.0)</f>
        <v>63</v>
      </c>
      <c r="J399" s="1" t="b">
        <f t="array" ref="J399">IF(NOT(H399=""),AND(C399:H399&gt;B399:G399),IF(NOT(G399=""),AND(C399:G399&gt;B399:F399),IF(NOT(F399=""),AND(C399:F399&gt;B399:E399),AND(C399:E399&gt;B399:D399))))</f>
        <v>0</v>
      </c>
      <c r="K399" s="1" t="b">
        <f t="array" ref="K399">IF(NOT(H399=""),AND(C399:H399&lt;B399:G399),IF(NOT(G399=""),AND(C399:G399&lt;B399:F399),IF(NOT(F399=""),AND(C399:F399&lt;B399:E399),AND(C399:E399&lt;B399:D399))))</f>
        <v>0</v>
      </c>
      <c r="L399" s="1" t="b">
        <f t="array" ref="L399">IF(NOT(H399=""),AND(AND(ABS(C399:H399-B399:G399)&gt;0),AND(ABS(C399:H399-B399:G399)&lt;4)),IF(NOT(G399=""),AND(AND(ABS(C399:G399-B399:F399)&gt;0),AND(ABS(C399:G399-B399:F399)&lt;4)),IF(NOT(F399=""),AND(AND(ABS(C399:F399-B399:E399)&gt;0),AND(ABS(C399:F399-B399:E399)&lt;4)),AND(AND(ABS(C399:E399-B399:D399)&gt;0),AND(ABS(C399:E399-B399:D399)&lt;4)))))</f>
        <v>1</v>
      </c>
      <c r="M399" s="1" t="b">
        <f t="shared" si="1"/>
        <v>0</v>
      </c>
    </row>
    <row r="400" ht="15.75" customHeight="1">
      <c r="A400" s="1" t="s">
        <v>409</v>
      </c>
      <c r="B400" s="1">
        <f>IFERROR(__xludf.DUMMYFUNCTION("SPLIT(A400,"" "")"),52.0)</f>
        <v>52</v>
      </c>
      <c r="C400" s="1">
        <f>IFERROR(__xludf.DUMMYFUNCTION("""COMPUTED_VALUE"""),55.0)</f>
        <v>55</v>
      </c>
      <c r="D400" s="1">
        <f>IFERROR(__xludf.DUMMYFUNCTION("""COMPUTED_VALUE"""),54.0)</f>
        <v>54</v>
      </c>
      <c r="E400" s="1">
        <f>IFERROR(__xludf.DUMMYFUNCTION("""COMPUTED_VALUE"""),52.0)</f>
        <v>52</v>
      </c>
      <c r="F400" s="1">
        <f>IFERROR(__xludf.DUMMYFUNCTION("""COMPUTED_VALUE"""),51.0)</f>
        <v>51</v>
      </c>
      <c r="G400" s="2">
        <f>IFERROR(__xludf.DUMMYFUNCTION("""COMPUTED_VALUE"""),51.0)</f>
        <v>51</v>
      </c>
      <c r="J400" s="1" t="b">
        <f t="array" ref="J400">IF(NOT(H400=""),AND(C400:H400&gt;B400:G400),IF(NOT(G400=""),AND(C400:G400&gt;B400:F400),IF(NOT(F400=""),AND(C400:F400&gt;B400:E400),AND(C400:E400&gt;B400:D400))))</f>
        <v>0</v>
      </c>
      <c r="K400" s="1" t="b">
        <f t="array" ref="K400">IF(NOT(H400=""),AND(C400:H400&lt;B400:G400),IF(NOT(G400=""),AND(C400:G400&lt;B400:F400),IF(NOT(F400=""),AND(C400:F400&lt;B400:E400),AND(C400:E400&lt;B400:D400))))</f>
        <v>0</v>
      </c>
      <c r="L400" s="1" t="b">
        <f t="array" ref="L400">IF(NOT(H400=""),AND(AND(ABS(C400:H400-B400:G400)&gt;0),AND(ABS(C400:H400-B400:G400)&lt;4)),IF(NOT(G400=""),AND(AND(ABS(C400:G400-B400:F400)&gt;0),AND(ABS(C400:G400-B400:F400)&lt;4)),IF(NOT(F400=""),AND(AND(ABS(C400:F400-B400:E400)&gt;0),AND(ABS(C400:F400-B400:E400)&lt;4)),AND(AND(ABS(C400:E400-B400:D400)&gt;0),AND(ABS(C400:E400-B400:D400)&lt;4)))))</f>
        <v>0</v>
      </c>
      <c r="M400" s="1" t="b">
        <f t="shared" si="1"/>
        <v>0</v>
      </c>
    </row>
    <row r="401" ht="15.75" customHeight="1">
      <c r="A401" s="1" t="s">
        <v>410</v>
      </c>
      <c r="B401" s="1">
        <f>IFERROR(__xludf.DUMMYFUNCTION("SPLIT(A401,"" "")"),71.0)</f>
        <v>71</v>
      </c>
      <c r="C401" s="1">
        <f>IFERROR(__xludf.DUMMYFUNCTION("""COMPUTED_VALUE"""),72.0)</f>
        <v>72</v>
      </c>
      <c r="D401" s="1">
        <f>IFERROR(__xludf.DUMMYFUNCTION("""COMPUTED_VALUE"""),70.0)</f>
        <v>70</v>
      </c>
      <c r="E401" s="1">
        <f>IFERROR(__xludf.DUMMYFUNCTION("""COMPUTED_VALUE"""),67.0)</f>
        <v>67</v>
      </c>
      <c r="F401" s="1">
        <f>IFERROR(__xludf.DUMMYFUNCTION("""COMPUTED_VALUE"""),64.0)</f>
        <v>64</v>
      </c>
      <c r="G401" s="2">
        <f>IFERROR(__xludf.DUMMYFUNCTION("""COMPUTED_VALUE"""),60.0)</f>
        <v>60</v>
      </c>
      <c r="J401" s="1" t="b">
        <f t="array" ref="J401">IF(NOT(H401=""),AND(C401:H401&gt;B401:G401),IF(NOT(G401=""),AND(C401:G401&gt;B401:F401),IF(NOT(F401=""),AND(C401:F401&gt;B401:E401),AND(C401:E401&gt;B401:D401))))</f>
        <v>0</v>
      </c>
      <c r="K401" s="1" t="b">
        <f t="array" ref="K401">IF(NOT(H401=""),AND(C401:H401&lt;B401:G401),IF(NOT(G401=""),AND(C401:G401&lt;B401:F401),IF(NOT(F401=""),AND(C401:F401&lt;B401:E401),AND(C401:E401&lt;B401:D401))))</f>
        <v>0</v>
      </c>
      <c r="L401" s="1" t="b">
        <f t="array" ref="L401">IF(NOT(H401=""),AND(AND(ABS(C401:H401-B401:G401)&gt;0),AND(ABS(C401:H401-B401:G401)&lt;4)),IF(NOT(G401=""),AND(AND(ABS(C401:G401-B401:F401)&gt;0),AND(ABS(C401:G401-B401:F401)&lt;4)),IF(NOT(F401=""),AND(AND(ABS(C401:F401-B401:E401)&gt;0),AND(ABS(C401:F401-B401:E401)&lt;4)),AND(AND(ABS(C401:E401-B401:D401)&gt;0),AND(ABS(C401:E401-B401:D401)&lt;4)))))</f>
        <v>0</v>
      </c>
      <c r="M401" s="1" t="b">
        <f t="shared" si="1"/>
        <v>0</v>
      </c>
    </row>
    <row r="402" ht="15.75" customHeight="1">
      <c r="A402" s="1" t="s">
        <v>411</v>
      </c>
      <c r="B402" s="1">
        <f>IFERROR(__xludf.DUMMYFUNCTION("SPLIT(A402,"" "")"),9.0)</f>
        <v>9</v>
      </c>
      <c r="C402" s="1">
        <f>IFERROR(__xludf.DUMMYFUNCTION("""COMPUTED_VALUE"""),11.0)</f>
        <v>11</v>
      </c>
      <c r="D402" s="1">
        <f>IFERROR(__xludf.DUMMYFUNCTION("""COMPUTED_VALUE"""),8.0)</f>
        <v>8</v>
      </c>
      <c r="E402" s="1">
        <f>IFERROR(__xludf.DUMMYFUNCTION("""COMPUTED_VALUE"""),7.0)</f>
        <v>7</v>
      </c>
      <c r="F402" s="2">
        <f>IFERROR(__xludf.DUMMYFUNCTION("""COMPUTED_VALUE"""),2.0)</f>
        <v>2</v>
      </c>
      <c r="J402" s="1" t="b">
        <f t="array" ref="J402">IF(NOT(H402=""),AND(C402:H402&gt;B402:G402),IF(NOT(G402=""),AND(C402:G402&gt;B402:F402),IF(NOT(F402=""),AND(C402:F402&gt;B402:E402),AND(C402:E402&gt;B402:D402))))</f>
        <v>0</v>
      </c>
      <c r="K402" s="1" t="b">
        <f t="array" ref="K402">IF(NOT(H402=""),AND(C402:H402&lt;B402:G402),IF(NOT(G402=""),AND(C402:G402&lt;B402:F402),IF(NOT(F402=""),AND(C402:F402&lt;B402:E402),AND(C402:E402&lt;B402:D402))))</f>
        <v>0</v>
      </c>
      <c r="L402" s="1" t="b">
        <f t="array" ref="L402">IF(NOT(H402=""),AND(AND(ABS(C402:H402-B402:G402)&gt;0),AND(ABS(C402:H402-B402:G402)&lt;4)),IF(NOT(G402=""),AND(AND(ABS(C402:G402-B402:F402)&gt;0),AND(ABS(C402:G402-B402:F402)&lt;4)),IF(NOT(F402=""),AND(AND(ABS(C402:F402-B402:E402)&gt;0),AND(ABS(C402:F402-B402:E402)&lt;4)),AND(AND(ABS(C402:E402-B402:D402)&gt;0),AND(ABS(C402:E402-B402:D402)&lt;4)))))</f>
        <v>0</v>
      </c>
      <c r="M402" s="1" t="b">
        <f t="shared" si="1"/>
        <v>0</v>
      </c>
    </row>
    <row r="403" ht="15.75" customHeight="1">
      <c r="A403" s="1" t="s">
        <v>412</v>
      </c>
      <c r="B403" s="1">
        <f>IFERROR(__xludf.DUMMYFUNCTION("SPLIT(A403,"" "")"),90.0)</f>
        <v>90</v>
      </c>
      <c r="C403" s="1">
        <f>IFERROR(__xludf.DUMMYFUNCTION("""COMPUTED_VALUE"""),92.0)</f>
        <v>92</v>
      </c>
      <c r="D403" s="1">
        <f>IFERROR(__xludf.DUMMYFUNCTION("""COMPUTED_VALUE"""),89.0)</f>
        <v>89</v>
      </c>
      <c r="E403" s="1">
        <f>IFERROR(__xludf.DUMMYFUNCTION("""COMPUTED_VALUE"""),91.0)</f>
        <v>91</v>
      </c>
      <c r="F403" s="1">
        <f>IFERROR(__xludf.DUMMYFUNCTION("""COMPUTED_VALUE"""),88.0)</f>
        <v>88</v>
      </c>
      <c r="G403" s="1">
        <f>IFERROR(__xludf.DUMMYFUNCTION("""COMPUTED_VALUE"""),85.0)</f>
        <v>85</v>
      </c>
      <c r="H403" s="1">
        <f>IFERROR(__xludf.DUMMYFUNCTION("""COMPUTED_VALUE"""),84.0)</f>
        <v>84</v>
      </c>
      <c r="I403" s="1">
        <f>IFERROR(__xludf.DUMMYFUNCTION("""COMPUTED_VALUE"""),82.0)</f>
        <v>82</v>
      </c>
      <c r="J403" s="1" t="b">
        <f t="array" ref="J403">IF(NOT(H403=""),AND(C403:H403&gt;B403:G403),IF(NOT(G403=""),AND(C403:G403&gt;B403:F403),IF(NOT(F403=""),AND(C403:F403&gt;B403:E403),AND(C403:E403&gt;B403:D403))))</f>
        <v>0</v>
      </c>
      <c r="K403" s="1" t="b">
        <f t="array" ref="K403">IF(NOT(H403=""),AND(C403:H403&lt;B403:G403),IF(NOT(G403=""),AND(C403:G403&lt;B403:F403),IF(NOT(F403=""),AND(C403:F403&lt;B403:E403),AND(C403:E403&lt;B403:D403))))</f>
        <v>0</v>
      </c>
      <c r="L403" s="1" t="b">
        <f t="array" ref="L403">IF(NOT(H403=""),AND(AND(ABS(C403:H403-B403:G403)&gt;0),AND(ABS(C403:H403-B403:G403)&lt;4)),IF(NOT(G403=""),AND(AND(ABS(C403:G403-B403:F403)&gt;0),AND(ABS(C403:G403-B403:F403)&lt;4)),IF(NOT(F403=""),AND(AND(ABS(C403:F403-B403:E403)&gt;0),AND(ABS(C403:F403-B403:E403)&lt;4)),AND(AND(ABS(C403:E403-B403:D403)&gt;0),AND(ABS(C403:E403-B403:D403)&lt;4)))))</f>
        <v>1</v>
      </c>
      <c r="M403" s="1" t="b">
        <f t="shared" si="1"/>
        <v>0</v>
      </c>
    </row>
    <row r="404" ht="15.75" customHeight="1">
      <c r="A404" s="1" t="s">
        <v>413</v>
      </c>
      <c r="B404" s="1">
        <f>IFERROR(__xludf.DUMMYFUNCTION("SPLIT(A404,"" "")"),13.0)</f>
        <v>13</v>
      </c>
      <c r="C404" s="1">
        <f>IFERROR(__xludf.DUMMYFUNCTION("""COMPUTED_VALUE"""),15.0)</f>
        <v>15</v>
      </c>
      <c r="D404" s="1">
        <f>IFERROR(__xludf.DUMMYFUNCTION("""COMPUTED_VALUE"""),17.0)</f>
        <v>17</v>
      </c>
      <c r="E404" s="1">
        <f>IFERROR(__xludf.DUMMYFUNCTION("""COMPUTED_VALUE"""),15.0)</f>
        <v>15</v>
      </c>
      <c r="F404" s="1">
        <f>IFERROR(__xludf.DUMMYFUNCTION("""COMPUTED_VALUE"""),12.0)</f>
        <v>12</v>
      </c>
      <c r="G404" s="1">
        <f>IFERROR(__xludf.DUMMYFUNCTION("""COMPUTED_VALUE"""),10.0)</f>
        <v>10</v>
      </c>
      <c r="H404" s="2">
        <f>IFERROR(__xludf.DUMMYFUNCTION("""COMPUTED_VALUE"""),12.0)</f>
        <v>12</v>
      </c>
      <c r="J404" s="1" t="b">
        <f t="array" ref="J404">IF(NOT(H404=""),AND(C404:H404&gt;B404:G404),IF(NOT(G404=""),AND(C404:G404&gt;B404:F404),IF(NOT(F404=""),AND(C404:F404&gt;B404:E404),AND(C404:E404&gt;B404:D404))))</f>
        <v>0</v>
      </c>
      <c r="K404" s="1" t="b">
        <f t="array" ref="K404">IF(NOT(H404=""),AND(C404:H404&lt;B404:G404),IF(NOT(G404=""),AND(C404:G404&lt;B404:F404),IF(NOT(F404=""),AND(C404:F404&lt;B404:E404),AND(C404:E404&lt;B404:D404))))</f>
        <v>0</v>
      </c>
      <c r="L404" s="1" t="b">
        <f t="array" ref="L404">IF(NOT(H404=""),AND(AND(ABS(C404:H404-B404:G404)&gt;0),AND(ABS(C404:H404-B404:G404)&lt;4)),IF(NOT(G404=""),AND(AND(ABS(C404:G404-B404:F404)&gt;0),AND(ABS(C404:G404-B404:F404)&lt;4)),IF(NOT(F404=""),AND(AND(ABS(C404:F404-B404:E404)&gt;0),AND(ABS(C404:F404-B404:E404)&lt;4)),AND(AND(ABS(C404:E404-B404:D404)&gt;0),AND(ABS(C404:E404-B404:D404)&lt;4)))))</f>
        <v>1</v>
      </c>
      <c r="M404" s="1" t="b">
        <f t="shared" si="1"/>
        <v>0</v>
      </c>
    </row>
    <row r="405" ht="15.75" customHeight="1">
      <c r="A405" s="1" t="s">
        <v>414</v>
      </c>
      <c r="B405" s="1">
        <f>IFERROR(__xludf.DUMMYFUNCTION("SPLIT(A405,"" "")"),87.0)</f>
        <v>87</v>
      </c>
      <c r="C405" s="1">
        <f>IFERROR(__xludf.DUMMYFUNCTION("""COMPUTED_VALUE"""),90.0)</f>
        <v>90</v>
      </c>
      <c r="D405" s="1">
        <f>IFERROR(__xludf.DUMMYFUNCTION("""COMPUTED_VALUE"""),89.0)</f>
        <v>89</v>
      </c>
      <c r="E405" s="1">
        <f>IFERROR(__xludf.DUMMYFUNCTION("""COMPUTED_VALUE"""),86.0)</f>
        <v>86</v>
      </c>
      <c r="F405" s="1">
        <f>IFERROR(__xludf.DUMMYFUNCTION("""COMPUTED_VALUE"""),83.0)</f>
        <v>83</v>
      </c>
      <c r="G405" s="1">
        <f>IFERROR(__xludf.DUMMYFUNCTION("""COMPUTED_VALUE"""),84.0)</f>
        <v>84</v>
      </c>
      <c r="H405" s="2">
        <f>IFERROR(__xludf.DUMMYFUNCTION("""COMPUTED_VALUE"""),84.0)</f>
        <v>84</v>
      </c>
      <c r="J405" s="1" t="b">
        <f t="array" ref="J405">IF(NOT(H405=""),AND(C405:H405&gt;B405:G405),IF(NOT(G405=""),AND(C405:G405&gt;B405:F405),IF(NOT(F405=""),AND(C405:F405&gt;B405:E405),AND(C405:E405&gt;B405:D405))))</f>
        <v>0</v>
      </c>
      <c r="K405" s="1" t="b">
        <f t="array" ref="K405">IF(NOT(H405=""),AND(C405:H405&lt;B405:G405),IF(NOT(G405=""),AND(C405:G405&lt;B405:F405),IF(NOT(F405=""),AND(C405:F405&lt;B405:E405),AND(C405:E405&lt;B405:D405))))</f>
        <v>0</v>
      </c>
      <c r="L405" s="1" t="b">
        <f t="array" ref="L405">IF(NOT(H405=""),AND(AND(ABS(C405:H405-B405:G405)&gt;0),AND(ABS(C405:H405-B405:G405)&lt;4)),IF(NOT(G405=""),AND(AND(ABS(C405:G405-B405:F405)&gt;0),AND(ABS(C405:G405-B405:F405)&lt;4)),IF(NOT(F405=""),AND(AND(ABS(C405:F405-B405:E405)&gt;0),AND(ABS(C405:F405-B405:E405)&lt;4)),AND(AND(ABS(C405:E405-B405:D405)&gt;0),AND(ABS(C405:E405-B405:D405)&lt;4)))))</f>
        <v>0</v>
      </c>
      <c r="M405" s="1" t="b">
        <f t="shared" si="1"/>
        <v>0</v>
      </c>
    </row>
    <row r="406" ht="15.75" customHeight="1">
      <c r="A406" s="1" t="s">
        <v>415</v>
      </c>
      <c r="B406" s="1">
        <f>IFERROR(__xludf.DUMMYFUNCTION("SPLIT(A406,"" "")"),98.0)</f>
        <v>98</v>
      </c>
      <c r="C406" s="1">
        <f>IFERROR(__xludf.DUMMYFUNCTION("""COMPUTED_VALUE"""),99.0)</f>
        <v>99</v>
      </c>
      <c r="D406" s="1">
        <f>IFERROR(__xludf.DUMMYFUNCTION("""COMPUTED_VALUE"""),98.0)</f>
        <v>98</v>
      </c>
      <c r="E406" s="1">
        <f>IFERROR(__xludf.DUMMYFUNCTION("""COMPUTED_VALUE"""),99.0)</f>
        <v>99</v>
      </c>
      <c r="F406" s="2">
        <f>IFERROR(__xludf.DUMMYFUNCTION("""COMPUTED_VALUE"""),95.0)</f>
        <v>95</v>
      </c>
      <c r="J406" s="1" t="b">
        <f t="array" ref="J406">IF(NOT(H406=""),AND(C406:H406&gt;B406:G406),IF(NOT(G406=""),AND(C406:G406&gt;B406:F406),IF(NOT(F406=""),AND(C406:F406&gt;B406:E406),AND(C406:E406&gt;B406:D406))))</f>
        <v>0</v>
      </c>
      <c r="K406" s="1" t="b">
        <f t="array" ref="K406">IF(NOT(H406=""),AND(C406:H406&lt;B406:G406),IF(NOT(G406=""),AND(C406:G406&lt;B406:F406),IF(NOT(F406=""),AND(C406:F406&lt;B406:E406),AND(C406:E406&lt;B406:D406))))</f>
        <v>0</v>
      </c>
      <c r="L406" s="1" t="b">
        <f t="array" ref="L406">IF(NOT(H406=""),AND(AND(ABS(C406:H406-B406:G406)&gt;0),AND(ABS(C406:H406-B406:G406)&lt;4)),IF(NOT(G406=""),AND(AND(ABS(C406:G406-B406:F406)&gt;0),AND(ABS(C406:G406-B406:F406)&lt;4)),IF(NOT(F406=""),AND(AND(ABS(C406:F406-B406:E406)&gt;0),AND(ABS(C406:F406-B406:E406)&lt;4)),AND(AND(ABS(C406:E406-B406:D406)&gt;0),AND(ABS(C406:E406-B406:D406)&lt;4)))))</f>
        <v>0</v>
      </c>
      <c r="M406" s="1" t="b">
        <f t="shared" si="1"/>
        <v>0</v>
      </c>
    </row>
    <row r="407" ht="15.75" customHeight="1">
      <c r="A407" s="1" t="s">
        <v>416</v>
      </c>
      <c r="B407" s="1">
        <f>IFERROR(__xludf.DUMMYFUNCTION("SPLIT(A407,"" "")"),79.0)</f>
        <v>79</v>
      </c>
      <c r="C407" s="1">
        <f>IFERROR(__xludf.DUMMYFUNCTION("""COMPUTED_VALUE"""),81.0)</f>
        <v>81</v>
      </c>
      <c r="D407" s="1">
        <f>IFERROR(__xludf.DUMMYFUNCTION("""COMPUTED_VALUE"""),80.0)</f>
        <v>80</v>
      </c>
      <c r="E407" s="1">
        <f>IFERROR(__xludf.DUMMYFUNCTION("""COMPUTED_VALUE"""),83.0)</f>
        <v>83</v>
      </c>
      <c r="F407" s="1">
        <f>IFERROR(__xludf.DUMMYFUNCTION("""COMPUTED_VALUE"""),82.0)</f>
        <v>82</v>
      </c>
      <c r="G407" s="2">
        <f>IFERROR(__xludf.DUMMYFUNCTION("""COMPUTED_VALUE"""),76.0)</f>
        <v>76</v>
      </c>
      <c r="J407" s="1" t="b">
        <f t="array" ref="J407">IF(NOT(H407=""),AND(C407:H407&gt;B407:G407),IF(NOT(G407=""),AND(C407:G407&gt;B407:F407),IF(NOT(F407=""),AND(C407:F407&gt;B407:E407),AND(C407:E407&gt;B407:D407))))</f>
        <v>0</v>
      </c>
      <c r="K407" s="1" t="b">
        <f t="array" ref="K407">IF(NOT(H407=""),AND(C407:H407&lt;B407:G407),IF(NOT(G407=""),AND(C407:G407&lt;B407:F407),IF(NOT(F407=""),AND(C407:F407&lt;B407:E407),AND(C407:E407&lt;B407:D407))))</f>
        <v>0</v>
      </c>
      <c r="L407" s="1" t="b">
        <f t="array" ref="L407">IF(NOT(H407=""),AND(AND(ABS(C407:H407-B407:G407)&gt;0),AND(ABS(C407:H407-B407:G407)&lt;4)),IF(NOT(G407=""),AND(AND(ABS(C407:G407-B407:F407)&gt;0),AND(ABS(C407:G407-B407:F407)&lt;4)),IF(NOT(F407=""),AND(AND(ABS(C407:F407-B407:E407)&gt;0),AND(ABS(C407:F407-B407:E407)&lt;4)),AND(AND(ABS(C407:E407-B407:D407)&gt;0),AND(ABS(C407:E407-B407:D407)&lt;4)))))</f>
        <v>0</v>
      </c>
      <c r="M407" s="1" t="b">
        <f t="shared" si="1"/>
        <v>0</v>
      </c>
    </row>
    <row r="408" ht="15.75" customHeight="1">
      <c r="A408" s="1" t="s">
        <v>417</v>
      </c>
      <c r="B408" s="1">
        <f>IFERROR(__xludf.DUMMYFUNCTION("SPLIT(A408,"" "")"),24.0)</f>
        <v>24</v>
      </c>
      <c r="C408" s="1">
        <f>IFERROR(__xludf.DUMMYFUNCTION("""COMPUTED_VALUE"""),26.0)</f>
        <v>26</v>
      </c>
      <c r="D408" s="1">
        <f>IFERROR(__xludf.DUMMYFUNCTION("""COMPUTED_VALUE"""),25.0)</f>
        <v>25</v>
      </c>
      <c r="E408" s="1">
        <f>IFERROR(__xludf.DUMMYFUNCTION("""COMPUTED_VALUE"""),25.0)</f>
        <v>25</v>
      </c>
      <c r="F408" s="1">
        <f>IFERROR(__xludf.DUMMYFUNCTION("""COMPUTED_VALUE"""),22.0)</f>
        <v>22</v>
      </c>
      <c r="G408" s="1">
        <f>IFERROR(__xludf.DUMMYFUNCTION("""COMPUTED_VALUE"""),19.0)</f>
        <v>19</v>
      </c>
      <c r="H408" s="2">
        <f>IFERROR(__xludf.DUMMYFUNCTION("""COMPUTED_VALUE"""),18.0)</f>
        <v>18</v>
      </c>
      <c r="J408" s="1" t="b">
        <f t="array" ref="J408">IF(NOT(H408=""),AND(C408:H408&gt;B408:G408),IF(NOT(G408=""),AND(C408:G408&gt;B408:F408),IF(NOT(F408=""),AND(C408:F408&gt;B408:E408),AND(C408:E408&gt;B408:D408))))</f>
        <v>0</v>
      </c>
      <c r="K408" s="1" t="b">
        <f t="array" ref="K408">IF(NOT(H408=""),AND(C408:H408&lt;B408:G408),IF(NOT(G408=""),AND(C408:G408&lt;B408:F408),IF(NOT(F408=""),AND(C408:F408&lt;B408:E408),AND(C408:E408&lt;B408:D408))))</f>
        <v>0</v>
      </c>
      <c r="L408" s="1" t="b">
        <f t="array" ref="L408">IF(NOT(H408=""),AND(AND(ABS(C408:H408-B408:G408)&gt;0),AND(ABS(C408:H408-B408:G408)&lt;4)),IF(NOT(G408=""),AND(AND(ABS(C408:G408-B408:F408)&gt;0),AND(ABS(C408:G408-B408:F408)&lt;4)),IF(NOT(F408=""),AND(AND(ABS(C408:F408-B408:E408)&gt;0),AND(ABS(C408:F408-B408:E408)&lt;4)),AND(AND(ABS(C408:E408-B408:D408)&gt;0),AND(ABS(C408:E408-B408:D408)&lt;4)))))</f>
        <v>0</v>
      </c>
      <c r="M408" s="1" t="b">
        <f t="shared" si="1"/>
        <v>0</v>
      </c>
    </row>
    <row r="409" ht="15.75" customHeight="1">
      <c r="A409" s="1" t="s">
        <v>418</v>
      </c>
      <c r="B409" s="1">
        <f>IFERROR(__xludf.DUMMYFUNCTION("SPLIT(A409,"" "")"),79.0)</f>
        <v>79</v>
      </c>
      <c r="C409" s="1">
        <f>IFERROR(__xludf.DUMMYFUNCTION("""COMPUTED_VALUE"""),81.0)</f>
        <v>81</v>
      </c>
      <c r="D409" s="1">
        <f>IFERROR(__xludf.DUMMYFUNCTION("""COMPUTED_VALUE"""),78.0)</f>
        <v>78</v>
      </c>
      <c r="E409" s="1">
        <f>IFERROR(__xludf.DUMMYFUNCTION("""COMPUTED_VALUE"""),75.0)</f>
        <v>75</v>
      </c>
      <c r="F409" s="1">
        <f>IFERROR(__xludf.DUMMYFUNCTION("""COMPUTED_VALUE"""),73.0)</f>
        <v>73</v>
      </c>
      <c r="G409" s="1">
        <f>IFERROR(__xludf.DUMMYFUNCTION("""COMPUTED_VALUE"""),73.0)</f>
        <v>73</v>
      </c>
      <c r="H409" s="1">
        <f>IFERROR(__xludf.DUMMYFUNCTION("""COMPUTED_VALUE"""),70.0)</f>
        <v>70</v>
      </c>
      <c r="I409" s="1">
        <f>IFERROR(__xludf.DUMMYFUNCTION("""COMPUTED_VALUE"""),73.0)</f>
        <v>73</v>
      </c>
      <c r="J409" s="1" t="b">
        <f t="array" ref="J409">IF(NOT(H409=""),AND(C409:H409&gt;B409:G409),IF(NOT(G409=""),AND(C409:G409&gt;B409:F409),IF(NOT(F409=""),AND(C409:F409&gt;B409:E409),AND(C409:E409&gt;B409:D409))))</f>
        <v>0</v>
      </c>
      <c r="K409" s="1" t="b">
        <f t="array" ref="K409">IF(NOT(H409=""),AND(C409:H409&lt;B409:G409),IF(NOT(G409=""),AND(C409:G409&lt;B409:F409),IF(NOT(F409=""),AND(C409:F409&lt;B409:E409),AND(C409:E409&lt;B409:D409))))</f>
        <v>0</v>
      </c>
      <c r="L409" s="1" t="b">
        <f t="array" ref="L409">IF(NOT(H409=""),AND(AND(ABS(C409:H409-B409:G409)&gt;0),AND(ABS(C409:H409-B409:G409)&lt;4)),IF(NOT(G409=""),AND(AND(ABS(C409:G409-B409:F409)&gt;0),AND(ABS(C409:G409-B409:F409)&lt;4)),IF(NOT(F409=""),AND(AND(ABS(C409:F409-B409:E409)&gt;0),AND(ABS(C409:F409-B409:E409)&lt;4)),AND(AND(ABS(C409:E409-B409:D409)&gt;0),AND(ABS(C409:E409-B409:D409)&lt;4)))))</f>
        <v>0</v>
      </c>
      <c r="M409" s="1" t="b">
        <f t="shared" si="1"/>
        <v>0</v>
      </c>
    </row>
    <row r="410" ht="15.75" customHeight="1">
      <c r="A410" s="1" t="s">
        <v>419</v>
      </c>
      <c r="B410" s="1">
        <f>IFERROR(__xludf.DUMMYFUNCTION("SPLIT(A410,"" "")"),82.0)</f>
        <v>82</v>
      </c>
      <c r="C410" s="1">
        <f>IFERROR(__xludf.DUMMYFUNCTION("""COMPUTED_VALUE"""),83.0)</f>
        <v>83</v>
      </c>
      <c r="D410" s="1">
        <f>IFERROR(__xludf.DUMMYFUNCTION("""COMPUTED_VALUE"""),80.0)</f>
        <v>80</v>
      </c>
      <c r="E410" s="1">
        <f>IFERROR(__xludf.DUMMYFUNCTION("""COMPUTED_VALUE"""),80.0)</f>
        <v>80</v>
      </c>
      <c r="F410" s="2">
        <f>IFERROR(__xludf.DUMMYFUNCTION("""COMPUTED_VALUE"""),80.0)</f>
        <v>80</v>
      </c>
      <c r="J410" s="1" t="b">
        <f t="array" ref="J410">IF(NOT(H410=""),AND(C410:H410&gt;B410:G410),IF(NOT(G410=""),AND(C410:G410&gt;B410:F410),IF(NOT(F410=""),AND(C410:F410&gt;B410:E410),AND(C410:E410&gt;B410:D410))))</f>
        <v>0</v>
      </c>
      <c r="K410" s="1" t="b">
        <f t="array" ref="K410">IF(NOT(H410=""),AND(C410:H410&lt;B410:G410),IF(NOT(G410=""),AND(C410:G410&lt;B410:F410),IF(NOT(F410=""),AND(C410:F410&lt;B410:E410),AND(C410:E410&lt;B410:D410))))</f>
        <v>0</v>
      </c>
      <c r="L410" s="1" t="b">
        <f t="array" ref="L410">IF(NOT(H410=""),AND(AND(ABS(C410:H410-B410:G410)&gt;0),AND(ABS(C410:H410-B410:G410)&lt;4)),IF(NOT(G410=""),AND(AND(ABS(C410:G410-B410:F410)&gt;0),AND(ABS(C410:G410-B410:F410)&lt;4)),IF(NOT(F410=""),AND(AND(ABS(C410:F410-B410:E410)&gt;0),AND(ABS(C410:F410-B410:E410)&lt;4)),AND(AND(ABS(C410:E410-B410:D410)&gt;0),AND(ABS(C410:E410-B410:D410)&lt;4)))))</f>
        <v>0</v>
      </c>
      <c r="M410" s="1" t="b">
        <f t="shared" si="1"/>
        <v>0</v>
      </c>
    </row>
    <row r="411" ht="15.75" customHeight="1">
      <c r="A411" s="1" t="s">
        <v>420</v>
      </c>
      <c r="B411" s="1">
        <f>IFERROR(__xludf.DUMMYFUNCTION("SPLIT(A411,"" "")"),94.0)</f>
        <v>94</v>
      </c>
      <c r="C411" s="1">
        <f>IFERROR(__xludf.DUMMYFUNCTION("""COMPUTED_VALUE"""),97.0)</f>
        <v>97</v>
      </c>
      <c r="D411" s="1">
        <f>IFERROR(__xludf.DUMMYFUNCTION("""COMPUTED_VALUE"""),95.0)</f>
        <v>95</v>
      </c>
      <c r="E411" s="1">
        <f>IFERROR(__xludf.DUMMYFUNCTION("""COMPUTED_VALUE"""),94.0)</f>
        <v>94</v>
      </c>
      <c r="F411" s="1">
        <f>IFERROR(__xludf.DUMMYFUNCTION("""COMPUTED_VALUE"""),94.0)</f>
        <v>94</v>
      </c>
      <c r="G411" s="2">
        <f>IFERROR(__xludf.DUMMYFUNCTION("""COMPUTED_VALUE"""),90.0)</f>
        <v>90</v>
      </c>
      <c r="J411" s="1" t="b">
        <f t="array" ref="J411">IF(NOT(H411=""),AND(C411:H411&gt;B411:G411),IF(NOT(G411=""),AND(C411:G411&gt;B411:F411),IF(NOT(F411=""),AND(C411:F411&gt;B411:E411),AND(C411:E411&gt;B411:D411))))</f>
        <v>0</v>
      </c>
      <c r="K411" s="1" t="b">
        <f t="array" ref="K411">IF(NOT(H411=""),AND(C411:H411&lt;B411:G411),IF(NOT(G411=""),AND(C411:G411&lt;B411:F411),IF(NOT(F411=""),AND(C411:F411&lt;B411:E411),AND(C411:E411&lt;B411:D411))))</f>
        <v>0</v>
      </c>
      <c r="L411" s="1" t="b">
        <f t="array" ref="L411">IF(NOT(H411=""),AND(AND(ABS(C411:H411-B411:G411)&gt;0),AND(ABS(C411:H411-B411:G411)&lt;4)),IF(NOT(G411=""),AND(AND(ABS(C411:G411-B411:F411)&gt;0),AND(ABS(C411:G411-B411:F411)&lt;4)),IF(NOT(F411=""),AND(AND(ABS(C411:F411-B411:E411)&gt;0),AND(ABS(C411:F411-B411:E411)&lt;4)),AND(AND(ABS(C411:E411-B411:D411)&gt;0),AND(ABS(C411:E411-B411:D411)&lt;4)))))</f>
        <v>0</v>
      </c>
      <c r="M411" s="1" t="b">
        <f t="shared" si="1"/>
        <v>0</v>
      </c>
    </row>
    <row r="412" ht="15.75" customHeight="1">
      <c r="A412" s="1" t="s">
        <v>421</v>
      </c>
      <c r="B412" s="1">
        <f>IFERROR(__xludf.DUMMYFUNCTION("SPLIT(A412,"" "")"),65.0)</f>
        <v>65</v>
      </c>
      <c r="C412" s="1">
        <f>IFERROR(__xludf.DUMMYFUNCTION("""COMPUTED_VALUE"""),66.0)</f>
        <v>66</v>
      </c>
      <c r="D412" s="1">
        <f>IFERROR(__xludf.DUMMYFUNCTION("""COMPUTED_VALUE"""),65.0)</f>
        <v>65</v>
      </c>
      <c r="E412" s="1">
        <f>IFERROR(__xludf.DUMMYFUNCTION("""COMPUTED_VALUE"""),65.0)</f>
        <v>65</v>
      </c>
      <c r="F412" s="1">
        <f>IFERROR(__xludf.DUMMYFUNCTION("""COMPUTED_VALUE"""),64.0)</f>
        <v>64</v>
      </c>
      <c r="G412" s="1">
        <f>IFERROR(__xludf.DUMMYFUNCTION("""COMPUTED_VALUE"""),63.0)</f>
        <v>63</v>
      </c>
      <c r="H412" s="1">
        <f>IFERROR(__xludf.DUMMYFUNCTION("""COMPUTED_VALUE"""),62.0)</f>
        <v>62</v>
      </c>
      <c r="I412" s="1">
        <f>IFERROR(__xludf.DUMMYFUNCTION("""COMPUTED_VALUE"""),55.0)</f>
        <v>55</v>
      </c>
      <c r="J412" s="1" t="b">
        <f t="array" ref="J412">IF(NOT(H412=""),AND(C412:H412&gt;B412:G412),IF(NOT(G412=""),AND(C412:G412&gt;B412:F412),IF(NOT(F412=""),AND(C412:F412&gt;B412:E412),AND(C412:E412&gt;B412:D412))))</f>
        <v>0</v>
      </c>
      <c r="K412" s="1" t="b">
        <f t="array" ref="K412">IF(NOT(H412=""),AND(C412:H412&lt;B412:G412),IF(NOT(G412=""),AND(C412:G412&lt;B412:F412),IF(NOT(F412=""),AND(C412:F412&lt;B412:E412),AND(C412:E412&lt;B412:D412))))</f>
        <v>0</v>
      </c>
      <c r="L412" s="1" t="b">
        <f t="array" ref="L412">IF(NOT(H412=""),AND(AND(ABS(C412:H412-B412:G412)&gt;0),AND(ABS(C412:H412-B412:G412)&lt;4)),IF(NOT(G412=""),AND(AND(ABS(C412:G412-B412:F412)&gt;0),AND(ABS(C412:G412-B412:F412)&lt;4)),IF(NOT(F412=""),AND(AND(ABS(C412:F412-B412:E412)&gt;0),AND(ABS(C412:F412-B412:E412)&lt;4)),AND(AND(ABS(C412:E412-B412:D412)&gt;0),AND(ABS(C412:E412-B412:D412)&lt;4)))))</f>
        <v>0</v>
      </c>
      <c r="M412" s="1" t="b">
        <f t="shared" si="1"/>
        <v>0</v>
      </c>
    </row>
    <row r="413" ht="15.75" customHeight="1">
      <c r="A413" s="1" t="s">
        <v>422</v>
      </c>
      <c r="B413" s="1">
        <f>IFERROR(__xludf.DUMMYFUNCTION("SPLIT(A413,"" "")"),52.0)</f>
        <v>52</v>
      </c>
      <c r="C413" s="1">
        <f>IFERROR(__xludf.DUMMYFUNCTION("""COMPUTED_VALUE"""),54.0)</f>
        <v>54</v>
      </c>
      <c r="D413" s="1">
        <f>IFERROR(__xludf.DUMMYFUNCTION("""COMPUTED_VALUE"""),52.0)</f>
        <v>52</v>
      </c>
      <c r="E413" s="1">
        <f>IFERROR(__xludf.DUMMYFUNCTION("""COMPUTED_VALUE"""),48.0)</f>
        <v>48</v>
      </c>
      <c r="F413" s="2">
        <f>IFERROR(__xludf.DUMMYFUNCTION("""COMPUTED_VALUE"""),47.0)</f>
        <v>47</v>
      </c>
      <c r="J413" s="1" t="b">
        <f t="array" ref="J413">IF(NOT(H413=""),AND(C413:H413&gt;B413:G413),IF(NOT(G413=""),AND(C413:G413&gt;B413:F413),IF(NOT(F413=""),AND(C413:F413&gt;B413:E413),AND(C413:E413&gt;B413:D413))))</f>
        <v>0</v>
      </c>
      <c r="K413" s="1" t="b">
        <f t="array" ref="K413">IF(NOT(H413=""),AND(C413:H413&lt;B413:G413),IF(NOT(G413=""),AND(C413:G413&lt;B413:F413),IF(NOT(F413=""),AND(C413:F413&lt;B413:E413),AND(C413:E413&lt;B413:D413))))</f>
        <v>0</v>
      </c>
      <c r="L413" s="1" t="b">
        <f t="array" ref="L413">IF(NOT(H413=""),AND(AND(ABS(C413:H413-B413:G413)&gt;0),AND(ABS(C413:H413-B413:G413)&lt;4)),IF(NOT(G413=""),AND(AND(ABS(C413:G413-B413:F413)&gt;0),AND(ABS(C413:G413-B413:F413)&lt;4)),IF(NOT(F413=""),AND(AND(ABS(C413:F413-B413:E413)&gt;0),AND(ABS(C413:F413-B413:E413)&lt;4)),AND(AND(ABS(C413:E413-B413:D413)&gt;0),AND(ABS(C413:E413-B413:D413)&lt;4)))))</f>
        <v>0</v>
      </c>
      <c r="M413" s="1" t="b">
        <f t="shared" si="1"/>
        <v>0</v>
      </c>
    </row>
    <row r="414" ht="15.75" customHeight="1">
      <c r="A414" s="1" t="s">
        <v>423</v>
      </c>
      <c r="B414" s="1">
        <f>IFERROR(__xludf.DUMMYFUNCTION("SPLIT(A414,"" "")"),54.0)</f>
        <v>54</v>
      </c>
      <c r="C414" s="1">
        <f>IFERROR(__xludf.DUMMYFUNCTION("""COMPUTED_VALUE"""),57.0)</f>
        <v>57</v>
      </c>
      <c r="D414" s="1">
        <f>IFERROR(__xludf.DUMMYFUNCTION("""COMPUTED_VALUE"""),55.0)</f>
        <v>55</v>
      </c>
      <c r="E414" s="1">
        <f>IFERROR(__xludf.DUMMYFUNCTION("""COMPUTED_VALUE"""),51.0)</f>
        <v>51</v>
      </c>
      <c r="F414" s="1">
        <f>IFERROR(__xludf.DUMMYFUNCTION("""COMPUTED_VALUE"""),49.0)</f>
        <v>49</v>
      </c>
      <c r="G414" s="1">
        <f>IFERROR(__xludf.DUMMYFUNCTION("""COMPUTED_VALUE"""),47.0)</f>
        <v>47</v>
      </c>
      <c r="H414" s="2">
        <f>IFERROR(__xludf.DUMMYFUNCTION("""COMPUTED_VALUE"""),49.0)</f>
        <v>49</v>
      </c>
      <c r="J414" s="1" t="b">
        <f t="array" ref="J414">IF(NOT(H414=""),AND(C414:H414&gt;B414:G414),IF(NOT(G414=""),AND(C414:G414&gt;B414:F414),IF(NOT(F414=""),AND(C414:F414&gt;B414:E414),AND(C414:E414&gt;B414:D414))))</f>
        <v>0</v>
      </c>
      <c r="K414" s="1" t="b">
        <f t="array" ref="K414">IF(NOT(H414=""),AND(C414:H414&lt;B414:G414),IF(NOT(G414=""),AND(C414:G414&lt;B414:F414),IF(NOT(F414=""),AND(C414:F414&lt;B414:E414),AND(C414:E414&lt;B414:D414))))</f>
        <v>0</v>
      </c>
      <c r="L414" s="1" t="b">
        <f t="array" ref="L414">IF(NOT(H414=""),AND(AND(ABS(C414:H414-B414:G414)&gt;0),AND(ABS(C414:H414-B414:G414)&lt;4)),IF(NOT(G414=""),AND(AND(ABS(C414:G414-B414:F414)&gt;0),AND(ABS(C414:G414-B414:F414)&lt;4)),IF(NOT(F414=""),AND(AND(ABS(C414:F414-B414:E414)&gt;0),AND(ABS(C414:F414-B414:E414)&lt;4)),AND(AND(ABS(C414:E414-B414:D414)&gt;0),AND(ABS(C414:E414-B414:D414)&lt;4)))))</f>
        <v>0</v>
      </c>
      <c r="M414" s="1" t="b">
        <f t="shared" si="1"/>
        <v>0</v>
      </c>
    </row>
    <row r="415" ht="15.75" customHeight="1">
      <c r="A415" s="1" t="s">
        <v>424</v>
      </c>
      <c r="B415" s="1">
        <f>IFERROR(__xludf.DUMMYFUNCTION("SPLIT(A415,"" "")"),81.0)</f>
        <v>81</v>
      </c>
      <c r="C415" s="1">
        <f>IFERROR(__xludf.DUMMYFUNCTION("""COMPUTED_VALUE"""),84.0)</f>
        <v>84</v>
      </c>
      <c r="D415" s="1">
        <f>IFERROR(__xludf.DUMMYFUNCTION("""COMPUTED_VALUE"""),80.0)</f>
        <v>80</v>
      </c>
      <c r="E415" s="1">
        <f>IFERROR(__xludf.DUMMYFUNCTION("""COMPUTED_VALUE"""),78.0)</f>
        <v>78</v>
      </c>
      <c r="F415" s="1">
        <f>IFERROR(__xludf.DUMMYFUNCTION("""COMPUTED_VALUE"""),75.0)</f>
        <v>75</v>
      </c>
      <c r="G415" s="2">
        <f>IFERROR(__xludf.DUMMYFUNCTION("""COMPUTED_VALUE"""),75.0)</f>
        <v>75</v>
      </c>
      <c r="J415" s="1" t="b">
        <f t="array" ref="J415">IF(NOT(H415=""),AND(C415:H415&gt;B415:G415),IF(NOT(G415=""),AND(C415:G415&gt;B415:F415),IF(NOT(F415=""),AND(C415:F415&gt;B415:E415),AND(C415:E415&gt;B415:D415))))</f>
        <v>0</v>
      </c>
      <c r="K415" s="1" t="b">
        <f t="array" ref="K415">IF(NOT(H415=""),AND(C415:H415&lt;B415:G415),IF(NOT(G415=""),AND(C415:G415&lt;B415:F415),IF(NOT(F415=""),AND(C415:F415&lt;B415:E415),AND(C415:E415&lt;B415:D415))))</f>
        <v>0</v>
      </c>
      <c r="L415" s="1" t="b">
        <f t="array" ref="L415">IF(NOT(H415=""),AND(AND(ABS(C415:H415-B415:G415)&gt;0),AND(ABS(C415:H415-B415:G415)&lt;4)),IF(NOT(G415=""),AND(AND(ABS(C415:G415-B415:F415)&gt;0),AND(ABS(C415:G415-B415:F415)&lt;4)),IF(NOT(F415=""),AND(AND(ABS(C415:F415-B415:E415)&gt;0),AND(ABS(C415:F415-B415:E415)&lt;4)),AND(AND(ABS(C415:E415-B415:D415)&gt;0),AND(ABS(C415:E415-B415:D415)&lt;4)))))</f>
        <v>0</v>
      </c>
      <c r="M415" s="1" t="b">
        <f t="shared" si="1"/>
        <v>0</v>
      </c>
    </row>
    <row r="416" ht="15.75" customHeight="1">
      <c r="A416" s="1" t="s">
        <v>425</v>
      </c>
      <c r="B416" s="1">
        <f>IFERROR(__xludf.DUMMYFUNCTION("SPLIT(A416,"" "")"),43.0)</f>
        <v>43</v>
      </c>
      <c r="C416" s="1">
        <f>IFERROR(__xludf.DUMMYFUNCTION("""COMPUTED_VALUE"""),44.0)</f>
        <v>44</v>
      </c>
      <c r="D416" s="1">
        <f>IFERROR(__xludf.DUMMYFUNCTION("""COMPUTED_VALUE"""),42.0)</f>
        <v>42</v>
      </c>
      <c r="E416" s="1">
        <f>IFERROR(__xludf.DUMMYFUNCTION("""COMPUTED_VALUE"""),38.0)</f>
        <v>38</v>
      </c>
      <c r="F416" s="1">
        <f>IFERROR(__xludf.DUMMYFUNCTION("""COMPUTED_VALUE"""),37.0)</f>
        <v>37</v>
      </c>
      <c r="G416" s="1">
        <f>IFERROR(__xludf.DUMMYFUNCTION("""COMPUTED_VALUE"""),36.0)</f>
        <v>36</v>
      </c>
      <c r="H416" s="2">
        <f>IFERROR(__xludf.DUMMYFUNCTION("""COMPUTED_VALUE"""),32.0)</f>
        <v>32</v>
      </c>
      <c r="J416" s="1" t="b">
        <f t="array" ref="J416">IF(NOT(H416=""),AND(C416:H416&gt;B416:G416),IF(NOT(G416=""),AND(C416:G416&gt;B416:F416),IF(NOT(F416=""),AND(C416:F416&gt;B416:E416),AND(C416:E416&gt;B416:D416))))</f>
        <v>0</v>
      </c>
      <c r="K416" s="1" t="b">
        <f t="array" ref="K416">IF(NOT(H416=""),AND(C416:H416&lt;B416:G416),IF(NOT(G416=""),AND(C416:G416&lt;B416:F416),IF(NOT(F416=""),AND(C416:F416&lt;B416:E416),AND(C416:E416&lt;B416:D416))))</f>
        <v>0</v>
      </c>
      <c r="L416" s="1" t="b">
        <f t="array" ref="L416">IF(NOT(H416=""),AND(AND(ABS(C416:H416-B416:G416)&gt;0),AND(ABS(C416:H416-B416:G416)&lt;4)),IF(NOT(G416=""),AND(AND(ABS(C416:G416-B416:F416)&gt;0),AND(ABS(C416:G416-B416:F416)&lt;4)),IF(NOT(F416=""),AND(AND(ABS(C416:F416-B416:E416)&gt;0),AND(ABS(C416:F416-B416:E416)&lt;4)),AND(AND(ABS(C416:E416-B416:D416)&gt;0),AND(ABS(C416:E416-B416:D416)&lt;4)))))</f>
        <v>0</v>
      </c>
      <c r="M416" s="1" t="b">
        <f t="shared" si="1"/>
        <v>0</v>
      </c>
    </row>
    <row r="417" ht="15.75" customHeight="1">
      <c r="A417" s="1" t="s">
        <v>426</v>
      </c>
      <c r="B417" s="1">
        <f>IFERROR(__xludf.DUMMYFUNCTION("SPLIT(A417,"" "")"),42.0)</f>
        <v>42</v>
      </c>
      <c r="C417" s="1">
        <f>IFERROR(__xludf.DUMMYFUNCTION("""COMPUTED_VALUE"""),44.0)</f>
        <v>44</v>
      </c>
      <c r="D417" s="1">
        <f>IFERROR(__xludf.DUMMYFUNCTION("""COMPUTED_VALUE"""),43.0)</f>
        <v>43</v>
      </c>
      <c r="E417" s="1">
        <f>IFERROR(__xludf.DUMMYFUNCTION("""COMPUTED_VALUE"""),42.0)</f>
        <v>42</v>
      </c>
      <c r="F417" s="1">
        <f>IFERROR(__xludf.DUMMYFUNCTION("""COMPUTED_VALUE"""),41.0)</f>
        <v>41</v>
      </c>
      <c r="G417" s="1">
        <f>IFERROR(__xludf.DUMMYFUNCTION("""COMPUTED_VALUE"""),37.0)</f>
        <v>37</v>
      </c>
      <c r="H417" s="2">
        <f>IFERROR(__xludf.DUMMYFUNCTION("""COMPUTED_VALUE"""),31.0)</f>
        <v>31</v>
      </c>
      <c r="J417" s="1" t="b">
        <f t="array" ref="J417">IF(NOT(H417=""),AND(C417:H417&gt;B417:G417),IF(NOT(G417=""),AND(C417:G417&gt;B417:F417),IF(NOT(F417=""),AND(C417:F417&gt;B417:E417),AND(C417:E417&gt;B417:D417))))</f>
        <v>0</v>
      </c>
      <c r="K417" s="1" t="b">
        <f t="array" ref="K417">IF(NOT(H417=""),AND(C417:H417&lt;B417:G417),IF(NOT(G417=""),AND(C417:G417&lt;B417:F417),IF(NOT(F417=""),AND(C417:F417&lt;B417:E417),AND(C417:E417&lt;B417:D417))))</f>
        <v>0</v>
      </c>
      <c r="L417" s="1" t="b">
        <f t="array" ref="L417">IF(NOT(H417=""),AND(AND(ABS(C417:H417-B417:G417)&gt;0),AND(ABS(C417:H417-B417:G417)&lt;4)),IF(NOT(G417=""),AND(AND(ABS(C417:G417-B417:F417)&gt;0),AND(ABS(C417:G417-B417:F417)&lt;4)),IF(NOT(F417=""),AND(AND(ABS(C417:F417-B417:E417)&gt;0),AND(ABS(C417:F417-B417:E417)&lt;4)),AND(AND(ABS(C417:E417-B417:D417)&gt;0),AND(ABS(C417:E417-B417:D417)&lt;4)))))</f>
        <v>0</v>
      </c>
      <c r="M417" s="1" t="b">
        <f t="shared" si="1"/>
        <v>0</v>
      </c>
    </row>
    <row r="418" ht="15.75" customHeight="1">
      <c r="A418" s="1" t="s">
        <v>427</v>
      </c>
      <c r="B418" s="1">
        <f>IFERROR(__xludf.DUMMYFUNCTION("SPLIT(A418,"" "")"),86.0)</f>
        <v>86</v>
      </c>
      <c r="C418" s="1">
        <f>IFERROR(__xludf.DUMMYFUNCTION("""COMPUTED_VALUE"""),87.0)</f>
        <v>87</v>
      </c>
      <c r="D418" s="1">
        <f>IFERROR(__xludf.DUMMYFUNCTION("""COMPUTED_VALUE"""),82.0)</f>
        <v>82</v>
      </c>
      <c r="E418" s="1">
        <f>IFERROR(__xludf.DUMMYFUNCTION("""COMPUTED_VALUE"""),81.0)</f>
        <v>81</v>
      </c>
      <c r="F418" s="2">
        <f>IFERROR(__xludf.DUMMYFUNCTION("""COMPUTED_VALUE"""),80.0)</f>
        <v>80</v>
      </c>
      <c r="J418" s="1" t="b">
        <f t="array" ref="J418">IF(NOT(H418=""),AND(C418:H418&gt;B418:G418),IF(NOT(G418=""),AND(C418:G418&gt;B418:F418),IF(NOT(F418=""),AND(C418:F418&gt;B418:E418),AND(C418:E418&gt;B418:D418))))</f>
        <v>0</v>
      </c>
      <c r="K418" s="1" t="b">
        <f t="array" ref="K418">IF(NOT(H418=""),AND(C418:H418&lt;B418:G418),IF(NOT(G418=""),AND(C418:G418&lt;B418:F418),IF(NOT(F418=""),AND(C418:F418&lt;B418:E418),AND(C418:E418&lt;B418:D418))))</f>
        <v>0</v>
      </c>
      <c r="L418" s="1" t="b">
        <f t="array" ref="L418">IF(NOT(H418=""),AND(AND(ABS(C418:H418-B418:G418)&gt;0),AND(ABS(C418:H418-B418:G418)&lt;4)),IF(NOT(G418=""),AND(AND(ABS(C418:G418-B418:F418)&gt;0),AND(ABS(C418:G418-B418:F418)&lt;4)),IF(NOT(F418=""),AND(AND(ABS(C418:F418-B418:E418)&gt;0),AND(ABS(C418:F418-B418:E418)&lt;4)),AND(AND(ABS(C418:E418-B418:D418)&gt;0),AND(ABS(C418:E418-B418:D418)&lt;4)))))</f>
        <v>0</v>
      </c>
      <c r="M418" s="1" t="b">
        <f t="shared" si="1"/>
        <v>0</v>
      </c>
    </row>
    <row r="419" ht="15.75" customHeight="1">
      <c r="A419" s="1" t="s">
        <v>428</v>
      </c>
      <c r="B419" s="1">
        <f>IFERROR(__xludf.DUMMYFUNCTION("SPLIT(A419,"" "")"),54.0)</f>
        <v>54</v>
      </c>
      <c r="C419" s="1">
        <f>IFERROR(__xludf.DUMMYFUNCTION("""COMPUTED_VALUE"""),55.0)</f>
        <v>55</v>
      </c>
      <c r="D419" s="1">
        <f>IFERROR(__xludf.DUMMYFUNCTION("""COMPUTED_VALUE"""),53.0)</f>
        <v>53</v>
      </c>
      <c r="E419" s="1">
        <f>IFERROR(__xludf.DUMMYFUNCTION("""COMPUTED_VALUE"""),48.0)</f>
        <v>48</v>
      </c>
      <c r="F419" s="2">
        <f>IFERROR(__xludf.DUMMYFUNCTION("""COMPUTED_VALUE"""),49.0)</f>
        <v>49</v>
      </c>
      <c r="J419" s="1" t="b">
        <f t="array" ref="J419">IF(NOT(H419=""),AND(C419:H419&gt;B419:G419),IF(NOT(G419=""),AND(C419:G419&gt;B419:F419),IF(NOT(F419=""),AND(C419:F419&gt;B419:E419),AND(C419:E419&gt;B419:D419))))</f>
        <v>0</v>
      </c>
      <c r="K419" s="1" t="b">
        <f t="array" ref="K419">IF(NOT(H419=""),AND(C419:H419&lt;B419:G419),IF(NOT(G419=""),AND(C419:G419&lt;B419:F419),IF(NOT(F419=""),AND(C419:F419&lt;B419:E419),AND(C419:E419&lt;B419:D419))))</f>
        <v>0</v>
      </c>
      <c r="L419" s="1" t="b">
        <f t="array" ref="L419">IF(NOT(H419=""),AND(AND(ABS(C419:H419-B419:G419)&gt;0),AND(ABS(C419:H419-B419:G419)&lt;4)),IF(NOT(G419=""),AND(AND(ABS(C419:G419-B419:F419)&gt;0),AND(ABS(C419:G419-B419:F419)&lt;4)),IF(NOT(F419=""),AND(AND(ABS(C419:F419-B419:E419)&gt;0),AND(ABS(C419:F419-B419:E419)&lt;4)),AND(AND(ABS(C419:E419-B419:D419)&gt;0),AND(ABS(C419:E419-B419:D419)&lt;4)))))</f>
        <v>0</v>
      </c>
      <c r="M419" s="1" t="b">
        <f t="shared" si="1"/>
        <v>0</v>
      </c>
    </row>
    <row r="420" ht="15.75" customHeight="1">
      <c r="A420" s="1" t="s">
        <v>429</v>
      </c>
      <c r="B420" s="1">
        <f>IFERROR(__xludf.DUMMYFUNCTION("SPLIT(A420,"" "")"),57.0)</f>
        <v>57</v>
      </c>
      <c r="C420" s="1">
        <f>IFERROR(__xludf.DUMMYFUNCTION("""COMPUTED_VALUE"""),60.0)</f>
        <v>60</v>
      </c>
      <c r="D420" s="1">
        <f>IFERROR(__xludf.DUMMYFUNCTION("""COMPUTED_VALUE"""),57.0)</f>
        <v>57</v>
      </c>
      <c r="E420" s="1">
        <f>IFERROR(__xludf.DUMMYFUNCTION("""COMPUTED_VALUE"""),51.0)</f>
        <v>51</v>
      </c>
      <c r="F420" s="2">
        <f>IFERROR(__xludf.DUMMYFUNCTION("""COMPUTED_VALUE"""),51.0)</f>
        <v>51</v>
      </c>
      <c r="J420" s="1" t="b">
        <f t="array" ref="J420">IF(NOT(H420=""),AND(C420:H420&gt;B420:G420),IF(NOT(G420=""),AND(C420:G420&gt;B420:F420),IF(NOT(F420=""),AND(C420:F420&gt;B420:E420),AND(C420:E420&gt;B420:D420))))</f>
        <v>0</v>
      </c>
      <c r="K420" s="1" t="b">
        <f t="array" ref="K420">IF(NOT(H420=""),AND(C420:H420&lt;B420:G420),IF(NOT(G420=""),AND(C420:G420&lt;B420:F420),IF(NOT(F420=""),AND(C420:F420&lt;B420:E420),AND(C420:E420&lt;B420:D420))))</f>
        <v>0</v>
      </c>
      <c r="L420" s="1" t="b">
        <f t="array" ref="L420">IF(NOT(H420=""),AND(AND(ABS(C420:H420-B420:G420)&gt;0),AND(ABS(C420:H420-B420:G420)&lt;4)),IF(NOT(G420=""),AND(AND(ABS(C420:G420-B420:F420)&gt;0),AND(ABS(C420:G420-B420:F420)&lt;4)),IF(NOT(F420=""),AND(AND(ABS(C420:F420-B420:E420)&gt;0),AND(ABS(C420:F420-B420:E420)&lt;4)),AND(AND(ABS(C420:E420-B420:D420)&gt;0),AND(ABS(C420:E420-B420:D420)&lt;4)))))</f>
        <v>0</v>
      </c>
      <c r="M420" s="1" t="b">
        <f t="shared" si="1"/>
        <v>0</v>
      </c>
    </row>
    <row r="421" ht="15.75" customHeight="1">
      <c r="A421" s="1" t="s">
        <v>430</v>
      </c>
      <c r="B421" s="1">
        <f>IFERROR(__xludf.DUMMYFUNCTION("SPLIT(A421,"" "")"),64.0)</f>
        <v>64</v>
      </c>
      <c r="C421" s="1">
        <f>IFERROR(__xludf.DUMMYFUNCTION("""COMPUTED_VALUE"""),66.0)</f>
        <v>66</v>
      </c>
      <c r="D421" s="1">
        <f>IFERROR(__xludf.DUMMYFUNCTION("""COMPUTED_VALUE"""),61.0)</f>
        <v>61</v>
      </c>
      <c r="E421" s="1">
        <f>IFERROR(__xludf.DUMMYFUNCTION("""COMPUTED_VALUE"""),58.0)</f>
        <v>58</v>
      </c>
      <c r="F421" s="1">
        <f>IFERROR(__xludf.DUMMYFUNCTION("""COMPUTED_VALUE"""),55.0)</f>
        <v>55</v>
      </c>
      <c r="G421" s="2">
        <f>IFERROR(__xludf.DUMMYFUNCTION("""COMPUTED_VALUE"""),51.0)</f>
        <v>51</v>
      </c>
      <c r="J421" s="1" t="b">
        <f t="array" ref="J421">IF(NOT(H421=""),AND(C421:H421&gt;B421:G421),IF(NOT(G421=""),AND(C421:G421&gt;B421:F421),IF(NOT(F421=""),AND(C421:F421&gt;B421:E421),AND(C421:E421&gt;B421:D421))))</f>
        <v>0</v>
      </c>
      <c r="K421" s="1" t="b">
        <f t="array" ref="K421">IF(NOT(H421=""),AND(C421:H421&lt;B421:G421),IF(NOT(G421=""),AND(C421:G421&lt;B421:F421),IF(NOT(F421=""),AND(C421:F421&lt;B421:E421),AND(C421:E421&lt;B421:D421))))</f>
        <v>0</v>
      </c>
      <c r="L421" s="1" t="b">
        <f t="array" ref="L421">IF(NOT(H421=""),AND(AND(ABS(C421:H421-B421:G421)&gt;0),AND(ABS(C421:H421-B421:G421)&lt;4)),IF(NOT(G421=""),AND(AND(ABS(C421:G421-B421:F421)&gt;0),AND(ABS(C421:G421-B421:F421)&lt;4)),IF(NOT(F421=""),AND(AND(ABS(C421:F421-B421:E421)&gt;0),AND(ABS(C421:F421-B421:E421)&lt;4)),AND(AND(ABS(C421:E421-B421:D421)&gt;0),AND(ABS(C421:E421-B421:D421)&lt;4)))))</f>
        <v>0</v>
      </c>
      <c r="M421" s="1" t="b">
        <f t="shared" si="1"/>
        <v>0</v>
      </c>
    </row>
    <row r="422" ht="15.75" customHeight="1">
      <c r="A422" s="1" t="s">
        <v>431</v>
      </c>
      <c r="B422" s="1">
        <f>IFERROR(__xludf.DUMMYFUNCTION("SPLIT(A422,"" "")"),67.0)</f>
        <v>67</v>
      </c>
      <c r="C422" s="1">
        <f>IFERROR(__xludf.DUMMYFUNCTION("""COMPUTED_VALUE"""),68.0)</f>
        <v>68</v>
      </c>
      <c r="D422" s="1">
        <f>IFERROR(__xludf.DUMMYFUNCTION("""COMPUTED_VALUE"""),66.0)</f>
        <v>66</v>
      </c>
      <c r="E422" s="1">
        <f>IFERROR(__xludf.DUMMYFUNCTION("""COMPUTED_VALUE"""),61.0)</f>
        <v>61</v>
      </c>
      <c r="F422" s="1">
        <f>IFERROR(__xludf.DUMMYFUNCTION("""COMPUTED_VALUE"""),59.0)</f>
        <v>59</v>
      </c>
      <c r="G422" s="2">
        <f>IFERROR(__xludf.DUMMYFUNCTION("""COMPUTED_VALUE"""),52.0)</f>
        <v>52</v>
      </c>
      <c r="J422" s="1" t="b">
        <f t="array" ref="J422">IF(NOT(H422=""),AND(C422:H422&gt;B422:G422),IF(NOT(G422=""),AND(C422:G422&gt;B422:F422),IF(NOT(F422=""),AND(C422:F422&gt;B422:E422),AND(C422:E422&gt;B422:D422))))</f>
        <v>0</v>
      </c>
      <c r="K422" s="1" t="b">
        <f t="array" ref="K422">IF(NOT(H422=""),AND(C422:H422&lt;B422:G422),IF(NOT(G422=""),AND(C422:G422&lt;B422:F422),IF(NOT(F422=""),AND(C422:F422&lt;B422:E422),AND(C422:E422&lt;B422:D422))))</f>
        <v>0</v>
      </c>
      <c r="L422" s="1" t="b">
        <f t="array" ref="L422">IF(NOT(H422=""),AND(AND(ABS(C422:H422-B422:G422)&gt;0),AND(ABS(C422:H422-B422:G422)&lt;4)),IF(NOT(G422=""),AND(AND(ABS(C422:G422-B422:F422)&gt;0),AND(ABS(C422:G422-B422:F422)&lt;4)),IF(NOT(F422=""),AND(AND(ABS(C422:F422-B422:E422)&gt;0),AND(ABS(C422:F422-B422:E422)&lt;4)),AND(AND(ABS(C422:E422-B422:D422)&gt;0),AND(ABS(C422:E422-B422:D422)&lt;4)))))</f>
        <v>0</v>
      </c>
      <c r="M422" s="1" t="b">
        <f t="shared" si="1"/>
        <v>0</v>
      </c>
    </row>
    <row r="423" ht="15.75" customHeight="1">
      <c r="A423" s="1" t="s">
        <v>432</v>
      </c>
      <c r="B423" s="1">
        <f>IFERROR(__xludf.DUMMYFUNCTION("SPLIT(A423,"" "")"),72.0)</f>
        <v>72</v>
      </c>
      <c r="C423" s="1">
        <f>IFERROR(__xludf.DUMMYFUNCTION("""COMPUTED_VALUE"""),72.0)</f>
        <v>72</v>
      </c>
      <c r="D423" s="1">
        <f>IFERROR(__xludf.DUMMYFUNCTION("""COMPUTED_VALUE"""),70.0)</f>
        <v>70</v>
      </c>
      <c r="E423" s="1">
        <f>IFERROR(__xludf.DUMMYFUNCTION("""COMPUTED_VALUE"""),69.0)</f>
        <v>69</v>
      </c>
      <c r="F423" s="1">
        <f>IFERROR(__xludf.DUMMYFUNCTION("""COMPUTED_VALUE"""),68.0)</f>
        <v>68</v>
      </c>
      <c r="G423" s="1">
        <f>IFERROR(__xludf.DUMMYFUNCTION("""COMPUTED_VALUE"""),66.0)</f>
        <v>66</v>
      </c>
      <c r="H423" s="1">
        <f>IFERROR(__xludf.DUMMYFUNCTION("""COMPUTED_VALUE"""),63.0)</f>
        <v>63</v>
      </c>
      <c r="I423" s="1">
        <f>IFERROR(__xludf.DUMMYFUNCTION("""COMPUTED_VALUE"""),62.0)</f>
        <v>62</v>
      </c>
      <c r="J423" s="1" t="b">
        <f t="array" ref="J423">IF(NOT(H423=""),AND(C423:H423&gt;B423:G423),IF(NOT(G423=""),AND(C423:G423&gt;B423:F423),IF(NOT(F423=""),AND(C423:F423&gt;B423:E423),AND(C423:E423&gt;B423:D423))))</f>
        <v>0</v>
      </c>
      <c r="K423" s="1" t="b">
        <f t="array" ref="K423">IF(NOT(H423=""),AND(C423:H423&lt;B423:G423),IF(NOT(G423=""),AND(C423:G423&lt;B423:F423),IF(NOT(F423=""),AND(C423:F423&lt;B423:E423),AND(C423:E423&lt;B423:D423))))</f>
        <v>0</v>
      </c>
      <c r="L423" s="1" t="b">
        <f t="array" ref="L423">IF(NOT(H423=""),AND(AND(ABS(C423:H423-B423:G423)&gt;0),AND(ABS(C423:H423-B423:G423)&lt;4)),IF(NOT(G423=""),AND(AND(ABS(C423:G423-B423:F423)&gt;0),AND(ABS(C423:G423-B423:F423)&lt;4)),IF(NOT(F423=""),AND(AND(ABS(C423:F423-B423:E423)&gt;0),AND(ABS(C423:F423-B423:E423)&lt;4)),AND(AND(ABS(C423:E423-B423:D423)&gt;0),AND(ABS(C423:E423-B423:D423)&lt;4)))))</f>
        <v>0</v>
      </c>
      <c r="M423" s="1" t="b">
        <f t="shared" si="1"/>
        <v>0</v>
      </c>
    </row>
    <row r="424" ht="15.75" customHeight="1">
      <c r="A424" s="1" t="s">
        <v>433</v>
      </c>
      <c r="B424" s="1">
        <f>IFERROR(__xludf.DUMMYFUNCTION("SPLIT(A424,"" "")"),88.0)</f>
        <v>88</v>
      </c>
      <c r="C424" s="1">
        <f>IFERROR(__xludf.DUMMYFUNCTION("""COMPUTED_VALUE"""),88.0)</f>
        <v>88</v>
      </c>
      <c r="D424" s="1">
        <f>IFERROR(__xludf.DUMMYFUNCTION("""COMPUTED_VALUE"""),85.0)</f>
        <v>85</v>
      </c>
      <c r="E424" s="1">
        <f>IFERROR(__xludf.DUMMYFUNCTION("""COMPUTED_VALUE"""),83.0)</f>
        <v>83</v>
      </c>
      <c r="F424" s="1">
        <f>IFERROR(__xludf.DUMMYFUNCTION("""COMPUTED_VALUE"""),80.0)</f>
        <v>80</v>
      </c>
      <c r="G424" s="1">
        <f>IFERROR(__xludf.DUMMYFUNCTION("""COMPUTED_VALUE"""),77.0)</f>
        <v>77</v>
      </c>
      <c r="H424" s="1">
        <f>IFERROR(__xludf.DUMMYFUNCTION("""COMPUTED_VALUE"""),75.0)</f>
        <v>75</v>
      </c>
      <c r="I424" s="1">
        <f>IFERROR(__xludf.DUMMYFUNCTION("""COMPUTED_VALUE"""),78.0)</f>
        <v>78</v>
      </c>
      <c r="J424" s="1" t="b">
        <f t="array" ref="J424">IF(NOT(H424=""),AND(C424:H424&gt;B424:G424),IF(NOT(G424=""),AND(C424:G424&gt;B424:F424),IF(NOT(F424=""),AND(C424:F424&gt;B424:E424),AND(C424:E424&gt;B424:D424))))</f>
        <v>0</v>
      </c>
      <c r="K424" s="1" t="b">
        <f t="array" ref="K424">IF(NOT(H424=""),AND(C424:H424&lt;B424:G424),IF(NOT(G424=""),AND(C424:G424&lt;B424:F424),IF(NOT(F424=""),AND(C424:F424&lt;B424:E424),AND(C424:E424&lt;B424:D424))))</f>
        <v>0</v>
      </c>
      <c r="L424" s="1" t="b">
        <f t="array" ref="L424">IF(NOT(H424=""),AND(AND(ABS(C424:H424-B424:G424)&gt;0),AND(ABS(C424:H424-B424:G424)&lt;4)),IF(NOT(G424=""),AND(AND(ABS(C424:G424-B424:F424)&gt;0),AND(ABS(C424:G424-B424:F424)&lt;4)),IF(NOT(F424=""),AND(AND(ABS(C424:F424-B424:E424)&gt;0),AND(ABS(C424:F424-B424:E424)&lt;4)),AND(AND(ABS(C424:E424-B424:D424)&gt;0),AND(ABS(C424:E424-B424:D424)&lt;4)))))</f>
        <v>0</v>
      </c>
      <c r="M424" s="1" t="b">
        <f t="shared" si="1"/>
        <v>0</v>
      </c>
    </row>
    <row r="425" ht="15.75" customHeight="1">
      <c r="A425" s="1" t="s">
        <v>434</v>
      </c>
      <c r="B425" s="1">
        <f>IFERROR(__xludf.DUMMYFUNCTION("SPLIT(A425,"" "")"),10.0)</f>
        <v>10</v>
      </c>
      <c r="C425" s="1">
        <f>IFERROR(__xludf.DUMMYFUNCTION("""COMPUTED_VALUE"""),10.0)</f>
        <v>10</v>
      </c>
      <c r="D425" s="1">
        <f>IFERROR(__xludf.DUMMYFUNCTION("""COMPUTED_VALUE"""),7.0)</f>
        <v>7</v>
      </c>
      <c r="E425" s="1">
        <f>IFERROR(__xludf.DUMMYFUNCTION("""COMPUTED_VALUE"""),6.0)</f>
        <v>6</v>
      </c>
      <c r="F425" s="1">
        <f>IFERROR(__xludf.DUMMYFUNCTION("""COMPUTED_VALUE"""),5.0)</f>
        <v>5</v>
      </c>
      <c r="G425" s="1">
        <f>IFERROR(__xludf.DUMMYFUNCTION("""COMPUTED_VALUE"""),2.0)</f>
        <v>2</v>
      </c>
      <c r="H425" s="2">
        <f>IFERROR(__xludf.DUMMYFUNCTION("""COMPUTED_VALUE"""),2.0)</f>
        <v>2</v>
      </c>
      <c r="J425" s="1" t="b">
        <f t="array" ref="J425">IF(NOT(H425=""),AND(C425:H425&gt;B425:G425),IF(NOT(G425=""),AND(C425:G425&gt;B425:F425),IF(NOT(F425=""),AND(C425:F425&gt;B425:E425),AND(C425:E425&gt;B425:D425))))</f>
        <v>0</v>
      </c>
      <c r="K425" s="1" t="b">
        <f t="array" ref="K425">IF(NOT(H425=""),AND(C425:H425&lt;B425:G425),IF(NOT(G425=""),AND(C425:G425&lt;B425:F425),IF(NOT(F425=""),AND(C425:F425&lt;B425:E425),AND(C425:E425&lt;B425:D425))))</f>
        <v>0</v>
      </c>
      <c r="L425" s="1" t="b">
        <f t="array" ref="L425">IF(NOT(H425=""),AND(AND(ABS(C425:H425-B425:G425)&gt;0),AND(ABS(C425:H425-B425:G425)&lt;4)),IF(NOT(G425=""),AND(AND(ABS(C425:G425-B425:F425)&gt;0),AND(ABS(C425:G425-B425:F425)&lt;4)),IF(NOT(F425=""),AND(AND(ABS(C425:F425-B425:E425)&gt;0),AND(ABS(C425:F425-B425:E425)&lt;4)),AND(AND(ABS(C425:E425-B425:D425)&gt;0),AND(ABS(C425:E425-B425:D425)&lt;4)))))</f>
        <v>0</v>
      </c>
      <c r="M425" s="1" t="b">
        <f t="shared" si="1"/>
        <v>0</v>
      </c>
    </row>
    <row r="426" ht="15.75" customHeight="1">
      <c r="A426" s="1" t="s">
        <v>435</v>
      </c>
      <c r="B426" s="1">
        <f>IFERROR(__xludf.DUMMYFUNCTION("SPLIT(A426,"" "")"),59.0)</f>
        <v>59</v>
      </c>
      <c r="C426" s="1">
        <f>IFERROR(__xludf.DUMMYFUNCTION("""COMPUTED_VALUE"""),59.0)</f>
        <v>59</v>
      </c>
      <c r="D426" s="1">
        <f>IFERROR(__xludf.DUMMYFUNCTION("""COMPUTED_VALUE"""),58.0)</f>
        <v>58</v>
      </c>
      <c r="E426" s="1">
        <f>IFERROR(__xludf.DUMMYFUNCTION("""COMPUTED_VALUE"""),57.0)</f>
        <v>57</v>
      </c>
      <c r="F426" s="1">
        <f>IFERROR(__xludf.DUMMYFUNCTION("""COMPUTED_VALUE"""),55.0)</f>
        <v>55</v>
      </c>
      <c r="G426" s="1">
        <f>IFERROR(__xludf.DUMMYFUNCTION("""COMPUTED_VALUE"""),52.0)</f>
        <v>52</v>
      </c>
      <c r="H426" s="2">
        <f>IFERROR(__xludf.DUMMYFUNCTION("""COMPUTED_VALUE"""),48.0)</f>
        <v>48</v>
      </c>
      <c r="J426" s="1" t="b">
        <f t="array" ref="J426">IF(NOT(H426=""),AND(C426:H426&gt;B426:G426),IF(NOT(G426=""),AND(C426:G426&gt;B426:F426),IF(NOT(F426=""),AND(C426:F426&gt;B426:E426),AND(C426:E426&gt;B426:D426))))</f>
        <v>0</v>
      </c>
      <c r="K426" s="1" t="b">
        <f t="array" ref="K426">IF(NOT(H426=""),AND(C426:H426&lt;B426:G426),IF(NOT(G426=""),AND(C426:G426&lt;B426:F426),IF(NOT(F426=""),AND(C426:F426&lt;B426:E426),AND(C426:E426&lt;B426:D426))))</f>
        <v>0</v>
      </c>
      <c r="L426" s="1" t="b">
        <f t="array" ref="L426">IF(NOT(H426=""),AND(AND(ABS(C426:H426-B426:G426)&gt;0),AND(ABS(C426:H426-B426:G426)&lt;4)),IF(NOT(G426=""),AND(AND(ABS(C426:G426-B426:F426)&gt;0),AND(ABS(C426:G426-B426:F426)&lt;4)),IF(NOT(F426=""),AND(AND(ABS(C426:F426-B426:E426)&gt;0),AND(ABS(C426:F426-B426:E426)&lt;4)),AND(AND(ABS(C426:E426-B426:D426)&gt;0),AND(ABS(C426:E426-B426:D426)&lt;4)))))</f>
        <v>0</v>
      </c>
      <c r="M426" s="1" t="b">
        <f t="shared" si="1"/>
        <v>0</v>
      </c>
    </row>
    <row r="427" ht="15.75" customHeight="1">
      <c r="A427" s="1" t="s">
        <v>436</v>
      </c>
      <c r="B427" s="1">
        <f>IFERROR(__xludf.DUMMYFUNCTION("SPLIT(A427,"" "")"),63.0)</f>
        <v>63</v>
      </c>
      <c r="C427" s="1">
        <f>IFERROR(__xludf.DUMMYFUNCTION("""COMPUTED_VALUE"""),63.0)</f>
        <v>63</v>
      </c>
      <c r="D427" s="1">
        <f>IFERROR(__xludf.DUMMYFUNCTION("""COMPUTED_VALUE"""),61.0)</f>
        <v>61</v>
      </c>
      <c r="E427" s="1">
        <f>IFERROR(__xludf.DUMMYFUNCTION("""COMPUTED_VALUE"""),58.0)</f>
        <v>58</v>
      </c>
      <c r="F427" s="1">
        <f>IFERROR(__xludf.DUMMYFUNCTION("""COMPUTED_VALUE"""),56.0)</f>
        <v>56</v>
      </c>
      <c r="G427" s="1">
        <f>IFERROR(__xludf.DUMMYFUNCTION("""COMPUTED_VALUE"""),54.0)</f>
        <v>54</v>
      </c>
      <c r="H427" s="1">
        <f>IFERROR(__xludf.DUMMYFUNCTION("""COMPUTED_VALUE"""),52.0)</f>
        <v>52</v>
      </c>
      <c r="I427" s="1">
        <f>IFERROR(__xludf.DUMMYFUNCTION("""COMPUTED_VALUE"""),45.0)</f>
        <v>45</v>
      </c>
      <c r="J427" s="1" t="b">
        <f t="array" ref="J427">IF(NOT(H427=""),AND(C427:H427&gt;B427:G427),IF(NOT(G427=""),AND(C427:G427&gt;B427:F427),IF(NOT(F427=""),AND(C427:F427&gt;B427:E427),AND(C427:E427&gt;B427:D427))))</f>
        <v>0</v>
      </c>
      <c r="K427" s="1" t="b">
        <f t="array" ref="K427">IF(NOT(H427=""),AND(C427:H427&lt;B427:G427),IF(NOT(G427=""),AND(C427:G427&lt;B427:F427),IF(NOT(F427=""),AND(C427:F427&lt;B427:E427),AND(C427:E427&lt;B427:D427))))</f>
        <v>0</v>
      </c>
      <c r="L427" s="1" t="b">
        <f t="array" ref="L427">IF(NOT(H427=""),AND(AND(ABS(C427:H427-B427:G427)&gt;0),AND(ABS(C427:H427-B427:G427)&lt;4)),IF(NOT(G427=""),AND(AND(ABS(C427:G427-B427:F427)&gt;0),AND(ABS(C427:G427-B427:F427)&lt;4)),IF(NOT(F427=""),AND(AND(ABS(C427:F427-B427:E427)&gt;0),AND(ABS(C427:F427-B427:E427)&lt;4)),AND(AND(ABS(C427:E427-B427:D427)&gt;0),AND(ABS(C427:E427-B427:D427)&lt;4)))))</f>
        <v>0</v>
      </c>
      <c r="M427" s="1" t="b">
        <f t="shared" si="1"/>
        <v>0</v>
      </c>
    </row>
    <row r="428" ht="15.75" customHeight="1">
      <c r="A428" s="1" t="s">
        <v>437</v>
      </c>
      <c r="B428" s="1">
        <f>IFERROR(__xludf.DUMMYFUNCTION("SPLIT(A428,"" "")"),44.0)</f>
        <v>44</v>
      </c>
      <c r="C428" s="1">
        <f>IFERROR(__xludf.DUMMYFUNCTION("""COMPUTED_VALUE"""),44.0)</f>
        <v>44</v>
      </c>
      <c r="D428" s="1">
        <f>IFERROR(__xludf.DUMMYFUNCTION("""COMPUTED_VALUE"""),41.0)</f>
        <v>41</v>
      </c>
      <c r="E428" s="1">
        <f>IFERROR(__xludf.DUMMYFUNCTION("""COMPUTED_VALUE"""),40.0)</f>
        <v>40</v>
      </c>
      <c r="F428" s="1">
        <f>IFERROR(__xludf.DUMMYFUNCTION("""COMPUTED_VALUE"""),37.0)</f>
        <v>37</v>
      </c>
      <c r="G428" s="1">
        <f>IFERROR(__xludf.DUMMYFUNCTION("""COMPUTED_VALUE"""),40.0)</f>
        <v>40</v>
      </c>
      <c r="H428" s="1">
        <f>IFERROR(__xludf.DUMMYFUNCTION("""COMPUTED_VALUE"""),37.0)</f>
        <v>37</v>
      </c>
      <c r="I428" s="1">
        <f>IFERROR(__xludf.DUMMYFUNCTION("""COMPUTED_VALUE"""),36.0)</f>
        <v>36</v>
      </c>
      <c r="J428" s="1" t="b">
        <f t="array" ref="J428">IF(NOT(H428=""),AND(C428:H428&gt;B428:G428),IF(NOT(G428=""),AND(C428:G428&gt;B428:F428),IF(NOT(F428=""),AND(C428:F428&gt;B428:E428),AND(C428:E428&gt;B428:D428))))</f>
        <v>0</v>
      </c>
      <c r="K428" s="1" t="b">
        <f t="array" ref="K428">IF(NOT(H428=""),AND(C428:H428&lt;B428:G428),IF(NOT(G428=""),AND(C428:G428&lt;B428:F428),IF(NOT(F428=""),AND(C428:F428&lt;B428:E428),AND(C428:E428&lt;B428:D428))))</f>
        <v>0</v>
      </c>
      <c r="L428" s="1" t="b">
        <f t="array" ref="L428">IF(NOT(H428=""),AND(AND(ABS(C428:H428-B428:G428)&gt;0),AND(ABS(C428:H428-B428:G428)&lt;4)),IF(NOT(G428=""),AND(AND(ABS(C428:G428-B428:F428)&gt;0),AND(ABS(C428:G428-B428:F428)&lt;4)),IF(NOT(F428=""),AND(AND(ABS(C428:F428-B428:E428)&gt;0),AND(ABS(C428:F428-B428:E428)&lt;4)),AND(AND(ABS(C428:E428-B428:D428)&gt;0),AND(ABS(C428:E428-B428:D428)&lt;4)))))</f>
        <v>0</v>
      </c>
      <c r="M428" s="1" t="b">
        <f t="shared" si="1"/>
        <v>0</v>
      </c>
    </row>
    <row r="429" ht="15.75" customHeight="1">
      <c r="A429" s="1" t="s">
        <v>438</v>
      </c>
      <c r="B429" s="1">
        <f>IFERROR(__xludf.DUMMYFUNCTION("SPLIT(A429,"" "")"),4.0)</f>
        <v>4</v>
      </c>
      <c r="C429" s="1">
        <f>IFERROR(__xludf.DUMMYFUNCTION("""COMPUTED_VALUE"""),4.0)</f>
        <v>4</v>
      </c>
      <c r="D429" s="1">
        <f>IFERROR(__xludf.DUMMYFUNCTION("""COMPUTED_VALUE"""),5.0)</f>
        <v>5</v>
      </c>
      <c r="E429" s="1">
        <f>IFERROR(__xludf.DUMMYFUNCTION("""COMPUTED_VALUE"""),3.0)</f>
        <v>3</v>
      </c>
      <c r="F429" s="2">
        <f>IFERROR(__xludf.DUMMYFUNCTION("""COMPUTED_VALUE"""),4.0)</f>
        <v>4</v>
      </c>
      <c r="J429" s="1" t="b">
        <f t="array" ref="J429">IF(NOT(H429=""),AND(C429:H429&gt;B429:G429),IF(NOT(G429=""),AND(C429:G429&gt;B429:F429),IF(NOT(F429=""),AND(C429:F429&gt;B429:E429),AND(C429:E429&gt;B429:D429))))</f>
        <v>0</v>
      </c>
      <c r="K429" s="1" t="b">
        <f t="array" ref="K429">IF(NOT(H429=""),AND(C429:H429&lt;B429:G429),IF(NOT(G429=""),AND(C429:G429&lt;B429:F429),IF(NOT(F429=""),AND(C429:F429&lt;B429:E429),AND(C429:E429&lt;B429:D429))))</f>
        <v>0</v>
      </c>
      <c r="L429" s="1" t="b">
        <f t="array" ref="L429">IF(NOT(H429=""),AND(AND(ABS(C429:H429-B429:G429)&gt;0),AND(ABS(C429:H429-B429:G429)&lt;4)),IF(NOT(G429=""),AND(AND(ABS(C429:G429-B429:F429)&gt;0),AND(ABS(C429:G429-B429:F429)&lt;4)),IF(NOT(F429=""),AND(AND(ABS(C429:F429-B429:E429)&gt;0),AND(ABS(C429:F429-B429:E429)&lt;4)),AND(AND(ABS(C429:E429-B429:D429)&gt;0),AND(ABS(C429:E429-B429:D429)&lt;4)))))</f>
        <v>0</v>
      </c>
      <c r="M429" s="1" t="b">
        <f t="shared" si="1"/>
        <v>0</v>
      </c>
    </row>
    <row r="430" ht="15.75" customHeight="1">
      <c r="A430" s="1" t="s">
        <v>439</v>
      </c>
      <c r="B430" s="1">
        <f>IFERROR(__xludf.DUMMYFUNCTION("SPLIT(A430,"" "")"),68.0)</f>
        <v>68</v>
      </c>
      <c r="C430" s="1">
        <f>IFERROR(__xludf.DUMMYFUNCTION("""COMPUTED_VALUE"""),68.0)</f>
        <v>68</v>
      </c>
      <c r="D430" s="1">
        <f>IFERROR(__xludf.DUMMYFUNCTION("""COMPUTED_VALUE"""),66.0)</f>
        <v>66</v>
      </c>
      <c r="E430" s="1">
        <f>IFERROR(__xludf.DUMMYFUNCTION("""COMPUTED_VALUE"""),64.0)</f>
        <v>64</v>
      </c>
      <c r="F430" s="1">
        <f>IFERROR(__xludf.DUMMYFUNCTION("""COMPUTED_VALUE"""),67.0)</f>
        <v>67</v>
      </c>
      <c r="G430" s="1">
        <f>IFERROR(__xludf.DUMMYFUNCTION("""COMPUTED_VALUE"""),65.0)</f>
        <v>65</v>
      </c>
      <c r="H430" s="1">
        <f>IFERROR(__xludf.DUMMYFUNCTION("""COMPUTED_VALUE"""),62.0)</f>
        <v>62</v>
      </c>
      <c r="I430" s="1">
        <f>IFERROR(__xludf.DUMMYFUNCTION("""COMPUTED_VALUE"""),62.0)</f>
        <v>62</v>
      </c>
      <c r="J430" s="1" t="b">
        <f t="array" ref="J430">IF(NOT(H430=""),AND(C430:H430&gt;B430:G430),IF(NOT(G430=""),AND(C430:G430&gt;B430:F430),IF(NOT(F430=""),AND(C430:F430&gt;B430:E430),AND(C430:E430&gt;B430:D430))))</f>
        <v>0</v>
      </c>
      <c r="K430" s="1" t="b">
        <f t="array" ref="K430">IF(NOT(H430=""),AND(C430:H430&lt;B430:G430),IF(NOT(G430=""),AND(C430:G430&lt;B430:F430),IF(NOT(F430=""),AND(C430:F430&lt;B430:E430),AND(C430:E430&lt;B430:D430))))</f>
        <v>0</v>
      </c>
      <c r="L430" s="1" t="b">
        <f t="array" ref="L430">IF(NOT(H430=""),AND(AND(ABS(C430:H430-B430:G430)&gt;0),AND(ABS(C430:H430-B430:G430)&lt;4)),IF(NOT(G430=""),AND(AND(ABS(C430:G430-B430:F430)&gt;0),AND(ABS(C430:G430-B430:F430)&lt;4)),IF(NOT(F430=""),AND(AND(ABS(C430:F430-B430:E430)&gt;0),AND(ABS(C430:F430-B430:E430)&lt;4)),AND(AND(ABS(C430:E430-B430:D430)&gt;0),AND(ABS(C430:E430-B430:D430)&lt;4)))))</f>
        <v>0</v>
      </c>
      <c r="M430" s="1" t="b">
        <f t="shared" si="1"/>
        <v>0</v>
      </c>
    </row>
    <row r="431" ht="15.75" customHeight="1">
      <c r="A431" s="1" t="s">
        <v>440</v>
      </c>
      <c r="B431" s="1">
        <f>IFERROR(__xludf.DUMMYFUNCTION("SPLIT(A431,"" "")"),71.0)</f>
        <v>71</v>
      </c>
      <c r="C431" s="1">
        <f>IFERROR(__xludf.DUMMYFUNCTION("""COMPUTED_VALUE"""),71.0)</f>
        <v>71</v>
      </c>
      <c r="D431" s="1">
        <f>IFERROR(__xludf.DUMMYFUNCTION("""COMPUTED_VALUE"""),68.0)</f>
        <v>68</v>
      </c>
      <c r="E431" s="1">
        <f>IFERROR(__xludf.DUMMYFUNCTION("""COMPUTED_VALUE"""),67.0)</f>
        <v>67</v>
      </c>
      <c r="F431" s="1">
        <f>IFERROR(__xludf.DUMMYFUNCTION("""COMPUTED_VALUE"""),70.0)</f>
        <v>70</v>
      </c>
      <c r="G431" s="1">
        <f>IFERROR(__xludf.DUMMYFUNCTION("""COMPUTED_VALUE"""),69.0)</f>
        <v>69</v>
      </c>
      <c r="H431" s="2">
        <f>IFERROR(__xludf.DUMMYFUNCTION("""COMPUTED_VALUE"""),65.0)</f>
        <v>65</v>
      </c>
      <c r="J431" s="1" t="b">
        <f t="array" ref="J431">IF(NOT(H431=""),AND(C431:H431&gt;B431:G431),IF(NOT(G431=""),AND(C431:G431&gt;B431:F431),IF(NOT(F431=""),AND(C431:F431&gt;B431:E431),AND(C431:E431&gt;B431:D431))))</f>
        <v>0</v>
      </c>
      <c r="K431" s="1" t="b">
        <f t="array" ref="K431">IF(NOT(H431=""),AND(C431:H431&lt;B431:G431),IF(NOT(G431=""),AND(C431:G431&lt;B431:F431),IF(NOT(F431=""),AND(C431:F431&lt;B431:E431),AND(C431:E431&lt;B431:D431))))</f>
        <v>0</v>
      </c>
      <c r="L431" s="1" t="b">
        <f t="array" ref="L431">IF(NOT(H431=""),AND(AND(ABS(C431:H431-B431:G431)&gt;0),AND(ABS(C431:H431-B431:G431)&lt;4)),IF(NOT(G431=""),AND(AND(ABS(C431:G431-B431:F431)&gt;0),AND(ABS(C431:G431-B431:F431)&lt;4)),IF(NOT(F431=""),AND(AND(ABS(C431:F431-B431:E431)&gt;0),AND(ABS(C431:F431-B431:E431)&lt;4)),AND(AND(ABS(C431:E431-B431:D431)&gt;0),AND(ABS(C431:E431-B431:D431)&lt;4)))))</f>
        <v>0</v>
      </c>
      <c r="M431" s="1" t="b">
        <f t="shared" si="1"/>
        <v>0</v>
      </c>
    </row>
    <row r="432" ht="15.75" customHeight="1">
      <c r="A432" s="1" t="s">
        <v>441</v>
      </c>
      <c r="B432" s="1">
        <f>IFERROR(__xludf.DUMMYFUNCTION("SPLIT(A432,"" "")"),56.0)</f>
        <v>56</v>
      </c>
      <c r="C432" s="1">
        <f>IFERROR(__xludf.DUMMYFUNCTION("""COMPUTED_VALUE"""),56.0)</f>
        <v>56</v>
      </c>
      <c r="D432" s="1">
        <f>IFERROR(__xludf.DUMMYFUNCTION("""COMPUTED_VALUE"""),54.0)</f>
        <v>54</v>
      </c>
      <c r="E432" s="1">
        <f>IFERROR(__xludf.DUMMYFUNCTION("""COMPUTED_VALUE"""),55.0)</f>
        <v>55</v>
      </c>
      <c r="F432" s="2">
        <f>IFERROR(__xludf.DUMMYFUNCTION("""COMPUTED_VALUE"""),48.0)</f>
        <v>48</v>
      </c>
      <c r="J432" s="1" t="b">
        <f t="array" ref="J432">IF(NOT(H432=""),AND(C432:H432&gt;B432:G432),IF(NOT(G432=""),AND(C432:G432&gt;B432:F432),IF(NOT(F432=""),AND(C432:F432&gt;B432:E432),AND(C432:E432&gt;B432:D432))))</f>
        <v>0</v>
      </c>
      <c r="K432" s="1" t="b">
        <f t="array" ref="K432">IF(NOT(H432=""),AND(C432:H432&lt;B432:G432),IF(NOT(G432=""),AND(C432:G432&lt;B432:F432),IF(NOT(F432=""),AND(C432:F432&lt;B432:E432),AND(C432:E432&lt;B432:D432))))</f>
        <v>0</v>
      </c>
      <c r="L432" s="1" t="b">
        <f t="array" ref="L432">IF(NOT(H432=""),AND(AND(ABS(C432:H432-B432:G432)&gt;0),AND(ABS(C432:H432-B432:G432)&lt;4)),IF(NOT(G432=""),AND(AND(ABS(C432:G432-B432:F432)&gt;0),AND(ABS(C432:G432-B432:F432)&lt;4)),IF(NOT(F432=""),AND(AND(ABS(C432:F432-B432:E432)&gt;0),AND(ABS(C432:F432-B432:E432)&lt;4)),AND(AND(ABS(C432:E432-B432:D432)&gt;0),AND(ABS(C432:E432-B432:D432)&lt;4)))))</f>
        <v>0</v>
      </c>
      <c r="M432" s="1" t="b">
        <f t="shared" si="1"/>
        <v>0</v>
      </c>
    </row>
    <row r="433" ht="15.75" customHeight="1">
      <c r="A433" s="1" t="s">
        <v>442</v>
      </c>
      <c r="B433" s="1">
        <f>IFERROR(__xludf.DUMMYFUNCTION("SPLIT(A433,"" "")"),40.0)</f>
        <v>40</v>
      </c>
      <c r="C433" s="1">
        <f>IFERROR(__xludf.DUMMYFUNCTION("""COMPUTED_VALUE"""),40.0)</f>
        <v>40</v>
      </c>
      <c r="D433" s="1">
        <f>IFERROR(__xludf.DUMMYFUNCTION("""COMPUTED_VALUE"""),37.0)</f>
        <v>37</v>
      </c>
      <c r="E433" s="1">
        <f>IFERROR(__xludf.DUMMYFUNCTION("""COMPUTED_VALUE"""),37.0)</f>
        <v>37</v>
      </c>
      <c r="F433" s="1">
        <f>IFERROR(__xludf.DUMMYFUNCTION("""COMPUTED_VALUE"""),36.0)</f>
        <v>36</v>
      </c>
      <c r="G433" s="1">
        <f>IFERROR(__xludf.DUMMYFUNCTION("""COMPUTED_VALUE"""),34.0)</f>
        <v>34</v>
      </c>
      <c r="H433" s="1">
        <f>IFERROR(__xludf.DUMMYFUNCTION("""COMPUTED_VALUE"""),31.0)</f>
        <v>31</v>
      </c>
      <c r="I433" s="1">
        <f>IFERROR(__xludf.DUMMYFUNCTION("""COMPUTED_VALUE"""),29.0)</f>
        <v>29</v>
      </c>
      <c r="J433" s="1" t="b">
        <f t="array" ref="J433">IF(NOT(H433=""),AND(C433:H433&gt;B433:G433),IF(NOT(G433=""),AND(C433:G433&gt;B433:F433),IF(NOT(F433=""),AND(C433:F433&gt;B433:E433),AND(C433:E433&gt;B433:D433))))</f>
        <v>0</v>
      </c>
      <c r="K433" s="1" t="b">
        <f t="array" ref="K433">IF(NOT(H433=""),AND(C433:H433&lt;B433:G433),IF(NOT(G433=""),AND(C433:G433&lt;B433:F433),IF(NOT(F433=""),AND(C433:F433&lt;B433:E433),AND(C433:E433&lt;B433:D433))))</f>
        <v>0</v>
      </c>
      <c r="L433" s="1" t="b">
        <f t="array" ref="L433">IF(NOT(H433=""),AND(AND(ABS(C433:H433-B433:G433)&gt;0),AND(ABS(C433:H433-B433:G433)&lt;4)),IF(NOT(G433=""),AND(AND(ABS(C433:G433-B433:F433)&gt;0),AND(ABS(C433:G433-B433:F433)&lt;4)),IF(NOT(F433=""),AND(AND(ABS(C433:F433-B433:E433)&gt;0),AND(ABS(C433:F433-B433:E433)&lt;4)),AND(AND(ABS(C433:E433-B433:D433)&gt;0),AND(ABS(C433:E433-B433:D433)&lt;4)))))</f>
        <v>0</v>
      </c>
      <c r="M433" s="1" t="b">
        <f t="shared" si="1"/>
        <v>0</v>
      </c>
    </row>
    <row r="434" ht="15.75" customHeight="1">
      <c r="A434" s="1" t="s">
        <v>443</v>
      </c>
      <c r="B434" s="1">
        <f>IFERROR(__xludf.DUMMYFUNCTION("SPLIT(A434,"" "")"),40.0)</f>
        <v>40</v>
      </c>
      <c r="C434" s="1">
        <f>IFERROR(__xludf.DUMMYFUNCTION("""COMPUTED_VALUE"""),40.0)</f>
        <v>40</v>
      </c>
      <c r="D434" s="1">
        <f>IFERROR(__xludf.DUMMYFUNCTION("""COMPUTED_VALUE"""),40.0)</f>
        <v>40</v>
      </c>
      <c r="E434" s="1">
        <f>IFERROR(__xludf.DUMMYFUNCTION("""COMPUTED_VALUE"""),39.0)</f>
        <v>39</v>
      </c>
      <c r="F434" s="2">
        <f>IFERROR(__xludf.DUMMYFUNCTION("""COMPUTED_VALUE"""),40.0)</f>
        <v>40</v>
      </c>
      <c r="J434" s="1" t="b">
        <f t="array" ref="J434">IF(NOT(H434=""),AND(C434:H434&gt;B434:G434),IF(NOT(G434=""),AND(C434:G434&gt;B434:F434),IF(NOT(F434=""),AND(C434:F434&gt;B434:E434),AND(C434:E434&gt;B434:D434))))</f>
        <v>0</v>
      </c>
      <c r="K434" s="1" t="b">
        <f t="array" ref="K434">IF(NOT(H434=""),AND(C434:H434&lt;B434:G434),IF(NOT(G434=""),AND(C434:G434&lt;B434:F434),IF(NOT(F434=""),AND(C434:F434&lt;B434:E434),AND(C434:E434&lt;B434:D434))))</f>
        <v>0</v>
      </c>
      <c r="L434" s="1" t="b">
        <f t="array" ref="L434">IF(NOT(H434=""),AND(AND(ABS(C434:H434-B434:G434)&gt;0),AND(ABS(C434:H434-B434:G434)&lt;4)),IF(NOT(G434=""),AND(AND(ABS(C434:G434-B434:F434)&gt;0),AND(ABS(C434:G434-B434:F434)&lt;4)),IF(NOT(F434=""),AND(AND(ABS(C434:F434-B434:E434)&gt;0),AND(ABS(C434:F434-B434:E434)&lt;4)),AND(AND(ABS(C434:E434-B434:D434)&gt;0),AND(ABS(C434:E434-B434:D434)&lt;4)))))</f>
        <v>0</v>
      </c>
      <c r="M434" s="1" t="b">
        <f t="shared" si="1"/>
        <v>0</v>
      </c>
    </row>
    <row r="435" ht="15.75" customHeight="1">
      <c r="A435" s="1" t="s">
        <v>444</v>
      </c>
      <c r="B435" s="1">
        <f>IFERROR(__xludf.DUMMYFUNCTION("SPLIT(A435,"" "")"),99.0)</f>
        <v>99</v>
      </c>
      <c r="C435" s="1">
        <f>IFERROR(__xludf.DUMMYFUNCTION("""COMPUTED_VALUE"""),99.0)</f>
        <v>99</v>
      </c>
      <c r="D435" s="1">
        <f>IFERROR(__xludf.DUMMYFUNCTION("""COMPUTED_VALUE"""),96.0)</f>
        <v>96</v>
      </c>
      <c r="E435" s="1">
        <f>IFERROR(__xludf.DUMMYFUNCTION("""COMPUTED_VALUE"""),96.0)</f>
        <v>96</v>
      </c>
      <c r="F435" s="2">
        <f>IFERROR(__xludf.DUMMYFUNCTION("""COMPUTED_VALUE"""),96.0)</f>
        <v>96</v>
      </c>
      <c r="J435" s="1" t="b">
        <f t="array" ref="J435">IF(NOT(H435=""),AND(C435:H435&gt;B435:G435),IF(NOT(G435=""),AND(C435:G435&gt;B435:F435),IF(NOT(F435=""),AND(C435:F435&gt;B435:E435),AND(C435:E435&gt;B435:D435))))</f>
        <v>0</v>
      </c>
      <c r="K435" s="1" t="b">
        <f t="array" ref="K435">IF(NOT(H435=""),AND(C435:H435&lt;B435:G435),IF(NOT(G435=""),AND(C435:G435&lt;B435:F435),IF(NOT(F435=""),AND(C435:F435&lt;B435:E435),AND(C435:E435&lt;B435:D435))))</f>
        <v>0</v>
      </c>
      <c r="L435" s="1" t="b">
        <f t="array" ref="L435">IF(NOT(H435=""),AND(AND(ABS(C435:H435-B435:G435)&gt;0),AND(ABS(C435:H435-B435:G435)&lt;4)),IF(NOT(G435=""),AND(AND(ABS(C435:G435-B435:F435)&gt;0),AND(ABS(C435:G435-B435:F435)&lt;4)),IF(NOT(F435=""),AND(AND(ABS(C435:F435-B435:E435)&gt;0),AND(ABS(C435:F435-B435:E435)&lt;4)),AND(AND(ABS(C435:E435-B435:D435)&gt;0),AND(ABS(C435:E435-B435:D435)&lt;4)))))</f>
        <v>0</v>
      </c>
      <c r="M435" s="1" t="b">
        <f t="shared" si="1"/>
        <v>0</v>
      </c>
    </row>
    <row r="436" ht="15.75" customHeight="1">
      <c r="A436" s="1" t="s">
        <v>445</v>
      </c>
      <c r="B436" s="1">
        <f>IFERROR(__xludf.DUMMYFUNCTION("SPLIT(A436,"" "")"),24.0)</f>
        <v>24</v>
      </c>
      <c r="C436" s="1">
        <f>IFERROR(__xludf.DUMMYFUNCTION("""COMPUTED_VALUE"""),24.0)</f>
        <v>24</v>
      </c>
      <c r="D436" s="1">
        <f>IFERROR(__xludf.DUMMYFUNCTION("""COMPUTED_VALUE"""),23.0)</f>
        <v>23</v>
      </c>
      <c r="E436" s="1">
        <f>IFERROR(__xludf.DUMMYFUNCTION("""COMPUTED_VALUE"""),20.0)</f>
        <v>20</v>
      </c>
      <c r="F436" s="1">
        <f>IFERROR(__xludf.DUMMYFUNCTION("""COMPUTED_VALUE"""),20.0)</f>
        <v>20</v>
      </c>
      <c r="G436" s="1">
        <f>IFERROR(__xludf.DUMMYFUNCTION("""COMPUTED_VALUE"""),19.0)</f>
        <v>19</v>
      </c>
      <c r="H436" s="1">
        <f>IFERROR(__xludf.DUMMYFUNCTION("""COMPUTED_VALUE"""),17.0)</f>
        <v>17</v>
      </c>
      <c r="I436" s="1">
        <f>IFERROR(__xludf.DUMMYFUNCTION("""COMPUTED_VALUE"""),13.0)</f>
        <v>13</v>
      </c>
      <c r="J436" s="1" t="b">
        <f t="array" ref="J436">IF(NOT(H436=""),AND(C436:H436&gt;B436:G436),IF(NOT(G436=""),AND(C436:G436&gt;B436:F436),IF(NOT(F436=""),AND(C436:F436&gt;B436:E436),AND(C436:E436&gt;B436:D436))))</f>
        <v>0</v>
      </c>
      <c r="K436" s="1" t="b">
        <f t="array" ref="K436">IF(NOT(H436=""),AND(C436:H436&lt;B436:G436),IF(NOT(G436=""),AND(C436:G436&lt;B436:F436),IF(NOT(F436=""),AND(C436:F436&lt;B436:E436),AND(C436:E436&lt;B436:D436))))</f>
        <v>0</v>
      </c>
      <c r="L436" s="1" t="b">
        <f t="array" ref="L436">IF(NOT(H436=""),AND(AND(ABS(C436:H436-B436:G436)&gt;0),AND(ABS(C436:H436-B436:G436)&lt;4)),IF(NOT(G436=""),AND(AND(ABS(C436:G436-B436:F436)&gt;0),AND(ABS(C436:G436-B436:F436)&lt;4)),IF(NOT(F436=""),AND(AND(ABS(C436:F436-B436:E436)&gt;0),AND(ABS(C436:F436-B436:E436)&lt;4)),AND(AND(ABS(C436:E436-B436:D436)&gt;0),AND(ABS(C436:E436-B436:D436)&lt;4)))))</f>
        <v>0</v>
      </c>
      <c r="M436" s="1" t="b">
        <f t="shared" si="1"/>
        <v>0</v>
      </c>
    </row>
    <row r="437" ht="15.75" customHeight="1">
      <c r="A437" s="1" t="s">
        <v>446</v>
      </c>
      <c r="B437" s="1">
        <f>IFERROR(__xludf.DUMMYFUNCTION("SPLIT(A437,"" "")"),26.0)</f>
        <v>26</v>
      </c>
      <c r="C437" s="1">
        <f>IFERROR(__xludf.DUMMYFUNCTION("""COMPUTED_VALUE"""),26.0)</f>
        <v>26</v>
      </c>
      <c r="D437" s="1">
        <f>IFERROR(__xludf.DUMMYFUNCTION("""COMPUTED_VALUE"""),26.0)</f>
        <v>26</v>
      </c>
      <c r="E437" s="1">
        <f>IFERROR(__xludf.DUMMYFUNCTION("""COMPUTED_VALUE"""),24.0)</f>
        <v>24</v>
      </c>
      <c r="F437" s="1">
        <f>IFERROR(__xludf.DUMMYFUNCTION("""COMPUTED_VALUE"""),23.0)</f>
        <v>23</v>
      </c>
      <c r="G437" s="2">
        <f>IFERROR(__xludf.DUMMYFUNCTION("""COMPUTED_VALUE"""),17.0)</f>
        <v>17</v>
      </c>
      <c r="J437" s="1" t="b">
        <f t="array" ref="J437">IF(NOT(H437=""),AND(C437:H437&gt;B437:G437),IF(NOT(G437=""),AND(C437:G437&gt;B437:F437),IF(NOT(F437=""),AND(C437:F437&gt;B437:E437),AND(C437:E437&gt;B437:D437))))</f>
        <v>0</v>
      </c>
      <c r="K437" s="1" t="b">
        <f t="array" ref="K437">IF(NOT(H437=""),AND(C437:H437&lt;B437:G437),IF(NOT(G437=""),AND(C437:G437&lt;B437:F437),IF(NOT(F437=""),AND(C437:F437&lt;B437:E437),AND(C437:E437&lt;B437:D437))))</f>
        <v>0</v>
      </c>
      <c r="L437" s="1" t="b">
        <f t="array" ref="L437">IF(NOT(H437=""),AND(AND(ABS(C437:H437-B437:G437)&gt;0),AND(ABS(C437:H437-B437:G437)&lt;4)),IF(NOT(G437=""),AND(AND(ABS(C437:G437-B437:F437)&gt;0),AND(ABS(C437:G437-B437:F437)&lt;4)),IF(NOT(F437=""),AND(AND(ABS(C437:F437-B437:E437)&gt;0),AND(ABS(C437:F437-B437:E437)&lt;4)),AND(AND(ABS(C437:E437-B437:D437)&gt;0),AND(ABS(C437:E437-B437:D437)&lt;4)))))</f>
        <v>0</v>
      </c>
      <c r="M437" s="1" t="b">
        <f t="shared" si="1"/>
        <v>0</v>
      </c>
    </row>
    <row r="438" ht="15.75" customHeight="1">
      <c r="A438" s="1" t="s">
        <v>447</v>
      </c>
      <c r="B438" s="1">
        <f>IFERROR(__xludf.DUMMYFUNCTION("SPLIT(A438,"" "")"),24.0)</f>
        <v>24</v>
      </c>
      <c r="C438" s="1">
        <f>IFERROR(__xludf.DUMMYFUNCTION("""COMPUTED_VALUE"""),24.0)</f>
        <v>24</v>
      </c>
      <c r="D438" s="1">
        <f>IFERROR(__xludf.DUMMYFUNCTION("""COMPUTED_VALUE"""),21.0)</f>
        <v>21</v>
      </c>
      <c r="E438" s="1">
        <f>IFERROR(__xludf.DUMMYFUNCTION("""COMPUTED_VALUE"""),19.0)</f>
        <v>19</v>
      </c>
      <c r="F438" s="1">
        <f>IFERROR(__xludf.DUMMYFUNCTION("""COMPUTED_VALUE"""),15.0)</f>
        <v>15</v>
      </c>
      <c r="G438" s="2">
        <f>IFERROR(__xludf.DUMMYFUNCTION("""COMPUTED_VALUE"""),12.0)</f>
        <v>12</v>
      </c>
      <c r="J438" s="1" t="b">
        <f t="array" ref="J438">IF(NOT(H438=""),AND(C438:H438&gt;B438:G438),IF(NOT(G438=""),AND(C438:G438&gt;B438:F438),IF(NOT(F438=""),AND(C438:F438&gt;B438:E438),AND(C438:E438&gt;B438:D438))))</f>
        <v>0</v>
      </c>
      <c r="K438" s="1" t="b">
        <f t="array" ref="K438">IF(NOT(H438=""),AND(C438:H438&lt;B438:G438),IF(NOT(G438=""),AND(C438:G438&lt;B438:F438),IF(NOT(F438=""),AND(C438:F438&lt;B438:E438),AND(C438:E438&lt;B438:D438))))</f>
        <v>0</v>
      </c>
      <c r="L438" s="1" t="b">
        <f t="array" ref="L438">IF(NOT(H438=""),AND(AND(ABS(C438:H438-B438:G438)&gt;0),AND(ABS(C438:H438-B438:G438)&lt;4)),IF(NOT(G438=""),AND(AND(ABS(C438:G438-B438:F438)&gt;0),AND(ABS(C438:G438-B438:F438)&lt;4)),IF(NOT(F438=""),AND(AND(ABS(C438:F438-B438:E438)&gt;0),AND(ABS(C438:F438-B438:E438)&lt;4)),AND(AND(ABS(C438:E438-B438:D438)&gt;0),AND(ABS(C438:E438-B438:D438)&lt;4)))))</f>
        <v>0</v>
      </c>
      <c r="M438" s="1" t="b">
        <f t="shared" si="1"/>
        <v>0</v>
      </c>
    </row>
    <row r="439" ht="15.75" customHeight="1">
      <c r="A439" s="1" t="s">
        <v>448</v>
      </c>
      <c r="B439" s="1">
        <f>IFERROR(__xludf.DUMMYFUNCTION("SPLIT(A439,"" "")"),19.0)</f>
        <v>19</v>
      </c>
      <c r="C439" s="1">
        <f>IFERROR(__xludf.DUMMYFUNCTION("""COMPUTED_VALUE"""),19.0)</f>
        <v>19</v>
      </c>
      <c r="D439" s="1">
        <f>IFERROR(__xludf.DUMMYFUNCTION("""COMPUTED_VALUE"""),18.0)</f>
        <v>18</v>
      </c>
      <c r="E439" s="1">
        <f>IFERROR(__xludf.DUMMYFUNCTION("""COMPUTED_VALUE"""),15.0)</f>
        <v>15</v>
      </c>
      <c r="F439" s="1">
        <f>IFERROR(__xludf.DUMMYFUNCTION("""COMPUTED_VALUE"""),11.0)</f>
        <v>11</v>
      </c>
      <c r="G439" s="1">
        <f>IFERROR(__xludf.DUMMYFUNCTION("""COMPUTED_VALUE"""),8.0)</f>
        <v>8</v>
      </c>
      <c r="H439" s="1">
        <f>IFERROR(__xludf.DUMMYFUNCTION("""COMPUTED_VALUE"""),7.0)</f>
        <v>7</v>
      </c>
      <c r="I439" s="1">
        <f>IFERROR(__xludf.DUMMYFUNCTION("""COMPUTED_VALUE"""),8.0)</f>
        <v>8</v>
      </c>
      <c r="J439" s="1" t="b">
        <f t="array" ref="J439">IF(NOT(H439=""),AND(C439:H439&gt;B439:G439),IF(NOT(G439=""),AND(C439:G439&gt;B439:F439),IF(NOT(F439=""),AND(C439:F439&gt;B439:E439),AND(C439:E439&gt;B439:D439))))</f>
        <v>0</v>
      </c>
      <c r="K439" s="1" t="b">
        <f t="array" ref="K439">IF(NOT(H439=""),AND(C439:H439&lt;B439:G439),IF(NOT(G439=""),AND(C439:G439&lt;B439:F439),IF(NOT(F439=""),AND(C439:F439&lt;B439:E439),AND(C439:E439&lt;B439:D439))))</f>
        <v>0</v>
      </c>
      <c r="L439" s="1" t="b">
        <f t="array" ref="L439">IF(NOT(H439=""),AND(AND(ABS(C439:H439-B439:G439)&gt;0),AND(ABS(C439:H439-B439:G439)&lt;4)),IF(NOT(G439=""),AND(AND(ABS(C439:G439-B439:F439)&gt;0),AND(ABS(C439:G439-B439:F439)&lt;4)),IF(NOT(F439=""),AND(AND(ABS(C439:F439-B439:E439)&gt;0),AND(ABS(C439:F439-B439:E439)&lt;4)),AND(AND(ABS(C439:E439-B439:D439)&gt;0),AND(ABS(C439:E439-B439:D439)&lt;4)))))</f>
        <v>0</v>
      </c>
      <c r="M439" s="1" t="b">
        <f t="shared" si="1"/>
        <v>0</v>
      </c>
    </row>
    <row r="440" ht="15.75" customHeight="1">
      <c r="A440" s="1" t="s">
        <v>449</v>
      </c>
      <c r="B440" s="1">
        <f>IFERROR(__xludf.DUMMYFUNCTION("SPLIT(A440,"" "")"),37.0)</f>
        <v>37</v>
      </c>
      <c r="C440" s="1">
        <f>IFERROR(__xludf.DUMMYFUNCTION("""COMPUTED_VALUE"""),37.0)</f>
        <v>37</v>
      </c>
      <c r="D440" s="1">
        <f>IFERROR(__xludf.DUMMYFUNCTION("""COMPUTED_VALUE"""),34.0)</f>
        <v>34</v>
      </c>
      <c r="E440" s="1">
        <f>IFERROR(__xludf.DUMMYFUNCTION("""COMPUTED_VALUE"""),32.0)</f>
        <v>32</v>
      </c>
      <c r="F440" s="1">
        <f>IFERROR(__xludf.DUMMYFUNCTION("""COMPUTED_VALUE"""),29.0)</f>
        <v>29</v>
      </c>
      <c r="G440" s="1">
        <f>IFERROR(__xludf.DUMMYFUNCTION("""COMPUTED_VALUE"""),25.0)</f>
        <v>25</v>
      </c>
      <c r="H440" s="2">
        <f>IFERROR(__xludf.DUMMYFUNCTION("""COMPUTED_VALUE"""),25.0)</f>
        <v>25</v>
      </c>
      <c r="J440" s="1" t="b">
        <f t="array" ref="J440">IF(NOT(H440=""),AND(C440:H440&gt;B440:G440),IF(NOT(G440=""),AND(C440:G440&gt;B440:F440),IF(NOT(F440=""),AND(C440:F440&gt;B440:E440),AND(C440:E440&gt;B440:D440))))</f>
        <v>0</v>
      </c>
      <c r="K440" s="1" t="b">
        <f t="array" ref="K440">IF(NOT(H440=""),AND(C440:H440&lt;B440:G440),IF(NOT(G440=""),AND(C440:G440&lt;B440:F440),IF(NOT(F440=""),AND(C440:F440&lt;B440:E440),AND(C440:E440&lt;B440:D440))))</f>
        <v>0</v>
      </c>
      <c r="L440" s="1" t="b">
        <f t="array" ref="L440">IF(NOT(H440=""),AND(AND(ABS(C440:H440-B440:G440)&gt;0),AND(ABS(C440:H440-B440:G440)&lt;4)),IF(NOT(G440=""),AND(AND(ABS(C440:G440-B440:F440)&gt;0),AND(ABS(C440:G440-B440:F440)&lt;4)),IF(NOT(F440=""),AND(AND(ABS(C440:F440-B440:E440)&gt;0),AND(ABS(C440:F440-B440:E440)&lt;4)),AND(AND(ABS(C440:E440-B440:D440)&gt;0),AND(ABS(C440:E440-B440:D440)&lt;4)))))</f>
        <v>0</v>
      </c>
      <c r="M440" s="1" t="b">
        <f t="shared" si="1"/>
        <v>0</v>
      </c>
    </row>
    <row r="441" ht="15.75" customHeight="1">
      <c r="A441" s="1" t="s">
        <v>450</v>
      </c>
      <c r="B441" s="1">
        <f>IFERROR(__xludf.DUMMYFUNCTION("SPLIT(A441,"" "")"),34.0)</f>
        <v>34</v>
      </c>
      <c r="C441" s="1">
        <f>IFERROR(__xludf.DUMMYFUNCTION("""COMPUTED_VALUE"""),34.0)</f>
        <v>34</v>
      </c>
      <c r="D441" s="1">
        <f>IFERROR(__xludf.DUMMYFUNCTION("""COMPUTED_VALUE"""),31.0)</f>
        <v>31</v>
      </c>
      <c r="E441" s="1">
        <f>IFERROR(__xludf.DUMMYFUNCTION("""COMPUTED_VALUE"""),27.0)</f>
        <v>27</v>
      </c>
      <c r="F441" s="1">
        <f>IFERROR(__xludf.DUMMYFUNCTION("""COMPUTED_VALUE"""),25.0)</f>
        <v>25</v>
      </c>
      <c r="G441" s="1">
        <f>IFERROR(__xludf.DUMMYFUNCTION("""COMPUTED_VALUE"""),22.0)</f>
        <v>22</v>
      </c>
      <c r="H441" s="2">
        <f>IFERROR(__xludf.DUMMYFUNCTION("""COMPUTED_VALUE"""),18.0)</f>
        <v>18</v>
      </c>
      <c r="J441" s="1" t="b">
        <f t="array" ref="J441">IF(NOT(H441=""),AND(C441:H441&gt;B441:G441),IF(NOT(G441=""),AND(C441:G441&gt;B441:F441),IF(NOT(F441=""),AND(C441:F441&gt;B441:E441),AND(C441:E441&gt;B441:D441))))</f>
        <v>0</v>
      </c>
      <c r="K441" s="1" t="b">
        <f t="array" ref="K441">IF(NOT(H441=""),AND(C441:H441&lt;B441:G441),IF(NOT(G441=""),AND(C441:G441&lt;B441:F441),IF(NOT(F441=""),AND(C441:F441&lt;B441:E441),AND(C441:E441&lt;B441:D441))))</f>
        <v>0</v>
      </c>
      <c r="L441" s="1" t="b">
        <f t="array" ref="L441">IF(NOT(H441=""),AND(AND(ABS(C441:H441-B441:G441)&gt;0),AND(ABS(C441:H441-B441:G441)&lt;4)),IF(NOT(G441=""),AND(AND(ABS(C441:G441-B441:F441)&gt;0),AND(ABS(C441:G441-B441:F441)&lt;4)),IF(NOT(F441=""),AND(AND(ABS(C441:F441-B441:E441)&gt;0),AND(ABS(C441:F441-B441:E441)&lt;4)),AND(AND(ABS(C441:E441-B441:D441)&gt;0),AND(ABS(C441:E441-B441:D441)&lt;4)))))</f>
        <v>0</v>
      </c>
      <c r="M441" s="1" t="b">
        <f t="shared" si="1"/>
        <v>0</v>
      </c>
    </row>
    <row r="442" ht="15.75" customHeight="1">
      <c r="A442" s="1" t="s">
        <v>451</v>
      </c>
      <c r="B442" s="1">
        <f>IFERROR(__xludf.DUMMYFUNCTION("SPLIT(A442,"" "")"),57.0)</f>
        <v>57</v>
      </c>
      <c r="C442" s="1">
        <f>IFERROR(__xludf.DUMMYFUNCTION("""COMPUTED_VALUE"""),57.0)</f>
        <v>57</v>
      </c>
      <c r="D442" s="1">
        <f>IFERROR(__xludf.DUMMYFUNCTION("""COMPUTED_VALUE"""),55.0)</f>
        <v>55</v>
      </c>
      <c r="E442" s="1">
        <f>IFERROR(__xludf.DUMMYFUNCTION("""COMPUTED_VALUE"""),51.0)</f>
        <v>51</v>
      </c>
      <c r="F442" s="1">
        <f>IFERROR(__xludf.DUMMYFUNCTION("""COMPUTED_VALUE"""),48.0)</f>
        <v>48</v>
      </c>
      <c r="G442" s="2">
        <f>IFERROR(__xludf.DUMMYFUNCTION("""COMPUTED_VALUE"""),41.0)</f>
        <v>41</v>
      </c>
      <c r="J442" s="1" t="b">
        <f t="array" ref="J442">IF(NOT(H442=""),AND(C442:H442&gt;B442:G442),IF(NOT(G442=""),AND(C442:G442&gt;B442:F442),IF(NOT(F442=""),AND(C442:F442&gt;B442:E442),AND(C442:E442&gt;B442:D442))))</f>
        <v>0</v>
      </c>
      <c r="K442" s="1" t="b">
        <f t="array" ref="K442">IF(NOT(H442=""),AND(C442:H442&lt;B442:G442),IF(NOT(G442=""),AND(C442:G442&lt;B442:F442),IF(NOT(F442=""),AND(C442:F442&lt;B442:E442),AND(C442:E442&lt;B442:D442))))</f>
        <v>0</v>
      </c>
      <c r="L442" s="1" t="b">
        <f t="array" ref="L442">IF(NOT(H442=""),AND(AND(ABS(C442:H442-B442:G442)&gt;0),AND(ABS(C442:H442-B442:G442)&lt;4)),IF(NOT(G442=""),AND(AND(ABS(C442:G442-B442:F442)&gt;0),AND(ABS(C442:G442-B442:F442)&lt;4)),IF(NOT(F442=""),AND(AND(ABS(C442:F442-B442:E442)&gt;0),AND(ABS(C442:F442-B442:E442)&lt;4)),AND(AND(ABS(C442:E442-B442:D442)&gt;0),AND(ABS(C442:E442-B442:D442)&lt;4)))))</f>
        <v>0</v>
      </c>
      <c r="M442" s="1" t="b">
        <f t="shared" si="1"/>
        <v>0</v>
      </c>
    </row>
    <row r="443" ht="15.75" customHeight="1">
      <c r="A443" s="1" t="s">
        <v>452</v>
      </c>
      <c r="B443" s="1">
        <f>IFERROR(__xludf.DUMMYFUNCTION("SPLIT(A443,"" "")"),53.0)</f>
        <v>53</v>
      </c>
      <c r="C443" s="1">
        <f>IFERROR(__xludf.DUMMYFUNCTION("""COMPUTED_VALUE"""),53.0)</f>
        <v>53</v>
      </c>
      <c r="D443" s="1">
        <f>IFERROR(__xludf.DUMMYFUNCTION("""COMPUTED_VALUE"""),50.0)</f>
        <v>50</v>
      </c>
      <c r="E443" s="1">
        <f>IFERROR(__xludf.DUMMYFUNCTION("""COMPUTED_VALUE"""),47.0)</f>
        <v>47</v>
      </c>
      <c r="F443" s="1">
        <f>IFERROR(__xludf.DUMMYFUNCTION("""COMPUTED_VALUE"""),41.0)</f>
        <v>41</v>
      </c>
      <c r="G443" s="1">
        <f>IFERROR(__xludf.DUMMYFUNCTION("""COMPUTED_VALUE"""),39.0)</f>
        <v>39</v>
      </c>
      <c r="H443" s="1">
        <f>IFERROR(__xludf.DUMMYFUNCTION("""COMPUTED_VALUE"""),38.0)</f>
        <v>38</v>
      </c>
      <c r="I443" s="1">
        <f>IFERROR(__xludf.DUMMYFUNCTION("""COMPUTED_VALUE"""),36.0)</f>
        <v>36</v>
      </c>
      <c r="J443" s="1" t="b">
        <f t="array" ref="J443">IF(NOT(H443=""),AND(C443:H443&gt;B443:G443),IF(NOT(G443=""),AND(C443:G443&gt;B443:F443),IF(NOT(F443=""),AND(C443:F443&gt;B443:E443),AND(C443:E443&gt;B443:D443))))</f>
        <v>0</v>
      </c>
      <c r="K443" s="1" t="b">
        <f t="array" ref="K443">IF(NOT(H443=""),AND(C443:H443&lt;B443:G443),IF(NOT(G443=""),AND(C443:G443&lt;B443:F443),IF(NOT(F443=""),AND(C443:F443&lt;B443:E443),AND(C443:E443&lt;B443:D443))))</f>
        <v>0</v>
      </c>
      <c r="L443" s="1" t="b">
        <f t="array" ref="L443">IF(NOT(H443=""),AND(AND(ABS(C443:H443-B443:G443)&gt;0),AND(ABS(C443:H443-B443:G443)&lt;4)),IF(NOT(G443=""),AND(AND(ABS(C443:G443-B443:F443)&gt;0),AND(ABS(C443:G443-B443:F443)&lt;4)),IF(NOT(F443=""),AND(AND(ABS(C443:F443-B443:E443)&gt;0),AND(ABS(C443:F443-B443:E443)&lt;4)),AND(AND(ABS(C443:E443-B443:D443)&gt;0),AND(ABS(C443:E443-B443:D443)&lt;4)))))</f>
        <v>0</v>
      </c>
      <c r="M443" s="1" t="b">
        <f t="shared" si="1"/>
        <v>0</v>
      </c>
    </row>
    <row r="444" ht="15.75" customHeight="1">
      <c r="A444" s="1" t="s">
        <v>453</v>
      </c>
      <c r="B444" s="1">
        <f>IFERROR(__xludf.DUMMYFUNCTION("SPLIT(A444,"" "")"),37.0)</f>
        <v>37</v>
      </c>
      <c r="C444" s="1">
        <f>IFERROR(__xludf.DUMMYFUNCTION("""COMPUTED_VALUE"""),37.0)</f>
        <v>37</v>
      </c>
      <c r="D444" s="1">
        <f>IFERROR(__xludf.DUMMYFUNCTION("""COMPUTED_VALUE"""),35.0)</f>
        <v>35</v>
      </c>
      <c r="E444" s="1">
        <f>IFERROR(__xludf.DUMMYFUNCTION("""COMPUTED_VALUE"""),33.0)</f>
        <v>33</v>
      </c>
      <c r="F444" s="1">
        <f>IFERROR(__xludf.DUMMYFUNCTION("""COMPUTED_VALUE"""),32.0)</f>
        <v>32</v>
      </c>
      <c r="G444" s="1">
        <f>IFERROR(__xludf.DUMMYFUNCTION("""COMPUTED_VALUE"""),31.0)</f>
        <v>31</v>
      </c>
      <c r="H444" s="1">
        <f>IFERROR(__xludf.DUMMYFUNCTION("""COMPUTED_VALUE"""),25.0)</f>
        <v>25</v>
      </c>
      <c r="I444" s="1">
        <f>IFERROR(__xludf.DUMMYFUNCTION("""COMPUTED_VALUE"""),26.0)</f>
        <v>26</v>
      </c>
      <c r="J444" s="1" t="b">
        <f t="array" ref="J444">IF(NOT(H444=""),AND(C444:H444&gt;B444:G444),IF(NOT(G444=""),AND(C444:G444&gt;B444:F444),IF(NOT(F444=""),AND(C444:F444&gt;B444:E444),AND(C444:E444&gt;B444:D444))))</f>
        <v>0</v>
      </c>
      <c r="K444" s="1" t="b">
        <f t="array" ref="K444">IF(NOT(H444=""),AND(C444:H444&lt;B444:G444),IF(NOT(G444=""),AND(C444:G444&lt;B444:F444),IF(NOT(F444=""),AND(C444:F444&lt;B444:E444),AND(C444:E444&lt;B444:D444))))</f>
        <v>0</v>
      </c>
      <c r="L444" s="1" t="b">
        <f t="array" ref="L444">IF(NOT(H444=""),AND(AND(ABS(C444:H444-B444:G444)&gt;0),AND(ABS(C444:H444-B444:G444)&lt;4)),IF(NOT(G444=""),AND(AND(ABS(C444:G444-B444:F444)&gt;0),AND(ABS(C444:G444-B444:F444)&lt;4)),IF(NOT(F444=""),AND(AND(ABS(C444:F444-B444:E444)&gt;0),AND(ABS(C444:F444-B444:E444)&lt;4)),AND(AND(ABS(C444:E444-B444:D444)&gt;0),AND(ABS(C444:E444-B444:D444)&lt;4)))))</f>
        <v>0</v>
      </c>
      <c r="M444" s="1" t="b">
        <f t="shared" si="1"/>
        <v>0</v>
      </c>
    </row>
    <row r="445" ht="15.75" customHeight="1">
      <c r="A445" s="1" t="s">
        <v>454</v>
      </c>
      <c r="B445" s="1">
        <f>IFERROR(__xludf.DUMMYFUNCTION("SPLIT(A445,"" "")"),72.0)</f>
        <v>72</v>
      </c>
      <c r="C445" s="1">
        <f>IFERROR(__xludf.DUMMYFUNCTION("""COMPUTED_VALUE"""),72.0)</f>
        <v>72</v>
      </c>
      <c r="D445" s="1">
        <f>IFERROR(__xludf.DUMMYFUNCTION("""COMPUTED_VALUE"""),71.0)</f>
        <v>71</v>
      </c>
      <c r="E445" s="1">
        <f>IFERROR(__xludf.DUMMYFUNCTION("""COMPUTED_VALUE"""),69.0)</f>
        <v>69</v>
      </c>
      <c r="F445" s="1">
        <f>IFERROR(__xludf.DUMMYFUNCTION("""COMPUTED_VALUE"""),66.0)</f>
        <v>66</v>
      </c>
      <c r="G445" s="1">
        <f>IFERROR(__xludf.DUMMYFUNCTION("""COMPUTED_VALUE"""),59.0)</f>
        <v>59</v>
      </c>
      <c r="H445" s="2">
        <f>IFERROR(__xludf.DUMMYFUNCTION("""COMPUTED_VALUE"""),59.0)</f>
        <v>59</v>
      </c>
      <c r="J445" s="1" t="b">
        <f t="array" ref="J445">IF(NOT(H445=""),AND(C445:H445&gt;B445:G445),IF(NOT(G445=""),AND(C445:G445&gt;B445:F445),IF(NOT(F445=""),AND(C445:F445&gt;B445:E445),AND(C445:E445&gt;B445:D445))))</f>
        <v>0</v>
      </c>
      <c r="K445" s="1" t="b">
        <f t="array" ref="K445">IF(NOT(H445=""),AND(C445:H445&lt;B445:G445),IF(NOT(G445=""),AND(C445:G445&lt;B445:F445),IF(NOT(F445=""),AND(C445:F445&lt;B445:E445),AND(C445:E445&lt;B445:D445))))</f>
        <v>0</v>
      </c>
      <c r="L445" s="1" t="b">
        <f t="array" ref="L445">IF(NOT(H445=""),AND(AND(ABS(C445:H445-B445:G445)&gt;0),AND(ABS(C445:H445-B445:G445)&lt;4)),IF(NOT(G445=""),AND(AND(ABS(C445:G445-B445:F445)&gt;0),AND(ABS(C445:G445-B445:F445)&lt;4)),IF(NOT(F445=""),AND(AND(ABS(C445:F445-B445:E445)&gt;0),AND(ABS(C445:F445-B445:E445)&lt;4)),AND(AND(ABS(C445:E445-B445:D445)&gt;0),AND(ABS(C445:E445-B445:D445)&lt;4)))))</f>
        <v>0</v>
      </c>
      <c r="M445" s="1" t="b">
        <f t="shared" si="1"/>
        <v>0</v>
      </c>
    </row>
    <row r="446" ht="15.75" customHeight="1">
      <c r="A446" s="1" t="s">
        <v>455</v>
      </c>
      <c r="B446" s="1">
        <f>IFERROR(__xludf.DUMMYFUNCTION("SPLIT(A446,"" "")"),49.0)</f>
        <v>49</v>
      </c>
      <c r="C446" s="1">
        <f>IFERROR(__xludf.DUMMYFUNCTION("""COMPUTED_VALUE"""),49.0)</f>
        <v>49</v>
      </c>
      <c r="D446" s="1">
        <f>IFERROR(__xludf.DUMMYFUNCTION("""COMPUTED_VALUE"""),42.0)</f>
        <v>42</v>
      </c>
      <c r="E446" s="1">
        <f>IFERROR(__xludf.DUMMYFUNCTION("""COMPUTED_VALUE"""),40.0)</f>
        <v>40</v>
      </c>
      <c r="F446" s="1">
        <f>IFERROR(__xludf.DUMMYFUNCTION("""COMPUTED_VALUE"""),38.0)</f>
        <v>38</v>
      </c>
      <c r="G446" s="2">
        <f>IFERROR(__xludf.DUMMYFUNCTION("""COMPUTED_VALUE"""),34.0)</f>
        <v>34</v>
      </c>
      <c r="J446" s="1" t="b">
        <f t="array" ref="J446">IF(NOT(H446=""),AND(C446:H446&gt;B446:G446),IF(NOT(G446=""),AND(C446:G446&gt;B446:F446),IF(NOT(F446=""),AND(C446:F446&gt;B446:E446),AND(C446:E446&gt;B446:D446))))</f>
        <v>0</v>
      </c>
      <c r="K446" s="1" t="b">
        <f t="array" ref="K446">IF(NOT(H446=""),AND(C446:H446&lt;B446:G446),IF(NOT(G446=""),AND(C446:G446&lt;B446:F446),IF(NOT(F446=""),AND(C446:F446&lt;B446:E446),AND(C446:E446&lt;B446:D446))))</f>
        <v>0</v>
      </c>
      <c r="L446" s="1" t="b">
        <f t="array" ref="L446">IF(NOT(H446=""),AND(AND(ABS(C446:H446-B446:G446)&gt;0),AND(ABS(C446:H446-B446:G446)&lt;4)),IF(NOT(G446=""),AND(AND(ABS(C446:G446-B446:F446)&gt;0),AND(ABS(C446:G446-B446:F446)&lt;4)),IF(NOT(F446=""),AND(AND(ABS(C446:F446-B446:E446)&gt;0),AND(ABS(C446:F446-B446:E446)&lt;4)),AND(AND(ABS(C446:E446-B446:D446)&gt;0),AND(ABS(C446:E446-B446:D446)&lt;4)))))</f>
        <v>0</v>
      </c>
      <c r="M446" s="1" t="b">
        <f t="shared" si="1"/>
        <v>0</v>
      </c>
    </row>
    <row r="447" ht="15.75" customHeight="1">
      <c r="A447" s="1" t="s">
        <v>456</v>
      </c>
      <c r="B447" s="1">
        <f>IFERROR(__xludf.DUMMYFUNCTION("SPLIT(A447,"" "")"),35.0)</f>
        <v>35</v>
      </c>
      <c r="C447" s="1">
        <f>IFERROR(__xludf.DUMMYFUNCTION("""COMPUTED_VALUE"""),35.0)</f>
        <v>35</v>
      </c>
      <c r="D447" s="1">
        <f>IFERROR(__xludf.DUMMYFUNCTION("""COMPUTED_VALUE"""),33.0)</f>
        <v>33</v>
      </c>
      <c r="E447" s="1">
        <f>IFERROR(__xludf.DUMMYFUNCTION("""COMPUTED_VALUE"""),28.0)</f>
        <v>28</v>
      </c>
      <c r="F447" s="1">
        <f>IFERROR(__xludf.DUMMYFUNCTION("""COMPUTED_VALUE"""),25.0)</f>
        <v>25</v>
      </c>
      <c r="G447" s="1">
        <f>IFERROR(__xludf.DUMMYFUNCTION("""COMPUTED_VALUE"""),24.0)</f>
        <v>24</v>
      </c>
      <c r="H447" s="2">
        <f>IFERROR(__xludf.DUMMYFUNCTION("""COMPUTED_VALUE"""),19.0)</f>
        <v>19</v>
      </c>
      <c r="J447" s="1" t="b">
        <f t="array" ref="J447">IF(NOT(H447=""),AND(C447:H447&gt;B447:G447),IF(NOT(G447=""),AND(C447:G447&gt;B447:F447),IF(NOT(F447=""),AND(C447:F447&gt;B447:E447),AND(C447:E447&gt;B447:D447))))</f>
        <v>0</v>
      </c>
      <c r="K447" s="1" t="b">
        <f t="array" ref="K447">IF(NOT(H447=""),AND(C447:H447&lt;B447:G447),IF(NOT(G447=""),AND(C447:G447&lt;B447:F447),IF(NOT(F447=""),AND(C447:F447&lt;B447:E447),AND(C447:E447&lt;B447:D447))))</f>
        <v>0</v>
      </c>
      <c r="L447" s="1" t="b">
        <f t="array" ref="L447">IF(NOT(H447=""),AND(AND(ABS(C447:H447-B447:G447)&gt;0),AND(ABS(C447:H447-B447:G447)&lt;4)),IF(NOT(G447=""),AND(AND(ABS(C447:G447-B447:F447)&gt;0),AND(ABS(C447:G447-B447:F447)&lt;4)),IF(NOT(F447=""),AND(AND(ABS(C447:F447-B447:E447)&gt;0),AND(ABS(C447:F447-B447:E447)&lt;4)),AND(AND(ABS(C447:E447-B447:D447)&gt;0),AND(ABS(C447:E447-B447:D447)&lt;4)))))</f>
        <v>0</v>
      </c>
      <c r="M447" s="1" t="b">
        <f t="shared" si="1"/>
        <v>0</v>
      </c>
    </row>
    <row r="448" ht="15.75" customHeight="1">
      <c r="A448" s="1" t="s">
        <v>457</v>
      </c>
      <c r="B448" s="1">
        <f>IFERROR(__xludf.DUMMYFUNCTION("SPLIT(A448,"" "")"),49.0)</f>
        <v>49</v>
      </c>
      <c r="C448" s="1">
        <f>IFERROR(__xludf.DUMMYFUNCTION("""COMPUTED_VALUE"""),45.0)</f>
        <v>45</v>
      </c>
      <c r="D448" s="1">
        <f>IFERROR(__xludf.DUMMYFUNCTION("""COMPUTED_VALUE"""),43.0)</f>
        <v>43</v>
      </c>
      <c r="E448" s="1">
        <f>IFERROR(__xludf.DUMMYFUNCTION("""COMPUTED_VALUE"""),41.0)</f>
        <v>41</v>
      </c>
      <c r="F448" s="2">
        <f>IFERROR(__xludf.DUMMYFUNCTION("""COMPUTED_VALUE"""),40.0)</f>
        <v>40</v>
      </c>
      <c r="J448" s="1" t="b">
        <f t="array" ref="J448">IF(NOT(H448=""),AND(C448:H448&gt;B448:G448),IF(NOT(G448=""),AND(C448:G448&gt;B448:F448),IF(NOT(F448=""),AND(C448:F448&gt;B448:E448),AND(C448:E448&gt;B448:D448))))</f>
        <v>0</v>
      </c>
      <c r="K448" s="1" t="b">
        <f t="array" ref="K448">IF(NOT(H448=""),AND(C448:H448&lt;B448:G448),IF(NOT(G448=""),AND(C448:G448&lt;B448:F448),IF(NOT(F448=""),AND(C448:F448&lt;B448:E448),AND(C448:E448&lt;B448:D448))))</f>
        <v>1</v>
      </c>
      <c r="L448" s="1" t="b">
        <f t="array" ref="L448">IF(NOT(H448=""),AND(AND(ABS(C448:H448-B448:G448)&gt;0),AND(ABS(C448:H448-B448:G448)&lt;4)),IF(NOT(G448=""),AND(AND(ABS(C448:G448-B448:F448)&gt;0),AND(ABS(C448:G448-B448:F448)&lt;4)),IF(NOT(F448=""),AND(AND(ABS(C448:F448-B448:E448)&gt;0),AND(ABS(C448:F448-B448:E448)&lt;4)),AND(AND(ABS(C448:E448-B448:D448)&gt;0),AND(ABS(C448:E448-B448:D448)&lt;4)))))</f>
        <v>0</v>
      </c>
      <c r="M448" s="1" t="b">
        <f t="shared" si="1"/>
        <v>0</v>
      </c>
    </row>
    <row r="449" ht="15.75" customHeight="1">
      <c r="A449" s="1" t="s">
        <v>458</v>
      </c>
      <c r="B449" s="1">
        <f>IFERROR(__xludf.DUMMYFUNCTION("SPLIT(A449,"" "")"),71.0)</f>
        <v>71</v>
      </c>
      <c r="C449" s="1">
        <f>IFERROR(__xludf.DUMMYFUNCTION("""COMPUTED_VALUE"""),67.0)</f>
        <v>67</v>
      </c>
      <c r="D449" s="1">
        <f>IFERROR(__xludf.DUMMYFUNCTION("""COMPUTED_VALUE"""),66.0)</f>
        <v>66</v>
      </c>
      <c r="E449" s="1">
        <f>IFERROR(__xludf.DUMMYFUNCTION("""COMPUTED_VALUE"""),64.0)</f>
        <v>64</v>
      </c>
      <c r="F449" s="1">
        <f>IFERROR(__xludf.DUMMYFUNCTION("""COMPUTED_VALUE"""),61.0)</f>
        <v>61</v>
      </c>
      <c r="G449" s="2">
        <f>IFERROR(__xludf.DUMMYFUNCTION("""COMPUTED_VALUE"""),63.0)</f>
        <v>63</v>
      </c>
      <c r="J449" s="1" t="b">
        <f t="array" ref="J449">IF(NOT(H449=""),AND(C449:H449&gt;B449:G449),IF(NOT(G449=""),AND(C449:G449&gt;B449:F449),IF(NOT(F449=""),AND(C449:F449&gt;B449:E449),AND(C449:E449&gt;B449:D449))))</f>
        <v>0</v>
      </c>
      <c r="K449" s="1" t="b">
        <f t="array" ref="K449">IF(NOT(H449=""),AND(C449:H449&lt;B449:G449),IF(NOT(G449=""),AND(C449:G449&lt;B449:F449),IF(NOT(F449=""),AND(C449:F449&lt;B449:E449),AND(C449:E449&lt;B449:D449))))</f>
        <v>0</v>
      </c>
      <c r="L449" s="1" t="b">
        <f t="array" ref="L449">IF(NOT(H449=""),AND(AND(ABS(C449:H449-B449:G449)&gt;0),AND(ABS(C449:H449-B449:G449)&lt;4)),IF(NOT(G449=""),AND(AND(ABS(C449:G449-B449:F449)&gt;0),AND(ABS(C449:G449-B449:F449)&lt;4)),IF(NOT(F449=""),AND(AND(ABS(C449:F449-B449:E449)&gt;0),AND(ABS(C449:F449-B449:E449)&lt;4)),AND(AND(ABS(C449:E449-B449:D449)&gt;0),AND(ABS(C449:E449-B449:D449)&lt;4)))))</f>
        <v>0</v>
      </c>
      <c r="M449" s="1" t="b">
        <f t="shared" si="1"/>
        <v>0</v>
      </c>
    </row>
    <row r="450" ht="15.75" customHeight="1">
      <c r="A450" s="1" t="s">
        <v>459</v>
      </c>
      <c r="B450" s="1">
        <f>IFERROR(__xludf.DUMMYFUNCTION("SPLIT(A450,"" "")"),19.0)</f>
        <v>19</v>
      </c>
      <c r="C450" s="1">
        <f>IFERROR(__xludf.DUMMYFUNCTION("""COMPUTED_VALUE"""),15.0)</f>
        <v>15</v>
      </c>
      <c r="D450" s="1">
        <f>IFERROR(__xludf.DUMMYFUNCTION("""COMPUTED_VALUE"""),12.0)</f>
        <v>12</v>
      </c>
      <c r="E450" s="1">
        <f>IFERROR(__xludf.DUMMYFUNCTION("""COMPUTED_VALUE"""),11.0)</f>
        <v>11</v>
      </c>
      <c r="F450" s="1">
        <f>IFERROR(__xludf.DUMMYFUNCTION("""COMPUTED_VALUE"""),10.0)</f>
        <v>10</v>
      </c>
      <c r="G450" s="2">
        <f>IFERROR(__xludf.DUMMYFUNCTION("""COMPUTED_VALUE"""),10.0)</f>
        <v>10</v>
      </c>
      <c r="J450" s="1" t="b">
        <f t="array" ref="J450">IF(NOT(H450=""),AND(C450:H450&gt;B450:G450),IF(NOT(G450=""),AND(C450:G450&gt;B450:F450),IF(NOT(F450=""),AND(C450:F450&gt;B450:E450),AND(C450:E450&gt;B450:D450))))</f>
        <v>0</v>
      </c>
      <c r="K450" s="1" t="b">
        <f t="array" ref="K450">IF(NOT(H450=""),AND(C450:H450&lt;B450:G450),IF(NOT(G450=""),AND(C450:G450&lt;B450:F450),IF(NOT(F450=""),AND(C450:F450&lt;B450:E450),AND(C450:E450&lt;B450:D450))))</f>
        <v>0</v>
      </c>
      <c r="L450" s="1" t="b">
        <f t="array" ref="L450">IF(NOT(H450=""),AND(AND(ABS(C450:H450-B450:G450)&gt;0),AND(ABS(C450:H450-B450:G450)&lt;4)),IF(NOT(G450=""),AND(AND(ABS(C450:G450-B450:F450)&gt;0),AND(ABS(C450:G450-B450:F450)&lt;4)),IF(NOT(F450=""),AND(AND(ABS(C450:F450-B450:E450)&gt;0),AND(ABS(C450:F450-B450:E450)&lt;4)),AND(AND(ABS(C450:E450-B450:D450)&gt;0),AND(ABS(C450:E450-B450:D450)&lt;4)))))</f>
        <v>0</v>
      </c>
      <c r="M450" s="1" t="b">
        <f t="shared" si="1"/>
        <v>0</v>
      </c>
    </row>
    <row r="451" ht="15.75" customHeight="1">
      <c r="A451" s="1" t="s">
        <v>460</v>
      </c>
      <c r="B451" s="1">
        <f>IFERROR(__xludf.DUMMYFUNCTION("SPLIT(A451,"" "")"),89.0)</f>
        <v>89</v>
      </c>
      <c r="C451" s="1">
        <f>IFERROR(__xludf.DUMMYFUNCTION("""COMPUTED_VALUE"""),85.0)</f>
        <v>85</v>
      </c>
      <c r="D451" s="1">
        <f>IFERROR(__xludf.DUMMYFUNCTION("""COMPUTED_VALUE"""),84.0)</f>
        <v>84</v>
      </c>
      <c r="E451" s="1">
        <f>IFERROR(__xludf.DUMMYFUNCTION("""COMPUTED_VALUE"""),82.0)</f>
        <v>82</v>
      </c>
      <c r="F451" s="2">
        <f>IFERROR(__xludf.DUMMYFUNCTION("""COMPUTED_VALUE"""),78.0)</f>
        <v>78</v>
      </c>
      <c r="J451" s="1" t="b">
        <f t="array" ref="J451">IF(NOT(H451=""),AND(C451:H451&gt;B451:G451),IF(NOT(G451=""),AND(C451:G451&gt;B451:F451),IF(NOT(F451=""),AND(C451:F451&gt;B451:E451),AND(C451:E451&gt;B451:D451))))</f>
        <v>0</v>
      </c>
      <c r="K451" s="1" t="b">
        <f t="array" ref="K451">IF(NOT(H451=""),AND(C451:H451&lt;B451:G451),IF(NOT(G451=""),AND(C451:G451&lt;B451:F451),IF(NOT(F451=""),AND(C451:F451&lt;B451:E451),AND(C451:E451&lt;B451:D451))))</f>
        <v>1</v>
      </c>
      <c r="L451" s="1" t="b">
        <f t="array" ref="L451">IF(NOT(H451=""),AND(AND(ABS(C451:H451-B451:G451)&gt;0),AND(ABS(C451:H451-B451:G451)&lt;4)),IF(NOT(G451=""),AND(AND(ABS(C451:G451-B451:F451)&gt;0),AND(ABS(C451:G451-B451:F451)&lt;4)),IF(NOT(F451=""),AND(AND(ABS(C451:F451-B451:E451)&gt;0),AND(ABS(C451:F451-B451:E451)&lt;4)),AND(AND(ABS(C451:E451-B451:D451)&gt;0),AND(ABS(C451:E451-B451:D451)&lt;4)))))</f>
        <v>0</v>
      </c>
      <c r="M451" s="1" t="b">
        <f t="shared" si="1"/>
        <v>0</v>
      </c>
    </row>
    <row r="452" ht="15.75" customHeight="1">
      <c r="A452" s="1" t="s">
        <v>461</v>
      </c>
      <c r="B452" s="1">
        <f>IFERROR(__xludf.DUMMYFUNCTION("SPLIT(A452,"" "")"),42.0)</f>
        <v>42</v>
      </c>
      <c r="C452" s="1">
        <f>IFERROR(__xludf.DUMMYFUNCTION("""COMPUTED_VALUE"""),38.0)</f>
        <v>38</v>
      </c>
      <c r="D452" s="1">
        <f>IFERROR(__xludf.DUMMYFUNCTION("""COMPUTED_VALUE"""),35.0)</f>
        <v>35</v>
      </c>
      <c r="E452" s="1">
        <f>IFERROR(__xludf.DUMMYFUNCTION("""COMPUTED_VALUE"""),34.0)</f>
        <v>34</v>
      </c>
      <c r="F452" s="1">
        <f>IFERROR(__xludf.DUMMYFUNCTION("""COMPUTED_VALUE"""),32.0)</f>
        <v>32</v>
      </c>
      <c r="G452" s="1">
        <f>IFERROR(__xludf.DUMMYFUNCTION("""COMPUTED_VALUE"""),30.0)</f>
        <v>30</v>
      </c>
      <c r="H452" s="2">
        <f>IFERROR(__xludf.DUMMYFUNCTION("""COMPUTED_VALUE"""),25.0)</f>
        <v>25</v>
      </c>
      <c r="J452" s="1" t="b">
        <f t="array" ref="J452">IF(NOT(H452=""),AND(C452:H452&gt;B452:G452),IF(NOT(G452=""),AND(C452:G452&gt;B452:F452),IF(NOT(F452=""),AND(C452:F452&gt;B452:E452),AND(C452:E452&gt;B452:D452))))</f>
        <v>0</v>
      </c>
      <c r="K452" s="1" t="b">
        <f t="array" ref="K452">IF(NOT(H452=""),AND(C452:H452&lt;B452:G452),IF(NOT(G452=""),AND(C452:G452&lt;B452:F452),IF(NOT(F452=""),AND(C452:F452&lt;B452:E452),AND(C452:E452&lt;B452:D452))))</f>
        <v>1</v>
      </c>
      <c r="L452" s="1" t="b">
        <f t="array" ref="L452">IF(NOT(H452=""),AND(AND(ABS(C452:H452-B452:G452)&gt;0),AND(ABS(C452:H452-B452:G452)&lt;4)),IF(NOT(G452=""),AND(AND(ABS(C452:G452-B452:F452)&gt;0),AND(ABS(C452:G452-B452:F452)&lt;4)),IF(NOT(F452=""),AND(AND(ABS(C452:F452-B452:E452)&gt;0),AND(ABS(C452:F452-B452:E452)&lt;4)),AND(AND(ABS(C452:E452-B452:D452)&gt;0),AND(ABS(C452:E452-B452:D452)&lt;4)))))</f>
        <v>0</v>
      </c>
      <c r="M452" s="1" t="b">
        <f t="shared" si="1"/>
        <v>0</v>
      </c>
    </row>
    <row r="453" ht="15.75" customHeight="1">
      <c r="A453" s="1" t="s">
        <v>462</v>
      </c>
      <c r="B453" s="1">
        <f>IFERROR(__xludf.DUMMYFUNCTION("SPLIT(A453,"" "")"),12.0)</f>
        <v>12</v>
      </c>
      <c r="C453" s="1">
        <f>IFERROR(__xludf.DUMMYFUNCTION("""COMPUTED_VALUE"""),8.0)</f>
        <v>8</v>
      </c>
      <c r="D453" s="1">
        <f>IFERROR(__xludf.DUMMYFUNCTION("""COMPUTED_VALUE"""),11.0)</f>
        <v>11</v>
      </c>
      <c r="E453" s="1">
        <f>IFERROR(__xludf.DUMMYFUNCTION("""COMPUTED_VALUE"""),8.0)</f>
        <v>8</v>
      </c>
      <c r="F453" s="2">
        <f>IFERROR(__xludf.DUMMYFUNCTION("""COMPUTED_VALUE"""),5.0)</f>
        <v>5</v>
      </c>
      <c r="J453" s="1" t="b">
        <f t="array" ref="J453">IF(NOT(H453=""),AND(C453:H453&gt;B453:G453),IF(NOT(G453=""),AND(C453:G453&gt;B453:F453),IF(NOT(F453=""),AND(C453:F453&gt;B453:E453),AND(C453:E453&gt;B453:D453))))</f>
        <v>0</v>
      </c>
      <c r="K453" s="1" t="b">
        <f t="array" ref="K453">IF(NOT(H453=""),AND(C453:H453&lt;B453:G453),IF(NOT(G453=""),AND(C453:G453&lt;B453:F453),IF(NOT(F453=""),AND(C453:F453&lt;B453:E453),AND(C453:E453&lt;B453:D453))))</f>
        <v>0</v>
      </c>
      <c r="L453" s="1" t="b">
        <f t="array" ref="L453">IF(NOT(H453=""),AND(AND(ABS(C453:H453-B453:G453)&gt;0),AND(ABS(C453:H453-B453:G453)&lt;4)),IF(NOT(G453=""),AND(AND(ABS(C453:G453-B453:F453)&gt;0),AND(ABS(C453:G453-B453:F453)&lt;4)),IF(NOT(F453=""),AND(AND(ABS(C453:F453-B453:E453)&gt;0),AND(ABS(C453:F453-B453:E453)&lt;4)),AND(AND(ABS(C453:E453-B453:D453)&gt;0),AND(ABS(C453:E453-B453:D453)&lt;4)))))</f>
        <v>0</v>
      </c>
      <c r="M453" s="1" t="b">
        <f t="shared" si="1"/>
        <v>0</v>
      </c>
    </row>
    <row r="454" ht="15.75" customHeight="1">
      <c r="A454" s="1" t="s">
        <v>463</v>
      </c>
      <c r="B454" s="1">
        <f>IFERROR(__xludf.DUMMYFUNCTION("SPLIT(A454,"" "")"),47.0)</f>
        <v>47</v>
      </c>
      <c r="C454" s="1">
        <f>IFERROR(__xludf.DUMMYFUNCTION("""COMPUTED_VALUE"""),43.0)</f>
        <v>43</v>
      </c>
      <c r="D454" s="1">
        <f>IFERROR(__xludf.DUMMYFUNCTION("""COMPUTED_VALUE"""),40.0)</f>
        <v>40</v>
      </c>
      <c r="E454" s="1">
        <f>IFERROR(__xludf.DUMMYFUNCTION("""COMPUTED_VALUE"""),38.0)</f>
        <v>38</v>
      </c>
      <c r="F454" s="1">
        <f>IFERROR(__xludf.DUMMYFUNCTION("""COMPUTED_VALUE"""),39.0)</f>
        <v>39</v>
      </c>
      <c r="G454" s="2">
        <f>IFERROR(__xludf.DUMMYFUNCTION("""COMPUTED_VALUE"""),42.0)</f>
        <v>42</v>
      </c>
      <c r="J454" s="1" t="b">
        <f t="array" ref="J454">IF(NOT(H454=""),AND(C454:H454&gt;B454:G454),IF(NOT(G454=""),AND(C454:G454&gt;B454:F454),IF(NOT(F454=""),AND(C454:F454&gt;B454:E454),AND(C454:E454&gt;B454:D454))))</f>
        <v>0</v>
      </c>
      <c r="K454" s="1" t="b">
        <f t="array" ref="K454">IF(NOT(H454=""),AND(C454:H454&lt;B454:G454),IF(NOT(G454=""),AND(C454:G454&lt;B454:F454),IF(NOT(F454=""),AND(C454:F454&lt;B454:E454),AND(C454:E454&lt;B454:D454))))</f>
        <v>0</v>
      </c>
      <c r="L454" s="1" t="b">
        <f t="array" ref="L454">IF(NOT(H454=""),AND(AND(ABS(C454:H454-B454:G454)&gt;0),AND(ABS(C454:H454-B454:G454)&lt;4)),IF(NOT(G454=""),AND(AND(ABS(C454:G454-B454:F454)&gt;0),AND(ABS(C454:G454-B454:F454)&lt;4)),IF(NOT(F454=""),AND(AND(ABS(C454:F454-B454:E454)&gt;0),AND(ABS(C454:F454-B454:E454)&lt;4)),AND(AND(ABS(C454:E454-B454:D454)&gt;0),AND(ABS(C454:E454-B454:D454)&lt;4)))))</f>
        <v>0</v>
      </c>
      <c r="M454" s="1" t="b">
        <f t="shared" si="1"/>
        <v>0</v>
      </c>
    </row>
    <row r="455" ht="15.75" customHeight="1">
      <c r="A455" s="1" t="s">
        <v>464</v>
      </c>
      <c r="B455" s="1">
        <f>IFERROR(__xludf.DUMMYFUNCTION("SPLIT(A455,"" "")"),79.0)</f>
        <v>79</v>
      </c>
      <c r="C455" s="1">
        <f>IFERROR(__xludf.DUMMYFUNCTION("""COMPUTED_VALUE"""),75.0)</f>
        <v>75</v>
      </c>
      <c r="D455" s="1">
        <f>IFERROR(__xludf.DUMMYFUNCTION("""COMPUTED_VALUE"""),72.0)</f>
        <v>72</v>
      </c>
      <c r="E455" s="1">
        <f>IFERROR(__xludf.DUMMYFUNCTION("""COMPUTED_VALUE"""),71.0)</f>
        <v>71</v>
      </c>
      <c r="F455" s="1">
        <f>IFERROR(__xludf.DUMMYFUNCTION("""COMPUTED_VALUE"""),73.0)</f>
        <v>73</v>
      </c>
      <c r="G455" s="2">
        <f>IFERROR(__xludf.DUMMYFUNCTION("""COMPUTED_VALUE"""),73.0)</f>
        <v>73</v>
      </c>
      <c r="J455" s="1" t="b">
        <f t="array" ref="J455">IF(NOT(H455=""),AND(C455:H455&gt;B455:G455),IF(NOT(G455=""),AND(C455:G455&gt;B455:F455),IF(NOT(F455=""),AND(C455:F455&gt;B455:E455),AND(C455:E455&gt;B455:D455))))</f>
        <v>0</v>
      </c>
      <c r="K455" s="1" t="b">
        <f t="array" ref="K455">IF(NOT(H455=""),AND(C455:H455&lt;B455:G455),IF(NOT(G455=""),AND(C455:G455&lt;B455:F455),IF(NOT(F455=""),AND(C455:F455&lt;B455:E455),AND(C455:E455&lt;B455:D455))))</f>
        <v>0</v>
      </c>
      <c r="L455" s="1" t="b">
        <f t="array" ref="L455">IF(NOT(H455=""),AND(AND(ABS(C455:H455-B455:G455)&gt;0),AND(ABS(C455:H455-B455:G455)&lt;4)),IF(NOT(G455=""),AND(AND(ABS(C455:G455-B455:F455)&gt;0),AND(ABS(C455:G455-B455:F455)&lt;4)),IF(NOT(F455=""),AND(AND(ABS(C455:F455-B455:E455)&gt;0),AND(ABS(C455:F455-B455:E455)&lt;4)),AND(AND(ABS(C455:E455-B455:D455)&gt;0),AND(ABS(C455:E455-B455:D455)&lt;4)))))</f>
        <v>0</v>
      </c>
      <c r="M455" s="1" t="b">
        <f t="shared" si="1"/>
        <v>0</v>
      </c>
    </row>
    <row r="456" ht="15.75" customHeight="1">
      <c r="A456" s="1" t="s">
        <v>465</v>
      </c>
      <c r="B456" s="1">
        <f>IFERROR(__xludf.DUMMYFUNCTION("SPLIT(A456,"" "")"),77.0)</f>
        <v>77</v>
      </c>
      <c r="C456" s="1">
        <f>IFERROR(__xludf.DUMMYFUNCTION("""COMPUTED_VALUE"""),73.0)</f>
        <v>73</v>
      </c>
      <c r="D456" s="1">
        <f>IFERROR(__xludf.DUMMYFUNCTION("""COMPUTED_VALUE"""),72.0)</f>
        <v>72</v>
      </c>
      <c r="E456" s="1">
        <f>IFERROR(__xludf.DUMMYFUNCTION("""COMPUTED_VALUE"""),70.0)</f>
        <v>70</v>
      </c>
      <c r="F456" s="1">
        <f>IFERROR(__xludf.DUMMYFUNCTION("""COMPUTED_VALUE"""),73.0)</f>
        <v>73</v>
      </c>
      <c r="G456" s="2">
        <f>IFERROR(__xludf.DUMMYFUNCTION("""COMPUTED_VALUE"""),69.0)</f>
        <v>69</v>
      </c>
      <c r="J456" s="1" t="b">
        <f t="array" ref="J456">IF(NOT(H456=""),AND(C456:H456&gt;B456:G456),IF(NOT(G456=""),AND(C456:G456&gt;B456:F456),IF(NOT(F456=""),AND(C456:F456&gt;B456:E456),AND(C456:E456&gt;B456:D456))))</f>
        <v>0</v>
      </c>
      <c r="K456" s="1" t="b">
        <f t="array" ref="K456">IF(NOT(H456=""),AND(C456:H456&lt;B456:G456),IF(NOT(G456=""),AND(C456:G456&lt;B456:F456),IF(NOT(F456=""),AND(C456:F456&lt;B456:E456),AND(C456:E456&lt;B456:D456))))</f>
        <v>0</v>
      </c>
      <c r="L456" s="1" t="b">
        <f t="array" ref="L456">IF(NOT(H456=""),AND(AND(ABS(C456:H456-B456:G456)&gt;0),AND(ABS(C456:H456-B456:G456)&lt;4)),IF(NOT(G456=""),AND(AND(ABS(C456:G456-B456:F456)&gt;0),AND(ABS(C456:G456-B456:F456)&lt;4)),IF(NOT(F456=""),AND(AND(ABS(C456:F456-B456:E456)&gt;0),AND(ABS(C456:F456-B456:E456)&lt;4)),AND(AND(ABS(C456:E456-B456:D456)&gt;0),AND(ABS(C456:E456-B456:D456)&lt;4)))))</f>
        <v>0</v>
      </c>
      <c r="M456" s="1" t="b">
        <f t="shared" si="1"/>
        <v>0</v>
      </c>
    </row>
    <row r="457" ht="15.75" customHeight="1">
      <c r="A457" s="1" t="s">
        <v>466</v>
      </c>
      <c r="B457" s="1">
        <f>IFERROR(__xludf.DUMMYFUNCTION("SPLIT(A457,"" "")"),87.0)</f>
        <v>87</v>
      </c>
      <c r="C457" s="1">
        <f>IFERROR(__xludf.DUMMYFUNCTION("""COMPUTED_VALUE"""),83.0)</f>
        <v>83</v>
      </c>
      <c r="D457" s="1">
        <f>IFERROR(__xludf.DUMMYFUNCTION("""COMPUTED_VALUE"""),81.0)</f>
        <v>81</v>
      </c>
      <c r="E457" s="1">
        <f>IFERROR(__xludf.DUMMYFUNCTION("""COMPUTED_VALUE"""),78.0)</f>
        <v>78</v>
      </c>
      <c r="F457" s="1">
        <f>IFERROR(__xludf.DUMMYFUNCTION("""COMPUTED_VALUE"""),80.0)</f>
        <v>80</v>
      </c>
      <c r="G457" s="1">
        <f>IFERROR(__xludf.DUMMYFUNCTION("""COMPUTED_VALUE"""),78.0)</f>
        <v>78</v>
      </c>
      <c r="H457" s="1">
        <f>IFERROR(__xludf.DUMMYFUNCTION("""COMPUTED_VALUE"""),75.0)</f>
        <v>75</v>
      </c>
      <c r="I457" s="1">
        <f>IFERROR(__xludf.DUMMYFUNCTION("""COMPUTED_VALUE"""),69.0)</f>
        <v>69</v>
      </c>
      <c r="J457" s="1" t="b">
        <f t="array" ref="J457">IF(NOT(H457=""),AND(C457:H457&gt;B457:G457),IF(NOT(G457=""),AND(C457:G457&gt;B457:F457),IF(NOT(F457=""),AND(C457:F457&gt;B457:E457),AND(C457:E457&gt;B457:D457))))</f>
        <v>0</v>
      </c>
      <c r="K457" s="1" t="b">
        <f t="array" ref="K457">IF(NOT(H457=""),AND(C457:H457&lt;B457:G457),IF(NOT(G457=""),AND(C457:G457&lt;B457:F457),IF(NOT(F457=""),AND(C457:F457&lt;B457:E457),AND(C457:E457&lt;B457:D457))))</f>
        <v>0</v>
      </c>
      <c r="L457" s="1" t="b">
        <f t="array" ref="L457">IF(NOT(H457=""),AND(AND(ABS(C457:H457-B457:G457)&gt;0),AND(ABS(C457:H457-B457:G457)&lt;4)),IF(NOT(G457=""),AND(AND(ABS(C457:G457-B457:F457)&gt;0),AND(ABS(C457:G457-B457:F457)&lt;4)),IF(NOT(F457=""),AND(AND(ABS(C457:F457-B457:E457)&gt;0),AND(ABS(C457:F457-B457:E457)&lt;4)),AND(AND(ABS(C457:E457-B457:D457)&gt;0),AND(ABS(C457:E457-B457:D457)&lt;4)))))</f>
        <v>0</v>
      </c>
      <c r="M457" s="1" t="b">
        <f t="shared" si="1"/>
        <v>0</v>
      </c>
    </row>
    <row r="458" ht="15.75" customHeight="1">
      <c r="A458" s="1" t="s">
        <v>467</v>
      </c>
      <c r="B458" s="1">
        <f>IFERROR(__xludf.DUMMYFUNCTION("SPLIT(A458,"" "")"),16.0)</f>
        <v>16</v>
      </c>
      <c r="C458" s="1">
        <f>IFERROR(__xludf.DUMMYFUNCTION("""COMPUTED_VALUE"""),12.0)</f>
        <v>12</v>
      </c>
      <c r="D458" s="1">
        <f>IFERROR(__xludf.DUMMYFUNCTION("""COMPUTED_VALUE"""),11.0)</f>
        <v>11</v>
      </c>
      <c r="E458" s="1">
        <f>IFERROR(__xludf.DUMMYFUNCTION("""COMPUTED_VALUE"""),9.0)</f>
        <v>9</v>
      </c>
      <c r="F458" s="1">
        <f>IFERROR(__xludf.DUMMYFUNCTION("""COMPUTED_VALUE"""),9.0)</f>
        <v>9</v>
      </c>
      <c r="G458" s="1">
        <f>IFERROR(__xludf.DUMMYFUNCTION("""COMPUTED_VALUE"""),7.0)</f>
        <v>7</v>
      </c>
      <c r="H458" s="2">
        <f>IFERROR(__xludf.DUMMYFUNCTION("""COMPUTED_VALUE"""),5.0)</f>
        <v>5</v>
      </c>
      <c r="J458" s="1" t="b">
        <f t="array" ref="J458">IF(NOT(H458=""),AND(C458:H458&gt;B458:G458),IF(NOT(G458=""),AND(C458:G458&gt;B458:F458),IF(NOT(F458=""),AND(C458:F458&gt;B458:E458),AND(C458:E458&gt;B458:D458))))</f>
        <v>0</v>
      </c>
      <c r="K458" s="1" t="b">
        <f t="array" ref="K458">IF(NOT(H458=""),AND(C458:H458&lt;B458:G458),IF(NOT(G458=""),AND(C458:G458&lt;B458:F458),IF(NOT(F458=""),AND(C458:F458&lt;B458:E458),AND(C458:E458&lt;B458:D458))))</f>
        <v>0</v>
      </c>
      <c r="L458" s="1" t="b">
        <f t="array" ref="L458">IF(NOT(H458=""),AND(AND(ABS(C458:H458-B458:G458)&gt;0),AND(ABS(C458:H458-B458:G458)&lt;4)),IF(NOT(G458=""),AND(AND(ABS(C458:G458-B458:F458)&gt;0),AND(ABS(C458:G458-B458:F458)&lt;4)),IF(NOT(F458=""),AND(AND(ABS(C458:F458-B458:E458)&gt;0),AND(ABS(C458:F458-B458:E458)&lt;4)),AND(AND(ABS(C458:E458-B458:D458)&gt;0),AND(ABS(C458:E458-B458:D458)&lt;4)))))</f>
        <v>0</v>
      </c>
      <c r="M458" s="1" t="b">
        <f t="shared" si="1"/>
        <v>0</v>
      </c>
    </row>
    <row r="459" ht="15.75" customHeight="1">
      <c r="A459" s="1" t="s">
        <v>468</v>
      </c>
      <c r="B459" s="1">
        <f>IFERROR(__xludf.DUMMYFUNCTION("SPLIT(A459,"" "")"),70.0)</f>
        <v>70</v>
      </c>
      <c r="C459" s="1">
        <f>IFERROR(__xludf.DUMMYFUNCTION("""COMPUTED_VALUE"""),66.0)</f>
        <v>66</v>
      </c>
      <c r="D459" s="1">
        <f>IFERROR(__xludf.DUMMYFUNCTION("""COMPUTED_VALUE"""),66.0)</f>
        <v>66</v>
      </c>
      <c r="E459" s="1">
        <f>IFERROR(__xludf.DUMMYFUNCTION("""COMPUTED_VALUE"""),64.0)</f>
        <v>64</v>
      </c>
      <c r="F459" s="1">
        <f>IFERROR(__xludf.DUMMYFUNCTION("""COMPUTED_VALUE"""),62.0)</f>
        <v>62</v>
      </c>
      <c r="G459" s="2">
        <f>IFERROR(__xludf.DUMMYFUNCTION("""COMPUTED_VALUE"""),64.0)</f>
        <v>64</v>
      </c>
      <c r="J459" s="1" t="b">
        <f t="array" ref="J459">IF(NOT(H459=""),AND(C459:H459&gt;B459:G459),IF(NOT(G459=""),AND(C459:G459&gt;B459:F459),IF(NOT(F459=""),AND(C459:F459&gt;B459:E459),AND(C459:E459&gt;B459:D459))))</f>
        <v>0</v>
      </c>
      <c r="K459" s="1" t="b">
        <f t="array" ref="K459">IF(NOT(H459=""),AND(C459:H459&lt;B459:G459),IF(NOT(G459=""),AND(C459:G459&lt;B459:F459),IF(NOT(F459=""),AND(C459:F459&lt;B459:E459),AND(C459:E459&lt;B459:D459))))</f>
        <v>0</v>
      </c>
      <c r="L459" s="1" t="b">
        <f t="array" ref="L459">IF(NOT(H459=""),AND(AND(ABS(C459:H459-B459:G459)&gt;0),AND(ABS(C459:H459-B459:G459)&lt;4)),IF(NOT(G459=""),AND(AND(ABS(C459:G459-B459:F459)&gt;0),AND(ABS(C459:G459-B459:F459)&lt;4)),IF(NOT(F459=""),AND(AND(ABS(C459:F459-B459:E459)&gt;0),AND(ABS(C459:F459-B459:E459)&lt;4)),AND(AND(ABS(C459:E459-B459:D459)&gt;0),AND(ABS(C459:E459-B459:D459)&lt;4)))))</f>
        <v>0</v>
      </c>
      <c r="M459" s="1" t="b">
        <f t="shared" si="1"/>
        <v>0</v>
      </c>
    </row>
    <row r="460" ht="15.75" customHeight="1">
      <c r="A460" s="1" t="s">
        <v>469</v>
      </c>
      <c r="B460" s="1">
        <f>IFERROR(__xludf.DUMMYFUNCTION("SPLIT(A460,"" "")"),55.0)</f>
        <v>55</v>
      </c>
      <c r="C460" s="1">
        <f>IFERROR(__xludf.DUMMYFUNCTION("""COMPUTED_VALUE"""),51.0)</f>
        <v>51</v>
      </c>
      <c r="D460" s="1">
        <f>IFERROR(__xludf.DUMMYFUNCTION("""COMPUTED_VALUE"""),48.0)</f>
        <v>48</v>
      </c>
      <c r="E460" s="1">
        <f>IFERROR(__xludf.DUMMYFUNCTION("""COMPUTED_VALUE"""),48.0)</f>
        <v>48</v>
      </c>
      <c r="F460" s="2">
        <f>IFERROR(__xludf.DUMMYFUNCTION("""COMPUTED_VALUE"""),48.0)</f>
        <v>48</v>
      </c>
      <c r="J460" s="1" t="b">
        <f t="array" ref="J460">IF(NOT(H460=""),AND(C460:H460&gt;B460:G460),IF(NOT(G460=""),AND(C460:G460&gt;B460:F460),IF(NOT(F460=""),AND(C460:F460&gt;B460:E460),AND(C460:E460&gt;B460:D460))))</f>
        <v>0</v>
      </c>
      <c r="K460" s="1" t="b">
        <f t="array" ref="K460">IF(NOT(H460=""),AND(C460:H460&lt;B460:G460),IF(NOT(G460=""),AND(C460:G460&lt;B460:F460),IF(NOT(F460=""),AND(C460:F460&lt;B460:E460),AND(C460:E460&lt;B460:D460))))</f>
        <v>0</v>
      </c>
      <c r="L460" s="1" t="b">
        <f t="array" ref="L460">IF(NOT(H460=""),AND(AND(ABS(C460:H460-B460:G460)&gt;0),AND(ABS(C460:H460-B460:G460)&lt;4)),IF(NOT(G460=""),AND(AND(ABS(C460:G460-B460:F460)&gt;0),AND(ABS(C460:G460-B460:F460)&lt;4)),IF(NOT(F460=""),AND(AND(ABS(C460:F460-B460:E460)&gt;0),AND(ABS(C460:F460-B460:E460)&lt;4)),AND(AND(ABS(C460:E460-B460:D460)&gt;0),AND(ABS(C460:E460-B460:D460)&lt;4)))))</f>
        <v>0</v>
      </c>
      <c r="M460" s="1" t="b">
        <f t="shared" si="1"/>
        <v>0</v>
      </c>
    </row>
    <row r="461" ht="15.75" customHeight="1">
      <c r="A461" s="1" t="s">
        <v>470</v>
      </c>
      <c r="B461" s="1">
        <f>IFERROR(__xludf.DUMMYFUNCTION("SPLIT(A461,"" "")"),99.0)</f>
        <v>99</v>
      </c>
      <c r="C461" s="1">
        <f>IFERROR(__xludf.DUMMYFUNCTION("""COMPUTED_VALUE"""),95.0)</f>
        <v>95</v>
      </c>
      <c r="D461" s="1">
        <f>IFERROR(__xludf.DUMMYFUNCTION("""COMPUTED_VALUE"""),94.0)</f>
        <v>94</v>
      </c>
      <c r="E461" s="1">
        <f>IFERROR(__xludf.DUMMYFUNCTION("""COMPUTED_VALUE"""),94.0)</f>
        <v>94</v>
      </c>
      <c r="F461" s="1">
        <f>IFERROR(__xludf.DUMMYFUNCTION("""COMPUTED_VALUE"""),91.0)</f>
        <v>91</v>
      </c>
      <c r="G461" s="1">
        <f>IFERROR(__xludf.DUMMYFUNCTION("""COMPUTED_VALUE"""),89.0)</f>
        <v>89</v>
      </c>
      <c r="H461" s="2">
        <f>IFERROR(__xludf.DUMMYFUNCTION("""COMPUTED_VALUE"""),85.0)</f>
        <v>85</v>
      </c>
      <c r="J461" s="1" t="b">
        <f t="array" ref="J461">IF(NOT(H461=""),AND(C461:H461&gt;B461:G461),IF(NOT(G461=""),AND(C461:G461&gt;B461:F461),IF(NOT(F461=""),AND(C461:F461&gt;B461:E461),AND(C461:E461&gt;B461:D461))))</f>
        <v>0</v>
      </c>
      <c r="K461" s="1" t="b">
        <f t="array" ref="K461">IF(NOT(H461=""),AND(C461:H461&lt;B461:G461),IF(NOT(G461=""),AND(C461:G461&lt;B461:F461),IF(NOT(F461=""),AND(C461:F461&lt;B461:E461),AND(C461:E461&lt;B461:D461))))</f>
        <v>0</v>
      </c>
      <c r="L461" s="1" t="b">
        <f t="array" ref="L461">IF(NOT(H461=""),AND(AND(ABS(C461:H461-B461:G461)&gt;0),AND(ABS(C461:H461-B461:G461)&lt;4)),IF(NOT(G461=""),AND(AND(ABS(C461:G461-B461:F461)&gt;0),AND(ABS(C461:G461-B461:F461)&lt;4)),IF(NOT(F461=""),AND(AND(ABS(C461:F461-B461:E461)&gt;0),AND(ABS(C461:F461-B461:E461)&lt;4)),AND(AND(ABS(C461:E461-B461:D461)&gt;0),AND(ABS(C461:E461-B461:D461)&lt;4)))))</f>
        <v>0</v>
      </c>
      <c r="M461" s="1" t="b">
        <f t="shared" si="1"/>
        <v>0</v>
      </c>
    </row>
    <row r="462" ht="15.75" customHeight="1">
      <c r="A462" s="1" t="s">
        <v>471</v>
      </c>
      <c r="B462" s="1">
        <f>IFERROR(__xludf.DUMMYFUNCTION("SPLIT(A462,"" "")"),43.0)</f>
        <v>43</v>
      </c>
      <c r="C462" s="1">
        <f>IFERROR(__xludf.DUMMYFUNCTION("""COMPUTED_VALUE"""),39.0)</f>
        <v>39</v>
      </c>
      <c r="D462" s="1">
        <f>IFERROR(__xludf.DUMMYFUNCTION("""COMPUTED_VALUE"""),38.0)</f>
        <v>38</v>
      </c>
      <c r="E462" s="1">
        <f>IFERROR(__xludf.DUMMYFUNCTION("""COMPUTED_VALUE"""),38.0)</f>
        <v>38</v>
      </c>
      <c r="F462" s="1">
        <f>IFERROR(__xludf.DUMMYFUNCTION("""COMPUTED_VALUE"""),35.0)</f>
        <v>35</v>
      </c>
      <c r="G462" s="1">
        <f>IFERROR(__xludf.DUMMYFUNCTION("""COMPUTED_VALUE"""),32.0)</f>
        <v>32</v>
      </c>
      <c r="H462" s="2">
        <f>IFERROR(__xludf.DUMMYFUNCTION("""COMPUTED_VALUE"""),26.0)</f>
        <v>26</v>
      </c>
      <c r="J462" s="1" t="b">
        <f t="array" ref="J462">IF(NOT(H462=""),AND(C462:H462&gt;B462:G462),IF(NOT(G462=""),AND(C462:G462&gt;B462:F462),IF(NOT(F462=""),AND(C462:F462&gt;B462:E462),AND(C462:E462&gt;B462:D462))))</f>
        <v>0</v>
      </c>
      <c r="K462" s="1" t="b">
        <f t="array" ref="K462">IF(NOT(H462=""),AND(C462:H462&lt;B462:G462),IF(NOT(G462=""),AND(C462:G462&lt;B462:F462),IF(NOT(F462=""),AND(C462:F462&lt;B462:E462),AND(C462:E462&lt;B462:D462))))</f>
        <v>0</v>
      </c>
      <c r="L462" s="1" t="b">
        <f t="array" ref="L462">IF(NOT(H462=""),AND(AND(ABS(C462:H462-B462:G462)&gt;0),AND(ABS(C462:H462-B462:G462)&lt;4)),IF(NOT(G462=""),AND(AND(ABS(C462:G462-B462:F462)&gt;0),AND(ABS(C462:G462-B462:F462)&lt;4)),IF(NOT(F462=""),AND(AND(ABS(C462:F462-B462:E462)&gt;0),AND(ABS(C462:F462-B462:E462)&lt;4)),AND(AND(ABS(C462:E462-B462:D462)&gt;0),AND(ABS(C462:E462-B462:D462)&lt;4)))))</f>
        <v>0</v>
      </c>
      <c r="M462" s="1" t="b">
        <f t="shared" si="1"/>
        <v>0</v>
      </c>
    </row>
    <row r="463" ht="15.75" customHeight="1">
      <c r="A463" s="1" t="s">
        <v>472</v>
      </c>
      <c r="B463" s="1">
        <f>IFERROR(__xludf.DUMMYFUNCTION("SPLIT(A463,"" "")"),51.0)</f>
        <v>51</v>
      </c>
      <c r="C463" s="1">
        <f>IFERROR(__xludf.DUMMYFUNCTION("""COMPUTED_VALUE"""),47.0)</f>
        <v>47</v>
      </c>
      <c r="D463" s="1">
        <f>IFERROR(__xludf.DUMMYFUNCTION("""COMPUTED_VALUE"""),43.0)</f>
        <v>43</v>
      </c>
      <c r="E463" s="1">
        <f>IFERROR(__xludf.DUMMYFUNCTION("""COMPUTED_VALUE"""),41.0)</f>
        <v>41</v>
      </c>
      <c r="F463" s="1">
        <f>IFERROR(__xludf.DUMMYFUNCTION("""COMPUTED_VALUE"""),38.0)</f>
        <v>38</v>
      </c>
      <c r="G463" s="1">
        <f>IFERROR(__xludf.DUMMYFUNCTION("""COMPUTED_VALUE"""),35.0)</f>
        <v>35</v>
      </c>
      <c r="H463" s="2">
        <f>IFERROR(__xludf.DUMMYFUNCTION("""COMPUTED_VALUE"""),33.0)</f>
        <v>33</v>
      </c>
      <c r="J463" s="1" t="b">
        <f t="array" ref="J463">IF(NOT(H463=""),AND(C463:H463&gt;B463:G463),IF(NOT(G463=""),AND(C463:G463&gt;B463:F463),IF(NOT(F463=""),AND(C463:F463&gt;B463:E463),AND(C463:E463&gt;B463:D463))))</f>
        <v>0</v>
      </c>
      <c r="K463" s="1" t="b">
        <f t="array" ref="K463">IF(NOT(H463=""),AND(C463:H463&lt;B463:G463),IF(NOT(G463=""),AND(C463:G463&lt;B463:F463),IF(NOT(F463=""),AND(C463:F463&lt;B463:E463),AND(C463:E463&lt;B463:D463))))</f>
        <v>1</v>
      </c>
      <c r="L463" s="1" t="b">
        <f t="array" ref="L463">IF(NOT(H463=""),AND(AND(ABS(C463:H463-B463:G463)&gt;0),AND(ABS(C463:H463-B463:G463)&lt;4)),IF(NOT(G463=""),AND(AND(ABS(C463:G463-B463:F463)&gt;0),AND(ABS(C463:G463-B463:F463)&lt;4)),IF(NOT(F463=""),AND(AND(ABS(C463:F463-B463:E463)&gt;0),AND(ABS(C463:F463-B463:E463)&lt;4)),AND(AND(ABS(C463:E463-B463:D463)&gt;0),AND(ABS(C463:E463-B463:D463)&lt;4)))))</f>
        <v>0</v>
      </c>
      <c r="M463" s="1" t="b">
        <f t="shared" si="1"/>
        <v>0</v>
      </c>
    </row>
    <row r="464" ht="15.75" customHeight="1">
      <c r="A464" s="1" t="s">
        <v>473</v>
      </c>
      <c r="B464" s="1">
        <f>IFERROR(__xludf.DUMMYFUNCTION("SPLIT(A464,"" "")"),45.0)</f>
        <v>45</v>
      </c>
      <c r="C464" s="1">
        <f>IFERROR(__xludf.DUMMYFUNCTION("""COMPUTED_VALUE"""),41.0)</f>
        <v>41</v>
      </c>
      <c r="D464" s="1">
        <f>IFERROR(__xludf.DUMMYFUNCTION("""COMPUTED_VALUE"""),40.0)</f>
        <v>40</v>
      </c>
      <c r="E464" s="1">
        <f>IFERROR(__xludf.DUMMYFUNCTION("""COMPUTED_VALUE"""),37.0)</f>
        <v>37</v>
      </c>
      <c r="F464" s="1">
        <f>IFERROR(__xludf.DUMMYFUNCTION("""COMPUTED_VALUE"""),33.0)</f>
        <v>33</v>
      </c>
      <c r="G464" s="1">
        <f>IFERROR(__xludf.DUMMYFUNCTION("""COMPUTED_VALUE"""),30.0)</f>
        <v>30</v>
      </c>
      <c r="H464" s="1">
        <f>IFERROR(__xludf.DUMMYFUNCTION("""COMPUTED_VALUE"""),28.0)</f>
        <v>28</v>
      </c>
      <c r="I464" s="1">
        <f>IFERROR(__xludf.DUMMYFUNCTION("""COMPUTED_VALUE"""),31.0)</f>
        <v>31</v>
      </c>
      <c r="J464" s="1" t="b">
        <f t="array" ref="J464">IF(NOT(H464=""),AND(C464:H464&gt;B464:G464),IF(NOT(G464=""),AND(C464:G464&gt;B464:F464),IF(NOT(F464=""),AND(C464:F464&gt;B464:E464),AND(C464:E464&gt;B464:D464))))</f>
        <v>0</v>
      </c>
      <c r="K464" s="1" t="b">
        <f t="array" ref="K464">IF(NOT(H464=""),AND(C464:H464&lt;B464:G464),IF(NOT(G464=""),AND(C464:G464&lt;B464:F464),IF(NOT(F464=""),AND(C464:F464&lt;B464:E464),AND(C464:E464&lt;B464:D464))))</f>
        <v>1</v>
      </c>
      <c r="L464" s="1" t="b">
        <f t="array" ref="L464">IF(NOT(H464=""),AND(AND(ABS(C464:H464-B464:G464)&gt;0),AND(ABS(C464:H464-B464:G464)&lt;4)),IF(NOT(G464=""),AND(AND(ABS(C464:G464-B464:F464)&gt;0),AND(ABS(C464:G464-B464:F464)&lt;4)),IF(NOT(F464=""),AND(AND(ABS(C464:F464-B464:E464)&gt;0),AND(ABS(C464:F464-B464:E464)&lt;4)),AND(AND(ABS(C464:E464-B464:D464)&gt;0),AND(ABS(C464:E464-B464:D464)&lt;4)))))</f>
        <v>0</v>
      </c>
      <c r="M464" s="1" t="b">
        <f t="shared" si="1"/>
        <v>0</v>
      </c>
    </row>
    <row r="465" ht="15.75" customHeight="1">
      <c r="A465" s="1" t="s">
        <v>474</v>
      </c>
      <c r="B465" s="1">
        <f>IFERROR(__xludf.DUMMYFUNCTION("SPLIT(A465,"" "")"),73.0)</f>
        <v>73</v>
      </c>
      <c r="C465" s="1">
        <f>IFERROR(__xludf.DUMMYFUNCTION("""COMPUTED_VALUE"""),69.0)</f>
        <v>69</v>
      </c>
      <c r="D465" s="1">
        <f>IFERROR(__xludf.DUMMYFUNCTION("""COMPUTED_VALUE"""),66.0)</f>
        <v>66</v>
      </c>
      <c r="E465" s="1">
        <f>IFERROR(__xludf.DUMMYFUNCTION("""COMPUTED_VALUE"""),63.0)</f>
        <v>63</v>
      </c>
      <c r="F465" s="1">
        <f>IFERROR(__xludf.DUMMYFUNCTION("""COMPUTED_VALUE"""),62.0)</f>
        <v>62</v>
      </c>
      <c r="G465" s="1">
        <f>IFERROR(__xludf.DUMMYFUNCTION("""COMPUTED_VALUE"""),58.0)</f>
        <v>58</v>
      </c>
      <c r="H465" s="2">
        <f>IFERROR(__xludf.DUMMYFUNCTION("""COMPUTED_VALUE"""),58.0)</f>
        <v>58</v>
      </c>
      <c r="J465" s="1" t="b">
        <f t="array" ref="J465">IF(NOT(H465=""),AND(C465:H465&gt;B465:G465),IF(NOT(G465=""),AND(C465:G465&gt;B465:F465),IF(NOT(F465=""),AND(C465:F465&gt;B465:E465),AND(C465:E465&gt;B465:D465))))</f>
        <v>0</v>
      </c>
      <c r="K465" s="1" t="b">
        <f t="array" ref="K465">IF(NOT(H465=""),AND(C465:H465&lt;B465:G465),IF(NOT(G465=""),AND(C465:G465&lt;B465:F465),IF(NOT(F465=""),AND(C465:F465&lt;B465:E465),AND(C465:E465&lt;B465:D465))))</f>
        <v>0</v>
      </c>
      <c r="L465" s="1" t="b">
        <f t="array" ref="L465">IF(NOT(H465=""),AND(AND(ABS(C465:H465-B465:G465)&gt;0),AND(ABS(C465:H465-B465:G465)&lt;4)),IF(NOT(G465=""),AND(AND(ABS(C465:G465-B465:F465)&gt;0),AND(ABS(C465:G465-B465:F465)&lt;4)),IF(NOT(F465=""),AND(AND(ABS(C465:F465-B465:E465)&gt;0),AND(ABS(C465:F465-B465:E465)&lt;4)),AND(AND(ABS(C465:E465-B465:D465)&gt;0),AND(ABS(C465:E465-B465:D465)&lt;4)))))</f>
        <v>0</v>
      </c>
      <c r="M465" s="1" t="b">
        <f t="shared" si="1"/>
        <v>0</v>
      </c>
    </row>
    <row r="466" ht="15.75" customHeight="1">
      <c r="A466" s="1" t="s">
        <v>475</v>
      </c>
      <c r="B466" s="1">
        <f>IFERROR(__xludf.DUMMYFUNCTION("SPLIT(A466,"" "")"),75.0)</f>
        <v>75</v>
      </c>
      <c r="C466" s="1">
        <f>IFERROR(__xludf.DUMMYFUNCTION("""COMPUTED_VALUE"""),71.0)</f>
        <v>71</v>
      </c>
      <c r="D466" s="1">
        <f>IFERROR(__xludf.DUMMYFUNCTION("""COMPUTED_VALUE"""),67.0)</f>
        <v>67</v>
      </c>
      <c r="E466" s="1">
        <f>IFERROR(__xludf.DUMMYFUNCTION("""COMPUTED_VALUE"""),66.0)</f>
        <v>66</v>
      </c>
      <c r="F466" s="1">
        <f>IFERROR(__xludf.DUMMYFUNCTION("""COMPUTED_VALUE"""),63.0)</f>
        <v>63</v>
      </c>
      <c r="G466" s="1">
        <f>IFERROR(__xludf.DUMMYFUNCTION("""COMPUTED_VALUE"""),61.0)</f>
        <v>61</v>
      </c>
      <c r="H466" s="1">
        <f>IFERROR(__xludf.DUMMYFUNCTION("""COMPUTED_VALUE"""),58.0)</f>
        <v>58</v>
      </c>
      <c r="I466" s="1">
        <f>IFERROR(__xludf.DUMMYFUNCTION("""COMPUTED_VALUE"""),54.0)</f>
        <v>54</v>
      </c>
      <c r="J466" s="1" t="b">
        <f t="array" ref="J466">IF(NOT(H466=""),AND(C466:H466&gt;B466:G466),IF(NOT(G466=""),AND(C466:G466&gt;B466:F466),IF(NOT(F466=""),AND(C466:F466&gt;B466:E466),AND(C466:E466&gt;B466:D466))))</f>
        <v>0</v>
      </c>
      <c r="K466" s="1" t="b">
        <f t="array" ref="K466">IF(NOT(H466=""),AND(C466:H466&lt;B466:G466),IF(NOT(G466=""),AND(C466:G466&lt;B466:F466),IF(NOT(F466=""),AND(C466:F466&lt;B466:E466),AND(C466:E466&lt;B466:D466))))</f>
        <v>1</v>
      </c>
      <c r="L466" s="1" t="b">
        <f t="array" ref="L466">IF(NOT(H466=""),AND(AND(ABS(C466:H466-B466:G466)&gt;0),AND(ABS(C466:H466-B466:G466)&lt;4)),IF(NOT(G466=""),AND(AND(ABS(C466:G466-B466:F466)&gt;0),AND(ABS(C466:G466-B466:F466)&lt;4)),IF(NOT(F466=""),AND(AND(ABS(C466:F466-B466:E466)&gt;0),AND(ABS(C466:F466-B466:E466)&lt;4)),AND(AND(ABS(C466:E466-B466:D466)&gt;0),AND(ABS(C466:E466-B466:D466)&lt;4)))))</f>
        <v>0</v>
      </c>
      <c r="M466" s="1" t="b">
        <f t="shared" si="1"/>
        <v>0</v>
      </c>
    </row>
    <row r="467" ht="15.75" customHeight="1">
      <c r="A467" s="1" t="s">
        <v>476</v>
      </c>
      <c r="B467" s="1">
        <f>IFERROR(__xludf.DUMMYFUNCTION("SPLIT(A467,"" "")"),49.0)</f>
        <v>49</v>
      </c>
      <c r="C467" s="1">
        <f>IFERROR(__xludf.DUMMYFUNCTION("""COMPUTED_VALUE"""),45.0)</f>
        <v>45</v>
      </c>
      <c r="D467" s="1">
        <f>IFERROR(__xludf.DUMMYFUNCTION("""COMPUTED_VALUE"""),41.0)</f>
        <v>41</v>
      </c>
      <c r="E467" s="1">
        <f>IFERROR(__xludf.DUMMYFUNCTION("""COMPUTED_VALUE"""),40.0)</f>
        <v>40</v>
      </c>
      <c r="F467" s="2">
        <f>IFERROR(__xludf.DUMMYFUNCTION("""COMPUTED_VALUE"""),33.0)</f>
        <v>33</v>
      </c>
      <c r="J467" s="1" t="b">
        <f t="array" ref="J467">IF(NOT(H467=""),AND(C467:H467&gt;B467:G467),IF(NOT(G467=""),AND(C467:G467&gt;B467:F467),IF(NOT(F467=""),AND(C467:F467&gt;B467:E467),AND(C467:E467&gt;B467:D467))))</f>
        <v>0</v>
      </c>
      <c r="K467" s="1" t="b">
        <f t="array" ref="K467">IF(NOT(H467=""),AND(C467:H467&lt;B467:G467),IF(NOT(G467=""),AND(C467:G467&lt;B467:F467),IF(NOT(F467=""),AND(C467:F467&lt;B467:E467),AND(C467:E467&lt;B467:D467))))</f>
        <v>1</v>
      </c>
      <c r="L467" s="1" t="b">
        <f t="array" ref="L467">IF(NOT(H467=""),AND(AND(ABS(C467:H467-B467:G467)&gt;0),AND(ABS(C467:H467-B467:G467)&lt;4)),IF(NOT(G467=""),AND(AND(ABS(C467:G467-B467:F467)&gt;0),AND(ABS(C467:G467-B467:F467)&lt;4)),IF(NOT(F467=""),AND(AND(ABS(C467:F467-B467:E467)&gt;0),AND(ABS(C467:F467-B467:E467)&lt;4)),AND(AND(ABS(C467:E467-B467:D467)&gt;0),AND(ABS(C467:E467-B467:D467)&lt;4)))))</f>
        <v>0</v>
      </c>
      <c r="M467" s="1" t="b">
        <f t="shared" si="1"/>
        <v>0</v>
      </c>
    </row>
    <row r="468" ht="15.75" customHeight="1">
      <c r="A468" s="1" t="s">
        <v>477</v>
      </c>
      <c r="B468" s="1">
        <f>IFERROR(__xludf.DUMMYFUNCTION("SPLIT(A468,"" "")"),21.0)</f>
        <v>21</v>
      </c>
      <c r="C468" s="1">
        <f>IFERROR(__xludf.DUMMYFUNCTION("""COMPUTED_VALUE"""),17.0)</f>
        <v>17</v>
      </c>
      <c r="D468" s="1">
        <f>IFERROR(__xludf.DUMMYFUNCTION("""COMPUTED_VALUE"""),11.0)</f>
        <v>11</v>
      </c>
      <c r="E468" s="1">
        <f>IFERROR(__xludf.DUMMYFUNCTION("""COMPUTED_VALUE"""),10.0)</f>
        <v>10</v>
      </c>
      <c r="F468" s="2">
        <f>IFERROR(__xludf.DUMMYFUNCTION("""COMPUTED_VALUE"""),8.0)</f>
        <v>8</v>
      </c>
      <c r="J468" s="1" t="b">
        <f t="array" ref="J468">IF(NOT(H468=""),AND(C468:H468&gt;B468:G468),IF(NOT(G468=""),AND(C468:G468&gt;B468:F468),IF(NOT(F468=""),AND(C468:F468&gt;B468:E468),AND(C468:E468&gt;B468:D468))))</f>
        <v>0</v>
      </c>
      <c r="K468" s="1" t="b">
        <f t="array" ref="K468">IF(NOT(H468=""),AND(C468:H468&lt;B468:G468),IF(NOT(G468=""),AND(C468:G468&lt;B468:F468),IF(NOT(F468=""),AND(C468:F468&lt;B468:E468),AND(C468:E468&lt;B468:D468))))</f>
        <v>1</v>
      </c>
      <c r="L468" s="1" t="b">
        <f t="array" ref="L468">IF(NOT(H468=""),AND(AND(ABS(C468:H468-B468:G468)&gt;0),AND(ABS(C468:H468-B468:G468)&lt;4)),IF(NOT(G468=""),AND(AND(ABS(C468:G468-B468:F468)&gt;0),AND(ABS(C468:G468-B468:F468)&lt;4)),IF(NOT(F468=""),AND(AND(ABS(C468:F468-B468:E468)&gt;0),AND(ABS(C468:F468-B468:E468)&lt;4)),AND(AND(ABS(C468:E468-B468:D468)&gt;0),AND(ABS(C468:E468-B468:D468)&lt;4)))))</f>
        <v>0</v>
      </c>
      <c r="M468" s="1" t="b">
        <f t="shared" si="1"/>
        <v>0</v>
      </c>
    </row>
    <row r="469" ht="15.75" customHeight="1">
      <c r="A469" s="1" t="s">
        <v>478</v>
      </c>
      <c r="B469" s="1">
        <f>IFERROR(__xludf.DUMMYFUNCTION("SPLIT(A469,"" "")"),18.0)</f>
        <v>18</v>
      </c>
      <c r="C469" s="1">
        <f>IFERROR(__xludf.DUMMYFUNCTION("""COMPUTED_VALUE"""),14.0)</f>
        <v>14</v>
      </c>
      <c r="D469" s="1">
        <f>IFERROR(__xludf.DUMMYFUNCTION("""COMPUTED_VALUE"""),12.0)</f>
        <v>12</v>
      </c>
      <c r="E469" s="1">
        <f>IFERROR(__xludf.DUMMYFUNCTION("""COMPUTED_VALUE"""),7.0)</f>
        <v>7</v>
      </c>
      <c r="F469" s="1">
        <f>IFERROR(__xludf.DUMMYFUNCTION("""COMPUTED_VALUE"""),5.0)</f>
        <v>5</v>
      </c>
      <c r="G469" s="1">
        <f>IFERROR(__xludf.DUMMYFUNCTION("""COMPUTED_VALUE"""),4.0)</f>
        <v>4</v>
      </c>
      <c r="H469" s="2">
        <f>IFERROR(__xludf.DUMMYFUNCTION("""COMPUTED_VALUE"""),7.0)</f>
        <v>7</v>
      </c>
      <c r="J469" s="1" t="b">
        <f t="array" ref="J469">IF(NOT(H469=""),AND(C469:H469&gt;B469:G469),IF(NOT(G469=""),AND(C469:G469&gt;B469:F469),IF(NOT(F469=""),AND(C469:F469&gt;B469:E469),AND(C469:E469&gt;B469:D469))))</f>
        <v>0</v>
      </c>
      <c r="K469" s="1" t="b">
        <f t="array" ref="K469">IF(NOT(H469=""),AND(C469:H469&lt;B469:G469),IF(NOT(G469=""),AND(C469:G469&lt;B469:F469),IF(NOT(F469=""),AND(C469:F469&lt;B469:E469),AND(C469:E469&lt;B469:D469))))</f>
        <v>0</v>
      </c>
      <c r="L469" s="1" t="b">
        <f t="array" ref="L469">IF(NOT(H469=""),AND(AND(ABS(C469:H469-B469:G469)&gt;0),AND(ABS(C469:H469-B469:G469)&lt;4)),IF(NOT(G469=""),AND(AND(ABS(C469:G469-B469:F469)&gt;0),AND(ABS(C469:G469-B469:F469)&lt;4)),IF(NOT(F469=""),AND(AND(ABS(C469:F469-B469:E469)&gt;0),AND(ABS(C469:F469-B469:E469)&lt;4)),AND(AND(ABS(C469:E469-B469:D469)&gt;0),AND(ABS(C469:E469-B469:D469)&lt;4)))))</f>
        <v>0</v>
      </c>
      <c r="M469" s="1" t="b">
        <f t="shared" si="1"/>
        <v>0</v>
      </c>
    </row>
    <row r="470" ht="15.75" customHeight="1">
      <c r="A470" s="1" t="s">
        <v>479</v>
      </c>
      <c r="B470" s="1">
        <f>IFERROR(__xludf.DUMMYFUNCTION("SPLIT(A470,"" "")"),93.0)</f>
        <v>93</v>
      </c>
      <c r="C470" s="1">
        <f>IFERROR(__xludf.DUMMYFUNCTION("""COMPUTED_VALUE"""),89.0)</f>
        <v>89</v>
      </c>
      <c r="D470" s="1">
        <f>IFERROR(__xludf.DUMMYFUNCTION("""COMPUTED_VALUE"""),83.0)</f>
        <v>83</v>
      </c>
      <c r="E470" s="1">
        <f>IFERROR(__xludf.DUMMYFUNCTION("""COMPUTED_VALUE"""),82.0)</f>
        <v>82</v>
      </c>
      <c r="F470" s="1">
        <f>IFERROR(__xludf.DUMMYFUNCTION("""COMPUTED_VALUE"""),80.0)</f>
        <v>80</v>
      </c>
      <c r="G470" s="1">
        <f>IFERROR(__xludf.DUMMYFUNCTION("""COMPUTED_VALUE"""),78.0)</f>
        <v>78</v>
      </c>
      <c r="H470" s="2">
        <f>IFERROR(__xludf.DUMMYFUNCTION("""COMPUTED_VALUE"""),78.0)</f>
        <v>78</v>
      </c>
      <c r="J470" s="1" t="b">
        <f t="array" ref="J470">IF(NOT(H470=""),AND(C470:H470&gt;B470:G470),IF(NOT(G470=""),AND(C470:G470&gt;B470:F470),IF(NOT(F470=""),AND(C470:F470&gt;B470:E470),AND(C470:E470&gt;B470:D470))))</f>
        <v>0</v>
      </c>
      <c r="K470" s="1" t="b">
        <f t="array" ref="K470">IF(NOT(H470=""),AND(C470:H470&lt;B470:G470),IF(NOT(G470=""),AND(C470:G470&lt;B470:F470),IF(NOT(F470=""),AND(C470:F470&lt;B470:E470),AND(C470:E470&lt;B470:D470))))</f>
        <v>0</v>
      </c>
      <c r="L470" s="1" t="b">
        <f t="array" ref="L470">IF(NOT(H470=""),AND(AND(ABS(C470:H470-B470:G470)&gt;0),AND(ABS(C470:H470-B470:G470)&lt;4)),IF(NOT(G470=""),AND(AND(ABS(C470:G470-B470:F470)&gt;0),AND(ABS(C470:G470-B470:F470)&lt;4)),IF(NOT(F470=""),AND(AND(ABS(C470:F470-B470:E470)&gt;0),AND(ABS(C470:F470-B470:E470)&lt;4)),AND(AND(ABS(C470:E470-B470:D470)&gt;0),AND(ABS(C470:E470-B470:D470)&lt;4)))))</f>
        <v>0</v>
      </c>
      <c r="M470" s="1" t="b">
        <f t="shared" si="1"/>
        <v>0</v>
      </c>
    </row>
    <row r="471" ht="15.75" customHeight="1">
      <c r="A471" s="1" t="s">
        <v>480</v>
      </c>
      <c r="B471" s="1">
        <f>IFERROR(__xludf.DUMMYFUNCTION("SPLIT(A471,"" "")"),31.0)</f>
        <v>31</v>
      </c>
      <c r="C471" s="1">
        <f>IFERROR(__xludf.DUMMYFUNCTION("""COMPUTED_VALUE"""),27.0)</f>
        <v>27</v>
      </c>
      <c r="D471" s="1">
        <f>IFERROR(__xludf.DUMMYFUNCTION("""COMPUTED_VALUE"""),25.0)</f>
        <v>25</v>
      </c>
      <c r="E471" s="1">
        <f>IFERROR(__xludf.DUMMYFUNCTION("""COMPUTED_VALUE"""),22.0)</f>
        <v>22</v>
      </c>
      <c r="F471" s="1">
        <f>IFERROR(__xludf.DUMMYFUNCTION("""COMPUTED_VALUE"""),16.0)</f>
        <v>16</v>
      </c>
      <c r="G471" s="1">
        <f>IFERROR(__xludf.DUMMYFUNCTION("""COMPUTED_VALUE"""),15.0)</f>
        <v>15</v>
      </c>
      <c r="H471" s="2">
        <f>IFERROR(__xludf.DUMMYFUNCTION("""COMPUTED_VALUE"""),11.0)</f>
        <v>11</v>
      </c>
      <c r="J471" s="1" t="b">
        <f t="array" ref="J471">IF(NOT(H471=""),AND(C471:H471&gt;B471:G471),IF(NOT(G471=""),AND(C471:G471&gt;B471:F471),IF(NOT(F471=""),AND(C471:F471&gt;B471:E471),AND(C471:E471&gt;B471:D471))))</f>
        <v>0</v>
      </c>
      <c r="K471" s="1" t="b">
        <f t="array" ref="K471">IF(NOT(H471=""),AND(C471:H471&lt;B471:G471),IF(NOT(G471=""),AND(C471:G471&lt;B471:F471),IF(NOT(F471=""),AND(C471:F471&lt;B471:E471),AND(C471:E471&lt;B471:D471))))</f>
        <v>1</v>
      </c>
      <c r="L471" s="1" t="b">
        <f t="array" ref="L471">IF(NOT(H471=""),AND(AND(ABS(C471:H471-B471:G471)&gt;0),AND(ABS(C471:H471-B471:G471)&lt;4)),IF(NOT(G471=""),AND(AND(ABS(C471:G471-B471:F471)&gt;0),AND(ABS(C471:G471-B471:F471)&lt;4)),IF(NOT(F471=""),AND(AND(ABS(C471:F471-B471:E471)&gt;0),AND(ABS(C471:F471-B471:E471)&lt;4)),AND(AND(ABS(C471:E471-B471:D471)&gt;0),AND(ABS(C471:E471-B471:D471)&lt;4)))))</f>
        <v>0</v>
      </c>
      <c r="M471" s="1" t="b">
        <f t="shared" si="1"/>
        <v>0</v>
      </c>
    </row>
    <row r="472" ht="15.75" customHeight="1">
      <c r="A472" s="1" t="s">
        <v>481</v>
      </c>
      <c r="B472" s="1">
        <f>IFERROR(__xludf.DUMMYFUNCTION("SPLIT(A472,"" "")"),39.0)</f>
        <v>39</v>
      </c>
      <c r="C472" s="1">
        <f>IFERROR(__xludf.DUMMYFUNCTION("""COMPUTED_VALUE"""),35.0)</f>
        <v>35</v>
      </c>
      <c r="D472" s="1">
        <f>IFERROR(__xludf.DUMMYFUNCTION("""COMPUTED_VALUE"""),29.0)</f>
        <v>29</v>
      </c>
      <c r="E472" s="1">
        <f>IFERROR(__xludf.DUMMYFUNCTION("""COMPUTED_VALUE"""),28.0)</f>
        <v>28</v>
      </c>
      <c r="F472" s="1">
        <f>IFERROR(__xludf.DUMMYFUNCTION("""COMPUTED_VALUE"""),25.0)</f>
        <v>25</v>
      </c>
      <c r="G472" s="2">
        <f>IFERROR(__xludf.DUMMYFUNCTION("""COMPUTED_VALUE"""),19.0)</f>
        <v>19</v>
      </c>
      <c r="J472" s="1" t="b">
        <f t="array" ref="J472">IF(NOT(H472=""),AND(C472:H472&gt;B472:G472),IF(NOT(G472=""),AND(C472:G472&gt;B472:F472),IF(NOT(F472=""),AND(C472:F472&gt;B472:E472),AND(C472:E472&gt;B472:D472))))</f>
        <v>0</v>
      </c>
      <c r="K472" s="1" t="b">
        <f t="array" ref="K472">IF(NOT(H472=""),AND(C472:H472&lt;B472:G472),IF(NOT(G472=""),AND(C472:G472&lt;B472:F472),IF(NOT(F472=""),AND(C472:F472&lt;B472:E472),AND(C472:E472&lt;B472:D472))))</f>
        <v>1</v>
      </c>
      <c r="L472" s="1" t="b">
        <f t="array" ref="L472">IF(NOT(H472=""),AND(AND(ABS(C472:H472-B472:G472)&gt;0),AND(ABS(C472:H472-B472:G472)&lt;4)),IF(NOT(G472=""),AND(AND(ABS(C472:G472-B472:F472)&gt;0),AND(ABS(C472:G472-B472:F472)&lt;4)),IF(NOT(F472=""),AND(AND(ABS(C472:F472-B472:E472)&gt;0),AND(ABS(C472:F472-B472:E472)&lt;4)),AND(AND(ABS(C472:E472-B472:D472)&gt;0),AND(ABS(C472:E472-B472:D472)&lt;4)))))</f>
        <v>0</v>
      </c>
      <c r="M472" s="1" t="b">
        <f t="shared" si="1"/>
        <v>0</v>
      </c>
    </row>
    <row r="473" ht="15.75" customHeight="1">
      <c r="A473" s="1" t="s">
        <v>482</v>
      </c>
      <c r="B473" s="1">
        <f>IFERROR(__xludf.DUMMYFUNCTION("SPLIT(A473,"" "")"),46.0)</f>
        <v>46</v>
      </c>
      <c r="C473" s="1">
        <f>IFERROR(__xludf.DUMMYFUNCTION("""COMPUTED_VALUE"""),41.0)</f>
        <v>41</v>
      </c>
      <c r="D473" s="1">
        <f>IFERROR(__xludf.DUMMYFUNCTION("""COMPUTED_VALUE"""),38.0)</f>
        <v>38</v>
      </c>
      <c r="E473" s="1">
        <f>IFERROR(__xludf.DUMMYFUNCTION("""COMPUTED_VALUE"""),37.0)</f>
        <v>37</v>
      </c>
      <c r="F473" s="1">
        <f>IFERROR(__xludf.DUMMYFUNCTION("""COMPUTED_VALUE"""),36.0)</f>
        <v>36</v>
      </c>
      <c r="G473" s="1">
        <f>IFERROR(__xludf.DUMMYFUNCTION("""COMPUTED_VALUE"""),35.0)</f>
        <v>35</v>
      </c>
      <c r="H473" s="1">
        <f>IFERROR(__xludf.DUMMYFUNCTION("""COMPUTED_VALUE"""),34.0)</f>
        <v>34</v>
      </c>
      <c r="I473" s="1">
        <f>IFERROR(__xludf.DUMMYFUNCTION("""COMPUTED_VALUE"""),33.0)</f>
        <v>33</v>
      </c>
      <c r="J473" s="1" t="b">
        <f t="array" ref="J473">IF(NOT(H473=""),AND(C473:H473&gt;B473:G473),IF(NOT(G473=""),AND(C473:G473&gt;B473:F473),IF(NOT(F473=""),AND(C473:F473&gt;B473:E473),AND(C473:E473&gt;B473:D473))))</f>
        <v>0</v>
      </c>
      <c r="K473" s="1" t="b">
        <f t="array" ref="K473">IF(NOT(H473=""),AND(C473:H473&lt;B473:G473),IF(NOT(G473=""),AND(C473:G473&lt;B473:F473),IF(NOT(F473=""),AND(C473:F473&lt;B473:E473),AND(C473:E473&lt;B473:D473))))</f>
        <v>1</v>
      </c>
      <c r="L473" s="1" t="b">
        <f t="array" ref="L473">IF(NOT(H473=""),AND(AND(ABS(C473:H473-B473:G473)&gt;0),AND(ABS(C473:H473-B473:G473)&lt;4)),IF(NOT(G473=""),AND(AND(ABS(C473:G473-B473:F473)&gt;0),AND(ABS(C473:G473-B473:F473)&lt;4)),IF(NOT(F473=""),AND(AND(ABS(C473:F473-B473:E473)&gt;0),AND(ABS(C473:F473-B473:E473)&lt;4)),AND(AND(ABS(C473:E473-B473:D473)&gt;0),AND(ABS(C473:E473-B473:D473)&lt;4)))))</f>
        <v>0</v>
      </c>
      <c r="M473" s="1" t="b">
        <f t="shared" si="1"/>
        <v>0</v>
      </c>
    </row>
    <row r="474" ht="15.75" customHeight="1">
      <c r="A474" s="1" t="s">
        <v>483</v>
      </c>
      <c r="B474" s="1">
        <f>IFERROR(__xludf.DUMMYFUNCTION("SPLIT(A474,"" "")"),97.0)</f>
        <v>97</v>
      </c>
      <c r="C474" s="1">
        <f>IFERROR(__xludf.DUMMYFUNCTION("""COMPUTED_VALUE"""),92.0)</f>
        <v>92</v>
      </c>
      <c r="D474" s="1">
        <f>IFERROR(__xludf.DUMMYFUNCTION("""COMPUTED_VALUE"""),89.0)</f>
        <v>89</v>
      </c>
      <c r="E474" s="1">
        <f>IFERROR(__xludf.DUMMYFUNCTION("""COMPUTED_VALUE"""),87.0)</f>
        <v>87</v>
      </c>
      <c r="F474" s="1">
        <f>IFERROR(__xludf.DUMMYFUNCTION("""COMPUTED_VALUE"""),85.0)</f>
        <v>85</v>
      </c>
      <c r="G474" s="1">
        <f>IFERROR(__xludf.DUMMYFUNCTION("""COMPUTED_VALUE"""),84.0)</f>
        <v>84</v>
      </c>
      <c r="H474" s="2">
        <f>IFERROR(__xludf.DUMMYFUNCTION("""COMPUTED_VALUE"""),87.0)</f>
        <v>87</v>
      </c>
      <c r="J474" s="1" t="b">
        <f t="array" ref="J474">IF(NOT(H474=""),AND(C474:H474&gt;B474:G474),IF(NOT(G474=""),AND(C474:G474&gt;B474:F474),IF(NOT(F474=""),AND(C474:F474&gt;B474:E474),AND(C474:E474&gt;B474:D474))))</f>
        <v>0</v>
      </c>
      <c r="K474" s="1" t="b">
        <f t="array" ref="K474">IF(NOT(H474=""),AND(C474:H474&lt;B474:G474),IF(NOT(G474=""),AND(C474:G474&lt;B474:F474),IF(NOT(F474=""),AND(C474:F474&lt;B474:E474),AND(C474:E474&lt;B474:D474))))</f>
        <v>0</v>
      </c>
      <c r="L474" s="1" t="b">
        <f t="array" ref="L474">IF(NOT(H474=""),AND(AND(ABS(C474:H474-B474:G474)&gt;0),AND(ABS(C474:H474-B474:G474)&lt;4)),IF(NOT(G474=""),AND(AND(ABS(C474:G474-B474:F474)&gt;0),AND(ABS(C474:G474-B474:F474)&lt;4)),IF(NOT(F474=""),AND(AND(ABS(C474:F474-B474:E474)&gt;0),AND(ABS(C474:F474-B474:E474)&lt;4)),AND(AND(ABS(C474:E474-B474:D474)&gt;0),AND(ABS(C474:E474-B474:D474)&lt;4)))))</f>
        <v>0</v>
      </c>
      <c r="M474" s="1" t="b">
        <f t="shared" si="1"/>
        <v>0</v>
      </c>
    </row>
    <row r="475" ht="15.75" customHeight="1">
      <c r="A475" s="1" t="s">
        <v>484</v>
      </c>
      <c r="B475" s="1">
        <f>IFERROR(__xludf.DUMMYFUNCTION("SPLIT(A475,"" "")"),83.0)</f>
        <v>83</v>
      </c>
      <c r="C475" s="1">
        <f>IFERROR(__xludf.DUMMYFUNCTION("""COMPUTED_VALUE"""),77.0)</f>
        <v>77</v>
      </c>
      <c r="D475" s="1">
        <f>IFERROR(__xludf.DUMMYFUNCTION("""COMPUTED_VALUE"""),74.0)</f>
        <v>74</v>
      </c>
      <c r="E475" s="1">
        <f>IFERROR(__xludf.DUMMYFUNCTION("""COMPUTED_VALUE"""),71.0)</f>
        <v>71</v>
      </c>
      <c r="F475" s="1">
        <f>IFERROR(__xludf.DUMMYFUNCTION("""COMPUTED_VALUE"""),68.0)</f>
        <v>68</v>
      </c>
      <c r="G475" s="2">
        <f>IFERROR(__xludf.DUMMYFUNCTION("""COMPUTED_VALUE"""),68.0)</f>
        <v>68</v>
      </c>
      <c r="J475" s="1" t="b">
        <f t="array" ref="J475">IF(NOT(H475=""),AND(C475:H475&gt;B475:G475),IF(NOT(G475=""),AND(C475:G475&gt;B475:F475),IF(NOT(F475=""),AND(C475:F475&gt;B475:E475),AND(C475:E475&gt;B475:D475))))</f>
        <v>0</v>
      </c>
      <c r="K475" s="1" t="b">
        <f t="array" ref="K475">IF(NOT(H475=""),AND(C475:H475&lt;B475:G475),IF(NOT(G475=""),AND(C475:G475&lt;B475:F475),IF(NOT(F475=""),AND(C475:F475&lt;B475:E475),AND(C475:E475&lt;B475:D475))))</f>
        <v>0</v>
      </c>
      <c r="L475" s="1" t="b">
        <f t="array" ref="L475">IF(NOT(H475=""),AND(AND(ABS(C475:H475-B475:G475)&gt;0),AND(ABS(C475:H475-B475:G475)&lt;4)),IF(NOT(G475=""),AND(AND(ABS(C475:G475-B475:F475)&gt;0),AND(ABS(C475:G475-B475:F475)&lt;4)),IF(NOT(F475=""),AND(AND(ABS(C475:F475-B475:E475)&gt;0),AND(ABS(C475:F475-B475:E475)&lt;4)),AND(AND(ABS(C475:E475-B475:D475)&gt;0),AND(ABS(C475:E475-B475:D475)&lt;4)))))</f>
        <v>0</v>
      </c>
      <c r="M475" s="1" t="b">
        <f t="shared" si="1"/>
        <v>0</v>
      </c>
    </row>
    <row r="476" ht="15.75" customHeight="1">
      <c r="A476" s="1" t="s">
        <v>485</v>
      </c>
      <c r="B476" s="1">
        <f>IFERROR(__xludf.DUMMYFUNCTION("SPLIT(A476,"" "")"),37.0)</f>
        <v>37</v>
      </c>
      <c r="C476" s="1">
        <f>IFERROR(__xludf.DUMMYFUNCTION("""COMPUTED_VALUE"""),30.0)</f>
        <v>30</v>
      </c>
      <c r="D476" s="1">
        <f>IFERROR(__xludf.DUMMYFUNCTION("""COMPUTED_VALUE"""),27.0)</f>
        <v>27</v>
      </c>
      <c r="E476" s="1">
        <f>IFERROR(__xludf.DUMMYFUNCTION("""COMPUTED_VALUE"""),24.0)</f>
        <v>24</v>
      </c>
      <c r="F476" s="2">
        <f>IFERROR(__xludf.DUMMYFUNCTION("""COMPUTED_VALUE"""),20.0)</f>
        <v>20</v>
      </c>
      <c r="J476" s="1" t="b">
        <f t="array" ref="J476">IF(NOT(H476=""),AND(C476:H476&gt;B476:G476),IF(NOT(G476=""),AND(C476:G476&gt;B476:F476),IF(NOT(F476=""),AND(C476:F476&gt;B476:E476),AND(C476:E476&gt;B476:D476))))</f>
        <v>0</v>
      </c>
      <c r="K476" s="1" t="b">
        <f t="array" ref="K476">IF(NOT(H476=""),AND(C476:H476&lt;B476:G476),IF(NOT(G476=""),AND(C476:G476&lt;B476:F476),IF(NOT(F476=""),AND(C476:F476&lt;B476:E476),AND(C476:E476&lt;B476:D476))))</f>
        <v>1</v>
      </c>
      <c r="L476" s="1" t="b">
        <f t="array" ref="L476">IF(NOT(H476=""),AND(AND(ABS(C476:H476-B476:G476)&gt;0),AND(ABS(C476:H476-B476:G476)&lt;4)),IF(NOT(G476=""),AND(AND(ABS(C476:G476-B476:F476)&gt;0),AND(ABS(C476:G476-B476:F476)&lt;4)),IF(NOT(F476=""),AND(AND(ABS(C476:F476-B476:E476)&gt;0),AND(ABS(C476:F476-B476:E476)&lt;4)),AND(AND(ABS(C476:E476-B476:D476)&gt;0),AND(ABS(C476:E476-B476:D476)&lt;4)))))</f>
        <v>0</v>
      </c>
      <c r="M476" s="1" t="b">
        <f t="shared" si="1"/>
        <v>0</v>
      </c>
    </row>
    <row r="477" ht="15.75" customHeight="1">
      <c r="A477" s="1" t="s">
        <v>486</v>
      </c>
      <c r="B477" s="1">
        <f>IFERROR(__xludf.DUMMYFUNCTION("SPLIT(A477,"" "")"),78.0)</f>
        <v>78</v>
      </c>
      <c r="C477" s="1">
        <f>IFERROR(__xludf.DUMMYFUNCTION("""COMPUTED_VALUE"""),71.0)</f>
        <v>71</v>
      </c>
      <c r="D477" s="1">
        <f>IFERROR(__xludf.DUMMYFUNCTION("""COMPUTED_VALUE"""),68.0)</f>
        <v>68</v>
      </c>
      <c r="E477" s="1">
        <f>IFERROR(__xludf.DUMMYFUNCTION("""COMPUTED_VALUE"""),66.0)</f>
        <v>66</v>
      </c>
      <c r="F477" s="2">
        <f>IFERROR(__xludf.DUMMYFUNCTION("""COMPUTED_VALUE"""),59.0)</f>
        <v>59</v>
      </c>
      <c r="J477" s="1" t="b">
        <f t="array" ref="J477">IF(NOT(H477=""),AND(C477:H477&gt;B477:G477),IF(NOT(G477=""),AND(C477:G477&gt;B477:F477),IF(NOT(F477=""),AND(C477:F477&gt;B477:E477),AND(C477:E477&gt;B477:D477))))</f>
        <v>0</v>
      </c>
      <c r="K477" s="1" t="b">
        <f t="array" ref="K477">IF(NOT(H477=""),AND(C477:H477&lt;B477:G477),IF(NOT(G477=""),AND(C477:G477&lt;B477:F477),IF(NOT(F477=""),AND(C477:F477&lt;B477:E477),AND(C477:E477&lt;B477:D477))))</f>
        <v>1</v>
      </c>
      <c r="L477" s="1" t="b">
        <f t="array" ref="L477">IF(NOT(H477=""),AND(AND(ABS(C477:H477-B477:G477)&gt;0),AND(ABS(C477:H477-B477:G477)&lt;4)),IF(NOT(G477=""),AND(AND(ABS(C477:G477-B477:F477)&gt;0),AND(ABS(C477:G477-B477:F477)&lt;4)),IF(NOT(F477=""),AND(AND(ABS(C477:F477-B477:E477)&gt;0),AND(ABS(C477:F477-B477:E477)&lt;4)),AND(AND(ABS(C477:E477-B477:D477)&gt;0),AND(ABS(C477:E477-B477:D477)&lt;4)))))</f>
        <v>0</v>
      </c>
      <c r="M477" s="1" t="b">
        <f t="shared" si="1"/>
        <v>0</v>
      </c>
    </row>
    <row r="478" ht="15.75" customHeight="1">
      <c r="A478" s="1" t="s">
        <v>487</v>
      </c>
      <c r="B478" s="1">
        <f>IFERROR(__xludf.DUMMYFUNCTION("SPLIT(A478,"" "")"),28.0)</f>
        <v>28</v>
      </c>
      <c r="C478" s="1">
        <f>IFERROR(__xludf.DUMMYFUNCTION("""COMPUTED_VALUE"""),21.0)</f>
        <v>21</v>
      </c>
      <c r="D478" s="1">
        <f>IFERROR(__xludf.DUMMYFUNCTION("""COMPUTED_VALUE"""),24.0)</f>
        <v>24</v>
      </c>
      <c r="E478" s="1">
        <f>IFERROR(__xludf.DUMMYFUNCTION("""COMPUTED_VALUE"""),21.0)</f>
        <v>21</v>
      </c>
      <c r="F478" s="1">
        <f>IFERROR(__xludf.DUMMYFUNCTION("""COMPUTED_VALUE"""),19.0)</f>
        <v>19</v>
      </c>
      <c r="G478" s="1">
        <f>IFERROR(__xludf.DUMMYFUNCTION("""COMPUTED_VALUE"""),17.0)</f>
        <v>17</v>
      </c>
      <c r="H478" s="1">
        <f>IFERROR(__xludf.DUMMYFUNCTION("""COMPUTED_VALUE"""),14.0)</f>
        <v>14</v>
      </c>
      <c r="I478" s="1">
        <f>IFERROR(__xludf.DUMMYFUNCTION("""COMPUTED_VALUE"""),13.0)</f>
        <v>13</v>
      </c>
      <c r="J478" s="1" t="b">
        <f t="array" ref="J478">IF(NOT(H478=""),AND(C478:H478&gt;B478:G478),IF(NOT(G478=""),AND(C478:G478&gt;B478:F478),IF(NOT(F478=""),AND(C478:F478&gt;B478:E478),AND(C478:E478&gt;B478:D478))))</f>
        <v>0</v>
      </c>
      <c r="K478" s="1" t="b">
        <f t="array" ref="K478">IF(NOT(H478=""),AND(C478:H478&lt;B478:G478),IF(NOT(G478=""),AND(C478:G478&lt;B478:F478),IF(NOT(F478=""),AND(C478:F478&lt;B478:E478),AND(C478:E478&lt;B478:D478))))</f>
        <v>0</v>
      </c>
      <c r="L478" s="1" t="b">
        <f t="array" ref="L478">IF(NOT(H478=""),AND(AND(ABS(C478:H478-B478:G478)&gt;0),AND(ABS(C478:H478-B478:G478)&lt;4)),IF(NOT(G478=""),AND(AND(ABS(C478:G478-B478:F478)&gt;0),AND(ABS(C478:G478-B478:F478)&lt;4)),IF(NOT(F478=""),AND(AND(ABS(C478:F478-B478:E478)&gt;0),AND(ABS(C478:F478-B478:E478)&lt;4)),AND(AND(ABS(C478:E478-B478:D478)&gt;0),AND(ABS(C478:E478-B478:D478)&lt;4)))))</f>
        <v>0</v>
      </c>
      <c r="M478" s="1" t="b">
        <f t="shared" si="1"/>
        <v>0</v>
      </c>
    </row>
    <row r="479" ht="15.75" customHeight="1">
      <c r="A479" s="1" t="s">
        <v>488</v>
      </c>
      <c r="B479" s="1">
        <f>IFERROR(__xludf.DUMMYFUNCTION("SPLIT(A479,"" "")"),55.0)</f>
        <v>55</v>
      </c>
      <c r="C479" s="1">
        <f>IFERROR(__xludf.DUMMYFUNCTION("""COMPUTED_VALUE"""),48.0)</f>
        <v>48</v>
      </c>
      <c r="D479" s="1">
        <f>IFERROR(__xludf.DUMMYFUNCTION("""COMPUTED_VALUE"""),47.0)</f>
        <v>47</v>
      </c>
      <c r="E479" s="1">
        <f>IFERROR(__xludf.DUMMYFUNCTION("""COMPUTED_VALUE"""),50.0)</f>
        <v>50</v>
      </c>
      <c r="F479" s="2">
        <f>IFERROR(__xludf.DUMMYFUNCTION("""COMPUTED_VALUE"""),53.0)</f>
        <v>53</v>
      </c>
      <c r="J479" s="1" t="b">
        <f t="array" ref="J479">IF(NOT(H479=""),AND(C479:H479&gt;B479:G479),IF(NOT(G479=""),AND(C479:G479&gt;B479:F479),IF(NOT(F479=""),AND(C479:F479&gt;B479:E479),AND(C479:E479&gt;B479:D479))))</f>
        <v>0</v>
      </c>
      <c r="K479" s="1" t="b">
        <f t="array" ref="K479">IF(NOT(H479=""),AND(C479:H479&lt;B479:G479),IF(NOT(G479=""),AND(C479:G479&lt;B479:F479),IF(NOT(F479=""),AND(C479:F479&lt;B479:E479),AND(C479:E479&lt;B479:D479))))</f>
        <v>0</v>
      </c>
      <c r="L479" s="1" t="b">
        <f t="array" ref="L479">IF(NOT(H479=""),AND(AND(ABS(C479:H479-B479:G479)&gt;0),AND(ABS(C479:H479-B479:G479)&lt;4)),IF(NOT(G479=""),AND(AND(ABS(C479:G479-B479:F479)&gt;0),AND(ABS(C479:G479-B479:F479)&lt;4)),IF(NOT(F479=""),AND(AND(ABS(C479:F479-B479:E479)&gt;0),AND(ABS(C479:F479-B479:E479)&lt;4)),AND(AND(ABS(C479:E479-B479:D479)&gt;0),AND(ABS(C479:E479-B479:D479)&lt;4)))))</f>
        <v>0</v>
      </c>
      <c r="M479" s="1" t="b">
        <f t="shared" si="1"/>
        <v>0</v>
      </c>
    </row>
    <row r="480" ht="15.75" customHeight="1">
      <c r="A480" s="1" t="s">
        <v>489</v>
      </c>
      <c r="B480" s="1">
        <f>IFERROR(__xludf.DUMMYFUNCTION("SPLIT(A480,"" "")"),73.0)</f>
        <v>73</v>
      </c>
      <c r="C480" s="1">
        <f>IFERROR(__xludf.DUMMYFUNCTION("""COMPUTED_VALUE"""),68.0)</f>
        <v>68</v>
      </c>
      <c r="D480" s="1">
        <f>IFERROR(__xludf.DUMMYFUNCTION("""COMPUTED_VALUE"""),66.0)</f>
        <v>66</v>
      </c>
      <c r="E480" s="1">
        <f>IFERROR(__xludf.DUMMYFUNCTION("""COMPUTED_VALUE"""),65.0)</f>
        <v>65</v>
      </c>
      <c r="F480" s="1">
        <f>IFERROR(__xludf.DUMMYFUNCTION("""COMPUTED_VALUE"""),62.0)</f>
        <v>62</v>
      </c>
      <c r="G480" s="1">
        <f>IFERROR(__xludf.DUMMYFUNCTION("""COMPUTED_VALUE"""),65.0)</f>
        <v>65</v>
      </c>
      <c r="H480" s="2">
        <f>IFERROR(__xludf.DUMMYFUNCTION("""COMPUTED_VALUE"""),65.0)</f>
        <v>65</v>
      </c>
      <c r="J480" s="1" t="b">
        <f t="array" ref="J480">IF(NOT(H480=""),AND(C480:H480&gt;B480:G480),IF(NOT(G480=""),AND(C480:G480&gt;B480:F480),IF(NOT(F480=""),AND(C480:F480&gt;B480:E480),AND(C480:E480&gt;B480:D480))))</f>
        <v>0</v>
      </c>
      <c r="K480" s="1" t="b">
        <f t="array" ref="K480">IF(NOT(H480=""),AND(C480:H480&lt;B480:G480),IF(NOT(G480=""),AND(C480:G480&lt;B480:F480),IF(NOT(F480=""),AND(C480:F480&lt;B480:E480),AND(C480:E480&lt;B480:D480))))</f>
        <v>0</v>
      </c>
      <c r="L480" s="1" t="b">
        <f t="array" ref="L480">IF(NOT(H480=""),AND(AND(ABS(C480:H480-B480:G480)&gt;0),AND(ABS(C480:H480-B480:G480)&lt;4)),IF(NOT(G480=""),AND(AND(ABS(C480:G480-B480:F480)&gt;0),AND(ABS(C480:G480-B480:F480)&lt;4)),IF(NOT(F480=""),AND(AND(ABS(C480:F480-B480:E480)&gt;0),AND(ABS(C480:F480-B480:E480)&lt;4)),AND(AND(ABS(C480:E480-B480:D480)&gt;0),AND(ABS(C480:E480-B480:D480)&lt;4)))))</f>
        <v>0</v>
      </c>
      <c r="M480" s="1" t="b">
        <f t="shared" si="1"/>
        <v>0</v>
      </c>
    </row>
    <row r="481" ht="15.75" customHeight="1">
      <c r="A481" s="1" t="s">
        <v>490</v>
      </c>
      <c r="B481" s="1">
        <f>IFERROR(__xludf.DUMMYFUNCTION("SPLIT(A481,"" "")"),88.0)</f>
        <v>88</v>
      </c>
      <c r="C481" s="1">
        <f>IFERROR(__xludf.DUMMYFUNCTION("""COMPUTED_VALUE"""),82.0)</f>
        <v>82</v>
      </c>
      <c r="D481" s="1">
        <f>IFERROR(__xludf.DUMMYFUNCTION("""COMPUTED_VALUE"""),85.0)</f>
        <v>85</v>
      </c>
      <c r="E481" s="1">
        <f>IFERROR(__xludf.DUMMYFUNCTION("""COMPUTED_VALUE"""),83.0)</f>
        <v>83</v>
      </c>
      <c r="F481" s="2">
        <f>IFERROR(__xludf.DUMMYFUNCTION("""COMPUTED_VALUE"""),79.0)</f>
        <v>79</v>
      </c>
      <c r="J481" s="1" t="b">
        <f t="array" ref="J481">IF(NOT(H481=""),AND(C481:H481&gt;B481:G481),IF(NOT(G481=""),AND(C481:G481&gt;B481:F481),IF(NOT(F481=""),AND(C481:F481&gt;B481:E481),AND(C481:E481&gt;B481:D481))))</f>
        <v>0</v>
      </c>
      <c r="K481" s="1" t="b">
        <f t="array" ref="K481">IF(NOT(H481=""),AND(C481:H481&lt;B481:G481),IF(NOT(G481=""),AND(C481:G481&lt;B481:F481),IF(NOT(F481=""),AND(C481:F481&lt;B481:E481),AND(C481:E481&lt;B481:D481))))</f>
        <v>0</v>
      </c>
      <c r="L481" s="1" t="b">
        <f t="array" ref="L481">IF(NOT(H481=""),AND(AND(ABS(C481:H481-B481:G481)&gt;0),AND(ABS(C481:H481-B481:G481)&lt;4)),IF(NOT(G481=""),AND(AND(ABS(C481:G481-B481:F481)&gt;0),AND(ABS(C481:G481-B481:F481)&lt;4)),IF(NOT(F481=""),AND(AND(ABS(C481:F481-B481:E481)&gt;0),AND(ABS(C481:F481-B481:E481)&lt;4)),AND(AND(ABS(C481:E481-B481:D481)&gt;0),AND(ABS(C481:E481-B481:D481)&lt;4)))))</f>
        <v>0</v>
      </c>
      <c r="M481" s="1" t="b">
        <f t="shared" si="1"/>
        <v>0</v>
      </c>
    </row>
    <row r="482" ht="15.75" customHeight="1">
      <c r="A482" s="1" t="s">
        <v>491</v>
      </c>
      <c r="B482" s="1">
        <f>IFERROR(__xludf.DUMMYFUNCTION("SPLIT(A482,"" "")"),61.0)</f>
        <v>61</v>
      </c>
      <c r="C482" s="1">
        <f>IFERROR(__xludf.DUMMYFUNCTION("""COMPUTED_VALUE"""),55.0)</f>
        <v>55</v>
      </c>
      <c r="D482" s="1">
        <f>IFERROR(__xludf.DUMMYFUNCTION("""COMPUTED_VALUE"""),57.0)</f>
        <v>57</v>
      </c>
      <c r="E482" s="1">
        <f>IFERROR(__xludf.DUMMYFUNCTION("""COMPUTED_VALUE"""),56.0)</f>
        <v>56</v>
      </c>
      <c r="F482" s="1">
        <f>IFERROR(__xludf.DUMMYFUNCTION("""COMPUTED_VALUE"""),55.0)</f>
        <v>55</v>
      </c>
      <c r="G482" s="2">
        <f>IFERROR(__xludf.DUMMYFUNCTION("""COMPUTED_VALUE"""),48.0)</f>
        <v>48</v>
      </c>
      <c r="J482" s="1" t="b">
        <f t="array" ref="J482">IF(NOT(H482=""),AND(C482:H482&gt;B482:G482),IF(NOT(G482=""),AND(C482:G482&gt;B482:F482),IF(NOT(F482=""),AND(C482:F482&gt;B482:E482),AND(C482:E482&gt;B482:D482))))</f>
        <v>0</v>
      </c>
      <c r="K482" s="1" t="b">
        <f t="array" ref="K482">IF(NOT(H482=""),AND(C482:H482&lt;B482:G482),IF(NOT(G482=""),AND(C482:G482&lt;B482:F482),IF(NOT(F482=""),AND(C482:F482&lt;B482:E482),AND(C482:E482&lt;B482:D482))))</f>
        <v>0</v>
      </c>
      <c r="L482" s="1" t="b">
        <f t="array" ref="L482">IF(NOT(H482=""),AND(AND(ABS(C482:H482-B482:G482)&gt;0),AND(ABS(C482:H482-B482:G482)&lt;4)),IF(NOT(G482=""),AND(AND(ABS(C482:G482-B482:F482)&gt;0),AND(ABS(C482:G482-B482:F482)&lt;4)),IF(NOT(F482=""),AND(AND(ABS(C482:F482-B482:E482)&gt;0),AND(ABS(C482:F482-B482:E482)&lt;4)),AND(AND(ABS(C482:E482-B482:D482)&gt;0),AND(ABS(C482:E482-B482:D482)&lt;4)))))</f>
        <v>0</v>
      </c>
      <c r="M482" s="1" t="b">
        <f t="shared" si="1"/>
        <v>0</v>
      </c>
    </row>
    <row r="483" ht="15.75" customHeight="1">
      <c r="A483" s="1" t="s">
        <v>492</v>
      </c>
      <c r="B483" s="1">
        <f>IFERROR(__xludf.DUMMYFUNCTION("SPLIT(A483,"" "")"),58.0)</f>
        <v>58</v>
      </c>
      <c r="C483" s="1">
        <f>IFERROR(__xludf.DUMMYFUNCTION("""COMPUTED_VALUE"""),53.0)</f>
        <v>53</v>
      </c>
      <c r="D483" s="1">
        <f>IFERROR(__xludf.DUMMYFUNCTION("""COMPUTED_VALUE"""),50.0)</f>
        <v>50</v>
      </c>
      <c r="E483" s="1">
        <f>IFERROR(__xludf.DUMMYFUNCTION("""COMPUTED_VALUE"""),47.0)</f>
        <v>47</v>
      </c>
      <c r="F483" s="1">
        <f>IFERROR(__xludf.DUMMYFUNCTION("""COMPUTED_VALUE"""),44.0)</f>
        <v>44</v>
      </c>
      <c r="G483" s="1">
        <f>IFERROR(__xludf.DUMMYFUNCTION("""COMPUTED_VALUE"""),44.0)</f>
        <v>44</v>
      </c>
      <c r="H483" s="2">
        <f>IFERROR(__xludf.DUMMYFUNCTION("""COMPUTED_VALUE"""),43.0)</f>
        <v>43</v>
      </c>
      <c r="J483" s="1" t="b">
        <f t="array" ref="J483">IF(NOT(H483=""),AND(C483:H483&gt;B483:G483),IF(NOT(G483=""),AND(C483:G483&gt;B483:F483),IF(NOT(F483=""),AND(C483:F483&gt;B483:E483),AND(C483:E483&gt;B483:D483))))</f>
        <v>0</v>
      </c>
      <c r="K483" s="1" t="b">
        <f t="array" ref="K483">IF(NOT(H483=""),AND(C483:H483&lt;B483:G483),IF(NOT(G483=""),AND(C483:G483&lt;B483:F483),IF(NOT(F483=""),AND(C483:F483&lt;B483:E483),AND(C483:E483&lt;B483:D483))))</f>
        <v>0</v>
      </c>
      <c r="L483" s="1" t="b">
        <f t="array" ref="L483">IF(NOT(H483=""),AND(AND(ABS(C483:H483-B483:G483)&gt;0),AND(ABS(C483:H483-B483:G483)&lt;4)),IF(NOT(G483=""),AND(AND(ABS(C483:G483-B483:F483)&gt;0),AND(ABS(C483:G483-B483:F483)&lt;4)),IF(NOT(F483=""),AND(AND(ABS(C483:F483-B483:E483)&gt;0),AND(ABS(C483:F483-B483:E483)&lt;4)),AND(AND(ABS(C483:E483-B483:D483)&gt;0),AND(ABS(C483:E483-B483:D483)&lt;4)))))</f>
        <v>0</v>
      </c>
      <c r="M483" s="1" t="b">
        <f t="shared" si="1"/>
        <v>0</v>
      </c>
    </row>
    <row r="484" ht="15.75" customHeight="1">
      <c r="A484" s="1" t="s">
        <v>493</v>
      </c>
      <c r="B484" s="1">
        <f>IFERROR(__xludf.DUMMYFUNCTION("SPLIT(A484,"" "")"),30.0)</f>
        <v>30</v>
      </c>
      <c r="C484" s="1">
        <f>IFERROR(__xludf.DUMMYFUNCTION("""COMPUTED_VALUE"""),25.0)</f>
        <v>25</v>
      </c>
      <c r="D484" s="1">
        <f>IFERROR(__xludf.DUMMYFUNCTION("""COMPUTED_VALUE"""),25.0)</f>
        <v>25</v>
      </c>
      <c r="E484" s="1">
        <f>IFERROR(__xludf.DUMMYFUNCTION("""COMPUTED_VALUE"""),24.0)</f>
        <v>24</v>
      </c>
      <c r="F484" s="1">
        <f>IFERROR(__xludf.DUMMYFUNCTION("""COMPUTED_VALUE"""),21.0)</f>
        <v>21</v>
      </c>
      <c r="G484" s="2">
        <f>IFERROR(__xludf.DUMMYFUNCTION("""COMPUTED_VALUE"""),22.0)</f>
        <v>22</v>
      </c>
      <c r="J484" s="1" t="b">
        <f t="array" ref="J484">IF(NOT(H484=""),AND(C484:H484&gt;B484:G484),IF(NOT(G484=""),AND(C484:G484&gt;B484:F484),IF(NOT(F484=""),AND(C484:F484&gt;B484:E484),AND(C484:E484&gt;B484:D484))))</f>
        <v>0</v>
      </c>
      <c r="K484" s="1" t="b">
        <f t="array" ref="K484">IF(NOT(H484=""),AND(C484:H484&lt;B484:G484),IF(NOT(G484=""),AND(C484:G484&lt;B484:F484),IF(NOT(F484=""),AND(C484:F484&lt;B484:E484),AND(C484:E484&lt;B484:D484))))</f>
        <v>0</v>
      </c>
      <c r="L484" s="1" t="b">
        <f t="array" ref="L484">IF(NOT(H484=""),AND(AND(ABS(C484:H484-B484:G484)&gt;0),AND(ABS(C484:H484-B484:G484)&lt;4)),IF(NOT(G484=""),AND(AND(ABS(C484:G484-B484:F484)&gt;0),AND(ABS(C484:G484-B484:F484)&lt;4)),IF(NOT(F484=""),AND(AND(ABS(C484:F484-B484:E484)&gt;0),AND(ABS(C484:F484-B484:E484)&lt;4)),AND(AND(ABS(C484:E484-B484:D484)&gt;0),AND(ABS(C484:E484-B484:D484)&lt;4)))))</f>
        <v>0</v>
      </c>
      <c r="M484" s="1" t="b">
        <f t="shared" si="1"/>
        <v>0</v>
      </c>
    </row>
    <row r="485" ht="15.75" customHeight="1">
      <c r="A485" s="1" t="s">
        <v>494</v>
      </c>
      <c r="B485" s="1">
        <f>IFERROR(__xludf.DUMMYFUNCTION("SPLIT(A485,"" "")"),55.0)</f>
        <v>55</v>
      </c>
      <c r="C485" s="1">
        <f>IFERROR(__xludf.DUMMYFUNCTION("""COMPUTED_VALUE"""),50.0)</f>
        <v>50</v>
      </c>
      <c r="D485" s="1">
        <f>IFERROR(__xludf.DUMMYFUNCTION("""COMPUTED_VALUE"""),49.0)</f>
        <v>49</v>
      </c>
      <c r="E485" s="1">
        <f>IFERROR(__xludf.DUMMYFUNCTION("""COMPUTED_VALUE"""),46.0)</f>
        <v>46</v>
      </c>
      <c r="F485" s="1">
        <f>IFERROR(__xludf.DUMMYFUNCTION("""COMPUTED_VALUE"""),46.0)</f>
        <v>46</v>
      </c>
      <c r="G485" s="1">
        <f>IFERROR(__xludf.DUMMYFUNCTION("""COMPUTED_VALUE"""),44.0)</f>
        <v>44</v>
      </c>
      <c r="H485" s="2">
        <f>IFERROR(__xludf.DUMMYFUNCTION("""COMPUTED_VALUE"""),44.0)</f>
        <v>44</v>
      </c>
      <c r="J485" s="1" t="b">
        <f t="array" ref="J485">IF(NOT(H485=""),AND(C485:H485&gt;B485:G485),IF(NOT(G485=""),AND(C485:G485&gt;B485:F485),IF(NOT(F485=""),AND(C485:F485&gt;B485:E485),AND(C485:E485&gt;B485:D485))))</f>
        <v>0</v>
      </c>
      <c r="K485" s="1" t="b">
        <f t="array" ref="K485">IF(NOT(H485=""),AND(C485:H485&lt;B485:G485),IF(NOT(G485=""),AND(C485:G485&lt;B485:F485),IF(NOT(F485=""),AND(C485:F485&lt;B485:E485),AND(C485:E485&lt;B485:D485))))</f>
        <v>0</v>
      </c>
      <c r="L485" s="1" t="b">
        <f t="array" ref="L485">IF(NOT(H485=""),AND(AND(ABS(C485:H485-B485:G485)&gt;0),AND(ABS(C485:H485-B485:G485)&lt;4)),IF(NOT(G485=""),AND(AND(ABS(C485:G485-B485:F485)&gt;0),AND(ABS(C485:G485-B485:F485)&lt;4)),IF(NOT(F485=""),AND(AND(ABS(C485:F485-B485:E485)&gt;0),AND(ABS(C485:F485-B485:E485)&lt;4)),AND(AND(ABS(C485:E485-B485:D485)&gt;0),AND(ABS(C485:E485-B485:D485)&lt;4)))))</f>
        <v>0</v>
      </c>
      <c r="M485" s="1" t="b">
        <f t="shared" si="1"/>
        <v>0</v>
      </c>
    </row>
    <row r="486" ht="15.75" customHeight="1">
      <c r="A486" s="1" t="s">
        <v>495</v>
      </c>
      <c r="B486" s="1">
        <f>IFERROR(__xludf.DUMMYFUNCTION("SPLIT(A486,"" "")"),36.0)</f>
        <v>36</v>
      </c>
      <c r="C486" s="1">
        <f>IFERROR(__xludf.DUMMYFUNCTION("""COMPUTED_VALUE"""),31.0)</f>
        <v>31</v>
      </c>
      <c r="D486" s="1">
        <f>IFERROR(__xludf.DUMMYFUNCTION("""COMPUTED_VALUE"""),28.0)</f>
        <v>28</v>
      </c>
      <c r="E486" s="1">
        <f>IFERROR(__xludf.DUMMYFUNCTION("""COMPUTED_VALUE"""),28.0)</f>
        <v>28</v>
      </c>
      <c r="F486" s="1">
        <f>IFERROR(__xludf.DUMMYFUNCTION("""COMPUTED_VALUE"""),27.0)</f>
        <v>27</v>
      </c>
      <c r="G486" s="2">
        <f>IFERROR(__xludf.DUMMYFUNCTION("""COMPUTED_VALUE"""),23.0)</f>
        <v>23</v>
      </c>
      <c r="J486" s="1" t="b">
        <f t="array" ref="J486">IF(NOT(H486=""),AND(C486:H486&gt;B486:G486),IF(NOT(G486=""),AND(C486:G486&gt;B486:F486),IF(NOT(F486=""),AND(C486:F486&gt;B486:E486),AND(C486:E486&gt;B486:D486))))</f>
        <v>0</v>
      </c>
      <c r="K486" s="1" t="b">
        <f t="array" ref="K486">IF(NOT(H486=""),AND(C486:H486&lt;B486:G486),IF(NOT(G486=""),AND(C486:G486&lt;B486:F486),IF(NOT(F486=""),AND(C486:F486&lt;B486:E486),AND(C486:E486&lt;B486:D486))))</f>
        <v>0</v>
      </c>
      <c r="L486" s="1" t="b">
        <f t="array" ref="L486">IF(NOT(H486=""),AND(AND(ABS(C486:H486-B486:G486)&gt;0),AND(ABS(C486:H486-B486:G486)&lt;4)),IF(NOT(G486=""),AND(AND(ABS(C486:G486-B486:F486)&gt;0),AND(ABS(C486:G486-B486:F486)&lt;4)),IF(NOT(F486=""),AND(AND(ABS(C486:F486-B486:E486)&gt;0),AND(ABS(C486:F486-B486:E486)&lt;4)),AND(AND(ABS(C486:E486-B486:D486)&gt;0),AND(ABS(C486:E486-B486:D486)&lt;4)))))</f>
        <v>0</v>
      </c>
      <c r="M486" s="1" t="b">
        <f t="shared" si="1"/>
        <v>0</v>
      </c>
    </row>
    <row r="487" ht="15.75" customHeight="1">
      <c r="A487" s="1" t="s">
        <v>496</v>
      </c>
      <c r="B487" s="1">
        <f>IFERROR(__xludf.DUMMYFUNCTION("SPLIT(A487,"" "")"),74.0)</f>
        <v>74</v>
      </c>
      <c r="C487" s="1">
        <f>IFERROR(__xludf.DUMMYFUNCTION("""COMPUTED_VALUE"""),67.0)</f>
        <v>67</v>
      </c>
      <c r="D487" s="1">
        <f>IFERROR(__xludf.DUMMYFUNCTION("""COMPUTED_VALUE"""),67.0)</f>
        <v>67</v>
      </c>
      <c r="E487" s="1">
        <f>IFERROR(__xludf.DUMMYFUNCTION("""COMPUTED_VALUE"""),65.0)</f>
        <v>65</v>
      </c>
      <c r="F487" s="2">
        <f>IFERROR(__xludf.DUMMYFUNCTION("""COMPUTED_VALUE"""),58.0)</f>
        <v>58</v>
      </c>
      <c r="J487" s="1" t="b">
        <f t="array" ref="J487">IF(NOT(H487=""),AND(C487:H487&gt;B487:G487),IF(NOT(G487=""),AND(C487:G487&gt;B487:F487),IF(NOT(F487=""),AND(C487:F487&gt;B487:E487),AND(C487:E487&gt;B487:D487))))</f>
        <v>0</v>
      </c>
      <c r="K487" s="1" t="b">
        <f t="array" ref="K487">IF(NOT(H487=""),AND(C487:H487&lt;B487:G487),IF(NOT(G487=""),AND(C487:G487&lt;B487:F487),IF(NOT(F487=""),AND(C487:F487&lt;B487:E487),AND(C487:E487&lt;B487:D487))))</f>
        <v>0</v>
      </c>
      <c r="L487" s="1" t="b">
        <f t="array" ref="L487">IF(NOT(H487=""),AND(AND(ABS(C487:H487-B487:G487)&gt;0),AND(ABS(C487:H487-B487:G487)&lt;4)),IF(NOT(G487=""),AND(AND(ABS(C487:G487-B487:F487)&gt;0),AND(ABS(C487:G487-B487:F487)&lt;4)),IF(NOT(F487=""),AND(AND(ABS(C487:F487-B487:E487)&gt;0),AND(ABS(C487:F487-B487:E487)&lt;4)),AND(AND(ABS(C487:E487-B487:D487)&gt;0),AND(ABS(C487:E487-B487:D487)&lt;4)))))</f>
        <v>0</v>
      </c>
      <c r="M487" s="1" t="b">
        <f t="shared" si="1"/>
        <v>0</v>
      </c>
    </row>
    <row r="488" ht="15.75" customHeight="1">
      <c r="A488" s="1" t="s">
        <v>497</v>
      </c>
      <c r="B488" s="1">
        <f>IFERROR(__xludf.DUMMYFUNCTION("SPLIT(A488,"" "")"),83.0)</f>
        <v>83</v>
      </c>
      <c r="C488" s="1">
        <f>IFERROR(__xludf.DUMMYFUNCTION("""COMPUTED_VALUE"""),78.0)</f>
        <v>78</v>
      </c>
      <c r="D488" s="1">
        <f>IFERROR(__xludf.DUMMYFUNCTION("""COMPUTED_VALUE"""),74.0)</f>
        <v>74</v>
      </c>
      <c r="E488" s="1">
        <f>IFERROR(__xludf.DUMMYFUNCTION("""COMPUTED_VALUE"""),71.0)</f>
        <v>71</v>
      </c>
      <c r="F488" s="1">
        <f>IFERROR(__xludf.DUMMYFUNCTION("""COMPUTED_VALUE"""),70.0)</f>
        <v>70</v>
      </c>
      <c r="G488" s="2">
        <f>IFERROR(__xludf.DUMMYFUNCTION("""COMPUTED_VALUE"""),69.0)</f>
        <v>69</v>
      </c>
      <c r="J488" s="1" t="b">
        <f t="array" ref="J488">IF(NOT(H488=""),AND(C488:H488&gt;B488:G488),IF(NOT(G488=""),AND(C488:G488&gt;B488:F488),IF(NOT(F488=""),AND(C488:F488&gt;B488:E488),AND(C488:E488&gt;B488:D488))))</f>
        <v>0</v>
      </c>
      <c r="K488" s="1" t="b">
        <f t="array" ref="K488">IF(NOT(H488=""),AND(C488:H488&lt;B488:G488),IF(NOT(G488=""),AND(C488:G488&lt;B488:F488),IF(NOT(F488=""),AND(C488:F488&lt;B488:E488),AND(C488:E488&lt;B488:D488))))</f>
        <v>1</v>
      </c>
      <c r="L488" s="1" t="b">
        <f t="array" ref="L488">IF(NOT(H488=""),AND(AND(ABS(C488:H488-B488:G488)&gt;0),AND(ABS(C488:H488-B488:G488)&lt;4)),IF(NOT(G488=""),AND(AND(ABS(C488:G488-B488:F488)&gt;0),AND(ABS(C488:G488-B488:F488)&lt;4)),IF(NOT(F488=""),AND(AND(ABS(C488:F488-B488:E488)&gt;0),AND(ABS(C488:F488-B488:E488)&lt;4)),AND(AND(ABS(C488:E488-B488:D488)&gt;0),AND(ABS(C488:E488-B488:D488)&lt;4)))))</f>
        <v>0</v>
      </c>
      <c r="M488" s="1" t="b">
        <f t="shared" si="1"/>
        <v>0</v>
      </c>
    </row>
    <row r="489" ht="15.75" customHeight="1">
      <c r="A489" s="1" t="s">
        <v>498</v>
      </c>
      <c r="B489" s="1">
        <f>IFERROR(__xludf.DUMMYFUNCTION("SPLIT(A489,"" "")"),86.0)</f>
        <v>86</v>
      </c>
      <c r="C489" s="1">
        <f>IFERROR(__xludf.DUMMYFUNCTION("""COMPUTED_VALUE"""),80.0)</f>
        <v>80</v>
      </c>
      <c r="D489" s="1">
        <f>IFERROR(__xludf.DUMMYFUNCTION("""COMPUTED_VALUE"""),76.0)</f>
        <v>76</v>
      </c>
      <c r="E489" s="1">
        <f>IFERROR(__xludf.DUMMYFUNCTION("""COMPUTED_VALUE"""),74.0)</f>
        <v>74</v>
      </c>
      <c r="F489" s="1">
        <f>IFERROR(__xludf.DUMMYFUNCTION("""COMPUTED_VALUE"""),73.0)</f>
        <v>73</v>
      </c>
      <c r="G489" s="1">
        <f>IFERROR(__xludf.DUMMYFUNCTION("""COMPUTED_VALUE"""),70.0)</f>
        <v>70</v>
      </c>
      <c r="H489" s="2">
        <f>IFERROR(__xludf.DUMMYFUNCTION("""COMPUTED_VALUE"""),73.0)</f>
        <v>73</v>
      </c>
      <c r="J489" s="1" t="b">
        <f t="array" ref="J489">IF(NOT(H489=""),AND(C489:H489&gt;B489:G489),IF(NOT(G489=""),AND(C489:G489&gt;B489:F489),IF(NOT(F489=""),AND(C489:F489&gt;B489:E489),AND(C489:E489&gt;B489:D489))))</f>
        <v>0</v>
      </c>
      <c r="K489" s="1" t="b">
        <f t="array" ref="K489">IF(NOT(H489=""),AND(C489:H489&lt;B489:G489),IF(NOT(G489=""),AND(C489:G489&lt;B489:F489),IF(NOT(F489=""),AND(C489:F489&lt;B489:E489),AND(C489:E489&lt;B489:D489))))</f>
        <v>0</v>
      </c>
      <c r="L489" s="1" t="b">
        <f t="array" ref="L489">IF(NOT(H489=""),AND(AND(ABS(C489:H489-B489:G489)&gt;0),AND(ABS(C489:H489-B489:G489)&lt;4)),IF(NOT(G489=""),AND(AND(ABS(C489:G489-B489:F489)&gt;0),AND(ABS(C489:G489-B489:F489)&lt;4)),IF(NOT(F489=""),AND(AND(ABS(C489:F489-B489:E489)&gt;0),AND(ABS(C489:F489-B489:E489)&lt;4)),AND(AND(ABS(C489:E489-B489:D489)&gt;0),AND(ABS(C489:E489-B489:D489)&lt;4)))))</f>
        <v>0</v>
      </c>
      <c r="M489" s="1" t="b">
        <f t="shared" si="1"/>
        <v>0</v>
      </c>
    </row>
    <row r="490" ht="15.75" customHeight="1">
      <c r="A490" s="1" t="s">
        <v>499</v>
      </c>
      <c r="B490" s="1">
        <f>IFERROR(__xludf.DUMMYFUNCTION("SPLIT(A490,"" "")"),24.0)</f>
        <v>24</v>
      </c>
      <c r="C490" s="1">
        <f>IFERROR(__xludf.DUMMYFUNCTION("""COMPUTED_VALUE"""),19.0)</f>
        <v>19</v>
      </c>
      <c r="D490" s="1">
        <f>IFERROR(__xludf.DUMMYFUNCTION("""COMPUTED_VALUE"""),15.0)</f>
        <v>15</v>
      </c>
      <c r="E490" s="1">
        <f>IFERROR(__xludf.DUMMYFUNCTION("""COMPUTED_VALUE"""),13.0)</f>
        <v>13</v>
      </c>
      <c r="F490" s="2">
        <f>IFERROR(__xludf.DUMMYFUNCTION("""COMPUTED_VALUE"""),13.0)</f>
        <v>13</v>
      </c>
      <c r="J490" s="1" t="b">
        <f t="array" ref="J490">IF(NOT(H490=""),AND(C490:H490&gt;B490:G490),IF(NOT(G490=""),AND(C490:G490&gt;B490:F490),IF(NOT(F490=""),AND(C490:F490&gt;B490:E490),AND(C490:E490&gt;B490:D490))))</f>
        <v>0</v>
      </c>
      <c r="K490" s="1" t="b">
        <f t="array" ref="K490">IF(NOT(H490=""),AND(C490:H490&lt;B490:G490),IF(NOT(G490=""),AND(C490:G490&lt;B490:F490),IF(NOT(F490=""),AND(C490:F490&lt;B490:E490),AND(C490:E490&lt;B490:D490))))</f>
        <v>0</v>
      </c>
      <c r="L490" s="1" t="b">
        <f t="array" ref="L490">IF(NOT(H490=""),AND(AND(ABS(C490:H490-B490:G490)&gt;0),AND(ABS(C490:H490-B490:G490)&lt;4)),IF(NOT(G490=""),AND(AND(ABS(C490:G490-B490:F490)&gt;0),AND(ABS(C490:G490-B490:F490)&lt;4)),IF(NOT(F490=""),AND(AND(ABS(C490:F490-B490:E490)&gt;0),AND(ABS(C490:F490-B490:E490)&lt;4)),AND(AND(ABS(C490:E490-B490:D490)&gt;0),AND(ABS(C490:E490-B490:D490)&lt;4)))))</f>
        <v>0</v>
      </c>
      <c r="M490" s="1" t="b">
        <f t="shared" si="1"/>
        <v>0</v>
      </c>
    </row>
    <row r="491" ht="15.75" customHeight="1">
      <c r="A491" s="1" t="s">
        <v>500</v>
      </c>
      <c r="B491" s="1">
        <f>IFERROR(__xludf.DUMMYFUNCTION("SPLIT(A491,"" "")"),62.0)</f>
        <v>62</v>
      </c>
      <c r="C491" s="1">
        <f>IFERROR(__xludf.DUMMYFUNCTION("""COMPUTED_VALUE"""),57.0)</f>
        <v>57</v>
      </c>
      <c r="D491" s="1">
        <f>IFERROR(__xludf.DUMMYFUNCTION("""COMPUTED_VALUE"""),53.0)</f>
        <v>53</v>
      </c>
      <c r="E491" s="1">
        <f>IFERROR(__xludf.DUMMYFUNCTION("""COMPUTED_VALUE"""),52.0)</f>
        <v>52</v>
      </c>
      <c r="F491" s="1">
        <f>IFERROR(__xludf.DUMMYFUNCTION("""COMPUTED_VALUE"""),49.0)</f>
        <v>49</v>
      </c>
      <c r="G491" s="2">
        <f>IFERROR(__xludf.DUMMYFUNCTION("""COMPUTED_VALUE"""),45.0)</f>
        <v>45</v>
      </c>
      <c r="J491" s="1" t="b">
        <f t="array" ref="J491">IF(NOT(H491=""),AND(C491:H491&gt;B491:G491),IF(NOT(G491=""),AND(C491:G491&gt;B491:F491),IF(NOT(F491=""),AND(C491:F491&gt;B491:E491),AND(C491:E491&gt;B491:D491))))</f>
        <v>0</v>
      </c>
      <c r="K491" s="1" t="b">
        <f t="array" ref="K491">IF(NOT(H491=""),AND(C491:H491&lt;B491:G491),IF(NOT(G491=""),AND(C491:G491&lt;B491:F491),IF(NOT(F491=""),AND(C491:F491&lt;B491:E491),AND(C491:E491&lt;B491:D491))))</f>
        <v>1</v>
      </c>
      <c r="L491" s="1" t="b">
        <f t="array" ref="L491">IF(NOT(H491=""),AND(AND(ABS(C491:H491-B491:G491)&gt;0),AND(ABS(C491:H491-B491:G491)&lt;4)),IF(NOT(G491=""),AND(AND(ABS(C491:G491-B491:F491)&gt;0),AND(ABS(C491:G491-B491:F491)&lt;4)),IF(NOT(F491=""),AND(AND(ABS(C491:F491-B491:E491)&gt;0),AND(ABS(C491:F491-B491:E491)&lt;4)),AND(AND(ABS(C491:E491-B491:D491)&gt;0),AND(ABS(C491:E491-B491:D491)&lt;4)))))</f>
        <v>0</v>
      </c>
      <c r="M491" s="1" t="b">
        <f t="shared" si="1"/>
        <v>0</v>
      </c>
    </row>
    <row r="492" ht="15.75" customHeight="1">
      <c r="A492" s="1" t="s">
        <v>501</v>
      </c>
      <c r="B492" s="1">
        <f>IFERROR(__xludf.DUMMYFUNCTION("SPLIT(A492,"" "")"),25.0)</f>
        <v>25</v>
      </c>
      <c r="C492" s="1">
        <f>IFERROR(__xludf.DUMMYFUNCTION("""COMPUTED_VALUE"""),20.0)</f>
        <v>20</v>
      </c>
      <c r="D492" s="1">
        <f>IFERROR(__xludf.DUMMYFUNCTION("""COMPUTED_VALUE"""),19.0)</f>
        <v>19</v>
      </c>
      <c r="E492" s="1">
        <f>IFERROR(__xludf.DUMMYFUNCTION("""COMPUTED_VALUE"""),15.0)</f>
        <v>15</v>
      </c>
      <c r="F492" s="2">
        <f>IFERROR(__xludf.DUMMYFUNCTION("""COMPUTED_VALUE"""),9.0)</f>
        <v>9</v>
      </c>
      <c r="J492" s="1" t="b">
        <f t="array" ref="J492">IF(NOT(H492=""),AND(C492:H492&gt;B492:G492),IF(NOT(G492=""),AND(C492:G492&gt;B492:F492),IF(NOT(F492=""),AND(C492:F492&gt;B492:E492),AND(C492:E492&gt;B492:D492))))</f>
        <v>0</v>
      </c>
      <c r="K492" s="1" t="b">
        <f t="array" ref="K492">IF(NOT(H492=""),AND(C492:H492&lt;B492:G492),IF(NOT(G492=""),AND(C492:G492&lt;B492:F492),IF(NOT(F492=""),AND(C492:F492&lt;B492:E492),AND(C492:E492&lt;B492:D492))))</f>
        <v>1</v>
      </c>
      <c r="L492" s="1" t="b">
        <f t="array" ref="L492">IF(NOT(H492=""),AND(AND(ABS(C492:H492-B492:G492)&gt;0),AND(ABS(C492:H492-B492:G492)&lt;4)),IF(NOT(G492=""),AND(AND(ABS(C492:G492-B492:F492)&gt;0),AND(ABS(C492:G492-B492:F492)&lt;4)),IF(NOT(F492=""),AND(AND(ABS(C492:F492-B492:E492)&gt;0),AND(ABS(C492:F492-B492:E492)&lt;4)),AND(AND(ABS(C492:E492-B492:D492)&gt;0),AND(ABS(C492:E492-B492:D492)&lt;4)))))</f>
        <v>0</v>
      </c>
      <c r="M492" s="1" t="b">
        <f t="shared" si="1"/>
        <v>0</v>
      </c>
    </row>
    <row r="493" ht="15.75" customHeight="1">
      <c r="A493" s="1" t="s">
        <v>502</v>
      </c>
      <c r="B493" s="1">
        <f>IFERROR(__xludf.DUMMYFUNCTION("SPLIT(A493,"" "")"),90.0)</f>
        <v>90</v>
      </c>
      <c r="C493" s="1">
        <f>IFERROR(__xludf.DUMMYFUNCTION("""COMPUTED_VALUE"""),85.0)</f>
        <v>85</v>
      </c>
      <c r="D493" s="1">
        <f>IFERROR(__xludf.DUMMYFUNCTION("""COMPUTED_VALUE"""),78.0)</f>
        <v>78</v>
      </c>
      <c r="E493" s="1">
        <f>IFERROR(__xludf.DUMMYFUNCTION("""COMPUTED_VALUE"""),76.0)</f>
        <v>76</v>
      </c>
      <c r="F493" s="1">
        <f>IFERROR(__xludf.DUMMYFUNCTION("""COMPUTED_VALUE"""),73.0)</f>
        <v>73</v>
      </c>
      <c r="G493" s="2">
        <f>IFERROR(__xludf.DUMMYFUNCTION("""COMPUTED_VALUE"""),71.0)</f>
        <v>71</v>
      </c>
      <c r="J493" s="1" t="b">
        <f t="array" ref="J493">IF(NOT(H493=""),AND(C493:H493&gt;B493:G493),IF(NOT(G493=""),AND(C493:G493&gt;B493:F493),IF(NOT(F493=""),AND(C493:F493&gt;B493:E493),AND(C493:E493&gt;B493:D493))))</f>
        <v>0</v>
      </c>
      <c r="K493" s="1" t="b">
        <f t="array" ref="K493">IF(NOT(H493=""),AND(C493:H493&lt;B493:G493),IF(NOT(G493=""),AND(C493:G493&lt;B493:F493),IF(NOT(F493=""),AND(C493:F493&lt;B493:E493),AND(C493:E493&lt;B493:D493))))</f>
        <v>1</v>
      </c>
      <c r="L493" s="1" t="b">
        <f t="array" ref="L493">IF(NOT(H493=""),AND(AND(ABS(C493:H493-B493:G493)&gt;0),AND(ABS(C493:H493-B493:G493)&lt;4)),IF(NOT(G493=""),AND(AND(ABS(C493:G493-B493:F493)&gt;0),AND(ABS(C493:G493-B493:F493)&lt;4)),IF(NOT(F493=""),AND(AND(ABS(C493:F493-B493:E493)&gt;0),AND(ABS(C493:F493-B493:E493)&lt;4)),AND(AND(ABS(C493:E493-B493:D493)&gt;0),AND(ABS(C493:E493-B493:D493)&lt;4)))))</f>
        <v>0</v>
      </c>
      <c r="M493" s="1" t="b">
        <f t="shared" si="1"/>
        <v>0</v>
      </c>
    </row>
    <row r="494" ht="15.75" customHeight="1">
      <c r="A494" s="1" t="s">
        <v>503</v>
      </c>
      <c r="B494" s="1">
        <f>IFERROR(__xludf.DUMMYFUNCTION("SPLIT(A494,"" "")"),25.0)</f>
        <v>25</v>
      </c>
      <c r="C494" s="1">
        <f>IFERROR(__xludf.DUMMYFUNCTION("""COMPUTED_VALUE"""),19.0)</f>
        <v>19</v>
      </c>
      <c r="D494" s="1">
        <f>IFERROR(__xludf.DUMMYFUNCTION("""COMPUTED_VALUE"""),17.0)</f>
        <v>17</v>
      </c>
      <c r="E494" s="1">
        <f>IFERROR(__xludf.DUMMYFUNCTION("""COMPUTED_VALUE"""),10.0)</f>
        <v>10</v>
      </c>
      <c r="F494" s="1">
        <f>IFERROR(__xludf.DUMMYFUNCTION("""COMPUTED_VALUE"""),7.0)</f>
        <v>7</v>
      </c>
      <c r="G494" s="1">
        <f>IFERROR(__xludf.DUMMYFUNCTION("""COMPUTED_VALUE"""),6.0)</f>
        <v>6</v>
      </c>
      <c r="H494" s="2">
        <f>IFERROR(__xludf.DUMMYFUNCTION("""COMPUTED_VALUE"""),8.0)</f>
        <v>8</v>
      </c>
      <c r="J494" s="1" t="b">
        <f t="array" ref="J494">IF(NOT(H494=""),AND(C494:H494&gt;B494:G494),IF(NOT(G494=""),AND(C494:G494&gt;B494:F494),IF(NOT(F494=""),AND(C494:F494&gt;B494:E494),AND(C494:E494&gt;B494:D494))))</f>
        <v>0</v>
      </c>
      <c r="K494" s="1" t="b">
        <f t="array" ref="K494">IF(NOT(H494=""),AND(C494:H494&lt;B494:G494),IF(NOT(G494=""),AND(C494:G494&lt;B494:F494),IF(NOT(F494=""),AND(C494:F494&lt;B494:E494),AND(C494:E494&lt;B494:D494))))</f>
        <v>0</v>
      </c>
      <c r="L494" s="1" t="b">
        <f t="array" ref="L494">IF(NOT(H494=""),AND(AND(ABS(C494:H494-B494:G494)&gt;0),AND(ABS(C494:H494-B494:G494)&lt;4)),IF(NOT(G494=""),AND(AND(ABS(C494:G494-B494:F494)&gt;0),AND(ABS(C494:G494-B494:F494)&lt;4)),IF(NOT(F494=""),AND(AND(ABS(C494:F494-B494:E494)&gt;0),AND(ABS(C494:F494-B494:E494)&lt;4)),AND(AND(ABS(C494:E494-B494:D494)&gt;0),AND(ABS(C494:E494-B494:D494)&lt;4)))))</f>
        <v>0</v>
      </c>
      <c r="M494" s="1" t="b">
        <f t="shared" si="1"/>
        <v>0</v>
      </c>
    </row>
    <row r="495" ht="15.75" customHeight="1">
      <c r="A495" s="1" t="s">
        <v>504</v>
      </c>
      <c r="B495" s="1">
        <f>IFERROR(__xludf.DUMMYFUNCTION("SPLIT(A495,"" "")"),61.0)</f>
        <v>61</v>
      </c>
      <c r="C495" s="1">
        <f>IFERROR(__xludf.DUMMYFUNCTION("""COMPUTED_VALUE"""),54.0)</f>
        <v>54</v>
      </c>
      <c r="D495" s="1">
        <f>IFERROR(__xludf.DUMMYFUNCTION("""COMPUTED_VALUE"""),52.0)</f>
        <v>52</v>
      </c>
      <c r="E495" s="1">
        <f>IFERROR(__xludf.DUMMYFUNCTION("""COMPUTED_VALUE"""),50.0)</f>
        <v>50</v>
      </c>
      <c r="F495" s="1">
        <f>IFERROR(__xludf.DUMMYFUNCTION("""COMPUTED_VALUE"""),43.0)</f>
        <v>43</v>
      </c>
      <c r="G495" s="2">
        <f>IFERROR(__xludf.DUMMYFUNCTION("""COMPUTED_VALUE"""),43.0)</f>
        <v>43</v>
      </c>
      <c r="J495" s="1" t="b">
        <f t="array" ref="J495">IF(NOT(H495=""),AND(C495:H495&gt;B495:G495),IF(NOT(G495=""),AND(C495:G495&gt;B495:F495),IF(NOT(F495=""),AND(C495:F495&gt;B495:E495),AND(C495:E495&gt;B495:D495))))</f>
        <v>0</v>
      </c>
      <c r="K495" s="1" t="b">
        <f t="array" ref="K495">IF(NOT(H495=""),AND(C495:H495&lt;B495:G495),IF(NOT(G495=""),AND(C495:G495&lt;B495:F495),IF(NOT(F495=""),AND(C495:F495&lt;B495:E495),AND(C495:E495&lt;B495:D495))))</f>
        <v>0</v>
      </c>
      <c r="L495" s="1" t="b">
        <f t="array" ref="L495">IF(NOT(H495=""),AND(AND(ABS(C495:H495-B495:G495)&gt;0),AND(ABS(C495:H495-B495:G495)&lt;4)),IF(NOT(G495=""),AND(AND(ABS(C495:G495-B495:F495)&gt;0),AND(ABS(C495:G495-B495:F495)&lt;4)),IF(NOT(F495=""),AND(AND(ABS(C495:F495-B495:E495)&gt;0),AND(ABS(C495:F495-B495:E495)&lt;4)),AND(AND(ABS(C495:E495-B495:D495)&gt;0),AND(ABS(C495:E495-B495:D495)&lt;4)))))</f>
        <v>0</v>
      </c>
      <c r="M495" s="1" t="b">
        <f t="shared" si="1"/>
        <v>0</v>
      </c>
    </row>
    <row r="496" ht="15.75" customHeight="1">
      <c r="A496" s="1" t="s">
        <v>505</v>
      </c>
      <c r="B496" s="1">
        <f>IFERROR(__xludf.DUMMYFUNCTION("SPLIT(A496,"" "")"),61.0)</f>
        <v>61</v>
      </c>
      <c r="C496" s="1">
        <f>IFERROR(__xludf.DUMMYFUNCTION("""COMPUTED_VALUE"""),56.0)</f>
        <v>56</v>
      </c>
      <c r="D496" s="1">
        <f>IFERROR(__xludf.DUMMYFUNCTION("""COMPUTED_VALUE"""),55.0)</f>
        <v>55</v>
      </c>
      <c r="E496" s="1">
        <f>IFERROR(__xludf.DUMMYFUNCTION("""COMPUTED_VALUE"""),54.0)</f>
        <v>54</v>
      </c>
      <c r="F496" s="1">
        <f>IFERROR(__xludf.DUMMYFUNCTION("""COMPUTED_VALUE"""),52.0)</f>
        <v>52</v>
      </c>
      <c r="G496" s="1">
        <f>IFERROR(__xludf.DUMMYFUNCTION("""COMPUTED_VALUE"""),47.0)</f>
        <v>47</v>
      </c>
      <c r="H496" s="2">
        <f>IFERROR(__xludf.DUMMYFUNCTION("""COMPUTED_VALUE"""),43.0)</f>
        <v>43</v>
      </c>
      <c r="J496" s="1" t="b">
        <f t="array" ref="J496">IF(NOT(H496=""),AND(C496:H496&gt;B496:G496),IF(NOT(G496=""),AND(C496:G496&gt;B496:F496),IF(NOT(F496=""),AND(C496:F496&gt;B496:E496),AND(C496:E496&gt;B496:D496))))</f>
        <v>0</v>
      </c>
      <c r="K496" s="1" t="b">
        <f t="array" ref="K496">IF(NOT(H496=""),AND(C496:H496&lt;B496:G496),IF(NOT(G496=""),AND(C496:G496&lt;B496:F496),IF(NOT(F496=""),AND(C496:F496&lt;B496:E496),AND(C496:E496&lt;B496:D496))))</f>
        <v>1</v>
      </c>
      <c r="L496" s="1" t="b">
        <f t="array" ref="L496">IF(NOT(H496=""),AND(AND(ABS(C496:H496-B496:G496)&gt;0),AND(ABS(C496:H496-B496:G496)&lt;4)),IF(NOT(G496=""),AND(AND(ABS(C496:G496-B496:F496)&gt;0),AND(ABS(C496:G496-B496:F496)&lt;4)),IF(NOT(F496=""),AND(AND(ABS(C496:F496-B496:E496)&gt;0),AND(ABS(C496:F496-B496:E496)&lt;4)),AND(AND(ABS(C496:E496-B496:D496)&gt;0),AND(ABS(C496:E496-B496:D496)&lt;4)))))</f>
        <v>0</v>
      </c>
      <c r="M496" s="1" t="b">
        <f t="shared" si="1"/>
        <v>0</v>
      </c>
    </row>
    <row r="497" ht="15.75" customHeight="1">
      <c r="A497" s="1" t="s">
        <v>506</v>
      </c>
      <c r="B497" s="1">
        <f>IFERROR(__xludf.DUMMYFUNCTION("SPLIT(A497,"" "")"),58.0)</f>
        <v>58</v>
      </c>
      <c r="C497" s="1">
        <f>IFERROR(__xludf.DUMMYFUNCTION("""COMPUTED_VALUE"""),51.0)</f>
        <v>51</v>
      </c>
      <c r="D497" s="1">
        <f>IFERROR(__xludf.DUMMYFUNCTION("""COMPUTED_VALUE"""),44.0)</f>
        <v>44</v>
      </c>
      <c r="E497" s="1">
        <f>IFERROR(__xludf.DUMMYFUNCTION("""COMPUTED_VALUE"""),41.0)</f>
        <v>41</v>
      </c>
      <c r="F497" s="2">
        <f>IFERROR(__xludf.DUMMYFUNCTION("""COMPUTED_VALUE"""),36.0)</f>
        <v>36</v>
      </c>
      <c r="J497" s="1" t="b">
        <f t="array" ref="J497">IF(NOT(H497=""),AND(C497:H497&gt;B497:G497),IF(NOT(G497=""),AND(C497:G497&gt;B497:F497),IF(NOT(F497=""),AND(C497:F497&gt;B497:E497),AND(C497:E497&gt;B497:D497))))</f>
        <v>0</v>
      </c>
      <c r="K497" s="1" t="b">
        <f t="array" ref="K497">IF(NOT(H497=""),AND(C497:H497&lt;B497:G497),IF(NOT(G497=""),AND(C497:G497&lt;B497:F497),IF(NOT(F497=""),AND(C497:F497&lt;B497:E497),AND(C497:E497&lt;B497:D497))))</f>
        <v>1</v>
      </c>
      <c r="L497" s="1" t="b">
        <f t="array" ref="L497">IF(NOT(H497=""),AND(AND(ABS(C497:H497-B497:G497)&gt;0),AND(ABS(C497:H497-B497:G497)&lt;4)),IF(NOT(G497=""),AND(AND(ABS(C497:G497-B497:F497)&gt;0),AND(ABS(C497:G497-B497:F497)&lt;4)),IF(NOT(F497=""),AND(AND(ABS(C497:F497-B497:E497)&gt;0),AND(ABS(C497:F497-B497:E497)&lt;4)),AND(AND(ABS(C497:E497-B497:D497)&gt;0),AND(ABS(C497:E497-B497:D497)&lt;4)))))</f>
        <v>0</v>
      </c>
      <c r="M497" s="1" t="b">
        <f t="shared" si="1"/>
        <v>0</v>
      </c>
    </row>
    <row r="498" ht="15.75" customHeight="1">
      <c r="A498" s="1" t="s">
        <v>507</v>
      </c>
      <c r="B498" s="1">
        <f>IFERROR(__xludf.DUMMYFUNCTION("SPLIT(A498,"" "")"),56.0)</f>
        <v>56</v>
      </c>
      <c r="C498" s="1">
        <f>IFERROR(__xludf.DUMMYFUNCTION("""COMPUTED_VALUE"""),56.0)</f>
        <v>56</v>
      </c>
      <c r="D498" s="1">
        <f>IFERROR(__xludf.DUMMYFUNCTION("""COMPUTED_VALUE"""),58.0)</f>
        <v>58</v>
      </c>
      <c r="E498" s="1">
        <f>IFERROR(__xludf.DUMMYFUNCTION("""COMPUTED_VALUE"""),63.0)</f>
        <v>63</v>
      </c>
      <c r="F498" s="2">
        <f>IFERROR(__xludf.DUMMYFUNCTION("""COMPUTED_VALUE"""),63.0)</f>
        <v>63</v>
      </c>
      <c r="J498" s="1" t="b">
        <f t="array" ref="J498">IF(NOT(H498=""),AND(C498:H498&gt;B498:G498),IF(NOT(G498=""),AND(C498:G498&gt;B498:F498),IF(NOT(F498=""),AND(C498:F498&gt;B498:E498),AND(C498:E498&gt;B498:D498))))</f>
        <v>0</v>
      </c>
      <c r="K498" s="1" t="b">
        <f t="array" ref="K498">IF(NOT(H498=""),AND(C498:H498&lt;B498:G498),IF(NOT(G498=""),AND(C498:G498&lt;B498:F498),IF(NOT(F498=""),AND(C498:F498&lt;B498:E498),AND(C498:E498&lt;B498:D498))))</f>
        <v>0</v>
      </c>
      <c r="L498" s="1" t="b">
        <f t="array" ref="L498">IF(NOT(H498=""),AND(AND(ABS(C498:H498-B498:G498)&gt;0),AND(ABS(C498:H498-B498:G498)&lt;4)),IF(NOT(G498=""),AND(AND(ABS(C498:G498-B498:F498)&gt;0),AND(ABS(C498:G498-B498:F498)&lt;4)),IF(NOT(F498=""),AND(AND(ABS(C498:F498-B498:E498)&gt;0),AND(ABS(C498:F498-B498:E498)&lt;4)),AND(AND(ABS(C498:E498-B498:D498)&gt;0),AND(ABS(C498:E498-B498:D498)&lt;4)))))</f>
        <v>0</v>
      </c>
      <c r="M498" s="1" t="b">
        <f t="shared" si="1"/>
        <v>0</v>
      </c>
    </row>
    <row r="499" ht="15.75" customHeight="1">
      <c r="A499" s="1" t="s">
        <v>508</v>
      </c>
      <c r="B499" s="1">
        <f>IFERROR(__xludf.DUMMYFUNCTION("SPLIT(A499,"" "")"),98.0)</f>
        <v>98</v>
      </c>
      <c r="C499" s="1">
        <f>IFERROR(__xludf.DUMMYFUNCTION("""COMPUTED_VALUE"""),94.0)</f>
        <v>94</v>
      </c>
      <c r="D499" s="1">
        <f>IFERROR(__xludf.DUMMYFUNCTION("""COMPUTED_VALUE"""),91.0)</f>
        <v>91</v>
      </c>
      <c r="E499" s="1">
        <f>IFERROR(__xludf.DUMMYFUNCTION("""COMPUTED_VALUE"""),93.0)</f>
        <v>93</v>
      </c>
      <c r="F499" s="2">
        <f>IFERROR(__xludf.DUMMYFUNCTION("""COMPUTED_VALUE"""),95.0)</f>
        <v>95</v>
      </c>
      <c r="J499" s="1" t="b">
        <f t="array" ref="J499">IF(NOT(H499=""),AND(C499:H499&gt;B499:G499),IF(NOT(G499=""),AND(C499:G499&gt;B499:F499),IF(NOT(F499=""),AND(C499:F499&gt;B499:E499),AND(C499:E499&gt;B499:D499))))</f>
        <v>0</v>
      </c>
      <c r="K499" s="1" t="b">
        <f t="array" ref="K499">IF(NOT(H499=""),AND(C499:H499&lt;B499:G499),IF(NOT(G499=""),AND(C499:G499&lt;B499:F499),IF(NOT(F499=""),AND(C499:F499&lt;B499:E499),AND(C499:E499&lt;B499:D499))))</f>
        <v>0</v>
      </c>
      <c r="L499" s="1" t="b">
        <f t="array" ref="L499">IF(NOT(H499=""),AND(AND(ABS(C499:H499-B499:G499)&gt;0),AND(ABS(C499:H499-B499:G499)&lt;4)),IF(NOT(G499=""),AND(AND(ABS(C499:G499-B499:F499)&gt;0),AND(ABS(C499:G499-B499:F499)&lt;4)),IF(NOT(F499=""),AND(AND(ABS(C499:F499-B499:E499)&gt;0),AND(ABS(C499:F499-B499:E499)&lt;4)),AND(AND(ABS(C499:E499-B499:D499)&gt;0),AND(ABS(C499:E499-B499:D499)&lt;4)))))</f>
        <v>0</v>
      </c>
      <c r="M499" s="1" t="b">
        <f t="shared" si="1"/>
        <v>0</v>
      </c>
    </row>
    <row r="500" ht="15.75" customHeight="1">
      <c r="A500" s="1" t="s">
        <v>509</v>
      </c>
      <c r="B500" s="1">
        <f>IFERROR(__xludf.DUMMYFUNCTION("SPLIT(A500,"" "")"),30.0)</f>
        <v>30</v>
      </c>
      <c r="C500" s="1">
        <f>IFERROR(__xludf.DUMMYFUNCTION("""COMPUTED_VALUE"""),31.0)</f>
        <v>31</v>
      </c>
      <c r="D500" s="1">
        <f>IFERROR(__xludf.DUMMYFUNCTION("""COMPUTED_VALUE"""),36.0)</f>
        <v>36</v>
      </c>
      <c r="E500" s="1">
        <f>IFERROR(__xludf.DUMMYFUNCTION("""COMPUTED_VALUE"""),38.0)</f>
        <v>38</v>
      </c>
      <c r="F500" s="2">
        <f>IFERROR(__xludf.DUMMYFUNCTION("""COMPUTED_VALUE"""),38.0)</f>
        <v>38</v>
      </c>
      <c r="J500" s="1" t="b">
        <f t="array" ref="J500">IF(NOT(H500=""),AND(C500:H500&gt;B500:G500),IF(NOT(G500=""),AND(C500:G500&gt;B500:F500),IF(NOT(F500=""),AND(C500:F500&gt;B500:E500),AND(C500:E500&gt;B500:D500))))</f>
        <v>0</v>
      </c>
      <c r="K500" s="1" t="b">
        <f t="array" ref="K500">IF(NOT(H500=""),AND(C500:H500&lt;B500:G500),IF(NOT(G500=""),AND(C500:G500&lt;B500:F500),IF(NOT(F500=""),AND(C500:F500&lt;B500:E500),AND(C500:E500&lt;B500:D500))))</f>
        <v>0</v>
      </c>
      <c r="L500" s="1" t="b">
        <f t="array" ref="L500">IF(NOT(H500=""),AND(AND(ABS(C500:H500-B500:G500)&gt;0),AND(ABS(C500:H500-B500:G500)&lt;4)),IF(NOT(G500=""),AND(AND(ABS(C500:G500-B500:F500)&gt;0),AND(ABS(C500:G500-B500:F500)&lt;4)),IF(NOT(F500=""),AND(AND(ABS(C500:F500-B500:E500)&gt;0),AND(ABS(C500:F500-B500:E500)&lt;4)),AND(AND(ABS(C500:E500-B500:D500)&gt;0),AND(ABS(C500:E500-B500:D500)&lt;4)))))</f>
        <v>0</v>
      </c>
      <c r="M500" s="1" t="b">
        <f t="shared" si="1"/>
        <v>0</v>
      </c>
    </row>
    <row r="501" ht="15.75" customHeight="1">
      <c r="A501" s="1" t="s">
        <v>510</v>
      </c>
      <c r="B501" s="1">
        <f>IFERROR(__xludf.DUMMYFUNCTION("SPLIT(A501,"" "")"),33.0)</f>
        <v>33</v>
      </c>
      <c r="C501" s="1">
        <f>IFERROR(__xludf.DUMMYFUNCTION("""COMPUTED_VALUE"""),27.0)</f>
        <v>27</v>
      </c>
      <c r="D501" s="1">
        <f>IFERROR(__xludf.DUMMYFUNCTION("""COMPUTED_VALUE"""),25.0)</f>
        <v>25</v>
      </c>
      <c r="E501" s="1">
        <f>IFERROR(__xludf.DUMMYFUNCTION("""COMPUTED_VALUE"""),18.0)</f>
        <v>18</v>
      </c>
      <c r="F501" s="1">
        <f>IFERROR(__xludf.DUMMYFUNCTION("""COMPUTED_VALUE"""),16.0)</f>
        <v>16</v>
      </c>
      <c r="G501" s="1">
        <f>IFERROR(__xludf.DUMMYFUNCTION("""COMPUTED_VALUE"""),13.0)</f>
        <v>13</v>
      </c>
      <c r="H501" s="1">
        <f>IFERROR(__xludf.DUMMYFUNCTION("""COMPUTED_VALUE"""),12.0)</f>
        <v>12</v>
      </c>
      <c r="I501" s="1">
        <f>IFERROR(__xludf.DUMMYFUNCTION("""COMPUTED_VALUE"""),6.0)</f>
        <v>6</v>
      </c>
      <c r="J501" s="1" t="b">
        <f t="array" ref="J501">IF(NOT(H501=""),AND(C501:H501&gt;B501:G501),IF(NOT(G501=""),AND(C501:G501&gt;B501:F501),IF(NOT(F501=""),AND(C501:F501&gt;B501:E501),AND(C501:E501&gt;B501:D501))))</f>
        <v>0</v>
      </c>
      <c r="K501" s="1" t="b">
        <f t="array" ref="K501">IF(NOT(H501=""),AND(C501:H501&lt;B501:G501),IF(NOT(G501=""),AND(C501:G501&lt;B501:F501),IF(NOT(F501=""),AND(C501:F501&lt;B501:E501),AND(C501:E501&lt;B501:D501))))</f>
        <v>1</v>
      </c>
      <c r="L501" s="1" t="b">
        <f t="array" ref="L501">IF(NOT(H501=""),AND(AND(ABS(C501:H501-B501:G501)&gt;0),AND(ABS(C501:H501-B501:G501)&lt;4)),IF(NOT(G501=""),AND(AND(ABS(C501:G501-B501:F501)&gt;0),AND(ABS(C501:G501-B501:F501)&lt;4)),IF(NOT(F501=""),AND(AND(ABS(C501:F501-B501:E501)&gt;0),AND(ABS(C501:F501-B501:E501)&lt;4)),AND(AND(ABS(C501:E501-B501:D501)&gt;0),AND(ABS(C501:E501-B501:D501)&lt;4)))))</f>
        <v>0</v>
      </c>
      <c r="M501" s="1" t="b">
        <f t="shared" si="1"/>
        <v>0</v>
      </c>
    </row>
    <row r="502" ht="15.75" customHeight="1">
      <c r="A502" s="1" t="s">
        <v>511</v>
      </c>
      <c r="B502" s="1">
        <f>IFERROR(__xludf.DUMMYFUNCTION("SPLIT(A502,"" "")"),30.0)</f>
        <v>30</v>
      </c>
      <c r="C502" s="1">
        <f>IFERROR(__xludf.DUMMYFUNCTION("""COMPUTED_VALUE"""),36.0)</f>
        <v>36</v>
      </c>
      <c r="D502" s="1">
        <f>IFERROR(__xludf.DUMMYFUNCTION("""COMPUTED_VALUE"""),39.0)</f>
        <v>39</v>
      </c>
      <c r="E502" s="1">
        <f>IFERROR(__xludf.DUMMYFUNCTION("""COMPUTED_VALUE"""),41.0)</f>
        <v>41</v>
      </c>
      <c r="F502" s="1">
        <f>IFERROR(__xludf.DUMMYFUNCTION("""COMPUTED_VALUE"""),42.0)</f>
        <v>42</v>
      </c>
      <c r="G502" s="1">
        <f>IFERROR(__xludf.DUMMYFUNCTION("""COMPUTED_VALUE"""),48.0)</f>
        <v>48</v>
      </c>
      <c r="H502" s="1">
        <f>IFERROR(__xludf.DUMMYFUNCTION("""COMPUTED_VALUE"""),51.0)</f>
        <v>51</v>
      </c>
      <c r="I502" s="1">
        <f>IFERROR(__xludf.DUMMYFUNCTION("""COMPUTED_VALUE"""),56.0)</f>
        <v>56</v>
      </c>
      <c r="J502" s="1" t="b">
        <f t="array" ref="J502">IF(NOT(H502=""),AND(C502:H502&gt;B502:G502),IF(NOT(G502=""),AND(C502:G502&gt;B502:F502),IF(NOT(F502=""),AND(C502:F502&gt;B502:E502),AND(C502:E502&gt;B502:D502))))</f>
        <v>1</v>
      </c>
      <c r="K502" s="1" t="b">
        <f t="array" ref="K502">IF(NOT(H502=""),AND(C502:H502&lt;B502:G502),IF(NOT(G502=""),AND(C502:G502&lt;B502:F502),IF(NOT(F502=""),AND(C502:F502&lt;B502:E502),AND(C502:E502&lt;B502:D502))))</f>
        <v>0</v>
      </c>
      <c r="L502" s="1" t="b">
        <f t="array" ref="L502">IF(NOT(H502=""),AND(AND(ABS(C502:H502-B502:G502)&gt;0),AND(ABS(C502:H502-B502:G502)&lt;4)),IF(NOT(G502=""),AND(AND(ABS(C502:G502-B502:F502)&gt;0),AND(ABS(C502:G502-B502:F502)&lt;4)),IF(NOT(F502=""),AND(AND(ABS(C502:F502-B502:E502)&gt;0),AND(ABS(C502:F502-B502:E502)&lt;4)),AND(AND(ABS(C502:E502-B502:D502)&gt;0),AND(ABS(C502:E502-B502:D502)&lt;4)))))</f>
        <v>0</v>
      </c>
      <c r="M502" s="1" t="b">
        <f t="shared" si="1"/>
        <v>0</v>
      </c>
    </row>
    <row r="503" ht="15.75" customHeight="1">
      <c r="A503" s="1" t="s">
        <v>512</v>
      </c>
      <c r="B503" s="1">
        <f>IFERROR(__xludf.DUMMYFUNCTION("SPLIT(A503,"" "")"),51.0)</f>
        <v>51</v>
      </c>
      <c r="C503" s="1">
        <f>IFERROR(__xludf.DUMMYFUNCTION("""COMPUTED_VALUE"""),54.0)</f>
        <v>54</v>
      </c>
      <c r="D503" s="1">
        <f>IFERROR(__xludf.DUMMYFUNCTION("""COMPUTED_VALUE"""),56.0)</f>
        <v>56</v>
      </c>
      <c r="E503" s="1">
        <f>IFERROR(__xludf.DUMMYFUNCTION("""COMPUTED_VALUE"""),56.0)</f>
        <v>56</v>
      </c>
      <c r="F503" s="2">
        <f>IFERROR(__xludf.DUMMYFUNCTION("""COMPUTED_VALUE"""),60.0)</f>
        <v>60</v>
      </c>
      <c r="J503" s="1" t="b">
        <f t="array" ref="J503">IF(NOT(H503=""),AND(C503:H503&gt;B503:G503),IF(NOT(G503=""),AND(C503:G503&gt;B503:F503),IF(NOT(F503=""),AND(C503:F503&gt;B503:E503),AND(C503:E503&gt;B503:D503))))</f>
        <v>0</v>
      </c>
      <c r="K503" s="1" t="b">
        <f t="array" ref="K503">IF(NOT(H503=""),AND(C503:H503&lt;B503:G503),IF(NOT(G503=""),AND(C503:G503&lt;B503:F503),IF(NOT(F503=""),AND(C503:F503&lt;B503:E503),AND(C503:E503&lt;B503:D503))))</f>
        <v>0</v>
      </c>
      <c r="L503" s="1" t="b">
        <f t="array" ref="L503">IF(NOT(H503=""),AND(AND(ABS(C503:H503-B503:G503)&gt;0),AND(ABS(C503:H503-B503:G503)&lt;4)),IF(NOT(G503=""),AND(AND(ABS(C503:G503-B503:F503)&gt;0),AND(ABS(C503:G503-B503:F503)&lt;4)),IF(NOT(F503=""),AND(AND(ABS(C503:F503-B503:E503)&gt;0),AND(ABS(C503:F503-B503:E503)&lt;4)),AND(AND(ABS(C503:E503-B503:D503)&gt;0),AND(ABS(C503:E503-B503:D503)&lt;4)))))</f>
        <v>0</v>
      </c>
      <c r="M503" s="1" t="b">
        <f t="shared" si="1"/>
        <v>0</v>
      </c>
    </row>
    <row r="504" ht="15.75" customHeight="1">
      <c r="A504" s="1" t="s">
        <v>513</v>
      </c>
      <c r="B504" s="1">
        <f>IFERROR(__xludf.DUMMYFUNCTION("SPLIT(A504,"" "")"),12.0)</f>
        <v>12</v>
      </c>
      <c r="C504" s="1">
        <f>IFERROR(__xludf.DUMMYFUNCTION("""COMPUTED_VALUE"""),12.0)</f>
        <v>12</v>
      </c>
      <c r="D504" s="1">
        <f>IFERROR(__xludf.DUMMYFUNCTION("""COMPUTED_VALUE"""),13.0)</f>
        <v>13</v>
      </c>
      <c r="E504" s="1">
        <f>IFERROR(__xludf.DUMMYFUNCTION("""COMPUTED_VALUE"""),16.0)</f>
        <v>16</v>
      </c>
      <c r="F504" s="1">
        <f>IFERROR(__xludf.DUMMYFUNCTION("""COMPUTED_VALUE"""),15.0)</f>
        <v>15</v>
      </c>
      <c r="G504" s="1">
        <f>IFERROR(__xludf.DUMMYFUNCTION("""COMPUTED_VALUE"""),18.0)</f>
        <v>18</v>
      </c>
      <c r="H504" s="2">
        <f>IFERROR(__xludf.DUMMYFUNCTION("""COMPUTED_VALUE"""),18.0)</f>
        <v>18</v>
      </c>
      <c r="J504" s="1" t="b">
        <f t="array" ref="J504">IF(NOT(H504=""),AND(C504:H504&gt;B504:G504),IF(NOT(G504=""),AND(C504:G504&gt;B504:F504),IF(NOT(F504=""),AND(C504:F504&gt;B504:E504),AND(C504:E504&gt;B504:D504))))</f>
        <v>0</v>
      </c>
      <c r="K504" s="1" t="b">
        <f t="array" ref="K504">IF(NOT(H504=""),AND(C504:H504&lt;B504:G504),IF(NOT(G504=""),AND(C504:G504&lt;B504:F504),IF(NOT(F504=""),AND(C504:F504&lt;B504:E504),AND(C504:E504&lt;B504:D504))))</f>
        <v>0</v>
      </c>
      <c r="L504" s="1" t="b">
        <f t="array" ref="L504">IF(NOT(H504=""),AND(AND(ABS(C504:H504-B504:G504)&gt;0),AND(ABS(C504:H504-B504:G504)&lt;4)),IF(NOT(G504=""),AND(AND(ABS(C504:G504-B504:F504)&gt;0),AND(ABS(C504:G504-B504:F504)&lt;4)),IF(NOT(F504=""),AND(AND(ABS(C504:F504-B504:E504)&gt;0),AND(ABS(C504:F504-B504:E504)&lt;4)),AND(AND(ABS(C504:E504-B504:D504)&gt;0),AND(ABS(C504:E504-B504:D504)&lt;4)))))</f>
        <v>0</v>
      </c>
      <c r="M504" s="1" t="b">
        <f t="shared" si="1"/>
        <v>0</v>
      </c>
    </row>
    <row r="505" ht="15.75" customHeight="1">
      <c r="A505" s="1" t="s">
        <v>514</v>
      </c>
      <c r="B505" s="1">
        <f>IFERROR(__xludf.DUMMYFUNCTION("SPLIT(A505,"" "")"),20.0)</f>
        <v>20</v>
      </c>
      <c r="C505" s="1">
        <f>IFERROR(__xludf.DUMMYFUNCTION("""COMPUTED_VALUE"""),14.0)</f>
        <v>14</v>
      </c>
      <c r="D505" s="1">
        <f>IFERROR(__xludf.DUMMYFUNCTION("""COMPUTED_VALUE"""),11.0)</f>
        <v>11</v>
      </c>
      <c r="E505" s="1">
        <f>IFERROR(__xludf.DUMMYFUNCTION("""COMPUTED_VALUE"""),11.0)</f>
        <v>11</v>
      </c>
      <c r="F505" s="1">
        <f>IFERROR(__xludf.DUMMYFUNCTION("""COMPUTED_VALUE"""),9.0)</f>
        <v>9</v>
      </c>
      <c r="G505" s="2">
        <f>IFERROR(__xludf.DUMMYFUNCTION("""COMPUTED_VALUE"""),11.0)</f>
        <v>11</v>
      </c>
      <c r="J505" s="1" t="b">
        <f t="array" ref="J505">IF(NOT(H505=""),AND(C505:H505&gt;B505:G505),IF(NOT(G505=""),AND(C505:G505&gt;B505:F505),IF(NOT(F505=""),AND(C505:F505&gt;B505:E505),AND(C505:E505&gt;B505:D505))))</f>
        <v>0</v>
      </c>
      <c r="K505" s="1" t="b">
        <f t="array" ref="K505">IF(NOT(H505=""),AND(C505:H505&lt;B505:G505),IF(NOT(G505=""),AND(C505:G505&lt;B505:F505),IF(NOT(F505=""),AND(C505:F505&lt;B505:E505),AND(C505:E505&lt;B505:D505))))</f>
        <v>0</v>
      </c>
      <c r="L505" s="1" t="b">
        <f t="array" ref="L505">IF(NOT(H505=""),AND(AND(ABS(C505:H505-B505:G505)&gt;0),AND(ABS(C505:H505-B505:G505)&lt;4)),IF(NOT(G505=""),AND(AND(ABS(C505:G505-B505:F505)&gt;0),AND(ABS(C505:G505-B505:F505)&lt;4)),IF(NOT(F505=""),AND(AND(ABS(C505:F505-B505:E505)&gt;0),AND(ABS(C505:F505-B505:E505)&lt;4)),AND(AND(ABS(C505:E505-B505:D505)&gt;0),AND(ABS(C505:E505-B505:D505)&lt;4)))))</f>
        <v>0</v>
      </c>
      <c r="M505" s="1" t="b">
        <f t="shared" si="1"/>
        <v>0</v>
      </c>
    </row>
    <row r="506" ht="15.75" customHeight="1">
      <c r="A506" s="1" t="s">
        <v>515</v>
      </c>
      <c r="B506" s="1">
        <f>IFERROR(__xludf.DUMMYFUNCTION("SPLIT(A506,"" "")"),80.0)</f>
        <v>80</v>
      </c>
      <c r="C506" s="1">
        <f>IFERROR(__xludf.DUMMYFUNCTION("""COMPUTED_VALUE"""),76.0)</f>
        <v>76</v>
      </c>
      <c r="D506" s="1">
        <f>IFERROR(__xludf.DUMMYFUNCTION("""COMPUTED_VALUE"""),73.0)</f>
        <v>73</v>
      </c>
      <c r="E506" s="1">
        <f>IFERROR(__xludf.DUMMYFUNCTION("""COMPUTED_VALUE"""),70.0)</f>
        <v>70</v>
      </c>
      <c r="F506" s="1">
        <f>IFERROR(__xludf.DUMMYFUNCTION("""COMPUTED_VALUE"""),68.0)</f>
        <v>68</v>
      </c>
      <c r="G506" s="1">
        <f>IFERROR(__xludf.DUMMYFUNCTION("""COMPUTED_VALUE"""),64.0)</f>
        <v>64</v>
      </c>
      <c r="H506" s="2">
        <f>IFERROR(__xludf.DUMMYFUNCTION("""COMPUTED_VALUE"""),60.0)</f>
        <v>60</v>
      </c>
      <c r="J506" s="1" t="b">
        <f t="array" ref="J506">IF(NOT(H506=""),AND(C506:H506&gt;B506:G506),IF(NOT(G506=""),AND(C506:G506&gt;B506:F506),IF(NOT(F506=""),AND(C506:F506&gt;B506:E506),AND(C506:E506&gt;B506:D506))))</f>
        <v>0</v>
      </c>
      <c r="K506" s="1" t="b">
        <f t="array" ref="K506">IF(NOT(H506=""),AND(C506:H506&lt;B506:G506),IF(NOT(G506=""),AND(C506:G506&lt;B506:F506),IF(NOT(F506=""),AND(C506:F506&lt;B506:E506),AND(C506:E506&lt;B506:D506))))</f>
        <v>1</v>
      </c>
      <c r="L506" s="1" t="b">
        <f t="array" ref="L506">IF(NOT(H506=""),AND(AND(ABS(C506:H506-B506:G506)&gt;0),AND(ABS(C506:H506-B506:G506)&lt;4)),IF(NOT(G506=""),AND(AND(ABS(C506:G506-B506:F506)&gt;0),AND(ABS(C506:G506-B506:F506)&lt;4)),IF(NOT(F506=""),AND(AND(ABS(C506:F506-B506:E506)&gt;0),AND(ABS(C506:F506-B506:E506)&lt;4)),AND(AND(ABS(C506:E506-B506:D506)&gt;0),AND(ABS(C506:E506-B506:D506)&lt;4)))))</f>
        <v>0</v>
      </c>
      <c r="M506" s="1" t="b">
        <f t="shared" si="1"/>
        <v>0</v>
      </c>
    </row>
    <row r="507" ht="15.75" customHeight="1">
      <c r="A507" s="1" t="s">
        <v>516</v>
      </c>
      <c r="B507" s="1">
        <f>IFERROR(__xludf.DUMMYFUNCTION("SPLIT(A507,"" "")"),41.0)</f>
        <v>41</v>
      </c>
      <c r="C507" s="1">
        <f>IFERROR(__xludf.DUMMYFUNCTION("""COMPUTED_VALUE"""),41.0)</f>
        <v>41</v>
      </c>
      <c r="D507" s="1">
        <f>IFERROR(__xludf.DUMMYFUNCTION("""COMPUTED_VALUE"""),42.0)</f>
        <v>42</v>
      </c>
      <c r="E507" s="1">
        <f>IFERROR(__xludf.DUMMYFUNCTION("""COMPUTED_VALUE"""),43.0)</f>
        <v>43</v>
      </c>
      <c r="F507" s="1">
        <f>IFERROR(__xludf.DUMMYFUNCTION("""COMPUTED_VALUE"""),45.0)</f>
        <v>45</v>
      </c>
      <c r="G507" s="1">
        <f>IFERROR(__xludf.DUMMYFUNCTION("""COMPUTED_VALUE"""),51.0)</f>
        <v>51</v>
      </c>
      <c r="H507" s="1">
        <f>IFERROR(__xludf.DUMMYFUNCTION("""COMPUTED_VALUE"""),54.0)</f>
        <v>54</v>
      </c>
      <c r="I507" s="1">
        <f>IFERROR(__xludf.DUMMYFUNCTION("""COMPUTED_VALUE"""),61.0)</f>
        <v>61</v>
      </c>
      <c r="J507" s="1" t="b">
        <f t="array" ref="J507">IF(NOT(H507=""),AND(C507:H507&gt;B507:G507),IF(NOT(G507=""),AND(C507:G507&gt;B507:F507),IF(NOT(F507=""),AND(C507:F507&gt;B507:E507),AND(C507:E507&gt;B507:D507))))</f>
        <v>0</v>
      </c>
      <c r="K507" s="1" t="b">
        <f t="array" ref="K507">IF(NOT(H507=""),AND(C507:H507&lt;B507:G507),IF(NOT(G507=""),AND(C507:G507&lt;B507:F507),IF(NOT(F507=""),AND(C507:F507&lt;B507:E507),AND(C507:E507&lt;B507:D507))))</f>
        <v>0</v>
      </c>
      <c r="L507" s="1" t="b">
        <f t="array" ref="L507">IF(NOT(H507=""),AND(AND(ABS(C507:H507-B507:G507)&gt;0),AND(ABS(C507:H507-B507:G507)&lt;4)),IF(NOT(G507=""),AND(AND(ABS(C507:G507-B507:F507)&gt;0),AND(ABS(C507:G507-B507:F507)&lt;4)),IF(NOT(F507=""),AND(AND(ABS(C507:F507-B507:E507)&gt;0),AND(ABS(C507:F507-B507:E507)&lt;4)),AND(AND(ABS(C507:E507-B507:D507)&gt;0),AND(ABS(C507:E507-B507:D507)&lt;4)))))</f>
        <v>0</v>
      </c>
      <c r="M507" s="1" t="b">
        <f t="shared" si="1"/>
        <v>0</v>
      </c>
    </row>
    <row r="508" ht="15.75" customHeight="1">
      <c r="A508" s="1" t="s">
        <v>517</v>
      </c>
      <c r="B508" s="1">
        <f>IFERROR(__xludf.DUMMYFUNCTION("SPLIT(A508,"" "")"),40.0)</f>
        <v>40</v>
      </c>
      <c r="C508" s="1">
        <f>IFERROR(__xludf.DUMMYFUNCTION("""COMPUTED_VALUE"""),39.0)</f>
        <v>39</v>
      </c>
      <c r="D508" s="1">
        <f>IFERROR(__xludf.DUMMYFUNCTION("""COMPUTED_VALUE"""),42.0)</f>
        <v>42</v>
      </c>
      <c r="E508" s="1">
        <f>IFERROR(__xludf.DUMMYFUNCTION("""COMPUTED_VALUE"""),41.0)</f>
        <v>41</v>
      </c>
      <c r="F508" s="2">
        <f>IFERROR(__xludf.DUMMYFUNCTION("""COMPUTED_VALUE"""),39.0)</f>
        <v>39</v>
      </c>
      <c r="J508" s="1" t="b">
        <f t="array" ref="J508">IF(NOT(H508=""),AND(C508:H508&gt;B508:G508),IF(NOT(G508=""),AND(C508:G508&gt;B508:F508),IF(NOT(F508=""),AND(C508:F508&gt;B508:E508),AND(C508:E508&gt;B508:D508))))</f>
        <v>0</v>
      </c>
      <c r="K508" s="1" t="b">
        <f t="array" ref="K508">IF(NOT(H508=""),AND(C508:H508&lt;B508:G508),IF(NOT(G508=""),AND(C508:G508&lt;B508:F508),IF(NOT(F508=""),AND(C508:F508&lt;B508:E508),AND(C508:E508&lt;B508:D508))))</f>
        <v>0</v>
      </c>
      <c r="L508" s="1" t="b">
        <f t="array" ref="L508">IF(NOT(H508=""),AND(AND(ABS(C508:H508-B508:G508)&gt;0),AND(ABS(C508:H508-B508:G508)&lt;4)),IF(NOT(G508=""),AND(AND(ABS(C508:G508-B508:F508)&gt;0),AND(ABS(C508:G508-B508:F508)&lt;4)),IF(NOT(F508=""),AND(AND(ABS(C508:F508-B508:E508)&gt;0),AND(ABS(C508:F508-B508:E508)&lt;4)),AND(AND(ABS(C508:E508-B508:D508)&gt;0),AND(ABS(C508:E508-B508:D508)&lt;4)))))</f>
        <v>1</v>
      </c>
      <c r="M508" s="1" t="b">
        <f t="shared" si="1"/>
        <v>0</v>
      </c>
    </row>
    <row r="509" ht="15.75" customHeight="1">
      <c r="A509" s="1" t="s">
        <v>518</v>
      </c>
      <c r="B509" s="1">
        <f>IFERROR(__xludf.DUMMYFUNCTION("SPLIT(A509,"" "")"),34.0)</f>
        <v>34</v>
      </c>
      <c r="C509" s="1">
        <f>IFERROR(__xludf.DUMMYFUNCTION("""COMPUTED_VALUE"""),34.0)</f>
        <v>34</v>
      </c>
      <c r="D509" s="1">
        <f>IFERROR(__xludf.DUMMYFUNCTION("""COMPUTED_VALUE"""),31.0)</f>
        <v>31</v>
      </c>
      <c r="E509" s="1">
        <f>IFERROR(__xludf.DUMMYFUNCTION("""COMPUTED_VALUE"""),32.0)</f>
        <v>32</v>
      </c>
      <c r="F509" s="1">
        <f>IFERROR(__xludf.DUMMYFUNCTION("""COMPUTED_VALUE"""),30.0)</f>
        <v>30</v>
      </c>
      <c r="G509" s="1">
        <f>IFERROR(__xludf.DUMMYFUNCTION("""COMPUTED_VALUE"""),27.0)</f>
        <v>27</v>
      </c>
      <c r="H509" s="1">
        <f>IFERROR(__xludf.DUMMYFUNCTION("""COMPUTED_VALUE"""),24.0)</f>
        <v>24</v>
      </c>
      <c r="I509" s="1">
        <f>IFERROR(__xludf.DUMMYFUNCTION("""COMPUTED_VALUE"""),24.0)</f>
        <v>24</v>
      </c>
      <c r="J509" s="1" t="b">
        <f t="array" ref="J509">IF(NOT(H509=""),AND(C509:H509&gt;B509:G509),IF(NOT(G509=""),AND(C509:G509&gt;B509:F509),IF(NOT(F509=""),AND(C509:F509&gt;B509:E509),AND(C509:E509&gt;B509:D509))))</f>
        <v>0</v>
      </c>
      <c r="K509" s="1" t="b">
        <f t="array" ref="K509">IF(NOT(H509=""),AND(C509:H509&lt;B509:G509),IF(NOT(G509=""),AND(C509:G509&lt;B509:F509),IF(NOT(F509=""),AND(C509:F509&lt;B509:E509),AND(C509:E509&lt;B509:D509))))</f>
        <v>0</v>
      </c>
      <c r="L509" s="1" t="b">
        <f t="array" ref="L509">IF(NOT(H509=""),AND(AND(ABS(C509:H509-B509:G509)&gt;0),AND(ABS(C509:H509-B509:G509)&lt;4)),IF(NOT(G509=""),AND(AND(ABS(C509:G509-B509:F509)&gt;0),AND(ABS(C509:G509-B509:F509)&lt;4)),IF(NOT(F509=""),AND(AND(ABS(C509:F509-B509:E509)&gt;0),AND(ABS(C509:F509-B509:E509)&lt;4)),AND(AND(ABS(C509:E509-B509:D509)&gt;0),AND(ABS(C509:E509-B509:D509)&lt;4)))))</f>
        <v>0</v>
      </c>
      <c r="M509" s="1" t="b">
        <f t="shared" si="1"/>
        <v>0</v>
      </c>
    </row>
    <row r="510" ht="15.75" customHeight="1">
      <c r="A510" s="1" t="s">
        <v>519</v>
      </c>
      <c r="B510" s="1">
        <f>IFERROR(__xludf.DUMMYFUNCTION("SPLIT(A510,"" "")"),30.0)</f>
        <v>30</v>
      </c>
      <c r="C510" s="1">
        <f>IFERROR(__xludf.DUMMYFUNCTION("""COMPUTED_VALUE"""),30.0)</f>
        <v>30</v>
      </c>
      <c r="D510" s="1">
        <f>IFERROR(__xludf.DUMMYFUNCTION("""COMPUTED_VALUE"""),31.0)</f>
        <v>31</v>
      </c>
      <c r="E510" s="1">
        <f>IFERROR(__xludf.DUMMYFUNCTION("""COMPUTED_VALUE"""),33.0)</f>
        <v>33</v>
      </c>
      <c r="F510" s="1">
        <f>IFERROR(__xludf.DUMMYFUNCTION("""COMPUTED_VALUE"""),34.0)</f>
        <v>34</v>
      </c>
      <c r="G510" s="1">
        <f>IFERROR(__xludf.DUMMYFUNCTION("""COMPUTED_VALUE"""),36.0)</f>
        <v>36</v>
      </c>
      <c r="H510" s="1">
        <f>IFERROR(__xludf.DUMMYFUNCTION("""COMPUTED_VALUE"""),40.0)</f>
        <v>40</v>
      </c>
      <c r="I510" s="1">
        <f>IFERROR(__xludf.DUMMYFUNCTION("""COMPUTED_VALUE"""),43.0)</f>
        <v>43</v>
      </c>
      <c r="J510" s="1" t="b">
        <f t="array" ref="J510">IF(NOT(H510=""),AND(C510:H510&gt;B510:G510),IF(NOT(G510=""),AND(C510:G510&gt;B510:F510),IF(NOT(F510=""),AND(C510:F510&gt;B510:E510),AND(C510:E510&gt;B510:D510))))</f>
        <v>0</v>
      </c>
      <c r="K510" s="1" t="b">
        <f t="array" ref="K510">IF(NOT(H510=""),AND(C510:H510&lt;B510:G510),IF(NOT(G510=""),AND(C510:G510&lt;B510:F510),IF(NOT(F510=""),AND(C510:F510&lt;B510:E510),AND(C510:E510&lt;B510:D510))))</f>
        <v>0</v>
      </c>
      <c r="L510" s="1" t="b">
        <f t="array" ref="L510">IF(NOT(H510=""),AND(AND(ABS(C510:H510-B510:G510)&gt;0),AND(ABS(C510:H510-B510:G510)&lt;4)),IF(NOT(G510=""),AND(AND(ABS(C510:G510-B510:F510)&gt;0),AND(ABS(C510:G510-B510:F510)&lt;4)),IF(NOT(F510=""),AND(AND(ABS(C510:F510-B510:E510)&gt;0),AND(ABS(C510:F510-B510:E510)&lt;4)),AND(AND(ABS(C510:E510-B510:D510)&gt;0),AND(ABS(C510:E510-B510:D510)&lt;4)))))</f>
        <v>0</v>
      </c>
      <c r="M510" s="1" t="b">
        <f t="shared" si="1"/>
        <v>0</v>
      </c>
    </row>
    <row r="511" ht="15.75" customHeight="1">
      <c r="A511" s="1" t="s">
        <v>520</v>
      </c>
      <c r="B511" s="1">
        <f>IFERROR(__xludf.DUMMYFUNCTION("SPLIT(A511,"" "")"),2.0)</f>
        <v>2</v>
      </c>
      <c r="C511" s="1">
        <f>IFERROR(__xludf.DUMMYFUNCTION("""COMPUTED_VALUE"""),8.0)</f>
        <v>8</v>
      </c>
      <c r="D511" s="1">
        <f>IFERROR(__xludf.DUMMYFUNCTION("""COMPUTED_VALUE"""),11.0)</f>
        <v>11</v>
      </c>
      <c r="E511" s="1">
        <f>IFERROR(__xludf.DUMMYFUNCTION("""COMPUTED_VALUE"""),13.0)</f>
        <v>13</v>
      </c>
      <c r="F511" s="1">
        <f>IFERROR(__xludf.DUMMYFUNCTION("""COMPUTED_VALUE"""),17.0)</f>
        <v>17</v>
      </c>
      <c r="G511" s="2">
        <f>IFERROR(__xludf.DUMMYFUNCTION("""COMPUTED_VALUE"""),18.0)</f>
        <v>18</v>
      </c>
      <c r="J511" s="1" t="b">
        <f t="array" ref="J511">IF(NOT(H511=""),AND(C511:H511&gt;B511:G511),IF(NOT(G511=""),AND(C511:G511&gt;B511:F511),IF(NOT(F511=""),AND(C511:F511&gt;B511:E511),AND(C511:E511&gt;B511:D511))))</f>
        <v>1</v>
      </c>
      <c r="K511" s="1" t="b">
        <f t="array" ref="K511">IF(NOT(H511=""),AND(C511:H511&lt;B511:G511),IF(NOT(G511=""),AND(C511:G511&lt;B511:F511),IF(NOT(F511=""),AND(C511:F511&lt;B511:E511),AND(C511:E511&lt;B511:D511))))</f>
        <v>0</v>
      </c>
      <c r="L511" s="1" t="b">
        <f t="array" ref="L511">IF(NOT(H511=""),AND(AND(ABS(C511:H511-B511:G511)&gt;0),AND(ABS(C511:H511-B511:G511)&lt;4)),IF(NOT(G511=""),AND(AND(ABS(C511:G511-B511:F511)&gt;0),AND(ABS(C511:G511-B511:F511)&lt;4)),IF(NOT(F511=""),AND(AND(ABS(C511:F511-B511:E511)&gt;0),AND(ABS(C511:F511-B511:E511)&lt;4)),AND(AND(ABS(C511:E511-B511:D511)&gt;0),AND(ABS(C511:E511-B511:D511)&lt;4)))))</f>
        <v>0</v>
      </c>
      <c r="M511" s="1" t="b">
        <f t="shared" si="1"/>
        <v>0</v>
      </c>
    </row>
    <row r="512" ht="15.75" customHeight="1">
      <c r="A512" s="1" t="s">
        <v>521</v>
      </c>
      <c r="B512" s="1">
        <f>IFERROR(__xludf.DUMMYFUNCTION("SPLIT(A512,"" "")"),22.0)</f>
        <v>22</v>
      </c>
      <c r="C512" s="1">
        <f>IFERROR(__xludf.DUMMYFUNCTION("""COMPUTED_VALUE"""),22.0)</f>
        <v>22</v>
      </c>
      <c r="D512" s="1">
        <f>IFERROR(__xludf.DUMMYFUNCTION("""COMPUTED_VALUE"""),25.0)</f>
        <v>25</v>
      </c>
      <c r="E512" s="1">
        <f>IFERROR(__xludf.DUMMYFUNCTION("""COMPUTED_VALUE"""),29.0)</f>
        <v>29</v>
      </c>
      <c r="F512" s="1">
        <f>IFERROR(__xludf.DUMMYFUNCTION("""COMPUTED_VALUE"""),30.0)</f>
        <v>30</v>
      </c>
      <c r="G512" s="2">
        <f>IFERROR(__xludf.DUMMYFUNCTION("""COMPUTED_VALUE"""),35.0)</f>
        <v>35</v>
      </c>
      <c r="J512" s="1" t="b">
        <f t="array" ref="J512">IF(NOT(H512=""),AND(C512:H512&gt;B512:G512),IF(NOT(G512=""),AND(C512:G512&gt;B512:F512),IF(NOT(F512=""),AND(C512:F512&gt;B512:E512),AND(C512:E512&gt;B512:D512))))</f>
        <v>0</v>
      </c>
      <c r="K512" s="1" t="b">
        <f t="array" ref="K512">IF(NOT(H512=""),AND(C512:H512&lt;B512:G512),IF(NOT(G512=""),AND(C512:G512&lt;B512:F512),IF(NOT(F512=""),AND(C512:F512&lt;B512:E512),AND(C512:E512&lt;B512:D512))))</f>
        <v>0</v>
      </c>
      <c r="L512" s="1" t="b">
        <f t="array" ref="L512">IF(NOT(H512=""),AND(AND(ABS(C512:H512-B512:G512)&gt;0),AND(ABS(C512:H512-B512:G512)&lt;4)),IF(NOT(G512=""),AND(AND(ABS(C512:G512-B512:F512)&gt;0),AND(ABS(C512:G512-B512:F512)&lt;4)),IF(NOT(F512=""),AND(AND(ABS(C512:F512-B512:E512)&gt;0),AND(ABS(C512:F512-B512:E512)&lt;4)),AND(AND(ABS(C512:E512-B512:D512)&gt;0),AND(ABS(C512:E512-B512:D512)&lt;4)))))</f>
        <v>0</v>
      </c>
      <c r="M512" s="1" t="b">
        <f t="shared" si="1"/>
        <v>0</v>
      </c>
    </row>
    <row r="513" ht="15.75" customHeight="1">
      <c r="A513" s="1" t="s">
        <v>522</v>
      </c>
      <c r="B513" s="1">
        <f>IFERROR(__xludf.DUMMYFUNCTION("SPLIT(A513,"" "")"),37.0)</f>
        <v>37</v>
      </c>
      <c r="C513" s="1">
        <f>IFERROR(__xludf.DUMMYFUNCTION("""COMPUTED_VALUE"""),37.0)</f>
        <v>37</v>
      </c>
      <c r="D513" s="1">
        <f>IFERROR(__xludf.DUMMYFUNCTION("""COMPUTED_VALUE"""),35.0)</f>
        <v>35</v>
      </c>
      <c r="E513" s="1">
        <f>IFERROR(__xludf.DUMMYFUNCTION("""COMPUTED_VALUE"""),37.0)</f>
        <v>37</v>
      </c>
      <c r="F513" s="1">
        <f>IFERROR(__xludf.DUMMYFUNCTION("""COMPUTED_VALUE"""),35.0)</f>
        <v>35</v>
      </c>
      <c r="G513" s="2">
        <f>IFERROR(__xludf.DUMMYFUNCTION("""COMPUTED_VALUE"""),38.0)</f>
        <v>38</v>
      </c>
      <c r="J513" s="1" t="b">
        <f t="array" ref="J513">IF(NOT(H513=""),AND(C513:H513&gt;B513:G513),IF(NOT(G513=""),AND(C513:G513&gt;B513:F513),IF(NOT(F513=""),AND(C513:F513&gt;B513:E513),AND(C513:E513&gt;B513:D513))))</f>
        <v>0</v>
      </c>
      <c r="K513" s="1" t="b">
        <f t="array" ref="K513">IF(NOT(H513=""),AND(C513:H513&lt;B513:G513),IF(NOT(G513=""),AND(C513:G513&lt;B513:F513),IF(NOT(F513=""),AND(C513:F513&lt;B513:E513),AND(C513:E513&lt;B513:D513))))</f>
        <v>0</v>
      </c>
      <c r="L513" s="1" t="b">
        <f t="array" ref="L513">IF(NOT(H513=""),AND(AND(ABS(C513:H513-B513:G513)&gt;0),AND(ABS(C513:H513-B513:G513)&lt;4)),IF(NOT(G513=""),AND(AND(ABS(C513:G513-B513:F513)&gt;0),AND(ABS(C513:G513-B513:F513)&lt;4)),IF(NOT(F513=""),AND(AND(ABS(C513:F513-B513:E513)&gt;0),AND(ABS(C513:F513-B513:E513)&lt;4)),AND(AND(ABS(C513:E513-B513:D513)&gt;0),AND(ABS(C513:E513-B513:D513)&lt;4)))))</f>
        <v>0</v>
      </c>
      <c r="M513" s="1" t="b">
        <f t="shared" si="1"/>
        <v>0</v>
      </c>
    </row>
    <row r="514" ht="15.75" customHeight="1">
      <c r="A514" s="1" t="s">
        <v>523</v>
      </c>
      <c r="B514" s="1">
        <f>IFERROR(__xludf.DUMMYFUNCTION("SPLIT(A514,"" "")"),29.0)</f>
        <v>29</v>
      </c>
      <c r="C514" s="1">
        <f>IFERROR(__xludf.DUMMYFUNCTION("""COMPUTED_VALUE"""),34.0)</f>
        <v>34</v>
      </c>
      <c r="D514" s="1">
        <f>IFERROR(__xludf.DUMMYFUNCTION("""COMPUTED_VALUE"""),34.0)</f>
        <v>34</v>
      </c>
      <c r="E514" s="1">
        <f>IFERROR(__xludf.DUMMYFUNCTION("""COMPUTED_VALUE"""),36.0)</f>
        <v>36</v>
      </c>
      <c r="F514" s="1">
        <f>IFERROR(__xludf.DUMMYFUNCTION("""COMPUTED_VALUE"""),39.0)</f>
        <v>39</v>
      </c>
      <c r="G514" s="1">
        <f>IFERROR(__xludf.DUMMYFUNCTION("""COMPUTED_VALUE"""),40.0)</f>
        <v>40</v>
      </c>
      <c r="H514" s="2">
        <f>IFERROR(__xludf.DUMMYFUNCTION("""COMPUTED_VALUE"""),37.0)</f>
        <v>37</v>
      </c>
      <c r="J514" s="1" t="b">
        <f t="array" ref="J514">IF(NOT(H514=""),AND(C514:H514&gt;B514:G514),IF(NOT(G514=""),AND(C514:G514&gt;B514:F514),IF(NOT(F514=""),AND(C514:F514&gt;B514:E514),AND(C514:E514&gt;B514:D514))))</f>
        <v>0</v>
      </c>
      <c r="K514" s="1" t="b">
        <f t="array" ref="K514">IF(NOT(H514=""),AND(C514:H514&lt;B514:G514),IF(NOT(G514=""),AND(C514:G514&lt;B514:F514),IF(NOT(F514=""),AND(C514:F514&lt;B514:E514),AND(C514:E514&lt;B514:D514))))</f>
        <v>0</v>
      </c>
      <c r="L514" s="1" t="b">
        <f t="array" ref="L514">IF(NOT(H514=""),AND(AND(ABS(C514:H514-B514:G514)&gt;0),AND(ABS(C514:H514-B514:G514)&lt;4)),IF(NOT(G514=""),AND(AND(ABS(C514:G514-B514:F514)&gt;0),AND(ABS(C514:G514-B514:F514)&lt;4)),IF(NOT(F514=""),AND(AND(ABS(C514:F514-B514:E514)&gt;0),AND(ABS(C514:F514-B514:E514)&lt;4)),AND(AND(ABS(C514:E514-B514:D514)&gt;0),AND(ABS(C514:E514-B514:D514)&lt;4)))))</f>
        <v>0</v>
      </c>
      <c r="M514" s="1" t="b">
        <f t="shared" si="1"/>
        <v>0</v>
      </c>
    </row>
    <row r="515" ht="15.75" customHeight="1">
      <c r="A515" s="1" t="s">
        <v>524</v>
      </c>
      <c r="B515" s="1">
        <f>IFERROR(__xludf.DUMMYFUNCTION("SPLIT(A515,"" "")"),31.0)</f>
        <v>31</v>
      </c>
      <c r="C515" s="1">
        <f>IFERROR(__xludf.DUMMYFUNCTION("""COMPUTED_VALUE"""),27.0)</f>
        <v>27</v>
      </c>
      <c r="D515" s="1">
        <f>IFERROR(__xludf.DUMMYFUNCTION("""COMPUTED_VALUE"""),25.0)</f>
        <v>25</v>
      </c>
      <c r="E515" s="1">
        <f>IFERROR(__xludf.DUMMYFUNCTION("""COMPUTED_VALUE"""),22.0)</f>
        <v>22</v>
      </c>
      <c r="F515" s="1">
        <f>IFERROR(__xludf.DUMMYFUNCTION("""COMPUTED_VALUE"""),21.0)</f>
        <v>21</v>
      </c>
      <c r="G515" s="1">
        <f>IFERROR(__xludf.DUMMYFUNCTION("""COMPUTED_VALUE"""),21.0)</f>
        <v>21</v>
      </c>
      <c r="H515" s="2">
        <f>IFERROR(__xludf.DUMMYFUNCTION("""COMPUTED_VALUE"""),22.0)</f>
        <v>22</v>
      </c>
      <c r="J515" s="1" t="b">
        <f t="array" ref="J515">IF(NOT(H515=""),AND(C515:H515&gt;B515:G515),IF(NOT(G515=""),AND(C515:G515&gt;B515:F515),IF(NOT(F515=""),AND(C515:F515&gt;B515:E515),AND(C515:E515&gt;B515:D515))))</f>
        <v>0</v>
      </c>
      <c r="K515" s="1" t="b">
        <f t="array" ref="K515">IF(NOT(H515=""),AND(C515:H515&lt;B515:G515),IF(NOT(G515=""),AND(C515:G515&lt;B515:F515),IF(NOT(F515=""),AND(C515:F515&lt;B515:E515),AND(C515:E515&lt;B515:D515))))</f>
        <v>0</v>
      </c>
      <c r="L515" s="1" t="b">
        <f t="array" ref="L515">IF(NOT(H515=""),AND(AND(ABS(C515:H515-B515:G515)&gt;0),AND(ABS(C515:H515-B515:G515)&lt;4)),IF(NOT(G515=""),AND(AND(ABS(C515:G515-B515:F515)&gt;0),AND(ABS(C515:G515-B515:F515)&lt;4)),IF(NOT(F515=""),AND(AND(ABS(C515:F515-B515:E515)&gt;0),AND(ABS(C515:F515-B515:E515)&lt;4)),AND(AND(ABS(C515:E515-B515:D515)&gt;0),AND(ABS(C515:E515-B515:D515)&lt;4)))))</f>
        <v>0</v>
      </c>
      <c r="M515" s="1" t="b">
        <f t="shared" si="1"/>
        <v>0</v>
      </c>
    </row>
    <row r="516" ht="15.75" customHeight="1">
      <c r="A516" s="1" t="s">
        <v>525</v>
      </c>
      <c r="B516" s="1">
        <f>IFERROR(__xludf.DUMMYFUNCTION("SPLIT(A516,"" "")"),49.0)</f>
        <v>49</v>
      </c>
      <c r="C516" s="1">
        <f>IFERROR(__xludf.DUMMYFUNCTION("""COMPUTED_VALUE"""),44.0)</f>
        <v>44</v>
      </c>
      <c r="D516" s="1">
        <f>IFERROR(__xludf.DUMMYFUNCTION("""COMPUTED_VALUE"""),40.0)</f>
        <v>40</v>
      </c>
      <c r="E516" s="1">
        <f>IFERROR(__xludf.DUMMYFUNCTION("""COMPUTED_VALUE"""),37.0)</f>
        <v>37</v>
      </c>
      <c r="F516" s="2">
        <f>IFERROR(__xludf.DUMMYFUNCTION("""COMPUTED_VALUE"""),33.0)</f>
        <v>33</v>
      </c>
      <c r="J516" s="1" t="b">
        <f t="array" ref="J516">IF(NOT(H516=""),AND(C516:H516&gt;B516:G516),IF(NOT(G516=""),AND(C516:G516&gt;B516:F516),IF(NOT(F516=""),AND(C516:F516&gt;B516:E516),AND(C516:E516&gt;B516:D516))))</f>
        <v>0</v>
      </c>
      <c r="K516" s="1" t="b">
        <f t="array" ref="K516">IF(NOT(H516=""),AND(C516:H516&lt;B516:G516),IF(NOT(G516=""),AND(C516:G516&lt;B516:F516),IF(NOT(F516=""),AND(C516:F516&lt;B516:E516),AND(C516:E516&lt;B516:D516))))</f>
        <v>1</v>
      </c>
      <c r="L516" s="1" t="b">
        <f t="array" ref="L516">IF(NOT(H516=""),AND(AND(ABS(C516:H516-B516:G516)&gt;0),AND(ABS(C516:H516-B516:G516)&lt;4)),IF(NOT(G516=""),AND(AND(ABS(C516:G516-B516:F516)&gt;0),AND(ABS(C516:G516-B516:F516)&lt;4)),IF(NOT(F516=""),AND(AND(ABS(C516:F516-B516:E516)&gt;0),AND(ABS(C516:F516-B516:E516)&lt;4)),AND(AND(ABS(C516:E516-B516:D516)&gt;0),AND(ABS(C516:E516-B516:D516)&lt;4)))))</f>
        <v>0</v>
      </c>
      <c r="M516" s="1" t="b">
        <f t="shared" si="1"/>
        <v>0</v>
      </c>
    </row>
    <row r="517" ht="15.75" customHeight="1">
      <c r="A517" s="1" t="s">
        <v>526</v>
      </c>
      <c r="B517" s="1">
        <f>IFERROR(__xludf.DUMMYFUNCTION("SPLIT(A517,"" "")"),34.0)</f>
        <v>34</v>
      </c>
      <c r="C517" s="1">
        <f>IFERROR(__xludf.DUMMYFUNCTION("""COMPUTED_VALUE"""),32.0)</f>
        <v>32</v>
      </c>
      <c r="D517" s="1">
        <f>IFERROR(__xludf.DUMMYFUNCTION("""COMPUTED_VALUE"""),31.0)</f>
        <v>31</v>
      </c>
      <c r="E517" s="1">
        <f>IFERROR(__xludf.DUMMYFUNCTION("""COMPUTED_VALUE"""),29.0)</f>
        <v>29</v>
      </c>
      <c r="F517" s="1">
        <f>IFERROR(__xludf.DUMMYFUNCTION("""COMPUTED_VALUE"""),29.0)</f>
        <v>29</v>
      </c>
      <c r="G517" s="2">
        <f>IFERROR(__xludf.DUMMYFUNCTION("""COMPUTED_VALUE"""),27.0)</f>
        <v>27</v>
      </c>
      <c r="J517" s="1" t="b">
        <f t="array" ref="J517">IF(NOT(H517=""),AND(C517:H517&gt;B517:G517),IF(NOT(G517=""),AND(C517:G517&gt;B517:F517),IF(NOT(F517=""),AND(C517:F517&gt;B517:E517),AND(C517:E517&gt;B517:D517))))</f>
        <v>0</v>
      </c>
      <c r="K517" s="1" t="b">
        <f t="array" ref="K517">IF(NOT(H517=""),AND(C517:H517&lt;B517:G517),IF(NOT(G517=""),AND(C517:G517&lt;B517:F517),IF(NOT(F517=""),AND(C517:F517&lt;B517:E517),AND(C517:E517&lt;B517:D517))))</f>
        <v>0</v>
      </c>
      <c r="L517" s="1" t="b">
        <f t="array" ref="L517">IF(NOT(H517=""),AND(AND(ABS(C517:H517-B517:G517)&gt;0),AND(ABS(C517:H517-B517:G517)&lt;4)),IF(NOT(G517=""),AND(AND(ABS(C517:G517-B517:F517)&gt;0),AND(ABS(C517:G517-B517:F517)&lt;4)),IF(NOT(F517=""),AND(AND(ABS(C517:F517-B517:E517)&gt;0),AND(ABS(C517:F517-B517:E517)&lt;4)),AND(AND(ABS(C517:E517-B517:D517)&gt;0),AND(ABS(C517:E517-B517:D517)&lt;4)))))</f>
        <v>0</v>
      </c>
      <c r="M517" s="1" t="b">
        <f t="shared" si="1"/>
        <v>0</v>
      </c>
    </row>
    <row r="518" ht="15.75" customHeight="1">
      <c r="A518" s="1" t="s">
        <v>527</v>
      </c>
      <c r="B518" s="1">
        <f>IFERROR(__xludf.DUMMYFUNCTION("SPLIT(A518,"" "")"),33.0)</f>
        <v>33</v>
      </c>
      <c r="C518" s="1">
        <f>IFERROR(__xludf.DUMMYFUNCTION("""COMPUTED_VALUE"""),40.0)</f>
        <v>40</v>
      </c>
      <c r="D518" s="1">
        <f>IFERROR(__xludf.DUMMYFUNCTION("""COMPUTED_VALUE"""),41.0)</f>
        <v>41</v>
      </c>
      <c r="E518" s="1">
        <f>IFERROR(__xludf.DUMMYFUNCTION("""COMPUTED_VALUE"""),42.0)</f>
        <v>42</v>
      </c>
      <c r="F518" s="1">
        <f>IFERROR(__xludf.DUMMYFUNCTION("""COMPUTED_VALUE"""),43.0)</f>
        <v>43</v>
      </c>
      <c r="G518" s="2">
        <f>IFERROR(__xludf.DUMMYFUNCTION("""COMPUTED_VALUE"""),43.0)</f>
        <v>43</v>
      </c>
      <c r="J518" s="1" t="b">
        <f t="array" ref="J518">IF(NOT(H518=""),AND(C518:H518&gt;B518:G518),IF(NOT(G518=""),AND(C518:G518&gt;B518:F518),IF(NOT(F518=""),AND(C518:F518&gt;B518:E518),AND(C518:E518&gt;B518:D518))))</f>
        <v>0</v>
      </c>
      <c r="K518" s="1" t="b">
        <f t="array" ref="K518">IF(NOT(H518=""),AND(C518:H518&lt;B518:G518),IF(NOT(G518=""),AND(C518:G518&lt;B518:F518),IF(NOT(F518=""),AND(C518:F518&lt;B518:E518),AND(C518:E518&lt;B518:D518))))</f>
        <v>0</v>
      </c>
      <c r="L518" s="1" t="b">
        <f t="array" ref="L518">IF(NOT(H518=""),AND(AND(ABS(C518:H518-B518:G518)&gt;0),AND(ABS(C518:H518-B518:G518)&lt;4)),IF(NOT(G518=""),AND(AND(ABS(C518:G518-B518:F518)&gt;0),AND(ABS(C518:G518-B518:F518)&lt;4)),IF(NOT(F518=""),AND(AND(ABS(C518:F518-B518:E518)&gt;0),AND(ABS(C518:F518-B518:E518)&lt;4)),AND(AND(ABS(C518:E518-B518:D518)&gt;0),AND(ABS(C518:E518-B518:D518)&lt;4)))))</f>
        <v>0</v>
      </c>
      <c r="M518" s="1" t="b">
        <f t="shared" si="1"/>
        <v>0</v>
      </c>
    </row>
    <row r="519" ht="15.75" customHeight="1">
      <c r="A519" s="1" t="s">
        <v>528</v>
      </c>
      <c r="B519" s="1">
        <f>IFERROR(__xludf.DUMMYFUNCTION("SPLIT(A519,"" "")"),33.0)</f>
        <v>33</v>
      </c>
      <c r="C519" s="1">
        <f>IFERROR(__xludf.DUMMYFUNCTION("""COMPUTED_VALUE"""),34.0)</f>
        <v>34</v>
      </c>
      <c r="D519" s="1">
        <f>IFERROR(__xludf.DUMMYFUNCTION("""COMPUTED_VALUE"""),35.0)</f>
        <v>35</v>
      </c>
      <c r="E519" s="1">
        <f>IFERROR(__xludf.DUMMYFUNCTION("""COMPUTED_VALUE"""),36.0)</f>
        <v>36</v>
      </c>
      <c r="F519" s="1">
        <f>IFERROR(__xludf.DUMMYFUNCTION("""COMPUTED_VALUE"""),39.0)</f>
        <v>39</v>
      </c>
      <c r="G519" s="1">
        <f>IFERROR(__xludf.DUMMYFUNCTION("""COMPUTED_VALUE"""),42.0)</f>
        <v>42</v>
      </c>
      <c r="H519" s="1">
        <f>IFERROR(__xludf.DUMMYFUNCTION("""COMPUTED_VALUE"""),45.0)</f>
        <v>45</v>
      </c>
      <c r="I519" s="1">
        <f>IFERROR(__xludf.DUMMYFUNCTION("""COMPUTED_VALUE"""),48.0)</f>
        <v>48</v>
      </c>
      <c r="J519" s="1" t="b">
        <f t="array" ref="J519">IF(NOT(H519=""),AND(C519:H519&gt;B519:G519),IF(NOT(G519=""),AND(C519:G519&gt;B519:F519),IF(NOT(F519=""),AND(C519:F519&gt;B519:E519),AND(C519:E519&gt;B519:D519))))</f>
        <v>1</v>
      </c>
      <c r="K519" s="1" t="b">
        <f t="array" ref="K519">IF(NOT(H519=""),AND(C519:H519&lt;B519:G519),IF(NOT(G519=""),AND(C519:G519&lt;B519:F519),IF(NOT(F519=""),AND(C519:F519&lt;B519:E519),AND(C519:E519&lt;B519:D519))))</f>
        <v>0</v>
      </c>
      <c r="L519" s="1" t="b">
        <f t="array" ref="L519">IF(NOT(H519=""),AND(AND(ABS(C519:H519-B519:G519)&gt;0),AND(ABS(C519:H519-B519:G519)&lt;4)),IF(NOT(G519=""),AND(AND(ABS(C519:G519-B519:F519)&gt;0),AND(ABS(C519:G519-B519:F519)&lt;4)),IF(NOT(F519=""),AND(AND(ABS(C519:F519-B519:E519)&gt;0),AND(ABS(C519:F519-B519:E519)&lt;4)),AND(AND(ABS(C519:E519-B519:D519)&gt;0),AND(ABS(C519:E519-B519:D519)&lt;4)))))</f>
        <v>1</v>
      </c>
      <c r="M519" s="1" t="b">
        <f t="shared" si="1"/>
        <v>1</v>
      </c>
    </row>
    <row r="520" ht="15.75" customHeight="1">
      <c r="A520" s="1" t="s">
        <v>529</v>
      </c>
      <c r="B520" s="1">
        <f>IFERROR(__xludf.DUMMYFUNCTION("SPLIT(A520,"" "")"),69.0)</f>
        <v>69</v>
      </c>
      <c r="C520" s="1">
        <f>IFERROR(__xludf.DUMMYFUNCTION("""COMPUTED_VALUE"""),70.0)</f>
        <v>70</v>
      </c>
      <c r="D520" s="1">
        <f>IFERROR(__xludf.DUMMYFUNCTION("""COMPUTED_VALUE"""),72.0)</f>
        <v>72</v>
      </c>
      <c r="E520" s="1">
        <f>IFERROR(__xludf.DUMMYFUNCTION("""COMPUTED_VALUE"""),73.0)</f>
        <v>73</v>
      </c>
      <c r="F520" s="1">
        <f>IFERROR(__xludf.DUMMYFUNCTION("""COMPUTED_VALUE"""),75.0)</f>
        <v>75</v>
      </c>
      <c r="G520" s="1">
        <f>IFERROR(__xludf.DUMMYFUNCTION("""COMPUTED_VALUE"""),78.0)</f>
        <v>78</v>
      </c>
      <c r="H520" s="2">
        <f>IFERROR(__xludf.DUMMYFUNCTION("""COMPUTED_VALUE"""),80.0)</f>
        <v>80</v>
      </c>
      <c r="J520" s="1" t="b">
        <f t="array" ref="J520">IF(NOT(H520=""),AND(C520:H520&gt;B520:G520),IF(NOT(G520=""),AND(C520:G520&gt;B520:F520),IF(NOT(F520=""),AND(C520:F520&gt;B520:E520),AND(C520:E520&gt;B520:D520))))</f>
        <v>1</v>
      </c>
      <c r="K520" s="1" t="b">
        <f t="array" ref="K520">IF(NOT(H520=""),AND(C520:H520&lt;B520:G520),IF(NOT(G520=""),AND(C520:G520&lt;B520:F520),IF(NOT(F520=""),AND(C520:F520&lt;B520:E520),AND(C520:E520&lt;B520:D520))))</f>
        <v>0</v>
      </c>
      <c r="L520" s="1" t="b">
        <f t="array" ref="L520">IF(NOT(H520=""),AND(AND(ABS(C520:H520-B520:G520)&gt;0),AND(ABS(C520:H520-B520:G520)&lt;4)),IF(NOT(G520=""),AND(AND(ABS(C520:G520-B520:F520)&gt;0),AND(ABS(C520:G520-B520:F520)&lt;4)),IF(NOT(F520=""),AND(AND(ABS(C520:F520-B520:E520)&gt;0),AND(ABS(C520:F520-B520:E520)&lt;4)),AND(AND(ABS(C520:E520-B520:D520)&gt;0),AND(ABS(C520:E520-B520:D520)&lt;4)))))</f>
        <v>1</v>
      </c>
      <c r="M520" s="1" t="b">
        <f t="shared" si="1"/>
        <v>1</v>
      </c>
    </row>
    <row r="521" ht="15.75" customHeight="1">
      <c r="A521" s="1" t="s">
        <v>530</v>
      </c>
      <c r="B521" s="1">
        <f>IFERROR(__xludf.DUMMYFUNCTION("SPLIT(A521,"" "")"),53.0)</f>
        <v>53</v>
      </c>
      <c r="C521" s="1">
        <f>IFERROR(__xludf.DUMMYFUNCTION("""COMPUTED_VALUE"""),50.0)</f>
        <v>50</v>
      </c>
      <c r="D521" s="1">
        <f>IFERROR(__xludf.DUMMYFUNCTION("""COMPUTED_VALUE"""),49.0)</f>
        <v>49</v>
      </c>
      <c r="E521" s="1">
        <f>IFERROR(__xludf.DUMMYFUNCTION("""COMPUTED_VALUE"""),48.0)</f>
        <v>48</v>
      </c>
      <c r="F521" s="2">
        <f>IFERROR(__xludf.DUMMYFUNCTION("""COMPUTED_VALUE"""),47.0)</f>
        <v>47</v>
      </c>
      <c r="J521" s="1" t="b">
        <f t="array" ref="J521">IF(NOT(H521=""),AND(C521:H521&gt;B521:G521),IF(NOT(G521=""),AND(C521:G521&gt;B521:F521),IF(NOT(F521=""),AND(C521:F521&gt;B521:E521),AND(C521:E521&gt;B521:D521))))</f>
        <v>0</v>
      </c>
      <c r="K521" s="1" t="b">
        <f t="array" ref="K521">IF(NOT(H521=""),AND(C521:H521&lt;B521:G521),IF(NOT(G521=""),AND(C521:G521&lt;B521:F521),IF(NOT(F521=""),AND(C521:F521&lt;B521:E521),AND(C521:E521&lt;B521:D521))))</f>
        <v>1</v>
      </c>
      <c r="L521" s="1" t="b">
        <f t="array" ref="L521">IF(NOT(H521=""),AND(AND(ABS(C521:H521-B521:G521)&gt;0),AND(ABS(C521:H521-B521:G521)&lt;4)),IF(NOT(G521=""),AND(AND(ABS(C521:G521-B521:F521)&gt;0),AND(ABS(C521:G521-B521:F521)&lt;4)),IF(NOT(F521=""),AND(AND(ABS(C521:F521-B521:E521)&gt;0),AND(ABS(C521:F521-B521:E521)&lt;4)),AND(AND(ABS(C521:E521-B521:D521)&gt;0),AND(ABS(C521:E521-B521:D521)&lt;4)))))</f>
        <v>1</v>
      </c>
      <c r="M521" s="1" t="b">
        <f t="shared" si="1"/>
        <v>1</v>
      </c>
    </row>
    <row r="522" ht="15.75" customHeight="1">
      <c r="A522" s="1" t="s">
        <v>531</v>
      </c>
      <c r="B522" s="1">
        <f>IFERROR(__xludf.DUMMYFUNCTION("SPLIT(A522,"" "")"),10.0)</f>
        <v>10</v>
      </c>
      <c r="C522" s="1">
        <f>IFERROR(__xludf.DUMMYFUNCTION("""COMPUTED_VALUE"""),9.0)</f>
        <v>9</v>
      </c>
      <c r="D522" s="1">
        <f>IFERROR(__xludf.DUMMYFUNCTION("""COMPUTED_VALUE"""),6.0)</f>
        <v>6</v>
      </c>
      <c r="E522" s="1">
        <f>IFERROR(__xludf.DUMMYFUNCTION("""COMPUTED_VALUE"""),5.0)</f>
        <v>5</v>
      </c>
      <c r="F522" s="2">
        <f>IFERROR(__xludf.DUMMYFUNCTION("""COMPUTED_VALUE"""),4.0)</f>
        <v>4</v>
      </c>
      <c r="J522" s="1" t="b">
        <f t="array" ref="J522">IF(NOT(H522=""),AND(C522:H522&gt;B522:G522),IF(NOT(G522=""),AND(C522:G522&gt;B522:F522),IF(NOT(F522=""),AND(C522:F522&gt;B522:E522),AND(C522:E522&gt;B522:D522))))</f>
        <v>0</v>
      </c>
      <c r="K522" s="1" t="b">
        <f t="array" ref="K522">IF(NOT(H522=""),AND(C522:H522&lt;B522:G522),IF(NOT(G522=""),AND(C522:G522&lt;B522:F522),IF(NOT(F522=""),AND(C522:F522&lt;B522:E522),AND(C522:E522&lt;B522:D522))))</f>
        <v>1</v>
      </c>
      <c r="L522" s="1" t="b">
        <f t="array" ref="L522">IF(NOT(H522=""),AND(AND(ABS(C522:H522-B522:G522)&gt;0),AND(ABS(C522:H522-B522:G522)&lt;4)),IF(NOT(G522=""),AND(AND(ABS(C522:G522-B522:F522)&gt;0),AND(ABS(C522:G522-B522:F522)&lt;4)),IF(NOT(F522=""),AND(AND(ABS(C522:F522-B522:E522)&gt;0),AND(ABS(C522:F522-B522:E522)&lt;4)),AND(AND(ABS(C522:E522-B522:D522)&gt;0),AND(ABS(C522:E522-B522:D522)&lt;4)))))</f>
        <v>1</v>
      </c>
      <c r="M522" s="1" t="b">
        <f t="shared" si="1"/>
        <v>1</v>
      </c>
    </row>
    <row r="523" ht="15.75" customHeight="1">
      <c r="A523" s="1" t="s">
        <v>532</v>
      </c>
      <c r="B523" s="1">
        <f>IFERROR(__xludf.DUMMYFUNCTION("SPLIT(A523,"" "")"),70.0)</f>
        <v>70</v>
      </c>
      <c r="C523" s="1">
        <f>IFERROR(__xludf.DUMMYFUNCTION("""COMPUTED_VALUE"""),72.0)</f>
        <v>72</v>
      </c>
      <c r="D523" s="1">
        <f>IFERROR(__xludf.DUMMYFUNCTION("""COMPUTED_VALUE"""),75.0)</f>
        <v>75</v>
      </c>
      <c r="E523" s="1">
        <f>IFERROR(__xludf.DUMMYFUNCTION("""COMPUTED_VALUE"""),78.0)</f>
        <v>78</v>
      </c>
      <c r="F523" s="1">
        <f>IFERROR(__xludf.DUMMYFUNCTION("""COMPUTED_VALUE"""),80.0)</f>
        <v>80</v>
      </c>
      <c r="G523" s="1">
        <f>IFERROR(__xludf.DUMMYFUNCTION("""COMPUTED_VALUE"""),83.0)</f>
        <v>83</v>
      </c>
      <c r="H523" s="2">
        <f>IFERROR(__xludf.DUMMYFUNCTION("""COMPUTED_VALUE"""),84.0)</f>
        <v>84</v>
      </c>
      <c r="J523" s="1" t="b">
        <f t="array" ref="J523">IF(NOT(H523=""),AND(C523:H523&gt;B523:G523),IF(NOT(G523=""),AND(C523:G523&gt;B523:F523),IF(NOT(F523=""),AND(C523:F523&gt;B523:E523),AND(C523:E523&gt;B523:D523))))</f>
        <v>1</v>
      </c>
      <c r="K523" s="1" t="b">
        <f t="array" ref="K523">IF(NOT(H523=""),AND(C523:H523&lt;B523:G523),IF(NOT(G523=""),AND(C523:G523&lt;B523:F523),IF(NOT(F523=""),AND(C523:F523&lt;B523:E523),AND(C523:E523&lt;B523:D523))))</f>
        <v>0</v>
      </c>
      <c r="L523" s="1" t="b">
        <f t="array" ref="L523">IF(NOT(H523=""),AND(AND(ABS(C523:H523-B523:G523)&gt;0),AND(ABS(C523:H523-B523:G523)&lt;4)),IF(NOT(G523=""),AND(AND(ABS(C523:G523-B523:F523)&gt;0),AND(ABS(C523:G523-B523:F523)&lt;4)),IF(NOT(F523=""),AND(AND(ABS(C523:F523-B523:E523)&gt;0),AND(ABS(C523:F523-B523:E523)&lt;4)),AND(AND(ABS(C523:E523-B523:D523)&gt;0),AND(ABS(C523:E523-B523:D523)&lt;4)))))</f>
        <v>1</v>
      </c>
      <c r="M523" s="1" t="b">
        <f t="shared" si="1"/>
        <v>1</v>
      </c>
    </row>
    <row r="524" ht="15.75" customHeight="1">
      <c r="A524" s="1" t="s">
        <v>533</v>
      </c>
      <c r="B524" s="1">
        <f>IFERROR(__xludf.DUMMYFUNCTION("SPLIT(A524,"" "")"),32.0)</f>
        <v>32</v>
      </c>
      <c r="C524" s="1">
        <f>IFERROR(__xludf.DUMMYFUNCTION("""COMPUTED_VALUE"""),35.0)</f>
        <v>35</v>
      </c>
      <c r="D524" s="1">
        <f>IFERROR(__xludf.DUMMYFUNCTION("""COMPUTED_VALUE"""),37.0)</f>
        <v>37</v>
      </c>
      <c r="E524" s="1">
        <f>IFERROR(__xludf.DUMMYFUNCTION("""COMPUTED_VALUE"""),39.0)</f>
        <v>39</v>
      </c>
      <c r="F524" s="2">
        <f>IFERROR(__xludf.DUMMYFUNCTION("""COMPUTED_VALUE"""),41.0)</f>
        <v>41</v>
      </c>
      <c r="J524" s="1" t="b">
        <f t="array" ref="J524">IF(NOT(H524=""),AND(C524:H524&gt;B524:G524),IF(NOT(G524=""),AND(C524:G524&gt;B524:F524),IF(NOT(F524=""),AND(C524:F524&gt;B524:E524),AND(C524:E524&gt;B524:D524))))</f>
        <v>1</v>
      </c>
      <c r="K524" s="1" t="b">
        <f t="array" ref="K524">IF(NOT(H524=""),AND(C524:H524&lt;B524:G524),IF(NOT(G524=""),AND(C524:G524&lt;B524:F524),IF(NOT(F524=""),AND(C524:F524&lt;B524:E524),AND(C524:E524&lt;B524:D524))))</f>
        <v>0</v>
      </c>
      <c r="L524" s="1" t="b">
        <f t="array" ref="L524">IF(NOT(H524=""),AND(AND(ABS(C524:H524-B524:G524)&gt;0),AND(ABS(C524:H524-B524:G524)&lt;4)),IF(NOT(G524=""),AND(AND(ABS(C524:G524-B524:F524)&gt;0),AND(ABS(C524:G524-B524:F524)&lt;4)),IF(NOT(F524=""),AND(AND(ABS(C524:F524-B524:E524)&gt;0),AND(ABS(C524:F524-B524:E524)&lt;4)),AND(AND(ABS(C524:E524-B524:D524)&gt;0),AND(ABS(C524:E524-B524:D524)&lt;4)))))</f>
        <v>1</v>
      </c>
      <c r="M524" s="1" t="b">
        <f t="shared" si="1"/>
        <v>1</v>
      </c>
    </row>
    <row r="525" ht="15.75" customHeight="1">
      <c r="A525" s="1" t="s">
        <v>534</v>
      </c>
      <c r="B525" s="1">
        <f>IFERROR(__xludf.DUMMYFUNCTION("SPLIT(A525,"" "")"),79.0)</f>
        <v>79</v>
      </c>
      <c r="C525" s="1">
        <f>IFERROR(__xludf.DUMMYFUNCTION("""COMPUTED_VALUE"""),76.0)</f>
        <v>76</v>
      </c>
      <c r="D525" s="1">
        <f>IFERROR(__xludf.DUMMYFUNCTION("""COMPUTED_VALUE"""),73.0)</f>
        <v>73</v>
      </c>
      <c r="E525" s="1">
        <f>IFERROR(__xludf.DUMMYFUNCTION("""COMPUTED_VALUE"""),71.0)</f>
        <v>71</v>
      </c>
      <c r="F525" s="1">
        <f>IFERROR(__xludf.DUMMYFUNCTION("""COMPUTED_VALUE"""),70.0)</f>
        <v>70</v>
      </c>
      <c r="G525" s="1">
        <f>IFERROR(__xludf.DUMMYFUNCTION("""COMPUTED_VALUE"""),69.0)</f>
        <v>69</v>
      </c>
      <c r="H525" s="2">
        <f>IFERROR(__xludf.DUMMYFUNCTION("""COMPUTED_VALUE"""),66.0)</f>
        <v>66</v>
      </c>
      <c r="J525" s="1" t="b">
        <f t="array" ref="J525">IF(NOT(H525=""),AND(C525:H525&gt;B525:G525),IF(NOT(G525=""),AND(C525:G525&gt;B525:F525),IF(NOT(F525=""),AND(C525:F525&gt;B525:E525),AND(C525:E525&gt;B525:D525))))</f>
        <v>0</v>
      </c>
      <c r="K525" s="1" t="b">
        <f t="array" ref="K525">IF(NOT(H525=""),AND(C525:H525&lt;B525:G525),IF(NOT(G525=""),AND(C525:G525&lt;B525:F525),IF(NOT(F525=""),AND(C525:F525&lt;B525:E525),AND(C525:E525&lt;B525:D525))))</f>
        <v>1</v>
      </c>
      <c r="L525" s="1" t="b">
        <f t="array" ref="L525">IF(NOT(H525=""),AND(AND(ABS(C525:H525-B525:G525)&gt;0),AND(ABS(C525:H525-B525:G525)&lt;4)),IF(NOT(G525=""),AND(AND(ABS(C525:G525-B525:F525)&gt;0),AND(ABS(C525:G525-B525:F525)&lt;4)),IF(NOT(F525=""),AND(AND(ABS(C525:F525-B525:E525)&gt;0),AND(ABS(C525:F525-B525:E525)&lt;4)),AND(AND(ABS(C525:E525-B525:D525)&gt;0),AND(ABS(C525:E525-B525:D525)&lt;4)))))</f>
        <v>1</v>
      </c>
      <c r="M525" s="1" t="b">
        <f t="shared" si="1"/>
        <v>1</v>
      </c>
    </row>
    <row r="526" ht="15.75" customHeight="1">
      <c r="A526" s="1" t="s">
        <v>535</v>
      </c>
      <c r="B526" s="1">
        <f>IFERROR(__xludf.DUMMYFUNCTION("SPLIT(A526,"" "")"),72.0)</f>
        <v>72</v>
      </c>
      <c r="C526" s="1">
        <f>IFERROR(__xludf.DUMMYFUNCTION("""COMPUTED_VALUE"""),70.0)</f>
        <v>70</v>
      </c>
      <c r="D526" s="1">
        <f>IFERROR(__xludf.DUMMYFUNCTION("""COMPUTED_VALUE"""),67.0)</f>
        <v>67</v>
      </c>
      <c r="E526" s="1">
        <f>IFERROR(__xludf.DUMMYFUNCTION("""COMPUTED_VALUE"""),66.0)</f>
        <v>66</v>
      </c>
      <c r="F526" s="1">
        <f>IFERROR(__xludf.DUMMYFUNCTION("""COMPUTED_VALUE"""),64.0)</f>
        <v>64</v>
      </c>
      <c r="G526" s="1">
        <f>IFERROR(__xludf.DUMMYFUNCTION("""COMPUTED_VALUE"""),63.0)</f>
        <v>63</v>
      </c>
      <c r="H526" s="2">
        <f>IFERROR(__xludf.DUMMYFUNCTION("""COMPUTED_VALUE"""),61.0)</f>
        <v>61</v>
      </c>
      <c r="J526" s="1" t="b">
        <f t="array" ref="J526">IF(NOT(H526=""),AND(C526:H526&gt;B526:G526),IF(NOT(G526=""),AND(C526:G526&gt;B526:F526),IF(NOT(F526=""),AND(C526:F526&gt;B526:E526),AND(C526:E526&gt;B526:D526))))</f>
        <v>0</v>
      </c>
      <c r="K526" s="1" t="b">
        <f t="array" ref="K526">IF(NOT(H526=""),AND(C526:H526&lt;B526:G526),IF(NOT(G526=""),AND(C526:G526&lt;B526:F526),IF(NOT(F526=""),AND(C526:F526&lt;B526:E526),AND(C526:E526&lt;B526:D526))))</f>
        <v>1</v>
      </c>
      <c r="L526" s="1" t="b">
        <f t="array" ref="L526">IF(NOT(H526=""),AND(AND(ABS(C526:H526-B526:G526)&gt;0),AND(ABS(C526:H526-B526:G526)&lt;4)),IF(NOT(G526=""),AND(AND(ABS(C526:G526-B526:F526)&gt;0),AND(ABS(C526:G526-B526:F526)&lt;4)),IF(NOT(F526=""),AND(AND(ABS(C526:F526-B526:E526)&gt;0),AND(ABS(C526:F526-B526:E526)&lt;4)),AND(AND(ABS(C526:E526-B526:D526)&gt;0),AND(ABS(C526:E526-B526:D526)&lt;4)))))</f>
        <v>1</v>
      </c>
      <c r="M526" s="1" t="b">
        <f t="shared" si="1"/>
        <v>1</v>
      </c>
    </row>
    <row r="527" ht="15.75" customHeight="1">
      <c r="A527" s="1" t="s">
        <v>536</v>
      </c>
      <c r="B527" s="1">
        <f>IFERROR(__xludf.DUMMYFUNCTION("SPLIT(A527,"" "")"),33.0)</f>
        <v>33</v>
      </c>
      <c r="C527" s="1">
        <f>IFERROR(__xludf.DUMMYFUNCTION("""COMPUTED_VALUE"""),34.0)</f>
        <v>34</v>
      </c>
      <c r="D527" s="1">
        <f>IFERROR(__xludf.DUMMYFUNCTION("""COMPUTED_VALUE"""),36.0)</f>
        <v>36</v>
      </c>
      <c r="E527" s="1">
        <f>IFERROR(__xludf.DUMMYFUNCTION("""COMPUTED_VALUE"""),38.0)</f>
        <v>38</v>
      </c>
      <c r="F527" s="1">
        <f>IFERROR(__xludf.DUMMYFUNCTION("""COMPUTED_VALUE"""),40.0)</f>
        <v>40</v>
      </c>
      <c r="G527" s="1">
        <f>IFERROR(__xludf.DUMMYFUNCTION("""COMPUTED_VALUE"""),42.0)</f>
        <v>42</v>
      </c>
      <c r="H527" s="1">
        <f>IFERROR(__xludf.DUMMYFUNCTION("""COMPUTED_VALUE"""),45.0)</f>
        <v>45</v>
      </c>
      <c r="I527" s="1">
        <f>IFERROR(__xludf.DUMMYFUNCTION("""COMPUTED_VALUE"""),46.0)</f>
        <v>46</v>
      </c>
      <c r="J527" s="1" t="b">
        <f t="array" ref="J527">IF(NOT(H527=""),AND(C527:H527&gt;B527:G527),IF(NOT(G527=""),AND(C527:G527&gt;B527:F527),IF(NOT(F527=""),AND(C527:F527&gt;B527:E527),AND(C527:E527&gt;B527:D527))))</f>
        <v>1</v>
      </c>
      <c r="K527" s="1" t="b">
        <f t="array" ref="K527">IF(NOT(H527=""),AND(C527:H527&lt;B527:G527),IF(NOT(G527=""),AND(C527:G527&lt;B527:F527),IF(NOT(F527=""),AND(C527:F527&lt;B527:E527),AND(C527:E527&lt;B527:D527))))</f>
        <v>0</v>
      </c>
      <c r="L527" s="1" t="b">
        <f t="array" ref="L527">IF(NOT(H527=""),AND(AND(ABS(C527:H527-B527:G527)&gt;0),AND(ABS(C527:H527-B527:G527)&lt;4)),IF(NOT(G527=""),AND(AND(ABS(C527:G527-B527:F527)&gt;0),AND(ABS(C527:G527-B527:F527)&lt;4)),IF(NOT(F527=""),AND(AND(ABS(C527:F527-B527:E527)&gt;0),AND(ABS(C527:F527-B527:E527)&lt;4)),AND(AND(ABS(C527:E527-B527:D527)&gt;0),AND(ABS(C527:E527-B527:D527)&lt;4)))))</f>
        <v>1</v>
      </c>
      <c r="M527" s="1" t="b">
        <f t="shared" si="1"/>
        <v>1</v>
      </c>
    </row>
    <row r="528" ht="15.75" customHeight="1">
      <c r="A528" s="1" t="s">
        <v>537</v>
      </c>
      <c r="B528" s="1">
        <f>IFERROR(__xludf.DUMMYFUNCTION("SPLIT(A528,"" "")"),75.0)</f>
        <v>75</v>
      </c>
      <c r="C528" s="1">
        <f>IFERROR(__xludf.DUMMYFUNCTION("""COMPUTED_VALUE"""),72.0)</f>
        <v>72</v>
      </c>
      <c r="D528" s="1">
        <f>IFERROR(__xludf.DUMMYFUNCTION("""COMPUTED_VALUE"""),70.0)</f>
        <v>70</v>
      </c>
      <c r="E528" s="1">
        <f>IFERROR(__xludf.DUMMYFUNCTION("""COMPUTED_VALUE"""),67.0)</f>
        <v>67</v>
      </c>
      <c r="F528" s="2">
        <f>IFERROR(__xludf.DUMMYFUNCTION("""COMPUTED_VALUE"""),64.0)</f>
        <v>64</v>
      </c>
      <c r="J528" s="1" t="b">
        <f t="array" ref="J528">IF(NOT(H528=""),AND(C528:H528&gt;B528:G528),IF(NOT(G528=""),AND(C528:G528&gt;B528:F528),IF(NOT(F528=""),AND(C528:F528&gt;B528:E528),AND(C528:E528&gt;B528:D528))))</f>
        <v>0</v>
      </c>
      <c r="K528" s="1" t="b">
        <f t="array" ref="K528">IF(NOT(H528=""),AND(C528:H528&lt;B528:G528),IF(NOT(G528=""),AND(C528:G528&lt;B528:F528),IF(NOT(F528=""),AND(C528:F528&lt;B528:E528),AND(C528:E528&lt;B528:D528))))</f>
        <v>1</v>
      </c>
      <c r="L528" s="1" t="b">
        <f t="array" ref="L528">IF(NOT(H528=""),AND(AND(ABS(C528:H528-B528:G528)&gt;0),AND(ABS(C528:H528-B528:G528)&lt;4)),IF(NOT(G528=""),AND(AND(ABS(C528:G528-B528:F528)&gt;0),AND(ABS(C528:G528-B528:F528)&lt;4)),IF(NOT(F528=""),AND(AND(ABS(C528:F528-B528:E528)&gt;0),AND(ABS(C528:F528-B528:E528)&lt;4)),AND(AND(ABS(C528:E528-B528:D528)&gt;0),AND(ABS(C528:E528-B528:D528)&lt;4)))))</f>
        <v>1</v>
      </c>
      <c r="M528" s="1" t="b">
        <f t="shared" si="1"/>
        <v>1</v>
      </c>
    </row>
    <row r="529" ht="15.75" customHeight="1">
      <c r="A529" s="1" t="s">
        <v>538</v>
      </c>
      <c r="B529" s="1">
        <f>IFERROR(__xludf.DUMMYFUNCTION("SPLIT(A529,"" "")"),61.0)</f>
        <v>61</v>
      </c>
      <c r="C529" s="1">
        <f>IFERROR(__xludf.DUMMYFUNCTION("""COMPUTED_VALUE"""),58.0)</f>
        <v>58</v>
      </c>
      <c r="D529" s="1">
        <f>IFERROR(__xludf.DUMMYFUNCTION("""COMPUTED_VALUE"""),57.0)</f>
        <v>57</v>
      </c>
      <c r="E529" s="1">
        <f>IFERROR(__xludf.DUMMYFUNCTION("""COMPUTED_VALUE"""),56.0)</f>
        <v>56</v>
      </c>
      <c r="F529" s="2">
        <f>IFERROR(__xludf.DUMMYFUNCTION("""COMPUTED_VALUE"""),55.0)</f>
        <v>55</v>
      </c>
      <c r="J529" s="1" t="b">
        <f t="array" ref="J529">IF(NOT(H529=""),AND(C529:H529&gt;B529:G529),IF(NOT(G529=""),AND(C529:G529&gt;B529:F529),IF(NOT(F529=""),AND(C529:F529&gt;B529:E529),AND(C529:E529&gt;B529:D529))))</f>
        <v>0</v>
      </c>
      <c r="K529" s="1" t="b">
        <f t="array" ref="K529">IF(NOT(H529=""),AND(C529:H529&lt;B529:G529),IF(NOT(G529=""),AND(C529:G529&lt;B529:F529),IF(NOT(F529=""),AND(C529:F529&lt;B529:E529),AND(C529:E529&lt;B529:D529))))</f>
        <v>1</v>
      </c>
      <c r="L529" s="1" t="b">
        <f t="array" ref="L529">IF(NOT(H529=""),AND(AND(ABS(C529:H529-B529:G529)&gt;0),AND(ABS(C529:H529-B529:G529)&lt;4)),IF(NOT(G529=""),AND(AND(ABS(C529:G529-B529:F529)&gt;0),AND(ABS(C529:G529-B529:F529)&lt;4)),IF(NOT(F529=""),AND(AND(ABS(C529:F529-B529:E529)&gt;0),AND(ABS(C529:F529-B529:E529)&lt;4)),AND(AND(ABS(C529:E529-B529:D529)&gt;0),AND(ABS(C529:E529-B529:D529)&lt;4)))))</f>
        <v>1</v>
      </c>
      <c r="M529" s="1" t="b">
        <f t="shared" si="1"/>
        <v>1</v>
      </c>
    </row>
    <row r="530" ht="15.75" customHeight="1">
      <c r="A530" s="1" t="s">
        <v>539</v>
      </c>
      <c r="B530" s="1">
        <f>IFERROR(__xludf.DUMMYFUNCTION("SPLIT(A530,"" "")"),35.0)</f>
        <v>35</v>
      </c>
      <c r="C530" s="1">
        <f>IFERROR(__xludf.DUMMYFUNCTION("""COMPUTED_VALUE"""),34.0)</f>
        <v>34</v>
      </c>
      <c r="D530" s="1">
        <f>IFERROR(__xludf.DUMMYFUNCTION("""COMPUTED_VALUE"""),32.0)</f>
        <v>32</v>
      </c>
      <c r="E530" s="1">
        <f>IFERROR(__xludf.DUMMYFUNCTION("""COMPUTED_VALUE"""),31.0)</f>
        <v>31</v>
      </c>
      <c r="F530" s="1">
        <f>IFERROR(__xludf.DUMMYFUNCTION("""COMPUTED_VALUE"""),30.0)</f>
        <v>30</v>
      </c>
      <c r="G530" s="1">
        <f>IFERROR(__xludf.DUMMYFUNCTION("""COMPUTED_VALUE"""),28.0)</f>
        <v>28</v>
      </c>
      <c r="H530" s="1">
        <f>IFERROR(__xludf.DUMMYFUNCTION("""COMPUTED_VALUE"""),25.0)</f>
        <v>25</v>
      </c>
      <c r="I530" s="1">
        <f>IFERROR(__xludf.DUMMYFUNCTION("""COMPUTED_VALUE"""),24.0)</f>
        <v>24</v>
      </c>
      <c r="J530" s="1" t="b">
        <f t="array" ref="J530">IF(NOT(H530=""),AND(C530:H530&gt;B530:G530),IF(NOT(G530=""),AND(C530:G530&gt;B530:F530),IF(NOT(F530=""),AND(C530:F530&gt;B530:E530),AND(C530:E530&gt;B530:D530))))</f>
        <v>0</v>
      </c>
      <c r="K530" s="1" t="b">
        <f t="array" ref="K530">IF(NOT(H530=""),AND(C530:H530&lt;B530:G530),IF(NOT(G530=""),AND(C530:G530&lt;B530:F530),IF(NOT(F530=""),AND(C530:F530&lt;B530:E530),AND(C530:E530&lt;B530:D530))))</f>
        <v>1</v>
      </c>
      <c r="L530" s="1" t="b">
        <f t="array" ref="L530">IF(NOT(H530=""),AND(AND(ABS(C530:H530-B530:G530)&gt;0),AND(ABS(C530:H530-B530:G530)&lt;4)),IF(NOT(G530=""),AND(AND(ABS(C530:G530-B530:F530)&gt;0),AND(ABS(C530:G530-B530:F530)&lt;4)),IF(NOT(F530=""),AND(AND(ABS(C530:F530-B530:E530)&gt;0),AND(ABS(C530:F530-B530:E530)&lt;4)),AND(AND(ABS(C530:E530-B530:D530)&gt;0),AND(ABS(C530:E530-B530:D530)&lt;4)))))</f>
        <v>1</v>
      </c>
      <c r="M530" s="1" t="b">
        <f t="shared" si="1"/>
        <v>1</v>
      </c>
    </row>
    <row r="531" ht="15.75" customHeight="1">
      <c r="A531" s="1" t="s">
        <v>540</v>
      </c>
      <c r="B531" s="1">
        <f>IFERROR(__xludf.DUMMYFUNCTION("SPLIT(A531,"" "")"),43.0)</f>
        <v>43</v>
      </c>
      <c r="C531" s="1">
        <f>IFERROR(__xludf.DUMMYFUNCTION("""COMPUTED_VALUE"""),40.0)</f>
        <v>40</v>
      </c>
      <c r="D531" s="1">
        <f>IFERROR(__xludf.DUMMYFUNCTION("""COMPUTED_VALUE"""),38.0)</f>
        <v>38</v>
      </c>
      <c r="E531" s="1">
        <f>IFERROR(__xludf.DUMMYFUNCTION("""COMPUTED_VALUE"""),36.0)</f>
        <v>36</v>
      </c>
      <c r="F531" s="1">
        <f>IFERROR(__xludf.DUMMYFUNCTION("""COMPUTED_VALUE"""),33.0)</f>
        <v>33</v>
      </c>
      <c r="G531" s="1">
        <f>IFERROR(__xludf.DUMMYFUNCTION("""COMPUTED_VALUE"""),30.0)</f>
        <v>30</v>
      </c>
      <c r="H531" s="2">
        <f>IFERROR(__xludf.DUMMYFUNCTION("""COMPUTED_VALUE"""),28.0)</f>
        <v>28</v>
      </c>
      <c r="J531" s="1" t="b">
        <f t="array" ref="J531">IF(NOT(H531=""),AND(C531:H531&gt;B531:G531),IF(NOT(G531=""),AND(C531:G531&gt;B531:F531),IF(NOT(F531=""),AND(C531:F531&gt;B531:E531),AND(C531:E531&gt;B531:D531))))</f>
        <v>0</v>
      </c>
      <c r="K531" s="1" t="b">
        <f t="array" ref="K531">IF(NOT(H531=""),AND(C531:H531&lt;B531:G531),IF(NOT(G531=""),AND(C531:G531&lt;B531:F531),IF(NOT(F531=""),AND(C531:F531&lt;B531:E531),AND(C531:E531&lt;B531:D531))))</f>
        <v>1</v>
      </c>
      <c r="L531" s="1" t="b">
        <f t="array" ref="L531">IF(NOT(H531=""),AND(AND(ABS(C531:H531-B531:G531)&gt;0),AND(ABS(C531:H531-B531:G531)&lt;4)),IF(NOT(G531=""),AND(AND(ABS(C531:G531-B531:F531)&gt;0),AND(ABS(C531:G531-B531:F531)&lt;4)),IF(NOT(F531=""),AND(AND(ABS(C531:F531-B531:E531)&gt;0),AND(ABS(C531:F531-B531:E531)&lt;4)),AND(AND(ABS(C531:E531-B531:D531)&gt;0),AND(ABS(C531:E531-B531:D531)&lt;4)))))</f>
        <v>1</v>
      </c>
      <c r="M531" s="1" t="b">
        <f t="shared" si="1"/>
        <v>1</v>
      </c>
    </row>
    <row r="532" ht="15.75" customHeight="1">
      <c r="A532" s="1" t="s">
        <v>541</v>
      </c>
      <c r="B532" s="1">
        <f>IFERROR(__xludf.DUMMYFUNCTION("SPLIT(A532,"" "")"),78.0)</f>
        <v>78</v>
      </c>
      <c r="C532" s="1">
        <f>IFERROR(__xludf.DUMMYFUNCTION("""COMPUTED_VALUE"""),79.0)</f>
        <v>79</v>
      </c>
      <c r="D532" s="1">
        <f>IFERROR(__xludf.DUMMYFUNCTION("""COMPUTED_VALUE"""),81.0)</f>
        <v>81</v>
      </c>
      <c r="E532" s="1">
        <f>IFERROR(__xludf.DUMMYFUNCTION("""COMPUTED_VALUE"""),83.0)</f>
        <v>83</v>
      </c>
      <c r="F532" s="2">
        <f>IFERROR(__xludf.DUMMYFUNCTION("""COMPUTED_VALUE"""),85.0)</f>
        <v>85</v>
      </c>
      <c r="J532" s="1" t="b">
        <f t="array" ref="J532">IF(NOT(H532=""),AND(C532:H532&gt;B532:G532),IF(NOT(G532=""),AND(C532:G532&gt;B532:F532),IF(NOT(F532=""),AND(C532:F532&gt;B532:E532),AND(C532:E532&gt;B532:D532))))</f>
        <v>1</v>
      </c>
      <c r="K532" s="1" t="b">
        <f t="array" ref="K532">IF(NOT(H532=""),AND(C532:H532&lt;B532:G532),IF(NOT(G532=""),AND(C532:G532&lt;B532:F532),IF(NOT(F532=""),AND(C532:F532&lt;B532:E532),AND(C532:E532&lt;B532:D532))))</f>
        <v>0</v>
      </c>
      <c r="L532" s="1" t="b">
        <f t="array" ref="L532">IF(NOT(H532=""),AND(AND(ABS(C532:H532-B532:G532)&gt;0),AND(ABS(C532:H532-B532:G532)&lt;4)),IF(NOT(G532=""),AND(AND(ABS(C532:G532-B532:F532)&gt;0),AND(ABS(C532:G532-B532:F532)&lt;4)),IF(NOT(F532=""),AND(AND(ABS(C532:F532-B532:E532)&gt;0),AND(ABS(C532:F532-B532:E532)&lt;4)),AND(AND(ABS(C532:E532-B532:D532)&gt;0),AND(ABS(C532:E532-B532:D532)&lt;4)))))</f>
        <v>1</v>
      </c>
      <c r="M532" s="1" t="b">
        <f t="shared" si="1"/>
        <v>1</v>
      </c>
    </row>
    <row r="533" ht="15.75" customHeight="1">
      <c r="A533" s="1" t="s">
        <v>542</v>
      </c>
      <c r="B533" s="1">
        <f>IFERROR(__xludf.DUMMYFUNCTION("SPLIT(A533,"" "")"),99.0)</f>
        <v>99</v>
      </c>
      <c r="C533" s="1">
        <f>IFERROR(__xludf.DUMMYFUNCTION("""COMPUTED_VALUE"""),97.0)</f>
        <v>97</v>
      </c>
      <c r="D533" s="1">
        <f>IFERROR(__xludf.DUMMYFUNCTION("""COMPUTED_VALUE"""),94.0)</f>
        <v>94</v>
      </c>
      <c r="E533" s="1">
        <f>IFERROR(__xludf.DUMMYFUNCTION("""COMPUTED_VALUE"""),92.0)</f>
        <v>92</v>
      </c>
      <c r="F533" s="2">
        <f>IFERROR(__xludf.DUMMYFUNCTION("""COMPUTED_VALUE"""),90.0)</f>
        <v>90</v>
      </c>
      <c r="J533" s="1" t="b">
        <f t="array" ref="J533">IF(NOT(H533=""),AND(C533:H533&gt;B533:G533),IF(NOT(G533=""),AND(C533:G533&gt;B533:F533),IF(NOT(F533=""),AND(C533:F533&gt;B533:E533),AND(C533:E533&gt;B533:D533))))</f>
        <v>0</v>
      </c>
      <c r="K533" s="1" t="b">
        <f t="array" ref="K533">IF(NOT(H533=""),AND(C533:H533&lt;B533:G533),IF(NOT(G533=""),AND(C533:G533&lt;B533:F533),IF(NOT(F533=""),AND(C533:F533&lt;B533:E533),AND(C533:E533&lt;B533:D533))))</f>
        <v>1</v>
      </c>
      <c r="L533" s="1" t="b">
        <f t="array" ref="L533">IF(NOT(H533=""),AND(AND(ABS(C533:H533-B533:G533)&gt;0),AND(ABS(C533:H533-B533:G533)&lt;4)),IF(NOT(G533=""),AND(AND(ABS(C533:G533-B533:F533)&gt;0),AND(ABS(C533:G533-B533:F533)&lt;4)),IF(NOT(F533=""),AND(AND(ABS(C533:F533-B533:E533)&gt;0),AND(ABS(C533:F533-B533:E533)&lt;4)),AND(AND(ABS(C533:E533-B533:D533)&gt;0),AND(ABS(C533:E533-B533:D533)&lt;4)))))</f>
        <v>1</v>
      </c>
      <c r="M533" s="1" t="b">
        <f t="shared" si="1"/>
        <v>1</v>
      </c>
    </row>
    <row r="534" ht="15.75" customHeight="1">
      <c r="A534" s="1" t="s">
        <v>543</v>
      </c>
      <c r="B534" s="1">
        <f>IFERROR(__xludf.DUMMYFUNCTION("SPLIT(A534,"" "")"),67.0)</f>
        <v>67</v>
      </c>
      <c r="C534" s="1">
        <f>IFERROR(__xludf.DUMMYFUNCTION("""COMPUTED_VALUE"""),69.0)</f>
        <v>69</v>
      </c>
      <c r="D534" s="1">
        <f>IFERROR(__xludf.DUMMYFUNCTION("""COMPUTED_VALUE"""),72.0)</f>
        <v>72</v>
      </c>
      <c r="E534" s="1">
        <f>IFERROR(__xludf.DUMMYFUNCTION("""COMPUTED_VALUE"""),75.0)</f>
        <v>75</v>
      </c>
      <c r="F534" s="2">
        <f>IFERROR(__xludf.DUMMYFUNCTION("""COMPUTED_VALUE"""),76.0)</f>
        <v>76</v>
      </c>
      <c r="J534" s="1" t="b">
        <f t="array" ref="J534">IF(NOT(H534=""),AND(C534:H534&gt;B534:G534),IF(NOT(G534=""),AND(C534:G534&gt;B534:F534),IF(NOT(F534=""),AND(C534:F534&gt;B534:E534),AND(C534:E534&gt;B534:D534))))</f>
        <v>1</v>
      </c>
      <c r="K534" s="1" t="b">
        <f t="array" ref="K534">IF(NOT(H534=""),AND(C534:H534&lt;B534:G534),IF(NOT(G534=""),AND(C534:G534&lt;B534:F534),IF(NOT(F534=""),AND(C534:F534&lt;B534:E534),AND(C534:E534&lt;B534:D534))))</f>
        <v>0</v>
      </c>
      <c r="L534" s="1" t="b">
        <f t="array" ref="L534">IF(NOT(H534=""),AND(AND(ABS(C534:H534-B534:G534)&gt;0),AND(ABS(C534:H534-B534:G534)&lt;4)),IF(NOT(G534=""),AND(AND(ABS(C534:G534-B534:F534)&gt;0),AND(ABS(C534:G534-B534:F534)&lt;4)),IF(NOT(F534=""),AND(AND(ABS(C534:F534-B534:E534)&gt;0),AND(ABS(C534:F534-B534:E534)&lt;4)),AND(AND(ABS(C534:E534-B534:D534)&gt;0),AND(ABS(C534:E534-B534:D534)&lt;4)))))</f>
        <v>1</v>
      </c>
      <c r="M534" s="1" t="b">
        <f t="shared" si="1"/>
        <v>1</v>
      </c>
    </row>
    <row r="535" ht="15.75" customHeight="1">
      <c r="A535" s="1" t="s">
        <v>544</v>
      </c>
      <c r="B535" s="1">
        <f>IFERROR(__xludf.DUMMYFUNCTION("SPLIT(A535,"" "")"),28.0)</f>
        <v>28</v>
      </c>
      <c r="C535" s="1">
        <f>IFERROR(__xludf.DUMMYFUNCTION("""COMPUTED_VALUE"""),31.0)</f>
        <v>31</v>
      </c>
      <c r="D535" s="1">
        <f>IFERROR(__xludf.DUMMYFUNCTION("""COMPUTED_VALUE"""),34.0)</f>
        <v>34</v>
      </c>
      <c r="E535" s="1">
        <f>IFERROR(__xludf.DUMMYFUNCTION("""COMPUTED_VALUE"""),37.0)</f>
        <v>37</v>
      </c>
      <c r="F535" s="1">
        <f>IFERROR(__xludf.DUMMYFUNCTION("""COMPUTED_VALUE"""),38.0)</f>
        <v>38</v>
      </c>
      <c r="G535" s="1">
        <f>IFERROR(__xludf.DUMMYFUNCTION("""COMPUTED_VALUE"""),40.0)</f>
        <v>40</v>
      </c>
      <c r="H535" s="1">
        <f>IFERROR(__xludf.DUMMYFUNCTION("""COMPUTED_VALUE"""),43.0)</f>
        <v>43</v>
      </c>
      <c r="I535" s="1">
        <f>IFERROR(__xludf.DUMMYFUNCTION("""COMPUTED_VALUE"""),46.0)</f>
        <v>46</v>
      </c>
      <c r="J535" s="1" t="b">
        <f t="array" ref="J535">IF(NOT(H535=""),AND(C535:H535&gt;B535:G535),IF(NOT(G535=""),AND(C535:G535&gt;B535:F535),IF(NOT(F535=""),AND(C535:F535&gt;B535:E535),AND(C535:E535&gt;B535:D535))))</f>
        <v>1</v>
      </c>
      <c r="K535" s="1" t="b">
        <f t="array" ref="K535">IF(NOT(H535=""),AND(C535:H535&lt;B535:G535),IF(NOT(G535=""),AND(C535:G535&lt;B535:F535),IF(NOT(F535=""),AND(C535:F535&lt;B535:E535),AND(C535:E535&lt;B535:D535))))</f>
        <v>0</v>
      </c>
      <c r="L535" s="1" t="b">
        <f t="array" ref="L535">IF(NOT(H535=""),AND(AND(ABS(C535:H535-B535:G535)&gt;0),AND(ABS(C535:H535-B535:G535)&lt;4)),IF(NOT(G535=""),AND(AND(ABS(C535:G535-B535:F535)&gt;0),AND(ABS(C535:G535-B535:F535)&lt;4)),IF(NOT(F535=""),AND(AND(ABS(C535:F535-B535:E535)&gt;0),AND(ABS(C535:F535-B535:E535)&lt;4)),AND(AND(ABS(C535:E535-B535:D535)&gt;0),AND(ABS(C535:E535-B535:D535)&lt;4)))))</f>
        <v>1</v>
      </c>
      <c r="M535" s="1" t="b">
        <f t="shared" si="1"/>
        <v>1</v>
      </c>
    </row>
    <row r="536" ht="15.75" customHeight="1">
      <c r="A536" s="1" t="s">
        <v>545</v>
      </c>
      <c r="B536" s="1">
        <f>IFERROR(__xludf.DUMMYFUNCTION("SPLIT(A536,"" "")"),40.0)</f>
        <v>40</v>
      </c>
      <c r="C536" s="1">
        <f>IFERROR(__xludf.DUMMYFUNCTION("""COMPUTED_VALUE"""),41.0)</f>
        <v>41</v>
      </c>
      <c r="D536" s="1">
        <f>IFERROR(__xludf.DUMMYFUNCTION("""COMPUTED_VALUE"""),44.0)</f>
        <v>44</v>
      </c>
      <c r="E536" s="1">
        <f>IFERROR(__xludf.DUMMYFUNCTION("""COMPUTED_VALUE"""),45.0)</f>
        <v>45</v>
      </c>
      <c r="F536" s="1">
        <f>IFERROR(__xludf.DUMMYFUNCTION("""COMPUTED_VALUE"""),46.0)</f>
        <v>46</v>
      </c>
      <c r="G536" s="2">
        <f>IFERROR(__xludf.DUMMYFUNCTION("""COMPUTED_VALUE"""),48.0)</f>
        <v>48</v>
      </c>
      <c r="J536" s="1" t="b">
        <f t="array" ref="J536">IF(NOT(H536=""),AND(C536:H536&gt;B536:G536),IF(NOT(G536=""),AND(C536:G536&gt;B536:F536),IF(NOT(F536=""),AND(C536:F536&gt;B536:E536),AND(C536:E536&gt;B536:D536))))</f>
        <v>1</v>
      </c>
      <c r="K536" s="1" t="b">
        <f t="array" ref="K536">IF(NOT(H536=""),AND(C536:H536&lt;B536:G536),IF(NOT(G536=""),AND(C536:G536&lt;B536:F536),IF(NOT(F536=""),AND(C536:F536&lt;B536:E536),AND(C536:E536&lt;B536:D536))))</f>
        <v>0</v>
      </c>
      <c r="L536" s="1" t="b">
        <f t="array" ref="L536">IF(NOT(H536=""),AND(AND(ABS(C536:H536-B536:G536)&gt;0),AND(ABS(C536:H536-B536:G536)&lt;4)),IF(NOT(G536=""),AND(AND(ABS(C536:G536-B536:F536)&gt;0),AND(ABS(C536:G536-B536:F536)&lt;4)),IF(NOT(F536=""),AND(AND(ABS(C536:F536-B536:E536)&gt;0),AND(ABS(C536:F536-B536:E536)&lt;4)),AND(AND(ABS(C536:E536-B536:D536)&gt;0),AND(ABS(C536:E536-B536:D536)&lt;4)))))</f>
        <v>1</v>
      </c>
      <c r="M536" s="1" t="b">
        <f t="shared" si="1"/>
        <v>1</v>
      </c>
    </row>
    <row r="537" ht="15.75" customHeight="1">
      <c r="A537" s="1" t="s">
        <v>546</v>
      </c>
      <c r="B537" s="1">
        <f>IFERROR(__xludf.DUMMYFUNCTION("SPLIT(A537,"" "")"),87.0)</f>
        <v>87</v>
      </c>
      <c r="C537" s="1">
        <f>IFERROR(__xludf.DUMMYFUNCTION("""COMPUTED_VALUE"""),84.0)</f>
        <v>84</v>
      </c>
      <c r="D537" s="1">
        <f>IFERROR(__xludf.DUMMYFUNCTION("""COMPUTED_VALUE"""),82.0)</f>
        <v>82</v>
      </c>
      <c r="E537" s="1">
        <f>IFERROR(__xludf.DUMMYFUNCTION("""COMPUTED_VALUE"""),79.0)</f>
        <v>79</v>
      </c>
      <c r="F537" s="2">
        <f>IFERROR(__xludf.DUMMYFUNCTION("""COMPUTED_VALUE"""),77.0)</f>
        <v>77</v>
      </c>
      <c r="J537" s="1" t="b">
        <f t="array" ref="J537">IF(NOT(H537=""),AND(C537:H537&gt;B537:G537),IF(NOT(G537=""),AND(C537:G537&gt;B537:F537),IF(NOT(F537=""),AND(C537:F537&gt;B537:E537),AND(C537:E537&gt;B537:D537))))</f>
        <v>0</v>
      </c>
      <c r="K537" s="1" t="b">
        <f t="array" ref="K537">IF(NOT(H537=""),AND(C537:H537&lt;B537:G537),IF(NOT(G537=""),AND(C537:G537&lt;B537:F537),IF(NOT(F537=""),AND(C537:F537&lt;B537:E537),AND(C537:E537&lt;B537:D537))))</f>
        <v>1</v>
      </c>
      <c r="L537" s="1" t="b">
        <f t="array" ref="L537">IF(NOT(H537=""),AND(AND(ABS(C537:H537-B537:G537)&gt;0),AND(ABS(C537:H537-B537:G537)&lt;4)),IF(NOT(G537=""),AND(AND(ABS(C537:G537-B537:F537)&gt;0),AND(ABS(C537:G537-B537:F537)&lt;4)),IF(NOT(F537=""),AND(AND(ABS(C537:F537-B537:E537)&gt;0),AND(ABS(C537:F537-B537:E537)&lt;4)),AND(AND(ABS(C537:E537-B537:D537)&gt;0),AND(ABS(C537:E537-B537:D537)&lt;4)))))</f>
        <v>1</v>
      </c>
      <c r="M537" s="1" t="b">
        <f t="shared" si="1"/>
        <v>1</v>
      </c>
    </row>
    <row r="538" ht="15.75" customHeight="1">
      <c r="A538" s="1" t="s">
        <v>547</v>
      </c>
      <c r="B538" s="1">
        <f>IFERROR(__xludf.DUMMYFUNCTION("SPLIT(A538,"" "")"),39.0)</f>
        <v>39</v>
      </c>
      <c r="C538" s="1">
        <f>IFERROR(__xludf.DUMMYFUNCTION("""COMPUTED_VALUE"""),40.0)</f>
        <v>40</v>
      </c>
      <c r="D538" s="1">
        <f>IFERROR(__xludf.DUMMYFUNCTION("""COMPUTED_VALUE"""),43.0)</f>
        <v>43</v>
      </c>
      <c r="E538" s="1">
        <f>IFERROR(__xludf.DUMMYFUNCTION("""COMPUTED_VALUE"""),45.0)</f>
        <v>45</v>
      </c>
      <c r="F538" s="2">
        <f>IFERROR(__xludf.DUMMYFUNCTION("""COMPUTED_VALUE"""),47.0)</f>
        <v>47</v>
      </c>
      <c r="J538" s="1" t="b">
        <f t="array" ref="J538">IF(NOT(H538=""),AND(C538:H538&gt;B538:G538),IF(NOT(G538=""),AND(C538:G538&gt;B538:F538),IF(NOT(F538=""),AND(C538:F538&gt;B538:E538),AND(C538:E538&gt;B538:D538))))</f>
        <v>1</v>
      </c>
      <c r="K538" s="1" t="b">
        <f t="array" ref="K538">IF(NOT(H538=""),AND(C538:H538&lt;B538:G538),IF(NOT(G538=""),AND(C538:G538&lt;B538:F538),IF(NOT(F538=""),AND(C538:F538&lt;B538:E538),AND(C538:E538&lt;B538:D538))))</f>
        <v>0</v>
      </c>
      <c r="L538" s="1" t="b">
        <f t="array" ref="L538">IF(NOT(H538=""),AND(AND(ABS(C538:H538-B538:G538)&gt;0),AND(ABS(C538:H538-B538:G538)&lt;4)),IF(NOT(G538=""),AND(AND(ABS(C538:G538-B538:F538)&gt;0),AND(ABS(C538:G538-B538:F538)&lt;4)),IF(NOT(F538=""),AND(AND(ABS(C538:F538-B538:E538)&gt;0),AND(ABS(C538:F538-B538:E538)&lt;4)),AND(AND(ABS(C538:E538-B538:D538)&gt;0),AND(ABS(C538:E538-B538:D538)&lt;4)))))</f>
        <v>1</v>
      </c>
      <c r="M538" s="1" t="b">
        <f t="shared" si="1"/>
        <v>1</v>
      </c>
    </row>
    <row r="539" ht="15.75" customHeight="1">
      <c r="A539" s="1" t="s">
        <v>548</v>
      </c>
      <c r="B539" s="1">
        <f>IFERROR(__xludf.DUMMYFUNCTION("SPLIT(A539,"" "")"),39.0)</f>
        <v>39</v>
      </c>
      <c r="C539" s="1">
        <f>IFERROR(__xludf.DUMMYFUNCTION("""COMPUTED_VALUE"""),37.0)</f>
        <v>37</v>
      </c>
      <c r="D539" s="1">
        <f>IFERROR(__xludf.DUMMYFUNCTION("""COMPUTED_VALUE"""),34.0)</f>
        <v>34</v>
      </c>
      <c r="E539" s="1">
        <f>IFERROR(__xludf.DUMMYFUNCTION("""COMPUTED_VALUE"""),32.0)</f>
        <v>32</v>
      </c>
      <c r="F539" s="1">
        <f>IFERROR(__xludf.DUMMYFUNCTION("""COMPUTED_VALUE"""),31.0)</f>
        <v>31</v>
      </c>
      <c r="G539" s="2">
        <f>IFERROR(__xludf.DUMMYFUNCTION("""COMPUTED_VALUE"""),29.0)</f>
        <v>29</v>
      </c>
      <c r="J539" s="1" t="b">
        <f t="array" ref="J539">IF(NOT(H539=""),AND(C539:H539&gt;B539:G539),IF(NOT(G539=""),AND(C539:G539&gt;B539:F539),IF(NOT(F539=""),AND(C539:F539&gt;B539:E539),AND(C539:E539&gt;B539:D539))))</f>
        <v>0</v>
      </c>
      <c r="K539" s="1" t="b">
        <f t="array" ref="K539">IF(NOT(H539=""),AND(C539:H539&lt;B539:G539),IF(NOT(G539=""),AND(C539:G539&lt;B539:F539),IF(NOT(F539=""),AND(C539:F539&lt;B539:E539),AND(C539:E539&lt;B539:D539))))</f>
        <v>1</v>
      </c>
      <c r="L539" s="1" t="b">
        <f t="array" ref="L539">IF(NOT(H539=""),AND(AND(ABS(C539:H539-B539:G539)&gt;0),AND(ABS(C539:H539-B539:G539)&lt;4)),IF(NOT(G539=""),AND(AND(ABS(C539:G539-B539:F539)&gt;0),AND(ABS(C539:G539-B539:F539)&lt;4)),IF(NOT(F539=""),AND(AND(ABS(C539:F539-B539:E539)&gt;0),AND(ABS(C539:F539-B539:E539)&lt;4)),AND(AND(ABS(C539:E539-B539:D539)&gt;0),AND(ABS(C539:E539-B539:D539)&lt;4)))))</f>
        <v>1</v>
      </c>
      <c r="M539" s="1" t="b">
        <f t="shared" si="1"/>
        <v>1</v>
      </c>
    </row>
    <row r="540" ht="15.75" customHeight="1">
      <c r="A540" s="1" t="s">
        <v>549</v>
      </c>
      <c r="B540" s="1">
        <f>IFERROR(__xludf.DUMMYFUNCTION("SPLIT(A540,"" "")"),96.0)</f>
        <v>96</v>
      </c>
      <c r="C540" s="1">
        <f>IFERROR(__xludf.DUMMYFUNCTION("""COMPUTED_VALUE"""),94.0)</f>
        <v>94</v>
      </c>
      <c r="D540" s="1">
        <f>IFERROR(__xludf.DUMMYFUNCTION("""COMPUTED_VALUE"""),93.0)</f>
        <v>93</v>
      </c>
      <c r="E540" s="1">
        <f>IFERROR(__xludf.DUMMYFUNCTION("""COMPUTED_VALUE"""),91.0)</f>
        <v>91</v>
      </c>
      <c r="F540" s="2">
        <f>IFERROR(__xludf.DUMMYFUNCTION("""COMPUTED_VALUE"""),89.0)</f>
        <v>89</v>
      </c>
      <c r="J540" s="1" t="b">
        <f t="array" ref="J540">IF(NOT(H540=""),AND(C540:H540&gt;B540:G540),IF(NOT(G540=""),AND(C540:G540&gt;B540:F540),IF(NOT(F540=""),AND(C540:F540&gt;B540:E540),AND(C540:E540&gt;B540:D540))))</f>
        <v>0</v>
      </c>
      <c r="K540" s="1" t="b">
        <f t="array" ref="K540">IF(NOT(H540=""),AND(C540:H540&lt;B540:G540),IF(NOT(G540=""),AND(C540:G540&lt;B540:F540),IF(NOT(F540=""),AND(C540:F540&lt;B540:E540),AND(C540:E540&lt;B540:D540))))</f>
        <v>1</v>
      </c>
      <c r="L540" s="1" t="b">
        <f t="array" ref="L540">IF(NOT(H540=""),AND(AND(ABS(C540:H540-B540:G540)&gt;0),AND(ABS(C540:H540-B540:G540)&lt;4)),IF(NOT(G540=""),AND(AND(ABS(C540:G540-B540:F540)&gt;0),AND(ABS(C540:G540-B540:F540)&lt;4)),IF(NOT(F540=""),AND(AND(ABS(C540:F540-B540:E540)&gt;0),AND(ABS(C540:F540-B540:E540)&lt;4)),AND(AND(ABS(C540:E540-B540:D540)&gt;0),AND(ABS(C540:E540-B540:D540)&lt;4)))))</f>
        <v>1</v>
      </c>
      <c r="M540" s="1" t="b">
        <f t="shared" si="1"/>
        <v>1</v>
      </c>
    </row>
    <row r="541" ht="15.75" customHeight="1">
      <c r="A541" s="1" t="s">
        <v>550</v>
      </c>
      <c r="B541" s="1">
        <f>IFERROR(__xludf.DUMMYFUNCTION("SPLIT(A541,"" "")"),75.0)</f>
        <v>75</v>
      </c>
      <c r="C541" s="1">
        <f>IFERROR(__xludf.DUMMYFUNCTION("""COMPUTED_VALUE"""),76.0)</f>
        <v>76</v>
      </c>
      <c r="D541" s="1">
        <f>IFERROR(__xludf.DUMMYFUNCTION("""COMPUTED_VALUE"""),79.0)</f>
        <v>79</v>
      </c>
      <c r="E541" s="1">
        <f>IFERROR(__xludf.DUMMYFUNCTION("""COMPUTED_VALUE"""),80.0)</f>
        <v>80</v>
      </c>
      <c r="F541" s="1">
        <f>IFERROR(__xludf.DUMMYFUNCTION("""COMPUTED_VALUE"""),83.0)</f>
        <v>83</v>
      </c>
      <c r="G541" s="2">
        <f>IFERROR(__xludf.DUMMYFUNCTION("""COMPUTED_VALUE"""),84.0)</f>
        <v>84</v>
      </c>
      <c r="J541" s="1" t="b">
        <f t="array" ref="J541">IF(NOT(H541=""),AND(C541:H541&gt;B541:G541),IF(NOT(G541=""),AND(C541:G541&gt;B541:F541),IF(NOT(F541=""),AND(C541:F541&gt;B541:E541),AND(C541:E541&gt;B541:D541))))</f>
        <v>1</v>
      </c>
      <c r="K541" s="1" t="b">
        <f t="array" ref="K541">IF(NOT(H541=""),AND(C541:H541&lt;B541:G541),IF(NOT(G541=""),AND(C541:G541&lt;B541:F541),IF(NOT(F541=""),AND(C541:F541&lt;B541:E541),AND(C541:E541&lt;B541:D541))))</f>
        <v>0</v>
      </c>
      <c r="L541" s="1" t="b">
        <f t="array" ref="L541">IF(NOT(H541=""),AND(AND(ABS(C541:H541-B541:G541)&gt;0),AND(ABS(C541:H541-B541:G541)&lt;4)),IF(NOT(G541=""),AND(AND(ABS(C541:G541-B541:F541)&gt;0),AND(ABS(C541:G541-B541:F541)&lt;4)),IF(NOT(F541=""),AND(AND(ABS(C541:F541-B541:E541)&gt;0),AND(ABS(C541:F541-B541:E541)&lt;4)),AND(AND(ABS(C541:E541-B541:D541)&gt;0),AND(ABS(C541:E541-B541:D541)&lt;4)))))</f>
        <v>1</v>
      </c>
      <c r="M541" s="1" t="b">
        <f t="shared" si="1"/>
        <v>1</v>
      </c>
    </row>
    <row r="542" ht="15.75" customHeight="1">
      <c r="A542" s="1" t="s">
        <v>551</v>
      </c>
      <c r="B542" s="1">
        <f>IFERROR(__xludf.DUMMYFUNCTION("SPLIT(A542,"" "")"),55.0)</f>
        <v>55</v>
      </c>
      <c r="C542" s="1">
        <f>IFERROR(__xludf.DUMMYFUNCTION("""COMPUTED_VALUE"""),52.0)</f>
        <v>52</v>
      </c>
      <c r="D542" s="1">
        <f>IFERROR(__xludf.DUMMYFUNCTION("""COMPUTED_VALUE"""),49.0)</f>
        <v>49</v>
      </c>
      <c r="E542" s="1">
        <f>IFERROR(__xludf.DUMMYFUNCTION("""COMPUTED_VALUE"""),46.0)</f>
        <v>46</v>
      </c>
      <c r="F542" s="1">
        <f>IFERROR(__xludf.DUMMYFUNCTION("""COMPUTED_VALUE"""),43.0)</f>
        <v>43</v>
      </c>
      <c r="G542" s="1">
        <f>IFERROR(__xludf.DUMMYFUNCTION("""COMPUTED_VALUE"""),40.0)</f>
        <v>40</v>
      </c>
      <c r="H542" s="2">
        <f>IFERROR(__xludf.DUMMYFUNCTION("""COMPUTED_VALUE"""),37.0)</f>
        <v>37</v>
      </c>
      <c r="J542" s="1" t="b">
        <f t="array" ref="J542">IF(NOT(H542=""),AND(C542:H542&gt;B542:G542),IF(NOT(G542=""),AND(C542:G542&gt;B542:F542),IF(NOT(F542=""),AND(C542:F542&gt;B542:E542),AND(C542:E542&gt;B542:D542))))</f>
        <v>0</v>
      </c>
      <c r="K542" s="1" t="b">
        <f t="array" ref="K542">IF(NOT(H542=""),AND(C542:H542&lt;B542:G542),IF(NOT(G542=""),AND(C542:G542&lt;B542:F542),IF(NOT(F542=""),AND(C542:F542&lt;B542:E542),AND(C542:E542&lt;B542:D542))))</f>
        <v>1</v>
      </c>
      <c r="L542" s="1" t="b">
        <f t="array" ref="L542">IF(NOT(H542=""),AND(AND(ABS(C542:H542-B542:G542)&gt;0),AND(ABS(C542:H542-B542:G542)&lt;4)),IF(NOT(G542=""),AND(AND(ABS(C542:G542-B542:F542)&gt;0),AND(ABS(C542:G542-B542:F542)&lt;4)),IF(NOT(F542=""),AND(AND(ABS(C542:F542-B542:E542)&gt;0),AND(ABS(C542:F542-B542:E542)&lt;4)),AND(AND(ABS(C542:E542-B542:D542)&gt;0),AND(ABS(C542:E542-B542:D542)&lt;4)))))</f>
        <v>1</v>
      </c>
      <c r="M542" s="1" t="b">
        <f t="shared" si="1"/>
        <v>1</v>
      </c>
    </row>
    <row r="543" ht="15.75" customHeight="1">
      <c r="A543" s="1" t="s">
        <v>552</v>
      </c>
      <c r="B543" s="1">
        <f>IFERROR(__xludf.DUMMYFUNCTION("SPLIT(A543,"" "")"),65.0)</f>
        <v>65</v>
      </c>
      <c r="C543" s="1">
        <f>IFERROR(__xludf.DUMMYFUNCTION("""COMPUTED_VALUE"""),63.0)</f>
        <v>63</v>
      </c>
      <c r="D543" s="1">
        <f>IFERROR(__xludf.DUMMYFUNCTION("""COMPUTED_VALUE"""),62.0)</f>
        <v>62</v>
      </c>
      <c r="E543" s="1">
        <f>IFERROR(__xludf.DUMMYFUNCTION("""COMPUTED_VALUE"""),61.0)</f>
        <v>61</v>
      </c>
      <c r="F543" s="1">
        <f>IFERROR(__xludf.DUMMYFUNCTION("""COMPUTED_VALUE"""),58.0)</f>
        <v>58</v>
      </c>
      <c r="G543" s="1">
        <f>IFERROR(__xludf.DUMMYFUNCTION("""COMPUTED_VALUE"""),56.0)</f>
        <v>56</v>
      </c>
      <c r="H543" s="2">
        <f>IFERROR(__xludf.DUMMYFUNCTION("""COMPUTED_VALUE"""),55.0)</f>
        <v>55</v>
      </c>
      <c r="J543" s="1" t="b">
        <f t="array" ref="J543">IF(NOT(H543=""),AND(C543:H543&gt;B543:G543),IF(NOT(G543=""),AND(C543:G543&gt;B543:F543),IF(NOT(F543=""),AND(C543:F543&gt;B543:E543),AND(C543:E543&gt;B543:D543))))</f>
        <v>0</v>
      </c>
      <c r="K543" s="1" t="b">
        <f t="array" ref="K543">IF(NOT(H543=""),AND(C543:H543&lt;B543:G543),IF(NOT(G543=""),AND(C543:G543&lt;B543:F543),IF(NOT(F543=""),AND(C543:F543&lt;B543:E543),AND(C543:E543&lt;B543:D543))))</f>
        <v>1</v>
      </c>
      <c r="L543" s="1" t="b">
        <f t="array" ref="L543">IF(NOT(H543=""),AND(AND(ABS(C543:H543-B543:G543)&gt;0),AND(ABS(C543:H543-B543:G543)&lt;4)),IF(NOT(G543=""),AND(AND(ABS(C543:G543-B543:F543)&gt;0),AND(ABS(C543:G543-B543:F543)&lt;4)),IF(NOT(F543=""),AND(AND(ABS(C543:F543-B543:E543)&gt;0),AND(ABS(C543:F543-B543:E543)&lt;4)),AND(AND(ABS(C543:E543-B543:D543)&gt;0),AND(ABS(C543:E543-B543:D543)&lt;4)))))</f>
        <v>1</v>
      </c>
      <c r="M543" s="1" t="b">
        <f t="shared" si="1"/>
        <v>1</v>
      </c>
    </row>
    <row r="544" ht="15.75" customHeight="1">
      <c r="A544" s="1" t="s">
        <v>553</v>
      </c>
      <c r="B544" s="1">
        <f>IFERROR(__xludf.DUMMYFUNCTION("SPLIT(A544,"" "")"),6.0)</f>
        <v>6</v>
      </c>
      <c r="C544" s="1">
        <f>IFERROR(__xludf.DUMMYFUNCTION("""COMPUTED_VALUE"""),7.0)</f>
        <v>7</v>
      </c>
      <c r="D544" s="1">
        <f>IFERROR(__xludf.DUMMYFUNCTION("""COMPUTED_VALUE"""),10.0)</f>
        <v>10</v>
      </c>
      <c r="E544" s="1">
        <f>IFERROR(__xludf.DUMMYFUNCTION("""COMPUTED_VALUE"""),11.0)</f>
        <v>11</v>
      </c>
      <c r="F544" s="1">
        <f>IFERROR(__xludf.DUMMYFUNCTION("""COMPUTED_VALUE"""),13.0)</f>
        <v>13</v>
      </c>
      <c r="G544" s="1">
        <f>IFERROR(__xludf.DUMMYFUNCTION("""COMPUTED_VALUE"""),15.0)</f>
        <v>15</v>
      </c>
      <c r="H544" s="1">
        <f>IFERROR(__xludf.DUMMYFUNCTION("""COMPUTED_VALUE"""),18.0)</f>
        <v>18</v>
      </c>
      <c r="I544" s="1">
        <f>IFERROR(__xludf.DUMMYFUNCTION("""COMPUTED_VALUE"""),21.0)</f>
        <v>21</v>
      </c>
      <c r="J544" s="1" t="b">
        <f t="array" ref="J544">IF(NOT(H544=""),AND(C544:H544&gt;B544:G544),IF(NOT(G544=""),AND(C544:G544&gt;B544:F544),IF(NOT(F544=""),AND(C544:F544&gt;B544:E544),AND(C544:E544&gt;B544:D544))))</f>
        <v>1</v>
      </c>
      <c r="K544" s="1" t="b">
        <f t="array" ref="K544">IF(NOT(H544=""),AND(C544:H544&lt;B544:G544),IF(NOT(G544=""),AND(C544:G544&lt;B544:F544),IF(NOT(F544=""),AND(C544:F544&lt;B544:E544),AND(C544:E544&lt;B544:D544))))</f>
        <v>0</v>
      </c>
      <c r="L544" s="1" t="b">
        <f t="array" ref="L544">IF(NOT(H544=""),AND(AND(ABS(C544:H544-B544:G544)&gt;0),AND(ABS(C544:H544-B544:G544)&lt;4)),IF(NOT(G544=""),AND(AND(ABS(C544:G544-B544:F544)&gt;0),AND(ABS(C544:G544-B544:F544)&lt;4)),IF(NOT(F544=""),AND(AND(ABS(C544:F544-B544:E544)&gt;0),AND(ABS(C544:F544-B544:E544)&lt;4)),AND(AND(ABS(C544:E544-B544:D544)&gt;0),AND(ABS(C544:E544-B544:D544)&lt;4)))))</f>
        <v>1</v>
      </c>
      <c r="M544" s="1" t="b">
        <f t="shared" si="1"/>
        <v>1</v>
      </c>
    </row>
    <row r="545" ht="15.75" customHeight="1">
      <c r="A545" s="1" t="s">
        <v>554</v>
      </c>
      <c r="B545" s="1">
        <f>IFERROR(__xludf.DUMMYFUNCTION("SPLIT(A545,"" "")"),11.0)</f>
        <v>11</v>
      </c>
      <c r="C545" s="1">
        <f>IFERROR(__xludf.DUMMYFUNCTION("""COMPUTED_VALUE"""),9.0)</f>
        <v>9</v>
      </c>
      <c r="D545" s="1">
        <f>IFERROR(__xludf.DUMMYFUNCTION("""COMPUTED_VALUE"""),8.0)</f>
        <v>8</v>
      </c>
      <c r="E545" s="1">
        <f>IFERROR(__xludf.DUMMYFUNCTION("""COMPUTED_VALUE"""),6.0)</f>
        <v>6</v>
      </c>
      <c r="F545" s="1">
        <f>IFERROR(__xludf.DUMMYFUNCTION("""COMPUTED_VALUE"""),5.0)</f>
        <v>5</v>
      </c>
      <c r="G545" s="1">
        <f>IFERROR(__xludf.DUMMYFUNCTION("""COMPUTED_VALUE"""),4.0)</f>
        <v>4</v>
      </c>
      <c r="H545" s="2">
        <f>IFERROR(__xludf.DUMMYFUNCTION("""COMPUTED_VALUE"""),1.0)</f>
        <v>1</v>
      </c>
      <c r="J545" s="1" t="b">
        <f t="array" ref="J545">IF(NOT(H545=""),AND(C545:H545&gt;B545:G545),IF(NOT(G545=""),AND(C545:G545&gt;B545:F545),IF(NOT(F545=""),AND(C545:F545&gt;B545:E545),AND(C545:E545&gt;B545:D545))))</f>
        <v>0</v>
      </c>
      <c r="K545" s="1" t="b">
        <f t="array" ref="K545">IF(NOT(H545=""),AND(C545:H545&lt;B545:G545),IF(NOT(G545=""),AND(C545:G545&lt;B545:F545),IF(NOT(F545=""),AND(C545:F545&lt;B545:E545),AND(C545:E545&lt;B545:D545))))</f>
        <v>1</v>
      </c>
      <c r="L545" s="1" t="b">
        <f t="array" ref="L545">IF(NOT(H545=""),AND(AND(ABS(C545:H545-B545:G545)&gt;0),AND(ABS(C545:H545-B545:G545)&lt;4)),IF(NOT(G545=""),AND(AND(ABS(C545:G545-B545:F545)&gt;0),AND(ABS(C545:G545-B545:F545)&lt;4)),IF(NOT(F545=""),AND(AND(ABS(C545:F545-B545:E545)&gt;0),AND(ABS(C545:F545-B545:E545)&lt;4)),AND(AND(ABS(C545:E545-B545:D545)&gt;0),AND(ABS(C545:E545-B545:D545)&lt;4)))))</f>
        <v>1</v>
      </c>
      <c r="M545" s="1" t="b">
        <f t="shared" si="1"/>
        <v>1</v>
      </c>
    </row>
    <row r="546" ht="15.75" customHeight="1">
      <c r="A546" s="1" t="s">
        <v>555</v>
      </c>
      <c r="B546" s="1">
        <f>IFERROR(__xludf.DUMMYFUNCTION("SPLIT(A546,"" "")"),26.0)</f>
        <v>26</v>
      </c>
      <c r="C546" s="1">
        <f>IFERROR(__xludf.DUMMYFUNCTION("""COMPUTED_VALUE"""),23.0)</f>
        <v>23</v>
      </c>
      <c r="D546" s="1">
        <f>IFERROR(__xludf.DUMMYFUNCTION("""COMPUTED_VALUE"""),21.0)</f>
        <v>21</v>
      </c>
      <c r="E546" s="1">
        <f>IFERROR(__xludf.DUMMYFUNCTION("""COMPUTED_VALUE"""),20.0)</f>
        <v>20</v>
      </c>
      <c r="F546" s="1">
        <f>IFERROR(__xludf.DUMMYFUNCTION("""COMPUTED_VALUE"""),19.0)</f>
        <v>19</v>
      </c>
      <c r="G546" s="1">
        <f>IFERROR(__xludf.DUMMYFUNCTION("""COMPUTED_VALUE"""),18.0)</f>
        <v>18</v>
      </c>
      <c r="H546" s="1">
        <f>IFERROR(__xludf.DUMMYFUNCTION("""COMPUTED_VALUE"""),16.0)</f>
        <v>16</v>
      </c>
      <c r="I546" s="1">
        <f>IFERROR(__xludf.DUMMYFUNCTION("""COMPUTED_VALUE"""),15.0)</f>
        <v>15</v>
      </c>
      <c r="J546" s="1" t="b">
        <f t="array" ref="J546">IF(NOT(H546=""),AND(C546:H546&gt;B546:G546),IF(NOT(G546=""),AND(C546:G546&gt;B546:F546),IF(NOT(F546=""),AND(C546:F546&gt;B546:E546),AND(C546:E546&gt;B546:D546))))</f>
        <v>0</v>
      </c>
      <c r="K546" s="1" t="b">
        <f t="array" ref="K546">IF(NOT(H546=""),AND(C546:H546&lt;B546:G546),IF(NOT(G546=""),AND(C546:G546&lt;B546:F546),IF(NOT(F546=""),AND(C546:F546&lt;B546:E546),AND(C546:E546&lt;B546:D546))))</f>
        <v>1</v>
      </c>
      <c r="L546" s="1" t="b">
        <f t="array" ref="L546">IF(NOT(H546=""),AND(AND(ABS(C546:H546-B546:G546)&gt;0),AND(ABS(C546:H546-B546:G546)&lt;4)),IF(NOT(G546=""),AND(AND(ABS(C546:G546-B546:F546)&gt;0),AND(ABS(C546:G546-B546:F546)&lt;4)),IF(NOT(F546=""),AND(AND(ABS(C546:F546-B546:E546)&gt;0),AND(ABS(C546:F546-B546:E546)&lt;4)),AND(AND(ABS(C546:E546-B546:D546)&gt;0),AND(ABS(C546:E546-B546:D546)&lt;4)))))</f>
        <v>1</v>
      </c>
      <c r="M546" s="1" t="b">
        <f t="shared" si="1"/>
        <v>1</v>
      </c>
    </row>
    <row r="547" ht="15.75" customHeight="1">
      <c r="A547" s="1" t="s">
        <v>556</v>
      </c>
      <c r="B547" s="1">
        <f>IFERROR(__xludf.DUMMYFUNCTION("SPLIT(A547,"" "")"),19.0)</f>
        <v>19</v>
      </c>
      <c r="C547" s="1">
        <f>IFERROR(__xludf.DUMMYFUNCTION("""COMPUTED_VALUE"""),22.0)</f>
        <v>22</v>
      </c>
      <c r="D547" s="1">
        <f>IFERROR(__xludf.DUMMYFUNCTION("""COMPUTED_VALUE"""),25.0)</f>
        <v>25</v>
      </c>
      <c r="E547" s="1">
        <f>IFERROR(__xludf.DUMMYFUNCTION("""COMPUTED_VALUE"""),27.0)</f>
        <v>27</v>
      </c>
      <c r="F547" s="1">
        <f>IFERROR(__xludf.DUMMYFUNCTION("""COMPUTED_VALUE"""),29.0)</f>
        <v>29</v>
      </c>
      <c r="G547" s="1">
        <f>IFERROR(__xludf.DUMMYFUNCTION("""COMPUTED_VALUE"""),31.0)</f>
        <v>31</v>
      </c>
      <c r="H547" s="1">
        <f>IFERROR(__xludf.DUMMYFUNCTION("""COMPUTED_VALUE"""),33.0)</f>
        <v>33</v>
      </c>
      <c r="I547" s="1">
        <f>IFERROR(__xludf.DUMMYFUNCTION("""COMPUTED_VALUE"""),34.0)</f>
        <v>34</v>
      </c>
      <c r="J547" s="1" t="b">
        <f t="array" ref="J547">IF(NOT(H547=""),AND(C547:H547&gt;B547:G547),IF(NOT(G547=""),AND(C547:G547&gt;B547:F547),IF(NOT(F547=""),AND(C547:F547&gt;B547:E547),AND(C547:E547&gt;B547:D547))))</f>
        <v>1</v>
      </c>
      <c r="K547" s="1" t="b">
        <f t="array" ref="K547">IF(NOT(H547=""),AND(C547:H547&lt;B547:G547),IF(NOT(G547=""),AND(C547:G547&lt;B547:F547),IF(NOT(F547=""),AND(C547:F547&lt;B547:E547),AND(C547:E547&lt;B547:D547))))</f>
        <v>0</v>
      </c>
      <c r="L547" s="1" t="b">
        <f t="array" ref="L547">IF(NOT(H547=""),AND(AND(ABS(C547:H547-B547:G547)&gt;0),AND(ABS(C547:H547-B547:G547)&lt;4)),IF(NOT(G547=""),AND(AND(ABS(C547:G547-B547:F547)&gt;0),AND(ABS(C547:G547-B547:F547)&lt;4)),IF(NOT(F547=""),AND(AND(ABS(C547:F547-B547:E547)&gt;0),AND(ABS(C547:F547-B547:E547)&lt;4)),AND(AND(ABS(C547:E547-B547:D547)&gt;0),AND(ABS(C547:E547-B547:D547)&lt;4)))))</f>
        <v>1</v>
      </c>
      <c r="M547" s="1" t="b">
        <f t="shared" si="1"/>
        <v>1</v>
      </c>
    </row>
    <row r="548" ht="15.75" customHeight="1">
      <c r="A548" s="1" t="s">
        <v>557</v>
      </c>
      <c r="B548" s="1">
        <f>IFERROR(__xludf.DUMMYFUNCTION("SPLIT(A548,"" "")"),39.0)</f>
        <v>39</v>
      </c>
      <c r="C548" s="1">
        <f>IFERROR(__xludf.DUMMYFUNCTION("""COMPUTED_VALUE"""),36.0)</f>
        <v>36</v>
      </c>
      <c r="D548" s="1">
        <f>IFERROR(__xludf.DUMMYFUNCTION("""COMPUTED_VALUE"""),33.0)</f>
        <v>33</v>
      </c>
      <c r="E548" s="1">
        <f>IFERROR(__xludf.DUMMYFUNCTION("""COMPUTED_VALUE"""),30.0)</f>
        <v>30</v>
      </c>
      <c r="F548" s="1">
        <f>IFERROR(__xludf.DUMMYFUNCTION("""COMPUTED_VALUE"""),28.0)</f>
        <v>28</v>
      </c>
      <c r="G548" s="2">
        <f>IFERROR(__xludf.DUMMYFUNCTION("""COMPUTED_VALUE"""),25.0)</f>
        <v>25</v>
      </c>
      <c r="J548" s="1" t="b">
        <f t="array" ref="J548">IF(NOT(H548=""),AND(C548:H548&gt;B548:G548),IF(NOT(G548=""),AND(C548:G548&gt;B548:F548),IF(NOT(F548=""),AND(C548:F548&gt;B548:E548),AND(C548:E548&gt;B548:D548))))</f>
        <v>0</v>
      </c>
      <c r="K548" s="1" t="b">
        <f t="array" ref="K548">IF(NOT(H548=""),AND(C548:H548&lt;B548:G548),IF(NOT(G548=""),AND(C548:G548&lt;B548:F548),IF(NOT(F548=""),AND(C548:F548&lt;B548:E548),AND(C548:E548&lt;B548:D548))))</f>
        <v>1</v>
      </c>
      <c r="L548" s="1" t="b">
        <f t="array" ref="L548">IF(NOT(H548=""),AND(AND(ABS(C548:H548-B548:G548)&gt;0),AND(ABS(C548:H548-B548:G548)&lt;4)),IF(NOT(G548=""),AND(AND(ABS(C548:G548-B548:F548)&gt;0),AND(ABS(C548:G548-B548:F548)&lt;4)),IF(NOT(F548=""),AND(AND(ABS(C548:F548-B548:E548)&gt;0),AND(ABS(C548:F548-B548:E548)&lt;4)),AND(AND(ABS(C548:E548-B548:D548)&gt;0),AND(ABS(C548:E548-B548:D548)&lt;4)))))</f>
        <v>1</v>
      </c>
      <c r="M548" s="1" t="b">
        <f t="shared" si="1"/>
        <v>1</v>
      </c>
    </row>
    <row r="549" ht="15.75" customHeight="1">
      <c r="A549" s="1" t="s">
        <v>558</v>
      </c>
      <c r="B549" s="1">
        <f>IFERROR(__xludf.DUMMYFUNCTION("SPLIT(A549,"" "")"),58.0)</f>
        <v>58</v>
      </c>
      <c r="C549" s="1">
        <f>IFERROR(__xludf.DUMMYFUNCTION("""COMPUTED_VALUE"""),59.0)</f>
        <v>59</v>
      </c>
      <c r="D549" s="1">
        <f>IFERROR(__xludf.DUMMYFUNCTION("""COMPUTED_VALUE"""),60.0)</f>
        <v>60</v>
      </c>
      <c r="E549" s="1">
        <f>IFERROR(__xludf.DUMMYFUNCTION("""COMPUTED_VALUE"""),61.0)</f>
        <v>61</v>
      </c>
      <c r="F549" s="1">
        <f>IFERROR(__xludf.DUMMYFUNCTION("""COMPUTED_VALUE"""),62.0)</f>
        <v>62</v>
      </c>
      <c r="G549" s="1">
        <f>IFERROR(__xludf.DUMMYFUNCTION("""COMPUTED_VALUE"""),65.0)</f>
        <v>65</v>
      </c>
      <c r="H549" s="2">
        <f>IFERROR(__xludf.DUMMYFUNCTION("""COMPUTED_VALUE"""),66.0)</f>
        <v>66</v>
      </c>
      <c r="J549" s="1" t="b">
        <f t="array" ref="J549">IF(NOT(H549=""),AND(C549:H549&gt;B549:G549),IF(NOT(G549=""),AND(C549:G549&gt;B549:F549),IF(NOT(F549=""),AND(C549:F549&gt;B549:E549),AND(C549:E549&gt;B549:D549))))</f>
        <v>1</v>
      </c>
      <c r="K549" s="1" t="b">
        <f t="array" ref="K549">IF(NOT(H549=""),AND(C549:H549&lt;B549:G549),IF(NOT(G549=""),AND(C549:G549&lt;B549:F549),IF(NOT(F549=""),AND(C549:F549&lt;B549:E549),AND(C549:E549&lt;B549:D549))))</f>
        <v>0</v>
      </c>
      <c r="L549" s="1" t="b">
        <f t="array" ref="L549">IF(NOT(H549=""),AND(AND(ABS(C549:H549-B549:G549)&gt;0),AND(ABS(C549:H549-B549:G549)&lt;4)),IF(NOT(G549=""),AND(AND(ABS(C549:G549-B549:F549)&gt;0),AND(ABS(C549:G549-B549:F549)&lt;4)),IF(NOT(F549=""),AND(AND(ABS(C549:F549-B549:E549)&gt;0),AND(ABS(C549:F549-B549:E549)&lt;4)),AND(AND(ABS(C549:E549-B549:D549)&gt;0),AND(ABS(C549:E549-B549:D549)&lt;4)))))</f>
        <v>1</v>
      </c>
      <c r="M549" s="1" t="b">
        <f t="shared" si="1"/>
        <v>1</v>
      </c>
    </row>
    <row r="550" ht="15.75" customHeight="1">
      <c r="A550" s="1" t="s">
        <v>559</v>
      </c>
      <c r="B550" s="1">
        <f>IFERROR(__xludf.DUMMYFUNCTION("SPLIT(A550,"" "")"),31.0)</f>
        <v>31</v>
      </c>
      <c r="C550" s="1">
        <f>IFERROR(__xludf.DUMMYFUNCTION("""COMPUTED_VALUE"""),29.0)</f>
        <v>29</v>
      </c>
      <c r="D550" s="1">
        <f>IFERROR(__xludf.DUMMYFUNCTION("""COMPUTED_VALUE"""),27.0)</f>
        <v>27</v>
      </c>
      <c r="E550" s="1">
        <f>IFERROR(__xludf.DUMMYFUNCTION("""COMPUTED_VALUE"""),24.0)</f>
        <v>24</v>
      </c>
      <c r="F550" s="1">
        <f>IFERROR(__xludf.DUMMYFUNCTION("""COMPUTED_VALUE"""),22.0)</f>
        <v>22</v>
      </c>
      <c r="G550" s="1">
        <f>IFERROR(__xludf.DUMMYFUNCTION("""COMPUTED_VALUE"""),21.0)</f>
        <v>21</v>
      </c>
      <c r="H550" s="2">
        <f>IFERROR(__xludf.DUMMYFUNCTION("""COMPUTED_VALUE"""),18.0)</f>
        <v>18</v>
      </c>
      <c r="J550" s="1" t="b">
        <f t="array" ref="J550">IF(NOT(H550=""),AND(C550:H550&gt;B550:G550),IF(NOT(G550=""),AND(C550:G550&gt;B550:F550),IF(NOT(F550=""),AND(C550:F550&gt;B550:E550),AND(C550:E550&gt;B550:D550))))</f>
        <v>0</v>
      </c>
      <c r="K550" s="1" t="b">
        <f t="array" ref="K550">IF(NOT(H550=""),AND(C550:H550&lt;B550:G550),IF(NOT(G550=""),AND(C550:G550&lt;B550:F550),IF(NOT(F550=""),AND(C550:F550&lt;B550:E550),AND(C550:E550&lt;B550:D550))))</f>
        <v>1</v>
      </c>
      <c r="L550" s="1" t="b">
        <f t="array" ref="L550">IF(NOT(H550=""),AND(AND(ABS(C550:H550-B550:G550)&gt;0),AND(ABS(C550:H550-B550:G550)&lt;4)),IF(NOT(G550=""),AND(AND(ABS(C550:G550-B550:F550)&gt;0),AND(ABS(C550:G550-B550:F550)&lt;4)),IF(NOT(F550=""),AND(AND(ABS(C550:F550-B550:E550)&gt;0),AND(ABS(C550:F550-B550:E550)&lt;4)),AND(AND(ABS(C550:E550-B550:D550)&gt;0),AND(ABS(C550:E550-B550:D550)&lt;4)))))</f>
        <v>1</v>
      </c>
      <c r="M550" s="1" t="b">
        <f t="shared" si="1"/>
        <v>1</v>
      </c>
    </row>
    <row r="551" ht="15.75" customHeight="1">
      <c r="A551" s="1" t="s">
        <v>560</v>
      </c>
      <c r="B551" s="1">
        <f>IFERROR(__xludf.DUMMYFUNCTION("SPLIT(A551,"" "")"),83.0)</f>
        <v>83</v>
      </c>
      <c r="C551" s="1">
        <f>IFERROR(__xludf.DUMMYFUNCTION("""COMPUTED_VALUE"""),86.0)</f>
        <v>86</v>
      </c>
      <c r="D551" s="1">
        <f>IFERROR(__xludf.DUMMYFUNCTION("""COMPUTED_VALUE"""),89.0)</f>
        <v>89</v>
      </c>
      <c r="E551" s="1">
        <f>IFERROR(__xludf.DUMMYFUNCTION("""COMPUTED_VALUE"""),90.0)</f>
        <v>90</v>
      </c>
      <c r="F551" s="2">
        <f>IFERROR(__xludf.DUMMYFUNCTION("""COMPUTED_VALUE"""),91.0)</f>
        <v>91</v>
      </c>
      <c r="J551" s="1" t="b">
        <f t="array" ref="J551">IF(NOT(H551=""),AND(C551:H551&gt;B551:G551),IF(NOT(G551=""),AND(C551:G551&gt;B551:F551),IF(NOT(F551=""),AND(C551:F551&gt;B551:E551),AND(C551:E551&gt;B551:D551))))</f>
        <v>1</v>
      </c>
      <c r="K551" s="1" t="b">
        <f t="array" ref="K551">IF(NOT(H551=""),AND(C551:H551&lt;B551:G551),IF(NOT(G551=""),AND(C551:G551&lt;B551:F551),IF(NOT(F551=""),AND(C551:F551&lt;B551:E551),AND(C551:E551&lt;B551:D551))))</f>
        <v>0</v>
      </c>
      <c r="L551" s="1" t="b">
        <f t="array" ref="L551">IF(NOT(H551=""),AND(AND(ABS(C551:H551-B551:G551)&gt;0),AND(ABS(C551:H551-B551:G551)&lt;4)),IF(NOT(G551=""),AND(AND(ABS(C551:G551-B551:F551)&gt;0),AND(ABS(C551:G551-B551:F551)&lt;4)),IF(NOT(F551=""),AND(AND(ABS(C551:F551-B551:E551)&gt;0),AND(ABS(C551:F551-B551:E551)&lt;4)),AND(AND(ABS(C551:E551-B551:D551)&gt;0),AND(ABS(C551:E551-B551:D551)&lt;4)))))</f>
        <v>1</v>
      </c>
      <c r="M551" s="1" t="b">
        <f t="shared" si="1"/>
        <v>1</v>
      </c>
    </row>
    <row r="552" ht="15.75" customHeight="1">
      <c r="A552" s="1" t="s">
        <v>561</v>
      </c>
      <c r="B552" s="1">
        <f>IFERROR(__xludf.DUMMYFUNCTION("SPLIT(A552,"" "")"),26.0)</f>
        <v>26</v>
      </c>
      <c r="C552" s="1">
        <f>IFERROR(__xludf.DUMMYFUNCTION("""COMPUTED_VALUE"""),28.0)</f>
        <v>28</v>
      </c>
      <c r="D552" s="1">
        <f>IFERROR(__xludf.DUMMYFUNCTION("""COMPUTED_VALUE"""),31.0)</f>
        <v>31</v>
      </c>
      <c r="E552" s="1">
        <f>IFERROR(__xludf.DUMMYFUNCTION("""COMPUTED_VALUE"""),33.0)</f>
        <v>33</v>
      </c>
      <c r="F552" s="2">
        <f>IFERROR(__xludf.DUMMYFUNCTION("""COMPUTED_VALUE"""),34.0)</f>
        <v>34</v>
      </c>
      <c r="J552" s="1" t="b">
        <f t="array" ref="J552">IF(NOT(H552=""),AND(C552:H552&gt;B552:G552),IF(NOT(G552=""),AND(C552:G552&gt;B552:F552),IF(NOT(F552=""),AND(C552:F552&gt;B552:E552),AND(C552:E552&gt;B552:D552))))</f>
        <v>1</v>
      </c>
      <c r="K552" s="1" t="b">
        <f t="array" ref="K552">IF(NOT(H552=""),AND(C552:H552&lt;B552:G552),IF(NOT(G552=""),AND(C552:G552&lt;B552:F552),IF(NOT(F552=""),AND(C552:F552&lt;B552:E552),AND(C552:E552&lt;B552:D552))))</f>
        <v>0</v>
      </c>
      <c r="L552" s="1" t="b">
        <f t="array" ref="L552">IF(NOT(H552=""),AND(AND(ABS(C552:H552-B552:G552)&gt;0),AND(ABS(C552:H552-B552:G552)&lt;4)),IF(NOT(G552=""),AND(AND(ABS(C552:G552-B552:F552)&gt;0),AND(ABS(C552:G552-B552:F552)&lt;4)),IF(NOT(F552=""),AND(AND(ABS(C552:F552-B552:E552)&gt;0),AND(ABS(C552:F552-B552:E552)&lt;4)),AND(AND(ABS(C552:E552-B552:D552)&gt;0),AND(ABS(C552:E552-B552:D552)&lt;4)))))</f>
        <v>1</v>
      </c>
      <c r="M552" s="1" t="b">
        <f t="shared" si="1"/>
        <v>1</v>
      </c>
    </row>
    <row r="553" ht="15.75" customHeight="1">
      <c r="A553" s="1" t="s">
        <v>562</v>
      </c>
      <c r="B553" s="1">
        <f>IFERROR(__xludf.DUMMYFUNCTION("SPLIT(A553,"" "")"),64.0)</f>
        <v>64</v>
      </c>
      <c r="C553" s="1">
        <f>IFERROR(__xludf.DUMMYFUNCTION("""COMPUTED_VALUE"""),66.0)</f>
        <v>66</v>
      </c>
      <c r="D553" s="1">
        <f>IFERROR(__xludf.DUMMYFUNCTION("""COMPUTED_VALUE"""),69.0)</f>
        <v>69</v>
      </c>
      <c r="E553" s="1">
        <f>IFERROR(__xludf.DUMMYFUNCTION("""COMPUTED_VALUE"""),71.0)</f>
        <v>71</v>
      </c>
      <c r="F553" s="1">
        <f>IFERROR(__xludf.DUMMYFUNCTION("""COMPUTED_VALUE"""),72.0)</f>
        <v>72</v>
      </c>
      <c r="G553" s="1">
        <f>IFERROR(__xludf.DUMMYFUNCTION("""COMPUTED_VALUE"""),75.0)</f>
        <v>75</v>
      </c>
      <c r="H553" s="1">
        <f>IFERROR(__xludf.DUMMYFUNCTION("""COMPUTED_VALUE"""),76.0)</f>
        <v>76</v>
      </c>
      <c r="I553" s="1">
        <f>IFERROR(__xludf.DUMMYFUNCTION("""COMPUTED_VALUE"""),79.0)</f>
        <v>79</v>
      </c>
      <c r="J553" s="1" t="b">
        <f t="array" ref="J553">IF(NOT(H553=""),AND(C553:H553&gt;B553:G553),IF(NOT(G553=""),AND(C553:G553&gt;B553:F553),IF(NOT(F553=""),AND(C553:F553&gt;B553:E553),AND(C553:E553&gt;B553:D553))))</f>
        <v>1</v>
      </c>
      <c r="K553" s="1" t="b">
        <f t="array" ref="K553">IF(NOT(H553=""),AND(C553:H553&lt;B553:G553),IF(NOT(G553=""),AND(C553:G553&lt;B553:F553),IF(NOT(F553=""),AND(C553:F553&lt;B553:E553),AND(C553:E553&lt;B553:D553))))</f>
        <v>0</v>
      </c>
      <c r="L553" s="1" t="b">
        <f t="array" ref="L553">IF(NOT(H553=""),AND(AND(ABS(C553:H553-B553:G553)&gt;0),AND(ABS(C553:H553-B553:G553)&lt;4)),IF(NOT(G553=""),AND(AND(ABS(C553:G553-B553:F553)&gt;0),AND(ABS(C553:G553-B553:F553)&lt;4)),IF(NOT(F553=""),AND(AND(ABS(C553:F553-B553:E553)&gt;0),AND(ABS(C553:F553-B553:E553)&lt;4)),AND(AND(ABS(C553:E553-B553:D553)&gt;0),AND(ABS(C553:E553-B553:D553)&lt;4)))))</f>
        <v>1</v>
      </c>
      <c r="M553" s="1" t="b">
        <f t="shared" si="1"/>
        <v>1</v>
      </c>
    </row>
    <row r="554" ht="15.75" customHeight="1">
      <c r="A554" s="1" t="s">
        <v>563</v>
      </c>
      <c r="B554" s="1">
        <f>IFERROR(__xludf.DUMMYFUNCTION("SPLIT(A554,"" "")"),69.0)</f>
        <v>69</v>
      </c>
      <c r="C554" s="1">
        <f>IFERROR(__xludf.DUMMYFUNCTION("""COMPUTED_VALUE"""),72.0)</f>
        <v>72</v>
      </c>
      <c r="D554" s="1">
        <f>IFERROR(__xludf.DUMMYFUNCTION("""COMPUTED_VALUE"""),75.0)</f>
        <v>75</v>
      </c>
      <c r="E554" s="1">
        <f>IFERROR(__xludf.DUMMYFUNCTION("""COMPUTED_VALUE"""),76.0)</f>
        <v>76</v>
      </c>
      <c r="F554" s="1">
        <f>IFERROR(__xludf.DUMMYFUNCTION("""COMPUTED_VALUE"""),78.0)</f>
        <v>78</v>
      </c>
      <c r="G554" s="1">
        <f>IFERROR(__xludf.DUMMYFUNCTION("""COMPUTED_VALUE"""),79.0)</f>
        <v>79</v>
      </c>
      <c r="H554" s="2">
        <f>IFERROR(__xludf.DUMMYFUNCTION("""COMPUTED_VALUE"""),81.0)</f>
        <v>81</v>
      </c>
      <c r="J554" s="1" t="b">
        <f t="array" ref="J554">IF(NOT(H554=""),AND(C554:H554&gt;B554:G554),IF(NOT(G554=""),AND(C554:G554&gt;B554:F554),IF(NOT(F554=""),AND(C554:F554&gt;B554:E554),AND(C554:E554&gt;B554:D554))))</f>
        <v>1</v>
      </c>
      <c r="K554" s="1" t="b">
        <f t="array" ref="K554">IF(NOT(H554=""),AND(C554:H554&lt;B554:G554),IF(NOT(G554=""),AND(C554:G554&lt;B554:F554),IF(NOT(F554=""),AND(C554:F554&lt;B554:E554),AND(C554:E554&lt;B554:D554))))</f>
        <v>0</v>
      </c>
      <c r="L554" s="1" t="b">
        <f t="array" ref="L554">IF(NOT(H554=""),AND(AND(ABS(C554:H554-B554:G554)&gt;0),AND(ABS(C554:H554-B554:G554)&lt;4)),IF(NOT(G554=""),AND(AND(ABS(C554:G554-B554:F554)&gt;0),AND(ABS(C554:G554-B554:F554)&lt;4)),IF(NOT(F554=""),AND(AND(ABS(C554:F554-B554:E554)&gt;0),AND(ABS(C554:F554-B554:E554)&lt;4)),AND(AND(ABS(C554:E554-B554:D554)&gt;0),AND(ABS(C554:E554-B554:D554)&lt;4)))))</f>
        <v>1</v>
      </c>
      <c r="M554" s="1" t="b">
        <f t="shared" si="1"/>
        <v>1</v>
      </c>
    </row>
    <row r="555" ht="15.75" customHeight="1">
      <c r="A555" s="1" t="s">
        <v>564</v>
      </c>
      <c r="B555" s="1">
        <f>IFERROR(__xludf.DUMMYFUNCTION("SPLIT(A555,"" "")"),38.0)</f>
        <v>38</v>
      </c>
      <c r="C555" s="1">
        <f>IFERROR(__xludf.DUMMYFUNCTION("""COMPUTED_VALUE"""),40.0)</f>
        <v>40</v>
      </c>
      <c r="D555" s="1">
        <f>IFERROR(__xludf.DUMMYFUNCTION("""COMPUTED_VALUE"""),43.0)</f>
        <v>43</v>
      </c>
      <c r="E555" s="1">
        <f>IFERROR(__xludf.DUMMYFUNCTION("""COMPUTED_VALUE"""),45.0)</f>
        <v>45</v>
      </c>
      <c r="F555" s="1">
        <f>IFERROR(__xludf.DUMMYFUNCTION("""COMPUTED_VALUE"""),48.0)</f>
        <v>48</v>
      </c>
      <c r="G555" s="1">
        <f>IFERROR(__xludf.DUMMYFUNCTION("""COMPUTED_VALUE"""),50.0)</f>
        <v>50</v>
      </c>
      <c r="H555" s="2">
        <f>IFERROR(__xludf.DUMMYFUNCTION("""COMPUTED_VALUE"""),51.0)</f>
        <v>51</v>
      </c>
      <c r="J555" s="1" t="b">
        <f t="array" ref="J555">IF(NOT(H555=""),AND(C555:H555&gt;B555:G555),IF(NOT(G555=""),AND(C555:G555&gt;B555:F555),IF(NOT(F555=""),AND(C555:F555&gt;B555:E555),AND(C555:E555&gt;B555:D555))))</f>
        <v>1</v>
      </c>
      <c r="K555" s="1" t="b">
        <f t="array" ref="K555">IF(NOT(H555=""),AND(C555:H555&lt;B555:G555),IF(NOT(G555=""),AND(C555:G555&lt;B555:F555),IF(NOT(F555=""),AND(C555:F555&lt;B555:E555),AND(C555:E555&lt;B555:D555))))</f>
        <v>0</v>
      </c>
      <c r="L555" s="1" t="b">
        <f t="array" ref="L555">IF(NOT(H555=""),AND(AND(ABS(C555:H555-B555:G555)&gt;0),AND(ABS(C555:H555-B555:G555)&lt;4)),IF(NOT(G555=""),AND(AND(ABS(C555:G555-B555:F555)&gt;0),AND(ABS(C555:G555-B555:F555)&lt;4)),IF(NOT(F555=""),AND(AND(ABS(C555:F555-B555:E555)&gt;0),AND(ABS(C555:F555-B555:E555)&lt;4)),AND(AND(ABS(C555:E555-B555:D555)&gt;0),AND(ABS(C555:E555-B555:D555)&lt;4)))))</f>
        <v>1</v>
      </c>
      <c r="M555" s="1" t="b">
        <f t="shared" si="1"/>
        <v>1</v>
      </c>
    </row>
    <row r="556" ht="15.75" customHeight="1">
      <c r="A556" s="1" t="s">
        <v>565</v>
      </c>
      <c r="B556" s="1">
        <f>IFERROR(__xludf.DUMMYFUNCTION("SPLIT(A556,"" "")"),24.0)</f>
        <v>24</v>
      </c>
      <c r="C556" s="1">
        <f>IFERROR(__xludf.DUMMYFUNCTION("""COMPUTED_VALUE"""),26.0)</f>
        <v>26</v>
      </c>
      <c r="D556" s="1">
        <f>IFERROR(__xludf.DUMMYFUNCTION("""COMPUTED_VALUE"""),29.0)</f>
        <v>29</v>
      </c>
      <c r="E556" s="1">
        <f>IFERROR(__xludf.DUMMYFUNCTION("""COMPUTED_VALUE"""),31.0)</f>
        <v>31</v>
      </c>
      <c r="F556" s="2">
        <f>IFERROR(__xludf.DUMMYFUNCTION("""COMPUTED_VALUE"""),33.0)</f>
        <v>33</v>
      </c>
      <c r="J556" s="1" t="b">
        <f t="array" ref="J556">IF(NOT(H556=""),AND(C556:H556&gt;B556:G556),IF(NOT(G556=""),AND(C556:G556&gt;B556:F556),IF(NOT(F556=""),AND(C556:F556&gt;B556:E556),AND(C556:E556&gt;B556:D556))))</f>
        <v>1</v>
      </c>
      <c r="K556" s="1" t="b">
        <f t="array" ref="K556">IF(NOT(H556=""),AND(C556:H556&lt;B556:G556),IF(NOT(G556=""),AND(C556:G556&lt;B556:F556),IF(NOT(F556=""),AND(C556:F556&lt;B556:E556),AND(C556:E556&lt;B556:D556))))</f>
        <v>0</v>
      </c>
      <c r="L556" s="1" t="b">
        <f t="array" ref="L556">IF(NOT(H556=""),AND(AND(ABS(C556:H556-B556:G556)&gt;0),AND(ABS(C556:H556-B556:G556)&lt;4)),IF(NOT(G556=""),AND(AND(ABS(C556:G556-B556:F556)&gt;0),AND(ABS(C556:G556-B556:F556)&lt;4)),IF(NOT(F556=""),AND(AND(ABS(C556:F556-B556:E556)&gt;0),AND(ABS(C556:F556-B556:E556)&lt;4)),AND(AND(ABS(C556:E556-B556:D556)&gt;0),AND(ABS(C556:E556-B556:D556)&lt;4)))))</f>
        <v>1</v>
      </c>
      <c r="M556" s="1" t="b">
        <f t="shared" si="1"/>
        <v>1</v>
      </c>
    </row>
    <row r="557" ht="15.75" customHeight="1">
      <c r="A557" s="1" t="s">
        <v>566</v>
      </c>
      <c r="B557" s="1">
        <f>IFERROR(__xludf.DUMMYFUNCTION("SPLIT(A557,"" "")"),48.0)</f>
        <v>48</v>
      </c>
      <c r="C557" s="1">
        <f>IFERROR(__xludf.DUMMYFUNCTION("""COMPUTED_VALUE"""),50.0)</f>
        <v>50</v>
      </c>
      <c r="D557" s="1">
        <f>IFERROR(__xludf.DUMMYFUNCTION("""COMPUTED_VALUE"""),52.0)</f>
        <v>52</v>
      </c>
      <c r="E557" s="1">
        <f>IFERROR(__xludf.DUMMYFUNCTION("""COMPUTED_VALUE"""),53.0)</f>
        <v>53</v>
      </c>
      <c r="F557" s="2">
        <f>IFERROR(__xludf.DUMMYFUNCTION("""COMPUTED_VALUE"""),55.0)</f>
        <v>55</v>
      </c>
      <c r="J557" s="1" t="b">
        <f t="array" ref="J557">IF(NOT(H557=""),AND(C557:H557&gt;B557:G557),IF(NOT(G557=""),AND(C557:G557&gt;B557:F557),IF(NOT(F557=""),AND(C557:F557&gt;B557:E557),AND(C557:E557&gt;B557:D557))))</f>
        <v>1</v>
      </c>
      <c r="K557" s="1" t="b">
        <f t="array" ref="K557">IF(NOT(H557=""),AND(C557:H557&lt;B557:G557),IF(NOT(G557=""),AND(C557:G557&lt;B557:F557),IF(NOT(F557=""),AND(C557:F557&lt;B557:E557),AND(C557:E557&lt;B557:D557))))</f>
        <v>0</v>
      </c>
      <c r="L557" s="1" t="b">
        <f t="array" ref="L557">IF(NOT(H557=""),AND(AND(ABS(C557:H557-B557:G557)&gt;0),AND(ABS(C557:H557-B557:G557)&lt;4)),IF(NOT(G557=""),AND(AND(ABS(C557:G557-B557:F557)&gt;0),AND(ABS(C557:G557-B557:F557)&lt;4)),IF(NOT(F557=""),AND(AND(ABS(C557:F557-B557:E557)&gt;0),AND(ABS(C557:F557-B557:E557)&lt;4)),AND(AND(ABS(C557:E557-B557:D557)&gt;0),AND(ABS(C557:E557-B557:D557)&lt;4)))))</f>
        <v>1</v>
      </c>
      <c r="M557" s="1" t="b">
        <f t="shared" si="1"/>
        <v>1</v>
      </c>
    </row>
    <row r="558" ht="15.75" customHeight="1">
      <c r="A558" s="1" t="s">
        <v>567</v>
      </c>
      <c r="B558" s="1">
        <f>IFERROR(__xludf.DUMMYFUNCTION("SPLIT(A558,"" "")"),33.0)</f>
        <v>33</v>
      </c>
      <c r="C558" s="1">
        <f>IFERROR(__xludf.DUMMYFUNCTION("""COMPUTED_VALUE"""),36.0)</f>
        <v>36</v>
      </c>
      <c r="D558" s="1">
        <f>IFERROR(__xludf.DUMMYFUNCTION("""COMPUTED_VALUE"""),37.0)</f>
        <v>37</v>
      </c>
      <c r="E558" s="1">
        <f>IFERROR(__xludf.DUMMYFUNCTION("""COMPUTED_VALUE"""),38.0)</f>
        <v>38</v>
      </c>
      <c r="F558" s="1">
        <f>IFERROR(__xludf.DUMMYFUNCTION("""COMPUTED_VALUE"""),41.0)</f>
        <v>41</v>
      </c>
      <c r="G558" s="1">
        <f>IFERROR(__xludf.DUMMYFUNCTION("""COMPUTED_VALUE"""),44.0)</f>
        <v>44</v>
      </c>
      <c r="H558" s="2">
        <f>IFERROR(__xludf.DUMMYFUNCTION("""COMPUTED_VALUE"""),46.0)</f>
        <v>46</v>
      </c>
      <c r="J558" s="1" t="b">
        <f t="array" ref="J558">IF(NOT(H558=""),AND(C558:H558&gt;B558:G558),IF(NOT(G558=""),AND(C558:G558&gt;B558:F558),IF(NOT(F558=""),AND(C558:F558&gt;B558:E558),AND(C558:E558&gt;B558:D558))))</f>
        <v>1</v>
      </c>
      <c r="K558" s="1" t="b">
        <f t="array" ref="K558">IF(NOT(H558=""),AND(C558:H558&lt;B558:G558),IF(NOT(G558=""),AND(C558:G558&lt;B558:F558),IF(NOT(F558=""),AND(C558:F558&lt;B558:E558),AND(C558:E558&lt;B558:D558))))</f>
        <v>0</v>
      </c>
      <c r="L558" s="1" t="b">
        <f t="array" ref="L558">IF(NOT(H558=""),AND(AND(ABS(C558:H558-B558:G558)&gt;0),AND(ABS(C558:H558-B558:G558)&lt;4)),IF(NOT(G558=""),AND(AND(ABS(C558:G558-B558:F558)&gt;0),AND(ABS(C558:G558-B558:F558)&lt;4)),IF(NOT(F558=""),AND(AND(ABS(C558:F558-B558:E558)&gt;0),AND(ABS(C558:F558-B558:E558)&lt;4)),AND(AND(ABS(C558:E558-B558:D558)&gt;0),AND(ABS(C558:E558-B558:D558)&lt;4)))))</f>
        <v>1</v>
      </c>
      <c r="M558" s="1" t="b">
        <f t="shared" si="1"/>
        <v>1</v>
      </c>
    </row>
    <row r="559" ht="15.75" customHeight="1">
      <c r="A559" s="1" t="s">
        <v>568</v>
      </c>
      <c r="B559" s="1">
        <f>IFERROR(__xludf.DUMMYFUNCTION("SPLIT(A559,"" "")"),83.0)</f>
        <v>83</v>
      </c>
      <c r="C559" s="1">
        <f>IFERROR(__xludf.DUMMYFUNCTION("""COMPUTED_VALUE"""),86.0)</f>
        <v>86</v>
      </c>
      <c r="D559" s="1">
        <f>IFERROR(__xludf.DUMMYFUNCTION("""COMPUTED_VALUE"""),88.0)</f>
        <v>88</v>
      </c>
      <c r="E559" s="1">
        <f>IFERROR(__xludf.DUMMYFUNCTION("""COMPUTED_VALUE"""),91.0)</f>
        <v>91</v>
      </c>
      <c r="F559" s="2">
        <f>IFERROR(__xludf.DUMMYFUNCTION("""COMPUTED_VALUE"""),94.0)</f>
        <v>94</v>
      </c>
      <c r="J559" s="1" t="b">
        <f t="array" ref="J559">IF(NOT(H559=""),AND(C559:H559&gt;B559:G559),IF(NOT(G559=""),AND(C559:G559&gt;B559:F559),IF(NOT(F559=""),AND(C559:F559&gt;B559:E559),AND(C559:E559&gt;B559:D559))))</f>
        <v>1</v>
      </c>
      <c r="K559" s="1" t="b">
        <f t="array" ref="K559">IF(NOT(H559=""),AND(C559:H559&lt;B559:G559),IF(NOT(G559=""),AND(C559:G559&lt;B559:F559),IF(NOT(F559=""),AND(C559:F559&lt;B559:E559),AND(C559:E559&lt;B559:D559))))</f>
        <v>0</v>
      </c>
      <c r="L559" s="1" t="b">
        <f t="array" ref="L559">IF(NOT(H559=""),AND(AND(ABS(C559:H559-B559:G559)&gt;0),AND(ABS(C559:H559-B559:G559)&lt;4)),IF(NOT(G559=""),AND(AND(ABS(C559:G559-B559:F559)&gt;0),AND(ABS(C559:G559-B559:F559)&lt;4)),IF(NOT(F559=""),AND(AND(ABS(C559:F559-B559:E559)&gt;0),AND(ABS(C559:F559-B559:E559)&lt;4)),AND(AND(ABS(C559:E559-B559:D559)&gt;0),AND(ABS(C559:E559-B559:D559)&lt;4)))))</f>
        <v>1</v>
      </c>
      <c r="M559" s="1" t="b">
        <f t="shared" si="1"/>
        <v>1</v>
      </c>
    </row>
    <row r="560" ht="15.75" customHeight="1">
      <c r="A560" s="1" t="s">
        <v>569</v>
      </c>
      <c r="B560" s="1">
        <f>IFERROR(__xludf.DUMMYFUNCTION("SPLIT(A560,"" "")"),41.0)</f>
        <v>41</v>
      </c>
      <c r="C560" s="1">
        <f>IFERROR(__xludf.DUMMYFUNCTION("""COMPUTED_VALUE"""),42.0)</f>
        <v>42</v>
      </c>
      <c r="D560" s="1">
        <f>IFERROR(__xludf.DUMMYFUNCTION("""COMPUTED_VALUE"""),43.0)</f>
        <v>43</v>
      </c>
      <c r="E560" s="1">
        <f>IFERROR(__xludf.DUMMYFUNCTION("""COMPUTED_VALUE"""),46.0)</f>
        <v>46</v>
      </c>
      <c r="F560" s="1">
        <f>IFERROR(__xludf.DUMMYFUNCTION("""COMPUTED_VALUE"""),48.0)</f>
        <v>48</v>
      </c>
      <c r="G560" s="1">
        <f>IFERROR(__xludf.DUMMYFUNCTION("""COMPUTED_VALUE"""),50.0)</f>
        <v>50</v>
      </c>
      <c r="H560" s="1">
        <f>IFERROR(__xludf.DUMMYFUNCTION("""COMPUTED_VALUE"""),51.0)</f>
        <v>51</v>
      </c>
      <c r="I560" s="1">
        <f>IFERROR(__xludf.DUMMYFUNCTION("""COMPUTED_VALUE"""),52.0)</f>
        <v>52</v>
      </c>
      <c r="J560" s="1" t="b">
        <f t="array" ref="J560">IF(NOT(H560=""),AND(C560:H560&gt;B560:G560),IF(NOT(G560=""),AND(C560:G560&gt;B560:F560),IF(NOT(F560=""),AND(C560:F560&gt;B560:E560),AND(C560:E560&gt;B560:D560))))</f>
        <v>1</v>
      </c>
      <c r="K560" s="1" t="b">
        <f t="array" ref="K560">IF(NOT(H560=""),AND(C560:H560&lt;B560:G560),IF(NOT(G560=""),AND(C560:G560&lt;B560:F560),IF(NOT(F560=""),AND(C560:F560&lt;B560:E560),AND(C560:E560&lt;B560:D560))))</f>
        <v>0</v>
      </c>
      <c r="L560" s="1" t="b">
        <f t="array" ref="L560">IF(NOT(H560=""),AND(AND(ABS(C560:H560-B560:G560)&gt;0),AND(ABS(C560:H560-B560:G560)&lt;4)),IF(NOT(G560=""),AND(AND(ABS(C560:G560-B560:F560)&gt;0),AND(ABS(C560:G560-B560:F560)&lt;4)),IF(NOT(F560=""),AND(AND(ABS(C560:F560-B560:E560)&gt;0),AND(ABS(C560:F560-B560:E560)&lt;4)),AND(AND(ABS(C560:E560-B560:D560)&gt;0),AND(ABS(C560:E560-B560:D560)&lt;4)))))</f>
        <v>1</v>
      </c>
      <c r="M560" s="1" t="b">
        <f t="shared" si="1"/>
        <v>1</v>
      </c>
    </row>
    <row r="561" ht="15.75" customHeight="1">
      <c r="A561" s="1" t="s">
        <v>570</v>
      </c>
      <c r="B561" s="1">
        <f>IFERROR(__xludf.DUMMYFUNCTION("SPLIT(A561,"" "")"),67.0)</f>
        <v>67</v>
      </c>
      <c r="C561" s="1">
        <f>IFERROR(__xludf.DUMMYFUNCTION("""COMPUTED_VALUE"""),68.0)</f>
        <v>68</v>
      </c>
      <c r="D561" s="1">
        <f>IFERROR(__xludf.DUMMYFUNCTION("""COMPUTED_VALUE"""),71.0)</f>
        <v>71</v>
      </c>
      <c r="E561" s="1">
        <f>IFERROR(__xludf.DUMMYFUNCTION("""COMPUTED_VALUE"""),72.0)</f>
        <v>72</v>
      </c>
      <c r="F561" s="1">
        <f>IFERROR(__xludf.DUMMYFUNCTION("""COMPUTED_VALUE"""),74.0)</f>
        <v>74</v>
      </c>
      <c r="G561" s="2">
        <f>IFERROR(__xludf.DUMMYFUNCTION("""COMPUTED_VALUE"""),75.0)</f>
        <v>75</v>
      </c>
      <c r="J561" s="1" t="b">
        <f t="array" ref="J561">IF(NOT(H561=""),AND(C561:H561&gt;B561:G561),IF(NOT(G561=""),AND(C561:G561&gt;B561:F561),IF(NOT(F561=""),AND(C561:F561&gt;B561:E561),AND(C561:E561&gt;B561:D561))))</f>
        <v>1</v>
      </c>
      <c r="K561" s="1" t="b">
        <f t="array" ref="K561">IF(NOT(H561=""),AND(C561:H561&lt;B561:G561),IF(NOT(G561=""),AND(C561:G561&lt;B561:F561),IF(NOT(F561=""),AND(C561:F561&lt;B561:E561),AND(C561:E561&lt;B561:D561))))</f>
        <v>0</v>
      </c>
      <c r="L561" s="1" t="b">
        <f t="array" ref="L561">IF(NOT(H561=""),AND(AND(ABS(C561:H561-B561:G561)&gt;0),AND(ABS(C561:H561-B561:G561)&lt;4)),IF(NOT(G561=""),AND(AND(ABS(C561:G561-B561:F561)&gt;0),AND(ABS(C561:G561-B561:F561)&lt;4)),IF(NOT(F561=""),AND(AND(ABS(C561:F561-B561:E561)&gt;0),AND(ABS(C561:F561-B561:E561)&lt;4)),AND(AND(ABS(C561:E561-B561:D561)&gt;0),AND(ABS(C561:E561-B561:D561)&lt;4)))))</f>
        <v>1</v>
      </c>
      <c r="M561" s="1" t="b">
        <f t="shared" si="1"/>
        <v>1</v>
      </c>
    </row>
    <row r="562" ht="15.75" customHeight="1">
      <c r="A562" s="1" t="s">
        <v>571</v>
      </c>
      <c r="B562" s="1">
        <f>IFERROR(__xludf.DUMMYFUNCTION("SPLIT(A562,"" "")"),49.0)</f>
        <v>49</v>
      </c>
      <c r="C562" s="1">
        <f>IFERROR(__xludf.DUMMYFUNCTION("""COMPUTED_VALUE"""),51.0)</f>
        <v>51</v>
      </c>
      <c r="D562" s="1">
        <f>IFERROR(__xludf.DUMMYFUNCTION("""COMPUTED_VALUE"""),52.0)</f>
        <v>52</v>
      </c>
      <c r="E562" s="1">
        <f>IFERROR(__xludf.DUMMYFUNCTION("""COMPUTED_VALUE"""),53.0)</f>
        <v>53</v>
      </c>
      <c r="F562" s="1">
        <f>IFERROR(__xludf.DUMMYFUNCTION("""COMPUTED_VALUE"""),56.0)</f>
        <v>56</v>
      </c>
      <c r="G562" s="2">
        <f>IFERROR(__xludf.DUMMYFUNCTION("""COMPUTED_VALUE"""),59.0)</f>
        <v>59</v>
      </c>
      <c r="J562" s="1" t="b">
        <f t="array" ref="J562">IF(NOT(H562=""),AND(C562:H562&gt;B562:G562),IF(NOT(G562=""),AND(C562:G562&gt;B562:F562),IF(NOT(F562=""),AND(C562:F562&gt;B562:E562),AND(C562:E562&gt;B562:D562))))</f>
        <v>1</v>
      </c>
      <c r="K562" s="1" t="b">
        <f t="array" ref="K562">IF(NOT(H562=""),AND(C562:H562&lt;B562:G562),IF(NOT(G562=""),AND(C562:G562&lt;B562:F562),IF(NOT(F562=""),AND(C562:F562&lt;B562:E562),AND(C562:E562&lt;B562:D562))))</f>
        <v>0</v>
      </c>
      <c r="L562" s="1" t="b">
        <f t="array" ref="L562">IF(NOT(H562=""),AND(AND(ABS(C562:H562-B562:G562)&gt;0),AND(ABS(C562:H562-B562:G562)&lt;4)),IF(NOT(G562=""),AND(AND(ABS(C562:G562-B562:F562)&gt;0),AND(ABS(C562:G562-B562:F562)&lt;4)),IF(NOT(F562=""),AND(AND(ABS(C562:F562-B562:E562)&gt;0),AND(ABS(C562:F562-B562:E562)&lt;4)),AND(AND(ABS(C562:E562-B562:D562)&gt;0),AND(ABS(C562:E562-B562:D562)&lt;4)))))</f>
        <v>1</v>
      </c>
      <c r="M562" s="1" t="b">
        <f t="shared" si="1"/>
        <v>1</v>
      </c>
    </row>
    <row r="563" ht="15.75" customHeight="1">
      <c r="A563" s="1" t="s">
        <v>572</v>
      </c>
      <c r="B563" s="1">
        <f>IFERROR(__xludf.DUMMYFUNCTION("SPLIT(A563,"" "")"),12.0)</f>
        <v>12</v>
      </c>
      <c r="C563" s="1">
        <f>IFERROR(__xludf.DUMMYFUNCTION("""COMPUTED_VALUE"""),9.0)</f>
        <v>9</v>
      </c>
      <c r="D563" s="1">
        <f>IFERROR(__xludf.DUMMYFUNCTION("""COMPUTED_VALUE"""),8.0)</f>
        <v>8</v>
      </c>
      <c r="E563" s="1">
        <f>IFERROR(__xludf.DUMMYFUNCTION("""COMPUTED_VALUE"""),6.0)</f>
        <v>6</v>
      </c>
      <c r="F563" s="1">
        <f>IFERROR(__xludf.DUMMYFUNCTION("""COMPUTED_VALUE"""),4.0)</f>
        <v>4</v>
      </c>
      <c r="G563" s="2">
        <f>IFERROR(__xludf.DUMMYFUNCTION("""COMPUTED_VALUE"""),3.0)</f>
        <v>3</v>
      </c>
      <c r="J563" s="1" t="b">
        <f t="array" ref="J563">IF(NOT(H563=""),AND(C563:H563&gt;B563:G563),IF(NOT(G563=""),AND(C563:G563&gt;B563:F563),IF(NOT(F563=""),AND(C563:F563&gt;B563:E563),AND(C563:E563&gt;B563:D563))))</f>
        <v>0</v>
      </c>
      <c r="K563" s="1" t="b">
        <f t="array" ref="K563">IF(NOT(H563=""),AND(C563:H563&lt;B563:G563),IF(NOT(G563=""),AND(C563:G563&lt;B563:F563),IF(NOT(F563=""),AND(C563:F563&lt;B563:E563),AND(C563:E563&lt;B563:D563))))</f>
        <v>1</v>
      </c>
      <c r="L563" s="1" t="b">
        <f t="array" ref="L563">IF(NOT(H563=""),AND(AND(ABS(C563:H563-B563:G563)&gt;0),AND(ABS(C563:H563-B563:G563)&lt;4)),IF(NOT(G563=""),AND(AND(ABS(C563:G563-B563:F563)&gt;0),AND(ABS(C563:G563-B563:F563)&lt;4)),IF(NOT(F563=""),AND(AND(ABS(C563:F563-B563:E563)&gt;0),AND(ABS(C563:F563-B563:E563)&lt;4)),AND(AND(ABS(C563:E563-B563:D563)&gt;0),AND(ABS(C563:E563-B563:D563)&lt;4)))))</f>
        <v>1</v>
      </c>
      <c r="M563" s="1" t="b">
        <f t="shared" si="1"/>
        <v>1</v>
      </c>
    </row>
    <row r="564" ht="15.75" customHeight="1">
      <c r="A564" s="1" t="s">
        <v>573</v>
      </c>
      <c r="B564" s="1">
        <f>IFERROR(__xludf.DUMMYFUNCTION("SPLIT(A564,"" "")"),97.0)</f>
        <v>97</v>
      </c>
      <c r="C564" s="1">
        <f>IFERROR(__xludf.DUMMYFUNCTION("""COMPUTED_VALUE"""),96.0)</f>
        <v>96</v>
      </c>
      <c r="D564" s="1">
        <f>IFERROR(__xludf.DUMMYFUNCTION("""COMPUTED_VALUE"""),94.0)</f>
        <v>94</v>
      </c>
      <c r="E564" s="1">
        <f>IFERROR(__xludf.DUMMYFUNCTION("""COMPUTED_VALUE"""),92.0)</f>
        <v>92</v>
      </c>
      <c r="F564" s="1">
        <f>IFERROR(__xludf.DUMMYFUNCTION("""COMPUTED_VALUE"""),91.0)</f>
        <v>91</v>
      </c>
      <c r="G564" s="1">
        <f>IFERROR(__xludf.DUMMYFUNCTION("""COMPUTED_VALUE"""),90.0)</f>
        <v>90</v>
      </c>
      <c r="H564" s="1">
        <f>IFERROR(__xludf.DUMMYFUNCTION("""COMPUTED_VALUE"""),89.0)</f>
        <v>89</v>
      </c>
      <c r="I564" s="1">
        <f>IFERROR(__xludf.DUMMYFUNCTION("""COMPUTED_VALUE"""),86.0)</f>
        <v>86</v>
      </c>
      <c r="J564" s="1" t="b">
        <f t="array" ref="J564">IF(NOT(H564=""),AND(C564:H564&gt;B564:G564),IF(NOT(G564=""),AND(C564:G564&gt;B564:F564),IF(NOT(F564=""),AND(C564:F564&gt;B564:E564),AND(C564:E564&gt;B564:D564))))</f>
        <v>0</v>
      </c>
      <c r="K564" s="1" t="b">
        <f t="array" ref="K564">IF(NOT(H564=""),AND(C564:H564&lt;B564:G564),IF(NOT(G564=""),AND(C564:G564&lt;B564:F564),IF(NOT(F564=""),AND(C564:F564&lt;B564:E564),AND(C564:E564&lt;B564:D564))))</f>
        <v>1</v>
      </c>
      <c r="L564" s="1" t="b">
        <f t="array" ref="L564">IF(NOT(H564=""),AND(AND(ABS(C564:H564-B564:G564)&gt;0),AND(ABS(C564:H564-B564:G564)&lt;4)),IF(NOT(G564=""),AND(AND(ABS(C564:G564-B564:F564)&gt;0),AND(ABS(C564:G564-B564:F564)&lt;4)),IF(NOT(F564=""),AND(AND(ABS(C564:F564-B564:E564)&gt;0),AND(ABS(C564:F564-B564:E564)&lt;4)),AND(AND(ABS(C564:E564-B564:D564)&gt;0),AND(ABS(C564:E564-B564:D564)&lt;4)))))</f>
        <v>1</v>
      </c>
      <c r="M564" s="1" t="b">
        <f t="shared" si="1"/>
        <v>1</v>
      </c>
    </row>
    <row r="565" ht="15.75" customHeight="1">
      <c r="A565" s="1" t="s">
        <v>574</v>
      </c>
      <c r="B565" s="1">
        <f>IFERROR(__xludf.DUMMYFUNCTION("SPLIT(A565,"" "")"),33.0)</f>
        <v>33</v>
      </c>
      <c r="C565" s="1">
        <f>IFERROR(__xludf.DUMMYFUNCTION("""COMPUTED_VALUE"""),31.0)</f>
        <v>31</v>
      </c>
      <c r="D565" s="1">
        <f>IFERROR(__xludf.DUMMYFUNCTION("""COMPUTED_VALUE"""),30.0)</f>
        <v>30</v>
      </c>
      <c r="E565" s="1">
        <f>IFERROR(__xludf.DUMMYFUNCTION("""COMPUTED_VALUE"""),29.0)</f>
        <v>29</v>
      </c>
      <c r="F565" s="2">
        <f>IFERROR(__xludf.DUMMYFUNCTION("""COMPUTED_VALUE"""),27.0)</f>
        <v>27</v>
      </c>
      <c r="J565" s="1" t="b">
        <f t="array" ref="J565">IF(NOT(H565=""),AND(C565:H565&gt;B565:G565),IF(NOT(G565=""),AND(C565:G565&gt;B565:F565),IF(NOT(F565=""),AND(C565:F565&gt;B565:E565),AND(C565:E565&gt;B565:D565))))</f>
        <v>0</v>
      </c>
      <c r="K565" s="1" t="b">
        <f t="array" ref="K565">IF(NOT(H565=""),AND(C565:H565&lt;B565:G565),IF(NOT(G565=""),AND(C565:G565&lt;B565:F565),IF(NOT(F565=""),AND(C565:F565&lt;B565:E565),AND(C565:E565&lt;B565:D565))))</f>
        <v>1</v>
      </c>
      <c r="L565" s="1" t="b">
        <f t="array" ref="L565">IF(NOT(H565=""),AND(AND(ABS(C565:H565-B565:G565)&gt;0),AND(ABS(C565:H565-B565:G565)&lt;4)),IF(NOT(G565=""),AND(AND(ABS(C565:G565-B565:F565)&gt;0),AND(ABS(C565:G565-B565:F565)&lt;4)),IF(NOT(F565=""),AND(AND(ABS(C565:F565-B565:E565)&gt;0),AND(ABS(C565:F565-B565:E565)&lt;4)),AND(AND(ABS(C565:E565-B565:D565)&gt;0),AND(ABS(C565:E565-B565:D565)&lt;4)))))</f>
        <v>1</v>
      </c>
      <c r="M565" s="1" t="b">
        <f t="shared" si="1"/>
        <v>1</v>
      </c>
    </row>
    <row r="566" ht="15.75" customHeight="1">
      <c r="A566" s="1" t="s">
        <v>575</v>
      </c>
      <c r="B566" s="1">
        <f>IFERROR(__xludf.DUMMYFUNCTION("SPLIT(A566,"" "")"),20.0)</f>
        <v>20</v>
      </c>
      <c r="C566" s="1">
        <f>IFERROR(__xludf.DUMMYFUNCTION("""COMPUTED_VALUE"""),18.0)</f>
        <v>18</v>
      </c>
      <c r="D566" s="1">
        <f>IFERROR(__xludf.DUMMYFUNCTION("""COMPUTED_VALUE"""),17.0)</f>
        <v>17</v>
      </c>
      <c r="E566" s="1">
        <f>IFERROR(__xludf.DUMMYFUNCTION("""COMPUTED_VALUE"""),14.0)</f>
        <v>14</v>
      </c>
      <c r="F566" s="1">
        <f>IFERROR(__xludf.DUMMYFUNCTION("""COMPUTED_VALUE"""),13.0)</f>
        <v>13</v>
      </c>
      <c r="G566" s="1">
        <f>IFERROR(__xludf.DUMMYFUNCTION("""COMPUTED_VALUE"""),11.0)</f>
        <v>11</v>
      </c>
      <c r="H566" s="2">
        <f>IFERROR(__xludf.DUMMYFUNCTION("""COMPUTED_VALUE"""),10.0)</f>
        <v>10</v>
      </c>
      <c r="J566" s="1" t="b">
        <f t="array" ref="J566">IF(NOT(H566=""),AND(C566:H566&gt;B566:G566),IF(NOT(G566=""),AND(C566:G566&gt;B566:F566),IF(NOT(F566=""),AND(C566:F566&gt;B566:E566),AND(C566:E566&gt;B566:D566))))</f>
        <v>0</v>
      </c>
      <c r="K566" s="1" t="b">
        <f t="array" ref="K566">IF(NOT(H566=""),AND(C566:H566&lt;B566:G566),IF(NOT(G566=""),AND(C566:G566&lt;B566:F566),IF(NOT(F566=""),AND(C566:F566&lt;B566:E566),AND(C566:E566&lt;B566:D566))))</f>
        <v>1</v>
      </c>
      <c r="L566" s="1" t="b">
        <f t="array" ref="L566">IF(NOT(H566=""),AND(AND(ABS(C566:H566-B566:G566)&gt;0),AND(ABS(C566:H566-B566:G566)&lt;4)),IF(NOT(G566=""),AND(AND(ABS(C566:G566-B566:F566)&gt;0),AND(ABS(C566:G566-B566:F566)&lt;4)),IF(NOT(F566=""),AND(AND(ABS(C566:F566-B566:E566)&gt;0),AND(ABS(C566:F566-B566:E566)&lt;4)),AND(AND(ABS(C566:E566-B566:D566)&gt;0),AND(ABS(C566:E566-B566:D566)&lt;4)))))</f>
        <v>1</v>
      </c>
      <c r="M566" s="1" t="b">
        <f t="shared" si="1"/>
        <v>1</v>
      </c>
    </row>
    <row r="567" ht="15.75" customHeight="1">
      <c r="A567" s="1" t="s">
        <v>576</v>
      </c>
      <c r="B567" s="1">
        <f>IFERROR(__xludf.DUMMYFUNCTION("SPLIT(A567,"" "")"),7.0)</f>
        <v>7</v>
      </c>
      <c r="C567" s="1">
        <f>IFERROR(__xludf.DUMMYFUNCTION("""COMPUTED_VALUE"""),8.0)</f>
        <v>8</v>
      </c>
      <c r="D567" s="1">
        <f>IFERROR(__xludf.DUMMYFUNCTION("""COMPUTED_VALUE"""),10.0)</f>
        <v>10</v>
      </c>
      <c r="E567" s="1">
        <f>IFERROR(__xludf.DUMMYFUNCTION("""COMPUTED_VALUE"""),11.0)</f>
        <v>11</v>
      </c>
      <c r="F567" s="1">
        <f>IFERROR(__xludf.DUMMYFUNCTION("""COMPUTED_VALUE"""),13.0)</f>
        <v>13</v>
      </c>
      <c r="G567" s="1">
        <f>IFERROR(__xludf.DUMMYFUNCTION("""COMPUTED_VALUE"""),16.0)</f>
        <v>16</v>
      </c>
      <c r="H567" s="2">
        <f>IFERROR(__xludf.DUMMYFUNCTION("""COMPUTED_VALUE"""),17.0)</f>
        <v>17</v>
      </c>
      <c r="J567" s="1" t="b">
        <f t="array" ref="J567">IF(NOT(H567=""),AND(C567:H567&gt;B567:G567),IF(NOT(G567=""),AND(C567:G567&gt;B567:F567),IF(NOT(F567=""),AND(C567:F567&gt;B567:E567),AND(C567:E567&gt;B567:D567))))</f>
        <v>1</v>
      </c>
      <c r="K567" s="1" t="b">
        <f t="array" ref="K567">IF(NOT(H567=""),AND(C567:H567&lt;B567:G567),IF(NOT(G567=""),AND(C567:G567&lt;B567:F567),IF(NOT(F567=""),AND(C567:F567&lt;B567:E567),AND(C567:E567&lt;B567:D567))))</f>
        <v>0</v>
      </c>
      <c r="L567" s="1" t="b">
        <f t="array" ref="L567">IF(NOT(H567=""),AND(AND(ABS(C567:H567-B567:G567)&gt;0),AND(ABS(C567:H567-B567:G567)&lt;4)),IF(NOT(G567=""),AND(AND(ABS(C567:G567-B567:F567)&gt;0),AND(ABS(C567:G567-B567:F567)&lt;4)),IF(NOT(F567=""),AND(AND(ABS(C567:F567-B567:E567)&gt;0),AND(ABS(C567:F567-B567:E567)&lt;4)),AND(AND(ABS(C567:E567-B567:D567)&gt;0),AND(ABS(C567:E567-B567:D567)&lt;4)))))</f>
        <v>1</v>
      </c>
      <c r="M567" s="1" t="b">
        <f t="shared" si="1"/>
        <v>1</v>
      </c>
    </row>
    <row r="568" ht="15.75" customHeight="1">
      <c r="A568" s="1" t="s">
        <v>577</v>
      </c>
      <c r="B568" s="1">
        <f>IFERROR(__xludf.DUMMYFUNCTION("SPLIT(A568,"" "")"),69.0)</f>
        <v>69</v>
      </c>
      <c r="C568" s="1">
        <f>IFERROR(__xludf.DUMMYFUNCTION("""COMPUTED_VALUE"""),72.0)</f>
        <v>72</v>
      </c>
      <c r="D568" s="1">
        <f>IFERROR(__xludf.DUMMYFUNCTION("""COMPUTED_VALUE"""),73.0)</f>
        <v>73</v>
      </c>
      <c r="E568" s="1">
        <f>IFERROR(__xludf.DUMMYFUNCTION("""COMPUTED_VALUE"""),74.0)</f>
        <v>74</v>
      </c>
      <c r="F568" s="2">
        <f>IFERROR(__xludf.DUMMYFUNCTION("""COMPUTED_VALUE"""),76.0)</f>
        <v>76</v>
      </c>
      <c r="J568" s="1" t="b">
        <f t="array" ref="J568">IF(NOT(H568=""),AND(C568:H568&gt;B568:G568),IF(NOT(G568=""),AND(C568:G568&gt;B568:F568),IF(NOT(F568=""),AND(C568:F568&gt;B568:E568),AND(C568:E568&gt;B568:D568))))</f>
        <v>1</v>
      </c>
      <c r="K568" s="1" t="b">
        <f t="array" ref="K568">IF(NOT(H568=""),AND(C568:H568&lt;B568:G568),IF(NOT(G568=""),AND(C568:G568&lt;B568:F568),IF(NOT(F568=""),AND(C568:F568&lt;B568:E568),AND(C568:E568&lt;B568:D568))))</f>
        <v>0</v>
      </c>
      <c r="L568" s="1" t="b">
        <f t="array" ref="L568">IF(NOT(H568=""),AND(AND(ABS(C568:H568-B568:G568)&gt;0),AND(ABS(C568:H568-B568:G568)&lt;4)),IF(NOT(G568=""),AND(AND(ABS(C568:G568-B568:F568)&gt;0),AND(ABS(C568:G568-B568:F568)&lt;4)),IF(NOT(F568=""),AND(AND(ABS(C568:F568-B568:E568)&gt;0),AND(ABS(C568:F568-B568:E568)&lt;4)),AND(AND(ABS(C568:E568-B568:D568)&gt;0),AND(ABS(C568:E568-B568:D568)&lt;4)))))</f>
        <v>1</v>
      </c>
      <c r="M568" s="1" t="b">
        <f t="shared" si="1"/>
        <v>1</v>
      </c>
    </row>
    <row r="569" ht="15.75" customHeight="1">
      <c r="A569" s="1" t="s">
        <v>578</v>
      </c>
      <c r="B569" s="1">
        <f>IFERROR(__xludf.DUMMYFUNCTION("SPLIT(A569,"" "")"),82.0)</f>
        <v>82</v>
      </c>
      <c r="C569" s="1">
        <f>IFERROR(__xludf.DUMMYFUNCTION("""COMPUTED_VALUE"""),84.0)</f>
        <v>84</v>
      </c>
      <c r="D569" s="1">
        <f>IFERROR(__xludf.DUMMYFUNCTION("""COMPUTED_VALUE"""),85.0)</f>
        <v>85</v>
      </c>
      <c r="E569" s="1">
        <f>IFERROR(__xludf.DUMMYFUNCTION("""COMPUTED_VALUE"""),87.0)</f>
        <v>87</v>
      </c>
      <c r="F569" s="2">
        <f>IFERROR(__xludf.DUMMYFUNCTION("""COMPUTED_VALUE"""),89.0)</f>
        <v>89</v>
      </c>
      <c r="J569" s="1" t="b">
        <f t="array" ref="J569">IF(NOT(H569=""),AND(C569:H569&gt;B569:G569),IF(NOT(G569=""),AND(C569:G569&gt;B569:F569),IF(NOT(F569=""),AND(C569:F569&gt;B569:E569),AND(C569:E569&gt;B569:D569))))</f>
        <v>1</v>
      </c>
      <c r="K569" s="1" t="b">
        <f t="array" ref="K569">IF(NOT(H569=""),AND(C569:H569&lt;B569:G569),IF(NOT(G569=""),AND(C569:G569&lt;B569:F569),IF(NOT(F569=""),AND(C569:F569&lt;B569:E569),AND(C569:E569&lt;B569:D569))))</f>
        <v>0</v>
      </c>
      <c r="L569" s="1" t="b">
        <f t="array" ref="L569">IF(NOT(H569=""),AND(AND(ABS(C569:H569-B569:G569)&gt;0),AND(ABS(C569:H569-B569:G569)&lt;4)),IF(NOT(G569=""),AND(AND(ABS(C569:G569-B569:F569)&gt;0),AND(ABS(C569:G569-B569:F569)&lt;4)),IF(NOT(F569=""),AND(AND(ABS(C569:F569-B569:E569)&gt;0),AND(ABS(C569:F569-B569:E569)&lt;4)),AND(AND(ABS(C569:E569-B569:D569)&gt;0),AND(ABS(C569:E569-B569:D569)&lt;4)))))</f>
        <v>1</v>
      </c>
      <c r="M569" s="1" t="b">
        <f t="shared" si="1"/>
        <v>1</v>
      </c>
    </row>
    <row r="570" ht="15.75" customHeight="1">
      <c r="A570" s="1" t="s">
        <v>579</v>
      </c>
      <c r="B570" s="1">
        <f>IFERROR(__xludf.DUMMYFUNCTION("SPLIT(A570,"" "")"),48.0)</f>
        <v>48</v>
      </c>
      <c r="C570" s="1">
        <f>IFERROR(__xludf.DUMMYFUNCTION("""COMPUTED_VALUE"""),47.0)</f>
        <v>47</v>
      </c>
      <c r="D570" s="1">
        <f>IFERROR(__xludf.DUMMYFUNCTION("""COMPUTED_VALUE"""),45.0)</f>
        <v>45</v>
      </c>
      <c r="E570" s="1">
        <f>IFERROR(__xludf.DUMMYFUNCTION("""COMPUTED_VALUE"""),42.0)</f>
        <v>42</v>
      </c>
      <c r="F570" s="1">
        <f>IFERROR(__xludf.DUMMYFUNCTION("""COMPUTED_VALUE"""),41.0)</f>
        <v>41</v>
      </c>
      <c r="G570" s="2">
        <f>IFERROR(__xludf.DUMMYFUNCTION("""COMPUTED_VALUE"""),38.0)</f>
        <v>38</v>
      </c>
      <c r="J570" s="1" t="b">
        <f t="array" ref="J570">IF(NOT(H570=""),AND(C570:H570&gt;B570:G570),IF(NOT(G570=""),AND(C570:G570&gt;B570:F570),IF(NOT(F570=""),AND(C570:F570&gt;B570:E570),AND(C570:E570&gt;B570:D570))))</f>
        <v>0</v>
      </c>
      <c r="K570" s="1" t="b">
        <f t="array" ref="K570">IF(NOT(H570=""),AND(C570:H570&lt;B570:G570),IF(NOT(G570=""),AND(C570:G570&lt;B570:F570),IF(NOT(F570=""),AND(C570:F570&lt;B570:E570),AND(C570:E570&lt;B570:D570))))</f>
        <v>1</v>
      </c>
      <c r="L570" s="1" t="b">
        <f t="array" ref="L570">IF(NOT(H570=""),AND(AND(ABS(C570:H570-B570:G570)&gt;0),AND(ABS(C570:H570-B570:G570)&lt;4)),IF(NOT(G570=""),AND(AND(ABS(C570:G570-B570:F570)&gt;0),AND(ABS(C570:G570-B570:F570)&lt;4)),IF(NOT(F570=""),AND(AND(ABS(C570:F570-B570:E570)&gt;0),AND(ABS(C570:F570-B570:E570)&lt;4)),AND(AND(ABS(C570:E570-B570:D570)&gt;0),AND(ABS(C570:E570-B570:D570)&lt;4)))))</f>
        <v>1</v>
      </c>
      <c r="M570" s="1" t="b">
        <f t="shared" si="1"/>
        <v>1</v>
      </c>
    </row>
    <row r="571" ht="15.75" customHeight="1">
      <c r="A571" s="1" t="s">
        <v>580</v>
      </c>
      <c r="B571" s="1">
        <f>IFERROR(__xludf.DUMMYFUNCTION("SPLIT(A571,"" "")"),21.0)</f>
        <v>21</v>
      </c>
      <c r="C571" s="1">
        <f>IFERROR(__xludf.DUMMYFUNCTION("""COMPUTED_VALUE"""),23.0)</f>
        <v>23</v>
      </c>
      <c r="D571" s="1">
        <f>IFERROR(__xludf.DUMMYFUNCTION("""COMPUTED_VALUE"""),25.0)</f>
        <v>25</v>
      </c>
      <c r="E571" s="1">
        <f>IFERROR(__xludf.DUMMYFUNCTION("""COMPUTED_VALUE"""),26.0)</f>
        <v>26</v>
      </c>
      <c r="F571" s="1">
        <f>IFERROR(__xludf.DUMMYFUNCTION("""COMPUTED_VALUE"""),29.0)</f>
        <v>29</v>
      </c>
      <c r="G571" s="1">
        <f>IFERROR(__xludf.DUMMYFUNCTION("""COMPUTED_VALUE"""),31.0)</f>
        <v>31</v>
      </c>
      <c r="H571" s="2">
        <f>IFERROR(__xludf.DUMMYFUNCTION("""COMPUTED_VALUE"""),32.0)</f>
        <v>32</v>
      </c>
      <c r="J571" s="1" t="b">
        <f t="array" ref="J571">IF(NOT(H571=""),AND(C571:H571&gt;B571:G571),IF(NOT(G571=""),AND(C571:G571&gt;B571:F571),IF(NOT(F571=""),AND(C571:F571&gt;B571:E571),AND(C571:E571&gt;B571:D571))))</f>
        <v>1</v>
      </c>
      <c r="K571" s="1" t="b">
        <f t="array" ref="K571">IF(NOT(H571=""),AND(C571:H571&lt;B571:G571),IF(NOT(G571=""),AND(C571:G571&lt;B571:F571),IF(NOT(F571=""),AND(C571:F571&lt;B571:E571),AND(C571:E571&lt;B571:D571))))</f>
        <v>0</v>
      </c>
      <c r="L571" s="1" t="b">
        <f t="array" ref="L571">IF(NOT(H571=""),AND(AND(ABS(C571:H571-B571:G571)&gt;0),AND(ABS(C571:H571-B571:G571)&lt;4)),IF(NOT(G571=""),AND(AND(ABS(C571:G571-B571:F571)&gt;0),AND(ABS(C571:G571-B571:F571)&lt;4)),IF(NOT(F571=""),AND(AND(ABS(C571:F571-B571:E571)&gt;0),AND(ABS(C571:F571-B571:E571)&lt;4)),AND(AND(ABS(C571:E571-B571:D571)&gt;0),AND(ABS(C571:E571-B571:D571)&lt;4)))))</f>
        <v>1</v>
      </c>
      <c r="M571" s="1" t="b">
        <f t="shared" si="1"/>
        <v>1</v>
      </c>
    </row>
    <row r="572" ht="15.75" customHeight="1">
      <c r="A572" s="1" t="s">
        <v>581</v>
      </c>
      <c r="B572" s="1">
        <f>IFERROR(__xludf.DUMMYFUNCTION("SPLIT(A572,"" "")"),61.0)</f>
        <v>61</v>
      </c>
      <c r="C572" s="1">
        <f>IFERROR(__xludf.DUMMYFUNCTION("""COMPUTED_VALUE"""),60.0)</f>
        <v>60</v>
      </c>
      <c r="D572" s="1">
        <f>IFERROR(__xludf.DUMMYFUNCTION("""COMPUTED_VALUE"""),59.0)</f>
        <v>59</v>
      </c>
      <c r="E572" s="1">
        <f>IFERROR(__xludf.DUMMYFUNCTION("""COMPUTED_VALUE"""),57.0)</f>
        <v>57</v>
      </c>
      <c r="F572" s="1">
        <f>IFERROR(__xludf.DUMMYFUNCTION("""COMPUTED_VALUE"""),56.0)</f>
        <v>56</v>
      </c>
      <c r="G572" s="2">
        <f>IFERROR(__xludf.DUMMYFUNCTION("""COMPUTED_VALUE"""),53.0)</f>
        <v>53</v>
      </c>
      <c r="J572" s="1" t="b">
        <f t="array" ref="J572">IF(NOT(H572=""),AND(C572:H572&gt;B572:G572),IF(NOT(G572=""),AND(C572:G572&gt;B572:F572),IF(NOT(F572=""),AND(C572:F572&gt;B572:E572),AND(C572:E572&gt;B572:D572))))</f>
        <v>0</v>
      </c>
      <c r="K572" s="1" t="b">
        <f t="array" ref="K572">IF(NOT(H572=""),AND(C572:H572&lt;B572:G572),IF(NOT(G572=""),AND(C572:G572&lt;B572:F572),IF(NOT(F572=""),AND(C572:F572&lt;B572:E572),AND(C572:E572&lt;B572:D572))))</f>
        <v>1</v>
      </c>
      <c r="L572" s="1" t="b">
        <f t="array" ref="L572">IF(NOT(H572=""),AND(AND(ABS(C572:H572-B572:G572)&gt;0),AND(ABS(C572:H572-B572:G572)&lt;4)),IF(NOT(G572=""),AND(AND(ABS(C572:G572-B572:F572)&gt;0),AND(ABS(C572:G572-B572:F572)&lt;4)),IF(NOT(F572=""),AND(AND(ABS(C572:F572-B572:E572)&gt;0),AND(ABS(C572:F572-B572:E572)&lt;4)),AND(AND(ABS(C572:E572-B572:D572)&gt;0),AND(ABS(C572:E572-B572:D572)&lt;4)))))</f>
        <v>1</v>
      </c>
      <c r="M572" s="1" t="b">
        <f t="shared" si="1"/>
        <v>1</v>
      </c>
    </row>
    <row r="573" ht="15.75" customHeight="1">
      <c r="A573" s="1" t="s">
        <v>582</v>
      </c>
      <c r="B573" s="1">
        <f>IFERROR(__xludf.DUMMYFUNCTION("SPLIT(A573,"" "")"),57.0)</f>
        <v>57</v>
      </c>
      <c r="C573" s="1">
        <f>IFERROR(__xludf.DUMMYFUNCTION("""COMPUTED_VALUE"""),60.0)</f>
        <v>60</v>
      </c>
      <c r="D573" s="1">
        <f>IFERROR(__xludf.DUMMYFUNCTION("""COMPUTED_VALUE"""),61.0)</f>
        <v>61</v>
      </c>
      <c r="E573" s="1">
        <f>IFERROR(__xludf.DUMMYFUNCTION("""COMPUTED_VALUE"""),62.0)</f>
        <v>62</v>
      </c>
      <c r="F573" s="1">
        <f>IFERROR(__xludf.DUMMYFUNCTION("""COMPUTED_VALUE"""),64.0)</f>
        <v>64</v>
      </c>
      <c r="G573" s="1">
        <f>IFERROR(__xludf.DUMMYFUNCTION("""COMPUTED_VALUE"""),66.0)</f>
        <v>66</v>
      </c>
      <c r="H573" s="2">
        <f>IFERROR(__xludf.DUMMYFUNCTION("""COMPUTED_VALUE"""),67.0)</f>
        <v>67</v>
      </c>
      <c r="J573" s="1" t="b">
        <f t="array" ref="J573">IF(NOT(H573=""),AND(C573:H573&gt;B573:G573),IF(NOT(G573=""),AND(C573:G573&gt;B573:F573),IF(NOT(F573=""),AND(C573:F573&gt;B573:E573),AND(C573:E573&gt;B573:D573))))</f>
        <v>1</v>
      </c>
      <c r="K573" s="1" t="b">
        <f t="array" ref="K573">IF(NOT(H573=""),AND(C573:H573&lt;B573:G573),IF(NOT(G573=""),AND(C573:G573&lt;B573:F573),IF(NOT(F573=""),AND(C573:F573&lt;B573:E573),AND(C573:E573&lt;B573:D573))))</f>
        <v>0</v>
      </c>
      <c r="L573" s="1" t="b">
        <f t="array" ref="L573">IF(NOT(H573=""),AND(AND(ABS(C573:H573-B573:G573)&gt;0),AND(ABS(C573:H573-B573:G573)&lt;4)),IF(NOT(G573=""),AND(AND(ABS(C573:G573-B573:F573)&gt;0),AND(ABS(C573:G573-B573:F573)&lt;4)),IF(NOT(F573=""),AND(AND(ABS(C573:F573-B573:E573)&gt;0),AND(ABS(C573:F573-B573:E573)&lt;4)),AND(AND(ABS(C573:E573-B573:D573)&gt;0),AND(ABS(C573:E573-B573:D573)&lt;4)))))</f>
        <v>1</v>
      </c>
      <c r="M573" s="1" t="b">
        <f t="shared" si="1"/>
        <v>1</v>
      </c>
    </row>
    <row r="574" ht="15.75" customHeight="1">
      <c r="A574" s="1" t="s">
        <v>583</v>
      </c>
      <c r="B574" s="1">
        <f>IFERROR(__xludf.DUMMYFUNCTION("SPLIT(A574,"" "")"),95.0)</f>
        <v>95</v>
      </c>
      <c r="C574" s="1">
        <f>IFERROR(__xludf.DUMMYFUNCTION("""COMPUTED_VALUE"""),94.0)</f>
        <v>94</v>
      </c>
      <c r="D574" s="1">
        <f>IFERROR(__xludf.DUMMYFUNCTION("""COMPUTED_VALUE"""),91.0)</f>
        <v>91</v>
      </c>
      <c r="E574" s="1">
        <f>IFERROR(__xludf.DUMMYFUNCTION("""COMPUTED_VALUE"""),90.0)</f>
        <v>90</v>
      </c>
      <c r="F574" s="1">
        <f>IFERROR(__xludf.DUMMYFUNCTION("""COMPUTED_VALUE"""),89.0)</f>
        <v>89</v>
      </c>
      <c r="G574" s="1">
        <f>IFERROR(__xludf.DUMMYFUNCTION("""COMPUTED_VALUE"""),87.0)</f>
        <v>87</v>
      </c>
      <c r="H574" s="2">
        <f>IFERROR(__xludf.DUMMYFUNCTION("""COMPUTED_VALUE"""),84.0)</f>
        <v>84</v>
      </c>
      <c r="J574" s="1" t="b">
        <f t="array" ref="J574">IF(NOT(H574=""),AND(C574:H574&gt;B574:G574),IF(NOT(G574=""),AND(C574:G574&gt;B574:F574),IF(NOT(F574=""),AND(C574:F574&gt;B574:E574),AND(C574:E574&gt;B574:D574))))</f>
        <v>0</v>
      </c>
      <c r="K574" s="1" t="b">
        <f t="array" ref="K574">IF(NOT(H574=""),AND(C574:H574&lt;B574:G574),IF(NOT(G574=""),AND(C574:G574&lt;B574:F574),IF(NOT(F574=""),AND(C574:F574&lt;B574:E574),AND(C574:E574&lt;B574:D574))))</f>
        <v>1</v>
      </c>
      <c r="L574" s="1" t="b">
        <f t="array" ref="L574">IF(NOT(H574=""),AND(AND(ABS(C574:H574-B574:G574)&gt;0),AND(ABS(C574:H574-B574:G574)&lt;4)),IF(NOT(G574=""),AND(AND(ABS(C574:G574-B574:F574)&gt;0),AND(ABS(C574:G574-B574:F574)&lt;4)),IF(NOT(F574=""),AND(AND(ABS(C574:F574-B574:E574)&gt;0),AND(ABS(C574:F574-B574:E574)&lt;4)),AND(AND(ABS(C574:E574-B574:D574)&gt;0),AND(ABS(C574:E574-B574:D574)&lt;4)))))</f>
        <v>1</v>
      </c>
      <c r="M574" s="1" t="b">
        <f t="shared" si="1"/>
        <v>1</v>
      </c>
    </row>
    <row r="575" ht="15.75" customHeight="1">
      <c r="A575" s="1" t="s">
        <v>584</v>
      </c>
      <c r="B575" s="1">
        <f>IFERROR(__xludf.DUMMYFUNCTION("SPLIT(A575,"" "")"),9.0)</f>
        <v>9</v>
      </c>
      <c r="C575" s="1">
        <f>IFERROR(__xludf.DUMMYFUNCTION("""COMPUTED_VALUE"""),10.0)</f>
        <v>10</v>
      </c>
      <c r="D575" s="1">
        <f>IFERROR(__xludf.DUMMYFUNCTION("""COMPUTED_VALUE"""),11.0)</f>
        <v>11</v>
      </c>
      <c r="E575" s="1">
        <f>IFERROR(__xludf.DUMMYFUNCTION("""COMPUTED_VALUE"""),13.0)</f>
        <v>13</v>
      </c>
      <c r="F575" s="2">
        <f>IFERROR(__xludf.DUMMYFUNCTION("""COMPUTED_VALUE"""),14.0)</f>
        <v>14</v>
      </c>
      <c r="J575" s="1" t="b">
        <f t="array" ref="J575">IF(NOT(H575=""),AND(C575:H575&gt;B575:G575),IF(NOT(G575=""),AND(C575:G575&gt;B575:F575),IF(NOT(F575=""),AND(C575:F575&gt;B575:E575),AND(C575:E575&gt;B575:D575))))</f>
        <v>1</v>
      </c>
      <c r="K575" s="1" t="b">
        <f t="array" ref="K575">IF(NOT(H575=""),AND(C575:H575&lt;B575:G575),IF(NOT(G575=""),AND(C575:G575&lt;B575:F575),IF(NOT(F575=""),AND(C575:F575&lt;B575:E575),AND(C575:E575&lt;B575:D575))))</f>
        <v>0</v>
      </c>
      <c r="L575" s="1" t="b">
        <f t="array" ref="L575">IF(NOT(H575=""),AND(AND(ABS(C575:H575-B575:G575)&gt;0),AND(ABS(C575:H575-B575:G575)&lt;4)),IF(NOT(G575=""),AND(AND(ABS(C575:G575-B575:F575)&gt;0),AND(ABS(C575:G575-B575:F575)&lt;4)),IF(NOT(F575=""),AND(AND(ABS(C575:F575-B575:E575)&gt;0),AND(ABS(C575:F575-B575:E575)&lt;4)),AND(AND(ABS(C575:E575-B575:D575)&gt;0),AND(ABS(C575:E575-B575:D575)&lt;4)))))</f>
        <v>1</v>
      </c>
      <c r="M575" s="1" t="b">
        <f t="shared" si="1"/>
        <v>1</v>
      </c>
    </row>
    <row r="576" ht="15.75" customHeight="1">
      <c r="A576" s="1" t="s">
        <v>585</v>
      </c>
      <c r="B576" s="1">
        <f>IFERROR(__xludf.DUMMYFUNCTION("SPLIT(A576,"" "")"),13.0)</f>
        <v>13</v>
      </c>
      <c r="C576" s="1">
        <f>IFERROR(__xludf.DUMMYFUNCTION("""COMPUTED_VALUE"""),16.0)</f>
        <v>16</v>
      </c>
      <c r="D576" s="1">
        <f>IFERROR(__xludf.DUMMYFUNCTION("""COMPUTED_VALUE"""),19.0)</f>
        <v>19</v>
      </c>
      <c r="E576" s="1">
        <f>IFERROR(__xludf.DUMMYFUNCTION("""COMPUTED_VALUE"""),22.0)</f>
        <v>22</v>
      </c>
      <c r="F576" s="2">
        <f>IFERROR(__xludf.DUMMYFUNCTION("""COMPUTED_VALUE"""),25.0)</f>
        <v>25</v>
      </c>
      <c r="J576" s="1" t="b">
        <f t="array" ref="J576">IF(NOT(H576=""),AND(C576:H576&gt;B576:G576),IF(NOT(G576=""),AND(C576:G576&gt;B576:F576),IF(NOT(F576=""),AND(C576:F576&gt;B576:E576),AND(C576:E576&gt;B576:D576))))</f>
        <v>1</v>
      </c>
      <c r="K576" s="1" t="b">
        <f t="array" ref="K576">IF(NOT(H576=""),AND(C576:H576&lt;B576:G576),IF(NOT(G576=""),AND(C576:G576&lt;B576:F576),IF(NOT(F576=""),AND(C576:F576&lt;B576:E576),AND(C576:E576&lt;B576:D576))))</f>
        <v>0</v>
      </c>
      <c r="L576" s="1" t="b">
        <f t="array" ref="L576">IF(NOT(H576=""),AND(AND(ABS(C576:H576-B576:G576)&gt;0),AND(ABS(C576:H576-B576:G576)&lt;4)),IF(NOT(G576=""),AND(AND(ABS(C576:G576-B576:F576)&gt;0),AND(ABS(C576:G576-B576:F576)&lt;4)),IF(NOT(F576=""),AND(AND(ABS(C576:F576-B576:E576)&gt;0),AND(ABS(C576:F576-B576:E576)&lt;4)),AND(AND(ABS(C576:E576-B576:D576)&gt;0),AND(ABS(C576:E576-B576:D576)&lt;4)))))</f>
        <v>1</v>
      </c>
      <c r="M576" s="1" t="b">
        <f t="shared" si="1"/>
        <v>1</v>
      </c>
    </row>
    <row r="577" ht="15.75" customHeight="1">
      <c r="A577" s="1" t="s">
        <v>586</v>
      </c>
      <c r="B577" s="1">
        <f>IFERROR(__xludf.DUMMYFUNCTION("SPLIT(A577,"" "")"),95.0)</f>
        <v>95</v>
      </c>
      <c r="C577" s="1">
        <f>IFERROR(__xludf.DUMMYFUNCTION("""COMPUTED_VALUE"""),92.0)</f>
        <v>92</v>
      </c>
      <c r="D577" s="1">
        <f>IFERROR(__xludf.DUMMYFUNCTION("""COMPUTED_VALUE"""),90.0)</f>
        <v>90</v>
      </c>
      <c r="E577" s="1">
        <f>IFERROR(__xludf.DUMMYFUNCTION("""COMPUTED_VALUE"""),87.0)</f>
        <v>87</v>
      </c>
      <c r="F577" s="1">
        <f>IFERROR(__xludf.DUMMYFUNCTION("""COMPUTED_VALUE"""),85.0)</f>
        <v>85</v>
      </c>
      <c r="G577" s="1">
        <f>IFERROR(__xludf.DUMMYFUNCTION("""COMPUTED_VALUE"""),83.0)</f>
        <v>83</v>
      </c>
      <c r="H577" s="1">
        <f>IFERROR(__xludf.DUMMYFUNCTION("""COMPUTED_VALUE"""),82.0)</f>
        <v>82</v>
      </c>
      <c r="I577" s="1">
        <f>IFERROR(__xludf.DUMMYFUNCTION("""COMPUTED_VALUE"""),79.0)</f>
        <v>79</v>
      </c>
      <c r="J577" s="1" t="b">
        <f t="array" ref="J577">IF(NOT(H577=""),AND(C577:H577&gt;B577:G577),IF(NOT(G577=""),AND(C577:G577&gt;B577:F577),IF(NOT(F577=""),AND(C577:F577&gt;B577:E577),AND(C577:E577&gt;B577:D577))))</f>
        <v>0</v>
      </c>
      <c r="K577" s="1" t="b">
        <f t="array" ref="K577">IF(NOT(H577=""),AND(C577:H577&lt;B577:G577),IF(NOT(G577=""),AND(C577:G577&lt;B577:F577),IF(NOT(F577=""),AND(C577:F577&lt;B577:E577),AND(C577:E577&lt;B577:D577))))</f>
        <v>1</v>
      </c>
      <c r="L577" s="1" t="b">
        <f t="array" ref="L577">IF(NOT(H577=""),AND(AND(ABS(C577:H577-B577:G577)&gt;0),AND(ABS(C577:H577-B577:G577)&lt;4)),IF(NOT(G577=""),AND(AND(ABS(C577:G577-B577:F577)&gt;0),AND(ABS(C577:G577-B577:F577)&lt;4)),IF(NOT(F577=""),AND(AND(ABS(C577:F577-B577:E577)&gt;0),AND(ABS(C577:F577-B577:E577)&lt;4)),AND(AND(ABS(C577:E577-B577:D577)&gt;0),AND(ABS(C577:E577-B577:D577)&lt;4)))))</f>
        <v>1</v>
      </c>
      <c r="M577" s="1" t="b">
        <f t="shared" si="1"/>
        <v>1</v>
      </c>
    </row>
    <row r="578" ht="15.75" customHeight="1">
      <c r="A578" s="1" t="s">
        <v>587</v>
      </c>
      <c r="B578" s="1">
        <f>IFERROR(__xludf.DUMMYFUNCTION("SPLIT(A578,"" "")"),56.0)</f>
        <v>56</v>
      </c>
      <c r="C578" s="1">
        <f>IFERROR(__xludf.DUMMYFUNCTION("""COMPUTED_VALUE"""),55.0)</f>
        <v>55</v>
      </c>
      <c r="D578" s="1">
        <f>IFERROR(__xludf.DUMMYFUNCTION("""COMPUTED_VALUE"""),52.0)</f>
        <v>52</v>
      </c>
      <c r="E578" s="1">
        <f>IFERROR(__xludf.DUMMYFUNCTION("""COMPUTED_VALUE"""),49.0)</f>
        <v>49</v>
      </c>
      <c r="F578" s="1">
        <f>IFERROR(__xludf.DUMMYFUNCTION("""COMPUTED_VALUE"""),48.0)</f>
        <v>48</v>
      </c>
      <c r="G578" s="2">
        <f>IFERROR(__xludf.DUMMYFUNCTION("""COMPUTED_VALUE"""),46.0)</f>
        <v>46</v>
      </c>
      <c r="J578" s="1" t="b">
        <f t="array" ref="J578">IF(NOT(H578=""),AND(C578:H578&gt;B578:G578),IF(NOT(G578=""),AND(C578:G578&gt;B578:F578),IF(NOT(F578=""),AND(C578:F578&gt;B578:E578),AND(C578:E578&gt;B578:D578))))</f>
        <v>0</v>
      </c>
      <c r="K578" s="1" t="b">
        <f t="array" ref="K578">IF(NOT(H578=""),AND(C578:H578&lt;B578:G578),IF(NOT(G578=""),AND(C578:G578&lt;B578:F578),IF(NOT(F578=""),AND(C578:F578&lt;B578:E578),AND(C578:E578&lt;B578:D578))))</f>
        <v>1</v>
      </c>
      <c r="L578" s="1" t="b">
        <f t="array" ref="L578">IF(NOT(H578=""),AND(AND(ABS(C578:H578-B578:G578)&gt;0),AND(ABS(C578:H578-B578:G578)&lt;4)),IF(NOT(G578=""),AND(AND(ABS(C578:G578-B578:F578)&gt;0),AND(ABS(C578:G578-B578:F578)&lt;4)),IF(NOT(F578=""),AND(AND(ABS(C578:F578-B578:E578)&gt;0),AND(ABS(C578:F578-B578:E578)&lt;4)),AND(AND(ABS(C578:E578-B578:D578)&gt;0),AND(ABS(C578:E578-B578:D578)&lt;4)))))</f>
        <v>1</v>
      </c>
      <c r="M578" s="1" t="b">
        <f t="shared" si="1"/>
        <v>1</v>
      </c>
    </row>
    <row r="579" ht="15.75" customHeight="1">
      <c r="A579" s="1" t="s">
        <v>588</v>
      </c>
      <c r="B579" s="1">
        <f>IFERROR(__xludf.DUMMYFUNCTION("SPLIT(A579,"" "")"),16.0)</f>
        <v>16</v>
      </c>
      <c r="C579" s="1">
        <f>IFERROR(__xludf.DUMMYFUNCTION("""COMPUTED_VALUE"""),18.0)</f>
        <v>18</v>
      </c>
      <c r="D579" s="1">
        <f>IFERROR(__xludf.DUMMYFUNCTION("""COMPUTED_VALUE"""),20.0)</f>
        <v>20</v>
      </c>
      <c r="E579" s="1">
        <f>IFERROR(__xludf.DUMMYFUNCTION("""COMPUTED_VALUE"""),23.0)</f>
        <v>23</v>
      </c>
      <c r="F579" s="1">
        <f>IFERROR(__xludf.DUMMYFUNCTION("""COMPUTED_VALUE"""),24.0)</f>
        <v>24</v>
      </c>
      <c r="G579" s="1">
        <f>IFERROR(__xludf.DUMMYFUNCTION("""COMPUTED_VALUE"""),27.0)</f>
        <v>27</v>
      </c>
      <c r="H579" s="1">
        <f>IFERROR(__xludf.DUMMYFUNCTION("""COMPUTED_VALUE"""),28.0)</f>
        <v>28</v>
      </c>
      <c r="I579" s="1">
        <f>IFERROR(__xludf.DUMMYFUNCTION("""COMPUTED_VALUE"""),30.0)</f>
        <v>30</v>
      </c>
      <c r="J579" s="1" t="b">
        <f t="array" ref="J579">IF(NOT(H579=""),AND(C579:H579&gt;B579:G579),IF(NOT(G579=""),AND(C579:G579&gt;B579:F579),IF(NOT(F579=""),AND(C579:F579&gt;B579:E579),AND(C579:E579&gt;B579:D579))))</f>
        <v>1</v>
      </c>
      <c r="K579" s="1" t="b">
        <f t="array" ref="K579">IF(NOT(H579=""),AND(C579:H579&lt;B579:G579),IF(NOT(G579=""),AND(C579:G579&lt;B579:F579),IF(NOT(F579=""),AND(C579:F579&lt;B579:E579),AND(C579:E579&lt;B579:D579))))</f>
        <v>0</v>
      </c>
      <c r="L579" s="1" t="b">
        <f t="array" ref="L579">IF(NOT(H579=""),AND(AND(ABS(C579:H579-B579:G579)&gt;0),AND(ABS(C579:H579-B579:G579)&lt;4)),IF(NOT(G579=""),AND(AND(ABS(C579:G579-B579:F579)&gt;0),AND(ABS(C579:G579-B579:F579)&lt;4)),IF(NOT(F579=""),AND(AND(ABS(C579:F579-B579:E579)&gt;0),AND(ABS(C579:F579-B579:E579)&lt;4)),AND(AND(ABS(C579:E579-B579:D579)&gt;0),AND(ABS(C579:E579-B579:D579)&lt;4)))))</f>
        <v>1</v>
      </c>
      <c r="M579" s="1" t="b">
        <f t="shared" si="1"/>
        <v>1</v>
      </c>
    </row>
    <row r="580" ht="15.75" customHeight="1">
      <c r="A580" s="1" t="s">
        <v>589</v>
      </c>
      <c r="B580" s="1">
        <f>IFERROR(__xludf.DUMMYFUNCTION("SPLIT(A580,"" "")"),29.0)</f>
        <v>29</v>
      </c>
      <c r="C580" s="1">
        <f>IFERROR(__xludf.DUMMYFUNCTION("""COMPUTED_VALUE"""),26.0)</f>
        <v>26</v>
      </c>
      <c r="D580" s="1">
        <f>IFERROR(__xludf.DUMMYFUNCTION("""COMPUTED_VALUE"""),24.0)</f>
        <v>24</v>
      </c>
      <c r="E580" s="1">
        <f>IFERROR(__xludf.DUMMYFUNCTION("""COMPUTED_VALUE"""),22.0)</f>
        <v>22</v>
      </c>
      <c r="F580" s="1">
        <f>IFERROR(__xludf.DUMMYFUNCTION("""COMPUTED_VALUE"""),19.0)</f>
        <v>19</v>
      </c>
      <c r="G580" s="1">
        <f>IFERROR(__xludf.DUMMYFUNCTION("""COMPUTED_VALUE"""),16.0)</f>
        <v>16</v>
      </c>
      <c r="H580" s="1">
        <f>IFERROR(__xludf.DUMMYFUNCTION("""COMPUTED_VALUE"""),13.0)</f>
        <v>13</v>
      </c>
      <c r="I580" s="1">
        <f>IFERROR(__xludf.DUMMYFUNCTION("""COMPUTED_VALUE"""),12.0)</f>
        <v>12</v>
      </c>
      <c r="J580" s="1" t="b">
        <f t="array" ref="J580">IF(NOT(H580=""),AND(C580:H580&gt;B580:G580),IF(NOT(G580=""),AND(C580:G580&gt;B580:F580),IF(NOT(F580=""),AND(C580:F580&gt;B580:E580),AND(C580:E580&gt;B580:D580))))</f>
        <v>0</v>
      </c>
      <c r="K580" s="1" t="b">
        <f t="array" ref="K580">IF(NOT(H580=""),AND(C580:H580&lt;B580:G580),IF(NOT(G580=""),AND(C580:G580&lt;B580:F580),IF(NOT(F580=""),AND(C580:F580&lt;B580:E580),AND(C580:E580&lt;B580:D580))))</f>
        <v>1</v>
      </c>
      <c r="L580" s="1" t="b">
        <f t="array" ref="L580">IF(NOT(H580=""),AND(AND(ABS(C580:H580-B580:G580)&gt;0),AND(ABS(C580:H580-B580:G580)&lt;4)),IF(NOT(G580=""),AND(AND(ABS(C580:G580-B580:F580)&gt;0),AND(ABS(C580:G580-B580:F580)&lt;4)),IF(NOT(F580=""),AND(AND(ABS(C580:F580-B580:E580)&gt;0),AND(ABS(C580:F580-B580:E580)&lt;4)),AND(AND(ABS(C580:E580-B580:D580)&gt;0),AND(ABS(C580:E580-B580:D580)&lt;4)))))</f>
        <v>1</v>
      </c>
      <c r="M580" s="1" t="b">
        <f t="shared" si="1"/>
        <v>1</v>
      </c>
    </row>
    <row r="581" ht="15.75" customHeight="1">
      <c r="A581" s="1" t="s">
        <v>590</v>
      </c>
      <c r="B581" s="1">
        <f>IFERROR(__xludf.DUMMYFUNCTION("SPLIT(A581,"" "")"),27.0)</f>
        <v>27</v>
      </c>
      <c r="C581" s="1">
        <f>IFERROR(__xludf.DUMMYFUNCTION("""COMPUTED_VALUE"""),28.0)</f>
        <v>28</v>
      </c>
      <c r="D581" s="1">
        <f>IFERROR(__xludf.DUMMYFUNCTION("""COMPUTED_VALUE"""),30.0)</f>
        <v>30</v>
      </c>
      <c r="E581" s="1">
        <f>IFERROR(__xludf.DUMMYFUNCTION("""COMPUTED_VALUE"""),32.0)</f>
        <v>32</v>
      </c>
      <c r="F581" s="1">
        <f>IFERROR(__xludf.DUMMYFUNCTION("""COMPUTED_VALUE"""),35.0)</f>
        <v>35</v>
      </c>
      <c r="G581" s="1">
        <f>IFERROR(__xludf.DUMMYFUNCTION("""COMPUTED_VALUE"""),36.0)</f>
        <v>36</v>
      </c>
      <c r="H581" s="2">
        <f>IFERROR(__xludf.DUMMYFUNCTION("""COMPUTED_VALUE"""),39.0)</f>
        <v>39</v>
      </c>
      <c r="J581" s="1" t="b">
        <f t="array" ref="J581">IF(NOT(H581=""),AND(C581:H581&gt;B581:G581),IF(NOT(G581=""),AND(C581:G581&gt;B581:F581),IF(NOT(F581=""),AND(C581:F581&gt;B581:E581),AND(C581:E581&gt;B581:D581))))</f>
        <v>1</v>
      </c>
      <c r="K581" s="1" t="b">
        <f t="array" ref="K581">IF(NOT(H581=""),AND(C581:H581&lt;B581:G581),IF(NOT(G581=""),AND(C581:G581&lt;B581:F581),IF(NOT(F581=""),AND(C581:F581&lt;B581:E581),AND(C581:E581&lt;B581:D581))))</f>
        <v>0</v>
      </c>
      <c r="L581" s="1" t="b">
        <f t="array" ref="L581">IF(NOT(H581=""),AND(AND(ABS(C581:H581-B581:G581)&gt;0),AND(ABS(C581:H581-B581:G581)&lt;4)),IF(NOT(G581=""),AND(AND(ABS(C581:G581-B581:F581)&gt;0),AND(ABS(C581:G581-B581:F581)&lt;4)),IF(NOT(F581=""),AND(AND(ABS(C581:F581-B581:E581)&gt;0),AND(ABS(C581:F581-B581:E581)&lt;4)),AND(AND(ABS(C581:E581-B581:D581)&gt;0),AND(ABS(C581:E581-B581:D581)&lt;4)))))</f>
        <v>1</v>
      </c>
      <c r="M581" s="1" t="b">
        <f t="shared" si="1"/>
        <v>1</v>
      </c>
    </row>
    <row r="582" ht="15.75" customHeight="1">
      <c r="A582" s="1" t="s">
        <v>591</v>
      </c>
      <c r="B582" s="1">
        <f>IFERROR(__xludf.DUMMYFUNCTION("SPLIT(A582,"" "")"),63.0)</f>
        <v>63</v>
      </c>
      <c r="C582" s="1">
        <f>IFERROR(__xludf.DUMMYFUNCTION("""COMPUTED_VALUE"""),65.0)</f>
        <v>65</v>
      </c>
      <c r="D582" s="1">
        <f>IFERROR(__xludf.DUMMYFUNCTION("""COMPUTED_VALUE"""),66.0)</f>
        <v>66</v>
      </c>
      <c r="E582" s="1">
        <f>IFERROR(__xludf.DUMMYFUNCTION("""COMPUTED_VALUE"""),68.0)</f>
        <v>68</v>
      </c>
      <c r="F582" s="1">
        <f>IFERROR(__xludf.DUMMYFUNCTION("""COMPUTED_VALUE"""),71.0)</f>
        <v>71</v>
      </c>
      <c r="G582" s="2">
        <f>IFERROR(__xludf.DUMMYFUNCTION("""COMPUTED_VALUE"""),72.0)</f>
        <v>72</v>
      </c>
      <c r="J582" s="1" t="b">
        <f t="array" ref="J582">IF(NOT(H582=""),AND(C582:H582&gt;B582:G582),IF(NOT(G582=""),AND(C582:G582&gt;B582:F582),IF(NOT(F582=""),AND(C582:F582&gt;B582:E582),AND(C582:E582&gt;B582:D582))))</f>
        <v>1</v>
      </c>
      <c r="K582" s="1" t="b">
        <f t="array" ref="K582">IF(NOT(H582=""),AND(C582:H582&lt;B582:G582),IF(NOT(G582=""),AND(C582:G582&lt;B582:F582),IF(NOT(F582=""),AND(C582:F582&lt;B582:E582),AND(C582:E582&lt;B582:D582))))</f>
        <v>0</v>
      </c>
      <c r="L582" s="1" t="b">
        <f t="array" ref="L582">IF(NOT(H582=""),AND(AND(ABS(C582:H582-B582:G582)&gt;0),AND(ABS(C582:H582-B582:G582)&lt;4)),IF(NOT(G582=""),AND(AND(ABS(C582:G582-B582:F582)&gt;0),AND(ABS(C582:G582-B582:F582)&lt;4)),IF(NOT(F582=""),AND(AND(ABS(C582:F582-B582:E582)&gt;0),AND(ABS(C582:F582-B582:E582)&lt;4)),AND(AND(ABS(C582:E582-B582:D582)&gt;0),AND(ABS(C582:E582-B582:D582)&lt;4)))))</f>
        <v>1</v>
      </c>
      <c r="M582" s="1" t="b">
        <f t="shared" si="1"/>
        <v>1</v>
      </c>
    </row>
    <row r="583" ht="15.75" customHeight="1">
      <c r="A583" s="1" t="s">
        <v>592</v>
      </c>
      <c r="B583" s="1">
        <f>IFERROR(__xludf.DUMMYFUNCTION("SPLIT(A583,"" "")"),75.0)</f>
        <v>75</v>
      </c>
      <c r="C583" s="1">
        <f>IFERROR(__xludf.DUMMYFUNCTION("""COMPUTED_VALUE"""),76.0)</f>
        <v>76</v>
      </c>
      <c r="D583" s="1">
        <f>IFERROR(__xludf.DUMMYFUNCTION("""COMPUTED_VALUE"""),77.0)</f>
        <v>77</v>
      </c>
      <c r="E583" s="1">
        <f>IFERROR(__xludf.DUMMYFUNCTION("""COMPUTED_VALUE"""),78.0)</f>
        <v>78</v>
      </c>
      <c r="F583" s="2">
        <f>IFERROR(__xludf.DUMMYFUNCTION("""COMPUTED_VALUE"""),81.0)</f>
        <v>81</v>
      </c>
      <c r="J583" s="1" t="b">
        <f t="array" ref="J583">IF(NOT(H583=""),AND(C583:H583&gt;B583:G583),IF(NOT(G583=""),AND(C583:G583&gt;B583:F583),IF(NOT(F583=""),AND(C583:F583&gt;B583:E583),AND(C583:E583&gt;B583:D583))))</f>
        <v>1</v>
      </c>
      <c r="K583" s="1" t="b">
        <f t="array" ref="K583">IF(NOT(H583=""),AND(C583:H583&lt;B583:G583),IF(NOT(G583=""),AND(C583:G583&lt;B583:F583),IF(NOT(F583=""),AND(C583:F583&lt;B583:E583),AND(C583:E583&lt;B583:D583))))</f>
        <v>0</v>
      </c>
      <c r="L583" s="1" t="b">
        <f t="array" ref="L583">IF(NOT(H583=""),AND(AND(ABS(C583:H583-B583:G583)&gt;0),AND(ABS(C583:H583-B583:G583)&lt;4)),IF(NOT(G583=""),AND(AND(ABS(C583:G583-B583:F583)&gt;0),AND(ABS(C583:G583-B583:F583)&lt;4)),IF(NOT(F583=""),AND(AND(ABS(C583:F583-B583:E583)&gt;0),AND(ABS(C583:F583-B583:E583)&lt;4)),AND(AND(ABS(C583:E583-B583:D583)&gt;0),AND(ABS(C583:E583-B583:D583)&lt;4)))))</f>
        <v>1</v>
      </c>
      <c r="M583" s="1" t="b">
        <f t="shared" si="1"/>
        <v>1</v>
      </c>
    </row>
    <row r="584" ht="15.75" customHeight="1">
      <c r="A584" s="1" t="s">
        <v>593</v>
      </c>
      <c r="B584" s="1">
        <f>IFERROR(__xludf.DUMMYFUNCTION("SPLIT(A584,"" "")"),48.0)</f>
        <v>48</v>
      </c>
      <c r="C584" s="1">
        <f>IFERROR(__xludf.DUMMYFUNCTION("""COMPUTED_VALUE"""),45.0)</f>
        <v>45</v>
      </c>
      <c r="D584" s="1">
        <f>IFERROR(__xludf.DUMMYFUNCTION("""COMPUTED_VALUE"""),42.0)</f>
        <v>42</v>
      </c>
      <c r="E584" s="1">
        <f>IFERROR(__xludf.DUMMYFUNCTION("""COMPUTED_VALUE"""),40.0)</f>
        <v>40</v>
      </c>
      <c r="F584" s="1">
        <f>IFERROR(__xludf.DUMMYFUNCTION("""COMPUTED_VALUE"""),39.0)</f>
        <v>39</v>
      </c>
      <c r="G584" s="1">
        <f>IFERROR(__xludf.DUMMYFUNCTION("""COMPUTED_VALUE"""),38.0)</f>
        <v>38</v>
      </c>
      <c r="H584" s="2">
        <f>IFERROR(__xludf.DUMMYFUNCTION("""COMPUTED_VALUE"""),35.0)</f>
        <v>35</v>
      </c>
      <c r="J584" s="1" t="b">
        <f t="array" ref="J584">IF(NOT(H584=""),AND(C584:H584&gt;B584:G584),IF(NOT(G584=""),AND(C584:G584&gt;B584:F584),IF(NOT(F584=""),AND(C584:F584&gt;B584:E584),AND(C584:E584&gt;B584:D584))))</f>
        <v>0</v>
      </c>
      <c r="K584" s="1" t="b">
        <f t="array" ref="K584">IF(NOT(H584=""),AND(C584:H584&lt;B584:G584),IF(NOT(G584=""),AND(C584:G584&lt;B584:F584),IF(NOT(F584=""),AND(C584:F584&lt;B584:E584),AND(C584:E584&lt;B584:D584))))</f>
        <v>1</v>
      </c>
      <c r="L584" s="1" t="b">
        <f t="array" ref="L584">IF(NOT(H584=""),AND(AND(ABS(C584:H584-B584:G584)&gt;0),AND(ABS(C584:H584-B584:G584)&lt;4)),IF(NOT(G584=""),AND(AND(ABS(C584:G584-B584:F584)&gt;0),AND(ABS(C584:G584-B584:F584)&lt;4)),IF(NOT(F584=""),AND(AND(ABS(C584:F584-B584:E584)&gt;0),AND(ABS(C584:F584-B584:E584)&lt;4)),AND(AND(ABS(C584:E584-B584:D584)&gt;0),AND(ABS(C584:E584-B584:D584)&lt;4)))))</f>
        <v>1</v>
      </c>
      <c r="M584" s="1" t="b">
        <f t="shared" si="1"/>
        <v>1</v>
      </c>
    </row>
    <row r="585" ht="15.75" customHeight="1">
      <c r="A585" s="1" t="s">
        <v>594</v>
      </c>
      <c r="B585" s="1">
        <f>IFERROR(__xludf.DUMMYFUNCTION("SPLIT(A585,"" "")"),16.0)</f>
        <v>16</v>
      </c>
      <c r="C585" s="1">
        <f>IFERROR(__xludf.DUMMYFUNCTION("""COMPUTED_VALUE"""),17.0)</f>
        <v>17</v>
      </c>
      <c r="D585" s="1">
        <f>IFERROR(__xludf.DUMMYFUNCTION("""COMPUTED_VALUE"""),20.0)</f>
        <v>20</v>
      </c>
      <c r="E585" s="1">
        <f>IFERROR(__xludf.DUMMYFUNCTION("""COMPUTED_VALUE"""),23.0)</f>
        <v>23</v>
      </c>
      <c r="F585" s="1">
        <f>IFERROR(__xludf.DUMMYFUNCTION("""COMPUTED_VALUE"""),24.0)</f>
        <v>24</v>
      </c>
      <c r="G585" s="1">
        <f>IFERROR(__xludf.DUMMYFUNCTION("""COMPUTED_VALUE"""),25.0)</f>
        <v>25</v>
      </c>
      <c r="H585" s="1">
        <f>IFERROR(__xludf.DUMMYFUNCTION("""COMPUTED_VALUE"""),26.0)</f>
        <v>26</v>
      </c>
      <c r="I585" s="1">
        <f>IFERROR(__xludf.DUMMYFUNCTION("""COMPUTED_VALUE"""),28.0)</f>
        <v>28</v>
      </c>
      <c r="J585" s="1" t="b">
        <f t="array" ref="J585">IF(NOT(H585=""),AND(C585:H585&gt;B585:G585),IF(NOT(G585=""),AND(C585:G585&gt;B585:F585),IF(NOT(F585=""),AND(C585:F585&gt;B585:E585),AND(C585:E585&gt;B585:D585))))</f>
        <v>1</v>
      </c>
      <c r="K585" s="1" t="b">
        <f t="array" ref="K585">IF(NOT(H585=""),AND(C585:H585&lt;B585:G585),IF(NOT(G585=""),AND(C585:G585&lt;B585:F585),IF(NOT(F585=""),AND(C585:F585&lt;B585:E585),AND(C585:E585&lt;B585:D585))))</f>
        <v>0</v>
      </c>
      <c r="L585" s="1" t="b">
        <f t="array" ref="L585">IF(NOT(H585=""),AND(AND(ABS(C585:H585-B585:G585)&gt;0),AND(ABS(C585:H585-B585:G585)&lt;4)),IF(NOT(G585=""),AND(AND(ABS(C585:G585-B585:F585)&gt;0),AND(ABS(C585:G585-B585:F585)&lt;4)),IF(NOT(F585=""),AND(AND(ABS(C585:F585-B585:E585)&gt;0),AND(ABS(C585:F585-B585:E585)&lt;4)),AND(AND(ABS(C585:E585-B585:D585)&gt;0),AND(ABS(C585:E585-B585:D585)&lt;4)))))</f>
        <v>1</v>
      </c>
      <c r="M585" s="1" t="b">
        <f t="shared" si="1"/>
        <v>1</v>
      </c>
    </row>
    <row r="586" ht="15.75" customHeight="1">
      <c r="A586" s="1" t="s">
        <v>595</v>
      </c>
      <c r="B586" s="1">
        <f>IFERROR(__xludf.DUMMYFUNCTION("SPLIT(A586,"" "")"),10.0)</f>
        <v>10</v>
      </c>
      <c r="C586" s="1">
        <f>IFERROR(__xludf.DUMMYFUNCTION("""COMPUTED_VALUE"""),11.0)</f>
        <v>11</v>
      </c>
      <c r="D586" s="1">
        <f>IFERROR(__xludf.DUMMYFUNCTION("""COMPUTED_VALUE"""),13.0)</f>
        <v>13</v>
      </c>
      <c r="E586" s="1">
        <f>IFERROR(__xludf.DUMMYFUNCTION("""COMPUTED_VALUE"""),15.0)</f>
        <v>15</v>
      </c>
      <c r="F586" s="2">
        <f>IFERROR(__xludf.DUMMYFUNCTION("""COMPUTED_VALUE"""),16.0)</f>
        <v>16</v>
      </c>
      <c r="J586" s="1" t="b">
        <f t="array" ref="J586">IF(NOT(H586=""),AND(C586:H586&gt;B586:G586),IF(NOT(G586=""),AND(C586:G586&gt;B586:F586),IF(NOT(F586=""),AND(C586:F586&gt;B586:E586),AND(C586:E586&gt;B586:D586))))</f>
        <v>1</v>
      </c>
      <c r="K586" s="1" t="b">
        <f t="array" ref="K586">IF(NOT(H586=""),AND(C586:H586&lt;B586:G586),IF(NOT(G586=""),AND(C586:G586&lt;B586:F586),IF(NOT(F586=""),AND(C586:F586&lt;B586:E586),AND(C586:E586&lt;B586:D586))))</f>
        <v>0</v>
      </c>
      <c r="L586" s="1" t="b">
        <f t="array" ref="L586">IF(NOT(H586=""),AND(AND(ABS(C586:H586-B586:G586)&gt;0),AND(ABS(C586:H586-B586:G586)&lt;4)),IF(NOT(G586=""),AND(AND(ABS(C586:G586-B586:F586)&gt;0),AND(ABS(C586:G586-B586:F586)&lt;4)),IF(NOT(F586=""),AND(AND(ABS(C586:F586-B586:E586)&gt;0),AND(ABS(C586:F586-B586:E586)&lt;4)),AND(AND(ABS(C586:E586-B586:D586)&gt;0),AND(ABS(C586:E586-B586:D586)&lt;4)))))</f>
        <v>1</v>
      </c>
      <c r="M586" s="1" t="b">
        <f t="shared" si="1"/>
        <v>1</v>
      </c>
    </row>
    <row r="587" ht="15.75" customHeight="1">
      <c r="A587" s="1" t="s">
        <v>596</v>
      </c>
      <c r="B587" s="1">
        <f>IFERROR(__xludf.DUMMYFUNCTION("SPLIT(A587,"" "")"),46.0)</f>
        <v>46</v>
      </c>
      <c r="C587" s="1">
        <f>IFERROR(__xludf.DUMMYFUNCTION("""COMPUTED_VALUE"""),44.0)</f>
        <v>44</v>
      </c>
      <c r="D587" s="1">
        <f>IFERROR(__xludf.DUMMYFUNCTION("""COMPUTED_VALUE"""),41.0)</f>
        <v>41</v>
      </c>
      <c r="E587" s="1">
        <f>IFERROR(__xludf.DUMMYFUNCTION("""COMPUTED_VALUE"""),38.0)</f>
        <v>38</v>
      </c>
      <c r="F587" s="2">
        <f>IFERROR(__xludf.DUMMYFUNCTION("""COMPUTED_VALUE"""),36.0)</f>
        <v>36</v>
      </c>
      <c r="J587" s="1" t="b">
        <f t="array" ref="J587">IF(NOT(H587=""),AND(C587:H587&gt;B587:G587),IF(NOT(G587=""),AND(C587:G587&gt;B587:F587),IF(NOT(F587=""),AND(C587:F587&gt;B587:E587),AND(C587:E587&gt;B587:D587))))</f>
        <v>0</v>
      </c>
      <c r="K587" s="1" t="b">
        <f t="array" ref="K587">IF(NOT(H587=""),AND(C587:H587&lt;B587:G587),IF(NOT(G587=""),AND(C587:G587&lt;B587:F587),IF(NOT(F587=""),AND(C587:F587&lt;B587:E587),AND(C587:E587&lt;B587:D587))))</f>
        <v>1</v>
      </c>
      <c r="L587" s="1" t="b">
        <f t="array" ref="L587">IF(NOT(H587=""),AND(AND(ABS(C587:H587-B587:G587)&gt;0),AND(ABS(C587:H587-B587:G587)&lt;4)),IF(NOT(G587=""),AND(AND(ABS(C587:G587-B587:F587)&gt;0),AND(ABS(C587:G587-B587:F587)&lt;4)),IF(NOT(F587=""),AND(AND(ABS(C587:F587-B587:E587)&gt;0),AND(ABS(C587:F587-B587:E587)&lt;4)),AND(AND(ABS(C587:E587-B587:D587)&gt;0),AND(ABS(C587:E587-B587:D587)&lt;4)))))</f>
        <v>1</v>
      </c>
      <c r="M587" s="1" t="b">
        <f t="shared" si="1"/>
        <v>1</v>
      </c>
    </row>
    <row r="588" ht="15.75" customHeight="1">
      <c r="A588" s="1" t="s">
        <v>597</v>
      </c>
      <c r="B588" s="1">
        <f>IFERROR(__xludf.DUMMYFUNCTION("SPLIT(A588,"" "")"),46.0)</f>
        <v>46</v>
      </c>
      <c r="C588" s="1">
        <f>IFERROR(__xludf.DUMMYFUNCTION("""COMPUTED_VALUE"""),48.0)</f>
        <v>48</v>
      </c>
      <c r="D588" s="1">
        <f>IFERROR(__xludf.DUMMYFUNCTION("""COMPUTED_VALUE"""),49.0)</f>
        <v>49</v>
      </c>
      <c r="E588" s="1">
        <f>IFERROR(__xludf.DUMMYFUNCTION("""COMPUTED_VALUE"""),50.0)</f>
        <v>50</v>
      </c>
      <c r="F588" s="1">
        <f>IFERROR(__xludf.DUMMYFUNCTION("""COMPUTED_VALUE"""),52.0)</f>
        <v>52</v>
      </c>
      <c r="G588" s="1">
        <f>IFERROR(__xludf.DUMMYFUNCTION("""COMPUTED_VALUE"""),54.0)</f>
        <v>54</v>
      </c>
      <c r="H588" s="2">
        <f>IFERROR(__xludf.DUMMYFUNCTION("""COMPUTED_VALUE"""),57.0)</f>
        <v>57</v>
      </c>
      <c r="J588" s="1" t="b">
        <f t="array" ref="J588">IF(NOT(H588=""),AND(C588:H588&gt;B588:G588),IF(NOT(G588=""),AND(C588:G588&gt;B588:F588),IF(NOT(F588=""),AND(C588:F588&gt;B588:E588),AND(C588:E588&gt;B588:D588))))</f>
        <v>1</v>
      </c>
      <c r="K588" s="1" t="b">
        <f t="array" ref="K588">IF(NOT(H588=""),AND(C588:H588&lt;B588:G588),IF(NOT(G588=""),AND(C588:G588&lt;B588:F588),IF(NOT(F588=""),AND(C588:F588&lt;B588:E588),AND(C588:E588&lt;B588:D588))))</f>
        <v>0</v>
      </c>
      <c r="L588" s="1" t="b">
        <f t="array" ref="L588">IF(NOT(H588=""),AND(AND(ABS(C588:H588-B588:G588)&gt;0),AND(ABS(C588:H588-B588:G588)&lt;4)),IF(NOT(G588=""),AND(AND(ABS(C588:G588-B588:F588)&gt;0),AND(ABS(C588:G588-B588:F588)&lt;4)),IF(NOT(F588=""),AND(AND(ABS(C588:F588-B588:E588)&gt;0),AND(ABS(C588:F588-B588:E588)&lt;4)),AND(AND(ABS(C588:E588-B588:D588)&gt;0),AND(ABS(C588:E588-B588:D588)&lt;4)))))</f>
        <v>1</v>
      </c>
      <c r="M588" s="1" t="b">
        <f t="shared" si="1"/>
        <v>1</v>
      </c>
    </row>
    <row r="589" ht="15.75" customHeight="1">
      <c r="A589" s="1" t="s">
        <v>598</v>
      </c>
      <c r="B589" s="1">
        <f>IFERROR(__xludf.DUMMYFUNCTION("SPLIT(A589,"" "")"),78.0)</f>
        <v>78</v>
      </c>
      <c r="C589" s="1">
        <f>IFERROR(__xludf.DUMMYFUNCTION("""COMPUTED_VALUE"""),75.0)</f>
        <v>75</v>
      </c>
      <c r="D589" s="1">
        <f>IFERROR(__xludf.DUMMYFUNCTION("""COMPUTED_VALUE"""),73.0)</f>
        <v>73</v>
      </c>
      <c r="E589" s="1">
        <f>IFERROR(__xludf.DUMMYFUNCTION("""COMPUTED_VALUE"""),71.0)</f>
        <v>71</v>
      </c>
      <c r="F589" s="1">
        <f>IFERROR(__xludf.DUMMYFUNCTION("""COMPUTED_VALUE"""),70.0)</f>
        <v>70</v>
      </c>
      <c r="G589" s="1">
        <f>IFERROR(__xludf.DUMMYFUNCTION("""COMPUTED_VALUE"""),68.0)</f>
        <v>68</v>
      </c>
      <c r="H589" s="2">
        <f>IFERROR(__xludf.DUMMYFUNCTION("""COMPUTED_VALUE"""),66.0)</f>
        <v>66</v>
      </c>
      <c r="J589" s="1" t="b">
        <f t="array" ref="J589">IF(NOT(H589=""),AND(C589:H589&gt;B589:G589),IF(NOT(G589=""),AND(C589:G589&gt;B589:F589),IF(NOT(F589=""),AND(C589:F589&gt;B589:E589),AND(C589:E589&gt;B589:D589))))</f>
        <v>0</v>
      </c>
      <c r="K589" s="1" t="b">
        <f t="array" ref="K589">IF(NOT(H589=""),AND(C589:H589&lt;B589:G589),IF(NOT(G589=""),AND(C589:G589&lt;B589:F589),IF(NOT(F589=""),AND(C589:F589&lt;B589:E589),AND(C589:E589&lt;B589:D589))))</f>
        <v>1</v>
      </c>
      <c r="L589" s="1" t="b">
        <f t="array" ref="L589">IF(NOT(H589=""),AND(AND(ABS(C589:H589-B589:G589)&gt;0),AND(ABS(C589:H589-B589:G589)&lt;4)),IF(NOT(G589=""),AND(AND(ABS(C589:G589-B589:F589)&gt;0),AND(ABS(C589:G589-B589:F589)&lt;4)),IF(NOT(F589=""),AND(AND(ABS(C589:F589-B589:E589)&gt;0),AND(ABS(C589:F589-B589:E589)&lt;4)),AND(AND(ABS(C589:E589-B589:D589)&gt;0),AND(ABS(C589:E589-B589:D589)&lt;4)))))</f>
        <v>1</v>
      </c>
      <c r="M589" s="1" t="b">
        <f t="shared" si="1"/>
        <v>1</v>
      </c>
    </row>
    <row r="590" ht="15.75" customHeight="1">
      <c r="A590" s="1" t="s">
        <v>599</v>
      </c>
      <c r="B590" s="1">
        <f>IFERROR(__xludf.DUMMYFUNCTION("SPLIT(A590,"" "")"),72.0)</f>
        <v>72</v>
      </c>
      <c r="C590" s="1">
        <f>IFERROR(__xludf.DUMMYFUNCTION("""COMPUTED_VALUE"""),69.0)</f>
        <v>69</v>
      </c>
      <c r="D590" s="1">
        <f>IFERROR(__xludf.DUMMYFUNCTION("""COMPUTED_VALUE"""),67.0)</f>
        <v>67</v>
      </c>
      <c r="E590" s="1">
        <f>IFERROR(__xludf.DUMMYFUNCTION("""COMPUTED_VALUE"""),65.0)</f>
        <v>65</v>
      </c>
      <c r="F590" s="2">
        <f>IFERROR(__xludf.DUMMYFUNCTION("""COMPUTED_VALUE"""),64.0)</f>
        <v>64</v>
      </c>
      <c r="J590" s="1" t="b">
        <f t="array" ref="J590">IF(NOT(H590=""),AND(C590:H590&gt;B590:G590),IF(NOT(G590=""),AND(C590:G590&gt;B590:F590),IF(NOT(F590=""),AND(C590:F590&gt;B590:E590),AND(C590:E590&gt;B590:D590))))</f>
        <v>0</v>
      </c>
      <c r="K590" s="1" t="b">
        <f t="array" ref="K590">IF(NOT(H590=""),AND(C590:H590&lt;B590:G590),IF(NOT(G590=""),AND(C590:G590&lt;B590:F590),IF(NOT(F590=""),AND(C590:F590&lt;B590:E590),AND(C590:E590&lt;B590:D590))))</f>
        <v>1</v>
      </c>
      <c r="L590" s="1" t="b">
        <f t="array" ref="L590">IF(NOT(H590=""),AND(AND(ABS(C590:H590-B590:G590)&gt;0),AND(ABS(C590:H590-B590:G590)&lt;4)),IF(NOT(G590=""),AND(AND(ABS(C590:G590-B590:F590)&gt;0),AND(ABS(C590:G590-B590:F590)&lt;4)),IF(NOT(F590=""),AND(AND(ABS(C590:F590-B590:E590)&gt;0),AND(ABS(C590:F590-B590:E590)&lt;4)),AND(AND(ABS(C590:E590-B590:D590)&gt;0),AND(ABS(C590:E590-B590:D590)&lt;4)))))</f>
        <v>1</v>
      </c>
      <c r="M590" s="1" t="b">
        <f t="shared" si="1"/>
        <v>1</v>
      </c>
    </row>
    <row r="591" ht="15.75" customHeight="1">
      <c r="A591" s="1" t="s">
        <v>600</v>
      </c>
      <c r="B591" s="1">
        <f>IFERROR(__xludf.DUMMYFUNCTION("SPLIT(A591,"" "")"),80.0)</f>
        <v>80</v>
      </c>
      <c r="C591" s="1">
        <f>IFERROR(__xludf.DUMMYFUNCTION("""COMPUTED_VALUE"""),78.0)</f>
        <v>78</v>
      </c>
      <c r="D591" s="1">
        <f>IFERROR(__xludf.DUMMYFUNCTION("""COMPUTED_VALUE"""),76.0)</f>
        <v>76</v>
      </c>
      <c r="E591" s="1">
        <f>IFERROR(__xludf.DUMMYFUNCTION("""COMPUTED_VALUE"""),73.0)</f>
        <v>73</v>
      </c>
      <c r="F591" s="1">
        <f>IFERROR(__xludf.DUMMYFUNCTION("""COMPUTED_VALUE"""),70.0)</f>
        <v>70</v>
      </c>
      <c r="G591" s="2">
        <f>IFERROR(__xludf.DUMMYFUNCTION("""COMPUTED_VALUE"""),67.0)</f>
        <v>67</v>
      </c>
      <c r="J591" s="1" t="b">
        <f t="array" ref="J591">IF(NOT(H591=""),AND(C591:H591&gt;B591:G591),IF(NOT(G591=""),AND(C591:G591&gt;B591:F591),IF(NOT(F591=""),AND(C591:F591&gt;B591:E591),AND(C591:E591&gt;B591:D591))))</f>
        <v>0</v>
      </c>
      <c r="K591" s="1" t="b">
        <f t="array" ref="K591">IF(NOT(H591=""),AND(C591:H591&lt;B591:G591),IF(NOT(G591=""),AND(C591:G591&lt;B591:F591),IF(NOT(F591=""),AND(C591:F591&lt;B591:E591),AND(C591:E591&lt;B591:D591))))</f>
        <v>1</v>
      </c>
      <c r="L591" s="1" t="b">
        <f t="array" ref="L591">IF(NOT(H591=""),AND(AND(ABS(C591:H591-B591:G591)&gt;0),AND(ABS(C591:H591-B591:G591)&lt;4)),IF(NOT(G591=""),AND(AND(ABS(C591:G591-B591:F591)&gt;0),AND(ABS(C591:G591-B591:F591)&lt;4)),IF(NOT(F591=""),AND(AND(ABS(C591:F591-B591:E591)&gt;0),AND(ABS(C591:F591-B591:E591)&lt;4)),AND(AND(ABS(C591:E591-B591:D591)&gt;0),AND(ABS(C591:E591-B591:D591)&lt;4)))))</f>
        <v>1</v>
      </c>
      <c r="M591" s="1" t="b">
        <f t="shared" si="1"/>
        <v>1</v>
      </c>
    </row>
    <row r="592" ht="15.75" customHeight="1">
      <c r="A592" s="1" t="s">
        <v>601</v>
      </c>
      <c r="B592" s="1">
        <f>IFERROR(__xludf.DUMMYFUNCTION("SPLIT(A592,"" "")"),32.0)</f>
        <v>32</v>
      </c>
      <c r="C592" s="1">
        <f>IFERROR(__xludf.DUMMYFUNCTION("""COMPUTED_VALUE"""),34.0)</f>
        <v>34</v>
      </c>
      <c r="D592" s="1">
        <f>IFERROR(__xludf.DUMMYFUNCTION("""COMPUTED_VALUE"""),35.0)</f>
        <v>35</v>
      </c>
      <c r="E592" s="1">
        <f>IFERROR(__xludf.DUMMYFUNCTION("""COMPUTED_VALUE"""),38.0)</f>
        <v>38</v>
      </c>
      <c r="F592" s="1">
        <f>IFERROR(__xludf.DUMMYFUNCTION("""COMPUTED_VALUE"""),41.0)</f>
        <v>41</v>
      </c>
      <c r="G592" s="2">
        <f>IFERROR(__xludf.DUMMYFUNCTION("""COMPUTED_VALUE"""),44.0)</f>
        <v>44</v>
      </c>
      <c r="J592" s="1" t="b">
        <f t="array" ref="J592">IF(NOT(H592=""),AND(C592:H592&gt;B592:G592),IF(NOT(G592=""),AND(C592:G592&gt;B592:F592),IF(NOT(F592=""),AND(C592:F592&gt;B592:E592),AND(C592:E592&gt;B592:D592))))</f>
        <v>1</v>
      </c>
      <c r="K592" s="1" t="b">
        <f t="array" ref="K592">IF(NOT(H592=""),AND(C592:H592&lt;B592:G592),IF(NOT(G592=""),AND(C592:G592&lt;B592:F592),IF(NOT(F592=""),AND(C592:F592&lt;B592:E592),AND(C592:E592&lt;B592:D592))))</f>
        <v>0</v>
      </c>
      <c r="L592" s="1" t="b">
        <f t="array" ref="L592">IF(NOT(H592=""),AND(AND(ABS(C592:H592-B592:G592)&gt;0),AND(ABS(C592:H592-B592:G592)&lt;4)),IF(NOT(G592=""),AND(AND(ABS(C592:G592-B592:F592)&gt;0),AND(ABS(C592:G592-B592:F592)&lt;4)),IF(NOT(F592=""),AND(AND(ABS(C592:F592-B592:E592)&gt;0),AND(ABS(C592:F592-B592:E592)&lt;4)),AND(AND(ABS(C592:E592-B592:D592)&gt;0),AND(ABS(C592:E592-B592:D592)&lt;4)))))</f>
        <v>1</v>
      </c>
      <c r="M592" s="1" t="b">
        <f t="shared" si="1"/>
        <v>1</v>
      </c>
    </row>
    <row r="593" ht="15.75" customHeight="1">
      <c r="A593" s="1" t="s">
        <v>602</v>
      </c>
      <c r="B593" s="1">
        <f>IFERROR(__xludf.DUMMYFUNCTION("SPLIT(A593,"" "")"),33.0)</f>
        <v>33</v>
      </c>
      <c r="C593" s="1">
        <f>IFERROR(__xludf.DUMMYFUNCTION("""COMPUTED_VALUE"""),36.0)</f>
        <v>36</v>
      </c>
      <c r="D593" s="1">
        <f>IFERROR(__xludf.DUMMYFUNCTION("""COMPUTED_VALUE"""),39.0)</f>
        <v>39</v>
      </c>
      <c r="E593" s="1">
        <f>IFERROR(__xludf.DUMMYFUNCTION("""COMPUTED_VALUE"""),40.0)</f>
        <v>40</v>
      </c>
      <c r="F593" s="1">
        <f>IFERROR(__xludf.DUMMYFUNCTION("""COMPUTED_VALUE"""),41.0)</f>
        <v>41</v>
      </c>
      <c r="G593" s="2">
        <f>IFERROR(__xludf.DUMMYFUNCTION("""COMPUTED_VALUE"""),43.0)</f>
        <v>43</v>
      </c>
      <c r="J593" s="1" t="b">
        <f t="array" ref="J593">IF(NOT(H593=""),AND(C593:H593&gt;B593:G593),IF(NOT(G593=""),AND(C593:G593&gt;B593:F593),IF(NOT(F593=""),AND(C593:F593&gt;B593:E593),AND(C593:E593&gt;B593:D593))))</f>
        <v>1</v>
      </c>
      <c r="K593" s="1" t="b">
        <f t="array" ref="K593">IF(NOT(H593=""),AND(C593:H593&lt;B593:G593),IF(NOT(G593=""),AND(C593:G593&lt;B593:F593),IF(NOT(F593=""),AND(C593:F593&lt;B593:E593),AND(C593:E593&lt;B593:D593))))</f>
        <v>0</v>
      </c>
      <c r="L593" s="1" t="b">
        <f t="array" ref="L593">IF(NOT(H593=""),AND(AND(ABS(C593:H593-B593:G593)&gt;0),AND(ABS(C593:H593-B593:G593)&lt;4)),IF(NOT(G593=""),AND(AND(ABS(C593:G593-B593:F593)&gt;0),AND(ABS(C593:G593-B593:F593)&lt;4)),IF(NOT(F593=""),AND(AND(ABS(C593:F593-B593:E593)&gt;0),AND(ABS(C593:F593-B593:E593)&lt;4)),AND(AND(ABS(C593:E593-B593:D593)&gt;0),AND(ABS(C593:E593-B593:D593)&lt;4)))))</f>
        <v>1</v>
      </c>
      <c r="M593" s="1" t="b">
        <f t="shared" si="1"/>
        <v>1</v>
      </c>
    </row>
    <row r="594" ht="15.75" customHeight="1">
      <c r="A594" s="1" t="s">
        <v>603</v>
      </c>
      <c r="B594" s="1">
        <f>IFERROR(__xludf.DUMMYFUNCTION("SPLIT(A594,"" "")"),9.0)</f>
        <v>9</v>
      </c>
      <c r="C594" s="1">
        <f>IFERROR(__xludf.DUMMYFUNCTION("""COMPUTED_VALUE"""),12.0)</f>
        <v>12</v>
      </c>
      <c r="D594" s="1">
        <f>IFERROR(__xludf.DUMMYFUNCTION("""COMPUTED_VALUE"""),13.0)</f>
        <v>13</v>
      </c>
      <c r="E594" s="1">
        <f>IFERROR(__xludf.DUMMYFUNCTION("""COMPUTED_VALUE"""),16.0)</f>
        <v>16</v>
      </c>
      <c r="F594" s="1">
        <f>IFERROR(__xludf.DUMMYFUNCTION("""COMPUTED_VALUE"""),19.0)</f>
        <v>19</v>
      </c>
      <c r="G594" s="1">
        <f>IFERROR(__xludf.DUMMYFUNCTION("""COMPUTED_VALUE"""),21.0)</f>
        <v>21</v>
      </c>
      <c r="H594" s="2">
        <f>IFERROR(__xludf.DUMMYFUNCTION("""COMPUTED_VALUE"""),24.0)</f>
        <v>24</v>
      </c>
      <c r="J594" s="1" t="b">
        <f t="array" ref="J594">IF(NOT(H594=""),AND(C594:H594&gt;B594:G594),IF(NOT(G594=""),AND(C594:G594&gt;B594:F594),IF(NOT(F594=""),AND(C594:F594&gt;B594:E594),AND(C594:E594&gt;B594:D594))))</f>
        <v>1</v>
      </c>
      <c r="K594" s="1" t="b">
        <f t="array" ref="K594">IF(NOT(H594=""),AND(C594:H594&lt;B594:G594),IF(NOT(G594=""),AND(C594:G594&lt;B594:F594),IF(NOT(F594=""),AND(C594:F594&lt;B594:E594),AND(C594:E594&lt;B594:D594))))</f>
        <v>0</v>
      </c>
      <c r="L594" s="1" t="b">
        <f t="array" ref="L594">IF(NOT(H594=""),AND(AND(ABS(C594:H594-B594:G594)&gt;0),AND(ABS(C594:H594-B594:G594)&lt;4)),IF(NOT(G594=""),AND(AND(ABS(C594:G594-B594:F594)&gt;0),AND(ABS(C594:G594-B594:F594)&lt;4)),IF(NOT(F594=""),AND(AND(ABS(C594:F594-B594:E594)&gt;0),AND(ABS(C594:F594-B594:E594)&lt;4)),AND(AND(ABS(C594:E594-B594:D594)&gt;0),AND(ABS(C594:E594-B594:D594)&lt;4)))))</f>
        <v>1</v>
      </c>
      <c r="M594" s="1" t="b">
        <f t="shared" si="1"/>
        <v>1</v>
      </c>
    </row>
    <row r="595" ht="15.75" customHeight="1">
      <c r="A595" s="1" t="s">
        <v>604</v>
      </c>
      <c r="B595" s="1">
        <f>IFERROR(__xludf.DUMMYFUNCTION("SPLIT(A595,"" "")"),18.0)</f>
        <v>18</v>
      </c>
      <c r="C595" s="1">
        <f>IFERROR(__xludf.DUMMYFUNCTION("""COMPUTED_VALUE"""),15.0)</f>
        <v>15</v>
      </c>
      <c r="D595" s="1">
        <f>IFERROR(__xludf.DUMMYFUNCTION("""COMPUTED_VALUE"""),12.0)</f>
        <v>12</v>
      </c>
      <c r="E595" s="1">
        <f>IFERROR(__xludf.DUMMYFUNCTION("""COMPUTED_VALUE"""),11.0)</f>
        <v>11</v>
      </c>
      <c r="F595" s="1">
        <f>IFERROR(__xludf.DUMMYFUNCTION("""COMPUTED_VALUE"""),8.0)</f>
        <v>8</v>
      </c>
      <c r="G595" s="2">
        <f>IFERROR(__xludf.DUMMYFUNCTION("""COMPUTED_VALUE"""),5.0)</f>
        <v>5</v>
      </c>
      <c r="J595" s="1" t="b">
        <f t="array" ref="J595">IF(NOT(H595=""),AND(C595:H595&gt;B595:G595),IF(NOT(G595=""),AND(C595:G595&gt;B595:F595),IF(NOT(F595=""),AND(C595:F595&gt;B595:E595),AND(C595:E595&gt;B595:D595))))</f>
        <v>0</v>
      </c>
      <c r="K595" s="1" t="b">
        <f t="array" ref="K595">IF(NOT(H595=""),AND(C595:H595&lt;B595:G595),IF(NOT(G595=""),AND(C595:G595&lt;B595:F595),IF(NOT(F595=""),AND(C595:F595&lt;B595:E595),AND(C595:E595&lt;B595:D595))))</f>
        <v>1</v>
      </c>
      <c r="L595" s="1" t="b">
        <f t="array" ref="L595">IF(NOT(H595=""),AND(AND(ABS(C595:H595-B595:G595)&gt;0),AND(ABS(C595:H595-B595:G595)&lt;4)),IF(NOT(G595=""),AND(AND(ABS(C595:G595-B595:F595)&gt;0),AND(ABS(C595:G595-B595:F595)&lt;4)),IF(NOT(F595=""),AND(AND(ABS(C595:F595-B595:E595)&gt;0),AND(ABS(C595:F595-B595:E595)&lt;4)),AND(AND(ABS(C595:E595-B595:D595)&gt;0),AND(ABS(C595:E595-B595:D595)&lt;4)))))</f>
        <v>1</v>
      </c>
      <c r="M595" s="1" t="b">
        <f t="shared" si="1"/>
        <v>1</v>
      </c>
    </row>
    <row r="596" ht="15.75" customHeight="1">
      <c r="A596" s="1" t="s">
        <v>605</v>
      </c>
      <c r="B596" s="1">
        <f>IFERROR(__xludf.DUMMYFUNCTION("SPLIT(A596,"" "")"),6.0)</f>
        <v>6</v>
      </c>
      <c r="C596" s="1">
        <f>IFERROR(__xludf.DUMMYFUNCTION("""COMPUTED_VALUE"""),7.0)</f>
        <v>7</v>
      </c>
      <c r="D596" s="1">
        <f>IFERROR(__xludf.DUMMYFUNCTION("""COMPUTED_VALUE"""),10.0)</f>
        <v>10</v>
      </c>
      <c r="E596" s="1">
        <f>IFERROR(__xludf.DUMMYFUNCTION("""COMPUTED_VALUE"""),11.0)</f>
        <v>11</v>
      </c>
      <c r="F596" s="1">
        <f>IFERROR(__xludf.DUMMYFUNCTION("""COMPUTED_VALUE"""),12.0)</f>
        <v>12</v>
      </c>
      <c r="G596" s="1">
        <f>IFERROR(__xludf.DUMMYFUNCTION("""COMPUTED_VALUE"""),13.0)</f>
        <v>13</v>
      </c>
      <c r="H596" s="1">
        <f>IFERROR(__xludf.DUMMYFUNCTION("""COMPUTED_VALUE"""),16.0)</f>
        <v>16</v>
      </c>
      <c r="I596" s="1">
        <f>IFERROR(__xludf.DUMMYFUNCTION("""COMPUTED_VALUE"""),18.0)</f>
        <v>18</v>
      </c>
      <c r="J596" s="1" t="b">
        <f t="array" ref="J596">IF(NOT(H596=""),AND(C596:H596&gt;B596:G596),IF(NOT(G596=""),AND(C596:G596&gt;B596:F596),IF(NOT(F596=""),AND(C596:F596&gt;B596:E596),AND(C596:E596&gt;B596:D596))))</f>
        <v>1</v>
      </c>
      <c r="K596" s="1" t="b">
        <f t="array" ref="K596">IF(NOT(H596=""),AND(C596:H596&lt;B596:G596),IF(NOT(G596=""),AND(C596:G596&lt;B596:F596),IF(NOT(F596=""),AND(C596:F596&lt;B596:E596),AND(C596:E596&lt;B596:D596))))</f>
        <v>0</v>
      </c>
      <c r="L596" s="1" t="b">
        <f t="array" ref="L596">IF(NOT(H596=""),AND(AND(ABS(C596:H596-B596:G596)&gt;0),AND(ABS(C596:H596-B596:G596)&lt;4)),IF(NOT(G596=""),AND(AND(ABS(C596:G596-B596:F596)&gt;0),AND(ABS(C596:G596-B596:F596)&lt;4)),IF(NOT(F596=""),AND(AND(ABS(C596:F596-B596:E596)&gt;0),AND(ABS(C596:F596-B596:E596)&lt;4)),AND(AND(ABS(C596:E596-B596:D596)&gt;0),AND(ABS(C596:E596-B596:D596)&lt;4)))))</f>
        <v>1</v>
      </c>
      <c r="M596" s="1" t="b">
        <f t="shared" si="1"/>
        <v>1</v>
      </c>
    </row>
    <row r="597" ht="15.75" customHeight="1">
      <c r="A597" s="1" t="s">
        <v>606</v>
      </c>
      <c r="B597" s="1">
        <f>IFERROR(__xludf.DUMMYFUNCTION("SPLIT(A597,"" "")"),20.0)</f>
        <v>20</v>
      </c>
      <c r="C597" s="1">
        <f>IFERROR(__xludf.DUMMYFUNCTION("""COMPUTED_VALUE"""),18.0)</f>
        <v>18</v>
      </c>
      <c r="D597" s="1">
        <f>IFERROR(__xludf.DUMMYFUNCTION("""COMPUTED_VALUE"""),17.0)</f>
        <v>17</v>
      </c>
      <c r="E597" s="1">
        <f>IFERROR(__xludf.DUMMYFUNCTION("""COMPUTED_VALUE"""),14.0)</f>
        <v>14</v>
      </c>
      <c r="F597" s="1">
        <f>IFERROR(__xludf.DUMMYFUNCTION("""COMPUTED_VALUE"""),13.0)</f>
        <v>13</v>
      </c>
      <c r="G597" s="2">
        <f>IFERROR(__xludf.DUMMYFUNCTION("""COMPUTED_VALUE"""),11.0)</f>
        <v>11</v>
      </c>
      <c r="J597" s="1" t="b">
        <f t="array" ref="J597">IF(NOT(H597=""),AND(C597:H597&gt;B597:G597),IF(NOT(G597=""),AND(C597:G597&gt;B597:F597),IF(NOT(F597=""),AND(C597:F597&gt;B597:E597),AND(C597:E597&gt;B597:D597))))</f>
        <v>0</v>
      </c>
      <c r="K597" s="1" t="b">
        <f t="array" ref="K597">IF(NOT(H597=""),AND(C597:H597&lt;B597:G597),IF(NOT(G597=""),AND(C597:G597&lt;B597:F597),IF(NOT(F597=""),AND(C597:F597&lt;B597:E597),AND(C597:E597&lt;B597:D597))))</f>
        <v>1</v>
      </c>
      <c r="L597" s="1" t="b">
        <f t="array" ref="L597">IF(NOT(H597=""),AND(AND(ABS(C597:H597-B597:G597)&gt;0),AND(ABS(C597:H597-B597:G597)&lt;4)),IF(NOT(G597=""),AND(AND(ABS(C597:G597-B597:F597)&gt;0),AND(ABS(C597:G597-B597:F597)&lt;4)),IF(NOT(F597=""),AND(AND(ABS(C597:F597-B597:E597)&gt;0),AND(ABS(C597:F597-B597:E597)&lt;4)),AND(AND(ABS(C597:E597-B597:D597)&gt;0),AND(ABS(C597:E597-B597:D597)&lt;4)))))</f>
        <v>1</v>
      </c>
      <c r="M597" s="1" t="b">
        <f t="shared" si="1"/>
        <v>1</v>
      </c>
    </row>
    <row r="598" ht="15.75" customHeight="1">
      <c r="A598" s="1" t="s">
        <v>607</v>
      </c>
      <c r="B598" s="1">
        <f>IFERROR(__xludf.DUMMYFUNCTION("SPLIT(A598,"" "")"),22.0)</f>
        <v>22</v>
      </c>
      <c r="C598" s="1">
        <f>IFERROR(__xludf.DUMMYFUNCTION("""COMPUTED_VALUE"""),19.0)</f>
        <v>19</v>
      </c>
      <c r="D598" s="1">
        <f>IFERROR(__xludf.DUMMYFUNCTION("""COMPUTED_VALUE"""),16.0)</f>
        <v>16</v>
      </c>
      <c r="E598" s="1">
        <f>IFERROR(__xludf.DUMMYFUNCTION("""COMPUTED_VALUE"""),14.0)</f>
        <v>14</v>
      </c>
      <c r="F598" s="1">
        <f>IFERROR(__xludf.DUMMYFUNCTION("""COMPUTED_VALUE"""),11.0)</f>
        <v>11</v>
      </c>
      <c r="G598" s="1">
        <f>IFERROR(__xludf.DUMMYFUNCTION("""COMPUTED_VALUE"""),8.0)</f>
        <v>8</v>
      </c>
      <c r="H598" s="1">
        <f>IFERROR(__xludf.DUMMYFUNCTION("""COMPUTED_VALUE"""),5.0)</f>
        <v>5</v>
      </c>
      <c r="I598" s="1">
        <f>IFERROR(__xludf.DUMMYFUNCTION("""COMPUTED_VALUE"""),2.0)</f>
        <v>2</v>
      </c>
      <c r="J598" s="1" t="b">
        <f t="array" ref="J598">IF(NOT(H598=""),AND(C598:H598&gt;B598:G598),IF(NOT(G598=""),AND(C598:G598&gt;B598:F598),IF(NOT(F598=""),AND(C598:F598&gt;B598:E598),AND(C598:E598&gt;B598:D598))))</f>
        <v>0</v>
      </c>
      <c r="K598" s="1" t="b">
        <f t="array" ref="K598">IF(NOT(H598=""),AND(C598:H598&lt;B598:G598),IF(NOT(G598=""),AND(C598:G598&lt;B598:F598),IF(NOT(F598=""),AND(C598:F598&lt;B598:E598),AND(C598:E598&lt;B598:D598))))</f>
        <v>1</v>
      </c>
      <c r="L598" s="1" t="b">
        <f t="array" ref="L598">IF(NOT(H598=""),AND(AND(ABS(C598:H598-B598:G598)&gt;0),AND(ABS(C598:H598-B598:G598)&lt;4)),IF(NOT(G598=""),AND(AND(ABS(C598:G598-B598:F598)&gt;0),AND(ABS(C598:G598-B598:F598)&lt;4)),IF(NOT(F598=""),AND(AND(ABS(C598:F598-B598:E598)&gt;0),AND(ABS(C598:F598-B598:E598)&lt;4)),AND(AND(ABS(C598:E598-B598:D598)&gt;0),AND(ABS(C598:E598-B598:D598)&lt;4)))))</f>
        <v>1</v>
      </c>
      <c r="M598" s="1" t="b">
        <f t="shared" si="1"/>
        <v>1</v>
      </c>
    </row>
    <row r="599" ht="15.75" customHeight="1">
      <c r="A599" s="1" t="s">
        <v>608</v>
      </c>
      <c r="B599" s="1">
        <f>IFERROR(__xludf.DUMMYFUNCTION("SPLIT(A599,"" "")"),47.0)</f>
        <v>47</v>
      </c>
      <c r="C599" s="1">
        <f>IFERROR(__xludf.DUMMYFUNCTION("""COMPUTED_VALUE"""),46.0)</f>
        <v>46</v>
      </c>
      <c r="D599" s="1">
        <f>IFERROR(__xludf.DUMMYFUNCTION("""COMPUTED_VALUE"""),43.0)</f>
        <v>43</v>
      </c>
      <c r="E599" s="1">
        <f>IFERROR(__xludf.DUMMYFUNCTION("""COMPUTED_VALUE"""),41.0)</f>
        <v>41</v>
      </c>
      <c r="F599" s="1">
        <f>IFERROR(__xludf.DUMMYFUNCTION("""COMPUTED_VALUE"""),38.0)</f>
        <v>38</v>
      </c>
      <c r="G599" s="2">
        <f>IFERROR(__xludf.DUMMYFUNCTION("""COMPUTED_VALUE"""),36.0)</f>
        <v>36</v>
      </c>
      <c r="J599" s="1" t="b">
        <f t="array" ref="J599">IF(NOT(H599=""),AND(C599:H599&gt;B599:G599),IF(NOT(G599=""),AND(C599:G599&gt;B599:F599),IF(NOT(F599=""),AND(C599:F599&gt;B599:E599),AND(C599:E599&gt;B599:D599))))</f>
        <v>0</v>
      </c>
      <c r="K599" s="1" t="b">
        <f t="array" ref="K599">IF(NOT(H599=""),AND(C599:H599&lt;B599:G599),IF(NOT(G599=""),AND(C599:G599&lt;B599:F599),IF(NOT(F599=""),AND(C599:F599&lt;B599:E599),AND(C599:E599&lt;B599:D599))))</f>
        <v>1</v>
      </c>
      <c r="L599" s="1" t="b">
        <f t="array" ref="L599">IF(NOT(H599=""),AND(AND(ABS(C599:H599-B599:G599)&gt;0),AND(ABS(C599:H599-B599:G599)&lt;4)),IF(NOT(G599=""),AND(AND(ABS(C599:G599-B599:F599)&gt;0),AND(ABS(C599:G599-B599:F599)&lt;4)),IF(NOT(F599=""),AND(AND(ABS(C599:F599-B599:E599)&gt;0),AND(ABS(C599:F599-B599:E599)&lt;4)),AND(AND(ABS(C599:E599-B599:D599)&gt;0),AND(ABS(C599:E599-B599:D599)&lt;4)))))</f>
        <v>1</v>
      </c>
      <c r="M599" s="1" t="b">
        <f t="shared" si="1"/>
        <v>1</v>
      </c>
    </row>
    <row r="600" ht="15.75" customHeight="1">
      <c r="A600" s="1" t="s">
        <v>609</v>
      </c>
      <c r="B600" s="1">
        <f>IFERROR(__xludf.DUMMYFUNCTION("SPLIT(A600,"" "")"),77.0)</f>
        <v>77</v>
      </c>
      <c r="C600" s="1">
        <f>IFERROR(__xludf.DUMMYFUNCTION("""COMPUTED_VALUE"""),74.0)</f>
        <v>74</v>
      </c>
      <c r="D600" s="1">
        <f>IFERROR(__xludf.DUMMYFUNCTION("""COMPUTED_VALUE"""),72.0)</f>
        <v>72</v>
      </c>
      <c r="E600" s="1">
        <f>IFERROR(__xludf.DUMMYFUNCTION("""COMPUTED_VALUE"""),71.0)</f>
        <v>71</v>
      </c>
      <c r="F600" s="1">
        <f>IFERROR(__xludf.DUMMYFUNCTION("""COMPUTED_VALUE"""),69.0)</f>
        <v>69</v>
      </c>
      <c r="G600" s="2">
        <f>IFERROR(__xludf.DUMMYFUNCTION("""COMPUTED_VALUE"""),67.0)</f>
        <v>67</v>
      </c>
      <c r="J600" s="1" t="b">
        <f t="array" ref="J600">IF(NOT(H600=""),AND(C600:H600&gt;B600:G600),IF(NOT(G600=""),AND(C600:G600&gt;B600:F600),IF(NOT(F600=""),AND(C600:F600&gt;B600:E600),AND(C600:E600&gt;B600:D600))))</f>
        <v>0</v>
      </c>
      <c r="K600" s="1" t="b">
        <f t="array" ref="K600">IF(NOT(H600=""),AND(C600:H600&lt;B600:G600),IF(NOT(G600=""),AND(C600:G600&lt;B600:F600),IF(NOT(F600=""),AND(C600:F600&lt;B600:E600),AND(C600:E600&lt;B600:D600))))</f>
        <v>1</v>
      </c>
      <c r="L600" s="1" t="b">
        <f t="array" ref="L600">IF(NOT(H600=""),AND(AND(ABS(C600:H600-B600:G600)&gt;0),AND(ABS(C600:H600-B600:G600)&lt;4)),IF(NOT(G600=""),AND(AND(ABS(C600:G600-B600:F600)&gt;0),AND(ABS(C600:G600-B600:F600)&lt;4)),IF(NOT(F600=""),AND(AND(ABS(C600:F600-B600:E600)&gt;0),AND(ABS(C600:F600-B600:E600)&lt;4)),AND(AND(ABS(C600:E600-B600:D600)&gt;0),AND(ABS(C600:E600-B600:D600)&lt;4)))))</f>
        <v>1</v>
      </c>
      <c r="M600" s="1" t="b">
        <f t="shared" si="1"/>
        <v>1</v>
      </c>
    </row>
    <row r="601" ht="15.75" customHeight="1">
      <c r="A601" s="1" t="s">
        <v>610</v>
      </c>
      <c r="B601" s="1">
        <f>IFERROR(__xludf.DUMMYFUNCTION("SPLIT(A601,"" "")"),40.0)</f>
        <v>40</v>
      </c>
      <c r="C601" s="1">
        <f>IFERROR(__xludf.DUMMYFUNCTION("""COMPUTED_VALUE"""),38.0)</f>
        <v>38</v>
      </c>
      <c r="D601" s="1">
        <f>IFERROR(__xludf.DUMMYFUNCTION("""COMPUTED_VALUE"""),36.0)</f>
        <v>36</v>
      </c>
      <c r="E601" s="1">
        <f>IFERROR(__xludf.DUMMYFUNCTION("""COMPUTED_VALUE"""),35.0)</f>
        <v>35</v>
      </c>
      <c r="F601" s="1">
        <f>IFERROR(__xludf.DUMMYFUNCTION("""COMPUTED_VALUE"""),34.0)</f>
        <v>34</v>
      </c>
      <c r="G601" s="2">
        <f>IFERROR(__xludf.DUMMYFUNCTION("""COMPUTED_VALUE"""),32.0)</f>
        <v>32</v>
      </c>
      <c r="J601" s="1" t="b">
        <f t="array" ref="J601">IF(NOT(H601=""),AND(C601:H601&gt;B601:G601),IF(NOT(G601=""),AND(C601:G601&gt;B601:F601),IF(NOT(F601=""),AND(C601:F601&gt;B601:E601),AND(C601:E601&gt;B601:D601))))</f>
        <v>0</v>
      </c>
      <c r="K601" s="1" t="b">
        <f t="array" ref="K601">IF(NOT(H601=""),AND(C601:H601&lt;B601:G601),IF(NOT(G601=""),AND(C601:G601&lt;B601:F601),IF(NOT(F601=""),AND(C601:F601&lt;B601:E601),AND(C601:E601&lt;B601:D601))))</f>
        <v>1</v>
      </c>
      <c r="L601" s="1" t="b">
        <f t="array" ref="L601">IF(NOT(H601=""),AND(AND(ABS(C601:H601-B601:G601)&gt;0),AND(ABS(C601:H601-B601:G601)&lt;4)),IF(NOT(G601=""),AND(AND(ABS(C601:G601-B601:F601)&gt;0),AND(ABS(C601:G601-B601:F601)&lt;4)),IF(NOT(F601=""),AND(AND(ABS(C601:F601-B601:E601)&gt;0),AND(ABS(C601:F601-B601:E601)&lt;4)),AND(AND(ABS(C601:E601-B601:D601)&gt;0),AND(ABS(C601:E601-B601:D601)&lt;4)))))</f>
        <v>1</v>
      </c>
      <c r="M601" s="1" t="b">
        <f t="shared" si="1"/>
        <v>1</v>
      </c>
    </row>
    <row r="602" ht="15.75" customHeight="1">
      <c r="A602" s="1" t="s">
        <v>611</v>
      </c>
      <c r="B602" s="1">
        <f>IFERROR(__xludf.DUMMYFUNCTION("SPLIT(A602,"" "")"),15.0)</f>
        <v>15</v>
      </c>
      <c r="C602" s="1">
        <f>IFERROR(__xludf.DUMMYFUNCTION("""COMPUTED_VALUE"""),18.0)</f>
        <v>18</v>
      </c>
      <c r="D602" s="1">
        <f>IFERROR(__xludf.DUMMYFUNCTION("""COMPUTED_VALUE"""),21.0)</f>
        <v>21</v>
      </c>
      <c r="E602" s="1">
        <f>IFERROR(__xludf.DUMMYFUNCTION("""COMPUTED_VALUE"""),24.0)</f>
        <v>24</v>
      </c>
      <c r="F602" s="1">
        <f>IFERROR(__xludf.DUMMYFUNCTION("""COMPUTED_VALUE"""),27.0)</f>
        <v>27</v>
      </c>
      <c r="G602" s="1">
        <f>IFERROR(__xludf.DUMMYFUNCTION("""COMPUTED_VALUE"""),29.0)</f>
        <v>29</v>
      </c>
      <c r="H602" s="1">
        <f>IFERROR(__xludf.DUMMYFUNCTION("""COMPUTED_VALUE"""),31.0)</f>
        <v>31</v>
      </c>
      <c r="I602" s="1">
        <f>IFERROR(__xludf.DUMMYFUNCTION("""COMPUTED_VALUE"""),34.0)</f>
        <v>34</v>
      </c>
      <c r="J602" s="1" t="b">
        <f t="array" ref="J602">IF(NOT(H602=""),AND(C602:H602&gt;B602:G602),IF(NOT(G602=""),AND(C602:G602&gt;B602:F602),IF(NOT(F602=""),AND(C602:F602&gt;B602:E602),AND(C602:E602&gt;B602:D602))))</f>
        <v>1</v>
      </c>
      <c r="K602" s="1" t="b">
        <f t="array" ref="K602">IF(NOT(H602=""),AND(C602:H602&lt;B602:G602),IF(NOT(G602=""),AND(C602:G602&lt;B602:F602),IF(NOT(F602=""),AND(C602:F602&lt;B602:E602),AND(C602:E602&lt;B602:D602))))</f>
        <v>0</v>
      </c>
      <c r="L602" s="1" t="b">
        <f t="array" ref="L602">IF(NOT(H602=""),AND(AND(ABS(C602:H602-B602:G602)&gt;0),AND(ABS(C602:H602-B602:G602)&lt;4)),IF(NOT(G602=""),AND(AND(ABS(C602:G602-B602:F602)&gt;0),AND(ABS(C602:G602-B602:F602)&lt;4)),IF(NOT(F602=""),AND(AND(ABS(C602:F602-B602:E602)&gt;0),AND(ABS(C602:F602-B602:E602)&lt;4)),AND(AND(ABS(C602:E602-B602:D602)&gt;0),AND(ABS(C602:E602-B602:D602)&lt;4)))))</f>
        <v>1</v>
      </c>
      <c r="M602" s="1" t="b">
        <f t="shared" si="1"/>
        <v>1</v>
      </c>
    </row>
    <row r="603" ht="15.75" customHeight="1">
      <c r="A603" s="1" t="s">
        <v>612</v>
      </c>
      <c r="B603" s="1">
        <f>IFERROR(__xludf.DUMMYFUNCTION("SPLIT(A603,"" "")"),98.0)</f>
        <v>98</v>
      </c>
      <c r="C603" s="1">
        <f>IFERROR(__xludf.DUMMYFUNCTION("""COMPUTED_VALUE"""),97.0)</f>
        <v>97</v>
      </c>
      <c r="D603" s="1">
        <f>IFERROR(__xludf.DUMMYFUNCTION("""COMPUTED_VALUE"""),96.0)</f>
        <v>96</v>
      </c>
      <c r="E603" s="1">
        <f>IFERROR(__xludf.DUMMYFUNCTION("""COMPUTED_VALUE"""),93.0)</f>
        <v>93</v>
      </c>
      <c r="F603" s="2">
        <f>IFERROR(__xludf.DUMMYFUNCTION("""COMPUTED_VALUE"""),90.0)</f>
        <v>90</v>
      </c>
      <c r="J603" s="1" t="b">
        <f t="array" ref="J603">IF(NOT(H603=""),AND(C603:H603&gt;B603:G603),IF(NOT(G603=""),AND(C603:G603&gt;B603:F603),IF(NOT(F603=""),AND(C603:F603&gt;B603:E603),AND(C603:E603&gt;B603:D603))))</f>
        <v>0</v>
      </c>
      <c r="K603" s="1" t="b">
        <f t="array" ref="K603">IF(NOT(H603=""),AND(C603:H603&lt;B603:G603),IF(NOT(G603=""),AND(C603:G603&lt;B603:F603),IF(NOT(F603=""),AND(C603:F603&lt;B603:E603),AND(C603:E603&lt;B603:D603))))</f>
        <v>1</v>
      </c>
      <c r="L603" s="1" t="b">
        <f t="array" ref="L603">IF(NOT(H603=""),AND(AND(ABS(C603:H603-B603:G603)&gt;0),AND(ABS(C603:H603-B603:G603)&lt;4)),IF(NOT(G603=""),AND(AND(ABS(C603:G603-B603:F603)&gt;0),AND(ABS(C603:G603-B603:F603)&lt;4)),IF(NOT(F603=""),AND(AND(ABS(C603:F603-B603:E603)&gt;0),AND(ABS(C603:F603-B603:E603)&lt;4)),AND(AND(ABS(C603:E603-B603:D603)&gt;0),AND(ABS(C603:E603-B603:D603)&lt;4)))))</f>
        <v>1</v>
      </c>
      <c r="M603" s="1" t="b">
        <f t="shared" si="1"/>
        <v>1</v>
      </c>
    </row>
    <row r="604" ht="15.75" customHeight="1">
      <c r="A604" s="1" t="s">
        <v>613</v>
      </c>
      <c r="B604" s="1">
        <f>IFERROR(__xludf.DUMMYFUNCTION("SPLIT(A604,"" "")"),68.0)</f>
        <v>68</v>
      </c>
      <c r="C604" s="1">
        <f>IFERROR(__xludf.DUMMYFUNCTION("""COMPUTED_VALUE"""),67.0)</f>
        <v>67</v>
      </c>
      <c r="D604" s="1">
        <f>IFERROR(__xludf.DUMMYFUNCTION("""COMPUTED_VALUE"""),65.0)</f>
        <v>65</v>
      </c>
      <c r="E604" s="1">
        <f>IFERROR(__xludf.DUMMYFUNCTION("""COMPUTED_VALUE"""),63.0)</f>
        <v>63</v>
      </c>
      <c r="F604" s="1">
        <f>IFERROR(__xludf.DUMMYFUNCTION("""COMPUTED_VALUE"""),62.0)</f>
        <v>62</v>
      </c>
      <c r="G604" s="2">
        <f>IFERROR(__xludf.DUMMYFUNCTION("""COMPUTED_VALUE"""),61.0)</f>
        <v>61</v>
      </c>
      <c r="J604" s="1" t="b">
        <f t="array" ref="J604">IF(NOT(H604=""),AND(C604:H604&gt;B604:G604),IF(NOT(G604=""),AND(C604:G604&gt;B604:F604),IF(NOT(F604=""),AND(C604:F604&gt;B604:E604),AND(C604:E604&gt;B604:D604))))</f>
        <v>0</v>
      </c>
      <c r="K604" s="1" t="b">
        <f t="array" ref="K604">IF(NOT(H604=""),AND(C604:H604&lt;B604:G604),IF(NOT(G604=""),AND(C604:G604&lt;B604:F604),IF(NOT(F604=""),AND(C604:F604&lt;B604:E604),AND(C604:E604&lt;B604:D604))))</f>
        <v>1</v>
      </c>
      <c r="L604" s="1" t="b">
        <f t="array" ref="L604">IF(NOT(H604=""),AND(AND(ABS(C604:H604-B604:G604)&gt;0),AND(ABS(C604:H604-B604:G604)&lt;4)),IF(NOT(G604=""),AND(AND(ABS(C604:G604-B604:F604)&gt;0),AND(ABS(C604:G604-B604:F604)&lt;4)),IF(NOT(F604=""),AND(AND(ABS(C604:F604-B604:E604)&gt;0),AND(ABS(C604:F604-B604:E604)&lt;4)),AND(AND(ABS(C604:E604-B604:D604)&gt;0),AND(ABS(C604:E604-B604:D604)&lt;4)))))</f>
        <v>1</v>
      </c>
      <c r="M604" s="1" t="b">
        <f t="shared" si="1"/>
        <v>1</v>
      </c>
    </row>
    <row r="605" ht="15.75" customHeight="1">
      <c r="A605" s="1" t="s">
        <v>614</v>
      </c>
      <c r="B605" s="1">
        <f>IFERROR(__xludf.DUMMYFUNCTION("SPLIT(A605,"" "")"),48.0)</f>
        <v>48</v>
      </c>
      <c r="C605" s="1">
        <f>IFERROR(__xludf.DUMMYFUNCTION("""COMPUTED_VALUE"""),51.0)</f>
        <v>51</v>
      </c>
      <c r="D605" s="1">
        <f>IFERROR(__xludf.DUMMYFUNCTION("""COMPUTED_VALUE"""),53.0)</f>
        <v>53</v>
      </c>
      <c r="E605" s="1">
        <f>IFERROR(__xludf.DUMMYFUNCTION("""COMPUTED_VALUE"""),55.0)</f>
        <v>55</v>
      </c>
      <c r="F605" s="2">
        <f>IFERROR(__xludf.DUMMYFUNCTION("""COMPUTED_VALUE"""),58.0)</f>
        <v>58</v>
      </c>
      <c r="J605" s="1" t="b">
        <f t="array" ref="J605">IF(NOT(H605=""),AND(C605:H605&gt;B605:G605),IF(NOT(G605=""),AND(C605:G605&gt;B605:F605),IF(NOT(F605=""),AND(C605:F605&gt;B605:E605),AND(C605:E605&gt;B605:D605))))</f>
        <v>1</v>
      </c>
      <c r="K605" s="1" t="b">
        <f t="array" ref="K605">IF(NOT(H605=""),AND(C605:H605&lt;B605:G605),IF(NOT(G605=""),AND(C605:G605&lt;B605:F605),IF(NOT(F605=""),AND(C605:F605&lt;B605:E605),AND(C605:E605&lt;B605:D605))))</f>
        <v>0</v>
      </c>
      <c r="L605" s="1" t="b">
        <f t="array" ref="L605">IF(NOT(H605=""),AND(AND(ABS(C605:H605-B605:G605)&gt;0),AND(ABS(C605:H605-B605:G605)&lt;4)),IF(NOT(G605=""),AND(AND(ABS(C605:G605-B605:F605)&gt;0),AND(ABS(C605:G605-B605:F605)&lt;4)),IF(NOT(F605=""),AND(AND(ABS(C605:F605-B605:E605)&gt;0),AND(ABS(C605:F605-B605:E605)&lt;4)),AND(AND(ABS(C605:E605-B605:D605)&gt;0),AND(ABS(C605:E605-B605:D605)&lt;4)))))</f>
        <v>1</v>
      </c>
      <c r="M605" s="1" t="b">
        <f t="shared" si="1"/>
        <v>1</v>
      </c>
    </row>
    <row r="606" ht="15.75" customHeight="1">
      <c r="A606" s="1" t="s">
        <v>615</v>
      </c>
      <c r="B606" s="1">
        <f>IFERROR(__xludf.DUMMYFUNCTION("SPLIT(A606,"" "")"),64.0)</f>
        <v>64</v>
      </c>
      <c r="C606" s="1">
        <f>IFERROR(__xludf.DUMMYFUNCTION("""COMPUTED_VALUE"""),67.0)</f>
        <v>67</v>
      </c>
      <c r="D606" s="1">
        <f>IFERROR(__xludf.DUMMYFUNCTION("""COMPUTED_VALUE"""),69.0)</f>
        <v>69</v>
      </c>
      <c r="E606" s="1">
        <f>IFERROR(__xludf.DUMMYFUNCTION("""COMPUTED_VALUE"""),71.0)</f>
        <v>71</v>
      </c>
      <c r="F606" s="1">
        <f>IFERROR(__xludf.DUMMYFUNCTION("""COMPUTED_VALUE"""),73.0)</f>
        <v>73</v>
      </c>
      <c r="G606" s="1">
        <f>IFERROR(__xludf.DUMMYFUNCTION("""COMPUTED_VALUE"""),75.0)</f>
        <v>75</v>
      </c>
      <c r="H606" s="2">
        <f>IFERROR(__xludf.DUMMYFUNCTION("""COMPUTED_VALUE"""),78.0)</f>
        <v>78</v>
      </c>
      <c r="J606" s="1" t="b">
        <f t="array" ref="J606">IF(NOT(H606=""),AND(C606:H606&gt;B606:G606),IF(NOT(G606=""),AND(C606:G606&gt;B606:F606),IF(NOT(F606=""),AND(C606:F606&gt;B606:E606),AND(C606:E606&gt;B606:D606))))</f>
        <v>1</v>
      </c>
      <c r="K606" s="1" t="b">
        <f t="array" ref="K606">IF(NOT(H606=""),AND(C606:H606&lt;B606:G606),IF(NOT(G606=""),AND(C606:G606&lt;B606:F606),IF(NOT(F606=""),AND(C606:F606&lt;B606:E606),AND(C606:E606&lt;B606:D606))))</f>
        <v>0</v>
      </c>
      <c r="L606" s="1" t="b">
        <f t="array" ref="L606">IF(NOT(H606=""),AND(AND(ABS(C606:H606-B606:G606)&gt;0),AND(ABS(C606:H606-B606:G606)&lt;4)),IF(NOT(G606=""),AND(AND(ABS(C606:G606-B606:F606)&gt;0),AND(ABS(C606:G606-B606:F606)&lt;4)),IF(NOT(F606=""),AND(AND(ABS(C606:F606-B606:E606)&gt;0),AND(ABS(C606:F606-B606:E606)&lt;4)),AND(AND(ABS(C606:E606-B606:D606)&gt;0),AND(ABS(C606:E606-B606:D606)&lt;4)))))</f>
        <v>1</v>
      </c>
      <c r="M606" s="1" t="b">
        <f t="shared" si="1"/>
        <v>1</v>
      </c>
    </row>
    <row r="607" ht="15.75" customHeight="1">
      <c r="A607" s="1" t="s">
        <v>616</v>
      </c>
      <c r="B607" s="1">
        <f>IFERROR(__xludf.DUMMYFUNCTION("SPLIT(A607,"" "")"),3.0)</f>
        <v>3</v>
      </c>
      <c r="C607" s="1">
        <f>IFERROR(__xludf.DUMMYFUNCTION("""COMPUTED_VALUE"""),4.0)</f>
        <v>4</v>
      </c>
      <c r="D607" s="1">
        <f>IFERROR(__xludf.DUMMYFUNCTION("""COMPUTED_VALUE"""),5.0)</f>
        <v>5</v>
      </c>
      <c r="E607" s="1">
        <f>IFERROR(__xludf.DUMMYFUNCTION("""COMPUTED_VALUE"""),7.0)</f>
        <v>7</v>
      </c>
      <c r="F607" s="1">
        <f>IFERROR(__xludf.DUMMYFUNCTION("""COMPUTED_VALUE"""),10.0)</f>
        <v>10</v>
      </c>
      <c r="G607" s="2">
        <f>IFERROR(__xludf.DUMMYFUNCTION("""COMPUTED_VALUE"""),11.0)</f>
        <v>11</v>
      </c>
      <c r="J607" s="1" t="b">
        <f t="array" ref="J607">IF(NOT(H607=""),AND(C607:H607&gt;B607:G607),IF(NOT(G607=""),AND(C607:G607&gt;B607:F607),IF(NOT(F607=""),AND(C607:F607&gt;B607:E607),AND(C607:E607&gt;B607:D607))))</f>
        <v>1</v>
      </c>
      <c r="K607" s="1" t="b">
        <f t="array" ref="K607">IF(NOT(H607=""),AND(C607:H607&lt;B607:G607),IF(NOT(G607=""),AND(C607:G607&lt;B607:F607),IF(NOT(F607=""),AND(C607:F607&lt;B607:E607),AND(C607:E607&lt;B607:D607))))</f>
        <v>0</v>
      </c>
      <c r="L607" s="1" t="b">
        <f t="array" ref="L607">IF(NOT(H607=""),AND(AND(ABS(C607:H607-B607:G607)&gt;0),AND(ABS(C607:H607-B607:G607)&lt;4)),IF(NOT(G607=""),AND(AND(ABS(C607:G607-B607:F607)&gt;0),AND(ABS(C607:G607-B607:F607)&lt;4)),IF(NOT(F607=""),AND(AND(ABS(C607:F607-B607:E607)&gt;0),AND(ABS(C607:F607-B607:E607)&lt;4)),AND(AND(ABS(C607:E607-B607:D607)&gt;0),AND(ABS(C607:E607-B607:D607)&lt;4)))))</f>
        <v>1</v>
      </c>
      <c r="M607" s="1" t="b">
        <f t="shared" si="1"/>
        <v>1</v>
      </c>
    </row>
    <row r="608" ht="15.75" customHeight="1">
      <c r="A608" s="1" t="s">
        <v>617</v>
      </c>
      <c r="B608" s="1">
        <f>IFERROR(__xludf.DUMMYFUNCTION("SPLIT(A608,"" "")"),21.0)</f>
        <v>21</v>
      </c>
      <c r="C608" s="1">
        <f>IFERROR(__xludf.DUMMYFUNCTION("""COMPUTED_VALUE"""),22.0)</f>
        <v>22</v>
      </c>
      <c r="D608" s="1">
        <f>IFERROR(__xludf.DUMMYFUNCTION("""COMPUTED_VALUE"""),24.0)</f>
        <v>24</v>
      </c>
      <c r="E608" s="1">
        <f>IFERROR(__xludf.DUMMYFUNCTION("""COMPUTED_VALUE"""),27.0)</f>
        <v>27</v>
      </c>
      <c r="F608" s="1">
        <f>IFERROR(__xludf.DUMMYFUNCTION("""COMPUTED_VALUE"""),29.0)</f>
        <v>29</v>
      </c>
      <c r="G608" s="1">
        <f>IFERROR(__xludf.DUMMYFUNCTION("""COMPUTED_VALUE"""),30.0)</f>
        <v>30</v>
      </c>
      <c r="H608" s="1">
        <f>IFERROR(__xludf.DUMMYFUNCTION("""COMPUTED_VALUE"""),32.0)</f>
        <v>32</v>
      </c>
      <c r="I608" s="1">
        <f>IFERROR(__xludf.DUMMYFUNCTION("""COMPUTED_VALUE"""),34.0)</f>
        <v>34</v>
      </c>
      <c r="J608" s="1" t="b">
        <f t="array" ref="J608">IF(NOT(H608=""),AND(C608:H608&gt;B608:G608),IF(NOT(G608=""),AND(C608:G608&gt;B608:F608),IF(NOT(F608=""),AND(C608:F608&gt;B608:E608),AND(C608:E608&gt;B608:D608))))</f>
        <v>1</v>
      </c>
      <c r="K608" s="1" t="b">
        <f t="array" ref="K608">IF(NOT(H608=""),AND(C608:H608&lt;B608:G608),IF(NOT(G608=""),AND(C608:G608&lt;B608:F608),IF(NOT(F608=""),AND(C608:F608&lt;B608:E608),AND(C608:E608&lt;B608:D608))))</f>
        <v>0</v>
      </c>
      <c r="L608" s="1" t="b">
        <f t="array" ref="L608">IF(NOT(H608=""),AND(AND(ABS(C608:H608-B608:G608)&gt;0),AND(ABS(C608:H608-B608:G608)&lt;4)),IF(NOT(G608=""),AND(AND(ABS(C608:G608-B608:F608)&gt;0),AND(ABS(C608:G608-B608:F608)&lt;4)),IF(NOT(F608=""),AND(AND(ABS(C608:F608-B608:E608)&gt;0),AND(ABS(C608:F608-B608:E608)&lt;4)),AND(AND(ABS(C608:E608-B608:D608)&gt;0),AND(ABS(C608:E608-B608:D608)&lt;4)))))</f>
        <v>1</v>
      </c>
      <c r="M608" s="1" t="b">
        <f t="shared" si="1"/>
        <v>1</v>
      </c>
    </row>
    <row r="609" ht="15.75" customHeight="1">
      <c r="A609" s="1" t="s">
        <v>618</v>
      </c>
      <c r="B609" s="1">
        <f>IFERROR(__xludf.DUMMYFUNCTION("SPLIT(A609,"" "")"),56.0)</f>
        <v>56</v>
      </c>
      <c r="C609" s="1">
        <f>IFERROR(__xludf.DUMMYFUNCTION("""COMPUTED_VALUE"""),55.0)</f>
        <v>55</v>
      </c>
      <c r="D609" s="1">
        <f>IFERROR(__xludf.DUMMYFUNCTION("""COMPUTED_VALUE"""),52.0)</f>
        <v>52</v>
      </c>
      <c r="E609" s="1">
        <f>IFERROR(__xludf.DUMMYFUNCTION("""COMPUTED_VALUE"""),50.0)</f>
        <v>50</v>
      </c>
      <c r="F609" s="1">
        <f>IFERROR(__xludf.DUMMYFUNCTION("""COMPUTED_VALUE"""),49.0)</f>
        <v>49</v>
      </c>
      <c r="G609" s="2">
        <f>IFERROR(__xludf.DUMMYFUNCTION("""COMPUTED_VALUE"""),46.0)</f>
        <v>46</v>
      </c>
      <c r="J609" s="1" t="b">
        <f t="array" ref="J609">IF(NOT(H609=""),AND(C609:H609&gt;B609:G609),IF(NOT(G609=""),AND(C609:G609&gt;B609:F609),IF(NOT(F609=""),AND(C609:F609&gt;B609:E609),AND(C609:E609&gt;B609:D609))))</f>
        <v>0</v>
      </c>
      <c r="K609" s="1" t="b">
        <f t="array" ref="K609">IF(NOT(H609=""),AND(C609:H609&lt;B609:G609),IF(NOT(G609=""),AND(C609:G609&lt;B609:F609),IF(NOT(F609=""),AND(C609:F609&lt;B609:E609),AND(C609:E609&lt;B609:D609))))</f>
        <v>1</v>
      </c>
      <c r="L609" s="1" t="b">
        <f t="array" ref="L609">IF(NOT(H609=""),AND(AND(ABS(C609:H609-B609:G609)&gt;0),AND(ABS(C609:H609-B609:G609)&lt;4)),IF(NOT(G609=""),AND(AND(ABS(C609:G609-B609:F609)&gt;0),AND(ABS(C609:G609-B609:F609)&lt;4)),IF(NOT(F609=""),AND(AND(ABS(C609:F609-B609:E609)&gt;0),AND(ABS(C609:F609-B609:E609)&lt;4)),AND(AND(ABS(C609:E609-B609:D609)&gt;0),AND(ABS(C609:E609-B609:D609)&lt;4)))))</f>
        <v>1</v>
      </c>
      <c r="M609" s="1" t="b">
        <f t="shared" si="1"/>
        <v>1</v>
      </c>
    </row>
    <row r="610" ht="15.75" customHeight="1">
      <c r="A610" s="1" t="s">
        <v>619</v>
      </c>
      <c r="B610" s="1">
        <f>IFERROR(__xludf.DUMMYFUNCTION("SPLIT(A610,"" "")"),52.0)</f>
        <v>52</v>
      </c>
      <c r="C610" s="1">
        <f>IFERROR(__xludf.DUMMYFUNCTION("""COMPUTED_VALUE"""),51.0)</f>
        <v>51</v>
      </c>
      <c r="D610" s="1">
        <f>IFERROR(__xludf.DUMMYFUNCTION("""COMPUTED_VALUE"""),50.0)</f>
        <v>50</v>
      </c>
      <c r="E610" s="1">
        <f>IFERROR(__xludf.DUMMYFUNCTION("""COMPUTED_VALUE"""),47.0)</f>
        <v>47</v>
      </c>
      <c r="F610" s="1">
        <f>IFERROR(__xludf.DUMMYFUNCTION("""COMPUTED_VALUE"""),44.0)</f>
        <v>44</v>
      </c>
      <c r="G610" s="1">
        <f>IFERROR(__xludf.DUMMYFUNCTION("""COMPUTED_VALUE"""),43.0)</f>
        <v>43</v>
      </c>
      <c r="H610" s="2">
        <f>IFERROR(__xludf.DUMMYFUNCTION("""COMPUTED_VALUE"""),41.0)</f>
        <v>41</v>
      </c>
      <c r="J610" s="1" t="b">
        <f t="array" ref="J610">IF(NOT(H610=""),AND(C610:H610&gt;B610:G610),IF(NOT(G610=""),AND(C610:G610&gt;B610:F610),IF(NOT(F610=""),AND(C610:F610&gt;B610:E610),AND(C610:E610&gt;B610:D610))))</f>
        <v>0</v>
      </c>
      <c r="K610" s="1" t="b">
        <f t="array" ref="K610">IF(NOT(H610=""),AND(C610:H610&lt;B610:G610),IF(NOT(G610=""),AND(C610:G610&lt;B610:F610),IF(NOT(F610=""),AND(C610:F610&lt;B610:E610),AND(C610:E610&lt;B610:D610))))</f>
        <v>1</v>
      </c>
      <c r="L610" s="1" t="b">
        <f t="array" ref="L610">IF(NOT(H610=""),AND(AND(ABS(C610:H610-B610:G610)&gt;0),AND(ABS(C610:H610-B610:G610)&lt;4)),IF(NOT(G610=""),AND(AND(ABS(C610:G610-B610:F610)&gt;0),AND(ABS(C610:G610-B610:F610)&lt;4)),IF(NOT(F610=""),AND(AND(ABS(C610:F610-B610:E610)&gt;0),AND(ABS(C610:F610-B610:E610)&lt;4)),AND(AND(ABS(C610:E610-B610:D610)&gt;0),AND(ABS(C610:E610-B610:D610)&lt;4)))))</f>
        <v>1</v>
      </c>
      <c r="M610" s="1" t="b">
        <f t="shared" si="1"/>
        <v>1</v>
      </c>
    </row>
    <row r="611" ht="15.75" customHeight="1">
      <c r="A611" s="1" t="s">
        <v>620</v>
      </c>
      <c r="B611" s="1">
        <f>IFERROR(__xludf.DUMMYFUNCTION("SPLIT(A611,"" "")"),61.0)</f>
        <v>61</v>
      </c>
      <c r="C611" s="1">
        <f>IFERROR(__xludf.DUMMYFUNCTION("""COMPUTED_VALUE"""),59.0)</f>
        <v>59</v>
      </c>
      <c r="D611" s="1">
        <f>IFERROR(__xludf.DUMMYFUNCTION("""COMPUTED_VALUE"""),57.0)</f>
        <v>57</v>
      </c>
      <c r="E611" s="1">
        <f>IFERROR(__xludf.DUMMYFUNCTION("""COMPUTED_VALUE"""),56.0)</f>
        <v>56</v>
      </c>
      <c r="F611" s="1">
        <f>IFERROR(__xludf.DUMMYFUNCTION("""COMPUTED_VALUE"""),53.0)</f>
        <v>53</v>
      </c>
      <c r="G611" s="1">
        <f>IFERROR(__xludf.DUMMYFUNCTION("""COMPUTED_VALUE"""),51.0)</f>
        <v>51</v>
      </c>
      <c r="H611" s="1">
        <f>IFERROR(__xludf.DUMMYFUNCTION("""COMPUTED_VALUE"""),49.0)</f>
        <v>49</v>
      </c>
      <c r="I611" s="1">
        <f>IFERROR(__xludf.DUMMYFUNCTION("""COMPUTED_VALUE"""),48.0)</f>
        <v>48</v>
      </c>
      <c r="J611" s="1" t="b">
        <f t="array" ref="J611">IF(NOT(H611=""),AND(C611:H611&gt;B611:G611),IF(NOT(G611=""),AND(C611:G611&gt;B611:F611),IF(NOT(F611=""),AND(C611:F611&gt;B611:E611),AND(C611:E611&gt;B611:D611))))</f>
        <v>0</v>
      </c>
      <c r="K611" s="1" t="b">
        <f t="array" ref="K611">IF(NOT(H611=""),AND(C611:H611&lt;B611:G611),IF(NOT(G611=""),AND(C611:G611&lt;B611:F611),IF(NOT(F611=""),AND(C611:F611&lt;B611:E611),AND(C611:E611&lt;B611:D611))))</f>
        <v>1</v>
      </c>
      <c r="L611" s="1" t="b">
        <f t="array" ref="L611">IF(NOT(H611=""),AND(AND(ABS(C611:H611-B611:G611)&gt;0),AND(ABS(C611:H611-B611:G611)&lt;4)),IF(NOT(G611=""),AND(AND(ABS(C611:G611-B611:F611)&gt;0),AND(ABS(C611:G611-B611:F611)&lt;4)),IF(NOT(F611=""),AND(AND(ABS(C611:F611-B611:E611)&gt;0),AND(ABS(C611:F611-B611:E611)&lt;4)),AND(AND(ABS(C611:E611-B611:D611)&gt;0),AND(ABS(C611:E611-B611:D611)&lt;4)))))</f>
        <v>1</v>
      </c>
      <c r="M611" s="1" t="b">
        <f t="shared" si="1"/>
        <v>1</v>
      </c>
    </row>
    <row r="612" ht="15.75" customHeight="1">
      <c r="A612" s="1" t="s">
        <v>621</v>
      </c>
      <c r="B612" s="1">
        <f>IFERROR(__xludf.DUMMYFUNCTION("SPLIT(A612,"" "")"),57.0)</f>
        <v>57</v>
      </c>
      <c r="C612" s="1">
        <f>IFERROR(__xludf.DUMMYFUNCTION("""COMPUTED_VALUE"""),60.0)</f>
        <v>60</v>
      </c>
      <c r="D612" s="1">
        <f>IFERROR(__xludf.DUMMYFUNCTION("""COMPUTED_VALUE"""),63.0)</f>
        <v>63</v>
      </c>
      <c r="E612" s="1">
        <f>IFERROR(__xludf.DUMMYFUNCTION("""COMPUTED_VALUE"""),64.0)</f>
        <v>64</v>
      </c>
      <c r="F612" s="1">
        <f>IFERROR(__xludf.DUMMYFUNCTION("""COMPUTED_VALUE"""),66.0)</f>
        <v>66</v>
      </c>
      <c r="G612" s="1">
        <f>IFERROR(__xludf.DUMMYFUNCTION("""COMPUTED_VALUE"""),69.0)</f>
        <v>69</v>
      </c>
      <c r="H612" s="2">
        <f>IFERROR(__xludf.DUMMYFUNCTION("""COMPUTED_VALUE"""),71.0)</f>
        <v>71</v>
      </c>
      <c r="J612" s="1" t="b">
        <f t="array" ref="J612">IF(NOT(H612=""),AND(C612:H612&gt;B612:G612),IF(NOT(G612=""),AND(C612:G612&gt;B612:F612),IF(NOT(F612=""),AND(C612:F612&gt;B612:E612),AND(C612:E612&gt;B612:D612))))</f>
        <v>1</v>
      </c>
      <c r="K612" s="1" t="b">
        <f t="array" ref="K612">IF(NOT(H612=""),AND(C612:H612&lt;B612:G612),IF(NOT(G612=""),AND(C612:G612&lt;B612:F612),IF(NOT(F612=""),AND(C612:F612&lt;B612:E612),AND(C612:E612&lt;B612:D612))))</f>
        <v>0</v>
      </c>
      <c r="L612" s="1" t="b">
        <f t="array" ref="L612">IF(NOT(H612=""),AND(AND(ABS(C612:H612-B612:G612)&gt;0),AND(ABS(C612:H612-B612:G612)&lt;4)),IF(NOT(G612=""),AND(AND(ABS(C612:G612-B612:F612)&gt;0),AND(ABS(C612:G612-B612:F612)&lt;4)),IF(NOT(F612=""),AND(AND(ABS(C612:F612-B612:E612)&gt;0),AND(ABS(C612:F612-B612:E612)&lt;4)),AND(AND(ABS(C612:E612-B612:D612)&gt;0),AND(ABS(C612:E612-B612:D612)&lt;4)))))</f>
        <v>1</v>
      </c>
      <c r="M612" s="1" t="b">
        <f t="shared" si="1"/>
        <v>1</v>
      </c>
    </row>
    <row r="613" ht="15.75" customHeight="1">
      <c r="A613" s="1" t="s">
        <v>622</v>
      </c>
      <c r="B613" s="1">
        <f>IFERROR(__xludf.DUMMYFUNCTION("SPLIT(A613,"" "")"),31.0)</f>
        <v>31</v>
      </c>
      <c r="C613" s="1">
        <f>IFERROR(__xludf.DUMMYFUNCTION("""COMPUTED_VALUE"""),33.0)</f>
        <v>33</v>
      </c>
      <c r="D613" s="1">
        <f>IFERROR(__xludf.DUMMYFUNCTION("""COMPUTED_VALUE"""),36.0)</f>
        <v>36</v>
      </c>
      <c r="E613" s="1">
        <f>IFERROR(__xludf.DUMMYFUNCTION("""COMPUTED_VALUE"""),39.0)</f>
        <v>39</v>
      </c>
      <c r="F613" s="1">
        <f>IFERROR(__xludf.DUMMYFUNCTION("""COMPUTED_VALUE"""),41.0)</f>
        <v>41</v>
      </c>
      <c r="G613" s="1">
        <f>IFERROR(__xludf.DUMMYFUNCTION("""COMPUTED_VALUE"""),42.0)</f>
        <v>42</v>
      </c>
      <c r="H613" s="1">
        <f>IFERROR(__xludf.DUMMYFUNCTION("""COMPUTED_VALUE"""),44.0)</f>
        <v>44</v>
      </c>
      <c r="I613" s="1">
        <f>IFERROR(__xludf.DUMMYFUNCTION("""COMPUTED_VALUE"""),45.0)</f>
        <v>45</v>
      </c>
      <c r="J613" s="1" t="b">
        <f t="array" ref="J613">IF(NOT(H613=""),AND(C613:H613&gt;B613:G613),IF(NOT(G613=""),AND(C613:G613&gt;B613:F613),IF(NOT(F613=""),AND(C613:F613&gt;B613:E613),AND(C613:E613&gt;B613:D613))))</f>
        <v>1</v>
      </c>
      <c r="K613" s="1" t="b">
        <f t="array" ref="K613">IF(NOT(H613=""),AND(C613:H613&lt;B613:G613),IF(NOT(G613=""),AND(C613:G613&lt;B613:F613),IF(NOT(F613=""),AND(C613:F613&lt;B613:E613),AND(C613:E613&lt;B613:D613))))</f>
        <v>0</v>
      </c>
      <c r="L613" s="1" t="b">
        <f t="array" ref="L613">IF(NOT(H613=""),AND(AND(ABS(C613:H613-B613:G613)&gt;0),AND(ABS(C613:H613-B613:G613)&lt;4)),IF(NOT(G613=""),AND(AND(ABS(C613:G613-B613:F613)&gt;0),AND(ABS(C613:G613-B613:F613)&lt;4)),IF(NOT(F613=""),AND(AND(ABS(C613:F613-B613:E613)&gt;0),AND(ABS(C613:F613-B613:E613)&lt;4)),AND(AND(ABS(C613:E613-B613:D613)&gt;0),AND(ABS(C613:E613-B613:D613)&lt;4)))))</f>
        <v>1</v>
      </c>
      <c r="M613" s="1" t="b">
        <f t="shared" si="1"/>
        <v>1</v>
      </c>
    </row>
    <row r="614" ht="15.75" customHeight="1">
      <c r="A614" s="1" t="s">
        <v>623</v>
      </c>
      <c r="B614" s="1">
        <f>IFERROR(__xludf.DUMMYFUNCTION("SPLIT(A614,"" "")"),62.0)</f>
        <v>62</v>
      </c>
      <c r="C614" s="1">
        <f>IFERROR(__xludf.DUMMYFUNCTION("""COMPUTED_VALUE"""),63.0)</f>
        <v>63</v>
      </c>
      <c r="D614" s="1">
        <f>IFERROR(__xludf.DUMMYFUNCTION("""COMPUTED_VALUE"""),64.0)</f>
        <v>64</v>
      </c>
      <c r="E614" s="1">
        <f>IFERROR(__xludf.DUMMYFUNCTION("""COMPUTED_VALUE"""),66.0)</f>
        <v>66</v>
      </c>
      <c r="F614" s="1">
        <f>IFERROR(__xludf.DUMMYFUNCTION("""COMPUTED_VALUE"""),68.0)</f>
        <v>68</v>
      </c>
      <c r="G614" s="2">
        <f>IFERROR(__xludf.DUMMYFUNCTION("""COMPUTED_VALUE"""),71.0)</f>
        <v>71</v>
      </c>
      <c r="J614" s="1" t="b">
        <f t="array" ref="J614">IF(NOT(H614=""),AND(C614:H614&gt;B614:G614),IF(NOT(G614=""),AND(C614:G614&gt;B614:F614),IF(NOT(F614=""),AND(C614:F614&gt;B614:E614),AND(C614:E614&gt;B614:D614))))</f>
        <v>1</v>
      </c>
      <c r="K614" s="1" t="b">
        <f t="array" ref="K614">IF(NOT(H614=""),AND(C614:H614&lt;B614:G614),IF(NOT(G614=""),AND(C614:G614&lt;B614:F614),IF(NOT(F614=""),AND(C614:F614&lt;B614:E614),AND(C614:E614&lt;B614:D614))))</f>
        <v>0</v>
      </c>
      <c r="L614" s="1" t="b">
        <f t="array" ref="L614">IF(NOT(H614=""),AND(AND(ABS(C614:H614-B614:G614)&gt;0),AND(ABS(C614:H614-B614:G614)&lt;4)),IF(NOT(G614=""),AND(AND(ABS(C614:G614-B614:F614)&gt;0),AND(ABS(C614:G614-B614:F614)&lt;4)),IF(NOT(F614=""),AND(AND(ABS(C614:F614-B614:E614)&gt;0),AND(ABS(C614:F614-B614:E614)&lt;4)),AND(AND(ABS(C614:E614-B614:D614)&gt;0),AND(ABS(C614:E614-B614:D614)&lt;4)))))</f>
        <v>1</v>
      </c>
      <c r="M614" s="1" t="b">
        <f t="shared" si="1"/>
        <v>1</v>
      </c>
    </row>
    <row r="615" ht="15.75" customHeight="1">
      <c r="A615" s="1" t="s">
        <v>624</v>
      </c>
      <c r="B615" s="1">
        <f>IFERROR(__xludf.DUMMYFUNCTION("SPLIT(A615,"" "")"),86.0)</f>
        <v>86</v>
      </c>
      <c r="C615" s="1">
        <f>IFERROR(__xludf.DUMMYFUNCTION("""COMPUTED_VALUE"""),85.0)</f>
        <v>85</v>
      </c>
      <c r="D615" s="1">
        <f>IFERROR(__xludf.DUMMYFUNCTION("""COMPUTED_VALUE"""),82.0)</f>
        <v>82</v>
      </c>
      <c r="E615" s="1">
        <f>IFERROR(__xludf.DUMMYFUNCTION("""COMPUTED_VALUE"""),79.0)</f>
        <v>79</v>
      </c>
      <c r="F615" s="1">
        <f>IFERROR(__xludf.DUMMYFUNCTION("""COMPUTED_VALUE"""),77.0)</f>
        <v>77</v>
      </c>
      <c r="G615" s="1">
        <f>IFERROR(__xludf.DUMMYFUNCTION("""COMPUTED_VALUE"""),76.0)</f>
        <v>76</v>
      </c>
      <c r="H615" s="2">
        <f>IFERROR(__xludf.DUMMYFUNCTION("""COMPUTED_VALUE"""),74.0)</f>
        <v>74</v>
      </c>
      <c r="J615" s="1" t="b">
        <f t="array" ref="J615">IF(NOT(H615=""),AND(C615:H615&gt;B615:G615),IF(NOT(G615=""),AND(C615:G615&gt;B615:F615),IF(NOT(F615=""),AND(C615:F615&gt;B615:E615),AND(C615:E615&gt;B615:D615))))</f>
        <v>0</v>
      </c>
      <c r="K615" s="1" t="b">
        <f t="array" ref="K615">IF(NOT(H615=""),AND(C615:H615&lt;B615:G615),IF(NOT(G615=""),AND(C615:G615&lt;B615:F615),IF(NOT(F615=""),AND(C615:F615&lt;B615:E615),AND(C615:E615&lt;B615:D615))))</f>
        <v>1</v>
      </c>
      <c r="L615" s="1" t="b">
        <f t="array" ref="L615">IF(NOT(H615=""),AND(AND(ABS(C615:H615-B615:G615)&gt;0),AND(ABS(C615:H615-B615:G615)&lt;4)),IF(NOT(G615=""),AND(AND(ABS(C615:G615-B615:F615)&gt;0),AND(ABS(C615:G615-B615:F615)&lt;4)),IF(NOT(F615=""),AND(AND(ABS(C615:F615-B615:E615)&gt;0),AND(ABS(C615:F615-B615:E615)&lt;4)),AND(AND(ABS(C615:E615-B615:D615)&gt;0),AND(ABS(C615:E615-B615:D615)&lt;4)))))</f>
        <v>1</v>
      </c>
      <c r="M615" s="1" t="b">
        <f t="shared" si="1"/>
        <v>1</v>
      </c>
    </row>
    <row r="616" ht="15.75" customHeight="1">
      <c r="A616" s="1" t="s">
        <v>625</v>
      </c>
      <c r="B616" s="1">
        <f>IFERROR(__xludf.DUMMYFUNCTION("SPLIT(A616,"" "")"),34.0)</f>
        <v>34</v>
      </c>
      <c r="C616" s="1">
        <f>IFERROR(__xludf.DUMMYFUNCTION("""COMPUTED_VALUE"""),33.0)</f>
        <v>33</v>
      </c>
      <c r="D616" s="1">
        <f>IFERROR(__xludf.DUMMYFUNCTION("""COMPUTED_VALUE"""),31.0)</f>
        <v>31</v>
      </c>
      <c r="E616" s="1">
        <f>IFERROR(__xludf.DUMMYFUNCTION("""COMPUTED_VALUE"""),28.0)</f>
        <v>28</v>
      </c>
      <c r="F616" s="1">
        <f>IFERROR(__xludf.DUMMYFUNCTION("""COMPUTED_VALUE"""),25.0)</f>
        <v>25</v>
      </c>
      <c r="G616" s="1">
        <f>IFERROR(__xludf.DUMMYFUNCTION("""COMPUTED_VALUE"""),24.0)</f>
        <v>24</v>
      </c>
      <c r="H616" s="1">
        <f>IFERROR(__xludf.DUMMYFUNCTION("""COMPUTED_VALUE"""),23.0)</f>
        <v>23</v>
      </c>
      <c r="I616" s="1">
        <f>IFERROR(__xludf.DUMMYFUNCTION("""COMPUTED_VALUE"""),22.0)</f>
        <v>22</v>
      </c>
      <c r="J616" s="1" t="b">
        <f t="array" ref="J616">IF(NOT(H616=""),AND(C616:H616&gt;B616:G616),IF(NOT(G616=""),AND(C616:G616&gt;B616:F616),IF(NOT(F616=""),AND(C616:F616&gt;B616:E616),AND(C616:E616&gt;B616:D616))))</f>
        <v>0</v>
      </c>
      <c r="K616" s="1" t="b">
        <f t="array" ref="K616">IF(NOT(H616=""),AND(C616:H616&lt;B616:G616),IF(NOT(G616=""),AND(C616:G616&lt;B616:F616),IF(NOT(F616=""),AND(C616:F616&lt;B616:E616),AND(C616:E616&lt;B616:D616))))</f>
        <v>1</v>
      </c>
      <c r="L616" s="1" t="b">
        <f t="array" ref="L616">IF(NOT(H616=""),AND(AND(ABS(C616:H616-B616:G616)&gt;0),AND(ABS(C616:H616-B616:G616)&lt;4)),IF(NOT(G616=""),AND(AND(ABS(C616:G616-B616:F616)&gt;0),AND(ABS(C616:G616-B616:F616)&lt;4)),IF(NOT(F616=""),AND(AND(ABS(C616:F616-B616:E616)&gt;0),AND(ABS(C616:F616-B616:E616)&lt;4)),AND(AND(ABS(C616:E616-B616:D616)&gt;0),AND(ABS(C616:E616-B616:D616)&lt;4)))))</f>
        <v>1</v>
      </c>
      <c r="M616" s="1" t="b">
        <f t="shared" si="1"/>
        <v>1</v>
      </c>
    </row>
    <row r="617" ht="15.75" customHeight="1">
      <c r="A617" s="1" t="s">
        <v>626</v>
      </c>
      <c r="B617" s="1">
        <f>IFERROR(__xludf.DUMMYFUNCTION("SPLIT(A617,"" "")"),7.0)</f>
        <v>7</v>
      </c>
      <c r="C617" s="1">
        <f>IFERROR(__xludf.DUMMYFUNCTION("""COMPUTED_VALUE"""),8.0)</f>
        <v>8</v>
      </c>
      <c r="D617" s="1">
        <f>IFERROR(__xludf.DUMMYFUNCTION("""COMPUTED_VALUE"""),9.0)</f>
        <v>9</v>
      </c>
      <c r="E617" s="1">
        <f>IFERROR(__xludf.DUMMYFUNCTION("""COMPUTED_VALUE"""),11.0)</f>
        <v>11</v>
      </c>
      <c r="F617" s="1">
        <f>IFERROR(__xludf.DUMMYFUNCTION("""COMPUTED_VALUE"""),12.0)</f>
        <v>12</v>
      </c>
      <c r="G617" s="1">
        <f>IFERROR(__xludf.DUMMYFUNCTION("""COMPUTED_VALUE"""),15.0)</f>
        <v>15</v>
      </c>
      <c r="H617" s="1">
        <f>IFERROR(__xludf.DUMMYFUNCTION("""COMPUTED_VALUE"""),18.0)</f>
        <v>18</v>
      </c>
      <c r="I617" s="1">
        <f>IFERROR(__xludf.DUMMYFUNCTION("""COMPUTED_VALUE"""),21.0)</f>
        <v>21</v>
      </c>
      <c r="J617" s="1" t="b">
        <f t="array" ref="J617">IF(NOT(H617=""),AND(C617:H617&gt;B617:G617),IF(NOT(G617=""),AND(C617:G617&gt;B617:F617),IF(NOT(F617=""),AND(C617:F617&gt;B617:E617),AND(C617:E617&gt;B617:D617))))</f>
        <v>1</v>
      </c>
      <c r="K617" s="1" t="b">
        <f t="array" ref="K617">IF(NOT(H617=""),AND(C617:H617&lt;B617:G617),IF(NOT(G617=""),AND(C617:G617&lt;B617:F617),IF(NOT(F617=""),AND(C617:F617&lt;B617:E617),AND(C617:E617&lt;B617:D617))))</f>
        <v>0</v>
      </c>
      <c r="L617" s="1" t="b">
        <f t="array" ref="L617">IF(NOT(H617=""),AND(AND(ABS(C617:H617-B617:G617)&gt;0),AND(ABS(C617:H617-B617:G617)&lt;4)),IF(NOT(G617=""),AND(AND(ABS(C617:G617-B617:F617)&gt;0),AND(ABS(C617:G617-B617:F617)&lt;4)),IF(NOT(F617=""),AND(AND(ABS(C617:F617-B617:E617)&gt;0),AND(ABS(C617:F617-B617:E617)&lt;4)),AND(AND(ABS(C617:E617-B617:D617)&gt;0),AND(ABS(C617:E617-B617:D617)&lt;4)))))</f>
        <v>1</v>
      </c>
      <c r="M617" s="1" t="b">
        <f t="shared" si="1"/>
        <v>1</v>
      </c>
    </row>
    <row r="618" ht="15.75" customHeight="1">
      <c r="A618" s="1" t="s">
        <v>627</v>
      </c>
      <c r="B618" s="1">
        <f>IFERROR(__xludf.DUMMYFUNCTION("SPLIT(A618,"" "")"),56.0)</f>
        <v>56</v>
      </c>
      <c r="C618" s="1">
        <f>IFERROR(__xludf.DUMMYFUNCTION("""COMPUTED_VALUE"""),59.0)</f>
        <v>59</v>
      </c>
      <c r="D618" s="1">
        <f>IFERROR(__xludf.DUMMYFUNCTION("""COMPUTED_VALUE"""),61.0)</f>
        <v>61</v>
      </c>
      <c r="E618" s="1">
        <f>IFERROR(__xludf.DUMMYFUNCTION("""COMPUTED_VALUE"""),62.0)</f>
        <v>62</v>
      </c>
      <c r="F618" s="1">
        <f>IFERROR(__xludf.DUMMYFUNCTION("""COMPUTED_VALUE"""),65.0)</f>
        <v>65</v>
      </c>
      <c r="G618" s="1">
        <f>IFERROR(__xludf.DUMMYFUNCTION("""COMPUTED_VALUE"""),66.0)</f>
        <v>66</v>
      </c>
      <c r="H618" s="1">
        <f>IFERROR(__xludf.DUMMYFUNCTION("""COMPUTED_VALUE"""),68.0)</f>
        <v>68</v>
      </c>
      <c r="I618" s="1">
        <f>IFERROR(__xludf.DUMMYFUNCTION("""COMPUTED_VALUE"""),69.0)</f>
        <v>69</v>
      </c>
      <c r="J618" s="1" t="b">
        <f t="array" ref="J618">IF(NOT(H618=""),AND(C618:H618&gt;B618:G618),IF(NOT(G618=""),AND(C618:G618&gt;B618:F618),IF(NOT(F618=""),AND(C618:F618&gt;B618:E618),AND(C618:E618&gt;B618:D618))))</f>
        <v>1</v>
      </c>
      <c r="K618" s="1" t="b">
        <f t="array" ref="K618">IF(NOT(H618=""),AND(C618:H618&lt;B618:G618),IF(NOT(G618=""),AND(C618:G618&lt;B618:F618),IF(NOT(F618=""),AND(C618:F618&lt;B618:E618),AND(C618:E618&lt;B618:D618))))</f>
        <v>0</v>
      </c>
      <c r="L618" s="1" t="b">
        <f t="array" ref="L618">IF(NOT(H618=""),AND(AND(ABS(C618:H618-B618:G618)&gt;0),AND(ABS(C618:H618-B618:G618)&lt;4)),IF(NOT(G618=""),AND(AND(ABS(C618:G618-B618:F618)&gt;0),AND(ABS(C618:G618-B618:F618)&lt;4)),IF(NOT(F618=""),AND(AND(ABS(C618:F618-B618:E618)&gt;0),AND(ABS(C618:F618-B618:E618)&lt;4)),AND(AND(ABS(C618:E618-B618:D618)&gt;0),AND(ABS(C618:E618-B618:D618)&lt;4)))))</f>
        <v>1</v>
      </c>
      <c r="M618" s="1" t="b">
        <f t="shared" si="1"/>
        <v>1</v>
      </c>
    </row>
    <row r="619" ht="15.75" customHeight="1">
      <c r="A619" s="1" t="s">
        <v>628</v>
      </c>
      <c r="B619" s="1">
        <f>IFERROR(__xludf.DUMMYFUNCTION("SPLIT(A619,"" "")"),31.0)</f>
        <v>31</v>
      </c>
      <c r="C619" s="1">
        <f>IFERROR(__xludf.DUMMYFUNCTION("""COMPUTED_VALUE"""),32.0)</f>
        <v>32</v>
      </c>
      <c r="D619" s="1">
        <f>IFERROR(__xludf.DUMMYFUNCTION("""COMPUTED_VALUE"""),35.0)</f>
        <v>35</v>
      </c>
      <c r="E619" s="1">
        <f>IFERROR(__xludf.DUMMYFUNCTION("""COMPUTED_VALUE"""),36.0)</f>
        <v>36</v>
      </c>
      <c r="F619" s="1">
        <f>IFERROR(__xludf.DUMMYFUNCTION("""COMPUTED_VALUE"""),39.0)</f>
        <v>39</v>
      </c>
      <c r="G619" s="1">
        <f>IFERROR(__xludf.DUMMYFUNCTION("""COMPUTED_VALUE"""),40.0)</f>
        <v>40</v>
      </c>
      <c r="H619" s="1">
        <f>IFERROR(__xludf.DUMMYFUNCTION("""COMPUTED_VALUE"""),41.0)</f>
        <v>41</v>
      </c>
      <c r="I619" s="1">
        <f>IFERROR(__xludf.DUMMYFUNCTION("""COMPUTED_VALUE"""),42.0)</f>
        <v>42</v>
      </c>
      <c r="J619" s="1" t="b">
        <f t="array" ref="J619">IF(NOT(H619=""),AND(C619:H619&gt;B619:G619),IF(NOT(G619=""),AND(C619:G619&gt;B619:F619),IF(NOT(F619=""),AND(C619:F619&gt;B619:E619),AND(C619:E619&gt;B619:D619))))</f>
        <v>1</v>
      </c>
      <c r="K619" s="1" t="b">
        <f t="array" ref="K619">IF(NOT(H619=""),AND(C619:H619&lt;B619:G619),IF(NOT(G619=""),AND(C619:G619&lt;B619:F619),IF(NOT(F619=""),AND(C619:F619&lt;B619:E619),AND(C619:E619&lt;B619:D619))))</f>
        <v>0</v>
      </c>
      <c r="L619" s="1" t="b">
        <f t="array" ref="L619">IF(NOT(H619=""),AND(AND(ABS(C619:H619-B619:G619)&gt;0),AND(ABS(C619:H619-B619:G619)&lt;4)),IF(NOT(G619=""),AND(AND(ABS(C619:G619-B619:F619)&gt;0),AND(ABS(C619:G619-B619:F619)&lt;4)),IF(NOT(F619=""),AND(AND(ABS(C619:F619-B619:E619)&gt;0),AND(ABS(C619:F619-B619:E619)&lt;4)),AND(AND(ABS(C619:E619-B619:D619)&gt;0),AND(ABS(C619:E619-B619:D619)&lt;4)))))</f>
        <v>1</v>
      </c>
      <c r="M619" s="1" t="b">
        <f t="shared" si="1"/>
        <v>1</v>
      </c>
    </row>
    <row r="620" ht="15.75" customHeight="1">
      <c r="A620" s="1" t="s">
        <v>629</v>
      </c>
      <c r="B620" s="1">
        <f>IFERROR(__xludf.DUMMYFUNCTION("SPLIT(A620,"" "")"),44.0)</f>
        <v>44</v>
      </c>
      <c r="C620" s="1">
        <f>IFERROR(__xludf.DUMMYFUNCTION("""COMPUTED_VALUE"""),46.0)</f>
        <v>46</v>
      </c>
      <c r="D620" s="1">
        <f>IFERROR(__xludf.DUMMYFUNCTION("""COMPUTED_VALUE"""),48.0)</f>
        <v>48</v>
      </c>
      <c r="E620" s="1">
        <f>IFERROR(__xludf.DUMMYFUNCTION("""COMPUTED_VALUE"""),50.0)</f>
        <v>50</v>
      </c>
      <c r="F620" s="1">
        <f>IFERROR(__xludf.DUMMYFUNCTION("""COMPUTED_VALUE"""),52.0)</f>
        <v>52</v>
      </c>
      <c r="G620" s="1">
        <f>IFERROR(__xludf.DUMMYFUNCTION("""COMPUTED_VALUE"""),55.0)</f>
        <v>55</v>
      </c>
      <c r="H620" s="1">
        <f>IFERROR(__xludf.DUMMYFUNCTION("""COMPUTED_VALUE"""),58.0)</f>
        <v>58</v>
      </c>
      <c r="I620" s="1">
        <f>IFERROR(__xludf.DUMMYFUNCTION("""COMPUTED_VALUE"""),60.0)</f>
        <v>60</v>
      </c>
      <c r="J620" s="1" t="b">
        <f t="array" ref="J620">IF(NOT(H620=""),AND(C620:H620&gt;B620:G620),IF(NOT(G620=""),AND(C620:G620&gt;B620:F620),IF(NOT(F620=""),AND(C620:F620&gt;B620:E620),AND(C620:E620&gt;B620:D620))))</f>
        <v>1</v>
      </c>
      <c r="K620" s="1" t="b">
        <f t="array" ref="K620">IF(NOT(H620=""),AND(C620:H620&lt;B620:G620),IF(NOT(G620=""),AND(C620:G620&lt;B620:F620),IF(NOT(F620=""),AND(C620:F620&lt;B620:E620),AND(C620:E620&lt;B620:D620))))</f>
        <v>0</v>
      </c>
      <c r="L620" s="1" t="b">
        <f t="array" ref="L620">IF(NOT(H620=""),AND(AND(ABS(C620:H620-B620:G620)&gt;0),AND(ABS(C620:H620-B620:G620)&lt;4)),IF(NOT(G620=""),AND(AND(ABS(C620:G620-B620:F620)&gt;0),AND(ABS(C620:G620-B620:F620)&lt;4)),IF(NOT(F620=""),AND(AND(ABS(C620:F620-B620:E620)&gt;0),AND(ABS(C620:F620-B620:E620)&lt;4)),AND(AND(ABS(C620:E620-B620:D620)&gt;0),AND(ABS(C620:E620-B620:D620)&lt;4)))))</f>
        <v>1</v>
      </c>
      <c r="M620" s="1" t="b">
        <f t="shared" si="1"/>
        <v>1</v>
      </c>
    </row>
    <row r="621" ht="15.75" customHeight="1">
      <c r="A621" s="1" t="s">
        <v>630</v>
      </c>
      <c r="B621" s="1">
        <f>IFERROR(__xludf.DUMMYFUNCTION("SPLIT(A621,"" "")"),91.0)</f>
        <v>91</v>
      </c>
      <c r="C621" s="1">
        <f>IFERROR(__xludf.DUMMYFUNCTION("""COMPUTED_VALUE"""),94.0)</f>
        <v>94</v>
      </c>
      <c r="D621" s="1">
        <f>IFERROR(__xludf.DUMMYFUNCTION("""COMPUTED_VALUE"""),96.0)</f>
        <v>96</v>
      </c>
      <c r="E621" s="1">
        <f>IFERROR(__xludf.DUMMYFUNCTION("""COMPUTED_VALUE"""),98.0)</f>
        <v>98</v>
      </c>
      <c r="F621" s="2">
        <f>IFERROR(__xludf.DUMMYFUNCTION("""COMPUTED_VALUE"""),99.0)</f>
        <v>99</v>
      </c>
      <c r="J621" s="1" t="b">
        <f t="array" ref="J621">IF(NOT(H621=""),AND(C621:H621&gt;B621:G621),IF(NOT(G621=""),AND(C621:G621&gt;B621:F621),IF(NOT(F621=""),AND(C621:F621&gt;B621:E621),AND(C621:E621&gt;B621:D621))))</f>
        <v>1</v>
      </c>
      <c r="K621" s="1" t="b">
        <f t="array" ref="K621">IF(NOT(H621=""),AND(C621:H621&lt;B621:G621),IF(NOT(G621=""),AND(C621:G621&lt;B621:F621),IF(NOT(F621=""),AND(C621:F621&lt;B621:E621),AND(C621:E621&lt;B621:D621))))</f>
        <v>0</v>
      </c>
      <c r="L621" s="1" t="b">
        <f t="array" ref="L621">IF(NOT(H621=""),AND(AND(ABS(C621:H621-B621:G621)&gt;0),AND(ABS(C621:H621-B621:G621)&lt;4)),IF(NOT(G621=""),AND(AND(ABS(C621:G621-B621:F621)&gt;0),AND(ABS(C621:G621-B621:F621)&lt;4)),IF(NOT(F621=""),AND(AND(ABS(C621:F621-B621:E621)&gt;0),AND(ABS(C621:F621-B621:E621)&lt;4)),AND(AND(ABS(C621:E621-B621:D621)&gt;0),AND(ABS(C621:E621-B621:D621)&lt;4)))))</f>
        <v>1</v>
      </c>
      <c r="M621" s="1" t="b">
        <f t="shared" si="1"/>
        <v>1</v>
      </c>
    </row>
    <row r="622" ht="15.75" customHeight="1">
      <c r="A622" s="1" t="s">
        <v>631</v>
      </c>
      <c r="B622" s="1">
        <f>IFERROR(__xludf.DUMMYFUNCTION("SPLIT(A622,"" "")"),40.0)</f>
        <v>40</v>
      </c>
      <c r="C622" s="1">
        <f>IFERROR(__xludf.DUMMYFUNCTION("""COMPUTED_VALUE"""),41.0)</f>
        <v>41</v>
      </c>
      <c r="D622" s="1">
        <f>IFERROR(__xludf.DUMMYFUNCTION("""COMPUTED_VALUE"""),43.0)</f>
        <v>43</v>
      </c>
      <c r="E622" s="1">
        <f>IFERROR(__xludf.DUMMYFUNCTION("""COMPUTED_VALUE"""),44.0)</f>
        <v>44</v>
      </c>
      <c r="F622" s="1">
        <f>IFERROR(__xludf.DUMMYFUNCTION("""COMPUTED_VALUE"""),47.0)</f>
        <v>47</v>
      </c>
      <c r="G622" s="1">
        <f>IFERROR(__xludf.DUMMYFUNCTION("""COMPUTED_VALUE"""),48.0)</f>
        <v>48</v>
      </c>
      <c r="H622" s="1">
        <f>IFERROR(__xludf.DUMMYFUNCTION("""COMPUTED_VALUE"""),51.0)</f>
        <v>51</v>
      </c>
      <c r="I622" s="1">
        <f>IFERROR(__xludf.DUMMYFUNCTION("""COMPUTED_VALUE"""),52.0)</f>
        <v>52</v>
      </c>
      <c r="J622" s="1" t="b">
        <f t="array" ref="J622">IF(NOT(H622=""),AND(C622:H622&gt;B622:G622),IF(NOT(G622=""),AND(C622:G622&gt;B622:F622),IF(NOT(F622=""),AND(C622:F622&gt;B622:E622),AND(C622:E622&gt;B622:D622))))</f>
        <v>1</v>
      </c>
      <c r="K622" s="1" t="b">
        <f t="array" ref="K622">IF(NOT(H622=""),AND(C622:H622&lt;B622:G622),IF(NOT(G622=""),AND(C622:G622&lt;B622:F622),IF(NOT(F622=""),AND(C622:F622&lt;B622:E622),AND(C622:E622&lt;B622:D622))))</f>
        <v>0</v>
      </c>
      <c r="L622" s="1" t="b">
        <f t="array" ref="L622">IF(NOT(H622=""),AND(AND(ABS(C622:H622-B622:G622)&gt;0),AND(ABS(C622:H622-B622:G622)&lt;4)),IF(NOT(G622=""),AND(AND(ABS(C622:G622-B622:F622)&gt;0),AND(ABS(C622:G622-B622:F622)&lt;4)),IF(NOT(F622=""),AND(AND(ABS(C622:F622-B622:E622)&gt;0),AND(ABS(C622:F622-B622:E622)&lt;4)),AND(AND(ABS(C622:E622-B622:D622)&gt;0),AND(ABS(C622:E622-B622:D622)&lt;4)))))</f>
        <v>1</v>
      </c>
      <c r="M622" s="1" t="b">
        <f t="shared" si="1"/>
        <v>1</v>
      </c>
    </row>
    <row r="623" ht="15.75" customHeight="1">
      <c r="A623" s="1" t="s">
        <v>632</v>
      </c>
      <c r="B623" s="1">
        <f>IFERROR(__xludf.DUMMYFUNCTION("SPLIT(A623,"" "")"),82.0)</f>
        <v>82</v>
      </c>
      <c r="C623" s="1">
        <f>IFERROR(__xludf.DUMMYFUNCTION("""COMPUTED_VALUE"""),85.0)</f>
        <v>85</v>
      </c>
      <c r="D623" s="1">
        <f>IFERROR(__xludf.DUMMYFUNCTION("""COMPUTED_VALUE"""),88.0)</f>
        <v>88</v>
      </c>
      <c r="E623" s="1">
        <f>IFERROR(__xludf.DUMMYFUNCTION("""COMPUTED_VALUE"""),89.0)</f>
        <v>89</v>
      </c>
      <c r="F623" s="2">
        <f>IFERROR(__xludf.DUMMYFUNCTION("""COMPUTED_VALUE"""),91.0)</f>
        <v>91</v>
      </c>
      <c r="J623" s="1" t="b">
        <f t="array" ref="J623">IF(NOT(H623=""),AND(C623:H623&gt;B623:G623),IF(NOT(G623=""),AND(C623:G623&gt;B623:F623),IF(NOT(F623=""),AND(C623:F623&gt;B623:E623),AND(C623:E623&gt;B623:D623))))</f>
        <v>1</v>
      </c>
      <c r="K623" s="1" t="b">
        <f t="array" ref="K623">IF(NOT(H623=""),AND(C623:H623&lt;B623:G623),IF(NOT(G623=""),AND(C623:G623&lt;B623:F623),IF(NOT(F623=""),AND(C623:F623&lt;B623:E623),AND(C623:E623&lt;B623:D623))))</f>
        <v>0</v>
      </c>
      <c r="L623" s="1" t="b">
        <f t="array" ref="L623">IF(NOT(H623=""),AND(AND(ABS(C623:H623-B623:G623)&gt;0),AND(ABS(C623:H623-B623:G623)&lt;4)),IF(NOT(G623=""),AND(AND(ABS(C623:G623-B623:F623)&gt;0),AND(ABS(C623:G623-B623:F623)&lt;4)),IF(NOT(F623=""),AND(AND(ABS(C623:F623-B623:E623)&gt;0),AND(ABS(C623:F623-B623:E623)&lt;4)),AND(AND(ABS(C623:E623-B623:D623)&gt;0),AND(ABS(C623:E623-B623:D623)&lt;4)))))</f>
        <v>1</v>
      </c>
      <c r="M623" s="1" t="b">
        <f t="shared" si="1"/>
        <v>1</v>
      </c>
    </row>
    <row r="624" ht="15.75" customHeight="1">
      <c r="A624" s="1" t="s">
        <v>633</v>
      </c>
      <c r="B624" s="1">
        <f>IFERROR(__xludf.DUMMYFUNCTION("SPLIT(A624,"" "")"),55.0)</f>
        <v>55</v>
      </c>
      <c r="C624" s="1">
        <f>IFERROR(__xludf.DUMMYFUNCTION("""COMPUTED_VALUE"""),54.0)</f>
        <v>54</v>
      </c>
      <c r="D624" s="1">
        <f>IFERROR(__xludf.DUMMYFUNCTION("""COMPUTED_VALUE"""),51.0)</f>
        <v>51</v>
      </c>
      <c r="E624" s="1">
        <f>IFERROR(__xludf.DUMMYFUNCTION("""COMPUTED_VALUE"""),50.0)</f>
        <v>50</v>
      </c>
      <c r="F624" s="1">
        <f>IFERROR(__xludf.DUMMYFUNCTION("""COMPUTED_VALUE"""),47.0)</f>
        <v>47</v>
      </c>
      <c r="G624" s="2">
        <f>IFERROR(__xludf.DUMMYFUNCTION("""COMPUTED_VALUE"""),46.0)</f>
        <v>46</v>
      </c>
      <c r="J624" s="1" t="b">
        <f t="array" ref="J624">IF(NOT(H624=""),AND(C624:H624&gt;B624:G624),IF(NOT(G624=""),AND(C624:G624&gt;B624:F624),IF(NOT(F624=""),AND(C624:F624&gt;B624:E624),AND(C624:E624&gt;B624:D624))))</f>
        <v>0</v>
      </c>
      <c r="K624" s="1" t="b">
        <f t="array" ref="K624">IF(NOT(H624=""),AND(C624:H624&lt;B624:G624),IF(NOT(G624=""),AND(C624:G624&lt;B624:F624),IF(NOT(F624=""),AND(C624:F624&lt;B624:E624),AND(C624:E624&lt;B624:D624))))</f>
        <v>1</v>
      </c>
      <c r="L624" s="1" t="b">
        <f t="array" ref="L624">IF(NOT(H624=""),AND(AND(ABS(C624:H624-B624:G624)&gt;0),AND(ABS(C624:H624-B624:G624)&lt;4)),IF(NOT(G624=""),AND(AND(ABS(C624:G624-B624:F624)&gt;0),AND(ABS(C624:G624-B624:F624)&lt;4)),IF(NOT(F624=""),AND(AND(ABS(C624:F624-B624:E624)&gt;0),AND(ABS(C624:F624-B624:E624)&lt;4)),AND(AND(ABS(C624:E624-B624:D624)&gt;0),AND(ABS(C624:E624-B624:D624)&lt;4)))))</f>
        <v>1</v>
      </c>
      <c r="M624" s="1" t="b">
        <f t="shared" si="1"/>
        <v>1</v>
      </c>
    </row>
    <row r="625" ht="15.75" customHeight="1">
      <c r="A625" s="1" t="s">
        <v>634</v>
      </c>
      <c r="B625" s="1">
        <f>IFERROR(__xludf.DUMMYFUNCTION("SPLIT(A625,"" "")"),98.0)</f>
        <v>98</v>
      </c>
      <c r="C625" s="1">
        <f>IFERROR(__xludf.DUMMYFUNCTION("""COMPUTED_VALUE"""),96.0)</f>
        <v>96</v>
      </c>
      <c r="D625" s="1">
        <f>IFERROR(__xludf.DUMMYFUNCTION("""COMPUTED_VALUE"""),94.0)</f>
        <v>94</v>
      </c>
      <c r="E625" s="1">
        <f>IFERROR(__xludf.DUMMYFUNCTION("""COMPUTED_VALUE"""),91.0)</f>
        <v>91</v>
      </c>
      <c r="F625" s="1">
        <f>IFERROR(__xludf.DUMMYFUNCTION("""COMPUTED_VALUE"""),90.0)</f>
        <v>90</v>
      </c>
      <c r="G625" s="1">
        <f>IFERROR(__xludf.DUMMYFUNCTION("""COMPUTED_VALUE"""),88.0)</f>
        <v>88</v>
      </c>
      <c r="H625" s="1">
        <f>IFERROR(__xludf.DUMMYFUNCTION("""COMPUTED_VALUE"""),86.0)</f>
        <v>86</v>
      </c>
      <c r="I625" s="1">
        <f>IFERROR(__xludf.DUMMYFUNCTION("""COMPUTED_VALUE"""),83.0)</f>
        <v>83</v>
      </c>
      <c r="J625" s="1" t="b">
        <f t="array" ref="J625">IF(NOT(H625=""),AND(C625:H625&gt;B625:G625),IF(NOT(G625=""),AND(C625:G625&gt;B625:F625),IF(NOT(F625=""),AND(C625:F625&gt;B625:E625),AND(C625:E625&gt;B625:D625))))</f>
        <v>0</v>
      </c>
      <c r="K625" s="1" t="b">
        <f t="array" ref="K625">IF(NOT(H625=""),AND(C625:H625&lt;B625:G625),IF(NOT(G625=""),AND(C625:G625&lt;B625:F625),IF(NOT(F625=""),AND(C625:F625&lt;B625:E625),AND(C625:E625&lt;B625:D625))))</f>
        <v>1</v>
      </c>
      <c r="L625" s="1" t="b">
        <f t="array" ref="L625">IF(NOT(H625=""),AND(AND(ABS(C625:H625-B625:G625)&gt;0),AND(ABS(C625:H625-B625:G625)&lt;4)),IF(NOT(G625=""),AND(AND(ABS(C625:G625-B625:F625)&gt;0),AND(ABS(C625:G625-B625:F625)&lt;4)),IF(NOT(F625=""),AND(AND(ABS(C625:F625-B625:E625)&gt;0),AND(ABS(C625:F625-B625:E625)&lt;4)),AND(AND(ABS(C625:E625-B625:D625)&gt;0),AND(ABS(C625:E625-B625:D625)&lt;4)))))</f>
        <v>1</v>
      </c>
      <c r="M625" s="1" t="b">
        <f t="shared" si="1"/>
        <v>1</v>
      </c>
    </row>
    <row r="626" ht="15.75" customHeight="1">
      <c r="A626" s="1" t="s">
        <v>635</v>
      </c>
      <c r="B626" s="1">
        <f>IFERROR(__xludf.DUMMYFUNCTION("SPLIT(A626,"" "")"),16.0)</f>
        <v>16</v>
      </c>
      <c r="C626" s="1">
        <f>IFERROR(__xludf.DUMMYFUNCTION("""COMPUTED_VALUE"""),15.0)</f>
        <v>15</v>
      </c>
      <c r="D626" s="1">
        <f>IFERROR(__xludf.DUMMYFUNCTION("""COMPUTED_VALUE"""),12.0)</f>
        <v>12</v>
      </c>
      <c r="E626" s="1">
        <f>IFERROR(__xludf.DUMMYFUNCTION("""COMPUTED_VALUE"""),11.0)</f>
        <v>11</v>
      </c>
      <c r="F626" s="1">
        <f>IFERROR(__xludf.DUMMYFUNCTION("""COMPUTED_VALUE"""),10.0)</f>
        <v>10</v>
      </c>
      <c r="G626" s="1">
        <f>IFERROR(__xludf.DUMMYFUNCTION("""COMPUTED_VALUE"""),9.0)</f>
        <v>9</v>
      </c>
      <c r="H626" s="1">
        <f>IFERROR(__xludf.DUMMYFUNCTION("""COMPUTED_VALUE"""),6.0)</f>
        <v>6</v>
      </c>
      <c r="I626" s="1">
        <f>IFERROR(__xludf.DUMMYFUNCTION("""COMPUTED_VALUE"""),5.0)</f>
        <v>5</v>
      </c>
      <c r="J626" s="1" t="b">
        <f t="array" ref="J626">IF(NOT(H626=""),AND(C626:H626&gt;B626:G626),IF(NOT(G626=""),AND(C626:G626&gt;B626:F626),IF(NOT(F626=""),AND(C626:F626&gt;B626:E626),AND(C626:E626&gt;B626:D626))))</f>
        <v>0</v>
      </c>
      <c r="K626" s="1" t="b">
        <f t="array" ref="K626">IF(NOT(H626=""),AND(C626:H626&lt;B626:G626),IF(NOT(G626=""),AND(C626:G626&lt;B626:F626),IF(NOT(F626=""),AND(C626:F626&lt;B626:E626),AND(C626:E626&lt;B626:D626))))</f>
        <v>1</v>
      </c>
      <c r="L626" s="1" t="b">
        <f t="array" ref="L626">IF(NOT(H626=""),AND(AND(ABS(C626:H626-B626:G626)&gt;0),AND(ABS(C626:H626-B626:G626)&lt;4)),IF(NOT(G626=""),AND(AND(ABS(C626:G626-B626:F626)&gt;0),AND(ABS(C626:G626-B626:F626)&lt;4)),IF(NOT(F626=""),AND(AND(ABS(C626:F626-B626:E626)&gt;0),AND(ABS(C626:F626-B626:E626)&lt;4)),AND(AND(ABS(C626:E626-B626:D626)&gt;0),AND(ABS(C626:E626-B626:D626)&lt;4)))))</f>
        <v>1</v>
      </c>
      <c r="M626" s="1" t="b">
        <f t="shared" si="1"/>
        <v>1</v>
      </c>
    </row>
    <row r="627" ht="15.75" customHeight="1">
      <c r="A627" s="1" t="s">
        <v>636</v>
      </c>
      <c r="B627" s="1">
        <f>IFERROR(__xludf.DUMMYFUNCTION("SPLIT(A627,"" "")"),67.0)</f>
        <v>67</v>
      </c>
      <c r="C627" s="1">
        <f>IFERROR(__xludf.DUMMYFUNCTION("""COMPUTED_VALUE"""),66.0)</f>
        <v>66</v>
      </c>
      <c r="D627" s="1">
        <f>IFERROR(__xludf.DUMMYFUNCTION("""COMPUTED_VALUE"""),65.0)</f>
        <v>65</v>
      </c>
      <c r="E627" s="1">
        <f>IFERROR(__xludf.DUMMYFUNCTION("""COMPUTED_VALUE"""),64.0)</f>
        <v>64</v>
      </c>
      <c r="F627" s="1">
        <f>IFERROR(__xludf.DUMMYFUNCTION("""COMPUTED_VALUE"""),63.0)</f>
        <v>63</v>
      </c>
      <c r="G627" s="1">
        <f>IFERROR(__xludf.DUMMYFUNCTION("""COMPUTED_VALUE"""),61.0)</f>
        <v>61</v>
      </c>
      <c r="H627" s="1">
        <f>IFERROR(__xludf.DUMMYFUNCTION("""COMPUTED_VALUE"""),58.0)</f>
        <v>58</v>
      </c>
      <c r="I627" s="1">
        <f>IFERROR(__xludf.DUMMYFUNCTION("""COMPUTED_VALUE"""),55.0)</f>
        <v>55</v>
      </c>
      <c r="J627" s="1" t="b">
        <f t="array" ref="J627">IF(NOT(H627=""),AND(C627:H627&gt;B627:G627),IF(NOT(G627=""),AND(C627:G627&gt;B627:F627),IF(NOT(F627=""),AND(C627:F627&gt;B627:E627),AND(C627:E627&gt;B627:D627))))</f>
        <v>0</v>
      </c>
      <c r="K627" s="1" t="b">
        <f t="array" ref="K627">IF(NOT(H627=""),AND(C627:H627&lt;B627:G627),IF(NOT(G627=""),AND(C627:G627&lt;B627:F627),IF(NOT(F627=""),AND(C627:F627&lt;B627:E627),AND(C627:E627&lt;B627:D627))))</f>
        <v>1</v>
      </c>
      <c r="L627" s="1" t="b">
        <f t="array" ref="L627">IF(NOT(H627=""),AND(AND(ABS(C627:H627-B627:G627)&gt;0),AND(ABS(C627:H627-B627:G627)&lt;4)),IF(NOT(G627=""),AND(AND(ABS(C627:G627-B627:F627)&gt;0),AND(ABS(C627:G627-B627:F627)&lt;4)),IF(NOT(F627=""),AND(AND(ABS(C627:F627-B627:E627)&gt;0),AND(ABS(C627:F627-B627:E627)&lt;4)),AND(AND(ABS(C627:E627-B627:D627)&gt;0),AND(ABS(C627:E627-B627:D627)&lt;4)))))</f>
        <v>1</v>
      </c>
      <c r="M627" s="1" t="b">
        <f t="shared" si="1"/>
        <v>1</v>
      </c>
    </row>
    <row r="628" ht="15.75" customHeight="1">
      <c r="A628" s="1" t="s">
        <v>637</v>
      </c>
      <c r="B628" s="1">
        <f>IFERROR(__xludf.DUMMYFUNCTION("SPLIT(A628,"" "")"),41.0)</f>
        <v>41</v>
      </c>
      <c r="C628" s="1">
        <f>IFERROR(__xludf.DUMMYFUNCTION("""COMPUTED_VALUE"""),40.0)</f>
        <v>40</v>
      </c>
      <c r="D628" s="1">
        <f>IFERROR(__xludf.DUMMYFUNCTION("""COMPUTED_VALUE"""),39.0)</f>
        <v>39</v>
      </c>
      <c r="E628" s="1">
        <f>IFERROR(__xludf.DUMMYFUNCTION("""COMPUTED_VALUE"""),37.0)</f>
        <v>37</v>
      </c>
      <c r="F628" s="1">
        <f>IFERROR(__xludf.DUMMYFUNCTION("""COMPUTED_VALUE"""),34.0)</f>
        <v>34</v>
      </c>
      <c r="G628" s="1">
        <f>IFERROR(__xludf.DUMMYFUNCTION("""COMPUTED_VALUE"""),31.0)</f>
        <v>31</v>
      </c>
      <c r="H628" s="1">
        <f>IFERROR(__xludf.DUMMYFUNCTION("""COMPUTED_VALUE"""),29.0)</f>
        <v>29</v>
      </c>
      <c r="I628" s="1">
        <f>IFERROR(__xludf.DUMMYFUNCTION("""COMPUTED_VALUE"""),26.0)</f>
        <v>26</v>
      </c>
      <c r="J628" s="1" t="b">
        <f t="array" ref="J628">IF(NOT(H628=""),AND(C628:H628&gt;B628:G628),IF(NOT(G628=""),AND(C628:G628&gt;B628:F628),IF(NOT(F628=""),AND(C628:F628&gt;B628:E628),AND(C628:E628&gt;B628:D628))))</f>
        <v>0</v>
      </c>
      <c r="K628" s="1" t="b">
        <f t="array" ref="K628">IF(NOT(H628=""),AND(C628:H628&lt;B628:G628),IF(NOT(G628=""),AND(C628:G628&lt;B628:F628),IF(NOT(F628=""),AND(C628:F628&lt;B628:E628),AND(C628:E628&lt;B628:D628))))</f>
        <v>1</v>
      </c>
      <c r="L628" s="1" t="b">
        <f t="array" ref="L628">IF(NOT(H628=""),AND(AND(ABS(C628:H628-B628:G628)&gt;0),AND(ABS(C628:H628-B628:G628)&lt;4)),IF(NOT(G628=""),AND(AND(ABS(C628:G628-B628:F628)&gt;0),AND(ABS(C628:G628-B628:F628)&lt;4)),IF(NOT(F628=""),AND(AND(ABS(C628:F628-B628:E628)&gt;0),AND(ABS(C628:F628-B628:E628)&lt;4)),AND(AND(ABS(C628:E628-B628:D628)&gt;0),AND(ABS(C628:E628-B628:D628)&lt;4)))))</f>
        <v>1</v>
      </c>
      <c r="M628" s="1" t="b">
        <f t="shared" si="1"/>
        <v>1</v>
      </c>
    </row>
    <row r="629" ht="15.75" customHeight="1">
      <c r="A629" s="1" t="s">
        <v>638</v>
      </c>
      <c r="B629" s="1">
        <f>IFERROR(__xludf.DUMMYFUNCTION("SPLIT(A629,"" "")"),19.0)</f>
        <v>19</v>
      </c>
      <c r="C629" s="1">
        <f>IFERROR(__xludf.DUMMYFUNCTION("""COMPUTED_VALUE"""),22.0)</f>
        <v>22</v>
      </c>
      <c r="D629" s="1">
        <f>IFERROR(__xludf.DUMMYFUNCTION("""COMPUTED_VALUE"""),24.0)</f>
        <v>24</v>
      </c>
      <c r="E629" s="1">
        <f>IFERROR(__xludf.DUMMYFUNCTION("""COMPUTED_VALUE"""),27.0)</f>
        <v>27</v>
      </c>
      <c r="F629" s="2">
        <f>IFERROR(__xludf.DUMMYFUNCTION("""COMPUTED_VALUE"""),30.0)</f>
        <v>30</v>
      </c>
      <c r="J629" s="1" t="b">
        <f t="array" ref="J629">IF(NOT(H629=""),AND(C629:H629&gt;B629:G629),IF(NOT(G629=""),AND(C629:G629&gt;B629:F629),IF(NOT(F629=""),AND(C629:F629&gt;B629:E629),AND(C629:E629&gt;B629:D629))))</f>
        <v>1</v>
      </c>
      <c r="K629" s="1" t="b">
        <f t="array" ref="K629">IF(NOT(H629=""),AND(C629:H629&lt;B629:G629),IF(NOT(G629=""),AND(C629:G629&lt;B629:F629),IF(NOT(F629=""),AND(C629:F629&lt;B629:E629),AND(C629:E629&lt;B629:D629))))</f>
        <v>0</v>
      </c>
      <c r="L629" s="1" t="b">
        <f t="array" ref="L629">IF(NOT(H629=""),AND(AND(ABS(C629:H629-B629:G629)&gt;0),AND(ABS(C629:H629-B629:G629)&lt;4)),IF(NOT(G629=""),AND(AND(ABS(C629:G629-B629:F629)&gt;0),AND(ABS(C629:G629-B629:F629)&lt;4)),IF(NOT(F629=""),AND(AND(ABS(C629:F629-B629:E629)&gt;0),AND(ABS(C629:F629-B629:E629)&lt;4)),AND(AND(ABS(C629:E629-B629:D629)&gt;0),AND(ABS(C629:E629-B629:D629)&lt;4)))))</f>
        <v>1</v>
      </c>
      <c r="M629" s="1" t="b">
        <f t="shared" si="1"/>
        <v>1</v>
      </c>
    </row>
    <row r="630" ht="15.75" customHeight="1">
      <c r="A630" s="1" t="s">
        <v>639</v>
      </c>
      <c r="B630" s="1">
        <f>IFERROR(__xludf.DUMMYFUNCTION("SPLIT(A630,"" "")"),12.0)</f>
        <v>12</v>
      </c>
      <c r="C630" s="1">
        <f>IFERROR(__xludf.DUMMYFUNCTION("""COMPUTED_VALUE"""),14.0)</f>
        <v>14</v>
      </c>
      <c r="D630" s="1">
        <f>IFERROR(__xludf.DUMMYFUNCTION("""COMPUTED_VALUE"""),17.0)</f>
        <v>17</v>
      </c>
      <c r="E630" s="1">
        <f>IFERROR(__xludf.DUMMYFUNCTION("""COMPUTED_VALUE"""),18.0)</f>
        <v>18</v>
      </c>
      <c r="F630" s="1">
        <f>IFERROR(__xludf.DUMMYFUNCTION("""COMPUTED_VALUE"""),21.0)</f>
        <v>21</v>
      </c>
      <c r="G630" s="1">
        <f>IFERROR(__xludf.DUMMYFUNCTION("""COMPUTED_VALUE"""),22.0)</f>
        <v>22</v>
      </c>
      <c r="H630" s="2">
        <f>IFERROR(__xludf.DUMMYFUNCTION("""COMPUTED_VALUE"""),23.0)</f>
        <v>23</v>
      </c>
      <c r="J630" s="1" t="b">
        <f t="array" ref="J630">IF(NOT(H630=""),AND(C630:H630&gt;B630:G630),IF(NOT(G630=""),AND(C630:G630&gt;B630:F630),IF(NOT(F630=""),AND(C630:F630&gt;B630:E630),AND(C630:E630&gt;B630:D630))))</f>
        <v>1</v>
      </c>
      <c r="K630" s="1" t="b">
        <f t="array" ref="K630">IF(NOT(H630=""),AND(C630:H630&lt;B630:G630),IF(NOT(G630=""),AND(C630:G630&lt;B630:F630),IF(NOT(F630=""),AND(C630:F630&lt;B630:E630),AND(C630:E630&lt;B630:D630))))</f>
        <v>0</v>
      </c>
      <c r="L630" s="1" t="b">
        <f t="array" ref="L630">IF(NOT(H630=""),AND(AND(ABS(C630:H630-B630:G630)&gt;0),AND(ABS(C630:H630-B630:G630)&lt;4)),IF(NOT(G630=""),AND(AND(ABS(C630:G630-B630:F630)&gt;0),AND(ABS(C630:G630-B630:F630)&lt;4)),IF(NOT(F630=""),AND(AND(ABS(C630:F630-B630:E630)&gt;0),AND(ABS(C630:F630-B630:E630)&lt;4)),AND(AND(ABS(C630:E630-B630:D630)&gt;0),AND(ABS(C630:E630-B630:D630)&lt;4)))))</f>
        <v>1</v>
      </c>
      <c r="M630" s="1" t="b">
        <f t="shared" si="1"/>
        <v>1</v>
      </c>
    </row>
    <row r="631" ht="15.75" customHeight="1">
      <c r="A631" s="1" t="s">
        <v>640</v>
      </c>
      <c r="B631" s="1">
        <f>IFERROR(__xludf.DUMMYFUNCTION("SPLIT(A631,"" "")"),69.0)</f>
        <v>69</v>
      </c>
      <c r="C631" s="1">
        <f>IFERROR(__xludf.DUMMYFUNCTION("""COMPUTED_VALUE"""),67.0)</f>
        <v>67</v>
      </c>
      <c r="D631" s="1">
        <f>IFERROR(__xludf.DUMMYFUNCTION("""COMPUTED_VALUE"""),64.0)</f>
        <v>64</v>
      </c>
      <c r="E631" s="1">
        <f>IFERROR(__xludf.DUMMYFUNCTION("""COMPUTED_VALUE"""),61.0)</f>
        <v>61</v>
      </c>
      <c r="F631" s="2">
        <f>IFERROR(__xludf.DUMMYFUNCTION("""COMPUTED_VALUE"""),59.0)</f>
        <v>59</v>
      </c>
      <c r="J631" s="1" t="b">
        <f t="array" ref="J631">IF(NOT(H631=""),AND(C631:H631&gt;B631:G631),IF(NOT(G631=""),AND(C631:G631&gt;B631:F631),IF(NOT(F631=""),AND(C631:F631&gt;B631:E631),AND(C631:E631&gt;B631:D631))))</f>
        <v>0</v>
      </c>
      <c r="K631" s="1" t="b">
        <f t="array" ref="K631">IF(NOT(H631=""),AND(C631:H631&lt;B631:G631),IF(NOT(G631=""),AND(C631:G631&lt;B631:F631),IF(NOT(F631=""),AND(C631:F631&lt;B631:E631),AND(C631:E631&lt;B631:D631))))</f>
        <v>1</v>
      </c>
      <c r="L631" s="1" t="b">
        <f t="array" ref="L631">IF(NOT(H631=""),AND(AND(ABS(C631:H631-B631:G631)&gt;0),AND(ABS(C631:H631-B631:G631)&lt;4)),IF(NOT(G631=""),AND(AND(ABS(C631:G631-B631:F631)&gt;0),AND(ABS(C631:G631-B631:F631)&lt;4)),IF(NOT(F631=""),AND(AND(ABS(C631:F631-B631:E631)&gt;0),AND(ABS(C631:F631-B631:E631)&lt;4)),AND(AND(ABS(C631:E631-B631:D631)&gt;0),AND(ABS(C631:E631-B631:D631)&lt;4)))))</f>
        <v>1</v>
      </c>
      <c r="M631" s="1" t="b">
        <f t="shared" si="1"/>
        <v>1</v>
      </c>
    </row>
    <row r="632" ht="15.75" customHeight="1">
      <c r="A632" s="1" t="s">
        <v>641</v>
      </c>
      <c r="B632" s="1">
        <f>IFERROR(__xludf.DUMMYFUNCTION("SPLIT(A632,"" "")"),87.0)</f>
        <v>87</v>
      </c>
      <c r="C632" s="1">
        <f>IFERROR(__xludf.DUMMYFUNCTION("""COMPUTED_VALUE"""),84.0)</f>
        <v>84</v>
      </c>
      <c r="D632" s="1">
        <f>IFERROR(__xludf.DUMMYFUNCTION("""COMPUTED_VALUE"""),81.0)</f>
        <v>81</v>
      </c>
      <c r="E632" s="1">
        <f>IFERROR(__xludf.DUMMYFUNCTION("""COMPUTED_VALUE"""),79.0)</f>
        <v>79</v>
      </c>
      <c r="F632" s="1">
        <f>IFERROR(__xludf.DUMMYFUNCTION("""COMPUTED_VALUE"""),76.0)</f>
        <v>76</v>
      </c>
      <c r="G632" s="1">
        <f>IFERROR(__xludf.DUMMYFUNCTION("""COMPUTED_VALUE"""),74.0)</f>
        <v>74</v>
      </c>
      <c r="H632" s="2">
        <f>IFERROR(__xludf.DUMMYFUNCTION("""COMPUTED_VALUE"""),73.0)</f>
        <v>73</v>
      </c>
      <c r="J632" s="1" t="b">
        <f t="array" ref="J632">IF(NOT(H632=""),AND(C632:H632&gt;B632:G632),IF(NOT(G632=""),AND(C632:G632&gt;B632:F632),IF(NOT(F632=""),AND(C632:F632&gt;B632:E632),AND(C632:E632&gt;B632:D632))))</f>
        <v>0</v>
      </c>
      <c r="K632" s="1" t="b">
        <f t="array" ref="K632">IF(NOT(H632=""),AND(C632:H632&lt;B632:G632),IF(NOT(G632=""),AND(C632:G632&lt;B632:F632),IF(NOT(F632=""),AND(C632:F632&lt;B632:E632),AND(C632:E632&lt;B632:D632))))</f>
        <v>1</v>
      </c>
      <c r="L632" s="1" t="b">
        <f t="array" ref="L632">IF(NOT(H632=""),AND(AND(ABS(C632:H632-B632:G632)&gt;0),AND(ABS(C632:H632-B632:G632)&lt;4)),IF(NOT(G632=""),AND(AND(ABS(C632:G632-B632:F632)&gt;0),AND(ABS(C632:G632-B632:F632)&lt;4)),IF(NOT(F632=""),AND(AND(ABS(C632:F632-B632:E632)&gt;0),AND(ABS(C632:F632-B632:E632)&lt;4)),AND(AND(ABS(C632:E632-B632:D632)&gt;0),AND(ABS(C632:E632-B632:D632)&lt;4)))))</f>
        <v>1</v>
      </c>
      <c r="M632" s="1" t="b">
        <f t="shared" si="1"/>
        <v>1</v>
      </c>
    </row>
    <row r="633" ht="15.75" customHeight="1">
      <c r="A633" s="1" t="s">
        <v>642</v>
      </c>
      <c r="B633" s="1">
        <f>IFERROR(__xludf.DUMMYFUNCTION("SPLIT(A633,"" "")"),84.0)</f>
        <v>84</v>
      </c>
      <c r="C633" s="1">
        <f>IFERROR(__xludf.DUMMYFUNCTION("""COMPUTED_VALUE"""),86.0)</f>
        <v>86</v>
      </c>
      <c r="D633" s="1">
        <f>IFERROR(__xludf.DUMMYFUNCTION("""COMPUTED_VALUE"""),88.0)</f>
        <v>88</v>
      </c>
      <c r="E633" s="1">
        <f>IFERROR(__xludf.DUMMYFUNCTION("""COMPUTED_VALUE"""),89.0)</f>
        <v>89</v>
      </c>
      <c r="F633" s="2">
        <f>IFERROR(__xludf.DUMMYFUNCTION("""COMPUTED_VALUE"""),91.0)</f>
        <v>91</v>
      </c>
      <c r="J633" s="1" t="b">
        <f t="array" ref="J633">IF(NOT(H633=""),AND(C633:H633&gt;B633:G633),IF(NOT(G633=""),AND(C633:G633&gt;B633:F633),IF(NOT(F633=""),AND(C633:F633&gt;B633:E633),AND(C633:E633&gt;B633:D633))))</f>
        <v>1</v>
      </c>
      <c r="K633" s="1" t="b">
        <f t="array" ref="K633">IF(NOT(H633=""),AND(C633:H633&lt;B633:G633),IF(NOT(G633=""),AND(C633:G633&lt;B633:F633),IF(NOT(F633=""),AND(C633:F633&lt;B633:E633),AND(C633:E633&lt;B633:D633))))</f>
        <v>0</v>
      </c>
      <c r="L633" s="1" t="b">
        <f t="array" ref="L633">IF(NOT(H633=""),AND(AND(ABS(C633:H633-B633:G633)&gt;0),AND(ABS(C633:H633-B633:G633)&lt;4)),IF(NOT(G633=""),AND(AND(ABS(C633:G633-B633:F633)&gt;0),AND(ABS(C633:G633-B633:F633)&lt;4)),IF(NOT(F633=""),AND(AND(ABS(C633:F633-B633:E633)&gt;0),AND(ABS(C633:F633-B633:E633)&lt;4)),AND(AND(ABS(C633:E633-B633:D633)&gt;0),AND(ABS(C633:E633-B633:D633)&lt;4)))))</f>
        <v>1</v>
      </c>
      <c r="M633" s="1" t="b">
        <f t="shared" si="1"/>
        <v>1</v>
      </c>
    </row>
    <row r="634" ht="15.75" customHeight="1">
      <c r="A634" s="1" t="s">
        <v>643</v>
      </c>
      <c r="B634" s="1">
        <f>IFERROR(__xludf.DUMMYFUNCTION("SPLIT(A634,"" "")"),61.0)</f>
        <v>61</v>
      </c>
      <c r="C634" s="1">
        <f>IFERROR(__xludf.DUMMYFUNCTION("""COMPUTED_VALUE"""),59.0)</f>
        <v>59</v>
      </c>
      <c r="D634" s="1">
        <f>IFERROR(__xludf.DUMMYFUNCTION("""COMPUTED_VALUE"""),57.0)</f>
        <v>57</v>
      </c>
      <c r="E634" s="1">
        <f>IFERROR(__xludf.DUMMYFUNCTION("""COMPUTED_VALUE"""),54.0)</f>
        <v>54</v>
      </c>
      <c r="F634" s="1">
        <f>IFERROR(__xludf.DUMMYFUNCTION("""COMPUTED_VALUE"""),53.0)</f>
        <v>53</v>
      </c>
      <c r="G634" s="1">
        <f>IFERROR(__xludf.DUMMYFUNCTION("""COMPUTED_VALUE"""),51.0)</f>
        <v>51</v>
      </c>
      <c r="H634" s="1">
        <f>IFERROR(__xludf.DUMMYFUNCTION("""COMPUTED_VALUE"""),50.0)</f>
        <v>50</v>
      </c>
      <c r="I634" s="1">
        <f>IFERROR(__xludf.DUMMYFUNCTION("""COMPUTED_VALUE"""),47.0)</f>
        <v>47</v>
      </c>
      <c r="J634" s="1" t="b">
        <f t="array" ref="J634">IF(NOT(H634=""),AND(C634:H634&gt;B634:G634),IF(NOT(G634=""),AND(C634:G634&gt;B634:F634),IF(NOT(F634=""),AND(C634:F634&gt;B634:E634),AND(C634:E634&gt;B634:D634))))</f>
        <v>0</v>
      </c>
      <c r="K634" s="1" t="b">
        <f t="array" ref="K634">IF(NOT(H634=""),AND(C634:H634&lt;B634:G634),IF(NOT(G634=""),AND(C634:G634&lt;B634:F634),IF(NOT(F634=""),AND(C634:F634&lt;B634:E634),AND(C634:E634&lt;B634:D634))))</f>
        <v>1</v>
      </c>
      <c r="L634" s="1" t="b">
        <f t="array" ref="L634">IF(NOT(H634=""),AND(AND(ABS(C634:H634-B634:G634)&gt;0),AND(ABS(C634:H634-B634:G634)&lt;4)),IF(NOT(G634=""),AND(AND(ABS(C634:G634-B634:F634)&gt;0),AND(ABS(C634:G634-B634:F634)&lt;4)),IF(NOT(F634=""),AND(AND(ABS(C634:F634-B634:E634)&gt;0),AND(ABS(C634:F634-B634:E634)&lt;4)),AND(AND(ABS(C634:E634-B634:D634)&gt;0),AND(ABS(C634:E634-B634:D634)&lt;4)))))</f>
        <v>1</v>
      </c>
      <c r="M634" s="1" t="b">
        <f t="shared" si="1"/>
        <v>1</v>
      </c>
    </row>
    <row r="635" ht="15.75" customHeight="1">
      <c r="A635" s="1" t="s">
        <v>644</v>
      </c>
      <c r="B635" s="1">
        <f>IFERROR(__xludf.DUMMYFUNCTION("SPLIT(A635,"" "")"),33.0)</f>
        <v>33</v>
      </c>
      <c r="C635" s="1">
        <f>IFERROR(__xludf.DUMMYFUNCTION("""COMPUTED_VALUE"""),30.0)</f>
        <v>30</v>
      </c>
      <c r="D635" s="1">
        <f>IFERROR(__xludf.DUMMYFUNCTION("""COMPUTED_VALUE"""),29.0)</f>
        <v>29</v>
      </c>
      <c r="E635" s="1">
        <f>IFERROR(__xludf.DUMMYFUNCTION("""COMPUTED_VALUE"""),27.0)</f>
        <v>27</v>
      </c>
      <c r="F635" s="1">
        <f>IFERROR(__xludf.DUMMYFUNCTION("""COMPUTED_VALUE"""),26.0)</f>
        <v>26</v>
      </c>
      <c r="G635" s="1">
        <f>IFERROR(__xludf.DUMMYFUNCTION("""COMPUTED_VALUE"""),23.0)</f>
        <v>23</v>
      </c>
      <c r="H635" s="2">
        <f>IFERROR(__xludf.DUMMYFUNCTION("""COMPUTED_VALUE"""),20.0)</f>
        <v>20</v>
      </c>
      <c r="J635" s="1" t="b">
        <f t="array" ref="J635">IF(NOT(H635=""),AND(C635:H635&gt;B635:G635),IF(NOT(G635=""),AND(C635:G635&gt;B635:F635),IF(NOT(F635=""),AND(C635:F635&gt;B635:E635),AND(C635:E635&gt;B635:D635))))</f>
        <v>0</v>
      </c>
      <c r="K635" s="1" t="b">
        <f t="array" ref="K635">IF(NOT(H635=""),AND(C635:H635&lt;B635:G635),IF(NOT(G635=""),AND(C635:G635&lt;B635:F635),IF(NOT(F635=""),AND(C635:F635&lt;B635:E635),AND(C635:E635&lt;B635:D635))))</f>
        <v>1</v>
      </c>
      <c r="L635" s="1" t="b">
        <f t="array" ref="L635">IF(NOT(H635=""),AND(AND(ABS(C635:H635-B635:G635)&gt;0),AND(ABS(C635:H635-B635:G635)&lt;4)),IF(NOT(G635=""),AND(AND(ABS(C635:G635-B635:F635)&gt;0),AND(ABS(C635:G635-B635:F635)&lt;4)),IF(NOT(F635=""),AND(AND(ABS(C635:F635-B635:E635)&gt;0),AND(ABS(C635:F635-B635:E635)&lt;4)),AND(AND(ABS(C635:E635-B635:D635)&gt;0),AND(ABS(C635:E635-B635:D635)&lt;4)))))</f>
        <v>1</v>
      </c>
      <c r="M635" s="1" t="b">
        <f t="shared" si="1"/>
        <v>1</v>
      </c>
    </row>
    <row r="636" ht="15.75" customHeight="1">
      <c r="A636" s="1" t="s">
        <v>645</v>
      </c>
      <c r="B636" s="1">
        <f>IFERROR(__xludf.DUMMYFUNCTION("SPLIT(A636,"" "")"),81.0)</f>
        <v>81</v>
      </c>
      <c r="C636" s="1">
        <f>IFERROR(__xludf.DUMMYFUNCTION("""COMPUTED_VALUE"""),80.0)</f>
        <v>80</v>
      </c>
      <c r="D636" s="1">
        <f>IFERROR(__xludf.DUMMYFUNCTION("""COMPUTED_VALUE"""),77.0)</f>
        <v>77</v>
      </c>
      <c r="E636" s="1">
        <f>IFERROR(__xludf.DUMMYFUNCTION("""COMPUTED_VALUE"""),75.0)</f>
        <v>75</v>
      </c>
      <c r="F636" s="1">
        <f>IFERROR(__xludf.DUMMYFUNCTION("""COMPUTED_VALUE"""),72.0)</f>
        <v>72</v>
      </c>
      <c r="G636" s="1">
        <f>IFERROR(__xludf.DUMMYFUNCTION("""COMPUTED_VALUE"""),70.0)</f>
        <v>70</v>
      </c>
      <c r="H636" s="1">
        <f>IFERROR(__xludf.DUMMYFUNCTION("""COMPUTED_VALUE"""),69.0)</f>
        <v>69</v>
      </c>
      <c r="I636" s="1">
        <f>IFERROR(__xludf.DUMMYFUNCTION("""COMPUTED_VALUE"""),68.0)</f>
        <v>68</v>
      </c>
      <c r="J636" s="1" t="b">
        <f t="array" ref="J636">IF(NOT(H636=""),AND(C636:H636&gt;B636:G636),IF(NOT(G636=""),AND(C636:G636&gt;B636:F636),IF(NOT(F636=""),AND(C636:F636&gt;B636:E636),AND(C636:E636&gt;B636:D636))))</f>
        <v>0</v>
      </c>
      <c r="K636" s="1" t="b">
        <f t="array" ref="K636">IF(NOT(H636=""),AND(C636:H636&lt;B636:G636),IF(NOT(G636=""),AND(C636:G636&lt;B636:F636),IF(NOT(F636=""),AND(C636:F636&lt;B636:E636),AND(C636:E636&lt;B636:D636))))</f>
        <v>1</v>
      </c>
      <c r="L636" s="1" t="b">
        <f t="array" ref="L636">IF(NOT(H636=""),AND(AND(ABS(C636:H636-B636:G636)&gt;0),AND(ABS(C636:H636-B636:G636)&lt;4)),IF(NOT(G636=""),AND(AND(ABS(C636:G636-B636:F636)&gt;0),AND(ABS(C636:G636-B636:F636)&lt;4)),IF(NOT(F636=""),AND(AND(ABS(C636:F636-B636:E636)&gt;0),AND(ABS(C636:F636-B636:E636)&lt;4)),AND(AND(ABS(C636:E636-B636:D636)&gt;0),AND(ABS(C636:E636-B636:D636)&lt;4)))))</f>
        <v>1</v>
      </c>
      <c r="M636" s="1" t="b">
        <f t="shared" si="1"/>
        <v>1</v>
      </c>
    </row>
    <row r="637" ht="15.75" customHeight="1">
      <c r="A637" s="1" t="s">
        <v>646</v>
      </c>
      <c r="B637" s="1">
        <f>IFERROR(__xludf.DUMMYFUNCTION("SPLIT(A637,"" "")"),95.0)</f>
        <v>95</v>
      </c>
      <c r="C637" s="1">
        <f>IFERROR(__xludf.DUMMYFUNCTION("""COMPUTED_VALUE"""),93.0)</f>
        <v>93</v>
      </c>
      <c r="D637" s="1">
        <f>IFERROR(__xludf.DUMMYFUNCTION("""COMPUTED_VALUE"""),91.0)</f>
        <v>91</v>
      </c>
      <c r="E637" s="1">
        <f>IFERROR(__xludf.DUMMYFUNCTION("""COMPUTED_VALUE"""),90.0)</f>
        <v>90</v>
      </c>
      <c r="F637" s="1">
        <f>IFERROR(__xludf.DUMMYFUNCTION("""COMPUTED_VALUE"""),88.0)</f>
        <v>88</v>
      </c>
      <c r="G637" s="1">
        <f>IFERROR(__xludf.DUMMYFUNCTION("""COMPUTED_VALUE"""),85.0)</f>
        <v>85</v>
      </c>
      <c r="H637" s="2">
        <f>IFERROR(__xludf.DUMMYFUNCTION("""COMPUTED_VALUE"""),84.0)</f>
        <v>84</v>
      </c>
      <c r="J637" s="1" t="b">
        <f t="array" ref="J637">IF(NOT(H637=""),AND(C637:H637&gt;B637:G637),IF(NOT(G637=""),AND(C637:G637&gt;B637:F637),IF(NOT(F637=""),AND(C637:F637&gt;B637:E637),AND(C637:E637&gt;B637:D637))))</f>
        <v>0</v>
      </c>
      <c r="K637" s="1" t="b">
        <f t="array" ref="K637">IF(NOT(H637=""),AND(C637:H637&lt;B637:G637),IF(NOT(G637=""),AND(C637:G637&lt;B637:F637),IF(NOT(F637=""),AND(C637:F637&lt;B637:E637),AND(C637:E637&lt;B637:D637))))</f>
        <v>1</v>
      </c>
      <c r="L637" s="1" t="b">
        <f t="array" ref="L637">IF(NOT(H637=""),AND(AND(ABS(C637:H637-B637:G637)&gt;0),AND(ABS(C637:H637-B637:G637)&lt;4)),IF(NOT(G637=""),AND(AND(ABS(C637:G637-B637:F637)&gt;0),AND(ABS(C637:G637-B637:F637)&lt;4)),IF(NOT(F637=""),AND(AND(ABS(C637:F637-B637:E637)&gt;0),AND(ABS(C637:F637-B637:E637)&lt;4)),AND(AND(ABS(C637:E637-B637:D637)&gt;0),AND(ABS(C637:E637-B637:D637)&lt;4)))))</f>
        <v>1</v>
      </c>
      <c r="M637" s="1" t="b">
        <f t="shared" si="1"/>
        <v>1</v>
      </c>
    </row>
    <row r="638" ht="15.75" customHeight="1">
      <c r="A638" s="1" t="s">
        <v>647</v>
      </c>
      <c r="B638" s="1">
        <f>IFERROR(__xludf.DUMMYFUNCTION("SPLIT(A638,"" "")"),47.0)</f>
        <v>47</v>
      </c>
      <c r="C638" s="1">
        <f>IFERROR(__xludf.DUMMYFUNCTION("""COMPUTED_VALUE"""),49.0)</f>
        <v>49</v>
      </c>
      <c r="D638" s="1">
        <f>IFERROR(__xludf.DUMMYFUNCTION("""COMPUTED_VALUE"""),52.0)</f>
        <v>52</v>
      </c>
      <c r="E638" s="1">
        <f>IFERROR(__xludf.DUMMYFUNCTION("""COMPUTED_VALUE"""),55.0)</f>
        <v>55</v>
      </c>
      <c r="F638" s="1">
        <f>IFERROR(__xludf.DUMMYFUNCTION("""COMPUTED_VALUE"""),57.0)</f>
        <v>57</v>
      </c>
      <c r="G638" s="1">
        <f>IFERROR(__xludf.DUMMYFUNCTION("""COMPUTED_VALUE"""),60.0)</f>
        <v>60</v>
      </c>
      <c r="H638" s="1">
        <f>IFERROR(__xludf.DUMMYFUNCTION("""COMPUTED_VALUE"""),62.0)</f>
        <v>62</v>
      </c>
      <c r="I638" s="1">
        <f>IFERROR(__xludf.DUMMYFUNCTION("""COMPUTED_VALUE"""),65.0)</f>
        <v>65</v>
      </c>
      <c r="J638" s="1" t="b">
        <f t="array" ref="J638">IF(NOT(H638=""),AND(C638:H638&gt;B638:G638),IF(NOT(G638=""),AND(C638:G638&gt;B638:F638),IF(NOT(F638=""),AND(C638:F638&gt;B638:E638),AND(C638:E638&gt;B638:D638))))</f>
        <v>1</v>
      </c>
      <c r="K638" s="1" t="b">
        <f t="array" ref="K638">IF(NOT(H638=""),AND(C638:H638&lt;B638:G638),IF(NOT(G638=""),AND(C638:G638&lt;B638:F638),IF(NOT(F638=""),AND(C638:F638&lt;B638:E638),AND(C638:E638&lt;B638:D638))))</f>
        <v>0</v>
      </c>
      <c r="L638" s="1" t="b">
        <f t="array" ref="L638">IF(NOT(H638=""),AND(AND(ABS(C638:H638-B638:G638)&gt;0),AND(ABS(C638:H638-B638:G638)&lt;4)),IF(NOT(G638=""),AND(AND(ABS(C638:G638-B638:F638)&gt;0),AND(ABS(C638:G638-B638:F638)&lt;4)),IF(NOT(F638=""),AND(AND(ABS(C638:F638-B638:E638)&gt;0),AND(ABS(C638:F638-B638:E638)&lt;4)),AND(AND(ABS(C638:E638-B638:D638)&gt;0),AND(ABS(C638:E638-B638:D638)&lt;4)))))</f>
        <v>1</v>
      </c>
      <c r="M638" s="1" t="b">
        <f t="shared" si="1"/>
        <v>1</v>
      </c>
    </row>
    <row r="639" ht="15.75" customHeight="1">
      <c r="A639" s="1" t="s">
        <v>648</v>
      </c>
      <c r="B639" s="1">
        <f>IFERROR(__xludf.DUMMYFUNCTION("SPLIT(A639,"" "")"),62.0)</f>
        <v>62</v>
      </c>
      <c r="C639" s="1">
        <f>IFERROR(__xludf.DUMMYFUNCTION("""COMPUTED_VALUE"""),63.0)</f>
        <v>63</v>
      </c>
      <c r="D639" s="1">
        <f>IFERROR(__xludf.DUMMYFUNCTION("""COMPUTED_VALUE"""),66.0)</f>
        <v>66</v>
      </c>
      <c r="E639" s="1">
        <f>IFERROR(__xludf.DUMMYFUNCTION("""COMPUTED_VALUE"""),67.0)</f>
        <v>67</v>
      </c>
      <c r="F639" s="2">
        <f>IFERROR(__xludf.DUMMYFUNCTION("""COMPUTED_VALUE"""),69.0)</f>
        <v>69</v>
      </c>
      <c r="J639" s="1" t="b">
        <f t="array" ref="J639">IF(NOT(H639=""),AND(C639:H639&gt;B639:G639),IF(NOT(G639=""),AND(C639:G639&gt;B639:F639),IF(NOT(F639=""),AND(C639:F639&gt;B639:E639),AND(C639:E639&gt;B639:D639))))</f>
        <v>1</v>
      </c>
      <c r="K639" s="1" t="b">
        <f t="array" ref="K639">IF(NOT(H639=""),AND(C639:H639&lt;B639:G639),IF(NOT(G639=""),AND(C639:G639&lt;B639:F639),IF(NOT(F639=""),AND(C639:F639&lt;B639:E639),AND(C639:E639&lt;B639:D639))))</f>
        <v>0</v>
      </c>
      <c r="L639" s="1" t="b">
        <f t="array" ref="L639">IF(NOT(H639=""),AND(AND(ABS(C639:H639-B639:G639)&gt;0),AND(ABS(C639:H639-B639:G639)&lt;4)),IF(NOT(G639=""),AND(AND(ABS(C639:G639-B639:F639)&gt;0),AND(ABS(C639:G639-B639:F639)&lt;4)),IF(NOT(F639=""),AND(AND(ABS(C639:F639-B639:E639)&gt;0),AND(ABS(C639:F639-B639:E639)&lt;4)),AND(AND(ABS(C639:E639-B639:D639)&gt;0),AND(ABS(C639:E639-B639:D639)&lt;4)))))</f>
        <v>1</v>
      </c>
      <c r="M639" s="1" t="b">
        <f t="shared" si="1"/>
        <v>1</v>
      </c>
    </row>
    <row r="640" ht="15.75" customHeight="1">
      <c r="A640" s="1" t="s">
        <v>649</v>
      </c>
      <c r="B640" s="1">
        <f>IFERROR(__xludf.DUMMYFUNCTION("SPLIT(A640,"" "")"),63.0)</f>
        <v>63</v>
      </c>
      <c r="C640" s="1">
        <f>IFERROR(__xludf.DUMMYFUNCTION("""COMPUTED_VALUE"""),60.0)</f>
        <v>60</v>
      </c>
      <c r="D640" s="1">
        <f>IFERROR(__xludf.DUMMYFUNCTION("""COMPUTED_VALUE"""),57.0)</f>
        <v>57</v>
      </c>
      <c r="E640" s="1">
        <f>IFERROR(__xludf.DUMMYFUNCTION("""COMPUTED_VALUE"""),56.0)</f>
        <v>56</v>
      </c>
      <c r="F640" s="1">
        <f>IFERROR(__xludf.DUMMYFUNCTION("""COMPUTED_VALUE"""),54.0)</f>
        <v>54</v>
      </c>
      <c r="G640" s="1">
        <f>IFERROR(__xludf.DUMMYFUNCTION("""COMPUTED_VALUE"""),53.0)</f>
        <v>53</v>
      </c>
      <c r="H640" s="1">
        <f>IFERROR(__xludf.DUMMYFUNCTION("""COMPUTED_VALUE"""),52.0)</f>
        <v>52</v>
      </c>
      <c r="I640" s="1">
        <f>IFERROR(__xludf.DUMMYFUNCTION("""COMPUTED_VALUE"""),51.0)</f>
        <v>51</v>
      </c>
      <c r="J640" s="1" t="b">
        <f t="array" ref="J640">IF(NOT(H640=""),AND(C640:H640&gt;B640:G640),IF(NOT(G640=""),AND(C640:G640&gt;B640:F640),IF(NOT(F640=""),AND(C640:F640&gt;B640:E640),AND(C640:E640&gt;B640:D640))))</f>
        <v>0</v>
      </c>
      <c r="K640" s="1" t="b">
        <f t="array" ref="K640">IF(NOT(H640=""),AND(C640:H640&lt;B640:G640),IF(NOT(G640=""),AND(C640:G640&lt;B640:F640),IF(NOT(F640=""),AND(C640:F640&lt;B640:E640),AND(C640:E640&lt;B640:D640))))</f>
        <v>1</v>
      </c>
      <c r="L640" s="1" t="b">
        <f t="array" ref="L640">IF(NOT(H640=""),AND(AND(ABS(C640:H640-B640:G640)&gt;0),AND(ABS(C640:H640-B640:G640)&lt;4)),IF(NOT(G640=""),AND(AND(ABS(C640:G640-B640:F640)&gt;0),AND(ABS(C640:G640-B640:F640)&lt;4)),IF(NOT(F640=""),AND(AND(ABS(C640:F640-B640:E640)&gt;0),AND(ABS(C640:F640-B640:E640)&lt;4)),AND(AND(ABS(C640:E640-B640:D640)&gt;0),AND(ABS(C640:E640-B640:D640)&lt;4)))))</f>
        <v>1</v>
      </c>
      <c r="M640" s="1" t="b">
        <f t="shared" si="1"/>
        <v>1</v>
      </c>
    </row>
    <row r="641" ht="15.75" customHeight="1">
      <c r="A641" s="1" t="s">
        <v>650</v>
      </c>
      <c r="B641" s="1">
        <f>IFERROR(__xludf.DUMMYFUNCTION("SPLIT(A641,"" "")"),13.0)</f>
        <v>13</v>
      </c>
      <c r="C641" s="1">
        <f>IFERROR(__xludf.DUMMYFUNCTION("""COMPUTED_VALUE"""),14.0)</f>
        <v>14</v>
      </c>
      <c r="D641" s="1">
        <f>IFERROR(__xludf.DUMMYFUNCTION("""COMPUTED_VALUE"""),17.0)</f>
        <v>17</v>
      </c>
      <c r="E641" s="1">
        <f>IFERROR(__xludf.DUMMYFUNCTION("""COMPUTED_VALUE"""),19.0)</f>
        <v>19</v>
      </c>
      <c r="F641" s="1">
        <f>IFERROR(__xludf.DUMMYFUNCTION("""COMPUTED_VALUE"""),22.0)</f>
        <v>22</v>
      </c>
      <c r="G641" s="1">
        <f>IFERROR(__xludf.DUMMYFUNCTION("""COMPUTED_VALUE"""),24.0)</f>
        <v>24</v>
      </c>
      <c r="H641" s="1">
        <f>IFERROR(__xludf.DUMMYFUNCTION("""COMPUTED_VALUE"""),25.0)</f>
        <v>25</v>
      </c>
      <c r="I641" s="1">
        <f>IFERROR(__xludf.DUMMYFUNCTION("""COMPUTED_VALUE"""),27.0)</f>
        <v>27</v>
      </c>
      <c r="J641" s="1" t="b">
        <f t="array" ref="J641">IF(NOT(H641=""),AND(C641:H641&gt;B641:G641),IF(NOT(G641=""),AND(C641:G641&gt;B641:F641),IF(NOT(F641=""),AND(C641:F641&gt;B641:E641),AND(C641:E641&gt;B641:D641))))</f>
        <v>1</v>
      </c>
      <c r="K641" s="1" t="b">
        <f t="array" ref="K641">IF(NOT(H641=""),AND(C641:H641&lt;B641:G641),IF(NOT(G641=""),AND(C641:G641&lt;B641:F641),IF(NOT(F641=""),AND(C641:F641&lt;B641:E641),AND(C641:E641&lt;B641:D641))))</f>
        <v>0</v>
      </c>
      <c r="L641" s="1" t="b">
        <f t="array" ref="L641">IF(NOT(H641=""),AND(AND(ABS(C641:H641-B641:G641)&gt;0),AND(ABS(C641:H641-B641:G641)&lt;4)),IF(NOT(G641=""),AND(AND(ABS(C641:G641-B641:F641)&gt;0),AND(ABS(C641:G641-B641:F641)&lt;4)),IF(NOT(F641=""),AND(AND(ABS(C641:F641-B641:E641)&gt;0),AND(ABS(C641:F641-B641:E641)&lt;4)),AND(AND(ABS(C641:E641-B641:D641)&gt;0),AND(ABS(C641:E641-B641:D641)&lt;4)))))</f>
        <v>1</v>
      </c>
      <c r="M641" s="1" t="b">
        <f t="shared" si="1"/>
        <v>1</v>
      </c>
    </row>
    <row r="642" ht="15.75" customHeight="1">
      <c r="A642" s="1" t="s">
        <v>651</v>
      </c>
      <c r="B642" s="1">
        <f>IFERROR(__xludf.DUMMYFUNCTION("SPLIT(A642,"" "")"),66.0)</f>
        <v>66</v>
      </c>
      <c r="C642" s="1">
        <f>IFERROR(__xludf.DUMMYFUNCTION("""COMPUTED_VALUE"""),68.0)</f>
        <v>68</v>
      </c>
      <c r="D642" s="1">
        <f>IFERROR(__xludf.DUMMYFUNCTION("""COMPUTED_VALUE"""),70.0)</f>
        <v>70</v>
      </c>
      <c r="E642" s="1">
        <f>IFERROR(__xludf.DUMMYFUNCTION("""COMPUTED_VALUE"""),71.0)</f>
        <v>71</v>
      </c>
      <c r="F642" s="1">
        <f>IFERROR(__xludf.DUMMYFUNCTION("""COMPUTED_VALUE"""),72.0)</f>
        <v>72</v>
      </c>
      <c r="G642" s="1">
        <f>IFERROR(__xludf.DUMMYFUNCTION("""COMPUTED_VALUE"""),75.0)</f>
        <v>75</v>
      </c>
      <c r="H642" s="2">
        <f>IFERROR(__xludf.DUMMYFUNCTION("""COMPUTED_VALUE"""),78.0)</f>
        <v>78</v>
      </c>
      <c r="J642" s="1" t="b">
        <f t="array" ref="J642">IF(NOT(H642=""),AND(C642:H642&gt;B642:G642),IF(NOT(G642=""),AND(C642:G642&gt;B642:F642),IF(NOT(F642=""),AND(C642:F642&gt;B642:E642),AND(C642:E642&gt;B642:D642))))</f>
        <v>1</v>
      </c>
      <c r="K642" s="1" t="b">
        <f t="array" ref="K642">IF(NOT(H642=""),AND(C642:H642&lt;B642:G642),IF(NOT(G642=""),AND(C642:G642&lt;B642:F642),IF(NOT(F642=""),AND(C642:F642&lt;B642:E642),AND(C642:E642&lt;B642:D642))))</f>
        <v>0</v>
      </c>
      <c r="L642" s="1" t="b">
        <f t="array" ref="L642">IF(NOT(H642=""),AND(AND(ABS(C642:H642-B642:G642)&gt;0),AND(ABS(C642:H642-B642:G642)&lt;4)),IF(NOT(G642=""),AND(AND(ABS(C642:G642-B642:F642)&gt;0),AND(ABS(C642:G642-B642:F642)&lt;4)),IF(NOT(F642=""),AND(AND(ABS(C642:F642-B642:E642)&gt;0),AND(ABS(C642:F642-B642:E642)&lt;4)),AND(AND(ABS(C642:E642-B642:D642)&gt;0),AND(ABS(C642:E642-B642:D642)&lt;4)))))</f>
        <v>1</v>
      </c>
      <c r="M642" s="1" t="b">
        <f t="shared" si="1"/>
        <v>1</v>
      </c>
    </row>
    <row r="643" ht="15.75" customHeight="1">
      <c r="A643" s="1" t="s">
        <v>652</v>
      </c>
      <c r="B643" s="1">
        <f>IFERROR(__xludf.DUMMYFUNCTION("SPLIT(A643,"" "")"),94.0)</f>
        <v>94</v>
      </c>
      <c r="C643" s="1">
        <f>IFERROR(__xludf.DUMMYFUNCTION("""COMPUTED_VALUE"""),93.0)</f>
        <v>93</v>
      </c>
      <c r="D643" s="1">
        <f>IFERROR(__xludf.DUMMYFUNCTION("""COMPUTED_VALUE"""),90.0)</f>
        <v>90</v>
      </c>
      <c r="E643" s="1">
        <f>IFERROR(__xludf.DUMMYFUNCTION("""COMPUTED_VALUE"""),88.0)</f>
        <v>88</v>
      </c>
      <c r="F643" s="2">
        <f>IFERROR(__xludf.DUMMYFUNCTION("""COMPUTED_VALUE"""),85.0)</f>
        <v>85</v>
      </c>
      <c r="J643" s="1" t="b">
        <f t="array" ref="J643">IF(NOT(H643=""),AND(C643:H643&gt;B643:G643),IF(NOT(G643=""),AND(C643:G643&gt;B643:F643),IF(NOT(F643=""),AND(C643:F643&gt;B643:E643),AND(C643:E643&gt;B643:D643))))</f>
        <v>0</v>
      </c>
      <c r="K643" s="1" t="b">
        <f t="array" ref="K643">IF(NOT(H643=""),AND(C643:H643&lt;B643:G643),IF(NOT(G643=""),AND(C643:G643&lt;B643:F643),IF(NOT(F643=""),AND(C643:F643&lt;B643:E643),AND(C643:E643&lt;B643:D643))))</f>
        <v>1</v>
      </c>
      <c r="L643" s="1" t="b">
        <f t="array" ref="L643">IF(NOT(H643=""),AND(AND(ABS(C643:H643-B643:G643)&gt;0),AND(ABS(C643:H643-B643:G643)&lt;4)),IF(NOT(G643=""),AND(AND(ABS(C643:G643-B643:F643)&gt;0),AND(ABS(C643:G643-B643:F643)&lt;4)),IF(NOT(F643=""),AND(AND(ABS(C643:F643-B643:E643)&gt;0),AND(ABS(C643:F643-B643:E643)&lt;4)),AND(AND(ABS(C643:E643-B643:D643)&gt;0),AND(ABS(C643:E643-B643:D643)&lt;4)))))</f>
        <v>1</v>
      </c>
      <c r="M643" s="1" t="b">
        <f t="shared" si="1"/>
        <v>1</v>
      </c>
    </row>
    <row r="644" ht="15.75" customHeight="1">
      <c r="A644" s="1" t="s">
        <v>653</v>
      </c>
      <c r="B644" s="1">
        <f>IFERROR(__xludf.DUMMYFUNCTION("SPLIT(A644,"" "")"),76.0)</f>
        <v>76</v>
      </c>
      <c r="C644" s="1">
        <f>IFERROR(__xludf.DUMMYFUNCTION("""COMPUTED_VALUE"""),77.0)</f>
        <v>77</v>
      </c>
      <c r="D644" s="1">
        <f>IFERROR(__xludf.DUMMYFUNCTION("""COMPUTED_VALUE"""),78.0)</f>
        <v>78</v>
      </c>
      <c r="E644" s="1">
        <f>IFERROR(__xludf.DUMMYFUNCTION("""COMPUTED_VALUE"""),80.0)</f>
        <v>80</v>
      </c>
      <c r="F644" s="2">
        <f>IFERROR(__xludf.DUMMYFUNCTION("""COMPUTED_VALUE"""),81.0)</f>
        <v>81</v>
      </c>
      <c r="J644" s="1" t="b">
        <f t="array" ref="J644">IF(NOT(H644=""),AND(C644:H644&gt;B644:G644),IF(NOT(G644=""),AND(C644:G644&gt;B644:F644),IF(NOT(F644=""),AND(C644:F644&gt;B644:E644),AND(C644:E644&gt;B644:D644))))</f>
        <v>1</v>
      </c>
      <c r="K644" s="1" t="b">
        <f t="array" ref="K644">IF(NOT(H644=""),AND(C644:H644&lt;B644:G644),IF(NOT(G644=""),AND(C644:G644&lt;B644:F644),IF(NOT(F644=""),AND(C644:F644&lt;B644:E644),AND(C644:E644&lt;B644:D644))))</f>
        <v>0</v>
      </c>
      <c r="L644" s="1" t="b">
        <f t="array" ref="L644">IF(NOT(H644=""),AND(AND(ABS(C644:H644-B644:G644)&gt;0),AND(ABS(C644:H644-B644:G644)&lt;4)),IF(NOT(G644=""),AND(AND(ABS(C644:G644-B644:F644)&gt;0),AND(ABS(C644:G644-B644:F644)&lt;4)),IF(NOT(F644=""),AND(AND(ABS(C644:F644-B644:E644)&gt;0),AND(ABS(C644:F644-B644:E644)&lt;4)),AND(AND(ABS(C644:E644-B644:D644)&gt;0),AND(ABS(C644:E644-B644:D644)&lt;4)))))</f>
        <v>1</v>
      </c>
      <c r="M644" s="1" t="b">
        <f t="shared" si="1"/>
        <v>1</v>
      </c>
    </row>
    <row r="645" ht="15.75" customHeight="1">
      <c r="A645" s="1" t="s">
        <v>654</v>
      </c>
      <c r="B645" s="1">
        <f>IFERROR(__xludf.DUMMYFUNCTION("SPLIT(A645,"" "")"),79.0)</f>
        <v>79</v>
      </c>
      <c r="C645" s="1">
        <f>IFERROR(__xludf.DUMMYFUNCTION("""COMPUTED_VALUE"""),77.0)</f>
        <v>77</v>
      </c>
      <c r="D645" s="1">
        <f>IFERROR(__xludf.DUMMYFUNCTION("""COMPUTED_VALUE"""),75.0)</f>
        <v>75</v>
      </c>
      <c r="E645" s="1">
        <f>IFERROR(__xludf.DUMMYFUNCTION("""COMPUTED_VALUE"""),72.0)</f>
        <v>72</v>
      </c>
      <c r="F645" s="1">
        <f>IFERROR(__xludf.DUMMYFUNCTION("""COMPUTED_VALUE"""),70.0)</f>
        <v>70</v>
      </c>
      <c r="G645" s="1">
        <f>IFERROR(__xludf.DUMMYFUNCTION("""COMPUTED_VALUE"""),67.0)</f>
        <v>67</v>
      </c>
      <c r="H645" s="1">
        <f>IFERROR(__xludf.DUMMYFUNCTION("""COMPUTED_VALUE"""),64.0)</f>
        <v>64</v>
      </c>
      <c r="I645" s="1">
        <f>IFERROR(__xludf.DUMMYFUNCTION("""COMPUTED_VALUE"""),63.0)</f>
        <v>63</v>
      </c>
      <c r="J645" s="1" t="b">
        <f t="array" ref="J645">IF(NOT(H645=""),AND(C645:H645&gt;B645:G645),IF(NOT(G645=""),AND(C645:G645&gt;B645:F645),IF(NOT(F645=""),AND(C645:F645&gt;B645:E645),AND(C645:E645&gt;B645:D645))))</f>
        <v>0</v>
      </c>
      <c r="K645" s="1" t="b">
        <f t="array" ref="K645">IF(NOT(H645=""),AND(C645:H645&lt;B645:G645),IF(NOT(G645=""),AND(C645:G645&lt;B645:F645),IF(NOT(F645=""),AND(C645:F645&lt;B645:E645),AND(C645:E645&lt;B645:D645))))</f>
        <v>1</v>
      </c>
      <c r="L645" s="1" t="b">
        <f t="array" ref="L645">IF(NOT(H645=""),AND(AND(ABS(C645:H645-B645:G645)&gt;0),AND(ABS(C645:H645-B645:G645)&lt;4)),IF(NOT(G645=""),AND(AND(ABS(C645:G645-B645:F645)&gt;0),AND(ABS(C645:G645-B645:F645)&lt;4)),IF(NOT(F645=""),AND(AND(ABS(C645:F645-B645:E645)&gt;0),AND(ABS(C645:F645-B645:E645)&lt;4)),AND(AND(ABS(C645:E645-B645:D645)&gt;0),AND(ABS(C645:E645-B645:D645)&lt;4)))))</f>
        <v>1</v>
      </c>
      <c r="M645" s="1" t="b">
        <f t="shared" si="1"/>
        <v>1</v>
      </c>
    </row>
    <row r="646" ht="15.75" customHeight="1">
      <c r="A646" s="1" t="s">
        <v>655</v>
      </c>
      <c r="B646" s="1">
        <f>IFERROR(__xludf.DUMMYFUNCTION("SPLIT(A646,"" "")"),20.0)</f>
        <v>20</v>
      </c>
      <c r="C646" s="1">
        <f>IFERROR(__xludf.DUMMYFUNCTION("""COMPUTED_VALUE"""),18.0)</f>
        <v>18</v>
      </c>
      <c r="D646" s="1">
        <f>IFERROR(__xludf.DUMMYFUNCTION("""COMPUTED_VALUE"""),16.0)</f>
        <v>16</v>
      </c>
      <c r="E646" s="1">
        <f>IFERROR(__xludf.DUMMYFUNCTION("""COMPUTED_VALUE"""),13.0)</f>
        <v>13</v>
      </c>
      <c r="F646" s="1">
        <f>IFERROR(__xludf.DUMMYFUNCTION("""COMPUTED_VALUE"""),12.0)</f>
        <v>12</v>
      </c>
      <c r="G646" s="2">
        <f>IFERROR(__xludf.DUMMYFUNCTION("""COMPUTED_VALUE"""),11.0)</f>
        <v>11</v>
      </c>
      <c r="J646" s="1" t="b">
        <f t="array" ref="J646">IF(NOT(H646=""),AND(C646:H646&gt;B646:G646),IF(NOT(G646=""),AND(C646:G646&gt;B646:F646),IF(NOT(F646=""),AND(C646:F646&gt;B646:E646),AND(C646:E646&gt;B646:D646))))</f>
        <v>0</v>
      </c>
      <c r="K646" s="1" t="b">
        <f t="array" ref="K646">IF(NOT(H646=""),AND(C646:H646&lt;B646:G646),IF(NOT(G646=""),AND(C646:G646&lt;B646:F646),IF(NOT(F646=""),AND(C646:F646&lt;B646:E646),AND(C646:E646&lt;B646:D646))))</f>
        <v>1</v>
      </c>
      <c r="L646" s="1" t="b">
        <f t="array" ref="L646">IF(NOT(H646=""),AND(AND(ABS(C646:H646-B646:G646)&gt;0),AND(ABS(C646:H646-B646:G646)&lt;4)),IF(NOT(G646=""),AND(AND(ABS(C646:G646-B646:F646)&gt;0),AND(ABS(C646:G646-B646:F646)&lt;4)),IF(NOT(F646=""),AND(AND(ABS(C646:F646-B646:E646)&gt;0),AND(ABS(C646:F646-B646:E646)&lt;4)),AND(AND(ABS(C646:E646-B646:D646)&gt;0),AND(ABS(C646:E646-B646:D646)&lt;4)))))</f>
        <v>1</v>
      </c>
      <c r="M646" s="1" t="b">
        <f t="shared" si="1"/>
        <v>1</v>
      </c>
    </row>
    <row r="647" ht="15.75" customHeight="1">
      <c r="A647" s="1" t="s">
        <v>656</v>
      </c>
      <c r="B647" s="1">
        <f>IFERROR(__xludf.DUMMYFUNCTION("SPLIT(A647,"" "")"),39.0)</f>
        <v>39</v>
      </c>
      <c r="C647" s="1">
        <f>IFERROR(__xludf.DUMMYFUNCTION("""COMPUTED_VALUE"""),40.0)</f>
        <v>40</v>
      </c>
      <c r="D647" s="1">
        <f>IFERROR(__xludf.DUMMYFUNCTION("""COMPUTED_VALUE"""),43.0)</f>
        <v>43</v>
      </c>
      <c r="E647" s="1">
        <f>IFERROR(__xludf.DUMMYFUNCTION("""COMPUTED_VALUE"""),46.0)</f>
        <v>46</v>
      </c>
      <c r="F647" s="1">
        <f>IFERROR(__xludf.DUMMYFUNCTION("""COMPUTED_VALUE"""),48.0)</f>
        <v>48</v>
      </c>
      <c r="G647" s="1">
        <f>IFERROR(__xludf.DUMMYFUNCTION("""COMPUTED_VALUE"""),49.0)</f>
        <v>49</v>
      </c>
      <c r="H647" s="1">
        <f>IFERROR(__xludf.DUMMYFUNCTION("""COMPUTED_VALUE"""),51.0)</f>
        <v>51</v>
      </c>
      <c r="I647" s="1">
        <f>IFERROR(__xludf.DUMMYFUNCTION("""COMPUTED_VALUE"""),53.0)</f>
        <v>53</v>
      </c>
      <c r="J647" s="1" t="b">
        <f t="array" ref="J647">IF(NOT(H647=""),AND(C647:H647&gt;B647:G647),IF(NOT(G647=""),AND(C647:G647&gt;B647:F647),IF(NOT(F647=""),AND(C647:F647&gt;B647:E647),AND(C647:E647&gt;B647:D647))))</f>
        <v>1</v>
      </c>
      <c r="K647" s="1" t="b">
        <f t="array" ref="K647">IF(NOT(H647=""),AND(C647:H647&lt;B647:G647),IF(NOT(G647=""),AND(C647:G647&lt;B647:F647),IF(NOT(F647=""),AND(C647:F647&lt;B647:E647),AND(C647:E647&lt;B647:D647))))</f>
        <v>0</v>
      </c>
      <c r="L647" s="1" t="b">
        <f t="array" ref="L647">IF(NOT(H647=""),AND(AND(ABS(C647:H647-B647:G647)&gt;0),AND(ABS(C647:H647-B647:G647)&lt;4)),IF(NOT(G647=""),AND(AND(ABS(C647:G647-B647:F647)&gt;0),AND(ABS(C647:G647-B647:F647)&lt;4)),IF(NOT(F647=""),AND(AND(ABS(C647:F647-B647:E647)&gt;0),AND(ABS(C647:F647-B647:E647)&lt;4)),AND(AND(ABS(C647:E647-B647:D647)&gt;0),AND(ABS(C647:E647-B647:D647)&lt;4)))))</f>
        <v>1</v>
      </c>
      <c r="M647" s="1" t="b">
        <f t="shared" si="1"/>
        <v>1</v>
      </c>
    </row>
    <row r="648" ht="15.75" customHeight="1">
      <c r="A648" s="1" t="s">
        <v>657</v>
      </c>
      <c r="B648" s="1">
        <f>IFERROR(__xludf.DUMMYFUNCTION("SPLIT(A648,"" "")"),36.0)</f>
        <v>36</v>
      </c>
      <c r="C648" s="1">
        <f>IFERROR(__xludf.DUMMYFUNCTION("""COMPUTED_VALUE"""),39.0)</f>
        <v>39</v>
      </c>
      <c r="D648" s="1">
        <f>IFERROR(__xludf.DUMMYFUNCTION("""COMPUTED_VALUE"""),42.0)</f>
        <v>42</v>
      </c>
      <c r="E648" s="1">
        <f>IFERROR(__xludf.DUMMYFUNCTION("""COMPUTED_VALUE"""),44.0)</f>
        <v>44</v>
      </c>
      <c r="F648" s="2">
        <f>IFERROR(__xludf.DUMMYFUNCTION("""COMPUTED_VALUE"""),46.0)</f>
        <v>46</v>
      </c>
      <c r="J648" s="1" t="b">
        <f t="array" ref="J648">IF(NOT(H648=""),AND(C648:H648&gt;B648:G648),IF(NOT(G648=""),AND(C648:G648&gt;B648:F648),IF(NOT(F648=""),AND(C648:F648&gt;B648:E648),AND(C648:E648&gt;B648:D648))))</f>
        <v>1</v>
      </c>
      <c r="K648" s="1" t="b">
        <f t="array" ref="K648">IF(NOT(H648=""),AND(C648:H648&lt;B648:G648),IF(NOT(G648=""),AND(C648:G648&lt;B648:F648),IF(NOT(F648=""),AND(C648:F648&lt;B648:E648),AND(C648:E648&lt;B648:D648))))</f>
        <v>0</v>
      </c>
      <c r="L648" s="1" t="b">
        <f t="array" ref="L648">IF(NOT(H648=""),AND(AND(ABS(C648:H648-B648:G648)&gt;0),AND(ABS(C648:H648-B648:G648)&lt;4)),IF(NOT(G648=""),AND(AND(ABS(C648:G648-B648:F648)&gt;0),AND(ABS(C648:G648-B648:F648)&lt;4)),IF(NOT(F648=""),AND(AND(ABS(C648:F648-B648:E648)&gt;0),AND(ABS(C648:F648-B648:E648)&lt;4)),AND(AND(ABS(C648:E648-B648:D648)&gt;0),AND(ABS(C648:E648-B648:D648)&lt;4)))))</f>
        <v>1</v>
      </c>
      <c r="M648" s="1" t="b">
        <f t="shared" si="1"/>
        <v>1</v>
      </c>
    </row>
    <row r="649" ht="15.75" customHeight="1">
      <c r="A649" s="1" t="s">
        <v>658</v>
      </c>
      <c r="B649" s="1">
        <f>IFERROR(__xludf.DUMMYFUNCTION("SPLIT(A649,"" "")"),71.0)</f>
        <v>71</v>
      </c>
      <c r="C649" s="1">
        <f>IFERROR(__xludf.DUMMYFUNCTION("""COMPUTED_VALUE"""),73.0)</f>
        <v>73</v>
      </c>
      <c r="D649" s="1">
        <f>IFERROR(__xludf.DUMMYFUNCTION("""COMPUTED_VALUE"""),76.0)</f>
        <v>76</v>
      </c>
      <c r="E649" s="1">
        <f>IFERROR(__xludf.DUMMYFUNCTION("""COMPUTED_VALUE"""),79.0)</f>
        <v>79</v>
      </c>
      <c r="F649" s="1">
        <f>IFERROR(__xludf.DUMMYFUNCTION("""COMPUTED_VALUE"""),81.0)</f>
        <v>81</v>
      </c>
      <c r="G649" s="2">
        <f>IFERROR(__xludf.DUMMYFUNCTION("""COMPUTED_VALUE"""),82.0)</f>
        <v>82</v>
      </c>
      <c r="J649" s="1" t="b">
        <f t="array" ref="J649">IF(NOT(H649=""),AND(C649:H649&gt;B649:G649),IF(NOT(G649=""),AND(C649:G649&gt;B649:F649),IF(NOT(F649=""),AND(C649:F649&gt;B649:E649),AND(C649:E649&gt;B649:D649))))</f>
        <v>1</v>
      </c>
      <c r="K649" s="1" t="b">
        <f t="array" ref="K649">IF(NOT(H649=""),AND(C649:H649&lt;B649:G649),IF(NOT(G649=""),AND(C649:G649&lt;B649:F649),IF(NOT(F649=""),AND(C649:F649&lt;B649:E649),AND(C649:E649&lt;B649:D649))))</f>
        <v>0</v>
      </c>
      <c r="L649" s="1" t="b">
        <f t="array" ref="L649">IF(NOT(H649=""),AND(AND(ABS(C649:H649-B649:G649)&gt;0),AND(ABS(C649:H649-B649:G649)&lt;4)),IF(NOT(G649=""),AND(AND(ABS(C649:G649-B649:F649)&gt;0),AND(ABS(C649:G649-B649:F649)&lt;4)),IF(NOT(F649=""),AND(AND(ABS(C649:F649-B649:E649)&gt;0),AND(ABS(C649:F649-B649:E649)&lt;4)),AND(AND(ABS(C649:E649-B649:D649)&gt;0),AND(ABS(C649:E649-B649:D649)&lt;4)))))</f>
        <v>1</v>
      </c>
      <c r="M649" s="1" t="b">
        <f t="shared" si="1"/>
        <v>1</v>
      </c>
    </row>
    <row r="650" ht="15.75" customHeight="1">
      <c r="A650" s="1" t="s">
        <v>659</v>
      </c>
      <c r="B650" s="1">
        <f>IFERROR(__xludf.DUMMYFUNCTION("SPLIT(A650,"" "")"),96.0)</f>
        <v>96</v>
      </c>
      <c r="C650" s="1">
        <f>IFERROR(__xludf.DUMMYFUNCTION("""COMPUTED_VALUE"""),93.0)</f>
        <v>93</v>
      </c>
      <c r="D650" s="1">
        <f>IFERROR(__xludf.DUMMYFUNCTION("""COMPUTED_VALUE"""),91.0)</f>
        <v>91</v>
      </c>
      <c r="E650" s="1">
        <f>IFERROR(__xludf.DUMMYFUNCTION("""COMPUTED_VALUE"""),90.0)</f>
        <v>90</v>
      </c>
      <c r="F650" s="1">
        <f>IFERROR(__xludf.DUMMYFUNCTION("""COMPUTED_VALUE"""),87.0)</f>
        <v>87</v>
      </c>
      <c r="G650" s="1">
        <f>IFERROR(__xludf.DUMMYFUNCTION("""COMPUTED_VALUE"""),85.0)</f>
        <v>85</v>
      </c>
      <c r="H650" s="2">
        <f>IFERROR(__xludf.DUMMYFUNCTION("""COMPUTED_VALUE"""),84.0)</f>
        <v>84</v>
      </c>
      <c r="J650" s="1" t="b">
        <f t="array" ref="J650">IF(NOT(H650=""),AND(C650:H650&gt;B650:G650),IF(NOT(G650=""),AND(C650:G650&gt;B650:F650),IF(NOT(F650=""),AND(C650:F650&gt;B650:E650),AND(C650:E650&gt;B650:D650))))</f>
        <v>0</v>
      </c>
      <c r="K650" s="1" t="b">
        <f t="array" ref="K650">IF(NOT(H650=""),AND(C650:H650&lt;B650:G650),IF(NOT(G650=""),AND(C650:G650&lt;B650:F650),IF(NOT(F650=""),AND(C650:F650&lt;B650:E650),AND(C650:E650&lt;B650:D650))))</f>
        <v>1</v>
      </c>
      <c r="L650" s="1" t="b">
        <f t="array" ref="L650">IF(NOT(H650=""),AND(AND(ABS(C650:H650-B650:G650)&gt;0),AND(ABS(C650:H650-B650:G650)&lt;4)),IF(NOT(G650=""),AND(AND(ABS(C650:G650-B650:F650)&gt;0),AND(ABS(C650:G650-B650:F650)&lt;4)),IF(NOT(F650=""),AND(AND(ABS(C650:F650-B650:E650)&gt;0),AND(ABS(C650:F650-B650:E650)&lt;4)),AND(AND(ABS(C650:E650-B650:D650)&gt;0),AND(ABS(C650:E650-B650:D650)&lt;4)))))</f>
        <v>1</v>
      </c>
      <c r="M650" s="1" t="b">
        <f t="shared" si="1"/>
        <v>1</v>
      </c>
    </row>
    <row r="651" ht="15.75" customHeight="1">
      <c r="A651" s="1" t="s">
        <v>660</v>
      </c>
      <c r="B651" s="1">
        <f>IFERROR(__xludf.DUMMYFUNCTION("SPLIT(A651,"" "")"),49.0)</f>
        <v>49</v>
      </c>
      <c r="C651" s="1">
        <f>IFERROR(__xludf.DUMMYFUNCTION("""COMPUTED_VALUE"""),46.0)</f>
        <v>46</v>
      </c>
      <c r="D651" s="1">
        <f>IFERROR(__xludf.DUMMYFUNCTION("""COMPUTED_VALUE"""),45.0)</f>
        <v>45</v>
      </c>
      <c r="E651" s="1">
        <f>IFERROR(__xludf.DUMMYFUNCTION("""COMPUTED_VALUE"""),42.0)</f>
        <v>42</v>
      </c>
      <c r="F651" s="1">
        <f>IFERROR(__xludf.DUMMYFUNCTION("""COMPUTED_VALUE"""),39.0)</f>
        <v>39</v>
      </c>
      <c r="G651" s="1">
        <f>IFERROR(__xludf.DUMMYFUNCTION("""COMPUTED_VALUE"""),36.0)</f>
        <v>36</v>
      </c>
      <c r="H651" s="1">
        <f>IFERROR(__xludf.DUMMYFUNCTION("""COMPUTED_VALUE"""),33.0)</f>
        <v>33</v>
      </c>
      <c r="I651" s="1">
        <f>IFERROR(__xludf.DUMMYFUNCTION("""COMPUTED_VALUE"""),31.0)</f>
        <v>31</v>
      </c>
      <c r="J651" s="1" t="b">
        <f t="array" ref="J651">IF(NOT(H651=""),AND(C651:H651&gt;B651:G651),IF(NOT(G651=""),AND(C651:G651&gt;B651:F651),IF(NOT(F651=""),AND(C651:F651&gt;B651:E651),AND(C651:E651&gt;B651:D651))))</f>
        <v>0</v>
      </c>
      <c r="K651" s="1" t="b">
        <f t="array" ref="K651">IF(NOT(H651=""),AND(C651:H651&lt;B651:G651),IF(NOT(G651=""),AND(C651:G651&lt;B651:F651),IF(NOT(F651=""),AND(C651:F651&lt;B651:E651),AND(C651:E651&lt;B651:D651))))</f>
        <v>1</v>
      </c>
      <c r="L651" s="1" t="b">
        <f t="array" ref="L651">IF(NOT(H651=""),AND(AND(ABS(C651:H651-B651:G651)&gt;0),AND(ABS(C651:H651-B651:G651)&lt;4)),IF(NOT(G651=""),AND(AND(ABS(C651:G651-B651:F651)&gt;0),AND(ABS(C651:G651-B651:F651)&lt;4)),IF(NOT(F651=""),AND(AND(ABS(C651:F651-B651:E651)&gt;0),AND(ABS(C651:F651-B651:E651)&lt;4)),AND(AND(ABS(C651:E651-B651:D651)&gt;0),AND(ABS(C651:E651-B651:D651)&lt;4)))))</f>
        <v>1</v>
      </c>
      <c r="M651" s="1" t="b">
        <f t="shared" si="1"/>
        <v>1</v>
      </c>
    </row>
    <row r="652" ht="15.75" customHeight="1">
      <c r="A652" s="1" t="s">
        <v>661</v>
      </c>
      <c r="B652" s="1">
        <f>IFERROR(__xludf.DUMMYFUNCTION("SPLIT(A652,"" "")"),62.0)</f>
        <v>62</v>
      </c>
      <c r="C652" s="1">
        <f>IFERROR(__xludf.DUMMYFUNCTION("""COMPUTED_VALUE"""),63.0)</f>
        <v>63</v>
      </c>
      <c r="D652" s="1">
        <f>IFERROR(__xludf.DUMMYFUNCTION("""COMPUTED_VALUE"""),64.0)</f>
        <v>64</v>
      </c>
      <c r="E652" s="1">
        <f>IFERROR(__xludf.DUMMYFUNCTION("""COMPUTED_VALUE"""),66.0)</f>
        <v>66</v>
      </c>
      <c r="F652" s="1">
        <f>IFERROR(__xludf.DUMMYFUNCTION("""COMPUTED_VALUE"""),69.0)</f>
        <v>69</v>
      </c>
      <c r="G652" s="1">
        <f>IFERROR(__xludf.DUMMYFUNCTION("""COMPUTED_VALUE"""),72.0)</f>
        <v>72</v>
      </c>
      <c r="H652" s="2">
        <f>IFERROR(__xludf.DUMMYFUNCTION("""COMPUTED_VALUE"""),75.0)</f>
        <v>75</v>
      </c>
      <c r="J652" s="1" t="b">
        <f t="array" ref="J652">IF(NOT(H652=""),AND(C652:H652&gt;B652:G652),IF(NOT(G652=""),AND(C652:G652&gt;B652:F652),IF(NOT(F652=""),AND(C652:F652&gt;B652:E652),AND(C652:E652&gt;B652:D652))))</f>
        <v>1</v>
      </c>
      <c r="K652" s="1" t="b">
        <f t="array" ref="K652">IF(NOT(H652=""),AND(C652:H652&lt;B652:G652),IF(NOT(G652=""),AND(C652:G652&lt;B652:F652),IF(NOT(F652=""),AND(C652:F652&lt;B652:E652),AND(C652:E652&lt;B652:D652))))</f>
        <v>0</v>
      </c>
      <c r="L652" s="1" t="b">
        <f t="array" ref="L652">IF(NOT(H652=""),AND(AND(ABS(C652:H652-B652:G652)&gt;0),AND(ABS(C652:H652-B652:G652)&lt;4)),IF(NOT(G652=""),AND(AND(ABS(C652:G652-B652:F652)&gt;0),AND(ABS(C652:G652-B652:F652)&lt;4)),IF(NOT(F652=""),AND(AND(ABS(C652:F652-B652:E652)&gt;0),AND(ABS(C652:F652-B652:E652)&lt;4)),AND(AND(ABS(C652:E652-B652:D652)&gt;0),AND(ABS(C652:E652-B652:D652)&lt;4)))))</f>
        <v>1</v>
      </c>
      <c r="M652" s="1" t="b">
        <f t="shared" si="1"/>
        <v>1</v>
      </c>
    </row>
    <row r="653" ht="15.75" customHeight="1">
      <c r="A653" s="1" t="s">
        <v>662</v>
      </c>
      <c r="B653" s="1">
        <f>IFERROR(__xludf.DUMMYFUNCTION("SPLIT(A653,"" "")"),46.0)</f>
        <v>46</v>
      </c>
      <c r="C653" s="1">
        <f>IFERROR(__xludf.DUMMYFUNCTION("""COMPUTED_VALUE"""),49.0)</f>
        <v>49</v>
      </c>
      <c r="D653" s="1">
        <f>IFERROR(__xludf.DUMMYFUNCTION("""COMPUTED_VALUE"""),52.0)</f>
        <v>52</v>
      </c>
      <c r="E653" s="1">
        <f>IFERROR(__xludf.DUMMYFUNCTION("""COMPUTED_VALUE"""),55.0)</f>
        <v>55</v>
      </c>
      <c r="F653" s="1">
        <f>IFERROR(__xludf.DUMMYFUNCTION("""COMPUTED_VALUE"""),57.0)</f>
        <v>57</v>
      </c>
      <c r="G653" s="1">
        <f>IFERROR(__xludf.DUMMYFUNCTION("""COMPUTED_VALUE"""),58.0)</f>
        <v>58</v>
      </c>
      <c r="H653" s="1">
        <f>IFERROR(__xludf.DUMMYFUNCTION("""COMPUTED_VALUE"""),59.0)</f>
        <v>59</v>
      </c>
      <c r="I653" s="1">
        <f>IFERROR(__xludf.DUMMYFUNCTION("""COMPUTED_VALUE"""),62.0)</f>
        <v>62</v>
      </c>
      <c r="J653" s="1" t="b">
        <f t="array" ref="J653">IF(NOT(H653=""),AND(C653:H653&gt;B653:G653),IF(NOT(G653=""),AND(C653:G653&gt;B653:F653),IF(NOT(F653=""),AND(C653:F653&gt;B653:E653),AND(C653:E653&gt;B653:D653))))</f>
        <v>1</v>
      </c>
      <c r="K653" s="1" t="b">
        <f t="array" ref="K653">IF(NOT(H653=""),AND(C653:H653&lt;B653:G653),IF(NOT(G653=""),AND(C653:G653&lt;B653:F653),IF(NOT(F653=""),AND(C653:F653&lt;B653:E653),AND(C653:E653&lt;B653:D653))))</f>
        <v>0</v>
      </c>
      <c r="L653" s="1" t="b">
        <f t="array" ref="L653">IF(NOT(H653=""),AND(AND(ABS(C653:H653-B653:G653)&gt;0),AND(ABS(C653:H653-B653:G653)&lt;4)),IF(NOT(G653=""),AND(AND(ABS(C653:G653-B653:F653)&gt;0),AND(ABS(C653:G653-B653:F653)&lt;4)),IF(NOT(F653=""),AND(AND(ABS(C653:F653-B653:E653)&gt;0),AND(ABS(C653:F653-B653:E653)&lt;4)),AND(AND(ABS(C653:E653-B653:D653)&gt;0),AND(ABS(C653:E653-B653:D653)&lt;4)))))</f>
        <v>1</v>
      </c>
      <c r="M653" s="1" t="b">
        <f t="shared" si="1"/>
        <v>1</v>
      </c>
    </row>
    <row r="654" ht="15.75" customHeight="1">
      <c r="A654" s="1" t="s">
        <v>663</v>
      </c>
      <c r="B654" s="1">
        <f>IFERROR(__xludf.DUMMYFUNCTION("SPLIT(A654,"" "")"),61.0)</f>
        <v>61</v>
      </c>
      <c r="C654" s="1">
        <f>IFERROR(__xludf.DUMMYFUNCTION("""COMPUTED_VALUE"""),63.0)</f>
        <v>63</v>
      </c>
      <c r="D654" s="1">
        <f>IFERROR(__xludf.DUMMYFUNCTION("""COMPUTED_VALUE"""),65.0)</f>
        <v>65</v>
      </c>
      <c r="E654" s="1">
        <f>IFERROR(__xludf.DUMMYFUNCTION("""COMPUTED_VALUE"""),66.0)</f>
        <v>66</v>
      </c>
      <c r="F654" s="1">
        <f>IFERROR(__xludf.DUMMYFUNCTION("""COMPUTED_VALUE"""),67.0)</f>
        <v>67</v>
      </c>
      <c r="G654" s="2">
        <f>IFERROR(__xludf.DUMMYFUNCTION("""COMPUTED_VALUE"""),68.0)</f>
        <v>68</v>
      </c>
      <c r="J654" s="1" t="b">
        <f t="array" ref="J654">IF(NOT(H654=""),AND(C654:H654&gt;B654:G654),IF(NOT(G654=""),AND(C654:G654&gt;B654:F654),IF(NOT(F654=""),AND(C654:F654&gt;B654:E654),AND(C654:E654&gt;B654:D654))))</f>
        <v>1</v>
      </c>
      <c r="K654" s="1" t="b">
        <f t="array" ref="K654">IF(NOT(H654=""),AND(C654:H654&lt;B654:G654),IF(NOT(G654=""),AND(C654:G654&lt;B654:F654),IF(NOT(F654=""),AND(C654:F654&lt;B654:E654),AND(C654:E654&lt;B654:D654))))</f>
        <v>0</v>
      </c>
      <c r="L654" s="1" t="b">
        <f t="array" ref="L654">IF(NOT(H654=""),AND(AND(ABS(C654:H654-B654:G654)&gt;0),AND(ABS(C654:H654-B654:G654)&lt;4)),IF(NOT(G654=""),AND(AND(ABS(C654:G654-B654:F654)&gt;0),AND(ABS(C654:G654-B654:F654)&lt;4)),IF(NOT(F654=""),AND(AND(ABS(C654:F654-B654:E654)&gt;0),AND(ABS(C654:F654-B654:E654)&lt;4)),AND(AND(ABS(C654:E654-B654:D654)&gt;0),AND(ABS(C654:E654-B654:D654)&lt;4)))))</f>
        <v>1</v>
      </c>
      <c r="M654" s="1" t="b">
        <f t="shared" si="1"/>
        <v>1</v>
      </c>
    </row>
    <row r="655" ht="15.75" customHeight="1">
      <c r="A655" s="1" t="s">
        <v>664</v>
      </c>
      <c r="B655" s="1">
        <f>IFERROR(__xludf.DUMMYFUNCTION("SPLIT(A655,"" "")"),44.0)</f>
        <v>44</v>
      </c>
      <c r="C655" s="1">
        <f>IFERROR(__xludf.DUMMYFUNCTION("""COMPUTED_VALUE"""),47.0)</f>
        <v>47</v>
      </c>
      <c r="D655" s="1">
        <f>IFERROR(__xludf.DUMMYFUNCTION("""COMPUTED_VALUE"""),49.0)</f>
        <v>49</v>
      </c>
      <c r="E655" s="1">
        <f>IFERROR(__xludf.DUMMYFUNCTION("""COMPUTED_VALUE"""),50.0)</f>
        <v>50</v>
      </c>
      <c r="F655" s="1">
        <f>IFERROR(__xludf.DUMMYFUNCTION("""COMPUTED_VALUE"""),52.0)</f>
        <v>52</v>
      </c>
      <c r="G655" s="2">
        <f>IFERROR(__xludf.DUMMYFUNCTION("""COMPUTED_VALUE"""),53.0)</f>
        <v>53</v>
      </c>
      <c r="J655" s="1" t="b">
        <f t="array" ref="J655">IF(NOT(H655=""),AND(C655:H655&gt;B655:G655),IF(NOT(G655=""),AND(C655:G655&gt;B655:F655),IF(NOT(F655=""),AND(C655:F655&gt;B655:E655),AND(C655:E655&gt;B655:D655))))</f>
        <v>1</v>
      </c>
      <c r="K655" s="1" t="b">
        <f t="array" ref="K655">IF(NOT(H655=""),AND(C655:H655&lt;B655:G655),IF(NOT(G655=""),AND(C655:G655&lt;B655:F655),IF(NOT(F655=""),AND(C655:F655&lt;B655:E655),AND(C655:E655&lt;B655:D655))))</f>
        <v>0</v>
      </c>
      <c r="L655" s="1" t="b">
        <f t="array" ref="L655">IF(NOT(H655=""),AND(AND(ABS(C655:H655-B655:G655)&gt;0),AND(ABS(C655:H655-B655:G655)&lt;4)),IF(NOT(G655=""),AND(AND(ABS(C655:G655-B655:F655)&gt;0),AND(ABS(C655:G655-B655:F655)&lt;4)),IF(NOT(F655=""),AND(AND(ABS(C655:F655-B655:E655)&gt;0),AND(ABS(C655:F655-B655:E655)&lt;4)),AND(AND(ABS(C655:E655-B655:D655)&gt;0),AND(ABS(C655:E655-B655:D655)&lt;4)))))</f>
        <v>1</v>
      </c>
      <c r="M655" s="1" t="b">
        <f t="shared" si="1"/>
        <v>1</v>
      </c>
    </row>
    <row r="656" ht="15.75" customHeight="1">
      <c r="A656" s="1" t="s">
        <v>665</v>
      </c>
      <c r="B656" s="1">
        <f>IFERROR(__xludf.DUMMYFUNCTION("SPLIT(A656,"" "")"),65.0)</f>
        <v>65</v>
      </c>
      <c r="C656" s="1">
        <f>IFERROR(__xludf.DUMMYFUNCTION("""COMPUTED_VALUE"""),64.0)</f>
        <v>64</v>
      </c>
      <c r="D656" s="1">
        <f>IFERROR(__xludf.DUMMYFUNCTION("""COMPUTED_VALUE"""),62.0)</f>
        <v>62</v>
      </c>
      <c r="E656" s="1">
        <f>IFERROR(__xludf.DUMMYFUNCTION("""COMPUTED_VALUE"""),61.0)</f>
        <v>61</v>
      </c>
      <c r="F656" s="1">
        <f>IFERROR(__xludf.DUMMYFUNCTION("""COMPUTED_VALUE"""),60.0)</f>
        <v>60</v>
      </c>
      <c r="G656" s="2">
        <f>IFERROR(__xludf.DUMMYFUNCTION("""COMPUTED_VALUE"""),57.0)</f>
        <v>57</v>
      </c>
      <c r="J656" s="1" t="b">
        <f t="array" ref="J656">IF(NOT(H656=""),AND(C656:H656&gt;B656:G656),IF(NOT(G656=""),AND(C656:G656&gt;B656:F656),IF(NOT(F656=""),AND(C656:F656&gt;B656:E656),AND(C656:E656&gt;B656:D656))))</f>
        <v>0</v>
      </c>
      <c r="K656" s="1" t="b">
        <f t="array" ref="K656">IF(NOT(H656=""),AND(C656:H656&lt;B656:G656),IF(NOT(G656=""),AND(C656:G656&lt;B656:F656),IF(NOT(F656=""),AND(C656:F656&lt;B656:E656),AND(C656:E656&lt;B656:D656))))</f>
        <v>1</v>
      </c>
      <c r="L656" s="1" t="b">
        <f t="array" ref="L656">IF(NOT(H656=""),AND(AND(ABS(C656:H656-B656:G656)&gt;0),AND(ABS(C656:H656-B656:G656)&lt;4)),IF(NOT(G656=""),AND(AND(ABS(C656:G656-B656:F656)&gt;0),AND(ABS(C656:G656-B656:F656)&lt;4)),IF(NOT(F656=""),AND(AND(ABS(C656:F656-B656:E656)&gt;0),AND(ABS(C656:F656-B656:E656)&lt;4)),AND(AND(ABS(C656:E656-B656:D656)&gt;0),AND(ABS(C656:E656-B656:D656)&lt;4)))))</f>
        <v>1</v>
      </c>
      <c r="M656" s="1" t="b">
        <f t="shared" si="1"/>
        <v>1</v>
      </c>
    </row>
    <row r="657" ht="15.75" customHeight="1">
      <c r="A657" s="1" t="s">
        <v>666</v>
      </c>
      <c r="B657" s="1">
        <f>IFERROR(__xludf.DUMMYFUNCTION("SPLIT(A657,"" "")"),85.0)</f>
        <v>85</v>
      </c>
      <c r="C657" s="1">
        <f>IFERROR(__xludf.DUMMYFUNCTION("""COMPUTED_VALUE"""),82.0)</f>
        <v>82</v>
      </c>
      <c r="D657" s="1">
        <f>IFERROR(__xludf.DUMMYFUNCTION("""COMPUTED_VALUE"""),81.0)</f>
        <v>81</v>
      </c>
      <c r="E657" s="1">
        <f>IFERROR(__xludf.DUMMYFUNCTION("""COMPUTED_VALUE"""),80.0)</f>
        <v>80</v>
      </c>
      <c r="F657" s="1">
        <f>IFERROR(__xludf.DUMMYFUNCTION("""COMPUTED_VALUE"""),78.0)</f>
        <v>78</v>
      </c>
      <c r="G657" s="1">
        <f>IFERROR(__xludf.DUMMYFUNCTION("""COMPUTED_VALUE"""),77.0)</f>
        <v>77</v>
      </c>
      <c r="H657" s="2">
        <f>IFERROR(__xludf.DUMMYFUNCTION("""COMPUTED_VALUE"""),74.0)</f>
        <v>74</v>
      </c>
      <c r="J657" s="1" t="b">
        <f t="array" ref="J657">IF(NOT(H657=""),AND(C657:H657&gt;B657:G657),IF(NOT(G657=""),AND(C657:G657&gt;B657:F657),IF(NOT(F657=""),AND(C657:F657&gt;B657:E657),AND(C657:E657&gt;B657:D657))))</f>
        <v>0</v>
      </c>
      <c r="K657" s="1" t="b">
        <f t="array" ref="K657">IF(NOT(H657=""),AND(C657:H657&lt;B657:G657),IF(NOT(G657=""),AND(C657:G657&lt;B657:F657),IF(NOT(F657=""),AND(C657:F657&lt;B657:E657),AND(C657:E657&lt;B657:D657))))</f>
        <v>1</v>
      </c>
      <c r="L657" s="1" t="b">
        <f t="array" ref="L657">IF(NOT(H657=""),AND(AND(ABS(C657:H657-B657:G657)&gt;0),AND(ABS(C657:H657-B657:G657)&lt;4)),IF(NOT(G657=""),AND(AND(ABS(C657:G657-B657:F657)&gt;0),AND(ABS(C657:G657-B657:F657)&lt;4)),IF(NOT(F657=""),AND(AND(ABS(C657:F657-B657:E657)&gt;0),AND(ABS(C657:F657-B657:E657)&lt;4)),AND(AND(ABS(C657:E657-B657:D657)&gt;0),AND(ABS(C657:E657-B657:D657)&lt;4)))))</f>
        <v>1</v>
      </c>
      <c r="M657" s="1" t="b">
        <f t="shared" si="1"/>
        <v>1</v>
      </c>
    </row>
    <row r="658" ht="15.75" customHeight="1">
      <c r="A658" s="1" t="s">
        <v>667</v>
      </c>
      <c r="B658" s="1">
        <f>IFERROR(__xludf.DUMMYFUNCTION("SPLIT(A658,"" "")"),80.0)</f>
        <v>80</v>
      </c>
      <c r="C658" s="1">
        <f>IFERROR(__xludf.DUMMYFUNCTION("""COMPUTED_VALUE"""),77.0)</f>
        <v>77</v>
      </c>
      <c r="D658" s="1">
        <f>IFERROR(__xludf.DUMMYFUNCTION("""COMPUTED_VALUE"""),74.0)</f>
        <v>74</v>
      </c>
      <c r="E658" s="1">
        <f>IFERROR(__xludf.DUMMYFUNCTION("""COMPUTED_VALUE"""),71.0)</f>
        <v>71</v>
      </c>
      <c r="F658" s="1">
        <f>IFERROR(__xludf.DUMMYFUNCTION("""COMPUTED_VALUE"""),69.0)</f>
        <v>69</v>
      </c>
      <c r="G658" s="1">
        <f>IFERROR(__xludf.DUMMYFUNCTION("""COMPUTED_VALUE"""),67.0)</f>
        <v>67</v>
      </c>
      <c r="H658" s="2">
        <f>IFERROR(__xludf.DUMMYFUNCTION("""COMPUTED_VALUE"""),65.0)</f>
        <v>65</v>
      </c>
      <c r="J658" s="1" t="b">
        <f t="array" ref="J658">IF(NOT(H658=""),AND(C658:H658&gt;B658:G658),IF(NOT(G658=""),AND(C658:G658&gt;B658:F658),IF(NOT(F658=""),AND(C658:F658&gt;B658:E658),AND(C658:E658&gt;B658:D658))))</f>
        <v>0</v>
      </c>
      <c r="K658" s="1" t="b">
        <f t="array" ref="K658">IF(NOT(H658=""),AND(C658:H658&lt;B658:G658),IF(NOT(G658=""),AND(C658:G658&lt;B658:F658),IF(NOT(F658=""),AND(C658:F658&lt;B658:E658),AND(C658:E658&lt;B658:D658))))</f>
        <v>1</v>
      </c>
      <c r="L658" s="1" t="b">
        <f t="array" ref="L658">IF(NOT(H658=""),AND(AND(ABS(C658:H658-B658:G658)&gt;0),AND(ABS(C658:H658-B658:G658)&lt;4)),IF(NOT(G658=""),AND(AND(ABS(C658:G658-B658:F658)&gt;0),AND(ABS(C658:G658-B658:F658)&lt;4)),IF(NOT(F658=""),AND(AND(ABS(C658:F658-B658:E658)&gt;0),AND(ABS(C658:F658-B658:E658)&lt;4)),AND(AND(ABS(C658:E658-B658:D658)&gt;0),AND(ABS(C658:E658-B658:D658)&lt;4)))))</f>
        <v>1</v>
      </c>
      <c r="M658" s="1" t="b">
        <f t="shared" si="1"/>
        <v>1</v>
      </c>
    </row>
    <row r="659" ht="15.75" customHeight="1">
      <c r="A659" s="1" t="s">
        <v>668</v>
      </c>
      <c r="B659" s="1">
        <f>IFERROR(__xludf.DUMMYFUNCTION("SPLIT(A659,"" "")"),73.0)</f>
        <v>73</v>
      </c>
      <c r="C659" s="1">
        <f>IFERROR(__xludf.DUMMYFUNCTION("""COMPUTED_VALUE"""),70.0)</f>
        <v>70</v>
      </c>
      <c r="D659" s="1">
        <f>IFERROR(__xludf.DUMMYFUNCTION("""COMPUTED_VALUE"""),68.0)</f>
        <v>68</v>
      </c>
      <c r="E659" s="1">
        <f>IFERROR(__xludf.DUMMYFUNCTION("""COMPUTED_VALUE"""),66.0)</f>
        <v>66</v>
      </c>
      <c r="F659" s="1">
        <f>IFERROR(__xludf.DUMMYFUNCTION("""COMPUTED_VALUE"""),64.0)</f>
        <v>64</v>
      </c>
      <c r="G659" s="1">
        <f>IFERROR(__xludf.DUMMYFUNCTION("""COMPUTED_VALUE"""),63.0)</f>
        <v>63</v>
      </c>
      <c r="H659" s="2">
        <f>IFERROR(__xludf.DUMMYFUNCTION("""COMPUTED_VALUE"""),62.0)</f>
        <v>62</v>
      </c>
      <c r="J659" s="1" t="b">
        <f t="array" ref="J659">IF(NOT(H659=""),AND(C659:H659&gt;B659:G659),IF(NOT(G659=""),AND(C659:G659&gt;B659:F659),IF(NOT(F659=""),AND(C659:F659&gt;B659:E659),AND(C659:E659&gt;B659:D659))))</f>
        <v>0</v>
      </c>
      <c r="K659" s="1" t="b">
        <f t="array" ref="K659">IF(NOT(H659=""),AND(C659:H659&lt;B659:G659),IF(NOT(G659=""),AND(C659:G659&lt;B659:F659),IF(NOT(F659=""),AND(C659:F659&lt;B659:E659),AND(C659:E659&lt;B659:D659))))</f>
        <v>1</v>
      </c>
      <c r="L659" s="1" t="b">
        <f t="array" ref="L659">IF(NOT(H659=""),AND(AND(ABS(C659:H659-B659:G659)&gt;0),AND(ABS(C659:H659-B659:G659)&lt;4)),IF(NOT(G659=""),AND(AND(ABS(C659:G659-B659:F659)&gt;0),AND(ABS(C659:G659-B659:F659)&lt;4)),IF(NOT(F659=""),AND(AND(ABS(C659:F659-B659:E659)&gt;0),AND(ABS(C659:F659-B659:E659)&lt;4)),AND(AND(ABS(C659:E659-B659:D659)&gt;0),AND(ABS(C659:E659-B659:D659)&lt;4)))))</f>
        <v>1</v>
      </c>
      <c r="M659" s="1" t="b">
        <f t="shared" si="1"/>
        <v>1</v>
      </c>
    </row>
    <row r="660" ht="15.75" customHeight="1">
      <c r="A660" s="1" t="s">
        <v>669</v>
      </c>
      <c r="B660" s="1">
        <f>IFERROR(__xludf.DUMMYFUNCTION("SPLIT(A660,"" "")"),55.0)</f>
        <v>55</v>
      </c>
      <c r="C660" s="1">
        <f>IFERROR(__xludf.DUMMYFUNCTION("""COMPUTED_VALUE"""),57.0)</f>
        <v>57</v>
      </c>
      <c r="D660" s="1">
        <f>IFERROR(__xludf.DUMMYFUNCTION("""COMPUTED_VALUE"""),60.0)</f>
        <v>60</v>
      </c>
      <c r="E660" s="1">
        <f>IFERROR(__xludf.DUMMYFUNCTION("""COMPUTED_VALUE"""),62.0)</f>
        <v>62</v>
      </c>
      <c r="F660" s="1">
        <f>IFERROR(__xludf.DUMMYFUNCTION("""COMPUTED_VALUE"""),64.0)</f>
        <v>64</v>
      </c>
      <c r="G660" s="2">
        <f>IFERROR(__xludf.DUMMYFUNCTION("""COMPUTED_VALUE"""),66.0)</f>
        <v>66</v>
      </c>
      <c r="J660" s="1" t="b">
        <f t="array" ref="J660">IF(NOT(H660=""),AND(C660:H660&gt;B660:G660),IF(NOT(G660=""),AND(C660:G660&gt;B660:F660),IF(NOT(F660=""),AND(C660:F660&gt;B660:E660),AND(C660:E660&gt;B660:D660))))</f>
        <v>1</v>
      </c>
      <c r="K660" s="1" t="b">
        <f t="array" ref="K660">IF(NOT(H660=""),AND(C660:H660&lt;B660:G660),IF(NOT(G660=""),AND(C660:G660&lt;B660:F660),IF(NOT(F660=""),AND(C660:F660&lt;B660:E660),AND(C660:E660&lt;B660:D660))))</f>
        <v>0</v>
      </c>
      <c r="L660" s="1" t="b">
        <f t="array" ref="L660">IF(NOT(H660=""),AND(AND(ABS(C660:H660-B660:G660)&gt;0),AND(ABS(C660:H660-B660:G660)&lt;4)),IF(NOT(G660=""),AND(AND(ABS(C660:G660-B660:F660)&gt;0),AND(ABS(C660:G660-B660:F660)&lt;4)),IF(NOT(F660=""),AND(AND(ABS(C660:F660-B660:E660)&gt;0),AND(ABS(C660:F660-B660:E660)&lt;4)),AND(AND(ABS(C660:E660-B660:D660)&gt;0),AND(ABS(C660:E660-B660:D660)&lt;4)))))</f>
        <v>1</v>
      </c>
      <c r="M660" s="1" t="b">
        <f t="shared" si="1"/>
        <v>1</v>
      </c>
    </row>
    <row r="661" ht="15.75" customHeight="1">
      <c r="A661" s="1" t="s">
        <v>670</v>
      </c>
      <c r="B661" s="1">
        <f>IFERROR(__xludf.DUMMYFUNCTION("SPLIT(A661,"" "")"),10.0)</f>
        <v>10</v>
      </c>
      <c r="C661" s="1">
        <f>IFERROR(__xludf.DUMMYFUNCTION("""COMPUTED_VALUE"""),8.0)</f>
        <v>8</v>
      </c>
      <c r="D661" s="1">
        <f>IFERROR(__xludf.DUMMYFUNCTION("""COMPUTED_VALUE"""),6.0)</f>
        <v>6</v>
      </c>
      <c r="E661" s="1">
        <f>IFERROR(__xludf.DUMMYFUNCTION("""COMPUTED_VALUE"""),5.0)</f>
        <v>5</v>
      </c>
      <c r="F661" s="1">
        <f>IFERROR(__xludf.DUMMYFUNCTION("""COMPUTED_VALUE"""),4.0)</f>
        <v>4</v>
      </c>
      <c r="G661" s="1">
        <f>IFERROR(__xludf.DUMMYFUNCTION("""COMPUTED_VALUE"""),3.0)</f>
        <v>3</v>
      </c>
      <c r="H661" s="2">
        <f>IFERROR(__xludf.DUMMYFUNCTION("""COMPUTED_VALUE"""),1.0)</f>
        <v>1</v>
      </c>
      <c r="J661" s="1" t="b">
        <f t="array" ref="J661">IF(NOT(H661=""),AND(C661:H661&gt;B661:G661),IF(NOT(G661=""),AND(C661:G661&gt;B661:F661),IF(NOT(F661=""),AND(C661:F661&gt;B661:E661),AND(C661:E661&gt;B661:D661))))</f>
        <v>0</v>
      </c>
      <c r="K661" s="1" t="b">
        <f t="array" ref="K661">IF(NOT(H661=""),AND(C661:H661&lt;B661:G661),IF(NOT(G661=""),AND(C661:G661&lt;B661:F661),IF(NOT(F661=""),AND(C661:F661&lt;B661:E661),AND(C661:E661&lt;B661:D661))))</f>
        <v>1</v>
      </c>
      <c r="L661" s="1" t="b">
        <f t="array" ref="L661">IF(NOT(H661=""),AND(AND(ABS(C661:H661-B661:G661)&gt;0),AND(ABS(C661:H661-B661:G661)&lt;4)),IF(NOT(G661=""),AND(AND(ABS(C661:G661-B661:F661)&gt;0),AND(ABS(C661:G661-B661:F661)&lt;4)),IF(NOT(F661=""),AND(AND(ABS(C661:F661-B661:E661)&gt;0),AND(ABS(C661:F661-B661:E661)&lt;4)),AND(AND(ABS(C661:E661-B661:D661)&gt;0),AND(ABS(C661:E661-B661:D661)&lt;4)))))</f>
        <v>1</v>
      </c>
      <c r="M661" s="1" t="b">
        <f t="shared" si="1"/>
        <v>1</v>
      </c>
    </row>
    <row r="662" ht="15.75" customHeight="1">
      <c r="A662" s="1" t="s">
        <v>671</v>
      </c>
      <c r="B662" s="1">
        <f>IFERROR(__xludf.DUMMYFUNCTION("SPLIT(A662,"" "")"),61.0)</f>
        <v>61</v>
      </c>
      <c r="C662" s="1">
        <f>IFERROR(__xludf.DUMMYFUNCTION("""COMPUTED_VALUE"""),59.0)</f>
        <v>59</v>
      </c>
      <c r="D662" s="1">
        <f>IFERROR(__xludf.DUMMYFUNCTION("""COMPUTED_VALUE"""),58.0)</f>
        <v>58</v>
      </c>
      <c r="E662" s="1">
        <f>IFERROR(__xludf.DUMMYFUNCTION("""COMPUTED_VALUE"""),56.0)</f>
        <v>56</v>
      </c>
      <c r="F662" s="2">
        <f>IFERROR(__xludf.DUMMYFUNCTION("""COMPUTED_VALUE"""),54.0)</f>
        <v>54</v>
      </c>
      <c r="J662" s="1" t="b">
        <f t="array" ref="J662">IF(NOT(H662=""),AND(C662:H662&gt;B662:G662),IF(NOT(G662=""),AND(C662:G662&gt;B662:F662),IF(NOT(F662=""),AND(C662:F662&gt;B662:E662),AND(C662:E662&gt;B662:D662))))</f>
        <v>0</v>
      </c>
      <c r="K662" s="1" t="b">
        <f t="array" ref="K662">IF(NOT(H662=""),AND(C662:H662&lt;B662:G662),IF(NOT(G662=""),AND(C662:G662&lt;B662:F662),IF(NOT(F662=""),AND(C662:F662&lt;B662:E662),AND(C662:E662&lt;B662:D662))))</f>
        <v>1</v>
      </c>
      <c r="L662" s="1" t="b">
        <f t="array" ref="L662">IF(NOT(H662=""),AND(AND(ABS(C662:H662-B662:G662)&gt;0),AND(ABS(C662:H662-B662:G662)&lt;4)),IF(NOT(G662=""),AND(AND(ABS(C662:G662-B662:F662)&gt;0),AND(ABS(C662:G662-B662:F662)&lt;4)),IF(NOT(F662=""),AND(AND(ABS(C662:F662-B662:E662)&gt;0),AND(ABS(C662:F662-B662:E662)&lt;4)),AND(AND(ABS(C662:E662-B662:D662)&gt;0),AND(ABS(C662:E662-B662:D662)&lt;4)))))</f>
        <v>1</v>
      </c>
      <c r="M662" s="1" t="b">
        <f t="shared" si="1"/>
        <v>1</v>
      </c>
    </row>
    <row r="663" ht="15.75" customHeight="1">
      <c r="A663" s="1" t="s">
        <v>672</v>
      </c>
      <c r="B663" s="1">
        <f>IFERROR(__xludf.DUMMYFUNCTION("SPLIT(A663,"" "")"),28.0)</f>
        <v>28</v>
      </c>
      <c r="C663" s="1">
        <f>IFERROR(__xludf.DUMMYFUNCTION("""COMPUTED_VALUE"""),25.0)</f>
        <v>25</v>
      </c>
      <c r="D663" s="1">
        <f>IFERROR(__xludf.DUMMYFUNCTION("""COMPUTED_VALUE"""),24.0)</f>
        <v>24</v>
      </c>
      <c r="E663" s="1">
        <f>IFERROR(__xludf.DUMMYFUNCTION("""COMPUTED_VALUE"""),22.0)</f>
        <v>22</v>
      </c>
      <c r="F663" s="1">
        <f>IFERROR(__xludf.DUMMYFUNCTION("""COMPUTED_VALUE"""),21.0)</f>
        <v>21</v>
      </c>
      <c r="G663" s="1">
        <f>IFERROR(__xludf.DUMMYFUNCTION("""COMPUTED_VALUE"""),18.0)</f>
        <v>18</v>
      </c>
      <c r="H663" s="2">
        <f>IFERROR(__xludf.DUMMYFUNCTION("""COMPUTED_VALUE"""),15.0)</f>
        <v>15</v>
      </c>
      <c r="J663" s="1" t="b">
        <f t="array" ref="J663">IF(NOT(H663=""),AND(C663:H663&gt;B663:G663),IF(NOT(G663=""),AND(C663:G663&gt;B663:F663),IF(NOT(F663=""),AND(C663:F663&gt;B663:E663),AND(C663:E663&gt;B663:D663))))</f>
        <v>0</v>
      </c>
      <c r="K663" s="1" t="b">
        <f t="array" ref="K663">IF(NOT(H663=""),AND(C663:H663&lt;B663:G663),IF(NOT(G663=""),AND(C663:G663&lt;B663:F663),IF(NOT(F663=""),AND(C663:F663&lt;B663:E663),AND(C663:E663&lt;B663:D663))))</f>
        <v>1</v>
      </c>
      <c r="L663" s="1" t="b">
        <f t="array" ref="L663">IF(NOT(H663=""),AND(AND(ABS(C663:H663-B663:G663)&gt;0),AND(ABS(C663:H663-B663:G663)&lt;4)),IF(NOT(G663=""),AND(AND(ABS(C663:G663-B663:F663)&gt;0),AND(ABS(C663:G663-B663:F663)&lt;4)),IF(NOT(F663=""),AND(AND(ABS(C663:F663-B663:E663)&gt;0),AND(ABS(C663:F663-B663:E663)&lt;4)),AND(AND(ABS(C663:E663-B663:D663)&gt;0),AND(ABS(C663:E663-B663:D663)&lt;4)))))</f>
        <v>1</v>
      </c>
      <c r="M663" s="1" t="b">
        <f t="shared" si="1"/>
        <v>1</v>
      </c>
    </row>
    <row r="664" ht="15.75" customHeight="1">
      <c r="A664" s="1" t="s">
        <v>673</v>
      </c>
      <c r="B664" s="1">
        <f>IFERROR(__xludf.DUMMYFUNCTION("SPLIT(A664,"" "")"),30.0)</f>
        <v>30</v>
      </c>
      <c r="C664" s="1">
        <f>IFERROR(__xludf.DUMMYFUNCTION("""COMPUTED_VALUE"""),33.0)</f>
        <v>33</v>
      </c>
      <c r="D664" s="1">
        <f>IFERROR(__xludf.DUMMYFUNCTION("""COMPUTED_VALUE"""),34.0)</f>
        <v>34</v>
      </c>
      <c r="E664" s="1">
        <f>IFERROR(__xludf.DUMMYFUNCTION("""COMPUTED_VALUE"""),37.0)</f>
        <v>37</v>
      </c>
      <c r="F664" s="2">
        <f>IFERROR(__xludf.DUMMYFUNCTION("""COMPUTED_VALUE"""),40.0)</f>
        <v>40</v>
      </c>
      <c r="J664" s="1" t="b">
        <f t="array" ref="J664">IF(NOT(H664=""),AND(C664:H664&gt;B664:G664),IF(NOT(G664=""),AND(C664:G664&gt;B664:F664),IF(NOT(F664=""),AND(C664:F664&gt;B664:E664),AND(C664:E664&gt;B664:D664))))</f>
        <v>1</v>
      </c>
      <c r="K664" s="1" t="b">
        <f t="array" ref="K664">IF(NOT(H664=""),AND(C664:H664&lt;B664:G664),IF(NOT(G664=""),AND(C664:G664&lt;B664:F664),IF(NOT(F664=""),AND(C664:F664&lt;B664:E664),AND(C664:E664&lt;B664:D664))))</f>
        <v>0</v>
      </c>
      <c r="L664" s="1" t="b">
        <f t="array" ref="L664">IF(NOT(H664=""),AND(AND(ABS(C664:H664-B664:G664)&gt;0),AND(ABS(C664:H664-B664:G664)&lt;4)),IF(NOT(G664=""),AND(AND(ABS(C664:G664-B664:F664)&gt;0),AND(ABS(C664:G664-B664:F664)&lt;4)),IF(NOT(F664=""),AND(AND(ABS(C664:F664-B664:E664)&gt;0),AND(ABS(C664:F664-B664:E664)&lt;4)),AND(AND(ABS(C664:E664-B664:D664)&gt;0),AND(ABS(C664:E664-B664:D664)&lt;4)))))</f>
        <v>1</v>
      </c>
      <c r="M664" s="1" t="b">
        <f t="shared" si="1"/>
        <v>1</v>
      </c>
    </row>
    <row r="665" ht="15.75" customHeight="1">
      <c r="A665" s="1" t="s">
        <v>674</v>
      </c>
      <c r="B665" s="1">
        <f>IFERROR(__xludf.DUMMYFUNCTION("SPLIT(A665,"" "")"),85.0)</f>
        <v>85</v>
      </c>
      <c r="C665" s="1">
        <f>IFERROR(__xludf.DUMMYFUNCTION("""COMPUTED_VALUE"""),82.0)</f>
        <v>82</v>
      </c>
      <c r="D665" s="1">
        <f>IFERROR(__xludf.DUMMYFUNCTION("""COMPUTED_VALUE"""),80.0)</f>
        <v>80</v>
      </c>
      <c r="E665" s="1">
        <f>IFERROR(__xludf.DUMMYFUNCTION("""COMPUTED_VALUE"""),77.0)</f>
        <v>77</v>
      </c>
      <c r="F665" s="1">
        <f>IFERROR(__xludf.DUMMYFUNCTION("""COMPUTED_VALUE"""),76.0)</f>
        <v>76</v>
      </c>
      <c r="G665" s="2">
        <f>IFERROR(__xludf.DUMMYFUNCTION("""COMPUTED_VALUE"""),73.0)</f>
        <v>73</v>
      </c>
      <c r="J665" s="1" t="b">
        <f t="array" ref="J665">IF(NOT(H665=""),AND(C665:H665&gt;B665:G665),IF(NOT(G665=""),AND(C665:G665&gt;B665:F665),IF(NOT(F665=""),AND(C665:F665&gt;B665:E665),AND(C665:E665&gt;B665:D665))))</f>
        <v>0</v>
      </c>
      <c r="K665" s="1" t="b">
        <f t="array" ref="K665">IF(NOT(H665=""),AND(C665:H665&lt;B665:G665),IF(NOT(G665=""),AND(C665:G665&lt;B665:F665),IF(NOT(F665=""),AND(C665:F665&lt;B665:E665),AND(C665:E665&lt;B665:D665))))</f>
        <v>1</v>
      </c>
      <c r="L665" s="1" t="b">
        <f t="array" ref="L665">IF(NOT(H665=""),AND(AND(ABS(C665:H665-B665:G665)&gt;0),AND(ABS(C665:H665-B665:G665)&lt;4)),IF(NOT(G665=""),AND(AND(ABS(C665:G665-B665:F665)&gt;0),AND(ABS(C665:G665-B665:F665)&lt;4)),IF(NOT(F665=""),AND(AND(ABS(C665:F665-B665:E665)&gt;0),AND(ABS(C665:F665-B665:E665)&lt;4)),AND(AND(ABS(C665:E665-B665:D665)&gt;0),AND(ABS(C665:E665-B665:D665)&lt;4)))))</f>
        <v>1</v>
      </c>
      <c r="M665" s="1" t="b">
        <f t="shared" si="1"/>
        <v>1</v>
      </c>
    </row>
    <row r="666" ht="15.75" customHeight="1">
      <c r="A666" s="1" t="s">
        <v>675</v>
      </c>
      <c r="B666" s="1">
        <f>IFERROR(__xludf.DUMMYFUNCTION("SPLIT(A666,"" "")"),57.0)</f>
        <v>57</v>
      </c>
      <c r="C666" s="1">
        <f>IFERROR(__xludf.DUMMYFUNCTION("""COMPUTED_VALUE"""),60.0)</f>
        <v>60</v>
      </c>
      <c r="D666" s="1">
        <f>IFERROR(__xludf.DUMMYFUNCTION("""COMPUTED_VALUE"""),61.0)</f>
        <v>61</v>
      </c>
      <c r="E666" s="1">
        <f>IFERROR(__xludf.DUMMYFUNCTION("""COMPUTED_VALUE"""),64.0)</f>
        <v>64</v>
      </c>
      <c r="F666" s="2">
        <f>IFERROR(__xludf.DUMMYFUNCTION("""COMPUTED_VALUE"""),67.0)</f>
        <v>67</v>
      </c>
      <c r="J666" s="1" t="b">
        <f t="array" ref="J666">IF(NOT(H666=""),AND(C666:H666&gt;B666:G666),IF(NOT(G666=""),AND(C666:G666&gt;B666:F666),IF(NOT(F666=""),AND(C666:F666&gt;B666:E666),AND(C666:E666&gt;B666:D666))))</f>
        <v>1</v>
      </c>
      <c r="K666" s="1" t="b">
        <f t="array" ref="K666">IF(NOT(H666=""),AND(C666:H666&lt;B666:G666),IF(NOT(G666=""),AND(C666:G666&lt;B666:F666),IF(NOT(F666=""),AND(C666:F666&lt;B666:E666),AND(C666:E666&lt;B666:D666))))</f>
        <v>0</v>
      </c>
      <c r="L666" s="1" t="b">
        <f t="array" ref="L666">IF(NOT(H666=""),AND(AND(ABS(C666:H666-B666:G666)&gt;0),AND(ABS(C666:H666-B666:G666)&lt;4)),IF(NOT(G666=""),AND(AND(ABS(C666:G666-B666:F666)&gt;0),AND(ABS(C666:G666-B666:F666)&lt;4)),IF(NOT(F666=""),AND(AND(ABS(C666:F666-B666:E666)&gt;0),AND(ABS(C666:F666-B666:E666)&lt;4)),AND(AND(ABS(C666:E666-B666:D666)&gt;0),AND(ABS(C666:E666-B666:D666)&lt;4)))))</f>
        <v>1</v>
      </c>
      <c r="M666" s="1" t="b">
        <f t="shared" si="1"/>
        <v>1</v>
      </c>
    </row>
    <row r="667" ht="15.75" customHeight="1">
      <c r="A667" s="1" t="s">
        <v>676</v>
      </c>
      <c r="B667" s="1">
        <f>IFERROR(__xludf.DUMMYFUNCTION("SPLIT(A667,"" "")"),87.0)</f>
        <v>87</v>
      </c>
      <c r="C667" s="1">
        <f>IFERROR(__xludf.DUMMYFUNCTION("""COMPUTED_VALUE"""),88.0)</f>
        <v>88</v>
      </c>
      <c r="D667" s="1">
        <f>IFERROR(__xludf.DUMMYFUNCTION("""COMPUTED_VALUE"""),89.0)</f>
        <v>89</v>
      </c>
      <c r="E667" s="1">
        <f>IFERROR(__xludf.DUMMYFUNCTION("""COMPUTED_VALUE"""),90.0)</f>
        <v>90</v>
      </c>
      <c r="F667" s="1">
        <f>IFERROR(__xludf.DUMMYFUNCTION("""COMPUTED_VALUE"""),91.0)</f>
        <v>91</v>
      </c>
      <c r="G667" s="1">
        <f>IFERROR(__xludf.DUMMYFUNCTION("""COMPUTED_VALUE"""),94.0)</f>
        <v>94</v>
      </c>
      <c r="H667" s="2">
        <f>IFERROR(__xludf.DUMMYFUNCTION("""COMPUTED_VALUE"""),95.0)</f>
        <v>95</v>
      </c>
      <c r="J667" s="1" t="b">
        <f t="array" ref="J667">IF(NOT(H667=""),AND(C667:H667&gt;B667:G667),IF(NOT(G667=""),AND(C667:G667&gt;B667:F667),IF(NOT(F667=""),AND(C667:F667&gt;B667:E667),AND(C667:E667&gt;B667:D667))))</f>
        <v>1</v>
      </c>
      <c r="K667" s="1" t="b">
        <f t="array" ref="K667">IF(NOT(H667=""),AND(C667:H667&lt;B667:G667),IF(NOT(G667=""),AND(C667:G667&lt;B667:F667),IF(NOT(F667=""),AND(C667:F667&lt;B667:E667),AND(C667:E667&lt;B667:D667))))</f>
        <v>0</v>
      </c>
      <c r="L667" s="1" t="b">
        <f t="array" ref="L667">IF(NOT(H667=""),AND(AND(ABS(C667:H667-B667:G667)&gt;0),AND(ABS(C667:H667-B667:G667)&lt;4)),IF(NOT(G667=""),AND(AND(ABS(C667:G667-B667:F667)&gt;0),AND(ABS(C667:G667-B667:F667)&lt;4)),IF(NOT(F667=""),AND(AND(ABS(C667:F667-B667:E667)&gt;0),AND(ABS(C667:F667-B667:E667)&lt;4)),AND(AND(ABS(C667:E667-B667:D667)&gt;0),AND(ABS(C667:E667-B667:D667)&lt;4)))))</f>
        <v>1</v>
      </c>
      <c r="M667" s="1" t="b">
        <f t="shared" si="1"/>
        <v>1</v>
      </c>
    </row>
    <row r="668" ht="15.75" customHeight="1">
      <c r="A668" s="1" t="s">
        <v>677</v>
      </c>
      <c r="B668" s="1">
        <f>IFERROR(__xludf.DUMMYFUNCTION("SPLIT(A668,"" "")"),3.0)</f>
        <v>3</v>
      </c>
      <c r="C668" s="1">
        <f>IFERROR(__xludf.DUMMYFUNCTION("""COMPUTED_VALUE"""),4.0)</f>
        <v>4</v>
      </c>
      <c r="D668" s="1">
        <f>IFERROR(__xludf.DUMMYFUNCTION("""COMPUTED_VALUE"""),6.0)</f>
        <v>6</v>
      </c>
      <c r="E668" s="1">
        <f>IFERROR(__xludf.DUMMYFUNCTION("""COMPUTED_VALUE"""),7.0)</f>
        <v>7</v>
      </c>
      <c r="F668" s="2">
        <f>IFERROR(__xludf.DUMMYFUNCTION("""COMPUTED_VALUE"""),10.0)</f>
        <v>10</v>
      </c>
      <c r="J668" s="1" t="b">
        <f t="array" ref="J668">IF(NOT(H668=""),AND(C668:H668&gt;B668:G668),IF(NOT(G668=""),AND(C668:G668&gt;B668:F668),IF(NOT(F668=""),AND(C668:F668&gt;B668:E668),AND(C668:E668&gt;B668:D668))))</f>
        <v>1</v>
      </c>
      <c r="K668" s="1" t="b">
        <f t="array" ref="K668">IF(NOT(H668=""),AND(C668:H668&lt;B668:G668),IF(NOT(G668=""),AND(C668:G668&lt;B668:F668),IF(NOT(F668=""),AND(C668:F668&lt;B668:E668),AND(C668:E668&lt;B668:D668))))</f>
        <v>0</v>
      </c>
      <c r="L668" s="1" t="b">
        <f t="array" ref="L668">IF(NOT(H668=""),AND(AND(ABS(C668:H668-B668:G668)&gt;0),AND(ABS(C668:H668-B668:G668)&lt;4)),IF(NOT(G668=""),AND(AND(ABS(C668:G668-B668:F668)&gt;0),AND(ABS(C668:G668-B668:F668)&lt;4)),IF(NOT(F668=""),AND(AND(ABS(C668:F668-B668:E668)&gt;0),AND(ABS(C668:F668-B668:E668)&lt;4)),AND(AND(ABS(C668:E668-B668:D668)&gt;0),AND(ABS(C668:E668-B668:D668)&lt;4)))))</f>
        <v>1</v>
      </c>
      <c r="M668" s="1" t="b">
        <f t="shared" si="1"/>
        <v>1</v>
      </c>
    </row>
    <row r="669" ht="15.75" customHeight="1">
      <c r="A669" s="1" t="s">
        <v>678</v>
      </c>
      <c r="B669" s="1">
        <f>IFERROR(__xludf.DUMMYFUNCTION("SPLIT(A669,"" "")"),54.0)</f>
        <v>54</v>
      </c>
      <c r="C669" s="1">
        <f>IFERROR(__xludf.DUMMYFUNCTION("""COMPUTED_VALUE"""),52.0)</f>
        <v>52</v>
      </c>
      <c r="D669" s="1">
        <f>IFERROR(__xludf.DUMMYFUNCTION("""COMPUTED_VALUE"""),50.0)</f>
        <v>50</v>
      </c>
      <c r="E669" s="1">
        <f>IFERROR(__xludf.DUMMYFUNCTION("""COMPUTED_VALUE"""),49.0)</f>
        <v>49</v>
      </c>
      <c r="F669" s="1">
        <f>IFERROR(__xludf.DUMMYFUNCTION("""COMPUTED_VALUE"""),48.0)</f>
        <v>48</v>
      </c>
      <c r="G669" s="2">
        <f>IFERROR(__xludf.DUMMYFUNCTION("""COMPUTED_VALUE"""),46.0)</f>
        <v>46</v>
      </c>
      <c r="J669" s="1" t="b">
        <f t="array" ref="J669">IF(NOT(H669=""),AND(C669:H669&gt;B669:G669),IF(NOT(G669=""),AND(C669:G669&gt;B669:F669),IF(NOT(F669=""),AND(C669:F669&gt;B669:E669),AND(C669:E669&gt;B669:D669))))</f>
        <v>0</v>
      </c>
      <c r="K669" s="1" t="b">
        <f t="array" ref="K669">IF(NOT(H669=""),AND(C669:H669&lt;B669:G669),IF(NOT(G669=""),AND(C669:G669&lt;B669:F669),IF(NOT(F669=""),AND(C669:F669&lt;B669:E669),AND(C669:E669&lt;B669:D669))))</f>
        <v>1</v>
      </c>
      <c r="L669" s="1" t="b">
        <f t="array" ref="L669">IF(NOT(H669=""),AND(AND(ABS(C669:H669-B669:G669)&gt;0),AND(ABS(C669:H669-B669:G669)&lt;4)),IF(NOT(G669=""),AND(AND(ABS(C669:G669-B669:F669)&gt;0),AND(ABS(C669:G669-B669:F669)&lt;4)),IF(NOT(F669=""),AND(AND(ABS(C669:F669-B669:E669)&gt;0),AND(ABS(C669:F669-B669:E669)&lt;4)),AND(AND(ABS(C669:E669-B669:D669)&gt;0),AND(ABS(C669:E669-B669:D669)&lt;4)))))</f>
        <v>1</v>
      </c>
      <c r="M669" s="1" t="b">
        <f t="shared" si="1"/>
        <v>1</v>
      </c>
    </row>
    <row r="670" ht="15.75" customHeight="1">
      <c r="A670" s="1" t="s">
        <v>679</v>
      </c>
      <c r="B670" s="1">
        <f>IFERROR(__xludf.DUMMYFUNCTION("SPLIT(A670,"" "")"),92.0)</f>
        <v>92</v>
      </c>
      <c r="C670" s="1">
        <f>IFERROR(__xludf.DUMMYFUNCTION("""COMPUTED_VALUE"""),91.0)</f>
        <v>91</v>
      </c>
      <c r="D670" s="1">
        <f>IFERROR(__xludf.DUMMYFUNCTION("""COMPUTED_VALUE"""),88.0)</f>
        <v>88</v>
      </c>
      <c r="E670" s="1">
        <f>IFERROR(__xludf.DUMMYFUNCTION("""COMPUTED_VALUE"""),86.0)</f>
        <v>86</v>
      </c>
      <c r="F670" s="2">
        <f>IFERROR(__xludf.DUMMYFUNCTION("""COMPUTED_VALUE"""),84.0)</f>
        <v>84</v>
      </c>
      <c r="J670" s="1" t="b">
        <f t="array" ref="J670">IF(NOT(H670=""),AND(C670:H670&gt;B670:G670),IF(NOT(G670=""),AND(C670:G670&gt;B670:F670),IF(NOT(F670=""),AND(C670:F670&gt;B670:E670),AND(C670:E670&gt;B670:D670))))</f>
        <v>0</v>
      </c>
      <c r="K670" s="1" t="b">
        <f t="array" ref="K670">IF(NOT(H670=""),AND(C670:H670&lt;B670:G670),IF(NOT(G670=""),AND(C670:G670&lt;B670:F670),IF(NOT(F670=""),AND(C670:F670&lt;B670:E670),AND(C670:E670&lt;B670:D670))))</f>
        <v>1</v>
      </c>
      <c r="L670" s="1" t="b">
        <f t="array" ref="L670">IF(NOT(H670=""),AND(AND(ABS(C670:H670-B670:G670)&gt;0),AND(ABS(C670:H670-B670:G670)&lt;4)),IF(NOT(G670=""),AND(AND(ABS(C670:G670-B670:F670)&gt;0),AND(ABS(C670:G670-B670:F670)&lt;4)),IF(NOT(F670=""),AND(AND(ABS(C670:F670-B670:E670)&gt;0),AND(ABS(C670:F670-B670:E670)&lt;4)),AND(AND(ABS(C670:E670-B670:D670)&gt;0),AND(ABS(C670:E670-B670:D670)&lt;4)))))</f>
        <v>1</v>
      </c>
      <c r="M670" s="1" t="b">
        <f t="shared" si="1"/>
        <v>1</v>
      </c>
    </row>
    <row r="671" ht="15.75" customHeight="1">
      <c r="A671" s="1" t="s">
        <v>680</v>
      </c>
      <c r="B671" s="1">
        <f>IFERROR(__xludf.DUMMYFUNCTION("SPLIT(A671,"" "")"),82.0)</f>
        <v>82</v>
      </c>
      <c r="C671" s="1">
        <f>IFERROR(__xludf.DUMMYFUNCTION("""COMPUTED_VALUE"""),79.0)</f>
        <v>79</v>
      </c>
      <c r="D671" s="1">
        <f>IFERROR(__xludf.DUMMYFUNCTION("""COMPUTED_VALUE"""),76.0)</f>
        <v>76</v>
      </c>
      <c r="E671" s="1">
        <f>IFERROR(__xludf.DUMMYFUNCTION("""COMPUTED_VALUE"""),74.0)</f>
        <v>74</v>
      </c>
      <c r="F671" s="2">
        <f>IFERROR(__xludf.DUMMYFUNCTION("""COMPUTED_VALUE"""),71.0)</f>
        <v>71</v>
      </c>
      <c r="J671" s="1" t="b">
        <f t="array" ref="J671">IF(NOT(H671=""),AND(C671:H671&gt;B671:G671),IF(NOT(G671=""),AND(C671:G671&gt;B671:F671),IF(NOT(F671=""),AND(C671:F671&gt;B671:E671),AND(C671:E671&gt;B671:D671))))</f>
        <v>0</v>
      </c>
      <c r="K671" s="1" t="b">
        <f t="array" ref="K671">IF(NOT(H671=""),AND(C671:H671&lt;B671:G671),IF(NOT(G671=""),AND(C671:G671&lt;B671:F671),IF(NOT(F671=""),AND(C671:F671&lt;B671:E671),AND(C671:E671&lt;B671:D671))))</f>
        <v>1</v>
      </c>
      <c r="L671" s="1" t="b">
        <f t="array" ref="L671">IF(NOT(H671=""),AND(AND(ABS(C671:H671-B671:G671)&gt;0),AND(ABS(C671:H671-B671:G671)&lt;4)),IF(NOT(G671=""),AND(AND(ABS(C671:G671-B671:F671)&gt;0),AND(ABS(C671:G671-B671:F671)&lt;4)),IF(NOT(F671=""),AND(AND(ABS(C671:F671-B671:E671)&gt;0),AND(ABS(C671:F671-B671:E671)&lt;4)),AND(AND(ABS(C671:E671-B671:D671)&gt;0),AND(ABS(C671:E671-B671:D671)&lt;4)))))</f>
        <v>1</v>
      </c>
      <c r="M671" s="1" t="b">
        <f t="shared" si="1"/>
        <v>1</v>
      </c>
    </row>
    <row r="672" ht="15.75" customHeight="1">
      <c r="A672" s="1" t="s">
        <v>681</v>
      </c>
      <c r="B672" s="1">
        <f>IFERROR(__xludf.DUMMYFUNCTION("SPLIT(A672,"" "")"),56.0)</f>
        <v>56</v>
      </c>
      <c r="C672" s="1">
        <f>IFERROR(__xludf.DUMMYFUNCTION("""COMPUTED_VALUE"""),57.0)</f>
        <v>57</v>
      </c>
      <c r="D672" s="1">
        <f>IFERROR(__xludf.DUMMYFUNCTION("""COMPUTED_VALUE"""),60.0)</f>
        <v>60</v>
      </c>
      <c r="E672" s="1">
        <f>IFERROR(__xludf.DUMMYFUNCTION("""COMPUTED_VALUE"""),61.0)</f>
        <v>61</v>
      </c>
      <c r="F672" s="1">
        <f>IFERROR(__xludf.DUMMYFUNCTION("""COMPUTED_VALUE"""),63.0)</f>
        <v>63</v>
      </c>
      <c r="G672" s="1">
        <f>IFERROR(__xludf.DUMMYFUNCTION("""COMPUTED_VALUE"""),66.0)</f>
        <v>66</v>
      </c>
      <c r="H672" s="2">
        <f>IFERROR(__xludf.DUMMYFUNCTION("""COMPUTED_VALUE"""),69.0)</f>
        <v>69</v>
      </c>
      <c r="J672" s="1" t="b">
        <f t="array" ref="J672">IF(NOT(H672=""),AND(C672:H672&gt;B672:G672),IF(NOT(G672=""),AND(C672:G672&gt;B672:F672),IF(NOT(F672=""),AND(C672:F672&gt;B672:E672),AND(C672:E672&gt;B672:D672))))</f>
        <v>1</v>
      </c>
      <c r="K672" s="1" t="b">
        <f t="array" ref="K672">IF(NOT(H672=""),AND(C672:H672&lt;B672:G672),IF(NOT(G672=""),AND(C672:G672&lt;B672:F672),IF(NOT(F672=""),AND(C672:F672&lt;B672:E672),AND(C672:E672&lt;B672:D672))))</f>
        <v>0</v>
      </c>
      <c r="L672" s="1" t="b">
        <f t="array" ref="L672">IF(NOT(H672=""),AND(AND(ABS(C672:H672-B672:G672)&gt;0),AND(ABS(C672:H672-B672:G672)&lt;4)),IF(NOT(G672=""),AND(AND(ABS(C672:G672-B672:F672)&gt;0),AND(ABS(C672:G672-B672:F672)&lt;4)),IF(NOT(F672=""),AND(AND(ABS(C672:F672-B672:E672)&gt;0),AND(ABS(C672:F672-B672:E672)&lt;4)),AND(AND(ABS(C672:E672-B672:D672)&gt;0),AND(ABS(C672:E672-B672:D672)&lt;4)))))</f>
        <v>1</v>
      </c>
      <c r="M672" s="1" t="b">
        <f t="shared" si="1"/>
        <v>1</v>
      </c>
    </row>
    <row r="673" ht="15.75" customHeight="1">
      <c r="A673" s="1" t="s">
        <v>682</v>
      </c>
      <c r="B673" s="1">
        <f>IFERROR(__xludf.DUMMYFUNCTION("SPLIT(A673,"" "")"),71.0)</f>
        <v>71</v>
      </c>
      <c r="C673" s="1">
        <f>IFERROR(__xludf.DUMMYFUNCTION("""COMPUTED_VALUE"""),70.0)</f>
        <v>70</v>
      </c>
      <c r="D673" s="1">
        <f>IFERROR(__xludf.DUMMYFUNCTION("""COMPUTED_VALUE"""),68.0)</f>
        <v>68</v>
      </c>
      <c r="E673" s="1">
        <f>IFERROR(__xludf.DUMMYFUNCTION("""COMPUTED_VALUE"""),65.0)</f>
        <v>65</v>
      </c>
      <c r="F673" s="1">
        <f>IFERROR(__xludf.DUMMYFUNCTION("""COMPUTED_VALUE"""),62.0)</f>
        <v>62</v>
      </c>
      <c r="G673" s="1">
        <f>IFERROR(__xludf.DUMMYFUNCTION("""COMPUTED_VALUE"""),61.0)</f>
        <v>61</v>
      </c>
      <c r="H673" s="1">
        <f>IFERROR(__xludf.DUMMYFUNCTION("""COMPUTED_VALUE"""),59.0)</f>
        <v>59</v>
      </c>
      <c r="I673" s="1">
        <f>IFERROR(__xludf.DUMMYFUNCTION("""COMPUTED_VALUE"""),57.0)</f>
        <v>57</v>
      </c>
      <c r="J673" s="1" t="b">
        <f t="array" ref="J673">IF(NOT(H673=""),AND(C673:H673&gt;B673:G673),IF(NOT(G673=""),AND(C673:G673&gt;B673:F673),IF(NOT(F673=""),AND(C673:F673&gt;B673:E673),AND(C673:E673&gt;B673:D673))))</f>
        <v>0</v>
      </c>
      <c r="K673" s="1" t="b">
        <f t="array" ref="K673">IF(NOT(H673=""),AND(C673:H673&lt;B673:G673),IF(NOT(G673=""),AND(C673:G673&lt;B673:F673),IF(NOT(F673=""),AND(C673:F673&lt;B673:E673),AND(C673:E673&lt;B673:D673))))</f>
        <v>1</v>
      </c>
      <c r="L673" s="1" t="b">
        <f t="array" ref="L673">IF(NOT(H673=""),AND(AND(ABS(C673:H673-B673:G673)&gt;0),AND(ABS(C673:H673-B673:G673)&lt;4)),IF(NOT(G673=""),AND(AND(ABS(C673:G673-B673:F673)&gt;0),AND(ABS(C673:G673-B673:F673)&lt;4)),IF(NOT(F673=""),AND(AND(ABS(C673:F673-B673:E673)&gt;0),AND(ABS(C673:F673-B673:E673)&lt;4)),AND(AND(ABS(C673:E673-B673:D673)&gt;0),AND(ABS(C673:E673-B673:D673)&lt;4)))))</f>
        <v>1</v>
      </c>
      <c r="M673" s="1" t="b">
        <f t="shared" si="1"/>
        <v>1</v>
      </c>
    </row>
    <row r="674" ht="15.75" customHeight="1">
      <c r="A674" s="1" t="s">
        <v>683</v>
      </c>
      <c r="B674" s="1">
        <f>IFERROR(__xludf.DUMMYFUNCTION("SPLIT(A674,"" "")"),63.0)</f>
        <v>63</v>
      </c>
      <c r="C674" s="1">
        <f>IFERROR(__xludf.DUMMYFUNCTION("""COMPUTED_VALUE"""),62.0)</f>
        <v>62</v>
      </c>
      <c r="D674" s="1">
        <f>IFERROR(__xludf.DUMMYFUNCTION("""COMPUTED_VALUE"""),59.0)</f>
        <v>59</v>
      </c>
      <c r="E674" s="1">
        <f>IFERROR(__xludf.DUMMYFUNCTION("""COMPUTED_VALUE"""),56.0)</f>
        <v>56</v>
      </c>
      <c r="F674" s="1">
        <f>IFERROR(__xludf.DUMMYFUNCTION("""COMPUTED_VALUE"""),54.0)</f>
        <v>54</v>
      </c>
      <c r="G674" s="2">
        <f>IFERROR(__xludf.DUMMYFUNCTION("""COMPUTED_VALUE"""),51.0)</f>
        <v>51</v>
      </c>
      <c r="J674" s="1" t="b">
        <f t="array" ref="J674">IF(NOT(H674=""),AND(C674:H674&gt;B674:G674),IF(NOT(G674=""),AND(C674:G674&gt;B674:F674),IF(NOT(F674=""),AND(C674:F674&gt;B674:E674),AND(C674:E674&gt;B674:D674))))</f>
        <v>0</v>
      </c>
      <c r="K674" s="1" t="b">
        <f t="array" ref="K674">IF(NOT(H674=""),AND(C674:H674&lt;B674:G674),IF(NOT(G674=""),AND(C674:G674&lt;B674:F674),IF(NOT(F674=""),AND(C674:F674&lt;B674:E674),AND(C674:E674&lt;B674:D674))))</f>
        <v>1</v>
      </c>
      <c r="L674" s="1" t="b">
        <f t="array" ref="L674">IF(NOT(H674=""),AND(AND(ABS(C674:H674-B674:G674)&gt;0),AND(ABS(C674:H674-B674:G674)&lt;4)),IF(NOT(G674=""),AND(AND(ABS(C674:G674-B674:F674)&gt;0),AND(ABS(C674:G674-B674:F674)&lt;4)),IF(NOT(F674=""),AND(AND(ABS(C674:F674-B674:E674)&gt;0),AND(ABS(C674:F674-B674:E674)&lt;4)),AND(AND(ABS(C674:E674-B674:D674)&gt;0),AND(ABS(C674:E674-B674:D674)&lt;4)))))</f>
        <v>1</v>
      </c>
      <c r="M674" s="1" t="b">
        <f t="shared" si="1"/>
        <v>1</v>
      </c>
    </row>
    <row r="675" ht="15.75" customHeight="1">
      <c r="A675" s="1" t="s">
        <v>684</v>
      </c>
      <c r="B675" s="1">
        <f>IFERROR(__xludf.DUMMYFUNCTION("SPLIT(A675,"" "")"),10.0)</f>
        <v>10</v>
      </c>
      <c r="C675" s="1">
        <f>IFERROR(__xludf.DUMMYFUNCTION("""COMPUTED_VALUE"""),12.0)</f>
        <v>12</v>
      </c>
      <c r="D675" s="1">
        <f>IFERROR(__xludf.DUMMYFUNCTION("""COMPUTED_VALUE"""),14.0)</f>
        <v>14</v>
      </c>
      <c r="E675" s="1">
        <f>IFERROR(__xludf.DUMMYFUNCTION("""COMPUTED_VALUE"""),15.0)</f>
        <v>15</v>
      </c>
      <c r="F675" s="2">
        <f>IFERROR(__xludf.DUMMYFUNCTION("""COMPUTED_VALUE"""),18.0)</f>
        <v>18</v>
      </c>
      <c r="J675" s="1" t="b">
        <f t="array" ref="J675">IF(NOT(H675=""),AND(C675:H675&gt;B675:G675),IF(NOT(G675=""),AND(C675:G675&gt;B675:F675),IF(NOT(F675=""),AND(C675:F675&gt;B675:E675),AND(C675:E675&gt;B675:D675))))</f>
        <v>1</v>
      </c>
      <c r="K675" s="1" t="b">
        <f t="array" ref="K675">IF(NOT(H675=""),AND(C675:H675&lt;B675:G675),IF(NOT(G675=""),AND(C675:G675&lt;B675:F675),IF(NOT(F675=""),AND(C675:F675&lt;B675:E675),AND(C675:E675&lt;B675:D675))))</f>
        <v>0</v>
      </c>
      <c r="L675" s="1" t="b">
        <f t="array" ref="L675">IF(NOT(H675=""),AND(AND(ABS(C675:H675-B675:G675)&gt;0),AND(ABS(C675:H675-B675:G675)&lt;4)),IF(NOT(G675=""),AND(AND(ABS(C675:G675-B675:F675)&gt;0),AND(ABS(C675:G675-B675:F675)&lt;4)),IF(NOT(F675=""),AND(AND(ABS(C675:F675-B675:E675)&gt;0),AND(ABS(C675:F675-B675:E675)&lt;4)),AND(AND(ABS(C675:E675-B675:D675)&gt;0),AND(ABS(C675:E675-B675:D675)&lt;4)))))</f>
        <v>1</v>
      </c>
      <c r="M675" s="1" t="b">
        <f t="shared" si="1"/>
        <v>1</v>
      </c>
    </row>
    <row r="676" ht="15.75" customHeight="1">
      <c r="A676" s="1" t="s">
        <v>685</v>
      </c>
      <c r="B676" s="1">
        <f>IFERROR(__xludf.DUMMYFUNCTION("SPLIT(A676,"" "")"),22.0)</f>
        <v>22</v>
      </c>
      <c r="C676" s="1">
        <f>IFERROR(__xludf.DUMMYFUNCTION("""COMPUTED_VALUE"""),23.0)</f>
        <v>23</v>
      </c>
      <c r="D676" s="1">
        <f>IFERROR(__xludf.DUMMYFUNCTION("""COMPUTED_VALUE"""),24.0)</f>
        <v>24</v>
      </c>
      <c r="E676" s="1">
        <f>IFERROR(__xludf.DUMMYFUNCTION("""COMPUTED_VALUE"""),25.0)</f>
        <v>25</v>
      </c>
      <c r="F676" s="1">
        <f>IFERROR(__xludf.DUMMYFUNCTION("""COMPUTED_VALUE"""),26.0)</f>
        <v>26</v>
      </c>
      <c r="G676" s="1">
        <f>IFERROR(__xludf.DUMMYFUNCTION("""COMPUTED_VALUE"""),29.0)</f>
        <v>29</v>
      </c>
      <c r="H676" s="2">
        <f>IFERROR(__xludf.DUMMYFUNCTION("""COMPUTED_VALUE"""),30.0)</f>
        <v>30</v>
      </c>
      <c r="J676" s="1" t="b">
        <f t="array" ref="J676">IF(NOT(H676=""),AND(C676:H676&gt;B676:G676),IF(NOT(G676=""),AND(C676:G676&gt;B676:F676),IF(NOT(F676=""),AND(C676:F676&gt;B676:E676),AND(C676:E676&gt;B676:D676))))</f>
        <v>1</v>
      </c>
      <c r="K676" s="1" t="b">
        <f t="array" ref="K676">IF(NOT(H676=""),AND(C676:H676&lt;B676:G676),IF(NOT(G676=""),AND(C676:G676&lt;B676:F676),IF(NOT(F676=""),AND(C676:F676&lt;B676:E676),AND(C676:E676&lt;B676:D676))))</f>
        <v>0</v>
      </c>
      <c r="L676" s="1" t="b">
        <f t="array" ref="L676">IF(NOT(H676=""),AND(AND(ABS(C676:H676-B676:G676)&gt;0),AND(ABS(C676:H676-B676:G676)&lt;4)),IF(NOT(G676=""),AND(AND(ABS(C676:G676-B676:F676)&gt;0),AND(ABS(C676:G676-B676:F676)&lt;4)),IF(NOT(F676=""),AND(AND(ABS(C676:F676-B676:E676)&gt;0),AND(ABS(C676:F676-B676:E676)&lt;4)),AND(AND(ABS(C676:E676-B676:D676)&gt;0),AND(ABS(C676:E676-B676:D676)&lt;4)))))</f>
        <v>1</v>
      </c>
      <c r="M676" s="1" t="b">
        <f t="shared" si="1"/>
        <v>1</v>
      </c>
    </row>
    <row r="677" ht="15.75" customHeight="1">
      <c r="A677" s="1" t="s">
        <v>686</v>
      </c>
      <c r="B677" s="1">
        <f>IFERROR(__xludf.DUMMYFUNCTION("SPLIT(A677,"" "")"),24.0)</f>
        <v>24</v>
      </c>
      <c r="C677" s="1">
        <f>IFERROR(__xludf.DUMMYFUNCTION("""COMPUTED_VALUE"""),25.0)</f>
        <v>25</v>
      </c>
      <c r="D677" s="1">
        <f>IFERROR(__xludf.DUMMYFUNCTION("""COMPUTED_VALUE"""),26.0)</f>
        <v>26</v>
      </c>
      <c r="E677" s="1">
        <f>IFERROR(__xludf.DUMMYFUNCTION("""COMPUTED_VALUE"""),29.0)</f>
        <v>29</v>
      </c>
      <c r="F677" s="1">
        <f>IFERROR(__xludf.DUMMYFUNCTION("""COMPUTED_VALUE"""),30.0)</f>
        <v>30</v>
      </c>
      <c r="G677" s="1">
        <f>IFERROR(__xludf.DUMMYFUNCTION("""COMPUTED_VALUE"""),31.0)</f>
        <v>31</v>
      </c>
      <c r="H677" s="1">
        <f>IFERROR(__xludf.DUMMYFUNCTION("""COMPUTED_VALUE"""),34.0)</f>
        <v>34</v>
      </c>
      <c r="I677" s="1">
        <f>IFERROR(__xludf.DUMMYFUNCTION("""COMPUTED_VALUE"""),37.0)</f>
        <v>37</v>
      </c>
      <c r="J677" s="1" t="b">
        <f t="array" ref="J677">IF(NOT(H677=""),AND(C677:H677&gt;B677:G677),IF(NOT(G677=""),AND(C677:G677&gt;B677:F677),IF(NOT(F677=""),AND(C677:F677&gt;B677:E677),AND(C677:E677&gt;B677:D677))))</f>
        <v>1</v>
      </c>
      <c r="K677" s="1" t="b">
        <f t="array" ref="K677">IF(NOT(H677=""),AND(C677:H677&lt;B677:G677),IF(NOT(G677=""),AND(C677:G677&lt;B677:F677),IF(NOT(F677=""),AND(C677:F677&lt;B677:E677),AND(C677:E677&lt;B677:D677))))</f>
        <v>0</v>
      </c>
      <c r="L677" s="1" t="b">
        <f t="array" ref="L677">IF(NOT(H677=""),AND(AND(ABS(C677:H677-B677:G677)&gt;0),AND(ABS(C677:H677-B677:G677)&lt;4)),IF(NOT(G677=""),AND(AND(ABS(C677:G677-B677:F677)&gt;0),AND(ABS(C677:G677-B677:F677)&lt;4)),IF(NOT(F677=""),AND(AND(ABS(C677:F677-B677:E677)&gt;0),AND(ABS(C677:F677-B677:E677)&lt;4)),AND(AND(ABS(C677:E677-B677:D677)&gt;0),AND(ABS(C677:E677-B677:D677)&lt;4)))))</f>
        <v>1</v>
      </c>
      <c r="M677" s="1" t="b">
        <f t="shared" si="1"/>
        <v>1</v>
      </c>
    </row>
    <row r="678" ht="15.75" customHeight="1">
      <c r="A678" s="1" t="s">
        <v>687</v>
      </c>
      <c r="B678" s="1">
        <f>IFERROR(__xludf.DUMMYFUNCTION("SPLIT(A678,"" "")"),34.0)</f>
        <v>34</v>
      </c>
      <c r="C678" s="1">
        <f>IFERROR(__xludf.DUMMYFUNCTION("""COMPUTED_VALUE"""),33.0)</f>
        <v>33</v>
      </c>
      <c r="D678" s="1">
        <f>IFERROR(__xludf.DUMMYFUNCTION("""COMPUTED_VALUE"""),32.0)</f>
        <v>32</v>
      </c>
      <c r="E678" s="1">
        <f>IFERROR(__xludf.DUMMYFUNCTION("""COMPUTED_VALUE"""),31.0)</f>
        <v>31</v>
      </c>
      <c r="F678" s="1">
        <f>IFERROR(__xludf.DUMMYFUNCTION("""COMPUTED_VALUE"""),29.0)</f>
        <v>29</v>
      </c>
      <c r="G678" s="1">
        <f>IFERROR(__xludf.DUMMYFUNCTION("""COMPUTED_VALUE"""),28.0)</f>
        <v>28</v>
      </c>
      <c r="H678" s="2">
        <f>IFERROR(__xludf.DUMMYFUNCTION("""COMPUTED_VALUE"""),25.0)</f>
        <v>25</v>
      </c>
      <c r="J678" s="1" t="b">
        <f t="array" ref="J678">IF(NOT(H678=""),AND(C678:H678&gt;B678:G678),IF(NOT(G678=""),AND(C678:G678&gt;B678:F678),IF(NOT(F678=""),AND(C678:F678&gt;B678:E678),AND(C678:E678&gt;B678:D678))))</f>
        <v>0</v>
      </c>
      <c r="K678" s="1" t="b">
        <f t="array" ref="K678">IF(NOT(H678=""),AND(C678:H678&lt;B678:G678),IF(NOT(G678=""),AND(C678:G678&lt;B678:F678),IF(NOT(F678=""),AND(C678:F678&lt;B678:E678),AND(C678:E678&lt;B678:D678))))</f>
        <v>1</v>
      </c>
      <c r="L678" s="1" t="b">
        <f t="array" ref="L678">IF(NOT(H678=""),AND(AND(ABS(C678:H678-B678:G678)&gt;0),AND(ABS(C678:H678-B678:G678)&lt;4)),IF(NOT(G678=""),AND(AND(ABS(C678:G678-B678:F678)&gt;0),AND(ABS(C678:G678-B678:F678)&lt;4)),IF(NOT(F678=""),AND(AND(ABS(C678:F678-B678:E678)&gt;0),AND(ABS(C678:F678-B678:E678)&lt;4)),AND(AND(ABS(C678:E678-B678:D678)&gt;0),AND(ABS(C678:E678-B678:D678)&lt;4)))))</f>
        <v>1</v>
      </c>
      <c r="M678" s="1" t="b">
        <f t="shared" si="1"/>
        <v>1</v>
      </c>
    </row>
    <row r="679" ht="15.75" customHeight="1">
      <c r="A679" s="1" t="s">
        <v>688</v>
      </c>
      <c r="B679" s="1">
        <f>IFERROR(__xludf.DUMMYFUNCTION("SPLIT(A679,"" "")"),39.0)</f>
        <v>39</v>
      </c>
      <c r="C679" s="1">
        <f>IFERROR(__xludf.DUMMYFUNCTION("""COMPUTED_VALUE"""),41.0)</f>
        <v>41</v>
      </c>
      <c r="D679" s="1">
        <f>IFERROR(__xludf.DUMMYFUNCTION("""COMPUTED_VALUE"""),44.0)</f>
        <v>44</v>
      </c>
      <c r="E679" s="1">
        <f>IFERROR(__xludf.DUMMYFUNCTION("""COMPUTED_VALUE"""),46.0)</f>
        <v>46</v>
      </c>
      <c r="F679" s="2">
        <f>IFERROR(__xludf.DUMMYFUNCTION("""COMPUTED_VALUE"""),48.0)</f>
        <v>48</v>
      </c>
      <c r="J679" s="1" t="b">
        <f t="array" ref="J679">IF(NOT(H679=""),AND(C679:H679&gt;B679:G679),IF(NOT(G679=""),AND(C679:G679&gt;B679:F679),IF(NOT(F679=""),AND(C679:F679&gt;B679:E679),AND(C679:E679&gt;B679:D679))))</f>
        <v>1</v>
      </c>
      <c r="K679" s="1" t="b">
        <f t="array" ref="K679">IF(NOT(H679=""),AND(C679:H679&lt;B679:G679),IF(NOT(G679=""),AND(C679:G679&lt;B679:F679),IF(NOT(F679=""),AND(C679:F679&lt;B679:E679),AND(C679:E679&lt;B679:D679))))</f>
        <v>0</v>
      </c>
      <c r="L679" s="1" t="b">
        <f t="array" ref="L679">IF(NOT(H679=""),AND(AND(ABS(C679:H679-B679:G679)&gt;0),AND(ABS(C679:H679-B679:G679)&lt;4)),IF(NOT(G679=""),AND(AND(ABS(C679:G679-B679:F679)&gt;0),AND(ABS(C679:G679-B679:F679)&lt;4)),IF(NOT(F679=""),AND(AND(ABS(C679:F679-B679:E679)&gt;0),AND(ABS(C679:F679-B679:E679)&lt;4)),AND(AND(ABS(C679:E679-B679:D679)&gt;0),AND(ABS(C679:E679-B679:D679)&lt;4)))))</f>
        <v>1</v>
      </c>
      <c r="M679" s="1" t="b">
        <f t="shared" si="1"/>
        <v>1</v>
      </c>
    </row>
    <row r="680" ht="15.75" customHeight="1">
      <c r="A680" s="1" t="s">
        <v>689</v>
      </c>
      <c r="B680" s="1">
        <f>IFERROR(__xludf.DUMMYFUNCTION("SPLIT(A680,"" "")"),15.0)</f>
        <v>15</v>
      </c>
      <c r="C680" s="1">
        <f>IFERROR(__xludf.DUMMYFUNCTION("""COMPUTED_VALUE"""),18.0)</f>
        <v>18</v>
      </c>
      <c r="D680" s="1">
        <f>IFERROR(__xludf.DUMMYFUNCTION("""COMPUTED_VALUE"""),20.0)</f>
        <v>20</v>
      </c>
      <c r="E680" s="1">
        <f>IFERROR(__xludf.DUMMYFUNCTION("""COMPUTED_VALUE"""),22.0)</f>
        <v>22</v>
      </c>
      <c r="F680" s="2">
        <f>IFERROR(__xludf.DUMMYFUNCTION("""COMPUTED_VALUE"""),25.0)</f>
        <v>25</v>
      </c>
      <c r="J680" s="1" t="b">
        <f t="array" ref="J680">IF(NOT(H680=""),AND(C680:H680&gt;B680:G680),IF(NOT(G680=""),AND(C680:G680&gt;B680:F680),IF(NOT(F680=""),AND(C680:F680&gt;B680:E680),AND(C680:E680&gt;B680:D680))))</f>
        <v>1</v>
      </c>
      <c r="K680" s="1" t="b">
        <f t="array" ref="K680">IF(NOT(H680=""),AND(C680:H680&lt;B680:G680),IF(NOT(G680=""),AND(C680:G680&lt;B680:F680),IF(NOT(F680=""),AND(C680:F680&lt;B680:E680),AND(C680:E680&lt;B680:D680))))</f>
        <v>0</v>
      </c>
      <c r="L680" s="1" t="b">
        <f t="array" ref="L680">IF(NOT(H680=""),AND(AND(ABS(C680:H680-B680:G680)&gt;0),AND(ABS(C680:H680-B680:G680)&lt;4)),IF(NOT(G680=""),AND(AND(ABS(C680:G680-B680:F680)&gt;0),AND(ABS(C680:G680-B680:F680)&lt;4)),IF(NOT(F680=""),AND(AND(ABS(C680:F680-B680:E680)&gt;0),AND(ABS(C680:F680-B680:E680)&lt;4)),AND(AND(ABS(C680:E680-B680:D680)&gt;0),AND(ABS(C680:E680-B680:D680)&lt;4)))))</f>
        <v>1</v>
      </c>
      <c r="M680" s="1" t="b">
        <f t="shared" si="1"/>
        <v>1</v>
      </c>
    </row>
    <row r="681" ht="15.75" customHeight="1">
      <c r="A681" s="1" t="s">
        <v>690</v>
      </c>
      <c r="B681" s="1">
        <f>IFERROR(__xludf.DUMMYFUNCTION("SPLIT(A681,"" "")"),69.0)</f>
        <v>69</v>
      </c>
      <c r="C681" s="1">
        <f>IFERROR(__xludf.DUMMYFUNCTION("""COMPUTED_VALUE"""),72.0)</f>
        <v>72</v>
      </c>
      <c r="D681" s="1">
        <f>IFERROR(__xludf.DUMMYFUNCTION("""COMPUTED_VALUE"""),74.0)</f>
        <v>74</v>
      </c>
      <c r="E681" s="1">
        <f>IFERROR(__xludf.DUMMYFUNCTION("""COMPUTED_VALUE"""),75.0)</f>
        <v>75</v>
      </c>
      <c r="F681" s="1">
        <f>IFERROR(__xludf.DUMMYFUNCTION("""COMPUTED_VALUE"""),76.0)</f>
        <v>76</v>
      </c>
      <c r="G681" s="2">
        <f>IFERROR(__xludf.DUMMYFUNCTION("""COMPUTED_VALUE"""),77.0)</f>
        <v>77</v>
      </c>
      <c r="J681" s="1" t="b">
        <f t="array" ref="J681">IF(NOT(H681=""),AND(C681:H681&gt;B681:G681),IF(NOT(G681=""),AND(C681:G681&gt;B681:F681),IF(NOT(F681=""),AND(C681:F681&gt;B681:E681),AND(C681:E681&gt;B681:D681))))</f>
        <v>1</v>
      </c>
      <c r="K681" s="1" t="b">
        <f t="array" ref="K681">IF(NOT(H681=""),AND(C681:H681&lt;B681:G681),IF(NOT(G681=""),AND(C681:G681&lt;B681:F681),IF(NOT(F681=""),AND(C681:F681&lt;B681:E681),AND(C681:E681&lt;B681:D681))))</f>
        <v>0</v>
      </c>
      <c r="L681" s="1" t="b">
        <f t="array" ref="L681">IF(NOT(H681=""),AND(AND(ABS(C681:H681-B681:G681)&gt;0),AND(ABS(C681:H681-B681:G681)&lt;4)),IF(NOT(G681=""),AND(AND(ABS(C681:G681-B681:F681)&gt;0),AND(ABS(C681:G681-B681:F681)&lt;4)),IF(NOT(F681=""),AND(AND(ABS(C681:F681-B681:E681)&gt;0),AND(ABS(C681:F681-B681:E681)&lt;4)),AND(AND(ABS(C681:E681-B681:D681)&gt;0),AND(ABS(C681:E681-B681:D681)&lt;4)))))</f>
        <v>1</v>
      </c>
      <c r="M681" s="1" t="b">
        <f t="shared" si="1"/>
        <v>1</v>
      </c>
    </row>
    <row r="682" ht="15.75" customHeight="1">
      <c r="A682" s="1" t="s">
        <v>691</v>
      </c>
      <c r="B682" s="1">
        <f>IFERROR(__xludf.DUMMYFUNCTION("SPLIT(A682,"" "")"),88.0)</f>
        <v>88</v>
      </c>
      <c r="C682" s="1">
        <f>IFERROR(__xludf.DUMMYFUNCTION("""COMPUTED_VALUE"""),87.0)</f>
        <v>87</v>
      </c>
      <c r="D682" s="1">
        <f>IFERROR(__xludf.DUMMYFUNCTION("""COMPUTED_VALUE"""),86.0)</f>
        <v>86</v>
      </c>
      <c r="E682" s="1">
        <f>IFERROR(__xludf.DUMMYFUNCTION("""COMPUTED_VALUE"""),85.0)</f>
        <v>85</v>
      </c>
      <c r="F682" s="2">
        <f>IFERROR(__xludf.DUMMYFUNCTION("""COMPUTED_VALUE"""),84.0)</f>
        <v>84</v>
      </c>
      <c r="J682" s="1" t="b">
        <f t="array" ref="J682">IF(NOT(H682=""),AND(C682:H682&gt;B682:G682),IF(NOT(G682=""),AND(C682:G682&gt;B682:F682),IF(NOT(F682=""),AND(C682:F682&gt;B682:E682),AND(C682:E682&gt;B682:D682))))</f>
        <v>0</v>
      </c>
      <c r="K682" s="1" t="b">
        <f t="array" ref="K682">IF(NOT(H682=""),AND(C682:H682&lt;B682:G682),IF(NOT(G682=""),AND(C682:G682&lt;B682:F682),IF(NOT(F682=""),AND(C682:F682&lt;B682:E682),AND(C682:E682&lt;B682:D682))))</f>
        <v>1</v>
      </c>
      <c r="L682" s="1" t="b">
        <f t="array" ref="L682">IF(NOT(H682=""),AND(AND(ABS(C682:H682-B682:G682)&gt;0),AND(ABS(C682:H682-B682:G682)&lt;4)),IF(NOT(G682=""),AND(AND(ABS(C682:G682-B682:F682)&gt;0),AND(ABS(C682:G682-B682:F682)&lt;4)),IF(NOT(F682=""),AND(AND(ABS(C682:F682-B682:E682)&gt;0),AND(ABS(C682:F682-B682:E682)&lt;4)),AND(AND(ABS(C682:E682-B682:D682)&gt;0),AND(ABS(C682:E682-B682:D682)&lt;4)))))</f>
        <v>1</v>
      </c>
      <c r="M682" s="1" t="b">
        <f t="shared" si="1"/>
        <v>1</v>
      </c>
    </row>
    <row r="683" ht="15.75" customHeight="1">
      <c r="A683" s="1" t="s">
        <v>692</v>
      </c>
      <c r="B683" s="1">
        <f>IFERROR(__xludf.DUMMYFUNCTION("SPLIT(A683,"" "")"),53.0)</f>
        <v>53</v>
      </c>
      <c r="C683" s="1">
        <f>IFERROR(__xludf.DUMMYFUNCTION("""COMPUTED_VALUE"""),50.0)</f>
        <v>50</v>
      </c>
      <c r="D683" s="1">
        <f>IFERROR(__xludf.DUMMYFUNCTION("""COMPUTED_VALUE"""),47.0)</f>
        <v>47</v>
      </c>
      <c r="E683" s="1">
        <f>IFERROR(__xludf.DUMMYFUNCTION("""COMPUTED_VALUE"""),46.0)</f>
        <v>46</v>
      </c>
      <c r="F683" s="1">
        <f>IFERROR(__xludf.DUMMYFUNCTION("""COMPUTED_VALUE"""),44.0)</f>
        <v>44</v>
      </c>
      <c r="G683" s="1">
        <f>IFERROR(__xludf.DUMMYFUNCTION("""COMPUTED_VALUE"""),43.0)</f>
        <v>43</v>
      </c>
      <c r="H683" s="1">
        <f>IFERROR(__xludf.DUMMYFUNCTION("""COMPUTED_VALUE"""),40.0)</f>
        <v>40</v>
      </c>
      <c r="I683" s="1">
        <f>IFERROR(__xludf.DUMMYFUNCTION("""COMPUTED_VALUE"""),38.0)</f>
        <v>38</v>
      </c>
      <c r="J683" s="1" t="b">
        <f t="array" ref="J683">IF(NOT(H683=""),AND(C683:H683&gt;B683:G683),IF(NOT(G683=""),AND(C683:G683&gt;B683:F683),IF(NOT(F683=""),AND(C683:F683&gt;B683:E683),AND(C683:E683&gt;B683:D683))))</f>
        <v>0</v>
      </c>
      <c r="K683" s="1" t="b">
        <f t="array" ref="K683">IF(NOT(H683=""),AND(C683:H683&lt;B683:G683),IF(NOT(G683=""),AND(C683:G683&lt;B683:F683),IF(NOT(F683=""),AND(C683:F683&lt;B683:E683),AND(C683:E683&lt;B683:D683))))</f>
        <v>1</v>
      </c>
      <c r="L683" s="1" t="b">
        <f t="array" ref="L683">IF(NOT(H683=""),AND(AND(ABS(C683:H683-B683:G683)&gt;0),AND(ABS(C683:H683-B683:G683)&lt;4)),IF(NOT(G683=""),AND(AND(ABS(C683:G683-B683:F683)&gt;0),AND(ABS(C683:G683-B683:F683)&lt;4)),IF(NOT(F683=""),AND(AND(ABS(C683:F683-B683:E683)&gt;0),AND(ABS(C683:F683-B683:E683)&lt;4)),AND(AND(ABS(C683:E683-B683:D683)&gt;0),AND(ABS(C683:E683-B683:D683)&lt;4)))))</f>
        <v>1</v>
      </c>
      <c r="M683" s="1" t="b">
        <f t="shared" si="1"/>
        <v>1</v>
      </c>
    </row>
    <row r="684" ht="15.75" customHeight="1">
      <c r="A684" s="1" t="s">
        <v>693</v>
      </c>
      <c r="B684" s="1">
        <f>IFERROR(__xludf.DUMMYFUNCTION("SPLIT(A684,"" "")"),84.0)</f>
        <v>84</v>
      </c>
      <c r="C684" s="1">
        <f>IFERROR(__xludf.DUMMYFUNCTION("""COMPUTED_VALUE"""),81.0)</f>
        <v>81</v>
      </c>
      <c r="D684" s="1">
        <f>IFERROR(__xludf.DUMMYFUNCTION("""COMPUTED_VALUE"""),78.0)</f>
        <v>78</v>
      </c>
      <c r="E684" s="1">
        <f>IFERROR(__xludf.DUMMYFUNCTION("""COMPUTED_VALUE"""),76.0)</f>
        <v>76</v>
      </c>
      <c r="F684" s="1">
        <f>IFERROR(__xludf.DUMMYFUNCTION("""COMPUTED_VALUE"""),74.0)</f>
        <v>74</v>
      </c>
      <c r="G684" s="1">
        <f>IFERROR(__xludf.DUMMYFUNCTION("""COMPUTED_VALUE"""),71.0)</f>
        <v>71</v>
      </c>
      <c r="H684" s="2">
        <f>IFERROR(__xludf.DUMMYFUNCTION("""COMPUTED_VALUE"""),69.0)</f>
        <v>69</v>
      </c>
      <c r="J684" s="1" t="b">
        <f t="array" ref="J684">IF(NOT(H684=""),AND(C684:H684&gt;B684:G684),IF(NOT(G684=""),AND(C684:G684&gt;B684:F684),IF(NOT(F684=""),AND(C684:F684&gt;B684:E684),AND(C684:E684&gt;B684:D684))))</f>
        <v>0</v>
      </c>
      <c r="K684" s="1" t="b">
        <f t="array" ref="K684">IF(NOT(H684=""),AND(C684:H684&lt;B684:G684),IF(NOT(G684=""),AND(C684:G684&lt;B684:F684),IF(NOT(F684=""),AND(C684:F684&lt;B684:E684),AND(C684:E684&lt;B684:D684))))</f>
        <v>1</v>
      </c>
      <c r="L684" s="1" t="b">
        <f t="array" ref="L684">IF(NOT(H684=""),AND(AND(ABS(C684:H684-B684:G684)&gt;0),AND(ABS(C684:H684-B684:G684)&lt;4)),IF(NOT(G684=""),AND(AND(ABS(C684:G684-B684:F684)&gt;0),AND(ABS(C684:G684-B684:F684)&lt;4)),IF(NOT(F684=""),AND(AND(ABS(C684:F684-B684:E684)&gt;0),AND(ABS(C684:F684-B684:E684)&lt;4)),AND(AND(ABS(C684:E684-B684:D684)&gt;0),AND(ABS(C684:E684-B684:D684)&lt;4)))))</f>
        <v>1</v>
      </c>
      <c r="M684" s="1" t="b">
        <f t="shared" si="1"/>
        <v>1</v>
      </c>
    </row>
    <row r="685" ht="15.75" customHeight="1">
      <c r="A685" s="1" t="s">
        <v>694</v>
      </c>
      <c r="B685" s="1">
        <f>IFERROR(__xludf.DUMMYFUNCTION("SPLIT(A685,"" "")"),25.0)</f>
        <v>25</v>
      </c>
      <c r="C685" s="1">
        <f>IFERROR(__xludf.DUMMYFUNCTION("""COMPUTED_VALUE"""),23.0)</f>
        <v>23</v>
      </c>
      <c r="D685" s="1">
        <f>IFERROR(__xludf.DUMMYFUNCTION("""COMPUTED_VALUE"""),20.0)</f>
        <v>20</v>
      </c>
      <c r="E685" s="1">
        <f>IFERROR(__xludf.DUMMYFUNCTION("""COMPUTED_VALUE"""),18.0)</f>
        <v>18</v>
      </c>
      <c r="F685" s="1">
        <f>IFERROR(__xludf.DUMMYFUNCTION("""COMPUTED_VALUE"""),17.0)</f>
        <v>17</v>
      </c>
      <c r="G685" s="1">
        <f>IFERROR(__xludf.DUMMYFUNCTION("""COMPUTED_VALUE"""),14.0)</f>
        <v>14</v>
      </c>
      <c r="H685" s="2">
        <f>IFERROR(__xludf.DUMMYFUNCTION("""COMPUTED_VALUE"""),12.0)</f>
        <v>12</v>
      </c>
      <c r="J685" s="1" t="b">
        <f t="array" ref="J685">IF(NOT(H685=""),AND(C685:H685&gt;B685:G685),IF(NOT(G685=""),AND(C685:G685&gt;B685:F685),IF(NOT(F685=""),AND(C685:F685&gt;B685:E685),AND(C685:E685&gt;B685:D685))))</f>
        <v>0</v>
      </c>
      <c r="K685" s="1" t="b">
        <f t="array" ref="K685">IF(NOT(H685=""),AND(C685:H685&lt;B685:G685),IF(NOT(G685=""),AND(C685:G685&lt;B685:F685),IF(NOT(F685=""),AND(C685:F685&lt;B685:E685),AND(C685:E685&lt;B685:D685))))</f>
        <v>1</v>
      </c>
      <c r="L685" s="1" t="b">
        <f t="array" ref="L685">IF(NOT(H685=""),AND(AND(ABS(C685:H685-B685:G685)&gt;0),AND(ABS(C685:H685-B685:G685)&lt;4)),IF(NOT(G685=""),AND(AND(ABS(C685:G685-B685:F685)&gt;0),AND(ABS(C685:G685-B685:F685)&lt;4)),IF(NOT(F685=""),AND(AND(ABS(C685:F685-B685:E685)&gt;0),AND(ABS(C685:F685-B685:E685)&lt;4)),AND(AND(ABS(C685:E685-B685:D685)&gt;0),AND(ABS(C685:E685-B685:D685)&lt;4)))))</f>
        <v>1</v>
      </c>
      <c r="M685" s="1" t="b">
        <f t="shared" si="1"/>
        <v>1</v>
      </c>
    </row>
    <row r="686" ht="15.75" customHeight="1">
      <c r="A686" s="1" t="s">
        <v>695</v>
      </c>
      <c r="B686" s="1">
        <f>IFERROR(__xludf.DUMMYFUNCTION("SPLIT(A686,"" "")"),99.0)</f>
        <v>99</v>
      </c>
      <c r="C686" s="1">
        <f>IFERROR(__xludf.DUMMYFUNCTION("""COMPUTED_VALUE"""),97.0)</f>
        <v>97</v>
      </c>
      <c r="D686" s="1">
        <f>IFERROR(__xludf.DUMMYFUNCTION("""COMPUTED_VALUE"""),95.0)</f>
        <v>95</v>
      </c>
      <c r="E686" s="1">
        <f>IFERROR(__xludf.DUMMYFUNCTION("""COMPUTED_VALUE"""),94.0)</f>
        <v>94</v>
      </c>
      <c r="F686" s="2">
        <f>IFERROR(__xludf.DUMMYFUNCTION("""COMPUTED_VALUE"""),92.0)</f>
        <v>92</v>
      </c>
      <c r="J686" s="1" t="b">
        <f t="array" ref="J686">IF(NOT(H686=""),AND(C686:H686&gt;B686:G686),IF(NOT(G686=""),AND(C686:G686&gt;B686:F686),IF(NOT(F686=""),AND(C686:F686&gt;B686:E686),AND(C686:E686&gt;B686:D686))))</f>
        <v>0</v>
      </c>
      <c r="K686" s="1" t="b">
        <f t="array" ref="K686">IF(NOT(H686=""),AND(C686:H686&lt;B686:G686),IF(NOT(G686=""),AND(C686:G686&lt;B686:F686),IF(NOT(F686=""),AND(C686:F686&lt;B686:E686),AND(C686:E686&lt;B686:D686))))</f>
        <v>1</v>
      </c>
      <c r="L686" s="1" t="b">
        <f t="array" ref="L686">IF(NOT(H686=""),AND(AND(ABS(C686:H686-B686:G686)&gt;0),AND(ABS(C686:H686-B686:G686)&lt;4)),IF(NOT(G686=""),AND(AND(ABS(C686:G686-B686:F686)&gt;0),AND(ABS(C686:G686-B686:F686)&lt;4)),IF(NOT(F686=""),AND(AND(ABS(C686:F686-B686:E686)&gt;0),AND(ABS(C686:F686-B686:E686)&lt;4)),AND(AND(ABS(C686:E686-B686:D686)&gt;0),AND(ABS(C686:E686-B686:D686)&lt;4)))))</f>
        <v>1</v>
      </c>
      <c r="M686" s="1" t="b">
        <f t="shared" si="1"/>
        <v>1</v>
      </c>
    </row>
    <row r="687" ht="15.75" customHeight="1">
      <c r="A687" s="1" t="s">
        <v>696</v>
      </c>
      <c r="B687" s="1">
        <f>IFERROR(__xludf.DUMMYFUNCTION("SPLIT(A687,"" "")"),17.0)</f>
        <v>17</v>
      </c>
      <c r="C687" s="1">
        <f>IFERROR(__xludf.DUMMYFUNCTION("""COMPUTED_VALUE"""),18.0)</f>
        <v>18</v>
      </c>
      <c r="D687" s="1">
        <f>IFERROR(__xludf.DUMMYFUNCTION("""COMPUTED_VALUE"""),20.0)</f>
        <v>20</v>
      </c>
      <c r="E687" s="1">
        <f>IFERROR(__xludf.DUMMYFUNCTION("""COMPUTED_VALUE"""),21.0)</f>
        <v>21</v>
      </c>
      <c r="F687" s="1">
        <f>IFERROR(__xludf.DUMMYFUNCTION("""COMPUTED_VALUE"""),24.0)</f>
        <v>24</v>
      </c>
      <c r="G687" s="2">
        <f>IFERROR(__xludf.DUMMYFUNCTION("""COMPUTED_VALUE"""),26.0)</f>
        <v>26</v>
      </c>
      <c r="J687" s="1" t="b">
        <f t="array" ref="J687">IF(NOT(H687=""),AND(C687:H687&gt;B687:G687),IF(NOT(G687=""),AND(C687:G687&gt;B687:F687),IF(NOT(F687=""),AND(C687:F687&gt;B687:E687),AND(C687:E687&gt;B687:D687))))</f>
        <v>1</v>
      </c>
      <c r="K687" s="1" t="b">
        <f t="array" ref="K687">IF(NOT(H687=""),AND(C687:H687&lt;B687:G687),IF(NOT(G687=""),AND(C687:G687&lt;B687:F687),IF(NOT(F687=""),AND(C687:F687&lt;B687:E687),AND(C687:E687&lt;B687:D687))))</f>
        <v>0</v>
      </c>
      <c r="L687" s="1" t="b">
        <f t="array" ref="L687">IF(NOT(H687=""),AND(AND(ABS(C687:H687-B687:G687)&gt;0),AND(ABS(C687:H687-B687:G687)&lt;4)),IF(NOT(G687=""),AND(AND(ABS(C687:G687-B687:F687)&gt;0),AND(ABS(C687:G687-B687:F687)&lt;4)),IF(NOT(F687=""),AND(AND(ABS(C687:F687-B687:E687)&gt;0),AND(ABS(C687:F687-B687:E687)&lt;4)),AND(AND(ABS(C687:E687-B687:D687)&gt;0),AND(ABS(C687:E687-B687:D687)&lt;4)))))</f>
        <v>1</v>
      </c>
      <c r="M687" s="1" t="b">
        <f t="shared" si="1"/>
        <v>1</v>
      </c>
    </row>
    <row r="688" ht="15.75" customHeight="1">
      <c r="A688" s="1" t="s">
        <v>697</v>
      </c>
      <c r="B688" s="1">
        <f>IFERROR(__xludf.DUMMYFUNCTION("SPLIT(A688,"" "")"),14.0)</f>
        <v>14</v>
      </c>
      <c r="C688" s="1">
        <f>IFERROR(__xludf.DUMMYFUNCTION("""COMPUTED_VALUE"""),17.0)</f>
        <v>17</v>
      </c>
      <c r="D688" s="1">
        <f>IFERROR(__xludf.DUMMYFUNCTION("""COMPUTED_VALUE"""),18.0)</f>
        <v>18</v>
      </c>
      <c r="E688" s="1">
        <f>IFERROR(__xludf.DUMMYFUNCTION("""COMPUTED_VALUE"""),20.0)</f>
        <v>20</v>
      </c>
      <c r="F688" s="2">
        <f>IFERROR(__xludf.DUMMYFUNCTION("""COMPUTED_VALUE"""),22.0)</f>
        <v>22</v>
      </c>
      <c r="J688" s="1" t="b">
        <f t="array" ref="J688">IF(NOT(H688=""),AND(C688:H688&gt;B688:G688),IF(NOT(G688=""),AND(C688:G688&gt;B688:F688),IF(NOT(F688=""),AND(C688:F688&gt;B688:E688),AND(C688:E688&gt;B688:D688))))</f>
        <v>1</v>
      </c>
      <c r="K688" s="1" t="b">
        <f t="array" ref="K688">IF(NOT(H688=""),AND(C688:H688&lt;B688:G688),IF(NOT(G688=""),AND(C688:G688&lt;B688:F688),IF(NOT(F688=""),AND(C688:F688&lt;B688:E688),AND(C688:E688&lt;B688:D688))))</f>
        <v>0</v>
      </c>
      <c r="L688" s="1" t="b">
        <f t="array" ref="L688">IF(NOT(H688=""),AND(AND(ABS(C688:H688-B688:G688)&gt;0),AND(ABS(C688:H688-B688:G688)&lt;4)),IF(NOT(G688=""),AND(AND(ABS(C688:G688-B688:F688)&gt;0),AND(ABS(C688:G688-B688:F688)&lt;4)),IF(NOT(F688=""),AND(AND(ABS(C688:F688-B688:E688)&gt;0),AND(ABS(C688:F688-B688:E688)&lt;4)),AND(AND(ABS(C688:E688-B688:D688)&gt;0),AND(ABS(C688:E688-B688:D688)&lt;4)))))</f>
        <v>1</v>
      </c>
      <c r="M688" s="1" t="b">
        <f t="shared" si="1"/>
        <v>1</v>
      </c>
    </row>
    <row r="689" ht="15.75" customHeight="1">
      <c r="A689" s="1" t="s">
        <v>698</v>
      </c>
      <c r="B689" s="1">
        <f>IFERROR(__xludf.DUMMYFUNCTION("SPLIT(A689,"" "")"),66.0)</f>
        <v>66</v>
      </c>
      <c r="C689" s="1">
        <f>IFERROR(__xludf.DUMMYFUNCTION("""COMPUTED_VALUE"""),69.0)</f>
        <v>69</v>
      </c>
      <c r="D689" s="1">
        <f>IFERROR(__xludf.DUMMYFUNCTION("""COMPUTED_VALUE"""),72.0)</f>
        <v>72</v>
      </c>
      <c r="E689" s="1">
        <f>IFERROR(__xludf.DUMMYFUNCTION("""COMPUTED_VALUE"""),73.0)</f>
        <v>73</v>
      </c>
      <c r="F689" s="1">
        <f>IFERROR(__xludf.DUMMYFUNCTION("""COMPUTED_VALUE"""),75.0)</f>
        <v>75</v>
      </c>
      <c r="G689" s="2">
        <f>IFERROR(__xludf.DUMMYFUNCTION("""COMPUTED_VALUE"""),76.0)</f>
        <v>76</v>
      </c>
      <c r="J689" s="1" t="b">
        <f t="array" ref="J689">IF(NOT(H689=""),AND(C689:H689&gt;B689:G689),IF(NOT(G689=""),AND(C689:G689&gt;B689:F689),IF(NOT(F689=""),AND(C689:F689&gt;B689:E689),AND(C689:E689&gt;B689:D689))))</f>
        <v>1</v>
      </c>
      <c r="K689" s="1" t="b">
        <f t="array" ref="K689">IF(NOT(H689=""),AND(C689:H689&lt;B689:G689),IF(NOT(G689=""),AND(C689:G689&lt;B689:F689),IF(NOT(F689=""),AND(C689:F689&lt;B689:E689),AND(C689:E689&lt;B689:D689))))</f>
        <v>0</v>
      </c>
      <c r="L689" s="1" t="b">
        <f t="array" ref="L689">IF(NOT(H689=""),AND(AND(ABS(C689:H689-B689:G689)&gt;0),AND(ABS(C689:H689-B689:G689)&lt;4)),IF(NOT(G689=""),AND(AND(ABS(C689:G689-B689:F689)&gt;0),AND(ABS(C689:G689-B689:F689)&lt;4)),IF(NOT(F689=""),AND(AND(ABS(C689:F689-B689:E689)&gt;0),AND(ABS(C689:F689-B689:E689)&lt;4)),AND(AND(ABS(C689:E689-B689:D689)&gt;0),AND(ABS(C689:E689-B689:D689)&lt;4)))))</f>
        <v>1</v>
      </c>
      <c r="M689" s="1" t="b">
        <f t="shared" si="1"/>
        <v>1</v>
      </c>
    </row>
    <row r="690" ht="15.75" customHeight="1">
      <c r="A690" s="1" t="s">
        <v>699</v>
      </c>
      <c r="B690" s="1">
        <f>IFERROR(__xludf.DUMMYFUNCTION("SPLIT(A690,"" "")"),49.0)</f>
        <v>49</v>
      </c>
      <c r="C690" s="1">
        <f>IFERROR(__xludf.DUMMYFUNCTION("""COMPUTED_VALUE"""),46.0)</f>
        <v>46</v>
      </c>
      <c r="D690" s="1">
        <f>IFERROR(__xludf.DUMMYFUNCTION("""COMPUTED_VALUE"""),45.0)</f>
        <v>45</v>
      </c>
      <c r="E690" s="1">
        <f>IFERROR(__xludf.DUMMYFUNCTION("""COMPUTED_VALUE"""),44.0)</f>
        <v>44</v>
      </c>
      <c r="F690" s="1">
        <f>IFERROR(__xludf.DUMMYFUNCTION("""COMPUTED_VALUE"""),41.0)</f>
        <v>41</v>
      </c>
      <c r="G690" s="1">
        <f>IFERROR(__xludf.DUMMYFUNCTION("""COMPUTED_VALUE"""),40.0)</f>
        <v>40</v>
      </c>
      <c r="H690" s="2">
        <f>IFERROR(__xludf.DUMMYFUNCTION("""COMPUTED_VALUE"""),37.0)</f>
        <v>37</v>
      </c>
      <c r="J690" s="1" t="b">
        <f t="array" ref="J690">IF(NOT(H690=""),AND(C690:H690&gt;B690:G690),IF(NOT(G690=""),AND(C690:G690&gt;B690:F690),IF(NOT(F690=""),AND(C690:F690&gt;B690:E690),AND(C690:E690&gt;B690:D690))))</f>
        <v>0</v>
      </c>
      <c r="K690" s="1" t="b">
        <f t="array" ref="K690">IF(NOT(H690=""),AND(C690:H690&lt;B690:G690),IF(NOT(G690=""),AND(C690:G690&lt;B690:F690),IF(NOT(F690=""),AND(C690:F690&lt;B690:E690),AND(C690:E690&lt;B690:D690))))</f>
        <v>1</v>
      </c>
      <c r="L690" s="1" t="b">
        <f t="array" ref="L690">IF(NOT(H690=""),AND(AND(ABS(C690:H690-B690:G690)&gt;0),AND(ABS(C690:H690-B690:G690)&lt;4)),IF(NOT(G690=""),AND(AND(ABS(C690:G690-B690:F690)&gt;0),AND(ABS(C690:G690-B690:F690)&lt;4)),IF(NOT(F690=""),AND(AND(ABS(C690:F690-B690:E690)&gt;0),AND(ABS(C690:F690-B690:E690)&lt;4)),AND(AND(ABS(C690:E690-B690:D690)&gt;0),AND(ABS(C690:E690-B690:D690)&lt;4)))))</f>
        <v>1</v>
      </c>
      <c r="M690" s="1" t="b">
        <f t="shared" si="1"/>
        <v>1</v>
      </c>
    </row>
    <row r="691" ht="15.75" customHeight="1">
      <c r="A691" s="1" t="s">
        <v>700</v>
      </c>
      <c r="B691" s="1">
        <f>IFERROR(__xludf.DUMMYFUNCTION("SPLIT(A691,"" "")"),49.0)</f>
        <v>49</v>
      </c>
      <c r="C691" s="1">
        <f>IFERROR(__xludf.DUMMYFUNCTION("""COMPUTED_VALUE"""),47.0)</f>
        <v>47</v>
      </c>
      <c r="D691" s="1">
        <f>IFERROR(__xludf.DUMMYFUNCTION("""COMPUTED_VALUE"""),45.0)</f>
        <v>45</v>
      </c>
      <c r="E691" s="1">
        <f>IFERROR(__xludf.DUMMYFUNCTION("""COMPUTED_VALUE"""),43.0)</f>
        <v>43</v>
      </c>
      <c r="F691" s="1">
        <f>IFERROR(__xludf.DUMMYFUNCTION("""COMPUTED_VALUE"""),42.0)</f>
        <v>42</v>
      </c>
      <c r="G691" s="1">
        <f>IFERROR(__xludf.DUMMYFUNCTION("""COMPUTED_VALUE"""),39.0)</f>
        <v>39</v>
      </c>
      <c r="H691" s="2">
        <f>IFERROR(__xludf.DUMMYFUNCTION("""COMPUTED_VALUE"""),36.0)</f>
        <v>36</v>
      </c>
      <c r="J691" s="1" t="b">
        <f t="array" ref="J691">IF(NOT(H691=""),AND(C691:H691&gt;B691:G691),IF(NOT(G691=""),AND(C691:G691&gt;B691:F691),IF(NOT(F691=""),AND(C691:F691&gt;B691:E691),AND(C691:E691&gt;B691:D691))))</f>
        <v>0</v>
      </c>
      <c r="K691" s="1" t="b">
        <f t="array" ref="K691">IF(NOT(H691=""),AND(C691:H691&lt;B691:G691),IF(NOT(G691=""),AND(C691:G691&lt;B691:F691),IF(NOT(F691=""),AND(C691:F691&lt;B691:E691),AND(C691:E691&lt;B691:D691))))</f>
        <v>1</v>
      </c>
      <c r="L691" s="1" t="b">
        <f t="array" ref="L691">IF(NOT(H691=""),AND(AND(ABS(C691:H691-B691:G691)&gt;0),AND(ABS(C691:H691-B691:G691)&lt;4)),IF(NOT(G691=""),AND(AND(ABS(C691:G691-B691:F691)&gt;0),AND(ABS(C691:G691-B691:F691)&lt;4)),IF(NOT(F691=""),AND(AND(ABS(C691:F691-B691:E691)&gt;0),AND(ABS(C691:F691-B691:E691)&lt;4)),AND(AND(ABS(C691:E691-B691:D691)&gt;0),AND(ABS(C691:E691-B691:D691)&lt;4)))))</f>
        <v>1</v>
      </c>
      <c r="M691" s="1" t="b">
        <f t="shared" si="1"/>
        <v>1</v>
      </c>
    </row>
    <row r="692" ht="15.75" customHeight="1">
      <c r="A692" s="1" t="s">
        <v>701</v>
      </c>
      <c r="B692" s="1">
        <f>IFERROR(__xludf.DUMMYFUNCTION("SPLIT(A692,"" "")"),95.0)</f>
        <v>95</v>
      </c>
      <c r="C692" s="1">
        <f>IFERROR(__xludf.DUMMYFUNCTION("""COMPUTED_VALUE"""),92.0)</f>
        <v>92</v>
      </c>
      <c r="D692" s="1">
        <f>IFERROR(__xludf.DUMMYFUNCTION("""COMPUTED_VALUE"""),89.0)</f>
        <v>89</v>
      </c>
      <c r="E692" s="1">
        <f>IFERROR(__xludf.DUMMYFUNCTION("""COMPUTED_VALUE"""),86.0)</f>
        <v>86</v>
      </c>
      <c r="F692" s="2">
        <f>IFERROR(__xludf.DUMMYFUNCTION("""COMPUTED_VALUE"""),83.0)</f>
        <v>83</v>
      </c>
      <c r="J692" s="1" t="b">
        <f t="array" ref="J692">IF(NOT(H692=""),AND(C692:H692&gt;B692:G692),IF(NOT(G692=""),AND(C692:G692&gt;B692:F692),IF(NOT(F692=""),AND(C692:F692&gt;B692:E692),AND(C692:E692&gt;B692:D692))))</f>
        <v>0</v>
      </c>
      <c r="K692" s="1" t="b">
        <f t="array" ref="K692">IF(NOT(H692=""),AND(C692:H692&lt;B692:G692),IF(NOT(G692=""),AND(C692:G692&lt;B692:F692),IF(NOT(F692=""),AND(C692:F692&lt;B692:E692),AND(C692:E692&lt;B692:D692))))</f>
        <v>1</v>
      </c>
      <c r="L692" s="1" t="b">
        <f t="array" ref="L692">IF(NOT(H692=""),AND(AND(ABS(C692:H692-B692:G692)&gt;0),AND(ABS(C692:H692-B692:G692)&lt;4)),IF(NOT(G692=""),AND(AND(ABS(C692:G692-B692:F692)&gt;0),AND(ABS(C692:G692-B692:F692)&lt;4)),IF(NOT(F692=""),AND(AND(ABS(C692:F692-B692:E692)&gt;0),AND(ABS(C692:F692-B692:E692)&lt;4)),AND(AND(ABS(C692:E692-B692:D692)&gt;0),AND(ABS(C692:E692-B692:D692)&lt;4)))))</f>
        <v>1</v>
      </c>
      <c r="M692" s="1" t="b">
        <f t="shared" si="1"/>
        <v>1</v>
      </c>
    </row>
    <row r="693" ht="15.75" customHeight="1">
      <c r="A693" s="1" t="s">
        <v>702</v>
      </c>
      <c r="B693" s="1">
        <f>IFERROR(__xludf.DUMMYFUNCTION("SPLIT(A693,"" "")"),42.0)</f>
        <v>42</v>
      </c>
      <c r="C693" s="1">
        <f>IFERROR(__xludf.DUMMYFUNCTION("""COMPUTED_VALUE"""),41.0)</f>
        <v>41</v>
      </c>
      <c r="D693" s="1">
        <f>IFERROR(__xludf.DUMMYFUNCTION("""COMPUTED_VALUE"""),40.0)</f>
        <v>40</v>
      </c>
      <c r="E693" s="1">
        <f>IFERROR(__xludf.DUMMYFUNCTION("""COMPUTED_VALUE"""),37.0)</f>
        <v>37</v>
      </c>
      <c r="F693" s="1">
        <f>IFERROR(__xludf.DUMMYFUNCTION("""COMPUTED_VALUE"""),34.0)</f>
        <v>34</v>
      </c>
      <c r="G693" s="1">
        <f>IFERROR(__xludf.DUMMYFUNCTION("""COMPUTED_VALUE"""),32.0)</f>
        <v>32</v>
      </c>
      <c r="H693" s="2">
        <f>IFERROR(__xludf.DUMMYFUNCTION("""COMPUTED_VALUE"""),29.0)</f>
        <v>29</v>
      </c>
      <c r="J693" s="1" t="b">
        <f t="array" ref="J693">IF(NOT(H693=""),AND(C693:H693&gt;B693:G693),IF(NOT(G693=""),AND(C693:G693&gt;B693:F693),IF(NOT(F693=""),AND(C693:F693&gt;B693:E693),AND(C693:E693&gt;B693:D693))))</f>
        <v>0</v>
      </c>
      <c r="K693" s="1" t="b">
        <f t="array" ref="K693">IF(NOT(H693=""),AND(C693:H693&lt;B693:G693),IF(NOT(G693=""),AND(C693:G693&lt;B693:F693),IF(NOT(F693=""),AND(C693:F693&lt;B693:E693),AND(C693:E693&lt;B693:D693))))</f>
        <v>1</v>
      </c>
      <c r="L693" s="1" t="b">
        <f t="array" ref="L693">IF(NOT(H693=""),AND(AND(ABS(C693:H693-B693:G693)&gt;0),AND(ABS(C693:H693-B693:G693)&lt;4)),IF(NOT(G693=""),AND(AND(ABS(C693:G693-B693:F693)&gt;0),AND(ABS(C693:G693-B693:F693)&lt;4)),IF(NOT(F693=""),AND(AND(ABS(C693:F693-B693:E693)&gt;0),AND(ABS(C693:F693-B693:E693)&lt;4)),AND(AND(ABS(C693:E693-B693:D693)&gt;0),AND(ABS(C693:E693-B693:D693)&lt;4)))))</f>
        <v>1</v>
      </c>
      <c r="M693" s="1" t="b">
        <f t="shared" si="1"/>
        <v>1</v>
      </c>
    </row>
    <row r="694" ht="15.75" customHeight="1">
      <c r="A694" s="1" t="s">
        <v>703</v>
      </c>
      <c r="B694" s="1">
        <f>IFERROR(__xludf.DUMMYFUNCTION("SPLIT(A694,"" "")"),68.0)</f>
        <v>68</v>
      </c>
      <c r="C694" s="1">
        <f>IFERROR(__xludf.DUMMYFUNCTION("""COMPUTED_VALUE"""),65.0)</f>
        <v>65</v>
      </c>
      <c r="D694" s="1">
        <f>IFERROR(__xludf.DUMMYFUNCTION("""COMPUTED_VALUE"""),63.0)</f>
        <v>63</v>
      </c>
      <c r="E694" s="1">
        <f>IFERROR(__xludf.DUMMYFUNCTION("""COMPUTED_VALUE"""),60.0)</f>
        <v>60</v>
      </c>
      <c r="F694" s="1">
        <f>IFERROR(__xludf.DUMMYFUNCTION("""COMPUTED_VALUE"""),59.0)</f>
        <v>59</v>
      </c>
      <c r="G694" s="1">
        <f>IFERROR(__xludf.DUMMYFUNCTION("""COMPUTED_VALUE"""),56.0)</f>
        <v>56</v>
      </c>
      <c r="H694" s="1">
        <f>IFERROR(__xludf.DUMMYFUNCTION("""COMPUTED_VALUE"""),54.0)</f>
        <v>54</v>
      </c>
      <c r="I694" s="1">
        <f>IFERROR(__xludf.DUMMYFUNCTION("""COMPUTED_VALUE"""),51.0)</f>
        <v>51</v>
      </c>
      <c r="J694" s="1" t="b">
        <f t="array" ref="J694">IF(NOT(H694=""),AND(C694:H694&gt;B694:G694),IF(NOT(G694=""),AND(C694:G694&gt;B694:F694),IF(NOT(F694=""),AND(C694:F694&gt;B694:E694),AND(C694:E694&gt;B694:D694))))</f>
        <v>0</v>
      </c>
      <c r="K694" s="1" t="b">
        <f t="array" ref="K694">IF(NOT(H694=""),AND(C694:H694&lt;B694:G694),IF(NOT(G694=""),AND(C694:G694&lt;B694:F694),IF(NOT(F694=""),AND(C694:F694&lt;B694:E694),AND(C694:E694&lt;B694:D694))))</f>
        <v>1</v>
      </c>
      <c r="L694" s="1" t="b">
        <f t="array" ref="L694">IF(NOT(H694=""),AND(AND(ABS(C694:H694-B694:G694)&gt;0),AND(ABS(C694:H694-B694:G694)&lt;4)),IF(NOT(G694=""),AND(AND(ABS(C694:G694-B694:F694)&gt;0),AND(ABS(C694:G694-B694:F694)&lt;4)),IF(NOT(F694=""),AND(AND(ABS(C694:F694-B694:E694)&gt;0),AND(ABS(C694:F694-B694:E694)&lt;4)),AND(AND(ABS(C694:E694-B694:D694)&gt;0),AND(ABS(C694:E694-B694:D694)&lt;4)))))</f>
        <v>1</v>
      </c>
      <c r="M694" s="1" t="b">
        <f t="shared" si="1"/>
        <v>1</v>
      </c>
    </row>
    <row r="695" ht="15.75" customHeight="1">
      <c r="A695" s="1" t="s">
        <v>704</v>
      </c>
      <c r="B695" s="1">
        <f>IFERROR(__xludf.DUMMYFUNCTION("SPLIT(A695,"" "")"),28.0)</f>
        <v>28</v>
      </c>
      <c r="C695" s="1">
        <f>IFERROR(__xludf.DUMMYFUNCTION("""COMPUTED_VALUE"""),31.0)</f>
        <v>31</v>
      </c>
      <c r="D695" s="1">
        <f>IFERROR(__xludf.DUMMYFUNCTION("""COMPUTED_VALUE"""),32.0)</f>
        <v>32</v>
      </c>
      <c r="E695" s="1">
        <f>IFERROR(__xludf.DUMMYFUNCTION("""COMPUTED_VALUE"""),34.0)</f>
        <v>34</v>
      </c>
      <c r="F695" s="1">
        <f>IFERROR(__xludf.DUMMYFUNCTION("""COMPUTED_VALUE"""),35.0)</f>
        <v>35</v>
      </c>
      <c r="G695" s="1">
        <f>IFERROR(__xludf.DUMMYFUNCTION("""COMPUTED_VALUE"""),38.0)</f>
        <v>38</v>
      </c>
      <c r="H695" s="1">
        <f>IFERROR(__xludf.DUMMYFUNCTION("""COMPUTED_VALUE"""),41.0)</f>
        <v>41</v>
      </c>
      <c r="I695" s="1">
        <f>IFERROR(__xludf.DUMMYFUNCTION("""COMPUTED_VALUE"""),42.0)</f>
        <v>42</v>
      </c>
      <c r="J695" s="1" t="b">
        <f t="array" ref="J695">IF(NOT(H695=""),AND(C695:H695&gt;B695:G695),IF(NOT(G695=""),AND(C695:G695&gt;B695:F695),IF(NOT(F695=""),AND(C695:F695&gt;B695:E695),AND(C695:E695&gt;B695:D695))))</f>
        <v>1</v>
      </c>
      <c r="K695" s="1" t="b">
        <f t="array" ref="K695">IF(NOT(H695=""),AND(C695:H695&lt;B695:G695),IF(NOT(G695=""),AND(C695:G695&lt;B695:F695),IF(NOT(F695=""),AND(C695:F695&lt;B695:E695),AND(C695:E695&lt;B695:D695))))</f>
        <v>0</v>
      </c>
      <c r="L695" s="1" t="b">
        <f t="array" ref="L695">IF(NOT(H695=""),AND(AND(ABS(C695:H695-B695:G695)&gt;0),AND(ABS(C695:H695-B695:G695)&lt;4)),IF(NOT(G695=""),AND(AND(ABS(C695:G695-B695:F695)&gt;0),AND(ABS(C695:G695-B695:F695)&lt;4)),IF(NOT(F695=""),AND(AND(ABS(C695:F695-B695:E695)&gt;0),AND(ABS(C695:F695-B695:E695)&lt;4)),AND(AND(ABS(C695:E695-B695:D695)&gt;0),AND(ABS(C695:E695-B695:D695)&lt;4)))))</f>
        <v>1</v>
      </c>
      <c r="M695" s="1" t="b">
        <f t="shared" si="1"/>
        <v>1</v>
      </c>
    </row>
    <row r="696" ht="15.75" customHeight="1">
      <c r="A696" s="1" t="s">
        <v>705</v>
      </c>
      <c r="B696" s="1">
        <f>IFERROR(__xludf.DUMMYFUNCTION("SPLIT(A696,"" "")"),17.0)</f>
        <v>17</v>
      </c>
      <c r="C696" s="1">
        <f>IFERROR(__xludf.DUMMYFUNCTION("""COMPUTED_VALUE"""),18.0)</f>
        <v>18</v>
      </c>
      <c r="D696" s="1">
        <f>IFERROR(__xludf.DUMMYFUNCTION("""COMPUTED_VALUE"""),21.0)</f>
        <v>21</v>
      </c>
      <c r="E696" s="1">
        <f>IFERROR(__xludf.DUMMYFUNCTION("""COMPUTED_VALUE"""),23.0)</f>
        <v>23</v>
      </c>
      <c r="F696" s="1">
        <f>IFERROR(__xludf.DUMMYFUNCTION("""COMPUTED_VALUE"""),26.0)</f>
        <v>26</v>
      </c>
      <c r="G696" s="1">
        <f>IFERROR(__xludf.DUMMYFUNCTION("""COMPUTED_VALUE"""),29.0)</f>
        <v>29</v>
      </c>
      <c r="H696" s="2">
        <f>IFERROR(__xludf.DUMMYFUNCTION("""COMPUTED_VALUE"""),32.0)</f>
        <v>32</v>
      </c>
      <c r="J696" s="1" t="b">
        <f t="array" ref="J696">IF(NOT(H696=""),AND(C696:H696&gt;B696:G696),IF(NOT(G696=""),AND(C696:G696&gt;B696:F696),IF(NOT(F696=""),AND(C696:F696&gt;B696:E696),AND(C696:E696&gt;B696:D696))))</f>
        <v>1</v>
      </c>
      <c r="K696" s="1" t="b">
        <f t="array" ref="K696">IF(NOT(H696=""),AND(C696:H696&lt;B696:G696),IF(NOT(G696=""),AND(C696:G696&lt;B696:F696),IF(NOT(F696=""),AND(C696:F696&lt;B696:E696),AND(C696:E696&lt;B696:D696))))</f>
        <v>0</v>
      </c>
      <c r="L696" s="1" t="b">
        <f t="array" ref="L696">IF(NOT(H696=""),AND(AND(ABS(C696:H696-B696:G696)&gt;0),AND(ABS(C696:H696-B696:G696)&lt;4)),IF(NOT(G696=""),AND(AND(ABS(C696:G696-B696:F696)&gt;0),AND(ABS(C696:G696-B696:F696)&lt;4)),IF(NOT(F696=""),AND(AND(ABS(C696:F696-B696:E696)&gt;0),AND(ABS(C696:F696-B696:E696)&lt;4)),AND(AND(ABS(C696:E696-B696:D696)&gt;0),AND(ABS(C696:E696-B696:D696)&lt;4)))))</f>
        <v>1</v>
      </c>
      <c r="M696" s="1" t="b">
        <f t="shared" si="1"/>
        <v>1</v>
      </c>
    </row>
    <row r="697" ht="15.75" customHeight="1">
      <c r="A697" s="1" t="s">
        <v>706</v>
      </c>
      <c r="B697" s="1">
        <f>IFERROR(__xludf.DUMMYFUNCTION("SPLIT(A697,"" "")"),87.0)</f>
        <v>87</v>
      </c>
      <c r="C697" s="1">
        <f>IFERROR(__xludf.DUMMYFUNCTION("""COMPUTED_VALUE"""),90.0)</f>
        <v>90</v>
      </c>
      <c r="D697" s="1">
        <f>IFERROR(__xludf.DUMMYFUNCTION("""COMPUTED_VALUE"""),92.0)</f>
        <v>92</v>
      </c>
      <c r="E697" s="1">
        <f>IFERROR(__xludf.DUMMYFUNCTION("""COMPUTED_VALUE"""),94.0)</f>
        <v>94</v>
      </c>
      <c r="F697" s="1">
        <f>IFERROR(__xludf.DUMMYFUNCTION("""COMPUTED_VALUE"""),96.0)</f>
        <v>96</v>
      </c>
      <c r="G697" s="1">
        <f>IFERROR(__xludf.DUMMYFUNCTION("""COMPUTED_VALUE"""),98.0)</f>
        <v>98</v>
      </c>
      <c r="H697" s="2">
        <f>IFERROR(__xludf.DUMMYFUNCTION("""COMPUTED_VALUE"""),99.0)</f>
        <v>99</v>
      </c>
      <c r="J697" s="1" t="b">
        <f t="array" ref="J697">IF(NOT(H697=""),AND(C697:H697&gt;B697:G697),IF(NOT(G697=""),AND(C697:G697&gt;B697:F697),IF(NOT(F697=""),AND(C697:F697&gt;B697:E697),AND(C697:E697&gt;B697:D697))))</f>
        <v>1</v>
      </c>
      <c r="K697" s="1" t="b">
        <f t="array" ref="K697">IF(NOT(H697=""),AND(C697:H697&lt;B697:G697),IF(NOT(G697=""),AND(C697:G697&lt;B697:F697),IF(NOT(F697=""),AND(C697:F697&lt;B697:E697),AND(C697:E697&lt;B697:D697))))</f>
        <v>0</v>
      </c>
      <c r="L697" s="1" t="b">
        <f t="array" ref="L697">IF(NOT(H697=""),AND(AND(ABS(C697:H697-B697:G697)&gt;0),AND(ABS(C697:H697-B697:G697)&lt;4)),IF(NOT(G697=""),AND(AND(ABS(C697:G697-B697:F697)&gt;0),AND(ABS(C697:G697-B697:F697)&lt;4)),IF(NOT(F697=""),AND(AND(ABS(C697:F697-B697:E697)&gt;0),AND(ABS(C697:F697-B697:E697)&lt;4)),AND(AND(ABS(C697:E697-B697:D697)&gt;0),AND(ABS(C697:E697-B697:D697)&lt;4)))))</f>
        <v>1</v>
      </c>
      <c r="M697" s="1" t="b">
        <f t="shared" si="1"/>
        <v>1</v>
      </c>
    </row>
    <row r="698" ht="15.75" customHeight="1">
      <c r="A698" s="1" t="s">
        <v>707</v>
      </c>
      <c r="B698" s="1">
        <f>IFERROR(__xludf.DUMMYFUNCTION("SPLIT(A698,"" "")"),11.0)</f>
        <v>11</v>
      </c>
      <c r="C698" s="1">
        <f>IFERROR(__xludf.DUMMYFUNCTION("""COMPUTED_VALUE"""),14.0)</f>
        <v>14</v>
      </c>
      <c r="D698" s="1">
        <f>IFERROR(__xludf.DUMMYFUNCTION("""COMPUTED_VALUE"""),17.0)</f>
        <v>17</v>
      </c>
      <c r="E698" s="1">
        <f>IFERROR(__xludf.DUMMYFUNCTION("""COMPUTED_VALUE"""),18.0)</f>
        <v>18</v>
      </c>
      <c r="F698" s="1">
        <f>IFERROR(__xludf.DUMMYFUNCTION("""COMPUTED_VALUE"""),20.0)</f>
        <v>20</v>
      </c>
      <c r="G698" s="1">
        <f>IFERROR(__xludf.DUMMYFUNCTION("""COMPUTED_VALUE"""),22.0)</f>
        <v>22</v>
      </c>
      <c r="H698" s="2">
        <f>IFERROR(__xludf.DUMMYFUNCTION("""COMPUTED_VALUE"""),23.0)</f>
        <v>23</v>
      </c>
      <c r="J698" s="1" t="b">
        <f t="array" ref="J698">IF(NOT(H698=""),AND(C698:H698&gt;B698:G698),IF(NOT(G698=""),AND(C698:G698&gt;B698:F698),IF(NOT(F698=""),AND(C698:F698&gt;B698:E698),AND(C698:E698&gt;B698:D698))))</f>
        <v>1</v>
      </c>
      <c r="K698" s="1" t="b">
        <f t="array" ref="K698">IF(NOT(H698=""),AND(C698:H698&lt;B698:G698),IF(NOT(G698=""),AND(C698:G698&lt;B698:F698),IF(NOT(F698=""),AND(C698:F698&lt;B698:E698),AND(C698:E698&lt;B698:D698))))</f>
        <v>0</v>
      </c>
      <c r="L698" s="1" t="b">
        <f t="array" ref="L698">IF(NOT(H698=""),AND(AND(ABS(C698:H698-B698:G698)&gt;0),AND(ABS(C698:H698-B698:G698)&lt;4)),IF(NOT(G698=""),AND(AND(ABS(C698:G698-B698:F698)&gt;0),AND(ABS(C698:G698-B698:F698)&lt;4)),IF(NOT(F698=""),AND(AND(ABS(C698:F698-B698:E698)&gt;0),AND(ABS(C698:F698-B698:E698)&lt;4)),AND(AND(ABS(C698:E698-B698:D698)&gt;0),AND(ABS(C698:E698-B698:D698)&lt;4)))))</f>
        <v>1</v>
      </c>
      <c r="M698" s="1" t="b">
        <f t="shared" si="1"/>
        <v>1</v>
      </c>
    </row>
    <row r="699" ht="15.75" customHeight="1">
      <c r="A699" s="1" t="s">
        <v>708</v>
      </c>
      <c r="B699" s="1">
        <f>IFERROR(__xludf.DUMMYFUNCTION("SPLIT(A699,"" "")"),51.0)</f>
        <v>51</v>
      </c>
      <c r="C699" s="1">
        <f>IFERROR(__xludf.DUMMYFUNCTION("""COMPUTED_VALUE"""),48.0)</f>
        <v>48</v>
      </c>
      <c r="D699" s="1">
        <f>IFERROR(__xludf.DUMMYFUNCTION("""COMPUTED_VALUE"""),45.0)</f>
        <v>45</v>
      </c>
      <c r="E699" s="1">
        <f>IFERROR(__xludf.DUMMYFUNCTION("""COMPUTED_VALUE"""),43.0)</f>
        <v>43</v>
      </c>
      <c r="F699" s="1">
        <f>IFERROR(__xludf.DUMMYFUNCTION("""COMPUTED_VALUE"""),41.0)</f>
        <v>41</v>
      </c>
      <c r="G699" s="1">
        <f>IFERROR(__xludf.DUMMYFUNCTION("""COMPUTED_VALUE"""),40.0)</f>
        <v>40</v>
      </c>
      <c r="H699" s="1">
        <f>IFERROR(__xludf.DUMMYFUNCTION("""COMPUTED_VALUE"""),39.0)</f>
        <v>39</v>
      </c>
      <c r="I699" s="1">
        <f>IFERROR(__xludf.DUMMYFUNCTION("""COMPUTED_VALUE"""),37.0)</f>
        <v>37</v>
      </c>
      <c r="J699" s="1" t="b">
        <f t="array" ref="J699">IF(NOT(H699=""),AND(C699:H699&gt;B699:G699),IF(NOT(G699=""),AND(C699:G699&gt;B699:F699),IF(NOT(F699=""),AND(C699:F699&gt;B699:E699),AND(C699:E699&gt;B699:D699))))</f>
        <v>0</v>
      </c>
      <c r="K699" s="1" t="b">
        <f t="array" ref="K699">IF(NOT(H699=""),AND(C699:H699&lt;B699:G699),IF(NOT(G699=""),AND(C699:G699&lt;B699:F699),IF(NOT(F699=""),AND(C699:F699&lt;B699:E699),AND(C699:E699&lt;B699:D699))))</f>
        <v>1</v>
      </c>
      <c r="L699" s="1" t="b">
        <f t="array" ref="L699">IF(NOT(H699=""),AND(AND(ABS(C699:H699-B699:G699)&gt;0),AND(ABS(C699:H699-B699:G699)&lt;4)),IF(NOT(G699=""),AND(AND(ABS(C699:G699-B699:F699)&gt;0),AND(ABS(C699:G699-B699:F699)&lt;4)),IF(NOT(F699=""),AND(AND(ABS(C699:F699-B699:E699)&gt;0),AND(ABS(C699:F699-B699:E699)&lt;4)),AND(AND(ABS(C699:E699-B699:D699)&gt;0),AND(ABS(C699:E699-B699:D699)&lt;4)))))</f>
        <v>1</v>
      </c>
      <c r="M699" s="1" t="b">
        <f t="shared" si="1"/>
        <v>1</v>
      </c>
    </row>
    <row r="700" ht="15.75" customHeight="1">
      <c r="A700" s="1" t="s">
        <v>709</v>
      </c>
      <c r="B700" s="1">
        <f>IFERROR(__xludf.DUMMYFUNCTION("SPLIT(A700,"" "")"),72.0)</f>
        <v>72</v>
      </c>
      <c r="C700" s="1">
        <f>IFERROR(__xludf.DUMMYFUNCTION("""COMPUTED_VALUE"""),74.0)</f>
        <v>74</v>
      </c>
      <c r="D700" s="1">
        <f>IFERROR(__xludf.DUMMYFUNCTION("""COMPUTED_VALUE"""),77.0)</f>
        <v>77</v>
      </c>
      <c r="E700" s="1">
        <f>IFERROR(__xludf.DUMMYFUNCTION("""COMPUTED_VALUE"""),79.0)</f>
        <v>79</v>
      </c>
      <c r="F700" s="1">
        <f>IFERROR(__xludf.DUMMYFUNCTION("""COMPUTED_VALUE"""),82.0)</f>
        <v>82</v>
      </c>
      <c r="G700" s="1">
        <f>IFERROR(__xludf.DUMMYFUNCTION("""COMPUTED_VALUE"""),85.0)</f>
        <v>85</v>
      </c>
      <c r="H700" s="2">
        <f>IFERROR(__xludf.DUMMYFUNCTION("""COMPUTED_VALUE"""),86.0)</f>
        <v>86</v>
      </c>
      <c r="J700" s="1" t="b">
        <f t="array" ref="J700">IF(NOT(H700=""),AND(C700:H700&gt;B700:G700),IF(NOT(G700=""),AND(C700:G700&gt;B700:F700),IF(NOT(F700=""),AND(C700:F700&gt;B700:E700),AND(C700:E700&gt;B700:D700))))</f>
        <v>1</v>
      </c>
      <c r="K700" s="1" t="b">
        <f t="array" ref="K700">IF(NOT(H700=""),AND(C700:H700&lt;B700:G700),IF(NOT(G700=""),AND(C700:G700&lt;B700:F700),IF(NOT(F700=""),AND(C700:F700&lt;B700:E700),AND(C700:E700&lt;B700:D700))))</f>
        <v>0</v>
      </c>
      <c r="L700" s="1" t="b">
        <f t="array" ref="L700">IF(NOT(H700=""),AND(AND(ABS(C700:H700-B700:G700)&gt;0),AND(ABS(C700:H700-B700:G700)&lt;4)),IF(NOT(G700=""),AND(AND(ABS(C700:G700-B700:F700)&gt;0),AND(ABS(C700:G700-B700:F700)&lt;4)),IF(NOT(F700=""),AND(AND(ABS(C700:F700-B700:E700)&gt;0),AND(ABS(C700:F700-B700:E700)&lt;4)),AND(AND(ABS(C700:E700-B700:D700)&gt;0),AND(ABS(C700:E700-B700:D700)&lt;4)))))</f>
        <v>1</v>
      </c>
      <c r="M700" s="1" t="b">
        <f t="shared" si="1"/>
        <v>1</v>
      </c>
    </row>
    <row r="701" ht="15.75" customHeight="1">
      <c r="A701" s="1" t="s">
        <v>710</v>
      </c>
      <c r="B701" s="1">
        <f>IFERROR(__xludf.DUMMYFUNCTION("SPLIT(A701,"" "")"),82.0)</f>
        <v>82</v>
      </c>
      <c r="C701" s="1">
        <f>IFERROR(__xludf.DUMMYFUNCTION("""COMPUTED_VALUE"""),84.0)</f>
        <v>84</v>
      </c>
      <c r="D701" s="1">
        <f>IFERROR(__xludf.DUMMYFUNCTION("""COMPUTED_VALUE"""),87.0)</f>
        <v>87</v>
      </c>
      <c r="E701" s="1">
        <f>IFERROR(__xludf.DUMMYFUNCTION("""COMPUTED_VALUE"""),90.0)</f>
        <v>90</v>
      </c>
      <c r="F701" s="1">
        <f>IFERROR(__xludf.DUMMYFUNCTION("""COMPUTED_VALUE"""),92.0)</f>
        <v>92</v>
      </c>
      <c r="G701" s="1">
        <f>IFERROR(__xludf.DUMMYFUNCTION("""COMPUTED_VALUE"""),94.0)</f>
        <v>94</v>
      </c>
      <c r="H701" s="1">
        <f>IFERROR(__xludf.DUMMYFUNCTION("""COMPUTED_VALUE"""),97.0)</f>
        <v>97</v>
      </c>
      <c r="I701" s="1">
        <f>IFERROR(__xludf.DUMMYFUNCTION("""COMPUTED_VALUE"""),99.0)</f>
        <v>99</v>
      </c>
      <c r="J701" s="1" t="b">
        <f t="array" ref="J701">IF(NOT(H701=""),AND(C701:H701&gt;B701:G701),IF(NOT(G701=""),AND(C701:G701&gt;B701:F701),IF(NOT(F701=""),AND(C701:F701&gt;B701:E701),AND(C701:E701&gt;B701:D701))))</f>
        <v>1</v>
      </c>
      <c r="K701" s="1" t="b">
        <f t="array" ref="K701">IF(NOT(H701=""),AND(C701:H701&lt;B701:G701),IF(NOT(G701=""),AND(C701:G701&lt;B701:F701),IF(NOT(F701=""),AND(C701:F701&lt;B701:E701),AND(C701:E701&lt;B701:D701))))</f>
        <v>0</v>
      </c>
      <c r="L701" s="1" t="b">
        <f t="array" ref="L701">IF(NOT(H701=""),AND(AND(ABS(C701:H701-B701:G701)&gt;0),AND(ABS(C701:H701-B701:G701)&lt;4)),IF(NOT(G701=""),AND(AND(ABS(C701:G701-B701:F701)&gt;0),AND(ABS(C701:G701-B701:F701)&lt;4)),IF(NOT(F701=""),AND(AND(ABS(C701:F701-B701:E701)&gt;0),AND(ABS(C701:F701-B701:E701)&lt;4)),AND(AND(ABS(C701:E701-B701:D701)&gt;0),AND(ABS(C701:E701-B701:D701)&lt;4)))))</f>
        <v>1</v>
      </c>
      <c r="M701" s="1" t="b">
        <f t="shared" si="1"/>
        <v>1</v>
      </c>
    </row>
    <row r="702" ht="15.75" customHeight="1">
      <c r="A702" s="1" t="s">
        <v>711</v>
      </c>
      <c r="B702" s="1">
        <f>IFERROR(__xludf.DUMMYFUNCTION("SPLIT(A702,"" "")"),84.0)</f>
        <v>84</v>
      </c>
      <c r="C702" s="1">
        <f>IFERROR(__xludf.DUMMYFUNCTION("""COMPUTED_VALUE"""),87.0)</f>
        <v>87</v>
      </c>
      <c r="D702" s="1">
        <f>IFERROR(__xludf.DUMMYFUNCTION("""COMPUTED_VALUE"""),88.0)</f>
        <v>88</v>
      </c>
      <c r="E702" s="1">
        <f>IFERROR(__xludf.DUMMYFUNCTION("""COMPUTED_VALUE"""),91.0)</f>
        <v>91</v>
      </c>
      <c r="F702" s="1">
        <f>IFERROR(__xludf.DUMMYFUNCTION("""COMPUTED_VALUE"""),92.0)</f>
        <v>92</v>
      </c>
      <c r="G702" s="2">
        <f>IFERROR(__xludf.DUMMYFUNCTION("""COMPUTED_VALUE"""),93.0)</f>
        <v>93</v>
      </c>
      <c r="J702" s="1" t="b">
        <f t="array" ref="J702">IF(NOT(H702=""),AND(C702:H702&gt;B702:G702),IF(NOT(G702=""),AND(C702:G702&gt;B702:F702),IF(NOT(F702=""),AND(C702:F702&gt;B702:E702),AND(C702:E702&gt;B702:D702))))</f>
        <v>1</v>
      </c>
      <c r="K702" s="1" t="b">
        <f t="array" ref="K702">IF(NOT(H702=""),AND(C702:H702&lt;B702:G702),IF(NOT(G702=""),AND(C702:G702&lt;B702:F702),IF(NOT(F702=""),AND(C702:F702&lt;B702:E702),AND(C702:E702&lt;B702:D702))))</f>
        <v>0</v>
      </c>
      <c r="L702" s="1" t="b">
        <f t="array" ref="L702">IF(NOT(H702=""),AND(AND(ABS(C702:H702-B702:G702)&gt;0),AND(ABS(C702:H702-B702:G702)&lt;4)),IF(NOT(G702=""),AND(AND(ABS(C702:G702-B702:F702)&gt;0),AND(ABS(C702:G702-B702:F702)&lt;4)),IF(NOT(F702=""),AND(AND(ABS(C702:F702-B702:E702)&gt;0),AND(ABS(C702:F702-B702:E702)&lt;4)),AND(AND(ABS(C702:E702-B702:D702)&gt;0),AND(ABS(C702:E702-B702:D702)&lt;4)))))</f>
        <v>1</v>
      </c>
      <c r="M702" s="1" t="b">
        <f t="shared" si="1"/>
        <v>1</v>
      </c>
    </row>
    <row r="703" ht="15.75" customHeight="1">
      <c r="A703" s="1" t="s">
        <v>712</v>
      </c>
      <c r="B703" s="1">
        <f>IFERROR(__xludf.DUMMYFUNCTION("SPLIT(A703,"" "")"),88.0)</f>
        <v>88</v>
      </c>
      <c r="C703" s="1">
        <f>IFERROR(__xludf.DUMMYFUNCTION("""COMPUTED_VALUE"""),90.0)</f>
        <v>90</v>
      </c>
      <c r="D703" s="1">
        <f>IFERROR(__xludf.DUMMYFUNCTION("""COMPUTED_VALUE"""),93.0)</f>
        <v>93</v>
      </c>
      <c r="E703" s="1">
        <f>IFERROR(__xludf.DUMMYFUNCTION("""COMPUTED_VALUE"""),96.0)</f>
        <v>96</v>
      </c>
      <c r="F703" s="1">
        <f>IFERROR(__xludf.DUMMYFUNCTION("""COMPUTED_VALUE"""),97.0)</f>
        <v>97</v>
      </c>
      <c r="G703" s="2">
        <f>IFERROR(__xludf.DUMMYFUNCTION("""COMPUTED_VALUE"""),98.0)</f>
        <v>98</v>
      </c>
      <c r="J703" s="1" t="b">
        <f t="array" ref="J703">IF(NOT(H703=""),AND(C703:H703&gt;B703:G703),IF(NOT(G703=""),AND(C703:G703&gt;B703:F703),IF(NOT(F703=""),AND(C703:F703&gt;B703:E703),AND(C703:E703&gt;B703:D703))))</f>
        <v>1</v>
      </c>
      <c r="K703" s="1" t="b">
        <f t="array" ref="K703">IF(NOT(H703=""),AND(C703:H703&lt;B703:G703),IF(NOT(G703=""),AND(C703:G703&lt;B703:F703),IF(NOT(F703=""),AND(C703:F703&lt;B703:E703),AND(C703:E703&lt;B703:D703))))</f>
        <v>0</v>
      </c>
      <c r="L703" s="1" t="b">
        <f t="array" ref="L703">IF(NOT(H703=""),AND(AND(ABS(C703:H703-B703:G703)&gt;0),AND(ABS(C703:H703-B703:G703)&lt;4)),IF(NOT(G703=""),AND(AND(ABS(C703:G703-B703:F703)&gt;0),AND(ABS(C703:G703-B703:F703)&lt;4)),IF(NOT(F703=""),AND(AND(ABS(C703:F703-B703:E703)&gt;0),AND(ABS(C703:F703-B703:E703)&lt;4)),AND(AND(ABS(C703:E703-B703:D703)&gt;0),AND(ABS(C703:E703-B703:D703)&lt;4)))))</f>
        <v>1</v>
      </c>
      <c r="M703" s="1" t="b">
        <f t="shared" si="1"/>
        <v>1</v>
      </c>
    </row>
    <row r="704" ht="15.75" customHeight="1">
      <c r="A704" s="1" t="s">
        <v>713</v>
      </c>
      <c r="B704" s="1">
        <f>IFERROR(__xludf.DUMMYFUNCTION("SPLIT(A704,"" "")"),18.0)</f>
        <v>18</v>
      </c>
      <c r="C704" s="1">
        <f>IFERROR(__xludf.DUMMYFUNCTION("""COMPUTED_VALUE"""),21.0)</f>
        <v>21</v>
      </c>
      <c r="D704" s="1">
        <f>IFERROR(__xludf.DUMMYFUNCTION("""COMPUTED_VALUE"""),24.0)</f>
        <v>24</v>
      </c>
      <c r="E704" s="1">
        <f>IFERROR(__xludf.DUMMYFUNCTION("""COMPUTED_VALUE"""),25.0)</f>
        <v>25</v>
      </c>
      <c r="F704" s="2">
        <f>IFERROR(__xludf.DUMMYFUNCTION("""COMPUTED_VALUE"""),28.0)</f>
        <v>28</v>
      </c>
      <c r="J704" s="1" t="b">
        <f t="array" ref="J704">IF(NOT(H704=""),AND(C704:H704&gt;B704:G704),IF(NOT(G704=""),AND(C704:G704&gt;B704:F704),IF(NOT(F704=""),AND(C704:F704&gt;B704:E704),AND(C704:E704&gt;B704:D704))))</f>
        <v>1</v>
      </c>
      <c r="K704" s="1" t="b">
        <f t="array" ref="K704">IF(NOT(H704=""),AND(C704:H704&lt;B704:G704),IF(NOT(G704=""),AND(C704:G704&lt;B704:F704),IF(NOT(F704=""),AND(C704:F704&lt;B704:E704),AND(C704:E704&lt;B704:D704))))</f>
        <v>0</v>
      </c>
      <c r="L704" s="1" t="b">
        <f t="array" ref="L704">IF(NOT(H704=""),AND(AND(ABS(C704:H704-B704:G704)&gt;0),AND(ABS(C704:H704-B704:G704)&lt;4)),IF(NOT(G704=""),AND(AND(ABS(C704:G704-B704:F704)&gt;0),AND(ABS(C704:G704-B704:F704)&lt;4)),IF(NOT(F704=""),AND(AND(ABS(C704:F704-B704:E704)&gt;0),AND(ABS(C704:F704-B704:E704)&lt;4)),AND(AND(ABS(C704:E704-B704:D704)&gt;0),AND(ABS(C704:E704-B704:D704)&lt;4)))))</f>
        <v>1</v>
      </c>
      <c r="M704" s="1" t="b">
        <f t="shared" si="1"/>
        <v>1</v>
      </c>
    </row>
    <row r="705" ht="15.75" customHeight="1">
      <c r="A705" s="1" t="s">
        <v>714</v>
      </c>
      <c r="B705" s="1">
        <f>IFERROR(__xludf.DUMMYFUNCTION("SPLIT(A705,"" "")"),87.0)</f>
        <v>87</v>
      </c>
      <c r="C705" s="1">
        <f>IFERROR(__xludf.DUMMYFUNCTION("""COMPUTED_VALUE"""),88.0)</f>
        <v>88</v>
      </c>
      <c r="D705" s="1">
        <f>IFERROR(__xludf.DUMMYFUNCTION("""COMPUTED_VALUE"""),90.0)</f>
        <v>90</v>
      </c>
      <c r="E705" s="1">
        <f>IFERROR(__xludf.DUMMYFUNCTION("""COMPUTED_VALUE"""),92.0)</f>
        <v>92</v>
      </c>
      <c r="F705" s="1">
        <f>IFERROR(__xludf.DUMMYFUNCTION("""COMPUTED_VALUE"""),95.0)</f>
        <v>95</v>
      </c>
      <c r="G705" s="2">
        <f>IFERROR(__xludf.DUMMYFUNCTION("""COMPUTED_VALUE"""),97.0)</f>
        <v>97</v>
      </c>
      <c r="J705" s="1" t="b">
        <f t="array" ref="J705">IF(NOT(H705=""),AND(C705:H705&gt;B705:G705),IF(NOT(G705=""),AND(C705:G705&gt;B705:F705),IF(NOT(F705=""),AND(C705:F705&gt;B705:E705),AND(C705:E705&gt;B705:D705))))</f>
        <v>1</v>
      </c>
      <c r="K705" s="1" t="b">
        <f t="array" ref="K705">IF(NOT(H705=""),AND(C705:H705&lt;B705:G705),IF(NOT(G705=""),AND(C705:G705&lt;B705:F705),IF(NOT(F705=""),AND(C705:F705&lt;B705:E705),AND(C705:E705&lt;B705:D705))))</f>
        <v>0</v>
      </c>
      <c r="L705" s="1" t="b">
        <f t="array" ref="L705">IF(NOT(H705=""),AND(AND(ABS(C705:H705-B705:G705)&gt;0),AND(ABS(C705:H705-B705:G705)&lt;4)),IF(NOT(G705=""),AND(AND(ABS(C705:G705-B705:F705)&gt;0),AND(ABS(C705:G705-B705:F705)&lt;4)),IF(NOT(F705=""),AND(AND(ABS(C705:F705-B705:E705)&gt;0),AND(ABS(C705:F705-B705:E705)&lt;4)),AND(AND(ABS(C705:E705-B705:D705)&gt;0),AND(ABS(C705:E705-B705:D705)&lt;4)))))</f>
        <v>1</v>
      </c>
      <c r="M705" s="1" t="b">
        <f t="shared" si="1"/>
        <v>1</v>
      </c>
    </row>
    <row r="706" ht="15.75" customHeight="1">
      <c r="A706" s="1" t="s">
        <v>715</v>
      </c>
      <c r="B706" s="1">
        <f>IFERROR(__xludf.DUMMYFUNCTION("SPLIT(A706,"" "")"),2.0)</f>
        <v>2</v>
      </c>
      <c r="C706" s="1">
        <f>IFERROR(__xludf.DUMMYFUNCTION("""COMPUTED_VALUE"""),5.0)</f>
        <v>5</v>
      </c>
      <c r="D706" s="1">
        <f>IFERROR(__xludf.DUMMYFUNCTION("""COMPUTED_VALUE"""),8.0)</f>
        <v>8</v>
      </c>
      <c r="E706" s="1">
        <f>IFERROR(__xludf.DUMMYFUNCTION("""COMPUTED_VALUE"""),10.0)</f>
        <v>10</v>
      </c>
      <c r="F706" s="2">
        <f>IFERROR(__xludf.DUMMYFUNCTION("""COMPUTED_VALUE"""),11.0)</f>
        <v>11</v>
      </c>
      <c r="J706" s="1" t="b">
        <f t="array" ref="J706">IF(NOT(H706=""),AND(C706:H706&gt;B706:G706),IF(NOT(G706=""),AND(C706:G706&gt;B706:F706),IF(NOT(F706=""),AND(C706:F706&gt;B706:E706),AND(C706:E706&gt;B706:D706))))</f>
        <v>1</v>
      </c>
      <c r="K706" s="1" t="b">
        <f t="array" ref="K706">IF(NOT(H706=""),AND(C706:H706&lt;B706:G706),IF(NOT(G706=""),AND(C706:G706&lt;B706:F706),IF(NOT(F706=""),AND(C706:F706&lt;B706:E706),AND(C706:E706&lt;B706:D706))))</f>
        <v>0</v>
      </c>
      <c r="L706" s="1" t="b">
        <f t="array" ref="L706">IF(NOT(H706=""),AND(AND(ABS(C706:H706-B706:G706)&gt;0),AND(ABS(C706:H706-B706:G706)&lt;4)),IF(NOT(G706=""),AND(AND(ABS(C706:G706-B706:F706)&gt;0),AND(ABS(C706:G706-B706:F706)&lt;4)),IF(NOT(F706=""),AND(AND(ABS(C706:F706-B706:E706)&gt;0),AND(ABS(C706:F706-B706:E706)&lt;4)),AND(AND(ABS(C706:E706-B706:D706)&gt;0),AND(ABS(C706:E706-B706:D706)&lt;4)))))</f>
        <v>1</v>
      </c>
      <c r="M706" s="1" t="b">
        <f t="shared" si="1"/>
        <v>1</v>
      </c>
    </row>
    <row r="707" ht="15.75" customHeight="1">
      <c r="A707" s="1" t="s">
        <v>716</v>
      </c>
      <c r="B707" s="1">
        <f>IFERROR(__xludf.DUMMYFUNCTION("SPLIT(A707,"" "")"),60.0)</f>
        <v>60</v>
      </c>
      <c r="C707" s="1">
        <f>IFERROR(__xludf.DUMMYFUNCTION("""COMPUTED_VALUE"""),58.0)</f>
        <v>58</v>
      </c>
      <c r="D707" s="1">
        <f>IFERROR(__xludf.DUMMYFUNCTION("""COMPUTED_VALUE"""),56.0)</f>
        <v>56</v>
      </c>
      <c r="E707" s="1">
        <f>IFERROR(__xludf.DUMMYFUNCTION("""COMPUTED_VALUE"""),55.0)</f>
        <v>55</v>
      </c>
      <c r="F707" s="1">
        <f>IFERROR(__xludf.DUMMYFUNCTION("""COMPUTED_VALUE"""),54.0)</f>
        <v>54</v>
      </c>
      <c r="G707" s="1">
        <f>IFERROR(__xludf.DUMMYFUNCTION("""COMPUTED_VALUE"""),52.0)</f>
        <v>52</v>
      </c>
      <c r="H707" s="1">
        <f>IFERROR(__xludf.DUMMYFUNCTION("""COMPUTED_VALUE"""),50.0)</f>
        <v>50</v>
      </c>
      <c r="I707" s="1">
        <f>IFERROR(__xludf.DUMMYFUNCTION("""COMPUTED_VALUE"""),48.0)</f>
        <v>48</v>
      </c>
      <c r="J707" s="1" t="b">
        <f t="array" ref="J707">IF(NOT(H707=""),AND(C707:H707&gt;B707:G707),IF(NOT(G707=""),AND(C707:G707&gt;B707:F707),IF(NOT(F707=""),AND(C707:F707&gt;B707:E707),AND(C707:E707&gt;B707:D707))))</f>
        <v>0</v>
      </c>
      <c r="K707" s="1" t="b">
        <f t="array" ref="K707">IF(NOT(H707=""),AND(C707:H707&lt;B707:G707),IF(NOT(G707=""),AND(C707:G707&lt;B707:F707),IF(NOT(F707=""),AND(C707:F707&lt;B707:E707),AND(C707:E707&lt;B707:D707))))</f>
        <v>1</v>
      </c>
      <c r="L707" s="1" t="b">
        <f t="array" ref="L707">IF(NOT(H707=""),AND(AND(ABS(C707:H707-B707:G707)&gt;0),AND(ABS(C707:H707-B707:G707)&lt;4)),IF(NOT(G707=""),AND(AND(ABS(C707:G707-B707:F707)&gt;0),AND(ABS(C707:G707-B707:F707)&lt;4)),IF(NOT(F707=""),AND(AND(ABS(C707:F707-B707:E707)&gt;0),AND(ABS(C707:F707-B707:E707)&lt;4)),AND(AND(ABS(C707:E707-B707:D707)&gt;0),AND(ABS(C707:E707-B707:D707)&lt;4)))))</f>
        <v>1</v>
      </c>
      <c r="M707" s="1" t="b">
        <f t="shared" si="1"/>
        <v>1</v>
      </c>
    </row>
    <row r="708" ht="15.75" customHeight="1">
      <c r="A708" s="1" t="s">
        <v>717</v>
      </c>
      <c r="B708" s="1">
        <f>IFERROR(__xludf.DUMMYFUNCTION("SPLIT(A708,"" "")"),19.0)</f>
        <v>19</v>
      </c>
      <c r="C708" s="1">
        <f>IFERROR(__xludf.DUMMYFUNCTION("""COMPUTED_VALUE"""),17.0)</f>
        <v>17</v>
      </c>
      <c r="D708" s="1">
        <f>IFERROR(__xludf.DUMMYFUNCTION("""COMPUTED_VALUE"""),14.0)</f>
        <v>14</v>
      </c>
      <c r="E708" s="1">
        <f>IFERROR(__xludf.DUMMYFUNCTION("""COMPUTED_VALUE"""),12.0)</f>
        <v>12</v>
      </c>
      <c r="F708" s="1">
        <f>IFERROR(__xludf.DUMMYFUNCTION("""COMPUTED_VALUE"""),9.0)</f>
        <v>9</v>
      </c>
      <c r="G708" s="2">
        <f>IFERROR(__xludf.DUMMYFUNCTION("""COMPUTED_VALUE"""),6.0)</f>
        <v>6</v>
      </c>
      <c r="J708" s="1" t="b">
        <f t="array" ref="J708">IF(NOT(H708=""),AND(C708:H708&gt;B708:G708),IF(NOT(G708=""),AND(C708:G708&gt;B708:F708),IF(NOT(F708=""),AND(C708:F708&gt;B708:E708),AND(C708:E708&gt;B708:D708))))</f>
        <v>0</v>
      </c>
      <c r="K708" s="1" t="b">
        <f t="array" ref="K708">IF(NOT(H708=""),AND(C708:H708&lt;B708:G708),IF(NOT(G708=""),AND(C708:G708&lt;B708:F708),IF(NOT(F708=""),AND(C708:F708&lt;B708:E708),AND(C708:E708&lt;B708:D708))))</f>
        <v>1</v>
      </c>
      <c r="L708" s="1" t="b">
        <f t="array" ref="L708">IF(NOT(H708=""),AND(AND(ABS(C708:H708-B708:G708)&gt;0),AND(ABS(C708:H708-B708:G708)&lt;4)),IF(NOT(G708=""),AND(AND(ABS(C708:G708-B708:F708)&gt;0),AND(ABS(C708:G708-B708:F708)&lt;4)),IF(NOT(F708=""),AND(AND(ABS(C708:F708-B708:E708)&gt;0),AND(ABS(C708:F708-B708:E708)&lt;4)),AND(AND(ABS(C708:E708-B708:D708)&gt;0),AND(ABS(C708:E708-B708:D708)&lt;4)))))</f>
        <v>1</v>
      </c>
      <c r="M708" s="1" t="b">
        <f t="shared" si="1"/>
        <v>1</v>
      </c>
    </row>
    <row r="709" ht="15.75" customHeight="1">
      <c r="A709" s="1" t="s">
        <v>718</v>
      </c>
      <c r="B709" s="1">
        <f>IFERROR(__xludf.DUMMYFUNCTION("SPLIT(A709,"" "")"),42.0)</f>
        <v>42</v>
      </c>
      <c r="C709" s="1">
        <f>IFERROR(__xludf.DUMMYFUNCTION("""COMPUTED_VALUE"""),39.0)</f>
        <v>39</v>
      </c>
      <c r="D709" s="1">
        <f>IFERROR(__xludf.DUMMYFUNCTION("""COMPUTED_VALUE"""),36.0)</f>
        <v>36</v>
      </c>
      <c r="E709" s="1">
        <f>IFERROR(__xludf.DUMMYFUNCTION("""COMPUTED_VALUE"""),34.0)</f>
        <v>34</v>
      </c>
      <c r="F709" s="2">
        <f>IFERROR(__xludf.DUMMYFUNCTION("""COMPUTED_VALUE"""),33.0)</f>
        <v>33</v>
      </c>
      <c r="J709" s="1" t="b">
        <f t="array" ref="J709">IF(NOT(H709=""),AND(C709:H709&gt;B709:G709),IF(NOT(G709=""),AND(C709:G709&gt;B709:F709),IF(NOT(F709=""),AND(C709:F709&gt;B709:E709),AND(C709:E709&gt;B709:D709))))</f>
        <v>0</v>
      </c>
      <c r="K709" s="1" t="b">
        <f t="array" ref="K709">IF(NOT(H709=""),AND(C709:H709&lt;B709:G709),IF(NOT(G709=""),AND(C709:G709&lt;B709:F709),IF(NOT(F709=""),AND(C709:F709&lt;B709:E709),AND(C709:E709&lt;B709:D709))))</f>
        <v>1</v>
      </c>
      <c r="L709" s="1" t="b">
        <f t="array" ref="L709">IF(NOT(H709=""),AND(AND(ABS(C709:H709-B709:G709)&gt;0),AND(ABS(C709:H709-B709:G709)&lt;4)),IF(NOT(G709=""),AND(AND(ABS(C709:G709-B709:F709)&gt;0),AND(ABS(C709:G709-B709:F709)&lt;4)),IF(NOT(F709=""),AND(AND(ABS(C709:F709-B709:E709)&gt;0),AND(ABS(C709:F709-B709:E709)&lt;4)),AND(AND(ABS(C709:E709-B709:D709)&gt;0),AND(ABS(C709:E709-B709:D709)&lt;4)))))</f>
        <v>1</v>
      </c>
      <c r="M709" s="1" t="b">
        <f t="shared" si="1"/>
        <v>1</v>
      </c>
    </row>
    <row r="710" ht="15.75" customHeight="1">
      <c r="A710" s="1" t="s">
        <v>719</v>
      </c>
      <c r="B710" s="1">
        <f>IFERROR(__xludf.DUMMYFUNCTION("SPLIT(A710,"" "")"),66.0)</f>
        <v>66</v>
      </c>
      <c r="C710" s="1">
        <f>IFERROR(__xludf.DUMMYFUNCTION("""COMPUTED_VALUE"""),65.0)</f>
        <v>65</v>
      </c>
      <c r="D710" s="1">
        <f>IFERROR(__xludf.DUMMYFUNCTION("""COMPUTED_VALUE"""),63.0)</f>
        <v>63</v>
      </c>
      <c r="E710" s="1">
        <f>IFERROR(__xludf.DUMMYFUNCTION("""COMPUTED_VALUE"""),60.0)</f>
        <v>60</v>
      </c>
      <c r="F710" s="1">
        <f>IFERROR(__xludf.DUMMYFUNCTION("""COMPUTED_VALUE"""),58.0)</f>
        <v>58</v>
      </c>
      <c r="G710" s="1">
        <f>IFERROR(__xludf.DUMMYFUNCTION("""COMPUTED_VALUE"""),56.0)</f>
        <v>56</v>
      </c>
      <c r="H710" s="1">
        <f>IFERROR(__xludf.DUMMYFUNCTION("""COMPUTED_VALUE"""),54.0)</f>
        <v>54</v>
      </c>
      <c r="I710" s="1">
        <f>IFERROR(__xludf.DUMMYFUNCTION("""COMPUTED_VALUE"""),52.0)</f>
        <v>52</v>
      </c>
      <c r="J710" s="1" t="b">
        <f t="array" ref="J710">IF(NOT(H710=""),AND(C710:H710&gt;B710:G710),IF(NOT(G710=""),AND(C710:G710&gt;B710:F710),IF(NOT(F710=""),AND(C710:F710&gt;B710:E710),AND(C710:E710&gt;B710:D710))))</f>
        <v>0</v>
      </c>
      <c r="K710" s="1" t="b">
        <f t="array" ref="K710">IF(NOT(H710=""),AND(C710:H710&lt;B710:G710),IF(NOT(G710=""),AND(C710:G710&lt;B710:F710),IF(NOT(F710=""),AND(C710:F710&lt;B710:E710),AND(C710:E710&lt;B710:D710))))</f>
        <v>1</v>
      </c>
      <c r="L710" s="1" t="b">
        <f t="array" ref="L710">IF(NOT(H710=""),AND(AND(ABS(C710:H710-B710:G710)&gt;0),AND(ABS(C710:H710-B710:G710)&lt;4)),IF(NOT(G710=""),AND(AND(ABS(C710:G710-B710:F710)&gt;0),AND(ABS(C710:G710-B710:F710)&lt;4)),IF(NOT(F710=""),AND(AND(ABS(C710:F710-B710:E710)&gt;0),AND(ABS(C710:F710-B710:E710)&lt;4)),AND(AND(ABS(C710:E710-B710:D710)&gt;0),AND(ABS(C710:E710-B710:D710)&lt;4)))))</f>
        <v>1</v>
      </c>
      <c r="M710" s="1" t="b">
        <f t="shared" si="1"/>
        <v>1</v>
      </c>
    </row>
    <row r="711" ht="15.75" customHeight="1">
      <c r="A711" s="1" t="s">
        <v>720</v>
      </c>
      <c r="B711" s="1">
        <f>IFERROR(__xludf.DUMMYFUNCTION("SPLIT(A711,"" "")"),62.0)</f>
        <v>62</v>
      </c>
      <c r="C711" s="1">
        <f>IFERROR(__xludf.DUMMYFUNCTION("""COMPUTED_VALUE"""),63.0)</f>
        <v>63</v>
      </c>
      <c r="D711" s="1">
        <f>IFERROR(__xludf.DUMMYFUNCTION("""COMPUTED_VALUE"""),66.0)</f>
        <v>66</v>
      </c>
      <c r="E711" s="1">
        <f>IFERROR(__xludf.DUMMYFUNCTION("""COMPUTED_VALUE"""),68.0)</f>
        <v>68</v>
      </c>
      <c r="F711" s="1">
        <f>IFERROR(__xludf.DUMMYFUNCTION("""COMPUTED_VALUE"""),69.0)</f>
        <v>69</v>
      </c>
      <c r="G711" s="1">
        <f>IFERROR(__xludf.DUMMYFUNCTION("""COMPUTED_VALUE"""),72.0)</f>
        <v>72</v>
      </c>
      <c r="H711" s="2">
        <f>IFERROR(__xludf.DUMMYFUNCTION("""COMPUTED_VALUE"""),75.0)</f>
        <v>75</v>
      </c>
      <c r="J711" s="1" t="b">
        <f t="array" ref="J711">IF(NOT(H711=""),AND(C711:H711&gt;B711:G711),IF(NOT(G711=""),AND(C711:G711&gt;B711:F711),IF(NOT(F711=""),AND(C711:F711&gt;B711:E711),AND(C711:E711&gt;B711:D711))))</f>
        <v>1</v>
      </c>
      <c r="K711" s="1" t="b">
        <f t="array" ref="K711">IF(NOT(H711=""),AND(C711:H711&lt;B711:G711),IF(NOT(G711=""),AND(C711:G711&lt;B711:F711),IF(NOT(F711=""),AND(C711:F711&lt;B711:E711),AND(C711:E711&lt;B711:D711))))</f>
        <v>0</v>
      </c>
      <c r="L711" s="1" t="b">
        <f t="array" ref="L711">IF(NOT(H711=""),AND(AND(ABS(C711:H711-B711:G711)&gt;0),AND(ABS(C711:H711-B711:G711)&lt;4)),IF(NOT(G711=""),AND(AND(ABS(C711:G711-B711:F711)&gt;0),AND(ABS(C711:G711-B711:F711)&lt;4)),IF(NOT(F711=""),AND(AND(ABS(C711:F711-B711:E711)&gt;0),AND(ABS(C711:F711-B711:E711)&lt;4)),AND(AND(ABS(C711:E711-B711:D711)&gt;0),AND(ABS(C711:E711-B711:D711)&lt;4)))))</f>
        <v>1</v>
      </c>
      <c r="M711" s="1" t="b">
        <f t="shared" si="1"/>
        <v>1</v>
      </c>
    </row>
    <row r="712" ht="15.75" customHeight="1">
      <c r="A712" s="1" t="s">
        <v>721</v>
      </c>
      <c r="B712" s="1">
        <f>IFERROR(__xludf.DUMMYFUNCTION("SPLIT(A712,"" "")"),50.0)</f>
        <v>50</v>
      </c>
      <c r="C712" s="1">
        <f>IFERROR(__xludf.DUMMYFUNCTION("""COMPUTED_VALUE"""),47.0)</f>
        <v>47</v>
      </c>
      <c r="D712" s="1">
        <f>IFERROR(__xludf.DUMMYFUNCTION("""COMPUTED_VALUE"""),44.0)</f>
        <v>44</v>
      </c>
      <c r="E712" s="1">
        <f>IFERROR(__xludf.DUMMYFUNCTION("""COMPUTED_VALUE"""),41.0)</f>
        <v>41</v>
      </c>
      <c r="F712" s="1">
        <f>IFERROR(__xludf.DUMMYFUNCTION("""COMPUTED_VALUE"""),40.0)</f>
        <v>40</v>
      </c>
      <c r="G712" s="1">
        <f>IFERROR(__xludf.DUMMYFUNCTION("""COMPUTED_VALUE"""),39.0)</f>
        <v>39</v>
      </c>
      <c r="H712" s="2">
        <f>IFERROR(__xludf.DUMMYFUNCTION("""COMPUTED_VALUE"""),38.0)</f>
        <v>38</v>
      </c>
      <c r="J712" s="1" t="b">
        <f t="array" ref="J712">IF(NOT(H712=""),AND(C712:H712&gt;B712:G712),IF(NOT(G712=""),AND(C712:G712&gt;B712:F712),IF(NOT(F712=""),AND(C712:F712&gt;B712:E712),AND(C712:E712&gt;B712:D712))))</f>
        <v>0</v>
      </c>
      <c r="K712" s="1" t="b">
        <f t="array" ref="K712">IF(NOT(H712=""),AND(C712:H712&lt;B712:G712),IF(NOT(G712=""),AND(C712:G712&lt;B712:F712),IF(NOT(F712=""),AND(C712:F712&lt;B712:E712),AND(C712:E712&lt;B712:D712))))</f>
        <v>1</v>
      </c>
      <c r="L712" s="1" t="b">
        <f t="array" ref="L712">IF(NOT(H712=""),AND(AND(ABS(C712:H712-B712:G712)&gt;0),AND(ABS(C712:H712-B712:G712)&lt;4)),IF(NOT(G712=""),AND(AND(ABS(C712:G712-B712:F712)&gt;0),AND(ABS(C712:G712-B712:F712)&lt;4)),IF(NOT(F712=""),AND(AND(ABS(C712:F712-B712:E712)&gt;0),AND(ABS(C712:F712-B712:E712)&lt;4)),AND(AND(ABS(C712:E712-B712:D712)&gt;0),AND(ABS(C712:E712-B712:D712)&lt;4)))))</f>
        <v>1</v>
      </c>
      <c r="M712" s="1" t="b">
        <f t="shared" si="1"/>
        <v>1</v>
      </c>
    </row>
    <row r="713" ht="15.75" customHeight="1">
      <c r="A713" s="1" t="s">
        <v>722</v>
      </c>
      <c r="B713" s="1">
        <f>IFERROR(__xludf.DUMMYFUNCTION("SPLIT(A713,"" "")"),32.0)</f>
        <v>32</v>
      </c>
      <c r="C713" s="1">
        <f>IFERROR(__xludf.DUMMYFUNCTION("""COMPUTED_VALUE"""),33.0)</f>
        <v>33</v>
      </c>
      <c r="D713" s="1">
        <f>IFERROR(__xludf.DUMMYFUNCTION("""COMPUTED_VALUE"""),36.0)</f>
        <v>36</v>
      </c>
      <c r="E713" s="1">
        <f>IFERROR(__xludf.DUMMYFUNCTION("""COMPUTED_VALUE"""),39.0)</f>
        <v>39</v>
      </c>
      <c r="F713" s="1">
        <f>IFERROR(__xludf.DUMMYFUNCTION("""COMPUTED_VALUE"""),40.0)</f>
        <v>40</v>
      </c>
      <c r="G713" s="2">
        <f>IFERROR(__xludf.DUMMYFUNCTION("""COMPUTED_VALUE"""),41.0)</f>
        <v>41</v>
      </c>
      <c r="J713" s="1" t="b">
        <f t="array" ref="J713">IF(NOT(H713=""),AND(C713:H713&gt;B713:G713),IF(NOT(G713=""),AND(C713:G713&gt;B713:F713),IF(NOT(F713=""),AND(C713:F713&gt;B713:E713),AND(C713:E713&gt;B713:D713))))</f>
        <v>1</v>
      </c>
      <c r="K713" s="1" t="b">
        <f t="array" ref="K713">IF(NOT(H713=""),AND(C713:H713&lt;B713:G713),IF(NOT(G713=""),AND(C713:G713&lt;B713:F713),IF(NOT(F713=""),AND(C713:F713&lt;B713:E713),AND(C713:E713&lt;B713:D713))))</f>
        <v>0</v>
      </c>
      <c r="L713" s="1" t="b">
        <f t="array" ref="L713">IF(NOT(H713=""),AND(AND(ABS(C713:H713-B713:G713)&gt;0),AND(ABS(C713:H713-B713:G713)&lt;4)),IF(NOT(G713=""),AND(AND(ABS(C713:G713-B713:F713)&gt;0),AND(ABS(C713:G713-B713:F713)&lt;4)),IF(NOT(F713=""),AND(AND(ABS(C713:F713-B713:E713)&gt;0),AND(ABS(C713:F713-B713:E713)&lt;4)),AND(AND(ABS(C713:E713-B713:D713)&gt;0),AND(ABS(C713:E713-B713:D713)&lt;4)))))</f>
        <v>1</v>
      </c>
      <c r="M713" s="1" t="b">
        <f t="shared" si="1"/>
        <v>1</v>
      </c>
    </row>
    <row r="714" ht="15.75" customHeight="1">
      <c r="A714" s="1" t="s">
        <v>723</v>
      </c>
      <c r="B714" s="1">
        <f>IFERROR(__xludf.DUMMYFUNCTION("SPLIT(A714,"" "")"),51.0)</f>
        <v>51</v>
      </c>
      <c r="C714" s="1">
        <f>IFERROR(__xludf.DUMMYFUNCTION("""COMPUTED_VALUE"""),49.0)</f>
        <v>49</v>
      </c>
      <c r="D714" s="1">
        <f>IFERROR(__xludf.DUMMYFUNCTION("""COMPUTED_VALUE"""),47.0)</f>
        <v>47</v>
      </c>
      <c r="E714" s="1">
        <f>IFERROR(__xludf.DUMMYFUNCTION("""COMPUTED_VALUE"""),45.0)</f>
        <v>45</v>
      </c>
      <c r="F714" s="1">
        <f>IFERROR(__xludf.DUMMYFUNCTION("""COMPUTED_VALUE"""),42.0)</f>
        <v>42</v>
      </c>
      <c r="G714" s="2">
        <f>IFERROR(__xludf.DUMMYFUNCTION("""COMPUTED_VALUE"""),40.0)</f>
        <v>40</v>
      </c>
      <c r="J714" s="1" t="b">
        <f t="array" ref="J714">IF(NOT(H714=""),AND(C714:H714&gt;B714:G714),IF(NOT(G714=""),AND(C714:G714&gt;B714:F714),IF(NOT(F714=""),AND(C714:F714&gt;B714:E714),AND(C714:E714&gt;B714:D714))))</f>
        <v>0</v>
      </c>
      <c r="K714" s="1" t="b">
        <f t="array" ref="K714">IF(NOT(H714=""),AND(C714:H714&lt;B714:G714),IF(NOT(G714=""),AND(C714:G714&lt;B714:F714),IF(NOT(F714=""),AND(C714:F714&lt;B714:E714),AND(C714:E714&lt;B714:D714))))</f>
        <v>1</v>
      </c>
      <c r="L714" s="1" t="b">
        <f t="array" ref="L714">IF(NOT(H714=""),AND(AND(ABS(C714:H714-B714:G714)&gt;0),AND(ABS(C714:H714-B714:G714)&lt;4)),IF(NOT(G714=""),AND(AND(ABS(C714:G714-B714:F714)&gt;0),AND(ABS(C714:G714-B714:F714)&lt;4)),IF(NOT(F714=""),AND(AND(ABS(C714:F714-B714:E714)&gt;0),AND(ABS(C714:F714-B714:E714)&lt;4)),AND(AND(ABS(C714:E714-B714:D714)&gt;0),AND(ABS(C714:E714-B714:D714)&lt;4)))))</f>
        <v>1</v>
      </c>
      <c r="M714" s="1" t="b">
        <f t="shared" si="1"/>
        <v>1</v>
      </c>
    </row>
    <row r="715" ht="15.75" customHeight="1">
      <c r="A715" s="1" t="s">
        <v>724</v>
      </c>
      <c r="B715" s="1">
        <f>IFERROR(__xludf.DUMMYFUNCTION("SPLIT(A715,"" "")"),73.0)</f>
        <v>73</v>
      </c>
      <c r="C715" s="1">
        <f>IFERROR(__xludf.DUMMYFUNCTION("""COMPUTED_VALUE"""),70.0)</f>
        <v>70</v>
      </c>
      <c r="D715" s="1">
        <f>IFERROR(__xludf.DUMMYFUNCTION("""COMPUTED_VALUE"""),67.0)</f>
        <v>67</v>
      </c>
      <c r="E715" s="1">
        <f>IFERROR(__xludf.DUMMYFUNCTION("""COMPUTED_VALUE"""),66.0)</f>
        <v>66</v>
      </c>
      <c r="F715" s="1">
        <f>IFERROR(__xludf.DUMMYFUNCTION("""COMPUTED_VALUE"""),63.0)</f>
        <v>63</v>
      </c>
      <c r="G715" s="1">
        <f>IFERROR(__xludf.DUMMYFUNCTION("""COMPUTED_VALUE"""),61.0)</f>
        <v>61</v>
      </c>
      <c r="H715" s="2">
        <f>IFERROR(__xludf.DUMMYFUNCTION("""COMPUTED_VALUE"""),59.0)</f>
        <v>59</v>
      </c>
      <c r="J715" s="1" t="b">
        <f t="array" ref="J715">IF(NOT(H715=""),AND(C715:H715&gt;B715:G715),IF(NOT(G715=""),AND(C715:G715&gt;B715:F715),IF(NOT(F715=""),AND(C715:F715&gt;B715:E715),AND(C715:E715&gt;B715:D715))))</f>
        <v>0</v>
      </c>
      <c r="K715" s="1" t="b">
        <f t="array" ref="K715">IF(NOT(H715=""),AND(C715:H715&lt;B715:G715),IF(NOT(G715=""),AND(C715:G715&lt;B715:F715),IF(NOT(F715=""),AND(C715:F715&lt;B715:E715),AND(C715:E715&lt;B715:D715))))</f>
        <v>1</v>
      </c>
      <c r="L715" s="1" t="b">
        <f t="array" ref="L715">IF(NOT(H715=""),AND(AND(ABS(C715:H715-B715:G715)&gt;0),AND(ABS(C715:H715-B715:G715)&lt;4)),IF(NOT(G715=""),AND(AND(ABS(C715:G715-B715:F715)&gt;0),AND(ABS(C715:G715-B715:F715)&lt;4)),IF(NOT(F715=""),AND(AND(ABS(C715:F715-B715:E715)&gt;0),AND(ABS(C715:F715-B715:E715)&lt;4)),AND(AND(ABS(C715:E715-B715:D715)&gt;0),AND(ABS(C715:E715-B715:D715)&lt;4)))))</f>
        <v>1</v>
      </c>
      <c r="M715" s="1" t="b">
        <f t="shared" si="1"/>
        <v>1</v>
      </c>
    </row>
    <row r="716" ht="15.75" customHeight="1">
      <c r="A716" s="1" t="s">
        <v>725</v>
      </c>
      <c r="B716" s="1">
        <f>IFERROR(__xludf.DUMMYFUNCTION("SPLIT(A716,"" "")"),36.0)</f>
        <v>36</v>
      </c>
      <c r="C716" s="1">
        <f>IFERROR(__xludf.DUMMYFUNCTION("""COMPUTED_VALUE"""),39.0)</f>
        <v>39</v>
      </c>
      <c r="D716" s="1">
        <f>IFERROR(__xludf.DUMMYFUNCTION("""COMPUTED_VALUE"""),42.0)</f>
        <v>42</v>
      </c>
      <c r="E716" s="1">
        <f>IFERROR(__xludf.DUMMYFUNCTION("""COMPUTED_VALUE"""),44.0)</f>
        <v>44</v>
      </c>
      <c r="F716" s="1">
        <f>IFERROR(__xludf.DUMMYFUNCTION("""COMPUTED_VALUE"""),45.0)</f>
        <v>45</v>
      </c>
      <c r="G716" s="1">
        <f>IFERROR(__xludf.DUMMYFUNCTION("""COMPUTED_VALUE"""),48.0)</f>
        <v>48</v>
      </c>
      <c r="H716" s="1">
        <f>IFERROR(__xludf.DUMMYFUNCTION("""COMPUTED_VALUE"""),51.0)</f>
        <v>51</v>
      </c>
      <c r="I716" s="1">
        <f>IFERROR(__xludf.DUMMYFUNCTION("""COMPUTED_VALUE"""),53.0)</f>
        <v>53</v>
      </c>
      <c r="J716" s="1" t="b">
        <f t="array" ref="J716">IF(NOT(H716=""),AND(C716:H716&gt;B716:G716),IF(NOT(G716=""),AND(C716:G716&gt;B716:F716),IF(NOT(F716=""),AND(C716:F716&gt;B716:E716),AND(C716:E716&gt;B716:D716))))</f>
        <v>1</v>
      </c>
      <c r="K716" s="1" t="b">
        <f t="array" ref="K716">IF(NOT(H716=""),AND(C716:H716&lt;B716:G716),IF(NOT(G716=""),AND(C716:G716&lt;B716:F716),IF(NOT(F716=""),AND(C716:F716&lt;B716:E716),AND(C716:E716&lt;B716:D716))))</f>
        <v>0</v>
      </c>
      <c r="L716" s="1" t="b">
        <f t="array" ref="L716">IF(NOT(H716=""),AND(AND(ABS(C716:H716-B716:G716)&gt;0),AND(ABS(C716:H716-B716:G716)&lt;4)),IF(NOT(G716=""),AND(AND(ABS(C716:G716-B716:F716)&gt;0),AND(ABS(C716:G716-B716:F716)&lt;4)),IF(NOT(F716=""),AND(AND(ABS(C716:F716-B716:E716)&gt;0),AND(ABS(C716:F716-B716:E716)&lt;4)),AND(AND(ABS(C716:E716-B716:D716)&gt;0),AND(ABS(C716:E716-B716:D716)&lt;4)))))</f>
        <v>1</v>
      </c>
      <c r="M716" s="1" t="b">
        <f t="shared" si="1"/>
        <v>1</v>
      </c>
    </row>
    <row r="717" ht="15.75" customHeight="1">
      <c r="A717" s="1" t="s">
        <v>726</v>
      </c>
      <c r="B717" s="1">
        <f>IFERROR(__xludf.DUMMYFUNCTION("SPLIT(A717,"" "")"),19.0)</f>
        <v>19</v>
      </c>
      <c r="C717" s="1">
        <f>IFERROR(__xludf.DUMMYFUNCTION("""COMPUTED_VALUE"""),16.0)</f>
        <v>16</v>
      </c>
      <c r="D717" s="1">
        <f>IFERROR(__xludf.DUMMYFUNCTION("""COMPUTED_VALUE"""),15.0)</f>
        <v>15</v>
      </c>
      <c r="E717" s="1">
        <f>IFERROR(__xludf.DUMMYFUNCTION("""COMPUTED_VALUE"""),12.0)</f>
        <v>12</v>
      </c>
      <c r="F717" s="1">
        <f>IFERROR(__xludf.DUMMYFUNCTION("""COMPUTED_VALUE"""),11.0)</f>
        <v>11</v>
      </c>
      <c r="G717" s="1">
        <f>IFERROR(__xludf.DUMMYFUNCTION("""COMPUTED_VALUE"""),9.0)</f>
        <v>9</v>
      </c>
      <c r="H717" s="2">
        <f>IFERROR(__xludf.DUMMYFUNCTION("""COMPUTED_VALUE"""),7.0)</f>
        <v>7</v>
      </c>
      <c r="J717" s="1" t="b">
        <f t="array" ref="J717">IF(NOT(H717=""),AND(C717:H717&gt;B717:G717),IF(NOT(G717=""),AND(C717:G717&gt;B717:F717),IF(NOT(F717=""),AND(C717:F717&gt;B717:E717),AND(C717:E717&gt;B717:D717))))</f>
        <v>0</v>
      </c>
      <c r="K717" s="1" t="b">
        <f t="array" ref="K717">IF(NOT(H717=""),AND(C717:H717&lt;B717:G717),IF(NOT(G717=""),AND(C717:G717&lt;B717:F717),IF(NOT(F717=""),AND(C717:F717&lt;B717:E717),AND(C717:E717&lt;B717:D717))))</f>
        <v>1</v>
      </c>
      <c r="L717" s="1" t="b">
        <f t="array" ref="L717">IF(NOT(H717=""),AND(AND(ABS(C717:H717-B717:G717)&gt;0),AND(ABS(C717:H717-B717:G717)&lt;4)),IF(NOT(G717=""),AND(AND(ABS(C717:G717-B717:F717)&gt;0),AND(ABS(C717:G717-B717:F717)&lt;4)),IF(NOT(F717=""),AND(AND(ABS(C717:F717-B717:E717)&gt;0),AND(ABS(C717:F717-B717:E717)&lt;4)),AND(AND(ABS(C717:E717-B717:D717)&gt;0),AND(ABS(C717:E717-B717:D717)&lt;4)))))</f>
        <v>1</v>
      </c>
      <c r="M717" s="1" t="b">
        <f t="shared" si="1"/>
        <v>1</v>
      </c>
    </row>
    <row r="718" ht="15.75" customHeight="1">
      <c r="A718" s="1" t="s">
        <v>727</v>
      </c>
      <c r="B718" s="1">
        <f>IFERROR(__xludf.DUMMYFUNCTION("SPLIT(A718,"" "")"),61.0)</f>
        <v>61</v>
      </c>
      <c r="C718" s="1">
        <f>IFERROR(__xludf.DUMMYFUNCTION("""COMPUTED_VALUE"""),58.0)</f>
        <v>58</v>
      </c>
      <c r="D718" s="1">
        <f>IFERROR(__xludf.DUMMYFUNCTION("""COMPUTED_VALUE"""),57.0)</f>
        <v>57</v>
      </c>
      <c r="E718" s="1">
        <f>IFERROR(__xludf.DUMMYFUNCTION("""COMPUTED_VALUE"""),56.0)</f>
        <v>56</v>
      </c>
      <c r="F718" s="1">
        <f>IFERROR(__xludf.DUMMYFUNCTION("""COMPUTED_VALUE"""),53.0)</f>
        <v>53</v>
      </c>
      <c r="G718" s="1">
        <f>IFERROR(__xludf.DUMMYFUNCTION("""COMPUTED_VALUE"""),50.0)</f>
        <v>50</v>
      </c>
      <c r="H718" s="2">
        <f>IFERROR(__xludf.DUMMYFUNCTION("""COMPUTED_VALUE"""),47.0)</f>
        <v>47</v>
      </c>
      <c r="J718" s="1" t="b">
        <f t="array" ref="J718">IF(NOT(H718=""),AND(C718:H718&gt;B718:G718),IF(NOT(G718=""),AND(C718:G718&gt;B718:F718),IF(NOT(F718=""),AND(C718:F718&gt;B718:E718),AND(C718:E718&gt;B718:D718))))</f>
        <v>0</v>
      </c>
      <c r="K718" s="1" t="b">
        <f t="array" ref="K718">IF(NOT(H718=""),AND(C718:H718&lt;B718:G718),IF(NOT(G718=""),AND(C718:G718&lt;B718:F718),IF(NOT(F718=""),AND(C718:F718&lt;B718:E718),AND(C718:E718&lt;B718:D718))))</f>
        <v>1</v>
      </c>
      <c r="L718" s="1" t="b">
        <f t="array" ref="L718">IF(NOT(H718=""),AND(AND(ABS(C718:H718-B718:G718)&gt;0),AND(ABS(C718:H718-B718:G718)&lt;4)),IF(NOT(G718=""),AND(AND(ABS(C718:G718-B718:F718)&gt;0),AND(ABS(C718:G718-B718:F718)&lt;4)),IF(NOT(F718=""),AND(AND(ABS(C718:F718-B718:E718)&gt;0),AND(ABS(C718:F718-B718:E718)&lt;4)),AND(AND(ABS(C718:E718-B718:D718)&gt;0),AND(ABS(C718:E718-B718:D718)&lt;4)))))</f>
        <v>1</v>
      </c>
      <c r="M718" s="1" t="b">
        <f t="shared" si="1"/>
        <v>1</v>
      </c>
    </row>
    <row r="719" ht="15.75" customHeight="1">
      <c r="A719" s="1" t="s">
        <v>728</v>
      </c>
      <c r="B719" s="1">
        <f>IFERROR(__xludf.DUMMYFUNCTION("SPLIT(A719,"" "")"),26.0)</f>
        <v>26</v>
      </c>
      <c r="C719" s="1">
        <f>IFERROR(__xludf.DUMMYFUNCTION("""COMPUTED_VALUE"""),25.0)</f>
        <v>25</v>
      </c>
      <c r="D719" s="1">
        <f>IFERROR(__xludf.DUMMYFUNCTION("""COMPUTED_VALUE"""),22.0)</f>
        <v>22</v>
      </c>
      <c r="E719" s="1">
        <f>IFERROR(__xludf.DUMMYFUNCTION("""COMPUTED_VALUE"""),21.0)</f>
        <v>21</v>
      </c>
      <c r="F719" s="1">
        <f>IFERROR(__xludf.DUMMYFUNCTION("""COMPUTED_VALUE"""),20.0)</f>
        <v>20</v>
      </c>
      <c r="G719" s="1">
        <f>IFERROR(__xludf.DUMMYFUNCTION("""COMPUTED_VALUE"""),18.0)</f>
        <v>18</v>
      </c>
      <c r="H719" s="2">
        <f>IFERROR(__xludf.DUMMYFUNCTION("""COMPUTED_VALUE"""),17.0)</f>
        <v>17</v>
      </c>
      <c r="J719" s="1" t="b">
        <f t="array" ref="J719">IF(NOT(H719=""),AND(C719:H719&gt;B719:G719),IF(NOT(G719=""),AND(C719:G719&gt;B719:F719),IF(NOT(F719=""),AND(C719:F719&gt;B719:E719),AND(C719:E719&gt;B719:D719))))</f>
        <v>0</v>
      </c>
      <c r="K719" s="1" t="b">
        <f t="array" ref="K719">IF(NOT(H719=""),AND(C719:H719&lt;B719:G719),IF(NOT(G719=""),AND(C719:G719&lt;B719:F719),IF(NOT(F719=""),AND(C719:F719&lt;B719:E719),AND(C719:E719&lt;B719:D719))))</f>
        <v>1</v>
      </c>
      <c r="L719" s="1" t="b">
        <f t="array" ref="L719">IF(NOT(H719=""),AND(AND(ABS(C719:H719-B719:G719)&gt;0),AND(ABS(C719:H719-B719:G719)&lt;4)),IF(NOT(G719=""),AND(AND(ABS(C719:G719-B719:F719)&gt;0),AND(ABS(C719:G719-B719:F719)&lt;4)),IF(NOT(F719=""),AND(AND(ABS(C719:F719-B719:E719)&gt;0),AND(ABS(C719:F719-B719:E719)&lt;4)),AND(AND(ABS(C719:E719-B719:D719)&gt;0),AND(ABS(C719:E719-B719:D719)&lt;4)))))</f>
        <v>1</v>
      </c>
      <c r="M719" s="1" t="b">
        <f t="shared" si="1"/>
        <v>1</v>
      </c>
    </row>
    <row r="720" ht="15.75" customHeight="1">
      <c r="A720" s="1" t="s">
        <v>729</v>
      </c>
      <c r="B720" s="1">
        <f>IFERROR(__xludf.DUMMYFUNCTION("SPLIT(A720,"" "")"),15.0)</f>
        <v>15</v>
      </c>
      <c r="C720" s="1">
        <f>IFERROR(__xludf.DUMMYFUNCTION("""COMPUTED_VALUE"""),13.0)</f>
        <v>13</v>
      </c>
      <c r="D720" s="1">
        <f>IFERROR(__xludf.DUMMYFUNCTION("""COMPUTED_VALUE"""),10.0)</f>
        <v>10</v>
      </c>
      <c r="E720" s="1">
        <f>IFERROR(__xludf.DUMMYFUNCTION("""COMPUTED_VALUE"""),8.0)</f>
        <v>8</v>
      </c>
      <c r="F720" s="2">
        <f>IFERROR(__xludf.DUMMYFUNCTION("""COMPUTED_VALUE"""),7.0)</f>
        <v>7</v>
      </c>
      <c r="J720" s="1" t="b">
        <f t="array" ref="J720">IF(NOT(H720=""),AND(C720:H720&gt;B720:G720),IF(NOT(G720=""),AND(C720:G720&gt;B720:F720),IF(NOT(F720=""),AND(C720:F720&gt;B720:E720),AND(C720:E720&gt;B720:D720))))</f>
        <v>0</v>
      </c>
      <c r="K720" s="1" t="b">
        <f t="array" ref="K720">IF(NOT(H720=""),AND(C720:H720&lt;B720:G720),IF(NOT(G720=""),AND(C720:G720&lt;B720:F720),IF(NOT(F720=""),AND(C720:F720&lt;B720:E720),AND(C720:E720&lt;B720:D720))))</f>
        <v>1</v>
      </c>
      <c r="L720" s="1" t="b">
        <f t="array" ref="L720">IF(NOT(H720=""),AND(AND(ABS(C720:H720-B720:G720)&gt;0),AND(ABS(C720:H720-B720:G720)&lt;4)),IF(NOT(G720=""),AND(AND(ABS(C720:G720-B720:F720)&gt;0),AND(ABS(C720:G720-B720:F720)&lt;4)),IF(NOT(F720=""),AND(AND(ABS(C720:F720-B720:E720)&gt;0),AND(ABS(C720:F720-B720:E720)&lt;4)),AND(AND(ABS(C720:E720-B720:D720)&gt;0),AND(ABS(C720:E720-B720:D720)&lt;4)))))</f>
        <v>1</v>
      </c>
      <c r="M720" s="1" t="b">
        <f t="shared" si="1"/>
        <v>1</v>
      </c>
    </row>
    <row r="721" ht="15.75" customHeight="1">
      <c r="A721" s="1" t="s">
        <v>730</v>
      </c>
      <c r="B721" s="1">
        <f>IFERROR(__xludf.DUMMYFUNCTION("SPLIT(A721,"" "")"),7.0)</f>
        <v>7</v>
      </c>
      <c r="C721" s="1">
        <f>IFERROR(__xludf.DUMMYFUNCTION("""COMPUTED_VALUE"""),8.0)</f>
        <v>8</v>
      </c>
      <c r="D721" s="1">
        <f>IFERROR(__xludf.DUMMYFUNCTION("""COMPUTED_VALUE"""),9.0)</f>
        <v>9</v>
      </c>
      <c r="E721" s="1">
        <f>IFERROR(__xludf.DUMMYFUNCTION("""COMPUTED_VALUE"""),11.0)</f>
        <v>11</v>
      </c>
      <c r="F721" s="1">
        <f>IFERROR(__xludf.DUMMYFUNCTION("""COMPUTED_VALUE"""),12.0)</f>
        <v>12</v>
      </c>
      <c r="G721" s="1">
        <f>IFERROR(__xludf.DUMMYFUNCTION("""COMPUTED_VALUE"""),13.0)</f>
        <v>13</v>
      </c>
      <c r="H721" s="1">
        <f>IFERROR(__xludf.DUMMYFUNCTION("""COMPUTED_VALUE"""),15.0)</f>
        <v>15</v>
      </c>
      <c r="I721" s="1">
        <f>IFERROR(__xludf.DUMMYFUNCTION("""COMPUTED_VALUE"""),17.0)</f>
        <v>17</v>
      </c>
      <c r="J721" s="1" t="b">
        <f t="array" ref="J721">IF(NOT(H721=""),AND(C721:H721&gt;B721:G721),IF(NOT(G721=""),AND(C721:G721&gt;B721:F721),IF(NOT(F721=""),AND(C721:F721&gt;B721:E721),AND(C721:E721&gt;B721:D721))))</f>
        <v>1</v>
      </c>
      <c r="K721" s="1" t="b">
        <f t="array" ref="K721">IF(NOT(H721=""),AND(C721:H721&lt;B721:G721),IF(NOT(G721=""),AND(C721:G721&lt;B721:F721),IF(NOT(F721=""),AND(C721:F721&lt;B721:E721),AND(C721:E721&lt;B721:D721))))</f>
        <v>0</v>
      </c>
      <c r="L721" s="1" t="b">
        <f t="array" ref="L721">IF(NOT(H721=""),AND(AND(ABS(C721:H721-B721:G721)&gt;0),AND(ABS(C721:H721-B721:G721)&lt;4)),IF(NOT(G721=""),AND(AND(ABS(C721:G721-B721:F721)&gt;0),AND(ABS(C721:G721-B721:F721)&lt;4)),IF(NOT(F721=""),AND(AND(ABS(C721:F721-B721:E721)&gt;0),AND(ABS(C721:F721-B721:E721)&lt;4)),AND(AND(ABS(C721:E721-B721:D721)&gt;0),AND(ABS(C721:E721-B721:D721)&lt;4)))))</f>
        <v>1</v>
      </c>
      <c r="M721" s="1" t="b">
        <f t="shared" si="1"/>
        <v>1</v>
      </c>
    </row>
    <row r="722" ht="15.75" customHeight="1">
      <c r="A722" s="1" t="s">
        <v>731</v>
      </c>
      <c r="B722" s="1">
        <f>IFERROR(__xludf.DUMMYFUNCTION("SPLIT(A722,"" "")"),37.0)</f>
        <v>37</v>
      </c>
      <c r="C722" s="1">
        <f>IFERROR(__xludf.DUMMYFUNCTION("""COMPUTED_VALUE"""),39.0)</f>
        <v>39</v>
      </c>
      <c r="D722" s="1">
        <f>IFERROR(__xludf.DUMMYFUNCTION("""COMPUTED_VALUE"""),41.0)</f>
        <v>41</v>
      </c>
      <c r="E722" s="1">
        <f>IFERROR(__xludf.DUMMYFUNCTION("""COMPUTED_VALUE"""),42.0)</f>
        <v>42</v>
      </c>
      <c r="F722" s="1">
        <f>IFERROR(__xludf.DUMMYFUNCTION("""COMPUTED_VALUE"""),45.0)</f>
        <v>45</v>
      </c>
      <c r="G722" s="1">
        <f>IFERROR(__xludf.DUMMYFUNCTION("""COMPUTED_VALUE"""),47.0)</f>
        <v>47</v>
      </c>
      <c r="H722" s="2">
        <f>IFERROR(__xludf.DUMMYFUNCTION("""COMPUTED_VALUE"""),49.0)</f>
        <v>49</v>
      </c>
      <c r="J722" s="1" t="b">
        <f t="array" ref="J722">IF(NOT(H722=""),AND(C722:H722&gt;B722:G722),IF(NOT(G722=""),AND(C722:G722&gt;B722:F722),IF(NOT(F722=""),AND(C722:F722&gt;B722:E722),AND(C722:E722&gt;B722:D722))))</f>
        <v>1</v>
      </c>
      <c r="K722" s="1" t="b">
        <f t="array" ref="K722">IF(NOT(H722=""),AND(C722:H722&lt;B722:G722),IF(NOT(G722=""),AND(C722:G722&lt;B722:F722),IF(NOT(F722=""),AND(C722:F722&lt;B722:E722),AND(C722:E722&lt;B722:D722))))</f>
        <v>0</v>
      </c>
      <c r="L722" s="1" t="b">
        <f t="array" ref="L722">IF(NOT(H722=""),AND(AND(ABS(C722:H722-B722:G722)&gt;0),AND(ABS(C722:H722-B722:G722)&lt;4)),IF(NOT(G722=""),AND(AND(ABS(C722:G722-B722:F722)&gt;0),AND(ABS(C722:G722-B722:F722)&lt;4)),IF(NOT(F722=""),AND(AND(ABS(C722:F722-B722:E722)&gt;0),AND(ABS(C722:F722-B722:E722)&lt;4)),AND(AND(ABS(C722:E722-B722:D722)&gt;0),AND(ABS(C722:E722-B722:D722)&lt;4)))))</f>
        <v>1</v>
      </c>
      <c r="M722" s="1" t="b">
        <f t="shared" si="1"/>
        <v>1</v>
      </c>
    </row>
    <row r="723" ht="15.75" customHeight="1">
      <c r="A723" s="1" t="s">
        <v>732</v>
      </c>
      <c r="B723" s="1">
        <f>IFERROR(__xludf.DUMMYFUNCTION("SPLIT(A723,"" "")"),63.0)</f>
        <v>63</v>
      </c>
      <c r="C723" s="1">
        <f>IFERROR(__xludf.DUMMYFUNCTION("""COMPUTED_VALUE"""),64.0)</f>
        <v>64</v>
      </c>
      <c r="D723" s="1">
        <f>IFERROR(__xludf.DUMMYFUNCTION("""COMPUTED_VALUE"""),66.0)</f>
        <v>66</v>
      </c>
      <c r="E723" s="1">
        <f>IFERROR(__xludf.DUMMYFUNCTION("""COMPUTED_VALUE"""),69.0)</f>
        <v>69</v>
      </c>
      <c r="F723" s="1">
        <f>IFERROR(__xludf.DUMMYFUNCTION("""COMPUTED_VALUE"""),71.0)</f>
        <v>71</v>
      </c>
      <c r="G723" s="2">
        <f>IFERROR(__xludf.DUMMYFUNCTION("""COMPUTED_VALUE"""),74.0)</f>
        <v>74</v>
      </c>
      <c r="J723" s="1" t="b">
        <f t="array" ref="J723">IF(NOT(H723=""),AND(C723:H723&gt;B723:G723),IF(NOT(G723=""),AND(C723:G723&gt;B723:F723),IF(NOT(F723=""),AND(C723:F723&gt;B723:E723),AND(C723:E723&gt;B723:D723))))</f>
        <v>1</v>
      </c>
      <c r="K723" s="1" t="b">
        <f t="array" ref="K723">IF(NOT(H723=""),AND(C723:H723&lt;B723:G723),IF(NOT(G723=""),AND(C723:G723&lt;B723:F723),IF(NOT(F723=""),AND(C723:F723&lt;B723:E723),AND(C723:E723&lt;B723:D723))))</f>
        <v>0</v>
      </c>
      <c r="L723" s="1" t="b">
        <f t="array" ref="L723">IF(NOT(H723=""),AND(AND(ABS(C723:H723-B723:G723)&gt;0),AND(ABS(C723:H723-B723:G723)&lt;4)),IF(NOT(G723=""),AND(AND(ABS(C723:G723-B723:F723)&gt;0),AND(ABS(C723:G723-B723:F723)&lt;4)),IF(NOT(F723=""),AND(AND(ABS(C723:F723-B723:E723)&gt;0),AND(ABS(C723:F723-B723:E723)&lt;4)),AND(AND(ABS(C723:E723-B723:D723)&gt;0),AND(ABS(C723:E723-B723:D723)&lt;4)))))</f>
        <v>1</v>
      </c>
      <c r="M723" s="1" t="b">
        <f t="shared" si="1"/>
        <v>1</v>
      </c>
    </row>
    <row r="724" ht="15.75" customHeight="1">
      <c r="A724" s="1" t="s">
        <v>733</v>
      </c>
      <c r="B724" s="1">
        <f>IFERROR(__xludf.DUMMYFUNCTION("SPLIT(A724,"" "")"),45.0)</f>
        <v>45</v>
      </c>
      <c r="C724" s="1">
        <f>IFERROR(__xludf.DUMMYFUNCTION("""COMPUTED_VALUE"""),43.0)</f>
        <v>43</v>
      </c>
      <c r="D724" s="1">
        <f>IFERROR(__xludf.DUMMYFUNCTION("""COMPUTED_VALUE"""),42.0)</f>
        <v>42</v>
      </c>
      <c r="E724" s="1">
        <f>IFERROR(__xludf.DUMMYFUNCTION("""COMPUTED_VALUE"""),39.0)</f>
        <v>39</v>
      </c>
      <c r="F724" s="1">
        <f>IFERROR(__xludf.DUMMYFUNCTION("""COMPUTED_VALUE"""),38.0)</f>
        <v>38</v>
      </c>
      <c r="G724" s="1">
        <f>IFERROR(__xludf.DUMMYFUNCTION("""COMPUTED_VALUE"""),36.0)</f>
        <v>36</v>
      </c>
      <c r="H724" s="2">
        <f>IFERROR(__xludf.DUMMYFUNCTION("""COMPUTED_VALUE"""),33.0)</f>
        <v>33</v>
      </c>
      <c r="J724" s="1" t="b">
        <f t="array" ref="J724">IF(NOT(H724=""),AND(C724:H724&gt;B724:G724),IF(NOT(G724=""),AND(C724:G724&gt;B724:F724),IF(NOT(F724=""),AND(C724:F724&gt;B724:E724),AND(C724:E724&gt;B724:D724))))</f>
        <v>0</v>
      </c>
      <c r="K724" s="1" t="b">
        <f t="array" ref="K724">IF(NOT(H724=""),AND(C724:H724&lt;B724:G724),IF(NOT(G724=""),AND(C724:G724&lt;B724:F724),IF(NOT(F724=""),AND(C724:F724&lt;B724:E724),AND(C724:E724&lt;B724:D724))))</f>
        <v>1</v>
      </c>
      <c r="L724" s="1" t="b">
        <f t="array" ref="L724">IF(NOT(H724=""),AND(AND(ABS(C724:H724-B724:G724)&gt;0),AND(ABS(C724:H724-B724:G724)&lt;4)),IF(NOT(G724=""),AND(AND(ABS(C724:G724-B724:F724)&gt;0),AND(ABS(C724:G724-B724:F724)&lt;4)),IF(NOT(F724=""),AND(AND(ABS(C724:F724-B724:E724)&gt;0),AND(ABS(C724:F724-B724:E724)&lt;4)),AND(AND(ABS(C724:E724-B724:D724)&gt;0),AND(ABS(C724:E724-B724:D724)&lt;4)))))</f>
        <v>1</v>
      </c>
      <c r="M724" s="1" t="b">
        <f t="shared" si="1"/>
        <v>1</v>
      </c>
    </row>
    <row r="725" ht="15.75" customHeight="1">
      <c r="A725" s="1" t="s">
        <v>734</v>
      </c>
      <c r="B725" s="1">
        <f>IFERROR(__xludf.DUMMYFUNCTION("SPLIT(A725,"" "")"),41.0)</f>
        <v>41</v>
      </c>
      <c r="C725" s="1">
        <f>IFERROR(__xludf.DUMMYFUNCTION("""COMPUTED_VALUE"""),40.0)</f>
        <v>40</v>
      </c>
      <c r="D725" s="1">
        <f>IFERROR(__xludf.DUMMYFUNCTION("""COMPUTED_VALUE"""),39.0)</f>
        <v>39</v>
      </c>
      <c r="E725" s="1">
        <f>IFERROR(__xludf.DUMMYFUNCTION("""COMPUTED_VALUE"""),37.0)</f>
        <v>37</v>
      </c>
      <c r="F725" s="1">
        <f>IFERROR(__xludf.DUMMYFUNCTION("""COMPUTED_VALUE"""),34.0)</f>
        <v>34</v>
      </c>
      <c r="G725" s="1">
        <f>IFERROR(__xludf.DUMMYFUNCTION("""COMPUTED_VALUE"""),32.0)</f>
        <v>32</v>
      </c>
      <c r="H725" s="2">
        <f>IFERROR(__xludf.DUMMYFUNCTION("""COMPUTED_VALUE"""),31.0)</f>
        <v>31</v>
      </c>
      <c r="J725" s="1" t="b">
        <f t="array" ref="J725">IF(NOT(H725=""),AND(C725:H725&gt;B725:G725),IF(NOT(G725=""),AND(C725:G725&gt;B725:F725),IF(NOT(F725=""),AND(C725:F725&gt;B725:E725),AND(C725:E725&gt;B725:D725))))</f>
        <v>0</v>
      </c>
      <c r="K725" s="1" t="b">
        <f t="array" ref="K725">IF(NOT(H725=""),AND(C725:H725&lt;B725:G725),IF(NOT(G725=""),AND(C725:G725&lt;B725:F725),IF(NOT(F725=""),AND(C725:F725&lt;B725:E725),AND(C725:E725&lt;B725:D725))))</f>
        <v>1</v>
      </c>
      <c r="L725" s="1" t="b">
        <f t="array" ref="L725">IF(NOT(H725=""),AND(AND(ABS(C725:H725-B725:G725)&gt;0),AND(ABS(C725:H725-B725:G725)&lt;4)),IF(NOT(G725=""),AND(AND(ABS(C725:G725-B725:F725)&gt;0),AND(ABS(C725:G725-B725:F725)&lt;4)),IF(NOT(F725=""),AND(AND(ABS(C725:F725-B725:E725)&gt;0),AND(ABS(C725:F725-B725:E725)&lt;4)),AND(AND(ABS(C725:E725-B725:D725)&gt;0),AND(ABS(C725:E725-B725:D725)&lt;4)))))</f>
        <v>1</v>
      </c>
      <c r="M725" s="1" t="b">
        <f t="shared" si="1"/>
        <v>1</v>
      </c>
    </row>
    <row r="726" ht="15.75" customHeight="1">
      <c r="A726" s="1" t="s">
        <v>735</v>
      </c>
      <c r="B726" s="1">
        <f>IFERROR(__xludf.DUMMYFUNCTION("SPLIT(A726,"" "")"),13.0)</f>
        <v>13</v>
      </c>
      <c r="C726" s="1">
        <f>IFERROR(__xludf.DUMMYFUNCTION("""COMPUTED_VALUE"""),14.0)</f>
        <v>14</v>
      </c>
      <c r="D726" s="1">
        <f>IFERROR(__xludf.DUMMYFUNCTION("""COMPUTED_VALUE"""),15.0)</f>
        <v>15</v>
      </c>
      <c r="E726" s="1">
        <f>IFERROR(__xludf.DUMMYFUNCTION("""COMPUTED_VALUE"""),16.0)</f>
        <v>16</v>
      </c>
      <c r="F726" s="1">
        <f>IFERROR(__xludf.DUMMYFUNCTION("""COMPUTED_VALUE"""),19.0)</f>
        <v>19</v>
      </c>
      <c r="G726" s="1">
        <f>IFERROR(__xludf.DUMMYFUNCTION("""COMPUTED_VALUE"""),20.0)</f>
        <v>20</v>
      </c>
      <c r="H726" s="2">
        <f>IFERROR(__xludf.DUMMYFUNCTION("""COMPUTED_VALUE"""),23.0)</f>
        <v>23</v>
      </c>
      <c r="J726" s="1" t="b">
        <f t="array" ref="J726">IF(NOT(H726=""),AND(C726:H726&gt;B726:G726),IF(NOT(G726=""),AND(C726:G726&gt;B726:F726),IF(NOT(F726=""),AND(C726:F726&gt;B726:E726),AND(C726:E726&gt;B726:D726))))</f>
        <v>1</v>
      </c>
      <c r="K726" s="1" t="b">
        <f t="array" ref="K726">IF(NOT(H726=""),AND(C726:H726&lt;B726:G726),IF(NOT(G726=""),AND(C726:G726&lt;B726:F726),IF(NOT(F726=""),AND(C726:F726&lt;B726:E726),AND(C726:E726&lt;B726:D726))))</f>
        <v>0</v>
      </c>
      <c r="L726" s="1" t="b">
        <f t="array" ref="L726">IF(NOT(H726=""),AND(AND(ABS(C726:H726-B726:G726)&gt;0),AND(ABS(C726:H726-B726:G726)&lt;4)),IF(NOT(G726=""),AND(AND(ABS(C726:G726-B726:F726)&gt;0),AND(ABS(C726:G726-B726:F726)&lt;4)),IF(NOT(F726=""),AND(AND(ABS(C726:F726-B726:E726)&gt;0),AND(ABS(C726:F726-B726:E726)&lt;4)),AND(AND(ABS(C726:E726-B726:D726)&gt;0),AND(ABS(C726:E726-B726:D726)&lt;4)))))</f>
        <v>1</v>
      </c>
      <c r="M726" s="1" t="b">
        <f t="shared" si="1"/>
        <v>1</v>
      </c>
    </row>
    <row r="727" ht="15.75" customHeight="1">
      <c r="A727" s="1" t="s">
        <v>736</v>
      </c>
      <c r="B727" s="1">
        <f>IFERROR(__xludf.DUMMYFUNCTION("SPLIT(A727,"" "")"),24.0)</f>
        <v>24</v>
      </c>
      <c r="C727" s="1">
        <f>IFERROR(__xludf.DUMMYFUNCTION("""COMPUTED_VALUE"""),23.0)</f>
        <v>23</v>
      </c>
      <c r="D727" s="1">
        <f>IFERROR(__xludf.DUMMYFUNCTION("""COMPUTED_VALUE"""),22.0)</f>
        <v>22</v>
      </c>
      <c r="E727" s="1">
        <f>IFERROR(__xludf.DUMMYFUNCTION("""COMPUTED_VALUE"""),19.0)</f>
        <v>19</v>
      </c>
      <c r="F727" s="1">
        <f>IFERROR(__xludf.DUMMYFUNCTION("""COMPUTED_VALUE"""),17.0)</f>
        <v>17</v>
      </c>
      <c r="G727" s="1">
        <f>IFERROR(__xludf.DUMMYFUNCTION("""COMPUTED_VALUE"""),15.0)</f>
        <v>15</v>
      </c>
      <c r="H727" s="2">
        <f>IFERROR(__xludf.DUMMYFUNCTION("""COMPUTED_VALUE"""),14.0)</f>
        <v>14</v>
      </c>
      <c r="J727" s="1" t="b">
        <f t="array" ref="J727">IF(NOT(H727=""),AND(C727:H727&gt;B727:G727),IF(NOT(G727=""),AND(C727:G727&gt;B727:F727),IF(NOT(F727=""),AND(C727:F727&gt;B727:E727),AND(C727:E727&gt;B727:D727))))</f>
        <v>0</v>
      </c>
      <c r="K727" s="1" t="b">
        <f t="array" ref="K727">IF(NOT(H727=""),AND(C727:H727&lt;B727:G727),IF(NOT(G727=""),AND(C727:G727&lt;B727:F727),IF(NOT(F727=""),AND(C727:F727&lt;B727:E727),AND(C727:E727&lt;B727:D727))))</f>
        <v>1</v>
      </c>
      <c r="L727" s="1" t="b">
        <f t="array" ref="L727">IF(NOT(H727=""),AND(AND(ABS(C727:H727-B727:G727)&gt;0),AND(ABS(C727:H727-B727:G727)&lt;4)),IF(NOT(G727=""),AND(AND(ABS(C727:G727-B727:F727)&gt;0),AND(ABS(C727:G727-B727:F727)&lt;4)),IF(NOT(F727=""),AND(AND(ABS(C727:F727-B727:E727)&gt;0),AND(ABS(C727:F727-B727:E727)&lt;4)),AND(AND(ABS(C727:E727-B727:D727)&gt;0),AND(ABS(C727:E727-B727:D727)&lt;4)))))</f>
        <v>1</v>
      </c>
      <c r="M727" s="1" t="b">
        <f t="shared" si="1"/>
        <v>1</v>
      </c>
    </row>
    <row r="728" ht="15.75" customHeight="1">
      <c r="A728" s="1" t="s">
        <v>737</v>
      </c>
      <c r="B728" s="1">
        <f>IFERROR(__xludf.DUMMYFUNCTION("SPLIT(A728,"" "")"),93.0)</f>
        <v>93</v>
      </c>
      <c r="C728" s="1">
        <f>IFERROR(__xludf.DUMMYFUNCTION("""COMPUTED_VALUE"""),91.0)</f>
        <v>91</v>
      </c>
      <c r="D728" s="1">
        <f>IFERROR(__xludf.DUMMYFUNCTION("""COMPUTED_VALUE"""),89.0)</f>
        <v>89</v>
      </c>
      <c r="E728" s="1">
        <f>IFERROR(__xludf.DUMMYFUNCTION("""COMPUTED_VALUE"""),87.0)</f>
        <v>87</v>
      </c>
      <c r="F728" s="1">
        <f>IFERROR(__xludf.DUMMYFUNCTION("""COMPUTED_VALUE"""),84.0)</f>
        <v>84</v>
      </c>
      <c r="G728" s="2">
        <f>IFERROR(__xludf.DUMMYFUNCTION("""COMPUTED_VALUE"""),81.0)</f>
        <v>81</v>
      </c>
      <c r="J728" s="1" t="b">
        <f t="array" ref="J728">IF(NOT(H728=""),AND(C728:H728&gt;B728:G728),IF(NOT(G728=""),AND(C728:G728&gt;B728:F728),IF(NOT(F728=""),AND(C728:F728&gt;B728:E728),AND(C728:E728&gt;B728:D728))))</f>
        <v>0</v>
      </c>
      <c r="K728" s="1" t="b">
        <f t="array" ref="K728">IF(NOT(H728=""),AND(C728:H728&lt;B728:G728),IF(NOT(G728=""),AND(C728:G728&lt;B728:F728),IF(NOT(F728=""),AND(C728:F728&lt;B728:E728),AND(C728:E728&lt;B728:D728))))</f>
        <v>1</v>
      </c>
      <c r="L728" s="1" t="b">
        <f t="array" ref="L728">IF(NOT(H728=""),AND(AND(ABS(C728:H728-B728:G728)&gt;0),AND(ABS(C728:H728-B728:G728)&lt;4)),IF(NOT(G728=""),AND(AND(ABS(C728:G728-B728:F728)&gt;0),AND(ABS(C728:G728-B728:F728)&lt;4)),IF(NOT(F728=""),AND(AND(ABS(C728:F728-B728:E728)&gt;0),AND(ABS(C728:F728-B728:E728)&lt;4)),AND(AND(ABS(C728:E728-B728:D728)&gt;0),AND(ABS(C728:E728-B728:D728)&lt;4)))))</f>
        <v>1</v>
      </c>
      <c r="M728" s="1" t="b">
        <f t="shared" si="1"/>
        <v>1</v>
      </c>
    </row>
    <row r="729" ht="15.75" customHeight="1">
      <c r="A729" s="1" t="s">
        <v>738</v>
      </c>
      <c r="B729" s="1">
        <f>IFERROR(__xludf.DUMMYFUNCTION("SPLIT(A729,"" "")"),47.0)</f>
        <v>47</v>
      </c>
      <c r="C729" s="1">
        <f>IFERROR(__xludf.DUMMYFUNCTION("""COMPUTED_VALUE"""),46.0)</f>
        <v>46</v>
      </c>
      <c r="D729" s="1">
        <f>IFERROR(__xludf.DUMMYFUNCTION("""COMPUTED_VALUE"""),44.0)</f>
        <v>44</v>
      </c>
      <c r="E729" s="1">
        <f>IFERROR(__xludf.DUMMYFUNCTION("""COMPUTED_VALUE"""),42.0)</f>
        <v>42</v>
      </c>
      <c r="F729" s="1">
        <f>IFERROR(__xludf.DUMMYFUNCTION("""COMPUTED_VALUE"""),39.0)</f>
        <v>39</v>
      </c>
      <c r="G729" s="2">
        <f>IFERROR(__xludf.DUMMYFUNCTION("""COMPUTED_VALUE"""),38.0)</f>
        <v>38</v>
      </c>
      <c r="J729" s="1" t="b">
        <f t="array" ref="J729">IF(NOT(H729=""),AND(C729:H729&gt;B729:G729),IF(NOT(G729=""),AND(C729:G729&gt;B729:F729),IF(NOT(F729=""),AND(C729:F729&gt;B729:E729),AND(C729:E729&gt;B729:D729))))</f>
        <v>0</v>
      </c>
      <c r="K729" s="1" t="b">
        <f t="array" ref="K729">IF(NOT(H729=""),AND(C729:H729&lt;B729:G729),IF(NOT(G729=""),AND(C729:G729&lt;B729:F729),IF(NOT(F729=""),AND(C729:F729&lt;B729:E729),AND(C729:E729&lt;B729:D729))))</f>
        <v>1</v>
      </c>
      <c r="L729" s="1" t="b">
        <f t="array" ref="L729">IF(NOT(H729=""),AND(AND(ABS(C729:H729-B729:G729)&gt;0),AND(ABS(C729:H729-B729:G729)&lt;4)),IF(NOT(G729=""),AND(AND(ABS(C729:G729-B729:F729)&gt;0),AND(ABS(C729:G729-B729:F729)&lt;4)),IF(NOT(F729=""),AND(AND(ABS(C729:F729-B729:E729)&gt;0),AND(ABS(C729:F729-B729:E729)&lt;4)),AND(AND(ABS(C729:E729-B729:D729)&gt;0),AND(ABS(C729:E729-B729:D729)&lt;4)))))</f>
        <v>1</v>
      </c>
      <c r="M729" s="1" t="b">
        <f t="shared" si="1"/>
        <v>1</v>
      </c>
    </row>
    <row r="730" ht="15.75" customHeight="1">
      <c r="A730" s="1" t="s">
        <v>739</v>
      </c>
      <c r="B730" s="1">
        <f>IFERROR(__xludf.DUMMYFUNCTION("SPLIT(A730,"" "")"),83.0)</f>
        <v>83</v>
      </c>
      <c r="C730" s="1">
        <f>IFERROR(__xludf.DUMMYFUNCTION("""COMPUTED_VALUE"""),82.0)</f>
        <v>82</v>
      </c>
      <c r="D730" s="1">
        <f>IFERROR(__xludf.DUMMYFUNCTION("""COMPUTED_VALUE"""),80.0)</f>
        <v>80</v>
      </c>
      <c r="E730" s="1">
        <f>IFERROR(__xludf.DUMMYFUNCTION("""COMPUTED_VALUE"""),79.0)</f>
        <v>79</v>
      </c>
      <c r="F730" s="1">
        <f>IFERROR(__xludf.DUMMYFUNCTION("""COMPUTED_VALUE"""),76.0)</f>
        <v>76</v>
      </c>
      <c r="G730" s="1">
        <f>IFERROR(__xludf.DUMMYFUNCTION("""COMPUTED_VALUE"""),75.0)</f>
        <v>75</v>
      </c>
      <c r="H730" s="2">
        <f>IFERROR(__xludf.DUMMYFUNCTION("""COMPUTED_VALUE"""),74.0)</f>
        <v>74</v>
      </c>
      <c r="J730" s="1" t="b">
        <f t="array" ref="J730">IF(NOT(H730=""),AND(C730:H730&gt;B730:G730),IF(NOT(G730=""),AND(C730:G730&gt;B730:F730),IF(NOT(F730=""),AND(C730:F730&gt;B730:E730),AND(C730:E730&gt;B730:D730))))</f>
        <v>0</v>
      </c>
      <c r="K730" s="1" t="b">
        <f t="array" ref="K730">IF(NOT(H730=""),AND(C730:H730&lt;B730:G730),IF(NOT(G730=""),AND(C730:G730&lt;B730:F730),IF(NOT(F730=""),AND(C730:F730&lt;B730:E730),AND(C730:E730&lt;B730:D730))))</f>
        <v>1</v>
      </c>
      <c r="L730" s="1" t="b">
        <f t="array" ref="L730">IF(NOT(H730=""),AND(AND(ABS(C730:H730-B730:G730)&gt;0),AND(ABS(C730:H730-B730:G730)&lt;4)),IF(NOT(G730=""),AND(AND(ABS(C730:G730-B730:F730)&gt;0),AND(ABS(C730:G730-B730:F730)&lt;4)),IF(NOT(F730=""),AND(AND(ABS(C730:F730-B730:E730)&gt;0),AND(ABS(C730:F730-B730:E730)&lt;4)),AND(AND(ABS(C730:E730-B730:D730)&gt;0),AND(ABS(C730:E730-B730:D730)&lt;4)))))</f>
        <v>1</v>
      </c>
      <c r="M730" s="1" t="b">
        <f t="shared" si="1"/>
        <v>1</v>
      </c>
    </row>
    <row r="731" ht="15.75" customHeight="1">
      <c r="A731" s="1" t="s">
        <v>740</v>
      </c>
      <c r="B731" s="1">
        <f>IFERROR(__xludf.DUMMYFUNCTION("SPLIT(A731,"" "")"),17.0)</f>
        <v>17</v>
      </c>
      <c r="C731" s="1">
        <f>IFERROR(__xludf.DUMMYFUNCTION("""COMPUTED_VALUE"""),20.0)</f>
        <v>20</v>
      </c>
      <c r="D731" s="1">
        <f>IFERROR(__xludf.DUMMYFUNCTION("""COMPUTED_VALUE"""),22.0)</f>
        <v>22</v>
      </c>
      <c r="E731" s="1">
        <f>IFERROR(__xludf.DUMMYFUNCTION("""COMPUTED_VALUE"""),24.0)</f>
        <v>24</v>
      </c>
      <c r="F731" s="1">
        <f>IFERROR(__xludf.DUMMYFUNCTION("""COMPUTED_VALUE"""),26.0)</f>
        <v>26</v>
      </c>
      <c r="G731" s="1">
        <f>IFERROR(__xludf.DUMMYFUNCTION("""COMPUTED_VALUE"""),27.0)</f>
        <v>27</v>
      </c>
      <c r="H731" s="2">
        <f>IFERROR(__xludf.DUMMYFUNCTION("""COMPUTED_VALUE"""),29.0)</f>
        <v>29</v>
      </c>
      <c r="J731" s="1" t="b">
        <f t="array" ref="J731">IF(NOT(H731=""),AND(C731:H731&gt;B731:G731),IF(NOT(G731=""),AND(C731:G731&gt;B731:F731),IF(NOT(F731=""),AND(C731:F731&gt;B731:E731),AND(C731:E731&gt;B731:D731))))</f>
        <v>1</v>
      </c>
      <c r="K731" s="1" t="b">
        <f t="array" ref="K731">IF(NOT(H731=""),AND(C731:H731&lt;B731:G731),IF(NOT(G731=""),AND(C731:G731&lt;B731:F731),IF(NOT(F731=""),AND(C731:F731&lt;B731:E731),AND(C731:E731&lt;B731:D731))))</f>
        <v>0</v>
      </c>
      <c r="L731" s="1" t="b">
        <f t="array" ref="L731">IF(NOT(H731=""),AND(AND(ABS(C731:H731-B731:G731)&gt;0),AND(ABS(C731:H731-B731:G731)&lt;4)),IF(NOT(G731=""),AND(AND(ABS(C731:G731-B731:F731)&gt;0),AND(ABS(C731:G731-B731:F731)&lt;4)),IF(NOT(F731=""),AND(AND(ABS(C731:F731-B731:E731)&gt;0),AND(ABS(C731:F731-B731:E731)&lt;4)),AND(AND(ABS(C731:E731-B731:D731)&gt;0),AND(ABS(C731:E731-B731:D731)&lt;4)))))</f>
        <v>1</v>
      </c>
      <c r="M731" s="1" t="b">
        <f t="shared" si="1"/>
        <v>1</v>
      </c>
    </row>
    <row r="732" ht="15.75" customHeight="1">
      <c r="A732" s="1" t="s">
        <v>741</v>
      </c>
      <c r="B732" s="1">
        <f>IFERROR(__xludf.DUMMYFUNCTION("SPLIT(A732,"" "")"),41.0)</f>
        <v>41</v>
      </c>
      <c r="C732" s="1">
        <f>IFERROR(__xludf.DUMMYFUNCTION("""COMPUTED_VALUE"""),39.0)</f>
        <v>39</v>
      </c>
      <c r="D732" s="1">
        <f>IFERROR(__xludf.DUMMYFUNCTION("""COMPUTED_VALUE"""),36.0)</f>
        <v>36</v>
      </c>
      <c r="E732" s="1">
        <f>IFERROR(__xludf.DUMMYFUNCTION("""COMPUTED_VALUE"""),33.0)</f>
        <v>33</v>
      </c>
      <c r="F732" s="1">
        <f>IFERROR(__xludf.DUMMYFUNCTION("""COMPUTED_VALUE"""),31.0)</f>
        <v>31</v>
      </c>
      <c r="G732" s="2">
        <f>IFERROR(__xludf.DUMMYFUNCTION("""COMPUTED_VALUE"""),29.0)</f>
        <v>29</v>
      </c>
      <c r="J732" s="1" t="b">
        <f t="array" ref="J732">IF(NOT(H732=""),AND(C732:H732&gt;B732:G732),IF(NOT(G732=""),AND(C732:G732&gt;B732:F732),IF(NOT(F732=""),AND(C732:F732&gt;B732:E732),AND(C732:E732&gt;B732:D732))))</f>
        <v>0</v>
      </c>
      <c r="K732" s="1" t="b">
        <f t="array" ref="K732">IF(NOT(H732=""),AND(C732:H732&lt;B732:G732),IF(NOT(G732=""),AND(C732:G732&lt;B732:F732),IF(NOT(F732=""),AND(C732:F732&lt;B732:E732),AND(C732:E732&lt;B732:D732))))</f>
        <v>1</v>
      </c>
      <c r="L732" s="1" t="b">
        <f t="array" ref="L732">IF(NOT(H732=""),AND(AND(ABS(C732:H732-B732:G732)&gt;0),AND(ABS(C732:H732-B732:G732)&lt;4)),IF(NOT(G732=""),AND(AND(ABS(C732:G732-B732:F732)&gt;0),AND(ABS(C732:G732-B732:F732)&lt;4)),IF(NOT(F732=""),AND(AND(ABS(C732:F732-B732:E732)&gt;0),AND(ABS(C732:F732-B732:E732)&lt;4)),AND(AND(ABS(C732:E732-B732:D732)&gt;0),AND(ABS(C732:E732-B732:D732)&lt;4)))))</f>
        <v>1</v>
      </c>
      <c r="M732" s="1" t="b">
        <f t="shared" si="1"/>
        <v>1</v>
      </c>
    </row>
    <row r="733" ht="15.75" customHeight="1">
      <c r="A733" s="1" t="s">
        <v>742</v>
      </c>
      <c r="B733" s="1">
        <f>IFERROR(__xludf.DUMMYFUNCTION("SPLIT(A733,"" "")"),45.0)</f>
        <v>45</v>
      </c>
      <c r="C733" s="1">
        <f>IFERROR(__xludf.DUMMYFUNCTION("""COMPUTED_VALUE"""),46.0)</f>
        <v>46</v>
      </c>
      <c r="D733" s="1">
        <f>IFERROR(__xludf.DUMMYFUNCTION("""COMPUTED_VALUE"""),49.0)</f>
        <v>49</v>
      </c>
      <c r="E733" s="1">
        <f>IFERROR(__xludf.DUMMYFUNCTION("""COMPUTED_VALUE"""),52.0)</f>
        <v>52</v>
      </c>
      <c r="F733" s="1">
        <f>IFERROR(__xludf.DUMMYFUNCTION("""COMPUTED_VALUE"""),54.0)</f>
        <v>54</v>
      </c>
      <c r="G733" s="2">
        <f>IFERROR(__xludf.DUMMYFUNCTION("""COMPUTED_VALUE"""),56.0)</f>
        <v>56</v>
      </c>
      <c r="J733" s="1" t="b">
        <f t="array" ref="J733">IF(NOT(H733=""),AND(C733:H733&gt;B733:G733),IF(NOT(G733=""),AND(C733:G733&gt;B733:F733),IF(NOT(F733=""),AND(C733:F733&gt;B733:E733),AND(C733:E733&gt;B733:D733))))</f>
        <v>1</v>
      </c>
      <c r="K733" s="1" t="b">
        <f t="array" ref="K733">IF(NOT(H733=""),AND(C733:H733&lt;B733:G733),IF(NOT(G733=""),AND(C733:G733&lt;B733:F733),IF(NOT(F733=""),AND(C733:F733&lt;B733:E733),AND(C733:E733&lt;B733:D733))))</f>
        <v>0</v>
      </c>
      <c r="L733" s="1" t="b">
        <f t="array" ref="L733">IF(NOT(H733=""),AND(AND(ABS(C733:H733-B733:G733)&gt;0),AND(ABS(C733:H733-B733:G733)&lt;4)),IF(NOT(G733=""),AND(AND(ABS(C733:G733-B733:F733)&gt;0),AND(ABS(C733:G733-B733:F733)&lt;4)),IF(NOT(F733=""),AND(AND(ABS(C733:F733-B733:E733)&gt;0),AND(ABS(C733:F733-B733:E733)&lt;4)),AND(AND(ABS(C733:E733-B733:D733)&gt;0),AND(ABS(C733:E733-B733:D733)&lt;4)))))</f>
        <v>1</v>
      </c>
      <c r="M733" s="1" t="b">
        <f t="shared" si="1"/>
        <v>1</v>
      </c>
    </row>
    <row r="734" ht="15.75" customHeight="1">
      <c r="A734" s="1" t="s">
        <v>743</v>
      </c>
      <c r="B734" s="1">
        <f>IFERROR(__xludf.DUMMYFUNCTION("SPLIT(A734,"" "")"),4.0)</f>
        <v>4</v>
      </c>
      <c r="C734" s="1">
        <f>IFERROR(__xludf.DUMMYFUNCTION("""COMPUTED_VALUE"""),6.0)</f>
        <v>6</v>
      </c>
      <c r="D734" s="1">
        <f>IFERROR(__xludf.DUMMYFUNCTION("""COMPUTED_VALUE"""),8.0)</f>
        <v>8</v>
      </c>
      <c r="E734" s="1">
        <f>IFERROR(__xludf.DUMMYFUNCTION("""COMPUTED_VALUE"""),10.0)</f>
        <v>10</v>
      </c>
      <c r="F734" s="1">
        <f>IFERROR(__xludf.DUMMYFUNCTION("""COMPUTED_VALUE"""),13.0)</f>
        <v>13</v>
      </c>
      <c r="G734" s="1">
        <f>IFERROR(__xludf.DUMMYFUNCTION("""COMPUTED_VALUE"""),14.0)</f>
        <v>14</v>
      </c>
      <c r="H734" s="1">
        <f>IFERROR(__xludf.DUMMYFUNCTION("""COMPUTED_VALUE"""),15.0)</f>
        <v>15</v>
      </c>
      <c r="I734" s="1">
        <f>IFERROR(__xludf.DUMMYFUNCTION("""COMPUTED_VALUE"""),17.0)</f>
        <v>17</v>
      </c>
      <c r="J734" s="1" t="b">
        <f t="array" ref="J734">IF(NOT(H734=""),AND(C734:H734&gt;B734:G734),IF(NOT(G734=""),AND(C734:G734&gt;B734:F734),IF(NOT(F734=""),AND(C734:F734&gt;B734:E734),AND(C734:E734&gt;B734:D734))))</f>
        <v>1</v>
      </c>
      <c r="K734" s="1" t="b">
        <f t="array" ref="K734">IF(NOT(H734=""),AND(C734:H734&lt;B734:G734),IF(NOT(G734=""),AND(C734:G734&lt;B734:F734),IF(NOT(F734=""),AND(C734:F734&lt;B734:E734),AND(C734:E734&lt;B734:D734))))</f>
        <v>0</v>
      </c>
      <c r="L734" s="1" t="b">
        <f t="array" ref="L734">IF(NOT(H734=""),AND(AND(ABS(C734:H734-B734:G734)&gt;0),AND(ABS(C734:H734-B734:G734)&lt;4)),IF(NOT(G734=""),AND(AND(ABS(C734:G734-B734:F734)&gt;0),AND(ABS(C734:G734-B734:F734)&lt;4)),IF(NOT(F734=""),AND(AND(ABS(C734:F734-B734:E734)&gt;0),AND(ABS(C734:F734-B734:E734)&lt;4)),AND(AND(ABS(C734:E734-B734:D734)&gt;0),AND(ABS(C734:E734-B734:D734)&lt;4)))))</f>
        <v>1</v>
      </c>
      <c r="M734" s="1" t="b">
        <f t="shared" si="1"/>
        <v>1</v>
      </c>
    </row>
    <row r="735" ht="15.75" customHeight="1">
      <c r="A735" s="1" t="s">
        <v>744</v>
      </c>
      <c r="B735" s="1">
        <f>IFERROR(__xludf.DUMMYFUNCTION("SPLIT(A735,"" "")"),72.0)</f>
        <v>72</v>
      </c>
      <c r="C735" s="1">
        <f>IFERROR(__xludf.DUMMYFUNCTION("""COMPUTED_VALUE"""),69.0)</f>
        <v>69</v>
      </c>
      <c r="D735" s="1">
        <f>IFERROR(__xludf.DUMMYFUNCTION("""COMPUTED_VALUE"""),67.0)</f>
        <v>67</v>
      </c>
      <c r="E735" s="1">
        <f>IFERROR(__xludf.DUMMYFUNCTION("""COMPUTED_VALUE"""),64.0)</f>
        <v>64</v>
      </c>
      <c r="F735" s="1">
        <f>IFERROR(__xludf.DUMMYFUNCTION("""COMPUTED_VALUE"""),61.0)</f>
        <v>61</v>
      </c>
      <c r="G735" s="1">
        <f>IFERROR(__xludf.DUMMYFUNCTION("""COMPUTED_VALUE"""),58.0)</f>
        <v>58</v>
      </c>
      <c r="H735" s="2">
        <f>IFERROR(__xludf.DUMMYFUNCTION("""COMPUTED_VALUE"""),56.0)</f>
        <v>56</v>
      </c>
      <c r="J735" s="1" t="b">
        <f t="array" ref="J735">IF(NOT(H735=""),AND(C735:H735&gt;B735:G735),IF(NOT(G735=""),AND(C735:G735&gt;B735:F735),IF(NOT(F735=""),AND(C735:F735&gt;B735:E735),AND(C735:E735&gt;B735:D735))))</f>
        <v>0</v>
      </c>
      <c r="K735" s="1" t="b">
        <f t="array" ref="K735">IF(NOT(H735=""),AND(C735:H735&lt;B735:G735),IF(NOT(G735=""),AND(C735:G735&lt;B735:F735),IF(NOT(F735=""),AND(C735:F735&lt;B735:E735),AND(C735:E735&lt;B735:D735))))</f>
        <v>1</v>
      </c>
      <c r="L735" s="1" t="b">
        <f t="array" ref="L735">IF(NOT(H735=""),AND(AND(ABS(C735:H735-B735:G735)&gt;0),AND(ABS(C735:H735-B735:G735)&lt;4)),IF(NOT(G735=""),AND(AND(ABS(C735:G735-B735:F735)&gt;0),AND(ABS(C735:G735-B735:F735)&lt;4)),IF(NOT(F735=""),AND(AND(ABS(C735:F735-B735:E735)&gt;0),AND(ABS(C735:F735-B735:E735)&lt;4)),AND(AND(ABS(C735:E735-B735:D735)&gt;0),AND(ABS(C735:E735-B735:D735)&lt;4)))))</f>
        <v>1</v>
      </c>
      <c r="M735" s="1" t="b">
        <f t="shared" si="1"/>
        <v>1</v>
      </c>
    </row>
    <row r="736" ht="15.75" customHeight="1">
      <c r="A736" s="1" t="s">
        <v>745</v>
      </c>
      <c r="B736" s="1">
        <f>IFERROR(__xludf.DUMMYFUNCTION("SPLIT(A736,"" "")"),12.0)</f>
        <v>12</v>
      </c>
      <c r="C736" s="1">
        <f>IFERROR(__xludf.DUMMYFUNCTION("""COMPUTED_VALUE"""),14.0)</f>
        <v>14</v>
      </c>
      <c r="D736" s="1">
        <f>IFERROR(__xludf.DUMMYFUNCTION("""COMPUTED_VALUE"""),17.0)</f>
        <v>17</v>
      </c>
      <c r="E736" s="1">
        <f>IFERROR(__xludf.DUMMYFUNCTION("""COMPUTED_VALUE"""),19.0)</f>
        <v>19</v>
      </c>
      <c r="F736" s="1">
        <f>IFERROR(__xludf.DUMMYFUNCTION("""COMPUTED_VALUE"""),21.0)</f>
        <v>21</v>
      </c>
      <c r="G736" s="1">
        <f>IFERROR(__xludf.DUMMYFUNCTION("""COMPUTED_VALUE"""),24.0)</f>
        <v>24</v>
      </c>
      <c r="H736" s="2">
        <f>IFERROR(__xludf.DUMMYFUNCTION("""COMPUTED_VALUE"""),26.0)</f>
        <v>26</v>
      </c>
      <c r="J736" s="1" t="b">
        <f t="array" ref="J736">IF(NOT(H736=""),AND(C736:H736&gt;B736:G736),IF(NOT(G736=""),AND(C736:G736&gt;B736:F736),IF(NOT(F736=""),AND(C736:F736&gt;B736:E736),AND(C736:E736&gt;B736:D736))))</f>
        <v>1</v>
      </c>
      <c r="K736" s="1" t="b">
        <f t="array" ref="K736">IF(NOT(H736=""),AND(C736:H736&lt;B736:G736),IF(NOT(G736=""),AND(C736:G736&lt;B736:F736),IF(NOT(F736=""),AND(C736:F736&lt;B736:E736),AND(C736:E736&lt;B736:D736))))</f>
        <v>0</v>
      </c>
      <c r="L736" s="1" t="b">
        <f t="array" ref="L736">IF(NOT(H736=""),AND(AND(ABS(C736:H736-B736:G736)&gt;0),AND(ABS(C736:H736-B736:G736)&lt;4)),IF(NOT(G736=""),AND(AND(ABS(C736:G736-B736:F736)&gt;0),AND(ABS(C736:G736-B736:F736)&lt;4)),IF(NOT(F736=""),AND(AND(ABS(C736:F736-B736:E736)&gt;0),AND(ABS(C736:F736-B736:E736)&lt;4)),AND(AND(ABS(C736:E736-B736:D736)&gt;0),AND(ABS(C736:E736-B736:D736)&lt;4)))))</f>
        <v>1</v>
      </c>
      <c r="M736" s="1" t="b">
        <f t="shared" si="1"/>
        <v>1</v>
      </c>
    </row>
    <row r="737" ht="15.75" customHeight="1">
      <c r="A737" s="1" t="s">
        <v>746</v>
      </c>
      <c r="B737" s="1">
        <f>IFERROR(__xludf.DUMMYFUNCTION("SPLIT(A737,"" "")"),54.0)</f>
        <v>54</v>
      </c>
      <c r="C737" s="1">
        <f>IFERROR(__xludf.DUMMYFUNCTION("""COMPUTED_VALUE"""),57.0)</f>
        <v>57</v>
      </c>
      <c r="D737" s="1">
        <f>IFERROR(__xludf.DUMMYFUNCTION("""COMPUTED_VALUE"""),58.0)</f>
        <v>58</v>
      </c>
      <c r="E737" s="1">
        <f>IFERROR(__xludf.DUMMYFUNCTION("""COMPUTED_VALUE"""),61.0)</f>
        <v>61</v>
      </c>
      <c r="F737" s="2">
        <f>IFERROR(__xludf.DUMMYFUNCTION("""COMPUTED_VALUE"""),62.0)</f>
        <v>62</v>
      </c>
      <c r="J737" s="1" t="b">
        <f t="array" ref="J737">IF(NOT(H737=""),AND(C737:H737&gt;B737:G737),IF(NOT(G737=""),AND(C737:G737&gt;B737:F737),IF(NOT(F737=""),AND(C737:F737&gt;B737:E737),AND(C737:E737&gt;B737:D737))))</f>
        <v>1</v>
      </c>
      <c r="K737" s="1" t="b">
        <f t="array" ref="K737">IF(NOT(H737=""),AND(C737:H737&lt;B737:G737),IF(NOT(G737=""),AND(C737:G737&lt;B737:F737),IF(NOT(F737=""),AND(C737:F737&lt;B737:E737),AND(C737:E737&lt;B737:D737))))</f>
        <v>0</v>
      </c>
      <c r="L737" s="1" t="b">
        <f t="array" ref="L737">IF(NOT(H737=""),AND(AND(ABS(C737:H737-B737:G737)&gt;0),AND(ABS(C737:H737-B737:G737)&lt;4)),IF(NOT(G737=""),AND(AND(ABS(C737:G737-B737:F737)&gt;0),AND(ABS(C737:G737-B737:F737)&lt;4)),IF(NOT(F737=""),AND(AND(ABS(C737:F737-B737:E737)&gt;0),AND(ABS(C737:F737-B737:E737)&lt;4)),AND(AND(ABS(C737:E737-B737:D737)&gt;0),AND(ABS(C737:E737-B737:D737)&lt;4)))))</f>
        <v>1</v>
      </c>
      <c r="M737" s="1" t="b">
        <f t="shared" si="1"/>
        <v>1</v>
      </c>
    </row>
    <row r="738" ht="15.75" customHeight="1">
      <c r="A738" s="1" t="s">
        <v>747</v>
      </c>
      <c r="B738" s="1">
        <f>IFERROR(__xludf.DUMMYFUNCTION("SPLIT(A738,"" "")"),9.0)</f>
        <v>9</v>
      </c>
      <c r="C738" s="1">
        <f>IFERROR(__xludf.DUMMYFUNCTION("""COMPUTED_VALUE"""),11.0)</f>
        <v>11</v>
      </c>
      <c r="D738" s="1">
        <f>IFERROR(__xludf.DUMMYFUNCTION("""COMPUTED_VALUE"""),14.0)</f>
        <v>14</v>
      </c>
      <c r="E738" s="1">
        <f>IFERROR(__xludf.DUMMYFUNCTION("""COMPUTED_VALUE"""),16.0)</f>
        <v>16</v>
      </c>
      <c r="F738" s="1">
        <f>IFERROR(__xludf.DUMMYFUNCTION("""COMPUTED_VALUE"""),18.0)</f>
        <v>18</v>
      </c>
      <c r="G738" s="2">
        <f>IFERROR(__xludf.DUMMYFUNCTION("""COMPUTED_VALUE"""),20.0)</f>
        <v>20</v>
      </c>
      <c r="J738" s="1" t="b">
        <f t="array" ref="J738">IF(NOT(H738=""),AND(C738:H738&gt;B738:G738),IF(NOT(G738=""),AND(C738:G738&gt;B738:F738),IF(NOT(F738=""),AND(C738:F738&gt;B738:E738),AND(C738:E738&gt;B738:D738))))</f>
        <v>1</v>
      </c>
      <c r="K738" s="1" t="b">
        <f t="array" ref="K738">IF(NOT(H738=""),AND(C738:H738&lt;B738:G738),IF(NOT(G738=""),AND(C738:G738&lt;B738:F738),IF(NOT(F738=""),AND(C738:F738&lt;B738:E738),AND(C738:E738&lt;B738:D738))))</f>
        <v>0</v>
      </c>
      <c r="L738" s="1" t="b">
        <f t="array" ref="L738">IF(NOT(H738=""),AND(AND(ABS(C738:H738-B738:G738)&gt;0),AND(ABS(C738:H738-B738:G738)&lt;4)),IF(NOT(G738=""),AND(AND(ABS(C738:G738-B738:F738)&gt;0),AND(ABS(C738:G738-B738:F738)&lt;4)),IF(NOT(F738=""),AND(AND(ABS(C738:F738-B738:E738)&gt;0),AND(ABS(C738:F738-B738:E738)&lt;4)),AND(AND(ABS(C738:E738-B738:D738)&gt;0),AND(ABS(C738:E738-B738:D738)&lt;4)))))</f>
        <v>1</v>
      </c>
      <c r="M738" s="1" t="b">
        <f t="shared" si="1"/>
        <v>1</v>
      </c>
    </row>
    <row r="739" ht="15.75" customHeight="1">
      <c r="A739" s="1" t="s">
        <v>748</v>
      </c>
      <c r="B739" s="1">
        <f>IFERROR(__xludf.DUMMYFUNCTION("SPLIT(A739,"" "")"),38.0)</f>
        <v>38</v>
      </c>
      <c r="C739" s="1">
        <f>IFERROR(__xludf.DUMMYFUNCTION("""COMPUTED_VALUE"""),40.0)</f>
        <v>40</v>
      </c>
      <c r="D739" s="1">
        <f>IFERROR(__xludf.DUMMYFUNCTION("""COMPUTED_VALUE"""),42.0)</f>
        <v>42</v>
      </c>
      <c r="E739" s="1">
        <f>IFERROR(__xludf.DUMMYFUNCTION("""COMPUTED_VALUE"""),45.0)</f>
        <v>45</v>
      </c>
      <c r="F739" s="1">
        <f>IFERROR(__xludf.DUMMYFUNCTION("""COMPUTED_VALUE"""),46.0)</f>
        <v>46</v>
      </c>
      <c r="G739" s="1">
        <f>IFERROR(__xludf.DUMMYFUNCTION("""COMPUTED_VALUE"""),48.0)</f>
        <v>48</v>
      </c>
      <c r="H739" s="2">
        <f>IFERROR(__xludf.DUMMYFUNCTION("""COMPUTED_VALUE"""),49.0)</f>
        <v>49</v>
      </c>
      <c r="J739" s="1" t="b">
        <f t="array" ref="J739">IF(NOT(H739=""),AND(C739:H739&gt;B739:G739),IF(NOT(G739=""),AND(C739:G739&gt;B739:F739),IF(NOT(F739=""),AND(C739:F739&gt;B739:E739),AND(C739:E739&gt;B739:D739))))</f>
        <v>1</v>
      </c>
      <c r="K739" s="1" t="b">
        <f t="array" ref="K739">IF(NOT(H739=""),AND(C739:H739&lt;B739:G739),IF(NOT(G739=""),AND(C739:G739&lt;B739:F739),IF(NOT(F739=""),AND(C739:F739&lt;B739:E739),AND(C739:E739&lt;B739:D739))))</f>
        <v>0</v>
      </c>
      <c r="L739" s="1" t="b">
        <f t="array" ref="L739">IF(NOT(H739=""),AND(AND(ABS(C739:H739-B739:G739)&gt;0),AND(ABS(C739:H739-B739:G739)&lt;4)),IF(NOT(G739=""),AND(AND(ABS(C739:G739-B739:F739)&gt;0),AND(ABS(C739:G739-B739:F739)&lt;4)),IF(NOT(F739=""),AND(AND(ABS(C739:F739-B739:E739)&gt;0),AND(ABS(C739:F739-B739:E739)&lt;4)),AND(AND(ABS(C739:E739-B739:D739)&gt;0),AND(ABS(C739:E739-B739:D739)&lt;4)))))</f>
        <v>1</v>
      </c>
      <c r="M739" s="1" t="b">
        <f t="shared" si="1"/>
        <v>1</v>
      </c>
    </row>
    <row r="740" ht="15.75" customHeight="1">
      <c r="A740" s="1" t="s">
        <v>749</v>
      </c>
      <c r="B740" s="1">
        <f>IFERROR(__xludf.DUMMYFUNCTION("SPLIT(A740,"" "")"),28.0)</f>
        <v>28</v>
      </c>
      <c r="C740" s="1">
        <f>IFERROR(__xludf.DUMMYFUNCTION("""COMPUTED_VALUE"""),27.0)</f>
        <v>27</v>
      </c>
      <c r="D740" s="1">
        <f>IFERROR(__xludf.DUMMYFUNCTION("""COMPUTED_VALUE"""),26.0)</f>
        <v>26</v>
      </c>
      <c r="E740" s="1">
        <f>IFERROR(__xludf.DUMMYFUNCTION("""COMPUTED_VALUE"""),25.0)</f>
        <v>25</v>
      </c>
      <c r="F740" s="1">
        <f>IFERROR(__xludf.DUMMYFUNCTION("""COMPUTED_VALUE"""),22.0)</f>
        <v>22</v>
      </c>
      <c r="G740" s="1">
        <f>IFERROR(__xludf.DUMMYFUNCTION("""COMPUTED_VALUE"""),19.0)</f>
        <v>19</v>
      </c>
      <c r="H740" s="2">
        <f>IFERROR(__xludf.DUMMYFUNCTION("""COMPUTED_VALUE"""),16.0)</f>
        <v>16</v>
      </c>
      <c r="J740" s="1" t="b">
        <f t="array" ref="J740">IF(NOT(H740=""),AND(C740:H740&gt;B740:G740),IF(NOT(G740=""),AND(C740:G740&gt;B740:F740),IF(NOT(F740=""),AND(C740:F740&gt;B740:E740),AND(C740:E740&gt;B740:D740))))</f>
        <v>0</v>
      </c>
      <c r="K740" s="1" t="b">
        <f t="array" ref="K740">IF(NOT(H740=""),AND(C740:H740&lt;B740:G740),IF(NOT(G740=""),AND(C740:G740&lt;B740:F740),IF(NOT(F740=""),AND(C740:F740&lt;B740:E740),AND(C740:E740&lt;B740:D740))))</f>
        <v>1</v>
      </c>
      <c r="L740" s="1" t="b">
        <f t="array" ref="L740">IF(NOT(H740=""),AND(AND(ABS(C740:H740-B740:G740)&gt;0),AND(ABS(C740:H740-B740:G740)&lt;4)),IF(NOT(G740=""),AND(AND(ABS(C740:G740-B740:F740)&gt;0),AND(ABS(C740:G740-B740:F740)&lt;4)),IF(NOT(F740=""),AND(AND(ABS(C740:F740-B740:E740)&gt;0),AND(ABS(C740:F740-B740:E740)&lt;4)),AND(AND(ABS(C740:E740-B740:D740)&gt;0),AND(ABS(C740:E740-B740:D740)&lt;4)))))</f>
        <v>1</v>
      </c>
      <c r="M740" s="1" t="b">
        <f t="shared" si="1"/>
        <v>1</v>
      </c>
    </row>
    <row r="741" ht="15.75" customHeight="1">
      <c r="A741" s="1" t="s">
        <v>750</v>
      </c>
      <c r="B741" s="1">
        <f>IFERROR(__xludf.DUMMYFUNCTION("SPLIT(A741,"" "")"),79.0)</f>
        <v>79</v>
      </c>
      <c r="C741" s="1">
        <f>IFERROR(__xludf.DUMMYFUNCTION("""COMPUTED_VALUE"""),76.0)</f>
        <v>76</v>
      </c>
      <c r="D741" s="1">
        <f>IFERROR(__xludf.DUMMYFUNCTION("""COMPUTED_VALUE"""),75.0)</f>
        <v>75</v>
      </c>
      <c r="E741" s="1">
        <f>IFERROR(__xludf.DUMMYFUNCTION("""COMPUTED_VALUE"""),74.0)</f>
        <v>74</v>
      </c>
      <c r="F741" s="1">
        <f>IFERROR(__xludf.DUMMYFUNCTION("""COMPUTED_VALUE"""),71.0)</f>
        <v>71</v>
      </c>
      <c r="G741" s="1">
        <f>IFERROR(__xludf.DUMMYFUNCTION("""COMPUTED_VALUE"""),70.0)</f>
        <v>70</v>
      </c>
      <c r="H741" s="2">
        <f>IFERROR(__xludf.DUMMYFUNCTION("""COMPUTED_VALUE"""),67.0)</f>
        <v>67</v>
      </c>
      <c r="J741" s="1" t="b">
        <f t="array" ref="J741">IF(NOT(H741=""),AND(C741:H741&gt;B741:G741),IF(NOT(G741=""),AND(C741:G741&gt;B741:F741),IF(NOT(F741=""),AND(C741:F741&gt;B741:E741),AND(C741:E741&gt;B741:D741))))</f>
        <v>0</v>
      </c>
      <c r="K741" s="1" t="b">
        <f t="array" ref="K741">IF(NOT(H741=""),AND(C741:H741&lt;B741:G741),IF(NOT(G741=""),AND(C741:G741&lt;B741:F741),IF(NOT(F741=""),AND(C741:F741&lt;B741:E741),AND(C741:E741&lt;B741:D741))))</f>
        <v>1</v>
      </c>
      <c r="L741" s="1" t="b">
        <f t="array" ref="L741">IF(NOT(H741=""),AND(AND(ABS(C741:H741-B741:G741)&gt;0),AND(ABS(C741:H741-B741:G741)&lt;4)),IF(NOT(G741=""),AND(AND(ABS(C741:G741-B741:F741)&gt;0),AND(ABS(C741:G741-B741:F741)&lt;4)),IF(NOT(F741=""),AND(AND(ABS(C741:F741-B741:E741)&gt;0),AND(ABS(C741:F741-B741:E741)&lt;4)),AND(AND(ABS(C741:E741-B741:D741)&gt;0),AND(ABS(C741:E741-B741:D741)&lt;4)))))</f>
        <v>1</v>
      </c>
      <c r="M741" s="1" t="b">
        <f t="shared" si="1"/>
        <v>1</v>
      </c>
    </row>
    <row r="742" ht="15.75" customHeight="1">
      <c r="A742" s="1" t="s">
        <v>751</v>
      </c>
      <c r="B742" s="1">
        <f>IFERROR(__xludf.DUMMYFUNCTION("SPLIT(A742,"" "")"),81.0)</f>
        <v>81</v>
      </c>
      <c r="C742" s="1">
        <f>IFERROR(__xludf.DUMMYFUNCTION("""COMPUTED_VALUE"""),78.0)</f>
        <v>78</v>
      </c>
      <c r="D742" s="1">
        <f>IFERROR(__xludf.DUMMYFUNCTION("""COMPUTED_VALUE"""),75.0)</f>
        <v>75</v>
      </c>
      <c r="E742" s="1">
        <f>IFERROR(__xludf.DUMMYFUNCTION("""COMPUTED_VALUE"""),73.0)</f>
        <v>73</v>
      </c>
      <c r="F742" s="2">
        <f>IFERROR(__xludf.DUMMYFUNCTION("""COMPUTED_VALUE"""),72.0)</f>
        <v>72</v>
      </c>
      <c r="J742" s="1" t="b">
        <f t="array" ref="J742">IF(NOT(H742=""),AND(C742:H742&gt;B742:G742),IF(NOT(G742=""),AND(C742:G742&gt;B742:F742),IF(NOT(F742=""),AND(C742:F742&gt;B742:E742),AND(C742:E742&gt;B742:D742))))</f>
        <v>0</v>
      </c>
      <c r="K742" s="1" t="b">
        <f t="array" ref="K742">IF(NOT(H742=""),AND(C742:H742&lt;B742:G742),IF(NOT(G742=""),AND(C742:G742&lt;B742:F742),IF(NOT(F742=""),AND(C742:F742&lt;B742:E742),AND(C742:E742&lt;B742:D742))))</f>
        <v>1</v>
      </c>
      <c r="L742" s="1" t="b">
        <f t="array" ref="L742">IF(NOT(H742=""),AND(AND(ABS(C742:H742-B742:G742)&gt;0),AND(ABS(C742:H742-B742:G742)&lt;4)),IF(NOT(G742=""),AND(AND(ABS(C742:G742-B742:F742)&gt;0),AND(ABS(C742:G742-B742:F742)&lt;4)),IF(NOT(F742=""),AND(AND(ABS(C742:F742-B742:E742)&gt;0),AND(ABS(C742:F742-B742:E742)&lt;4)),AND(AND(ABS(C742:E742-B742:D742)&gt;0),AND(ABS(C742:E742-B742:D742)&lt;4)))))</f>
        <v>1</v>
      </c>
      <c r="M742" s="1" t="b">
        <f t="shared" si="1"/>
        <v>1</v>
      </c>
    </row>
    <row r="743" ht="15.75" customHeight="1">
      <c r="A743" s="1" t="s">
        <v>752</v>
      </c>
      <c r="B743" s="1">
        <f>IFERROR(__xludf.DUMMYFUNCTION("SPLIT(A743,"" "")"),76.0)</f>
        <v>76</v>
      </c>
      <c r="C743" s="1">
        <f>IFERROR(__xludf.DUMMYFUNCTION("""COMPUTED_VALUE"""),79.0)</f>
        <v>79</v>
      </c>
      <c r="D743" s="1">
        <f>IFERROR(__xludf.DUMMYFUNCTION("""COMPUTED_VALUE"""),82.0)</f>
        <v>82</v>
      </c>
      <c r="E743" s="1">
        <f>IFERROR(__xludf.DUMMYFUNCTION("""COMPUTED_VALUE"""),85.0)</f>
        <v>85</v>
      </c>
      <c r="F743" s="1">
        <f>IFERROR(__xludf.DUMMYFUNCTION("""COMPUTED_VALUE"""),86.0)</f>
        <v>86</v>
      </c>
      <c r="G743" s="1">
        <f>IFERROR(__xludf.DUMMYFUNCTION("""COMPUTED_VALUE"""),88.0)</f>
        <v>88</v>
      </c>
      <c r="H743" s="1">
        <f>IFERROR(__xludf.DUMMYFUNCTION("""COMPUTED_VALUE"""),91.0)</f>
        <v>91</v>
      </c>
      <c r="I743" s="1">
        <f>IFERROR(__xludf.DUMMYFUNCTION("""COMPUTED_VALUE"""),93.0)</f>
        <v>93</v>
      </c>
      <c r="J743" s="1" t="b">
        <f t="array" ref="J743">IF(NOT(H743=""),AND(C743:H743&gt;B743:G743),IF(NOT(G743=""),AND(C743:G743&gt;B743:F743),IF(NOT(F743=""),AND(C743:F743&gt;B743:E743),AND(C743:E743&gt;B743:D743))))</f>
        <v>1</v>
      </c>
      <c r="K743" s="1" t="b">
        <f t="array" ref="K743">IF(NOT(H743=""),AND(C743:H743&lt;B743:G743),IF(NOT(G743=""),AND(C743:G743&lt;B743:F743),IF(NOT(F743=""),AND(C743:F743&lt;B743:E743),AND(C743:E743&lt;B743:D743))))</f>
        <v>0</v>
      </c>
      <c r="L743" s="1" t="b">
        <f t="array" ref="L743">IF(NOT(H743=""),AND(AND(ABS(C743:H743-B743:G743)&gt;0),AND(ABS(C743:H743-B743:G743)&lt;4)),IF(NOT(G743=""),AND(AND(ABS(C743:G743-B743:F743)&gt;0),AND(ABS(C743:G743-B743:F743)&lt;4)),IF(NOT(F743=""),AND(AND(ABS(C743:F743-B743:E743)&gt;0),AND(ABS(C743:F743-B743:E743)&lt;4)),AND(AND(ABS(C743:E743-B743:D743)&gt;0),AND(ABS(C743:E743-B743:D743)&lt;4)))))</f>
        <v>1</v>
      </c>
      <c r="M743" s="1" t="b">
        <f t="shared" si="1"/>
        <v>1</v>
      </c>
    </row>
    <row r="744" ht="15.75" customHeight="1">
      <c r="A744" s="1" t="s">
        <v>753</v>
      </c>
      <c r="B744" s="1">
        <f>IFERROR(__xludf.DUMMYFUNCTION("SPLIT(A744,"" "")"),26.0)</f>
        <v>26</v>
      </c>
      <c r="C744" s="1">
        <f>IFERROR(__xludf.DUMMYFUNCTION("""COMPUTED_VALUE"""),23.0)</f>
        <v>23</v>
      </c>
      <c r="D744" s="1">
        <f>IFERROR(__xludf.DUMMYFUNCTION("""COMPUTED_VALUE"""),22.0)</f>
        <v>22</v>
      </c>
      <c r="E744" s="1">
        <f>IFERROR(__xludf.DUMMYFUNCTION("""COMPUTED_VALUE"""),19.0)</f>
        <v>19</v>
      </c>
      <c r="F744" s="1">
        <f>IFERROR(__xludf.DUMMYFUNCTION("""COMPUTED_VALUE"""),17.0)</f>
        <v>17</v>
      </c>
      <c r="G744" s="1">
        <f>IFERROR(__xludf.DUMMYFUNCTION("""COMPUTED_VALUE"""),14.0)</f>
        <v>14</v>
      </c>
      <c r="H744" s="2">
        <f>IFERROR(__xludf.DUMMYFUNCTION("""COMPUTED_VALUE"""),12.0)</f>
        <v>12</v>
      </c>
      <c r="J744" s="1" t="b">
        <f t="array" ref="J744">IF(NOT(H744=""),AND(C744:H744&gt;B744:G744),IF(NOT(G744=""),AND(C744:G744&gt;B744:F744),IF(NOT(F744=""),AND(C744:F744&gt;B744:E744),AND(C744:E744&gt;B744:D744))))</f>
        <v>0</v>
      </c>
      <c r="K744" s="1" t="b">
        <f t="array" ref="K744">IF(NOT(H744=""),AND(C744:H744&lt;B744:G744),IF(NOT(G744=""),AND(C744:G744&lt;B744:F744),IF(NOT(F744=""),AND(C744:F744&lt;B744:E744),AND(C744:E744&lt;B744:D744))))</f>
        <v>1</v>
      </c>
      <c r="L744" s="1" t="b">
        <f t="array" ref="L744">IF(NOT(H744=""),AND(AND(ABS(C744:H744-B744:G744)&gt;0),AND(ABS(C744:H744-B744:G744)&lt;4)),IF(NOT(G744=""),AND(AND(ABS(C744:G744-B744:F744)&gt;0),AND(ABS(C744:G744-B744:F744)&lt;4)),IF(NOT(F744=""),AND(AND(ABS(C744:F744-B744:E744)&gt;0),AND(ABS(C744:F744-B744:E744)&lt;4)),AND(AND(ABS(C744:E744-B744:D744)&gt;0),AND(ABS(C744:E744-B744:D744)&lt;4)))))</f>
        <v>1</v>
      </c>
      <c r="M744" s="1" t="b">
        <f t="shared" si="1"/>
        <v>1</v>
      </c>
    </row>
    <row r="745" ht="15.75" customHeight="1">
      <c r="A745" s="1" t="s">
        <v>754</v>
      </c>
      <c r="B745" s="1">
        <f>IFERROR(__xludf.DUMMYFUNCTION("SPLIT(A745,"" "")"),52.0)</f>
        <v>52</v>
      </c>
      <c r="C745" s="1">
        <f>IFERROR(__xludf.DUMMYFUNCTION("""COMPUTED_VALUE"""),50.0)</f>
        <v>50</v>
      </c>
      <c r="D745" s="1">
        <f>IFERROR(__xludf.DUMMYFUNCTION("""COMPUTED_VALUE"""),48.0)</f>
        <v>48</v>
      </c>
      <c r="E745" s="1">
        <f>IFERROR(__xludf.DUMMYFUNCTION("""COMPUTED_VALUE"""),45.0)</f>
        <v>45</v>
      </c>
      <c r="F745" s="1">
        <f>IFERROR(__xludf.DUMMYFUNCTION("""COMPUTED_VALUE"""),44.0)</f>
        <v>44</v>
      </c>
      <c r="G745" s="2">
        <f>IFERROR(__xludf.DUMMYFUNCTION("""COMPUTED_VALUE"""),41.0)</f>
        <v>41</v>
      </c>
      <c r="J745" s="1" t="b">
        <f t="array" ref="J745">IF(NOT(H745=""),AND(C745:H745&gt;B745:G745),IF(NOT(G745=""),AND(C745:G745&gt;B745:F745),IF(NOT(F745=""),AND(C745:F745&gt;B745:E745),AND(C745:E745&gt;B745:D745))))</f>
        <v>0</v>
      </c>
      <c r="K745" s="1" t="b">
        <f t="array" ref="K745">IF(NOT(H745=""),AND(C745:H745&lt;B745:G745),IF(NOT(G745=""),AND(C745:G745&lt;B745:F745),IF(NOT(F745=""),AND(C745:F745&lt;B745:E745),AND(C745:E745&lt;B745:D745))))</f>
        <v>1</v>
      </c>
      <c r="L745" s="1" t="b">
        <f t="array" ref="L745">IF(NOT(H745=""),AND(AND(ABS(C745:H745-B745:G745)&gt;0),AND(ABS(C745:H745-B745:G745)&lt;4)),IF(NOT(G745=""),AND(AND(ABS(C745:G745-B745:F745)&gt;0),AND(ABS(C745:G745-B745:F745)&lt;4)),IF(NOT(F745=""),AND(AND(ABS(C745:F745-B745:E745)&gt;0),AND(ABS(C745:F745-B745:E745)&lt;4)),AND(AND(ABS(C745:E745-B745:D745)&gt;0),AND(ABS(C745:E745-B745:D745)&lt;4)))))</f>
        <v>1</v>
      </c>
      <c r="M745" s="1" t="b">
        <f t="shared" si="1"/>
        <v>1</v>
      </c>
    </row>
    <row r="746" ht="15.75" customHeight="1">
      <c r="A746" s="1" t="s">
        <v>755</v>
      </c>
      <c r="B746" s="1">
        <f>IFERROR(__xludf.DUMMYFUNCTION("SPLIT(A746,"" "")"),71.0)</f>
        <v>71</v>
      </c>
      <c r="C746" s="1">
        <f>IFERROR(__xludf.DUMMYFUNCTION("""COMPUTED_VALUE"""),70.0)</f>
        <v>70</v>
      </c>
      <c r="D746" s="1">
        <f>IFERROR(__xludf.DUMMYFUNCTION("""COMPUTED_VALUE"""),67.0)</f>
        <v>67</v>
      </c>
      <c r="E746" s="1">
        <f>IFERROR(__xludf.DUMMYFUNCTION("""COMPUTED_VALUE"""),64.0)</f>
        <v>64</v>
      </c>
      <c r="F746" s="1">
        <f>IFERROR(__xludf.DUMMYFUNCTION("""COMPUTED_VALUE"""),61.0)</f>
        <v>61</v>
      </c>
      <c r="G746" s="1">
        <f>IFERROR(__xludf.DUMMYFUNCTION("""COMPUTED_VALUE"""),60.0)</f>
        <v>60</v>
      </c>
      <c r="H746" s="1">
        <f>IFERROR(__xludf.DUMMYFUNCTION("""COMPUTED_VALUE"""),57.0)</f>
        <v>57</v>
      </c>
      <c r="I746" s="1">
        <f>IFERROR(__xludf.DUMMYFUNCTION("""COMPUTED_VALUE"""),55.0)</f>
        <v>55</v>
      </c>
      <c r="J746" s="1" t="b">
        <f t="array" ref="J746">IF(NOT(H746=""),AND(C746:H746&gt;B746:G746),IF(NOT(G746=""),AND(C746:G746&gt;B746:F746),IF(NOT(F746=""),AND(C746:F746&gt;B746:E746),AND(C746:E746&gt;B746:D746))))</f>
        <v>0</v>
      </c>
      <c r="K746" s="1" t="b">
        <f t="array" ref="K746">IF(NOT(H746=""),AND(C746:H746&lt;B746:G746),IF(NOT(G746=""),AND(C746:G746&lt;B746:F746),IF(NOT(F746=""),AND(C746:F746&lt;B746:E746),AND(C746:E746&lt;B746:D746))))</f>
        <v>1</v>
      </c>
      <c r="L746" s="1" t="b">
        <f t="array" ref="L746">IF(NOT(H746=""),AND(AND(ABS(C746:H746-B746:G746)&gt;0),AND(ABS(C746:H746-B746:G746)&lt;4)),IF(NOT(G746=""),AND(AND(ABS(C746:G746-B746:F746)&gt;0),AND(ABS(C746:G746-B746:F746)&lt;4)),IF(NOT(F746=""),AND(AND(ABS(C746:F746-B746:E746)&gt;0),AND(ABS(C746:F746-B746:E746)&lt;4)),AND(AND(ABS(C746:E746-B746:D746)&gt;0),AND(ABS(C746:E746-B746:D746)&lt;4)))))</f>
        <v>1</v>
      </c>
      <c r="M746" s="1" t="b">
        <f t="shared" si="1"/>
        <v>1</v>
      </c>
    </row>
    <row r="747" ht="15.75" customHeight="1">
      <c r="A747" s="1" t="s">
        <v>756</v>
      </c>
      <c r="B747" s="1">
        <f>IFERROR(__xludf.DUMMYFUNCTION("SPLIT(A747,"" "")"),22.0)</f>
        <v>22</v>
      </c>
      <c r="C747" s="1">
        <f>IFERROR(__xludf.DUMMYFUNCTION("""COMPUTED_VALUE"""),24.0)</f>
        <v>24</v>
      </c>
      <c r="D747" s="1">
        <f>IFERROR(__xludf.DUMMYFUNCTION("""COMPUTED_VALUE"""),26.0)</f>
        <v>26</v>
      </c>
      <c r="E747" s="1">
        <f>IFERROR(__xludf.DUMMYFUNCTION("""COMPUTED_VALUE"""),29.0)</f>
        <v>29</v>
      </c>
      <c r="F747" s="1">
        <f>IFERROR(__xludf.DUMMYFUNCTION("""COMPUTED_VALUE"""),30.0)</f>
        <v>30</v>
      </c>
      <c r="G747" s="1">
        <f>IFERROR(__xludf.DUMMYFUNCTION("""COMPUTED_VALUE"""),33.0)</f>
        <v>33</v>
      </c>
      <c r="H747" s="1">
        <f>IFERROR(__xludf.DUMMYFUNCTION("""COMPUTED_VALUE"""),35.0)</f>
        <v>35</v>
      </c>
      <c r="I747" s="1">
        <f>IFERROR(__xludf.DUMMYFUNCTION("""COMPUTED_VALUE"""),36.0)</f>
        <v>36</v>
      </c>
      <c r="J747" s="1" t="b">
        <f t="array" ref="J747">IF(NOT(H747=""),AND(C747:H747&gt;B747:G747),IF(NOT(G747=""),AND(C747:G747&gt;B747:F747),IF(NOT(F747=""),AND(C747:F747&gt;B747:E747),AND(C747:E747&gt;B747:D747))))</f>
        <v>1</v>
      </c>
      <c r="K747" s="1" t="b">
        <f t="array" ref="K747">IF(NOT(H747=""),AND(C747:H747&lt;B747:G747),IF(NOT(G747=""),AND(C747:G747&lt;B747:F747),IF(NOT(F747=""),AND(C747:F747&lt;B747:E747),AND(C747:E747&lt;B747:D747))))</f>
        <v>0</v>
      </c>
      <c r="L747" s="1" t="b">
        <f t="array" ref="L747">IF(NOT(H747=""),AND(AND(ABS(C747:H747-B747:G747)&gt;0),AND(ABS(C747:H747-B747:G747)&lt;4)),IF(NOT(G747=""),AND(AND(ABS(C747:G747-B747:F747)&gt;0),AND(ABS(C747:G747-B747:F747)&lt;4)),IF(NOT(F747=""),AND(AND(ABS(C747:F747-B747:E747)&gt;0),AND(ABS(C747:F747-B747:E747)&lt;4)),AND(AND(ABS(C747:E747-B747:D747)&gt;0),AND(ABS(C747:E747-B747:D747)&lt;4)))))</f>
        <v>1</v>
      </c>
      <c r="M747" s="1" t="b">
        <f t="shared" si="1"/>
        <v>1</v>
      </c>
    </row>
    <row r="748" ht="15.75" customHeight="1">
      <c r="A748" s="1" t="s">
        <v>757</v>
      </c>
      <c r="B748" s="1">
        <f>IFERROR(__xludf.DUMMYFUNCTION("SPLIT(A748,"" "")"),3.0)</f>
        <v>3</v>
      </c>
      <c r="C748" s="1">
        <f>IFERROR(__xludf.DUMMYFUNCTION("""COMPUTED_VALUE"""),5.0)</f>
        <v>5</v>
      </c>
      <c r="D748" s="1">
        <f>IFERROR(__xludf.DUMMYFUNCTION("""COMPUTED_VALUE"""),7.0)</f>
        <v>7</v>
      </c>
      <c r="E748" s="1">
        <f>IFERROR(__xludf.DUMMYFUNCTION("""COMPUTED_VALUE"""),10.0)</f>
        <v>10</v>
      </c>
      <c r="F748" s="1">
        <f>IFERROR(__xludf.DUMMYFUNCTION("""COMPUTED_VALUE"""),13.0)</f>
        <v>13</v>
      </c>
      <c r="G748" s="1">
        <f>IFERROR(__xludf.DUMMYFUNCTION("""COMPUTED_VALUE"""),14.0)</f>
        <v>14</v>
      </c>
      <c r="H748" s="2">
        <f>IFERROR(__xludf.DUMMYFUNCTION("""COMPUTED_VALUE"""),15.0)</f>
        <v>15</v>
      </c>
      <c r="J748" s="1" t="b">
        <f t="array" ref="J748">IF(NOT(H748=""),AND(C748:H748&gt;B748:G748),IF(NOT(G748=""),AND(C748:G748&gt;B748:F748),IF(NOT(F748=""),AND(C748:F748&gt;B748:E748),AND(C748:E748&gt;B748:D748))))</f>
        <v>1</v>
      </c>
      <c r="K748" s="1" t="b">
        <f t="array" ref="K748">IF(NOT(H748=""),AND(C748:H748&lt;B748:G748),IF(NOT(G748=""),AND(C748:G748&lt;B748:F748),IF(NOT(F748=""),AND(C748:F748&lt;B748:E748),AND(C748:E748&lt;B748:D748))))</f>
        <v>0</v>
      </c>
      <c r="L748" s="1" t="b">
        <f t="array" ref="L748">IF(NOT(H748=""),AND(AND(ABS(C748:H748-B748:G748)&gt;0),AND(ABS(C748:H748-B748:G748)&lt;4)),IF(NOT(G748=""),AND(AND(ABS(C748:G748-B748:F748)&gt;0),AND(ABS(C748:G748-B748:F748)&lt;4)),IF(NOT(F748=""),AND(AND(ABS(C748:F748-B748:E748)&gt;0),AND(ABS(C748:F748-B748:E748)&lt;4)),AND(AND(ABS(C748:E748-B748:D748)&gt;0),AND(ABS(C748:E748-B748:D748)&lt;4)))))</f>
        <v>1</v>
      </c>
      <c r="M748" s="1" t="b">
        <f t="shared" si="1"/>
        <v>1</v>
      </c>
    </row>
    <row r="749" ht="15.75" customHeight="1">
      <c r="A749" s="1" t="s">
        <v>758</v>
      </c>
      <c r="B749" s="1">
        <f>IFERROR(__xludf.DUMMYFUNCTION("SPLIT(A749,"" "")"),51.0)</f>
        <v>51</v>
      </c>
      <c r="C749" s="1">
        <f>IFERROR(__xludf.DUMMYFUNCTION("""COMPUTED_VALUE"""),49.0)</f>
        <v>49</v>
      </c>
      <c r="D749" s="1">
        <f>IFERROR(__xludf.DUMMYFUNCTION("""COMPUTED_VALUE"""),47.0)</f>
        <v>47</v>
      </c>
      <c r="E749" s="1">
        <f>IFERROR(__xludf.DUMMYFUNCTION("""COMPUTED_VALUE"""),46.0)</f>
        <v>46</v>
      </c>
      <c r="F749" s="1">
        <f>IFERROR(__xludf.DUMMYFUNCTION("""COMPUTED_VALUE"""),43.0)</f>
        <v>43</v>
      </c>
      <c r="G749" s="2">
        <f>IFERROR(__xludf.DUMMYFUNCTION("""COMPUTED_VALUE"""),42.0)</f>
        <v>42</v>
      </c>
      <c r="J749" s="1" t="b">
        <f t="array" ref="J749">IF(NOT(H749=""),AND(C749:H749&gt;B749:G749),IF(NOT(G749=""),AND(C749:G749&gt;B749:F749),IF(NOT(F749=""),AND(C749:F749&gt;B749:E749),AND(C749:E749&gt;B749:D749))))</f>
        <v>0</v>
      </c>
      <c r="K749" s="1" t="b">
        <f t="array" ref="K749">IF(NOT(H749=""),AND(C749:H749&lt;B749:G749),IF(NOT(G749=""),AND(C749:G749&lt;B749:F749),IF(NOT(F749=""),AND(C749:F749&lt;B749:E749),AND(C749:E749&lt;B749:D749))))</f>
        <v>1</v>
      </c>
      <c r="L749" s="1" t="b">
        <f t="array" ref="L749">IF(NOT(H749=""),AND(AND(ABS(C749:H749-B749:G749)&gt;0),AND(ABS(C749:H749-B749:G749)&lt;4)),IF(NOT(G749=""),AND(AND(ABS(C749:G749-B749:F749)&gt;0),AND(ABS(C749:G749-B749:F749)&lt;4)),IF(NOT(F749=""),AND(AND(ABS(C749:F749-B749:E749)&gt;0),AND(ABS(C749:F749-B749:E749)&lt;4)),AND(AND(ABS(C749:E749-B749:D749)&gt;0),AND(ABS(C749:E749-B749:D749)&lt;4)))))</f>
        <v>1</v>
      </c>
      <c r="M749" s="1" t="b">
        <f t="shared" si="1"/>
        <v>1</v>
      </c>
    </row>
    <row r="750" ht="15.75" customHeight="1">
      <c r="A750" s="1" t="s">
        <v>759</v>
      </c>
      <c r="B750" s="1">
        <f>IFERROR(__xludf.DUMMYFUNCTION("SPLIT(A750,"" "")"),18.0)</f>
        <v>18</v>
      </c>
      <c r="C750" s="1">
        <f>IFERROR(__xludf.DUMMYFUNCTION("""COMPUTED_VALUE"""),20.0)</f>
        <v>20</v>
      </c>
      <c r="D750" s="1">
        <f>IFERROR(__xludf.DUMMYFUNCTION("""COMPUTED_VALUE"""),21.0)</f>
        <v>21</v>
      </c>
      <c r="E750" s="1">
        <f>IFERROR(__xludf.DUMMYFUNCTION("""COMPUTED_VALUE"""),24.0)</f>
        <v>24</v>
      </c>
      <c r="F750" s="2">
        <f>IFERROR(__xludf.DUMMYFUNCTION("""COMPUTED_VALUE"""),27.0)</f>
        <v>27</v>
      </c>
      <c r="J750" s="1" t="b">
        <f t="array" ref="J750">IF(NOT(H750=""),AND(C750:H750&gt;B750:G750),IF(NOT(G750=""),AND(C750:G750&gt;B750:F750),IF(NOT(F750=""),AND(C750:F750&gt;B750:E750),AND(C750:E750&gt;B750:D750))))</f>
        <v>1</v>
      </c>
      <c r="K750" s="1" t="b">
        <f t="array" ref="K750">IF(NOT(H750=""),AND(C750:H750&lt;B750:G750),IF(NOT(G750=""),AND(C750:G750&lt;B750:F750),IF(NOT(F750=""),AND(C750:F750&lt;B750:E750),AND(C750:E750&lt;B750:D750))))</f>
        <v>0</v>
      </c>
      <c r="L750" s="1" t="b">
        <f t="array" ref="L750">IF(NOT(H750=""),AND(AND(ABS(C750:H750-B750:G750)&gt;0),AND(ABS(C750:H750-B750:G750)&lt;4)),IF(NOT(G750=""),AND(AND(ABS(C750:G750-B750:F750)&gt;0),AND(ABS(C750:G750-B750:F750)&lt;4)),IF(NOT(F750=""),AND(AND(ABS(C750:F750-B750:E750)&gt;0),AND(ABS(C750:F750-B750:E750)&lt;4)),AND(AND(ABS(C750:E750-B750:D750)&gt;0),AND(ABS(C750:E750-B750:D750)&lt;4)))))</f>
        <v>1</v>
      </c>
      <c r="M750" s="1" t="b">
        <f t="shared" si="1"/>
        <v>1</v>
      </c>
    </row>
    <row r="751" ht="15.75" customHeight="1">
      <c r="A751" s="1" t="s">
        <v>760</v>
      </c>
      <c r="B751" s="1">
        <f>IFERROR(__xludf.DUMMYFUNCTION("SPLIT(A751,"" "")"),36.0)</f>
        <v>36</v>
      </c>
      <c r="C751" s="1">
        <f>IFERROR(__xludf.DUMMYFUNCTION("""COMPUTED_VALUE"""),37.0)</f>
        <v>37</v>
      </c>
      <c r="D751" s="1">
        <f>IFERROR(__xludf.DUMMYFUNCTION("""COMPUTED_VALUE"""),40.0)</f>
        <v>40</v>
      </c>
      <c r="E751" s="1">
        <f>IFERROR(__xludf.DUMMYFUNCTION("""COMPUTED_VALUE"""),43.0)</f>
        <v>43</v>
      </c>
      <c r="F751" s="2">
        <f>IFERROR(__xludf.DUMMYFUNCTION("""COMPUTED_VALUE"""),45.0)</f>
        <v>45</v>
      </c>
      <c r="J751" s="1" t="b">
        <f t="array" ref="J751">IF(NOT(H751=""),AND(C751:H751&gt;B751:G751),IF(NOT(G751=""),AND(C751:G751&gt;B751:F751),IF(NOT(F751=""),AND(C751:F751&gt;B751:E751),AND(C751:E751&gt;B751:D751))))</f>
        <v>1</v>
      </c>
      <c r="K751" s="1" t="b">
        <f t="array" ref="K751">IF(NOT(H751=""),AND(C751:H751&lt;B751:G751),IF(NOT(G751=""),AND(C751:G751&lt;B751:F751),IF(NOT(F751=""),AND(C751:F751&lt;B751:E751),AND(C751:E751&lt;B751:D751))))</f>
        <v>0</v>
      </c>
      <c r="L751" s="1" t="b">
        <f t="array" ref="L751">IF(NOT(H751=""),AND(AND(ABS(C751:H751-B751:G751)&gt;0),AND(ABS(C751:H751-B751:G751)&lt;4)),IF(NOT(G751=""),AND(AND(ABS(C751:G751-B751:F751)&gt;0),AND(ABS(C751:G751-B751:F751)&lt;4)),IF(NOT(F751=""),AND(AND(ABS(C751:F751-B751:E751)&gt;0),AND(ABS(C751:F751-B751:E751)&lt;4)),AND(AND(ABS(C751:E751-B751:D751)&gt;0),AND(ABS(C751:E751-B751:D751)&lt;4)))))</f>
        <v>1</v>
      </c>
      <c r="M751" s="1" t="b">
        <f t="shared" si="1"/>
        <v>1</v>
      </c>
    </row>
    <row r="752" ht="15.75" customHeight="1">
      <c r="A752" s="1" t="s">
        <v>761</v>
      </c>
      <c r="B752" s="1">
        <f>IFERROR(__xludf.DUMMYFUNCTION("SPLIT(A752,"" "")"),93.0)</f>
        <v>93</v>
      </c>
      <c r="C752" s="1">
        <f>IFERROR(__xludf.DUMMYFUNCTION("""COMPUTED_VALUE"""),90.0)</f>
        <v>90</v>
      </c>
      <c r="D752" s="1">
        <f>IFERROR(__xludf.DUMMYFUNCTION("""COMPUTED_VALUE"""),88.0)</f>
        <v>88</v>
      </c>
      <c r="E752" s="1">
        <f>IFERROR(__xludf.DUMMYFUNCTION("""COMPUTED_VALUE"""),86.0)</f>
        <v>86</v>
      </c>
      <c r="F752" s="1">
        <f>IFERROR(__xludf.DUMMYFUNCTION("""COMPUTED_VALUE"""),84.0)</f>
        <v>84</v>
      </c>
      <c r="G752" s="1">
        <f>IFERROR(__xludf.DUMMYFUNCTION("""COMPUTED_VALUE"""),82.0)</f>
        <v>82</v>
      </c>
      <c r="H752" s="2">
        <f>IFERROR(__xludf.DUMMYFUNCTION("""COMPUTED_VALUE"""),80.0)</f>
        <v>80</v>
      </c>
      <c r="J752" s="1" t="b">
        <f t="array" ref="J752">IF(NOT(H752=""),AND(C752:H752&gt;B752:G752),IF(NOT(G752=""),AND(C752:G752&gt;B752:F752),IF(NOT(F752=""),AND(C752:F752&gt;B752:E752),AND(C752:E752&gt;B752:D752))))</f>
        <v>0</v>
      </c>
      <c r="K752" s="1" t="b">
        <f t="array" ref="K752">IF(NOT(H752=""),AND(C752:H752&lt;B752:G752),IF(NOT(G752=""),AND(C752:G752&lt;B752:F752),IF(NOT(F752=""),AND(C752:F752&lt;B752:E752),AND(C752:E752&lt;B752:D752))))</f>
        <v>1</v>
      </c>
      <c r="L752" s="1" t="b">
        <f t="array" ref="L752">IF(NOT(H752=""),AND(AND(ABS(C752:H752-B752:G752)&gt;0),AND(ABS(C752:H752-B752:G752)&lt;4)),IF(NOT(G752=""),AND(AND(ABS(C752:G752-B752:F752)&gt;0),AND(ABS(C752:G752-B752:F752)&lt;4)),IF(NOT(F752=""),AND(AND(ABS(C752:F752-B752:E752)&gt;0),AND(ABS(C752:F752-B752:E752)&lt;4)),AND(AND(ABS(C752:E752-B752:D752)&gt;0),AND(ABS(C752:E752-B752:D752)&lt;4)))))</f>
        <v>1</v>
      </c>
      <c r="M752" s="1" t="b">
        <f t="shared" si="1"/>
        <v>1</v>
      </c>
    </row>
    <row r="753" ht="15.75" customHeight="1">
      <c r="A753" s="1" t="s">
        <v>762</v>
      </c>
      <c r="B753" s="1">
        <f>IFERROR(__xludf.DUMMYFUNCTION("SPLIT(A753,"" "")"),6.0)</f>
        <v>6</v>
      </c>
      <c r="C753" s="1">
        <f>IFERROR(__xludf.DUMMYFUNCTION("""COMPUTED_VALUE"""),7.0)</f>
        <v>7</v>
      </c>
      <c r="D753" s="1">
        <f>IFERROR(__xludf.DUMMYFUNCTION("""COMPUTED_VALUE"""),10.0)</f>
        <v>10</v>
      </c>
      <c r="E753" s="1">
        <f>IFERROR(__xludf.DUMMYFUNCTION("""COMPUTED_VALUE"""),13.0)</f>
        <v>13</v>
      </c>
      <c r="F753" s="2">
        <f>IFERROR(__xludf.DUMMYFUNCTION("""COMPUTED_VALUE"""),14.0)</f>
        <v>14</v>
      </c>
      <c r="J753" s="1" t="b">
        <f t="array" ref="J753">IF(NOT(H753=""),AND(C753:H753&gt;B753:G753),IF(NOT(G753=""),AND(C753:G753&gt;B753:F753),IF(NOT(F753=""),AND(C753:F753&gt;B753:E753),AND(C753:E753&gt;B753:D753))))</f>
        <v>1</v>
      </c>
      <c r="K753" s="1" t="b">
        <f t="array" ref="K753">IF(NOT(H753=""),AND(C753:H753&lt;B753:G753),IF(NOT(G753=""),AND(C753:G753&lt;B753:F753),IF(NOT(F753=""),AND(C753:F753&lt;B753:E753),AND(C753:E753&lt;B753:D753))))</f>
        <v>0</v>
      </c>
      <c r="L753" s="1" t="b">
        <f t="array" ref="L753">IF(NOT(H753=""),AND(AND(ABS(C753:H753-B753:G753)&gt;0),AND(ABS(C753:H753-B753:G753)&lt;4)),IF(NOT(G753=""),AND(AND(ABS(C753:G753-B753:F753)&gt;0),AND(ABS(C753:G753-B753:F753)&lt;4)),IF(NOT(F753=""),AND(AND(ABS(C753:F753-B753:E753)&gt;0),AND(ABS(C753:F753-B753:E753)&lt;4)),AND(AND(ABS(C753:E753-B753:D753)&gt;0),AND(ABS(C753:E753-B753:D753)&lt;4)))))</f>
        <v>1</v>
      </c>
      <c r="M753" s="1" t="b">
        <f t="shared" si="1"/>
        <v>1</v>
      </c>
    </row>
    <row r="754" ht="15.75" customHeight="1">
      <c r="A754" s="1" t="s">
        <v>763</v>
      </c>
      <c r="B754" s="1">
        <f>IFERROR(__xludf.DUMMYFUNCTION("SPLIT(A754,"" "")"),90.0)</f>
        <v>90</v>
      </c>
      <c r="C754" s="1">
        <f>IFERROR(__xludf.DUMMYFUNCTION("""COMPUTED_VALUE"""),89.0)</f>
        <v>89</v>
      </c>
      <c r="D754" s="1">
        <f>IFERROR(__xludf.DUMMYFUNCTION("""COMPUTED_VALUE"""),87.0)</f>
        <v>87</v>
      </c>
      <c r="E754" s="1">
        <f>IFERROR(__xludf.DUMMYFUNCTION("""COMPUTED_VALUE"""),85.0)</f>
        <v>85</v>
      </c>
      <c r="F754" s="1">
        <f>IFERROR(__xludf.DUMMYFUNCTION("""COMPUTED_VALUE"""),82.0)</f>
        <v>82</v>
      </c>
      <c r="G754" s="1">
        <f>IFERROR(__xludf.DUMMYFUNCTION("""COMPUTED_VALUE"""),79.0)</f>
        <v>79</v>
      </c>
      <c r="H754" s="1">
        <f>IFERROR(__xludf.DUMMYFUNCTION("""COMPUTED_VALUE"""),77.0)</f>
        <v>77</v>
      </c>
      <c r="I754" s="1">
        <f>IFERROR(__xludf.DUMMYFUNCTION("""COMPUTED_VALUE"""),76.0)</f>
        <v>76</v>
      </c>
      <c r="J754" s="1" t="b">
        <f t="array" ref="J754">IF(NOT(H754=""),AND(C754:H754&gt;B754:G754),IF(NOT(G754=""),AND(C754:G754&gt;B754:F754),IF(NOT(F754=""),AND(C754:F754&gt;B754:E754),AND(C754:E754&gt;B754:D754))))</f>
        <v>0</v>
      </c>
      <c r="K754" s="1" t="b">
        <f t="array" ref="K754">IF(NOT(H754=""),AND(C754:H754&lt;B754:G754),IF(NOT(G754=""),AND(C754:G754&lt;B754:F754),IF(NOT(F754=""),AND(C754:F754&lt;B754:E754),AND(C754:E754&lt;B754:D754))))</f>
        <v>1</v>
      </c>
      <c r="L754" s="1" t="b">
        <f t="array" ref="L754">IF(NOT(H754=""),AND(AND(ABS(C754:H754-B754:G754)&gt;0),AND(ABS(C754:H754-B754:G754)&lt;4)),IF(NOT(G754=""),AND(AND(ABS(C754:G754-B754:F754)&gt;0),AND(ABS(C754:G754-B754:F754)&lt;4)),IF(NOT(F754=""),AND(AND(ABS(C754:F754-B754:E754)&gt;0),AND(ABS(C754:F754-B754:E754)&lt;4)),AND(AND(ABS(C754:E754-B754:D754)&gt;0),AND(ABS(C754:E754-B754:D754)&lt;4)))))</f>
        <v>1</v>
      </c>
      <c r="M754" s="1" t="b">
        <f t="shared" si="1"/>
        <v>1</v>
      </c>
    </row>
    <row r="755" ht="15.75" customHeight="1">
      <c r="A755" s="1" t="s">
        <v>764</v>
      </c>
      <c r="B755" s="1">
        <f>IFERROR(__xludf.DUMMYFUNCTION("SPLIT(A755,"" "")"),84.0)</f>
        <v>84</v>
      </c>
      <c r="C755" s="1">
        <f>IFERROR(__xludf.DUMMYFUNCTION("""COMPUTED_VALUE"""),81.0)</f>
        <v>81</v>
      </c>
      <c r="D755" s="1">
        <f>IFERROR(__xludf.DUMMYFUNCTION("""COMPUTED_VALUE"""),79.0)</f>
        <v>79</v>
      </c>
      <c r="E755" s="1">
        <f>IFERROR(__xludf.DUMMYFUNCTION("""COMPUTED_VALUE"""),76.0)</f>
        <v>76</v>
      </c>
      <c r="F755" s="1">
        <f>IFERROR(__xludf.DUMMYFUNCTION("""COMPUTED_VALUE"""),75.0)</f>
        <v>75</v>
      </c>
      <c r="G755" s="1">
        <f>IFERROR(__xludf.DUMMYFUNCTION("""COMPUTED_VALUE"""),74.0)</f>
        <v>74</v>
      </c>
      <c r="H755" s="1">
        <f>IFERROR(__xludf.DUMMYFUNCTION("""COMPUTED_VALUE"""),73.0)</f>
        <v>73</v>
      </c>
      <c r="I755" s="1">
        <f>IFERROR(__xludf.DUMMYFUNCTION("""COMPUTED_VALUE"""),70.0)</f>
        <v>70</v>
      </c>
      <c r="J755" s="1" t="b">
        <f t="array" ref="J755">IF(NOT(H755=""),AND(C755:H755&gt;B755:G755),IF(NOT(G755=""),AND(C755:G755&gt;B755:F755),IF(NOT(F755=""),AND(C755:F755&gt;B755:E755),AND(C755:E755&gt;B755:D755))))</f>
        <v>0</v>
      </c>
      <c r="K755" s="1" t="b">
        <f t="array" ref="K755">IF(NOT(H755=""),AND(C755:H755&lt;B755:G755),IF(NOT(G755=""),AND(C755:G755&lt;B755:F755),IF(NOT(F755=""),AND(C755:F755&lt;B755:E755),AND(C755:E755&lt;B755:D755))))</f>
        <v>1</v>
      </c>
      <c r="L755" s="1" t="b">
        <f t="array" ref="L755">IF(NOT(H755=""),AND(AND(ABS(C755:H755-B755:G755)&gt;0),AND(ABS(C755:H755-B755:G755)&lt;4)),IF(NOT(G755=""),AND(AND(ABS(C755:G755-B755:F755)&gt;0),AND(ABS(C755:G755-B755:F755)&lt;4)),IF(NOT(F755=""),AND(AND(ABS(C755:F755-B755:E755)&gt;0),AND(ABS(C755:F755-B755:E755)&lt;4)),AND(AND(ABS(C755:E755-B755:D755)&gt;0),AND(ABS(C755:E755-B755:D755)&lt;4)))))</f>
        <v>1</v>
      </c>
      <c r="M755" s="1" t="b">
        <f t="shared" si="1"/>
        <v>1</v>
      </c>
    </row>
    <row r="756" ht="15.75" customHeight="1">
      <c r="A756" s="1" t="s">
        <v>765</v>
      </c>
      <c r="B756" s="1">
        <f>IFERROR(__xludf.DUMMYFUNCTION("SPLIT(A756,"" "")"),2.0)</f>
        <v>2</v>
      </c>
      <c r="C756" s="1">
        <f>IFERROR(__xludf.DUMMYFUNCTION("""COMPUTED_VALUE"""),4.0)</f>
        <v>4</v>
      </c>
      <c r="D756" s="1">
        <f>IFERROR(__xludf.DUMMYFUNCTION("""COMPUTED_VALUE"""),7.0)</f>
        <v>7</v>
      </c>
      <c r="E756" s="1">
        <f>IFERROR(__xludf.DUMMYFUNCTION("""COMPUTED_VALUE"""),10.0)</f>
        <v>10</v>
      </c>
      <c r="F756" s="2">
        <f>IFERROR(__xludf.DUMMYFUNCTION("""COMPUTED_VALUE"""),12.0)</f>
        <v>12</v>
      </c>
      <c r="J756" s="1" t="b">
        <f t="array" ref="J756">IF(NOT(H756=""),AND(C756:H756&gt;B756:G756),IF(NOT(G756=""),AND(C756:G756&gt;B756:F756),IF(NOT(F756=""),AND(C756:F756&gt;B756:E756),AND(C756:E756&gt;B756:D756))))</f>
        <v>1</v>
      </c>
      <c r="K756" s="1" t="b">
        <f t="array" ref="K756">IF(NOT(H756=""),AND(C756:H756&lt;B756:G756),IF(NOT(G756=""),AND(C756:G756&lt;B756:F756),IF(NOT(F756=""),AND(C756:F756&lt;B756:E756),AND(C756:E756&lt;B756:D756))))</f>
        <v>0</v>
      </c>
      <c r="L756" s="1" t="b">
        <f t="array" ref="L756">IF(NOT(H756=""),AND(AND(ABS(C756:H756-B756:G756)&gt;0),AND(ABS(C756:H756-B756:G756)&lt;4)),IF(NOT(G756=""),AND(AND(ABS(C756:G756-B756:F756)&gt;0),AND(ABS(C756:G756-B756:F756)&lt;4)),IF(NOT(F756=""),AND(AND(ABS(C756:F756-B756:E756)&gt;0),AND(ABS(C756:F756-B756:E756)&lt;4)),AND(AND(ABS(C756:E756-B756:D756)&gt;0),AND(ABS(C756:E756-B756:D756)&lt;4)))))</f>
        <v>1</v>
      </c>
      <c r="M756" s="1" t="b">
        <f t="shared" si="1"/>
        <v>1</v>
      </c>
    </row>
    <row r="757" ht="15.75" customHeight="1">
      <c r="A757" s="1" t="s">
        <v>766</v>
      </c>
      <c r="B757" s="1">
        <f>IFERROR(__xludf.DUMMYFUNCTION("SPLIT(A757,"" "")"),83.0)</f>
        <v>83</v>
      </c>
      <c r="C757" s="1">
        <f>IFERROR(__xludf.DUMMYFUNCTION("""COMPUTED_VALUE"""),84.0)</f>
        <v>84</v>
      </c>
      <c r="D757" s="1">
        <f>IFERROR(__xludf.DUMMYFUNCTION("""COMPUTED_VALUE"""),85.0)</f>
        <v>85</v>
      </c>
      <c r="E757" s="1">
        <f>IFERROR(__xludf.DUMMYFUNCTION("""COMPUTED_VALUE"""),86.0)</f>
        <v>86</v>
      </c>
      <c r="F757" s="1">
        <f>IFERROR(__xludf.DUMMYFUNCTION("""COMPUTED_VALUE"""),89.0)</f>
        <v>89</v>
      </c>
      <c r="G757" s="1">
        <f>IFERROR(__xludf.DUMMYFUNCTION("""COMPUTED_VALUE"""),91.0)</f>
        <v>91</v>
      </c>
      <c r="H757" s="2">
        <f>IFERROR(__xludf.DUMMYFUNCTION("""COMPUTED_VALUE"""),92.0)</f>
        <v>92</v>
      </c>
      <c r="J757" s="1" t="b">
        <f t="array" ref="J757">IF(NOT(H757=""),AND(C757:H757&gt;B757:G757),IF(NOT(G757=""),AND(C757:G757&gt;B757:F757),IF(NOT(F757=""),AND(C757:F757&gt;B757:E757),AND(C757:E757&gt;B757:D757))))</f>
        <v>1</v>
      </c>
      <c r="K757" s="1" t="b">
        <f t="array" ref="K757">IF(NOT(H757=""),AND(C757:H757&lt;B757:G757),IF(NOT(G757=""),AND(C757:G757&lt;B757:F757),IF(NOT(F757=""),AND(C757:F757&lt;B757:E757),AND(C757:E757&lt;B757:D757))))</f>
        <v>0</v>
      </c>
      <c r="L757" s="1" t="b">
        <f t="array" ref="L757">IF(NOT(H757=""),AND(AND(ABS(C757:H757-B757:G757)&gt;0),AND(ABS(C757:H757-B757:G757)&lt;4)),IF(NOT(G757=""),AND(AND(ABS(C757:G757-B757:F757)&gt;0),AND(ABS(C757:G757-B757:F757)&lt;4)),IF(NOT(F757=""),AND(AND(ABS(C757:F757-B757:E757)&gt;0),AND(ABS(C757:F757-B757:E757)&lt;4)),AND(AND(ABS(C757:E757-B757:D757)&gt;0),AND(ABS(C757:E757-B757:D757)&lt;4)))))</f>
        <v>1</v>
      </c>
      <c r="M757" s="1" t="b">
        <f t="shared" si="1"/>
        <v>1</v>
      </c>
    </row>
    <row r="758" ht="15.75" customHeight="1">
      <c r="A758" s="1" t="s">
        <v>767</v>
      </c>
      <c r="B758" s="1">
        <f>IFERROR(__xludf.DUMMYFUNCTION("SPLIT(A758,"" "")"),68.0)</f>
        <v>68</v>
      </c>
      <c r="C758" s="1">
        <f>IFERROR(__xludf.DUMMYFUNCTION("""COMPUTED_VALUE"""),70.0)</f>
        <v>70</v>
      </c>
      <c r="D758" s="1">
        <f>IFERROR(__xludf.DUMMYFUNCTION("""COMPUTED_VALUE"""),73.0)</f>
        <v>73</v>
      </c>
      <c r="E758" s="1">
        <f>IFERROR(__xludf.DUMMYFUNCTION("""COMPUTED_VALUE"""),75.0)</f>
        <v>75</v>
      </c>
      <c r="F758" s="1">
        <f>IFERROR(__xludf.DUMMYFUNCTION("""COMPUTED_VALUE"""),76.0)</f>
        <v>76</v>
      </c>
      <c r="G758" s="1">
        <f>IFERROR(__xludf.DUMMYFUNCTION("""COMPUTED_VALUE"""),77.0)</f>
        <v>77</v>
      </c>
      <c r="H758" s="1">
        <f>IFERROR(__xludf.DUMMYFUNCTION("""COMPUTED_VALUE"""),80.0)</f>
        <v>80</v>
      </c>
      <c r="I758" s="1">
        <f>IFERROR(__xludf.DUMMYFUNCTION("""COMPUTED_VALUE"""),83.0)</f>
        <v>83</v>
      </c>
      <c r="J758" s="1" t="b">
        <f t="array" ref="J758">IF(NOT(H758=""),AND(C758:H758&gt;B758:G758),IF(NOT(G758=""),AND(C758:G758&gt;B758:F758),IF(NOT(F758=""),AND(C758:F758&gt;B758:E758),AND(C758:E758&gt;B758:D758))))</f>
        <v>1</v>
      </c>
      <c r="K758" s="1" t="b">
        <f t="array" ref="K758">IF(NOT(H758=""),AND(C758:H758&lt;B758:G758),IF(NOT(G758=""),AND(C758:G758&lt;B758:F758),IF(NOT(F758=""),AND(C758:F758&lt;B758:E758),AND(C758:E758&lt;B758:D758))))</f>
        <v>0</v>
      </c>
      <c r="L758" s="1" t="b">
        <f t="array" ref="L758">IF(NOT(H758=""),AND(AND(ABS(C758:H758-B758:G758)&gt;0),AND(ABS(C758:H758-B758:G758)&lt;4)),IF(NOT(G758=""),AND(AND(ABS(C758:G758-B758:F758)&gt;0),AND(ABS(C758:G758-B758:F758)&lt;4)),IF(NOT(F758=""),AND(AND(ABS(C758:F758-B758:E758)&gt;0),AND(ABS(C758:F758-B758:E758)&lt;4)),AND(AND(ABS(C758:E758-B758:D758)&gt;0),AND(ABS(C758:E758-B758:D758)&lt;4)))))</f>
        <v>1</v>
      </c>
      <c r="M758" s="1" t="b">
        <f t="shared" si="1"/>
        <v>1</v>
      </c>
    </row>
    <row r="759" ht="15.75" customHeight="1">
      <c r="A759" s="1" t="s">
        <v>768</v>
      </c>
      <c r="B759" s="1">
        <f>IFERROR(__xludf.DUMMYFUNCTION("SPLIT(A759,"" "")"),60.0)</f>
        <v>60</v>
      </c>
      <c r="C759" s="1">
        <f>IFERROR(__xludf.DUMMYFUNCTION("""COMPUTED_VALUE"""),57.0)</f>
        <v>57</v>
      </c>
      <c r="D759" s="1">
        <f>IFERROR(__xludf.DUMMYFUNCTION("""COMPUTED_VALUE"""),55.0)</f>
        <v>55</v>
      </c>
      <c r="E759" s="1">
        <f>IFERROR(__xludf.DUMMYFUNCTION("""COMPUTED_VALUE"""),52.0)</f>
        <v>52</v>
      </c>
      <c r="F759" s="1">
        <f>IFERROR(__xludf.DUMMYFUNCTION("""COMPUTED_VALUE"""),49.0)</f>
        <v>49</v>
      </c>
      <c r="G759" s="1">
        <f>IFERROR(__xludf.DUMMYFUNCTION("""COMPUTED_VALUE"""),48.0)</f>
        <v>48</v>
      </c>
      <c r="H759" s="1">
        <f>IFERROR(__xludf.DUMMYFUNCTION("""COMPUTED_VALUE"""),46.0)</f>
        <v>46</v>
      </c>
      <c r="I759" s="1">
        <f>IFERROR(__xludf.DUMMYFUNCTION("""COMPUTED_VALUE"""),45.0)</f>
        <v>45</v>
      </c>
      <c r="J759" s="1" t="b">
        <f t="array" ref="J759">IF(NOT(H759=""),AND(C759:H759&gt;B759:G759),IF(NOT(G759=""),AND(C759:G759&gt;B759:F759),IF(NOT(F759=""),AND(C759:F759&gt;B759:E759),AND(C759:E759&gt;B759:D759))))</f>
        <v>0</v>
      </c>
      <c r="K759" s="1" t="b">
        <f t="array" ref="K759">IF(NOT(H759=""),AND(C759:H759&lt;B759:G759),IF(NOT(G759=""),AND(C759:G759&lt;B759:F759),IF(NOT(F759=""),AND(C759:F759&lt;B759:E759),AND(C759:E759&lt;B759:D759))))</f>
        <v>1</v>
      </c>
      <c r="L759" s="1" t="b">
        <f t="array" ref="L759">IF(NOT(H759=""),AND(AND(ABS(C759:H759-B759:G759)&gt;0),AND(ABS(C759:H759-B759:G759)&lt;4)),IF(NOT(G759=""),AND(AND(ABS(C759:G759-B759:F759)&gt;0),AND(ABS(C759:G759-B759:F759)&lt;4)),IF(NOT(F759=""),AND(AND(ABS(C759:F759-B759:E759)&gt;0),AND(ABS(C759:F759-B759:E759)&lt;4)),AND(AND(ABS(C759:E759-B759:D759)&gt;0),AND(ABS(C759:E759-B759:D759)&lt;4)))))</f>
        <v>1</v>
      </c>
      <c r="M759" s="1" t="b">
        <f t="shared" si="1"/>
        <v>1</v>
      </c>
    </row>
    <row r="760" ht="15.75" customHeight="1">
      <c r="A760" s="1" t="s">
        <v>769</v>
      </c>
      <c r="B760" s="1">
        <f>IFERROR(__xludf.DUMMYFUNCTION("SPLIT(A760,"" "")"),78.0)</f>
        <v>78</v>
      </c>
      <c r="C760" s="1">
        <f>IFERROR(__xludf.DUMMYFUNCTION("""COMPUTED_VALUE"""),76.0)</f>
        <v>76</v>
      </c>
      <c r="D760" s="1">
        <f>IFERROR(__xludf.DUMMYFUNCTION("""COMPUTED_VALUE"""),75.0)</f>
        <v>75</v>
      </c>
      <c r="E760" s="1">
        <f>IFERROR(__xludf.DUMMYFUNCTION("""COMPUTED_VALUE"""),73.0)</f>
        <v>73</v>
      </c>
      <c r="F760" s="2">
        <f>IFERROR(__xludf.DUMMYFUNCTION("""COMPUTED_VALUE"""),70.0)</f>
        <v>70</v>
      </c>
      <c r="J760" s="1" t="b">
        <f t="array" ref="J760">IF(NOT(H760=""),AND(C760:H760&gt;B760:G760),IF(NOT(G760=""),AND(C760:G760&gt;B760:F760),IF(NOT(F760=""),AND(C760:F760&gt;B760:E760),AND(C760:E760&gt;B760:D760))))</f>
        <v>0</v>
      </c>
      <c r="K760" s="1" t="b">
        <f t="array" ref="K760">IF(NOT(H760=""),AND(C760:H760&lt;B760:G760),IF(NOT(G760=""),AND(C760:G760&lt;B760:F760),IF(NOT(F760=""),AND(C760:F760&lt;B760:E760),AND(C760:E760&lt;B760:D760))))</f>
        <v>1</v>
      </c>
      <c r="L760" s="1" t="b">
        <f t="array" ref="L760">IF(NOT(H760=""),AND(AND(ABS(C760:H760-B760:G760)&gt;0),AND(ABS(C760:H760-B760:G760)&lt;4)),IF(NOT(G760=""),AND(AND(ABS(C760:G760-B760:F760)&gt;0),AND(ABS(C760:G760-B760:F760)&lt;4)),IF(NOT(F760=""),AND(AND(ABS(C760:F760-B760:E760)&gt;0),AND(ABS(C760:F760-B760:E760)&lt;4)),AND(AND(ABS(C760:E760-B760:D760)&gt;0),AND(ABS(C760:E760-B760:D760)&lt;4)))))</f>
        <v>1</v>
      </c>
      <c r="M760" s="1" t="b">
        <f t="shared" si="1"/>
        <v>1</v>
      </c>
    </row>
    <row r="761" ht="15.75" customHeight="1">
      <c r="A761" s="1" t="s">
        <v>770</v>
      </c>
      <c r="B761" s="1">
        <f>IFERROR(__xludf.DUMMYFUNCTION("SPLIT(A761,"" "")"),19.0)</f>
        <v>19</v>
      </c>
      <c r="C761" s="1">
        <f>IFERROR(__xludf.DUMMYFUNCTION("""COMPUTED_VALUE"""),21.0)</f>
        <v>21</v>
      </c>
      <c r="D761" s="1">
        <f>IFERROR(__xludf.DUMMYFUNCTION("""COMPUTED_VALUE"""),22.0)</f>
        <v>22</v>
      </c>
      <c r="E761" s="1">
        <f>IFERROR(__xludf.DUMMYFUNCTION("""COMPUTED_VALUE"""),24.0)</f>
        <v>24</v>
      </c>
      <c r="F761" s="1">
        <f>IFERROR(__xludf.DUMMYFUNCTION("""COMPUTED_VALUE"""),25.0)</f>
        <v>25</v>
      </c>
      <c r="G761" s="1">
        <f>IFERROR(__xludf.DUMMYFUNCTION("""COMPUTED_VALUE"""),28.0)</f>
        <v>28</v>
      </c>
      <c r="H761" s="2">
        <f>IFERROR(__xludf.DUMMYFUNCTION("""COMPUTED_VALUE"""),30.0)</f>
        <v>30</v>
      </c>
      <c r="J761" s="1" t="b">
        <f t="array" ref="J761">IF(NOT(H761=""),AND(C761:H761&gt;B761:G761),IF(NOT(G761=""),AND(C761:G761&gt;B761:F761),IF(NOT(F761=""),AND(C761:F761&gt;B761:E761),AND(C761:E761&gt;B761:D761))))</f>
        <v>1</v>
      </c>
      <c r="K761" s="1" t="b">
        <f t="array" ref="K761">IF(NOT(H761=""),AND(C761:H761&lt;B761:G761),IF(NOT(G761=""),AND(C761:G761&lt;B761:F761),IF(NOT(F761=""),AND(C761:F761&lt;B761:E761),AND(C761:E761&lt;B761:D761))))</f>
        <v>0</v>
      </c>
      <c r="L761" s="1" t="b">
        <f t="array" ref="L761">IF(NOT(H761=""),AND(AND(ABS(C761:H761-B761:G761)&gt;0),AND(ABS(C761:H761-B761:G761)&lt;4)),IF(NOT(G761=""),AND(AND(ABS(C761:G761-B761:F761)&gt;0),AND(ABS(C761:G761-B761:F761)&lt;4)),IF(NOT(F761=""),AND(AND(ABS(C761:F761-B761:E761)&gt;0),AND(ABS(C761:F761-B761:E761)&lt;4)),AND(AND(ABS(C761:E761-B761:D761)&gt;0),AND(ABS(C761:E761-B761:D761)&lt;4)))))</f>
        <v>1</v>
      </c>
      <c r="M761" s="1" t="b">
        <f t="shared" si="1"/>
        <v>1</v>
      </c>
    </row>
    <row r="762" ht="15.75" customHeight="1">
      <c r="A762" s="1" t="s">
        <v>771</v>
      </c>
      <c r="B762" s="1">
        <f>IFERROR(__xludf.DUMMYFUNCTION("SPLIT(A762,"" "")"),72.0)</f>
        <v>72</v>
      </c>
      <c r="C762" s="1">
        <f>IFERROR(__xludf.DUMMYFUNCTION("""COMPUTED_VALUE"""),74.0)</f>
        <v>74</v>
      </c>
      <c r="D762" s="1">
        <f>IFERROR(__xludf.DUMMYFUNCTION("""COMPUTED_VALUE"""),75.0)</f>
        <v>75</v>
      </c>
      <c r="E762" s="1">
        <f>IFERROR(__xludf.DUMMYFUNCTION("""COMPUTED_VALUE"""),76.0)</f>
        <v>76</v>
      </c>
      <c r="F762" s="1">
        <f>IFERROR(__xludf.DUMMYFUNCTION("""COMPUTED_VALUE"""),77.0)</f>
        <v>77</v>
      </c>
      <c r="G762" s="2">
        <f>IFERROR(__xludf.DUMMYFUNCTION("""COMPUTED_VALUE"""),79.0)</f>
        <v>79</v>
      </c>
      <c r="J762" s="1" t="b">
        <f t="array" ref="J762">IF(NOT(H762=""),AND(C762:H762&gt;B762:G762),IF(NOT(G762=""),AND(C762:G762&gt;B762:F762),IF(NOT(F762=""),AND(C762:F762&gt;B762:E762),AND(C762:E762&gt;B762:D762))))</f>
        <v>1</v>
      </c>
      <c r="K762" s="1" t="b">
        <f t="array" ref="K762">IF(NOT(H762=""),AND(C762:H762&lt;B762:G762),IF(NOT(G762=""),AND(C762:G762&lt;B762:F762),IF(NOT(F762=""),AND(C762:F762&lt;B762:E762),AND(C762:E762&lt;B762:D762))))</f>
        <v>0</v>
      </c>
      <c r="L762" s="1" t="b">
        <f t="array" ref="L762">IF(NOT(H762=""),AND(AND(ABS(C762:H762-B762:G762)&gt;0),AND(ABS(C762:H762-B762:G762)&lt;4)),IF(NOT(G762=""),AND(AND(ABS(C762:G762-B762:F762)&gt;0),AND(ABS(C762:G762-B762:F762)&lt;4)),IF(NOT(F762=""),AND(AND(ABS(C762:F762-B762:E762)&gt;0),AND(ABS(C762:F762-B762:E762)&lt;4)),AND(AND(ABS(C762:E762-B762:D762)&gt;0),AND(ABS(C762:E762-B762:D762)&lt;4)))))</f>
        <v>1</v>
      </c>
      <c r="M762" s="1" t="b">
        <f t="shared" si="1"/>
        <v>1</v>
      </c>
    </row>
    <row r="763" ht="15.75" customHeight="1">
      <c r="A763" s="1" t="s">
        <v>772</v>
      </c>
      <c r="B763" s="1">
        <f>IFERROR(__xludf.DUMMYFUNCTION("SPLIT(A763,"" "")"),45.0)</f>
        <v>45</v>
      </c>
      <c r="C763" s="1">
        <f>IFERROR(__xludf.DUMMYFUNCTION("""COMPUTED_VALUE"""),48.0)</f>
        <v>48</v>
      </c>
      <c r="D763" s="1">
        <f>IFERROR(__xludf.DUMMYFUNCTION("""COMPUTED_VALUE"""),49.0)</f>
        <v>49</v>
      </c>
      <c r="E763" s="1">
        <f>IFERROR(__xludf.DUMMYFUNCTION("""COMPUTED_VALUE"""),52.0)</f>
        <v>52</v>
      </c>
      <c r="F763" s="1">
        <f>IFERROR(__xludf.DUMMYFUNCTION("""COMPUTED_VALUE"""),53.0)</f>
        <v>53</v>
      </c>
      <c r="G763" s="1">
        <f>IFERROR(__xludf.DUMMYFUNCTION("""COMPUTED_VALUE"""),56.0)</f>
        <v>56</v>
      </c>
      <c r="H763" s="2">
        <f>IFERROR(__xludf.DUMMYFUNCTION("""COMPUTED_VALUE"""),57.0)</f>
        <v>57</v>
      </c>
      <c r="J763" s="1" t="b">
        <f t="array" ref="J763">IF(NOT(H763=""),AND(C763:H763&gt;B763:G763),IF(NOT(G763=""),AND(C763:G763&gt;B763:F763),IF(NOT(F763=""),AND(C763:F763&gt;B763:E763),AND(C763:E763&gt;B763:D763))))</f>
        <v>1</v>
      </c>
      <c r="K763" s="1" t="b">
        <f t="array" ref="K763">IF(NOT(H763=""),AND(C763:H763&lt;B763:G763),IF(NOT(G763=""),AND(C763:G763&lt;B763:F763),IF(NOT(F763=""),AND(C763:F763&lt;B763:E763),AND(C763:E763&lt;B763:D763))))</f>
        <v>0</v>
      </c>
      <c r="L763" s="1" t="b">
        <f t="array" ref="L763">IF(NOT(H763=""),AND(AND(ABS(C763:H763-B763:G763)&gt;0),AND(ABS(C763:H763-B763:G763)&lt;4)),IF(NOT(G763=""),AND(AND(ABS(C763:G763-B763:F763)&gt;0),AND(ABS(C763:G763-B763:F763)&lt;4)),IF(NOT(F763=""),AND(AND(ABS(C763:F763-B763:E763)&gt;0),AND(ABS(C763:F763-B763:E763)&lt;4)),AND(AND(ABS(C763:E763-B763:D763)&gt;0),AND(ABS(C763:E763-B763:D763)&lt;4)))))</f>
        <v>1</v>
      </c>
      <c r="M763" s="1" t="b">
        <f t="shared" si="1"/>
        <v>1</v>
      </c>
    </row>
    <row r="764" ht="15.75" customHeight="1">
      <c r="A764" s="1" t="s">
        <v>773</v>
      </c>
      <c r="B764" s="1">
        <f>IFERROR(__xludf.DUMMYFUNCTION("SPLIT(A764,"" "")"),55.0)</f>
        <v>55</v>
      </c>
      <c r="C764" s="1">
        <f>IFERROR(__xludf.DUMMYFUNCTION("""COMPUTED_VALUE"""),57.0)</f>
        <v>57</v>
      </c>
      <c r="D764" s="1">
        <f>IFERROR(__xludf.DUMMYFUNCTION("""COMPUTED_VALUE"""),60.0)</f>
        <v>60</v>
      </c>
      <c r="E764" s="1">
        <f>IFERROR(__xludf.DUMMYFUNCTION("""COMPUTED_VALUE"""),62.0)</f>
        <v>62</v>
      </c>
      <c r="F764" s="1">
        <f>IFERROR(__xludf.DUMMYFUNCTION("""COMPUTED_VALUE"""),64.0)</f>
        <v>64</v>
      </c>
      <c r="G764" s="1">
        <f>IFERROR(__xludf.DUMMYFUNCTION("""COMPUTED_VALUE"""),66.0)</f>
        <v>66</v>
      </c>
      <c r="H764" s="2">
        <f>IFERROR(__xludf.DUMMYFUNCTION("""COMPUTED_VALUE"""),67.0)</f>
        <v>67</v>
      </c>
      <c r="J764" s="1" t="b">
        <f t="array" ref="J764">IF(NOT(H764=""),AND(C764:H764&gt;B764:G764),IF(NOT(G764=""),AND(C764:G764&gt;B764:F764),IF(NOT(F764=""),AND(C764:F764&gt;B764:E764),AND(C764:E764&gt;B764:D764))))</f>
        <v>1</v>
      </c>
      <c r="K764" s="1" t="b">
        <f t="array" ref="K764">IF(NOT(H764=""),AND(C764:H764&lt;B764:G764),IF(NOT(G764=""),AND(C764:G764&lt;B764:F764),IF(NOT(F764=""),AND(C764:F764&lt;B764:E764),AND(C764:E764&lt;B764:D764))))</f>
        <v>0</v>
      </c>
      <c r="L764" s="1" t="b">
        <f t="array" ref="L764">IF(NOT(H764=""),AND(AND(ABS(C764:H764-B764:G764)&gt;0),AND(ABS(C764:H764-B764:G764)&lt;4)),IF(NOT(G764=""),AND(AND(ABS(C764:G764-B764:F764)&gt;0),AND(ABS(C764:G764-B764:F764)&lt;4)),IF(NOT(F764=""),AND(AND(ABS(C764:F764-B764:E764)&gt;0),AND(ABS(C764:F764-B764:E764)&lt;4)),AND(AND(ABS(C764:E764-B764:D764)&gt;0),AND(ABS(C764:E764-B764:D764)&lt;4)))))</f>
        <v>1</v>
      </c>
      <c r="M764" s="1" t="b">
        <f t="shared" si="1"/>
        <v>1</v>
      </c>
    </row>
    <row r="765" ht="15.75" customHeight="1">
      <c r="A765" s="1" t="s">
        <v>774</v>
      </c>
      <c r="B765" s="1">
        <f>IFERROR(__xludf.DUMMYFUNCTION("SPLIT(A765,"" "")"),87.0)</f>
        <v>87</v>
      </c>
      <c r="C765" s="1">
        <f>IFERROR(__xludf.DUMMYFUNCTION("""COMPUTED_VALUE"""),85.0)</f>
        <v>85</v>
      </c>
      <c r="D765" s="1">
        <f>IFERROR(__xludf.DUMMYFUNCTION("""COMPUTED_VALUE"""),82.0)</f>
        <v>82</v>
      </c>
      <c r="E765" s="1">
        <f>IFERROR(__xludf.DUMMYFUNCTION("""COMPUTED_VALUE"""),80.0)</f>
        <v>80</v>
      </c>
      <c r="F765" s="1">
        <f>IFERROR(__xludf.DUMMYFUNCTION("""COMPUTED_VALUE"""),77.0)</f>
        <v>77</v>
      </c>
      <c r="G765" s="2">
        <f>IFERROR(__xludf.DUMMYFUNCTION("""COMPUTED_VALUE"""),74.0)</f>
        <v>74</v>
      </c>
      <c r="J765" s="1" t="b">
        <f t="array" ref="J765">IF(NOT(H765=""),AND(C765:H765&gt;B765:G765),IF(NOT(G765=""),AND(C765:G765&gt;B765:F765),IF(NOT(F765=""),AND(C765:F765&gt;B765:E765),AND(C765:E765&gt;B765:D765))))</f>
        <v>0</v>
      </c>
      <c r="K765" s="1" t="b">
        <f t="array" ref="K765">IF(NOT(H765=""),AND(C765:H765&lt;B765:G765),IF(NOT(G765=""),AND(C765:G765&lt;B765:F765),IF(NOT(F765=""),AND(C765:F765&lt;B765:E765),AND(C765:E765&lt;B765:D765))))</f>
        <v>1</v>
      </c>
      <c r="L765" s="1" t="b">
        <f t="array" ref="L765">IF(NOT(H765=""),AND(AND(ABS(C765:H765-B765:G765)&gt;0),AND(ABS(C765:H765-B765:G765)&lt;4)),IF(NOT(G765=""),AND(AND(ABS(C765:G765-B765:F765)&gt;0),AND(ABS(C765:G765-B765:F765)&lt;4)),IF(NOT(F765=""),AND(AND(ABS(C765:F765-B765:E765)&gt;0),AND(ABS(C765:F765-B765:E765)&lt;4)),AND(AND(ABS(C765:E765-B765:D765)&gt;0),AND(ABS(C765:E765-B765:D765)&lt;4)))))</f>
        <v>1</v>
      </c>
      <c r="M765" s="1" t="b">
        <f t="shared" si="1"/>
        <v>1</v>
      </c>
    </row>
    <row r="766" ht="15.75" customHeight="1">
      <c r="A766" s="1" t="s">
        <v>775</v>
      </c>
      <c r="B766" s="1">
        <f>IFERROR(__xludf.DUMMYFUNCTION("SPLIT(A766,"" "")"),39.0)</f>
        <v>39</v>
      </c>
      <c r="C766" s="1">
        <f>IFERROR(__xludf.DUMMYFUNCTION("""COMPUTED_VALUE"""),38.0)</f>
        <v>38</v>
      </c>
      <c r="D766" s="1">
        <f>IFERROR(__xludf.DUMMYFUNCTION("""COMPUTED_VALUE"""),36.0)</f>
        <v>36</v>
      </c>
      <c r="E766" s="1">
        <f>IFERROR(__xludf.DUMMYFUNCTION("""COMPUTED_VALUE"""),35.0)</f>
        <v>35</v>
      </c>
      <c r="F766" s="1">
        <f>IFERROR(__xludf.DUMMYFUNCTION("""COMPUTED_VALUE"""),33.0)</f>
        <v>33</v>
      </c>
      <c r="G766" s="1">
        <f>IFERROR(__xludf.DUMMYFUNCTION("""COMPUTED_VALUE"""),32.0)</f>
        <v>32</v>
      </c>
      <c r="H766" s="1">
        <f>IFERROR(__xludf.DUMMYFUNCTION("""COMPUTED_VALUE"""),30.0)</f>
        <v>30</v>
      </c>
      <c r="I766" s="1">
        <f>IFERROR(__xludf.DUMMYFUNCTION("""COMPUTED_VALUE"""),27.0)</f>
        <v>27</v>
      </c>
      <c r="J766" s="1" t="b">
        <f t="array" ref="J766">IF(NOT(H766=""),AND(C766:H766&gt;B766:G766),IF(NOT(G766=""),AND(C766:G766&gt;B766:F766),IF(NOT(F766=""),AND(C766:F766&gt;B766:E766),AND(C766:E766&gt;B766:D766))))</f>
        <v>0</v>
      </c>
      <c r="K766" s="1" t="b">
        <f t="array" ref="K766">IF(NOT(H766=""),AND(C766:H766&lt;B766:G766),IF(NOT(G766=""),AND(C766:G766&lt;B766:F766),IF(NOT(F766=""),AND(C766:F766&lt;B766:E766),AND(C766:E766&lt;B766:D766))))</f>
        <v>1</v>
      </c>
      <c r="L766" s="1" t="b">
        <f t="array" ref="L766">IF(NOT(H766=""),AND(AND(ABS(C766:H766-B766:G766)&gt;0),AND(ABS(C766:H766-B766:G766)&lt;4)),IF(NOT(G766=""),AND(AND(ABS(C766:G766-B766:F766)&gt;0),AND(ABS(C766:G766-B766:F766)&lt;4)),IF(NOT(F766=""),AND(AND(ABS(C766:F766-B766:E766)&gt;0),AND(ABS(C766:F766-B766:E766)&lt;4)),AND(AND(ABS(C766:E766-B766:D766)&gt;0),AND(ABS(C766:E766-B766:D766)&lt;4)))))</f>
        <v>1</v>
      </c>
      <c r="M766" s="1" t="b">
        <f t="shared" si="1"/>
        <v>1</v>
      </c>
    </row>
    <row r="767" ht="15.75" customHeight="1">
      <c r="A767" s="1" t="s">
        <v>776</v>
      </c>
      <c r="B767" s="1">
        <f>IFERROR(__xludf.DUMMYFUNCTION("SPLIT(A767,"" "")"),26.0)</f>
        <v>26</v>
      </c>
      <c r="C767" s="1">
        <f>IFERROR(__xludf.DUMMYFUNCTION("""COMPUTED_VALUE"""),29.0)</f>
        <v>29</v>
      </c>
      <c r="D767" s="1">
        <f>IFERROR(__xludf.DUMMYFUNCTION("""COMPUTED_VALUE"""),31.0)</f>
        <v>31</v>
      </c>
      <c r="E767" s="1">
        <f>IFERROR(__xludf.DUMMYFUNCTION("""COMPUTED_VALUE"""),34.0)</f>
        <v>34</v>
      </c>
      <c r="F767" s="1">
        <f>IFERROR(__xludf.DUMMYFUNCTION("""COMPUTED_VALUE"""),36.0)</f>
        <v>36</v>
      </c>
      <c r="G767" s="2">
        <f>IFERROR(__xludf.DUMMYFUNCTION("""COMPUTED_VALUE"""),38.0)</f>
        <v>38</v>
      </c>
      <c r="J767" s="1" t="b">
        <f t="array" ref="J767">IF(NOT(H767=""),AND(C767:H767&gt;B767:G767),IF(NOT(G767=""),AND(C767:G767&gt;B767:F767),IF(NOT(F767=""),AND(C767:F767&gt;B767:E767),AND(C767:E767&gt;B767:D767))))</f>
        <v>1</v>
      </c>
      <c r="K767" s="1" t="b">
        <f t="array" ref="K767">IF(NOT(H767=""),AND(C767:H767&lt;B767:G767),IF(NOT(G767=""),AND(C767:G767&lt;B767:F767),IF(NOT(F767=""),AND(C767:F767&lt;B767:E767),AND(C767:E767&lt;B767:D767))))</f>
        <v>0</v>
      </c>
      <c r="L767" s="1" t="b">
        <f t="array" ref="L767">IF(NOT(H767=""),AND(AND(ABS(C767:H767-B767:G767)&gt;0),AND(ABS(C767:H767-B767:G767)&lt;4)),IF(NOT(G767=""),AND(AND(ABS(C767:G767-B767:F767)&gt;0),AND(ABS(C767:G767-B767:F767)&lt;4)),IF(NOT(F767=""),AND(AND(ABS(C767:F767-B767:E767)&gt;0),AND(ABS(C767:F767-B767:E767)&lt;4)),AND(AND(ABS(C767:E767-B767:D767)&gt;0),AND(ABS(C767:E767-B767:D767)&lt;4)))))</f>
        <v>1</v>
      </c>
      <c r="M767" s="1" t="b">
        <f t="shared" si="1"/>
        <v>1</v>
      </c>
    </row>
    <row r="768" ht="15.75" customHeight="1">
      <c r="A768" s="1" t="s">
        <v>777</v>
      </c>
      <c r="B768" s="1">
        <f>IFERROR(__xludf.DUMMYFUNCTION("SPLIT(A768,"" "")"),52.0)</f>
        <v>52</v>
      </c>
      <c r="C768" s="1">
        <f>IFERROR(__xludf.DUMMYFUNCTION("""COMPUTED_VALUE"""),53.0)</f>
        <v>53</v>
      </c>
      <c r="D768" s="1">
        <f>IFERROR(__xludf.DUMMYFUNCTION("""COMPUTED_VALUE"""),56.0)</f>
        <v>56</v>
      </c>
      <c r="E768" s="1">
        <f>IFERROR(__xludf.DUMMYFUNCTION("""COMPUTED_VALUE"""),57.0)</f>
        <v>57</v>
      </c>
      <c r="F768" s="2">
        <f>IFERROR(__xludf.DUMMYFUNCTION("""COMPUTED_VALUE"""),60.0)</f>
        <v>60</v>
      </c>
      <c r="J768" s="1" t="b">
        <f t="array" ref="J768">IF(NOT(H768=""),AND(C768:H768&gt;B768:G768),IF(NOT(G768=""),AND(C768:G768&gt;B768:F768),IF(NOT(F768=""),AND(C768:F768&gt;B768:E768),AND(C768:E768&gt;B768:D768))))</f>
        <v>1</v>
      </c>
      <c r="K768" s="1" t="b">
        <f t="array" ref="K768">IF(NOT(H768=""),AND(C768:H768&lt;B768:G768),IF(NOT(G768=""),AND(C768:G768&lt;B768:F768),IF(NOT(F768=""),AND(C768:F768&lt;B768:E768),AND(C768:E768&lt;B768:D768))))</f>
        <v>0</v>
      </c>
      <c r="L768" s="1" t="b">
        <f t="array" ref="L768">IF(NOT(H768=""),AND(AND(ABS(C768:H768-B768:G768)&gt;0),AND(ABS(C768:H768-B768:G768)&lt;4)),IF(NOT(G768=""),AND(AND(ABS(C768:G768-B768:F768)&gt;0),AND(ABS(C768:G768-B768:F768)&lt;4)),IF(NOT(F768=""),AND(AND(ABS(C768:F768-B768:E768)&gt;0),AND(ABS(C768:F768-B768:E768)&lt;4)),AND(AND(ABS(C768:E768-B768:D768)&gt;0),AND(ABS(C768:E768-B768:D768)&lt;4)))))</f>
        <v>1</v>
      </c>
      <c r="M768" s="1" t="b">
        <f t="shared" si="1"/>
        <v>1</v>
      </c>
    </row>
    <row r="769" ht="15.75" customHeight="1">
      <c r="A769" s="1" t="s">
        <v>778</v>
      </c>
      <c r="B769" s="1">
        <f>IFERROR(__xludf.DUMMYFUNCTION("SPLIT(A769,"" "")"),65.0)</f>
        <v>65</v>
      </c>
      <c r="C769" s="1">
        <f>IFERROR(__xludf.DUMMYFUNCTION("""COMPUTED_VALUE"""),63.0)</f>
        <v>63</v>
      </c>
      <c r="D769" s="1">
        <f>IFERROR(__xludf.DUMMYFUNCTION("""COMPUTED_VALUE"""),61.0)</f>
        <v>61</v>
      </c>
      <c r="E769" s="1">
        <f>IFERROR(__xludf.DUMMYFUNCTION("""COMPUTED_VALUE"""),60.0)</f>
        <v>60</v>
      </c>
      <c r="F769" s="1">
        <f>IFERROR(__xludf.DUMMYFUNCTION("""COMPUTED_VALUE"""),57.0)</f>
        <v>57</v>
      </c>
      <c r="G769" s="1">
        <f>IFERROR(__xludf.DUMMYFUNCTION("""COMPUTED_VALUE"""),55.0)</f>
        <v>55</v>
      </c>
      <c r="H769" s="2">
        <f>IFERROR(__xludf.DUMMYFUNCTION("""COMPUTED_VALUE"""),54.0)</f>
        <v>54</v>
      </c>
      <c r="J769" s="1" t="b">
        <f t="array" ref="J769">IF(NOT(H769=""),AND(C769:H769&gt;B769:G769),IF(NOT(G769=""),AND(C769:G769&gt;B769:F769),IF(NOT(F769=""),AND(C769:F769&gt;B769:E769),AND(C769:E769&gt;B769:D769))))</f>
        <v>0</v>
      </c>
      <c r="K769" s="1" t="b">
        <f t="array" ref="K769">IF(NOT(H769=""),AND(C769:H769&lt;B769:G769),IF(NOT(G769=""),AND(C769:G769&lt;B769:F769),IF(NOT(F769=""),AND(C769:F769&lt;B769:E769),AND(C769:E769&lt;B769:D769))))</f>
        <v>1</v>
      </c>
      <c r="L769" s="1" t="b">
        <f t="array" ref="L769">IF(NOT(H769=""),AND(AND(ABS(C769:H769-B769:G769)&gt;0),AND(ABS(C769:H769-B769:G769)&lt;4)),IF(NOT(G769=""),AND(AND(ABS(C769:G769-B769:F769)&gt;0),AND(ABS(C769:G769-B769:F769)&lt;4)),IF(NOT(F769=""),AND(AND(ABS(C769:F769-B769:E769)&gt;0),AND(ABS(C769:F769-B769:E769)&lt;4)),AND(AND(ABS(C769:E769-B769:D769)&gt;0),AND(ABS(C769:E769-B769:D769)&lt;4)))))</f>
        <v>1</v>
      </c>
      <c r="M769" s="1" t="b">
        <f t="shared" si="1"/>
        <v>1</v>
      </c>
    </row>
    <row r="770" ht="15.75" customHeight="1">
      <c r="A770" s="1" t="s">
        <v>779</v>
      </c>
      <c r="B770" s="1">
        <f>IFERROR(__xludf.DUMMYFUNCTION("SPLIT(A770,"" "")"),59.0)</f>
        <v>59</v>
      </c>
      <c r="C770" s="1">
        <f>IFERROR(__xludf.DUMMYFUNCTION("""COMPUTED_VALUE"""),61.0)</f>
        <v>61</v>
      </c>
      <c r="D770" s="1">
        <f>IFERROR(__xludf.DUMMYFUNCTION("""COMPUTED_VALUE"""),63.0)</f>
        <v>63</v>
      </c>
      <c r="E770" s="1">
        <f>IFERROR(__xludf.DUMMYFUNCTION("""COMPUTED_VALUE"""),64.0)</f>
        <v>64</v>
      </c>
      <c r="F770" s="1">
        <f>IFERROR(__xludf.DUMMYFUNCTION("""COMPUTED_VALUE"""),67.0)</f>
        <v>67</v>
      </c>
      <c r="G770" s="1">
        <f>IFERROR(__xludf.DUMMYFUNCTION("""COMPUTED_VALUE"""),69.0)</f>
        <v>69</v>
      </c>
      <c r="H770" s="2">
        <f>IFERROR(__xludf.DUMMYFUNCTION("""COMPUTED_VALUE"""),70.0)</f>
        <v>70</v>
      </c>
      <c r="J770" s="1" t="b">
        <f t="array" ref="J770">IF(NOT(H770=""),AND(C770:H770&gt;B770:G770),IF(NOT(G770=""),AND(C770:G770&gt;B770:F770),IF(NOT(F770=""),AND(C770:F770&gt;B770:E770),AND(C770:E770&gt;B770:D770))))</f>
        <v>1</v>
      </c>
      <c r="K770" s="1" t="b">
        <f t="array" ref="K770">IF(NOT(H770=""),AND(C770:H770&lt;B770:G770),IF(NOT(G770=""),AND(C770:G770&lt;B770:F770),IF(NOT(F770=""),AND(C770:F770&lt;B770:E770),AND(C770:E770&lt;B770:D770))))</f>
        <v>0</v>
      </c>
      <c r="L770" s="1" t="b">
        <f t="array" ref="L770">IF(NOT(H770=""),AND(AND(ABS(C770:H770-B770:G770)&gt;0),AND(ABS(C770:H770-B770:G770)&lt;4)),IF(NOT(G770=""),AND(AND(ABS(C770:G770-B770:F770)&gt;0),AND(ABS(C770:G770-B770:F770)&lt;4)),IF(NOT(F770=""),AND(AND(ABS(C770:F770-B770:E770)&gt;0),AND(ABS(C770:F770-B770:E770)&lt;4)),AND(AND(ABS(C770:E770-B770:D770)&gt;0),AND(ABS(C770:E770-B770:D770)&lt;4)))))</f>
        <v>1</v>
      </c>
      <c r="M770" s="1" t="b">
        <f t="shared" si="1"/>
        <v>1</v>
      </c>
    </row>
    <row r="771" ht="15.75" customHeight="1">
      <c r="A771" s="1" t="s">
        <v>780</v>
      </c>
      <c r="B771" s="1">
        <f>IFERROR(__xludf.DUMMYFUNCTION("SPLIT(A771,"" "")"),53.0)</f>
        <v>53</v>
      </c>
      <c r="C771" s="1">
        <f>IFERROR(__xludf.DUMMYFUNCTION("""COMPUTED_VALUE"""),52.0)</f>
        <v>52</v>
      </c>
      <c r="D771" s="1">
        <f>IFERROR(__xludf.DUMMYFUNCTION("""COMPUTED_VALUE"""),49.0)</f>
        <v>49</v>
      </c>
      <c r="E771" s="1">
        <f>IFERROR(__xludf.DUMMYFUNCTION("""COMPUTED_VALUE"""),46.0)</f>
        <v>46</v>
      </c>
      <c r="F771" s="1">
        <f>IFERROR(__xludf.DUMMYFUNCTION("""COMPUTED_VALUE"""),45.0)</f>
        <v>45</v>
      </c>
      <c r="G771" s="1">
        <f>IFERROR(__xludf.DUMMYFUNCTION("""COMPUTED_VALUE"""),42.0)</f>
        <v>42</v>
      </c>
      <c r="H771" s="1">
        <f>IFERROR(__xludf.DUMMYFUNCTION("""COMPUTED_VALUE"""),39.0)</f>
        <v>39</v>
      </c>
      <c r="I771" s="1">
        <f>IFERROR(__xludf.DUMMYFUNCTION("""COMPUTED_VALUE"""),37.0)</f>
        <v>37</v>
      </c>
      <c r="J771" s="1" t="b">
        <f t="array" ref="J771">IF(NOT(H771=""),AND(C771:H771&gt;B771:G771),IF(NOT(G771=""),AND(C771:G771&gt;B771:F771),IF(NOT(F771=""),AND(C771:F771&gt;B771:E771),AND(C771:E771&gt;B771:D771))))</f>
        <v>0</v>
      </c>
      <c r="K771" s="1" t="b">
        <f t="array" ref="K771">IF(NOT(H771=""),AND(C771:H771&lt;B771:G771),IF(NOT(G771=""),AND(C771:G771&lt;B771:F771),IF(NOT(F771=""),AND(C771:F771&lt;B771:E771),AND(C771:E771&lt;B771:D771))))</f>
        <v>1</v>
      </c>
      <c r="L771" s="1" t="b">
        <f t="array" ref="L771">IF(NOT(H771=""),AND(AND(ABS(C771:H771-B771:G771)&gt;0),AND(ABS(C771:H771-B771:G771)&lt;4)),IF(NOT(G771=""),AND(AND(ABS(C771:G771-B771:F771)&gt;0),AND(ABS(C771:G771-B771:F771)&lt;4)),IF(NOT(F771=""),AND(AND(ABS(C771:F771-B771:E771)&gt;0),AND(ABS(C771:F771-B771:E771)&lt;4)),AND(AND(ABS(C771:E771-B771:D771)&gt;0),AND(ABS(C771:E771-B771:D771)&lt;4)))))</f>
        <v>1</v>
      </c>
      <c r="M771" s="1" t="b">
        <f t="shared" si="1"/>
        <v>1</v>
      </c>
    </row>
    <row r="772" ht="15.75" customHeight="1">
      <c r="A772" s="1" t="s">
        <v>781</v>
      </c>
      <c r="B772" s="1">
        <f>IFERROR(__xludf.DUMMYFUNCTION("SPLIT(A772,"" "")"),76.0)</f>
        <v>76</v>
      </c>
      <c r="C772" s="1">
        <f>IFERROR(__xludf.DUMMYFUNCTION("""COMPUTED_VALUE"""),75.0)</f>
        <v>75</v>
      </c>
      <c r="D772" s="1">
        <f>IFERROR(__xludf.DUMMYFUNCTION("""COMPUTED_VALUE"""),72.0)</f>
        <v>72</v>
      </c>
      <c r="E772" s="1">
        <f>IFERROR(__xludf.DUMMYFUNCTION("""COMPUTED_VALUE"""),69.0)</f>
        <v>69</v>
      </c>
      <c r="F772" s="1">
        <f>IFERROR(__xludf.DUMMYFUNCTION("""COMPUTED_VALUE"""),67.0)</f>
        <v>67</v>
      </c>
      <c r="G772" s="1">
        <f>IFERROR(__xludf.DUMMYFUNCTION("""COMPUTED_VALUE"""),64.0)</f>
        <v>64</v>
      </c>
      <c r="H772" s="2">
        <f>IFERROR(__xludf.DUMMYFUNCTION("""COMPUTED_VALUE"""),62.0)</f>
        <v>62</v>
      </c>
      <c r="J772" s="1" t="b">
        <f t="array" ref="J772">IF(NOT(H772=""),AND(C772:H772&gt;B772:G772),IF(NOT(G772=""),AND(C772:G772&gt;B772:F772),IF(NOT(F772=""),AND(C772:F772&gt;B772:E772),AND(C772:E772&gt;B772:D772))))</f>
        <v>0</v>
      </c>
      <c r="K772" s="1" t="b">
        <f t="array" ref="K772">IF(NOT(H772=""),AND(C772:H772&lt;B772:G772),IF(NOT(G772=""),AND(C772:G772&lt;B772:F772),IF(NOT(F772=""),AND(C772:F772&lt;B772:E772),AND(C772:E772&lt;B772:D772))))</f>
        <v>1</v>
      </c>
      <c r="L772" s="1" t="b">
        <f t="array" ref="L772">IF(NOT(H772=""),AND(AND(ABS(C772:H772-B772:G772)&gt;0),AND(ABS(C772:H772-B772:G772)&lt;4)),IF(NOT(G772=""),AND(AND(ABS(C772:G772-B772:F772)&gt;0),AND(ABS(C772:G772-B772:F772)&lt;4)),IF(NOT(F772=""),AND(AND(ABS(C772:F772-B772:E772)&gt;0),AND(ABS(C772:F772-B772:E772)&lt;4)),AND(AND(ABS(C772:E772-B772:D772)&gt;0),AND(ABS(C772:E772-B772:D772)&lt;4)))))</f>
        <v>1</v>
      </c>
      <c r="M772" s="1" t="b">
        <f t="shared" si="1"/>
        <v>1</v>
      </c>
    </row>
    <row r="773" ht="15.75" customHeight="1">
      <c r="A773" s="1" t="s">
        <v>782</v>
      </c>
      <c r="B773" s="1">
        <f>IFERROR(__xludf.DUMMYFUNCTION("SPLIT(A773,"" "")"),52.0)</f>
        <v>52</v>
      </c>
      <c r="C773" s="1">
        <f>IFERROR(__xludf.DUMMYFUNCTION("""COMPUTED_VALUE"""),55.0)</f>
        <v>55</v>
      </c>
      <c r="D773" s="1">
        <f>IFERROR(__xludf.DUMMYFUNCTION("""COMPUTED_VALUE"""),56.0)</f>
        <v>56</v>
      </c>
      <c r="E773" s="1">
        <f>IFERROR(__xludf.DUMMYFUNCTION("""COMPUTED_VALUE"""),57.0)</f>
        <v>57</v>
      </c>
      <c r="F773" s="1">
        <f>IFERROR(__xludf.DUMMYFUNCTION("""COMPUTED_VALUE"""),60.0)</f>
        <v>60</v>
      </c>
      <c r="G773" s="2">
        <f>IFERROR(__xludf.DUMMYFUNCTION("""COMPUTED_VALUE"""),63.0)</f>
        <v>63</v>
      </c>
      <c r="J773" s="1" t="b">
        <f t="array" ref="J773">IF(NOT(H773=""),AND(C773:H773&gt;B773:G773),IF(NOT(G773=""),AND(C773:G773&gt;B773:F773),IF(NOT(F773=""),AND(C773:F773&gt;B773:E773),AND(C773:E773&gt;B773:D773))))</f>
        <v>1</v>
      </c>
      <c r="K773" s="1" t="b">
        <f t="array" ref="K773">IF(NOT(H773=""),AND(C773:H773&lt;B773:G773),IF(NOT(G773=""),AND(C773:G773&lt;B773:F773),IF(NOT(F773=""),AND(C773:F773&lt;B773:E773),AND(C773:E773&lt;B773:D773))))</f>
        <v>0</v>
      </c>
      <c r="L773" s="1" t="b">
        <f t="array" ref="L773">IF(NOT(H773=""),AND(AND(ABS(C773:H773-B773:G773)&gt;0),AND(ABS(C773:H773-B773:G773)&lt;4)),IF(NOT(G773=""),AND(AND(ABS(C773:G773-B773:F773)&gt;0),AND(ABS(C773:G773-B773:F773)&lt;4)),IF(NOT(F773=""),AND(AND(ABS(C773:F773-B773:E773)&gt;0),AND(ABS(C773:F773-B773:E773)&lt;4)),AND(AND(ABS(C773:E773-B773:D773)&gt;0),AND(ABS(C773:E773-B773:D773)&lt;4)))))</f>
        <v>1</v>
      </c>
      <c r="M773" s="1" t="b">
        <f t="shared" si="1"/>
        <v>1</v>
      </c>
    </row>
    <row r="774" ht="15.75" customHeight="1">
      <c r="A774" s="1" t="s">
        <v>783</v>
      </c>
      <c r="B774" s="1">
        <f>IFERROR(__xludf.DUMMYFUNCTION("SPLIT(A774,"" "")"),51.0)</f>
        <v>51</v>
      </c>
      <c r="C774" s="1">
        <f>IFERROR(__xludf.DUMMYFUNCTION("""COMPUTED_VALUE"""),53.0)</f>
        <v>53</v>
      </c>
      <c r="D774" s="1">
        <f>IFERROR(__xludf.DUMMYFUNCTION("""COMPUTED_VALUE"""),56.0)</f>
        <v>56</v>
      </c>
      <c r="E774" s="1">
        <f>IFERROR(__xludf.DUMMYFUNCTION("""COMPUTED_VALUE"""),57.0)</f>
        <v>57</v>
      </c>
      <c r="F774" s="2">
        <f>IFERROR(__xludf.DUMMYFUNCTION("""COMPUTED_VALUE"""),59.0)</f>
        <v>59</v>
      </c>
      <c r="J774" s="1" t="b">
        <f t="array" ref="J774">IF(NOT(H774=""),AND(C774:H774&gt;B774:G774),IF(NOT(G774=""),AND(C774:G774&gt;B774:F774),IF(NOT(F774=""),AND(C774:F774&gt;B774:E774),AND(C774:E774&gt;B774:D774))))</f>
        <v>1</v>
      </c>
      <c r="K774" s="1" t="b">
        <f t="array" ref="K774">IF(NOT(H774=""),AND(C774:H774&lt;B774:G774),IF(NOT(G774=""),AND(C774:G774&lt;B774:F774),IF(NOT(F774=""),AND(C774:F774&lt;B774:E774),AND(C774:E774&lt;B774:D774))))</f>
        <v>0</v>
      </c>
      <c r="L774" s="1" t="b">
        <f t="array" ref="L774">IF(NOT(H774=""),AND(AND(ABS(C774:H774-B774:G774)&gt;0),AND(ABS(C774:H774-B774:G774)&lt;4)),IF(NOT(G774=""),AND(AND(ABS(C774:G774-B774:F774)&gt;0),AND(ABS(C774:G774-B774:F774)&lt;4)),IF(NOT(F774=""),AND(AND(ABS(C774:F774-B774:E774)&gt;0),AND(ABS(C774:F774-B774:E774)&lt;4)),AND(AND(ABS(C774:E774-B774:D774)&gt;0),AND(ABS(C774:E774-B774:D774)&lt;4)))))</f>
        <v>1</v>
      </c>
      <c r="M774" s="1" t="b">
        <f t="shared" si="1"/>
        <v>1</v>
      </c>
    </row>
    <row r="775" ht="15.75" customHeight="1">
      <c r="A775" s="1" t="s">
        <v>784</v>
      </c>
      <c r="B775" s="1">
        <f>IFERROR(__xludf.DUMMYFUNCTION("SPLIT(A775,"" "")"),32.0)</f>
        <v>32</v>
      </c>
      <c r="C775" s="1">
        <f>IFERROR(__xludf.DUMMYFUNCTION("""COMPUTED_VALUE"""),31.0)</f>
        <v>31</v>
      </c>
      <c r="D775" s="1">
        <f>IFERROR(__xludf.DUMMYFUNCTION("""COMPUTED_VALUE"""),30.0)</f>
        <v>30</v>
      </c>
      <c r="E775" s="1">
        <f>IFERROR(__xludf.DUMMYFUNCTION("""COMPUTED_VALUE"""),29.0)</f>
        <v>29</v>
      </c>
      <c r="F775" s="1">
        <f>IFERROR(__xludf.DUMMYFUNCTION("""COMPUTED_VALUE"""),28.0)</f>
        <v>28</v>
      </c>
      <c r="G775" s="1">
        <f>IFERROR(__xludf.DUMMYFUNCTION("""COMPUTED_VALUE"""),27.0)</f>
        <v>27</v>
      </c>
      <c r="H775" s="2">
        <f>IFERROR(__xludf.DUMMYFUNCTION("""COMPUTED_VALUE"""),24.0)</f>
        <v>24</v>
      </c>
      <c r="J775" s="1" t="b">
        <f t="array" ref="J775">IF(NOT(H775=""),AND(C775:H775&gt;B775:G775),IF(NOT(G775=""),AND(C775:G775&gt;B775:F775),IF(NOT(F775=""),AND(C775:F775&gt;B775:E775),AND(C775:E775&gt;B775:D775))))</f>
        <v>0</v>
      </c>
      <c r="K775" s="1" t="b">
        <f t="array" ref="K775">IF(NOT(H775=""),AND(C775:H775&lt;B775:G775),IF(NOT(G775=""),AND(C775:G775&lt;B775:F775),IF(NOT(F775=""),AND(C775:F775&lt;B775:E775),AND(C775:E775&lt;B775:D775))))</f>
        <v>1</v>
      </c>
      <c r="L775" s="1" t="b">
        <f t="array" ref="L775">IF(NOT(H775=""),AND(AND(ABS(C775:H775-B775:G775)&gt;0),AND(ABS(C775:H775-B775:G775)&lt;4)),IF(NOT(G775=""),AND(AND(ABS(C775:G775-B775:F775)&gt;0),AND(ABS(C775:G775-B775:F775)&lt;4)),IF(NOT(F775=""),AND(AND(ABS(C775:F775-B775:E775)&gt;0),AND(ABS(C775:F775-B775:E775)&lt;4)),AND(AND(ABS(C775:E775-B775:D775)&gt;0),AND(ABS(C775:E775-B775:D775)&lt;4)))))</f>
        <v>1</v>
      </c>
      <c r="M775" s="1" t="b">
        <f t="shared" si="1"/>
        <v>1</v>
      </c>
    </row>
    <row r="776" ht="15.75" customHeight="1">
      <c r="A776" s="1" t="s">
        <v>785</v>
      </c>
      <c r="B776" s="1">
        <f>IFERROR(__xludf.DUMMYFUNCTION("SPLIT(A776,"" "")"),25.0)</f>
        <v>25</v>
      </c>
      <c r="C776" s="1">
        <f>IFERROR(__xludf.DUMMYFUNCTION("""COMPUTED_VALUE"""),27.0)</f>
        <v>27</v>
      </c>
      <c r="D776" s="1">
        <f>IFERROR(__xludf.DUMMYFUNCTION("""COMPUTED_VALUE"""),30.0)</f>
        <v>30</v>
      </c>
      <c r="E776" s="1">
        <f>IFERROR(__xludf.DUMMYFUNCTION("""COMPUTED_VALUE"""),33.0)</f>
        <v>33</v>
      </c>
      <c r="F776" s="1">
        <f>IFERROR(__xludf.DUMMYFUNCTION("""COMPUTED_VALUE"""),34.0)</f>
        <v>34</v>
      </c>
      <c r="G776" s="1">
        <f>IFERROR(__xludf.DUMMYFUNCTION("""COMPUTED_VALUE"""),35.0)</f>
        <v>35</v>
      </c>
      <c r="H776" s="1">
        <f>IFERROR(__xludf.DUMMYFUNCTION("""COMPUTED_VALUE"""),36.0)</f>
        <v>36</v>
      </c>
      <c r="I776" s="1">
        <f>IFERROR(__xludf.DUMMYFUNCTION("""COMPUTED_VALUE"""),37.0)</f>
        <v>37</v>
      </c>
      <c r="J776" s="1" t="b">
        <f t="array" ref="J776">IF(NOT(H776=""),AND(C776:H776&gt;B776:G776),IF(NOT(G776=""),AND(C776:G776&gt;B776:F776),IF(NOT(F776=""),AND(C776:F776&gt;B776:E776),AND(C776:E776&gt;B776:D776))))</f>
        <v>1</v>
      </c>
      <c r="K776" s="1" t="b">
        <f t="array" ref="K776">IF(NOT(H776=""),AND(C776:H776&lt;B776:G776),IF(NOT(G776=""),AND(C776:G776&lt;B776:F776),IF(NOT(F776=""),AND(C776:F776&lt;B776:E776),AND(C776:E776&lt;B776:D776))))</f>
        <v>0</v>
      </c>
      <c r="L776" s="1" t="b">
        <f t="array" ref="L776">IF(NOT(H776=""),AND(AND(ABS(C776:H776-B776:G776)&gt;0),AND(ABS(C776:H776-B776:G776)&lt;4)),IF(NOT(G776=""),AND(AND(ABS(C776:G776-B776:F776)&gt;0),AND(ABS(C776:G776-B776:F776)&lt;4)),IF(NOT(F776=""),AND(AND(ABS(C776:F776-B776:E776)&gt;0),AND(ABS(C776:F776-B776:E776)&lt;4)),AND(AND(ABS(C776:E776-B776:D776)&gt;0),AND(ABS(C776:E776-B776:D776)&lt;4)))))</f>
        <v>1</v>
      </c>
      <c r="M776" s="1" t="b">
        <f t="shared" si="1"/>
        <v>1</v>
      </c>
    </row>
    <row r="777" ht="15.75" customHeight="1">
      <c r="A777" s="1" t="s">
        <v>786</v>
      </c>
      <c r="B777" s="1">
        <f>IFERROR(__xludf.DUMMYFUNCTION("SPLIT(A777,"" "")"),7.0)</f>
        <v>7</v>
      </c>
      <c r="C777" s="1">
        <f>IFERROR(__xludf.DUMMYFUNCTION("""COMPUTED_VALUE"""),8.0)</f>
        <v>8</v>
      </c>
      <c r="D777" s="1">
        <f>IFERROR(__xludf.DUMMYFUNCTION("""COMPUTED_VALUE"""),9.0)</f>
        <v>9</v>
      </c>
      <c r="E777" s="1">
        <f>IFERROR(__xludf.DUMMYFUNCTION("""COMPUTED_VALUE"""),10.0)</f>
        <v>10</v>
      </c>
      <c r="F777" s="1">
        <f>IFERROR(__xludf.DUMMYFUNCTION("""COMPUTED_VALUE"""),12.0)</f>
        <v>12</v>
      </c>
      <c r="G777" s="1">
        <f>IFERROR(__xludf.DUMMYFUNCTION("""COMPUTED_VALUE"""),13.0)</f>
        <v>13</v>
      </c>
      <c r="H777" s="1">
        <f>IFERROR(__xludf.DUMMYFUNCTION("""COMPUTED_VALUE"""),16.0)</f>
        <v>16</v>
      </c>
      <c r="I777" s="1">
        <f>IFERROR(__xludf.DUMMYFUNCTION("""COMPUTED_VALUE"""),19.0)</f>
        <v>19</v>
      </c>
      <c r="J777" s="1" t="b">
        <f t="array" ref="J777">IF(NOT(H777=""),AND(C777:H777&gt;B777:G777),IF(NOT(G777=""),AND(C777:G777&gt;B777:F777),IF(NOT(F777=""),AND(C777:F777&gt;B777:E777),AND(C777:E777&gt;B777:D777))))</f>
        <v>1</v>
      </c>
      <c r="K777" s="1" t="b">
        <f t="array" ref="K777">IF(NOT(H777=""),AND(C777:H777&lt;B777:G777),IF(NOT(G777=""),AND(C777:G777&lt;B777:F777),IF(NOT(F777=""),AND(C777:F777&lt;B777:E777),AND(C777:E777&lt;B777:D777))))</f>
        <v>0</v>
      </c>
      <c r="L777" s="1" t="b">
        <f t="array" ref="L777">IF(NOT(H777=""),AND(AND(ABS(C777:H777-B777:G777)&gt;0),AND(ABS(C777:H777-B777:G777)&lt;4)),IF(NOT(G777=""),AND(AND(ABS(C777:G777-B777:F777)&gt;0),AND(ABS(C777:G777-B777:F777)&lt;4)),IF(NOT(F777=""),AND(AND(ABS(C777:F777-B777:E777)&gt;0),AND(ABS(C777:F777-B777:E777)&lt;4)),AND(AND(ABS(C777:E777-B777:D777)&gt;0),AND(ABS(C777:E777-B777:D777)&lt;4)))))</f>
        <v>1</v>
      </c>
      <c r="M777" s="1" t="b">
        <f t="shared" si="1"/>
        <v>1</v>
      </c>
    </row>
    <row r="778" ht="15.75" customHeight="1">
      <c r="A778" s="1" t="s">
        <v>787</v>
      </c>
      <c r="B778" s="1">
        <f>IFERROR(__xludf.DUMMYFUNCTION("SPLIT(A778,"" "")"),36.0)</f>
        <v>36</v>
      </c>
      <c r="C778" s="1">
        <f>IFERROR(__xludf.DUMMYFUNCTION("""COMPUTED_VALUE"""),33.0)</f>
        <v>33</v>
      </c>
      <c r="D778" s="1">
        <f>IFERROR(__xludf.DUMMYFUNCTION("""COMPUTED_VALUE"""),32.0)</f>
        <v>32</v>
      </c>
      <c r="E778" s="1">
        <f>IFERROR(__xludf.DUMMYFUNCTION("""COMPUTED_VALUE"""),31.0)</f>
        <v>31</v>
      </c>
      <c r="F778" s="2">
        <f>IFERROR(__xludf.DUMMYFUNCTION("""COMPUTED_VALUE"""),28.0)</f>
        <v>28</v>
      </c>
      <c r="J778" s="1" t="b">
        <f t="array" ref="J778">IF(NOT(H778=""),AND(C778:H778&gt;B778:G778),IF(NOT(G778=""),AND(C778:G778&gt;B778:F778),IF(NOT(F778=""),AND(C778:F778&gt;B778:E778),AND(C778:E778&gt;B778:D778))))</f>
        <v>0</v>
      </c>
      <c r="K778" s="1" t="b">
        <f t="array" ref="K778">IF(NOT(H778=""),AND(C778:H778&lt;B778:G778),IF(NOT(G778=""),AND(C778:G778&lt;B778:F778),IF(NOT(F778=""),AND(C778:F778&lt;B778:E778),AND(C778:E778&lt;B778:D778))))</f>
        <v>1</v>
      </c>
      <c r="L778" s="1" t="b">
        <f t="array" ref="L778">IF(NOT(H778=""),AND(AND(ABS(C778:H778-B778:G778)&gt;0),AND(ABS(C778:H778-B778:G778)&lt;4)),IF(NOT(G778=""),AND(AND(ABS(C778:G778-B778:F778)&gt;0),AND(ABS(C778:G778-B778:F778)&lt;4)),IF(NOT(F778=""),AND(AND(ABS(C778:F778-B778:E778)&gt;0),AND(ABS(C778:F778-B778:E778)&lt;4)),AND(AND(ABS(C778:E778-B778:D778)&gt;0),AND(ABS(C778:E778-B778:D778)&lt;4)))))</f>
        <v>1</v>
      </c>
      <c r="M778" s="1" t="b">
        <f t="shared" si="1"/>
        <v>1</v>
      </c>
    </row>
    <row r="779" ht="15.75" customHeight="1">
      <c r="A779" s="1" t="s">
        <v>788</v>
      </c>
      <c r="B779" s="1">
        <f>IFERROR(__xludf.DUMMYFUNCTION("SPLIT(A779,"" "")"),95.0)</f>
        <v>95</v>
      </c>
      <c r="C779" s="1">
        <f>IFERROR(__xludf.DUMMYFUNCTION("""COMPUTED_VALUE"""),94.0)</f>
        <v>94</v>
      </c>
      <c r="D779" s="1">
        <f>IFERROR(__xludf.DUMMYFUNCTION("""COMPUTED_VALUE"""),91.0)</f>
        <v>91</v>
      </c>
      <c r="E779" s="1">
        <f>IFERROR(__xludf.DUMMYFUNCTION("""COMPUTED_VALUE"""),89.0)</f>
        <v>89</v>
      </c>
      <c r="F779" s="1">
        <f>IFERROR(__xludf.DUMMYFUNCTION("""COMPUTED_VALUE"""),86.0)</f>
        <v>86</v>
      </c>
      <c r="G779" s="1">
        <f>IFERROR(__xludf.DUMMYFUNCTION("""COMPUTED_VALUE"""),83.0)</f>
        <v>83</v>
      </c>
      <c r="H779" s="1">
        <f>IFERROR(__xludf.DUMMYFUNCTION("""COMPUTED_VALUE"""),81.0)</f>
        <v>81</v>
      </c>
      <c r="I779" s="1">
        <f>IFERROR(__xludf.DUMMYFUNCTION("""COMPUTED_VALUE"""),80.0)</f>
        <v>80</v>
      </c>
      <c r="J779" s="1" t="b">
        <f t="array" ref="J779">IF(NOT(H779=""),AND(C779:H779&gt;B779:G779),IF(NOT(G779=""),AND(C779:G779&gt;B779:F779),IF(NOT(F779=""),AND(C779:F779&gt;B779:E779),AND(C779:E779&gt;B779:D779))))</f>
        <v>0</v>
      </c>
      <c r="K779" s="1" t="b">
        <f t="array" ref="K779">IF(NOT(H779=""),AND(C779:H779&lt;B779:G779),IF(NOT(G779=""),AND(C779:G779&lt;B779:F779),IF(NOT(F779=""),AND(C779:F779&lt;B779:E779),AND(C779:E779&lt;B779:D779))))</f>
        <v>1</v>
      </c>
      <c r="L779" s="1" t="b">
        <f t="array" ref="L779">IF(NOT(H779=""),AND(AND(ABS(C779:H779-B779:G779)&gt;0),AND(ABS(C779:H779-B779:G779)&lt;4)),IF(NOT(G779=""),AND(AND(ABS(C779:G779-B779:F779)&gt;0),AND(ABS(C779:G779-B779:F779)&lt;4)),IF(NOT(F779=""),AND(AND(ABS(C779:F779-B779:E779)&gt;0),AND(ABS(C779:F779-B779:E779)&lt;4)),AND(AND(ABS(C779:E779-B779:D779)&gt;0),AND(ABS(C779:E779-B779:D779)&lt;4)))))</f>
        <v>1</v>
      </c>
      <c r="M779" s="1" t="b">
        <f t="shared" si="1"/>
        <v>1</v>
      </c>
    </row>
    <row r="780" ht="15.75" customHeight="1">
      <c r="A780" s="1" t="s">
        <v>789</v>
      </c>
      <c r="B780" s="1">
        <f>IFERROR(__xludf.DUMMYFUNCTION("SPLIT(A780,"" "")"),43.0)</f>
        <v>43</v>
      </c>
      <c r="C780" s="1">
        <f>IFERROR(__xludf.DUMMYFUNCTION("""COMPUTED_VALUE"""),42.0)</f>
        <v>42</v>
      </c>
      <c r="D780" s="1">
        <f>IFERROR(__xludf.DUMMYFUNCTION("""COMPUTED_VALUE"""),41.0)</f>
        <v>41</v>
      </c>
      <c r="E780" s="1">
        <f>IFERROR(__xludf.DUMMYFUNCTION("""COMPUTED_VALUE"""),38.0)</f>
        <v>38</v>
      </c>
      <c r="F780" s="1">
        <f>IFERROR(__xludf.DUMMYFUNCTION("""COMPUTED_VALUE"""),36.0)</f>
        <v>36</v>
      </c>
      <c r="G780" s="1">
        <f>IFERROR(__xludf.DUMMYFUNCTION("""COMPUTED_VALUE"""),35.0)</f>
        <v>35</v>
      </c>
      <c r="H780" s="2">
        <f>IFERROR(__xludf.DUMMYFUNCTION("""COMPUTED_VALUE"""),33.0)</f>
        <v>33</v>
      </c>
      <c r="J780" s="1" t="b">
        <f t="array" ref="J780">IF(NOT(H780=""),AND(C780:H780&gt;B780:G780),IF(NOT(G780=""),AND(C780:G780&gt;B780:F780),IF(NOT(F780=""),AND(C780:F780&gt;B780:E780),AND(C780:E780&gt;B780:D780))))</f>
        <v>0</v>
      </c>
      <c r="K780" s="1" t="b">
        <f t="array" ref="K780">IF(NOT(H780=""),AND(C780:H780&lt;B780:G780),IF(NOT(G780=""),AND(C780:G780&lt;B780:F780),IF(NOT(F780=""),AND(C780:F780&lt;B780:E780),AND(C780:E780&lt;B780:D780))))</f>
        <v>1</v>
      </c>
      <c r="L780" s="1" t="b">
        <f t="array" ref="L780">IF(NOT(H780=""),AND(AND(ABS(C780:H780-B780:G780)&gt;0),AND(ABS(C780:H780-B780:G780)&lt;4)),IF(NOT(G780=""),AND(AND(ABS(C780:G780-B780:F780)&gt;0),AND(ABS(C780:G780-B780:F780)&lt;4)),IF(NOT(F780=""),AND(AND(ABS(C780:F780-B780:E780)&gt;0),AND(ABS(C780:F780-B780:E780)&lt;4)),AND(AND(ABS(C780:E780-B780:D780)&gt;0),AND(ABS(C780:E780-B780:D780)&lt;4)))))</f>
        <v>1</v>
      </c>
      <c r="M780" s="1" t="b">
        <f t="shared" si="1"/>
        <v>1</v>
      </c>
    </row>
    <row r="781" ht="15.75" customHeight="1">
      <c r="A781" s="1" t="s">
        <v>790</v>
      </c>
      <c r="B781" s="1">
        <f>IFERROR(__xludf.DUMMYFUNCTION("SPLIT(A781,"" "")"),33.0)</f>
        <v>33</v>
      </c>
      <c r="C781" s="1">
        <f>IFERROR(__xludf.DUMMYFUNCTION("""COMPUTED_VALUE"""),30.0)</f>
        <v>30</v>
      </c>
      <c r="D781" s="1">
        <f>IFERROR(__xludf.DUMMYFUNCTION("""COMPUTED_VALUE"""),27.0)</f>
        <v>27</v>
      </c>
      <c r="E781" s="1">
        <f>IFERROR(__xludf.DUMMYFUNCTION("""COMPUTED_VALUE"""),25.0)</f>
        <v>25</v>
      </c>
      <c r="F781" s="1">
        <f>IFERROR(__xludf.DUMMYFUNCTION("""COMPUTED_VALUE"""),22.0)</f>
        <v>22</v>
      </c>
      <c r="G781" s="1">
        <f>IFERROR(__xludf.DUMMYFUNCTION("""COMPUTED_VALUE"""),20.0)</f>
        <v>20</v>
      </c>
      <c r="H781" s="1">
        <f>IFERROR(__xludf.DUMMYFUNCTION("""COMPUTED_VALUE"""),19.0)</f>
        <v>19</v>
      </c>
      <c r="I781" s="1">
        <f>IFERROR(__xludf.DUMMYFUNCTION("""COMPUTED_VALUE"""),18.0)</f>
        <v>18</v>
      </c>
      <c r="J781" s="1" t="b">
        <f t="array" ref="J781">IF(NOT(H781=""),AND(C781:H781&gt;B781:G781),IF(NOT(G781=""),AND(C781:G781&gt;B781:F781),IF(NOT(F781=""),AND(C781:F781&gt;B781:E781),AND(C781:E781&gt;B781:D781))))</f>
        <v>0</v>
      </c>
      <c r="K781" s="1" t="b">
        <f t="array" ref="K781">IF(NOT(H781=""),AND(C781:H781&lt;B781:G781),IF(NOT(G781=""),AND(C781:G781&lt;B781:F781),IF(NOT(F781=""),AND(C781:F781&lt;B781:E781),AND(C781:E781&lt;B781:D781))))</f>
        <v>1</v>
      </c>
      <c r="L781" s="1" t="b">
        <f t="array" ref="L781">IF(NOT(H781=""),AND(AND(ABS(C781:H781-B781:G781)&gt;0),AND(ABS(C781:H781-B781:G781)&lt;4)),IF(NOT(G781=""),AND(AND(ABS(C781:G781-B781:F781)&gt;0),AND(ABS(C781:G781-B781:F781)&lt;4)),IF(NOT(F781=""),AND(AND(ABS(C781:F781-B781:E781)&gt;0),AND(ABS(C781:F781-B781:E781)&lt;4)),AND(AND(ABS(C781:E781-B781:D781)&gt;0),AND(ABS(C781:E781-B781:D781)&lt;4)))))</f>
        <v>1</v>
      </c>
      <c r="M781" s="1" t="b">
        <f t="shared" si="1"/>
        <v>1</v>
      </c>
    </row>
    <row r="782" ht="15.75" customHeight="1">
      <c r="A782" s="1" t="s">
        <v>791</v>
      </c>
      <c r="B782" s="1">
        <f>IFERROR(__xludf.DUMMYFUNCTION("SPLIT(A782,"" "")"),57.0)</f>
        <v>57</v>
      </c>
      <c r="C782" s="1">
        <f>IFERROR(__xludf.DUMMYFUNCTION("""COMPUTED_VALUE"""),55.0)</f>
        <v>55</v>
      </c>
      <c r="D782" s="1">
        <f>IFERROR(__xludf.DUMMYFUNCTION("""COMPUTED_VALUE"""),54.0)</f>
        <v>54</v>
      </c>
      <c r="E782" s="1">
        <f>IFERROR(__xludf.DUMMYFUNCTION("""COMPUTED_VALUE"""),51.0)</f>
        <v>51</v>
      </c>
      <c r="F782" s="1">
        <f>IFERROR(__xludf.DUMMYFUNCTION("""COMPUTED_VALUE"""),49.0)</f>
        <v>49</v>
      </c>
      <c r="G782" s="1">
        <f>IFERROR(__xludf.DUMMYFUNCTION("""COMPUTED_VALUE"""),47.0)</f>
        <v>47</v>
      </c>
      <c r="H782" s="1">
        <f>IFERROR(__xludf.DUMMYFUNCTION("""COMPUTED_VALUE"""),45.0)</f>
        <v>45</v>
      </c>
      <c r="I782" s="1">
        <f>IFERROR(__xludf.DUMMYFUNCTION("""COMPUTED_VALUE"""),42.0)</f>
        <v>42</v>
      </c>
      <c r="J782" s="1" t="b">
        <f t="array" ref="J782">IF(NOT(H782=""),AND(C782:H782&gt;B782:G782),IF(NOT(G782=""),AND(C782:G782&gt;B782:F782),IF(NOT(F782=""),AND(C782:F782&gt;B782:E782),AND(C782:E782&gt;B782:D782))))</f>
        <v>0</v>
      </c>
      <c r="K782" s="1" t="b">
        <f t="array" ref="K782">IF(NOT(H782=""),AND(C782:H782&lt;B782:G782),IF(NOT(G782=""),AND(C782:G782&lt;B782:F782),IF(NOT(F782=""),AND(C782:F782&lt;B782:E782),AND(C782:E782&lt;B782:D782))))</f>
        <v>1</v>
      </c>
      <c r="L782" s="1" t="b">
        <f t="array" ref="L782">IF(NOT(H782=""),AND(AND(ABS(C782:H782-B782:G782)&gt;0),AND(ABS(C782:H782-B782:G782)&lt;4)),IF(NOT(G782=""),AND(AND(ABS(C782:G782-B782:F782)&gt;0),AND(ABS(C782:G782-B782:F782)&lt;4)),IF(NOT(F782=""),AND(AND(ABS(C782:F782-B782:E782)&gt;0),AND(ABS(C782:F782-B782:E782)&lt;4)),AND(AND(ABS(C782:E782-B782:D782)&gt;0),AND(ABS(C782:E782-B782:D782)&lt;4)))))</f>
        <v>1</v>
      </c>
      <c r="M782" s="1" t="b">
        <f t="shared" si="1"/>
        <v>1</v>
      </c>
    </row>
    <row r="783" ht="15.75" customHeight="1">
      <c r="A783" s="1" t="s">
        <v>792</v>
      </c>
      <c r="B783" s="1">
        <f>IFERROR(__xludf.DUMMYFUNCTION("SPLIT(A783,"" "")"),63.0)</f>
        <v>63</v>
      </c>
      <c r="C783" s="1">
        <f>IFERROR(__xludf.DUMMYFUNCTION("""COMPUTED_VALUE"""),61.0)</f>
        <v>61</v>
      </c>
      <c r="D783" s="1">
        <f>IFERROR(__xludf.DUMMYFUNCTION("""COMPUTED_VALUE"""),60.0)</f>
        <v>60</v>
      </c>
      <c r="E783" s="1">
        <f>IFERROR(__xludf.DUMMYFUNCTION("""COMPUTED_VALUE"""),58.0)</f>
        <v>58</v>
      </c>
      <c r="F783" s="1">
        <f>IFERROR(__xludf.DUMMYFUNCTION("""COMPUTED_VALUE"""),55.0)</f>
        <v>55</v>
      </c>
      <c r="G783" s="1">
        <f>IFERROR(__xludf.DUMMYFUNCTION("""COMPUTED_VALUE"""),53.0)</f>
        <v>53</v>
      </c>
      <c r="H783" s="1">
        <f>IFERROR(__xludf.DUMMYFUNCTION("""COMPUTED_VALUE"""),51.0)</f>
        <v>51</v>
      </c>
      <c r="I783" s="1">
        <f>IFERROR(__xludf.DUMMYFUNCTION("""COMPUTED_VALUE"""),48.0)</f>
        <v>48</v>
      </c>
      <c r="J783" s="1" t="b">
        <f t="array" ref="J783">IF(NOT(H783=""),AND(C783:H783&gt;B783:G783),IF(NOT(G783=""),AND(C783:G783&gt;B783:F783),IF(NOT(F783=""),AND(C783:F783&gt;B783:E783),AND(C783:E783&gt;B783:D783))))</f>
        <v>0</v>
      </c>
      <c r="K783" s="1" t="b">
        <f t="array" ref="K783">IF(NOT(H783=""),AND(C783:H783&lt;B783:G783),IF(NOT(G783=""),AND(C783:G783&lt;B783:F783),IF(NOT(F783=""),AND(C783:F783&lt;B783:E783),AND(C783:E783&lt;B783:D783))))</f>
        <v>1</v>
      </c>
      <c r="L783" s="1" t="b">
        <f t="array" ref="L783">IF(NOT(H783=""),AND(AND(ABS(C783:H783-B783:G783)&gt;0),AND(ABS(C783:H783-B783:G783)&lt;4)),IF(NOT(G783=""),AND(AND(ABS(C783:G783-B783:F783)&gt;0),AND(ABS(C783:G783-B783:F783)&lt;4)),IF(NOT(F783=""),AND(AND(ABS(C783:F783-B783:E783)&gt;0),AND(ABS(C783:F783-B783:E783)&lt;4)),AND(AND(ABS(C783:E783-B783:D783)&gt;0),AND(ABS(C783:E783-B783:D783)&lt;4)))))</f>
        <v>1</v>
      </c>
      <c r="M783" s="1" t="b">
        <f t="shared" si="1"/>
        <v>1</v>
      </c>
    </row>
    <row r="784" ht="15.75" customHeight="1">
      <c r="A784" s="1" t="s">
        <v>793</v>
      </c>
      <c r="B784" s="1">
        <f>IFERROR(__xludf.DUMMYFUNCTION("SPLIT(A784,"" "")"),45.0)</f>
        <v>45</v>
      </c>
      <c r="C784" s="1">
        <f>IFERROR(__xludf.DUMMYFUNCTION("""COMPUTED_VALUE"""),44.0)</f>
        <v>44</v>
      </c>
      <c r="D784" s="1">
        <f>IFERROR(__xludf.DUMMYFUNCTION("""COMPUTED_VALUE"""),41.0)</f>
        <v>41</v>
      </c>
      <c r="E784" s="1">
        <f>IFERROR(__xludf.DUMMYFUNCTION("""COMPUTED_VALUE"""),40.0)</f>
        <v>40</v>
      </c>
      <c r="F784" s="1">
        <f>IFERROR(__xludf.DUMMYFUNCTION("""COMPUTED_VALUE"""),38.0)</f>
        <v>38</v>
      </c>
      <c r="G784" s="1">
        <f>IFERROR(__xludf.DUMMYFUNCTION("""COMPUTED_VALUE"""),37.0)</f>
        <v>37</v>
      </c>
      <c r="H784" s="1">
        <f>IFERROR(__xludf.DUMMYFUNCTION("""COMPUTED_VALUE"""),34.0)</f>
        <v>34</v>
      </c>
      <c r="I784" s="1">
        <f>IFERROR(__xludf.DUMMYFUNCTION("""COMPUTED_VALUE"""),31.0)</f>
        <v>31</v>
      </c>
      <c r="J784" s="1" t="b">
        <f t="array" ref="J784">IF(NOT(H784=""),AND(C784:H784&gt;B784:G784),IF(NOT(G784=""),AND(C784:G784&gt;B784:F784),IF(NOT(F784=""),AND(C784:F784&gt;B784:E784),AND(C784:E784&gt;B784:D784))))</f>
        <v>0</v>
      </c>
      <c r="K784" s="1" t="b">
        <f t="array" ref="K784">IF(NOT(H784=""),AND(C784:H784&lt;B784:G784),IF(NOT(G784=""),AND(C784:G784&lt;B784:F784),IF(NOT(F784=""),AND(C784:F784&lt;B784:E784),AND(C784:E784&lt;B784:D784))))</f>
        <v>1</v>
      </c>
      <c r="L784" s="1" t="b">
        <f t="array" ref="L784">IF(NOT(H784=""),AND(AND(ABS(C784:H784-B784:G784)&gt;0),AND(ABS(C784:H784-B784:G784)&lt;4)),IF(NOT(G784=""),AND(AND(ABS(C784:G784-B784:F784)&gt;0),AND(ABS(C784:G784-B784:F784)&lt;4)),IF(NOT(F784=""),AND(AND(ABS(C784:F784-B784:E784)&gt;0),AND(ABS(C784:F784-B784:E784)&lt;4)),AND(AND(ABS(C784:E784-B784:D784)&gt;0),AND(ABS(C784:E784-B784:D784)&lt;4)))))</f>
        <v>1</v>
      </c>
      <c r="M784" s="1" t="b">
        <f t="shared" si="1"/>
        <v>1</v>
      </c>
    </row>
    <row r="785" ht="15.75" customHeight="1">
      <c r="A785" s="1" t="s">
        <v>794</v>
      </c>
      <c r="B785" s="1">
        <f>IFERROR(__xludf.DUMMYFUNCTION("SPLIT(A785,"" "")"),87.0)</f>
        <v>87</v>
      </c>
      <c r="C785" s="1">
        <f>IFERROR(__xludf.DUMMYFUNCTION("""COMPUTED_VALUE"""),85.0)</f>
        <v>85</v>
      </c>
      <c r="D785" s="1">
        <f>IFERROR(__xludf.DUMMYFUNCTION("""COMPUTED_VALUE"""),84.0)</f>
        <v>84</v>
      </c>
      <c r="E785" s="1">
        <f>IFERROR(__xludf.DUMMYFUNCTION("""COMPUTED_VALUE"""),83.0)</f>
        <v>83</v>
      </c>
      <c r="F785" s="1">
        <f>IFERROR(__xludf.DUMMYFUNCTION("""COMPUTED_VALUE"""),80.0)</f>
        <v>80</v>
      </c>
      <c r="G785" s="1">
        <f>IFERROR(__xludf.DUMMYFUNCTION("""COMPUTED_VALUE"""),77.0)</f>
        <v>77</v>
      </c>
      <c r="H785" s="1">
        <f>IFERROR(__xludf.DUMMYFUNCTION("""COMPUTED_VALUE"""),74.0)</f>
        <v>74</v>
      </c>
      <c r="I785" s="1">
        <f>IFERROR(__xludf.DUMMYFUNCTION("""COMPUTED_VALUE"""),73.0)</f>
        <v>73</v>
      </c>
      <c r="J785" s="1" t="b">
        <f t="array" ref="J785">IF(NOT(H785=""),AND(C785:H785&gt;B785:G785),IF(NOT(G785=""),AND(C785:G785&gt;B785:F785),IF(NOT(F785=""),AND(C785:F785&gt;B785:E785),AND(C785:E785&gt;B785:D785))))</f>
        <v>0</v>
      </c>
      <c r="K785" s="1" t="b">
        <f t="array" ref="K785">IF(NOT(H785=""),AND(C785:H785&lt;B785:G785),IF(NOT(G785=""),AND(C785:G785&lt;B785:F785),IF(NOT(F785=""),AND(C785:F785&lt;B785:E785),AND(C785:E785&lt;B785:D785))))</f>
        <v>1</v>
      </c>
      <c r="L785" s="1" t="b">
        <f t="array" ref="L785">IF(NOT(H785=""),AND(AND(ABS(C785:H785-B785:G785)&gt;0),AND(ABS(C785:H785-B785:G785)&lt;4)),IF(NOT(G785=""),AND(AND(ABS(C785:G785-B785:F785)&gt;0),AND(ABS(C785:G785-B785:F785)&lt;4)),IF(NOT(F785=""),AND(AND(ABS(C785:F785-B785:E785)&gt;0),AND(ABS(C785:F785-B785:E785)&lt;4)),AND(AND(ABS(C785:E785-B785:D785)&gt;0),AND(ABS(C785:E785-B785:D785)&lt;4)))))</f>
        <v>1</v>
      </c>
      <c r="M785" s="1" t="b">
        <f t="shared" si="1"/>
        <v>1</v>
      </c>
    </row>
    <row r="786" ht="15.75" customHeight="1">
      <c r="A786" s="1" t="s">
        <v>795</v>
      </c>
      <c r="B786" s="1">
        <f>IFERROR(__xludf.DUMMYFUNCTION("SPLIT(A786,"" "")"),31.0)</f>
        <v>31</v>
      </c>
      <c r="C786" s="1">
        <f>IFERROR(__xludf.DUMMYFUNCTION("""COMPUTED_VALUE"""),29.0)</f>
        <v>29</v>
      </c>
      <c r="D786" s="1">
        <f>IFERROR(__xludf.DUMMYFUNCTION("""COMPUTED_VALUE"""),28.0)</f>
        <v>28</v>
      </c>
      <c r="E786" s="1">
        <f>IFERROR(__xludf.DUMMYFUNCTION("""COMPUTED_VALUE"""),27.0)</f>
        <v>27</v>
      </c>
      <c r="F786" s="2">
        <f>IFERROR(__xludf.DUMMYFUNCTION("""COMPUTED_VALUE"""),25.0)</f>
        <v>25</v>
      </c>
      <c r="J786" s="1" t="b">
        <f t="array" ref="J786">IF(NOT(H786=""),AND(C786:H786&gt;B786:G786),IF(NOT(G786=""),AND(C786:G786&gt;B786:F786),IF(NOT(F786=""),AND(C786:F786&gt;B786:E786),AND(C786:E786&gt;B786:D786))))</f>
        <v>0</v>
      </c>
      <c r="K786" s="1" t="b">
        <f t="array" ref="K786">IF(NOT(H786=""),AND(C786:H786&lt;B786:G786),IF(NOT(G786=""),AND(C786:G786&lt;B786:F786),IF(NOT(F786=""),AND(C786:F786&lt;B786:E786),AND(C786:E786&lt;B786:D786))))</f>
        <v>1</v>
      </c>
      <c r="L786" s="1" t="b">
        <f t="array" ref="L786">IF(NOT(H786=""),AND(AND(ABS(C786:H786-B786:G786)&gt;0),AND(ABS(C786:H786-B786:G786)&lt;4)),IF(NOT(G786=""),AND(AND(ABS(C786:G786-B786:F786)&gt;0),AND(ABS(C786:G786-B786:F786)&lt;4)),IF(NOT(F786=""),AND(AND(ABS(C786:F786-B786:E786)&gt;0),AND(ABS(C786:F786-B786:E786)&lt;4)),AND(AND(ABS(C786:E786-B786:D786)&gt;0),AND(ABS(C786:E786-B786:D786)&lt;4)))))</f>
        <v>1</v>
      </c>
      <c r="M786" s="1" t="b">
        <f t="shared" si="1"/>
        <v>1</v>
      </c>
    </row>
    <row r="787" ht="15.75" customHeight="1">
      <c r="A787" s="1" t="s">
        <v>796</v>
      </c>
      <c r="B787" s="1">
        <f>IFERROR(__xludf.DUMMYFUNCTION("SPLIT(A787,"" "")"),14.0)</f>
        <v>14</v>
      </c>
      <c r="C787" s="1">
        <f>IFERROR(__xludf.DUMMYFUNCTION("""COMPUTED_VALUE"""),11.0)</f>
        <v>11</v>
      </c>
      <c r="D787" s="1">
        <f>IFERROR(__xludf.DUMMYFUNCTION("""COMPUTED_VALUE"""),10.0)</f>
        <v>10</v>
      </c>
      <c r="E787" s="1">
        <f>IFERROR(__xludf.DUMMYFUNCTION("""COMPUTED_VALUE"""),7.0)</f>
        <v>7</v>
      </c>
      <c r="F787" s="1">
        <f>IFERROR(__xludf.DUMMYFUNCTION("""COMPUTED_VALUE"""),4.0)</f>
        <v>4</v>
      </c>
      <c r="G787" s="2">
        <f>IFERROR(__xludf.DUMMYFUNCTION("""COMPUTED_VALUE"""),1.0)</f>
        <v>1</v>
      </c>
      <c r="J787" s="1" t="b">
        <f t="array" ref="J787">IF(NOT(H787=""),AND(C787:H787&gt;B787:G787),IF(NOT(G787=""),AND(C787:G787&gt;B787:F787),IF(NOT(F787=""),AND(C787:F787&gt;B787:E787),AND(C787:E787&gt;B787:D787))))</f>
        <v>0</v>
      </c>
      <c r="K787" s="1" t="b">
        <f t="array" ref="K787">IF(NOT(H787=""),AND(C787:H787&lt;B787:G787),IF(NOT(G787=""),AND(C787:G787&lt;B787:F787),IF(NOT(F787=""),AND(C787:F787&lt;B787:E787),AND(C787:E787&lt;B787:D787))))</f>
        <v>1</v>
      </c>
      <c r="L787" s="1" t="b">
        <f t="array" ref="L787">IF(NOT(H787=""),AND(AND(ABS(C787:H787-B787:G787)&gt;0),AND(ABS(C787:H787-B787:G787)&lt;4)),IF(NOT(G787=""),AND(AND(ABS(C787:G787-B787:F787)&gt;0),AND(ABS(C787:G787-B787:F787)&lt;4)),IF(NOT(F787=""),AND(AND(ABS(C787:F787-B787:E787)&gt;0),AND(ABS(C787:F787-B787:E787)&lt;4)),AND(AND(ABS(C787:E787-B787:D787)&gt;0),AND(ABS(C787:E787-B787:D787)&lt;4)))))</f>
        <v>1</v>
      </c>
      <c r="M787" s="1" t="b">
        <f t="shared" si="1"/>
        <v>1</v>
      </c>
    </row>
    <row r="788" ht="15.75" customHeight="1">
      <c r="A788" s="1" t="s">
        <v>797</v>
      </c>
      <c r="B788" s="1">
        <f>IFERROR(__xludf.DUMMYFUNCTION("SPLIT(A788,"" "")"),17.0)</f>
        <v>17</v>
      </c>
      <c r="C788" s="1">
        <f>IFERROR(__xludf.DUMMYFUNCTION("""COMPUTED_VALUE"""),14.0)</f>
        <v>14</v>
      </c>
      <c r="D788" s="1">
        <f>IFERROR(__xludf.DUMMYFUNCTION("""COMPUTED_VALUE"""),12.0)</f>
        <v>12</v>
      </c>
      <c r="E788" s="1">
        <f>IFERROR(__xludf.DUMMYFUNCTION("""COMPUTED_VALUE"""),11.0)</f>
        <v>11</v>
      </c>
      <c r="F788" s="2">
        <f>IFERROR(__xludf.DUMMYFUNCTION("""COMPUTED_VALUE"""),9.0)</f>
        <v>9</v>
      </c>
      <c r="J788" s="1" t="b">
        <f t="array" ref="J788">IF(NOT(H788=""),AND(C788:H788&gt;B788:G788),IF(NOT(G788=""),AND(C788:G788&gt;B788:F788),IF(NOT(F788=""),AND(C788:F788&gt;B788:E788),AND(C788:E788&gt;B788:D788))))</f>
        <v>0</v>
      </c>
      <c r="K788" s="1" t="b">
        <f t="array" ref="K788">IF(NOT(H788=""),AND(C788:H788&lt;B788:G788),IF(NOT(G788=""),AND(C788:G788&lt;B788:F788),IF(NOT(F788=""),AND(C788:F788&lt;B788:E788),AND(C788:E788&lt;B788:D788))))</f>
        <v>1</v>
      </c>
      <c r="L788" s="1" t="b">
        <f t="array" ref="L788">IF(NOT(H788=""),AND(AND(ABS(C788:H788-B788:G788)&gt;0),AND(ABS(C788:H788-B788:G788)&lt;4)),IF(NOT(G788=""),AND(AND(ABS(C788:G788-B788:F788)&gt;0),AND(ABS(C788:G788-B788:F788)&lt;4)),IF(NOT(F788=""),AND(AND(ABS(C788:F788-B788:E788)&gt;0),AND(ABS(C788:F788-B788:E788)&lt;4)),AND(AND(ABS(C788:E788-B788:D788)&gt;0),AND(ABS(C788:E788-B788:D788)&lt;4)))))</f>
        <v>1</v>
      </c>
      <c r="M788" s="1" t="b">
        <f t="shared" si="1"/>
        <v>1</v>
      </c>
    </row>
    <row r="789" ht="15.75" customHeight="1">
      <c r="A789" s="1" t="s">
        <v>798</v>
      </c>
      <c r="B789" s="1">
        <f>IFERROR(__xludf.DUMMYFUNCTION("SPLIT(A789,"" "")"),50.0)</f>
        <v>50</v>
      </c>
      <c r="C789" s="1">
        <f>IFERROR(__xludf.DUMMYFUNCTION("""COMPUTED_VALUE"""),49.0)</f>
        <v>49</v>
      </c>
      <c r="D789" s="1">
        <f>IFERROR(__xludf.DUMMYFUNCTION("""COMPUTED_VALUE"""),47.0)</f>
        <v>47</v>
      </c>
      <c r="E789" s="1">
        <f>IFERROR(__xludf.DUMMYFUNCTION("""COMPUTED_VALUE"""),45.0)</f>
        <v>45</v>
      </c>
      <c r="F789" s="1">
        <f>IFERROR(__xludf.DUMMYFUNCTION("""COMPUTED_VALUE"""),44.0)</f>
        <v>44</v>
      </c>
      <c r="G789" s="2">
        <f>IFERROR(__xludf.DUMMYFUNCTION("""COMPUTED_VALUE"""),42.0)</f>
        <v>42</v>
      </c>
      <c r="J789" s="1" t="b">
        <f t="array" ref="J789">IF(NOT(H789=""),AND(C789:H789&gt;B789:G789),IF(NOT(G789=""),AND(C789:G789&gt;B789:F789),IF(NOT(F789=""),AND(C789:F789&gt;B789:E789),AND(C789:E789&gt;B789:D789))))</f>
        <v>0</v>
      </c>
      <c r="K789" s="1" t="b">
        <f t="array" ref="K789">IF(NOT(H789=""),AND(C789:H789&lt;B789:G789),IF(NOT(G789=""),AND(C789:G789&lt;B789:F789),IF(NOT(F789=""),AND(C789:F789&lt;B789:E789),AND(C789:E789&lt;B789:D789))))</f>
        <v>1</v>
      </c>
      <c r="L789" s="1" t="b">
        <f t="array" ref="L789">IF(NOT(H789=""),AND(AND(ABS(C789:H789-B789:G789)&gt;0),AND(ABS(C789:H789-B789:G789)&lt;4)),IF(NOT(G789=""),AND(AND(ABS(C789:G789-B789:F789)&gt;0),AND(ABS(C789:G789-B789:F789)&lt;4)),IF(NOT(F789=""),AND(AND(ABS(C789:F789-B789:E789)&gt;0),AND(ABS(C789:F789-B789:E789)&lt;4)),AND(AND(ABS(C789:E789-B789:D789)&gt;0),AND(ABS(C789:E789-B789:D789)&lt;4)))))</f>
        <v>1</v>
      </c>
      <c r="M789" s="1" t="b">
        <f t="shared" si="1"/>
        <v>1</v>
      </c>
    </row>
    <row r="790" ht="15.75" customHeight="1">
      <c r="A790" s="1" t="s">
        <v>799</v>
      </c>
      <c r="B790" s="1">
        <f>IFERROR(__xludf.DUMMYFUNCTION("SPLIT(A790,"" "")"),55.0)</f>
        <v>55</v>
      </c>
      <c r="C790" s="1">
        <f>IFERROR(__xludf.DUMMYFUNCTION("""COMPUTED_VALUE"""),58.0)</f>
        <v>58</v>
      </c>
      <c r="D790" s="1">
        <f>IFERROR(__xludf.DUMMYFUNCTION("""COMPUTED_VALUE"""),60.0)</f>
        <v>60</v>
      </c>
      <c r="E790" s="1">
        <f>IFERROR(__xludf.DUMMYFUNCTION("""COMPUTED_VALUE"""),63.0)</f>
        <v>63</v>
      </c>
      <c r="F790" s="1">
        <f>IFERROR(__xludf.DUMMYFUNCTION("""COMPUTED_VALUE"""),66.0)</f>
        <v>66</v>
      </c>
      <c r="G790" s="2">
        <f>IFERROR(__xludf.DUMMYFUNCTION("""COMPUTED_VALUE"""),68.0)</f>
        <v>68</v>
      </c>
      <c r="J790" s="1" t="b">
        <f t="array" ref="J790">IF(NOT(H790=""),AND(C790:H790&gt;B790:G790),IF(NOT(G790=""),AND(C790:G790&gt;B790:F790),IF(NOT(F790=""),AND(C790:F790&gt;B790:E790),AND(C790:E790&gt;B790:D790))))</f>
        <v>1</v>
      </c>
      <c r="K790" s="1" t="b">
        <f t="array" ref="K790">IF(NOT(H790=""),AND(C790:H790&lt;B790:G790),IF(NOT(G790=""),AND(C790:G790&lt;B790:F790),IF(NOT(F790=""),AND(C790:F790&lt;B790:E790),AND(C790:E790&lt;B790:D790))))</f>
        <v>0</v>
      </c>
      <c r="L790" s="1" t="b">
        <f t="array" ref="L790">IF(NOT(H790=""),AND(AND(ABS(C790:H790-B790:G790)&gt;0),AND(ABS(C790:H790-B790:G790)&lt;4)),IF(NOT(G790=""),AND(AND(ABS(C790:G790-B790:F790)&gt;0),AND(ABS(C790:G790-B790:F790)&lt;4)),IF(NOT(F790=""),AND(AND(ABS(C790:F790-B790:E790)&gt;0),AND(ABS(C790:F790-B790:E790)&lt;4)),AND(AND(ABS(C790:E790-B790:D790)&gt;0),AND(ABS(C790:E790-B790:D790)&lt;4)))))</f>
        <v>1</v>
      </c>
      <c r="M790" s="1" t="b">
        <f t="shared" si="1"/>
        <v>1</v>
      </c>
    </row>
    <row r="791" ht="15.75" customHeight="1">
      <c r="A791" s="1" t="s">
        <v>800</v>
      </c>
      <c r="B791" s="1">
        <f>IFERROR(__xludf.DUMMYFUNCTION("SPLIT(A791,"" "")"),88.0)</f>
        <v>88</v>
      </c>
      <c r="C791" s="1">
        <f>IFERROR(__xludf.DUMMYFUNCTION("""COMPUTED_VALUE"""),90.0)</f>
        <v>90</v>
      </c>
      <c r="D791" s="1">
        <f>IFERROR(__xludf.DUMMYFUNCTION("""COMPUTED_VALUE"""),92.0)</f>
        <v>92</v>
      </c>
      <c r="E791" s="1">
        <f>IFERROR(__xludf.DUMMYFUNCTION("""COMPUTED_VALUE"""),94.0)</f>
        <v>94</v>
      </c>
      <c r="F791" s="1">
        <f>IFERROR(__xludf.DUMMYFUNCTION("""COMPUTED_VALUE"""),96.0)</f>
        <v>96</v>
      </c>
      <c r="G791" s="2">
        <f>IFERROR(__xludf.DUMMYFUNCTION("""COMPUTED_VALUE"""),97.0)</f>
        <v>97</v>
      </c>
      <c r="J791" s="1" t="b">
        <f t="array" ref="J791">IF(NOT(H791=""),AND(C791:H791&gt;B791:G791),IF(NOT(G791=""),AND(C791:G791&gt;B791:F791),IF(NOT(F791=""),AND(C791:F791&gt;B791:E791),AND(C791:E791&gt;B791:D791))))</f>
        <v>1</v>
      </c>
      <c r="K791" s="1" t="b">
        <f t="array" ref="K791">IF(NOT(H791=""),AND(C791:H791&lt;B791:G791),IF(NOT(G791=""),AND(C791:G791&lt;B791:F791),IF(NOT(F791=""),AND(C791:F791&lt;B791:E791),AND(C791:E791&lt;B791:D791))))</f>
        <v>0</v>
      </c>
      <c r="L791" s="1" t="b">
        <f t="array" ref="L791">IF(NOT(H791=""),AND(AND(ABS(C791:H791-B791:G791)&gt;0),AND(ABS(C791:H791-B791:G791)&lt;4)),IF(NOT(G791=""),AND(AND(ABS(C791:G791-B791:F791)&gt;0),AND(ABS(C791:G791-B791:F791)&lt;4)),IF(NOT(F791=""),AND(AND(ABS(C791:F791-B791:E791)&gt;0),AND(ABS(C791:F791-B791:E791)&lt;4)),AND(AND(ABS(C791:E791-B791:D791)&gt;0),AND(ABS(C791:E791-B791:D791)&lt;4)))))</f>
        <v>1</v>
      </c>
      <c r="M791" s="1" t="b">
        <f t="shared" si="1"/>
        <v>1</v>
      </c>
    </row>
    <row r="792" ht="15.75" customHeight="1">
      <c r="A792" s="1" t="s">
        <v>801</v>
      </c>
      <c r="B792" s="1">
        <f>IFERROR(__xludf.DUMMYFUNCTION("SPLIT(A792,"" "")"),23.0)</f>
        <v>23</v>
      </c>
      <c r="C792" s="1">
        <f>IFERROR(__xludf.DUMMYFUNCTION("""COMPUTED_VALUE"""),24.0)</f>
        <v>24</v>
      </c>
      <c r="D792" s="1">
        <f>IFERROR(__xludf.DUMMYFUNCTION("""COMPUTED_VALUE"""),26.0)</f>
        <v>26</v>
      </c>
      <c r="E792" s="1">
        <f>IFERROR(__xludf.DUMMYFUNCTION("""COMPUTED_VALUE"""),28.0)</f>
        <v>28</v>
      </c>
      <c r="F792" s="1">
        <f>IFERROR(__xludf.DUMMYFUNCTION("""COMPUTED_VALUE"""),29.0)</f>
        <v>29</v>
      </c>
      <c r="G792" s="2">
        <f>IFERROR(__xludf.DUMMYFUNCTION("""COMPUTED_VALUE"""),32.0)</f>
        <v>32</v>
      </c>
      <c r="J792" s="1" t="b">
        <f t="array" ref="J792">IF(NOT(H792=""),AND(C792:H792&gt;B792:G792),IF(NOT(G792=""),AND(C792:G792&gt;B792:F792),IF(NOT(F792=""),AND(C792:F792&gt;B792:E792),AND(C792:E792&gt;B792:D792))))</f>
        <v>1</v>
      </c>
      <c r="K792" s="1" t="b">
        <f t="array" ref="K792">IF(NOT(H792=""),AND(C792:H792&lt;B792:G792),IF(NOT(G792=""),AND(C792:G792&lt;B792:F792),IF(NOT(F792=""),AND(C792:F792&lt;B792:E792),AND(C792:E792&lt;B792:D792))))</f>
        <v>0</v>
      </c>
      <c r="L792" s="1" t="b">
        <f t="array" ref="L792">IF(NOT(H792=""),AND(AND(ABS(C792:H792-B792:G792)&gt;0),AND(ABS(C792:H792-B792:G792)&lt;4)),IF(NOT(G792=""),AND(AND(ABS(C792:G792-B792:F792)&gt;0),AND(ABS(C792:G792-B792:F792)&lt;4)),IF(NOT(F792=""),AND(AND(ABS(C792:F792-B792:E792)&gt;0),AND(ABS(C792:F792-B792:E792)&lt;4)),AND(AND(ABS(C792:E792-B792:D792)&gt;0),AND(ABS(C792:E792-B792:D792)&lt;4)))))</f>
        <v>1</v>
      </c>
      <c r="M792" s="1" t="b">
        <f t="shared" si="1"/>
        <v>1</v>
      </c>
    </row>
    <row r="793" ht="15.75" customHeight="1">
      <c r="A793" s="1" t="s">
        <v>802</v>
      </c>
      <c r="B793" s="1">
        <f>IFERROR(__xludf.DUMMYFUNCTION("SPLIT(A793,"" "")"),9.0)</f>
        <v>9</v>
      </c>
      <c r="C793" s="1">
        <f>IFERROR(__xludf.DUMMYFUNCTION("""COMPUTED_VALUE"""),11.0)</f>
        <v>11</v>
      </c>
      <c r="D793" s="1">
        <f>IFERROR(__xludf.DUMMYFUNCTION("""COMPUTED_VALUE"""),13.0)</f>
        <v>13</v>
      </c>
      <c r="E793" s="1">
        <f>IFERROR(__xludf.DUMMYFUNCTION("""COMPUTED_VALUE"""),15.0)</f>
        <v>15</v>
      </c>
      <c r="F793" s="2">
        <f>IFERROR(__xludf.DUMMYFUNCTION("""COMPUTED_VALUE"""),17.0)</f>
        <v>17</v>
      </c>
      <c r="J793" s="1" t="b">
        <f t="array" ref="J793">IF(NOT(H793=""),AND(C793:H793&gt;B793:G793),IF(NOT(G793=""),AND(C793:G793&gt;B793:F793),IF(NOT(F793=""),AND(C793:F793&gt;B793:E793),AND(C793:E793&gt;B793:D793))))</f>
        <v>1</v>
      </c>
      <c r="K793" s="1" t="b">
        <f t="array" ref="K793">IF(NOT(H793=""),AND(C793:H793&lt;B793:G793),IF(NOT(G793=""),AND(C793:G793&lt;B793:F793),IF(NOT(F793=""),AND(C793:F793&lt;B793:E793),AND(C793:E793&lt;B793:D793))))</f>
        <v>0</v>
      </c>
      <c r="L793" s="1" t="b">
        <f t="array" ref="L793">IF(NOT(H793=""),AND(AND(ABS(C793:H793-B793:G793)&gt;0),AND(ABS(C793:H793-B793:G793)&lt;4)),IF(NOT(G793=""),AND(AND(ABS(C793:G793-B793:F793)&gt;0),AND(ABS(C793:G793-B793:F793)&lt;4)),IF(NOT(F793=""),AND(AND(ABS(C793:F793-B793:E793)&gt;0),AND(ABS(C793:F793-B793:E793)&lt;4)),AND(AND(ABS(C793:E793-B793:D793)&gt;0),AND(ABS(C793:E793-B793:D793)&lt;4)))))</f>
        <v>1</v>
      </c>
      <c r="M793" s="1" t="b">
        <f t="shared" si="1"/>
        <v>1</v>
      </c>
    </row>
    <row r="794" ht="15.75" customHeight="1">
      <c r="A794" s="1" t="s">
        <v>803</v>
      </c>
      <c r="B794" s="1">
        <f>IFERROR(__xludf.DUMMYFUNCTION("SPLIT(A794,"" "")"),82.0)</f>
        <v>82</v>
      </c>
      <c r="C794" s="1">
        <f>IFERROR(__xludf.DUMMYFUNCTION("""COMPUTED_VALUE"""),83.0)</f>
        <v>83</v>
      </c>
      <c r="D794" s="1">
        <f>IFERROR(__xludf.DUMMYFUNCTION("""COMPUTED_VALUE"""),85.0)</f>
        <v>85</v>
      </c>
      <c r="E794" s="1">
        <f>IFERROR(__xludf.DUMMYFUNCTION("""COMPUTED_VALUE"""),87.0)</f>
        <v>87</v>
      </c>
      <c r="F794" s="1">
        <f>IFERROR(__xludf.DUMMYFUNCTION("""COMPUTED_VALUE"""),89.0)</f>
        <v>89</v>
      </c>
      <c r="G794" s="1">
        <f>IFERROR(__xludf.DUMMYFUNCTION("""COMPUTED_VALUE"""),92.0)</f>
        <v>92</v>
      </c>
      <c r="H794" s="1">
        <f>IFERROR(__xludf.DUMMYFUNCTION("""COMPUTED_VALUE"""),94.0)</f>
        <v>94</v>
      </c>
      <c r="I794" s="1">
        <f>IFERROR(__xludf.DUMMYFUNCTION("""COMPUTED_VALUE"""),95.0)</f>
        <v>95</v>
      </c>
      <c r="J794" s="1" t="b">
        <f t="array" ref="J794">IF(NOT(H794=""),AND(C794:H794&gt;B794:G794),IF(NOT(G794=""),AND(C794:G794&gt;B794:F794),IF(NOT(F794=""),AND(C794:F794&gt;B794:E794),AND(C794:E794&gt;B794:D794))))</f>
        <v>1</v>
      </c>
      <c r="K794" s="1" t="b">
        <f t="array" ref="K794">IF(NOT(H794=""),AND(C794:H794&lt;B794:G794),IF(NOT(G794=""),AND(C794:G794&lt;B794:F794),IF(NOT(F794=""),AND(C794:F794&lt;B794:E794),AND(C794:E794&lt;B794:D794))))</f>
        <v>0</v>
      </c>
      <c r="L794" s="1" t="b">
        <f t="array" ref="L794">IF(NOT(H794=""),AND(AND(ABS(C794:H794-B794:G794)&gt;0),AND(ABS(C794:H794-B794:G794)&lt;4)),IF(NOT(G794=""),AND(AND(ABS(C794:G794-B794:F794)&gt;0),AND(ABS(C794:G794-B794:F794)&lt;4)),IF(NOT(F794=""),AND(AND(ABS(C794:F794-B794:E794)&gt;0),AND(ABS(C794:F794-B794:E794)&lt;4)),AND(AND(ABS(C794:E794-B794:D794)&gt;0),AND(ABS(C794:E794-B794:D794)&lt;4)))))</f>
        <v>1</v>
      </c>
      <c r="M794" s="1" t="b">
        <f t="shared" si="1"/>
        <v>1</v>
      </c>
    </row>
    <row r="795" ht="15.75" customHeight="1">
      <c r="A795" s="1" t="s">
        <v>804</v>
      </c>
      <c r="B795" s="1">
        <f>IFERROR(__xludf.DUMMYFUNCTION("SPLIT(A795,"" "")"),16.0)</f>
        <v>16</v>
      </c>
      <c r="C795" s="1">
        <f>IFERROR(__xludf.DUMMYFUNCTION("""COMPUTED_VALUE"""),17.0)</f>
        <v>17</v>
      </c>
      <c r="D795" s="1">
        <f>IFERROR(__xludf.DUMMYFUNCTION("""COMPUTED_VALUE"""),20.0)</f>
        <v>20</v>
      </c>
      <c r="E795" s="1">
        <f>IFERROR(__xludf.DUMMYFUNCTION("""COMPUTED_VALUE"""),22.0)</f>
        <v>22</v>
      </c>
      <c r="F795" s="2">
        <f>IFERROR(__xludf.DUMMYFUNCTION("""COMPUTED_VALUE"""),23.0)</f>
        <v>23</v>
      </c>
      <c r="J795" s="1" t="b">
        <f t="array" ref="J795">IF(NOT(H795=""),AND(C795:H795&gt;B795:G795),IF(NOT(G795=""),AND(C795:G795&gt;B795:F795),IF(NOT(F795=""),AND(C795:F795&gt;B795:E795),AND(C795:E795&gt;B795:D795))))</f>
        <v>1</v>
      </c>
      <c r="K795" s="1" t="b">
        <f t="array" ref="K795">IF(NOT(H795=""),AND(C795:H795&lt;B795:G795),IF(NOT(G795=""),AND(C795:G795&lt;B795:F795),IF(NOT(F795=""),AND(C795:F795&lt;B795:E795),AND(C795:E795&lt;B795:D795))))</f>
        <v>0</v>
      </c>
      <c r="L795" s="1" t="b">
        <f t="array" ref="L795">IF(NOT(H795=""),AND(AND(ABS(C795:H795-B795:G795)&gt;0),AND(ABS(C795:H795-B795:G795)&lt;4)),IF(NOT(G795=""),AND(AND(ABS(C795:G795-B795:F795)&gt;0),AND(ABS(C795:G795-B795:F795)&lt;4)),IF(NOT(F795=""),AND(AND(ABS(C795:F795-B795:E795)&gt;0),AND(ABS(C795:F795-B795:E795)&lt;4)),AND(AND(ABS(C795:E795-B795:D795)&gt;0),AND(ABS(C795:E795-B795:D795)&lt;4)))))</f>
        <v>1</v>
      </c>
      <c r="M795" s="1" t="b">
        <f t="shared" si="1"/>
        <v>1</v>
      </c>
    </row>
    <row r="796" ht="15.75" customHeight="1">
      <c r="A796" s="1" t="s">
        <v>805</v>
      </c>
      <c r="B796" s="1">
        <f>IFERROR(__xludf.DUMMYFUNCTION("SPLIT(A796,"" "")"),54.0)</f>
        <v>54</v>
      </c>
      <c r="C796" s="1">
        <f>IFERROR(__xludf.DUMMYFUNCTION("""COMPUTED_VALUE"""),55.0)</f>
        <v>55</v>
      </c>
      <c r="D796" s="1">
        <f>IFERROR(__xludf.DUMMYFUNCTION("""COMPUTED_VALUE"""),56.0)</f>
        <v>56</v>
      </c>
      <c r="E796" s="1">
        <f>IFERROR(__xludf.DUMMYFUNCTION("""COMPUTED_VALUE"""),58.0)</f>
        <v>58</v>
      </c>
      <c r="F796" s="2">
        <f>IFERROR(__xludf.DUMMYFUNCTION("""COMPUTED_VALUE"""),60.0)</f>
        <v>60</v>
      </c>
      <c r="J796" s="1" t="b">
        <f t="array" ref="J796">IF(NOT(H796=""),AND(C796:H796&gt;B796:G796),IF(NOT(G796=""),AND(C796:G796&gt;B796:F796),IF(NOT(F796=""),AND(C796:F796&gt;B796:E796),AND(C796:E796&gt;B796:D796))))</f>
        <v>1</v>
      </c>
      <c r="K796" s="1" t="b">
        <f t="array" ref="K796">IF(NOT(H796=""),AND(C796:H796&lt;B796:G796),IF(NOT(G796=""),AND(C796:G796&lt;B796:F796),IF(NOT(F796=""),AND(C796:F796&lt;B796:E796),AND(C796:E796&lt;B796:D796))))</f>
        <v>0</v>
      </c>
      <c r="L796" s="1" t="b">
        <f t="array" ref="L796">IF(NOT(H796=""),AND(AND(ABS(C796:H796-B796:G796)&gt;0),AND(ABS(C796:H796-B796:G796)&lt;4)),IF(NOT(G796=""),AND(AND(ABS(C796:G796-B796:F796)&gt;0),AND(ABS(C796:G796-B796:F796)&lt;4)),IF(NOT(F796=""),AND(AND(ABS(C796:F796-B796:E796)&gt;0),AND(ABS(C796:F796-B796:E796)&lt;4)),AND(AND(ABS(C796:E796-B796:D796)&gt;0),AND(ABS(C796:E796-B796:D796)&lt;4)))))</f>
        <v>1</v>
      </c>
      <c r="M796" s="1" t="b">
        <f t="shared" si="1"/>
        <v>1</v>
      </c>
    </row>
    <row r="797" ht="15.75" customHeight="1">
      <c r="A797" s="1" t="s">
        <v>806</v>
      </c>
      <c r="B797" s="1">
        <f>IFERROR(__xludf.DUMMYFUNCTION("SPLIT(A797,"" "")"),29.0)</f>
        <v>29</v>
      </c>
      <c r="C797" s="1">
        <f>IFERROR(__xludf.DUMMYFUNCTION("""COMPUTED_VALUE"""),27.0)</f>
        <v>27</v>
      </c>
      <c r="D797" s="1">
        <f>IFERROR(__xludf.DUMMYFUNCTION("""COMPUTED_VALUE"""),25.0)</f>
        <v>25</v>
      </c>
      <c r="E797" s="1">
        <f>IFERROR(__xludf.DUMMYFUNCTION("""COMPUTED_VALUE"""),24.0)</f>
        <v>24</v>
      </c>
      <c r="F797" s="2">
        <f>IFERROR(__xludf.DUMMYFUNCTION("""COMPUTED_VALUE"""),23.0)</f>
        <v>23</v>
      </c>
      <c r="J797" s="1" t="b">
        <f t="array" ref="J797">IF(NOT(H797=""),AND(C797:H797&gt;B797:G797),IF(NOT(G797=""),AND(C797:G797&gt;B797:F797),IF(NOT(F797=""),AND(C797:F797&gt;B797:E797),AND(C797:E797&gt;B797:D797))))</f>
        <v>0</v>
      </c>
      <c r="K797" s="1" t="b">
        <f t="array" ref="K797">IF(NOT(H797=""),AND(C797:H797&lt;B797:G797),IF(NOT(G797=""),AND(C797:G797&lt;B797:F797),IF(NOT(F797=""),AND(C797:F797&lt;B797:E797),AND(C797:E797&lt;B797:D797))))</f>
        <v>1</v>
      </c>
      <c r="L797" s="1" t="b">
        <f t="array" ref="L797">IF(NOT(H797=""),AND(AND(ABS(C797:H797-B797:G797)&gt;0),AND(ABS(C797:H797-B797:G797)&lt;4)),IF(NOT(G797=""),AND(AND(ABS(C797:G797-B797:F797)&gt;0),AND(ABS(C797:G797-B797:F797)&lt;4)),IF(NOT(F797=""),AND(AND(ABS(C797:F797-B797:E797)&gt;0),AND(ABS(C797:F797-B797:E797)&lt;4)),AND(AND(ABS(C797:E797-B797:D797)&gt;0),AND(ABS(C797:E797-B797:D797)&lt;4)))))</f>
        <v>1</v>
      </c>
      <c r="M797" s="1" t="b">
        <f t="shared" si="1"/>
        <v>1</v>
      </c>
    </row>
    <row r="798" ht="15.75" customHeight="1">
      <c r="A798" s="1" t="s">
        <v>807</v>
      </c>
      <c r="B798" s="1">
        <f>IFERROR(__xludf.DUMMYFUNCTION("SPLIT(A798,"" "")"),73.0)</f>
        <v>73</v>
      </c>
      <c r="C798" s="1">
        <f>IFERROR(__xludf.DUMMYFUNCTION("""COMPUTED_VALUE"""),71.0)</f>
        <v>71</v>
      </c>
      <c r="D798" s="1">
        <f>IFERROR(__xludf.DUMMYFUNCTION("""COMPUTED_VALUE"""),69.0)</f>
        <v>69</v>
      </c>
      <c r="E798" s="1">
        <f>IFERROR(__xludf.DUMMYFUNCTION("""COMPUTED_VALUE"""),68.0)</f>
        <v>68</v>
      </c>
      <c r="F798" s="1">
        <f>IFERROR(__xludf.DUMMYFUNCTION("""COMPUTED_VALUE"""),67.0)</f>
        <v>67</v>
      </c>
      <c r="G798" s="1">
        <f>IFERROR(__xludf.DUMMYFUNCTION("""COMPUTED_VALUE"""),65.0)</f>
        <v>65</v>
      </c>
      <c r="H798" s="2">
        <f>IFERROR(__xludf.DUMMYFUNCTION("""COMPUTED_VALUE"""),62.0)</f>
        <v>62</v>
      </c>
      <c r="J798" s="1" t="b">
        <f t="array" ref="J798">IF(NOT(H798=""),AND(C798:H798&gt;B798:G798),IF(NOT(G798=""),AND(C798:G798&gt;B798:F798),IF(NOT(F798=""),AND(C798:F798&gt;B798:E798),AND(C798:E798&gt;B798:D798))))</f>
        <v>0</v>
      </c>
      <c r="K798" s="1" t="b">
        <f t="array" ref="K798">IF(NOT(H798=""),AND(C798:H798&lt;B798:G798),IF(NOT(G798=""),AND(C798:G798&lt;B798:F798),IF(NOT(F798=""),AND(C798:F798&lt;B798:E798),AND(C798:E798&lt;B798:D798))))</f>
        <v>1</v>
      </c>
      <c r="L798" s="1" t="b">
        <f t="array" ref="L798">IF(NOT(H798=""),AND(AND(ABS(C798:H798-B798:G798)&gt;0),AND(ABS(C798:H798-B798:G798)&lt;4)),IF(NOT(G798=""),AND(AND(ABS(C798:G798-B798:F798)&gt;0),AND(ABS(C798:G798-B798:F798)&lt;4)),IF(NOT(F798=""),AND(AND(ABS(C798:F798-B798:E798)&gt;0),AND(ABS(C798:F798-B798:E798)&lt;4)),AND(AND(ABS(C798:E798-B798:D798)&gt;0),AND(ABS(C798:E798-B798:D798)&lt;4)))))</f>
        <v>1</v>
      </c>
      <c r="M798" s="1" t="b">
        <f t="shared" si="1"/>
        <v>1</v>
      </c>
    </row>
    <row r="799" ht="15.75" customHeight="1">
      <c r="A799" s="1" t="s">
        <v>808</v>
      </c>
      <c r="B799" s="1">
        <f>IFERROR(__xludf.DUMMYFUNCTION("SPLIT(A799,"" "")"),3.0)</f>
        <v>3</v>
      </c>
      <c r="C799" s="1">
        <f>IFERROR(__xludf.DUMMYFUNCTION("""COMPUTED_VALUE"""),5.0)</f>
        <v>5</v>
      </c>
      <c r="D799" s="1">
        <f>IFERROR(__xludf.DUMMYFUNCTION("""COMPUTED_VALUE"""),7.0)</f>
        <v>7</v>
      </c>
      <c r="E799" s="1">
        <f>IFERROR(__xludf.DUMMYFUNCTION("""COMPUTED_VALUE"""),9.0)</f>
        <v>9</v>
      </c>
      <c r="F799" s="1">
        <f>IFERROR(__xludf.DUMMYFUNCTION("""COMPUTED_VALUE"""),10.0)</f>
        <v>10</v>
      </c>
      <c r="G799" s="1">
        <f>IFERROR(__xludf.DUMMYFUNCTION("""COMPUTED_VALUE"""),13.0)</f>
        <v>13</v>
      </c>
      <c r="H799" s="2">
        <f>IFERROR(__xludf.DUMMYFUNCTION("""COMPUTED_VALUE"""),15.0)</f>
        <v>15</v>
      </c>
      <c r="J799" s="1" t="b">
        <f t="array" ref="J799">IF(NOT(H799=""),AND(C799:H799&gt;B799:G799),IF(NOT(G799=""),AND(C799:G799&gt;B799:F799),IF(NOT(F799=""),AND(C799:F799&gt;B799:E799),AND(C799:E799&gt;B799:D799))))</f>
        <v>1</v>
      </c>
      <c r="K799" s="1" t="b">
        <f t="array" ref="K799">IF(NOT(H799=""),AND(C799:H799&lt;B799:G799),IF(NOT(G799=""),AND(C799:G799&lt;B799:F799),IF(NOT(F799=""),AND(C799:F799&lt;B799:E799),AND(C799:E799&lt;B799:D799))))</f>
        <v>0</v>
      </c>
      <c r="L799" s="1" t="b">
        <f t="array" ref="L799">IF(NOT(H799=""),AND(AND(ABS(C799:H799-B799:G799)&gt;0),AND(ABS(C799:H799-B799:G799)&lt;4)),IF(NOT(G799=""),AND(AND(ABS(C799:G799-B799:F799)&gt;0),AND(ABS(C799:G799-B799:F799)&lt;4)),IF(NOT(F799=""),AND(AND(ABS(C799:F799-B799:E799)&gt;0),AND(ABS(C799:F799-B799:E799)&lt;4)),AND(AND(ABS(C799:E799-B799:D799)&gt;0),AND(ABS(C799:E799-B799:D799)&lt;4)))))</f>
        <v>1</v>
      </c>
      <c r="M799" s="1" t="b">
        <f t="shared" si="1"/>
        <v>1</v>
      </c>
    </row>
    <row r="800" ht="15.75" customHeight="1">
      <c r="A800" s="1" t="s">
        <v>809</v>
      </c>
      <c r="B800" s="1">
        <f>IFERROR(__xludf.DUMMYFUNCTION("SPLIT(A800,"" "")"),76.0)</f>
        <v>76</v>
      </c>
      <c r="C800" s="1">
        <f>IFERROR(__xludf.DUMMYFUNCTION("""COMPUTED_VALUE"""),75.0)</f>
        <v>75</v>
      </c>
      <c r="D800" s="1">
        <f>IFERROR(__xludf.DUMMYFUNCTION("""COMPUTED_VALUE"""),73.0)</f>
        <v>73</v>
      </c>
      <c r="E800" s="1">
        <f>IFERROR(__xludf.DUMMYFUNCTION("""COMPUTED_VALUE"""),70.0)</f>
        <v>70</v>
      </c>
      <c r="F800" s="2">
        <f>IFERROR(__xludf.DUMMYFUNCTION("""COMPUTED_VALUE"""),67.0)</f>
        <v>67</v>
      </c>
      <c r="J800" s="1" t="b">
        <f t="array" ref="J800">IF(NOT(H800=""),AND(C800:H800&gt;B800:G800),IF(NOT(G800=""),AND(C800:G800&gt;B800:F800),IF(NOT(F800=""),AND(C800:F800&gt;B800:E800),AND(C800:E800&gt;B800:D800))))</f>
        <v>0</v>
      </c>
      <c r="K800" s="1" t="b">
        <f t="array" ref="K800">IF(NOT(H800=""),AND(C800:H800&lt;B800:G800),IF(NOT(G800=""),AND(C800:G800&lt;B800:F800),IF(NOT(F800=""),AND(C800:F800&lt;B800:E800),AND(C800:E800&lt;B800:D800))))</f>
        <v>1</v>
      </c>
      <c r="L800" s="1" t="b">
        <f t="array" ref="L800">IF(NOT(H800=""),AND(AND(ABS(C800:H800-B800:G800)&gt;0),AND(ABS(C800:H800-B800:G800)&lt;4)),IF(NOT(G800=""),AND(AND(ABS(C800:G800-B800:F800)&gt;0),AND(ABS(C800:G800-B800:F800)&lt;4)),IF(NOT(F800=""),AND(AND(ABS(C800:F800-B800:E800)&gt;0),AND(ABS(C800:F800-B800:E800)&lt;4)),AND(AND(ABS(C800:E800-B800:D800)&gt;0),AND(ABS(C800:E800-B800:D800)&lt;4)))))</f>
        <v>1</v>
      </c>
      <c r="M800" s="1" t="b">
        <f t="shared" si="1"/>
        <v>1</v>
      </c>
    </row>
    <row r="801" ht="15.75" customHeight="1">
      <c r="A801" s="1" t="s">
        <v>810</v>
      </c>
      <c r="B801" s="1">
        <f>IFERROR(__xludf.DUMMYFUNCTION("SPLIT(A801,"" "")"),48.0)</f>
        <v>48</v>
      </c>
      <c r="C801" s="1">
        <f>IFERROR(__xludf.DUMMYFUNCTION("""COMPUTED_VALUE"""),45.0)</f>
        <v>45</v>
      </c>
      <c r="D801" s="1">
        <f>IFERROR(__xludf.DUMMYFUNCTION("""COMPUTED_VALUE"""),44.0)</f>
        <v>44</v>
      </c>
      <c r="E801" s="1">
        <f>IFERROR(__xludf.DUMMYFUNCTION("""COMPUTED_VALUE"""),43.0)</f>
        <v>43</v>
      </c>
      <c r="F801" s="2">
        <f>IFERROR(__xludf.DUMMYFUNCTION("""COMPUTED_VALUE"""),41.0)</f>
        <v>41</v>
      </c>
      <c r="J801" s="1" t="b">
        <f t="array" ref="J801">IF(NOT(H801=""),AND(C801:H801&gt;B801:G801),IF(NOT(G801=""),AND(C801:G801&gt;B801:F801),IF(NOT(F801=""),AND(C801:F801&gt;B801:E801),AND(C801:E801&gt;B801:D801))))</f>
        <v>0</v>
      </c>
      <c r="K801" s="1" t="b">
        <f t="array" ref="K801">IF(NOT(H801=""),AND(C801:H801&lt;B801:G801),IF(NOT(G801=""),AND(C801:G801&lt;B801:F801),IF(NOT(F801=""),AND(C801:F801&lt;B801:E801),AND(C801:E801&lt;B801:D801))))</f>
        <v>1</v>
      </c>
      <c r="L801" s="1" t="b">
        <f t="array" ref="L801">IF(NOT(H801=""),AND(AND(ABS(C801:H801-B801:G801)&gt;0),AND(ABS(C801:H801-B801:G801)&lt;4)),IF(NOT(G801=""),AND(AND(ABS(C801:G801-B801:F801)&gt;0),AND(ABS(C801:G801-B801:F801)&lt;4)),IF(NOT(F801=""),AND(AND(ABS(C801:F801-B801:E801)&gt;0),AND(ABS(C801:F801-B801:E801)&lt;4)),AND(AND(ABS(C801:E801-B801:D801)&gt;0),AND(ABS(C801:E801-B801:D801)&lt;4)))))</f>
        <v>1</v>
      </c>
      <c r="M801" s="1" t="b">
        <f t="shared" si="1"/>
        <v>1</v>
      </c>
    </row>
    <row r="802" ht="15.75" customHeight="1">
      <c r="A802" s="1" t="s">
        <v>811</v>
      </c>
      <c r="B802" s="1">
        <f>IFERROR(__xludf.DUMMYFUNCTION("SPLIT(A802,"" "")"),52.0)</f>
        <v>52</v>
      </c>
      <c r="C802" s="1">
        <f>IFERROR(__xludf.DUMMYFUNCTION("""COMPUTED_VALUE"""),54.0)</f>
        <v>54</v>
      </c>
      <c r="D802" s="1">
        <f>IFERROR(__xludf.DUMMYFUNCTION("""COMPUTED_VALUE"""),57.0)</f>
        <v>57</v>
      </c>
      <c r="E802" s="1">
        <f>IFERROR(__xludf.DUMMYFUNCTION("""COMPUTED_VALUE"""),59.0)</f>
        <v>59</v>
      </c>
      <c r="F802" s="1">
        <f>IFERROR(__xludf.DUMMYFUNCTION("""COMPUTED_VALUE"""),61.0)</f>
        <v>61</v>
      </c>
      <c r="G802" s="1">
        <f>IFERROR(__xludf.DUMMYFUNCTION("""COMPUTED_VALUE"""),64.0)</f>
        <v>64</v>
      </c>
      <c r="H802" s="1">
        <f>IFERROR(__xludf.DUMMYFUNCTION("""COMPUTED_VALUE"""),65.0)</f>
        <v>65</v>
      </c>
      <c r="I802" s="1">
        <f>IFERROR(__xludf.DUMMYFUNCTION("""COMPUTED_VALUE"""),66.0)</f>
        <v>66</v>
      </c>
      <c r="J802" s="1" t="b">
        <f t="array" ref="J802">IF(NOT(H802=""),AND(C802:H802&gt;B802:G802),IF(NOT(G802=""),AND(C802:G802&gt;B802:F802),IF(NOT(F802=""),AND(C802:F802&gt;B802:E802),AND(C802:E802&gt;B802:D802))))</f>
        <v>1</v>
      </c>
      <c r="K802" s="1" t="b">
        <f t="array" ref="K802">IF(NOT(H802=""),AND(C802:H802&lt;B802:G802),IF(NOT(G802=""),AND(C802:G802&lt;B802:F802),IF(NOT(F802=""),AND(C802:F802&lt;B802:E802),AND(C802:E802&lt;B802:D802))))</f>
        <v>0</v>
      </c>
      <c r="L802" s="1" t="b">
        <f t="array" ref="L802">IF(NOT(H802=""),AND(AND(ABS(C802:H802-B802:G802)&gt;0),AND(ABS(C802:H802-B802:G802)&lt;4)),IF(NOT(G802=""),AND(AND(ABS(C802:G802-B802:F802)&gt;0),AND(ABS(C802:G802-B802:F802)&lt;4)),IF(NOT(F802=""),AND(AND(ABS(C802:F802-B802:E802)&gt;0),AND(ABS(C802:F802-B802:E802)&lt;4)),AND(AND(ABS(C802:E802-B802:D802)&gt;0),AND(ABS(C802:E802-B802:D802)&lt;4)))))</f>
        <v>1</v>
      </c>
      <c r="M802" s="1" t="b">
        <f t="shared" si="1"/>
        <v>1</v>
      </c>
    </row>
    <row r="803" ht="15.75" customHeight="1">
      <c r="A803" s="1" t="s">
        <v>812</v>
      </c>
      <c r="B803" s="1">
        <f>IFERROR(__xludf.DUMMYFUNCTION("SPLIT(A803,"" "")"),68.0)</f>
        <v>68</v>
      </c>
      <c r="C803" s="1">
        <f>IFERROR(__xludf.DUMMYFUNCTION("""COMPUTED_VALUE"""),70.0)</f>
        <v>70</v>
      </c>
      <c r="D803" s="1">
        <f>IFERROR(__xludf.DUMMYFUNCTION("""COMPUTED_VALUE"""),73.0)</f>
        <v>73</v>
      </c>
      <c r="E803" s="1">
        <f>IFERROR(__xludf.DUMMYFUNCTION("""COMPUTED_VALUE"""),75.0)</f>
        <v>75</v>
      </c>
      <c r="F803" s="1">
        <f>IFERROR(__xludf.DUMMYFUNCTION("""COMPUTED_VALUE"""),76.0)</f>
        <v>76</v>
      </c>
      <c r="G803" s="1">
        <f>IFERROR(__xludf.DUMMYFUNCTION("""COMPUTED_VALUE"""),77.0)</f>
        <v>77</v>
      </c>
      <c r="H803" s="2">
        <f>IFERROR(__xludf.DUMMYFUNCTION("""COMPUTED_VALUE"""),78.0)</f>
        <v>78</v>
      </c>
      <c r="J803" s="1" t="b">
        <f t="array" ref="J803">IF(NOT(H803=""),AND(C803:H803&gt;B803:G803),IF(NOT(G803=""),AND(C803:G803&gt;B803:F803),IF(NOT(F803=""),AND(C803:F803&gt;B803:E803),AND(C803:E803&gt;B803:D803))))</f>
        <v>1</v>
      </c>
      <c r="K803" s="1" t="b">
        <f t="array" ref="K803">IF(NOT(H803=""),AND(C803:H803&lt;B803:G803),IF(NOT(G803=""),AND(C803:G803&lt;B803:F803),IF(NOT(F803=""),AND(C803:F803&lt;B803:E803),AND(C803:E803&lt;B803:D803))))</f>
        <v>0</v>
      </c>
      <c r="L803" s="1" t="b">
        <f t="array" ref="L803">IF(NOT(H803=""),AND(AND(ABS(C803:H803-B803:G803)&gt;0),AND(ABS(C803:H803-B803:G803)&lt;4)),IF(NOT(G803=""),AND(AND(ABS(C803:G803-B803:F803)&gt;0),AND(ABS(C803:G803-B803:F803)&lt;4)),IF(NOT(F803=""),AND(AND(ABS(C803:F803-B803:E803)&gt;0),AND(ABS(C803:F803-B803:E803)&lt;4)),AND(AND(ABS(C803:E803-B803:D803)&gt;0),AND(ABS(C803:E803-B803:D803)&lt;4)))))</f>
        <v>1</v>
      </c>
      <c r="M803" s="1" t="b">
        <f t="shared" si="1"/>
        <v>1</v>
      </c>
    </row>
    <row r="804" ht="15.75" customHeight="1">
      <c r="A804" s="1" t="s">
        <v>813</v>
      </c>
      <c r="B804" s="1">
        <f>IFERROR(__xludf.DUMMYFUNCTION("SPLIT(A804,"" "")"),68.0)</f>
        <v>68</v>
      </c>
      <c r="C804" s="1">
        <f>IFERROR(__xludf.DUMMYFUNCTION("""COMPUTED_VALUE"""),67.0)</f>
        <v>67</v>
      </c>
      <c r="D804" s="1">
        <f>IFERROR(__xludf.DUMMYFUNCTION("""COMPUTED_VALUE"""),65.0)</f>
        <v>65</v>
      </c>
      <c r="E804" s="1">
        <f>IFERROR(__xludf.DUMMYFUNCTION("""COMPUTED_VALUE"""),63.0)</f>
        <v>63</v>
      </c>
      <c r="F804" s="2">
        <f>IFERROR(__xludf.DUMMYFUNCTION("""COMPUTED_VALUE"""),60.0)</f>
        <v>60</v>
      </c>
      <c r="J804" s="1" t="b">
        <f t="array" ref="J804">IF(NOT(H804=""),AND(C804:H804&gt;B804:G804),IF(NOT(G804=""),AND(C804:G804&gt;B804:F804),IF(NOT(F804=""),AND(C804:F804&gt;B804:E804),AND(C804:E804&gt;B804:D804))))</f>
        <v>0</v>
      </c>
      <c r="K804" s="1" t="b">
        <f t="array" ref="K804">IF(NOT(H804=""),AND(C804:H804&lt;B804:G804),IF(NOT(G804=""),AND(C804:G804&lt;B804:F804),IF(NOT(F804=""),AND(C804:F804&lt;B804:E804),AND(C804:E804&lt;B804:D804))))</f>
        <v>1</v>
      </c>
      <c r="L804" s="1" t="b">
        <f t="array" ref="L804">IF(NOT(H804=""),AND(AND(ABS(C804:H804-B804:G804)&gt;0),AND(ABS(C804:H804-B804:G804)&lt;4)),IF(NOT(G804=""),AND(AND(ABS(C804:G804-B804:F804)&gt;0),AND(ABS(C804:G804-B804:F804)&lt;4)),IF(NOT(F804=""),AND(AND(ABS(C804:F804-B804:E804)&gt;0),AND(ABS(C804:F804-B804:E804)&lt;4)),AND(AND(ABS(C804:E804-B804:D804)&gt;0),AND(ABS(C804:E804-B804:D804)&lt;4)))))</f>
        <v>1</v>
      </c>
      <c r="M804" s="1" t="b">
        <f t="shared" si="1"/>
        <v>1</v>
      </c>
    </row>
    <row r="805" ht="15.75" customHeight="1">
      <c r="A805" s="1" t="s">
        <v>814</v>
      </c>
      <c r="B805" s="1">
        <f>IFERROR(__xludf.DUMMYFUNCTION("SPLIT(A805,"" "")"),49.0)</f>
        <v>49</v>
      </c>
      <c r="C805" s="1">
        <f>IFERROR(__xludf.DUMMYFUNCTION("""COMPUTED_VALUE"""),51.0)</f>
        <v>51</v>
      </c>
      <c r="D805" s="1">
        <f>IFERROR(__xludf.DUMMYFUNCTION("""COMPUTED_VALUE"""),54.0)</f>
        <v>54</v>
      </c>
      <c r="E805" s="1">
        <f>IFERROR(__xludf.DUMMYFUNCTION("""COMPUTED_VALUE"""),56.0)</f>
        <v>56</v>
      </c>
      <c r="F805" s="2">
        <f>IFERROR(__xludf.DUMMYFUNCTION("""COMPUTED_VALUE"""),58.0)</f>
        <v>58</v>
      </c>
      <c r="J805" s="1" t="b">
        <f t="array" ref="J805">IF(NOT(H805=""),AND(C805:H805&gt;B805:G805),IF(NOT(G805=""),AND(C805:G805&gt;B805:F805),IF(NOT(F805=""),AND(C805:F805&gt;B805:E805),AND(C805:E805&gt;B805:D805))))</f>
        <v>1</v>
      </c>
      <c r="K805" s="1" t="b">
        <f t="array" ref="K805">IF(NOT(H805=""),AND(C805:H805&lt;B805:G805),IF(NOT(G805=""),AND(C805:G805&lt;B805:F805),IF(NOT(F805=""),AND(C805:F805&lt;B805:E805),AND(C805:E805&lt;B805:D805))))</f>
        <v>0</v>
      </c>
      <c r="L805" s="1" t="b">
        <f t="array" ref="L805">IF(NOT(H805=""),AND(AND(ABS(C805:H805-B805:G805)&gt;0),AND(ABS(C805:H805-B805:G805)&lt;4)),IF(NOT(G805=""),AND(AND(ABS(C805:G805-B805:F805)&gt;0),AND(ABS(C805:G805-B805:F805)&lt;4)),IF(NOT(F805=""),AND(AND(ABS(C805:F805-B805:E805)&gt;0),AND(ABS(C805:F805-B805:E805)&lt;4)),AND(AND(ABS(C805:E805-B805:D805)&gt;0),AND(ABS(C805:E805-B805:D805)&lt;4)))))</f>
        <v>1</v>
      </c>
      <c r="M805" s="1" t="b">
        <f t="shared" si="1"/>
        <v>1</v>
      </c>
    </row>
    <row r="806" ht="15.75" customHeight="1">
      <c r="A806" s="1" t="s">
        <v>815</v>
      </c>
      <c r="B806" s="1">
        <f>IFERROR(__xludf.DUMMYFUNCTION("SPLIT(A806,"" "")"),11.0)</f>
        <v>11</v>
      </c>
      <c r="C806" s="1">
        <f>IFERROR(__xludf.DUMMYFUNCTION("""COMPUTED_VALUE"""),8.0)</f>
        <v>8</v>
      </c>
      <c r="D806" s="1">
        <f>IFERROR(__xludf.DUMMYFUNCTION("""COMPUTED_VALUE"""),7.0)</f>
        <v>7</v>
      </c>
      <c r="E806" s="1">
        <f>IFERROR(__xludf.DUMMYFUNCTION("""COMPUTED_VALUE"""),6.0)</f>
        <v>6</v>
      </c>
      <c r="F806" s="1">
        <f>IFERROR(__xludf.DUMMYFUNCTION("""COMPUTED_VALUE"""),4.0)</f>
        <v>4</v>
      </c>
      <c r="G806" s="2">
        <f>IFERROR(__xludf.DUMMYFUNCTION("""COMPUTED_VALUE"""),3.0)</f>
        <v>3</v>
      </c>
      <c r="J806" s="1" t="b">
        <f t="array" ref="J806">IF(NOT(H806=""),AND(C806:H806&gt;B806:G806),IF(NOT(G806=""),AND(C806:G806&gt;B806:F806),IF(NOT(F806=""),AND(C806:F806&gt;B806:E806),AND(C806:E806&gt;B806:D806))))</f>
        <v>0</v>
      </c>
      <c r="K806" s="1" t="b">
        <f t="array" ref="K806">IF(NOT(H806=""),AND(C806:H806&lt;B806:G806),IF(NOT(G806=""),AND(C806:G806&lt;B806:F806),IF(NOT(F806=""),AND(C806:F806&lt;B806:E806),AND(C806:E806&lt;B806:D806))))</f>
        <v>1</v>
      </c>
      <c r="L806" s="1" t="b">
        <f t="array" ref="L806">IF(NOT(H806=""),AND(AND(ABS(C806:H806-B806:G806)&gt;0),AND(ABS(C806:H806-B806:G806)&lt;4)),IF(NOT(G806=""),AND(AND(ABS(C806:G806-B806:F806)&gt;0),AND(ABS(C806:G806-B806:F806)&lt;4)),IF(NOT(F806=""),AND(AND(ABS(C806:F806-B806:E806)&gt;0),AND(ABS(C806:F806-B806:E806)&lt;4)),AND(AND(ABS(C806:E806-B806:D806)&gt;0),AND(ABS(C806:E806-B806:D806)&lt;4)))))</f>
        <v>1</v>
      </c>
      <c r="M806" s="1" t="b">
        <f t="shared" si="1"/>
        <v>1</v>
      </c>
    </row>
    <row r="807" ht="15.75" customHeight="1">
      <c r="A807" s="1" t="s">
        <v>816</v>
      </c>
      <c r="B807" s="1">
        <f>IFERROR(__xludf.DUMMYFUNCTION("SPLIT(A807,"" "")"),49.0)</f>
        <v>49</v>
      </c>
      <c r="C807" s="1">
        <f>IFERROR(__xludf.DUMMYFUNCTION("""COMPUTED_VALUE"""),52.0)</f>
        <v>52</v>
      </c>
      <c r="D807" s="1">
        <f>IFERROR(__xludf.DUMMYFUNCTION("""COMPUTED_VALUE"""),54.0)</f>
        <v>54</v>
      </c>
      <c r="E807" s="1">
        <f>IFERROR(__xludf.DUMMYFUNCTION("""COMPUTED_VALUE"""),57.0)</f>
        <v>57</v>
      </c>
      <c r="F807" s="1">
        <f>IFERROR(__xludf.DUMMYFUNCTION("""COMPUTED_VALUE"""),58.0)</f>
        <v>58</v>
      </c>
      <c r="G807" s="1">
        <f>IFERROR(__xludf.DUMMYFUNCTION("""COMPUTED_VALUE"""),59.0)</f>
        <v>59</v>
      </c>
      <c r="H807" s="1">
        <f>IFERROR(__xludf.DUMMYFUNCTION("""COMPUTED_VALUE"""),60.0)</f>
        <v>60</v>
      </c>
      <c r="I807" s="1">
        <f>IFERROR(__xludf.DUMMYFUNCTION("""COMPUTED_VALUE"""),62.0)</f>
        <v>62</v>
      </c>
      <c r="J807" s="1" t="b">
        <f t="array" ref="J807">IF(NOT(H807=""),AND(C807:H807&gt;B807:G807),IF(NOT(G807=""),AND(C807:G807&gt;B807:F807),IF(NOT(F807=""),AND(C807:F807&gt;B807:E807),AND(C807:E807&gt;B807:D807))))</f>
        <v>1</v>
      </c>
      <c r="K807" s="1" t="b">
        <f t="array" ref="K807">IF(NOT(H807=""),AND(C807:H807&lt;B807:G807),IF(NOT(G807=""),AND(C807:G807&lt;B807:F807),IF(NOT(F807=""),AND(C807:F807&lt;B807:E807),AND(C807:E807&lt;B807:D807))))</f>
        <v>0</v>
      </c>
      <c r="L807" s="1" t="b">
        <f t="array" ref="L807">IF(NOT(H807=""),AND(AND(ABS(C807:H807-B807:G807)&gt;0),AND(ABS(C807:H807-B807:G807)&lt;4)),IF(NOT(G807=""),AND(AND(ABS(C807:G807-B807:F807)&gt;0),AND(ABS(C807:G807-B807:F807)&lt;4)),IF(NOT(F807=""),AND(AND(ABS(C807:F807-B807:E807)&gt;0),AND(ABS(C807:F807-B807:E807)&lt;4)),AND(AND(ABS(C807:E807-B807:D807)&gt;0),AND(ABS(C807:E807-B807:D807)&lt;4)))))</f>
        <v>1</v>
      </c>
      <c r="M807" s="1" t="b">
        <f t="shared" si="1"/>
        <v>1</v>
      </c>
    </row>
    <row r="808" ht="15.75" customHeight="1">
      <c r="A808" s="1" t="s">
        <v>817</v>
      </c>
      <c r="B808" s="1">
        <f>IFERROR(__xludf.DUMMYFUNCTION("SPLIT(A808,"" "")"),22.0)</f>
        <v>22</v>
      </c>
      <c r="C808" s="1">
        <f>IFERROR(__xludf.DUMMYFUNCTION("""COMPUTED_VALUE"""),19.0)</f>
        <v>19</v>
      </c>
      <c r="D808" s="1">
        <f>IFERROR(__xludf.DUMMYFUNCTION("""COMPUTED_VALUE"""),18.0)</f>
        <v>18</v>
      </c>
      <c r="E808" s="1">
        <f>IFERROR(__xludf.DUMMYFUNCTION("""COMPUTED_VALUE"""),16.0)</f>
        <v>16</v>
      </c>
      <c r="F808" s="1">
        <f>IFERROR(__xludf.DUMMYFUNCTION("""COMPUTED_VALUE"""),13.0)</f>
        <v>13</v>
      </c>
      <c r="G808" s="1">
        <f>IFERROR(__xludf.DUMMYFUNCTION("""COMPUTED_VALUE"""),10.0)</f>
        <v>10</v>
      </c>
      <c r="H808" s="2">
        <f>IFERROR(__xludf.DUMMYFUNCTION("""COMPUTED_VALUE"""),7.0)</f>
        <v>7</v>
      </c>
      <c r="J808" s="1" t="b">
        <f t="array" ref="J808">IF(NOT(H808=""),AND(C808:H808&gt;B808:G808),IF(NOT(G808=""),AND(C808:G808&gt;B808:F808),IF(NOT(F808=""),AND(C808:F808&gt;B808:E808),AND(C808:E808&gt;B808:D808))))</f>
        <v>0</v>
      </c>
      <c r="K808" s="1" t="b">
        <f t="array" ref="K808">IF(NOT(H808=""),AND(C808:H808&lt;B808:G808),IF(NOT(G808=""),AND(C808:G808&lt;B808:F808),IF(NOT(F808=""),AND(C808:F808&lt;B808:E808),AND(C808:E808&lt;B808:D808))))</f>
        <v>1</v>
      </c>
      <c r="L808" s="1" t="b">
        <f t="array" ref="L808">IF(NOT(H808=""),AND(AND(ABS(C808:H808-B808:G808)&gt;0),AND(ABS(C808:H808-B808:G808)&lt;4)),IF(NOT(G808=""),AND(AND(ABS(C808:G808-B808:F808)&gt;0),AND(ABS(C808:G808-B808:F808)&lt;4)),IF(NOT(F808=""),AND(AND(ABS(C808:F808-B808:E808)&gt;0),AND(ABS(C808:F808-B808:E808)&lt;4)),AND(AND(ABS(C808:E808-B808:D808)&gt;0),AND(ABS(C808:E808-B808:D808)&lt;4)))))</f>
        <v>1</v>
      </c>
      <c r="M808" s="1" t="b">
        <f t="shared" si="1"/>
        <v>1</v>
      </c>
    </row>
    <row r="809" ht="15.75" customHeight="1">
      <c r="A809" s="1" t="s">
        <v>818</v>
      </c>
      <c r="B809" s="1">
        <f>IFERROR(__xludf.DUMMYFUNCTION("SPLIT(A809,"" "")"),79.0)</f>
        <v>79</v>
      </c>
      <c r="C809" s="1">
        <f>IFERROR(__xludf.DUMMYFUNCTION("""COMPUTED_VALUE"""),81.0)</f>
        <v>81</v>
      </c>
      <c r="D809" s="1">
        <f>IFERROR(__xludf.DUMMYFUNCTION("""COMPUTED_VALUE"""),84.0)</f>
        <v>84</v>
      </c>
      <c r="E809" s="1">
        <f>IFERROR(__xludf.DUMMYFUNCTION("""COMPUTED_VALUE"""),86.0)</f>
        <v>86</v>
      </c>
      <c r="F809" s="1">
        <f>IFERROR(__xludf.DUMMYFUNCTION("""COMPUTED_VALUE"""),88.0)</f>
        <v>88</v>
      </c>
      <c r="G809" s="1">
        <f>IFERROR(__xludf.DUMMYFUNCTION("""COMPUTED_VALUE"""),91.0)</f>
        <v>91</v>
      </c>
      <c r="H809" s="1">
        <f>IFERROR(__xludf.DUMMYFUNCTION("""COMPUTED_VALUE"""),94.0)</f>
        <v>94</v>
      </c>
      <c r="I809" s="1">
        <f>IFERROR(__xludf.DUMMYFUNCTION("""COMPUTED_VALUE"""),95.0)</f>
        <v>95</v>
      </c>
      <c r="J809" s="1" t="b">
        <f t="array" ref="J809">IF(NOT(H809=""),AND(C809:H809&gt;B809:G809),IF(NOT(G809=""),AND(C809:G809&gt;B809:F809),IF(NOT(F809=""),AND(C809:F809&gt;B809:E809),AND(C809:E809&gt;B809:D809))))</f>
        <v>1</v>
      </c>
      <c r="K809" s="1" t="b">
        <f t="array" ref="K809">IF(NOT(H809=""),AND(C809:H809&lt;B809:G809),IF(NOT(G809=""),AND(C809:G809&lt;B809:F809),IF(NOT(F809=""),AND(C809:F809&lt;B809:E809),AND(C809:E809&lt;B809:D809))))</f>
        <v>0</v>
      </c>
      <c r="L809" s="1" t="b">
        <f t="array" ref="L809">IF(NOT(H809=""),AND(AND(ABS(C809:H809-B809:G809)&gt;0),AND(ABS(C809:H809-B809:G809)&lt;4)),IF(NOT(G809=""),AND(AND(ABS(C809:G809-B809:F809)&gt;0),AND(ABS(C809:G809-B809:F809)&lt;4)),IF(NOT(F809=""),AND(AND(ABS(C809:F809-B809:E809)&gt;0),AND(ABS(C809:F809-B809:E809)&lt;4)),AND(AND(ABS(C809:E809-B809:D809)&gt;0),AND(ABS(C809:E809-B809:D809)&lt;4)))))</f>
        <v>1</v>
      </c>
      <c r="M809" s="1" t="b">
        <f t="shared" si="1"/>
        <v>1</v>
      </c>
    </row>
    <row r="810" ht="15.75" customHeight="1">
      <c r="A810" s="1" t="s">
        <v>819</v>
      </c>
      <c r="B810" s="1">
        <f>IFERROR(__xludf.DUMMYFUNCTION("SPLIT(A810,"" "")"),34.0)</f>
        <v>34</v>
      </c>
      <c r="C810" s="1">
        <f>IFERROR(__xludf.DUMMYFUNCTION("""COMPUTED_VALUE"""),32.0)</f>
        <v>32</v>
      </c>
      <c r="D810" s="1">
        <f>IFERROR(__xludf.DUMMYFUNCTION("""COMPUTED_VALUE"""),31.0)</f>
        <v>31</v>
      </c>
      <c r="E810" s="1">
        <f>IFERROR(__xludf.DUMMYFUNCTION("""COMPUTED_VALUE"""),30.0)</f>
        <v>30</v>
      </c>
      <c r="F810" s="2">
        <f>IFERROR(__xludf.DUMMYFUNCTION("""COMPUTED_VALUE"""),29.0)</f>
        <v>29</v>
      </c>
      <c r="J810" s="1" t="b">
        <f t="array" ref="J810">IF(NOT(H810=""),AND(C810:H810&gt;B810:G810),IF(NOT(G810=""),AND(C810:G810&gt;B810:F810),IF(NOT(F810=""),AND(C810:F810&gt;B810:E810),AND(C810:E810&gt;B810:D810))))</f>
        <v>0</v>
      </c>
      <c r="K810" s="1" t="b">
        <f t="array" ref="K810">IF(NOT(H810=""),AND(C810:H810&lt;B810:G810),IF(NOT(G810=""),AND(C810:G810&lt;B810:F810),IF(NOT(F810=""),AND(C810:F810&lt;B810:E810),AND(C810:E810&lt;B810:D810))))</f>
        <v>1</v>
      </c>
      <c r="L810" s="1" t="b">
        <f t="array" ref="L810">IF(NOT(H810=""),AND(AND(ABS(C810:H810-B810:G810)&gt;0),AND(ABS(C810:H810-B810:G810)&lt;4)),IF(NOT(G810=""),AND(AND(ABS(C810:G810-B810:F810)&gt;0),AND(ABS(C810:G810-B810:F810)&lt;4)),IF(NOT(F810=""),AND(AND(ABS(C810:F810-B810:E810)&gt;0),AND(ABS(C810:F810-B810:E810)&lt;4)),AND(AND(ABS(C810:E810-B810:D810)&gt;0),AND(ABS(C810:E810-B810:D810)&lt;4)))))</f>
        <v>1</v>
      </c>
      <c r="M810" s="1" t="b">
        <f t="shared" si="1"/>
        <v>1</v>
      </c>
    </row>
    <row r="811" ht="15.75" customHeight="1">
      <c r="A811" s="1" t="s">
        <v>820</v>
      </c>
      <c r="B811" s="1">
        <f>IFERROR(__xludf.DUMMYFUNCTION("SPLIT(A811,"" "")"),44.0)</f>
        <v>44</v>
      </c>
      <c r="C811" s="1">
        <f>IFERROR(__xludf.DUMMYFUNCTION("""COMPUTED_VALUE"""),41.0)</f>
        <v>41</v>
      </c>
      <c r="D811" s="1">
        <f>IFERROR(__xludf.DUMMYFUNCTION("""COMPUTED_VALUE"""),38.0)</f>
        <v>38</v>
      </c>
      <c r="E811" s="1">
        <f>IFERROR(__xludf.DUMMYFUNCTION("""COMPUTED_VALUE"""),35.0)</f>
        <v>35</v>
      </c>
      <c r="F811" s="1">
        <f>IFERROR(__xludf.DUMMYFUNCTION("""COMPUTED_VALUE"""),34.0)</f>
        <v>34</v>
      </c>
      <c r="G811" s="1">
        <f>IFERROR(__xludf.DUMMYFUNCTION("""COMPUTED_VALUE"""),32.0)</f>
        <v>32</v>
      </c>
      <c r="H811" s="2">
        <f>IFERROR(__xludf.DUMMYFUNCTION("""COMPUTED_VALUE"""),31.0)</f>
        <v>31</v>
      </c>
      <c r="J811" s="1" t="b">
        <f t="array" ref="J811">IF(NOT(H811=""),AND(C811:H811&gt;B811:G811),IF(NOT(G811=""),AND(C811:G811&gt;B811:F811),IF(NOT(F811=""),AND(C811:F811&gt;B811:E811),AND(C811:E811&gt;B811:D811))))</f>
        <v>0</v>
      </c>
      <c r="K811" s="1" t="b">
        <f t="array" ref="K811">IF(NOT(H811=""),AND(C811:H811&lt;B811:G811),IF(NOT(G811=""),AND(C811:G811&lt;B811:F811),IF(NOT(F811=""),AND(C811:F811&lt;B811:E811),AND(C811:E811&lt;B811:D811))))</f>
        <v>1</v>
      </c>
      <c r="L811" s="1" t="b">
        <f t="array" ref="L811">IF(NOT(H811=""),AND(AND(ABS(C811:H811-B811:G811)&gt;0),AND(ABS(C811:H811-B811:G811)&lt;4)),IF(NOT(G811=""),AND(AND(ABS(C811:G811-B811:F811)&gt;0),AND(ABS(C811:G811-B811:F811)&lt;4)),IF(NOT(F811=""),AND(AND(ABS(C811:F811-B811:E811)&gt;0),AND(ABS(C811:F811-B811:E811)&lt;4)),AND(AND(ABS(C811:E811-B811:D811)&gt;0),AND(ABS(C811:E811-B811:D811)&lt;4)))))</f>
        <v>1</v>
      </c>
      <c r="M811" s="1" t="b">
        <f t="shared" si="1"/>
        <v>1</v>
      </c>
    </row>
    <row r="812" ht="15.75" customHeight="1">
      <c r="A812" s="1" t="s">
        <v>821</v>
      </c>
      <c r="B812" s="1">
        <f>IFERROR(__xludf.DUMMYFUNCTION("SPLIT(A812,"" "")"),10.0)</f>
        <v>10</v>
      </c>
      <c r="C812" s="1">
        <f>IFERROR(__xludf.DUMMYFUNCTION("""COMPUTED_VALUE"""),12.0)</f>
        <v>12</v>
      </c>
      <c r="D812" s="1">
        <f>IFERROR(__xludf.DUMMYFUNCTION("""COMPUTED_VALUE"""),13.0)</f>
        <v>13</v>
      </c>
      <c r="E812" s="1">
        <f>IFERROR(__xludf.DUMMYFUNCTION("""COMPUTED_VALUE"""),14.0)</f>
        <v>14</v>
      </c>
      <c r="F812" s="1">
        <f>IFERROR(__xludf.DUMMYFUNCTION("""COMPUTED_VALUE"""),16.0)</f>
        <v>16</v>
      </c>
      <c r="G812" s="1">
        <f>IFERROR(__xludf.DUMMYFUNCTION("""COMPUTED_VALUE"""),18.0)</f>
        <v>18</v>
      </c>
      <c r="H812" s="1">
        <f>IFERROR(__xludf.DUMMYFUNCTION("""COMPUTED_VALUE"""),19.0)</f>
        <v>19</v>
      </c>
      <c r="I812" s="1">
        <f>IFERROR(__xludf.DUMMYFUNCTION("""COMPUTED_VALUE"""),20.0)</f>
        <v>20</v>
      </c>
      <c r="J812" s="1" t="b">
        <f t="array" ref="J812">IF(NOT(H812=""),AND(C812:H812&gt;B812:G812),IF(NOT(G812=""),AND(C812:G812&gt;B812:F812),IF(NOT(F812=""),AND(C812:F812&gt;B812:E812),AND(C812:E812&gt;B812:D812))))</f>
        <v>1</v>
      </c>
      <c r="K812" s="1" t="b">
        <f t="array" ref="K812">IF(NOT(H812=""),AND(C812:H812&lt;B812:G812),IF(NOT(G812=""),AND(C812:G812&lt;B812:F812),IF(NOT(F812=""),AND(C812:F812&lt;B812:E812),AND(C812:E812&lt;B812:D812))))</f>
        <v>0</v>
      </c>
      <c r="L812" s="1" t="b">
        <f t="array" ref="L812">IF(NOT(H812=""),AND(AND(ABS(C812:H812-B812:G812)&gt;0),AND(ABS(C812:H812-B812:G812)&lt;4)),IF(NOT(G812=""),AND(AND(ABS(C812:G812-B812:F812)&gt;0),AND(ABS(C812:G812-B812:F812)&lt;4)),IF(NOT(F812=""),AND(AND(ABS(C812:F812-B812:E812)&gt;0),AND(ABS(C812:F812-B812:E812)&lt;4)),AND(AND(ABS(C812:E812-B812:D812)&gt;0),AND(ABS(C812:E812-B812:D812)&lt;4)))))</f>
        <v>1</v>
      </c>
      <c r="M812" s="1" t="b">
        <f t="shared" si="1"/>
        <v>1</v>
      </c>
    </row>
    <row r="813" ht="15.75" customHeight="1">
      <c r="A813" s="1" t="s">
        <v>822</v>
      </c>
      <c r="B813" s="1">
        <f>IFERROR(__xludf.DUMMYFUNCTION("SPLIT(A813,"" "")"),19.0)</f>
        <v>19</v>
      </c>
      <c r="C813" s="1">
        <f>IFERROR(__xludf.DUMMYFUNCTION("""COMPUTED_VALUE"""),22.0)</f>
        <v>22</v>
      </c>
      <c r="D813" s="1">
        <f>IFERROR(__xludf.DUMMYFUNCTION("""COMPUTED_VALUE"""),25.0)</f>
        <v>25</v>
      </c>
      <c r="E813" s="1">
        <f>IFERROR(__xludf.DUMMYFUNCTION("""COMPUTED_VALUE"""),26.0)</f>
        <v>26</v>
      </c>
      <c r="F813" s="1">
        <f>IFERROR(__xludf.DUMMYFUNCTION("""COMPUTED_VALUE"""),28.0)</f>
        <v>28</v>
      </c>
      <c r="G813" s="1">
        <f>IFERROR(__xludf.DUMMYFUNCTION("""COMPUTED_VALUE"""),31.0)</f>
        <v>31</v>
      </c>
      <c r="H813" s="1">
        <f>IFERROR(__xludf.DUMMYFUNCTION("""COMPUTED_VALUE"""),34.0)</f>
        <v>34</v>
      </c>
      <c r="I813" s="1">
        <f>IFERROR(__xludf.DUMMYFUNCTION("""COMPUTED_VALUE"""),37.0)</f>
        <v>37</v>
      </c>
      <c r="J813" s="1" t="b">
        <f t="array" ref="J813">IF(NOT(H813=""),AND(C813:H813&gt;B813:G813),IF(NOT(G813=""),AND(C813:G813&gt;B813:F813),IF(NOT(F813=""),AND(C813:F813&gt;B813:E813),AND(C813:E813&gt;B813:D813))))</f>
        <v>1</v>
      </c>
      <c r="K813" s="1" t="b">
        <f t="array" ref="K813">IF(NOT(H813=""),AND(C813:H813&lt;B813:G813),IF(NOT(G813=""),AND(C813:G813&lt;B813:F813),IF(NOT(F813=""),AND(C813:F813&lt;B813:E813),AND(C813:E813&lt;B813:D813))))</f>
        <v>0</v>
      </c>
      <c r="L813" s="1" t="b">
        <f t="array" ref="L813">IF(NOT(H813=""),AND(AND(ABS(C813:H813-B813:G813)&gt;0),AND(ABS(C813:H813-B813:G813)&lt;4)),IF(NOT(G813=""),AND(AND(ABS(C813:G813-B813:F813)&gt;0),AND(ABS(C813:G813-B813:F813)&lt;4)),IF(NOT(F813=""),AND(AND(ABS(C813:F813-B813:E813)&gt;0),AND(ABS(C813:F813-B813:E813)&lt;4)),AND(AND(ABS(C813:E813-B813:D813)&gt;0),AND(ABS(C813:E813-B813:D813)&lt;4)))))</f>
        <v>1</v>
      </c>
      <c r="M813" s="1" t="b">
        <f t="shared" si="1"/>
        <v>1</v>
      </c>
    </row>
    <row r="814" ht="15.75" customHeight="1">
      <c r="A814" s="1" t="s">
        <v>823</v>
      </c>
      <c r="B814" s="1">
        <f>IFERROR(__xludf.DUMMYFUNCTION("SPLIT(A814,"" "")"),68.0)</f>
        <v>68</v>
      </c>
      <c r="C814" s="1">
        <f>IFERROR(__xludf.DUMMYFUNCTION("""COMPUTED_VALUE"""),70.0)</f>
        <v>70</v>
      </c>
      <c r="D814" s="1">
        <f>IFERROR(__xludf.DUMMYFUNCTION("""COMPUTED_VALUE"""),73.0)</f>
        <v>73</v>
      </c>
      <c r="E814" s="1">
        <f>IFERROR(__xludf.DUMMYFUNCTION("""COMPUTED_VALUE"""),75.0)</f>
        <v>75</v>
      </c>
      <c r="F814" s="1">
        <f>IFERROR(__xludf.DUMMYFUNCTION("""COMPUTED_VALUE"""),77.0)</f>
        <v>77</v>
      </c>
      <c r="G814" s="1">
        <f>IFERROR(__xludf.DUMMYFUNCTION("""COMPUTED_VALUE"""),79.0)</f>
        <v>79</v>
      </c>
      <c r="H814" s="1">
        <f>IFERROR(__xludf.DUMMYFUNCTION("""COMPUTED_VALUE"""),81.0)</f>
        <v>81</v>
      </c>
      <c r="I814" s="1">
        <f>IFERROR(__xludf.DUMMYFUNCTION("""COMPUTED_VALUE"""),84.0)</f>
        <v>84</v>
      </c>
      <c r="J814" s="1" t="b">
        <f t="array" ref="J814">IF(NOT(H814=""),AND(C814:H814&gt;B814:G814),IF(NOT(G814=""),AND(C814:G814&gt;B814:F814),IF(NOT(F814=""),AND(C814:F814&gt;B814:E814),AND(C814:E814&gt;B814:D814))))</f>
        <v>1</v>
      </c>
      <c r="K814" s="1" t="b">
        <f t="array" ref="K814">IF(NOT(H814=""),AND(C814:H814&lt;B814:G814),IF(NOT(G814=""),AND(C814:G814&lt;B814:F814),IF(NOT(F814=""),AND(C814:F814&lt;B814:E814),AND(C814:E814&lt;B814:D814))))</f>
        <v>0</v>
      </c>
      <c r="L814" s="1" t="b">
        <f t="array" ref="L814">IF(NOT(H814=""),AND(AND(ABS(C814:H814-B814:G814)&gt;0),AND(ABS(C814:H814-B814:G814)&lt;4)),IF(NOT(G814=""),AND(AND(ABS(C814:G814-B814:F814)&gt;0),AND(ABS(C814:G814-B814:F814)&lt;4)),IF(NOT(F814=""),AND(AND(ABS(C814:F814-B814:E814)&gt;0),AND(ABS(C814:F814-B814:E814)&lt;4)),AND(AND(ABS(C814:E814-B814:D814)&gt;0),AND(ABS(C814:E814-B814:D814)&lt;4)))))</f>
        <v>1</v>
      </c>
      <c r="M814" s="1" t="b">
        <f t="shared" si="1"/>
        <v>1</v>
      </c>
    </row>
    <row r="815" ht="15.75" customHeight="1">
      <c r="A815" s="1" t="s">
        <v>824</v>
      </c>
      <c r="B815" s="1">
        <f>IFERROR(__xludf.DUMMYFUNCTION("SPLIT(A815,"" "")"),24.0)</f>
        <v>24</v>
      </c>
      <c r="C815" s="1">
        <f>IFERROR(__xludf.DUMMYFUNCTION("""COMPUTED_VALUE"""),21.0)</f>
        <v>21</v>
      </c>
      <c r="D815" s="1">
        <f>IFERROR(__xludf.DUMMYFUNCTION("""COMPUTED_VALUE"""),19.0)</f>
        <v>19</v>
      </c>
      <c r="E815" s="1">
        <f>IFERROR(__xludf.DUMMYFUNCTION("""COMPUTED_VALUE"""),18.0)</f>
        <v>18</v>
      </c>
      <c r="F815" s="1">
        <f>IFERROR(__xludf.DUMMYFUNCTION("""COMPUTED_VALUE"""),15.0)</f>
        <v>15</v>
      </c>
      <c r="G815" s="2">
        <f>IFERROR(__xludf.DUMMYFUNCTION("""COMPUTED_VALUE"""),13.0)</f>
        <v>13</v>
      </c>
      <c r="J815" s="1" t="b">
        <f t="array" ref="J815">IF(NOT(H815=""),AND(C815:H815&gt;B815:G815),IF(NOT(G815=""),AND(C815:G815&gt;B815:F815),IF(NOT(F815=""),AND(C815:F815&gt;B815:E815),AND(C815:E815&gt;B815:D815))))</f>
        <v>0</v>
      </c>
      <c r="K815" s="1" t="b">
        <f t="array" ref="K815">IF(NOT(H815=""),AND(C815:H815&lt;B815:G815),IF(NOT(G815=""),AND(C815:G815&lt;B815:F815),IF(NOT(F815=""),AND(C815:F815&lt;B815:E815),AND(C815:E815&lt;B815:D815))))</f>
        <v>1</v>
      </c>
      <c r="L815" s="1" t="b">
        <f t="array" ref="L815">IF(NOT(H815=""),AND(AND(ABS(C815:H815-B815:G815)&gt;0),AND(ABS(C815:H815-B815:G815)&lt;4)),IF(NOT(G815=""),AND(AND(ABS(C815:G815-B815:F815)&gt;0),AND(ABS(C815:G815-B815:F815)&lt;4)),IF(NOT(F815=""),AND(AND(ABS(C815:F815-B815:E815)&gt;0),AND(ABS(C815:F815-B815:E815)&lt;4)),AND(AND(ABS(C815:E815-B815:D815)&gt;0),AND(ABS(C815:E815-B815:D815)&lt;4)))))</f>
        <v>1</v>
      </c>
      <c r="M815" s="1" t="b">
        <f t="shared" si="1"/>
        <v>1</v>
      </c>
    </row>
    <row r="816" ht="15.75" customHeight="1">
      <c r="A816" s="1" t="s">
        <v>825</v>
      </c>
      <c r="B816" s="1">
        <f>IFERROR(__xludf.DUMMYFUNCTION("SPLIT(A816,"" "")"),98.0)</f>
        <v>98</v>
      </c>
      <c r="C816" s="1">
        <f>IFERROR(__xludf.DUMMYFUNCTION("""COMPUTED_VALUE"""),96.0)</f>
        <v>96</v>
      </c>
      <c r="D816" s="1">
        <f>IFERROR(__xludf.DUMMYFUNCTION("""COMPUTED_VALUE"""),93.0)</f>
        <v>93</v>
      </c>
      <c r="E816" s="1">
        <f>IFERROR(__xludf.DUMMYFUNCTION("""COMPUTED_VALUE"""),92.0)</f>
        <v>92</v>
      </c>
      <c r="F816" s="1">
        <f>IFERROR(__xludf.DUMMYFUNCTION("""COMPUTED_VALUE"""),90.0)</f>
        <v>90</v>
      </c>
      <c r="G816" s="1">
        <f>IFERROR(__xludf.DUMMYFUNCTION("""COMPUTED_VALUE"""),88.0)</f>
        <v>88</v>
      </c>
      <c r="H816" s="2">
        <f>IFERROR(__xludf.DUMMYFUNCTION("""COMPUTED_VALUE"""),86.0)</f>
        <v>86</v>
      </c>
      <c r="J816" s="1" t="b">
        <f t="array" ref="J816">IF(NOT(H816=""),AND(C816:H816&gt;B816:G816),IF(NOT(G816=""),AND(C816:G816&gt;B816:F816),IF(NOT(F816=""),AND(C816:F816&gt;B816:E816),AND(C816:E816&gt;B816:D816))))</f>
        <v>0</v>
      </c>
      <c r="K816" s="1" t="b">
        <f t="array" ref="K816">IF(NOT(H816=""),AND(C816:H816&lt;B816:G816),IF(NOT(G816=""),AND(C816:G816&lt;B816:F816),IF(NOT(F816=""),AND(C816:F816&lt;B816:E816),AND(C816:E816&lt;B816:D816))))</f>
        <v>1</v>
      </c>
      <c r="L816" s="1" t="b">
        <f t="array" ref="L816">IF(NOT(H816=""),AND(AND(ABS(C816:H816-B816:G816)&gt;0),AND(ABS(C816:H816-B816:G816)&lt;4)),IF(NOT(G816=""),AND(AND(ABS(C816:G816-B816:F816)&gt;0),AND(ABS(C816:G816-B816:F816)&lt;4)),IF(NOT(F816=""),AND(AND(ABS(C816:F816-B816:E816)&gt;0),AND(ABS(C816:F816-B816:E816)&lt;4)),AND(AND(ABS(C816:E816-B816:D816)&gt;0),AND(ABS(C816:E816-B816:D816)&lt;4)))))</f>
        <v>1</v>
      </c>
      <c r="M816" s="1" t="b">
        <f t="shared" si="1"/>
        <v>1</v>
      </c>
    </row>
    <row r="817" ht="15.75" customHeight="1">
      <c r="A817" s="1" t="s">
        <v>826</v>
      </c>
      <c r="B817" s="1">
        <f>IFERROR(__xludf.DUMMYFUNCTION("SPLIT(A817,"" "")"),97.0)</f>
        <v>97</v>
      </c>
      <c r="C817" s="1">
        <f>IFERROR(__xludf.DUMMYFUNCTION("""COMPUTED_VALUE"""),94.0)</f>
        <v>94</v>
      </c>
      <c r="D817" s="1">
        <f>IFERROR(__xludf.DUMMYFUNCTION("""COMPUTED_VALUE"""),91.0)</f>
        <v>91</v>
      </c>
      <c r="E817" s="1">
        <f>IFERROR(__xludf.DUMMYFUNCTION("""COMPUTED_VALUE"""),88.0)</f>
        <v>88</v>
      </c>
      <c r="F817" s="1">
        <f>IFERROR(__xludf.DUMMYFUNCTION("""COMPUTED_VALUE"""),85.0)</f>
        <v>85</v>
      </c>
      <c r="G817" s="1">
        <f>IFERROR(__xludf.DUMMYFUNCTION("""COMPUTED_VALUE"""),83.0)</f>
        <v>83</v>
      </c>
      <c r="H817" s="2">
        <f>IFERROR(__xludf.DUMMYFUNCTION("""COMPUTED_VALUE"""),81.0)</f>
        <v>81</v>
      </c>
      <c r="J817" s="1" t="b">
        <f t="array" ref="J817">IF(NOT(H817=""),AND(C817:H817&gt;B817:G817),IF(NOT(G817=""),AND(C817:G817&gt;B817:F817),IF(NOT(F817=""),AND(C817:F817&gt;B817:E817),AND(C817:E817&gt;B817:D817))))</f>
        <v>0</v>
      </c>
      <c r="K817" s="1" t="b">
        <f t="array" ref="K817">IF(NOT(H817=""),AND(C817:H817&lt;B817:G817),IF(NOT(G817=""),AND(C817:G817&lt;B817:F817),IF(NOT(F817=""),AND(C817:F817&lt;B817:E817),AND(C817:E817&lt;B817:D817))))</f>
        <v>1</v>
      </c>
      <c r="L817" s="1" t="b">
        <f t="array" ref="L817">IF(NOT(H817=""),AND(AND(ABS(C817:H817-B817:G817)&gt;0),AND(ABS(C817:H817-B817:G817)&lt;4)),IF(NOT(G817=""),AND(AND(ABS(C817:G817-B817:F817)&gt;0),AND(ABS(C817:G817-B817:F817)&lt;4)),IF(NOT(F817=""),AND(AND(ABS(C817:F817-B817:E817)&gt;0),AND(ABS(C817:F817-B817:E817)&lt;4)),AND(AND(ABS(C817:E817-B817:D817)&gt;0),AND(ABS(C817:E817-B817:D817)&lt;4)))))</f>
        <v>1</v>
      </c>
      <c r="M817" s="1" t="b">
        <f t="shared" si="1"/>
        <v>1</v>
      </c>
    </row>
    <row r="818" ht="15.75" customHeight="1">
      <c r="A818" s="1" t="s">
        <v>827</v>
      </c>
      <c r="B818" s="1">
        <f>IFERROR(__xludf.DUMMYFUNCTION("SPLIT(A818,"" "")"),65.0)</f>
        <v>65</v>
      </c>
      <c r="C818" s="1">
        <f>IFERROR(__xludf.DUMMYFUNCTION("""COMPUTED_VALUE"""),63.0)</f>
        <v>63</v>
      </c>
      <c r="D818" s="1">
        <f>IFERROR(__xludf.DUMMYFUNCTION("""COMPUTED_VALUE"""),60.0)</f>
        <v>60</v>
      </c>
      <c r="E818" s="1">
        <f>IFERROR(__xludf.DUMMYFUNCTION("""COMPUTED_VALUE"""),58.0)</f>
        <v>58</v>
      </c>
      <c r="F818" s="1">
        <f>IFERROR(__xludf.DUMMYFUNCTION("""COMPUTED_VALUE"""),57.0)</f>
        <v>57</v>
      </c>
      <c r="G818" s="1">
        <f>IFERROR(__xludf.DUMMYFUNCTION("""COMPUTED_VALUE"""),55.0)</f>
        <v>55</v>
      </c>
      <c r="H818" s="2">
        <f>IFERROR(__xludf.DUMMYFUNCTION("""COMPUTED_VALUE"""),54.0)</f>
        <v>54</v>
      </c>
      <c r="J818" s="1" t="b">
        <f t="array" ref="J818">IF(NOT(H818=""),AND(C818:H818&gt;B818:G818),IF(NOT(G818=""),AND(C818:G818&gt;B818:F818),IF(NOT(F818=""),AND(C818:F818&gt;B818:E818),AND(C818:E818&gt;B818:D818))))</f>
        <v>0</v>
      </c>
      <c r="K818" s="1" t="b">
        <f t="array" ref="K818">IF(NOT(H818=""),AND(C818:H818&lt;B818:G818),IF(NOT(G818=""),AND(C818:G818&lt;B818:F818),IF(NOT(F818=""),AND(C818:F818&lt;B818:E818),AND(C818:E818&lt;B818:D818))))</f>
        <v>1</v>
      </c>
      <c r="L818" s="1" t="b">
        <f t="array" ref="L818">IF(NOT(H818=""),AND(AND(ABS(C818:H818-B818:G818)&gt;0),AND(ABS(C818:H818-B818:G818)&lt;4)),IF(NOT(G818=""),AND(AND(ABS(C818:G818-B818:F818)&gt;0),AND(ABS(C818:G818-B818:F818)&lt;4)),IF(NOT(F818=""),AND(AND(ABS(C818:F818-B818:E818)&gt;0),AND(ABS(C818:F818-B818:E818)&lt;4)),AND(AND(ABS(C818:E818-B818:D818)&gt;0),AND(ABS(C818:E818-B818:D818)&lt;4)))))</f>
        <v>1</v>
      </c>
      <c r="M818" s="1" t="b">
        <f t="shared" si="1"/>
        <v>1</v>
      </c>
    </row>
    <row r="819" ht="15.75" customHeight="1">
      <c r="A819" s="1" t="s">
        <v>828</v>
      </c>
      <c r="B819" s="1">
        <f>IFERROR(__xludf.DUMMYFUNCTION("SPLIT(A819,"" "")"),58.0)</f>
        <v>58</v>
      </c>
      <c r="C819" s="1">
        <f>IFERROR(__xludf.DUMMYFUNCTION("""COMPUTED_VALUE"""),61.0)</f>
        <v>61</v>
      </c>
      <c r="D819" s="1">
        <f>IFERROR(__xludf.DUMMYFUNCTION("""COMPUTED_VALUE"""),62.0)</f>
        <v>62</v>
      </c>
      <c r="E819" s="1">
        <f>IFERROR(__xludf.DUMMYFUNCTION("""COMPUTED_VALUE"""),65.0)</f>
        <v>65</v>
      </c>
      <c r="F819" s="2">
        <f>IFERROR(__xludf.DUMMYFUNCTION("""COMPUTED_VALUE"""),67.0)</f>
        <v>67</v>
      </c>
      <c r="J819" s="1" t="b">
        <f t="array" ref="J819">IF(NOT(H819=""),AND(C819:H819&gt;B819:G819),IF(NOT(G819=""),AND(C819:G819&gt;B819:F819),IF(NOT(F819=""),AND(C819:F819&gt;B819:E819),AND(C819:E819&gt;B819:D819))))</f>
        <v>1</v>
      </c>
      <c r="K819" s="1" t="b">
        <f t="array" ref="K819">IF(NOT(H819=""),AND(C819:H819&lt;B819:G819),IF(NOT(G819=""),AND(C819:G819&lt;B819:F819),IF(NOT(F819=""),AND(C819:F819&lt;B819:E819),AND(C819:E819&lt;B819:D819))))</f>
        <v>0</v>
      </c>
      <c r="L819" s="1" t="b">
        <f t="array" ref="L819">IF(NOT(H819=""),AND(AND(ABS(C819:H819-B819:G819)&gt;0),AND(ABS(C819:H819-B819:G819)&lt;4)),IF(NOT(G819=""),AND(AND(ABS(C819:G819-B819:F819)&gt;0),AND(ABS(C819:G819-B819:F819)&lt;4)),IF(NOT(F819=""),AND(AND(ABS(C819:F819-B819:E819)&gt;0),AND(ABS(C819:F819-B819:E819)&lt;4)),AND(AND(ABS(C819:E819-B819:D819)&gt;0),AND(ABS(C819:E819-B819:D819)&lt;4)))))</f>
        <v>1</v>
      </c>
      <c r="M819" s="1" t="b">
        <f t="shared" si="1"/>
        <v>1</v>
      </c>
    </row>
    <row r="820" ht="15.75" customHeight="1">
      <c r="A820" s="1" t="s">
        <v>829</v>
      </c>
      <c r="B820" s="1">
        <f>IFERROR(__xludf.DUMMYFUNCTION("SPLIT(A820,"" "")"),42.0)</f>
        <v>42</v>
      </c>
      <c r="C820" s="1">
        <f>IFERROR(__xludf.DUMMYFUNCTION("""COMPUTED_VALUE"""),44.0)</f>
        <v>44</v>
      </c>
      <c r="D820" s="1">
        <f>IFERROR(__xludf.DUMMYFUNCTION("""COMPUTED_VALUE"""),45.0)</f>
        <v>45</v>
      </c>
      <c r="E820" s="1">
        <f>IFERROR(__xludf.DUMMYFUNCTION("""COMPUTED_VALUE"""),46.0)</f>
        <v>46</v>
      </c>
      <c r="F820" s="1">
        <f>IFERROR(__xludf.DUMMYFUNCTION("""COMPUTED_VALUE"""),48.0)</f>
        <v>48</v>
      </c>
      <c r="G820" s="1">
        <f>IFERROR(__xludf.DUMMYFUNCTION("""COMPUTED_VALUE"""),50.0)</f>
        <v>50</v>
      </c>
      <c r="H820" s="2">
        <f>IFERROR(__xludf.DUMMYFUNCTION("""COMPUTED_VALUE"""),51.0)</f>
        <v>51</v>
      </c>
      <c r="J820" s="1" t="b">
        <f t="array" ref="J820">IF(NOT(H820=""),AND(C820:H820&gt;B820:G820),IF(NOT(G820=""),AND(C820:G820&gt;B820:F820),IF(NOT(F820=""),AND(C820:F820&gt;B820:E820),AND(C820:E820&gt;B820:D820))))</f>
        <v>1</v>
      </c>
      <c r="K820" s="1" t="b">
        <f t="array" ref="K820">IF(NOT(H820=""),AND(C820:H820&lt;B820:G820),IF(NOT(G820=""),AND(C820:G820&lt;B820:F820),IF(NOT(F820=""),AND(C820:F820&lt;B820:E820),AND(C820:E820&lt;B820:D820))))</f>
        <v>0</v>
      </c>
      <c r="L820" s="1" t="b">
        <f t="array" ref="L820">IF(NOT(H820=""),AND(AND(ABS(C820:H820-B820:G820)&gt;0),AND(ABS(C820:H820-B820:G820)&lt;4)),IF(NOT(G820=""),AND(AND(ABS(C820:G820-B820:F820)&gt;0),AND(ABS(C820:G820-B820:F820)&lt;4)),IF(NOT(F820=""),AND(AND(ABS(C820:F820-B820:E820)&gt;0),AND(ABS(C820:F820-B820:E820)&lt;4)),AND(AND(ABS(C820:E820-B820:D820)&gt;0),AND(ABS(C820:E820-B820:D820)&lt;4)))))</f>
        <v>1</v>
      </c>
      <c r="M820" s="1" t="b">
        <f t="shared" si="1"/>
        <v>1</v>
      </c>
    </row>
    <row r="821" ht="15.75" customHeight="1">
      <c r="A821" s="1" t="s">
        <v>830</v>
      </c>
      <c r="B821" s="1">
        <f>IFERROR(__xludf.DUMMYFUNCTION("SPLIT(A821,"" "")"),33.0)</f>
        <v>33</v>
      </c>
      <c r="C821" s="1">
        <f>IFERROR(__xludf.DUMMYFUNCTION("""COMPUTED_VALUE"""),30.0)</f>
        <v>30</v>
      </c>
      <c r="D821" s="1">
        <f>IFERROR(__xludf.DUMMYFUNCTION("""COMPUTED_VALUE"""),27.0)</f>
        <v>27</v>
      </c>
      <c r="E821" s="1">
        <f>IFERROR(__xludf.DUMMYFUNCTION("""COMPUTED_VALUE"""),25.0)</f>
        <v>25</v>
      </c>
      <c r="F821" s="1">
        <f>IFERROR(__xludf.DUMMYFUNCTION("""COMPUTED_VALUE"""),23.0)</f>
        <v>23</v>
      </c>
      <c r="G821" s="2">
        <f>IFERROR(__xludf.DUMMYFUNCTION("""COMPUTED_VALUE"""),22.0)</f>
        <v>22</v>
      </c>
      <c r="J821" s="1" t="b">
        <f t="array" ref="J821">IF(NOT(H821=""),AND(C821:H821&gt;B821:G821),IF(NOT(G821=""),AND(C821:G821&gt;B821:F821),IF(NOT(F821=""),AND(C821:F821&gt;B821:E821),AND(C821:E821&gt;B821:D821))))</f>
        <v>0</v>
      </c>
      <c r="K821" s="1" t="b">
        <f t="array" ref="K821">IF(NOT(H821=""),AND(C821:H821&lt;B821:G821),IF(NOT(G821=""),AND(C821:G821&lt;B821:F821),IF(NOT(F821=""),AND(C821:F821&lt;B821:E821),AND(C821:E821&lt;B821:D821))))</f>
        <v>1</v>
      </c>
      <c r="L821" s="1" t="b">
        <f t="array" ref="L821">IF(NOT(H821=""),AND(AND(ABS(C821:H821-B821:G821)&gt;0),AND(ABS(C821:H821-B821:G821)&lt;4)),IF(NOT(G821=""),AND(AND(ABS(C821:G821-B821:F821)&gt;0),AND(ABS(C821:G821-B821:F821)&lt;4)),IF(NOT(F821=""),AND(AND(ABS(C821:F821-B821:E821)&gt;0),AND(ABS(C821:F821-B821:E821)&lt;4)),AND(AND(ABS(C821:E821-B821:D821)&gt;0),AND(ABS(C821:E821-B821:D821)&lt;4)))))</f>
        <v>1</v>
      </c>
      <c r="M821" s="1" t="b">
        <f t="shared" si="1"/>
        <v>1</v>
      </c>
    </row>
    <row r="822" ht="15.75" customHeight="1">
      <c r="A822" s="1" t="s">
        <v>831</v>
      </c>
      <c r="B822" s="1">
        <f>IFERROR(__xludf.DUMMYFUNCTION("SPLIT(A822,"" "")"),57.0)</f>
        <v>57</v>
      </c>
      <c r="C822" s="1">
        <f>IFERROR(__xludf.DUMMYFUNCTION("""COMPUTED_VALUE"""),54.0)</f>
        <v>54</v>
      </c>
      <c r="D822" s="1">
        <f>IFERROR(__xludf.DUMMYFUNCTION("""COMPUTED_VALUE"""),52.0)</f>
        <v>52</v>
      </c>
      <c r="E822" s="1">
        <f>IFERROR(__xludf.DUMMYFUNCTION("""COMPUTED_VALUE"""),50.0)</f>
        <v>50</v>
      </c>
      <c r="F822" s="1">
        <f>IFERROR(__xludf.DUMMYFUNCTION("""COMPUTED_VALUE"""),48.0)</f>
        <v>48</v>
      </c>
      <c r="G822" s="1">
        <f>IFERROR(__xludf.DUMMYFUNCTION("""COMPUTED_VALUE"""),47.0)</f>
        <v>47</v>
      </c>
      <c r="H822" s="2">
        <f>IFERROR(__xludf.DUMMYFUNCTION("""COMPUTED_VALUE"""),46.0)</f>
        <v>46</v>
      </c>
      <c r="J822" s="1" t="b">
        <f t="array" ref="J822">IF(NOT(H822=""),AND(C822:H822&gt;B822:G822),IF(NOT(G822=""),AND(C822:G822&gt;B822:F822),IF(NOT(F822=""),AND(C822:F822&gt;B822:E822),AND(C822:E822&gt;B822:D822))))</f>
        <v>0</v>
      </c>
      <c r="K822" s="1" t="b">
        <f t="array" ref="K822">IF(NOT(H822=""),AND(C822:H822&lt;B822:G822),IF(NOT(G822=""),AND(C822:G822&lt;B822:F822),IF(NOT(F822=""),AND(C822:F822&lt;B822:E822),AND(C822:E822&lt;B822:D822))))</f>
        <v>1</v>
      </c>
      <c r="L822" s="1" t="b">
        <f t="array" ref="L822">IF(NOT(H822=""),AND(AND(ABS(C822:H822-B822:G822)&gt;0),AND(ABS(C822:H822-B822:G822)&lt;4)),IF(NOT(G822=""),AND(AND(ABS(C822:G822-B822:F822)&gt;0),AND(ABS(C822:G822-B822:F822)&lt;4)),IF(NOT(F822=""),AND(AND(ABS(C822:F822-B822:E822)&gt;0),AND(ABS(C822:F822-B822:E822)&lt;4)),AND(AND(ABS(C822:E822-B822:D822)&gt;0),AND(ABS(C822:E822-B822:D822)&lt;4)))))</f>
        <v>1</v>
      </c>
      <c r="M822" s="1" t="b">
        <f t="shared" si="1"/>
        <v>1</v>
      </c>
    </row>
    <row r="823" ht="15.75" customHeight="1">
      <c r="A823" s="1" t="s">
        <v>832</v>
      </c>
      <c r="B823" s="1">
        <f>IFERROR(__xludf.DUMMYFUNCTION("SPLIT(A823,"" "")"),48.0)</f>
        <v>48</v>
      </c>
      <c r="C823" s="1">
        <f>IFERROR(__xludf.DUMMYFUNCTION("""COMPUTED_VALUE"""),45.0)</f>
        <v>45</v>
      </c>
      <c r="D823" s="1">
        <f>IFERROR(__xludf.DUMMYFUNCTION("""COMPUTED_VALUE"""),44.0)</f>
        <v>44</v>
      </c>
      <c r="E823" s="1">
        <f>IFERROR(__xludf.DUMMYFUNCTION("""COMPUTED_VALUE"""),42.0)</f>
        <v>42</v>
      </c>
      <c r="F823" s="2">
        <f>IFERROR(__xludf.DUMMYFUNCTION("""COMPUTED_VALUE"""),39.0)</f>
        <v>39</v>
      </c>
      <c r="J823" s="1" t="b">
        <f t="array" ref="J823">IF(NOT(H823=""),AND(C823:H823&gt;B823:G823),IF(NOT(G823=""),AND(C823:G823&gt;B823:F823),IF(NOT(F823=""),AND(C823:F823&gt;B823:E823),AND(C823:E823&gt;B823:D823))))</f>
        <v>0</v>
      </c>
      <c r="K823" s="1" t="b">
        <f t="array" ref="K823">IF(NOT(H823=""),AND(C823:H823&lt;B823:G823),IF(NOT(G823=""),AND(C823:G823&lt;B823:F823),IF(NOT(F823=""),AND(C823:F823&lt;B823:E823),AND(C823:E823&lt;B823:D823))))</f>
        <v>1</v>
      </c>
      <c r="L823" s="1" t="b">
        <f t="array" ref="L823">IF(NOT(H823=""),AND(AND(ABS(C823:H823-B823:G823)&gt;0),AND(ABS(C823:H823-B823:G823)&lt;4)),IF(NOT(G823=""),AND(AND(ABS(C823:G823-B823:F823)&gt;0),AND(ABS(C823:G823-B823:F823)&lt;4)),IF(NOT(F823=""),AND(AND(ABS(C823:F823-B823:E823)&gt;0),AND(ABS(C823:F823-B823:E823)&lt;4)),AND(AND(ABS(C823:E823-B823:D823)&gt;0),AND(ABS(C823:E823-B823:D823)&lt;4)))))</f>
        <v>1</v>
      </c>
      <c r="M823" s="1" t="b">
        <f t="shared" si="1"/>
        <v>1</v>
      </c>
    </row>
    <row r="824" ht="15.75" customHeight="1">
      <c r="A824" s="1" t="s">
        <v>833</v>
      </c>
      <c r="B824" s="1">
        <f>IFERROR(__xludf.DUMMYFUNCTION("SPLIT(A824,"" "")"),91.0)</f>
        <v>91</v>
      </c>
      <c r="C824" s="1">
        <f>IFERROR(__xludf.DUMMYFUNCTION("""COMPUTED_VALUE"""),89.0)</f>
        <v>89</v>
      </c>
      <c r="D824" s="1">
        <f>IFERROR(__xludf.DUMMYFUNCTION("""COMPUTED_VALUE"""),88.0)</f>
        <v>88</v>
      </c>
      <c r="E824" s="1">
        <f>IFERROR(__xludf.DUMMYFUNCTION("""COMPUTED_VALUE"""),86.0)</f>
        <v>86</v>
      </c>
      <c r="F824" s="1">
        <f>IFERROR(__xludf.DUMMYFUNCTION("""COMPUTED_VALUE"""),85.0)</f>
        <v>85</v>
      </c>
      <c r="G824" s="2">
        <f>IFERROR(__xludf.DUMMYFUNCTION("""COMPUTED_VALUE"""),83.0)</f>
        <v>83</v>
      </c>
      <c r="J824" s="1" t="b">
        <f t="array" ref="J824">IF(NOT(H824=""),AND(C824:H824&gt;B824:G824),IF(NOT(G824=""),AND(C824:G824&gt;B824:F824),IF(NOT(F824=""),AND(C824:F824&gt;B824:E824),AND(C824:E824&gt;B824:D824))))</f>
        <v>0</v>
      </c>
      <c r="K824" s="1" t="b">
        <f t="array" ref="K824">IF(NOT(H824=""),AND(C824:H824&lt;B824:G824),IF(NOT(G824=""),AND(C824:G824&lt;B824:F824),IF(NOT(F824=""),AND(C824:F824&lt;B824:E824),AND(C824:E824&lt;B824:D824))))</f>
        <v>1</v>
      </c>
      <c r="L824" s="1" t="b">
        <f t="array" ref="L824">IF(NOT(H824=""),AND(AND(ABS(C824:H824-B824:G824)&gt;0),AND(ABS(C824:H824-B824:G824)&lt;4)),IF(NOT(G824=""),AND(AND(ABS(C824:G824-B824:F824)&gt;0),AND(ABS(C824:G824-B824:F824)&lt;4)),IF(NOT(F824=""),AND(AND(ABS(C824:F824-B824:E824)&gt;0),AND(ABS(C824:F824-B824:E824)&lt;4)),AND(AND(ABS(C824:E824-B824:D824)&gt;0),AND(ABS(C824:E824-B824:D824)&lt;4)))))</f>
        <v>1</v>
      </c>
      <c r="M824" s="1" t="b">
        <f t="shared" si="1"/>
        <v>1</v>
      </c>
    </row>
    <row r="825" ht="15.75" customHeight="1">
      <c r="A825" s="1" t="s">
        <v>834</v>
      </c>
      <c r="B825" s="1">
        <f>IFERROR(__xludf.DUMMYFUNCTION("SPLIT(A825,"" "")"),39.0)</f>
        <v>39</v>
      </c>
      <c r="C825" s="1">
        <f>IFERROR(__xludf.DUMMYFUNCTION("""COMPUTED_VALUE"""),38.0)</f>
        <v>38</v>
      </c>
      <c r="D825" s="1">
        <f>IFERROR(__xludf.DUMMYFUNCTION("""COMPUTED_VALUE"""),36.0)</f>
        <v>36</v>
      </c>
      <c r="E825" s="1">
        <f>IFERROR(__xludf.DUMMYFUNCTION("""COMPUTED_VALUE"""),35.0)</f>
        <v>35</v>
      </c>
      <c r="F825" s="1">
        <f>IFERROR(__xludf.DUMMYFUNCTION("""COMPUTED_VALUE"""),32.0)</f>
        <v>32</v>
      </c>
      <c r="G825" s="1">
        <f>IFERROR(__xludf.DUMMYFUNCTION("""COMPUTED_VALUE"""),31.0)</f>
        <v>31</v>
      </c>
      <c r="H825" s="1">
        <f>IFERROR(__xludf.DUMMYFUNCTION("""COMPUTED_VALUE"""),29.0)</f>
        <v>29</v>
      </c>
      <c r="I825" s="1">
        <f>IFERROR(__xludf.DUMMYFUNCTION("""COMPUTED_VALUE"""),27.0)</f>
        <v>27</v>
      </c>
      <c r="J825" s="1" t="b">
        <f t="array" ref="J825">IF(NOT(H825=""),AND(C825:H825&gt;B825:G825),IF(NOT(G825=""),AND(C825:G825&gt;B825:F825),IF(NOT(F825=""),AND(C825:F825&gt;B825:E825),AND(C825:E825&gt;B825:D825))))</f>
        <v>0</v>
      </c>
      <c r="K825" s="1" t="b">
        <f t="array" ref="K825">IF(NOT(H825=""),AND(C825:H825&lt;B825:G825),IF(NOT(G825=""),AND(C825:G825&lt;B825:F825),IF(NOT(F825=""),AND(C825:F825&lt;B825:E825),AND(C825:E825&lt;B825:D825))))</f>
        <v>1</v>
      </c>
      <c r="L825" s="1" t="b">
        <f t="array" ref="L825">IF(NOT(H825=""),AND(AND(ABS(C825:H825-B825:G825)&gt;0),AND(ABS(C825:H825-B825:G825)&lt;4)),IF(NOT(G825=""),AND(AND(ABS(C825:G825-B825:F825)&gt;0),AND(ABS(C825:G825-B825:F825)&lt;4)),IF(NOT(F825=""),AND(AND(ABS(C825:F825-B825:E825)&gt;0),AND(ABS(C825:F825-B825:E825)&lt;4)),AND(AND(ABS(C825:E825-B825:D825)&gt;0),AND(ABS(C825:E825-B825:D825)&lt;4)))))</f>
        <v>1</v>
      </c>
      <c r="M825" s="1" t="b">
        <f t="shared" si="1"/>
        <v>1</v>
      </c>
    </row>
    <row r="826" ht="15.75" customHeight="1">
      <c r="A826" s="1" t="s">
        <v>835</v>
      </c>
      <c r="B826" s="1">
        <f>IFERROR(__xludf.DUMMYFUNCTION("SPLIT(A826,"" "")"),39.0)</f>
        <v>39</v>
      </c>
      <c r="C826" s="1">
        <f>IFERROR(__xludf.DUMMYFUNCTION("""COMPUTED_VALUE"""),38.0)</f>
        <v>38</v>
      </c>
      <c r="D826" s="1">
        <f>IFERROR(__xludf.DUMMYFUNCTION("""COMPUTED_VALUE"""),37.0)</f>
        <v>37</v>
      </c>
      <c r="E826" s="1">
        <f>IFERROR(__xludf.DUMMYFUNCTION("""COMPUTED_VALUE"""),36.0)</f>
        <v>36</v>
      </c>
      <c r="F826" s="1">
        <f>IFERROR(__xludf.DUMMYFUNCTION("""COMPUTED_VALUE"""),34.0)</f>
        <v>34</v>
      </c>
      <c r="G826" s="1">
        <f>IFERROR(__xludf.DUMMYFUNCTION("""COMPUTED_VALUE"""),33.0)</f>
        <v>33</v>
      </c>
      <c r="H826" s="2">
        <f>IFERROR(__xludf.DUMMYFUNCTION("""COMPUTED_VALUE"""),31.0)</f>
        <v>31</v>
      </c>
      <c r="J826" s="1" t="b">
        <f t="array" ref="J826">IF(NOT(H826=""),AND(C826:H826&gt;B826:G826),IF(NOT(G826=""),AND(C826:G826&gt;B826:F826),IF(NOT(F826=""),AND(C826:F826&gt;B826:E826),AND(C826:E826&gt;B826:D826))))</f>
        <v>0</v>
      </c>
      <c r="K826" s="1" t="b">
        <f t="array" ref="K826">IF(NOT(H826=""),AND(C826:H826&lt;B826:G826),IF(NOT(G826=""),AND(C826:G826&lt;B826:F826),IF(NOT(F826=""),AND(C826:F826&lt;B826:E826),AND(C826:E826&lt;B826:D826))))</f>
        <v>1</v>
      </c>
      <c r="L826" s="1" t="b">
        <f t="array" ref="L826">IF(NOT(H826=""),AND(AND(ABS(C826:H826-B826:G826)&gt;0),AND(ABS(C826:H826-B826:G826)&lt;4)),IF(NOT(G826=""),AND(AND(ABS(C826:G826-B826:F826)&gt;0),AND(ABS(C826:G826-B826:F826)&lt;4)),IF(NOT(F826=""),AND(AND(ABS(C826:F826-B826:E826)&gt;0),AND(ABS(C826:F826-B826:E826)&lt;4)),AND(AND(ABS(C826:E826-B826:D826)&gt;0),AND(ABS(C826:E826-B826:D826)&lt;4)))))</f>
        <v>1</v>
      </c>
      <c r="M826" s="1" t="b">
        <f t="shared" si="1"/>
        <v>1</v>
      </c>
    </row>
    <row r="827" ht="15.75" customHeight="1">
      <c r="A827" s="1" t="s">
        <v>836</v>
      </c>
      <c r="B827" s="1">
        <f>IFERROR(__xludf.DUMMYFUNCTION("SPLIT(A827,"" "")"),89.0)</f>
        <v>89</v>
      </c>
      <c r="C827" s="1">
        <f>IFERROR(__xludf.DUMMYFUNCTION("""COMPUTED_VALUE"""),91.0)</f>
        <v>91</v>
      </c>
      <c r="D827" s="1">
        <f>IFERROR(__xludf.DUMMYFUNCTION("""COMPUTED_VALUE"""),93.0)</f>
        <v>93</v>
      </c>
      <c r="E827" s="1">
        <f>IFERROR(__xludf.DUMMYFUNCTION("""COMPUTED_VALUE"""),96.0)</f>
        <v>96</v>
      </c>
      <c r="F827" s="1">
        <f>IFERROR(__xludf.DUMMYFUNCTION("""COMPUTED_VALUE"""),97.0)</f>
        <v>97</v>
      </c>
      <c r="G827" s="2">
        <f>IFERROR(__xludf.DUMMYFUNCTION("""COMPUTED_VALUE"""),98.0)</f>
        <v>98</v>
      </c>
      <c r="J827" s="1" t="b">
        <f t="array" ref="J827">IF(NOT(H827=""),AND(C827:H827&gt;B827:G827),IF(NOT(G827=""),AND(C827:G827&gt;B827:F827),IF(NOT(F827=""),AND(C827:F827&gt;B827:E827),AND(C827:E827&gt;B827:D827))))</f>
        <v>1</v>
      </c>
      <c r="K827" s="1" t="b">
        <f t="array" ref="K827">IF(NOT(H827=""),AND(C827:H827&lt;B827:G827),IF(NOT(G827=""),AND(C827:G827&lt;B827:F827),IF(NOT(F827=""),AND(C827:F827&lt;B827:E827),AND(C827:E827&lt;B827:D827))))</f>
        <v>0</v>
      </c>
      <c r="L827" s="1" t="b">
        <f t="array" ref="L827">IF(NOT(H827=""),AND(AND(ABS(C827:H827-B827:G827)&gt;0),AND(ABS(C827:H827-B827:G827)&lt;4)),IF(NOT(G827=""),AND(AND(ABS(C827:G827-B827:F827)&gt;0),AND(ABS(C827:G827-B827:F827)&lt;4)),IF(NOT(F827=""),AND(AND(ABS(C827:F827-B827:E827)&gt;0),AND(ABS(C827:F827-B827:E827)&lt;4)),AND(AND(ABS(C827:E827-B827:D827)&gt;0),AND(ABS(C827:E827-B827:D827)&lt;4)))))</f>
        <v>1</v>
      </c>
      <c r="M827" s="1" t="b">
        <f t="shared" si="1"/>
        <v>1</v>
      </c>
    </row>
    <row r="828" ht="15.75" customHeight="1">
      <c r="A828" s="1" t="s">
        <v>837</v>
      </c>
      <c r="B828" s="1">
        <f>IFERROR(__xludf.DUMMYFUNCTION("SPLIT(A828,"" "")"),48.0)</f>
        <v>48</v>
      </c>
      <c r="C828" s="1">
        <f>IFERROR(__xludf.DUMMYFUNCTION("""COMPUTED_VALUE"""),49.0)</f>
        <v>49</v>
      </c>
      <c r="D828" s="1">
        <f>IFERROR(__xludf.DUMMYFUNCTION("""COMPUTED_VALUE"""),52.0)</f>
        <v>52</v>
      </c>
      <c r="E828" s="1">
        <f>IFERROR(__xludf.DUMMYFUNCTION("""COMPUTED_VALUE"""),53.0)</f>
        <v>53</v>
      </c>
      <c r="F828" s="1">
        <f>IFERROR(__xludf.DUMMYFUNCTION("""COMPUTED_VALUE"""),54.0)</f>
        <v>54</v>
      </c>
      <c r="G828" s="1">
        <f>IFERROR(__xludf.DUMMYFUNCTION("""COMPUTED_VALUE"""),56.0)</f>
        <v>56</v>
      </c>
      <c r="H828" s="1">
        <f>IFERROR(__xludf.DUMMYFUNCTION("""COMPUTED_VALUE"""),59.0)</f>
        <v>59</v>
      </c>
      <c r="I828" s="1">
        <f>IFERROR(__xludf.DUMMYFUNCTION("""COMPUTED_VALUE"""),62.0)</f>
        <v>62</v>
      </c>
      <c r="J828" s="1" t="b">
        <f t="array" ref="J828">IF(NOT(H828=""),AND(C828:H828&gt;B828:G828),IF(NOT(G828=""),AND(C828:G828&gt;B828:F828),IF(NOT(F828=""),AND(C828:F828&gt;B828:E828),AND(C828:E828&gt;B828:D828))))</f>
        <v>1</v>
      </c>
      <c r="K828" s="1" t="b">
        <f t="array" ref="K828">IF(NOT(H828=""),AND(C828:H828&lt;B828:G828),IF(NOT(G828=""),AND(C828:G828&lt;B828:F828),IF(NOT(F828=""),AND(C828:F828&lt;B828:E828),AND(C828:E828&lt;B828:D828))))</f>
        <v>0</v>
      </c>
      <c r="L828" s="1" t="b">
        <f t="array" ref="L828">IF(NOT(H828=""),AND(AND(ABS(C828:H828-B828:G828)&gt;0),AND(ABS(C828:H828-B828:G828)&lt;4)),IF(NOT(G828=""),AND(AND(ABS(C828:G828-B828:F828)&gt;0),AND(ABS(C828:G828-B828:F828)&lt;4)),IF(NOT(F828=""),AND(AND(ABS(C828:F828-B828:E828)&gt;0),AND(ABS(C828:F828-B828:E828)&lt;4)),AND(AND(ABS(C828:E828-B828:D828)&gt;0),AND(ABS(C828:E828-B828:D828)&lt;4)))))</f>
        <v>1</v>
      </c>
      <c r="M828" s="1" t="b">
        <f t="shared" si="1"/>
        <v>1</v>
      </c>
    </row>
    <row r="829" ht="15.75" customHeight="1">
      <c r="A829" s="1" t="s">
        <v>838</v>
      </c>
      <c r="B829" s="1">
        <f>IFERROR(__xludf.DUMMYFUNCTION("SPLIT(A829,"" "")"),78.0)</f>
        <v>78</v>
      </c>
      <c r="C829" s="1">
        <f>IFERROR(__xludf.DUMMYFUNCTION("""COMPUTED_VALUE"""),81.0)</f>
        <v>81</v>
      </c>
      <c r="D829" s="1">
        <f>IFERROR(__xludf.DUMMYFUNCTION("""COMPUTED_VALUE"""),82.0)</f>
        <v>82</v>
      </c>
      <c r="E829" s="1">
        <f>IFERROR(__xludf.DUMMYFUNCTION("""COMPUTED_VALUE"""),83.0)</f>
        <v>83</v>
      </c>
      <c r="F829" s="1">
        <f>IFERROR(__xludf.DUMMYFUNCTION("""COMPUTED_VALUE"""),86.0)</f>
        <v>86</v>
      </c>
      <c r="G829" s="1">
        <f>IFERROR(__xludf.DUMMYFUNCTION("""COMPUTED_VALUE"""),87.0)</f>
        <v>87</v>
      </c>
      <c r="H829" s="1">
        <f>IFERROR(__xludf.DUMMYFUNCTION("""COMPUTED_VALUE"""),90.0)</f>
        <v>90</v>
      </c>
      <c r="I829" s="1">
        <f>IFERROR(__xludf.DUMMYFUNCTION("""COMPUTED_VALUE"""),91.0)</f>
        <v>91</v>
      </c>
      <c r="J829" s="1" t="b">
        <f t="array" ref="J829">IF(NOT(H829=""),AND(C829:H829&gt;B829:G829),IF(NOT(G829=""),AND(C829:G829&gt;B829:F829),IF(NOT(F829=""),AND(C829:F829&gt;B829:E829),AND(C829:E829&gt;B829:D829))))</f>
        <v>1</v>
      </c>
      <c r="K829" s="1" t="b">
        <f t="array" ref="K829">IF(NOT(H829=""),AND(C829:H829&lt;B829:G829),IF(NOT(G829=""),AND(C829:G829&lt;B829:F829),IF(NOT(F829=""),AND(C829:F829&lt;B829:E829),AND(C829:E829&lt;B829:D829))))</f>
        <v>0</v>
      </c>
      <c r="L829" s="1" t="b">
        <f t="array" ref="L829">IF(NOT(H829=""),AND(AND(ABS(C829:H829-B829:G829)&gt;0),AND(ABS(C829:H829-B829:G829)&lt;4)),IF(NOT(G829=""),AND(AND(ABS(C829:G829-B829:F829)&gt;0),AND(ABS(C829:G829-B829:F829)&lt;4)),IF(NOT(F829=""),AND(AND(ABS(C829:F829-B829:E829)&gt;0),AND(ABS(C829:F829-B829:E829)&lt;4)),AND(AND(ABS(C829:E829-B829:D829)&gt;0),AND(ABS(C829:E829-B829:D829)&lt;4)))))</f>
        <v>1</v>
      </c>
      <c r="M829" s="1" t="b">
        <f t="shared" si="1"/>
        <v>1</v>
      </c>
    </row>
    <row r="830" ht="15.75" customHeight="1">
      <c r="A830" s="1" t="s">
        <v>839</v>
      </c>
      <c r="B830" s="1">
        <f>IFERROR(__xludf.DUMMYFUNCTION("SPLIT(A830,"" "")"),47.0)</f>
        <v>47</v>
      </c>
      <c r="C830" s="1">
        <f>IFERROR(__xludf.DUMMYFUNCTION("""COMPUTED_VALUE"""),48.0)</f>
        <v>48</v>
      </c>
      <c r="D830" s="1">
        <f>IFERROR(__xludf.DUMMYFUNCTION("""COMPUTED_VALUE"""),50.0)</f>
        <v>50</v>
      </c>
      <c r="E830" s="1">
        <f>IFERROR(__xludf.DUMMYFUNCTION("""COMPUTED_VALUE"""),53.0)</f>
        <v>53</v>
      </c>
      <c r="F830" s="1">
        <f>IFERROR(__xludf.DUMMYFUNCTION("""COMPUTED_VALUE"""),56.0)</f>
        <v>56</v>
      </c>
      <c r="G830" s="1">
        <f>IFERROR(__xludf.DUMMYFUNCTION("""COMPUTED_VALUE"""),58.0)</f>
        <v>58</v>
      </c>
      <c r="H830" s="2">
        <f>IFERROR(__xludf.DUMMYFUNCTION("""COMPUTED_VALUE"""),61.0)</f>
        <v>61</v>
      </c>
      <c r="J830" s="1" t="b">
        <f t="array" ref="J830">IF(NOT(H830=""),AND(C830:H830&gt;B830:G830),IF(NOT(G830=""),AND(C830:G830&gt;B830:F830),IF(NOT(F830=""),AND(C830:F830&gt;B830:E830),AND(C830:E830&gt;B830:D830))))</f>
        <v>1</v>
      </c>
      <c r="K830" s="1" t="b">
        <f t="array" ref="K830">IF(NOT(H830=""),AND(C830:H830&lt;B830:G830),IF(NOT(G830=""),AND(C830:G830&lt;B830:F830),IF(NOT(F830=""),AND(C830:F830&lt;B830:E830),AND(C830:E830&lt;B830:D830))))</f>
        <v>0</v>
      </c>
      <c r="L830" s="1" t="b">
        <f t="array" ref="L830">IF(NOT(H830=""),AND(AND(ABS(C830:H830-B830:G830)&gt;0),AND(ABS(C830:H830-B830:G830)&lt;4)),IF(NOT(G830=""),AND(AND(ABS(C830:G830-B830:F830)&gt;0),AND(ABS(C830:G830-B830:F830)&lt;4)),IF(NOT(F830=""),AND(AND(ABS(C830:F830-B830:E830)&gt;0),AND(ABS(C830:F830-B830:E830)&lt;4)),AND(AND(ABS(C830:E830-B830:D830)&gt;0),AND(ABS(C830:E830-B830:D830)&lt;4)))))</f>
        <v>1</v>
      </c>
      <c r="M830" s="1" t="b">
        <f t="shared" si="1"/>
        <v>1</v>
      </c>
    </row>
    <row r="831" ht="15.75" customHeight="1">
      <c r="A831" s="1" t="s">
        <v>840</v>
      </c>
      <c r="B831" s="1">
        <f>IFERROR(__xludf.DUMMYFUNCTION("SPLIT(A831,"" "")"),85.0)</f>
        <v>85</v>
      </c>
      <c r="C831" s="1">
        <f>IFERROR(__xludf.DUMMYFUNCTION("""COMPUTED_VALUE"""),87.0)</f>
        <v>87</v>
      </c>
      <c r="D831" s="1">
        <f>IFERROR(__xludf.DUMMYFUNCTION("""COMPUTED_VALUE"""),90.0)</f>
        <v>90</v>
      </c>
      <c r="E831" s="1">
        <f>IFERROR(__xludf.DUMMYFUNCTION("""COMPUTED_VALUE"""),91.0)</f>
        <v>91</v>
      </c>
      <c r="F831" s="1">
        <f>IFERROR(__xludf.DUMMYFUNCTION("""COMPUTED_VALUE"""),93.0)</f>
        <v>93</v>
      </c>
      <c r="G831" s="2">
        <f>IFERROR(__xludf.DUMMYFUNCTION("""COMPUTED_VALUE"""),95.0)</f>
        <v>95</v>
      </c>
      <c r="J831" s="1" t="b">
        <f t="array" ref="J831">IF(NOT(H831=""),AND(C831:H831&gt;B831:G831),IF(NOT(G831=""),AND(C831:G831&gt;B831:F831),IF(NOT(F831=""),AND(C831:F831&gt;B831:E831),AND(C831:E831&gt;B831:D831))))</f>
        <v>1</v>
      </c>
      <c r="K831" s="1" t="b">
        <f t="array" ref="K831">IF(NOT(H831=""),AND(C831:H831&lt;B831:G831),IF(NOT(G831=""),AND(C831:G831&lt;B831:F831),IF(NOT(F831=""),AND(C831:F831&lt;B831:E831),AND(C831:E831&lt;B831:D831))))</f>
        <v>0</v>
      </c>
      <c r="L831" s="1" t="b">
        <f t="array" ref="L831">IF(NOT(H831=""),AND(AND(ABS(C831:H831-B831:G831)&gt;0),AND(ABS(C831:H831-B831:G831)&lt;4)),IF(NOT(G831=""),AND(AND(ABS(C831:G831-B831:F831)&gt;0),AND(ABS(C831:G831-B831:F831)&lt;4)),IF(NOT(F831=""),AND(AND(ABS(C831:F831-B831:E831)&gt;0),AND(ABS(C831:F831-B831:E831)&lt;4)),AND(AND(ABS(C831:E831-B831:D831)&gt;0),AND(ABS(C831:E831-B831:D831)&lt;4)))))</f>
        <v>1</v>
      </c>
      <c r="M831" s="1" t="b">
        <f t="shared" si="1"/>
        <v>1</v>
      </c>
    </row>
    <row r="832" ht="15.75" customHeight="1">
      <c r="A832" s="1" t="s">
        <v>841</v>
      </c>
      <c r="B832" s="1">
        <f>IFERROR(__xludf.DUMMYFUNCTION("SPLIT(A832,"" "")"),28.0)</f>
        <v>28</v>
      </c>
      <c r="C832" s="1">
        <f>IFERROR(__xludf.DUMMYFUNCTION("""COMPUTED_VALUE"""),31.0)</f>
        <v>31</v>
      </c>
      <c r="D832" s="1">
        <f>IFERROR(__xludf.DUMMYFUNCTION("""COMPUTED_VALUE"""),33.0)</f>
        <v>33</v>
      </c>
      <c r="E832" s="1">
        <f>IFERROR(__xludf.DUMMYFUNCTION("""COMPUTED_VALUE"""),34.0)</f>
        <v>34</v>
      </c>
      <c r="F832" s="1">
        <f>IFERROR(__xludf.DUMMYFUNCTION("""COMPUTED_VALUE"""),36.0)</f>
        <v>36</v>
      </c>
      <c r="G832" s="2">
        <f>IFERROR(__xludf.DUMMYFUNCTION("""COMPUTED_VALUE"""),38.0)</f>
        <v>38</v>
      </c>
      <c r="J832" s="1" t="b">
        <f t="array" ref="J832">IF(NOT(H832=""),AND(C832:H832&gt;B832:G832),IF(NOT(G832=""),AND(C832:G832&gt;B832:F832),IF(NOT(F832=""),AND(C832:F832&gt;B832:E832),AND(C832:E832&gt;B832:D832))))</f>
        <v>1</v>
      </c>
      <c r="K832" s="1" t="b">
        <f t="array" ref="K832">IF(NOT(H832=""),AND(C832:H832&lt;B832:G832),IF(NOT(G832=""),AND(C832:G832&lt;B832:F832),IF(NOT(F832=""),AND(C832:F832&lt;B832:E832),AND(C832:E832&lt;B832:D832))))</f>
        <v>0</v>
      </c>
      <c r="L832" s="1" t="b">
        <f t="array" ref="L832">IF(NOT(H832=""),AND(AND(ABS(C832:H832-B832:G832)&gt;0),AND(ABS(C832:H832-B832:G832)&lt;4)),IF(NOT(G832=""),AND(AND(ABS(C832:G832-B832:F832)&gt;0),AND(ABS(C832:G832-B832:F832)&lt;4)),IF(NOT(F832=""),AND(AND(ABS(C832:F832-B832:E832)&gt;0),AND(ABS(C832:F832-B832:E832)&lt;4)),AND(AND(ABS(C832:E832-B832:D832)&gt;0),AND(ABS(C832:E832-B832:D832)&lt;4)))))</f>
        <v>1</v>
      </c>
      <c r="M832" s="1" t="b">
        <f t="shared" si="1"/>
        <v>1</v>
      </c>
    </row>
    <row r="833" ht="15.75" customHeight="1">
      <c r="A833" s="1" t="s">
        <v>842</v>
      </c>
      <c r="B833" s="1">
        <f>IFERROR(__xludf.DUMMYFUNCTION("SPLIT(A833,"" "")"),41.0)</f>
        <v>41</v>
      </c>
      <c r="C833" s="1">
        <f>IFERROR(__xludf.DUMMYFUNCTION("""COMPUTED_VALUE"""),39.0)</f>
        <v>39</v>
      </c>
      <c r="D833" s="1">
        <f>IFERROR(__xludf.DUMMYFUNCTION("""COMPUTED_VALUE"""),38.0)</f>
        <v>38</v>
      </c>
      <c r="E833" s="1">
        <f>IFERROR(__xludf.DUMMYFUNCTION("""COMPUTED_VALUE"""),36.0)</f>
        <v>36</v>
      </c>
      <c r="F833" s="1">
        <f>IFERROR(__xludf.DUMMYFUNCTION("""COMPUTED_VALUE"""),35.0)</f>
        <v>35</v>
      </c>
      <c r="G833" s="2">
        <f>IFERROR(__xludf.DUMMYFUNCTION("""COMPUTED_VALUE"""),33.0)</f>
        <v>33</v>
      </c>
      <c r="J833" s="1" t="b">
        <f t="array" ref="J833">IF(NOT(H833=""),AND(C833:H833&gt;B833:G833),IF(NOT(G833=""),AND(C833:G833&gt;B833:F833),IF(NOT(F833=""),AND(C833:F833&gt;B833:E833),AND(C833:E833&gt;B833:D833))))</f>
        <v>0</v>
      </c>
      <c r="K833" s="1" t="b">
        <f t="array" ref="K833">IF(NOT(H833=""),AND(C833:H833&lt;B833:G833),IF(NOT(G833=""),AND(C833:G833&lt;B833:F833),IF(NOT(F833=""),AND(C833:F833&lt;B833:E833),AND(C833:E833&lt;B833:D833))))</f>
        <v>1</v>
      </c>
      <c r="L833" s="1" t="b">
        <f t="array" ref="L833">IF(NOT(H833=""),AND(AND(ABS(C833:H833-B833:G833)&gt;0),AND(ABS(C833:H833-B833:G833)&lt;4)),IF(NOT(G833=""),AND(AND(ABS(C833:G833-B833:F833)&gt;0),AND(ABS(C833:G833-B833:F833)&lt;4)),IF(NOT(F833=""),AND(AND(ABS(C833:F833-B833:E833)&gt;0),AND(ABS(C833:F833-B833:E833)&lt;4)),AND(AND(ABS(C833:E833-B833:D833)&gt;0),AND(ABS(C833:E833-B833:D833)&lt;4)))))</f>
        <v>1</v>
      </c>
      <c r="M833" s="1" t="b">
        <f t="shared" si="1"/>
        <v>1</v>
      </c>
    </row>
    <row r="834" ht="15.75" customHeight="1">
      <c r="A834" s="1" t="s">
        <v>843</v>
      </c>
      <c r="B834" s="1">
        <f>IFERROR(__xludf.DUMMYFUNCTION("SPLIT(A834,"" "")"),54.0)</f>
        <v>54</v>
      </c>
      <c r="C834" s="1">
        <f>IFERROR(__xludf.DUMMYFUNCTION("""COMPUTED_VALUE"""),55.0)</f>
        <v>55</v>
      </c>
      <c r="D834" s="1">
        <f>IFERROR(__xludf.DUMMYFUNCTION("""COMPUTED_VALUE"""),58.0)</f>
        <v>58</v>
      </c>
      <c r="E834" s="1">
        <f>IFERROR(__xludf.DUMMYFUNCTION("""COMPUTED_VALUE"""),60.0)</f>
        <v>60</v>
      </c>
      <c r="F834" s="1">
        <f>IFERROR(__xludf.DUMMYFUNCTION("""COMPUTED_VALUE"""),61.0)</f>
        <v>61</v>
      </c>
      <c r="G834" s="1">
        <f>IFERROR(__xludf.DUMMYFUNCTION("""COMPUTED_VALUE"""),63.0)</f>
        <v>63</v>
      </c>
      <c r="H834" s="2">
        <f>IFERROR(__xludf.DUMMYFUNCTION("""COMPUTED_VALUE"""),64.0)</f>
        <v>64</v>
      </c>
      <c r="J834" s="1" t="b">
        <f t="array" ref="J834">IF(NOT(H834=""),AND(C834:H834&gt;B834:G834),IF(NOT(G834=""),AND(C834:G834&gt;B834:F834),IF(NOT(F834=""),AND(C834:F834&gt;B834:E834),AND(C834:E834&gt;B834:D834))))</f>
        <v>1</v>
      </c>
      <c r="K834" s="1" t="b">
        <f t="array" ref="K834">IF(NOT(H834=""),AND(C834:H834&lt;B834:G834),IF(NOT(G834=""),AND(C834:G834&lt;B834:F834),IF(NOT(F834=""),AND(C834:F834&lt;B834:E834),AND(C834:E834&lt;B834:D834))))</f>
        <v>0</v>
      </c>
      <c r="L834" s="1" t="b">
        <f t="array" ref="L834">IF(NOT(H834=""),AND(AND(ABS(C834:H834-B834:G834)&gt;0),AND(ABS(C834:H834-B834:G834)&lt;4)),IF(NOT(G834=""),AND(AND(ABS(C834:G834-B834:F834)&gt;0),AND(ABS(C834:G834-B834:F834)&lt;4)),IF(NOT(F834=""),AND(AND(ABS(C834:F834-B834:E834)&gt;0),AND(ABS(C834:F834-B834:E834)&lt;4)),AND(AND(ABS(C834:E834-B834:D834)&gt;0),AND(ABS(C834:E834-B834:D834)&lt;4)))))</f>
        <v>1</v>
      </c>
      <c r="M834" s="1" t="b">
        <f t="shared" si="1"/>
        <v>1</v>
      </c>
    </row>
    <row r="835" ht="15.75" customHeight="1">
      <c r="A835" s="1" t="s">
        <v>844</v>
      </c>
      <c r="B835" s="1">
        <f>IFERROR(__xludf.DUMMYFUNCTION("SPLIT(A835,"" "")"),8.0)</f>
        <v>8</v>
      </c>
      <c r="C835" s="1">
        <f>IFERROR(__xludf.DUMMYFUNCTION("""COMPUTED_VALUE"""),11.0)</f>
        <v>11</v>
      </c>
      <c r="D835" s="1">
        <f>IFERROR(__xludf.DUMMYFUNCTION("""COMPUTED_VALUE"""),13.0)</f>
        <v>13</v>
      </c>
      <c r="E835" s="1">
        <f>IFERROR(__xludf.DUMMYFUNCTION("""COMPUTED_VALUE"""),15.0)</f>
        <v>15</v>
      </c>
      <c r="F835" s="2">
        <f>IFERROR(__xludf.DUMMYFUNCTION("""COMPUTED_VALUE"""),16.0)</f>
        <v>16</v>
      </c>
      <c r="J835" s="1" t="b">
        <f t="array" ref="J835">IF(NOT(H835=""),AND(C835:H835&gt;B835:G835),IF(NOT(G835=""),AND(C835:G835&gt;B835:F835),IF(NOT(F835=""),AND(C835:F835&gt;B835:E835),AND(C835:E835&gt;B835:D835))))</f>
        <v>1</v>
      </c>
      <c r="K835" s="1" t="b">
        <f t="array" ref="K835">IF(NOT(H835=""),AND(C835:H835&lt;B835:G835),IF(NOT(G835=""),AND(C835:G835&lt;B835:F835),IF(NOT(F835=""),AND(C835:F835&lt;B835:E835),AND(C835:E835&lt;B835:D835))))</f>
        <v>0</v>
      </c>
      <c r="L835" s="1" t="b">
        <f t="array" ref="L835">IF(NOT(H835=""),AND(AND(ABS(C835:H835-B835:G835)&gt;0),AND(ABS(C835:H835-B835:G835)&lt;4)),IF(NOT(G835=""),AND(AND(ABS(C835:G835-B835:F835)&gt;0),AND(ABS(C835:G835-B835:F835)&lt;4)),IF(NOT(F835=""),AND(AND(ABS(C835:F835-B835:E835)&gt;0),AND(ABS(C835:F835-B835:E835)&lt;4)),AND(AND(ABS(C835:E835-B835:D835)&gt;0),AND(ABS(C835:E835-B835:D835)&lt;4)))))</f>
        <v>1</v>
      </c>
      <c r="M835" s="1" t="b">
        <f t="shared" si="1"/>
        <v>1</v>
      </c>
    </row>
    <row r="836" ht="15.75" customHeight="1">
      <c r="A836" s="1" t="s">
        <v>845</v>
      </c>
      <c r="B836" s="1">
        <f>IFERROR(__xludf.DUMMYFUNCTION("SPLIT(A836,"" "")"),20.0)</f>
        <v>20</v>
      </c>
      <c r="C836" s="1">
        <f>IFERROR(__xludf.DUMMYFUNCTION("""COMPUTED_VALUE"""),18.0)</f>
        <v>18</v>
      </c>
      <c r="D836" s="1">
        <f>IFERROR(__xludf.DUMMYFUNCTION("""COMPUTED_VALUE"""),15.0)</f>
        <v>15</v>
      </c>
      <c r="E836" s="1">
        <f>IFERROR(__xludf.DUMMYFUNCTION("""COMPUTED_VALUE"""),13.0)</f>
        <v>13</v>
      </c>
      <c r="F836" s="1">
        <f>IFERROR(__xludf.DUMMYFUNCTION("""COMPUTED_VALUE"""),11.0)</f>
        <v>11</v>
      </c>
      <c r="G836" s="2">
        <f>IFERROR(__xludf.DUMMYFUNCTION("""COMPUTED_VALUE"""),9.0)</f>
        <v>9</v>
      </c>
      <c r="J836" s="1" t="b">
        <f t="array" ref="J836">IF(NOT(H836=""),AND(C836:H836&gt;B836:G836),IF(NOT(G836=""),AND(C836:G836&gt;B836:F836),IF(NOT(F836=""),AND(C836:F836&gt;B836:E836),AND(C836:E836&gt;B836:D836))))</f>
        <v>0</v>
      </c>
      <c r="K836" s="1" t="b">
        <f t="array" ref="K836">IF(NOT(H836=""),AND(C836:H836&lt;B836:G836),IF(NOT(G836=""),AND(C836:G836&lt;B836:F836),IF(NOT(F836=""),AND(C836:F836&lt;B836:E836),AND(C836:E836&lt;B836:D836))))</f>
        <v>1</v>
      </c>
      <c r="L836" s="1" t="b">
        <f t="array" ref="L836">IF(NOT(H836=""),AND(AND(ABS(C836:H836-B836:G836)&gt;0),AND(ABS(C836:H836-B836:G836)&lt;4)),IF(NOT(G836=""),AND(AND(ABS(C836:G836-B836:F836)&gt;0),AND(ABS(C836:G836-B836:F836)&lt;4)),IF(NOT(F836=""),AND(AND(ABS(C836:F836-B836:E836)&gt;0),AND(ABS(C836:F836-B836:E836)&lt;4)),AND(AND(ABS(C836:E836-B836:D836)&gt;0),AND(ABS(C836:E836-B836:D836)&lt;4)))))</f>
        <v>1</v>
      </c>
      <c r="M836" s="1" t="b">
        <f t="shared" si="1"/>
        <v>1</v>
      </c>
    </row>
    <row r="837" ht="15.75" customHeight="1">
      <c r="A837" s="1" t="s">
        <v>846</v>
      </c>
      <c r="B837" s="1">
        <f>IFERROR(__xludf.DUMMYFUNCTION("SPLIT(A837,"" "")"),51.0)</f>
        <v>51</v>
      </c>
      <c r="C837" s="1">
        <f>IFERROR(__xludf.DUMMYFUNCTION("""COMPUTED_VALUE"""),53.0)</f>
        <v>53</v>
      </c>
      <c r="D837" s="1">
        <f>IFERROR(__xludf.DUMMYFUNCTION("""COMPUTED_VALUE"""),56.0)</f>
        <v>56</v>
      </c>
      <c r="E837" s="1">
        <f>IFERROR(__xludf.DUMMYFUNCTION("""COMPUTED_VALUE"""),59.0)</f>
        <v>59</v>
      </c>
      <c r="F837" s="1">
        <f>IFERROR(__xludf.DUMMYFUNCTION("""COMPUTED_VALUE"""),61.0)</f>
        <v>61</v>
      </c>
      <c r="G837" s="1">
        <f>IFERROR(__xludf.DUMMYFUNCTION("""COMPUTED_VALUE"""),62.0)</f>
        <v>62</v>
      </c>
      <c r="H837" s="2">
        <f>IFERROR(__xludf.DUMMYFUNCTION("""COMPUTED_VALUE"""),65.0)</f>
        <v>65</v>
      </c>
      <c r="J837" s="1" t="b">
        <f t="array" ref="J837">IF(NOT(H837=""),AND(C837:H837&gt;B837:G837),IF(NOT(G837=""),AND(C837:G837&gt;B837:F837),IF(NOT(F837=""),AND(C837:F837&gt;B837:E837),AND(C837:E837&gt;B837:D837))))</f>
        <v>1</v>
      </c>
      <c r="K837" s="1" t="b">
        <f t="array" ref="K837">IF(NOT(H837=""),AND(C837:H837&lt;B837:G837),IF(NOT(G837=""),AND(C837:G837&lt;B837:F837),IF(NOT(F837=""),AND(C837:F837&lt;B837:E837),AND(C837:E837&lt;B837:D837))))</f>
        <v>0</v>
      </c>
      <c r="L837" s="1" t="b">
        <f t="array" ref="L837">IF(NOT(H837=""),AND(AND(ABS(C837:H837-B837:G837)&gt;0),AND(ABS(C837:H837-B837:G837)&lt;4)),IF(NOT(G837=""),AND(AND(ABS(C837:G837-B837:F837)&gt;0),AND(ABS(C837:G837-B837:F837)&lt;4)),IF(NOT(F837=""),AND(AND(ABS(C837:F837-B837:E837)&gt;0),AND(ABS(C837:F837-B837:E837)&lt;4)),AND(AND(ABS(C837:E837-B837:D837)&gt;0),AND(ABS(C837:E837-B837:D837)&lt;4)))))</f>
        <v>1</v>
      </c>
      <c r="M837" s="1" t="b">
        <f t="shared" si="1"/>
        <v>1</v>
      </c>
    </row>
    <row r="838" ht="15.75" customHeight="1">
      <c r="A838" s="1" t="s">
        <v>847</v>
      </c>
      <c r="B838" s="1">
        <f>IFERROR(__xludf.DUMMYFUNCTION("SPLIT(A838,"" "")"),40.0)</f>
        <v>40</v>
      </c>
      <c r="C838" s="1">
        <f>IFERROR(__xludf.DUMMYFUNCTION("""COMPUTED_VALUE"""),41.0)</f>
        <v>41</v>
      </c>
      <c r="D838" s="1">
        <f>IFERROR(__xludf.DUMMYFUNCTION("""COMPUTED_VALUE"""),42.0)</f>
        <v>42</v>
      </c>
      <c r="E838" s="1">
        <f>IFERROR(__xludf.DUMMYFUNCTION("""COMPUTED_VALUE"""),43.0)</f>
        <v>43</v>
      </c>
      <c r="F838" s="2">
        <f>IFERROR(__xludf.DUMMYFUNCTION("""COMPUTED_VALUE"""),46.0)</f>
        <v>46</v>
      </c>
      <c r="J838" s="1" t="b">
        <f t="array" ref="J838">IF(NOT(H838=""),AND(C838:H838&gt;B838:G838),IF(NOT(G838=""),AND(C838:G838&gt;B838:F838),IF(NOT(F838=""),AND(C838:F838&gt;B838:E838),AND(C838:E838&gt;B838:D838))))</f>
        <v>1</v>
      </c>
      <c r="K838" s="1" t="b">
        <f t="array" ref="K838">IF(NOT(H838=""),AND(C838:H838&lt;B838:G838),IF(NOT(G838=""),AND(C838:G838&lt;B838:F838),IF(NOT(F838=""),AND(C838:F838&lt;B838:E838),AND(C838:E838&lt;B838:D838))))</f>
        <v>0</v>
      </c>
      <c r="L838" s="1" t="b">
        <f t="array" ref="L838">IF(NOT(H838=""),AND(AND(ABS(C838:H838-B838:G838)&gt;0),AND(ABS(C838:H838-B838:G838)&lt;4)),IF(NOT(G838=""),AND(AND(ABS(C838:G838-B838:F838)&gt;0),AND(ABS(C838:G838-B838:F838)&lt;4)),IF(NOT(F838=""),AND(AND(ABS(C838:F838-B838:E838)&gt;0),AND(ABS(C838:F838-B838:E838)&lt;4)),AND(AND(ABS(C838:E838-B838:D838)&gt;0),AND(ABS(C838:E838-B838:D838)&lt;4)))))</f>
        <v>1</v>
      </c>
      <c r="M838" s="1" t="b">
        <f t="shared" si="1"/>
        <v>1</v>
      </c>
    </row>
    <row r="839" ht="15.75" customHeight="1">
      <c r="A839" s="1" t="s">
        <v>848</v>
      </c>
      <c r="B839" s="1">
        <f>IFERROR(__xludf.DUMMYFUNCTION("SPLIT(A839,"" "")"),90.0)</f>
        <v>90</v>
      </c>
      <c r="C839" s="1">
        <f>IFERROR(__xludf.DUMMYFUNCTION("""COMPUTED_VALUE"""),87.0)</f>
        <v>87</v>
      </c>
      <c r="D839" s="1">
        <f>IFERROR(__xludf.DUMMYFUNCTION("""COMPUTED_VALUE"""),85.0)</f>
        <v>85</v>
      </c>
      <c r="E839" s="1">
        <f>IFERROR(__xludf.DUMMYFUNCTION("""COMPUTED_VALUE"""),82.0)</f>
        <v>82</v>
      </c>
      <c r="F839" s="2">
        <f>IFERROR(__xludf.DUMMYFUNCTION("""COMPUTED_VALUE"""),80.0)</f>
        <v>80</v>
      </c>
      <c r="J839" s="1" t="b">
        <f t="array" ref="J839">IF(NOT(H839=""),AND(C839:H839&gt;B839:G839),IF(NOT(G839=""),AND(C839:G839&gt;B839:F839),IF(NOT(F839=""),AND(C839:F839&gt;B839:E839),AND(C839:E839&gt;B839:D839))))</f>
        <v>0</v>
      </c>
      <c r="K839" s="1" t="b">
        <f t="array" ref="K839">IF(NOT(H839=""),AND(C839:H839&lt;B839:G839),IF(NOT(G839=""),AND(C839:G839&lt;B839:F839),IF(NOT(F839=""),AND(C839:F839&lt;B839:E839),AND(C839:E839&lt;B839:D839))))</f>
        <v>1</v>
      </c>
      <c r="L839" s="1" t="b">
        <f t="array" ref="L839">IF(NOT(H839=""),AND(AND(ABS(C839:H839-B839:G839)&gt;0),AND(ABS(C839:H839-B839:G839)&lt;4)),IF(NOT(G839=""),AND(AND(ABS(C839:G839-B839:F839)&gt;0),AND(ABS(C839:G839-B839:F839)&lt;4)),IF(NOT(F839=""),AND(AND(ABS(C839:F839-B839:E839)&gt;0),AND(ABS(C839:F839-B839:E839)&lt;4)),AND(AND(ABS(C839:E839-B839:D839)&gt;0),AND(ABS(C839:E839-B839:D839)&lt;4)))))</f>
        <v>1</v>
      </c>
      <c r="M839" s="1" t="b">
        <f t="shared" si="1"/>
        <v>1</v>
      </c>
    </row>
    <row r="840" ht="15.75" customHeight="1">
      <c r="A840" s="1" t="s">
        <v>849</v>
      </c>
      <c r="B840" s="1">
        <f>IFERROR(__xludf.DUMMYFUNCTION("SPLIT(A840,"" "")"),6.0)</f>
        <v>6</v>
      </c>
      <c r="C840" s="1">
        <f>IFERROR(__xludf.DUMMYFUNCTION("""COMPUTED_VALUE"""),7.0)</f>
        <v>7</v>
      </c>
      <c r="D840" s="1">
        <f>IFERROR(__xludf.DUMMYFUNCTION("""COMPUTED_VALUE"""),8.0)</f>
        <v>8</v>
      </c>
      <c r="E840" s="1">
        <f>IFERROR(__xludf.DUMMYFUNCTION("""COMPUTED_VALUE"""),10.0)</f>
        <v>10</v>
      </c>
      <c r="F840" s="1">
        <f>IFERROR(__xludf.DUMMYFUNCTION("""COMPUTED_VALUE"""),11.0)</f>
        <v>11</v>
      </c>
      <c r="G840" s="1">
        <f>IFERROR(__xludf.DUMMYFUNCTION("""COMPUTED_VALUE"""),13.0)</f>
        <v>13</v>
      </c>
      <c r="H840" s="2">
        <f>IFERROR(__xludf.DUMMYFUNCTION("""COMPUTED_VALUE"""),15.0)</f>
        <v>15</v>
      </c>
      <c r="J840" s="1" t="b">
        <f t="array" ref="J840">IF(NOT(H840=""),AND(C840:H840&gt;B840:G840),IF(NOT(G840=""),AND(C840:G840&gt;B840:F840),IF(NOT(F840=""),AND(C840:F840&gt;B840:E840),AND(C840:E840&gt;B840:D840))))</f>
        <v>1</v>
      </c>
      <c r="K840" s="1" t="b">
        <f t="array" ref="K840">IF(NOT(H840=""),AND(C840:H840&lt;B840:G840),IF(NOT(G840=""),AND(C840:G840&lt;B840:F840),IF(NOT(F840=""),AND(C840:F840&lt;B840:E840),AND(C840:E840&lt;B840:D840))))</f>
        <v>0</v>
      </c>
      <c r="L840" s="1" t="b">
        <f t="array" ref="L840">IF(NOT(H840=""),AND(AND(ABS(C840:H840-B840:G840)&gt;0),AND(ABS(C840:H840-B840:G840)&lt;4)),IF(NOT(G840=""),AND(AND(ABS(C840:G840-B840:F840)&gt;0),AND(ABS(C840:G840-B840:F840)&lt;4)),IF(NOT(F840=""),AND(AND(ABS(C840:F840-B840:E840)&gt;0),AND(ABS(C840:F840-B840:E840)&lt;4)),AND(AND(ABS(C840:E840-B840:D840)&gt;0),AND(ABS(C840:E840-B840:D840)&lt;4)))))</f>
        <v>1</v>
      </c>
      <c r="M840" s="1" t="b">
        <f t="shared" si="1"/>
        <v>1</v>
      </c>
    </row>
    <row r="841" ht="15.75" customHeight="1">
      <c r="A841" s="1" t="s">
        <v>850</v>
      </c>
      <c r="B841" s="1">
        <f>IFERROR(__xludf.DUMMYFUNCTION("SPLIT(A841,"" "")"),72.0)</f>
        <v>72</v>
      </c>
      <c r="C841" s="1">
        <f>IFERROR(__xludf.DUMMYFUNCTION("""COMPUTED_VALUE"""),74.0)</f>
        <v>74</v>
      </c>
      <c r="D841" s="1">
        <f>IFERROR(__xludf.DUMMYFUNCTION("""COMPUTED_VALUE"""),76.0)</f>
        <v>76</v>
      </c>
      <c r="E841" s="1">
        <f>IFERROR(__xludf.DUMMYFUNCTION("""COMPUTED_VALUE"""),78.0)</f>
        <v>78</v>
      </c>
      <c r="F841" s="1">
        <f>IFERROR(__xludf.DUMMYFUNCTION("""COMPUTED_VALUE"""),81.0)</f>
        <v>81</v>
      </c>
      <c r="G841" s="1">
        <f>IFERROR(__xludf.DUMMYFUNCTION("""COMPUTED_VALUE"""),84.0)</f>
        <v>84</v>
      </c>
      <c r="H841" s="1">
        <f>IFERROR(__xludf.DUMMYFUNCTION("""COMPUTED_VALUE"""),87.0)</f>
        <v>87</v>
      </c>
      <c r="I841" s="1">
        <f>IFERROR(__xludf.DUMMYFUNCTION("""COMPUTED_VALUE"""),90.0)</f>
        <v>90</v>
      </c>
      <c r="J841" s="1" t="b">
        <f t="array" ref="J841">IF(NOT(H841=""),AND(C841:H841&gt;B841:G841),IF(NOT(G841=""),AND(C841:G841&gt;B841:F841),IF(NOT(F841=""),AND(C841:F841&gt;B841:E841),AND(C841:E841&gt;B841:D841))))</f>
        <v>1</v>
      </c>
      <c r="K841" s="1" t="b">
        <f t="array" ref="K841">IF(NOT(H841=""),AND(C841:H841&lt;B841:G841),IF(NOT(G841=""),AND(C841:G841&lt;B841:F841),IF(NOT(F841=""),AND(C841:F841&lt;B841:E841),AND(C841:E841&lt;B841:D841))))</f>
        <v>0</v>
      </c>
      <c r="L841" s="1" t="b">
        <f t="array" ref="L841">IF(NOT(H841=""),AND(AND(ABS(C841:H841-B841:G841)&gt;0),AND(ABS(C841:H841-B841:G841)&lt;4)),IF(NOT(G841=""),AND(AND(ABS(C841:G841-B841:F841)&gt;0),AND(ABS(C841:G841-B841:F841)&lt;4)),IF(NOT(F841=""),AND(AND(ABS(C841:F841-B841:E841)&gt;0),AND(ABS(C841:F841-B841:E841)&lt;4)),AND(AND(ABS(C841:E841-B841:D841)&gt;0),AND(ABS(C841:E841-B841:D841)&lt;4)))))</f>
        <v>1</v>
      </c>
      <c r="M841" s="1" t="b">
        <f t="shared" si="1"/>
        <v>1</v>
      </c>
    </row>
    <row r="842" ht="15.75" customHeight="1">
      <c r="A842" s="1" t="s">
        <v>851</v>
      </c>
      <c r="B842" s="1">
        <f>IFERROR(__xludf.DUMMYFUNCTION("SPLIT(A842,"" "")"),85.0)</f>
        <v>85</v>
      </c>
      <c r="C842" s="1">
        <f>IFERROR(__xludf.DUMMYFUNCTION("""COMPUTED_VALUE"""),86.0)</f>
        <v>86</v>
      </c>
      <c r="D842" s="1">
        <f>IFERROR(__xludf.DUMMYFUNCTION("""COMPUTED_VALUE"""),87.0)</f>
        <v>87</v>
      </c>
      <c r="E842" s="1">
        <f>IFERROR(__xludf.DUMMYFUNCTION("""COMPUTED_VALUE"""),88.0)</f>
        <v>88</v>
      </c>
      <c r="F842" s="1">
        <f>IFERROR(__xludf.DUMMYFUNCTION("""COMPUTED_VALUE"""),91.0)</f>
        <v>91</v>
      </c>
      <c r="G842" s="2">
        <f>IFERROR(__xludf.DUMMYFUNCTION("""COMPUTED_VALUE"""),93.0)</f>
        <v>93</v>
      </c>
      <c r="J842" s="1" t="b">
        <f t="array" ref="J842">IF(NOT(H842=""),AND(C842:H842&gt;B842:G842),IF(NOT(G842=""),AND(C842:G842&gt;B842:F842),IF(NOT(F842=""),AND(C842:F842&gt;B842:E842),AND(C842:E842&gt;B842:D842))))</f>
        <v>1</v>
      </c>
      <c r="K842" s="1" t="b">
        <f t="array" ref="K842">IF(NOT(H842=""),AND(C842:H842&lt;B842:G842),IF(NOT(G842=""),AND(C842:G842&lt;B842:F842),IF(NOT(F842=""),AND(C842:F842&lt;B842:E842),AND(C842:E842&lt;B842:D842))))</f>
        <v>0</v>
      </c>
      <c r="L842" s="1" t="b">
        <f t="array" ref="L842">IF(NOT(H842=""),AND(AND(ABS(C842:H842-B842:G842)&gt;0),AND(ABS(C842:H842-B842:G842)&lt;4)),IF(NOT(G842=""),AND(AND(ABS(C842:G842-B842:F842)&gt;0),AND(ABS(C842:G842-B842:F842)&lt;4)),IF(NOT(F842=""),AND(AND(ABS(C842:F842-B842:E842)&gt;0),AND(ABS(C842:F842-B842:E842)&lt;4)),AND(AND(ABS(C842:E842-B842:D842)&gt;0),AND(ABS(C842:E842-B842:D842)&lt;4)))))</f>
        <v>1</v>
      </c>
      <c r="M842" s="1" t="b">
        <f t="shared" si="1"/>
        <v>1</v>
      </c>
    </row>
    <row r="843" ht="15.75" customHeight="1">
      <c r="A843" s="1" t="s">
        <v>852</v>
      </c>
      <c r="B843" s="1">
        <f>IFERROR(__xludf.DUMMYFUNCTION("SPLIT(A843,"" "")"),12.0)</f>
        <v>12</v>
      </c>
      <c r="C843" s="1">
        <f>IFERROR(__xludf.DUMMYFUNCTION("""COMPUTED_VALUE"""),10.0)</f>
        <v>10</v>
      </c>
      <c r="D843" s="1">
        <f>IFERROR(__xludf.DUMMYFUNCTION("""COMPUTED_VALUE"""),9.0)</f>
        <v>9</v>
      </c>
      <c r="E843" s="1">
        <f>IFERROR(__xludf.DUMMYFUNCTION("""COMPUTED_VALUE"""),8.0)</f>
        <v>8</v>
      </c>
      <c r="F843" s="1">
        <f>IFERROR(__xludf.DUMMYFUNCTION("""COMPUTED_VALUE"""),7.0)</f>
        <v>7</v>
      </c>
      <c r="G843" s="1">
        <f>IFERROR(__xludf.DUMMYFUNCTION("""COMPUTED_VALUE"""),5.0)</f>
        <v>5</v>
      </c>
      <c r="H843" s="2">
        <f>IFERROR(__xludf.DUMMYFUNCTION("""COMPUTED_VALUE"""),2.0)</f>
        <v>2</v>
      </c>
      <c r="J843" s="1" t="b">
        <f t="array" ref="J843">IF(NOT(H843=""),AND(C843:H843&gt;B843:G843),IF(NOT(G843=""),AND(C843:G843&gt;B843:F843),IF(NOT(F843=""),AND(C843:F843&gt;B843:E843),AND(C843:E843&gt;B843:D843))))</f>
        <v>0</v>
      </c>
      <c r="K843" s="1" t="b">
        <f t="array" ref="K843">IF(NOT(H843=""),AND(C843:H843&lt;B843:G843),IF(NOT(G843=""),AND(C843:G843&lt;B843:F843),IF(NOT(F843=""),AND(C843:F843&lt;B843:E843),AND(C843:E843&lt;B843:D843))))</f>
        <v>1</v>
      </c>
      <c r="L843" s="1" t="b">
        <f t="array" ref="L843">IF(NOT(H843=""),AND(AND(ABS(C843:H843-B843:G843)&gt;0),AND(ABS(C843:H843-B843:G843)&lt;4)),IF(NOT(G843=""),AND(AND(ABS(C843:G843-B843:F843)&gt;0),AND(ABS(C843:G843-B843:F843)&lt;4)),IF(NOT(F843=""),AND(AND(ABS(C843:F843-B843:E843)&gt;0),AND(ABS(C843:F843-B843:E843)&lt;4)),AND(AND(ABS(C843:E843-B843:D843)&gt;0),AND(ABS(C843:E843-B843:D843)&lt;4)))))</f>
        <v>1</v>
      </c>
      <c r="M843" s="1" t="b">
        <f t="shared" si="1"/>
        <v>1</v>
      </c>
    </row>
    <row r="844" ht="15.75" customHeight="1">
      <c r="A844" s="1" t="s">
        <v>853</v>
      </c>
      <c r="B844" s="1">
        <f>IFERROR(__xludf.DUMMYFUNCTION("SPLIT(A844,"" "")"),84.0)</f>
        <v>84</v>
      </c>
      <c r="C844" s="1">
        <f>IFERROR(__xludf.DUMMYFUNCTION("""COMPUTED_VALUE"""),82.0)</f>
        <v>82</v>
      </c>
      <c r="D844" s="1">
        <f>IFERROR(__xludf.DUMMYFUNCTION("""COMPUTED_VALUE"""),79.0)</f>
        <v>79</v>
      </c>
      <c r="E844" s="1">
        <f>IFERROR(__xludf.DUMMYFUNCTION("""COMPUTED_VALUE"""),78.0)</f>
        <v>78</v>
      </c>
      <c r="F844" s="1">
        <f>IFERROR(__xludf.DUMMYFUNCTION("""COMPUTED_VALUE"""),75.0)</f>
        <v>75</v>
      </c>
      <c r="G844" s="1">
        <f>IFERROR(__xludf.DUMMYFUNCTION("""COMPUTED_VALUE"""),73.0)</f>
        <v>73</v>
      </c>
      <c r="H844" s="1">
        <f>IFERROR(__xludf.DUMMYFUNCTION("""COMPUTED_VALUE"""),72.0)</f>
        <v>72</v>
      </c>
      <c r="I844" s="1">
        <f>IFERROR(__xludf.DUMMYFUNCTION("""COMPUTED_VALUE"""),69.0)</f>
        <v>69</v>
      </c>
      <c r="J844" s="1" t="b">
        <f t="array" ref="J844">IF(NOT(H844=""),AND(C844:H844&gt;B844:G844),IF(NOT(G844=""),AND(C844:G844&gt;B844:F844),IF(NOT(F844=""),AND(C844:F844&gt;B844:E844),AND(C844:E844&gt;B844:D844))))</f>
        <v>0</v>
      </c>
      <c r="K844" s="1" t="b">
        <f t="array" ref="K844">IF(NOT(H844=""),AND(C844:H844&lt;B844:G844),IF(NOT(G844=""),AND(C844:G844&lt;B844:F844),IF(NOT(F844=""),AND(C844:F844&lt;B844:E844),AND(C844:E844&lt;B844:D844))))</f>
        <v>1</v>
      </c>
      <c r="L844" s="1" t="b">
        <f t="array" ref="L844">IF(NOT(H844=""),AND(AND(ABS(C844:H844-B844:G844)&gt;0),AND(ABS(C844:H844-B844:G844)&lt;4)),IF(NOT(G844=""),AND(AND(ABS(C844:G844-B844:F844)&gt;0),AND(ABS(C844:G844-B844:F844)&lt;4)),IF(NOT(F844=""),AND(AND(ABS(C844:F844-B844:E844)&gt;0),AND(ABS(C844:F844-B844:E844)&lt;4)),AND(AND(ABS(C844:E844-B844:D844)&gt;0),AND(ABS(C844:E844-B844:D844)&lt;4)))))</f>
        <v>1</v>
      </c>
      <c r="M844" s="1" t="b">
        <f t="shared" si="1"/>
        <v>1</v>
      </c>
    </row>
    <row r="845" ht="15.75" customHeight="1">
      <c r="A845" s="1" t="s">
        <v>854</v>
      </c>
      <c r="B845" s="1">
        <f>IFERROR(__xludf.DUMMYFUNCTION("SPLIT(A845,"" "")"),54.0)</f>
        <v>54</v>
      </c>
      <c r="C845" s="1">
        <f>IFERROR(__xludf.DUMMYFUNCTION("""COMPUTED_VALUE"""),51.0)</f>
        <v>51</v>
      </c>
      <c r="D845" s="1">
        <f>IFERROR(__xludf.DUMMYFUNCTION("""COMPUTED_VALUE"""),50.0)</f>
        <v>50</v>
      </c>
      <c r="E845" s="1">
        <f>IFERROR(__xludf.DUMMYFUNCTION("""COMPUTED_VALUE"""),48.0)</f>
        <v>48</v>
      </c>
      <c r="F845" s="1">
        <f>IFERROR(__xludf.DUMMYFUNCTION("""COMPUTED_VALUE"""),47.0)</f>
        <v>47</v>
      </c>
      <c r="G845" s="1">
        <f>IFERROR(__xludf.DUMMYFUNCTION("""COMPUTED_VALUE"""),45.0)</f>
        <v>45</v>
      </c>
      <c r="H845" s="2">
        <f>IFERROR(__xludf.DUMMYFUNCTION("""COMPUTED_VALUE"""),42.0)</f>
        <v>42</v>
      </c>
      <c r="J845" s="1" t="b">
        <f t="array" ref="J845">IF(NOT(H845=""),AND(C845:H845&gt;B845:G845),IF(NOT(G845=""),AND(C845:G845&gt;B845:F845),IF(NOT(F845=""),AND(C845:F845&gt;B845:E845),AND(C845:E845&gt;B845:D845))))</f>
        <v>0</v>
      </c>
      <c r="K845" s="1" t="b">
        <f t="array" ref="K845">IF(NOT(H845=""),AND(C845:H845&lt;B845:G845),IF(NOT(G845=""),AND(C845:G845&lt;B845:F845),IF(NOT(F845=""),AND(C845:F845&lt;B845:E845),AND(C845:E845&lt;B845:D845))))</f>
        <v>1</v>
      </c>
      <c r="L845" s="1" t="b">
        <f t="array" ref="L845">IF(NOT(H845=""),AND(AND(ABS(C845:H845-B845:G845)&gt;0),AND(ABS(C845:H845-B845:G845)&lt;4)),IF(NOT(G845=""),AND(AND(ABS(C845:G845-B845:F845)&gt;0),AND(ABS(C845:G845-B845:F845)&lt;4)),IF(NOT(F845=""),AND(AND(ABS(C845:F845-B845:E845)&gt;0),AND(ABS(C845:F845-B845:E845)&lt;4)),AND(AND(ABS(C845:E845-B845:D845)&gt;0),AND(ABS(C845:E845-B845:D845)&lt;4)))))</f>
        <v>1</v>
      </c>
      <c r="M845" s="1" t="b">
        <f t="shared" si="1"/>
        <v>1</v>
      </c>
    </row>
    <row r="846" ht="15.75" customHeight="1">
      <c r="A846" s="1" t="s">
        <v>855</v>
      </c>
      <c r="B846" s="1">
        <f>IFERROR(__xludf.DUMMYFUNCTION("SPLIT(A846,"" "")"),89.0)</f>
        <v>89</v>
      </c>
      <c r="C846" s="1">
        <f>IFERROR(__xludf.DUMMYFUNCTION("""COMPUTED_VALUE"""),88.0)</f>
        <v>88</v>
      </c>
      <c r="D846" s="1">
        <f>IFERROR(__xludf.DUMMYFUNCTION("""COMPUTED_VALUE"""),87.0)</f>
        <v>87</v>
      </c>
      <c r="E846" s="1">
        <f>IFERROR(__xludf.DUMMYFUNCTION("""COMPUTED_VALUE"""),86.0)</f>
        <v>86</v>
      </c>
      <c r="F846" s="1">
        <f>IFERROR(__xludf.DUMMYFUNCTION("""COMPUTED_VALUE"""),85.0)</f>
        <v>85</v>
      </c>
      <c r="G846" s="1">
        <f>IFERROR(__xludf.DUMMYFUNCTION("""COMPUTED_VALUE"""),84.0)</f>
        <v>84</v>
      </c>
      <c r="H846" s="1">
        <f>IFERROR(__xludf.DUMMYFUNCTION("""COMPUTED_VALUE"""),81.0)</f>
        <v>81</v>
      </c>
      <c r="I846" s="1">
        <f>IFERROR(__xludf.DUMMYFUNCTION("""COMPUTED_VALUE"""),79.0)</f>
        <v>79</v>
      </c>
      <c r="J846" s="1" t="b">
        <f t="array" ref="J846">IF(NOT(H846=""),AND(C846:H846&gt;B846:G846),IF(NOT(G846=""),AND(C846:G846&gt;B846:F846),IF(NOT(F846=""),AND(C846:F846&gt;B846:E846),AND(C846:E846&gt;B846:D846))))</f>
        <v>0</v>
      </c>
      <c r="K846" s="1" t="b">
        <f t="array" ref="K846">IF(NOT(H846=""),AND(C846:H846&lt;B846:G846),IF(NOT(G846=""),AND(C846:G846&lt;B846:F846),IF(NOT(F846=""),AND(C846:F846&lt;B846:E846),AND(C846:E846&lt;B846:D846))))</f>
        <v>1</v>
      </c>
      <c r="L846" s="1" t="b">
        <f t="array" ref="L846">IF(NOT(H846=""),AND(AND(ABS(C846:H846-B846:G846)&gt;0),AND(ABS(C846:H846-B846:G846)&lt;4)),IF(NOT(G846=""),AND(AND(ABS(C846:G846-B846:F846)&gt;0),AND(ABS(C846:G846-B846:F846)&lt;4)),IF(NOT(F846=""),AND(AND(ABS(C846:F846-B846:E846)&gt;0),AND(ABS(C846:F846-B846:E846)&lt;4)),AND(AND(ABS(C846:E846-B846:D846)&gt;0),AND(ABS(C846:E846-B846:D846)&lt;4)))))</f>
        <v>1</v>
      </c>
      <c r="M846" s="1" t="b">
        <f t="shared" si="1"/>
        <v>1</v>
      </c>
    </row>
    <row r="847" ht="15.75" customHeight="1">
      <c r="A847" s="1" t="s">
        <v>856</v>
      </c>
      <c r="B847" s="1">
        <f>IFERROR(__xludf.DUMMYFUNCTION("SPLIT(A847,"" "")"),36.0)</f>
        <v>36</v>
      </c>
      <c r="C847" s="1">
        <f>IFERROR(__xludf.DUMMYFUNCTION("""COMPUTED_VALUE"""),35.0)</f>
        <v>35</v>
      </c>
      <c r="D847" s="1">
        <f>IFERROR(__xludf.DUMMYFUNCTION("""COMPUTED_VALUE"""),33.0)</f>
        <v>33</v>
      </c>
      <c r="E847" s="1">
        <f>IFERROR(__xludf.DUMMYFUNCTION("""COMPUTED_VALUE"""),31.0)</f>
        <v>31</v>
      </c>
      <c r="F847" s="2">
        <f>IFERROR(__xludf.DUMMYFUNCTION("""COMPUTED_VALUE"""),29.0)</f>
        <v>29</v>
      </c>
      <c r="J847" s="1" t="b">
        <f t="array" ref="J847">IF(NOT(H847=""),AND(C847:H847&gt;B847:G847),IF(NOT(G847=""),AND(C847:G847&gt;B847:F847),IF(NOT(F847=""),AND(C847:F847&gt;B847:E847),AND(C847:E847&gt;B847:D847))))</f>
        <v>0</v>
      </c>
      <c r="K847" s="1" t="b">
        <f t="array" ref="K847">IF(NOT(H847=""),AND(C847:H847&lt;B847:G847),IF(NOT(G847=""),AND(C847:G847&lt;B847:F847),IF(NOT(F847=""),AND(C847:F847&lt;B847:E847),AND(C847:E847&lt;B847:D847))))</f>
        <v>1</v>
      </c>
      <c r="L847" s="1" t="b">
        <f t="array" ref="L847">IF(NOT(H847=""),AND(AND(ABS(C847:H847-B847:G847)&gt;0),AND(ABS(C847:H847-B847:G847)&lt;4)),IF(NOT(G847=""),AND(AND(ABS(C847:G847-B847:F847)&gt;0),AND(ABS(C847:G847-B847:F847)&lt;4)),IF(NOT(F847=""),AND(AND(ABS(C847:F847-B847:E847)&gt;0),AND(ABS(C847:F847-B847:E847)&lt;4)),AND(AND(ABS(C847:E847-B847:D847)&gt;0),AND(ABS(C847:E847-B847:D847)&lt;4)))))</f>
        <v>1</v>
      </c>
      <c r="M847" s="1" t="b">
        <f t="shared" si="1"/>
        <v>1</v>
      </c>
    </row>
    <row r="848" ht="15.75" customHeight="1">
      <c r="A848" s="1" t="s">
        <v>857</v>
      </c>
      <c r="B848" s="1">
        <f>IFERROR(__xludf.DUMMYFUNCTION("SPLIT(A848,"" "")"),41.0)</f>
        <v>41</v>
      </c>
      <c r="C848" s="1">
        <f>IFERROR(__xludf.DUMMYFUNCTION("""COMPUTED_VALUE"""),44.0)</f>
        <v>44</v>
      </c>
      <c r="D848" s="1">
        <f>IFERROR(__xludf.DUMMYFUNCTION("""COMPUTED_VALUE"""),47.0)</f>
        <v>47</v>
      </c>
      <c r="E848" s="1">
        <f>IFERROR(__xludf.DUMMYFUNCTION("""COMPUTED_VALUE"""),48.0)</f>
        <v>48</v>
      </c>
      <c r="F848" s="2">
        <f>IFERROR(__xludf.DUMMYFUNCTION("""COMPUTED_VALUE"""),49.0)</f>
        <v>49</v>
      </c>
      <c r="J848" s="1" t="b">
        <f t="array" ref="J848">IF(NOT(H848=""),AND(C848:H848&gt;B848:G848),IF(NOT(G848=""),AND(C848:G848&gt;B848:F848),IF(NOT(F848=""),AND(C848:F848&gt;B848:E848),AND(C848:E848&gt;B848:D848))))</f>
        <v>1</v>
      </c>
      <c r="K848" s="1" t="b">
        <f t="array" ref="K848">IF(NOT(H848=""),AND(C848:H848&lt;B848:G848),IF(NOT(G848=""),AND(C848:G848&lt;B848:F848),IF(NOT(F848=""),AND(C848:F848&lt;B848:E848),AND(C848:E848&lt;B848:D848))))</f>
        <v>0</v>
      </c>
      <c r="L848" s="1" t="b">
        <f t="array" ref="L848">IF(NOT(H848=""),AND(AND(ABS(C848:H848-B848:G848)&gt;0),AND(ABS(C848:H848-B848:G848)&lt;4)),IF(NOT(G848=""),AND(AND(ABS(C848:G848-B848:F848)&gt;0),AND(ABS(C848:G848-B848:F848)&lt;4)),IF(NOT(F848=""),AND(AND(ABS(C848:F848-B848:E848)&gt;0),AND(ABS(C848:F848-B848:E848)&lt;4)),AND(AND(ABS(C848:E848-B848:D848)&gt;0),AND(ABS(C848:E848-B848:D848)&lt;4)))))</f>
        <v>1</v>
      </c>
      <c r="M848" s="1" t="b">
        <f t="shared" si="1"/>
        <v>1</v>
      </c>
    </row>
    <row r="849" ht="15.75" customHeight="1">
      <c r="A849" s="1" t="s">
        <v>858</v>
      </c>
      <c r="B849" s="1">
        <f>IFERROR(__xludf.DUMMYFUNCTION("SPLIT(A849,"" "")"),27.0)</f>
        <v>27</v>
      </c>
      <c r="C849" s="1">
        <f>IFERROR(__xludf.DUMMYFUNCTION("""COMPUTED_VALUE"""),29.0)</f>
        <v>29</v>
      </c>
      <c r="D849" s="1">
        <f>IFERROR(__xludf.DUMMYFUNCTION("""COMPUTED_VALUE"""),30.0)</f>
        <v>30</v>
      </c>
      <c r="E849" s="1">
        <f>IFERROR(__xludf.DUMMYFUNCTION("""COMPUTED_VALUE"""),31.0)</f>
        <v>31</v>
      </c>
      <c r="F849" s="1">
        <f>IFERROR(__xludf.DUMMYFUNCTION("""COMPUTED_VALUE"""),32.0)</f>
        <v>32</v>
      </c>
      <c r="G849" s="1">
        <f>IFERROR(__xludf.DUMMYFUNCTION("""COMPUTED_VALUE"""),35.0)</f>
        <v>35</v>
      </c>
      <c r="H849" s="1">
        <f>IFERROR(__xludf.DUMMYFUNCTION("""COMPUTED_VALUE"""),36.0)</f>
        <v>36</v>
      </c>
      <c r="I849" s="1">
        <f>IFERROR(__xludf.DUMMYFUNCTION("""COMPUTED_VALUE"""),39.0)</f>
        <v>39</v>
      </c>
      <c r="J849" s="1" t="b">
        <f t="array" ref="J849">IF(NOT(H849=""),AND(C849:H849&gt;B849:G849),IF(NOT(G849=""),AND(C849:G849&gt;B849:F849),IF(NOT(F849=""),AND(C849:F849&gt;B849:E849),AND(C849:E849&gt;B849:D849))))</f>
        <v>1</v>
      </c>
      <c r="K849" s="1" t="b">
        <f t="array" ref="K849">IF(NOT(H849=""),AND(C849:H849&lt;B849:G849),IF(NOT(G849=""),AND(C849:G849&lt;B849:F849),IF(NOT(F849=""),AND(C849:F849&lt;B849:E849),AND(C849:E849&lt;B849:D849))))</f>
        <v>0</v>
      </c>
      <c r="L849" s="1" t="b">
        <f t="array" ref="L849">IF(NOT(H849=""),AND(AND(ABS(C849:H849-B849:G849)&gt;0),AND(ABS(C849:H849-B849:G849)&lt;4)),IF(NOT(G849=""),AND(AND(ABS(C849:G849-B849:F849)&gt;0),AND(ABS(C849:G849-B849:F849)&lt;4)),IF(NOT(F849=""),AND(AND(ABS(C849:F849-B849:E849)&gt;0),AND(ABS(C849:F849-B849:E849)&lt;4)),AND(AND(ABS(C849:E849-B849:D849)&gt;0),AND(ABS(C849:E849-B849:D849)&lt;4)))))</f>
        <v>1</v>
      </c>
      <c r="M849" s="1" t="b">
        <f t="shared" si="1"/>
        <v>1</v>
      </c>
    </row>
    <row r="850" ht="15.75" customHeight="1">
      <c r="A850" s="1" t="s">
        <v>859</v>
      </c>
      <c r="B850" s="1">
        <f>IFERROR(__xludf.DUMMYFUNCTION("SPLIT(A850,"" "")"),3.0)</f>
        <v>3</v>
      </c>
      <c r="C850" s="1">
        <f>IFERROR(__xludf.DUMMYFUNCTION("""COMPUTED_VALUE"""),5.0)</f>
        <v>5</v>
      </c>
      <c r="D850" s="1">
        <f>IFERROR(__xludf.DUMMYFUNCTION("""COMPUTED_VALUE"""),8.0)</f>
        <v>8</v>
      </c>
      <c r="E850" s="1">
        <f>IFERROR(__xludf.DUMMYFUNCTION("""COMPUTED_VALUE"""),10.0)</f>
        <v>10</v>
      </c>
      <c r="F850" s="1">
        <f>IFERROR(__xludf.DUMMYFUNCTION("""COMPUTED_VALUE"""),12.0)</f>
        <v>12</v>
      </c>
      <c r="G850" s="1">
        <f>IFERROR(__xludf.DUMMYFUNCTION("""COMPUTED_VALUE"""),14.0)</f>
        <v>14</v>
      </c>
      <c r="H850" s="1">
        <f>IFERROR(__xludf.DUMMYFUNCTION("""COMPUTED_VALUE"""),15.0)</f>
        <v>15</v>
      </c>
      <c r="I850" s="1">
        <f>IFERROR(__xludf.DUMMYFUNCTION("""COMPUTED_VALUE"""),16.0)</f>
        <v>16</v>
      </c>
      <c r="J850" s="1" t="b">
        <f t="array" ref="J850">IF(NOT(H850=""),AND(C850:H850&gt;B850:G850),IF(NOT(G850=""),AND(C850:G850&gt;B850:F850),IF(NOT(F850=""),AND(C850:F850&gt;B850:E850),AND(C850:E850&gt;B850:D850))))</f>
        <v>1</v>
      </c>
      <c r="K850" s="1" t="b">
        <f t="array" ref="K850">IF(NOT(H850=""),AND(C850:H850&lt;B850:G850),IF(NOT(G850=""),AND(C850:G850&lt;B850:F850),IF(NOT(F850=""),AND(C850:F850&lt;B850:E850),AND(C850:E850&lt;B850:D850))))</f>
        <v>0</v>
      </c>
      <c r="L850" s="1" t="b">
        <f t="array" ref="L850">IF(NOT(H850=""),AND(AND(ABS(C850:H850-B850:G850)&gt;0),AND(ABS(C850:H850-B850:G850)&lt;4)),IF(NOT(G850=""),AND(AND(ABS(C850:G850-B850:F850)&gt;0),AND(ABS(C850:G850-B850:F850)&lt;4)),IF(NOT(F850=""),AND(AND(ABS(C850:F850-B850:E850)&gt;0),AND(ABS(C850:F850-B850:E850)&lt;4)),AND(AND(ABS(C850:E850-B850:D850)&gt;0),AND(ABS(C850:E850-B850:D850)&lt;4)))))</f>
        <v>1</v>
      </c>
      <c r="M850" s="1" t="b">
        <f t="shared" si="1"/>
        <v>1</v>
      </c>
    </row>
    <row r="851" ht="15.75" customHeight="1">
      <c r="A851" s="1" t="s">
        <v>860</v>
      </c>
      <c r="B851" s="1">
        <f>IFERROR(__xludf.DUMMYFUNCTION("SPLIT(A851,"" "")"),2.0)</f>
        <v>2</v>
      </c>
      <c r="C851" s="1">
        <f>IFERROR(__xludf.DUMMYFUNCTION("""COMPUTED_VALUE"""),5.0)</f>
        <v>5</v>
      </c>
      <c r="D851" s="1">
        <f>IFERROR(__xludf.DUMMYFUNCTION("""COMPUTED_VALUE"""),8.0)</f>
        <v>8</v>
      </c>
      <c r="E851" s="1">
        <f>IFERROR(__xludf.DUMMYFUNCTION("""COMPUTED_VALUE"""),11.0)</f>
        <v>11</v>
      </c>
      <c r="F851" s="1">
        <f>IFERROR(__xludf.DUMMYFUNCTION("""COMPUTED_VALUE"""),14.0)</f>
        <v>14</v>
      </c>
      <c r="G851" s="1">
        <f>IFERROR(__xludf.DUMMYFUNCTION("""COMPUTED_VALUE"""),17.0)</f>
        <v>17</v>
      </c>
      <c r="H851" s="1">
        <f>IFERROR(__xludf.DUMMYFUNCTION("""COMPUTED_VALUE"""),18.0)</f>
        <v>18</v>
      </c>
      <c r="I851" s="1">
        <f>IFERROR(__xludf.DUMMYFUNCTION("""COMPUTED_VALUE"""),20.0)</f>
        <v>20</v>
      </c>
      <c r="J851" s="1" t="b">
        <f t="array" ref="J851">IF(NOT(H851=""),AND(C851:H851&gt;B851:G851),IF(NOT(G851=""),AND(C851:G851&gt;B851:F851),IF(NOT(F851=""),AND(C851:F851&gt;B851:E851),AND(C851:E851&gt;B851:D851))))</f>
        <v>1</v>
      </c>
      <c r="K851" s="1" t="b">
        <f t="array" ref="K851">IF(NOT(H851=""),AND(C851:H851&lt;B851:G851),IF(NOT(G851=""),AND(C851:G851&lt;B851:F851),IF(NOT(F851=""),AND(C851:F851&lt;B851:E851),AND(C851:E851&lt;B851:D851))))</f>
        <v>0</v>
      </c>
      <c r="L851" s="1" t="b">
        <f t="array" ref="L851">IF(NOT(H851=""),AND(AND(ABS(C851:H851-B851:G851)&gt;0),AND(ABS(C851:H851-B851:G851)&lt;4)),IF(NOT(G851=""),AND(AND(ABS(C851:G851-B851:F851)&gt;0),AND(ABS(C851:G851-B851:F851)&lt;4)),IF(NOT(F851=""),AND(AND(ABS(C851:F851-B851:E851)&gt;0),AND(ABS(C851:F851-B851:E851)&lt;4)),AND(AND(ABS(C851:E851-B851:D851)&gt;0),AND(ABS(C851:E851-B851:D851)&lt;4)))))</f>
        <v>1</v>
      </c>
      <c r="M851" s="1" t="b">
        <f t="shared" si="1"/>
        <v>1</v>
      </c>
    </row>
    <row r="852" ht="15.75" customHeight="1">
      <c r="A852" s="1" t="s">
        <v>861</v>
      </c>
      <c r="B852" s="1">
        <f>IFERROR(__xludf.DUMMYFUNCTION("SPLIT(A852,"" "")"),75.0)</f>
        <v>75</v>
      </c>
      <c r="C852" s="1">
        <f>IFERROR(__xludf.DUMMYFUNCTION("""COMPUTED_VALUE"""),76.0)</f>
        <v>76</v>
      </c>
      <c r="D852" s="1">
        <f>IFERROR(__xludf.DUMMYFUNCTION("""COMPUTED_VALUE"""),77.0)</f>
        <v>77</v>
      </c>
      <c r="E852" s="1">
        <f>IFERROR(__xludf.DUMMYFUNCTION("""COMPUTED_VALUE"""),80.0)</f>
        <v>80</v>
      </c>
      <c r="F852" s="1">
        <f>IFERROR(__xludf.DUMMYFUNCTION("""COMPUTED_VALUE"""),81.0)</f>
        <v>81</v>
      </c>
      <c r="G852" s="1">
        <f>IFERROR(__xludf.DUMMYFUNCTION("""COMPUTED_VALUE"""),83.0)</f>
        <v>83</v>
      </c>
      <c r="H852" s="2">
        <f>IFERROR(__xludf.DUMMYFUNCTION("""COMPUTED_VALUE"""),86.0)</f>
        <v>86</v>
      </c>
      <c r="J852" s="1" t="b">
        <f t="array" ref="J852">IF(NOT(H852=""),AND(C852:H852&gt;B852:G852),IF(NOT(G852=""),AND(C852:G852&gt;B852:F852),IF(NOT(F852=""),AND(C852:F852&gt;B852:E852),AND(C852:E852&gt;B852:D852))))</f>
        <v>1</v>
      </c>
      <c r="K852" s="1" t="b">
        <f t="array" ref="K852">IF(NOT(H852=""),AND(C852:H852&lt;B852:G852),IF(NOT(G852=""),AND(C852:G852&lt;B852:F852),IF(NOT(F852=""),AND(C852:F852&lt;B852:E852),AND(C852:E852&lt;B852:D852))))</f>
        <v>0</v>
      </c>
      <c r="L852" s="1" t="b">
        <f t="array" ref="L852">IF(NOT(H852=""),AND(AND(ABS(C852:H852-B852:G852)&gt;0),AND(ABS(C852:H852-B852:G852)&lt;4)),IF(NOT(G852=""),AND(AND(ABS(C852:G852-B852:F852)&gt;0),AND(ABS(C852:G852-B852:F852)&lt;4)),IF(NOT(F852=""),AND(AND(ABS(C852:F852-B852:E852)&gt;0),AND(ABS(C852:F852-B852:E852)&lt;4)),AND(AND(ABS(C852:E852-B852:D852)&gt;0),AND(ABS(C852:E852-B852:D852)&lt;4)))))</f>
        <v>1</v>
      </c>
      <c r="M852" s="1" t="b">
        <f t="shared" si="1"/>
        <v>1</v>
      </c>
    </row>
    <row r="853" ht="15.75" customHeight="1">
      <c r="A853" s="1" t="s">
        <v>862</v>
      </c>
      <c r="B853" s="1">
        <f>IFERROR(__xludf.DUMMYFUNCTION("SPLIT(A853,"" "")"),56.0)</f>
        <v>56</v>
      </c>
      <c r="C853" s="1">
        <f>IFERROR(__xludf.DUMMYFUNCTION("""COMPUTED_VALUE"""),57.0)</f>
        <v>57</v>
      </c>
      <c r="D853" s="1">
        <f>IFERROR(__xludf.DUMMYFUNCTION("""COMPUTED_VALUE"""),59.0)</f>
        <v>59</v>
      </c>
      <c r="E853" s="1">
        <f>IFERROR(__xludf.DUMMYFUNCTION("""COMPUTED_VALUE"""),62.0)</f>
        <v>62</v>
      </c>
      <c r="F853" s="1">
        <f>IFERROR(__xludf.DUMMYFUNCTION("""COMPUTED_VALUE"""),65.0)</f>
        <v>65</v>
      </c>
      <c r="G853" s="2">
        <f>IFERROR(__xludf.DUMMYFUNCTION("""COMPUTED_VALUE"""),66.0)</f>
        <v>66</v>
      </c>
      <c r="J853" s="1" t="b">
        <f t="array" ref="J853">IF(NOT(H853=""),AND(C853:H853&gt;B853:G853),IF(NOT(G853=""),AND(C853:G853&gt;B853:F853),IF(NOT(F853=""),AND(C853:F853&gt;B853:E853),AND(C853:E853&gt;B853:D853))))</f>
        <v>1</v>
      </c>
      <c r="K853" s="1" t="b">
        <f t="array" ref="K853">IF(NOT(H853=""),AND(C853:H853&lt;B853:G853),IF(NOT(G853=""),AND(C853:G853&lt;B853:F853),IF(NOT(F853=""),AND(C853:F853&lt;B853:E853),AND(C853:E853&lt;B853:D853))))</f>
        <v>0</v>
      </c>
      <c r="L853" s="1" t="b">
        <f t="array" ref="L853">IF(NOT(H853=""),AND(AND(ABS(C853:H853-B853:G853)&gt;0),AND(ABS(C853:H853-B853:G853)&lt;4)),IF(NOT(G853=""),AND(AND(ABS(C853:G853-B853:F853)&gt;0),AND(ABS(C853:G853-B853:F853)&lt;4)),IF(NOT(F853=""),AND(AND(ABS(C853:F853-B853:E853)&gt;0),AND(ABS(C853:F853-B853:E853)&lt;4)),AND(AND(ABS(C853:E853-B853:D853)&gt;0),AND(ABS(C853:E853-B853:D853)&lt;4)))))</f>
        <v>1</v>
      </c>
      <c r="M853" s="1" t="b">
        <f t="shared" si="1"/>
        <v>1</v>
      </c>
    </row>
    <row r="854" ht="15.75" customHeight="1">
      <c r="A854" s="1" t="s">
        <v>863</v>
      </c>
      <c r="B854" s="1">
        <f>IFERROR(__xludf.DUMMYFUNCTION("SPLIT(A854,"" "")"),67.0)</f>
        <v>67</v>
      </c>
      <c r="C854" s="1">
        <f>IFERROR(__xludf.DUMMYFUNCTION("""COMPUTED_VALUE"""),69.0)</f>
        <v>69</v>
      </c>
      <c r="D854" s="1">
        <f>IFERROR(__xludf.DUMMYFUNCTION("""COMPUTED_VALUE"""),70.0)</f>
        <v>70</v>
      </c>
      <c r="E854" s="1">
        <f>IFERROR(__xludf.DUMMYFUNCTION("""COMPUTED_VALUE"""),72.0)</f>
        <v>72</v>
      </c>
      <c r="F854" s="2">
        <f>IFERROR(__xludf.DUMMYFUNCTION("""COMPUTED_VALUE"""),73.0)</f>
        <v>73</v>
      </c>
      <c r="J854" s="1" t="b">
        <f t="array" ref="J854">IF(NOT(H854=""),AND(C854:H854&gt;B854:G854),IF(NOT(G854=""),AND(C854:G854&gt;B854:F854),IF(NOT(F854=""),AND(C854:F854&gt;B854:E854),AND(C854:E854&gt;B854:D854))))</f>
        <v>1</v>
      </c>
      <c r="K854" s="1" t="b">
        <f t="array" ref="K854">IF(NOT(H854=""),AND(C854:H854&lt;B854:G854),IF(NOT(G854=""),AND(C854:G854&lt;B854:F854),IF(NOT(F854=""),AND(C854:F854&lt;B854:E854),AND(C854:E854&lt;B854:D854))))</f>
        <v>0</v>
      </c>
      <c r="L854" s="1" t="b">
        <f t="array" ref="L854">IF(NOT(H854=""),AND(AND(ABS(C854:H854-B854:G854)&gt;0),AND(ABS(C854:H854-B854:G854)&lt;4)),IF(NOT(G854=""),AND(AND(ABS(C854:G854-B854:F854)&gt;0),AND(ABS(C854:G854-B854:F854)&lt;4)),IF(NOT(F854=""),AND(AND(ABS(C854:F854-B854:E854)&gt;0),AND(ABS(C854:F854-B854:E854)&lt;4)),AND(AND(ABS(C854:E854-B854:D854)&gt;0),AND(ABS(C854:E854-B854:D854)&lt;4)))))</f>
        <v>1</v>
      </c>
      <c r="M854" s="1" t="b">
        <f t="shared" si="1"/>
        <v>1</v>
      </c>
    </row>
    <row r="855" ht="15.75" customHeight="1">
      <c r="A855" s="1" t="s">
        <v>864</v>
      </c>
      <c r="B855" s="1">
        <f>IFERROR(__xludf.DUMMYFUNCTION("SPLIT(A855,"" "")"),7.0)</f>
        <v>7</v>
      </c>
      <c r="C855" s="1">
        <f>IFERROR(__xludf.DUMMYFUNCTION("""COMPUTED_VALUE"""),10.0)</f>
        <v>10</v>
      </c>
      <c r="D855" s="1">
        <f>IFERROR(__xludf.DUMMYFUNCTION("""COMPUTED_VALUE"""),13.0)</f>
        <v>13</v>
      </c>
      <c r="E855" s="1">
        <f>IFERROR(__xludf.DUMMYFUNCTION("""COMPUTED_VALUE"""),15.0)</f>
        <v>15</v>
      </c>
      <c r="F855" s="1">
        <f>IFERROR(__xludf.DUMMYFUNCTION("""COMPUTED_VALUE"""),18.0)</f>
        <v>18</v>
      </c>
      <c r="G855" s="1">
        <f>IFERROR(__xludf.DUMMYFUNCTION("""COMPUTED_VALUE"""),21.0)</f>
        <v>21</v>
      </c>
      <c r="H855" s="2">
        <f>IFERROR(__xludf.DUMMYFUNCTION("""COMPUTED_VALUE"""),22.0)</f>
        <v>22</v>
      </c>
      <c r="J855" s="1" t="b">
        <f t="array" ref="J855">IF(NOT(H855=""),AND(C855:H855&gt;B855:G855),IF(NOT(G855=""),AND(C855:G855&gt;B855:F855),IF(NOT(F855=""),AND(C855:F855&gt;B855:E855),AND(C855:E855&gt;B855:D855))))</f>
        <v>1</v>
      </c>
      <c r="K855" s="1" t="b">
        <f t="array" ref="K855">IF(NOT(H855=""),AND(C855:H855&lt;B855:G855),IF(NOT(G855=""),AND(C855:G855&lt;B855:F855),IF(NOT(F855=""),AND(C855:F855&lt;B855:E855),AND(C855:E855&lt;B855:D855))))</f>
        <v>0</v>
      </c>
      <c r="L855" s="1" t="b">
        <f t="array" ref="L855">IF(NOT(H855=""),AND(AND(ABS(C855:H855-B855:G855)&gt;0),AND(ABS(C855:H855-B855:G855)&lt;4)),IF(NOT(G855=""),AND(AND(ABS(C855:G855-B855:F855)&gt;0),AND(ABS(C855:G855-B855:F855)&lt;4)),IF(NOT(F855=""),AND(AND(ABS(C855:F855-B855:E855)&gt;0),AND(ABS(C855:F855-B855:E855)&lt;4)),AND(AND(ABS(C855:E855-B855:D855)&gt;0),AND(ABS(C855:E855-B855:D855)&lt;4)))))</f>
        <v>1</v>
      </c>
      <c r="M855" s="1" t="b">
        <f t="shared" si="1"/>
        <v>1</v>
      </c>
    </row>
    <row r="856" ht="15.75" customHeight="1">
      <c r="A856" s="1" t="s">
        <v>865</v>
      </c>
      <c r="B856" s="1">
        <f>IFERROR(__xludf.DUMMYFUNCTION("SPLIT(A856,"" "")"),55.0)</f>
        <v>55</v>
      </c>
      <c r="C856" s="1">
        <f>IFERROR(__xludf.DUMMYFUNCTION("""COMPUTED_VALUE"""),53.0)</f>
        <v>53</v>
      </c>
      <c r="D856" s="1">
        <f>IFERROR(__xludf.DUMMYFUNCTION("""COMPUTED_VALUE"""),51.0)</f>
        <v>51</v>
      </c>
      <c r="E856" s="1">
        <f>IFERROR(__xludf.DUMMYFUNCTION("""COMPUTED_VALUE"""),48.0)</f>
        <v>48</v>
      </c>
      <c r="F856" s="2">
        <f>IFERROR(__xludf.DUMMYFUNCTION("""COMPUTED_VALUE"""),45.0)</f>
        <v>45</v>
      </c>
      <c r="J856" s="1" t="b">
        <f t="array" ref="J856">IF(NOT(H856=""),AND(C856:H856&gt;B856:G856),IF(NOT(G856=""),AND(C856:G856&gt;B856:F856),IF(NOT(F856=""),AND(C856:F856&gt;B856:E856),AND(C856:E856&gt;B856:D856))))</f>
        <v>0</v>
      </c>
      <c r="K856" s="1" t="b">
        <f t="array" ref="K856">IF(NOT(H856=""),AND(C856:H856&lt;B856:G856),IF(NOT(G856=""),AND(C856:G856&lt;B856:F856),IF(NOT(F856=""),AND(C856:F856&lt;B856:E856),AND(C856:E856&lt;B856:D856))))</f>
        <v>1</v>
      </c>
      <c r="L856" s="1" t="b">
        <f t="array" ref="L856">IF(NOT(H856=""),AND(AND(ABS(C856:H856-B856:G856)&gt;0),AND(ABS(C856:H856-B856:G856)&lt;4)),IF(NOT(G856=""),AND(AND(ABS(C856:G856-B856:F856)&gt;0),AND(ABS(C856:G856-B856:F856)&lt;4)),IF(NOT(F856=""),AND(AND(ABS(C856:F856-B856:E856)&gt;0),AND(ABS(C856:F856-B856:E856)&lt;4)),AND(AND(ABS(C856:E856-B856:D856)&gt;0),AND(ABS(C856:E856-B856:D856)&lt;4)))))</f>
        <v>1</v>
      </c>
      <c r="M856" s="1" t="b">
        <f t="shared" si="1"/>
        <v>1</v>
      </c>
    </row>
    <row r="857" ht="15.75" customHeight="1">
      <c r="A857" s="1" t="s">
        <v>866</v>
      </c>
      <c r="B857" s="1">
        <f>IFERROR(__xludf.DUMMYFUNCTION("SPLIT(A857,"" "")"),3.0)</f>
        <v>3</v>
      </c>
      <c r="C857" s="1">
        <f>IFERROR(__xludf.DUMMYFUNCTION("""COMPUTED_VALUE"""),6.0)</f>
        <v>6</v>
      </c>
      <c r="D857" s="1">
        <f>IFERROR(__xludf.DUMMYFUNCTION("""COMPUTED_VALUE"""),7.0)</f>
        <v>7</v>
      </c>
      <c r="E857" s="1">
        <f>IFERROR(__xludf.DUMMYFUNCTION("""COMPUTED_VALUE"""),10.0)</f>
        <v>10</v>
      </c>
      <c r="F857" s="1">
        <f>IFERROR(__xludf.DUMMYFUNCTION("""COMPUTED_VALUE"""),12.0)</f>
        <v>12</v>
      </c>
      <c r="G857" s="1">
        <f>IFERROR(__xludf.DUMMYFUNCTION("""COMPUTED_VALUE"""),14.0)</f>
        <v>14</v>
      </c>
      <c r="H857" s="1">
        <f>IFERROR(__xludf.DUMMYFUNCTION("""COMPUTED_VALUE"""),16.0)</f>
        <v>16</v>
      </c>
      <c r="I857" s="1">
        <f>IFERROR(__xludf.DUMMYFUNCTION("""COMPUTED_VALUE"""),19.0)</f>
        <v>19</v>
      </c>
      <c r="J857" s="1" t="b">
        <f t="array" ref="J857">IF(NOT(H857=""),AND(C857:H857&gt;B857:G857),IF(NOT(G857=""),AND(C857:G857&gt;B857:F857),IF(NOT(F857=""),AND(C857:F857&gt;B857:E857),AND(C857:E857&gt;B857:D857))))</f>
        <v>1</v>
      </c>
      <c r="K857" s="1" t="b">
        <f t="array" ref="K857">IF(NOT(H857=""),AND(C857:H857&lt;B857:G857),IF(NOT(G857=""),AND(C857:G857&lt;B857:F857),IF(NOT(F857=""),AND(C857:F857&lt;B857:E857),AND(C857:E857&lt;B857:D857))))</f>
        <v>0</v>
      </c>
      <c r="L857" s="1" t="b">
        <f t="array" ref="L857">IF(NOT(H857=""),AND(AND(ABS(C857:H857-B857:G857)&gt;0),AND(ABS(C857:H857-B857:G857)&lt;4)),IF(NOT(G857=""),AND(AND(ABS(C857:G857-B857:F857)&gt;0),AND(ABS(C857:G857-B857:F857)&lt;4)),IF(NOT(F857=""),AND(AND(ABS(C857:F857-B857:E857)&gt;0),AND(ABS(C857:F857-B857:E857)&lt;4)),AND(AND(ABS(C857:E857-B857:D857)&gt;0),AND(ABS(C857:E857-B857:D857)&lt;4)))))</f>
        <v>1</v>
      </c>
      <c r="M857" s="1" t="b">
        <f t="shared" si="1"/>
        <v>1</v>
      </c>
    </row>
    <row r="858" ht="15.75" customHeight="1">
      <c r="A858" s="1" t="s">
        <v>867</v>
      </c>
      <c r="B858" s="1">
        <f>IFERROR(__xludf.DUMMYFUNCTION("SPLIT(A858,"" "")"),88.0)</f>
        <v>88</v>
      </c>
      <c r="C858" s="1">
        <f>IFERROR(__xludf.DUMMYFUNCTION("""COMPUTED_VALUE"""),87.0)</f>
        <v>87</v>
      </c>
      <c r="D858" s="1">
        <f>IFERROR(__xludf.DUMMYFUNCTION("""COMPUTED_VALUE"""),84.0)</f>
        <v>84</v>
      </c>
      <c r="E858" s="1">
        <f>IFERROR(__xludf.DUMMYFUNCTION("""COMPUTED_VALUE"""),83.0)</f>
        <v>83</v>
      </c>
      <c r="F858" s="1">
        <f>IFERROR(__xludf.DUMMYFUNCTION("""COMPUTED_VALUE"""),81.0)</f>
        <v>81</v>
      </c>
      <c r="G858" s="1">
        <f>IFERROR(__xludf.DUMMYFUNCTION("""COMPUTED_VALUE"""),80.0)</f>
        <v>80</v>
      </c>
      <c r="H858" s="1">
        <f>IFERROR(__xludf.DUMMYFUNCTION("""COMPUTED_VALUE"""),77.0)</f>
        <v>77</v>
      </c>
      <c r="I858" s="1">
        <f>IFERROR(__xludf.DUMMYFUNCTION("""COMPUTED_VALUE"""),76.0)</f>
        <v>76</v>
      </c>
      <c r="J858" s="1" t="b">
        <f t="array" ref="J858">IF(NOT(H858=""),AND(C858:H858&gt;B858:G858),IF(NOT(G858=""),AND(C858:G858&gt;B858:F858),IF(NOT(F858=""),AND(C858:F858&gt;B858:E858),AND(C858:E858&gt;B858:D858))))</f>
        <v>0</v>
      </c>
      <c r="K858" s="1" t="b">
        <f t="array" ref="K858">IF(NOT(H858=""),AND(C858:H858&lt;B858:G858),IF(NOT(G858=""),AND(C858:G858&lt;B858:F858),IF(NOT(F858=""),AND(C858:F858&lt;B858:E858),AND(C858:E858&lt;B858:D858))))</f>
        <v>1</v>
      </c>
      <c r="L858" s="1" t="b">
        <f t="array" ref="L858">IF(NOT(H858=""),AND(AND(ABS(C858:H858-B858:G858)&gt;0),AND(ABS(C858:H858-B858:G858)&lt;4)),IF(NOT(G858=""),AND(AND(ABS(C858:G858-B858:F858)&gt;0),AND(ABS(C858:G858-B858:F858)&lt;4)),IF(NOT(F858=""),AND(AND(ABS(C858:F858-B858:E858)&gt;0),AND(ABS(C858:F858-B858:E858)&lt;4)),AND(AND(ABS(C858:E858-B858:D858)&gt;0),AND(ABS(C858:E858-B858:D858)&lt;4)))))</f>
        <v>1</v>
      </c>
      <c r="M858" s="1" t="b">
        <f t="shared" si="1"/>
        <v>1</v>
      </c>
    </row>
    <row r="859" ht="15.75" customHeight="1">
      <c r="A859" s="1" t="s">
        <v>868</v>
      </c>
      <c r="B859" s="1">
        <f>IFERROR(__xludf.DUMMYFUNCTION("SPLIT(A859,"" "")"),62.0)</f>
        <v>62</v>
      </c>
      <c r="C859" s="1">
        <f>IFERROR(__xludf.DUMMYFUNCTION("""COMPUTED_VALUE"""),64.0)</f>
        <v>64</v>
      </c>
      <c r="D859" s="1">
        <f>IFERROR(__xludf.DUMMYFUNCTION("""COMPUTED_VALUE"""),66.0)</f>
        <v>66</v>
      </c>
      <c r="E859" s="1">
        <f>IFERROR(__xludf.DUMMYFUNCTION("""COMPUTED_VALUE"""),67.0)</f>
        <v>67</v>
      </c>
      <c r="F859" s="2">
        <f>IFERROR(__xludf.DUMMYFUNCTION("""COMPUTED_VALUE"""),69.0)</f>
        <v>69</v>
      </c>
      <c r="J859" s="1" t="b">
        <f t="array" ref="J859">IF(NOT(H859=""),AND(C859:H859&gt;B859:G859),IF(NOT(G859=""),AND(C859:G859&gt;B859:F859),IF(NOT(F859=""),AND(C859:F859&gt;B859:E859),AND(C859:E859&gt;B859:D859))))</f>
        <v>1</v>
      </c>
      <c r="K859" s="1" t="b">
        <f t="array" ref="K859">IF(NOT(H859=""),AND(C859:H859&lt;B859:G859),IF(NOT(G859=""),AND(C859:G859&lt;B859:F859),IF(NOT(F859=""),AND(C859:F859&lt;B859:E859),AND(C859:E859&lt;B859:D859))))</f>
        <v>0</v>
      </c>
      <c r="L859" s="1" t="b">
        <f t="array" ref="L859">IF(NOT(H859=""),AND(AND(ABS(C859:H859-B859:G859)&gt;0),AND(ABS(C859:H859-B859:G859)&lt;4)),IF(NOT(G859=""),AND(AND(ABS(C859:G859-B859:F859)&gt;0),AND(ABS(C859:G859-B859:F859)&lt;4)),IF(NOT(F859=""),AND(AND(ABS(C859:F859-B859:E859)&gt;0),AND(ABS(C859:F859-B859:E859)&lt;4)),AND(AND(ABS(C859:E859-B859:D859)&gt;0),AND(ABS(C859:E859-B859:D859)&lt;4)))))</f>
        <v>1</v>
      </c>
      <c r="M859" s="1" t="b">
        <f t="shared" si="1"/>
        <v>1</v>
      </c>
    </row>
    <row r="860" ht="15.75" customHeight="1">
      <c r="A860" s="1" t="s">
        <v>869</v>
      </c>
      <c r="B860" s="1">
        <f>IFERROR(__xludf.DUMMYFUNCTION("SPLIT(A860,"" "")"),75.0)</f>
        <v>75</v>
      </c>
      <c r="C860" s="1">
        <f>IFERROR(__xludf.DUMMYFUNCTION("""COMPUTED_VALUE"""),78.0)</f>
        <v>78</v>
      </c>
      <c r="D860" s="1">
        <f>IFERROR(__xludf.DUMMYFUNCTION("""COMPUTED_VALUE"""),80.0)</f>
        <v>80</v>
      </c>
      <c r="E860" s="1">
        <f>IFERROR(__xludf.DUMMYFUNCTION("""COMPUTED_VALUE"""),81.0)</f>
        <v>81</v>
      </c>
      <c r="F860" s="2">
        <f>IFERROR(__xludf.DUMMYFUNCTION("""COMPUTED_VALUE"""),84.0)</f>
        <v>84</v>
      </c>
      <c r="J860" s="1" t="b">
        <f t="array" ref="J860">IF(NOT(H860=""),AND(C860:H860&gt;B860:G860),IF(NOT(G860=""),AND(C860:G860&gt;B860:F860),IF(NOT(F860=""),AND(C860:F860&gt;B860:E860),AND(C860:E860&gt;B860:D860))))</f>
        <v>1</v>
      </c>
      <c r="K860" s="1" t="b">
        <f t="array" ref="K860">IF(NOT(H860=""),AND(C860:H860&lt;B860:G860),IF(NOT(G860=""),AND(C860:G860&lt;B860:F860),IF(NOT(F860=""),AND(C860:F860&lt;B860:E860),AND(C860:E860&lt;B860:D860))))</f>
        <v>0</v>
      </c>
      <c r="L860" s="1" t="b">
        <f t="array" ref="L860">IF(NOT(H860=""),AND(AND(ABS(C860:H860-B860:G860)&gt;0),AND(ABS(C860:H860-B860:G860)&lt;4)),IF(NOT(G860=""),AND(AND(ABS(C860:G860-B860:F860)&gt;0),AND(ABS(C860:G860-B860:F860)&lt;4)),IF(NOT(F860=""),AND(AND(ABS(C860:F860-B860:E860)&gt;0),AND(ABS(C860:F860-B860:E860)&lt;4)),AND(AND(ABS(C860:E860-B860:D860)&gt;0),AND(ABS(C860:E860-B860:D860)&lt;4)))))</f>
        <v>1</v>
      </c>
      <c r="M860" s="1" t="b">
        <f t="shared" si="1"/>
        <v>1</v>
      </c>
    </row>
    <row r="861" ht="15.75" customHeight="1">
      <c r="A861" s="1" t="s">
        <v>870</v>
      </c>
      <c r="B861" s="1">
        <f>IFERROR(__xludf.DUMMYFUNCTION("SPLIT(A861,"" "")"),88.0)</f>
        <v>88</v>
      </c>
      <c r="C861" s="1">
        <f>IFERROR(__xludf.DUMMYFUNCTION("""COMPUTED_VALUE"""),86.0)</f>
        <v>86</v>
      </c>
      <c r="D861" s="1">
        <f>IFERROR(__xludf.DUMMYFUNCTION("""COMPUTED_VALUE"""),85.0)</f>
        <v>85</v>
      </c>
      <c r="E861" s="1">
        <f>IFERROR(__xludf.DUMMYFUNCTION("""COMPUTED_VALUE"""),82.0)</f>
        <v>82</v>
      </c>
      <c r="F861" s="1">
        <f>IFERROR(__xludf.DUMMYFUNCTION("""COMPUTED_VALUE"""),80.0)</f>
        <v>80</v>
      </c>
      <c r="G861" s="1">
        <f>IFERROR(__xludf.DUMMYFUNCTION("""COMPUTED_VALUE"""),79.0)</f>
        <v>79</v>
      </c>
      <c r="H861" s="2">
        <f>IFERROR(__xludf.DUMMYFUNCTION("""COMPUTED_VALUE"""),76.0)</f>
        <v>76</v>
      </c>
      <c r="J861" s="1" t="b">
        <f t="array" ref="J861">IF(NOT(H861=""),AND(C861:H861&gt;B861:G861),IF(NOT(G861=""),AND(C861:G861&gt;B861:F861),IF(NOT(F861=""),AND(C861:F861&gt;B861:E861),AND(C861:E861&gt;B861:D861))))</f>
        <v>0</v>
      </c>
      <c r="K861" s="1" t="b">
        <f t="array" ref="K861">IF(NOT(H861=""),AND(C861:H861&lt;B861:G861),IF(NOT(G861=""),AND(C861:G861&lt;B861:F861),IF(NOT(F861=""),AND(C861:F861&lt;B861:E861),AND(C861:E861&lt;B861:D861))))</f>
        <v>1</v>
      </c>
      <c r="L861" s="1" t="b">
        <f t="array" ref="L861">IF(NOT(H861=""),AND(AND(ABS(C861:H861-B861:G861)&gt;0),AND(ABS(C861:H861-B861:G861)&lt;4)),IF(NOT(G861=""),AND(AND(ABS(C861:G861-B861:F861)&gt;0),AND(ABS(C861:G861-B861:F861)&lt;4)),IF(NOT(F861=""),AND(AND(ABS(C861:F861-B861:E861)&gt;0),AND(ABS(C861:F861-B861:E861)&lt;4)),AND(AND(ABS(C861:E861-B861:D861)&gt;0),AND(ABS(C861:E861-B861:D861)&lt;4)))))</f>
        <v>1</v>
      </c>
      <c r="M861" s="1" t="b">
        <f t="shared" si="1"/>
        <v>1</v>
      </c>
    </row>
    <row r="862" ht="15.75" customHeight="1">
      <c r="A862" s="1" t="s">
        <v>871</v>
      </c>
      <c r="B862" s="1">
        <f>IFERROR(__xludf.DUMMYFUNCTION("SPLIT(A862,"" "")"),66.0)</f>
        <v>66</v>
      </c>
      <c r="C862" s="1">
        <f>IFERROR(__xludf.DUMMYFUNCTION("""COMPUTED_VALUE"""),69.0)</f>
        <v>69</v>
      </c>
      <c r="D862" s="1">
        <f>IFERROR(__xludf.DUMMYFUNCTION("""COMPUTED_VALUE"""),72.0)</f>
        <v>72</v>
      </c>
      <c r="E862" s="1">
        <f>IFERROR(__xludf.DUMMYFUNCTION("""COMPUTED_VALUE"""),74.0)</f>
        <v>74</v>
      </c>
      <c r="F862" s="1">
        <f>IFERROR(__xludf.DUMMYFUNCTION("""COMPUTED_VALUE"""),77.0)</f>
        <v>77</v>
      </c>
      <c r="G862" s="1">
        <f>IFERROR(__xludf.DUMMYFUNCTION("""COMPUTED_VALUE"""),78.0)</f>
        <v>78</v>
      </c>
      <c r="H862" s="2">
        <f>IFERROR(__xludf.DUMMYFUNCTION("""COMPUTED_VALUE"""),79.0)</f>
        <v>79</v>
      </c>
      <c r="J862" s="1" t="b">
        <f t="array" ref="J862">IF(NOT(H862=""),AND(C862:H862&gt;B862:G862),IF(NOT(G862=""),AND(C862:G862&gt;B862:F862),IF(NOT(F862=""),AND(C862:F862&gt;B862:E862),AND(C862:E862&gt;B862:D862))))</f>
        <v>1</v>
      </c>
      <c r="K862" s="1" t="b">
        <f t="array" ref="K862">IF(NOT(H862=""),AND(C862:H862&lt;B862:G862),IF(NOT(G862=""),AND(C862:G862&lt;B862:F862),IF(NOT(F862=""),AND(C862:F862&lt;B862:E862),AND(C862:E862&lt;B862:D862))))</f>
        <v>0</v>
      </c>
      <c r="L862" s="1" t="b">
        <f t="array" ref="L862">IF(NOT(H862=""),AND(AND(ABS(C862:H862-B862:G862)&gt;0),AND(ABS(C862:H862-B862:G862)&lt;4)),IF(NOT(G862=""),AND(AND(ABS(C862:G862-B862:F862)&gt;0),AND(ABS(C862:G862-B862:F862)&lt;4)),IF(NOT(F862=""),AND(AND(ABS(C862:F862-B862:E862)&gt;0),AND(ABS(C862:F862-B862:E862)&lt;4)),AND(AND(ABS(C862:E862-B862:D862)&gt;0),AND(ABS(C862:E862-B862:D862)&lt;4)))))</f>
        <v>1</v>
      </c>
      <c r="M862" s="1" t="b">
        <f t="shared" si="1"/>
        <v>1</v>
      </c>
    </row>
    <row r="863" ht="15.75" customHeight="1">
      <c r="A863" s="1" t="s">
        <v>872</v>
      </c>
      <c r="B863" s="1">
        <f>IFERROR(__xludf.DUMMYFUNCTION("SPLIT(A863,"" "")"),48.0)</f>
        <v>48</v>
      </c>
      <c r="C863" s="1">
        <f>IFERROR(__xludf.DUMMYFUNCTION("""COMPUTED_VALUE"""),46.0)</f>
        <v>46</v>
      </c>
      <c r="D863" s="1">
        <f>IFERROR(__xludf.DUMMYFUNCTION("""COMPUTED_VALUE"""),43.0)</f>
        <v>43</v>
      </c>
      <c r="E863" s="1">
        <f>IFERROR(__xludf.DUMMYFUNCTION("""COMPUTED_VALUE"""),42.0)</f>
        <v>42</v>
      </c>
      <c r="F863" s="2">
        <f>IFERROR(__xludf.DUMMYFUNCTION("""COMPUTED_VALUE"""),40.0)</f>
        <v>40</v>
      </c>
      <c r="J863" s="1" t="b">
        <f t="array" ref="J863">IF(NOT(H863=""),AND(C863:H863&gt;B863:G863),IF(NOT(G863=""),AND(C863:G863&gt;B863:F863),IF(NOT(F863=""),AND(C863:F863&gt;B863:E863),AND(C863:E863&gt;B863:D863))))</f>
        <v>0</v>
      </c>
      <c r="K863" s="1" t="b">
        <f t="array" ref="K863">IF(NOT(H863=""),AND(C863:H863&lt;B863:G863),IF(NOT(G863=""),AND(C863:G863&lt;B863:F863),IF(NOT(F863=""),AND(C863:F863&lt;B863:E863),AND(C863:E863&lt;B863:D863))))</f>
        <v>1</v>
      </c>
      <c r="L863" s="1" t="b">
        <f t="array" ref="L863">IF(NOT(H863=""),AND(AND(ABS(C863:H863-B863:G863)&gt;0),AND(ABS(C863:H863-B863:G863)&lt;4)),IF(NOT(G863=""),AND(AND(ABS(C863:G863-B863:F863)&gt;0),AND(ABS(C863:G863-B863:F863)&lt;4)),IF(NOT(F863=""),AND(AND(ABS(C863:F863-B863:E863)&gt;0),AND(ABS(C863:F863-B863:E863)&lt;4)),AND(AND(ABS(C863:E863-B863:D863)&gt;0),AND(ABS(C863:E863-B863:D863)&lt;4)))))</f>
        <v>1</v>
      </c>
      <c r="M863" s="1" t="b">
        <f t="shared" si="1"/>
        <v>1</v>
      </c>
    </row>
    <row r="864" ht="15.75" customHeight="1">
      <c r="A864" s="1" t="s">
        <v>873</v>
      </c>
      <c r="B864" s="1">
        <f>IFERROR(__xludf.DUMMYFUNCTION("SPLIT(A864,"" "")"),66.0)</f>
        <v>66</v>
      </c>
      <c r="C864" s="1">
        <f>IFERROR(__xludf.DUMMYFUNCTION("""COMPUTED_VALUE"""),69.0)</f>
        <v>69</v>
      </c>
      <c r="D864" s="1">
        <f>IFERROR(__xludf.DUMMYFUNCTION("""COMPUTED_VALUE"""),71.0)</f>
        <v>71</v>
      </c>
      <c r="E864" s="1">
        <f>IFERROR(__xludf.DUMMYFUNCTION("""COMPUTED_VALUE"""),74.0)</f>
        <v>74</v>
      </c>
      <c r="F864" s="1">
        <f>IFERROR(__xludf.DUMMYFUNCTION("""COMPUTED_VALUE"""),77.0)</f>
        <v>77</v>
      </c>
      <c r="G864" s="1">
        <f>IFERROR(__xludf.DUMMYFUNCTION("""COMPUTED_VALUE"""),79.0)</f>
        <v>79</v>
      </c>
      <c r="H864" s="1">
        <f>IFERROR(__xludf.DUMMYFUNCTION("""COMPUTED_VALUE"""),80.0)</f>
        <v>80</v>
      </c>
      <c r="I864" s="1">
        <f>IFERROR(__xludf.DUMMYFUNCTION("""COMPUTED_VALUE"""),83.0)</f>
        <v>83</v>
      </c>
      <c r="J864" s="1" t="b">
        <f t="array" ref="J864">IF(NOT(H864=""),AND(C864:H864&gt;B864:G864),IF(NOT(G864=""),AND(C864:G864&gt;B864:F864),IF(NOT(F864=""),AND(C864:F864&gt;B864:E864),AND(C864:E864&gt;B864:D864))))</f>
        <v>1</v>
      </c>
      <c r="K864" s="1" t="b">
        <f t="array" ref="K864">IF(NOT(H864=""),AND(C864:H864&lt;B864:G864),IF(NOT(G864=""),AND(C864:G864&lt;B864:F864),IF(NOT(F864=""),AND(C864:F864&lt;B864:E864),AND(C864:E864&lt;B864:D864))))</f>
        <v>0</v>
      </c>
      <c r="L864" s="1" t="b">
        <f t="array" ref="L864">IF(NOT(H864=""),AND(AND(ABS(C864:H864-B864:G864)&gt;0),AND(ABS(C864:H864-B864:G864)&lt;4)),IF(NOT(G864=""),AND(AND(ABS(C864:G864-B864:F864)&gt;0),AND(ABS(C864:G864-B864:F864)&lt;4)),IF(NOT(F864=""),AND(AND(ABS(C864:F864-B864:E864)&gt;0),AND(ABS(C864:F864-B864:E864)&lt;4)),AND(AND(ABS(C864:E864-B864:D864)&gt;0),AND(ABS(C864:E864-B864:D864)&lt;4)))))</f>
        <v>1</v>
      </c>
      <c r="M864" s="1" t="b">
        <f t="shared" si="1"/>
        <v>1</v>
      </c>
    </row>
    <row r="865" ht="15.75" customHeight="1">
      <c r="A865" s="1" t="s">
        <v>874</v>
      </c>
      <c r="B865" s="1">
        <f>IFERROR(__xludf.DUMMYFUNCTION("SPLIT(A865,"" "")"),55.0)</f>
        <v>55</v>
      </c>
      <c r="C865" s="1">
        <f>IFERROR(__xludf.DUMMYFUNCTION("""COMPUTED_VALUE"""),58.0)</f>
        <v>58</v>
      </c>
      <c r="D865" s="1">
        <f>IFERROR(__xludf.DUMMYFUNCTION("""COMPUTED_VALUE"""),61.0)</f>
        <v>61</v>
      </c>
      <c r="E865" s="1">
        <f>IFERROR(__xludf.DUMMYFUNCTION("""COMPUTED_VALUE"""),64.0)</f>
        <v>64</v>
      </c>
      <c r="F865" s="1">
        <f>IFERROR(__xludf.DUMMYFUNCTION("""COMPUTED_VALUE"""),67.0)</f>
        <v>67</v>
      </c>
      <c r="G865" s="1">
        <f>IFERROR(__xludf.DUMMYFUNCTION("""COMPUTED_VALUE"""),68.0)</f>
        <v>68</v>
      </c>
      <c r="H865" s="1">
        <f>IFERROR(__xludf.DUMMYFUNCTION("""COMPUTED_VALUE"""),70.0)</f>
        <v>70</v>
      </c>
      <c r="I865" s="1">
        <f>IFERROR(__xludf.DUMMYFUNCTION("""COMPUTED_VALUE"""),71.0)</f>
        <v>71</v>
      </c>
      <c r="J865" s="1" t="b">
        <f t="array" ref="J865">IF(NOT(H865=""),AND(C865:H865&gt;B865:G865),IF(NOT(G865=""),AND(C865:G865&gt;B865:F865),IF(NOT(F865=""),AND(C865:F865&gt;B865:E865),AND(C865:E865&gt;B865:D865))))</f>
        <v>1</v>
      </c>
      <c r="K865" s="1" t="b">
        <f t="array" ref="K865">IF(NOT(H865=""),AND(C865:H865&lt;B865:G865),IF(NOT(G865=""),AND(C865:G865&lt;B865:F865),IF(NOT(F865=""),AND(C865:F865&lt;B865:E865),AND(C865:E865&lt;B865:D865))))</f>
        <v>0</v>
      </c>
      <c r="L865" s="1" t="b">
        <f t="array" ref="L865">IF(NOT(H865=""),AND(AND(ABS(C865:H865-B865:G865)&gt;0),AND(ABS(C865:H865-B865:G865)&lt;4)),IF(NOT(G865=""),AND(AND(ABS(C865:G865-B865:F865)&gt;0),AND(ABS(C865:G865-B865:F865)&lt;4)),IF(NOT(F865=""),AND(AND(ABS(C865:F865-B865:E865)&gt;0),AND(ABS(C865:F865-B865:E865)&lt;4)),AND(AND(ABS(C865:E865-B865:D865)&gt;0),AND(ABS(C865:E865-B865:D865)&lt;4)))))</f>
        <v>1</v>
      </c>
      <c r="M865" s="1" t="b">
        <f t="shared" si="1"/>
        <v>1</v>
      </c>
    </row>
    <row r="866" ht="15.75" customHeight="1">
      <c r="A866" s="1" t="s">
        <v>875</v>
      </c>
      <c r="B866" s="1">
        <f>IFERROR(__xludf.DUMMYFUNCTION("SPLIT(A866,"" "")"),61.0)</f>
        <v>61</v>
      </c>
      <c r="C866" s="1">
        <f>IFERROR(__xludf.DUMMYFUNCTION("""COMPUTED_VALUE"""),58.0)</f>
        <v>58</v>
      </c>
      <c r="D866" s="1">
        <f>IFERROR(__xludf.DUMMYFUNCTION("""COMPUTED_VALUE"""),57.0)</f>
        <v>57</v>
      </c>
      <c r="E866" s="1">
        <f>IFERROR(__xludf.DUMMYFUNCTION("""COMPUTED_VALUE"""),55.0)</f>
        <v>55</v>
      </c>
      <c r="F866" s="2">
        <f>IFERROR(__xludf.DUMMYFUNCTION("""COMPUTED_VALUE"""),53.0)</f>
        <v>53</v>
      </c>
      <c r="J866" s="1" t="b">
        <f t="array" ref="J866">IF(NOT(H866=""),AND(C866:H866&gt;B866:G866),IF(NOT(G866=""),AND(C866:G866&gt;B866:F866),IF(NOT(F866=""),AND(C866:F866&gt;B866:E866),AND(C866:E866&gt;B866:D866))))</f>
        <v>0</v>
      </c>
      <c r="K866" s="1" t="b">
        <f t="array" ref="K866">IF(NOT(H866=""),AND(C866:H866&lt;B866:G866),IF(NOT(G866=""),AND(C866:G866&lt;B866:F866),IF(NOT(F866=""),AND(C866:F866&lt;B866:E866),AND(C866:E866&lt;B866:D866))))</f>
        <v>1</v>
      </c>
      <c r="L866" s="1" t="b">
        <f t="array" ref="L866">IF(NOT(H866=""),AND(AND(ABS(C866:H866-B866:G866)&gt;0),AND(ABS(C866:H866-B866:G866)&lt;4)),IF(NOT(G866=""),AND(AND(ABS(C866:G866-B866:F866)&gt;0),AND(ABS(C866:G866-B866:F866)&lt;4)),IF(NOT(F866=""),AND(AND(ABS(C866:F866-B866:E866)&gt;0),AND(ABS(C866:F866-B866:E866)&lt;4)),AND(AND(ABS(C866:E866-B866:D866)&gt;0),AND(ABS(C866:E866-B866:D866)&lt;4)))))</f>
        <v>1</v>
      </c>
      <c r="M866" s="1" t="b">
        <f t="shared" si="1"/>
        <v>1</v>
      </c>
    </row>
    <row r="867" ht="15.75" customHeight="1">
      <c r="A867" s="1" t="s">
        <v>876</v>
      </c>
      <c r="B867" s="1">
        <f>IFERROR(__xludf.DUMMYFUNCTION("SPLIT(A867,"" "")"),43.0)</f>
        <v>43</v>
      </c>
      <c r="C867" s="1">
        <f>IFERROR(__xludf.DUMMYFUNCTION("""COMPUTED_VALUE"""),46.0)</f>
        <v>46</v>
      </c>
      <c r="D867" s="1">
        <f>IFERROR(__xludf.DUMMYFUNCTION("""COMPUTED_VALUE"""),49.0)</f>
        <v>49</v>
      </c>
      <c r="E867" s="1">
        <f>IFERROR(__xludf.DUMMYFUNCTION("""COMPUTED_VALUE"""),50.0)</f>
        <v>50</v>
      </c>
      <c r="F867" s="1">
        <f>IFERROR(__xludf.DUMMYFUNCTION("""COMPUTED_VALUE"""),51.0)</f>
        <v>51</v>
      </c>
      <c r="G867" s="2">
        <f>IFERROR(__xludf.DUMMYFUNCTION("""COMPUTED_VALUE"""),52.0)</f>
        <v>52</v>
      </c>
      <c r="J867" s="1" t="b">
        <f t="array" ref="J867">IF(NOT(H867=""),AND(C867:H867&gt;B867:G867),IF(NOT(G867=""),AND(C867:G867&gt;B867:F867),IF(NOT(F867=""),AND(C867:F867&gt;B867:E867),AND(C867:E867&gt;B867:D867))))</f>
        <v>1</v>
      </c>
      <c r="K867" s="1" t="b">
        <f t="array" ref="K867">IF(NOT(H867=""),AND(C867:H867&lt;B867:G867),IF(NOT(G867=""),AND(C867:G867&lt;B867:F867),IF(NOT(F867=""),AND(C867:F867&lt;B867:E867),AND(C867:E867&lt;B867:D867))))</f>
        <v>0</v>
      </c>
      <c r="L867" s="1" t="b">
        <f t="array" ref="L867">IF(NOT(H867=""),AND(AND(ABS(C867:H867-B867:G867)&gt;0),AND(ABS(C867:H867-B867:G867)&lt;4)),IF(NOT(G867=""),AND(AND(ABS(C867:G867-B867:F867)&gt;0),AND(ABS(C867:G867-B867:F867)&lt;4)),IF(NOT(F867=""),AND(AND(ABS(C867:F867-B867:E867)&gt;0),AND(ABS(C867:F867-B867:E867)&lt;4)),AND(AND(ABS(C867:E867-B867:D867)&gt;0),AND(ABS(C867:E867-B867:D867)&lt;4)))))</f>
        <v>1</v>
      </c>
      <c r="M867" s="1" t="b">
        <f t="shared" si="1"/>
        <v>1</v>
      </c>
    </row>
    <row r="868" ht="15.75" customHeight="1">
      <c r="A868" s="1" t="s">
        <v>877</v>
      </c>
      <c r="B868" s="1">
        <f>IFERROR(__xludf.DUMMYFUNCTION("SPLIT(A868,"" "")"),56.0)</f>
        <v>56</v>
      </c>
      <c r="C868" s="1">
        <f>IFERROR(__xludf.DUMMYFUNCTION("""COMPUTED_VALUE"""),53.0)</f>
        <v>53</v>
      </c>
      <c r="D868" s="1">
        <f>IFERROR(__xludf.DUMMYFUNCTION("""COMPUTED_VALUE"""),50.0)</f>
        <v>50</v>
      </c>
      <c r="E868" s="1">
        <f>IFERROR(__xludf.DUMMYFUNCTION("""COMPUTED_VALUE"""),49.0)</f>
        <v>49</v>
      </c>
      <c r="F868" s="1">
        <f>IFERROR(__xludf.DUMMYFUNCTION("""COMPUTED_VALUE"""),47.0)</f>
        <v>47</v>
      </c>
      <c r="G868" s="2">
        <f>IFERROR(__xludf.DUMMYFUNCTION("""COMPUTED_VALUE"""),46.0)</f>
        <v>46</v>
      </c>
      <c r="J868" s="1" t="b">
        <f t="array" ref="J868">IF(NOT(H868=""),AND(C868:H868&gt;B868:G868),IF(NOT(G868=""),AND(C868:G868&gt;B868:F868),IF(NOT(F868=""),AND(C868:F868&gt;B868:E868),AND(C868:E868&gt;B868:D868))))</f>
        <v>0</v>
      </c>
      <c r="K868" s="1" t="b">
        <f t="array" ref="K868">IF(NOT(H868=""),AND(C868:H868&lt;B868:G868),IF(NOT(G868=""),AND(C868:G868&lt;B868:F868),IF(NOT(F868=""),AND(C868:F868&lt;B868:E868),AND(C868:E868&lt;B868:D868))))</f>
        <v>1</v>
      </c>
      <c r="L868" s="1" t="b">
        <f t="array" ref="L868">IF(NOT(H868=""),AND(AND(ABS(C868:H868-B868:G868)&gt;0),AND(ABS(C868:H868-B868:G868)&lt;4)),IF(NOT(G868=""),AND(AND(ABS(C868:G868-B868:F868)&gt;0),AND(ABS(C868:G868-B868:F868)&lt;4)),IF(NOT(F868=""),AND(AND(ABS(C868:F868-B868:E868)&gt;0),AND(ABS(C868:F868-B868:E868)&lt;4)),AND(AND(ABS(C868:E868-B868:D868)&gt;0),AND(ABS(C868:E868-B868:D868)&lt;4)))))</f>
        <v>1</v>
      </c>
      <c r="M868" s="1" t="b">
        <f t="shared" si="1"/>
        <v>1</v>
      </c>
    </row>
    <row r="869" ht="15.75" customHeight="1">
      <c r="A869" s="1" t="s">
        <v>878</v>
      </c>
      <c r="B869" s="1">
        <f>IFERROR(__xludf.DUMMYFUNCTION("SPLIT(A869,"" "")"),57.0)</f>
        <v>57</v>
      </c>
      <c r="C869" s="1">
        <f>IFERROR(__xludf.DUMMYFUNCTION("""COMPUTED_VALUE"""),59.0)</f>
        <v>59</v>
      </c>
      <c r="D869" s="1">
        <f>IFERROR(__xludf.DUMMYFUNCTION("""COMPUTED_VALUE"""),62.0)</f>
        <v>62</v>
      </c>
      <c r="E869" s="1">
        <f>IFERROR(__xludf.DUMMYFUNCTION("""COMPUTED_VALUE"""),65.0)</f>
        <v>65</v>
      </c>
      <c r="F869" s="1">
        <f>IFERROR(__xludf.DUMMYFUNCTION("""COMPUTED_VALUE"""),67.0)</f>
        <v>67</v>
      </c>
      <c r="G869" s="1">
        <f>IFERROR(__xludf.DUMMYFUNCTION("""COMPUTED_VALUE"""),70.0)</f>
        <v>70</v>
      </c>
      <c r="H869" s="2">
        <f>IFERROR(__xludf.DUMMYFUNCTION("""COMPUTED_VALUE"""),72.0)</f>
        <v>72</v>
      </c>
      <c r="J869" s="1" t="b">
        <f t="array" ref="J869">IF(NOT(H869=""),AND(C869:H869&gt;B869:G869),IF(NOT(G869=""),AND(C869:G869&gt;B869:F869),IF(NOT(F869=""),AND(C869:F869&gt;B869:E869),AND(C869:E869&gt;B869:D869))))</f>
        <v>1</v>
      </c>
      <c r="K869" s="1" t="b">
        <f t="array" ref="K869">IF(NOT(H869=""),AND(C869:H869&lt;B869:G869),IF(NOT(G869=""),AND(C869:G869&lt;B869:F869),IF(NOT(F869=""),AND(C869:F869&lt;B869:E869),AND(C869:E869&lt;B869:D869))))</f>
        <v>0</v>
      </c>
      <c r="L869" s="1" t="b">
        <f t="array" ref="L869">IF(NOT(H869=""),AND(AND(ABS(C869:H869-B869:G869)&gt;0),AND(ABS(C869:H869-B869:G869)&lt;4)),IF(NOT(G869=""),AND(AND(ABS(C869:G869-B869:F869)&gt;0),AND(ABS(C869:G869-B869:F869)&lt;4)),IF(NOT(F869=""),AND(AND(ABS(C869:F869-B869:E869)&gt;0),AND(ABS(C869:F869-B869:E869)&lt;4)),AND(AND(ABS(C869:E869-B869:D869)&gt;0),AND(ABS(C869:E869-B869:D869)&lt;4)))))</f>
        <v>1</v>
      </c>
      <c r="M869" s="1" t="b">
        <f t="shared" si="1"/>
        <v>1</v>
      </c>
    </row>
    <row r="870" ht="15.75" customHeight="1">
      <c r="A870" s="1" t="s">
        <v>879</v>
      </c>
      <c r="B870" s="1">
        <f>IFERROR(__xludf.DUMMYFUNCTION("SPLIT(A870,"" "")"),46.0)</f>
        <v>46</v>
      </c>
      <c r="C870" s="1">
        <f>IFERROR(__xludf.DUMMYFUNCTION("""COMPUTED_VALUE"""),45.0)</f>
        <v>45</v>
      </c>
      <c r="D870" s="1">
        <f>IFERROR(__xludf.DUMMYFUNCTION("""COMPUTED_VALUE"""),42.0)</f>
        <v>42</v>
      </c>
      <c r="E870" s="1">
        <f>IFERROR(__xludf.DUMMYFUNCTION("""COMPUTED_VALUE"""),40.0)</f>
        <v>40</v>
      </c>
      <c r="F870" s="2">
        <f>IFERROR(__xludf.DUMMYFUNCTION("""COMPUTED_VALUE"""),39.0)</f>
        <v>39</v>
      </c>
      <c r="J870" s="1" t="b">
        <f t="array" ref="J870">IF(NOT(H870=""),AND(C870:H870&gt;B870:G870),IF(NOT(G870=""),AND(C870:G870&gt;B870:F870),IF(NOT(F870=""),AND(C870:F870&gt;B870:E870),AND(C870:E870&gt;B870:D870))))</f>
        <v>0</v>
      </c>
      <c r="K870" s="1" t="b">
        <f t="array" ref="K870">IF(NOT(H870=""),AND(C870:H870&lt;B870:G870),IF(NOT(G870=""),AND(C870:G870&lt;B870:F870),IF(NOT(F870=""),AND(C870:F870&lt;B870:E870),AND(C870:E870&lt;B870:D870))))</f>
        <v>1</v>
      </c>
      <c r="L870" s="1" t="b">
        <f t="array" ref="L870">IF(NOT(H870=""),AND(AND(ABS(C870:H870-B870:G870)&gt;0),AND(ABS(C870:H870-B870:G870)&lt;4)),IF(NOT(G870=""),AND(AND(ABS(C870:G870-B870:F870)&gt;0),AND(ABS(C870:G870-B870:F870)&lt;4)),IF(NOT(F870=""),AND(AND(ABS(C870:F870-B870:E870)&gt;0),AND(ABS(C870:F870-B870:E870)&lt;4)),AND(AND(ABS(C870:E870-B870:D870)&gt;0),AND(ABS(C870:E870-B870:D870)&lt;4)))))</f>
        <v>1</v>
      </c>
      <c r="M870" s="1" t="b">
        <f t="shared" si="1"/>
        <v>1</v>
      </c>
    </row>
    <row r="871" ht="15.75" customHeight="1">
      <c r="A871" s="1" t="s">
        <v>880</v>
      </c>
      <c r="B871" s="1">
        <f>IFERROR(__xludf.DUMMYFUNCTION("SPLIT(A871,"" "")"),93.0)</f>
        <v>93</v>
      </c>
      <c r="C871" s="1">
        <f>IFERROR(__xludf.DUMMYFUNCTION("""COMPUTED_VALUE"""),92.0)</f>
        <v>92</v>
      </c>
      <c r="D871" s="1">
        <f>IFERROR(__xludf.DUMMYFUNCTION("""COMPUTED_VALUE"""),90.0)</f>
        <v>90</v>
      </c>
      <c r="E871" s="1">
        <f>IFERROR(__xludf.DUMMYFUNCTION("""COMPUTED_VALUE"""),89.0)</f>
        <v>89</v>
      </c>
      <c r="F871" s="1">
        <f>IFERROR(__xludf.DUMMYFUNCTION("""COMPUTED_VALUE"""),86.0)</f>
        <v>86</v>
      </c>
      <c r="G871" s="1">
        <f>IFERROR(__xludf.DUMMYFUNCTION("""COMPUTED_VALUE"""),85.0)</f>
        <v>85</v>
      </c>
      <c r="H871" s="2">
        <f>IFERROR(__xludf.DUMMYFUNCTION("""COMPUTED_VALUE"""),83.0)</f>
        <v>83</v>
      </c>
      <c r="J871" s="1" t="b">
        <f t="array" ref="J871">IF(NOT(H871=""),AND(C871:H871&gt;B871:G871),IF(NOT(G871=""),AND(C871:G871&gt;B871:F871),IF(NOT(F871=""),AND(C871:F871&gt;B871:E871),AND(C871:E871&gt;B871:D871))))</f>
        <v>0</v>
      </c>
      <c r="K871" s="1" t="b">
        <f t="array" ref="K871">IF(NOT(H871=""),AND(C871:H871&lt;B871:G871),IF(NOT(G871=""),AND(C871:G871&lt;B871:F871),IF(NOT(F871=""),AND(C871:F871&lt;B871:E871),AND(C871:E871&lt;B871:D871))))</f>
        <v>1</v>
      </c>
      <c r="L871" s="1" t="b">
        <f t="array" ref="L871">IF(NOT(H871=""),AND(AND(ABS(C871:H871-B871:G871)&gt;0),AND(ABS(C871:H871-B871:G871)&lt;4)),IF(NOT(G871=""),AND(AND(ABS(C871:G871-B871:F871)&gt;0),AND(ABS(C871:G871-B871:F871)&lt;4)),IF(NOT(F871=""),AND(AND(ABS(C871:F871-B871:E871)&gt;0),AND(ABS(C871:F871-B871:E871)&lt;4)),AND(AND(ABS(C871:E871-B871:D871)&gt;0),AND(ABS(C871:E871-B871:D871)&lt;4)))))</f>
        <v>1</v>
      </c>
      <c r="M871" s="1" t="b">
        <f t="shared" si="1"/>
        <v>1</v>
      </c>
    </row>
    <row r="872" ht="15.75" customHeight="1">
      <c r="A872" s="1" t="s">
        <v>881</v>
      </c>
      <c r="B872" s="1">
        <f>IFERROR(__xludf.DUMMYFUNCTION("SPLIT(A872,"" "")"),76.0)</f>
        <v>76</v>
      </c>
      <c r="C872" s="1">
        <f>IFERROR(__xludf.DUMMYFUNCTION("""COMPUTED_VALUE"""),77.0)</f>
        <v>77</v>
      </c>
      <c r="D872" s="1">
        <f>IFERROR(__xludf.DUMMYFUNCTION("""COMPUTED_VALUE"""),79.0)</f>
        <v>79</v>
      </c>
      <c r="E872" s="1">
        <f>IFERROR(__xludf.DUMMYFUNCTION("""COMPUTED_VALUE"""),82.0)</f>
        <v>82</v>
      </c>
      <c r="F872" s="1">
        <f>IFERROR(__xludf.DUMMYFUNCTION("""COMPUTED_VALUE"""),85.0)</f>
        <v>85</v>
      </c>
      <c r="G872" s="2">
        <f>IFERROR(__xludf.DUMMYFUNCTION("""COMPUTED_VALUE"""),87.0)</f>
        <v>87</v>
      </c>
      <c r="J872" s="1" t="b">
        <f t="array" ref="J872">IF(NOT(H872=""),AND(C872:H872&gt;B872:G872),IF(NOT(G872=""),AND(C872:G872&gt;B872:F872),IF(NOT(F872=""),AND(C872:F872&gt;B872:E872),AND(C872:E872&gt;B872:D872))))</f>
        <v>1</v>
      </c>
      <c r="K872" s="1" t="b">
        <f t="array" ref="K872">IF(NOT(H872=""),AND(C872:H872&lt;B872:G872),IF(NOT(G872=""),AND(C872:G872&lt;B872:F872),IF(NOT(F872=""),AND(C872:F872&lt;B872:E872),AND(C872:E872&lt;B872:D872))))</f>
        <v>0</v>
      </c>
      <c r="L872" s="1" t="b">
        <f t="array" ref="L872">IF(NOT(H872=""),AND(AND(ABS(C872:H872-B872:G872)&gt;0),AND(ABS(C872:H872-B872:G872)&lt;4)),IF(NOT(G872=""),AND(AND(ABS(C872:G872-B872:F872)&gt;0),AND(ABS(C872:G872-B872:F872)&lt;4)),IF(NOT(F872=""),AND(AND(ABS(C872:F872-B872:E872)&gt;0),AND(ABS(C872:F872-B872:E872)&lt;4)),AND(AND(ABS(C872:E872-B872:D872)&gt;0),AND(ABS(C872:E872-B872:D872)&lt;4)))))</f>
        <v>1</v>
      </c>
      <c r="M872" s="1" t="b">
        <f t="shared" si="1"/>
        <v>1</v>
      </c>
    </row>
    <row r="873" ht="15.75" customHeight="1">
      <c r="A873" s="1" t="s">
        <v>882</v>
      </c>
      <c r="B873" s="1">
        <f>IFERROR(__xludf.DUMMYFUNCTION("SPLIT(A873,"" "")"),31.0)</f>
        <v>31</v>
      </c>
      <c r="C873" s="1">
        <f>IFERROR(__xludf.DUMMYFUNCTION("""COMPUTED_VALUE"""),28.0)</f>
        <v>28</v>
      </c>
      <c r="D873" s="1">
        <f>IFERROR(__xludf.DUMMYFUNCTION("""COMPUTED_VALUE"""),26.0)</f>
        <v>26</v>
      </c>
      <c r="E873" s="1">
        <f>IFERROR(__xludf.DUMMYFUNCTION("""COMPUTED_VALUE"""),25.0)</f>
        <v>25</v>
      </c>
      <c r="F873" s="1">
        <f>IFERROR(__xludf.DUMMYFUNCTION("""COMPUTED_VALUE"""),24.0)</f>
        <v>24</v>
      </c>
      <c r="G873" s="1">
        <f>IFERROR(__xludf.DUMMYFUNCTION("""COMPUTED_VALUE"""),23.0)</f>
        <v>23</v>
      </c>
      <c r="H873" s="2">
        <f>IFERROR(__xludf.DUMMYFUNCTION("""COMPUTED_VALUE"""),22.0)</f>
        <v>22</v>
      </c>
      <c r="J873" s="1" t="b">
        <f t="array" ref="J873">IF(NOT(H873=""),AND(C873:H873&gt;B873:G873),IF(NOT(G873=""),AND(C873:G873&gt;B873:F873),IF(NOT(F873=""),AND(C873:F873&gt;B873:E873),AND(C873:E873&gt;B873:D873))))</f>
        <v>0</v>
      </c>
      <c r="K873" s="1" t="b">
        <f t="array" ref="K873">IF(NOT(H873=""),AND(C873:H873&lt;B873:G873),IF(NOT(G873=""),AND(C873:G873&lt;B873:F873),IF(NOT(F873=""),AND(C873:F873&lt;B873:E873),AND(C873:E873&lt;B873:D873))))</f>
        <v>1</v>
      </c>
      <c r="L873" s="1" t="b">
        <f t="array" ref="L873">IF(NOT(H873=""),AND(AND(ABS(C873:H873-B873:G873)&gt;0),AND(ABS(C873:H873-B873:G873)&lt;4)),IF(NOT(G873=""),AND(AND(ABS(C873:G873-B873:F873)&gt;0),AND(ABS(C873:G873-B873:F873)&lt;4)),IF(NOT(F873=""),AND(AND(ABS(C873:F873-B873:E873)&gt;0),AND(ABS(C873:F873-B873:E873)&lt;4)),AND(AND(ABS(C873:E873-B873:D873)&gt;0),AND(ABS(C873:E873-B873:D873)&lt;4)))))</f>
        <v>1</v>
      </c>
      <c r="M873" s="1" t="b">
        <f t="shared" si="1"/>
        <v>1</v>
      </c>
    </row>
    <row r="874" ht="15.75" customHeight="1">
      <c r="A874" s="1" t="s">
        <v>883</v>
      </c>
      <c r="B874" s="1">
        <f>IFERROR(__xludf.DUMMYFUNCTION("SPLIT(A874,"" "")"),35.0)</f>
        <v>35</v>
      </c>
      <c r="C874" s="1">
        <f>IFERROR(__xludf.DUMMYFUNCTION("""COMPUTED_VALUE"""),34.0)</f>
        <v>34</v>
      </c>
      <c r="D874" s="1">
        <f>IFERROR(__xludf.DUMMYFUNCTION("""COMPUTED_VALUE"""),32.0)</f>
        <v>32</v>
      </c>
      <c r="E874" s="1">
        <f>IFERROR(__xludf.DUMMYFUNCTION("""COMPUTED_VALUE"""),31.0)</f>
        <v>31</v>
      </c>
      <c r="F874" s="1">
        <f>IFERROR(__xludf.DUMMYFUNCTION("""COMPUTED_VALUE"""),29.0)</f>
        <v>29</v>
      </c>
      <c r="G874" s="1">
        <f>IFERROR(__xludf.DUMMYFUNCTION("""COMPUTED_VALUE"""),28.0)</f>
        <v>28</v>
      </c>
      <c r="H874" s="2">
        <f>IFERROR(__xludf.DUMMYFUNCTION("""COMPUTED_VALUE"""),25.0)</f>
        <v>25</v>
      </c>
      <c r="J874" s="1" t="b">
        <f t="array" ref="J874">IF(NOT(H874=""),AND(C874:H874&gt;B874:G874),IF(NOT(G874=""),AND(C874:G874&gt;B874:F874),IF(NOT(F874=""),AND(C874:F874&gt;B874:E874),AND(C874:E874&gt;B874:D874))))</f>
        <v>0</v>
      </c>
      <c r="K874" s="1" t="b">
        <f t="array" ref="K874">IF(NOT(H874=""),AND(C874:H874&lt;B874:G874),IF(NOT(G874=""),AND(C874:G874&lt;B874:F874),IF(NOT(F874=""),AND(C874:F874&lt;B874:E874),AND(C874:E874&lt;B874:D874))))</f>
        <v>1</v>
      </c>
      <c r="L874" s="1" t="b">
        <f t="array" ref="L874">IF(NOT(H874=""),AND(AND(ABS(C874:H874-B874:G874)&gt;0),AND(ABS(C874:H874-B874:G874)&lt;4)),IF(NOT(G874=""),AND(AND(ABS(C874:G874-B874:F874)&gt;0),AND(ABS(C874:G874-B874:F874)&lt;4)),IF(NOT(F874=""),AND(AND(ABS(C874:F874-B874:E874)&gt;0),AND(ABS(C874:F874-B874:E874)&lt;4)),AND(AND(ABS(C874:E874-B874:D874)&gt;0),AND(ABS(C874:E874-B874:D874)&lt;4)))))</f>
        <v>1</v>
      </c>
      <c r="M874" s="1" t="b">
        <f t="shared" si="1"/>
        <v>1</v>
      </c>
    </row>
    <row r="875" ht="15.75" customHeight="1">
      <c r="A875" s="1" t="s">
        <v>884</v>
      </c>
      <c r="B875" s="1">
        <f>IFERROR(__xludf.DUMMYFUNCTION("SPLIT(A875,"" "")"),84.0)</f>
        <v>84</v>
      </c>
      <c r="C875" s="1">
        <f>IFERROR(__xludf.DUMMYFUNCTION("""COMPUTED_VALUE"""),82.0)</f>
        <v>82</v>
      </c>
      <c r="D875" s="1">
        <f>IFERROR(__xludf.DUMMYFUNCTION("""COMPUTED_VALUE"""),80.0)</f>
        <v>80</v>
      </c>
      <c r="E875" s="1">
        <f>IFERROR(__xludf.DUMMYFUNCTION("""COMPUTED_VALUE"""),78.0)</f>
        <v>78</v>
      </c>
      <c r="F875" s="1">
        <f>IFERROR(__xludf.DUMMYFUNCTION("""COMPUTED_VALUE"""),76.0)</f>
        <v>76</v>
      </c>
      <c r="G875" s="2">
        <f>IFERROR(__xludf.DUMMYFUNCTION("""COMPUTED_VALUE"""),75.0)</f>
        <v>75</v>
      </c>
      <c r="J875" s="1" t="b">
        <f t="array" ref="J875">IF(NOT(H875=""),AND(C875:H875&gt;B875:G875),IF(NOT(G875=""),AND(C875:G875&gt;B875:F875),IF(NOT(F875=""),AND(C875:F875&gt;B875:E875),AND(C875:E875&gt;B875:D875))))</f>
        <v>0</v>
      </c>
      <c r="K875" s="1" t="b">
        <f t="array" ref="K875">IF(NOT(H875=""),AND(C875:H875&lt;B875:G875),IF(NOT(G875=""),AND(C875:G875&lt;B875:F875),IF(NOT(F875=""),AND(C875:F875&lt;B875:E875),AND(C875:E875&lt;B875:D875))))</f>
        <v>1</v>
      </c>
      <c r="L875" s="1" t="b">
        <f t="array" ref="L875">IF(NOT(H875=""),AND(AND(ABS(C875:H875-B875:G875)&gt;0),AND(ABS(C875:H875-B875:G875)&lt;4)),IF(NOT(G875=""),AND(AND(ABS(C875:G875-B875:F875)&gt;0),AND(ABS(C875:G875-B875:F875)&lt;4)),IF(NOT(F875=""),AND(AND(ABS(C875:F875-B875:E875)&gt;0),AND(ABS(C875:F875-B875:E875)&lt;4)),AND(AND(ABS(C875:E875-B875:D875)&gt;0),AND(ABS(C875:E875-B875:D875)&lt;4)))))</f>
        <v>1</v>
      </c>
      <c r="M875" s="1" t="b">
        <f t="shared" si="1"/>
        <v>1</v>
      </c>
    </row>
    <row r="876" ht="15.75" customHeight="1">
      <c r="A876" s="1" t="s">
        <v>885</v>
      </c>
      <c r="B876" s="1">
        <f>IFERROR(__xludf.DUMMYFUNCTION("SPLIT(A876,"" "")"),13.0)</f>
        <v>13</v>
      </c>
      <c r="C876" s="1">
        <f>IFERROR(__xludf.DUMMYFUNCTION("""COMPUTED_VALUE"""),11.0)</f>
        <v>11</v>
      </c>
      <c r="D876" s="1">
        <f>IFERROR(__xludf.DUMMYFUNCTION("""COMPUTED_VALUE"""),10.0)</f>
        <v>10</v>
      </c>
      <c r="E876" s="1">
        <f>IFERROR(__xludf.DUMMYFUNCTION("""COMPUTED_VALUE"""),7.0)</f>
        <v>7</v>
      </c>
      <c r="F876" s="1">
        <f>IFERROR(__xludf.DUMMYFUNCTION("""COMPUTED_VALUE"""),5.0)</f>
        <v>5</v>
      </c>
      <c r="G876" s="2">
        <f>IFERROR(__xludf.DUMMYFUNCTION("""COMPUTED_VALUE"""),2.0)</f>
        <v>2</v>
      </c>
      <c r="J876" s="1" t="b">
        <f t="array" ref="J876">IF(NOT(H876=""),AND(C876:H876&gt;B876:G876),IF(NOT(G876=""),AND(C876:G876&gt;B876:F876),IF(NOT(F876=""),AND(C876:F876&gt;B876:E876),AND(C876:E876&gt;B876:D876))))</f>
        <v>0</v>
      </c>
      <c r="K876" s="1" t="b">
        <f t="array" ref="K876">IF(NOT(H876=""),AND(C876:H876&lt;B876:G876),IF(NOT(G876=""),AND(C876:G876&lt;B876:F876),IF(NOT(F876=""),AND(C876:F876&lt;B876:E876),AND(C876:E876&lt;B876:D876))))</f>
        <v>1</v>
      </c>
      <c r="L876" s="1" t="b">
        <f t="array" ref="L876">IF(NOT(H876=""),AND(AND(ABS(C876:H876-B876:G876)&gt;0),AND(ABS(C876:H876-B876:G876)&lt;4)),IF(NOT(G876=""),AND(AND(ABS(C876:G876-B876:F876)&gt;0),AND(ABS(C876:G876-B876:F876)&lt;4)),IF(NOT(F876=""),AND(AND(ABS(C876:F876-B876:E876)&gt;0),AND(ABS(C876:F876-B876:E876)&lt;4)),AND(AND(ABS(C876:E876-B876:D876)&gt;0),AND(ABS(C876:E876-B876:D876)&lt;4)))))</f>
        <v>1</v>
      </c>
      <c r="M876" s="1" t="b">
        <f t="shared" si="1"/>
        <v>1</v>
      </c>
    </row>
    <row r="877" ht="15.75" customHeight="1">
      <c r="A877" s="1" t="s">
        <v>886</v>
      </c>
      <c r="B877" s="1">
        <f>IFERROR(__xludf.DUMMYFUNCTION("SPLIT(A877,"" "")"),43.0)</f>
        <v>43</v>
      </c>
      <c r="C877" s="1">
        <f>IFERROR(__xludf.DUMMYFUNCTION("""COMPUTED_VALUE"""),40.0)</f>
        <v>40</v>
      </c>
      <c r="D877" s="1">
        <f>IFERROR(__xludf.DUMMYFUNCTION("""COMPUTED_VALUE"""),38.0)</f>
        <v>38</v>
      </c>
      <c r="E877" s="1">
        <f>IFERROR(__xludf.DUMMYFUNCTION("""COMPUTED_VALUE"""),36.0)</f>
        <v>36</v>
      </c>
      <c r="F877" s="1">
        <f>IFERROR(__xludf.DUMMYFUNCTION("""COMPUTED_VALUE"""),34.0)</f>
        <v>34</v>
      </c>
      <c r="G877" s="1">
        <f>IFERROR(__xludf.DUMMYFUNCTION("""COMPUTED_VALUE"""),31.0)</f>
        <v>31</v>
      </c>
      <c r="H877" s="1">
        <f>IFERROR(__xludf.DUMMYFUNCTION("""COMPUTED_VALUE"""),28.0)</f>
        <v>28</v>
      </c>
      <c r="I877" s="1">
        <f>IFERROR(__xludf.DUMMYFUNCTION("""COMPUTED_VALUE"""),27.0)</f>
        <v>27</v>
      </c>
      <c r="J877" s="1" t="b">
        <f t="array" ref="J877">IF(NOT(H877=""),AND(C877:H877&gt;B877:G877),IF(NOT(G877=""),AND(C877:G877&gt;B877:F877),IF(NOT(F877=""),AND(C877:F877&gt;B877:E877),AND(C877:E877&gt;B877:D877))))</f>
        <v>0</v>
      </c>
      <c r="K877" s="1" t="b">
        <f t="array" ref="K877">IF(NOT(H877=""),AND(C877:H877&lt;B877:G877),IF(NOT(G877=""),AND(C877:G877&lt;B877:F877),IF(NOT(F877=""),AND(C877:F877&lt;B877:E877),AND(C877:E877&lt;B877:D877))))</f>
        <v>1</v>
      </c>
      <c r="L877" s="1" t="b">
        <f t="array" ref="L877">IF(NOT(H877=""),AND(AND(ABS(C877:H877-B877:G877)&gt;0),AND(ABS(C877:H877-B877:G877)&lt;4)),IF(NOT(G877=""),AND(AND(ABS(C877:G877-B877:F877)&gt;0),AND(ABS(C877:G877-B877:F877)&lt;4)),IF(NOT(F877=""),AND(AND(ABS(C877:F877-B877:E877)&gt;0),AND(ABS(C877:F877-B877:E877)&lt;4)),AND(AND(ABS(C877:E877-B877:D877)&gt;0),AND(ABS(C877:E877-B877:D877)&lt;4)))))</f>
        <v>1</v>
      </c>
      <c r="M877" s="1" t="b">
        <f t="shared" si="1"/>
        <v>1</v>
      </c>
    </row>
    <row r="878" ht="15.75" customHeight="1">
      <c r="A878" s="1" t="s">
        <v>887</v>
      </c>
      <c r="B878" s="1">
        <f>IFERROR(__xludf.DUMMYFUNCTION("SPLIT(A878,"" "")"),30.0)</f>
        <v>30</v>
      </c>
      <c r="C878" s="1">
        <f>IFERROR(__xludf.DUMMYFUNCTION("""COMPUTED_VALUE"""),29.0)</f>
        <v>29</v>
      </c>
      <c r="D878" s="1">
        <f>IFERROR(__xludf.DUMMYFUNCTION("""COMPUTED_VALUE"""),26.0)</f>
        <v>26</v>
      </c>
      <c r="E878" s="1">
        <f>IFERROR(__xludf.DUMMYFUNCTION("""COMPUTED_VALUE"""),25.0)</f>
        <v>25</v>
      </c>
      <c r="F878" s="1">
        <f>IFERROR(__xludf.DUMMYFUNCTION("""COMPUTED_VALUE"""),22.0)</f>
        <v>22</v>
      </c>
      <c r="G878" s="2">
        <f>IFERROR(__xludf.DUMMYFUNCTION("""COMPUTED_VALUE"""),20.0)</f>
        <v>20</v>
      </c>
      <c r="J878" s="1" t="b">
        <f t="array" ref="J878">IF(NOT(H878=""),AND(C878:H878&gt;B878:G878),IF(NOT(G878=""),AND(C878:G878&gt;B878:F878),IF(NOT(F878=""),AND(C878:F878&gt;B878:E878),AND(C878:E878&gt;B878:D878))))</f>
        <v>0</v>
      </c>
      <c r="K878" s="1" t="b">
        <f t="array" ref="K878">IF(NOT(H878=""),AND(C878:H878&lt;B878:G878),IF(NOT(G878=""),AND(C878:G878&lt;B878:F878),IF(NOT(F878=""),AND(C878:F878&lt;B878:E878),AND(C878:E878&lt;B878:D878))))</f>
        <v>1</v>
      </c>
      <c r="L878" s="1" t="b">
        <f t="array" ref="L878">IF(NOT(H878=""),AND(AND(ABS(C878:H878-B878:G878)&gt;0),AND(ABS(C878:H878-B878:G878)&lt;4)),IF(NOT(G878=""),AND(AND(ABS(C878:G878-B878:F878)&gt;0),AND(ABS(C878:G878-B878:F878)&lt;4)),IF(NOT(F878=""),AND(AND(ABS(C878:F878-B878:E878)&gt;0),AND(ABS(C878:F878-B878:E878)&lt;4)),AND(AND(ABS(C878:E878-B878:D878)&gt;0),AND(ABS(C878:E878-B878:D878)&lt;4)))))</f>
        <v>1</v>
      </c>
      <c r="M878" s="1" t="b">
        <f t="shared" si="1"/>
        <v>1</v>
      </c>
    </row>
    <row r="879" ht="15.75" customHeight="1">
      <c r="A879" s="1" t="s">
        <v>888</v>
      </c>
      <c r="B879" s="1">
        <f>IFERROR(__xludf.DUMMYFUNCTION("SPLIT(A879,"" "")"),87.0)</f>
        <v>87</v>
      </c>
      <c r="C879" s="1">
        <f>IFERROR(__xludf.DUMMYFUNCTION("""COMPUTED_VALUE"""),86.0)</f>
        <v>86</v>
      </c>
      <c r="D879" s="1">
        <f>IFERROR(__xludf.DUMMYFUNCTION("""COMPUTED_VALUE"""),83.0)</f>
        <v>83</v>
      </c>
      <c r="E879" s="1">
        <f>IFERROR(__xludf.DUMMYFUNCTION("""COMPUTED_VALUE"""),82.0)</f>
        <v>82</v>
      </c>
      <c r="F879" s="1">
        <f>IFERROR(__xludf.DUMMYFUNCTION("""COMPUTED_VALUE"""),80.0)</f>
        <v>80</v>
      </c>
      <c r="G879" s="1">
        <f>IFERROR(__xludf.DUMMYFUNCTION("""COMPUTED_VALUE"""),77.0)</f>
        <v>77</v>
      </c>
      <c r="H879" s="1">
        <f>IFERROR(__xludf.DUMMYFUNCTION("""COMPUTED_VALUE"""),75.0)</f>
        <v>75</v>
      </c>
      <c r="I879" s="1">
        <f>IFERROR(__xludf.DUMMYFUNCTION("""COMPUTED_VALUE"""),72.0)</f>
        <v>72</v>
      </c>
      <c r="J879" s="1" t="b">
        <f t="array" ref="J879">IF(NOT(H879=""),AND(C879:H879&gt;B879:G879),IF(NOT(G879=""),AND(C879:G879&gt;B879:F879),IF(NOT(F879=""),AND(C879:F879&gt;B879:E879),AND(C879:E879&gt;B879:D879))))</f>
        <v>0</v>
      </c>
      <c r="K879" s="1" t="b">
        <f t="array" ref="K879">IF(NOT(H879=""),AND(C879:H879&lt;B879:G879),IF(NOT(G879=""),AND(C879:G879&lt;B879:F879),IF(NOT(F879=""),AND(C879:F879&lt;B879:E879),AND(C879:E879&lt;B879:D879))))</f>
        <v>1</v>
      </c>
      <c r="L879" s="1" t="b">
        <f t="array" ref="L879">IF(NOT(H879=""),AND(AND(ABS(C879:H879-B879:G879)&gt;0),AND(ABS(C879:H879-B879:G879)&lt;4)),IF(NOT(G879=""),AND(AND(ABS(C879:G879-B879:F879)&gt;0),AND(ABS(C879:G879-B879:F879)&lt;4)),IF(NOT(F879=""),AND(AND(ABS(C879:F879-B879:E879)&gt;0),AND(ABS(C879:F879-B879:E879)&lt;4)),AND(AND(ABS(C879:E879-B879:D879)&gt;0),AND(ABS(C879:E879-B879:D879)&lt;4)))))</f>
        <v>1</v>
      </c>
      <c r="M879" s="1" t="b">
        <f t="shared" si="1"/>
        <v>1</v>
      </c>
    </row>
    <row r="880" ht="15.75" customHeight="1">
      <c r="A880" s="1" t="s">
        <v>889</v>
      </c>
      <c r="B880" s="1">
        <f>IFERROR(__xludf.DUMMYFUNCTION("SPLIT(A880,"" "")"),45.0)</f>
        <v>45</v>
      </c>
      <c r="C880" s="1">
        <f>IFERROR(__xludf.DUMMYFUNCTION("""COMPUTED_VALUE"""),46.0)</f>
        <v>46</v>
      </c>
      <c r="D880" s="1">
        <f>IFERROR(__xludf.DUMMYFUNCTION("""COMPUTED_VALUE"""),48.0)</f>
        <v>48</v>
      </c>
      <c r="E880" s="1">
        <f>IFERROR(__xludf.DUMMYFUNCTION("""COMPUTED_VALUE"""),50.0)</f>
        <v>50</v>
      </c>
      <c r="F880" s="1">
        <f>IFERROR(__xludf.DUMMYFUNCTION("""COMPUTED_VALUE"""),51.0)</f>
        <v>51</v>
      </c>
      <c r="G880" s="2">
        <f>IFERROR(__xludf.DUMMYFUNCTION("""COMPUTED_VALUE"""),53.0)</f>
        <v>53</v>
      </c>
      <c r="J880" s="1" t="b">
        <f t="array" ref="J880">IF(NOT(H880=""),AND(C880:H880&gt;B880:G880),IF(NOT(G880=""),AND(C880:G880&gt;B880:F880),IF(NOT(F880=""),AND(C880:F880&gt;B880:E880),AND(C880:E880&gt;B880:D880))))</f>
        <v>1</v>
      </c>
      <c r="K880" s="1" t="b">
        <f t="array" ref="K880">IF(NOT(H880=""),AND(C880:H880&lt;B880:G880),IF(NOT(G880=""),AND(C880:G880&lt;B880:F880),IF(NOT(F880=""),AND(C880:F880&lt;B880:E880),AND(C880:E880&lt;B880:D880))))</f>
        <v>0</v>
      </c>
      <c r="L880" s="1" t="b">
        <f t="array" ref="L880">IF(NOT(H880=""),AND(AND(ABS(C880:H880-B880:G880)&gt;0),AND(ABS(C880:H880-B880:G880)&lt;4)),IF(NOT(G880=""),AND(AND(ABS(C880:G880-B880:F880)&gt;0),AND(ABS(C880:G880-B880:F880)&lt;4)),IF(NOT(F880=""),AND(AND(ABS(C880:F880-B880:E880)&gt;0),AND(ABS(C880:F880-B880:E880)&lt;4)),AND(AND(ABS(C880:E880-B880:D880)&gt;0),AND(ABS(C880:E880-B880:D880)&lt;4)))))</f>
        <v>1</v>
      </c>
      <c r="M880" s="1" t="b">
        <f t="shared" si="1"/>
        <v>1</v>
      </c>
    </row>
    <row r="881" ht="15.75" customHeight="1">
      <c r="A881" s="1" t="s">
        <v>890</v>
      </c>
      <c r="B881" s="1">
        <f>IFERROR(__xludf.DUMMYFUNCTION("SPLIT(A881,"" "")"),25.0)</f>
        <v>25</v>
      </c>
      <c r="C881" s="1">
        <f>IFERROR(__xludf.DUMMYFUNCTION("""COMPUTED_VALUE"""),23.0)</f>
        <v>23</v>
      </c>
      <c r="D881" s="1">
        <f>IFERROR(__xludf.DUMMYFUNCTION("""COMPUTED_VALUE"""),20.0)</f>
        <v>20</v>
      </c>
      <c r="E881" s="1">
        <f>IFERROR(__xludf.DUMMYFUNCTION("""COMPUTED_VALUE"""),19.0)</f>
        <v>19</v>
      </c>
      <c r="F881" s="1">
        <f>IFERROR(__xludf.DUMMYFUNCTION("""COMPUTED_VALUE"""),17.0)</f>
        <v>17</v>
      </c>
      <c r="G881" s="2">
        <f>IFERROR(__xludf.DUMMYFUNCTION("""COMPUTED_VALUE"""),16.0)</f>
        <v>16</v>
      </c>
      <c r="J881" s="1" t="b">
        <f t="array" ref="J881">IF(NOT(H881=""),AND(C881:H881&gt;B881:G881),IF(NOT(G881=""),AND(C881:G881&gt;B881:F881),IF(NOT(F881=""),AND(C881:F881&gt;B881:E881),AND(C881:E881&gt;B881:D881))))</f>
        <v>0</v>
      </c>
      <c r="K881" s="1" t="b">
        <f t="array" ref="K881">IF(NOT(H881=""),AND(C881:H881&lt;B881:G881),IF(NOT(G881=""),AND(C881:G881&lt;B881:F881),IF(NOT(F881=""),AND(C881:F881&lt;B881:E881),AND(C881:E881&lt;B881:D881))))</f>
        <v>1</v>
      </c>
      <c r="L881" s="1" t="b">
        <f t="array" ref="L881">IF(NOT(H881=""),AND(AND(ABS(C881:H881-B881:G881)&gt;0),AND(ABS(C881:H881-B881:G881)&lt;4)),IF(NOT(G881=""),AND(AND(ABS(C881:G881-B881:F881)&gt;0),AND(ABS(C881:G881-B881:F881)&lt;4)),IF(NOT(F881=""),AND(AND(ABS(C881:F881-B881:E881)&gt;0),AND(ABS(C881:F881-B881:E881)&lt;4)),AND(AND(ABS(C881:E881-B881:D881)&gt;0),AND(ABS(C881:E881-B881:D881)&lt;4)))))</f>
        <v>1</v>
      </c>
      <c r="M881" s="1" t="b">
        <f t="shared" si="1"/>
        <v>1</v>
      </c>
    </row>
    <row r="882" ht="15.75" customHeight="1">
      <c r="A882" s="1" t="s">
        <v>891</v>
      </c>
      <c r="B882" s="1">
        <f>IFERROR(__xludf.DUMMYFUNCTION("SPLIT(A882,"" "")"),31.0)</f>
        <v>31</v>
      </c>
      <c r="C882" s="1">
        <f>IFERROR(__xludf.DUMMYFUNCTION("""COMPUTED_VALUE"""),33.0)</f>
        <v>33</v>
      </c>
      <c r="D882" s="1">
        <f>IFERROR(__xludf.DUMMYFUNCTION("""COMPUTED_VALUE"""),36.0)</f>
        <v>36</v>
      </c>
      <c r="E882" s="1">
        <f>IFERROR(__xludf.DUMMYFUNCTION("""COMPUTED_VALUE"""),38.0)</f>
        <v>38</v>
      </c>
      <c r="F882" s="1">
        <f>IFERROR(__xludf.DUMMYFUNCTION("""COMPUTED_VALUE"""),40.0)</f>
        <v>40</v>
      </c>
      <c r="G882" s="1">
        <f>IFERROR(__xludf.DUMMYFUNCTION("""COMPUTED_VALUE"""),41.0)</f>
        <v>41</v>
      </c>
      <c r="H882" s="1">
        <f>IFERROR(__xludf.DUMMYFUNCTION("""COMPUTED_VALUE"""),43.0)</f>
        <v>43</v>
      </c>
      <c r="I882" s="1">
        <f>IFERROR(__xludf.DUMMYFUNCTION("""COMPUTED_VALUE"""),44.0)</f>
        <v>44</v>
      </c>
      <c r="J882" s="1" t="b">
        <f t="array" ref="J882">IF(NOT(H882=""),AND(C882:H882&gt;B882:G882),IF(NOT(G882=""),AND(C882:G882&gt;B882:F882),IF(NOT(F882=""),AND(C882:F882&gt;B882:E882),AND(C882:E882&gt;B882:D882))))</f>
        <v>1</v>
      </c>
      <c r="K882" s="1" t="b">
        <f t="array" ref="K882">IF(NOT(H882=""),AND(C882:H882&lt;B882:G882),IF(NOT(G882=""),AND(C882:G882&lt;B882:F882),IF(NOT(F882=""),AND(C882:F882&lt;B882:E882),AND(C882:E882&lt;B882:D882))))</f>
        <v>0</v>
      </c>
      <c r="L882" s="1" t="b">
        <f t="array" ref="L882">IF(NOT(H882=""),AND(AND(ABS(C882:H882-B882:G882)&gt;0),AND(ABS(C882:H882-B882:G882)&lt;4)),IF(NOT(G882=""),AND(AND(ABS(C882:G882-B882:F882)&gt;0),AND(ABS(C882:G882-B882:F882)&lt;4)),IF(NOT(F882=""),AND(AND(ABS(C882:F882-B882:E882)&gt;0),AND(ABS(C882:F882-B882:E882)&lt;4)),AND(AND(ABS(C882:E882-B882:D882)&gt;0),AND(ABS(C882:E882-B882:D882)&lt;4)))))</f>
        <v>1</v>
      </c>
      <c r="M882" s="1" t="b">
        <f t="shared" si="1"/>
        <v>1</v>
      </c>
    </row>
    <row r="883" ht="15.75" customHeight="1">
      <c r="A883" s="1" t="s">
        <v>892</v>
      </c>
      <c r="B883" s="1">
        <f>IFERROR(__xludf.DUMMYFUNCTION("SPLIT(A883,"" "")"),64.0)</f>
        <v>64</v>
      </c>
      <c r="C883" s="1">
        <f>IFERROR(__xludf.DUMMYFUNCTION("""COMPUTED_VALUE"""),62.0)</f>
        <v>62</v>
      </c>
      <c r="D883" s="1">
        <f>IFERROR(__xludf.DUMMYFUNCTION("""COMPUTED_VALUE"""),59.0)</f>
        <v>59</v>
      </c>
      <c r="E883" s="1">
        <f>IFERROR(__xludf.DUMMYFUNCTION("""COMPUTED_VALUE"""),57.0)</f>
        <v>57</v>
      </c>
      <c r="F883" s="1">
        <f>IFERROR(__xludf.DUMMYFUNCTION("""COMPUTED_VALUE"""),55.0)</f>
        <v>55</v>
      </c>
      <c r="G883" s="1">
        <f>IFERROR(__xludf.DUMMYFUNCTION("""COMPUTED_VALUE"""),54.0)</f>
        <v>54</v>
      </c>
      <c r="H883" s="2">
        <f>IFERROR(__xludf.DUMMYFUNCTION("""COMPUTED_VALUE"""),52.0)</f>
        <v>52</v>
      </c>
      <c r="J883" s="1" t="b">
        <f t="array" ref="J883">IF(NOT(H883=""),AND(C883:H883&gt;B883:G883),IF(NOT(G883=""),AND(C883:G883&gt;B883:F883),IF(NOT(F883=""),AND(C883:F883&gt;B883:E883),AND(C883:E883&gt;B883:D883))))</f>
        <v>0</v>
      </c>
      <c r="K883" s="1" t="b">
        <f t="array" ref="K883">IF(NOT(H883=""),AND(C883:H883&lt;B883:G883),IF(NOT(G883=""),AND(C883:G883&lt;B883:F883),IF(NOT(F883=""),AND(C883:F883&lt;B883:E883),AND(C883:E883&lt;B883:D883))))</f>
        <v>1</v>
      </c>
      <c r="L883" s="1" t="b">
        <f t="array" ref="L883">IF(NOT(H883=""),AND(AND(ABS(C883:H883-B883:G883)&gt;0),AND(ABS(C883:H883-B883:G883)&lt;4)),IF(NOT(G883=""),AND(AND(ABS(C883:G883-B883:F883)&gt;0),AND(ABS(C883:G883-B883:F883)&lt;4)),IF(NOT(F883=""),AND(AND(ABS(C883:F883-B883:E883)&gt;0),AND(ABS(C883:F883-B883:E883)&lt;4)),AND(AND(ABS(C883:E883-B883:D883)&gt;0),AND(ABS(C883:E883-B883:D883)&lt;4)))))</f>
        <v>1</v>
      </c>
      <c r="M883" s="1" t="b">
        <f t="shared" si="1"/>
        <v>1</v>
      </c>
    </row>
    <row r="884" ht="15.75" customHeight="1">
      <c r="A884" s="1" t="s">
        <v>893</v>
      </c>
      <c r="B884" s="1">
        <f>IFERROR(__xludf.DUMMYFUNCTION("SPLIT(A884,"" "")"),11.0)</f>
        <v>11</v>
      </c>
      <c r="C884" s="1">
        <f>IFERROR(__xludf.DUMMYFUNCTION("""COMPUTED_VALUE"""),14.0)</f>
        <v>14</v>
      </c>
      <c r="D884" s="1">
        <f>IFERROR(__xludf.DUMMYFUNCTION("""COMPUTED_VALUE"""),15.0)</f>
        <v>15</v>
      </c>
      <c r="E884" s="1">
        <f>IFERROR(__xludf.DUMMYFUNCTION("""COMPUTED_VALUE"""),17.0)</f>
        <v>17</v>
      </c>
      <c r="F884" s="1">
        <f>IFERROR(__xludf.DUMMYFUNCTION("""COMPUTED_VALUE"""),18.0)</f>
        <v>18</v>
      </c>
      <c r="G884" s="1">
        <f>IFERROR(__xludf.DUMMYFUNCTION("""COMPUTED_VALUE"""),20.0)</f>
        <v>20</v>
      </c>
      <c r="H884" s="2">
        <f>IFERROR(__xludf.DUMMYFUNCTION("""COMPUTED_VALUE"""),21.0)</f>
        <v>21</v>
      </c>
      <c r="J884" s="1" t="b">
        <f t="array" ref="J884">IF(NOT(H884=""),AND(C884:H884&gt;B884:G884),IF(NOT(G884=""),AND(C884:G884&gt;B884:F884),IF(NOT(F884=""),AND(C884:F884&gt;B884:E884),AND(C884:E884&gt;B884:D884))))</f>
        <v>1</v>
      </c>
      <c r="K884" s="1" t="b">
        <f t="array" ref="K884">IF(NOT(H884=""),AND(C884:H884&lt;B884:G884),IF(NOT(G884=""),AND(C884:G884&lt;B884:F884),IF(NOT(F884=""),AND(C884:F884&lt;B884:E884),AND(C884:E884&lt;B884:D884))))</f>
        <v>0</v>
      </c>
      <c r="L884" s="1" t="b">
        <f t="array" ref="L884">IF(NOT(H884=""),AND(AND(ABS(C884:H884-B884:G884)&gt;0),AND(ABS(C884:H884-B884:G884)&lt;4)),IF(NOT(G884=""),AND(AND(ABS(C884:G884-B884:F884)&gt;0),AND(ABS(C884:G884-B884:F884)&lt;4)),IF(NOT(F884=""),AND(AND(ABS(C884:F884-B884:E884)&gt;0),AND(ABS(C884:F884-B884:E884)&lt;4)),AND(AND(ABS(C884:E884-B884:D884)&gt;0),AND(ABS(C884:E884-B884:D884)&lt;4)))))</f>
        <v>1</v>
      </c>
      <c r="M884" s="1" t="b">
        <f t="shared" si="1"/>
        <v>1</v>
      </c>
    </row>
    <row r="885" ht="15.75" customHeight="1">
      <c r="A885" s="1" t="s">
        <v>894</v>
      </c>
      <c r="B885" s="1">
        <f>IFERROR(__xludf.DUMMYFUNCTION("SPLIT(A885,"" "")"),75.0)</f>
        <v>75</v>
      </c>
      <c r="C885" s="1">
        <f>IFERROR(__xludf.DUMMYFUNCTION("""COMPUTED_VALUE"""),72.0)</f>
        <v>72</v>
      </c>
      <c r="D885" s="1">
        <f>IFERROR(__xludf.DUMMYFUNCTION("""COMPUTED_VALUE"""),70.0)</f>
        <v>70</v>
      </c>
      <c r="E885" s="1">
        <f>IFERROR(__xludf.DUMMYFUNCTION("""COMPUTED_VALUE"""),67.0)</f>
        <v>67</v>
      </c>
      <c r="F885" s="1">
        <f>IFERROR(__xludf.DUMMYFUNCTION("""COMPUTED_VALUE"""),66.0)</f>
        <v>66</v>
      </c>
      <c r="G885" s="1">
        <f>IFERROR(__xludf.DUMMYFUNCTION("""COMPUTED_VALUE"""),63.0)</f>
        <v>63</v>
      </c>
      <c r="H885" s="2">
        <f>IFERROR(__xludf.DUMMYFUNCTION("""COMPUTED_VALUE"""),62.0)</f>
        <v>62</v>
      </c>
      <c r="J885" s="1" t="b">
        <f t="array" ref="J885">IF(NOT(H885=""),AND(C885:H885&gt;B885:G885),IF(NOT(G885=""),AND(C885:G885&gt;B885:F885),IF(NOT(F885=""),AND(C885:F885&gt;B885:E885),AND(C885:E885&gt;B885:D885))))</f>
        <v>0</v>
      </c>
      <c r="K885" s="1" t="b">
        <f t="array" ref="K885">IF(NOT(H885=""),AND(C885:H885&lt;B885:G885),IF(NOT(G885=""),AND(C885:G885&lt;B885:F885),IF(NOT(F885=""),AND(C885:F885&lt;B885:E885),AND(C885:E885&lt;B885:D885))))</f>
        <v>1</v>
      </c>
      <c r="L885" s="1" t="b">
        <f t="array" ref="L885">IF(NOT(H885=""),AND(AND(ABS(C885:H885-B885:G885)&gt;0),AND(ABS(C885:H885-B885:G885)&lt;4)),IF(NOT(G885=""),AND(AND(ABS(C885:G885-B885:F885)&gt;0),AND(ABS(C885:G885-B885:F885)&lt;4)),IF(NOT(F885=""),AND(AND(ABS(C885:F885-B885:E885)&gt;0),AND(ABS(C885:F885-B885:E885)&lt;4)),AND(AND(ABS(C885:E885-B885:D885)&gt;0),AND(ABS(C885:E885-B885:D885)&lt;4)))))</f>
        <v>1</v>
      </c>
      <c r="M885" s="1" t="b">
        <f t="shared" si="1"/>
        <v>1</v>
      </c>
    </row>
    <row r="886" ht="15.75" customHeight="1">
      <c r="A886" s="1" t="s">
        <v>895</v>
      </c>
      <c r="B886" s="1">
        <f>IFERROR(__xludf.DUMMYFUNCTION("SPLIT(A886,"" "")"),71.0)</f>
        <v>71</v>
      </c>
      <c r="C886" s="1">
        <f>IFERROR(__xludf.DUMMYFUNCTION("""COMPUTED_VALUE"""),72.0)</f>
        <v>72</v>
      </c>
      <c r="D886" s="1">
        <f>IFERROR(__xludf.DUMMYFUNCTION("""COMPUTED_VALUE"""),73.0)</f>
        <v>73</v>
      </c>
      <c r="E886" s="1">
        <f>IFERROR(__xludf.DUMMYFUNCTION("""COMPUTED_VALUE"""),75.0)</f>
        <v>75</v>
      </c>
      <c r="F886" s="1">
        <f>IFERROR(__xludf.DUMMYFUNCTION("""COMPUTED_VALUE"""),78.0)</f>
        <v>78</v>
      </c>
      <c r="G886" s="1">
        <f>IFERROR(__xludf.DUMMYFUNCTION("""COMPUTED_VALUE"""),80.0)</f>
        <v>80</v>
      </c>
      <c r="H886" s="1">
        <f>IFERROR(__xludf.DUMMYFUNCTION("""COMPUTED_VALUE"""),81.0)</f>
        <v>81</v>
      </c>
      <c r="I886" s="1">
        <f>IFERROR(__xludf.DUMMYFUNCTION("""COMPUTED_VALUE"""),84.0)</f>
        <v>84</v>
      </c>
      <c r="J886" s="1" t="b">
        <f t="array" ref="J886">IF(NOT(H886=""),AND(C886:H886&gt;B886:G886),IF(NOT(G886=""),AND(C886:G886&gt;B886:F886),IF(NOT(F886=""),AND(C886:F886&gt;B886:E886),AND(C886:E886&gt;B886:D886))))</f>
        <v>1</v>
      </c>
      <c r="K886" s="1" t="b">
        <f t="array" ref="K886">IF(NOT(H886=""),AND(C886:H886&lt;B886:G886),IF(NOT(G886=""),AND(C886:G886&lt;B886:F886),IF(NOT(F886=""),AND(C886:F886&lt;B886:E886),AND(C886:E886&lt;B886:D886))))</f>
        <v>0</v>
      </c>
      <c r="L886" s="1" t="b">
        <f t="array" ref="L886">IF(NOT(H886=""),AND(AND(ABS(C886:H886-B886:G886)&gt;0),AND(ABS(C886:H886-B886:G886)&lt;4)),IF(NOT(G886=""),AND(AND(ABS(C886:G886-B886:F886)&gt;0),AND(ABS(C886:G886-B886:F886)&lt;4)),IF(NOT(F886=""),AND(AND(ABS(C886:F886-B886:E886)&gt;0),AND(ABS(C886:F886-B886:E886)&lt;4)),AND(AND(ABS(C886:E886-B886:D886)&gt;0),AND(ABS(C886:E886-B886:D886)&lt;4)))))</f>
        <v>1</v>
      </c>
      <c r="M886" s="1" t="b">
        <f t="shared" si="1"/>
        <v>1</v>
      </c>
    </row>
    <row r="887" ht="15.75" customHeight="1">
      <c r="A887" s="1" t="s">
        <v>896</v>
      </c>
      <c r="B887" s="1">
        <f>IFERROR(__xludf.DUMMYFUNCTION("SPLIT(A887,"" "")"),31.0)</f>
        <v>31</v>
      </c>
      <c r="C887" s="1">
        <f>IFERROR(__xludf.DUMMYFUNCTION("""COMPUTED_VALUE"""),34.0)</f>
        <v>34</v>
      </c>
      <c r="D887" s="1">
        <f>IFERROR(__xludf.DUMMYFUNCTION("""COMPUTED_VALUE"""),35.0)</f>
        <v>35</v>
      </c>
      <c r="E887" s="1">
        <f>IFERROR(__xludf.DUMMYFUNCTION("""COMPUTED_VALUE"""),36.0)</f>
        <v>36</v>
      </c>
      <c r="F887" s="2">
        <f>IFERROR(__xludf.DUMMYFUNCTION("""COMPUTED_VALUE"""),38.0)</f>
        <v>38</v>
      </c>
      <c r="J887" s="1" t="b">
        <f t="array" ref="J887">IF(NOT(H887=""),AND(C887:H887&gt;B887:G887),IF(NOT(G887=""),AND(C887:G887&gt;B887:F887),IF(NOT(F887=""),AND(C887:F887&gt;B887:E887),AND(C887:E887&gt;B887:D887))))</f>
        <v>1</v>
      </c>
      <c r="K887" s="1" t="b">
        <f t="array" ref="K887">IF(NOT(H887=""),AND(C887:H887&lt;B887:G887),IF(NOT(G887=""),AND(C887:G887&lt;B887:F887),IF(NOT(F887=""),AND(C887:F887&lt;B887:E887),AND(C887:E887&lt;B887:D887))))</f>
        <v>0</v>
      </c>
      <c r="L887" s="1" t="b">
        <f t="array" ref="L887">IF(NOT(H887=""),AND(AND(ABS(C887:H887-B887:G887)&gt;0),AND(ABS(C887:H887-B887:G887)&lt;4)),IF(NOT(G887=""),AND(AND(ABS(C887:G887-B887:F887)&gt;0),AND(ABS(C887:G887-B887:F887)&lt;4)),IF(NOT(F887=""),AND(AND(ABS(C887:F887-B887:E887)&gt;0),AND(ABS(C887:F887-B887:E887)&lt;4)),AND(AND(ABS(C887:E887-B887:D887)&gt;0),AND(ABS(C887:E887-B887:D887)&lt;4)))))</f>
        <v>1</v>
      </c>
      <c r="M887" s="1" t="b">
        <f t="shared" si="1"/>
        <v>1</v>
      </c>
    </row>
    <row r="888" ht="15.75" customHeight="1">
      <c r="A888" s="1" t="s">
        <v>897</v>
      </c>
      <c r="B888" s="1">
        <f>IFERROR(__xludf.DUMMYFUNCTION("SPLIT(A888,"" "")"),26.0)</f>
        <v>26</v>
      </c>
      <c r="C888" s="1">
        <f>IFERROR(__xludf.DUMMYFUNCTION("""COMPUTED_VALUE"""),23.0)</f>
        <v>23</v>
      </c>
      <c r="D888" s="1">
        <f>IFERROR(__xludf.DUMMYFUNCTION("""COMPUTED_VALUE"""),21.0)</f>
        <v>21</v>
      </c>
      <c r="E888" s="1">
        <f>IFERROR(__xludf.DUMMYFUNCTION("""COMPUTED_VALUE"""),19.0)</f>
        <v>19</v>
      </c>
      <c r="F888" s="1">
        <f>IFERROR(__xludf.DUMMYFUNCTION("""COMPUTED_VALUE"""),18.0)</f>
        <v>18</v>
      </c>
      <c r="G888" s="1">
        <f>IFERROR(__xludf.DUMMYFUNCTION("""COMPUTED_VALUE"""),15.0)</f>
        <v>15</v>
      </c>
      <c r="H888" s="1">
        <f>IFERROR(__xludf.DUMMYFUNCTION("""COMPUTED_VALUE"""),14.0)</f>
        <v>14</v>
      </c>
      <c r="I888" s="1">
        <f>IFERROR(__xludf.DUMMYFUNCTION("""COMPUTED_VALUE"""),13.0)</f>
        <v>13</v>
      </c>
      <c r="J888" s="1" t="b">
        <f t="array" ref="J888">IF(NOT(H888=""),AND(C888:H888&gt;B888:G888),IF(NOT(G888=""),AND(C888:G888&gt;B888:F888),IF(NOT(F888=""),AND(C888:F888&gt;B888:E888),AND(C888:E888&gt;B888:D888))))</f>
        <v>0</v>
      </c>
      <c r="K888" s="1" t="b">
        <f t="array" ref="K888">IF(NOT(H888=""),AND(C888:H888&lt;B888:G888),IF(NOT(G888=""),AND(C888:G888&lt;B888:F888),IF(NOT(F888=""),AND(C888:F888&lt;B888:E888),AND(C888:E888&lt;B888:D888))))</f>
        <v>1</v>
      </c>
      <c r="L888" s="1" t="b">
        <f t="array" ref="L888">IF(NOT(H888=""),AND(AND(ABS(C888:H888-B888:G888)&gt;0),AND(ABS(C888:H888-B888:G888)&lt;4)),IF(NOT(G888=""),AND(AND(ABS(C888:G888-B888:F888)&gt;0),AND(ABS(C888:G888-B888:F888)&lt;4)),IF(NOT(F888=""),AND(AND(ABS(C888:F888-B888:E888)&gt;0),AND(ABS(C888:F888-B888:E888)&lt;4)),AND(AND(ABS(C888:E888-B888:D888)&gt;0),AND(ABS(C888:E888-B888:D888)&lt;4)))))</f>
        <v>1</v>
      </c>
      <c r="M888" s="1" t="b">
        <f t="shared" si="1"/>
        <v>1</v>
      </c>
    </row>
    <row r="889" ht="15.75" customHeight="1">
      <c r="A889" s="1" t="s">
        <v>898</v>
      </c>
      <c r="B889" s="1">
        <f>IFERROR(__xludf.DUMMYFUNCTION("SPLIT(A889,"" "")"),26.0)</f>
        <v>26</v>
      </c>
      <c r="C889" s="1">
        <f>IFERROR(__xludf.DUMMYFUNCTION("""COMPUTED_VALUE"""),24.0)</f>
        <v>24</v>
      </c>
      <c r="D889" s="1">
        <f>IFERROR(__xludf.DUMMYFUNCTION("""COMPUTED_VALUE"""),21.0)</f>
        <v>21</v>
      </c>
      <c r="E889" s="1">
        <f>IFERROR(__xludf.DUMMYFUNCTION("""COMPUTED_VALUE"""),19.0)</f>
        <v>19</v>
      </c>
      <c r="F889" s="1">
        <f>IFERROR(__xludf.DUMMYFUNCTION("""COMPUTED_VALUE"""),16.0)</f>
        <v>16</v>
      </c>
      <c r="G889" s="1">
        <f>IFERROR(__xludf.DUMMYFUNCTION("""COMPUTED_VALUE"""),13.0)</f>
        <v>13</v>
      </c>
      <c r="H889" s="2">
        <f>IFERROR(__xludf.DUMMYFUNCTION("""COMPUTED_VALUE"""),10.0)</f>
        <v>10</v>
      </c>
      <c r="J889" s="1" t="b">
        <f t="array" ref="J889">IF(NOT(H889=""),AND(C889:H889&gt;B889:G889),IF(NOT(G889=""),AND(C889:G889&gt;B889:F889),IF(NOT(F889=""),AND(C889:F889&gt;B889:E889),AND(C889:E889&gt;B889:D889))))</f>
        <v>0</v>
      </c>
      <c r="K889" s="1" t="b">
        <f t="array" ref="K889">IF(NOT(H889=""),AND(C889:H889&lt;B889:G889),IF(NOT(G889=""),AND(C889:G889&lt;B889:F889),IF(NOT(F889=""),AND(C889:F889&lt;B889:E889),AND(C889:E889&lt;B889:D889))))</f>
        <v>1</v>
      </c>
      <c r="L889" s="1" t="b">
        <f t="array" ref="L889">IF(NOT(H889=""),AND(AND(ABS(C889:H889-B889:G889)&gt;0),AND(ABS(C889:H889-B889:G889)&lt;4)),IF(NOT(G889=""),AND(AND(ABS(C889:G889-B889:F889)&gt;0),AND(ABS(C889:G889-B889:F889)&lt;4)),IF(NOT(F889=""),AND(AND(ABS(C889:F889-B889:E889)&gt;0),AND(ABS(C889:F889-B889:E889)&lt;4)),AND(AND(ABS(C889:E889-B889:D889)&gt;0),AND(ABS(C889:E889-B889:D889)&lt;4)))))</f>
        <v>1</v>
      </c>
      <c r="M889" s="1" t="b">
        <f t="shared" si="1"/>
        <v>1</v>
      </c>
    </row>
    <row r="890" ht="15.75" customHeight="1">
      <c r="A890" s="1" t="s">
        <v>899</v>
      </c>
      <c r="B890" s="1">
        <f>IFERROR(__xludf.DUMMYFUNCTION("SPLIT(A890,"" "")"),67.0)</f>
        <v>67</v>
      </c>
      <c r="C890" s="1">
        <f>IFERROR(__xludf.DUMMYFUNCTION("""COMPUTED_VALUE"""),70.0)</f>
        <v>70</v>
      </c>
      <c r="D890" s="1">
        <f>IFERROR(__xludf.DUMMYFUNCTION("""COMPUTED_VALUE"""),73.0)</f>
        <v>73</v>
      </c>
      <c r="E890" s="1">
        <f>IFERROR(__xludf.DUMMYFUNCTION("""COMPUTED_VALUE"""),75.0)</f>
        <v>75</v>
      </c>
      <c r="F890" s="1">
        <f>IFERROR(__xludf.DUMMYFUNCTION("""COMPUTED_VALUE"""),78.0)</f>
        <v>78</v>
      </c>
      <c r="G890" s="2">
        <f>IFERROR(__xludf.DUMMYFUNCTION("""COMPUTED_VALUE"""),80.0)</f>
        <v>80</v>
      </c>
      <c r="J890" s="1" t="b">
        <f t="array" ref="J890">IF(NOT(H890=""),AND(C890:H890&gt;B890:G890),IF(NOT(G890=""),AND(C890:G890&gt;B890:F890),IF(NOT(F890=""),AND(C890:F890&gt;B890:E890),AND(C890:E890&gt;B890:D890))))</f>
        <v>1</v>
      </c>
      <c r="K890" s="1" t="b">
        <f t="array" ref="K890">IF(NOT(H890=""),AND(C890:H890&lt;B890:G890),IF(NOT(G890=""),AND(C890:G890&lt;B890:F890),IF(NOT(F890=""),AND(C890:F890&lt;B890:E890),AND(C890:E890&lt;B890:D890))))</f>
        <v>0</v>
      </c>
      <c r="L890" s="1" t="b">
        <f t="array" ref="L890">IF(NOT(H890=""),AND(AND(ABS(C890:H890-B890:G890)&gt;0),AND(ABS(C890:H890-B890:G890)&lt;4)),IF(NOT(G890=""),AND(AND(ABS(C890:G890-B890:F890)&gt;0),AND(ABS(C890:G890-B890:F890)&lt;4)),IF(NOT(F890=""),AND(AND(ABS(C890:F890-B890:E890)&gt;0),AND(ABS(C890:F890-B890:E890)&lt;4)),AND(AND(ABS(C890:E890-B890:D890)&gt;0),AND(ABS(C890:E890-B890:D890)&lt;4)))))</f>
        <v>1</v>
      </c>
      <c r="M890" s="1" t="b">
        <f t="shared" si="1"/>
        <v>1</v>
      </c>
    </row>
    <row r="891" ht="15.75" customHeight="1">
      <c r="A891" s="1" t="s">
        <v>900</v>
      </c>
      <c r="B891" s="1">
        <f>IFERROR(__xludf.DUMMYFUNCTION("SPLIT(A891,"" "")"),64.0)</f>
        <v>64</v>
      </c>
      <c r="C891" s="1">
        <f>IFERROR(__xludf.DUMMYFUNCTION("""COMPUTED_VALUE"""),62.0)</f>
        <v>62</v>
      </c>
      <c r="D891" s="1">
        <f>IFERROR(__xludf.DUMMYFUNCTION("""COMPUTED_VALUE"""),59.0)</f>
        <v>59</v>
      </c>
      <c r="E891" s="1">
        <f>IFERROR(__xludf.DUMMYFUNCTION("""COMPUTED_VALUE"""),58.0)</f>
        <v>58</v>
      </c>
      <c r="F891" s="1">
        <f>IFERROR(__xludf.DUMMYFUNCTION("""COMPUTED_VALUE"""),57.0)</f>
        <v>57</v>
      </c>
      <c r="G891" s="1">
        <f>IFERROR(__xludf.DUMMYFUNCTION("""COMPUTED_VALUE"""),54.0)</f>
        <v>54</v>
      </c>
      <c r="H891" s="2">
        <f>IFERROR(__xludf.DUMMYFUNCTION("""COMPUTED_VALUE"""),51.0)</f>
        <v>51</v>
      </c>
      <c r="J891" s="1" t="b">
        <f t="array" ref="J891">IF(NOT(H891=""),AND(C891:H891&gt;B891:G891),IF(NOT(G891=""),AND(C891:G891&gt;B891:F891),IF(NOT(F891=""),AND(C891:F891&gt;B891:E891),AND(C891:E891&gt;B891:D891))))</f>
        <v>0</v>
      </c>
      <c r="K891" s="1" t="b">
        <f t="array" ref="K891">IF(NOT(H891=""),AND(C891:H891&lt;B891:G891),IF(NOT(G891=""),AND(C891:G891&lt;B891:F891),IF(NOT(F891=""),AND(C891:F891&lt;B891:E891),AND(C891:E891&lt;B891:D891))))</f>
        <v>1</v>
      </c>
      <c r="L891" s="1" t="b">
        <f t="array" ref="L891">IF(NOT(H891=""),AND(AND(ABS(C891:H891-B891:G891)&gt;0),AND(ABS(C891:H891-B891:G891)&lt;4)),IF(NOT(G891=""),AND(AND(ABS(C891:G891-B891:F891)&gt;0),AND(ABS(C891:G891-B891:F891)&lt;4)),IF(NOT(F891=""),AND(AND(ABS(C891:F891-B891:E891)&gt;0),AND(ABS(C891:F891-B891:E891)&lt;4)),AND(AND(ABS(C891:E891-B891:D891)&gt;0),AND(ABS(C891:E891-B891:D891)&lt;4)))))</f>
        <v>1</v>
      </c>
      <c r="M891" s="1" t="b">
        <f t="shared" si="1"/>
        <v>1</v>
      </c>
    </row>
    <row r="892" ht="15.75" customHeight="1">
      <c r="A892" s="1" t="s">
        <v>901</v>
      </c>
      <c r="B892" s="1">
        <f>IFERROR(__xludf.DUMMYFUNCTION("SPLIT(A892,"" "")"),62.0)</f>
        <v>62</v>
      </c>
      <c r="C892" s="1">
        <f>IFERROR(__xludf.DUMMYFUNCTION("""COMPUTED_VALUE"""),59.0)</f>
        <v>59</v>
      </c>
      <c r="D892" s="1">
        <f>IFERROR(__xludf.DUMMYFUNCTION("""COMPUTED_VALUE"""),56.0)</f>
        <v>56</v>
      </c>
      <c r="E892" s="1">
        <f>IFERROR(__xludf.DUMMYFUNCTION("""COMPUTED_VALUE"""),54.0)</f>
        <v>54</v>
      </c>
      <c r="F892" s="1">
        <f>IFERROR(__xludf.DUMMYFUNCTION("""COMPUTED_VALUE"""),52.0)</f>
        <v>52</v>
      </c>
      <c r="G892" s="1">
        <f>IFERROR(__xludf.DUMMYFUNCTION("""COMPUTED_VALUE"""),49.0)</f>
        <v>49</v>
      </c>
      <c r="H892" s="1">
        <f>IFERROR(__xludf.DUMMYFUNCTION("""COMPUTED_VALUE"""),48.0)</f>
        <v>48</v>
      </c>
      <c r="I892" s="1">
        <f>IFERROR(__xludf.DUMMYFUNCTION("""COMPUTED_VALUE"""),46.0)</f>
        <v>46</v>
      </c>
      <c r="J892" s="1" t="b">
        <f t="array" ref="J892">IF(NOT(H892=""),AND(C892:H892&gt;B892:G892),IF(NOT(G892=""),AND(C892:G892&gt;B892:F892),IF(NOT(F892=""),AND(C892:F892&gt;B892:E892),AND(C892:E892&gt;B892:D892))))</f>
        <v>0</v>
      </c>
      <c r="K892" s="1" t="b">
        <f t="array" ref="K892">IF(NOT(H892=""),AND(C892:H892&lt;B892:G892),IF(NOT(G892=""),AND(C892:G892&lt;B892:F892),IF(NOT(F892=""),AND(C892:F892&lt;B892:E892),AND(C892:E892&lt;B892:D892))))</f>
        <v>1</v>
      </c>
      <c r="L892" s="1" t="b">
        <f t="array" ref="L892">IF(NOT(H892=""),AND(AND(ABS(C892:H892-B892:G892)&gt;0),AND(ABS(C892:H892-B892:G892)&lt;4)),IF(NOT(G892=""),AND(AND(ABS(C892:G892-B892:F892)&gt;0),AND(ABS(C892:G892-B892:F892)&lt;4)),IF(NOT(F892=""),AND(AND(ABS(C892:F892-B892:E892)&gt;0),AND(ABS(C892:F892-B892:E892)&lt;4)),AND(AND(ABS(C892:E892-B892:D892)&gt;0),AND(ABS(C892:E892-B892:D892)&lt;4)))))</f>
        <v>1</v>
      </c>
      <c r="M892" s="1" t="b">
        <f t="shared" si="1"/>
        <v>1</v>
      </c>
    </row>
    <row r="893" ht="15.75" customHeight="1">
      <c r="A893" s="1" t="s">
        <v>902</v>
      </c>
      <c r="B893" s="1">
        <f>IFERROR(__xludf.DUMMYFUNCTION("SPLIT(A893,"" "")"),13.0)</f>
        <v>13</v>
      </c>
      <c r="C893" s="1">
        <f>IFERROR(__xludf.DUMMYFUNCTION("""COMPUTED_VALUE"""),16.0)</f>
        <v>16</v>
      </c>
      <c r="D893" s="1">
        <f>IFERROR(__xludf.DUMMYFUNCTION("""COMPUTED_VALUE"""),18.0)</f>
        <v>18</v>
      </c>
      <c r="E893" s="1">
        <f>IFERROR(__xludf.DUMMYFUNCTION("""COMPUTED_VALUE"""),21.0)</f>
        <v>21</v>
      </c>
      <c r="F893" s="1">
        <f>IFERROR(__xludf.DUMMYFUNCTION("""COMPUTED_VALUE"""),24.0)</f>
        <v>24</v>
      </c>
      <c r="G893" s="1">
        <f>IFERROR(__xludf.DUMMYFUNCTION("""COMPUTED_VALUE"""),26.0)</f>
        <v>26</v>
      </c>
      <c r="H893" s="1">
        <f>IFERROR(__xludf.DUMMYFUNCTION("""COMPUTED_VALUE"""),28.0)</f>
        <v>28</v>
      </c>
      <c r="I893" s="1">
        <f>IFERROR(__xludf.DUMMYFUNCTION("""COMPUTED_VALUE"""),31.0)</f>
        <v>31</v>
      </c>
      <c r="J893" s="1" t="b">
        <f t="array" ref="J893">IF(NOT(H893=""),AND(C893:H893&gt;B893:G893),IF(NOT(G893=""),AND(C893:G893&gt;B893:F893),IF(NOT(F893=""),AND(C893:F893&gt;B893:E893),AND(C893:E893&gt;B893:D893))))</f>
        <v>1</v>
      </c>
      <c r="K893" s="1" t="b">
        <f t="array" ref="K893">IF(NOT(H893=""),AND(C893:H893&lt;B893:G893),IF(NOT(G893=""),AND(C893:G893&lt;B893:F893),IF(NOT(F893=""),AND(C893:F893&lt;B893:E893),AND(C893:E893&lt;B893:D893))))</f>
        <v>0</v>
      </c>
      <c r="L893" s="1" t="b">
        <f t="array" ref="L893">IF(NOT(H893=""),AND(AND(ABS(C893:H893-B893:G893)&gt;0),AND(ABS(C893:H893-B893:G893)&lt;4)),IF(NOT(G893=""),AND(AND(ABS(C893:G893-B893:F893)&gt;0),AND(ABS(C893:G893-B893:F893)&lt;4)),IF(NOT(F893=""),AND(AND(ABS(C893:F893-B893:E893)&gt;0),AND(ABS(C893:F893-B893:E893)&lt;4)),AND(AND(ABS(C893:E893-B893:D893)&gt;0),AND(ABS(C893:E893-B893:D893)&lt;4)))))</f>
        <v>1</v>
      </c>
      <c r="M893" s="1" t="b">
        <f t="shared" si="1"/>
        <v>1</v>
      </c>
    </row>
    <row r="894" ht="15.75" customHeight="1">
      <c r="A894" s="1" t="s">
        <v>903</v>
      </c>
      <c r="B894" s="1">
        <f>IFERROR(__xludf.DUMMYFUNCTION("SPLIT(A894,"" "")"),26.0)</f>
        <v>26</v>
      </c>
      <c r="C894" s="1">
        <f>IFERROR(__xludf.DUMMYFUNCTION("""COMPUTED_VALUE"""),28.0)</f>
        <v>28</v>
      </c>
      <c r="D894" s="1">
        <f>IFERROR(__xludf.DUMMYFUNCTION("""COMPUTED_VALUE"""),29.0)</f>
        <v>29</v>
      </c>
      <c r="E894" s="1">
        <f>IFERROR(__xludf.DUMMYFUNCTION("""COMPUTED_VALUE"""),30.0)</f>
        <v>30</v>
      </c>
      <c r="F894" s="1">
        <f>IFERROR(__xludf.DUMMYFUNCTION("""COMPUTED_VALUE"""),33.0)</f>
        <v>33</v>
      </c>
      <c r="G894" s="1">
        <f>IFERROR(__xludf.DUMMYFUNCTION("""COMPUTED_VALUE"""),34.0)</f>
        <v>34</v>
      </c>
      <c r="H894" s="2">
        <f>IFERROR(__xludf.DUMMYFUNCTION("""COMPUTED_VALUE"""),37.0)</f>
        <v>37</v>
      </c>
      <c r="J894" s="1" t="b">
        <f t="array" ref="J894">IF(NOT(H894=""),AND(C894:H894&gt;B894:G894),IF(NOT(G894=""),AND(C894:G894&gt;B894:F894),IF(NOT(F894=""),AND(C894:F894&gt;B894:E894),AND(C894:E894&gt;B894:D894))))</f>
        <v>1</v>
      </c>
      <c r="K894" s="1" t="b">
        <f t="array" ref="K894">IF(NOT(H894=""),AND(C894:H894&lt;B894:G894),IF(NOT(G894=""),AND(C894:G894&lt;B894:F894),IF(NOT(F894=""),AND(C894:F894&lt;B894:E894),AND(C894:E894&lt;B894:D894))))</f>
        <v>0</v>
      </c>
      <c r="L894" s="1" t="b">
        <f t="array" ref="L894">IF(NOT(H894=""),AND(AND(ABS(C894:H894-B894:G894)&gt;0),AND(ABS(C894:H894-B894:G894)&lt;4)),IF(NOT(G894=""),AND(AND(ABS(C894:G894-B894:F894)&gt;0),AND(ABS(C894:G894-B894:F894)&lt;4)),IF(NOT(F894=""),AND(AND(ABS(C894:F894-B894:E894)&gt;0),AND(ABS(C894:F894-B894:E894)&lt;4)),AND(AND(ABS(C894:E894-B894:D894)&gt;0),AND(ABS(C894:E894-B894:D894)&lt;4)))))</f>
        <v>1</v>
      </c>
      <c r="M894" s="1" t="b">
        <f t="shared" si="1"/>
        <v>1</v>
      </c>
    </row>
    <row r="895" ht="15.75" customHeight="1">
      <c r="A895" s="1" t="s">
        <v>904</v>
      </c>
      <c r="B895" s="1">
        <f>IFERROR(__xludf.DUMMYFUNCTION("SPLIT(A895,"" "")"),30.0)</f>
        <v>30</v>
      </c>
      <c r="C895" s="1">
        <f>IFERROR(__xludf.DUMMYFUNCTION("""COMPUTED_VALUE"""),28.0)</f>
        <v>28</v>
      </c>
      <c r="D895" s="1">
        <f>IFERROR(__xludf.DUMMYFUNCTION("""COMPUTED_VALUE"""),26.0)</f>
        <v>26</v>
      </c>
      <c r="E895" s="1">
        <f>IFERROR(__xludf.DUMMYFUNCTION("""COMPUTED_VALUE"""),24.0)</f>
        <v>24</v>
      </c>
      <c r="F895" s="2">
        <f>IFERROR(__xludf.DUMMYFUNCTION("""COMPUTED_VALUE"""),23.0)</f>
        <v>23</v>
      </c>
      <c r="J895" s="1" t="b">
        <f t="array" ref="J895">IF(NOT(H895=""),AND(C895:H895&gt;B895:G895),IF(NOT(G895=""),AND(C895:G895&gt;B895:F895),IF(NOT(F895=""),AND(C895:F895&gt;B895:E895),AND(C895:E895&gt;B895:D895))))</f>
        <v>0</v>
      </c>
      <c r="K895" s="1" t="b">
        <f t="array" ref="K895">IF(NOT(H895=""),AND(C895:H895&lt;B895:G895),IF(NOT(G895=""),AND(C895:G895&lt;B895:F895),IF(NOT(F895=""),AND(C895:F895&lt;B895:E895),AND(C895:E895&lt;B895:D895))))</f>
        <v>1</v>
      </c>
      <c r="L895" s="1" t="b">
        <f t="array" ref="L895">IF(NOT(H895=""),AND(AND(ABS(C895:H895-B895:G895)&gt;0),AND(ABS(C895:H895-B895:G895)&lt;4)),IF(NOT(G895=""),AND(AND(ABS(C895:G895-B895:F895)&gt;0),AND(ABS(C895:G895-B895:F895)&lt;4)),IF(NOT(F895=""),AND(AND(ABS(C895:F895-B895:E895)&gt;0),AND(ABS(C895:F895-B895:E895)&lt;4)),AND(AND(ABS(C895:E895-B895:D895)&gt;0),AND(ABS(C895:E895-B895:D895)&lt;4)))))</f>
        <v>1</v>
      </c>
      <c r="M895" s="1" t="b">
        <f t="shared" si="1"/>
        <v>1</v>
      </c>
    </row>
    <row r="896" ht="15.75" customHeight="1">
      <c r="A896" s="1" t="s">
        <v>905</v>
      </c>
      <c r="B896" s="1">
        <f>IFERROR(__xludf.DUMMYFUNCTION("SPLIT(A896,"" "")"),74.0)</f>
        <v>74</v>
      </c>
      <c r="C896" s="1">
        <f>IFERROR(__xludf.DUMMYFUNCTION("""COMPUTED_VALUE"""),77.0)</f>
        <v>77</v>
      </c>
      <c r="D896" s="1">
        <f>IFERROR(__xludf.DUMMYFUNCTION("""COMPUTED_VALUE"""),79.0)</f>
        <v>79</v>
      </c>
      <c r="E896" s="1">
        <f>IFERROR(__xludf.DUMMYFUNCTION("""COMPUTED_VALUE"""),81.0)</f>
        <v>81</v>
      </c>
      <c r="F896" s="1">
        <f>IFERROR(__xludf.DUMMYFUNCTION("""COMPUTED_VALUE"""),83.0)</f>
        <v>83</v>
      </c>
      <c r="G896" s="1">
        <f>IFERROR(__xludf.DUMMYFUNCTION("""COMPUTED_VALUE"""),85.0)</f>
        <v>85</v>
      </c>
      <c r="H896" s="2">
        <f>IFERROR(__xludf.DUMMYFUNCTION("""COMPUTED_VALUE"""),88.0)</f>
        <v>88</v>
      </c>
      <c r="J896" s="1" t="b">
        <f t="array" ref="J896">IF(NOT(H896=""),AND(C896:H896&gt;B896:G896),IF(NOT(G896=""),AND(C896:G896&gt;B896:F896),IF(NOT(F896=""),AND(C896:F896&gt;B896:E896),AND(C896:E896&gt;B896:D896))))</f>
        <v>1</v>
      </c>
      <c r="K896" s="1" t="b">
        <f t="array" ref="K896">IF(NOT(H896=""),AND(C896:H896&lt;B896:G896),IF(NOT(G896=""),AND(C896:G896&lt;B896:F896),IF(NOT(F896=""),AND(C896:F896&lt;B896:E896),AND(C896:E896&lt;B896:D896))))</f>
        <v>0</v>
      </c>
      <c r="L896" s="1" t="b">
        <f t="array" ref="L896">IF(NOT(H896=""),AND(AND(ABS(C896:H896-B896:G896)&gt;0),AND(ABS(C896:H896-B896:G896)&lt;4)),IF(NOT(G896=""),AND(AND(ABS(C896:G896-B896:F896)&gt;0),AND(ABS(C896:G896-B896:F896)&lt;4)),IF(NOT(F896=""),AND(AND(ABS(C896:F896-B896:E896)&gt;0),AND(ABS(C896:F896-B896:E896)&lt;4)),AND(AND(ABS(C896:E896-B896:D896)&gt;0),AND(ABS(C896:E896-B896:D896)&lt;4)))))</f>
        <v>1</v>
      </c>
      <c r="M896" s="1" t="b">
        <f t="shared" si="1"/>
        <v>1</v>
      </c>
    </row>
    <row r="897" ht="15.75" customHeight="1">
      <c r="A897" s="1" t="s">
        <v>906</v>
      </c>
      <c r="B897" s="1">
        <f>IFERROR(__xludf.DUMMYFUNCTION("SPLIT(A897,"" "")"),45.0)</f>
        <v>45</v>
      </c>
      <c r="C897" s="1">
        <f>IFERROR(__xludf.DUMMYFUNCTION("""COMPUTED_VALUE"""),47.0)</f>
        <v>47</v>
      </c>
      <c r="D897" s="1">
        <f>IFERROR(__xludf.DUMMYFUNCTION("""COMPUTED_VALUE"""),49.0)</f>
        <v>49</v>
      </c>
      <c r="E897" s="1">
        <f>IFERROR(__xludf.DUMMYFUNCTION("""COMPUTED_VALUE"""),51.0)</f>
        <v>51</v>
      </c>
      <c r="F897" s="2">
        <f>IFERROR(__xludf.DUMMYFUNCTION("""COMPUTED_VALUE"""),53.0)</f>
        <v>53</v>
      </c>
      <c r="J897" s="1" t="b">
        <f t="array" ref="J897">IF(NOT(H897=""),AND(C897:H897&gt;B897:G897),IF(NOT(G897=""),AND(C897:G897&gt;B897:F897),IF(NOT(F897=""),AND(C897:F897&gt;B897:E897),AND(C897:E897&gt;B897:D897))))</f>
        <v>1</v>
      </c>
      <c r="K897" s="1" t="b">
        <f t="array" ref="K897">IF(NOT(H897=""),AND(C897:H897&lt;B897:G897),IF(NOT(G897=""),AND(C897:G897&lt;B897:F897),IF(NOT(F897=""),AND(C897:F897&lt;B897:E897),AND(C897:E897&lt;B897:D897))))</f>
        <v>0</v>
      </c>
      <c r="L897" s="1" t="b">
        <f t="array" ref="L897">IF(NOT(H897=""),AND(AND(ABS(C897:H897-B897:G897)&gt;0),AND(ABS(C897:H897-B897:G897)&lt;4)),IF(NOT(G897=""),AND(AND(ABS(C897:G897-B897:F897)&gt;0),AND(ABS(C897:G897-B897:F897)&lt;4)),IF(NOT(F897=""),AND(AND(ABS(C897:F897-B897:E897)&gt;0),AND(ABS(C897:F897-B897:E897)&lt;4)),AND(AND(ABS(C897:E897-B897:D897)&gt;0),AND(ABS(C897:E897-B897:D897)&lt;4)))))</f>
        <v>1</v>
      </c>
      <c r="M897" s="1" t="b">
        <f t="shared" si="1"/>
        <v>1</v>
      </c>
    </row>
    <row r="898" ht="15.75" customHeight="1">
      <c r="A898" s="1" t="s">
        <v>907</v>
      </c>
      <c r="B898" s="1">
        <f>IFERROR(__xludf.DUMMYFUNCTION("SPLIT(A898,"" "")"),30.0)</f>
        <v>30</v>
      </c>
      <c r="C898" s="1">
        <f>IFERROR(__xludf.DUMMYFUNCTION("""COMPUTED_VALUE"""),27.0)</f>
        <v>27</v>
      </c>
      <c r="D898" s="1">
        <f>IFERROR(__xludf.DUMMYFUNCTION("""COMPUTED_VALUE"""),26.0)</f>
        <v>26</v>
      </c>
      <c r="E898" s="1">
        <f>IFERROR(__xludf.DUMMYFUNCTION("""COMPUTED_VALUE"""),25.0)</f>
        <v>25</v>
      </c>
      <c r="F898" s="2">
        <f>IFERROR(__xludf.DUMMYFUNCTION("""COMPUTED_VALUE"""),23.0)</f>
        <v>23</v>
      </c>
      <c r="J898" s="1" t="b">
        <f t="array" ref="J898">IF(NOT(H898=""),AND(C898:H898&gt;B898:G898),IF(NOT(G898=""),AND(C898:G898&gt;B898:F898),IF(NOT(F898=""),AND(C898:F898&gt;B898:E898),AND(C898:E898&gt;B898:D898))))</f>
        <v>0</v>
      </c>
      <c r="K898" s="1" t="b">
        <f t="array" ref="K898">IF(NOT(H898=""),AND(C898:H898&lt;B898:G898),IF(NOT(G898=""),AND(C898:G898&lt;B898:F898),IF(NOT(F898=""),AND(C898:F898&lt;B898:E898),AND(C898:E898&lt;B898:D898))))</f>
        <v>1</v>
      </c>
      <c r="L898" s="1" t="b">
        <f t="array" ref="L898">IF(NOT(H898=""),AND(AND(ABS(C898:H898-B898:G898)&gt;0),AND(ABS(C898:H898-B898:G898)&lt;4)),IF(NOT(G898=""),AND(AND(ABS(C898:G898-B898:F898)&gt;0),AND(ABS(C898:G898-B898:F898)&lt;4)),IF(NOT(F898=""),AND(AND(ABS(C898:F898-B898:E898)&gt;0),AND(ABS(C898:F898-B898:E898)&lt;4)),AND(AND(ABS(C898:E898-B898:D898)&gt;0),AND(ABS(C898:E898-B898:D898)&lt;4)))))</f>
        <v>1</v>
      </c>
      <c r="M898" s="1" t="b">
        <f t="shared" si="1"/>
        <v>1</v>
      </c>
    </row>
    <row r="899" ht="15.75" customHeight="1">
      <c r="A899" s="1" t="s">
        <v>908</v>
      </c>
      <c r="B899" s="1">
        <f>IFERROR(__xludf.DUMMYFUNCTION("SPLIT(A899,"" "")"),2.0)</f>
        <v>2</v>
      </c>
      <c r="C899" s="1">
        <f>IFERROR(__xludf.DUMMYFUNCTION("""COMPUTED_VALUE"""),5.0)</f>
        <v>5</v>
      </c>
      <c r="D899" s="1">
        <f>IFERROR(__xludf.DUMMYFUNCTION("""COMPUTED_VALUE"""),8.0)</f>
        <v>8</v>
      </c>
      <c r="E899" s="1">
        <f>IFERROR(__xludf.DUMMYFUNCTION("""COMPUTED_VALUE"""),10.0)</f>
        <v>10</v>
      </c>
      <c r="F899" s="1">
        <f>IFERROR(__xludf.DUMMYFUNCTION("""COMPUTED_VALUE"""),11.0)</f>
        <v>11</v>
      </c>
      <c r="G899" s="2">
        <f>IFERROR(__xludf.DUMMYFUNCTION("""COMPUTED_VALUE"""),12.0)</f>
        <v>12</v>
      </c>
      <c r="J899" s="1" t="b">
        <f t="array" ref="J899">IF(NOT(H899=""),AND(C899:H899&gt;B899:G899),IF(NOT(G899=""),AND(C899:G899&gt;B899:F899),IF(NOT(F899=""),AND(C899:F899&gt;B899:E899),AND(C899:E899&gt;B899:D899))))</f>
        <v>1</v>
      </c>
      <c r="K899" s="1" t="b">
        <f t="array" ref="K899">IF(NOT(H899=""),AND(C899:H899&lt;B899:G899),IF(NOT(G899=""),AND(C899:G899&lt;B899:F899),IF(NOT(F899=""),AND(C899:F899&lt;B899:E899),AND(C899:E899&lt;B899:D899))))</f>
        <v>0</v>
      </c>
      <c r="L899" s="1" t="b">
        <f t="array" ref="L899">IF(NOT(H899=""),AND(AND(ABS(C899:H899-B899:G899)&gt;0),AND(ABS(C899:H899-B899:G899)&lt;4)),IF(NOT(G899=""),AND(AND(ABS(C899:G899-B899:F899)&gt;0),AND(ABS(C899:G899-B899:F899)&lt;4)),IF(NOT(F899=""),AND(AND(ABS(C899:F899-B899:E899)&gt;0),AND(ABS(C899:F899-B899:E899)&lt;4)),AND(AND(ABS(C899:E899-B899:D899)&gt;0),AND(ABS(C899:E899-B899:D899)&lt;4)))))</f>
        <v>1</v>
      </c>
      <c r="M899" s="1" t="b">
        <f t="shared" si="1"/>
        <v>1</v>
      </c>
    </row>
    <row r="900" ht="15.75" customHeight="1">
      <c r="A900" s="1" t="s">
        <v>909</v>
      </c>
      <c r="B900" s="1">
        <f>IFERROR(__xludf.DUMMYFUNCTION("SPLIT(A900,"" "")"),91.0)</f>
        <v>91</v>
      </c>
      <c r="C900" s="1">
        <f>IFERROR(__xludf.DUMMYFUNCTION("""COMPUTED_VALUE"""),90.0)</f>
        <v>90</v>
      </c>
      <c r="D900" s="1">
        <f>IFERROR(__xludf.DUMMYFUNCTION("""COMPUTED_VALUE"""),88.0)</f>
        <v>88</v>
      </c>
      <c r="E900" s="1">
        <f>IFERROR(__xludf.DUMMYFUNCTION("""COMPUTED_VALUE"""),87.0)</f>
        <v>87</v>
      </c>
      <c r="F900" s="1">
        <f>IFERROR(__xludf.DUMMYFUNCTION("""COMPUTED_VALUE"""),86.0)</f>
        <v>86</v>
      </c>
      <c r="G900" s="1">
        <f>IFERROR(__xludf.DUMMYFUNCTION("""COMPUTED_VALUE"""),84.0)</f>
        <v>84</v>
      </c>
      <c r="H900" s="2">
        <f>IFERROR(__xludf.DUMMYFUNCTION("""COMPUTED_VALUE"""),81.0)</f>
        <v>81</v>
      </c>
      <c r="J900" s="1" t="b">
        <f t="array" ref="J900">IF(NOT(H900=""),AND(C900:H900&gt;B900:G900),IF(NOT(G900=""),AND(C900:G900&gt;B900:F900),IF(NOT(F900=""),AND(C900:F900&gt;B900:E900),AND(C900:E900&gt;B900:D900))))</f>
        <v>0</v>
      </c>
      <c r="K900" s="1" t="b">
        <f t="array" ref="K900">IF(NOT(H900=""),AND(C900:H900&lt;B900:G900),IF(NOT(G900=""),AND(C900:G900&lt;B900:F900),IF(NOT(F900=""),AND(C900:F900&lt;B900:E900),AND(C900:E900&lt;B900:D900))))</f>
        <v>1</v>
      </c>
      <c r="L900" s="1" t="b">
        <f t="array" ref="L900">IF(NOT(H900=""),AND(AND(ABS(C900:H900-B900:G900)&gt;0),AND(ABS(C900:H900-B900:G900)&lt;4)),IF(NOT(G900=""),AND(AND(ABS(C900:G900-B900:F900)&gt;0),AND(ABS(C900:G900-B900:F900)&lt;4)),IF(NOT(F900=""),AND(AND(ABS(C900:F900-B900:E900)&gt;0),AND(ABS(C900:F900-B900:E900)&lt;4)),AND(AND(ABS(C900:E900-B900:D900)&gt;0),AND(ABS(C900:E900-B900:D900)&lt;4)))))</f>
        <v>1</v>
      </c>
      <c r="M900" s="1" t="b">
        <f t="shared" si="1"/>
        <v>1</v>
      </c>
    </row>
    <row r="901" ht="15.75" customHeight="1">
      <c r="A901" s="1" t="s">
        <v>910</v>
      </c>
      <c r="B901" s="1">
        <f>IFERROR(__xludf.DUMMYFUNCTION("SPLIT(A901,"" "")"),97.0)</f>
        <v>97</v>
      </c>
      <c r="C901" s="1">
        <f>IFERROR(__xludf.DUMMYFUNCTION("""COMPUTED_VALUE"""),96.0)</f>
        <v>96</v>
      </c>
      <c r="D901" s="1">
        <f>IFERROR(__xludf.DUMMYFUNCTION("""COMPUTED_VALUE"""),93.0)</f>
        <v>93</v>
      </c>
      <c r="E901" s="1">
        <f>IFERROR(__xludf.DUMMYFUNCTION("""COMPUTED_VALUE"""),92.0)</f>
        <v>92</v>
      </c>
      <c r="F901" s="2">
        <f>IFERROR(__xludf.DUMMYFUNCTION("""COMPUTED_VALUE"""),89.0)</f>
        <v>89</v>
      </c>
      <c r="J901" s="1" t="b">
        <f t="array" ref="J901">IF(NOT(H901=""),AND(C901:H901&gt;B901:G901),IF(NOT(G901=""),AND(C901:G901&gt;B901:F901),IF(NOT(F901=""),AND(C901:F901&gt;B901:E901),AND(C901:E901&gt;B901:D901))))</f>
        <v>0</v>
      </c>
      <c r="K901" s="1" t="b">
        <f t="array" ref="K901">IF(NOT(H901=""),AND(C901:H901&lt;B901:G901),IF(NOT(G901=""),AND(C901:G901&lt;B901:F901),IF(NOT(F901=""),AND(C901:F901&lt;B901:E901),AND(C901:E901&lt;B901:D901))))</f>
        <v>1</v>
      </c>
      <c r="L901" s="1" t="b">
        <f t="array" ref="L901">IF(NOT(H901=""),AND(AND(ABS(C901:H901-B901:G901)&gt;0),AND(ABS(C901:H901-B901:G901)&lt;4)),IF(NOT(G901=""),AND(AND(ABS(C901:G901-B901:F901)&gt;0),AND(ABS(C901:G901-B901:F901)&lt;4)),IF(NOT(F901=""),AND(AND(ABS(C901:F901-B901:E901)&gt;0),AND(ABS(C901:F901-B901:E901)&lt;4)),AND(AND(ABS(C901:E901-B901:D901)&gt;0),AND(ABS(C901:E901-B901:D901)&lt;4)))))</f>
        <v>1</v>
      </c>
      <c r="M901" s="1" t="b">
        <f t="shared" si="1"/>
        <v>1</v>
      </c>
    </row>
    <row r="902" ht="15.75" customHeight="1">
      <c r="A902" s="1" t="s">
        <v>911</v>
      </c>
      <c r="B902" s="1">
        <f>IFERROR(__xludf.DUMMYFUNCTION("SPLIT(A902,"" "")"),34.0)</f>
        <v>34</v>
      </c>
      <c r="C902" s="1">
        <f>IFERROR(__xludf.DUMMYFUNCTION("""COMPUTED_VALUE"""),36.0)</f>
        <v>36</v>
      </c>
      <c r="D902" s="1">
        <f>IFERROR(__xludf.DUMMYFUNCTION("""COMPUTED_VALUE"""),37.0)</f>
        <v>37</v>
      </c>
      <c r="E902" s="1">
        <f>IFERROR(__xludf.DUMMYFUNCTION("""COMPUTED_VALUE"""),40.0)</f>
        <v>40</v>
      </c>
      <c r="F902" s="1">
        <f>IFERROR(__xludf.DUMMYFUNCTION("""COMPUTED_VALUE"""),41.0)</f>
        <v>41</v>
      </c>
      <c r="G902" s="1">
        <f>IFERROR(__xludf.DUMMYFUNCTION("""COMPUTED_VALUE"""),44.0)</f>
        <v>44</v>
      </c>
      <c r="H902" s="1">
        <f>IFERROR(__xludf.DUMMYFUNCTION("""COMPUTED_VALUE"""),46.0)</f>
        <v>46</v>
      </c>
      <c r="I902" s="1">
        <f>IFERROR(__xludf.DUMMYFUNCTION("""COMPUTED_VALUE"""),47.0)</f>
        <v>47</v>
      </c>
      <c r="J902" s="1" t="b">
        <f t="array" ref="J902">IF(NOT(H902=""),AND(C902:H902&gt;B902:G902),IF(NOT(G902=""),AND(C902:G902&gt;B902:F902),IF(NOT(F902=""),AND(C902:F902&gt;B902:E902),AND(C902:E902&gt;B902:D902))))</f>
        <v>1</v>
      </c>
      <c r="K902" s="1" t="b">
        <f t="array" ref="K902">IF(NOT(H902=""),AND(C902:H902&lt;B902:G902),IF(NOT(G902=""),AND(C902:G902&lt;B902:F902),IF(NOT(F902=""),AND(C902:F902&lt;B902:E902),AND(C902:E902&lt;B902:D902))))</f>
        <v>0</v>
      </c>
      <c r="L902" s="1" t="b">
        <f t="array" ref="L902">IF(NOT(H902=""),AND(AND(ABS(C902:H902-B902:G902)&gt;0),AND(ABS(C902:H902-B902:G902)&lt;4)),IF(NOT(G902=""),AND(AND(ABS(C902:G902-B902:F902)&gt;0),AND(ABS(C902:G902-B902:F902)&lt;4)),IF(NOT(F902=""),AND(AND(ABS(C902:F902-B902:E902)&gt;0),AND(ABS(C902:F902-B902:E902)&lt;4)),AND(AND(ABS(C902:E902-B902:D902)&gt;0),AND(ABS(C902:E902-B902:D902)&lt;4)))))</f>
        <v>1</v>
      </c>
      <c r="M902" s="1" t="b">
        <f t="shared" si="1"/>
        <v>1</v>
      </c>
    </row>
    <row r="903" ht="15.75" customHeight="1">
      <c r="A903" s="1" t="s">
        <v>912</v>
      </c>
      <c r="B903" s="1">
        <f>IFERROR(__xludf.DUMMYFUNCTION("SPLIT(A903,"" "")"),44.0)</f>
        <v>44</v>
      </c>
      <c r="C903" s="1">
        <f>IFERROR(__xludf.DUMMYFUNCTION("""COMPUTED_VALUE"""),41.0)</f>
        <v>41</v>
      </c>
      <c r="D903" s="1">
        <f>IFERROR(__xludf.DUMMYFUNCTION("""COMPUTED_VALUE"""),38.0)</f>
        <v>38</v>
      </c>
      <c r="E903" s="1">
        <f>IFERROR(__xludf.DUMMYFUNCTION("""COMPUTED_VALUE"""),37.0)</f>
        <v>37</v>
      </c>
      <c r="F903" s="1">
        <f>IFERROR(__xludf.DUMMYFUNCTION("""COMPUTED_VALUE"""),36.0)</f>
        <v>36</v>
      </c>
      <c r="G903" s="2">
        <f>IFERROR(__xludf.DUMMYFUNCTION("""COMPUTED_VALUE"""),34.0)</f>
        <v>34</v>
      </c>
      <c r="J903" s="1" t="b">
        <f t="array" ref="J903">IF(NOT(H903=""),AND(C903:H903&gt;B903:G903),IF(NOT(G903=""),AND(C903:G903&gt;B903:F903),IF(NOT(F903=""),AND(C903:F903&gt;B903:E903),AND(C903:E903&gt;B903:D903))))</f>
        <v>0</v>
      </c>
      <c r="K903" s="1" t="b">
        <f t="array" ref="K903">IF(NOT(H903=""),AND(C903:H903&lt;B903:G903),IF(NOT(G903=""),AND(C903:G903&lt;B903:F903),IF(NOT(F903=""),AND(C903:F903&lt;B903:E903),AND(C903:E903&lt;B903:D903))))</f>
        <v>1</v>
      </c>
      <c r="L903" s="1" t="b">
        <f t="array" ref="L903">IF(NOT(H903=""),AND(AND(ABS(C903:H903-B903:G903)&gt;0),AND(ABS(C903:H903-B903:G903)&lt;4)),IF(NOT(G903=""),AND(AND(ABS(C903:G903-B903:F903)&gt;0),AND(ABS(C903:G903-B903:F903)&lt;4)),IF(NOT(F903=""),AND(AND(ABS(C903:F903-B903:E903)&gt;0),AND(ABS(C903:F903-B903:E903)&lt;4)),AND(AND(ABS(C903:E903-B903:D903)&gt;0),AND(ABS(C903:E903-B903:D903)&lt;4)))))</f>
        <v>1</v>
      </c>
      <c r="M903" s="1" t="b">
        <f t="shared" si="1"/>
        <v>1</v>
      </c>
    </row>
    <row r="904" ht="15.75" customHeight="1">
      <c r="A904" s="1" t="s">
        <v>913</v>
      </c>
      <c r="B904" s="1">
        <f>IFERROR(__xludf.DUMMYFUNCTION("SPLIT(A904,"" "")"),42.0)</f>
        <v>42</v>
      </c>
      <c r="C904" s="1">
        <f>IFERROR(__xludf.DUMMYFUNCTION("""COMPUTED_VALUE"""),44.0)</f>
        <v>44</v>
      </c>
      <c r="D904" s="1">
        <f>IFERROR(__xludf.DUMMYFUNCTION("""COMPUTED_VALUE"""),45.0)</f>
        <v>45</v>
      </c>
      <c r="E904" s="1">
        <f>IFERROR(__xludf.DUMMYFUNCTION("""COMPUTED_VALUE"""),48.0)</f>
        <v>48</v>
      </c>
      <c r="F904" s="1">
        <f>IFERROR(__xludf.DUMMYFUNCTION("""COMPUTED_VALUE"""),50.0)</f>
        <v>50</v>
      </c>
      <c r="G904" s="1">
        <f>IFERROR(__xludf.DUMMYFUNCTION("""COMPUTED_VALUE"""),52.0)</f>
        <v>52</v>
      </c>
      <c r="H904" s="1">
        <f>IFERROR(__xludf.DUMMYFUNCTION("""COMPUTED_VALUE"""),53.0)</f>
        <v>53</v>
      </c>
      <c r="I904" s="1">
        <f>IFERROR(__xludf.DUMMYFUNCTION("""COMPUTED_VALUE"""),54.0)</f>
        <v>54</v>
      </c>
      <c r="J904" s="1" t="b">
        <f t="array" ref="J904">IF(NOT(H904=""),AND(C904:H904&gt;B904:G904),IF(NOT(G904=""),AND(C904:G904&gt;B904:F904),IF(NOT(F904=""),AND(C904:F904&gt;B904:E904),AND(C904:E904&gt;B904:D904))))</f>
        <v>1</v>
      </c>
      <c r="K904" s="1" t="b">
        <f t="array" ref="K904">IF(NOT(H904=""),AND(C904:H904&lt;B904:G904),IF(NOT(G904=""),AND(C904:G904&lt;B904:F904),IF(NOT(F904=""),AND(C904:F904&lt;B904:E904),AND(C904:E904&lt;B904:D904))))</f>
        <v>0</v>
      </c>
      <c r="L904" s="1" t="b">
        <f t="array" ref="L904">IF(NOT(H904=""),AND(AND(ABS(C904:H904-B904:G904)&gt;0),AND(ABS(C904:H904-B904:G904)&lt;4)),IF(NOT(G904=""),AND(AND(ABS(C904:G904-B904:F904)&gt;0),AND(ABS(C904:G904-B904:F904)&lt;4)),IF(NOT(F904=""),AND(AND(ABS(C904:F904-B904:E904)&gt;0),AND(ABS(C904:F904-B904:E904)&lt;4)),AND(AND(ABS(C904:E904-B904:D904)&gt;0),AND(ABS(C904:E904-B904:D904)&lt;4)))))</f>
        <v>1</v>
      </c>
      <c r="M904" s="1" t="b">
        <f t="shared" si="1"/>
        <v>1</v>
      </c>
    </row>
    <row r="905" ht="15.75" customHeight="1">
      <c r="A905" s="1" t="s">
        <v>914</v>
      </c>
      <c r="B905" s="1">
        <f>IFERROR(__xludf.DUMMYFUNCTION("SPLIT(A905,"" "")"),12.0)</f>
        <v>12</v>
      </c>
      <c r="C905" s="1">
        <f>IFERROR(__xludf.DUMMYFUNCTION("""COMPUTED_VALUE"""),10.0)</f>
        <v>10</v>
      </c>
      <c r="D905" s="1">
        <f>IFERROR(__xludf.DUMMYFUNCTION("""COMPUTED_VALUE"""),8.0)</f>
        <v>8</v>
      </c>
      <c r="E905" s="1">
        <f>IFERROR(__xludf.DUMMYFUNCTION("""COMPUTED_VALUE"""),7.0)</f>
        <v>7</v>
      </c>
      <c r="F905" s="2">
        <f>IFERROR(__xludf.DUMMYFUNCTION("""COMPUTED_VALUE"""),6.0)</f>
        <v>6</v>
      </c>
      <c r="J905" s="1" t="b">
        <f t="array" ref="J905">IF(NOT(H905=""),AND(C905:H905&gt;B905:G905),IF(NOT(G905=""),AND(C905:G905&gt;B905:F905),IF(NOT(F905=""),AND(C905:F905&gt;B905:E905),AND(C905:E905&gt;B905:D905))))</f>
        <v>0</v>
      </c>
      <c r="K905" s="1" t="b">
        <f t="array" ref="K905">IF(NOT(H905=""),AND(C905:H905&lt;B905:G905),IF(NOT(G905=""),AND(C905:G905&lt;B905:F905),IF(NOT(F905=""),AND(C905:F905&lt;B905:E905),AND(C905:E905&lt;B905:D905))))</f>
        <v>1</v>
      </c>
      <c r="L905" s="1" t="b">
        <f t="array" ref="L905">IF(NOT(H905=""),AND(AND(ABS(C905:H905-B905:G905)&gt;0),AND(ABS(C905:H905-B905:G905)&lt;4)),IF(NOT(G905=""),AND(AND(ABS(C905:G905-B905:F905)&gt;0),AND(ABS(C905:G905-B905:F905)&lt;4)),IF(NOT(F905=""),AND(AND(ABS(C905:F905-B905:E905)&gt;0),AND(ABS(C905:F905-B905:E905)&lt;4)),AND(AND(ABS(C905:E905-B905:D905)&gt;0),AND(ABS(C905:E905-B905:D905)&lt;4)))))</f>
        <v>1</v>
      </c>
      <c r="M905" s="1" t="b">
        <f t="shared" si="1"/>
        <v>1</v>
      </c>
    </row>
    <row r="906" ht="15.75" customHeight="1">
      <c r="A906" s="1" t="s">
        <v>915</v>
      </c>
      <c r="B906" s="1">
        <f>IFERROR(__xludf.DUMMYFUNCTION("SPLIT(A906,"" "")"),56.0)</f>
        <v>56</v>
      </c>
      <c r="C906" s="1">
        <f>IFERROR(__xludf.DUMMYFUNCTION("""COMPUTED_VALUE"""),58.0)</f>
        <v>58</v>
      </c>
      <c r="D906" s="1">
        <f>IFERROR(__xludf.DUMMYFUNCTION("""COMPUTED_VALUE"""),60.0)</f>
        <v>60</v>
      </c>
      <c r="E906" s="1">
        <f>IFERROR(__xludf.DUMMYFUNCTION("""COMPUTED_VALUE"""),63.0)</f>
        <v>63</v>
      </c>
      <c r="F906" s="1">
        <f>IFERROR(__xludf.DUMMYFUNCTION("""COMPUTED_VALUE"""),64.0)</f>
        <v>64</v>
      </c>
      <c r="G906" s="1">
        <f>IFERROR(__xludf.DUMMYFUNCTION("""COMPUTED_VALUE"""),67.0)</f>
        <v>67</v>
      </c>
      <c r="H906" s="1">
        <f>IFERROR(__xludf.DUMMYFUNCTION("""COMPUTED_VALUE"""),69.0)</f>
        <v>69</v>
      </c>
      <c r="I906" s="1">
        <f>IFERROR(__xludf.DUMMYFUNCTION("""COMPUTED_VALUE"""),71.0)</f>
        <v>71</v>
      </c>
      <c r="J906" s="1" t="b">
        <f t="array" ref="J906">IF(NOT(H906=""),AND(C906:H906&gt;B906:G906),IF(NOT(G906=""),AND(C906:G906&gt;B906:F906),IF(NOT(F906=""),AND(C906:F906&gt;B906:E906),AND(C906:E906&gt;B906:D906))))</f>
        <v>1</v>
      </c>
      <c r="K906" s="1" t="b">
        <f t="array" ref="K906">IF(NOT(H906=""),AND(C906:H906&lt;B906:G906),IF(NOT(G906=""),AND(C906:G906&lt;B906:F906),IF(NOT(F906=""),AND(C906:F906&lt;B906:E906),AND(C906:E906&lt;B906:D906))))</f>
        <v>0</v>
      </c>
      <c r="L906" s="1" t="b">
        <f t="array" ref="L906">IF(NOT(H906=""),AND(AND(ABS(C906:H906-B906:G906)&gt;0),AND(ABS(C906:H906-B906:G906)&lt;4)),IF(NOT(G906=""),AND(AND(ABS(C906:G906-B906:F906)&gt;0),AND(ABS(C906:G906-B906:F906)&lt;4)),IF(NOT(F906=""),AND(AND(ABS(C906:F906-B906:E906)&gt;0),AND(ABS(C906:F906-B906:E906)&lt;4)),AND(AND(ABS(C906:E906-B906:D906)&gt;0),AND(ABS(C906:E906-B906:D906)&lt;4)))))</f>
        <v>1</v>
      </c>
      <c r="M906" s="1" t="b">
        <f t="shared" si="1"/>
        <v>1</v>
      </c>
    </row>
    <row r="907" ht="15.75" customHeight="1">
      <c r="A907" s="1" t="s">
        <v>916</v>
      </c>
      <c r="B907" s="1">
        <f>IFERROR(__xludf.DUMMYFUNCTION("SPLIT(A907,"" "")"),46.0)</f>
        <v>46</v>
      </c>
      <c r="C907" s="1">
        <f>IFERROR(__xludf.DUMMYFUNCTION("""COMPUTED_VALUE"""),47.0)</f>
        <v>47</v>
      </c>
      <c r="D907" s="1">
        <f>IFERROR(__xludf.DUMMYFUNCTION("""COMPUTED_VALUE"""),48.0)</f>
        <v>48</v>
      </c>
      <c r="E907" s="1">
        <f>IFERROR(__xludf.DUMMYFUNCTION("""COMPUTED_VALUE"""),49.0)</f>
        <v>49</v>
      </c>
      <c r="F907" s="1">
        <f>IFERROR(__xludf.DUMMYFUNCTION("""COMPUTED_VALUE"""),52.0)</f>
        <v>52</v>
      </c>
      <c r="G907" s="1">
        <f>IFERROR(__xludf.DUMMYFUNCTION("""COMPUTED_VALUE"""),54.0)</f>
        <v>54</v>
      </c>
      <c r="H907" s="1">
        <f>IFERROR(__xludf.DUMMYFUNCTION("""COMPUTED_VALUE"""),57.0)</f>
        <v>57</v>
      </c>
      <c r="I907" s="1">
        <f>IFERROR(__xludf.DUMMYFUNCTION("""COMPUTED_VALUE"""),59.0)</f>
        <v>59</v>
      </c>
      <c r="J907" s="1" t="b">
        <f t="array" ref="J907">IF(NOT(H907=""),AND(C907:H907&gt;B907:G907),IF(NOT(G907=""),AND(C907:G907&gt;B907:F907),IF(NOT(F907=""),AND(C907:F907&gt;B907:E907),AND(C907:E907&gt;B907:D907))))</f>
        <v>1</v>
      </c>
      <c r="K907" s="1" t="b">
        <f t="array" ref="K907">IF(NOT(H907=""),AND(C907:H907&lt;B907:G907),IF(NOT(G907=""),AND(C907:G907&lt;B907:F907),IF(NOT(F907=""),AND(C907:F907&lt;B907:E907),AND(C907:E907&lt;B907:D907))))</f>
        <v>0</v>
      </c>
      <c r="L907" s="1" t="b">
        <f t="array" ref="L907">IF(NOT(H907=""),AND(AND(ABS(C907:H907-B907:G907)&gt;0),AND(ABS(C907:H907-B907:G907)&lt;4)),IF(NOT(G907=""),AND(AND(ABS(C907:G907-B907:F907)&gt;0),AND(ABS(C907:G907-B907:F907)&lt;4)),IF(NOT(F907=""),AND(AND(ABS(C907:F907-B907:E907)&gt;0),AND(ABS(C907:F907-B907:E907)&lt;4)),AND(AND(ABS(C907:E907-B907:D907)&gt;0),AND(ABS(C907:E907-B907:D907)&lt;4)))))</f>
        <v>1</v>
      </c>
      <c r="M907" s="1" t="b">
        <f t="shared" si="1"/>
        <v>1</v>
      </c>
    </row>
    <row r="908" ht="15.75" customHeight="1">
      <c r="A908" s="1" t="s">
        <v>917</v>
      </c>
      <c r="B908" s="1">
        <f>IFERROR(__xludf.DUMMYFUNCTION("SPLIT(A908,"" "")"),81.0)</f>
        <v>81</v>
      </c>
      <c r="C908" s="1">
        <f>IFERROR(__xludf.DUMMYFUNCTION("""COMPUTED_VALUE"""),84.0)</f>
        <v>84</v>
      </c>
      <c r="D908" s="1">
        <f>IFERROR(__xludf.DUMMYFUNCTION("""COMPUTED_VALUE"""),86.0)</f>
        <v>86</v>
      </c>
      <c r="E908" s="1">
        <f>IFERROR(__xludf.DUMMYFUNCTION("""COMPUTED_VALUE"""),88.0)</f>
        <v>88</v>
      </c>
      <c r="F908" s="2">
        <f>IFERROR(__xludf.DUMMYFUNCTION("""COMPUTED_VALUE"""),91.0)</f>
        <v>91</v>
      </c>
      <c r="J908" s="1" t="b">
        <f t="array" ref="J908">IF(NOT(H908=""),AND(C908:H908&gt;B908:G908),IF(NOT(G908=""),AND(C908:G908&gt;B908:F908),IF(NOT(F908=""),AND(C908:F908&gt;B908:E908),AND(C908:E908&gt;B908:D908))))</f>
        <v>1</v>
      </c>
      <c r="K908" s="1" t="b">
        <f t="array" ref="K908">IF(NOT(H908=""),AND(C908:H908&lt;B908:G908),IF(NOT(G908=""),AND(C908:G908&lt;B908:F908),IF(NOT(F908=""),AND(C908:F908&lt;B908:E908),AND(C908:E908&lt;B908:D908))))</f>
        <v>0</v>
      </c>
      <c r="L908" s="1" t="b">
        <f t="array" ref="L908">IF(NOT(H908=""),AND(AND(ABS(C908:H908-B908:G908)&gt;0),AND(ABS(C908:H908-B908:G908)&lt;4)),IF(NOT(G908=""),AND(AND(ABS(C908:G908-B908:F908)&gt;0),AND(ABS(C908:G908-B908:F908)&lt;4)),IF(NOT(F908=""),AND(AND(ABS(C908:F908-B908:E908)&gt;0),AND(ABS(C908:F908-B908:E908)&lt;4)),AND(AND(ABS(C908:E908-B908:D908)&gt;0),AND(ABS(C908:E908-B908:D908)&lt;4)))))</f>
        <v>1</v>
      </c>
      <c r="M908" s="1" t="b">
        <f t="shared" si="1"/>
        <v>1</v>
      </c>
    </row>
    <row r="909" ht="15.75" customHeight="1">
      <c r="A909" s="1" t="s">
        <v>918</v>
      </c>
      <c r="B909" s="1">
        <f>IFERROR(__xludf.DUMMYFUNCTION("SPLIT(A909,"" "")"),73.0)</f>
        <v>73</v>
      </c>
      <c r="C909" s="1">
        <f>IFERROR(__xludf.DUMMYFUNCTION("""COMPUTED_VALUE"""),71.0)</f>
        <v>71</v>
      </c>
      <c r="D909" s="1">
        <f>IFERROR(__xludf.DUMMYFUNCTION("""COMPUTED_VALUE"""),68.0)</f>
        <v>68</v>
      </c>
      <c r="E909" s="1">
        <f>IFERROR(__xludf.DUMMYFUNCTION("""COMPUTED_VALUE"""),66.0)</f>
        <v>66</v>
      </c>
      <c r="F909" s="1">
        <f>IFERROR(__xludf.DUMMYFUNCTION("""COMPUTED_VALUE"""),63.0)</f>
        <v>63</v>
      </c>
      <c r="G909" s="1">
        <f>IFERROR(__xludf.DUMMYFUNCTION("""COMPUTED_VALUE"""),62.0)</f>
        <v>62</v>
      </c>
      <c r="H909" s="1">
        <f>IFERROR(__xludf.DUMMYFUNCTION("""COMPUTED_VALUE"""),59.0)</f>
        <v>59</v>
      </c>
      <c r="I909" s="1">
        <f>IFERROR(__xludf.DUMMYFUNCTION("""COMPUTED_VALUE"""),57.0)</f>
        <v>57</v>
      </c>
      <c r="J909" s="1" t="b">
        <f t="array" ref="J909">IF(NOT(H909=""),AND(C909:H909&gt;B909:G909),IF(NOT(G909=""),AND(C909:G909&gt;B909:F909),IF(NOT(F909=""),AND(C909:F909&gt;B909:E909),AND(C909:E909&gt;B909:D909))))</f>
        <v>0</v>
      </c>
      <c r="K909" s="1" t="b">
        <f t="array" ref="K909">IF(NOT(H909=""),AND(C909:H909&lt;B909:G909),IF(NOT(G909=""),AND(C909:G909&lt;B909:F909),IF(NOT(F909=""),AND(C909:F909&lt;B909:E909),AND(C909:E909&lt;B909:D909))))</f>
        <v>1</v>
      </c>
      <c r="L909" s="1" t="b">
        <f t="array" ref="L909">IF(NOT(H909=""),AND(AND(ABS(C909:H909-B909:G909)&gt;0),AND(ABS(C909:H909-B909:G909)&lt;4)),IF(NOT(G909=""),AND(AND(ABS(C909:G909-B909:F909)&gt;0),AND(ABS(C909:G909-B909:F909)&lt;4)),IF(NOT(F909=""),AND(AND(ABS(C909:F909-B909:E909)&gt;0),AND(ABS(C909:F909-B909:E909)&lt;4)),AND(AND(ABS(C909:E909-B909:D909)&gt;0),AND(ABS(C909:E909-B909:D909)&lt;4)))))</f>
        <v>1</v>
      </c>
      <c r="M909" s="1" t="b">
        <f t="shared" si="1"/>
        <v>1</v>
      </c>
    </row>
    <row r="910" ht="15.75" customHeight="1">
      <c r="A910" s="1" t="s">
        <v>919</v>
      </c>
      <c r="B910" s="1">
        <f>IFERROR(__xludf.DUMMYFUNCTION("SPLIT(A910,"" "")"),42.0)</f>
        <v>42</v>
      </c>
      <c r="C910" s="1">
        <f>IFERROR(__xludf.DUMMYFUNCTION("""COMPUTED_VALUE"""),39.0)</f>
        <v>39</v>
      </c>
      <c r="D910" s="1">
        <f>IFERROR(__xludf.DUMMYFUNCTION("""COMPUTED_VALUE"""),36.0)</f>
        <v>36</v>
      </c>
      <c r="E910" s="1">
        <f>IFERROR(__xludf.DUMMYFUNCTION("""COMPUTED_VALUE"""),33.0)</f>
        <v>33</v>
      </c>
      <c r="F910" s="1">
        <f>IFERROR(__xludf.DUMMYFUNCTION("""COMPUTED_VALUE"""),32.0)</f>
        <v>32</v>
      </c>
      <c r="G910" s="1">
        <f>IFERROR(__xludf.DUMMYFUNCTION("""COMPUTED_VALUE"""),31.0)</f>
        <v>31</v>
      </c>
      <c r="H910" s="2">
        <f>IFERROR(__xludf.DUMMYFUNCTION("""COMPUTED_VALUE"""),30.0)</f>
        <v>30</v>
      </c>
      <c r="J910" s="1" t="b">
        <f t="array" ref="J910">IF(NOT(H910=""),AND(C910:H910&gt;B910:G910),IF(NOT(G910=""),AND(C910:G910&gt;B910:F910),IF(NOT(F910=""),AND(C910:F910&gt;B910:E910),AND(C910:E910&gt;B910:D910))))</f>
        <v>0</v>
      </c>
      <c r="K910" s="1" t="b">
        <f t="array" ref="K910">IF(NOT(H910=""),AND(C910:H910&lt;B910:G910),IF(NOT(G910=""),AND(C910:G910&lt;B910:F910),IF(NOT(F910=""),AND(C910:F910&lt;B910:E910),AND(C910:E910&lt;B910:D910))))</f>
        <v>1</v>
      </c>
      <c r="L910" s="1" t="b">
        <f t="array" ref="L910">IF(NOT(H910=""),AND(AND(ABS(C910:H910-B910:G910)&gt;0),AND(ABS(C910:H910-B910:G910)&lt;4)),IF(NOT(G910=""),AND(AND(ABS(C910:G910-B910:F910)&gt;0),AND(ABS(C910:G910-B910:F910)&lt;4)),IF(NOT(F910=""),AND(AND(ABS(C910:F910-B910:E910)&gt;0),AND(ABS(C910:F910-B910:E910)&lt;4)),AND(AND(ABS(C910:E910-B910:D910)&gt;0),AND(ABS(C910:E910-B910:D910)&lt;4)))))</f>
        <v>1</v>
      </c>
      <c r="M910" s="1" t="b">
        <f t="shared" si="1"/>
        <v>1</v>
      </c>
    </row>
    <row r="911" ht="15.75" customHeight="1">
      <c r="A911" s="1" t="s">
        <v>920</v>
      </c>
      <c r="B911" s="1">
        <f>IFERROR(__xludf.DUMMYFUNCTION("SPLIT(A911,"" "")"),1.0)</f>
        <v>1</v>
      </c>
      <c r="C911" s="1">
        <f>IFERROR(__xludf.DUMMYFUNCTION("""COMPUTED_VALUE"""),2.0)</f>
        <v>2</v>
      </c>
      <c r="D911" s="1">
        <f>IFERROR(__xludf.DUMMYFUNCTION("""COMPUTED_VALUE"""),5.0)</f>
        <v>5</v>
      </c>
      <c r="E911" s="1">
        <f>IFERROR(__xludf.DUMMYFUNCTION("""COMPUTED_VALUE"""),8.0)</f>
        <v>8</v>
      </c>
      <c r="F911" s="1">
        <f>IFERROR(__xludf.DUMMYFUNCTION("""COMPUTED_VALUE"""),9.0)</f>
        <v>9</v>
      </c>
      <c r="G911" s="2">
        <f>IFERROR(__xludf.DUMMYFUNCTION("""COMPUTED_VALUE"""),11.0)</f>
        <v>11</v>
      </c>
      <c r="J911" s="1" t="b">
        <f t="array" ref="J911">IF(NOT(H911=""),AND(C911:H911&gt;B911:G911),IF(NOT(G911=""),AND(C911:G911&gt;B911:F911),IF(NOT(F911=""),AND(C911:F911&gt;B911:E911),AND(C911:E911&gt;B911:D911))))</f>
        <v>1</v>
      </c>
      <c r="K911" s="1" t="b">
        <f t="array" ref="K911">IF(NOT(H911=""),AND(C911:H911&lt;B911:G911),IF(NOT(G911=""),AND(C911:G911&lt;B911:F911),IF(NOT(F911=""),AND(C911:F911&lt;B911:E911),AND(C911:E911&lt;B911:D911))))</f>
        <v>0</v>
      </c>
      <c r="L911" s="1" t="b">
        <f t="array" ref="L911">IF(NOT(H911=""),AND(AND(ABS(C911:H911-B911:G911)&gt;0),AND(ABS(C911:H911-B911:G911)&lt;4)),IF(NOT(G911=""),AND(AND(ABS(C911:G911-B911:F911)&gt;0),AND(ABS(C911:G911-B911:F911)&lt;4)),IF(NOT(F911=""),AND(AND(ABS(C911:F911-B911:E911)&gt;0),AND(ABS(C911:F911-B911:E911)&lt;4)),AND(AND(ABS(C911:E911-B911:D911)&gt;0),AND(ABS(C911:E911-B911:D911)&lt;4)))))</f>
        <v>1</v>
      </c>
      <c r="M911" s="1" t="b">
        <f t="shared" si="1"/>
        <v>1</v>
      </c>
    </row>
    <row r="912" ht="15.75" customHeight="1">
      <c r="A912" s="1" t="s">
        <v>921</v>
      </c>
      <c r="B912" s="1">
        <f>IFERROR(__xludf.DUMMYFUNCTION("SPLIT(A912,"" "")"),42.0)</f>
        <v>42</v>
      </c>
      <c r="C912" s="1">
        <f>IFERROR(__xludf.DUMMYFUNCTION("""COMPUTED_VALUE"""),43.0)</f>
        <v>43</v>
      </c>
      <c r="D912" s="1">
        <f>IFERROR(__xludf.DUMMYFUNCTION("""COMPUTED_VALUE"""),44.0)</f>
        <v>44</v>
      </c>
      <c r="E912" s="1">
        <f>IFERROR(__xludf.DUMMYFUNCTION("""COMPUTED_VALUE"""),47.0)</f>
        <v>47</v>
      </c>
      <c r="F912" s="1">
        <f>IFERROR(__xludf.DUMMYFUNCTION("""COMPUTED_VALUE"""),50.0)</f>
        <v>50</v>
      </c>
      <c r="G912" s="2">
        <f>IFERROR(__xludf.DUMMYFUNCTION("""COMPUTED_VALUE"""),51.0)</f>
        <v>51</v>
      </c>
      <c r="J912" s="1" t="b">
        <f t="array" ref="J912">IF(NOT(H912=""),AND(C912:H912&gt;B912:G912),IF(NOT(G912=""),AND(C912:G912&gt;B912:F912),IF(NOT(F912=""),AND(C912:F912&gt;B912:E912),AND(C912:E912&gt;B912:D912))))</f>
        <v>1</v>
      </c>
      <c r="K912" s="1" t="b">
        <f t="array" ref="K912">IF(NOT(H912=""),AND(C912:H912&lt;B912:G912),IF(NOT(G912=""),AND(C912:G912&lt;B912:F912),IF(NOT(F912=""),AND(C912:F912&lt;B912:E912),AND(C912:E912&lt;B912:D912))))</f>
        <v>0</v>
      </c>
      <c r="L912" s="1" t="b">
        <f t="array" ref="L912">IF(NOT(H912=""),AND(AND(ABS(C912:H912-B912:G912)&gt;0),AND(ABS(C912:H912-B912:G912)&lt;4)),IF(NOT(G912=""),AND(AND(ABS(C912:G912-B912:F912)&gt;0),AND(ABS(C912:G912-B912:F912)&lt;4)),IF(NOT(F912=""),AND(AND(ABS(C912:F912-B912:E912)&gt;0),AND(ABS(C912:F912-B912:E912)&lt;4)),AND(AND(ABS(C912:E912-B912:D912)&gt;0),AND(ABS(C912:E912-B912:D912)&lt;4)))))</f>
        <v>1</v>
      </c>
      <c r="M912" s="1" t="b">
        <f t="shared" si="1"/>
        <v>1</v>
      </c>
    </row>
    <row r="913" ht="15.75" customHeight="1">
      <c r="A913" s="1" t="s">
        <v>922</v>
      </c>
      <c r="B913" s="1">
        <f>IFERROR(__xludf.DUMMYFUNCTION("SPLIT(A913,"" "")"),33.0)</f>
        <v>33</v>
      </c>
      <c r="C913" s="1">
        <f>IFERROR(__xludf.DUMMYFUNCTION("""COMPUTED_VALUE"""),32.0)</f>
        <v>32</v>
      </c>
      <c r="D913" s="1">
        <f>IFERROR(__xludf.DUMMYFUNCTION("""COMPUTED_VALUE"""),31.0)</f>
        <v>31</v>
      </c>
      <c r="E913" s="1">
        <f>IFERROR(__xludf.DUMMYFUNCTION("""COMPUTED_VALUE"""),28.0)</f>
        <v>28</v>
      </c>
      <c r="F913" s="1">
        <f>IFERROR(__xludf.DUMMYFUNCTION("""COMPUTED_VALUE"""),26.0)</f>
        <v>26</v>
      </c>
      <c r="G913" s="1">
        <f>IFERROR(__xludf.DUMMYFUNCTION("""COMPUTED_VALUE"""),25.0)</f>
        <v>25</v>
      </c>
      <c r="H913" s="2">
        <f>IFERROR(__xludf.DUMMYFUNCTION("""COMPUTED_VALUE"""),24.0)</f>
        <v>24</v>
      </c>
      <c r="J913" s="1" t="b">
        <f t="array" ref="J913">IF(NOT(H913=""),AND(C913:H913&gt;B913:G913),IF(NOT(G913=""),AND(C913:G913&gt;B913:F913),IF(NOT(F913=""),AND(C913:F913&gt;B913:E913),AND(C913:E913&gt;B913:D913))))</f>
        <v>0</v>
      </c>
      <c r="K913" s="1" t="b">
        <f t="array" ref="K913">IF(NOT(H913=""),AND(C913:H913&lt;B913:G913),IF(NOT(G913=""),AND(C913:G913&lt;B913:F913),IF(NOT(F913=""),AND(C913:F913&lt;B913:E913),AND(C913:E913&lt;B913:D913))))</f>
        <v>1</v>
      </c>
      <c r="L913" s="1" t="b">
        <f t="array" ref="L913">IF(NOT(H913=""),AND(AND(ABS(C913:H913-B913:G913)&gt;0),AND(ABS(C913:H913-B913:G913)&lt;4)),IF(NOT(G913=""),AND(AND(ABS(C913:G913-B913:F913)&gt;0),AND(ABS(C913:G913-B913:F913)&lt;4)),IF(NOT(F913=""),AND(AND(ABS(C913:F913-B913:E913)&gt;0),AND(ABS(C913:F913-B913:E913)&lt;4)),AND(AND(ABS(C913:E913-B913:D913)&gt;0),AND(ABS(C913:E913-B913:D913)&lt;4)))))</f>
        <v>1</v>
      </c>
      <c r="M913" s="1" t="b">
        <f t="shared" si="1"/>
        <v>1</v>
      </c>
    </row>
    <row r="914" ht="15.75" customHeight="1">
      <c r="A914" s="1" t="s">
        <v>923</v>
      </c>
      <c r="B914" s="1">
        <f>IFERROR(__xludf.DUMMYFUNCTION("SPLIT(A914,"" "")"),67.0)</f>
        <v>67</v>
      </c>
      <c r="C914" s="1">
        <f>IFERROR(__xludf.DUMMYFUNCTION("""COMPUTED_VALUE"""),70.0)</f>
        <v>70</v>
      </c>
      <c r="D914" s="1">
        <f>IFERROR(__xludf.DUMMYFUNCTION("""COMPUTED_VALUE"""),73.0)</f>
        <v>73</v>
      </c>
      <c r="E914" s="1">
        <f>IFERROR(__xludf.DUMMYFUNCTION("""COMPUTED_VALUE"""),76.0)</f>
        <v>76</v>
      </c>
      <c r="F914" s="2">
        <f>IFERROR(__xludf.DUMMYFUNCTION("""COMPUTED_VALUE"""),79.0)</f>
        <v>79</v>
      </c>
      <c r="J914" s="1" t="b">
        <f t="array" ref="J914">IF(NOT(H914=""),AND(C914:H914&gt;B914:G914),IF(NOT(G914=""),AND(C914:G914&gt;B914:F914),IF(NOT(F914=""),AND(C914:F914&gt;B914:E914),AND(C914:E914&gt;B914:D914))))</f>
        <v>1</v>
      </c>
      <c r="K914" s="1" t="b">
        <f t="array" ref="K914">IF(NOT(H914=""),AND(C914:H914&lt;B914:G914),IF(NOT(G914=""),AND(C914:G914&lt;B914:F914),IF(NOT(F914=""),AND(C914:F914&lt;B914:E914),AND(C914:E914&lt;B914:D914))))</f>
        <v>0</v>
      </c>
      <c r="L914" s="1" t="b">
        <f t="array" ref="L914">IF(NOT(H914=""),AND(AND(ABS(C914:H914-B914:G914)&gt;0),AND(ABS(C914:H914-B914:G914)&lt;4)),IF(NOT(G914=""),AND(AND(ABS(C914:G914-B914:F914)&gt;0),AND(ABS(C914:G914-B914:F914)&lt;4)),IF(NOT(F914=""),AND(AND(ABS(C914:F914-B914:E914)&gt;0),AND(ABS(C914:F914-B914:E914)&lt;4)),AND(AND(ABS(C914:E914-B914:D914)&gt;0),AND(ABS(C914:E914-B914:D914)&lt;4)))))</f>
        <v>1</v>
      </c>
      <c r="M914" s="1" t="b">
        <f t="shared" si="1"/>
        <v>1</v>
      </c>
    </row>
    <row r="915" ht="15.75" customHeight="1">
      <c r="A915" s="1" t="s">
        <v>924</v>
      </c>
      <c r="B915" s="1">
        <f>IFERROR(__xludf.DUMMYFUNCTION("SPLIT(A915,"" "")"),39.0)</f>
        <v>39</v>
      </c>
      <c r="C915" s="1">
        <f>IFERROR(__xludf.DUMMYFUNCTION("""COMPUTED_VALUE"""),41.0)</f>
        <v>41</v>
      </c>
      <c r="D915" s="1">
        <f>IFERROR(__xludf.DUMMYFUNCTION("""COMPUTED_VALUE"""),43.0)</f>
        <v>43</v>
      </c>
      <c r="E915" s="1">
        <f>IFERROR(__xludf.DUMMYFUNCTION("""COMPUTED_VALUE"""),44.0)</f>
        <v>44</v>
      </c>
      <c r="F915" s="1">
        <f>IFERROR(__xludf.DUMMYFUNCTION("""COMPUTED_VALUE"""),47.0)</f>
        <v>47</v>
      </c>
      <c r="G915" s="2">
        <f>IFERROR(__xludf.DUMMYFUNCTION("""COMPUTED_VALUE"""),49.0)</f>
        <v>49</v>
      </c>
      <c r="J915" s="1" t="b">
        <f t="array" ref="J915">IF(NOT(H915=""),AND(C915:H915&gt;B915:G915),IF(NOT(G915=""),AND(C915:G915&gt;B915:F915),IF(NOT(F915=""),AND(C915:F915&gt;B915:E915),AND(C915:E915&gt;B915:D915))))</f>
        <v>1</v>
      </c>
      <c r="K915" s="1" t="b">
        <f t="array" ref="K915">IF(NOT(H915=""),AND(C915:H915&lt;B915:G915),IF(NOT(G915=""),AND(C915:G915&lt;B915:F915),IF(NOT(F915=""),AND(C915:F915&lt;B915:E915),AND(C915:E915&lt;B915:D915))))</f>
        <v>0</v>
      </c>
      <c r="L915" s="1" t="b">
        <f t="array" ref="L915">IF(NOT(H915=""),AND(AND(ABS(C915:H915-B915:G915)&gt;0),AND(ABS(C915:H915-B915:G915)&lt;4)),IF(NOT(G915=""),AND(AND(ABS(C915:G915-B915:F915)&gt;0),AND(ABS(C915:G915-B915:F915)&lt;4)),IF(NOT(F915=""),AND(AND(ABS(C915:F915-B915:E915)&gt;0),AND(ABS(C915:F915-B915:E915)&lt;4)),AND(AND(ABS(C915:E915-B915:D915)&gt;0),AND(ABS(C915:E915-B915:D915)&lt;4)))))</f>
        <v>1</v>
      </c>
      <c r="M915" s="1" t="b">
        <f t="shared" si="1"/>
        <v>1</v>
      </c>
    </row>
    <row r="916" ht="15.75" customHeight="1">
      <c r="A916" s="1" t="s">
        <v>925</v>
      </c>
      <c r="B916" s="1">
        <f>IFERROR(__xludf.DUMMYFUNCTION("SPLIT(A916,"" "")"),42.0)</f>
        <v>42</v>
      </c>
      <c r="C916" s="1">
        <f>IFERROR(__xludf.DUMMYFUNCTION("""COMPUTED_VALUE"""),41.0)</f>
        <v>41</v>
      </c>
      <c r="D916" s="1">
        <f>IFERROR(__xludf.DUMMYFUNCTION("""COMPUTED_VALUE"""),38.0)</f>
        <v>38</v>
      </c>
      <c r="E916" s="1">
        <f>IFERROR(__xludf.DUMMYFUNCTION("""COMPUTED_VALUE"""),37.0)</f>
        <v>37</v>
      </c>
      <c r="F916" s="1">
        <f>IFERROR(__xludf.DUMMYFUNCTION("""COMPUTED_VALUE"""),34.0)</f>
        <v>34</v>
      </c>
      <c r="G916" s="2">
        <f>IFERROR(__xludf.DUMMYFUNCTION("""COMPUTED_VALUE"""),31.0)</f>
        <v>31</v>
      </c>
      <c r="J916" s="1" t="b">
        <f t="array" ref="J916">IF(NOT(H916=""),AND(C916:H916&gt;B916:G916),IF(NOT(G916=""),AND(C916:G916&gt;B916:F916),IF(NOT(F916=""),AND(C916:F916&gt;B916:E916),AND(C916:E916&gt;B916:D916))))</f>
        <v>0</v>
      </c>
      <c r="K916" s="1" t="b">
        <f t="array" ref="K916">IF(NOT(H916=""),AND(C916:H916&lt;B916:G916),IF(NOT(G916=""),AND(C916:G916&lt;B916:F916),IF(NOT(F916=""),AND(C916:F916&lt;B916:E916),AND(C916:E916&lt;B916:D916))))</f>
        <v>1</v>
      </c>
      <c r="L916" s="1" t="b">
        <f t="array" ref="L916">IF(NOT(H916=""),AND(AND(ABS(C916:H916-B916:G916)&gt;0),AND(ABS(C916:H916-B916:G916)&lt;4)),IF(NOT(G916=""),AND(AND(ABS(C916:G916-B916:F916)&gt;0),AND(ABS(C916:G916-B916:F916)&lt;4)),IF(NOT(F916=""),AND(AND(ABS(C916:F916-B916:E916)&gt;0),AND(ABS(C916:F916-B916:E916)&lt;4)),AND(AND(ABS(C916:E916-B916:D916)&gt;0),AND(ABS(C916:E916-B916:D916)&lt;4)))))</f>
        <v>1</v>
      </c>
      <c r="M916" s="1" t="b">
        <f t="shared" si="1"/>
        <v>1</v>
      </c>
    </row>
    <row r="917" ht="15.75" customHeight="1">
      <c r="A917" s="1" t="s">
        <v>926</v>
      </c>
      <c r="B917" s="1">
        <f>IFERROR(__xludf.DUMMYFUNCTION("SPLIT(A917,"" "")"),23.0)</f>
        <v>23</v>
      </c>
      <c r="C917" s="1">
        <f>IFERROR(__xludf.DUMMYFUNCTION("""COMPUTED_VALUE"""),21.0)</f>
        <v>21</v>
      </c>
      <c r="D917" s="1">
        <f>IFERROR(__xludf.DUMMYFUNCTION("""COMPUTED_VALUE"""),19.0)</f>
        <v>19</v>
      </c>
      <c r="E917" s="1">
        <f>IFERROR(__xludf.DUMMYFUNCTION("""COMPUTED_VALUE"""),16.0)</f>
        <v>16</v>
      </c>
      <c r="F917" s="1">
        <f>IFERROR(__xludf.DUMMYFUNCTION("""COMPUTED_VALUE"""),14.0)</f>
        <v>14</v>
      </c>
      <c r="G917" s="2">
        <f>IFERROR(__xludf.DUMMYFUNCTION("""COMPUTED_VALUE"""),13.0)</f>
        <v>13</v>
      </c>
      <c r="J917" s="1" t="b">
        <f t="array" ref="J917">IF(NOT(H917=""),AND(C917:H917&gt;B917:G917),IF(NOT(G917=""),AND(C917:G917&gt;B917:F917),IF(NOT(F917=""),AND(C917:F917&gt;B917:E917),AND(C917:E917&gt;B917:D917))))</f>
        <v>0</v>
      </c>
      <c r="K917" s="1" t="b">
        <f t="array" ref="K917">IF(NOT(H917=""),AND(C917:H917&lt;B917:G917),IF(NOT(G917=""),AND(C917:G917&lt;B917:F917),IF(NOT(F917=""),AND(C917:F917&lt;B917:E917),AND(C917:E917&lt;B917:D917))))</f>
        <v>1</v>
      </c>
      <c r="L917" s="1" t="b">
        <f t="array" ref="L917">IF(NOT(H917=""),AND(AND(ABS(C917:H917-B917:G917)&gt;0),AND(ABS(C917:H917-B917:G917)&lt;4)),IF(NOT(G917=""),AND(AND(ABS(C917:G917-B917:F917)&gt;0),AND(ABS(C917:G917-B917:F917)&lt;4)),IF(NOT(F917=""),AND(AND(ABS(C917:F917-B917:E917)&gt;0),AND(ABS(C917:F917-B917:E917)&lt;4)),AND(AND(ABS(C917:E917-B917:D917)&gt;0),AND(ABS(C917:E917-B917:D917)&lt;4)))))</f>
        <v>1</v>
      </c>
      <c r="M917" s="1" t="b">
        <f t="shared" si="1"/>
        <v>1</v>
      </c>
    </row>
    <row r="918" ht="15.75" customHeight="1">
      <c r="A918" s="1" t="s">
        <v>927</v>
      </c>
      <c r="B918" s="1">
        <f>IFERROR(__xludf.DUMMYFUNCTION("SPLIT(A918,"" "")"),86.0)</f>
        <v>86</v>
      </c>
      <c r="C918" s="1">
        <f>IFERROR(__xludf.DUMMYFUNCTION("""COMPUTED_VALUE"""),87.0)</f>
        <v>87</v>
      </c>
      <c r="D918" s="1">
        <f>IFERROR(__xludf.DUMMYFUNCTION("""COMPUTED_VALUE"""),88.0)</f>
        <v>88</v>
      </c>
      <c r="E918" s="1">
        <f>IFERROR(__xludf.DUMMYFUNCTION("""COMPUTED_VALUE"""),91.0)</f>
        <v>91</v>
      </c>
      <c r="F918" s="1">
        <f>IFERROR(__xludf.DUMMYFUNCTION("""COMPUTED_VALUE"""),94.0)</f>
        <v>94</v>
      </c>
      <c r="G918" s="1">
        <f>IFERROR(__xludf.DUMMYFUNCTION("""COMPUTED_VALUE"""),95.0)</f>
        <v>95</v>
      </c>
      <c r="H918" s="2">
        <f>IFERROR(__xludf.DUMMYFUNCTION("""COMPUTED_VALUE"""),96.0)</f>
        <v>96</v>
      </c>
      <c r="J918" s="1" t="b">
        <f t="array" ref="J918">IF(NOT(H918=""),AND(C918:H918&gt;B918:G918),IF(NOT(G918=""),AND(C918:G918&gt;B918:F918),IF(NOT(F918=""),AND(C918:F918&gt;B918:E918),AND(C918:E918&gt;B918:D918))))</f>
        <v>1</v>
      </c>
      <c r="K918" s="1" t="b">
        <f t="array" ref="K918">IF(NOT(H918=""),AND(C918:H918&lt;B918:G918),IF(NOT(G918=""),AND(C918:G918&lt;B918:F918),IF(NOT(F918=""),AND(C918:F918&lt;B918:E918),AND(C918:E918&lt;B918:D918))))</f>
        <v>0</v>
      </c>
      <c r="L918" s="1" t="b">
        <f t="array" ref="L918">IF(NOT(H918=""),AND(AND(ABS(C918:H918-B918:G918)&gt;0),AND(ABS(C918:H918-B918:G918)&lt;4)),IF(NOT(G918=""),AND(AND(ABS(C918:G918-B918:F918)&gt;0),AND(ABS(C918:G918-B918:F918)&lt;4)),IF(NOT(F918=""),AND(AND(ABS(C918:F918-B918:E918)&gt;0),AND(ABS(C918:F918-B918:E918)&lt;4)),AND(AND(ABS(C918:E918-B918:D918)&gt;0),AND(ABS(C918:E918-B918:D918)&lt;4)))))</f>
        <v>1</v>
      </c>
      <c r="M918" s="1" t="b">
        <f t="shared" si="1"/>
        <v>1</v>
      </c>
    </row>
    <row r="919" ht="15.75" customHeight="1">
      <c r="A919" s="1" t="s">
        <v>928</v>
      </c>
      <c r="B919" s="1">
        <f>IFERROR(__xludf.DUMMYFUNCTION("SPLIT(A919,"" "")"),40.0)</f>
        <v>40</v>
      </c>
      <c r="C919" s="1">
        <f>IFERROR(__xludf.DUMMYFUNCTION("""COMPUTED_VALUE"""),37.0)</f>
        <v>37</v>
      </c>
      <c r="D919" s="1">
        <f>IFERROR(__xludf.DUMMYFUNCTION("""COMPUTED_VALUE"""),34.0)</f>
        <v>34</v>
      </c>
      <c r="E919" s="1">
        <f>IFERROR(__xludf.DUMMYFUNCTION("""COMPUTED_VALUE"""),33.0)</f>
        <v>33</v>
      </c>
      <c r="F919" s="1">
        <f>IFERROR(__xludf.DUMMYFUNCTION("""COMPUTED_VALUE"""),32.0)</f>
        <v>32</v>
      </c>
      <c r="G919" s="1">
        <f>IFERROR(__xludf.DUMMYFUNCTION("""COMPUTED_VALUE"""),29.0)</f>
        <v>29</v>
      </c>
      <c r="H919" s="2">
        <f>IFERROR(__xludf.DUMMYFUNCTION("""COMPUTED_VALUE"""),26.0)</f>
        <v>26</v>
      </c>
      <c r="J919" s="1" t="b">
        <f t="array" ref="J919">IF(NOT(H919=""),AND(C919:H919&gt;B919:G919),IF(NOT(G919=""),AND(C919:G919&gt;B919:F919),IF(NOT(F919=""),AND(C919:F919&gt;B919:E919),AND(C919:E919&gt;B919:D919))))</f>
        <v>0</v>
      </c>
      <c r="K919" s="1" t="b">
        <f t="array" ref="K919">IF(NOT(H919=""),AND(C919:H919&lt;B919:G919),IF(NOT(G919=""),AND(C919:G919&lt;B919:F919),IF(NOT(F919=""),AND(C919:F919&lt;B919:E919),AND(C919:E919&lt;B919:D919))))</f>
        <v>1</v>
      </c>
      <c r="L919" s="1" t="b">
        <f t="array" ref="L919">IF(NOT(H919=""),AND(AND(ABS(C919:H919-B919:G919)&gt;0),AND(ABS(C919:H919-B919:G919)&lt;4)),IF(NOT(G919=""),AND(AND(ABS(C919:G919-B919:F919)&gt;0),AND(ABS(C919:G919-B919:F919)&lt;4)),IF(NOT(F919=""),AND(AND(ABS(C919:F919-B919:E919)&gt;0),AND(ABS(C919:F919-B919:E919)&lt;4)),AND(AND(ABS(C919:E919-B919:D919)&gt;0),AND(ABS(C919:E919-B919:D919)&lt;4)))))</f>
        <v>1</v>
      </c>
      <c r="M919" s="1" t="b">
        <f t="shared" si="1"/>
        <v>1</v>
      </c>
    </row>
    <row r="920" ht="15.75" customHeight="1">
      <c r="A920" s="1" t="s">
        <v>929</v>
      </c>
      <c r="B920" s="1">
        <f>IFERROR(__xludf.DUMMYFUNCTION("SPLIT(A920,"" "")"),84.0)</f>
        <v>84</v>
      </c>
      <c r="C920" s="1">
        <f>IFERROR(__xludf.DUMMYFUNCTION("""COMPUTED_VALUE"""),86.0)</f>
        <v>86</v>
      </c>
      <c r="D920" s="1">
        <f>IFERROR(__xludf.DUMMYFUNCTION("""COMPUTED_VALUE"""),88.0)</f>
        <v>88</v>
      </c>
      <c r="E920" s="1">
        <f>IFERROR(__xludf.DUMMYFUNCTION("""COMPUTED_VALUE"""),91.0)</f>
        <v>91</v>
      </c>
      <c r="F920" s="1">
        <f>IFERROR(__xludf.DUMMYFUNCTION("""COMPUTED_VALUE"""),94.0)</f>
        <v>94</v>
      </c>
      <c r="G920" s="2">
        <f>IFERROR(__xludf.DUMMYFUNCTION("""COMPUTED_VALUE"""),95.0)</f>
        <v>95</v>
      </c>
      <c r="J920" s="1" t="b">
        <f t="array" ref="J920">IF(NOT(H920=""),AND(C920:H920&gt;B920:G920),IF(NOT(G920=""),AND(C920:G920&gt;B920:F920),IF(NOT(F920=""),AND(C920:F920&gt;B920:E920),AND(C920:E920&gt;B920:D920))))</f>
        <v>1</v>
      </c>
      <c r="K920" s="1" t="b">
        <f t="array" ref="K920">IF(NOT(H920=""),AND(C920:H920&lt;B920:G920),IF(NOT(G920=""),AND(C920:G920&lt;B920:F920),IF(NOT(F920=""),AND(C920:F920&lt;B920:E920),AND(C920:E920&lt;B920:D920))))</f>
        <v>0</v>
      </c>
      <c r="L920" s="1" t="b">
        <f t="array" ref="L920">IF(NOT(H920=""),AND(AND(ABS(C920:H920-B920:G920)&gt;0),AND(ABS(C920:H920-B920:G920)&lt;4)),IF(NOT(G920=""),AND(AND(ABS(C920:G920-B920:F920)&gt;0),AND(ABS(C920:G920-B920:F920)&lt;4)),IF(NOT(F920=""),AND(AND(ABS(C920:F920-B920:E920)&gt;0),AND(ABS(C920:F920-B920:E920)&lt;4)),AND(AND(ABS(C920:E920-B920:D920)&gt;0),AND(ABS(C920:E920-B920:D920)&lt;4)))))</f>
        <v>1</v>
      </c>
      <c r="M920" s="1" t="b">
        <f t="shared" si="1"/>
        <v>1</v>
      </c>
    </row>
    <row r="921" ht="15.75" customHeight="1">
      <c r="A921" s="1" t="s">
        <v>930</v>
      </c>
      <c r="B921" s="1">
        <f>IFERROR(__xludf.DUMMYFUNCTION("SPLIT(A921,"" "")"),69.0)</f>
        <v>69</v>
      </c>
      <c r="C921" s="1">
        <f>IFERROR(__xludf.DUMMYFUNCTION("""COMPUTED_VALUE"""),70.0)</f>
        <v>70</v>
      </c>
      <c r="D921" s="1">
        <f>IFERROR(__xludf.DUMMYFUNCTION("""COMPUTED_VALUE"""),72.0)</f>
        <v>72</v>
      </c>
      <c r="E921" s="1">
        <f>IFERROR(__xludf.DUMMYFUNCTION("""COMPUTED_VALUE"""),73.0)</f>
        <v>73</v>
      </c>
      <c r="F921" s="1">
        <f>IFERROR(__xludf.DUMMYFUNCTION("""COMPUTED_VALUE"""),75.0)</f>
        <v>75</v>
      </c>
      <c r="G921" s="1">
        <f>IFERROR(__xludf.DUMMYFUNCTION("""COMPUTED_VALUE"""),77.0)</f>
        <v>77</v>
      </c>
      <c r="H921" s="2">
        <f>IFERROR(__xludf.DUMMYFUNCTION("""COMPUTED_VALUE"""),80.0)</f>
        <v>80</v>
      </c>
      <c r="J921" s="1" t="b">
        <f t="array" ref="J921">IF(NOT(H921=""),AND(C921:H921&gt;B921:G921),IF(NOT(G921=""),AND(C921:G921&gt;B921:F921),IF(NOT(F921=""),AND(C921:F921&gt;B921:E921),AND(C921:E921&gt;B921:D921))))</f>
        <v>1</v>
      </c>
      <c r="K921" s="1" t="b">
        <f t="array" ref="K921">IF(NOT(H921=""),AND(C921:H921&lt;B921:G921),IF(NOT(G921=""),AND(C921:G921&lt;B921:F921),IF(NOT(F921=""),AND(C921:F921&lt;B921:E921),AND(C921:E921&lt;B921:D921))))</f>
        <v>0</v>
      </c>
      <c r="L921" s="1" t="b">
        <f t="array" ref="L921">IF(NOT(H921=""),AND(AND(ABS(C921:H921-B921:G921)&gt;0),AND(ABS(C921:H921-B921:G921)&lt;4)),IF(NOT(G921=""),AND(AND(ABS(C921:G921-B921:F921)&gt;0),AND(ABS(C921:G921-B921:F921)&lt;4)),IF(NOT(F921=""),AND(AND(ABS(C921:F921-B921:E921)&gt;0),AND(ABS(C921:F921-B921:E921)&lt;4)),AND(AND(ABS(C921:E921-B921:D921)&gt;0),AND(ABS(C921:E921-B921:D921)&lt;4)))))</f>
        <v>1</v>
      </c>
      <c r="M921" s="1" t="b">
        <f t="shared" si="1"/>
        <v>1</v>
      </c>
    </row>
    <row r="922" ht="15.75" customHeight="1">
      <c r="A922" s="1" t="s">
        <v>931</v>
      </c>
      <c r="B922" s="1">
        <f>IFERROR(__xludf.DUMMYFUNCTION("SPLIT(A922,"" "")"),35.0)</f>
        <v>35</v>
      </c>
      <c r="C922" s="1">
        <f>IFERROR(__xludf.DUMMYFUNCTION("""COMPUTED_VALUE"""),32.0)</f>
        <v>32</v>
      </c>
      <c r="D922" s="1">
        <f>IFERROR(__xludf.DUMMYFUNCTION("""COMPUTED_VALUE"""),31.0)</f>
        <v>31</v>
      </c>
      <c r="E922" s="1">
        <f>IFERROR(__xludf.DUMMYFUNCTION("""COMPUTED_VALUE"""),29.0)</f>
        <v>29</v>
      </c>
      <c r="F922" s="1">
        <f>IFERROR(__xludf.DUMMYFUNCTION("""COMPUTED_VALUE"""),27.0)</f>
        <v>27</v>
      </c>
      <c r="G922" s="1">
        <f>IFERROR(__xludf.DUMMYFUNCTION("""COMPUTED_VALUE"""),25.0)</f>
        <v>25</v>
      </c>
      <c r="H922" s="2">
        <f>IFERROR(__xludf.DUMMYFUNCTION("""COMPUTED_VALUE"""),23.0)</f>
        <v>23</v>
      </c>
      <c r="J922" s="1" t="b">
        <f t="array" ref="J922">IF(NOT(H922=""),AND(C922:H922&gt;B922:G922),IF(NOT(G922=""),AND(C922:G922&gt;B922:F922),IF(NOT(F922=""),AND(C922:F922&gt;B922:E922),AND(C922:E922&gt;B922:D922))))</f>
        <v>0</v>
      </c>
      <c r="K922" s="1" t="b">
        <f t="array" ref="K922">IF(NOT(H922=""),AND(C922:H922&lt;B922:G922),IF(NOT(G922=""),AND(C922:G922&lt;B922:F922),IF(NOT(F922=""),AND(C922:F922&lt;B922:E922),AND(C922:E922&lt;B922:D922))))</f>
        <v>1</v>
      </c>
      <c r="L922" s="1" t="b">
        <f t="array" ref="L922">IF(NOT(H922=""),AND(AND(ABS(C922:H922-B922:G922)&gt;0),AND(ABS(C922:H922-B922:G922)&lt;4)),IF(NOT(G922=""),AND(AND(ABS(C922:G922-B922:F922)&gt;0),AND(ABS(C922:G922-B922:F922)&lt;4)),IF(NOT(F922=""),AND(AND(ABS(C922:F922-B922:E922)&gt;0),AND(ABS(C922:F922-B922:E922)&lt;4)),AND(AND(ABS(C922:E922-B922:D922)&gt;0),AND(ABS(C922:E922-B922:D922)&lt;4)))))</f>
        <v>1</v>
      </c>
      <c r="M922" s="1" t="b">
        <f t="shared" si="1"/>
        <v>1</v>
      </c>
    </row>
    <row r="923" ht="15.75" customHeight="1">
      <c r="A923" s="1" t="s">
        <v>932</v>
      </c>
      <c r="B923" s="1">
        <f>IFERROR(__xludf.DUMMYFUNCTION("SPLIT(A923,"" "")"),19.0)</f>
        <v>19</v>
      </c>
      <c r="C923" s="1">
        <f>IFERROR(__xludf.DUMMYFUNCTION("""COMPUTED_VALUE"""),21.0)</f>
        <v>21</v>
      </c>
      <c r="D923" s="1">
        <f>IFERROR(__xludf.DUMMYFUNCTION("""COMPUTED_VALUE"""),22.0)</f>
        <v>22</v>
      </c>
      <c r="E923" s="1">
        <f>IFERROR(__xludf.DUMMYFUNCTION("""COMPUTED_VALUE"""),23.0)</f>
        <v>23</v>
      </c>
      <c r="F923" s="1">
        <f>IFERROR(__xludf.DUMMYFUNCTION("""COMPUTED_VALUE"""),24.0)</f>
        <v>24</v>
      </c>
      <c r="G923" s="2">
        <f>IFERROR(__xludf.DUMMYFUNCTION("""COMPUTED_VALUE"""),25.0)</f>
        <v>25</v>
      </c>
      <c r="J923" s="1" t="b">
        <f t="array" ref="J923">IF(NOT(H923=""),AND(C923:H923&gt;B923:G923),IF(NOT(G923=""),AND(C923:G923&gt;B923:F923),IF(NOT(F923=""),AND(C923:F923&gt;B923:E923),AND(C923:E923&gt;B923:D923))))</f>
        <v>1</v>
      </c>
      <c r="K923" s="1" t="b">
        <f t="array" ref="K923">IF(NOT(H923=""),AND(C923:H923&lt;B923:G923),IF(NOT(G923=""),AND(C923:G923&lt;B923:F923),IF(NOT(F923=""),AND(C923:F923&lt;B923:E923),AND(C923:E923&lt;B923:D923))))</f>
        <v>0</v>
      </c>
      <c r="L923" s="1" t="b">
        <f t="array" ref="L923">IF(NOT(H923=""),AND(AND(ABS(C923:H923-B923:G923)&gt;0),AND(ABS(C923:H923-B923:G923)&lt;4)),IF(NOT(G923=""),AND(AND(ABS(C923:G923-B923:F923)&gt;0),AND(ABS(C923:G923-B923:F923)&lt;4)),IF(NOT(F923=""),AND(AND(ABS(C923:F923-B923:E923)&gt;0),AND(ABS(C923:F923-B923:E923)&lt;4)),AND(AND(ABS(C923:E923-B923:D923)&gt;0),AND(ABS(C923:E923-B923:D923)&lt;4)))))</f>
        <v>1</v>
      </c>
      <c r="M923" s="1" t="b">
        <f t="shared" si="1"/>
        <v>1</v>
      </c>
    </row>
    <row r="924" ht="15.75" customHeight="1">
      <c r="A924" s="1" t="s">
        <v>933</v>
      </c>
      <c r="B924" s="1">
        <f>IFERROR(__xludf.DUMMYFUNCTION("SPLIT(A924,"" "")"),86.0)</f>
        <v>86</v>
      </c>
      <c r="C924" s="1">
        <f>IFERROR(__xludf.DUMMYFUNCTION("""COMPUTED_VALUE"""),83.0)</f>
        <v>83</v>
      </c>
      <c r="D924" s="1">
        <f>IFERROR(__xludf.DUMMYFUNCTION("""COMPUTED_VALUE"""),82.0)</f>
        <v>82</v>
      </c>
      <c r="E924" s="1">
        <f>IFERROR(__xludf.DUMMYFUNCTION("""COMPUTED_VALUE"""),81.0)</f>
        <v>81</v>
      </c>
      <c r="F924" s="1">
        <f>IFERROR(__xludf.DUMMYFUNCTION("""COMPUTED_VALUE"""),79.0)</f>
        <v>79</v>
      </c>
      <c r="G924" s="1">
        <f>IFERROR(__xludf.DUMMYFUNCTION("""COMPUTED_VALUE"""),77.0)</f>
        <v>77</v>
      </c>
      <c r="H924" s="1">
        <f>IFERROR(__xludf.DUMMYFUNCTION("""COMPUTED_VALUE"""),76.0)</f>
        <v>76</v>
      </c>
      <c r="I924" s="1">
        <f>IFERROR(__xludf.DUMMYFUNCTION("""COMPUTED_VALUE"""),73.0)</f>
        <v>73</v>
      </c>
      <c r="J924" s="1" t="b">
        <f t="array" ref="J924">IF(NOT(H924=""),AND(C924:H924&gt;B924:G924),IF(NOT(G924=""),AND(C924:G924&gt;B924:F924),IF(NOT(F924=""),AND(C924:F924&gt;B924:E924),AND(C924:E924&gt;B924:D924))))</f>
        <v>0</v>
      </c>
      <c r="K924" s="1" t="b">
        <f t="array" ref="K924">IF(NOT(H924=""),AND(C924:H924&lt;B924:G924),IF(NOT(G924=""),AND(C924:G924&lt;B924:F924),IF(NOT(F924=""),AND(C924:F924&lt;B924:E924),AND(C924:E924&lt;B924:D924))))</f>
        <v>1</v>
      </c>
      <c r="L924" s="1" t="b">
        <f t="array" ref="L924">IF(NOT(H924=""),AND(AND(ABS(C924:H924-B924:G924)&gt;0),AND(ABS(C924:H924-B924:G924)&lt;4)),IF(NOT(G924=""),AND(AND(ABS(C924:G924-B924:F924)&gt;0),AND(ABS(C924:G924-B924:F924)&lt;4)),IF(NOT(F924=""),AND(AND(ABS(C924:F924-B924:E924)&gt;0),AND(ABS(C924:F924-B924:E924)&lt;4)),AND(AND(ABS(C924:E924-B924:D924)&gt;0),AND(ABS(C924:E924-B924:D924)&lt;4)))))</f>
        <v>1</v>
      </c>
      <c r="M924" s="1" t="b">
        <f t="shared" si="1"/>
        <v>1</v>
      </c>
    </row>
    <row r="925" ht="15.75" customHeight="1">
      <c r="A925" s="1" t="s">
        <v>934</v>
      </c>
      <c r="B925" s="1">
        <f>IFERROR(__xludf.DUMMYFUNCTION("SPLIT(A925,"" "")"),41.0)</f>
        <v>41</v>
      </c>
      <c r="C925" s="1">
        <f>IFERROR(__xludf.DUMMYFUNCTION("""COMPUTED_VALUE"""),44.0)</f>
        <v>44</v>
      </c>
      <c r="D925" s="1">
        <f>IFERROR(__xludf.DUMMYFUNCTION("""COMPUTED_VALUE"""),46.0)</f>
        <v>46</v>
      </c>
      <c r="E925" s="1">
        <f>IFERROR(__xludf.DUMMYFUNCTION("""COMPUTED_VALUE"""),48.0)</f>
        <v>48</v>
      </c>
      <c r="F925" s="1">
        <f>IFERROR(__xludf.DUMMYFUNCTION("""COMPUTED_VALUE"""),51.0)</f>
        <v>51</v>
      </c>
      <c r="G925" s="2">
        <f>IFERROR(__xludf.DUMMYFUNCTION("""COMPUTED_VALUE"""),52.0)</f>
        <v>52</v>
      </c>
      <c r="J925" s="1" t="b">
        <f t="array" ref="J925">IF(NOT(H925=""),AND(C925:H925&gt;B925:G925),IF(NOT(G925=""),AND(C925:G925&gt;B925:F925),IF(NOT(F925=""),AND(C925:F925&gt;B925:E925),AND(C925:E925&gt;B925:D925))))</f>
        <v>1</v>
      </c>
      <c r="K925" s="1" t="b">
        <f t="array" ref="K925">IF(NOT(H925=""),AND(C925:H925&lt;B925:G925),IF(NOT(G925=""),AND(C925:G925&lt;B925:F925),IF(NOT(F925=""),AND(C925:F925&lt;B925:E925),AND(C925:E925&lt;B925:D925))))</f>
        <v>0</v>
      </c>
      <c r="L925" s="1" t="b">
        <f t="array" ref="L925">IF(NOT(H925=""),AND(AND(ABS(C925:H925-B925:G925)&gt;0),AND(ABS(C925:H925-B925:G925)&lt;4)),IF(NOT(G925=""),AND(AND(ABS(C925:G925-B925:F925)&gt;0),AND(ABS(C925:G925-B925:F925)&lt;4)),IF(NOT(F925=""),AND(AND(ABS(C925:F925-B925:E925)&gt;0),AND(ABS(C925:F925-B925:E925)&lt;4)),AND(AND(ABS(C925:E925-B925:D925)&gt;0),AND(ABS(C925:E925-B925:D925)&lt;4)))))</f>
        <v>1</v>
      </c>
      <c r="M925" s="1" t="b">
        <f t="shared" si="1"/>
        <v>1</v>
      </c>
    </row>
    <row r="926" ht="15.75" customHeight="1">
      <c r="A926" s="1" t="s">
        <v>935</v>
      </c>
      <c r="B926" s="1">
        <f>IFERROR(__xludf.DUMMYFUNCTION("SPLIT(A926,"" "")"),72.0)</f>
        <v>72</v>
      </c>
      <c r="C926" s="1">
        <f>IFERROR(__xludf.DUMMYFUNCTION("""COMPUTED_VALUE"""),74.0)</f>
        <v>74</v>
      </c>
      <c r="D926" s="1">
        <f>IFERROR(__xludf.DUMMYFUNCTION("""COMPUTED_VALUE"""),75.0)</f>
        <v>75</v>
      </c>
      <c r="E926" s="1">
        <f>IFERROR(__xludf.DUMMYFUNCTION("""COMPUTED_VALUE"""),76.0)</f>
        <v>76</v>
      </c>
      <c r="F926" s="1">
        <f>IFERROR(__xludf.DUMMYFUNCTION("""COMPUTED_VALUE"""),78.0)</f>
        <v>78</v>
      </c>
      <c r="G926" s="2">
        <f>IFERROR(__xludf.DUMMYFUNCTION("""COMPUTED_VALUE"""),79.0)</f>
        <v>79</v>
      </c>
      <c r="J926" s="1" t="b">
        <f t="array" ref="J926">IF(NOT(H926=""),AND(C926:H926&gt;B926:G926),IF(NOT(G926=""),AND(C926:G926&gt;B926:F926),IF(NOT(F926=""),AND(C926:F926&gt;B926:E926),AND(C926:E926&gt;B926:D926))))</f>
        <v>1</v>
      </c>
      <c r="K926" s="1" t="b">
        <f t="array" ref="K926">IF(NOT(H926=""),AND(C926:H926&lt;B926:G926),IF(NOT(G926=""),AND(C926:G926&lt;B926:F926),IF(NOT(F926=""),AND(C926:F926&lt;B926:E926),AND(C926:E926&lt;B926:D926))))</f>
        <v>0</v>
      </c>
      <c r="L926" s="1" t="b">
        <f t="array" ref="L926">IF(NOT(H926=""),AND(AND(ABS(C926:H926-B926:G926)&gt;0),AND(ABS(C926:H926-B926:G926)&lt;4)),IF(NOT(G926=""),AND(AND(ABS(C926:G926-B926:F926)&gt;0),AND(ABS(C926:G926-B926:F926)&lt;4)),IF(NOT(F926=""),AND(AND(ABS(C926:F926-B926:E926)&gt;0),AND(ABS(C926:F926-B926:E926)&lt;4)),AND(AND(ABS(C926:E926-B926:D926)&gt;0),AND(ABS(C926:E926-B926:D926)&lt;4)))))</f>
        <v>1</v>
      </c>
      <c r="M926" s="1" t="b">
        <f t="shared" si="1"/>
        <v>1</v>
      </c>
    </row>
    <row r="927" ht="15.75" customHeight="1">
      <c r="A927" s="1" t="s">
        <v>936</v>
      </c>
      <c r="B927" s="1">
        <f>IFERROR(__xludf.DUMMYFUNCTION("SPLIT(A927,"" "")"),59.0)</f>
        <v>59</v>
      </c>
      <c r="C927" s="1">
        <f>IFERROR(__xludf.DUMMYFUNCTION("""COMPUTED_VALUE"""),57.0)</f>
        <v>57</v>
      </c>
      <c r="D927" s="1">
        <f>IFERROR(__xludf.DUMMYFUNCTION("""COMPUTED_VALUE"""),54.0)</f>
        <v>54</v>
      </c>
      <c r="E927" s="1">
        <f>IFERROR(__xludf.DUMMYFUNCTION("""COMPUTED_VALUE"""),51.0)</f>
        <v>51</v>
      </c>
      <c r="F927" s="1">
        <f>IFERROR(__xludf.DUMMYFUNCTION("""COMPUTED_VALUE"""),49.0)</f>
        <v>49</v>
      </c>
      <c r="G927" s="1">
        <f>IFERROR(__xludf.DUMMYFUNCTION("""COMPUTED_VALUE"""),48.0)</f>
        <v>48</v>
      </c>
      <c r="H927" s="2">
        <f>IFERROR(__xludf.DUMMYFUNCTION("""COMPUTED_VALUE"""),46.0)</f>
        <v>46</v>
      </c>
      <c r="J927" s="1" t="b">
        <f t="array" ref="J927">IF(NOT(H927=""),AND(C927:H927&gt;B927:G927),IF(NOT(G927=""),AND(C927:G927&gt;B927:F927),IF(NOT(F927=""),AND(C927:F927&gt;B927:E927),AND(C927:E927&gt;B927:D927))))</f>
        <v>0</v>
      </c>
      <c r="K927" s="1" t="b">
        <f t="array" ref="K927">IF(NOT(H927=""),AND(C927:H927&lt;B927:G927),IF(NOT(G927=""),AND(C927:G927&lt;B927:F927),IF(NOT(F927=""),AND(C927:F927&lt;B927:E927),AND(C927:E927&lt;B927:D927))))</f>
        <v>1</v>
      </c>
      <c r="L927" s="1" t="b">
        <f t="array" ref="L927">IF(NOT(H927=""),AND(AND(ABS(C927:H927-B927:G927)&gt;0),AND(ABS(C927:H927-B927:G927)&lt;4)),IF(NOT(G927=""),AND(AND(ABS(C927:G927-B927:F927)&gt;0),AND(ABS(C927:G927-B927:F927)&lt;4)),IF(NOT(F927=""),AND(AND(ABS(C927:F927-B927:E927)&gt;0),AND(ABS(C927:F927-B927:E927)&lt;4)),AND(AND(ABS(C927:E927-B927:D927)&gt;0),AND(ABS(C927:E927-B927:D927)&lt;4)))))</f>
        <v>1</v>
      </c>
      <c r="M927" s="1" t="b">
        <f t="shared" si="1"/>
        <v>1</v>
      </c>
    </row>
    <row r="928" ht="15.75" customHeight="1">
      <c r="A928" s="1" t="s">
        <v>937</v>
      </c>
      <c r="B928" s="1">
        <f>IFERROR(__xludf.DUMMYFUNCTION("SPLIT(A928,"" "")"),1.0)</f>
        <v>1</v>
      </c>
      <c r="C928" s="1">
        <f>IFERROR(__xludf.DUMMYFUNCTION("""COMPUTED_VALUE"""),4.0)</f>
        <v>4</v>
      </c>
      <c r="D928" s="1">
        <f>IFERROR(__xludf.DUMMYFUNCTION("""COMPUTED_VALUE"""),6.0)</f>
        <v>6</v>
      </c>
      <c r="E928" s="1">
        <f>IFERROR(__xludf.DUMMYFUNCTION("""COMPUTED_VALUE"""),7.0)</f>
        <v>7</v>
      </c>
      <c r="F928" s="1">
        <f>IFERROR(__xludf.DUMMYFUNCTION("""COMPUTED_VALUE"""),9.0)</f>
        <v>9</v>
      </c>
      <c r="G928" s="1">
        <f>IFERROR(__xludf.DUMMYFUNCTION("""COMPUTED_VALUE"""),10.0)</f>
        <v>10</v>
      </c>
      <c r="H928" s="1">
        <f>IFERROR(__xludf.DUMMYFUNCTION("""COMPUTED_VALUE"""),13.0)</f>
        <v>13</v>
      </c>
      <c r="I928" s="1">
        <f>IFERROR(__xludf.DUMMYFUNCTION("""COMPUTED_VALUE"""),14.0)</f>
        <v>14</v>
      </c>
      <c r="J928" s="1" t="b">
        <f t="array" ref="J928">IF(NOT(H928=""),AND(C928:H928&gt;B928:G928),IF(NOT(G928=""),AND(C928:G928&gt;B928:F928),IF(NOT(F928=""),AND(C928:F928&gt;B928:E928),AND(C928:E928&gt;B928:D928))))</f>
        <v>1</v>
      </c>
      <c r="K928" s="1" t="b">
        <f t="array" ref="K928">IF(NOT(H928=""),AND(C928:H928&lt;B928:G928),IF(NOT(G928=""),AND(C928:G928&lt;B928:F928),IF(NOT(F928=""),AND(C928:F928&lt;B928:E928),AND(C928:E928&lt;B928:D928))))</f>
        <v>0</v>
      </c>
      <c r="L928" s="1" t="b">
        <f t="array" ref="L928">IF(NOT(H928=""),AND(AND(ABS(C928:H928-B928:G928)&gt;0),AND(ABS(C928:H928-B928:G928)&lt;4)),IF(NOT(G928=""),AND(AND(ABS(C928:G928-B928:F928)&gt;0),AND(ABS(C928:G928-B928:F928)&lt;4)),IF(NOT(F928=""),AND(AND(ABS(C928:F928-B928:E928)&gt;0),AND(ABS(C928:F928-B928:E928)&lt;4)),AND(AND(ABS(C928:E928-B928:D928)&gt;0),AND(ABS(C928:E928-B928:D928)&lt;4)))))</f>
        <v>1</v>
      </c>
      <c r="M928" s="1" t="b">
        <f t="shared" si="1"/>
        <v>1</v>
      </c>
    </row>
    <row r="929" ht="15.75" customHeight="1">
      <c r="A929" s="1" t="s">
        <v>938</v>
      </c>
      <c r="B929" s="1">
        <f>IFERROR(__xludf.DUMMYFUNCTION("SPLIT(A929,"" "")"),18.0)</f>
        <v>18</v>
      </c>
      <c r="C929" s="1">
        <f>IFERROR(__xludf.DUMMYFUNCTION("""COMPUTED_VALUE"""),16.0)</f>
        <v>16</v>
      </c>
      <c r="D929" s="1">
        <f>IFERROR(__xludf.DUMMYFUNCTION("""COMPUTED_VALUE"""),13.0)</f>
        <v>13</v>
      </c>
      <c r="E929" s="1">
        <f>IFERROR(__xludf.DUMMYFUNCTION("""COMPUTED_VALUE"""),12.0)</f>
        <v>12</v>
      </c>
      <c r="F929" s="1">
        <f>IFERROR(__xludf.DUMMYFUNCTION("""COMPUTED_VALUE"""),10.0)</f>
        <v>10</v>
      </c>
      <c r="G929" s="1">
        <f>IFERROR(__xludf.DUMMYFUNCTION("""COMPUTED_VALUE"""),8.0)</f>
        <v>8</v>
      </c>
      <c r="H929" s="1">
        <f>IFERROR(__xludf.DUMMYFUNCTION("""COMPUTED_VALUE"""),5.0)</f>
        <v>5</v>
      </c>
      <c r="I929" s="1">
        <f>IFERROR(__xludf.DUMMYFUNCTION("""COMPUTED_VALUE"""),3.0)</f>
        <v>3</v>
      </c>
      <c r="J929" s="1" t="b">
        <f t="array" ref="J929">IF(NOT(H929=""),AND(C929:H929&gt;B929:G929),IF(NOT(G929=""),AND(C929:G929&gt;B929:F929),IF(NOT(F929=""),AND(C929:F929&gt;B929:E929),AND(C929:E929&gt;B929:D929))))</f>
        <v>0</v>
      </c>
      <c r="K929" s="1" t="b">
        <f t="array" ref="K929">IF(NOT(H929=""),AND(C929:H929&lt;B929:G929),IF(NOT(G929=""),AND(C929:G929&lt;B929:F929),IF(NOT(F929=""),AND(C929:F929&lt;B929:E929),AND(C929:E929&lt;B929:D929))))</f>
        <v>1</v>
      </c>
      <c r="L929" s="1" t="b">
        <f t="array" ref="L929">IF(NOT(H929=""),AND(AND(ABS(C929:H929-B929:G929)&gt;0),AND(ABS(C929:H929-B929:G929)&lt;4)),IF(NOT(G929=""),AND(AND(ABS(C929:G929-B929:F929)&gt;0),AND(ABS(C929:G929-B929:F929)&lt;4)),IF(NOT(F929=""),AND(AND(ABS(C929:F929-B929:E929)&gt;0),AND(ABS(C929:F929-B929:E929)&lt;4)),AND(AND(ABS(C929:E929-B929:D929)&gt;0),AND(ABS(C929:E929-B929:D929)&lt;4)))))</f>
        <v>1</v>
      </c>
      <c r="M929" s="1" t="b">
        <f t="shared" si="1"/>
        <v>1</v>
      </c>
    </row>
    <row r="930" ht="15.75" customHeight="1">
      <c r="A930" s="1" t="s">
        <v>939</v>
      </c>
      <c r="B930" s="1">
        <f>IFERROR(__xludf.DUMMYFUNCTION("SPLIT(A930,"" "")"),82.0)</f>
        <v>82</v>
      </c>
      <c r="C930" s="1">
        <f>IFERROR(__xludf.DUMMYFUNCTION("""COMPUTED_VALUE"""),85.0)</f>
        <v>85</v>
      </c>
      <c r="D930" s="1">
        <f>IFERROR(__xludf.DUMMYFUNCTION("""COMPUTED_VALUE"""),86.0)</f>
        <v>86</v>
      </c>
      <c r="E930" s="1">
        <f>IFERROR(__xludf.DUMMYFUNCTION("""COMPUTED_VALUE"""),87.0)</f>
        <v>87</v>
      </c>
      <c r="F930" s="2">
        <f>IFERROR(__xludf.DUMMYFUNCTION("""COMPUTED_VALUE"""),88.0)</f>
        <v>88</v>
      </c>
      <c r="J930" s="1" t="b">
        <f t="array" ref="J930">IF(NOT(H930=""),AND(C930:H930&gt;B930:G930),IF(NOT(G930=""),AND(C930:G930&gt;B930:F930),IF(NOT(F930=""),AND(C930:F930&gt;B930:E930),AND(C930:E930&gt;B930:D930))))</f>
        <v>1</v>
      </c>
      <c r="K930" s="1" t="b">
        <f t="array" ref="K930">IF(NOT(H930=""),AND(C930:H930&lt;B930:G930),IF(NOT(G930=""),AND(C930:G930&lt;B930:F930),IF(NOT(F930=""),AND(C930:F930&lt;B930:E930),AND(C930:E930&lt;B930:D930))))</f>
        <v>0</v>
      </c>
      <c r="L930" s="1" t="b">
        <f t="array" ref="L930">IF(NOT(H930=""),AND(AND(ABS(C930:H930-B930:G930)&gt;0),AND(ABS(C930:H930-B930:G930)&lt;4)),IF(NOT(G930=""),AND(AND(ABS(C930:G930-B930:F930)&gt;0),AND(ABS(C930:G930-B930:F930)&lt;4)),IF(NOT(F930=""),AND(AND(ABS(C930:F930-B930:E930)&gt;0),AND(ABS(C930:F930-B930:E930)&lt;4)),AND(AND(ABS(C930:E930-B930:D930)&gt;0),AND(ABS(C930:E930-B930:D930)&lt;4)))))</f>
        <v>1</v>
      </c>
      <c r="M930" s="1" t="b">
        <f t="shared" si="1"/>
        <v>1</v>
      </c>
    </row>
    <row r="931" ht="15.75" customHeight="1">
      <c r="A931" s="1" t="s">
        <v>940</v>
      </c>
      <c r="B931" s="1">
        <f>IFERROR(__xludf.DUMMYFUNCTION("SPLIT(A931,"" "")"),17.0)</f>
        <v>17</v>
      </c>
      <c r="C931" s="1">
        <f>IFERROR(__xludf.DUMMYFUNCTION("""COMPUTED_VALUE"""),16.0)</f>
        <v>16</v>
      </c>
      <c r="D931" s="1">
        <f>IFERROR(__xludf.DUMMYFUNCTION("""COMPUTED_VALUE"""),15.0)</f>
        <v>15</v>
      </c>
      <c r="E931" s="1">
        <f>IFERROR(__xludf.DUMMYFUNCTION("""COMPUTED_VALUE"""),14.0)</f>
        <v>14</v>
      </c>
      <c r="F931" s="2">
        <f>IFERROR(__xludf.DUMMYFUNCTION("""COMPUTED_VALUE"""),12.0)</f>
        <v>12</v>
      </c>
      <c r="J931" s="1" t="b">
        <f t="array" ref="J931">IF(NOT(H931=""),AND(C931:H931&gt;B931:G931),IF(NOT(G931=""),AND(C931:G931&gt;B931:F931),IF(NOT(F931=""),AND(C931:F931&gt;B931:E931),AND(C931:E931&gt;B931:D931))))</f>
        <v>0</v>
      </c>
      <c r="K931" s="1" t="b">
        <f t="array" ref="K931">IF(NOT(H931=""),AND(C931:H931&lt;B931:G931),IF(NOT(G931=""),AND(C931:G931&lt;B931:F931),IF(NOT(F931=""),AND(C931:F931&lt;B931:E931),AND(C931:E931&lt;B931:D931))))</f>
        <v>1</v>
      </c>
      <c r="L931" s="1" t="b">
        <f t="array" ref="L931">IF(NOT(H931=""),AND(AND(ABS(C931:H931-B931:G931)&gt;0),AND(ABS(C931:H931-B931:G931)&lt;4)),IF(NOT(G931=""),AND(AND(ABS(C931:G931-B931:F931)&gt;0),AND(ABS(C931:G931-B931:F931)&lt;4)),IF(NOT(F931=""),AND(AND(ABS(C931:F931-B931:E931)&gt;0),AND(ABS(C931:F931-B931:E931)&lt;4)),AND(AND(ABS(C931:E931-B931:D931)&gt;0),AND(ABS(C931:E931-B931:D931)&lt;4)))))</f>
        <v>1</v>
      </c>
      <c r="M931" s="1" t="b">
        <f t="shared" si="1"/>
        <v>1</v>
      </c>
    </row>
    <row r="932" ht="15.75" customHeight="1">
      <c r="A932" s="1" t="s">
        <v>941</v>
      </c>
      <c r="B932" s="1">
        <f>IFERROR(__xludf.DUMMYFUNCTION("SPLIT(A932,"" "")"),20.0)</f>
        <v>20</v>
      </c>
      <c r="C932" s="1">
        <f>IFERROR(__xludf.DUMMYFUNCTION("""COMPUTED_VALUE"""),17.0)</f>
        <v>17</v>
      </c>
      <c r="D932" s="1">
        <f>IFERROR(__xludf.DUMMYFUNCTION("""COMPUTED_VALUE"""),16.0)</f>
        <v>16</v>
      </c>
      <c r="E932" s="1">
        <f>IFERROR(__xludf.DUMMYFUNCTION("""COMPUTED_VALUE"""),13.0)</f>
        <v>13</v>
      </c>
      <c r="F932" s="1">
        <f>IFERROR(__xludf.DUMMYFUNCTION("""COMPUTED_VALUE"""),11.0)</f>
        <v>11</v>
      </c>
      <c r="G932" s="1">
        <f>IFERROR(__xludf.DUMMYFUNCTION("""COMPUTED_VALUE"""),10.0)</f>
        <v>10</v>
      </c>
      <c r="H932" s="2">
        <f>IFERROR(__xludf.DUMMYFUNCTION("""COMPUTED_VALUE"""),9.0)</f>
        <v>9</v>
      </c>
      <c r="J932" s="1" t="b">
        <f t="array" ref="J932">IF(NOT(H932=""),AND(C932:H932&gt;B932:G932),IF(NOT(G932=""),AND(C932:G932&gt;B932:F932),IF(NOT(F932=""),AND(C932:F932&gt;B932:E932),AND(C932:E932&gt;B932:D932))))</f>
        <v>0</v>
      </c>
      <c r="K932" s="1" t="b">
        <f t="array" ref="K932">IF(NOT(H932=""),AND(C932:H932&lt;B932:G932),IF(NOT(G932=""),AND(C932:G932&lt;B932:F932),IF(NOT(F932=""),AND(C932:F932&lt;B932:E932),AND(C932:E932&lt;B932:D932))))</f>
        <v>1</v>
      </c>
      <c r="L932" s="1" t="b">
        <f t="array" ref="L932">IF(NOT(H932=""),AND(AND(ABS(C932:H932-B932:G932)&gt;0),AND(ABS(C932:H932-B932:G932)&lt;4)),IF(NOT(G932=""),AND(AND(ABS(C932:G932-B932:F932)&gt;0),AND(ABS(C932:G932-B932:F932)&lt;4)),IF(NOT(F932=""),AND(AND(ABS(C932:F932-B932:E932)&gt;0),AND(ABS(C932:F932-B932:E932)&lt;4)),AND(AND(ABS(C932:E932-B932:D932)&gt;0),AND(ABS(C932:E932-B932:D932)&lt;4)))))</f>
        <v>1</v>
      </c>
      <c r="M932" s="1" t="b">
        <f t="shared" si="1"/>
        <v>1</v>
      </c>
    </row>
    <row r="933" ht="15.75" customHeight="1">
      <c r="A933" s="1" t="s">
        <v>942</v>
      </c>
      <c r="B933" s="1">
        <f>IFERROR(__xludf.DUMMYFUNCTION("SPLIT(A933,"" "")"),72.0)</f>
        <v>72</v>
      </c>
      <c r="C933" s="1">
        <f>IFERROR(__xludf.DUMMYFUNCTION("""COMPUTED_VALUE"""),70.0)</f>
        <v>70</v>
      </c>
      <c r="D933" s="1">
        <f>IFERROR(__xludf.DUMMYFUNCTION("""COMPUTED_VALUE"""),67.0)</f>
        <v>67</v>
      </c>
      <c r="E933" s="1">
        <f>IFERROR(__xludf.DUMMYFUNCTION("""COMPUTED_VALUE"""),64.0)</f>
        <v>64</v>
      </c>
      <c r="F933" s="1">
        <f>IFERROR(__xludf.DUMMYFUNCTION("""COMPUTED_VALUE"""),62.0)</f>
        <v>62</v>
      </c>
      <c r="G933" s="1">
        <f>IFERROR(__xludf.DUMMYFUNCTION("""COMPUTED_VALUE"""),61.0)</f>
        <v>61</v>
      </c>
      <c r="H933" s="1">
        <f>IFERROR(__xludf.DUMMYFUNCTION("""COMPUTED_VALUE"""),59.0)</f>
        <v>59</v>
      </c>
      <c r="I933" s="1">
        <f>IFERROR(__xludf.DUMMYFUNCTION("""COMPUTED_VALUE"""),56.0)</f>
        <v>56</v>
      </c>
      <c r="J933" s="1" t="b">
        <f t="array" ref="J933">IF(NOT(H933=""),AND(C933:H933&gt;B933:G933),IF(NOT(G933=""),AND(C933:G933&gt;B933:F933),IF(NOT(F933=""),AND(C933:F933&gt;B933:E933),AND(C933:E933&gt;B933:D933))))</f>
        <v>0</v>
      </c>
      <c r="K933" s="1" t="b">
        <f t="array" ref="K933">IF(NOT(H933=""),AND(C933:H933&lt;B933:G933),IF(NOT(G933=""),AND(C933:G933&lt;B933:F933),IF(NOT(F933=""),AND(C933:F933&lt;B933:E933),AND(C933:E933&lt;B933:D933))))</f>
        <v>1</v>
      </c>
      <c r="L933" s="1" t="b">
        <f t="array" ref="L933">IF(NOT(H933=""),AND(AND(ABS(C933:H933-B933:G933)&gt;0),AND(ABS(C933:H933-B933:G933)&lt;4)),IF(NOT(G933=""),AND(AND(ABS(C933:G933-B933:F933)&gt;0),AND(ABS(C933:G933-B933:F933)&lt;4)),IF(NOT(F933=""),AND(AND(ABS(C933:F933-B933:E933)&gt;0),AND(ABS(C933:F933-B933:E933)&lt;4)),AND(AND(ABS(C933:E933-B933:D933)&gt;0),AND(ABS(C933:E933-B933:D933)&lt;4)))))</f>
        <v>1</v>
      </c>
      <c r="M933" s="1" t="b">
        <f t="shared" si="1"/>
        <v>1</v>
      </c>
    </row>
    <row r="934" ht="15.75" customHeight="1">
      <c r="A934" s="1" t="s">
        <v>943</v>
      </c>
      <c r="B934" s="1">
        <f>IFERROR(__xludf.DUMMYFUNCTION("SPLIT(A934,"" "")"),57.0)</f>
        <v>57</v>
      </c>
      <c r="C934" s="1">
        <f>IFERROR(__xludf.DUMMYFUNCTION("""COMPUTED_VALUE"""),60.0)</f>
        <v>60</v>
      </c>
      <c r="D934" s="1">
        <f>IFERROR(__xludf.DUMMYFUNCTION("""COMPUTED_VALUE"""),61.0)</f>
        <v>61</v>
      </c>
      <c r="E934" s="1">
        <f>IFERROR(__xludf.DUMMYFUNCTION("""COMPUTED_VALUE"""),63.0)</f>
        <v>63</v>
      </c>
      <c r="F934" s="1">
        <f>IFERROR(__xludf.DUMMYFUNCTION("""COMPUTED_VALUE"""),65.0)</f>
        <v>65</v>
      </c>
      <c r="G934" s="2">
        <f>IFERROR(__xludf.DUMMYFUNCTION("""COMPUTED_VALUE"""),67.0)</f>
        <v>67</v>
      </c>
      <c r="J934" s="1" t="b">
        <f t="array" ref="J934">IF(NOT(H934=""),AND(C934:H934&gt;B934:G934),IF(NOT(G934=""),AND(C934:G934&gt;B934:F934),IF(NOT(F934=""),AND(C934:F934&gt;B934:E934),AND(C934:E934&gt;B934:D934))))</f>
        <v>1</v>
      </c>
      <c r="K934" s="1" t="b">
        <f t="array" ref="K934">IF(NOT(H934=""),AND(C934:H934&lt;B934:G934),IF(NOT(G934=""),AND(C934:G934&lt;B934:F934),IF(NOT(F934=""),AND(C934:F934&lt;B934:E934),AND(C934:E934&lt;B934:D934))))</f>
        <v>0</v>
      </c>
      <c r="L934" s="1" t="b">
        <f t="array" ref="L934">IF(NOT(H934=""),AND(AND(ABS(C934:H934-B934:G934)&gt;0),AND(ABS(C934:H934-B934:G934)&lt;4)),IF(NOT(G934=""),AND(AND(ABS(C934:G934-B934:F934)&gt;0),AND(ABS(C934:G934-B934:F934)&lt;4)),IF(NOT(F934=""),AND(AND(ABS(C934:F934-B934:E934)&gt;0),AND(ABS(C934:F934-B934:E934)&lt;4)),AND(AND(ABS(C934:E934-B934:D934)&gt;0),AND(ABS(C934:E934-B934:D934)&lt;4)))))</f>
        <v>1</v>
      </c>
      <c r="M934" s="1" t="b">
        <f t="shared" si="1"/>
        <v>1</v>
      </c>
    </row>
    <row r="935" ht="15.75" customHeight="1">
      <c r="A935" s="1" t="s">
        <v>944</v>
      </c>
      <c r="B935" s="1">
        <f>IFERROR(__xludf.DUMMYFUNCTION("SPLIT(A935,"" "")"),44.0)</f>
        <v>44</v>
      </c>
      <c r="C935" s="1">
        <f>IFERROR(__xludf.DUMMYFUNCTION("""COMPUTED_VALUE"""),42.0)</f>
        <v>42</v>
      </c>
      <c r="D935" s="1">
        <f>IFERROR(__xludf.DUMMYFUNCTION("""COMPUTED_VALUE"""),39.0)</f>
        <v>39</v>
      </c>
      <c r="E935" s="1">
        <f>IFERROR(__xludf.DUMMYFUNCTION("""COMPUTED_VALUE"""),38.0)</f>
        <v>38</v>
      </c>
      <c r="F935" s="2">
        <f>IFERROR(__xludf.DUMMYFUNCTION("""COMPUTED_VALUE"""),37.0)</f>
        <v>37</v>
      </c>
      <c r="J935" s="1" t="b">
        <f t="array" ref="J935">IF(NOT(H935=""),AND(C935:H935&gt;B935:G935),IF(NOT(G935=""),AND(C935:G935&gt;B935:F935),IF(NOT(F935=""),AND(C935:F935&gt;B935:E935),AND(C935:E935&gt;B935:D935))))</f>
        <v>0</v>
      </c>
      <c r="K935" s="1" t="b">
        <f t="array" ref="K935">IF(NOT(H935=""),AND(C935:H935&lt;B935:G935),IF(NOT(G935=""),AND(C935:G935&lt;B935:F935),IF(NOT(F935=""),AND(C935:F935&lt;B935:E935),AND(C935:E935&lt;B935:D935))))</f>
        <v>1</v>
      </c>
      <c r="L935" s="1" t="b">
        <f t="array" ref="L935">IF(NOT(H935=""),AND(AND(ABS(C935:H935-B935:G935)&gt;0),AND(ABS(C935:H935-B935:G935)&lt;4)),IF(NOT(G935=""),AND(AND(ABS(C935:G935-B935:F935)&gt;0),AND(ABS(C935:G935-B935:F935)&lt;4)),IF(NOT(F935=""),AND(AND(ABS(C935:F935-B935:E935)&gt;0),AND(ABS(C935:F935-B935:E935)&lt;4)),AND(AND(ABS(C935:E935-B935:D935)&gt;0),AND(ABS(C935:E935-B935:D935)&lt;4)))))</f>
        <v>1</v>
      </c>
      <c r="M935" s="1" t="b">
        <f t="shared" si="1"/>
        <v>1</v>
      </c>
    </row>
    <row r="936" ht="15.75" customHeight="1">
      <c r="A936" s="1" t="s">
        <v>945</v>
      </c>
      <c r="B936" s="1">
        <f>IFERROR(__xludf.DUMMYFUNCTION("SPLIT(A936,"" "")"),35.0)</f>
        <v>35</v>
      </c>
      <c r="C936" s="1">
        <f>IFERROR(__xludf.DUMMYFUNCTION("""COMPUTED_VALUE"""),38.0)</f>
        <v>38</v>
      </c>
      <c r="D936" s="1">
        <f>IFERROR(__xludf.DUMMYFUNCTION("""COMPUTED_VALUE"""),40.0)</f>
        <v>40</v>
      </c>
      <c r="E936" s="1">
        <f>IFERROR(__xludf.DUMMYFUNCTION("""COMPUTED_VALUE"""),41.0)</f>
        <v>41</v>
      </c>
      <c r="F936" s="2">
        <f>IFERROR(__xludf.DUMMYFUNCTION("""COMPUTED_VALUE"""),44.0)</f>
        <v>44</v>
      </c>
      <c r="J936" s="1" t="b">
        <f t="array" ref="J936">IF(NOT(H936=""),AND(C936:H936&gt;B936:G936),IF(NOT(G936=""),AND(C936:G936&gt;B936:F936),IF(NOT(F936=""),AND(C936:F936&gt;B936:E936),AND(C936:E936&gt;B936:D936))))</f>
        <v>1</v>
      </c>
      <c r="K936" s="1" t="b">
        <f t="array" ref="K936">IF(NOT(H936=""),AND(C936:H936&lt;B936:G936),IF(NOT(G936=""),AND(C936:G936&lt;B936:F936),IF(NOT(F936=""),AND(C936:F936&lt;B936:E936),AND(C936:E936&lt;B936:D936))))</f>
        <v>0</v>
      </c>
      <c r="L936" s="1" t="b">
        <f t="array" ref="L936">IF(NOT(H936=""),AND(AND(ABS(C936:H936-B936:G936)&gt;0),AND(ABS(C936:H936-B936:G936)&lt;4)),IF(NOT(G936=""),AND(AND(ABS(C936:G936-B936:F936)&gt;0),AND(ABS(C936:G936-B936:F936)&lt;4)),IF(NOT(F936=""),AND(AND(ABS(C936:F936-B936:E936)&gt;0),AND(ABS(C936:F936-B936:E936)&lt;4)),AND(AND(ABS(C936:E936-B936:D936)&gt;0),AND(ABS(C936:E936-B936:D936)&lt;4)))))</f>
        <v>1</v>
      </c>
      <c r="M936" s="1" t="b">
        <f t="shared" si="1"/>
        <v>1</v>
      </c>
    </row>
    <row r="937" ht="15.75" customHeight="1">
      <c r="A937" s="1" t="s">
        <v>946</v>
      </c>
      <c r="B937" s="1">
        <f>IFERROR(__xludf.DUMMYFUNCTION("SPLIT(A937,"" "")"),31.0)</f>
        <v>31</v>
      </c>
      <c r="C937" s="1">
        <f>IFERROR(__xludf.DUMMYFUNCTION("""COMPUTED_VALUE"""),30.0)</f>
        <v>30</v>
      </c>
      <c r="D937" s="1">
        <f>IFERROR(__xludf.DUMMYFUNCTION("""COMPUTED_VALUE"""),27.0)</f>
        <v>27</v>
      </c>
      <c r="E937" s="1">
        <f>IFERROR(__xludf.DUMMYFUNCTION("""COMPUTED_VALUE"""),26.0)</f>
        <v>26</v>
      </c>
      <c r="F937" s="1">
        <f>IFERROR(__xludf.DUMMYFUNCTION("""COMPUTED_VALUE"""),24.0)</f>
        <v>24</v>
      </c>
      <c r="G937" s="2">
        <f>IFERROR(__xludf.DUMMYFUNCTION("""COMPUTED_VALUE"""),22.0)</f>
        <v>22</v>
      </c>
      <c r="J937" s="1" t="b">
        <f t="array" ref="J937">IF(NOT(H937=""),AND(C937:H937&gt;B937:G937),IF(NOT(G937=""),AND(C937:G937&gt;B937:F937),IF(NOT(F937=""),AND(C937:F937&gt;B937:E937),AND(C937:E937&gt;B937:D937))))</f>
        <v>0</v>
      </c>
      <c r="K937" s="1" t="b">
        <f t="array" ref="K937">IF(NOT(H937=""),AND(C937:H937&lt;B937:G937),IF(NOT(G937=""),AND(C937:G937&lt;B937:F937),IF(NOT(F937=""),AND(C937:F937&lt;B937:E937),AND(C937:E937&lt;B937:D937))))</f>
        <v>1</v>
      </c>
      <c r="L937" s="1" t="b">
        <f t="array" ref="L937">IF(NOT(H937=""),AND(AND(ABS(C937:H937-B937:G937)&gt;0),AND(ABS(C937:H937-B937:G937)&lt;4)),IF(NOT(G937=""),AND(AND(ABS(C937:G937-B937:F937)&gt;0),AND(ABS(C937:G937-B937:F937)&lt;4)),IF(NOT(F937=""),AND(AND(ABS(C937:F937-B937:E937)&gt;0),AND(ABS(C937:F937-B937:E937)&lt;4)),AND(AND(ABS(C937:E937-B937:D937)&gt;0),AND(ABS(C937:E937-B937:D937)&lt;4)))))</f>
        <v>1</v>
      </c>
      <c r="M937" s="1" t="b">
        <f t="shared" si="1"/>
        <v>1</v>
      </c>
    </row>
    <row r="938" ht="15.75" customHeight="1">
      <c r="A938" s="1" t="s">
        <v>947</v>
      </c>
      <c r="B938" s="1">
        <f>IFERROR(__xludf.DUMMYFUNCTION("SPLIT(A938,"" "")"),18.0)</f>
        <v>18</v>
      </c>
      <c r="C938" s="1">
        <f>IFERROR(__xludf.DUMMYFUNCTION("""COMPUTED_VALUE"""),15.0)</f>
        <v>15</v>
      </c>
      <c r="D938" s="1">
        <f>IFERROR(__xludf.DUMMYFUNCTION("""COMPUTED_VALUE"""),12.0)</f>
        <v>12</v>
      </c>
      <c r="E938" s="1">
        <f>IFERROR(__xludf.DUMMYFUNCTION("""COMPUTED_VALUE"""),11.0)</f>
        <v>11</v>
      </c>
      <c r="F938" s="1">
        <f>IFERROR(__xludf.DUMMYFUNCTION("""COMPUTED_VALUE"""),10.0)</f>
        <v>10</v>
      </c>
      <c r="G938" s="1">
        <f>IFERROR(__xludf.DUMMYFUNCTION("""COMPUTED_VALUE"""),9.0)</f>
        <v>9</v>
      </c>
      <c r="H938" s="2">
        <f>IFERROR(__xludf.DUMMYFUNCTION("""COMPUTED_VALUE"""),7.0)</f>
        <v>7</v>
      </c>
      <c r="J938" s="1" t="b">
        <f t="array" ref="J938">IF(NOT(H938=""),AND(C938:H938&gt;B938:G938),IF(NOT(G938=""),AND(C938:G938&gt;B938:F938),IF(NOT(F938=""),AND(C938:F938&gt;B938:E938),AND(C938:E938&gt;B938:D938))))</f>
        <v>0</v>
      </c>
      <c r="K938" s="1" t="b">
        <f t="array" ref="K938">IF(NOT(H938=""),AND(C938:H938&lt;B938:G938),IF(NOT(G938=""),AND(C938:G938&lt;B938:F938),IF(NOT(F938=""),AND(C938:F938&lt;B938:E938),AND(C938:E938&lt;B938:D938))))</f>
        <v>1</v>
      </c>
      <c r="L938" s="1" t="b">
        <f t="array" ref="L938">IF(NOT(H938=""),AND(AND(ABS(C938:H938-B938:G938)&gt;0),AND(ABS(C938:H938-B938:G938)&lt;4)),IF(NOT(G938=""),AND(AND(ABS(C938:G938-B938:F938)&gt;0),AND(ABS(C938:G938-B938:F938)&lt;4)),IF(NOT(F938=""),AND(AND(ABS(C938:F938-B938:E938)&gt;0),AND(ABS(C938:F938-B938:E938)&lt;4)),AND(AND(ABS(C938:E938-B938:D938)&gt;0),AND(ABS(C938:E938-B938:D938)&lt;4)))))</f>
        <v>1</v>
      </c>
      <c r="M938" s="1" t="b">
        <f t="shared" si="1"/>
        <v>1</v>
      </c>
    </row>
    <row r="939" ht="15.75" customHeight="1">
      <c r="A939" s="1" t="s">
        <v>948</v>
      </c>
      <c r="B939" s="1">
        <f>IFERROR(__xludf.DUMMYFUNCTION("SPLIT(A939,"" "")"),30.0)</f>
        <v>30</v>
      </c>
      <c r="C939" s="1">
        <f>IFERROR(__xludf.DUMMYFUNCTION("""COMPUTED_VALUE"""),31.0)</f>
        <v>31</v>
      </c>
      <c r="D939" s="1">
        <f>IFERROR(__xludf.DUMMYFUNCTION("""COMPUTED_VALUE"""),32.0)</f>
        <v>32</v>
      </c>
      <c r="E939" s="1">
        <f>IFERROR(__xludf.DUMMYFUNCTION("""COMPUTED_VALUE"""),33.0)</f>
        <v>33</v>
      </c>
      <c r="F939" s="1">
        <f>IFERROR(__xludf.DUMMYFUNCTION("""COMPUTED_VALUE"""),36.0)</f>
        <v>36</v>
      </c>
      <c r="G939" s="1">
        <f>IFERROR(__xludf.DUMMYFUNCTION("""COMPUTED_VALUE"""),38.0)</f>
        <v>38</v>
      </c>
      <c r="H939" s="1">
        <f>IFERROR(__xludf.DUMMYFUNCTION("""COMPUTED_VALUE"""),39.0)</f>
        <v>39</v>
      </c>
      <c r="I939" s="1">
        <f>IFERROR(__xludf.DUMMYFUNCTION("""COMPUTED_VALUE"""),42.0)</f>
        <v>42</v>
      </c>
      <c r="J939" s="1" t="b">
        <f t="array" ref="J939">IF(NOT(H939=""),AND(C939:H939&gt;B939:G939),IF(NOT(G939=""),AND(C939:G939&gt;B939:F939),IF(NOT(F939=""),AND(C939:F939&gt;B939:E939),AND(C939:E939&gt;B939:D939))))</f>
        <v>1</v>
      </c>
      <c r="K939" s="1" t="b">
        <f t="array" ref="K939">IF(NOT(H939=""),AND(C939:H939&lt;B939:G939),IF(NOT(G939=""),AND(C939:G939&lt;B939:F939),IF(NOT(F939=""),AND(C939:F939&lt;B939:E939),AND(C939:E939&lt;B939:D939))))</f>
        <v>0</v>
      </c>
      <c r="L939" s="1" t="b">
        <f t="array" ref="L939">IF(NOT(H939=""),AND(AND(ABS(C939:H939-B939:G939)&gt;0),AND(ABS(C939:H939-B939:G939)&lt;4)),IF(NOT(G939=""),AND(AND(ABS(C939:G939-B939:F939)&gt;0),AND(ABS(C939:G939-B939:F939)&lt;4)),IF(NOT(F939=""),AND(AND(ABS(C939:F939-B939:E939)&gt;0),AND(ABS(C939:F939-B939:E939)&lt;4)),AND(AND(ABS(C939:E939-B939:D939)&gt;0),AND(ABS(C939:E939-B939:D939)&lt;4)))))</f>
        <v>1</v>
      </c>
      <c r="M939" s="1" t="b">
        <f t="shared" si="1"/>
        <v>1</v>
      </c>
    </row>
    <row r="940" ht="15.75" customHeight="1">
      <c r="A940" s="1" t="s">
        <v>949</v>
      </c>
      <c r="B940" s="1">
        <f>IFERROR(__xludf.DUMMYFUNCTION("SPLIT(A940,"" "")"),61.0)</f>
        <v>61</v>
      </c>
      <c r="C940" s="1">
        <f>IFERROR(__xludf.DUMMYFUNCTION("""COMPUTED_VALUE"""),60.0)</f>
        <v>60</v>
      </c>
      <c r="D940" s="1">
        <f>IFERROR(__xludf.DUMMYFUNCTION("""COMPUTED_VALUE"""),58.0)</f>
        <v>58</v>
      </c>
      <c r="E940" s="1">
        <f>IFERROR(__xludf.DUMMYFUNCTION("""COMPUTED_VALUE"""),56.0)</f>
        <v>56</v>
      </c>
      <c r="F940" s="1">
        <f>IFERROR(__xludf.DUMMYFUNCTION("""COMPUTED_VALUE"""),53.0)</f>
        <v>53</v>
      </c>
      <c r="G940" s="1">
        <f>IFERROR(__xludf.DUMMYFUNCTION("""COMPUTED_VALUE"""),52.0)</f>
        <v>52</v>
      </c>
      <c r="H940" s="2">
        <f>IFERROR(__xludf.DUMMYFUNCTION("""COMPUTED_VALUE"""),49.0)</f>
        <v>49</v>
      </c>
      <c r="J940" s="1" t="b">
        <f t="array" ref="J940">IF(NOT(H940=""),AND(C940:H940&gt;B940:G940),IF(NOT(G940=""),AND(C940:G940&gt;B940:F940),IF(NOT(F940=""),AND(C940:F940&gt;B940:E940),AND(C940:E940&gt;B940:D940))))</f>
        <v>0</v>
      </c>
      <c r="K940" s="1" t="b">
        <f t="array" ref="K940">IF(NOT(H940=""),AND(C940:H940&lt;B940:G940),IF(NOT(G940=""),AND(C940:G940&lt;B940:F940),IF(NOT(F940=""),AND(C940:F940&lt;B940:E940),AND(C940:E940&lt;B940:D940))))</f>
        <v>1</v>
      </c>
      <c r="L940" s="1" t="b">
        <f t="array" ref="L940">IF(NOT(H940=""),AND(AND(ABS(C940:H940-B940:G940)&gt;0),AND(ABS(C940:H940-B940:G940)&lt;4)),IF(NOT(G940=""),AND(AND(ABS(C940:G940-B940:F940)&gt;0),AND(ABS(C940:G940-B940:F940)&lt;4)),IF(NOT(F940=""),AND(AND(ABS(C940:F940-B940:E940)&gt;0),AND(ABS(C940:F940-B940:E940)&lt;4)),AND(AND(ABS(C940:E940-B940:D940)&gt;0),AND(ABS(C940:E940-B940:D940)&lt;4)))))</f>
        <v>1</v>
      </c>
      <c r="M940" s="1" t="b">
        <f t="shared" si="1"/>
        <v>1</v>
      </c>
    </row>
    <row r="941" ht="15.75" customHeight="1">
      <c r="A941" s="1" t="s">
        <v>950</v>
      </c>
      <c r="B941" s="1">
        <f>IFERROR(__xludf.DUMMYFUNCTION("SPLIT(A941,"" "")"),53.0)</f>
        <v>53</v>
      </c>
      <c r="C941" s="1">
        <f>IFERROR(__xludf.DUMMYFUNCTION("""COMPUTED_VALUE"""),56.0)</f>
        <v>56</v>
      </c>
      <c r="D941" s="1">
        <f>IFERROR(__xludf.DUMMYFUNCTION("""COMPUTED_VALUE"""),58.0)</f>
        <v>58</v>
      </c>
      <c r="E941" s="1">
        <f>IFERROR(__xludf.DUMMYFUNCTION("""COMPUTED_VALUE"""),61.0)</f>
        <v>61</v>
      </c>
      <c r="F941" s="1">
        <f>IFERROR(__xludf.DUMMYFUNCTION("""COMPUTED_VALUE"""),62.0)</f>
        <v>62</v>
      </c>
      <c r="G941" s="2">
        <f>IFERROR(__xludf.DUMMYFUNCTION("""COMPUTED_VALUE"""),64.0)</f>
        <v>64</v>
      </c>
      <c r="J941" s="1" t="b">
        <f t="array" ref="J941">IF(NOT(H941=""),AND(C941:H941&gt;B941:G941),IF(NOT(G941=""),AND(C941:G941&gt;B941:F941),IF(NOT(F941=""),AND(C941:F941&gt;B941:E941),AND(C941:E941&gt;B941:D941))))</f>
        <v>1</v>
      </c>
      <c r="K941" s="1" t="b">
        <f t="array" ref="K941">IF(NOT(H941=""),AND(C941:H941&lt;B941:G941),IF(NOT(G941=""),AND(C941:G941&lt;B941:F941),IF(NOT(F941=""),AND(C941:F941&lt;B941:E941),AND(C941:E941&lt;B941:D941))))</f>
        <v>0</v>
      </c>
      <c r="L941" s="1" t="b">
        <f t="array" ref="L941">IF(NOT(H941=""),AND(AND(ABS(C941:H941-B941:G941)&gt;0),AND(ABS(C941:H941-B941:G941)&lt;4)),IF(NOT(G941=""),AND(AND(ABS(C941:G941-B941:F941)&gt;0),AND(ABS(C941:G941-B941:F941)&lt;4)),IF(NOT(F941=""),AND(AND(ABS(C941:F941-B941:E941)&gt;0),AND(ABS(C941:F941-B941:E941)&lt;4)),AND(AND(ABS(C941:E941-B941:D941)&gt;0),AND(ABS(C941:E941-B941:D941)&lt;4)))))</f>
        <v>1</v>
      </c>
      <c r="M941" s="1" t="b">
        <f t="shared" si="1"/>
        <v>1</v>
      </c>
    </row>
    <row r="942" ht="15.75" customHeight="1">
      <c r="A942" s="1" t="s">
        <v>951</v>
      </c>
      <c r="B942" s="1">
        <f>IFERROR(__xludf.DUMMYFUNCTION("SPLIT(A942,"" "")"),78.0)</f>
        <v>78</v>
      </c>
      <c r="C942" s="1">
        <f>IFERROR(__xludf.DUMMYFUNCTION("""COMPUTED_VALUE"""),79.0)</f>
        <v>79</v>
      </c>
      <c r="D942" s="1">
        <f>IFERROR(__xludf.DUMMYFUNCTION("""COMPUTED_VALUE"""),80.0)</f>
        <v>80</v>
      </c>
      <c r="E942" s="1">
        <f>IFERROR(__xludf.DUMMYFUNCTION("""COMPUTED_VALUE"""),83.0)</f>
        <v>83</v>
      </c>
      <c r="F942" s="2">
        <f>IFERROR(__xludf.DUMMYFUNCTION("""COMPUTED_VALUE"""),84.0)</f>
        <v>84</v>
      </c>
      <c r="J942" s="1" t="b">
        <f t="array" ref="J942">IF(NOT(H942=""),AND(C942:H942&gt;B942:G942),IF(NOT(G942=""),AND(C942:G942&gt;B942:F942),IF(NOT(F942=""),AND(C942:F942&gt;B942:E942),AND(C942:E942&gt;B942:D942))))</f>
        <v>1</v>
      </c>
      <c r="K942" s="1" t="b">
        <f t="array" ref="K942">IF(NOT(H942=""),AND(C942:H942&lt;B942:G942),IF(NOT(G942=""),AND(C942:G942&lt;B942:F942),IF(NOT(F942=""),AND(C942:F942&lt;B942:E942),AND(C942:E942&lt;B942:D942))))</f>
        <v>0</v>
      </c>
      <c r="L942" s="1" t="b">
        <f t="array" ref="L942">IF(NOT(H942=""),AND(AND(ABS(C942:H942-B942:G942)&gt;0),AND(ABS(C942:H942-B942:G942)&lt;4)),IF(NOT(G942=""),AND(AND(ABS(C942:G942-B942:F942)&gt;0),AND(ABS(C942:G942-B942:F942)&lt;4)),IF(NOT(F942=""),AND(AND(ABS(C942:F942-B942:E942)&gt;0),AND(ABS(C942:F942-B942:E942)&lt;4)),AND(AND(ABS(C942:E942-B942:D942)&gt;0),AND(ABS(C942:E942-B942:D942)&lt;4)))))</f>
        <v>1</v>
      </c>
      <c r="M942" s="1" t="b">
        <f t="shared" si="1"/>
        <v>1</v>
      </c>
    </row>
    <row r="943" ht="15.75" customHeight="1">
      <c r="A943" s="1" t="s">
        <v>952</v>
      </c>
      <c r="B943" s="1">
        <f>IFERROR(__xludf.DUMMYFUNCTION("SPLIT(A943,"" "")"),54.0)</f>
        <v>54</v>
      </c>
      <c r="C943" s="1">
        <f>IFERROR(__xludf.DUMMYFUNCTION("""COMPUTED_VALUE"""),51.0)</f>
        <v>51</v>
      </c>
      <c r="D943" s="1">
        <f>IFERROR(__xludf.DUMMYFUNCTION("""COMPUTED_VALUE"""),50.0)</f>
        <v>50</v>
      </c>
      <c r="E943" s="1">
        <f>IFERROR(__xludf.DUMMYFUNCTION("""COMPUTED_VALUE"""),49.0)</f>
        <v>49</v>
      </c>
      <c r="F943" s="2">
        <f>IFERROR(__xludf.DUMMYFUNCTION("""COMPUTED_VALUE"""),46.0)</f>
        <v>46</v>
      </c>
      <c r="J943" s="1" t="b">
        <f t="array" ref="J943">IF(NOT(H943=""),AND(C943:H943&gt;B943:G943),IF(NOT(G943=""),AND(C943:G943&gt;B943:F943),IF(NOT(F943=""),AND(C943:F943&gt;B943:E943),AND(C943:E943&gt;B943:D943))))</f>
        <v>0</v>
      </c>
      <c r="K943" s="1" t="b">
        <f t="array" ref="K943">IF(NOT(H943=""),AND(C943:H943&lt;B943:G943),IF(NOT(G943=""),AND(C943:G943&lt;B943:F943),IF(NOT(F943=""),AND(C943:F943&lt;B943:E943),AND(C943:E943&lt;B943:D943))))</f>
        <v>1</v>
      </c>
      <c r="L943" s="1" t="b">
        <f t="array" ref="L943">IF(NOT(H943=""),AND(AND(ABS(C943:H943-B943:G943)&gt;0),AND(ABS(C943:H943-B943:G943)&lt;4)),IF(NOT(G943=""),AND(AND(ABS(C943:G943-B943:F943)&gt;0),AND(ABS(C943:G943-B943:F943)&lt;4)),IF(NOT(F943=""),AND(AND(ABS(C943:F943-B943:E943)&gt;0),AND(ABS(C943:F943-B943:E943)&lt;4)),AND(AND(ABS(C943:E943-B943:D943)&gt;0),AND(ABS(C943:E943-B943:D943)&lt;4)))))</f>
        <v>1</v>
      </c>
      <c r="M943" s="1" t="b">
        <f t="shared" si="1"/>
        <v>1</v>
      </c>
    </row>
    <row r="944" ht="15.75" customHeight="1">
      <c r="A944" s="1" t="s">
        <v>953</v>
      </c>
      <c r="B944" s="1">
        <f>IFERROR(__xludf.DUMMYFUNCTION("SPLIT(A944,"" "")"),59.0)</f>
        <v>59</v>
      </c>
      <c r="C944" s="1">
        <f>IFERROR(__xludf.DUMMYFUNCTION("""COMPUTED_VALUE"""),61.0)</f>
        <v>61</v>
      </c>
      <c r="D944" s="1">
        <f>IFERROR(__xludf.DUMMYFUNCTION("""COMPUTED_VALUE"""),64.0)</f>
        <v>64</v>
      </c>
      <c r="E944" s="1">
        <f>IFERROR(__xludf.DUMMYFUNCTION("""COMPUTED_VALUE"""),66.0)</f>
        <v>66</v>
      </c>
      <c r="F944" s="1">
        <f>IFERROR(__xludf.DUMMYFUNCTION("""COMPUTED_VALUE"""),68.0)</f>
        <v>68</v>
      </c>
      <c r="G944" s="1">
        <f>IFERROR(__xludf.DUMMYFUNCTION("""COMPUTED_VALUE"""),71.0)</f>
        <v>71</v>
      </c>
      <c r="H944" s="2">
        <f>IFERROR(__xludf.DUMMYFUNCTION("""COMPUTED_VALUE"""),74.0)</f>
        <v>74</v>
      </c>
      <c r="J944" s="1" t="b">
        <f t="array" ref="J944">IF(NOT(H944=""),AND(C944:H944&gt;B944:G944),IF(NOT(G944=""),AND(C944:G944&gt;B944:F944),IF(NOT(F944=""),AND(C944:F944&gt;B944:E944),AND(C944:E944&gt;B944:D944))))</f>
        <v>1</v>
      </c>
      <c r="K944" s="1" t="b">
        <f t="array" ref="K944">IF(NOT(H944=""),AND(C944:H944&lt;B944:G944),IF(NOT(G944=""),AND(C944:G944&lt;B944:F944),IF(NOT(F944=""),AND(C944:F944&lt;B944:E944),AND(C944:E944&lt;B944:D944))))</f>
        <v>0</v>
      </c>
      <c r="L944" s="1" t="b">
        <f t="array" ref="L944">IF(NOT(H944=""),AND(AND(ABS(C944:H944-B944:G944)&gt;0),AND(ABS(C944:H944-B944:G944)&lt;4)),IF(NOT(G944=""),AND(AND(ABS(C944:G944-B944:F944)&gt;0),AND(ABS(C944:G944-B944:F944)&lt;4)),IF(NOT(F944=""),AND(AND(ABS(C944:F944-B944:E944)&gt;0),AND(ABS(C944:F944-B944:E944)&lt;4)),AND(AND(ABS(C944:E944-B944:D944)&gt;0),AND(ABS(C944:E944-B944:D944)&lt;4)))))</f>
        <v>1</v>
      </c>
      <c r="M944" s="1" t="b">
        <f t="shared" si="1"/>
        <v>1</v>
      </c>
    </row>
    <row r="945" ht="15.75" customHeight="1">
      <c r="A945" s="1" t="s">
        <v>954</v>
      </c>
      <c r="B945" s="1">
        <f>IFERROR(__xludf.DUMMYFUNCTION("SPLIT(A945,"" "")"),14.0)</f>
        <v>14</v>
      </c>
      <c r="C945" s="1">
        <f>IFERROR(__xludf.DUMMYFUNCTION("""COMPUTED_VALUE"""),12.0)</f>
        <v>12</v>
      </c>
      <c r="D945" s="1">
        <f>IFERROR(__xludf.DUMMYFUNCTION("""COMPUTED_VALUE"""),10.0)</f>
        <v>10</v>
      </c>
      <c r="E945" s="1">
        <f>IFERROR(__xludf.DUMMYFUNCTION("""COMPUTED_VALUE"""),8.0)</f>
        <v>8</v>
      </c>
      <c r="F945" s="1">
        <f>IFERROR(__xludf.DUMMYFUNCTION("""COMPUTED_VALUE"""),5.0)</f>
        <v>5</v>
      </c>
      <c r="G945" s="2">
        <f>IFERROR(__xludf.DUMMYFUNCTION("""COMPUTED_VALUE"""),2.0)</f>
        <v>2</v>
      </c>
      <c r="J945" s="1" t="b">
        <f t="array" ref="J945">IF(NOT(H945=""),AND(C945:H945&gt;B945:G945),IF(NOT(G945=""),AND(C945:G945&gt;B945:F945),IF(NOT(F945=""),AND(C945:F945&gt;B945:E945),AND(C945:E945&gt;B945:D945))))</f>
        <v>0</v>
      </c>
      <c r="K945" s="1" t="b">
        <f t="array" ref="K945">IF(NOT(H945=""),AND(C945:H945&lt;B945:G945),IF(NOT(G945=""),AND(C945:G945&lt;B945:F945),IF(NOT(F945=""),AND(C945:F945&lt;B945:E945),AND(C945:E945&lt;B945:D945))))</f>
        <v>1</v>
      </c>
      <c r="L945" s="1" t="b">
        <f t="array" ref="L945">IF(NOT(H945=""),AND(AND(ABS(C945:H945-B945:G945)&gt;0),AND(ABS(C945:H945-B945:G945)&lt;4)),IF(NOT(G945=""),AND(AND(ABS(C945:G945-B945:F945)&gt;0),AND(ABS(C945:G945-B945:F945)&lt;4)),IF(NOT(F945=""),AND(AND(ABS(C945:F945-B945:E945)&gt;0),AND(ABS(C945:F945-B945:E945)&lt;4)),AND(AND(ABS(C945:E945-B945:D945)&gt;0),AND(ABS(C945:E945-B945:D945)&lt;4)))))</f>
        <v>1</v>
      </c>
      <c r="M945" s="1" t="b">
        <f t="shared" si="1"/>
        <v>1</v>
      </c>
    </row>
    <row r="946" ht="15.75" customHeight="1">
      <c r="A946" s="1" t="s">
        <v>955</v>
      </c>
      <c r="B946" s="1">
        <f>IFERROR(__xludf.DUMMYFUNCTION("SPLIT(A946,"" "")"),12.0)</f>
        <v>12</v>
      </c>
      <c r="C946" s="1">
        <f>IFERROR(__xludf.DUMMYFUNCTION("""COMPUTED_VALUE"""),13.0)</f>
        <v>13</v>
      </c>
      <c r="D946" s="1">
        <f>IFERROR(__xludf.DUMMYFUNCTION("""COMPUTED_VALUE"""),16.0)</f>
        <v>16</v>
      </c>
      <c r="E946" s="1">
        <f>IFERROR(__xludf.DUMMYFUNCTION("""COMPUTED_VALUE"""),17.0)</f>
        <v>17</v>
      </c>
      <c r="F946" s="1">
        <f>IFERROR(__xludf.DUMMYFUNCTION("""COMPUTED_VALUE"""),20.0)</f>
        <v>20</v>
      </c>
      <c r="G946" s="2">
        <f>IFERROR(__xludf.DUMMYFUNCTION("""COMPUTED_VALUE"""),23.0)</f>
        <v>23</v>
      </c>
      <c r="J946" s="1" t="b">
        <f t="array" ref="J946">IF(NOT(H946=""),AND(C946:H946&gt;B946:G946),IF(NOT(G946=""),AND(C946:G946&gt;B946:F946),IF(NOT(F946=""),AND(C946:F946&gt;B946:E946),AND(C946:E946&gt;B946:D946))))</f>
        <v>1</v>
      </c>
      <c r="K946" s="1" t="b">
        <f t="array" ref="K946">IF(NOT(H946=""),AND(C946:H946&lt;B946:G946),IF(NOT(G946=""),AND(C946:G946&lt;B946:F946),IF(NOT(F946=""),AND(C946:F946&lt;B946:E946),AND(C946:E946&lt;B946:D946))))</f>
        <v>0</v>
      </c>
      <c r="L946" s="1" t="b">
        <f t="array" ref="L946">IF(NOT(H946=""),AND(AND(ABS(C946:H946-B946:G946)&gt;0),AND(ABS(C946:H946-B946:G946)&lt;4)),IF(NOT(G946=""),AND(AND(ABS(C946:G946-B946:F946)&gt;0),AND(ABS(C946:G946-B946:F946)&lt;4)),IF(NOT(F946=""),AND(AND(ABS(C946:F946-B946:E946)&gt;0),AND(ABS(C946:F946-B946:E946)&lt;4)),AND(AND(ABS(C946:E946-B946:D946)&gt;0),AND(ABS(C946:E946-B946:D946)&lt;4)))))</f>
        <v>1</v>
      </c>
      <c r="M946" s="1" t="b">
        <f t="shared" si="1"/>
        <v>1</v>
      </c>
    </row>
    <row r="947" ht="15.75" customHeight="1">
      <c r="A947" s="1" t="s">
        <v>956</v>
      </c>
      <c r="B947" s="1">
        <f>IFERROR(__xludf.DUMMYFUNCTION("SPLIT(A947,"" "")"),54.0)</f>
        <v>54</v>
      </c>
      <c r="C947" s="1">
        <f>IFERROR(__xludf.DUMMYFUNCTION("""COMPUTED_VALUE"""),57.0)</f>
        <v>57</v>
      </c>
      <c r="D947" s="1">
        <f>IFERROR(__xludf.DUMMYFUNCTION("""COMPUTED_VALUE"""),60.0)</f>
        <v>60</v>
      </c>
      <c r="E947" s="1">
        <f>IFERROR(__xludf.DUMMYFUNCTION("""COMPUTED_VALUE"""),61.0)</f>
        <v>61</v>
      </c>
      <c r="F947" s="1">
        <f>IFERROR(__xludf.DUMMYFUNCTION("""COMPUTED_VALUE"""),63.0)</f>
        <v>63</v>
      </c>
      <c r="G947" s="1">
        <f>IFERROR(__xludf.DUMMYFUNCTION("""COMPUTED_VALUE"""),65.0)</f>
        <v>65</v>
      </c>
      <c r="H947" s="1">
        <f>IFERROR(__xludf.DUMMYFUNCTION("""COMPUTED_VALUE"""),68.0)</f>
        <v>68</v>
      </c>
      <c r="I947" s="1">
        <f>IFERROR(__xludf.DUMMYFUNCTION("""COMPUTED_VALUE"""),70.0)</f>
        <v>70</v>
      </c>
      <c r="J947" s="1" t="b">
        <f t="array" ref="J947">IF(NOT(H947=""),AND(C947:H947&gt;B947:G947),IF(NOT(G947=""),AND(C947:G947&gt;B947:F947),IF(NOT(F947=""),AND(C947:F947&gt;B947:E947),AND(C947:E947&gt;B947:D947))))</f>
        <v>1</v>
      </c>
      <c r="K947" s="1" t="b">
        <f t="array" ref="K947">IF(NOT(H947=""),AND(C947:H947&lt;B947:G947),IF(NOT(G947=""),AND(C947:G947&lt;B947:F947),IF(NOT(F947=""),AND(C947:F947&lt;B947:E947),AND(C947:E947&lt;B947:D947))))</f>
        <v>0</v>
      </c>
      <c r="L947" s="1" t="b">
        <f t="array" ref="L947">IF(NOT(H947=""),AND(AND(ABS(C947:H947-B947:G947)&gt;0),AND(ABS(C947:H947-B947:G947)&lt;4)),IF(NOT(G947=""),AND(AND(ABS(C947:G947-B947:F947)&gt;0),AND(ABS(C947:G947-B947:F947)&lt;4)),IF(NOT(F947=""),AND(AND(ABS(C947:F947-B947:E947)&gt;0),AND(ABS(C947:F947-B947:E947)&lt;4)),AND(AND(ABS(C947:E947-B947:D947)&gt;0),AND(ABS(C947:E947-B947:D947)&lt;4)))))</f>
        <v>1</v>
      </c>
      <c r="M947" s="1" t="b">
        <f t="shared" si="1"/>
        <v>1</v>
      </c>
    </row>
    <row r="948" ht="15.75" customHeight="1">
      <c r="A948" s="1" t="s">
        <v>957</v>
      </c>
      <c r="B948" s="1">
        <f>IFERROR(__xludf.DUMMYFUNCTION("SPLIT(A948,"" "")"),67.0)</f>
        <v>67</v>
      </c>
      <c r="C948" s="1">
        <f>IFERROR(__xludf.DUMMYFUNCTION("""COMPUTED_VALUE"""),65.0)</f>
        <v>65</v>
      </c>
      <c r="D948" s="1">
        <f>IFERROR(__xludf.DUMMYFUNCTION("""COMPUTED_VALUE"""),63.0)</f>
        <v>63</v>
      </c>
      <c r="E948" s="1">
        <f>IFERROR(__xludf.DUMMYFUNCTION("""COMPUTED_VALUE"""),61.0)</f>
        <v>61</v>
      </c>
      <c r="F948" s="1">
        <f>IFERROR(__xludf.DUMMYFUNCTION("""COMPUTED_VALUE"""),60.0)</f>
        <v>60</v>
      </c>
      <c r="G948" s="1">
        <f>IFERROR(__xludf.DUMMYFUNCTION("""COMPUTED_VALUE"""),59.0)</f>
        <v>59</v>
      </c>
      <c r="H948" s="1">
        <f>IFERROR(__xludf.DUMMYFUNCTION("""COMPUTED_VALUE"""),56.0)</f>
        <v>56</v>
      </c>
      <c r="I948" s="1">
        <f>IFERROR(__xludf.DUMMYFUNCTION("""COMPUTED_VALUE"""),54.0)</f>
        <v>54</v>
      </c>
      <c r="J948" s="1" t="b">
        <f t="array" ref="J948">IF(NOT(H948=""),AND(C948:H948&gt;B948:G948),IF(NOT(G948=""),AND(C948:G948&gt;B948:F948),IF(NOT(F948=""),AND(C948:F948&gt;B948:E948),AND(C948:E948&gt;B948:D948))))</f>
        <v>0</v>
      </c>
      <c r="K948" s="1" t="b">
        <f t="array" ref="K948">IF(NOT(H948=""),AND(C948:H948&lt;B948:G948),IF(NOT(G948=""),AND(C948:G948&lt;B948:F948),IF(NOT(F948=""),AND(C948:F948&lt;B948:E948),AND(C948:E948&lt;B948:D948))))</f>
        <v>1</v>
      </c>
      <c r="L948" s="1" t="b">
        <f t="array" ref="L948">IF(NOT(H948=""),AND(AND(ABS(C948:H948-B948:G948)&gt;0),AND(ABS(C948:H948-B948:G948)&lt;4)),IF(NOT(G948=""),AND(AND(ABS(C948:G948-B948:F948)&gt;0),AND(ABS(C948:G948-B948:F948)&lt;4)),IF(NOT(F948=""),AND(AND(ABS(C948:F948-B948:E948)&gt;0),AND(ABS(C948:F948-B948:E948)&lt;4)),AND(AND(ABS(C948:E948-B948:D948)&gt;0),AND(ABS(C948:E948-B948:D948)&lt;4)))))</f>
        <v>1</v>
      </c>
      <c r="M948" s="1" t="b">
        <f t="shared" si="1"/>
        <v>1</v>
      </c>
    </row>
    <row r="949" ht="15.75" customHeight="1">
      <c r="A949" s="1" t="s">
        <v>958</v>
      </c>
      <c r="B949" s="1">
        <f>IFERROR(__xludf.DUMMYFUNCTION("SPLIT(A949,"" "")"),50.0)</f>
        <v>50</v>
      </c>
      <c r="C949" s="1">
        <f>IFERROR(__xludf.DUMMYFUNCTION("""COMPUTED_VALUE"""),51.0)</f>
        <v>51</v>
      </c>
      <c r="D949" s="1">
        <f>IFERROR(__xludf.DUMMYFUNCTION("""COMPUTED_VALUE"""),53.0)</f>
        <v>53</v>
      </c>
      <c r="E949" s="1">
        <f>IFERROR(__xludf.DUMMYFUNCTION("""COMPUTED_VALUE"""),56.0)</f>
        <v>56</v>
      </c>
      <c r="F949" s="1">
        <f>IFERROR(__xludf.DUMMYFUNCTION("""COMPUTED_VALUE"""),57.0)</f>
        <v>57</v>
      </c>
      <c r="G949" s="2">
        <f>IFERROR(__xludf.DUMMYFUNCTION("""COMPUTED_VALUE"""),59.0)</f>
        <v>59</v>
      </c>
      <c r="J949" s="1" t="b">
        <f t="array" ref="J949">IF(NOT(H949=""),AND(C949:H949&gt;B949:G949),IF(NOT(G949=""),AND(C949:G949&gt;B949:F949),IF(NOT(F949=""),AND(C949:F949&gt;B949:E949),AND(C949:E949&gt;B949:D949))))</f>
        <v>1</v>
      </c>
      <c r="K949" s="1" t="b">
        <f t="array" ref="K949">IF(NOT(H949=""),AND(C949:H949&lt;B949:G949),IF(NOT(G949=""),AND(C949:G949&lt;B949:F949),IF(NOT(F949=""),AND(C949:F949&lt;B949:E949),AND(C949:E949&lt;B949:D949))))</f>
        <v>0</v>
      </c>
      <c r="L949" s="1" t="b">
        <f t="array" ref="L949">IF(NOT(H949=""),AND(AND(ABS(C949:H949-B949:G949)&gt;0),AND(ABS(C949:H949-B949:G949)&lt;4)),IF(NOT(G949=""),AND(AND(ABS(C949:G949-B949:F949)&gt;0),AND(ABS(C949:G949-B949:F949)&lt;4)),IF(NOT(F949=""),AND(AND(ABS(C949:F949-B949:E949)&gt;0),AND(ABS(C949:F949-B949:E949)&lt;4)),AND(AND(ABS(C949:E949-B949:D949)&gt;0),AND(ABS(C949:E949-B949:D949)&lt;4)))))</f>
        <v>1</v>
      </c>
      <c r="M949" s="1" t="b">
        <f t="shared" si="1"/>
        <v>1</v>
      </c>
    </row>
    <row r="950" ht="15.75" customHeight="1">
      <c r="A950" s="1" t="s">
        <v>959</v>
      </c>
      <c r="B950" s="1">
        <f>IFERROR(__xludf.DUMMYFUNCTION("SPLIT(A950,"" "")"),74.0)</f>
        <v>74</v>
      </c>
      <c r="C950" s="1">
        <f>IFERROR(__xludf.DUMMYFUNCTION("""COMPUTED_VALUE"""),76.0)</f>
        <v>76</v>
      </c>
      <c r="D950" s="1">
        <f>IFERROR(__xludf.DUMMYFUNCTION("""COMPUTED_VALUE"""),78.0)</f>
        <v>78</v>
      </c>
      <c r="E950" s="1">
        <f>IFERROR(__xludf.DUMMYFUNCTION("""COMPUTED_VALUE"""),81.0)</f>
        <v>81</v>
      </c>
      <c r="F950" s="1">
        <f>IFERROR(__xludf.DUMMYFUNCTION("""COMPUTED_VALUE"""),84.0)</f>
        <v>84</v>
      </c>
      <c r="G950" s="2">
        <f>IFERROR(__xludf.DUMMYFUNCTION("""COMPUTED_VALUE"""),87.0)</f>
        <v>87</v>
      </c>
      <c r="J950" s="1" t="b">
        <f t="array" ref="J950">IF(NOT(H950=""),AND(C950:H950&gt;B950:G950),IF(NOT(G950=""),AND(C950:G950&gt;B950:F950),IF(NOT(F950=""),AND(C950:F950&gt;B950:E950),AND(C950:E950&gt;B950:D950))))</f>
        <v>1</v>
      </c>
      <c r="K950" s="1" t="b">
        <f t="array" ref="K950">IF(NOT(H950=""),AND(C950:H950&lt;B950:G950),IF(NOT(G950=""),AND(C950:G950&lt;B950:F950),IF(NOT(F950=""),AND(C950:F950&lt;B950:E950),AND(C950:E950&lt;B950:D950))))</f>
        <v>0</v>
      </c>
      <c r="L950" s="1" t="b">
        <f t="array" ref="L950">IF(NOT(H950=""),AND(AND(ABS(C950:H950-B950:G950)&gt;0),AND(ABS(C950:H950-B950:G950)&lt;4)),IF(NOT(G950=""),AND(AND(ABS(C950:G950-B950:F950)&gt;0),AND(ABS(C950:G950-B950:F950)&lt;4)),IF(NOT(F950=""),AND(AND(ABS(C950:F950-B950:E950)&gt;0),AND(ABS(C950:F950-B950:E950)&lt;4)),AND(AND(ABS(C950:E950-B950:D950)&gt;0),AND(ABS(C950:E950-B950:D950)&lt;4)))))</f>
        <v>1</v>
      </c>
      <c r="M950" s="1" t="b">
        <f t="shared" si="1"/>
        <v>1</v>
      </c>
    </row>
    <row r="951" ht="15.75" customHeight="1">
      <c r="A951" s="1" t="s">
        <v>960</v>
      </c>
      <c r="B951" s="1">
        <f>IFERROR(__xludf.DUMMYFUNCTION("SPLIT(A951,"" "")"),23.0)</f>
        <v>23</v>
      </c>
      <c r="C951" s="1">
        <f>IFERROR(__xludf.DUMMYFUNCTION("""COMPUTED_VALUE"""),24.0)</f>
        <v>24</v>
      </c>
      <c r="D951" s="1">
        <f>IFERROR(__xludf.DUMMYFUNCTION("""COMPUTED_VALUE"""),25.0)</f>
        <v>25</v>
      </c>
      <c r="E951" s="1">
        <f>IFERROR(__xludf.DUMMYFUNCTION("""COMPUTED_VALUE"""),28.0)</f>
        <v>28</v>
      </c>
      <c r="F951" s="1">
        <f>IFERROR(__xludf.DUMMYFUNCTION("""COMPUTED_VALUE"""),29.0)</f>
        <v>29</v>
      </c>
      <c r="G951" s="2">
        <f>IFERROR(__xludf.DUMMYFUNCTION("""COMPUTED_VALUE"""),31.0)</f>
        <v>31</v>
      </c>
      <c r="J951" s="1" t="b">
        <f t="array" ref="J951">IF(NOT(H951=""),AND(C951:H951&gt;B951:G951),IF(NOT(G951=""),AND(C951:G951&gt;B951:F951),IF(NOT(F951=""),AND(C951:F951&gt;B951:E951),AND(C951:E951&gt;B951:D951))))</f>
        <v>1</v>
      </c>
      <c r="K951" s="1" t="b">
        <f t="array" ref="K951">IF(NOT(H951=""),AND(C951:H951&lt;B951:G951),IF(NOT(G951=""),AND(C951:G951&lt;B951:F951),IF(NOT(F951=""),AND(C951:F951&lt;B951:E951),AND(C951:E951&lt;B951:D951))))</f>
        <v>0</v>
      </c>
      <c r="L951" s="1" t="b">
        <f t="array" ref="L951">IF(NOT(H951=""),AND(AND(ABS(C951:H951-B951:G951)&gt;0),AND(ABS(C951:H951-B951:G951)&lt;4)),IF(NOT(G951=""),AND(AND(ABS(C951:G951-B951:F951)&gt;0),AND(ABS(C951:G951-B951:F951)&lt;4)),IF(NOT(F951=""),AND(AND(ABS(C951:F951-B951:E951)&gt;0),AND(ABS(C951:F951-B951:E951)&lt;4)),AND(AND(ABS(C951:E951-B951:D951)&gt;0),AND(ABS(C951:E951-B951:D951)&lt;4)))))</f>
        <v>1</v>
      </c>
      <c r="M951" s="1" t="b">
        <f t="shared" si="1"/>
        <v>1</v>
      </c>
    </row>
    <row r="952" ht="15.75" customHeight="1">
      <c r="A952" s="1" t="s">
        <v>961</v>
      </c>
      <c r="B952" s="1">
        <f>IFERROR(__xludf.DUMMYFUNCTION("SPLIT(A952,"" "")"),74.0)</f>
        <v>74</v>
      </c>
      <c r="C952" s="1">
        <f>IFERROR(__xludf.DUMMYFUNCTION("""COMPUTED_VALUE"""),71.0)</f>
        <v>71</v>
      </c>
      <c r="D952" s="1">
        <f>IFERROR(__xludf.DUMMYFUNCTION("""COMPUTED_VALUE"""),68.0)</f>
        <v>68</v>
      </c>
      <c r="E952" s="1">
        <f>IFERROR(__xludf.DUMMYFUNCTION("""COMPUTED_VALUE"""),66.0)</f>
        <v>66</v>
      </c>
      <c r="F952" s="1">
        <f>IFERROR(__xludf.DUMMYFUNCTION("""COMPUTED_VALUE"""),64.0)</f>
        <v>64</v>
      </c>
      <c r="G952" s="1">
        <f>IFERROR(__xludf.DUMMYFUNCTION("""COMPUTED_VALUE"""),62.0)</f>
        <v>62</v>
      </c>
      <c r="H952" s="2">
        <f>IFERROR(__xludf.DUMMYFUNCTION("""COMPUTED_VALUE"""),59.0)</f>
        <v>59</v>
      </c>
      <c r="J952" s="1" t="b">
        <f t="array" ref="J952">IF(NOT(H952=""),AND(C952:H952&gt;B952:G952),IF(NOT(G952=""),AND(C952:G952&gt;B952:F952),IF(NOT(F952=""),AND(C952:F952&gt;B952:E952),AND(C952:E952&gt;B952:D952))))</f>
        <v>0</v>
      </c>
      <c r="K952" s="1" t="b">
        <f t="array" ref="K952">IF(NOT(H952=""),AND(C952:H952&lt;B952:G952),IF(NOT(G952=""),AND(C952:G952&lt;B952:F952),IF(NOT(F952=""),AND(C952:F952&lt;B952:E952),AND(C952:E952&lt;B952:D952))))</f>
        <v>1</v>
      </c>
      <c r="L952" s="1" t="b">
        <f t="array" ref="L952">IF(NOT(H952=""),AND(AND(ABS(C952:H952-B952:G952)&gt;0),AND(ABS(C952:H952-B952:G952)&lt;4)),IF(NOT(G952=""),AND(AND(ABS(C952:G952-B952:F952)&gt;0),AND(ABS(C952:G952-B952:F952)&lt;4)),IF(NOT(F952=""),AND(AND(ABS(C952:F952-B952:E952)&gt;0),AND(ABS(C952:F952-B952:E952)&lt;4)),AND(AND(ABS(C952:E952-B952:D952)&gt;0),AND(ABS(C952:E952-B952:D952)&lt;4)))))</f>
        <v>1</v>
      </c>
      <c r="M952" s="1" t="b">
        <f t="shared" si="1"/>
        <v>1</v>
      </c>
    </row>
    <row r="953" ht="15.75" customHeight="1">
      <c r="A953" s="1" t="s">
        <v>962</v>
      </c>
      <c r="B953" s="1">
        <f>IFERROR(__xludf.DUMMYFUNCTION("SPLIT(A953,"" "")"),63.0)</f>
        <v>63</v>
      </c>
      <c r="C953" s="1">
        <f>IFERROR(__xludf.DUMMYFUNCTION("""COMPUTED_VALUE"""),61.0)</f>
        <v>61</v>
      </c>
      <c r="D953" s="1">
        <f>IFERROR(__xludf.DUMMYFUNCTION("""COMPUTED_VALUE"""),60.0)</f>
        <v>60</v>
      </c>
      <c r="E953" s="1">
        <f>IFERROR(__xludf.DUMMYFUNCTION("""COMPUTED_VALUE"""),58.0)</f>
        <v>58</v>
      </c>
      <c r="F953" s="1">
        <f>IFERROR(__xludf.DUMMYFUNCTION("""COMPUTED_VALUE"""),55.0)</f>
        <v>55</v>
      </c>
      <c r="G953" s="1">
        <f>IFERROR(__xludf.DUMMYFUNCTION("""COMPUTED_VALUE"""),54.0)</f>
        <v>54</v>
      </c>
      <c r="H953" s="2">
        <f>IFERROR(__xludf.DUMMYFUNCTION("""COMPUTED_VALUE"""),51.0)</f>
        <v>51</v>
      </c>
      <c r="J953" s="1" t="b">
        <f t="array" ref="J953">IF(NOT(H953=""),AND(C953:H953&gt;B953:G953),IF(NOT(G953=""),AND(C953:G953&gt;B953:F953),IF(NOT(F953=""),AND(C953:F953&gt;B953:E953),AND(C953:E953&gt;B953:D953))))</f>
        <v>0</v>
      </c>
      <c r="K953" s="1" t="b">
        <f t="array" ref="K953">IF(NOT(H953=""),AND(C953:H953&lt;B953:G953),IF(NOT(G953=""),AND(C953:G953&lt;B953:F953),IF(NOT(F953=""),AND(C953:F953&lt;B953:E953),AND(C953:E953&lt;B953:D953))))</f>
        <v>1</v>
      </c>
      <c r="L953" s="1" t="b">
        <f t="array" ref="L953">IF(NOT(H953=""),AND(AND(ABS(C953:H953-B953:G953)&gt;0),AND(ABS(C953:H953-B953:G953)&lt;4)),IF(NOT(G953=""),AND(AND(ABS(C953:G953-B953:F953)&gt;0),AND(ABS(C953:G953-B953:F953)&lt;4)),IF(NOT(F953=""),AND(AND(ABS(C953:F953-B953:E953)&gt;0),AND(ABS(C953:F953-B953:E953)&lt;4)),AND(AND(ABS(C953:E953-B953:D953)&gt;0),AND(ABS(C953:E953-B953:D953)&lt;4)))))</f>
        <v>1</v>
      </c>
      <c r="M953" s="1" t="b">
        <f t="shared" si="1"/>
        <v>1</v>
      </c>
    </row>
    <row r="954" ht="15.75" customHeight="1">
      <c r="A954" s="1" t="s">
        <v>963</v>
      </c>
      <c r="B954" s="1">
        <f>IFERROR(__xludf.DUMMYFUNCTION("SPLIT(A954,"" "")"),71.0)</f>
        <v>71</v>
      </c>
      <c r="C954" s="1">
        <f>IFERROR(__xludf.DUMMYFUNCTION("""COMPUTED_VALUE"""),73.0)</f>
        <v>73</v>
      </c>
      <c r="D954" s="1">
        <f>IFERROR(__xludf.DUMMYFUNCTION("""COMPUTED_VALUE"""),74.0)</f>
        <v>74</v>
      </c>
      <c r="E954" s="1">
        <f>IFERROR(__xludf.DUMMYFUNCTION("""COMPUTED_VALUE"""),77.0)</f>
        <v>77</v>
      </c>
      <c r="F954" s="2">
        <f>IFERROR(__xludf.DUMMYFUNCTION("""COMPUTED_VALUE"""),78.0)</f>
        <v>78</v>
      </c>
      <c r="J954" s="1" t="b">
        <f t="array" ref="J954">IF(NOT(H954=""),AND(C954:H954&gt;B954:G954),IF(NOT(G954=""),AND(C954:G954&gt;B954:F954),IF(NOT(F954=""),AND(C954:F954&gt;B954:E954),AND(C954:E954&gt;B954:D954))))</f>
        <v>1</v>
      </c>
      <c r="K954" s="1" t="b">
        <f t="array" ref="K954">IF(NOT(H954=""),AND(C954:H954&lt;B954:G954),IF(NOT(G954=""),AND(C954:G954&lt;B954:F954),IF(NOT(F954=""),AND(C954:F954&lt;B954:E954),AND(C954:E954&lt;B954:D954))))</f>
        <v>0</v>
      </c>
      <c r="L954" s="1" t="b">
        <f t="array" ref="L954">IF(NOT(H954=""),AND(AND(ABS(C954:H954-B954:G954)&gt;0),AND(ABS(C954:H954-B954:G954)&lt;4)),IF(NOT(G954=""),AND(AND(ABS(C954:G954-B954:F954)&gt;0),AND(ABS(C954:G954-B954:F954)&lt;4)),IF(NOT(F954=""),AND(AND(ABS(C954:F954-B954:E954)&gt;0),AND(ABS(C954:F954-B954:E954)&lt;4)),AND(AND(ABS(C954:E954-B954:D954)&gt;0),AND(ABS(C954:E954-B954:D954)&lt;4)))))</f>
        <v>1</v>
      </c>
      <c r="M954" s="1" t="b">
        <f t="shared" si="1"/>
        <v>1</v>
      </c>
    </row>
    <row r="955" ht="15.75" customHeight="1">
      <c r="A955" s="1" t="s">
        <v>964</v>
      </c>
      <c r="B955" s="1">
        <f>IFERROR(__xludf.DUMMYFUNCTION("SPLIT(A955,"" "")"),20.0)</f>
        <v>20</v>
      </c>
      <c r="C955" s="1">
        <f>IFERROR(__xludf.DUMMYFUNCTION("""COMPUTED_VALUE"""),19.0)</f>
        <v>19</v>
      </c>
      <c r="D955" s="1">
        <f>IFERROR(__xludf.DUMMYFUNCTION("""COMPUTED_VALUE"""),18.0)</f>
        <v>18</v>
      </c>
      <c r="E955" s="1">
        <f>IFERROR(__xludf.DUMMYFUNCTION("""COMPUTED_VALUE"""),15.0)</f>
        <v>15</v>
      </c>
      <c r="F955" s="1">
        <f>IFERROR(__xludf.DUMMYFUNCTION("""COMPUTED_VALUE"""),13.0)</f>
        <v>13</v>
      </c>
      <c r="G955" s="1">
        <f>IFERROR(__xludf.DUMMYFUNCTION("""COMPUTED_VALUE"""),12.0)</f>
        <v>12</v>
      </c>
      <c r="H955" s="1">
        <f>IFERROR(__xludf.DUMMYFUNCTION("""COMPUTED_VALUE"""),9.0)</f>
        <v>9</v>
      </c>
      <c r="I955" s="1">
        <f>IFERROR(__xludf.DUMMYFUNCTION("""COMPUTED_VALUE"""),7.0)</f>
        <v>7</v>
      </c>
      <c r="J955" s="1" t="b">
        <f t="array" ref="J955">IF(NOT(H955=""),AND(C955:H955&gt;B955:G955),IF(NOT(G955=""),AND(C955:G955&gt;B955:F955),IF(NOT(F955=""),AND(C955:F955&gt;B955:E955),AND(C955:E955&gt;B955:D955))))</f>
        <v>0</v>
      </c>
      <c r="K955" s="1" t="b">
        <f t="array" ref="K955">IF(NOT(H955=""),AND(C955:H955&lt;B955:G955),IF(NOT(G955=""),AND(C955:G955&lt;B955:F955),IF(NOT(F955=""),AND(C955:F955&lt;B955:E955),AND(C955:E955&lt;B955:D955))))</f>
        <v>1</v>
      </c>
      <c r="L955" s="1" t="b">
        <f t="array" ref="L955">IF(NOT(H955=""),AND(AND(ABS(C955:H955-B955:G955)&gt;0),AND(ABS(C955:H955-B955:G955)&lt;4)),IF(NOT(G955=""),AND(AND(ABS(C955:G955-B955:F955)&gt;0),AND(ABS(C955:G955-B955:F955)&lt;4)),IF(NOT(F955=""),AND(AND(ABS(C955:F955-B955:E955)&gt;0),AND(ABS(C955:F955-B955:E955)&lt;4)),AND(AND(ABS(C955:E955-B955:D955)&gt;0),AND(ABS(C955:E955-B955:D955)&lt;4)))))</f>
        <v>1</v>
      </c>
      <c r="M955" s="1" t="b">
        <f t="shared" si="1"/>
        <v>1</v>
      </c>
    </row>
    <row r="956" ht="15.75" customHeight="1">
      <c r="A956" s="1" t="s">
        <v>965</v>
      </c>
      <c r="B956" s="1">
        <f>IFERROR(__xludf.DUMMYFUNCTION("SPLIT(A956,"" "")"),62.0)</f>
        <v>62</v>
      </c>
      <c r="C956" s="1">
        <f>IFERROR(__xludf.DUMMYFUNCTION("""COMPUTED_VALUE"""),61.0)</f>
        <v>61</v>
      </c>
      <c r="D956" s="1">
        <f>IFERROR(__xludf.DUMMYFUNCTION("""COMPUTED_VALUE"""),60.0)</f>
        <v>60</v>
      </c>
      <c r="E956" s="1">
        <f>IFERROR(__xludf.DUMMYFUNCTION("""COMPUTED_VALUE"""),58.0)</f>
        <v>58</v>
      </c>
      <c r="F956" s="2">
        <f>IFERROR(__xludf.DUMMYFUNCTION("""COMPUTED_VALUE"""),55.0)</f>
        <v>55</v>
      </c>
      <c r="J956" s="1" t="b">
        <f t="array" ref="J956">IF(NOT(H956=""),AND(C956:H956&gt;B956:G956),IF(NOT(G956=""),AND(C956:G956&gt;B956:F956),IF(NOT(F956=""),AND(C956:F956&gt;B956:E956),AND(C956:E956&gt;B956:D956))))</f>
        <v>0</v>
      </c>
      <c r="K956" s="1" t="b">
        <f t="array" ref="K956">IF(NOT(H956=""),AND(C956:H956&lt;B956:G956),IF(NOT(G956=""),AND(C956:G956&lt;B956:F956),IF(NOT(F956=""),AND(C956:F956&lt;B956:E956),AND(C956:E956&lt;B956:D956))))</f>
        <v>1</v>
      </c>
      <c r="L956" s="1" t="b">
        <f t="array" ref="L956">IF(NOT(H956=""),AND(AND(ABS(C956:H956-B956:G956)&gt;0),AND(ABS(C956:H956-B956:G956)&lt;4)),IF(NOT(G956=""),AND(AND(ABS(C956:G956-B956:F956)&gt;0),AND(ABS(C956:G956-B956:F956)&lt;4)),IF(NOT(F956=""),AND(AND(ABS(C956:F956-B956:E956)&gt;0),AND(ABS(C956:F956-B956:E956)&lt;4)),AND(AND(ABS(C956:E956-B956:D956)&gt;0),AND(ABS(C956:E956-B956:D956)&lt;4)))))</f>
        <v>1</v>
      </c>
      <c r="M956" s="1" t="b">
        <f t="shared" si="1"/>
        <v>1</v>
      </c>
    </row>
    <row r="957" ht="15.75" customHeight="1">
      <c r="A957" s="1" t="s">
        <v>966</v>
      </c>
      <c r="B957" s="1">
        <f>IFERROR(__xludf.DUMMYFUNCTION("SPLIT(A957,"" "")"),33.0)</f>
        <v>33</v>
      </c>
      <c r="C957" s="1">
        <f>IFERROR(__xludf.DUMMYFUNCTION("""COMPUTED_VALUE"""),30.0)</f>
        <v>30</v>
      </c>
      <c r="D957" s="1">
        <f>IFERROR(__xludf.DUMMYFUNCTION("""COMPUTED_VALUE"""),29.0)</f>
        <v>29</v>
      </c>
      <c r="E957" s="1">
        <f>IFERROR(__xludf.DUMMYFUNCTION("""COMPUTED_VALUE"""),27.0)</f>
        <v>27</v>
      </c>
      <c r="F957" s="1">
        <f>IFERROR(__xludf.DUMMYFUNCTION("""COMPUTED_VALUE"""),26.0)</f>
        <v>26</v>
      </c>
      <c r="G957" s="1">
        <f>IFERROR(__xludf.DUMMYFUNCTION("""COMPUTED_VALUE"""),25.0)</f>
        <v>25</v>
      </c>
      <c r="H957" s="2">
        <f>IFERROR(__xludf.DUMMYFUNCTION("""COMPUTED_VALUE"""),22.0)</f>
        <v>22</v>
      </c>
      <c r="J957" s="1" t="b">
        <f t="array" ref="J957">IF(NOT(H957=""),AND(C957:H957&gt;B957:G957),IF(NOT(G957=""),AND(C957:G957&gt;B957:F957),IF(NOT(F957=""),AND(C957:F957&gt;B957:E957),AND(C957:E957&gt;B957:D957))))</f>
        <v>0</v>
      </c>
      <c r="K957" s="1" t="b">
        <f t="array" ref="K957">IF(NOT(H957=""),AND(C957:H957&lt;B957:G957),IF(NOT(G957=""),AND(C957:G957&lt;B957:F957),IF(NOT(F957=""),AND(C957:F957&lt;B957:E957),AND(C957:E957&lt;B957:D957))))</f>
        <v>1</v>
      </c>
      <c r="L957" s="1" t="b">
        <f t="array" ref="L957">IF(NOT(H957=""),AND(AND(ABS(C957:H957-B957:G957)&gt;0),AND(ABS(C957:H957-B957:G957)&lt;4)),IF(NOT(G957=""),AND(AND(ABS(C957:G957-B957:F957)&gt;0),AND(ABS(C957:G957-B957:F957)&lt;4)),IF(NOT(F957=""),AND(AND(ABS(C957:F957-B957:E957)&gt;0),AND(ABS(C957:F957-B957:E957)&lt;4)),AND(AND(ABS(C957:E957-B957:D957)&gt;0),AND(ABS(C957:E957-B957:D957)&lt;4)))))</f>
        <v>1</v>
      </c>
      <c r="M957" s="1" t="b">
        <f t="shared" si="1"/>
        <v>1</v>
      </c>
    </row>
    <row r="958" ht="15.75" customHeight="1">
      <c r="A958" s="1" t="s">
        <v>967</v>
      </c>
      <c r="B958" s="1">
        <f>IFERROR(__xludf.DUMMYFUNCTION("SPLIT(A958,"" "")"),69.0)</f>
        <v>69</v>
      </c>
      <c r="C958" s="1">
        <f>IFERROR(__xludf.DUMMYFUNCTION("""COMPUTED_VALUE"""),67.0)</f>
        <v>67</v>
      </c>
      <c r="D958" s="1">
        <f>IFERROR(__xludf.DUMMYFUNCTION("""COMPUTED_VALUE"""),64.0)</f>
        <v>64</v>
      </c>
      <c r="E958" s="1">
        <f>IFERROR(__xludf.DUMMYFUNCTION("""COMPUTED_VALUE"""),62.0)</f>
        <v>62</v>
      </c>
      <c r="F958" s="1">
        <f>IFERROR(__xludf.DUMMYFUNCTION("""COMPUTED_VALUE"""),61.0)</f>
        <v>61</v>
      </c>
      <c r="G958" s="1">
        <f>IFERROR(__xludf.DUMMYFUNCTION("""COMPUTED_VALUE"""),58.0)</f>
        <v>58</v>
      </c>
      <c r="H958" s="2">
        <f>IFERROR(__xludf.DUMMYFUNCTION("""COMPUTED_VALUE"""),56.0)</f>
        <v>56</v>
      </c>
      <c r="J958" s="1" t="b">
        <f t="array" ref="J958">IF(NOT(H958=""),AND(C958:H958&gt;B958:G958),IF(NOT(G958=""),AND(C958:G958&gt;B958:F958),IF(NOT(F958=""),AND(C958:F958&gt;B958:E958),AND(C958:E958&gt;B958:D958))))</f>
        <v>0</v>
      </c>
      <c r="K958" s="1" t="b">
        <f t="array" ref="K958">IF(NOT(H958=""),AND(C958:H958&lt;B958:G958),IF(NOT(G958=""),AND(C958:G958&lt;B958:F958),IF(NOT(F958=""),AND(C958:F958&lt;B958:E958),AND(C958:E958&lt;B958:D958))))</f>
        <v>1</v>
      </c>
      <c r="L958" s="1" t="b">
        <f t="array" ref="L958">IF(NOT(H958=""),AND(AND(ABS(C958:H958-B958:G958)&gt;0),AND(ABS(C958:H958-B958:G958)&lt;4)),IF(NOT(G958=""),AND(AND(ABS(C958:G958-B958:F958)&gt;0),AND(ABS(C958:G958-B958:F958)&lt;4)),IF(NOT(F958=""),AND(AND(ABS(C958:F958-B958:E958)&gt;0),AND(ABS(C958:F958-B958:E958)&lt;4)),AND(AND(ABS(C958:E958-B958:D958)&gt;0),AND(ABS(C958:E958-B958:D958)&lt;4)))))</f>
        <v>1</v>
      </c>
      <c r="M958" s="1" t="b">
        <f t="shared" si="1"/>
        <v>1</v>
      </c>
    </row>
    <row r="959" ht="15.75" customHeight="1">
      <c r="A959" s="1" t="s">
        <v>968</v>
      </c>
      <c r="B959" s="1">
        <f>IFERROR(__xludf.DUMMYFUNCTION("SPLIT(A959,"" "")"),54.0)</f>
        <v>54</v>
      </c>
      <c r="C959" s="1">
        <f>IFERROR(__xludf.DUMMYFUNCTION("""COMPUTED_VALUE"""),55.0)</f>
        <v>55</v>
      </c>
      <c r="D959" s="1">
        <f>IFERROR(__xludf.DUMMYFUNCTION("""COMPUTED_VALUE"""),58.0)</f>
        <v>58</v>
      </c>
      <c r="E959" s="1">
        <f>IFERROR(__xludf.DUMMYFUNCTION("""COMPUTED_VALUE"""),60.0)</f>
        <v>60</v>
      </c>
      <c r="F959" s="2">
        <f>IFERROR(__xludf.DUMMYFUNCTION("""COMPUTED_VALUE"""),61.0)</f>
        <v>61</v>
      </c>
      <c r="J959" s="1" t="b">
        <f t="array" ref="J959">IF(NOT(H959=""),AND(C959:H959&gt;B959:G959),IF(NOT(G959=""),AND(C959:G959&gt;B959:F959),IF(NOT(F959=""),AND(C959:F959&gt;B959:E959),AND(C959:E959&gt;B959:D959))))</f>
        <v>1</v>
      </c>
      <c r="K959" s="1" t="b">
        <f t="array" ref="K959">IF(NOT(H959=""),AND(C959:H959&lt;B959:G959),IF(NOT(G959=""),AND(C959:G959&lt;B959:F959),IF(NOT(F959=""),AND(C959:F959&lt;B959:E959),AND(C959:E959&lt;B959:D959))))</f>
        <v>0</v>
      </c>
      <c r="L959" s="1" t="b">
        <f t="array" ref="L959">IF(NOT(H959=""),AND(AND(ABS(C959:H959-B959:G959)&gt;0),AND(ABS(C959:H959-B959:G959)&lt;4)),IF(NOT(G959=""),AND(AND(ABS(C959:G959-B959:F959)&gt;0),AND(ABS(C959:G959-B959:F959)&lt;4)),IF(NOT(F959=""),AND(AND(ABS(C959:F959-B959:E959)&gt;0),AND(ABS(C959:F959-B959:E959)&lt;4)),AND(AND(ABS(C959:E959-B959:D959)&gt;0),AND(ABS(C959:E959-B959:D959)&lt;4)))))</f>
        <v>1</v>
      </c>
      <c r="M959" s="1" t="b">
        <f t="shared" si="1"/>
        <v>1</v>
      </c>
    </row>
    <row r="960" ht="15.75" customHeight="1">
      <c r="A960" s="1" t="s">
        <v>969</v>
      </c>
      <c r="B960" s="1">
        <f>IFERROR(__xludf.DUMMYFUNCTION("SPLIT(A960,"" "")"),77.0)</f>
        <v>77</v>
      </c>
      <c r="C960" s="1">
        <f>IFERROR(__xludf.DUMMYFUNCTION("""COMPUTED_VALUE"""),80.0)</f>
        <v>80</v>
      </c>
      <c r="D960" s="1">
        <f>IFERROR(__xludf.DUMMYFUNCTION("""COMPUTED_VALUE"""),82.0)</f>
        <v>82</v>
      </c>
      <c r="E960" s="1">
        <f>IFERROR(__xludf.DUMMYFUNCTION("""COMPUTED_VALUE"""),85.0)</f>
        <v>85</v>
      </c>
      <c r="F960" s="1">
        <f>IFERROR(__xludf.DUMMYFUNCTION("""COMPUTED_VALUE"""),86.0)</f>
        <v>86</v>
      </c>
      <c r="G960" s="2">
        <f>IFERROR(__xludf.DUMMYFUNCTION("""COMPUTED_VALUE"""),87.0)</f>
        <v>87</v>
      </c>
      <c r="J960" s="1" t="b">
        <f t="array" ref="J960">IF(NOT(H960=""),AND(C960:H960&gt;B960:G960),IF(NOT(G960=""),AND(C960:G960&gt;B960:F960),IF(NOT(F960=""),AND(C960:F960&gt;B960:E960),AND(C960:E960&gt;B960:D960))))</f>
        <v>1</v>
      </c>
      <c r="K960" s="1" t="b">
        <f t="array" ref="K960">IF(NOT(H960=""),AND(C960:H960&lt;B960:G960),IF(NOT(G960=""),AND(C960:G960&lt;B960:F960),IF(NOT(F960=""),AND(C960:F960&lt;B960:E960),AND(C960:E960&lt;B960:D960))))</f>
        <v>0</v>
      </c>
      <c r="L960" s="1" t="b">
        <f t="array" ref="L960">IF(NOT(H960=""),AND(AND(ABS(C960:H960-B960:G960)&gt;0),AND(ABS(C960:H960-B960:G960)&lt;4)),IF(NOT(G960=""),AND(AND(ABS(C960:G960-B960:F960)&gt;0),AND(ABS(C960:G960-B960:F960)&lt;4)),IF(NOT(F960=""),AND(AND(ABS(C960:F960-B960:E960)&gt;0),AND(ABS(C960:F960-B960:E960)&lt;4)),AND(AND(ABS(C960:E960-B960:D960)&gt;0),AND(ABS(C960:E960-B960:D960)&lt;4)))))</f>
        <v>1</v>
      </c>
      <c r="M960" s="1" t="b">
        <f t="shared" si="1"/>
        <v>1</v>
      </c>
    </row>
    <row r="961" ht="15.75" customHeight="1">
      <c r="A961" s="1" t="s">
        <v>970</v>
      </c>
      <c r="B961" s="1">
        <f>IFERROR(__xludf.DUMMYFUNCTION("SPLIT(A961,"" "")"),71.0)</f>
        <v>71</v>
      </c>
      <c r="C961" s="1">
        <f>IFERROR(__xludf.DUMMYFUNCTION("""COMPUTED_VALUE"""),68.0)</f>
        <v>68</v>
      </c>
      <c r="D961" s="1">
        <f>IFERROR(__xludf.DUMMYFUNCTION("""COMPUTED_VALUE"""),66.0)</f>
        <v>66</v>
      </c>
      <c r="E961" s="1">
        <f>IFERROR(__xludf.DUMMYFUNCTION("""COMPUTED_VALUE"""),64.0)</f>
        <v>64</v>
      </c>
      <c r="F961" s="1">
        <f>IFERROR(__xludf.DUMMYFUNCTION("""COMPUTED_VALUE"""),63.0)</f>
        <v>63</v>
      </c>
      <c r="G961" s="2">
        <f>IFERROR(__xludf.DUMMYFUNCTION("""COMPUTED_VALUE"""),62.0)</f>
        <v>62</v>
      </c>
      <c r="J961" s="1" t="b">
        <f t="array" ref="J961">IF(NOT(H961=""),AND(C961:H961&gt;B961:G961),IF(NOT(G961=""),AND(C961:G961&gt;B961:F961),IF(NOT(F961=""),AND(C961:F961&gt;B961:E961),AND(C961:E961&gt;B961:D961))))</f>
        <v>0</v>
      </c>
      <c r="K961" s="1" t="b">
        <f t="array" ref="K961">IF(NOT(H961=""),AND(C961:H961&lt;B961:G961),IF(NOT(G961=""),AND(C961:G961&lt;B961:F961),IF(NOT(F961=""),AND(C961:F961&lt;B961:E961),AND(C961:E961&lt;B961:D961))))</f>
        <v>1</v>
      </c>
      <c r="L961" s="1" t="b">
        <f t="array" ref="L961">IF(NOT(H961=""),AND(AND(ABS(C961:H961-B961:G961)&gt;0),AND(ABS(C961:H961-B961:G961)&lt;4)),IF(NOT(G961=""),AND(AND(ABS(C961:G961-B961:F961)&gt;0),AND(ABS(C961:G961-B961:F961)&lt;4)),IF(NOT(F961=""),AND(AND(ABS(C961:F961-B961:E961)&gt;0),AND(ABS(C961:F961-B961:E961)&lt;4)),AND(AND(ABS(C961:E961-B961:D961)&gt;0),AND(ABS(C961:E961-B961:D961)&lt;4)))))</f>
        <v>1</v>
      </c>
      <c r="M961" s="1" t="b">
        <f t="shared" si="1"/>
        <v>1</v>
      </c>
    </row>
    <row r="962" ht="15.75" customHeight="1">
      <c r="A962" s="1" t="s">
        <v>971</v>
      </c>
      <c r="B962" s="1">
        <f>IFERROR(__xludf.DUMMYFUNCTION("SPLIT(A962,"" "")"),19.0)</f>
        <v>19</v>
      </c>
      <c r="C962" s="1">
        <f>IFERROR(__xludf.DUMMYFUNCTION("""COMPUTED_VALUE"""),17.0)</f>
        <v>17</v>
      </c>
      <c r="D962" s="1">
        <f>IFERROR(__xludf.DUMMYFUNCTION("""COMPUTED_VALUE"""),14.0)</f>
        <v>14</v>
      </c>
      <c r="E962" s="1">
        <f>IFERROR(__xludf.DUMMYFUNCTION("""COMPUTED_VALUE"""),13.0)</f>
        <v>13</v>
      </c>
      <c r="F962" s="2">
        <f>IFERROR(__xludf.DUMMYFUNCTION("""COMPUTED_VALUE"""),10.0)</f>
        <v>10</v>
      </c>
      <c r="J962" s="1" t="b">
        <f t="array" ref="J962">IF(NOT(H962=""),AND(C962:H962&gt;B962:G962),IF(NOT(G962=""),AND(C962:G962&gt;B962:F962),IF(NOT(F962=""),AND(C962:F962&gt;B962:E962),AND(C962:E962&gt;B962:D962))))</f>
        <v>0</v>
      </c>
      <c r="K962" s="1" t="b">
        <f t="array" ref="K962">IF(NOT(H962=""),AND(C962:H962&lt;B962:G962),IF(NOT(G962=""),AND(C962:G962&lt;B962:F962),IF(NOT(F962=""),AND(C962:F962&lt;B962:E962),AND(C962:E962&lt;B962:D962))))</f>
        <v>1</v>
      </c>
      <c r="L962" s="1" t="b">
        <f t="array" ref="L962">IF(NOT(H962=""),AND(AND(ABS(C962:H962-B962:G962)&gt;0),AND(ABS(C962:H962-B962:G962)&lt;4)),IF(NOT(G962=""),AND(AND(ABS(C962:G962-B962:F962)&gt;0),AND(ABS(C962:G962-B962:F962)&lt;4)),IF(NOT(F962=""),AND(AND(ABS(C962:F962-B962:E962)&gt;0),AND(ABS(C962:F962-B962:E962)&lt;4)),AND(AND(ABS(C962:E962-B962:D962)&gt;0),AND(ABS(C962:E962-B962:D962)&lt;4)))))</f>
        <v>1</v>
      </c>
      <c r="M962" s="1" t="b">
        <f t="shared" si="1"/>
        <v>1</v>
      </c>
    </row>
    <row r="963" ht="15.75" customHeight="1">
      <c r="A963" s="1" t="s">
        <v>972</v>
      </c>
      <c r="B963" s="1">
        <f>IFERROR(__xludf.DUMMYFUNCTION("SPLIT(A963,"" "")"),41.0)</f>
        <v>41</v>
      </c>
      <c r="C963" s="1">
        <f>IFERROR(__xludf.DUMMYFUNCTION("""COMPUTED_VALUE"""),39.0)</f>
        <v>39</v>
      </c>
      <c r="D963" s="1">
        <f>IFERROR(__xludf.DUMMYFUNCTION("""COMPUTED_VALUE"""),38.0)</f>
        <v>38</v>
      </c>
      <c r="E963" s="1">
        <f>IFERROR(__xludf.DUMMYFUNCTION("""COMPUTED_VALUE"""),35.0)</f>
        <v>35</v>
      </c>
      <c r="F963" s="1">
        <f>IFERROR(__xludf.DUMMYFUNCTION("""COMPUTED_VALUE"""),34.0)</f>
        <v>34</v>
      </c>
      <c r="G963" s="1">
        <f>IFERROR(__xludf.DUMMYFUNCTION("""COMPUTED_VALUE"""),33.0)</f>
        <v>33</v>
      </c>
      <c r="H963" s="1">
        <f>IFERROR(__xludf.DUMMYFUNCTION("""COMPUTED_VALUE"""),30.0)</f>
        <v>30</v>
      </c>
      <c r="I963" s="1">
        <f>IFERROR(__xludf.DUMMYFUNCTION("""COMPUTED_VALUE"""),29.0)</f>
        <v>29</v>
      </c>
      <c r="J963" s="1" t="b">
        <f t="array" ref="J963">IF(NOT(H963=""),AND(C963:H963&gt;B963:G963),IF(NOT(G963=""),AND(C963:G963&gt;B963:F963),IF(NOT(F963=""),AND(C963:F963&gt;B963:E963),AND(C963:E963&gt;B963:D963))))</f>
        <v>0</v>
      </c>
      <c r="K963" s="1" t="b">
        <f t="array" ref="K963">IF(NOT(H963=""),AND(C963:H963&lt;B963:G963),IF(NOT(G963=""),AND(C963:G963&lt;B963:F963),IF(NOT(F963=""),AND(C963:F963&lt;B963:E963),AND(C963:E963&lt;B963:D963))))</f>
        <v>1</v>
      </c>
      <c r="L963" s="1" t="b">
        <f t="array" ref="L963">IF(NOT(H963=""),AND(AND(ABS(C963:H963-B963:G963)&gt;0),AND(ABS(C963:H963-B963:G963)&lt;4)),IF(NOT(G963=""),AND(AND(ABS(C963:G963-B963:F963)&gt;0),AND(ABS(C963:G963-B963:F963)&lt;4)),IF(NOT(F963=""),AND(AND(ABS(C963:F963-B963:E963)&gt;0),AND(ABS(C963:F963-B963:E963)&lt;4)),AND(AND(ABS(C963:E963-B963:D963)&gt;0),AND(ABS(C963:E963-B963:D963)&lt;4)))))</f>
        <v>1</v>
      </c>
      <c r="M963" s="1" t="b">
        <f t="shared" si="1"/>
        <v>1</v>
      </c>
    </row>
    <row r="964" ht="15.75" customHeight="1">
      <c r="A964" s="1" t="s">
        <v>973</v>
      </c>
      <c r="B964" s="1">
        <f>IFERROR(__xludf.DUMMYFUNCTION("SPLIT(A964,"" "")"),69.0)</f>
        <v>69</v>
      </c>
      <c r="C964" s="1">
        <f>IFERROR(__xludf.DUMMYFUNCTION("""COMPUTED_VALUE"""),67.0)</f>
        <v>67</v>
      </c>
      <c r="D964" s="1">
        <f>IFERROR(__xludf.DUMMYFUNCTION("""COMPUTED_VALUE"""),66.0)</f>
        <v>66</v>
      </c>
      <c r="E964" s="1">
        <f>IFERROR(__xludf.DUMMYFUNCTION("""COMPUTED_VALUE"""),64.0)</f>
        <v>64</v>
      </c>
      <c r="F964" s="1">
        <f>IFERROR(__xludf.DUMMYFUNCTION("""COMPUTED_VALUE"""),63.0)</f>
        <v>63</v>
      </c>
      <c r="G964" s="2">
        <f>IFERROR(__xludf.DUMMYFUNCTION("""COMPUTED_VALUE"""),60.0)</f>
        <v>60</v>
      </c>
      <c r="J964" s="1" t="b">
        <f t="array" ref="J964">IF(NOT(H964=""),AND(C964:H964&gt;B964:G964),IF(NOT(G964=""),AND(C964:G964&gt;B964:F964),IF(NOT(F964=""),AND(C964:F964&gt;B964:E964),AND(C964:E964&gt;B964:D964))))</f>
        <v>0</v>
      </c>
      <c r="K964" s="1" t="b">
        <f t="array" ref="K964">IF(NOT(H964=""),AND(C964:H964&lt;B964:G964),IF(NOT(G964=""),AND(C964:G964&lt;B964:F964),IF(NOT(F964=""),AND(C964:F964&lt;B964:E964),AND(C964:E964&lt;B964:D964))))</f>
        <v>1</v>
      </c>
      <c r="L964" s="1" t="b">
        <f t="array" ref="L964">IF(NOT(H964=""),AND(AND(ABS(C964:H964-B964:G964)&gt;0),AND(ABS(C964:H964-B964:G964)&lt;4)),IF(NOT(G964=""),AND(AND(ABS(C964:G964-B964:F964)&gt;0),AND(ABS(C964:G964-B964:F964)&lt;4)),IF(NOT(F964=""),AND(AND(ABS(C964:F964-B964:E964)&gt;0),AND(ABS(C964:F964-B964:E964)&lt;4)),AND(AND(ABS(C964:E964-B964:D964)&gt;0),AND(ABS(C964:E964-B964:D964)&lt;4)))))</f>
        <v>1</v>
      </c>
      <c r="M964" s="1" t="b">
        <f t="shared" si="1"/>
        <v>1</v>
      </c>
    </row>
    <row r="965" ht="15.75" customHeight="1">
      <c r="A965" s="1" t="s">
        <v>974</v>
      </c>
      <c r="B965" s="1">
        <f>IFERROR(__xludf.DUMMYFUNCTION("SPLIT(A965,"" "")"),57.0)</f>
        <v>57</v>
      </c>
      <c r="C965" s="1">
        <f>IFERROR(__xludf.DUMMYFUNCTION("""COMPUTED_VALUE"""),55.0)</f>
        <v>55</v>
      </c>
      <c r="D965" s="1">
        <f>IFERROR(__xludf.DUMMYFUNCTION("""COMPUTED_VALUE"""),53.0)</f>
        <v>53</v>
      </c>
      <c r="E965" s="1">
        <f>IFERROR(__xludf.DUMMYFUNCTION("""COMPUTED_VALUE"""),50.0)</f>
        <v>50</v>
      </c>
      <c r="F965" s="1">
        <f>IFERROR(__xludf.DUMMYFUNCTION("""COMPUTED_VALUE"""),48.0)</f>
        <v>48</v>
      </c>
      <c r="G965" s="1">
        <f>IFERROR(__xludf.DUMMYFUNCTION("""COMPUTED_VALUE"""),47.0)</f>
        <v>47</v>
      </c>
      <c r="H965" s="2">
        <f>IFERROR(__xludf.DUMMYFUNCTION("""COMPUTED_VALUE"""),44.0)</f>
        <v>44</v>
      </c>
      <c r="J965" s="1" t="b">
        <f t="array" ref="J965">IF(NOT(H965=""),AND(C965:H965&gt;B965:G965),IF(NOT(G965=""),AND(C965:G965&gt;B965:F965),IF(NOT(F965=""),AND(C965:F965&gt;B965:E965),AND(C965:E965&gt;B965:D965))))</f>
        <v>0</v>
      </c>
      <c r="K965" s="1" t="b">
        <f t="array" ref="K965">IF(NOT(H965=""),AND(C965:H965&lt;B965:G965),IF(NOT(G965=""),AND(C965:G965&lt;B965:F965),IF(NOT(F965=""),AND(C965:F965&lt;B965:E965),AND(C965:E965&lt;B965:D965))))</f>
        <v>1</v>
      </c>
      <c r="L965" s="1" t="b">
        <f t="array" ref="L965">IF(NOT(H965=""),AND(AND(ABS(C965:H965-B965:G965)&gt;0),AND(ABS(C965:H965-B965:G965)&lt;4)),IF(NOT(G965=""),AND(AND(ABS(C965:G965-B965:F965)&gt;0),AND(ABS(C965:G965-B965:F965)&lt;4)),IF(NOT(F965=""),AND(AND(ABS(C965:F965-B965:E965)&gt;0),AND(ABS(C965:F965-B965:E965)&lt;4)),AND(AND(ABS(C965:E965-B965:D965)&gt;0),AND(ABS(C965:E965-B965:D965)&lt;4)))))</f>
        <v>1</v>
      </c>
      <c r="M965" s="1" t="b">
        <f t="shared" si="1"/>
        <v>1</v>
      </c>
    </row>
    <row r="966" ht="15.75" customHeight="1">
      <c r="A966" s="1" t="s">
        <v>975</v>
      </c>
      <c r="B966" s="1">
        <f>IFERROR(__xludf.DUMMYFUNCTION("SPLIT(A966,"" "")"),61.0)</f>
        <v>61</v>
      </c>
      <c r="C966" s="1">
        <f>IFERROR(__xludf.DUMMYFUNCTION("""COMPUTED_VALUE"""),59.0)</f>
        <v>59</v>
      </c>
      <c r="D966" s="1">
        <f>IFERROR(__xludf.DUMMYFUNCTION("""COMPUTED_VALUE"""),57.0)</f>
        <v>57</v>
      </c>
      <c r="E966" s="1">
        <f>IFERROR(__xludf.DUMMYFUNCTION("""COMPUTED_VALUE"""),54.0)</f>
        <v>54</v>
      </c>
      <c r="F966" s="1">
        <f>IFERROR(__xludf.DUMMYFUNCTION("""COMPUTED_VALUE"""),51.0)</f>
        <v>51</v>
      </c>
      <c r="G966" s="2">
        <f>IFERROR(__xludf.DUMMYFUNCTION("""COMPUTED_VALUE"""),49.0)</f>
        <v>49</v>
      </c>
      <c r="J966" s="1" t="b">
        <f t="array" ref="J966">IF(NOT(H966=""),AND(C966:H966&gt;B966:G966),IF(NOT(G966=""),AND(C966:G966&gt;B966:F966),IF(NOT(F966=""),AND(C966:F966&gt;B966:E966),AND(C966:E966&gt;B966:D966))))</f>
        <v>0</v>
      </c>
      <c r="K966" s="1" t="b">
        <f t="array" ref="K966">IF(NOT(H966=""),AND(C966:H966&lt;B966:G966),IF(NOT(G966=""),AND(C966:G966&lt;B966:F966),IF(NOT(F966=""),AND(C966:F966&lt;B966:E966),AND(C966:E966&lt;B966:D966))))</f>
        <v>1</v>
      </c>
      <c r="L966" s="1" t="b">
        <f t="array" ref="L966">IF(NOT(H966=""),AND(AND(ABS(C966:H966-B966:G966)&gt;0),AND(ABS(C966:H966-B966:G966)&lt;4)),IF(NOT(G966=""),AND(AND(ABS(C966:G966-B966:F966)&gt;0),AND(ABS(C966:G966-B966:F966)&lt;4)),IF(NOT(F966=""),AND(AND(ABS(C966:F966-B966:E966)&gt;0),AND(ABS(C966:F966-B966:E966)&lt;4)),AND(AND(ABS(C966:E966-B966:D966)&gt;0),AND(ABS(C966:E966-B966:D966)&lt;4)))))</f>
        <v>1</v>
      </c>
      <c r="M966" s="1" t="b">
        <f t="shared" si="1"/>
        <v>1</v>
      </c>
    </row>
    <row r="967" ht="15.75" customHeight="1">
      <c r="A967" s="1" t="s">
        <v>976</v>
      </c>
      <c r="B967" s="1">
        <f>IFERROR(__xludf.DUMMYFUNCTION("SPLIT(A967,"" "")"),74.0)</f>
        <v>74</v>
      </c>
      <c r="C967" s="1">
        <f>IFERROR(__xludf.DUMMYFUNCTION("""COMPUTED_VALUE"""),73.0)</f>
        <v>73</v>
      </c>
      <c r="D967" s="1">
        <f>IFERROR(__xludf.DUMMYFUNCTION("""COMPUTED_VALUE"""),71.0)</f>
        <v>71</v>
      </c>
      <c r="E967" s="1">
        <f>IFERROR(__xludf.DUMMYFUNCTION("""COMPUTED_VALUE"""),68.0)</f>
        <v>68</v>
      </c>
      <c r="F967" s="1">
        <f>IFERROR(__xludf.DUMMYFUNCTION("""COMPUTED_VALUE"""),65.0)</f>
        <v>65</v>
      </c>
      <c r="G967" s="1">
        <f>IFERROR(__xludf.DUMMYFUNCTION("""COMPUTED_VALUE"""),63.0)</f>
        <v>63</v>
      </c>
      <c r="H967" s="2">
        <f>IFERROR(__xludf.DUMMYFUNCTION("""COMPUTED_VALUE"""),61.0)</f>
        <v>61</v>
      </c>
      <c r="J967" s="1" t="b">
        <f t="array" ref="J967">IF(NOT(H967=""),AND(C967:H967&gt;B967:G967),IF(NOT(G967=""),AND(C967:G967&gt;B967:F967),IF(NOT(F967=""),AND(C967:F967&gt;B967:E967),AND(C967:E967&gt;B967:D967))))</f>
        <v>0</v>
      </c>
      <c r="K967" s="1" t="b">
        <f t="array" ref="K967">IF(NOT(H967=""),AND(C967:H967&lt;B967:G967),IF(NOT(G967=""),AND(C967:G967&lt;B967:F967),IF(NOT(F967=""),AND(C967:F967&lt;B967:E967),AND(C967:E967&lt;B967:D967))))</f>
        <v>1</v>
      </c>
      <c r="L967" s="1" t="b">
        <f t="array" ref="L967">IF(NOT(H967=""),AND(AND(ABS(C967:H967-B967:G967)&gt;0),AND(ABS(C967:H967-B967:G967)&lt;4)),IF(NOT(G967=""),AND(AND(ABS(C967:G967-B967:F967)&gt;0),AND(ABS(C967:G967-B967:F967)&lt;4)),IF(NOT(F967=""),AND(AND(ABS(C967:F967-B967:E967)&gt;0),AND(ABS(C967:F967-B967:E967)&lt;4)),AND(AND(ABS(C967:E967-B967:D967)&gt;0),AND(ABS(C967:E967-B967:D967)&lt;4)))))</f>
        <v>1</v>
      </c>
      <c r="M967" s="1" t="b">
        <f t="shared" si="1"/>
        <v>1</v>
      </c>
    </row>
    <row r="968" ht="15.75" customHeight="1">
      <c r="A968" s="1" t="s">
        <v>977</v>
      </c>
      <c r="B968" s="1">
        <f>IFERROR(__xludf.DUMMYFUNCTION("SPLIT(A968,"" "")"),69.0)</f>
        <v>69</v>
      </c>
      <c r="C968" s="1">
        <f>IFERROR(__xludf.DUMMYFUNCTION("""COMPUTED_VALUE"""),70.0)</f>
        <v>70</v>
      </c>
      <c r="D968" s="1">
        <f>IFERROR(__xludf.DUMMYFUNCTION("""COMPUTED_VALUE"""),71.0)</f>
        <v>71</v>
      </c>
      <c r="E968" s="1">
        <f>IFERROR(__xludf.DUMMYFUNCTION("""COMPUTED_VALUE"""),73.0)</f>
        <v>73</v>
      </c>
      <c r="F968" s="2">
        <f>IFERROR(__xludf.DUMMYFUNCTION("""COMPUTED_VALUE"""),75.0)</f>
        <v>75</v>
      </c>
      <c r="J968" s="1" t="b">
        <f t="array" ref="J968">IF(NOT(H968=""),AND(C968:H968&gt;B968:G968),IF(NOT(G968=""),AND(C968:G968&gt;B968:F968),IF(NOT(F968=""),AND(C968:F968&gt;B968:E968),AND(C968:E968&gt;B968:D968))))</f>
        <v>1</v>
      </c>
      <c r="K968" s="1" t="b">
        <f t="array" ref="K968">IF(NOT(H968=""),AND(C968:H968&lt;B968:G968),IF(NOT(G968=""),AND(C968:G968&lt;B968:F968),IF(NOT(F968=""),AND(C968:F968&lt;B968:E968),AND(C968:E968&lt;B968:D968))))</f>
        <v>0</v>
      </c>
      <c r="L968" s="1" t="b">
        <f t="array" ref="L968">IF(NOT(H968=""),AND(AND(ABS(C968:H968-B968:G968)&gt;0),AND(ABS(C968:H968-B968:G968)&lt;4)),IF(NOT(G968=""),AND(AND(ABS(C968:G968-B968:F968)&gt;0),AND(ABS(C968:G968-B968:F968)&lt;4)),IF(NOT(F968=""),AND(AND(ABS(C968:F968-B968:E968)&gt;0),AND(ABS(C968:F968-B968:E968)&lt;4)),AND(AND(ABS(C968:E968-B968:D968)&gt;0),AND(ABS(C968:E968-B968:D968)&lt;4)))))</f>
        <v>1</v>
      </c>
      <c r="M968" s="1" t="b">
        <f t="shared" si="1"/>
        <v>1</v>
      </c>
    </row>
    <row r="969" ht="15.75" customHeight="1">
      <c r="A969" s="1" t="s">
        <v>978</v>
      </c>
      <c r="B969" s="1">
        <f>IFERROR(__xludf.DUMMYFUNCTION("SPLIT(A969,"" "")"),81.0)</f>
        <v>81</v>
      </c>
      <c r="C969" s="1">
        <f>IFERROR(__xludf.DUMMYFUNCTION("""COMPUTED_VALUE"""),79.0)</f>
        <v>79</v>
      </c>
      <c r="D969" s="1">
        <f>IFERROR(__xludf.DUMMYFUNCTION("""COMPUTED_VALUE"""),77.0)</f>
        <v>77</v>
      </c>
      <c r="E969" s="1">
        <f>IFERROR(__xludf.DUMMYFUNCTION("""COMPUTED_VALUE"""),76.0)</f>
        <v>76</v>
      </c>
      <c r="F969" s="1">
        <f>IFERROR(__xludf.DUMMYFUNCTION("""COMPUTED_VALUE"""),75.0)</f>
        <v>75</v>
      </c>
      <c r="G969" s="2">
        <f>IFERROR(__xludf.DUMMYFUNCTION("""COMPUTED_VALUE"""),73.0)</f>
        <v>73</v>
      </c>
      <c r="J969" s="1" t="b">
        <f t="array" ref="J969">IF(NOT(H969=""),AND(C969:H969&gt;B969:G969),IF(NOT(G969=""),AND(C969:G969&gt;B969:F969),IF(NOT(F969=""),AND(C969:F969&gt;B969:E969),AND(C969:E969&gt;B969:D969))))</f>
        <v>0</v>
      </c>
      <c r="K969" s="1" t="b">
        <f t="array" ref="K969">IF(NOT(H969=""),AND(C969:H969&lt;B969:G969),IF(NOT(G969=""),AND(C969:G969&lt;B969:F969),IF(NOT(F969=""),AND(C969:F969&lt;B969:E969),AND(C969:E969&lt;B969:D969))))</f>
        <v>1</v>
      </c>
      <c r="L969" s="1" t="b">
        <f t="array" ref="L969">IF(NOT(H969=""),AND(AND(ABS(C969:H969-B969:G969)&gt;0),AND(ABS(C969:H969-B969:G969)&lt;4)),IF(NOT(G969=""),AND(AND(ABS(C969:G969-B969:F969)&gt;0),AND(ABS(C969:G969-B969:F969)&lt;4)),IF(NOT(F969=""),AND(AND(ABS(C969:F969-B969:E969)&gt;0),AND(ABS(C969:F969-B969:E969)&lt;4)),AND(AND(ABS(C969:E969-B969:D969)&gt;0),AND(ABS(C969:E969-B969:D969)&lt;4)))))</f>
        <v>1</v>
      </c>
      <c r="M969" s="1" t="b">
        <f t="shared" si="1"/>
        <v>1</v>
      </c>
    </row>
    <row r="970" ht="15.75" customHeight="1">
      <c r="A970" s="1" t="s">
        <v>979</v>
      </c>
      <c r="B970" s="1">
        <f>IFERROR(__xludf.DUMMYFUNCTION("SPLIT(A970,"" "")"),58.0)</f>
        <v>58</v>
      </c>
      <c r="C970" s="1">
        <f>IFERROR(__xludf.DUMMYFUNCTION("""COMPUTED_VALUE"""),57.0)</f>
        <v>57</v>
      </c>
      <c r="D970" s="1">
        <f>IFERROR(__xludf.DUMMYFUNCTION("""COMPUTED_VALUE"""),56.0)</f>
        <v>56</v>
      </c>
      <c r="E970" s="1">
        <f>IFERROR(__xludf.DUMMYFUNCTION("""COMPUTED_VALUE"""),55.0)</f>
        <v>55</v>
      </c>
      <c r="F970" s="1">
        <f>IFERROR(__xludf.DUMMYFUNCTION("""COMPUTED_VALUE"""),52.0)</f>
        <v>52</v>
      </c>
      <c r="G970" s="1">
        <f>IFERROR(__xludf.DUMMYFUNCTION("""COMPUTED_VALUE"""),51.0)</f>
        <v>51</v>
      </c>
      <c r="H970" s="2">
        <f>IFERROR(__xludf.DUMMYFUNCTION("""COMPUTED_VALUE"""),50.0)</f>
        <v>50</v>
      </c>
      <c r="J970" s="1" t="b">
        <f t="array" ref="J970">IF(NOT(H970=""),AND(C970:H970&gt;B970:G970),IF(NOT(G970=""),AND(C970:G970&gt;B970:F970),IF(NOT(F970=""),AND(C970:F970&gt;B970:E970),AND(C970:E970&gt;B970:D970))))</f>
        <v>0</v>
      </c>
      <c r="K970" s="1" t="b">
        <f t="array" ref="K970">IF(NOT(H970=""),AND(C970:H970&lt;B970:G970),IF(NOT(G970=""),AND(C970:G970&lt;B970:F970),IF(NOT(F970=""),AND(C970:F970&lt;B970:E970),AND(C970:E970&lt;B970:D970))))</f>
        <v>1</v>
      </c>
      <c r="L970" s="1" t="b">
        <f t="array" ref="L970">IF(NOT(H970=""),AND(AND(ABS(C970:H970-B970:G970)&gt;0),AND(ABS(C970:H970-B970:G970)&lt;4)),IF(NOT(G970=""),AND(AND(ABS(C970:G970-B970:F970)&gt;0),AND(ABS(C970:G970-B970:F970)&lt;4)),IF(NOT(F970=""),AND(AND(ABS(C970:F970-B970:E970)&gt;0),AND(ABS(C970:F970-B970:E970)&lt;4)),AND(AND(ABS(C970:E970-B970:D970)&gt;0),AND(ABS(C970:E970-B970:D970)&lt;4)))))</f>
        <v>1</v>
      </c>
      <c r="M970" s="1" t="b">
        <f t="shared" si="1"/>
        <v>1</v>
      </c>
    </row>
    <row r="971" ht="15.75" customHeight="1">
      <c r="A971" s="1" t="s">
        <v>980</v>
      </c>
      <c r="B971" s="1">
        <f>IFERROR(__xludf.DUMMYFUNCTION("SPLIT(A971,"" "")"),31.0)</f>
        <v>31</v>
      </c>
      <c r="C971" s="1">
        <f>IFERROR(__xludf.DUMMYFUNCTION("""COMPUTED_VALUE"""),29.0)</f>
        <v>29</v>
      </c>
      <c r="D971" s="1">
        <f>IFERROR(__xludf.DUMMYFUNCTION("""COMPUTED_VALUE"""),26.0)</f>
        <v>26</v>
      </c>
      <c r="E971" s="1">
        <f>IFERROR(__xludf.DUMMYFUNCTION("""COMPUTED_VALUE"""),23.0)</f>
        <v>23</v>
      </c>
      <c r="F971" s="1">
        <f>IFERROR(__xludf.DUMMYFUNCTION("""COMPUTED_VALUE"""),22.0)</f>
        <v>22</v>
      </c>
      <c r="G971" s="1">
        <f>IFERROR(__xludf.DUMMYFUNCTION("""COMPUTED_VALUE"""),20.0)</f>
        <v>20</v>
      </c>
      <c r="H971" s="2">
        <f>IFERROR(__xludf.DUMMYFUNCTION("""COMPUTED_VALUE"""),17.0)</f>
        <v>17</v>
      </c>
      <c r="J971" s="1" t="b">
        <f t="array" ref="J971">IF(NOT(H971=""),AND(C971:H971&gt;B971:G971),IF(NOT(G971=""),AND(C971:G971&gt;B971:F971),IF(NOT(F971=""),AND(C971:F971&gt;B971:E971),AND(C971:E971&gt;B971:D971))))</f>
        <v>0</v>
      </c>
      <c r="K971" s="1" t="b">
        <f t="array" ref="K971">IF(NOT(H971=""),AND(C971:H971&lt;B971:G971),IF(NOT(G971=""),AND(C971:G971&lt;B971:F971),IF(NOT(F971=""),AND(C971:F971&lt;B971:E971),AND(C971:E971&lt;B971:D971))))</f>
        <v>1</v>
      </c>
      <c r="L971" s="1" t="b">
        <f t="array" ref="L971">IF(NOT(H971=""),AND(AND(ABS(C971:H971-B971:G971)&gt;0),AND(ABS(C971:H971-B971:G971)&lt;4)),IF(NOT(G971=""),AND(AND(ABS(C971:G971-B971:F971)&gt;0),AND(ABS(C971:G971-B971:F971)&lt;4)),IF(NOT(F971=""),AND(AND(ABS(C971:F971-B971:E971)&gt;0),AND(ABS(C971:F971-B971:E971)&lt;4)),AND(AND(ABS(C971:E971-B971:D971)&gt;0),AND(ABS(C971:E971-B971:D971)&lt;4)))))</f>
        <v>1</v>
      </c>
      <c r="M971" s="1" t="b">
        <f t="shared" si="1"/>
        <v>1</v>
      </c>
    </row>
    <row r="972" ht="15.75" customHeight="1">
      <c r="A972" s="1" t="s">
        <v>981</v>
      </c>
      <c r="B972" s="1">
        <f>IFERROR(__xludf.DUMMYFUNCTION("SPLIT(A972,"" "")"),61.0)</f>
        <v>61</v>
      </c>
      <c r="C972" s="1">
        <f>IFERROR(__xludf.DUMMYFUNCTION("""COMPUTED_VALUE"""),59.0)</f>
        <v>59</v>
      </c>
      <c r="D972" s="1">
        <f>IFERROR(__xludf.DUMMYFUNCTION("""COMPUTED_VALUE"""),58.0)</f>
        <v>58</v>
      </c>
      <c r="E972" s="1">
        <f>IFERROR(__xludf.DUMMYFUNCTION("""COMPUTED_VALUE"""),57.0)</f>
        <v>57</v>
      </c>
      <c r="F972" s="1">
        <f>IFERROR(__xludf.DUMMYFUNCTION("""COMPUTED_VALUE"""),54.0)</f>
        <v>54</v>
      </c>
      <c r="G972" s="1">
        <f>IFERROR(__xludf.DUMMYFUNCTION("""COMPUTED_VALUE"""),51.0)</f>
        <v>51</v>
      </c>
      <c r="H972" s="2">
        <f>IFERROR(__xludf.DUMMYFUNCTION("""COMPUTED_VALUE"""),49.0)</f>
        <v>49</v>
      </c>
      <c r="J972" s="1" t="b">
        <f t="array" ref="J972">IF(NOT(H972=""),AND(C972:H972&gt;B972:G972),IF(NOT(G972=""),AND(C972:G972&gt;B972:F972),IF(NOT(F972=""),AND(C972:F972&gt;B972:E972),AND(C972:E972&gt;B972:D972))))</f>
        <v>0</v>
      </c>
      <c r="K972" s="1" t="b">
        <f t="array" ref="K972">IF(NOT(H972=""),AND(C972:H972&lt;B972:G972),IF(NOT(G972=""),AND(C972:G972&lt;B972:F972),IF(NOT(F972=""),AND(C972:F972&lt;B972:E972),AND(C972:E972&lt;B972:D972))))</f>
        <v>1</v>
      </c>
      <c r="L972" s="1" t="b">
        <f t="array" ref="L972">IF(NOT(H972=""),AND(AND(ABS(C972:H972-B972:G972)&gt;0),AND(ABS(C972:H972-B972:G972)&lt;4)),IF(NOT(G972=""),AND(AND(ABS(C972:G972-B972:F972)&gt;0),AND(ABS(C972:G972-B972:F972)&lt;4)),IF(NOT(F972=""),AND(AND(ABS(C972:F972-B972:E972)&gt;0),AND(ABS(C972:F972-B972:E972)&lt;4)),AND(AND(ABS(C972:E972-B972:D972)&gt;0),AND(ABS(C972:E972-B972:D972)&lt;4)))))</f>
        <v>1</v>
      </c>
      <c r="M972" s="1" t="b">
        <f t="shared" si="1"/>
        <v>1</v>
      </c>
    </row>
    <row r="973" ht="15.75" customHeight="1">
      <c r="A973" s="1" t="s">
        <v>982</v>
      </c>
      <c r="B973" s="1">
        <f>IFERROR(__xludf.DUMMYFUNCTION("SPLIT(A973,"" "")"),67.0)</f>
        <v>67</v>
      </c>
      <c r="C973" s="1">
        <f>IFERROR(__xludf.DUMMYFUNCTION("""COMPUTED_VALUE"""),69.0)</f>
        <v>69</v>
      </c>
      <c r="D973" s="1">
        <f>IFERROR(__xludf.DUMMYFUNCTION("""COMPUTED_VALUE"""),71.0)</f>
        <v>71</v>
      </c>
      <c r="E973" s="1">
        <f>IFERROR(__xludf.DUMMYFUNCTION("""COMPUTED_VALUE"""),72.0)</f>
        <v>72</v>
      </c>
      <c r="F973" s="1">
        <f>IFERROR(__xludf.DUMMYFUNCTION("""COMPUTED_VALUE"""),73.0)</f>
        <v>73</v>
      </c>
      <c r="G973" s="1">
        <f>IFERROR(__xludf.DUMMYFUNCTION("""COMPUTED_VALUE"""),76.0)</f>
        <v>76</v>
      </c>
      <c r="H973" s="1">
        <f>IFERROR(__xludf.DUMMYFUNCTION("""COMPUTED_VALUE"""),79.0)</f>
        <v>79</v>
      </c>
      <c r="I973" s="1">
        <f>IFERROR(__xludf.DUMMYFUNCTION("""COMPUTED_VALUE"""),80.0)</f>
        <v>80</v>
      </c>
      <c r="J973" s="1" t="b">
        <f t="array" ref="J973">IF(NOT(H973=""),AND(C973:H973&gt;B973:G973),IF(NOT(G973=""),AND(C973:G973&gt;B973:F973),IF(NOT(F973=""),AND(C973:F973&gt;B973:E973),AND(C973:E973&gt;B973:D973))))</f>
        <v>1</v>
      </c>
      <c r="K973" s="1" t="b">
        <f t="array" ref="K973">IF(NOT(H973=""),AND(C973:H973&lt;B973:G973),IF(NOT(G973=""),AND(C973:G973&lt;B973:F973),IF(NOT(F973=""),AND(C973:F973&lt;B973:E973),AND(C973:E973&lt;B973:D973))))</f>
        <v>0</v>
      </c>
      <c r="L973" s="1" t="b">
        <f t="array" ref="L973">IF(NOT(H973=""),AND(AND(ABS(C973:H973-B973:G973)&gt;0),AND(ABS(C973:H973-B973:G973)&lt;4)),IF(NOT(G973=""),AND(AND(ABS(C973:G973-B973:F973)&gt;0),AND(ABS(C973:G973-B973:F973)&lt;4)),IF(NOT(F973=""),AND(AND(ABS(C973:F973-B973:E973)&gt;0),AND(ABS(C973:F973-B973:E973)&lt;4)),AND(AND(ABS(C973:E973-B973:D973)&gt;0),AND(ABS(C973:E973-B973:D973)&lt;4)))))</f>
        <v>1</v>
      </c>
      <c r="M973" s="1" t="b">
        <f t="shared" si="1"/>
        <v>1</v>
      </c>
    </row>
    <row r="974" ht="15.75" customHeight="1">
      <c r="A974" s="1" t="s">
        <v>983</v>
      </c>
      <c r="B974" s="1">
        <f>IFERROR(__xludf.DUMMYFUNCTION("SPLIT(A974,"" "")"),91.0)</f>
        <v>91</v>
      </c>
      <c r="C974" s="1">
        <f>IFERROR(__xludf.DUMMYFUNCTION("""COMPUTED_VALUE"""),88.0)</f>
        <v>88</v>
      </c>
      <c r="D974" s="1">
        <f>IFERROR(__xludf.DUMMYFUNCTION("""COMPUTED_VALUE"""),87.0)</f>
        <v>87</v>
      </c>
      <c r="E974" s="1">
        <f>IFERROR(__xludf.DUMMYFUNCTION("""COMPUTED_VALUE"""),85.0)</f>
        <v>85</v>
      </c>
      <c r="F974" s="1">
        <f>IFERROR(__xludf.DUMMYFUNCTION("""COMPUTED_VALUE"""),82.0)</f>
        <v>82</v>
      </c>
      <c r="G974" s="2">
        <f>IFERROR(__xludf.DUMMYFUNCTION("""COMPUTED_VALUE"""),79.0)</f>
        <v>79</v>
      </c>
      <c r="J974" s="1" t="b">
        <f t="array" ref="J974">IF(NOT(H974=""),AND(C974:H974&gt;B974:G974),IF(NOT(G974=""),AND(C974:G974&gt;B974:F974),IF(NOT(F974=""),AND(C974:F974&gt;B974:E974),AND(C974:E974&gt;B974:D974))))</f>
        <v>0</v>
      </c>
      <c r="K974" s="1" t="b">
        <f t="array" ref="K974">IF(NOT(H974=""),AND(C974:H974&lt;B974:G974),IF(NOT(G974=""),AND(C974:G974&lt;B974:F974),IF(NOT(F974=""),AND(C974:F974&lt;B974:E974),AND(C974:E974&lt;B974:D974))))</f>
        <v>1</v>
      </c>
      <c r="L974" s="1" t="b">
        <f t="array" ref="L974">IF(NOT(H974=""),AND(AND(ABS(C974:H974-B974:G974)&gt;0),AND(ABS(C974:H974-B974:G974)&lt;4)),IF(NOT(G974=""),AND(AND(ABS(C974:G974-B974:F974)&gt;0),AND(ABS(C974:G974-B974:F974)&lt;4)),IF(NOT(F974=""),AND(AND(ABS(C974:F974-B974:E974)&gt;0),AND(ABS(C974:F974-B974:E974)&lt;4)),AND(AND(ABS(C974:E974-B974:D974)&gt;0),AND(ABS(C974:E974-B974:D974)&lt;4)))))</f>
        <v>1</v>
      </c>
      <c r="M974" s="1" t="b">
        <f t="shared" si="1"/>
        <v>1</v>
      </c>
    </row>
    <row r="975" ht="15.75" customHeight="1">
      <c r="A975" s="1" t="s">
        <v>984</v>
      </c>
      <c r="B975" s="1">
        <f>IFERROR(__xludf.DUMMYFUNCTION("SPLIT(A975,"" "")"),62.0)</f>
        <v>62</v>
      </c>
      <c r="C975" s="1">
        <f>IFERROR(__xludf.DUMMYFUNCTION("""COMPUTED_VALUE"""),65.0)</f>
        <v>65</v>
      </c>
      <c r="D975" s="1">
        <f>IFERROR(__xludf.DUMMYFUNCTION("""COMPUTED_VALUE"""),67.0)</f>
        <v>67</v>
      </c>
      <c r="E975" s="1">
        <f>IFERROR(__xludf.DUMMYFUNCTION("""COMPUTED_VALUE"""),70.0)</f>
        <v>70</v>
      </c>
      <c r="F975" s="1">
        <f>IFERROR(__xludf.DUMMYFUNCTION("""COMPUTED_VALUE"""),72.0)</f>
        <v>72</v>
      </c>
      <c r="G975" s="1">
        <f>IFERROR(__xludf.DUMMYFUNCTION("""COMPUTED_VALUE"""),75.0)</f>
        <v>75</v>
      </c>
      <c r="H975" s="2">
        <f>IFERROR(__xludf.DUMMYFUNCTION("""COMPUTED_VALUE"""),77.0)</f>
        <v>77</v>
      </c>
      <c r="J975" s="1" t="b">
        <f t="array" ref="J975">IF(NOT(H975=""),AND(C975:H975&gt;B975:G975),IF(NOT(G975=""),AND(C975:G975&gt;B975:F975),IF(NOT(F975=""),AND(C975:F975&gt;B975:E975),AND(C975:E975&gt;B975:D975))))</f>
        <v>1</v>
      </c>
      <c r="K975" s="1" t="b">
        <f t="array" ref="K975">IF(NOT(H975=""),AND(C975:H975&lt;B975:G975),IF(NOT(G975=""),AND(C975:G975&lt;B975:F975),IF(NOT(F975=""),AND(C975:F975&lt;B975:E975),AND(C975:E975&lt;B975:D975))))</f>
        <v>0</v>
      </c>
      <c r="L975" s="1" t="b">
        <f t="array" ref="L975">IF(NOT(H975=""),AND(AND(ABS(C975:H975-B975:G975)&gt;0),AND(ABS(C975:H975-B975:G975)&lt;4)),IF(NOT(G975=""),AND(AND(ABS(C975:G975-B975:F975)&gt;0),AND(ABS(C975:G975-B975:F975)&lt;4)),IF(NOT(F975=""),AND(AND(ABS(C975:F975-B975:E975)&gt;0),AND(ABS(C975:F975-B975:E975)&lt;4)),AND(AND(ABS(C975:E975-B975:D975)&gt;0),AND(ABS(C975:E975-B975:D975)&lt;4)))))</f>
        <v>1</v>
      </c>
      <c r="M975" s="1" t="b">
        <f t="shared" si="1"/>
        <v>1</v>
      </c>
    </row>
    <row r="976" ht="15.75" customHeight="1">
      <c r="A976" s="1" t="s">
        <v>985</v>
      </c>
      <c r="B976" s="1">
        <f>IFERROR(__xludf.DUMMYFUNCTION("SPLIT(A976,"" "")"),68.0)</f>
        <v>68</v>
      </c>
      <c r="C976" s="1">
        <f>IFERROR(__xludf.DUMMYFUNCTION("""COMPUTED_VALUE"""),69.0)</f>
        <v>69</v>
      </c>
      <c r="D976" s="1">
        <f>IFERROR(__xludf.DUMMYFUNCTION("""COMPUTED_VALUE"""),72.0)</f>
        <v>72</v>
      </c>
      <c r="E976" s="1">
        <f>IFERROR(__xludf.DUMMYFUNCTION("""COMPUTED_VALUE"""),73.0)</f>
        <v>73</v>
      </c>
      <c r="F976" s="2">
        <f>IFERROR(__xludf.DUMMYFUNCTION("""COMPUTED_VALUE"""),75.0)</f>
        <v>75</v>
      </c>
      <c r="J976" s="1" t="b">
        <f t="array" ref="J976">IF(NOT(H976=""),AND(C976:H976&gt;B976:G976),IF(NOT(G976=""),AND(C976:G976&gt;B976:F976),IF(NOT(F976=""),AND(C976:F976&gt;B976:E976),AND(C976:E976&gt;B976:D976))))</f>
        <v>1</v>
      </c>
      <c r="K976" s="1" t="b">
        <f t="array" ref="K976">IF(NOT(H976=""),AND(C976:H976&lt;B976:G976),IF(NOT(G976=""),AND(C976:G976&lt;B976:F976),IF(NOT(F976=""),AND(C976:F976&lt;B976:E976),AND(C976:E976&lt;B976:D976))))</f>
        <v>0</v>
      </c>
      <c r="L976" s="1" t="b">
        <f t="array" ref="L976">IF(NOT(H976=""),AND(AND(ABS(C976:H976-B976:G976)&gt;0),AND(ABS(C976:H976-B976:G976)&lt;4)),IF(NOT(G976=""),AND(AND(ABS(C976:G976-B976:F976)&gt;0),AND(ABS(C976:G976-B976:F976)&lt;4)),IF(NOT(F976=""),AND(AND(ABS(C976:F976-B976:E976)&gt;0),AND(ABS(C976:F976-B976:E976)&lt;4)),AND(AND(ABS(C976:E976-B976:D976)&gt;0),AND(ABS(C976:E976-B976:D976)&lt;4)))))</f>
        <v>1</v>
      </c>
      <c r="M976" s="1" t="b">
        <f t="shared" si="1"/>
        <v>1</v>
      </c>
    </row>
    <row r="977" ht="15.75" customHeight="1">
      <c r="A977" s="1" t="s">
        <v>986</v>
      </c>
      <c r="B977" s="1">
        <f>IFERROR(__xludf.DUMMYFUNCTION("SPLIT(A977,"" "")"),10.0)</f>
        <v>10</v>
      </c>
      <c r="C977" s="1">
        <f>IFERROR(__xludf.DUMMYFUNCTION("""COMPUTED_VALUE"""),13.0)</f>
        <v>13</v>
      </c>
      <c r="D977" s="1">
        <f>IFERROR(__xludf.DUMMYFUNCTION("""COMPUTED_VALUE"""),15.0)</f>
        <v>15</v>
      </c>
      <c r="E977" s="1">
        <f>IFERROR(__xludf.DUMMYFUNCTION("""COMPUTED_VALUE"""),16.0)</f>
        <v>16</v>
      </c>
      <c r="F977" s="1">
        <f>IFERROR(__xludf.DUMMYFUNCTION("""COMPUTED_VALUE"""),17.0)</f>
        <v>17</v>
      </c>
      <c r="G977" s="2">
        <f>IFERROR(__xludf.DUMMYFUNCTION("""COMPUTED_VALUE"""),19.0)</f>
        <v>19</v>
      </c>
      <c r="J977" s="1" t="b">
        <f t="array" ref="J977">IF(NOT(H977=""),AND(C977:H977&gt;B977:G977),IF(NOT(G977=""),AND(C977:G977&gt;B977:F977),IF(NOT(F977=""),AND(C977:F977&gt;B977:E977),AND(C977:E977&gt;B977:D977))))</f>
        <v>1</v>
      </c>
      <c r="K977" s="1" t="b">
        <f t="array" ref="K977">IF(NOT(H977=""),AND(C977:H977&lt;B977:G977),IF(NOT(G977=""),AND(C977:G977&lt;B977:F977),IF(NOT(F977=""),AND(C977:F977&lt;B977:E977),AND(C977:E977&lt;B977:D977))))</f>
        <v>0</v>
      </c>
      <c r="L977" s="1" t="b">
        <f t="array" ref="L977">IF(NOT(H977=""),AND(AND(ABS(C977:H977-B977:G977)&gt;0),AND(ABS(C977:H977-B977:G977)&lt;4)),IF(NOT(G977=""),AND(AND(ABS(C977:G977-B977:F977)&gt;0),AND(ABS(C977:G977-B977:F977)&lt;4)),IF(NOT(F977=""),AND(AND(ABS(C977:F977-B977:E977)&gt;0),AND(ABS(C977:F977-B977:E977)&lt;4)),AND(AND(ABS(C977:E977-B977:D977)&gt;0),AND(ABS(C977:E977-B977:D977)&lt;4)))))</f>
        <v>1</v>
      </c>
      <c r="M977" s="1" t="b">
        <f t="shared" si="1"/>
        <v>1</v>
      </c>
    </row>
    <row r="978" ht="15.75" customHeight="1">
      <c r="A978" s="1" t="s">
        <v>987</v>
      </c>
      <c r="B978" s="1">
        <f>IFERROR(__xludf.DUMMYFUNCTION("SPLIT(A978,"" "")"),27.0)</f>
        <v>27</v>
      </c>
      <c r="C978" s="1">
        <f>IFERROR(__xludf.DUMMYFUNCTION("""COMPUTED_VALUE"""),30.0)</f>
        <v>30</v>
      </c>
      <c r="D978" s="1">
        <f>IFERROR(__xludf.DUMMYFUNCTION("""COMPUTED_VALUE"""),31.0)</f>
        <v>31</v>
      </c>
      <c r="E978" s="1">
        <f>IFERROR(__xludf.DUMMYFUNCTION("""COMPUTED_VALUE"""),34.0)</f>
        <v>34</v>
      </c>
      <c r="F978" s="2">
        <f>IFERROR(__xludf.DUMMYFUNCTION("""COMPUTED_VALUE"""),35.0)</f>
        <v>35</v>
      </c>
      <c r="J978" s="1" t="b">
        <f t="array" ref="J978">IF(NOT(H978=""),AND(C978:H978&gt;B978:G978),IF(NOT(G978=""),AND(C978:G978&gt;B978:F978),IF(NOT(F978=""),AND(C978:F978&gt;B978:E978),AND(C978:E978&gt;B978:D978))))</f>
        <v>1</v>
      </c>
      <c r="K978" s="1" t="b">
        <f t="array" ref="K978">IF(NOT(H978=""),AND(C978:H978&lt;B978:G978),IF(NOT(G978=""),AND(C978:G978&lt;B978:F978),IF(NOT(F978=""),AND(C978:F978&lt;B978:E978),AND(C978:E978&lt;B978:D978))))</f>
        <v>0</v>
      </c>
      <c r="L978" s="1" t="b">
        <f t="array" ref="L978">IF(NOT(H978=""),AND(AND(ABS(C978:H978-B978:G978)&gt;0),AND(ABS(C978:H978-B978:G978)&lt;4)),IF(NOT(G978=""),AND(AND(ABS(C978:G978-B978:F978)&gt;0),AND(ABS(C978:G978-B978:F978)&lt;4)),IF(NOT(F978=""),AND(AND(ABS(C978:F978-B978:E978)&gt;0),AND(ABS(C978:F978-B978:E978)&lt;4)),AND(AND(ABS(C978:E978-B978:D978)&gt;0),AND(ABS(C978:E978-B978:D978)&lt;4)))))</f>
        <v>1</v>
      </c>
      <c r="M978" s="1" t="b">
        <f t="shared" si="1"/>
        <v>1</v>
      </c>
    </row>
    <row r="979" ht="15.75" customHeight="1">
      <c r="A979" s="1" t="s">
        <v>988</v>
      </c>
      <c r="B979" s="1">
        <f>IFERROR(__xludf.DUMMYFUNCTION("SPLIT(A979,"" "")"),17.0)</f>
        <v>17</v>
      </c>
      <c r="C979" s="1">
        <f>IFERROR(__xludf.DUMMYFUNCTION("""COMPUTED_VALUE"""),16.0)</f>
        <v>16</v>
      </c>
      <c r="D979" s="1">
        <f>IFERROR(__xludf.DUMMYFUNCTION("""COMPUTED_VALUE"""),13.0)</f>
        <v>13</v>
      </c>
      <c r="E979" s="1">
        <f>IFERROR(__xludf.DUMMYFUNCTION("""COMPUTED_VALUE"""),12.0)</f>
        <v>12</v>
      </c>
      <c r="F979" s="1">
        <f>IFERROR(__xludf.DUMMYFUNCTION("""COMPUTED_VALUE"""),11.0)</f>
        <v>11</v>
      </c>
      <c r="G979" s="1">
        <f>IFERROR(__xludf.DUMMYFUNCTION("""COMPUTED_VALUE"""),10.0)</f>
        <v>10</v>
      </c>
      <c r="H979" s="1">
        <f>IFERROR(__xludf.DUMMYFUNCTION("""COMPUTED_VALUE"""),7.0)</f>
        <v>7</v>
      </c>
      <c r="I979" s="1">
        <f>IFERROR(__xludf.DUMMYFUNCTION("""COMPUTED_VALUE"""),6.0)</f>
        <v>6</v>
      </c>
      <c r="J979" s="1" t="b">
        <f t="array" ref="J979">IF(NOT(H979=""),AND(C979:H979&gt;B979:G979),IF(NOT(G979=""),AND(C979:G979&gt;B979:F979),IF(NOT(F979=""),AND(C979:F979&gt;B979:E979),AND(C979:E979&gt;B979:D979))))</f>
        <v>0</v>
      </c>
      <c r="K979" s="1" t="b">
        <f t="array" ref="K979">IF(NOT(H979=""),AND(C979:H979&lt;B979:G979),IF(NOT(G979=""),AND(C979:G979&lt;B979:F979),IF(NOT(F979=""),AND(C979:F979&lt;B979:E979),AND(C979:E979&lt;B979:D979))))</f>
        <v>1</v>
      </c>
      <c r="L979" s="1" t="b">
        <f t="array" ref="L979">IF(NOT(H979=""),AND(AND(ABS(C979:H979-B979:G979)&gt;0),AND(ABS(C979:H979-B979:G979)&lt;4)),IF(NOT(G979=""),AND(AND(ABS(C979:G979-B979:F979)&gt;0),AND(ABS(C979:G979-B979:F979)&lt;4)),IF(NOT(F979=""),AND(AND(ABS(C979:F979-B979:E979)&gt;0),AND(ABS(C979:F979-B979:E979)&lt;4)),AND(AND(ABS(C979:E979-B979:D979)&gt;0),AND(ABS(C979:E979-B979:D979)&lt;4)))))</f>
        <v>1</v>
      </c>
      <c r="M979" s="1" t="b">
        <f t="shared" si="1"/>
        <v>1</v>
      </c>
    </row>
    <row r="980" ht="15.75" customHeight="1">
      <c r="A980" s="1" t="s">
        <v>989</v>
      </c>
      <c r="B980" s="1">
        <f>IFERROR(__xludf.DUMMYFUNCTION("SPLIT(A980,"" "")"),22.0)</f>
        <v>22</v>
      </c>
      <c r="C980" s="1">
        <f>IFERROR(__xludf.DUMMYFUNCTION("""COMPUTED_VALUE"""),21.0)</f>
        <v>21</v>
      </c>
      <c r="D980" s="1">
        <f>IFERROR(__xludf.DUMMYFUNCTION("""COMPUTED_VALUE"""),19.0)</f>
        <v>19</v>
      </c>
      <c r="E980" s="1">
        <f>IFERROR(__xludf.DUMMYFUNCTION("""COMPUTED_VALUE"""),18.0)</f>
        <v>18</v>
      </c>
      <c r="F980" s="2">
        <f>IFERROR(__xludf.DUMMYFUNCTION("""COMPUTED_VALUE"""),16.0)</f>
        <v>16</v>
      </c>
      <c r="J980" s="1" t="b">
        <f t="array" ref="J980">IF(NOT(H980=""),AND(C980:H980&gt;B980:G980),IF(NOT(G980=""),AND(C980:G980&gt;B980:F980),IF(NOT(F980=""),AND(C980:F980&gt;B980:E980),AND(C980:E980&gt;B980:D980))))</f>
        <v>0</v>
      </c>
      <c r="K980" s="1" t="b">
        <f t="array" ref="K980">IF(NOT(H980=""),AND(C980:H980&lt;B980:G980),IF(NOT(G980=""),AND(C980:G980&lt;B980:F980),IF(NOT(F980=""),AND(C980:F980&lt;B980:E980),AND(C980:E980&lt;B980:D980))))</f>
        <v>1</v>
      </c>
      <c r="L980" s="1" t="b">
        <f t="array" ref="L980">IF(NOT(H980=""),AND(AND(ABS(C980:H980-B980:G980)&gt;0),AND(ABS(C980:H980-B980:G980)&lt;4)),IF(NOT(G980=""),AND(AND(ABS(C980:G980-B980:F980)&gt;0),AND(ABS(C980:G980-B980:F980)&lt;4)),IF(NOT(F980=""),AND(AND(ABS(C980:F980-B980:E980)&gt;0),AND(ABS(C980:F980-B980:E980)&lt;4)),AND(AND(ABS(C980:E980-B980:D980)&gt;0),AND(ABS(C980:E980-B980:D980)&lt;4)))))</f>
        <v>1</v>
      </c>
      <c r="M980" s="1" t="b">
        <f t="shared" si="1"/>
        <v>1</v>
      </c>
    </row>
    <row r="981" ht="15.75" customHeight="1">
      <c r="A981" s="1" t="s">
        <v>990</v>
      </c>
      <c r="B981" s="1">
        <f>IFERROR(__xludf.DUMMYFUNCTION("SPLIT(A981,"" "")"),46.0)</f>
        <v>46</v>
      </c>
      <c r="C981" s="1">
        <f>IFERROR(__xludf.DUMMYFUNCTION("""COMPUTED_VALUE"""),48.0)</f>
        <v>48</v>
      </c>
      <c r="D981" s="1">
        <f>IFERROR(__xludf.DUMMYFUNCTION("""COMPUTED_VALUE"""),51.0)</f>
        <v>51</v>
      </c>
      <c r="E981" s="1">
        <f>IFERROR(__xludf.DUMMYFUNCTION("""COMPUTED_VALUE"""),52.0)</f>
        <v>52</v>
      </c>
      <c r="F981" s="1">
        <f>IFERROR(__xludf.DUMMYFUNCTION("""COMPUTED_VALUE"""),55.0)</f>
        <v>55</v>
      </c>
      <c r="G981" s="2">
        <f>IFERROR(__xludf.DUMMYFUNCTION("""COMPUTED_VALUE"""),57.0)</f>
        <v>57</v>
      </c>
      <c r="J981" s="1" t="b">
        <f t="array" ref="J981">IF(NOT(H981=""),AND(C981:H981&gt;B981:G981),IF(NOT(G981=""),AND(C981:G981&gt;B981:F981),IF(NOT(F981=""),AND(C981:F981&gt;B981:E981),AND(C981:E981&gt;B981:D981))))</f>
        <v>1</v>
      </c>
      <c r="K981" s="1" t="b">
        <f t="array" ref="K981">IF(NOT(H981=""),AND(C981:H981&lt;B981:G981),IF(NOT(G981=""),AND(C981:G981&lt;B981:F981),IF(NOT(F981=""),AND(C981:F981&lt;B981:E981),AND(C981:E981&lt;B981:D981))))</f>
        <v>0</v>
      </c>
      <c r="L981" s="1" t="b">
        <f t="array" ref="L981">IF(NOT(H981=""),AND(AND(ABS(C981:H981-B981:G981)&gt;0),AND(ABS(C981:H981-B981:G981)&lt;4)),IF(NOT(G981=""),AND(AND(ABS(C981:G981-B981:F981)&gt;0),AND(ABS(C981:G981-B981:F981)&lt;4)),IF(NOT(F981=""),AND(AND(ABS(C981:F981-B981:E981)&gt;0),AND(ABS(C981:F981-B981:E981)&lt;4)),AND(AND(ABS(C981:E981-B981:D981)&gt;0),AND(ABS(C981:E981-B981:D981)&lt;4)))))</f>
        <v>1</v>
      </c>
      <c r="M981" s="1" t="b">
        <f t="shared" si="1"/>
        <v>1</v>
      </c>
    </row>
    <row r="982" ht="15.75" customHeight="1">
      <c r="A982" s="1" t="s">
        <v>991</v>
      </c>
      <c r="B982" s="1">
        <f>IFERROR(__xludf.DUMMYFUNCTION("SPLIT(A982,"" "")"),60.0)</f>
        <v>60</v>
      </c>
      <c r="C982" s="1">
        <f>IFERROR(__xludf.DUMMYFUNCTION("""COMPUTED_VALUE"""),59.0)</f>
        <v>59</v>
      </c>
      <c r="D982" s="1">
        <f>IFERROR(__xludf.DUMMYFUNCTION("""COMPUTED_VALUE"""),56.0)</f>
        <v>56</v>
      </c>
      <c r="E982" s="1">
        <f>IFERROR(__xludf.DUMMYFUNCTION("""COMPUTED_VALUE"""),55.0)</f>
        <v>55</v>
      </c>
      <c r="F982" s="1">
        <f>IFERROR(__xludf.DUMMYFUNCTION("""COMPUTED_VALUE"""),52.0)</f>
        <v>52</v>
      </c>
      <c r="G982" s="1">
        <f>IFERROR(__xludf.DUMMYFUNCTION("""COMPUTED_VALUE"""),51.0)</f>
        <v>51</v>
      </c>
      <c r="H982" s="2">
        <f>IFERROR(__xludf.DUMMYFUNCTION("""COMPUTED_VALUE"""),50.0)</f>
        <v>50</v>
      </c>
      <c r="J982" s="1" t="b">
        <f t="array" ref="J982">IF(NOT(H982=""),AND(C982:H982&gt;B982:G982),IF(NOT(G982=""),AND(C982:G982&gt;B982:F982),IF(NOT(F982=""),AND(C982:F982&gt;B982:E982),AND(C982:E982&gt;B982:D982))))</f>
        <v>0</v>
      </c>
      <c r="K982" s="1" t="b">
        <f t="array" ref="K982">IF(NOT(H982=""),AND(C982:H982&lt;B982:G982),IF(NOT(G982=""),AND(C982:G982&lt;B982:F982),IF(NOT(F982=""),AND(C982:F982&lt;B982:E982),AND(C982:E982&lt;B982:D982))))</f>
        <v>1</v>
      </c>
      <c r="L982" s="1" t="b">
        <f t="array" ref="L982">IF(NOT(H982=""),AND(AND(ABS(C982:H982-B982:G982)&gt;0),AND(ABS(C982:H982-B982:G982)&lt;4)),IF(NOT(G982=""),AND(AND(ABS(C982:G982-B982:F982)&gt;0),AND(ABS(C982:G982-B982:F982)&lt;4)),IF(NOT(F982=""),AND(AND(ABS(C982:F982-B982:E982)&gt;0),AND(ABS(C982:F982-B982:E982)&lt;4)),AND(AND(ABS(C982:E982-B982:D982)&gt;0),AND(ABS(C982:E982-B982:D982)&lt;4)))))</f>
        <v>1</v>
      </c>
      <c r="M982" s="1" t="b">
        <f t="shared" si="1"/>
        <v>1</v>
      </c>
    </row>
    <row r="983" ht="15.75" customHeight="1">
      <c r="A983" s="1" t="s">
        <v>992</v>
      </c>
      <c r="B983" s="1">
        <f>IFERROR(__xludf.DUMMYFUNCTION("SPLIT(A983,"" "")"),92.0)</f>
        <v>92</v>
      </c>
      <c r="C983" s="1">
        <f>IFERROR(__xludf.DUMMYFUNCTION("""COMPUTED_VALUE"""),90.0)</f>
        <v>90</v>
      </c>
      <c r="D983" s="1">
        <f>IFERROR(__xludf.DUMMYFUNCTION("""COMPUTED_VALUE"""),87.0)</f>
        <v>87</v>
      </c>
      <c r="E983" s="1">
        <f>IFERROR(__xludf.DUMMYFUNCTION("""COMPUTED_VALUE"""),85.0)</f>
        <v>85</v>
      </c>
      <c r="F983" s="1">
        <f>IFERROR(__xludf.DUMMYFUNCTION("""COMPUTED_VALUE"""),83.0)</f>
        <v>83</v>
      </c>
      <c r="G983" s="1">
        <f>IFERROR(__xludf.DUMMYFUNCTION("""COMPUTED_VALUE"""),82.0)</f>
        <v>82</v>
      </c>
      <c r="H983" s="1">
        <f>IFERROR(__xludf.DUMMYFUNCTION("""COMPUTED_VALUE"""),79.0)</f>
        <v>79</v>
      </c>
      <c r="I983" s="1">
        <f>IFERROR(__xludf.DUMMYFUNCTION("""COMPUTED_VALUE"""),77.0)</f>
        <v>77</v>
      </c>
      <c r="J983" s="1" t="b">
        <f t="array" ref="J983">IF(NOT(H983=""),AND(C983:H983&gt;B983:G983),IF(NOT(G983=""),AND(C983:G983&gt;B983:F983),IF(NOT(F983=""),AND(C983:F983&gt;B983:E983),AND(C983:E983&gt;B983:D983))))</f>
        <v>0</v>
      </c>
      <c r="K983" s="1" t="b">
        <f t="array" ref="K983">IF(NOT(H983=""),AND(C983:H983&lt;B983:G983),IF(NOT(G983=""),AND(C983:G983&lt;B983:F983),IF(NOT(F983=""),AND(C983:F983&lt;B983:E983),AND(C983:E983&lt;B983:D983))))</f>
        <v>1</v>
      </c>
      <c r="L983" s="1" t="b">
        <f t="array" ref="L983">IF(NOT(H983=""),AND(AND(ABS(C983:H983-B983:G983)&gt;0),AND(ABS(C983:H983-B983:G983)&lt;4)),IF(NOT(G983=""),AND(AND(ABS(C983:G983-B983:F983)&gt;0),AND(ABS(C983:G983-B983:F983)&lt;4)),IF(NOT(F983=""),AND(AND(ABS(C983:F983-B983:E983)&gt;0),AND(ABS(C983:F983-B983:E983)&lt;4)),AND(AND(ABS(C983:E983-B983:D983)&gt;0),AND(ABS(C983:E983-B983:D983)&lt;4)))))</f>
        <v>1</v>
      </c>
      <c r="M983" s="1" t="b">
        <f t="shared" si="1"/>
        <v>1</v>
      </c>
    </row>
    <row r="984" ht="15.75" customHeight="1">
      <c r="A984" s="1" t="s">
        <v>993</v>
      </c>
      <c r="B984" s="1">
        <f>IFERROR(__xludf.DUMMYFUNCTION("SPLIT(A984,"" "")"),5.0)</f>
        <v>5</v>
      </c>
      <c r="C984" s="1">
        <f>IFERROR(__xludf.DUMMYFUNCTION("""COMPUTED_VALUE"""),6.0)</f>
        <v>6</v>
      </c>
      <c r="D984" s="1">
        <f>IFERROR(__xludf.DUMMYFUNCTION("""COMPUTED_VALUE"""),9.0)</f>
        <v>9</v>
      </c>
      <c r="E984" s="1">
        <f>IFERROR(__xludf.DUMMYFUNCTION("""COMPUTED_VALUE"""),10.0)</f>
        <v>10</v>
      </c>
      <c r="F984" s="1">
        <f>IFERROR(__xludf.DUMMYFUNCTION("""COMPUTED_VALUE"""),13.0)</f>
        <v>13</v>
      </c>
      <c r="G984" s="1">
        <f>IFERROR(__xludf.DUMMYFUNCTION("""COMPUTED_VALUE"""),16.0)</f>
        <v>16</v>
      </c>
      <c r="H984" s="2">
        <f>IFERROR(__xludf.DUMMYFUNCTION("""COMPUTED_VALUE"""),19.0)</f>
        <v>19</v>
      </c>
      <c r="J984" s="1" t="b">
        <f t="array" ref="J984">IF(NOT(H984=""),AND(C984:H984&gt;B984:G984),IF(NOT(G984=""),AND(C984:G984&gt;B984:F984),IF(NOT(F984=""),AND(C984:F984&gt;B984:E984),AND(C984:E984&gt;B984:D984))))</f>
        <v>1</v>
      </c>
      <c r="K984" s="1" t="b">
        <f t="array" ref="K984">IF(NOT(H984=""),AND(C984:H984&lt;B984:G984),IF(NOT(G984=""),AND(C984:G984&lt;B984:F984),IF(NOT(F984=""),AND(C984:F984&lt;B984:E984),AND(C984:E984&lt;B984:D984))))</f>
        <v>0</v>
      </c>
      <c r="L984" s="1" t="b">
        <f t="array" ref="L984">IF(NOT(H984=""),AND(AND(ABS(C984:H984-B984:G984)&gt;0),AND(ABS(C984:H984-B984:G984)&lt;4)),IF(NOT(G984=""),AND(AND(ABS(C984:G984-B984:F984)&gt;0),AND(ABS(C984:G984-B984:F984)&lt;4)),IF(NOT(F984=""),AND(AND(ABS(C984:F984-B984:E984)&gt;0),AND(ABS(C984:F984-B984:E984)&lt;4)),AND(AND(ABS(C984:E984-B984:D984)&gt;0),AND(ABS(C984:E984-B984:D984)&lt;4)))))</f>
        <v>1</v>
      </c>
      <c r="M984" s="1" t="b">
        <f t="shared" si="1"/>
        <v>1</v>
      </c>
    </row>
    <row r="985" ht="15.75" customHeight="1">
      <c r="A985" s="1" t="s">
        <v>994</v>
      </c>
      <c r="B985" s="1">
        <f>IFERROR(__xludf.DUMMYFUNCTION("SPLIT(A985,"" "")"),26.0)</f>
        <v>26</v>
      </c>
      <c r="C985" s="1">
        <f>IFERROR(__xludf.DUMMYFUNCTION("""COMPUTED_VALUE"""),24.0)</f>
        <v>24</v>
      </c>
      <c r="D985" s="1">
        <f>IFERROR(__xludf.DUMMYFUNCTION("""COMPUTED_VALUE"""),22.0)</f>
        <v>22</v>
      </c>
      <c r="E985" s="1">
        <f>IFERROR(__xludf.DUMMYFUNCTION("""COMPUTED_VALUE"""),20.0)</f>
        <v>20</v>
      </c>
      <c r="F985" s="1">
        <f>IFERROR(__xludf.DUMMYFUNCTION("""COMPUTED_VALUE"""),18.0)</f>
        <v>18</v>
      </c>
      <c r="G985" s="1">
        <f>IFERROR(__xludf.DUMMYFUNCTION("""COMPUTED_VALUE"""),17.0)</f>
        <v>17</v>
      </c>
      <c r="H985" s="1">
        <f>IFERROR(__xludf.DUMMYFUNCTION("""COMPUTED_VALUE"""),16.0)</f>
        <v>16</v>
      </c>
      <c r="I985" s="1">
        <f>IFERROR(__xludf.DUMMYFUNCTION("""COMPUTED_VALUE"""),15.0)</f>
        <v>15</v>
      </c>
      <c r="J985" s="1" t="b">
        <f t="array" ref="J985">IF(NOT(H985=""),AND(C985:H985&gt;B985:G985),IF(NOT(G985=""),AND(C985:G985&gt;B985:F985),IF(NOT(F985=""),AND(C985:F985&gt;B985:E985),AND(C985:E985&gt;B985:D985))))</f>
        <v>0</v>
      </c>
      <c r="K985" s="1" t="b">
        <f t="array" ref="K985">IF(NOT(H985=""),AND(C985:H985&lt;B985:G985),IF(NOT(G985=""),AND(C985:G985&lt;B985:F985),IF(NOT(F985=""),AND(C985:F985&lt;B985:E985),AND(C985:E985&lt;B985:D985))))</f>
        <v>1</v>
      </c>
      <c r="L985" s="1" t="b">
        <f t="array" ref="L985">IF(NOT(H985=""),AND(AND(ABS(C985:H985-B985:G985)&gt;0),AND(ABS(C985:H985-B985:G985)&lt;4)),IF(NOT(G985=""),AND(AND(ABS(C985:G985-B985:F985)&gt;0),AND(ABS(C985:G985-B985:F985)&lt;4)),IF(NOT(F985=""),AND(AND(ABS(C985:F985-B985:E985)&gt;0),AND(ABS(C985:F985-B985:E985)&lt;4)),AND(AND(ABS(C985:E985-B985:D985)&gt;0),AND(ABS(C985:E985-B985:D985)&lt;4)))))</f>
        <v>1</v>
      </c>
      <c r="M985" s="1" t="b">
        <f t="shared" si="1"/>
        <v>1</v>
      </c>
    </row>
    <row r="986" ht="15.75" customHeight="1">
      <c r="A986" s="1" t="s">
        <v>995</v>
      </c>
      <c r="B986" s="1">
        <f>IFERROR(__xludf.DUMMYFUNCTION("SPLIT(A986,"" "")"),68.0)</f>
        <v>68</v>
      </c>
      <c r="C986" s="1">
        <f>IFERROR(__xludf.DUMMYFUNCTION("""COMPUTED_VALUE"""),69.0)</f>
        <v>69</v>
      </c>
      <c r="D986" s="1">
        <f>IFERROR(__xludf.DUMMYFUNCTION("""COMPUTED_VALUE"""),72.0)</f>
        <v>72</v>
      </c>
      <c r="E986" s="1">
        <f>IFERROR(__xludf.DUMMYFUNCTION("""COMPUTED_VALUE"""),74.0)</f>
        <v>74</v>
      </c>
      <c r="F986" s="1">
        <f>IFERROR(__xludf.DUMMYFUNCTION("""COMPUTED_VALUE"""),75.0)</f>
        <v>75</v>
      </c>
      <c r="G986" s="1">
        <f>IFERROR(__xludf.DUMMYFUNCTION("""COMPUTED_VALUE"""),77.0)</f>
        <v>77</v>
      </c>
      <c r="H986" s="2">
        <f>IFERROR(__xludf.DUMMYFUNCTION("""COMPUTED_VALUE"""),78.0)</f>
        <v>78</v>
      </c>
      <c r="J986" s="1" t="b">
        <f t="array" ref="J986">IF(NOT(H986=""),AND(C986:H986&gt;B986:G986),IF(NOT(G986=""),AND(C986:G986&gt;B986:F986),IF(NOT(F986=""),AND(C986:F986&gt;B986:E986),AND(C986:E986&gt;B986:D986))))</f>
        <v>1</v>
      </c>
      <c r="K986" s="1" t="b">
        <f t="array" ref="K986">IF(NOT(H986=""),AND(C986:H986&lt;B986:G986),IF(NOT(G986=""),AND(C986:G986&lt;B986:F986),IF(NOT(F986=""),AND(C986:F986&lt;B986:E986),AND(C986:E986&lt;B986:D986))))</f>
        <v>0</v>
      </c>
      <c r="L986" s="1" t="b">
        <f t="array" ref="L986">IF(NOT(H986=""),AND(AND(ABS(C986:H986-B986:G986)&gt;0),AND(ABS(C986:H986-B986:G986)&lt;4)),IF(NOT(G986=""),AND(AND(ABS(C986:G986-B986:F986)&gt;0),AND(ABS(C986:G986-B986:F986)&lt;4)),IF(NOT(F986=""),AND(AND(ABS(C986:F986-B986:E986)&gt;0),AND(ABS(C986:F986-B986:E986)&lt;4)),AND(AND(ABS(C986:E986-B986:D986)&gt;0),AND(ABS(C986:E986-B986:D986)&lt;4)))))</f>
        <v>1</v>
      </c>
      <c r="M986" s="1" t="b">
        <f t="shared" si="1"/>
        <v>1</v>
      </c>
    </row>
    <row r="987" ht="15.75" customHeight="1">
      <c r="A987" s="1" t="s">
        <v>996</v>
      </c>
      <c r="B987" s="1">
        <f>IFERROR(__xludf.DUMMYFUNCTION("SPLIT(A987,"" "")"),13.0)</f>
        <v>13</v>
      </c>
      <c r="C987" s="1">
        <f>IFERROR(__xludf.DUMMYFUNCTION("""COMPUTED_VALUE"""),16.0)</f>
        <v>16</v>
      </c>
      <c r="D987" s="1">
        <f>IFERROR(__xludf.DUMMYFUNCTION("""COMPUTED_VALUE"""),19.0)</f>
        <v>19</v>
      </c>
      <c r="E987" s="1">
        <f>IFERROR(__xludf.DUMMYFUNCTION("""COMPUTED_VALUE"""),21.0)</f>
        <v>21</v>
      </c>
      <c r="F987" s="2">
        <f>IFERROR(__xludf.DUMMYFUNCTION("""COMPUTED_VALUE"""),22.0)</f>
        <v>22</v>
      </c>
      <c r="J987" s="1" t="b">
        <f t="array" ref="J987">IF(NOT(H987=""),AND(C987:H987&gt;B987:G987),IF(NOT(G987=""),AND(C987:G987&gt;B987:F987),IF(NOT(F987=""),AND(C987:F987&gt;B987:E987),AND(C987:E987&gt;B987:D987))))</f>
        <v>1</v>
      </c>
      <c r="K987" s="1" t="b">
        <f t="array" ref="K987">IF(NOT(H987=""),AND(C987:H987&lt;B987:G987),IF(NOT(G987=""),AND(C987:G987&lt;B987:F987),IF(NOT(F987=""),AND(C987:F987&lt;B987:E987),AND(C987:E987&lt;B987:D987))))</f>
        <v>0</v>
      </c>
      <c r="L987" s="1" t="b">
        <f t="array" ref="L987">IF(NOT(H987=""),AND(AND(ABS(C987:H987-B987:G987)&gt;0),AND(ABS(C987:H987-B987:G987)&lt;4)),IF(NOT(G987=""),AND(AND(ABS(C987:G987-B987:F987)&gt;0),AND(ABS(C987:G987-B987:F987)&lt;4)),IF(NOT(F987=""),AND(AND(ABS(C987:F987-B987:E987)&gt;0),AND(ABS(C987:F987-B987:E987)&lt;4)),AND(AND(ABS(C987:E987-B987:D987)&gt;0),AND(ABS(C987:E987-B987:D987)&lt;4)))))</f>
        <v>1</v>
      </c>
      <c r="M987" s="1" t="b">
        <f t="shared" si="1"/>
        <v>1</v>
      </c>
    </row>
    <row r="988" ht="15.75" customHeight="1">
      <c r="A988" s="1" t="s">
        <v>997</v>
      </c>
      <c r="B988" s="1">
        <f>IFERROR(__xludf.DUMMYFUNCTION("SPLIT(A988,"" "")"),19.0)</f>
        <v>19</v>
      </c>
      <c r="C988" s="1">
        <f>IFERROR(__xludf.DUMMYFUNCTION("""COMPUTED_VALUE"""),22.0)</f>
        <v>22</v>
      </c>
      <c r="D988" s="1">
        <f>IFERROR(__xludf.DUMMYFUNCTION("""COMPUTED_VALUE"""),24.0)</f>
        <v>24</v>
      </c>
      <c r="E988" s="1">
        <f>IFERROR(__xludf.DUMMYFUNCTION("""COMPUTED_VALUE"""),27.0)</f>
        <v>27</v>
      </c>
      <c r="F988" s="1">
        <f>IFERROR(__xludf.DUMMYFUNCTION("""COMPUTED_VALUE"""),28.0)</f>
        <v>28</v>
      </c>
      <c r="G988" s="1">
        <f>IFERROR(__xludf.DUMMYFUNCTION("""COMPUTED_VALUE"""),30.0)</f>
        <v>30</v>
      </c>
      <c r="H988" s="1">
        <f>IFERROR(__xludf.DUMMYFUNCTION("""COMPUTED_VALUE"""),31.0)</f>
        <v>31</v>
      </c>
      <c r="I988" s="1">
        <f>IFERROR(__xludf.DUMMYFUNCTION("""COMPUTED_VALUE"""),32.0)</f>
        <v>32</v>
      </c>
      <c r="J988" s="1" t="b">
        <f t="array" ref="J988">IF(NOT(H988=""),AND(C988:H988&gt;B988:G988),IF(NOT(G988=""),AND(C988:G988&gt;B988:F988),IF(NOT(F988=""),AND(C988:F988&gt;B988:E988),AND(C988:E988&gt;B988:D988))))</f>
        <v>1</v>
      </c>
      <c r="K988" s="1" t="b">
        <f t="array" ref="K988">IF(NOT(H988=""),AND(C988:H988&lt;B988:G988),IF(NOT(G988=""),AND(C988:G988&lt;B988:F988),IF(NOT(F988=""),AND(C988:F988&lt;B988:E988),AND(C988:E988&lt;B988:D988))))</f>
        <v>0</v>
      </c>
      <c r="L988" s="1" t="b">
        <f t="array" ref="L988">IF(NOT(H988=""),AND(AND(ABS(C988:H988-B988:G988)&gt;0),AND(ABS(C988:H988-B988:G988)&lt;4)),IF(NOT(G988=""),AND(AND(ABS(C988:G988-B988:F988)&gt;0),AND(ABS(C988:G988-B988:F988)&lt;4)),IF(NOT(F988=""),AND(AND(ABS(C988:F988-B988:E988)&gt;0),AND(ABS(C988:F988-B988:E988)&lt;4)),AND(AND(ABS(C988:E988-B988:D988)&gt;0),AND(ABS(C988:E988-B988:D988)&lt;4)))))</f>
        <v>1</v>
      </c>
      <c r="M988" s="1" t="b">
        <f t="shared" si="1"/>
        <v>1</v>
      </c>
    </row>
    <row r="989" ht="15.75" customHeight="1">
      <c r="A989" s="1" t="s">
        <v>998</v>
      </c>
      <c r="B989" s="1">
        <f>IFERROR(__xludf.DUMMYFUNCTION("SPLIT(A989,"" "")"),20.0)</f>
        <v>20</v>
      </c>
      <c r="C989" s="1">
        <f>IFERROR(__xludf.DUMMYFUNCTION("""COMPUTED_VALUE"""),22.0)</f>
        <v>22</v>
      </c>
      <c r="D989" s="1">
        <f>IFERROR(__xludf.DUMMYFUNCTION("""COMPUTED_VALUE"""),24.0)</f>
        <v>24</v>
      </c>
      <c r="E989" s="1">
        <f>IFERROR(__xludf.DUMMYFUNCTION("""COMPUTED_VALUE"""),25.0)</f>
        <v>25</v>
      </c>
      <c r="F989" s="1">
        <f>IFERROR(__xludf.DUMMYFUNCTION("""COMPUTED_VALUE"""),26.0)</f>
        <v>26</v>
      </c>
      <c r="G989" s="2">
        <f>IFERROR(__xludf.DUMMYFUNCTION("""COMPUTED_VALUE"""),27.0)</f>
        <v>27</v>
      </c>
      <c r="J989" s="1" t="b">
        <f t="array" ref="J989">IF(NOT(H989=""),AND(C989:H989&gt;B989:G989),IF(NOT(G989=""),AND(C989:G989&gt;B989:F989),IF(NOT(F989=""),AND(C989:F989&gt;B989:E989),AND(C989:E989&gt;B989:D989))))</f>
        <v>1</v>
      </c>
      <c r="K989" s="1" t="b">
        <f t="array" ref="K989">IF(NOT(H989=""),AND(C989:H989&lt;B989:G989),IF(NOT(G989=""),AND(C989:G989&lt;B989:F989),IF(NOT(F989=""),AND(C989:F989&lt;B989:E989),AND(C989:E989&lt;B989:D989))))</f>
        <v>0</v>
      </c>
      <c r="L989" s="1" t="b">
        <f t="array" ref="L989">IF(NOT(H989=""),AND(AND(ABS(C989:H989-B989:G989)&gt;0),AND(ABS(C989:H989-B989:G989)&lt;4)),IF(NOT(G989=""),AND(AND(ABS(C989:G989-B989:F989)&gt;0),AND(ABS(C989:G989-B989:F989)&lt;4)),IF(NOT(F989=""),AND(AND(ABS(C989:F989-B989:E989)&gt;0),AND(ABS(C989:F989-B989:E989)&lt;4)),AND(AND(ABS(C989:E989-B989:D989)&gt;0),AND(ABS(C989:E989-B989:D989)&lt;4)))))</f>
        <v>1</v>
      </c>
      <c r="M989" s="1" t="b">
        <f t="shared" si="1"/>
        <v>1</v>
      </c>
    </row>
    <row r="990" ht="15.75" customHeight="1">
      <c r="A990" s="1" t="s">
        <v>999</v>
      </c>
      <c r="B990" s="1">
        <f>IFERROR(__xludf.DUMMYFUNCTION("SPLIT(A990,"" "")"),48.0)</f>
        <v>48</v>
      </c>
      <c r="C990" s="1">
        <f>IFERROR(__xludf.DUMMYFUNCTION("""COMPUTED_VALUE"""),47.0)</f>
        <v>47</v>
      </c>
      <c r="D990" s="1">
        <f>IFERROR(__xludf.DUMMYFUNCTION("""COMPUTED_VALUE"""),45.0)</f>
        <v>45</v>
      </c>
      <c r="E990" s="1">
        <f>IFERROR(__xludf.DUMMYFUNCTION("""COMPUTED_VALUE"""),44.0)</f>
        <v>44</v>
      </c>
      <c r="F990" s="1">
        <f>IFERROR(__xludf.DUMMYFUNCTION("""COMPUTED_VALUE"""),41.0)</f>
        <v>41</v>
      </c>
      <c r="G990" s="1">
        <f>IFERROR(__xludf.DUMMYFUNCTION("""COMPUTED_VALUE"""),40.0)</f>
        <v>40</v>
      </c>
      <c r="H990" s="1">
        <f>IFERROR(__xludf.DUMMYFUNCTION("""COMPUTED_VALUE"""),37.0)</f>
        <v>37</v>
      </c>
      <c r="I990" s="1">
        <f>IFERROR(__xludf.DUMMYFUNCTION("""COMPUTED_VALUE"""),34.0)</f>
        <v>34</v>
      </c>
      <c r="J990" s="1" t="b">
        <f t="array" ref="J990">IF(NOT(H990=""),AND(C990:H990&gt;B990:G990),IF(NOT(G990=""),AND(C990:G990&gt;B990:F990),IF(NOT(F990=""),AND(C990:F990&gt;B990:E990),AND(C990:E990&gt;B990:D990))))</f>
        <v>0</v>
      </c>
      <c r="K990" s="1" t="b">
        <f t="array" ref="K990">IF(NOT(H990=""),AND(C990:H990&lt;B990:G990),IF(NOT(G990=""),AND(C990:G990&lt;B990:F990),IF(NOT(F990=""),AND(C990:F990&lt;B990:E990),AND(C990:E990&lt;B990:D990))))</f>
        <v>1</v>
      </c>
      <c r="L990" s="1" t="b">
        <f t="array" ref="L990">IF(NOT(H990=""),AND(AND(ABS(C990:H990-B990:G990)&gt;0),AND(ABS(C990:H990-B990:G990)&lt;4)),IF(NOT(G990=""),AND(AND(ABS(C990:G990-B990:F990)&gt;0),AND(ABS(C990:G990-B990:F990)&lt;4)),IF(NOT(F990=""),AND(AND(ABS(C990:F990-B990:E990)&gt;0),AND(ABS(C990:F990-B990:E990)&lt;4)),AND(AND(ABS(C990:E990-B990:D990)&gt;0),AND(ABS(C990:E990-B990:D990)&lt;4)))))</f>
        <v>1</v>
      </c>
      <c r="M990" s="1" t="b">
        <f t="shared" si="1"/>
        <v>1</v>
      </c>
    </row>
    <row r="991" ht="15.75" customHeight="1">
      <c r="A991" s="1" t="s">
        <v>1000</v>
      </c>
      <c r="B991" s="1">
        <f>IFERROR(__xludf.DUMMYFUNCTION("SPLIT(A991,"" "")"),92.0)</f>
        <v>92</v>
      </c>
      <c r="C991" s="1">
        <f>IFERROR(__xludf.DUMMYFUNCTION("""COMPUTED_VALUE"""),89.0)</f>
        <v>89</v>
      </c>
      <c r="D991" s="1">
        <f>IFERROR(__xludf.DUMMYFUNCTION("""COMPUTED_VALUE"""),88.0)</f>
        <v>88</v>
      </c>
      <c r="E991" s="1">
        <f>IFERROR(__xludf.DUMMYFUNCTION("""COMPUTED_VALUE"""),85.0)</f>
        <v>85</v>
      </c>
      <c r="F991" s="2">
        <f>IFERROR(__xludf.DUMMYFUNCTION("""COMPUTED_VALUE"""),83.0)</f>
        <v>83</v>
      </c>
      <c r="J991" s="1" t="b">
        <f t="array" ref="J991">IF(NOT(H991=""),AND(C991:H991&gt;B991:G991),IF(NOT(G991=""),AND(C991:G991&gt;B991:F991),IF(NOT(F991=""),AND(C991:F991&gt;B991:E991),AND(C991:E991&gt;B991:D991))))</f>
        <v>0</v>
      </c>
      <c r="K991" s="1" t="b">
        <f t="array" ref="K991">IF(NOT(H991=""),AND(C991:H991&lt;B991:G991),IF(NOT(G991=""),AND(C991:G991&lt;B991:F991),IF(NOT(F991=""),AND(C991:F991&lt;B991:E991),AND(C991:E991&lt;B991:D991))))</f>
        <v>1</v>
      </c>
      <c r="L991" s="1" t="b">
        <f t="array" ref="L991">IF(NOT(H991=""),AND(AND(ABS(C991:H991-B991:G991)&gt;0),AND(ABS(C991:H991-B991:G991)&lt;4)),IF(NOT(G991=""),AND(AND(ABS(C991:G991-B991:F991)&gt;0),AND(ABS(C991:G991-B991:F991)&lt;4)),IF(NOT(F991=""),AND(AND(ABS(C991:F991-B991:E991)&gt;0),AND(ABS(C991:F991-B991:E991)&lt;4)),AND(AND(ABS(C991:E991-B991:D991)&gt;0),AND(ABS(C991:E991-B991:D991)&lt;4)))))</f>
        <v>1</v>
      </c>
      <c r="M991" s="1" t="b">
        <f t="shared" si="1"/>
        <v>1</v>
      </c>
    </row>
    <row r="992" ht="15.75" customHeight="1">
      <c r="A992" s="1" t="s">
        <v>1001</v>
      </c>
      <c r="B992" s="1">
        <f>IFERROR(__xludf.DUMMYFUNCTION("SPLIT(A992,"" "")"),37.0)</f>
        <v>37</v>
      </c>
      <c r="C992" s="1">
        <f>IFERROR(__xludf.DUMMYFUNCTION("""COMPUTED_VALUE"""),34.0)</f>
        <v>34</v>
      </c>
      <c r="D992" s="1">
        <f>IFERROR(__xludf.DUMMYFUNCTION("""COMPUTED_VALUE"""),32.0)</f>
        <v>32</v>
      </c>
      <c r="E992" s="1">
        <f>IFERROR(__xludf.DUMMYFUNCTION("""COMPUTED_VALUE"""),29.0)</f>
        <v>29</v>
      </c>
      <c r="F992" s="1">
        <f>IFERROR(__xludf.DUMMYFUNCTION("""COMPUTED_VALUE"""),26.0)</f>
        <v>26</v>
      </c>
      <c r="G992" s="2">
        <f>IFERROR(__xludf.DUMMYFUNCTION("""COMPUTED_VALUE"""),24.0)</f>
        <v>24</v>
      </c>
      <c r="J992" s="1" t="b">
        <f t="array" ref="J992">IF(NOT(H992=""),AND(C992:H992&gt;B992:G992),IF(NOT(G992=""),AND(C992:G992&gt;B992:F992),IF(NOT(F992=""),AND(C992:F992&gt;B992:E992),AND(C992:E992&gt;B992:D992))))</f>
        <v>0</v>
      </c>
      <c r="K992" s="1" t="b">
        <f t="array" ref="K992">IF(NOT(H992=""),AND(C992:H992&lt;B992:G992),IF(NOT(G992=""),AND(C992:G992&lt;B992:F992),IF(NOT(F992=""),AND(C992:F992&lt;B992:E992),AND(C992:E992&lt;B992:D992))))</f>
        <v>1</v>
      </c>
      <c r="L992" s="1" t="b">
        <f t="array" ref="L992">IF(NOT(H992=""),AND(AND(ABS(C992:H992-B992:G992)&gt;0),AND(ABS(C992:H992-B992:G992)&lt;4)),IF(NOT(G992=""),AND(AND(ABS(C992:G992-B992:F992)&gt;0),AND(ABS(C992:G992-B992:F992)&lt;4)),IF(NOT(F992=""),AND(AND(ABS(C992:F992-B992:E992)&gt;0),AND(ABS(C992:F992-B992:E992)&lt;4)),AND(AND(ABS(C992:E992-B992:D992)&gt;0),AND(ABS(C992:E992-B992:D992)&lt;4)))))</f>
        <v>1</v>
      </c>
      <c r="M992" s="1" t="b">
        <f t="shared" si="1"/>
        <v>1</v>
      </c>
    </row>
    <row r="993" ht="15.75" customHeight="1">
      <c r="A993" s="1" t="s">
        <v>1002</v>
      </c>
      <c r="B993" s="1">
        <f>IFERROR(__xludf.DUMMYFUNCTION("SPLIT(A993,"" "")"),31.0)</f>
        <v>31</v>
      </c>
      <c r="C993" s="1">
        <f>IFERROR(__xludf.DUMMYFUNCTION("""COMPUTED_VALUE"""),33.0)</f>
        <v>33</v>
      </c>
      <c r="D993" s="1">
        <f>IFERROR(__xludf.DUMMYFUNCTION("""COMPUTED_VALUE"""),34.0)</f>
        <v>34</v>
      </c>
      <c r="E993" s="1">
        <f>IFERROR(__xludf.DUMMYFUNCTION("""COMPUTED_VALUE"""),37.0)</f>
        <v>37</v>
      </c>
      <c r="F993" s="2">
        <f>IFERROR(__xludf.DUMMYFUNCTION("""COMPUTED_VALUE"""),38.0)</f>
        <v>38</v>
      </c>
      <c r="J993" s="1" t="b">
        <f t="array" ref="J993">IF(NOT(H993=""),AND(C993:H993&gt;B993:G993),IF(NOT(G993=""),AND(C993:G993&gt;B993:F993),IF(NOT(F993=""),AND(C993:F993&gt;B993:E993),AND(C993:E993&gt;B993:D993))))</f>
        <v>1</v>
      </c>
      <c r="K993" s="1" t="b">
        <f t="array" ref="K993">IF(NOT(H993=""),AND(C993:H993&lt;B993:G993),IF(NOT(G993=""),AND(C993:G993&lt;B993:F993),IF(NOT(F993=""),AND(C993:F993&lt;B993:E993),AND(C993:E993&lt;B993:D993))))</f>
        <v>0</v>
      </c>
      <c r="L993" s="1" t="b">
        <f t="array" ref="L993">IF(NOT(H993=""),AND(AND(ABS(C993:H993-B993:G993)&gt;0),AND(ABS(C993:H993-B993:G993)&lt;4)),IF(NOT(G993=""),AND(AND(ABS(C993:G993-B993:F993)&gt;0),AND(ABS(C993:G993-B993:F993)&lt;4)),IF(NOT(F993=""),AND(AND(ABS(C993:F993-B993:E993)&gt;0),AND(ABS(C993:F993-B993:E993)&lt;4)),AND(AND(ABS(C993:E993-B993:D993)&gt;0),AND(ABS(C993:E993-B993:D993)&lt;4)))))</f>
        <v>1</v>
      </c>
      <c r="M993" s="1" t="b">
        <f t="shared" si="1"/>
        <v>1</v>
      </c>
    </row>
    <row r="994" ht="15.75" customHeight="1">
      <c r="A994" s="1" t="s">
        <v>1003</v>
      </c>
      <c r="B994" s="1">
        <f>IFERROR(__xludf.DUMMYFUNCTION("SPLIT(A994,"" "")"),97.0)</f>
        <v>97</v>
      </c>
      <c r="C994" s="1">
        <f>IFERROR(__xludf.DUMMYFUNCTION("""COMPUTED_VALUE"""),95.0)</f>
        <v>95</v>
      </c>
      <c r="D994" s="1">
        <f>IFERROR(__xludf.DUMMYFUNCTION("""COMPUTED_VALUE"""),93.0)</f>
        <v>93</v>
      </c>
      <c r="E994" s="1">
        <f>IFERROR(__xludf.DUMMYFUNCTION("""COMPUTED_VALUE"""),91.0)</f>
        <v>91</v>
      </c>
      <c r="F994" s="1">
        <f>IFERROR(__xludf.DUMMYFUNCTION("""COMPUTED_VALUE"""),89.0)</f>
        <v>89</v>
      </c>
      <c r="G994" s="2">
        <f>IFERROR(__xludf.DUMMYFUNCTION("""COMPUTED_VALUE"""),86.0)</f>
        <v>86</v>
      </c>
      <c r="J994" s="1" t="b">
        <f t="array" ref="J994">IF(NOT(H994=""),AND(C994:H994&gt;B994:G994),IF(NOT(G994=""),AND(C994:G994&gt;B994:F994),IF(NOT(F994=""),AND(C994:F994&gt;B994:E994),AND(C994:E994&gt;B994:D994))))</f>
        <v>0</v>
      </c>
      <c r="K994" s="1" t="b">
        <f t="array" ref="K994">IF(NOT(H994=""),AND(C994:H994&lt;B994:G994),IF(NOT(G994=""),AND(C994:G994&lt;B994:F994),IF(NOT(F994=""),AND(C994:F994&lt;B994:E994),AND(C994:E994&lt;B994:D994))))</f>
        <v>1</v>
      </c>
      <c r="L994" s="1" t="b">
        <f t="array" ref="L994">IF(NOT(H994=""),AND(AND(ABS(C994:H994-B994:G994)&gt;0),AND(ABS(C994:H994-B994:G994)&lt;4)),IF(NOT(G994=""),AND(AND(ABS(C994:G994-B994:F994)&gt;0),AND(ABS(C994:G994-B994:F994)&lt;4)),IF(NOT(F994=""),AND(AND(ABS(C994:F994-B994:E994)&gt;0),AND(ABS(C994:F994-B994:E994)&lt;4)),AND(AND(ABS(C994:E994-B994:D994)&gt;0),AND(ABS(C994:E994-B994:D994)&lt;4)))))</f>
        <v>1</v>
      </c>
      <c r="M994" s="1" t="b">
        <f t="shared" si="1"/>
        <v>1</v>
      </c>
    </row>
    <row r="995" ht="15.75" customHeight="1">
      <c r="A995" s="1" t="s">
        <v>1004</v>
      </c>
      <c r="B995" s="1">
        <f>IFERROR(__xludf.DUMMYFUNCTION("SPLIT(A995,"" "")"),54.0)</f>
        <v>54</v>
      </c>
      <c r="C995" s="1">
        <f>IFERROR(__xludf.DUMMYFUNCTION("""COMPUTED_VALUE"""),52.0)</f>
        <v>52</v>
      </c>
      <c r="D995" s="1">
        <f>IFERROR(__xludf.DUMMYFUNCTION("""COMPUTED_VALUE"""),49.0)</f>
        <v>49</v>
      </c>
      <c r="E995" s="1">
        <f>IFERROR(__xludf.DUMMYFUNCTION("""COMPUTED_VALUE"""),47.0)</f>
        <v>47</v>
      </c>
      <c r="F995" s="2">
        <f>IFERROR(__xludf.DUMMYFUNCTION("""COMPUTED_VALUE"""),46.0)</f>
        <v>46</v>
      </c>
      <c r="J995" s="1" t="b">
        <f t="array" ref="J995">IF(NOT(H995=""),AND(C995:H995&gt;B995:G995),IF(NOT(G995=""),AND(C995:G995&gt;B995:F995),IF(NOT(F995=""),AND(C995:F995&gt;B995:E995),AND(C995:E995&gt;B995:D995))))</f>
        <v>0</v>
      </c>
      <c r="K995" s="1" t="b">
        <f t="array" ref="K995">IF(NOT(H995=""),AND(C995:H995&lt;B995:G995),IF(NOT(G995=""),AND(C995:G995&lt;B995:F995),IF(NOT(F995=""),AND(C995:F995&lt;B995:E995),AND(C995:E995&lt;B995:D995))))</f>
        <v>1</v>
      </c>
      <c r="L995" s="1" t="b">
        <f t="array" ref="L995">IF(NOT(H995=""),AND(AND(ABS(C995:H995-B995:G995)&gt;0),AND(ABS(C995:H995-B995:G995)&lt;4)),IF(NOT(G995=""),AND(AND(ABS(C995:G995-B995:F995)&gt;0),AND(ABS(C995:G995-B995:F995)&lt;4)),IF(NOT(F995=""),AND(AND(ABS(C995:F995-B995:E995)&gt;0),AND(ABS(C995:F995-B995:E995)&lt;4)),AND(AND(ABS(C995:E995-B995:D995)&gt;0),AND(ABS(C995:E995-B995:D995)&lt;4)))))</f>
        <v>1</v>
      </c>
      <c r="M995" s="1" t="b">
        <f t="shared" si="1"/>
        <v>1</v>
      </c>
    </row>
    <row r="996" ht="15.75" customHeight="1">
      <c r="A996" s="1" t="s">
        <v>1005</v>
      </c>
      <c r="B996" s="1">
        <f>IFERROR(__xludf.DUMMYFUNCTION("SPLIT(A996,"" "")"),18.0)</f>
        <v>18</v>
      </c>
      <c r="C996" s="1">
        <f>IFERROR(__xludf.DUMMYFUNCTION("""COMPUTED_VALUE"""),15.0)</f>
        <v>15</v>
      </c>
      <c r="D996" s="1">
        <f>IFERROR(__xludf.DUMMYFUNCTION("""COMPUTED_VALUE"""),13.0)</f>
        <v>13</v>
      </c>
      <c r="E996" s="1">
        <f>IFERROR(__xludf.DUMMYFUNCTION("""COMPUTED_VALUE"""),12.0)</f>
        <v>12</v>
      </c>
      <c r="F996" s="2">
        <f>IFERROR(__xludf.DUMMYFUNCTION("""COMPUTED_VALUE"""),9.0)</f>
        <v>9</v>
      </c>
      <c r="J996" s="1" t="b">
        <f t="array" ref="J996">IF(NOT(H996=""),AND(C996:H996&gt;B996:G996),IF(NOT(G996=""),AND(C996:G996&gt;B996:F996),IF(NOT(F996=""),AND(C996:F996&gt;B996:E996),AND(C996:E996&gt;B996:D996))))</f>
        <v>0</v>
      </c>
      <c r="K996" s="1" t="b">
        <f t="array" ref="K996">IF(NOT(H996=""),AND(C996:H996&lt;B996:G996),IF(NOT(G996=""),AND(C996:G996&lt;B996:F996),IF(NOT(F996=""),AND(C996:F996&lt;B996:E996),AND(C996:E996&lt;B996:D996))))</f>
        <v>1</v>
      </c>
      <c r="L996" s="1" t="b">
        <f t="array" ref="L996">IF(NOT(H996=""),AND(AND(ABS(C996:H996-B996:G996)&gt;0),AND(ABS(C996:H996-B996:G996)&lt;4)),IF(NOT(G996=""),AND(AND(ABS(C996:G996-B996:F996)&gt;0),AND(ABS(C996:G996-B996:F996)&lt;4)),IF(NOT(F996=""),AND(AND(ABS(C996:F996-B996:E996)&gt;0),AND(ABS(C996:F996-B996:E996)&lt;4)),AND(AND(ABS(C996:E996-B996:D996)&gt;0),AND(ABS(C996:E996-B996:D996)&lt;4)))))</f>
        <v>1</v>
      </c>
      <c r="M996" s="1" t="b">
        <f t="shared" si="1"/>
        <v>1</v>
      </c>
    </row>
    <row r="997" ht="15.75" customHeight="1">
      <c r="A997" s="1" t="s">
        <v>1006</v>
      </c>
      <c r="B997" s="1">
        <f>IFERROR(__xludf.DUMMYFUNCTION("SPLIT(A997,"" "")"),32.0)</f>
        <v>32</v>
      </c>
      <c r="C997" s="1">
        <f>IFERROR(__xludf.DUMMYFUNCTION("""COMPUTED_VALUE"""),33.0)</f>
        <v>33</v>
      </c>
      <c r="D997" s="1">
        <f>IFERROR(__xludf.DUMMYFUNCTION("""COMPUTED_VALUE"""),36.0)</f>
        <v>36</v>
      </c>
      <c r="E997" s="1">
        <f>IFERROR(__xludf.DUMMYFUNCTION("""COMPUTED_VALUE"""),38.0)</f>
        <v>38</v>
      </c>
      <c r="F997" s="1">
        <f>IFERROR(__xludf.DUMMYFUNCTION("""COMPUTED_VALUE"""),40.0)</f>
        <v>40</v>
      </c>
      <c r="G997" s="1">
        <f>IFERROR(__xludf.DUMMYFUNCTION("""COMPUTED_VALUE"""),42.0)</f>
        <v>42</v>
      </c>
      <c r="H997" s="2">
        <f>IFERROR(__xludf.DUMMYFUNCTION("""COMPUTED_VALUE"""),45.0)</f>
        <v>45</v>
      </c>
      <c r="J997" s="1" t="b">
        <f t="array" ref="J997">IF(NOT(H997=""),AND(C997:H997&gt;B997:G997),IF(NOT(G997=""),AND(C997:G997&gt;B997:F997),IF(NOT(F997=""),AND(C997:F997&gt;B997:E997),AND(C997:E997&gt;B997:D997))))</f>
        <v>1</v>
      </c>
      <c r="K997" s="1" t="b">
        <f t="array" ref="K997">IF(NOT(H997=""),AND(C997:H997&lt;B997:G997),IF(NOT(G997=""),AND(C997:G997&lt;B997:F997),IF(NOT(F997=""),AND(C997:F997&lt;B997:E997),AND(C997:E997&lt;B997:D997))))</f>
        <v>0</v>
      </c>
      <c r="L997" s="1" t="b">
        <f t="array" ref="L997">IF(NOT(H997=""),AND(AND(ABS(C997:H997-B997:G997)&gt;0),AND(ABS(C997:H997-B997:G997)&lt;4)),IF(NOT(G997=""),AND(AND(ABS(C997:G997-B997:F997)&gt;0),AND(ABS(C997:G997-B997:F997)&lt;4)),IF(NOT(F997=""),AND(AND(ABS(C997:F997-B997:E997)&gt;0),AND(ABS(C997:F997-B997:E997)&lt;4)),AND(AND(ABS(C997:E997-B997:D997)&gt;0),AND(ABS(C997:E997-B997:D997)&lt;4)))))</f>
        <v>1</v>
      </c>
      <c r="M997" s="1" t="b">
        <f t="shared" si="1"/>
        <v>1</v>
      </c>
    </row>
    <row r="998" ht="15.75" customHeight="1">
      <c r="A998" s="1" t="s">
        <v>1007</v>
      </c>
      <c r="B998" s="1">
        <f>IFERROR(__xludf.DUMMYFUNCTION("SPLIT(A998,"" "")"),81.0)</f>
        <v>81</v>
      </c>
      <c r="C998" s="1">
        <f>IFERROR(__xludf.DUMMYFUNCTION("""COMPUTED_VALUE"""),83.0)</f>
        <v>83</v>
      </c>
      <c r="D998" s="1">
        <f>IFERROR(__xludf.DUMMYFUNCTION("""COMPUTED_VALUE"""),84.0)</f>
        <v>84</v>
      </c>
      <c r="E998" s="1">
        <f>IFERROR(__xludf.DUMMYFUNCTION("""COMPUTED_VALUE"""),85.0)</f>
        <v>85</v>
      </c>
      <c r="F998" s="2">
        <f>IFERROR(__xludf.DUMMYFUNCTION("""COMPUTED_VALUE"""),87.0)</f>
        <v>87</v>
      </c>
      <c r="J998" s="1" t="b">
        <f t="array" ref="J998">IF(NOT(H998=""),AND(C998:H998&gt;B998:G998),IF(NOT(G998=""),AND(C998:G998&gt;B998:F998),IF(NOT(F998=""),AND(C998:F998&gt;B998:E998),AND(C998:E998&gt;B998:D998))))</f>
        <v>1</v>
      </c>
      <c r="K998" s="1" t="b">
        <f t="array" ref="K998">IF(NOT(H998=""),AND(C998:H998&lt;B998:G998),IF(NOT(G998=""),AND(C998:G998&lt;B998:F998),IF(NOT(F998=""),AND(C998:F998&lt;B998:E998),AND(C998:E998&lt;B998:D998))))</f>
        <v>0</v>
      </c>
      <c r="L998" s="1" t="b">
        <f t="array" ref="L998">IF(NOT(H998=""),AND(AND(ABS(C998:H998-B998:G998)&gt;0),AND(ABS(C998:H998-B998:G998)&lt;4)),IF(NOT(G998=""),AND(AND(ABS(C998:G998-B998:F998)&gt;0),AND(ABS(C998:G998-B998:F998)&lt;4)),IF(NOT(F998=""),AND(AND(ABS(C998:F998-B998:E998)&gt;0),AND(ABS(C998:F998-B998:E998)&lt;4)),AND(AND(ABS(C998:E998-B998:D998)&gt;0),AND(ABS(C998:E998-B998:D998)&lt;4)))))</f>
        <v>1</v>
      </c>
      <c r="M998" s="1" t="b">
        <f t="shared" si="1"/>
        <v>1</v>
      </c>
    </row>
    <row r="999" ht="15.75" customHeight="1">
      <c r="A999" s="1" t="s">
        <v>1008</v>
      </c>
      <c r="B999" s="1">
        <f>IFERROR(__xludf.DUMMYFUNCTION("SPLIT(A999,"" "")"),73.0)</f>
        <v>73</v>
      </c>
      <c r="C999" s="1">
        <f>IFERROR(__xludf.DUMMYFUNCTION("""COMPUTED_VALUE"""),70.0)</f>
        <v>70</v>
      </c>
      <c r="D999" s="1">
        <f>IFERROR(__xludf.DUMMYFUNCTION("""COMPUTED_VALUE"""),69.0)</f>
        <v>69</v>
      </c>
      <c r="E999" s="1">
        <f>IFERROR(__xludf.DUMMYFUNCTION("""COMPUTED_VALUE"""),66.0)</f>
        <v>66</v>
      </c>
      <c r="F999" s="1">
        <f>IFERROR(__xludf.DUMMYFUNCTION("""COMPUTED_VALUE"""),65.0)</f>
        <v>65</v>
      </c>
      <c r="G999" s="1">
        <f>IFERROR(__xludf.DUMMYFUNCTION("""COMPUTED_VALUE"""),62.0)</f>
        <v>62</v>
      </c>
      <c r="H999" s="1">
        <f>IFERROR(__xludf.DUMMYFUNCTION("""COMPUTED_VALUE"""),60.0)</f>
        <v>60</v>
      </c>
      <c r="I999" s="1">
        <f>IFERROR(__xludf.DUMMYFUNCTION("""COMPUTED_VALUE"""),58.0)</f>
        <v>58</v>
      </c>
      <c r="J999" s="1" t="b">
        <f t="array" ref="J999">IF(NOT(H999=""),AND(C999:H999&gt;B999:G999),IF(NOT(G999=""),AND(C999:G999&gt;B999:F999),IF(NOT(F999=""),AND(C999:F999&gt;B999:E999),AND(C999:E999&gt;B999:D999))))</f>
        <v>0</v>
      </c>
      <c r="K999" s="1" t="b">
        <f t="array" ref="K999">IF(NOT(H999=""),AND(C999:H999&lt;B999:G999),IF(NOT(G999=""),AND(C999:G999&lt;B999:F999),IF(NOT(F999=""),AND(C999:F999&lt;B999:E999),AND(C999:E999&lt;B999:D999))))</f>
        <v>1</v>
      </c>
      <c r="L999" s="1" t="b">
        <f t="array" ref="L999">IF(NOT(H999=""),AND(AND(ABS(C999:H999-B999:G999)&gt;0),AND(ABS(C999:H999-B999:G999)&lt;4)),IF(NOT(G999=""),AND(AND(ABS(C999:G999-B999:F999)&gt;0),AND(ABS(C999:G999-B999:F999)&lt;4)),IF(NOT(F999=""),AND(AND(ABS(C999:F999-B999:E999)&gt;0),AND(ABS(C999:F999-B999:E999)&lt;4)),AND(AND(ABS(C999:E999-B999:D999)&gt;0),AND(ABS(C999:E999-B999:D999)&lt;4)))))</f>
        <v>1</v>
      </c>
      <c r="M999" s="1" t="b">
        <f t="shared" si="1"/>
        <v>1</v>
      </c>
    </row>
    <row r="1000" ht="15.75" customHeight="1">
      <c r="A1000" s="1" t="s">
        <v>1009</v>
      </c>
      <c r="B1000" s="1">
        <f>IFERROR(__xludf.DUMMYFUNCTION("SPLIT(A1000,"" "")"),89.0)</f>
        <v>89</v>
      </c>
      <c r="C1000" s="1">
        <f>IFERROR(__xludf.DUMMYFUNCTION("""COMPUTED_VALUE"""),91.0)</f>
        <v>91</v>
      </c>
      <c r="D1000" s="1">
        <f>IFERROR(__xludf.DUMMYFUNCTION("""COMPUTED_VALUE"""),92.0)</f>
        <v>92</v>
      </c>
      <c r="E1000" s="1">
        <f>IFERROR(__xludf.DUMMYFUNCTION("""COMPUTED_VALUE"""),93.0)</f>
        <v>93</v>
      </c>
      <c r="F1000" s="1">
        <f>IFERROR(__xludf.DUMMYFUNCTION("""COMPUTED_VALUE"""),94.0)</f>
        <v>94</v>
      </c>
      <c r="G1000" s="1">
        <f>IFERROR(__xludf.DUMMYFUNCTION("""COMPUTED_VALUE"""),96.0)</f>
        <v>96</v>
      </c>
      <c r="H1000" s="2">
        <f>IFERROR(__xludf.DUMMYFUNCTION("""COMPUTED_VALUE"""),97.0)</f>
        <v>97</v>
      </c>
      <c r="J1000" s="1" t="b">
        <f t="array" ref="J1000">IF(NOT(H1000=""),AND(C1000:H1000&gt;B1000:G1000),IF(NOT(G1000=""),AND(C1000:G1000&gt;B1000:F1000),IF(NOT(F1000=""),AND(C1000:F1000&gt;B1000:E1000),AND(C1000:E1000&gt;B1000:D1000))))</f>
        <v>1</v>
      </c>
      <c r="K1000" s="1" t="b">
        <f t="array" ref="K1000">IF(NOT(H1000=""),AND(C1000:H1000&lt;B1000:G1000),IF(NOT(G1000=""),AND(C1000:G1000&lt;B1000:F1000),IF(NOT(F1000=""),AND(C1000:F1000&lt;B1000:E1000),AND(C1000:E1000&lt;B1000:D1000))))</f>
        <v>0</v>
      </c>
      <c r="L1000" s="1" t="b">
        <f t="array" ref="L1000">IF(NOT(H1000=""),AND(AND(ABS(C1000:H1000-B1000:G1000)&gt;0),AND(ABS(C1000:H1000-B1000:G1000)&lt;4)),IF(NOT(G1000=""),AND(AND(ABS(C1000:G1000-B1000:F1000)&gt;0),AND(ABS(C1000:G1000-B1000:F1000)&lt;4)),IF(NOT(F1000=""),AND(AND(ABS(C1000:F1000-B1000:E1000)&gt;0),AND(ABS(C1000:F1000-B1000:E1000)&lt;4)),AND(AND(ABS(C1000:E1000-B1000:D1000)&gt;0),AND(ABS(C1000:E1000-B1000:D1000)&lt;4)))))</f>
        <v>1</v>
      </c>
      <c r="M1000" s="1" t="b">
        <f t="shared" si="1"/>
        <v>1</v>
      </c>
    </row>
    <row r="1001" ht="15.75" customHeight="1">
      <c r="A1001" s="1" t="s">
        <v>1010</v>
      </c>
      <c r="B1001" s="1">
        <f>IFERROR(__xludf.DUMMYFUNCTION("SPLIT(A1001,"" "")"),58.0)</f>
        <v>58</v>
      </c>
      <c r="C1001" s="1">
        <f>IFERROR(__xludf.DUMMYFUNCTION("""COMPUTED_VALUE"""),56.0)</f>
        <v>56</v>
      </c>
      <c r="D1001" s="1">
        <f>IFERROR(__xludf.DUMMYFUNCTION("""COMPUTED_VALUE"""),55.0)</f>
        <v>55</v>
      </c>
      <c r="E1001" s="1">
        <f>IFERROR(__xludf.DUMMYFUNCTION("""COMPUTED_VALUE"""),52.0)</f>
        <v>52</v>
      </c>
      <c r="F1001" s="1">
        <f>IFERROR(__xludf.DUMMYFUNCTION("""COMPUTED_VALUE"""),49.0)</f>
        <v>49</v>
      </c>
      <c r="G1001" s="1">
        <f>IFERROR(__xludf.DUMMYFUNCTION("""COMPUTED_VALUE"""),48.0)</f>
        <v>48</v>
      </c>
      <c r="H1001" s="1">
        <f>IFERROR(__xludf.DUMMYFUNCTION("""COMPUTED_VALUE"""),45.0)</f>
        <v>45</v>
      </c>
      <c r="I1001" s="1">
        <f>IFERROR(__xludf.DUMMYFUNCTION("""COMPUTED_VALUE"""),43.0)</f>
        <v>43</v>
      </c>
      <c r="J1001" s="1" t="b">
        <f t="array" ref="J1001">IF(NOT(H1001=""),AND(C1001:H1001&gt;B1001:G1001),IF(NOT(G1001=""),AND(C1001:G1001&gt;B1001:F1001),IF(NOT(F1001=""),AND(C1001:F1001&gt;B1001:E1001),AND(C1001:E1001&gt;B1001:D1001))))</f>
        <v>0</v>
      </c>
      <c r="K1001" s="1" t="b">
        <f t="array" ref="K1001">IF(NOT(H1001=""),AND(C1001:H1001&lt;B1001:G1001),IF(NOT(G1001=""),AND(C1001:G1001&lt;B1001:F1001),IF(NOT(F1001=""),AND(C1001:F1001&lt;B1001:E1001),AND(C1001:E1001&lt;B1001:D1001))))</f>
        <v>1</v>
      </c>
      <c r="L1001" s="1" t="b">
        <f t="array" ref="L1001">IF(NOT(H1001=""),AND(AND(ABS(C1001:H1001-B1001:G1001)&gt;0),AND(ABS(C1001:H1001-B1001:G1001)&lt;4)),IF(NOT(G1001=""),AND(AND(ABS(C1001:G1001-B1001:F1001)&gt;0),AND(ABS(C1001:G1001-B1001:F1001)&lt;4)),IF(NOT(F1001=""),AND(AND(ABS(C1001:F1001-B1001:E1001)&gt;0),AND(ABS(C1001:F1001-B1001:E1001)&lt;4)),AND(AND(ABS(C1001:E1001-B1001:D1001)&gt;0),AND(ABS(C1001:E1001-B1001:D1001)&lt;4)))))</f>
        <v>1</v>
      </c>
      <c r="M1001" s="1" t="b">
        <f t="shared" si="1"/>
        <v>1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9.13"/>
    <col customWidth="1" min="2" max="6" width="12.63"/>
  </cols>
  <sheetData>
    <row r="1" ht="15.75" customHeight="1">
      <c r="A1" s="1"/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W1" s="1"/>
      <c r="X1" s="1"/>
    </row>
    <row r="2" ht="15.75" customHeight="1">
      <c r="A2" s="1" t="s">
        <v>5</v>
      </c>
      <c r="B2" s="1">
        <f>IFERROR(__xludf.DUMMYFUNCTION("SPLIT(A2,"" "")"),87.0)</f>
        <v>87</v>
      </c>
      <c r="C2" s="1">
        <f>IFERROR(__xludf.DUMMYFUNCTION("""COMPUTED_VALUE"""),90.0)</f>
        <v>90</v>
      </c>
      <c r="D2" s="1">
        <f>IFERROR(__xludf.DUMMYFUNCTION("""COMPUTED_VALUE"""),92.0)</f>
        <v>92</v>
      </c>
      <c r="E2" s="1">
        <f>IFERROR(__xludf.DUMMYFUNCTION("""COMPUTED_VALUE"""),95.0)</f>
        <v>95</v>
      </c>
      <c r="F2" s="1">
        <f>IFERROR(__xludf.DUMMYFUNCTION("""COMPUTED_VALUE"""),96.0)</f>
        <v>96</v>
      </c>
      <c r="G2" s="2">
        <f>IFERROR(__xludf.DUMMYFUNCTION("""COMPUTED_VALUE"""),93.0)</f>
        <v>93</v>
      </c>
      <c r="J2" s="1" t="b">
        <f t="array" ref="J2">IF(NOT(H2=""),AND(C2:H2&gt;B2:G2),IF(NOT(G2=""),AND(C2:G2&gt;B2:F2),IF(NOT(F2=""),AND(C2:F2&gt;B2:E2),AND(C2:E2&gt;B2:D2))))</f>
        <v>0</v>
      </c>
      <c r="K2" s="1" t="b">
        <f t="array" ref="K2">IF(NOT(H2=""),AND(C2:H2&lt;B2:G2),IF(NOT(G2=""),AND(C2:G2&lt;B2:F2),IF(NOT(F2=""),AND(C2:F2&lt;B2:E2),AND(C2:E2&lt;B2:D2))))</f>
        <v>0</v>
      </c>
      <c r="L2" s="1" t="b">
        <f t="array" ref="L2">IF(NOT(H2=""),AND(AND(ABS(C2:H2-B2:G2)&gt;0),AND(ABS(C2:H2-B2:G2)&lt;4)),IF(NOT(G2=""),AND(AND(ABS(C2:G2-B2:F2)&gt;0),AND(ABS(C2:G2-B2:F2)&lt;4)),IF(NOT(F2=""),AND(AND(ABS(C2:F2-B2:E2)&gt;0),AND(ABS(C2:F2-B2:E2)&lt;4)),AND(AND(ABS(C2:E2-B2:D2)&gt;0),AND(ABS(C2:E2-B2:D2)&lt;4)))))</f>
        <v>1</v>
      </c>
      <c r="M2" s="1" t="b">
        <f t="shared" ref="M2:M1001" si="1">AND(OR(J2,K2),L2)</f>
        <v>0</v>
      </c>
      <c r="N2" s="1">
        <f>COUNTIF(M2:M1001,TRUE)</f>
        <v>486</v>
      </c>
      <c r="W2" s="1" t="s">
        <v>0</v>
      </c>
      <c r="X2" s="1" t="s">
        <v>1</v>
      </c>
    </row>
    <row r="3" ht="15.75" customHeight="1">
      <c r="A3" s="1" t="s">
        <v>6</v>
      </c>
      <c r="B3" s="1">
        <f>IFERROR(__xludf.DUMMYFUNCTION("SPLIT(A3,"" "")"),12.0)</f>
        <v>12</v>
      </c>
      <c r="C3" s="1">
        <f>IFERROR(__xludf.DUMMYFUNCTION("""COMPUTED_VALUE"""),15.0)</f>
        <v>15</v>
      </c>
      <c r="D3" s="1">
        <f>IFERROR(__xludf.DUMMYFUNCTION("""COMPUTED_VALUE"""),16.0)</f>
        <v>16</v>
      </c>
      <c r="E3" s="1">
        <f>IFERROR(__xludf.DUMMYFUNCTION("""COMPUTED_VALUE"""),17.0)</f>
        <v>17</v>
      </c>
      <c r="F3" s="2">
        <f>IFERROR(__xludf.DUMMYFUNCTION("""COMPUTED_VALUE"""),17.0)</f>
        <v>17</v>
      </c>
      <c r="J3" s="1" t="b">
        <f t="array" ref="J3">IF(NOT(H3=""),AND(C3:H3&gt;B3:G3),IF(NOT(G3=""),AND(C3:G3&gt;B3:F3),IF(NOT(F3=""),AND(C3:F3&gt;B3:E3),AND(C3:E3&gt;B3:D3))))</f>
        <v>0</v>
      </c>
      <c r="K3" s="1" t="b">
        <f t="array" ref="K3">IF(NOT(H3=""),AND(C3:H3&lt;B3:G3),IF(NOT(G3=""),AND(C3:G3&lt;B3:F3),IF(NOT(F3=""),AND(C3:F3&lt;B3:E3),AND(C3:E3&lt;B3:D3))))</f>
        <v>0</v>
      </c>
      <c r="L3" s="1" t="b">
        <f t="array" ref="L3">IF(NOT(H3=""),AND(AND(ABS(C3:H3-B3:G3)&gt;0),AND(ABS(C3:H3-B3:G3)&lt;4)),IF(NOT(G3=""),AND(AND(ABS(C3:G3-B3:F3)&gt;0),AND(ABS(C3:G3-B3:F3)&lt;4)),IF(NOT(F3=""),AND(AND(ABS(C3:F3-B3:E3)&gt;0),AND(ABS(C3:F3-B3:E3)&lt;4)),AND(AND(ABS(C3:E3-B3:D3)&gt;0),AND(ABS(C3:E3-B3:D3)&lt;4)))))</f>
        <v>0</v>
      </c>
      <c r="M3" s="1" t="b">
        <f t="shared" si="1"/>
        <v>0</v>
      </c>
      <c r="P3" s="1" t="s">
        <v>7</v>
      </c>
      <c r="Q3" s="1">
        <f>IFERROR(__xludf.DUMMYFUNCTION("SPLIT(P3,"" "")"),7.0)</f>
        <v>7</v>
      </c>
      <c r="R3" s="1">
        <f>IFERROR(__xludf.DUMMYFUNCTION("""COMPUTED_VALUE"""),6.0)</f>
        <v>6</v>
      </c>
      <c r="S3" s="1">
        <f>IFERROR(__xludf.DUMMYFUNCTION("""COMPUTED_VALUE"""),4.0)</f>
        <v>4</v>
      </c>
      <c r="T3" s="1">
        <f>IFERROR(__xludf.DUMMYFUNCTION("""COMPUTED_VALUE"""),2.0)</f>
        <v>2</v>
      </c>
      <c r="U3" s="1">
        <f>IFERROR(__xludf.DUMMYFUNCTION("""COMPUTED_VALUE"""),1.0)</f>
        <v>1</v>
      </c>
      <c r="W3" s="1" t="b">
        <f t="array" ref="W3">AND(R3:U3&gt;Q3:T3)</f>
        <v>0</v>
      </c>
      <c r="X3" s="1" t="b">
        <f t="array" ref="X3">AND(R3:U3&lt;Q3:T3)</f>
        <v>1</v>
      </c>
    </row>
    <row r="4" ht="15.75" customHeight="1">
      <c r="A4" s="1" t="s">
        <v>8</v>
      </c>
      <c r="B4" s="1">
        <f>IFERROR(__xludf.DUMMYFUNCTION("SPLIT(A4,"" "")"),26.0)</f>
        <v>26</v>
      </c>
      <c r="C4" s="1">
        <f>IFERROR(__xludf.DUMMYFUNCTION("""COMPUTED_VALUE"""),27.0)</f>
        <v>27</v>
      </c>
      <c r="D4" s="1">
        <f>IFERROR(__xludf.DUMMYFUNCTION("""COMPUTED_VALUE"""),29.0)</f>
        <v>29</v>
      </c>
      <c r="E4" s="1">
        <f>IFERROR(__xludf.DUMMYFUNCTION("""COMPUTED_VALUE"""),31.0)</f>
        <v>31</v>
      </c>
      <c r="F4" s="1">
        <f>IFERROR(__xludf.DUMMYFUNCTION("""COMPUTED_VALUE"""),34.0)</f>
        <v>34</v>
      </c>
      <c r="G4" s="1">
        <f>IFERROR(__xludf.DUMMYFUNCTION("""COMPUTED_VALUE"""),36.0)</f>
        <v>36</v>
      </c>
      <c r="H4" s="2">
        <f>IFERROR(__xludf.DUMMYFUNCTION("""COMPUTED_VALUE"""),40.0)</f>
        <v>40</v>
      </c>
      <c r="J4" s="1" t="b">
        <f t="array" ref="J4">IF(NOT(H4=""),AND(C4:H4&gt;B4:G4),IF(NOT(G4=""),AND(C4:G4&gt;B4:F4),IF(NOT(F4=""),AND(C4:F4&gt;B4:E4),AND(C4:E4&gt;B4:D4))))</f>
        <v>1</v>
      </c>
      <c r="K4" s="1" t="b">
        <f t="array" ref="K4">IF(NOT(H4=""),AND(C4:H4&lt;B4:G4),IF(NOT(G4=""),AND(C4:G4&lt;B4:F4),IF(NOT(F4=""),AND(C4:F4&lt;B4:E4),AND(C4:E4&lt;B4:D4))))</f>
        <v>0</v>
      </c>
      <c r="L4" s="1" t="b">
        <f t="array" ref="L4">IF(NOT(H4=""),AND(AND(ABS(C4:H4-B4:G4)&gt;0),AND(ABS(C4:H4-B4:G4)&lt;4)),IF(NOT(G4=""),AND(AND(ABS(C4:G4-B4:F4)&gt;0),AND(ABS(C4:G4-B4:F4)&lt;4)),IF(NOT(F4=""),AND(AND(ABS(C4:F4-B4:E4)&gt;0),AND(ABS(C4:F4-B4:E4)&lt;4)),AND(AND(ABS(C4:E4-B4:D4)&gt;0),AND(ABS(C4:E4-B4:D4)&lt;4)))))</f>
        <v>0</v>
      </c>
      <c r="M4" s="1" t="b">
        <f t="shared" si="1"/>
        <v>0</v>
      </c>
      <c r="P4" s="1" t="s">
        <v>9</v>
      </c>
      <c r="Q4" s="1">
        <f>IFERROR(__xludf.DUMMYFUNCTION("SPLIT(P4,"" "")"),1.0)</f>
        <v>1</v>
      </c>
      <c r="R4" s="1">
        <f>IFERROR(__xludf.DUMMYFUNCTION("""COMPUTED_VALUE"""),2.0)</f>
        <v>2</v>
      </c>
      <c r="S4" s="1">
        <f>IFERROR(__xludf.DUMMYFUNCTION("""COMPUTED_VALUE"""),7.0)</f>
        <v>7</v>
      </c>
      <c r="T4" s="1">
        <f>IFERROR(__xludf.DUMMYFUNCTION("""COMPUTED_VALUE"""),8.0)</f>
        <v>8</v>
      </c>
      <c r="U4" s="1">
        <f>IFERROR(__xludf.DUMMYFUNCTION("""COMPUTED_VALUE"""),9.0)</f>
        <v>9</v>
      </c>
      <c r="W4" s="1" t="b">
        <f t="array" ref="W4">AND(R4:U4&gt;Q4:T4)</f>
        <v>1</v>
      </c>
      <c r="X4" s="1" t="b">
        <f t="array" ref="X4">AND(R4:U4&lt;Q4:T4)</f>
        <v>0</v>
      </c>
    </row>
    <row r="5" ht="15.75" customHeight="1">
      <c r="A5" s="1" t="s">
        <v>10</v>
      </c>
      <c r="B5" s="1">
        <f>IFERROR(__xludf.DUMMYFUNCTION("SPLIT(A5,"" "")"),79.0)</f>
        <v>79</v>
      </c>
      <c r="C5" s="1">
        <f>IFERROR(__xludf.DUMMYFUNCTION("""COMPUTED_VALUE"""),80.0)</f>
        <v>80</v>
      </c>
      <c r="D5" s="1">
        <f>IFERROR(__xludf.DUMMYFUNCTION("""COMPUTED_VALUE"""),82.0)</f>
        <v>82</v>
      </c>
      <c r="E5" s="1">
        <f>IFERROR(__xludf.DUMMYFUNCTION("""COMPUTED_VALUE"""),85.0)</f>
        <v>85</v>
      </c>
      <c r="F5" s="1">
        <f>IFERROR(__xludf.DUMMYFUNCTION("""COMPUTED_VALUE"""),87.0)</f>
        <v>87</v>
      </c>
      <c r="G5" s="1">
        <f>IFERROR(__xludf.DUMMYFUNCTION("""COMPUTED_VALUE"""),88.0)</f>
        <v>88</v>
      </c>
      <c r="H5" s="2">
        <f>IFERROR(__xludf.DUMMYFUNCTION("""COMPUTED_VALUE"""),95.0)</f>
        <v>95</v>
      </c>
      <c r="J5" s="1" t="b">
        <f t="array" ref="J5">IF(NOT(H5=""),AND(C5:H5&gt;B5:G5),IF(NOT(G5=""),AND(C5:G5&gt;B5:F5),IF(NOT(F5=""),AND(C5:F5&gt;B5:E5),AND(C5:E5&gt;B5:D5))))</f>
        <v>1</v>
      </c>
      <c r="K5" s="1" t="b">
        <f t="array" ref="K5">IF(NOT(H5=""),AND(C5:H5&lt;B5:G5),IF(NOT(G5=""),AND(C5:G5&lt;B5:F5),IF(NOT(F5=""),AND(C5:F5&lt;B5:E5),AND(C5:E5&lt;B5:D5))))</f>
        <v>0</v>
      </c>
      <c r="L5" s="1" t="b">
        <f t="array" ref="L5">IF(NOT(H5=""),AND(AND(ABS(C5:H5-B5:G5)&gt;0),AND(ABS(C5:H5-B5:G5)&lt;4)),IF(NOT(G5=""),AND(AND(ABS(C5:G5-B5:F5)&gt;0),AND(ABS(C5:G5-B5:F5)&lt;4)),IF(NOT(F5=""),AND(AND(ABS(C5:F5-B5:E5)&gt;0),AND(ABS(C5:F5-B5:E5)&lt;4)),AND(AND(ABS(C5:E5-B5:D5)&gt;0),AND(ABS(C5:E5-B5:D5)&lt;4)))))</f>
        <v>0</v>
      </c>
      <c r="M5" s="1" t="b">
        <f t="shared" si="1"/>
        <v>0</v>
      </c>
      <c r="P5" s="1" t="s">
        <v>11</v>
      </c>
      <c r="Q5" s="1">
        <f>IFERROR(__xludf.DUMMYFUNCTION("SPLIT(P5,"" "")"),9.0)</f>
        <v>9</v>
      </c>
      <c r="R5" s="1">
        <f>IFERROR(__xludf.DUMMYFUNCTION("""COMPUTED_VALUE"""),7.0)</f>
        <v>7</v>
      </c>
      <c r="S5" s="1">
        <f>IFERROR(__xludf.DUMMYFUNCTION("""COMPUTED_VALUE"""),6.0)</f>
        <v>6</v>
      </c>
      <c r="T5" s="1">
        <f>IFERROR(__xludf.DUMMYFUNCTION("""COMPUTED_VALUE"""),2.0)</f>
        <v>2</v>
      </c>
      <c r="U5" s="1">
        <f>IFERROR(__xludf.DUMMYFUNCTION("""COMPUTED_VALUE"""),1.0)</f>
        <v>1</v>
      </c>
      <c r="W5" s="1" t="b">
        <f t="array" ref="W5">AND(R5:U5&gt;Q5:T5)</f>
        <v>0</v>
      </c>
      <c r="X5" s="1" t="b">
        <f t="array" ref="X5">AND(R5:U5&lt;Q5:T5)</f>
        <v>1</v>
      </c>
    </row>
    <row r="6" ht="15.75" customHeight="1">
      <c r="A6" s="1" t="s">
        <v>12</v>
      </c>
      <c r="B6" s="1">
        <f>IFERROR(__xludf.DUMMYFUNCTION("SPLIT(A6,"" "")"),17.0)</f>
        <v>17</v>
      </c>
      <c r="C6" s="1">
        <f>IFERROR(__xludf.DUMMYFUNCTION("""COMPUTED_VALUE"""),20.0)</f>
        <v>20</v>
      </c>
      <c r="D6" s="1">
        <f>IFERROR(__xludf.DUMMYFUNCTION("""COMPUTED_VALUE"""),22.0)</f>
        <v>22</v>
      </c>
      <c r="E6" s="1">
        <f>IFERROR(__xludf.DUMMYFUNCTION("""COMPUTED_VALUE"""),20.0)</f>
        <v>20</v>
      </c>
      <c r="F6" s="1">
        <f>IFERROR(__xludf.DUMMYFUNCTION("""COMPUTED_VALUE"""),23.0)</f>
        <v>23</v>
      </c>
      <c r="G6" s="2">
        <f>IFERROR(__xludf.DUMMYFUNCTION("""COMPUTED_VALUE"""),24.0)</f>
        <v>24</v>
      </c>
      <c r="J6" s="1" t="b">
        <f t="array" ref="J6">IF(NOT(H6=""),AND(C6:H6&gt;B6:G6),IF(NOT(G6=""),AND(C6:G6&gt;B6:F6),IF(NOT(F6=""),AND(C6:F6&gt;B6:E6),AND(C6:E6&gt;B6:D6))))</f>
        <v>0</v>
      </c>
      <c r="K6" s="1" t="b">
        <f t="array" ref="K6">IF(NOT(H6=""),AND(C6:H6&lt;B6:G6),IF(NOT(G6=""),AND(C6:G6&lt;B6:F6),IF(NOT(F6=""),AND(C6:F6&lt;B6:E6),AND(C6:E6&lt;B6:D6))))</f>
        <v>0</v>
      </c>
      <c r="L6" s="1" t="b">
        <f t="array" ref="L6">IF(NOT(H6=""),AND(AND(ABS(C6:H6-B6:G6)&gt;0),AND(ABS(C6:H6-B6:G6)&lt;4)),IF(NOT(G6=""),AND(AND(ABS(C6:G6-B6:F6)&gt;0),AND(ABS(C6:G6-B6:F6)&lt;4)),IF(NOT(F6=""),AND(AND(ABS(C6:F6-B6:E6)&gt;0),AND(ABS(C6:F6-B6:E6)&lt;4)),AND(AND(ABS(C6:E6-B6:D6)&gt;0),AND(ABS(C6:E6-B6:D6)&lt;4)))))</f>
        <v>1</v>
      </c>
      <c r="M6" s="1" t="b">
        <f t="shared" si="1"/>
        <v>0</v>
      </c>
      <c r="P6" s="1" t="s">
        <v>13</v>
      </c>
      <c r="Q6" s="1">
        <f>IFERROR(__xludf.DUMMYFUNCTION("SPLIT(P6,"" "")"),1.0)</f>
        <v>1</v>
      </c>
      <c r="R6" s="1">
        <f>IFERROR(__xludf.DUMMYFUNCTION("""COMPUTED_VALUE"""),3.0)</f>
        <v>3</v>
      </c>
      <c r="S6" s="1">
        <f>IFERROR(__xludf.DUMMYFUNCTION("""COMPUTED_VALUE"""),2.0)</f>
        <v>2</v>
      </c>
      <c r="T6" s="1">
        <f>IFERROR(__xludf.DUMMYFUNCTION("""COMPUTED_VALUE"""),4.0)</f>
        <v>4</v>
      </c>
      <c r="U6" s="1">
        <f>IFERROR(__xludf.DUMMYFUNCTION("""COMPUTED_VALUE"""),5.0)</f>
        <v>5</v>
      </c>
      <c r="W6" s="1" t="b">
        <f t="array" ref="W6">AND(R6:U6&gt;Q6:T6)</f>
        <v>0</v>
      </c>
      <c r="X6" s="1" t="b">
        <f t="array" ref="X6">AND(R6:U6&lt;Q6:T6)</f>
        <v>0</v>
      </c>
    </row>
    <row r="7" ht="15.75" customHeight="1">
      <c r="A7" s="1" t="s">
        <v>14</v>
      </c>
      <c r="B7" s="1">
        <f>IFERROR(__xludf.DUMMYFUNCTION("SPLIT(A7,"" "")"),10.0)</f>
        <v>10</v>
      </c>
      <c r="C7" s="1">
        <f>IFERROR(__xludf.DUMMYFUNCTION("""COMPUTED_VALUE"""),13.0)</f>
        <v>13</v>
      </c>
      <c r="D7" s="1">
        <f>IFERROR(__xludf.DUMMYFUNCTION("""COMPUTED_VALUE"""),11.0)</f>
        <v>11</v>
      </c>
      <c r="E7" s="1">
        <f>IFERROR(__xludf.DUMMYFUNCTION("""COMPUTED_VALUE"""),12.0)</f>
        <v>12</v>
      </c>
      <c r="F7" s="2">
        <f>IFERROR(__xludf.DUMMYFUNCTION("""COMPUTED_VALUE"""),9.0)</f>
        <v>9</v>
      </c>
      <c r="J7" s="1" t="b">
        <f t="array" ref="J7">IF(NOT(H7=""),AND(C7:H7&gt;B7:G7),IF(NOT(G7=""),AND(C7:G7&gt;B7:F7),IF(NOT(F7=""),AND(C7:F7&gt;B7:E7),AND(C7:E7&gt;B7:D7))))</f>
        <v>0</v>
      </c>
      <c r="K7" s="1" t="b">
        <f t="array" ref="K7">IF(NOT(H7=""),AND(C7:H7&lt;B7:G7),IF(NOT(G7=""),AND(C7:G7&lt;B7:F7),IF(NOT(F7=""),AND(C7:F7&lt;B7:E7),AND(C7:E7&lt;B7:D7))))</f>
        <v>0</v>
      </c>
      <c r="L7" s="1" t="b">
        <f t="array" ref="L7">IF(NOT(H7=""),AND(AND(ABS(C7:H7-B7:G7)&gt;0),AND(ABS(C7:H7-B7:G7)&lt;4)),IF(NOT(G7=""),AND(AND(ABS(C7:G7-B7:F7)&gt;0),AND(ABS(C7:G7-B7:F7)&lt;4)),IF(NOT(F7=""),AND(AND(ABS(C7:F7-B7:E7)&gt;0),AND(ABS(C7:F7-B7:E7)&lt;4)),AND(AND(ABS(C7:E7-B7:D7)&gt;0),AND(ABS(C7:E7-B7:D7)&lt;4)))))</f>
        <v>1</v>
      </c>
      <c r="M7" s="1" t="b">
        <f t="shared" si="1"/>
        <v>0</v>
      </c>
      <c r="P7" s="1" t="s">
        <v>15</v>
      </c>
      <c r="Q7" s="1">
        <f>IFERROR(__xludf.DUMMYFUNCTION("SPLIT(P7,"" "")"),8.0)</f>
        <v>8</v>
      </c>
      <c r="R7" s="1">
        <f>IFERROR(__xludf.DUMMYFUNCTION("""COMPUTED_VALUE"""),6.0)</f>
        <v>6</v>
      </c>
      <c r="S7" s="1">
        <f>IFERROR(__xludf.DUMMYFUNCTION("""COMPUTED_VALUE"""),4.0)</f>
        <v>4</v>
      </c>
      <c r="T7" s="1">
        <f>IFERROR(__xludf.DUMMYFUNCTION("""COMPUTED_VALUE"""),4.0)</f>
        <v>4</v>
      </c>
      <c r="U7" s="1">
        <f>IFERROR(__xludf.DUMMYFUNCTION("""COMPUTED_VALUE"""),1.0)</f>
        <v>1</v>
      </c>
      <c r="W7" s="1" t="b">
        <f t="array" ref="W7">AND(R7:U7&gt;Q7:T7)</f>
        <v>0</v>
      </c>
      <c r="X7" s="1" t="b">
        <f t="array" ref="X7">AND(R7:U7&lt;Q7:T7)</f>
        <v>0</v>
      </c>
    </row>
    <row r="8" ht="15.75" customHeight="1">
      <c r="A8" s="1" t="s">
        <v>16</v>
      </c>
      <c r="B8" s="1">
        <f>IFERROR(__xludf.DUMMYFUNCTION("SPLIT(A8,"" "")"),1.0)</f>
        <v>1</v>
      </c>
      <c r="C8" s="1">
        <f>IFERROR(__xludf.DUMMYFUNCTION("""COMPUTED_VALUE"""),4.0)</f>
        <v>4</v>
      </c>
      <c r="D8" s="1">
        <f>IFERROR(__xludf.DUMMYFUNCTION("""COMPUTED_VALUE"""),6.0)</f>
        <v>6</v>
      </c>
      <c r="E8" s="1">
        <f>IFERROR(__xludf.DUMMYFUNCTION("""COMPUTED_VALUE"""),7.0)</f>
        <v>7</v>
      </c>
      <c r="F8" s="1">
        <f>IFERROR(__xludf.DUMMYFUNCTION("""COMPUTED_VALUE"""),6.0)</f>
        <v>6</v>
      </c>
      <c r="G8" s="1">
        <f>IFERROR(__xludf.DUMMYFUNCTION("""COMPUTED_VALUE"""),8.0)</f>
        <v>8</v>
      </c>
      <c r="H8" s="2">
        <f>IFERROR(__xludf.DUMMYFUNCTION("""COMPUTED_VALUE"""),8.0)</f>
        <v>8</v>
      </c>
      <c r="J8" s="1" t="b">
        <f t="array" ref="J8">IF(NOT(H8=""),AND(C8:H8&gt;B8:G8),IF(NOT(G8=""),AND(C8:G8&gt;B8:F8),IF(NOT(F8=""),AND(C8:F8&gt;B8:E8),AND(C8:E8&gt;B8:D8))))</f>
        <v>0</v>
      </c>
      <c r="K8" s="1" t="b">
        <f t="array" ref="K8">IF(NOT(H8=""),AND(C8:H8&lt;B8:G8),IF(NOT(G8=""),AND(C8:G8&lt;B8:F8),IF(NOT(F8=""),AND(C8:F8&lt;B8:E8),AND(C8:E8&lt;B8:D8))))</f>
        <v>0</v>
      </c>
      <c r="L8" s="1" t="b">
        <f t="array" ref="L8">IF(NOT(H8=""),AND(AND(ABS(C8:H8-B8:G8)&gt;0),AND(ABS(C8:H8-B8:G8)&lt;4)),IF(NOT(G8=""),AND(AND(ABS(C8:G8-B8:F8)&gt;0),AND(ABS(C8:G8-B8:F8)&lt;4)),IF(NOT(F8=""),AND(AND(ABS(C8:F8-B8:E8)&gt;0),AND(ABS(C8:F8-B8:E8)&lt;4)),AND(AND(ABS(C8:E8-B8:D8)&gt;0),AND(ABS(C8:E8-B8:D8)&lt;4)))))</f>
        <v>0</v>
      </c>
      <c r="M8" s="1" t="b">
        <f t="shared" si="1"/>
        <v>0</v>
      </c>
      <c r="P8" s="1" t="s">
        <v>17</v>
      </c>
      <c r="Q8" s="1">
        <f>IFERROR(__xludf.DUMMYFUNCTION("SPLIT(P8,"" "")"),1.0)</f>
        <v>1</v>
      </c>
      <c r="R8" s="1">
        <f>IFERROR(__xludf.DUMMYFUNCTION("""COMPUTED_VALUE"""),3.0)</f>
        <v>3</v>
      </c>
      <c r="S8" s="1">
        <f>IFERROR(__xludf.DUMMYFUNCTION("""COMPUTED_VALUE"""),6.0)</f>
        <v>6</v>
      </c>
      <c r="T8" s="1">
        <f>IFERROR(__xludf.DUMMYFUNCTION("""COMPUTED_VALUE"""),7.0)</f>
        <v>7</v>
      </c>
      <c r="U8" s="1">
        <f>IFERROR(__xludf.DUMMYFUNCTION("""COMPUTED_VALUE"""),9.0)</f>
        <v>9</v>
      </c>
      <c r="W8" s="1" t="b">
        <f t="array" ref="W8">AND(R8:U8&gt;Q8:T8)</f>
        <v>1</v>
      </c>
      <c r="X8" s="1" t="b">
        <f t="array" ref="X8">AND(R8:U8&lt;Q8:T8)</f>
        <v>0</v>
      </c>
    </row>
    <row r="9" ht="15.75" customHeight="1">
      <c r="A9" s="1" t="s">
        <v>18</v>
      </c>
      <c r="B9" s="1">
        <f>IFERROR(__xludf.DUMMYFUNCTION("SPLIT(A9,"" "")"),60.0)</f>
        <v>60</v>
      </c>
      <c r="C9" s="1">
        <f>IFERROR(__xludf.DUMMYFUNCTION("""COMPUTED_VALUE"""),63.0)</f>
        <v>63</v>
      </c>
      <c r="D9" s="1">
        <f>IFERROR(__xludf.DUMMYFUNCTION("""COMPUTED_VALUE"""),65.0)</f>
        <v>65</v>
      </c>
      <c r="E9" s="1">
        <f>IFERROR(__xludf.DUMMYFUNCTION("""COMPUTED_VALUE"""),63.0)</f>
        <v>63</v>
      </c>
      <c r="F9" s="1">
        <f>IFERROR(__xludf.DUMMYFUNCTION("""COMPUTED_VALUE"""),65.0)</f>
        <v>65</v>
      </c>
      <c r="G9" s="2">
        <f>IFERROR(__xludf.DUMMYFUNCTION("""COMPUTED_VALUE"""),69.0)</f>
        <v>69</v>
      </c>
      <c r="J9" s="1" t="b">
        <f t="array" ref="J9">IF(NOT(H9=""),AND(C9:H9&gt;B9:G9),IF(NOT(G9=""),AND(C9:G9&gt;B9:F9),IF(NOT(F9=""),AND(C9:F9&gt;B9:E9),AND(C9:E9&gt;B9:D9))))</f>
        <v>0</v>
      </c>
      <c r="K9" s="1" t="b">
        <f t="array" ref="K9">IF(NOT(H9=""),AND(C9:H9&lt;B9:G9),IF(NOT(G9=""),AND(C9:G9&lt;B9:F9),IF(NOT(F9=""),AND(C9:F9&lt;B9:E9),AND(C9:E9&lt;B9:D9))))</f>
        <v>0</v>
      </c>
      <c r="L9" s="1" t="b">
        <f t="array" ref="L9">IF(NOT(H9=""),AND(AND(ABS(C9:H9-B9:G9)&gt;0),AND(ABS(C9:H9-B9:G9)&lt;4)),IF(NOT(G9=""),AND(AND(ABS(C9:G9-B9:F9)&gt;0),AND(ABS(C9:G9-B9:F9)&lt;4)),IF(NOT(F9=""),AND(AND(ABS(C9:F9-B9:E9)&gt;0),AND(ABS(C9:F9-B9:E9)&lt;4)),AND(AND(ABS(C9:E9-B9:D9)&gt;0),AND(ABS(C9:E9-B9:D9)&lt;4)))))</f>
        <v>0</v>
      </c>
      <c r="M9" s="1" t="b">
        <f t="shared" si="1"/>
        <v>0</v>
      </c>
    </row>
    <row r="10" ht="15.75" customHeight="1">
      <c r="A10" s="1" t="s">
        <v>19</v>
      </c>
      <c r="B10" s="1">
        <f>IFERROR(__xludf.DUMMYFUNCTION("SPLIT(A10,"" "")"),70.0)</f>
        <v>70</v>
      </c>
      <c r="C10" s="1">
        <f>IFERROR(__xludf.DUMMYFUNCTION("""COMPUTED_VALUE"""),73.0)</f>
        <v>73</v>
      </c>
      <c r="D10" s="1">
        <f>IFERROR(__xludf.DUMMYFUNCTION("""COMPUTED_VALUE"""),76.0)</f>
        <v>76</v>
      </c>
      <c r="E10" s="1">
        <f>IFERROR(__xludf.DUMMYFUNCTION("""COMPUTED_VALUE"""),79.0)</f>
        <v>79</v>
      </c>
      <c r="F10" s="1">
        <f>IFERROR(__xludf.DUMMYFUNCTION("""COMPUTED_VALUE"""),77.0)</f>
        <v>77</v>
      </c>
      <c r="G10" s="1">
        <f>IFERROR(__xludf.DUMMYFUNCTION("""COMPUTED_VALUE"""),78.0)</f>
        <v>78</v>
      </c>
      <c r="H10" s="2">
        <f>IFERROR(__xludf.DUMMYFUNCTION("""COMPUTED_VALUE"""),84.0)</f>
        <v>84</v>
      </c>
      <c r="J10" s="1" t="b">
        <f t="array" ref="J10">IF(NOT(H10=""),AND(C10:H10&gt;B10:G10),IF(NOT(G10=""),AND(C10:G10&gt;B10:F10),IF(NOT(F10=""),AND(C10:F10&gt;B10:E10),AND(C10:E10&gt;B10:D10))))</f>
        <v>0</v>
      </c>
      <c r="K10" s="1" t="b">
        <f t="array" ref="K10">IF(NOT(H10=""),AND(C10:H10&lt;B10:G10),IF(NOT(G10=""),AND(C10:G10&lt;B10:F10),IF(NOT(F10=""),AND(C10:F10&lt;B10:E10),AND(C10:E10&lt;B10:D10))))</f>
        <v>0</v>
      </c>
      <c r="L10" s="1" t="b">
        <f t="array" ref="L10">IF(NOT(H10=""),AND(AND(ABS(C10:H10-B10:G10)&gt;0),AND(ABS(C10:H10-B10:G10)&lt;4)),IF(NOT(G10=""),AND(AND(ABS(C10:G10-B10:F10)&gt;0),AND(ABS(C10:G10-B10:F10)&lt;4)),IF(NOT(F10=""),AND(AND(ABS(C10:F10-B10:E10)&gt;0),AND(ABS(C10:F10-B10:E10)&lt;4)),AND(AND(ABS(C10:E10-B10:D10)&gt;0),AND(ABS(C10:E10-B10:D10)&lt;4)))))</f>
        <v>0</v>
      </c>
      <c r="M10" s="1" t="b">
        <f t="shared" si="1"/>
        <v>0</v>
      </c>
    </row>
    <row r="11" ht="15.75" customHeight="1">
      <c r="A11" s="1" t="s">
        <v>20</v>
      </c>
      <c r="B11" s="1">
        <f>IFERROR(__xludf.DUMMYFUNCTION("SPLIT(A11,"" "")"),25.0)</f>
        <v>25</v>
      </c>
      <c r="C11" s="1">
        <f>IFERROR(__xludf.DUMMYFUNCTION("""COMPUTED_VALUE"""),27.0)</f>
        <v>27</v>
      </c>
      <c r="D11" s="1">
        <f>IFERROR(__xludf.DUMMYFUNCTION("""COMPUTED_VALUE"""),29.0)</f>
        <v>29</v>
      </c>
      <c r="E11" s="1">
        <f>IFERROR(__xludf.DUMMYFUNCTION("""COMPUTED_VALUE"""),32.0)</f>
        <v>32</v>
      </c>
      <c r="F11" s="1">
        <f>IFERROR(__xludf.DUMMYFUNCTION("""COMPUTED_VALUE"""),35.0)</f>
        <v>35</v>
      </c>
      <c r="G11" s="1">
        <f>IFERROR(__xludf.DUMMYFUNCTION("""COMPUTED_VALUE"""),35.0)</f>
        <v>35</v>
      </c>
      <c r="H11" s="2">
        <f>IFERROR(__xludf.DUMMYFUNCTION("""COMPUTED_VALUE"""),36.0)</f>
        <v>36</v>
      </c>
      <c r="J11" s="1" t="b">
        <f t="array" ref="J11">IF(NOT(H11=""),AND(C11:H11&gt;B11:G11),IF(NOT(G11=""),AND(C11:G11&gt;B11:F11),IF(NOT(F11=""),AND(C11:F11&gt;B11:E11),AND(C11:E11&gt;B11:D11))))</f>
        <v>0</v>
      </c>
      <c r="K11" s="1" t="b">
        <f t="array" ref="K11">IF(NOT(H11=""),AND(C11:H11&lt;B11:G11),IF(NOT(G11=""),AND(C11:G11&lt;B11:F11),IF(NOT(F11=""),AND(C11:F11&lt;B11:E11),AND(C11:E11&lt;B11:D11))))</f>
        <v>0</v>
      </c>
      <c r="L11" s="1" t="b">
        <f t="array" ref="L11">IF(NOT(H11=""),AND(AND(ABS(C11:H11-B11:G11)&gt;0),AND(ABS(C11:H11-B11:G11)&lt;4)),IF(NOT(G11=""),AND(AND(ABS(C11:G11-B11:F11)&gt;0),AND(ABS(C11:G11-B11:F11)&lt;4)),IF(NOT(F11=""),AND(AND(ABS(C11:F11-B11:E11)&gt;0),AND(ABS(C11:F11-B11:E11)&lt;4)),AND(AND(ABS(C11:E11-B11:D11)&gt;0),AND(ABS(C11:E11-B11:D11)&lt;4)))))</f>
        <v>0</v>
      </c>
      <c r="M11" s="1" t="b">
        <f t="shared" si="1"/>
        <v>0</v>
      </c>
    </row>
    <row r="12" ht="15.75" customHeight="1">
      <c r="A12" s="1" t="s">
        <v>21</v>
      </c>
      <c r="B12" s="1">
        <f>IFERROR(__xludf.DUMMYFUNCTION("SPLIT(A12,"" "")"),86.0)</f>
        <v>86</v>
      </c>
      <c r="C12" s="1">
        <f>IFERROR(__xludf.DUMMYFUNCTION("""COMPUTED_VALUE"""),87.0)</f>
        <v>87</v>
      </c>
      <c r="D12" s="1">
        <f>IFERROR(__xludf.DUMMYFUNCTION("""COMPUTED_VALUE"""),88.0)</f>
        <v>88</v>
      </c>
      <c r="E12" s="1">
        <f>IFERROR(__xludf.DUMMYFUNCTION("""COMPUTED_VALUE"""),90.0)</f>
        <v>90</v>
      </c>
      <c r="F12" s="1">
        <f>IFERROR(__xludf.DUMMYFUNCTION("""COMPUTED_VALUE"""),92.0)</f>
        <v>92</v>
      </c>
      <c r="G12" s="1">
        <f>IFERROR(__xludf.DUMMYFUNCTION("""COMPUTED_VALUE"""),93.0)</f>
        <v>93</v>
      </c>
      <c r="H12" s="1">
        <f>IFERROR(__xludf.DUMMYFUNCTION("""COMPUTED_VALUE"""),93.0)</f>
        <v>93</v>
      </c>
      <c r="I12" s="1">
        <f>IFERROR(__xludf.DUMMYFUNCTION("""COMPUTED_VALUE"""),90.0)</f>
        <v>90</v>
      </c>
      <c r="J12" s="1" t="b">
        <f t="array" ref="J12">IF(NOT(H12=""),AND(C12:H12&gt;B12:G12),IF(NOT(G12=""),AND(C12:G12&gt;B12:F12),IF(NOT(F12=""),AND(C12:F12&gt;B12:E12),AND(C12:E12&gt;B12:D12))))</f>
        <v>0</v>
      </c>
      <c r="K12" s="1" t="b">
        <f t="array" ref="K12">IF(NOT(H12=""),AND(C12:H12&lt;B12:G12),IF(NOT(G12=""),AND(C12:G12&lt;B12:F12),IF(NOT(F12=""),AND(C12:F12&lt;B12:E12),AND(C12:E12&lt;B12:D12))))</f>
        <v>0</v>
      </c>
      <c r="L12" s="1" t="b">
        <f t="array" ref="L12">IF(NOT(H12=""),AND(AND(ABS(C12:H12-B12:G12)&gt;0),AND(ABS(C12:H12-B12:G12)&lt;4)),IF(NOT(G12=""),AND(AND(ABS(C12:G12-B12:F12)&gt;0),AND(ABS(C12:G12-B12:F12)&lt;4)),IF(NOT(F12=""),AND(AND(ABS(C12:F12-B12:E12)&gt;0),AND(ABS(C12:F12-B12:E12)&lt;4)),AND(AND(ABS(C12:E12-B12:D12)&gt;0),AND(ABS(C12:E12-B12:D12)&lt;4)))))</f>
        <v>0</v>
      </c>
      <c r="M12" s="1" t="b">
        <f t="shared" si="1"/>
        <v>0</v>
      </c>
    </row>
    <row r="13" ht="15.75" customHeight="1">
      <c r="A13" s="1" t="s">
        <v>22</v>
      </c>
      <c r="B13" s="1">
        <f>IFERROR(__xludf.DUMMYFUNCTION("SPLIT(A13,"" "")"),20.0)</f>
        <v>20</v>
      </c>
      <c r="C13" s="1">
        <f>IFERROR(__xludf.DUMMYFUNCTION("""COMPUTED_VALUE"""),23.0)</f>
        <v>23</v>
      </c>
      <c r="D13" s="1">
        <f>IFERROR(__xludf.DUMMYFUNCTION("""COMPUTED_VALUE"""),25.0)</f>
        <v>25</v>
      </c>
      <c r="E13" s="1">
        <f>IFERROR(__xludf.DUMMYFUNCTION("""COMPUTED_VALUE"""),25.0)</f>
        <v>25</v>
      </c>
      <c r="F13" s="2">
        <f>IFERROR(__xludf.DUMMYFUNCTION("""COMPUTED_VALUE"""),25.0)</f>
        <v>25</v>
      </c>
      <c r="J13" s="1" t="b">
        <f t="array" ref="J13">IF(NOT(H13=""),AND(C13:H13&gt;B13:G13),IF(NOT(G13=""),AND(C13:G13&gt;B13:F13),IF(NOT(F13=""),AND(C13:F13&gt;B13:E13),AND(C13:E13&gt;B13:D13))))</f>
        <v>0</v>
      </c>
      <c r="K13" s="1" t="b">
        <f t="array" ref="K13">IF(NOT(H13=""),AND(C13:H13&lt;B13:G13),IF(NOT(G13=""),AND(C13:G13&lt;B13:F13),IF(NOT(F13=""),AND(C13:F13&lt;B13:E13),AND(C13:E13&lt;B13:D13))))</f>
        <v>0</v>
      </c>
      <c r="L13" s="1" t="b">
        <f t="array" ref="L13">IF(NOT(H13=""),AND(AND(ABS(C13:H13-B13:G13)&gt;0),AND(ABS(C13:H13-B13:G13)&lt;4)),IF(NOT(G13=""),AND(AND(ABS(C13:G13-B13:F13)&gt;0),AND(ABS(C13:G13-B13:F13)&lt;4)),IF(NOT(F13=""),AND(AND(ABS(C13:F13-B13:E13)&gt;0),AND(ABS(C13:F13-B13:E13)&lt;4)),AND(AND(ABS(C13:E13-B13:D13)&gt;0),AND(ABS(C13:E13-B13:D13)&lt;4)))))</f>
        <v>0</v>
      </c>
      <c r="M13" s="1" t="b">
        <f t="shared" si="1"/>
        <v>0</v>
      </c>
    </row>
    <row r="14" ht="15.75" customHeight="1">
      <c r="A14" s="1" t="s">
        <v>23</v>
      </c>
      <c r="B14" s="1">
        <f>IFERROR(__xludf.DUMMYFUNCTION("SPLIT(A14,"" "")"),3.0)</f>
        <v>3</v>
      </c>
      <c r="C14" s="1">
        <f>IFERROR(__xludf.DUMMYFUNCTION("""COMPUTED_VALUE"""),5.0)</f>
        <v>5</v>
      </c>
      <c r="D14" s="1">
        <f>IFERROR(__xludf.DUMMYFUNCTION("""COMPUTED_VALUE"""),8.0)</f>
        <v>8</v>
      </c>
      <c r="E14" s="1">
        <f>IFERROR(__xludf.DUMMYFUNCTION("""COMPUTED_VALUE"""),8.0)</f>
        <v>8</v>
      </c>
      <c r="F14" s="1">
        <f>IFERROR(__xludf.DUMMYFUNCTION("""COMPUTED_VALUE"""),10.0)</f>
        <v>10</v>
      </c>
      <c r="G14" s="2">
        <f>IFERROR(__xludf.DUMMYFUNCTION("""COMPUTED_VALUE"""),14.0)</f>
        <v>14</v>
      </c>
      <c r="J14" s="1" t="b">
        <f t="array" ref="J14">IF(NOT(H14=""),AND(C14:H14&gt;B14:G14),IF(NOT(G14=""),AND(C14:G14&gt;B14:F14),IF(NOT(F14=""),AND(C14:F14&gt;B14:E14),AND(C14:E14&gt;B14:D14))))</f>
        <v>0</v>
      </c>
      <c r="K14" s="1" t="b">
        <f t="array" ref="K14">IF(NOT(H14=""),AND(C14:H14&lt;B14:G14),IF(NOT(G14=""),AND(C14:G14&lt;B14:F14),IF(NOT(F14=""),AND(C14:F14&lt;B14:E14),AND(C14:E14&lt;B14:D14))))</f>
        <v>0</v>
      </c>
      <c r="L14" s="1" t="b">
        <f t="array" ref="L14">IF(NOT(H14=""),AND(AND(ABS(C14:H14-B14:G14)&gt;0),AND(ABS(C14:H14-B14:G14)&lt;4)),IF(NOT(G14=""),AND(AND(ABS(C14:G14-B14:F14)&gt;0),AND(ABS(C14:G14-B14:F14)&lt;4)),IF(NOT(F14=""),AND(AND(ABS(C14:F14-B14:E14)&gt;0),AND(ABS(C14:F14-B14:E14)&lt;4)),AND(AND(ABS(C14:E14-B14:D14)&gt;0),AND(ABS(C14:E14-B14:D14)&lt;4)))))</f>
        <v>0</v>
      </c>
      <c r="M14" s="1" t="b">
        <f t="shared" si="1"/>
        <v>0</v>
      </c>
    </row>
    <row r="15" ht="15.75" customHeight="1">
      <c r="A15" s="1" t="s">
        <v>24</v>
      </c>
      <c r="B15" s="1">
        <f>IFERROR(__xludf.DUMMYFUNCTION("SPLIT(A15,"" "")"),3.0)</f>
        <v>3</v>
      </c>
      <c r="C15" s="1">
        <f>IFERROR(__xludf.DUMMYFUNCTION("""COMPUTED_VALUE"""),4.0)</f>
        <v>4</v>
      </c>
      <c r="D15" s="1">
        <f>IFERROR(__xludf.DUMMYFUNCTION("""COMPUTED_VALUE"""),7.0)</f>
        <v>7</v>
      </c>
      <c r="E15" s="1">
        <f>IFERROR(__xludf.DUMMYFUNCTION("""COMPUTED_VALUE"""),9.0)</f>
        <v>9</v>
      </c>
      <c r="F15" s="1">
        <f>IFERROR(__xludf.DUMMYFUNCTION("""COMPUTED_VALUE"""),12.0)</f>
        <v>12</v>
      </c>
      <c r="G15" s="1">
        <f>IFERROR(__xludf.DUMMYFUNCTION("""COMPUTED_VALUE"""),12.0)</f>
        <v>12</v>
      </c>
      <c r="H15" s="1">
        <f>IFERROR(__xludf.DUMMYFUNCTION("""COMPUTED_VALUE"""),14.0)</f>
        <v>14</v>
      </c>
      <c r="I15" s="1">
        <f>IFERROR(__xludf.DUMMYFUNCTION("""COMPUTED_VALUE"""),20.0)</f>
        <v>20</v>
      </c>
      <c r="J15" s="1" t="b">
        <f t="array" ref="J15">IF(NOT(H15=""),AND(C15:H15&gt;B15:G15),IF(NOT(G15=""),AND(C15:G15&gt;B15:F15),IF(NOT(F15=""),AND(C15:F15&gt;B15:E15),AND(C15:E15&gt;B15:D15))))</f>
        <v>0</v>
      </c>
      <c r="K15" s="1" t="b">
        <f t="array" ref="K15">IF(NOT(H15=""),AND(C15:H15&lt;B15:G15),IF(NOT(G15=""),AND(C15:G15&lt;B15:F15),IF(NOT(F15=""),AND(C15:F15&lt;B15:E15),AND(C15:E15&lt;B15:D15))))</f>
        <v>0</v>
      </c>
      <c r="L15" s="1" t="b">
        <f t="array" ref="L15">IF(NOT(H15=""),AND(AND(ABS(C15:H15-B15:G15)&gt;0),AND(ABS(C15:H15-B15:G15)&lt;4)),IF(NOT(G15=""),AND(AND(ABS(C15:G15-B15:F15)&gt;0),AND(ABS(C15:G15-B15:F15)&lt;4)),IF(NOT(F15=""),AND(AND(ABS(C15:F15-B15:E15)&gt;0),AND(ABS(C15:F15-B15:E15)&lt;4)),AND(AND(ABS(C15:E15-B15:D15)&gt;0),AND(ABS(C15:E15-B15:D15)&lt;4)))))</f>
        <v>0</v>
      </c>
      <c r="M15" s="1" t="b">
        <f t="shared" si="1"/>
        <v>0</v>
      </c>
    </row>
    <row r="16" ht="15.75" customHeight="1">
      <c r="A16" s="1" t="s">
        <v>25</v>
      </c>
      <c r="B16" s="1">
        <f>IFERROR(__xludf.DUMMYFUNCTION("SPLIT(A16,"" "")"),72.0)</f>
        <v>72</v>
      </c>
      <c r="C16" s="1">
        <f>IFERROR(__xludf.DUMMYFUNCTION("""COMPUTED_VALUE"""),75.0)</f>
        <v>75</v>
      </c>
      <c r="D16" s="1">
        <f>IFERROR(__xludf.DUMMYFUNCTION("""COMPUTED_VALUE"""),79.0)</f>
        <v>79</v>
      </c>
      <c r="E16" s="1">
        <f>IFERROR(__xludf.DUMMYFUNCTION("""COMPUTED_VALUE"""),80.0)</f>
        <v>80</v>
      </c>
      <c r="F16" s="2">
        <f>IFERROR(__xludf.DUMMYFUNCTION("""COMPUTED_VALUE"""),82.0)</f>
        <v>82</v>
      </c>
      <c r="J16" s="1" t="b">
        <f t="array" ref="J16">IF(NOT(H16=""),AND(C16:H16&gt;B16:G16),IF(NOT(G16=""),AND(C16:G16&gt;B16:F16),IF(NOT(F16=""),AND(C16:F16&gt;B16:E16),AND(C16:E16&gt;B16:D16))))</f>
        <v>1</v>
      </c>
      <c r="K16" s="1" t="b">
        <f t="array" ref="K16">IF(NOT(H16=""),AND(C16:H16&lt;B16:G16),IF(NOT(G16=""),AND(C16:G16&lt;B16:F16),IF(NOT(F16=""),AND(C16:F16&lt;B16:E16),AND(C16:E16&lt;B16:D16))))</f>
        <v>0</v>
      </c>
      <c r="L16" s="1" t="b">
        <f t="array" ref="L16">IF(NOT(H16=""),AND(AND(ABS(C16:H16-B16:G16)&gt;0),AND(ABS(C16:H16-B16:G16)&lt;4)),IF(NOT(G16=""),AND(AND(ABS(C16:G16-B16:F16)&gt;0),AND(ABS(C16:G16-B16:F16)&lt;4)),IF(NOT(F16=""),AND(AND(ABS(C16:F16-B16:E16)&gt;0),AND(ABS(C16:F16-B16:E16)&lt;4)),AND(AND(ABS(C16:E16-B16:D16)&gt;0),AND(ABS(C16:E16-B16:D16)&lt;4)))))</f>
        <v>0</v>
      </c>
      <c r="M16" s="1" t="b">
        <f t="shared" si="1"/>
        <v>0</v>
      </c>
    </row>
    <row r="17" ht="15.75" customHeight="1">
      <c r="A17" s="1" t="s">
        <v>26</v>
      </c>
      <c r="B17" s="1">
        <f>IFERROR(__xludf.DUMMYFUNCTION("SPLIT(A17,"" "")"),5.0)</f>
        <v>5</v>
      </c>
      <c r="C17" s="1">
        <f>IFERROR(__xludf.DUMMYFUNCTION("""COMPUTED_VALUE"""),7.0)</f>
        <v>7</v>
      </c>
      <c r="D17" s="1">
        <f>IFERROR(__xludf.DUMMYFUNCTION("""COMPUTED_VALUE"""),11.0)</f>
        <v>11</v>
      </c>
      <c r="E17" s="1">
        <f>IFERROR(__xludf.DUMMYFUNCTION("""COMPUTED_VALUE"""),14.0)</f>
        <v>14</v>
      </c>
      <c r="F17" s="1">
        <f>IFERROR(__xludf.DUMMYFUNCTION("""COMPUTED_VALUE"""),15.0)</f>
        <v>15</v>
      </c>
      <c r="G17" s="1">
        <f>IFERROR(__xludf.DUMMYFUNCTION("""COMPUTED_VALUE"""),18.0)</f>
        <v>18</v>
      </c>
      <c r="H17" s="2">
        <f>IFERROR(__xludf.DUMMYFUNCTION("""COMPUTED_VALUE"""),15.0)</f>
        <v>15</v>
      </c>
      <c r="J17" s="1" t="b">
        <f t="array" ref="J17">IF(NOT(H17=""),AND(C17:H17&gt;B17:G17),IF(NOT(G17=""),AND(C17:G17&gt;B17:F17),IF(NOT(F17=""),AND(C17:F17&gt;B17:E17),AND(C17:E17&gt;B17:D17))))</f>
        <v>0</v>
      </c>
      <c r="K17" s="1" t="b">
        <f t="array" ref="K17">IF(NOT(H17=""),AND(C17:H17&lt;B17:G17),IF(NOT(G17=""),AND(C17:G17&lt;B17:F17),IF(NOT(F17=""),AND(C17:F17&lt;B17:E17),AND(C17:E17&lt;B17:D17))))</f>
        <v>0</v>
      </c>
      <c r="L17" s="1" t="b">
        <f t="array" ref="L17">IF(NOT(H17=""),AND(AND(ABS(C17:H17-B17:G17)&gt;0),AND(ABS(C17:H17-B17:G17)&lt;4)),IF(NOT(G17=""),AND(AND(ABS(C17:G17-B17:F17)&gt;0),AND(ABS(C17:G17-B17:F17)&lt;4)),IF(NOT(F17=""),AND(AND(ABS(C17:F17-B17:E17)&gt;0),AND(ABS(C17:F17-B17:E17)&lt;4)),AND(AND(ABS(C17:E17-B17:D17)&gt;0),AND(ABS(C17:E17-B17:D17)&lt;4)))))</f>
        <v>0</v>
      </c>
      <c r="M17" s="1" t="b">
        <f t="shared" si="1"/>
        <v>0</v>
      </c>
    </row>
    <row r="18" ht="15.75" customHeight="1">
      <c r="A18" s="1" t="s">
        <v>27</v>
      </c>
      <c r="B18" s="1">
        <f>IFERROR(__xludf.DUMMYFUNCTION("SPLIT(A18,"" "")"),54.0)</f>
        <v>54</v>
      </c>
      <c r="C18" s="1">
        <f>IFERROR(__xludf.DUMMYFUNCTION("""COMPUTED_VALUE"""),57.0)</f>
        <v>57</v>
      </c>
      <c r="D18" s="1">
        <f>IFERROR(__xludf.DUMMYFUNCTION("""COMPUTED_VALUE"""),61.0)</f>
        <v>61</v>
      </c>
      <c r="E18" s="1">
        <f>IFERROR(__xludf.DUMMYFUNCTION("""COMPUTED_VALUE"""),63.0)</f>
        <v>63</v>
      </c>
      <c r="F18" s="1">
        <f>IFERROR(__xludf.DUMMYFUNCTION("""COMPUTED_VALUE"""),65.0)</f>
        <v>65</v>
      </c>
      <c r="G18" s="2">
        <f>IFERROR(__xludf.DUMMYFUNCTION("""COMPUTED_VALUE"""),65.0)</f>
        <v>65</v>
      </c>
      <c r="J18" s="1" t="b">
        <f t="array" ref="J18">IF(NOT(H18=""),AND(C18:H18&gt;B18:G18),IF(NOT(G18=""),AND(C18:G18&gt;B18:F18),IF(NOT(F18=""),AND(C18:F18&gt;B18:E18),AND(C18:E18&gt;B18:D18))))</f>
        <v>0</v>
      </c>
      <c r="K18" s="1" t="b">
        <f t="array" ref="K18">IF(NOT(H18=""),AND(C18:H18&lt;B18:G18),IF(NOT(G18=""),AND(C18:G18&lt;B18:F18),IF(NOT(F18=""),AND(C18:F18&lt;B18:E18),AND(C18:E18&lt;B18:D18))))</f>
        <v>0</v>
      </c>
      <c r="L18" s="1" t="b">
        <f t="array" ref="L18">IF(NOT(H18=""),AND(AND(ABS(C18:H18-B18:G18)&gt;0),AND(ABS(C18:H18-B18:G18)&lt;4)),IF(NOT(G18=""),AND(AND(ABS(C18:G18-B18:F18)&gt;0),AND(ABS(C18:G18-B18:F18)&lt;4)),IF(NOT(F18=""),AND(AND(ABS(C18:F18-B18:E18)&gt;0),AND(ABS(C18:F18-B18:E18)&lt;4)),AND(AND(ABS(C18:E18-B18:D18)&gt;0),AND(ABS(C18:E18-B18:D18)&lt;4)))))</f>
        <v>0</v>
      </c>
      <c r="M18" s="1" t="b">
        <f t="shared" si="1"/>
        <v>0</v>
      </c>
    </row>
    <row r="19" ht="15.75" customHeight="1">
      <c r="A19" s="1" t="s">
        <v>28</v>
      </c>
      <c r="B19" s="1">
        <f>IFERROR(__xludf.DUMMYFUNCTION("SPLIT(A19,"" "")"),49.0)</f>
        <v>49</v>
      </c>
      <c r="C19" s="1">
        <f>IFERROR(__xludf.DUMMYFUNCTION("""COMPUTED_VALUE"""),50.0)</f>
        <v>50</v>
      </c>
      <c r="D19" s="1">
        <f>IFERROR(__xludf.DUMMYFUNCTION("""COMPUTED_VALUE"""),54.0)</f>
        <v>54</v>
      </c>
      <c r="E19" s="1">
        <f>IFERROR(__xludf.DUMMYFUNCTION("""COMPUTED_VALUE"""),55.0)</f>
        <v>55</v>
      </c>
      <c r="F19" s="1">
        <f>IFERROR(__xludf.DUMMYFUNCTION("""COMPUTED_VALUE"""),56.0)</f>
        <v>56</v>
      </c>
      <c r="G19" s="1">
        <f>IFERROR(__xludf.DUMMYFUNCTION("""COMPUTED_VALUE"""),57.0)</f>
        <v>57</v>
      </c>
      <c r="H19" s="1">
        <f>IFERROR(__xludf.DUMMYFUNCTION("""COMPUTED_VALUE"""),60.0)</f>
        <v>60</v>
      </c>
      <c r="I19" s="1">
        <f>IFERROR(__xludf.DUMMYFUNCTION("""COMPUTED_VALUE"""),64.0)</f>
        <v>64</v>
      </c>
      <c r="J19" s="1" t="b">
        <f t="array" ref="J19">IF(NOT(H19=""),AND(C19:H19&gt;B19:G19),IF(NOT(G19=""),AND(C19:G19&gt;B19:F19),IF(NOT(F19=""),AND(C19:F19&gt;B19:E19),AND(C19:E19&gt;B19:D19))))</f>
        <v>1</v>
      </c>
      <c r="K19" s="1" t="b">
        <f t="array" ref="K19">IF(NOT(H19=""),AND(C19:H19&lt;B19:G19),IF(NOT(G19=""),AND(C19:G19&lt;B19:F19),IF(NOT(F19=""),AND(C19:F19&lt;B19:E19),AND(C19:E19&lt;B19:D19))))</f>
        <v>0</v>
      </c>
      <c r="L19" s="1" t="b">
        <f t="array" ref="L19">IF(NOT(H19=""),AND(AND(ABS(C19:H19-B19:G19)&gt;0),AND(ABS(C19:H19-B19:G19)&lt;4)),IF(NOT(G19=""),AND(AND(ABS(C19:G19-B19:F19)&gt;0),AND(ABS(C19:G19-B19:F19)&lt;4)),IF(NOT(F19=""),AND(AND(ABS(C19:F19-B19:E19)&gt;0),AND(ABS(C19:F19-B19:E19)&lt;4)),AND(AND(ABS(C19:E19-B19:D19)&gt;0),AND(ABS(C19:E19-B19:D19)&lt;4)))))</f>
        <v>0</v>
      </c>
      <c r="M19" s="1" t="b">
        <f t="shared" si="1"/>
        <v>0</v>
      </c>
    </row>
    <row r="20" ht="15.75" customHeight="1">
      <c r="A20" s="1" t="s">
        <v>29</v>
      </c>
      <c r="B20" s="1">
        <f>IFERROR(__xludf.DUMMYFUNCTION("SPLIT(A20,"" "")"),20.0)</f>
        <v>20</v>
      </c>
      <c r="C20" s="1">
        <f>IFERROR(__xludf.DUMMYFUNCTION("""COMPUTED_VALUE"""),22.0)</f>
        <v>22</v>
      </c>
      <c r="D20" s="1">
        <f>IFERROR(__xludf.DUMMYFUNCTION("""COMPUTED_VALUE"""),25.0)</f>
        <v>25</v>
      </c>
      <c r="E20" s="1">
        <f>IFERROR(__xludf.DUMMYFUNCTION("""COMPUTED_VALUE"""),26.0)</f>
        <v>26</v>
      </c>
      <c r="F20" s="1">
        <f>IFERROR(__xludf.DUMMYFUNCTION("""COMPUTED_VALUE"""),30.0)</f>
        <v>30</v>
      </c>
      <c r="G20" s="1">
        <f>IFERROR(__xludf.DUMMYFUNCTION("""COMPUTED_VALUE"""),32.0)</f>
        <v>32</v>
      </c>
      <c r="H20" s="2">
        <f>IFERROR(__xludf.DUMMYFUNCTION("""COMPUTED_VALUE"""),39.0)</f>
        <v>39</v>
      </c>
      <c r="J20" s="1" t="b">
        <f t="array" ref="J20">IF(NOT(H20=""),AND(C20:H20&gt;B20:G20),IF(NOT(G20=""),AND(C20:G20&gt;B20:F20),IF(NOT(F20=""),AND(C20:F20&gt;B20:E20),AND(C20:E20&gt;B20:D20))))</f>
        <v>1</v>
      </c>
      <c r="K20" s="1" t="b">
        <f t="array" ref="K20">IF(NOT(H20=""),AND(C20:H20&lt;B20:G20),IF(NOT(G20=""),AND(C20:G20&lt;B20:F20),IF(NOT(F20=""),AND(C20:F20&lt;B20:E20),AND(C20:E20&lt;B20:D20))))</f>
        <v>0</v>
      </c>
      <c r="L20" s="1" t="b">
        <f t="array" ref="L20">IF(NOT(H20=""),AND(AND(ABS(C20:H20-B20:G20)&gt;0),AND(ABS(C20:H20-B20:G20)&lt;4)),IF(NOT(G20=""),AND(AND(ABS(C20:G20-B20:F20)&gt;0),AND(ABS(C20:G20-B20:F20)&lt;4)),IF(NOT(F20=""),AND(AND(ABS(C20:F20-B20:E20)&gt;0),AND(ABS(C20:F20-B20:E20)&lt;4)),AND(AND(ABS(C20:E20-B20:D20)&gt;0),AND(ABS(C20:E20-B20:D20)&lt;4)))))</f>
        <v>0</v>
      </c>
      <c r="M20" s="1" t="b">
        <f t="shared" si="1"/>
        <v>0</v>
      </c>
    </row>
    <row r="21" ht="15.75" customHeight="1">
      <c r="A21" s="1" t="s">
        <v>30</v>
      </c>
      <c r="B21" s="1">
        <f>IFERROR(__xludf.DUMMYFUNCTION("SPLIT(A21,"" "")"),41.0)</f>
        <v>41</v>
      </c>
      <c r="C21" s="1">
        <f>IFERROR(__xludf.DUMMYFUNCTION("""COMPUTED_VALUE"""),43.0)</f>
        <v>43</v>
      </c>
      <c r="D21" s="1">
        <f>IFERROR(__xludf.DUMMYFUNCTION("""COMPUTED_VALUE"""),45.0)</f>
        <v>45</v>
      </c>
      <c r="E21" s="1">
        <f>IFERROR(__xludf.DUMMYFUNCTION("""COMPUTED_VALUE"""),46.0)</f>
        <v>46</v>
      </c>
      <c r="F21" s="1">
        <f>IFERROR(__xludf.DUMMYFUNCTION("""COMPUTED_VALUE"""),49.0)</f>
        <v>49</v>
      </c>
      <c r="G21" s="1">
        <f>IFERROR(__xludf.DUMMYFUNCTION("""COMPUTED_VALUE"""),51.0)</f>
        <v>51</v>
      </c>
      <c r="H21" s="1">
        <f>IFERROR(__xludf.DUMMYFUNCTION("""COMPUTED_VALUE"""),58.0)</f>
        <v>58</v>
      </c>
      <c r="I21" s="1">
        <f>IFERROR(__xludf.DUMMYFUNCTION("""COMPUTED_VALUE"""),61.0)</f>
        <v>61</v>
      </c>
      <c r="J21" s="1" t="b">
        <f t="array" ref="J21">IF(NOT(H21=""),AND(C21:H21&gt;B21:G21),IF(NOT(G21=""),AND(C21:G21&gt;B21:F21),IF(NOT(F21=""),AND(C21:F21&gt;B21:E21),AND(C21:E21&gt;B21:D21))))</f>
        <v>1</v>
      </c>
      <c r="K21" s="1" t="b">
        <f t="array" ref="K21">IF(NOT(H21=""),AND(C21:H21&lt;B21:G21),IF(NOT(G21=""),AND(C21:G21&lt;B21:F21),IF(NOT(F21=""),AND(C21:F21&lt;B21:E21),AND(C21:E21&lt;B21:D21))))</f>
        <v>0</v>
      </c>
      <c r="L21" s="1" t="b">
        <f t="array" ref="L21">IF(NOT(H21=""),AND(AND(ABS(C21:H21-B21:G21)&gt;0),AND(ABS(C21:H21-B21:G21)&lt;4)),IF(NOT(G21=""),AND(AND(ABS(C21:G21-B21:F21)&gt;0),AND(ABS(C21:G21-B21:F21)&lt;4)),IF(NOT(F21=""),AND(AND(ABS(C21:F21-B21:E21)&gt;0),AND(ABS(C21:F21-B21:E21)&lt;4)),AND(AND(ABS(C21:E21-B21:D21)&gt;0),AND(ABS(C21:E21-B21:D21)&lt;4)))))</f>
        <v>0</v>
      </c>
      <c r="M21" s="1" t="b">
        <f t="shared" si="1"/>
        <v>0</v>
      </c>
    </row>
    <row r="22" ht="15.75" customHeight="1">
      <c r="A22" s="1" t="s">
        <v>31</v>
      </c>
      <c r="B22" s="1">
        <f>IFERROR(__xludf.DUMMYFUNCTION("SPLIT(A22,"" "")"),78.0)</f>
        <v>78</v>
      </c>
      <c r="C22" s="1">
        <f>IFERROR(__xludf.DUMMYFUNCTION("""COMPUTED_VALUE"""),80.0)</f>
        <v>80</v>
      </c>
      <c r="D22" s="1">
        <f>IFERROR(__xludf.DUMMYFUNCTION("""COMPUTED_VALUE"""),83.0)</f>
        <v>83</v>
      </c>
      <c r="E22" s="1">
        <f>IFERROR(__xludf.DUMMYFUNCTION("""COMPUTED_VALUE"""),84.0)</f>
        <v>84</v>
      </c>
      <c r="F22" s="1">
        <f>IFERROR(__xludf.DUMMYFUNCTION("""COMPUTED_VALUE"""),86.0)</f>
        <v>86</v>
      </c>
      <c r="G22" s="1">
        <f>IFERROR(__xludf.DUMMYFUNCTION("""COMPUTED_VALUE"""),93.0)</f>
        <v>93</v>
      </c>
      <c r="H22" s="2">
        <f>IFERROR(__xludf.DUMMYFUNCTION("""COMPUTED_VALUE"""),90.0)</f>
        <v>90</v>
      </c>
      <c r="J22" s="1" t="b">
        <f t="array" ref="J22">IF(NOT(H22=""),AND(C22:H22&gt;B22:G22),IF(NOT(G22=""),AND(C22:G22&gt;B22:F22),IF(NOT(F22=""),AND(C22:F22&gt;B22:E22),AND(C22:E22&gt;B22:D22))))</f>
        <v>0</v>
      </c>
      <c r="K22" s="1" t="b">
        <f t="array" ref="K22">IF(NOT(H22=""),AND(C22:H22&lt;B22:G22),IF(NOT(G22=""),AND(C22:G22&lt;B22:F22),IF(NOT(F22=""),AND(C22:F22&lt;B22:E22),AND(C22:E22&lt;B22:D22))))</f>
        <v>0</v>
      </c>
      <c r="L22" s="1" t="b">
        <f t="array" ref="L22">IF(NOT(H22=""),AND(AND(ABS(C22:H22-B22:G22)&gt;0),AND(ABS(C22:H22-B22:G22)&lt;4)),IF(NOT(G22=""),AND(AND(ABS(C22:G22-B22:F22)&gt;0),AND(ABS(C22:G22-B22:F22)&lt;4)),IF(NOT(F22=""),AND(AND(ABS(C22:F22-B22:E22)&gt;0),AND(ABS(C22:F22-B22:E22)&lt;4)),AND(AND(ABS(C22:E22-B22:D22)&gt;0),AND(ABS(C22:E22-B22:D22)&lt;4)))))</f>
        <v>0</v>
      </c>
      <c r="M22" s="1" t="b">
        <f t="shared" si="1"/>
        <v>0</v>
      </c>
    </row>
    <row r="23" ht="15.75" customHeight="1">
      <c r="A23" s="1" t="s">
        <v>32</v>
      </c>
      <c r="B23" s="1">
        <f>IFERROR(__xludf.DUMMYFUNCTION("SPLIT(A23,"" "")"),74.0)</f>
        <v>74</v>
      </c>
      <c r="C23" s="1">
        <f>IFERROR(__xludf.DUMMYFUNCTION("""COMPUTED_VALUE"""),76.0)</f>
        <v>76</v>
      </c>
      <c r="D23" s="1">
        <f>IFERROR(__xludf.DUMMYFUNCTION("""COMPUTED_VALUE"""),79.0)</f>
        <v>79</v>
      </c>
      <c r="E23" s="1">
        <f>IFERROR(__xludf.DUMMYFUNCTION("""COMPUTED_VALUE"""),85.0)</f>
        <v>85</v>
      </c>
      <c r="F23" s="1">
        <f>IFERROR(__xludf.DUMMYFUNCTION("""COMPUTED_VALUE"""),87.0)</f>
        <v>87</v>
      </c>
      <c r="G23" s="1">
        <f>IFERROR(__xludf.DUMMYFUNCTION("""COMPUTED_VALUE"""),89.0)</f>
        <v>89</v>
      </c>
      <c r="H23" s="2">
        <f>IFERROR(__xludf.DUMMYFUNCTION("""COMPUTED_VALUE"""),89.0)</f>
        <v>89</v>
      </c>
      <c r="J23" s="1" t="b">
        <f t="array" ref="J23">IF(NOT(H23=""),AND(C23:H23&gt;B23:G23),IF(NOT(G23=""),AND(C23:G23&gt;B23:F23),IF(NOT(F23=""),AND(C23:F23&gt;B23:E23),AND(C23:E23&gt;B23:D23))))</f>
        <v>0</v>
      </c>
      <c r="K23" s="1" t="b">
        <f t="array" ref="K23">IF(NOT(H23=""),AND(C23:H23&lt;B23:G23),IF(NOT(G23=""),AND(C23:G23&lt;B23:F23),IF(NOT(F23=""),AND(C23:F23&lt;B23:E23),AND(C23:E23&lt;B23:D23))))</f>
        <v>0</v>
      </c>
      <c r="L23" s="1" t="b">
        <f t="array" ref="L23">IF(NOT(H23=""),AND(AND(ABS(C23:H23-B23:G23)&gt;0),AND(ABS(C23:H23-B23:G23)&lt;4)),IF(NOT(G23=""),AND(AND(ABS(C23:G23-B23:F23)&gt;0),AND(ABS(C23:G23-B23:F23)&lt;4)),IF(NOT(F23=""),AND(AND(ABS(C23:F23-B23:E23)&gt;0),AND(ABS(C23:F23-B23:E23)&lt;4)),AND(AND(ABS(C23:E23-B23:D23)&gt;0),AND(ABS(C23:E23-B23:D23)&lt;4)))))</f>
        <v>0</v>
      </c>
      <c r="M23" s="1" t="b">
        <f t="shared" si="1"/>
        <v>0</v>
      </c>
    </row>
    <row r="24" ht="15.75" customHeight="1">
      <c r="A24" s="1" t="s">
        <v>33</v>
      </c>
      <c r="B24" s="1">
        <f>IFERROR(__xludf.DUMMYFUNCTION("SPLIT(A24,"" "")"),71.0)</f>
        <v>71</v>
      </c>
      <c r="C24" s="1">
        <f>IFERROR(__xludf.DUMMYFUNCTION("""COMPUTED_VALUE"""),73.0)</f>
        <v>73</v>
      </c>
      <c r="D24" s="1">
        <f>IFERROR(__xludf.DUMMYFUNCTION("""COMPUTED_VALUE"""),79.0)</f>
        <v>79</v>
      </c>
      <c r="E24" s="1">
        <f>IFERROR(__xludf.DUMMYFUNCTION("""COMPUTED_VALUE"""),80.0)</f>
        <v>80</v>
      </c>
      <c r="F24" s="1">
        <f>IFERROR(__xludf.DUMMYFUNCTION("""COMPUTED_VALUE"""),83.0)</f>
        <v>83</v>
      </c>
      <c r="G24" s="1">
        <f>IFERROR(__xludf.DUMMYFUNCTION("""COMPUTED_VALUE"""),84.0)</f>
        <v>84</v>
      </c>
      <c r="H24" s="2">
        <f>IFERROR(__xludf.DUMMYFUNCTION("""COMPUTED_VALUE"""),88.0)</f>
        <v>88</v>
      </c>
      <c r="J24" s="1" t="b">
        <f t="array" ref="J24">IF(NOT(H24=""),AND(C24:H24&gt;B24:G24),IF(NOT(G24=""),AND(C24:G24&gt;B24:F24),IF(NOT(F24=""),AND(C24:F24&gt;B24:E24),AND(C24:E24&gt;B24:D24))))</f>
        <v>1</v>
      </c>
      <c r="K24" s="1" t="b">
        <f t="array" ref="K24">IF(NOT(H24=""),AND(C24:H24&lt;B24:G24),IF(NOT(G24=""),AND(C24:G24&lt;B24:F24),IF(NOT(F24=""),AND(C24:F24&lt;B24:E24),AND(C24:E24&lt;B24:D24))))</f>
        <v>0</v>
      </c>
      <c r="L24" s="1" t="b">
        <f t="array" ref="L24">IF(NOT(H24=""),AND(AND(ABS(C24:H24-B24:G24)&gt;0),AND(ABS(C24:H24-B24:G24)&lt;4)),IF(NOT(G24=""),AND(AND(ABS(C24:G24-B24:F24)&gt;0),AND(ABS(C24:G24-B24:F24)&lt;4)),IF(NOT(F24=""),AND(AND(ABS(C24:F24-B24:E24)&gt;0),AND(ABS(C24:F24-B24:E24)&lt;4)),AND(AND(ABS(C24:E24-B24:D24)&gt;0),AND(ABS(C24:E24-B24:D24)&lt;4)))))</f>
        <v>0</v>
      </c>
      <c r="M24" s="1" t="b">
        <f t="shared" si="1"/>
        <v>0</v>
      </c>
    </row>
    <row r="25" ht="15.75" customHeight="1">
      <c r="A25" s="1" t="s">
        <v>34</v>
      </c>
      <c r="B25" s="1">
        <f>IFERROR(__xludf.DUMMYFUNCTION("SPLIT(A25,"" "")"),13.0)</f>
        <v>13</v>
      </c>
      <c r="C25" s="1">
        <f>IFERROR(__xludf.DUMMYFUNCTION("""COMPUTED_VALUE"""),16.0)</f>
        <v>16</v>
      </c>
      <c r="D25" s="1">
        <f>IFERROR(__xludf.DUMMYFUNCTION("""COMPUTED_VALUE"""),17.0)</f>
        <v>17</v>
      </c>
      <c r="E25" s="1">
        <f>IFERROR(__xludf.DUMMYFUNCTION("""COMPUTED_VALUE"""),24.0)</f>
        <v>24</v>
      </c>
      <c r="F25" s="1">
        <f>IFERROR(__xludf.DUMMYFUNCTION("""COMPUTED_VALUE"""),26.0)</f>
        <v>26</v>
      </c>
      <c r="G25" s="1">
        <f>IFERROR(__xludf.DUMMYFUNCTION("""COMPUTED_VALUE"""),28.0)</f>
        <v>28</v>
      </c>
      <c r="H25" s="2">
        <f>IFERROR(__xludf.DUMMYFUNCTION("""COMPUTED_VALUE"""),34.0)</f>
        <v>34</v>
      </c>
      <c r="J25" s="1" t="b">
        <f t="array" ref="J25">IF(NOT(H25=""),AND(C25:H25&gt;B25:G25),IF(NOT(G25=""),AND(C25:G25&gt;B25:F25),IF(NOT(F25=""),AND(C25:F25&gt;B25:E25),AND(C25:E25&gt;B25:D25))))</f>
        <v>1</v>
      </c>
      <c r="K25" s="1" t="b">
        <f t="array" ref="K25">IF(NOT(H25=""),AND(C25:H25&lt;B25:G25),IF(NOT(G25=""),AND(C25:G25&lt;B25:F25),IF(NOT(F25=""),AND(C25:F25&lt;B25:E25),AND(C25:E25&lt;B25:D25))))</f>
        <v>0</v>
      </c>
      <c r="L25" s="1" t="b">
        <f t="array" ref="L25">IF(NOT(H25=""),AND(AND(ABS(C25:H25-B25:G25)&gt;0),AND(ABS(C25:H25-B25:G25)&lt;4)),IF(NOT(G25=""),AND(AND(ABS(C25:G25-B25:F25)&gt;0),AND(ABS(C25:G25-B25:F25)&lt;4)),IF(NOT(F25=""),AND(AND(ABS(C25:F25-B25:E25)&gt;0),AND(ABS(C25:F25-B25:E25)&lt;4)),AND(AND(ABS(C25:E25-B25:D25)&gt;0),AND(ABS(C25:E25-B25:D25)&lt;4)))))</f>
        <v>0</v>
      </c>
      <c r="M25" s="1" t="b">
        <f t="shared" si="1"/>
        <v>0</v>
      </c>
    </row>
    <row r="26" ht="15.75" customHeight="1">
      <c r="A26" s="1" t="s">
        <v>35</v>
      </c>
      <c r="B26" s="1">
        <f>IFERROR(__xludf.DUMMYFUNCTION("SPLIT(A26,"" "")"),16.0)</f>
        <v>16</v>
      </c>
      <c r="C26" s="1">
        <f>IFERROR(__xludf.DUMMYFUNCTION("""COMPUTED_VALUE"""),14.0)</f>
        <v>14</v>
      </c>
      <c r="D26" s="1">
        <f>IFERROR(__xludf.DUMMYFUNCTION("""COMPUTED_VALUE"""),17.0)</f>
        <v>17</v>
      </c>
      <c r="E26" s="1">
        <f>IFERROR(__xludf.DUMMYFUNCTION("""COMPUTED_VALUE"""),20.0)</f>
        <v>20</v>
      </c>
      <c r="F26" s="1">
        <f>IFERROR(__xludf.DUMMYFUNCTION("""COMPUTED_VALUE"""),21.0)</f>
        <v>21</v>
      </c>
      <c r="G26" s="1">
        <f>IFERROR(__xludf.DUMMYFUNCTION("""COMPUTED_VALUE"""),23.0)</f>
        <v>23</v>
      </c>
      <c r="H26" s="1">
        <f>IFERROR(__xludf.DUMMYFUNCTION("""COMPUTED_VALUE"""),26.0)</f>
        <v>26</v>
      </c>
      <c r="I26" s="1">
        <f>IFERROR(__xludf.DUMMYFUNCTION("""COMPUTED_VALUE"""),28.0)</f>
        <v>28</v>
      </c>
      <c r="J26" s="1" t="b">
        <f t="array" ref="J26">IF(NOT(H26=""),AND(C26:H26&gt;B26:G26),IF(NOT(G26=""),AND(C26:G26&gt;B26:F26),IF(NOT(F26=""),AND(C26:F26&gt;B26:E26),AND(C26:E26&gt;B26:D26))))</f>
        <v>0</v>
      </c>
      <c r="K26" s="1" t="b">
        <f t="array" ref="K26">IF(NOT(H26=""),AND(C26:H26&lt;B26:G26),IF(NOT(G26=""),AND(C26:G26&lt;B26:F26),IF(NOT(F26=""),AND(C26:F26&lt;B26:E26),AND(C26:E26&lt;B26:D26))))</f>
        <v>0</v>
      </c>
      <c r="L26" s="1" t="b">
        <f t="array" ref="L26">IF(NOT(H26=""),AND(AND(ABS(C26:H26-B26:G26)&gt;0),AND(ABS(C26:H26-B26:G26)&lt;4)),IF(NOT(G26=""),AND(AND(ABS(C26:G26-B26:F26)&gt;0),AND(ABS(C26:G26-B26:F26)&lt;4)),IF(NOT(F26=""),AND(AND(ABS(C26:F26-B26:E26)&gt;0),AND(ABS(C26:F26-B26:E26)&lt;4)),AND(AND(ABS(C26:E26-B26:D26)&gt;0),AND(ABS(C26:E26-B26:D26)&lt;4)))))</f>
        <v>1</v>
      </c>
      <c r="M26" s="1" t="b">
        <f t="shared" si="1"/>
        <v>0</v>
      </c>
    </row>
    <row r="27" ht="15.75" customHeight="1">
      <c r="A27" s="1" t="s">
        <v>36</v>
      </c>
      <c r="B27" s="1">
        <f>IFERROR(__xludf.DUMMYFUNCTION("SPLIT(A27,"" "")"),30.0)</f>
        <v>30</v>
      </c>
      <c r="C27" s="1">
        <f>IFERROR(__xludf.DUMMYFUNCTION("""COMPUTED_VALUE"""),28.0)</f>
        <v>28</v>
      </c>
      <c r="D27" s="1">
        <f>IFERROR(__xludf.DUMMYFUNCTION("""COMPUTED_VALUE"""),30.0)</f>
        <v>30</v>
      </c>
      <c r="E27" s="1">
        <f>IFERROR(__xludf.DUMMYFUNCTION("""COMPUTED_VALUE"""),32.0)</f>
        <v>32</v>
      </c>
      <c r="F27" s="1">
        <f>IFERROR(__xludf.DUMMYFUNCTION("""COMPUTED_VALUE"""),34.0)</f>
        <v>34</v>
      </c>
      <c r="G27" s="1">
        <f>IFERROR(__xludf.DUMMYFUNCTION("""COMPUTED_VALUE"""),36.0)</f>
        <v>36</v>
      </c>
      <c r="H27" s="2">
        <f>IFERROR(__xludf.DUMMYFUNCTION("""COMPUTED_VALUE"""),33.0)</f>
        <v>33</v>
      </c>
      <c r="J27" s="1" t="b">
        <f t="array" ref="J27">IF(NOT(H27=""),AND(C27:H27&gt;B27:G27),IF(NOT(G27=""),AND(C27:G27&gt;B27:F27),IF(NOT(F27=""),AND(C27:F27&gt;B27:E27),AND(C27:E27&gt;B27:D27))))</f>
        <v>0</v>
      </c>
      <c r="K27" s="1" t="b">
        <f t="array" ref="K27">IF(NOT(H27=""),AND(C27:H27&lt;B27:G27),IF(NOT(G27=""),AND(C27:G27&lt;B27:F27),IF(NOT(F27=""),AND(C27:F27&lt;B27:E27),AND(C27:E27&lt;B27:D27))))</f>
        <v>0</v>
      </c>
      <c r="L27" s="1" t="b">
        <f t="array" ref="L27">IF(NOT(H27=""),AND(AND(ABS(C27:H27-B27:G27)&gt;0),AND(ABS(C27:H27-B27:G27)&lt;4)),IF(NOT(G27=""),AND(AND(ABS(C27:G27-B27:F27)&gt;0),AND(ABS(C27:G27-B27:F27)&lt;4)),IF(NOT(F27=""),AND(AND(ABS(C27:F27-B27:E27)&gt;0),AND(ABS(C27:F27-B27:E27)&lt;4)),AND(AND(ABS(C27:E27-B27:D27)&gt;0),AND(ABS(C27:E27-B27:D27)&lt;4)))))</f>
        <v>1</v>
      </c>
      <c r="M27" s="1" t="b">
        <f t="shared" si="1"/>
        <v>0</v>
      </c>
    </row>
    <row r="28" ht="15.75" customHeight="1">
      <c r="A28" s="1" t="s">
        <v>37</v>
      </c>
      <c r="B28" s="1">
        <f>IFERROR(__xludf.DUMMYFUNCTION("SPLIT(A28,"" "")"),64.0)</f>
        <v>64</v>
      </c>
      <c r="C28" s="1">
        <f>IFERROR(__xludf.DUMMYFUNCTION("""COMPUTED_VALUE"""),63.0)</f>
        <v>63</v>
      </c>
      <c r="D28" s="1">
        <f>IFERROR(__xludf.DUMMYFUNCTION("""COMPUTED_VALUE"""),64.0)</f>
        <v>64</v>
      </c>
      <c r="E28" s="1">
        <f>IFERROR(__xludf.DUMMYFUNCTION("""COMPUTED_VALUE"""),66.0)</f>
        <v>66</v>
      </c>
      <c r="F28" s="2">
        <f>IFERROR(__xludf.DUMMYFUNCTION("""COMPUTED_VALUE"""),66.0)</f>
        <v>66</v>
      </c>
      <c r="J28" s="1" t="b">
        <f t="array" ref="J28">IF(NOT(H28=""),AND(C28:H28&gt;B28:G28),IF(NOT(G28=""),AND(C28:G28&gt;B28:F28),IF(NOT(F28=""),AND(C28:F28&gt;B28:E28),AND(C28:E28&gt;B28:D28))))</f>
        <v>0</v>
      </c>
      <c r="K28" s="1" t="b">
        <f t="array" ref="K28">IF(NOT(H28=""),AND(C28:H28&lt;B28:G28),IF(NOT(G28=""),AND(C28:G28&lt;B28:F28),IF(NOT(F28=""),AND(C28:F28&lt;B28:E28),AND(C28:E28&lt;B28:D28))))</f>
        <v>0</v>
      </c>
      <c r="L28" s="1" t="b">
        <f t="array" ref="L28">IF(NOT(H28=""),AND(AND(ABS(C28:H28-B28:G28)&gt;0),AND(ABS(C28:H28-B28:G28)&lt;4)),IF(NOT(G28=""),AND(AND(ABS(C28:G28-B28:F28)&gt;0),AND(ABS(C28:G28-B28:F28)&lt;4)),IF(NOT(F28=""),AND(AND(ABS(C28:F28-B28:E28)&gt;0),AND(ABS(C28:F28-B28:E28)&lt;4)),AND(AND(ABS(C28:E28-B28:D28)&gt;0),AND(ABS(C28:E28-B28:D28)&lt;4)))))</f>
        <v>0</v>
      </c>
      <c r="M28" s="1" t="b">
        <f t="shared" si="1"/>
        <v>0</v>
      </c>
    </row>
    <row r="29" ht="15.75" customHeight="1">
      <c r="A29" s="1" t="s">
        <v>38</v>
      </c>
      <c r="B29" s="1">
        <f>IFERROR(__xludf.DUMMYFUNCTION("SPLIT(A29,"" "")"),27.0)</f>
        <v>27</v>
      </c>
      <c r="C29" s="1">
        <f>IFERROR(__xludf.DUMMYFUNCTION("""COMPUTED_VALUE"""),25.0)</f>
        <v>25</v>
      </c>
      <c r="D29" s="1">
        <f>IFERROR(__xludf.DUMMYFUNCTION("""COMPUTED_VALUE"""),27.0)</f>
        <v>27</v>
      </c>
      <c r="E29" s="1">
        <f>IFERROR(__xludf.DUMMYFUNCTION("""COMPUTED_VALUE"""),29.0)</f>
        <v>29</v>
      </c>
      <c r="F29" s="1">
        <f>IFERROR(__xludf.DUMMYFUNCTION("""COMPUTED_VALUE"""),31.0)</f>
        <v>31</v>
      </c>
      <c r="G29" s="1">
        <f>IFERROR(__xludf.DUMMYFUNCTION("""COMPUTED_VALUE"""),34.0)</f>
        <v>34</v>
      </c>
      <c r="H29" s="2">
        <f>IFERROR(__xludf.DUMMYFUNCTION("""COMPUTED_VALUE"""),38.0)</f>
        <v>38</v>
      </c>
      <c r="J29" s="1" t="b">
        <f t="array" ref="J29">IF(NOT(H29=""),AND(C29:H29&gt;B29:G29),IF(NOT(G29=""),AND(C29:G29&gt;B29:F29),IF(NOT(F29=""),AND(C29:F29&gt;B29:E29),AND(C29:E29&gt;B29:D29))))</f>
        <v>0</v>
      </c>
      <c r="K29" s="1" t="b">
        <f t="array" ref="K29">IF(NOT(H29=""),AND(C29:H29&lt;B29:G29),IF(NOT(G29=""),AND(C29:G29&lt;B29:F29),IF(NOT(F29=""),AND(C29:F29&lt;B29:E29),AND(C29:E29&lt;B29:D29))))</f>
        <v>0</v>
      </c>
      <c r="L29" s="1" t="b">
        <f t="array" ref="L29">IF(NOT(H29=""),AND(AND(ABS(C29:H29-B29:G29)&gt;0),AND(ABS(C29:H29-B29:G29)&lt;4)),IF(NOT(G29=""),AND(AND(ABS(C29:G29-B29:F29)&gt;0),AND(ABS(C29:G29-B29:F29)&lt;4)),IF(NOT(F29=""),AND(AND(ABS(C29:F29-B29:E29)&gt;0),AND(ABS(C29:F29-B29:E29)&lt;4)),AND(AND(ABS(C29:E29-B29:D29)&gt;0),AND(ABS(C29:E29-B29:D29)&lt;4)))))</f>
        <v>0</v>
      </c>
      <c r="M29" s="1" t="b">
        <f t="shared" si="1"/>
        <v>0</v>
      </c>
    </row>
    <row r="30" ht="15.75" customHeight="1">
      <c r="A30" s="1" t="s">
        <v>39</v>
      </c>
      <c r="B30" s="1">
        <f>IFERROR(__xludf.DUMMYFUNCTION("SPLIT(A30,"" "")"),51.0)</f>
        <v>51</v>
      </c>
      <c r="C30" s="1">
        <f>IFERROR(__xludf.DUMMYFUNCTION("""COMPUTED_VALUE"""),49.0)</f>
        <v>49</v>
      </c>
      <c r="D30" s="1">
        <f>IFERROR(__xludf.DUMMYFUNCTION("""COMPUTED_VALUE"""),50.0)</f>
        <v>50</v>
      </c>
      <c r="E30" s="1">
        <f>IFERROR(__xludf.DUMMYFUNCTION("""COMPUTED_VALUE"""),53.0)</f>
        <v>53</v>
      </c>
      <c r="F30" s="2">
        <f>IFERROR(__xludf.DUMMYFUNCTION("""COMPUTED_VALUE"""),59.0)</f>
        <v>59</v>
      </c>
      <c r="J30" s="1" t="b">
        <f t="array" ref="J30">IF(NOT(H30=""),AND(C30:H30&gt;B30:G30),IF(NOT(G30=""),AND(C30:G30&gt;B30:F30),IF(NOT(F30=""),AND(C30:F30&gt;B30:E30),AND(C30:E30&gt;B30:D30))))</f>
        <v>0</v>
      </c>
      <c r="K30" s="1" t="b">
        <f t="array" ref="K30">IF(NOT(H30=""),AND(C30:H30&lt;B30:G30),IF(NOT(G30=""),AND(C30:G30&lt;B30:F30),IF(NOT(F30=""),AND(C30:F30&lt;B30:E30),AND(C30:E30&lt;B30:D30))))</f>
        <v>0</v>
      </c>
      <c r="L30" s="1" t="b">
        <f t="array" ref="L30">IF(NOT(H30=""),AND(AND(ABS(C30:H30-B30:G30)&gt;0),AND(ABS(C30:H30-B30:G30)&lt;4)),IF(NOT(G30=""),AND(AND(ABS(C30:G30-B30:F30)&gt;0),AND(ABS(C30:G30-B30:F30)&lt;4)),IF(NOT(F30=""),AND(AND(ABS(C30:F30-B30:E30)&gt;0),AND(ABS(C30:F30-B30:E30)&lt;4)),AND(AND(ABS(C30:E30-B30:D30)&gt;0),AND(ABS(C30:E30-B30:D30)&lt;4)))))</f>
        <v>0</v>
      </c>
      <c r="M30" s="1" t="b">
        <f t="shared" si="1"/>
        <v>0</v>
      </c>
    </row>
    <row r="31" ht="15.75" customHeight="1">
      <c r="A31" s="1" t="s">
        <v>40</v>
      </c>
      <c r="B31" s="1">
        <f>IFERROR(__xludf.DUMMYFUNCTION("SPLIT(A31,"" "")"),20.0)</f>
        <v>20</v>
      </c>
      <c r="C31" s="1">
        <f>IFERROR(__xludf.DUMMYFUNCTION("""COMPUTED_VALUE"""),18.0)</f>
        <v>18</v>
      </c>
      <c r="D31" s="1">
        <f>IFERROR(__xludf.DUMMYFUNCTION("""COMPUTED_VALUE"""),19.0)</f>
        <v>19</v>
      </c>
      <c r="E31" s="1">
        <f>IFERROR(__xludf.DUMMYFUNCTION("""COMPUTED_VALUE"""),22.0)</f>
        <v>22</v>
      </c>
      <c r="F31" s="1">
        <f>IFERROR(__xludf.DUMMYFUNCTION("""COMPUTED_VALUE"""),20.0)</f>
        <v>20</v>
      </c>
      <c r="G31" s="1">
        <f>IFERROR(__xludf.DUMMYFUNCTION("""COMPUTED_VALUE"""),22.0)</f>
        <v>22</v>
      </c>
      <c r="H31" s="1">
        <f>IFERROR(__xludf.DUMMYFUNCTION("""COMPUTED_VALUE"""),25.0)</f>
        <v>25</v>
      </c>
      <c r="I31" s="1">
        <f>IFERROR(__xludf.DUMMYFUNCTION("""COMPUTED_VALUE"""),28.0)</f>
        <v>28</v>
      </c>
      <c r="J31" s="1" t="b">
        <f t="array" ref="J31">IF(NOT(H31=""),AND(C31:H31&gt;B31:G31),IF(NOT(G31=""),AND(C31:G31&gt;B31:F31),IF(NOT(F31=""),AND(C31:F31&gt;B31:E31),AND(C31:E31&gt;B31:D31))))</f>
        <v>0</v>
      </c>
      <c r="K31" s="1" t="b">
        <f t="array" ref="K31">IF(NOT(H31=""),AND(C31:H31&lt;B31:G31),IF(NOT(G31=""),AND(C31:G31&lt;B31:F31),IF(NOT(F31=""),AND(C31:F31&lt;B31:E31),AND(C31:E31&lt;B31:D31))))</f>
        <v>0</v>
      </c>
      <c r="L31" s="1" t="b">
        <f t="array" ref="L31">IF(NOT(H31=""),AND(AND(ABS(C31:H31-B31:G31)&gt;0),AND(ABS(C31:H31-B31:G31)&lt;4)),IF(NOT(G31=""),AND(AND(ABS(C31:G31-B31:F31)&gt;0),AND(ABS(C31:G31-B31:F31)&lt;4)),IF(NOT(F31=""),AND(AND(ABS(C31:F31-B31:E31)&gt;0),AND(ABS(C31:F31-B31:E31)&lt;4)),AND(AND(ABS(C31:E31-B31:D31)&gt;0),AND(ABS(C31:E31-B31:D31)&lt;4)))))</f>
        <v>1</v>
      </c>
      <c r="M31" s="1" t="b">
        <f t="shared" si="1"/>
        <v>0</v>
      </c>
    </row>
    <row r="32" ht="15.75" customHeight="1">
      <c r="A32" s="1" t="s">
        <v>41</v>
      </c>
      <c r="B32" s="1">
        <f>IFERROR(__xludf.DUMMYFUNCTION("SPLIT(A32,"" "")"),25.0)</f>
        <v>25</v>
      </c>
      <c r="C32" s="1">
        <f>IFERROR(__xludf.DUMMYFUNCTION("""COMPUTED_VALUE"""),23.0)</f>
        <v>23</v>
      </c>
      <c r="D32" s="1">
        <f>IFERROR(__xludf.DUMMYFUNCTION("""COMPUTED_VALUE"""),24.0)</f>
        <v>24</v>
      </c>
      <c r="E32" s="1">
        <f>IFERROR(__xludf.DUMMYFUNCTION("""COMPUTED_VALUE"""),26.0)</f>
        <v>26</v>
      </c>
      <c r="F32" s="1">
        <f>IFERROR(__xludf.DUMMYFUNCTION("""COMPUTED_VALUE"""),28.0)</f>
        <v>28</v>
      </c>
      <c r="G32" s="1">
        <f>IFERROR(__xludf.DUMMYFUNCTION("""COMPUTED_VALUE"""),25.0)</f>
        <v>25</v>
      </c>
      <c r="H32" s="2">
        <f>IFERROR(__xludf.DUMMYFUNCTION("""COMPUTED_VALUE"""),22.0)</f>
        <v>22</v>
      </c>
      <c r="J32" s="1" t="b">
        <f t="array" ref="J32">IF(NOT(H32=""),AND(C32:H32&gt;B32:G32),IF(NOT(G32=""),AND(C32:G32&gt;B32:F32),IF(NOT(F32=""),AND(C32:F32&gt;B32:E32),AND(C32:E32&gt;B32:D32))))</f>
        <v>0</v>
      </c>
      <c r="K32" s="1" t="b">
        <f t="array" ref="K32">IF(NOT(H32=""),AND(C32:H32&lt;B32:G32),IF(NOT(G32=""),AND(C32:G32&lt;B32:F32),IF(NOT(F32=""),AND(C32:F32&lt;B32:E32),AND(C32:E32&lt;B32:D32))))</f>
        <v>0</v>
      </c>
      <c r="L32" s="1" t="b">
        <f t="array" ref="L32">IF(NOT(H32=""),AND(AND(ABS(C32:H32-B32:G32)&gt;0),AND(ABS(C32:H32-B32:G32)&lt;4)),IF(NOT(G32=""),AND(AND(ABS(C32:G32-B32:F32)&gt;0),AND(ABS(C32:G32-B32:F32)&lt;4)),IF(NOT(F32=""),AND(AND(ABS(C32:F32-B32:E32)&gt;0),AND(ABS(C32:F32-B32:E32)&lt;4)),AND(AND(ABS(C32:E32-B32:D32)&gt;0),AND(ABS(C32:E32-B32:D32)&lt;4)))))</f>
        <v>1</v>
      </c>
      <c r="M32" s="1" t="b">
        <f t="shared" si="1"/>
        <v>0</v>
      </c>
    </row>
    <row r="33" ht="15.75" customHeight="1">
      <c r="A33" s="1" t="s">
        <v>42</v>
      </c>
      <c r="B33" s="1">
        <f>IFERROR(__xludf.DUMMYFUNCTION("SPLIT(A33,"" "")"),11.0)</f>
        <v>11</v>
      </c>
      <c r="C33" s="1">
        <f>IFERROR(__xludf.DUMMYFUNCTION("""COMPUTED_VALUE"""),10.0)</f>
        <v>10</v>
      </c>
      <c r="D33" s="1">
        <f>IFERROR(__xludf.DUMMYFUNCTION("""COMPUTED_VALUE"""),11.0)</f>
        <v>11</v>
      </c>
      <c r="E33" s="1">
        <f>IFERROR(__xludf.DUMMYFUNCTION("""COMPUTED_VALUE"""),8.0)</f>
        <v>8</v>
      </c>
      <c r="F33" s="1">
        <f>IFERROR(__xludf.DUMMYFUNCTION("""COMPUTED_VALUE"""),9.0)</f>
        <v>9</v>
      </c>
      <c r="G33" s="1">
        <f>IFERROR(__xludf.DUMMYFUNCTION("""COMPUTED_VALUE"""),10.0)</f>
        <v>10</v>
      </c>
      <c r="H33" s="2">
        <f>IFERROR(__xludf.DUMMYFUNCTION("""COMPUTED_VALUE"""),10.0)</f>
        <v>10</v>
      </c>
      <c r="J33" s="1" t="b">
        <f t="array" ref="J33">IF(NOT(H33=""),AND(C33:H33&gt;B33:G33),IF(NOT(G33=""),AND(C33:G33&gt;B33:F33),IF(NOT(F33=""),AND(C33:F33&gt;B33:E33),AND(C33:E33&gt;B33:D33))))</f>
        <v>0</v>
      </c>
      <c r="K33" s="1" t="b">
        <f t="array" ref="K33">IF(NOT(H33=""),AND(C33:H33&lt;B33:G33),IF(NOT(G33=""),AND(C33:G33&lt;B33:F33),IF(NOT(F33=""),AND(C33:F33&lt;B33:E33),AND(C33:E33&lt;B33:D33))))</f>
        <v>0</v>
      </c>
      <c r="L33" s="1" t="b">
        <f t="array" ref="L33">IF(NOT(H33=""),AND(AND(ABS(C33:H33-B33:G33)&gt;0),AND(ABS(C33:H33-B33:G33)&lt;4)),IF(NOT(G33=""),AND(AND(ABS(C33:G33-B33:F33)&gt;0),AND(ABS(C33:G33-B33:F33)&lt;4)),IF(NOT(F33=""),AND(AND(ABS(C33:F33-B33:E33)&gt;0),AND(ABS(C33:F33-B33:E33)&lt;4)),AND(AND(ABS(C33:E33-B33:D33)&gt;0),AND(ABS(C33:E33-B33:D33)&lt;4)))))</f>
        <v>0</v>
      </c>
      <c r="M33" s="1" t="b">
        <f t="shared" si="1"/>
        <v>0</v>
      </c>
    </row>
    <row r="34" ht="15.75" customHeight="1">
      <c r="A34" s="1" t="s">
        <v>43</v>
      </c>
      <c r="B34" s="1">
        <f>IFERROR(__xludf.DUMMYFUNCTION("SPLIT(A34,"" "")"),20.0)</f>
        <v>20</v>
      </c>
      <c r="C34" s="1">
        <f>IFERROR(__xludf.DUMMYFUNCTION("""COMPUTED_VALUE"""),17.0)</f>
        <v>17</v>
      </c>
      <c r="D34" s="1">
        <f>IFERROR(__xludf.DUMMYFUNCTION("""COMPUTED_VALUE"""),18.0)</f>
        <v>18</v>
      </c>
      <c r="E34" s="1">
        <f>IFERROR(__xludf.DUMMYFUNCTION("""COMPUTED_VALUE"""),19.0)</f>
        <v>19</v>
      </c>
      <c r="F34" s="1">
        <f>IFERROR(__xludf.DUMMYFUNCTION("""COMPUTED_VALUE"""),18.0)</f>
        <v>18</v>
      </c>
      <c r="G34" s="1">
        <f>IFERROR(__xludf.DUMMYFUNCTION("""COMPUTED_VALUE"""),20.0)</f>
        <v>20</v>
      </c>
      <c r="H34" s="1">
        <f>IFERROR(__xludf.DUMMYFUNCTION("""COMPUTED_VALUE"""),21.0)</f>
        <v>21</v>
      </c>
      <c r="I34" s="1">
        <f>IFERROR(__xludf.DUMMYFUNCTION("""COMPUTED_VALUE"""),25.0)</f>
        <v>25</v>
      </c>
      <c r="J34" s="1" t="b">
        <f t="array" ref="J34">IF(NOT(H34=""),AND(C34:H34&gt;B34:G34),IF(NOT(G34=""),AND(C34:G34&gt;B34:F34),IF(NOT(F34=""),AND(C34:F34&gt;B34:E34),AND(C34:E34&gt;B34:D34))))</f>
        <v>0</v>
      </c>
      <c r="K34" s="1" t="b">
        <f t="array" ref="K34">IF(NOT(H34=""),AND(C34:H34&lt;B34:G34),IF(NOT(G34=""),AND(C34:G34&lt;B34:F34),IF(NOT(F34=""),AND(C34:F34&lt;B34:E34),AND(C34:E34&lt;B34:D34))))</f>
        <v>0</v>
      </c>
      <c r="L34" s="1" t="b">
        <f t="array" ref="L34">IF(NOT(H34=""),AND(AND(ABS(C34:H34-B34:G34)&gt;0),AND(ABS(C34:H34-B34:G34)&lt;4)),IF(NOT(G34=""),AND(AND(ABS(C34:G34-B34:F34)&gt;0),AND(ABS(C34:G34-B34:F34)&lt;4)),IF(NOT(F34=""),AND(AND(ABS(C34:F34-B34:E34)&gt;0),AND(ABS(C34:F34-B34:E34)&lt;4)),AND(AND(ABS(C34:E34-B34:D34)&gt;0),AND(ABS(C34:E34-B34:D34)&lt;4)))))</f>
        <v>1</v>
      </c>
      <c r="M34" s="1" t="b">
        <f t="shared" si="1"/>
        <v>0</v>
      </c>
    </row>
    <row r="35" ht="15.75" customHeight="1">
      <c r="A35" s="1" t="s">
        <v>44</v>
      </c>
      <c r="B35" s="1">
        <f>IFERROR(__xludf.DUMMYFUNCTION("SPLIT(A35,"" "")"),34.0)</f>
        <v>34</v>
      </c>
      <c r="C35" s="1">
        <f>IFERROR(__xludf.DUMMYFUNCTION("""COMPUTED_VALUE"""),33.0)</f>
        <v>33</v>
      </c>
      <c r="D35" s="1">
        <f>IFERROR(__xludf.DUMMYFUNCTION("""COMPUTED_VALUE"""),30.0)</f>
        <v>30</v>
      </c>
      <c r="E35" s="1">
        <f>IFERROR(__xludf.DUMMYFUNCTION("""COMPUTED_VALUE"""),32.0)</f>
        <v>32</v>
      </c>
      <c r="F35" s="1">
        <f>IFERROR(__xludf.DUMMYFUNCTION("""COMPUTED_VALUE"""),34.0)</f>
        <v>34</v>
      </c>
      <c r="G35" s="2">
        <f>IFERROR(__xludf.DUMMYFUNCTION("""COMPUTED_VALUE"""),40.0)</f>
        <v>40</v>
      </c>
      <c r="J35" s="1" t="b">
        <f t="array" ref="J35">IF(NOT(H35=""),AND(C35:H35&gt;B35:G35),IF(NOT(G35=""),AND(C35:G35&gt;B35:F35),IF(NOT(F35=""),AND(C35:F35&gt;B35:E35),AND(C35:E35&gt;B35:D35))))</f>
        <v>0</v>
      </c>
      <c r="K35" s="1" t="b">
        <f t="array" ref="K35">IF(NOT(H35=""),AND(C35:H35&lt;B35:G35),IF(NOT(G35=""),AND(C35:G35&lt;B35:F35),IF(NOT(F35=""),AND(C35:F35&lt;B35:E35),AND(C35:E35&lt;B35:D35))))</f>
        <v>0</v>
      </c>
      <c r="L35" s="1" t="b">
        <f t="array" ref="L35">IF(NOT(H35=""),AND(AND(ABS(C35:H35-B35:G35)&gt;0),AND(ABS(C35:H35-B35:G35)&lt;4)),IF(NOT(G35=""),AND(AND(ABS(C35:G35-B35:F35)&gt;0),AND(ABS(C35:G35-B35:F35)&lt;4)),IF(NOT(F35=""),AND(AND(ABS(C35:F35-B35:E35)&gt;0),AND(ABS(C35:F35-B35:E35)&lt;4)),AND(AND(ABS(C35:E35-B35:D35)&gt;0),AND(ABS(C35:E35-B35:D35)&lt;4)))))</f>
        <v>0</v>
      </c>
      <c r="M35" s="1" t="b">
        <f t="shared" si="1"/>
        <v>0</v>
      </c>
    </row>
    <row r="36" ht="15.75" customHeight="1">
      <c r="A36" s="1" t="s">
        <v>45</v>
      </c>
      <c r="B36" s="1">
        <f>IFERROR(__xludf.DUMMYFUNCTION("SPLIT(A36,"" "")"),25.0)</f>
        <v>25</v>
      </c>
      <c r="C36" s="1">
        <f>IFERROR(__xludf.DUMMYFUNCTION("""COMPUTED_VALUE"""),23.0)</f>
        <v>23</v>
      </c>
      <c r="D36" s="1">
        <f>IFERROR(__xludf.DUMMYFUNCTION("""COMPUTED_VALUE"""),23.0)</f>
        <v>23</v>
      </c>
      <c r="E36" s="1">
        <f>IFERROR(__xludf.DUMMYFUNCTION("""COMPUTED_VALUE"""),24.0)</f>
        <v>24</v>
      </c>
      <c r="F36" s="1">
        <f>IFERROR(__xludf.DUMMYFUNCTION("""COMPUTED_VALUE"""),25.0)</f>
        <v>25</v>
      </c>
      <c r="G36" s="1">
        <f>IFERROR(__xludf.DUMMYFUNCTION("""COMPUTED_VALUE"""),26.0)</f>
        <v>26</v>
      </c>
      <c r="H36" s="2">
        <f>IFERROR(__xludf.DUMMYFUNCTION("""COMPUTED_VALUE"""),28.0)</f>
        <v>28</v>
      </c>
      <c r="J36" s="1" t="b">
        <f t="array" ref="J36">IF(NOT(H36=""),AND(C36:H36&gt;B36:G36),IF(NOT(G36=""),AND(C36:G36&gt;B36:F36),IF(NOT(F36=""),AND(C36:F36&gt;B36:E36),AND(C36:E36&gt;B36:D36))))</f>
        <v>0</v>
      </c>
      <c r="K36" s="1" t="b">
        <f t="array" ref="K36">IF(NOT(H36=""),AND(C36:H36&lt;B36:G36),IF(NOT(G36=""),AND(C36:G36&lt;B36:F36),IF(NOT(F36=""),AND(C36:F36&lt;B36:E36),AND(C36:E36&lt;B36:D36))))</f>
        <v>0</v>
      </c>
      <c r="L36" s="1" t="b">
        <f t="array" ref="L36">IF(NOT(H36=""),AND(AND(ABS(C36:H36-B36:G36)&gt;0),AND(ABS(C36:H36-B36:G36)&lt;4)),IF(NOT(G36=""),AND(AND(ABS(C36:G36-B36:F36)&gt;0),AND(ABS(C36:G36-B36:F36)&lt;4)),IF(NOT(F36=""),AND(AND(ABS(C36:F36-B36:E36)&gt;0),AND(ABS(C36:F36-B36:E36)&lt;4)),AND(AND(ABS(C36:E36-B36:D36)&gt;0),AND(ABS(C36:E36-B36:D36)&lt;4)))))</f>
        <v>0</v>
      </c>
      <c r="M36" s="1" t="b">
        <f t="shared" si="1"/>
        <v>0</v>
      </c>
    </row>
    <row r="37" ht="15.75" customHeight="1">
      <c r="A37" s="1" t="s">
        <v>46</v>
      </c>
      <c r="B37" s="1">
        <f>IFERROR(__xludf.DUMMYFUNCTION("SPLIT(A37,"" "")"),60.0)</f>
        <v>60</v>
      </c>
      <c r="C37" s="1">
        <f>IFERROR(__xludf.DUMMYFUNCTION("""COMPUTED_VALUE"""),57.0)</f>
        <v>57</v>
      </c>
      <c r="D37" s="1">
        <f>IFERROR(__xludf.DUMMYFUNCTION("""COMPUTED_VALUE"""),60.0)</f>
        <v>60</v>
      </c>
      <c r="E37" s="1">
        <f>IFERROR(__xludf.DUMMYFUNCTION("""COMPUTED_VALUE"""),61.0)</f>
        <v>61</v>
      </c>
      <c r="F37" s="1">
        <f>IFERROR(__xludf.DUMMYFUNCTION("""COMPUTED_VALUE"""),61.0)</f>
        <v>61</v>
      </c>
      <c r="G37" s="1">
        <f>IFERROR(__xludf.DUMMYFUNCTION("""COMPUTED_VALUE"""),63.0)</f>
        <v>63</v>
      </c>
      <c r="H37" s="2">
        <f>IFERROR(__xludf.DUMMYFUNCTION("""COMPUTED_VALUE"""),62.0)</f>
        <v>62</v>
      </c>
      <c r="J37" s="1" t="b">
        <f t="array" ref="J37">IF(NOT(H37=""),AND(C37:H37&gt;B37:G37),IF(NOT(G37=""),AND(C37:G37&gt;B37:F37),IF(NOT(F37=""),AND(C37:F37&gt;B37:E37),AND(C37:E37&gt;B37:D37))))</f>
        <v>0</v>
      </c>
      <c r="K37" s="1" t="b">
        <f t="array" ref="K37">IF(NOT(H37=""),AND(C37:H37&lt;B37:G37),IF(NOT(G37=""),AND(C37:G37&lt;B37:F37),IF(NOT(F37=""),AND(C37:F37&lt;B37:E37),AND(C37:E37&lt;B37:D37))))</f>
        <v>0</v>
      </c>
      <c r="L37" s="1" t="b">
        <f t="array" ref="L37">IF(NOT(H37=""),AND(AND(ABS(C37:H37-B37:G37)&gt;0),AND(ABS(C37:H37-B37:G37)&lt;4)),IF(NOT(G37=""),AND(AND(ABS(C37:G37-B37:F37)&gt;0),AND(ABS(C37:G37-B37:F37)&lt;4)),IF(NOT(F37=""),AND(AND(ABS(C37:F37-B37:E37)&gt;0),AND(ABS(C37:F37-B37:E37)&lt;4)),AND(AND(ABS(C37:E37-B37:D37)&gt;0),AND(ABS(C37:E37-B37:D37)&lt;4)))))</f>
        <v>0</v>
      </c>
      <c r="M37" s="1" t="b">
        <f t="shared" si="1"/>
        <v>0</v>
      </c>
    </row>
    <row r="38" ht="15.75" customHeight="1">
      <c r="A38" s="1" t="s">
        <v>47</v>
      </c>
      <c r="B38" s="1">
        <f>IFERROR(__xludf.DUMMYFUNCTION("SPLIT(A38,"" "")"),10.0)</f>
        <v>10</v>
      </c>
      <c r="C38" s="1">
        <f>IFERROR(__xludf.DUMMYFUNCTION("""COMPUTED_VALUE"""),8.0)</f>
        <v>8</v>
      </c>
      <c r="D38" s="1">
        <f>IFERROR(__xludf.DUMMYFUNCTION("""COMPUTED_VALUE"""),8.0)</f>
        <v>8</v>
      </c>
      <c r="E38" s="1">
        <f>IFERROR(__xludf.DUMMYFUNCTION("""COMPUTED_VALUE"""),11.0)</f>
        <v>11</v>
      </c>
      <c r="F38" s="1">
        <f>IFERROR(__xludf.DUMMYFUNCTION("""COMPUTED_VALUE"""),13.0)</f>
        <v>13</v>
      </c>
      <c r="G38" s="1">
        <f>IFERROR(__xludf.DUMMYFUNCTION("""COMPUTED_VALUE"""),16.0)</f>
        <v>16</v>
      </c>
      <c r="H38" s="1">
        <f>IFERROR(__xludf.DUMMYFUNCTION("""COMPUTED_VALUE"""),19.0)</f>
        <v>19</v>
      </c>
      <c r="I38" s="1">
        <f>IFERROR(__xludf.DUMMYFUNCTION("""COMPUTED_VALUE"""),19.0)</f>
        <v>19</v>
      </c>
      <c r="J38" s="1" t="b">
        <f t="array" ref="J38">IF(NOT(H38=""),AND(C38:H38&gt;B38:G38),IF(NOT(G38=""),AND(C38:G38&gt;B38:F38),IF(NOT(F38=""),AND(C38:F38&gt;B38:E38),AND(C38:E38&gt;B38:D38))))</f>
        <v>0</v>
      </c>
      <c r="K38" s="1" t="b">
        <f t="array" ref="K38">IF(NOT(H38=""),AND(C38:H38&lt;B38:G38),IF(NOT(G38=""),AND(C38:G38&lt;B38:F38),IF(NOT(F38=""),AND(C38:F38&lt;B38:E38),AND(C38:E38&lt;B38:D38))))</f>
        <v>0</v>
      </c>
      <c r="L38" s="1" t="b">
        <f t="array" ref="L38">IF(NOT(H38=""),AND(AND(ABS(C38:H38-B38:G38)&gt;0),AND(ABS(C38:H38-B38:G38)&lt;4)),IF(NOT(G38=""),AND(AND(ABS(C38:G38-B38:F38)&gt;0),AND(ABS(C38:G38-B38:F38)&lt;4)),IF(NOT(F38=""),AND(AND(ABS(C38:F38-B38:E38)&gt;0),AND(ABS(C38:F38-B38:E38)&lt;4)),AND(AND(ABS(C38:E38-B38:D38)&gt;0),AND(ABS(C38:E38-B38:D38)&lt;4)))))</f>
        <v>0</v>
      </c>
      <c r="M38" s="1" t="b">
        <f t="shared" si="1"/>
        <v>0</v>
      </c>
    </row>
    <row r="39" ht="15.75" customHeight="1">
      <c r="A39" s="1" t="s">
        <v>48</v>
      </c>
      <c r="B39" s="1">
        <f>IFERROR(__xludf.DUMMYFUNCTION("SPLIT(A39,"" "")"),55.0)</f>
        <v>55</v>
      </c>
      <c r="C39" s="1">
        <f>IFERROR(__xludf.DUMMYFUNCTION("""COMPUTED_VALUE"""),52.0)</f>
        <v>52</v>
      </c>
      <c r="D39" s="1">
        <f>IFERROR(__xludf.DUMMYFUNCTION("""COMPUTED_VALUE"""),54.0)</f>
        <v>54</v>
      </c>
      <c r="E39" s="1">
        <f>IFERROR(__xludf.DUMMYFUNCTION("""COMPUTED_VALUE"""),54.0)</f>
        <v>54</v>
      </c>
      <c r="F39" s="1">
        <f>IFERROR(__xludf.DUMMYFUNCTION("""COMPUTED_VALUE"""),55.0)</f>
        <v>55</v>
      </c>
      <c r="G39" s="1">
        <f>IFERROR(__xludf.DUMMYFUNCTION("""COMPUTED_VALUE"""),56.0)</f>
        <v>56</v>
      </c>
      <c r="H39" s="2">
        <f>IFERROR(__xludf.DUMMYFUNCTION("""COMPUTED_VALUE"""),60.0)</f>
        <v>60</v>
      </c>
      <c r="J39" s="1" t="b">
        <f t="array" ref="J39">IF(NOT(H39=""),AND(C39:H39&gt;B39:G39),IF(NOT(G39=""),AND(C39:G39&gt;B39:F39),IF(NOT(F39=""),AND(C39:F39&gt;B39:E39),AND(C39:E39&gt;B39:D39))))</f>
        <v>0</v>
      </c>
      <c r="K39" s="1" t="b">
        <f t="array" ref="K39">IF(NOT(H39=""),AND(C39:H39&lt;B39:G39),IF(NOT(G39=""),AND(C39:G39&lt;B39:F39),IF(NOT(F39=""),AND(C39:F39&lt;B39:E39),AND(C39:E39&lt;B39:D39))))</f>
        <v>0</v>
      </c>
      <c r="L39" s="1" t="b">
        <f t="array" ref="L39">IF(NOT(H39=""),AND(AND(ABS(C39:H39-B39:G39)&gt;0),AND(ABS(C39:H39-B39:G39)&lt;4)),IF(NOT(G39=""),AND(AND(ABS(C39:G39-B39:F39)&gt;0),AND(ABS(C39:G39-B39:F39)&lt;4)),IF(NOT(F39=""),AND(AND(ABS(C39:F39-B39:E39)&gt;0),AND(ABS(C39:F39-B39:E39)&lt;4)),AND(AND(ABS(C39:E39-B39:D39)&gt;0),AND(ABS(C39:E39-B39:D39)&lt;4)))))</f>
        <v>0</v>
      </c>
      <c r="M39" s="1" t="b">
        <f t="shared" si="1"/>
        <v>0</v>
      </c>
    </row>
    <row r="40" ht="15.75" customHeight="1">
      <c r="A40" s="1" t="s">
        <v>49</v>
      </c>
      <c r="B40" s="1">
        <f>IFERROR(__xludf.DUMMYFUNCTION("SPLIT(A40,"" "")"),34.0)</f>
        <v>34</v>
      </c>
      <c r="C40" s="1">
        <f>IFERROR(__xludf.DUMMYFUNCTION("""COMPUTED_VALUE"""),33.0)</f>
        <v>33</v>
      </c>
      <c r="D40" s="1">
        <f>IFERROR(__xludf.DUMMYFUNCTION("""COMPUTED_VALUE"""),34.0)</f>
        <v>34</v>
      </c>
      <c r="E40" s="1">
        <f>IFERROR(__xludf.DUMMYFUNCTION("""COMPUTED_VALUE"""),34.0)</f>
        <v>34</v>
      </c>
      <c r="F40" s="1">
        <f>IFERROR(__xludf.DUMMYFUNCTION("""COMPUTED_VALUE"""),36.0)</f>
        <v>36</v>
      </c>
      <c r="G40" s="2">
        <f>IFERROR(__xludf.DUMMYFUNCTION("""COMPUTED_VALUE"""),43.0)</f>
        <v>43</v>
      </c>
      <c r="J40" s="1" t="b">
        <f t="array" ref="J40">IF(NOT(H40=""),AND(C40:H40&gt;B40:G40),IF(NOT(G40=""),AND(C40:G40&gt;B40:F40),IF(NOT(F40=""),AND(C40:F40&gt;B40:E40),AND(C40:E40&gt;B40:D40))))</f>
        <v>0</v>
      </c>
      <c r="K40" s="1" t="b">
        <f t="array" ref="K40">IF(NOT(H40=""),AND(C40:H40&lt;B40:G40),IF(NOT(G40=""),AND(C40:G40&lt;B40:F40),IF(NOT(F40=""),AND(C40:F40&lt;B40:E40),AND(C40:E40&lt;B40:D40))))</f>
        <v>0</v>
      </c>
      <c r="L40" s="1" t="b">
        <f t="array" ref="L40">IF(NOT(H40=""),AND(AND(ABS(C40:H40-B40:G40)&gt;0),AND(ABS(C40:H40-B40:G40)&lt;4)),IF(NOT(G40=""),AND(AND(ABS(C40:G40-B40:F40)&gt;0),AND(ABS(C40:G40-B40:F40)&lt;4)),IF(NOT(F40=""),AND(AND(ABS(C40:F40-B40:E40)&gt;0),AND(ABS(C40:F40-B40:E40)&lt;4)),AND(AND(ABS(C40:E40-B40:D40)&gt;0),AND(ABS(C40:E40-B40:D40)&lt;4)))))</f>
        <v>0</v>
      </c>
      <c r="M40" s="1" t="b">
        <f t="shared" si="1"/>
        <v>0</v>
      </c>
    </row>
    <row r="41" ht="15.75" customHeight="1">
      <c r="A41" s="1" t="s">
        <v>50</v>
      </c>
      <c r="B41" s="1">
        <f>IFERROR(__xludf.DUMMYFUNCTION("SPLIT(A41,"" "")"),64.0)</f>
        <v>64</v>
      </c>
      <c r="C41" s="1">
        <f>IFERROR(__xludf.DUMMYFUNCTION("""COMPUTED_VALUE"""),61.0)</f>
        <v>61</v>
      </c>
      <c r="D41" s="1">
        <f>IFERROR(__xludf.DUMMYFUNCTION("""COMPUTED_VALUE"""),65.0)</f>
        <v>65</v>
      </c>
      <c r="E41" s="1">
        <f>IFERROR(__xludf.DUMMYFUNCTION("""COMPUTED_VALUE"""),67.0)</f>
        <v>67</v>
      </c>
      <c r="F41" s="2">
        <f>IFERROR(__xludf.DUMMYFUNCTION("""COMPUTED_VALUE"""),69.0)</f>
        <v>69</v>
      </c>
      <c r="J41" s="1" t="b">
        <f t="array" ref="J41">IF(NOT(H41=""),AND(C41:H41&gt;B41:G41),IF(NOT(G41=""),AND(C41:G41&gt;B41:F41),IF(NOT(F41=""),AND(C41:F41&gt;B41:E41),AND(C41:E41&gt;B41:D41))))</f>
        <v>0</v>
      </c>
      <c r="K41" s="1" t="b">
        <f t="array" ref="K41">IF(NOT(H41=""),AND(C41:H41&lt;B41:G41),IF(NOT(G41=""),AND(C41:G41&lt;B41:F41),IF(NOT(F41=""),AND(C41:F41&lt;B41:E41),AND(C41:E41&lt;B41:D41))))</f>
        <v>0</v>
      </c>
      <c r="L41" s="1" t="b">
        <f t="array" ref="L41">IF(NOT(H41=""),AND(AND(ABS(C41:H41-B41:G41)&gt;0),AND(ABS(C41:H41-B41:G41)&lt;4)),IF(NOT(G41=""),AND(AND(ABS(C41:G41-B41:F41)&gt;0),AND(ABS(C41:G41-B41:F41)&lt;4)),IF(NOT(F41=""),AND(AND(ABS(C41:F41-B41:E41)&gt;0),AND(ABS(C41:F41-B41:E41)&lt;4)),AND(AND(ABS(C41:E41-B41:D41)&gt;0),AND(ABS(C41:E41-B41:D41)&lt;4)))))</f>
        <v>0</v>
      </c>
      <c r="M41" s="1" t="b">
        <f t="shared" si="1"/>
        <v>0</v>
      </c>
    </row>
    <row r="42" ht="15.75" customHeight="1">
      <c r="A42" s="1" t="s">
        <v>51</v>
      </c>
      <c r="B42" s="1">
        <f>IFERROR(__xludf.DUMMYFUNCTION("SPLIT(A42,"" "")"),50.0)</f>
        <v>50</v>
      </c>
      <c r="C42" s="1">
        <f>IFERROR(__xludf.DUMMYFUNCTION("""COMPUTED_VALUE"""),47.0)</f>
        <v>47</v>
      </c>
      <c r="D42" s="1">
        <f>IFERROR(__xludf.DUMMYFUNCTION("""COMPUTED_VALUE"""),49.0)</f>
        <v>49</v>
      </c>
      <c r="E42" s="1">
        <f>IFERROR(__xludf.DUMMYFUNCTION("""COMPUTED_VALUE"""),51.0)</f>
        <v>51</v>
      </c>
      <c r="F42" s="1">
        <f>IFERROR(__xludf.DUMMYFUNCTION("""COMPUTED_VALUE"""),55.0)</f>
        <v>55</v>
      </c>
      <c r="G42" s="1">
        <f>IFERROR(__xludf.DUMMYFUNCTION("""COMPUTED_VALUE"""),58.0)</f>
        <v>58</v>
      </c>
      <c r="H42" s="1">
        <f>IFERROR(__xludf.DUMMYFUNCTION("""COMPUTED_VALUE"""),59.0)</f>
        <v>59</v>
      </c>
      <c r="I42" s="1">
        <f>IFERROR(__xludf.DUMMYFUNCTION("""COMPUTED_VALUE"""),58.0)</f>
        <v>58</v>
      </c>
      <c r="J42" s="1" t="b">
        <f t="array" ref="J42">IF(NOT(H42=""),AND(C42:H42&gt;B42:G42),IF(NOT(G42=""),AND(C42:G42&gt;B42:F42),IF(NOT(F42=""),AND(C42:F42&gt;B42:E42),AND(C42:E42&gt;B42:D42))))</f>
        <v>0</v>
      </c>
      <c r="K42" s="1" t="b">
        <f t="array" ref="K42">IF(NOT(H42=""),AND(C42:H42&lt;B42:G42),IF(NOT(G42=""),AND(C42:G42&lt;B42:F42),IF(NOT(F42=""),AND(C42:F42&lt;B42:E42),AND(C42:E42&lt;B42:D42))))</f>
        <v>0</v>
      </c>
      <c r="L42" s="1" t="b">
        <f t="array" ref="L42">IF(NOT(H42=""),AND(AND(ABS(C42:H42-B42:G42)&gt;0),AND(ABS(C42:H42-B42:G42)&lt;4)),IF(NOT(G42=""),AND(AND(ABS(C42:G42-B42:F42)&gt;0),AND(ABS(C42:G42-B42:F42)&lt;4)),IF(NOT(F42=""),AND(AND(ABS(C42:F42-B42:E42)&gt;0),AND(ABS(C42:F42-B42:E42)&lt;4)),AND(AND(ABS(C42:E42-B42:D42)&gt;0),AND(ABS(C42:E42-B42:D42)&lt;4)))))</f>
        <v>0</v>
      </c>
      <c r="M42" s="1" t="b">
        <f t="shared" si="1"/>
        <v>0</v>
      </c>
    </row>
    <row r="43" ht="15.75" customHeight="1">
      <c r="A43" s="1" t="s">
        <v>52</v>
      </c>
      <c r="B43" s="1">
        <f>IFERROR(__xludf.DUMMYFUNCTION("SPLIT(A43,"" "")"),74.0)</f>
        <v>74</v>
      </c>
      <c r="C43" s="1">
        <f>IFERROR(__xludf.DUMMYFUNCTION("""COMPUTED_VALUE"""),73.0)</f>
        <v>73</v>
      </c>
      <c r="D43" s="1">
        <f>IFERROR(__xludf.DUMMYFUNCTION("""COMPUTED_VALUE"""),77.0)</f>
        <v>77</v>
      </c>
      <c r="E43" s="1">
        <f>IFERROR(__xludf.DUMMYFUNCTION("""COMPUTED_VALUE"""),79.0)</f>
        <v>79</v>
      </c>
      <c r="F43" s="1">
        <f>IFERROR(__xludf.DUMMYFUNCTION("""COMPUTED_VALUE"""),80.0)</f>
        <v>80</v>
      </c>
      <c r="G43" s="1">
        <f>IFERROR(__xludf.DUMMYFUNCTION("""COMPUTED_VALUE"""),82.0)</f>
        <v>82</v>
      </c>
      <c r="H43" s="2">
        <f>IFERROR(__xludf.DUMMYFUNCTION("""COMPUTED_VALUE"""),82.0)</f>
        <v>82</v>
      </c>
      <c r="J43" s="1" t="b">
        <f t="array" ref="J43">IF(NOT(H43=""),AND(C43:H43&gt;B43:G43),IF(NOT(G43=""),AND(C43:G43&gt;B43:F43),IF(NOT(F43=""),AND(C43:F43&gt;B43:E43),AND(C43:E43&gt;B43:D43))))</f>
        <v>0</v>
      </c>
      <c r="K43" s="1" t="b">
        <f t="array" ref="K43">IF(NOT(H43=""),AND(C43:H43&lt;B43:G43),IF(NOT(G43=""),AND(C43:G43&lt;B43:F43),IF(NOT(F43=""),AND(C43:F43&lt;B43:E43),AND(C43:E43&lt;B43:D43))))</f>
        <v>0</v>
      </c>
      <c r="L43" s="1" t="b">
        <f t="array" ref="L43">IF(NOT(H43=""),AND(AND(ABS(C43:H43-B43:G43)&gt;0),AND(ABS(C43:H43-B43:G43)&lt;4)),IF(NOT(G43=""),AND(AND(ABS(C43:G43-B43:F43)&gt;0),AND(ABS(C43:G43-B43:F43)&lt;4)),IF(NOT(F43=""),AND(AND(ABS(C43:F43-B43:E43)&gt;0),AND(ABS(C43:F43-B43:E43)&lt;4)),AND(AND(ABS(C43:E43-B43:D43)&gt;0),AND(ABS(C43:E43-B43:D43)&lt;4)))))</f>
        <v>0</v>
      </c>
      <c r="M43" s="1" t="b">
        <f t="shared" si="1"/>
        <v>0</v>
      </c>
    </row>
    <row r="44" ht="15.75" customHeight="1">
      <c r="A44" s="1" t="s">
        <v>53</v>
      </c>
      <c r="B44" s="1">
        <f>IFERROR(__xludf.DUMMYFUNCTION("SPLIT(A44,"" "")"),73.0)</f>
        <v>73</v>
      </c>
      <c r="C44" s="1">
        <f>IFERROR(__xludf.DUMMYFUNCTION("""COMPUTED_VALUE"""),71.0)</f>
        <v>71</v>
      </c>
      <c r="D44" s="1">
        <f>IFERROR(__xludf.DUMMYFUNCTION("""COMPUTED_VALUE"""),72.0)</f>
        <v>72</v>
      </c>
      <c r="E44" s="1">
        <f>IFERROR(__xludf.DUMMYFUNCTION("""COMPUTED_VALUE"""),76.0)</f>
        <v>76</v>
      </c>
      <c r="F44" s="1">
        <f>IFERROR(__xludf.DUMMYFUNCTION("""COMPUTED_VALUE"""),78.0)</f>
        <v>78</v>
      </c>
      <c r="G44" s="1">
        <f>IFERROR(__xludf.DUMMYFUNCTION("""COMPUTED_VALUE"""),79.0)</f>
        <v>79</v>
      </c>
      <c r="H44" s="2">
        <f>IFERROR(__xludf.DUMMYFUNCTION("""COMPUTED_VALUE"""),83.0)</f>
        <v>83</v>
      </c>
      <c r="J44" s="1" t="b">
        <f t="array" ref="J44">IF(NOT(H44=""),AND(C44:H44&gt;B44:G44),IF(NOT(G44=""),AND(C44:G44&gt;B44:F44),IF(NOT(F44=""),AND(C44:F44&gt;B44:E44),AND(C44:E44&gt;B44:D44))))</f>
        <v>0</v>
      </c>
      <c r="K44" s="1" t="b">
        <f t="array" ref="K44">IF(NOT(H44=""),AND(C44:H44&lt;B44:G44),IF(NOT(G44=""),AND(C44:G44&lt;B44:F44),IF(NOT(F44=""),AND(C44:F44&lt;B44:E44),AND(C44:E44&lt;B44:D44))))</f>
        <v>0</v>
      </c>
      <c r="L44" s="1" t="b">
        <f t="array" ref="L44">IF(NOT(H44=""),AND(AND(ABS(C44:H44-B44:G44)&gt;0),AND(ABS(C44:H44-B44:G44)&lt;4)),IF(NOT(G44=""),AND(AND(ABS(C44:G44-B44:F44)&gt;0),AND(ABS(C44:G44-B44:F44)&lt;4)),IF(NOT(F44=""),AND(AND(ABS(C44:F44-B44:E44)&gt;0),AND(ABS(C44:F44-B44:E44)&lt;4)),AND(AND(ABS(C44:E44-B44:D44)&gt;0),AND(ABS(C44:E44-B44:D44)&lt;4)))))</f>
        <v>0</v>
      </c>
      <c r="M44" s="1" t="b">
        <f t="shared" si="1"/>
        <v>0</v>
      </c>
    </row>
    <row r="45" ht="15.75" customHeight="1">
      <c r="A45" s="1" t="s">
        <v>54</v>
      </c>
      <c r="B45" s="1">
        <f>IFERROR(__xludf.DUMMYFUNCTION("SPLIT(A45,"" "")"),80.0)</f>
        <v>80</v>
      </c>
      <c r="C45" s="1">
        <f>IFERROR(__xludf.DUMMYFUNCTION("""COMPUTED_VALUE"""),79.0)</f>
        <v>79</v>
      </c>
      <c r="D45" s="1">
        <f>IFERROR(__xludf.DUMMYFUNCTION("""COMPUTED_VALUE"""),80.0)</f>
        <v>80</v>
      </c>
      <c r="E45" s="1">
        <f>IFERROR(__xludf.DUMMYFUNCTION("""COMPUTED_VALUE"""),84.0)</f>
        <v>84</v>
      </c>
      <c r="F45" s="2">
        <f>IFERROR(__xludf.DUMMYFUNCTION("""COMPUTED_VALUE"""),90.0)</f>
        <v>90</v>
      </c>
      <c r="J45" s="1" t="b">
        <f t="array" ref="J45">IF(NOT(H45=""),AND(C45:H45&gt;B45:G45),IF(NOT(G45=""),AND(C45:G45&gt;B45:F45),IF(NOT(F45=""),AND(C45:F45&gt;B45:E45),AND(C45:E45&gt;B45:D45))))</f>
        <v>0</v>
      </c>
      <c r="K45" s="1" t="b">
        <f t="array" ref="K45">IF(NOT(H45=""),AND(C45:H45&lt;B45:G45),IF(NOT(G45=""),AND(C45:G45&lt;B45:F45),IF(NOT(F45=""),AND(C45:F45&lt;B45:E45),AND(C45:E45&lt;B45:D45))))</f>
        <v>0</v>
      </c>
      <c r="L45" s="1" t="b">
        <f t="array" ref="L45">IF(NOT(H45=""),AND(AND(ABS(C45:H45-B45:G45)&gt;0),AND(ABS(C45:H45-B45:G45)&lt;4)),IF(NOT(G45=""),AND(AND(ABS(C45:G45-B45:F45)&gt;0),AND(ABS(C45:G45-B45:F45)&lt;4)),IF(NOT(F45=""),AND(AND(ABS(C45:F45-B45:E45)&gt;0),AND(ABS(C45:F45-B45:E45)&lt;4)),AND(AND(ABS(C45:E45-B45:D45)&gt;0),AND(ABS(C45:E45-B45:D45)&lt;4)))))</f>
        <v>0</v>
      </c>
      <c r="M45" s="1" t="b">
        <f t="shared" si="1"/>
        <v>0</v>
      </c>
    </row>
    <row r="46" ht="15.75" customHeight="1">
      <c r="A46" s="1" t="s">
        <v>55</v>
      </c>
      <c r="B46" s="1">
        <f>IFERROR(__xludf.DUMMYFUNCTION("SPLIT(A46,"" "")"),45.0)</f>
        <v>45</v>
      </c>
      <c r="C46" s="1">
        <f>IFERROR(__xludf.DUMMYFUNCTION("""COMPUTED_VALUE"""),43.0)</f>
        <v>43</v>
      </c>
      <c r="D46" s="1">
        <f>IFERROR(__xludf.DUMMYFUNCTION("""COMPUTED_VALUE"""),50.0)</f>
        <v>50</v>
      </c>
      <c r="E46" s="1">
        <f>IFERROR(__xludf.DUMMYFUNCTION("""COMPUTED_VALUE"""),53.0)</f>
        <v>53</v>
      </c>
      <c r="F46" s="1">
        <f>IFERROR(__xludf.DUMMYFUNCTION("""COMPUTED_VALUE"""),56.0)</f>
        <v>56</v>
      </c>
      <c r="G46" s="2">
        <f>IFERROR(__xludf.DUMMYFUNCTION("""COMPUTED_VALUE"""),57.0)</f>
        <v>57</v>
      </c>
      <c r="J46" s="1" t="b">
        <f t="array" ref="J46">IF(NOT(H46=""),AND(C46:H46&gt;B46:G46),IF(NOT(G46=""),AND(C46:G46&gt;B46:F46),IF(NOT(F46=""),AND(C46:F46&gt;B46:E46),AND(C46:E46&gt;B46:D46))))</f>
        <v>0</v>
      </c>
      <c r="K46" s="1" t="b">
        <f t="array" ref="K46">IF(NOT(H46=""),AND(C46:H46&lt;B46:G46),IF(NOT(G46=""),AND(C46:G46&lt;B46:F46),IF(NOT(F46=""),AND(C46:F46&lt;B46:E46),AND(C46:E46&lt;B46:D46))))</f>
        <v>0</v>
      </c>
      <c r="L46" s="1" t="b">
        <f t="array" ref="L46">IF(NOT(H46=""),AND(AND(ABS(C46:H46-B46:G46)&gt;0),AND(ABS(C46:H46-B46:G46)&lt;4)),IF(NOT(G46=""),AND(AND(ABS(C46:G46-B46:F46)&gt;0),AND(ABS(C46:G46-B46:F46)&lt;4)),IF(NOT(F46=""),AND(AND(ABS(C46:F46-B46:E46)&gt;0),AND(ABS(C46:F46-B46:E46)&lt;4)),AND(AND(ABS(C46:E46-B46:D46)&gt;0),AND(ABS(C46:E46-B46:D46)&lt;4)))))</f>
        <v>0</v>
      </c>
      <c r="M46" s="1" t="b">
        <f t="shared" si="1"/>
        <v>0</v>
      </c>
    </row>
    <row r="47" ht="15.75" customHeight="1">
      <c r="A47" s="1" t="s">
        <v>56</v>
      </c>
      <c r="B47" s="1">
        <f>IFERROR(__xludf.DUMMYFUNCTION("SPLIT(A47,"" "")"),70.0)</f>
        <v>70</v>
      </c>
      <c r="C47" s="1">
        <f>IFERROR(__xludf.DUMMYFUNCTION("""COMPUTED_VALUE"""),67.0)</f>
        <v>67</v>
      </c>
      <c r="D47" s="1">
        <f>IFERROR(__xludf.DUMMYFUNCTION("""COMPUTED_VALUE"""),74.0)</f>
        <v>74</v>
      </c>
      <c r="E47" s="1">
        <f>IFERROR(__xludf.DUMMYFUNCTION("""COMPUTED_VALUE"""),76.0)</f>
        <v>76</v>
      </c>
      <c r="F47" s="2">
        <f>IFERROR(__xludf.DUMMYFUNCTION("""COMPUTED_VALUE"""),75.0)</f>
        <v>75</v>
      </c>
      <c r="J47" s="1" t="b">
        <f t="array" ref="J47">IF(NOT(H47=""),AND(C47:H47&gt;B47:G47),IF(NOT(G47=""),AND(C47:G47&gt;B47:F47),IF(NOT(F47=""),AND(C47:F47&gt;B47:E47),AND(C47:E47&gt;B47:D47))))</f>
        <v>0</v>
      </c>
      <c r="K47" s="1" t="b">
        <f t="array" ref="K47">IF(NOT(H47=""),AND(C47:H47&lt;B47:G47),IF(NOT(G47=""),AND(C47:G47&lt;B47:F47),IF(NOT(F47=""),AND(C47:F47&lt;B47:E47),AND(C47:E47&lt;B47:D47))))</f>
        <v>0</v>
      </c>
      <c r="L47" s="1" t="b">
        <f t="array" ref="L47">IF(NOT(H47=""),AND(AND(ABS(C47:H47-B47:G47)&gt;0),AND(ABS(C47:H47-B47:G47)&lt;4)),IF(NOT(G47=""),AND(AND(ABS(C47:G47-B47:F47)&gt;0),AND(ABS(C47:G47-B47:F47)&lt;4)),IF(NOT(F47=""),AND(AND(ABS(C47:F47-B47:E47)&gt;0),AND(ABS(C47:F47-B47:E47)&lt;4)),AND(AND(ABS(C47:E47-B47:D47)&gt;0),AND(ABS(C47:E47-B47:D47)&lt;4)))))</f>
        <v>0</v>
      </c>
      <c r="M47" s="1" t="b">
        <f t="shared" si="1"/>
        <v>0</v>
      </c>
    </row>
    <row r="48" ht="15.75" customHeight="1">
      <c r="A48" s="1" t="s">
        <v>57</v>
      </c>
      <c r="B48" s="1">
        <f>IFERROR(__xludf.DUMMYFUNCTION("SPLIT(A48,"" "")"),19.0)</f>
        <v>19</v>
      </c>
      <c r="C48" s="1">
        <f>IFERROR(__xludf.DUMMYFUNCTION("""COMPUTED_VALUE"""),18.0)</f>
        <v>18</v>
      </c>
      <c r="D48" s="1">
        <f>IFERROR(__xludf.DUMMYFUNCTION("""COMPUTED_VALUE"""),24.0)</f>
        <v>24</v>
      </c>
      <c r="E48" s="1">
        <f>IFERROR(__xludf.DUMMYFUNCTION("""COMPUTED_VALUE"""),26.0)</f>
        <v>26</v>
      </c>
      <c r="F48" s="2">
        <f>IFERROR(__xludf.DUMMYFUNCTION("""COMPUTED_VALUE"""),26.0)</f>
        <v>26</v>
      </c>
      <c r="J48" s="1" t="b">
        <f t="array" ref="J48">IF(NOT(H48=""),AND(C48:H48&gt;B48:G48),IF(NOT(G48=""),AND(C48:G48&gt;B48:F48),IF(NOT(F48=""),AND(C48:F48&gt;B48:E48),AND(C48:E48&gt;B48:D48))))</f>
        <v>0</v>
      </c>
      <c r="K48" s="1" t="b">
        <f t="array" ref="K48">IF(NOT(H48=""),AND(C48:H48&lt;B48:G48),IF(NOT(G48=""),AND(C48:G48&lt;B48:F48),IF(NOT(F48=""),AND(C48:F48&lt;B48:E48),AND(C48:E48&lt;B48:D48))))</f>
        <v>0</v>
      </c>
      <c r="L48" s="1" t="b">
        <f t="array" ref="L48">IF(NOT(H48=""),AND(AND(ABS(C48:H48-B48:G48)&gt;0),AND(ABS(C48:H48-B48:G48)&lt;4)),IF(NOT(G48=""),AND(AND(ABS(C48:G48-B48:F48)&gt;0),AND(ABS(C48:G48-B48:F48)&lt;4)),IF(NOT(F48=""),AND(AND(ABS(C48:F48-B48:E48)&gt;0),AND(ABS(C48:F48-B48:E48)&lt;4)),AND(AND(ABS(C48:E48-B48:D48)&gt;0),AND(ABS(C48:E48-B48:D48)&lt;4)))))</f>
        <v>0</v>
      </c>
      <c r="M48" s="1" t="b">
        <f t="shared" si="1"/>
        <v>0</v>
      </c>
    </row>
    <row r="49" ht="15.75" customHeight="1">
      <c r="A49" s="1" t="s">
        <v>58</v>
      </c>
      <c r="B49" s="1">
        <f>IFERROR(__xludf.DUMMYFUNCTION("SPLIT(A49,"" "")"),37.0)</f>
        <v>37</v>
      </c>
      <c r="C49" s="1">
        <f>IFERROR(__xludf.DUMMYFUNCTION("""COMPUTED_VALUE"""),35.0)</f>
        <v>35</v>
      </c>
      <c r="D49" s="1">
        <f>IFERROR(__xludf.DUMMYFUNCTION("""COMPUTED_VALUE"""),42.0)</f>
        <v>42</v>
      </c>
      <c r="E49" s="1">
        <f>IFERROR(__xludf.DUMMYFUNCTION("""COMPUTED_VALUE"""),44.0)</f>
        <v>44</v>
      </c>
      <c r="F49" s="2">
        <f>IFERROR(__xludf.DUMMYFUNCTION("""COMPUTED_VALUE"""),48.0)</f>
        <v>48</v>
      </c>
      <c r="J49" s="1" t="b">
        <f t="array" ref="J49">IF(NOT(H49=""),AND(C49:H49&gt;B49:G49),IF(NOT(G49=""),AND(C49:G49&gt;B49:F49),IF(NOT(F49=""),AND(C49:F49&gt;B49:E49),AND(C49:E49&gt;B49:D49))))</f>
        <v>0</v>
      </c>
      <c r="K49" s="1" t="b">
        <f t="array" ref="K49">IF(NOT(H49=""),AND(C49:H49&lt;B49:G49),IF(NOT(G49=""),AND(C49:G49&lt;B49:F49),IF(NOT(F49=""),AND(C49:F49&lt;B49:E49),AND(C49:E49&lt;B49:D49))))</f>
        <v>0</v>
      </c>
      <c r="L49" s="1" t="b">
        <f t="array" ref="L49">IF(NOT(H49=""),AND(AND(ABS(C49:H49-B49:G49)&gt;0),AND(ABS(C49:H49-B49:G49)&lt;4)),IF(NOT(G49=""),AND(AND(ABS(C49:G49-B49:F49)&gt;0),AND(ABS(C49:G49-B49:F49)&lt;4)),IF(NOT(F49=""),AND(AND(ABS(C49:F49-B49:E49)&gt;0),AND(ABS(C49:F49-B49:E49)&lt;4)),AND(AND(ABS(C49:E49-B49:D49)&gt;0),AND(ABS(C49:E49-B49:D49)&lt;4)))))</f>
        <v>0</v>
      </c>
      <c r="M49" s="1" t="b">
        <f t="shared" si="1"/>
        <v>0</v>
      </c>
    </row>
    <row r="50" ht="15.75" customHeight="1">
      <c r="A50" s="1" t="s">
        <v>59</v>
      </c>
      <c r="B50" s="1">
        <f>IFERROR(__xludf.DUMMYFUNCTION("SPLIT(A50,"" "")"),56.0)</f>
        <v>56</v>
      </c>
      <c r="C50" s="1">
        <f>IFERROR(__xludf.DUMMYFUNCTION("""COMPUTED_VALUE"""),54.0)</f>
        <v>54</v>
      </c>
      <c r="D50" s="1">
        <f>IFERROR(__xludf.DUMMYFUNCTION("""COMPUTED_VALUE"""),56.0)</f>
        <v>56</v>
      </c>
      <c r="E50" s="1">
        <f>IFERROR(__xludf.DUMMYFUNCTION("""COMPUTED_VALUE"""),62.0)</f>
        <v>62</v>
      </c>
      <c r="F50" s="2">
        <f>IFERROR(__xludf.DUMMYFUNCTION("""COMPUTED_VALUE"""),67.0)</f>
        <v>67</v>
      </c>
      <c r="J50" s="1" t="b">
        <f t="array" ref="J50">IF(NOT(H50=""),AND(C50:H50&gt;B50:G50),IF(NOT(G50=""),AND(C50:G50&gt;B50:F50),IF(NOT(F50=""),AND(C50:F50&gt;B50:E50),AND(C50:E50&gt;B50:D50))))</f>
        <v>0</v>
      </c>
      <c r="K50" s="1" t="b">
        <f t="array" ref="K50">IF(NOT(H50=""),AND(C50:H50&lt;B50:G50),IF(NOT(G50=""),AND(C50:G50&lt;B50:F50),IF(NOT(F50=""),AND(C50:F50&lt;B50:E50),AND(C50:E50&lt;B50:D50))))</f>
        <v>0</v>
      </c>
      <c r="L50" s="1" t="b">
        <f t="array" ref="L50">IF(NOT(H50=""),AND(AND(ABS(C50:H50-B50:G50)&gt;0),AND(ABS(C50:H50-B50:G50)&lt;4)),IF(NOT(G50=""),AND(AND(ABS(C50:G50-B50:F50)&gt;0),AND(ABS(C50:G50-B50:F50)&lt;4)),IF(NOT(F50=""),AND(AND(ABS(C50:F50-B50:E50)&gt;0),AND(ABS(C50:F50-B50:E50)&lt;4)),AND(AND(ABS(C50:E50-B50:D50)&gt;0),AND(ABS(C50:E50-B50:D50)&lt;4)))))</f>
        <v>0</v>
      </c>
      <c r="M50" s="1" t="b">
        <f t="shared" si="1"/>
        <v>0</v>
      </c>
    </row>
    <row r="51" ht="15.75" customHeight="1">
      <c r="A51" s="1" t="s">
        <v>60</v>
      </c>
      <c r="B51" s="1">
        <f>IFERROR(__xludf.DUMMYFUNCTION("SPLIT(A51,"" "")"),74.0)</f>
        <v>74</v>
      </c>
      <c r="C51" s="1">
        <f>IFERROR(__xludf.DUMMYFUNCTION("""COMPUTED_VALUE"""),74.0)</f>
        <v>74</v>
      </c>
      <c r="D51" s="1">
        <f>IFERROR(__xludf.DUMMYFUNCTION("""COMPUTED_VALUE"""),75.0)</f>
        <v>75</v>
      </c>
      <c r="E51" s="1">
        <f>IFERROR(__xludf.DUMMYFUNCTION("""COMPUTED_VALUE"""),76.0)</f>
        <v>76</v>
      </c>
      <c r="F51" s="2">
        <f>IFERROR(__xludf.DUMMYFUNCTION("""COMPUTED_VALUE"""),79.0)</f>
        <v>79</v>
      </c>
      <c r="J51" s="1" t="b">
        <f t="array" ref="J51">IF(NOT(H51=""),AND(C51:H51&gt;B51:G51),IF(NOT(G51=""),AND(C51:G51&gt;B51:F51),IF(NOT(F51=""),AND(C51:F51&gt;B51:E51),AND(C51:E51&gt;B51:D51))))</f>
        <v>0</v>
      </c>
      <c r="K51" s="1" t="b">
        <f t="array" ref="K51">IF(NOT(H51=""),AND(C51:H51&lt;B51:G51),IF(NOT(G51=""),AND(C51:G51&lt;B51:F51),IF(NOT(F51=""),AND(C51:F51&lt;B51:E51),AND(C51:E51&lt;B51:D51))))</f>
        <v>0</v>
      </c>
      <c r="L51" s="1" t="b">
        <f t="array" ref="L51">IF(NOT(H51=""),AND(AND(ABS(C51:H51-B51:G51)&gt;0),AND(ABS(C51:H51-B51:G51)&lt;4)),IF(NOT(G51=""),AND(AND(ABS(C51:G51-B51:F51)&gt;0),AND(ABS(C51:G51-B51:F51)&lt;4)),IF(NOT(F51=""),AND(AND(ABS(C51:F51-B51:E51)&gt;0),AND(ABS(C51:F51-B51:E51)&lt;4)),AND(AND(ABS(C51:E51-B51:D51)&gt;0),AND(ABS(C51:E51-B51:D51)&lt;4)))))</f>
        <v>0</v>
      </c>
      <c r="M51" s="1" t="b">
        <f t="shared" si="1"/>
        <v>0</v>
      </c>
    </row>
    <row r="52" ht="15.75" customHeight="1">
      <c r="A52" s="1" t="s">
        <v>61</v>
      </c>
      <c r="B52" s="1">
        <f>IFERROR(__xludf.DUMMYFUNCTION("SPLIT(A52,"" "")"),46.0)</f>
        <v>46</v>
      </c>
      <c r="C52" s="1">
        <f>IFERROR(__xludf.DUMMYFUNCTION("""COMPUTED_VALUE"""),46.0)</f>
        <v>46</v>
      </c>
      <c r="D52" s="1">
        <f>IFERROR(__xludf.DUMMYFUNCTION("""COMPUTED_VALUE"""),48.0)</f>
        <v>48</v>
      </c>
      <c r="E52" s="1">
        <f>IFERROR(__xludf.DUMMYFUNCTION("""COMPUTED_VALUE"""),50.0)</f>
        <v>50</v>
      </c>
      <c r="F52" s="1">
        <f>IFERROR(__xludf.DUMMYFUNCTION("""COMPUTED_VALUE"""),52.0)</f>
        <v>52</v>
      </c>
      <c r="G52" s="1">
        <f>IFERROR(__xludf.DUMMYFUNCTION("""COMPUTED_VALUE"""),53.0)</f>
        <v>53</v>
      </c>
      <c r="H52" s="1">
        <f>IFERROR(__xludf.DUMMYFUNCTION("""COMPUTED_VALUE"""),55.0)</f>
        <v>55</v>
      </c>
      <c r="I52" s="1">
        <f>IFERROR(__xludf.DUMMYFUNCTION("""COMPUTED_VALUE"""),53.0)</f>
        <v>53</v>
      </c>
      <c r="J52" s="1" t="b">
        <f t="array" ref="J52">IF(NOT(H52=""),AND(C52:H52&gt;B52:G52),IF(NOT(G52=""),AND(C52:G52&gt;B52:F52),IF(NOT(F52=""),AND(C52:F52&gt;B52:E52),AND(C52:E52&gt;B52:D52))))</f>
        <v>0</v>
      </c>
      <c r="K52" s="1" t="b">
        <f t="array" ref="K52">IF(NOT(H52=""),AND(C52:H52&lt;B52:G52),IF(NOT(G52=""),AND(C52:G52&lt;B52:F52),IF(NOT(F52=""),AND(C52:F52&lt;B52:E52),AND(C52:E52&lt;B52:D52))))</f>
        <v>0</v>
      </c>
      <c r="L52" s="1" t="b">
        <f t="array" ref="L52">IF(NOT(H52=""),AND(AND(ABS(C52:H52-B52:G52)&gt;0),AND(ABS(C52:H52-B52:G52)&lt;4)),IF(NOT(G52=""),AND(AND(ABS(C52:G52-B52:F52)&gt;0),AND(ABS(C52:G52-B52:F52)&lt;4)),IF(NOT(F52=""),AND(AND(ABS(C52:F52-B52:E52)&gt;0),AND(ABS(C52:F52-B52:E52)&lt;4)),AND(AND(ABS(C52:E52-B52:D52)&gt;0),AND(ABS(C52:E52-B52:D52)&lt;4)))))</f>
        <v>0</v>
      </c>
      <c r="M52" s="1" t="b">
        <f t="shared" si="1"/>
        <v>0</v>
      </c>
    </row>
    <row r="53" ht="15.75" customHeight="1">
      <c r="A53" s="1" t="s">
        <v>62</v>
      </c>
      <c r="B53" s="1">
        <f>IFERROR(__xludf.DUMMYFUNCTION("SPLIT(A53,"" "")"),96.0)</f>
        <v>96</v>
      </c>
      <c r="C53" s="1">
        <f>IFERROR(__xludf.DUMMYFUNCTION("""COMPUTED_VALUE"""),96.0)</f>
        <v>96</v>
      </c>
      <c r="D53" s="1">
        <f>IFERROR(__xludf.DUMMYFUNCTION("""COMPUTED_VALUE"""),97.0)</f>
        <v>97</v>
      </c>
      <c r="E53" s="1">
        <f>IFERROR(__xludf.DUMMYFUNCTION("""COMPUTED_VALUE"""),98.0)</f>
        <v>98</v>
      </c>
      <c r="F53" s="2">
        <f>IFERROR(__xludf.DUMMYFUNCTION("""COMPUTED_VALUE"""),98.0)</f>
        <v>98</v>
      </c>
      <c r="J53" s="1" t="b">
        <f t="array" ref="J53">IF(NOT(H53=""),AND(C53:H53&gt;B53:G53),IF(NOT(G53=""),AND(C53:G53&gt;B53:F53),IF(NOT(F53=""),AND(C53:F53&gt;B53:E53),AND(C53:E53&gt;B53:D53))))</f>
        <v>0</v>
      </c>
      <c r="K53" s="1" t="b">
        <f t="array" ref="K53">IF(NOT(H53=""),AND(C53:H53&lt;B53:G53),IF(NOT(G53=""),AND(C53:G53&lt;B53:F53),IF(NOT(F53=""),AND(C53:F53&lt;B53:E53),AND(C53:E53&lt;B53:D53))))</f>
        <v>0</v>
      </c>
      <c r="L53" s="1" t="b">
        <f t="array" ref="L53">IF(NOT(H53=""),AND(AND(ABS(C53:H53-B53:G53)&gt;0),AND(ABS(C53:H53-B53:G53)&lt;4)),IF(NOT(G53=""),AND(AND(ABS(C53:G53-B53:F53)&gt;0),AND(ABS(C53:G53-B53:F53)&lt;4)),IF(NOT(F53=""),AND(AND(ABS(C53:F53-B53:E53)&gt;0),AND(ABS(C53:F53-B53:E53)&lt;4)),AND(AND(ABS(C53:E53-B53:D53)&gt;0),AND(ABS(C53:E53-B53:D53)&lt;4)))))</f>
        <v>0</v>
      </c>
      <c r="M53" s="1" t="b">
        <f t="shared" si="1"/>
        <v>0</v>
      </c>
    </row>
    <row r="54" ht="15.75" customHeight="1">
      <c r="A54" s="1" t="s">
        <v>63</v>
      </c>
      <c r="B54" s="1">
        <f>IFERROR(__xludf.DUMMYFUNCTION("SPLIT(A54,"" "")"),7.0)</f>
        <v>7</v>
      </c>
      <c r="C54" s="1">
        <f>IFERROR(__xludf.DUMMYFUNCTION("""COMPUTED_VALUE"""),7.0)</f>
        <v>7</v>
      </c>
      <c r="D54" s="1">
        <f>IFERROR(__xludf.DUMMYFUNCTION("""COMPUTED_VALUE"""),8.0)</f>
        <v>8</v>
      </c>
      <c r="E54" s="1">
        <f>IFERROR(__xludf.DUMMYFUNCTION("""COMPUTED_VALUE"""),10.0)</f>
        <v>10</v>
      </c>
      <c r="F54" s="1">
        <f>IFERROR(__xludf.DUMMYFUNCTION("""COMPUTED_VALUE"""),11.0)</f>
        <v>11</v>
      </c>
      <c r="G54" s="2">
        <f>IFERROR(__xludf.DUMMYFUNCTION("""COMPUTED_VALUE"""),15.0)</f>
        <v>15</v>
      </c>
      <c r="J54" s="1" t="b">
        <f t="array" ref="J54">IF(NOT(H54=""),AND(C54:H54&gt;B54:G54),IF(NOT(G54=""),AND(C54:G54&gt;B54:F54),IF(NOT(F54=""),AND(C54:F54&gt;B54:E54),AND(C54:E54&gt;B54:D54))))</f>
        <v>0</v>
      </c>
      <c r="K54" s="1" t="b">
        <f t="array" ref="K54">IF(NOT(H54=""),AND(C54:H54&lt;B54:G54),IF(NOT(G54=""),AND(C54:G54&lt;B54:F54),IF(NOT(F54=""),AND(C54:F54&lt;B54:E54),AND(C54:E54&lt;B54:D54))))</f>
        <v>0</v>
      </c>
      <c r="L54" s="1" t="b">
        <f t="array" ref="L54">IF(NOT(H54=""),AND(AND(ABS(C54:H54-B54:G54)&gt;0),AND(ABS(C54:H54-B54:G54)&lt;4)),IF(NOT(G54=""),AND(AND(ABS(C54:G54-B54:F54)&gt;0),AND(ABS(C54:G54-B54:F54)&lt;4)),IF(NOT(F54=""),AND(AND(ABS(C54:F54-B54:E54)&gt;0),AND(ABS(C54:F54-B54:E54)&lt;4)),AND(AND(ABS(C54:E54-B54:D54)&gt;0),AND(ABS(C54:E54-B54:D54)&lt;4)))))</f>
        <v>0</v>
      </c>
      <c r="M54" s="1" t="b">
        <f t="shared" si="1"/>
        <v>0</v>
      </c>
    </row>
    <row r="55" ht="15.75" customHeight="1">
      <c r="A55" s="1" t="s">
        <v>64</v>
      </c>
      <c r="B55" s="1">
        <f>IFERROR(__xludf.DUMMYFUNCTION("SPLIT(A55,"" "")"),31.0)</f>
        <v>31</v>
      </c>
      <c r="C55" s="1">
        <f>IFERROR(__xludf.DUMMYFUNCTION("""COMPUTED_VALUE"""),31.0)</f>
        <v>31</v>
      </c>
      <c r="D55" s="1">
        <f>IFERROR(__xludf.DUMMYFUNCTION("""COMPUTED_VALUE"""),32.0)</f>
        <v>32</v>
      </c>
      <c r="E55" s="1">
        <f>IFERROR(__xludf.DUMMYFUNCTION("""COMPUTED_VALUE"""),35.0)</f>
        <v>35</v>
      </c>
      <c r="F55" s="1">
        <f>IFERROR(__xludf.DUMMYFUNCTION("""COMPUTED_VALUE"""),36.0)</f>
        <v>36</v>
      </c>
      <c r="G55" s="2">
        <f>IFERROR(__xludf.DUMMYFUNCTION("""COMPUTED_VALUE"""),42.0)</f>
        <v>42</v>
      </c>
      <c r="J55" s="1" t="b">
        <f t="array" ref="J55">IF(NOT(H55=""),AND(C55:H55&gt;B55:G55),IF(NOT(G55=""),AND(C55:G55&gt;B55:F55),IF(NOT(F55=""),AND(C55:F55&gt;B55:E55),AND(C55:E55&gt;B55:D55))))</f>
        <v>0</v>
      </c>
      <c r="K55" s="1" t="b">
        <f t="array" ref="K55">IF(NOT(H55=""),AND(C55:H55&lt;B55:G55),IF(NOT(G55=""),AND(C55:G55&lt;B55:F55),IF(NOT(F55=""),AND(C55:F55&lt;B55:E55),AND(C55:E55&lt;B55:D55))))</f>
        <v>0</v>
      </c>
      <c r="L55" s="1" t="b">
        <f t="array" ref="L55">IF(NOT(H55=""),AND(AND(ABS(C55:H55-B55:G55)&gt;0),AND(ABS(C55:H55-B55:G55)&lt;4)),IF(NOT(G55=""),AND(AND(ABS(C55:G55-B55:F55)&gt;0),AND(ABS(C55:G55-B55:F55)&lt;4)),IF(NOT(F55=""),AND(AND(ABS(C55:F55-B55:E55)&gt;0),AND(ABS(C55:F55-B55:E55)&lt;4)),AND(AND(ABS(C55:E55-B55:D55)&gt;0),AND(ABS(C55:E55-B55:D55)&lt;4)))))</f>
        <v>0</v>
      </c>
      <c r="M55" s="1" t="b">
        <f t="shared" si="1"/>
        <v>0</v>
      </c>
    </row>
    <row r="56" ht="15.75" customHeight="1">
      <c r="A56" s="1" t="s">
        <v>65</v>
      </c>
      <c r="B56" s="1">
        <f>IFERROR(__xludf.DUMMYFUNCTION("SPLIT(A56,"" "")"),45.0)</f>
        <v>45</v>
      </c>
      <c r="C56" s="1">
        <f>IFERROR(__xludf.DUMMYFUNCTION("""COMPUTED_VALUE"""),45.0)</f>
        <v>45</v>
      </c>
      <c r="D56" s="1">
        <f>IFERROR(__xludf.DUMMYFUNCTION("""COMPUTED_VALUE"""),43.0)</f>
        <v>43</v>
      </c>
      <c r="E56" s="1">
        <f>IFERROR(__xludf.DUMMYFUNCTION("""COMPUTED_VALUE"""),45.0)</f>
        <v>45</v>
      </c>
      <c r="F56" s="2">
        <f>IFERROR(__xludf.DUMMYFUNCTION("""COMPUTED_VALUE"""),47.0)</f>
        <v>47</v>
      </c>
      <c r="J56" s="1" t="b">
        <f t="array" ref="J56">IF(NOT(H56=""),AND(C56:H56&gt;B56:G56),IF(NOT(G56=""),AND(C56:G56&gt;B56:F56),IF(NOT(F56=""),AND(C56:F56&gt;B56:E56),AND(C56:E56&gt;B56:D56))))</f>
        <v>0</v>
      </c>
      <c r="K56" s="1" t="b">
        <f t="array" ref="K56">IF(NOT(H56=""),AND(C56:H56&lt;B56:G56),IF(NOT(G56=""),AND(C56:G56&lt;B56:F56),IF(NOT(F56=""),AND(C56:F56&lt;B56:E56),AND(C56:E56&lt;B56:D56))))</f>
        <v>0</v>
      </c>
      <c r="L56" s="1" t="b">
        <f t="array" ref="L56">IF(NOT(H56=""),AND(AND(ABS(C56:H56-B56:G56)&gt;0),AND(ABS(C56:H56-B56:G56)&lt;4)),IF(NOT(G56=""),AND(AND(ABS(C56:G56-B56:F56)&gt;0),AND(ABS(C56:G56-B56:F56)&lt;4)),IF(NOT(F56=""),AND(AND(ABS(C56:F56-B56:E56)&gt;0),AND(ABS(C56:F56-B56:E56)&lt;4)),AND(AND(ABS(C56:E56-B56:D56)&gt;0),AND(ABS(C56:E56-B56:D56)&lt;4)))))</f>
        <v>0</v>
      </c>
      <c r="M56" s="1" t="b">
        <f t="shared" si="1"/>
        <v>0</v>
      </c>
    </row>
    <row r="57" ht="15.75" customHeight="1">
      <c r="A57" s="1" t="s">
        <v>66</v>
      </c>
      <c r="B57" s="1">
        <f>IFERROR(__xludf.DUMMYFUNCTION("SPLIT(A57,"" "")"),44.0)</f>
        <v>44</v>
      </c>
      <c r="C57" s="1">
        <f>IFERROR(__xludf.DUMMYFUNCTION("""COMPUTED_VALUE"""),44.0)</f>
        <v>44</v>
      </c>
      <c r="D57" s="1">
        <f>IFERROR(__xludf.DUMMYFUNCTION("""COMPUTED_VALUE"""),43.0)</f>
        <v>43</v>
      </c>
      <c r="E57" s="1">
        <f>IFERROR(__xludf.DUMMYFUNCTION("""COMPUTED_VALUE"""),44.0)</f>
        <v>44</v>
      </c>
      <c r="F57" s="2">
        <f>IFERROR(__xludf.DUMMYFUNCTION("""COMPUTED_VALUE"""),42.0)</f>
        <v>42</v>
      </c>
      <c r="J57" s="1" t="b">
        <f t="array" ref="J57">IF(NOT(H57=""),AND(C57:H57&gt;B57:G57),IF(NOT(G57=""),AND(C57:G57&gt;B57:F57),IF(NOT(F57=""),AND(C57:F57&gt;B57:E57),AND(C57:E57&gt;B57:D57))))</f>
        <v>0</v>
      </c>
      <c r="K57" s="1" t="b">
        <f t="array" ref="K57">IF(NOT(H57=""),AND(C57:H57&lt;B57:G57),IF(NOT(G57=""),AND(C57:G57&lt;B57:F57),IF(NOT(F57=""),AND(C57:F57&lt;B57:E57),AND(C57:E57&lt;B57:D57))))</f>
        <v>0</v>
      </c>
      <c r="L57" s="1" t="b">
        <f t="array" ref="L57">IF(NOT(H57=""),AND(AND(ABS(C57:H57-B57:G57)&gt;0),AND(ABS(C57:H57-B57:G57)&lt;4)),IF(NOT(G57=""),AND(AND(ABS(C57:G57-B57:F57)&gt;0),AND(ABS(C57:G57-B57:F57)&lt;4)),IF(NOT(F57=""),AND(AND(ABS(C57:F57-B57:E57)&gt;0),AND(ABS(C57:F57-B57:E57)&lt;4)),AND(AND(ABS(C57:E57-B57:D57)&gt;0),AND(ABS(C57:E57-B57:D57)&lt;4)))))</f>
        <v>0</v>
      </c>
      <c r="M57" s="1" t="b">
        <f t="shared" si="1"/>
        <v>0</v>
      </c>
    </row>
    <row r="58" ht="15.75" customHeight="1">
      <c r="A58" s="1" t="s">
        <v>67</v>
      </c>
      <c r="B58" s="1">
        <f>IFERROR(__xludf.DUMMYFUNCTION("SPLIT(A58,"" "")"),8.0)</f>
        <v>8</v>
      </c>
      <c r="C58" s="1">
        <f>IFERROR(__xludf.DUMMYFUNCTION("""COMPUTED_VALUE"""),8.0)</f>
        <v>8</v>
      </c>
      <c r="D58" s="1">
        <f>IFERROR(__xludf.DUMMYFUNCTION("""COMPUTED_VALUE"""),10.0)</f>
        <v>10</v>
      </c>
      <c r="E58" s="1">
        <f>IFERROR(__xludf.DUMMYFUNCTION("""COMPUTED_VALUE"""),9.0)</f>
        <v>9</v>
      </c>
      <c r="F58" s="1">
        <f>IFERROR(__xludf.DUMMYFUNCTION("""COMPUTED_VALUE"""),11.0)</f>
        <v>11</v>
      </c>
      <c r="G58" s="1">
        <f>IFERROR(__xludf.DUMMYFUNCTION("""COMPUTED_VALUE"""),14.0)</f>
        <v>14</v>
      </c>
      <c r="H58" s="1">
        <f>IFERROR(__xludf.DUMMYFUNCTION("""COMPUTED_VALUE"""),17.0)</f>
        <v>17</v>
      </c>
      <c r="I58" s="1">
        <f>IFERROR(__xludf.DUMMYFUNCTION("""COMPUTED_VALUE"""),17.0)</f>
        <v>17</v>
      </c>
      <c r="J58" s="1" t="b">
        <f t="array" ref="J58">IF(NOT(H58=""),AND(C58:H58&gt;B58:G58),IF(NOT(G58=""),AND(C58:G58&gt;B58:F58),IF(NOT(F58=""),AND(C58:F58&gt;B58:E58),AND(C58:E58&gt;B58:D58))))</f>
        <v>0</v>
      </c>
      <c r="K58" s="1" t="b">
        <f t="array" ref="K58">IF(NOT(H58=""),AND(C58:H58&lt;B58:G58),IF(NOT(G58=""),AND(C58:G58&lt;B58:F58),IF(NOT(F58=""),AND(C58:F58&lt;B58:E58),AND(C58:E58&lt;B58:D58))))</f>
        <v>0</v>
      </c>
      <c r="L58" s="1" t="b">
        <f t="array" ref="L58">IF(NOT(H58=""),AND(AND(ABS(C58:H58-B58:G58)&gt;0),AND(ABS(C58:H58-B58:G58)&lt;4)),IF(NOT(G58=""),AND(AND(ABS(C58:G58-B58:F58)&gt;0),AND(ABS(C58:G58-B58:F58)&lt;4)),IF(NOT(F58=""),AND(AND(ABS(C58:F58-B58:E58)&gt;0),AND(ABS(C58:F58-B58:E58)&lt;4)),AND(AND(ABS(C58:E58-B58:D58)&gt;0),AND(ABS(C58:E58-B58:D58)&lt;4)))))</f>
        <v>0</v>
      </c>
      <c r="M58" s="1" t="b">
        <f t="shared" si="1"/>
        <v>0</v>
      </c>
    </row>
    <row r="59" ht="15.75" customHeight="1">
      <c r="A59" s="1" t="s">
        <v>68</v>
      </c>
      <c r="B59" s="1">
        <f>IFERROR(__xludf.DUMMYFUNCTION("SPLIT(A59,"" "")"),86.0)</f>
        <v>86</v>
      </c>
      <c r="C59" s="1">
        <f>IFERROR(__xludf.DUMMYFUNCTION("""COMPUTED_VALUE"""),86.0)</f>
        <v>86</v>
      </c>
      <c r="D59" s="1">
        <f>IFERROR(__xludf.DUMMYFUNCTION("""COMPUTED_VALUE"""),85.0)</f>
        <v>85</v>
      </c>
      <c r="E59" s="1">
        <f>IFERROR(__xludf.DUMMYFUNCTION("""COMPUTED_VALUE"""),88.0)</f>
        <v>88</v>
      </c>
      <c r="F59" s="2">
        <f>IFERROR(__xludf.DUMMYFUNCTION("""COMPUTED_VALUE"""),92.0)</f>
        <v>92</v>
      </c>
      <c r="J59" s="1" t="b">
        <f t="array" ref="J59">IF(NOT(H59=""),AND(C59:H59&gt;B59:G59),IF(NOT(G59=""),AND(C59:G59&gt;B59:F59),IF(NOT(F59=""),AND(C59:F59&gt;B59:E59),AND(C59:E59&gt;B59:D59))))</f>
        <v>0</v>
      </c>
      <c r="K59" s="1" t="b">
        <f t="array" ref="K59">IF(NOT(H59=""),AND(C59:H59&lt;B59:G59),IF(NOT(G59=""),AND(C59:G59&lt;B59:F59),IF(NOT(F59=""),AND(C59:F59&lt;B59:E59),AND(C59:E59&lt;B59:D59))))</f>
        <v>0</v>
      </c>
      <c r="L59" s="1" t="b">
        <f t="array" ref="L59">IF(NOT(H59=""),AND(AND(ABS(C59:H59-B59:G59)&gt;0),AND(ABS(C59:H59-B59:G59)&lt;4)),IF(NOT(G59=""),AND(AND(ABS(C59:G59-B59:F59)&gt;0),AND(ABS(C59:G59-B59:F59)&lt;4)),IF(NOT(F59=""),AND(AND(ABS(C59:F59-B59:E59)&gt;0),AND(ABS(C59:F59-B59:E59)&lt;4)),AND(AND(ABS(C59:E59-B59:D59)&gt;0),AND(ABS(C59:E59-B59:D59)&lt;4)))))</f>
        <v>0</v>
      </c>
      <c r="M59" s="1" t="b">
        <f t="shared" si="1"/>
        <v>0</v>
      </c>
    </row>
    <row r="60" ht="15.75" customHeight="1">
      <c r="A60" s="1" t="s">
        <v>69</v>
      </c>
      <c r="B60" s="1">
        <f>IFERROR(__xludf.DUMMYFUNCTION("SPLIT(A60,"" "")"),40.0)</f>
        <v>40</v>
      </c>
      <c r="C60" s="1">
        <f>IFERROR(__xludf.DUMMYFUNCTION("""COMPUTED_VALUE"""),40.0)</f>
        <v>40</v>
      </c>
      <c r="D60" s="1">
        <f>IFERROR(__xludf.DUMMYFUNCTION("""COMPUTED_VALUE"""),42.0)</f>
        <v>42</v>
      </c>
      <c r="E60" s="1">
        <f>IFERROR(__xludf.DUMMYFUNCTION("""COMPUTED_VALUE"""),43.0)</f>
        <v>43</v>
      </c>
      <c r="F60" s="1">
        <f>IFERROR(__xludf.DUMMYFUNCTION("""COMPUTED_VALUE"""),46.0)</f>
        <v>46</v>
      </c>
      <c r="G60" s="1">
        <f>IFERROR(__xludf.DUMMYFUNCTION("""COMPUTED_VALUE"""),44.0)</f>
        <v>44</v>
      </c>
      <c r="H60" s="1">
        <f>IFERROR(__xludf.DUMMYFUNCTION("""COMPUTED_VALUE"""),46.0)</f>
        <v>46</v>
      </c>
      <c r="I60" s="1">
        <f>IFERROR(__xludf.DUMMYFUNCTION("""COMPUTED_VALUE"""),53.0)</f>
        <v>53</v>
      </c>
      <c r="J60" s="1" t="b">
        <f t="array" ref="J60">IF(NOT(H60=""),AND(C60:H60&gt;B60:G60),IF(NOT(G60=""),AND(C60:G60&gt;B60:F60),IF(NOT(F60=""),AND(C60:F60&gt;B60:E60),AND(C60:E60&gt;B60:D60))))</f>
        <v>0</v>
      </c>
      <c r="K60" s="1" t="b">
        <f t="array" ref="K60">IF(NOT(H60=""),AND(C60:H60&lt;B60:G60),IF(NOT(G60=""),AND(C60:G60&lt;B60:F60),IF(NOT(F60=""),AND(C60:F60&lt;B60:E60),AND(C60:E60&lt;B60:D60))))</f>
        <v>0</v>
      </c>
      <c r="L60" s="1" t="b">
        <f t="array" ref="L60">IF(NOT(H60=""),AND(AND(ABS(C60:H60-B60:G60)&gt;0),AND(ABS(C60:H60-B60:G60)&lt;4)),IF(NOT(G60=""),AND(AND(ABS(C60:G60-B60:F60)&gt;0),AND(ABS(C60:G60-B60:F60)&lt;4)),IF(NOT(F60=""),AND(AND(ABS(C60:F60-B60:E60)&gt;0),AND(ABS(C60:F60-B60:E60)&lt;4)),AND(AND(ABS(C60:E60-B60:D60)&gt;0),AND(ABS(C60:E60-B60:D60)&lt;4)))))</f>
        <v>0</v>
      </c>
      <c r="M60" s="1" t="b">
        <f t="shared" si="1"/>
        <v>0</v>
      </c>
    </row>
    <row r="61" ht="15.75" customHeight="1">
      <c r="A61" s="1" t="s">
        <v>70</v>
      </c>
      <c r="B61" s="1">
        <f>IFERROR(__xludf.DUMMYFUNCTION("SPLIT(A61,"" "")"),40.0)</f>
        <v>40</v>
      </c>
      <c r="C61" s="1">
        <f>IFERROR(__xludf.DUMMYFUNCTION("""COMPUTED_VALUE"""),40.0)</f>
        <v>40</v>
      </c>
      <c r="D61" s="1">
        <f>IFERROR(__xludf.DUMMYFUNCTION("""COMPUTED_VALUE"""),40.0)</f>
        <v>40</v>
      </c>
      <c r="E61" s="1">
        <f>IFERROR(__xludf.DUMMYFUNCTION("""COMPUTED_VALUE"""),43.0)</f>
        <v>43</v>
      </c>
      <c r="F61" s="2">
        <f>IFERROR(__xludf.DUMMYFUNCTION("""COMPUTED_VALUE"""),44.0)</f>
        <v>44</v>
      </c>
      <c r="J61" s="1" t="b">
        <f t="array" ref="J61">IF(NOT(H61=""),AND(C61:H61&gt;B61:G61),IF(NOT(G61=""),AND(C61:G61&gt;B61:F61),IF(NOT(F61=""),AND(C61:F61&gt;B61:E61),AND(C61:E61&gt;B61:D61))))</f>
        <v>0</v>
      </c>
      <c r="K61" s="1" t="b">
        <f t="array" ref="K61">IF(NOT(H61=""),AND(C61:H61&lt;B61:G61),IF(NOT(G61=""),AND(C61:G61&lt;B61:F61),IF(NOT(F61=""),AND(C61:F61&lt;B61:E61),AND(C61:E61&lt;B61:D61))))</f>
        <v>0</v>
      </c>
      <c r="L61" s="1" t="b">
        <f t="array" ref="L61">IF(NOT(H61=""),AND(AND(ABS(C61:H61-B61:G61)&gt;0),AND(ABS(C61:H61-B61:G61)&lt;4)),IF(NOT(G61=""),AND(AND(ABS(C61:G61-B61:F61)&gt;0),AND(ABS(C61:G61-B61:F61)&lt;4)),IF(NOT(F61=""),AND(AND(ABS(C61:F61-B61:E61)&gt;0),AND(ABS(C61:F61-B61:E61)&lt;4)),AND(AND(ABS(C61:E61-B61:D61)&gt;0),AND(ABS(C61:E61-B61:D61)&lt;4)))))</f>
        <v>0</v>
      </c>
      <c r="M61" s="1" t="b">
        <f t="shared" si="1"/>
        <v>0</v>
      </c>
    </row>
    <row r="62" ht="15.75" customHeight="1">
      <c r="A62" s="1" t="s">
        <v>71</v>
      </c>
      <c r="B62" s="1">
        <f>IFERROR(__xludf.DUMMYFUNCTION("SPLIT(A62,"" "")"),45.0)</f>
        <v>45</v>
      </c>
      <c r="C62" s="1">
        <f>IFERROR(__xludf.DUMMYFUNCTION("""COMPUTED_VALUE"""),45.0)</f>
        <v>45</v>
      </c>
      <c r="D62" s="1">
        <f>IFERROR(__xludf.DUMMYFUNCTION("""COMPUTED_VALUE"""),45.0)</f>
        <v>45</v>
      </c>
      <c r="E62" s="1">
        <f>IFERROR(__xludf.DUMMYFUNCTION("""COMPUTED_VALUE"""),46.0)</f>
        <v>46</v>
      </c>
      <c r="F62" s="2">
        <f>IFERROR(__xludf.DUMMYFUNCTION("""COMPUTED_VALUE"""),45.0)</f>
        <v>45</v>
      </c>
      <c r="J62" s="1" t="b">
        <f t="array" ref="J62">IF(NOT(H62=""),AND(C62:H62&gt;B62:G62),IF(NOT(G62=""),AND(C62:G62&gt;B62:F62),IF(NOT(F62=""),AND(C62:F62&gt;B62:E62),AND(C62:E62&gt;B62:D62))))</f>
        <v>0</v>
      </c>
      <c r="K62" s="1" t="b">
        <f t="array" ref="K62">IF(NOT(H62=""),AND(C62:H62&lt;B62:G62),IF(NOT(G62=""),AND(C62:G62&lt;B62:F62),IF(NOT(F62=""),AND(C62:F62&lt;B62:E62),AND(C62:E62&lt;B62:D62))))</f>
        <v>0</v>
      </c>
      <c r="L62" s="1" t="b">
        <f t="array" ref="L62">IF(NOT(H62=""),AND(AND(ABS(C62:H62-B62:G62)&gt;0),AND(ABS(C62:H62-B62:G62)&lt;4)),IF(NOT(G62=""),AND(AND(ABS(C62:G62-B62:F62)&gt;0),AND(ABS(C62:G62-B62:F62)&lt;4)),IF(NOT(F62=""),AND(AND(ABS(C62:F62-B62:E62)&gt;0),AND(ABS(C62:F62-B62:E62)&lt;4)),AND(AND(ABS(C62:E62-B62:D62)&gt;0),AND(ABS(C62:E62-B62:D62)&lt;4)))))</f>
        <v>0</v>
      </c>
      <c r="M62" s="1" t="b">
        <f t="shared" si="1"/>
        <v>0</v>
      </c>
    </row>
    <row r="63" ht="15.75" customHeight="1">
      <c r="A63" s="1" t="s">
        <v>72</v>
      </c>
      <c r="B63" s="1">
        <f>IFERROR(__xludf.DUMMYFUNCTION("SPLIT(A63,"" "")"),54.0)</f>
        <v>54</v>
      </c>
      <c r="C63" s="1">
        <f>IFERROR(__xludf.DUMMYFUNCTION("""COMPUTED_VALUE"""),54.0)</f>
        <v>54</v>
      </c>
      <c r="D63" s="1">
        <f>IFERROR(__xludf.DUMMYFUNCTION("""COMPUTED_VALUE"""),54.0)</f>
        <v>54</v>
      </c>
      <c r="E63" s="1">
        <f>IFERROR(__xludf.DUMMYFUNCTION("""COMPUTED_VALUE"""),55.0)</f>
        <v>55</v>
      </c>
      <c r="F63" s="2">
        <f>IFERROR(__xludf.DUMMYFUNCTION("""COMPUTED_VALUE"""),55.0)</f>
        <v>55</v>
      </c>
      <c r="J63" s="1" t="b">
        <f t="array" ref="J63">IF(NOT(H63=""),AND(C63:H63&gt;B63:G63),IF(NOT(G63=""),AND(C63:G63&gt;B63:F63),IF(NOT(F63=""),AND(C63:F63&gt;B63:E63),AND(C63:E63&gt;B63:D63))))</f>
        <v>0</v>
      </c>
      <c r="K63" s="1" t="b">
        <f t="array" ref="K63">IF(NOT(H63=""),AND(C63:H63&lt;B63:G63),IF(NOT(G63=""),AND(C63:G63&lt;B63:F63),IF(NOT(F63=""),AND(C63:F63&lt;B63:E63),AND(C63:E63&lt;B63:D63))))</f>
        <v>0</v>
      </c>
      <c r="L63" s="1" t="b">
        <f t="array" ref="L63">IF(NOT(H63=""),AND(AND(ABS(C63:H63-B63:G63)&gt;0),AND(ABS(C63:H63-B63:G63)&lt;4)),IF(NOT(G63=""),AND(AND(ABS(C63:G63-B63:F63)&gt;0),AND(ABS(C63:G63-B63:F63)&lt;4)),IF(NOT(F63=""),AND(AND(ABS(C63:F63-B63:E63)&gt;0),AND(ABS(C63:F63-B63:E63)&lt;4)),AND(AND(ABS(C63:E63-B63:D63)&gt;0),AND(ABS(C63:E63-B63:D63)&lt;4)))))</f>
        <v>0</v>
      </c>
      <c r="M63" s="1" t="b">
        <f t="shared" si="1"/>
        <v>0</v>
      </c>
    </row>
    <row r="64" ht="15.75" customHeight="1">
      <c r="A64" s="1" t="s">
        <v>73</v>
      </c>
      <c r="B64" s="1">
        <f>IFERROR(__xludf.DUMMYFUNCTION("SPLIT(A64,"" "")"),28.0)</f>
        <v>28</v>
      </c>
      <c r="C64" s="1">
        <f>IFERROR(__xludf.DUMMYFUNCTION("""COMPUTED_VALUE"""),28.0)</f>
        <v>28</v>
      </c>
      <c r="D64" s="1">
        <f>IFERROR(__xludf.DUMMYFUNCTION("""COMPUTED_VALUE"""),28.0)</f>
        <v>28</v>
      </c>
      <c r="E64" s="1">
        <f>IFERROR(__xludf.DUMMYFUNCTION("""COMPUTED_VALUE"""),30.0)</f>
        <v>30</v>
      </c>
      <c r="F64" s="2">
        <f>IFERROR(__xludf.DUMMYFUNCTION("""COMPUTED_VALUE"""),34.0)</f>
        <v>34</v>
      </c>
      <c r="J64" s="1" t="b">
        <f t="array" ref="J64">IF(NOT(H64=""),AND(C64:H64&gt;B64:G64),IF(NOT(G64=""),AND(C64:G64&gt;B64:F64),IF(NOT(F64=""),AND(C64:F64&gt;B64:E64),AND(C64:E64&gt;B64:D64))))</f>
        <v>0</v>
      </c>
      <c r="K64" s="1" t="b">
        <f t="array" ref="K64">IF(NOT(H64=""),AND(C64:H64&lt;B64:G64),IF(NOT(G64=""),AND(C64:G64&lt;B64:F64),IF(NOT(F64=""),AND(C64:F64&lt;B64:E64),AND(C64:E64&lt;B64:D64))))</f>
        <v>0</v>
      </c>
      <c r="L64" s="1" t="b">
        <f t="array" ref="L64">IF(NOT(H64=""),AND(AND(ABS(C64:H64-B64:G64)&gt;0),AND(ABS(C64:H64-B64:G64)&lt;4)),IF(NOT(G64=""),AND(AND(ABS(C64:G64-B64:F64)&gt;0),AND(ABS(C64:G64-B64:F64)&lt;4)),IF(NOT(F64=""),AND(AND(ABS(C64:F64-B64:E64)&gt;0),AND(ABS(C64:F64-B64:E64)&lt;4)),AND(AND(ABS(C64:E64-B64:D64)&gt;0),AND(ABS(C64:E64-B64:D64)&lt;4)))))</f>
        <v>0</v>
      </c>
      <c r="M64" s="1" t="b">
        <f t="shared" si="1"/>
        <v>0</v>
      </c>
    </row>
    <row r="65" ht="15.75" customHeight="1">
      <c r="A65" s="1" t="s">
        <v>74</v>
      </c>
      <c r="B65" s="1">
        <f>IFERROR(__xludf.DUMMYFUNCTION("SPLIT(A65,"" "")"),45.0)</f>
        <v>45</v>
      </c>
      <c r="C65" s="1">
        <f>IFERROR(__xludf.DUMMYFUNCTION("""COMPUTED_VALUE"""),45.0)</f>
        <v>45</v>
      </c>
      <c r="D65" s="1">
        <f>IFERROR(__xludf.DUMMYFUNCTION("""COMPUTED_VALUE"""),47.0)</f>
        <v>47</v>
      </c>
      <c r="E65" s="1">
        <f>IFERROR(__xludf.DUMMYFUNCTION("""COMPUTED_VALUE"""),49.0)</f>
        <v>49</v>
      </c>
      <c r="F65" s="1">
        <f>IFERROR(__xludf.DUMMYFUNCTION("""COMPUTED_VALUE"""),52.0)</f>
        <v>52</v>
      </c>
      <c r="G65" s="1">
        <f>IFERROR(__xludf.DUMMYFUNCTION("""COMPUTED_VALUE"""),52.0)</f>
        <v>52</v>
      </c>
      <c r="H65" s="2">
        <f>IFERROR(__xludf.DUMMYFUNCTION("""COMPUTED_VALUE"""),59.0)</f>
        <v>59</v>
      </c>
      <c r="J65" s="1" t="b">
        <f t="array" ref="J65">IF(NOT(H65=""),AND(C65:H65&gt;B65:G65),IF(NOT(G65=""),AND(C65:G65&gt;B65:F65),IF(NOT(F65=""),AND(C65:F65&gt;B65:E65),AND(C65:E65&gt;B65:D65))))</f>
        <v>0</v>
      </c>
      <c r="K65" s="1" t="b">
        <f t="array" ref="K65">IF(NOT(H65=""),AND(C65:H65&lt;B65:G65),IF(NOT(G65=""),AND(C65:G65&lt;B65:F65),IF(NOT(F65=""),AND(C65:F65&lt;B65:E65),AND(C65:E65&lt;B65:D65))))</f>
        <v>0</v>
      </c>
      <c r="L65" s="1" t="b">
        <f t="array" ref="L65">IF(NOT(H65=""),AND(AND(ABS(C65:H65-B65:G65)&gt;0),AND(ABS(C65:H65-B65:G65)&lt;4)),IF(NOT(G65=""),AND(AND(ABS(C65:G65-B65:F65)&gt;0),AND(ABS(C65:G65-B65:F65)&lt;4)),IF(NOT(F65=""),AND(AND(ABS(C65:F65-B65:E65)&gt;0),AND(ABS(C65:F65-B65:E65)&lt;4)),AND(AND(ABS(C65:E65-B65:D65)&gt;0),AND(ABS(C65:E65-B65:D65)&lt;4)))))</f>
        <v>0</v>
      </c>
      <c r="M65" s="1" t="b">
        <f t="shared" si="1"/>
        <v>0</v>
      </c>
    </row>
    <row r="66" ht="15.75" customHeight="1">
      <c r="A66" s="1" t="s">
        <v>75</v>
      </c>
      <c r="B66" s="1">
        <f>IFERROR(__xludf.DUMMYFUNCTION("SPLIT(A66,"" "")"),69.0)</f>
        <v>69</v>
      </c>
      <c r="C66" s="1">
        <f>IFERROR(__xludf.DUMMYFUNCTION("""COMPUTED_VALUE"""),69.0)</f>
        <v>69</v>
      </c>
      <c r="D66" s="1">
        <f>IFERROR(__xludf.DUMMYFUNCTION("""COMPUTED_VALUE"""),72.0)</f>
        <v>72</v>
      </c>
      <c r="E66" s="1">
        <f>IFERROR(__xludf.DUMMYFUNCTION("""COMPUTED_VALUE"""),73.0)</f>
        <v>73</v>
      </c>
      <c r="F66" s="1">
        <f>IFERROR(__xludf.DUMMYFUNCTION("""COMPUTED_VALUE"""),76.0)</f>
        <v>76</v>
      </c>
      <c r="G66" s="1">
        <f>IFERROR(__xludf.DUMMYFUNCTION("""COMPUTED_VALUE"""),80.0)</f>
        <v>80</v>
      </c>
      <c r="H66" s="1">
        <f>IFERROR(__xludf.DUMMYFUNCTION("""COMPUTED_VALUE"""),82.0)</f>
        <v>82</v>
      </c>
      <c r="I66" s="1">
        <f>IFERROR(__xludf.DUMMYFUNCTION("""COMPUTED_VALUE"""),84.0)</f>
        <v>84</v>
      </c>
      <c r="J66" s="1" t="b">
        <f t="array" ref="J66">IF(NOT(H66=""),AND(C66:H66&gt;B66:G66),IF(NOT(G66=""),AND(C66:G66&gt;B66:F66),IF(NOT(F66=""),AND(C66:F66&gt;B66:E66),AND(C66:E66&gt;B66:D66))))</f>
        <v>0</v>
      </c>
      <c r="K66" s="1" t="b">
        <f t="array" ref="K66">IF(NOT(H66=""),AND(C66:H66&lt;B66:G66),IF(NOT(G66=""),AND(C66:G66&lt;B66:F66),IF(NOT(F66=""),AND(C66:F66&lt;B66:E66),AND(C66:E66&lt;B66:D66))))</f>
        <v>0</v>
      </c>
      <c r="L66" s="1" t="b">
        <f t="array" ref="L66">IF(NOT(H66=""),AND(AND(ABS(C66:H66-B66:G66)&gt;0),AND(ABS(C66:H66-B66:G66)&lt;4)),IF(NOT(G66=""),AND(AND(ABS(C66:G66-B66:F66)&gt;0),AND(ABS(C66:G66-B66:F66)&lt;4)),IF(NOT(F66=""),AND(AND(ABS(C66:F66-B66:E66)&gt;0),AND(ABS(C66:F66-B66:E66)&lt;4)),AND(AND(ABS(C66:E66-B66:D66)&gt;0),AND(ABS(C66:E66-B66:D66)&lt;4)))))</f>
        <v>0</v>
      </c>
      <c r="M66" s="1" t="b">
        <f t="shared" si="1"/>
        <v>0</v>
      </c>
    </row>
    <row r="67" ht="15.75" customHeight="1">
      <c r="A67" s="1" t="s">
        <v>76</v>
      </c>
      <c r="B67" s="1">
        <f>IFERROR(__xludf.DUMMYFUNCTION("SPLIT(A67,"" "")"),19.0)</f>
        <v>19</v>
      </c>
      <c r="C67" s="1">
        <f>IFERROR(__xludf.DUMMYFUNCTION("""COMPUTED_VALUE"""),19.0)</f>
        <v>19</v>
      </c>
      <c r="D67" s="1">
        <f>IFERROR(__xludf.DUMMYFUNCTION("""COMPUTED_VALUE"""),23.0)</f>
        <v>23</v>
      </c>
      <c r="E67" s="1">
        <f>IFERROR(__xludf.DUMMYFUNCTION("""COMPUTED_VALUE"""),26.0)</f>
        <v>26</v>
      </c>
      <c r="F67" s="1">
        <f>IFERROR(__xludf.DUMMYFUNCTION("""COMPUTED_VALUE"""),29.0)</f>
        <v>29</v>
      </c>
      <c r="G67" s="1">
        <f>IFERROR(__xludf.DUMMYFUNCTION("""COMPUTED_VALUE"""),30.0)</f>
        <v>30</v>
      </c>
      <c r="H67" s="2">
        <f>IFERROR(__xludf.DUMMYFUNCTION("""COMPUTED_VALUE"""),29.0)</f>
        <v>29</v>
      </c>
      <c r="J67" s="1" t="b">
        <f t="array" ref="J67">IF(NOT(H67=""),AND(C67:H67&gt;B67:G67),IF(NOT(G67=""),AND(C67:G67&gt;B67:F67),IF(NOT(F67=""),AND(C67:F67&gt;B67:E67),AND(C67:E67&gt;B67:D67))))</f>
        <v>0</v>
      </c>
      <c r="K67" s="1" t="b">
        <f t="array" ref="K67">IF(NOT(H67=""),AND(C67:H67&lt;B67:G67),IF(NOT(G67=""),AND(C67:G67&lt;B67:F67),IF(NOT(F67=""),AND(C67:F67&lt;B67:E67),AND(C67:E67&lt;B67:D67))))</f>
        <v>0</v>
      </c>
      <c r="L67" s="1" t="b">
        <f t="array" ref="L67">IF(NOT(H67=""),AND(AND(ABS(C67:H67-B67:G67)&gt;0),AND(ABS(C67:H67-B67:G67)&lt;4)),IF(NOT(G67=""),AND(AND(ABS(C67:G67-B67:F67)&gt;0),AND(ABS(C67:G67-B67:F67)&lt;4)),IF(NOT(F67=""),AND(AND(ABS(C67:F67-B67:E67)&gt;0),AND(ABS(C67:F67-B67:E67)&lt;4)),AND(AND(ABS(C67:E67-B67:D67)&gt;0),AND(ABS(C67:E67-B67:D67)&lt;4)))))</f>
        <v>0</v>
      </c>
      <c r="M67" s="1" t="b">
        <f t="shared" si="1"/>
        <v>0</v>
      </c>
    </row>
    <row r="68" ht="15.75" customHeight="1">
      <c r="A68" s="1" t="s">
        <v>77</v>
      </c>
      <c r="B68" s="1">
        <f>IFERROR(__xludf.DUMMYFUNCTION("SPLIT(A68,"" "")"),53.0)</f>
        <v>53</v>
      </c>
      <c r="C68" s="1">
        <f>IFERROR(__xludf.DUMMYFUNCTION("""COMPUTED_VALUE"""),53.0)</f>
        <v>53</v>
      </c>
      <c r="D68" s="1">
        <f>IFERROR(__xludf.DUMMYFUNCTION("""COMPUTED_VALUE"""),57.0)</f>
        <v>57</v>
      </c>
      <c r="E68" s="1">
        <f>IFERROR(__xludf.DUMMYFUNCTION("""COMPUTED_VALUE"""),60.0)</f>
        <v>60</v>
      </c>
      <c r="F68" s="1">
        <f>IFERROR(__xludf.DUMMYFUNCTION("""COMPUTED_VALUE"""),63.0)</f>
        <v>63</v>
      </c>
      <c r="G68" s="1">
        <f>IFERROR(__xludf.DUMMYFUNCTION("""COMPUTED_VALUE"""),64.0)</f>
        <v>64</v>
      </c>
      <c r="H68" s="2">
        <f>IFERROR(__xludf.DUMMYFUNCTION("""COMPUTED_VALUE"""),64.0)</f>
        <v>64</v>
      </c>
      <c r="J68" s="1" t="b">
        <f t="array" ref="J68">IF(NOT(H68=""),AND(C68:H68&gt;B68:G68),IF(NOT(G68=""),AND(C68:G68&gt;B68:F68),IF(NOT(F68=""),AND(C68:F68&gt;B68:E68),AND(C68:E68&gt;B68:D68))))</f>
        <v>0</v>
      </c>
      <c r="K68" s="1" t="b">
        <f t="array" ref="K68">IF(NOT(H68=""),AND(C68:H68&lt;B68:G68),IF(NOT(G68=""),AND(C68:G68&lt;B68:F68),IF(NOT(F68=""),AND(C68:F68&lt;B68:E68),AND(C68:E68&lt;B68:D68))))</f>
        <v>0</v>
      </c>
      <c r="L68" s="1" t="b">
        <f t="array" ref="L68">IF(NOT(H68=""),AND(AND(ABS(C68:H68-B68:G68)&gt;0),AND(ABS(C68:H68-B68:G68)&lt;4)),IF(NOT(G68=""),AND(AND(ABS(C68:G68-B68:F68)&gt;0),AND(ABS(C68:G68-B68:F68)&lt;4)),IF(NOT(F68=""),AND(AND(ABS(C68:F68-B68:E68)&gt;0),AND(ABS(C68:F68-B68:E68)&lt;4)),AND(AND(ABS(C68:E68-B68:D68)&gt;0),AND(ABS(C68:E68-B68:D68)&lt;4)))))</f>
        <v>0</v>
      </c>
      <c r="M68" s="1" t="b">
        <f t="shared" si="1"/>
        <v>0</v>
      </c>
    </row>
    <row r="69" ht="15.75" customHeight="1">
      <c r="A69" s="1" t="s">
        <v>78</v>
      </c>
      <c r="B69" s="1">
        <f>IFERROR(__xludf.DUMMYFUNCTION("SPLIT(A69,"" "")"),41.0)</f>
        <v>41</v>
      </c>
      <c r="C69" s="1">
        <f>IFERROR(__xludf.DUMMYFUNCTION("""COMPUTED_VALUE"""),41.0)</f>
        <v>41</v>
      </c>
      <c r="D69" s="1">
        <f>IFERROR(__xludf.DUMMYFUNCTION("""COMPUTED_VALUE"""),45.0)</f>
        <v>45</v>
      </c>
      <c r="E69" s="1">
        <f>IFERROR(__xludf.DUMMYFUNCTION("""COMPUTED_VALUE"""),48.0)</f>
        <v>48</v>
      </c>
      <c r="F69" s="2">
        <f>IFERROR(__xludf.DUMMYFUNCTION("""COMPUTED_VALUE"""),52.0)</f>
        <v>52</v>
      </c>
      <c r="J69" s="1" t="b">
        <f t="array" ref="J69">IF(NOT(H69=""),AND(C69:H69&gt;B69:G69),IF(NOT(G69=""),AND(C69:G69&gt;B69:F69),IF(NOT(F69=""),AND(C69:F69&gt;B69:E69),AND(C69:E69&gt;B69:D69))))</f>
        <v>0</v>
      </c>
      <c r="K69" s="1" t="b">
        <f t="array" ref="K69">IF(NOT(H69=""),AND(C69:H69&lt;B69:G69),IF(NOT(G69=""),AND(C69:G69&lt;B69:F69),IF(NOT(F69=""),AND(C69:F69&lt;B69:E69),AND(C69:E69&lt;B69:D69))))</f>
        <v>0</v>
      </c>
      <c r="L69" s="1" t="b">
        <f t="array" ref="L69">IF(NOT(H69=""),AND(AND(ABS(C69:H69-B69:G69)&gt;0),AND(ABS(C69:H69-B69:G69)&lt;4)),IF(NOT(G69=""),AND(AND(ABS(C69:G69-B69:F69)&gt;0),AND(ABS(C69:G69-B69:F69)&lt;4)),IF(NOT(F69=""),AND(AND(ABS(C69:F69-B69:E69)&gt;0),AND(ABS(C69:F69-B69:E69)&lt;4)),AND(AND(ABS(C69:E69-B69:D69)&gt;0),AND(ABS(C69:E69-B69:D69)&lt;4)))))</f>
        <v>0</v>
      </c>
      <c r="M69" s="1" t="b">
        <f t="shared" si="1"/>
        <v>0</v>
      </c>
    </row>
    <row r="70" ht="15.75" customHeight="1">
      <c r="A70" s="1" t="s">
        <v>79</v>
      </c>
      <c r="B70" s="1">
        <f>IFERROR(__xludf.DUMMYFUNCTION("SPLIT(A70,"" "")"),69.0)</f>
        <v>69</v>
      </c>
      <c r="C70" s="1">
        <f>IFERROR(__xludf.DUMMYFUNCTION("""COMPUTED_VALUE"""),69.0)</f>
        <v>69</v>
      </c>
      <c r="D70" s="1">
        <f>IFERROR(__xludf.DUMMYFUNCTION("""COMPUTED_VALUE"""),72.0)</f>
        <v>72</v>
      </c>
      <c r="E70" s="1">
        <f>IFERROR(__xludf.DUMMYFUNCTION("""COMPUTED_VALUE"""),74.0)</f>
        <v>74</v>
      </c>
      <c r="F70" s="1">
        <f>IFERROR(__xludf.DUMMYFUNCTION("""COMPUTED_VALUE"""),78.0)</f>
        <v>78</v>
      </c>
      <c r="G70" s="1">
        <f>IFERROR(__xludf.DUMMYFUNCTION("""COMPUTED_VALUE"""),81.0)</f>
        <v>81</v>
      </c>
      <c r="H70" s="2">
        <f>IFERROR(__xludf.DUMMYFUNCTION("""COMPUTED_VALUE"""),88.0)</f>
        <v>88</v>
      </c>
      <c r="J70" s="1" t="b">
        <f t="array" ref="J70">IF(NOT(H70=""),AND(C70:H70&gt;B70:G70),IF(NOT(G70=""),AND(C70:G70&gt;B70:F70),IF(NOT(F70=""),AND(C70:F70&gt;B70:E70),AND(C70:E70&gt;B70:D70))))</f>
        <v>0</v>
      </c>
      <c r="K70" s="1" t="b">
        <f t="array" ref="K70">IF(NOT(H70=""),AND(C70:H70&lt;B70:G70),IF(NOT(G70=""),AND(C70:G70&lt;B70:F70),IF(NOT(F70=""),AND(C70:F70&lt;B70:E70),AND(C70:E70&lt;B70:D70))))</f>
        <v>0</v>
      </c>
      <c r="L70" s="1" t="b">
        <f t="array" ref="L70">IF(NOT(H70=""),AND(AND(ABS(C70:H70-B70:G70)&gt;0),AND(ABS(C70:H70-B70:G70)&lt;4)),IF(NOT(G70=""),AND(AND(ABS(C70:G70-B70:F70)&gt;0),AND(ABS(C70:G70-B70:F70)&lt;4)),IF(NOT(F70=""),AND(AND(ABS(C70:F70-B70:E70)&gt;0),AND(ABS(C70:F70-B70:E70)&lt;4)),AND(AND(ABS(C70:E70-B70:D70)&gt;0),AND(ABS(C70:E70-B70:D70)&lt;4)))))</f>
        <v>0</v>
      </c>
      <c r="M70" s="1" t="b">
        <f t="shared" si="1"/>
        <v>0</v>
      </c>
    </row>
    <row r="71" ht="15.75" customHeight="1">
      <c r="A71" s="1" t="s">
        <v>80</v>
      </c>
      <c r="B71" s="1">
        <f>IFERROR(__xludf.DUMMYFUNCTION("SPLIT(A71,"" "")"),49.0)</f>
        <v>49</v>
      </c>
      <c r="C71" s="1">
        <f>IFERROR(__xludf.DUMMYFUNCTION("""COMPUTED_VALUE"""),49.0)</f>
        <v>49</v>
      </c>
      <c r="D71" s="1">
        <f>IFERROR(__xludf.DUMMYFUNCTION("""COMPUTED_VALUE"""),51.0)</f>
        <v>51</v>
      </c>
      <c r="E71" s="1">
        <f>IFERROR(__xludf.DUMMYFUNCTION("""COMPUTED_VALUE"""),52.0)</f>
        <v>52</v>
      </c>
      <c r="F71" s="1">
        <f>IFERROR(__xludf.DUMMYFUNCTION("""COMPUTED_VALUE"""),55.0)</f>
        <v>55</v>
      </c>
      <c r="G71" s="1">
        <f>IFERROR(__xludf.DUMMYFUNCTION("""COMPUTED_VALUE"""),61.0)</f>
        <v>61</v>
      </c>
      <c r="H71" s="2">
        <f>IFERROR(__xludf.DUMMYFUNCTION("""COMPUTED_VALUE"""),62.0)</f>
        <v>62</v>
      </c>
      <c r="J71" s="1" t="b">
        <f t="array" ref="J71">IF(NOT(H71=""),AND(C71:H71&gt;B71:G71),IF(NOT(G71=""),AND(C71:G71&gt;B71:F71),IF(NOT(F71=""),AND(C71:F71&gt;B71:E71),AND(C71:E71&gt;B71:D71))))</f>
        <v>0</v>
      </c>
      <c r="K71" s="1" t="b">
        <f t="array" ref="K71">IF(NOT(H71=""),AND(C71:H71&lt;B71:G71),IF(NOT(G71=""),AND(C71:G71&lt;B71:F71),IF(NOT(F71=""),AND(C71:F71&lt;B71:E71),AND(C71:E71&lt;B71:D71))))</f>
        <v>0</v>
      </c>
      <c r="L71" s="1" t="b">
        <f t="array" ref="L71">IF(NOT(H71=""),AND(AND(ABS(C71:H71-B71:G71)&gt;0),AND(ABS(C71:H71-B71:G71)&lt;4)),IF(NOT(G71=""),AND(AND(ABS(C71:G71-B71:F71)&gt;0),AND(ABS(C71:G71-B71:F71)&lt;4)),IF(NOT(F71=""),AND(AND(ABS(C71:F71-B71:E71)&gt;0),AND(ABS(C71:F71-B71:E71)&lt;4)),AND(AND(ABS(C71:E71-B71:D71)&gt;0),AND(ABS(C71:E71-B71:D71)&lt;4)))))</f>
        <v>0</v>
      </c>
      <c r="M71" s="1" t="b">
        <f t="shared" si="1"/>
        <v>0</v>
      </c>
    </row>
    <row r="72" ht="15.75" customHeight="1">
      <c r="A72" s="1" t="s">
        <v>81</v>
      </c>
      <c r="B72" s="1">
        <f>IFERROR(__xludf.DUMMYFUNCTION("SPLIT(A72,"" "")"),26.0)</f>
        <v>26</v>
      </c>
      <c r="C72" s="1">
        <f>IFERROR(__xludf.DUMMYFUNCTION("""COMPUTED_VALUE"""),26.0)</f>
        <v>26</v>
      </c>
      <c r="D72" s="1">
        <f>IFERROR(__xludf.DUMMYFUNCTION("""COMPUTED_VALUE"""),27.0)</f>
        <v>27</v>
      </c>
      <c r="E72" s="1">
        <f>IFERROR(__xludf.DUMMYFUNCTION("""COMPUTED_VALUE"""),29.0)</f>
        <v>29</v>
      </c>
      <c r="F72" s="1">
        <f>IFERROR(__xludf.DUMMYFUNCTION("""COMPUTED_VALUE"""),35.0)</f>
        <v>35</v>
      </c>
      <c r="G72" s="1">
        <f>IFERROR(__xludf.DUMMYFUNCTION("""COMPUTED_VALUE"""),38.0)</f>
        <v>38</v>
      </c>
      <c r="H72" s="2">
        <f>IFERROR(__xludf.DUMMYFUNCTION("""COMPUTED_VALUE"""),37.0)</f>
        <v>37</v>
      </c>
      <c r="J72" s="1" t="b">
        <f t="array" ref="J72">IF(NOT(H72=""),AND(C72:H72&gt;B72:G72),IF(NOT(G72=""),AND(C72:G72&gt;B72:F72),IF(NOT(F72=""),AND(C72:F72&gt;B72:E72),AND(C72:E72&gt;B72:D72))))</f>
        <v>0</v>
      </c>
      <c r="K72" s="1" t="b">
        <f t="array" ref="K72">IF(NOT(H72=""),AND(C72:H72&lt;B72:G72),IF(NOT(G72=""),AND(C72:G72&lt;B72:F72),IF(NOT(F72=""),AND(C72:F72&lt;B72:E72),AND(C72:E72&lt;B72:D72))))</f>
        <v>0</v>
      </c>
      <c r="L72" s="1" t="b">
        <f t="array" ref="L72">IF(NOT(H72=""),AND(AND(ABS(C72:H72-B72:G72)&gt;0),AND(ABS(C72:H72-B72:G72)&lt;4)),IF(NOT(G72=""),AND(AND(ABS(C72:G72-B72:F72)&gt;0),AND(ABS(C72:G72-B72:F72)&lt;4)),IF(NOT(F72=""),AND(AND(ABS(C72:F72-B72:E72)&gt;0),AND(ABS(C72:F72-B72:E72)&lt;4)),AND(AND(ABS(C72:E72-B72:D72)&gt;0),AND(ABS(C72:E72-B72:D72)&lt;4)))))</f>
        <v>0</v>
      </c>
      <c r="M72" s="1" t="b">
        <f t="shared" si="1"/>
        <v>0</v>
      </c>
    </row>
    <row r="73" ht="15.75" customHeight="1">
      <c r="A73" s="1" t="s">
        <v>82</v>
      </c>
      <c r="B73" s="1">
        <f>IFERROR(__xludf.DUMMYFUNCTION("SPLIT(A73,"" "")"),2.0)</f>
        <v>2</v>
      </c>
      <c r="C73" s="1">
        <f>IFERROR(__xludf.DUMMYFUNCTION("""COMPUTED_VALUE"""),2.0)</f>
        <v>2</v>
      </c>
      <c r="D73" s="1">
        <f>IFERROR(__xludf.DUMMYFUNCTION("""COMPUTED_VALUE"""),8.0)</f>
        <v>8</v>
      </c>
      <c r="E73" s="1">
        <f>IFERROR(__xludf.DUMMYFUNCTION("""COMPUTED_VALUE"""),9.0)</f>
        <v>9</v>
      </c>
      <c r="F73" s="2">
        <f>IFERROR(__xludf.DUMMYFUNCTION("""COMPUTED_VALUE"""),9.0)</f>
        <v>9</v>
      </c>
      <c r="J73" s="1" t="b">
        <f t="array" ref="J73">IF(NOT(H73=""),AND(C73:H73&gt;B73:G73),IF(NOT(G73=""),AND(C73:G73&gt;B73:F73),IF(NOT(F73=""),AND(C73:F73&gt;B73:E73),AND(C73:E73&gt;B73:D73))))</f>
        <v>0</v>
      </c>
      <c r="K73" s="1" t="b">
        <f t="array" ref="K73">IF(NOT(H73=""),AND(C73:H73&lt;B73:G73),IF(NOT(G73=""),AND(C73:G73&lt;B73:F73),IF(NOT(F73=""),AND(C73:F73&lt;B73:E73),AND(C73:E73&lt;B73:D73))))</f>
        <v>0</v>
      </c>
      <c r="L73" s="1" t="b">
        <f t="array" ref="L73">IF(NOT(H73=""),AND(AND(ABS(C73:H73-B73:G73)&gt;0),AND(ABS(C73:H73-B73:G73)&lt;4)),IF(NOT(G73=""),AND(AND(ABS(C73:G73-B73:F73)&gt;0),AND(ABS(C73:G73-B73:F73)&lt;4)),IF(NOT(F73=""),AND(AND(ABS(C73:F73-B73:E73)&gt;0),AND(ABS(C73:F73-B73:E73)&lt;4)),AND(AND(ABS(C73:E73-B73:D73)&gt;0),AND(ABS(C73:E73-B73:D73)&lt;4)))))</f>
        <v>0</v>
      </c>
      <c r="M73" s="1" t="b">
        <f t="shared" si="1"/>
        <v>0</v>
      </c>
    </row>
    <row r="74" ht="15.75" customHeight="1">
      <c r="A74" s="1" t="s">
        <v>83</v>
      </c>
      <c r="B74" s="1">
        <f>IFERROR(__xludf.DUMMYFUNCTION("SPLIT(A74,"" "")"),78.0)</f>
        <v>78</v>
      </c>
      <c r="C74" s="1">
        <f>IFERROR(__xludf.DUMMYFUNCTION("""COMPUTED_VALUE"""),78.0)</f>
        <v>78</v>
      </c>
      <c r="D74" s="1">
        <f>IFERROR(__xludf.DUMMYFUNCTION("""COMPUTED_VALUE"""),84.0)</f>
        <v>84</v>
      </c>
      <c r="E74" s="1">
        <f>IFERROR(__xludf.DUMMYFUNCTION("""COMPUTED_VALUE"""),85.0)</f>
        <v>85</v>
      </c>
      <c r="F74" s="1">
        <f>IFERROR(__xludf.DUMMYFUNCTION("""COMPUTED_VALUE"""),87.0)</f>
        <v>87</v>
      </c>
      <c r="G74" s="1">
        <f>IFERROR(__xludf.DUMMYFUNCTION("""COMPUTED_VALUE"""),89.0)</f>
        <v>89</v>
      </c>
      <c r="H74" s="2">
        <f>IFERROR(__xludf.DUMMYFUNCTION("""COMPUTED_VALUE"""),93.0)</f>
        <v>93</v>
      </c>
      <c r="J74" s="1" t="b">
        <f t="array" ref="J74">IF(NOT(H74=""),AND(C74:H74&gt;B74:G74),IF(NOT(G74=""),AND(C74:G74&gt;B74:F74),IF(NOT(F74=""),AND(C74:F74&gt;B74:E74),AND(C74:E74&gt;B74:D74))))</f>
        <v>0</v>
      </c>
      <c r="K74" s="1" t="b">
        <f t="array" ref="K74">IF(NOT(H74=""),AND(C74:H74&lt;B74:G74),IF(NOT(G74=""),AND(C74:G74&lt;B74:F74),IF(NOT(F74=""),AND(C74:F74&lt;B74:E74),AND(C74:E74&lt;B74:D74))))</f>
        <v>0</v>
      </c>
      <c r="L74" s="1" t="b">
        <f t="array" ref="L74">IF(NOT(H74=""),AND(AND(ABS(C74:H74-B74:G74)&gt;0),AND(ABS(C74:H74-B74:G74)&lt;4)),IF(NOT(G74=""),AND(AND(ABS(C74:G74-B74:F74)&gt;0),AND(ABS(C74:G74-B74:F74)&lt;4)),IF(NOT(F74=""),AND(AND(ABS(C74:F74-B74:E74)&gt;0),AND(ABS(C74:F74-B74:E74)&lt;4)),AND(AND(ABS(C74:E74-B74:D74)&gt;0),AND(ABS(C74:E74-B74:D74)&lt;4)))))</f>
        <v>0</v>
      </c>
      <c r="M74" s="1" t="b">
        <f t="shared" si="1"/>
        <v>0</v>
      </c>
    </row>
    <row r="75" ht="15.75" customHeight="1">
      <c r="A75" s="1" t="s">
        <v>84</v>
      </c>
      <c r="B75" s="1">
        <f>IFERROR(__xludf.DUMMYFUNCTION("SPLIT(A75,"" "")"),20.0)</f>
        <v>20</v>
      </c>
      <c r="C75" s="1">
        <f>IFERROR(__xludf.DUMMYFUNCTION("""COMPUTED_VALUE"""),20.0)</f>
        <v>20</v>
      </c>
      <c r="D75" s="1">
        <f>IFERROR(__xludf.DUMMYFUNCTION("""COMPUTED_VALUE"""),22.0)</f>
        <v>22</v>
      </c>
      <c r="E75" s="1">
        <f>IFERROR(__xludf.DUMMYFUNCTION("""COMPUTED_VALUE"""),28.0)</f>
        <v>28</v>
      </c>
      <c r="F75" s="2">
        <f>IFERROR(__xludf.DUMMYFUNCTION("""COMPUTED_VALUE"""),33.0)</f>
        <v>33</v>
      </c>
      <c r="J75" s="1" t="b">
        <f t="array" ref="J75">IF(NOT(H75=""),AND(C75:H75&gt;B75:G75),IF(NOT(G75=""),AND(C75:G75&gt;B75:F75),IF(NOT(F75=""),AND(C75:F75&gt;B75:E75),AND(C75:E75&gt;B75:D75))))</f>
        <v>0</v>
      </c>
      <c r="K75" s="1" t="b">
        <f t="array" ref="K75">IF(NOT(H75=""),AND(C75:H75&lt;B75:G75),IF(NOT(G75=""),AND(C75:G75&lt;B75:F75),IF(NOT(F75=""),AND(C75:F75&lt;B75:E75),AND(C75:E75&lt;B75:D75))))</f>
        <v>0</v>
      </c>
      <c r="L75" s="1" t="b">
        <f t="array" ref="L75">IF(NOT(H75=""),AND(AND(ABS(C75:H75-B75:G75)&gt;0),AND(ABS(C75:H75-B75:G75)&lt;4)),IF(NOT(G75=""),AND(AND(ABS(C75:G75-B75:F75)&gt;0),AND(ABS(C75:G75-B75:F75)&lt;4)),IF(NOT(F75=""),AND(AND(ABS(C75:F75-B75:E75)&gt;0),AND(ABS(C75:F75-B75:E75)&lt;4)),AND(AND(ABS(C75:E75-B75:D75)&gt;0),AND(ABS(C75:E75-B75:D75)&lt;4)))))</f>
        <v>0</v>
      </c>
      <c r="M75" s="1" t="b">
        <f t="shared" si="1"/>
        <v>0</v>
      </c>
    </row>
    <row r="76" ht="15.75" customHeight="1">
      <c r="A76" s="1" t="s">
        <v>85</v>
      </c>
      <c r="B76" s="1">
        <f>IFERROR(__xludf.DUMMYFUNCTION("SPLIT(A76,"" "")"),1.0)</f>
        <v>1</v>
      </c>
      <c r="C76" s="1">
        <f>IFERROR(__xludf.DUMMYFUNCTION("""COMPUTED_VALUE"""),5.0)</f>
        <v>5</v>
      </c>
      <c r="D76" s="1">
        <f>IFERROR(__xludf.DUMMYFUNCTION("""COMPUTED_VALUE"""),8.0)</f>
        <v>8</v>
      </c>
      <c r="E76" s="1">
        <f>IFERROR(__xludf.DUMMYFUNCTION("""COMPUTED_VALUE"""),9.0)</f>
        <v>9</v>
      </c>
      <c r="F76" s="2">
        <f>IFERROR(__xludf.DUMMYFUNCTION("""COMPUTED_VALUE"""),10.0)</f>
        <v>10</v>
      </c>
      <c r="J76" s="1" t="b">
        <f t="array" ref="J76">IF(NOT(H76=""),AND(C76:H76&gt;B76:G76),IF(NOT(G76=""),AND(C76:G76&gt;B76:F76),IF(NOT(F76=""),AND(C76:F76&gt;B76:E76),AND(C76:E76&gt;B76:D76))))</f>
        <v>1</v>
      </c>
      <c r="K76" s="1" t="b">
        <f t="array" ref="K76">IF(NOT(H76=""),AND(C76:H76&lt;B76:G76),IF(NOT(G76=""),AND(C76:G76&lt;B76:F76),IF(NOT(F76=""),AND(C76:F76&lt;B76:E76),AND(C76:E76&lt;B76:D76))))</f>
        <v>0</v>
      </c>
      <c r="L76" s="1" t="b">
        <f t="array" ref="L76">IF(NOT(H76=""),AND(AND(ABS(C76:H76-B76:G76)&gt;0),AND(ABS(C76:H76-B76:G76)&lt;4)),IF(NOT(G76=""),AND(AND(ABS(C76:G76-B76:F76)&gt;0),AND(ABS(C76:G76-B76:F76)&lt;4)),IF(NOT(F76=""),AND(AND(ABS(C76:F76-B76:E76)&gt;0),AND(ABS(C76:F76-B76:E76)&lt;4)),AND(AND(ABS(C76:E76-B76:D76)&gt;0),AND(ABS(C76:E76-B76:D76)&lt;4)))))</f>
        <v>0</v>
      </c>
      <c r="M76" s="1" t="b">
        <f t="shared" si="1"/>
        <v>0</v>
      </c>
    </row>
    <row r="77" ht="15.75" customHeight="1">
      <c r="A77" s="1" t="s">
        <v>86</v>
      </c>
      <c r="B77" s="1">
        <f>IFERROR(__xludf.DUMMYFUNCTION("SPLIT(A77,"" "")"),17.0)</f>
        <v>17</v>
      </c>
      <c r="C77" s="1">
        <f>IFERROR(__xludf.DUMMYFUNCTION("""COMPUTED_VALUE"""),21.0)</f>
        <v>21</v>
      </c>
      <c r="D77" s="1">
        <f>IFERROR(__xludf.DUMMYFUNCTION("""COMPUTED_VALUE"""),23.0)</f>
        <v>23</v>
      </c>
      <c r="E77" s="1">
        <f>IFERROR(__xludf.DUMMYFUNCTION("""COMPUTED_VALUE"""),26.0)</f>
        <v>26</v>
      </c>
      <c r="F77" s="1">
        <f>IFERROR(__xludf.DUMMYFUNCTION("""COMPUTED_VALUE"""),28.0)</f>
        <v>28</v>
      </c>
      <c r="G77" s="1">
        <f>IFERROR(__xludf.DUMMYFUNCTION("""COMPUTED_VALUE"""),30.0)</f>
        <v>30</v>
      </c>
      <c r="H77" s="1">
        <f>IFERROR(__xludf.DUMMYFUNCTION("""COMPUTED_VALUE"""),32.0)</f>
        <v>32</v>
      </c>
      <c r="I77" s="1">
        <f>IFERROR(__xludf.DUMMYFUNCTION("""COMPUTED_VALUE"""),31.0)</f>
        <v>31</v>
      </c>
      <c r="J77" s="1" t="b">
        <f t="array" ref="J77">IF(NOT(H77=""),AND(C77:H77&gt;B77:G77),IF(NOT(G77=""),AND(C77:G77&gt;B77:F77),IF(NOT(F77=""),AND(C77:F77&gt;B77:E77),AND(C77:E77&gt;B77:D77))))</f>
        <v>1</v>
      </c>
      <c r="K77" s="1" t="b">
        <f t="array" ref="K77">IF(NOT(H77=""),AND(C77:H77&lt;B77:G77),IF(NOT(G77=""),AND(C77:G77&lt;B77:F77),IF(NOT(F77=""),AND(C77:F77&lt;B77:E77),AND(C77:E77&lt;B77:D77))))</f>
        <v>0</v>
      </c>
      <c r="L77" s="1" t="b">
        <f t="array" ref="L77">IF(NOT(H77=""),AND(AND(ABS(C77:H77-B77:G77)&gt;0),AND(ABS(C77:H77-B77:G77)&lt;4)),IF(NOT(G77=""),AND(AND(ABS(C77:G77-B77:F77)&gt;0),AND(ABS(C77:G77-B77:F77)&lt;4)),IF(NOT(F77=""),AND(AND(ABS(C77:F77-B77:E77)&gt;0),AND(ABS(C77:F77-B77:E77)&lt;4)),AND(AND(ABS(C77:E77-B77:D77)&gt;0),AND(ABS(C77:E77-B77:D77)&lt;4)))))</f>
        <v>0</v>
      </c>
      <c r="M77" s="1" t="b">
        <f t="shared" si="1"/>
        <v>0</v>
      </c>
    </row>
    <row r="78" ht="15.75" customHeight="1">
      <c r="A78" s="1" t="s">
        <v>87</v>
      </c>
      <c r="B78" s="1">
        <f>IFERROR(__xludf.DUMMYFUNCTION("SPLIT(A78,"" "")"),24.0)</f>
        <v>24</v>
      </c>
      <c r="C78" s="1">
        <f>IFERROR(__xludf.DUMMYFUNCTION("""COMPUTED_VALUE"""),28.0)</f>
        <v>28</v>
      </c>
      <c r="D78" s="1">
        <f>IFERROR(__xludf.DUMMYFUNCTION("""COMPUTED_VALUE"""),29.0)</f>
        <v>29</v>
      </c>
      <c r="E78" s="1">
        <f>IFERROR(__xludf.DUMMYFUNCTION("""COMPUTED_VALUE"""),30.0)</f>
        <v>30</v>
      </c>
      <c r="F78" s="1">
        <f>IFERROR(__xludf.DUMMYFUNCTION("""COMPUTED_VALUE"""),33.0)</f>
        <v>33</v>
      </c>
      <c r="G78" s="1">
        <f>IFERROR(__xludf.DUMMYFUNCTION("""COMPUTED_VALUE"""),35.0)</f>
        <v>35</v>
      </c>
      <c r="H78" s="1">
        <f>IFERROR(__xludf.DUMMYFUNCTION("""COMPUTED_VALUE"""),36.0)</f>
        <v>36</v>
      </c>
      <c r="I78" s="1">
        <f>IFERROR(__xludf.DUMMYFUNCTION("""COMPUTED_VALUE"""),36.0)</f>
        <v>36</v>
      </c>
      <c r="J78" s="1" t="b">
        <f t="array" ref="J78">IF(NOT(H78=""),AND(C78:H78&gt;B78:G78),IF(NOT(G78=""),AND(C78:G78&gt;B78:F78),IF(NOT(F78=""),AND(C78:F78&gt;B78:E78),AND(C78:E78&gt;B78:D78))))</f>
        <v>1</v>
      </c>
      <c r="K78" s="1" t="b">
        <f t="array" ref="K78">IF(NOT(H78=""),AND(C78:H78&lt;B78:G78),IF(NOT(G78=""),AND(C78:G78&lt;B78:F78),IF(NOT(F78=""),AND(C78:F78&lt;B78:E78),AND(C78:E78&lt;B78:D78))))</f>
        <v>0</v>
      </c>
      <c r="L78" s="1" t="b">
        <f t="array" ref="L78">IF(NOT(H78=""),AND(AND(ABS(C78:H78-B78:G78)&gt;0),AND(ABS(C78:H78-B78:G78)&lt;4)),IF(NOT(G78=""),AND(AND(ABS(C78:G78-B78:F78)&gt;0),AND(ABS(C78:G78-B78:F78)&lt;4)),IF(NOT(F78=""),AND(AND(ABS(C78:F78-B78:E78)&gt;0),AND(ABS(C78:F78-B78:E78)&lt;4)),AND(AND(ABS(C78:E78-B78:D78)&gt;0),AND(ABS(C78:E78-B78:D78)&lt;4)))))</f>
        <v>0</v>
      </c>
      <c r="M78" s="1" t="b">
        <f t="shared" si="1"/>
        <v>0</v>
      </c>
    </row>
    <row r="79" ht="15.75" customHeight="1">
      <c r="A79" s="1" t="s">
        <v>88</v>
      </c>
      <c r="B79" s="1">
        <f>IFERROR(__xludf.DUMMYFUNCTION("SPLIT(A79,"" "")"),76.0)</f>
        <v>76</v>
      </c>
      <c r="C79" s="1">
        <f>IFERROR(__xludf.DUMMYFUNCTION("""COMPUTED_VALUE"""),80.0)</f>
        <v>80</v>
      </c>
      <c r="D79" s="1">
        <f>IFERROR(__xludf.DUMMYFUNCTION("""COMPUTED_VALUE"""),82.0)</f>
        <v>82</v>
      </c>
      <c r="E79" s="1">
        <f>IFERROR(__xludf.DUMMYFUNCTION("""COMPUTED_VALUE"""),85.0)</f>
        <v>85</v>
      </c>
      <c r="F79" s="1">
        <f>IFERROR(__xludf.DUMMYFUNCTION("""COMPUTED_VALUE"""),88.0)</f>
        <v>88</v>
      </c>
      <c r="G79" s="2">
        <f>IFERROR(__xludf.DUMMYFUNCTION("""COMPUTED_VALUE"""),92.0)</f>
        <v>92</v>
      </c>
      <c r="J79" s="1" t="b">
        <f t="array" ref="J79">IF(NOT(H79=""),AND(C79:H79&gt;B79:G79),IF(NOT(G79=""),AND(C79:G79&gt;B79:F79),IF(NOT(F79=""),AND(C79:F79&gt;B79:E79),AND(C79:E79&gt;B79:D79))))</f>
        <v>1</v>
      </c>
      <c r="K79" s="1" t="b">
        <f t="array" ref="K79">IF(NOT(H79=""),AND(C79:H79&lt;B79:G79),IF(NOT(G79=""),AND(C79:G79&lt;B79:F79),IF(NOT(F79=""),AND(C79:F79&lt;B79:E79),AND(C79:E79&lt;B79:D79))))</f>
        <v>0</v>
      </c>
      <c r="L79" s="1" t="b">
        <f t="array" ref="L79">IF(NOT(H79=""),AND(AND(ABS(C79:H79-B79:G79)&gt;0),AND(ABS(C79:H79-B79:G79)&lt;4)),IF(NOT(G79=""),AND(AND(ABS(C79:G79-B79:F79)&gt;0),AND(ABS(C79:G79-B79:F79)&lt;4)),IF(NOT(F79=""),AND(AND(ABS(C79:F79-B79:E79)&gt;0),AND(ABS(C79:F79-B79:E79)&lt;4)),AND(AND(ABS(C79:E79-B79:D79)&gt;0),AND(ABS(C79:E79-B79:D79)&lt;4)))))</f>
        <v>0</v>
      </c>
      <c r="M79" s="1" t="b">
        <f t="shared" si="1"/>
        <v>0</v>
      </c>
    </row>
    <row r="80" ht="15.75" customHeight="1">
      <c r="A80" s="1" t="s">
        <v>89</v>
      </c>
      <c r="B80" s="1">
        <f>IFERROR(__xludf.DUMMYFUNCTION("SPLIT(A80,"" "")"),23.0)</f>
        <v>23</v>
      </c>
      <c r="C80" s="1">
        <f>IFERROR(__xludf.DUMMYFUNCTION("""COMPUTED_VALUE"""),27.0)</f>
        <v>27</v>
      </c>
      <c r="D80" s="1">
        <f>IFERROR(__xludf.DUMMYFUNCTION("""COMPUTED_VALUE"""),29.0)</f>
        <v>29</v>
      </c>
      <c r="E80" s="1">
        <f>IFERROR(__xludf.DUMMYFUNCTION("""COMPUTED_VALUE"""),30.0)</f>
        <v>30</v>
      </c>
      <c r="F80" s="1">
        <f>IFERROR(__xludf.DUMMYFUNCTION("""COMPUTED_VALUE"""),32.0)</f>
        <v>32</v>
      </c>
      <c r="G80" s="2">
        <f>IFERROR(__xludf.DUMMYFUNCTION("""COMPUTED_VALUE"""),37.0)</f>
        <v>37</v>
      </c>
      <c r="J80" s="1" t="b">
        <f t="array" ref="J80">IF(NOT(H80=""),AND(C80:H80&gt;B80:G80),IF(NOT(G80=""),AND(C80:G80&gt;B80:F80),IF(NOT(F80=""),AND(C80:F80&gt;B80:E80),AND(C80:E80&gt;B80:D80))))</f>
        <v>1</v>
      </c>
      <c r="K80" s="1" t="b">
        <f t="array" ref="K80">IF(NOT(H80=""),AND(C80:H80&lt;B80:G80),IF(NOT(G80=""),AND(C80:G80&lt;B80:F80),IF(NOT(F80=""),AND(C80:F80&lt;B80:E80),AND(C80:E80&lt;B80:D80))))</f>
        <v>0</v>
      </c>
      <c r="L80" s="1" t="b">
        <f t="array" ref="L80">IF(NOT(H80=""),AND(AND(ABS(C80:H80-B80:G80)&gt;0),AND(ABS(C80:H80-B80:G80)&lt;4)),IF(NOT(G80=""),AND(AND(ABS(C80:G80-B80:F80)&gt;0),AND(ABS(C80:G80-B80:F80)&lt;4)),IF(NOT(F80=""),AND(AND(ABS(C80:F80-B80:E80)&gt;0),AND(ABS(C80:F80-B80:E80)&lt;4)),AND(AND(ABS(C80:E80-B80:D80)&gt;0),AND(ABS(C80:E80-B80:D80)&lt;4)))))</f>
        <v>0</v>
      </c>
      <c r="M80" s="1" t="b">
        <f t="shared" si="1"/>
        <v>0</v>
      </c>
    </row>
    <row r="81" ht="15.75" customHeight="1">
      <c r="A81" s="1" t="s">
        <v>90</v>
      </c>
      <c r="B81" s="1">
        <f>IFERROR(__xludf.DUMMYFUNCTION("SPLIT(A81,"" "")"),32.0)</f>
        <v>32</v>
      </c>
      <c r="C81" s="1">
        <f>IFERROR(__xludf.DUMMYFUNCTION("""COMPUTED_VALUE"""),36.0)</f>
        <v>36</v>
      </c>
      <c r="D81" s="1">
        <f>IFERROR(__xludf.DUMMYFUNCTION("""COMPUTED_VALUE"""),37.0)</f>
        <v>37</v>
      </c>
      <c r="E81" s="1">
        <f>IFERROR(__xludf.DUMMYFUNCTION("""COMPUTED_VALUE"""),35.0)</f>
        <v>35</v>
      </c>
      <c r="F81" s="1">
        <f>IFERROR(__xludf.DUMMYFUNCTION("""COMPUTED_VALUE"""),37.0)</f>
        <v>37</v>
      </c>
      <c r="G81" s="1">
        <f>IFERROR(__xludf.DUMMYFUNCTION("""COMPUTED_VALUE"""),40.0)</f>
        <v>40</v>
      </c>
      <c r="H81" s="1">
        <f>IFERROR(__xludf.DUMMYFUNCTION("""COMPUTED_VALUE"""),42.0)</f>
        <v>42</v>
      </c>
      <c r="I81" s="1">
        <f>IFERROR(__xludf.DUMMYFUNCTION("""COMPUTED_VALUE"""),43.0)</f>
        <v>43</v>
      </c>
      <c r="J81" s="1" t="b">
        <f t="array" ref="J81">IF(NOT(H81=""),AND(C81:H81&gt;B81:G81),IF(NOT(G81=""),AND(C81:G81&gt;B81:F81),IF(NOT(F81=""),AND(C81:F81&gt;B81:E81),AND(C81:E81&gt;B81:D81))))</f>
        <v>0</v>
      </c>
      <c r="K81" s="1" t="b">
        <f t="array" ref="K81">IF(NOT(H81=""),AND(C81:H81&lt;B81:G81),IF(NOT(G81=""),AND(C81:G81&lt;B81:F81),IF(NOT(F81=""),AND(C81:F81&lt;B81:E81),AND(C81:E81&lt;B81:D81))))</f>
        <v>0</v>
      </c>
      <c r="L81" s="1" t="b">
        <f t="array" ref="L81">IF(NOT(H81=""),AND(AND(ABS(C81:H81-B81:G81)&gt;0),AND(ABS(C81:H81-B81:G81)&lt;4)),IF(NOT(G81=""),AND(AND(ABS(C81:G81-B81:F81)&gt;0),AND(ABS(C81:G81-B81:F81)&lt;4)),IF(NOT(F81=""),AND(AND(ABS(C81:F81-B81:E81)&gt;0),AND(ABS(C81:F81-B81:E81)&lt;4)),AND(AND(ABS(C81:E81-B81:D81)&gt;0),AND(ABS(C81:E81-B81:D81)&lt;4)))))</f>
        <v>0</v>
      </c>
      <c r="M81" s="1" t="b">
        <f t="shared" si="1"/>
        <v>0</v>
      </c>
    </row>
    <row r="82" ht="15.75" customHeight="1">
      <c r="A82" s="1" t="s">
        <v>91</v>
      </c>
      <c r="B82" s="1">
        <f>IFERROR(__xludf.DUMMYFUNCTION("SPLIT(A82,"" "")"),4.0)</f>
        <v>4</v>
      </c>
      <c r="C82" s="1">
        <f>IFERROR(__xludf.DUMMYFUNCTION("""COMPUTED_VALUE"""),8.0)</f>
        <v>8</v>
      </c>
      <c r="D82" s="1">
        <f>IFERROR(__xludf.DUMMYFUNCTION("""COMPUTED_VALUE"""),9.0)</f>
        <v>9</v>
      </c>
      <c r="E82" s="1">
        <f>IFERROR(__xludf.DUMMYFUNCTION("""COMPUTED_VALUE"""),12.0)</f>
        <v>12</v>
      </c>
      <c r="F82" s="1">
        <f>IFERROR(__xludf.DUMMYFUNCTION("""COMPUTED_VALUE"""),15.0)</f>
        <v>15</v>
      </c>
      <c r="G82" s="1">
        <f>IFERROR(__xludf.DUMMYFUNCTION("""COMPUTED_VALUE"""),14.0)</f>
        <v>14</v>
      </c>
      <c r="H82" s="1">
        <f>IFERROR(__xludf.DUMMYFUNCTION("""COMPUTED_VALUE"""),16.0)</f>
        <v>16</v>
      </c>
      <c r="I82" s="1">
        <f>IFERROR(__xludf.DUMMYFUNCTION("""COMPUTED_VALUE"""),15.0)</f>
        <v>15</v>
      </c>
      <c r="J82" s="1" t="b">
        <f t="array" ref="J82">IF(NOT(H82=""),AND(C82:H82&gt;B82:G82),IF(NOT(G82=""),AND(C82:G82&gt;B82:F82),IF(NOT(F82=""),AND(C82:F82&gt;B82:E82),AND(C82:E82&gt;B82:D82))))</f>
        <v>0</v>
      </c>
      <c r="K82" s="1" t="b">
        <f t="array" ref="K82">IF(NOT(H82=""),AND(C82:H82&lt;B82:G82),IF(NOT(G82=""),AND(C82:G82&lt;B82:F82),IF(NOT(F82=""),AND(C82:F82&lt;B82:E82),AND(C82:E82&lt;B82:D82))))</f>
        <v>0</v>
      </c>
      <c r="L82" s="1" t="b">
        <f t="array" ref="L82">IF(NOT(H82=""),AND(AND(ABS(C82:H82-B82:G82)&gt;0),AND(ABS(C82:H82-B82:G82)&lt;4)),IF(NOT(G82=""),AND(AND(ABS(C82:G82-B82:F82)&gt;0),AND(ABS(C82:G82-B82:F82)&lt;4)),IF(NOT(F82=""),AND(AND(ABS(C82:F82-B82:E82)&gt;0),AND(ABS(C82:F82-B82:E82)&lt;4)),AND(AND(ABS(C82:E82-B82:D82)&gt;0),AND(ABS(C82:E82-B82:D82)&lt;4)))))</f>
        <v>0</v>
      </c>
      <c r="M82" s="1" t="b">
        <f t="shared" si="1"/>
        <v>0</v>
      </c>
    </row>
    <row r="83" ht="15.75" customHeight="1">
      <c r="A83" s="1" t="s">
        <v>92</v>
      </c>
      <c r="B83" s="1">
        <f>IFERROR(__xludf.DUMMYFUNCTION("SPLIT(A83,"" "")"),2.0)</f>
        <v>2</v>
      </c>
      <c r="C83" s="1">
        <f>IFERROR(__xludf.DUMMYFUNCTION("""COMPUTED_VALUE"""),6.0)</f>
        <v>6</v>
      </c>
      <c r="D83" s="1">
        <f>IFERROR(__xludf.DUMMYFUNCTION("""COMPUTED_VALUE"""),4.0)</f>
        <v>4</v>
      </c>
      <c r="E83" s="1">
        <f>IFERROR(__xludf.DUMMYFUNCTION("""COMPUTED_VALUE"""),7.0)</f>
        <v>7</v>
      </c>
      <c r="F83" s="2">
        <f>IFERROR(__xludf.DUMMYFUNCTION("""COMPUTED_VALUE"""),7.0)</f>
        <v>7</v>
      </c>
      <c r="J83" s="1" t="b">
        <f t="array" ref="J83">IF(NOT(H83=""),AND(C83:H83&gt;B83:G83),IF(NOT(G83=""),AND(C83:G83&gt;B83:F83),IF(NOT(F83=""),AND(C83:F83&gt;B83:E83),AND(C83:E83&gt;B83:D83))))</f>
        <v>0</v>
      </c>
      <c r="K83" s="1" t="b">
        <f t="array" ref="K83">IF(NOT(H83=""),AND(C83:H83&lt;B83:G83),IF(NOT(G83=""),AND(C83:G83&lt;B83:F83),IF(NOT(F83=""),AND(C83:F83&lt;B83:E83),AND(C83:E83&lt;B83:D83))))</f>
        <v>0</v>
      </c>
      <c r="L83" s="1" t="b">
        <f t="array" ref="L83">IF(NOT(H83=""),AND(AND(ABS(C83:H83-B83:G83)&gt;0),AND(ABS(C83:H83-B83:G83)&lt;4)),IF(NOT(G83=""),AND(AND(ABS(C83:G83-B83:F83)&gt;0),AND(ABS(C83:G83-B83:F83)&lt;4)),IF(NOT(F83=""),AND(AND(ABS(C83:F83-B83:E83)&gt;0),AND(ABS(C83:F83-B83:E83)&lt;4)),AND(AND(ABS(C83:E83-B83:D83)&gt;0),AND(ABS(C83:E83-B83:D83)&lt;4)))))</f>
        <v>0</v>
      </c>
      <c r="M83" s="1" t="b">
        <f t="shared" si="1"/>
        <v>0</v>
      </c>
    </row>
    <row r="84" ht="15.75" customHeight="1">
      <c r="A84" s="1" t="s">
        <v>93</v>
      </c>
      <c r="B84" s="1">
        <f>IFERROR(__xludf.DUMMYFUNCTION("SPLIT(A84,"" "")"),37.0)</f>
        <v>37</v>
      </c>
      <c r="C84" s="1">
        <f>IFERROR(__xludf.DUMMYFUNCTION("""COMPUTED_VALUE"""),41.0)</f>
        <v>41</v>
      </c>
      <c r="D84" s="1">
        <f>IFERROR(__xludf.DUMMYFUNCTION("""COMPUTED_VALUE"""),43.0)</f>
        <v>43</v>
      </c>
      <c r="E84" s="1">
        <f>IFERROR(__xludf.DUMMYFUNCTION("""COMPUTED_VALUE"""),40.0)</f>
        <v>40</v>
      </c>
      <c r="F84" s="1">
        <f>IFERROR(__xludf.DUMMYFUNCTION("""COMPUTED_VALUE"""),42.0)</f>
        <v>42</v>
      </c>
      <c r="G84" s="2">
        <f>IFERROR(__xludf.DUMMYFUNCTION("""COMPUTED_VALUE"""),46.0)</f>
        <v>46</v>
      </c>
      <c r="J84" s="1" t="b">
        <f t="array" ref="J84">IF(NOT(H84=""),AND(C84:H84&gt;B84:G84),IF(NOT(G84=""),AND(C84:G84&gt;B84:F84),IF(NOT(F84=""),AND(C84:F84&gt;B84:E84),AND(C84:E84&gt;B84:D84))))</f>
        <v>0</v>
      </c>
      <c r="K84" s="1" t="b">
        <f t="array" ref="K84">IF(NOT(H84=""),AND(C84:H84&lt;B84:G84),IF(NOT(G84=""),AND(C84:G84&lt;B84:F84),IF(NOT(F84=""),AND(C84:F84&lt;B84:E84),AND(C84:E84&lt;B84:D84))))</f>
        <v>0</v>
      </c>
      <c r="L84" s="1" t="b">
        <f t="array" ref="L84">IF(NOT(H84=""),AND(AND(ABS(C84:H84-B84:G84)&gt;0),AND(ABS(C84:H84-B84:G84)&lt;4)),IF(NOT(G84=""),AND(AND(ABS(C84:G84-B84:F84)&gt;0),AND(ABS(C84:G84-B84:F84)&lt;4)),IF(NOT(F84=""),AND(AND(ABS(C84:F84-B84:E84)&gt;0),AND(ABS(C84:F84-B84:E84)&lt;4)),AND(AND(ABS(C84:E84-B84:D84)&gt;0),AND(ABS(C84:E84-B84:D84)&lt;4)))))</f>
        <v>0</v>
      </c>
      <c r="M84" s="1" t="b">
        <f t="shared" si="1"/>
        <v>0</v>
      </c>
    </row>
    <row r="85" ht="15.75" customHeight="1">
      <c r="A85" s="1" t="s">
        <v>94</v>
      </c>
      <c r="B85" s="1">
        <f>IFERROR(__xludf.DUMMYFUNCTION("SPLIT(A85,"" "")"),2.0)</f>
        <v>2</v>
      </c>
      <c r="C85" s="1">
        <f>IFERROR(__xludf.DUMMYFUNCTION("""COMPUTED_VALUE"""),6.0)</f>
        <v>6</v>
      </c>
      <c r="D85" s="1">
        <f>IFERROR(__xludf.DUMMYFUNCTION("""COMPUTED_VALUE"""),9.0)</f>
        <v>9</v>
      </c>
      <c r="E85" s="1">
        <f>IFERROR(__xludf.DUMMYFUNCTION("""COMPUTED_VALUE"""),12.0)</f>
        <v>12</v>
      </c>
      <c r="F85" s="1">
        <f>IFERROR(__xludf.DUMMYFUNCTION("""COMPUTED_VALUE"""),10.0)</f>
        <v>10</v>
      </c>
      <c r="G85" s="2">
        <f>IFERROR(__xludf.DUMMYFUNCTION("""COMPUTED_VALUE"""),16.0)</f>
        <v>16</v>
      </c>
      <c r="J85" s="1" t="b">
        <f t="array" ref="J85">IF(NOT(H85=""),AND(C85:H85&gt;B85:G85),IF(NOT(G85=""),AND(C85:G85&gt;B85:F85),IF(NOT(F85=""),AND(C85:F85&gt;B85:E85),AND(C85:E85&gt;B85:D85))))</f>
        <v>0</v>
      </c>
      <c r="K85" s="1" t="b">
        <f t="array" ref="K85">IF(NOT(H85=""),AND(C85:H85&lt;B85:G85),IF(NOT(G85=""),AND(C85:G85&lt;B85:F85),IF(NOT(F85=""),AND(C85:F85&lt;B85:E85),AND(C85:E85&lt;B85:D85))))</f>
        <v>0</v>
      </c>
      <c r="L85" s="1" t="b">
        <f t="array" ref="L85">IF(NOT(H85=""),AND(AND(ABS(C85:H85-B85:G85)&gt;0),AND(ABS(C85:H85-B85:G85)&lt;4)),IF(NOT(G85=""),AND(AND(ABS(C85:G85-B85:F85)&gt;0),AND(ABS(C85:G85-B85:F85)&lt;4)),IF(NOT(F85=""),AND(AND(ABS(C85:F85-B85:E85)&gt;0),AND(ABS(C85:F85-B85:E85)&lt;4)),AND(AND(ABS(C85:E85-B85:D85)&gt;0),AND(ABS(C85:E85-B85:D85)&lt;4)))))</f>
        <v>0</v>
      </c>
      <c r="M85" s="1" t="b">
        <f t="shared" si="1"/>
        <v>0</v>
      </c>
    </row>
    <row r="86" ht="15.75" customHeight="1">
      <c r="A86" s="1" t="s">
        <v>95</v>
      </c>
      <c r="B86" s="1">
        <f>IFERROR(__xludf.DUMMYFUNCTION("SPLIT(A86,"" "")"),30.0)</f>
        <v>30</v>
      </c>
      <c r="C86" s="1">
        <f>IFERROR(__xludf.DUMMYFUNCTION("""COMPUTED_VALUE"""),34.0)</f>
        <v>34</v>
      </c>
      <c r="D86" s="1">
        <f>IFERROR(__xludf.DUMMYFUNCTION("""COMPUTED_VALUE"""),37.0)</f>
        <v>37</v>
      </c>
      <c r="E86" s="1">
        <f>IFERROR(__xludf.DUMMYFUNCTION("""COMPUTED_VALUE"""),37.0)</f>
        <v>37</v>
      </c>
      <c r="F86" s="2">
        <f>IFERROR(__xludf.DUMMYFUNCTION("""COMPUTED_VALUE"""),40.0)</f>
        <v>40</v>
      </c>
      <c r="J86" s="1" t="b">
        <f t="array" ref="J86">IF(NOT(H86=""),AND(C86:H86&gt;B86:G86),IF(NOT(G86=""),AND(C86:G86&gt;B86:F86),IF(NOT(F86=""),AND(C86:F86&gt;B86:E86),AND(C86:E86&gt;B86:D86))))</f>
        <v>0</v>
      </c>
      <c r="K86" s="1" t="b">
        <f t="array" ref="K86">IF(NOT(H86=""),AND(C86:H86&lt;B86:G86),IF(NOT(G86=""),AND(C86:G86&lt;B86:F86),IF(NOT(F86=""),AND(C86:F86&lt;B86:E86),AND(C86:E86&lt;B86:D86))))</f>
        <v>0</v>
      </c>
      <c r="L86" s="1" t="b">
        <f t="array" ref="L86">IF(NOT(H86=""),AND(AND(ABS(C86:H86-B86:G86)&gt;0),AND(ABS(C86:H86-B86:G86)&lt;4)),IF(NOT(G86=""),AND(AND(ABS(C86:G86-B86:F86)&gt;0),AND(ABS(C86:G86-B86:F86)&lt;4)),IF(NOT(F86=""),AND(AND(ABS(C86:F86-B86:E86)&gt;0),AND(ABS(C86:F86-B86:E86)&lt;4)),AND(AND(ABS(C86:E86-B86:D86)&gt;0),AND(ABS(C86:E86-B86:D86)&lt;4)))))</f>
        <v>0</v>
      </c>
      <c r="M86" s="1" t="b">
        <f t="shared" si="1"/>
        <v>0</v>
      </c>
    </row>
    <row r="87" ht="15.75" customHeight="1">
      <c r="A87" s="1" t="s">
        <v>96</v>
      </c>
      <c r="B87" s="1">
        <f>IFERROR(__xludf.DUMMYFUNCTION("SPLIT(A87,"" "")"),23.0)</f>
        <v>23</v>
      </c>
      <c r="C87" s="1">
        <f>IFERROR(__xludf.DUMMYFUNCTION("""COMPUTED_VALUE"""),27.0)</f>
        <v>27</v>
      </c>
      <c r="D87" s="1">
        <f>IFERROR(__xludf.DUMMYFUNCTION("""COMPUTED_VALUE"""),27.0)</f>
        <v>27</v>
      </c>
      <c r="E87" s="1">
        <f>IFERROR(__xludf.DUMMYFUNCTION("""COMPUTED_VALUE"""),28.0)</f>
        <v>28</v>
      </c>
      <c r="F87" s="1">
        <f>IFERROR(__xludf.DUMMYFUNCTION("""COMPUTED_VALUE"""),30.0)</f>
        <v>30</v>
      </c>
      <c r="G87" s="1">
        <f>IFERROR(__xludf.DUMMYFUNCTION("""COMPUTED_VALUE"""),32.0)</f>
        <v>32</v>
      </c>
      <c r="H87" s="2">
        <f>IFERROR(__xludf.DUMMYFUNCTION("""COMPUTED_VALUE"""),30.0)</f>
        <v>30</v>
      </c>
      <c r="J87" s="1" t="b">
        <f t="array" ref="J87">IF(NOT(H87=""),AND(C87:H87&gt;B87:G87),IF(NOT(G87=""),AND(C87:G87&gt;B87:F87),IF(NOT(F87=""),AND(C87:F87&gt;B87:E87),AND(C87:E87&gt;B87:D87))))</f>
        <v>0</v>
      </c>
      <c r="K87" s="1" t="b">
        <f t="array" ref="K87">IF(NOT(H87=""),AND(C87:H87&lt;B87:G87),IF(NOT(G87=""),AND(C87:G87&lt;B87:F87),IF(NOT(F87=""),AND(C87:F87&lt;B87:E87),AND(C87:E87&lt;B87:D87))))</f>
        <v>0</v>
      </c>
      <c r="L87" s="1" t="b">
        <f t="array" ref="L87">IF(NOT(H87=""),AND(AND(ABS(C87:H87-B87:G87)&gt;0),AND(ABS(C87:H87-B87:G87)&lt;4)),IF(NOT(G87=""),AND(AND(ABS(C87:G87-B87:F87)&gt;0),AND(ABS(C87:G87-B87:F87)&lt;4)),IF(NOT(F87=""),AND(AND(ABS(C87:F87-B87:E87)&gt;0),AND(ABS(C87:F87-B87:E87)&lt;4)),AND(AND(ABS(C87:E87-B87:D87)&gt;0),AND(ABS(C87:E87-B87:D87)&lt;4)))))</f>
        <v>0</v>
      </c>
      <c r="M87" s="1" t="b">
        <f t="shared" si="1"/>
        <v>0</v>
      </c>
    </row>
    <row r="88" ht="15.75" customHeight="1">
      <c r="A88" s="1" t="s">
        <v>97</v>
      </c>
      <c r="B88" s="1">
        <f>IFERROR(__xludf.DUMMYFUNCTION("SPLIT(A88,"" "")"),37.0)</f>
        <v>37</v>
      </c>
      <c r="C88" s="1">
        <f>IFERROR(__xludf.DUMMYFUNCTION("""COMPUTED_VALUE"""),41.0)</f>
        <v>41</v>
      </c>
      <c r="D88" s="1">
        <f>IFERROR(__xludf.DUMMYFUNCTION("""COMPUTED_VALUE"""),44.0)</f>
        <v>44</v>
      </c>
      <c r="E88" s="1">
        <f>IFERROR(__xludf.DUMMYFUNCTION("""COMPUTED_VALUE"""),44.0)</f>
        <v>44</v>
      </c>
      <c r="F88" s="2">
        <f>IFERROR(__xludf.DUMMYFUNCTION("""COMPUTED_VALUE"""),44.0)</f>
        <v>44</v>
      </c>
      <c r="J88" s="1" t="b">
        <f t="array" ref="J88">IF(NOT(H88=""),AND(C88:H88&gt;B88:G88),IF(NOT(G88=""),AND(C88:G88&gt;B88:F88),IF(NOT(F88=""),AND(C88:F88&gt;B88:E88),AND(C88:E88&gt;B88:D88))))</f>
        <v>0</v>
      </c>
      <c r="K88" s="1" t="b">
        <f t="array" ref="K88">IF(NOT(H88=""),AND(C88:H88&lt;B88:G88),IF(NOT(G88=""),AND(C88:G88&lt;B88:F88),IF(NOT(F88=""),AND(C88:F88&lt;B88:E88),AND(C88:E88&lt;B88:D88))))</f>
        <v>0</v>
      </c>
      <c r="L88" s="1" t="b">
        <f t="array" ref="L88">IF(NOT(H88=""),AND(AND(ABS(C88:H88-B88:G88)&gt;0),AND(ABS(C88:H88-B88:G88)&lt;4)),IF(NOT(G88=""),AND(AND(ABS(C88:G88-B88:F88)&gt;0),AND(ABS(C88:G88-B88:F88)&lt;4)),IF(NOT(F88=""),AND(AND(ABS(C88:F88-B88:E88)&gt;0),AND(ABS(C88:F88-B88:E88)&lt;4)),AND(AND(ABS(C88:E88-B88:D88)&gt;0),AND(ABS(C88:E88-B88:D88)&lt;4)))))</f>
        <v>0</v>
      </c>
      <c r="M88" s="1" t="b">
        <f t="shared" si="1"/>
        <v>0</v>
      </c>
    </row>
    <row r="89" ht="15.75" customHeight="1">
      <c r="A89" s="1" t="s">
        <v>98</v>
      </c>
      <c r="B89" s="1">
        <f>IFERROR(__xludf.DUMMYFUNCTION("SPLIT(A89,"" "")"),5.0)</f>
        <v>5</v>
      </c>
      <c r="C89" s="1">
        <f>IFERROR(__xludf.DUMMYFUNCTION("""COMPUTED_VALUE"""),9.0)</f>
        <v>9</v>
      </c>
      <c r="D89" s="1">
        <f>IFERROR(__xludf.DUMMYFUNCTION("""COMPUTED_VALUE"""),11.0)</f>
        <v>11</v>
      </c>
      <c r="E89" s="1">
        <f>IFERROR(__xludf.DUMMYFUNCTION("""COMPUTED_VALUE"""),14.0)</f>
        <v>14</v>
      </c>
      <c r="F89" s="1">
        <f>IFERROR(__xludf.DUMMYFUNCTION("""COMPUTED_VALUE"""),16.0)</f>
        <v>16</v>
      </c>
      <c r="G89" s="1">
        <f>IFERROR(__xludf.DUMMYFUNCTION("""COMPUTED_VALUE"""),16.0)</f>
        <v>16</v>
      </c>
      <c r="H89" s="2">
        <f>IFERROR(__xludf.DUMMYFUNCTION("""COMPUTED_VALUE"""),20.0)</f>
        <v>20</v>
      </c>
      <c r="J89" s="1" t="b">
        <f t="array" ref="J89">IF(NOT(H89=""),AND(C89:H89&gt;B89:G89),IF(NOT(G89=""),AND(C89:G89&gt;B89:F89),IF(NOT(F89=""),AND(C89:F89&gt;B89:E89),AND(C89:E89&gt;B89:D89))))</f>
        <v>0</v>
      </c>
      <c r="K89" s="1" t="b">
        <f t="array" ref="K89">IF(NOT(H89=""),AND(C89:H89&lt;B89:G89),IF(NOT(G89=""),AND(C89:G89&lt;B89:F89),IF(NOT(F89=""),AND(C89:F89&lt;B89:E89),AND(C89:E89&lt;B89:D89))))</f>
        <v>0</v>
      </c>
      <c r="L89" s="1" t="b">
        <f t="array" ref="L89">IF(NOT(H89=""),AND(AND(ABS(C89:H89-B89:G89)&gt;0),AND(ABS(C89:H89-B89:G89)&lt;4)),IF(NOT(G89=""),AND(AND(ABS(C89:G89-B89:F89)&gt;0),AND(ABS(C89:G89-B89:F89)&lt;4)),IF(NOT(F89=""),AND(AND(ABS(C89:F89-B89:E89)&gt;0),AND(ABS(C89:F89-B89:E89)&lt;4)),AND(AND(ABS(C89:E89-B89:D89)&gt;0),AND(ABS(C89:E89-B89:D89)&lt;4)))))</f>
        <v>0</v>
      </c>
      <c r="M89" s="1" t="b">
        <f t="shared" si="1"/>
        <v>0</v>
      </c>
    </row>
    <row r="90" ht="15.75" customHeight="1">
      <c r="A90" s="1" t="s">
        <v>99</v>
      </c>
      <c r="B90" s="1">
        <f>IFERROR(__xludf.DUMMYFUNCTION("SPLIT(A90,"" "")"),82.0)</f>
        <v>82</v>
      </c>
      <c r="C90" s="1">
        <f>IFERROR(__xludf.DUMMYFUNCTION("""COMPUTED_VALUE"""),86.0)</f>
        <v>86</v>
      </c>
      <c r="D90" s="1">
        <f>IFERROR(__xludf.DUMMYFUNCTION("""COMPUTED_VALUE"""),88.0)</f>
        <v>88</v>
      </c>
      <c r="E90" s="1">
        <f>IFERROR(__xludf.DUMMYFUNCTION("""COMPUTED_VALUE"""),91.0)</f>
        <v>91</v>
      </c>
      <c r="F90" s="1">
        <f>IFERROR(__xludf.DUMMYFUNCTION("""COMPUTED_VALUE"""),91.0)</f>
        <v>91</v>
      </c>
      <c r="G90" s="1">
        <f>IFERROR(__xludf.DUMMYFUNCTION("""COMPUTED_VALUE"""),92.0)</f>
        <v>92</v>
      </c>
      <c r="H90" s="2">
        <f>IFERROR(__xludf.DUMMYFUNCTION("""COMPUTED_VALUE"""),99.0)</f>
        <v>99</v>
      </c>
      <c r="J90" s="1" t="b">
        <f t="array" ref="J90">IF(NOT(H90=""),AND(C90:H90&gt;B90:G90),IF(NOT(G90=""),AND(C90:G90&gt;B90:F90),IF(NOT(F90=""),AND(C90:F90&gt;B90:E90),AND(C90:E90&gt;B90:D90))))</f>
        <v>0</v>
      </c>
      <c r="K90" s="1" t="b">
        <f t="array" ref="K90">IF(NOT(H90=""),AND(C90:H90&lt;B90:G90),IF(NOT(G90=""),AND(C90:G90&lt;B90:F90),IF(NOT(F90=""),AND(C90:F90&lt;B90:E90),AND(C90:E90&lt;B90:D90))))</f>
        <v>0</v>
      </c>
      <c r="L90" s="1" t="b">
        <f t="array" ref="L90">IF(NOT(H90=""),AND(AND(ABS(C90:H90-B90:G90)&gt;0),AND(ABS(C90:H90-B90:G90)&lt;4)),IF(NOT(G90=""),AND(AND(ABS(C90:G90-B90:F90)&gt;0),AND(ABS(C90:G90-B90:F90)&lt;4)),IF(NOT(F90=""),AND(AND(ABS(C90:F90-B90:E90)&gt;0),AND(ABS(C90:F90-B90:E90)&lt;4)),AND(AND(ABS(C90:E90-B90:D90)&gt;0),AND(ABS(C90:E90-B90:D90)&lt;4)))))</f>
        <v>0</v>
      </c>
      <c r="M90" s="1" t="b">
        <f t="shared" si="1"/>
        <v>0</v>
      </c>
    </row>
    <row r="91" ht="15.75" customHeight="1">
      <c r="A91" s="1" t="s">
        <v>100</v>
      </c>
      <c r="B91" s="1">
        <f>IFERROR(__xludf.DUMMYFUNCTION("SPLIT(A91,"" "")"),16.0)</f>
        <v>16</v>
      </c>
      <c r="C91" s="1">
        <f>IFERROR(__xludf.DUMMYFUNCTION("""COMPUTED_VALUE"""),20.0)</f>
        <v>20</v>
      </c>
      <c r="D91" s="1">
        <f>IFERROR(__xludf.DUMMYFUNCTION("""COMPUTED_VALUE"""),24.0)</f>
        <v>24</v>
      </c>
      <c r="E91" s="1">
        <f>IFERROR(__xludf.DUMMYFUNCTION("""COMPUTED_VALUE"""),27.0)</f>
        <v>27</v>
      </c>
      <c r="F91" s="1">
        <f>IFERROR(__xludf.DUMMYFUNCTION("""COMPUTED_VALUE"""),30.0)</f>
        <v>30</v>
      </c>
      <c r="G91" s="1">
        <f>IFERROR(__xludf.DUMMYFUNCTION("""COMPUTED_VALUE"""),32.0)</f>
        <v>32</v>
      </c>
      <c r="H91" s="2">
        <f>IFERROR(__xludf.DUMMYFUNCTION("""COMPUTED_VALUE"""),33.0)</f>
        <v>33</v>
      </c>
      <c r="J91" s="1" t="b">
        <f t="array" ref="J91">IF(NOT(H91=""),AND(C91:H91&gt;B91:G91),IF(NOT(G91=""),AND(C91:G91&gt;B91:F91),IF(NOT(F91=""),AND(C91:F91&gt;B91:E91),AND(C91:E91&gt;B91:D91))))</f>
        <v>1</v>
      </c>
      <c r="K91" s="1" t="b">
        <f t="array" ref="K91">IF(NOT(H91=""),AND(C91:H91&lt;B91:G91),IF(NOT(G91=""),AND(C91:G91&lt;B91:F91),IF(NOT(F91=""),AND(C91:F91&lt;B91:E91),AND(C91:E91&lt;B91:D91))))</f>
        <v>0</v>
      </c>
      <c r="L91" s="1" t="b">
        <f t="array" ref="L91">IF(NOT(H91=""),AND(AND(ABS(C91:H91-B91:G91)&gt;0),AND(ABS(C91:H91-B91:G91)&lt;4)),IF(NOT(G91=""),AND(AND(ABS(C91:G91-B91:F91)&gt;0),AND(ABS(C91:G91-B91:F91)&lt;4)),IF(NOT(F91=""),AND(AND(ABS(C91:F91-B91:E91)&gt;0),AND(ABS(C91:F91-B91:E91)&lt;4)),AND(AND(ABS(C91:E91-B91:D91)&gt;0),AND(ABS(C91:E91-B91:D91)&lt;4)))))</f>
        <v>0</v>
      </c>
      <c r="M91" s="1" t="b">
        <f t="shared" si="1"/>
        <v>0</v>
      </c>
    </row>
    <row r="92" ht="15.75" customHeight="1">
      <c r="A92" s="1" t="s">
        <v>101</v>
      </c>
      <c r="B92" s="1">
        <f>IFERROR(__xludf.DUMMYFUNCTION("SPLIT(A92,"" "")"),73.0)</f>
        <v>73</v>
      </c>
      <c r="C92" s="1">
        <f>IFERROR(__xludf.DUMMYFUNCTION("""COMPUTED_VALUE"""),77.0)</f>
        <v>77</v>
      </c>
      <c r="D92" s="1">
        <f>IFERROR(__xludf.DUMMYFUNCTION("""COMPUTED_VALUE"""),80.0)</f>
        <v>80</v>
      </c>
      <c r="E92" s="1">
        <f>IFERROR(__xludf.DUMMYFUNCTION("""COMPUTED_VALUE"""),82.0)</f>
        <v>82</v>
      </c>
      <c r="F92" s="1">
        <f>IFERROR(__xludf.DUMMYFUNCTION("""COMPUTED_VALUE"""),86.0)</f>
        <v>86</v>
      </c>
      <c r="G92" s="1">
        <f>IFERROR(__xludf.DUMMYFUNCTION("""COMPUTED_VALUE"""),87.0)</f>
        <v>87</v>
      </c>
      <c r="H92" s="1">
        <f>IFERROR(__xludf.DUMMYFUNCTION("""COMPUTED_VALUE"""),90.0)</f>
        <v>90</v>
      </c>
      <c r="I92" s="1">
        <f>IFERROR(__xludf.DUMMYFUNCTION("""COMPUTED_VALUE"""),89.0)</f>
        <v>89</v>
      </c>
      <c r="J92" s="1" t="b">
        <f t="array" ref="J92">IF(NOT(H92=""),AND(C92:H92&gt;B92:G92),IF(NOT(G92=""),AND(C92:G92&gt;B92:F92),IF(NOT(F92=""),AND(C92:F92&gt;B92:E92),AND(C92:E92&gt;B92:D92))))</f>
        <v>1</v>
      </c>
      <c r="K92" s="1" t="b">
        <f t="array" ref="K92">IF(NOT(H92=""),AND(C92:H92&lt;B92:G92),IF(NOT(G92=""),AND(C92:G92&lt;B92:F92),IF(NOT(F92=""),AND(C92:F92&lt;B92:E92),AND(C92:E92&lt;B92:D92))))</f>
        <v>0</v>
      </c>
      <c r="L92" s="1" t="b">
        <f t="array" ref="L92">IF(NOT(H92=""),AND(AND(ABS(C92:H92-B92:G92)&gt;0),AND(ABS(C92:H92-B92:G92)&lt;4)),IF(NOT(G92=""),AND(AND(ABS(C92:G92-B92:F92)&gt;0),AND(ABS(C92:G92-B92:F92)&lt;4)),IF(NOT(F92=""),AND(AND(ABS(C92:F92-B92:E92)&gt;0),AND(ABS(C92:F92-B92:E92)&lt;4)),AND(AND(ABS(C92:E92-B92:D92)&gt;0),AND(ABS(C92:E92-B92:D92)&lt;4)))))</f>
        <v>0</v>
      </c>
      <c r="M92" s="1" t="b">
        <f t="shared" si="1"/>
        <v>0</v>
      </c>
    </row>
    <row r="93" ht="15.75" customHeight="1">
      <c r="A93" s="1" t="s">
        <v>102</v>
      </c>
      <c r="B93" s="1">
        <f>IFERROR(__xludf.DUMMYFUNCTION("SPLIT(A93,"" "")"),42.0)</f>
        <v>42</v>
      </c>
      <c r="C93" s="1">
        <f>IFERROR(__xludf.DUMMYFUNCTION("""COMPUTED_VALUE"""),46.0)</f>
        <v>46</v>
      </c>
      <c r="D93" s="1">
        <f>IFERROR(__xludf.DUMMYFUNCTION("""COMPUTED_VALUE"""),50.0)</f>
        <v>50</v>
      </c>
      <c r="E93" s="1">
        <f>IFERROR(__xludf.DUMMYFUNCTION("""COMPUTED_VALUE"""),51.0)</f>
        <v>51</v>
      </c>
      <c r="F93" s="1">
        <f>IFERROR(__xludf.DUMMYFUNCTION("""COMPUTED_VALUE"""),52.0)</f>
        <v>52</v>
      </c>
      <c r="G93" s="1">
        <f>IFERROR(__xludf.DUMMYFUNCTION("""COMPUTED_VALUE"""),53.0)</f>
        <v>53</v>
      </c>
      <c r="H93" s="1">
        <f>IFERROR(__xludf.DUMMYFUNCTION("""COMPUTED_VALUE"""),55.0)</f>
        <v>55</v>
      </c>
      <c r="I93" s="1">
        <f>IFERROR(__xludf.DUMMYFUNCTION("""COMPUTED_VALUE"""),55.0)</f>
        <v>55</v>
      </c>
      <c r="J93" s="1" t="b">
        <f t="array" ref="J93">IF(NOT(H93=""),AND(C93:H93&gt;B93:G93),IF(NOT(G93=""),AND(C93:G93&gt;B93:F93),IF(NOT(F93=""),AND(C93:F93&gt;B93:E93),AND(C93:E93&gt;B93:D93))))</f>
        <v>1</v>
      </c>
      <c r="K93" s="1" t="b">
        <f t="array" ref="K93">IF(NOT(H93=""),AND(C93:H93&lt;B93:G93),IF(NOT(G93=""),AND(C93:G93&lt;B93:F93),IF(NOT(F93=""),AND(C93:F93&lt;B93:E93),AND(C93:E93&lt;B93:D93))))</f>
        <v>0</v>
      </c>
      <c r="L93" s="1" t="b">
        <f t="array" ref="L93">IF(NOT(H93=""),AND(AND(ABS(C93:H93-B93:G93)&gt;0),AND(ABS(C93:H93-B93:G93)&lt;4)),IF(NOT(G93=""),AND(AND(ABS(C93:G93-B93:F93)&gt;0),AND(ABS(C93:G93-B93:F93)&lt;4)),IF(NOT(F93=""),AND(AND(ABS(C93:F93-B93:E93)&gt;0),AND(ABS(C93:F93-B93:E93)&lt;4)),AND(AND(ABS(C93:E93-B93:D93)&gt;0),AND(ABS(C93:E93-B93:D93)&lt;4)))))</f>
        <v>0</v>
      </c>
      <c r="M93" s="1" t="b">
        <f t="shared" si="1"/>
        <v>0</v>
      </c>
    </row>
    <row r="94" ht="15.75" customHeight="1">
      <c r="A94" s="1" t="s">
        <v>103</v>
      </c>
      <c r="B94" s="1">
        <f>IFERROR(__xludf.DUMMYFUNCTION("SPLIT(A94,"" "")"),77.0)</f>
        <v>77</v>
      </c>
      <c r="C94" s="1">
        <f>IFERROR(__xludf.DUMMYFUNCTION("""COMPUTED_VALUE"""),81.0)</f>
        <v>81</v>
      </c>
      <c r="D94" s="1">
        <f>IFERROR(__xludf.DUMMYFUNCTION("""COMPUTED_VALUE"""),83.0)</f>
        <v>83</v>
      </c>
      <c r="E94" s="1">
        <f>IFERROR(__xludf.DUMMYFUNCTION("""COMPUTED_VALUE"""),87.0)</f>
        <v>87</v>
      </c>
      <c r="F94" s="1">
        <f>IFERROR(__xludf.DUMMYFUNCTION("""COMPUTED_VALUE"""),88.0)</f>
        <v>88</v>
      </c>
      <c r="G94" s="1">
        <f>IFERROR(__xludf.DUMMYFUNCTION("""COMPUTED_VALUE"""),90.0)</f>
        <v>90</v>
      </c>
      <c r="H94" s="1">
        <f>IFERROR(__xludf.DUMMYFUNCTION("""COMPUTED_VALUE"""),92.0)</f>
        <v>92</v>
      </c>
      <c r="I94" s="1">
        <f>IFERROR(__xludf.DUMMYFUNCTION("""COMPUTED_VALUE"""),96.0)</f>
        <v>96</v>
      </c>
      <c r="J94" s="1" t="b">
        <f t="array" ref="J94">IF(NOT(H94=""),AND(C94:H94&gt;B94:G94),IF(NOT(G94=""),AND(C94:G94&gt;B94:F94),IF(NOT(F94=""),AND(C94:F94&gt;B94:E94),AND(C94:E94&gt;B94:D94))))</f>
        <v>1</v>
      </c>
      <c r="K94" s="1" t="b">
        <f t="array" ref="K94">IF(NOT(H94=""),AND(C94:H94&lt;B94:G94),IF(NOT(G94=""),AND(C94:G94&lt;B94:F94),IF(NOT(F94=""),AND(C94:F94&lt;B94:E94),AND(C94:E94&lt;B94:D94))))</f>
        <v>0</v>
      </c>
      <c r="L94" s="1" t="b">
        <f t="array" ref="L94">IF(NOT(H94=""),AND(AND(ABS(C94:H94-B94:G94)&gt;0),AND(ABS(C94:H94-B94:G94)&lt;4)),IF(NOT(G94=""),AND(AND(ABS(C94:G94-B94:F94)&gt;0),AND(ABS(C94:G94-B94:F94)&lt;4)),IF(NOT(F94=""),AND(AND(ABS(C94:F94-B94:E94)&gt;0),AND(ABS(C94:F94-B94:E94)&lt;4)),AND(AND(ABS(C94:E94-B94:D94)&gt;0),AND(ABS(C94:E94-B94:D94)&lt;4)))))</f>
        <v>0</v>
      </c>
      <c r="M94" s="1" t="b">
        <f t="shared" si="1"/>
        <v>0</v>
      </c>
    </row>
    <row r="95" ht="15.75" customHeight="1">
      <c r="A95" s="1" t="s">
        <v>104</v>
      </c>
      <c r="B95" s="1">
        <f>IFERROR(__xludf.DUMMYFUNCTION("SPLIT(A95,"" "")"),72.0)</f>
        <v>72</v>
      </c>
      <c r="C95" s="1">
        <f>IFERROR(__xludf.DUMMYFUNCTION("""COMPUTED_VALUE"""),76.0)</f>
        <v>76</v>
      </c>
      <c r="D95" s="1">
        <f>IFERROR(__xludf.DUMMYFUNCTION("""COMPUTED_VALUE"""),80.0)</f>
        <v>80</v>
      </c>
      <c r="E95" s="1">
        <f>IFERROR(__xludf.DUMMYFUNCTION("""COMPUTED_VALUE"""),81.0)</f>
        <v>81</v>
      </c>
      <c r="F95" s="1">
        <f>IFERROR(__xludf.DUMMYFUNCTION("""COMPUTED_VALUE"""),83.0)</f>
        <v>83</v>
      </c>
      <c r="G95" s="1">
        <f>IFERROR(__xludf.DUMMYFUNCTION("""COMPUTED_VALUE"""),85.0)</f>
        <v>85</v>
      </c>
      <c r="H95" s="2">
        <f>IFERROR(__xludf.DUMMYFUNCTION("""COMPUTED_VALUE"""),90.0)</f>
        <v>90</v>
      </c>
      <c r="J95" s="1" t="b">
        <f t="array" ref="J95">IF(NOT(H95=""),AND(C95:H95&gt;B95:G95),IF(NOT(G95=""),AND(C95:G95&gt;B95:F95),IF(NOT(F95=""),AND(C95:F95&gt;B95:E95),AND(C95:E95&gt;B95:D95))))</f>
        <v>1</v>
      </c>
      <c r="K95" s="1" t="b">
        <f t="array" ref="K95">IF(NOT(H95=""),AND(C95:H95&lt;B95:G95),IF(NOT(G95=""),AND(C95:G95&lt;B95:F95),IF(NOT(F95=""),AND(C95:F95&lt;B95:E95),AND(C95:E95&lt;B95:D95))))</f>
        <v>0</v>
      </c>
      <c r="L95" s="1" t="b">
        <f t="array" ref="L95">IF(NOT(H95=""),AND(AND(ABS(C95:H95-B95:G95)&gt;0),AND(ABS(C95:H95-B95:G95)&lt;4)),IF(NOT(G95=""),AND(AND(ABS(C95:G95-B95:F95)&gt;0),AND(ABS(C95:G95-B95:F95)&lt;4)),IF(NOT(F95=""),AND(AND(ABS(C95:F95-B95:E95)&gt;0),AND(ABS(C95:F95-B95:E95)&lt;4)),AND(AND(ABS(C95:E95-B95:D95)&gt;0),AND(ABS(C95:E95-B95:D95)&lt;4)))))</f>
        <v>0</v>
      </c>
      <c r="M95" s="1" t="b">
        <f t="shared" si="1"/>
        <v>0</v>
      </c>
    </row>
    <row r="96" ht="15.75" customHeight="1">
      <c r="A96" s="1" t="s">
        <v>105</v>
      </c>
      <c r="B96" s="1">
        <f>IFERROR(__xludf.DUMMYFUNCTION("SPLIT(A96,"" "")"),3.0)</f>
        <v>3</v>
      </c>
      <c r="C96" s="1">
        <f>IFERROR(__xludf.DUMMYFUNCTION("""COMPUTED_VALUE"""),7.0)</f>
        <v>7</v>
      </c>
      <c r="D96" s="1">
        <f>IFERROR(__xludf.DUMMYFUNCTION("""COMPUTED_VALUE"""),8.0)</f>
        <v>8</v>
      </c>
      <c r="E96" s="1">
        <f>IFERROR(__xludf.DUMMYFUNCTION("""COMPUTED_VALUE"""),9.0)</f>
        <v>9</v>
      </c>
      <c r="F96" s="1">
        <f>IFERROR(__xludf.DUMMYFUNCTION("""COMPUTED_VALUE"""),14.0)</f>
        <v>14</v>
      </c>
      <c r="G96" s="1">
        <f>IFERROR(__xludf.DUMMYFUNCTION("""COMPUTED_VALUE"""),16.0)</f>
        <v>16</v>
      </c>
      <c r="H96" s="1">
        <f>IFERROR(__xludf.DUMMYFUNCTION("""COMPUTED_VALUE"""),18.0)</f>
        <v>18</v>
      </c>
      <c r="I96" s="1">
        <f>IFERROR(__xludf.DUMMYFUNCTION("""COMPUTED_VALUE"""),20.0)</f>
        <v>20</v>
      </c>
      <c r="J96" s="1" t="b">
        <f t="array" ref="J96">IF(NOT(H96=""),AND(C96:H96&gt;B96:G96),IF(NOT(G96=""),AND(C96:G96&gt;B96:F96),IF(NOT(F96=""),AND(C96:F96&gt;B96:E96),AND(C96:E96&gt;B96:D96))))</f>
        <v>1</v>
      </c>
      <c r="K96" s="1" t="b">
        <f t="array" ref="K96">IF(NOT(H96=""),AND(C96:H96&lt;B96:G96),IF(NOT(G96=""),AND(C96:G96&lt;B96:F96),IF(NOT(F96=""),AND(C96:F96&lt;B96:E96),AND(C96:E96&lt;B96:D96))))</f>
        <v>0</v>
      </c>
      <c r="L96" s="1" t="b">
        <f t="array" ref="L96">IF(NOT(H96=""),AND(AND(ABS(C96:H96-B96:G96)&gt;0),AND(ABS(C96:H96-B96:G96)&lt;4)),IF(NOT(G96=""),AND(AND(ABS(C96:G96-B96:F96)&gt;0),AND(ABS(C96:G96-B96:F96)&lt;4)),IF(NOT(F96=""),AND(AND(ABS(C96:F96-B96:E96)&gt;0),AND(ABS(C96:F96-B96:E96)&lt;4)),AND(AND(ABS(C96:E96-B96:D96)&gt;0),AND(ABS(C96:E96-B96:D96)&lt;4)))))</f>
        <v>0</v>
      </c>
      <c r="M96" s="1" t="b">
        <f t="shared" si="1"/>
        <v>0</v>
      </c>
    </row>
    <row r="97" ht="15.75" customHeight="1">
      <c r="A97" s="1" t="s">
        <v>106</v>
      </c>
      <c r="B97" s="1">
        <f>IFERROR(__xludf.DUMMYFUNCTION("SPLIT(A97,"" "")"),26.0)</f>
        <v>26</v>
      </c>
      <c r="C97" s="1">
        <f>IFERROR(__xludf.DUMMYFUNCTION("""COMPUTED_VALUE"""),30.0)</f>
        <v>30</v>
      </c>
      <c r="D97" s="1">
        <f>IFERROR(__xludf.DUMMYFUNCTION("""COMPUTED_VALUE"""),35.0)</f>
        <v>35</v>
      </c>
      <c r="E97" s="1">
        <f>IFERROR(__xludf.DUMMYFUNCTION("""COMPUTED_VALUE"""),38.0)</f>
        <v>38</v>
      </c>
      <c r="F97" s="1">
        <f>IFERROR(__xludf.DUMMYFUNCTION("""COMPUTED_VALUE"""),40.0)</f>
        <v>40</v>
      </c>
      <c r="G97" s="1">
        <f>IFERROR(__xludf.DUMMYFUNCTION("""COMPUTED_VALUE"""),42.0)</f>
        <v>42</v>
      </c>
      <c r="H97" s="2">
        <f>IFERROR(__xludf.DUMMYFUNCTION("""COMPUTED_VALUE"""),40.0)</f>
        <v>40</v>
      </c>
      <c r="J97" s="1" t="b">
        <f t="array" ref="J97">IF(NOT(H97=""),AND(C97:H97&gt;B97:G97),IF(NOT(G97=""),AND(C97:G97&gt;B97:F97),IF(NOT(F97=""),AND(C97:F97&gt;B97:E97),AND(C97:E97&gt;B97:D97))))</f>
        <v>0</v>
      </c>
      <c r="K97" s="1" t="b">
        <f t="array" ref="K97">IF(NOT(H97=""),AND(C97:H97&lt;B97:G97),IF(NOT(G97=""),AND(C97:G97&lt;B97:F97),IF(NOT(F97=""),AND(C97:F97&lt;B97:E97),AND(C97:E97&lt;B97:D97))))</f>
        <v>0</v>
      </c>
      <c r="L97" s="1" t="b">
        <f t="array" ref="L97">IF(NOT(H97=""),AND(AND(ABS(C97:H97-B97:G97)&gt;0),AND(ABS(C97:H97-B97:G97)&lt;4)),IF(NOT(G97=""),AND(AND(ABS(C97:G97-B97:F97)&gt;0),AND(ABS(C97:G97-B97:F97)&lt;4)),IF(NOT(F97=""),AND(AND(ABS(C97:F97-B97:E97)&gt;0),AND(ABS(C97:F97-B97:E97)&lt;4)),AND(AND(ABS(C97:E97-B97:D97)&gt;0),AND(ABS(C97:E97-B97:D97)&lt;4)))))</f>
        <v>0</v>
      </c>
      <c r="M97" s="1" t="b">
        <f t="shared" si="1"/>
        <v>0</v>
      </c>
    </row>
    <row r="98" ht="15.75" customHeight="1">
      <c r="A98" s="1" t="s">
        <v>107</v>
      </c>
      <c r="B98" s="1">
        <f>IFERROR(__xludf.DUMMYFUNCTION("SPLIT(A98,"" "")"),15.0)</f>
        <v>15</v>
      </c>
      <c r="C98" s="1">
        <f>IFERROR(__xludf.DUMMYFUNCTION("""COMPUTED_VALUE"""),19.0)</f>
        <v>19</v>
      </c>
      <c r="D98" s="1">
        <f>IFERROR(__xludf.DUMMYFUNCTION("""COMPUTED_VALUE"""),21.0)</f>
        <v>21</v>
      </c>
      <c r="E98" s="1">
        <f>IFERROR(__xludf.DUMMYFUNCTION("""COMPUTED_VALUE"""),22.0)</f>
        <v>22</v>
      </c>
      <c r="F98" s="1">
        <f>IFERROR(__xludf.DUMMYFUNCTION("""COMPUTED_VALUE"""),28.0)</f>
        <v>28</v>
      </c>
      <c r="G98" s="1">
        <f>IFERROR(__xludf.DUMMYFUNCTION("""COMPUTED_VALUE"""),31.0)</f>
        <v>31</v>
      </c>
      <c r="H98" s="1">
        <f>IFERROR(__xludf.DUMMYFUNCTION("""COMPUTED_VALUE"""),32.0)</f>
        <v>32</v>
      </c>
      <c r="I98" s="1">
        <f>IFERROR(__xludf.DUMMYFUNCTION("""COMPUTED_VALUE"""),32.0)</f>
        <v>32</v>
      </c>
      <c r="J98" s="1" t="b">
        <f t="array" ref="J98">IF(NOT(H98=""),AND(C98:H98&gt;B98:G98),IF(NOT(G98=""),AND(C98:G98&gt;B98:F98),IF(NOT(F98=""),AND(C98:F98&gt;B98:E98),AND(C98:E98&gt;B98:D98))))</f>
        <v>1</v>
      </c>
      <c r="K98" s="1" t="b">
        <f t="array" ref="K98">IF(NOT(H98=""),AND(C98:H98&lt;B98:G98),IF(NOT(G98=""),AND(C98:G98&lt;B98:F98),IF(NOT(F98=""),AND(C98:F98&lt;B98:E98),AND(C98:E98&lt;B98:D98))))</f>
        <v>0</v>
      </c>
      <c r="L98" s="1" t="b">
        <f t="array" ref="L98">IF(NOT(H98=""),AND(AND(ABS(C98:H98-B98:G98)&gt;0),AND(ABS(C98:H98-B98:G98)&lt;4)),IF(NOT(G98=""),AND(AND(ABS(C98:G98-B98:F98)&gt;0),AND(ABS(C98:G98-B98:F98)&lt;4)),IF(NOT(F98=""),AND(AND(ABS(C98:F98-B98:E98)&gt;0),AND(ABS(C98:F98-B98:E98)&lt;4)),AND(AND(ABS(C98:E98-B98:D98)&gt;0),AND(ABS(C98:E98-B98:D98)&lt;4)))))</f>
        <v>0</v>
      </c>
      <c r="M98" s="1" t="b">
        <f t="shared" si="1"/>
        <v>0</v>
      </c>
    </row>
    <row r="99" ht="15.75" customHeight="1">
      <c r="A99" s="1" t="s">
        <v>108</v>
      </c>
      <c r="B99" s="1">
        <f>IFERROR(__xludf.DUMMYFUNCTION("SPLIT(A99,"" "")"),2.0)</f>
        <v>2</v>
      </c>
      <c r="C99" s="1">
        <f>IFERROR(__xludf.DUMMYFUNCTION("""COMPUTED_VALUE"""),6.0)</f>
        <v>6</v>
      </c>
      <c r="D99" s="1">
        <f>IFERROR(__xludf.DUMMYFUNCTION("""COMPUTED_VALUE"""),12.0)</f>
        <v>12</v>
      </c>
      <c r="E99" s="1">
        <f>IFERROR(__xludf.DUMMYFUNCTION("""COMPUTED_VALUE"""),15.0)</f>
        <v>15</v>
      </c>
      <c r="F99" s="1">
        <f>IFERROR(__xludf.DUMMYFUNCTION("""COMPUTED_VALUE"""),17.0)</f>
        <v>17</v>
      </c>
      <c r="G99" s="2">
        <f>IFERROR(__xludf.DUMMYFUNCTION("""COMPUTED_VALUE"""),21.0)</f>
        <v>21</v>
      </c>
      <c r="J99" s="1" t="b">
        <f t="array" ref="J99">IF(NOT(H99=""),AND(C99:H99&gt;B99:G99),IF(NOT(G99=""),AND(C99:G99&gt;B99:F99),IF(NOT(F99=""),AND(C99:F99&gt;B99:E99),AND(C99:E99&gt;B99:D99))))</f>
        <v>1</v>
      </c>
      <c r="K99" s="1" t="b">
        <f t="array" ref="K99">IF(NOT(H99=""),AND(C99:H99&lt;B99:G99),IF(NOT(G99=""),AND(C99:G99&lt;B99:F99),IF(NOT(F99=""),AND(C99:F99&lt;B99:E99),AND(C99:E99&lt;B99:D99))))</f>
        <v>0</v>
      </c>
      <c r="L99" s="1" t="b">
        <f t="array" ref="L99">IF(NOT(H99=""),AND(AND(ABS(C99:H99-B99:G99)&gt;0),AND(ABS(C99:H99-B99:G99)&lt;4)),IF(NOT(G99=""),AND(AND(ABS(C99:G99-B99:F99)&gt;0),AND(ABS(C99:G99-B99:F99)&lt;4)),IF(NOT(F99=""),AND(AND(ABS(C99:F99-B99:E99)&gt;0),AND(ABS(C99:F99-B99:E99)&lt;4)),AND(AND(ABS(C99:E99-B99:D99)&gt;0),AND(ABS(C99:E99-B99:D99)&lt;4)))))</f>
        <v>0</v>
      </c>
      <c r="M99" s="1" t="b">
        <f t="shared" si="1"/>
        <v>0</v>
      </c>
    </row>
    <row r="100" ht="15.75" customHeight="1">
      <c r="A100" s="1" t="s">
        <v>109</v>
      </c>
      <c r="B100" s="1">
        <f>IFERROR(__xludf.DUMMYFUNCTION("SPLIT(A100,"" "")"),28.0)</f>
        <v>28</v>
      </c>
      <c r="C100" s="1">
        <f>IFERROR(__xludf.DUMMYFUNCTION("""COMPUTED_VALUE"""),32.0)</f>
        <v>32</v>
      </c>
      <c r="D100" s="1">
        <f>IFERROR(__xludf.DUMMYFUNCTION("""COMPUTED_VALUE"""),34.0)</f>
        <v>34</v>
      </c>
      <c r="E100" s="1">
        <f>IFERROR(__xludf.DUMMYFUNCTION("""COMPUTED_VALUE"""),36.0)</f>
        <v>36</v>
      </c>
      <c r="F100" s="1">
        <f>IFERROR(__xludf.DUMMYFUNCTION("""COMPUTED_VALUE"""),41.0)</f>
        <v>41</v>
      </c>
      <c r="G100" s="2">
        <f>IFERROR(__xludf.DUMMYFUNCTION("""COMPUTED_VALUE"""),48.0)</f>
        <v>48</v>
      </c>
      <c r="J100" s="1" t="b">
        <f t="array" ref="J100">IF(NOT(H100=""),AND(C100:H100&gt;B100:G100),IF(NOT(G100=""),AND(C100:G100&gt;B100:F100),IF(NOT(F100=""),AND(C100:F100&gt;B100:E100),AND(C100:E100&gt;B100:D100))))</f>
        <v>1</v>
      </c>
      <c r="K100" s="1" t="b">
        <f t="array" ref="K100">IF(NOT(H100=""),AND(C100:H100&lt;B100:G100),IF(NOT(G100=""),AND(C100:G100&lt;B100:F100),IF(NOT(F100=""),AND(C100:F100&lt;B100:E100),AND(C100:E100&lt;B100:D100))))</f>
        <v>0</v>
      </c>
      <c r="L100" s="1" t="b">
        <f t="array" ref="L100">IF(NOT(H100=""),AND(AND(ABS(C100:H100-B100:G100)&gt;0),AND(ABS(C100:H100-B100:G100)&lt;4)),IF(NOT(G100=""),AND(AND(ABS(C100:G100-B100:F100)&gt;0),AND(ABS(C100:G100-B100:F100)&lt;4)),IF(NOT(F100=""),AND(AND(ABS(C100:F100-B100:E100)&gt;0),AND(ABS(C100:F100-B100:E100)&lt;4)),AND(AND(ABS(C100:E100-B100:D100)&gt;0),AND(ABS(C100:E100-B100:D100)&lt;4)))))</f>
        <v>0</v>
      </c>
      <c r="M100" s="1" t="b">
        <f t="shared" si="1"/>
        <v>0</v>
      </c>
    </row>
    <row r="101" ht="15.75" customHeight="1">
      <c r="A101" s="1" t="s">
        <v>110</v>
      </c>
      <c r="B101" s="1">
        <f>IFERROR(__xludf.DUMMYFUNCTION("SPLIT(A101,"" "")"),41.0)</f>
        <v>41</v>
      </c>
      <c r="C101" s="1">
        <f>IFERROR(__xludf.DUMMYFUNCTION("""COMPUTED_VALUE"""),46.0)</f>
        <v>46</v>
      </c>
      <c r="D101" s="1">
        <f>IFERROR(__xludf.DUMMYFUNCTION("""COMPUTED_VALUE"""),49.0)</f>
        <v>49</v>
      </c>
      <c r="E101" s="1">
        <f>IFERROR(__xludf.DUMMYFUNCTION("""COMPUTED_VALUE"""),50.0)</f>
        <v>50</v>
      </c>
      <c r="F101" s="1">
        <f>IFERROR(__xludf.DUMMYFUNCTION("""COMPUTED_VALUE"""),51.0)</f>
        <v>51</v>
      </c>
      <c r="G101" s="1">
        <f>IFERROR(__xludf.DUMMYFUNCTION("""COMPUTED_VALUE"""),52.0)</f>
        <v>52</v>
      </c>
      <c r="H101" s="1">
        <f>IFERROR(__xludf.DUMMYFUNCTION("""COMPUTED_VALUE"""),55.0)</f>
        <v>55</v>
      </c>
      <c r="I101" s="1">
        <f>IFERROR(__xludf.DUMMYFUNCTION("""COMPUTED_VALUE"""),57.0)</f>
        <v>57</v>
      </c>
      <c r="J101" s="1" t="b">
        <f t="array" ref="J101">IF(NOT(H101=""),AND(C101:H101&gt;B101:G101),IF(NOT(G101=""),AND(C101:G101&gt;B101:F101),IF(NOT(F101=""),AND(C101:F101&gt;B101:E101),AND(C101:E101&gt;B101:D101))))</f>
        <v>1</v>
      </c>
      <c r="K101" s="1" t="b">
        <f t="array" ref="K101">IF(NOT(H101=""),AND(C101:H101&lt;B101:G101),IF(NOT(G101=""),AND(C101:G101&lt;B101:F101),IF(NOT(F101=""),AND(C101:F101&lt;B101:E101),AND(C101:E101&lt;B101:D101))))</f>
        <v>0</v>
      </c>
      <c r="L101" s="1" t="b">
        <f t="array" ref="L101">IF(NOT(H101=""),AND(AND(ABS(C101:H101-B101:G101)&gt;0),AND(ABS(C101:H101-B101:G101)&lt;4)),IF(NOT(G101=""),AND(AND(ABS(C101:G101-B101:F101)&gt;0),AND(ABS(C101:G101-B101:F101)&lt;4)),IF(NOT(F101=""),AND(AND(ABS(C101:F101-B101:E101)&gt;0),AND(ABS(C101:F101-B101:E101)&lt;4)),AND(AND(ABS(C101:E101-B101:D101)&gt;0),AND(ABS(C101:E101-B101:D101)&lt;4)))))</f>
        <v>0</v>
      </c>
      <c r="M101" s="1" t="b">
        <f t="shared" si="1"/>
        <v>0</v>
      </c>
    </row>
    <row r="102" ht="15.75" customHeight="1">
      <c r="A102" s="1" t="s">
        <v>111</v>
      </c>
      <c r="B102" s="1">
        <f>IFERROR(__xludf.DUMMYFUNCTION("SPLIT(A102,"" "")"),36.0)</f>
        <v>36</v>
      </c>
      <c r="C102" s="1">
        <f>IFERROR(__xludf.DUMMYFUNCTION("""COMPUTED_VALUE"""),43.0)</f>
        <v>43</v>
      </c>
      <c r="D102" s="1">
        <f>IFERROR(__xludf.DUMMYFUNCTION("""COMPUTED_VALUE"""),44.0)</f>
        <v>44</v>
      </c>
      <c r="E102" s="1">
        <f>IFERROR(__xludf.DUMMYFUNCTION("""COMPUTED_VALUE"""),46.0)</f>
        <v>46</v>
      </c>
      <c r="F102" s="2">
        <f>IFERROR(__xludf.DUMMYFUNCTION("""COMPUTED_VALUE"""),45.0)</f>
        <v>45</v>
      </c>
      <c r="J102" s="1" t="b">
        <f t="array" ref="J102">IF(NOT(H102=""),AND(C102:H102&gt;B102:G102),IF(NOT(G102=""),AND(C102:G102&gt;B102:F102),IF(NOT(F102=""),AND(C102:F102&gt;B102:E102),AND(C102:E102&gt;B102:D102))))</f>
        <v>0</v>
      </c>
      <c r="K102" s="1" t="b">
        <f t="array" ref="K102">IF(NOT(H102=""),AND(C102:H102&lt;B102:G102),IF(NOT(G102=""),AND(C102:G102&lt;B102:F102),IF(NOT(F102=""),AND(C102:F102&lt;B102:E102),AND(C102:E102&lt;B102:D102))))</f>
        <v>0</v>
      </c>
      <c r="L102" s="1" t="b">
        <f t="array" ref="L102">IF(NOT(H102=""),AND(AND(ABS(C102:H102-B102:G102)&gt;0),AND(ABS(C102:H102-B102:G102)&lt;4)),IF(NOT(G102=""),AND(AND(ABS(C102:G102-B102:F102)&gt;0),AND(ABS(C102:G102-B102:F102)&lt;4)),IF(NOT(F102=""),AND(AND(ABS(C102:F102-B102:E102)&gt;0),AND(ABS(C102:F102-B102:E102)&lt;4)),AND(AND(ABS(C102:E102-B102:D102)&gt;0),AND(ABS(C102:E102-B102:D102)&lt;4)))))</f>
        <v>0</v>
      </c>
      <c r="M102" s="1" t="b">
        <f t="shared" si="1"/>
        <v>0</v>
      </c>
    </row>
    <row r="103" ht="15.75" customHeight="1">
      <c r="A103" s="1" t="s">
        <v>112</v>
      </c>
      <c r="B103" s="1">
        <f>IFERROR(__xludf.DUMMYFUNCTION("SPLIT(A103,"" "")"),52.0)</f>
        <v>52</v>
      </c>
      <c r="C103" s="1">
        <f>IFERROR(__xludf.DUMMYFUNCTION("""COMPUTED_VALUE"""),58.0)</f>
        <v>58</v>
      </c>
      <c r="D103" s="1">
        <f>IFERROR(__xludf.DUMMYFUNCTION("""COMPUTED_VALUE"""),59.0)</f>
        <v>59</v>
      </c>
      <c r="E103" s="1">
        <f>IFERROR(__xludf.DUMMYFUNCTION("""COMPUTED_VALUE"""),60.0)</f>
        <v>60</v>
      </c>
      <c r="F103" s="1">
        <f>IFERROR(__xludf.DUMMYFUNCTION("""COMPUTED_VALUE"""),63.0)</f>
        <v>63</v>
      </c>
      <c r="G103" s="2">
        <f>IFERROR(__xludf.DUMMYFUNCTION("""COMPUTED_VALUE"""),63.0)</f>
        <v>63</v>
      </c>
      <c r="J103" s="1" t="b">
        <f t="array" ref="J103">IF(NOT(H103=""),AND(C103:H103&gt;B103:G103),IF(NOT(G103=""),AND(C103:G103&gt;B103:F103),IF(NOT(F103=""),AND(C103:F103&gt;B103:E103),AND(C103:E103&gt;B103:D103))))</f>
        <v>0</v>
      </c>
      <c r="K103" s="1" t="b">
        <f t="array" ref="K103">IF(NOT(H103=""),AND(C103:H103&lt;B103:G103),IF(NOT(G103=""),AND(C103:G103&lt;B103:F103),IF(NOT(F103=""),AND(C103:F103&lt;B103:E103),AND(C103:E103&lt;B103:D103))))</f>
        <v>0</v>
      </c>
      <c r="L103" s="1" t="b">
        <f t="array" ref="L103">IF(NOT(H103=""),AND(AND(ABS(C103:H103-B103:G103)&gt;0),AND(ABS(C103:H103-B103:G103)&lt;4)),IF(NOT(G103=""),AND(AND(ABS(C103:G103-B103:F103)&gt;0),AND(ABS(C103:G103-B103:F103)&lt;4)),IF(NOT(F103=""),AND(AND(ABS(C103:F103-B103:E103)&gt;0),AND(ABS(C103:F103-B103:E103)&lt;4)),AND(AND(ABS(C103:E103-B103:D103)&gt;0),AND(ABS(C103:E103-B103:D103)&lt;4)))))</f>
        <v>0</v>
      </c>
      <c r="M103" s="1" t="b">
        <f t="shared" si="1"/>
        <v>0</v>
      </c>
    </row>
    <row r="104" ht="15.75" customHeight="1">
      <c r="A104" s="1" t="s">
        <v>113</v>
      </c>
      <c r="B104" s="1">
        <f>IFERROR(__xludf.DUMMYFUNCTION("SPLIT(A104,"" "")"),26.0)</f>
        <v>26</v>
      </c>
      <c r="C104" s="1">
        <f>IFERROR(__xludf.DUMMYFUNCTION("""COMPUTED_VALUE"""),32.0)</f>
        <v>32</v>
      </c>
      <c r="D104" s="1">
        <f>IFERROR(__xludf.DUMMYFUNCTION("""COMPUTED_VALUE"""),33.0)</f>
        <v>33</v>
      </c>
      <c r="E104" s="1">
        <f>IFERROR(__xludf.DUMMYFUNCTION("""COMPUTED_VALUE"""),36.0)</f>
        <v>36</v>
      </c>
      <c r="F104" s="1">
        <f>IFERROR(__xludf.DUMMYFUNCTION("""COMPUTED_VALUE"""),37.0)</f>
        <v>37</v>
      </c>
      <c r="G104" s="1">
        <f>IFERROR(__xludf.DUMMYFUNCTION("""COMPUTED_VALUE"""),39.0)</f>
        <v>39</v>
      </c>
      <c r="H104" s="1">
        <f>IFERROR(__xludf.DUMMYFUNCTION("""COMPUTED_VALUE"""),41.0)</f>
        <v>41</v>
      </c>
      <c r="I104" s="1">
        <f>IFERROR(__xludf.DUMMYFUNCTION("""COMPUTED_VALUE"""),45.0)</f>
        <v>45</v>
      </c>
      <c r="J104" s="1" t="b">
        <f t="array" ref="J104">IF(NOT(H104=""),AND(C104:H104&gt;B104:G104),IF(NOT(G104=""),AND(C104:G104&gt;B104:F104),IF(NOT(F104=""),AND(C104:F104&gt;B104:E104),AND(C104:E104&gt;B104:D104))))</f>
        <v>1</v>
      </c>
      <c r="K104" s="1" t="b">
        <f t="array" ref="K104">IF(NOT(H104=""),AND(C104:H104&lt;B104:G104),IF(NOT(G104=""),AND(C104:G104&lt;B104:F104),IF(NOT(F104=""),AND(C104:F104&lt;B104:E104),AND(C104:E104&lt;B104:D104))))</f>
        <v>0</v>
      </c>
      <c r="L104" s="1" t="b">
        <f t="array" ref="L104">IF(NOT(H104=""),AND(AND(ABS(C104:H104-B104:G104)&gt;0),AND(ABS(C104:H104-B104:G104)&lt;4)),IF(NOT(G104=""),AND(AND(ABS(C104:G104-B104:F104)&gt;0),AND(ABS(C104:G104-B104:F104)&lt;4)),IF(NOT(F104=""),AND(AND(ABS(C104:F104-B104:E104)&gt;0),AND(ABS(C104:F104-B104:E104)&lt;4)),AND(AND(ABS(C104:E104-B104:D104)&gt;0),AND(ABS(C104:E104-B104:D104)&lt;4)))))</f>
        <v>0</v>
      </c>
      <c r="M104" s="1" t="b">
        <f t="shared" si="1"/>
        <v>0</v>
      </c>
    </row>
    <row r="105" ht="15.75" customHeight="1">
      <c r="A105" s="1" t="s">
        <v>114</v>
      </c>
      <c r="B105" s="1">
        <f>IFERROR(__xludf.DUMMYFUNCTION("SPLIT(A105,"" "")"),8.0)</f>
        <v>8</v>
      </c>
      <c r="C105" s="1">
        <f>IFERROR(__xludf.DUMMYFUNCTION("""COMPUTED_VALUE"""),13.0)</f>
        <v>13</v>
      </c>
      <c r="D105" s="1">
        <f>IFERROR(__xludf.DUMMYFUNCTION("""COMPUTED_VALUE"""),16.0)</f>
        <v>16</v>
      </c>
      <c r="E105" s="1">
        <f>IFERROR(__xludf.DUMMYFUNCTION("""COMPUTED_VALUE"""),17.0)</f>
        <v>17</v>
      </c>
      <c r="F105" s="2">
        <f>IFERROR(__xludf.DUMMYFUNCTION("""COMPUTED_VALUE"""),24.0)</f>
        <v>24</v>
      </c>
      <c r="J105" s="1" t="b">
        <f t="array" ref="J105">IF(NOT(H105=""),AND(C105:H105&gt;B105:G105),IF(NOT(G105=""),AND(C105:G105&gt;B105:F105),IF(NOT(F105=""),AND(C105:F105&gt;B105:E105),AND(C105:E105&gt;B105:D105))))</f>
        <v>1</v>
      </c>
      <c r="K105" s="1" t="b">
        <f t="array" ref="K105">IF(NOT(H105=""),AND(C105:H105&lt;B105:G105),IF(NOT(G105=""),AND(C105:G105&lt;B105:F105),IF(NOT(F105=""),AND(C105:F105&lt;B105:E105),AND(C105:E105&lt;B105:D105))))</f>
        <v>0</v>
      </c>
      <c r="L105" s="1" t="b">
        <f t="array" ref="L105">IF(NOT(H105=""),AND(AND(ABS(C105:H105-B105:G105)&gt;0),AND(ABS(C105:H105-B105:G105)&lt;4)),IF(NOT(G105=""),AND(AND(ABS(C105:G105-B105:F105)&gt;0),AND(ABS(C105:G105-B105:F105)&lt;4)),IF(NOT(F105=""),AND(AND(ABS(C105:F105-B105:E105)&gt;0),AND(ABS(C105:F105-B105:E105)&lt;4)),AND(AND(ABS(C105:E105-B105:D105)&gt;0),AND(ABS(C105:E105-B105:D105)&lt;4)))))</f>
        <v>0</v>
      </c>
      <c r="M105" s="1" t="b">
        <f t="shared" si="1"/>
        <v>0</v>
      </c>
    </row>
    <row r="106" ht="15.75" customHeight="1">
      <c r="A106" s="1" t="s">
        <v>115</v>
      </c>
      <c r="B106" s="1">
        <f>IFERROR(__xludf.DUMMYFUNCTION("SPLIT(A106,"" "")"),33.0)</f>
        <v>33</v>
      </c>
      <c r="C106" s="1">
        <f>IFERROR(__xludf.DUMMYFUNCTION("""COMPUTED_VALUE"""),39.0)</f>
        <v>39</v>
      </c>
      <c r="D106" s="1">
        <f>IFERROR(__xludf.DUMMYFUNCTION("""COMPUTED_VALUE"""),41.0)</f>
        <v>41</v>
      </c>
      <c r="E106" s="1">
        <f>IFERROR(__xludf.DUMMYFUNCTION("""COMPUTED_VALUE"""),44.0)</f>
        <v>44</v>
      </c>
      <c r="F106" s="1">
        <f>IFERROR(__xludf.DUMMYFUNCTION("""COMPUTED_VALUE"""),41.0)</f>
        <v>41</v>
      </c>
      <c r="G106" s="1">
        <f>IFERROR(__xludf.DUMMYFUNCTION("""COMPUTED_VALUE"""),43.0)</f>
        <v>43</v>
      </c>
      <c r="H106" s="2">
        <f>IFERROR(__xludf.DUMMYFUNCTION("""COMPUTED_VALUE"""),45.0)</f>
        <v>45</v>
      </c>
      <c r="J106" s="1" t="b">
        <f t="array" ref="J106">IF(NOT(H106=""),AND(C106:H106&gt;B106:G106),IF(NOT(G106=""),AND(C106:G106&gt;B106:F106),IF(NOT(F106=""),AND(C106:F106&gt;B106:E106),AND(C106:E106&gt;B106:D106))))</f>
        <v>0</v>
      </c>
      <c r="K106" s="1" t="b">
        <f t="array" ref="K106">IF(NOT(H106=""),AND(C106:H106&lt;B106:G106),IF(NOT(G106=""),AND(C106:G106&lt;B106:F106),IF(NOT(F106=""),AND(C106:F106&lt;B106:E106),AND(C106:E106&lt;B106:D106))))</f>
        <v>0</v>
      </c>
      <c r="L106" s="1" t="b">
        <f t="array" ref="L106">IF(NOT(H106=""),AND(AND(ABS(C106:H106-B106:G106)&gt;0),AND(ABS(C106:H106-B106:G106)&lt;4)),IF(NOT(G106=""),AND(AND(ABS(C106:G106-B106:F106)&gt;0),AND(ABS(C106:G106-B106:F106)&lt;4)),IF(NOT(F106=""),AND(AND(ABS(C106:F106-B106:E106)&gt;0),AND(ABS(C106:F106-B106:E106)&lt;4)),AND(AND(ABS(C106:E106-B106:D106)&gt;0),AND(ABS(C106:E106-B106:D106)&lt;4)))))</f>
        <v>0</v>
      </c>
      <c r="M106" s="1" t="b">
        <f t="shared" si="1"/>
        <v>0</v>
      </c>
    </row>
    <row r="107" ht="15.75" customHeight="1">
      <c r="A107" s="1" t="s">
        <v>116</v>
      </c>
      <c r="B107" s="1">
        <f>IFERROR(__xludf.DUMMYFUNCTION("SPLIT(A107,"" "")"),38.0)</f>
        <v>38</v>
      </c>
      <c r="C107" s="1">
        <f>IFERROR(__xludf.DUMMYFUNCTION("""COMPUTED_VALUE"""),45.0)</f>
        <v>45</v>
      </c>
      <c r="D107" s="1">
        <f>IFERROR(__xludf.DUMMYFUNCTION("""COMPUTED_VALUE"""),46.0)</f>
        <v>46</v>
      </c>
      <c r="E107" s="1">
        <f>IFERROR(__xludf.DUMMYFUNCTION("""COMPUTED_VALUE"""),47.0)</f>
        <v>47</v>
      </c>
      <c r="F107" s="1">
        <f>IFERROR(__xludf.DUMMYFUNCTION("""COMPUTED_VALUE"""),45.0)</f>
        <v>45</v>
      </c>
      <c r="G107" s="1">
        <f>IFERROR(__xludf.DUMMYFUNCTION("""COMPUTED_VALUE"""),48.0)</f>
        <v>48</v>
      </c>
      <c r="H107" s="2">
        <f>IFERROR(__xludf.DUMMYFUNCTION("""COMPUTED_VALUE"""),45.0)</f>
        <v>45</v>
      </c>
      <c r="J107" s="1" t="b">
        <f t="array" ref="J107">IF(NOT(H107=""),AND(C107:H107&gt;B107:G107),IF(NOT(G107=""),AND(C107:G107&gt;B107:F107),IF(NOT(F107=""),AND(C107:F107&gt;B107:E107),AND(C107:E107&gt;B107:D107))))</f>
        <v>0</v>
      </c>
      <c r="K107" s="1" t="b">
        <f t="array" ref="K107">IF(NOT(H107=""),AND(C107:H107&lt;B107:G107),IF(NOT(G107=""),AND(C107:G107&lt;B107:F107),IF(NOT(F107=""),AND(C107:F107&lt;B107:E107),AND(C107:E107&lt;B107:D107))))</f>
        <v>0</v>
      </c>
      <c r="L107" s="1" t="b">
        <f t="array" ref="L107">IF(NOT(H107=""),AND(AND(ABS(C107:H107-B107:G107)&gt;0),AND(ABS(C107:H107-B107:G107)&lt;4)),IF(NOT(G107=""),AND(AND(ABS(C107:G107-B107:F107)&gt;0),AND(ABS(C107:G107-B107:F107)&lt;4)),IF(NOT(F107=""),AND(AND(ABS(C107:F107-B107:E107)&gt;0),AND(ABS(C107:F107-B107:E107)&lt;4)),AND(AND(ABS(C107:E107-B107:D107)&gt;0),AND(ABS(C107:E107-B107:D107)&lt;4)))))</f>
        <v>0</v>
      </c>
      <c r="M107" s="1" t="b">
        <f t="shared" si="1"/>
        <v>0</v>
      </c>
    </row>
    <row r="108" ht="15.75" customHeight="1">
      <c r="A108" s="1" t="s">
        <v>117</v>
      </c>
      <c r="B108" s="1">
        <f>IFERROR(__xludf.DUMMYFUNCTION("SPLIT(A108,"" "")"),35.0)</f>
        <v>35</v>
      </c>
      <c r="C108" s="1">
        <f>IFERROR(__xludf.DUMMYFUNCTION("""COMPUTED_VALUE"""),40.0)</f>
        <v>40</v>
      </c>
      <c r="D108" s="1">
        <f>IFERROR(__xludf.DUMMYFUNCTION("""COMPUTED_VALUE"""),42.0)</f>
        <v>42</v>
      </c>
      <c r="E108" s="1">
        <f>IFERROR(__xludf.DUMMYFUNCTION("""COMPUTED_VALUE"""),39.0)</f>
        <v>39</v>
      </c>
      <c r="F108" s="1">
        <f>IFERROR(__xludf.DUMMYFUNCTION("""COMPUTED_VALUE"""),42.0)</f>
        <v>42</v>
      </c>
      <c r="G108" s="1">
        <f>IFERROR(__xludf.DUMMYFUNCTION("""COMPUTED_VALUE"""),45.0)</f>
        <v>45</v>
      </c>
      <c r="H108" s="1">
        <f>IFERROR(__xludf.DUMMYFUNCTION("""COMPUTED_VALUE"""),46.0)</f>
        <v>46</v>
      </c>
      <c r="I108" s="1">
        <f>IFERROR(__xludf.DUMMYFUNCTION("""COMPUTED_VALUE"""),46.0)</f>
        <v>46</v>
      </c>
      <c r="J108" s="1" t="b">
        <f t="array" ref="J108">IF(NOT(H108=""),AND(C108:H108&gt;B108:G108),IF(NOT(G108=""),AND(C108:G108&gt;B108:F108),IF(NOT(F108=""),AND(C108:F108&gt;B108:E108),AND(C108:E108&gt;B108:D108))))</f>
        <v>0</v>
      </c>
      <c r="K108" s="1" t="b">
        <f t="array" ref="K108">IF(NOT(H108=""),AND(C108:H108&lt;B108:G108),IF(NOT(G108=""),AND(C108:G108&lt;B108:F108),IF(NOT(F108=""),AND(C108:F108&lt;B108:E108),AND(C108:E108&lt;B108:D108))))</f>
        <v>0</v>
      </c>
      <c r="L108" s="1" t="b">
        <f t="array" ref="L108">IF(NOT(H108=""),AND(AND(ABS(C108:H108-B108:G108)&gt;0),AND(ABS(C108:H108-B108:G108)&lt;4)),IF(NOT(G108=""),AND(AND(ABS(C108:G108-B108:F108)&gt;0),AND(ABS(C108:G108-B108:F108)&lt;4)),IF(NOT(F108=""),AND(AND(ABS(C108:F108-B108:E108)&gt;0),AND(ABS(C108:F108-B108:E108)&lt;4)),AND(AND(ABS(C108:E108-B108:D108)&gt;0),AND(ABS(C108:E108-B108:D108)&lt;4)))))</f>
        <v>0</v>
      </c>
      <c r="M108" s="1" t="b">
        <f t="shared" si="1"/>
        <v>0</v>
      </c>
    </row>
    <row r="109" ht="15.75" customHeight="1">
      <c r="A109" s="1" t="s">
        <v>118</v>
      </c>
      <c r="B109" s="1">
        <f>IFERROR(__xludf.DUMMYFUNCTION("SPLIT(A109,"" "")"),79.0)</f>
        <v>79</v>
      </c>
      <c r="C109" s="1">
        <f>IFERROR(__xludf.DUMMYFUNCTION("""COMPUTED_VALUE"""),85.0)</f>
        <v>85</v>
      </c>
      <c r="D109" s="1">
        <f>IFERROR(__xludf.DUMMYFUNCTION("""COMPUTED_VALUE"""),88.0)</f>
        <v>88</v>
      </c>
      <c r="E109" s="1">
        <f>IFERROR(__xludf.DUMMYFUNCTION("""COMPUTED_VALUE"""),87.0)</f>
        <v>87</v>
      </c>
      <c r="F109" s="2">
        <f>IFERROR(__xludf.DUMMYFUNCTION("""COMPUTED_VALUE"""),91.0)</f>
        <v>91</v>
      </c>
      <c r="J109" s="1" t="b">
        <f t="array" ref="J109">IF(NOT(H109=""),AND(C109:H109&gt;B109:G109),IF(NOT(G109=""),AND(C109:G109&gt;B109:F109),IF(NOT(F109=""),AND(C109:F109&gt;B109:E109),AND(C109:E109&gt;B109:D109))))</f>
        <v>0</v>
      </c>
      <c r="K109" s="1" t="b">
        <f t="array" ref="K109">IF(NOT(H109=""),AND(C109:H109&lt;B109:G109),IF(NOT(G109=""),AND(C109:G109&lt;B109:F109),IF(NOT(F109=""),AND(C109:F109&lt;B109:E109),AND(C109:E109&lt;B109:D109))))</f>
        <v>0</v>
      </c>
      <c r="L109" s="1" t="b">
        <f t="array" ref="L109">IF(NOT(H109=""),AND(AND(ABS(C109:H109-B109:G109)&gt;0),AND(ABS(C109:H109-B109:G109)&lt;4)),IF(NOT(G109=""),AND(AND(ABS(C109:G109-B109:F109)&gt;0),AND(ABS(C109:G109-B109:F109)&lt;4)),IF(NOT(F109=""),AND(AND(ABS(C109:F109-B109:E109)&gt;0),AND(ABS(C109:F109-B109:E109)&lt;4)),AND(AND(ABS(C109:E109-B109:D109)&gt;0),AND(ABS(C109:E109-B109:D109)&lt;4)))))</f>
        <v>0</v>
      </c>
      <c r="M109" s="1" t="b">
        <f t="shared" si="1"/>
        <v>0</v>
      </c>
    </row>
    <row r="110" ht="15.75" customHeight="1">
      <c r="A110" s="1" t="s">
        <v>119</v>
      </c>
      <c r="B110" s="1">
        <f>IFERROR(__xludf.DUMMYFUNCTION("SPLIT(A110,"" "")"),74.0)</f>
        <v>74</v>
      </c>
      <c r="C110" s="1">
        <f>IFERROR(__xludf.DUMMYFUNCTION("""COMPUTED_VALUE"""),80.0)</f>
        <v>80</v>
      </c>
      <c r="D110" s="1">
        <f>IFERROR(__xludf.DUMMYFUNCTION("""COMPUTED_VALUE"""),82.0)</f>
        <v>82</v>
      </c>
      <c r="E110" s="1">
        <f>IFERROR(__xludf.DUMMYFUNCTION("""COMPUTED_VALUE"""),83.0)</f>
        <v>83</v>
      </c>
      <c r="F110" s="1">
        <f>IFERROR(__xludf.DUMMYFUNCTION("""COMPUTED_VALUE"""),86.0)</f>
        <v>86</v>
      </c>
      <c r="G110" s="1">
        <f>IFERROR(__xludf.DUMMYFUNCTION("""COMPUTED_VALUE"""),88.0)</f>
        <v>88</v>
      </c>
      <c r="H110" s="1">
        <f>IFERROR(__xludf.DUMMYFUNCTION("""COMPUTED_VALUE"""),85.0)</f>
        <v>85</v>
      </c>
      <c r="I110" s="1">
        <f>IFERROR(__xludf.DUMMYFUNCTION("""COMPUTED_VALUE"""),91.0)</f>
        <v>91</v>
      </c>
      <c r="J110" s="1" t="b">
        <f t="array" ref="J110">IF(NOT(H110=""),AND(C110:H110&gt;B110:G110),IF(NOT(G110=""),AND(C110:G110&gt;B110:F110),IF(NOT(F110=""),AND(C110:F110&gt;B110:E110),AND(C110:E110&gt;B110:D110))))</f>
        <v>0</v>
      </c>
      <c r="K110" s="1" t="b">
        <f t="array" ref="K110">IF(NOT(H110=""),AND(C110:H110&lt;B110:G110),IF(NOT(G110=""),AND(C110:G110&lt;B110:F110),IF(NOT(F110=""),AND(C110:F110&lt;B110:E110),AND(C110:E110&lt;B110:D110))))</f>
        <v>0</v>
      </c>
      <c r="L110" s="1" t="b">
        <f t="array" ref="L110">IF(NOT(H110=""),AND(AND(ABS(C110:H110-B110:G110)&gt;0),AND(ABS(C110:H110-B110:G110)&lt;4)),IF(NOT(G110=""),AND(AND(ABS(C110:G110-B110:F110)&gt;0),AND(ABS(C110:G110-B110:F110)&lt;4)),IF(NOT(F110=""),AND(AND(ABS(C110:F110-B110:E110)&gt;0),AND(ABS(C110:F110-B110:E110)&lt;4)),AND(AND(ABS(C110:E110-B110:D110)&gt;0),AND(ABS(C110:E110-B110:D110)&lt;4)))))</f>
        <v>0</v>
      </c>
      <c r="M110" s="1" t="b">
        <f t="shared" si="1"/>
        <v>0</v>
      </c>
    </row>
    <row r="111" ht="15.75" customHeight="1">
      <c r="A111" s="1" t="s">
        <v>120</v>
      </c>
      <c r="B111" s="1">
        <f>IFERROR(__xludf.DUMMYFUNCTION("SPLIT(A111,"" "")"),29.0)</f>
        <v>29</v>
      </c>
      <c r="C111" s="1">
        <f>IFERROR(__xludf.DUMMYFUNCTION("""COMPUTED_VALUE"""),35.0)</f>
        <v>35</v>
      </c>
      <c r="D111" s="1">
        <f>IFERROR(__xludf.DUMMYFUNCTION("""COMPUTED_VALUE"""),38.0)</f>
        <v>38</v>
      </c>
      <c r="E111" s="1">
        <f>IFERROR(__xludf.DUMMYFUNCTION("""COMPUTED_VALUE"""),41.0)</f>
        <v>41</v>
      </c>
      <c r="F111" s="1">
        <f>IFERROR(__xludf.DUMMYFUNCTION("""COMPUTED_VALUE"""),44.0)</f>
        <v>44</v>
      </c>
      <c r="G111" s="1">
        <f>IFERROR(__xludf.DUMMYFUNCTION("""COMPUTED_VALUE"""),44.0)</f>
        <v>44</v>
      </c>
      <c r="H111" s="2">
        <f>IFERROR(__xludf.DUMMYFUNCTION("""COMPUTED_VALUE"""),46.0)</f>
        <v>46</v>
      </c>
      <c r="J111" s="1" t="b">
        <f t="array" ref="J111">IF(NOT(H111=""),AND(C111:H111&gt;B111:G111),IF(NOT(G111=""),AND(C111:G111&gt;B111:F111),IF(NOT(F111=""),AND(C111:F111&gt;B111:E111),AND(C111:E111&gt;B111:D111))))</f>
        <v>0</v>
      </c>
      <c r="K111" s="1" t="b">
        <f t="array" ref="K111">IF(NOT(H111=""),AND(C111:H111&lt;B111:G111),IF(NOT(G111=""),AND(C111:G111&lt;B111:F111),IF(NOT(F111=""),AND(C111:F111&lt;B111:E111),AND(C111:E111&lt;B111:D111))))</f>
        <v>0</v>
      </c>
      <c r="L111" s="1" t="b">
        <f t="array" ref="L111">IF(NOT(H111=""),AND(AND(ABS(C111:H111-B111:G111)&gt;0),AND(ABS(C111:H111-B111:G111)&lt;4)),IF(NOT(G111=""),AND(AND(ABS(C111:G111-B111:F111)&gt;0),AND(ABS(C111:G111-B111:F111)&lt;4)),IF(NOT(F111=""),AND(AND(ABS(C111:F111-B111:E111)&gt;0),AND(ABS(C111:F111-B111:E111)&lt;4)),AND(AND(ABS(C111:E111-B111:D111)&gt;0),AND(ABS(C111:E111-B111:D111)&lt;4)))))</f>
        <v>0</v>
      </c>
      <c r="M111" s="1" t="b">
        <f t="shared" si="1"/>
        <v>0</v>
      </c>
    </row>
    <row r="112" ht="15.75" customHeight="1">
      <c r="A112" s="1" t="s">
        <v>121</v>
      </c>
      <c r="B112" s="1">
        <f>IFERROR(__xludf.DUMMYFUNCTION("SPLIT(A112,"" "")"),59.0)</f>
        <v>59</v>
      </c>
      <c r="C112" s="1">
        <f>IFERROR(__xludf.DUMMYFUNCTION("""COMPUTED_VALUE"""),64.0)</f>
        <v>64</v>
      </c>
      <c r="D112" s="1">
        <f>IFERROR(__xludf.DUMMYFUNCTION("""COMPUTED_VALUE"""),65.0)</f>
        <v>65</v>
      </c>
      <c r="E112" s="1">
        <f>IFERROR(__xludf.DUMMYFUNCTION("""COMPUTED_VALUE"""),65.0)</f>
        <v>65</v>
      </c>
      <c r="F112" s="1">
        <f>IFERROR(__xludf.DUMMYFUNCTION("""COMPUTED_VALUE"""),66.0)</f>
        <v>66</v>
      </c>
      <c r="G112" s="1">
        <f>IFERROR(__xludf.DUMMYFUNCTION("""COMPUTED_VALUE"""),67.0)</f>
        <v>67</v>
      </c>
      <c r="H112" s="1">
        <f>IFERROR(__xludf.DUMMYFUNCTION("""COMPUTED_VALUE"""),68.0)</f>
        <v>68</v>
      </c>
      <c r="I112" s="1">
        <f>IFERROR(__xludf.DUMMYFUNCTION("""COMPUTED_VALUE"""),67.0)</f>
        <v>67</v>
      </c>
      <c r="J112" s="1" t="b">
        <f t="array" ref="J112">IF(NOT(H112=""),AND(C112:H112&gt;B112:G112),IF(NOT(G112=""),AND(C112:G112&gt;B112:F112),IF(NOT(F112=""),AND(C112:F112&gt;B112:E112),AND(C112:E112&gt;B112:D112))))</f>
        <v>0</v>
      </c>
      <c r="K112" s="1" t="b">
        <f t="array" ref="K112">IF(NOT(H112=""),AND(C112:H112&lt;B112:G112),IF(NOT(G112=""),AND(C112:G112&lt;B112:F112),IF(NOT(F112=""),AND(C112:F112&lt;B112:E112),AND(C112:E112&lt;B112:D112))))</f>
        <v>0</v>
      </c>
      <c r="L112" s="1" t="b">
        <f t="array" ref="L112">IF(NOT(H112=""),AND(AND(ABS(C112:H112-B112:G112)&gt;0),AND(ABS(C112:H112-B112:G112)&lt;4)),IF(NOT(G112=""),AND(AND(ABS(C112:G112-B112:F112)&gt;0),AND(ABS(C112:G112-B112:F112)&lt;4)),IF(NOT(F112=""),AND(AND(ABS(C112:F112-B112:E112)&gt;0),AND(ABS(C112:F112-B112:E112)&lt;4)),AND(AND(ABS(C112:E112-B112:D112)&gt;0),AND(ABS(C112:E112-B112:D112)&lt;4)))))</f>
        <v>0</v>
      </c>
      <c r="M112" s="1" t="b">
        <f t="shared" si="1"/>
        <v>0</v>
      </c>
    </row>
    <row r="113" ht="15.75" customHeight="1">
      <c r="A113" s="1" t="s">
        <v>122</v>
      </c>
      <c r="B113" s="1">
        <f>IFERROR(__xludf.DUMMYFUNCTION("SPLIT(A113,"" "")"),77.0)</f>
        <v>77</v>
      </c>
      <c r="C113" s="1">
        <f>IFERROR(__xludf.DUMMYFUNCTION("""COMPUTED_VALUE"""),83.0)</f>
        <v>83</v>
      </c>
      <c r="D113" s="1">
        <f>IFERROR(__xludf.DUMMYFUNCTION("""COMPUTED_VALUE"""),85.0)</f>
        <v>85</v>
      </c>
      <c r="E113" s="1">
        <f>IFERROR(__xludf.DUMMYFUNCTION("""COMPUTED_VALUE"""),86.0)</f>
        <v>86</v>
      </c>
      <c r="F113" s="1">
        <f>IFERROR(__xludf.DUMMYFUNCTION("""COMPUTED_VALUE"""),86.0)</f>
        <v>86</v>
      </c>
      <c r="G113" s="1">
        <f>IFERROR(__xludf.DUMMYFUNCTION("""COMPUTED_VALUE"""),89.0)</f>
        <v>89</v>
      </c>
      <c r="H113" s="2">
        <f>IFERROR(__xludf.DUMMYFUNCTION("""COMPUTED_VALUE"""),89.0)</f>
        <v>89</v>
      </c>
      <c r="J113" s="1" t="b">
        <f t="array" ref="J113">IF(NOT(H113=""),AND(C113:H113&gt;B113:G113),IF(NOT(G113=""),AND(C113:G113&gt;B113:F113),IF(NOT(F113=""),AND(C113:F113&gt;B113:E113),AND(C113:E113&gt;B113:D113))))</f>
        <v>0</v>
      </c>
      <c r="K113" s="1" t="b">
        <f t="array" ref="K113">IF(NOT(H113=""),AND(C113:H113&lt;B113:G113),IF(NOT(G113=""),AND(C113:G113&lt;B113:F113),IF(NOT(F113=""),AND(C113:F113&lt;B113:E113),AND(C113:E113&lt;B113:D113))))</f>
        <v>0</v>
      </c>
      <c r="L113" s="1" t="b">
        <f t="array" ref="L113">IF(NOT(H113=""),AND(AND(ABS(C113:H113-B113:G113)&gt;0),AND(ABS(C113:H113-B113:G113)&lt;4)),IF(NOT(G113=""),AND(AND(ABS(C113:G113-B113:F113)&gt;0),AND(ABS(C113:G113-B113:F113)&lt;4)),IF(NOT(F113=""),AND(AND(ABS(C113:F113-B113:E113)&gt;0),AND(ABS(C113:F113-B113:E113)&lt;4)),AND(AND(ABS(C113:E113-B113:D113)&gt;0),AND(ABS(C113:E113-B113:D113)&lt;4)))))</f>
        <v>0</v>
      </c>
      <c r="M113" s="1" t="b">
        <f t="shared" si="1"/>
        <v>0</v>
      </c>
    </row>
    <row r="114" ht="15.75" customHeight="1">
      <c r="A114" s="1" t="s">
        <v>123</v>
      </c>
      <c r="B114" s="1">
        <f>IFERROR(__xludf.DUMMYFUNCTION("SPLIT(A114,"" "")"),30.0)</f>
        <v>30</v>
      </c>
      <c r="C114" s="1">
        <f>IFERROR(__xludf.DUMMYFUNCTION("""COMPUTED_VALUE"""),36.0)</f>
        <v>36</v>
      </c>
      <c r="D114" s="1">
        <f>IFERROR(__xludf.DUMMYFUNCTION("""COMPUTED_VALUE"""),37.0)</f>
        <v>37</v>
      </c>
      <c r="E114" s="1">
        <f>IFERROR(__xludf.DUMMYFUNCTION("""COMPUTED_VALUE"""),39.0)</f>
        <v>39</v>
      </c>
      <c r="F114" s="1">
        <f>IFERROR(__xludf.DUMMYFUNCTION("""COMPUTED_VALUE"""),40.0)</f>
        <v>40</v>
      </c>
      <c r="G114" s="1">
        <f>IFERROR(__xludf.DUMMYFUNCTION("""COMPUTED_VALUE"""),40.0)</f>
        <v>40</v>
      </c>
      <c r="H114" s="1">
        <f>IFERROR(__xludf.DUMMYFUNCTION("""COMPUTED_VALUE"""),43.0)</f>
        <v>43</v>
      </c>
      <c r="I114" s="1">
        <f>IFERROR(__xludf.DUMMYFUNCTION("""COMPUTED_VALUE"""),47.0)</f>
        <v>47</v>
      </c>
      <c r="J114" s="1" t="b">
        <f t="array" ref="J114">IF(NOT(H114=""),AND(C114:H114&gt;B114:G114),IF(NOT(G114=""),AND(C114:G114&gt;B114:F114),IF(NOT(F114=""),AND(C114:F114&gt;B114:E114),AND(C114:E114&gt;B114:D114))))</f>
        <v>0</v>
      </c>
      <c r="K114" s="1" t="b">
        <f t="array" ref="K114">IF(NOT(H114=""),AND(C114:H114&lt;B114:G114),IF(NOT(G114=""),AND(C114:G114&lt;B114:F114),IF(NOT(F114=""),AND(C114:F114&lt;B114:E114),AND(C114:E114&lt;B114:D114))))</f>
        <v>0</v>
      </c>
      <c r="L114" s="1" t="b">
        <f t="array" ref="L114">IF(NOT(H114=""),AND(AND(ABS(C114:H114-B114:G114)&gt;0),AND(ABS(C114:H114-B114:G114)&lt;4)),IF(NOT(G114=""),AND(AND(ABS(C114:G114-B114:F114)&gt;0),AND(ABS(C114:G114-B114:F114)&lt;4)),IF(NOT(F114=""),AND(AND(ABS(C114:F114-B114:E114)&gt;0),AND(ABS(C114:F114-B114:E114)&lt;4)),AND(AND(ABS(C114:E114-B114:D114)&gt;0),AND(ABS(C114:E114-B114:D114)&lt;4)))))</f>
        <v>0</v>
      </c>
      <c r="M114" s="1" t="b">
        <f t="shared" si="1"/>
        <v>0</v>
      </c>
    </row>
    <row r="115" ht="15.75" customHeight="1">
      <c r="A115" s="1" t="s">
        <v>124</v>
      </c>
      <c r="B115" s="1">
        <f>IFERROR(__xludf.DUMMYFUNCTION("SPLIT(A115,"" "")"),21.0)</f>
        <v>21</v>
      </c>
      <c r="C115" s="1">
        <f>IFERROR(__xludf.DUMMYFUNCTION("""COMPUTED_VALUE"""),26.0)</f>
        <v>26</v>
      </c>
      <c r="D115" s="1">
        <f>IFERROR(__xludf.DUMMYFUNCTION("""COMPUTED_VALUE"""),27.0)</f>
        <v>27</v>
      </c>
      <c r="E115" s="1">
        <f>IFERROR(__xludf.DUMMYFUNCTION("""COMPUTED_VALUE"""),30.0)</f>
        <v>30</v>
      </c>
      <c r="F115" s="1">
        <f>IFERROR(__xludf.DUMMYFUNCTION("""COMPUTED_VALUE"""),30.0)</f>
        <v>30</v>
      </c>
      <c r="G115" s="2">
        <f>IFERROR(__xludf.DUMMYFUNCTION("""COMPUTED_VALUE"""),35.0)</f>
        <v>35</v>
      </c>
      <c r="J115" s="1" t="b">
        <f t="array" ref="J115">IF(NOT(H115=""),AND(C115:H115&gt;B115:G115),IF(NOT(G115=""),AND(C115:G115&gt;B115:F115),IF(NOT(F115=""),AND(C115:F115&gt;B115:E115),AND(C115:E115&gt;B115:D115))))</f>
        <v>0</v>
      </c>
      <c r="K115" s="1" t="b">
        <f t="array" ref="K115">IF(NOT(H115=""),AND(C115:H115&lt;B115:G115),IF(NOT(G115=""),AND(C115:G115&lt;B115:F115),IF(NOT(F115=""),AND(C115:F115&lt;B115:E115),AND(C115:E115&lt;B115:D115))))</f>
        <v>0</v>
      </c>
      <c r="L115" s="1" t="b">
        <f t="array" ref="L115">IF(NOT(H115=""),AND(AND(ABS(C115:H115-B115:G115)&gt;0),AND(ABS(C115:H115-B115:G115)&lt;4)),IF(NOT(G115=""),AND(AND(ABS(C115:G115-B115:F115)&gt;0),AND(ABS(C115:G115-B115:F115)&lt;4)),IF(NOT(F115=""),AND(AND(ABS(C115:F115-B115:E115)&gt;0),AND(ABS(C115:F115-B115:E115)&lt;4)),AND(AND(ABS(C115:E115-B115:D115)&gt;0),AND(ABS(C115:E115-B115:D115)&lt;4)))))</f>
        <v>0</v>
      </c>
      <c r="M115" s="1" t="b">
        <f t="shared" si="1"/>
        <v>0</v>
      </c>
    </row>
    <row r="116" ht="15.75" customHeight="1">
      <c r="A116" s="1" t="s">
        <v>125</v>
      </c>
      <c r="B116" s="1">
        <f>IFERROR(__xludf.DUMMYFUNCTION("SPLIT(A116,"" "")"),35.0)</f>
        <v>35</v>
      </c>
      <c r="C116" s="1">
        <f>IFERROR(__xludf.DUMMYFUNCTION("""COMPUTED_VALUE"""),40.0)</f>
        <v>40</v>
      </c>
      <c r="D116" s="1">
        <f>IFERROR(__xludf.DUMMYFUNCTION("""COMPUTED_VALUE"""),43.0)</f>
        <v>43</v>
      </c>
      <c r="E116" s="1">
        <f>IFERROR(__xludf.DUMMYFUNCTION("""COMPUTED_VALUE"""),47.0)</f>
        <v>47</v>
      </c>
      <c r="F116" s="2">
        <f>IFERROR(__xludf.DUMMYFUNCTION("""COMPUTED_VALUE"""),50.0)</f>
        <v>50</v>
      </c>
      <c r="J116" s="1" t="b">
        <f t="array" ref="J116">IF(NOT(H116=""),AND(C116:H116&gt;B116:G116),IF(NOT(G116=""),AND(C116:G116&gt;B116:F116),IF(NOT(F116=""),AND(C116:F116&gt;B116:E116),AND(C116:E116&gt;B116:D116))))</f>
        <v>1</v>
      </c>
      <c r="K116" s="1" t="b">
        <f t="array" ref="K116">IF(NOT(H116=""),AND(C116:H116&lt;B116:G116),IF(NOT(G116=""),AND(C116:G116&lt;B116:F116),IF(NOT(F116=""),AND(C116:F116&lt;B116:E116),AND(C116:E116&lt;B116:D116))))</f>
        <v>0</v>
      </c>
      <c r="L116" s="1" t="b">
        <f t="array" ref="L116">IF(NOT(H116=""),AND(AND(ABS(C116:H116-B116:G116)&gt;0),AND(ABS(C116:H116-B116:G116)&lt;4)),IF(NOT(G116=""),AND(AND(ABS(C116:G116-B116:F116)&gt;0),AND(ABS(C116:G116-B116:F116)&lt;4)),IF(NOT(F116=""),AND(AND(ABS(C116:F116-B116:E116)&gt;0),AND(ABS(C116:F116-B116:E116)&lt;4)),AND(AND(ABS(C116:E116-B116:D116)&gt;0),AND(ABS(C116:E116-B116:D116)&lt;4)))))</f>
        <v>0</v>
      </c>
      <c r="M116" s="1" t="b">
        <f t="shared" si="1"/>
        <v>0</v>
      </c>
    </row>
    <row r="117" ht="15.75" customHeight="1">
      <c r="A117" s="1" t="s">
        <v>126</v>
      </c>
      <c r="B117" s="1">
        <f>IFERROR(__xludf.DUMMYFUNCTION("SPLIT(A117,"" "")"),67.0)</f>
        <v>67</v>
      </c>
      <c r="C117" s="1">
        <f>IFERROR(__xludf.DUMMYFUNCTION("""COMPUTED_VALUE"""),72.0)</f>
        <v>72</v>
      </c>
      <c r="D117" s="1">
        <f>IFERROR(__xludf.DUMMYFUNCTION("""COMPUTED_VALUE"""),76.0)</f>
        <v>76</v>
      </c>
      <c r="E117" s="1">
        <f>IFERROR(__xludf.DUMMYFUNCTION("""COMPUTED_VALUE"""),78.0)</f>
        <v>78</v>
      </c>
      <c r="F117" s="1">
        <f>IFERROR(__xludf.DUMMYFUNCTION("""COMPUTED_VALUE"""),79.0)</f>
        <v>79</v>
      </c>
      <c r="G117" s="1">
        <f>IFERROR(__xludf.DUMMYFUNCTION("""COMPUTED_VALUE"""),82.0)</f>
        <v>82</v>
      </c>
      <c r="H117" s="1">
        <f>IFERROR(__xludf.DUMMYFUNCTION("""COMPUTED_VALUE"""),83.0)</f>
        <v>83</v>
      </c>
      <c r="I117" s="1">
        <f>IFERROR(__xludf.DUMMYFUNCTION("""COMPUTED_VALUE"""),80.0)</f>
        <v>80</v>
      </c>
      <c r="J117" s="1" t="b">
        <f t="array" ref="J117">IF(NOT(H117=""),AND(C117:H117&gt;B117:G117),IF(NOT(G117=""),AND(C117:G117&gt;B117:F117),IF(NOT(F117=""),AND(C117:F117&gt;B117:E117),AND(C117:E117&gt;B117:D117))))</f>
        <v>1</v>
      </c>
      <c r="K117" s="1" t="b">
        <f t="array" ref="K117">IF(NOT(H117=""),AND(C117:H117&lt;B117:G117),IF(NOT(G117=""),AND(C117:G117&lt;B117:F117),IF(NOT(F117=""),AND(C117:F117&lt;B117:E117),AND(C117:E117&lt;B117:D117))))</f>
        <v>0</v>
      </c>
      <c r="L117" s="1" t="b">
        <f t="array" ref="L117">IF(NOT(H117=""),AND(AND(ABS(C117:H117-B117:G117)&gt;0),AND(ABS(C117:H117-B117:G117)&lt;4)),IF(NOT(G117=""),AND(AND(ABS(C117:G117-B117:F117)&gt;0),AND(ABS(C117:G117-B117:F117)&lt;4)),IF(NOT(F117=""),AND(AND(ABS(C117:F117-B117:E117)&gt;0),AND(ABS(C117:F117-B117:E117)&lt;4)),AND(AND(ABS(C117:E117-B117:D117)&gt;0),AND(ABS(C117:E117-B117:D117)&lt;4)))))</f>
        <v>0</v>
      </c>
      <c r="M117" s="1" t="b">
        <f t="shared" si="1"/>
        <v>0</v>
      </c>
    </row>
    <row r="118" ht="15.75" customHeight="1">
      <c r="A118" s="1" t="s">
        <v>127</v>
      </c>
      <c r="B118" s="1">
        <f>IFERROR(__xludf.DUMMYFUNCTION("SPLIT(A118,"" "")"),3.0)</f>
        <v>3</v>
      </c>
      <c r="C118" s="1">
        <f>IFERROR(__xludf.DUMMYFUNCTION("""COMPUTED_VALUE"""),8.0)</f>
        <v>8</v>
      </c>
      <c r="D118" s="1">
        <f>IFERROR(__xludf.DUMMYFUNCTION("""COMPUTED_VALUE"""),9.0)</f>
        <v>9</v>
      </c>
      <c r="E118" s="1">
        <f>IFERROR(__xludf.DUMMYFUNCTION("""COMPUTED_VALUE"""),12.0)</f>
        <v>12</v>
      </c>
      <c r="F118" s="1">
        <f>IFERROR(__xludf.DUMMYFUNCTION("""COMPUTED_VALUE"""),16.0)</f>
        <v>16</v>
      </c>
      <c r="G118" s="2">
        <f>IFERROR(__xludf.DUMMYFUNCTION("""COMPUTED_VALUE"""),16.0)</f>
        <v>16</v>
      </c>
      <c r="J118" s="1" t="b">
        <f t="array" ref="J118">IF(NOT(H118=""),AND(C118:H118&gt;B118:G118),IF(NOT(G118=""),AND(C118:G118&gt;B118:F118),IF(NOT(F118=""),AND(C118:F118&gt;B118:E118),AND(C118:E118&gt;B118:D118))))</f>
        <v>0</v>
      </c>
      <c r="K118" s="1" t="b">
        <f t="array" ref="K118">IF(NOT(H118=""),AND(C118:H118&lt;B118:G118),IF(NOT(G118=""),AND(C118:G118&lt;B118:F118),IF(NOT(F118=""),AND(C118:F118&lt;B118:E118),AND(C118:E118&lt;B118:D118))))</f>
        <v>0</v>
      </c>
      <c r="L118" s="1" t="b">
        <f t="array" ref="L118">IF(NOT(H118=""),AND(AND(ABS(C118:H118-B118:G118)&gt;0),AND(ABS(C118:H118-B118:G118)&lt;4)),IF(NOT(G118=""),AND(AND(ABS(C118:G118-B118:F118)&gt;0),AND(ABS(C118:G118-B118:F118)&lt;4)),IF(NOT(F118=""),AND(AND(ABS(C118:F118-B118:E118)&gt;0),AND(ABS(C118:F118-B118:E118)&lt;4)),AND(AND(ABS(C118:E118-B118:D118)&gt;0),AND(ABS(C118:E118-B118:D118)&lt;4)))))</f>
        <v>0</v>
      </c>
      <c r="M118" s="1" t="b">
        <f t="shared" si="1"/>
        <v>0</v>
      </c>
    </row>
    <row r="119" ht="15.75" customHeight="1">
      <c r="A119" s="1" t="s">
        <v>128</v>
      </c>
      <c r="B119" s="1">
        <f>IFERROR(__xludf.DUMMYFUNCTION("SPLIT(A119,"" "")"),58.0)</f>
        <v>58</v>
      </c>
      <c r="C119" s="1">
        <f>IFERROR(__xludf.DUMMYFUNCTION("""COMPUTED_VALUE"""),65.0)</f>
        <v>65</v>
      </c>
      <c r="D119" s="1">
        <f>IFERROR(__xludf.DUMMYFUNCTION("""COMPUTED_VALUE"""),69.0)</f>
        <v>69</v>
      </c>
      <c r="E119" s="1">
        <f>IFERROR(__xludf.DUMMYFUNCTION("""COMPUTED_VALUE"""),72.0)</f>
        <v>72</v>
      </c>
      <c r="F119" s="1">
        <f>IFERROR(__xludf.DUMMYFUNCTION("""COMPUTED_VALUE"""),74.0)</f>
        <v>74</v>
      </c>
      <c r="G119" s="1">
        <f>IFERROR(__xludf.DUMMYFUNCTION("""COMPUTED_VALUE"""),77.0)</f>
        <v>77</v>
      </c>
      <c r="H119" s="2">
        <f>IFERROR(__xludf.DUMMYFUNCTION("""COMPUTED_VALUE"""),81.0)</f>
        <v>81</v>
      </c>
      <c r="J119" s="1" t="b">
        <f t="array" ref="J119">IF(NOT(H119=""),AND(C119:H119&gt;B119:G119),IF(NOT(G119=""),AND(C119:G119&gt;B119:F119),IF(NOT(F119=""),AND(C119:F119&gt;B119:E119),AND(C119:E119&gt;B119:D119))))</f>
        <v>1</v>
      </c>
      <c r="K119" s="1" t="b">
        <f t="array" ref="K119">IF(NOT(H119=""),AND(C119:H119&lt;B119:G119),IF(NOT(G119=""),AND(C119:G119&lt;B119:F119),IF(NOT(F119=""),AND(C119:F119&lt;B119:E119),AND(C119:E119&lt;B119:D119))))</f>
        <v>0</v>
      </c>
      <c r="L119" s="1" t="b">
        <f t="array" ref="L119">IF(NOT(H119=""),AND(AND(ABS(C119:H119-B119:G119)&gt;0),AND(ABS(C119:H119-B119:G119)&lt;4)),IF(NOT(G119=""),AND(AND(ABS(C119:G119-B119:F119)&gt;0),AND(ABS(C119:G119-B119:F119)&lt;4)),IF(NOT(F119=""),AND(AND(ABS(C119:F119-B119:E119)&gt;0),AND(ABS(C119:F119-B119:E119)&lt;4)),AND(AND(ABS(C119:E119-B119:D119)&gt;0),AND(ABS(C119:E119-B119:D119)&lt;4)))))</f>
        <v>0</v>
      </c>
      <c r="M119" s="1" t="b">
        <f t="shared" si="1"/>
        <v>0</v>
      </c>
    </row>
    <row r="120" ht="15.75" customHeight="1">
      <c r="A120" s="1" t="s">
        <v>129</v>
      </c>
      <c r="B120" s="1">
        <f>IFERROR(__xludf.DUMMYFUNCTION("SPLIT(A120,"" "")"),6.0)</f>
        <v>6</v>
      </c>
      <c r="C120" s="1">
        <f>IFERROR(__xludf.DUMMYFUNCTION("""COMPUTED_VALUE"""),13.0)</f>
        <v>13</v>
      </c>
      <c r="D120" s="1">
        <f>IFERROR(__xludf.DUMMYFUNCTION("""COMPUTED_VALUE"""),14.0)</f>
        <v>14</v>
      </c>
      <c r="E120" s="1">
        <f>IFERROR(__xludf.DUMMYFUNCTION("""COMPUTED_VALUE"""),16.0)</f>
        <v>16</v>
      </c>
      <c r="F120" s="1">
        <f>IFERROR(__xludf.DUMMYFUNCTION("""COMPUTED_VALUE"""),20.0)</f>
        <v>20</v>
      </c>
      <c r="G120" s="1">
        <f>IFERROR(__xludf.DUMMYFUNCTION("""COMPUTED_VALUE"""),22.0)</f>
        <v>22</v>
      </c>
      <c r="H120" s="1">
        <f>IFERROR(__xludf.DUMMYFUNCTION("""COMPUTED_VALUE"""),23.0)</f>
        <v>23</v>
      </c>
      <c r="I120" s="1">
        <f>IFERROR(__xludf.DUMMYFUNCTION("""COMPUTED_VALUE"""),30.0)</f>
        <v>30</v>
      </c>
      <c r="J120" s="1" t="b">
        <f t="array" ref="J120">IF(NOT(H120=""),AND(C120:H120&gt;B120:G120),IF(NOT(G120=""),AND(C120:G120&gt;B120:F120),IF(NOT(F120=""),AND(C120:F120&gt;B120:E120),AND(C120:E120&gt;B120:D120))))</f>
        <v>1</v>
      </c>
      <c r="K120" s="1" t="b">
        <f t="array" ref="K120">IF(NOT(H120=""),AND(C120:H120&lt;B120:G120),IF(NOT(G120=""),AND(C120:G120&lt;B120:F120),IF(NOT(F120=""),AND(C120:F120&lt;B120:E120),AND(C120:E120&lt;B120:D120))))</f>
        <v>0</v>
      </c>
      <c r="L120" s="1" t="b">
        <f t="array" ref="L120">IF(NOT(H120=""),AND(AND(ABS(C120:H120-B120:G120)&gt;0),AND(ABS(C120:H120-B120:G120)&lt;4)),IF(NOT(G120=""),AND(AND(ABS(C120:G120-B120:F120)&gt;0),AND(ABS(C120:G120-B120:F120)&lt;4)),IF(NOT(F120=""),AND(AND(ABS(C120:F120-B120:E120)&gt;0),AND(ABS(C120:F120-B120:E120)&lt;4)),AND(AND(ABS(C120:E120-B120:D120)&gt;0),AND(ABS(C120:E120-B120:D120)&lt;4)))))</f>
        <v>0</v>
      </c>
      <c r="M120" s="1" t="b">
        <f t="shared" si="1"/>
        <v>0</v>
      </c>
    </row>
    <row r="121" ht="15.75" customHeight="1">
      <c r="A121" s="1" t="s">
        <v>130</v>
      </c>
      <c r="B121" s="1">
        <f>IFERROR(__xludf.DUMMYFUNCTION("SPLIT(A121,"" "")"),3.0)</f>
        <v>3</v>
      </c>
      <c r="C121" s="1">
        <f>IFERROR(__xludf.DUMMYFUNCTION("""COMPUTED_VALUE"""),9.0)</f>
        <v>9</v>
      </c>
      <c r="D121" s="1">
        <f>IFERROR(__xludf.DUMMYFUNCTION("""COMPUTED_VALUE"""),11.0)</f>
        <v>11</v>
      </c>
      <c r="E121" s="1">
        <f>IFERROR(__xludf.DUMMYFUNCTION("""COMPUTED_VALUE"""),17.0)</f>
        <v>17</v>
      </c>
      <c r="F121" s="1">
        <f>IFERROR(__xludf.DUMMYFUNCTION("""COMPUTED_VALUE"""),19.0)</f>
        <v>19</v>
      </c>
      <c r="G121" s="1">
        <f>IFERROR(__xludf.DUMMYFUNCTION("""COMPUTED_VALUE"""),22.0)</f>
        <v>22</v>
      </c>
      <c r="H121" s="2">
        <f>IFERROR(__xludf.DUMMYFUNCTION("""COMPUTED_VALUE"""),23.0)</f>
        <v>23</v>
      </c>
      <c r="J121" s="1" t="b">
        <f t="array" ref="J121">IF(NOT(H121=""),AND(C121:H121&gt;B121:G121),IF(NOT(G121=""),AND(C121:G121&gt;B121:F121),IF(NOT(F121=""),AND(C121:F121&gt;B121:E121),AND(C121:E121&gt;B121:D121))))</f>
        <v>1</v>
      </c>
      <c r="K121" s="1" t="b">
        <f t="array" ref="K121">IF(NOT(H121=""),AND(C121:H121&lt;B121:G121),IF(NOT(G121=""),AND(C121:G121&lt;B121:F121),IF(NOT(F121=""),AND(C121:F121&lt;B121:E121),AND(C121:E121&lt;B121:D121))))</f>
        <v>0</v>
      </c>
      <c r="L121" s="1" t="b">
        <f t="array" ref="L121">IF(NOT(H121=""),AND(AND(ABS(C121:H121-B121:G121)&gt;0),AND(ABS(C121:H121-B121:G121)&lt;4)),IF(NOT(G121=""),AND(AND(ABS(C121:G121-B121:F121)&gt;0),AND(ABS(C121:G121-B121:F121)&lt;4)),IF(NOT(F121=""),AND(AND(ABS(C121:F121-B121:E121)&gt;0),AND(ABS(C121:F121-B121:E121)&lt;4)),AND(AND(ABS(C121:E121-B121:D121)&gt;0),AND(ABS(C121:E121-B121:D121)&lt;4)))))</f>
        <v>0</v>
      </c>
      <c r="M121" s="1" t="b">
        <f t="shared" si="1"/>
        <v>0</v>
      </c>
    </row>
    <row r="122" ht="15.75" customHeight="1">
      <c r="A122" s="1" t="s">
        <v>131</v>
      </c>
      <c r="B122" s="1">
        <f>IFERROR(__xludf.DUMMYFUNCTION("SPLIT(A122,"" "")"),66.0)</f>
        <v>66</v>
      </c>
      <c r="C122" s="1">
        <f>IFERROR(__xludf.DUMMYFUNCTION("""COMPUTED_VALUE"""),73.0)</f>
        <v>73</v>
      </c>
      <c r="D122" s="1">
        <f>IFERROR(__xludf.DUMMYFUNCTION("""COMPUTED_VALUE"""),75.0)</f>
        <v>75</v>
      </c>
      <c r="E122" s="1">
        <f>IFERROR(__xludf.DUMMYFUNCTION("""COMPUTED_VALUE"""),77.0)</f>
        <v>77</v>
      </c>
      <c r="F122" s="1">
        <f>IFERROR(__xludf.DUMMYFUNCTION("""COMPUTED_VALUE"""),83.0)</f>
        <v>83</v>
      </c>
      <c r="G122" s="1">
        <f>IFERROR(__xludf.DUMMYFUNCTION("""COMPUTED_VALUE"""),85.0)</f>
        <v>85</v>
      </c>
      <c r="H122" s="2">
        <f>IFERROR(__xludf.DUMMYFUNCTION("""COMPUTED_VALUE"""),84.0)</f>
        <v>84</v>
      </c>
      <c r="J122" s="1" t="b">
        <f t="array" ref="J122">IF(NOT(H122=""),AND(C122:H122&gt;B122:G122),IF(NOT(G122=""),AND(C122:G122&gt;B122:F122),IF(NOT(F122=""),AND(C122:F122&gt;B122:E122),AND(C122:E122&gt;B122:D122))))</f>
        <v>0</v>
      </c>
      <c r="K122" s="1" t="b">
        <f t="array" ref="K122">IF(NOT(H122=""),AND(C122:H122&lt;B122:G122),IF(NOT(G122=""),AND(C122:G122&lt;B122:F122),IF(NOT(F122=""),AND(C122:F122&lt;B122:E122),AND(C122:E122&lt;B122:D122))))</f>
        <v>0</v>
      </c>
      <c r="L122" s="1" t="b">
        <f t="array" ref="L122">IF(NOT(H122=""),AND(AND(ABS(C122:H122-B122:G122)&gt;0),AND(ABS(C122:H122-B122:G122)&lt;4)),IF(NOT(G122=""),AND(AND(ABS(C122:G122-B122:F122)&gt;0),AND(ABS(C122:G122-B122:F122)&lt;4)),IF(NOT(F122=""),AND(AND(ABS(C122:F122-B122:E122)&gt;0),AND(ABS(C122:F122-B122:E122)&lt;4)),AND(AND(ABS(C122:E122-B122:D122)&gt;0),AND(ABS(C122:E122-B122:D122)&lt;4)))))</f>
        <v>0</v>
      </c>
      <c r="M122" s="1" t="b">
        <f t="shared" si="1"/>
        <v>0</v>
      </c>
    </row>
    <row r="123" ht="15.75" customHeight="1">
      <c r="A123" s="1" t="s">
        <v>132</v>
      </c>
      <c r="B123" s="1">
        <f>IFERROR(__xludf.DUMMYFUNCTION("SPLIT(A123,"" "")"),7.0)</f>
        <v>7</v>
      </c>
      <c r="C123" s="1">
        <f>IFERROR(__xludf.DUMMYFUNCTION("""COMPUTED_VALUE"""),13.0)</f>
        <v>13</v>
      </c>
      <c r="D123" s="1">
        <f>IFERROR(__xludf.DUMMYFUNCTION("""COMPUTED_VALUE"""),16.0)</f>
        <v>16</v>
      </c>
      <c r="E123" s="1">
        <f>IFERROR(__xludf.DUMMYFUNCTION("""COMPUTED_VALUE"""),21.0)</f>
        <v>21</v>
      </c>
      <c r="F123" s="1">
        <f>IFERROR(__xludf.DUMMYFUNCTION("""COMPUTED_VALUE"""),22.0)</f>
        <v>22</v>
      </c>
      <c r="G123" s="1">
        <f>IFERROR(__xludf.DUMMYFUNCTION("""COMPUTED_VALUE"""),24.0)</f>
        <v>24</v>
      </c>
      <c r="H123" s="2">
        <f>IFERROR(__xludf.DUMMYFUNCTION("""COMPUTED_VALUE"""),24.0)</f>
        <v>24</v>
      </c>
      <c r="J123" s="1" t="b">
        <f t="array" ref="J123">IF(NOT(H123=""),AND(C123:H123&gt;B123:G123),IF(NOT(G123=""),AND(C123:G123&gt;B123:F123),IF(NOT(F123=""),AND(C123:F123&gt;B123:E123),AND(C123:E123&gt;B123:D123))))</f>
        <v>0</v>
      </c>
      <c r="K123" s="1" t="b">
        <f t="array" ref="K123">IF(NOT(H123=""),AND(C123:H123&lt;B123:G123),IF(NOT(G123=""),AND(C123:G123&lt;B123:F123),IF(NOT(F123=""),AND(C123:F123&lt;B123:E123),AND(C123:E123&lt;B123:D123))))</f>
        <v>0</v>
      </c>
      <c r="L123" s="1" t="b">
        <f t="array" ref="L123">IF(NOT(H123=""),AND(AND(ABS(C123:H123-B123:G123)&gt;0),AND(ABS(C123:H123-B123:G123)&lt;4)),IF(NOT(G123=""),AND(AND(ABS(C123:G123-B123:F123)&gt;0),AND(ABS(C123:G123-B123:F123)&lt;4)),IF(NOT(F123=""),AND(AND(ABS(C123:F123-B123:E123)&gt;0),AND(ABS(C123:F123-B123:E123)&lt;4)),AND(AND(ABS(C123:E123-B123:D123)&gt;0),AND(ABS(C123:E123-B123:D123)&lt;4)))))</f>
        <v>0</v>
      </c>
      <c r="M123" s="1" t="b">
        <f t="shared" si="1"/>
        <v>0</v>
      </c>
    </row>
    <row r="124" ht="15.75" customHeight="1">
      <c r="A124" s="1" t="s">
        <v>133</v>
      </c>
      <c r="B124" s="1">
        <f>IFERROR(__xludf.DUMMYFUNCTION("SPLIT(A124,"" "")"),70.0)</f>
        <v>70</v>
      </c>
      <c r="C124" s="1">
        <f>IFERROR(__xludf.DUMMYFUNCTION("""COMPUTED_VALUE"""),76.0)</f>
        <v>76</v>
      </c>
      <c r="D124" s="1">
        <f>IFERROR(__xludf.DUMMYFUNCTION("""COMPUTED_VALUE"""),77.0)</f>
        <v>77</v>
      </c>
      <c r="E124" s="1">
        <f>IFERROR(__xludf.DUMMYFUNCTION("""COMPUTED_VALUE"""),79.0)</f>
        <v>79</v>
      </c>
      <c r="F124" s="1">
        <f>IFERROR(__xludf.DUMMYFUNCTION("""COMPUTED_VALUE"""),86.0)</f>
        <v>86</v>
      </c>
      <c r="G124" s="2">
        <f>IFERROR(__xludf.DUMMYFUNCTION("""COMPUTED_VALUE"""),90.0)</f>
        <v>90</v>
      </c>
      <c r="J124" s="1" t="b">
        <f t="array" ref="J124">IF(NOT(H124=""),AND(C124:H124&gt;B124:G124),IF(NOT(G124=""),AND(C124:G124&gt;B124:F124),IF(NOT(F124=""),AND(C124:F124&gt;B124:E124),AND(C124:E124&gt;B124:D124))))</f>
        <v>1</v>
      </c>
      <c r="K124" s="1" t="b">
        <f t="array" ref="K124">IF(NOT(H124=""),AND(C124:H124&lt;B124:G124),IF(NOT(G124=""),AND(C124:G124&lt;B124:F124),IF(NOT(F124=""),AND(C124:F124&lt;B124:E124),AND(C124:E124&lt;B124:D124))))</f>
        <v>0</v>
      </c>
      <c r="L124" s="1" t="b">
        <f t="array" ref="L124">IF(NOT(H124=""),AND(AND(ABS(C124:H124-B124:G124)&gt;0),AND(ABS(C124:H124-B124:G124)&lt;4)),IF(NOT(G124=""),AND(AND(ABS(C124:G124-B124:F124)&gt;0),AND(ABS(C124:G124-B124:F124)&lt;4)),IF(NOT(F124=""),AND(AND(ABS(C124:F124-B124:E124)&gt;0),AND(ABS(C124:F124-B124:E124)&lt;4)),AND(AND(ABS(C124:E124-B124:D124)&gt;0),AND(ABS(C124:E124-B124:D124)&lt;4)))))</f>
        <v>0</v>
      </c>
      <c r="M124" s="1" t="b">
        <f t="shared" si="1"/>
        <v>0</v>
      </c>
    </row>
    <row r="125" ht="15.75" customHeight="1">
      <c r="A125" s="1" t="s">
        <v>134</v>
      </c>
      <c r="B125" s="1">
        <f>IFERROR(__xludf.DUMMYFUNCTION("SPLIT(A125,"" "")"),45.0)</f>
        <v>45</v>
      </c>
      <c r="C125" s="1">
        <f>IFERROR(__xludf.DUMMYFUNCTION("""COMPUTED_VALUE"""),52.0)</f>
        <v>52</v>
      </c>
      <c r="D125" s="1">
        <f>IFERROR(__xludf.DUMMYFUNCTION("""COMPUTED_VALUE"""),55.0)</f>
        <v>55</v>
      </c>
      <c r="E125" s="1">
        <f>IFERROR(__xludf.DUMMYFUNCTION("""COMPUTED_VALUE"""),58.0)</f>
        <v>58</v>
      </c>
      <c r="F125" s="1">
        <f>IFERROR(__xludf.DUMMYFUNCTION("""COMPUTED_VALUE"""),65.0)</f>
        <v>65</v>
      </c>
      <c r="G125" s="2">
        <f>IFERROR(__xludf.DUMMYFUNCTION("""COMPUTED_VALUE"""),71.0)</f>
        <v>71</v>
      </c>
      <c r="J125" s="1" t="b">
        <f t="array" ref="J125">IF(NOT(H125=""),AND(C125:H125&gt;B125:G125),IF(NOT(G125=""),AND(C125:G125&gt;B125:F125),IF(NOT(F125=""),AND(C125:F125&gt;B125:E125),AND(C125:E125&gt;B125:D125))))</f>
        <v>1</v>
      </c>
      <c r="K125" s="1" t="b">
        <f t="array" ref="K125">IF(NOT(H125=""),AND(C125:H125&lt;B125:G125),IF(NOT(G125=""),AND(C125:G125&lt;B125:F125),IF(NOT(F125=""),AND(C125:F125&lt;B125:E125),AND(C125:E125&lt;B125:D125))))</f>
        <v>0</v>
      </c>
      <c r="L125" s="1" t="b">
        <f t="array" ref="L125">IF(NOT(H125=""),AND(AND(ABS(C125:H125-B125:G125)&gt;0),AND(ABS(C125:H125-B125:G125)&lt;4)),IF(NOT(G125=""),AND(AND(ABS(C125:G125-B125:F125)&gt;0),AND(ABS(C125:G125-B125:F125)&lt;4)),IF(NOT(F125=""),AND(AND(ABS(C125:F125-B125:E125)&gt;0),AND(ABS(C125:F125-B125:E125)&lt;4)),AND(AND(ABS(C125:E125-B125:D125)&gt;0),AND(ABS(C125:E125-B125:D125)&lt;4)))))</f>
        <v>0</v>
      </c>
      <c r="M125" s="1" t="b">
        <f t="shared" si="1"/>
        <v>0</v>
      </c>
    </row>
    <row r="126" ht="15.75" customHeight="1">
      <c r="A126" s="1" t="s">
        <v>135</v>
      </c>
      <c r="B126" s="1">
        <f>IFERROR(__xludf.DUMMYFUNCTION("SPLIT(A126,"" "")"),69.0)</f>
        <v>69</v>
      </c>
      <c r="C126" s="1">
        <f>IFERROR(__xludf.DUMMYFUNCTION("""COMPUTED_VALUE"""),66.0)</f>
        <v>66</v>
      </c>
      <c r="D126" s="1">
        <f>IFERROR(__xludf.DUMMYFUNCTION("""COMPUTED_VALUE"""),64.0)</f>
        <v>64</v>
      </c>
      <c r="E126" s="1">
        <f>IFERROR(__xludf.DUMMYFUNCTION("""COMPUTED_VALUE"""),62.0)</f>
        <v>62</v>
      </c>
      <c r="F126" s="1">
        <f>IFERROR(__xludf.DUMMYFUNCTION("""COMPUTED_VALUE"""),61.0)</f>
        <v>61</v>
      </c>
      <c r="G126" s="1">
        <f>IFERROR(__xludf.DUMMYFUNCTION("""COMPUTED_VALUE"""),60.0)</f>
        <v>60</v>
      </c>
      <c r="H126" s="1">
        <f>IFERROR(__xludf.DUMMYFUNCTION("""COMPUTED_VALUE"""),57.0)</f>
        <v>57</v>
      </c>
      <c r="I126" s="1">
        <f>IFERROR(__xludf.DUMMYFUNCTION("""COMPUTED_VALUE"""),60.0)</f>
        <v>60</v>
      </c>
      <c r="J126" s="1" t="b">
        <f t="array" ref="J126">IF(NOT(H126=""),AND(C126:H126&gt;B126:G126),IF(NOT(G126=""),AND(C126:G126&gt;B126:F126),IF(NOT(F126=""),AND(C126:F126&gt;B126:E126),AND(C126:E126&gt;B126:D126))))</f>
        <v>0</v>
      </c>
      <c r="K126" s="1" t="b">
        <f t="array" ref="K126">IF(NOT(H126=""),AND(C126:H126&lt;B126:G126),IF(NOT(G126=""),AND(C126:G126&lt;B126:F126),IF(NOT(F126=""),AND(C126:F126&lt;B126:E126),AND(C126:E126&lt;B126:D126))))</f>
        <v>1</v>
      </c>
      <c r="L126" s="1" t="b">
        <f t="array" ref="L126">IF(NOT(H126=""),AND(AND(ABS(C126:H126-B126:G126)&gt;0),AND(ABS(C126:H126-B126:G126)&lt;4)),IF(NOT(G126=""),AND(AND(ABS(C126:G126-B126:F126)&gt;0),AND(ABS(C126:G126-B126:F126)&lt;4)),IF(NOT(F126=""),AND(AND(ABS(C126:F126-B126:E126)&gt;0),AND(ABS(C126:F126-B126:E126)&lt;4)),AND(AND(ABS(C126:E126-B126:D126)&gt;0),AND(ABS(C126:E126-B126:D126)&lt;4)))))</f>
        <v>1</v>
      </c>
      <c r="M126" s="1" t="b">
        <f t="shared" si="1"/>
        <v>1</v>
      </c>
    </row>
    <row r="127" ht="15.75" customHeight="1">
      <c r="A127" s="1" t="s">
        <v>136</v>
      </c>
      <c r="B127" s="1">
        <f>IFERROR(__xludf.DUMMYFUNCTION("SPLIT(A127,"" "")"),66.0)</f>
        <v>66</v>
      </c>
      <c r="C127" s="1">
        <f>IFERROR(__xludf.DUMMYFUNCTION("""COMPUTED_VALUE"""),63.0)</f>
        <v>63</v>
      </c>
      <c r="D127" s="1">
        <f>IFERROR(__xludf.DUMMYFUNCTION("""COMPUTED_VALUE"""),62.0)</f>
        <v>62</v>
      </c>
      <c r="E127" s="1">
        <f>IFERROR(__xludf.DUMMYFUNCTION("""COMPUTED_VALUE"""),60.0)</f>
        <v>60</v>
      </c>
      <c r="F127" s="1">
        <f>IFERROR(__xludf.DUMMYFUNCTION("""COMPUTED_VALUE"""),58.0)</f>
        <v>58</v>
      </c>
      <c r="G127" s="1">
        <f>IFERROR(__xludf.DUMMYFUNCTION("""COMPUTED_VALUE"""),57.0)</f>
        <v>57</v>
      </c>
      <c r="H127" s="2">
        <f>IFERROR(__xludf.DUMMYFUNCTION("""COMPUTED_VALUE"""),57.0)</f>
        <v>57</v>
      </c>
      <c r="J127" s="1" t="b">
        <f t="array" ref="J127">IF(NOT(H127=""),AND(C127:H127&gt;B127:G127),IF(NOT(G127=""),AND(C127:G127&gt;B127:F127),IF(NOT(F127=""),AND(C127:F127&gt;B127:E127),AND(C127:E127&gt;B127:D127))))</f>
        <v>0</v>
      </c>
      <c r="K127" s="1" t="b">
        <f t="array" ref="K127">IF(NOT(H127=""),AND(C127:H127&lt;B127:G127),IF(NOT(G127=""),AND(C127:G127&lt;B127:F127),IF(NOT(F127=""),AND(C127:F127&lt;B127:E127),AND(C127:E127&lt;B127:D127))))</f>
        <v>0</v>
      </c>
      <c r="L127" s="1" t="b">
        <f t="array" ref="L127">IF(NOT(H127=""),AND(AND(ABS(C127:H127-B127:G127)&gt;0),AND(ABS(C127:H127-B127:G127)&lt;4)),IF(NOT(G127=""),AND(AND(ABS(C127:G127-B127:F127)&gt;0),AND(ABS(C127:G127-B127:F127)&lt;4)),IF(NOT(F127=""),AND(AND(ABS(C127:F127-B127:E127)&gt;0),AND(ABS(C127:F127-B127:E127)&lt;4)),AND(AND(ABS(C127:E127-B127:D127)&gt;0),AND(ABS(C127:E127-B127:D127)&lt;4)))))</f>
        <v>0</v>
      </c>
      <c r="M127" s="1" t="b">
        <f t="shared" si="1"/>
        <v>0</v>
      </c>
    </row>
    <row r="128" ht="15.75" customHeight="1">
      <c r="A128" s="1" t="s">
        <v>137</v>
      </c>
      <c r="B128" s="1">
        <f>IFERROR(__xludf.DUMMYFUNCTION("SPLIT(A128,"" "")"),93.0)</f>
        <v>93</v>
      </c>
      <c r="C128" s="1">
        <f>IFERROR(__xludf.DUMMYFUNCTION("""COMPUTED_VALUE"""),92.0)</f>
        <v>92</v>
      </c>
      <c r="D128" s="1">
        <f>IFERROR(__xludf.DUMMYFUNCTION("""COMPUTED_VALUE"""),90.0)</f>
        <v>90</v>
      </c>
      <c r="E128" s="1">
        <f>IFERROR(__xludf.DUMMYFUNCTION("""COMPUTED_VALUE"""),89.0)</f>
        <v>89</v>
      </c>
      <c r="F128" s="1">
        <f>IFERROR(__xludf.DUMMYFUNCTION("""COMPUTED_VALUE"""),86.0)</f>
        <v>86</v>
      </c>
      <c r="G128" s="2">
        <f>IFERROR(__xludf.DUMMYFUNCTION("""COMPUTED_VALUE"""),82.0)</f>
        <v>82</v>
      </c>
      <c r="J128" s="1" t="b">
        <f t="array" ref="J128">IF(NOT(H128=""),AND(C128:H128&gt;B128:G128),IF(NOT(G128=""),AND(C128:G128&gt;B128:F128),IF(NOT(F128=""),AND(C128:F128&gt;B128:E128),AND(C128:E128&gt;B128:D128))))</f>
        <v>0</v>
      </c>
      <c r="K128" s="1" t="b">
        <f t="array" ref="K128">IF(NOT(H128=""),AND(C128:H128&lt;B128:G128),IF(NOT(G128=""),AND(C128:G128&lt;B128:F128),IF(NOT(F128=""),AND(C128:F128&lt;B128:E128),AND(C128:E128&lt;B128:D128))))</f>
        <v>1</v>
      </c>
      <c r="L128" s="1" t="b">
        <f t="array" ref="L128">IF(NOT(H128=""),AND(AND(ABS(C128:H128-B128:G128)&gt;0),AND(ABS(C128:H128-B128:G128)&lt;4)),IF(NOT(G128=""),AND(AND(ABS(C128:G128-B128:F128)&gt;0),AND(ABS(C128:G128-B128:F128)&lt;4)),IF(NOT(F128=""),AND(AND(ABS(C128:F128-B128:E128)&gt;0),AND(ABS(C128:F128-B128:E128)&lt;4)),AND(AND(ABS(C128:E128-B128:D128)&gt;0),AND(ABS(C128:E128-B128:D128)&lt;4)))))</f>
        <v>0</v>
      </c>
      <c r="M128" s="1" t="b">
        <f t="shared" si="1"/>
        <v>0</v>
      </c>
    </row>
    <row r="129" ht="15.75" customHeight="1">
      <c r="A129" s="1" t="s">
        <v>138</v>
      </c>
      <c r="B129" s="1">
        <f>IFERROR(__xludf.DUMMYFUNCTION("SPLIT(A129,"" "")"),65.0)</f>
        <v>65</v>
      </c>
      <c r="C129" s="1">
        <f>IFERROR(__xludf.DUMMYFUNCTION("""COMPUTED_VALUE"""),64.0)</f>
        <v>64</v>
      </c>
      <c r="D129" s="1">
        <f>IFERROR(__xludf.DUMMYFUNCTION("""COMPUTED_VALUE"""),61.0)</f>
        <v>61</v>
      </c>
      <c r="E129" s="1">
        <f>IFERROR(__xludf.DUMMYFUNCTION("""COMPUTED_VALUE"""),58.0)</f>
        <v>58</v>
      </c>
      <c r="F129" s="2">
        <f>IFERROR(__xludf.DUMMYFUNCTION("""COMPUTED_VALUE"""),52.0)</f>
        <v>52</v>
      </c>
      <c r="J129" s="1" t="b">
        <f t="array" ref="J129">IF(NOT(H129=""),AND(C129:H129&gt;B129:G129),IF(NOT(G129=""),AND(C129:G129&gt;B129:F129),IF(NOT(F129=""),AND(C129:F129&gt;B129:E129),AND(C129:E129&gt;B129:D129))))</f>
        <v>0</v>
      </c>
      <c r="K129" s="1" t="b">
        <f t="array" ref="K129">IF(NOT(H129=""),AND(C129:H129&lt;B129:G129),IF(NOT(G129=""),AND(C129:G129&lt;B129:F129),IF(NOT(F129=""),AND(C129:F129&lt;B129:E129),AND(C129:E129&lt;B129:D129))))</f>
        <v>1</v>
      </c>
      <c r="L129" s="1" t="b">
        <f t="array" ref="L129">IF(NOT(H129=""),AND(AND(ABS(C129:H129-B129:G129)&gt;0),AND(ABS(C129:H129-B129:G129)&lt;4)),IF(NOT(G129=""),AND(AND(ABS(C129:G129-B129:F129)&gt;0),AND(ABS(C129:G129-B129:F129)&lt;4)),IF(NOT(F129=""),AND(AND(ABS(C129:F129-B129:E129)&gt;0),AND(ABS(C129:F129-B129:E129)&lt;4)),AND(AND(ABS(C129:E129-B129:D129)&gt;0),AND(ABS(C129:E129-B129:D129)&lt;4)))))</f>
        <v>0</v>
      </c>
      <c r="M129" s="1" t="b">
        <f t="shared" si="1"/>
        <v>0</v>
      </c>
    </row>
    <row r="130" ht="15.75" customHeight="1">
      <c r="A130" s="1" t="s">
        <v>139</v>
      </c>
      <c r="B130" s="1">
        <f>IFERROR(__xludf.DUMMYFUNCTION("SPLIT(A130,"" "")"),18.0)</f>
        <v>18</v>
      </c>
      <c r="C130" s="1">
        <f>IFERROR(__xludf.DUMMYFUNCTION("""COMPUTED_VALUE"""),17.0)</f>
        <v>17</v>
      </c>
      <c r="D130" s="1">
        <f>IFERROR(__xludf.DUMMYFUNCTION("""COMPUTED_VALUE"""),15.0)</f>
        <v>15</v>
      </c>
      <c r="E130" s="1">
        <f>IFERROR(__xludf.DUMMYFUNCTION("""COMPUTED_VALUE"""),17.0)</f>
        <v>17</v>
      </c>
      <c r="F130" s="1">
        <f>IFERROR(__xludf.DUMMYFUNCTION("""COMPUTED_VALUE"""),14.0)</f>
        <v>14</v>
      </c>
      <c r="G130" s="2">
        <f>IFERROR(__xludf.DUMMYFUNCTION("""COMPUTED_VALUE"""),12.0)</f>
        <v>12</v>
      </c>
      <c r="J130" s="1" t="b">
        <f t="array" ref="J130">IF(NOT(H130=""),AND(C130:H130&gt;B130:G130),IF(NOT(G130=""),AND(C130:G130&gt;B130:F130),IF(NOT(F130=""),AND(C130:F130&gt;B130:E130),AND(C130:E130&gt;B130:D130))))</f>
        <v>0</v>
      </c>
      <c r="K130" s="1" t="b">
        <f t="array" ref="K130">IF(NOT(H130=""),AND(C130:H130&lt;B130:G130),IF(NOT(G130=""),AND(C130:G130&lt;B130:F130),IF(NOT(F130=""),AND(C130:F130&lt;B130:E130),AND(C130:E130&lt;B130:D130))))</f>
        <v>0</v>
      </c>
      <c r="L130" s="1" t="b">
        <f t="array" ref="L130">IF(NOT(H130=""),AND(AND(ABS(C130:H130-B130:G130)&gt;0),AND(ABS(C130:H130-B130:G130)&lt;4)),IF(NOT(G130=""),AND(AND(ABS(C130:G130-B130:F130)&gt;0),AND(ABS(C130:G130-B130:F130)&lt;4)),IF(NOT(F130=""),AND(AND(ABS(C130:F130-B130:E130)&gt;0),AND(ABS(C130:F130-B130:E130)&lt;4)),AND(AND(ABS(C130:E130-B130:D130)&gt;0),AND(ABS(C130:E130-B130:D130)&lt;4)))))</f>
        <v>1</v>
      </c>
      <c r="M130" s="1" t="b">
        <f t="shared" si="1"/>
        <v>0</v>
      </c>
    </row>
    <row r="131" ht="15.75" customHeight="1">
      <c r="A131" s="1" t="s">
        <v>140</v>
      </c>
      <c r="B131" s="1">
        <f>IFERROR(__xludf.DUMMYFUNCTION("SPLIT(A131,"" "")"),64.0)</f>
        <v>64</v>
      </c>
      <c r="C131" s="1">
        <f>IFERROR(__xludf.DUMMYFUNCTION("""COMPUTED_VALUE"""),62.0)</f>
        <v>62</v>
      </c>
      <c r="D131" s="1">
        <f>IFERROR(__xludf.DUMMYFUNCTION("""COMPUTED_VALUE"""),60.0)</f>
        <v>60</v>
      </c>
      <c r="E131" s="1">
        <f>IFERROR(__xludf.DUMMYFUNCTION("""COMPUTED_VALUE"""),62.0)</f>
        <v>62</v>
      </c>
      <c r="F131" s="1">
        <f>IFERROR(__xludf.DUMMYFUNCTION("""COMPUTED_VALUE"""),60.0)</f>
        <v>60</v>
      </c>
      <c r="G131" s="2">
        <f>IFERROR(__xludf.DUMMYFUNCTION("""COMPUTED_VALUE"""),62.0)</f>
        <v>62</v>
      </c>
      <c r="J131" s="1" t="b">
        <f t="array" ref="J131">IF(NOT(H131=""),AND(C131:H131&gt;B131:G131),IF(NOT(G131=""),AND(C131:G131&gt;B131:F131),IF(NOT(F131=""),AND(C131:F131&gt;B131:E131),AND(C131:E131&gt;B131:D131))))</f>
        <v>0</v>
      </c>
      <c r="K131" s="1" t="b">
        <f t="array" ref="K131">IF(NOT(H131=""),AND(C131:H131&lt;B131:G131),IF(NOT(G131=""),AND(C131:G131&lt;B131:F131),IF(NOT(F131=""),AND(C131:F131&lt;B131:E131),AND(C131:E131&lt;B131:D131))))</f>
        <v>0</v>
      </c>
      <c r="L131" s="1" t="b">
        <f t="array" ref="L131">IF(NOT(H131=""),AND(AND(ABS(C131:H131-B131:G131)&gt;0),AND(ABS(C131:H131-B131:G131)&lt;4)),IF(NOT(G131=""),AND(AND(ABS(C131:G131-B131:F131)&gt;0),AND(ABS(C131:G131-B131:F131)&lt;4)),IF(NOT(F131=""),AND(AND(ABS(C131:F131-B131:E131)&gt;0),AND(ABS(C131:F131-B131:E131)&lt;4)),AND(AND(ABS(C131:E131-B131:D131)&gt;0),AND(ABS(C131:E131-B131:D131)&lt;4)))))</f>
        <v>1</v>
      </c>
      <c r="M131" s="1" t="b">
        <f t="shared" si="1"/>
        <v>0</v>
      </c>
    </row>
    <row r="132" ht="15.75" customHeight="1">
      <c r="A132" s="1" t="s">
        <v>141</v>
      </c>
      <c r="B132" s="1">
        <f>IFERROR(__xludf.DUMMYFUNCTION("SPLIT(A132,"" "")"),34.0)</f>
        <v>34</v>
      </c>
      <c r="C132" s="1">
        <f>IFERROR(__xludf.DUMMYFUNCTION("""COMPUTED_VALUE"""),33.0)</f>
        <v>33</v>
      </c>
      <c r="D132" s="1">
        <f>IFERROR(__xludf.DUMMYFUNCTION("""COMPUTED_VALUE"""),32.0)</f>
        <v>32</v>
      </c>
      <c r="E132" s="1">
        <f>IFERROR(__xludf.DUMMYFUNCTION("""COMPUTED_VALUE"""),31.0)</f>
        <v>31</v>
      </c>
      <c r="F132" s="1">
        <f>IFERROR(__xludf.DUMMYFUNCTION("""COMPUTED_VALUE"""),28.0)</f>
        <v>28</v>
      </c>
      <c r="G132" s="1">
        <f>IFERROR(__xludf.DUMMYFUNCTION("""COMPUTED_VALUE"""),27.0)</f>
        <v>27</v>
      </c>
      <c r="H132" s="1">
        <f>IFERROR(__xludf.DUMMYFUNCTION("""COMPUTED_VALUE"""),29.0)</f>
        <v>29</v>
      </c>
      <c r="I132" s="1">
        <f>IFERROR(__xludf.DUMMYFUNCTION("""COMPUTED_VALUE"""),29.0)</f>
        <v>29</v>
      </c>
      <c r="J132" s="1" t="b">
        <f t="array" ref="J132">IF(NOT(H132=""),AND(C132:H132&gt;B132:G132),IF(NOT(G132=""),AND(C132:G132&gt;B132:F132),IF(NOT(F132=""),AND(C132:F132&gt;B132:E132),AND(C132:E132&gt;B132:D132))))</f>
        <v>0</v>
      </c>
      <c r="K132" s="1" t="b">
        <f t="array" ref="K132">IF(NOT(H132=""),AND(C132:H132&lt;B132:G132),IF(NOT(G132=""),AND(C132:G132&lt;B132:F132),IF(NOT(F132=""),AND(C132:F132&lt;B132:E132),AND(C132:E132&lt;B132:D132))))</f>
        <v>0</v>
      </c>
      <c r="L132" s="1" t="b">
        <f t="array" ref="L132">IF(NOT(H132=""),AND(AND(ABS(C132:H132-B132:G132)&gt;0),AND(ABS(C132:H132-B132:G132)&lt;4)),IF(NOT(G132=""),AND(AND(ABS(C132:G132-B132:F132)&gt;0),AND(ABS(C132:G132-B132:F132)&lt;4)),IF(NOT(F132=""),AND(AND(ABS(C132:F132-B132:E132)&gt;0),AND(ABS(C132:F132-B132:E132)&lt;4)),AND(AND(ABS(C132:E132-B132:D132)&gt;0),AND(ABS(C132:E132-B132:D132)&lt;4)))))</f>
        <v>1</v>
      </c>
      <c r="M132" s="1" t="b">
        <f t="shared" si="1"/>
        <v>0</v>
      </c>
    </row>
    <row r="133" ht="15.75" customHeight="1">
      <c r="A133" s="1" t="s">
        <v>142</v>
      </c>
      <c r="B133" s="1">
        <f>IFERROR(__xludf.DUMMYFUNCTION("SPLIT(A133,"" "")"),23.0)</f>
        <v>23</v>
      </c>
      <c r="C133" s="1">
        <f>IFERROR(__xludf.DUMMYFUNCTION("""COMPUTED_VALUE"""),22.0)</f>
        <v>22</v>
      </c>
      <c r="D133" s="1">
        <f>IFERROR(__xludf.DUMMYFUNCTION("""COMPUTED_VALUE"""),19.0)</f>
        <v>19</v>
      </c>
      <c r="E133" s="1">
        <f>IFERROR(__xludf.DUMMYFUNCTION("""COMPUTED_VALUE"""),22.0)</f>
        <v>22</v>
      </c>
      <c r="F133" s="1">
        <f>IFERROR(__xludf.DUMMYFUNCTION("""COMPUTED_VALUE"""),19.0)</f>
        <v>19</v>
      </c>
      <c r="G133" s="1">
        <f>IFERROR(__xludf.DUMMYFUNCTION("""COMPUTED_VALUE"""),16.0)</f>
        <v>16</v>
      </c>
      <c r="H133" s="2">
        <f>IFERROR(__xludf.DUMMYFUNCTION("""COMPUTED_VALUE"""),12.0)</f>
        <v>12</v>
      </c>
      <c r="J133" s="1" t="b">
        <f t="array" ref="J133">IF(NOT(H133=""),AND(C133:H133&gt;B133:G133),IF(NOT(G133=""),AND(C133:G133&gt;B133:F133),IF(NOT(F133=""),AND(C133:F133&gt;B133:E133),AND(C133:E133&gt;B133:D133))))</f>
        <v>0</v>
      </c>
      <c r="K133" s="1" t="b">
        <f t="array" ref="K133">IF(NOT(H133=""),AND(C133:H133&lt;B133:G133),IF(NOT(G133=""),AND(C133:G133&lt;B133:F133),IF(NOT(F133=""),AND(C133:F133&lt;B133:E133),AND(C133:E133&lt;B133:D133))))</f>
        <v>0</v>
      </c>
      <c r="L133" s="1" t="b">
        <f t="array" ref="L133">IF(NOT(H133=""),AND(AND(ABS(C133:H133-B133:G133)&gt;0),AND(ABS(C133:H133-B133:G133)&lt;4)),IF(NOT(G133=""),AND(AND(ABS(C133:G133-B133:F133)&gt;0),AND(ABS(C133:G133-B133:F133)&lt;4)),IF(NOT(F133=""),AND(AND(ABS(C133:F133-B133:E133)&gt;0),AND(ABS(C133:F133-B133:E133)&lt;4)),AND(AND(ABS(C133:E133-B133:D133)&gt;0),AND(ABS(C133:E133-B133:D133)&lt;4)))))</f>
        <v>0</v>
      </c>
      <c r="M133" s="1" t="b">
        <f t="shared" si="1"/>
        <v>0</v>
      </c>
    </row>
    <row r="134" ht="15.75" customHeight="1">
      <c r="A134" s="1" t="s">
        <v>143</v>
      </c>
      <c r="B134" s="1">
        <f>IFERROR(__xludf.DUMMYFUNCTION("SPLIT(A134,"" "")"),64.0)</f>
        <v>64</v>
      </c>
      <c r="C134" s="1">
        <f>IFERROR(__xludf.DUMMYFUNCTION("""COMPUTED_VALUE"""),61.0)</f>
        <v>61</v>
      </c>
      <c r="D134" s="1">
        <f>IFERROR(__xludf.DUMMYFUNCTION("""COMPUTED_VALUE"""),60.0)</f>
        <v>60</v>
      </c>
      <c r="E134" s="1">
        <f>IFERROR(__xludf.DUMMYFUNCTION("""COMPUTED_VALUE"""),61.0)</f>
        <v>61</v>
      </c>
      <c r="F134" s="2">
        <f>IFERROR(__xludf.DUMMYFUNCTION("""COMPUTED_VALUE"""),54.0)</f>
        <v>54</v>
      </c>
      <c r="J134" s="1" t="b">
        <f t="array" ref="J134">IF(NOT(H134=""),AND(C134:H134&gt;B134:G134),IF(NOT(G134=""),AND(C134:G134&gt;B134:F134),IF(NOT(F134=""),AND(C134:F134&gt;B134:E134),AND(C134:E134&gt;B134:D134))))</f>
        <v>0</v>
      </c>
      <c r="K134" s="1" t="b">
        <f t="array" ref="K134">IF(NOT(H134=""),AND(C134:H134&lt;B134:G134),IF(NOT(G134=""),AND(C134:G134&lt;B134:F134),IF(NOT(F134=""),AND(C134:F134&lt;B134:E134),AND(C134:E134&lt;B134:D134))))</f>
        <v>0</v>
      </c>
      <c r="L134" s="1" t="b">
        <f t="array" ref="L134">IF(NOT(H134=""),AND(AND(ABS(C134:H134-B134:G134)&gt;0),AND(ABS(C134:H134-B134:G134)&lt;4)),IF(NOT(G134=""),AND(AND(ABS(C134:G134-B134:F134)&gt;0),AND(ABS(C134:G134-B134:F134)&lt;4)),IF(NOT(F134=""),AND(AND(ABS(C134:F134-B134:E134)&gt;0),AND(ABS(C134:F134-B134:E134)&lt;4)),AND(AND(ABS(C134:E134-B134:D134)&gt;0),AND(ABS(C134:E134-B134:D134)&lt;4)))))</f>
        <v>0</v>
      </c>
      <c r="M134" s="1" t="b">
        <f t="shared" si="1"/>
        <v>0</v>
      </c>
    </row>
    <row r="135" ht="15.75" customHeight="1">
      <c r="A135" s="1" t="s">
        <v>144</v>
      </c>
      <c r="B135" s="1">
        <f>IFERROR(__xludf.DUMMYFUNCTION("SPLIT(A135,"" "")"),89.0)</f>
        <v>89</v>
      </c>
      <c r="C135" s="1">
        <f>IFERROR(__xludf.DUMMYFUNCTION("""COMPUTED_VALUE"""),87.0)</f>
        <v>87</v>
      </c>
      <c r="D135" s="1">
        <f>IFERROR(__xludf.DUMMYFUNCTION("""COMPUTED_VALUE"""),86.0)</f>
        <v>86</v>
      </c>
      <c r="E135" s="1">
        <f>IFERROR(__xludf.DUMMYFUNCTION("""COMPUTED_VALUE"""),84.0)</f>
        <v>84</v>
      </c>
      <c r="F135" s="1">
        <f>IFERROR(__xludf.DUMMYFUNCTION("""COMPUTED_VALUE"""),84.0)</f>
        <v>84</v>
      </c>
      <c r="G135" s="1">
        <f>IFERROR(__xludf.DUMMYFUNCTION("""COMPUTED_VALUE"""),83.0)</f>
        <v>83</v>
      </c>
      <c r="H135" s="1">
        <f>IFERROR(__xludf.DUMMYFUNCTION("""COMPUTED_VALUE"""),82.0)</f>
        <v>82</v>
      </c>
      <c r="I135" s="1">
        <f>IFERROR(__xludf.DUMMYFUNCTION("""COMPUTED_VALUE"""),81.0)</f>
        <v>81</v>
      </c>
      <c r="J135" s="1" t="b">
        <f t="array" ref="J135">IF(NOT(H135=""),AND(C135:H135&gt;B135:G135),IF(NOT(G135=""),AND(C135:G135&gt;B135:F135),IF(NOT(F135=""),AND(C135:F135&gt;B135:E135),AND(C135:E135&gt;B135:D135))))</f>
        <v>0</v>
      </c>
      <c r="K135" s="1" t="b">
        <f t="array" ref="K135">IF(NOT(H135=""),AND(C135:H135&lt;B135:G135),IF(NOT(G135=""),AND(C135:G135&lt;B135:F135),IF(NOT(F135=""),AND(C135:F135&lt;B135:E135),AND(C135:E135&lt;B135:D135))))</f>
        <v>0</v>
      </c>
      <c r="L135" s="1" t="b">
        <f t="array" ref="L135">IF(NOT(H135=""),AND(AND(ABS(C135:H135-B135:G135)&gt;0),AND(ABS(C135:H135-B135:G135)&lt;4)),IF(NOT(G135=""),AND(AND(ABS(C135:G135-B135:F135)&gt;0),AND(ABS(C135:G135-B135:F135)&lt;4)),IF(NOT(F135=""),AND(AND(ABS(C135:F135-B135:E135)&gt;0),AND(ABS(C135:F135-B135:E135)&lt;4)),AND(AND(ABS(C135:E135-B135:D135)&gt;0),AND(ABS(C135:E135-B135:D135)&lt;4)))))</f>
        <v>0</v>
      </c>
      <c r="M135" s="1" t="b">
        <f t="shared" si="1"/>
        <v>0</v>
      </c>
    </row>
    <row r="136" ht="15.75" customHeight="1">
      <c r="A136" s="1" t="s">
        <v>145</v>
      </c>
      <c r="B136" s="1">
        <f>IFERROR(__xludf.DUMMYFUNCTION("SPLIT(A136,"" "")"),77.0)</f>
        <v>77</v>
      </c>
      <c r="C136" s="1">
        <f>IFERROR(__xludf.DUMMYFUNCTION("""COMPUTED_VALUE"""),74.0)</f>
        <v>74</v>
      </c>
      <c r="D136" s="1">
        <f>IFERROR(__xludf.DUMMYFUNCTION("""COMPUTED_VALUE"""),74.0)</f>
        <v>74</v>
      </c>
      <c r="E136" s="1">
        <f>IFERROR(__xludf.DUMMYFUNCTION("""COMPUTED_VALUE"""),73.0)</f>
        <v>73</v>
      </c>
      <c r="F136" s="1">
        <f>IFERROR(__xludf.DUMMYFUNCTION("""COMPUTED_VALUE"""),71.0)</f>
        <v>71</v>
      </c>
      <c r="G136" s="2">
        <f>IFERROR(__xludf.DUMMYFUNCTION("""COMPUTED_VALUE"""),73.0)</f>
        <v>73</v>
      </c>
      <c r="J136" s="1" t="b">
        <f t="array" ref="J136">IF(NOT(H136=""),AND(C136:H136&gt;B136:G136),IF(NOT(G136=""),AND(C136:G136&gt;B136:F136),IF(NOT(F136=""),AND(C136:F136&gt;B136:E136),AND(C136:E136&gt;B136:D136))))</f>
        <v>0</v>
      </c>
      <c r="K136" s="1" t="b">
        <f t="array" ref="K136">IF(NOT(H136=""),AND(C136:H136&lt;B136:G136),IF(NOT(G136=""),AND(C136:G136&lt;B136:F136),IF(NOT(F136=""),AND(C136:F136&lt;B136:E136),AND(C136:E136&lt;B136:D136))))</f>
        <v>0</v>
      </c>
      <c r="L136" s="1" t="b">
        <f t="array" ref="L136">IF(NOT(H136=""),AND(AND(ABS(C136:H136-B136:G136)&gt;0),AND(ABS(C136:H136-B136:G136)&lt;4)),IF(NOT(G136=""),AND(AND(ABS(C136:G136-B136:F136)&gt;0),AND(ABS(C136:G136-B136:F136)&lt;4)),IF(NOT(F136=""),AND(AND(ABS(C136:F136-B136:E136)&gt;0),AND(ABS(C136:F136-B136:E136)&lt;4)),AND(AND(ABS(C136:E136-B136:D136)&gt;0),AND(ABS(C136:E136-B136:D136)&lt;4)))))</f>
        <v>0</v>
      </c>
      <c r="M136" s="1" t="b">
        <f t="shared" si="1"/>
        <v>0</v>
      </c>
    </row>
    <row r="137" ht="15.75" customHeight="1">
      <c r="A137" s="1" t="s">
        <v>146</v>
      </c>
      <c r="B137" s="1">
        <f>IFERROR(__xludf.DUMMYFUNCTION("SPLIT(A137,"" "")"),39.0)</f>
        <v>39</v>
      </c>
      <c r="C137" s="1">
        <f>IFERROR(__xludf.DUMMYFUNCTION("""COMPUTED_VALUE"""),37.0)</f>
        <v>37</v>
      </c>
      <c r="D137" s="1">
        <f>IFERROR(__xludf.DUMMYFUNCTION("""COMPUTED_VALUE"""),36.0)</f>
        <v>36</v>
      </c>
      <c r="E137" s="1">
        <f>IFERROR(__xludf.DUMMYFUNCTION("""COMPUTED_VALUE"""),36.0)</f>
        <v>36</v>
      </c>
      <c r="F137" s="1">
        <f>IFERROR(__xludf.DUMMYFUNCTION("""COMPUTED_VALUE"""),34.0)</f>
        <v>34</v>
      </c>
      <c r="G137" s="2">
        <f>IFERROR(__xludf.DUMMYFUNCTION("""COMPUTED_VALUE"""),34.0)</f>
        <v>34</v>
      </c>
      <c r="J137" s="1" t="b">
        <f t="array" ref="J137">IF(NOT(H137=""),AND(C137:H137&gt;B137:G137),IF(NOT(G137=""),AND(C137:G137&gt;B137:F137),IF(NOT(F137=""),AND(C137:F137&gt;B137:E137),AND(C137:E137&gt;B137:D137))))</f>
        <v>0</v>
      </c>
      <c r="K137" s="1" t="b">
        <f t="array" ref="K137">IF(NOT(H137=""),AND(C137:H137&lt;B137:G137),IF(NOT(G137=""),AND(C137:G137&lt;B137:F137),IF(NOT(F137=""),AND(C137:F137&lt;B137:E137),AND(C137:E137&lt;B137:D137))))</f>
        <v>0</v>
      </c>
      <c r="L137" s="1" t="b">
        <f t="array" ref="L137">IF(NOT(H137=""),AND(AND(ABS(C137:H137-B137:G137)&gt;0),AND(ABS(C137:H137-B137:G137)&lt;4)),IF(NOT(G137=""),AND(AND(ABS(C137:G137-B137:F137)&gt;0),AND(ABS(C137:G137-B137:F137)&lt;4)),IF(NOT(F137=""),AND(AND(ABS(C137:F137-B137:E137)&gt;0),AND(ABS(C137:F137-B137:E137)&lt;4)),AND(AND(ABS(C137:E137-B137:D137)&gt;0),AND(ABS(C137:E137-B137:D137)&lt;4)))))</f>
        <v>0</v>
      </c>
      <c r="M137" s="1" t="b">
        <f t="shared" si="1"/>
        <v>0</v>
      </c>
    </row>
    <row r="138" ht="15.75" customHeight="1">
      <c r="A138" s="1" t="s">
        <v>147</v>
      </c>
      <c r="B138" s="1">
        <f>IFERROR(__xludf.DUMMYFUNCTION("SPLIT(A138,"" "")"),30.0)</f>
        <v>30</v>
      </c>
      <c r="C138" s="1">
        <f>IFERROR(__xludf.DUMMYFUNCTION("""COMPUTED_VALUE"""),29.0)</f>
        <v>29</v>
      </c>
      <c r="D138" s="1">
        <f>IFERROR(__xludf.DUMMYFUNCTION("""COMPUTED_VALUE"""),29.0)</f>
        <v>29</v>
      </c>
      <c r="E138" s="1">
        <f>IFERROR(__xludf.DUMMYFUNCTION("""COMPUTED_VALUE"""),27.0)</f>
        <v>27</v>
      </c>
      <c r="F138" s="1">
        <f>IFERROR(__xludf.DUMMYFUNCTION("""COMPUTED_VALUE"""),25.0)</f>
        <v>25</v>
      </c>
      <c r="G138" s="1">
        <f>IFERROR(__xludf.DUMMYFUNCTION("""COMPUTED_VALUE"""),22.0)</f>
        <v>22</v>
      </c>
      <c r="H138" s="2">
        <f>IFERROR(__xludf.DUMMYFUNCTION("""COMPUTED_VALUE"""),18.0)</f>
        <v>18</v>
      </c>
      <c r="J138" s="1" t="b">
        <f t="array" ref="J138">IF(NOT(H138=""),AND(C138:H138&gt;B138:G138),IF(NOT(G138=""),AND(C138:G138&gt;B138:F138),IF(NOT(F138=""),AND(C138:F138&gt;B138:E138),AND(C138:E138&gt;B138:D138))))</f>
        <v>0</v>
      </c>
      <c r="K138" s="1" t="b">
        <f t="array" ref="K138">IF(NOT(H138=""),AND(C138:H138&lt;B138:G138),IF(NOT(G138=""),AND(C138:G138&lt;B138:F138),IF(NOT(F138=""),AND(C138:F138&lt;B138:E138),AND(C138:E138&lt;B138:D138))))</f>
        <v>0</v>
      </c>
      <c r="L138" s="1" t="b">
        <f t="array" ref="L138">IF(NOT(H138=""),AND(AND(ABS(C138:H138-B138:G138)&gt;0),AND(ABS(C138:H138-B138:G138)&lt;4)),IF(NOT(G138=""),AND(AND(ABS(C138:G138-B138:F138)&gt;0),AND(ABS(C138:G138-B138:F138)&lt;4)),IF(NOT(F138=""),AND(AND(ABS(C138:F138-B138:E138)&gt;0),AND(ABS(C138:F138-B138:E138)&lt;4)),AND(AND(ABS(C138:E138-B138:D138)&gt;0),AND(ABS(C138:E138-B138:D138)&lt;4)))))</f>
        <v>0</v>
      </c>
      <c r="M138" s="1" t="b">
        <f t="shared" si="1"/>
        <v>0</v>
      </c>
    </row>
    <row r="139" ht="15.75" customHeight="1">
      <c r="A139" s="1" t="s">
        <v>148</v>
      </c>
      <c r="B139" s="1">
        <f>IFERROR(__xludf.DUMMYFUNCTION("SPLIT(A139,"" "")"),41.0)</f>
        <v>41</v>
      </c>
      <c r="C139" s="1">
        <f>IFERROR(__xludf.DUMMYFUNCTION("""COMPUTED_VALUE"""),39.0)</f>
        <v>39</v>
      </c>
      <c r="D139" s="1">
        <f>IFERROR(__xludf.DUMMYFUNCTION("""COMPUTED_VALUE"""),39.0)</f>
        <v>39</v>
      </c>
      <c r="E139" s="1">
        <f>IFERROR(__xludf.DUMMYFUNCTION("""COMPUTED_VALUE"""),36.0)</f>
        <v>36</v>
      </c>
      <c r="F139" s="2">
        <f>IFERROR(__xludf.DUMMYFUNCTION("""COMPUTED_VALUE"""),31.0)</f>
        <v>31</v>
      </c>
      <c r="J139" s="1" t="b">
        <f t="array" ref="J139">IF(NOT(H139=""),AND(C139:H139&gt;B139:G139),IF(NOT(G139=""),AND(C139:G139&gt;B139:F139),IF(NOT(F139=""),AND(C139:F139&gt;B139:E139),AND(C139:E139&gt;B139:D139))))</f>
        <v>0</v>
      </c>
      <c r="K139" s="1" t="b">
        <f t="array" ref="K139">IF(NOT(H139=""),AND(C139:H139&lt;B139:G139),IF(NOT(G139=""),AND(C139:G139&lt;B139:F139),IF(NOT(F139=""),AND(C139:F139&lt;B139:E139),AND(C139:E139&lt;B139:D139))))</f>
        <v>0</v>
      </c>
      <c r="L139" s="1" t="b">
        <f t="array" ref="L139">IF(NOT(H139=""),AND(AND(ABS(C139:H139-B139:G139)&gt;0),AND(ABS(C139:H139-B139:G139)&lt;4)),IF(NOT(G139=""),AND(AND(ABS(C139:G139-B139:F139)&gt;0),AND(ABS(C139:G139-B139:F139)&lt;4)),IF(NOT(F139=""),AND(AND(ABS(C139:F139-B139:E139)&gt;0),AND(ABS(C139:F139-B139:E139)&lt;4)),AND(AND(ABS(C139:E139-B139:D139)&gt;0),AND(ABS(C139:E139-B139:D139)&lt;4)))))</f>
        <v>0</v>
      </c>
      <c r="M139" s="1" t="b">
        <f t="shared" si="1"/>
        <v>0</v>
      </c>
    </row>
    <row r="140" ht="15.75" customHeight="1">
      <c r="A140" s="1" t="s">
        <v>149</v>
      </c>
      <c r="B140" s="1">
        <f>IFERROR(__xludf.DUMMYFUNCTION("SPLIT(A140,"" "")"),45.0)</f>
        <v>45</v>
      </c>
      <c r="C140" s="1">
        <f>IFERROR(__xludf.DUMMYFUNCTION("""COMPUTED_VALUE"""),43.0)</f>
        <v>43</v>
      </c>
      <c r="D140" s="1">
        <f>IFERROR(__xludf.DUMMYFUNCTION("""COMPUTED_VALUE"""),39.0)</f>
        <v>39</v>
      </c>
      <c r="E140" s="1">
        <f>IFERROR(__xludf.DUMMYFUNCTION("""COMPUTED_VALUE"""),38.0)</f>
        <v>38</v>
      </c>
      <c r="F140" s="2">
        <f>IFERROR(__xludf.DUMMYFUNCTION("""COMPUTED_VALUE"""),36.0)</f>
        <v>36</v>
      </c>
      <c r="J140" s="1" t="b">
        <f t="array" ref="J140">IF(NOT(H140=""),AND(C140:H140&gt;B140:G140),IF(NOT(G140=""),AND(C140:G140&gt;B140:F140),IF(NOT(F140=""),AND(C140:F140&gt;B140:E140),AND(C140:E140&gt;B140:D140))))</f>
        <v>0</v>
      </c>
      <c r="K140" s="1" t="b">
        <f t="array" ref="K140">IF(NOT(H140=""),AND(C140:H140&lt;B140:G140),IF(NOT(G140=""),AND(C140:G140&lt;B140:F140),IF(NOT(F140=""),AND(C140:F140&lt;B140:E140),AND(C140:E140&lt;B140:D140))))</f>
        <v>1</v>
      </c>
      <c r="L140" s="1" t="b">
        <f t="array" ref="L140">IF(NOT(H140=""),AND(AND(ABS(C140:H140-B140:G140)&gt;0),AND(ABS(C140:H140-B140:G140)&lt;4)),IF(NOT(G140=""),AND(AND(ABS(C140:G140-B140:F140)&gt;0),AND(ABS(C140:G140-B140:F140)&lt;4)),IF(NOT(F140=""),AND(AND(ABS(C140:F140-B140:E140)&gt;0),AND(ABS(C140:F140-B140:E140)&lt;4)),AND(AND(ABS(C140:E140-B140:D140)&gt;0),AND(ABS(C140:E140-B140:D140)&lt;4)))))</f>
        <v>0</v>
      </c>
      <c r="M140" s="1" t="b">
        <f t="shared" si="1"/>
        <v>0</v>
      </c>
    </row>
    <row r="141" ht="15.75" customHeight="1">
      <c r="A141" s="1" t="s">
        <v>150</v>
      </c>
      <c r="B141" s="1">
        <f>IFERROR(__xludf.DUMMYFUNCTION("SPLIT(A141,"" "")"),93.0)</f>
        <v>93</v>
      </c>
      <c r="C141" s="1">
        <f>IFERROR(__xludf.DUMMYFUNCTION("""COMPUTED_VALUE"""),91.0)</f>
        <v>91</v>
      </c>
      <c r="D141" s="1">
        <f>IFERROR(__xludf.DUMMYFUNCTION("""COMPUTED_VALUE"""),87.0)</f>
        <v>87</v>
      </c>
      <c r="E141" s="1">
        <f>IFERROR(__xludf.DUMMYFUNCTION("""COMPUTED_VALUE"""),85.0)</f>
        <v>85</v>
      </c>
      <c r="F141" s="2">
        <f>IFERROR(__xludf.DUMMYFUNCTION("""COMPUTED_VALUE"""),88.0)</f>
        <v>88</v>
      </c>
      <c r="J141" s="1" t="b">
        <f t="array" ref="J141">IF(NOT(H141=""),AND(C141:H141&gt;B141:G141),IF(NOT(G141=""),AND(C141:G141&gt;B141:F141),IF(NOT(F141=""),AND(C141:F141&gt;B141:E141),AND(C141:E141&gt;B141:D141))))</f>
        <v>0</v>
      </c>
      <c r="K141" s="1" t="b">
        <f t="array" ref="K141">IF(NOT(H141=""),AND(C141:H141&lt;B141:G141),IF(NOT(G141=""),AND(C141:G141&lt;B141:F141),IF(NOT(F141=""),AND(C141:F141&lt;B141:E141),AND(C141:E141&lt;B141:D141))))</f>
        <v>0</v>
      </c>
      <c r="L141" s="1" t="b">
        <f t="array" ref="L141">IF(NOT(H141=""),AND(AND(ABS(C141:H141-B141:G141)&gt;0),AND(ABS(C141:H141-B141:G141)&lt;4)),IF(NOT(G141=""),AND(AND(ABS(C141:G141-B141:F141)&gt;0),AND(ABS(C141:G141-B141:F141)&lt;4)),IF(NOT(F141=""),AND(AND(ABS(C141:F141-B141:E141)&gt;0),AND(ABS(C141:F141-B141:E141)&lt;4)),AND(AND(ABS(C141:E141-B141:D141)&gt;0),AND(ABS(C141:E141-B141:D141)&lt;4)))))</f>
        <v>0</v>
      </c>
      <c r="M141" s="1" t="b">
        <f t="shared" si="1"/>
        <v>0</v>
      </c>
    </row>
    <row r="142" ht="15.75" customHeight="1">
      <c r="A142" s="1" t="s">
        <v>151</v>
      </c>
      <c r="B142" s="1">
        <f>IFERROR(__xludf.DUMMYFUNCTION("SPLIT(A142,"" "")"),90.0)</f>
        <v>90</v>
      </c>
      <c r="C142" s="1">
        <f>IFERROR(__xludf.DUMMYFUNCTION("""COMPUTED_VALUE"""),87.0)</f>
        <v>87</v>
      </c>
      <c r="D142" s="1">
        <f>IFERROR(__xludf.DUMMYFUNCTION("""COMPUTED_VALUE"""),85.0)</f>
        <v>85</v>
      </c>
      <c r="E142" s="1">
        <f>IFERROR(__xludf.DUMMYFUNCTION("""COMPUTED_VALUE"""),81.0)</f>
        <v>81</v>
      </c>
      <c r="F142" s="2">
        <f>IFERROR(__xludf.DUMMYFUNCTION("""COMPUTED_VALUE"""),81.0)</f>
        <v>81</v>
      </c>
      <c r="J142" s="1" t="b">
        <f t="array" ref="J142">IF(NOT(H142=""),AND(C142:H142&gt;B142:G142),IF(NOT(G142=""),AND(C142:G142&gt;B142:F142),IF(NOT(F142=""),AND(C142:F142&gt;B142:E142),AND(C142:E142&gt;B142:D142))))</f>
        <v>0</v>
      </c>
      <c r="K142" s="1" t="b">
        <f t="array" ref="K142">IF(NOT(H142=""),AND(C142:H142&lt;B142:G142),IF(NOT(G142=""),AND(C142:G142&lt;B142:F142),IF(NOT(F142=""),AND(C142:F142&lt;B142:E142),AND(C142:E142&lt;B142:D142))))</f>
        <v>0</v>
      </c>
      <c r="L142" s="1" t="b">
        <f t="array" ref="L142">IF(NOT(H142=""),AND(AND(ABS(C142:H142-B142:G142)&gt;0),AND(ABS(C142:H142-B142:G142)&lt;4)),IF(NOT(G142=""),AND(AND(ABS(C142:G142-B142:F142)&gt;0),AND(ABS(C142:G142-B142:F142)&lt;4)),IF(NOT(F142=""),AND(AND(ABS(C142:F142-B142:E142)&gt;0),AND(ABS(C142:F142-B142:E142)&lt;4)),AND(AND(ABS(C142:E142-B142:D142)&gt;0),AND(ABS(C142:E142-B142:D142)&lt;4)))))</f>
        <v>0</v>
      </c>
      <c r="M142" s="1" t="b">
        <f t="shared" si="1"/>
        <v>0</v>
      </c>
    </row>
    <row r="143" ht="15.75" customHeight="1">
      <c r="A143" s="1" t="s">
        <v>152</v>
      </c>
      <c r="B143" s="1">
        <f>IFERROR(__xludf.DUMMYFUNCTION("SPLIT(A143,"" "")"),61.0)</f>
        <v>61</v>
      </c>
      <c r="C143" s="1">
        <f>IFERROR(__xludf.DUMMYFUNCTION("""COMPUTED_VALUE"""),59.0)</f>
        <v>59</v>
      </c>
      <c r="D143" s="1">
        <f>IFERROR(__xludf.DUMMYFUNCTION("""COMPUTED_VALUE"""),58.0)</f>
        <v>58</v>
      </c>
      <c r="E143" s="1">
        <f>IFERROR(__xludf.DUMMYFUNCTION("""COMPUTED_VALUE"""),54.0)</f>
        <v>54</v>
      </c>
      <c r="F143" s="1">
        <f>IFERROR(__xludf.DUMMYFUNCTION("""COMPUTED_VALUE"""),53.0)</f>
        <v>53</v>
      </c>
      <c r="G143" s="1">
        <f>IFERROR(__xludf.DUMMYFUNCTION("""COMPUTED_VALUE"""),51.0)</f>
        <v>51</v>
      </c>
      <c r="H143" s="2">
        <f>IFERROR(__xludf.DUMMYFUNCTION("""COMPUTED_VALUE"""),47.0)</f>
        <v>47</v>
      </c>
      <c r="J143" s="1" t="b">
        <f t="array" ref="J143">IF(NOT(H143=""),AND(C143:H143&gt;B143:G143),IF(NOT(G143=""),AND(C143:G143&gt;B143:F143),IF(NOT(F143=""),AND(C143:F143&gt;B143:E143),AND(C143:E143&gt;B143:D143))))</f>
        <v>0</v>
      </c>
      <c r="K143" s="1" t="b">
        <f t="array" ref="K143">IF(NOT(H143=""),AND(C143:H143&lt;B143:G143),IF(NOT(G143=""),AND(C143:G143&lt;B143:F143),IF(NOT(F143=""),AND(C143:F143&lt;B143:E143),AND(C143:E143&lt;B143:D143))))</f>
        <v>1</v>
      </c>
      <c r="L143" s="1" t="b">
        <f t="array" ref="L143">IF(NOT(H143=""),AND(AND(ABS(C143:H143-B143:G143)&gt;0),AND(ABS(C143:H143-B143:G143)&lt;4)),IF(NOT(G143=""),AND(AND(ABS(C143:G143-B143:F143)&gt;0),AND(ABS(C143:G143-B143:F143)&lt;4)),IF(NOT(F143=""),AND(AND(ABS(C143:F143-B143:E143)&gt;0),AND(ABS(C143:F143-B143:E143)&lt;4)),AND(AND(ABS(C143:E143-B143:D143)&gt;0),AND(ABS(C143:E143-B143:D143)&lt;4)))))</f>
        <v>0</v>
      </c>
      <c r="M143" s="1" t="b">
        <f t="shared" si="1"/>
        <v>0</v>
      </c>
    </row>
    <row r="144" ht="15.75" customHeight="1">
      <c r="A144" s="1" t="s">
        <v>153</v>
      </c>
      <c r="B144" s="1">
        <f>IFERROR(__xludf.DUMMYFUNCTION("SPLIT(A144,"" "")"),85.0)</f>
        <v>85</v>
      </c>
      <c r="C144" s="1">
        <f>IFERROR(__xludf.DUMMYFUNCTION("""COMPUTED_VALUE"""),82.0)</f>
        <v>82</v>
      </c>
      <c r="D144" s="1">
        <f>IFERROR(__xludf.DUMMYFUNCTION("""COMPUTED_VALUE"""),79.0)</f>
        <v>79</v>
      </c>
      <c r="E144" s="1">
        <f>IFERROR(__xludf.DUMMYFUNCTION("""COMPUTED_VALUE"""),76.0)</f>
        <v>76</v>
      </c>
      <c r="F144" s="1">
        <f>IFERROR(__xludf.DUMMYFUNCTION("""COMPUTED_VALUE"""),72.0)</f>
        <v>72</v>
      </c>
      <c r="G144" s="1">
        <f>IFERROR(__xludf.DUMMYFUNCTION("""COMPUTED_VALUE"""),69.0)</f>
        <v>69</v>
      </c>
      <c r="H144" s="2">
        <f>IFERROR(__xludf.DUMMYFUNCTION("""COMPUTED_VALUE"""),62.0)</f>
        <v>62</v>
      </c>
      <c r="J144" s="1" t="b">
        <f t="array" ref="J144">IF(NOT(H144=""),AND(C144:H144&gt;B144:G144),IF(NOT(G144=""),AND(C144:G144&gt;B144:F144),IF(NOT(F144=""),AND(C144:F144&gt;B144:E144),AND(C144:E144&gt;B144:D144))))</f>
        <v>0</v>
      </c>
      <c r="K144" s="1" t="b">
        <f t="array" ref="K144">IF(NOT(H144=""),AND(C144:H144&lt;B144:G144),IF(NOT(G144=""),AND(C144:G144&lt;B144:F144),IF(NOT(F144=""),AND(C144:F144&lt;B144:E144),AND(C144:E144&lt;B144:D144))))</f>
        <v>1</v>
      </c>
      <c r="L144" s="1" t="b">
        <f t="array" ref="L144">IF(NOT(H144=""),AND(AND(ABS(C144:H144-B144:G144)&gt;0),AND(ABS(C144:H144-B144:G144)&lt;4)),IF(NOT(G144=""),AND(AND(ABS(C144:G144-B144:F144)&gt;0),AND(ABS(C144:G144-B144:F144)&lt;4)),IF(NOT(F144=""),AND(AND(ABS(C144:F144-B144:E144)&gt;0),AND(ABS(C144:F144-B144:E144)&lt;4)),AND(AND(ABS(C144:E144-B144:D144)&gt;0),AND(ABS(C144:E144-B144:D144)&lt;4)))))</f>
        <v>0</v>
      </c>
      <c r="M144" s="1" t="b">
        <f t="shared" si="1"/>
        <v>0</v>
      </c>
    </row>
    <row r="145" ht="15.75" customHeight="1">
      <c r="A145" s="1" t="s">
        <v>154</v>
      </c>
      <c r="B145" s="1">
        <f>IFERROR(__xludf.DUMMYFUNCTION("SPLIT(A145,"" "")"),44.0)</f>
        <v>44</v>
      </c>
      <c r="C145" s="1">
        <f>IFERROR(__xludf.DUMMYFUNCTION("""COMPUTED_VALUE"""),41.0)</f>
        <v>41</v>
      </c>
      <c r="D145" s="1">
        <f>IFERROR(__xludf.DUMMYFUNCTION("""COMPUTED_VALUE"""),39.0)</f>
        <v>39</v>
      </c>
      <c r="E145" s="1">
        <f>IFERROR(__xludf.DUMMYFUNCTION("""COMPUTED_VALUE"""),36.0)</f>
        <v>36</v>
      </c>
      <c r="F145" s="1">
        <f>IFERROR(__xludf.DUMMYFUNCTION("""COMPUTED_VALUE"""),29.0)</f>
        <v>29</v>
      </c>
      <c r="G145" s="1">
        <f>IFERROR(__xludf.DUMMYFUNCTION("""COMPUTED_VALUE"""),27.0)</f>
        <v>27</v>
      </c>
      <c r="H145" s="2">
        <f>IFERROR(__xludf.DUMMYFUNCTION("""COMPUTED_VALUE"""),25.0)</f>
        <v>25</v>
      </c>
      <c r="J145" s="1" t="b">
        <f t="array" ref="J145">IF(NOT(H145=""),AND(C145:H145&gt;B145:G145),IF(NOT(G145=""),AND(C145:G145&gt;B145:F145),IF(NOT(F145=""),AND(C145:F145&gt;B145:E145),AND(C145:E145&gt;B145:D145))))</f>
        <v>0</v>
      </c>
      <c r="K145" s="1" t="b">
        <f t="array" ref="K145">IF(NOT(H145=""),AND(C145:H145&lt;B145:G145),IF(NOT(G145=""),AND(C145:G145&lt;B145:F145),IF(NOT(F145=""),AND(C145:F145&lt;B145:E145),AND(C145:E145&lt;B145:D145))))</f>
        <v>1</v>
      </c>
      <c r="L145" s="1" t="b">
        <f t="array" ref="L145">IF(NOT(H145=""),AND(AND(ABS(C145:H145-B145:G145)&gt;0),AND(ABS(C145:H145-B145:G145)&lt;4)),IF(NOT(G145=""),AND(AND(ABS(C145:G145-B145:F145)&gt;0),AND(ABS(C145:G145-B145:F145)&lt;4)),IF(NOT(F145=""),AND(AND(ABS(C145:F145-B145:E145)&gt;0),AND(ABS(C145:F145-B145:E145)&lt;4)),AND(AND(ABS(C145:E145-B145:D145)&gt;0),AND(ABS(C145:E145-B145:D145)&lt;4)))))</f>
        <v>0</v>
      </c>
      <c r="M145" s="1" t="b">
        <f t="shared" si="1"/>
        <v>0</v>
      </c>
    </row>
    <row r="146" ht="15.75" customHeight="1">
      <c r="A146" s="1" t="s">
        <v>155</v>
      </c>
      <c r="B146" s="1">
        <f>IFERROR(__xludf.DUMMYFUNCTION("SPLIT(A146,"" "")"),50.0)</f>
        <v>50</v>
      </c>
      <c r="C146" s="1">
        <f>IFERROR(__xludf.DUMMYFUNCTION("""COMPUTED_VALUE"""),48.0)</f>
        <v>48</v>
      </c>
      <c r="D146" s="1">
        <f>IFERROR(__xludf.DUMMYFUNCTION("""COMPUTED_VALUE"""),45.0)</f>
        <v>45</v>
      </c>
      <c r="E146" s="1">
        <f>IFERROR(__xludf.DUMMYFUNCTION("""COMPUTED_VALUE"""),44.0)</f>
        <v>44</v>
      </c>
      <c r="F146" s="1">
        <f>IFERROR(__xludf.DUMMYFUNCTION("""COMPUTED_VALUE"""),41.0)</f>
        <v>41</v>
      </c>
      <c r="G146" s="1">
        <f>IFERROR(__xludf.DUMMYFUNCTION("""COMPUTED_VALUE"""),36.0)</f>
        <v>36</v>
      </c>
      <c r="H146" s="1">
        <f>IFERROR(__xludf.DUMMYFUNCTION("""COMPUTED_VALUE"""),33.0)</f>
        <v>33</v>
      </c>
      <c r="I146" s="1">
        <f>IFERROR(__xludf.DUMMYFUNCTION("""COMPUTED_VALUE"""),36.0)</f>
        <v>36</v>
      </c>
      <c r="J146" s="1" t="b">
        <f t="array" ref="J146">IF(NOT(H146=""),AND(C146:H146&gt;B146:G146),IF(NOT(G146=""),AND(C146:G146&gt;B146:F146),IF(NOT(F146=""),AND(C146:F146&gt;B146:E146),AND(C146:E146&gt;B146:D146))))</f>
        <v>0</v>
      </c>
      <c r="K146" s="1" t="b">
        <f t="array" ref="K146">IF(NOT(H146=""),AND(C146:H146&lt;B146:G146),IF(NOT(G146=""),AND(C146:G146&lt;B146:F146),IF(NOT(F146=""),AND(C146:F146&lt;B146:E146),AND(C146:E146&lt;B146:D146))))</f>
        <v>1</v>
      </c>
      <c r="L146" s="1" t="b">
        <f t="array" ref="L146">IF(NOT(H146=""),AND(AND(ABS(C146:H146-B146:G146)&gt;0),AND(ABS(C146:H146-B146:G146)&lt;4)),IF(NOT(G146=""),AND(AND(ABS(C146:G146-B146:F146)&gt;0),AND(ABS(C146:G146-B146:F146)&lt;4)),IF(NOT(F146=""),AND(AND(ABS(C146:F146-B146:E146)&gt;0),AND(ABS(C146:F146-B146:E146)&lt;4)),AND(AND(ABS(C146:E146-B146:D146)&gt;0),AND(ABS(C146:E146-B146:D146)&lt;4)))))</f>
        <v>0</v>
      </c>
      <c r="M146" s="1" t="b">
        <f t="shared" si="1"/>
        <v>0</v>
      </c>
    </row>
    <row r="147" ht="15.75" customHeight="1">
      <c r="A147" s="1" t="s">
        <v>156</v>
      </c>
      <c r="B147" s="1">
        <f>IFERROR(__xludf.DUMMYFUNCTION("SPLIT(A147,"" "")"),99.0)</f>
        <v>99</v>
      </c>
      <c r="C147" s="1">
        <f>IFERROR(__xludf.DUMMYFUNCTION("""COMPUTED_VALUE"""),97.0)</f>
        <v>97</v>
      </c>
      <c r="D147" s="1">
        <f>IFERROR(__xludf.DUMMYFUNCTION("""COMPUTED_VALUE"""),96.0)</f>
        <v>96</v>
      </c>
      <c r="E147" s="1">
        <f>IFERROR(__xludf.DUMMYFUNCTION("""COMPUTED_VALUE"""),93.0)</f>
        <v>93</v>
      </c>
      <c r="F147" s="1">
        <f>IFERROR(__xludf.DUMMYFUNCTION("""COMPUTED_VALUE"""),91.0)</f>
        <v>91</v>
      </c>
      <c r="G147" s="1">
        <f>IFERROR(__xludf.DUMMYFUNCTION("""COMPUTED_VALUE"""),90.0)</f>
        <v>90</v>
      </c>
      <c r="H147" s="1">
        <f>IFERROR(__xludf.DUMMYFUNCTION("""COMPUTED_VALUE"""),85.0)</f>
        <v>85</v>
      </c>
      <c r="I147" s="1">
        <f>IFERROR(__xludf.DUMMYFUNCTION("""COMPUTED_VALUE"""),85.0)</f>
        <v>85</v>
      </c>
      <c r="J147" s="1" t="b">
        <f t="array" ref="J147">IF(NOT(H147=""),AND(C147:H147&gt;B147:G147),IF(NOT(G147=""),AND(C147:G147&gt;B147:F147),IF(NOT(F147=""),AND(C147:F147&gt;B147:E147),AND(C147:E147&gt;B147:D147))))</f>
        <v>0</v>
      </c>
      <c r="K147" s="1" t="b">
        <f t="array" ref="K147">IF(NOT(H147=""),AND(C147:H147&lt;B147:G147),IF(NOT(G147=""),AND(C147:G147&lt;B147:F147),IF(NOT(F147=""),AND(C147:F147&lt;B147:E147),AND(C147:E147&lt;B147:D147))))</f>
        <v>1</v>
      </c>
      <c r="L147" s="1" t="b">
        <f t="array" ref="L147">IF(NOT(H147=""),AND(AND(ABS(C147:H147-B147:G147)&gt;0),AND(ABS(C147:H147-B147:G147)&lt;4)),IF(NOT(G147=""),AND(AND(ABS(C147:G147-B147:F147)&gt;0),AND(ABS(C147:G147-B147:F147)&lt;4)),IF(NOT(F147=""),AND(AND(ABS(C147:F147-B147:E147)&gt;0),AND(ABS(C147:F147-B147:E147)&lt;4)),AND(AND(ABS(C147:E147-B147:D147)&gt;0),AND(ABS(C147:E147-B147:D147)&lt;4)))))</f>
        <v>0</v>
      </c>
      <c r="M147" s="1" t="b">
        <f t="shared" si="1"/>
        <v>0</v>
      </c>
    </row>
    <row r="148" ht="15.75" customHeight="1">
      <c r="A148" s="1" t="s">
        <v>157</v>
      </c>
      <c r="B148" s="1">
        <f>IFERROR(__xludf.DUMMYFUNCTION("SPLIT(A148,"" "")"),98.0)</f>
        <v>98</v>
      </c>
      <c r="C148" s="1">
        <f>IFERROR(__xludf.DUMMYFUNCTION("""COMPUTED_VALUE"""),96.0)</f>
        <v>96</v>
      </c>
      <c r="D148" s="1">
        <f>IFERROR(__xludf.DUMMYFUNCTION("""COMPUTED_VALUE"""),91.0)</f>
        <v>91</v>
      </c>
      <c r="E148" s="1">
        <f>IFERROR(__xludf.DUMMYFUNCTION("""COMPUTED_VALUE"""),89.0)</f>
        <v>89</v>
      </c>
      <c r="F148" s="2">
        <f>IFERROR(__xludf.DUMMYFUNCTION("""COMPUTED_VALUE"""),85.0)</f>
        <v>85</v>
      </c>
      <c r="J148" s="1" t="b">
        <f t="array" ref="J148">IF(NOT(H148=""),AND(C148:H148&gt;B148:G148),IF(NOT(G148=""),AND(C148:G148&gt;B148:F148),IF(NOT(F148=""),AND(C148:F148&gt;B148:E148),AND(C148:E148&gt;B148:D148))))</f>
        <v>0</v>
      </c>
      <c r="K148" s="1" t="b">
        <f t="array" ref="K148">IF(NOT(H148=""),AND(C148:H148&lt;B148:G148),IF(NOT(G148=""),AND(C148:G148&lt;B148:F148),IF(NOT(F148=""),AND(C148:F148&lt;B148:E148),AND(C148:E148&lt;B148:D148))))</f>
        <v>1</v>
      </c>
      <c r="L148" s="1" t="b">
        <f t="array" ref="L148">IF(NOT(H148=""),AND(AND(ABS(C148:H148-B148:G148)&gt;0),AND(ABS(C148:H148-B148:G148)&lt;4)),IF(NOT(G148=""),AND(AND(ABS(C148:G148-B148:F148)&gt;0),AND(ABS(C148:G148-B148:F148)&lt;4)),IF(NOT(F148=""),AND(AND(ABS(C148:F148-B148:E148)&gt;0),AND(ABS(C148:F148-B148:E148)&lt;4)),AND(AND(ABS(C148:E148-B148:D148)&gt;0),AND(ABS(C148:E148-B148:D148)&lt;4)))))</f>
        <v>0</v>
      </c>
      <c r="M148" s="1" t="b">
        <f t="shared" si="1"/>
        <v>0</v>
      </c>
    </row>
    <row r="149" ht="15.75" customHeight="1">
      <c r="A149" s="1" t="s">
        <v>158</v>
      </c>
      <c r="B149" s="1">
        <f>IFERROR(__xludf.DUMMYFUNCTION("SPLIT(A149,"" "")"),93.0)</f>
        <v>93</v>
      </c>
      <c r="C149" s="1">
        <f>IFERROR(__xludf.DUMMYFUNCTION("""COMPUTED_VALUE"""),90.0)</f>
        <v>90</v>
      </c>
      <c r="D149" s="1">
        <f>IFERROR(__xludf.DUMMYFUNCTION("""COMPUTED_VALUE"""),89.0)</f>
        <v>89</v>
      </c>
      <c r="E149" s="1">
        <f>IFERROR(__xludf.DUMMYFUNCTION("""COMPUTED_VALUE"""),83.0)</f>
        <v>83</v>
      </c>
      <c r="F149" s="2">
        <f>IFERROR(__xludf.DUMMYFUNCTION("""COMPUTED_VALUE"""),77.0)</f>
        <v>77</v>
      </c>
      <c r="J149" s="1" t="b">
        <f t="array" ref="J149">IF(NOT(H149=""),AND(C149:H149&gt;B149:G149),IF(NOT(G149=""),AND(C149:G149&gt;B149:F149),IF(NOT(F149=""),AND(C149:F149&gt;B149:E149),AND(C149:E149&gt;B149:D149))))</f>
        <v>0</v>
      </c>
      <c r="K149" s="1" t="b">
        <f t="array" ref="K149">IF(NOT(H149=""),AND(C149:H149&lt;B149:G149),IF(NOT(G149=""),AND(C149:G149&lt;B149:F149),IF(NOT(F149=""),AND(C149:F149&lt;B149:E149),AND(C149:E149&lt;B149:D149))))</f>
        <v>1</v>
      </c>
      <c r="L149" s="1" t="b">
        <f t="array" ref="L149">IF(NOT(H149=""),AND(AND(ABS(C149:H149-B149:G149)&gt;0),AND(ABS(C149:H149-B149:G149)&lt;4)),IF(NOT(G149=""),AND(AND(ABS(C149:G149-B149:F149)&gt;0),AND(ABS(C149:G149-B149:F149)&lt;4)),IF(NOT(F149=""),AND(AND(ABS(C149:F149-B149:E149)&gt;0),AND(ABS(C149:F149-B149:E149)&lt;4)),AND(AND(ABS(C149:E149-B149:D149)&gt;0),AND(ABS(C149:E149-B149:D149)&lt;4)))))</f>
        <v>0</v>
      </c>
      <c r="M149" s="1" t="b">
        <f t="shared" si="1"/>
        <v>0</v>
      </c>
    </row>
    <row r="150" ht="15.75" customHeight="1">
      <c r="A150" s="1" t="s">
        <v>159</v>
      </c>
      <c r="B150" s="1">
        <f>IFERROR(__xludf.DUMMYFUNCTION("SPLIT(A150,"" "")"),43.0)</f>
        <v>43</v>
      </c>
      <c r="C150" s="1">
        <f>IFERROR(__xludf.DUMMYFUNCTION("""COMPUTED_VALUE"""),44.0)</f>
        <v>44</v>
      </c>
      <c r="D150" s="1">
        <f>IFERROR(__xludf.DUMMYFUNCTION("""COMPUTED_VALUE"""),42.0)</f>
        <v>42</v>
      </c>
      <c r="E150" s="1">
        <f>IFERROR(__xludf.DUMMYFUNCTION("""COMPUTED_VALUE"""),39.0)</f>
        <v>39</v>
      </c>
      <c r="F150" s="1">
        <f>IFERROR(__xludf.DUMMYFUNCTION("""COMPUTED_VALUE"""),37.0)</f>
        <v>37</v>
      </c>
      <c r="G150" s="1">
        <f>IFERROR(__xludf.DUMMYFUNCTION("""COMPUTED_VALUE"""),34.0)</f>
        <v>34</v>
      </c>
      <c r="H150" s="2">
        <f>IFERROR(__xludf.DUMMYFUNCTION("""COMPUTED_VALUE"""),32.0)</f>
        <v>32</v>
      </c>
      <c r="J150" s="1" t="b">
        <f t="array" ref="J150">IF(NOT(H150=""),AND(C150:H150&gt;B150:G150),IF(NOT(G150=""),AND(C150:G150&gt;B150:F150),IF(NOT(F150=""),AND(C150:F150&gt;B150:E150),AND(C150:E150&gt;B150:D150))))</f>
        <v>0</v>
      </c>
      <c r="K150" s="1" t="b">
        <f t="array" ref="K150">IF(NOT(H150=""),AND(C150:H150&lt;B150:G150),IF(NOT(G150=""),AND(C150:G150&lt;B150:F150),IF(NOT(F150=""),AND(C150:F150&lt;B150:E150),AND(C150:E150&lt;B150:D150))))</f>
        <v>0</v>
      </c>
      <c r="L150" s="1" t="b">
        <f t="array" ref="L150">IF(NOT(H150=""),AND(AND(ABS(C150:H150-B150:G150)&gt;0),AND(ABS(C150:H150-B150:G150)&lt;4)),IF(NOT(G150=""),AND(AND(ABS(C150:G150-B150:F150)&gt;0),AND(ABS(C150:G150-B150:F150)&lt;4)),IF(NOT(F150=""),AND(AND(ABS(C150:F150-B150:E150)&gt;0),AND(ABS(C150:F150-B150:E150)&lt;4)),AND(AND(ABS(C150:E150-B150:D150)&gt;0),AND(ABS(C150:E150-B150:D150)&lt;4)))))</f>
        <v>1</v>
      </c>
      <c r="M150" s="1" t="b">
        <f t="shared" si="1"/>
        <v>0</v>
      </c>
    </row>
    <row r="151" ht="15.75" customHeight="1">
      <c r="A151" s="1" t="s">
        <v>160</v>
      </c>
      <c r="B151" s="1">
        <f>IFERROR(__xludf.DUMMYFUNCTION("SPLIT(A151,"" "")"),76.0)</f>
        <v>76</v>
      </c>
      <c r="C151" s="1">
        <f>IFERROR(__xludf.DUMMYFUNCTION("""COMPUTED_VALUE"""),79.0)</f>
        <v>79</v>
      </c>
      <c r="D151" s="1">
        <f>IFERROR(__xludf.DUMMYFUNCTION("""COMPUTED_VALUE"""),76.0)</f>
        <v>76</v>
      </c>
      <c r="E151" s="1">
        <f>IFERROR(__xludf.DUMMYFUNCTION("""COMPUTED_VALUE"""),74.0)</f>
        <v>74</v>
      </c>
      <c r="F151" s="1">
        <f>IFERROR(__xludf.DUMMYFUNCTION("""COMPUTED_VALUE"""),71.0)</f>
        <v>71</v>
      </c>
      <c r="G151" s="1">
        <f>IFERROR(__xludf.DUMMYFUNCTION("""COMPUTED_VALUE"""),68.0)</f>
        <v>68</v>
      </c>
      <c r="H151" s="2">
        <f>IFERROR(__xludf.DUMMYFUNCTION("""COMPUTED_VALUE"""),70.0)</f>
        <v>70</v>
      </c>
      <c r="J151" s="1" t="b">
        <f t="array" ref="J151">IF(NOT(H151=""),AND(C151:H151&gt;B151:G151),IF(NOT(G151=""),AND(C151:G151&gt;B151:F151),IF(NOT(F151=""),AND(C151:F151&gt;B151:E151),AND(C151:E151&gt;B151:D151))))</f>
        <v>0</v>
      </c>
      <c r="K151" s="1" t="b">
        <f t="array" ref="K151">IF(NOT(H151=""),AND(C151:H151&lt;B151:G151),IF(NOT(G151=""),AND(C151:G151&lt;B151:F151),IF(NOT(F151=""),AND(C151:F151&lt;B151:E151),AND(C151:E151&lt;B151:D151))))</f>
        <v>0</v>
      </c>
      <c r="L151" s="1" t="b">
        <f t="array" ref="L151">IF(NOT(H151=""),AND(AND(ABS(C151:H151-B151:G151)&gt;0),AND(ABS(C151:H151-B151:G151)&lt;4)),IF(NOT(G151=""),AND(AND(ABS(C151:G151-B151:F151)&gt;0),AND(ABS(C151:G151-B151:F151)&lt;4)),IF(NOT(F151=""),AND(AND(ABS(C151:F151-B151:E151)&gt;0),AND(ABS(C151:F151-B151:E151)&lt;4)),AND(AND(ABS(C151:E151-B151:D151)&gt;0),AND(ABS(C151:E151-B151:D151)&lt;4)))))</f>
        <v>1</v>
      </c>
      <c r="M151" s="1" t="b">
        <f t="shared" si="1"/>
        <v>0</v>
      </c>
    </row>
    <row r="152" ht="15.75" customHeight="1">
      <c r="A152" s="1" t="s">
        <v>161</v>
      </c>
      <c r="B152" s="1">
        <f>IFERROR(__xludf.DUMMYFUNCTION("SPLIT(A152,"" "")"),23.0)</f>
        <v>23</v>
      </c>
      <c r="C152" s="1">
        <f>IFERROR(__xludf.DUMMYFUNCTION("""COMPUTED_VALUE"""),25.0)</f>
        <v>25</v>
      </c>
      <c r="D152" s="1">
        <f>IFERROR(__xludf.DUMMYFUNCTION("""COMPUTED_VALUE"""),23.0)</f>
        <v>23</v>
      </c>
      <c r="E152" s="1">
        <f>IFERROR(__xludf.DUMMYFUNCTION("""COMPUTED_VALUE"""),22.0)</f>
        <v>22</v>
      </c>
      <c r="F152" s="1">
        <f>IFERROR(__xludf.DUMMYFUNCTION("""COMPUTED_VALUE"""),20.0)</f>
        <v>20</v>
      </c>
      <c r="G152" s="1">
        <f>IFERROR(__xludf.DUMMYFUNCTION("""COMPUTED_VALUE"""),17.0)</f>
        <v>17</v>
      </c>
      <c r="H152" s="2">
        <f>IFERROR(__xludf.DUMMYFUNCTION("""COMPUTED_VALUE"""),17.0)</f>
        <v>17</v>
      </c>
      <c r="J152" s="1" t="b">
        <f t="array" ref="J152">IF(NOT(H152=""),AND(C152:H152&gt;B152:G152),IF(NOT(G152=""),AND(C152:G152&gt;B152:F152),IF(NOT(F152=""),AND(C152:F152&gt;B152:E152),AND(C152:E152&gt;B152:D152))))</f>
        <v>0</v>
      </c>
      <c r="K152" s="1" t="b">
        <f t="array" ref="K152">IF(NOT(H152=""),AND(C152:H152&lt;B152:G152),IF(NOT(G152=""),AND(C152:G152&lt;B152:F152),IF(NOT(F152=""),AND(C152:F152&lt;B152:E152),AND(C152:E152&lt;B152:D152))))</f>
        <v>0</v>
      </c>
      <c r="L152" s="1" t="b">
        <f t="array" ref="L152">IF(NOT(H152=""),AND(AND(ABS(C152:H152-B152:G152)&gt;0),AND(ABS(C152:H152-B152:G152)&lt;4)),IF(NOT(G152=""),AND(AND(ABS(C152:G152-B152:F152)&gt;0),AND(ABS(C152:G152-B152:F152)&lt;4)),IF(NOT(F152=""),AND(AND(ABS(C152:F152-B152:E152)&gt;0),AND(ABS(C152:F152-B152:E152)&lt;4)),AND(AND(ABS(C152:E152-B152:D152)&gt;0),AND(ABS(C152:E152-B152:D152)&lt;4)))))</f>
        <v>0</v>
      </c>
      <c r="M152" s="1" t="b">
        <f t="shared" si="1"/>
        <v>0</v>
      </c>
    </row>
    <row r="153" ht="15.75" customHeight="1">
      <c r="A153" s="1" t="s">
        <v>162</v>
      </c>
      <c r="B153" s="1">
        <f>IFERROR(__xludf.DUMMYFUNCTION("SPLIT(A153,"" "")"),68.0)</f>
        <v>68</v>
      </c>
      <c r="C153" s="1">
        <f>IFERROR(__xludf.DUMMYFUNCTION("""COMPUTED_VALUE"""),69.0)</f>
        <v>69</v>
      </c>
      <c r="D153" s="1">
        <f>IFERROR(__xludf.DUMMYFUNCTION("""COMPUTED_VALUE"""),67.0)</f>
        <v>67</v>
      </c>
      <c r="E153" s="1">
        <f>IFERROR(__xludf.DUMMYFUNCTION("""COMPUTED_VALUE"""),64.0)</f>
        <v>64</v>
      </c>
      <c r="F153" s="1">
        <f>IFERROR(__xludf.DUMMYFUNCTION("""COMPUTED_VALUE"""),62.0)</f>
        <v>62</v>
      </c>
      <c r="G153" s="2">
        <f>IFERROR(__xludf.DUMMYFUNCTION("""COMPUTED_VALUE"""),58.0)</f>
        <v>58</v>
      </c>
      <c r="J153" s="1" t="b">
        <f t="array" ref="J153">IF(NOT(H153=""),AND(C153:H153&gt;B153:G153),IF(NOT(G153=""),AND(C153:G153&gt;B153:F153),IF(NOT(F153=""),AND(C153:F153&gt;B153:E153),AND(C153:E153&gt;B153:D153))))</f>
        <v>0</v>
      </c>
      <c r="K153" s="1" t="b">
        <f t="array" ref="K153">IF(NOT(H153=""),AND(C153:H153&lt;B153:G153),IF(NOT(G153=""),AND(C153:G153&lt;B153:F153),IF(NOT(F153=""),AND(C153:F153&lt;B153:E153),AND(C153:E153&lt;B153:D153))))</f>
        <v>0</v>
      </c>
      <c r="L153" s="1" t="b">
        <f t="array" ref="L153">IF(NOT(H153=""),AND(AND(ABS(C153:H153-B153:G153)&gt;0),AND(ABS(C153:H153-B153:G153)&lt;4)),IF(NOT(G153=""),AND(AND(ABS(C153:G153-B153:F153)&gt;0),AND(ABS(C153:G153-B153:F153)&lt;4)),IF(NOT(F153=""),AND(AND(ABS(C153:F153-B153:E153)&gt;0),AND(ABS(C153:F153-B153:E153)&lt;4)),AND(AND(ABS(C153:E153-B153:D153)&gt;0),AND(ABS(C153:E153-B153:D153)&lt;4)))))</f>
        <v>0</v>
      </c>
      <c r="M153" s="1" t="b">
        <f t="shared" si="1"/>
        <v>0</v>
      </c>
    </row>
    <row r="154" ht="15.75" customHeight="1">
      <c r="A154" s="1" t="s">
        <v>163</v>
      </c>
      <c r="B154" s="1">
        <f>IFERROR(__xludf.DUMMYFUNCTION("SPLIT(A154,"" "")"),50.0)</f>
        <v>50</v>
      </c>
      <c r="C154" s="1">
        <f>IFERROR(__xludf.DUMMYFUNCTION("""COMPUTED_VALUE"""),53.0)</f>
        <v>53</v>
      </c>
      <c r="D154" s="1">
        <f>IFERROR(__xludf.DUMMYFUNCTION("""COMPUTED_VALUE"""),50.0)</f>
        <v>50</v>
      </c>
      <c r="E154" s="1">
        <f>IFERROR(__xludf.DUMMYFUNCTION("""COMPUTED_VALUE"""),49.0)</f>
        <v>49</v>
      </c>
      <c r="F154" s="1">
        <f>IFERROR(__xludf.DUMMYFUNCTION("""COMPUTED_VALUE"""),46.0)</f>
        <v>46</v>
      </c>
      <c r="G154" s="2">
        <f>IFERROR(__xludf.DUMMYFUNCTION("""COMPUTED_VALUE"""),40.0)</f>
        <v>40</v>
      </c>
      <c r="J154" s="1" t="b">
        <f t="array" ref="J154">IF(NOT(H154=""),AND(C154:H154&gt;B154:G154),IF(NOT(G154=""),AND(C154:G154&gt;B154:F154),IF(NOT(F154=""),AND(C154:F154&gt;B154:E154),AND(C154:E154&gt;B154:D154))))</f>
        <v>0</v>
      </c>
      <c r="K154" s="1" t="b">
        <f t="array" ref="K154">IF(NOT(H154=""),AND(C154:H154&lt;B154:G154),IF(NOT(G154=""),AND(C154:G154&lt;B154:F154),IF(NOT(F154=""),AND(C154:F154&lt;B154:E154),AND(C154:E154&lt;B154:D154))))</f>
        <v>0</v>
      </c>
      <c r="L154" s="1" t="b">
        <f t="array" ref="L154">IF(NOT(H154=""),AND(AND(ABS(C154:H154-B154:G154)&gt;0),AND(ABS(C154:H154-B154:G154)&lt;4)),IF(NOT(G154=""),AND(AND(ABS(C154:G154-B154:F154)&gt;0),AND(ABS(C154:G154-B154:F154)&lt;4)),IF(NOT(F154=""),AND(AND(ABS(C154:F154-B154:E154)&gt;0),AND(ABS(C154:F154-B154:E154)&lt;4)),AND(AND(ABS(C154:E154-B154:D154)&gt;0),AND(ABS(C154:E154-B154:D154)&lt;4)))))</f>
        <v>0</v>
      </c>
      <c r="M154" s="1" t="b">
        <f t="shared" si="1"/>
        <v>0</v>
      </c>
    </row>
    <row r="155" ht="15.75" customHeight="1">
      <c r="A155" s="1" t="s">
        <v>164</v>
      </c>
      <c r="B155" s="1">
        <f>IFERROR(__xludf.DUMMYFUNCTION("SPLIT(A155,"" "")"),13.0)</f>
        <v>13</v>
      </c>
      <c r="C155" s="1">
        <f>IFERROR(__xludf.DUMMYFUNCTION("""COMPUTED_VALUE"""),14.0)</f>
        <v>14</v>
      </c>
      <c r="D155" s="1">
        <f>IFERROR(__xludf.DUMMYFUNCTION("""COMPUTED_VALUE"""),12.0)</f>
        <v>12</v>
      </c>
      <c r="E155" s="1">
        <f>IFERROR(__xludf.DUMMYFUNCTION("""COMPUTED_VALUE"""),11.0)</f>
        <v>11</v>
      </c>
      <c r="F155" s="1">
        <f>IFERROR(__xludf.DUMMYFUNCTION("""COMPUTED_VALUE"""),14.0)</f>
        <v>14</v>
      </c>
      <c r="G155" s="2">
        <f>IFERROR(__xludf.DUMMYFUNCTION("""COMPUTED_VALUE"""),13.0)</f>
        <v>13</v>
      </c>
      <c r="J155" s="1" t="b">
        <f t="array" ref="J155">IF(NOT(H155=""),AND(C155:H155&gt;B155:G155),IF(NOT(G155=""),AND(C155:G155&gt;B155:F155),IF(NOT(F155=""),AND(C155:F155&gt;B155:E155),AND(C155:E155&gt;B155:D155))))</f>
        <v>0</v>
      </c>
      <c r="K155" s="1" t="b">
        <f t="array" ref="K155">IF(NOT(H155=""),AND(C155:H155&lt;B155:G155),IF(NOT(G155=""),AND(C155:G155&lt;B155:F155),IF(NOT(F155=""),AND(C155:F155&lt;B155:E155),AND(C155:E155&lt;B155:D155))))</f>
        <v>0</v>
      </c>
      <c r="L155" s="1" t="b">
        <f t="array" ref="L155">IF(NOT(H155=""),AND(AND(ABS(C155:H155-B155:G155)&gt;0),AND(ABS(C155:H155-B155:G155)&lt;4)),IF(NOT(G155=""),AND(AND(ABS(C155:G155-B155:F155)&gt;0),AND(ABS(C155:G155-B155:F155)&lt;4)),IF(NOT(F155=""),AND(AND(ABS(C155:F155-B155:E155)&gt;0),AND(ABS(C155:F155-B155:E155)&lt;4)),AND(AND(ABS(C155:E155-B155:D155)&gt;0),AND(ABS(C155:E155-B155:D155)&lt;4)))))</f>
        <v>1</v>
      </c>
      <c r="M155" s="1" t="b">
        <f t="shared" si="1"/>
        <v>0</v>
      </c>
    </row>
    <row r="156" ht="15.75" customHeight="1">
      <c r="A156" s="1" t="s">
        <v>165</v>
      </c>
      <c r="B156" s="1">
        <f>IFERROR(__xludf.DUMMYFUNCTION("SPLIT(A156,"" "")"),11.0)</f>
        <v>11</v>
      </c>
      <c r="C156" s="1">
        <f>IFERROR(__xludf.DUMMYFUNCTION("""COMPUTED_VALUE"""),12.0)</f>
        <v>12</v>
      </c>
      <c r="D156" s="1">
        <f>IFERROR(__xludf.DUMMYFUNCTION("""COMPUTED_VALUE"""),9.0)</f>
        <v>9</v>
      </c>
      <c r="E156" s="1">
        <f>IFERROR(__xludf.DUMMYFUNCTION("""COMPUTED_VALUE"""),8.0)</f>
        <v>8</v>
      </c>
      <c r="F156" s="1">
        <f>IFERROR(__xludf.DUMMYFUNCTION("""COMPUTED_VALUE"""),7.0)</f>
        <v>7</v>
      </c>
      <c r="G156" s="1">
        <f>IFERROR(__xludf.DUMMYFUNCTION("""COMPUTED_VALUE"""),9.0)</f>
        <v>9</v>
      </c>
      <c r="H156" s="1">
        <f>IFERROR(__xludf.DUMMYFUNCTION("""COMPUTED_VALUE"""),7.0)</f>
        <v>7</v>
      </c>
      <c r="I156" s="1">
        <f>IFERROR(__xludf.DUMMYFUNCTION("""COMPUTED_VALUE"""),9.0)</f>
        <v>9</v>
      </c>
      <c r="J156" s="1" t="b">
        <f t="array" ref="J156">IF(NOT(H156=""),AND(C156:H156&gt;B156:G156),IF(NOT(G156=""),AND(C156:G156&gt;B156:F156),IF(NOT(F156=""),AND(C156:F156&gt;B156:E156),AND(C156:E156&gt;B156:D156))))</f>
        <v>0</v>
      </c>
      <c r="K156" s="1" t="b">
        <f t="array" ref="K156">IF(NOT(H156=""),AND(C156:H156&lt;B156:G156),IF(NOT(G156=""),AND(C156:G156&lt;B156:F156),IF(NOT(F156=""),AND(C156:F156&lt;B156:E156),AND(C156:E156&lt;B156:D156))))</f>
        <v>0</v>
      </c>
      <c r="L156" s="1" t="b">
        <f t="array" ref="L156">IF(NOT(H156=""),AND(AND(ABS(C156:H156-B156:G156)&gt;0),AND(ABS(C156:H156-B156:G156)&lt;4)),IF(NOT(G156=""),AND(AND(ABS(C156:G156-B156:F156)&gt;0),AND(ABS(C156:G156-B156:F156)&lt;4)),IF(NOT(F156=""),AND(AND(ABS(C156:F156-B156:E156)&gt;0),AND(ABS(C156:F156-B156:E156)&lt;4)),AND(AND(ABS(C156:E156-B156:D156)&gt;0),AND(ABS(C156:E156-B156:D156)&lt;4)))))</f>
        <v>1</v>
      </c>
      <c r="M156" s="1" t="b">
        <f t="shared" si="1"/>
        <v>0</v>
      </c>
    </row>
    <row r="157" ht="15.75" customHeight="1">
      <c r="A157" s="1" t="s">
        <v>166</v>
      </c>
      <c r="B157" s="1">
        <f>IFERROR(__xludf.DUMMYFUNCTION("SPLIT(A157,"" "")"),62.0)</f>
        <v>62</v>
      </c>
      <c r="C157" s="1">
        <f>IFERROR(__xludf.DUMMYFUNCTION("""COMPUTED_VALUE"""),63.0)</f>
        <v>63</v>
      </c>
      <c r="D157" s="1">
        <f>IFERROR(__xludf.DUMMYFUNCTION("""COMPUTED_VALUE"""),61.0)</f>
        <v>61</v>
      </c>
      <c r="E157" s="1">
        <f>IFERROR(__xludf.DUMMYFUNCTION("""COMPUTED_VALUE"""),63.0)</f>
        <v>63</v>
      </c>
      <c r="F157" s="1">
        <f>IFERROR(__xludf.DUMMYFUNCTION("""COMPUTED_VALUE"""),60.0)</f>
        <v>60</v>
      </c>
      <c r="G157" s="1">
        <f>IFERROR(__xludf.DUMMYFUNCTION("""COMPUTED_VALUE"""),57.0)</f>
        <v>57</v>
      </c>
      <c r="H157" s="2">
        <f>IFERROR(__xludf.DUMMYFUNCTION("""COMPUTED_VALUE"""),57.0)</f>
        <v>57</v>
      </c>
      <c r="J157" s="1" t="b">
        <f t="array" ref="J157">IF(NOT(H157=""),AND(C157:H157&gt;B157:G157),IF(NOT(G157=""),AND(C157:G157&gt;B157:F157),IF(NOT(F157=""),AND(C157:F157&gt;B157:E157),AND(C157:E157&gt;B157:D157))))</f>
        <v>0</v>
      </c>
      <c r="K157" s="1" t="b">
        <f t="array" ref="K157">IF(NOT(H157=""),AND(C157:H157&lt;B157:G157),IF(NOT(G157=""),AND(C157:G157&lt;B157:F157),IF(NOT(F157=""),AND(C157:F157&lt;B157:E157),AND(C157:E157&lt;B157:D157))))</f>
        <v>0</v>
      </c>
      <c r="L157" s="1" t="b">
        <f t="array" ref="L157">IF(NOT(H157=""),AND(AND(ABS(C157:H157-B157:G157)&gt;0),AND(ABS(C157:H157-B157:G157)&lt;4)),IF(NOT(G157=""),AND(AND(ABS(C157:G157-B157:F157)&gt;0),AND(ABS(C157:G157-B157:F157)&lt;4)),IF(NOT(F157=""),AND(AND(ABS(C157:F157-B157:E157)&gt;0),AND(ABS(C157:F157-B157:E157)&lt;4)),AND(AND(ABS(C157:E157-B157:D157)&gt;0),AND(ABS(C157:E157-B157:D157)&lt;4)))))</f>
        <v>0</v>
      </c>
      <c r="M157" s="1" t="b">
        <f t="shared" si="1"/>
        <v>0</v>
      </c>
    </row>
    <row r="158" ht="15.75" customHeight="1">
      <c r="A158" s="1" t="s">
        <v>167</v>
      </c>
      <c r="B158" s="1">
        <f>IFERROR(__xludf.DUMMYFUNCTION("SPLIT(A158,"" "")"),60.0)</f>
        <v>60</v>
      </c>
      <c r="C158" s="1">
        <f>IFERROR(__xludf.DUMMYFUNCTION("""COMPUTED_VALUE"""),63.0)</f>
        <v>63</v>
      </c>
      <c r="D158" s="1">
        <f>IFERROR(__xludf.DUMMYFUNCTION("""COMPUTED_VALUE"""),61.0)</f>
        <v>61</v>
      </c>
      <c r="E158" s="1">
        <f>IFERROR(__xludf.DUMMYFUNCTION("""COMPUTED_VALUE"""),60.0)</f>
        <v>60</v>
      </c>
      <c r="F158" s="1">
        <f>IFERROR(__xludf.DUMMYFUNCTION("""COMPUTED_VALUE"""),62.0)</f>
        <v>62</v>
      </c>
      <c r="G158" s="2">
        <f>IFERROR(__xludf.DUMMYFUNCTION("""COMPUTED_VALUE"""),58.0)</f>
        <v>58</v>
      </c>
      <c r="J158" s="1" t="b">
        <f t="array" ref="J158">IF(NOT(H158=""),AND(C158:H158&gt;B158:G158),IF(NOT(G158=""),AND(C158:G158&gt;B158:F158),IF(NOT(F158=""),AND(C158:F158&gt;B158:E158),AND(C158:E158&gt;B158:D158))))</f>
        <v>0</v>
      </c>
      <c r="K158" s="1" t="b">
        <f t="array" ref="K158">IF(NOT(H158=""),AND(C158:H158&lt;B158:G158),IF(NOT(G158=""),AND(C158:G158&lt;B158:F158),IF(NOT(F158=""),AND(C158:F158&lt;B158:E158),AND(C158:E158&lt;B158:D158))))</f>
        <v>0</v>
      </c>
      <c r="L158" s="1" t="b">
        <f t="array" ref="L158">IF(NOT(H158=""),AND(AND(ABS(C158:H158-B158:G158)&gt;0),AND(ABS(C158:H158-B158:G158)&lt;4)),IF(NOT(G158=""),AND(AND(ABS(C158:G158-B158:F158)&gt;0),AND(ABS(C158:G158-B158:F158)&lt;4)),IF(NOT(F158=""),AND(AND(ABS(C158:F158-B158:E158)&gt;0),AND(ABS(C158:F158-B158:E158)&lt;4)),AND(AND(ABS(C158:E158-B158:D158)&gt;0),AND(ABS(C158:E158-B158:D158)&lt;4)))))</f>
        <v>0</v>
      </c>
      <c r="M158" s="1" t="b">
        <f t="shared" si="1"/>
        <v>0</v>
      </c>
    </row>
    <row r="159" ht="15.75" customHeight="1">
      <c r="A159" s="1" t="s">
        <v>168</v>
      </c>
      <c r="B159" s="1">
        <f>IFERROR(__xludf.DUMMYFUNCTION("SPLIT(A159,"" "")"),16.0)</f>
        <v>16</v>
      </c>
      <c r="C159" s="1">
        <f>IFERROR(__xludf.DUMMYFUNCTION("""COMPUTED_VALUE"""),19.0)</f>
        <v>19</v>
      </c>
      <c r="D159" s="1">
        <f>IFERROR(__xludf.DUMMYFUNCTION("""COMPUTED_VALUE"""),18.0)</f>
        <v>18</v>
      </c>
      <c r="E159" s="1">
        <f>IFERROR(__xludf.DUMMYFUNCTION("""COMPUTED_VALUE"""),16.0)</f>
        <v>16</v>
      </c>
      <c r="F159" s="1">
        <f>IFERROR(__xludf.DUMMYFUNCTION("""COMPUTED_VALUE"""),17.0)</f>
        <v>17</v>
      </c>
      <c r="G159" s="1">
        <f>IFERROR(__xludf.DUMMYFUNCTION("""COMPUTED_VALUE"""),16.0)</f>
        <v>16</v>
      </c>
      <c r="H159" s="1">
        <f>IFERROR(__xludf.DUMMYFUNCTION("""COMPUTED_VALUE"""),14.0)</f>
        <v>14</v>
      </c>
      <c r="I159" s="1">
        <f>IFERROR(__xludf.DUMMYFUNCTION("""COMPUTED_VALUE"""),8.0)</f>
        <v>8</v>
      </c>
      <c r="J159" s="1" t="b">
        <f t="array" ref="J159">IF(NOT(H159=""),AND(C159:H159&gt;B159:G159),IF(NOT(G159=""),AND(C159:G159&gt;B159:F159),IF(NOT(F159=""),AND(C159:F159&gt;B159:E159),AND(C159:E159&gt;B159:D159))))</f>
        <v>0</v>
      </c>
      <c r="K159" s="1" t="b">
        <f t="array" ref="K159">IF(NOT(H159=""),AND(C159:H159&lt;B159:G159),IF(NOT(G159=""),AND(C159:G159&lt;B159:F159),IF(NOT(F159=""),AND(C159:F159&lt;B159:E159),AND(C159:E159&lt;B159:D159))))</f>
        <v>0</v>
      </c>
      <c r="L159" s="1" t="b">
        <f t="array" ref="L159">IF(NOT(H159=""),AND(AND(ABS(C159:H159-B159:G159)&gt;0),AND(ABS(C159:H159-B159:G159)&lt;4)),IF(NOT(G159=""),AND(AND(ABS(C159:G159-B159:F159)&gt;0),AND(ABS(C159:G159-B159:F159)&lt;4)),IF(NOT(F159=""),AND(AND(ABS(C159:F159-B159:E159)&gt;0),AND(ABS(C159:F159-B159:E159)&lt;4)),AND(AND(ABS(C159:E159-B159:D159)&gt;0),AND(ABS(C159:E159-B159:D159)&lt;4)))))</f>
        <v>1</v>
      </c>
      <c r="M159" s="1" t="b">
        <f t="shared" si="1"/>
        <v>0</v>
      </c>
    </row>
    <row r="160" ht="15.75" customHeight="1">
      <c r="A160" s="1" t="s">
        <v>169</v>
      </c>
      <c r="B160" s="1">
        <f>IFERROR(__xludf.DUMMYFUNCTION("SPLIT(A160,"" "")"),31.0)</f>
        <v>31</v>
      </c>
      <c r="C160" s="1">
        <f>IFERROR(__xludf.DUMMYFUNCTION("""COMPUTED_VALUE"""),34.0)</f>
        <v>34</v>
      </c>
      <c r="D160" s="1">
        <f>IFERROR(__xludf.DUMMYFUNCTION("""COMPUTED_VALUE"""),31.0)</f>
        <v>31</v>
      </c>
      <c r="E160" s="1">
        <f>IFERROR(__xludf.DUMMYFUNCTION("""COMPUTED_VALUE"""),28.0)</f>
        <v>28</v>
      </c>
      <c r="F160" s="1">
        <f>IFERROR(__xludf.DUMMYFUNCTION("""COMPUTED_VALUE"""),28.0)</f>
        <v>28</v>
      </c>
      <c r="G160" s="2">
        <f>IFERROR(__xludf.DUMMYFUNCTION("""COMPUTED_VALUE"""),27.0)</f>
        <v>27</v>
      </c>
      <c r="J160" s="1" t="b">
        <f t="array" ref="J160">IF(NOT(H160=""),AND(C160:H160&gt;B160:G160),IF(NOT(G160=""),AND(C160:G160&gt;B160:F160),IF(NOT(F160=""),AND(C160:F160&gt;B160:E160),AND(C160:E160&gt;B160:D160))))</f>
        <v>0</v>
      </c>
      <c r="K160" s="1" t="b">
        <f t="array" ref="K160">IF(NOT(H160=""),AND(C160:H160&lt;B160:G160),IF(NOT(G160=""),AND(C160:G160&lt;B160:F160),IF(NOT(F160=""),AND(C160:F160&lt;B160:E160),AND(C160:E160&lt;B160:D160))))</f>
        <v>0</v>
      </c>
      <c r="L160" s="1" t="b">
        <f t="array" ref="L160">IF(NOT(H160=""),AND(AND(ABS(C160:H160-B160:G160)&gt;0),AND(ABS(C160:H160-B160:G160)&lt;4)),IF(NOT(G160=""),AND(AND(ABS(C160:G160-B160:F160)&gt;0),AND(ABS(C160:G160-B160:F160)&lt;4)),IF(NOT(F160=""),AND(AND(ABS(C160:F160-B160:E160)&gt;0),AND(ABS(C160:F160-B160:E160)&lt;4)),AND(AND(ABS(C160:E160-B160:D160)&gt;0),AND(ABS(C160:E160-B160:D160)&lt;4)))))</f>
        <v>0</v>
      </c>
      <c r="M160" s="1" t="b">
        <f t="shared" si="1"/>
        <v>0</v>
      </c>
    </row>
    <row r="161" ht="15.75" customHeight="1">
      <c r="A161" s="1" t="s">
        <v>170</v>
      </c>
      <c r="B161" s="1">
        <f>IFERROR(__xludf.DUMMYFUNCTION("SPLIT(A161,"" "")"),62.0)</f>
        <v>62</v>
      </c>
      <c r="C161" s="1">
        <f>IFERROR(__xludf.DUMMYFUNCTION("""COMPUTED_VALUE"""),64.0)</f>
        <v>64</v>
      </c>
      <c r="D161" s="1">
        <f>IFERROR(__xludf.DUMMYFUNCTION("""COMPUTED_VALUE"""),62.0)</f>
        <v>62</v>
      </c>
      <c r="E161" s="1">
        <f>IFERROR(__xludf.DUMMYFUNCTION("""COMPUTED_VALUE"""),59.0)</f>
        <v>59</v>
      </c>
      <c r="F161" s="1">
        <f>IFERROR(__xludf.DUMMYFUNCTION("""COMPUTED_VALUE"""),56.0)</f>
        <v>56</v>
      </c>
      <c r="G161" s="1">
        <f>IFERROR(__xludf.DUMMYFUNCTION("""COMPUTED_VALUE"""),56.0)</f>
        <v>56</v>
      </c>
      <c r="H161" s="1">
        <f>IFERROR(__xludf.DUMMYFUNCTION("""COMPUTED_VALUE"""),55.0)</f>
        <v>55</v>
      </c>
      <c r="I161" s="1">
        <f>IFERROR(__xludf.DUMMYFUNCTION("""COMPUTED_VALUE"""),56.0)</f>
        <v>56</v>
      </c>
      <c r="J161" s="1" t="b">
        <f t="array" ref="J161">IF(NOT(H161=""),AND(C161:H161&gt;B161:G161),IF(NOT(G161=""),AND(C161:G161&gt;B161:F161),IF(NOT(F161=""),AND(C161:F161&gt;B161:E161),AND(C161:E161&gt;B161:D161))))</f>
        <v>0</v>
      </c>
      <c r="K161" s="1" t="b">
        <f t="array" ref="K161">IF(NOT(H161=""),AND(C161:H161&lt;B161:G161),IF(NOT(G161=""),AND(C161:G161&lt;B161:F161),IF(NOT(F161=""),AND(C161:F161&lt;B161:E161),AND(C161:E161&lt;B161:D161))))</f>
        <v>0</v>
      </c>
      <c r="L161" s="1" t="b">
        <f t="array" ref="L161">IF(NOT(H161=""),AND(AND(ABS(C161:H161-B161:G161)&gt;0),AND(ABS(C161:H161-B161:G161)&lt;4)),IF(NOT(G161=""),AND(AND(ABS(C161:G161-B161:F161)&gt;0),AND(ABS(C161:G161-B161:F161)&lt;4)),IF(NOT(F161=""),AND(AND(ABS(C161:F161-B161:E161)&gt;0),AND(ABS(C161:F161-B161:E161)&lt;4)),AND(AND(ABS(C161:E161-B161:D161)&gt;0),AND(ABS(C161:E161-B161:D161)&lt;4)))))</f>
        <v>0</v>
      </c>
      <c r="M161" s="1" t="b">
        <f t="shared" si="1"/>
        <v>0</v>
      </c>
    </row>
    <row r="162" ht="15.75" customHeight="1">
      <c r="A162" s="1" t="s">
        <v>171</v>
      </c>
      <c r="B162" s="1">
        <f>IFERROR(__xludf.DUMMYFUNCTION("SPLIT(A162,"" "")"),90.0)</f>
        <v>90</v>
      </c>
      <c r="C162" s="1">
        <f>IFERROR(__xludf.DUMMYFUNCTION("""COMPUTED_VALUE"""),92.0)</f>
        <v>92</v>
      </c>
      <c r="D162" s="1">
        <f>IFERROR(__xludf.DUMMYFUNCTION("""COMPUTED_VALUE"""),90.0)</f>
        <v>90</v>
      </c>
      <c r="E162" s="1">
        <f>IFERROR(__xludf.DUMMYFUNCTION("""COMPUTED_VALUE"""),88.0)</f>
        <v>88</v>
      </c>
      <c r="F162" s="1">
        <f>IFERROR(__xludf.DUMMYFUNCTION("""COMPUTED_VALUE"""),85.0)</f>
        <v>85</v>
      </c>
      <c r="G162" s="1">
        <f>IFERROR(__xludf.DUMMYFUNCTION("""COMPUTED_VALUE"""),85.0)</f>
        <v>85</v>
      </c>
      <c r="H162" s="1">
        <f>IFERROR(__xludf.DUMMYFUNCTION("""COMPUTED_VALUE"""),84.0)</f>
        <v>84</v>
      </c>
      <c r="I162" s="1">
        <f>IFERROR(__xludf.DUMMYFUNCTION("""COMPUTED_VALUE"""),84.0)</f>
        <v>84</v>
      </c>
      <c r="J162" s="1" t="b">
        <f t="array" ref="J162">IF(NOT(H162=""),AND(C162:H162&gt;B162:G162),IF(NOT(G162=""),AND(C162:G162&gt;B162:F162),IF(NOT(F162=""),AND(C162:F162&gt;B162:E162),AND(C162:E162&gt;B162:D162))))</f>
        <v>0</v>
      </c>
      <c r="K162" s="1" t="b">
        <f t="array" ref="K162">IF(NOT(H162=""),AND(C162:H162&lt;B162:G162),IF(NOT(G162=""),AND(C162:G162&lt;B162:F162),IF(NOT(F162=""),AND(C162:F162&lt;B162:E162),AND(C162:E162&lt;B162:D162))))</f>
        <v>0</v>
      </c>
      <c r="L162" s="1" t="b">
        <f t="array" ref="L162">IF(NOT(H162=""),AND(AND(ABS(C162:H162-B162:G162)&gt;0),AND(ABS(C162:H162-B162:G162)&lt;4)),IF(NOT(G162=""),AND(AND(ABS(C162:G162-B162:F162)&gt;0),AND(ABS(C162:G162-B162:F162)&lt;4)),IF(NOT(F162=""),AND(AND(ABS(C162:F162-B162:E162)&gt;0),AND(ABS(C162:F162-B162:E162)&lt;4)),AND(AND(ABS(C162:E162-B162:D162)&gt;0),AND(ABS(C162:E162-B162:D162)&lt;4)))))</f>
        <v>0</v>
      </c>
      <c r="M162" s="1" t="b">
        <f t="shared" si="1"/>
        <v>0</v>
      </c>
    </row>
    <row r="163" ht="15.75" customHeight="1">
      <c r="A163" s="1" t="s">
        <v>172</v>
      </c>
      <c r="B163" s="1">
        <f>IFERROR(__xludf.DUMMYFUNCTION("SPLIT(A163,"" "")"),71.0)</f>
        <v>71</v>
      </c>
      <c r="C163" s="1">
        <f>IFERROR(__xludf.DUMMYFUNCTION("""COMPUTED_VALUE"""),74.0)</f>
        <v>74</v>
      </c>
      <c r="D163" s="1">
        <f>IFERROR(__xludf.DUMMYFUNCTION("""COMPUTED_VALUE"""),73.0)</f>
        <v>73</v>
      </c>
      <c r="E163" s="1">
        <f>IFERROR(__xludf.DUMMYFUNCTION("""COMPUTED_VALUE"""),73.0)</f>
        <v>73</v>
      </c>
      <c r="F163" s="1">
        <f>IFERROR(__xludf.DUMMYFUNCTION("""COMPUTED_VALUE"""),70.0)</f>
        <v>70</v>
      </c>
      <c r="G163" s="1">
        <f>IFERROR(__xludf.DUMMYFUNCTION("""COMPUTED_VALUE"""),69.0)</f>
        <v>69</v>
      </c>
      <c r="H163" s="1">
        <f>IFERROR(__xludf.DUMMYFUNCTION("""COMPUTED_VALUE"""),67.0)</f>
        <v>67</v>
      </c>
      <c r="I163" s="1">
        <f>IFERROR(__xludf.DUMMYFUNCTION("""COMPUTED_VALUE"""),63.0)</f>
        <v>63</v>
      </c>
      <c r="J163" s="1" t="b">
        <f t="array" ref="J163">IF(NOT(H163=""),AND(C163:H163&gt;B163:G163),IF(NOT(G163=""),AND(C163:G163&gt;B163:F163),IF(NOT(F163=""),AND(C163:F163&gt;B163:E163),AND(C163:E163&gt;B163:D163))))</f>
        <v>0</v>
      </c>
      <c r="K163" s="1" t="b">
        <f t="array" ref="K163">IF(NOT(H163=""),AND(C163:H163&lt;B163:G163),IF(NOT(G163=""),AND(C163:G163&lt;B163:F163),IF(NOT(F163=""),AND(C163:F163&lt;B163:E163),AND(C163:E163&lt;B163:D163))))</f>
        <v>0</v>
      </c>
      <c r="L163" s="1" t="b">
        <f t="array" ref="L163">IF(NOT(H163=""),AND(AND(ABS(C163:H163-B163:G163)&gt;0),AND(ABS(C163:H163-B163:G163)&lt;4)),IF(NOT(G163=""),AND(AND(ABS(C163:G163-B163:F163)&gt;0),AND(ABS(C163:G163-B163:F163)&lt;4)),IF(NOT(F163=""),AND(AND(ABS(C163:F163-B163:E163)&gt;0),AND(ABS(C163:F163-B163:E163)&lt;4)),AND(AND(ABS(C163:E163-B163:D163)&gt;0),AND(ABS(C163:E163-B163:D163)&lt;4)))))</f>
        <v>0</v>
      </c>
      <c r="M163" s="1" t="b">
        <f t="shared" si="1"/>
        <v>0</v>
      </c>
    </row>
    <row r="164" ht="15.75" customHeight="1">
      <c r="A164" s="1" t="s">
        <v>173</v>
      </c>
      <c r="B164" s="1">
        <f>IFERROR(__xludf.DUMMYFUNCTION("SPLIT(A164,"" "")"),40.0)</f>
        <v>40</v>
      </c>
      <c r="C164" s="1">
        <f>IFERROR(__xludf.DUMMYFUNCTION("""COMPUTED_VALUE"""),41.0)</f>
        <v>41</v>
      </c>
      <c r="D164" s="1">
        <f>IFERROR(__xludf.DUMMYFUNCTION("""COMPUTED_VALUE"""),41.0)</f>
        <v>41</v>
      </c>
      <c r="E164" s="1">
        <f>IFERROR(__xludf.DUMMYFUNCTION("""COMPUTED_VALUE"""),40.0)</f>
        <v>40</v>
      </c>
      <c r="F164" s="1">
        <f>IFERROR(__xludf.DUMMYFUNCTION("""COMPUTED_VALUE"""),38.0)</f>
        <v>38</v>
      </c>
      <c r="G164" s="2">
        <f>IFERROR(__xludf.DUMMYFUNCTION("""COMPUTED_VALUE"""),31.0)</f>
        <v>31</v>
      </c>
      <c r="J164" s="1" t="b">
        <f t="array" ref="J164">IF(NOT(H164=""),AND(C164:H164&gt;B164:G164),IF(NOT(G164=""),AND(C164:G164&gt;B164:F164),IF(NOT(F164=""),AND(C164:F164&gt;B164:E164),AND(C164:E164&gt;B164:D164))))</f>
        <v>0</v>
      </c>
      <c r="K164" s="1" t="b">
        <f t="array" ref="K164">IF(NOT(H164=""),AND(C164:H164&lt;B164:G164),IF(NOT(G164=""),AND(C164:G164&lt;B164:F164),IF(NOT(F164=""),AND(C164:F164&lt;B164:E164),AND(C164:E164&lt;B164:D164))))</f>
        <v>0</v>
      </c>
      <c r="L164" s="1" t="b">
        <f t="array" ref="L164">IF(NOT(H164=""),AND(AND(ABS(C164:H164-B164:G164)&gt;0),AND(ABS(C164:H164-B164:G164)&lt;4)),IF(NOT(G164=""),AND(AND(ABS(C164:G164-B164:F164)&gt;0),AND(ABS(C164:G164-B164:F164)&lt;4)),IF(NOT(F164=""),AND(AND(ABS(C164:F164-B164:E164)&gt;0),AND(ABS(C164:F164-B164:E164)&lt;4)),AND(AND(ABS(C164:E164-B164:D164)&gt;0),AND(ABS(C164:E164-B164:D164)&lt;4)))))</f>
        <v>0</v>
      </c>
      <c r="M164" s="1" t="b">
        <f t="shared" si="1"/>
        <v>0</v>
      </c>
    </row>
    <row r="165" ht="15.75" customHeight="1">
      <c r="A165" s="1" t="s">
        <v>174</v>
      </c>
      <c r="B165" s="1">
        <f>IFERROR(__xludf.DUMMYFUNCTION("SPLIT(A165,"" "")"),73.0)</f>
        <v>73</v>
      </c>
      <c r="C165" s="1">
        <f>IFERROR(__xludf.DUMMYFUNCTION("""COMPUTED_VALUE"""),74.0)</f>
        <v>74</v>
      </c>
      <c r="D165" s="1">
        <f>IFERROR(__xludf.DUMMYFUNCTION("""COMPUTED_VALUE"""),71.0)</f>
        <v>71</v>
      </c>
      <c r="E165" s="1">
        <f>IFERROR(__xludf.DUMMYFUNCTION("""COMPUTED_VALUE"""),67.0)</f>
        <v>67</v>
      </c>
      <c r="F165" s="1">
        <f>IFERROR(__xludf.DUMMYFUNCTION("""COMPUTED_VALUE"""),64.0)</f>
        <v>64</v>
      </c>
      <c r="G165" s="2">
        <f>IFERROR(__xludf.DUMMYFUNCTION("""COMPUTED_VALUE"""),63.0)</f>
        <v>63</v>
      </c>
      <c r="J165" s="1" t="b">
        <f t="array" ref="J165">IF(NOT(H165=""),AND(C165:H165&gt;B165:G165),IF(NOT(G165=""),AND(C165:G165&gt;B165:F165),IF(NOT(F165=""),AND(C165:F165&gt;B165:E165),AND(C165:E165&gt;B165:D165))))</f>
        <v>0</v>
      </c>
      <c r="K165" s="1" t="b">
        <f t="array" ref="K165">IF(NOT(H165=""),AND(C165:H165&lt;B165:G165),IF(NOT(G165=""),AND(C165:G165&lt;B165:F165),IF(NOT(F165=""),AND(C165:F165&lt;B165:E165),AND(C165:E165&lt;B165:D165))))</f>
        <v>0</v>
      </c>
      <c r="L165" s="1" t="b">
        <f t="array" ref="L165">IF(NOT(H165=""),AND(AND(ABS(C165:H165-B165:G165)&gt;0),AND(ABS(C165:H165-B165:G165)&lt;4)),IF(NOT(G165=""),AND(AND(ABS(C165:G165-B165:F165)&gt;0),AND(ABS(C165:G165-B165:F165)&lt;4)),IF(NOT(F165=""),AND(AND(ABS(C165:F165-B165:E165)&gt;0),AND(ABS(C165:F165-B165:E165)&lt;4)),AND(AND(ABS(C165:E165-B165:D165)&gt;0),AND(ABS(C165:E165-B165:D165)&lt;4)))))</f>
        <v>0</v>
      </c>
      <c r="M165" s="1" t="b">
        <f t="shared" si="1"/>
        <v>0</v>
      </c>
    </row>
    <row r="166" ht="15.75" customHeight="1">
      <c r="A166" s="1" t="s">
        <v>175</v>
      </c>
      <c r="B166" s="1">
        <f>IFERROR(__xludf.DUMMYFUNCTION("SPLIT(A166,"" "")"),48.0)</f>
        <v>48</v>
      </c>
      <c r="C166" s="1">
        <f>IFERROR(__xludf.DUMMYFUNCTION("""COMPUTED_VALUE"""),50.0)</f>
        <v>50</v>
      </c>
      <c r="D166" s="1">
        <f>IFERROR(__xludf.DUMMYFUNCTION("""COMPUTED_VALUE"""),47.0)</f>
        <v>47</v>
      </c>
      <c r="E166" s="1">
        <f>IFERROR(__xludf.DUMMYFUNCTION("""COMPUTED_VALUE"""),44.0)</f>
        <v>44</v>
      </c>
      <c r="F166" s="1">
        <f>IFERROR(__xludf.DUMMYFUNCTION("""COMPUTED_VALUE"""),40.0)</f>
        <v>40</v>
      </c>
      <c r="G166" s="2">
        <f>IFERROR(__xludf.DUMMYFUNCTION("""COMPUTED_VALUE"""),41.0)</f>
        <v>41</v>
      </c>
      <c r="J166" s="1" t="b">
        <f t="array" ref="J166">IF(NOT(H166=""),AND(C166:H166&gt;B166:G166),IF(NOT(G166=""),AND(C166:G166&gt;B166:F166),IF(NOT(F166=""),AND(C166:F166&gt;B166:E166),AND(C166:E166&gt;B166:D166))))</f>
        <v>0</v>
      </c>
      <c r="K166" s="1" t="b">
        <f t="array" ref="K166">IF(NOT(H166=""),AND(C166:H166&lt;B166:G166),IF(NOT(G166=""),AND(C166:G166&lt;B166:F166),IF(NOT(F166=""),AND(C166:F166&lt;B166:E166),AND(C166:E166&lt;B166:D166))))</f>
        <v>0</v>
      </c>
      <c r="L166" s="1" t="b">
        <f t="array" ref="L166">IF(NOT(H166=""),AND(AND(ABS(C166:H166-B166:G166)&gt;0),AND(ABS(C166:H166-B166:G166)&lt;4)),IF(NOT(G166=""),AND(AND(ABS(C166:G166-B166:F166)&gt;0),AND(ABS(C166:G166-B166:F166)&lt;4)),IF(NOT(F166=""),AND(AND(ABS(C166:F166-B166:E166)&gt;0),AND(ABS(C166:F166-B166:E166)&lt;4)),AND(AND(ABS(C166:E166-B166:D166)&gt;0),AND(ABS(C166:E166-B166:D166)&lt;4)))))</f>
        <v>0</v>
      </c>
      <c r="M166" s="1" t="b">
        <f t="shared" si="1"/>
        <v>0</v>
      </c>
    </row>
    <row r="167" ht="15.75" customHeight="1">
      <c r="A167" s="1" t="s">
        <v>176</v>
      </c>
      <c r="B167" s="1">
        <f>IFERROR(__xludf.DUMMYFUNCTION("SPLIT(A167,"" "")"),69.0)</f>
        <v>69</v>
      </c>
      <c r="C167" s="1">
        <f>IFERROR(__xludf.DUMMYFUNCTION("""COMPUTED_VALUE"""),71.0)</f>
        <v>71</v>
      </c>
      <c r="D167" s="1">
        <f>IFERROR(__xludf.DUMMYFUNCTION("""COMPUTED_VALUE"""),67.0)</f>
        <v>67</v>
      </c>
      <c r="E167" s="1">
        <f>IFERROR(__xludf.DUMMYFUNCTION("""COMPUTED_VALUE"""),66.0)</f>
        <v>66</v>
      </c>
      <c r="F167" s="1">
        <f>IFERROR(__xludf.DUMMYFUNCTION("""COMPUTED_VALUE"""),65.0)</f>
        <v>65</v>
      </c>
      <c r="G167" s="1">
        <f>IFERROR(__xludf.DUMMYFUNCTION("""COMPUTED_VALUE"""),64.0)</f>
        <v>64</v>
      </c>
      <c r="H167" s="1">
        <f>IFERROR(__xludf.DUMMYFUNCTION("""COMPUTED_VALUE"""),62.0)</f>
        <v>62</v>
      </c>
      <c r="I167" s="1">
        <f>IFERROR(__xludf.DUMMYFUNCTION("""COMPUTED_VALUE"""),62.0)</f>
        <v>62</v>
      </c>
      <c r="J167" s="1" t="b">
        <f t="array" ref="J167">IF(NOT(H167=""),AND(C167:H167&gt;B167:G167),IF(NOT(G167=""),AND(C167:G167&gt;B167:F167),IF(NOT(F167=""),AND(C167:F167&gt;B167:E167),AND(C167:E167&gt;B167:D167))))</f>
        <v>0</v>
      </c>
      <c r="K167" s="1" t="b">
        <f t="array" ref="K167">IF(NOT(H167=""),AND(C167:H167&lt;B167:G167),IF(NOT(G167=""),AND(C167:G167&lt;B167:F167),IF(NOT(F167=""),AND(C167:F167&lt;B167:E167),AND(C167:E167&lt;B167:D167))))</f>
        <v>0</v>
      </c>
      <c r="L167" s="1" t="b">
        <f t="array" ref="L167">IF(NOT(H167=""),AND(AND(ABS(C167:H167-B167:G167)&gt;0),AND(ABS(C167:H167-B167:G167)&lt;4)),IF(NOT(G167=""),AND(AND(ABS(C167:G167-B167:F167)&gt;0),AND(ABS(C167:G167-B167:F167)&lt;4)),IF(NOT(F167=""),AND(AND(ABS(C167:F167-B167:E167)&gt;0),AND(ABS(C167:F167-B167:E167)&lt;4)),AND(AND(ABS(C167:E167-B167:D167)&gt;0),AND(ABS(C167:E167-B167:D167)&lt;4)))))</f>
        <v>0</v>
      </c>
      <c r="M167" s="1" t="b">
        <f t="shared" si="1"/>
        <v>0</v>
      </c>
    </row>
    <row r="168" ht="15.75" customHeight="1">
      <c r="A168" s="1" t="s">
        <v>177</v>
      </c>
      <c r="B168" s="1">
        <f>IFERROR(__xludf.DUMMYFUNCTION("SPLIT(A168,"" "")"),72.0)</f>
        <v>72</v>
      </c>
      <c r="C168" s="1">
        <f>IFERROR(__xludf.DUMMYFUNCTION("""COMPUTED_VALUE"""),75.0)</f>
        <v>75</v>
      </c>
      <c r="D168" s="1">
        <f>IFERROR(__xludf.DUMMYFUNCTION("""COMPUTED_VALUE"""),71.0)</f>
        <v>71</v>
      </c>
      <c r="E168" s="1">
        <f>IFERROR(__xludf.DUMMYFUNCTION("""COMPUTED_VALUE"""),69.0)</f>
        <v>69</v>
      </c>
      <c r="F168" s="2">
        <f>IFERROR(__xludf.DUMMYFUNCTION("""COMPUTED_VALUE"""),65.0)</f>
        <v>65</v>
      </c>
      <c r="J168" s="1" t="b">
        <f t="array" ref="J168">IF(NOT(H168=""),AND(C168:H168&gt;B168:G168),IF(NOT(G168=""),AND(C168:G168&gt;B168:F168),IF(NOT(F168=""),AND(C168:F168&gt;B168:E168),AND(C168:E168&gt;B168:D168))))</f>
        <v>0</v>
      </c>
      <c r="K168" s="1" t="b">
        <f t="array" ref="K168">IF(NOT(H168=""),AND(C168:H168&lt;B168:G168),IF(NOT(G168=""),AND(C168:G168&lt;B168:F168),IF(NOT(F168=""),AND(C168:F168&lt;B168:E168),AND(C168:E168&lt;B168:D168))))</f>
        <v>0</v>
      </c>
      <c r="L168" s="1" t="b">
        <f t="array" ref="L168">IF(NOT(H168=""),AND(AND(ABS(C168:H168-B168:G168)&gt;0),AND(ABS(C168:H168-B168:G168)&lt;4)),IF(NOT(G168=""),AND(AND(ABS(C168:G168-B168:F168)&gt;0),AND(ABS(C168:G168-B168:F168)&lt;4)),IF(NOT(F168=""),AND(AND(ABS(C168:F168-B168:E168)&gt;0),AND(ABS(C168:F168-B168:E168)&lt;4)),AND(AND(ABS(C168:E168-B168:D168)&gt;0),AND(ABS(C168:E168-B168:D168)&lt;4)))))</f>
        <v>0</v>
      </c>
      <c r="M168" s="1" t="b">
        <f t="shared" si="1"/>
        <v>0</v>
      </c>
    </row>
    <row r="169" ht="15.75" customHeight="1">
      <c r="A169" s="1" t="s">
        <v>178</v>
      </c>
      <c r="B169" s="1">
        <f>IFERROR(__xludf.DUMMYFUNCTION("SPLIT(A169,"" "")"),71.0)</f>
        <v>71</v>
      </c>
      <c r="C169" s="1">
        <f>IFERROR(__xludf.DUMMYFUNCTION("""COMPUTED_VALUE"""),73.0)</f>
        <v>73</v>
      </c>
      <c r="D169" s="1">
        <f>IFERROR(__xludf.DUMMYFUNCTION("""COMPUTED_VALUE"""),70.0)</f>
        <v>70</v>
      </c>
      <c r="E169" s="1">
        <f>IFERROR(__xludf.DUMMYFUNCTION("""COMPUTED_VALUE"""),68.0)</f>
        <v>68</v>
      </c>
      <c r="F169" s="1">
        <f>IFERROR(__xludf.DUMMYFUNCTION("""COMPUTED_VALUE"""),64.0)</f>
        <v>64</v>
      </c>
      <c r="G169" s="1">
        <f>IFERROR(__xludf.DUMMYFUNCTION("""COMPUTED_VALUE"""),62.0)</f>
        <v>62</v>
      </c>
      <c r="H169" s="1">
        <f>IFERROR(__xludf.DUMMYFUNCTION("""COMPUTED_VALUE"""),60.0)</f>
        <v>60</v>
      </c>
      <c r="I169" s="1">
        <f>IFERROR(__xludf.DUMMYFUNCTION("""COMPUTED_VALUE"""),54.0)</f>
        <v>54</v>
      </c>
      <c r="J169" s="1" t="b">
        <f t="array" ref="J169">IF(NOT(H169=""),AND(C169:H169&gt;B169:G169),IF(NOT(G169=""),AND(C169:G169&gt;B169:F169),IF(NOT(F169=""),AND(C169:F169&gt;B169:E169),AND(C169:E169&gt;B169:D169))))</f>
        <v>0</v>
      </c>
      <c r="K169" s="1" t="b">
        <f t="array" ref="K169">IF(NOT(H169=""),AND(C169:H169&lt;B169:G169),IF(NOT(G169=""),AND(C169:G169&lt;B169:F169),IF(NOT(F169=""),AND(C169:F169&lt;B169:E169),AND(C169:E169&lt;B169:D169))))</f>
        <v>0</v>
      </c>
      <c r="L169" s="1" t="b">
        <f t="array" ref="L169">IF(NOT(H169=""),AND(AND(ABS(C169:H169-B169:G169)&gt;0),AND(ABS(C169:H169-B169:G169)&lt;4)),IF(NOT(G169=""),AND(AND(ABS(C169:G169-B169:F169)&gt;0),AND(ABS(C169:G169-B169:F169)&lt;4)),IF(NOT(F169=""),AND(AND(ABS(C169:F169-B169:E169)&gt;0),AND(ABS(C169:F169-B169:E169)&lt;4)),AND(AND(ABS(C169:E169-B169:D169)&gt;0),AND(ABS(C169:E169-B169:D169)&lt;4)))))</f>
        <v>0</v>
      </c>
      <c r="M169" s="1" t="b">
        <f t="shared" si="1"/>
        <v>0</v>
      </c>
    </row>
    <row r="170" ht="15.75" customHeight="1">
      <c r="A170" s="1" t="s">
        <v>179</v>
      </c>
      <c r="B170" s="1">
        <f>IFERROR(__xludf.DUMMYFUNCTION("SPLIT(A170,"" "")"),89.0)</f>
        <v>89</v>
      </c>
      <c r="C170" s="1">
        <f>IFERROR(__xludf.DUMMYFUNCTION("""COMPUTED_VALUE"""),91.0)</f>
        <v>91</v>
      </c>
      <c r="D170" s="1">
        <f>IFERROR(__xludf.DUMMYFUNCTION("""COMPUTED_VALUE"""),84.0)</f>
        <v>84</v>
      </c>
      <c r="E170" s="1">
        <f>IFERROR(__xludf.DUMMYFUNCTION("""COMPUTED_VALUE"""),81.0)</f>
        <v>81</v>
      </c>
      <c r="F170" s="1">
        <f>IFERROR(__xludf.DUMMYFUNCTION("""COMPUTED_VALUE"""),79.0)</f>
        <v>79</v>
      </c>
      <c r="G170" s="2">
        <f>IFERROR(__xludf.DUMMYFUNCTION("""COMPUTED_VALUE"""),76.0)</f>
        <v>76</v>
      </c>
      <c r="J170" s="1" t="b">
        <f t="array" ref="J170">IF(NOT(H170=""),AND(C170:H170&gt;B170:G170),IF(NOT(G170=""),AND(C170:G170&gt;B170:F170),IF(NOT(F170=""),AND(C170:F170&gt;B170:E170),AND(C170:E170&gt;B170:D170))))</f>
        <v>0</v>
      </c>
      <c r="K170" s="1" t="b">
        <f t="array" ref="K170">IF(NOT(H170=""),AND(C170:H170&lt;B170:G170),IF(NOT(G170=""),AND(C170:G170&lt;B170:F170),IF(NOT(F170=""),AND(C170:F170&lt;B170:E170),AND(C170:E170&lt;B170:D170))))</f>
        <v>0</v>
      </c>
      <c r="L170" s="1" t="b">
        <f t="array" ref="L170">IF(NOT(H170=""),AND(AND(ABS(C170:H170-B170:G170)&gt;0),AND(ABS(C170:H170-B170:G170)&lt;4)),IF(NOT(G170=""),AND(AND(ABS(C170:G170-B170:F170)&gt;0),AND(ABS(C170:G170-B170:F170)&lt;4)),IF(NOT(F170=""),AND(AND(ABS(C170:F170-B170:E170)&gt;0),AND(ABS(C170:F170-B170:E170)&lt;4)),AND(AND(ABS(C170:E170-B170:D170)&gt;0),AND(ABS(C170:E170-B170:D170)&lt;4)))))</f>
        <v>0</v>
      </c>
      <c r="M170" s="1" t="b">
        <f t="shared" si="1"/>
        <v>0</v>
      </c>
    </row>
    <row r="171" ht="15.75" customHeight="1">
      <c r="A171" s="1" t="s">
        <v>180</v>
      </c>
      <c r="B171" s="1">
        <f>IFERROR(__xludf.DUMMYFUNCTION("SPLIT(A171,"" "")"),76.0)</f>
        <v>76</v>
      </c>
      <c r="C171" s="1">
        <f>IFERROR(__xludf.DUMMYFUNCTION("""COMPUTED_VALUE"""),79.0)</f>
        <v>79</v>
      </c>
      <c r="D171" s="1">
        <f>IFERROR(__xludf.DUMMYFUNCTION("""COMPUTED_VALUE"""),77.0)</f>
        <v>77</v>
      </c>
      <c r="E171" s="1">
        <f>IFERROR(__xludf.DUMMYFUNCTION("""COMPUTED_VALUE"""),70.0)</f>
        <v>70</v>
      </c>
      <c r="F171" s="2">
        <f>IFERROR(__xludf.DUMMYFUNCTION("""COMPUTED_VALUE"""),72.0)</f>
        <v>72</v>
      </c>
      <c r="J171" s="1" t="b">
        <f t="array" ref="J171">IF(NOT(H171=""),AND(C171:H171&gt;B171:G171),IF(NOT(G171=""),AND(C171:G171&gt;B171:F171),IF(NOT(F171=""),AND(C171:F171&gt;B171:E171),AND(C171:E171&gt;B171:D171))))</f>
        <v>0</v>
      </c>
      <c r="K171" s="1" t="b">
        <f t="array" ref="K171">IF(NOT(H171=""),AND(C171:H171&lt;B171:G171),IF(NOT(G171=""),AND(C171:G171&lt;B171:F171),IF(NOT(F171=""),AND(C171:F171&lt;B171:E171),AND(C171:E171&lt;B171:D171))))</f>
        <v>0</v>
      </c>
      <c r="L171" s="1" t="b">
        <f t="array" ref="L171">IF(NOT(H171=""),AND(AND(ABS(C171:H171-B171:G171)&gt;0),AND(ABS(C171:H171-B171:G171)&lt;4)),IF(NOT(G171=""),AND(AND(ABS(C171:G171-B171:F171)&gt;0),AND(ABS(C171:G171-B171:F171)&lt;4)),IF(NOT(F171=""),AND(AND(ABS(C171:F171-B171:E171)&gt;0),AND(ABS(C171:F171-B171:E171)&lt;4)),AND(AND(ABS(C171:E171-B171:D171)&gt;0),AND(ABS(C171:E171-B171:D171)&lt;4)))))</f>
        <v>0</v>
      </c>
      <c r="M171" s="1" t="b">
        <f t="shared" si="1"/>
        <v>0</v>
      </c>
    </row>
    <row r="172" ht="15.75" customHeight="1">
      <c r="A172" s="1" t="s">
        <v>181</v>
      </c>
      <c r="B172" s="1">
        <f>IFERROR(__xludf.DUMMYFUNCTION("SPLIT(A172,"" "")"),50.0)</f>
        <v>50</v>
      </c>
      <c r="C172" s="1">
        <f>IFERROR(__xludf.DUMMYFUNCTION("""COMPUTED_VALUE"""),51.0)</f>
        <v>51</v>
      </c>
      <c r="D172" s="1">
        <f>IFERROR(__xludf.DUMMYFUNCTION("""COMPUTED_VALUE"""),46.0)</f>
        <v>46</v>
      </c>
      <c r="E172" s="1">
        <f>IFERROR(__xludf.DUMMYFUNCTION("""COMPUTED_VALUE"""),43.0)</f>
        <v>43</v>
      </c>
      <c r="F172" s="1">
        <f>IFERROR(__xludf.DUMMYFUNCTION("""COMPUTED_VALUE"""),42.0)</f>
        <v>42</v>
      </c>
      <c r="G172" s="2">
        <f>IFERROR(__xludf.DUMMYFUNCTION("""COMPUTED_VALUE"""),42.0)</f>
        <v>42</v>
      </c>
      <c r="J172" s="1" t="b">
        <f t="array" ref="J172">IF(NOT(H172=""),AND(C172:H172&gt;B172:G172),IF(NOT(G172=""),AND(C172:G172&gt;B172:F172),IF(NOT(F172=""),AND(C172:F172&gt;B172:E172),AND(C172:E172&gt;B172:D172))))</f>
        <v>0</v>
      </c>
      <c r="K172" s="1" t="b">
        <f t="array" ref="K172">IF(NOT(H172=""),AND(C172:H172&lt;B172:G172),IF(NOT(G172=""),AND(C172:G172&lt;B172:F172),IF(NOT(F172=""),AND(C172:F172&lt;B172:E172),AND(C172:E172&lt;B172:D172))))</f>
        <v>0</v>
      </c>
      <c r="L172" s="1" t="b">
        <f t="array" ref="L172">IF(NOT(H172=""),AND(AND(ABS(C172:H172-B172:G172)&gt;0),AND(ABS(C172:H172-B172:G172)&lt;4)),IF(NOT(G172=""),AND(AND(ABS(C172:G172-B172:F172)&gt;0),AND(ABS(C172:G172-B172:F172)&lt;4)),IF(NOT(F172=""),AND(AND(ABS(C172:F172-B172:E172)&gt;0),AND(ABS(C172:F172-B172:E172)&lt;4)),AND(AND(ABS(C172:E172-B172:D172)&gt;0),AND(ABS(C172:E172-B172:D172)&lt;4)))))</f>
        <v>0</v>
      </c>
      <c r="M172" s="1" t="b">
        <f t="shared" si="1"/>
        <v>0</v>
      </c>
    </row>
    <row r="173" ht="15.75" customHeight="1">
      <c r="A173" s="1" t="s">
        <v>182</v>
      </c>
      <c r="B173" s="1">
        <f>IFERROR(__xludf.DUMMYFUNCTION("SPLIT(A173,"" "")"),40.0)</f>
        <v>40</v>
      </c>
      <c r="C173" s="1">
        <f>IFERROR(__xludf.DUMMYFUNCTION("""COMPUTED_VALUE"""),42.0)</f>
        <v>42</v>
      </c>
      <c r="D173" s="1">
        <f>IFERROR(__xludf.DUMMYFUNCTION("""COMPUTED_VALUE"""),35.0)</f>
        <v>35</v>
      </c>
      <c r="E173" s="1">
        <f>IFERROR(__xludf.DUMMYFUNCTION("""COMPUTED_VALUE"""),32.0)</f>
        <v>32</v>
      </c>
      <c r="F173" s="1">
        <f>IFERROR(__xludf.DUMMYFUNCTION("""COMPUTED_VALUE"""),29.0)</f>
        <v>29</v>
      </c>
      <c r="G173" s="1">
        <f>IFERROR(__xludf.DUMMYFUNCTION("""COMPUTED_VALUE"""),28.0)</f>
        <v>28</v>
      </c>
      <c r="H173" s="2">
        <f>IFERROR(__xludf.DUMMYFUNCTION("""COMPUTED_VALUE"""),24.0)</f>
        <v>24</v>
      </c>
      <c r="J173" s="1" t="b">
        <f t="array" ref="J173">IF(NOT(H173=""),AND(C173:H173&gt;B173:G173),IF(NOT(G173=""),AND(C173:G173&gt;B173:F173),IF(NOT(F173=""),AND(C173:F173&gt;B173:E173),AND(C173:E173&gt;B173:D173))))</f>
        <v>0</v>
      </c>
      <c r="K173" s="1" t="b">
        <f t="array" ref="K173">IF(NOT(H173=""),AND(C173:H173&lt;B173:G173),IF(NOT(G173=""),AND(C173:G173&lt;B173:F173),IF(NOT(F173=""),AND(C173:F173&lt;B173:E173),AND(C173:E173&lt;B173:D173))))</f>
        <v>0</v>
      </c>
      <c r="L173" s="1" t="b">
        <f t="array" ref="L173">IF(NOT(H173=""),AND(AND(ABS(C173:H173-B173:G173)&gt;0),AND(ABS(C173:H173-B173:G173)&lt;4)),IF(NOT(G173=""),AND(AND(ABS(C173:G173-B173:F173)&gt;0),AND(ABS(C173:G173-B173:F173)&lt;4)),IF(NOT(F173=""),AND(AND(ABS(C173:F173-B173:E173)&gt;0),AND(ABS(C173:F173-B173:E173)&lt;4)),AND(AND(ABS(C173:E173-B173:D173)&gt;0),AND(ABS(C173:E173-B173:D173)&lt;4)))))</f>
        <v>0</v>
      </c>
      <c r="M173" s="1" t="b">
        <f t="shared" si="1"/>
        <v>0</v>
      </c>
    </row>
    <row r="174" ht="15.75" customHeight="1">
      <c r="A174" s="1" t="s">
        <v>183</v>
      </c>
      <c r="B174" s="1">
        <f>IFERROR(__xludf.DUMMYFUNCTION("SPLIT(A174,"" "")"),26.0)</f>
        <v>26</v>
      </c>
      <c r="C174" s="1">
        <f>IFERROR(__xludf.DUMMYFUNCTION("""COMPUTED_VALUE"""),28.0)</f>
        <v>28</v>
      </c>
      <c r="D174" s="1">
        <f>IFERROR(__xludf.DUMMYFUNCTION("""COMPUTED_VALUE"""),26.0)</f>
        <v>26</v>
      </c>
      <c r="E174" s="1">
        <f>IFERROR(__xludf.DUMMYFUNCTION("""COMPUTED_VALUE"""),21.0)</f>
        <v>21</v>
      </c>
      <c r="F174" s="1">
        <f>IFERROR(__xludf.DUMMYFUNCTION("""COMPUTED_VALUE"""),18.0)</f>
        <v>18</v>
      </c>
      <c r="G174" s="1">
        <f>IFERROR(__xludf.DUMMYFUNCTION("""COMPUTED_VALUE"""),16.0)</f>
        <v>16</v>
      </c>
      <c r="H174" s="2">
        <f>IFERROR(__xludf.DUMMYFUNCTION("""COMPUTED_VALUE"""),9.0)</f>
        <v>9</v>
      </c>
      <c r="J174" s="1" t="b">
        <f t="array" ref="J174">IF(NOT(H174=""),AND(C174:H174&gt;B174:G174),IF(NOT(G174=""),AND(C174:G174&gt;B174:F174),IF(NOT(F174=""),AND(C174:F174&gt;B174:E174),AND(C174:E174&gt;B174:D174))))</f>
        <v>0</v>
      </c>
      <c r="K174" s="1" t="b">
        <f t="array" ref="K174">IF(NOT(H174=""),AND(C174:H174&lt;B174:G174),IF(NOT(G174=""),AND(C174:G174&lt;B174:F174),IF(NOT(F174=""),AND(C174:F174&lt;B174:E174),AND(C174:E174&lt;B174:D174))))</f>
        <v>0</v>
      </c>
      <c r="L174" s="1" t="b">
        <f t="array" ref="L174">IF(NOT(H174=""),AND(AND(ABS(C174:H174-B174:G174)&gt;0),AND(ABS(C174:H174-B174:G174)&lt;4)),IF(NOT(G174=""),AND(AND(ABS(C174:G174-B174:F174)&gt;0),AND(ABS(C174:G174-B174:F174)&lt;4)),IF(NOT(F174=""),AND(AND(ABS(C174:F174-B174:E174)&gt;0),AND(ABS(C174:F174-B174:E174)&lt;4)),AND(AND(ABS(C174:E174-B174:D174)&gt;0),AND(ABS(C174:E174-B174:D174)&lt;4)))))</f>
        <v>0</v>
      </c>
      <c r="M174" s="1" t="b">
        <f t="shared" si="1"/>
        <v>0</v>
      </c>
    </row>
    <row r="175" ht="15.75" customHeight="1">
      <c r="A175" s="1" t="s">
        <v>184</v>
      </c>
      <c r="B175" s="1">
        <f>IFERROR(__xludf.DUMMYFUNCTION("SPLIT(A175,"" "")"),11.0)</f>
        <v>11</v>
      </c>
      <c r="C175" s="1">
        <f>IFERROR(__xludf.DUMMYFUNCTION("""COMPUTED_VALUE"""),11.0)</f>
        <v>11</v>
      </c>
      <c r="D175" s="1">
        <f>IFERROR(__xludf.DUMMYFUNCTION("""COMPUTED_VALUE"""),8.0)</f>
        <v>8</v>
      </c>
      <c r="E175" s="1">
        <f>IFERROR(__xludf.DUMMYFUNCTION("""COMPUTED_VALUE"""),7.0)</f>
        <v>7</v>
      </c>
      <c r="F175" s="1">
        <f>IFERROR(__xludf.DUMMYFUNCTION("""COMPUTED_VALUE"""),6.0)</f>
        <v>6</v>
      </c>
      <c r="G175" s="2">
        <f>IFERROR(__xludf.DUMMYFUNCTION("""COMPUTED_VALUE"""),4.0)</f>
        <v>4</v>
      </c>
      <c r="J175" s="1" t="b">
        <f t="array" ref="J175">IF(NOT(H175=""),AND(C175:H175&gt;B175:G175),IF(NOT(G175=""),AND(C175:G175&gt;B175:F175),IF(NOT(F175=""),AND(C175:F175&gt;B175:E175),AND(C175:E175&gt;B175:D175))))</f>
        <v>0</v>
      </c>
      <c r="K175" s="1" t="b">
        <f t="array" ref="K175">IF(NOT(H175=""),AND(C175:H175&lt;B175:G175),IF(NOT(G175=""),AND(C175:G175&lt;B175:F175),IF(NOT(F175=""),AND(C175:F175&lt;B175:E175),AND(C175:E175&lt;B175:D175))))</f>
        <v>0</v>
      </c>
      <c r="L175" s="1" t="b">
        <f t="array" ref="L175">IF(NOT(H175=""),AND(AND(ABS(C175:H175-B175:G175)&gt;0),AND(ABS(C175:H175-B175:G175)&lt;4)),IF(NOT(G175=""),AND(AND(ABS(C175:G175-B175:F175)&gt;0),AND(ABS(C175:G175-B175:F175)&lt;4)),IF(NOT(F175=""),AND(AND(ABS(C175:F175-B175:E175)&gt;0),AND(ABS(C175:F175-B175:E175)&lt;4)),AND(AND(ABS(C175:E175-B175:D175)&gt;0),AND(ABS(C175:E175-B175:D175)&lt;4)))))</f>
        <v>0</v>
      </c>
      <c r="M175" s="1" t="b">
        <f t="shared" si="1"/>
        <v>0</v>
      </c>
    </row>
    <row r="176" ht="15.75" customHeight="1">
      <c r="A176" s="1" t="s">
        <v>185</v>
      </c>
      <c r="B176" s="1">
        <f>IFERROR(__xludf.DUMMYFUNCTION("SPLIT(A176,"" "")"),66.0)</f>
        <v>66</v>
      </c>
      <c r="C176" s="1">
        <f>IFERROR(__xludf.DUMMYFUNCTION("""COMPUTED_VALUE"""),66.0)</f>
        <v>66</v>
      </c>
      <c r="D176" s="1">
        <f>IFERROR(__xludf.DUMMYFUNCTION("""COMPUTED_VALUE"""),64.0)</f>
        <v>64</v>
      </c>
      <c r="E176" s="1">
        <f>IFERROR(__xludf.DUMMYFUNCTION("""COMPUTED_VALUE"""),61.0)</f>
        <v>61</v>
      </c>
      <c r="F176" s="1">
        <f>IFERROR(__xludf.DUMMYFUNCTION("""COMPUTED_VALUE"""),58.0)</f>
        <v>58</v>
      </c>
      <c r="G176" s="1">
        <f>IFERROR(__xludf.DUMMYFUNCTION("""COMPUTED_VALUE"""),57.0)</f>
        <v>57</v>
      </c>
      <c r="H176" s="2">
        <f>IFERROR(__xludf.DUMMYFUNCTION("""COMPUTED_VALUE"""),59.0)</f>
        <v>59</v>
      </c>
      <c r="J176" s="1" t="b">
        <f t="array" ref="J176">IF(NOT(H176=""),AND(C176:H176&gt;B176:G176),IF(NOT(G176=""),AND(C176:G176&gt;B176:F176),IF(NOT(F176=""),AND(C176:F176&gt;B176:E176),AND(C176:E176&gt;B176:D176))))</f>
        <v>0</v>
      </c>
      <c r="K176" s="1" t="b">
        <f t="array" ref="K176">IF(NOT(H176=""),AND(C176:H176&lt;B176:G176),IF(NOT(G176=""),AND(C176:G176&lt;B176:F176),IF(NOT(F176=""),AND(C176:F176&lt;B176:E176),AND(C176:E176&lt;B176:D176))))</f>
        <v>0</v>
      </c>
      <c r="L176" s="1" t="b">
        <f t="array" ref="L176">IF(NOT(H176=""),AND(AND(ABS(C176:H176-B176:G176)&gt;0),AND(ABS(C176:H176-B176:G176)&lt;4)),IF(NOT(G176=""),AND(AND(ABS(C176:G176-B176:F176)&gt;0),AND(ABS(C176:G176-B176:F176)&lt;4)),IF(NOT(F176=""),AND(AND(ABS(C176:F176-B176:E176)&gt;0),AND(ABS(C176:F176-B176:E176)&lt;4)),AND(AND(ABS(C176:E176-B176:D176)&gt;0),AND(ABS(C176:E176-B176:D176)&lt;4)))))</f>
        <v>0</v>
      </c>
      <c r="M176" s="1" t="b">
        <f t="shared" si="1"/>
        <v>0</v>
      </c>
    </row>
    <row r="177" ht="15.75" customHeight="1">
      <c r="A177" s="1" t="s">
        <v>186</v>
      </c>
      <c r="B177" s="1">
        <f>IFERROR(__xludf.DUMMYFUNCTION("SPLIT(A177,"" "")"),41.0)</f>
        <v>41</v>
      </c>
      <c r="C177" s="1">
        <f>IFERROR(__xludf.DUMMYFUNCTION("""COMPUTED_VALUE"""),41.0)</f>
        <v>41</v>
      </c>
      <c r="D177" s="1">
        <f>IFERROR(__xludf.DUMMYFUNCTION("""COMPUTED_VALUE"""),38.0)</f>
        <v>38</v>
      </c>
      <c r="E177" s="1">
        <f>IFERROR(__xludf.DUMMYFUNCTION("""COMPUTED_VALUE"""),35.0)</f>
        <v>35</v>
      </c>
      <c r="F177" s="1">
        <f>IFERROR(__xludf.DUMMYFUNCTION("""COMPUTED_VALUE"""),32.0)</f>
        <v>32</v>
      </c>
      <c r="G177" s="1">
        <f>IFERROR(__xludf.DUMMYFUNCTION("""COMPUTED_VALUE"""),29.0)</f>
        <v>29</v>
      </c>
      <c r="H177" s="2">
        <f>IFERROR(__xludf.DUMMYFUNCTION("""COMPUTED_VALUE"""),29.0)</f>
        <v>29</v>
      </c>
      <c r="J177" s="1" t="b">
        <f t="array" ref="J177">IF(NOT(H177=""),AND(C177:H177&gt;B177:G177),IF(NOT(G177=""),AND(C177:G177&gt;B177:F177),IF(NOT(F177=""),AND(C177:F177&gt;B177:E177),AND(C177:E177&gt;B177:D177))))</f>
        <v>0</v>
      </c>
      <c r="K177" s="1" t="b">
        <f t="array" ref="K177">IF(NOT(H177=""),AND(C177:H177&lt;B177:G177),IF(NOT(G177=""),AND(C177:G177&lt;B177:F177),IF(NOT(F177=""),AND(C177:F177&lt;B177:E177),AND(C177:E177&lt;B177:D177))))</f>
        <v>0</v>
      </c>
      <c r="L177" s="1" t="b">
        <f t="array" ref="L177">IF(NOT(H177=""),AND(AND(ABS(C177:H177-B177:G177)&gt;0),AND(ABS(C177:H177-B177:G177)&lt;4)),IF(NOT(G177=""),AND(AND(ABS(C177:G177-B177:F177)&gt;0),AND(ABS(C177:G177-B177:F177)&lt;4)),IF(NOT(F177=""),AND(AND(ABS(C177:F177-B177:E177)&gt;0),AND(ABS(C177:F177-B177:E177)&lt;4)),AND(AND(ABS(C177:E177-B177:D177)&gt;0),AND(ABS(C177:E177-B177:D177)&lt;4)))))</f>
        <v>0</v>
      </c>
      <c r="M177" s="1" t="b">
        <f t="shared" si="1"/>
        <v>0</v>
      </c>
    </row>
    <row r="178" ht="15.75" customHeight="1">
      <c r="A178" s="1" t="s">
        <v>187</v>
      </c>
      <c r="B178" s="1">
        <f>IFERROR(__xludf.DUMMYFUNCTION("SPLIT(A178,"" "")"),52.0)</f>
        <v>52</v>
      </c>
      <c r="C178" s="1">
        <f>IFERROR(__xludf.DUMMYFUNCTION("""COMPUTED_VALUE"""),52.0)</f>
        <v>52</v>
      </c>
      <c r="D178" s="1">
        <f>IFERROR(__xludf.DUMMYFUNCTION("""COMPUTED_VALUE"""),50.0)</f>
        <v>50</v>
      </c>
      <c r="E178" s="1">
        <f>IFERROR(__xludf.DUMMYFUNCTION("""COMPUTED_VALUE"""),47.0)</f>
        <v>47</v>
      </c>
      <c r="F178" s="1">
        <f>IFERROR(__xludf.DUMMYFUNCTION("""COMPUTED_VALUE"""),45.0)</f>
        <v>45</v>
      </c>
      <c r="G178" s="1">
        <f>IFERROR(__xludf.DUMMYFUNCTION("""COMPUTED_VALUE"""),42.0)</f>
        <v>42</v>
      </c>
      <c r="H178" s="1">
        <f>IFERROR(__xludf.DUMMYFUNCTION("""COMPUTED_VALUE"""),39.0)</f>
        <v>39</v>
      </c>
      <c r="I178" s="1">
        <f>IFERROR(__xludf.DUMMYFUNCTION("""COMPUTED_VALUE"""),35.0)</f>
        <v>35</v>
      </c>
      <c r="J178" s="1" t="b">
        <f t="array" ref="J178">IF(NOT(H178=""),AND(C178:H178&gt;B178:G178),IF(NOT(G178=""),AND(C178:G178&gt;B178:F178),IF(NOT(F178=""),AND(C178:F178&gt;B178:E178),AND(C178:E178&gt;B178:D178))))</f>
        <v>0</v>
      </c>
      <c r="K178" s="1" t="b">
        <f t="array" ref="K178">IF(NOT(H178=""),AND(C178:H178&lt;B178:G178),IF(NOT(G178=""),AND(C178:G178&lt;B178:F178),IF(NOT(F178=""),AND(C178:F178&lt;B178:E178),AND(C178:E178&lt;B178:D178))))</f>
        <v>0</v>
      </c>
      <c r="L178" s="1" t="b">
        <f t="array" ref="L178">IF(NOT(H178=""),AND(AND(ABS(C178:H178-B178:G178)&gt;0),AND(ABS(C178:H178-B178:G178)&lt;4)),IF(NOT(G178=""),AND(AND(ABS(C178:G178-B178:F178)&gt;0),AND(ABS(C178:G178-B178:F178)&lt;4)),IF(NOT(F178=""),AND(AND(ABS(C178:F178-B178:E178)&gt;0),AND(ABS(C178:F178-B178:E178)&lt;4)),AND(AND(ABS(C178:E178-B178:D178)&gt;0),AND(ABS(C178:E178-B178:D178)&lt;4)))))</f>
        <v>0</v>
      </c>
      <c r="M178" s="1" t="b">
        <f t="shared" si="1"/>
        <v>0</v>
      </c>
    </row>
    <row r="179" ht="15.75" customHeight="1">
      <c r="A179" s="1" t="s">
        <v>188</v>
      </c>
      <c r="B179" s="1">
        <f>IFERROR(__xludf.DUMMYFUNCTION("SPLIT(A179,"" "")"),26.0)</f>
        <v>26</v>
      </c>
      <c r="C179" s="1">
        <f>IFERROR(__xludf.DUMMYFUNCTION("""COMPUTED_VALUE"""),26.0)</f>
        <v>26</v>
      </c>
      <c r="D179" s="1">
        <f>IFERROR(__xludf.DUMMYFUNCTION("""COMPUTED_VALUE"""),24.0)</f>
        <v>24</v>
      </c>
      <c r="E179" s="1">
        <f>IFERROR(__xludf.DUMMYFUNCTION("""COMPUTED_VALUE"""),21.0)</f>
        <v>21</v>
      </c>
      <c r="F179" s="1">
        <f>IFERROR(__xludf.DUMMYFUNCTION("""COMPUTED_VALUE"""),18.0)</f>
        <v>18</v>
      </c>
      <c r="G179" s="1">
        <f>IFERROR(__xludf.DUMMYFUNCTION("""COMPUTED_VALUE"""),15.0)</f>
        <v>15</v>
      </c>
      <c r="H179" s="1">
        <f>IFERROR(__xludf.DUMMYFUNCTION("""COMPUTED_VALUE"""),14.0)</f>
        <v>14</v>
      </c>
      <c r="I179" s="1">
        <f>IFERROR(__xludf.DUMMYFUNCTION("""COMPUTED_VALUE"""),7.0)</f>
        <v>7</v>
      </c>
      <c r="J179" s="1" t="b">
        <f t="array" ref="J179">IF(NOT(H179=""),AND(C179:H179&gt;B179:G179),IF(NOT(G179=""),AND(C179:G179&gt;B179:F179),IF(NOT(F179=""),AND(C179:F179&gt;B179:E179),AND(C179:E179&gt;B179:D179))))</f>
        <v>0</v>
      </c>
      <c r="K179" s="1" t="b">
        <f t="array" ref="K179">IF(NOT(H179=""),AND(C179:H179&lt;B179:G179),IF(NOT(G179=""),AND(C179:G179&lt;B179:F179),IF(NOT(F179=""),AND(C179:F179&lt;B179:E179),AND(C179:E179&lt;B179:D179))))</f>
        <v>0</v>
      </c>
      <c r="L179" s="1" t="b">
        <f t="array" ref="L179">IF(NOT(H179=""),AND(AND(ABS(C179:H179-B179:G179)&gt;0),AND(ABS(C179:H179-B179:G179)&lt;4)),IF(NOT(G179=""),AND(AND(ABS(C179:G179-B179:F179)&gt;0),AND(ABS(C179:G179-B179:F179)&lt;4)),IF(NOT(F179=""),AND(AND(ABS(C179:F179-B179:E179)&gt;0),AND(ABS(C179:F179-B179:E179)&lt;4)),AND(AND(ABS(C179:E179-B179:D179)&gt;0),AND(ABS(C179:E179-B179:D179)&lt;4)))))</f>
        <v>0</v>
      </c>
      <c r="M179" s="1" t="b">
        <f t="shared" si="1"/>
        <v>0</v>
      </c>
    </row>
    <row r="180" ht="15.75" customHeight="1">
      <c r="A180" s="1" t="s">
        <v>189</v>
      </c>
      <c r="B180" s="1">
        <f>IFERROR(__xludf.DUMMYFUNCTION("SPLIT(A180,"" "")"),74.0)</f>
        <v>74</v>
      </c>
      <c r="C180" s="1">
        <f>IFERROR(__xludf.DUMMYFUNCTION("""COMPUTED_VALUE"""),74.0)</f>
        <v>74</v>
      </c>
      <c r="D180" s="1">
        <f>IFERROR(__xludf.DUMMYFUNCTION("""COMPUTED_VALUE"""),75.0)</f>
        <v>75</v>
      </c>
      <c r="E180" s="1">
        <f>IFERROR(__xludf.DUMMYFUNCTION("""COMPUTED_VALUE"""),72.0)</f>
        <v>72</v>
      </c>
      <c r="F180" s="1">
        <f>IFERROR(__xludf.DUMMYFUNCTION("""COMPUTED_VALUE"""),70.0)</f>
        <v>70</v>
      </c>
      <c r="G180" s="1">
        <f>IFERROR(__xludf.DUMMYFUNCTION("""COMPUTED_VALUE"""),67.0)</f>
        <v>67</v>
      </c>
      <c r="H180" s="2">
        <f>IFERROR(__xludf.DUMMYFUNCTION("""COMPUTED_VALUE"""),64.0)</f>
        <v>64</v>
      </c>
      <c r="J180" s="1" t="b">
        <f t="array" ref="J180">IF(NOT(H180=""),AND(C180:H180&gt;B180:G180),IF(NOT(G180=""),AND(C180:G180&gt;B180:F180),IF(NOT(F180=""),AND(C180:F180&gt;B180:E180),AND(C180:E180&gt;B180:D180))))</f>
        <v>0</v>
      </c>
      <c r="K180" s="1" t="b">
        <f t="array" ref="K180">IF(NOT(H180=""),AND(C180:H180&lt;B180:G180),IF(NOT(G180=""),AND(C180:G180&lt;B180:F180),IF(NOT(F180=""),AND(C180:F180&lt;B180:E180),AND(C180:E180&lt;B180:D180))))</f>
        <v>0</v>
      </c>
      <c r="L180" s="1" t="b">
        <f t="array" ref="L180">IF(NOT(H180=""),AND(AND(ABS(C180:H180-B180:G180)&gt;0),AND(ABS(C180:H180-B180:G180)&lt;4)),IF(NOT(G180=""),AND(AND(ABS(C180:G180-B180:F180)&gt;0),AND(ABS(C180:G180-B180:F180)&lt;4)),IF(NOT(F180=""),AND(AND(ABS(C180:F180-B180:E180)&gt;0),AND(ABS(C180:F180-B180:E180)&lt;4)),AND(AND(ABS(C180:E180-B180:D180)&gt;0),AND(ABS(C180:E180-B180:D180)&lt;4)))))</f>
        <v>0</v>
      </c>
      <c r="M180" s="1" t="b">
        <f t="shared" si="1"/>
        <v>0</v>
      </c>
    </row>
    <row r="181" ht="15.75" customHeight="1">
      <c r="A181" s="1" t="s">
        <v>190</v>
      </c>
      <c r="B181" s="1">
        <f>IFERROR(__xludf.DUMMYFUNCTION("SPLIT(A181,"" "")"),46.0)</f>
        <v>46</v>
      </c>
      <c r="C181" s="1">
        <f>IFERROR(__xludf.DUMMYFUNCTION("""COMPUTED_VALUE"""),46.0)</f>
        <v>46</v>
      </c>
      <c r="D181" s="1">
        <f>IFERROR(__xludf.DUMMYFUNCTION("""COMPUTED_VALUE"""),47.0)</f>
        <v>47</v>
      </c>
      <c r="E181" s="1">
        <f>IFERROR(__xludf.DUMMYFUNCTION("""COMPUTED_VALUE"""),46.0)</f>
        <v>46</v>
      </c>
      <c r="F181" s="2">
        <f>IFERROR(__xludf.DUMMYFUNCTION("""COMPUTED_VALUE"""),48.0)</f>
        <v>48</v>
      </c>
      <c r="J181" s="1" t="b">
        <f t="array" ref="J181">IF(NOT(H181=""),AND(C181:H181&gt;B181:G181),IF(NOT(G181=""),AND(C181:G181&gt;B181:F181),IF(NOT(F181=""),AND(C181:F181&gt;B181:E181),AND(C181:E181&gt;B181:D181))))</f>
        <v>0</v>
      </c>
      <c r="K181" s="1" t="b">
        <f t="array" ref="K181">IF(NOT(H181=""),AND(C181:H181&lt;B181:G181),IF(NOT(G181=""),AND(C181:G181&lt;B181:F181),IF(NOT(F181=""),AND(C181:F181&lt;B181:E181),AND(C181:E181&lt;B181:D181))))</f>
        <v>0</v>
      </c>
      <c r="L181" s="1" t="b">
        <f t="array" ref="L181">IF(NOT(H181=""),AND(AND(ABS(C181:H181-B181:G181)&gt;0),AND(ABS(C181:H181-B181:G181)&lt;4)),IF(NOT(G181=""),AND(AND(ABS(C181:G181-B181:F181)&gt;0),AND(ABS(C181:G181-B181:F181)&lt;4)),IF(NOT(F181=""),AND(AND(ABS(C181:F181-B181:E181)&gt;0),AND(ABS(C181:F181-B181:E181)&lt;4)),AND(AND(ABS(C181:E181-B181:D181)&gt;0),AND(ABS(C181:E181-B181:D181)&lt;4)))))</f>
        <v>0</v>
      </c>
      <c r="M181" s="1" t="b">
        <f t="shared" si="1"/>
        <v>0</v>
      </c>
    </row>
    <row r="182" ht="15.75" customHeight="1">
      <c r="A182" s="1" t="s">
        <v>191</v>
      </c>
      <c r="B182" s="1">
        <f>IFERROR(__xludf.DUMMYFUNCTION("SPLIT(A182,"" "")"),81.0)</f>
        <v>81</v>
      </c>
      <c r="C182" s="1">
        <f>IFERROR(__xludf.DUMMYFUNCTION("""COMPUTED_VALUE"""),81.0)</f>
        <v>81</v>
      </c>
      <c r="D182" s="1">
        <f>IFERROR(__xludf.DUMMYFUNCTION("""COMPUTED_VALUE"""),79.0)</f>
        <v>79</v>
      </c>
      <c r="E182" s="1">
        <f>IFERROR(__xludf.DUMMYFUNCTION("""COMPUTED_VALUE"""),77.0)</f>
        <v>77</v>
      </c>
      <c r="F182" s="1">
        <f>IFERROR(__xludf.DUMMYFUNCTION("""COMPUTED_VALUE"""),78.0)</f>
        <v>78</v>
      </c>
      <c r="G182" s="2">
        <f>IFERROR(__xludf.DUMMYFUNCTION("""COMPUTED_VALUE"""),78.0)</f>
        <v>78</v>
      </c>
      <c r="J182" s="1" t="b">
        <f t="array" ref="J182">IF(NOT(H182=""),AND(C182:H182&gt;B182:G182),IF(NOT(G182=""),AND(C182:G182&gt;B182:F182),IF(NOT(F182=""),AND(C182:F182&gt;B182:E182),AND(C182:E182&gt;B182:D182))))</f>
        <v>0</v>
      </c>
      <c r="K182" s="1" t="b">
        <f t="array" ref="K182">IF(NOT(H182=""),AND(C182:H182&lt;B182:G182),IF(NOT(G182=""),AND(C182:G182&lt;B182:F182),IF(NOT(F182=""),AND(C182:F182&lt;B182:E182),AND(C182:E182&lt;B182:D182))))</f>
        <v>0</v>
      </c>
      <c r="L182" s="1" t="b">
        <f t="array" ref="L182">IF(NOT(H182=""),AND(AND(ABS(C182:H182-B182:G182)&gt;0),AND(ABS(C182:H182-B182:G182)&lt;4)),IF(NOT(G182=""),AND(AND(ABS(C182:G182-B182:F182)&gt;0),AND(ABS(C182:G182-B182:F182)&lt;4)),IF(NOT(F182=""),AND(AND(ABS(C182:F182-B182:E182)&gt;0),AND(ABS(C182:F182-B182:E182)&lt;4)),AND(AND(ABS(C182:E182-B182:D182)&gt;0),AND(ABS(C182:E182-B182:D182)&lt;4)))))</f>
        <v>0</v>
      </c>
      <c r="M182" s="1" t="b">
        <f t="shared" si="1"/>
        <v>0</v>
      </c>
    </row>
    <row r="183" ht="15.75" customHeight="1">
      <c r="A183" s="1" t="s">
        <v>192</v>
      </c>
      <c r="B183" s="1">
        <f>IFERROR(__xludf.DUMMYFUNCTION("SPLIT(A183,"" "")"),37.0)</f>
        <v>37</v>
      </c>
      <c r="C183" s="1">
        <f>IFERROR(__xludf.DUMMYFUNCTION("""COMPUTED_VALUE"""),37.0)</f>
        <v>37</v>
      </c>
      <c r="D183" s="1">
        <f>IFERROR(__xludf.DUMMYFUNCTION("""COMPUTED_VALUE"""),38.0)</f>
        <v>38</v>
      </c>
      <c r="E183" s="1">
        <f>IFERROR(__xludf.DUMMYFUNCTION("""COMPUTED_VALUE"""),35.0)</f>
        <v>35</v>
      </c>
      <c r="F183" s="2">
        <f>IFERROR(__xludf.DUMMYFUNCTION("""COMPUTED_VALUE"""),31.0)</f>
        <v>31</v>
      </c>
      <c r="J183" s="1" t="b">
        <f t="array" ref="J183">IF(NOT(H183=""),AND(C183:H183&gt;B183:G183),IF(NOT(G183=""),AND(C183:G183&gt;B183:F183),IF(NOT(F183=""),AND(C183:F183&gt;B183:E183),AND(C183:E183&gt;B183:D183))))</f>
        <v>0</v>
      </c>
      <c r="K183" s="1" t="b">
        <f t="array" ref="K183">IF(NOT(H183=""),AND(C183:H183&lt;B183:G183),IF(NOT(G183=""),AND(C183:G183&lt;B183:F183),IF(NOT(F183=""),AND(C183:F183&lt;B183:E183),AND(C183:E183&lt;B183:D183))))</f>
        <v>0</v>
      </c>
      <c r="L183" s="1" t="b">
        <f t="array" ref="L183">IF(NOT(H183=""),AND(AND(ABS(C183:H183-B183:G183)&gt;0),AND(ABS(C183:H183-B183:G183)&lt;4)),IF(NOT(G183=""),AND(AND(ABS(C183:G183-B183:F183)&gt;0),AND(ABS(C183:G183-B183:F183)&lt;4)),IF(NOT(F183=""),AND(AND(ABS(C183:F183-B183:E183)&gt;0),AND(ABS(C183:F183-B183:E183)&lt;4)),AND(AND(ABS(C183:E183-B183:D183)&gt;0),AND(ABS(C183:E183-B183:D183)&lt;4)))))</f>
        <v>0</v>
      </c>
      <c r="M183" s="1" t="b">
        <f t="shared" si="1"/>
        <v>0</v>
      </c>
    </row>
    <row r="184" ht="15.75" customHeight="1">
      <c r="A184" s="1" t="s">
        <v>193</v>
      </c>
      <c r="B184" s="1">
        <f>IFERROR(__xludf.DUMMYFUNCTION("SPLIT(A184,"" "")"),20.0)</f>
        <v>20</v>
      </c>
      <c r="C184" s="1">
        <f>IFERROR(__xludf.DUMMYFUNCTION("""COMPUTED_VALUE"""),20.0)</f>
        <v>20</v>
      </c>
      <c r="D184" s="1">
        <f>IFERROR(__xludf.DUMMYFUNCTION("""COMPUTED_VALUE"""),18.0)</f>
        <v>18</v>
      </c>
      <c r="E184" s="1">
        <f>IFERROR(__xludf.DUMMYFUNCTION("""COMPUTED_VALUE"""),20.0)</f>
        <v>20</v>
      </c>
      <c r="F184" s="2">
        <f>IFERROR(__xludf.DUMMYFUNCTION("""COMPUTED_VALUE"""),14.0)</f>
        <v>14</v>
      </c>
      <c r="J184" s="1" t="b">
        <f t="array" ref="J184">IF(NOT(H184=""),AND(C184:H184&gt;B184:G184),IF(NOT(G184=""),AND(C184:G184&gt;B184:F184),IF(NOT(F184=""),AND(C184:F184&gt;B184:E184),AND(C184:E184&gt;B184:D184))))</f>
        <v>0</v>
      </c>
      <c r="K184" s="1" t="b">
        <f t="array" ref="K184">IF(NOT(H184=""),AND(C184:H184&lt;B184:G184),IF(NOT(G184=""),AND(C184:G184&lt;B184:F184),IF(NOT(F184=""),AND(C184:F184&lt;B184:E184),AND(C184:E184&lt;B184:D184))))</f>
        <v>0</v>
      </c>
      <c r="L184" s="1" t="b">
        <f t="array" ref="L184">IF(NOT(H184=""),AND(AND(ABS(C184:H184-B184:G184)&gt;0),AND(ABS(C184:H184-B184:G184)&lt;4)),IF(NOT(G184=""),AND(AND(ABS(C184:G184-B184:F184)&gt;0),AND(ABS(C184:G184-B184:F184)&lt;4)),IF(NOT(F184=""),AND(AND(ABS(C184:F184-B184:E184)&gt;0),AND(ABS(C184:F184-B184:E184)&lt;4)),AND(AND(ABS(C184:E184-B184:D184)&gt;0),AND(ABS(C184:E184-B184:D184)&lt;4)))))</f>
        <v>0</v>
      </c>
      <c r="M184" s="1" t="b">
        <f t="shared" si="1"/>
        <v>0</v>
      </c>
    </row>
    <row r="185" ht="15.75" customHeight="1">
      <c r="A185" s="1" t="s">
        <v>194</v>
      </c>
      <c r="B185" s="1">
        <f>IFERROR(__xludf.DUMMYFUNCTION("SPLIT(A185,"" "")"),21.0)</f>
        <v>21</v>
      </c>
      <c r="C185" s="1">
        <f>IFERROR(__xludf.DUMMYFUNCTION("""COMPUTED_VALUE"""),21.0)</f>
        <v>21</v>
      </c>
      <c r="D185" s="1">
        <f>IFERROR(__xludf.DUMMYFUNCTION("""COMPUTED_VALUE"""),20.0)</f>
        <v>20</v>
      </c>
      <c r="E185" s="1">
        <f>IFERROR(__xludf.DUMMYFUNCTION("""COMPUTED_VALUE"""),18.0)</f>
        <v>18</v>
      </c>
      <c r="F185" s="1">
        <f>IFERROR(__xludf.DUMMYFUNCTION("""COMPUTED_VALUE"""),18.0)</f>
        <v>18</v>
      </c>
      <c r="G185" s="1">
        <f>IFERROR(__xludf.DUMMYFUNCTION("""COMPUTED_VALUE"""),17.0)</f>
        <v>17</v>
      </c>
      <c r="H185" s="2">
        <f>IFERROR(__xludf.DUMMYFUNCTION("""COMPUTED_VALUE"""),14.0)</f>
        <v>14</v>
      </c>
      <c r="J185" s="1" t="b">
        <f t="array" ref="J185">IF(NOT(H185=""),AND(C185:H185&gt;B185:G185),IF(NOT(G185=""),AND(C185:G185&gt;B185:F185),IF(NOT(F185=""),AND(C185:F185&gt;B185:E185),AND(C185:E185&gt;B185:D185))))</f>
        <v>0</v>
      </c>
      <c r="K185" s="1" t="b">
        <f t="array" ref="K185">IF(NOT(H185=""),AND(C185:H185&lt;B185:G185),IF(NOT(G185=""),AND(C185:G185&lt;B185:F185),IF(NOT(F185=""),AND(C185:F185&lt;B185:E185),AND(C185:E185&lt;B185:D185))))</f>
        <v>0</v>
      </c>
      <c r="L185" s="1" t="b">
        <f t="array" ref="L185">IF(NOT(H185=""),AND(AND(ABS(C185:H185-B185:G185)&gt;0),AND(ABS(C185:H185-B185:G185)&lt;4)),IF(NOT(G185=""),AND(AND(ABS(C185:G185-B185:F185)&gt;0),AND(ABS(C185:G185-B185:F185)&lt;4)),IF(NOT(F185=""),AND(AND(ABS(C185:F185-B185:E185)&gt;0),AND(ABS(C185:F185-B185:E185)&lt;4)),AND(AND(ABS(C185:E185-B185:D185)&gt;0),AND(ABS(C185:E185-B185:D185)&lt;4)))))</f>
        <v>0</v>
      </c>
      <c r="M185" s="1" t="b">
        <f t="shared" si="1"/>
        <v>0</v>
      </c>
    </row>
    <row r="186" ht="15.75" customHeight="1">
      <c r="A186" s="1" t="s">
        <v>195</v>
      </c>
      <c r="B186" s="1">
        <f>IFERROR(__xludf.DUMMYFUNCTION("SPLIT(A186,"" "")"),45.0)</f>
        <v>45</v>
      </c>
      <c r="C186" s="1">
        <f>IFERROR(__xludf.DUMMYFUNCTION("""COMPUTED_VALUE"""),45.0)</f>
        <v>45</v>
      </c>
      <c r="D186" s="1">
        <f>IFERROR(__xludf.DUMMYFUNCTION("""COMPUTED_VALUE"""),42.0)</f>
        <v>42</v>
      </c>
      <c r="E186" s="1">
        <f>IFERROR(__xludf.DUMMYFUNCTION("""COMPUTED_VALUE"""),40.0)</f>
        <v>40</v>
      </c>
      <c r="F186" s="1">
        <f>IFERROR(__xludf.DUMMYFUNCTION("""COMPUTED_VALUE"""),40.0)</f>
        <v>40</v>
      </c>
      <c r="G186" s="1">
        <f>IFERROR(__xludf.DUMMYFUNCTION("""COMPUTED_VALUE"""),37.0)</f>
        <v>37</v>
      </c>
      <c r="H186" s="1">
        <f>IFERROR(__xludf.DUMMYFUNCTION("""COMPUTED_VALUE"""),34.0)</f>
        <v>34</v>
      </c>
      <c r="I186" s="1">
        <f>IFERROR(__xludf.DUMMYFUNCTION("""COMPUTED_VALUE"""),37.0)</f>
        <v>37</v>
      </c>
      <c r="J186" s="1" t="b">
        <f t="array" ref="J186">IF(NOT(H186=""),AND(C186:H186&gt;B186:G186),IF(NOT(G186=""),AND(C186:G186&gt;B186:F186),IF(NOT(F186=""),AND(C186:F186&gt;B186:E186),AND(C186:E186&gt;B186:D186))))</f>
        <v>0</v>
      </c>
      <c r="K186" s="1" t="b">
        <f t="array" ref="K186">IF(NOT(H186=""),AND(C186:H186&lt;B186:G186),IF(NOT(G186=""),AND(C186:G186&lt;B186:F186),IF(NOT(F186=""),AND(C186:F186&lt;B186:E186),AND(C186:E186&lt;B186:D186))))</f>
        <v>0</v>
      </c>
      <c r="L186" s="1" t="b">
        <f t="array" ref="L186">IF(NOT(H186=""),AND(AND(ABS(C186:H186-B186:G186)&gt;0),AND(ABS(C186:H186-B186:G186)&lt;4)),IF(NOT(G186=""),AND(AND(ABS(C186:G186-B186:F186)&gt;0),AND(ABS(C186:G186-B186:F186)&lt;4)),IF(NOT(F186=""),AND(AND(ABS(C186:F186-B186:E186)&gt;0),AND(ABS(C186:F186-B186:E186)&lt;4)),AND(AND(ABS(C186:E186-B186:D186)&gt;0),AND(ABS(C186:E186-B186:D186)&lt;4)))))</f>
        <v>0</v>
      </c>
      <c r="M186" s="1" t="b">
        <f t="shared" si="1"/>
        <v>0</v>
      </c>
    </row>
    <row r="187" ht="15.75" customHeight="1">
      <c r="A187" s="1" t="s">
        <v>196</v>
      </c>
      <c r="B187" s="1">
        <f>IFERROR(__xludf.DUMMYFUNCTION("SPLIT(A187,"" "")"),63.0)</f>
        <v>63</v>
      </c>
      <c r="C187" s="1">
        <f>IFERROR(__xludf.DUMMYFUNCTION("""COMPUTED_VALUE"""),63.0)</f>
        <v>63</v>
      </c>
      <c r="D187" s="1">
        <f>IFERROR(__xludf.DUMMYFUNCTION("""COMPUTED_VALUE"""),63.0)</f>
        <v>63</v>
      </c>
      <c r="E187" s="1">
        <f>IFERROR(__xludf.DUMMYFUNCTION("""COMPUTED_VALUE"""),61.0)</f>
        <v>61</v>
      </c>
      <c r="F187" s="2">
        <f>IFERROR(__xludf.DUMMYFUNCTION("""COMPUTED_VALUE"""),61.0)</f>
        <v>61</v>
      </c>
      <c r="J187" s="1" t="b">
        <f t="array" ref="J187">IF(NOT(H187=""),AND(C187:H187&gt;B187:G187),IF(NOT(G187=""),AND(C187:G187&gt;B187:F187),IF(NOT(F187=""),AND(C187:F187&gt;B187:E187),AND(C187:E187&gt;B187:D187))))</f>
        <v>0</v>
      </c>
      <c r="K187" s="1" t="b">
        <f t="array" ref="K187">IF(NOT(H187=""),AND(C187:H187&lt;B187:G187),IF(NOT(G187=""),AND(C187:G187&lt;B187:F187),IF(NOT(F187=""),AND(C187:F187&lt;B187:E187),AND(C187:E187&lt;B187:D187))))</f>
        <v>0</v>
      </c>
      <c r="L187" s="1" t="b">
        <f t="array" ref="L187">IF(NOT(H187=""),AND(AND(ABS(C187:H187-B187:G187)&gt;0),AND(ABS(C187:H187-B187:G187)&lt;4)),IF(NOT(G187=""),AND(AND(ABS(C187:G187-B187:F187)&gt;0),AND(ABS(C187:G187-B187:F187)&lt;4)),IF(NOT(F187=""),AND(AND(ABS(C187:F187-B187:E187)&gt;0),AND(ABS(C187:F187-B187:E187)&lt;4)),AND(AND(ABS(C187:E187-B187:D187)&gt;0),AND(ABS(C187:E187-B187:D187)&lt;4)))))</f>
        <v>0</v>
      </c>
      <c r="M187" s="1" t="b">
        <f t="shared" si="1"/>
        <v>0</v>
      </c>
    </row>
    <row r="188" ht="15.75" customHeight="1">
      <c r="A188" s="1" t="s">
        <v>197</v>
      </c>
      <c r="B188" s="1">
        <f>IFERROR(__xludf.DUMMYFUNCTION("SPLIT(A188,"" "")"),82.0)</f>
        <v>82</v>
      </c>
      <c r="C188" s="1">
        <f>IFERROR(__xludf.DUMMYFUNCTION("""COMPUTED_VALUE"""),82.0)</f>
        <v>82</v>
      </c>
      <c r="D188" s="1">
        <f>IFERROR(__xludf.DUMMYFUNCTION("""COMPUTED_VALUE"""),81.0)</f>
        <v>81</v>
      </c>
      <c r="E188" s="1">
        <f>IFERROR(__xludf.DUMMYFUNCTION("""COMPUTED_VALUE"""),79.0)</f>
        <v>79</v>
      </c>
      <c r="F188" s="1">
        <f>IFERROR(__xludf.DUMMYFUNCTION("""COMPUTED_VALUE"""),79.0)</f>
        <v>79</v>
      </c>
      <c r="G188" s="2">
        <f>IFERROR(__xludf.DUMMYFUNCTION("""COMPUTED_VALUE"""),75.0)</f>
        <v>75</v>
      </c>
      <c r="J188" s="1" t="b">
        <f t="array" ref="J188">IF(NOT(H188=""),AND(C188:H188&gt;B188:G188),IF(NOT(G188=""),AND(C188:G188&gt;B188:F188),IF(NOT(F188=""),AND(C188:F188&gt;B188:E188),AND(C188:E188&gt;B188:D188))))</f>
        <v>0</v>
      </c>
      <c r="K188" s="1" t="b">
        <f t="array" ref="K188">IF(NOT(H188=""),AND(C188:H188&lt;B188:G188),IF(NOT(G188=""),AND(C188:G188&lt;B188:F188),IF(NOT(F188=""),AND(C188:F188&lt;B188:E188),AND(C188:E188&lt;B188:D188))))</f>
        <v>0</v>
      </c>
      <c r="L188" s="1" t="b">
        <f t="array" ref="L188">IF(NOT(H188=""),AND(AND(ABS(C188:H188-B188:G188)&gt;0),AND(ABS(C188:H188-B188:G188)&lt;4)),IF(NOT(G188=""),AND(AND(ABS(C188:G188-B188:F188)&gt;0),AND(ABS(C188:G188-B188:F188)&lt;4)),IF(NOT(F188=""),AND(AND(ABS(C188:F188-B188:E188)&gt;0),AND(ABS(C188:F188-B188:E188)&lt;4)),AND(AND(ABS(C188:E188-B188:D188)&gt;0),AND(ABS(C188:E188-B188:D188)&lt;4)))))</f>
        <v>0</v>
      </c>
      <c r="M188" s="1" t="b">
        <f t="shared" si="1"/>
        <v>0</v>
      </c>
    </row>
    <row r="189" ht="15.75" customHeight="1">
      <c r="A189" s="1" t="s">
        <v>198</v>
      </c>
      <c r="B189" s="1">
        <f>IFERROR(__xludf.DUMMYFUNCTION("SPLIT(A189,"" "")"),81.0)</f>
        <v>81</v>
      </c>
      <c r="C189" s="1">
        <f>IFERROR(__xludf.DUMMYFUNCTION("""COMPUTED_VALUE"""),81.0)</f>
        <v>81</v>
      </c>
      <c r="D189" s="1">
        <f>IFERROR(__xludf.DUMMYFUNCTION("""COMPUTED_VALUE"""),78.0)</f>
        <v>78</v>
      </c>
      <c r="E189" s="1">
        <f>IFERROR(__xludf.DUMMYFUNCTION("""COMPUTED_VALUE"""),77.0)</f>
        <v>77</v>
      </c>
      <c r="F189" s="1">
        <f>IFERROR(__xludf.DUMMYFUNCTION("""COMPUTED_VALUE"""),76.0)</f>
        <v>76</v>
      </c>
      <c r="G189" s="1">
        <f>IFERROR(__xludf.DUMMYFUNCTION("""COMPUTED_VALUE"""),75.0)</f>
        <v>75</v>
      </c>
      <c r="H189" s="1">
        <f>IFERROR(__xludf.DUMMYFUNCTION("""COMPUTED_VALUE"""),75.0)</f>
        <v>75</v>
      </c>
      <c r="I189" s="1">
        <f>IFERROR(__xludf.DUMMYFUNCTION("""COMPUTED_VALUE"""),70.0)</f>
        <v>70</v>
      </c>
      <c r="J189" s="1" t="b">
        <f t="array" ref="J189">IF(NOT(H189=""),AND(C189:H189&gt;B189:G189),IF(NOT(G189=""),AND(C189:G189&gt;B189:F189),IF(NOT(F189=""),AND(C189:F189&gt;B189:E189),AND(C189:E189&gt;B189:D189))))</f>
        <v>0</v>
      </c>
      <c r="K189" s="1" t="b">
        <f t="array" ref="K189">IF(NOT(H189=""),AND(C189:H189&lt;B189:G189),IF(NOT(G189=""),AND(C189:G189&lt;B189:F189),IF(NOT(F189=""),AND(C189:F189&lt;B189:E189),AND(C189:E189&lt;B189:D189))))</f>
        <v>0</v>
      </c>
      <c r="L189" s="1" t="b">
        <f t="array" ref="L189">IF(NOT(H189=""),AND(AND(ABS(C189:H189-B189:G189)&gt;0),AND(ABS(C189:H189-B189:G189)&lt;4)),IF(NOT(G189=""),AND(AND(ABS(C189:G189-B189:F189)&gt;0),AND(ABS(C189:G189-B189:F189)&lt;4)),IF(NOT(F189=""),AND(AND(ABS(C189:F189-B189:E189)&gt;0),AND(ABS(C189:F189-B189:E189)&lt;4)),AND(AND(ABS(C189:E189-B189:D189)&gt;0),AND(ABS(C189:E189-B189:D189)&lt;4)))))</f>
        <v>0</v>
      </c>
      <c r="M189" s="1" t="b">
        <f t="shared" si="1"/>
        <v>0</v>
      </c>
    </row>
    <row r="190" ht="15.75" customHeight="1">
      <c r="A190" s="1" t="s">
        <v>199</v>
      </c>
      <c r="B190" s="1">
        <f>IFERROR(__xludf.DUMMYFUNCTION("SPLIT(A190,"" "")"),82.0)</f>
        <v>82</v>
      </c>
      <c r="C190" s="1">
        <f>IFERROR(__xludf.DUMMYFUNCTION("""COMPUTED_VALUE"""),82.0)</f>
        <v>82</v>
      </c>
      <c r="D190" s="1">
        <f>IFERROR(__xludf.DUMMYFUNCTION("""COMPUTED_VALUE"""),78.0)</f>
        <v>78</v>
      </c>
      <c r="E190" s="1">
        <f>IFERROR(__xludf.DUMMYFUNCTION("""COMPUTED_VALUE"""),77.0)</f>
        <v>77</v>
      </c>
      <c r="F190" s="2">
        <f>IFERROR(__xludf.DUMMYFUNCTION("""COMPUTED_VALUE"""),75.0)</f>
        <v>75</v>
      </c>
      <c r="J190" s="1" t="b">
        <f t="array" ref="J190">IF(NOT(H190=""),AND(C190:H190&gt;B190:G190),IF(NOT(G190=""),AND(C190:G190&gt;B190:F190),IF(NOT(F190=""),AND(C190:F190&gt;B190:E190),AND(C190:E190&gt;B190:D190))))</f>
        <v>0</v>
      </c>
      <c r="K190" s="1" t="b">
        <f t="array" ref="K190">IF(NOT(H190=""),AND(C190:H190&lt;B190:G190),IF(NOT(G190=""),AND(C190:G190&lt;B190:F190),IF(NOT(F190=""),AND(C190:F190&lt;B190:E190),AND(C190:E190&lt;B190:D190))))</f>
        <v>0</v>
      </c>
      <c r="L190" s="1" t="b">
        <f t="array" ref="L190">IF(NOT(H190=""),AND(AND(ABS(C190:H190-B190:G190)&gt;0),AND(ABS(C190:H190-B190:G190)&lt;4)),IF(NOT(G190=""),AND(AND(ABS(C190:G190-B190:F190)&gt;0),AND(ABS(C190:G190-B190:F190)&lt;4)),IF(NOT(F190=""),AND(AND(ABS(C190:F190-B190:E190)&gt;0),AND(ABS(C190:F190-B190:E190)&lt;4)),AND(AND(ABS(C190:E190-B190:D190)&gt;0),AND(ABS(C190:E190-B190:D190)&lt;4)))))</f>
        <v>0</v>
      </c>
      <c r="M190" s="1" t="b">
        <f t="shared" si="1"/>
        <v>0</v>
      </c>
    </row>
    <row r="191" ht="15.75" customHeight="1">
      <c r="A191" s="1" t="s">
        <v>200</v>
      </c>
      <c r="B191" s="1">
        <f>IFERROR(__xludf.DUMMYFUNCTION("SPLIT(A191,"" "")"),87.0)</f>
        <v>87</v>
      </c>
      <c r="C191" s="1">
        <f>IFERROR(__xludf.DUMMYFUNCTION("""COMPUTED_VALUE"""),87.0)</f>
        <v>87</v>
      </c>
      <c r="D191" s="1">
        <f>IFERROR(__xludf.DUMMYFUNCTION("""COMPUTED_VALUE"""),86.0)</f>
        <v>86</v>
      </c>
      <c r="E191" s="1">
        <f>IFERROR(__xludf.DUMMYFUNCTION("""COMPUTED_VALUE"""),82.0)</f>
        <v>82</v>
      </c>
      <c r="F191" s="2">
        <f>IFERROR(__xludf.DUMMYFUNCTION("""COMPUTED_VALUE"""),84.0)</f>
        <v>84</v>
      </c>
      <c r="J191" s="1" t="b">
        <f t="array" ref="J191">IF(NOT(H191=""),AND(C191:H191&gt;B191:G191),IF(NOT(G191=""),AND(C191:G191&gt;B191:F191),IF(NOT(F191=""),AND(C191:F191&gt;B191:E191),AND(C191:E191&gt;B191:D191))))</f>
        <v>0</v>
      </c>
      <c r="K191" s="1" t="b">
        <f t="array" ref="K191">IF(NOT(H191=""),AND(C191:H191&lt;B191:G191),IF(NOT(G191=""),AND(C191:G191&lt;B191:F191),IF(NOT(F191=""),AND(C191:F191&lt;B191:E191),AND(C191:E191&lt;B191:D191))))</f>
        <v>0</v>
      </c>
      <c r="L191" s="1" t="b">
        <f t="array" ref="L191">IF(NOT(H191=""),AND(AND(ABS(C191:H191-B191:G191)&gt;0),AND(ABS(C191:H191-B191:G191)&lt;4)),IF(NOT(G191=""),AND(AND(ABS(C191:G191-B191:F191)&gt;0),AND(ABS(C191:G191-B191:F191)&lt;4)),IF(NOT(F191=""),AND(AND(ABS(C191:F191-B191:E191)&gt;0),AND(ABS(C191:F191-B191:E191)&lt;4)),AND(AND(ABS(C191:E191-B191:D191)&gt;0),AND(ABS(C191:E191-B191:D191)&lt;4)))))</f>
        <v>0</v>
      </c>
      <c r="M191" s="1" t="b">
        <f t="shared" si="1"/>
        <v>0</v>
      </c>
    </row>
    <row r="192" ht="15.75" customHeight="1">
      <c r="A192" s="1" t="s">
        <v>201</v>
      </c>
      <c r="B192" s="1">
        <f>IFERROR(__xludf.DUMMYFUNCTION("SPLIT(A192,"" "")"),32.0)</f>
        <v>32</v>
      </c>
      <c r="C192" s="1">
        <f>IFERROR(__xludf.DUMMYFUNCTION("""COMPUTED_VALUE"""),32.0)</f>
        <v>32</v>
      </c>
      <c r="D192" s="1">
        <f>IFERROR(__xludf.DUMMYFUNCTION("""COMPUTED_VALUE"""),28.0)</f>
        <v>28</v>
      </c>
      <c r="E192" s="1">
        <f>IFERROR(__xludf.DUMMYFUNCTION("""COMPUTED_VALUE"""),27.0)</f>
        <v>27</v>
      </c>
      <c r="F192" s="2">
        <f>IFERROR(__xludf.DUMMYFUNCTION("""COMPUTED_VALUE"""),27.0)</f>
        <v>27</v>
      </c>
      <c r="J192" s="1" t="b">
        <f t="array" ref="J192">IF(NOT(H192=""),AND(C192:H192&gt;B192:G192),IF(NOT(G192=""),AND(C192:G192&gt;B192:F192),IF(NOT(F192=""),AND(C192:F192&gt;B192:E192),AND(C192:E192&gt;B192:D192))))</f>
        <v>0</v>
      </c>
      <c r="K192" s="1" t="b">
        <f t="array" ref="K192">IF(NOT(H192=""),AND(C192:H192&lt;B192:G192),IF(NOT(G192=""),AND(C192:G192&lt;B192:F192),IF(NOT(F192=""),AND(C192:F192&lt;B192:E192),AND(C192:E192&lt;B192:D192))))</f>
        <v>0</v>
      </c>
      <c r="L192" s="1" t="b">
        <f t="array" ref="L192">IF(NOT(H192=""),AND(AND(ABS(C192:H192-B192:G192)&gt;0),AND(ABS(C192:H192-B192:G192)&lt;4)),IF(NOT(G192=""),AND(AND(ABS(C192:G192-B192:F192)&gt;0),AND(ABS(C192:G192-B192:F192)&lt;4)),IF(NOT(F192=""),AND(AND(ABS(C192:F192-B192:E192)&gt;0),AND(ABS(C192:F192-B192:E192)&lt;4)),AND(AND(ABS(C192:E192-B192:D192)&gt;0),AND(ABS(C192:E192-B192:D192)&lt;4)))))</f>
        <v>0</v>
      </c>
      <c r="M192" s="1" t="b">
        <f t="shared" si="1"/>
        <v>0</v>
      </c>
    </row>
    <row r="193" ht="15.75" customHeight="1">
      <c r="A193" s="1" t="s">
        <v>202</v>
      </c>
      <c r="B193" s="1">
        <f>IFERROR(__xludf.DUMMYFUNCTION("SPLIT(A193,"" "")"),87.0)</f>
        <v>87</v>
      </c>
      <c r="C193" s="1">
        <f>IFERROR(__xludf.DUMMYFUNCTION("""COMPUTED_VALUE"""),87.0)</f>
        <v>87</v>
      </c>
      <c r="D193" s="1">
        <f>IFERROR(__xludf.DUMMYFUNCTION("""COMPUTED_VALUE"""),83.0)</f>
        <v>83</v>
      </c>
      <c r="E193" s="1">
        <f>IFERROR(__xludf.DUMMYFUNCTION("""COMPUTED_VALUE"""),82.0)</f>
        <v>82</v>
      </c>
      <c r="F193" s="1">
        <f>IFERROR(__xludf.DUMMYFUNCTION("""COMPUTED_VALUE"""),79.0)</f>
        <v>79</v>
      </c>
      <c r="G193" s="2">
        <f>IFERROR(__xludf.DUMMYFUNCTION("""COMPUTED_VALUE"""),75.0)</f>
        <v>75</v>
      </c>
      <c r="J193" s="1" t="b">
        <f t="array" ref="J193">IF(NOT(H193=""),AND(C193:H193&gt;B193:G193),IF(NOT(G193=""),AND(C193:G193&gt;B193:F193),IF(NOT(F193=""),AND(C193:F193&gt;B193:E193),AND(C193:E193&gt;B193:D193))))</f>
        <v>0</v>
      </c>
      <c r="K193" s="1" t="b">
        <f t="array" ref="K193">IF(NOT(H193=""),AND(C193:H193&lt;B193:G193),IF(NOT(G193=""),AND(C193:G193&lt;B193:F193),IF(NOT(F193=""),AND(C193:F193&lt;B193:E193),AND(C193:E193&lt;B193:D193))))</f>
        <v>0</v>
      </c>
      <c r="L193" s="1" t="b">
        <f t="array" ref="L193">IF(NOT(H193=""),AND(AND(ABS(C193:H193-B193:G193)&gt;0),AND(ABS(C193:H193-B193:G193)&lt;4)),IF(NOT(G193=""),AND(AND(ABS(C193:G193-B193:F193)&gt;0),AND(ABS(C193:G193-B193:F193)&lt;4)),IF(NOT(F193=""),AND(AND(ABS(C193:F193-B193:E193)&gt;0),AND(ABS(C193:F193-B193:E193)&lt;4)),AND(AND(ABS(C193:E193-B193:D193)&gt;0),AND(ABS(C193:E193-B193:D193)&lt;4)))))</f>
        <v>0</v>
      </c>
      <c r="M193" s="1" t="b">
        <f t="shared" si="1"/>
        <v>0</v>
      </c>
    </row>
    <row r="194" ht="15.75" customHeight="1">
      <c r="A194" s="1" t="s">
        <v>203</v>
      </c>
      <c r="B194" s="1">
        <f>IFERROR(__xludf.DUMMYFUNCTION("SPLIT(A194,"" "")"),67.0)</f>
        <v>67</v>
      </c>
      <c r="C194" s="1">
        <f>IFERROR(__xludf.DUMMYFUNCTION("""COMPUTED_VALUE"""),67.0)</f>
        <v>67</v>
      </c>
      <c r="D194" s="1">
        <f>IFERROR(__xludf.DUMMYFUNCTION("""COMPUTED_VALUE"""),65.0)</f>
        <v>65</v>
      </c>
      <c r="E194" s="1">
        <f>IFERROR(__xludf.DUMMYFUNCTION("""COMPUTED_VALUE"""),64.0)</f>
        <v>64</v>
      </c>
      <c r="F194" s="1">
        <f>IFERROR(__xludf.DUMMYFUNCTION("""COMPUTED_VALUE"""),61.0)</f>
        <v>61</v>
      </c>
      <c r="G194" s="1">
        <f>IFERROR(__xludf.DUMMYFUNCTION("""COMPUTED_VALUE"""),57.0)</f>
        <v>57</v>
      </c>
      <c r="H194" s="2">
        <f>IFERROR(__xludf.DUMMYFUNCTION("""COMPUTED_VALUE"""),51.0)</f>
        <v>51</v>
      </c>
      <c r="J194" s="1" t="b">
        <f t="array" ref="J194">IF(NOT(H194=""),AND(C194:H194&gt;B194:G194),IF(NOT(G194=""),AND(C194:G194&gt;B194:F194),IF(NOT(F194=""),AND(C194:F194&gt;B194:E194),AND(C194:E194&gt;B194:D194))))</f>
        <v>0</v>
      </c>
      <c r="K194" s="1" t="b">
        <f t="array" ref="K194">IF(NOT(H194=""),AND(C194:H194&lt;B194:G194),IF(NOT(G194=""),AND(C194:G194&lt;B194:F194),IF(NOT(F194=""),AND(C194:F194&lt;B194:E194),AND(C194:E194&lt;B194:D194))))</f>
        <v>0</v>
      </c>
      <c r="L194" s="1" t="b">
        <f t="array" ref="L194">IF(NOT(H194=""),AND(AND(ABS(C194:H194-B194:G194)&gt;0),AND(ABS(C194:H194-B194:G194)&lt;4)),IF(NOT(G194=""),AND(AND(ABS(C194:G194-B194:F194)&gt;0),AND(ABS(C194:G194-B194:F194)&lt;4)),IF(NOT(F194=""),AND(AND(ABS(C194:F194-B194:E194)&gt;0),AND(ABS(C194:F194-B194:E194)&lt;4)),AND(AND(ABS(C194:E194-B194:D194)&gt;0),AND(ABS(C194:E194-B194:D194)&lt;4)))))</f>
        <v>0</v>
      </c>
      <c r="M194" s="1" t="b">
        <f t="shared" si="1"/>
        <v>0</v>
      </c>
    </row>
    <row r="195" ht="15.75" customHeight="1">
      <c r="A195" s="1" t="s">
        <v>204</v>
      </c>
      <c r="B195" s="1">
        <f>IFERROR(__xludf.DUMMYFUNCTION("SPLIT(A195,"" "")"),26.0)</f>
        <v>26</v>
      </c>
      <c r="C195" s="1">
        <f>IFERROR(__xludf.DUMMYFUNCTION("""COMPUTED_VALUE"""),26.0)</f>
        <v>26</v>
      </c>
      <c r="D195" s="1">
        <f>IFERROR(__xludf.DUMMYFUNCTION("""COMPUTED_VALUE"""),25.0)</f>
        <v>25</v>
      </c>
      <c r="E195" s="1">
        <f>IFERROR(__xludf.DUMMYFUNCTION("""COMPUTED_VALUE"""),23.0)</f>
        <v>23</v>
      </c>
      <c r="F195" s="1">
        <f>IFERROR(__xludf.DUMMYFUNCTION("""COMPUTED_VALUE"""),20.0)</f>
        <v>20</v>
      </c>
      <c r="G195" s="1">
        <f>IFERROR(__xludf.DUMMYFUNCTION("""COMPUTED_VALUE"""),15.0)</f>
        <v>15</v>
      </c>
      <c r="H195" s="2">
        <f>IFERROR(__xludf.DUMMYFUNCTION("""COMPUTED_VALUE"""),12.0)</f>
        <v>12</v>
      </c>
      <c r="J195" s="1" t="b">
        <f t="array" ref="J195">IF(NOT(H195=""),AND(C195:H195&gt;B195:G195),IF(NOT(G195=""),AND(C195:G195&gt;B195:F195),IF(NOT(F195=""),AND(C195:F195&gt;B195:E195),AND(C195:E195&gt;B195:D195))))</f>
        <v>0</v>
      </c>
      <c r="K195" s="1" t="b">
        <f t="array" ref="K195">IF(NOT(H195=""),AND(C195:H195&lt;B195:G195),IF(NOT(G195=""),AND(C195:G195&lt;B195:F195),IF(NOT(F195=""),AND(C195:F195&lt;B195:E195),AND(C195:E195&lt;B195:D195))))</f>
        <v>0</v>
      </c>
      <c r="L195" s="1" t="b">
        <f t="array" ref="L195">IF(NOT(H195=""),AND(AND(ABS(C195:H195-B195:G195)&gt;0),AND(ABS(C195:H195-B195:G195)&lt;4)),IF(NOT(G195=""),AND(AND(ABS(C195:G195-B195:F195)&gt;0),AND(ABS(C195:G195-B195:F195)&lt;4)),IF(NOT(F195=""),AND(AND(ABS(C195:F195-B195:E195)&gt;0),AND(ABS(C195:F195-B195:E195)&lt;4)),AND(AND(ABS(C195:E195-B195:D195)&gt;0),AND(ABS(C195:E195-B195:D195)&lt;4)))))</f>
        <v>0</v>
      </c>
      <c r="M195" s="1" t="b">
        <f t="shared" si="1"/>
        <v>0</v>
      </c>
    </row>
    <row r="196" ht="15.75" customHeight="1">
      <c r="A196" s="1" t="s">
        <v>205</v>
      </c>
      <c r="B196" s="1">
        <f>IFERROR(__xludf.DUMMYFUNCTION("SPLIT(A196,"" "")"),57.0)</f>
        <v>57</v>
      </c>
      <c r="C196" s="1">
        <f>IFERROR(__xludf.DUMMYFUNCTION("""COMPUTED_VALUE"""),57.0)</f>
        <v>57</v>
      </c>
      <c r="D196" s="1">
        <f>IFERROR(__xludf.DUMMYFUNCTION("""COMPUTED_VALUE"""),52.0)</f>
        <v>52</v>
      </c>
      <c r="E196" s="1">
        <f>IFERROR(__xludf.DUMMYFUNCTION("""COMPUTED_VALUE"""),51.0)</f>
        <v>51</v>
      </c>
      <c r="F196" s="2">
        <f>IFERROR(__xludf.DUMMYFUNCTION("""COMPUTED_VALUE"""),53.0)</f>
        <v>53</v>
      </c>
      <c r="J196" s="1" t="b">
        <f t="array" ref="J196">IF(NOT(H196=""),AND(C196:H196&gt;B196:G196),IF(NOT(G196=""),AND(C196:G196&gt;B196:F196),IF(NOT(F196=""),AND(C196:F196&gt;B196:E196),AND(C196:E196&gt;B196:D196))))</f>
        <v>0</v>
      </c>
      <c r="K196" s="1" t="b">
        <f t="array" ref="K196">IF(NOT(H196=""),AND(C196:H196&lt;B196:G196),IF(NOT(G196=""),AND(C196:G196&lt;B196:F196),IF(NOT(F196=""),AND(C196:F196&lt;B196:E196),AND(C196:E196&lt;B196:D196))))</f>
        <v>0</v>
      </c>
      <c r="L196" s="1" t="b">
        <f t="array" ref="L196">IF(NOT(H196=""),AND(AND(ABS(C196:H196-B196:G196)&gt;0),AND(ABS(C196:H196-B196:G196)&lt;4)),IF(NOT(G196=""),AND(AND(ABS(C196:G196-B196:F196)&gt;0),AND(ABS(C196:G196-B196:F196)&lt;4)),IF(NOT(F196=""),AND(AND(ABS(C196:F196-B196:E196)&gt;0),AND(ABS(C196:F196-B196:E196)&lt;4)),AND(AND(ABS(C196:E196-B196:D196)&gt;0),AND(ABS(C196:E196-B196:D196)&lt;4)))))</f>
        <v>0</v>
      </c>
      <c r="M196" s="1" t="b">
        <f t="shared" si="1"/>
        <v>0</v>
      </c>
    </row>
    <row r="197" ht="15.75" customHeight="1">
      <c r="A197" s="1" t="s">
        <v>206</v>
      </c>
      <c r="B197" s="1">
        <f>IFERROR(__xludf.DUMMYFUNCTION("SPLIT(A197,"" "")"),18.0)</f>
        <v>18</v>
      </c>
      <c r="C197" s="1">
        <f>IFERROR(__xludf.DUMMYFUNCTION("""COMPUTED_VALUE"""),18.0)</f>
        <v>18</v>
      </c>
      <c r="D197" s="1">
        <f>IFERROR(__xludf.DUMMYFUNCTION("""COMPUTED_VALUE"""),12.0)</f>
        <v>12</v>
      </c>
      <c r="E197" s="1">
        <f>IFERROR(__xludf.DUMMYFUNCTION("""COMPUTED_VALUE"""),11.0)</f>
        <v>11</v>
      </c>
      <c r="F197" s="2">
        <f>IFERROR(__xludf.DUMMYFUNCTION("""COMPUTED_VALUE"""),11.0)</f>
        <v>11</v>
      </c>
      <c r="J197" s="1" t="b">
        <f t="array" ref="J197">IF(NOT(H197=""),AND(C197:H197&gt;B197:G197),IF(NOT(G197=""),AND(C197:G197&gt;B197:F197),IF(NOT(F197=""),AND(C197:F197&gt;B197:E197),AND(C197:E197&gt;B197:D197))))</f>
        <v>0</v>
      </c>
      <c r="K197" s="1" t="b">
        <f t="array" ref="K197">IF(NOT(H197=""),AND(C197:H197&lt;B197:G197),IF(NOT(G197=""),AND(C197:G197&lt;B197:F197),IF(NOT(F197=""),AND(C197:F197&lt;B197:E197),AND(C197:E197&lt;B197:D197))))</f>
        <v>0</v>
      </c>
      <c r="L197" s="1" t="b">
        <f t="array" ref="L197">IF(NOT(H197=""),AND(AND(ABS(C197:H197-B197:G197)&gt;0),AND(ABS(C197:H197-B197:G197)&lt;4)),IF(NOT(G197=""),AND(AND(ABS(C197:G197-B197:F197)&gt;0),AND(ABS(C197:G197-B197:F197)&lt;4)),IF(NOT(F197=""),AND(AND(ABS(C197:F197-B197:E197)&gt;0),AND(ABS(C197:F197-B197:E197)&lt;4)),AND(AND(ABS(C197:E197-B197:D197)&gt;0),AND(ABS(C197:E197-B197:D197)&lt;4)))))</f>
        <v>0</v>
      </c>
      <c r="M197" s="1" t="b">
        <f t="shared" si="1"/>
        <v>0</v>
      </c>
    </row>
    <row r="198" ht="15.75" customHeight="1">
      <c r="A198" s="1" t="s">
        <v>207</v>
      </c>
      <c r="B198" s="1">
        <f>IFERROR(__xludf.DUMMYFUNCTION("SPLIT(A198,"" "")"),38.0)</f>
        <v>38</v>
      </c>
      <c r="C198" s="1">
        <f>IFERROR(__xludf.DUMMYFUNCTION("""COMPUTED_VALUE"""),38.0)</f>
        <v>38</v>
      </c>
      <c r="D198" s="1">
        <f>IFERROR(__xludf.DUMMYFUNCTION("""COMPUTED_VALUE"""),32.0)</f>
        <v>32</v>
      </c>
      <c r="E198" s="1">
        <f>IFERROR(__xludf.DUMMYFUNCTION("""COMPUTED_VALUE"""),29.0)</f>
        <v>29</v>
      </c>
      <c r="F198" s="2">
        <f>IFERROR(__xludf.DUMMYFUNCTION("""COMPUTED_VALUE"""),25.0)</f>
        <v>25</v>
      </c>
      <c r="J198" s="1" t="b">
        <f t="array" ref="J198">IF(NOT(H198=""),AND(C198:H198&gt;B198:G198),IF(NOT(G198=""),AND(C198:G198&gt;B198:F198),IF(NOT(F198=""),AND(C198:F198&gt;B198:E198),AND(C198:E198&gt;B198:D198))))</f>
        <v>0</v>
      </c>
      <c r="K198" s="1" t="b">
        <f t="array" ref="K198">IF(NOT(H198=""),AND(C198:H198&lt;B198:G198),IF(NOT(G198=""),AND(C198:G198&lt;B198:F198),IF(NOT(F198=""),AND(C198:F198&lt;B198:E198),AND(C198:E198&lt;B198:D198))))</f>
        <v>0</v>
      </c>
      <c r="L198" s="1" t="b">
        <f t="array" ref="L198">IF(NOT(H198=""),AND(AND(ABS(C198:H198-B198:G198)&gt;0),AND(ABS(C198:H198-B198:G198)&lt;4)),IF(NOT(G198=""),AND(AND(ABS(C198:G198-B198:F198)&gt;0),AND(ABS(C198:G198-B198:F198)&lt;4)),IF(NOT(F198=""),AND(AND(ABS(C198:F198-B198:E198)&gt;0),AND(ABS(C198:F198-B198:E198)&lt;4)),AND(AND(ABS(C198:E198-B198:D198)&gt;0),AND(ABS(C198:E198-B198:D198)&lt;4)))))</f>
        <v>0</v>
      </c>
      <c r="M198" s="1" t="b">
        <f t="shared" si="1"/>
        <v>0</v>
      </c>
    </row>
    <row r="199" ht="15.75" customHeight="1">
      <c r="A199" s="1" t="s">
        <v>208</v>
      </c>
      <c r="B199" s="1">
        <f>IFERROR(__xludf.DUMMYFUNCTION("SPLIT(A199,"" "")"),64.0)</f>
        <v>64</v>
      </c>
      <c r="C199" s="1">
        <f>IFERROR(__xludf.DUMMYFUNCTION("""COMPUTED_VALUE"""),64.0)</f>
        <v>64</v>
      </c>
      <c r="D199" s="1">
        <f>IFERROR(__xludf.DUMMYFUNCTION("""COMPUTED_VALUE"""),62.0)</f>
        <v>62</v>
      </c>
      <c r="E199" s="1">
        <f>IFERROR(__xludf.DUMMYFUNCTION("""COMPUTED_VALUE"""),59.0)</f>
        <v>59</v>
      </c>
      <c r="F199" s="1">
        <f>IFERROR(__xludf.DUMMYFUNCTION("""COMPUTED_VALUE"""),57.0)</f>
        <v>57</v>
      </c>
      <c r="G199" s="1">
        <f>IFERROR(__xludf.DUMMYFUNCTION("""COMPUTED_VALUE"""),54.0)</f>
        <v>54</v>
      </c>
      <c r="H199" s="1">
        <f>IFERROR(__xludf.DUMMYFUNCTION("""COMPUTED_VALUE"""),48.0)</f>
        <v>48</v>
      </c>
      <c r="I199" s="1">
        <f>IFERROR(__xludf.DUMMYFUNCTION("""COMPUTED_VALUE"""),42.0)</f>
        <v>42</v>
      </c>
      <c r="J199" s="1" t="b">
        <f t="array" ref="J199">IF(NOT(H199=""),AND(C199:H199&gt;B199:G199),IF(NOT(G199=""),AND(C199:G199&gt;B199:F199),IF(NOT(F199=""),AND(C199:F199&gt;B199:E199),AND(C199:E199&gt;B199:D199))))</f>
        <v>0</v>
      </c>
      <c r="K199" s="1" t="b">
        <f t="array" ref="K199">IF(NOT(H199=""),AND(C199:H199&lt;B199:G199),IF(NOT(G199=""),AND(C199:G199&lt;B199:F199),IF(NOT(F199=""),AND(C199:F199&lt;B199:E199),AND(C199:E199&lt;B199:D199))))</f>
        <v>0</v>
      </c>
      <c r="L199" s="1" t="b">
        <f t="array" ref="L199">IF(NOT(H199=""),AND(AND(ABS(C199:H199-B199:G199)&gt;0),AND(ABS(C199:H199-B199:G199)&lt;4)),IF(NOT(G199=""),AND(AND(ABS(C199:G199-B199:F199)&gt;0),AND(ABS(C199:G199-B199:F199)&lt;4)),IF(NOT(F199=""),AND(AND(ABS(C199:F199-B199:E199)&gt;0),AND(ABS(C199:F199-B199:E199)&lt;4)),AND(AND(ABS(C199:E199-B199:D199)&gt;0),AND(ABS(C199:E199-B199:D199)&lt;4)))))</f>
        <v>0</v>
      </c>
      <c r="M199" s="1" t="b">
        <f t="shared" si="1"/>
        <v>0</v>
      </c>
    </row>
    <row r="200" ht="15.75" customHeight="1">
      <c r="A200" s="1" t="s">
        <v>209</v>
      </c>
      <c r="B200" s="1">
        <f>IFERROR(__xludf.DUMMYFUNCTION("SPLIT(A200,"" "")"),38.0)</f>
        <v>38</v>
      </c>
      <c r="C200" s="1">
        <f>IFERROR(__xludf.DUMMYFUNCTION("""COMPUTED_VALUE"""),34.0)</f>
        <v>34</v>
      </c>
      <c r="D200" s="1">
        <f>IFERROR(__xludf.DUMMYFUNCTION("""COMPUTED_VALUE"""),33.0)</f>
        <v>33</v>
      </c>
      <c r="E200" s="1">
        <f>IFERROR(__xludf.DUMMYFUNCTION("""COMPUTED_VALUE"""),30.0)</f>
        <v>30</v>
      </c>
      <c r="F200" s="1">
        <f>IFERROR(__xludf.DUMMYFUNCTION("""COMPUTED_VALUE"""),28.0)</f>
        <v>28</v>
      </c>
      <c r="G200" s="2">
        <f>IFERROR(__xludf.DUMMYFUNCTION("""COMPUTED_VALUE"""),27.0)</f>
        <v>27</v>
      </c>
      <c r="J200" s="1" t="b">
        <f t="array" ref="J200">IF(NOT(H200=""),AND(C200:H200&gt;B200:G200),IF(NOT(G200=""),AND(C200:G200&gt;B200:F200),IF(NOT(F200=""),AND(C200:F200&gt;B200:E200),AND(C200:E200&gt;B200:D200))))</f>
        <v>0</v>
      </c>
      <c r="K200" s="1" t="b">
        <f t="array" ref="K200">IF(NOT(H200=""),AND(C200:H200&lt;B200:G200),IF(NOT(G200=""),AND(C200:G200&lt;B200:F200),IF(NOT(F200=""),AND(C200:F200&lt;B200:E200),AND(C200:E200&lt;B200:D200))))</f>
        <v>1</v>
      </c>
      <c r="L200" s="1" t="b">
        <f t="array" ref="L200">IF(NOT(H200=""),AND(AND(ABS(C200:H200-B200:G200)&gt;0),AND(ABS(C200:H200-B200:G200)&lt;4)),IF(NOT(G200=""),AND(AND(ABS(C200:G200-B200:F200)&gt;0),AND(ABS(C200:G200-B200:F200)&lt;4)),IF(NOT(F200=""),AND(AND(ABS(C200:F200-B200:E200)&gt;0),AND(ABS(C200:F200-B200:E200)&lt;4)),AND(AND(ABS(C200:E200-B200:D200)&gt;0),AND(ABS(C200:E200-B200:D200)&lt;4)))))</f>
        <v>0</v>
      </c>
      <c r="M200" s="1" t="b">
        <f t="shared" si="1"/>
        <v>0</v>
      </c>
    </row>
    <row r="201" ht="15.75" customHeight="1">
      <c r="A201" s="1" t="s">
        <v>210</v>
      </c>
      <c r="B201" s="1">
        <f>IFERROR(__xludf.DUMMYFUNCTION("SPLIT(A201,"" "")"),93.0)</f>
        <v>93</v>
      </c>
      <c r="C201" s="1">
        <f>IFERROR(__xludf.DUMMYFUNCTION("""COMPUTED_VALUE"""),89.0)</f>
        <v>89</v>
      </c>
      <c r="D201" s="1">
        <f>IFERROR(__xludf.DUMMYFUNCTION("""COMPUTED_VALUE"""),88.0)</f>
        <v>88</v>
      </c>
      <c r="E201" s="1">
        <f>IFERROR(__xludf.DUMMYFUNCTION("""COMPUTED_VALUE"""),87.0)</f>
        <v>87</v>
      </c>
      <c r="F201" s="1">
        <f>IFERROR(__xludf.DUMMYFUNCTION("""COMPUTED_VALUE"""),84.0)</f>
        <v>84</v>
      </c>
      <c r="G201" s="1">
        <f>IFERROR(__xludf.DUMMYFUNCTION("""COMPUTED_VALUE"""),83.0)</f>
        <v>83</v>
      </c>
      <c r="H201" s="1">
        <f>IFERROR(__xludf.DUMMYFUNCTION("""COMPUTED_VALUE"""),81.0)</f>
        <v>81</v>
      </c>
      <c r="I201" s="1">
        <f>IFERROR(__xludf.DUMMYFUNCTION("""COMPUTED_VALUE"""),84.0)</f>
        <v>84</v>
      </c>
      <c r="J201" s="1" t="b">
        <f t="array" ref="J201">IF(NOT(H201=""),AND(C201:H201&gt;B201:G201),IF(NOT(G201=""),AND(C201:G201&gt;B201:F201),IF(NOT(F201=""),AND(C201:F201&gt;B201:E201),AND(C201:E201&gt;B201:D201))))</f>
        <v>0</v>
      </c>
      <c r="K201" s="1" t="b">
        <f t="array" ref="K201">IF(NOT(H201=""),AND(C201:H201&lt;B201:G201),IF(NOT(G201=""),AND(C201:G201&lt;B201:F201),IF(NOT(F201=""),AND(C201:F201&lt;B201:E201),AND(C201:E201&lt;B201:D201))))</f>
        <v>1</v>
      </c>
      <c r="L201" s="1" t="b">
        <f t="array" ref="L201">IF(NOT(H201=""),AND(AND(ABS(C201:H201-B201:G201)&gt;0),AND(ABS(C201:H201-B201:G201)&lt;4)),IF(NOT(G201=""),AND(AND(ABS(C201:G201-B201:F201)&gt;0),AND(ABS(C201:G201-B201:F201)&lt;4)),IF(NOT(F201=""),AND(AND(ABS(C201:F201-B201:E201)&gt;0),AND(ABS(C201:F201-B201:E201)&lt;4)),AND(AND(ABS(C201:E201-B201:D201)&gt;0),AND(ABS(C201:E201-B201:D201)&lt;4)))))</f>
        <v>0</v>
      </c>
      <c r="M201" s="1" t="b">
        <f t="shared" si="1"/>
        <v>0</v>
      </c>
    </row>
    <row r="202" ht="15.75" customHeight="1">
      <c r="A202" s="1" t="s">
        <v>211</v>
      </c>
      <c r="B202" s="1">
        <f>IFERROR(__xludf.DUMMYFUNCTION("SPLIT(A202,"" "")"),51.0)</f>
        <v>51</v>
      </c>
      <c r="C202" s="1">
        <f>IFERROR(__xludf.DUMMYFUNCTION("""COMPUTED_VALUE"""),47.0)</f>
        <v>47</v>
      </c>
      <c r="D202" s="1">
        <f>IFERROR(__xludf.DUMMYFUNCTION("""COMPUTED_VALUE"""),44.0)</f>
        <v>44</v>
      </c>
      <c r="E202" s="1">
        <f>IFERROR(__xludf.DUMMYFUNCTION("""COMPUTED_VALUE"""),41.0)</f>
        <v>41</v>
      </c>
      <c r="F202" s="1">
        <f>IFERROR(__xludf.DUMMYFUNCTION("""COMPUTED_VALUE"""),38.0)</f>
        <v>38</v>
      </c>
      <c r="G202" s="1">
        <f>IFERROR(__xludf.DUMMYFUNCTION("""COMPUTED_VALUE"""),36.0)</f>
        <v>36</v>
      </c>
      <c r="H202" s="1">
        <f>IFERROR(__xludf.DUMMYFUNCTION("""COMPUTED_VALUE"""),35.0)</f>
        <v>35</v>
      </c>
      <c r="I202" s="1">
        <f>IFERROR(__xludf.DUMMYFUNCTION("""COMPUTED_VALUE"""),35.0)</f>
        <v>35</v>
      </c>
      <c r="J202" s="1" t="b">
        <f t="array" ref="J202">IF(NOT(H202=""),AND(C202:H202&gt;B202:G202),IF(NOT(G202=""),AND(C202:G202&gt;B202:F202),IF(NOT(F202=""),AND(C202:F202&gt;B202:E202),AND(C202:E202&gt;B202:D202))))</f>
        <v>0</v>
      </c>
      <c r="K202" s="1" t="b">
        <f t="array" ref="K202">IF(NOT(H202=""),AND(C202:H202&lt;B202:G202),IF(NOT(G202=""),AND(C202:G202&lt;B202:F202),IF(NOT(F202=""),AND(C202:F202&lt;B202:E202),AND(C202:E202&lt;B202:D202))))</f>
        <v>1</v>
      </c>
      <c r="L202" s="1" t="b">
        <f t="array" ref="L202">IF(NOT(H202=""),AND(AND(ABS(C202:H202-B202:G202)&gt;0),AND(ABS(C202:H202-B202:G202)&lt;4)),IF(NOT(G202=""),AND(AND(ABS(C202:G202-B202:F202)&gt;0),AND(ABS(C202:G202-B202:F202)&lt;4)),IF(NOT(F202=""),AND(AND(ABS(C202:F202-B202:E202)&gt;0),AND(ABS(C202:F202-B202:E202)&lt;4)),AND(AND(ABS(C202:E202-B202:D202)&gt;0),AND(ABS(C202:E202-B202:D202)&lt;4)))))</f>
        <v>0</v>
      </c>
      <c r="M202" s="1" t="b">
        <f t="shared" si="1"/>
        <v>0</v>
      </c>
    </row>
    <row r="203" ht="15.75" customHeight="1">
      <c r="A203" s="1" t="s">
        <v>212</v>
      </c>
      <c r="B203" s="1">
        <f>IFERROR(__xludf.DUMMYFUNCTION("SPLIT(A203,"" "")"),93.0)</f>
        <v>93</v>
      </c>
      <c r="C203" s="1">
        <f>IFERROR(__xludf.DUMMYFUNCTION("""COMPUTED_VALUE"""),89.0)</f>
        <v>89</v>
      </c>
      <c r="D203" s="1">
        <f>IFERROR(__xludf.DUMMYFUNCTION("""COMPUTED_VALUE"""),88.0)</f>
        <v>88</v>
      </c>
      <c r="E203" s="1">
        <f>IFERROR(__xludf.DUMMYFUNCTION("""COMPUTED_VALUE"""),85.0)</f>
        <v>85</v>
      </c>
      <c r="F203" s="1">
        <f>IFERROR(__xludf.DUMMYFUNCTION("""COMPUTED_VALUE"""),84.0)</f>
        <v>84</v>
      </c>
      <c r="G203" s="1">
        <f>IFERROR(__xludf.DUMMYFUNCTION("""COMPUTED_VALUE"""),82.0)</f>
        <v>82</v>
      </c>
      <c r="H203" s="2">
        <f>IFERROR(__xludf.DUMMYFUNCTION("""COMPUTED_VALUE"""),78.0)</f>
        <v>78</v>
      </c>
      <c r="J203" s="1" t="b">
        <f t="array" ref="J203">IF(NOT(H203=""),AND(C203:H203&gt;B203:G203),IF(NOT(G203=""),AND(C203:G203&gt;B203:F203),IF(NOT(F203=""),AND(C203:F203&gt;B203:E203),AND(C203:E203&gt;B203:D203))))</f>
        <v>0</v>
      </c>
      <c r="K203" s="1" t="b">
        <f t="array" ref="K203">IF(NOT(H203=""),AND(C203:H203&lt;B203:G203),IF(NOT(G203=""),AND(C203:G203&lt;B203:F203),IF(NOT(F203=""),AND(C203:F203&lt;B203:E203),AND(C203:E203&lt;B203:D203))))</f>
        <v>1</v>
      </c>
      <c r="L203" s="1" t="b">
        <f t="array" ref="L203">IF(NOT(H203=""),AND(AND(ABS(C203:H203-B203:G203)&gt;0),AND(ABS(C203:H203-B203:G203)&lt;4)),IF(NOT(G203=""),AND(AND(ABS(C203:G203-B203:F203)&gt;0),AND(ABS(C203:G203-B203:F203)&lt;4)),IF(NOT(F203=""),AND(AND(ABS(C203:F203-B203:E203)&gt;0),AND(ABS(C203:F203-B203:E203)&lt;4)),AND(AND(ABS(C203:E203-B203:D203)&gt;0),AND(ABS(C203:E203-B203:D203)&lt;4)))))</f>
        <v>0</v>
      </c>
      <c r="M203" s="1" t="b">
        <f t="shared" si="1"/>
        <v>0</v>
      </c>
    </row>
    <row r="204" ht="15.75" customHeight="1">
      <c r="A204" s="1" t="s">
        <v>213</v>
      </c>
      <c r="B204" s="1">
        <f>IFERROR(__xludf.DUMMYFUNCTION("SPLIT(A204,"" "")"),88.0)</f>
        <v>88</v>
      </c>
      <c r="C204" s="1">
        <f>IFERROR(__xludf.DUMMYFUNCTION("""COMPUTED_VALUE"""),84.0)</f>
        <v>84</v>
      </c>
      <c r="D204" s="1">
        <f>IFERROR(__xludf.DUMMYFUNCTION("""COMPUTED_VALUE"""),83.0)</f>
        <v>83</v>
      </c>
      <c r="E204" s="1">
        <f>IFERROR(__xludf.DUMMYFUNCTION("""COMPUTED_VALUE"""),81.0)</f>
        <v>81</v>
      </c>
      <c r="F204" s="1">
        <f>IFERROR(__xludf.DUMMYFUNCTION("""COMPUTED_VALUE"""),80.0)</f>
        <v>80</v>
      </c>
      <c r="G204" s="1">
        <f>IFERROR(__xludf.DUMMYFUNCTION("""COMPUTED_VALUE"""),79.0)</f>
        <v>79</v>
      </c>
      <c r="H204" s="2">
        <f>IFERROR(__xludf.DUMMYFUNCTION("""COMPUTED_VALUE"""),72.0)</f>
        <v>72</v>
      </c>
      <c r="J204" s="1" t="b">
        <f t="array" ref="J204">IF(NOT(H204=""),AND(C204:H204&gt;B204:G204),IF(NOT(G204=""),AND(C204:G204&gt;B204:F204),IF(NOT(F204=""),AND(C204:F204&gt;B204:E204),AND(C204:E204&gt;B204:D204))))</f>
        <v>0</v>
      </c>
      <c r="K204" s="1" t="b">
        <f t="array" ref="K204">IF(NOT(H204=""),AND(C204:H204&lt;B204:G204),IF(NOT(G204=""),AND(C204:G204&lt;B204:F204),IF(NOT(F204=""),AND(C204:F204&lt;B204:E204),AND(C204:E204&lt;B204:D204))))</f>
        <v>1</v>
      </c>
      <c r="L204" s="1" t="b">
        <f t="array" ref="L204">IF(NOT(H204=""),AND(AND(ABS(C204:H204-B204:G204)&gt;0),AND(ABS(C204:H204-B204:G204)&lt;4)),IF(NOT(G204=""),AND(AND(ABS(C204:G204-B204:F204)&gt;0),AND(ABS(C204:G204-B204:F204)&lt;4)),IF(NOT(F204=""),AND(AND(ABS(C204:F204-B204:E204)&gt;0),AND(ABS(C204:F204-B204:E204)&lt;4)),AND(AND(ABS(C204:E204-B204:D204)&gt;0),AND(ABS(C204:E204-B204:D204)&lt;4)))))</f>
        <v>0</v>
      </c>
      <c r="M204" s="1" t="b">
        <f t="shared" si="1"/>
        <v>0</v>
      </c>
    </row>
    <row r="205" ht="15.75" customHeight="1">
      <c r="A205" s="1" t="s">
        <v>214</v>
      </c>
      <c r="B205" s="1">
        <f>IFERROR(__xludf.DUMMYFUNCTION("SPLIT(A205,"" "")"),82.0)</f>
        <v>82</v>
      </c>
      <c r="C205" s="1">
        <f>IFERROR(__xludf.DUMMYFUNCTION("""COMPUTED_VALUE"""),78.0)</f>
        <v>78</v>
      </c>
      <c r="D205" s="1">
        <f>IFERROR(__xludf.DUMMYFUNCTION("""COMPUTED_VALUE"""),81.0)</f>
        <v>81</v>
      </c>
      <c r="E205" s="1">
        <f>IFERROR(__xludf.DUMMYFUNCTION("""COMPUTED_VALUE"""),79.0)</f>
        <v>79</v>
      </c>
      <c r="F205" s="2">
        <f>IFERROR(__xludf.DUMMYFUNCTION("""COMPUTED_VALUE"""),77.0)</f>
        <v>77</v>
      </c>
      <c r="J205" s="1" t="b">
        <f t="array" ref="J205">IF(NOT(H205=""),AND(C205:H205&gt;B205:G205),IF(NOT(G205=""),AND(C205:G205&gt;B205:F205),IF(NOT(F205=""),AND(C205:F205&gt;B205:E205),AND(C205:E205&gt;B205:D205))))</f>
        <v>0</v>
      </c>
      <c r="K205" s="1" t="b">
        <f t="array" ref="K205">IF(NOT(H205=""),AND(C205:H205&lt;B205:G205),IF(NOT(G205=""),AND(C205:G205&lt;B205:F205),IF(NOT(F205=""),AND(C205:F205&lt;B205:E205),AND(C205:E205&lt;B205:D205))))</f>
        <v>0</v>
      </c>
      <c r="L205" s="1" t="b">
        <f t="array" ref="L205">IF(NOT(H205=""),AND(AND(ABS(C205:H205-B205:G205)&gt;0),AND(ABS(C205:H205-B205:G205)&lt;4)),IF(NOT(G205=""),AND(AND(ABS(C205:G205-B205:F205)&gt;0),AND(ABS(C205:G205-B205:F205)&lt;4)),IF(NOT(F205=""),AND(AND(ABS(C205:F205-B205:E205)&gt;0),AND(ABS(C205:F205-B205:E205)&lt;4)),AND(AND(ABS(C205:E205-B205:D205)&gt;0),AND(ABS(C205:E205-B205:D205)&lt;4)))))</f>
        <v>0</v>
      </c>
      <c r="M205" s="1" t="b">
        <f t="shared" si="1"/>
        <v>0</v>
      </c>
    </row>
    <row r="206" ht="15.75" customHeight="1">
      <c r="A206" s="1" t="s">
        <v>215</v>
      </c>
      <c r="B206" s="1">
        <f>IFERROR(__xludf.DUMMYFUNCTION("SPLIT(A206,"" "")"),58.0)</f>
        <v>58</v>
      </c>
      <c r="C206" s="1">
        <f>IFERROR(__xludf.DUMMYFUNCTION("""COMPUTED_VALUE"""),54.0)</f>
        <v>54</v>
      </c>
      <c r="D206" s="1">
        <f>IFERROR(__xludf.DUMMYFUNCTION("""COMPUTED_VALUE"""),52.0)</f>
        <v>52</v>
      </c>
      <c r="E206" s="1">
        <f>IFERROR(__xludf.DUMMYFUNCTION("""COMPUTED_VALUE"""),54.0)</f>
        <v>54</v>
      </c>
      <c r="F206" s="2">
        <f>IFERROR(__xludf.DUMMYFUNCTION("""COMPUTED_VALUE"""),56.0)</f>
        <v>56</v>
      </c>
      <c r="J206" s="1" t="b">
        <f t="array" ref="J206">IF(NOT(H206=""),AND(C206:H206&gt;B206:G206),IF(NOT(G206=""),AND(C206:G206&gt;B206:F206),IF(NOT(F206=""),AND(C206:F206&gt;B206:E206),AND(C206:E206&gt;B206:D206))))</f>
        <v>0</v>
      </c>
      <c r="K206" s="1" t="b">
        <f t="array" ref="K206">IF(NOT(H206=""),AND(C206:H206&lt;B206:G206),IF(NOT(G206=""),AND(C206:G206&lt;B206:F206),IF(NOT(F206=""),AND(C206:F206&lt;B206:E206),AND(C206:E206&lt;B206:D206))))</f>
        <v>0</v>
      </c>
      <c r="L206" s="1" t="b">
        <f t="array" ref="L206">IF(NOT(H206=""),AND(AND(ABS(C206:H206-B206:G206)&gt;0),AND(ABS(C206:H206-B206:G206)&lt;4)),IF(NOT(G206=""),AND(AND(ABS(C206:G206-B206:F206)&gt;0),AND(ABS(C206:G206-B206:F206)&lt;4)),IF(NOT(F206=""),AND(AND(ABS(C206:F206-B206:E206)&gt;0),AND(ABS(C206:F206-B206:E206)&lt;4)),AND(AND(ABS(C206:E206-B206:D206)&gt;0),AND(ABS(C206:E206-B206:D206)&lt;4)))))</f>
        <v>0</v>
      </c>
      <c r="M206" s="1" t="b">
        <f t="shared" si="1"/>
        <v>0</v>
      </c>
    </row>
    <row r="207" ht="15.75" customHeight="1">
      <c r="A207" s="1" t="s">
        <v>216</v>
      </c>
      <c r="B207" s="1">
        <f>IFERROR(__xludf.DUMMYFUNCTION("SPLIT(A207,"" "")"),9.0)</f>
        <v>9</v>
      </c>
      <c r="C207" s="1">
        <f>IFERROR(__xludf.DUMMYFUNCTION("""COMPUTED_VALUE"""),5.0)</f>
        <v>5</v>
      </c>
      <c r="D207" s="1">
        <f>IFERROR(__xludf.DUMMYFUNCTION("""COMPUTED_VALUE"""),7.0)</f>
        <v>7</v>
      </c>
      <c r="E207" s="1">
        <f>IFERROR(__xludf.DUMMYFUNCTION("""COMPUTED_VALUE"""),6.0)</f>
        <v>6</v>
      </c>
      <c r="F207" s="2">
        <f>IFERROR(__xludf.DUMMYFUNCTION("""COMPUTED_VALUE"""),6.0)</f>
        <v>6</v>
      </c>
      <c r="J207" s="1" t="b">
        <f t="array" ref="J207">IF(NOT(H207=""),AND(C207:H207&gt;B207:G207),IF(NOT(G207=""),AND(C207:G207&gt;B207:F207),IF(NOT(F207=""),AND(C207:F207&gt;B207:E207),AND(C207:E207&gt;B207:D207))))</f>
        <v>0</v>
      </c>
      <c r="K207" s="1" t="b">
        <f t="array" ref="K207">IF(NOT(H207=""),AND(C207:H207&lt;B207:G207),IF(NOT(G207=""),AND(C207:G207&lt;B207:F207),IF(NOT(F207=""),AND(C207:F207&lt;B207:E207),AND(C207:E207&lt;B207:D207))))</f>
        <v>0</v>
      </c>
      <c r="L207" s="1" t="b">
        <f t="array" ref="L207">IF(NOT(H207=""),AND(AND(ABS(C207:H207-B207:G207)&gt;0),AND(ABS(C207:H207-B207:G207)&lt;4)),IF(NOT(G207=""),AND(AND(ABS(C207:G207-B207:F207)&gt;0),AND(ABS(C207:G207-B207:F207)&lt;4)),IF(NOT(F207=""),AND(AND(ABS(C207:F207-B207:E207)&gt;0),AND(ABS(C207:F207-B207:E207)&lt;4)),AND(AND(ABS(C207:E207-B207:D207)&gt;0),AND(ABS(C207:E207-B207:D207)&lt;4)))))</f>
        <v>0</v>
      </c>
      <c r="M207" s="1" t="b">
        <f t="shared" si="1"/>
        <v>0</v>
      </c>
    </row>
    <row r="208" ht="15.75" customHeight="1">
      <c r="A208" s="1" t="s">
        <v>217</v>
      </c>
      <c r="B208" s="1">
        <f>IFERROR(__xludf.DUMMYFUNCTION("SPLIT(A208,"" "")"),38.0)</f>
        <v>38</v>
      </c>
      <c r="C208" s="1">
        <f>IFERROR(__xludf.DUMMYFUNCTION("""COMPUTED_VALUE"""),34.0)</f>
        <v>34</v>
      </c>
      <c r="D208" s="1">
        <f>IFERROR(__xludf.DUMMYFUNCTION("""COMPUTED_VALUE"""),33.0)</f>
        <v>33</v>
      </c>
      <c r="E208" s="1">
        <f>IFERROR(__xludf.DUMMYFUNCTION("""COMPUTED_VALUE"""),34.0)</f>
        <v>34</v>
      </c>
      <c r="F208" s="1">
        <f>IFERROR(__xludf.DUMMYFUNCTION("""COMPUTED_VALUE"""),33.0)</f>
        <v>33</v>
      </c>
      <c r="G208" s="1">
        <f>IFERROR(__xludf.DUMMYFUNCTION("""COMPUTED_VALUE"""),32.0)</f>
        <v>32</v>
      </c>
      <c r="H208" s="2">
        <f>IFERROR(__xludf.DUMMYFUNCTION("""COMPUTED_VALUE"""),28.0)</f>
        <v>28</v>
      </c>
      <c r="J208" s="1" t="b">
        <f t="array" ref="J208">IF(NOT(H208=""),AND(C208:H208&gt;B208:G208),IF(NOT(G208=""),AND(C208:G208&gt;B208:F208),IF(NOT(F208=""),AND(C208:F208&gt;B208:E208),AND(C208:E208&gt;B208:D208))))</f>
        <v>0</v>
      </c>
      <c r="K208" s="1" t="b">
        <f t="array" ref="K208">IF(NOT(H208=""),AND(C208:H208&lt;B208:G208),IF(NOT(G208=""),AND(C208:G208&lt;B208:F208),IF(NOT(F208=""),AND(C208:F208&lt;B208:E208),AND(C208:E208&lt;B208:D208))))</f>
        <v>0</v>
      </c>
      <c r="L208" s="1" t="b">
        <f t="array" ref="L208">IF(NOT(H208=""),AND(AND(ABS(C208:H208-B208:G208)&gt;0),AND(ABS(C208:H208-B208:G208)&lt;4)),IF(NOT(G208=""),AND(AND(ABS(C208:G208-B208:F208)&gt;0),AND(ABS(C208:G208-B208:F208)&lt;4)),IF(NOT(F208=""),AND(AND(ABS(C208:F208-B208:E208)&gt;0),AND(ABS(C208:F208-B208:E208)&lt;4)),AND(AND(ABS(C208:E208-B208:D208)&gt;0),AND(ABS(C208:E208-B208:D208)&lt;4)))))</f>
        <v>0</v>
      </c>
      <c r="M208" s="1" t="b">
        <f t="shared" si="1"/>
        <v>0</v>
      </c>
    </row>
    <row r="209" ht="15.75" customHeight="1">
      <c r="A209" s="1" t="s">
        <v>218</v>
      </c>
      <c r="B209" s="1">
        <f>IFERROR(__xludf.DUMMYFUNCTION("SPLIT(A209,"" "")"),52.0)</f>
        <v>52</v>
      </c>
      <c r="C209" s="1">
        <f>IFERROR(__xludf.DUMMYFUNCTION("""COMPUTED_VALUE"""),48.0)</f>
        <v>48</v>
      </c>
      <c r="D209" s="1">
        <f>IFERROR(__xludf.DUMMYFUNCTION("""COMPUTED_VALUE"""),45.0)</f>
        <v>45</v>
      </c>
      <c r="E209" s="1">
        <f>IFERROR(__xludf.DUMMYFUNCTION("""COMPUTED_VALUE"""),48.0)</f>
        <v>48</v>
      </c>
      <c r="F209" s="1">
        <f>IFERROR(__xludf.DUMMYFUNCTION("""COMPUTED_VALUE"""),46.0)</f>
        <v>46</v>
      </c>
      <c r="G209" s="1">
        <f>IFERROR(__xludf.DUMMYFUNCTION("""COMPUTED_VALUE"""),44.0)</f>
        <v>44</v>
      </c>
      <c r="H209" s="1">
        <f>IFERROR(__xludf.DUMMYFUNCTION("""COMPUTED_VALUE"""),42.0)</f>
        <v>42</v>
      </c>
      <c r="I209" s="1">
        <f>IFERROR(__xludf.DUMMYFUNCTION("""COMPUTED_VALUE"""),35.0)</f>
        <v>35</v>
      </c>
      <c r="J209" s="1" t="b">
        <f t="array" ref="J209">IF(NOT(H209=""),AND(C209:H209&gt;B209:G209),IF(NOT(G209=""),AND(C209:G209&gt;B209:F209),IF(NOT(F209=""),AND(C209:F209&gt;B209:E209),AND(C209:E209&gt;B209:D209))))</f>
        <v>0</v>
      </c>
      <c r="K209" s="1" t="b">
        <f t="array" ref="K209">IF(NOT(H209=""),AND(C209:H209&lt;B209:G209),IF(NOT(G209=""),AND(C209:G209&lt;B209:F209),IF(NOT(F209=""),AND(C209:F209&lt;B209:E209),AND(C209:E209&lt;B209:D209))))</f>
        <v>0</v>
      </c>
      <c r="L209" s="1" t="b">
        <f t="array" ref="L209">IF(NOT(H209=""),AND(AND(ABS(C209:H209-B209:G209)&gt;0),AND(ABS(C209:H209-B209:G209)&lt;4)),IF(NOT(G209=""),AND(AND(ABS(C209:G209-B209:F209)&gt;0),AND(ABS(C209:G209-B209:F209)&lt;4)),IF(NOT(F209=""),AND(AND(ABS(C209:F209-B209:E209)&gt;0),AND(ABS(C209:F209-B209:E209)&lt;4)),AND(AND(ABS(C209:E209-B209:D209)&gt;0),AND(ABS(C209:E209-B209:D209)&lt;4)))))</f>
        <v>0</v>
      </c>
      <c r="M209" s="1" t="b">
        <f t="shared" si="1"/>
        <v>0</v>
      </c>
    </row>
    <row r="210" ht="15.75" customHeight="1">
      <c r="A210" s="1" t="s">
        <v>219</v>
      </c>
      <c r="B210" s="1">
        <f>IFERROR(__xludf.DUMMYFUNCTION("SPLIT(A210,"" "")"),33.0)</f>
        <v>33</v>
      </c>
      <c r="C210" s="1">
        <f>IFERROR(__xludf.DUMMYFUNCTION("""COMPUTED_VALUE"""),29.0)</f>
        <v>29</v>
      </c>
      <c r="D210" s="1">
        <f>IFERROR(__xludf.DUMMYFUNCTION("""COMPUTED_VALUE"""),28.0)</f>
        <v>28</v>
      </c>
      <c r="E210" s="1">
        <f>IFERROR(__xludf.DUMMYFUNCTION("""COMPUTED_VALUE"""),25.0)</f>
        <v>25</v>
      </c>
      <c r="F210" s="1">
        <f>IFERROR(__xludf.DUMMYFUNCTION("""COMPUTED_VALUE"""),25.0)</f>
        <v>25</v>
      </c>
      <c r="G210" s="1">
        <f>IFERROR(__xludf.DUMMYFUNCTION("""COMPUTED_VALUE"""),24.0)</f>
        <v>24</v>
      </c>
      <c r="H210" s="1">
        <f>IFERROR(__xludf.DUMMYFUNCTION("""COMPUTED_VALUE"""),23.0)</f>
        <v>23</v>
      </c>
      <c r="I210" s="1">
        <f>IFERROR(__xludf.DUMMYFUNCTION("""COMPUTED_VALUE"""),22.0)</f>
        <v>22</v>
      </c>
      <c r="J210" s="1" t="b">
        <f t="array" ref="J210">IF(NOT(H210=""),AND(C210:H210&gt;B210:G210),IF(NOT(G210=""),AND(C210:G210&gt;B210:F210),IF(NOT(F210=""),AND(C210:F210&gt;B210:E210),AND(C210:E210&gt;B210:D210))))</f>
        <v>0</v>
      </c>
      <c r="K210" s="1" t="b">
        <f t="array" ref="K210">IF(NOT(H210=""),AND(C210:H210&lt;B210:G210),IF(NOT(G210=""),AND(C210:G210&lt;B210:F210),IF(NOT(F210=""),AND(C210:F210&lt;B210:E210),AND(C210:E210&lt;B210:D210))))</f>
        <v>0</v>
      </c>
      <c r="L210" s="1" t="b">
        <f t="array" ref="L210">IF(NOT(H210=""),AND(AND(ABS(C210:H210-B210:G210)&gt;0),AND(ABS(C210:H210-B210:G210)&lt;4)),IF(NOT(G210=""),AND(AND(ABS(C210:G210-B210:F210)&gt;0),AND(ABS(C210:G210-B210:F210)&lt;4)),IF(NOT(F210=""),AND(AND(ABS(C210:F210-B210:E210)&gt;0),AND(ABS(C210:F210-B210:E210)&lt;4)),AND(AND(ABS(C210:E210-B210:D210)&gt;0),AND(ABS(C210:E210-B210:D210)&lt;4)))))</f>
        <v>0</v>
      </c>
      <c r="M210" s="1" t="b">
        <f t="shared" si="1"/>
        <v>0</v>
      </c>
    </row>
    <row r="211" ht="15.75" customHeight="1">
      <c r="A211" s="1" t="s">
        <v>220</v>
      </c>
      <c r="B211" s="1">
        <f>IFERROR(__xludf.DUMMYFUNCTION("SPLIT(A211,"" "")"),32.0)</f>
        <v>32</v>
      </c>
      <c r="C211" s="1">
        <f>IFERROR(__xludf.DUMMYFUNCTION("""COMPUTED_VALUE"""),28.0)</f>
        <v>28</v>
      </c>
      <c r="D211" s="1">
        <f>IFERROR(__xludf.DUMMYFUNCTION("""COMPUTED_VALUE"""),26.0)</f>
        <v>26</v>
      </c>
      <c r="E211" s="1">
        <f>IFERROR(__xludf.DUMMYFUNCTION("""COMPUTED_VALUE"""),26.0)</f>
        <v>26</v>
      </c>
      <c r="F211" s="1">
        <f>IFERROR(__xludf.DUMMYFUNCTION("""COMPUTED_VALUE"""),25.0)</f>
        <v>25</v>
      </c>
      <c r="G211" s="2">
        <f>IFERROR(__xludf.DUMMYFUNCTION("""COMPUTED_VALUE"""),26.0)</f>
        <v>26</v>
      </c>
      <c r="J211" s="1" t="b">
        <f t="array" ref="J211">IF(NOT(H211=""),AND(C211:H211&gt;B211:G211),IF(NOT(G211=""),AND(C211:G211&gt;B211:F211),IF(NOT(F211=""),AND(C211:F211&gt;B211:E211),AND(C211:E211&gt;B211:D211))))</f>
        <v>0</v>
      </c>
      <c r="K211" s="1" t="b">
        <f t="array" ref="K211">IF(NOT(H211=""),AND(C211:H211&lt;B211:G211),IF(NOT(G211=""),AND(C211:G211&lt;B211:F211),IF(NOT(F211=""),AND(C211:F211&lt;B211:E211),AND(C211:E211&lt;B211:D211))))</f>
        <v>0</v>
      </c>
      <c r="L211" s="1" t="b">
        <f t="array" ref="L211">IF(NOT(H211=""),AND(AND(ABS(C211:H211-B211:G211)&gt;0),AND(ABS(C211:H211-B211:G211)&lt;4)),IF(NOT(G211=""),AND(AND(ABS(C211:G211-B211:F211)&gt;0),AND(ABS(C211:G211-B211:F211)&lt;4)),IF(NOT(F211=""),AND(AND(ABS(C211:F211-B211:E211)&gt;0),AND(ABS(C211:F211-B211:E211)&lt;4)),AND(AND(ABS(C211:E211-B211:D211)&gt;0),AND(ABS(C211:E211-B211:D211)&lt;4)))))</f>
        <v>0</v>
      </c>
      <c r="M211" s="1" t="b">
        <f t="shared" si="1"/>
        <v>0</v>
      </c>
    </row>
    <row r="212" ht="15.75" customHeight="1">
      <c r="A212" s="1" t="s">
        <v>221</v>
      </c>
      <c r="B212" s="1">
        <f>IFERROR(__xludf.DUMMYFUNCTION("SPLIT(A212,"" "")"),97.0)</f>
        <v>97</v>
      </c>
      <c r="C212" s="1">
        <f>IFERROR(__xludf.DUMMYFUNCTION("""COMPUTED_VALUE"""),93.0)</f>
        <v>93</v>
      </c>
      <c r="D212" s="1">
        <f>IFERROR(__xludf.DUMMYFUNCTION("""COMPUTED_VALUE"""),92.0)</f>
        <v>92</v>
      </c>
      <c r="E212" s="1">
        <f>IFERROR(__xludf.DUMMYFUNCTION("""COMPUTED_VALUE"""),90.0)</f>
        <v>90</v>
      </c>
      <c r="F212" s="1">
        <f>IFERROR(__xludf.DUMMYFUNCTION("""COMPUTED_VALUE"""),90.0)</f>
        <v>90</v>
      </c>
      <c r="G212" s="2">
        <f>IFERROR(__xludf.DUMMYFUNCTION("""COMPUTED_VALUE"""),90.0)</f>
        <v>90</v>
      </c>
      <c r="J212" s="1" t="b">
        <f t="array" ref="J212">IF(NOT(H212=""),AND(C212:H212&gt;B212:G212),IF(NOT(G212=""),AND(C212:G212&gt;B212:F212),IF(NOT(F212=""),AND(C212:F212&gt;B212:E212),AND(C212:E212&gt;B212:D212))))</f>
        <v>0</v>
      </c>
      <c r="K212" s="1" t="b">
        <f t="array" ref="K212">IF(NOT(H212=""),AND(C212:H212&lt;B212:G212),IF(NOT(G212=""),AND(C212:G212&lt;B212:F212),IF(NOT(F212=""),AND(C212:F212&lt;B212:E212),AND(C212:E212&lt;B212:D212))))</f>
        <v>0</v>
      </c>
      <c r="L212" s="1" t="b">
        <f t="array" ref="L212">IF(NOT(H212=""),AND(AND(ABS(C212:H212-B212:G212)&gt;0),AND(ABS(C212:H212-B212:G212)&lt;4)),IF(NOT(G212=""),AND(AND(ABS(C212:G212-B212:F212)&gt;0),AND(ABS(C212:G212-B212:F212)&lt;4)),IF(NOT(F212=""),AND(AND(ABS(C212:F212-B212:E212)&gt;0),AND(ABS(C212:F212-B212:E212)&lt;4)),AND(AND(ABS(C212:E212-B212:D212)&gt;0),AND(ABS(C212:E212-B212:D212)&lt;4)))))</f>
        <v>0</v>
      </c>
      <c r="M212" s="1" t="b">
        <f t="shared" si="1"/>
        <v>0</v>
      </c>
    </row>
    <row r="213" ht="15.75" customHeight="1">
      <c r="A213" s="1" t="s">
        <v>222</v>
      </c>
      <c r="B213" s="1">
        <f>IFERROR(__xludf.DUMMYFUNCTION("SPLIT(A213,"" "")"),10.0)</f>
        <v>10</v>
      </c>
      <c r="C213" s="1">
        <f>IFERROR(__xludf.DUMMYFUNCTION("""COMPUTED_VALUE"""),6.0)</f>
        <v>6</v>
      </c>
      <c r="D213" s="1">
        <f>IFERROR(__xludf.DUMMYFUNCTION("""COMPUTED_VALUE"""),5.0)</f>
        <v>5</v>
      </c>
      <c r="E213" s="1">
        <f>IFERROR(__xludf.DUMMYFUNCTION("""COMPUTED_VALUE"""),5.0)</f>
        <v>5</v>
      </c>
      <c r="F213" s="2">
        <f>IFERROR(__xludf.DUMMYFUNCTION("""COMPUTED_VALUE"""),1.0)</f>
        <v>1</v>
      </c>
      <c r="J213" s="1" t="b">
        <f t="array" ref="J213">IF(NOT(H213=""),AND(C213:H213&gt;B213:G213),IF(NOT(G213=""),AND(C213:G213&gt;B213:F213),IF(NOT(F213=""),AND(C213:F213&gt;B213:E213),AND(C213:E213&gt;B213:D213))))</f>
        <v>0</v>
      </c>
      <c r="K213" s="1" t="b">
        <f t="array" ref="K213">IF(NOT(H213=""),AND(C213:H213&lt;B213:G213),IF(NOT(G213=""),AND(C213:G213&lt;B213:F213),IF(NOT(F213=""),AND(C213:F213&lt;B213:E213),AND(C213:E213&lt;B213:D213))))</f>
        <v>0</v>
      </c>
      <c r="L213" s="1" t="b">
        <f t="array" ref="L213">IF(NOT(H213=""),AND(AND(ABS(C213:H213-B213:G213)&gt;0),AND(ABS(C213:H213-B213:G213)&lt;4)),IF(NOT(G213=""),AND(AND(ABS(C213:G213-B213:F213)&gt;0),AND(ABS(C213:G213-B213:F213)&lt;4)),IF(NOT(F213=""),AND(AND(ABS(C213:F213-B213:E213)&gt;0),AND(ABS(C213:F213-B213:E213)&lt;4)),AND(AND(ABS(C213:E213-B213:D213)&gt;0),AND(ABS(C213:E213-B213:D213)&lt;4)))))</f>
        <v>0</v>
      </c>
      <c r="M213" s="1" t="b">
        <f t="shared" si="1"/>
        <v>0</v>
      </c>
    </row>
    <row r="214" ht="15.75" customHeight="1">
      <c r="A214" s="1" t="s">
        <v>223</v>
      </c>
      <c r="B214" s="1">
        <f>IFERROR(__xludf.DUMMYFUNCTION("SPLIT(A214,"" "")"),31.0)</f>
        <v>31</v>
      </c>
      <c r="C214" s="1">
        <f>IFERROR(__xludf.DUMMYFUNCTION("""COMPUTED_VALUE"""),27.0)</f>
        <v>27</v>
      </c>
      <c r="D214" s="1">
        <f>IFERROR(__xludf.DUMMYFUNCTION("""COMPUTED_VALUE"""),27.0)</f>
        <v>27</v>
      </c>
      <c r="E214" s="1">
        <f>IFERROR(__xludf.DUMMYFUNCTION("""COMPUTED_VALUE"""),24.0)</f>
        <v>24</v>
      </c>
      <c r="F214" s="1">
        <f>IFERROR(__xludf.DUMMYFUNCTION("""COMPUTED_VALUE"""),22.0)</f>
        <v>22</v>
      </c>
      <c r="G214" s="2">
        <f>IFERROR(__xludf.DUMMYFUNCTION("""COMPUTED_VALUE"""),15.0)</f>
        <v>15</v>
      </c>
      <c r="J214" s="1" t="b">
        <f t="array" ref="J214">IF(NOT(H214=""),AND(C214:H214&gt;B214:G214),IF(NOT(G214=""),AND(C214:G214&gt;B214:F214),IF(NOT(F214=""),AND(C214:F214&gt;B214:E214),AND(C214:E214&gt;B214:D214))))</f>
        <v>0</v>
      </c>
      <c r="K214" s="1" t="b">
        <f t="array" ref="K214">IF(NOT(H214=""),AND(C214:H214&lt;B214:G214),IF(NOT(G214=""),AND(C214:G214&lt;B214:F214),IF(NOT(F214=""),AND(C214:F214&lt;B214:E214),AND(C214:E214&lt;B214:D214))))</f>
        <v>0</v>
      </c>
      <c r="L214" s="1" t="b">
        <f t="array" ref="L214">IF(NOT(H214=""),AND(AND(ABS(C214:H214-B214:G214)&gt;0),AND(ABS(C214:H214-B214:G214)&lt;4)),IF(NOT(G214=""),AND(AND(ABS(C214:G214-B214:F214)&gt;0),AND(ABS(C214:G214-B214:F214)&lt;4)),IF(NOT(F214=""),AND(AND(ABS(C214:F214-B214:E214)&gt;0),AND(ABS(C214:F214-B214:E214)&lt;4)),AND(AND(ABS(C214:E214-B214:D214)&gt;0),AND(ABS(C214:E214-B214:D214)&lt;4)))))</f>
        <v>0</v>
      </c>
      <c r="M214" s="1" t="b">
        <f t="shared" si="1"/>
        <v>0</v>
      </c>
    </row>
    <row r="215" ht="15.75" customHeight="1">
      <c r="A215" s="1" t="s">
        <v>224</v>
      </c>
      <c r="B215" s="1">
        <f>IFERROR(__xludf.DUMMYFUNCTION("SPLIT(A215,"" "")"),55.0)</f>
        <v>55</v>
      </c>
      <c r="C215" s="1">
        <f>IFERROR(__xludf.DUMMYFUNCTION("""COMPUTED_VALUE"""),51.0)</f>
        <v>51</v>
      </c>
      <c r="D215" s="1">
        <f>IFERROR(__xludf.DUMMYFUNCTION("""COMPUTED_VALUE"""),48.0)</f>
        <v>48</v>
      </c>
      <c r="E215" s="1">
        <f>IFERROR(__xludf.DUMMYFUNCTION("""COMPUTED_VALUE"""),44.0)</f>
        <v>44</v>
      </c>
      <c r="F215" s="1">
        <f>IFERROR(__xludf.DUMMYFUNCTION("""COMPUTED_VALUE"""),43.0)</f>
        <v>43</v>
      </c>
      <c r="G215" s="1">
        <f>IFERROR(__xludf.DUMMYFUNCTION("""COMPUTED_VALUE"""),40.0)</f>
        <v>40</v>
      </c>
      <c r="H215" s="2">
        <f>IFERROR(__xludf.DUMMYFUNCTION("""COMPUTED_VALUE"""),37.0)</f>
        <v>37</v>
      </c>
      <c r="J215" s="1" t="b">
        <f t="array" ref="J215">IF(NOT(H215=""),AND(C215:H215&gt;B215:G215),IF(NOT(G215=""),AND(C215:G215&gt;B215:F215),IF(NOT(F215=""),AND(C215:F215&gt;B215:E215),AND(C215:E215&gt;B215:D215))))</f>
        <v>0</v>
      </c>
      <c r="K215" s="1" t="b">
        <f t="array" ref="K215">IF(NOT(H215=""),AND(C215:H215&lt;B215:G215),IF(NOT(G215=""),AND(C215:G215&lt;B215:F215),IF(NOT(F215=""),AND(C215:F215&lt;B215:E215),AND(C215:E215&lt;B215:D215))))</f>
        <v>1</v>
      </c>
      <c r="L215" s="1" t="b">
        <f t="array" ref="L215">IF(NOT(H215=""),AND(AND(ABS(C215:H215-B215:G215)&gt;0),AND(ABS(C215:H215-B215:G215)&lt;4)),IF(NOT(G215=""),AND(AND(ABS(C215:G215-B215:F215)&gt;0),AND(ABS(C215:G215-B215:F215)&lt;4)),IF(NOT(F215=""),AND(AND(ABS(C215:F215-B215:E215)&gt;0),AND(ABS(C215:F215-B215:E215)&lt;4)),AND(AND(ABS(C215:E215-B215:D215)&gt;0),AND(ABS(C215:E215-B215:D215)&lt;4)))))</f>
        <v>0</v>
      </c>
      <c r="M215" s="1" t="b">
        <f t="shared" si="1"/>
        <v>0</v>
      </c>
    </row>
    <row r="216" ht="15.75" customHeight="1">
      <c r="A216" s="1" t="s">
        <v>225</v>
      </c>
      <c r="B216" s="1">
        <f>IFERROR(__xludf.DUMMYFUNCTION("SPLIT(A216,"" "")"),33.0)</f>
        <v>33</v>
      </c>
      <c r="C216" s="1">
        <f>IFERROR(__xludf.DUMMYFUNCTION("""COMPUTED_VALUE"""),29.0)</f>
        <v>29</v>
      </c>
      <c r="D216" s="1">
        <f>IFERROR(__xludf.DUMMYFUNCTION("""COMPUTED_VALUE"""),28.0)</f>
        <v>28</v>
      </c>
      <c r="E216" s="1">
        <f>IFERROR(__xludf.DUMMYFUNCTION("""COMPUTED_VALUE"""),25.0)</f>
        <v>25</v>
      </c>
      <c r="F216" s="1">
        <f>IFERROR(__xludf.DUMMYFUNCTION("""COMPUTED_VALUE"""),24.0)</f>
        <v>24</v>
      </c>
      <c r="G216" s="1">
        <f>IFERROR(__xludf.DUMMYFUNCTION("""COMPUTED_VALUE"""),20.0)</f>
        <v>20</v>
      </c>
      <c r="H216" s="1">
        <f>IFERROR(__xludf.DUMMYFUNCTION("""COMPUTED_VALUE"""),17.0)</f>
        <v>17</v>
      </c>
      <c r="I216" s="1">
        <f>IFERROR(__xludf.DUMMYFUNCTION("""COMPUTED_VALUE"""),18.0)</f>
        <v>18</v>
      </c>
      <c r="J216" s="1" t="b">
        <f t="array" ref="J216">IF(NOT(H216=""),AND(C216:H216&gt;B216:G216),IF(NOT(G216=""),AND(C216:G216&gt;B216:F216),IF(NOT(F216=""),AND(C216:F216&gt;B216:E216),AND(C216:E216&gt;B216:D216))))</f>
        <v>0</v>
      </c>
      <c r="K216" s="1" t="b">
        <f t="array" ref="K216">IF(NOT(H216=""),AND(C216:H216&lt;B216:G216),IF(NOT(G216=""),AND(C216:G216&lt;B216:F216),IF(NOT(F216=""),AND(C216:F216&lt;B216:E216),AND(C216:E216&lt;B216:D216))))</f>
        <v>1</v>
      </c>
      <c r="L216" s="1" t="b">
        <f t="array" ref="L216">IF(NOT(H216=""),AND(AND(ABS(C216:H216-B216:G216)&gt;0),AND(ABS(C216:H216-B216:G216)&lt;4)),IF(NOT(G216=""),AND(AND(ABS(C216:G216-B216:F216)&gt;0),AND(ABS(C216:G216-B216:F216)&lt;4)),IF(NOT(F216=""),AND(AND(ABS(C216:F216-B216:E216)&gt;0),AND(ABS(C216:F216-B216:E216)&lt;4)),AND(AND(ABS(C216:E216-B216:D216)&gt;0),AND(ABS(C216:E216-B216:D216)&lt;4)))))</f>
        <v>0</v>
      </c>
      <c r="M216" s="1" t="b">
        <f t="shared" si="1"/>
        <v>0</v>
      </c>
    </row>
    <row r="217" ht="15.75" customHeight="1">
      <c r="A217" s="1" t="s">
        <v>226</v>
      </c>
      <c r="B217" s="1">
        <f>IFERROR(__xludf.DUMMYFUNCTION("SPLIT(A217,"" "")"),28.0)</f>
        <v>28</v>
      </c>
      <c r="C217" s="1">
        <f>IFERROR(__xludf.DUMMYFUNCTION("""COMPUTED_VALUE"""),24.0)</f>
        <v>24</v>
      </c>
      <c r="D217" s="1">
        <f>IFERROR(__xludf.DUMMYFUNCTION("""COMPUTED_VALUE"""),20.0)</f>
        <v>20</v>
      </c>
      <c r="E217" s="1">
        <f>IFERROR(__xludf.DUMMYFUNCTION("""COMPUTED_VALUE"""),18.0)</f>
        <v>18</v>
      </c>
      <c r="F217" s="1">
        <f>IFERROR(__xludf.DUMMYFUNCTION("""COMPUTED_VALUE"""),16.0)</f>
        <v>16</v>
      </c>
      <c r="G217" s="2">
        <f>IFERROR(__xludf.DUMMYFUNCTION("""COMPUTED_VALUE"""),16.0)</f>
        <v>16</v>
      </c>
      <c r="J217" s="1" t="b">
        <f t="array" ref="J217">IF(NOT(H217=""),AND(C217:H217&gt;B217:G217),IF(NOT(G217=""),AND(C217:G217&gt;B217:F217),IF(NOT(F217=""),AND(C217:F217&gt;B217:E217),AND(C217:E217&gt;B217:D217))))</f>
        <v>0</v>
      </c>
      <c r="K217" s="1" t="b">
        <f t="array" ref="K217">IF(NOT(H217=""),AND(C217:H217&lt;B217:G217),IF(NOT(G217=""),AND(C217:G217&lt;B217:F217),IF(NOT(F217=""),AND(C217:F217&lt;B217:E217),AND(C217:E217&lt;B217:D217))))</f>
        <v>0</v>
      </c>
      <c r="L217" s="1" t="b">
        <f t="array" ref="L217">IF(NOT(H217=""),AND(AND(ABS(C217:H217-B217:G217)&gt;0),AND(ABS(C217:H217-B217:G217)&lt;4)),IF(NOT(G217=""),AND(AND(ABS(C217:G217-B217:F217)&gt;0),AND(ABS(C217:G217-B217:F217)&lt;4)),IF(NOT(F217=""),AND(AND(ABS(C217:F217-B217:E217)&gt;0),AND(ABS(C217:F217-B217:E217)&lt;4)),AND(AND(ABS(C217:E217-B217:D217)&gt;0),AND(ABS(C217:E217-B217:D217)&lt;4)))))</f>
        <v>0</v>
      </c>
      <c r="M217" s="1" t="b">
        <f t="shared" si="1"/>
        <v>0</v>
      </c>
    </row>
    <row r="218" ht="15.75" customHeight="1">
      <c r="A218" s="1" t="s">
        <v>227</v>
      </c>
      <c r="B218" s="1">
        <f>IFERROR(__xludf.DUMMYFUNCTION("SPLIT(A218,"" "")"),43.0)</f>
        <v>43</v>
      </c>
      <c r="C218" s="1">
        <f>IFERROR(__xludf.DUMMYFUNCTION("""COMPUTED_VALUE"""),39.0)</f>
        <v>39</v>
      </c>
      <c r="D218" s="1">
        <f>IFERROR(__xludf.DUMMYFUNCTION("""COMPUTED_VALUE"""),36.0)</f>
        <v>36</v>
      </c>
      <c r="E218" s="1">
        <f>IFERROR(__xludf.DUMMYFUNCTION("""COMPUTED_VALUE"""),34.0)</f>
        <v>34</v>
      </c>
      <c r="F218" s="1">
        <f>IFERROR(__xludf.DUMMYFUNCTION("""COMPUTED_VALUE"""),30.0)</f>
        <v>30</v>
      </c>
      <c r="G218" s="2">
        <f>IFERROR(__xludf.DUMMYFUNCTION("""COMPUTED_VALUE"""),26.0)</f>
        <v>26</v>
      </c>
      <c r="J218" s="1" t="b">
        <f t="array" ref="J218">IF(NOT(H218=""),AND(C218:H218&gt;B218:G218),IF(NOT(G218=""),AND(C218:G218&gt;B218:F218),IF(NOT(F218=""),AND(C218:F218&gt;B218:E218),AND(C218:E218&gt;B218:D218))))</f>
        <v>0</v>
      </c>
      <c r="K218" s="1" t="b">
        <f t="array" ref="K218">IF(NOT(H218=""),AND(C218:H218&lt;B218:G218),IF(NOT(G218=""),AND(C218:G218&lt;B218:F218),IF(NOT(F218=""),AND(C218:F218&lt;B218:E218),AND(C218:E218&lt;B218:D218))))</f>
        <v>1</v>
      </c>
      <c r="L218" s="1" t="b">
        <f t="array" ref="L218">IF(NOT(H218=""),AND(AND(ABS(C218:H218-B218:G218)&gt;0),AND(ABS(C218:H218-B218:G218)&lt;4)),IF(NOT(G218=""),AND(AND(ABS(C218:G218-B218:F218)&gt;0),AND(ABS(C218:G218-B218:F218)&lt;4)),IF(NOT(F218=""),AND(AND(ABS(C218:F218-B218:E218)&gt;0),AND(ABS(C218:F218-B218:E218)&lt;4)),AND(AND(ABS(C218:E218-B218:D218)&gt;0),AND(ABS(C218:E218-B218:D218)&lt;4)))))</f>
        <v>0</v>
      </c>
      <c r="M218" s="1" t="b">
        <f t="shared" si="1"/>
        <v>0</v>
      </c>
    </row>
    <row r="219" ht="15.75" customHeight="1">
      <c r="A219" s="1" t="s">
        <v>228</v>
      </c>
      <c r="B219" s="1">
        <f>IFERROR(__xludf.DUMMYFUNCTION("SPLIT(A219,"" "")"),84.0)</f>
        <v>84</v>
      </c>
      <c r="C219" s="1">
        <f>IFERROR(__xludf.DUMMYFUNCTION("""COMPUTED_VALUE"""),80.0)</f>
        <v>80</v>
      </c>
      <c r="D219" s="1">
        <f>IFERROR(__xludf.DUMMYFUNCTION("""COMPUTED_VALUE"""),78.0)</f>
        <v>78</v>
      </c>
      <c r="E219" s="1">
        <f>IFERROR(__xludf.DUMMYFUNCTION("""COMPUTED_VALUE"""),75.0)</f>
        <v>75</v>
      </c>
      <c r="F219" s="1">
        <f>IFERROR(__xludf.DUMMYFUNCTION("""COMPUTED_VALUE"""),71.0)</f>
        <v>71</v>
      </c>
      <c r="G219" s="2">
        <f>IFERROR(__xludf.DUMMYFUNCTION("""COMPUTED_VALUE"""),65.0)</f>
        <v>65</v>
      </c>
      <c r="J219" s="1" t="b">
        <f t="array" ref="J219">IF(NOT(H219=""),AND(C219:H219&gt;B219:G219),IF(NOT(G219=""),AND(C219:G219&gt;B219:F219),IF(NOT(F219=""),AND(C219:F219&gt;B219:E219),AND(C219:E219&gt;B219:D219))))</f>
        <v>0</v>
      </c>
      <c r="K219" s="1" t="b">
        <f t="array" ref="K219">IF(NOT(H219=""),AND(C219:H219&lt;B219:G219),IF(NOT(G219=""),AND(C219:G219&lt;B219:F219),IF(NOT(F219=""),AND(C219:F219&lt;B219:E219),AND(C219:E219&lt;B219:D219))))</f>
        <v>1</v>
      </c>
      <c r="L219" s="1" t="b">
        <f t="array" ref="L219">IF(NOT(H219=""),AND(AND(ABS(C219:H219-B219:G219)&gt;0),AND(ABS(C219:H219-B219:G219)&lt;4)),IF(NOT(G219=""),AND(AND(ABS(C219:G219-B219:F219)&gt;0),AND(ABS(C219:G219-B219:F219)&lt;4)),IF(NOT(F219=""),AND(AND(ABS(C219:F219-B219:E219)&gt;0),AND(ABS(C219:F219-B219:E219)&lt;4)),AND(AND(ABS(C219:E219-B219:D219)&gt;0),AND(ABS(C219:E219-B219:D219)&lt;4)))))</f>
        <v>0</v>
      </c>
      <c r="M219" s="1" t="b">
        <f t="shared" si="1"/>
        <v>0</v>
      </c>
    </row>
    <row r="220" ht="15.75" customHeight="1">
      <c r="A220" s="1" t="s">
        <v>229</v>
      </c>
      <c r="B220" s="1">
        <f>IFERROR(__xludf.DUMMYFUNCTION("SPLIT(A220,"" "")"),45.0)</f>
        <v>45</v>
      </c>
      <c r="C220" s="1">
        <f>IFERROR(__xludf.DUMMYFUNCTION("""COMPUTED_VALUE"""),41.0)</f>
        <v>41</v>
      </c>
      <c r="D220" s="1">
        <f>IFERROR(__xludf.DUMMYFUNCTION("""COMPUTED_VALUE"""),40.0)</f>
        <v>40</v>
      </c>
      <c r="E220" s="1">
        <f>IFERROR(__xludf.DUMMYFUNCTION("""COMPUTED_VALUE"""),39.0)</f>
        <v>39</v>
      </c>
      <c r="F220" s="1">
        <f>IFERROR(__xludf.DUMMYFUNCTION("""COMPUTED_VALUE"""),38.0)</f>
        <v>38</v>
      </c>
      <c r="G220" s="1">
        <f>IFERROR(__xludf.DUMMYFUNCTION("""COMPUTED_VALUE"""),32.0)</f>
        <v>32</v>
      </c>
      <c r="H220" s="2">
        <f>IFERROR(__xludf.DUMMYFUNCTION("""COMPUTED_VALUE"""),30.0)</f>
        <v>30</v>
      </c>
      <c r="J220" s="1" t="b">
        <f t="array" ref="J220">IF(NOT(H220=""),AND(C220:H220&gt;B220:G220),IF(NOT(G220=""),AND(C220:G220&gt;B220:F220),IF(NOT(F220=""),AND(C220:F220&gt;B220:E220),AND(C220:E220&gt;B220:D220))))</f>
        <v>0</v>
      </c>
      <c r="K220" s="1" t="b">
        <f t="array" ref="K220">IF(NOT(H220=""),AND(C220:H220&lt;B220:G220),IF(NOT(G220=""),AND(C220:G220&lt;B220:F220),IF(NOT(F220=""),AND(C220:F220&lt;B220:E220),AND(C220:E220&lt;B220:D220))))</f>
        <v>1</v>
      </c>
      <c r="L220" s="1" t="b">
        <f t="array" ref="L220">IF(NOT(H220=""),AND(AND(ABS(C220:H220-B220:G220)&gt;0),AND(ABS(C220:H220-B220:G220)&lt;4)),IF(NOT(G220=""),AND(AND(ABS(C220:G220-B220:F220)&gt;0),AND(ABS(C220:G220-B220:F220)&lt;4)),IF(NOT(F220=""),AND(AND(ABS(C220:F220-B220:E220)&gt;0),AND(ABS(C220:F220-B220:E220)&lt;4)),AND(AND(ABS(C220:E220-B220:D220)&gt;0),AND(ABS(C220:E220-B220:D220)&lt;4)))))</f>
        <v>0</v>
      </c>
      <c r="M220" s="1" t="b">
        <f t="shared" si="1"/>
        <v>0</v>
      </c>
    </row>
    <row r="221" ht="15.75" customHeight="1">
      <c r="A221" s="1" t="s">
        <v>230</v>
      </c>
      <c r="B221" s="1">
        <f>IFERROR(__xludf.DUMMYFUNCTION("SPLIT(A221,"" "")"),87.0)</f>
        <v>87</v>
      </c>
      <c r="C221" s="1">
        <f>IFERROR(__xludf.DUMMYFUNCTION("""COMPUTED_VALUE"""),83.0)</f>
        <v>83</v>
      </c>
      <c r="D221" s="1">
        <f>IFERROR(__xludf.DUMMYFUNCTION("""COMPUTED_VALUE"""),81.0)</f>
        <v>81</v>
      </c>
      <c r="E221" s="1">
        <f>IFERROR(__xludf.DUMMYFUNCTION("""COMPUTED_VALUE"""),76.0)</f>
        <v>76</v>
      </c>
      <c r="F221" s="2">
        <f>IFERROR(__xludf.DUMMYFUNCTION("""COMPUTED_VALUE"""),78.0)</f>
        <v>78</v>
      </c>
      <c r="J221" s="1" t="b">
        <f t="array" ref="J221">IF(NOT(H221=""),AND(C221:H221&gt;B221:G221),IF(NOT(G221=""),AND(C221:G221&gt;B221:F221),IF(NOT(F221=""),AND(C221:F221&gt;B221:E221),AND(C221:E221&gt;B221:D221))))</f>
        <v>0</v>
      </c>
      <c r="K221" s="1" t="b">
        <f t="array" ref="K221">IF(NOT(H221=""),AND(C221:H221&lt;B221:G221),IF(NOT(G221=""),AND(C221:G221&lt;B221:F221),IF(NOT(F221=""),AND(C221:F221&lt;B221:E221),AND(C221:E221&lt;B221:D221))))</f>
        <v>0</v>
      </c>
      <c r="L221" s="1" t="b">
        <f t="array" ref="L221">IF(NOT(H221=""),AND(AND(ABS(C221:H221-B221:G221)&gt;0),AND(ABS(C221:H221-B221:G221)&lt;4)),IF(NOT(G221=""),AND(AND(ABS(C221:G221-B221:F221)&gt;0),AND(ABS(C221:G221-B221:F221)&lt;4)),IF(NOT(F221=""),AND(AND(ABS(C221:F221-B221:E221)&gt;0),AND(ABS(C221:F221-B221:E221)&lt;4)),AND(AND(ABS(C221:E221-B221:D221)&gt;0),AND(ABS(C221:E221-B221:D221)&lt;4)))))</f>
        <v>0</v>
      </c>
      <c r="M221" s="1" t="b">
        <f t="shared" si="1"/>
        <v>0</v>
      </c>
    </row>
    <row r="222" ht="15.75" customHeight="1">
      <c r="A222" s="1" t="s">
        <v>231</v>
      </c>
      <c r="B222" s="1">
        <f>IFERROR(__xludf.DUMMYFUNCTION("SPLIT(A222,"" "")"),82.0)</f>
        <v>82</v>
      </c>
      <c r="C222" s="1">
        <f>IFERROR(__xludf.DUMMYFUNCTION("""COMPUTED_VALUE"""),78.0)</f>
        <v>78</v>
      </c>
      <c r="D222" s="1">
        <f>IFERROR(__xludf.DUMMYFUNCTION("""COMPUTED_VALUE"""),73.0)</f>
        <v>73</v>
      </c>
      <c r="E222" s="1">
        <f>IFERROR(__xludf.DUMMYFUNCTION("""COMPUTED_VALUE"""),70.0)</f>
        <v>70</v>
      </c>
      <c r="F222" s="1">
        <f>IFERROR(__xludf.DUMMYFUNCTION("""COMPUTED_VALUE"""),68.0)</f>
        <v>68</v>
      </c>
      <c r="G222" s="2">
        <f>IFERROR(__xludf.DUMMYFUNCTION("""COMPUTED_VALUE"""),68.0)</f>
        <v>68</v>
      </c>
      <c r="J222" s="1" t="b">
        <f t="array" ref="J222">IF(NOT(H222=""),AND(C222:H222&gt;B222:G222),IF(NOT(G222=""),AND(C222:G222&gt;B222:F222),IF(NOT(F222=""),AND(C222:F222&gt;B222:E222),AND(C222:E222&gt;B222:D222))))</f>
        <v>0</v>
      </c>
      <c r="K222" s="1" t="b">
        <f t="array" ref="K222">IF(NOT(H222=""),AND(C222:H222&lt;B222:G222),IF(NOT(G222=""),AND(C222:G222&lt;B222:F222),IF(NOT(F222=""),AND(C222:F222&lt;B222:E222),AND(C222:E222&lt;B222:D222))))</f>
        <v>0</v>
      </c>
      <c r="L222" s="1" t="b">
        <f t="array" ref="L222">IF(NOT(H222=""),AND(AND(ABS(C222:H222-B222:G222)&gt;0),AND(ABS(C222:H222-B222:G222)&lt;4)),IF(NOT(G222=""),AND(AND(ABS(C222:G222-B222:F222)&gt;0),AND(ABS(C222:G222-B222:F222)&lt;4)),IF(NOT(F222=""),AND(AND(ABS(C222:F222-B222:E222)&gt;0),AND(ABS(C222:F222-B222:E222)&lt;4)),AND(AND(ABS(C222:E222-B222:D222)&gt;0),AND(ABS(C222:E222-B222:D222)&lt;4)))))</f>
        <v>0</v>
      </c>
      <c r="M222" s="1" t="b">
        <f t="shared" si="1"/>
        <v>0</v>
      </c>
    </row>
    <row r="223" ht="15.75" customHeight="1">
      <c r="A223" s="1" t="s">
        <v>232</v>
      </c>
      <c r="B223" s="1">
        <f>IFERROR(__xludf.DUMMYFUNCTION("SPLIT(A223,"" "")"),39.0)</f>
        <v>39</v>
      </c>
      <c r="C223" s="1">
        <f>IFERROR(__xludf.DUMMYFUNCTION("""COMPUTED_VALUE"""),35.0)</f>
        <v>35</v>
      </c>
      <c r="D223" s="1">
        <f>IFERROR(__xludf.DUMMYFUNCTION("""COMPUTED_VALUE"""),29.0)</f>
        <v>29</v>
      </c>
      <c r="E223" s="1">
        <f>IFERROR(__xludf.DUMMYFUNCTION("""COMPUTED_VALUE"""),27.0)</f>
        <v>27</v>
      </c>
      <c r="F223" s="1">
        <f>IFERROR(__xludf.DUMMYFUNCTION("""COMPUTED_VALUE"""),24.0)</f>
        <v>24</v>
      </c>
      <c r="G223" s="1">
        <f>IFERROR(__xludf.DUMMYFUNCTION("""COMPUTED_VALUE"""),21.0)</f>
        <v>21</v>
      </c>
      <c r="H223" s="1">
        <f>IFERROR(__xludf.DUMMYFUNCTION("""COMPUTED_VALUE"""),18.0)</f>
        <v>18</v>
      </c>
      <c r="I223" s="1">
        <f>IFERROR(__xludf.DUMMYFUNCTION("""COMPUTED_VALUE"""),14.0)</f>
        <v>14</v>
      </c>
      <c r="J223" s="1" t="b">
        <f t="array" ref="J223">IF(NOT(H223=""),AND(C223:H223&gt;B223:G223),IF(NOT(G223=""),AND(C223:G223&gt;B223:F223),IF(NOT(F223=""),AND(C223:F223&gt;B223:E223),AND(C223:E223&gt;B223:D223))))</f>
        <v>0</v>
      </c>
      <c r="K223" s="1" t="b">
        <f t="array" ref="K223">IF(NOT(H223=""),AND(C223:H223&lt;B223:G223),IF(NOT(G223=""),AND(C223:G223&lt;B223:F223),IF(NOT(F223=""),AND(C223:F223&lt;B223:E223),AND(C223:E223&lt;B223:D223))))</f>
        <v>1</v>
      </c>
      <c r="L223" s="1" t="b">
        <f t="array" ref="L223">IF(NOT(H223=""),AND(AND(ABS(C223:H223-B223:G223)&gt;0),AND(ABS(C223:H223-B223:G223)&lt;4)),IF(NOT(G223=""),AND(AND(ABS(C223:G223-B223:F223)&gt;0),AND(ABS(C223:G223-B223:F223)&lt;4)),IF(NOT(F223=""),AND(AND(ABS(C223:F223-B223:E223)&gt;0),AND(ABS(C223:F223-B223:E223)&lt;4)),AND(AND(ABS(C223:E223-B223:D223)&gt;0),AND(ABS(C223:E223-B223:D223)&lt;4)))))</f>
        <v>0</v>
      </c>
      <c r="M223" s="1" t="b">
        <f t="shared" si="1"/>
        <v>0</v>
      </c>
    </row>
    <row r="224" ht="15.75" customHeight="1">
      <c r="A224" s="1" t="s">
        <v>233</v>
      </c>
      <c r="B224" s="1">
        <f>IFERROR(__xludf.DUMMYFUNCTION("SPLIT(A224,"" "")"),85.0)</f>
        <v>85</v>
      </c>
      <c r="C224" s="1">
        <f>IFERROR(__xludf.DUMMYFUNCTION("""COMPUTED_VALUE"""),81.0)</f>
        <v>81</v>
      </c>
      <c r="D224" s="1">
        <f>IFERROR(__xludf.DUMMYFUNCTION("""COMPUTED_VALUE"""),79.0)</f>
        <v>79</v>
      </c>
      <c r="E224" s="1">
        <f>IFERROR(__xludf.DUMMYFUNCTION("""COMPUTED_VALUE"""),76.0)</f>
        <v>76</v>
      </c>
      <c r="F224" s="1">
        <f>IFERROR(__xludf.DUMMYFUNCTION("""COMPUTED_VALUE"""),73.0)</f>
        <v>73</v>
      </c>
      <c r="G224" s="1">
        <f>IFERROR(__xludf.DUMMYFUNCTION("""COMPUTED_VALUE"""),70.0)</f>
        <v>70</v>
      </c>
      <c r="H224" s="1">
        <f>IFERROR(__xludf.DUMMYFUNCTION("""COMPUTED_VALUE"""),63.0)</f>
        <v>63</v>
      </c>
      <c r="I224" s="1">
        <f>IFERROR(__xludf.DUMMYFUNCTION("""COMPUTED_VALUE"""),57.0)</f>
        <v>57</v>
      </c>
      <c r="J224" s="1" t="b">
        <f t="array" ref="J224">IF(NOT(H224=""),AND(C224:H224&gt;B224:G224),IF(NOT(G224=""),AND(C224:G224&gt;B224:F224),IF(NOT(F224=""),AND(C224:F224&gt;B224:E224),AND(C224:E224&gt;B224:D224))))</f>
        <v>0</v>
      </c>
      <c r="K224" s="1" t="b">
        <f t="array" ref="K224">IF(NOT(H224=""),AND(C224:H224&lt;B224:G224),IF(NOT(G224=""),AND(C224:G224&lt;B224:F224),IF(NOT(F224=""),AND(C224:F224&lt;B224:E224),AND(C224:E224&lt;B224:D224))))</f>
        <v>1</v>
      </c>
      <c r="L224" s="1" t="b">
        <f t="array" ref="L224">IF(NOT(H224=""),AND(AND(ABS(C224:H224-B224:G224)&gt;0),AND(ABS(C224:H224-B224:G224)&lt;4)),IF(NOT(G224=""),AND(AND(ABS(C224:G224-B224:F224)&gt;0),AND(ABS(C224:G224-B224:F224)&lt;4)),IF(NOT(F224=""),AND(AND(ABS(C224:F224-B224:E224)&gt;0),AND(ABS(C224:F224-B224:E224)&lt;4)),AND(AND(ABS(C224:E224-B224:D224)&gt;0),AND(ABS(C224:E224-B224:D224)&lt;4)))))</f>
        <v>0</v>
      </c>
      <c r="M224" s="1" t="b">
        <f t="shared" si="1"/>
        <v>0</v>
      </c>
    </row>
    <row r="225" ht="15.75" customHeight="1">
      <c r="A225" s="1" t="s">
        <v>234</v>
      </c>
      <c r="B225" s="1">
        <f>IFERROR(__xludf.DUMMYFUNCTION("SPLIT(A225,"" "")"),49.0)</f>
        <v>49</v>
      </c>
      <c r="C225" s="1">
        <f>IFERROR(__xludf.DUMMYFUNCTION("""COMPUTED_VALUE"""),43.0)</f>
        <v>43</v>
      </c>
      <c r="D225" s="1">
        <f>IFERROR(__xludf.DUMMYFUNCTION("""COMPUTED_VALUE"""),41.0)</f>
        <v>41</v>
      </c>
      <c r="E225" s="1">
        <f>IFERROR(__xludf.DUMMYFUNCTION("""COMPUTED_VALUE"""),38.0)</f>
        <v>38</v>
      </c>
      <c r="F225" s="1">
        <f>IFERROR(__xludf.DUMMYFUNCTION("""COMPUTED_VALUE"""),35.0)</f>
        <v>35</v>
      </c>
      <c r="G225" s="1">
        <f>IFERROR(__xludf.DUMMYFUNCTION("""COMPUTED_VALUE"""),34.0)</f>
        <v>34</v>
      </c>
      <c r="H225" s="1">
        <f>IFERROR(__xludf.DUMMYFUNCTION("""COMPUTED_VALUE"""),32.0)</f>
        <v>32</v>
      </c>
      <c r="I225" s="1">
        <f>IFERROR(__xludf.DUMMYFUNCTION("""COMPUTED_VALUE"""),29.0)</f>
        <v>29</v>
      </c>
      <c r="J225" s="1" t="b">
        <f t="array" ref="J225">IF(NOT(H225=""),AND(C225:H225&gt;B225:G225),IF(NOT(G225=""),AND(C225:G225&gt;B225:F225),IF(NOT(F225=""),AND(C225:F225&gt;B225:E225),AND(C225:E225&gt;B225:D225))))</f>
        <v>0</v>
      </c>
      <c r="K225" s="1" t="b">
        <f t="array" ref="K225">IF(NOT(H225=""),AND(C225:H225&lt;B225:G225),IF(NOT(G225=""),AND(C225:G225&lt;B225:F225),IF(NOT(F225=""),AND(C225:F225&lt;B225:E225),AND(C225:E225&lt;B225:D225))))</f>
        <v>1</v>
      </c>
      <c r="L225" s="1" t="b">
        <f t="array" ref="L225">IF(NOT(H225=""),AND(AND(ABS(C225:H225-B225:G225)&gt;0),AND(ABS(C225:H225-B225:G225)&lt;4)),IF(NOT(G225=""),AND(AND(ABS(C225:G225-B225:F225)&gt;0),AND(ABS(C225:G225-B225:F225)&lt;4)),IF(NOT(F225=""),AND(AND(ABS(C225:F225-B225:E225)&gt;0),AND(ABS(C225:F225-B225:E225)&lt;4)),AND(AND(ABS(C225:E225-B225:D225)&gt;0),AND(ABS(C225:E225-B225:D225)&lt;4)))))</f>
        <v>0</v>
      </c>
      <c r="M225" s="1" t="b">
        <f t="shared" si="1"/>
        <v>0</v>
      </c>
    </row>
    <row r="226" ht="15.75" customHeight="1">
      <c r="A226" s="1" t="s">
        <v>235</v>
      </c>
      <c r="B226" s="1">
        <f>IFERROR(__xludf.DUMMYFUNCTION("SPLIT(A226,"" "")"),92.0)</f>
        <v>92</v>
      </c>
      <c r="C226" s="1">
        <f>IFERROR(__xludf.DUMMYFUNCTION("""COMPUTED_VALUE"""),87.0)</f>
        <v>87</v>
      </c>
      <c r="D226" s="1">
        <f>IFERROR(__xludf.DUMMYFUNCTION("""COMPUTED_VALUE"""),85.0)</f>
        <v>85</v>
      </c>
      <c r="E226" s="1">
        <f>IFERROR(__xludf.DUMMYFUNCTION("""COMPUTED_VALUE"""),83.0)</f>
        <v>83</v>
      </c>
      <c r="F226" s="1">
        <f>IFERROR(__xludf.DUMMYFUNCTION("""COMPUTED_VALUE"""),82.0)</f>
        <v>82</v>
      </c>
      <c r="G226" s="1">
        <f>IFERROR(__xludf.DUMMYFUNCTION("""COMPUTED_VALUE"""),79.0)</f>
        <v>79</v>
      </c>
      <c r="H226" s="1">
        <f>IFERROR(__xludf.DUMMYFUNCTION("""COMPUTED_VALUE"""),78.0)</f>
        <v>78</v>
      </c>
      <c r="I226" s="1">
        <f>IFERROR(__xludf.DUMMYFUNCTION("""COMPUTED_VALUE"""),79.0)</f>
        <v>79</v>
      </c>
      <c r="J226" s="1" t="b">
        <f t="array" ref="J226">IF(NOT(H226=""),AND(C226:H226&gt;B226:G226),IF(NOT(G226=""),AND(C226:G226&gt;B226:F226),IF(NOT(F226=""),AND(C226:F226&gt;B226:E226),AND(C226:E226&gt;B226:D226))))</f>
        <v>0</v>
      </c>
      <c r="K226" s="1" t="b">
        <f t="array" ref="K226">IF(NOT(H226=""),AND(C226:H226&lt;B226:G226),IF(NOT(G226=""),AND(C226:G226&lt;B226:F226),IF(NOT(F226=""),AND(C226:F226&lt;B226:E226),AND(C226:E226&lt;B226:D226))))</f>
        <v>1</v>
      </c>
      <c r="L226" s="1" t="b">
        <f t="array" ref="L226">IF(NOT(H226=""),AND(AND(ABS(C226:H226-B226:G226)&gt;0),AND(ABS(C226:H226-B226:G226)&lt;4)),IF(NOT(G226=""),AND(AND(ABS(C226:G226-B226:F226)&gt;0),AND(ABS(C226:G226-B226:F226)&lt;4)),IF(NOT(F226=""),AND(AND(ABS(C226:F226-B226:E226)&gt;0),AND(ABS(C226:F226-B226:E226)&lt;4)),AND(AND(ABS(C226:E226-B226:D226)&gt;0),AND(ABS(C226:E226-B226:D226)&lt;4)))))</f>
        <v>0</v>
      </c>
      <c r="M226" s="1" t="b">
        <f t="shared" si="1"/>
        <v>0</v>
      </c>
    </row>
    <row r="227" ht="15.75" customHeight="1">
      <c r="A227" s="1" t="s">
        <v>236</v>
      </c>
      <c r="B227" s="1">
        <f>IFERROR(__xludf.DUMMYFUNCTION("SPLIT(A227,"" "")"),37.0)</f>
        <v>37</v>
      </c>
      <c r="C227" s="1">
        <f>IFERROR(__xludf.DUMMYFUNCTION("""COMPUTED_VALUE"""),30.0)</f>
        <v>30</v>
      </c>
      <c r="D227" s="1">
        <f>IFERROR(__xludf.DUMMYFUNCTION("""COMPUTED_VALUE"""),28.0)</f>
        <v>28</v>
      </c>
      <c r="E227" s="1">
        <f>IFERROR(__xludf.DUMMYFUNCTION("""COMPUTED_VALUE"""),25.0)</f>
        <v>25</v>
      </c>
      <c r="F227" s="1">
        <f>IFERROR(__xludf.DUMMYFUNCTION("""COMPUTED_VALUE"""),23.0)</f>
        <v>23</v>
      </c>
      <c r="G227" s="2">
        <f>IFERROR(__xludf.DUMMYFUNCTION("""COMPUTED_VALUE"""),23.0)</f>
        <v>23</v>
      </c>
      <c r="J227" s="1" t="b">
        <f t="array" ref="J227">IF(NOT(H227=""),AND(C227:H227&gt;B227:G227),IF(NOT(G227=""),AND(C227:G227&gt;B227:F227),IF(NOT(F227=""),AND(C227:F227&gt;B227:E227),AND(C227:E227&gt;B227:D227))))</f>
        <v>0</v>
      </c>
      <c r="K227" s="1" t="b">
        <f t="array" ref="K227">IF(NOT(H227=""),AND(C227:H227&lt;B227:G227),IF(NOT(G227=""),AND(C227:G227&lt;B227:F227),IF(NOT(F227=""),AND(C227:F227&lt;B227:E227),AND(C227:E227&lt;B227:D227))))</f>
        <v>0</v>
      </c>
      <c r="L227" s="1" t="b">
        <f t="array" ref="L227">IF(NOT(H227=""),AND(AND(ABS(C227:H227-B227:G227)&gt;0),AND(ABS(C227:H227-B227:G227)&lt;4)),IF(NOT(G227=""),AND(AND(ABS(C227:G227-B227:F227)&gt;0),AND(ABS(C227:G227-B227:F227)&lt;4)),IF(NOT(F227=""),AND(AND(ABS(C227:F227-B227:E227)&gt;0),AND(ABS(C227:F227-B227:E227)&lt;4)),AND(AND(ABS(C227:E227-B227:D227)&gt;0),AND(ABS(C227:E227-B227:D227)&lt;4)))))</f>
        <v>0</v>
      </c>
      <c r="M227" s="1" t="b">
        <f t="shared" si="1"/>
        <v>0</v>
      </c>
    </row>
    <row r="228" ht="15.75" customHeight="1">
      <c r="A228" s="1" t="s">
        <v>237</v>
      </c>
      <c r="B228" s="1">
        <f>IFERROR(__xludf.DUMMYFUNCTION("SPLIT(A228,"" "")"),25.0)</f>
        <v>25</v>
      </c>
      <c r="C228" s="1">
        <f>IFERROR(__xludf.DUMMYFUNCTION("""COMPUTED_VALUE"""),20.0)</f>
        <v>20</v>
      </c>
      <c r="D228" s="1">
        <f>IFERROR(__xludf.DUMMYFUNCTION("""COMPUTED_VALUE"""),17.0)</f>
        <v>17</v>
      </c>
      <c r="E228" s="1">
        <f>IFERROR(__xludf.DUMMYFUNCTION("""COMPUTED_VALUE"""),14.0)</f>
        <v>14</v>
      </c>
      <c r="F228" s="1">
        <f>IFERROR(__xludf.DUMMYFUNCTION("""COMPUTED_VALUE"""),12.0)</f>
        <v>12</v>
      </c>
      <c r="G228" s="1">
        <f>IFERROR(__xludf.DUMMYFUNCTION("""COMPUTED_VALUE"""),9.0)</f>
        <v>9</v>
      </c>
      <c r="H228" s="2">
        <f>IFERROR(__xludf.DUMMYFUNCTION("""COMPUTED_VALUE"""),5.0)</f>
        <v>5</v>
      </c>
      <c r="J228" s="1" t="b">
        <f t="array" ref="J228">IF(NOT(H228=""),AND(C228:H228&gt;B228:G228),IF(NOT(G228=""),AND(C228:G228&gt;B228:F228),IF(NOT(F228=""),AND(C228:F228&gt;B228:E228),AND(C228:E228&gt;B228:D228))))</f>
        <v>0</v>
      </c>
      <c r="K228" s="1" t="b">
        <f t="array" ref="K228">IF(NOT(H228=""),AND(C228:H228&lt;B228:G228),IF(NOT(G228=""),AND(C228:G228&lt;B228:F228),IF(NOT(F228=""),AND(C228:F228&lt;B228:E228),AND(C228:E228&lt;B228:D228))))</f>
        <v>1</v>
      </c>
      <c r="L228" s="1" t="b">
        <f t="array" ref="L228">IF(NOT(H228=""),AND(AND(ABS(C228:H228-B228:G228)&gt;0),AND(ABS(C228:H228-B228:G228)&lt;4)),IF(NOT(G228=""),AND(AND(ABS(C228:G228-B228:F228)&gt;0),AND(ABS(C228:G228-B228:F228)&lt;4)),IF(NOT(F228=""),AND(AND(ABS(C228:F228-B228:E228)&gt;0),AND(ABS(C228:F228-B228:E228)&lt;4)),AND(AND(ABS(C228:E228-B228:D228)&gt;0),AND(ABS(C228:E228-B228:D228)&lt;4)))))</f>
        <v>0</v>
      </c>
      <c r="M228" s="1" t="b">
        <f t="shared" si="1"/>
        <v>0</v>
      </c>
    </row>
    <row r="229" ht="15.75" customHeight="1">
      <c r="A229" s="1" t="s">
        <v>238</v>
      </c>
      <c r="B229" s="1">
        <f>IFERROR(__xludf.DUMMYFUNCTION("SPLIT(A229,"" "")"),87.0)</f>
        <v>87</v>
      </c>
      <c r="C229" s="1">
        <f>IFERROR(__xludf.DUMMYFUNCTION("""COMPUTED_VALUE"""),81.0)</f>
        <v>81</v>
      </c>
      <c r="D229" s="1">
        <f>IFERROR(__xludf.DUMMYFUNCTION("""COMPUTED_VALUE"""),80.0)</f>
        <v>80</v>
      </c>
      <c r="E229" s="1">
        <f>IFERROR(__xludf.DUMMYFUNCTION("""COMPUTED_VALUE"""),77.0)</f>
        <v>77</v>
      </c>
      <c r="F229" s="2">
        <f>IFERROR(__xludf.DUMMYFUNCTION("""COMPUTED_VALUE"""),71.0)</f>
        <v>71</v>
      </c>
      <c r="J229" s="1" t="b">
        <f t="array" ref="J229">IF(NOT(H229=""),AND(C229:H229&gt;B229:G229),IF(NOT(G229=""),AND(C229:G229&gt;B229:F229),IF(NOT(F229=""),AND(C229:F229&gt;B229:E229),AND(C229:E229&gt;B229:D229))))</f>
        <v>0</v>
      </c>
      <c r="K229" s="1" t="b">
        <f t="array" ref="K229">IF(NOT(H229=""),AND(C229:H229&lt;B229:G229),IF(NOT(G229=""),AND(C229:G229&lt;B229:F229),IF(NOT(F229=""),AND(C229:F229&lt;B229:E229),AND(C229:E229&lt;B229:D229))))</f>
        <v>1</v>
      </c>
      <c r="L229" s="1" t="b">
        <f t="array" ref="L229">IF(NOT(H229=""),AND(AND(ABS(C229:H229-B229:G229)&gt;0),AND(ABS(C229:H229-B229:G229)&lt;4)),IF(NOT(G229=""),AND(AND(ABS(C229:G229-B229:F229)&gt;0),AND(ABS(C229:G229-B229:F229)&lt;4)),IF(NOT(F229=""),AND(AND(ABS(C229:F229-B229:E229)&gt;0),AND(ABS(C229:F229-B229:E229)&lt;4)),AND(AND(ABS(C229:E229-B229:D229)&gt;0),AND(ABS(C229:E229-B229:D229)&lt;4)))))</f>
        <v>0</v>
      </c>
      <c r="M229" s="1" t="b">
        <f t="shared" si="1"/>
        <v>0</v>
      </c>
    </row>
    <row r="230" ht="15.75" customHeight="1">
      <c r="A230" s="1" t="s">
        <v>239</v>
      </c>
      <c r="B230" s="1">
        <f>IFERROR(__xludf.DUMMYFUNCTION("SPLIT(A230,"" "")"),98.0)</f>
        <v>98</v>
      </c>
      <c r="C230" s="1">
        <f>IFERROR(__xludf.DUMMYFUNCTION("""COMPUTED_VALUE"""),91.0)</f>
        <v>91</v>
      </c>
      <c r="D230" s="1">
        <f>IFERROR(__xludf.DUMMYFUNCTION("""COMPUTED_VALUE"""),90.0)</f>
        <v>90</v>
      </c>
      <c r="E230" s="1">
        <f>IFERROR(__xludf.DUMMYFUNCTION("""COMPUTED_VALUE"""),88.0)</f>
        <v>88</v>
      </c>
      <c r="F230" s="1">
        <f>IFERROR(__xludf.DUMMYFUNCTION("""COMPUTED_VALUE"""),86.0)</f>
        <v>86</v>
      </c>
      <c r="G230" s="1">
        <f>IFERROR(__xludf.DUMMYFUNCTION("""COMPUTED_VALUE"""),88.0)</f>
        <v>88</v>
      </c>
      <c r="H230" s="2">
        <f>IFERROR(__xludf.DUMMYFUNCTION("""COMPUTED_VALUE"""),86.0)</f>
        <v>86</v>
      </c>
      <c r="J230" s="1" t="b">
        <f t="array" ref="J230">IF(NOT(H230=""),AND(C230:H230&gt;B230:G230),IF(NOT(G230=""),AND(C230:G230&gt;B230:F230),IF(NOT(F230=""),AND(C230:F230&gt;B230:E230),AND(C230:E230&gt;B230:D230))))</f>
        <v>0</v>
      </c>
      <c r="K230" s="1" t="b">
        <f t="array" ref="K230">IF(NOT(H230=""),AND(C230:H230&lt;B230:G230),IF(NOT(G230=""),AND(C230:G230&lt;B230:F230),IF(NOT(F230=""),AND(C230:F230&lt;B230:E230),AND(C230:E230&lt;B230:D230))))</f>
        <v>0</v>
      </c>
      <c r="L230" s="1" t="b">
        <f t="array" ref="L230">IF(NOT(H230=""),AND(AND(ABS(C230:H230-B230:G230)&gt;0),AND(ABS(C230:H230-B230:G230)&lt;4)),IF(NOT(G230=""),AND(AND(ABS(C230:G230-B230:F230)&gt;0),AND(ABS(C230:G230-B230:F230)&lt;4)),IF(NOT(F230=""),AND(AND(ABS(C230:F230-B230:E230)&gt;0),AND(ABS(C230:F230-B230:E230)&lt;4)),AND(AND(ABS(C230:E230-B230:D230)&gt;0),AND(ABS(C230:E230-B230:D230)&lt;4)))))</f>
        <v>0</v>
      </c>
      <c r="M230" s="1" t="b">
        <f t="shared" si="1"/>
        <v>0</v>
      </c>
    </row>
    <row r="231" ht="15.75" customHeight="1">
      <c r="A231" s="1" t="s">
        <v>240</v>
      </c>
      <c r="B231" s="1">
        <f>IFERROR(__xludf.DUMMYFUNCTION("SPLIT(A231,"" "")"),47.0)</f>
        <v>47</v>
      </c>
      <c r="C231" s="1">
        <f>IFERROR(__xludf.DUMMYFUNCTION("""COMPUTED_VALUE"""),40.0)</f>
        <v>40</v>
      </c>
      <c r="D231" s="1">
        <f>IFERROR(__xludf.DUMMYFUNCTION("""COMPUTED_VALUE"""),38.0)</f>
        <v>38</v>
      </c>
      <c r="E231" s="1">
        <f>IFERROR(__xludf.DUMMYFUNCTION("""COMPUTED_VALUE"""),36.0)</f>
        <v>36</v>
      </c>
      <c r="F231" s="1">
        <f>IFERROR(__xludf.DUMMYFUNCTION("""COMPUTED_VALUE"""),39.0)</f>
        <v>39</v>
      </c>
      <c r="G231" s="1">
        <f>IFERROR(__xludf.DUMMYFUNCTION("""COMPUTED_VALUE"""),36.0)</f>
        <v>36</v>
      </c>
      <c r="H231" s="2">
        <f>IFERROR(__xludf.DUMMYFUNCTION("""COMPUTED_VALUE"""),37.0)</f>
        <v>37</v>
      </c>
      <c r="J231" s="1" t="b">
        <f t="array" ref="J231">IF(NOT(H231=""),AND(C231:H231&gt;B231:G231),IF(NOT(G231=""),AND(C231:G231&gt;B231:F231),IF(NOT(F231=""),AND(C231:F231&gt;B231:E231),AND(C231:E231&gt;B231:D231))))</f>
        <v>0</v>
      </c>
      <c r="K231" s="1" t="b">
        <f t="array" ref="K231">IF(NOT(H231=""),AND(C231:H231&lt;B231:G231),IF(NOT(G231=""),AND(C231:G231&lt;B231:F231),IF(NOT(F231=""),AND(C231:F231&lt;B231:E231),AND(C231:E231&lt;B231:D231))))</f>
        <v>0</v>
      </c>
      <c r="L231" s="1" t="b">
        <f t="array" ref="L231">IF(NOT(H231=""),AND(AND(ABS(C231:H231-B231:G231)&gt;0),AND(ABS(C231:H231-B231:G231)&lt;4)),IF(NOT(G231=""),AND(AND(ABS(C231:G231-B231:F231)&gt;0),AND(ABS(C231:G231-B231:F231)&lt;4)),IF(NOT(F231=""),AND(AND(ABS(C231:F231-B231:E231)&gt;0),AND(ABS(C231:F231-B231:E231)&lt;4)),AND(AND(ABS(C231:E231-B231:D231)&gt;0),AND(ABS(C231:E231-B231:D231)&lt;4)))))</f>
        <v>0</v>
      </c>
      <c r="M231" s="1" t="b">
        <f t="shared" si="1"/>
        <v>0</v>
      </c>
    </row>
    <row r="232" ht="15.75" customHeight="1">
      <c r="A232" s="1" t="s">
        <v>241</v>
      </c>
      <c r="B232" s="1">
        <f>IFERROR(__xludf.DUMMYFUNCTION("SPLIT(A232,"" "")"),39.0)</f>
        <v>39</v>
      </c>
      <c r="C232" s="1">
        <f>IFERROR(__xludf.DUMMYFUNCTION("""COMPUTED_VALUE"""),34.0)</f>
        <v>34</v>
      </c>
      <c r="D232" s="1">
        <f>IFERROR(__xludf.DUMMYFUNCTION("""COMPUTED_VALUE"""),31.0)</f>
        <v>31</v>
      </c>
      <c r="E232" s="1">
        <f>IFERROR(__xludf.DUMMYFUNCTION("""COMPUTED_VALUE"""),30.0)</f>
        <v>30</v>
      </c>
      <c r="F232" s="1">
        <f>IFERROR(__xludf.DUMMYFUNCTION("""COMPUTED_VALUE"""),32.0)</f>
        <v>32</v>
      </c>
      <c r="G232" s="2">
        <f>IFERROR(__xludf.DUMMYFUNCTION("""COMPUTED_VALUE"""),32.0)</f>
        <v>32</v>
      </c>
      <c r="J232" s="1" t="b">
        <f t="array" ref="J232">IF(NOT(H232=""),AND(C232:H232&gt;B232:G232),IF(NOT(G232=""),AND(C232:G232&gt;B232:F232),IF(NOT(F232=""),AND(C232:F232&gt;B232:E232),AND(C232:E232&gt;B232:D232))))</f>
        <v>0</v>
      </c>
      <c r="K232" s="1" t="b">
        <f t="array" ref="K232">IF(NOT(H232=""),AND(C232:H232&lt;B232:G232),IF(NOT(G232=""),AND(C232:G232&lt;B232:F232),IF(NOT(F232=""),AND(C232:F232&lt;B232:E232),AND(C232:E232&lt;B232:D232))))</f>
        <v>0</v>
      </c>
      <c r="L232" s="1" t="b">
        <f t="array" ref="L232">IF(NOT(H232=""),AND(AND(ABS(C232:H232-B232:G232)&gt;0),AND(ABS(C232:H232-B232:G232)&lt;4)),IF(NOT(G232=""),AND(AND(ABS(C232:G232-B232:F232)&gt;0),AND(ABS(C232:G232-B232:F232)&lt;4)),IF(NOT(F232=""),AND(AND(ABS(C232:F232-B232:E232)&gt;0),AND(ABS(C232:F232-B232:E232)&lt;4)),AND(AND(ABS(C232:E232-B232:D232)&gt;0),AND(ABS(C232:E232-B232:D232)&lt;4)))))</f>
        <v>0</v>
      </c>
      <c r="M232" s="1" t="b">
        <f t="shared" si="1"/>
        <v>0</v>
      </c>
    </row>
    <row r="233" ht="15.75" customHeight="1">
      <c r="A233" s="1" t="s">
        <v>242</v>
      </c>
      <c r="B233" s="1">
        <f>IFERROR(__xludf.DUMMYFUNCTION("SPLIT(A233,"" "")"),84.0)</f>
        <v>84</v>
      </c>
      <c r="C233" s="1">
        <f>IFERROR(__xludf.DUMMYFUNCTION("""COMPUTED_VALUE"""),79.0)</f>
        <v>79</v>
      </c>
      <c r="D233" s="1">
        <f>IFERROR(__xludf.DUMMYFUNCTION("""COMPUTED_VALUE"""),82.0)</f>
        <v>82</v>
      </c>
      <c r="E233" s="1">
        <f>IFERROR(__xludf.DUMMYFUNCTION("""COMPUTED_VALUE"""),79.0)</f>
        <v>79</v>
      </c>
      <c r="F233" s="2">
        <f>IFERROR(__xludf.DUMMYFUNCTION("""COMPUTED_VALUE"""),75.0)</f>
        <v>75</v>
      </c>
      <c r="J233" s="1" t="b">
        <f t="array" ref="J233">IF(NOT(H233=""),AND(C233:H233&gt;B233:G233),IF(NOT(G233=""),AND(C233:G233&gt;B233:F233),IF(NOT(F233=""),AND(C233:F233&gt;B233:E233),AND(C233:E233&gt;B233:D233))))</f>
        <v>0</v>
      </c>
      <c r="K233" s="1" t="b">
        <f t="array" ref="K233">IF(NOT(H233=""),AND(C233:H233&lt;B233:G233),IF(NOT(G233=""),AND(C233:G233&lt;B233:F233),IF(NOT(F233=""),AND(C233:F233&lt;B233:E233),AND(C233:E233&lt;B233:D233))))</f>
        <v>0</v>
      </c>
      <c r="L233" s="1" t="b">
        <f t="array" ref="L233">IF(NOT(H233=""),AND(AND(ABS(C233:H233-B233:G233)&gt;0),AND(ABS(C233:H233-B233:G233)&lt;4)),IF(NOT(G233=""),AND(AND(ABS(C233:G233-B233:F233)&gt;0),AND(ABS(C233:G233-B233:F233)&lt;4)),IF(NOT(F233=""),AND(AND(ABS(C233:F233-B233:E233)&gt;0),AND(ABS(C233:F233-B233:E233)&lt;4)),AND(AND(ABS(C233:E233-B233:D233)&gt;0),AND(ABS(C233:E233-B233:D233)&lt;4)))))</f>
        <v>0</v>
      </c>
      <c r="M233" s="1" t="b">
        <f t="shared" si="1"/>
        <v>0</v>
      </c>
    </row>
    <row r="234" ht="15.75" customHeight="1">
      <c r="A234" s="1" t="s">
        <v>243</v>
      </c>
      <c r="B234" s="1">
        <f>IFERROR(__xludf.DUMMYFUNCTION("SPLIT(A234,"" "")"),34.0)</f>
        <v>34</v>
      </c>
      <c r="C234" s="1">
        <f>IFERROR(__xludf.DUMMYFUNCTION("""COMPUTED_VALUE"""),28.0)</f>
        <v>28</v>
      </c>
      <c r="D234" s="1">
        <f>IFERROR(__xludf.DUMMYFUNCTION("""COMPUTED_VALUE"""),25.0)</f>
        <v>25</v>
      </c>
      <c r="E234" s="1">
        <f>IFERROR(__xludf.DUMMYFUNCTION("""COMPUTED_VALUE"""),26.0)</f>
        <v>26</v>
      </c>
      <c r="F234" s="1">
        <f>IFERROR(__xludf.DUMMYFUNCTION("""COMPUTED_VALUE"""),24.0)</f>
        <v>24</v>
      </c>
      <c r="G234" s="1">
        <f>IFERROR(__xludf.DUMMYFUNCTION("""COMPUTED_VALUE"""),23.0)</f>
        <v>23</v>
      </c>
      <c r="H234" s="2">
        <f>IFERROR(__xludf.DUMMYFUNCTION("""COMPUTED_VALUE"""),18.0)</f>
        <v>18</v>
      </c>
      <c r="J234" s="1" t="b">
        <f t="array" ref="J234">IF(NOT(H234=""),AND(C234:H234&gt;B234:G234),IF(NOT(G234=""),AND(C234:G234&gt;B234:F234),IF(NOT(F234=""),AND(C234:F234&gt;B234:E234),AND(C234:E234&gt;B234:D234))))</f>
        <v>0</v>
      </c>
      <c r="K234" s="1" t="b">
        <f t="array" ref="K234">IF(NOT(H234=""),AND(C234:H234&lt;B234:G234),IF(NOT(G234=""),AND(C234:G234&lt;B234:F234),IF(NOT(F234=""),AND(C234:F234&lt;B234:E234),AND(C234:E234&lt;B234:D234))))</f>
        <v>0</v>
      </c>
      <c r="L234" s="1" t="b">
        <f t="array" ref="L234">IF(NOT(H234=""),AND(AND(ABS(C234:H234-B234:G234)&gt;0),AND(ABS(C234:H234-B234:G234)&lt;4)),IF(NOT(G234=""),AND(AND(ABS(C234:G234-B234:F234)&gt;0),AND(ABS(C234:G234-B234:F234)&lt;4)),IF(NOT(F234=""),AND(AND(ABS(C234:F234-B234:E234)&gt;0),AND(ABS(C234:F234-B234:E234)&lt;4)),AND(AND(ABS(C234:E234-B234:D234)&gt;0),AND(ABS(C234:E234-B234:D234)&lt;4)))))</f>
        <v>0</v>
      </c>
      <c r="M234" s="1" t="b">
        <f t="shared" si="1"/>
        <v>0</v>
      </c>
    </row>
    <row r="235" ht="15.75" customHeight="1">
      <c r="A235" s="1" t="s">
        <v>244</v>
      </c>
      <c r="B235" s="1">
        <f>IFERROR(__xludf.DUMMYFUNCTION("SPLIT(A235,"" "")"),73.0)</f>
        <v>73</v>
      </c>
      <c r="C235" s="1">
        <f>IFERROR(__xludf.DUMMYFUNCTION("""COMPUTED_VALUE"""),67.0)</f>
        <v>67</v>
      </c>
      <c r="D235" s="1">
        <f>IFERROR(__xludf.DUMMYFUNCTION("""COMPUTED_VALUE"""),65.0)</f>
        <v>65</v>
      </c>
      <c r="E235" s="1">
        <f>IFERROR(__xludf.DUMMYFUNCTION("""COMPUTED_VALUE"""),65.0)</f>
        <v>65</v>
      </c>
      <c r="F235" s="2">
        <f>IFERROR(__xludf.DUMMYFUNCTION("""COMPUTED_VALUE"""),63.0)</f>
        <v>63</v>
      </c>
      <c r="J235" s="1" t="b">
        <f t="array" ref="J235">IF(NOT(H235=""),AND(C235:H235&gt;B235:G235),IF(NOT(G235=""),AND(C235:G235&gt;B235:F235),IF(NOT(F235=""),AND(C235:F235&gt;B235:E235),AND(C235:E235&gt;B235:D235))))</f>
        <v>0</v>
      </c>
      <c r="K235" s="1" t="b">
        <f t="array" ref="K235">IF(NOT(H235=""),AND(C235:H235&lt;B235:G235),IF(NOT(G235=""),AND(C235:G235&lt;B235:F235),IF(NOT(F235=""),AND(C235:F235&lt;B235:E235),AND(C235:E235&lt;B235:D235))))</f>
        <v>0</v>
      </c>
      <c r="L235" s="1" t="b">
        <f t="array" ref="L235">IF(NOT(H235=""),AND(AND(ABS(C235:H235-B235:G235)&gt;0),AND(ABS(C235:H235-B235:G235)&lt;4)),IF(NOT(G235=""),AND(AND(ABS(C235:G235-B235:F235)&gt;0),AND(ABS(C235:G235-B235:F235)&lt;4)),IF(NOT(F235=""),AND(AND(ABS(C235:F235-B235:E235)&gt;0),AND(ABS(C235:F235-B235:E235)&lt;4)),AND(AND(ABS(C235:E235-B235:D235)&gt;0),AND(ABS(C235:E235-B235:D235)&lt;4)))))</f>
        <v>0</v>
      </c>
      <c r="M235" s="1" t="b">
        <f t="shared" si="1"/>
        <v>0</v>
      </c>
    </row>
    <row r="236" ht="15.75" customHeight="1">
      <c r="A236" s="1" t="s">
        <v>245</v>
      </c>
      <c r="B236" s="1">
        <f>IFERROR(__xludf.DUMMYFUNCTION("SPLIT(A236,"" "")"),94.0)</f>
        <v>94</v>
      </c>
      <c r="C236" s="1">
        <f>IFERROR(__xludf.DUMMYFUNCTION("""COMPUTED_VALUE"""),89.0)</f>
        <v>89</v>
      </c>
      <c r="D236" s="1">
        <f>IFERROR(__xludf.DUMMYFUNCTION("""COMPUTED_VALUE"""),89.0)</f>
        <v>89</v>
      </c>
      <c r="E236" s="1">
        <f>IFERROR(__xludf.DUMMYFUNCTION("""COMPUTED_VALUE"""),88.0)</f>
        <v>88</v>
      </c>
      <c r="F236" s="1">
        <f>IFERROR(__xludf.DUMMYFUNCTION("""COMPUTED_VALUE"""),87.0)</f>
        <v>87</v>
      </c>
      <c r="G236" s="2">
        <f>IFERROR(__xludf.DUMMYFUNCTION("""COMPUTED_VALUE"""),89.0)</f>
        <v>89</v>
      </c>
      <c r="J236" s="1" t="b">
        <f t="array" ref="J236">IF(NOT(H236=""),AND(C236:H236&gt;B236:G236),IF(NOT(G236=""),AND(C236:G236&gt;B236:F236),IF(NOT(F236=""),AND(C236:F236&gt;B236:E236),AND(C236:E236&gt;B236:D236))))</f>
        <v>0</v>
      </c>
      <c r="K236" s="1" t="b">
        <f t="array" ref="K236">IF(NOT(H236=""),AND(C236:H236&lt;B236:G236),IF(NOT(G236=""),AND(C236:G236&lt;B236:F236),IF(NOT(F236=""),AND(C236:F236&lt;B236:E236),AND(C236:E236&lt;B236:D236))))</f>
        <v>0</v>
      </c>
      <c r="L236" s="1" t="b">
        <f t="array" ref="L236">IF(NOT(H236=""),AND(AND(ABS(C236:H236-B236:G236)&gt;0),AND(ABS(C236:H236-B236:G236)&lt;4)),IF(NOT(G236=""),AND(AND(ABS(C236:G236-B236:F236)&gt;0),AND(ABS(C236:G236-B236:F236)&lt;4)),IF(NOT(F236=""),AND(AND(ABS(C236:F236-B236:E236)&gt;0),AND(ABS(C236:F236-B236:E236)&lt;4)),AND(AND(ABS(C236:E236-B236:D236)&gt;0),AND(ABS(C236:E236-B236:D236)&lt;4)))))</f>
        <v>0</v>
      </c>
      <c r="M236" s="1" t="b">
        <f t="shared" si="1"/>
        <v>0</v>
      </c>
    </row>
    <row r="237" ht="15.75" customHeight="1">
      <c r="A237" s="1" t="s">
        <v>246</v>
      </c>
      <c r="B237" s="1">
        <f>IFERROR(__xludf.DUMMYFUNCTION("SPLIT(A237,"" "")"),92.0)</f>
        <v>92</v>
      </c>
      <c r="C237" s="1">
        <f>IFERROR(__xludf.DUMMYFUNCTION("""COMPUTED_VALUE"""),85.0)</f>
        <v>85</v>
      </c>
      <c r="D237" s="1">
        <f>IFERROR(__xludf.DUMMYFUNCTION("""COMPUTED_VALUE"""),83.0)</f>
        <v>83</v>
      </c>
      <c r="E237" s="1">
        <f>IFERROR(__xludf.DUMMYFUNCTION("""COMPUTED_VALUE"""),80.0)</f>
        <v>80</v>
      </c>
      <c r="F237" s="1">
        <f>IFERROR(__xludf.DUMMYFUNCTION("""COMPUTED_VALUE"""),78.0)</f>
        <v>78</v>
      </c>
      <c r="G237" s="1">
        <f>IFERROR(__xludf.DUMMYFUNCTION("""COMPUTED_VALUE"""),78.0)</f>
        <v>78</v>
      </c>
      <c r="H237" s="2">
        <f>IFERROR(__xludf.DUMMYFUNCTION("""COMPUTED_VALUE"""),78.0)</f>
        <v>78</v>
      </c>
      <c r="J237" s="1" t="b">
        <f t="array" ref="J237">IF(NOT(H237=""),AND(C237:H237&gt;B237:G237),IF(NOT(G237=""),AND(C237:G237&gt;B237:F237),IF(NOT(F237=""),AND(C237:F237&gt;B237:E237),AND(C237:E237&gt;B237:D237))))</f>
        <v>0</v>
      </c>
      <c r="K237" s="1" t="b">
        <f t="array" ref="K237">IF(NOT(H237=""),AND(C237:H237&lt;B237:G237),IF(NOT(G237=""),AND(C237:G237&lt;B237:F237),IF(NOT(F237=""),AND(C237:F237&lt;B237:E237),AND(C237:E237&lt;B237:D237))))</f>
        <v>0</v>
      </c>
      <c r="L237" s="1" t="b">
        <f t="array" ref="L237">IF(NOT(H237=""),AND(AND(ABS(C237:H237-B237:G237)&gt;0),AND(ABS(C237:H237-B237:G237)&lt;4)),IF(NOT(G237=""),AND(AND(ABS(C237:G237-B237:F237)&gt;0),AND(ABS(C237:G237-B237:F237)&lt;4)),IF(NOT(F237=""),AND(AND(ABS(C237:F237-B237:E237)&gt;0),AND(ABS(C237:F237-B237:E237)&lt;4)),AND(AND(ABS(C237:E237-B237:D237)&gt;0),AND(ABS(C237:E237-B237:D237)&lt;4)))))</f>
        <v>0</v>
      </c>
      <c r="M237" s="1" t="b">
        <f t="shared" si="1"/>
        <v>0</v>
      </c>
    </row>
    <row r="238" ht="15.75" customHeight="1">
      <c r="A238" s="1" t="s">
        <v>247</v>
      </c>
      <c r="B238" s="1">
        <f>IFERROR(__xludf.DUMMYFUNCTION("SPLIT(A238,"" "")"),41.0)</f>
        <v>41</v>
      </c>
      <c r="C238" s="1">
        <f>IFERROR(__xludf.DUMMYFUNCTION("""COMPUTED_VALUE"""),36.0)</f>
        <v>36</v>
      </c>
      <c r="D238" s="1">
        <f>IFERROR(__xludf.DUMMYFUNCTION("""COMPUTED_VALUE"""),34.0)</f>
        <v>34</v>
      </c>
      <c r="E238" s="1">
        <f>IFERROR(__xludf.DUMMYFUNCTION("""COMPUTED_VALUE"""),32.0)</f>
        <v>32</v>
      </c>
      <c r="F238" s="1">
        <f>IFERROR(__xludf.DUMMYFUNCTION("""COMPUTED_VALUE"""),32.0)</f>
        <v>32</v>
      </c>
      <c r="G238" s="1">
        <f>IFERROR(__xludf.DUMMYFUNCTION("""COMPUTED_VALUE"""),30.0)</f>
        <v>30</v>
      </c>
      <c r="H238" s="2">
        <f>IFERROR(__xludf.DUMMYFUNCTION("""COMPUTED_VALUE"""),26.0)</f>
        <v>26</v>
      </c>
      <c r="J238" s="1" t="b">
        <f t="array" ref="J238">IF(NOT(H238=""),AND(C238:H238&gt;B238:G238),IF(NOT(G238=""),AND(C238:G238&gt;B238:F238),IF(NOT(F238=""),AND(C238:F238&gt;B238:E238),AND(C238:E238&gt;B238:D238))))</f>
        <v>0</v>
      </c>
      <c r="K238" s="1" t="b">
        <f t="array" ref="K238">IF(NOT(H238=""),AND(C238:H238&lt;B238:G238),IF(NOT(G238=""),AND(C238:G238&lt;B238:F238),IF(NOT(F238=""),AND(C238:F238&lt;B238:E238),AND(C238:E238&lt;B238:D238))))</f>
        <v>0</v>
      </c>
      <c r="L238" s="1" t="b">
        <f t="array" ref="L238">IF(NOT(H238=""),AND(AND(ABS(C238:H238-B238:G238)&gt;0),AND(ABS(C238:H238-B238:G238)&lt;4)),IF(NOT(G238=""),AND(AND(ABS(C238:G238-B238:F238)&gt;0),AND(ABS(C238:G238-B238:F238)&lt;4)),IF(NOT(F238=""),AND(AND(ABS(C238:F238-B238:E238)&gt;0),AND(ABS(C238:F238-B238:E238)&lt;4)),AND(AND(ABS(C238:E238-B238:D238)&gt;0),AND(ABS(C238:E238-B238:D238)&lt;4)))))</f>
        <v>0</v>
      </c>
      <c r="M238" s="1" t="b">
        <f t="shared" si="1"/>
        <v>0</v>
      </c>
    </row>
    <row r="239" ht="15.75" customHeight="1">
      <c r="A239" s="1" t="s">
        <v>248</v>
      </c>
      <c r="B239" s="1">
        <f>IFERROR(__xludf.DUMMYFUNCTION("SPLIT(A239,"" "")"),76.0)</f>
        <v>76</v>
      </c>
      <c r="C239" s="1">
        <f>IFERROR(__xludf.DUMMYFUNCTION("""COMPUTED_VALUE"""),71.0)</f>
        <v>71</v>
      </c>
      <c r="D239" s="1">
        <f>IFERROR(__xludf.DUMMYFUNCTION("""COMPUTED_VALUE"""),70.0)</f>
        <v>70</v>
      </c>
      <c r="E239" s="1">
        <f>IFERROR(__xludf.DUMMYFUNCTION("""COMPUTED_VALUE"""),70.0)</f>
        <v>70</v>
      </c>
      <c r="F239" s="2">
        <f>IFERROR(__xludf.DUMMYFUNCTION("""COMPUTED_VALUE"""),64.0)</f>
        <v>64</v>
      </c>
      <c r="J239" s="1" t="b">
        <f t="array" ref="J239">IF(NOT(H239=""),AND(C239:H239&gt;B239:G239),IF(NOT(G239=""),AND(C239:G239&gt;B239:F239),IF(NOT(F239=""),AND(C239:F239&gt;B239:E239),AND(C239:E239&gt;B239:D239))))</f>
        <v>0</v>
      </c>
      <c r="K239" s="1" t="b">
        <f t="array" ref="K239">IF(NOT(H239=""),AND(C239:H239&lt;B239:G239),IF(NOT(G239=""),AND(C239:G239&lt;B239:F239),IF(NOT(F239=""),AND(C239:F239&lt;B239:E239),AND(C239:E239&lt;B239:D239))))</f>
        <v>0</v>
      </c>
      <c r="L239" s="1" t="b">
        <f t="array" ref="L239">IF(NOT(H239=""),AND(AND(ABS(C239:H239-B239:G239)&gt;0),AND(ABS(C239:H239-B239:G239)&lt;4)),IF(NOT(G239=""),AND(AND(ABS(C239:G239-B239:F239)&gt;0),AND(ABS(C239:G239-B239:F239)&lt;4)),IF(NOT(F239=""),AND(AND(ABS(C239:F239-B239:E239)&gt;0),AND(ABS(C239:F239-B239:E239)&lt;4)),AND(AND(ABS(C239:E239-B239:D239)&gt;0),AND(ABS(C239:E239-B239:D239)&lt;4)))))</f>
        <v>0</v>
      </c>
      <c r="M239" s="1" t="b">
        <f t="shared" si="1"/>
        <v>0</v>
      </c>
    </row>
    <row r="240" ht="15.75" customHeight="1">
      <c r="A240" s="1" t="s">
        <v>249</v>
      </c>
      <c r="B240" s="1">
        <f>IFERROR(__xludf.DUMMYFUNCTION("SPLIT(A240,"" "")"),38.0)</f>
        <v>38</v>
      </c>
      <c r="C240" s="1">
        <f>IFERROR(__xludf.DUMMYFUNCTION("""COMPUTED_VALUE"""),31.0)</f>
        <v>31</v>
      </c>
      <c r="D240" s="1">
        <f>IFERROR(__xludf.DUMMYFUNCTION("""COMPUTED_VALUE"""),30.0)</f>
        <v>30</v>
      </c>
      <c r="E240" s="1">
        <f>IFERROR(__xludf.DUMMYFUNCTION("""COMPUTED_VALUE"""),26.0)</f>
        <v>26</v>
      </c>
      <c r="F240" s="1">
        <f>IFERROR(__xludf.DUMMYFUNCTION("""COMPUTED_VALUE"""),25.0)</f>
        <v>25</v>
      </c>
      <c r="G240" s="1">
        <f>IFERROR(__xludf.DUMMYFUNCTION("""COMPUTED_VALUE"""),22.0)</f>
        <v>22</v>
      </c>
      <c r="H240" s="2">
        <f>IFERROR(__xludf.DUMMYFUNCTION("""COMPUTED_VALUE"""),19.0)</f>
        <v>19</v>
      </c>
      <c r="J240" s="1" t="b">
        <f t="array" ref="J240">IF(NOT(H240=""),AND(C240:H240&gt;B240:G240),IF(NOT(G240=""),AND(C240:G240&gt;B240:F240),IF(NOT(F240=""),AND(C240:F240&gt;B240:E240),AND(C240:E240&gt;B240:D240))))</f>
        <v>0</v>
      </c>
      <c r="K240" s="1" t="b">
        <f t="array" ref="K240">IF(NOT(H240=""),AND(C240:H240&lt;B240:G240),IF(NOT(G240=""),AND(C240:G240&lt;B240:F240),IF(NOT(F240=""),AND(C240:F240&lt;B240:E240),AND(C240:E240&lt;B240:D240))))</f>
        <v>1</v>
      </c>
      <c r="L240" s="1" t="b">
        <f t="array" ref="L240">IF(NOT(H240=""),AND(AND(ABS(C240:H240-B240:G240)&gt;0),AND(ABS(C240:H240-B240:G240)&lt;4)),IF(NOT(G240=""),AND(AND(ABS(C240:G240-B240:F240)&gt;0),AND(ABS(C240:G240-B240:F240)&lt;4)),IF(NOT(F240=""),AND(AND(ABS(C240:F240-B240:E240)&gt;0),AND(ABS(C240:F240-B240:E240)&lt;4)),AND(AND(ABS(C240:E240-B240:D240)&gt;0),AND(ABS(C240:E240-B240:D240)&lt;4)))))</f>
        <v>0</v>
      </c>
      <c r="M240" s="1" t="b">
        <f t="shared" si="1"/>
        <v>0</v>
      </c>
    </row>
    <row r="241" ht="15.75" customHeight="1">
      <c r="A241" s="1" t="s">
        <v>250</v>
      </c>
      <c r="B241" s="1">
        <f>IFERROR(__xludf.DUMMYFUNCTION("SPLIT(A241,"" "")"),65.0)</f>
        <v>65</v>
      </c>
      <c r="C241" s="1">
        <f>IFERROR(__xludf.DUMMYFUNCTION("""COMPUTED_VALUE"""),60.0)</f>
        <v>60</v>
      </c>
      <c r="D241" s="1">
        <f>IFERROR(__xludf.DUMMYFUNCTION("""COMPUTED_VALUE"""),58.0)</f>
        <v>58</v>
      </c>
      <c r="E241" s="1">
        <f>IFERROR(__xludf.DUMMYFUNCTION("""COMPUTED_VALUE"""),55.0)</f>
        <v>55</v>
      </c>
      <c r="F241" s="1">
        <f>IFERROR(__xludf.DUMMYFUNCTION("""COMPUTED_VALUE"""),51.0)</f>
        <v>51</v>
      </c>
      <c r="G241" s="2">
        <f>IFERROR(__xludf.DUMMYFUNCTION("""COMPUTED_VALUE"""),53.0)</f>
        <v>53</v>
      </c>
      <c r="J241" s="1" t="b">
        <f t="array" ref="J241">IF(NOT(H241=""),AND(C241:H241&gt;B241:G241),IF(NOT(G241=""),AND(C241:G241&gt;B241:F241),IF(NOT(F241=""),AND(C241:F241&gt;B241:E241),AND(C241:E241&gt;B241:D241))))</f>
        <v>0</v>
      </c>
      <c r="K241" s="1" t="b">
        <f t="array" ref="K241">IF(NOT(H241=""),AND(C241:H241&lt;B241:G241),IF(NOT(G241=""),AND(C241:G241&lt;B241:F241),IF(NOT(F241=""),AND(C241:F241&lt;B241:E241),AND(C241:E241&lt;B241:D241))))</f>
        <v>0</v>
      </c>
      <c r="L241" s="1" t="b">
        <f t="array" ref="L241">IF(NOT(H241=""),AND(AND(ABS(C241:H241-B241:G241)&gt;0),AND(ABS(C241:H241-B241:G241)&lt;4)),IF(NOT(G241=""),AND(AND(ABS(C241:G241-B241:F241)&gt;0),AND(ABS(C241:G241-B241:F241)&lt;4)),IF(NOT(F241=""),AND(AND(ABS(C241:F241-B241:E241)&gt;0),AND(ABS(C241:F241-B241:E241)&lt;4)),AND(AND(ABS(C241:E241-B241:D241)&gt;0),AND(ABS(C241:E241-B241:D241)&lt;4)))))</f>
        <v>0</v>
      </c>
      <c r="M241" s="1" t="b">
        <f t="shared" si="1"/>
        <v>0</v>
      </c>
    </row>
    <row r="242" ht="15.75" customHeight="1">
      <c r="A242" s="1" t="s">
        <v>251</v>
      </c>
      <c r="B242" s="1">
        <f>IFERROR(__xludf.DUMMYFUNCTION("SPLIT(A242,"" "")"),94.0)</f>
        <v>94</v>
      </c>
      <c r="C242" s="1">
        <f>IFERROR(__xludf.DUMMYFUNCTION("""COMPUTED_VALUE"""),89.0)</f>
        <v>89</v>
      </c>
      <c r="D242" s="1">
        <f>IFERROR(__xludf.DUMMYFUNCTION("""COMPUTED_VALUE"""),85.0)</f>
        <v>85</v>
      </c>
      <c r="E242" s="1">
        <f>IFERROR(__xludf.DUMMYFUNCTION("""COMPUTED_VALUE"""),82.0)</f>
        <v>82</v>
      </c>
      <c r="F242" s="2">
        <f>IFERROR(__xludf.DUMMYFUNCTION("""COMPUTED_VALUE"""),82.0)</f>
        <v>82</v>
      </c>
      <c r="J242" s="1" t="b">
        <f t="array" ref="J242">IF(NOT(H242=""),AND(C242:H242&gt;B242:G242),IF(NOT(G242=""),AND(C242:G242&gt;B242:F242),IF(NOT(F242=""),AND(C242:F242&gt;B242:E242),AND(C242:E242&gt;B242:D242))))</f>
        <v>0</v>
      </c>
      <c r="K242" s="1" t="b">
        <f t="array" ref="K242">IF(NOT(H242=""),AND(C242:H242&lt;B242:G242),IF(NOT(G242=""),AND(C242:G242&lt;B242:F242),IF(NOT(F242=""),AND(C242:F242&lt;B242:E242),AND(C242:E242&lt;B242:D242))))</f>
        <v>0</v>
      </c>
      <c r="L242" s="1" t="b">
        <f t="array" ref="L242">IF(NOT(H242=""),AND(AND(ABS(C242:H242-B242:G242)&gt;0),AND(ABS(C242:H242-B242:G242)&lt;4)),IF(NOT(G242=""),AND(AND(ABS(C242:G242-B242:F242)&gt;0),AND(ABS(C242:G242-B242:F242)&lt;4)),IF(NOT(F242=""),AND(AND(ABS(C242:F242-B242:E242)&gt;0),AND(ABS(C242:F242-B242:E242)&lt;4)),AND(AND(ABS(C242:E242-B242:D242)&gt;0),AND(ABS(C242:E242-B242:D242)&lt;4)))))</f>
        <v>0</v>
      </c>
      <c r="M242" s="1" t="b">
        <f t="shared" si="1"/>
        <v>0</v>
      </c>
    </row>
    <row r="243" ht="15.75" customHeight="1">
      <c r="A243" s="1" t="s">
        <v>252</v>
      </c>
      <c r="B243" s="1">
        <f>IFERROR(__xludf.DUMMYFUNCTION("SPLIT(A243,"" "")"),36.0)</f>
        <v>36</v>
      </c>
      <c r="C243" s="1">
        <f>IFERROR(__xludf.DUMMYFUNCTION("""COMPUTED_VALUE"""),31.0)</f>
        <v>31</v>
      </c>
      <c r="D243" s="1">
        <f>IFERROR(__xludf.DUMMYFUNCTION("""COMPUTED_VALUE"""),30.0)</f>
        <v>30</v>
      </c>
      <c r="E243" s="1">
        <f>IFERROR(__xludf.DUMMYFUNCTION("""COMPUTED_VALUE"""),26.0)</f>
        <v>26</v>
      </c>
      <c r="F243" s="1">
        <f>IFERROR(__xludf.DUMMYFUNCTION("""COMPUTED_VALUE"""),23.0)</f>
        <v>23</v>
      </c>
      <c r="G243" s="1">
        <f>IFERROR(__xludf.DUMMYFUNCTION("""COMPUTED_VALUE"""),20.0)</f>
        <v>20</v>
      </c>
      <c r="H243" s="2">
        <f>IFERROR(__xludf.DUMMYFUNCTION("""COMPUTED_VALUE"""),16.0)</f>
        <v>16</v>
      </c>
      <c r="J243" s="1" t="b">
        <f t="array" ref="J243">IF(NOT(H243=""),AND(C243:H243&gt;B243:G243),IF(NOT(G243=""),AND(C243:G243&gt;B243:F243),IF(NOT(F243=""),AND(C243:F243&gt;B243:E243),AND(C243:E243&gt;B243:D243))))</f>
        <v>0</v>
      </c>
      <c r="K243" s="1" t="b">
        <f t="array" ref="K243">IF(NOT(H243=""),AND(C243:H243&lt;B243:G243),IF(NOT(G243=""),AND(C243:G243&lt;B243:F243),IF(NOT(F243=""),AND(C243:F243&lt;B243:E243),AND(C243:E243&lt;B243:D243))))</f>
        <v>1</v>
      </c>
      <c r="L243" s="1" t="b">
        <f t="array" ref="L243">IF(NOT(H243=""),AND(AND(ABS(C243:H243-B243:G243)&gt;0),AND(ABS(C243:H243-B243:G243)&lt;4)),IF(NOT(G243=""),AND(AND(ABS(C243:G243-B243:F243)&gt;0),AND(ABS(C243:G243-B243:F243)&lt;4)),IF(NOT(F243=""),AND(AND(ABS(C243:F243-B243:E243)&gt;0),AND(ABS(C243:F243-B243:E243)&lt;4)),AND(AND(ABS(C243:E243-B243:D243)&gt;0),AND(ABS(C243:E243-B243:D243)&lt;4)))))</f>
        <v>0</v>
      </c>
      <c r="M243" s="1" t="b">
        <f t="shared" si="1"/>
        <v>0</v>
      </c>
    </row>
    <row r="244" ht="15.75" customHeight="1">
      <c r="A244" s="1" t="s">
        <v>253</v>
      </c>
      <c r="B244" s="1">
        <f>IFERROR(__xludf.DUMMYFUNCTION("SPLIT(A244,"" "")"),42.0)</f>
        <v>42</v>
      </c>
      <c r="C244" s="1">
        <f>IFERROR(__xludf.DUMMYFUNCTION("""COMPUTED_VALUE"""),36.0)</f>
        <v>36</v>
      </c>
      <c r="D244" s="1">
        <f>IFERROR(__xludf.DUMMYFUNCTION("""COMPUTED_VALUE"""),32.0)</f>
        <v>32</v>
      </c>
      <c r="E244" s="1">
        <f>IFERROR(__xludf.DUMMYFUNCTION("""COMPUTED_VALUE"""),31.0)</f>
        <v>31</v>
      </c>
      <c r="F244" s="2">
        <f>IFERROR(__xludf.DUMMYFUNCTION("""COMPUTED_VALUE"""),26.0)</f>
        <v>26</v>
      </c>
      <c r="J244" s="1" t="b">
        <f t="array" ref="J244">IF(NOT(H244=""),AND(C244:H244&gt;B244:G244),IF(NOT(G244=""),AND(C244:G244&gt;B244:F244),IF(NOT(F244=""),AND(C244:F244&gt;B244:E244),AND(C244:E244&gt;B244:D244))))</f>
        <v>0</v>
      </c>
      <c r="K244" s="1" t="b">
        <f t="array" ref="K244">IF(NOT(H244=""),AND(C244:H244&lt;B244:G244),IF(NOT(G244=""),AND(C244:G244&lt;B244:F244),IF(NOT(F244=""),AND(C244:F244&lt;B244:E244),AND(C244:E244&lt;B244:D244))))</f>
        <v>1</v>
      </c>
      <c r="L244" s="1" t="b">
        <f t="array" ref="L244">IF(NOT(H244=""),AND(AND(ABS(C244:H244-B244:G244)&gt;0),AND(ABS(C244:H244-B244:G244)&lt;4)),IF(NOT(G244=""),AND(AND(ABS(C244:G244-B244:F244)&gt;0),AND(ABS(C244:G244-B244:F244)&lt;4)),IF(NOT(F244=""),AND(AND(ABS(C244:F244-B244:E244)&gt;0),AND(ABS(C244:F244-B244:E244)&lt;4)),AND(AND(ABS(C244:E244-B244:D244)&gt;0),AND(ABS(C244:E244-B244:D244)&lt;4)))))</f>
        <v>0</v>
      </c>
      <c r="M244" s="1" t="b">
        <f t="shared" si="1"/>
        <v>0</v>
      </c>
    </row>
    <row r="245" ht="15.75" customHeight="1">
      <c r="A245" s="1" t="s">
        <v>254</v>
      </c>
      <c r="B245" s="1">
        <f>IFERROR(__xludf.DUMMYFUNCTION("SPLIT(A245,"" "")"),73.0)</f>
        <v>73</v>
      </c>
      <c r="C245" s="1">
        <f>IFERROR(__xludf.DUMMYFUNCTION("""COMPUTED_VALUE"""),66.0)</f>
        <v>66</v>
      </c>
      <c r="D245" s="1">
        <f>IFERROR(__xludf.DUMMYFUNCTION("""COMPUTED_VALUE"""),59.0)</f>
        <v>59</v>
      </c>
      <c r="E245" s="1">
        <f>IFERROR(__xludf.DUMMYFUNCTION("""COMPUTED_VALUE"""),58.0)</f>
        <v>58</v>
      </c>
      <c r="F245" s="1">
        <f>IFERROR(__xludf.DUMMYFUNCTION("""COMPUTED_VALUE"""),57.0)</f>
        <v>57</v>
      </c>
      <c r="G245" s="1">
        <f>IFERROR(__xludf.DUMMYFUNCTION("""COMPUTED_VALUE"""),54.0)</f>
        <v>54</v>
      </c>
      <c r="H245" s="2">
        <f>IFERROR(__xludf.DUMMYFUNCTION("""COMPUTED_VALUE"""),52.0)</f>
        <v>52</v>
      </c>
      <c r="J245" s="1" t="b">
        <f t="array" ref="J245">IF(NOT(H245=""),AND(C245:H245&gt;B245:G245),IF(NOT(G245=""),AND(C245:G245&gt;B245:F245),IF(NOT(F245=""),AND(C245:F245&gt;B245:E245),AND(C245:E245&gt;B245:D245))))</f>
        <v>0</v>
      </c>
      <c r="K245" s="1" t="b">
        <f t="array" ref="K245">IF(NOT(H245=""),AND(C245:H245&lt;B245:G245),IF(NOT(G245=""),AND(C245:G245&lt;B245:F245),IF(NOT(F245=""),AND(C245:F245&lt;B245:E245),AND(C245:E245&lt;B245:D245))))</f>
        <v>1</v>
      </c>
      <c r="L245" s="1" t="b">
        <f t="array" ref="L245">IF(NOT(H245=""),AND(AND(ABS(C245:H245-B245:G245)&gt;0),AND(ABS(C245:H245-B245:G245)&lt;4)),IF(NOT(G245=""),AND(AND(ABS(C245:G245-B245:F245)&gt;0),AND(ABS(C245:G245-B245:F245)&lt;4)),IF(NOT(F245=""),AND(AND(ABS(C245:F245-B245:E245)&gt;0),AND(ABS(C245:F245-B245:E245)&lt;4)),AND(AND(ABS(C245:E245-B245:D245)&gt;0),AND(ABS(C245:E245-B245:D245)&lt;4)))))</f>
        <v>0</v>
      </c>
      <c r="M245" s="1" t="b">
        <f t="shared" si="1"/>
        <v>0</v>
      </c>
    </row>
    <row r="246" ht="15.75" customHeight="1">
      <c r="A246" s="1" t="s">
        <v>255</v>
      </c>
      <c r="B246" s="1">
        <f>IFERROR(__xludf.DUMMYFUNCTION("SPLIT(A246,"" "")"),65.0)</f>
        <v>65</v>
      </c>
      <c r="C246" s="1">
        <f>IFERROR(__xludf.DUMMYFUNCTION("""COMPUTED_VALUE"""),60.0)</f>
        <v>60</v>
      </c>
      <c r="D246" s="1">
        <f>IFERROR(__xludf.DUMMYFUNCTION("""COMPUTED_VALUE"""),55.0)</f>
        <v>55</v>
      </c>
      <c r="E246" s="1">
        <f>IFERROR(__xludf.DUMMYFUNCTION("""COMPUTED_VALUE"""),53.0)</f>
        <v>53</v>
      </c>
      <c r="F246" s="2">
        <f>IFERROR(__xludf.DUMMYFUNCTION("""COMPUTED_VALUE"""),55.0)</f>
        <v>55</v>
      </c>
      <c r="J246" s="1" t="b">
        <f t="array" ref="J246">IF(NOT(H246=""),AND(C246:H246&gt;B246:G246),IF(NOT(G246=""),AND(C246:G246&gt;B246:F246),IF(NOT(F246=""),AND(C246:F246&gt;B246:E246),AND(C246:E246&gt;B246:D246))))</f>
        <v>0</v>
      </c>
      <c r="K246" s="1" t="b">
        <f t="array" ref="K246">IF(NOT(H246=""),AND(C246:H246&lt;B246:G246),IF(NOT(G246=""),AND(C246:G246&lt;B246:F246),IF(NOT(F246=""),AND(C246:F246&lt;B246:E246),AND(C246:E246&lt;B246:D246))))</f>
        <v>0</v>
      </c>
      <c r="L246" s="1" t="b">
        <f t="array" ref="L246">IF(NOT(H246=""),AND(AND(ABS(C246:H246-B246:G246)&gt;0),AND(ABS(C246:H246-B246:G246)&lt;4)),IF(NOT(G246=""),AND(AND(ABS(C246:G246-B246:F246)&gt;0),AND(ABS(C246:G246-B246:F246)&lt;4)),IF(NOT(F246=""),AND(AND(ABS(C246:F246-B246:E246)&gt;0),AND(ABS(C246:F246-B246:E246)&lt;4)),AND(AND(ABS(C246:E246-B246:D246)&gt;0),AND(ABS(C246:E246-B246:D246)&lt;4)))))</f>
        <v>0</v>
      </c>
      <c r="M246" s="1" t="b">
        <f t="shared" si="1"/>
        <v>0</v>
      </c>
    </row>
    <row r="247" ht="15.75" customHeight="1">
      <c r="A247" s="1" t="s">
        <v>256</v>
      </c>
      <c r="B247" s="1">
        <f>IFERROR(__xludf.DUMMYFUNCTION("SPLIT(A247,"" "")"),68.0)</f>
        <v>68</v>
      </c>
      <c r="C247" s="1">
        <f>IFERROR(__xludf.DUMMYFUNCTION("""COMPUTED_VALUE"""),63.0)</f>
        <v>63</v>
      </c>
      <c r="D247" s="1">
        <f>IFERROR(__xludf.DUMMYFUNCTION("""COMPUTED_VALUE"""),61.0)</f>
        <v>61</v>
      </c>
      <c r="E247" s="1">
        <f>IFERROR(__xludf.DUMMYFUNCTION("""COMPUTED_VALUE"""),55.0)</f>
        <v>55</v>
      </c>
      <c r="F247" s="1">
        <f>IFERROR(__xludf.DUMMYFUNCTION("""COMPUTED_VALUE"""),54.0)</f>
        <v>54</v>
      </c>
      <c r="G247" s="1">
        <f>IFERROR(__xludf.DUMMYFUNCTION("""COMPUTED_VALUE"""),52.0)</f>
        <v>52</v>
      </c>
      <c r="H247" s="1">
        <f>IFERROR(__xludf.DUMMYFUNCTION("""COMPUTED_VALUE"""),50.0)</f>
        <v>50</v>
      </c>
      <c r="I247" s="1">
        <f>IFERROR(__xludf.DUMMYFUNCTION("""COMPUTED_VALUE"""),50.0)</f>
        <v>50</v>
      </c>
      <c r="J247" s="1" t="b">
        <f t="array" ref="J247">IF(NOT(H247=""),AND(C247:H247&gt;B247:G247),IF(NOT(G247=""),AND(C247:G247&gt;B247:F247),IF(NOT(F247=""),AND(C247:F247&gt;B247:E247),AND(C247:E247&gt;B247:D247))))</f>
        <v>0</v>
      </c>
      <c r="K247" s="1" t="b">
        <f t="array" ref="K247">IF(NOT(H247=""),AND(C247:H247&lt;B247:G247),IF(NOT(G247=""),AND(C247:G247&lt;B247:F247),IF(NOT(F247=""),AND(C247:F247&lt;B247:E247),AND(C247:E247&lt;B247:D247))))</f>
        <v>1</v>
      </c>
      <c r="L247" s="1" t="b">
        <f t="array" ref="L247">IF(NOT(H247=""),AND(AND(ABS(C247:H247-B247:G247)&gt;0),AND(ABS(C247:H247-B247:G247)&lt;4)),IF(NOT(G247=""),AND(AND(ABS(C247:G247-B247:F247)&gt;0),AND(ABS(C247:G247-B247:F247)&lt;4)),IF(NOT(F247=""),AND(AND(ABS(C247:F247-B247:E247)&gt;0),AND(ABS(C247:F247-B247:E247)&lt;4)),AND(AND(ABS(C247:E247-B247:D247)&gt;0),AND(ABS(C247:E247-B247:D247)&lt;4)))))</f>
        <v>0</v>
      </c>
      <c r="M247" s="1" t="b">
        <f t="shared" si="1"/>
        <v>0</v>
      </c>
    </row>
    <row r="248" ht="15.75" customHeight="1">
      <c r="A248" s="1" t="s">
        <v>257</v>
      </c>
      <c r="B248" s="1">
        <f>IFERROR(__xludf.DUMMYFUNCTION("SPLIT(A248,"" "")"),26.0)</f>
        <v>26</v>
      </c>
      <c r="C248" s="1">
        <f>IFERROR(__xludf.DUMMYFUNCTION("""COMPUTED_VALUE"""),20.0)</f>
        <v>20</v>
      </c>
      <c r="D248" s="1">
        <f>IFERROR(__xludf.DUMMYFUNCTION("""COMPUTED_VALUE"""),19.0)</f>
        <v>19</v>
      </c>
      <c r="E248" s="1">
        <f>IFERROR(__xludf.DUMMYFUNCTION("""COMPUTED_VALUE"""),18.0)</f>
        <v>18</v>
      </c>
      <c r="F248" s="1">
        <f>IFERROR(__xludf.DUMMYFUNCTION("""COMPUTED_VALUE"""),13.0)</f>
        <v>13</v>
      </c>
      <c r="G248" s="2">
        <f>IFERROR(__xludf.DUMMYFUNCTION("""COMPUTED_VALUE"""),9.0)</f>
        <v>9</v>
      </c>
      <c r="J248" s="1" t="b">
        <f t="array" ref="J248">IF(NOT(H248=""),AND(C248:H248&gt;B248:G248),IF(NOT(G248=""),AND(C248:G248&gt;B248:F248),IF(NOT(F248=""),AND(C248:F248&gt;B248:E248),AND(C248:E248&gt;B248:D248))))</f>
        <v>0</v>
      </c>
      <c r="K248" s="1" t="b">
        <f t="array" ref="K248">IF(NOT(H248=""),AND(C248:H248&lt;B248:G248),IF(NOT(G248=""),AND(C248:G248&lt;B248:F248),IF(NOT(F248=""),AND(C248:F248&lt;B248:E248),AND(C248:E248&lt;B248:D248))))</f>
        <v>1</v>
      </c>
      <c r="L248" s="1" t="b">
        <f t="array" ref="L248">IF(NOT(H248=""),AND(AND(ABS(C248:H248-B248:G248)&gt;0),AND(ABS(C248:H248-B248:G248)&lt;4)),IF(NOT(G248=""),AND(AND(ABS(C248:G248-B248:F248)&gt;0),AND(ABS(C248:G248-B248:F248)&lt;4)),IF(NOT(F248=""),AND(AND(ABS(C248:F248-B248:E248)&gt;0),AND(ABS(C248:F248-B248:E248)&lt;4)),AND(AND(ABS(C248:E248-B248:D248)&gt;0),AND(ABS(C248:E248-B248:D248)&lt;4)))))</f>
        <v>0</v>
      </c>
      <c r="M248" s="1" t="b">
        <f t="shared" si="1"/>
        <v>0</v>
      </c>
    </row>
    <row r="249" ht="15.75" customHeight="1">
      <c r="A249" s="1" t="s">
        <v>258</v>
      </c>
      <c r="B249" s="1">
        <f>IFERROR(__xludf.DUMMYFUNCTION("SPLIT(A249,"" "")"),30.0)</f>
        <v>30</v>
      </c>
      <c r="C249" s="1">
        <f>IFERROR(__xludf.DUMMYFUNCTION("""COMPUTED_VALUE"""),25.0)</f>
        <v>25</v>
      </c>
      <c r="D249" s="1">
        <f>IFERROR(__xludf.DUMMYFUNCTION("""COMPUTED_VALUE"""),24.0)</f>
        <v>24</v>
      </c>
      <c r="E249" s="1">
        <f>IFERROR(__xludf.DUMMYFUNCTION("""COMPUTED_VALUE"""),18.0)</f>
        <v>18</v>
      </c>
      <c r="F249" s="1">
        <f>IFERROR(__xludf.DUMMYFUNCTION("""COMPUTED_VALUE"""),17.0)</f>
        <v>17</v>
      </c>
      <c r="G249" s="2">
        <f>IFERROR(__xludf.DUMMYFUNCTION("""COMPUTED_VALUE"""),11.0)</f>
        <v>11</v>
      </c>
      <c r="J249" s="1" t="b">
        <f t="array" ref="J249">IF(NOT(H249=""),AND(C249:H249&gt;B249:G249),IF(NOT(G249=""),AND(C249:G249&gt;B249:F249),IF(NOT(F249=""),AND(C249:F249&gt;B249:E249),AND(C249:E249&gt;B249:D249))))</f>
        <v>0</v>
      </c>
      <c r="K249" s="1" t="b">
        <f t="array" ref="K249">IF(NOT(H249=""),AND(C249:H249&lt;B249:G249),IF(NOT(G249=""),AND(C249:G249&lt;B249:F249),IF(NOT(F249=""),AND(C249:F249&lt;B249:E249),AND(C249:E249&lt;B249:D249))))</f>
        <v>1</v>
      </c>
      <c r="L249" s="1" t="b">
        <f t="array" ref="L249">IF(NOT(H249=""),AND(AND(ABS(C249:H249-B249:G249)&gt;0),AND(ABS(C249:H249-B249:G249)&lt;4)),IF(NOT(G249=""),AND(AND(ABS(C249:G249-B249:F249)&gt;0),AND(ABS(C249:G249-B249:F249)&lt;4)),IF(NOT(F249=""),AND(AND(ABS(C249:F249-B249:E249)&gt;0),AND(ABS(C249:F249-B249:E249)&lt;4)),AND(AND(ABS(C249:E249-B249:D249)&gt;0),AND(ABS(C249:E249-B249:D249)&lt;4)))))</f>
        <v>0</v>
      </c>
      <c r="M249" s="1" t="b">
        <f t="shared" si="1"/>
        <v>0</v>
      </c>
    </row>
    <row r="250" ht="15.75" customHeight="1">
      <c r="A250" s="1" t="s">
        <v>259</v>
      </c>
      <c r="B250" s="1">
        <f>IFERROR(__xludf.DUMMYFUNCTION("SPLIT(A250,"" "")"),71.0)</f>
        <v>71</v>
      </c>
      <c r="C250" s="1">
        <f>IFERROR(__xludf.DUMMYFUNCTION("""COMPUTED_VALUE"""),74.0)</f>
        <v>74</v>
      </c>
      <c r="D250" s="1">
        <f>IFERROR(__xludf.DUMMYFUNCTION("""COMPUTED_VALUE"""),75.0)</f>
        <v>75</v>
      </c>
      <c r="E250" s="1">
        <f>IFERROR(__xludf.DUMMYFUNCTION("""COMPUTED_VALUE"""),77.0)</f>
        <v>77</v>
      </c>
      <c r="F250" s="1">
        <f>IFERROR(__xludf.DUMMYFUNCTION("""COMPUTED_VALUE"""),80.0)</f>
        <v>80</v>
      </c>
      <c r="G250" s="1">
        <f>IFERROR(__xludf.DUMMYFUNCTION("""COMPUTED_VALUE"""),81.0)</f>
        <v>81</v>
      </c>
      <c r="H250" s="2">
        <f>IFERROR(__xludf.DUMMYFUNCTION("""COMPUTED_VALUE"""),79.0)</f>
        <v>79</v>
      </c>
      <c r="J250" s="1" t="b">
        <f t="array" ref="J250">IF(NOT(H250=""),AND(C250:H250&gt;B250:G250),IF(NOT(G250=""),AND(C250:G250&gt;B250:F250),IF(NOT(F250=""),AND(C250:F250&gt;B250:E250),AND(C250:E250&gt;B250:D250))))</f>
        <v>0</v>
      </c>
      <c r="K250" s="1" t="b">
        <f t="array" ref="K250">IF(NOT(H250=""),AND(C250:H250&lt;B250:G250),IF(NOT(G250=""),AND(C250:G250&lt;B250:F250),IF(NOT(F250=""),AND(C250:F250&lt;B250:E250),AND(C250:E250&lt;B250:D250))))</f>
        <v>0</v>
      </c>
      <c r="L250" s="1" t="b">
        <f t="array" ref="L250">IF(NOT(H250=""),AND(AND(ABS(C250:H250-B250:G250)&gt;0),AND(ABS(C250:H250-B250:G250)&lt;4)),IF(NOT(G250=""),AND(AND(ABS(C250:G250-B250:F250)&gt;0),AND(ABS(C250:G250-B250:F250)&lt;4)),IF(NOT(F250=""),AND(AND(ABS(C250:F250-B250:E250)&gt;0),AND(ABS(C250:F250-B250:E250)&lt;4)),AND(AND(ABS(C250:E250-B250:D250)&gt;0),AND(ABS(C250:E250-B250:D250)&lt;4)))))</f>
        <v>1</v>
      </c>
      <c r="M250" s="1" t="b">
        <f t="shared" si="1"/>
        <v>0</v>
      </c>
    </row>
    <row r="251" ht="15.75" customHeight="1">
      <c r="A251" s="1" t="s">
        <v>260</v>
      </c>
      <c r="B251" s="1">
        <f>IFERROR(__xludf.DUMMYFUNCTION("SPLIT(A251,"" "")"),38.0)</f>
        <v>38</v>
      </c>
      <c r="C251" s="1">
        <f>IFERROR(__xludf.DUMMYFUNCTION("""COMPUTED_VALUE"""),41.0)</f>
        <v>41</v>
      </c>
      <c r="D251" s="1">
        <f>IFERROR(__xludf.DUMMYFUNCTION("""COMPUTED_VALUE"""),42.0)</f>
        <v>42</v>
      </c>
      <c r="E251" s="1">
        <f>IFERROR(__xludf.DUMMYFUNCTION("""COMPUTED_VALUE"""),43.0)</f>
        <v>43</v>
      </c>
      <c r="F251" s="1">
        <f>IFERROR(__xludf.DUMMYFUNCTION("""COMPUTED_VALUE"""),45.0)</f>
        <v>45</v>
      </c>
      <c r="G251" s="1">
        <f>IFERROR(__xludf.DUMMYFUNCTION("""COMPUTED_VALUE"""),47.0)</f>
        <v>47</v>
      </c>
      <c r="H251" s="1">
        <f>IFERROR(__xludf.DUMMYFUNCTION("""COMPUTED_VALUE"""),49.0)</f>
        <v>49</v>
      </c>
      <c r="I251" s="1">
        <f>IFERROR(__xludf.DUMMYFUNCTION("""COMPUTED_VALUE"""),49.0)</f>
        <v>49</v>
      </c>
      <c r="J251" s="1" t="b">
        <f t="array" ref="J251">IF(NOT(H251=""),AND(C251:H251&gt;B251:G251),IF(NOT(G251=""),AND(C251:G251&gt;B251:F251),IF(NOT(F251=""),AND(C251:F251&gt;B251:E251),AND(C251:E251&gt;B251:D251))))</f>
        <v>1</v>
      </c>
      <c r="K251" s="1" t="b">
        <f t="array" ref="K251">IF(NOT(H251=""),AND(C251:H251&lt;B251:G251),IF(NOT(G251=""),AND(C251:G251&lt;B251:F251),IF(NOT(F251=""),AND(C251:F251&lt;B251:E251),AND(C251:E251&lt;B251:D251))))</f>
        <v>0</v>
      </c>
      <c r="L251" s="1" t="b">
        <f t="array" ref="L251">IF(NOT(H251=""),AND(AND(ABS(C251:H251-B251:G251)&gt;0),AND(ABS(C251:H251-B251:G251)&lt;4)),IF(NOT(G251=""),AND(AND(ABS(C251:G251-B251:F251)&gt;0),AND(ABS(C251:G251-B251:F251)&lt;4)),IF(NOT(F251=""),AND(AND(ABS(C251:F251-B251:E251)&gt;0),AND(ABS(C251:F251-B251:E251)&lt;4)),AND(AND(ABS(C251:E251-B251:D251)&gt;0),AND(ABS(C251:E251-B251:D251)&lt;4)))))</f>
        <v>1</v>
      </c>
      <c r="M251" s="1" t="b">
        <f t="shared" si="1"/>
        <v>1</v>
      </c>
    </row>
    <row r="252" ht="15.75" customHeight="1">
      <c r="A252" s="1" t="s">
        <v>261</v>
      </c>
      <c r="B252" s="1">
        <f>IFERROR(__xludf.DUMMYFUNCTION("SPLIT(A252,"" "")"),84.0)</f>
        <v>84</v>
      </c>
      <c r="C252" s="1">
        <f>IFERROR(__xludf.DUMMYFUNCTION("""COMPUTED_VALUE"""),85.0)</f>
        <v>85</v>
      </c>
      <c r="D252" s="1">
        <f>IFERROR(__xludf.DUMMYFUNCTION("""COMPUTED_VALUE"""),86.0)</f>
        <v>86</v>
      </c>
      <c r="E252" s="1">
        <f>IFERROR(__xludf.DUMMYFUNCTION("""COMPUTED_VALUE"""),88.0)</f>
        <v>88</v>
      </c>
      <c r="F252" s="1">
        <f>IFERROR(__xludf.DUMMYFUNCTION("""COMPUTED_VALUE"""),91.0)</f>
        <v>91</v>
      </c>
      <c r="G252" s="1">
        <f>IFERROR(__xludf.DUMMYFUNCTION("""COMPUTED_VALUE"""),93.0)</f>
        <v>93</v>
      </c>
      <c r="H252" s="2">
        <f>IFERROR(__xludf.DUMMYFUNCTION("""COMPUTED_VALUE"""),97.0)</f>
        <v>97</v>
      </c>
      <c r="J252" s="1" t="b">
        <f t="array" ref="J252">IF(NOT(H252=""),AND(C252:H252&gt;B252:G252),IF(NOT(G252=""),AND(C252:G252&gt;B252:F252),IF(NOT(F252=""),AND(C252:F252&gt;B252:E252),AND(C252:E252&gt;B252:D252))))</f>
        <v>1</v>
      </c>
      <c r="K252" s="1" t="b">
        <f t="array" ref="K252">IF(NOT(H252=""),AND(C252:H252&lt;B252:G252),IF(NOT(G252=""),AND(C252:G252&lt;B252:F252),IF(NOT(F252=""),AND(C252:F252&lt;B252:E252),AND(C252:E252&lt;B252:D252))))</f>
        <v>0</v>
      </c>
      <c r="L252" s="1" t="b">
        <f t="array" ref="L252">IF(NOT(H252=""),AND(AND(ABS(C252:H252-B252:G252)&gt;0),AND(ABS(C252:H252-B252:G252)&lt;4)),IF(NOT(G252=""),AND(AND(ABS(C252:G252-B252:F252)&gt;0),AND(ABS(C252:G252-B252:F252)&lt;4)),IF(NOT(F252=""),AND(AND(ABS(C252:F252-B252:E252)&gt;0),AND(ABS(C252:F252-B252:E252)&lt;4)),AND(AND(ABS(C252:E252-B252:D252)&gt;0),AND(ABS(C252:E252-B252:D252)&lt;4)))))</f>
        <v>0</v>
      </c>
      <c r="M252" s="1" t="b">
        <f t="shared" si="1"/>
        <v>0</v>
      </c>
    </row>
    <row r="253" ht="15.75" customHeight="1">
      <c r="A253" s="1" t="s">
        <v>262</v>
      </c>
      <c r="B253" s="1">
        <f>IFERROR(__xludf.DUMMYFUNCTION("SPLIT(A253,"" "")"),51.0)</f>
        <v>51</v>
      </c>
      <c r="C253" s="1">
        <f>IFERROR(__xludf.DUMMYFUNCTION("""COMPUTED_VALUE"""),54.0)</f>
        <v>54</v>
      </c>
      <c r="D253" s="1">
        <f>IFERROR(__xludf.DUMMYFUNCTION("""COMPUTED_VALUE"""),56.0)</f>
        <v>56</v>
      </c>
      <c r="E253" s="1">
        <f>IFERROR(__xludf.DUMMYFUNCTION("""COMPUTED_VALUE"""),57.0)</f>
        <v>57</v>
      </c>
      <c r="F253" s="2">
        <f>IFERROR(__xludf.DUMMYFUNCTION("""COMPUTED_VALUE"""),63.0)</f>
        <v>63</v>
      </c>
      <c r="J253" s="1" t="b">
        <f t="array" ref="J253">IF(NOT(H253=""),AND(C253:H253&gt;B253:G253),IF(NOT(G253=""),AND(C253:G253&gt;B253:F253),IF(NOT(F253=""),AND(C253:F253&gt;B253:E253),AND(C253:E253&gt;B253:D253))))</f>
        <v>1</v>
      </c>
      <c r="K253" s="1" t="b">
        <f t="array" ref="K253">IF(NOT(H253=""),AND(C253:H253&lt;B253:G253),IF(NOT(G253=""),AND(C253:G253&lt;B253:F253),IF(NOT(F253=""),AND(C253:F253&lt;B253:E253),AND(C253:E253&lt;B253:D253))))</f>
        <v>0</v>
      </c>
      <c r="L253" s="1" t="b">
        <f t="array" ref="L253">IF(NOT(H253=""),AND(AND(ABS(C253:H253-B253:G253)&gt;0),AND(ABS(C253:H253-B253:G253)&lt;4)),IF(NOT(G253=""),AND(AND(ABS(C253:G253-B253:F253)&gt;0),AND(ABS(C253:G253-B253:F253)&lt;4)),IF(NOT(F253=""),AND(AND(ABS(C253:F253-B253:E253)&gt;0),AND(ABS(C253:F253-B253:E253)&lt;4)),AND(AND(ABS(C253:E253-B253:D253)&gt;0),AND(ABS(C253:E253-B253:D253)&lt;4)))))</f>
        <v>0</v>
      </c>
      <c r="M253" s="1" t="b">
        <f t="shared" si="1"/>
        <v>0</v>
      </c>
    </row>
    <row r="254" ht="15.75" customHeight="1">
      <c r="A254" s="1" t="s">
        <v>263</v>
      </c>
      <c r="B254" s="1">
        <f>IFERROR(__xludf.DUMMYFUNCTION("SPLIT(A254,"" "")"),21.0)</f>
        <v>21</v>
      </c>
      <c r="C254" s="1">
        <f>IFERROR(__xludf.DUMMYFUNCTION("""COMPUTED_VALUE"""),23.0)</f>
        <v>23</v>
      </c>
      <c r="D254" s="1">
        <f>IFERROR(__xludf.DUMMYFUNCTION("""COMPUTED_VALUE"""),26.0)</f>
        <v>26</v>
      </c>
      <c r="E254" s="1">
        <f>IFERROR(__xludf.DUMMYFUNCTION("""COMPUTED_VALUE"""),24.0)</f>
        <v>24</v>
      </c>
      <c r="F254" s="1">
        <f>IFERROR(__xludf.DUMMYFUNCTION("""COMPUTED_VALUE"""),27.0)</f>
        <v>27</v>
      </c>
      <c r="G254" s="2">
        <f>IFERROR(__xludf.DUMMYFUNCTION("""COMPUTED_VALUE"""),30.0)</f>
        <v>30</v>
      </c>
      <c r="J254" s="1" t="b">
        <f t="array" ref="J254">IF(NOT(H254=""),AND(C254:H254&gt;B254:G254),IF(NOT(G254=""),AND(C254:G254&gt;B254:F254),IF(NOT(F254=""),AND(C254:F254&gt;B254:E254),AND(C254:E254&gt;B254:D254))))</f>
        <v>0</v>
      </c>
      <c r="K254" s="1" t="b">
        <f t="array" ref="K254">IF(NOT(H254=""),AND(C254:H254&lt;B254:G254),IF(NOT(G254=""),AND(C254:G254&lt;B254:F254),IF(NOT(F254=""),AND(C254:F254&lt;B254:E254),AND(C254:E254&lt;B254:D254))))</f>
        <v>0</v>
      </c>
      <c r="L254" s="1" t="b">
        <f t="array" ref="L254">IF(NOT(H254=""),AND(AND(ABS(C254:H254-B254:G254)&gt;0),AND(ABS(C254:H254-B254:G254)&lt;4)),IF(NOT(G254=""),AND(AND(ABS(C254:G254-B254:F254)&gt;0),AND(ABS(C254:G254-B254:F254)&lt;4)),IF(NOT(F254=""),AND(AND(ABS(C254:F254-B254:E254)&gt;0),AND(ABS(C254:F254-B254:E254)&lt;4)),AND(AND(ABS(C254:E254-B254:D254)&gt;0),AND(ABS(C254:E254-B254:D254)&lt;4)))))</f>
        <v>1</v>
      </c>
      <c r="M254" s="1" t="b">
        <f t="shared" si="1"/>
        <v>0</v>
      </c>
    </row>
    <row r="255" ht="15.75" customHeight="1">
      <c r="A255" s="1" t="s">
        <v>264</v>
      </c>
      <c r="B255" s="1">
        <f>IFERROR(__xludf.DUMMYFUNCTION("SPLIT(A255,"" "")"),28.0)</f>
        <v>28</v>
      </c>
      <c r="C255" s="1">
        <f>IFERROR(__xludf.DUMMYFUNCTION("""COMPUTED_VALUE"""),29.0)</f>
        <v>29</v>
      </c>
      <c r="D255" s="1">
        <f>IFERROR(__xludf.DUMMYFUNCTION("""COMPUTED_VALUE"""),32.0)</f>
        <v>32</v>
      </c>
      <c r="E255" s="1">
        <f>IFERROR(__xludf.DUMMYFUNCTION("""COMPUTED_VALUE"""),34.0)</f>
        <v>34</v>
      </c>
      <c r="F255" s="1">
        <f>IFERROR(__xludf.DUMMYFUNCTION("""COMPUTED_VALUE"""),35.0)</f>
        <v>35</v>
      </c>
      <c r="G255" s="1">
        <f>IFERROR(__xludf.DUMMYFUNCTION("""COMPUTED_VALUE"""),38.0)</f>
        <v>38</v>
      </c>
      <c r="H255" s="1">
        <f>IFERROR(__xludf.DUMMYFUNCTION("""COMPUTED_VALUE"""),37.0)</f>
        <v>37</v>
      </c>
      <c r="I255" s="1">
        <f>IFERROR(__xludf.DUMMYFUNCTION("""COMPUTED_VALUE"""),35.0)</f>
        <v>35</v>
      </c>
      <c r="J255" s="1" t="b">
        <f t="array" ref="J255">IF(NOT(H255=""),AND(C255:H255&gt;B255:G255),IF(NOT(G255=""),AND(C255:G255&gt;B255:F255),IF(NOT(F255=""),AND(C255:F255&gt;B255:E255),AND(C255:E255&gt;B255:D255))))</f>
        <v>0</v>
      </c>
      <c r="K255" s="1" t="b">
        <f t="array" ref="K255">IF(NOT(H255=""),AND(C255:H255&lt;B255:G255),IF(NOT(G255=""),AND(C255:G255&lt;B255:F255),IF(NOT(F255=""),AND(C255:F255&lt;B255:E255),AND(C255:E255&lt;B255:D255))))</f>
        <v>0</v>
      </c>
      <c r="L255" s="1" t="b">
        <f t="array" ref="L255">IF(NOT(H255=""),AND(AND(ABS(C255:H255-B255:G255)&gt;0),AND(ABS(C255:H255-B255:G255)&lt;4)),IF(NOT(G255=""),AND(AND(ABS(C255:G255-B255:F255)&gt;0),AND(ABS(C255:G255-B255:F255)&lt;4)),IF(NOT(F255=""),AND(AND(ABS(C255:F255-B255:E255)&gt;0),AND(ABS(C255:F255-B255:E255)&lt;4)),AND(AND(ABS(C255:E255-B255:D255)&gt;0),AND(ABS(C255:E255-B255:D255)&lt;4)))))</f>
        <v>1</v>
      </c>
      <c r="M255" s="1" t="b">
        <f t="shared" si="1"/>
        <v>0</v>
      </c>
    </row>
    <row r="256" ht="15.75" customHeight="1">
      <c r="A256" s="1" t="s">
        <v>265</v>
      </c>
      <c r="B256" s="1">
        <f>IFERROR(__xludf.DUMMYFUNCTION("SPLIT(A256,"" "")"),38.0)</f>
        <v>38</v>
      </c>
      <c r="C256" s="1">
        <f>IFERROR(__xludf.DUMMYFUNCTION("""COMPUTED_VALUE"""),39.0)</f>
        <v>39</v>
      </c>
      <c r="D256" s="1">
        <f>IFERROR(__xludf.DUMMYFUNCTION("""COMPUTED_VALUE"""),37.0)</f>
        <v>37</v>
      </c>
      <c r="E256" s="1">
        <f>IFERROR(__xludf.DUMMYFUNCTION("""COMPUTED_VALUE"""),40.0)</f>
        <v>40</v>
      </c>
      <c r="F256" s="1">
        <f>IFERROR(__xludf.DUMMYFUNCTION("""COMPUTED_VALUE"""),41.0)</f>
        <v>41</v>
      </c>
      <c r="G256" s="1">
        <f>IFERROR(__xludf.DUMMYFUNCTION("""COMPUTED_VALUE"""),44.0)</f>
        <v>44</v>
      </c>
      <c r="H256" s="1">
        <f>IFERROR(__xludf.DUMMYFUNCTION("""COMPUTED_VALUE"""),45.0)</f>
        <v>45</v>
      </c>
      <c r="I256" s="1">
        <f>IFERROR(__xludf.DUMMYFUNCTION("""COMPUTED_VALUE"""),45.0)</f>
        <v>45</v>
      </c>
      <c r="J256" s="1" t="b">
        <f t="array" ref="J256">IF(NOT(H256=""),AND(C256:H256&gt;B256:G256),IF(NOT(G256=""),AND(C256:G256&gt;B256:F256),IF(NOT(F256=""),AND(C256:F256&gt;B256:E256),AND(C256:E256&gt;B256:D256))))</f>
        <v>0</v>
      </c>
      <c r="K256" s="1" t="b">
        <f t="array" ref="K256">IF(NOT(H256=""),AND(C256:H256&lt;B256:G256),IF(NOT(G256=""),AND(C256:G256&lt;B256:F256),IF(NOT(F256=""),AND(C256:F256&lt;B256:E256),AND(C256:E256&lt;B256:D256))))</f>
        <v>0</v>
      </c>
      <c r="L256" s="1" t="b">
        <f t="array" ref="L256">IF(NOT(H256=""),AND(AND(ABS(C256:H256-B256:G256)&gt;0),AND(ABS(C256:H256-B256:G256)&lt;4)),IF(NOT(G256=""),AND(AND(ABS(C256:G256-B256:F256)&gt;0),AND(ABS(C256:G256-B256:F256)&lt;4)),IF(NOT(F256=""),AND(AND(ABS(C256:F256-B256:E256)&gt;0),AND(ABS(C256:F256-B256:E256)&lt;4)),AND(AND(ABS(C256:E256-B256:D256)&gt;0),AND(ABS(C256:E256-B256:D256)&lt;4)))))</f>
        <v>1</v>
      </c>
      <c r="M256" s="1" t="b">
        <f t="shared" si="1"/>
        <v>0</v>
      </c>
    </row>
    <row r="257" ht="15.75" customHeight="1">
      <c r="A257" s="1" t="s">
        <v>266</v>
      </c>
      <c r="B257" s="1">
        <f>IFERROR(__xludf.DUMMYFUNCTION("SPLIT(A257,"" "")"),38.0)</f>
        <v>38</v>
      </c>
      <c r="C257" s="1">
        <f>IFERROR(__xludf.DUMMYFUNCTION("""COMPUTED_VALUE"""),39.0)</f>
        <v>39</v>
      </c>
      <c r="D257" s="1">
        <f>IFERROR(__xludf.DUMMYFUNCTION("""COMPUTED_VALUE"""),40.0)</f>
        <v>40</v>
      </c>
      <c r="E257" s="1">
        <f>IFERROR(__xludf.DUMMYFUNCTION("""COMPUTED_VALUE"""),43.0)</f>
        <v>43</v>
      </c>
      <c r="F257" s="1">
        <f>IFERROR(__xludf.DUMMYFUNCTION("""COMPUTED_VALUE"""),46.0)</f>
        <v>46</v>
      </c>
      <c r="G257" s="1">
        <f>IFERROR(__xludf.DUMMYFUNCTION("""COMPUTED_VALUE"""),44.0)</f>
        <v>44</v>
      </c>
      <c r="H257" s="1">
        <f>IFERROR(__xludf.DUMMYFUNCTION("""COMPUTED_VALUE"""),45.0)</f>
        <v>45</v>
      </c>
      <c r="I257" s="1">
        <f>IFERROR(__xludf.DUMMYFUNCTION("""COMPUTED_VALUE"""),49.0)</f>
        <v>49</v>
      </c>
      <c r="J257" s="1" t="b">
        <f t="array" ref="J257">IF(NOT(H257=""),AND(C257:H257&gt;B257:G257),IF(NOT(G257=""),AND(C257:G257&gt;B257:F257),IF(NOT(F257=""),AND(C257:F257&gt;B257:E257),AND(C257:E257&gt;B257:D257))))</f>
        <v>0</v>
      </c>
      <c r="K257" s="1" t="b">
        <f t="array" ref="K257">IF(NOT(H257=""),AND(C257:H257&lt;B257:G257),IF(NOT(G257=""),AND(C257:G257&lt;B257:F257),IF(NOT(F257=""),AND(C257:F257&lt;B257:E257),AND(C257:E257&lt;B257:D257))))</f>
        <v>0</v>
      </c>
      <c r="L257" s="1" t="b">
        <f t="array" ref="L257">IF(NOT(H257=""),AND(AND(ABS(C257:H257-B257:G257)&gt;0),AND(ABS(C257:H257-B257:G257)&lt;4)),IF(NOT(G257=""),AND(AND(ABS(C257:G257-B257:F257)&gt;0),AND(ABS(C257:G257-B257:F257)&lt;4)),IF(NOT(F257=""),AND(AND(ABS(C257:F257-B257:E257)&gt;0),AND(ABS(C257:F257-B257:E257)&lt;4)),AND(AND(ABS(C257:E257-B257:D257)&gt;0),AND(ABS(C257:E257-B257:D257)&lt;4)))))</f>
        <v>1</v>
      </c>
      <c r="M257" s="1" t="b">
        <f t="shared" si="1"/>
        <v>0</v>
      </c>
    </row>
    <row r="258" ht="15.75" customHeight="1">
      <c r="A258" s="1" t="s">
        <v>267</v>
      </c>
      <c r="B258" s="1">
        <f>IFERROR(__xludf.DUMMYFUNCTION("SPLIT(A258,"" "")"),8.0)</f>
        <v>8</v>
      </c>
      <c r="C258" s="1">
        <f>IFERROR(__xludf.DUMMYFUNCTION("""COMPUTED_VALUE"""),11.0)</f>
        <v>11</v>
      </c>
      <c r="D258" s="1">
        <f>IFERROR(__xludf.DUMMYFUNCTION("""COMPUTED_VALUE"""),8.0)</f>
        <v>8</v>
      </c>
      <c r="E258" s="1">
        <f>IFERROR(__xludf.DUMMYFUNCTION("""COMPUTED_VALUE"""),11.0)</f>
        <v>11</v>
      </c>
      <c r="F258" s="2">
        <f>IFERROR(__xludf.DUMMYFUNCTION("""COMPUTED_VALUE"""),18.0)</f>
        <v>18</v>
      </c>
      <c r="J258" s="1" t="b">
        <f t="array" ref="J258">IF(NOT(H258=""),AND(C258:H258&gt;B258:G258),IF(NOT(G258=""),AND(C258:G258&gt;B258:F258),IF(NOT(F258=""),AND(C258:F258&gt;B258:E258),AND(C258:E258&gt;B258:D258))))</f>
        <v>0</v>
      </c>
      <c r="K258" s="1" t="b">
        <f t="array" ref="K258">IF(NOT(H258=""),AND(C258:H258&lt;B258:G258),IF(NOT(G258=""),AND(C258:G258&lt;B258:F258),IF(NOT(F258=""),AND(C258:F258&lt;B258:E258),AND(C258:E258&lt;B258:D258))))</f>
        <v>0</v>
      </c>
      <c r="L258" s="1" t="b">
        <f t="array" ref="L258">IF(NOT(H258=""),AND(AND(ABS(C258:H258-B258:G258)&gt;0),AND(ABS(C258:H258-B258:G258)&lt;4)),IF(NOT(G258=""),AND(AND(ABS(C258:G258-B258:F258)&gt;0),AND(ABS(C258:G258-B258:F258)&lt;4)),IF(NOT(F258=""),AND(AND(ABS(C258:F258-B258:E258)&gt;0),AND(ABS(C258:F258-B258:E258)&lt;4)),AND(AND(ABS(C258:E258-B258:D258)&gt;0),AND(ABS(C258:E258-B258:D258)&lt;4)))))</f>
        <v>0</v>
      </c>
      <c r="M258" s="1" t="b">
        <f t="shared" si="1"/>
        <v>0</v>
      </c>
    </row>
    <row r="259" ht="15.75" customHeight="1">
      <c r="A259" s="1" t="s">
        <v>268</v>
      </c>
      <c r="B259" s="1">
        <f>IFERROR(__xludf.DUMMYFUNCTION("SPLIT(A259,"" "")"),60.0)</f>
        <v>60</v>
      </c>
      <c r="C259" s="1">
        <f>IFERROR(__xludf.DUMMYFUNCTION("""COMPUTED_VALUE"""),61.0)</f>
        <v>61</v>
      </c>
      <c r="D259" s="1">
        <f>IFERROR(__xludf.DUMMYFUNCTION("""COMPUTED_VALUE"""),63.0)</f>
        <v>63</v>
      </c>
      <c r="E259" s="1">
        <f>IFERROR(__xludf.DUMMYFUNCTION("""COMPUTED_VALUE"""),65.0)</f>
        <v>65</v>
      </c>
      <c r="F259" s="1">
        <f>IFERROR(__xludf.DUMMYFUNCTION("""COMPUTED_VALUE"""),66.0)</f>
        <v>66</v>
      </c>
      <c r="G259" s="1">
        <f>IFERROR(__xludf.DUMMYFUNCTION("""COMPUTED_VALUE"""),66.0)</f>
        <v>66</v>
      </c>
      <c r="H259" s="1">
        <f>IFERROR(__xludf.DUMMYFUNCTION("""COMPUTED_VALUE"""),67.0)</f>
        <v>67</v>
      </c>
      <c r="I259" s="1">
        <f>IFERROR(__xludf.DUMMYFUNCTION("""COMPUTED_VALUE"""),69.0)</f>
        <v>69</v>
      </c>
      <c r="J259" s="1" t="b">
        <f t="array" ref="J259">IF(NOT(H259=""),AND(C259:H259&gt;B259:G259),IF(NOT(G259=""),AND(C259:G259&gt;B259:F259),IF(NOT(F259=""),AND(C259:F259&gt;B259:E259),AND(C259:E259&gt;B259:D259))))</f>
        <v>0</v>
      </c>
      <c r="K259" s="1" t="b">
        <f t="array" ref="K259">IF(NOT(H259=""),AND(C259:H259&lt;B259:G259),IF(NOT(G259=""),AND(C259:G259&lt;B259:F259),IF(NOT(F259=""),AND(C259:F259&lt;B259:E259),AND(C259:E259&lt;B259:D259))))</f>
        <v>0</v>
      </c>
      <c r="L259" s="1" t="b">
        <f t="array" ref="L259">IF(NOT(H259=""),AND(AND(ABS(C259:H259-B259:G259)&gt;0),AND(ABS(C259:H259-B259:G259)&lt;4)),IF(NOT(G259=""),AND(AND(ABS(C259:G259-B259:F259)&gt;0),AND(ABS(C259:G259-B259:F259)&lt;4)),IF(NOT(F259=""),AND(AND(ABS(C259:F259-B259:E259)&gt;0),AND(ABS(C259:F259-B259:E259)&lt;4)),AND(AND(ABS(C259:E259-B259:D259)&gt;0),AND(ABS(C259:E259-B259:D259)&lt;4)))))</f>
        <v>0</v>
      </c>
      <c r="M259" s="1" t="b">
        <f t="shared" si="1"/>
        <v>0</v>
      </c>
    </row>
    <row r="260" ht="15.75" customHeight="1">
      <c r="A260" s="1" t="s">
        <v>269</v>
      </c>
      <c r="B260" s="1">
        <f>IFERROR(__xludf.DUMMYFUNCTION("SPLIT(A260,"" "")"),57.0)</f>
        <v>57</v>
      </c>
      <c r="C260" s="1">
        <f>IFERROR(__xludf.DUMMYFUNCTION("""COMPUTED_VALUE"""),58.0)</f>
        <v>58</v>
      </c>
      <c r="D260" s="1">
        <f>IFERROR(__xludf.DUMMYFUNCTION("""COMPUTED_VALUE"""),58.0)</f>
        <v>58</v>
      </c>
      <c r="E260" s="1">
        <f>IFERROR(__xludf.DUMMYFUNCTION("""COMPUTED_VALUE"""),59.0)</f>
        <v>59</v>
      </c>
      <c r="F260" s="1">
        <f>IFERROR(__xludf.DUMMYFUNCTION("""COMPUTED_VALUE"""),60.0)</f>
        <v>60</v>
      </c>
      <c r="G260" s="2">
        <f>IFERROR(__xludf.DUMMYFUNCTION("""COMPUTED_VALUE"""),59.0)</f>
        <v>59</v>
      </c>
      <c r="J260" s="1" t="b">
        <f t="array" ref="J260">IF(NOT(H260=""),AND(C260:H260&gt;B260:G260),IF(NOT(G260=""),AND(C260:G260&gt;B260:F260),IF(NOT(F260=""),AND(C260:F260&gt;B260:E260),AND(C260:E260&gt;B260:D260))))</f>
        <v>0</v>
      </c>
      <c r="K260" s="1" t="b">
        <f t="array" ref="K260">IF(NOT(H260=""),AND(C260:H260&lt;B260:G260),IF(NOT(G260=""),AND(C260:G260&lt;B260:F260),IF(NOT(F260=""),AND(C260:F260&lt;B260:E260),AND(C260:E260&lt;B260:D260))))</f>
        <v>0</v>
      </c>
      <c r="L260" s="1" t="b">
        <f t="array" ref="L260">IF(NOT(H260=""),AND(AND(ABS(C260:H260-B260:G260)&gt;0),AND(ABS(C260:H260-B260:G260)&lt;4)),IF(NOT(G260=""),AND(AND(ABS(C260:G260-B260:F260)&gt;0),AND(ABS(C260:G260-B260:F260)&lt;4)),IF(NOT(F260=""),AND(AND(ABS(C260:F260-B260:E260)&gt;0),AND(ABS(C260:F260-B260:E260)&lt;4)),AND(AND(ABS(C260:E260-B260:D260)&gt;0),AND(ABS(C260:E260-B260:D260)&lt;4)))))</f>
        <v>0</v>
      </c>
      <c r="M260" s="1" t="b">
        <f t="shared" si="1"/>
        <v>0</v>
      </c>
    </row>
    <row r="261" ht="15.75" customHeight="1">
      <c r="A261" s="1" t="s">
        <v>270</v>
      </c>
      <c r="B261" s="1">
        <f>IFERROR(__xludf.DUMMYFUNCTION("SPLIT(A261,"" "")"),71.0)</f>
        <v>71</v>
      </c>
      <c r="C261" s="1">
        <f>IFERROR(__xludf.DUMMYFUNCTION("""COMPUTED_VALUE"""),74.0)</f>
        <v>74</v>
      </c>
      <c r="D261" s="1">
        <f>IFERROR(__xludf.DUMMYFUNCTION("""COMPUTED_VALUE"""),76.0)</f>
        <v>76</v>
      </c>
      <c r="E261" s="1">
        <f>IFERROR(__xludf.DUMMYFUNCTION("""COMPUTED_VALUE"""),79.0)</f>
        <v>79</v>
      </c>
      <c r="F261" s="1">
        <f>IFERROR(__xludf.DUMMYFUNCTION("""COMPUTED_VALUE"""),80.0)</f>
        <v>80</v>
      </c>
      <c r="G261" s="1">
        <f>IFERROR(__xludf.DUMMYFUNCTION("""COMPUTED_VALUE"""),80.0)</f>
        <v>80</v>
      </c>
      <c r="H261" s="2">
        <f>IFERROR(__xludf.DUMMYFUNCTION("""COMPUTED_VALUE"""),80.0)</f>
        <v>80</v>
      </c>
      <c r="J261" s="1" t="b">
        <f t="array" ref="J261">IF(NOT(H261=""),AND(C261:H261&gt;B261:G261),IF(NOT(G261=""),AND(C261:G261&gt;B261:F261),IF(NOT(F261=""),AND(C261:F261&gt;B261:E261),AND(C261:E261&gt;B261:D261))))</f>
        <v>0</v>
      </c>
      <c r="K261" s="1" t="b">
        <f t="array" ref="K261">IF(NOT(H261=""),AND(C261:H261&lt;B261:G261),IF(NOT(G261=""),AND(C261:G261&lt;B261:F261),IF(NOT(F261=""),AND(C261:F261&lt;B261:E261),AND(C261:E261&lt;B261:D261))))</f>
        <v>0</v>
      </c>
      <c r="L261" s="1" t="b">
        <f t="array" ref="L261">IF(NOT(H261=""),AND(AND(ABS(C261:H261-B261:G261)&gt;0),AND(ABS(C261:H261-B261:G261)&lt;4)),IF(NOT(G261=""),AND(AND(ABS(C261:G261-B261:F261)&gt;0),AND(ABS(C261:G261-B261:F261)&lt;4)),IF(NOT(F261=""),AND(AND(ABS(C261:F261-B261:E261)&gt;0),AND(ABS(C261:F261-B261:E261)&lt;4)),AND(AND(ABS(C261:E261-B261:D261)&gt;0),AND(ABS(C261:E261-B261:D261)&lt;4)))))</f>
        <v>0</v>
      </c>
      <c r="M261" s="1" t="b">
        <f t="shared" si="1"/>
        <v>0</v>
      </c>
    </row>
    <row r="262" ht="15.75" customHeight="1">
      <c r="A262" s="1" t="s">
        <v>271</v>
      </c>
      <c r="B262" s="1">
        <f>IFERROR(__xludf.DUMMYFUNCTION("SPLIT(A262,"" "")"),48.0)</f>
        <v>48</v>
      </c>
      <c r="C262" s="1">
        <f>IFERROR(__xludf.DUMMYFUNCTION("""COMPUTED_VALUE"""),51.0)</f>
        <v>51</v>
      </c>
      <c r="D262" s="1">
        <f>IFERROR(__xludf.DUMMYFUNCTION("""COMPUTED_VALUE"""),53.0)</f>
        <v>53</v>
      </c>
      <c r="E262" s="1">
        <f>IFERROR(__xludf.DUMMYFUNCTION("""COMPUTED_VALUE"""),56.0)</f>
        <v>56</v>
      </c>
      <c r="F262" s="1">
        <f>IFERROR(__xludf.DUMMYFUNCTION("""COMPUTED_VALUE"""),58.0)</f>
        <v>58</v>
      </c>
      <c r="G262" s="1">
        <f>IFERROR(__xludf.DUMMYFUNCTION("""COMPUTED_VALUE"""),58.0)</f>
        <v>58</v>
      </c>
      <c r="H262" s="2">
        <f>IFERROR(__xludf.DUMMYFUNCTION("""COMPUTED_VALUE"""),62.0)</f>
        <v>62</v>
      </c>
      <c r="J262" s="1" t="b">
        <f t="array" ref="J262">IF(NOT(H262=""),AND(C262:H262&gt;B262:G262),IF(NOT(G262=""),AND(C262:G262&gt;B262:F262),IF(NOT(F262=""),AND(C262:F262&gt;B262:E262),AND(C262:E262&gt;B262:D262))))</f>
        <v>0</v>
      </c>
      <c r="K262" s="1" t="b">
        <f t="array" ref="K262">IF(NOT(H262=""),AND(C262:H262&lt;B262:G262),IF(NOT(G262=""),AND(C262:G262&lt;B262:F262),IF(NOT(F262=""),AND(C262:F262&lt;B262:E262),AND(C262:E262&lt;B262:D262))))</f>
        <v>0</v>
      </c>
      <c r="L262" s="1" t="b">
        <f t="array" ref="L262">IF(NOT(H262=""),AND(AND(ABS(C262:H262-B262:G262)&gt;0),AND(ABS(C262:H262-B262:G262)&lt;4)),IF(NOT(G262=""),AND(AND(ABS(C262:G262-B262:F262)&gt;0),AND(ABS(C262:G262-B262:F262)&lt;4)),IF(NOT(F262=""),AND(AND(ABS(C262:F262-B262:E262)&gt;0),AND(ABS(C262:F262-B262:E262)&lt;4)),AND(AND(ABS(C262:E262-B262:D262)&gt;0),AND(ABS(C262:E262-B262:D262)&lt;4)))))</f>
        <v>0</v>
      </c>
      <c r="M262" s="1" t="b">
        <f t="shared" si="1"/>
        <v>0</v>
      </c>
    </row>
    <row r="263" ht="15.75" customHeight="1">
      <c r="A263" s="1" t="s">
        <v>272</v>
      </c>
      <c r="B263" s="1">
        <f>IFERROR(__xludf.DUMMYFUNCTION("SPLIT(A263,"" "")"),84.0)</f>
        <v>84</v>
      </c>
      <c r="C263" s="1">
        <f>IFERROR(__xludf.DUMMYFUNCTION("""COMPUTED_VALUE"""),86.0)</f>
        <v>86</v>
      </c>
      <c r="D263" s="1">
        <f>IFERROR(__xludf.DUMMYFUNCTION("""COMPUTED_VALUE"""),88.0)</f>
        <v>88</v>
      </c>
      <c r="E263" s="1">
        <f>IFERROR(__xludf.DUMMYFUNCTION("""COMPUTED_VALUE"""),91.0)</f>
        <v>91</v>
      </c>
      <c r="F263" s="1">
        <f>IFERROR(__xludf.DUMMYFUNCTION("""COMPUTED_VALUE"""),91.0)</f>
        <v>91</v>
      </c>
      <c r="G263" s="2">
        <f>IFERROR(__xludf.DUMMYFUNCTION("""COMPUTED_VALUE"""),96.0)</f>
        <v>96</v>
      </c>
      <c r="J263" s="1" t="b">
        <f t="array" ref="J263">IF(NOT(H263=""),AND(C263:H263&gt;B263:G263),IF(NOT(G263=""),AND(C263:G263&gt;B263:F263),IF(NOT(F263=""),AND(C263:F263&gt;B263:E263),AND(C263:E263&gt;B263:D263))))</f>
        <v>0</v>
      </c>
      <c r="K263" s="1" t="b">
        <f t="array" ref="K263">IF(NOT(H263=""),AND(C263:H263&lt;B263:G263),IF(NOT(G263=""),AND(C263:G263&lt;B263:F263),IF(NOT(F263=""),AND(C263:F263&lt;B263:E263),AND(C263:E263&lt;B263:D263))))</f>
        <v>0</v>
      </c>
      <c r="L263" s="1" t="b">
        <f t="array" ref="L263">IF(NOT(H263=""),AND(AND(ABS(C263:H263-B263:G263)&gt;0),AND(ABS(C263:H263-B263:G263)&lt;4)),IF(NOT(G263=""),AND(AND(ABS(C263:G263-B263:F263)&gt;0),AND(ABS(C263:G263-B263:F263)&lt;4)),IF(NOT(F263=""),AND(AND(ABS(C263:F263-B263:E263)&gt;0),AND(ABS(C263:F263-B263:E263)&lt;4)),AND(AND(ABS(C263:E263-B263:D263)&gt;0),AND(ABS(C263:E263-B263:D263)&lt;4)))))</f>
        <v>0</v>
      </c>
      <c r="M263" s="1" t="b">
        <f t="shared" si="1"/>
        <v>0</v>
      </c>
    </row>
    <row r="264" ht="15.75" customHeight="1">
      <c r="A264" s="1" t="s">
        <v>273</v>
      </c>
      <c r="B264" s="1">
        <f>IFERROR(__xludf.DUMMYFUNCTION("SPLIT(A264,"" "")"),15.0)</f>
        <v>15</v>
      </c>
      <c r="C264" s="1">
        <f>IFERROR(__xludf.DUMMYFUNCTION("""COMPUTED_VALUE"""),17.0)</f>
        <v>17</v>
      </c>
      <c r="D264" s="1">
        <f>IFERROR(__xludf.DUMMYFUNCTION("""COMPUTED_VALUE"""),21.0)</f>
        <v>21</v>
      </c>
      <c r="E264" s="1">
        <f>IFERROR(__xludf.DUMMYFUNCTION("""COMPUTED_VALUE"""),22.0)</f>
        <v>22</v>
      </c>
      <c r="F264" s="2">
        <f>IFERROR(__xludf.DUMMYFUNCTION("""COMPUTED_VALUE"""),25.0)</f>
        <v>25</v>
      </c>
      <c r="J264" s="1" t="b">
        <f t="array" ref="J264">IF(NOT(H264=""),AND(C264:H264&gt;B264:G264),IF(NOT(G264=""),AND(C264:G264&gt;B264:F264),IF(NOT(F264=""),AND(C264:F264&gt;B264:E264),AND(C264:E264&gt;B264:D264))))</f>
        <v>1</v>
      </c>
      <c r="K264" s="1" t="b">
        <f t="array" ref="K264">IF(NOT(H264=""),AND(C264:H264&lt;B264:G264),IF(NOT(G264=""),AND(C264:G264&lt;B264:F264),IF(NOT(F264=""),AND(C264:F264&lt;B264:E264),AND(C264:E264&lt;B264:D264))))</f>
        <v>0</v>
      </c>
      <c r="L264" s="1" t="b">
        <f t="array" ref="L264">IF(NOT(H264=""),AND(AND(ABS(C264:H264-B264:G264)&gt;0),AND(ABS(C264:H264-B264:G264)&lt;4)),IF(NOT(G264=""),AND(AND(ABS(C264:G264-B264:F264)&gt;0),AND(ABS(C264:G264-B264:F264)&lt;4)),IF(NOT(F264=""),AND(AND(ABS(C264:F264-B264:E264)&gt;0),AND(ABS(C264:F264-B264:E264)&lt;4)),AND(AND(ABS(C264:E264-B264:D264)&gt;0),AND(ABS(C264:E264-B264:D264)&lt;4)))))</f>
        <v>0</v>
      </c>
      <c r="M264" s="1" t="b">
        <f t="shared" si="1"/>
        <v>0</v>
      </c>
    </row>
    <row r="265" ht="15.75" customHeight="1">
      <c r="A265" s="1" t="s">
        <v>274</v>
      </c>
      <c r="B265" s="1">
        <f>IFERROR(__xludf.DUMMYFUNCTION("SPLIT(A265,"" "")"),66.0)</f>
        <v>66</v>
      </c>
      <c r="C265" s="1">
        <f>IFERROR(__xludf.DUMMYFUNCTION("""COMPUTED_VALUE"""),67.0)</f>
        <v>67</v>
      </c>
      <c r="D265" s="1">
        <f>IFERROR(__xludf.DUMMYFUNCTION("""COMPUTED_VALUE"""),69.0)</f>
        <v>69</v>
      </c>
      <c r="E265" s="1">
        <f>IFERROR(__xludf.DUMMYFUNCTION("""COMPUTED_VALUE"""),71.0)</f>
        <v>71</v>
      </c>
      <c r="F265" s="1">
        <f>IFERROR(__xludf.DUMMYFUNCTION("""COMPUTED_VALUE"""),72.0)</f>
        <v>72</v>
      </c>
      <c r="G265" s="1">
        <f>IFERROR(__xludf.DUMMYFUNCTION("""COMPUTED_VALUE"""),73.0)</f>
        <v>73</v>
      </c>
      <c r="H265" s="1">
        <f>IFERROR(__xludf.DUMMYFUNCTION("""COMPUTED_VALUE"""),77.0)</f>
        <v>77</v>
      </c>
      <c r="I265" s="1">
        <f>IFERROR(__xludf.DUMMYFUNCTION("""COMPUTED_VALUE"""),75.0)</f>
        <v>75</v>
      </c>
      <c r="J265" s="1" t="b">
        <f t="array" ref="J265">IF(NOT(H265=""),AND(C265:H265&gt;B265:G265),IF(NOT(G265=""),AND(C265:G265&gt;B265:F265),IF(NOT(F265=""),AND(C265:F265&gt;B265:E265),AND(C265:E265&gt;B265:D265))))</f>
        <v>1</v>
      </c>
      <c r="K265" s="1" t="b">
        <f t="array" ref="K265">IF(NOT(H265=""),AND(C265:H265&lt;B265:G265),IF(NOT(G265=""),AND(C265:G265&lt;B265:F265),IF(NOT(F265=""),AND(C265:F265&lt;B265:E265),AND(C265:E265&lt;B265:D265))))</f>
        <v>0</v>
      </c>
      <c r="L265" s="1" t="b">
        <f t="array" ref="L265">IF(NOT(H265=""),AND(AND(ABS(C265:H265-B265:G265)&gt;0),AND(ABS(C265:H265-B265:G265)&lt;4)),IF(NOT(G265=""),AND(AND(ABS(C265:G265-B265:F265)&gt;0),AND(ABS(C265:G265-B265:F265)&lt;4)),IF(NOT(F265=""),AND(AND(ABS(C265:F265-B265:E265)&gt;0),AND(ABS(C265:F265-B265:E265)&lt;4)),AND(AND(ABS(C265:E265-B265:D265)&gt;0),AND(ABS(C265:E265-B265:D265)&lt;4)))))</f>
        <v>0</v>
      </c>
      <c r="M265" s="1" t="b">
        <f t="shared" si="1"/>
        <v>0</v>
      </c>
    </row>
    <row r="266" ht="15.75" customHeight="1">
      <c r="A266" s="1" t="s">
        <v>275</v>
      </c>
      <c r="B266" s="1">
        <f>IFERROR(__xludf.DUMMYFUNCTION("SPLIT(A266,"" "")"),26.0)</f>
        <v>26</v>
      </c>
      <c r="C266" s="1">
        <f>IFERROR(__xludf.DUMMYFUNCTION("""COMPUTED_VALUE"""),29.0)</f>
        <v>29</v>
      </c>
      <c r="D266" s="1">
        <f>IFERROR(__xludf.DUMMYFUNCTION("""COMPUTED_VALUE"""),32.0)</f>
        <v>32</v>
      </c>
      <c r="E266" s="1">
        <f>IFERROR(__xludf.DUMMYFUNCTION("""COMPUTED_VALUE"""),35.0)</f>
        <v>35</v>
      </c>
      <c r="F266" s="1">
        <f>IFERROR(__xludf.DUMMYFUNCTION("""COMPUTED_VALUE"""),39.0)</f>
        <v>39</v>
      </c>
      <c r="G266" s="1">
        <f>IFERROR(__xludf.DUMMYFUNCTION("""COMPUTED_VALUE"""),42.0)</f>
        <v>42</v>
      </c>
      <c r="H266" s="1">
        <f>IFERROR(__xludf.DUMMYFUNCTION("""COMPUTED_VALUE"""),43.0)</f>
        <v>43</v>
      </c>
      <c r="I266" s="1">
        <f>IFERROR(__xludf.DUMMYFUNCTION("""COMPUTED_VALUE"""),43.0)</f>
        <v>43</v>
      </c>
      <c r="J266" s="1" t="b">
        <f t="array" ref="J266">IF(NOT(H266=""),AND(C266:H266&gt;B266:G266),IF(NOT(G266=""),AND(C266:G266&gt;B266:F266),IF(NOT(F266=""),AND(C266:F266&gt;B266:E266),AND(C266:E266&gt;B266:D266))))</f>
        <v>1</v>
      </c>
      <c r="K266" s="1" t="b">
        <f t="array" ref="K266">IF(NOT(H266=""),AND(C266:H266&lt;B266:G266),IF(NOT(G266=""),AND(C266:G266&lt;B266:F266),IF(NOT(F266=""),AND(C266:F266&lt;B266:E266),AND(C266:E266&lt;B266:D266))))</f>
        <v>0</v>
      </c>
      <c r="L266" s="1" t="b">
        <f t="array" ref="L266">IF(NOT(H266=""),AND(AND(ABS(C266:H266-B266:G266)&gt;0),AND(ABS(C266:H266-B266:G266)&lt;4)),IF(NOT(G266=""),AND(AND(ABS(C266:G266-B266:F266)&gt;0),AND(ABS(C266:G266-B266:F266)&lt;4)),IF(NOT(F266=""),AND(AND(ABS(C266:F266-B266:E266)&gt;0),AND(ABS(C266:F266-B266:E266)&lt;4)),AND(AND(ABS(C266:E266-B266:D266)&gt;0),AND(ABS(C266:E266-B266:D266)&lt;4)))))</f>
        <v>0</v>
      </c>
      <c r="M266" s="1" t="b">
        <f t="shared" si="1"/>
        <v>0</v>
      </c>
    </row>
    <row r="267" ht="15.75" customHeight="1">
      <c r="A267" s="1" t="s">
        <v>276</v>
      </c>
      <c r="B267" s="1">
        <f>IFERROR(__xludf.DUMMYFUNCTION("SPLIT(A267,"" "")"),16.0)</f>
        <v>16</v>
      </c>
      <c r="C267" s="1">
        <f>IFERROR(__xludf.DUMMYFUNCTION("""COMPUTED_VALUE"""),19.0)</f>
        <v>19</v>
      </c>
      <c r="D267" s="1">
        <f>IFERROR(__xludf.DUMMYFUNCTION("""COMPUTED_VALUE"""),23.0)</f>
        <v>23</v>
      </c>
      <c r="E267" s="1">
        <f>IFERROR(__xludf.DUMMYFUNCTION("""COMPUTED_VALUE"""),24.0)</f>
        <v>24</v>
      </c>
      <c r="F267" s="1">
        <f>IFERROR(__xludf.DUMMYFUNCTION("""COMPUTED_VALUE"""),26.0)</f>
        <v>26</v>
      </c>
      <c r="G267" s="1">
        <f>IFERROR(__xludf.DUMMYFUNCTION("""COMPUTED_VALUE"""),29.0)</f>
        <v>29</v>
      </c>
      <c r="H267" s="2">
        <f>IFERROR(__xludf.DUMMYFUNCTION("""COMPUTED_VALUE"""),33.0)</f>
        <v>33</v>
      </c>
      <c r="J267" s="1" t="b">
        <f t="array" ref="J267">IF(NOT(H267=""),AND(C267:H267&gt;B267:G267),IF(NOT(G267=""),AND(C267:G267&gt;B267:F267),IF(NOT(F267=""),AND(C267:F267&gt;B267:E267),AND(C267:E267&gt;B267:D267))))</f>
        <v>1</v>
      </c>
      <c r="K267" s="1" t="b">
        <f t="array" ref="K267">IF(NOT(H267=""),AND(C267:H267&lt;B267:G267),IF(NOT(G267=""),AND(C267:G267&lt;B267:F267),IF(NOT(F267=""),AND(C267:F267&lt;B267:E267),AND(C267:E267&lt;B267:D267))))</f>
        <v>0</v>
      </c>
      <c r="L267" s="1" t="b">
        <f t="array" ref="L267">IF(NOT(H267=""),AND(AND(ABS(C267:H267-B267:G267)&gt;0),AND(ABS(C267:H267-B267:G267)&lt;4)),IF(NOT(G267=""),AND(AND(ABS(C267:G267-B267:F267)&gt;0),AND(ABS(C267:G267-B267:F267)&lt;4)),IF(NOT(F267=""),AND(AND(ABS(C267:F267-B267:E267)&gt;0),AND(ABS(C267:F267-B267:E267)&lt;4)),AND(AND(ABS(C267:E267-B267:D267)&gt;0),AND(ABS(C267:E267-B267:D267)&lt;4)))))</f>
        <v>0</v>
      </c>
      <c r="M267" s="1" t="b">
        <f t="shared" si="1"/>
        <v>0</v>
      </c>
    </row>
    <row r="268" ht="15.75" customHeight="1">
      <c r="A268" s="1" t="s">
        <v>277</v>
      </c>
      <c r="B268" s="1">
        <f>IFERROR(__xludf.DUMMYFUNCTION("SPLIT(A268,"" "")"),1.0)</f>
        <v>1</v>
      </c>
      <c r="C268" s="1">
        <f>IFERROR(__xludf.DUMMYFUNCTION("""COMPUTED_VALUE"""),3.0)</f>
        <v>3</v>
      </c>
      <c r="D268" s="1">
        <f>IFERROR(__xludf.DUMMYFUNCTION("""COMPUTED_VALUE"""),5.0)</f>
        <v>5</v>
      </c>
      <c r="E268" s="1">
        <f>IFERROR(__xludf.DUMMYFUNCTION("""COMPUTED_VALUE"""),6.0)</f>
        <v>6</v>
      </c>
      <c r="F268" s="1">
        <f>IFERROR(__xludf.DUMMYFUNCTION("""COMPUTED_VALUE"""),10.0)</f>
        <v>10</v>
      </c>
      <c r="G268" s="1">
        <f>IFERROR(__xludf.DUMMYFUNCTION("""COMPUTED_VALUE"""),11.0)</f>
        <v>11</v>
      </c>
      <c r="H268" s="2">
        <f>IFERROR(__xludf.DUMMYFUNCTION("""COMPUTED_VALUE"""),16.0)</f>
        <v>16</v>
      </c>
      <c r="J268" s="1" t="b">
        <f t="array" ref="J268">IF(NOT(H268=""),AND(C268:H268&gt;B268:G268),IF(NOT(G268=""),AND(C268:G268&gt;B268:F268),IF(NOT(F268=""),AND(C268:F268&gt;B268:E268),AND(C268:E268&gt;B268:D268))))</f>
        <v>1</v>
      </c>
      <c r="K268" s="1" t="b">
        <f t="array" ref="K268">IF(NOT(H268=""),AND(C268:H268&lt;B268:G268),IF(NOT(G268=""),AND(C268:G268&lt;B268:F268),IF(NOT(F268=""),AND(C268:F268&lt;B268:E268),AND(C268:E268&lt;B268:D268))))</f>
        <v>0</v>
      </c>
      <c r="L268" s="1" t="b">
        <f t="array" ref="L268">IF(NOT(H268=""),AND(AND(ABS(C268:H268-B268:G268)&gt;0),AND(ABS(C268:H268-B268:G268)&lt;4)),IF(NOT(G268=""),AND(AND(ABS(C268:G268-B268:F268)&gt;0),AND(ABS(C268:G268-B268:F268)&lt;4)),IF(NOT(F268=""),AND(AND(ABS(C268:F268-B268:E268)&gt;0),AND(ABS(C268:F268-B268:E268)&lt;4)),AND(AND(ABS(C268:E268-B268:D268)&gt;0),AND(ABS(C268:E268-B268:D268)&lt;4)))))</f>
        <v>0</v>
      </c>
      <c r="M268" s="1" t="b">
        <f t="shared" si="1"/>
        <v>0</v>
      </c>
    </row>
    <row r="269" ht="15.75" customHeight="1">
      <c r="A269" s="1" t="s">
        <v>278</v>
      </c>
      <c r="B269" s="1">
        <f>IFERROR(__xludf.DUMMYFUNCTION("SPLIT(A269,"" "")"),60.0)</f>
        <v>60</v>
      </c>
      <c r="C269" s="1">
        <f>IFERROR(__xludf.DUMMYFUNCTION("""COMPUTED_VALUE"""),61.0)</f>
        <v>61</v>
      </c>
      <c r="D269" s="1">
        <f>IFERROR(__xludf.DUMMYFUNCTION("""COMPUTED_VALUE"""),63.0)</f>
        <v>63</v>
      </c>
      <c r="E269" s="1">
        <f>IFERROR(__xludf.DUMMYFUNCTION("""COMPUTED_VALUE"""),65.0)</f>
        <v>65</v>
      </c>
      <c r="F269" s="1">
        <f>IFERROR(__xludf.DUMMYFUNCTION("""COMPUTED_VALUE"""),67.0)</f>
        <v>67</v>
      </c>
      <c r="G269" s="1">
        <f>IFERROR(__xludf.DUMMYFUNCTION("""COMPUTED_VALUE"""),70.0)</f>
        <v>70</v>
      </c>
      <c r="H269" s="1">
        <f>IFERROR(__xludf.DUMMYFUNCTION("""COMPUTED_VALUE"""),76.0)</f>
        <v>76</v>
      </c>
      <c r="I269" s="1">
        <f>IFERROR(__xludf.DUMMYFUNCTION("""COMPUTED_VALUE"""),78.0)</f>
        <v>78</v>
      </c>
      <c r="J269" s="1" t="b">
        <f t="array" ref="J269">IF(NOT(H269=""),AND(C269:H269&gt;B269:G269),IF(NOT(G269=""),AND(C269:G269&gt;B269:F269),IF(NOT(F269=""),AND(C269:F269&gt;B269:E269),AND(C269:E269&gt;B269:D269))))</f>
        <v>1</v>
      </c>
      <c r="K269" s="1" t="b">
        <f t="array" ref="K269">IF(NOT(H269=""),AND(C269:H269&lt;B269:G269),IF(NOT(G269=""),AND(C269:G269&lt;B269:F269),IF(NOT(F269=""),AND(C269:F269&lt;B269:E269),AND(C269:E269&lt;B269:D269))))</f>
        <v>0</v>
      </c>
      <c r="L269" s="1" t="b">
        <f t="array" ref="L269">IF(NOT(H269=""),AND(AND(ABS(C269:H269-B269:G269)&gt;0),AND(ABS(C269:H269-B269:G269)&lt;4)),IF(NOT(G269=""),AND(AND(ABS(C269:G269-B269:F269)&gt;0),AND(ABS(C269:G269-B269:F269)&lt;4)),IF(NOT(F269=""),AND(AND(ABS(C269:F269-B269:E269)&gt;0),AND(ABS(C269:F269-B269:E269)&lt;4)),AND(AND(ABS(C269:E269-B269:D269)&gt;0),AND(ABS(C269:E269-B269:D269)&lt;4)))))</f>
        <v>0</v>
      </c>
      <c r="M269" s="1" t="b">
        <f t="shared" si="1"/>
        <v>0</v>
      </c>
    </row>
    <row r="270" ht="15.75" customHeight="1">
      <c r="A270" s="1" t="s">
        <v>279</v>
      </c>
      <c r="B270" s="1">
        <f>IFERROR(__xludf.DUMMYFUNCTION("SPLIT(A270,"" "")"),7.0)</f>
        <v>7</v>
      </c>
      <c r="C270" s="1">
        <f>IFERROR(__xludf.DUMMYFUNCTION("""COMPUTED_VALUE"""),10.0)</f>
        <v>10</v>
      </c>
      <c r="D270" s="1">
        <f>IFERROR(__xludf.DUMMYFUNCTION("""COMPUTED_VALUE"""),12.0)</f>
        <v>12</v>
      </c>
      <c r="E270" s="1">
        <f>IFERROR(__xludf.DUMMYFUNCTION("""COMPUTED_VALUE"""),19.0)</f>
        <v>19</v>
      </c>
      <c r="F270" s="2">
        <f>IFERROR(__xludf.DUMMYFUNCTION("""COMPUTED_VALUE"""),16.0)</f>
        <v>16</v>
      </c>
      <c r="J270" s="1" t="b">
        <f t="array" ref="J270">IF(NOT(H270=""),AND(C270:H270&gt;B270:G270),IF(NOT(G270=""),AND(C270:G270&gt;B270:F270),IF(NOT(F270=""),AND(C270:F270&gt;B270:E270),AND(C270:E270&gt;B270:D270))))</f>
        <v>0</v>
      </c>
      <c r="K270" s="1" t="b">
        <f t="array" ref="K270">IF(NOT(H270=""),AND(C270:H270&lt;B270:G270),IF(NOT(G270=""),AND(C270:G270&lt;B270:F270),IF(NOT(F270=""),AND(C270:F270&lt;B270:E270),AND(C270:E270&lt;B270:D270))))</f>
        <v>0</v>
      </c>
      <c r="L270" s="1" t="b">
        <f t="array" ref="L270">IF(NOT(H270=""),AND(AND(ABS(C270:H270-B270:G270)&gt;0),AND(ABS(C270:H270-B270:G270)&lt;4)),IF(NOT(G270=""),AND(AND(ABS(C270:G270-B270:F270)&gt;0),AND(ABS(C270:G270-B270:F270)&lt;4)),IF(NOT(F270=""),AND(AND(ABS(C270:F270-B270:E270)&gt;0),AND(ABS(C270:F270-B270:E270)&lt;4)),AND(AND(ABS(C270:E270-B270:D270)&gt;0),AND(ABS(C270:E270-B270:D270)&lt;4)))))</f>
        <v>0</v>
      </c>
      <c r="M270" s="1" t="b">
        <f t="shared" si="1"/>
        <v>0</v>
      </c>
    </row>
    <row r="271" ht="15.75" customHeight="1">
      <c r="A271" s="1" t="s">
        <v>280</v>
      </c>
      <c r="B271" s="1">
        <f>IFERROR(__xludf.DUMMYFUNCTION("SPLIT(A271,"" "")"),46.0)</f>
        <v>46</v>
      </c>
      <c r="C271" s="1">
        <f>IFERROR(__xludf.DUMMYFUNCTION("""COMPUTED_VALUE"""),49.0)</f>
        <v>49</v>
      </c>
      <c r="D271" s="1">
        <f>IFERROR(__xludf.DUMMYFUNCTION("""COMPUTED_VALUE"""),50.0)</f>
        <v>50</v>
      </c>
      <c r="E271" s="1">
        <f>IFERROR(__xludf.DUMMYFUNCTION("""COMPUTED_VALUE"""),51.0)</f>
        <v>51</v>
      </c>
      <c r="F271" s="1">
        <f>IFERROR(__xludf.DUMMYFUNCTION("""COMPUTED_VALUE"""),58.0)</f>
        <v>58</v>
      </c>
      <c r="G271" s="1">
        <f>IFERROR(__xludf.DUMMYFUNCTION("""COMPUTED_VALUE"""),59.0)</f>
        <v>59</v>
      </c>
      <c r="H271" s="1">
        <f>IFERROR(__xludf.DUMMYFUNCTION("""COMPUTED_VALUE"""),60.0)</f>
        <v>60</v>
      </c>
      <c r="I271" s="1">
        <f>IFERROR(__xludf.DUMMYFUNCTION("""COMPUTED_VALUE"""),60.0)</f>
        <v>60</v>
      </c>
      <c r="J271" s="1" t="b">
        <f t="array" ref="J271">IF(NOT(H271=""),AND(C271:H271&gt;B271:G271),IF(NOT(G271=""),AND(C271:G271&gt;B271:F271),IF(NOT(F271=""),AND(C271:F271&gt;B271:E271),AND(C271:E271&gt;B271:D271))))</f>
        <v>1</v>
      </c>
      <c r="K271" s="1" t="b">
        <f t="array" ref="K271">IF(NOT(H271=""),AND(C271:H271&lt;B271:G271),IF(NOT(G271=""),AND(C271:G271&lt;B271:F271),IF(NOT(F271=""),AND(C271:F271&lt;B271:E271),AND(C271:E271&lt;B271:D271))))</f>
        <v>0</v>
      </c>
      <c r="L271" s="1" t="b">
        <f t="array" ref="L271">IF(NOT(H271=""),AND(AND(ABS(C271:H271-B271:G271)&gt;0),AND(ABS(C271:H271-B271:G271)&lt;4)),IF(NOT(G271=""),AND(AND(ABS(C271:G271-B271:F271)&gt;0),AND(ABS(C271:G271-B271:F271)&lt;4)),IF(NOT(F271=""),AND(AND(ABS(C271:F271-B271:E271)&gt;0),AND(ABS(C271:F271-B271:E271)&lt;4)),AND(AND(ABS(C271:E271-B271:D271)&gt;0),AND(ABS(C271:E271-B271:D271)&lt;4)))))</f>
        <v>0</v>
      </c>
      <c r="M271" s="1" t="b">
        <f t="shared" si="1"/>
        <v>0</v>
      </c>
    </row>
    <row r="272" ht="15.75" customHeight="1">
      <c r="A272" s="1" t="s">
        <v>281</v>
      </c>
      <c r="B272" s="1">
        <f>IFERROR(__xludf.DUMMYFUNCTION("SPLIT(A272,"" "")"),6.0)</f>
        <v>6</v>
      </c>
      <c r="C272" s="1">
        <f>IFERROR(__xludf.DUMMYFUNCTION("""COMPUTED_VALUE"""),9.0)</f>
        <v>9</v>
      </c>
      <c r="D272" s="1">
        <f>IFERROR(__xludf.DUMMYFUNCTION("""COMPUTED_VALUE"""),11.0)</f>
        <v>11</v>
      </c>
      <c r="E272" s="1">
        <f>IFERROR(__xludf.DUMMYFUNCTION("""COMPUTED_VALUE"""),18.0)</f>
        <v>18</v>
      </c>
      <c r="F272" s="1">
        <f>IFERROR(__xludf.DUMMYFUNCTION("""COMPUTED_VALUE"""),19.0)</f>
        <v>19</v>
      </c>
      <c r="G272" s="2">
        <f>IFERROR(__xludf.DUMMYFUNCTION("""COMPUTED_VALUE"""),23.0)</f>
        <v>23</v>
      </c>
      <c r="J272" s="1" t="b">
        <f t="array" ref="J272">IF(NOT(H272=""),AND(C272:H272&gt;B272:G272),IF(NOT(G272=""),AND(C272:G272&gt;B272:F272),IF(NOT(F272=""),AND(C272:F272&gt;B272:E272),AND(C272:E272&gt;B272:D272))))</f>
        <v>1</v>
      </c>
      <c r="K272" s="1" t="b">
        <f t="array" ref="K272">IF(NOT(H272=""),AND(C272:H272&lt;B272:G272),IF(NOT(G272=""),AND(C272:G272&lt;B272:F272),IF(NOT(F272=""),AND(C272:F272&lt;B272:E272),AND(C272:E272&lt;B272:D272))))</f>
        <v>0</v>
      </c>
      <c r="L272" s="1" t="b">
        <f t="array" ref="L272">IF(NOT(H272=""),AND(AND(ABS(C272:H272-B272:G272)&gt;0),AND(ABS(C272:H272-B272:G272)&lt;4)),IF(NOT(G272=""),AND(AND(ABS(C272:G272-B272:F272)&gt;0),AND(ABS(C272:G272-B272:F272)&lt;4)),IF(NOT(F272=""),AND(AND(ABS(C272:F272-B272:E272)&gt;0),AND(ABS(C272:F272-B272:E272)&lt;4)),AND(AND(ABS(C272:E272-B272:D272)&gt;0),AND(ABS(C272:E272-B272:D272)&lt;4)))))</f>
        <v>0</v>
      </c>
      <c r="M272" s="1" t="b">
        <f t="shared" si="1"/>
        <v>0</v>
      </c>
    </row>
    <row r="273" ht="15.75" customHeight="1">
      <c r="A273" s="1" t="s">
        <v>282</v>
      </c>
      <c r="B273" s="1">
        <f>IFERROR(__xludf.DUMMYFUNCTION("SPLIT(A273,"" "")"),6.0)</f>
        <v>6</v>
      </c>
      <c r="C273" s="1">
        <f>IFERROR(__xludf.DUMMYFUNCTION("""COMPUTED_VALUE"""),9.0)</f>
        <v>9</v>
      </c>
      <c r="D273" s="1">
        <f>IFERROR(__xludf.DUMMYFUNCTION("""COMPUTED_VALUE"""),11.0)</f>
        <v>11</v>
      </c>
      <c r="E273" s="1">
        <f>IFERROR(__xludf.DUMMYFUNCTION("""COMPUTED_VALUE"""),17.0)</f>
        <v>17</v>
      </c>
      <c r="F273" s="2">
        <f>IFERROR(__xludf.DUMMYFUNCTION("""COMPUTED_VALUE"""),24.0)</f>
        <v>24</v>
      </c>
      <c r="J273" s="1" t="b">
        <f t="array" ref="J273">IF(NOT(H273=""),AND(C273:H273&gt;B273:G273),IF(NOT(G273=""),AND(C273:G273&gt;B273:F273),IF(NOT(F273=""),AND(C273:F273&gt;B273:E273),AND(C273:E273&gt;B273:D273))))</f>
        <v>1</v>
      </c>
      <c r="K273" s="1" t="b">
        <f t="array" ref="K273">IF(NOT(H273=""),AND(C273:H273&lt;B273:G273),IF(NOT(G273=""),AND(C273:G273&lt;B273:F273),IF(NOT(F273=""),AND(C273:F273&lt;B273:E273),AND(C273:E273&lt;B273:D273))))</f>
        <v>0</v>
      </c>
      <c r="L273" s="1" t="b">
        <f t="array" ref="L273">IF(NOT(H273=""),AND(AND(ABS(C273:H273-B273:G273)&gt;0),AND(ABS(C273:H273-B273:G273)&lt;4)),IF(NOT(G273=""),AND(AND(ABS(C273:G273-B273:F273)&gt;0),AND(ABS(C273:G273-B273:F273)&lt;4)),IF(NOT(F273=""),AND(AND(ABS(C273:F273-B273:E273)&gt;0),AND(ABS(C273:F273-B273:E273)&lt;4)),AND(AND(ABS(C273:E273-B273:D273)&gt;0),AND(ABS(C273:E273-B273:D273)&lt;4)))))</f>
        <v>0</v>
      </c>
      <c r="M273" s="1" t="b">
        <f t="shared" si="1"/>
        <v>0</v>
      </c>
    </row>
    <row r="274" ht="15.75" customHeight="1">
      <c r="A274" s="1" t="s">
        <v>283</v>
      </c>
      <c r="B274" s="1">
        <f>IFERROR(__xludf.DUMMYFUNCTION("SPLIT(A274,"" "")"),74.0)</f>
        <v>74</v>
      </c>
      <c r="C274" s="1">
        <f>IFERROR(__xludf.DUMMYFUNCTION("""COMPUTED_VALUE"""),73.0)</f>
        <v>73</v>
      </c>
      <c r="D274" s="1">
        <f>IFERROR(__xludf.DUMMYFUNCTION("""COMPUTED_VALUE"""),74.0)</f>
        <v>74</v>
      </c>
      <c r="E274" s="1">
        <f>IFERROR(__xludf.DUMMYFUNCTION("""COMPUTED_VALUE"""),75.0)</f>
        <v>75</v>
      </c>
      <c r="F274" s="2">
        <f>IFERROR(__xludf.DUMMYFUNCTION("""COMPUTED_VALUE"""),78.0)</f>
        <v>78</v>
      </c>
      <c r="J274" s="1" t="b">
        <f t="array" ref="J274">IF(NOT(H274=""),AND(C274:H274&gt;B274:G274),IF(NOT(G274=""),AND(C274:G274&gt;B274:F274),IF(NOT(F274=""),AND(C274:F274&gt;B274:E274),AND(C274:E274&gt;B274:D274))))</f>
        <v>0</v>
      </c>
      <c r="K274" s="1" t="b">
        <f t="array" ref="K274">IF(NOT(H274=""),AND(C274:H274&lt;B274:G274),IF(NOT(G274=""),AND(C274:G274&lt;B274:F274),IF(NOT(F274=""),AND(C274:F274&lt;B274:E274),AND(C274:E274&lt;B274:D274))))</f>
        <v>0</v>
      </c>
      <c r="L274" s="1" t="b">
        <f t="array" ref="L274">IF(NOT(H274=""),AND(AND(ABS(C274:H274-B274:G274)&gt;0),AND(ABS(C274:H274-B274:G274)&lt;4)),IF(NOT(G274=""),AND(AND(ABS(C274:G274-B274:F274)&gt;0),AND(ABS(C274:G274-B274:F274)&lt;4)),IF(NOT(F274=""),AND(AND(ABS(C274:F274-B274:E274)&gt;0),AND(ABS(C274:F274-B274:E274)&lt;4)),AND(AND(ABS(C274:E274-B274:D274)&gt;0),AND(ABS(C274:E274-B274:D274)&lt;4)))))</f>
        <v>1</v>
      </c>
      <c r="M274" s="1" t="b">
        <f t="shared" si="1"/>
        <v>0</v>
      </c>
    </row>
    <row r="275" ht="15.75" customHeight="1">
      <c r="A275" s="1" t="s">
        <v>284</v>
      </c>
      <c r="B275" s="1">
        <f>IFERROR(__xludf.DUMMYFUNCTION("SPLIT(A275,"" "")"),67.0)</f>
        <v>67</v>
      </c>
      <c r="C275" s="1">
        <f>IFERROR(__xludf.DUMMYFUNCTION("""COMPUTED_VALUE"""),66.0)</f>
        <v>66</v>
      </c>
      <c r="D275" s="1">
        <f>IFERROR(__xludf.DUMMYFUNCTION("""COMPUTED_VALUE"""),69.0)</f>
        <v>69</v>
      </c>
      <c r="E275" s="1">
        <f>IFERROR(__xludf.DUMMYFUNCTION("""COMPUTED_VALUE"""),72.0)</f>
        <v>72</v>
      </c>
      <c r="F275" s="1">
        <f>IFERROR(__xludf.DUMMYFUNCTION("""COMPUTED_VALUE"""),74.0)</f>
        <v>74</v>
      </c>
      <c r="G275" s="1">
        <f>IFERROR(__xludf.DUMMYFUNCTION("""COMPUTED_VALUE"""),76.0)</f>
        <v>76</v>
      </c>
      <c r="H275" s="2">
        <f>IFERROR(__xludf.DUMMYFUNCTION("""COMPUTED_VALUE"""),73.0)</f>
        <v>73</v>
      </c>
      <c r="J275" s="1" t="b">
        <f t="array" ref="J275">IF(NOT(H275=""),AND(C275:H275&gt;B275:G275),IF(NOT(G275=""),AND(C275:G275&gt;B275:F275),IF(NOT(F275=""),AND(C275:F275&gt;B275:E275),AND(C275:E275&gt;B275:D275))))</f>
        <v>0</v>
      </c>
      <c r="K275" s="1" t="b">
        <f t="array" ref="K275">IF(NOT(H275=""),AND(C275:H275&lt;B275:G275),IF(NOT(G275=""),AND(C275:G275&lt;B275:F275),IF(NOT(F275=""),AND(C275:F275&lt;B275:E275),AND(C275:E275&lt;B275:D275))))</f>
        <v>0</v>
      </c>
      <c r="L275" s="1" t="b">
        <f t="array" ref="L275">IF(NOT(H275=""),AND(AND(ABS(C275:H275-B275:G275)&gt;0),AND(ABS(C275:H275-B275:G275)&lt;4)),IF(NOT(G275=""),AND(AND(ABS(C275:G275-B275:F275)&gt;0),AND(ABS(C275:G275-B275:F275)&lt;4)),IF(NOT(F275=""),AND(AND(ABS(C275:F275-B275:E275)&gt;0),AND(ABS(C275:F275-B275:E275)&lt;4)),AND(AND(ABS(C275:E275-B275:D275)&gt;0),AND(ABS(C275:E275-B275:D275)&lt;4)))))</f>
        <v>1</v>
      </c>
      <c r="M275" s="1" t="b">
        <f t="shared" si="1"/>
        <v>0</v>
      </c>
    </row>
    <row r="276" ht="15.75" customHeight="1">
      <c r="A276" s="1" t="s">
        <v>285</v>
      </c>
      <c r="B276" s="1">
        <f>IFERROR(__xludf.DUMMYFUNCTION("SPLIT(A276,"" "")"),88.0)</f>
        <v>88</v>
      </c>
      <c r="C276" s="1">
        <f>IFERROR(__xludf.DUMMYFUNCTION("""COMPUTED_VALUE"""),86.0)</f>
        <v>86</v>
      </c>
      <c r="D276" s="1">
        <f>IFERROR(__xludf.DUMMYFUNCTION("""COMPUTED_VALUE"""),88.0)</f>
        <v>88</v>
      </c>
      <c r="E276" s="1">
        <f>IFERROR(__xludf.DUMMYFUNCTION("""COMPUTED_VALUE"""),89.0)</f>
        <v>89</v>
      </c>
      <c r="F276" s="1">
        <f>IFERROR(__xludf.DUMMYFUNCTION("""COMPUTED_VALUE"""),92.0)</f>
        <v>92</v>
      </c>
      <c r="G276" s="2">
        <f>IFERROR(__xludf.DUMMYFUNCTION("""COMPUTED_VALUE"""),92.0)</f>
        <v>92</v>
      </c>
      <c r="J276" s="1" t="b">
        <f t="array" ref="J276">IF(NOT(H276=""),AND(C276:H276&gt;B276:G276),IF(NOT(G276=""),AND(C276:G276&gt;B276:F276),IF(NOT(F276=""),AND(C276:F276&gt;B276:E276),AND(C276:E276&gt;B276:D276))))</f>
        <v>0</v>
      </c>
      <c r="K276" s="1" t="b">
        <f t="array" ref="K276">IF(NOT(H276=""),AND(C276:H276&lt;B276:G276),IF(NOT(G276=""),AND(C276:G276&lt;B276:F276),IF(NOT(F276=""),AND(C276:F276&lt;B276:E276),AND(C276:E276&lt;B276:D276))))</f>
        <v>0</v>
      </c>
      <c r="L276" s="1" t="b">
        <f t="array" ref="L276">IF(NOT(H276=""),AND(AND(ABS(C276:H276-B276:G276)&gt;0),AND(ABS(C276:H276-B276:G276)&lt;4)),IF(NOT(G276=""),AND(AND(ABS(C276:G276-B276:F276)&gt;0),AND(ABS(C276:G276-B276:F276)&lt;4)),IF(NOT(F276=""),AND(AND(ABS(C276:F276-B276:E276)&gt;0),AND(ABS(C276:F276-B276:E276)&lt;4)),AND(AND(ABS(C276:E276-B276:D276)&gt;0),AND(ABS(C276:E276-B276:D276)&lt;4)))))</f>
        <v>0</v>
      </c>
      <c r="M276" s="1" t="b">
        <f t="shared" si="1"/>
        <v>0</v>
      </c>
    </row>
    <row r="277" ht="15.75" customHeight="1">
      <c r="A277" s="1" t="s">
        <v>286</v>
      </c>
      <c r="B277" s="1">
        <f>IFERROR(__xludf.DUMMYFUNCTION("SPLIT(A277,"" "")"),30.0)</f>
        <v>30</v>
      </c>
      <c r="C277" s="1">
        <f>IFERROR(__xludf.DUMMYFUNCTION("""COMPUTED_VALUE"""),29.0)</f>
        <v>29</v>
      </c>
      <c r="D277" s="1">
        <f>IFERROR(__xludf.DUMMYFUNCTION("""COMPUTED_VALUE"""),32.0)</f>
        <v>32</v>
      </c>
      <c r="E277" s="1">
        <f>IFERROR(__xludf.DUMMYFUNCTION("""COMPUTED_VALUE"""),34.0)</f>
        <v>34</v>
      </c>
      <c r="F277" s="1">
        <f>IFERROR(__xludf.DUMMYFUNCTION("""COMPUTED_VALUE"""),36.0)</f>
        <v>36</v>
      </c>
      <c r="G277" s="1">
        <f>IFERROR(__xludf.DUMMYFUNCTION("""COMPUTED_VALUE"""),38.0)</f>
        <v>38</v>
      </c>
      <c r="H277" s="2">
        <f>IFERROR(__xludf.DUMMYFUNCTION("""COMPUTED_VALUE"""),42.0)</f>
        <v>42</v>
      </c>
      <c r="J277" s="1" t="b">
        <f t="array" ref="J277">IF(NOT(H277=""),AND(C277:H277&gt;B277:G277),IF(NOT(G277=""),AND(C277:G277&gt;B277:F277),IF(NOT(F277=""),AND(C277:F277&gt;B277:E277),AND(C277:E277&gt;B277:D277))))</f>
        <v>0</v>
      </c>
      <c r="K277" s="1" t="b">
        <f t="array" ref="K277">IF(NOT(H277=""),AND(C277:H277&lt;B277:G277),IF(NOT(G277=""),AND(C277:G277&lt;B277:F277),IF(NOT(F277=""),AND(C277:F277&lt;B277:E277),AND(C277:E277&lt;B277:D277))))</f>
        <v>0</v>
      </c>
      <c r="L277" s="1" t="b">
        <f t="array" ref="L277">IF(NOT(H277=""),AND(AND(ABS(C277:H277-B277:G277)&gt;0),AND(ABS(C277:H277-B277:G277)&lt;4)),IF(NOT(G277=""),AND(AND(ABS(C277:G277-B277:F277)&gt;0),AND(ABS(C277:G277-B277:F277)&lt;4)),IF(NOT(F277=""),AND(AND(ABS(C277:F277-B277:E277)&gt;0),AND(ABS(C277:F277-B277:E277)&lt;4)),AND(AND(ABS(C277:E277-B277:D277)&gt;0),AND(ABS(C277:E277-B277:D277)&lt;4)))))</f>
        <v>0</v>
      </c>
      <c r="M277" s="1" t="b">
        <f t="shared" si="1"/>
        <v>0</v>
      </c>
    </row>
    <row r="278" ht="15.75" customHeight="1">
      <c r="A278" s="1" t="s">
        <v>287</v>
      </c>
      <c r="B278" s="1">
        <f>IFERROR(__xludf.DUMMYFUNCTION("SPLIT(A278,"" "")"),5.0)</f>
        <v>5</v>
      </c>
      <c r="C278" s="1">
        <f>IFERROR(__xludf.DUMMYFUNCTION("""COMPUTED_VALUE"""),3.0)</f>
        <v>3</v>
      </c>
      <c r="D278" s="1">
        <f>IFERROR(__xludf.DUMMYFUNCTION("""COMPUTED_VALUE"""),4.0)</f>
        <v>4</v>
      </c>
      <c r="E278" s="1">
        <f>IFERROR(__xludf.DUMMYFUNCTION("""COMPUTED_VALUE"""),7.0)</f>
        <v>7</v>
      </c>
      <c r="F278" s="1">
        <f>IFERROR(__xludf.DUMMYFUNCTION("""COMPUTED_VALUE"""),9.0)</f>
        <v>9</v>
      </c>
      <c r="G278" s="1">
        <f>IFERROR(__xludf.DUMMYFUNCTION("""COMPUTED_VALUE"""),12.0)</f>
        <v>12</v>
      </c>
      <c r="H278" s="2">
        <f>IFERROR(__xludf.DUMMYFUNCTION("""COMPUTED_VALUE"""),17.0)</f>
        <v>17</v>
      </c>
      <c r="J278" s="1" t="b">
        <f t="array" ref="J278">IF(NOT(H278=""),AND(C278:H278&gt;B278:G278),IF(NOT(G278=""),AND(C278:G278&gt;B278:F278),IF(NOT(F278=""),AND(C278:F278&gt;B278:E278),AND(C278:E278&gt;B278:D278))))</f>
        <v>0</v>
      </c>
      <c r="K278" s="1" t="b">
        <f t="array" ref="K278">IF(NOT(H278=""),AND(C278:H278&lt;B278:G278),IF(NOT(G278=""),AND(C278:G278&lt;B278:F278),IF(NOT(F278=""),AND(C278:F278&lt;B278:E278),AND(C278:E278&lt;B278:D278))))</f>
        <v>0</v>
      </c>
      <c r="L278" s="1" t="b">
        <f t="array" ref="L278">IF(NOT(H278=""),AND(AND(ABS(C278:H278-B278:G278)&gt;0),AND(ABS(C278:H278-B278:G278)&lt;4)),IF(NOT(G278=""),AND(AND(ABS(C278:G278-B278:F278)&gt;0),AND(ABS(C278:G278-B278:F278)&lt;4)),IF(NOT(F278=""),AND(AND(ABS(C278:F278-B278:E278)&gt;0),AND(ABS(C278:F278-B278:E278)&lt;4)),AND(AND(ABS(C278:E278-B278:D278)&gt;0),AND(ABS(C278:E278-B278:D278)&lt;4)))))</f>
        <v>0</v>
      </c>
      <c r="M278" s="1" t="b">
        <f t="shared" si="1"/>
        <v>0</v>
      </c>
    </row>
    <row r="279" ht="15.75" customHeight="1">
      <c r="A279" s="1" t="s">
        <v>288</v>
      </c>
      <c r="B279" s="1">
        <f>IFERROR(__xludf.DUMMYFUNCTION("SPLIT(A279,"" "")"),24.0)</f>
        <v>24</v>
      </c>
      <c r="C279" s="1">
        <f>IFERROR(__xludf.DUMMYFUNCTION("""COMPUTED_VALUE"""),22.0)</f>
        <v>22</v>
      </c>
      <c r="D279" s="1">
        <f>IFERROR(__xludf.DUMMYFUNCTION("""COMPUTED_VALUE"""),19.0)</f>
        <v>19</v>
      </c>
      <c r="E279" s="1">
        <f>IFERROR(__xludf.DUMMYFUNCTION("""COMPUTED_VALUE"""),22.0)</f>
        <v>22</v>
      </c>
      <c r="F279" s="1">
        <f>IFERROR(__xludf.DUMMYFUNCTION("""COMPUTED_VALUE"""),25.0)</f>
        <v>25</v>
      </c>
      <c r="G279" s="2">
        <f>IFERROR(__xludf.DUMMYFUNCTION("""COMPUTED_VALUE"""),28.0)</f>
        <v>28</v>
      </c>
      <c r="J279" s="1" t="b">
        <f t="array" ref="J279">IF(NOT(H279=""),AND(C279:H279&gt;B279:G279),IF(NOT(G279=""),AND(C279:G279&gt;B279:F279),IF(NOT(F279=""),AND(C279:F279&gt;B279:E279),AND(C279:E279&gt;B279:D279))))</f>
        <v>0</v>
      </c>
      <c r="K279" s="1" t="b">
        <f t="array" ref="K279">IF(NOT(H279=""),AND(C279:H279&lt;B279:G279),IF(NOT(G279=""),AND(C279:G279&lt;B279:F279),IF(NOT(F279=""),AND(C279:F279&lt;B279:E279),AND(C279:E279&lt;B279:D279))))</f>
        <v>0</v>
      </c>
      <c r="L279" s="1" t="b">
        <f t="array" ref="L279">IF(NOT(H279=""),AND(AND(ABS(C279:H279-B279:G279)&gt;0),AND(ABS(C279:H279-B279:G279)&lt;4)),IF(NOT(G279=""),AND(AND(ABS(C279:G279-B279:F279)&gt;0),AND(ABS(C279:G279-B279:F279)&lt;4)),IF(NOT(F279=""),AND(AND(ABS(C279:F279-B279:E279)&gt;0),AND(ABS(C279:F279-B279:E279)&lt;4)),AND(AND(ABS(C279:E279-B279:D279)&gt;0),AND(ABS(C279:E279-B279:D279)&lt;4)))))</f>
        <v>1</v>
      </c>
      <c r="M279" s="1" t="b">
        <f t="shared" si="1"/>
        <v>0</v>
      </c>
    </row>
    <row r="280" ht="15.75" customHeight="1">
      <c r="A280" s="1" t="s">
        <v>289</v>
      </c>
      <c r="B280" s="1">
        <f>IFERROR(__xludf.DUMMYFUNCTION("SPLIT(A280,"" "")"),55.0)</f>
        <v>55</v>
      </c>
      <c r="C280" s="1">
        <f>IFERROR(__xludf.DUMMYFUNCTION("""COMPUTED_VALUE"""),52.0)</f>
        <v>52</v>
      </c>
      <c r="D280" s="1">
        <f>IFERROR(__xludf.DUMMYFUNCTION("""COMPUTED_VALUE"""),53.0)</f>
        <v>53</v>
      </c>
      <c r="E280" s="1">
        <f>IFERROR(__xludf.DUMMYFUNCTION("""COMPUTED_VALUE"""),51.0)</f>
        <v>51</v>
      </c>
      <c r="F280" s="1">
        <f>IFERROR(__xludf.DUMMYFUNCTION("""COMPUTED_VALUE"""),54.0)</f>
        <v>54</v>
      </c>
      <c r="G280" s="1">
        <f>IFERROR(__xludf.DUMMYFUNCTION("""COMPUTED_VALUE"""),56.0)</f>
        <v>56</v>
      </c>
      <c r="H280" s="1">
        <f>IFERROR(__xludf.DUMMYFUNCTION("""COMPUTED_VALUE"""),58.0)</f>
        <v>58</v>
      </c>
      <c r="I280" s="1">
        <f>IFERROR(__xludf.DUMMYFUNCTION("""COMPUTED_VALUE"""),56.0)</f>
        <v>56</v>
      </c>
      <c r="J280" s="1" t="b">
        <f t="array" ref="J280">IF(NOT(H280=""),AND(C280:H280&gt;B280:G280),IF(NOT(G280=""),AND(C280:G280&gt;B280:F280),IF(NOT(F280=""),AND(C280:F280&gt;B280:E280),AND(C280:E280&gt;B280:D280))))</f>
        <v>0</v>
      </c>
      <c r="K280" s="1" t="b">
        <f t="array" ref="K280">IF(NOT(H280=""),AND(C280:H280&lt;B280:G280),IF(NOT(G280=""),AND(C280:G280&lt;B280:F280),IF(NOT(F280=""),AND(C280:F280&lt;B280:E280),AND(C280:E280&lt;B280:D280))))</f>
        <v>0</v>
      </c>
      <c r="L280" s="1" t="b">
        <f t="array" ref="L280">IF(NOT(H280=""),AND(AND(ABS(C280:H280-B280:G280)&gt;0),AND(ABS(C280:H280-B280:G280)&lt;4)),IF(NOT(G280=""),AND(AND(ABS(C280:G280-B280:F280)&gt;0),AND(ABS(C280:G280-B280:F280)&lt;4)),IF(NOT(F280=""),AND(AND(ABS(C280:F280-B280:E280)&gt;0),AND(ABS(C280:F280-B280:E280)&lt;4)),AND(AND(ABS(C280:E280-B280:D280)&gt;0),AND(ABS(C280:E280-B280:D280)&lt;4)))))</f>
        <v>1</v>
      </c>
      <c r="M280" s="1" t="b">
        <f t="shared" si="1"/>
        <v>0</v>
      </c>
    </row>
    <row r="281" ht="15.75" customHeight="1">
      <c r="A281" s="1" t="s">
        <v>290</v>
      </c>
      <c r="B281" s="1">
        <f>IFERROR(__xludf.DUMMYFUNCTION("SPLIT(A281,"" "")"),31.0)</f>
        <v>31</v>
      </c>
      <c r="C281" s="1">
        <f>IFERROR(__xludf.DUMMYFUNCTION("""COMPUTED_VALUE"""),30.0)</f>
        <v>30</v>
      </c>
      <c r="D281" s="1">
        <f>IFERROR(__xludf.DUMMYFUNCTION("""COMPUTED_VALUE"""),31.0)</f>
        <v>31</v>
      </c>
      <c r="E281" s="1">
        <f>IFERROR(__xludf.DUMMYFUNCTION("""COMPUTED_VALUE"""),32.0)</f>
        <v>32</v>
      </c>
      <c r="F281" s="1">
        <f>IFERROR(__xludf.DUMMYFUNCTION("""COMPUTED_VALUE"""),34.0)</f>
        <v>34</v>
      </c>
      <c r="G281" s="1">
        <f>IFERROR(__xludf.DUMMYFUNCTION("""COMPUTED_VALUE"""),36.0)</f>
        <v>36</v>
      </c>
      <c r="H281" s="1">
        <f>IFERROR(__xludf.DUMMYFUNCTION("""COMPUTED_VALUE"""),35.0)</f>
        <v>35</v>
      </c>
      <c r="I281" s="1">
        <f>IFERROR(__xludf.DUMMYFUNCTION("""COMPUTED_VALUE"""),35.0)</f>
        <v>35</v>
      </c>
      <c r="J281" s="1" t="b">
        <f t="array" ref="J281">IF(NOT(H281=""),AND(C281:H281&gt;B281:G281),IF(NOT(G281=""),AND(C281:G281&gt;B281:F281),IF(NOT(F281=""),AND(C281:F281&gt;B281:E281),AND(C281:E281&gt;B281:D281))))</f>
        <v>0</v>
      </c>
      <c r="K281" s="1" t="b">
        <f t="array" ref="K281">IF(NOT(H281=""),AND(C281:H281&lt;B281:G281),IF(NOT(G281=""),AND(C281:G281&lt;B281:F281),IF(NOT(F281=""),AND(C281:F281&lt;B281:E281),AND(C281:E281&lt;B281:D281))))</f>
        <v>0</v>
      </c>
      <c r="L281" s="1" t="b">
        <f t="array" ref="L281">IF(NOT(H281=""),AND(AND(ABS(C281:H281-B281:G281)&gt;0),AND(ABS(C281:H281-B281:G281)&lt;4)),IF(NOT(G281=""),AND(AND(ABS(C281:G281-B281:F281)&gt;0),AND(ABS(C281:G281-B281:F281)&lt;4)),IF(NOT(F281=""),AND(AND(ABS(C281:F281-B281:E281)&gt;0),AND(ABS(C281:F281-B281:E281)&lt;4)),AND(AND(ABS(C281:E281-B281:D281)&gt;0),AND(ABS(C281:E281-B281:D281)&lt;4)))))</f>
        <v>1</v>
      </c>
      <c r="M281" s="1" t="b">
        <f t="shared" si="1"/>
        <v>0</v>
      </c>
    </row>
    <row r="282" ht="15.75" customHeight="1">
      <c r="A282" s="1" t="s">
        <v>291</v>
      </c>
      <c r="B282" s="1">
        <f>IFERROR(__xludf.DUMMYFUNCTION("SPLIT(A282,"" "")"),50.0)</f>
        <v>50</v>
      </c>
      <c r="C282" s="1">
        <f>IFERROR(__xludf.DUMMYFUNCTION("""COMPUTED_VALUE"""),49.0)</f>
        <v>49</v>
      </c>
      <c r="D282" s="1">
        <f>IFERROR(__xludf.DUMMYFUNCTION("""COMPUTED_VALUE"""),47.0)</f>
        <v>47</v>
      </c>
      <c r="E282" s="1">
        <f>IFERROR(__xludf.DUMMYFUNCTION("""COMPUTED_VALUE"""),49.0)</f>
        <v>49</v>
      </c>
      <c r="F282" s="1">
        <f>IFERROR(__xludf.DUMMYFUNCTION("""COMPUTED_VALUE"""),50.0)</f>
        <v>50</v>
      </c>
      <c r="G282" s="2">
        <f>IFERROR(__xludf.DUMMYFUNCTION("""COMPUTED_VALUE"""),54.0)</f>
        <v>54</v>
      </c>
      <c r="J282" s="1" t="b">
        <f t="array" ref="J282">IF(NOT(H282=""),AND(C282:H282&gt;B282:G282),IF(NOT(G282=""),AND(C282:G282&gt;B282:F282),IF(NOT(F282=""),AND(C282:F282&gt;B282:E282),AND(C282:E282&gt;B282:D282))))</f>
        <v>0</v>
      </c>
      <c r="K282" s="1" t="b">
        <f t="array" ref="K282">IF(NOT(H282=""),AND(C282:H282&lt;B282:G282),IF(NOT(G282=""),AND(C282:G282&lt;B282:F282),IF(NOT(F282=""),AND(C282:F282&lt;B282:E282),AND(C282:E282&lt;B282:D282))))</f>
        <v>0</v>
      </c>
      <c r="L282" s="1" t="b">
        <f t="array" ref="L282">IF(NOT(H282=""),AND(AND(ABS(C282:H282-B282:G282)&gt;0),AND(ABS(C282:H282-B282:G282)&lt;4)),IF(NOT(G282=""),AND(AND(ABS(C282:G282-B282:F282)&gt;0),AND(ABS(C282:G282-B282:F282)&lt;4)),IF(NOT(F282=""),AND(AND(ABS(C282:F282-B282:E282)&gt;0),AND(ABS(C282:F282-B282:E282)&lt;4)),AND(AND(ABS(C282:E282-B282:D282)&gt;0),AND(ABS(C282:E282-B282:D282)&lt;4)))))</f>
        <v>0</v>
      </c>
      <c r="M282" s="1" t="b">
        <f t="shared" si="1"/>
        <v>0</v>
      </c>
    </row>
    <row r="283" ht="15.75" customHeight="1">
      <c r="A283" s="1" t="s">
        <v>292</v>
      </c>
      <c r="B283" s="1">
        <f>IFERROR(__xludf.DUMMYFUNCTION("SPLIT(A283,"" "")"),21.0)</f>
        <v>21</v>
      </c>
      <c r="C283" s="1">
        <f>IFERROR(__xludf.DUMMYFUNCTION("""COMPUTED_VALUE"""),18.0)</f>
        <v>18</v>
      </c>
      <c r="D283" s="1">
        <f>IFERROR(__xludf.DUMMYFUNCTION("""COMPUTED_VALUE"""),20.0)</f>
        <v>20</v>
      </c>
      <c r="E283" s="1">
        <f>IFERROR(__xludf.DUMMYFUNCTION("""COMPUTED_VALUE"""),19.0)</f>
        <v>19</v>
      </c>
      <c r="F283" s="1">
        <f>IFERROR(__xludf.DUMMYFUNCTION("""COMPUTED_VALUE"""),22.0)</f>
        <v>22</v>
      </c>
      <c r="G283" s="1">
        <f>IFERROR(__xludf.DUMMYFUNCTION("""COMPUTED_VALUE"""),25.0)</f>
        <v>25</v>
      </c>
      <c r="H283" s="2">
        <f>IFERROR(__xludf.DUMMYFUNCTION("""COMPUTED_VALUE"""),32.0)</f>
        <v>32</v>
      </c>
      <c r="J283" s="1" t="b">
        <f t="array" ref="J283">IF(NOT(H283=""),AND(C283:H283&gt;B283:G283),IF(NOT(G283=""),AND(C283:G283&gt;B283:F283),IF(NOT(F283=""),AND(C283:F283&gt;B283:E283),AND(C283:E283&gt;B283:D283))))</f>
        <v>0</v>
      </c>
      <c r="K283" s="1" t="b">
        <f t="array" ref="K283">IF(NOT(H283=""),AND(C283:H283&lt;B283:G283),IF(NOT(G283=""),AND(C283:G283&lt;B283:F283),IF(NOT(F283=""),AND(C283:F283&lt;B283:E283),AND(C283:E283&lt;B283:D283))))</f>
        <v>0</v>
      </c>
      <c r="L283" s="1" t="b">
        <f t="array" ref="L283">IF(NOT(H283=""),AND(AND(ABS(C283:H283-B283:G283)&gt;0),AND(ABS(C283:H283-B283:G283)&lt;4)),IF(NOT(G283=""),AND(AND(ABS(C283:G283-B283:F283)&gt;0),AND(ABS(C283:G283-B283:F283)&lt;4)),IF(NOT(F283=""),AND(AND(ABS(C283:F283-B283:E283)&gt;0),AND(ABS(C283:F283-B283:E283)&lt;4)),AND(AND(ABS(C283:E283-B283:D283)&gt;0),AND(ABS(C283:E283-B283:D283)&lt;4)))))</f>
        <v>0</v>
      </c>
      <c r="M283" s="1" t="b">
        <f t="shared" si="1"/>
        <v>0</v>
      </c>
    </row>
    <row r="284" ht="15.75" customHeight="1">
      <c r="A284" s="1" t="s">
        <v>293</v>
      </c>
      <c r="B284" s="1">
        <f>IFERROR(__xludf.DUMMYFUNCTION("SPLIT(A284,"" "")"),81.0)</f>
        <v>81</v>
      </c>
      <c r="C284" s="1">
        <f>IFERROR(__xludf.DUMMYFUNCTION("""COMPUTED_VALUE"""),80.0)</f>
        <v>80</v>
      </c>
      <c r="D284" s="1">
        <f>IFERROR(__xludf.DUMMYFUNCTION("""COMPUTED_VALUE"""),83.0)</f>
        <v>83</v>
      </c>
      <c r="E284" s="1">
        <f>IFERROR(__xludf.DUMMYFUNCTION("""COMPUTED_VALUE"""),85.0)</f>
        <v>85</v>
      </c>
      <c r="F284" s="1">
        <f>IFERROR(__xludf.DUMMYFUNCTION("""COMPUTED_VALUE"""),85.0)</f>
        <v>85</v>
      </c>
      <c r="G284" s="2">
        <f>IFERROR(__xludf.DUMMYFUNCTION("""COMPUTED_VALUE"""),86.0)</f>
        <v>86</v>
      </c>
      <c r="J284" s="1" t="b">
        <f t="array" ref="J284">IF(NOT(H284=""),AND(C284:H284&gt;B284:G284),IF(NOT(G284=""),AND(C284:G284&gt;B284:F284),IF(NOT(F284=""),AND(C284:F284&gt;B284:E284),AND(C284:E284&gt;B284:D284))))</f>
        <v>0</v>
      </c>
      <c r="K284" s="1" t="b">
        <f t="array" ref="K284">IF(NOT(H284=""),AND(C284:H284&lt;B284:G284),IF(NOT(G284=""),AND(C284:G284&lt;B284:F284),IF(NOT(F284=""),AND(C284:F284&lt;B284:E284),AND(C284:E284&lt;B284:D284))))</f>
        <v>0</v>
      </c>
      <c r="L284" s="1" t="b">
        <f t="array" ref="L284">IF(NOT(H284=""),AND(AND(ABS(C284:H284-B284:G284)&gt;0),AND(ABS(C284:H284-B284:G284)&lt;4)),IF(NOT(G284=""),AND(AND(ABS(C284:G284-B284:F284)&gt;0),AND(ABS(C284:G284-B284:F284)&lt;4)),IF(NOT(F284=""),AND(AND(ABS(C284:F284-B284:E284)&gt;0),AND(ABS(C284:F284-B284:E284)&lt;4)),AND(AND(ABS(C284:E284-B284:D284)&gt;0),AND(ABS(C284:E284-B284:D284)&lt;4)))))</f>
        <v>0</v>
      </c>
      <c r="M284" s="1" t="b">
        <f t="shared" si="1"/>
        <v>0</v>
      </c>
    </row>
    <row r="285" ht="15.75" customHeight="1">
      <c r="A285" s="1" t="s">
        <v>294</v>
      </c>
      <c r="B285" s="1">
        <f>IFERROR(__xludf.DUMMYFUNCTION("SPLIT(A285,"" "")"),70.0)</f>
        <v>70</v>
      </c>
      <c r="C285" s="1">
        <f>IFERROR(__xludf.DUMMYFUNCTION("""COMPUTED_VALUE"""),67.0)</f>
        <v>67</v>
      </c>
      <c r="D285" s="1">
        <f>IFERROR(__xludf.DUMMYFUNCTION("""COMPUTED_VALUE"""),67.0)</f>
        <v>67</v>
      </c>
      <c r="E285" s="1">
        <f>IFERROR(__xludf.DUMMYFUNCTION("""COMPUTED_VALUE"""),68.0)</f>
        <v>68</v>
      </c>
      <c r="F285" s="2">
        <f>IFERROR(__xludf.DUMMYFUNCTION("""COMPUTED_VALUE"""),66.0)</f>
        <v>66</v>
      </c>
      <c r="J285" s="1" t="b">
        <f t="array" ref="J285">IF(NOT(H285=""),AND(C285:H285&gt;B285:G285),IF(NOT(G285=""),AND(C285:G285&gt;B285:F285),IF(NOT(F285=""),AND(C285:F285&gt;B285:E285),AND(C285:E285&gt;B285:D285))))</f>
        <v>0</v>
      </c>
      <c r="K285" s="1" t="b">
        <f t="array" ref="K285">IF(NOT(H285=""),AND(C285:H285&lt;B285:G285),IF(NOT(G285=""),AND(C285:G285&lt;B285:F285),IF(NOT(F285=""),AND(C285:F285&lt;B285:E285),AND(C285:E285&lt;B285:D285))))</f>
        <v>0</v>
      </c>
      <c r="L285" s="1" t="b">
        <f t="array" ref="L285">IF(NOT(H285=""),AND(AND(ABS(C285:H285-B285:G285)&gt;0),AND(ABS(C285:H285-B285:G285)&lt;4)),IF(NOT(G285=""),AND(AND(ABS(C285:G285-B285:F285)&gt;0),AND(ABS(C285:G285-B285:F285)&lt;4)),IF(NOT(F285=""),AND(AND(ABS(C285:F285-B285:E285)&gt;0),AND(ABS(C285:F285-B285:E285)&lt;4)),AND(AND(ABS(C285:E285-B285:D285)&gt;0),AND(ABS(C285:E285-B285:D285)&lt;4)))))</f>
        <v>0</v>
      </c>
      <c r="M285" s="1" t="b">
        <f t="shared" si="1"/>
        <v>0</v>
      </c>
    </row>
    <row r="286" ht="15.75" customHeight="1">
      <c r="A286" s="1" t="s">
        <v>295</v>
      </c>
      <c r="B286" s="1">
        <f>IFERROR(__xludf.DUMMYFUNCTION("SPLIT(A286,"" "")"),10.0)</f>
        <v>10</v>
      </c>
      <c r="C286" s="1">
        <f>IFERROR(__xludf.DUMMYFUNCTION("""COMPUTED_VALUE"""),7.0)</f>
        <v>7</v>
      </c>
      <c r="D286" s="1">
        <f>IFERROR(__xludf.DUMMYFUNCTION("""COMPUTED_VALUE"""),9.0)</f>
        <v>9</v>
      </c>
      <c r="E286" s="1">
        <f>IFERROR(__xludf.DUMMYFUNCTION("""COMPUTED_VALUE"""),12.0)</f>
        <v>12</v>
      </c>
      <c r="F286" s="1">
        <f>IFERROR(__xludf.DUMMYFUNCTION("""COMPUTED_VALUE"""),15.0)</f>
        <v>15</v>
      </c>
      <c r="G286" s="1">
        <f>IFERROR(__xludf.DUMMYFUNCTION("""COMPUTED_VALUE"""),15.0)</f>
        <v>15</v>
      </c>
      <c r="H286" s="1">
        <f>IFERROR(__xludf.DUMMYFUNCTION("""COMPUTED_VALUE"""),18.0)</f>
        <v>18</v>
      </c>
      <c r="I286" s="1">
        <f>IFERROR(__xludf.DUMMYFUNCTION("""COMPUTED_VALUE"""),18.0)</f>
        <v>18</v>
      </c>
      <c r="J286" s="1" t="b">
        <f t="array" ref="J286">IF(NOT(H286=""),AND(C286:H286&gt;B286:G286),IF(NOT(G286=""),AND(C286:G286&gt;B286:F286),IF(NOT(F286=""),AND(C286:F286&gt;B286:E286),AND(C286:E286&gt;B286:D286))))</f>
        <v>0</v>
      </c>
      <c r="K286" s="1" t="b">
        <f t="array" ref="K286">IF(NOT(H286=""),AND(C286:H286&lt;B286:G286),IF(NOT(G286=""),AND(C286:G286&lt;B286:F286),IF(NOT(F286=""),AND(C286:F286&lt;B286:E286),AND(C286:E286&lt;B286:D286))))</f>
        <v>0</v>
      </c>
      <c r="L286" s="1" t="b">
        <f t="array" ref="L286">IF(NOT(H286=""),AND(AND(ABS(C286:H286-B286:G286)&gt;0),AND(ABS(C286:H286-B286:G286)&lt;4)),IF(NOT(G286=""),AND(AND(ABS(C286:G286-B286:F286)&gt;0),AND(ABS(C286:G286-B286:F286)&lt;4)),IF(NOT(F286=""),AND(AND(ABS(C286:F286-B286:E286)&gt;0),AND(ABS(C286:F286-B286:E286)&lt;4)),AND(AND(ABS(C286:E286-B286:D286)&gt;0),AND(ABS(C286:E286-B286:D286)&lt;4)))))</f>
        <v>0</v>
      </c>
      <c r="M286" s="1" t="b">
        <f t="shared" si="1"/>
        <v>0</v>
      </c>
    </row>
    <row r="287" ht="15.75" customHeight="1">
      <c r="A287" s="1" t="s">
        <v>296</v>
      </c>
      <c r="B287" s="1">
        <f>IFERROR(__xludf.DUMMYFUNCTION("SPLIT(A287,"" "")"),86.0)</f>
        <v>86</v>
      </c>
      <c r="C287" s="1">
        <f>IFERROR(__xludf.DUMMYFUNCTION("""COMPUTED_VALUE"""),83.0)</f>
        <v>83</v>
      </c>
      <c r="D287" s="1">
        <f>IFERROR(__xludf.DUMMYFUNCTION("""COMPUTED_VALUE"""),86.0)</f>
        <v>86</v>
      </c>
      <c r="E287" s="1">
        <f>IFERROR(__xludf.DUMMYFUNCTION("""COMPUTED_VALUE"""),86.0)</f>
        <v>86</v>
      </c>
      <c r="F287" s="1">
        <f>IFERROR(__xludf.DUMMYFUNCTION("""COMPUTED_VALUE"""),87.0)</f>
        <v>87</v>
      </c>
      <c r="G287" s="1">
        <f>IFERROR(__xludf.DUMMYFUNCTION("""COMPUTED_VALUE"""),90.0)</f>
        <v>90</v>
      </c>
      <c r="H287" s="2">
        <f>IFERROR(__xludf.DUMMYFUNCTION("""COMPUTED_VALUE"""),94.0)</f>
        <v>94</v>
      </c>
      <c r="J287" s="1" t="b">
        <f t="array" ref="J287">IF(NOT(H287=""),AND(C287:H287&gt;B287:G287),IF(NOT(G287=""),AND(C287:G287&gt;B287:F287),IF(NOT(F287=""),AND(C287:F287&gt;B287:E287),AND(C287:E287&gt;B287:D287))))</f>
        <v>0</v>
      </c>
      <c r="K287" s="1" t="b">
        <f t="array" ref="K287">IF(NOT(H287=""),AND(C287:H287&lt;B287:G287),IF(NOT(G287=""),AND(C287:G287&lt;B287:F287),IF(NOT(F287=""),AND(C287:F287&lt;B287:E287),AND(C287:E287&lt;B287:D287))))</f>
        <v>0</v>
      </c>
      <c r="L287" s="1" t="b">
        <f t="array" ref="L287">IF(NOT(H287=""),AND(AND(ABS(C287:H287-B287:G287)&gt;0),AND(ABS(C287:H287-B287:G287)&lt;4)),IF(NOT(G287=""),AND(AND(ABS(C287:G287-B287:F287)&gt;0),AND(ABS(C287:G287-B287:F287)&lt;4)),IF(NOT(F287=""),AND(AND(ABS(C287:F287-B287:E287)&gt;0),AND(ABS(C287:F287-B287:E287)&lt;4)),AND(AND(ABS(C287:E287-B287:D287)&gt;0),AND(ABS(C287:E287-B287:D287)&lt;4)))))</f>
        <v>0</v>
      </c>
      <c r="M287" s="1" t="b">
        <f t="shared" si="1"/>
        <v>0</v>
      </c>
    </row>
    <row r="288" ht="15.75" customHeight="1">
      <c r="A288" s="1" t="s">
        <v>297</v>
      </c>
      <c r="B288" s="1">
        <f>IFERROR(__xludf.DUMMYFUNCTION("SPLIT(A288,"" "")"),36.0)</f>
        <v>36</v>
      </c>
      <c r="C288" s="1">
        <f>IFERROR(__xludf.DUMMYFUNCTION("""COMPUTED_VALUE"""),35.0)</f>
        <v>35</v>
      </c>
      <c r="D288" s="1">
        <f>IFERROR(__xludf.DUMMYFUNCTION("""COMPUTED_VALUE"""),35.0)</f>
        <v>35</v>
      </c>
      <c r="E288" s="1">
        <f>IFERROR(__xludf.DUMMYFUNCTION("""COMPUTED_VALUE"""),37.0)</f>
        <v>37</v>
      </c>
      <c r="F288" s="1">
        <f>IFERROR(__xludf.DUMMYFUNCTION("""COMPUTED_VALUE"""),38.0)</f>
        <v>38</v>
      </c>
      <c r="G288" s="2">
        <f>IFERROR(__xludf.DUMMYFUNCTION("""COMPUTED_VALUE"""),43.0)</f>
        <v>43</v>
      </c>
      <c r="J288" s="1" t="b">
        <f t="array" ref="J288">IF(NOT(H288=""),AND(C288:H288&gt;B288:G288),IF(NOT(G288=""),AND(C288:G288&gt;B288:F288),IF(NOT(F288=""),AND(C288:F288&gt;B288:E288),AND(C288:E288&gt;B288:D288))))</f>
        <v>0</v>
      </c>
      <c r="K288" s="1" t="b">
        <f t="array" ref="K288">IF(NOT(H288=""),AND(C288:H288&lt;B288:G288),IF(NOT(G288=""),AND(C288:G288&lt;B288:F288),IF(NOT(F288=""),AND(C288:F288&lt;B288:E288),AND(C288:E288&lt;B288:D288))))</f>
        <v>0</v>
      </c>
      <c r="L288" s="1" t="b">
        <f t="array" ref="L288">IF(NOT(H288=""),AND(AND(ABS(C288:H288-B288:G288)&gt;0),AND(ABS(C288:H288-B288:G288)&lt;4)),IF(NOT(G288=""),AND(AND(ABS(C288:G288-B288:F288)&gt;0),AND(ABS(C288:G288-B288:F288)&lt;4)),IF(NOT(F288=""),AND(AND(ABS(C288:F288-B288:E288)&gt;0),AND(ABS(C288:F288-B288:E288)&lt;4)),AND(AND(ABS(C288:E288-B288:D288)&gt;0),AND(ABS(C288:E288-B288:D288)&lt;4)))))</f>
        <v>0</v>
      </c>
      <c r="M288" s="1" t="b">
        <f t="shared" si="1"/>
        <v>0</v>
      </c>
    </row>
    <row r="289" ht="15.75" customHeight="1">
      <c r="A289" s="1" t="s">
        <v>298</v>
      </c>
      <c r="B289" s="1">
        <f>IFERROR(__xludf.DUMMYFUNCTION("SPLIT(A289,"" "")"),38.0)</f>
        <v>38</v>
      </c>
      <c r="C289" s="1">
        <f>IFERROR(__xludf.DUMMYFUNCTION("""COMPUTED_VALUE"""),35.0)</f>
        <v>35</v>
      </c>
      <c r="D289" s="1">
        <f>IFERROR(__xludf.DUMMYFUNCTION("""COMPUTED_VALUE"""),36.0)</f>
        <v>36</v>
      </c>
      <c r="E289" s="1">
        <f>IFERROR(__xludf.DUMMYFUNCTION("""COMPUTED_VALUE"""),39.0)</f>
        <v>39</v>
      </c>
      <c r="F289" s="1">
        <f>IFERROR(__xludf.DUMMYFUNCTION("""COMPUTED_VALUE"""),43.0)</f>
        <v>43</v>
      </c>
      <c r="G289" s="2">
        <f>IFERROR(__xludf.DUMMYFUNCTION("""COMPUTED_VALUE"""),46.0)</f>
        <v>46</v>
      </c>
      <c r="J289" s="1" t="b">
        <f t="array" ref="J289">IF(NOT(H289=""),AND(C289:H289&gt;B289:G289),IF(NOT(G289=""),AND(C289:G289&gt;B289:F289),IF(NOT(F289=""),AND(C289:F289&gt;B289:E289),AND(C289:E289&gt;B289:D289))))</f>
        <v>0</v>
      </c>
      <c r="K289" s="1" t="b">
        <f t="array" ref="K289">IF(NOT(H289=""),AND(C289:H289&lt;B289:G289),IF(NOT(G289=""),AND(C289:G289&lt;B289:F289),IF(NOT(F289=""),AND(C289:F289&lt;B289:E289),AND(C289:E289&lt;B289:D289))))</f>
        <v>0</v>
      </c>
      <c r="L289" s="1" t="b">
        <f t="array" ref="L289">IF(NOT(H289=""),AND(AND(ABS(C289:H289-B289:G289)&gt;0),AND(ABS(C289:H289-B289:G289)&lt;4)),IF(NOT(G289=""),AND(AND(ABS(C289:G289-B289:F289)&gt;0),AND(ABS(C289:G289-B289:F289)&lt;4)),IF(NOT(F289=""),AND(AND(ABS(C289:F289-B289:E289)&gt;0),AND(ABS(C289:F289-B289:E289)&lt;4)),AND(AND(ABS(C289:E289-B289:D289)&gt;0),AND(ABS(C289:E289-B289:D289)&lt;4)))))</f>
        <v>0</v>
      </c>
      <c r="M289" s="1" t="b">
        <f t="shared" si="1"/>
        <v>0</v>
      </c>
    </row>
    <row r="290" ht="15.75" customHeight="1">
      <c r="A290" s="1" t="s">
        <v>299</v>
      </c>
      <c r="B290" s="1">
        <f>IFERROR(__xludf.DUMMYFUNCTION("SPLIT(A290,"" "")"),25.0)</f>
        <v>25</v>
      </c>
      <c r="C290" s="1">
        <f>IFERROR(__xludf.DUMMYFUNCTION("""COMPUTED_VALUE"""),22.0)</f>
        <v>22</v>
      </c>
      <c r="D290" s="1">
        <f>IFERROR(__xludf.DUMMYFUNCTION("""COMPUTED_VALUE"""),24.0)</f>
        <v>24</v>
      </c>
      <c r="E290" s="1">
        <f>IFERROR(__xludf.DUMMYFUNCTION("""COMPUTED_VALUE"""),28.0)</f>
        <v>28</v>
      </c>
      <c r="F290" s="1">
        <f>IFERROR(__xludf.DUMMYFUNCTION("""COMPUTED_VALUE"""),30.0)</f>
        <v>30</v>
      </c>
      <c r="G290" s="1">
        <f>IFERROR(__xludf.DUMMYFUNCTION("""COMPUTED_VALUE"""),32.0)</f>
        <v>32</v>
      </c>
      <c r="H290" s="1">
        <f>IFERROR(__xludf.DUMMYFUNCTION("""COMPUTED_VALUE"""),33.0)</f>
        <v>33</v>
      </c>
      <c r="I290" s="1">
        <f>IFERROR(__xludf.DUMMYFUNCTION("""COMPUTED_VALUE"""),31.0)</f>
        <v>31</v>
      </c>
      <c r="J290" s="1" t="b">
        <f t="array" ref="J290">IF(NOT(H290=""),AND(C290:H290&gt;B290:G290),IF(NOT(G290=""),AND(C290:G290&gt;B290:F290),IF(NOT(F290=""),AND(C290:F290&gt;B290:E290),AND(C290:E290&gt;B290:D290))))</f>
        <v>0</v>
      </c>
      <c r="K290" s="1" t="b">
        <f t="array" ref="K290">IF(NOT(H290=""),AND(C290:H290&lt;B290:G290),IF(NOT(G290=""),AND(C290:G290&lt;B290:F290),IF(NOT(F290=""),AND(C290:F290&lt;B290:E290),AND(C290:E290&lt;B290:D290))))</f>
        <v>0</v>
      </c>
      <c r="L290" s="1" t="b">
        <f t="array" ref="L290">IF(NOT(H290=""),AND(AND(ABS(C290:H290-B290:G290)&gt;0),AND(ABS(C290:H290-B290:G290)&lt;4)),IF(NOT(G290=""),AND(AND(ABS(C290:G290-B290:F290)&gt;0),AND(ABS(C290:G290-B290:F290)&lt;4)),IF(NOT(F290=""),AND(AND(ABS(C290:F290-B290:E290)&gt;0),AND(ABS(C290:F290-B290:E290)&lt;4)),AND(AND(ABS(C290:E290-B290:D290)&gt;0),AND(ABS(C290:E290-B290:D290)&lt;4)))))</f>
        <v>0</v>
      </c>
      <c r="M290" s="1" t="b">
        <f t="shared" si="1"/>
        <v>0</v>
      </c>
    </row>
    <row r="291" ht="15.75" customHeight="1">
      <c r="A291" s="1" t="s">
        <v>300</v>
      </c>
      <c r="B291" s="1">
        <f>IFERROR(__xludf.DUMMYFUNCTION("SPLIT(A291,"" "")"),20.0)</f>
        <v>20</v>
      </c>
      <c r="C291" s="1">
        <f>IFERROR(__xludf.DUMMYFUNCTION("""COMPUTED_VALUE"""),17.0)</f>
        <v>17</v>
      </c>
      <c r="D291" s="1">
        <f>IFERROR(__xludf.DUMMYFUNCTION("""COMPUTED_VALUE"""),20.0)</f>
        <v>20</v>
      </c>
      <c r="E291" s="1">
        <f>IFERROR(__xludf.DUMMYFUNCTION("""COMPUTED_VALUE"""),24.0)</f>
        <v>24</v>
      </c>
      <c r="F291" s="1">
        <f>IFERROR(__xludf.DUMMYFUNCTION("""COMPUTED_VALUE"""),26.0)</f>
        <v>26</v>
      </c>
      <c r="G291" s="1">
        <f>IFERROR(__xludf.DUMMYFUNCTION("""COMPUTED_VALUE"""),29.0)</f>
        <v>29</v>
      </c>
      <c r="H291" s="2">
        <f>IFERROR(__xludf.DUMMYFUNCTION("""COMPUTED_VALUE"""),29.0)</f>
        <v>29</v>
      </c>
      <c r="J291" s="1" t="b">
        <f t="array" ref="J291">IF(NOT(H291=""),AND(C291:H291&gt;B291:G291),IF(NOT(G291=""),AND(C291:G291&gt;B291:F291),IF(NOT(F291=""),AND(C291:F291&gt;B291:E291),AND(C291:E291&gt;B291:D291))))</f>
        <v>0</v>
      </c>
      <c r="K291" s="1" t="b">
        <f t="array" ref="K291">IF(NOT(H291=""),AND(C291:H291&lt;B291:G291),IF(NOT(G291=""),AND(C291:G291&lt;B291:F291),IF(NOT(F291=""),AND(C291:F291&lt;B291:E291),AND(C291:E291&lt;B291:D291))))</f>
        <v>0</v>
      </c>
      <c r="L291" s="1" t="b">
        <f t="array" ref="L291">IF(NOT(H291=""),AND(AND(ABS(C291:H291-B291:G291)&gt;0),AND(ABS(C291:H291-B291:G291)&lt;4)),IF(NOT(G291=""),AND(AND(ABS(C291:G291-B291:F291)&gt;0),AND(ABS(C291:G291-B291:F291)&lt;4)),IF(NOT(F291=""),AND(AND(ABS(C291:F291-B291:E291)&gt;0),AND(ABS(C291:F291-B291:E291)&lt;4)),AND(AND(ABS(C291:E291-B291:D291)&gt;0),AND(ABS(C291:E291-B291:D291)&lt;4)))))</f>
        <v>0</v>
      </c>
      <c r="M291" s="1" t="b">
        <f t="shared" si="1"/>
        <v>0</v>
      </c>
    </row>
    <row r="292" ht="15.75" customHeight="1">
      <c r="A292" s="1" t="s">
        <v>301</v>
      </c>
      <c r="B292" s="1">
        <f>IFERROR(__xludf.DUMMYFUNCTION("SPLIT(A292,"" "")"),20.0)</f>
        <v>20</v>
      </c>
      <c r="C292" s="1">
        <f>IFERROR(__xludf.DUMMYFUNCTION("""COMPUTED_VALUE"""),17.0)</f>
        <v>17</v>
      </c>
      <c r="D292" s="1">
        <f>IFERROR(__xludf.DUMMYFUNCTION("""COMPUTED_VALUE"""),18.0)</f>
        <v>18</v>
      </c>
      <c r="E292" s="1">
        <f>IFERROR(__xludf.DUMMYFUNCTION("""COMPUTED_VALUE"""),21.0)</f>
        <v>21</v>
      </c>
      <c r="F292" s="1">
        <f>IFERROR(__xludf.DUMMYFUNCTION("""COMPUTED_VALUE"""),25.0)</f>
        <v>25</v>
      </c>
      <c r="G292" s="2">
        <f>IFERROR(__xludf.DUMMYFUNCTION("""COMPUTED_VALUE"""),29.0)</f>
        <v>29</v>
      </c>
      <c r="J292" s="1" t="b">
        <f t="array" ref="J292">IF(NOT(H292=""),AND(C292:H292&gt;B292:G292),IF(NOT(G292=""),AND(C292:G292&gt;B292:F292),IF(NOT(F292=""),AND(C292:F292&gt;B292:E292),AND(C292:E292&gt;B292:D292))))</f>
        <v>0</v>
      </c>
      <c r="K292" s="1" t="b">
        <f t="array" ref="K292">IF(NOT(H292=""),AND(C292:H292&lt;B292:G292),IF(NOT(G292=""),AND(C292:G292&lt;B292:F292),IF(NOT(F292=""),AND(C292:F292&lt;B292:E292),AND(C292:E292&lt;B292:D292))))</f>
        <v>0</v>
      </c>
      <c r="L292" s="1" t="b">
        <f t="array" ref="L292">IF(NOT(H292=""),AND(AND(ABS(C292:H292-B292:G292)&gt;0),AND(ABS(C292:H292-B292:G292)&lt;4)),IF(NOT(G292=""),AND(AND(ABS(C292:G292-B292:F292)&gt;0),AND(ABS(C292:G292-B292:F292)&lt;4)),IF(NOT(F292=""),AND(AND(ABS(C292:F292-B292:E292)&gt;0),AND(ABS(C292:F292-B292:E292)&lt;4)),AND(AND(ABS(C292:E292-B292:D292)&gt;0),AND(ABS(C292:E292-B292:D292)&lt;4)))))</f>
        <v>0</v>
      </c>
      <c r="M292" s="1" t="b">
        <f t="shared" si="1"/>
        <v>0</v>
      </c>
    </row>
    <row r="293" ht="15.75" customHeight="1">
      <c r="A293" s="1" t="s">
        <v>302</v>
      </c>
      <c r="B293" s="1">
        <f>IFERROR(__xludf.DUMMYFUNCTION("SPLIT(A293,"" "")"),55.0)</f>
        <v>55</v>
      </c>
      <c r="C293" s="1">
        <f>IFERROR(__xludf.DUMMYFUNCTION("""COMPUTED_VALUE"""),53.0)</f>
        <v>53</v>
      </c>
      <c r="D293" s="1">
        <f>IFERROR(__xludf.DUMMYFUNCTION("""COMPUTED_VALUE"""),54.0)</f>
        <v>54</v>
      </c>
      <c r="E293" s="1">
        <f>IFERROR(__xludf.DUMMYFUNCTION("""COMPUTED_VALUE"""),57.0)</f>
        <v>57</v>
      </c>
      <c r="F293" s="1">
        <f>IFERROR(__xludf.DUMMYFUNCTION("""COMPUTED_VALUE"""),58.0)</f>
        <v>58</v>
      </c>
      <c r="G293" s="1">
        <f>IFERROR(__xludf.DUMMYFUNCTION("""COMPUTED_VALUE"""),60.0)</f>
        <v>60</v>
      </c>
      <c r="H293" s="1">
        <f>IFERROR(__xludf.DUMMYFUNCTION("""COMPUTED_VALUE"""),64.0)</f>
        <v>64</v>
      </c>
      <c r="I293" s="1">
        <f>IFERROR(__xludf.DUMMYFUNCTION("""COMPUTED_VALUE"""),70.0)</f>
        <v>70</v>
      </c>
      <c r="J293" s="1" t="b">
        <f t="array" ref="J293">IF(NOT(H293=""),AND(C293:H293&gt;B293:G293),IF(NOT(G293=""),AND(C293:G293&gt;B293:F293),IF(NOT(F293=""),AND(C293:F293&gt;B293:E293),AND(C293:E293&gt;B293:D293))))</f>
        <v>0</v>
      </c>
      <c r="K293" s="1" t="b">
        <f t="array" ref="K293">IF(NOT(H293=""),AND(C293:H293&lt;B293:G293),IF(NOT(G293=""),AND(C293:G293&lt;B293:F293),IF(NOT(F293=""),AND(C293:F293&lt;B293:E293),AND(C293:E293&lt;B293:D293))))</f>
        <v>0</v>
      </c>
      <c r="L293" s="1" t="b">
        <f t="array" ref="L293">IF(NOT(H293=""),AND(AND(ABS(C293:H293-B293:G293)&gt;0),AND(ABS(C293:H293-B293:G293)&lt;4)),IF(NOT(G293=""),AND(AND(ABS(C293:G293-B293:F293)&gt;0),AND(ABS(C293:G293-B293:F293)&lt;4)),IF(NOT(F293=""),AND(AND(ABS(C293:F293-B293:E293)&gt;0),AND(ABS(C293:F293-B293:E293)&lt;4)),AND(AND(ABS(C293:E293-B293:D293)&gt;0),AND(ABS(C293:E293-B293:D293)&lt;4)))))</f>
        <v>0</v>
      </c>
      <c r="M293" s="1" t="b">
        <f t="shared" si="1"/>
        <v>0</v>
      </c>
    </row>
    <row r="294" ht="15.75" customHeight="1">
      <c r="A294" s="1" t="s">
        <v>303</v>
      </c>
      <c r="B294" s="1">
        <f>IFERROR(__xludf.DUMMYFUNCTION("SPLIT(A294,"" "")"),15.0)</f>
        <v>15</v>
      </c>
      <c r="C294" s="1">
        <f>IFERROR(__xludf.DUMMYFUNCTION("""COMPUTED_VALUE"""),14.0)</f>
        <v>14</v>
      </c>
      <c r="D294" s="1">
        <f>IFERROR(__xludf.DUMMYFUNCTION("""COMPUTED_VALUE"""),17.0)</f>
        <v>17</v>
      </c>
      <c r="E294" s="1">
        <f>IFERROR(__xludf.DUMMYFUNCTION("""COMPUTED_VALUE"""),20.0)</f>
        <v>20</v>
      </c>
      <c r="F294" s="1">
        <f>IFERROR(__xludf.DUMMYFUNCTION("""COMPUTED_VALUE"""),21.0)</f>
        <v>21</v>
      </c>
      <c r="G294" s="1">
        <f>IFERROR(__xludf.DUMMYFUNCTION("""COMPUTED_VALUE"""),24.0)</f>
        <v>24</v>
      </c>
      <c r="H294" s="1">
        <f>IFERROR(__xludf.DUMMYFUNCTION("""COMPUTED_VALUE"""),29.0)</f>
        <v>29</v>
      </c>
      <c r="I294" s="1">
        <f>IFERROR(__xludf.DUMMYFUNCTION("""COMPUTED_VALUE"""),32.0)</f>
        <v>32</v>
      </c>
      <c r="J294" s="1" t="b">
        <f t="array" ref="J294">IF(NOT(H294=""),AND(C294:H294&gt;B294:G294),IF(NOT(G294=""),AND(C294:G294&gt;B294:F294),IF(NOT(F294=""),AND(C294:F294&gt;B294:E294),AND(C294:E294&gt;B294:D294))))</f>
        <v>0</v>
      </c>
      <c r="K294" s="1" t="b">
        <f t="array" ref="K294">IF(NOT(H294=""),AND(C294:H294&lt;B294:G294),IF(NOT(G294=""),AND(C294:G294&lt;B294:F294),IF(NOT(F294=""),AND(C294:F294&lt;B294:E294),AND(C294:E294&lt;B294:D294))))</f>
        <v>0</v>
      </c>
      <c r="L294" s="1" t="b">
        <f t="array" ref="L294">IF(NOT(H294=""),AND(AND(ABS(C294:H294-B294:G294)&gt;0),AND(ABS(C294:H294-B294:G294)&lt;4)),IF(NOT(G294=""),AND(AND(ABS(C294:G294-B294:F294)&gt;0),AND(ABS(C294:G294-B294:F294)&lt;4)),IF(NOT(F294=""),AND(AND(ABS(C294:F294-B294:E294)&gt;0),AND(ABS(C294:F294-B294:E294)&lt;4)),AND(AND(ABS(C294:E294-B294:D294)&gt;0),AND(ABS(C294:E294-B294:D294)&lt;4)))))</f>
        <v>0</v>
      </c>
      <c r="M294" s="1" t="b">
        <f t="shared" si="1"/>
        <v>0</v>
      </c>
    </row>
    <row r="295" ht="15.75" customHeight="1">
      <c r="A295" s="1" t="s">
        <v>304</v>
      </c>
      <c r="B295" s="1">
        <f>IFERROR(__xludf.DUMMYFUNCTION("SPLIT(A295,"" "")"),18.0)</f>
        <v>18</v>
      </c>
      <c r="C295" s="1">
        <f>IFERROR(__xludf.DUMMYFUNCTION("""COMPUTED_VALUE"""),16.0)</f>
        <v>16</v>
      </c>
      <c r="D295" s="1">
        <f>IFERROR(__xludf.DUMMYFUNCTION("""COMPUTED_VALUE"""),21.0)</f>
        <v>21</v>
      </c>
      <c r="E295" s="1">
        <f>IFERROR(__xludf.DUMMYFUNCTION("""COMPUTED_VALUE"""),22.0)</f>
        <v>22</v>
      </c>
      <c r="F295" s="2">
        <f>IFERROR(__xludf.DUMMYFUNCTION("""COMPUTED_VALUE"""),19.0)</f>
        <v>19</v>
      </c>
      <c r="J295" s="1" t="b">
        <f t="array" ref="J295">IF(NOT(H295=""),AND(C295:H295&gt;B295:G295),IF(NOT(G295=""),AND(C295:G295&gt;B295:F295),IF(NOT(F295=""),AND(C295:F295&gt;B295:E295),AND(C295:E295&gt;B295:D295))))</f>
        <v>0</v>
      </c>
      <c r="K295" s="1" t="b">
        <f t="array" ref="K295">IF(NOT(H295=""),AND(C295:H295&lt;B295:G295),IF(NOT(G295=""),AND(C295:G295&lt;B295:F295),IF(NOT(F295=""),AND(C295:F295&lt;B295:E295),AND(C295:E295&lt;B295:D295))))</f>
        <v>0</v>
      </c>
      <c r="L295" s="1" t="b">
        <f t="array" ref="L295">IF(NOT(H295=""),AND(AND(ABS(C295:H295-B295:G295)&gt;0),AND(ABS(C295:H295-B295:G295)&lt;4)),IF(NOT(G295=""),AND(AND(ABS(C295:G295-B295:F295)&gt;0),AND(ABS(C295:G295-B295:F295)&lt;4)),IF(NOT(F295=""),AND(AND(ABS(C295:F295-B295:E295)&gt;0),AND(ABS(C295:F295-B295:E295)&lt;4)),AND(AND(ABS(C295:E295-B295:D295)&gt;0),AND(ABS(C295:E295-B295:D295)&lt;4)))))</f>
        <v>0</v>
      </c>
      <c r="M295" s="1" t="b">
        <f t="shared" si="1"/>
        <v>0</v>
      </c>
    </row>
    <row r="296" ht="15.75" customHeight="1">
      <c r="A296" s="1" t="s">
        <v>305</v>
      </c>
      <c r="B296" s="1">
        <f>IFERROR(__xludf.DUMMYFUNCTION("SPLIT(A296,"" "")"),5.0)</f>
        <v>5</v>
      </c>
      <c r="C296" s="1">
        <f>IFERROR(__xludf.DUMMYFUNCTION("""COMPUTED_VALUE"""),4.0)</f>
        <v>4</v>
      </c>
      <c r="D296" s="1">
        <f>IFERROR(__xludf.DUMMYFUNCTION("""COMPUTED_VALUE"""),5.0)</f>
        <v>5</v>
      </c>
      <c r="E296" s="1">
        <f>IFERROR(__xludf.DUMMYFUNCTION("""COMPUTED_VALUE"""),7.0)</f>
        <v>7</v>
      </c>
      <c r="F296" s="1">
        <f>IFERROR(__xludf.DUMMYFUNCTION("""COMPUTED_VALUE"""),13.0)</f>
        <v>13</v>
      </c>
      <c r="G296" s="1">
        <f>IFERROR(__xludf.DUMMYFUNCTION("""COMPUTED_VALUE"""),16.0)</f>
        <v>16</v>
      </c>
      <c r="H296" s="2">
        <f>IFERROR(__xludf.DUMMYFUNCTION("""COMPUTED_VALUE"""),16.0)</f>
        <v>16</v>
      </c>
      <c r="J296" s="1" t="b">
        <f t="array" ref="J296">IF(NOT(H296=""),AND(C296:H296&gt;B296:G296),IF(NOT(G296=""),AND(C296:G296&gt;B296:F296),IF(NOT(F296=""),AND(C296:F296&gt;B296:E296),AND(C296:E296&gt;B296:D296))))</f>
        <v>0</v>
      </c>
      <c r="K296" s="1" t="b">
        <f t="array" ref="K296">IF(NOT(H296=""),AND(C296:H296&lt;B296:G296),IF(NOT(G296=""),AND(C296:G296&lt;B296:F296),IF(NOT(F296=""),AND(C296:F296&lt;B296:E296),AND(C296:E296&lt;B296:D296))))</f>
        <v>0</v>
      </c>
      <c r="L296" s="1" t="b">
        <f t="array" ref="L296">IF(NOT(H296=""),AND(AND(ABS(C296:H296-B296:G296)&gt;0),AND(ABS(C296:H296-B296:G296)&lt;4)),IF(NOT(G296=""),AND(AND(ABS(C296:G296-B296:F296)&gt;0),AND(ABS(C296:G296-B296:F296)&lt;4)),IF(NOT(F296=""),AND(AND(ABS(C296:F296-B296:E296)&gt;0),AND(ABS(C296:F296-B296:E296)&lt;4)),AND(AND(ABS(C296:E296-B296:D296)&gt;0),AND(ABS(C296:E296-B296:D296)&lt;4)))))</f>
        <v>0</v>
      </c>
      <c r="M296" s="1" t="b">
        <f t="shared" si="1"/>
        <v>0</v>
      </c>
    </row>
    <row r="297" ht="15.75" customHeight="1">
      <c r="A297" s="1" t="s">
        <v>306</v>
      </c>
      <c r="B297" s="1">
        <f>IFERROR(__xludf.DUMMYFUNCTION("SPLIT(A297,"" "")"),67.0)</f>
        <v>67</v>
      </c>
      <c r="C297" s="1">
        <f>IFERROR(__xludf.DUMMYFUNCTION("""COMPUTED_VALUE"""),65.0)</f>
        <v>65</v>
      </c>
      <c r="D297" s="1">
        <f>IFERROR(__xludf.DUMMYFUNCTION("""COMPUTED_VALUE"""),66.0)</f>
        <v>66</v>
      </c>
      <c r="E297" s="1">
        <f>IFERROR(__xludf.DUMMYFUNCTION("""COMPUTED_VALUE"""),67.0)</f>
        <v>67</v>
      </c>
      <c r="F297" s="1">
        <f>IFERROR(__xludf.DUMMYFUNCTION("""COMPUTED_VALUE"""),73.0)</f>
        <v>73</v>
      </c>
      <c r="G297" s="2">
        <f>IFERROR(__xludf.DUMMYFUNCTION("""COMPUTED_VALUE"""),77.0)</f>
        <v>77</v>
      </c>
      <c r="J297" s="1" t="b">
        <f t="array" ref="J297">IF(NOT(H297=""),AND(C297:H297&gt;B297:G297),IF(NOT(G297=""),AND(C297:G297&gt;B297:F297),IF(NOT(F297=""),AND(C297:F297&gt;B297:E297),AND(C297:E297&gt;B297:D297))))</f>
        <v>0</v>
      </c>
      <c r="K297" s="1" t="b">
        <f t="array" ref="K297">IF(NOT(H297=""),AND(C297:H297&lt;B297:G297),IF(NOT(G297=""),AND(C297:G297&lt;B297:F297),IF(NOT(F297=""),AND(C297:F297&lt;B297:E297),AND(C297:E297&lt;B297:D297))))</f>
        <v>0</v>
      </c>
      <c r="L297" s="1" t="b">
        <f t="array" ref="L297">IF(NOT(H297=""),AND(AND(ABS(C297:H297-B297:G297)&gt;0),AND(ABS(C297:H297-B297:G297)&lt;4)),IF(NOT(G297=""),AND(AND(ABS(C297:G297-B297:F297)&gt;0),AND(ABS(C297:G297-B297:F297)&lt;4)),IF(NOT(F297=""),AND(AND(ABS(C297:F297-B297:E297)&gt;0),AND(ABS(C297:F297-B297:E297)&lt;4)),AND(AND(ABS(C297:E297-B297:D297)&gt;0),AND(ABS(C297:E297-B297:D297)&lt;4)))))</f>
        <v>0</v>
      </c>
      <c r="M297" s="1" t="b">
        <f t="shared" si="1"/>
        <v>0</v>
      </c>
    </row>
    <row r="298" ht="15.75" customHeight="1">
      <c r="A298" s="1" t="s">
        <v>307</v>
      </c>
      <c r="B298" s="1">
        <f>IFERROR(__xludf.DUMMYFUNCTION("SPLIT(A298,"" "")"),39.0)</f>
        <v>39</v>
      </c>
      <c r="C298" s="1">
        <f>IFERROR(__xludf.DUMMYFUNCTION("""COMPUTED_VALUE"""),36.0)</f>
        <v>36</v>
      </c>
      <c r="D298" s="1">
        <f>IFERROR(__xludf.DUMMYFUNCTION("""COMPUTED_VALUE"""),39.0)</f>
        <v>39</v>
      </c>
      <c r="E298" s="1">
        <f>IFERROR(__xludf.DUMMYFUNCTION("""COMPUTED_VALUE"""),46.0)</f>
        <v>46</v>
      </c>
      <c r="F298" s="1">
        <f>IFERROR(__xludf.DUMMYFUNCTION("""COMPUTED_VALUE"""),48.0)</f>
        <v>48</v>
      </c>
      <c r="G298" s="1">
        <f>IFERROR(__xludf.DUMMYFUNCTION("""COMPUTED_VALUE"""),50.0)</f>
        <v>50</v>
      </c>
      <c r="H298" s="2">
        <f>IFERROR(__xludf.DUMMYFUNCTION("""COMPUTED_VALUE"""),56.0)</f>
        <v>56</v>
      </c>
      <c r="J298" s="1" t="b">
        <f t="array" ref="J298">IF(NOT(H298=""),AND(C298:H298&gt;B298:G298),IF(NOT(G298=""),AND(C298:G298&gt;B298:F298),IF(NOT(F298=""),AND(C298:F298&gt;B298:E298),AND(C298:E298&gt;B298:D298))))</f>
        <v>0</v>
      </c>
      <c r="K298" s="1" t="b">
        <f t="array" ref="K298">IF(NOT(H298=""),AND(C298:H298&lt;B298:G298),IF(NOT(G298=""),AND(C298:G298&lt;B298:F298),IF(NOT(F298=""),AND(C298:F298&lt;B298:E298),AND(C298:E298&lt;B298:D298))))</f>
        <v>0</v>
      </c>
      <c r="L298" s="1" t="b">
        <f t="array" ref="L298">IF(NOT(H298=""),AND(AND(ABS(C298:H298-B298:G298)&gt;0),AND(ABS(C298:H298-B298:G298)&lt;4)),IF(NOT(G298=""),AND(AND(ABS(C298:G298-B298:F298)&gt;0),AND(ABS(C298:G298-B298:F298)&lt;4)),IF(NOT(F298=""),AND(AND(ABS(C298:F298-B298:E298)&gt;0),AND(ABS(C298:F298-B298:E298)&lt;4)),AND(AND(ABS(C298:E298-B298:D298)&gt;0),AND(ABS(C298:E298-B298:D298)&lt;4)))))</f>
        <v>0</v>
      </c>
      <c r="M298" s="1" t="b">
        <f t="shared" si="1"/>
        <v>0</v>
      </c>
    </row>
    <row r="299" ht="15.75" customHeight="1">
      <c r="A299" s="1" t="s">
        <v>308</v>
      </c>
      <c r="B299" s="1">
        <f>IFERROR(__xludf.DUMMYFUNCTION("SPLIT(A299,"" "")"),85.0)</f>
        <v>85</v>
      </c>
      <c r="C299" s="1">
        <f>IFERROR(__xludf.DUMMYFUNCTION("""COMPUTED_VALUE"""),85.0)</f>
        <v>85</v>
      </c>
      <c r="D299" s="1">
        <f>IFERROR(__xludf.DUMMYFUNCTION("""COMPUTED_VALUE"""),86.0)</f>
        <v>86</v>
      </c>
      <c r="E299" s="1">
        <f>IFERROR(__xludf.DUMMYFUNCTION("""COMPUTED_VALUE"""),88.0)</f>
        <v>88</v>
      </c>
      <c r="F299" s="1">
        <f>IFERROR(__xludf.DUMMYFUNCTION("""COMPUTED_VALUE"""),90.0)</f>
        <v>90</v>
      </c>
      <c r="G299" s="2">
        <f>IFERROR(__xludf.DUMMYFUNCTION("""COMPUTED_VALUE"""),92.0)</f>
        <v>92</v>
      </c>
      <c r="J299" s="1" t="b">
        <f t="array" ref="J299">IF(NOT(H299=""),AND(C299:H299&gt;B299:G299),IF(NOT(G299=""),AND(C299:G299&gt;B299:F299),IF(NOT(F299=""),AND(C299:F299&gt;B299:E299),AND(C299:E299&gt;B299:D299))))</f>
        <v>0</v>
      </c>
      <c r="K299" s="1" t="b">
        <f t="array" ref="K299">IF(NOT(H299=""),AND(C299:H299&lt;B299:G299),IF(NOT(G299=""),AND(C299:G299&lt;B299:F299),IF(NOT(F299=""),AND(C299:F299&lt;B299:E299),AND(C299:E299&lt;B299:D299))))</f>
        <v>0</v>
      </c>
      <c r="L299" s="1" t="b">
        <f t="array" ref="L299">IF(NOT(H299=""),AND(AND(ABS(C299:H299-B299:G299)&gt;0),AND(ABS(C299:H299-B299:G299)&lt;4)),IF(NOT(G299=""),AND(AND(ABS(C299:G299-B299:F299)&gt;0),AND(ABS(C299:G299-B299:F299)&lt;4)),IF(NOT(F299=""),AND(AND(ABS(C299:F299-B299:E299)&gt;0),AND(ABS(C299:F299-B299:E299)&lt;4)),AND(AND(ABS(C299:E299-B299:D299)&gt;0),AND(ABS(C299:E299-B299:D299)&lt;4)))))</f>
        <v>0</v>
      </c>
      <c r="M299" s="1" t="b">
        <f t="shared" si="1"/>
        <v>0</v>
      </c>
    </row>
    <row r="300" ht="15.75" customHeight="1">
      <c r="A300" s="1" t="s">
        <v>309</v>
      </c>
      <c r="B300" s="1">
        <f>IFERROR(__xludf.DUMMYFUNCTION("SPLIT(A300,"" "")"),41.0)</f>
        <v>41</v>
      </c>
      <c r="C300" s="1">
        <f>IFERROR(__xludf.DUMMYFUNCTION("""COMPUTED_VALUE"""),41.0)</f>
        <v>41</v>
      </c>
      <c r="D300" s="1">
        <f>IFERROR(__xludf.DUMMYFUNCTION("""COMPUTED_VALUE"""),42.0)</f>
        <v>42</v>
      </c>
      <c r="E300" s="1">
        <f>IFERROR(__xludf.DUMMYFUNCTION("""COMPUTED_VALUE"""),45.0)</f>
        <v>45</v>
      </c>
      <c r="F300" s="1">
        <f>IFERROR(__xludf.DUMMYFUNCTION("""COMPUTED_VALUE"""),46.0)</f>
        <v>46</v>
      </c>
      <c r="G300" s="1">
        <f>IFERROR(__xludf.DUMMYFUNCTION("""COMPUTED_VALUE"""),49.0)</f>
        <v>49</v>
      </c>
      <c r="H300" s="1">
        <f>IFERROR(__xludf.DUMMYFUNCTION("""COMPUTED_VALUE"""),50.0)</f>
        <v>50</v>
      </c>
      <c r="I300" s="1">
        <f>IFERROR(__xludf.DUMMYFUNCTION("""COMPUTED_VALUE"""),47.0)</f>
        <v>47</v>
      </c>
      <c r="J300" s="1" t="b">
        <f t="array" ref="J300">IF(NOT(H300=""),AND(C300:H300&gt;B300:G300),IF(NOT(G300=""),AND(C300:G300&gt;B300:F300),IF(NOT(F300=""),AND(C300:F300&gt;B300:E300),AND(C300:E300&gt;B300:D300))))</f>
        <v>0</v>
      </c>
      <c r="K300" s="1" t="b">
        <f t="array" ref="K300">IF(NOT(H300=""),AND(C300:H300&lt;B300:G300),IF(NOT(G300=""),AND(C300:G300&lt;B300:F300),IF(NOT(F300=""),AND(C300:F300&lt;B300:E300),AND(C300:E300&lt;B300:D300))))</f>
        <v>0</v>
      </c>
      <c r="L300" s="1" t="b">
        <f t="array" ref="L300">IF(NOT(H300=""),AND(AND(ABS(C300:H300-B300:G300)&gt;0),AND(ABS(C300:H300-B300:G300)&lt;4)),IF(NOT(G300=""),AND(AND(ABS(C300:G300-B300:F300)&gt;0),AND(ABS(C300:G300-B300:F300)&lt;4)),IF(NOT(F300=""),AND(AND(ABS(C300:F300-B300:E300)&gt;0),AND(ABS(C300:F300-B300:E300)&lt;4)),AND(AND(ABS(C300:E300-B300:D300)&gt;0),AND(ABS(C300:E300-B300:D300)&lt;4)))))</f>
        <v>0</v>
      </c>
      <c r="M300" s="1" t="b">
        <f t="shared" si="1"/>
        <v>0</v>
      </c>
    </row>
    <row r="301" ht="15.75" customHeight="1">
      <c r="A301" s="1" t="s">
        <v>310</v>
      </c>
      <c r="B301" s="1">
        <f>IFERROR(__xludf.DUMMYFUNCTION("SPLIT(A301,"" "")"),89.0)</f>
        <v>89</v>
      </c>
      <c r="C301" s="1">
        <f>IFERROR(__xludf.DUMMYFUNCTION("""COMPUTED_VALUE"""),89.0)</f>
        <v>89</v>
      </c>
      <c r="D301" s="1">
        <f>IFERROR(__xludf.DUMMYFUNCTION("""COMPUTED_VALUE"""),92.0)</f>
        <v>92</v>
      </c>
      <c r="E301" s="1">
        <f>IFERROR(__xludf.DUMMYFUNCTION("""COMPUTED_VALUE"""),95.0)</f>
        <v>95</v>
      </c>
      <c r="F301" s="2">
        <f>IFERROR(__xludf.DUMMYFUNCTION("""COMPUTED_VALUE"""),95.0)</f>
        <v>95</v>
      </c>
      <c r="J301" s="1" t="b">
        <f t="array" ref="J301">IF(NOT(H301=""),AND(C301:H301&gt;B301:G301),IF(NOT(G301=""),AND(C301:G301&gt;B301:F301),IF(NOT(F301=""),AND(C301:F301&gt;B301:E301),AND(C301:E301&gt;B301:D301))))</f>
        <v>0</v>
      </c>
      <c r="K301" s="1" t="b">
        <f t="array" ref="K301">IF(NOT(H301=""),AND(C301:H301&lt;B301:G301),IF(NOT(G301=""),AND(C301:G301&lt;B301:F301),IF(NOT(F301=""),AND(C301:F301&lt;B301:E301),AND(C301:E301&lt;B301:D301))))</f>
        <v>0</v>
      </c>
      <c r="L301" s="1" t="b">
        <f t="array" ref="L301">IF(NOT(H301=""),AND(AND(ABS(C301:H301-B301:G301)&gt;0),AND(ABS(C301:H301-B301:G301)&lt;4)),IF(NOT(G301=""),AND(AND(ABS(C301:G301-B301:F301)&gt;0),AND(ABS(C301:G301-B301:F301)&lt;4)),IF(NOT(F301=""),AND(AND(ABS(C301:F301-B301:E301)&gt;0),AND(ABS(C301:F301-B301:E301)&lt;4)),AND(AND(ABS(C301:E301-B301:D301)&gt;0),AND(ABS(C301:E301-B301:D301)&lt;4)))))</f>
        <v>0</v>
      </c>
      <c r="M301" s="1" t="b">
        <f t="shared" si="1"/>
        <v>0</v>
      </c>
    </row>
    <row r="302" ht="15.75" customHeight="1">
      <c r="A302" s="1" t="s">
        <v>311</v>
      </c>
      <c r="B302" s="1">
        <f>IFERROR(__xludf.DUMMYFUNCTION("SPLIT(A302,"" "")"),72.0)</f>
        <v>72</v>
      </c>
      <c r="C302" s="1">
        <f>IFERROR(__xludf.DUMMYFUNCTION("""COMPUTED_VALUE"""),72.0)</f>
        <v>72</v>
      </c>
      <c r="D302" s="1">
        <f>IFERROR(__xludf.DUMMYFUNCTION("""COMPUTED_VALUE"""),73.0)</f>
        <v>73</v>
      </c>
      <c r="E302" s="1">
        <f>IFERROR(__xludf.DUMMYFUNCTION("""COMPUTED_VALUE"""),74.0)</f>
        <v>74</v>
      </c>
      <c r="F302" s="2">
        <f>IFERROR(__xludf.DUMMYFUNCTION("""COMPUTED_VALUE"""),78.0)</f>
        <v>78</v>
      </c>
      <c r="J302" s="1" t="b">
        <f t="array" ref="J302">IF(NOT(H302=""),AND(C302:H302&gt;B302:G302),IF(NOT(G302=""),AND(C302:G302&gt;B302:F302),IF(NOT(F302=""),AND(C302:F302&gt;B302:E302),AND(C302:E302&gt;B302:D302))))</f>
        <v>0</v>
      </c>
      <c r="K302" s="1" t="b">
        <f t="array" ref="K302">IF(NOT(H302=""),AND(C302:H302&lt;B302:G302),IF(NOT(G302=""),AND(C302:G302&lt;B302:F302),IF(NOT(F302=""),AND(C302:F302&lt;B302:E302),AND(C302:E302&lt;B302:D302))))</f>
        <v>0</v>
      </c>
      <c r="L302" s="1" t="b">
        <f t="array" ref="L302">IF(NOT(H302=""),AND(AND(ABS(C302:H302-B302:G302)&gt;0),AND(ABS(C302:H302-B302:G302)&lt;4)),IF(NOT(G302=""),AND(AND(ABS(C302:G302-B302:F302)&gt;0),AND(ABS(C302:G302-B302:F302)&lt;4)),IF(NOT(F302=""),AND(AND(ABS(C302:F302-B302:E302)&gt;0),AND(ABS(C302:F302-B302:E302)&lt;4)),AND(AND(ABS(C302:E302-B302:D302)&gt;0),AND(ABS(C302:E302-B302:D302)&lt;4)))))</f>
        <v>0</v>
      </c>
      <c r="M302" s="1" t="b">
        <f t="shared" si="1"/>
        <v>0</v>
      </c>
    </row>
    <row r="303" ht="15.75" customHeight="1">
      <c r="A303" s="1" t="s">
        <v>312</v>
      </c>
      <c r="B303" s="1">
        <f>IFERROR(__xludf.DUMMYFUNCTION("SPLIT(A303,"" "")"),20.0)</f>
        <v>20</v>
      </c>
      <c r="C303" s="1">
        <f>IFERROR(__xludf.DUMMYFUNCTION("""COMPUTED_VALUE"""),20.0)</f>
        <v>20</v>
      </c>
      <c r="D303" s="1">
        <f>IFERROR(__xludf.DUMMYFUNCTION("""COMPUTED_VALUE"""),22.0)</f>
        <v>22</v>
      </c>
      <c r="E303" s="1">
        <f>IFERROR(__xludf.DUMMYFUNCTION("""COMPUTED_VALUE"""),24.0)</f>
        <v>24</v>
      </c>
      <c r="F303" s="2">
        <f>IFERROR(__xludf.DUMMYFUNCTION("""COMPUTED_VALUE"""),30.0)</f>
        <v>30</v>
      </c>
      <c r="J303" s="1" t="b">
        <f t="array" ref="J303">IF(NOT(H303=""),AND(C303:H303&gt;B303:G303),IF(NOT(G303=""),AND(C303:G303&gt;B303:F303),IF(NOT(F303=""),AND(C303:F303&gt;B303:E303),AND(C303:E303&gt;B303:D303))))</f>
        <v>0</v>
      </c>
      <c r="K303" s="1" t="b">
        <f t="array" ref="K303">IF(NOT(H303=""),AND(C303:H303&lt;B303:G303),IF(NOT(G303=""),AND(C303:G303&lt;B303:F303),IF(NOT(F303=""),AND(C303:F303&lt;B303:E303),AND(C303:E303&lt;B303:D303))))</f>
        <v>0</v>
      </c>
      <c r="L303" s="1" t="b">
        <f t="array" ref="L303">IF(NOT(H303=""),AND(AND(ABS(C303:H303-B303:G303)&gt;0),AND(ABS(C303:H303-B303:G303)&lt;4)),IF(NOT(G303=""),AND(AND(ABS(C303:G303-B303:F303)&gt;0),AND(ABS(C303:G303-B303:F303)&lt;4)),IF(NOT(F303=""),AND(AND(ABS(C303:F303-B303:E303)&gt;0),AND(ABS(C303:F303-B303:E303)&lt;4)),AND(AND(ABS(C303:E303-B303:D303)&gt;0),AND(ABS(C303:E303-B303:D303)&lt;4)))))</f>
        <v>0</v>
      </c>
      <c r="M303" s="1" t="b">
        <f t="shared" si="1"/>
        <v>0</v>
      </c>
    </row>
    <row r="304" ht="15.75" customHeight="1">
      <c r="A304" s="1" t="s">
        <v>313</v>
      </c>
      <c r="B304" s="1">
        <f>IFERROR(__xludf.DUMMYFUNCTION("SPLIT(A304,"" "")"),86.0)</f>
        <v>86</v>
      </c>
      <c r="C304" s="1">
        <f>IFERROR(__xludf.DUMMYFUNCTION("""COMPUTED_VALUE"""),86.0)</f>
        <v>86</v>
      </c>
      <c r="D304" s="1">
        <f>IFERROR(__xludf.DUMMYFUNCTION("""COMPUTED_VALUE"""),88.0)</f>
        <v>88</v>
      </c>
      <c r="E304" s="1">
        <f>IFERROR(__xludf.DUMMYFUNCTION("""COMPUTED_VALUE"""),87.0)</f>
        <v>87</v>
      </c>
      <c r="F304" s="1">
        <f>IFERROR(__xludf.DUMMYFUNCTION("""COMPUTED_VALUE"""),89.0)</f>
        <v>89</v>
      </c>
      <c r="G304" s="1">
        <f>IFERROR(__xludf.DUMMYFUNCTION("""COMPUTED_VALUE"""),92.0)</f>
        <v>92</v>
      </c>
      <c r="H304" s="2">
        <f>IFERROR(__xludf.DUMMYFUNCTION("""COMPUTED_VALUE"""),95.0)</f>
        <v>95</v>
      </c>
      <c r="J304" s="1" t="b">
        <f t="array" ref="J304">IF(NOT(H304=""),AND(C304:H304&gt;B304:G304),IF(NOT(G304=""),AND(C304:G304&gt;B304:F304),IF(NOT(F304=""),AND(C304:F304&gt;B304:E304),AND(C304:E304&gt;B304:D304))))</f>
        <v>0</v>
      </c>
      <c r="K304" s="1" t="b">
        <f t="array" ref="K304">IF(NOT(H304=""),AND(C304:H304&lt;B304:G304),IF(NOT(G304=""),AND(C304:G304&lt;B304:F304),IF(NOT(F304=""),AND(C304:F304&lt;B304:E304),AND(C304:E304&lt;B304:D304))))</f>
        <v>0</v>
      </c>
      <c r="L304" s="1" t="b">
        <f t="array" ref="L304">IF(NOT(H304=""),AND(AND(ABS(C304:H304-B304:G304)&gt;0),AND(ABS(C304:H304-B304:G304)&lt;4)),IF(NOT(G304=""),AND(AND(ABS(C304:G304-B304:F304)&gt;0),AND(ABS(C304:G304-B304:F304)&lt;4)),IF(NOT(F304=""),AND(AND(ABS(C304:F304-B304:E304)&gt;0),AND(ABS(C304:F304-B304:E304)&lt;4)),AND(AND(ABS(C304:E304-B304:D304)&gt;0),AND(ABS(C304:E304-B304:D304)&lt;4)))))</f>
        <v>0</v>
      </c>
      <c r="M304" s="1" t="b">
        <f t="shared" si="1"/>
        <v>0</v>
      </c>
    </row>
    <row r="305" ht="15.75" customHeight="1">
      <c r="A305" s="1" t="s">
        <v>314</v>
      </c>
      <c r="B305" s="1">
        <f>IFERROR(__xludf.DUMMYFUNCTION("SPLIT(A305,"" "")"),77.0)</f>
        <v>77</v>
      </c>
      <c r="C305" s="1">
        <f>IFERROR(__xludf.DUMMYFUNCTION("""COMPUTED_VALUE"""),77.0)</f>
        <v>77</v>
      </c>
      <c r="D305" s="1">
        <f>IFERROR(__xludf.DUMMYFUNCTION("""COMPUTED_VALUE"""),80.0)</f>
        <v>80</v>
      </c>
      <c r="E305" s="1">
        <f>IFERROR(__xludf.DUMMYFUNCTION("""COMPUTED_VALUE"""),82.0)</f>
        <v>82</v>
      </c>
      <c r="F305" s="1">
        <f>IFERROR(__xludf.DUMMYFUNCTION("""COMPUTED_VALUE"""),80.0)</f>
        <v>80</v>
      </c>
      <c r="G305" s="1">
        <f>IFERROR(__xludf.DUMMYFUNCTION("""COMPUTED_VALUE"""),81.0)</f>
        <v>81</v>
      </c>
      <c r="H305" s="2">
        <f>IFERROR(__xludf.DUMMYFUNCTION("""COMPUTED_VALUE"""),80.0)</f>
        <v>80</v>
      </c>
      <c r="J305" s="1" t="b">
        <f t="array" ref="J305">IF(NOT(H305=""),AND(C305:H305&gt;B305:G305),IF(NOT(G305=""),AND(C305:G305&gt;B305:F305),IF(NOT(F305=""),AND(C305:F305&gt;B305:E305),AND(C305:E305&gt;B305:D305))))</f>
        <v>0</v>
      </c>
      <c r="K305" s="1" t="b">
        <f t="array" ref="K305">IF(NOT(H305=""),AND(C305:H305&lt;B305:G305),IF(NOT(G305=""),AND(C305:G305&lt;B305:F305),IF(NOT(F305=""),AND(C305:F305&lt;B305:E305),AND(C305:E305&lt;B305:D305))))</f>
        <v>0</v>
      </c>
      <c r="L305" s="1" t="b">
        <f t="array" ref="L305">IF(NOT(H305=""),AND(AND(ABS(C305:H305-B305:G305)&gt;0),AND(ABS(C305:H305-B305:G305)&lt;4)),IF(NOT(G305=""),AND(AND(ABS(C305:G305-B305:F305)&gt;0),AND(ABS(C305:G305-B305:F305)&lt;4)),IF(NOT(F305=""),AND(AND(ABS(C305:F305-B305:E305)&gt;0),AND(ABS(C305:F305-B305:E305)&lt;4)),AND(AND(ABS(C305:E305-B305:D305)&gt;0),AND(ABS(C305:E305-B305:D305)&lt;4)))))</f>
        <v>0</v>
      </c>
      <c r="M305" s="1" t="b">
        <f t="shared" si="1"/>
        <v>0</v>
      </c>
    </row>
    <row r="306" ht="15.75" customHeight="1">
      <c r="A306" s="1" t="s">
        <v>315</v>
      </c>
      <c r="B306" s="1">
        <f>IFERROR(__xludf.DUMMYFUNCTION("SPLIT(A306,"" "")"),49.0)</f>
        <v>49</v>
      </c>
      <c r="C306" s="1">
        <f>IFERROR(__xludf.DUMMYFUNCTION("""COMPUTED_VALUE"""),49.0)</f>
        <v>49</v>
      </c>
      <c r="D306" s="1">
        <f>IFERROR(__xludf.DUMMYFUNCTION("""COMPUTED_VALUE"""),51.0)</f>
        <v>51</v>
      </c>
      <c r="E306" s="1">
        <f>IFERROR(__xludf.DUMMYFUNCTION("""COMPUTED_VALUE"""),53.0)</f>
        <v>53</v>
      </c>
      <c r="F306" s="1">
        <f>IFERROR(__xludf.DUMMYFUNCTION("""COMPUTED_VALUE"""),51.0)</f>
        <v>51</v>
      </c>
      <c r="G306" s="2">
        <f>IFERROR(__xludf.DUMMYFUNCTION("""COMPUTED_VALUE"""),51.0)</f>
        <v>51</v>
      </c>
      <c r="J306" s="1" t="b">
        <f t="array" ref="J306">IF(NOT(H306=""),AND(C306:H306&gt;B306:G306),IF(NOT(G306=""),AND(C306:G306&gt;B306:F306),IF(NOT(F306=""),AND(C306:F306&gt;B306:E306),AND(C306:E306&gt;B306:D306))))</f>
        <v>0</v>
      </c>
      <c r="K306" s="1" t="b">
        <f t="array" ref="K306">IF(NOT(H306=""),AND(C306:H306&lt;B306:G306),IF(NOT(G306=""),AND(C306:G306&lt;B306:F306),IF(NOT(F306=""),AND(C306:F306&lt;B306:E306),AND(C306:E306&lt;B306:D306))))</f>
        <v>0</v>
      </c>
      <c r="L306" s="1" t="b">
        <f t="array" ref="L306">IF(NOT(H306=""),AND(AND(ABS(C306:H306-B306:G306)&gt;0),AND(ABS(C306:H306-B306:G306)&lt;4)),IF(NOT(G306=""),AND(AND(ABS(C306:G306-B306:F306)&gt;0),AND(ABS(C306:G306-B306:F306)&lt;4)),IF(NOT(F306=""),AND(AND(ABS(C306:F306-B306:E306)&gt;0),AND(ABS(C306:F306-B306:E306)&lt;4)),AND(AND(ABS(C306:E306-B306:D306)&gt;0),AND(ABS(C306:E306-B306:D306)&lt;4)))))</f>
        <v>0</v>
      </c>
      <c r="M306" s="1" t="b">
        <f t="shared" si="1"/>
        <v>0</v>
      </c>
    </row>
    <row r="307" ht="15.75" customHeight="1">
      <c r="A307" s="1" t="s">
        <v>316</v>
      </c>
      <c r="B307" s="1">
        <f>IFERROR(__xludf.DUMMYFUNCTION("SPLIT(A307,"" "")"),46.0)</f>
        <v>46</v>
      </c>
      <c r="C307" s="1">
        <f>IFERROR(__xludf.DUMMYFUNCTION("""COMPUTED_VALUE"""),46.0)</f>
        <v>46</v>
      </c>
      <c r="D307" s="1">
        <f>IFERROR(__xludf.DUMMYFUNCTION("""COMPUTED_VALUE"""),47.0)</f>
        <v>47</v>
      </c>
      <c r="E307" s="1">
        <f>IFERROR(__xludf.DUMMYFUNCTION("""COMPUTED_VALUE"""),45.0)</f>
        <v>45</v>
      </c>
      <c r="F307" s="2">
        <f>IFERROR(__xludf.DUMMYFUNCTION("""COMPUTED_VALUE"""),49.0)</f>
        <v>49</v>
      </c>
      <c r="J307" s="1" t="b">
        <f t="array" ref="J307">IF(NOT(H307=""),AND(C307:H307&gt;B307:G307),IF(NOT(G307=""),AND(C307:G307&gt;B307:F307),IF(NOT(F307=""),AND(C307:F307&gt;B307:E307),AND(C307:E307&gt;B307:D307))))</f>
        <v>0</v>
      </c>
      <c r="K307" s="1" t="b">
        <f t="array" ref="K307">IF(NOT(H307=""),AND(C307:H307&lt;B307:G307),IF(NOT(G307=""),AND(C307:G307&lt;B307:F307),IF(NOT(F307=""),AND(C307:F307&lt;B307:E307),AND(C307:E307&lt;B307:D307))))</f>
        <v>0</v>
      </c>
      <c r="L307" s="1" t="b">
        <f t="array" ref="L307">IF(NOT(H307=""),AND(AND(ABS(C307:H307-B307:G307)&gt;0),AND(ABS(C307:H307-B307:G307)&lt;4)),IF(NOT(G307=""),AND(AND(ABS(C307:G307-B307:F307)&gt;0),AND(ABS(C307:G307-B307:F307)&lt;4)),IF(NOT(F307=""),AND(AND(ABS(C307:F307-B307:E307)&gt;0),AND(ABS(C307:F307-B307:E307)&lt;4)),AND(AND(ABS(C307:E307-B307:D307)&gt;0),AND(ABS(C307:E307-B307:D307)&lt;4)))))</f>
        <v>0</v>
      </c>
      <c r="M307" s="1" t="b">
        <f t="shared" si="1"/>
        <v>0</v>
      </c>
    </row>
    <row r="308" ht="15.75" customHeight="1">
      <c r="A308" s="1" t="s">
        <v>317</v>
      </c>
      <c r="B308" s="1">
        <f>IFERROR(__xludf.DUMMYFUNCTION("SPLIT(A308,"" "")"),3.0)</f>
        <v>3</v>
      </c>
      <c r="C308" s="1">
        <f>IFERROR(__xludf.DUMMYFUNCTION("""COMPUTED_VALUE"""),3.0)</f>
        <v>3</v>
      </c>
      <c r="D308" s="1">
        <f>IFERROR(__xludf.DUMMYFUNCTION("""COMPUTED_VALUE"""),5.0)</f>
        <v>5</v>
      </c>
      <c r="E308" s="1">
        <f>IFERROR(__xludf.DUMMYFUNCTION("""COMPUTED_VALUE"""),7.0)</f>
        <v>7</v>
      </c>
      <c r="F308" s="1">
        <f>IFERROR(__xludf.DUMMYFUNCTION("""COMPUTED_VALUE"""),4.0)</f>
        <v>4</v>
      </c>
      <c r="G308" s="1">
        <f>IFERROR(__xludf.DUMMYFUNCTION("""COMPUTED_VALUE"""),7.0)</f>
        <v>7</v>
      </c>
      <c r="H308" s="2">
        <f>IFERROR(__xludf.DUMMYFUNCTION("""COMPUTED_VALUE"""),13.0)</f>
        <v>13</v>
      </c>
      <c r="J308" s="1" t="b">
        <f t="array" ref="J308">IF(NOT(H308=""),AND(C308:H308&gt;B308:G308),IF(NOT(G308=""),AND(C308:G308&gt;B308:F308),IF(NOT(F308=""),AND(C308:F308&gt;B308:E308),AND(C308:E308&gt;B308:D308))))</f>
        <v>0</v>
      </c>
      <c r="K308" s="1" t="b">
        <f t="array" ref="K308">IF(NOT(H308=""),AND(C308:H308&lt;B308:G308),IF(NOT(G308=""),AND(C308:G308&lt;B308:F308),IF(NOT(F308=""),AND(C308:F308&lt;B308:E308),AND(C308:E308&lt;B308:D308))))</f>
        <v>0</v>
      </c>
      <c r="L308" s="1" t="b">
        <f t="array" ref="L308">IF(NOT(H308=""),AND(AND(ABS(C308:H308-B308:G308)&gt;0),AND(ABS(C308:H308-B308:G308)&lt;4)),IF(NOT(G308=""),AND(AND(ABS(C308:G308-B308:F308)&gt;0),AND(ABS(C308:G308-B308:F308)&lt;4)),IF(NOT(F308=""),AND(AND(ABS(C308:F308-B308:E308)&gt;0),AND(ABS(C308:F308-B308:E308)&lt;4)),AND(AND(ABS(C308:E308-B308:D308)&gt;0),AND(ABS(C308:E308-B308:D308)&lt;4)))))</f>
        <v>0</v>
      </c>
      <c r="M308" s="1" t="b">
        <f t="shared" si="1"/>
        <v>0</v>
      </c>
    </row>
    <row r="309" ht="15.75" customHeight="1">
      <c r="A309" s="1" t="s">
        <v>318</v>
      </c>
      <c r="B309" s="1">
        <f>IFERROR(__xludf.DUMMYFUNCTION("SPLIT(A309,"" "")"),49.0)</f>
        <v>49</v>
      </c>
      <c r="C309" s="1">
        <f>IFERROR(__xludf.DUMMYFUNCTION("""COMPUTED_VALUE"""),49.0)</f>
        <v>49</v>
      </c>
      <c r="D309" s="1">
        <f>IFERROR(__xludf.DUMMYFUNCTION("""COMPUTED_VALUE"""),52.0)</f>
        <v>52</v>
      </c>
      <c r="E309" s="1">
        <f>IFERROR(__xludf.DUMMYFUNCTION("""COMPUTED_VALUE"""),53.0)</f>
        <v>53</v>
      </c>
      <c r="F309" s="1">
        <f>IFERROR(__xludf.DUMMYFUNCTION("""COMPUTED_VALUE"""),53.0)</f>
        <v>53</v>
      </c>
      <c r="G309" s="1">
        <f>IFERROR(__xludf.DUMMYFUNCTION("""COMPUTED_VALUE"""),55.0)</f>
        <v>55</v>
      </c>
      <c r="H309" s="1">
        <f>IFERROR(__xludf.DUMMYFUNCTION("""COMPUTED_VALUE"""),58.0)</f>
        <v>58</v>
      </c>
      <c r="I309" s="1">
        <f>IFERROR(__xludf.DUMMYFUNCTION("""COMPUTED_VALUE"""),60.0)</f>
        <v>60</v>
      </c>
      <c r="J309" s="1" t="b">
        <f t="array" ref="J309">IF(NOT(H309=""),AND(C309:H309&gt;B309:G309),IF(NOT(G309=""),AND(C309:G309&gt;B309:F309),IF(NOT(F309=""),AND(C309:F309&gt;B309:E309),AND(C309:E309&gt;B309:D309))))</f>
        <v>0</v>
      </c>
      <c r="K309" s="1" t="b">
        <f t="array" ref="K309">IF(NOT(H309=""),AND(C309:H309&lt;B309:G309),IF(NOT(G309=""),AND(C309:G309&lt;B309:F309),IF(NOT(F309=""),AND(C309:F309&lt;B309:E309),AND(C309:E309&lt;B309:D309))))</f>
        <v>0</v>
      </c>
      <c r="L309" s="1" t="b">
        <f t="array" ref="L309">IF(NOT(H309=""),AND(AND(ABS(C309:H309-B309:G309)&gt;0),AND(ABS(C309:H309-B309:G309)&lt;4)),IF(NOT(G309=""),AND(AND(ABS(C309:G309-B309:F309)&gt;0),AND(ABS(C309:G309-B309:F309)&lt;4)),IF(NOT(F309=""),AND(AND(ABS(C309:F309-B309:E309)&gt;0),AND(ABS(C309:F309-B309:E309)&lt;4)),AND(AND(ABS(C309:E309-B309:D309)&gt;0),AND(ABS(C309:E309-B309:D309)&lt;4)))))</f>
        <v>0</v>
      </c>
      <c r="M309" s="1" t="b">
        <f t="shared" si="1"/>
        <v>0</v>
      </c>
    </row>
    <row r="310" ht="15.75" customHeight="1">
      <c r="A310" s="1" t="s">
        <v>319</v>
      </c>
      <c r="B310" s="1">
        <f>IFERROR(__xludf.DUMMYFUNCTION("SPLIT(A310,"" "")"),88.0)</f>
        <v>88</v>
      </c>
      <c r="C310" s="1">
        <f>IFERROR(__xludf.DUMMYFUNCTION("""COMPUTED_VALUE"""),88.0)</f>
        <v>88</v>
      </c>
      <c r="D310" s="1">
        <f>IFERROR(__xludf.DUMMYFUNCTION("""COMPUTED_VALUE"""),91.0)</f>
        <v>91</v>
      </c>
      <c r="E310" s="1">
        <f>IFERROR(__xludf.DUMMYFUNCTION("""COMPUTED_VALUE"""),94.0)</f>
        <v>94</v>
      </c>
      <c r="F310" s="1">
        <f>IFERROR(__xludf.DUMMYFUNCTION("""COMPUTED_VALUE"""),97.0)</f>
        <v>97</v>
      </c>
      <c r="G310" s="1">
        <f>IFERROR(__xludf.DUMMYFUNCTION("""COMPUTED_VALUE"""),97.0)</f>
        <v>97</v>
      </c>
      <c r="H310" s="2">
        <f>IFERROR(__xludf.DUMMYFUNCTION("""COMPUTED_VALUE"""),95.0)</f>
        <v>95</v>
      </c>
      <c r="J310" s="1" t="b">
        <f t="array" ref="J310">IF(NOT(H310=""),AND(C310:H310&gt;B310:G310),IF(NOT(G310=""),AND(C310:G310&gt;B310:F310),IF(NOT(F310=""),AND(C310:F310&gt;B310:E310),AND(C310:E310&gt;B310:D310))))</f>
        <v>0</v>
      </c>
      <c r="K310" s="1" t="b">
        <f t="array" ref="K310">IF(NOT(H310=""),AND(C310:H310&lt;B310:G310),IF(NOT(G310=""),AND(C310:G310&lt;B310:F310),IF(NOT(F310=""),AND(C310:F310&lt;B310:E310),AND(C310:E310&lt;B310:D310))))</f>
        <v>0</v>
      </c>
      <c r="L310" s="1" t="b">
        <f t="array" ref="L310">IF(NOT(H310=""),AND(AND(ABS(C310:H310-B310:G310)&gt;0),AND(ABS(C310:H310-B310:G310)&lt;4)),IF(NOT(G310=""),AND(AND(ABS(C310:G310-B310:F310)&gt;0),AND(ABS(C310:G310-B310:F310)&lt;4)),IF(NOT(F310=""),AND(AND(ABS(C310:F310-B310:E310)&gt;0),AND(ABS(C310:F310-B310:E310)&lt;4)),AND(AND(ABS(C310:E310-B310:D310)&gt;0),AND(ABS(C310:E310-B310:D310)&lt;4)))))</f>
        <v>0</v>
      </c>
      <c r="M310" s="1" t="b">
        <f t="shared" si="1"/>
        <v>0</v>
      </c>
    </row>
    <row r="311" ht="15.75" customHeight="1">
      <c r="A311" s="1" t="s">
        <v>320</v>
      </c>
      <c r="B311" s="1">
        <f>IFERROR(__xludf.DUMMYFUNCTION("SPLIT(A311,"" "")"),70.0)</f>
        <v>70</v>
      </c>
      <c r="C311" s="1">
        <f>IFERROR(__xludf.DUMMYFUNCTION("""COMPUTED_VALUE"""),70.0)</f>
        <v>70</v>
      </c>
      <c r="D311" s="1">
        <f>IFERROR(__xludf.DUMMYFUNCTION("""COMPUTED_VALUE"""),70.0)</f>
        <v>70</v>
      </c>
      <c r="E311" s="1">
        <f>IFERROR(__xludf.DUMMYFUNCTION("""COMPUTED_VALUE"""),73.0)</f>
        <v>73</v>
      </c>
      <c r="F311" s="1">
        <f>IFERROR(__xludf.DUMMYFUNCTION("""COMPUTED_VALUE"""),76.0)</f>
        <v>76</v>
      </c>
      <c r="G311" s="1">
        <f>IFERROR(__xludf.DUMMYFUNCTION("""COMPUTED_VALUE"""),79.0)</f>
        <v>79</v>
      </c>
      <c r="H311" s="2">
        <f>IFERROR(__xludf.DUMMYFUNCTION("""COMPUTED_VALUE"""),79.0)</f>
        <v>79</v>
      </c>
      <c r="J311" s="1" t="b">
        <f t="array" ref="J311">IF(NOT(H311=""),AND(C311:H311&gt;B311:G311),IF(NOT(G311=""),AND(C311:G311&gt;B311:F311),IF(NOT(F311=""),AND(C311:F311&gt;B311:E311),AND(C311:E311&gt;B311:D311))))</f>
        <v>0</v>
      </c>
      <c r="K311" s="1" t="b">
        <f t="array" ref="K311">IF(NOT(H311=""),AND(C311:H311&lt;B311:G311),IF(NOT(G311=""),AND(C311:G311&lt;B311:F311),IF(NOT(F311=""),AND(C311:F311&lt;B311:E311),AND(C311:E311&lt;B311:D311))))</f>
        <v>0</v>
      </c>
      <c r="L311" s="1" t="b">
        <f t="array" ref="L311">IF(NOT(H311=""),AND(AND(ABS(C311:H311-B311:G311)&gt;0),AND(ABS(C311:H311-B311:G311)&lt;4)),IF(NOT(G311=""),AND(AND(ABS(C311:G311-B311:F311)&gt;0),AND(ABS(C311:G311-B311:F311)&lt;4)),IF(NOT(F311=""),AND(AND(ABS(C311:F311-B311:E311)&gt;0),AND(ABS(C311:F311-B311:E311)&lt;4)),AND(AND(ABS(C311:E311-B311:D311)&gt;0),AND(ABS(C311:E311-B311:D311)&lt;4)))))</f>
        <v>0</v>
      </c>
      <c r="M311" s="1" t="b">
        <f t="shared" si="1"/>
        <v>0</v>
      </c>
    </row>
    <row r="312" ht="15.75" customHeight="1">
      <c r="A312" s="1" t="s">
        <v>321</v>
      </c>
      <c r="B312" s="1">
        <f>IFERROR(__xludf.DUMMYFUNCTION("SPLIT(A312,"" "")"),24.0)</f>
        <v>24</v>
      </c>
      <c r="C312" s="1">
        <f>IFERROR(__xludf.DUMMYFUNCTION("""COMPUTED_VALUE"""),24.0)</f>
        <v>24</v>
      </c>
      <c r="D312" s="1">
        <f>IFERROR(__xludf.DUMMYFUNCTION("""COMPUTED_VALUE"""),26.0)</f>
        <v>26</v>
      </c>
      <c r="E312" s="1">
        <f>IFERROR(__xludf.DUMMYFUNCTION("""COMPUTED_VALUE"""),26.0)</f>
        <v>26</v>
      </c>
      <c r="F312" s="1">
        <f>IFERROR(__xludf.DUMMYFUNCTION("""COMPUTED_VALUE"""),27.0)</f>
        <v>27</v>
      </c>
      <c r="G312" s="2">
        <f>IFERROR(__xludf.DUMMYFUNCTION("""COMPUTED_VALUE"""),31.0)</f>
        <v>31</v>
      </c>
      <c r="J312" s="1" t="b">
        <f t="array" ref="J312">IF(NOT(H312=""),AND(C312:H312&gt;B312:G312),IF(NOT(G312=""),AND(C312:G312&gt;B312:F312),IF(NOT(F312=""),AND(C312:F312&gt;B312:E312),AND(C312:E312&gt;B312:D312))))</f>
        <v>0</v>
      </c>
      <c r="K312" s="1" t="b">
        <f t="array" ref="K312">IF(NOT(H312=""),AND(C312:H312&lt;B312:G312),IF(NOT(G312=""),AND(C312:G312&lt;B312:F312),IF(NOT(F312=""),AND(C312:F312&lt;B312:E312),AND(C312:E312&lt;B312:D312))))</f>
        <v>0</v>
      </c>
      <c r="L312" s="1" t="b">
        <f t="array" ref="L312">IF(NOT(H312=""),AND(AND(ABS(C312:H312-B312:G312)&gt;0),AND(ABS(C312:H312-B312:G312)&lt;4)),IF(NOT(G312=""),AND(AND(ABS(C312:G312-B312:F312)&gt;0),AND(ABS(C312:G312-B312:F312)&lt;4)),IF(NOT(F312=""),AND(AND(ABS(C312:F312-B312:E312)&gt;0),AND(ABS(C312:F312-B312:E312)&lt;4)),AND(AND(ABS(C312:E312-B312:D312)&gt;0),AND(ABS(C312:E312-B312:D312)&lt;4)))))</f>
        <v>0</v>
      </c>
      <c r="M312" s="1" t="b">
        <f t="shared" si="1"/>
        <v>0</v>
      </c>
    </row>
    <row r="313" ht="15.75" customHeight="1">
      <c r="A313" s="1" t="s">
        <v>322</v>
      </c>
      <c r="B313" s="1">
        <f>IFERROR(__xludf.DUMMYFUNCTION("SPLIT(A313,"" "")"),75.0)</f>
        <v>75</v>
      </c>
      <c r="C313" s="1">
        <f>IFERROR(__xludf.DUMMYFUNCTION("""COMPUTED_VALUE"""),75.0)</f>
        <v>75</v>
      </c>
      <c r="D313" s="1">
        <f>IFERROR(__xludf.DUMMYFUNCTION("""COMPUTED_VALUE"""),75.0)</f>
        <v>75</v>
      </c>
      <c r="E313" s="1">
        <f>IFERROR(__xludf.DUMMYFUNCTION("""COMPUTED_VALUE"""),78.0)</f>
        <v>78</v>
      </c>
      <c r="F313" s="2">
        <f>IFERROR(__xludf.DUMMYFUNCTION("""COMPUTED_VALUE"""),83.0)</f>
        <v>83</v>
      </c>
      <c r="J313" s="1" t="b">
        <f t="array" ref="J313">IF(NOT(H313=""),AND(C313:H313&gt;B313:G313),IF(NOT(G313=""),AND(C313:G313&gt;B313:F313),IF(NOT(F313=""),AND(C313:F313&gt;B313:E313),AND(C313:E313&gt;B313:D313))))</f>
        <v>0</v>
      </c>
      <c r="K313" s="1" t="b">
        <f t="array" ref="K313">IF(NOT(H313=""),AND(C313:H313&lt;B313:G313),IF(NOT(G313=""),AND(C313:G313&lt;B313:F313),IF(NOT(F313=""),AND(C313:F313&lt;B313:E313),AND(C313:E313&lt;B313:D313))))</f>
        <v>0</v>
      </c>
      <c r="L313" s="1" t="b">
        <f t="array" ref="L313">IF(NOT(H313=""),AND(AND(ABS(C313:H313-B313:G313)&gt;0),AND(ABS(C313:H313-B313:G313)&lt;4)),IF(NOT(G313=""),AND(AND(ABS(C313:G313-B313:F313)&gt;0),AND(ABS(C313:G313-B313:F313)&lt;4)),IF(NOT(F313=""),AND(AND(ABS(C313:F313-B313:E313)&gt;0),AND(ABS(C313:F313-B313:E313)&lt;4)),AND(AND(ABS(C313:E313-B313:D313)&gt;0),AND(ABS(C313:E313-B313:D313)&lt;4)))))</f>
        <v>0</v>
      </c>
      <c r="M313" s="1" t="b">
        <f t="shared" si="1"/>
        <v>0</v>
      </c>
    </row>
    <row r="314" ht="15.75" customHeight="1">
      <c r="A314" s="1" t="s">
        <v>323</v>
      </c>
      <c r="B314" s="1">
        <f>IFERROR(__xludf.DUMMYFUNCTION("SPLIT(A314,"" "")"),22.0)</f>
        <v>22</v>
      </c>
      <c r="C314" s="1">
        <f>IFERROR(__xludf.DUMMYFUNCTION("""COMPUTED_VALUE"""),22.0)</f>
        <v>22</v>
      </c>
      <c r="D314" s="1">
        <f>IFERROR(__xludf.DUMMYFUNCTION("""COMPUTED_VALUE"""),25.0)</f>
        <v>25</v>
      </c>
      <c r="E314" s="1">
        <f>IFERROR(__xludf.DUMMYFUNCTION("""COMPUTED_VALUE"""),29.0)</f>
        <v>29</v>
      </c>
      <c r="F314" s="1">
        <f>IFERROR(__xludf.DUMMYFUNCTION("""COMPUTED_VALUE"""),30.0)</f>
        <v>30</v>
      </c>
      <c r="G314" s="1">
        <f>IFERROR(__xludf.DUMMYFUNCTION("""COMPUTED_VALUE"""),31.0)</f>
        <v>31</v>
      </c>
      <c r="H314" s="1">
        <f>IFERROR(__xludf.DUMMYFUNCTION("""COMPUTED_VALUE"""),33.0)</f>
        <v>33</v>
      </c>
      <c r="I314" s="1">
        <f>IFERROR(__xludf.DUMMYFUNCTION("""COMPUTED_VALUE"""),35.0)</f>
        <v>35</v>
      </c>
      <c r="J314" s="1" t="b">
        <f t="array" ref="J314">IF(NOT(H314=""),AND(C314:H314&gt;B314:G314),IF(NOT(G314=""),AND(C314:G314&gt;B314:F314),IF(NOT(F314=""),AND(C314:F314&gt;B314:E314),AND(C314:E314&gt;B314:D314))))</f>
        <v>0</v>
      </c>
      <c r="K314" s="1" t="b">
        <f t="array" ref="K314">IF(NOT(H314=""),AND(C314:H314&lt;B314:G314),IF(NOT(G314=""),AND(C314:G314&lt;B314:F314),IF(NOT(F314=""),AND(C314:F314&lt;B314:E314),AND(C314:E314&lt;B314:D314))))</f>
        <v>0</v>
      </c>
      <c r="L314" s="1" t="b">
        <f t="array" ref="L314">IF(NOT(H314=""),AND(AND(ABS(C314:H314-B314:G314)&gt;0),AND(ABS(C314:H314-B314:G314)&lt;4)),IF(NOT(G314=""),AND(AND(ABS(C314:G314-B314:F314)&gt;0),AND(ABS(C314:G314-B314:F314)&lt;4)),IF(NOT(F314=""),AND(AND(ABS(C314:F314-B314:E314)&gt;0),AND(ABS(C314:F314-B314:E314)&lt;4)),AND(AND(ABS(C314:E314-B314:D314)&gt;0),AND(ABS(C314:E314-B314:D314)&lt;4)))))</f>
        <v>0</v>
      </c>
      <c r="M314" s="1" t="b">
        <f t="shared" si="1"/>
        <v>0</v>
      </c>
    </row>
    <row r="315" ht="15.75" customHeight="1">
      <c r="A315" s="1" t="s">
        <v>324</v>
      </c>
      <c r="B315" s="1">
        <f>IFERROR(__xludf.DUMMYFUNCTION("SPLIT(A315,"" "")"),60.0)</f>
        <v>60</v>
      </c>
      <c r="C315" s="1">
        <f>IFERROR(__xludf.DUMMYFUNCTION("""COMPUTED_VALUE"""),60.0)</f>
        <v>60</v>
      </c>
      <c r="D315" s="1">
        <f>IFERROR(__xludf.DUMMYFUNCTION("""COMPUTED_VALUE"""),63.0)</f>
        <v>63</v>
      </c>
      <c r="E315" s="1">
        <f>IFERROR(__xludf.DUMMYFUNCTION("""COMPUTED_VALUE"""),67.0)</f>
        <v>67</v>
      </c>
      <c r="F315" s="2">
        <f>IFERROR(__xludf.DUMMYFUNCTION("""COMPUTED_VALUE"""),65.0)</f>
        <v>65</v>
      </c>
      <c r="J315" s="1" t="b">
        <f t="array" ref="J315">IF(NOT(H315=""),AND(C315:H315&gt;B315:G315),IF(NOT(G315=""),AND(C315:G315&gt;B315:F315),IF(NOT(F315=""),AND(C315:F315&gt;B315:E315),AND(C315:E315&gt;B315:D315))))</f>
        <v>0</v>
      </c>
      <c r="K315" s="1" t="b">
        <f t="array" ref="K315">IF(NOT(H315=""),AND(C315:H315&lt;B315:G315),IF(NOT(G315=""),AND(C315:G315&lt;B315:F315),IF(NOT(F315=""),AND(C315:F315&lt;B315:E315),AND(C315:E315&lt;B315:D315))))</f>
        <v>0</v>
      </c>
      <c r="L315" s="1" t="b">
        <f t="array" ref="L315">IF(NOT(H315=""),AND(AND(ABS(C315:H315-B315:G315)&gt;0),AND(ABS(C315:H315-B315:G315)&lt;4)),IF(NOT(G315=""),AND(AND(ABS(C315:G315-B315:F315)&gt;0),AND(ABS(C315:G315-B315:F315)&lt;4)),IF(NOT(F315=""),AND(AND(ABS(C315:F315-B315:E315)&gt;0),AND(ABS(C315:F315-B315:E315)&lt;4)),AND(AND(ABS(C315:E315-B315:D315)&gt;0),AND(ABS(C315:E315-B315:D315)&lt;4)))))</f>
        <v>0</v>
      </c>
      <c r="M315" s="1" t="b">
        <f t="shared" si="1"/>
        <v>0</v>
      </c>
    </row>
    <row r="316" ht="15.75" customHeight="1">
      <c r="A316" s="1" t="s">
        <v>325</v>
      </c>
      <c r="B316" s="1">
        <f>IFERROR(__xludf.DUMMYFUNCTION("SPLIT(A316,"" "")"),49.0)</f>
        <v>49</v>
      </c>
      <c r="C316" s="1">
        <f>IFERROR(__xludf.DUMMYFUNCTION("""COMPUTED_VALUE"""),49.0)</f>
        <v>49</v>
      </c>
      <c r="D316" s="1">
        <f>IFERROR(__xludf.DUMMYFUNCTION("""COMPUTED_VALUE"""),53.0)</f>
        <v>53</v>
      </c>
      <c r="E316" s="1">
        <f>IFERROR(__xludf.DUMMYFUNCTION("""COMPUTED_VALUE"""),56.0)</f>
        <v>56</v>
      </c>
      <c r="F316" s="1">
        <f>IFERROR(__xludf.DUMMYFUNCTION("""COMPUTED_VALUE"""),57.0)</f>
        <v>57</v>
      </c>
      <c r="G316" s="1">
        <f>IFERROR(__xludf.DUMMYFUNCTION("""COMPUTED_VALUE"""),59.0)</f>
        <v>59</v>
      </c>
      <c r="H316" s="2">
        <f>IFERROR(__xludf.DUMMYFUNCTION("""COMPUTED_VALUE"""),59.0)</f>
        <v>59</v>
      </c>
      <c r="J316" s="1" t="b">
        <f t="array" ref="J316">IF(NOT(H316=""),AND(C316:H316&gt;B316:G316),IF(NOT(G316=""),AND(C316:G316&gt;B316:F316),IF(NOT(F316=""),AND(C316:F316&gt;B316:E316),AND(C316:E316&gt;B316:D316))))</f>
        <v>0</v>
      </c>
      <c r="K316" s="1" t="b">
        <f t="array" ref="K316">IF(NOT(H316=""),AND(C316:H316&lt;B316:G316),IF(NOT(G316=""),AND(C316:G316&lt;B316:F316),IF(NOT(F316=""),AND(C316:F316&lt;B316:E316),AND(C316:E316&lt;B316:D316))))</f>
        <v>0</v>
      </c>
      <c r="L316" s="1" t="b">
        <f t="array" ref="L316">IF(NOT(H316=""),AND(AND(ABS(C316:H316-B316:G316)&gt;0),AND(ABS(C316:H316-B316:G316)&lt;4)),IF(NOT(G316=""),AND(AND(ABS(C316:G316-B316:F316)&gt;0),AND(ABS(C316:G316-B316:F316)&lt;4)),IF(NOT(F316=""),AND(AND(ABS(C316:F316-B316:E316)&gt;0),AND(ABS(C316:F316-B316:E316)&lt;4)),AND(AND(ABS(C316:E316-B316:D316)&gt;0),AND(ABS(C316:E316-B316:D316)&lt;4)))))</f>
        <v>0</v>
      </c>
      <c r="M316" s="1" t="b">
        <f t="shared" si="1"/>
        <v>0</v>
      </c>
    </row>
    <row r="317" ht="15.75" customHeight="1">
      <c r="A317" s="1" t="s">
        <v>326</v>
      </c>
      <c r="B317" s="1">
        <f>IFERROR(__xludf.DUMMYFUNCTION("SPLIT(A317,"" "")"),19.0)</f>
        <v>19</v>
      </c>
      <c r="C317" s="1">
        <f>IFERROR(__xludf.DUMMYFUNCTION("""COMPUTED_VALUE"""),19.0)</f>
        <v>19</v>
      </c>
      <c r="D317" s="1">
        <f>IFERROR(__xludf.DUMMYFUNCTION("""COMPUTED_VALUE"""),20.0)</f>
        <v>20</v>
      </c>
      <c r="E317" s="1">
        <f>IFERROR(__xludf.DUMMYFUNCTION("""COMPUTED_VALUE"""),22.0)</f>
        <v>22</v>
      </c>
      <c r="F317" s="1">
        <f>IFERROR(__xludf.DUMMYFUNCTION("""COMPUTED_VALUE"""),23.0)</f>
        <v>23</v>
      </c>
      <c r="G317" s="1">
        <f>IFERROR(__xludf.DUMMYFUNCTION("""COMPUTED_VALUE"""),27.0)</f>
        <v>27</v>
      </c>
      <c r="H317" s="2">
        <f>IFERROR(__xludf.DUMMYFUNCTION("""COMPUTED_VALUE"""),31.0)</f>
        <v>31</v>
      </c>
      <c r="J317" s="1" t="b">
        <f t="array" ref="J317">IF(NOT(H317=""),AND(C317:H317&gt;B317:G317),IF(NOT(G317=""),AND(C317:G317&gt;B317:F317),IF(NOT(F317=""),AND(C317:F317&gt;B317:E317),AND(C317:E317&gt;B317:D317))))</f>
        <v>0</v>
      </c>
      <c r="K317" s="1" t="b">
        <f t="array" ref="K317">IF(NOT(H317=""),AND(C317:H317&lt;B317:G317),IF(NOT(G317=""),AND(C317:G317&lt;B317:F317),IF(NOT(F317=""),AND(C317:F317&lt;B317:E317),AND(C317:E317&lt;B317:D317))))</f>
        <v>0</v>
      </c>
      <c r="L317" s="1" t="b">
        <f t="array" ref="L317">IF(NOT(H317=""),AND(AND(ABS(C317:H317-B317:G317)&gt;0),AND(ABS(C317:H317-B317:G317)&lt;4)),IF(NOT(G317=""),AND(AND(ABS(C317:G317-B317:F317)&gt;0),AND(ABS(C317:G317-B317:F317)&lt;4)),IF(NOT(F317=""),AND(AND(ABS(C317:F317-B317:E317)&gt;0),AND(ABS(C317:F317-B317:E317)&lt;4)),AND(AND(ABS(C317:E317-B317:D317)&gt;0),AND(ABS(C317:E317-B317:D317)&lt;4)))))</f>
        <v>0</v>
      </c>
      <c r="M317" s="1" t="b">
        <f t="shared" si="1"/>
        <v>0</v>
      </c>
    </row>
    <row r="318" ht="15.75" customHeight="1">
      <c r="A318" s="1" t="s">
        <v>327</v>
      </c>
      <c r="B318" s="1">
        <f>IFERROR(__xludf.DUMMYFUNCTION("SPLIT(A318,"" "")"),73.0)</f>
        <v>73</v>
      </c>
      <c r="C318" s="1">
        <f>IFERROR(__xludf.DUMMYFUNCTION("""COMPUTED_VALUE"""),73.0)</f>
        <v>73</v>
      </c>
      <c r="D318" s="1">
        <f>IFERROR(__xludf.DUMMYFUNCTION("""COMPUTED_VALUE"""),76.0)</f>
        <v>76</v>
      </c>
      <c r="E318" s="1">
        <f>IFERROR(__xludf.DUMMYFUNCTION("""COMPUTED_VALUE"""),80.0)</f>
        <v>80</v>
      </c>
      <c r="F318" s="2">
        <f>IFERROR(__xludf.DUMMYFUNCTION("""COMPUTED_VALUE"""),86.0)</f>
        <v>86</v>
      </c>
      <c r="J318" s="1" t="b">
        <f t="array" ref="J318">IF(NOT(H318=""),AND(C318:H318&gt;B318:G318),IF(NOT(G318=""),AND(C318:G318&gt;B318:F318),IF(NOT(F318=""),AND(C318:F318&gt;B318:E318),AND(C318:E318&gt;B318:D318))))</f>
        <v>0</v>
      </c>
      <c r="K318" s="1" t="b">
        <f t="array" ref="K318">IF(NOT(H318=""),AND(C318:H318&lt;B318:G318),IF(NOT(G318=""),AND(C318:G318&lt;B318:F318),IF(NOT(F318=""),AND(C318:F318&lt;B318:E318),AND(C318:E318&lt;B318:D318))))</f>
        <v>0</v>
      </c>
      <c r="L318" s="1" t="b">
        <f t="array" ref="L318">IF(NOT(H318=""),AND(AND(ABS(C318:H318-B318:G318)&gt;0),AND(ABS(C318:H318-B318:G318)&lt;4)),IF(NOT(G318=""),AND(AND(ABS(C318:G318-B318:F318)&gt;0),AND(ABS(C318:G318-B318:F318)&lt;4)),IF(NOT(F318=""),AND(AND(ABS(C318:F318-B318:E318)&gt;0),AND(ABS(C318:F318-B318:E318)&lt;4)),AND(AND(ABS(C318:E318-B318:D318)&gt;0),AND(ABS(C318:E318-B318:D318)&lt;4)))))</f>
        <v>0</v>
      </c>
      <c r="M318" s="1" t="b">
        <f t="shared" si="1"/>
        <v>0</v>
      </c>
    </row>
    <row r="319" ht="15.75" customHeight="1">
      <c r="A319" s="1" t="s">
        <v>328</v>
      </c>
      <c r="B319" s="1">
        <f>IFERROR(__xludf.DUMMYFUNCTION("SPLIT(A319,"" "")"),80.0)</f>
        <v>80</v>
      </c>
      <c r="C319" s="1">
        <f>IFERROR(__xludf.DUMMYFUNCTION("""COMPUTED_VALUE"""),80.0)</f>
        <v>80</v>
      </c>
      <c r="D319" s="1">
        <f>IFERROR(__xludf.DUMMYFUNCTION("""COMPUTED_VALUE"""),81.0)</f>
        <v>81</v>
      </c>
      <c r="E319" s="1">
        <f>IFERROR(__xludf.DUMMYFUNCTION("""COMPUTED_VALUE"""),84.0)</f>
        <v>84</v>
      </c>
      <c r="F319" s="1">
        <f>IFERROR(__xludf.DUMMYFUNCTION("""COMPUTED_VALUE"""),90.0)</f>
        <v>90</v>
      </c>
      <c r="G319" s="1">
        <f>IFERROR(__xludf.DUMMYFUNCTION("""COMPUTED_VALUE"""),92.0)</f>
        <v>92</v>
      </c>
      <c r="H319" s="1">
        <f>IFERROR(__xludf.DUMMYFUNCTION("""COMPUTED_VALUE"""),95.0)</f>
        <v>95</v>
      </c>
      <c r="I319" s="1">
        <f>IFERROR(__xludf.DUMMYFUNCTION("""COMPUTED_VALUE"""),98.0)</f>
        <v>98</v>
      </c>
      <c r="J319" s="1" t="b">
        <f t="array" ref="J319">IF(NOT(H319=""),AND(C319:H319&gt;B319:G319),IF(NOT(G319=""),AND(C319:G319&gt;B319:F319),IF(NOT(F319=""),AND(C319:F319&gt;B319:E319),AND(C319:E319&gt;B319:D319))))</f>
        <v>0</v>
      </c>
      <c r="K319" s="1" t="b">
        <f t="array" ref="K319">IF(NOT(H319=""),AND(C319:H319&lt;B319:G319),IF(NOT(G319=""),AND(C319:G319&lt;B319:F319),IF(NOT(F319=""),AND(C319:F319&lt;B319:E319),AND(C319:E319&lt;B319:D319))))</f>
        <v>0</v>
      </c>
      <c r="L319" s="1" t="b">
        <f t="array" ref="L319">IF(NOT(H319=""),AND(AND(ABS(C319:H319-B319:G319)&gt;0),AND(ABS(C319:H319-B319:G319)&lt;4)),IF(NOT(G319=""),AND(AND(ABS(C319:G319-B319:F319)&gt;0),AND(ABS(C319:G319-B319:F319)&lt;4)),IF(NOT(F319=""),AND(AND(ABS(C319:F319-B319:E319)&gt;0),AND(ABS(C319:F319-B319:E319)&lt;4)),AND(AND(ABS(C319:E319-B319:D319)&gt;0),AND(ABS(C319:E319-B319:D319)&lt;4)))))</f>
        <v>0</v>
      </c>
      <c r="M319" s="1" t="b">
        <f t="shared" si="1"/>
        <v>0</v>
      </c>
    </row>
    <row r="320" ht="15.75" customHeight="1">
      <c r="A320" s="1" t="s">
        <v>329</v>
      </c>
      <c r="B320" s="1">
        <f>IFERROR(__xludf.DUMMYFUNCTION("SPLIT(A320,"" "")"),42.0)</f>
        <v>42</v>
      </c>
      <c r="C320" s="1">
        <f>IFERROR(__xludf.DUMMYFUNCTION("""COMPUTED_VALUE"""),42.0)</f>
        <v>42</v>
      </c>
      <c r="D320" s="1">
        <f>IFERROR(__xludf.DUMMYFUNCTION("""COMPUTED_VALUE"""),49.0)</f>
        <v>49</v>
      </c>
      <c r="E320" s="1">
        <f>IFERROR(__xludf.DUMMYFUNCTION("""COMPUTED_VALUE"""),51.0)</f>
        <v>51</v>
      </c>
      <c r="F320" s="1">
        <f>IFERROR(__xludf.DUMMYFUNCTION("""COMPUTED_VALUE"""),52.0)</f>
        <v>52</v>
      </c>
      <c r="G320" s="1">
        <f>IFERROR(__xludf.DUMMYFUNCTION("""COMPUTED_VALUE"""),54.0)</f>
        <v>54</v>
      </c>
      <c r="H320" s="2">
        <f>IFERROR(__xludf.DUMMYFUNCTION("""COMPUTED_VALUE"""),53.0)</f>
        <v>53</v>
      </c>
      <c r="J320" s="1" t="b">
        <f t="array" ref="J320">IF(NOT(H320=""),AND(C320:H320&gt;B320:G320),IF(NOT(G320=""),AND(C320:G320&gt;B320:F320),IF(NOT(F320=""),AND(C320:F320&gt;B320:E320),AND(C320:E320&gt;B320:D320))))</f>
        <v>0</v>
      </c>
      <c r="K320" s="1" t="b">
        <f t="array" ref="K320">IF(NOT(H320=""),AND(C320:H320&lt;B320:G320),IF(NOT(G320=""),AND(C320:G320&lt;B320:F320),IF(NOT(F320=""),AND(C320:F320&lt;B320:E320),AND(C320:E320&lt;B320:D320))))</f>
        <v>0</v>
      </c>
      <c r="L320" s="1" t="b">
        <f t="array" ref="L320">IF(NOT(H320=""),AND(AND(ABS(C320:H320-B320:G320)&gt;0),AND(ABS(C320:H320-B320:G320)&lt;4)),IF(NOT(G320=""),AND(AND(ABS(C320:G320-B320:F320)&gt;0),AND(ABS(C320:G320-B320:F320)&lt;4)),IF(NOT(F320=""),AND(AND(ABS(C320:F320-B320:E320)&gt;0),AND(ABS(C320:F320-B320:E320)&lt;4)),AND(AND(ABS(C320:E320-B320:D320)&gt;0),AND(ABS(C320:E320-B320:D320)&lt;4)))))</f>
        <v>0</v>
      </c>
      <c r="M320" s="1" t="b">
        <f t="shared" si="1"/>
        <v>0</v>
      </c>
    </row>
    <row r="321" ht="15.75" customHeight="1">
      <c r="A321" s="1" t="s">
        <v>330</v>
      </c>
      <c r="B321" s="1">
        <f>IFERROR(__xludf.DUMMYFUNCTION("SPLIT(A321,"" "")"),35.0)</f>
        <v>35</v>
      </c>
      <c r="C321" s="1">
        <f>IFERROR(__xludf.DUMMYFUNCTION("""COMPUTED_VALUE"""),35.0)</f>
        <v>35</v>
      </c>
      <c r="D321" s="1">
        <f>IFERROR(__xludf.DUMMYFUNCTION("""COMPUTED_VALUE"""),38.0)</f>
        <v>38</v>
      </c>
      <c r="E321" s="1">
        <f>IFERROR(__xludf.DUMMYFUNCTION("""COMPUTED_VALUE"""),39.0)</f>
        <v>39</v>
      </c>
      <c r="F321" s="1">
        <f>IFERROR(__xludf.DUMMYFUNCTION("""COMPUTED_VALUE"""),40.0)</f>
        <v>40</v>
      </c>
      <c r="G321" s="1">
        <f>IFERROR(__xludf.DUMMYFUNCTION("""COMPUTED_VALUE"""),45.0)</f>
        <v>45</v>
      </c>
      <c r="H321" s="2">
        <f>IFERROR(__xludf.DUMMYFUNCTION("""COMPUTED_VALUE"""),45.0)</f>
        <v>45</v>
      </c>
      <c r="J321" s="1" t="b">
        <f t="array" ref="J321">IF(NOT(H321=""),AND(C321:H321&gt;B321:G321),IF(NOT(G321=""),AND(C321:G321&gt;B321:F321),IF(NOT(F321=""),AND(C321:F321&gt;B321:E321),AND(C321:E321&gt;B321:D321))))</f>
        <v>0</v>
      </c>
      <c r="K321" s="1" t="b">
        <f t="array" ref="K321">IF(NOT(H321=""),AND(C321:H321&lt;B321:G321),IF(NOT(G321=""),AND(C321:G321&lt;B321:F321),IF(NOT(F321=""),AND(C321:F321&lt;B321:E321),AND(C321:E321&lt;B321:D321))))</f>
        <v>0</v>
      </c>
      <c r="L321" s="1" t="b">
        <f t="array" ref="L321">IF(NOT(H321=""),AND(AND(ABS(C321:H321-B321:G321)&gt;0),AND(ABS(C321:H321-B321:G321)&lt;4)),IF(NOT(G321=""),AND(AND(ABS(C321:G321-B321:F321)&gt;0),AND(ABS(C321:G321-B321:F321)&lt;4)),IF(NOT(F321=""),AND(AND(ABS(C321:F321-B321:E321)&gt;0),AND(ABS(C321:F321-B321:E321)&lt;4)),AND(AND(ABS(C321:E321-B321:D321)&gt;0),AND(ABS(C321:E321-B321:D321)&lt;4)))))</f>
        <v>0</v>
      </c>
      <c r="M321" s="1" t="b">
        <f t="shared" si="1"/>
        <v>0</v>
      </c>
    </row>
    <row r="322" ht="15.75" customHeight="1">
      <c r="A322" s="1" t="s">
        <v>331</v>
      </c>
      <c r="B322" s="1">
        <f>IFERROR(__xludf.DUMMYFUNCTION("SPLIT(A322,"" "")"),29.0)</f>
        <v>29</v>
      </c>
      <c r="C322" s="1">
        <f>IFERROR(__xludf.DUMMYFUNCTION("""COMPUTED_VALUE"""),29.0)</f>
        <v>29</v>
      </c>
      <c r="D322" s="1">
        <f>IFERROR(__xludf.DUMMYFUNCTION("""COMPUTED_VALUE"""),30.0)</f>
        <v>30</v>
      </c>
      <c r="E322" s="1">
        <f>IFERROR(__xludf.DUMMYFUNCTION("""COMPUTED_VALUE"""),37.0)</f>
        <v>37</v>
      </c>
      <c r="F322" s="2">
        <f>IFERROR(__xludf.DUMMYFUNCTION("""COMPUTED_VALUE"""),41.0)</f>
        <v>41</v>
      </c>
      <c r="J322" s="1" t="b">
        <f t="array" ref="J322">IF(NOT(H322=""),AND(C322:H322&gt;B322:G322),IF(NOT(G322=""),AND(C322:G322&gt;B322:F322),IF(NOT(F322=""),AND(C322:F322&gt;B322:E322),AND(C322:E322&gt;B322:D322))))</f>
        <v>0</v>
      </c>
      <c r="K322" s="1" t="b">
        <f t="array" ref="K322">IF(NOT(H322=""),AND(C322:H322&lt;B322:G322),IF(NOT(G322=""),AND(C322:G322&lt;B322:F322),IF(NOT(F322=""),AND(C322:F322&lt;B322:E322),AND(C322:E322&lt;B322:D322))))</f>
        <v>0</v>
      </c>
      <c r="L322" s="1" t="b">
        <f t="array" ref="L322">IF(NOT(H322=""),AND(AND(ABS(C322:H322-B322:G322)&gt;0),AND(ABS(C322:H322-B322:G322)&lt;4)),IF(NOT(G322=""),AND(AND(ABS(C322:G322-B322:F322)&gt;0),AND(ABS(C322:G322-B322:F322)&lt;4)),IF(NOT(F322=""),AND(AND(ABS(C322:F322-B322:E322)&gt;0),AND(ABS(C322:F322-B322:E322)&lt;4)),AND(AND(ABS(C322:E322-B322:D322)&gt;0),AND(ABS(C322:E322-B322:D322)&lt;4)))))</f>
        <v>0</v>
      </c>
      <c r="M322" s="1" t="b">
        <f t="shared" si="1"/>
        <v>0</v>
      </c>
    </row>
    <row r="323" ht="15.75" customHeight="1">
      <c r="A323" s="1" t="s">
        <v>332</v>
      </c>
      <c r="B323" s="1">
        <f>IFERROR(__xludf.DUMMYFUNCTION("SPLIT(A323,"" "")"),46.0)</f>
        <v>46</v>
      </c>
      <c r="C323" s="1">
        <f>IFERROR(__xludf.DUMMYFUNCTION("""COMPUTED_VALUE"""),46.0)</f>
        <v>46</v>
      </c>
      <c r="D323" s="1">
        <f>IFERROR(__xludf.DUMMYFUNCTION("""COMPUTED_VALUE"""),49.0)</f>
        <v>49</v>
      </c>
      <c r="E323" s="1">
        <f>IFERROR(__xludf.DUMMYFUNCTION("""COMPUTED_VALUE"""),50.0)</f>
        <v>50</v>
      </c>
      <c r="F323" s="1">
        <f>IFERROR(__xludf.DUMMYFUNCTION("""COMPUTED_VALUE"""),56.0)</f>
        <v>56</v>
      </c>
      <c r="G323" s="2">
        <f>IFERROR(__xludf.DUMMYFUNCTION("""COMPUTED_VALUE"""),63.0)</f>
        <v>63</v>
      </c>
      <c r="J323" s="1" t="b">
        <f t="array" ref="J323">IF(NOT(H323=""),AND(C323:H323&gt;B323:G323),IF(NOT(G323=""),AND(C323:G323&gt;B323:F323),IF(NOT(F323=""),AND(C323:F323&gt;B323:E323),AND(C323:E323&gt;B323:D323))))</f>
        <v>0</v>
      </c>
      <c r="K323" s="1" t="b">
        <f t="array" ref="K323">IF(NOT(H323=""),AND(C323:H323&lt;B323:G323),IF(NOT(G323=""),AND(C323:G323&lt;B323:F323),IF(NOT(F323=""),AND(C323:F323&lt;B323:E323),AND(C323:E323&lt;B323:D323))))</f>
        <v>0</v>
      </c>
      <c r="L323" s="1" t="b">
        <f t="array" ref="L323">IF(NOT(H323=""),AND(AND(ABS(C323:H323-B323:G323)&gt;0),AND(ABS(C323:H323-B323:G323)&lt;4)),IF(NOT(G323=""),AND(AND(ABS(C323:G323-B323:F323)&gt;0),AND(ABS(C323:G323-B323:F323)&lt;4)),IF(NOT(F323=""),AND(AND(ABS(C323:F323-B323:E323)&gt;0),AND(ABS(C323:F323-B323:E323)&lt;4)),AND(AND(ABS(C323:E323-B323:D323)&gt;0),AND(ABS(C323:E323-B323:D323)&lt;4)))))</f>
        <v>0</v>
      </c>
      <c r="M323" s="1" t="b">
        <f t="shared" si="1"/>
        <v>0</v>
      </c>
    </row>
    <row r="324" ht="15.75" customHeight="1">
      <c r="A324" s="1" t="s">
        <v>333</v>
      </c>
      <c r="B324" s="1">
        <f>IFERROR(__xludf.DUMMYFUNCTION("SPLIT(A324,"" "")"),57.0)</f>
        <v>57</v>
      </c>
      <c r="C324" s="1">
        <f>IFERROR(__xludf.DUMMYFUNCTION("""COMPUTED_VALUE"""),61.0)</f>
        <v>61</v>
      </c>
      <c r="D324" s="1">
        <f>IFERROR(__xludf.DUMMYFUNCTION("""COMPUTED_VALUE"""),64.0)</f>
        <v>64</v>
      </c>
      <c r="E324" s="1">
        <f>IFERROR(__xludf.DUMMYFUNCTION("""COMPUTED_VALUE"""),67.0)</f>
        <v>67</v>
      </c>
      <c r="F324" s="1">
        <f>IFERROR(__xludf.DUMMYFUNCTION("""COMPUTED_VALUE"""),68.0)</f>
        <v>68</v>
      </c>
      <c r="G324" s="1">
        <f>IFERROR(__xludf.DUMMYFUNCTION("""COMPUTED_VALUE"""),70.0)</f>
        <v>70</v>
      </c>
      <c r="H324" s="1">
        <f>IFERROR(__xludf.DUMMYFUNCTION("""COMPUTED_VALUE"""),71.0)</f>
        <v>71</v>
      </c>
      <c r="I324" s="1">
        <f>IFERROR(__xludf.DUMMYFUNCTION("""COMPUTED_VALUE"""),72.0)</f>
        <v>72</v>
      </c>
      <c r="J324" s="1" t="b">
        <f t="array" ref="J324">IF(NOT(H324=""),AND(C324:H324&gt;B324:G324),IF(NOT(G324=""),AND(C324:G324&gt;B324:F324),IF(NOT(F324=""),AND(C324:F324&gt;B324:E324),AND(C324:E324&gt;B324:D324))))</f>
        <v>1</v>
      </c>
      <c r="K324" s="1" t="b">
        <f t="array" ref="K324">IF(NOT(H324=""),AND(C324:H324&lt;B324:G324),IF(NOT(G324=""),AND(C324:G324&lt;B324:F324),IF(NOT(F324=""),AND(C324:F324&lt;B324:E324),AND(C324:E324&lt;B324:D324))))</f>
        <v>0</v>
      </c>
      <c r="L324" s="1" t="b">
        <f t="array" ref="L324">IF(NOT(H324=""),AND(AND(ABS(C324:H324-B324:G324)&gt;0),AND(ABS(C324:H324-B324:G324)&lt;4)),IF(NOT(G324=""),AND(AND(ABS(C324:G324-B324:F324)&gt;0),AND(ABS(C324:G324-B324:F324)&lt;4)),IF(NOT(F324=""),AND(AND(ABS(C324:F324-B324:E324)&gt;0),AND(ABS(C324:F324-B324:E324)&lt;4)),AND(AND(ABS(C324:E324-B324:D324)&gt;0),AND(ABS(C324:E324-B324:D324)&lt;4)))))</f>
        <v>0</v>
      </c>
      <c r="M324" s="1" t="b">
        <f t="shared" si="1"/>
        <v>0</v>
      </c>
    </row>
    <row r="325" ht="15.75" customHeight="1">
      <c r="A325" s="1" t="s">
        <v>334</v>
      </c>
      <c r="B325" s="1">
        <f>IFERROR(__xludf.DUMMYFUNCTION("SPLIT(A325,"" "")"),83.0)</f>
        <v>83</v>
      </c>
      <c r="C325" s="1">
        <f>IFERROR(__xludf.DUMMYFUNCTION("""COMPUTED_VALUE"""),87.0)</f>
        <v>87</v>
      </c>
      <c r="D325" s="1">
        <f>IFERROR(__xludf.DUMMYFUNCTION("""COMPUTED_VALUE"""),90.0)</f>
        <v>90</v>
      </c>
      <c r="E325" s="1">
        <f>IFERROR(__xludf.DUMMYFUNCTION("""COMPUTED_VALUE"""),91.0)</f>
        <v>91</v>
      </c>
      <c r="F325" s="1">
        <f>IFERROR(__xludf.DUMMYFUNCTION("""COMPUTED_VALUE"""),92.0)</f>
        <v>92</v>
      </c>
      <c r="G325" s="1">
        <f>IFERROR(__xludf.DUMMYFUNCTION("""COMPUTED_VALUE"""),93.0)</f>
        <v>93</v>
      </c>
      <c r="H325" s="2">
        <f>IFERROR(__xludf.DUMMYFUNCTION("""COMPUTED_VALUE"""),92.0)</f>
        <v>92</v>
      </c>
      <c r="J325" s="1" t="b">
        <f t="array" ref="J325">IF(NOT(H325=""),AND(C325:H325&gt;B325:G325),IF(NOT(G325=""),AND(C325:G325&gt;B325:F325),IF(NOT(F325=""),AND(C325:F325&gt;B325:E325),AND(C325:E325&gt;B325:D325))))</f>
        <v>0</v>
      </c>
      <c r="K325" s="1" t="b">
        <f t="array" ref="K325">IF(NOT(H325=""),AND(C325:H325&lt;B325:G325),IF(NOT(G325=""),AND(C325:G325&lt;B325:F325),IF(NOT(F325=""),AND(C325:F325&lt;B325:E325),AND(C325:E325&lt;B325:D325))))</f>
        <v>0</v>
      </c>
      <c r="L325" s="1" t="b">
        <f t="array" ref="L325">IF(NOT(H325=""),AND(AND(ABS(C325:H325-B325:G325)&gt;0),AND(ABS(C325:H325-B325:G325)&lt;4)),IF(NOT(G325=""),AND(AND(ABS(C325:G325-B325:F325)&gt;0),AND(ABS(C325:G325-B325:F325)&lt;4)),IF(NOT(F325=""),AND(AND(ABS(C325:F325-B325:E325)&gt;0),AND(ABS(C325:F325-B325:E325)&lt;4)),AND(AND(ABS(C325:E325-B325:D325)&gt;0),AND(ABS(C325:E325-B325:D325)&lt;4)))))</f>
        <v>0</v>
      </c>
      <c r="M325" s="1" t="b">
        <f t="shared" si="1"/>
        <v>0</v>
      </c>
    </row>
    <row r="326" ht="15.75" customHeight="1">
      <c r="A326" s="1" t="s">
        <v>335</v>
      </c>
      <c r="B326" s="1">
        <f>IFERROR(__xludf.DUMMYFUNCTION("SPLIT(A326,"" "")"),30.0)</f>
        <v>30</v>
      </c>
      <c r="C326" s="1">
        <f>IFERROR(__xludf.DUMMYFUNCTION("""COMPUTED_VALUE"""),34.0)</f>
        <v>34</v>
      </c>
      <c r="D326" s="1">
        <f>IFERROR(__xludf.DUMMYFUNCTION("""COMPUTED_VALUE"""),35.0)</f>
        <v>35</v>
      </c>
      <c r="E326" s="1">
        <f>IFERROR(__xludf.DUMMYFUNCTION("""COMPUTED_VALUE"""),36.0)</f>
        <v>36</v>
      </c>
      <c r="F326" s="1">
        <f>IFERROR(__xludf.DUMMYFUNCTION("""COMPUTED_VALUE"""),37.0)</f>
        <v>37</v>
      </c>
      <c r="G326" s="1">
        <f>IFERROR(__xludf.DUMMYFUNCTION("""COMPUTED_VALUE"""),39.0)</f>
        <v>39</v>
      </c>
      <c r="H326" s="2">
        <f>IFERROR(__xludf.DUMMYFUNCTION("""COMPUTED_VALUE"""),39.0)</f>
        <v>39</v>
      </c>
      <c r="J326" s="1" t="b">
        <f t="array" ref="J326">IF(NOT(H326=""),AND(C326:H326&gt;B326:G326),IF(NOT(G326=""),AND(C326:G326&gt;B326:F326),IF(NOT(F326=""),AND(C326:F326&gt;B326:E326),AND(C326:E326&gt;B326:D326))))</f>
        <v>0</v>
      </c>
      <c r="K326" s="1" t="b">
        <f t="array" ref="K326">IF(NOT(H326=""),AND(C326:H326&lt;B326:G326),IF(NOT(G326=""),AND(C326:G326&lt;B326:F326),IF(NOT(F326=""),AND(C326:F326&lt;B326:E326),AND(C326:E326&lt;B326:D326))))</f>
        <v>0</v>
      </c>
      <c r="L326" s="1" t="b">
        <f t="array" ref="L326">IF(NOT(H326=""),AND(AND(ABS(C326:H326-B326:G326)&gt;0),AND(ABS(C326:H326-B326:G326)&lt;4)),IF(NOT(G326=""),AND(AND(ABS(C326:G326-B326:F326)&gt;0),AND(ABS(C326:G326-B326:F326)&lt;4)),IF(NOT(F326=""),AND(AND(ABS(C326:F326-B326:E326)&gt;0),AND(ABS(C326:F326-B326:E326)&lt;4)),AND(AND(ABS(C326:E326-B326:D326)&gt;0),AND(ABS(C326:E326-B326:D326)&lt;4)))))</f>
        <v>0</v>
      </c>
      <c r="M326" s="1" t="b">
        <f t="shared" si="1"/>
        <v>0</v>
      </c>
    </row>
    <row r="327" ht="15.75" customHeight="1">
      <c r="A327" s="1" t="s">
        <v>336</v>
      </c>
      <c r="B327" s="1">
        <f>IFERROR(__xludf.DUMMYFUNCTION("SPLIT(A327,"" "")"),66.0)</f>
        <v>66</v>
      </c>
      <c r="C327" s="1">
        <f>IFERROR(__xludf.DUMMYFUNCTION("""COMPUTED_VALUE"""),70.0)</f>
        <v>70</v>
      </c>
      <c r="D327" s="1">
        <f>IFERROR(__xludf.DUMMYFUNCTION("""COMPUTED_VALUE"""),73.0)</f>
        <v>73</v>
      </c>
      <c r="E327" s="1">
        <f>IFERROR(__xludf.DUMMYFUNCTION("""COMPUTED_VALUE"""),76.0)</f>
        <v>76</v>
      </c>
      <c r="F327" s="1">
        <f>IFERROR(__xludf.DUMMYFUNCTION("""COMPUTED_VALUE"""),77.0)</f>
        <v>77</v>
      </c>
      <c r="G327" s="2">
        <f>IFERROR(__xludf.DUMMYFUNCTION("""COMPUTED_VALUE"""),81.0)</f>
        <v>81</v>
      </c>
      <c r="J327" s="1" t="b">
        <f t="array" ref="J327">IF(NOT(H327=""),AND(C327:H327&gt;B327:G327),IF(NOT(G327=""),AND(C327:G327&gt;B327:F327),IF(NOT(F327=""),AND(C327:F327&gt;B327:E327),AND(C327:E327&gt;B327:D327))))</f>
        <v>1</v>
      </c>
      <c r="K327" s="1" t="b">
        <f t="array" ref="K327">IF(NOT(H327=""),AND(C327:H327&lt;B327:G327),IF(NOT(G327=""),AND(C327:G327&lt;B327:F327),IF(NOT(F327=""),AND(C327:F327&lt;B327:E327),AND(C327:E327&lt;B327:D327))))</f>
        <v>0</v>
      </c>
      <c r="L327" s="1" t="b">
        <f t="array" ref="L327">IF(NOT(H327=""),AND(AND(ABS(C327:H327-B327:G327)&gt;0),AND(ABS(C327:H327-B327:G327)&lt;4)),IF(NOT(G327=""),AND(AND(ABS(C327:G327-B327:F327)&gt;0),AND(ABS(C327:G327-B327:F327)&lt;4)),IF(NOT(F327=""),AND(AND(ABS(C327:F327-B327:E327)&gt;0),AND(ABS(C327:F327-B327:E327)&lt;4)),AND(AND(ABS(C327:E327-B327:D327)&gt;0),AND(ABS(C327:E327-B327:D327)&lt;4)))))</f>
        <v>0</v>
      </c>
      <c r="M327" s="1" t="b">
        <f t="shared" si="1"/>
        <v>0</v>
      </c>
    </row>
    <row r="328" ht="15.75" customHeight="1">
      <c r="A328" s="1" t="s">
        <v>337</v>
      </c>
      <c r="B328" s="1">
        <f>IFERROR(__xludf.DUMMYFUNCTION("SPLIT(A328,"" "")"),14.0)</f>
        <v>14</v>
      </c>
      <c r="C328" s="1">
        <f>IFERROR(__xludf.DUMMYFUNCTION("""COMPUTED_VALUE"""),18.0)</f>
        <v>18</v>
      </c>
      <c r="D328" s="1">
        <f>IFERROR(__xludf.DUMMYFUNCTION("""COMPUTED_VALUE"""),20.0)</f>
        <v>20</v>
      </c>
      <c r="E328" s="1">
        <f>IFERROR(__xludf.DUMMYFUNCTION("""COMPUTED_VALUE"""),22.0)</f>
        <v>22</v>
      </c>
      <c r="F328" s="1">
        <f>IFERROR(__xludf.DUMMYFUNCTION("""COMPUTED_VALUE"""),23.0)</f>
        <v>23</v>
      </c>
      <c r="G328" s="1">
        <f>IFERROR(__xludf.DUMMYFUNCTION("""COMPUTED_VALUE"""),26.0)</f>
        <v>26</v>
      </c>
      <c r="H328" s="1">
        <f>IFERROR(__xludf.DUMMYFUNCTION("""COMPUTED_VALUE"""),29.0)</f>
        <v>29</v>
      </c>
      <c r="I328" s="1">
        <f>IFERROR(__xludf.DUMMYFUNCTION("""COMPUTED_VALUE"""),34.0)</f>
        <v>34</v>
      </c>
      <c r="J328" s="1" t="b">
        <f t="array" ref="J328">IF(NOT(H328=""),AND(C328:H328&gt;B328:G328),IF(NOT(G328=""),AND(C328:G328&gt;B328:F328),IF(NOT(F328=""),AND(C328:F328&gt;B328:E328),AND(C328:E328&gt;B328:D328))))</f>
        <v>1</v>
      </c>
      <c r="K328" s="1" t="b">
        <f t="array" ref="K328">IF(NOT(H328=""),AND(C328:H328&lt;B328:G328),IF(NOT(G328=""),AND(C328:G328&lt;B328:F328),IF(NOT(F328=""),AND(C328:F328&lt;B328:E328),AND(C328:E328&lt;B328:D328))))</f>
        <v>0</v>
      </c>
      <c r="L328" s="1" t="b">
        <f t="array" ref="L328">IF(NOT(H328=""),AND(AND(ABS(C328:H328-B328:G328)&gt;0),AND(ABS(C328:H328-B328:G328)&lt;4)),IF(NOT(G328=""),AND(AND(ABS(C328:G328-B328:F328)&gt;0),AND(ABS(C328:G328-B328:F328)&lt;4)),IF(NOT(F328=""),AND(AND(ABS(C328:F328-B328:E328)&gt;0),AND(ABS(C328:F328-B328:E328)&lt;4)),AND(AND(ABS(C328:E328-B328:D328)&gt;0),AND(ABS(C328:E328-B328:D328)&lt;4)))))</f>
        <v>0</v>
      </c>
      <c r="M328" s="1" t="b">
        <f t="shared" si="1"/>
        <v>0</v>
      </c>
    </row>
    <row r="329" ht="15.75" customHeight="1">
      <c r="A329" s="1" t="s">
        <v>338</v>
      </c>
      <c r="B329" s="1">
        <f>IFERROR(__xludf.DUMMYFUNCTION("SPLIT(A329,"" "")"),78.0)</f>
        <v>78</v>
      </c>
      <c r="C329" s="1">
        <f>IFERROR(__xludf.DUMMYFUNCTION("""COMPUTED_VALUE"""),82.0)</f>
        <v>82</v>
      </c>
      <c r="D329" s="1">
        <f>IFERROR(__xludf.DUMMYFUNCTION("""COMPUTED_VALUE"""),83.0)</f>
        <v>83</v>
      </c>
      <c r="E329" s="1">
        <f>IFERROR(__xludf.DUMMYFUNCTION("""COMPUTED_VALUE"""),86.0)</f>
        <v>86</v>
      </c>
      <c r="F329" s="1">
        <f>IFERROR(__xludf.DUMMYFUNCTION("""COMPUTED_VALUE"""),88.0)</f>
        <v>88</v>
      </c>
      <c r="G329" s="1">
        <f>IFERROR(__xludf.DUMMYFUNCTION("""COMPUTED_VALUE"""),89.0)</f>
        <v>89</v>
      </c>
      <c r="H329" s="1">
        <f>IFERROR(__xludf.DUMMYFUNCTION("""COMPUTED_VALUE"""),86.0)</f>
        <v>86</v>
      </c>
      <c r="I329" s="1">
        <f>IFERROR(__xludf.DUMMYFUNCTION("""COMPUTED_VALUE"""),89.0)</f>
        <v>89</v>
      </c>
      <c r="J329" s="1" t="b">
        <f t="array" ref="J329">IF(NOT(H329=""),AND(C329:H329&gt;B329:G329),IF(NOT(G329=""),AND(C329:G329&gt;B329:F329),IF(NOT(F329=""),AND(C329:F329&gt;B329:E329),AND(C329:E329&gt;B329:D329))))</f>
        <v>0</v>
      </c>
      <c r="K329" s="1" t="b">
        <f t="array" ref="K329">IF(NOT(H329=""),AND(C329:H329&lt;B329:G329),IF(NOT(G329=""),AND(C329:G329&lt;B329:F329),IF(NOT(F329=""),AND(C329:F329&lt;B329:E329),AND(C329:E329&lt;B329:D329))))</f>
        <v>0</v>
      </c>
      <c r="L329" s="1" t="b">
        <f t="array" ref="L329">IF(NOT(H329=""),AND(AND(ABS(C329:H329-B329:G329)&gt;0),AND(ABS(C329:H329-B329:G329)&lt;4)),IF(NOT(G329=""),AND(AND(ABS(C329:G329-B329:F329)&gt;0),AND(ABS(C329:G329-B329:F329)&lt;4)),IF(NOT(F329=""),AND(AND(ABS(C329:F329-B329:E329)&gt;0),AND(ABS(C329:F329-B329:E329)&lt;4)),AND(AND(ABS(C329:E329-B329:D329)&gt;0),AND(ABS(C329:E329-B329:D329)&lt;4)))))</f>
        <v>0</v>
      </c>
      <c r="M329" s="1" t="b">
        <f t="shared" si="1"/>
        <v>0</v>
      </c>
    </row>
    <row r="330" ht="15.75" customHeight="1">
      <c r="A330" s="1" t="s">
        <v>339</v>
      </c>
      <c r="B330" s="1">
        <f>IFERROR(__xludf.DUMMYFUNCTION("SPLIT(A330,"" "")"),18.0)</f>
        <v>18</v>
      </c>
      <c r="C330" s="1">
        <f>IFERROR(__xludf.DUMMYFUNCTION("""COMPUTED_VALUE"""),22.0)</f>
        <v>22</v>
      </c>
      <c r="D330" s="1">
        <f>IFERROR(__xludf.DUMMYFUNCTION("""COMPUTED_VALUE"""),21.0)</f>
        <v>21</v>
      </c>
      <c r="E330" s="1">
        <f>IFERROR(__xludf.DUMMYFUNCTION("""COMPUTED_VALUE"""),22.0)</f>
        <v>22</v>
      </c>
      <c r="F330" s="1">
        <f>IFERROR(__xludf.DUMMYFUNCTION("""COMPUTED_VALUE"""),24.0)</f>
        <v>24</v>
      </c>
      <c r="G330" s="2">
        <f>IFERROR(__xludf.DUMMYFUNCTION("""COMPUTED_VALUE"""),23.0)</f>
        <v>23</v>
      </c>
      <c r="J330" s="1" t="b">
        <f t="array" ref="J330">IF(NOT(H330=""),AND(C330:H330&gt;B330:G330),IF(NOT(G330=""),AND(C330:G330&gt;B330:F330),IF(NOT(F330=""),AND(C330:F330&gt;B330:E330),AND(C330:E330&gt;B330:D330))))</f>
        <v>0</v>
      </c>
      <c r="K330" s="1" t="b">
        <f t="array" ref="K330">IF(NOT(H330=""),AND(C330:H330&lt;B330:G330),IF(NOT(G330=""),AND(C330:G330&lt;B330:F330),IF(NOT(F330=""),AND(C330:F330&lt;B330:E330),AND(C330:E330&lt;B330:D330))))</f>
        <v>0</v>
      </c>
      <c r="L330" s="1" t="b">
        <f t="array" ref="L330">IF(NOT(H330=""),AND(AND(ABS(C330:H330-B330:G330)&gt;0),AND(ABS(C330:H330-B330:G330)&lt;4)),IF(NOT(G330=""),AND(AND(ABS(C330:G330-B330:F330)&gt;0),AND(ABS(C330:G330-B330:F330)&lt;4)),IF(NOT(F330=""),AND(AND(ABS(C330:F330-B330:E330)&gt;0),AND(ABS(C330:F330-B330:E330)&lt;4)),AND(AND(ABS(C330:E330-B330:D330)&gt;0),AND(ABS(C330:E330-B330:D330)&lt;4)))))</f>
        <v>0</v>
      </c>
      <c r="M330" s="1" t="b">
        <f t="shared" si="1"/>
        <v>0</v>
      </c>
    </row>
    <row r="331" ht="15.75" customHeight="1">
      <c r="A331" s="1" t="s">
        <v>340</v>
      </c>
      <c r="B331" s="1">
        <f>IFERROR(__xludf.DUMMYFUNCTION("SPLIT(A331,"" "")"),50.0)</f>
        <v>50</v>
      </c>
      <c r="C331" s="1">
        <f>IFERROR(__xludf.DUMMYFUNCTION("""COMPUTED_VALUE"""),54.0)</f>
        <v>54</v>
      </c>
      <c r="D331" s="1">
        <f>IFERROR(__xludf.DUMMYFUNCTION("""COMPUTED_VALUE"""),57.0)</f>
        <v>57</v>
      </c>
      <c r="E331" s="1">
        <f>IFERROR(__xludf.DUMMYFUNCTION("""COMPUTED_VALUE"""),54.0)</f>
        <v>54</v>
      </c>
      <c r="F331" s="1">
        <f>IFERROR(__xludf.DUMMYFUNCTION("""COMPUTED_VALUE"""),56.0)</f>
        <v>56</v>
      </c>
      <c r="G331" s="2">
        <f>IFERROR(__xludf.DUMMYFUNCTION("""COMPUTED_VALUE"""),56.0)</f>
        <v>56</v>
      </c>
      <c r="J331" s="1" t="b">
        <f t="array" ref="J331">IF(NOT(H331=""),AND(C331:H331&gt;B331:G331),IF(NOT(G331=""),AND(C331:G331&gt;B331:F331),IF(NOT(F331=""),AND(C331:F331&gt;B331:E331),AND(C331:E331&gt;B331:D331))))</f>
        <v>0</v>
      </c>
      <c r="K331" s="1" t="b">
        <f t="array" ref="K331">IF(NOT(H331=""),AND(C331:H331&lt;B331:G331),IF(NOT(G331=""),AND(C331:G331&lt;B331:F331),IF(NOT(F331=""),AND(C331:F331&lt;B331:E331),AND(C331:E331&lt;B331:D331))))</f>
        <v>0</v>
      </c>
      <c r="L331" s="1" t="b">
        <f t="array" ref="L331">IF(NOT(H331=""),AND(AND(ABS(C331:H331-B331:G331)&gt;0),AND(ABS(C331:H331-B331:G331)&lt;4)),IF(NOT(G331=""),AND(AND(ABS(C331:G331-B331:F331)&gt;0),AND(ABS(C331:G331-B331:F331)&lt;4)),IF(NOT(F331=""),AND(AND(ABS(C331:F331-B331:E331)&gt;0),AND(ABS(C331:F331-B331:E331)&lt;4)),AND(AND(ABS(C331:E331-B331:D331)&gt;0),AND(ABS(C331:E331-B331:D331)&lt;4)))))</f>
        <v>0</v>
      </c>
      <c r="M331" s="1" t="b">
        <f t="shared" si="1"/>
        <v>0</v>
      </c>
    </row>
    <row r="332" ht="15.75" customHeight="1">
      <c r="A332" s="1" t="s">
        <v>341</v>
      </c>
      <c r="B332" s="1">
        <f>IFERROR(__xludf.DUMMYFUNCTION("SPLIT(A332,"" "")"),38.0)</f>
        <v>38</v>
      </c>
      <c r="C332" s="1">
        <f>IFERROR(__xludf.DUMMYFUNCTION("""COMPUTED_VALUE"""),42.0)</f>
        <v>42</v>
      </c>
      <c r="D332" s="1">
        <f>IFERROR(__xludf.DUMMYFUNCTION("""COMPUTED_VALUE"""),44.0)</f>
        <v>44</v>
      </c>
      <c r="E332" s="1">
        <f>IFERROR(__xludf.DUMMYFUNCTION("""COMPUTED_VALUE"""),46.0)</f>
        <v>46</v>
      </c>
      <c r="F332" s="1">
        <f>IFERROR(__xludf.DUMMYFUNCTION("""COMPUTED_VALUE"""),43.0)</f>
        <v>43</v>
      </c>
      <c r="G332" s="2">
        <f>IFERROR(__xludf.DUMMYFUNCTION("""COMPUTED_VALUE"""),47.0)</f>
        <v>47</v>
      </c>
      <c r="J332" s="1" t="b">
        <f t="array" ref="J332">IF(NOT(H332=""),AND(C332:H332&gt;B332:G332),IF(NOT(G332=""),AND(C332:G332&gt;B332:F332),IF(NOT(F332=""),AND(C332:F332&gt;B332:E332),AND(C332:E332&gt;B332:D332))))</f>
        <v>0</v>
      </c>
      <c r="K332" s="1" t="b">
        <f t="array" ref="K332">IF(NOT(H332=""),AND(C332:H332&lt;B332:G332),IF(NOT(G332=""),AND(C332:G332&lt;B332:F332),IF(NOT(F332=""),AND(C332:F332&lt;B332:E332),AND(C332:E332&lt;B332:D332))))</f>
        <v>0</v>
      </c>
      <c r="L332" s="1" t="b">
        <f t="array" ref="L332">IF(NOT(H332=""),AND(AND(ABS(C332:H332-B332:G332)&gt;0),AND(ABS(C332:H332-B332:G332)&lt;4)),IF(NOT(G332=""),AND(AND(ABS(C332:G332-B332:F332)&gt;0),AND(ABS(C332:G332-B332:F332)&lt;4)),IF(NOT(F332=""),AND(AND(ABS(C332:F332-B332:E332)&gt;0),AND(ABS(C332:F332-B332:E332)&lt;4)),AND(AND(ABS(C332:E332-B332:D332)&gt;0),AND(ABS(C332:E332-B332:D332)&lt;4)))))</f>
        <v>0</v>
      </c>
      <c r="M332" s="1" t="b">
        <f t="shared" si="1"/>
        <v>0</v>
      </c>
    </row>
    <row r="333" ht="15.75" customHeight="1">
      <c r="A333" s="1" t="s">
        <v>342</v>
      </c>
      <c r="B333" s="1">
        <f>IFERROR(__xludf.DUMMYFUNCTION("SPLIT(A333,"" "")"),42.0)</f>
        <v>42</v>
      </c>
      <c r="C333" s="1">
        <f>IFERROR(__xludf.DUMMYFUNCTION("""COMPUTED_VALUE"""),46.0)</f>
        <v>46</v>
      </c>
      <c r="D333" s="1">
        <f>IFERROR(__xludf.DUMMYFUNCTION("""COMPUTED_VALUE"""),49.0)</f>
        <v>49</v>
      </c>
      <c r="E333" s="1">
        <f>IFERROR(__xludf.DUMMYFUNCTION("""COMPUTED_VALUE"""),46.0)</f>
        <v>46</v>
      </c>
      <c r="F333" s="1">
        <f>IFERROR(__xludf.DUMMYFUNCTION("""COMPUTED_VALUE"""),49.0)</f>
        <v>49</v>
      </c>
      <c r="G333" s="2">
        <f>IFERROR(__xludf.DUMMYFUNCTION("""COMPUTED_VALUE"""),55.0)</f>
        <v>55</v>
      </c>
      <c r="J333" s="1" t="b">
        <f t="array" ref="J333">IF(NOT(H333=""),AND(C333:H333&gt;B333:G333),IF(NOT(G333=""),AND(C333:G333&gt;B333:F333),IF(NOT(F333=""),AND(C333:F333&gt;B333:E333),AND(C333:E333&gt;B333:D333))))</f>
        <v>0</v>
      </c>
      <c r="K333" s="1" t="b">
        <f t="array" ref="K333">IF(NOT(H333=""),AND(C333:H333&lt;B333:G333),IF(NOT(G333=""),AND(C333:G333&lt;B333:F333),IF(NOT(F333=""),AND(C333:F333&lt;B333:E333),AND(C333:E333&lt;B333:D333))))</f>
        <v>0</v>
      </c>
      <c r="L333" s="1" t="b">
        <f t="array" ref="L333">IF(NOT(H333=""),AND(AND(ABS(C333:H333-B333:G333)&gt;0),AND(ABS(C333:H333-B333:G333)&lt;4)),IF(NOT(G333=""),AND(AND(ABS(C333:G333-B333:F333)&gt;0),AND(ABS(C333:G333-B333:F333)&lt;4)),IF(NOT(F333=""),AND(AND(ABS(C333:F333-B333:E333)&gt;0),AND(ABS(C333:F333-B333:E333)&lt;4)),AND(AND(ABS(C333:E333-B333:D333)&gt;0),AND(ABS(C333:E333-B333:D333)&lt;4)))))</f>
        <v>0</v>
      </c>
      <c r="M333" s="1" t="b">
        <f t="shared" si="1"/>
        <v>0</v>
      </c>
    </row>
    <row r="334" ht="15.75" customHeight="1">
      <c r="A334" s="1" t="s">
        <v>343</v>
      </c>
      <c r="B334" s="1">
        <f>IFERROR(__xludf.DUMMYFUNCTION("SPLIT(A334,"" "")"),22.0)</f>
        <v>22</v>
      </c>
      <c r="C334" s="1">
        <f>IFERROR(__xludf.DUMMYFUNCTION("""COMPUTED_VALUE"""),26.0)</f>
        <v>26</v>
      </c>
      <c r="D334" s="1">
        <f>IFERROR(__xludf.DUMMYFUNCTION("""COMPUTED_VALUE"""),28.0)</f>
        <v>28</v>
      </c>
      <c r="E334" s="1">
        <f>IFERROR(__xludf.DUMMYFUNCTION("""COMPUTED_VALUE"""),29.0)</f>
        <v>29</v>
      </c>
      <c r="F334" s="1">
        <f>IFERROR(__xludf.DUMMYFUNCTION("""COMPUTED_VALUE"""),29.0)</f>
        <v>29</v>
      </c>
      <c r="G334" s="1">
        <f>IFERROR(__xludf.DUMMYFUNCTION("""COMPUTED_VALUE"""),30.0)</f>
        <v>30</v>
      </c>
      <c r="H334" s="2">
        <f>IFERROR(__xludf.DUMMYFUNCTION("""COMPUTED_VALUE"""),32.0)</f>
        <v>32</v>
      </c>
      <c r="J334" s="1" t="b">
        <f t="array" ref="J334">IF(NOT(H334=""),AND(C334:H334&gt;B334:G334),IF(NOT(G334=""),AND(C334:G334&gt;B334:F334),IF(NOT(F334=""),AND(C334:F334&gt;B334:E334),AND(C334:E334&gt;B334:D334))))</f>
        <v>0</v>
      </c>
      <c r="K334" s="1" t="b">
        <f t="array" ref="K334">IF(NOT(H334=""),AND(C334:H334&lt;B334:G334),IF(NOT(G334=""),AND(C334:G334&lt;B334:F334),IF(NOT(F334=""),AND(C334:F334&lt;B334:E334),AND(C334:E334&lt;B334:D334))))</f>
        <v>0</v>
      </c>
      <c r="L334" s="1" t="b">
        <f t="array" ref="L334">IF(NOT(H334=""),AND(AND(ABS(C334:H334-B334:G334)&gt;0),AND(ABS(C334:H334-B334:G334)&lt;4)),IF(NOT(G334=""),AND(AND(ABS(C334:G334-B334:F334)&gt;0),AND(ABS(C334:G334-B334:F334)&lt;4)),IF(NOT(F334=""),AND(AND(ABS(C334:F334-B334:E334)&gt;0),AND(ABS(C334:F334-B334:E334)&lt;4)),AND(AND(ABS(C334:E334-B334:D334)&gt;0),AND(ABS(C334:E334-B334:D334)&lt;4)))))</f>
        <v>0</v>
      </c>
      <c r="M334" s="1" t="b">
        <f t="shared" si="1"/>
        <v>0</v>
      </c>
    </row>
    <row r="335" ht="15.75" customHeight="1">
      <c r="A335" s="1" t="s">
        <v>344</v>
      </c>
      <c r="B335" s="1">
        <f>IFERROR(__xludf.DUMMYFUNCTION("SPLIT(A335,"" "")"),38.0)</f>
        <v>38</v>
      </c>
      <c r="C335" s="1">
        <f>IFERROR(__xludf.DUMMYFUNCTION("""COMPUTED_VALUE"""),42.0)</f>
        <v>42</v>
      </c>
      <c r="D335" s="1">
        <f>IFERROR(__xludf.DUMMYFUNCTION("""COMPUTED_VALUE"""),45.0)</f>
        <v>45</v>
      </c>
      <c r="E335" s="1">
        <f>IFERROR(__xludf.DUMMYFUNCTION("""COMPUTED_VALUE"""),45.0)</f>
        <v>45</v>
      </c>
      <c r="F335" s="1">
        <f>IFERROR(__xludf.DUMMYFUNCTION("""COMPUTED_VALUE"""),47.0)</f>
        <v>47</v>
      </c>
      <c r="G335" s="1">
        <f>IFERROR(__xludf.DUMMYFUNCTION("""COMPUTED_VALUE"""),48.0)</f>
        <v>48</v>
      </c>
      <c r="H335" s="2">
        <f>IFERROR(__xludf.DUMMYFUNCTION("""COMPUTED_VALUE"""),46.0)</f>
        <v>46</v>
      </c>
      <c r="J335" s="1" t="b">
        <f t="array" ref="J335">IF(NOT(H335=""),AND(C335:H335&gt;B335:G335),IF(NOT(G335=""),AND(C335:G335&gt;B335:F335),IF(NOT(F335=""),AND(C335:F335&gt;B335:E335),AND(C335:E335&gt;B335:D335))))</f>
        <v>0</v>
      </c>
      <c r="K335" s="1" t="b">
        <f t="array" ref="K335">IF(NOT(H335=""),AND(C335:H335&lt;B335:G335),IF(NOT(G335=""),AND(C335:G335&lt;B335:F335),IF(NOT(F335=""),AND(C335:F335&lt;B335:E335),AND(C335:E335&lt;B335:D335))))</f>
        <v>0</v>
      </c>
      <c r="L335" s="1" t="b">
        <f t="array" ref="L335">IF(NOT(H335=""),AND(AND(ABS(C335:H335-B335:G335)&gt;0),AND(ABS(C335:H335-B335:G335)&lt;4)),IF(NOT(G335=""),AND(AND(ABS(C335:G335-B335:F335)&gt;0),AND(ABS(C335:G335-B335:F335)&lt;4)),IF(NOT(F335=""),AND(AND(ABS(C335:F335-B335:E335)&gt;0),AND(ABS(C335:F335-B335:E335)&lt;4)),AND(AND(ABS(C335:E335-B335:D335)&gt;0),AND(ABS(C335:E335-B335:D335)&lt;4)))))</f>
        <v>0</v>
      </c>
      <c r="M335" s="1" t="b">
        <f t="shared" si="1"/>
        <v>0</v>
      </c>
    </row>
    <row r="336" ht="15.75" customHeight="1">
      <c r="A336" s="1" t="s">
        <v>345</v>
      </c>
      <c r="B336" s="1">
        <f>IFERROR(__xludf.DUMMYFUNCTION("SPLIT(A336,"" "")"),71.0)</f>
        <v>71</v>
      </c>
      <c r="C336" s="1">
        <f>IFERROR(__xludf.DUMMYFUNCTION("""COMPUTED_VALUE"""),75.0)</f>
        <v>75</v>
      </c>
      <c r="D336" s="1">
        <f>IFERROR(__xludf.DUMMYFUNCTION("""COMPUTED_VALUE"""),77.0)</f>
        <v>77</v>
      </c>
      <c r="E336" s="1">
        <f>IFERROR(__xludf.DUMMYFUNCTION("""COMPUTED_VALUE"""),79.0)</f>
        <v>79</v>
      </c>
      <c r="F336" s="1">
        <f>IFERROR(__xludf.DUMMYFUNCTION("""COMPUTED_VALUE"""),79.0)</f>
        <v>79</v>
      </c>
      <c r="G336" s="2">
        <f>IFERROR(__xludf.DUMMYFUNCTION("""COMPUTED_VALUE"""),79.0)</f>
        <v>79</v>
      </c>
      <c r="J336" s="1" t="b">
        <f t="array" ref="J336">IF(NOT(H336=""),AND(C336:H336&gt;B336:G336),IF(NOT(G336=""),AND(C336:G336&gt;B336:F336),IF(NOT(F336=""),AND(C336:F336&gt;B336:E336),AND(C336:E336&gt;B336:D336))))</f>
        <v>0</v>
      </c>
      <c r="K336" s="1" t="b">
        <f t="array" ref="K336">IF(NOT(H336=""),AND(C336:H336&lt;B336:G336),IF(NOT(G336=""),AND(C336:G336&lt;B336:F336),IF(NOT(F336=""),AND(C336:F336&lt;B336:E336),AND(C336:E336&lt;B336:D336))))</f>
        <v>0</v>
      </c>
      <c r="L336" s="1" t="b">
        <f t="array" ref="L336">IF(NOT(H336=""),AND(AND(ABS(C336:H336-B336:G336)&gt;0),AND(ABS(C336:H336-B336:G336)&lt;4)),IF(NOT(G336=""),AND(AND(ABS(C336:G336-B336:F336)&gt;0),AND(ABS(C336:G336-B336:F336)&lt;4)),IF(NOT(F336=""),AND(AND(ABS(C336:F336-B336:E336)&gt;0),AND(ABS(C336:F336-B336:E336)&lt;4)),AND(AND(ABS(C336:E336-B336:D336)&gt;0),AND(ABS(C336:E336-B336:D336)&lt;4)))))</f>
        <v>0</v>
      </c>
      <c r="M336" s="1" t="b">
        <f t="shared" si="1"/>
        <v>0</v>
      </c>
    </row>
    <row r="337" ht="15.75" customHeight="1">
      <c r="A337" s="1" t="s">
        <v>346</v>
      </c>
      <c r="B337" s="1">
        <f>IFERROR(__xludf.DUMMYFUNCTION("SPLIT(A337,"" "")"),34.0)</f>
        <v>34</v>
      </c>
      <c r="C337" s="1">
        <f>IFERROR(__xludf.DUMMYFUNCTION("""COMPUTED_VALUE"""),38.0)</f>
        <v>38</v>
      </c>
      <c r="D337" s="1">
        <f>IFERROR(__xludf.DUMMYFUNCTION("""COMPUTED_VALUE"""),39.0)</f>
        <v>39</v>
      </c>
      <c r="E337" s="1">
        <f>IFERROR(__xludf.DUMMYFUNCTION("""COMPUTED_VALUE"""),42.0)</f>
        <v>42</v>
      </c>
      <c r="F337" s="1">
        <f>IFERROR(__xludf.DUMMYFUNCTION("""COMPUTED_VALUE"""),42.0)</f>
        <v>42</v>
      </c>
      <c r="G337" s="2">
        <f>IFERROR(__xludf.DUMMYFUNCTION("""COMPUTED_VALUE"""),46.0)</f>
        <v>46</v>
      </c>
      <c r="J337" s="1" t="b">
        <f t="array" ref="J337">IF(NOT(H337=""),AND(C337:H337&gt;B337:G337),IF(NOT(G337=""),AND(C337:G337&gt;B337:F337),IF(NOT(F337=""),AND(C337:F337&gt;B337:E337),AND(C337:E337&gt;B337:D337))))</f>
        <v>0</v>
      </c>
      <c r="K337" s="1" t="b">
        <f t="array" ref="K337">IF(NOT(H337=""),AND(C337:H337&lt;B337:G337),IF(NOT(G337=""),AND(C337:G337&lt;B337:F337),IF(NOT(F337=""),AND(C337:F337&lt;B337:E337),AND(C337:E337&lt;B337:D337))))</f>
        <v>0</v>
      </c>
      <c r="L337" s="1" t="b">
        <f t="array" ref="L337">IF(NOT(H337=""),AND(AND(ABS(C337:H337-B337:G337)&gt;0),AND(ABS(C337:H337-B337:G337)&lt;4)),IF(NOT(G337=""),AND(AND(ABS(C337:G337-B337:F337)&gt;0),AND(ABS(C337:G337-B337:F337)&lt;4)),IF(NOT(F337=""),AND(AND(ABS(C337:F337-B337:E337)&gt;0),AND(ABS(C337:F337-B337:E337)&lt;4)),AND(AND(ABS(C337:E337-B337:D337)&gt;0),AND(ABS(C337:E337-B337:D337)&lt;4)))))</f>
        <v>0</v>
      </c>
      <c r="M337" s="1" t="b">
        <f t="shared" si="1"/>
        <v>0</v>
      </c>
    </row>
    <row r="338" ht="15.75" customHeight="1">
      <c r="A338" s="1" t="s">
        <v>347</v>
      </c>
      <c r="B338" s="1">
        <f>IFERROR(__xludf.DUMMYFUNCTION("SPLIT(A338,"" "")"),66.0)</f>
        <v>66</v>
      </c>
      <c r="C338" s="1">
        <f>IFERROR(__xludf.DUMMYFUNCTION("""COMPUTED_VALUE"""),70.0)</f>
        <v>70</v>
      </c>
      <c r="D338" s="1">
        <f>IFERROR(__xludf.DUMMYFUNCTION("""COMPUTED_VALUE"""),71.0)</f>
        <v>71</v>
      </c>
      <c r="E338" s="1">
        <f>IFERROR(__xludf.DUMMYFUNCTION("""COMPUTED_VALUE"""),72.0)</f>
        <v>72</v>
      </c>
      <c r="F338" s="1">
        <f>IFERROR(__xludf.DUMMYFUNCTION("""COMPUTED_VALUE"""),72.0)</f>
        <v>72</v>
      </c>
      <c r="G338" s="1">
        <f>IFERROR(__xludf.DUMMYFUNCTION("""COMPUTED_VALUE"""),73.0)</f>
        <v>73</v>
      </c>
      <c r="H338" s="2">
        <f>IFERROR(__xludf.DUMMYFUNCTION("""COMPUTED_VALUE"""),79.0)</f>
        <v>79</v>
      </c>
      <c r="J338" s="1" t="b">
        <f t="array" ref="J338">IF(NOT(H338=""),AND(C338:H338&gt;B338:G338),IF(NOT(G338=""),AND(C338:G338&gt;B338:F338),IF(NOT(F338=""),AND(C338:F338&gt;B338:E338),AND(C338:E338&gt;B338:D338))))</f>
        <v>0</v>
      </c>
      <c r="K338" s="1" t="b">
        <f t="array" ref="K338">IF(NOT(H338=""),AND(C338:H338&lt;B338:G338),IF(NOT(G338=""),AND(C338:G338&lt;B338:F338),IF(NOT(F338=""),AND(C338:F338&lt;B338:E338),AND(C338:E338&lt;B338:D338))))</f>
        <v>0</v>
      </c>
      <c r="L338" s="1" t="b">
        <f t="array" ref="L338">IF(NOT(H338=""),AND(AND(ABS(C338:H338-B338:G338)&gt;0),AND(ABS(C338:H338-B338:G338)&lt;4)),IF(NOT(G338=""),AND(AND(ABS(C338:G338-B338:F338)&gt;0),AND(ABS(C338:G338-B338:F338)&lt;4)),IF(NOT(F338=""),AND(AND(ABS(C338:F338-B338:E338)&gt;0),AND(ABS(C338:F338-B338:E338)&lt;4)),AND(AND(ABS(C338:E338-B338:D338)&gt;0),AND(ABS(C338:E338-B338:D338)&lt;4)))))</f>
        <v>0</v>
      </c>
      <c r="M338" s="1" t="b">
        <f t="shared" si="1"/>
        <v>0</v>
      </c>
    </row>
    <row r="339" ht="15.75" customHeight="1">
      <c r="A339" s="1" t="s">
        <v>348</v>
      </c>
      <c r="B339" s="1">
        <f>IFERROR(__xludf.DUMMYFUNCTION("SPLIT(A339,"" "")"),86.0)</f>
        <v>86</v>
      </c>
      <c r="C339" s="1">
        <f>IFERROR(__xludf.DUMMYFUNCTION("""COMPUTED_VALUE"""),90.0)</f>
        <v>90</v>
      </c>
      <c r="D339" s="1">
        <f>IFERROR(__xludf.DUMMYFUNCTION("""COMPUTED_VALUE"""),94.0)</f>
        <v>94</v>
      </c>
      <c r="E339" s="1">
        <f>IFERROR(__xludf.DUMMYFUNCTION("""COMPUTED_VALUE"""),97.0)</f>
        <v>97</v>
      </c>
      <c r="F339" s="2">
        <f>IFERROR(__xludf.DUMMYFUNCTION("""COMPUTED_VALUE"""),99.0)</f>
        <v>99</v>
      </c>
      <c r="J339" s="1" t="b">
        <f t="array" ref="J339">IF(NOT(H339=""),AND(C339:H339&gt;B339:G339),IF(NOT(G339=""),AND(C339:G339&gt;B339:F339),IF(NOT(F339=""),AND(C339:F339&gt;B339:E339),AND(C339:E339&gt;B339:D339))))</f>
        <v>1</v>
      </c>
      <c r="K339" s="1" t="b">
        <f t="array" ref="K339">IF(NOT(H339=""),AND(C339:H339&lt;B339:G339),IF(NOT(G339=""),AND(C339:G339&lt;B339:F339),IF(NOT(F339=""),AND(C339:F339&lt;B339:E339),AND(C339:E339&lt;B339:D339))))</f>
        <v>0</v>
      </c>
      <c r="L339" s="1" t="b">
        <f t="array" ref="L339">IF(NOT(H339=""),AND(AND(ABS(C339:H339-B339:G339)&gt;0),AND(ABS(C339:H339-B339:G339)&lt;4)),IF(NOT(G339=""),AND(AND(ABS(C339:G339-B339:F339)&gt;0),AND(ABS(C339:G339-B339:F339)&lt;4)),IF(NOT(F339=""),AND(AND(ABS(C339:F339-B339:E339)&gt;0),AND(ABS(C339:F339-B339:E339)&lt;4)),AND(AND(ABS(C339:E339-B339:D339)&gt;0),AND(ABS(C339:E339-B339:D339)&lt;4)))))</f>
        <v>0</v>
      </c>
      <c r="M339" s="1" t="b">
        <f t="shared" si="1"/>
        <v>0</v>
      </c>
    </row>
    <row r="340" ht="15.75" customHeight="1">
      <c r="A340" s="1" t="s">
        <v>349</v>
      </c>
      <c r="B340" s="1">
        <f>IFERROR(__xludf.DUMMYFUNCTION("SPLIT(A340,"" "")"),52.0)</f>
        <v>52</v>
      </c>
      <c r="C340" s="1">
        <f>IFERROR(__xludf.DUMMYFUNCTION("""COMPUTED_VALUE"""),56.0)</f>
        <v>56</v>
      </c>
      <c r="D340" s="1">
        <f>IFERROR(__xludf.DUMMYFUNCTION("""COMPUTED_VALUE"""),59.0)</f>
        <v>59</v>
      </c>
      <c r="E340" s="1">
        <f>IFERROR(__xludf.DUMMYFUNCTION("""COMPUTED_VALUE"""),63.0)</f>
        <v>63</v>
      </c>
      <c r="F340" s="1">
        <f>IFERROR(__xludf.DUMMYFUNCTION("""COMPUTED_VALUE"""),65.0)</f>
        <v>65</v>
      </c>
      <c r="G340" s="1">
        <f>IFERROR(__xludf.DUMMYFUNCTION("""COMPUTED_VALUE"""),67.0)</f>
        <v>67</v>
      </c>
      <c r="H340" s="2">
        <f>IFERROR(__xludf.DUMMYFUNCTION("""COMPUTED_VALUE"""),65.0)</f>
        <v>65</v>
      </c>
      <c r="J340" s="1" t="b">
        <f t="array" ref="J340">IF(NOT(H340=""),AND(C340:H340&gt;B340:G340),IF(NOT(G340=""),AND(C340:G340&gt;B340:F340),IF(NOT(F340=""),AND(C340:F340&gt;B340:E340),AND(C340:E340&gt;B340:D340))))</f>
        <v>0</v>
      </c>
      <c r="K340" s="1" t="b">
        <f t="array" ref="K340">IF(NOT(H340=""),AND(C340:H340&lt;B340:G340),IF(NOT(G340=""),AND(C340:G340&lt;B340:F340),IF(NOT(F340=""),AND(C340:F340&lt;B340:E340),AND(C340:E340&lt;B340:D340))))</f>
        <v>0</v>
      </c>
      <c r="L340" s="1" t="b">
        <f t="array" ref="L340">IF(NOT(H340=""),AND(AND(ABS(C340:H340-B340:G340)&gt;0),AND(ABS(C340:H340-B340:G340)&lt;4)),IF(NOT(G340=""),AND(AND(ABS(C340:G340-B340:F340)&gt;0),AND(ABS(C340:G340-B340:F340)&lt;4)),IF(NOT(F340=""),AND(AND(ABS(C340:F340-B340:E340)&gt;0),AND(ABS(C340:F340-B340:E340)&lt;4)),AND(AND(ABS(C340:E340-B340:D340)&gt;0),AND(ABS(C340:E340-B340:D340)&lt;4)))))</f>
        <v>0</v>
      </c>
      <c r="M340" s="1" t="b">
        <f t="shared" si="1"/>
        <v>0</v>
      </c>
    </row>
    <row r="341" ht="15.75" customHeight="1">
      <c r="A341" s="1" t="s">
        <v>350</v>
      </c>
      <c r="B341" s="1">
        <f>IFERROR(__xludf.DUMMYFUNCTION("SPLIT(A341,"" "")"),8.0)</f>
        <v>8</v>
      </c>
      <c r="C341" s="1">
        <f>IFERROR(__xludf.DUMMYFUNCTION("""COMPUTED_VALUE"""),12.0)</f>
        <v>12</v>
      </c>
      <c r="D341" s="1">
        <f>IFERROR(__xludf.DUMMYFUNCTION("""COMPUTED_VALUE"""),14.0)</f>
        <v>14</v>
      </c>
      <c r="E341" s="1">
        <f>IFERROR(__xludf.DUMMYFUNCTION("""COMPUTED_VALUE"""),16.0)</f>
        <v>16</v>
      </c>
      <c r="F341" s="1">
        <f>IFERROR(__xludf.DUMMYFUNCTION("""COMPUTED_VALUE"""),20.0)</f>
        <v>20</v>
      </c>
      <c r="G341" s="1">
        <f>IFERROR(__xludf.DUMMYFUNCTION("""COMPUTED_VALUE"""),23.0)</f>
        <v>23</v>
      </c>
      <c r="H341" s="2">
        <f>IFERROR(__xludf.DUMMYFUNCTION("""COMPUTED_VALUE"""),23.0)</f>
        <v>23</v>
      </c>
      <c r="J341" s="1" t="b">
        <f t="array" ref="J341">IF(NOT(H341=""),AND(C341:H341&gt;B341:G341),IF(NOT(G341=""),AND(C341:G341&gt;B341:F341),IF(NOT(F341=""),AND(C341:F341&gt;B341:E341),AND(C341:E341&gt;B341:D341))))</f>
        <v>0</v>
      </c>
      <c r="K341" s="1" t="b">
        <f t="array" ref="K341">IF(NOT(H341=""),AND(C341:H341&lt;B341:G341),IF(NOT(G341=""),AND(C341:G341&lt;B341:F341),IF(NOT(F341=""),AND(C341:F341&lt;B341:E341),AND(C341:E341&lt;B341:D341))))</f>
        <v>0</v>
      </c>
      <c r="L341" s="1" t="b">
        <f t="array" ref="L341">IF(NOT(H341=""),AND(AND(ABS(C341:H341-B341:G341)&gt;0),AND(ABS(C341:H341-B341:G341)&lt;4)),IF(NOT(G341=""),AND(AND(ABS(C341:G341-B341:F341)&gt;0),AND(ABS(C341:G341-B341:F341)&lt;4)),IF(NOT(F341=""),AND(AND(ABS(C341:F341-B341:E341)&gt;0),AND(ABS(C341:F341-B341:E341)&lt;4)),AND(AND(ABS(C341:E341-B341:D341)&gt;0),AND(ABS(C341:E341-B341:D341)&lt;4)))))</f>
        <v>0</v>
      </c>
      <c r="M341" s="1" t="b">
        <f t="shared" si="1"/>
        <v>0</v>
      </c>
    </row>
    <row r="342" ht="15.75" customHeight="1">
      <c r="A342" s="1" t="s">
        <v>351</v>
      </c>
      <c r="B342" s="1">
        <f>IFERROR(__xludf.DUMMYFUNCTION("SPLIT(A342,"" "")"),50.0)</f>
        <v>50</v>
      </c>
      <c r="C342" s="1">
        <f>IFERROR(__xludf.DUMMYFUNCTION("""COMPUTED_VALUE"""),54.0)</f>
        <v>54</v>
      </c>
      <c r="D342" s="1">
        <f>IFERROR(__xludf.DUMMYFUNCTION("""COMPUTED_VALUE"""),58.0)</f>
        <v>58</v>
      </c>
      <c r="E342" s="1">
        <f>IFERROR(__xludf.DUMMYFUNCTION("""COMPUTED_VALUE"""),59.0)</f>
        <v>59</v>
      </c>
      <c r="F342" s="1">
        <f>IFERROR(__xludf.DUMMYFUNCTION("""COMPUTED_VALUE"""),60.0)</f>
        <v>60</v>
      </c>
      <c r="G342" s="2">
        <f>IFERROR(__xludf.DUMMYFUNCTION("""COMPUTED_VALUE"""),64.0)</f>
        <v>64</v>
      </c>
      <c r="J342" s="1" t="b">
        <f t="array" ref="J342">IF(NOT(H342=""),AND(C342:H342&gt;B342:G342),IF(NOT(G342=""),AND(C342:G342&gt;B342:F342),IF(NOT(F342=""),AND(C342:F342&gt;B342:E342),AND(C342:E342&gt;B342:D342))))</f>
        <v>1</v>
      </c>
      <c r="K342" s="1" t="b">
        <f t="array" ref="K342">IF(NOT(H342=""),AND(C342:H342&lt;B342:G342),IF(NOT(G342=""),AND(C342:G342&lt;B342:F342),IF(NOT(F342=""),AND(C342:F342&lt;B342:E342),AND(C342:E342&lt;B342:D342))))</f>
        <v>0</v>
      </c>
      <c r="L342" s="1" t="b">
        <f t="array" ref="L342">IF(NOT(H342=""),AND(AND(ABS(C342:H342-B342:G342)&gt;0),AND(ABS(C342:H342-B342:G342)&lt;4)),IF(NOT(G342=""),AND(AND(ABS(C342:G342-B342:F342)&gt;0),AND(ABS(C342:G342-B342:F342)&lt;4)),IF(NOT(F342=""),AND(AND(ABS(C342:F342-B342:E342)&gt;0),AND(ABS(C342:F342-B342:E342)&lt;4)),AND(AND(ABS(C342:E342-B342:D342)&gt;0),AND(ABS(C342:E342-B342:D342)&lt;4)))))</f>
        <v>0</v>
      </c>
      <c r="M342" s="1" t="b">
        <f t="shared" si="1"/>
        <v>0</v>
      </c>
    </row>
    <row r="343" ht="15.75" customHeight="1">
      <c r="A343" s="1" t="s">
        <v>352</v>
      </c>
      <c r="B343" s="1">
        <f>IFERROR(__xludf.DUMMYFUNCTION("SPLIT(A343,"" "")"),32.0)</f>
        <v>32</v>
      </c>
      <c r="C343" s="1">
        <f>IFERROR(__xludf.DUMMYFUNCTION("""COMPUTED_VALUE"""),36.0)</f>
        <v>36</v>
      </c>
      <c r="D343" s="1">
        <f>IFERROR(__xludf.DUMMYFUNCTION("""COMPUTED_VALUE"""),39.0)</f>
        <v>39</v>
      </c>
      <c r="E343" s="1">
        <f>IFERROR(__xludf.DUMMYFUNCTION("""COMPUTED_VALUE"""),41.0)</f>
        <v>41</v>
      </c>
      <c r="F343" s="1">
        <f>IFERROR(__xludf.DUMMYFUNCTION("""COMPUTED_VALUE"""),44.0)</f>
        <v>44</v>
      </c>
      <c r="G343" s="1">
        <f>IFERROR(__xludf.DUMMYFUNCTION("""COMPUTED_VALUE"""),48.0)</f>
        <v>48</v>
      </c>
      <c r="H343" s="1">
        <f>IFERROR(__xludf.DUMMYFUNCTION("""COMPUTED_VALUE"""),51.0)</f>
        <v>51</v>
      </c>
      <c r="I343" s="1">
        <f>IFERROR(__xludf.DUMMYFUNCTION("""COMPUTED_VALUE"""),56.0)</f>
        <v>56</v>
      </c>
      <c r="J343" s="1" t="b">
        <f t="array" ref="J343">IF(NOT(H343=""),AND(C343:H343&gt;B343:G343),IF(NOT(G343=""),AND(C343:G343&gt;B343:F343),IF(NOT(F343=""),AND(C343:F343&gt;B343:E343),AND(C343:E343&gt;B343:D343))))</f>
        <v>1</v>
      </c>
      <c r="K343" s="1" t="b">
        <f t="array" ref="K343">IF(NOT(H343=""),AND(C343:H343&lt;B343:G343),IF(NOT(G343=""),AND(C343:G343&lt;B343:F343),IF(NOT(F343=""),AND(C343:F343&lt;B343:E343),AND(C343:E343&lt;B343:D343))))</f>
        <v>0</v>
      </c>
      <c r="L343" s="1" t="b">
        <f t="array" ref="L343">IF(NOT(H343=""),AND(AND(ABS(C343:H343-B343:G343)&gt;0),AND(ABS(C343:H343-B343:G343)&lt;4)),IF(NOT(G343=""),AND(AND(ABS(C343:G343-B343:F343)&gt;0),AND(ABS(C343:G343-B343:F343)&lt;4)),IF(NOT(F343=""),AND(AND(ABS(C343:F343-B343:E343)&gt;0),AND(ABS(C343:F343-B343:E343)&lt;4)),AND(AND(ABS(C343:E343-B343:D343)&gt;0),AND(ABS(C343:E343-B343:D343)&lt;4)))))</f>
        <v>0</v>
      </c>
      <c r="M343" s="1" t="b">
        <f t="shared" si="1"/>
        <v>0</v>
      </c>
    </row>
    <row r="344" ht="15.75" customHeight="1">
      <c r="A344" s="1" t="s">
        <v>353</v>
      </c>
      <c r="B344" s="1">
        <f>IFERROR(__xludf.DUMMYFUNCTION("SPLIT(A344,"" "")"),73.0)</f>
        <v>73</v>
      </c>
      <c r="C344" s="1">
        <f>IFERROR(__xludf.DUMMYFUNCTION("""COMPUTED_VALUE"""),77.0)</f>
        <v>77</v>
      </c>
      <c r="D344" s="1">
        <f>IFERROR(__xludf.DUMMYFUNCTION("""COMPUTED_VALUE"""),79.0)</f>
        <v>79</v>
      </c>
      <c r="E344" s="1">
        <f>IFERROR(__xludf.DUMMYFUNCTION("""COMPUTED_VALUE"""),86.0)</f>
        <v>86</v>
      </c>
      <c r="F344" s="1">
        <f>IFERROR(__xludf.DUMMYFUNCTION("""COMPUTED_VALUE"""),89.0)</f>
        <v>89</v>
      </c>
      <c r="G344" s="1">
        <f>IFERROR(__xludf.DUMMYFUNCTION("""COMPUTED_VALUE"""),91.0)</f>
        <v>91</v>
      </c>
      <c r="H344" s="2">
        <f>IFERROR(__xludf.DUMMYFUNCTION("""COMPUTED_VALUE"""),93.0)</f>
        <v>93</v>
      </c>
      <c r="J344" s="1" t="b">
        <f t="array" ref="J344">IF(NOT(H344=""),AND(C344:H344&gt;B344:G344),IF(NOT(G344=""),AND(C344:G344&gt;B344:F344),IF(NOT(F344=""),AND(C344:F344&gt;B344:E344),AND(C344:E344&gt;B344:D344))))</f>
        <v>1</v>
      </c>
      <c r="K344" s="1" t="b">
        <f t="array" ref="K344">IF(NOT(H344=""),AND(C344:H344&lt;B344:G344),IF(NOT(G344=""),AND(C344:G344&lt;B344:F344),IF(NOT(F344=""),AND(C344:F344&lt;B344:E344),AND(C344:E344&lt;B344:D344))))</f>
        <v>0</v>
      </c>
      <c r="L344" s="1" t="b">
        <f t="array" ref="L344">IF(NOT(H344=""),AND(AND(ABS(C344:H344-B344:G344)&gt;0),AND(ABS(C344:H344-B344:G344)&lt;4)),IF(NOT(G344=""),AND(AND(ABS(C344:G344-B344:F344)&gt;0),AND(ABS(C344:G344-B344:F344)&lt;4)),IF(NOT(F344=""),AND(AND(ABS(C344:F344-B344:E344)&gt;0),AND(ABS(C344:F344-B344:E344)&lt;4)),AND(AND(ABS(C344:E344-B344:D344)&gt;0),AND(ABS(C344:E344-B344:D344)&lt;4)))))</f>
        <v>0</v>
      </c>
      <c r="M344" s="1" t="b">
        <f t="shared" si="1"/>
        <v>0</v>
      </c>
    </row>
    <row r="345" ht="15.75" customHeight="1">
      <c r="A345" s="1" t="s">
        <v>354</v>
      </c>
      <c r="B345" s="1">
        <f>IFERROR(__xludf.DUMMYFUNCTION("SPLIT(A345,"" "")"),28.0)</f>
        <v>28</v>
      </c>
      <c r="C345" s="1">
        <f>IFERROR(__xludf.DUMMYFUNCTION("""COMPUTED_VALUE"""),32.0)</f>
        <v>32</v>
      </c>
      <c r="D345" s="1">
        <f>IFERROR(__xludf.DUMMYFUNCTION("""COMPUTED_VALUE"""),35.0)</f>
        <v>35</v>
      </c>
      <c r="E345" s="1">
        <f>IFERROR(__xludf.DUMMYFUNCTION("""COMPUTED_VALUE"""),38.0)</f>
        <v>38</v>
      </c>
      <c r="F345" s="1">
        <f>IFERROR(__xludf.DUMMYFUNCTION("""COMPUTED_VALUE"""),43.0)</f>
        <v>43</v>
      </c>
      <c r="G345" s="2">
        <f>IFERROR(__xludf.DUMMYFUNCTION("""COMPUTED_VALUE"""),40.0)</f>
        <v>40</v>
      </c>
      <c r="J345" s="1" t="b">
        <f t="array" ref="J345">IF(NOT(H345=""),AND(C345:H345&gt;B345:G345),IF(NOT(G345=""),AND(C345:G345&gt;B345:F345),IF(NOT(F345=""),AND(C345:F345&gt;B345:E345),AND(C345:E345&gt;B345:D345))))</f>
        <v>0</v>
      </c>
      <c r="K345" s="1" t="b">
        <f t="array" ref="K345">IF(NOT(H345=""),AND(C345:H345&lt;B345:G345),IF(NOT(G345=""),AND(C345:G345&lt;B345:F345),IF(NOT(F345=""),AND(C345:F345&lt;B345:E345),AND(C345:E345&lt;B345:D345))))</f>
        <v>0</v>
      </c>
      <c r="L345" s="1" t="b">
        <f t="array" ref="L345">IF(NOT(H345=""),AND(AND(ABS(C345:H345-B345:G345)&gt;0),AND(ABS(C345:H345-B345:G345)&lt;4)),IF(NOT(G345=""),AND(AND(ABS(C345:G345-B345:F345)&gt;0),AND(ABS(C345:G345-B345:F345)&lt;4)),IF(NOT(F345=""),AND(AND(ABS(C345:F345-B345:E345)&gt;0),AND(ABS(C345:F345-B345:E345)&lt;4)),AND(AND(ABS(C345:E345-B345:D345)&gt;0),AND(ABS(C345:E345-B345:D345)&lt;4)))))</f>
        <v>0</v>
      </c>
      <c r="M345" s="1" t="b">
        <f t="shared" si="1"/>
        <v>0</v>
      </c>
    </row>
    <row r="346" ht="15.75" customHeight="1">
      <c r="A346" s="1" t="s">
        <v>355</v>
      </c>
      <c r="B346" s="1">
        <f>IFERROR(__xludf.DUMMYFUNCTION("SPLIT(A346,"" "")"),40.0)</f>
        <v>40</v>
      </c>
      <c r="C346" s="1">
        <f>IFERROR(__xludf.DUMMYFUNCTION("""COMPUTED_VALUE"""),44.0)</f>
        <v>44</v>
      </c>
      <c r="D346" s="1">
        <f>IFERROR(__xludf.DUMMYFUNCTION("""COMPUTED_VALUE"""),50.0)</f>
        <v>50</v>
      </c>
      <c r="E346" s="1">
        <f>IFERROR(__xludf.DUMMYFUNCTION("""COMPUTED_VALUE"""),53.0)</f>
        <v>53</v>
      </c>
      <c r="F346" s="1">
        <f>IFERROR(__xludf.DUMMYFUNCTION("""COMPUTED_VALUE"""),56.0)</f>
        <v>56</v>
      </c>
      <c r="G346" s="1">
        <f>IFERROR(__xludf.DUMMYFUNCTION("""COMPUTED_VALUE"""),59.0)</f>
        <v>59</v>
      </c>
      <c r="H346" s="2">
        <f>IFERROR(__xludf.DUMMYFUNCTION("""COMPUTED_VALUE"""),59.0)</f>
        <v>59</v>
      </c>
      <c r="J346" s="1" t="b">
        <f t="array" ref="J346">IF(NOT(H346=""),AND(C346:H346&gt;B346:G346),IF(NOT(G346=""),AND(C346:G346&gt;B346:F346),IF(NOT(F346=""),AND(C346:F346&gt;B346:E346),AND(C346:E346&gt;B346:D346))))</f>
        <v>0</v>
      </c>
      <c r="K346" s="1" t="b">
        <f t="array" ref="K346">IF(NOT(H346=""),AND(C346:H346&lt;B346:G346),IF(NOT(G346=""),AND(C346:G346&lt;B346:F346),IF(NOT(F346=""),AND(C346:F346&lt;B346:E346),AND(C346:E346&lt;B346:D346))))</f>
        <v>0</v>
      </c>
      <c r="L346" s="1" t="b">
        <f t="array" ref="L346">IF(NOT(H346=""),AND(AND(ABS(C346:H346-B346:G346)&gt;0),AND(ABS(C346:H346-B346:G346)&lt;4)),IF(NOT(G346=""),AND(AND(ABS(C346:G346-B346:F346)&gt;0),AND(ABS(C346:G346-B346:F346)&lt;4)),IF(NOT(F346=""),AND(AND(ABS(C346:F346-B346:E346)&gt;0),AND(ABS(C346:F346-B346:E346)&lt;4)),AND(AND(ABS(C346:E346-B346:D346)&gt;0),AND(ABS(C346:E346-B346:D346)&lt;4)))))</f>
        <v>0</v>
      </c>
      <c r="M346" s="1" t="b">
        <f t="shared" si="1"/>
        <v>0</v>
      </c>
    </row>
    <row r="347" ht="15.75" customHeight="1">
      <c r="A347" s="1" t="s">
        <v>356</v>
      </c>
      <c r="B347" s="1">
        <f>IFERROR(__xludf.DUMMYFUNCTION("SPLIT(A347,"" "")"),71.0)</f>
        <v>71</v>
      </c>
      <c r="C347" s="1">
        <f>IFERROR(__xludf.DUMMYFUNCTION("""COMPUTED_VALUE"""),75.0)</f>
        <v>75</v>
      </c>
      <c r="D347" s="1">
        <f>IFERROR(__xludf.DUMMYFUNCTION("""COMPUTED_VALUE"""),77.0)</f>
        <v>77</v>
      </c>
      <c r="E347" s="1">
        <f>IFERROR(__xludf.DUMMYFUNCTION("""COMPUTED_VALUE"""),80.0)</f>
        <v>80</v>
      </c>
      <c r="F347" s="1">
        <f>IFERROR(__xludf.DUMMYFUNCTION("""COMPUTED_VALUE"""),81.0)</f>
        <v>81</v>
      </c>
      <c r="G347" s="1">
        <f>IFERROR(__xludf.DUMMYFUNCTION("""COMPUTED_VALUE"""),86.0)</f>
        <v>86</v>
      </c>
      <c r="H347" s="1">
        <f>IFERROR(__xludf.DUMMYFUNCTION("""COMPUTED_VALUE"""),89.0)</f>
        <v>89</v>
      </c>
      <c r="I347" s="1">
        <f>IFERROR(__xludf.DUMMYFUNCTION("""COMPUTED_VALUE"""),93.0)</f>
        <v>93</v>
      </c>
      <c r="J347" s="1" t="b">
        <f t="array" ref="J347">IF(NOT(H347=""),AND(C347:H347&gt;B347:G347),IF(NOT(G347=""),AND(C347:G347&gt;B347:F347),IF(NOT(F347=""),AND(C347:F347&gt;B347:E347),AND(C347:E347&gt;B347:D347))))</f>
        <v>1</v>
      </c>
      <c r="K347" s="1" t="b">
        <f t="array" ref="K347">IF(NOT(H347=""),AND(C347:H347&lt;B347:G347),IF(NOT(G347=""),AND(C347:G347&lt;B347:F347),IF(NOT(F347=""),AND(C347:F347&lt;B347:E347),AND(C347:E347&lt;B347:D347))))</f>
        <v>0</v>
      </c>
      <c r="L347" s="1" t="b">
        <f t="array" ref="L347">IF(NOT(H347=""),AND(AND(ABS(C347:H347-B347:G347)&gt;0),AND(ABS(C347:H347-B347:G347)&lt;4)),IF(NOT(G347=""),AND(AND(ABS(C347:G347-B347:F347)&gt;0),AND(ABS(C347:G347-B347:F347)&lt;4)),IF(NOT(F347=""),AND(AND(ABS(C347:F347-B347:E347)&gt;0),AND(ABS(C347:F347-B347:E347)&lt;4)),AND(AND(ABS(C347:E347-B347:D347)&gt;0),AND(ABS(C347:E347-B347:D347)&lt;4)))))</f>
        <v>0</v>
      </c>
      <c r="M347" s="1" t="b">
        <f t="shared" si="1"/>
        <v>0</v>
      </c>
    </row>
    <row r="348" ht="15.75" customHeight="1">
      <c r="A348" s="1" t="s">
        <v>357</v>
      </c>
      <c r="B348" s="1">
        <f>IFERROR(__xludf.DUMMYFUNCTION("SPLIT(A348,"" "")"),13.0)</f>
        <v>13</v>
      </c>
      <c r="C348" s="1">
        <f>IFERROR(__xludf.DUMMYFUNCTION("""COMPUTED_VALUE"""),17.0)</f>
        <v>17</v>
      </c>
      <c r="D348" s="1">
        <f>IFERROR(__xludf.DUMMYFUNCTION("""COMPUTED_VALUE"""),19.0)</f>
        <v>19</v>
      </c>
      <c r="E348" s="1">
        <f>IFERROR(__xludf.DUMMYFUNCTION("""COMPUTED_VALUE"""),22.0)</f>
        <v>22</v>
      </c>
      <c r="F348" s="1">
        <f>IFERROR(__xludf.DUMMYFUNCTION("""COMPUTED_VALUE"""),28.0)</f>
        <v>28</v>
      </c>
      <c r="G348" s="2">
        <f>IFERROR(__xludf.DUMMYFUNCTION("""COMPUTED_VALUE"""),35.0)</f>
        <v>35</v>
      </c>
      <c r="J348" s="1" t="b">
        <f t="array" ref="J348">IF(NOT(H348=""),AND(C348:H348&gt;B348:G348),IF(NOT(G348=""),AND(C348:G348&gt;B348:F348),IF(NOT(F348=""),AND(C348:F348&gt;B348:E348),AND(C348:E348&gt;B348:D348))))</f>
        <v>1</v>
      </c>
      <c r="K348" s="1" t="b">
        <f t="array" ref="K348">IF(NOT(H348=""),AND(C348:H348&lt;B348:G348),IF(NOT(G348=""),AND(C348:G348&lt;B348:F348),IF(NOT(F348=""),AND(C348:F348&lt;B348:E348),AND(C348:E348&lt;B348:D348))))</f>
        <v>0</v>
      </c>
      <c r="L348" s="1" t="b">
        <f t="array" ref="L348">IF(NOT(H348=""),AND(AND(ABS(C348:H348-B348:G348)&gt;0),AND(ABS(C348:H348-B348:G348)&lt;4)),IF(NOT(G348=""),AND(AND(ABS(C348:G348-B348:F348)&gt;0),AND(ABS(C348:G348-B348:F348)&lt;4)),IF(NOT(F348=""),AND(AND(ABS(C348:F348-B348:E348)&gt;0),AND(ABS(C348:F348-B348:E348)&lt;4)),AND(AND(ABS(C348:E348-B348:D348)&gt;0),AND(ABS(C348:E348-B348:D348)&lt;4)))))</f>
        <v>0</v>
      </c>
      <c r="M348" s="1" t="b">
        <f t="shared" si="1"/>
        <v>0</v>
      </c>
    </row>
    <row r="349" ht="15.75" customHeight="1">
      <c r="A349" s="1" t="s">
        <v>358</v>
      </c>
      <c r="B349" s="1">
        <f>IFERROR(__xludf.DUMMYFUNCTION("SPLIT(A349,"" "")"),58.0)</f>
        <v>58</v>
      </c>
      <c r="C349" s="1">
        <f>IFERROR(__xludf.DUMMYFUNCTION("""COMPUTED_VALUE"""),64.0)</f>
        <v>64</v>
      </c>
      <c r="D349" s="1">
        <f>IFERROR(__xludf.DUMMYFUNCTION("""COMPUTED_VALUE"""),67.0)</f>
        <v>67</v>
      </c>
      <c r="E349" s="1">
        <f>IFERROR(__xludf.DUMMYFUNCTION("""COMPUTED_VALUE"""),69.0)</f>
        <v>69</v>
      </c>
      <c r="F349" s="1">
        <f>IFERROR(__xludf.DUMMYFUNCTION("""COMPUTED_VALUE"""),70.0)</f>
        <v>70</v>
      </c>
      <c r="G349" s="1">
        <f>IFERROR(__xludf.DUMMYFUNCTION("""COMPUTED_VALUE"""),73.0)</f>
        <v>73</v>
      </c>
      <c r="H349" s="2">
        <f>IFERROR(__xludf.DUMMYFUNCTION("""COMPUTED_VALUE"""),74.0)</f>
        <v>74</v>
      </c>
      <c r="J349" s="1" t="b">
        <f t="array" ref="J349">IF(NOT(H349=""),AND(C349:H349&gt;B349:G349),IF(NOT(G349=""),AND(C349:G349&gt;B349:F349),IF(NOT(F349=""),AND(C349:F349&gt;B349:E349),AND(C349:E349&gt;B349:D349))))</f>
        <v>1</v>
      </c>
      <c r="K349" s="1" t="b">
        <f t="array" ref="K349">IF(NOT(H349=""),AND(C349:H349&lt;B349:G349),IF(NOT(G349=""),AND(C349:G349&lt;B349:F349),IF(NOT(F349=""),AND(C349:F349&lt;B349:E349),AND(C349:E349&lt;B349:D349))))</f>
        <v>0</v>
      </c>
      <c r="L349" s="1" t="b">
        <f t="array" ref="L349">IF(NOT(H349=""),AND(AND(ABS(C349:H349-B349:G349)&gt;0),AND(ABS(C349:H349-B349:G349)&lt;4)),IF(NOT(G349=""),AND(AND(ABS(C349:G349-B349:F349)&gt;0),AND(ABS(C349:G349-B349:F349)&lt;4)),IF(NOT(F349=""),AND(AND(ABS(C349:F349-B349:E349)&gt;0),AND(ABS(C349:F349-B349:E349)&lt;4)),AND(AND(ABS(C349:E349-B349:D349)&gt;0),AND(ABS(C349:E349-B349:D349)&lt;4)))))</f>
        <v>0</v>
      </c>
      <c r="M349" s="1" t="b">
        <f t="shared" si="1"/>
        <v>0</v>
      </c>
    </row>
    <row r="350" ht="15.75" customHeight="1">
      <c r="A350" s="1" t="s">
        <v>359</v>
      </c>
      <c r="B350" s="1">
        <f>IFERROR(__xludf.DUMMYFUNCTION("SPLIT(A350,"" "")"),54.0)</f>
        <v>54</v>
      </c>
      <c r="C350" s="1">
        <f>IFERROR(__xludf.DUMMYFUNCTION("""COMPUTED_VALUE"""),60.0)</f>
        <v>60</v>
      </c>
      <c r="D350" s="1">
        <f>IFERROR(__xludf.DUMMYFUNCTION("""COMPUTED_VALUE"""),63.0)</f>
        <v>63</v>
      </c>
      <c r="E350" s="1">
        <f>IFERROR(__xludf.DUMMYFUNCTION("""COMPUTED_VALUE"""),64.0)</f>
        <v>64</v>
      </c>
      <c r="F350" s="1">
        <f>IFERROR(__xludf.DUMMYFUNCTION("""COMPUTED_VALUE"""),66.0)</f>
        <v>66</v>
      </c>
      <c r="G350" s="1">
        <f>IFERROR(__xludf.DUMMYFUNCTION("""COMPUTED_VALUE"""),68.0)</f>
        <v>68</v>
      </c>
      <c r="H350" s="1">
        <f>IFERROR(__xludf.DUMMYFUNCTION("""COMPUTED_VALUE"""),70.0)</f>
        <v>70</v>
      </c>
      <c r="I350" s="1">
        <f>IFERROR(__xludf.DUMMYFUNCTION("""COMPUTED_VALUE"""),68.0)</f>
        <v>68</v>
      </c>
      <c r="J350" s="1" t="b">
        <f t="array" ref="J350">IF(NOT(H350=""),AND(C350:H350&gt;B350:G350),IF(NOT(G350=""),AND(C350:G350&gt;B350:F350),IF(NOT(F350=""),AND(C350:F350&gt;B350:E350),AND(C350:E350&gt;B350:D350))))</f>
        <v>1</v>
      </c>
      <c r="K350" s="1" t="b">
        <f t="array" ref="K350">IF(NOT(H350=""),AND(C350:H350&lt;B350:G350),IF(NOT(G350=""),AND(C350:G350&lt;B350:F350),IF(NOT(F350=""),AND(C350:F350&lt;B350:E350),AND(C350:E350&lt;B350:D350))))</f>
        <v>0</v>
      </c>
      <c r="L350" s="1" t="b">
        <f t="array" ref="L350">IF(NOT(H350=""),AND(AND(ABS(C350:H350-B350:G350)&gt;0),AND(ABS(C350:H350-B350:G350)&lt;4)),IF(NOT(G350=""),AND(AND(ABS(C350:G350-B350:F350)&gt;0),AND(ABS(C350:G350-B350:F350)&lt;4)),IF(NOT(F350=""),AND(AND(ABS(C350:F350-B350:E350)&gt;0),AND(ABS(C350:F350-B350:E350)&lt;4)),AND(AND(ABS(C350:E350-B350:D350)&gt;0),AND(ABS(C350:E350-B350:D350)&lt;4)))))</f>
        <v>0</v>
      </c>
      <c r="M350" s="1" t="b">
        <f t="shared" si="1"/>
        <v>0</v>
      </c>
    </row>
    <row r="351" ht="15.75" customHeight="1">
      <c r="A351" s="1" t="s">
        <v>360</v>
      </c>
      <c r="B351" s="1">
        <f>IFERROR(__xludf.DUMMYFUNCTION("SPLIT(A351,"" "")"),36.0)</f>
        <v>36</v>
      </c>
      <c r="C351" s="1">
        <f>IFERROR(__xludf.DUMMYFUNCTION("""COMPUTED_VALUE"""),43.0)</f>
        <v>43</v>
      </c>
      <c r="D351" s="1">
        <f>IFERROR(__xludf.DUMMYFUNCTION("""COMPUTED_VALUE"""),46.0)</f>
        <v>46</v>
      </c>
      <c r="E351" s="1">
        <f>IFERROR(__xludf.DUMMYFUNCTION("""COMPUTED_VALUE"""),48.0)</f>
        <v>48</v>
      </c>
      <c r="F351" s="2">
        <f>IFERROR(__xludf.DUMMYFUNCTION("""COMPUTED_VALUE"""),48.0)</f>
        <v>48</v>
      </c>
      <c r="J351" s="1" t="b">
        <f t="array" ref="J351">IF(NOT(H351=""),AND(C351:H351&gt;B351:G351),IF(NOT(G351=""),AND(C351:G351&gt;B351:F351),IF(NOT(F351=""),AND(C351:F351&gt;B351:E351),AND(C351:E351&gt;B351:D351))))</f>
        <v>0</v>
      </c>
      <c r="K351" s="1" t="b">
        <f t="array" ref="K351">IF(NOT(H351=""),AND(C351:H351&lt;B351:G351),IF(NOT(G351=""),AND(C351:G351&lt;B351:F351),IF(NOT(F351=""),AND(C351:F351&lt;B351:E351),AND(C351:E351&lt;B351:D351))))</f>
        <v>0</v>
      </c>
      <c r="L351" s="1" t="b">
        <f t="array" ref="L351">IF(NOT(H351=""),AND(AND(ABS(C351:H351-B351:G351)&gt;0),AND(ABS(C351:H351-B351:G351)&lt;4)),IF(NOT(G351=""),AND(AND(ABS(C351:G351-B351:F351)&gt;0),AND(ABS(C351:G351-B351:F351)&lt;4)),IF(NOT(F351=""),AND(AND(ABS(C351:F351-B351:E351)&gt;0),AND(ABS(C351:F351-B351:E351)&lt;4)),AND(AND(ABS(C351:E351-B351:D351)&gt;0),AND(ABS(C351:E351-B351:D351)&lt;4)))))</f>
        <v>0</v>
      </c>
      <c r="M351" s="1" t="b">
        <f t="shared" si="1"/>
        <v>0</v>
      </c>
    </row>
    <row r="352" ht="15.75" customHeight="1">
      <c r="A352" s="1" t="s">
        <v>361</v>
      </c>
      <c r="B352" s="1">
        <f>IFERROR(__xludf.DUMMYFUNCTION("SPLIT(A352,"" "")"),31.0)</f>
        <v>31</v>
      </c>
      <c r="C352" s="1">
        <f>IFERROR(__xludf.DUMMYFUNCTION("""COMPUTED_VALUE"""),37.0)</f>
        <v>37</v>
      </c>
      <c r="D352" s="1">
        <f>IFERROR(__xludf.DUMMYFUNCTION("""COMPUTED_VALUE"""),40.0)</f>
        <v>40</v>
      </c>
      <c r="E352" s="1">
        <f>IFERROR(__xludf.DUMMYFUNCTION("""COMPUTED_VALUE"""),42.0)</f>
        <v>42</v>
      </c>
      <c r="F352" s="1">
        <f>IFERROR(__xludf.DUMMYFUNCTION("""COMPUTED_VALUE"""),45.0)</f>
        <v>45</v>
      </c>
      <c r="G352" s="2">
        <f>IFERROR(__xludf.DUMMYFUNCTION("""COMPUTED_VALUE"""),49.0)</f>
        <v>49</v>
      </c>
      <c r="J352" s="1" t="b">
        <f t="array" ref="J352">IF(NOT(H352=""),AND(C352:H352&gt;B352:G352),IF(NOT(G352=""),AND(C352:G352&gt;B352:F352),IF(NOT(F352=""),AND(C352:F352&gt;B352:E352),AND(C352:E352&gt;B352:D352))))</f>
        <v>1</v>
      </c>
      <c r="K352" s="1" t="b">
        <f t="array" ref="K352">IF(NOT(H352=""),AND(C352:H352&lt;B352:G352),IF(NOT(G352=""),AND(C352:G352&lt;B352:F352),IF(NOT(F352=""),AND(C352:F352&lt;B352:E352),AND(C352:E352&lt;B352:D352))))</f>
        <v>0</v>
      </c>
      <c r="L352" s="1" t="b">
        <f t="array" ref="L352">IF(NOT(H352=""),AND(AND(ABS(C352:H352-B352:G352)&gt;0),AND(ABS(C352:H352-B352:G352)&lt;4)),IF(NOT(G352=""),AND(AND(ABS(C352:G352-B352:F352)&gt;0),AND(ABS(C352:G352-B352:F352)&lt;4)),IF(NOT(F352=""),AND(AND(ABS(C352:F352-B352:E352)&gt;0),AND(ABS(C352:F352-B352:E352)&lt;4)),AND(AND(ABS(C352:E352-B352:D352)&gt;0),AND(ABS(C352:E352-B352:D352)&lt;4)))))</f>
        <v>0</v>
      </c>
      <c r="M352" s="1" t="b">
        <f t="shared" si="1"/>
        <v>0</v>
      </c>
    </row>
    <row r="353" ht="15.75" customHeight="1">
      <c r="A353" s="1" t="s">
        <v>362</v>
      </c>
      <c r="B353" s="1">
        <f>IFERROR(__xludf.DUMMYFUNCTION("SPLIT(A353,"" "")"),83.0)</f>
        <v>83</v>
      </c>
      <c r="C353" s="1">
        <f>IFERROR(__xludf.DUMMYFUNCTION("""COMPUTED_VALUE"""),88.0)</f>
        <v>88</v>
      </c>
      <c r="D353" s="1">
        <f>IFERROR(__xludf.DUMMYFUNCTION("""COMPUTED_VALUE"""),89.0)</f>
        <v>89</v>
      </c>
      <c r="E353" s="1">
        <f>IFERROR(__xludf.DUMMYFUNCTION("""COMPUTED_VALUE"""),90.0)</f>
        <v>90</v>
      </c>
      <c r="F353" s="2">
        <f>IFERROR(__xludf.DUMMYFUNCTION("""COMPUTED_VALUE"""),97.0)</f>
        <v>97</v>
      </c>
      <c r="J353" s="1" t="b">
        <f t="array" ref="J353">IF(NOT(H353=""),AND(C353:H353&gt;B353:G353),IF(NOT(G353=""),AND(C353:G353&gt;B353:F353),IF(NOT(F353=""),AND(C353:F353&gt;B353:E353),AND(C353:E353&gt;B353:D353))))</f>
        <v>1</v>
      </c>
      <c r="K353" s="1" t="b">
        <f t="array" ref="K353">IF(NOT(H353=""),AND(C353:H353&lt;B353:G353),IF(NOT(G353=""),AND(C353:G353&lt;B353:F353),IF(NOT(F353=""),AND(C353:F353&lt;B353:E353),AND(C353:E353&lt;B353:D353))))</f>
        <v>0</v>
      </c>
      <c r="L353" s="1" t="b">
        <f t="array" ref="L353">IF(NOT(H353=""),AND(AND(ABS(C353:H353-B353:G353)&gt;0),AND(ABS(C353:H353-B353:G353)&lt;4)),IF(NOT(G353=""),AND(AND(ABS(C353:G353-B353:F353)&gt;0),AND(ABS(C353:G353-B353:F353)&lt;4)),IF(NOT(F353=""),AND(AND(ABS(C353:F353-B353:E353)&gt;0),AND(ABS(C353:F353-B353:E353)&lt;4)),AND(AND(ABS(C353:E353-B353:D353)&gt;0),AND(ABS(C353:E353-B353:D353)&lt;4)))))</f>
        <v>0</v>
      </c>
      <c r="M353" s="1" t="b">
        <f t="shared" si="1"/>
        <v>0</v>
      </c>
    </row>
    <row r="354" ht="15.75" customHeight="1">
      <c r="A354" s="1" t="s">
        <v>363</v>
      </c>
      <c r="B354" s="1">
        <f>IFERROR(__xludf.DUMMYFUNCTION("SPLIT(A354,"" "")"),20.0)</f>
        <v>20</v>
      </c>
      <c r="C354" s="1">
        <f>IFERROR(__xludf.DUMMYFUNCTION("""COMPUTED_VALUE"""),26.0)</f>
        <v>26</v>
      </c>
      <c r="D354" s="1">
        <f>IFERROR(__xludf.DUMMYFUNCTION("""COMPUTED_VALUE"""),25.0)</f>
        <v>25</v>
      </c>
      <c r="E354" s="1">
        <f>IFERROR(__xludf.DUMMYFUNCTION("""COMPUTED_VALUE"""),26.0)</f>
        <v>26</v>
      </c>
      <c r="F354" s="2">
        <f>IFERROR(__xludf.DUMMYFUNCTION("""COMPUTED_VALUE"""),27.0)</f>
        <v>27</v>
      </c>
      <c r="J354" s="1" t="b">
        <f t="array" ref="J354">IF(NOT(H354=""),AND(C354:H354&gt;B354:G354),IF(NOT(G354=""),AND(C354:G354&gt;B354:F354),IF(NOT(F354=""),AND(C354:F354&gt;B354:E354),AND(C354:E354&gt;B354:D354))))</f>
        <v>0</v>
      </c>
      <c r="K354" s="1" t="b">
        <f t="array" ref="K354">IF(NOT(H354=""),AND(C354:H354&lt;B354:G354),IF(NOT(G354=""),AND(C354:G354&lt;B354:F354),IF(NOT(F354=""),AND(C354:F354&lt;B354:E354),AND(C354:E354&lt;B354:D354))))</f>
        <v>0</v>
      </c>
      <c r="L354" s="1" t="b">
        <f t="array" ref="L354">IF(NOT(H354=""),AND(AND(ABS(C354:H354-B354:G354)&gt;0),AND(ABS(C354:H354-B354:G354)&lt;4)),IF(NOT(G354=""),AND(AND(ABS(C354:G354-B354:F354)&gt;0),AND(ABS(C354:G354-B354:F354)&lt;4)),IF(NOT(F354=""),AND(AND(ABS(C354:F354-B354:E354)&gt;0),AND(ABS(C354:F354-B354:E354)&lt;4)),AND(AND(ABS(C354:E354-B354:D354)&gt;0),AND(ABS(C354:E354-B354:D354)&lt;4)))))</f>
        <v>0</v>
      </c>
      <c r="M354" s="1" t="b">
        <f t="shared" si="1"/>
        <v>0</v>
      </c>
    </row>
    <row r="355" ht="15.75" customHeight="1">
      <c r="A355" s="1" t="s">
        <v>364</v>
      </c>
      <c r="B355" s="1">
        <f>IFERROR(__xludf.DUMMYFUNCTION("SPLIT(A355,"" "")"),5.0)</f>
        <v>5</v>
      </c>
      <c r="C355" s="1">
        <f>IFERROR(__xludf.DUMMYFUNCTION("""COMPUTED_VALUE"""),11.0)</f>
        <v>11</v>
      </c>
      <c r="D355" s="1">
        <f>IFERROR(__xludf.DUMMYFUNCTION("""COMPUTED_VALUE"""),9.0)</f>
        <v>9</v>
      </c>
      <c r="E355" s="1">
        <f>IFERROR(__xludf.DUMMYFUNCTION("""COMPUTED_VALUE"""),12.0)</f>
        <v>12</v>
      </c>
      <c r="F355" s="2">
        <f>IFERROR(__xludf.DUMMYFUNCTION("""COMPUTED_VALUE"""),9.0)</f>
        <v>9</v>
      </c>
      <c r="J355" s="1" t="b">
        <f t="array" ref="J355">IF(NOT(H355=""),AND(C355:H355&gt;B355:G355),IF(NOT(G355=""),AND(C355:G355&gt;B355:F355),IF(NOT(F355=""),AND(C355:F355&gt;B355:E355),AND(C355:E355&gt;B355:D355))))</f>
        <v>0</v>
      </c>
      <c r="K355" s="1" t="b">
        <f t="array" ref="K355">IF(NOT(H355=""),AND(C355:H355&lt;B355:G355),IF(NOT(G355=""),AND(C355:G355&lt;B355:F355),IF(NOT(F355=""),AND(C355:F355&lt;B355:E355),AND(C355:E355&lt;B355:D355))))</f>
        <v>0</v>
      </c>
      <c r="L355" s="1" t="b">
        <f t="array" ref="L355">IF(NOT(H355=""),AND(AND(ABS(C355:H355-B355:G355)&gt;0),AND(ABS(C355:H355-B355:G355)&lt;4)),IF(NOT(G355=""),AND(AND(ABS(C355:G355-B355:F355)&gt;0),AND(ABS(C355:G355-B355:F355)&lt;4)),IF(NOT(F355=""),AND(AND(ABS(C355:F355-B355:E355)&gt;0),AND(ABS(C355:F355-B355:E355)&lt;4)),AND(AND(ABS(C355:E355-B355:D355)&gt;0),AND(ABS(C355:E355-B355:D355)&lt;4)))))</f>
        <v>0</v>
      </c>
      <c r="M355" s="1" t="b">
        <f t="shared" si="1"/>
        <v>0</v>
      </c>
    </row>
    <row r="356" ht="15.75" customHeight="1">
      <c r="A356" s="1" t="s">
        <v>365</v>
      </c>
      <c r="B356" s="1">
        <f>IFERROR(__xludf.DUMMYFUNCTION("SPLIT(A356,"" "")"),30.0)</f>
        <v>30</v>
      </c>
      <c r="C356" s="1">
        <f>IFERROR(__xludf.DUMMYFUNCTION("""COMPUTED_VALUE"""),37.0)</f>
        <v>37</v>
      </c>
      <c r="D356" s="1">
        <f>IFERROR(__xludf.DUMMYFUNCTION("""COMPUTED_VALUE"""),35.0)</f>
        <v>35</v>
      </c>
      <c r="E356" s="1">
        <f>IFERROR(__xludf.DUMMYFUNCTION("""COMPUTED_VALUE"""),37.0)</f>
        <v>37</v>
      </c>
      <c r="F356" s="2">
        <f>IFERROR(__xludf.DUMMYFUNCTION("""COMPUTED_VALUE"""),37.0)</f>
        <v>37</v>
      </c>
      <c r="J356" s="1" t="b">
        <f t="array" ref="J356">IF(NOT(H356=""),AND(C356:H356&gt;B356:G356),IF(NOT(G356=""),AND(C356:G356&gt;B356:F356),IF(NOT(F356=""),AND(C356:F356&gt;B356:E356),AND(C356:E356&gt;B356:D356))))</f>
        <v>0</v>
      </c>
      <c r="K356" s="1" t="b">
        <f t="array" ref="K356">IF(NOT(H356=""),AND(C356:H356&lt;B356:G356),IF(NOT(G356=""),AND(C356:G356&lt;B356:F356),IF(NOT(F356=""),AND(C356:F356&lt;B356:E356),AND(C356:E356&lt;B356:D356))))</f>
        <v>0</v>
      </c>
      <c r="L356" s="1" t="b">
        <f t="array" ref="L356">IF(NOT(H356=""),AND(AND(ABS(C356:H356-B356:G356)&gt;0),AND(ABS(C356:H356-B356:G356)&lt;4)),IF(NOT(G356=""),AND(AND(ABS(C356:G356-B356:F356)&gt;0),AND(ABS(C356:G356-B356:F356)&lt;4)),IF(NOT(F356=""),AND(AND(ABS(C356:F356-B356:E356)&gt;0),AND(ABS(C356:F356-B356:E356)&lt;4)),AND(AND(ABS(C356:E356-B356:D356)&gt;0),AND(ABS(C356:E356-B356:D356)&lt;4)))))</f>
        <v>0</v>
      </c>
      <c r="M356" s="1" t="b">
        <f t="shared" si="1"/>
        <v>0</v>
      </c>
    </row>
    <row r="357" ht="15.75" customHeight="1">
      <c r="A357" s="1" t="s">
        <v>366</v>
      </c>
      <c r="B357" s="1">
        <f>IFERROR(__xludf.DUMMYFUNCTION("SPLIT(A357,"" "")"),23.0)</f>
        <v>23</v>
      </c>
      <c r="C357" s="1">
        <f>IFERROR(__xludf.DUMMYFUNCTION("""COMPUTED_VALUE"""),28.0)</f>
        <v>28</v>
      </c>
      <c r="D357" s="1">
        <f>IFERROR(__xludf.DUMMYFUNCTION("""COMPUTED_VALUE"""),29.0)</f>
        <v>29</v>
      </c>
      <c r="E357" s="1">
        <f>IFERROR(__xludf.DUMMYFUNCTION("""COMPUTED_VALUE"""),28.0)</f>
        <v>28</v>
      </c>
      <c r="F357" s="2">
        <f>IFERROR(__xludf.DUMMYFUNCTION("""COMPUTED_VALUE"""),32.0)</f>
        <v>32</v>
      </c>
      <c r="J357" s="1" t="b">
        <f t="array" ref="J357">IF(NOT(H357=""),AND(C357:H357&gt;B357:G357),IF(NOT(G357=""),AND(C357:G357&gt;B357:F357),IF(NOT(F357=""),AND(C357:F357&gt;B357:E357),AND(C357:E357&gt;B357:D357))))</f>
        <v>0</v>
      </c>
      <c r="K357" s="1" t="b">
        <f t="array" ref="K357">IF(NOT(H357=""),AND(C357:H357&lt;B357:G357),IF(NOT(G357=""),AND(C357:G357&lt;B357:F357),IF(NOT(F357=""),AND(C357:F357&lt;B357:E357),AND(C357:E357&lt;B357:D357))))</f>
        <v>0</v>
      </c>
      <c r="L357" s="1" t="b">
        <f t="array" ref="L357">IF(NOT(H357=""),AND(AND(ABS(C357:H357-B357:G357)&gt;0),AND(ABS(C357:H357-B357:G357)&lt;4)),IF(NOT(G357=""),AND(AND(ABS(C357:G357-B357:F357)&gt;0),AND(ABS(C357:G357-B357:F357)&lt;4)),IF(NOT(F357=""),AND(AND(ABS(C357:F357-B357:E357)&gt;0),AND(ABS(C357:F357-B357:E357)&lt;4)),AND(AND(ABS(C357:E357-B357:D357)&gt;0),AND(ABS(C357:E357-B357:D357)&lt;4)))))</f>
        <v>0</v>
      </c>
      <c r="M357" s="1" t="b">
        <f t="shared" si="1"/>
        <v>0</v>
      </c>
    </row>
    <row r="358" ht="15.75" customHeight="1">
      <c r="A358" s="1" t="s">
        <v>367</v>
      </c>
      <c r="B358" s="1">
        <f>IFERROR(__xludf.DUMMYFUNCTION("SPLIT(A358,"" "")"),70.0)</f>
        <v>70</v>
      </c>
      <c r="C358" s="1">
        <f>IFERROR(__xludf.DUMMYFUNCTION("""COMPUTED_VALUE"""),76.0)</f>
        <v>76</v>
      </c>
      <c r="D358" s="1">
        <f>IFERROR(__xludf.DUMMYFUNCTION("""COMPUTED_VALUE"""),78.0)</f>
        <v>78</v>
      </c>
      <c r="E358" s="1">
        <f>IFERROR(__xludf.DUMMYFUNCTION("""COMPUTED_VALUE"""),77.0)</f>
        <v>77</v>
      </c>
      <c r="F358" s="1">
        <f>IFERROR(__xludf.DUMMYFUNCTION("""COMPUTED_VALUE"""),79.0)</f>
        <v>79</v>
      </c>
      <c r="G358" s="1">
        <f>IFERROR(__xludf.DUMMYFUNCTION("""COMPUTED_VALUE"""),81.0)</f>
        <v>81</v>
      </c>
      <c r="H358" s="1">
        <f>IFERROR(__xludf.DUMMYFUNCTION("""COMPUTED_VALUE"""),83.0)</f>
        <v>83</v>
      </c>
      <c r="I358" s="1">
        <f>IFERROR(__xludf.DUMMYFUNCTION("""COMPUTED_VALUE"""),88.0)</f>
        <v>88</v>
      </c>
      <c r="J358" s="1" t="b">
        <f t="array" ref="J358">IF(NOT(H358=""),AND(C358:H358&gt;B358:G358),IF(NOT(G358=""),AND(C358:G358&gt;B358:F358),IF(NOT(F358=""),AND(C358:F358&gt;B358:E358),AND(C358:E358&gt;B358:D358))))</f>
        <v>0</v>
      </c>
      <c r="K358" s="1" t="b">
        <f t="array" ref="K358">IF(NOT(H358=""),AND(C358:H358&lt;B358:G358),IF(NOT(G358=""),AND(C358:G358&lt;B358:F358),IF(NOT(F358=""),AND(C358:F358&lt;B358:E358),AND(C358:E358&lt;B358:D358))))</f>
        <v>0</v>
      </c>
      <c r="L358" s="1" t="b">
        <f t="array" ref="L358">IF(NOT(H358=""),AND(AND(ABS(C358:H358-B358:G358)&gt;0),AND(ABS(C358:H358-B358:G358)&lt;4)),IF(NOT(G358=""),AND(AND(ABS(C358:G358-B358:F358)&gt;0),AND(ABS(C358:G358-B358:F358)&lt;4)),IF(NOT(F358=""),AND(AND(ABS(C358:F358-B358:E358)&gt;0),AND(ABS(C358:F358-B358:E358)&lt;4)),AND(AND(ABS(C358:E358-B358:D358)&gt;0),AND(ABS(C358:E358-B358:D358)&lt;4)))))</f>
        <v>0</v>
      </c>
      <c r="M358" s="1" t="b">
        <f t="shared" si="1"/>
        <v>0</v>
      </c>
    </row>
    <row r="359" ht="15.75" customHeight="1">
      <c r="A359" s="1" t="s">
        <v>368</v>
      </c>
      <c r="B359" s="1">
        <f>IFERROR(__xludf.DUMMYFUNCTION("SPLIT(A359,"" "")"),14.0)</f>
        <v>14</v>
      </c>
      <c r="C359" s="1">
        <f>IFERROR(__xludf.DUMMYFUNCTION("""COMPUTED_VALUE"""),20.0)</f>
        <v>20</v>
      </c>
      <c r="D359" s="1">
        <f>IFERROR(__xludf.DUMMYFUNCTION("""COMPUTED_VALUE"""),22.0)</f>
        <v>22</v>
      </c>
      <c r="E359" s="1">
        <f>IFERROR(__xludf.DUMMYFUNCTION("""COMPUTED_VALUE"""),22.0)</f>
        <v>22</v>
      </c>
      <c r="F359" s="2">
        <f>IFERROR(__xludf.DUMMYFUNCTION("""COMPUTED_VALUE"""),24.0)</f>
        <v>24</v>
      </c>
      <c r="J359" s="1" t="b">
        <f t="array" ref="J359">IF(NOT(H359=""),AND(C359:H359&gt;B359:G359),IF(NOT(G359=""),AND(C359:G359&gt;B359:F359),IF(NOT(F359=""),AND(C359:F359&gt;B359:E359),AND(C359:E359&gt;B359:D359))))</f>
        <v>0</v>
      </c>
      <c r="K359" s="1" t="b">
        <f t="array" ref="K359">IF(NOT(H359=""),AND(C359:H359&lt;B359:G359),IF(NOT(G359=""),AND(C359:G359&lt;B359:F359),IF(NOT(F359=""),AND(C359:F359&lt;B359:E359),AND(C359:E359&lt;B359:D359))))</f>
        <v>0</v>
      </c>
      <c r="L359" s="1" t="b">
        <f t="array" ref="L359">IF(NOT(H359=""),AND(AND(ABS(C359:H359-B359:G359)&gt;0),AND(ABS(C359:H359-B359:G359)&lt;4)),IF(NOT(G359=""),AND(AND(ABS(C359:G359-B359:F359)&gt;0),AND(ABS(C359:G359-B359:F359)&lt;4)),IF(NOT(F359=""),AND(AND(ABS(C359:F359-B359:E359)&gt;0),AND(ABS(C359:F359-B359:E359)&lt;4)),AND(AND(ABS(C359:E359-B359:D359)&gt;0),AND(ABS(C359:E359-B359:D359)&lt;4)))))</f>
        <v>0</v>
      </c>
      <c r="M359" s="1" t="b">
        <f t="shared" si="1"/>
        <v>0</v>
      </c>
    </row>
    <row r="360" ht="15.75" customHeight="1">
      <c r="A360" s="1" t="s">
        <v>369</v>
      </c>
      <c r="B360" s="1">
        <f>IFERROR(__xludf.DUMMYFUNCTION("SPLIT(A360,"" "")"),41.0)</f>
        <v>41</v>
      </c>
      <c r="C360" s="1">
        <f>IFERROR(__xludf.DUMMYFUNCTION("""COMPUTED_VALUE"""),48.0)</f>
        <v>48</v>
      </c>
      <c r="D360" s="1">
        <f>IFERROR(__xludf.DUMMYFUNCTION("""COMPUTED_VALUE"""),51.0)</f>
        <v>51</v>
      </c>
      <c r="E360" s="1">
        <f>IFERROR(__xludf.DUMMYFUNCTION("""COMPUTED_VALUE"""),51.0)</f>
        <v>51</v>
      </c>
      <c r="F360" s="2">
        <f>IFERROR(__xludf.DUMMYFUNCTION("""COMPUTED_VALUE"""),48.0)</f>
        <v>48</v>
      </c>
      <c r="J360" s="1" t="b">
        <f t="array" ref="J360">IF(NOT(H360=""),AND(C360:H360&gt;B360:G360),IF(NOT(G360=""),AND(C360:G360&gt;B360:F360),IF(NOT(F360=""),AND(C360:F360&gt;B360:E360),AND(C360:E360&gt;B360:D360))))</f>
        <v>0</v>
      </c>
      <c r="K360" s="1" t="b">
        <f t="array" ref="K360">IF(NOT(H360=""),AND(C360:H360&lt;B360:G360),IF(NOT(G360=""),AND(C360:G360&lt;B360:F360),IF(NOT(F360=""),AND(C360:F360&lt;B360:E360),AND(C360:E360&lt;B360:D360))))</f>
        <v>0</v>
      </c>
      <c r="L360" s="1" t="b">
        <f t="array" ref="L360">IF(NOT(H360=""),AND(AND(ABS(C360:H360-B360:G360)&gt;0),AND(ABS(C360:H360-B360:G360)&lt;4)),IF(NOT(G360=""),AND(AND(ABS(C360:G360-B360:F360)&gt;0),AND(ABS(C360:G360-B360:F360)&lt;4)),IF(NOT(F360=""),AND(AND(ABS(C360:F360-B360:E360)&gt;0),AND(ABS(C360:F360-B360:E360)&lt;4)),AND(AND(ABS(C360:E360-B360:D360)&gt;0),AND(ABS(C360:E360-B360:D360)&lt;4)))))</f>
        <v>0</v>
      </c>
      <c r="M360" s="1" t="b">
        <f t="shared" si="1"/>
        <v>0</v>
      </c>
    </row>
    <row r="361" ht="15.75" customHeight="1">
      <c r="A361" s="1" t="s">
        <v>370</v>
      </c>
      <c r="B361" s="1">
        <f>IFERROR(__xludf.DUMMYFUNCTION("SPLIT(A361,"" "")"),68.0)</f>
        <v>68</v>
      </c>
      <c r="C361" s="1">
        <f>IFERROR(__xludf.DUMMYFUNCTION("""COMPUTED_VALUE"""),73.0)</f>
        <v>73</v>
      </c>
      <c r="D361" s="1">
        <f>IFERROR(__xludf.DUMMYFUNCTION("""COMPUTED_VALUE"""),75.0)</f>
        <v>75</v>
      </c>
      <c r="E361" s="1">
        <f>IFERROR(__xludf.DUMMYFUNCTION("""COMPUTED_VALUE"""),75.0)</f>
        <v>75</v>
      </c>
      <c r="F361" s="2">
        <f>IFERROR(__xludf.DUMMYFUNCTION("""COMPUTED_VALUE"""),75.0)</f>
        <v>75</v>
      </c>
      <c r="J361" s="1" t="b">
        <f t="array" ref="J361">IF(NOT(H361=""),AND(C361:H361&gt;B361:G361),IF(NOT(G361=""),AND(C361:G361&gt;B361:F361),IF(NOT(F361=""),AND(C361:F361&gt;B361:E361),AND(C361:E361&gt;B361:D361))))</f>
        <v>0</v>
      </c>
      <c r="K361" s="1" t="b">
        <f t="array" ref="K361">IF(NOT(H361=""),AND(C361:H361&lt;B361:G361),IF(NOT(G361=""),AND(C361:G361&lt;B361:F361),IF(NOT(F361=""),AND(C361:F361&lt;B361:E361),AND(C361:E361&lt;B361:D361))))</f>
        <v>0</v>
      </c>
      <c r="L361" s="1" t="b">
        <f t="array" ref="L361">IF(NOT(H361=""),AND(AND(ABS(C361:H361-B361:G361)&gt;0),AND(ABS(C361:H361-B361:G361)&lt;4)),IF(NOT(G361=""),AND(AND(ABS(C361:G361-B361:F361)&gt;0),AND(ABS(C361:G361-B361:F361)&lt;4)),IF(NOT(F361=""),AND(AND(ABS(C361:F361-B361:E361)&gt;0),AND(ABS(C361:F361-B361:E361)&lt;4)),AND(AND(ABS(C361:E361-B361:D361)&gt;0),AND(ABS(C361:E361-B361:D361)&lt;4)))))</f>
        <v>0</v>
      </c>
      <c r="M361" s="1" t="b">
        <f t="shared" si="1"/>
        <v>0</v>
      </c>
    </row>
    <row r="362" ht="15.75" customHeight="1">
      <c r="A362" s="1" t="s">
        <v>371</v>
      </c>
      <c r="B362" s="1">
        <f>IFERROR(__xludf.DUMMYFUNCTION("SPLIT(A362,"" "")"),49.0)</f>
        <v>49</v>
      </c>
      <c r="C362" s="1">
        <f>IFERROR(__xludf.DUMMYFUNCTION("""COMPUTED_VALUE"""),54.0)</f>
        <v>54</v>
      </c>
      <c r="D362" s="1">
        <f>IFERROR(__xludf.DUMMYFUNCTION("""COMPUTED_VALUE"""),55.0)</f>
        <v>55</v>
      </c>
      <c r="E362" s="1">
        <f>IFERROR(__xludf.DUMMYFUNCTION("""COMPUTED_VALUE"""),56.0)</f>
        <v>56</v>
      </c>
      <c r="F362" s="1">
        <f>IFERROR(__xludf.DUMMYFUNCTION("""COMPUTED_VALUE"""),56.0)</f>
        <v>56</v>
      </c>
      <c r="G362" s="1">
        <f>IFERROR(__xludf.DUMMYFUNCTION("""COMPUTED_VALUE"""),57.0)</f>
        <v>57</v>
      </c>
      <c r="H362" s="1">
        <f>IFERROR(__xludf.DUMMYFUNCTION("""COMPUTED_VALUE"""),58.0)</f>
        <v>58</v>
      </c>
      <c r="I362" s="1">
        <f>IFERROR(__xludf.DUMMYFUNCTION("""COMPUTED_VALUE"""),62.0)</f>
        <v>62</v>
      </c>
      <c r="J362" s="1" t="b">
        <f t="array" ref="J362">IF(NOT(H362=""),AND(C362:H362&gt;B362:G362),IF(NOT(G362=""),AND(C362:G362&gt;B362:F362),IF(NOT(F362=""),AND(C362:F362&gt;B362:E362),AND(C362:E362&gt;B362:D362))))</f>
        <v>0</v>
      </c>
      <c r="K362" s="1" t="b">
        <f t="array" ref="K362">IF(NOT(H362=""),AND(C362:H362&lt;B362:G362),IF(NOT(G362=""),AND(C362:G362&lt;B362:F362),IF(NOT(F362=""),AND(C362:F362&lt;B362:E362),AND(C362:E362&lt;B362:D362))))</f>
        <v>0</v>
      </c>
      <c r="L362" s="1" t="b">
        <f t="array" ref="L362">IF(NOT(H362=""),AND(AND(ABS(C362:H362-B362:G362)&gt;0),AND(ABS(C362:H362-B362:G362)&lt;4)),IF(NOT(G362=""),AND(AND(ABS(C362:G362-B362:F362)&gt;0),AND(ABS(C362:G362-B362:F362)&lt;4)),IF(NOT(F362=""),AND(AND(ABS(C362:F362-B362:E362)&gt;0),AND(ABS(C362:F362-B362:E362)&lt;4)),AND(AND(ABS(C362:E362-B362:D362)&gt;0),AND(ABS(C362:E362-B362:D362)&lt;4)))))</f>
        <v>0</v>
      </c>
      <c r="M362" s="1" t="b">
        <f t="shared" si="1"/>
        <v>0</v>
      </c>
    </row>
    <row r="363" ht="15.75" customHeight="1">
      <c r="A363" s="1" t="s">
        <v>372</v>
      </c>
      <c r="B363" s="1">
        <f>IFERROR(__xludf.DUMMYFUNCTION("SPLIT(A363,"" "")"),45.0)</f>
        <v>45</v>
      </c>
      <c r="C363" s="1">
        <f>IFERROR(__xludf.DUMMYFUNCTION("""COMPUTED_VALUE"""),51.0)</f>
        <v>51</v>
      </c>
      <c r="D363" s="1">
        <f>IFERROR(__xludf.DUMMYFUNCTION("""COMPUTED_VALUE"""),54.0)</f>
        <v>54</v>
      </c>
      <c r="E363" s="1">
        <f>IFERROR(__xludf.DUMMYFUNCTION("""COMPUTED_VALUE"""),57.0)</f>
        <v>57</v>
      </c>
      <c r="F363" s="1">
        <f>IFERROR(__xludf.DUMMYFUNCTION("""COMPUTED_VALUE"""),57.0)</f>
        <v>57</v>
      </c>
      <c r="G363" s="2">
        <f>IFERROR(__xludf.DUMMYFUNCTION("""COMPUTED_VALUE"""),64.0)</f>
        <v>64</v>
      </c>
      <c r="J363" s="1" t="b">
        <f t="array" ref="J363">IF(NOT(H363=""),AND(C363:H363&gt;B363:G363),IF(NOT(G363=""),AND(C363:G363&gt;B363:F363),IF(NOT(F363=""),AND(C363:F363&gt;B363:E363),AND(C363:E363&gt;B363:D363))))</f>
        <v>0</v>
      </c>
      <c r="K363" s="1" t="b">
        <f t="array" ref="K363">IF(NOT(H363=""),AND(C363:H363&lt;B363:G363),IF(NOT(G363=""),AND(C363:G363&lt;B363:F363),IF(NOT(F363=""),AND(C363:F363&lt;B363:E363),AND(C363:E363&lt;B363:D363))))</f>
        <v>0</v>
      </c>
      <c r="L363" s="1" t="b">
        <f t="array" ref="L363">IF(NOT(H363=""),AND(AND(ABS(C363:H363-B363:G363)&gt;0),AND(ABS(C363:H363-B363:G363)&lt;4)),IF(NOT(G363=""),AND(AND(ABS(C363:G363-B363:F363)&gt;0),AND(ABS(C363:G363-B363:F363)&lt;4)),IF(NOT(F363=""),AND(AND(ABS(C363:F363-B363:E363)&gt;0),AND(ABS(C363:F363-B363:E363)&lt;4)),AND(AND(ABS(C363:E363-B363:D363)&gt;0),AND(ABS(C363:E363-B363:D363)&lt;4)))))</f>
        <v>0</v>
      </c>
      <c r="M363" s="1" t="b">
        <f t="shared" si="1"/>
        <v>0</v>
      </c>
    </row>
    <row r="364" ht="15.75" customHeight="1">
      <c r="A364" s="1" t="s">
        <v>373</v>
      </c>
      <c r="B364" s="1">
        <f>IFERROR(__xludf.DUMMYFUNCTION("SPLIT(A364,"" "")"),13.0)</f>
        <v>13</v>
      </c>
      <c r="C364" s="1">
        <f>IFERROR(__xludf.DUMMYFUNCTION("""COMPUTED_VALUE"""),19.0)</f>
        <v>19</v>
      </c>
      <c r="D364" s="1">
        <f>IFERROR(__xludf.DUMMYFUNCTION("""COMPUTED_VALUE"""),21.0)</f>
        <v>21</v>
      </c>
      <c r="E364" s="1">
        <f>IFERROR(__xludf.DUMMYFUNCTION("""COMPUTED_VALUE"""),23.0)</f>
        <v>23</v>
      </c>
      <c r="F364" s="1">
        <f>IFERROR(__xludf.DUMMYFUNCTION("""COMPUTED_VALUE"""),27.0)</f>
        <v>27</v>
      </c>
      <c r="G364" s="2">
        <f>IFERROR(__xludf.DUMMYFUNCTION("""COMPUTED_VALUE"""),29.0)</f>
        <v>29</v>
      </c>
      <c r="J364" s="1" t="b">
        <f t="array" ref="J364">IF(NOT(H364=""),AND(C364:H364&gt;B364:G364),IF(NOT(G364=""),AND(C364:G364&gt;B364:F364),IF(NOT(F364=""),AND(C364:F364&gt;B364:E364),AND(C364:E364&gt;B364:D364))))</f>
        <v>1</v>
      </c>
      <c r="K364" s="1" t="b">
        <f t="array" ref="K364">IF(NOT(H364=""),AND(C364:H364&lt;B364:G364),IF(NOT(G364=""),AND(C364:G364&lt;B364:F364),IF(NOT(F364=""),AND(C364:F364&lt;B364:E364),AND(C364:E364&lt;B364:D364))))</f>
        <v>0</v>
      </c>
      <c r="L364" s="1" t="b">
        <f t="array" ref="L364">IF(NOT(H364=""),AND(AND(ABS(C364:H364-B364:G364)&gt;0),AND(ABS(C364:H364-B364:G364)&lt;4)),IF(NOT(G364=""),AND(AND(ABS(C364:G364-B364:F364)&gt;0),AND(ABS(C364:G364-B364:F364)&lt;4)),IF(NOT(F364=""),AND(AND(ABS(C364:F364-B364:E364)&gt;0),AND(ABS(C364:F364-B364:E364)&lt;4)),AND(AND(ABS(C364:E364-B364:D364)&gt;0),AND(ABS(C364:E364-B364:D364)&lt;4)))))</f>
        <v>0</v>
      </c>
      <c r="M364" s="1" t="b">
        <f t="shared" si="1"/>
        <v>0</v>
      </c>
    </row>
    <row r="365" ht="15.75" customHeight="1">
      <c r="A365" s="1" t="s">
        <v>374</v>
      </c>
      <c r="B365" s="1">
        <f>IFERROR(__xludf.DUMMYFUNCTION("SPLIT(A365,"" "")"),78.0)</f>
        <v>78</v>
      </c>
      <c r="C365" s="1">
        <f>IFERROR(__xludf.DUMMYFUNCTION("""COMPUTED_VALUE"""),83.0)</f>
        <v>83</v>
      </c>
      <c r="D365" s="1">
        <f>IFERROR(__xludf.DUMMYFUNCTION("""COMPUTED_VALUE"""),85.0)</f>
        <v>85</v>
      </c>
      <c r="E365" s="1">
        <f>IFERROR(__xludf.DUMMYFUNCTION("""COMPUTED_VALUE"""),89.0)</f>
        <v>89</v>
      </c>
      <c r="F365" s="1">
        <f>IFERROR(__xludf.DUMMYFUNCTION("""COMPUTED_VALUE"""),92.0)</f>
        <v>92</v>
      </c>
      <c r="G365" s="2">
        <f>IFERROR(__xludf.DUMMYFUNCTION("""COMPUTED_VALUE"""),90.0)</f>
        <v>90</v>
      </c>
      <c r="J365" s="1" t="b">
        <f t="array" ref="J365">IF(NOT(H365=""),AND(C365:H365&gt;B365:G365),IF(NOT(G365=""),AND(C365:G365&gt;B365:F365),IF(NOT(F365=""),AND(C365:F365&gt;B365:E365),AND(C365:E365&gt;B365:D365))))</f>
        <v>0</v>
      </c>
      <c r="K365" s="1" t="b">
        <f t="array" ref="K365">IF(NOT(H365=""),AND(C365:H365&lt;B365:G365),IF(NOT(G365=""),AND(C365:G365&lt;B365:F365),IF(NOT(F365=""),AND(C365:F365&lt;B365:E365),AND(C365:E365&lt;B365:D365))))</f>
        <v>0</v>
      </c>
      <c r="L365" s="1" t="b">
        <f t="array" ref="L365">IF(NOT(H365=""),AND(AND(ABS(C365:H365-B365:G365)&gt;0),AND(ABS(C365:H365-B365:G365)&lt;4)),IF(NOT(G365=""),AND(AND(ABS(C365:G365-B365:F365)&gt;0),AND(ABS(C365:G365-B365:F365)&lt;4)),IF(NOT(F365=""),AND(AND(ABS(C365:F365-B365:E365)&gt;0),AND(ABS(C365:F365-B365:E365)&lt;4)),AND(AND(ABS(C365:E365-B365:D365)&gt;0),AND(ABS(C365:E365-B365:D365)&lt;4)))))</f>
        <v>0</v>
      </c>
      <c r="M365" s="1" t="b">
        <f t="shared" si="1"/>
        <v>0</v>
      </c>
    </row>
    <row r="366" ht="15.75" customHeight="1">
      <c r="A366" s="1" t="s">
        <v>375</v>
      </c>
      <c r="B366" s="1">
        <f>IFERROR(__xludf.DUMMYFUNCTION("SPLIT(A366,"" "")"),48.0)</f>
        <v>48</v>
      </c>
      <c r="C366" s="1">
        <f>IFERROR(__xludf.DUMMYFUNCTION("""COMPUTED_VALUE"""),55.0)</f>
        <v>55</v>
      </c>
      <c r="D366" s="1">
        <f>IFERROR(__xludf.DUMMYFUNCTION("""COMPUTED_VALUE"""),57.0)</f>
        <v>57</v>
      </c>
      <c r="E366" s="1">
        <f>IFERROR(__xludf.DUMMYFUNCTION("""COMPUTED_VALUE"""),60.0)</f>
        <v>60</v>
      </c>
      <c r="F366" s="1">
        <f>IFERROR(__xludf.DUMMYFUNCTION("""COMPUTED_VALUE"""),64.0)</f>
        <v>64</v>
      </c>
      <c r="G366" s="2">
        <f>IFERROR(__xludf.DUMMYFUNCTION("""COMPUTED_VALUE"""),64.0)</f>
        <v>64</v>
      </c>
      <c r="J366" s="1" t="b">
        <f t="array" ref="J366">IF(NOT(H366=""),AND(C366:H366&gt;B366:G366),IF(NOT(G366=""),AND(C366:G366&gt;B366:F366),IF(NOT(F366=""),AND(C366:F366&gt;B366:E366),AND(C366:E366&gt;B366:D366))))</f>
        <v>0</v>
      </c>
      <c r="K366" s="1" t="b">
        <f t="array" ref="K366">IF(NOT(H366=""),AND(C366:H366&lt;B366:G366),IF(NOT(G366=""),AND(C366:G366&lt;B366:F366),IF(NOT(F366=""),AND(C366:F366&lt;B366:E366),AND(C366:E366&lt;B366:D366))))</f>
        <v>0</v>
      </c>
      <c r="L366" s="1" t="b">
        <f t="array" ref="L366">IF(NOT(H366=""),AND(AND(ABS(C366:H366-B366:G366)&gt;0),AND(ABS(C366:H366-B366:G366)&lt;4)),IF(NOT(G366=""),AND(AND(ABS(C366:G366-B366:F366)&gt;0),AND(ABS(C366:G366-B366:F366)&lt;4)),IF(NOT(F366=""),AND(AND(ABS(C366:F366-B366:E366)&gt;0),AND(ABS(C366:F366-B366:E366)&lt;4)),AND(AND(ABS(C366:E366-B366:D366)&gt;0),AND(ABS(C366:E366-B366:D366)&lt;4)))))</f>
        <v>0</v>
      </c>
      <c r="M366" s="1" t="b">
        <f t="shared" si="1"/>
        <v>0</v>
      </c>
    </row>
    <row r="367" ht="15.75" customHeight="1">
      <c r="A367" s="1" t="s">
        <v>376</v>
      </c>
      <c r="B367" s="1">
        <f>IFERROR(__xludf.DUMMYFUNCTION("SPLIT(A367,"" "")"),30.0)</f>
        <v>30</v>
      </c>
      <c r="C367" s="1">
        <f>IFERROR(__xludf.DUMMYFUNCTION("""COMPUTED_VALUE"""),36.0)</f>
        <v>36</v>
      </c>
      <c r="D367" s="1">
        <f>IFERROR(__xludf.DUMMYFUNCTION("""COMPUTED_VALUE"""),37.0)</f>
        <v>37</v>
      </c>
      <c r="E367" s="1">
        <f>IFERROR(__xludf.DUMMYFUNCTION("""COMPUTED_VALUE"""),41.0)</f>
        <v>41</v>
      </c>
      <c r="F367" s="2">
        <f>IFERROR(__xludf.DUMMYFUNCTION("""COMPUTED_VALUE"""),45.0)</f>
        <v>45</v>
      </c>
      <c r="J367" s="1" t="b">
        <f t="array" ref="J367">IF(NOT(H367=""),AND(C367:H367&gt;B367:G367),IF(NOT(G367=""),AND(C367:G367&gt;B367:F367),IF(NOT(F367=""),AND(C367:F367&gt;B367:E367),AND(C367:E367&gt;B367:D367))))</f>
        <v>1</v>
      </c>
      <c r="K367" s="1" t="b">
        <f t="array" ref="K367">IF(NOT(H367=""),AND(C367:H367&lt;B367:G367),IF(NOT(G367=""),AND(C367:G367&lt;B367:F367),IF(NOT(F367=""),AND(C367:F367&lt;B367:E367),AND(C367:E367&lt;B367:D367))))</f>
        <v>0</v>
      </c>
      <c r="L367" s="1" t="b">
        <f t="array" ref="L367">IF(NOT(H367=""),AND(AND(ABS(C367:H367-B367:G367)&gt;0),AND(ABS(C367:H367-B367:G367)&lt;4)),IF(NOT(G367=""),AND(AND(ABS(C367:G367-B367:F367)&gt;0),AND(ABS(C367:G367-B367:F367)&lt;4)),IF(NOT(F367=""),AND(AND(ABS(C367:F367-B367:E367)&gt;0),AND(ABS(C367:F367-B367:E367)&lt;4)),AND(AND(ABS(C367:E367-B367:D367)&gt;0),AND(ABS(C367:E367-B367:D367)&lt;4)))))</f>
        <v>0</v>
      </c>
      <c r="M367" s="1" t="b">
        <f t="shared" si="1"/>
        <v>0</v>
      </c>
    </row>
    <row r="368" ht="15.75" customHeight="1">
      <c r="A368" s="1" t="s">
        <v>377</v>
      </c>
      <c r="B368" s="1">
        <f>IFERROR(__xludf.DUMMYFUNCTION("SPLIT(A368,"" "")"),26.0)</f>
        <v>26</v>
      </c>
      <c r="C368" s="1">
        <f>IFERROR(__xludf.DUMMYFUNCTION("""COMPUTED_VALUE"""),32.0)</f>
        <v>32</v>
      </c>
      <c r="D368" s="1">
        <f>IFERROR(__xludf.DUMMYFUNCTION("""COMPUTED_VALUE"""),36.0)</f>
        <v>36</v>
      </c>
      <c r="E368" s="1">
        <f>IFERROR(__xludf.DUMMYFUNCTION("""COMPUTED_VALUE"""),38.0)</f>
        <v>38</v>
      </c>
      <c r="F368" s="2">
        <f>IFERROR(__xludf.DUMMYFUNCTION("""COMPUTED_VALUE"""),45.0)</f>
        <v>45</v>
      </c>
      <c r="J368" s="1" t="b">
        <f t="array" ref="J368">IF(NOT(H368=""),AND(C368:H368&gt;B368:G368),IF(NOT(G368=""),AND(C368:G368&gt;B368:F368),IF(NOT(F368=""),AND(C368:F368&gt;B368:E368),AND(C368:E368&gt;B368:D368))))</f>
        <v>1</v>
      </c>
      <c r="K368" s="1" t="b">
        <f t="array" ref="K368">IF(NOT(H368=""),AND(C368:H368&lt;B368:G368),IF(NOT(G368=""),AND(C368:G368&lt;B368:F368),IF(NOT(F368=""),AND(C368:F368&lt;B368:E368),AND(C368:E368&lt;B368:D368))))</f>
        <v>0</v>
      </c>
      <c r="L368" s="1" t="b">
        <f t="array" ref="L368">IF(NOT(H368=""),AND(AND(ABS(C368:H368-B368:G368)&gt;0),AND(ABS(C368:H368-B368:G368)&lt;4)),IF(NOT(G368=""),AND(AND(ABS(C368:G368-B368:F368)&gt;0),AND(ABS(C368:G368-B368:F368)&lt;4)),IF(NOT(F368=""),AND(AND(ABS(C368:F368-B368:E368)&gt;0),AND(ABS(C368:F368-B368:E368)&lt;4)),AND(AND(ABS(C368:E368-B368:D368)&gt;0),AND(ABS(C368:E368-B368:D368)&lt;4)))))</f>
        <v>0</v>
      </c>
      <c r="M368" s="1" t="b">
        <f t="shared" si="1"/>
        <v>0</v>
      </c>
    </row>
    <row r="369" ht="15.75" customHeight="1">
      <c r="A369" s="1" t="s">
        <v>378</v>
      </c>
      <c r="B369" s="1">
        <f>IFERROR(__xludf.DUMMYFUNCTION("SPLIT(A369,"" "")"),27.0)</f>
        <v>27</v>
      </c>
      <c r="C369" s="1">
        <f>IFERROR(__xludf.DUMMYFUNCTION("""COMPUTED_VALUE"""),33.0)</f>
        <v>33</v>
      </c>
      <c r="D369" s="1">
        <f>IFERROR(__xludf.DUMMYFUNCTION("""COMPUTED_VALUE"""),36.0)</f>
        <v>36</v>
      </c>
      <c r="E369" s="1">
        <f>IFERROR(__xludf.DUMMYFUNCTION("""COMPUTED_VALUE"""),38.0)</f>
        <v>38</v>
      </c>
      <c r="F369" s="1">
        <f>IFERROR(__xludf.DUMMYFUNCTION("""COMPUTED_VALUE"""),43.0)</f>
        <v>43</v>
      </c>
      <c r="G369" s="1">
        <f>IFERROR(__xludf.DUMMYFUNCTION("""COMPUTED_VALUE"""),46.0)</f>
        <v>46</v>
      </c>
      <c r="H369" s="2">
        <f>IFERROR(__xludf.DUMMYFUNCTION("""COMPUTED_VALUE"""),49.0)</f>
        <v>49</v>
      </c>
      <c r="J369" s="1" t="b">
        <f t="array" ref="J369">IF(NOT(H369=""),AND(C369:H369&gt;B369:G369),IF(NOT(G369=""),AND(C369:G369&gt;B369:F369),IF(NOT(F369=""),AND(C369:F369&gt;B369:E369),AND(C369:E369&gt;B369:D369))))</f>
        <v>1</v>
      </c>
      <c r="K369" s="1" t="b">
        <f t="array" ref="K369">IF(NOT(H369=""),AND(C369:H369&lt;B369:G369),IF(NOT(G369=""),AND(C369:G369&lt;B369:F369),IF(NOT(F369=""),AND(C369:F369&lt;B369:E369),AND(C369:E369&lt;B369:D369))))</f>
        <v>0</v>
      </c>
      <c r="L369" s="1" t="b">
        <f t="array" ref="L369">IF(NOT(H369=""),AND(AND(ABS(C369:H369-B369:G369)&gt;0),AND(ABS(C369:H369-B369:G369)&lt;4)),IF(NOT(G369=""),AND(AND(ABS(C369:G369-B369:F369)&gt;0),AND(ABS(C369:G369-B369:F369)&lt;4)),IF(NOT(F369=""),AND(AND(ABS(C369:F369-B369:E369)&gt;0),AND(ABS(C369:F369-B369:E369)&lt;4)),AND(AND(ABS(C369:E369-B369:D369)&gt;0),AND(ABS(C369:E369-B369:D369)&lt;4)))))</f>
        <v>0</v>
      </c>
      <c r="M369" s="1" t="b">
        <f t="shared" si="1"/>
        <v>0</v>
      </c>
    </row>
    <row r="370" ht="15.75" customHeight="1">
      <c r="A370" s="1" t="s">
        <v>379</v>
      </c>
      <c r="B370" s="1">
        <f>IFERROR(__xludf.DUMMYFUNCTION("SPLIT(A370,"" "")"),24.0)</f>
        <v>24</v>
      </c>
      <c r="C370" s="1">
        <f>IFERROR(__xludf.DUMMYFUNCTION("""COMPUTED_VALUE"""),30.0)</f>
        <v>30</v>
      </c>
      <c r="D370" s="1">
        <f>IFERROR(__xludf.DUMMYFUNCTION("""COMPUTED_VALUE"""),33.0)</f>
        <v>33</v>
      </c>
      <c r="E370" s="1">
        <f>IFERROR(__xludf.DUMMYFUNCTION("""COMPUTED_VALUE"""),36.0)</f>
        <v>36</v>
      </c>
      <c r="F370" s="1">
        <f>IFERROR(__xludf.DUMMYFUNCTION("""COMPUTED_VALUE"""),37.0)</f>
        <v>37</v>
      </c>
      <c r="G370" s="1">
        <f>IFERROR(__xludf.DUMMYFUNCTION("""COMPUTED_VALUE"""),44.0)</f>
        <v>44</v>
      </c>
      <c r="H370" s="1">
        <f>IFERROR(__xludf.DUMMYFUNCTION("""COMPUTED_VALUE"""),46.0)</f>
        <v>46</v>
      </c>
      <c r="I370" s="1">
        <f>IFERROR(__xludf.DUMMYFUNCTION("""COMPUTED_VALUE"""),44.0)</f>
        <v>44</v>
      </c>
      <c r="J370" s="1" t="b">
        <f t="array" ref="J370">IF(NOT(H370=""),AND(C370:H370&gt;B370:G370),IF(NOT(G370=""),AND(C370:G370&gt;B370:F370),IF(NOT(F370=""),AND(C370:F370&gt;B370:E370),AND(C370:E370&gt;B370:D370))))</f>
        <v>1</v>
      </c>
      <c r="K370" s="1" t="b">
        <f t="array" ref="K370">IF(NOT(H370=""),AND(C370:H370&lt;B370:G370),IF(NOT(G370=""),AND(C370:G370&lt;B370:F370),IF(NOT(F370=""),AND(C370:F370&lt;B370:E370),AND(C370:E370&lt;B370:D370))))</f>
        <v>0</v>
      </c>
      <c r="L370" s="1" t="b">
        <f t="array" ref="L370">IF(NOT(H370=""),AND(AND(ABS(C370:H370-B370:G370)&gt;0),AND(ABS(C370:H370-B370:G370)&lt;4)),IF(NOT(G370=""),AND(AND(ABS(C370:G370-B370:F370)&gt;0),AND(ABS(C370:G370-B370:F370)&lt;4)),IF(NOT(F370=""),AND(AND(ABS(C370:F370-B370:E370)&gt;0),AND(ABS(C370:F370-B370:E370)&lt;4)),AND(AND(ABS(C370:E370-B370:D370)&gt;0),AND(ABS(C370:E370-B370:D370)&lt;4)))))</f>
        <v>0</v>
      </c>
      <c r="M370" s="1" t="b">
        <f t="shared" si="1"/>
        <v>0</v>
      </c>
    </row>
    <row r="371" ht="15.75" customHeight="1">
      <c r="A371" s="1" t="s">
        <v>380</v>
      </c>
      <c r="B371" s="1">
        <f>IFERROR(__xludf.DUMMYFUNCTION("SPLIT(A371,"" "")"),70.0)</f>
        <v>70</v>
      </c>
      <c r="C371" s="1">
        <f>IFERROR(__xludf.DUMMYFUNCTION("""COMPUTED_VALUE"""),76.0)</f>
        <v>76</v>
      </c>
      <c r="D371" s="1">
        <f>IFERROR(__xludf.DUMMYFUNCTION("""COMPUTED_VALUE"""),82.0)</f>
        <v>82</v>
      </c>
      <c r="E371" s="1">
        <f>IFERROR(__xludf.DUMMYFUNCTION("""COMPUTED_VALUE"""),83.0)</f>
        <v>83</v>
      </c>
      <c r="F371" s="1">
        <f>IFERROR(__xludf.DUMMYFUNCTION("""COMPUTED_VALUE"""),86.0)</f>
        <v>86</v>
      </c>
      <c r="G371" s="1">
        <f>IFERROR(__xludf.DUMMYFUNCTION("""COMPUTED_VALUE"""),89.0)</f>
        <v>89</v>
      </c>
      <c r="H371" s="2">
        <f>IFERROR(__xludf.DUMMYFUNCTION("""COMPUTED_VALUE"""),89.0)</f>
        <v>89</v>
      </c>
      <c r="J371" s="1" t="b">
        <f t="array" ref="J371">IF(NOT(H371=""),AND(C371:H371&gt;B371:G371),IF(NOT(G371=""),AND(C371:G371&gt;B371:F371),IF(NOT(F371=""),AND(C371:F371&gt;B371:E371),AND(C371:E371&gt;B371:D371))))</f>
        <v>0</v>
      </c>
      <c r="K371" s="1" t="b">
        <f t="array" ref="K371">IF(NOT(H371=""),AND(C371:H371&lt;B371:G371),IF(NOT(G371=""),AND(C371:G371&lt;B371:F371),IF(NOT(F371=""),AND(C371:F371&lt;B371:E371),AND(C371:E371&lt;B371:D371))))</f>
        <v>0</v>
      </c>
      <c r="L371" s="1" t="b">
        <f t="array" ref="L371">IF(NOT(H371=""),AND(AND(ABS(C371:H371-B371:G371)&gt;0),AND(ABS(C371:H371-B371:G371)&lt;4)),IF(NOT(G371=""),AND(AND(ABS(C371:G371-B371:F371)&gt;0),AND(ABS(C371:G371-B371:F371)&lt;4)),IF(NOT(F371=""),AND(AND(ABS(C371:F371-B371:E371)&gt;0),AND(ABS(C371:F371-B371:E371)&lt;4)),AND(AND(ABS(C371:E371-B371:D371)&gt;0),AND(ABS(C371:E371-B371:D371)&lt;4)))))</f>
        <v>0</v>
      </c>
      <c r="M371" s="1" t="b">
        <f t="shared" si="1"/>
        <v>0</v>
      </c>
    </row>
    <row r="372" ht="15.75" customHeight="1">
      <c r="A372" s="1" t="s">
        <v>381</v>
      </c>
      <c r="B372" s="1">
        <f>IFERROR(__xludf.DUMMYFUNCTION("SPLIT(A372,"" "")"),6.0)</f>
        <v>6</v>
      </c>
      <c r="C372" s="1">
        <f>IFERROR(__xludf.DUMMYFUNCTION("""COMPUTED_VALUE"""),13.0)</f>
        <v>13</v>
      </c>
      <c r="D372" s="1">
        <f>IFERROR(__xludf.DUMMYFUNCTION("""COMPUTED_VALUE"""),15.0)</f>
        <v>15</v>
      </c>
      <c r="E372" s="1">
        <f>IFERROR(__xludf.DUMMYFUNCTION("""COMPUTED_VALUE"""),20.0)</f>
        <v>20</v>
      </c>
      <c r="F372" s="2">
        <f>IFERROR(__xludf.DUMMYFUNCTION("""COMPUTED_VALUE"""),24.0)</f>
        <v>24</v>
      </c>
      <c r="J372" s="1" t="b">
        <f t="array" ref="J372">IF(NOT(H372=""),AND(C372:H372&gt;B372:G372),IF(NOT(G372=""),AND(C372:G372&gt;B372:F372),IF(NOT(F372=""),AND(C372:F372&gt;B372:E372),AND(C372:E372&gt;B372:D372))))</f>
        <v>1</v>
      </c>
      <c r="K372" s="1" t="b">
        <f t="array" ref="K372">IF(NOT(H372=""),AND(C372:H372&lt;B372:G372),IF(NOT(G372=""),AND(C372:G372&lt;B372:F372),IF(NOT(F372=""),AND(C372:F372&lt;B372:E372),AND(C372:E372&lt;B372:D372))))</f>
        <v>0</v>
      </c>
      <c r="L372" s="1" t="b">
        <f t="array" ref="L372">IF(NOT(H372=""),AND(AND(ABS(C372:H372-B372:G372)&gt;0),AND(ABS(C372:H372-B372:G372)&lt;4)),IF(NOT(G372=""),AND(AND(ABS(C372:G372-B372:F372)&gt;0),AND(ABS(C372:G372-B372:F372)&lt;4)),IF(NOT(F372=""),AND(AND(ABS(C372:F372-B372:E372)&gt;0),AND(ABS(C372:F372-B372:E372)&lt;4)),AND(AND(ABS(C372:E372-B372:D372)&gt;0),AND(ABS(C372:E372-B372:D372)&lt;4)))))</f>
        <v>0</v>
      </c>
      <c r="M372" s="1" t="b">
        <f t="shared" si="1"/>
        <v>0</v>
      </c>
    </row>
    <row r="373" ht="15.75" customHeight="1">
      <c r="A373" s="1" t="s">
        <v>382</v>
      </c>
      <c r="B373" s="1">
        <f>IFERROR(__xludf.DUMMYFUNCTION("SPLIT(A373,"" "")"),47.0)</f>
        <v>47</v>
      </c>
      <c r="C373" s="1">
        <f>IFERROR(__xludf.DUMMYFUNCTION("""COMPUTED_VALUE"""),53.0)</f>
        <v>53</v>
      </c>
      <c r="D373" s="1">
        <f>IFERROR(__xludf.DUMMYFUNCTION("""COMPUTED_VALUE"""),55.0)</f>
        <v>55</v>
      </c>
      <c r="E373" s="1">
        <f>IFERROR(__xludf.DUMMYFUNCTION("""COMPUTED_VALUE"""),56.0)</f>
        <v>56</v>
      </c>
      <c r="F373" s="1">
        <f>IFERROR(__xludf.DUMMYFUNCTION("""COMPUTED_VALUE"""),62.0)</f>
        <v>62</v>
      </c>
      <c r="G373" s="1">
        <f>IFERROR(__xludf.DUMMYFUNCTION("""COMPUTED_VALUE"""),64.0)</f>
        <v>64</v>
      </c>
      <c r="H373" s="1">
        <f>IFERROR(__xludf.DUMMYFUNCTION("""COMPUTED_VALUE"""),66.0)</f>
        <v>66</v>
      </c>
      <c r="I373" s="1">
        <f>IFERROR(__xludf.DUMMYFUNCTION("""COMPUTED_VALUE"""),71.0)</f>
        <v>71</v>
      </c>
      <c r="J373" s="1" t="b">
        <f t="array" ref="J373">IF(NOT(H373=""),AND(C373:H373&gt;B373:G373),IF(NOT(G373=""),AND(C373:G373&gt;B373:F373),IF(NOT(F373=""),AND(C373:F373&gt;B373:E373),AND(C373:E373&gt;B373:D373))))</f>
        <v>1</v>
      </c>
      <c r="K373" s="1" t="b">
        <f t="array" ref="K373">IF(NOT(H373=""),AND(C373:H373&lt;B373:G373),IF(NOT(G373=""),AND(C373:G373&lt;B373:F373),IF(NOT(F373=""),AND(C373:F373&lt;B373:E373),AND(C373:E373&lt;B373:D373))))</f>
        <v>0</v>
      </c>
      <c r="L373" s="1" t="b">
        <f t="array" ref="L373">IF(NOT(H373=""),AND(AND(ABS(C373:H373-B373:G373)&gt;0),AND(ABS(C373:H373-B373:G373)&lt;4)),IF(NOT(G373=""),AND(AND(ABS(C373:G373-B373:F373)&gt;0),AND(ABS(C373:G373-B373:F373)&lt;4)),IF(NOT(F373=""),AND(AND(ABS(C373:F373-B373:E373)&gt;0),AND(ABS(C373:F373-B373:E373)&lt;4)),AND(AND(ABS(C373:E373-B373:D373)&gt;0),AND(ABS(C373:E373-B373:D373)&lt;4)))))</f>
        <v>0</v>
      </c>
      <c r="M373" s="1" t="b">
        <f t="shared" si="1"/>
        <v>0</v>
      </c>
    </row>
    <row r="374" ht="15.75" customHeight="1">
      <c r="A374" s="1" t="s">
        <v>383</v>
      </c>
      <c r="B374" s="1">
        <f>IFERROR(__xludf.DUMMYFUNCTION("SPLIT(A374,"" "")"),64.0)</f>
        <v>64</v>
      </c>
      <c r="C374" s="1">
        <f>IFERROR(__xludf.DUMMYFUNCTION("""COMPUTED_VALUE"""),63.0)</f>
        <v>63</v>
      </c>
      <c r="D374" s="1">
        <f>IFERROR(__xludf.DUMMYFUNCTION("""COMPUTED_VALUE"""),61.0)</f>
        <v>61</v>
      </c>
      <c r="E374" s="1">
        <f>IFERROR(__xludf.DUMMYFUNCTION("""COMPUTED_VALUE"""),58.0)</f>
        <v>58</v>
      </c>
      <c r="F374" s="1">
        <f>IFERROR(__xludf.DUMMYFUNCTION("""COMPUTED_VALUE"""),56.0)</f>
        <v>56</v>
      </c>
      <c r="G374" s="1">
        <f>IFERROR(__xludf.DUMMYFUNCTION("""COMPUTED_VALUE"""),54.0)</f>
        <v>54</v>
      </c>
      <c r="H374" s="1">
        <f>IFERROR(__xludf.DUMMYFUNCTION("""COMPUTED_VALUE"""),51.0)</f>
        <v>51</v>
      </c>
      <c r="I374" s="1">
        <f>IFERROR(__xludf.DUMMYFUNCTION("""COMPUTED_VALUE"""),53.0)</f>
        <v>53</v>
      </c>
      <c r="J374" s="1" t="b">
        <f t="array" ref="J374">IF(NOT(H374=""),AND(C374:H374&gt;B374:G374),IF(NOT(G374=""),AND(C374:G374&gt;B374:F374),IF(NOT(F374=""),AND(C374:F374&gt;B374:E374),AND(C374:E374&gt;B374:D374))))</f>
        <v>0</v>
      </c>
      <c r="K374" s="1" t="b">
        <f t="array" ref="K374">IF(NOT(H374=""),AND(C374:H374&lt;B374:G374),IF(NOT(G374=""),AND(C374:G374&lt;B374:F374),IF(NOT(F374=""),AND(C374:F374&lt;B374:E374),AND(C374:E374&lt;B374:D374))))</f>
        <v>1</v>
      </c>
      <c r="L374" s="1" t="b">
        <f t="array" ref="L374">IF(NOT(H374=""),AND(AND(ABS(C374:H374-B374:G374)&gt;0),AND(ABS(C374:H374-B374:G374)&lt;4)),IF(NOT(G374=""),AND(AND(ABS(C374:G374-B374:F374)&gt;0),AND(ABS(C374:G374-B374:F374)&lt;4)),IF(NOT(F374=""),AND(AND(ABS(C374:F374-B374:E374)&gt;0),AND(ABS(C374:F374-B374:E374)&lt;4)),AND(AND(ABS(C374:E374-B374:D374)&gt;0),AND(ABS(C374:E374-B374:D374)&lt;4)))))</f>
        <v>1</v>
      </c>
      <c r="M374" s="1" t="b">
        <f t="shared" si="1"/>
        <v>1</v>
      </c>
    </row>
    <row r="375" ht="15.75" customHeight="1">
      <c r="A375" s="1" t="s">
        <v>384</v>
      </c>
      <c r="B375" s="1">
        <f>IFERROR(__xludf.DUMMYFUNCTION("SPLIT(A375,"" "")"),50.0)</f>
        <v>50</v>
      </c>
      <c r="C375" s="1">
        <f>IFERROR(__xludf.DUMMYFUNCTION("""COMPUTED_VALUE"""),48.0)</f>
        <v>48</v>
      </c>
      <c r="D375" s="1">
        <f>IFERROR(__xludf.DUMMYFUNCTION("""COMPUTED_VALUE"""),46.0)</f>
        <v>46</v>
      </c>
      <c r="E375" s="1">
        <f>IFERROR(__xludf.DUMMYFUNCTION("""COMPUTED_VALUE"""),43.0)</f>
        <v>43</v>
      </c>
      <c r="F375" s="1">
        <f>IFERROR(__xludf.DUMMYFUNCTION("""COMPUTED_VALUE"""),42.0)</f>
        <v>42</v>
      </c>
      <c r="G375" s="1">
        <f>IFERROR(__xludf.DUMMYFUNCTION("""COMPUTED_VALUE"""),39.0)</f>
        <v>39</v>
      </c>
      <c r="H375" s="2">
        <f>IFERROR(__xludf.DUMMYFUNCTION("""COMPUTED_VALUE"""),39.0)</f>
        <v>39</v>
      </c>
      <c r="J375" s="1" t="b">
        <f t="array" ref="J375">IF(NOT(H375=""),AND(C375:H375&gt;B375:G375),IF(NOT(G375=""),AND(C375:G375&gt;B375:F375),IF(NOT(F375=""),AND(C375:F375&gt;B375:E375),AND(C375:E375&gt;B375:D375))))</f>
        <v>0</v>
      </c>
      <c r="K375" s="1" t="b">
        <f t="array" ref="K375">IF(NOT(H375=""),AND(C375:H375&lt;B375:G375),IF(NOT(G375=""),AND(C375:G375&lt;B375:F375),IF(NOT(F375=""),AND(C375:F375&lt;B375:E375),AND(C375:E375&lt;B375:D375))))</f>
        <v>0</v>
      </c>
      <c r="L375" s="1" t="b">
        <f t="array" ref="L375">IF(NOT(H375=""),AND(AND(ABS(C375:H375-B375:G375)&gt;0),AND(ABS(C375:H375-B375:G375)&lt;4)),IF(NOT(G375=""),AND(AND(ABS(C375:G375-B375:F375)&gt;0),AND(ABS(C375:G375-B375:F375)&lt;4)),IF(NOT(F375=""),AND(AND(ABS(C375:F375-B375:E375)&gt;0),AND(ABS(C375:F375-B375:E375)&lt;4)),AND(AND(ABS(C375:E375-B375:D375)&gt;0),AND(ABS(C375:E375-B375:D375)&lt;4)))))</f>
        <v>0</v>
      </c>
      <c r="M375" s="1" t="b">
        <f t="shared" si="1"/>
        <v>0</v>
      </c>
    </row>
    <row r="376" ht="15.75" customHeight="1">
      <c r="A376" s="1" t="s">
        <v>385</v>
      </c>
      <c r="B376" s="1">
        <f>IFERROR(__xludf.DUMMYFUNCTION("SPLIT(A376,"" "")"),91.0)</f>
        <v>91</v>
      </c>
      <c r="C376" s="1">
        <f>IFERROR(__xludf.DUMMYFUNCTION("""COMPUTED_VALUE"""),89.0)</f>
        <v>89</v>
      </c>
      <c r="D376" s="1">
        <f>IFERROR(__xludf.DUMMYFUNCTION("""COMPUTED_VALUE"""),88.0)</f>
        <v>88</v>
      </c>
      <c r="E376" s="1">
        <f>IFERROR(__xludf.DUMMYFUNCTION("""COMPUTED_VALUE"""),87.0)</f>
        <v>87</v>
      </c>
      <c r="F376" s="2">
        <f>IFERROR(__xludf.DUMMYFUNCTION("""COMPUTED_VALUE"""),83.0)</f>
        <v>83</v>
      </c>
      <c r="J376" s="1" t="b">
        <f t="array" ref="J376">IF(NOT(H376=""),AND(C376:H376&gt;B376:G376),IF(NOT(G376=""),AND(C376:G376&gt;B376:F376),IF(NOT(F376=""),AND(C376:F376&gt;B376:E376),AND(C376:E376&gt;B376:D376))))</f>
        <v>0</v>
      </c>
      <c r="K376" s="1" t="b">
        <f t="array" ref="K376">IF(NOT(H376=""),AND(C376:H376&lt;B376:G376),IF(NOT(G376=""),AND(C376:G376&lt;B376:F376),IF(NOT(F376=""),AND(C376:F376&lt;B376:E376),AND(C376:E376&lt;B376:D376))))</f>
        <v>1</v>
      </c>
      <c r="L376" s="1" t="b">
        <f t="array" ref="L376">IF(NOT(H376=""),AND(AND(ABS(C376:H376-B376:G376)&gt;0),AND(ABS(C376:H376-B376:G376)&lt;4)),IF(NOT(G376=""),AND(AND(ABS(C376:G376-B376:F376)&gt;0),AND(ABS(C376:G376-B376:F376)&lt;4)),IF(NOT(F376=""),AND(AND(ABS(C376:F376-B376:E376)&gt;0),AND(ABS(C376:F376-B376:E376)&lt;4)),AND(AND(ABS(C376:E376-B376:D376)&gt;0),AND(ABS(C376:E376-B376:D376)&lt;4)))))</f>
        <v>0</v>
      </c>
      <c r="M376" s="1" t="b">
        <f t="shared" si="1"/>
        <v>0</v>
      </c>
    </row>
    <row r="377" ht="15.75" customHeight="1">
      <c r="A377" s="1" t="s">
        <v>386</v>
      </c>
      <c r="B377" s="1">
        <f>IFERROR(__xludf.DUMMYFUNCTION("SPLIT(A377,"" "")"),50.0)</f>
        <v>50</v>
      </c>
      <c r="C377" s="1">
        <f>IFERROR(__xludf.DUMMYFUNCTION("""COMPUTED_VALUE"""),49.0)</f>
        <v>49</v>
      </c>
      <c r="D377" s="1">
        <f>IFERROR(__xludf.DUMMYFUNCTION("""COMPUTED_VALUE"""),47.0)</f>
        <v>47</v>
      </c>
      <c r="E377" s="1">
        <f>IFERROR(__xludf.DUMMYFUNCTION("""COMPUTED_VALUE"""),45.0)</f>
        <v>45</v>
      </c>
      <c r="F377" s="1">
        <f>IFERROR(__xludf.DUMMYFUNCTION("""COMPUTED_VALUE"""),44.0)</f>
        <v>44</v>
      </c>
      <c r="G377" s="1">
        <f>IFERROR(__xludf.DUMMYFUNCTION("""COMPUTED_VALUE"""),41.0)</f>
        <v>41</v>
      </c>
      <c r="H377" s="2">
        <f>IFERROR(__xludf.DUMMYFUNCTION("""COMPUTED_VALUE"""),36.0)</f>
        <v>36</v>
      </c>
      <c r="J377" s="1" t="b">
        <f t="array" ref="J377">IF(NOT(H377=""),AND(C377:H377&gt;B377:G377),IF(NOT(G377=""),AND(C377:G377&gt;B377:F377),IF(NOT(F377=""),AND(C377:F377&gt;B377:E377),AND(C377:E377&gt;B377:D377))))</f>
        <v>0</v>
      </c>
      <c r="K377" s="1" t="b">
        <f t="array" ref="K377">IF(NOT(H377=""),AND(C377:H377&lt;B377:G377),IF(NOT(G377=""),AND(C377:G377&lt;B377:F377),IF(NOT(F377=""),AND(C377:F377&lt;B377:E377),AND(C377:E377&lt;B377:D377))))</f>
        <v>1</v>
      </c>
      <c r="L377" s="1" t="b">
        <f t="array" ref="L377">IF(NOT(H377=""),AND(AND(ABS(C377:H377-B377:G377)&gt;0),AND(ABS(C377:H377-B377:G377)&lt;4)),IF(NOT(G377=""),AND(AND(ABS(C377:G377-B377:F377)&gt;0),AND(ABS(C377:G377-B377:F377)&lt;4)),IF(NOT(F377=""),AND(AND(ABS(C377:F377-B377:E377)&gt;0),AND(ABS(C377:F377-B377:E377)&lt;4)),AND(AND(ABS(C377:E377-B377:D377)&gt;0),AND(ABS(C377:E377-B377:D377)&lt;4)))))</f>
        <v>0</v>
      </c>
      <c r="M377" s="1" t="b">
        <f t="shared" si="1"/>
        <v>0</v>
      </c>
    </row>
    <row r="378" ht="15.75" customHeight="1">
      <c r="A378" s="1" t="s">
        <v>387</v>
      </c>
      <c r="B378" s="1">
        <f>IFERROR(__xludf.DUMMYFUNCTION("SPLIT(A378,"" "")"),56.0)</f>
        <v>56</v>
      </c>
      <c r="C378" s="1">
        <f>IFERROR(__xludf.DUMMYFUNCTION("""COMPUTED_VALUE"""),53.0)</f>
        <v>53</v>
      </c>
      <c r="D378" s="1">
        <f>IFERROR(__xludf.DUMMYFUNCTION("""COMPUTED_VALUE"""),51.0)</f>
        <v>51</v>
      </c>
      <c r="E378" s="1">
        <f>IFERROR(__xludf.DUMMYFUNCTION("""COMPUTED_VALUE"""),53.0)</f>
        <v>53</v>
      </c>
      <c r="F378" s="2">
        <f>IFERROR(__xludf.DUMMYFUNCTION("""COMPUTED_VALUE"""),50.0)</f>
        <v>50</v>
      </c>
      <c r="J378" s="1" t="b">
        <f t="array" ref="J378">IF(NOT(H378=""),AND(C378:H378&gt;B378:G378),IF(NOT(G378=""),AND(C378:G378&gt;B378:F378),IF(NOT(F378=""),AND(C378:F378&gt;B378:E378),AND(C378:E378&gt;B378:D378))))</f>
        <v>0</v>
      </c>
      <c r="K378" s="1" t="b">
        <f t="array" ref="K378">IF(NOT(H378=""),AND(C378:H378&lt;B378:G378),IF(NOT(G378=""),AND(C378:G378&lt;B378:F378),IF(NOT(F378=""),AND(C378:F378&lt;B378:E378),AND(C378:E378&lt;B378:D378))))</f>
        <v>0</v>
      </c>
      <c r="L378" s="1" t="b">
        <f t="array" ref="L378">IF(NOT(H378=""),AND(AND(ABS(C378:H378-B378:G378)&gt;0),AND(ABS(C378:H378-B378:G378)&lt;4)),IF(NOT(G378=""),AND(AND(ABS(C378:G378-B378:F378)&gt;0),AND(ABS(C378:G378-B378:F378)&lt;4)),IF(NOT(F378=""),AND(AND(ABS(C378:F378-B378:E378)&gt;0),AND(ABS(C378:F378-B378:E378)&lt;4)),AND(AND(ABS(C378:E378-B378:D378)&gt;0),AND(ABS(C378:E378-B378:D378)&lt;4)))))</f>
        <v>1</v>
      </c>
      <c r="M378" s="1" t="b">
        <f t="shared" si="1"/>
        <v>0</v>
      </c>
    </row>
    <row r="379" ht="15.75" customHeight="1">
      <c r="A379" s="1" t="s">
        <v>388</v>
      </c>
      <c r="B379" s="1">
        <f>IFERROR(__xludf.DUMMYFUNCTION("SPLIT(A379,"" "")"),23.0)</f>
        <v>23</v>
      </c>
      <c r="C379" s="1">
        <f>IFERROR(__xludf.DUMMYFUNCTION("""COMPUTED_VALUE"""),20.0)</f>
        <v>20</v>
      </c>
      <c r="D379" s="1">
        <f>IFERROR(__xludf.DUMMYFUNCTION("""COMPUTED_VALUE"""),18.0)</f>
        <v>18</v>
      </c>
      <c r="E379" s="1">
        <f>IFERROR(__xludf.DUMMYFUNCTION("""COMPUTED_VALUE"""),21.0)</f>
        <v>21</v>
      </c>
      <c r="F379" s="2">
        <f>IFERROR(__xludf.DUMMYFUNCTION("""COMPUTED_VALUE"""),24.0)</f>
        <v>24</v>
      </c>
      <c r="J379" s="1" t="b">
        <f t="array" ref="J379">IF(NOT(H379=""),AND(C379:H379&gt;B379:G379),IF(NOT(G379=""),AND(C379:G379&gt;B379:F379),IF(NOT(F379=""),AND(C379:F379&gt;B379:E379),AND(C379:E379&gt;B379:D379))))</f>
        <v>0</v>
      </c>
      <c r="K379" s="1" t="b">
        <f t="array" ref="K379">IF(NOT(H379=""),AND(C379:H379&lt;B379:G379),IF(NOT(G379=""),AND(C379:G379&lt;B379:F379),IF(NOT(F379=""),AND(C379:F379&lt;B379:E379),AND(C379:E379&lt;B379:D379))))</f>
        <v>0</v>
      </c>
      <c r="L379" s="1" t="b">
        <f t="array" ref="L379">IF(NOT(H379=""),AND(AND(ABS(C379:H379-B379:G379)&gt;0),AND(ABS(C379:H379-B379:G379)&lt;4)),IF(NOT(G379=""),AND(AND(ABS(C379:G379-B379:F379)&gt;0),AND(ABS(C379:G379-B379:F379)&lt;4)),IF(NOT(F379=""),AND(AND(ABS(C379:F379-B379:E379)&gt;0),AND(ABS(C379:F379-B379:E379)&lt;4)),AND(AND(ABS(C379:E379-B379:D379)&gt;0),AND(ABS(C379:E379-B379:D379)&lt;4)))))</f>
        <v>1</v>
      </c>
      <c r="M379" s="1" t="b">
        <f t="shared" si="1"/>
        <v>0</v>
      </c>
    </row>
    <row r="380" ht="15.75" customHeight="1">
      <c r="A380" s="1" t="s">
        <v>389</v>
      </c>
      <c r="B380" s="1">
        <f>IFERROR(__xludf.DUMMYFUNCTION("SPLIT(A380,"" "")"),38.0)</f>
        <v>38</v>
      </c>
      <c r="C380" s="1">
        <f>IFERROR(__xludf.DUMMYFUNCTION("""COMPUTED_VALUE"""),37.0)</f>
        <v>37</v>
      </c>
      <c r="D380" s="1">
        <f>IFERROR(__xludf.DUMMYFUNCTION("""COMPUTED_VALUE"""),36.0)</f>
        <v>36</v>
      </c>
      <c r="E380" s="1">
        <f>IFERROR(__xludf.DUMMYFUNCTION("""COMPUTED_VALUE"""),37.0)</f>
        <v>37</v>
      </c>
      <c r="F380" s="1">
        <f>IFERROR(__xludf.DUMMYFUNCTION("""COMPUTED_VALUE"""),36.0)</f>
        <v>36</v>
      </c>
      <c r="G380" s="2">
        <f>IFERROR(__xludf.DUMMYFUNCTION("""COMPUTED_VALUE"""),36.0)</f>
        <v>36</v>
      </c>
      <c r="J380" s="1" t="b">
        <f t="array" ref="J380">IF(NOT(H380=""),AND(C380:H380&gt;B380:G380),IF(NOT(G380=""),AND(C380:G380&gt;B380:F380),IF(NOT(F380=""),AND(C380:F380&gt;B380:E380),AND(C380:E380&gt;B380:D380))))</f>
        <v>0</v>
      </c>
      <c r="K380" s="1" t="b">
        <f t="array" ref="K380">IF(NOT(H380=""),AND(C380:H380&lt;B380:G380),IF(NOT(G380=""),AND(C380:G380&lt;B380:F380),IF(NOT(F380=""),AND(C380:F380&lt;B380:E380),AND(C380:E380&lt;B380:D380))))</f>
        <v>0</v>
      </c>
      <c r="L380" s="1" t="b">
        <f t="array" ref="L380">IF(NOT(H380=""),AND(AND(ABS(C380:H380-B380:G380)&gt;0),AND(ABS(C380:H380-B380:G380)&lt;4)),IF(NOT(G380=""),AND(AND(ABS(C380:G380-B380:F380)&gt;0),AND(ABS(C380:G380-B380:F380)&lt;4)),IF(NOT(F380=""),AND(AND(ABS(C380:F380-B380:E380)&gt;0),AND(ABS(C380:F380-B380:E380)&lt;4)),AND(AND(ABS(C380:E380-B380:D380)&gt;0),AND(ABS(C380:E380-B380:D380)&lt;4)))))</f>
        <v>0</v>
      </c>
      <c r="M380" s="1" t="b">
        <f t="shared" si="1"/>
        <v>0</v>
      </c>
    </row>
    <row r="381" ht="15.75" customHeight="1">
      <c r="A381" s="1" t="s">
        <v>390</v>
      </c>
      <c r="B381" s="1">
        <f>IFERROR(__xludf.DUMMYFUNCTION("SPLIT(A381,"" "")"),59.0)</f>
        <v>59</v>
      </c>
      <c r="C381" s="1">
        <f>IFERROR(__xludf.DUMMYFUNCTION("""COMPUTED_VALUE"""),56.0)</f>
        <v>56</v>
      </c>
      <c r="D381" s="1">
        <f>IFERROR(__xludf.DUMMYFUNCTION("""COMPUTED_VALUE"""),57.0)</f>
        <v>57</v>
      </c>
      <c r="E381" s="1">
        <f>IFERROR(__xludf.DUMMYFUNCTION("""COMPUTED_VALUE"""),55.0)</f>
        <v>55</v>
      </c>
      <c r="F381" s="1">
        <f>IFERROR(__xludf.DUMMYFUNCTION("""COMPUTED_VALUE"""),54.0)</f>
        <v>54</v>
      </c>
      <c r="G381" s="1">
        <f>IFERROR(__xludf.DUMMYFUNCTION("""COMPUTED_VALUE"""),52.0)</f>
        <v>52</v>
      </c>
      <c r="H381" s="2">
        <f>IFERROR(__xludf.DUMMYFUNCTION("""COMPUTED_VALUE"""),48.0)</f>
        <v>48</v>
      </c>
      <c r="J381" s="1" t="b">
        <f t="array" ref="J381">IF(NOT(H381=""),AND(C381:H381&gt;B381:G381),IF(NOT(G381=""),AND(C381:G381&gt;B381:F381),IF(NOT(F381=""),AND(C381:F381&gt;B381:E381),AND(C381:E381&gt;B381:D381))))</f>
        <v>0</v>
      </c>
      <c r="K381" s="1" t="b">
        <f t="array" ref="K381">IF(NOT(H381=""),AND(C381:H381&lt;B381:G381),IF(NOT(G381=""),AND(C381:G381&lt;B381:F381),IF(NOT(F381=""),AND(C381:F381&lt;B381:E381),AND(C381:E381&lt;B381:D381))))</f>
        <v>0</v>
      </c>
      <c r="L381" s="1" t="b">
        <f t="array" ref="L381">IF(NOT(H381=""),AND(AND(ABS(C381:H381-B381:G381)&gt;0),AND(ABS(C381:H381-B381:G381)&lt;4)),IF(NOT(G381=""),AND(AND(ABS(C381:G381-B381:F381)&gt;0),AND(ABS(C381:G381-B381:F381)&lt;4)),IF(NOT(F381=""),AND(AND(ABS(C381:F381-B381:E381)&gt;0),AND(ABS(C381:F381-B381:E381)&lt;4)),AND(AND(ABS(C381:E381-B381:D381)&gt;0),AND(ABS(C381:E381-B381:D381)&lt;4)))))</f>
        <v>0</v>
      </c>
      <c r="M381" s="1" t="b">
        <f t="shared" si="1"/>
        <v>0</v>
      </c>
    </row>
    <row r="382" ht="15.75" customHeight="1">
      <c r="A382" s="1" t="s">
        <v>391</v>
      </c>
      <c r="B382" s="1">
        <f>IFERROR(__xludf.DUMMYFUNCTION("SPLIT(A382,"" "")"),47.0)</f>
        <v>47</v>
      </c>
      <c r="C382" s="1">
        <f>IFERROR(__xludf.DUMMYFUNCTION("""COMPUTED_VALUE"""),44.0)</f>
        <v>44</v>
      </c>
      <c r="D382" s="1">
        <f>IFERROR(__xludf.DUMMYFUNCTION("""COMPUTED_VALUE"""),46.0)</f>
        <v>46</v>
      </c>
      <c r="E382" s="1">
        <f>IFERROR(__xludf.DUMMYFUNCTION("""COMPUTED_VALUE"""),43.0)</f>
        <v>43</v>
      </c>
      <c r="F382" s="1">
        <f>IFERROR(__xludf.DUMMYFUNCTION("""COMPUTED_VALUE"""),42.0)</f>
        <v>42</v>
      </c>
      <c r="G382" s="2">
        <f>IFERROR(__xludf.DUMMYFUNCTION("""COMPUTED_VALUE"""),37.0)</f>
        <v>37</v>
      </c>
      <c r="J382" s="1" t="b">
        <f t="array" ref="J382">IF(NOT(H382=""),AND(C382:H382&gt;B382:G382),IF(NOT(G382=""),AND(C382:G382&gt;B382:F382),IF(NOT(F382=""),AND(C382:F382&gt;B382:E382),AND(C382:E382&gt;B382:D382))))</f>
        <v>0</v>
      </c>
      <c r="K382" s="1" t="b">
        <f t="array" ref="K382">IF(NOT(H382=""),AND(C382:H382&lt;B382:G382),IF(NOT(G382=""),AND(C382:G382&lt;B382:F382),IF(NOT(F382=""),AND(C382:F382&lt;B382:E382),AND(C382:E382&lt;B382:D382))))</f>
        <v>0</v>
      </c>
      <c r="L382" s="1" t="b">
        <f t="array" ref="L382">IF(NOT(H382=""),AND(AND(ABS(C382:H382-B382:G382)&gt;0),AND(ABS(C382:H382-B382:G382)&lt;4)),IF(NOT(G382=""),AND(AND(ABS(C382:G382-B382:F382)&gt;0),AND(ABS(C382:G382-B382:F382)&lt;4)),IF(NOT(F382=""),AND(AND(ABS(C382:F382-B382:E382)&gt;0),AND(ABS(C382:F382-B382:E382)&lt;4)),AND(AND(ABS(C382:E382-B382:D382)&gt;0),AND(ABS(C382:E382-B382:D382)&lt;4)))))</f>
        <v>0</v>
      </c>
      <c r="M382" s="1" t="b">
        <f t="shared" si="1"/>
        <v>0</v>
      </c>
    </row>
    <row r="383" ht="15.75" customHeight="1">
      <c r="A383" s="1" t="s">
        <v>392</v>
      </c>
      <c r="B383" s="1">
        <f>IFERROR(__xludf.DUMMYFUNCTION("SPLIT(A383,"" "")"),76.0)</f>
        <v>76</v>
      </c>
      <c r="C383" s="1">
        <f>IFERROR(__xludf.DUMMYFUNCTION("""COMPUTED_VALUE"""),74.0)</f>
        <v>74</v>
      </c>
      <c r="D383" s="1">
        <f>IFERROR(__xludf.DUMMYFUNCTION("""COMPUTED_VALUE"""),72.0)</f>
        <v>72</v>
      </c>
      <c r="E383" s="1">
        <f>IFERROR(__xludf.DUMMYFUNCTION("""COMPUTED_VALUE"""),69.0)</f>
        <v>69</v>
      </c>
      <c r="F383" s="1">
        <f>IFERROR(__xludf.DUMMYFUNCTION("""COMPUTED_VALUE"""),67.0)</f>
        <v>67</v>
      </c>
      <c r="G383" s="1">
        <f>IFERROR(__xludf.DUMMYFUNCTION("""COMPUTED_VALUE"""),65.0)</f>
        <v>65</v>
      </c>
      <c r="H383" s="1">
        <f>IFERROR(__xludf.DUMMYFUNCTION("""COMPUTED_VALUE"""),65.0)</f>
        <v>65</v>
      </c>
      <c r="I383" s="1">
        <f>IFERROR(__xludf.DUMMYFUNCTION("""COMPUTED_VALUE"""),62.0)</f>
        <v>62</v>
      </c>
      <c r="J383" s="1" t="b">
        <f t="array" ref="J383">IF(NOT(H383=""),AND(C383:H383&gt;B383:G383),IF(NOT(G383=""),AND(C383:G383&gt;B383:F383),IF(NOT(F383=""),AND(C383:F383&gt;B383:E383),AND(C383:E383&gt;B383:D383))))</f>
        <v>0</v>
      </c>
      <c r="K383" s="1" t="b">
        <f t="array" ref="K383">IF(NOT(H383=""),AND(C383:H383&lt;B383:G383),IF(NOT(G383=""),AND(C383:G383&lt;B383:F383),IF(NOT(F383=""),AND(C383:F383&lt;B383:E383),AND(C383:E383&lt;B383:D383))))</f>
        <v>0</v>
      </c>
      <c r="L383" s="1" t="b">
        <f t="array" ref="L383">IF(NOT(H383=""),AND(AND(ABS(C383:H383-B383:G383)&gt;0),AND(ABS(C383:H383-B383:G383)&lt;4)),IF(NOT(G383=""),AND(AND(ABS(C383:G383-B383:F383)&gt;0),AND(ABS(C383:G383-B383:F383)&lt;4)),IF(NOT(F383=""),AND(AND(ABS(C383:F383-B383:E383)&gt;0),AND(ABS(C383:F383-B383:E383)&lt;4)),AND(AND(ABS(C383:E383-B383:D383)&gt;0),AND(ABS(C383:E383-B383:D383)&lt;4)))))</f>
        <v>0</v>
      </c>
      <c r="M383" s="1" t="b">
        <f t="shared" si="1"/>
        <v>0</v>
      </c>
    </row>
    <row r="384" ht="15.75" customHeight="1">
      <c r="A384" s="1" t="s">
        <v>393</v>
      </c>
      <c r="B384" s="1">
        <f>IFERROR(__xludf.DUMMYFUNCTION("SPLIT(A384,"" "")"),22.0)</f>
        <v>22</v>
      </c>
      <c r="C384" s="1">
        <f>IFERROR(__xludf.DUMMYFUNCTION("""COMPUTED_VALUE"""),21.0)</f>
        <v>21</v>
      </c>
      <c r="D384" s="1">
        <f>IFERROR(__xludf.DUMMYFUNCTION("""COMPUTED_VALUE"""),19.0)</f>
        <v>19</v>
      </c>
      <c r="E384" s="1">
        <f>IFERROR(__xludf.DUMMYFUNCTION("""COMPUTED_VALUE"""),19.0)</f>
        <v>19</v>
      </c>
      <c r="F384" s="1">
        <f>IFERROR(__xludf.DUMMYFUNCTION("""COMPUTED_VALUE"""),17.0)</f>
        <v>17</v>
      </c>
      <c r="G384" s="2">
        <f>IFERROR(__xludf.DUMMYFUNCTION("""COMPUTED_VALUE"""),18.0)</f>
        <v>18</v>
      </c>
      <c r="J384" s="1" t="b">
        <f t="array" ref="J384">IF(NOT(H384=""),AND(C384:H384&gt;B384:G384),IF(NOT(G384=""),AND(C384:G384&gt;B384:F384),IF(NOT(F384=""),AND(C384:F384&gt;B384:E384),AND(C384:E384&gt;B384:D384))))</f>
        <v>0</v>
      </c>
      <c r="K384" s="1" t="b">
        <f t="array" ref="K384">IF(NOT(H384=""),AND(C384:H384&lt;B384:G384),IF(NOT(G384=""),AND(C384:G384&lt;B384:F384),IF(NOT(F384=""),AND(C384:F384&lt;B384:E384),AND(C384:E384&lt;B384:D384))))</f>
        <v>0</v>
      </c>
      <c r="L384" s="1" t="b">
        <f t="array" ref="L384">IF(NOT(H384=""),AND(AND(ABS(C384:H384-B384:G384)&gt;0),AND(ABS(C384:H384-B384:G384)&lt;4)),IF(NOT(G384=""),AND(AND(ABS(C384:G384-B384:F384)&gt;0),AND(ABS(C384:G384-B384:F384)&lt;4)),IF(NOT(F384=""),AND(AND(ABS(C384:F384-B384:E384)&gt;0),AND(ABS(C384:F384-B384:E384)&lt;4)),AND(AND(ABS(C384:E384-B384:D384)&gt;0),AND(ABS(C384:E384-B384:D384)&lt;4)))))</f>
        <v>0</v>
      </c>
      <c r="M384" s="1" t="b">
        <f t="shared" si="1"/>
        <v>0</v>
      </c>
    </row>
    <row r="385" ht="15.75" customHeight="1">
      <c r="A385" s="1" t="s">
        <v>394</v>
      </c>
      <c r="B385" s="1">
        <f>IFERROR(__xludf.DUMMYFUNCTION("SPLIT(A385,"" "")"),67.0)</f>
        <v>67</v>
      </c>
      <c r="C385" s="1">
        <f>IFERROR(__xludf.DUMMYFUNCTION("""COMPUTED_VALUE"""),65.0)</f>
        <v>65</v>
      </c>
      <c r="D385" s="1">
        <f>IFERROR(__xludf.DUMMYFUNCTION("""COMPUTED_VALUE"""),65.0)</f>
        <v>65</v>
      </c>
      <c r="E385" s="1">
        <f>IFERROR(__xludf.DUMMYFUNCTION("""COMPUTED_VALUE"""),64.0)</f>
        <v>64</v>
      </c>
      <c r="F385" s="2">
        <f>IFERROR(__xludf.DUMMYFUNCTION("""COMPUTED_VALUE"""),64.0)</f>
        <v>64</v>
      </c>
      <c r="J385" s="1" t="b">
        <f t="array" ref="J385">IF(NOT(H385=""),AND(C385:H385&gt;B385:G385),IF(NOT(G385=""),AND(C385:G385&gt;B385:F385),IF(NOT(F385=""),AND(C385:F385&gt;B385:E385),AND(C385:E385&gt;B385:D385))))</f>
        <v>0</v>
      </c>
      <c r="K385" s="1" t="b">
        <f t="array" ref="K385">IF(NOT(H385=""),AND(C385:H385&lt;B385:G385),IF(NOT(G385=""),AND(C385:G385&lt;B385:F385),IF(NOT(F385=""),AND(C385:F385&lt;B385:E385),AND(C385:E385&lt;B385:D385))))</f>
        <v>0</v>
      </c>
      <c r="L385" s="1" t="b">
        <f t="array" ref="L385">IF(NOT(H385=""),AND(AND(ABS(C385:H385-B385:G385)&gt;0),AND(ABS(C385:H385-B385:G385)&lt;4)),IF(NOT(G385=""),AND(AND(ABS(C385:G385-B385:F385)&gt;0),AND(ABS(C385:G385-B385:F385)&lt;4)),IF(NOT(F385=""),AND(AND(ABS(C385:F385-B385:E385)&gt;0),AND(ABS(C385:F385-B385:E385)&lt;4)),AND(AND(ABS(C385:E385-B385:D385)&gt;0),AND(ABS(C385:E385-B385:D385)&lt;4)))))</f>
        <v>0</v>
      </c>
      <c r="M385" s="1" t="b">
        <f t="shared" si="1"/>
        <v>0</v>
      </c>
    </row>
    <row r="386" ht="15.75" customHeight="1">
      <c r="A386" s="1" t="s">
        <v>395</v>
      </c>
      <c r="B386" s="1">
        <f>IFERROR(__xludf.DUMMYFUNCTION("SPLIT(A386,"" "")"),28.0)</f>
        <v>28</v>
      </c>
      <c r="C386" s="1">
        <f>IFERROR(__xludf.DUMMYFUNCTION("""COMPUTED_VALUE"""),25.0)</f>
        <v>25</v>
      </c>
      <c r="D386" s="1">
        <f>IFERROR(__xludf.DUMMYFUNCTION("""COMPUTED_VALUE"""),25.0)</f>
        <v>25</v>
      </c>
      <c r="E386" s="1">
        <f>IFERROR(__xludf.DUMMYFUNCTION("""COMPUTED_VALUE"""),23.0)</f>
        <v>23</v>
      </c>
      <c r="F386" s="2">
        <f>IFERROR(__xludf.DUMMYFUNCTION("""COMPUTED_VALUE"""),19.0)</f>
        <v>19</v>
      </c>
      <c r="J386" s="1" t="b">
        <f t="array" ref="J386">IF(NOT(H386=""),AND(C386:H386&gt;B386:G386),IF(NOT(G386=""),AND(C386:G386&gt;B386:F386),IF(NOT(F386=""),AND(C386:F386&gt;B386:E386),AND(C386:E386&gt;B386:D386))))</f>
        <v>0</v>
      </c>
      <c r="K386" s="1" t="b">
        <f t="array" ref="K386">IF(NOT(H386=""),AND(C386:H386&lt;B386:G386),IF(NOT(G386=""),AND(C386:G386&lt;B386:F386),IF(NOT(F386=""),AND(C386:F386&lt;B386:E386),AND(C386:E386&lt;B386:D386))))</f>
        <v>0</v>
      </c>
      <c r="L386" s="1" t="b">
        <f t="array" ref="L386">IF(NOT(H386=""),AND(AND(ABS(C386:H386-B386:G386)&gt;0),AND(ABS(C386:H386-B386:G386)&lt;4)),IF(NOT(G386=""),AND(AND(ABS(C386:G386-B386:F386)&gt;0),AND(ABS(C386:G386-B386:F386)&lt;4)),IF(NOT(F386=""),AND(AND(ABS(C386:F386-B386:E386)&gt;0),AND(ABS(C386:F386-B386:E386)&lt;4)),AND(AND(ABS(C386:E386-B386:D386)&gt;0),AND(ABS(C386:E386-B386:D386)&lt;4)))))</f>
        <v>0</v>
      </c>
      <c r="M386" s="1" t="b">
        <f t="shared" si="1"/>
        <v>0</v>
      </c>
    </row>
    <row r="387" ht="15.75" customHeight="1">
      <c r="A387" s="1" t="s">
        <v>396</v>
      </c>
      <c r="B387" s="1">
        <f>IFERROR(__xludf.DUMMYFUNCTION("SPLIT(A387,"" "")"),15.0)</f>
        <v>15</v>
      </c>
      <c r="C387" s="1">
        <f>IFERROR(__xludf.DUMMYFUNCTION("""COMPUTED_VALUE"""),13.0)</f>
        <v>13</v>
      </c>
      <c r="D387" s="1">
        <f>IFERROR(__xludf.DUMMYFUNCTION("""COMPUTED_VALUE"""),13.0)</f>
        <v>13</v>
      </c>
      <c r="E387" s="1">
        <f>IFERROR(__xludf.DUMMYFUNCTION("""COMPUTED_VALUE"""),11.0)</f>
        <v>11</v>
      </c>
      <c r="F387" s="2">
        <f>IFERROR(__xludf.DUMMYFUNCTION("""COMPUTED_VALUE"""),6.0)</f>
        <v>6</v>
      </c>
      <c r="J387" s="1" t="b">
        <f t="array" ref="J387">IF(NOT(H387=""),AND(C387:H387&gt;B387:G387),IF(NOT(G387=""),AND(C387:G387&gt;B387:F387),IF(NOT(F387=""),AND(C387:F387&gt;B387:E387),AND(C387:E387&gt;B387:D387))))</f>
        <v>0</v>
      </c>
      <c r="K387" s="1" t="b">
        <f t="array" ref="K387">IF(NOT(H387=""),AND(C387:H387&lt;B387:G387),IF(NOT(G387=""),AND(C387:G387&lt;B387:F387),IF(NOT(F387=""),AND(C387:F387&lt;B387:E387),AND(C387:E387&lt;B387:D387))))</f>
        <v>0</v>
      </c>
      <c r="L387" s="1" t="b">
        <f t="array" ref="L387">IF(NOT(H387=""),AND(AND(ABS(C387:H387-B387:G387)&gt;0),AND(ABS(C387:H387-B387:G387)&lt;4)),IF(NOT(G387=""),AND(AND(ABS(C387:G387-B387:F387)&gt;0),AND(ABS(C387:G387-B387:F387)&lt;4)),IF(NOT(F387=""),AND(AND(ABS(C387:F387-B387:E387)&gt;0),AND(ABS(C387:F387-B387:E387)&lt;4)),AND(AND(ABS(C387:E387-B387:D387)&gt;0),AND(ABS(C387:E387-B387:D387)&lt;4)))))</f>
        <v>0</v>
      </c>
      <c r="M387" s="1" t="b">
        <f t="shared" si="1"/>
        <v>0</v>
      </c>
    </row>
    <row r="388" ht="15.75" customHeight="1">
      <c r="A388" s="1" t="s">
        <v>397</v>
      </c>
      <c r="B388" s="1">
        <f>IFERROR(__xludf.DUMMYFUNCTION("SPLIT(A388,"" "")"),72.0)</f>
        <v>72</v>
      </c>
      <c r="C388" s="1">
        <f>IFERROR(__xludf.DUMMYFUNCTION("""COMPUTED_VALUE"""),70.0)</f>
        <v>70</v>
      </c>
      <c r="D388" s="1">
        <f>IFERROR(__xludf.DUMMYFUNCTION("""COMPUTED_VALUE"""),69.0)</f>
        <v>69</v>
      </c>
      <c r="E388" s="1">
        <f>IFERROR(__xludf.DUMMYFUNCTION("""COMPUTED_VALUE"""),65.0)</f>
        <v>65</v>
      </c>
      <c r="F388" s="1">
        <f>IFERROR(__xludf.DUMMYFUNCTION("""COMPUTED_VALUE"""),62.0)</f>
        <v>62</v>
      </c>
      <c r="G388" s="1">
        <f>IFERROR(__xludf.DUMMYFUNCTION("""COMPUTED_VALUE"""),59.0)</f>
        <v>59</v>
      </c>
      <c r="H388" s="1">
        <f>IFERROR(__xludf.DUMMYFUNCTION("""COMPUTED_VALUE"""),56.0)</f>
        <v>56</v>
      </c>
      <c r="I388" s="1">
        <f>IFERROR(__xludf.DUMMYFUNCTION("""COMPUTED_VALUE"""),55.0)</f>
        <v>55</v>
      </c>
      <c r="J388" s="1" t="b">
        <f t="array" ref="J388">IF(NOT(H388=""),AND(C388:H388&gt;B388:G388),IF(NOT(G388=""),AND(C388:G388&gt;B388:F388),IF(NOT(F388=""),AND(C388:F388&gt;B388:E388),AND(C388:E388&gt;B388:D388))))</f>
        <v>0</v>
      </c>
      <c r="K388" s="1" t="b">
        <f t="array" ref="K388">IF(NOT(H388=""),AND(C388:H388&lt;B388:G388),IF(NOT(G388=""),AND(C388:G388&lt;B388:F388),IF(NOT(F388=""),AND(C388:F388&lt;B388:E388),AND(C388:E388&lt;B388:D388))))</f>
        <v>1</v>
      </c>
      <c r="L388" s="1" t="b">
        <f t="array" ref="L388">IF(NOT(H388=""),AND(AND(ABS(C388:H388-B388:G388)&gt;0),AND(ABS(C388:H388-B388:G388)&lt;4)),IF(NOT(G388=""),AND(AND(ABS(C388:G388-B388:F388)&gt;0),AND(ABS(C388:G388-B388:F388)&lt;4)),IF(NOT(F388=""),AND(AND(ABS(C388:F388-B388:E388)&gt;0),AND(ABS(C388:F388-B388:E388)&lt;4)),AND(AND(ABS(C388:E388-B388:D388)&gt;0),AND(ABS(C388:E388-B388:D388)&lt;4)))))</f>
        <v>0</v>
      </c>
      <c r="M388" s="1" t="b">
        <f t="shared" si="1"/>
        <v>0</v>
      </c>
    </row>
    <row r="389" ht="15.75" customHeight="1">
      <c r="A389" s="1" t="s">
        <v>398</v>
      </c>
      <c r="B389" s="1">
        <f>IFERROR(__xludf.DUMMYFUNCTION("SPLIT(A389,"" "")"),13.0)</f>
        <v>13</v>
      </c>
      <c r="C389" s="1">
        <f>IFERROR(__xludf.DUMMYFUNCTION("""COMPUTED_VALUE"""),11.0)</f>
        <v>11</v>
      </c>
      <c r="D389" s="1">
        <f>IFERROR(__xludf.DUMMYFUNCTION("""COMPUTED_VALUE"""),7.0)</f>
        <v>7</v>
      </c>
      <c r="E389" s="1">
        <f>IFERROR(__xludf.DUMMYFUNCTION("""COMPUTED_VALUE"""),6.0)</f>
        <v>6</v>
      </c>
      <c r="F389" s="1">
        <f>IFERROR(__xludf.DUMMYFUNCTION("""COMPUTED_VALUE"""),5.0)</f>
        <v>5</v>
      </c>
      <c r="G389" s="1">
        <f>IFERROR(__xludf.DUMMYFUNCTION("""COMPUTED_VALUE"""),3.0)</f>
        <v>3</v>
      </c>
      <c r="H389" s="1">
        <f>IFERROR(__xludf.DUMMYFUNCTION("""COMPUTED_VALUE"""),2.0)</f>
        <v>2</v>
      </c>
      <c r="I389" s="1">
        <f>IFERROR(__xludf.DUMMYFUNCTION("""COMPUTED_VALUE"""),3.0)</f>
        <v>3</v>
      </c>
      <c r="J389" s="1" t="b">
        <f t="array" ref="J389">IF(NOT(H389=""),AND(C389:H389&gt;B389:G389),IF(NOT(G389=""),AND(C389:G389&gt;B389:F389),IF(NOT(F389=""),AND(C389:F389&gt;B389:E389),AND(C389:E389&gt;B389:D389))))</f>
        <v>0</v>
      </c>
      <c r="K389" s="1" t="b">
        <f t="array" ref="K389">IF(NOT(H389=""),AND(C389:H389&lt;B389:G389),IF(NOT(G389=""),AND(C389:G389&lt;B389:F389),IF(NOT(F389=""),AND(C389:F389&lt;B389:E389),AND(C389:E389&lt;B389:D389))))</f>
        <v>1</v>
      </c>
      <c r="L389" s="1" t="b">
        <f t="array" ref="L389">IF(NOT(H389=""),AND(AND(ABS(C389:H389-B389:G389)&gt;0),AND(ABS(C389:H389-B389:G389)&lt;4)),IF(NOT(G389=""),AND(AND(ABS(C389:G389-B389:F389)&gt;0),AND(ABS(C389:G389-B389:F389)&lt;4)),IF(NOT(F389=""),AND(AND(ABS(C389:F389-B389:E389)&gt;0),AND(ABS(C389:F389-B389:E389)&lt;4)),AND(AND(ABS(C389:E389-B389:D389)&gt;0),AND(ABS(C389:E389-B389:D389)&lt;4)))))</f>
        <v>0</v>
      </c>
      <c r="M389" s="1" t="b">
        <f t="shared" si="1"/>
        <v>0</v>
      </c>
    </row>
    <row r="390" ht="15.75" customHeight="1">
      <c r="A390" s="1" t="s">
        <v>399</v>
      </c>
      <c r="B390" s="1">
        <f>IFERROR(__xludf.DUMMYFUNCTION("SPLIT(A390,"" "")"),23.0)</f>
        <v>23</v>
      </c>
      <c r="C390" s="1">
        <f>IFERROR(__xludf.DUMMYFUNCTION("""COMPUTED_VALUE"""),20.0)</f>
        <v>20</v>
      </c>
      <c r="D390" s="1">
        <f>IFERROR(__xludf.DUMMYFUNCTION("""COMPUTED_VALUE"""),17.0)</f>
        <v>17</v>
      </c>
      <c r="E390" s="1">
        <f>IFERROR(__xludf.DUMMYFUNCTION("""COMPUTED_VALUE"""),14.0)</f>
        <v>14</v>
      </c>
      <c r="F390" s="1">
        <f>IFERROR(__xludf.DUMMYFUNCTION("""COMPUTED_VALUE"""),13.0)</f>
        <v>13</v>
      </c>
      <c r="G390" s="1">
        <f>IFERROR(__xludf.DUMMYFUNCTION("""COMPUTED_VALUE"""),11.0)</f>
        <v>11</v>
      </c>
      <c r="H390" s="1">
        <f>IFERROR(__xludf.DUMMYFUNCTION("""COMPUTED_VALUE"""),7.0)</f>
        <v>7</v>
      </c>
      <c r="I390" s="1">
        <f>IFERROR(__xludf.DUMMYFUNCTION("""COMPUTED_VALUE"""),7.0)</f>
        <v>7</v>
      </c>
      <c r="J390" s="1" t="b">
        <f t="array" ref="J390">IF(NOT(H390=""),AND(C390:H390&gt;B390:G390),IF(NOT(G390=""),AND(C390:G390&gt;B390:F390),IF(NOT(F390=""),AND(C390:F390&gt;B390:E390),AND(C390:E390&gt;B390:D390))))</f>
        <v>0</v>
      </c>
      <c r="K390" s="1" t="b">
        <f t="array" ref="K390">IF(NOT(H390=""),AND(C390:H390&lt;B390:G390),IF(NOT(G390=""),AND(C390:G390&lt;B390:F390),IF(NOT(F390=""),AND(C390:F390&lt;B390:E390),AND(C390:E390&lt;B390:D390))))</f>
        <v>1</v>
      </c>
      <c r="L390" s="1" t="b">
        <f t="array" ref="L390">IF(NOT(H390=""),AND(AND(ABS(C390:H390-B390:G390)&gt;0),AND(ABS(C390:H390-B390:G390)&lt;4)),IF(NOT(G390=""),AND(AND(ABS(C390:G390-B390:F390)&gt;0),AND(ABS(C390:G390-B390:F390)&lt;4)),IF(NOT(F390=""),AND(AND(ABS(C390:F390-B390:E390)&gt;0),AND(ABS(C390:F390-B390:E390)&lt;4)),AND(AND(ABS(C390:E390-B390:D390)&gt;0),AND(ABS(C390:E390-B390:D390)&lt;4)))))</f>
        <v>0</v>
      </c>
      <c r="M390" s="1" t="b">
        <f t="shared" si="1"/>
        <v>0</v>
      </c>
    </row>
    <row r="391" ht="15.75" customHeight="1">
      <c r="A391" s="1" t="s">
        <v>400</v>
      </c>
      <c r="B391" s="1">
        <f>IFERROR(__xludf.DUMMYFUNCTION("SPLIT(A391,"" "")"),83.0)</f>
        <v>83</v>
      </c>
      <c r="C391" s="1">
        <f>IFERROR(__xludf.DUMMYFUNCTION("""COMPUTED_VALUE"""),80.0)</f>
        <v>80</v>
      </c>
      <c r="D391" s="1">
        <f>IFERROR(__xludf.DUMMYFUNCTION("""COMPUTED_VALUE"""),78.0)</f>
        <v>78</v>
      </c>
      <c r="E391" s="1">
        <f>IFERROR(__xludf.DUMMYFUNCTION("""COMPUTED_VALUE"""),74.0)</f>
        <v>74</v>
      </c>
      <c r="F391" s="1">
        <f>IFERROR(__xludf.DUMMYFUNCTION("""COMPUTED_VALUE"""),71.0)</f>
        <v>71</v>
      </c>
      <c r="G391" s="2">
        <f>IFERROR(__xludf.DUMMYFUNCTION("""COMPUTED_VALUE"""),67.0)</f>
        <v>67</v>
      </c>
      <c r="J391" s="1" t="b">
        <f t="array" ref="J391">IF(NOT(H391=""),AND(C391:H391&gt;B391:G391),IF(NOT(G391=""),AND(C391:G391&gt;B391:F391),IF(NOT(F391=""),AND(C391:F391&gt;B391:E391),AND(C391:E391&gt;B391:D391))))</f>
        <v>0</v>
      </c>
      <c r="K391" s="1" t="b">
        <f t="array" ref="K391">IF(NOT(H391=""),AND(C391:H391&lt;B391:G391),IF(NOT(G391=""),AND(C391:G391&lt;B391:F391),IF(NOT(F391=""),AND(C391:F391&lt;B391:E391),AND(C391:E391&lt;B391:D391))))</f>
        <v>1</v>
      </c>
      <c r="L391" s="1" t="b">
        <f t="array" ref="L391">IF(NOT(H391=""),AND(AND(ABS(C391:H391-B391:G391)&gt;0),AND(ABS(C391:H391-B391:G391)&lt;4)),IF(NOT(G391=""),AND(AND(ABS(C391:G391-B391:F391)&gt;0),AND(ABS(C391:G391-B391:F391)&lt;4)),IF(NOT(F391=""),AND(AND(ABS(C391:F391-B391:E391)&gt;0),AND(ABS(C391:F391-B391:E391)&lt;4)),AND(AND(ABS(C391:E391-B391:D391)&gt;0),AND(ABS(C391:E391-B391:D391)&lt;4)))))</f>
        <v>0</v>
      </c>
      <c r="M391" s="1" t="b">
        <f t="shared" si="1"/>
        <v>0</v>
      </c>
    </row>
    <row r="392" ht="15.75" customHeight="1">
      <c r="A392" s="1" t="s">
        <v>401</v>
      </c>
      <c r="B392" s="1">
        <f>IFERROR(__xludf.DUMMYFUNCTION("SPLIT(A392,"" "")"),21.0)</f>
        <v>21</v>
      </c>
      <c r="C392" s="1">
        <f>IFERROR(__xludf.DUMMYFUNCTION("""COMPUTED_VALUE"""),19.0)</f>
        <v>19</v>
      </c>
      <c r="D392" s="1">
        <f>IFERROR(__xludf.DUMMYFUNCTION("""COMPUTED_VALUE"""),15.0)</f>
        <v>15</v>
      </c>
      <c r="E392" s="1">
        <f>IFERROR(__xludf.DUMMYFUNCTION("""COMPUTED_VALUE"""),13.0)</f>
        <v>13</v>
      </c>
      <c r="F392" s="1">
        <f>IFERROR(__xludf.DUMMYFUNCTION("""COMPUTED_VALUE"""),11.0)</f>
        <v>11</v>
      </c>
      <c r="G392" s="2">
        <f>IFERROR(__xludf.DUMMYFUNCTION("""COMPUTED_VALUE"""),5.0)</f>
        <v>5</v>
      </c>
      <c r="J392" s="1" t="b">
        <f t="array" ref="J392">IF(NOT(H392=""),AND(C392:H392&gt;B392:G392),IF(NOT(G392=""),AND(C392:G392&gt;B392:F392),IF(NOT(F392=""),AND(C392:F392&gt;B392:E392),AND(C392:E392&gt;B392:D392))))</f>
        <v>0</v>
      </c>
      <c r="K392" s="1" t="b">
        <f t="array" ref="K392">IF(NOT(H392=""),AND(C392:H392&lt;B392:G392),IF(NOT(G392=""),AND(C392:G392&lt;B392:F392),IF(NOT(F392=""),AND(C392:F392&lt;B392:E392),AND(C392:E392&lt;B392:D392))))</f>
        <v>1</v>
      </c>
      <c r="L392" s="1" t="b">
        <f t="array" ref="L392">IF(NOT(H392=""),AND(AND(ABS(C392:H392-B392:G392)&gt;0),AND(ABS(C392:H392-B392:G392)&lt;4)),IF(NOT(G392=""),AND(AND(ABS(C392:G392-B392:F392)&gt;0),AND(ABS(C392:G392-B392:F392)&lt;4)),IF(NOT(F392=""),AND(AND(ABS(C392:F392-B392:E392)&gt;0),AND(ABS(C392:F392-B392:E392)&lt;4)),AND(AND(ABS(C392:E392-B392:D392)&gt;0),AND(ABS(C392:E392-B392:D392)&lt;4)))))</f>
        <v>0</v>
      </c>
      <c r="M392" s="1" t="b">
        <f t="shared" si="1"/>
        <v>0</v>
      </c>
    </row>
    <row r="393" ht="15.75" customHeight="1">
      <c r="A393" s="1" t="s">
        <v>402</v>
      </c>
      <c r="B393" s="1">
        <f>IFERROR(__xludf.DUMMYFUNCTION("SPLIT(A393,"" "")"),86.0)</f>
        <v>86</v>
      </c>
      <c r="C393" s="1">
        <f>IFERROR(__xludf.DUMMYFUNCTION("""COMPUTED_VALUE"""),83.0)</f>
        <v>83</v>
      </c>
      <c r="D393" s="1">
        <f>IFERROR(__xludf.DUMMYFUNCTION("""COMPUTED_VALUE"""),80.0)</f>
        <v>80</v>
      </c>
      <c r="E393" s="1">
        <f>IFERROR(__xludf.DUMMYFUNCTION("""COMPUTED_VALUE"""),78.0)</f>
        <v>78</v>
      </c>
      <c r="F393" s="1">
        <f>IFERROR(__xludf.DUMMYFUNCTION("""COMPUTED_VALUE"""),73.0)</f>
        <v>73</v>
      </c>
      <c r="G393" s="1">
        <f>IFERROR(__xludf.DUMMYFUNCTION("""COMPUTED_VALUE"""),71.0)</f>
        <v>71</v>
      </c>
      <c r="H393" s="2">
        <f>IFERROR(__xludf.DUMMYFUNCTION("""COMPUTED_VALUE"""),70.0)</f>
        <v>70</v>
      </c>
      <c r="J393" s="1" t="b">
        <f t="array" ref="J393">IF(NOT(H393=""),AND(C393:H393&gt;B393:G393),IF(NOT(G393=""),AND(C393:G393&gt;B393:F393),IF(NOT(F393=""),AND(C393:F393&gt;B393:E393),AND(C393:E393&gt;B393:D393))))</f>
        <v>0</v>
      </c>
      <c r="K393" s="1" t="b">
        <f t="array" ref="K393">IF(NOT(H393=""),AND(C393:H393&lt;B393:G393),IF(NOT(G393=""),AND(C393:G393&lt;B393:F393),IF(NOT(F393=""),AND(C393:F393&lt;B393:E393),AND(C393:E393&lt;B393:D393))))</f>
        <v>1</v>
      </c>
      <c r="L393" s="1" t="b">
        <f t="array" ref="L393">IF(NOT(H393=""),AND(AND(ABS(C393:H393-B393:G393)&gt;0),AND(ABS(C393:H393-B393:G393)&lt;4)),IF(NOT(G393=""),AND(AND(ABS(C393:G393-B393:F393)&gt;0),AND(ABS(C393:G393-B393:F393)&lt;4)),IF(NOT(F393=""),AND(AND(ABS(C393:F393-B393:E393)&gt;0),AND(ABS(C393:F393-B393:E393)&lt;4)),AND(AND(ABS(C393:E393-B393:D393)&gt;0),AND(ABS(C393:E393-B393:D393)&lt;4)))))</f>
        <v>0</v>
      </c>
      <c r="M393" s="1" t="b">
        <f t="shared" si="1"/>
        <v>0</v>
      </c>
    </row>
    <row r="394" ht="15.75" customHeight="1">
      <c r="A394" s="1" t="s">
        <v>403</v>
      </c>
      <c r="B394" s="1">
        <f>IFERROR(__xludf.DUMMYFUNCTION("SPLIT(A394,"" "")"),75.0)</f>
        <v>75</v>
      </c>
      <c r="C394" s="1">
        <f>IFERROR(__xludf.DUMMYFUNCTION("""COMPUTED_VALUE"""),74.0)</f>
        <v>74</v>
      </c>
      <c r="D394" s="1">
        <f>IFERROR(__xludf.DUMMYFUNCTION("""COMPUTED_VALUE"""),69.0)</f>
        <v>69</v>
      </c>
      <c r="E394" s="1">
        <f>IFERROR(__xludf.DUMMYFUNCTION("""COMPUTED_VALUE"""),68.0)</f>
        <v>68</v>
      </c>
      <c r="F394" s="1">
        <f>IFERROR(__xludf.DUMMYFUNCTION("""COMPUTED_VALUE"""),65.0)</f>
        <v>65</v>
      </c>
      <c r="G394" s="1">
        <f>IFERROR(__xludf.DUMMYFUNCTION("""COMPUTED_VALUE"""),62.0)</f>
        <v>62</v>
      </c>
      <c r="H394" s="1">
        <f>IFERROR(__xludf.DUMMYFUNCTION("""COMPUTED_VALUE"""),59.0)</f>
        <v>59</v>
      </c>
      <c r="I394" s="1">
        <f>IFERROR(__xludf.DUMMYFUNCTION("""COMPUTED_VALUE"""),60.0)</f>
        <v>60</v>
      </c>
      <c r="J394" s="1" t="b">
        <f t="array" ref="J394">IF(NOT(H394=""),AND(C394:H394&gt;B394:G394),IF(NOT(G394=""),AND(C394:G394&gt;B394:F394),IF(NOT(F394=""),AND(C394:F394&gt;B394:E394),AND(C394:E394&gt;B394:D394))))</f>
        <v>0</v>
      </c>
      <c r="K394" s="1" t="b">
        <f t="array" ref="K394">IF(NOT(H394=""),AND(C394:H394&lt;B394:G394),IF(NOT(G394=""),AND(C394:G394&lt;B394:F394),IF(NOT(F394=""),AND(C394:F394&lt;B394:E394),AND(C394:E394&lt;B394:D394))))</f>
        <v>1</v>
      </c>
      <c r="L394" s="1" t="b">
        <f t="array" ref="L394">IF(NOT(H394=""),AND(AND(ABS(C394:H394-B394:G394)&gt;0),AND(ABS(C394:H394-B394:G394)&lt;4)),IF(NOT(G394=""),AND(AND(ABS(C394:G394-B394:F394)&gt;0),AND(ABS(C394:G394-B394:F394)&lt;4)),IF(NOT(F394=""),AND(AND(ABS(C394:F394-B394:E394)&gt;0),AND(ABS(C394:F394-B394:E394)&lt;4)),AND(AND(ABS(C394:E394-B394:D394)&gt;0),AND(ABS(C394:E394-B394:D394)&lt;4)))))</f>
        <v>0</v>
      </c>
      <c r="M394" s="1" t="b">
        <f t="shared" si="1"/>
        <v>0</v>
      </c>
    </row>
    <row r="395" ht="15.75" customHeight="1">
      <c r="A395" s="1" t="s">
        <v>404</v>
      </c>
      <c r="B395" s="1">
        <f>IFERROR(__xludf.DUMMYFUNCTION("SPLIT(A395,"" "")"),35.0)</f>
        <v>35</v>
      </c>
      <c r="C395" s="1">
        <f>IFERROR(__xludf.DUMMYFUNCTION("""COMPUTED_VALUE"""),34.0)</f>
        <v>34</v>
      </c>
      <c r="D395" s="1">
        <f>IFERROR(__xludf.DUMMYFUNCTION("""COMPUTED_VALUE"""),31.0)</f>
        <v>31</v>
      </c>
      <c r="E395" s="1">
        <f>IFERROR(__xludf.DUMMYFUNCTION("""COMPUTED_VALUE"""),28.0)</f>
        <v>28</v>
      </c>
      <c r="F395" s="1">
        <f>IFERROR(__xludf.DUMMYFUNCTION("""COMPUTED_VALUE"""),22.0)</f>
        <v>22</v>
      </c>
      <c r="G395" s="2">
        <f>IFERROR(__xludf.DUMMYFUNCTION("""COMPUTED_VALUE"""),22.0)</f>
        <v>22</v>
      </c>
      <c r="J395" s="1" t="b">
        <f t="array" ref="J395">IF(NOT(H395=""),AND(C395:H395&gt;B395:G395),IF(NOT(G395=""),AND(C395:G395&gt;B395:F395),IF(NOT(F395=""),AND(C395:F395&gt;B395:E395),AND(C395:E395&gt;B395:D395))))</f>
        <v>0</v>
      </c>
      <c r="K395" s="1" t="b">
        <f t="array" ref="K395">IF(NOT(H395=""),AND(C395:H395&lt;B395:G395),IF(NOT(G395=""),AND(C395:G395&lt;B395:F395),IF(NOT(F395=""),AND(C395:F395&lt;B395:E395),AND(C395:E395&lt;B395:D395))))</f>
        <v>0</v>
      </c>
      <c r="L395" s="1" t="b">
        <f t="array" ref="L395">IF(NOT(H395=""),AND(AND(ABS(C395:H395-B395:G395)&gt;0),AND(ABS(C395:H395-B395:G395)&lt;4)),IF(NOT(G395=""),AND(AND(ABS(C395:G395-B395:F395)&gt;0),AND(ABS(C395:G395-B395:F395)&lt;4)),IF(NOT(F395=""),AND(AND(ABS(C395:F395-B395:E395)&gt;0),AND(ABS(C395:F395-B395:E395)&lt;4)),AND(AND(ABS(C395:E395-B395:D395)&gt;0),AND(ABS(C395:E395-B395:D395)&lt;4)))))</f>
        <v>0</v>
      </c>
      <c r="M395" s="1" t="b">
        <f t="shared" si="1"/>
        <v>0</v>
      </c>
    </row>
    <row r="396" ht="15.75" customHeight="1">
      <c r="A396" s="1" t="s">
        <v>405</v>
      </c>
      <c r="B396" s="1">
        <f>IFERROR(__xludf.DUMMYFUNCTION("SPLIT(A396,"" "")"),75.0)</f>
        <v>75</v>
      </c>
      <c r="C396" s="1">
        <f>IFERROR(__xludf.DUMMYFUNCTION("""COMPUTED_VALUE"""),74.0)</f>
        <v>74</v>
      </c>
      <c r="D396" s="1">
        <f>IFERROR(__xludf.DUMMYFUNCTION("""COMPUTED_VALUE"""),69.0)</f>
        <v>69</v>
      </c>
      <c r="E396" s="1">
        <f>IFERROR(__xludf.DUMMYFUNCTION("""COMPUTED_VALUE"""),66.0)</f>
        <v>66</v>
      </c>
      <c r="F396" s="1">
        <f>IFERROR(__xludf.DUMMYFUNCTION("""COMPUTED_VALUE"""),64.0)</f>
        <v>64</v>
      </c>
      <c r="G396" s="2">
        <f>IFERROR(__xludf.DUMMYFUNCTION("""COMPUTED_VALUE"""),60.0)</f>
        <v>60</v>
      </c>
      <c r="J396" s="1" t="b">
        <f t="array" ref="J396">IF(NOT(H396=""),AND(C396:H396&gt;B396:G396),IF(NOT(G396=""),AND(C396:G396&gt;B396:F396),IF(NOT(F396=""),AND(C396:F396&gt;B396:E396),AND(C396:E396&gt;B396:D396))))</f>
        <v>0</v>
      </c>
      <c r="K396" s="1" t="b">
        <f t="array" ref="K396">IF(NOT(H396=""),AND(C396:H396&lt;B396:G396),IF(NOT(G396=""),AND(C396:G396&lt;B396:F396),IF(NOT(F396=""),AND(C396:F396&lt;B396:E396),AND(C396:E396&lt;B396:D396))))</f>
        <v>1</v>
      </c>
      <c r="L396" s="1" t="b">
        <f t="array" ref="L396">IF(NOT(H396=""),AND(AND(ABS(C396:H396-B396:G396)&gt;0),AND(ABS(C396:H396-B396:G396)&lt;4)),IF(NOT(G396=""),AND(AND(ABS(C396:G396-B396:F396)&gt;0),AND(ABS(C396:G396-B396:F396)&lt;4)),IF(NOT(F396=""),AND(AND(ABS(C396:F396-B396:E396)&gt;0),AND(ABS(C396:F396-B396:E396)&lt;4)),AND(AND(ABS(C396:E396-B396:D396)&gt;0),AND(ABS(C396:E396-B396:D396)&lt;4)))))</f>
        <v>0</v>
      </c>
      <c r="M396" s="1" t="b">
        <f t="shared" si="1"/>
        <v>0</v>
      </c>
    </row>
    <row r="397" ht="15.75" customHeight="1">
      <c r="A397" s="1" t="s">
        <v>406</v>
      </c>
      <c r="B397" s="1">
        <f>IFERROR(__xludf.DUMMYFUNCTION("SPLIT(A397,"" "")"),71.0)</f>
        <v>71</v>
      </c>
      <c r="C397" s="1">
        <f>IFERROR(__xludf.DUMMYFUNCTION("""COMPUTED_VALUE"""),70.0)</f>
        <v>70</v>
      </c>
      <c r="D397" s="1">
        <f>IFERROR(__xludf.DUMMYFUNCTION("""COMPUTED_VALUE"""),67.0)</f>
        <v>67</v>
      </c>
      <c r="E397" s="1">
        <f>IFERROR(__xludf.DUMMYFUNCTION("""COMPUTED_VALUE"""),65.0)</f>
        <v>65</v>
      </c>
      <c r="F397" s="1">
        <f>IFERROR(__xludf.DUMMYFUNCTION("""COMPUTED_VALUE"""),58.0)</f>
        <v>58</v>
      </c>
      <c r="G397" s="1">
        <f>IFERROR(__xludf.DUMMYFUNCTION("""COMPUTED_VALUE"""),56.0)</f>
        <v>56</v>
      </c>
      <c r="H397" s="2">
        <f>IFERROR(__xludf.DUMMYFUNCTION("""COMPUTED_VALUE"""),49.0)</f>
        <v>49</v>
      </c>
      <c r="J397" s="1" t="b">
        <f t="array" ref="J397">IF(NOT(H397=""),AND(C397:H397&gt;B397:G397),IF(NOT(G397=""),AND(C397:G397&gt;B397:F397),IF(NOT(F397=""),AND(C397:F397&gt;B397:E397),AND(C397:E397&gt;B397:D397))))</f>
        <v>0</v>
      </c>
      <c r="K397" s="1" t="b">
        <f t="array" ref="K397">IF(NOT(H397=""),AND(C397:H397&lt;B397:G397),IF(NOT(G397=""),AND(C397:G397&lt;B397:F397),IF(NOT(F397=""),AND(C397:F397&lt;B397:E397),AND(C397:E397&lt;B397:D397))))</f>
        <v>1</v>
      </c>
      <c r="L397" s="1" t="b">
        <f t="array" ref="L397">IF(NOT(H397=""),AND(AND(ABS(C397:H397-B397:G397)&gt;0),AND(ABS(C397:H397-B397:G397)&lt;4)),IF(NOT(G397=""),AND(AND(ABS(C397:G397-B397:F397)&gt;0),AND(ABS(C397:G397-B397:F397)&lt;4)),IF(NOT(F397=""),AND(AND(ABS(C397:F397-B397:E397)&gt;0),AND(ABS(C397:F397-B397:E397)&lt;4)),AND(AND(ABS(C397:E397-B397:D397)&gt;0),AND(ABS(C397:E397-B397:D397)&lt;4)))))</f>
        <v>0</v>
      </c>
      <c r="M397" s="1" t="b">
        <f t="shared" si="1"/>
        <v>0</v>
      </c>
    </row>
    <row r="398" ht="15.75" customHeight="1">
      <c r="A398" s="1" t="s">
        <v>407</v>
      </c>
      <c r="B398" s="1">
        <f>IFERROR(__xludf.DUMMYFUNCTION("SPLIT(A398,"" "")"),92.0)</f>
        <v>92</v>
      </c>
      <c r="C398" s="1">
        <f>IFERROR(__xludf.DUMMYFUNCTION("""COMPUTED_VALUE"""),94.0)</f>
        <v>94</v>
      </c>
      <c r="D398" s="1">
        <f>IFERROR(__xludf.DUMMYFUNCTION("""COMPUTED_VALUE"""),92.0)</f>
        <v>92</v>
      </c>
      <c r="E398" s="1">
        <f>IFERROR(__xludf.DUMMYFUNCTION("""COMPUTED_VALUE"""),89.0)</f>
        <v>89</v>
      </c>
      <c r="F398" s="2">
        <f>IFERROR(__xludf.DUMMYFUNCTION("""COMPUTED_VALUE"""),86.0)</f>
        <v>86</v>
      </c>
      <c r="J398" s="1" t="b">
        <f t="array" ref="J398">IF(NOT(H398=""),AND(C398:H398&gt;B398:G398),IF(NOT(G398=""),AND(C398:G398&gt;B398:F398),IF(NOT(F398=""),AND(C398:F398&gt;B398:E398),AND(C398:E398&gt;B398:D398))))</f>
        <v>0</v>
      </c>
      <c r="K398" s="1" t="b">
        <f t="array" ref="K398">IF(NOT(H398=""),AND(C398:H398&lt;B398:G398),IF(NOT(G398=""),AND(C398:G398&lt;B398:F398),IF(NOT(F398=""),AND(C398:F398&lt;B398:E398),AND(C398:E398&lt;B398:D398))))</f>
        <v>0</v>
      </c>
      <c r="L398" s="1" t="b">
        <f t="array" ref="L398">IF(NOT(H398=""),AND(AND(ABS(C398:H398-B398:G398)&gt;0),AND(ABS(C398:H398-B398:G398)&lt;4)),IF(NOT(G398=""),AND(AND(ABS(C398:G398-B398:F398)&gt;0),AND(ABS(C398:G398-B398:F398)&lt;4)),IF(NOT(F398=""),AND(AND(ABS(C398:F398-B398:E398)&gt;0),AND(ABS(C398:F398-B398:E398)&lt;4)),AND(AND(ABS(C398:E398-B398:D398)&gt;0),AND(ABS(C398:E398-B398:D398)&lt;4)))))</f>
        <v>1</v>
      </c>
      <c r="M398" s="1" t="b">
        <f t="shared" si="1"/>
        <v>0</v>
      </c>
    </row>
    <row r="399" ht="15.75" customHeight="1">
      <c r="A399" s="1" t="s">
        <v>408</v>
      </c>
      <c r="B399" s="1">
        <f>IFERROR(__xludf.DUMMYFUNCTION("SPLIT(A399,"" "")"),63.0)</f>
        <v>63</v>
      </c>
      <c r="C399" s="1">
        <f>IFERROR(__xludf.DUMMYFUNCTION("""COMPUTED_VALUE"""),65.0)</f>
        <v>65</v>
      </c>
      <c r="D399" s="1">
        <f>IFERROR(__xludf.DUMMYFUNCTION("""COMPUTED_VALUE"""),64.0)</f>
        <v>64</v>
      </c>
      <c r="E399" s="1">
        <f>IFERROR(__xludf.DUMMYFUNCTION("""COMPUTED_VALUE"""),62.0)</f>
        <v>62</v>
      </c>
      <c r="F399" s="1">
        <f>IFERROR(__xludf.DUMMYFUNCTION("""COMPUTED_VALUE"""),60.0)</f>
        <v>60</v>
      </c>
      <c r="G399" s="2">
        <f>IFERROR(__xludf.DUMMYFUNCTION("""COMPUTED_VALUE"""),63.0)</f>
        <v>63</v>
      </c>
      <c r="J399" s="1" t="b">
        <f t="array" ref="J399">IF(NOT(H399=""),AND(C399:H399&gt;B399:G399),IF(NOT(G399=""),AND(C399:G399&gt;B399:F399),IF(NOT(F399=""),AND(C399:F399&gt;B399:E399),AND(C399:E399&gt;B399:D399))))</f>
        <v>0</v>
      </c>
      <c r="K399" s="1" t="b">
        <f t="array" ref="K399">IF(NOT(H399=""),AND(C399:H399&lt;B399:G399),IF(NOT(G399=""),AND(C399:G399&lt;B399:F399),IF(NOT(F399=""),AND(C399:F399&lt;B399:E399),AND(C399:E399&lt;B399:D399))))</f>
        <v>0</v>
      </c>
      <c r="L399" s="1" t="b">
        <f t="array" ref="L399">IF(NOT(H399=""),AND(AND(ABS(C399:H399-B399:G399)&gt;0),AND(ABS(C399:H399-B399:G399)&lt;4)),IF(NOT(G399=""),AND(AND(ABS(C399:G399-B399:F399)&gt;0),AND(ABS(C399:G399-B399:F399)&lt;4)),IF(NOT(F399=""),AND(AND(ABS(C399:F399-B399:E399)&gt;0),AND(ABS(C399:F399-B399:E399)&lt;4)),AND(AND(ABS(C399:E399-B399:D399)&gt;0),AND(ABS(C399:E399-B399:D399)&lt;4)))))</f>
        <v>1</v>
      </c>
      <c r="M399" s="1" t="b">
        <f t="shared" si="1"/>
        <v>0</v>
      </c>
    </row>
    <row r="400" ht="15.75" customHeight="1">
      <c r="A400" s="1" t="s">
        <v>409</v>
      </c>
      <c r="B400" s="1">
        <f>IFERROR(__xludf.DUMMYFUNCTION("SPLIT(A400,"" "")"),52.0)</f>
        <v>52</v>
      </c>
      <c r="C400" s="1">
        <f>IFERROR(__xludf.DUMMYFUNCTION("""COMPUTED_VALUE"""),55.0)</f>
        <v>55</v>
      </c>
      <c r="D400" s="1">
        <f>IFERROR(__xludf.DUMMYFUNCTION("""COMPUTED_VALUE"""),54.0)</f>
        <v>54</v>
      </c>
      <c r="E400" s="1">
        <f>IFERROR(__xludf.DUMMYFUNCTION("""COMPUTED_VALUE"""),52.0)</f>
        <v>52</v>
      </c>
      <c r="F400" s="1">
        <f>IFERROR(__xludf.DUMMYFUNCTION("""COMPUTED_VALUE"""),51.0)</f>
        <v>51</v>
      </c>
      <c r="G400" s="2">
        <f>IFERROR(__xludf.DUMMYFUNCTION("""COMPUTED_VALUE"""),51.0)</f>
        <v>51</v>
      </c>
      <c r="J400" s="1" t="b">
        <f t="array" ref="J400">IF(NOT(H400=""),AND(C400:H400&gt;B400:G400),IF(NOT(G400=""),AND(C400:G400&gt;B400:F400),IF(NOT(F400=""),AND(C400:F400&gt;B400:E400),AND(C400:E400&gt;B400:D400))))</f>
        <v>0</v>
      </c>
      <c r="K400" s="1" t="b">
        <f t="array" ref="K400">IF(NOT(H400=""),AND(C400:H400&lt;B400:G400),IF(NOT(G400=""),AND(C400:G400&lt;B400:F400),IF(NOT(F400=""),AND(C400:F400&lt;B400:E400),AND(C400:E400&lt;B400:D400))))</f>
        <v>0</v>
      </c>
      <c r="L400" s="1" t="b">
        <f t="array" ref="L400">IF(NOT(H400=""),AND(AND(ABS(C400:H400-B400:G400)&gt;0),AND(ABS(C400:H400-B400:G400)&lt;4)),IF(NOT(G400=""),AND(AND(ABS(C400:G400-B400:F400)&gt;0),AND(ABS(C400:G400-B400:F400)&lt;4)),IF(NOT(F400=""),AND(AND(ABS(C400:F400-B400:E400)&gt;0),AND(ABS(C400:F400-B400:E400)&lt;4)),AND(AND(ABS(C400:E400-B400:D400)&gt;0),AND(ABS(C400:E400-B400:D400)&lt;4)))))</f>
        <v>0</v>
      </c>
      <c r="M400" s="1" t="b">
        <f t="shared" si="1"/>
        <v>0</v>
      </c>
    </row>
    <row r="401" ht="15.75" customHeight="1">
      <c r="A401" s="1" t="s">
        <v>410</v>
      </c>
      <c r="B401" s="1">
        <f>IFERROR(__xludf.DUMMYFUNCTION("SPLIT(A401,"" "")"),71.0)</f>
        <v>71</v>
      </c>
      <c r="C401" s="1">
        <f>IFERROR(__xludf.DUMMYFUNCTION("""COMPUTED_VALUE"""),72.0)</f>
        <v>72</v>
      </c>
      <c r="D401" s="1">
        <f>IFERROR(__xludf.DUMMYFUNCTION("""COMPUTED_VALUE"""),70.0)</f>
        <v>70</v>
      </c>
      <c r="E401" s="1">
        <f>IFERROR(__xludf.DUMMYFUNCTION("""COMPUTED_VALUE"""),67.0)</f>
        <v>67</v>
      </c>
      <c r="F401" s="1">
        <f>IFERROR(__xludf.DUMMYFUNCTION("""COMPUTED_VALUE"""),64.0)</f>
        <v>64</v>
      </c>
      <c r="G401" s="2">
        <f>IFERROR(__xludf.DUMMYFUNCTION("""COMPUTED_VALUE"""),60.0)</f>
        <v>60</v>
      </c>
      <c r="J401" s="1" t="b">
        <f t="array" ref="J401">IF(NOT(H401=""),AND(C401:H401&gt;B401:G401),IF(NOT(G401=""),AND(C401:G401&gt;B401:F401),IF(NOT(F401=""),AND(C401:F401&gt;B401:E401),AND(C401:E401&gt;B401:D401))))</f>
        <v>0</v>
      </c>
      <c r="K401" s="1" t="b">
        <f t="array" ref="K401">IF(NOT(H401=""),AND(C401:H401&lt;B401:G401),IF(NOT(G401=""),AND(C401:G401&lt;B401:F401),IF(NOT(F401=""),AND(C401:F401&lt;B401:E401),AND(C401:E401&lt;B401:D401))))</f>
        <v>0</v>
      </c>
      <c r="L401" s="1" t="b">
        <f t="array" ref="L401">IF(NOT(H401=""),AND(AND(ABS(C401:H401-B401:G401)&gt;0),AND(ABS(C401:H401-B401:G401)&lt;4)),IF(NOT(G401=""),AND(AND(ABS(C401:G401-B401:F401)&gt;0),AND(ABS(C401:G401-B401:F401)&lt;4)),IF(NOT(F401=""),AND(AND(ABS(C401:F401-B401:E401)&gt;0),AND(ABS(C401:F401-B401:E401)&lt;4)),AND(AND(ABS(C401:E401-B401:D401)&gt;0),AND(ABS(C401:E401-B401:D401)&lt;4)))))</f>
        <v>0</v>
      </c>
      <c r="M401" s="1" t="b">
        <f t="shared" si="1"/>
        <v>0</v>
      </c>
    </row>
    <row r="402" ht="15.75" customHeight="1">
      <c r="A402" s="1" t="s">
        <v>411</v>
      </c>
      <c r="B402" s="1">
        <f>IFERROR(__xludf.DUMMYFUNCTION("SPLIT(A402,"" "")"),9.0)</f>
        <v>9</v>
      </c>
      <c r="C402" s="1">
        <f>IFERROR(__xludf.DUMMYFUNCTION("""COMPUTED_VALUE"""),11.0)</f>
        <v>11</v>
      </c>
      <c r="D402" s="1">
        <f>IFERROR(__xludf.DUMMYFUNCTION("""COMPUTED_VALUE"""),8.0)</f>
        <v>8</v>
      </c>
      <c r="E402" s="1">
        <f>IFERROR(__xludf.DUMMYFUNCTION("""COMPUTED_VALUE"""),7.0)</f>
        <v>7</v>
      </c>
      <c r="F402" s="2">
        <f>IFERROR(__xludf.DUMMYFUNCTION("""COMPUTED_VALUE"""),2.0)</f>
        <v>2</v>
      </c>
      <c r="J402" s="1" t="b">
        <f t="array" ref="J402">IF(NOT(H402=""),AND(C402:H402&gt;B402:G402),IF(NOT(G402=""),AND(C402:G402&gt;B402:F402),IF(NOT(F402=""),AND(C402:F402&gt;B402:E402),AND(C402:E402&gt;B402:D402))))</f>
        <v>0</v>
      </c>
      <c r="K402" s="1" t="b">
        <f t="array" ref="K402">IF(NOT(H402=""),AND(C402:H402&lt;B402:G402),IF(NOT(G402=""),AND(C402:G402&lt;B402:F402),IF(NOT(F402=""),AND(C402:F402&lt;B402:E402),AND(C402:E402&lt;B402:D402))))</f>
        <v>0</v>
      </c>
      <c r="L402" s="1" t="b">
        <f t="array" ref="L402">IF(NOT(H402=""),AND(AND(ABS(C402:H402-B402:G402)&gt;0),AND(ABS(C402:H402-B402:G402)&lt;4)),IF(NOT(G402=""),AND(AND(ABS(C402:G402-B402:F402)&gt;0),AND(ABS(C402:G402-B402:F402)&lt;4)),IF(NOT(F402=""),AND(AND(ABS(C402:F402-B402:E402)&gt;0),AND(ABS(C402:F402-B402:E402)&lt;4)),AND(AND(ABS(C402:E402-B402:D402)&gt;0),AND(ABS(C402:E402-B402:D402)&lt;4)))))</f>
        <v>0</v>
      </c>
      <c r="M402" s="1" t="b">
        <f t="shared" si="1"/>
        <v>0</v>
      </c>
    </row>
    <row r="403" ht="15.75" customHeight="1">
      <c r="A403" s="1" t="s">
        <v>412</v>
      </c>
      <c r="B403" s="1">
        <f>IFERROR(__xludf.DUMMYFUNCTION("SPLIT(A403,"" "")"),90.0)</f>
        <v>90</v>
      </c>
      <c r="C403" s="1">
        <f>IFERROR(__xludf.DUMMYFUNCTION("""COMPUTED_VALUE"""),92.0)</f>
        <v>92</v>
      </c>
      <c r="D403" s="1">
        <f>IFERROR(__xludf.DUMMYFUNCTION("""COMPUTED_VALUE"""),89.0)</f>
        <v>89</v>
      </c>
      <c r="E403" s="1">
        <f>IFERROR(__xludf.DUMMYFUNCTION("""COMPUTED_VALUE"""),91.0)</f>
        <v>91</v>
      </c>
      <c r="F403" s="1">
        <f>IFERROR(__xludf.DUMMYFUNCTION("""COMPUTED_VALUE"""),88.0)</f>
        <v>88</v>
      </c>
      <c r="G403" s="1">
        <f>IFERROR(__xludf.DUMMYFUNCTION("""COMPUTED_VALUE"""),85.0)</f>
        <v>85</v>
      </c>
      <c r="H403" s="1">
        <f>IFERROR(__xludf.DUMMYFUNCTION("""COMPUTED_VALUE"""),84.0)</f>
        <v>84</v>
      </c>
      <c r="I403" s="1">
        <f>IFERROR(__xludf.DUMMYFUNCTION("""COMPUTED_VALUE"""),82.0)</f>
        <v>82</v>
      </c>
      <c r="J403" s="1" t="b">
        <f t="array" ref="J403">IF(NOT(H403=""),AND(C403:H403&gt;B403:G403),IF(NOT(G403=""),AND(C403:G403&gt;B403:F403),IF(NOT(F403=""),AND(C403:F403&gt;B403:E403),AND(C403:E403&gt;B403:D403))))</f>
        <v>0</v>
      </c>
      <c r="K403" s="1" t="b">
        <f t="array" ref="K403">IF(NOT(H403=""),AND(C403:H403&lt;B403:G403),IF(NOT(G403=""),AND(C403:G403&lt;B403:F403),IF(NOT(F403=""),AND(C403:F403&lt;B403:E403),AND(C403:E403&lt;B403:D403))))</f>
        <v>0</v>
      </c>
      <c r="L403" s="1" t="b">
        <f t="array" ref="L403">IF(NOT(H403=""),AND(AND(ABS(C403:H403-B403:G403)&gt;0),AND(ABS(C403:H403-B403:G403)&lt;4)),IF(NOT(G403=""),AND(AND(ABS(C403:G403-B403:F403)&gt;0),AND(ABS(C403:G403-B403:F403)&lt;4)),IF(NOT(F403=""),AND(AND(ABS(C403:F403-B403:E403)&gt;0),AND(ABS(C403:F403-B403:E403)&lt;4)),AND(AND(ABS(C403:E403-B403:D403)&gt;0),AND(ABS(C403:E403-B403:D403)&lt;4)))))</f>
        <v>1</v>
      </c>
      <c r="M403" s="1" t="b">
        <f t="shared" si="1"/>
        <v>0</v>
      </c>
    </row>
    <row r="404" ht="15.75" customHeight="1">
      <c r="A404" s="1" t="s">
        <v>413</v>
      </c>
      <c r="B404" s="1">
        <f>IFERROR(__xludf.DUMMYFUNCTION("SPLIT(A404,"" "")"),13.0)</f>
        <v>13</v>
      </c>
      <c r="C404" s="1">
        <f>IFERROR(__xludf.DUMMYFUNCTION("""COMPUTED_VALUE"""),15.0)</f>
        <v>15</v>
      </c>
      <c r="D404" s="1">
        <f>IFERROR(__xludf.DUMMYFUNCTION("""COMPUTED_VALUE"""),17.0)</f>
        <v>17</v>
      </c>
      <c r="E404" s="1">
        <f>IFERROR(__xludf.DUMMYFUNCTION("""COMPUTED_VALUE"""),15.0)</f>
        <v>15</v>
      </c>
      <c r="F404" s="1">
        <f>IFERROR(__xludf.DUMMYFUNCTION("""COMPUTED_VALUE"""),12.0)</f>
        <v>12</v>
      </c>
      <c r="G404" s="1">
        <f>IFERROR(__xludf.DUMMYFUNCTION("""COMPUTED_VALUE"""),10.0)</f>
        <v>10</v>
      </c>
      <c r="H404" s="2">
        <f>IFERROR(__xludf.DUMMYFUNCTION("""COMPUTED_VALUE"""),12.0)</f>
        <v>12</v>
      </c>
      <c r="J404" s="1" t="b">
        <f t="array" ref="J404">IF(NOT(H404=""),AND(C404:H404&gt;B404:G404),IF(NOT(G404=""),AND(C404:G404&gt;B404:F404),IF(NOT(F404=""),AND(C404:F404&gt;B404:E404),AND(C404:E404&gt;B404:D404))))</f>
        <v>0</v>
      </c>
      <c r="K404" s="1" t="b">
        <f t="array" ref="K404">IF(NOT(H404=""),AND(C404:H404&lt;B404:G404),IF(NOT(G404=""),AND(C404:G404&lt;B404:F404),IF(NOT(F404=""),AND(C404:F404&lt;B404:E404),AND(C404:E404&lt;B404:D404))))</f>
        <v>0</v>
      </c>
      <c r="L404" s="1" t="b">
        <f t="array" ref="L404">IF(NOT(H404=""),AND(AND(ABS(C404:H404-B404:G404)&gt;0),AND(ABS(C404:H404-B404:G404)&lt;4)),IF(NOT(G404=""),AND(AND(ABS(C404:G404-B404:F404)&gt;0),AND(ABS(C404:G404-B404:F404)&lt;4)),IF(NOT(F404=""),AND(AND(ABS(C404:F404-B404:E404)&gt;0),AND(ABS(C404:F404-B404:E404)&lt;4)),AND(AND(ABS(C404:E404-B404:D404)&gt;0),AND(ABS(C404:E404-B404:D404)&lt;4)))))</f>
        <v>1</v>
      </c>
      <c r="M404" s="1" t="b">
        <f t="shared" si="1"/>
        <v>0</v>
      </c>
    </row>
    <row r="405" ht="15.75" customHeight="1">
      <c r="A405" s="1" t="s">
        <v>414</v>
      </c>
      <c r="B405" s="1">
        <f>IFERROR(__xludf.DUMMYFUNCTION("SPLIT(A405,"" "")"),87.0)</f>
        <v>87</v>
      </c>
      <c r="C405" s="1">
        <f>IFERROR(__xludf.DUMMYFUNCTION("""COMPUTED_VALUE"""),90.0)</f>
        <v>90</v>
      </c>
      <c r="D405" s="1">
        <f>IFERROR(__xludf.DUMMYFUNCTION("""COMPUTED_VALUE"""),89.0)</f>
        <v>89</v>
      </c>
      <c r="E405" s="1">
        <f>IFERROR(__xludf.DUMMYFUNCTION("""COMPUTED_VALUE"""),86.0)</f>
        <v>86</v>
      </c>
      <c r="F405" s="1">
        <f>IFERROR(__xludf.DUMMYFUNCTION("""COMPUTED_VALUE"""),83.0)</f>
        <v>83</v>
      </c>
      <c r="G405" s="1">
        <f>IFERROR(__xludf.DUMMYFUNCTION("""COMPUTED_VALUE"""),84.0)</f>
        <v>84</v>
      </c>
      <c r="H405" s="2">
        <f>IFERROR(__xludf.DUMMYFUNCTION("""COMPUTED_VALUE"""),84.0)</f>
        <v>84</v>
      </c>
      <c r="J405" s="1" t="b">
        <f t="array" ref="J405">IF(NOT(H405=""),AND(C405:H405&gt;B405:G405),IF(NOT(G405=""),AND(C405:G405&gt;B405:F405),IF(NOT(F405=""),AND(C405:F405&gt;B405:E405),AND(C405:E405&gt;B405:D405))))</f>
        <v>0</v>
      </c>
      <c r="K405" s="1" t="b">
        <f t="array" ref="K405">IF(NOT(H405=""),AND(C405:H405&lt;B405:G405),IF(NOT(G405=""),AND(C405:G405&lt;B405:F405),IF(NOT(F405=""),AND(C405:F405&lt;B405:E405),AND(C405:E405&lt;B405:D405))))</f>
        <v>0</v>
      </c>
      <c r="L405" s="1" t="b">
        <f t="array" ref="L405">IF(NOT(H405=""),AND(AND(ABS(C405:H405-B405:G405)&gt;0),AND(ABS(C405:H405-B405:G405)&lt;4)),IF(NOT(G405=""),AND(AND(ABS(C405:G405-B405:F405)&gt;0),AND(ABS(C405:G405-B405:F405)&lt;4)),IF(NOT(F405=""),AND(AND(ABS(C405:F405-B405:E405)&gt;0),AND(ABS(C405:F405-B405:E405)&lt;4)),AND(AND(ABS(C405:E405-B405:D405)&gt;0),AND(ABS(C405:E405-B405:D405)&lt;4)))))</f>
        <v>0</v>
      </c>
      <c r="M405" s="1" t="b">
        <f t="shared" si="1"/>
        <v>0</v>
      </c>
    </row>
    <row r="406" ht="15.75" customHeight="1">
      <c r="A406" s="1" t="s">
        <v>415</v>
      </c>
      <c r="B406" s="1">
        <f>IFERROR(__xludf.DUMMYFUNCTION("SPLIT(A406,"" "")"),98.0)</f>
        <v>98</v>
      </c>
      <c r="C406" s="1">
        <f>IFERROR(__xludf.DUMMYFUNCTION("""COMPUTED_VALUE"""),99.0)</f>
        <v>99</v>
      </c>
      <c r="D406" s="1">
        <f>IFERROR(__xludf.DUMMYFUNCTION("""COMPUTED_VALUE"""),98.0)</f>
        <v>98</v>
      </c>
      <c r="E406" s="1">
        <f>IFERROR(__xludf.DUMMYFUNCTION("""COMPUTED_VALUE"""),99.0)</f>
        <v>99</v>
      </c>
      <c r="F406" s="2">
        <f>IFERROR(__xludf.DUMMYFUNCTION("""COMPUTED_VALUE"""),95.0)</f>
        <v>95</v>
      </c>
      <c r="J406" s="1" t="b">
        <f t="array" ref="J406">IF(NOT(H406=""),AND(C406:H406&gt;B406:G406),IF(NOT(G406=""),AND(C406:G406&gt;B406:F406),IF(NOT(F406=""),AND(C406:F406&gt;B406:E406),AND(C406:E406&gt;B406:D406))))</f>
        <v>0</v>
      </c>
      <c r="K406" s="1" t="b">
        <f t="array" ref="K406">IF(NOT(H406=""),AND(C406:H406&lt;B406:G406),IF(NOT(G406=""),AND(C406:G406&lt;B406:F406),IF(NOT(F406=""),AND(C406:F406&lt;B406:E406),AND(C406:E406&lt;B406:D406))))</f>
        <v>0</v>
      </c>
      <c r="L406" s="1" t="b">
        <f t="array" ref="L406">IF(NOT(H406=""),AND(AND(ABS(C406:H406-B406:G406)&gt;0),AND(ABS(C406:H406-B406:G406)&lt;4)),IF(NOT(G406=""),AND(AND(ABS(C406:G406-B406:F406)&gt;0),AND(ABS(C406:G406-B406:F406)&lt;4)),IF(NOT(F406=""),AND(AND(ABS(C406:F406-B406:E406)&gt;0),AND(ABS(C406:F406-B406:E406)&lt;4)),AND(AND(ABS(C406:E406-B406:D406)&gt;0),AND(ABS(C406:E406-B406:D406)&lt;4)))))</f>
        <v>0</v>
      </c>
      <c r="M406" s="1" t="b">
        <f t="shared" si="1"/>
        <v>0</v>
      </c>
    </row>
    <row r="407" ht="15.75" customHeight="1">
      <c r="A407" s="1" t="s">
        <v>416</v>
      </c>
      <c r="B407" s="1">
        <f>IFERROR(__xludf.DUMMYFUNCTION("SPLIT(A407,"" "")"),79.0)</f>
        <v>79</v>
      </c>
      <c r="C407" s="1">
        <f>IFERROR(__xludf.DUMMYFUNCTION("""COMPUTED_VALUE"""),81.0)</f>
        <v>81</v>
      </c>
      <c r="D407" s="1">
        <f>IFERROR(__xludf.DUMMYFUNCTION("""COMPUTED_VALUE"""),80.0)</f>
        <v>80</v>
      </c>
      <c r="E407" s="1">
        <f>IFERROR(__xludf.DUMMYFUNCTION("""COMPUTED_VALUE"""),83.0)</f>
        <v>83</v>
      </c>
      <c r="F407" s="1">
        <f>IFERROR(__xludf.DUMMYFUNCTION("""COMPUTED_VALUE"""),82.0)</f>
        <v>82</v>
      </c>
      <c r="G407" s="2">
        <f>IFERROR(__xludf.DUMMYFUNCTION("""COMPUTED_VALUE"""),76.0)</f>
        <v>76</v>
      </c>
      <c r="J407" s="1" t="b">
        <f t="array" ref="J407">IF(NOT(H407=""),AND(C407:H407&gt;B407:G407),IF(NOT(G407=""),AND(C407:G407&gt;B407:F407),IF(NOT(F407=""),AND(C407:F407&gt;B407:E407),AND(C407:E407&gt;B407:D407))))</f>
        <v>0</v>
      </c>
      <c r="K407" s="1" t="b">
        <f t="array" ref="K407">IF(NOT(H407=""),AND(C407:H407&lt;B407:G407),IF(NOT(G407=""),AND(C407:G407&lt;B407:F407),IF(NOT(F407=""),AND(C407:F407&lt;B407:E407),AND(C407:E407&lt;B407:D407))))</f>
        <v>0</v>
      </c>
      <c r="L407" s="1" t="b">
        <f t="array" ref="L407">IF(NOT(H407=""),AND(AND(ABS(C407:H407-B407:G407)&gt;0),AND(ABS(C407:H407-B407:G407)&lt;4)),IF(NOT(G407=""),AND(AND(ABS(C407:G407-B407:F407)&gt;0),AND(ABS(C407:G407-B407:F407)&lt;4)),IF(NOT(F407=""),AND(AND(ABS(C407:F407-B407:E407)&gt;0),AND(ABS(C407:F407-B407:E407)&lt;4)),AND(AND(ABS(C407:E407-B407:D407)&gt;0),AND(ABS(C407:E407-B407:D407)&lt;4)))))</f>
        <v>0</v>
      </c>
      <c r="M407" s="1" t="b">
        <f t="shared" si="1"/>
        <v>0</v>
      </c>
    </row>
    <row r="408" ht="15.75" customHeight="1">
      <c r="A408" s="1" t="s">
        <v>417</v>
      </c>
      <c r="B408" s="1">
        <f>IFERROR(__xludf.DUMMYFUNCTION("SPLIT(A408,"" "")"),24.0)</f>
        <v>24</v>
      </c>
      <c r="C408" s="1">
        <f>IFERROR(__xludf.DUMMYFUNCTION("""COMPUTED_VALUE"""),26.0)</f>
        <v>26</v>
      </c>
      <c r="D408" s="1">
        <f>IFERROR(__xludf.DUMMYFUNCTION("""COMPUTED_VALUE"""),25.0)</f>
        <v>25</v>
      </c>
      <c r="E408" s="1">
        <f>IFERROR(__xludf.DUMMYFUNCTION("""COMPUTED_VALUE"""),25.0)</f>
        <v>25</v>
      </c>
      <c r="F408" s="1">
        <f>IFERROR(__xludf.DUMMYFUNCTION("""COMPUTED_VALUE"""),22.0)</f>
        <v>22</v>
      </c>
      <c r="G408" s="1">
        <f>IFERROR(__xludf.DUMMYFUNCTION("""COMPUTED_VALUE"""),19.0)</f>
        <v>19</v>
      </c>
      <c r="H408" s="2">
        <f>IFERROR(__xludf.DUMMYFUNCTION("""COMPUTED_VALUE"""),18.0)</f>
        <v>18</v>
      </c>
      <c r="J408" s="1" t="b">
        <f t="array" ref="J408">IF(NOT(H408=""),AND(C408:H408&gt;B408:G408),IF(NOT(G408=""),AND(C408:G408&gt;B408:F408),IF(NOT(F408=""),AND(C408:F408&gt;B408:E408),AND(C408:E408&gt;B408:D408))))</f>
        <v>0</v>
      </c>
      <c r="K408" s="1" t="b">
        <f t="array" ref="K408">IF(NOT(H408=""),AND(C408:H408&lt;B408:G408),IF(NOT(G408=""),AND(C408:G408&lt;B408:F408),IF(NOT(F408=""),AND(C408:F408&lt;B408:E408),AND(C408:E408&lt;B408:D408))))</f>
        <v>0</v>
      </c>
      <c r="L408" s="1" t="b">
        <f t="array" ref="L408">IF(NOT(H408=""),AND(AND(ABS(C408:H408-B408:G408)&gt;0),AND(ABS(C408:H408-B408:G408)&lt;4)),IF(NOT(G408=""),AND(AND(ABS(C408:G408-B408:F408)&gt;0),AND(ABS(C408:G408-B408:F408)&lt;4)),IF(NOT(F408=""),AND(AND(ABS(C408:F408-B408:E408)&gt;0),AND(ABS(C408:F408-B408:E408)&lt;4)),AND(AND(ABS(C408:E408-B408:D408)&gt;0),AND(ABS(C408:E408-B408:D408)&lt;4)))))</f>
        <v>0</v>
      </c>
      <c r="M408" s="1" t="b">
        <f t="shared" si="1"/>
        <v>0</v>
      </c>
    </row>
    <row r="409" ht="15.75" customHeight="1">
      <c r="A409" s="1" t="s">
        <v>418</v>
      </c>
      <c r="B409" s="1">
        <f>IFERROR(__xludf.DUMMYFUNCTION("SPLIT(A409,"" "")"),79.0)</f>
        <v>79</v>
      </c>
      <c r="C409" s="1">
        <f>IFERROR(__xludf.DUMMYFUNCTION("""COMPUTED_VALUE"""),81.0)</f>
        <v>81</v>
      </c>
      <c r="D409" s="1">
        <f>IFERROR(__xludf.DUMMYFUNCTION("""COMPUTED_VALUE"""),78.0)</f>
        <v>78</v>
      </c>
      <c r="E409" s="1">
        <f>IFERROR(__xludf.DUMMYFUNCTION("""COMPUTED_VALUE"""),75.0)</f>
        <v>75</v>
      </c>
      <c r="F409" s="1">
        <f>IFERROR(__xludf.DUMMYFUNCTION("""COMPUTED_VALUE"""),73.0)</f>
        <v>73</v>
      </c>
      <c r="G409" s="1">
        <f>IFERROR(__xludf.DUMMYFUNCTION("""COMPUTED_VALUE"""),73.0)</f>
        <v>73</v>
      </c>
      <c r="H409" s="1">
        <f>IFERROR(__xludf.DUMMYFUNCTION("""COMPUTED_VALUE"""),70.0)</f>
        <v>70</v>
      </c>
      <c r="I409" s="1">
        <f>IFERROR(__xludf.DUMMYFUNCTION("""COMPUTED_VALUE"""),73.0)</f>
        <v>73</v>
      </c>
      <c r="J409" s="1" t="b">
        <f t="array" ref="J409">IF(NOT(H409=""),AND(C409:H409&gt;B409:G409),IF(NOT(G409=""),AND(C409:G409&gt;B409:F409),IF(NOT(F409=""),AND(C409:F409&gt;B409:E409),AND(C409:E409&gt;B409:D409))))</f>
        <v>0</v>
      </c>
      <c r="K409" s="1" t="b">
        <f t="array" ref="K409">IF(NOT(H409=""),AND(C409:H409&lt;B409:G409),IF(NOT(G409=""),AND(C409:G409&lt;B409:F409),IF(NOT(F409=""),AND(C409:F409&lt;B409:E409),AND(C409:E409&lt;B409:D409))))</f>
        <v>0</v>
      </c>
      <c r="L409" s="1" t="b">
        <f t="array" ref="L409">IF(NOT(H409=""),AND(AND(ABS(C409:H409-B409:G409)&gt;0),AND(ABS(C409:H409-B409:G409)&lt;4)),IF(NOT(G409=""),AND(AND(ABS(C409:G409-B409:F409)&gt;0),AND(ABS(C409:G409-B409:F409)&lt;4)),IF(NOT(F409=""),AND(AND(ABS(C409:F409-B409:E409)&gt;0),AND(ABS(C409:F409-B409:E409)&lt;4)),AND(AND(ABS(C409:E409-B409:D409)&gt;0),AND(ABS(C409:E409-B409:D409)&lt;4)))))</f>
        <v>0</v>
      </c>
      <c r="M409" s="1" t="b">
        <f t="shared" si="1"/>
        <v>0</v>
      </c>
    </row>
    <row r="410" ht="15.75" customHeight="1">
      <c r="A410" s="1" t="s">
        <v>419</v>
      </c>
      <c r="B410" s="1">
        <f>IFERROR(__xludf.DUMMYFUNCTION("SPLIT(A410,"" "")"),82.0)</f>
        <v>82</v>
      </c>
      <c r="C410" s="1">
        <f>IFERROR(__xludf.DUMMYFUNCTION("""COMPUTED_VALUE"""),83.0)</f>
        <v>83</v>
      </c>
      <c r="D410" s="1">
        <f>IFERROR(__xludf.DUMMYFUNCTION("""COMPUTED_VALUE"""),80.0)</f>
        <v>80</v>
      </c>
      <c r="E410" s="1">
        <f>IFERROR(__xludf.DUMMYFUNCTION("""COMPUTED_VALUE"""),80.0)</f>
        <v>80</v>
      </c>
      <c r="F410" s="2">
        <f>IFERROR(__xludf.DUMMYFUNCTION("""COMPUTED_VALUE"""),80.0)</f>
        <v>80</v>
      </c>
      <c r="J410" s="1" t="b">
        <f t="array" ref="J410">IF(NOT(H410=""),AND(C410:H410&gt;B410:G410),IF(NOT(G410=""),AND(C410:G410&gt;B410:F410),IF(NOT(F410=""),AND(C410:F410&gt;B410:E410),AND(C410:E410&gt;B410:D410))))</f>
        <v>0</v>
      </c>
      <c r="K410" s="1" t="b">
        <f t="array" ref="K410">IF(NOT(H410=""),AND(C410:H410&lt;B410:G410),IF(NOT(G410=""),AND(C410:G410&lt;B410:F410),IF(NOT(F410=""),AND(C410:F410&lt;B410:E410),AND(C410:E410&lt;B410:D410))))</f>
        <v>0</v>
      </c>
      <c r="L410" s="1" t="b">
        <f t="array" ref="L410">IF(NOT(H410=""),AND(AND(ABS(C410:H410-B410:G410)&gt;0),AND(ABS(C410:H410-B410:G410)&lt;4)),IF(NOT(G410=""),AND(AND(ABS(C410:G410-B410:F410)&gt;0),AND(ABS(C410:G410-B410:F410)&lt;4)),IF(NOT(F410=""),AND(AND(ABS(C410:F410-B410:E410)&gt;0),AND(ABS(C410:F410-B410:E410)&lt;4)),AND(AND(ABS(C410:E410-B410:D410)&gt;0),AND(ABS(C410:E410-B410:D410)&lt;4)))))</f>
        <v>0</v>
      </c>
      <c r="M410" s="1" t="b">
        <f t="shared" si="1"/>
        <v>0</v>
      </c>
    </row>
    <row r="411" ht="15.75" customHeight="1">
      <c r="A411" s="1" t="s">
        <v>420</v>
      </c>
      <c r="B411" s="1">
        <f>IFERROR(__xludf.DUMMYFUNCTION("SPLIT(A411,"" "")"),94.0)</f>
        <v>94</v>
      </c>
      <c r="C411" s="1">
        <f>IFERROR(__xludf.DUMMYFUNCTION("""COMPUTED_VALUE"""),97.0)</f>
        <v>97</v>
      </c>
      <c r="D411" s="1">
        <f>IFERROR(__xludf.DUMMYFUNCTION("""COMPUTED_VALUE"""),95.0)</f>
        <v>95</v>
      </c>
      <c r="E411" s="1">
        <f>IFERROR(__xludf.DUMMYFUNCTION("""COMPUTED_VALUE"""),94.0)</f>
        <v>94</v>
      </c>
      <c r="F411" s="1">
        <f>IFERROR(__xludf.DUMMYFUNCTION("""COMPUTED_VALUE"""),94.0)</f>
        <v>94</v>
      </c>
      <c r="G411" s="2">
        <f>IFERROR(__xludf.DUMMYFUNCTION("""COMPUTED_VALUE"""),90.0)</f>
        <v>90</v>
      </c>
      <c r="J411" s="1" t="b">
        <f t="array" ref="J411">IF(NOT(H411=""),AND(C411:H411&gt;B411:G411),IF(NOT(G411=""),AND(C411:G411&gt;B411:F411),IF(NOT(F411=""),AND(C411:F411&gt;B411:E411),AND(C411:E411&gt;B411:D411))))</f>
        <v>0</v>
      </c>
      <c r="K411" s="1" t="b">
        <f t="array" ref="K411">IF(NOT(H411=""),AND(C411:H411&lt;B411:G411),IF(NOT(G411=""),AND(C411:G411&lt;B411:F411),IF(NOT(F411=""),AND(C411:F411&lt;B411:E411),AND(C411:E411&lt;B411:D411))))</f>
        <v>0</v>
      </c>
      <c r="L411" s="1" t="b">
        <f t="array" ref="L411">IF(NOT(H411=""),AND(AND(ABS(C411:H411-B411:G411)&gt;0),AND(ABS(C411:H411-B411:G411)&lt;4)),IF(NOT(G411=""),AND(AND(ABS(C411:G411-B411:F411)&gt;0),AND(ABS(C411:G411-B411:F411)&lt;4)),IF(NOT(F411=""),AND(AND(ABS(C411:F411-B411:E411)&gt;0),AND(ABS(C411:F411-B411:E411)&lt;4)),AND(AND(ABS(C411:E411-B411:D411)&gt;0),AND(ABS(C411:E411-B411:D411)&lt;4)))))</f>
        <v>0</v>
      </c>
      <c r="M411" s="1" t="b">
        <f t="shared" si="1"/>
        <v>0</v>
      </c>
    </row>
    <row r="412" ht="15.75" customHeight="1">
      <c r="A412" s="1" t="s">
        <v>421</v>
      </c>
      <c r="B412" s="1">
        <f>IFERROR(__xludf.DUMMYFUNCTION("SPLIT(A412,"" "")"),65.0)</f>
        <v>65</v>
      </c>
      <c r="C412" s="1">
        <f>IFERROR(__xludf.DUMMYFUNCTION("""COMPUTED_VALUE"""),66.0)</f>
        <v>66</v>
      </c>
      <c r="D412" s="1">
        <f>IFERROR(__xludf.DUMMYFUNCTION("""COMPUTED_VALUE"""),65.0)</f>
        <v>65</v>
      </c>
      <c r="E412" s="1">
        <f>IFERROR(__xludf.DUMMYFUNCTION("""COMPUTED_VALUE"""),65.0)</f>
        <v>65</v>
      </c>
      <c r="F412" s="1">
        <f>IFERROR(__xludf.DUMMYFUNCTION("""COMPUTED_VALUE"""),64.0)</f>
        <v>64</v>
      </c>
      <c r="G412" s="1">
        <f>IFERROR(__xludf.DUMMYFUNCTION("""COMPUTED_VALUE"""),63.0)</f>
        <v>63</v>
      </c>
      <c r="H412" s="1">
        <f>IFERROR(__xludf.DUMMYFUNCTION("""COMPUTED_VALUE"""),62.0)</f>
        <v>62</v>
      </c>
      <c r="I412" s="1">
        <f>IFERROR(__xludf.DUMMYFUNCTION("""COMPUTED_VALUE"""),55.0)</f>
        <v>55</v>
      </c>
      <c r="J412" s="1" t="b">
        <f t="array" ref="J412">IF(NOT(H412=""),AND(C412:H412&gt;B412:G412),IF(NOT(G412=""),AND(C412:G412&gt;B412:F412),IF(NOT(F412=""),AND(C412:F412&gt;B412:E412),AND(C412:E412&gt;B412:D412))))</f>
        <v>0</v>
      </c>
      <c r="K412" s="1" t="b">
        <f t="array" ref="K412">IF(NOT(H412=""),AND(C412:H412&lt;B412:G412),IF(NOT(G412=""),AND(C412:G412&lt;B412:F412),IF(NOT(F412=""),AND(C412:F412&lt;B412:E412),AND(C412:E412&lt;B412:D412))))</f>
        <v>0</v>
      </c>
      <c r="L412" s="1" t="b">
        <f t="array" ref="L412">IF(NOT(H412=""),AND(AND(ABS(C412:H412-B412:G412)&gt;0),AND(ABS(C412:H412-B412:G412)&lt;4)),IF(NOT(G412=""),AND(AND(ABS(C412:G412-B412:F412)&gt;0),AND(ABS(C412:G412-B412:F412)&lt;4)),IF(NOT(F412=""),AND(AND(ABS(C412:F412-B412:E412)&gt;0),AND(ABS(C412:F412-B412:E412)&lt;4)),AND(AND(ABS(C412:E412-B412:D412)&gt;0),AND(ABS(C412:E412-B412:D412)&lt;4)))))</f>
        <v>0</v>
      </c>
      <c r="M412" s="1" t="b">
        <f t="shared" si="1"/>
        <v>0</v>
      </c>
    </row>
    <row r="413" ht="15.75" customHeight="1">
      <c r="A413" s="1" t="s">
        <v>422</v>
      </c>
      <c r="B413" s="1">
        <f>IFERROR(__xludf.DUMMYFUNCTION("SPLIT(A413,"" "")"),52.0)</f>
        <v>52</v>
      </c>
      <c r="C413" s="1">
        <f>IFERROR(__xludf.DUMMYFUNCTION("""COMPUTED_VALUE"""),54.0)</f>
        <v>54</v>
      </c>
      <c r="D413" s="1">
        <f>IFERROR(__xludf.DUMMYFUNCTION("""COMPUTED_VALUE"""),52.0)</f>
        <v>52</v>
      </c>
      <c r="E413" s="1">
        <f>IFERROR(__xludf.DUMMYFUNCTION("""COMPUTED_VALUE"""),48.0)</f>
        <v>48</v>
      </c>
      <c r="F413" s="2">
        <f>IFERROR(__xludf.DUMMYFUNCTION("""COMPUTED_VALUE"""),47.0)</f>
        <v>47</v>
      </c>
      <c r="J413" s="1" t="b">
        <f t="array" ref="J413">IF(NOT(H413=""),AND(C413:H413&gt;B413:G413),IF(NOT(G413=""),AND(C413:G413&gt;B413:F413),IF(NOT(F413=""),AND(C413:F413&gt;B413:E413),AND(C413:E413&gt;B413:D413))))</f>
        <v>0</v>
      </c>
      <c r="K413" s="1" t="b">
        <f t="array" ref="K413">IF(NOT(H413=""),AND(C413:H413&lt;B413:G413),IF(NOT(G413=""),AND(C413:G413&lt;B413:F413),IF(NOT(F413=""),AND(C413:F413&lt;B413:E413),AND(C413:E413&lt;B413:D413))))</f>
        <v>0</v>
      </c>
      <c r="L413" s="1" t="b">
        <f t="array" ref="L413">IF(NOT(H413=""),AND(AND(ABS(C413:H413-B413:G413)&gt;0),AND(ABS(C413:H413-B413:G413)&lt;4)),IF(NOT(G413=""),AND(AND(ABS(C413:G413-B413:F413)&gt;0),AND(ABS(C413:G413-B413:F413)&lt;4)),IF(NOT(F413=""),AND(AND(ABS(C413:F413-B413:E413)&gt;0),AND(ABS(C413:F413-B413:E413)&lt;4)),AND(AND(ABS(C413:E413-B413:D413)&gt;0),AND(ABS(C413:E413-B413:D413)&lt;4)))))</f>
        <v>0</v>
      </c>
      <c r="M413" s="1" t="b">
        <f t="shared" si="1"/>
        <v>0</v>
      </c>
    </row>
    <row r="414" ht="15.75" customHeight="1">
      <c r="A414" s="1" t="s">
        <v>423</v>
      </c>
      <c r="B414" s="1">
        <f>IFERROR(__xludf.DUMMYFUNCTION("SPLIT(A414,"" "")"),54.0)</f>
        <v>54</v>
      </c>
      <c r="C414" s="1">
        <f>IFERROR(__xludf.DUMMYFUNCTION("""COMPUTED_VALUE"""),57.0)</f>
        <v>57</v>
      </c>
      <c r="D414" s="1">
        <f>IFERROR(__xludf.DUMMYFUNCTION("""COMPUTED_VALUE"""),55.0)</f>
        <v>55</v>
      </c>
      <c r="E414" s="1">
        <f>IFERROR(__xludf.DUMMYFUNCTION("""COMPUTED_VALUE"""),51.0)</f>
        <v>51</v>
      </c>
      <c r="F414" s="1">
        <f>IFERROR(__xludf.DUMMYFUNCTION("""COMPUTED_VALUE"""),49.0)</f>
        <v>49</v>
      </c>
      <c r="G414" s="1">
        <f>IFERROR(__xludf.DUMMYFUNCTION("""COMPUTED_VALUE"""),47.0)</f>
        <v>47</v>
      </c>
      <c r="H414" s="2">
        <f>IFERROR(__xludf.DUMMYFUNCTION("""COMPUTED_VALUE"""),49.0)</f>
        <v>49</v>
      </c>
      <c r="J414" s="1" t="b">
        <f t="array" ref="J414">IF(NOT(H414=""),AND(C414:H414&gt;B414:G414),IF(NOT(G414=""),AND(C414:G414&gt;B414:F414),IF(NOT(F414=""),AND(C414:F414&gt;B414:E414),AND(C414:E414&gt;B414:D414))))</f>
        <v>0</v>
      </c>
      <c r="K414" s="1" t="b">
        <f t="array" ref="K414">IF(NOT(H414=""),AND(C414:H414&lt;B414:G414),IF(NOT(G414=""),AND(C414:G414&lt;B414:F414),IF(NOT(F414=""),AND(C414:F414&lt;B414:E414),AND(C414:E414&lt;B414:D414))))</f>
        <v>0</v>
      </c>
      <c r="L414" s="1" t="b">
        <f t="array" ref="L414">IF(NOT(H414=""),AND(AND(ABS(C414:H414-B414:G414)&gt;0),AND(ABS(C414:H414-B414:G414)&lt;4)),IF(NOT(G414=""),AND(AND(ABS(C414:G414-B414:F414)&gt;0),AND(ABS(C414:G414-B414:F414)&lt;4)),IF(NOT(F414=""),AND(AND(ABS(C414:F414-B414:E414)&gt;0),AND(ABS(C414:F414-B414:E414)&lt;4)),AND(AND(ABS(C414:E414-B414:D414)&gt;0),AND(ABS(C414:E414-B414:D414)&lt;4)))))</f>
        <v>0</v>
      </c>
      <c r="M414" s="1" t="b">
        <f t="shared" si="1"/>
        <v>0</v>
      </c>
    </row>
    <row r="415" ht="15.75" customHeight="1">
      <c r="A415" s="1" t="s">
        <v>424</v>
      </c>
      <c r="B415" s="1">
        <f>IFERROR(__xludf.DUMMYFUNCTION("SPLIT(A415,"" "")"),81.0)</f>
        <v>81</v>
      </c>
      <c r="C415" s="1">
        <f>IFERROR(__xludf.DUMMYFUNCTION("""COMPUTED_VALUE"""),84.0)</f>
        <v>84</v>
      </c>
      <c r="D415" s="1">
        <f>IFERROR(__xludf.DUMMYFUNCTION("""COMPUTED_VALUE"""),80.0)</f>
        <v>80</v>
      </c>
      <c r="E415" s="1">
        <f>IFERROR(__xludf.DUMMYFUNCTION("""COMPUTED_VALUE"""),78.0)</f>
        <v>78</v>
      </c>
      <c r="F415" s="1">
        <f>IFERROR(__xludf.DUMMYFUNCTION("""COMPUTED_VALUE"""),75.0)</f>
        <v>75</v>
      </c>
      <c r="G415" s="2">
        <f>IFERROR(__xludf.DUMMYFUNCTION("""COMPUTED_VALUE"""),75.0)</f>
        <v>75</v>
      </c>
      <c r="J415" s="1" t="b">
        <f t="array" ref="J415">IF(NOT(H415=""),AND(C415:H415&gt;B415:G415),IF(NOT(G415=""),AND(C415:G415&gt;B415:F415),IF(NOT(F415=""),AND(C415:F415&gt;B415:E415),AND(C415:E415&gt;B415:D415))))</f>
        <v>0</v>
      </c>
      <c r="K415" s="1" t="b">
        <f t="array" ref="K415">IF(NOT(H415=""),AND(C415:H415&lt;B415:G415),IF(NOT(G415=""),AND(C415:G415&lt;B415:F415),IF(NOT(F415=""),AND(C415:F415&lt;B415:E415),AND(C415:E415&lt;B415:D415))))</f>
        <v>0</v>
      </c>
      <c r="L415" s="1" t="b">
        <f t="array" ref="L415">IF(NOT(H415=""),AND(AND(ABS(C415:H415-B415:G415)&gt;0),AND(ABS(C415:H415-B415:G415)&lt;4)),IF(NOT(G415=""),AND(AND(ABS(C415:G415-B415:F415)&gt;0),AND(ABS(C415:G415-B415:F415)&lt;4)),IF(NOT(F415=""),AND(AND(ABS(C415:F415-B415:E415)&gt;0),AND(ABS(C415:F415-B415:E415)&lt;4)),AND(AND(ABS(C415:E415-B415:D415)&gt;0),AND(ABS(C415:E415-B415:D415)&lt;4)))))</f>
        <v>0</v>
      </c>
      <c r="M415" s="1" t="b">
        <f t="shared" si="1"/>
        <v>0</v>
      </c>
    </row>
    <row r="416" ht="15.75" customHeight="1">
      <c r="A416" s="1" t="s">
        <v>425</v>
      </c>
      <c r="B416" s="1">
        <f>IFERROR(__xludf.DUMMYFUNCTION("SPLIT(A416,"" "")"),43.0)</f>
        <v>43</v>
      </c>
      <c r="C416" s="1">
        <f>IFERROR(__xludf.DUMMYFUNCTION("""COMPUTED_VALUE"""),44.0)</f>
        <v>44</v>
      </c>
      <c r="D416" s="1">
        <f>IFERROR(__xludf.DUMMYFUNCTION("""COMPUTED_VALUE"""),42.0)</f>
        <v>42</v>
      </c>
      <c r="E416" s="1">
        <f>IFERROR(__xludf.DUMMYFUNCTION("""COMPUTED_VALUE"""),38.0)</f>
        <v>38</v>
      </c>
      <c r="F416" s="1">
        <f>IFERROR(__xludf.DUMMYFUNCTION("""COMPUTED_VALUE"""),37.0)</f>
        <v>37</v>
      </c>
      <c r="G416" s="1">
        <f>IFERROR(__xludf.DUMMYFUNCTION("""COMPUTED_VALUE"""),36.0)</f>
        <v>36</v>
      </c>
      <c r="H416" s="2">
        <f>IFERROR(__xludf.DUMMYFUNCTION("""COMPUTED_VALUE"""),32.0)</f>
        <v>32</v>
      </c>
      <c r="J416" s="1" t="b">
        <f t="array" ref="J416">IF(NOT(H416=""),AND(C416:H416&gt;B416:G416),IF(NOT(G416=""),AND(C416:G416&gt;B416:F416),IF(NOT(F416=""),AND(C416:F416&gt;B416:E416),AND(C416:E416&gt;B416:D416))))</f>
        <v>0</v>
      </c>
      <c r="K416" s="1" t="b">
        <f t="array" ref="K416">IF(NOT(H416=""),AND(C416:H416&lt;B416:G416),IF(NOT(G416=""),AND(C416:G416&lt;B416:F416),IF(NOT(F416=""),AND(C416:F416&lt;B416:E416),AND(C416:E416&lt;B416:D416))))</f>
        <v>0</v>
      </c>
      <c r="L416" s="1" t="b">
        <f t="array" ref="L416">IF(NOT(H416=""),AND(AND(ABS(C416:H416-B416:G416)&gt;0),AND(ABS(C416:H416-B416:G416)&lt;4)),IF(NOT(G416=""),AND(AND(ABS(C416:G416-B416:F416)&gt;0),AND(ABS(C416:G416-B416:F416)&lt;4)),IF(NOT(F416=""),AND(AND(ABS(C416:F416-B416:E416)&gt;0),AND(ABS(C416:F416-B416:E416)&lt;4)),AND(AND(ABS(C416:E416-B416:D416)&gt;0),AND(ABS(C416:E416-B416:D416)&lt;4)))))</f>
        <v>0</v>
      </c>
      <c r="M416" s="1" t="b">
        <f t="shared" si="1"/>
        <v>0</v>
      </c>
    </row>
    <row r="417" ht="15.75" customHeight="1">
      <c r="A417" s="1" t="s">
        <v>426</v>
      </c>
      <c r="B417" s="1">
        <f>IFERROR(__xludf.DUMMYFUNCTION("SPLIT(A417,"" "")"),42.0)</f>
        <v>42</v>
      </c>
      <c r="C417" s="1">
        <f>IFERROR(__xludf.DUMMYFUNCTION("""COMPUTED_VALUE"""),44.0)</f>
        <v>44</v>
      </c>
      <c r="D417" s="1">
        <f>IFERROR(__xludf.DUMMYFUNCTION("""COMPUTED_VALUE"""),43.0)</f>
        <v>43</v>
      </c>
      <c r="E417" s="1">
        <f>IFERROR(__xludf.DUMMYFUNCTION("""COMPUTED_VALUE"""),42.0)</f>
        <v>42</v>
      </c>
      <c r="F417" s="1">
        <f>IFERROR(__xludf.DUMMYFUNCTION("""COMPUTED_VALUE"""),41.0)</f>
        <v>41</v>
      </c>
      <c r="G417" s="1">
        <f>IFERROR(__xludf.DUMMYFUNCTION("""COMPUTED_VALUE"""),37.0)</f>
        <v>37</v>
      </c>
      <c r="H417" s="2">
        <f>IFERROR(__xludf.DUMMYFUNCTION("""COMPUTED_VALUE"""),31.0)</f>
        <v>31</v>
      </c>
      <c r="J417" s="1" t="b">
        <f t="array" ref="J417">IF(NOT(H417=""),AND(C417:H417&gt;B417:G417),IF(NOT(G417=""),AND(C417:G417&gt;B417:F417),IF(NOT(F417=""),AND(C417:F417&gt;B417:E417),AND(C417:E417&gt;B417:D417))))</f>
        <v>0</v>
      </c>
      <c r="K417" s="1" t="b">
        <f t="array" ref="K417">IF(NOT(H417=""),AND(C417:H417&lt;B417:G417),IF(NOT(G417=""),AND(C417:G417&lt;B417:F417),IF(NOT(F417=""),AND(C417:F417&lt;B417:E417),AND(C417:E417&lt;B417:D417))))</f>
        <v>0</v>
      </c>
      <c r="L417" s="1" t="b">
        <f t="array" ref="L417">IF(NOT(H417=""),AND(AND(ABS(C417:H417-B417:G417)&gt;0),AND(ABS(C417:H417-B417:G417)&lt;4)),IF(NOT(G417=""),AND(AND(ABS(C417:G417-B417:F417)&gt;0),AND(ABS(C417:G417-B417:F417)&lt;4)),IF(NOT(F417=""),AND(AND(ABS(C417:F417-B417:E417)&gt;0),AND(ABS(C417:F417-B417:E417)&lt;4)),AND(AND(ABS(C417:E417-B417:D417)&gt;0),AND(ABS(C417:E417-B417:D417)&lt;4)))))</f>
        <v>0</v>
      </c>
      <c r="M417" s="1" t="b">
        <f t="shared" si="1"/>
        <v>0</v>
      </c>
    </row>
    <row r="418" ht="15.75" customHeight="1">
      <c r="A418" s="1" t="s">
        <v>427</v>
      </c>
      <c r="B418" s="1">
        <f>IFERROR(__xludf.DUMMYFUNCTION("SPLIT(A418,"" "")"),86.0)</f>
        <v>86</v>
      </c>
      <c r="C418" s="1">
        <f>IFERROR(__xludf.DUMMYFUNCTION("""COMPUTED_VALUE"""),87.0)</f>
        <v>87</v>
      </c>
      <c r="D418" s="1">
        <f>IFERROR(__xludf.DUMMYFUNCTION("""COMPUTED_VALUE"""),82.0)</f>
        <v>82</v>
      </c>
      <c r="E418" s="1">
        <f>IFERROR(__xludf.DUMMYFUNCTION("""COMPUTED_VALUE"""),81.0)</f>
        <v>81</v>
      </c>
      <c r="F418" s="2">
        <f>IFERROR(__xludf.DUMMYFUNCTION("""COMPUTED_VALUE"""),80.0)</f>
        <v>80</v>
      </c>
      <c r="J418" s="1" t="b">
        <f t="array" ref="J418">IF(NOT(H418=""),AND(C418:H418&gt;B418:G418),IF(NOT(G418=""),AND(C418:G418&gt;B418:F418),IF(NOT(F418=""),AND(C418:F418&gt;B418:E418),AND(C418:E418&gt;B418:D418))))</f>
        <v>0</v>
      </c>
      <c r="K418" s="1" t="b">
        <f t="array" ref="K418">IF(NOT(H418=""),AND(C418:H418&lt;B418:G418),IF(NOT(G418=""),AND(C418:G418&lt;B418:F418),IF(NOT(F418=""),AND(C418:F418&lt;B418:E418),AND(C418:E418&lt;B418:D418))))</f>
        <v>0</v>
      </c>
      <c r="L418" s="1" t="b">
        <f t="array" ref="L418">IF(NOT(H418=""),AND(AND(ABS(C418:H418-B418:G418)&gt;0),AND(ABS(C418:H418-B418:G418)&lt;4)),IF(NOT(G418=""),AND(AND(ABS(C418:G418-B418:F418)&gt;0),AND(ABS(C418:G418-B418:F418)&lt;4)),IF(NOT(F418=""),AND(AND(ABS(C418:F418-B418:E418)&gt;0),AND(ABS(C418:F418-B418:E418)&lt;4)),AND(AND(ABS(C418:E418-B418:D418)&gt;0),AND(ABS(C418:E418-B418:D418)&lt;4)))))</f>
        <v>0</v>
      </c>
      <c r="M418" s="1" t="b">
        <f t="shared" si="1"/>
        <v>0</v>
      </c>
    </row>
    <row r="419" ht="15.75" customHeight="1">
      <c r="A419" s="1" t="s">
        <v>428</v>
      </c>
      <c r="B419" s="1">
        <f>IFERROR(__xludf.DUMMYFUNCTION("SPLIT(A419,"" "")"),54.0)</f>
        <v>54</v>
      </c>
      <c r="C419" s="1">
        <f>IFERROR(__xludf.DUMMYFUNCTION("""COMPUTED_VALUE"""),55.0)</f>
        <v>55</v>
      </c>
      <c r="D419" s="1">
        <f>IFERROR(__xludf.DUMMYFUNCTION("""COMPUTED_VALUE"""),53.0)</f>
        <v>53</v>
      </c>
      <c r="E419" s="1">
        <f>IFERROR(__xludf.DUMMYFUNCTION("""COMPUTED_VALUE"""),48.0)</f>
        <v>48</v>
      </c>
      <c r="F419" s="2">
        <f>IFERROR(__xludf.DUMMYFUNCTION("""COMPUTED_VALUE"""),49.0)</f>
        <v>49</v>
      </c>
      <c r="J419" s="1" t="b">
        <f t="array" ref="J419">IF(NOT(H419=""),AND(C419:H419&gt;B419:G419),IF(NOT(G419=""),AND(C419:G419&gt;B419:F419),IF(NOT(F419=""),AND(C419:F419&gt;B419:E419),AND(C419:E419&gt;B419:D419))))</f>
        <v>0</v>
      </c>
      <c r="K419" s="1" t="b">
        <f t="array" ref="K419">IF(NOT(H419=""),AND(C419:H419&lt;B419:G419),IF(NOT(G419=""),AND(C419:G419&lt;B419:F419),IF(NOT(F419=""),AND(C419:F419&lt;B419:E419),AND(C419:E419&lt;B419:D419))))</f>
        <v>0</v>
      </c>
      <c r="L419" s="1" t="b">
        <f t="array" ref="L419">IF(NOT(H419=""),AND(AND(ABS(C419:H419-B419:G419)&gt;0),AND(ABS(C419:H419-B419:G419)&lt;4)),IF(NOT(G419=""),AND(AND(ABS(C419:G419-B419:F419)&gt;0),AND(ABS(C419:G419-B419:F419)&lt;4)),IF(NOT(F419=""),AND(AND(ABS(C419:F419-B419:E419)&gt;0),AND(ABS(C419:F419-B419:E419)&lt;4)),AND(AND(ABS(C419:E419-B419:D419)&gt;0),AND(ABS(C419:E419-B419:D419)&lt;4)))))</f>
        <v>0</v>
      </c>
      <c r="M419" s="1" t="b">
        <f t="shared" si="1"/>
        <v>0</v>
      </c>
    </row>
    <row r="420" ht="15.75" customHeight="1">
      <c r="A420" s="1" t="s">
        <v>429</v>
      </c>
      <c r="B420" s="1">
        <f>IFERROR(__xludf.DUMMYFUNCTION("SPLIT(A420,"" "")"),57.0)</f>
        <v>57</v>
      </c>
      <c r="C420" s="1">
        <f>IFERROR(__xludf.DUMMYFUNCTION("""COMPUTED_VALUE"""),60.0)</f>
        <v>60</v>
      </c>
      <c r="D420" s="1">
        <f>IFERROR(__xludf.DUMMYFUNCTION("""COMPUTED_VALUE"""),57.0)</f>
        <v>57</v>
      </c>
      <c r="E420" s="1">
        <f>IFERROR(__xludf.DUMMYFUNCTION("""COMPUTED_VALUE"""),51.0)</f>
        <v>51</v>
      </c>
      <c r="F420" s="2">
        <f>IFERROR(__xludf.DUMMYFUNCTION("""COMPUTED_VALUE"""),51.0)</f>
        <v>51</v>
      </c>
      <c r="J420" s="1" t="b">
        <f t="array" ref="J420">IF(NOT(H420=""),AND(C420:H420&gt;B420:G420),IF(NOT(G420=""),AND(C420:G420&gt;B420:F420),IF(NOT(F420=""),AND(C420:F420&gt;B420:E420),AND(C420:E420&gt;B420:D420))))</f>
        <v>0</v>
      </c>
      <c r="K420" s="1" t="b">
        <f t="array" ref="K420">IF(NOT(H420=""),AND(C420:H420&lt;B420:G420),IF(NOT(G420=""),AND(C420:G420&lt;B420:F420),IF(NOT(F420=""),AND(C420:F420&lt;B420:E420),AND(C420:E420&lt;B420:D420))))</f>
        <v>0</v>
      </c>
      <c r="L420" s="1" t="b">
        <f t="array" ref="L420">IF(NOT(H420=""),AND(AND(ABS(C420:H420-B420:G420)&gt;0),AND(ABS(C420:H420-B420:G420)&lt;4)),IF(NOT(G420=""),AND(AND(ABS(C420:G420-B420:F420)&gt;0),AND(ABS(C420:G420-B420:F420)&lt;4)),IF(NOT(F420=""),AND(AND(ABS(C420:F420-B420:E420)&gt;0),AND(ABS(C420:F420-B420:E420)&lt;4)),AND(AND(ABS(C420:E420-B420:D420)&gt;0),AND(ABS(C420:E420-B420:D420)&lt;4)))))</f>
        <v>0</v>
      </c>
      <c r="M420" s="1" t="b">
        <f t="shared" si="1"/>
        <v>0</v>
      </c>
    </row>
    <row r="421" ht="15.75" customHeight="1">
      <c r="A421" s="1" t="s">
        <v>430</v>
      </c>
      <c r="B421" s="1">
        <f>IFERROR(__xludf.DUMMYFUNCTION("SPLIT(A421,"" "")"),64.0)</f>
        <v>64</v>
      </c>
      <c r="C421" s="1">
        <f>IFERROR(__xludf.DUMMYFUNCTION("""COMPUTED_VALUE"""),66.0)</f>
        <v>66</v>
      </c>
      <c r="D421" s="1">
        <f>IFERROR(__xludf.DUMMYFUNCTION("""COMPUTED_VALUE"""),61.0)</f>
        <v>61</v>
      </c>
      <c r="E421" s="1">
        <f>IFERROR(__xludf.DUMMYFUNCTION("""COMPUTED_VALUE"""),58.0)</f>
        <v>58</v>
      </c>
      <c r="F421" s="1">
        <f>IFERROR(__xludf.DUMMYFUNCTION("""COMPUTED_VALUE"""),55.0)</f>
        <v>55</v>
      </c>
      <c r="G421" s="2">
        <f>IFERROR(__xludf.DUMMYFUNCTION("""COMPUTED_VALUE"""),51.0)</f>
        <v>51</v>
      </c>
      <c r="J421" s="1" t="b">
        <f t="array" ref="J421">IF(NOT(H421=""),AND(C421:H421&gt;B421:G421),IF(NOT(G421=""),AND(C421:G421&gt;B421:F421),IF(NOT(F421=""),AND(C421:F421&gt;B421:E421),AND(C421:E421&gt;B421:D421))))</f>
        <v>0</v>
      </c>
      <c r="K421" s="1" t="b">
        <f t="array" ref="K421">IF(NOT(H421=""),AND(C421:H421&lt;B421:G421),IF(NOT(G421=""),AND(C421:G421&lt;B421:F421),IF(NOT(F421=""),AND(C421:F421&lt;B421:E421),AND(C421:E421&lt;B421:D421))))</f>
        <v>0</v>
      </c>
      <c r="L421" s="1" t="b">
        <f t="array" ref="L421">IF(NOT(H421=""),AND(AND(ABS(C421:H421-B421:G421)&gt;0),AND(ABS(C421:H421-B421:G421)&lt;4)),IF(NOT(G421=""),AND(AND(ABS(C421:G421-B421:F421)&gt;0),AND(ABS(C421:G421-B421:F421)&lt;4)),IF(NOT(F421=""),AND(AND(ABS(C421:F421-B421:E421)&gt;0),AND(ABS(C421:F421-B421:E421)&lt;4)),AND(AND(ABS(C421:E421-B421:D421)&gt;0),AND(ABS(C421:E421-B421:D421)&lt;4)))))</f>
        <v>0</v>
      </c>
      <c r="M421" s="1" t="b">
        <f t="shared" si="1"/>
        <v>0</v>
      </c>
    </row>
    <row r="422" ht="15.75" customHeight="1">
      <c r="A422" s="1" t="s">
        <v>431</v>
      </c>
      <c r="B422" s="1">
        <f>IFERROR(__xludf.DUMMYFUNCTION("SPLIT(A422,"" "")"),67.0)</f>
        <v>67</v>
      </c>
      <c r="C422" s="1">
        <f>IFERROR(__xludf.DUMMYFUNCTION("""COMPUTED_VALUE"""),68.0)</f>
        <v>68</v>
      </c>
      <c r="D422" s="1">
        <f>IFERROR(__xludf.DUMMYFUNCTION("""COMPUTED_VALUE"""),66.0)</f>
        <v>66</v>
      </c>
      <c r="E422" s="1">
        <f>IFERROR(__xludf.DUMMYFUNCTION("""COMPUTED_VALUE"""),61.0)</f>
        <v>61</v>
      </c>
      <c r="F422" s="1">
        <f>IFERROR(__xludf.DUMMYFUNCTION("""COMPUTED_VALUE"""),59.0)</f>
        <v>59</v>
      </c>
      <c r="G422" s="2">
        <f>IFERROR(__xludf.DUMMYFUNCTION("""COMPUTED_VALUE"""),52.0)</f>
        <v>52</v>
      </c>
      <c r="J422" s="1" t="b">
        <f t="array" ref="J422">IF(NOT(H422=""),AND(C422:H422&gt;B422:G422),IF(NOT(G422=""),AND(C422:G422&gt;B422:F422),IF(NOT(F422=""),AND(C422:F422&gt;B422:E422),AND(C422:E422&gt;B422:D422))))</f>
        <v>0</v>
      </c>
      <c r="K422" s="1" t="b">
        <f t="array" ref="K422">IF(NOT(H422=""),AND(C422:H422&lt;B422:G422),IF(NOT(G422=""),AND(C422:G422&lt;B422:F422),IF(NOT(F422=""),AND(C422:F422&lt;B422:E422),AND(C422:E422&lt;B422:D422))))</f>
        <v>0</v>
      </c>
      <c r="L422" s="1" t="b">
        <f t="array" ref="L422">IF(NOT(H422=""),AND(AND(ABS(C422:H422-B422:G422)&gt;0),AND(ABS(C422:H422-B422:G422)&lt;4)),IF(NOT(G422=""),AND(AND(ABS(C422:G422-B422:F422)&gt;0),AND(ABS(C422:G422-B422:F422)&lt;4)),IF(NOT(F422=""),AND(AND(ABS(C422:F422-B422:E422)&gt;0),AND(ABS(C422:F422-B422:E422)&lt;4)),AND(AND(ABS(C422:E422-B422:D422)&gt;0),AND(ABS(C422:E422-B422:D422)&lt;4)))))</f>
        <v>0</v>
      </c>
      <c r="M422" s="1" t="b">
        <f t="shared" si="1"/>
        <v>0</v>
      </c>
    </row>
    <row r="423" ht="15.75" customHeight="1">
      <c r="A423" s="1" t="s">
        <v>432</v>
      </c>
      <c r="B423" s="1">
        <f>IFERROR(__xludf.DUMMYFUNCTION("SPLIT(A423,"" "")"),72.0)</f>
        <v>72</v>
      </c>
      <c r="C423" s="1">
        <f>IFERROR(__xludf.DUMMYFUNCTION("""COMPUTED_VALUE"""),72.0)</f>
        <v>72</v>
      </c>
      <c r="D423" s="1">
        <f>IFERROR(__xludf.DUMMYFUNCTION("""COMPUTED_VALUE"""),70.0)</f>
        <v>70</v>
      </c>
      <c r="E423" s="1">
        <f>IFERROR(__xludf.DUMMYFUNCTION("""COMPUTED_VALUE"""),69.0)</f>
        <v>69</v>
      </c>
      <c r="F423" s="1">
        <f>IFERROR(__xludf.DUMMYFUNCTION("""COMPUTED_VALUE"""),68.0)</f>
        <v>68</v>
      </c>
      <c r="G423" s="1">
        <f>IFERROR(__xludf.DUMMYFUNCTION("""COMPUTED_VALUE"""),66.0)</f>
        <v>66</v>
      </c>
      <c r="H423" s="1">
        <f>IFERROR(__xludf.DUMMYFUNCTION("""COMPUTED_VALUE"""),63.0)</f>
        <v>63</v>
      </c>
      <c r="I423" s="1">
        <f>IFERROR(__xludf.DUMMYFUNCTION("""COMPUTED_VALUE"""),62.0)</f>
        <v>62</v>
      </c>
      <c r="J423" s="1" t="b">
        <f t="array" ref="J423">IF(NOT(H423=""),AND(C423:H423&gt;B423:G423),IF(NOT(G423=""),AND(C423:G423&gt;B423:F423),IF(NOT(F423=""),AND(C423:F423&gt;B423:E423),AND(C423:E423&gt;B423:D423))))</f>
        <v>0</v>
      </c>
      <c r="K423" s="1" t="b">
        <f t="array" ref="K423">IF(NOT(H423=""),AND(C423:H423&lt;B423:G423),IF(NOT(G423=""),AND(C423:G423&lt;B423:F423),IF(NOT(F423=""),AND(C423:F423&lt;B423:E423),AND(C423:E423&lt;B423:D423))))</f>
        <v>0</v>
      </c>
      <c r="L423" s="1" t="b">
        <f t="array" ref="L423">IF(NOT(H423=""),AND(AND(ABS(C423:H423-B423:G423)&gt;0),AND(ABS(C423:H423-B423:G423)&lt;4)),IF(NOT(G423=""),AND(AND(ABS(C423:G423-B423:F423)&gt;0),AND(ABS(C423:G423-B423:F423)&lt;4)),IF(NOT(F423=""),AND(AND(ABS(C423:F423-B423:E423)&gt;0),AND(ABS(C423:F423-B423:E423)&lt;4)),AND(AND(ABS(C423:E423-B423:D423)&gt;0),AND(ABS(C423:E423-B423:D423)&lt;4)))))</f>
        <v>0</v>
      </c>
      <c r="M423" s="1" t="b">
        <f t="shared" si="1"/>
        <v>0</v>
      </c>
    </row>
    <row r="424" ht="15.75" customHeight="1">
      <c r="A424" s="1" t="s">
        <v>433</v>
      </c>
      <c r="B424" s="1">
        <f>IFERROR(__xludf.DUMMYFUNCTION("SPLIT(A424,"" "")"),88.0)</f>
        <v>88</v>
      </c>
      <c r="C424" s="1">
        <f>IFERROR(__xludf.DUMMYFUNCTION("""COMPUTED_VALUE"""),88.0)</f>
        <v>88</v>
      </c>
      <c r="D424" s="1">
        <f>IFERROR(__xludf.DUMMYFUNCTION("""COMPUTED_VALUE"""),85.0)</f>
        <v>85</v>
      </c>
      <c r="E424" s="1">
        <f>IFERROR(__xludf.DUMMYFUNCTION("""COMPUTED_VALUE"""),83.0)</f>
        <v>83</v>
      </c>
      <c r="F424" s="1">
        <f>IFERROR(__xludf.DUMMYFUNCTION("""COMPUTED_VALUE"""),80.0)</f>
        <v>80</v>
      </c>
      <c r="G424" s="1">
        <f>IFERROR(__xludf.DUMMYFUNCTION("""COMPUTED_VALUE"""),77.0)</f>
        <v>77</v>
      </c>
      <c r="H424" s="1">
        <f>IFERROR(__xludf.DUMMYFUNCTION("""COMPUTED_VALUE"""),75.0)</f>
        <v>75</v>
      </c>
      <c r="I424" s="1">
        <f>IFERROR(__xludf.DUMMYFUNCTION("""COMPUTED_VALUE"""),78.0)</f>
        <v>78</v>
      </c>
      <c r="J424" s="1" t="b">
        <f t="array" ref="J424">IF(NOT(H424=""),AND(C424:H424&gt;B424:G424),IF(NOT(G424=""),AND(C424:G424&gt;B424:F424),IF(NOT(F424=""),AND(C424:F424&gt;B424:E424),AND(C424:E424&gt;B424:D424))))</f>
        <v>0</v>
      </c>
      <c r="K424" s="1" t="b">
        <f t="array" ref="K424">IF(NOT(H424=""),AND(C424:H424&lt;B424:G424),IF(NOT(G424=""),AND(C424:G424&lt;B424:F424),IF(NOT(F424=""),AND(C424:F424&lt;B424:E424),AND(C424:E424&lt;B424:D424))))</f>
        <v>0</v>
      </c>
      <c r="L424" s="1" t="b">
        <f t="array" ref="L424">IF(NOT(H424=""),AND(AND(ABS(C424:H424-B424:G424)&gt;0),AND(ABS(C424:H424-B424:G424)&lt;4)),IF(NOT(G424=""),AND(AND(ABS(C424:G424-B424:F424)&gt;0),AND(ABS(C424:G424-B424:F424)&lt;4)),IF(NOT(F424=""),AND(AND(ABS(C424:F424-B424:E424)&gt;0),AND(ABS(C424:F424-B424:E424)&lt;4)),AND(AND(ABS(C424:E424-B424:D424)&gt;0),AND(ABS(C424:E424-B424:D424)&lt;4)))))</f>
        <v>0</v>
      </c>
      <c r="M424" s="1" t="b">
        <f t="shared" si="1"/>
        <v>0</v>
      </c>
    </row>
    <row r="425" ht="15.75" customHeight="1">
      <c r="A425" s="1" t="s">
        <v>434</v>
      </c>
      <c r="B425" s="1">
        <f>IFERROR(__xludf.DUMMYFUNCTION("SPLIT(A425,"" "")"),10.0)</f>
        <v>10</v>
      </c>
      <c r="C425" s="1">
        <f>IFERROR(__xludf.DUMMYFUNCTION("""COMPUTED_VALUE"""),10.0)</f>
        <v>10</v>
      </c>
      <c r="D425" s="1">
        <f>IFERROR(__xludf.DUMMYFUNCTION("""COMPUTED_VALUE"""),7.0)</f>
        <v>7</v>
      </c>
      <c r="E425" s="1">
        <f>IFERROR(__xludf.DUMMYFUNCTION("""COMPUTED_VALUE"""),6.0)</f>
        <v>6</v>
      </c>
      <c r="F425" s="1">
        <f>IFERROR(__xludf.DUMMYFUNCTION("""COMPUTED_VALUE"""),5.0)</f>
        <v>5</v>
      </c>
      <c r="G425" s="1">
        <f>IFERROR(__xludf.DUMMYFUNCTION("""COMPUTED_VALUE"""),2.0)</f>
        <v>2</v>
      </c>
      <c r="H425" s="2">
        <f>IFERROR(__xludf.DUMMYFUNCTION("""COMPUTED_VALUE"""),2.0)</f>
        <v>2</v>
      </c>
      <c r="J425" s="1" t="b">
        <f t="array" ref="J425">IF(NOT(H425=""),AND(C425:H425&gt;B425:G425),IF(NOT(G425=""),AND(C425:G425&gt;B425:F425),IF(NOT(F425=""),AND(C425:F425&gt;B425:E425),AND(C425:E425&gt;B425:D425))))</f>
        <v>0</v>
      </c>
      <c r="K425" s="1" t="b">
        <f t="array" ref="K425">IF(NOT(H425=""),AND(C425:H425&lt;B425:G425),IF(NOT(G425=""),AND(C425:G425&lt;B425:F425),IF(NOT(F425=""),AND(C425:F425&lt;B425:E425),AND(C425:E425&lt;B425:D425))))</f>
        <v>0</v>
      </c>
      <c r="L425" s="1" t="b">
        <f t="array" ref="L425">IF(NOT(H425=""),AND(AND(ABS(C425:H425-B425:G425)&gt;0),AND(ABS(C425:H425-B425:G425)&lt;4)),IF(NOT(G425=""),AND(AND(ABS(C425:G425-B425:F425)&gt;0),AND(ABS(C425:G425-B425:F425)&lt;4)),IF(NOT(F425=""),AND(AND(ABS(C425:F425-B425:E425)&gt;0),AND(ABS(C425:F425-B425:E425)&lt;4)),AND(AND(ABS(C425:E425-B425:D425)&gt;0),AND(ABS(C425:E425-B425:D425)&lt;4)))))</f>
        <v>0</v>
      </c>
      <c r="M425" s="1" t="b">
        <f t="shared" si="1"/>
        <v>0</v>
      </c>
    </row>
    <row r="426" ht="15.75" customHeight="1">
      <c r="A426" s="1" t="s">
        <v>435</v>
      </c>
      <c r="B426" s="1">
        <f>IFERROR(__xludf.DUMMYFUNCTION("SPLIT(A426,"" "")"),59.0)</f>
        <v>59</v>
      </c>
      <c r="C426" s="1">
        <f>IFERROR(__xludf.DUMMYFUNCTION("""COMPUTED_VALUE"""),59.0)</f>
        <v>59</v>
      </c>
      <c r="D426" s="1">
        <f>IFERROR(__xludf.DUMMYFUNCTION("""COMPUTED_VALUE"""),58.0)</f>
        <v>58</v>
      </c>
      <c r="E426" s="1">
        <f>IFERROR(__xludf.DUMMYFUNCTION("""COMPUTED_VALUE"""),57.0)</f>
        <v>57</v>
      </c>
      <c r="F426" s="1">
        <f>IFERROR(__xludf.DUMMYFUNCTION("""COMPUTED_VALUE"""),55.0)</f>
        <v>55</v>
      </c>
      <c r="G426" s="1">
        <f>IFERROR(__xludf.DUMMYFUNCTION("""COMPUTED_VALUE"""),52.0)</f>
        <v>52</v>
      </c>
      <c r="H426" s="2">
        <f>IFERROR(__xludf.DUMMYFUNCTION("""COMPUTED_VALUE"""),48.0)</f>
        <v>48</v>
      </c>
      <c r="J426" s="1" t="b">
        <f t="array" ref="J426">IF(NOT(H426=""),AND(C426:H426&gt;B426:G426),IF(NOT(G426=""),AND(C426:G426&gt;B426:F426),IF(NOT(F426=""),AND(C426:F426&gt;B426:E426),AND(C426:E426&gt;B426:D426))))</f>
        <v>0</v>
      </c>
      <c r="K426" s="1" t="b">
        <f t="array" ref="K426">IF(NOT(H426=""),AND(C426:H426&lt;B426:G426),IF(NOT(G426=""),AND(C426:G426&lt;B426:F426),IF(NOT(F426=""),AND(C426:F426&lt;B426:E426),AND(C426:E426&lt;B426:D426))))</f>
        <v>0</v>
      </c>
      <c r="L426" s="1" t="b">
        <f t="array" ref="L426">IF(NOT(H426=""),AND(AND(ABS(C426:H426-B426:G426)&gt;0),AND(ABS(C426:H426-B426:G426)&lt;4)),IF(NOT(G426=""),AND(AND(ABS(C426:G426-B426:F426)&gt;0),AND(ABS(C426:G426-B426:F426)&lt;4)),IF(NOT(F426=""),AND(AND(ABS(C426:F426-B426:E426)&gt;0),AND(ABS(C426:F426-B426:E426)&lt;4)),AND(AND(ABS(C426:E426-B426:D426)&gt;0),AND(ABS(C426:E426-B426:D426)&lt;4)))))</f>
        <v>0</v>
      </c>
      <c r="M426" s="1" t="b">
        <f t="shared" si="1"/>
        <v>0</v>
      </c>
    </row>
    <row r="427" ht="15.75" customHeight="1">
      <c r="A427" s="1" t="s">
        <v>436</v>
      </c>
      <c r="B427" s="1">
        <f>IFERROR(__xludf.DUMMYFUNCTION("SPLIT(A427,"" "")"),63.0)</f>
        <v>63</v>
      </c>
      <c r="C427" s="1">
        <f>IFERROR(__xludf.DUMMYFUNCTION("""COMPUTED_VALUE"""),63.0)</f>
        <v>63</v>
      </c>
      <c r="D427" s="1">
        <f>IFERROR(__xludf.DUMMYFUNCTION("""COMPUTED_VALUE"""),61.0)</f>
        <v>61</v>
      </c>
      <c r="E427" s="1">
        <f>IFERROR(__xludf.DUMMYFUNCTION("""COMPUTED_VALUE"""),58.0)</f>
        <v>58</v>
      </c>
      <c r="F427" s="1">
        <f>IFERROR(__xludf.DUMMYFUNCTION("""COMPUTED_VALUE"""),56.0)</f>
        <v>56</v>
      </c>
      <c r="G427" s="1">
        <f>IFERROR(__xludf.DUMMYFUNCTION("""COMPUTED_VALUE"""),54.0)</f>
        <v>54</v>
      </c>
      <c r="H427" s="1">
        <f>IFERROR(__xludf.DUMMYFUNCTION("""COMPUTED_VALUE"""),52.0)</f>
        <v>52</v>
      </c>
      <c r="I427" s="1">
        <f>IFERROR(__xludf.DUMMYFUNCTION("""COMPUTED_VALUE"""),45.0)</f>
        <v>45</v>
      </c>
      <c r="J427" s="1" t="b">
        <f t="array" ref="J427">IF(NOT(H427=""),AND(C427:H427&gt;B427:G427),IF(NOT(G427=""),AND(C427:G427&gt;B427:F427),IF(NOT(F427=""),AND(C427:F427&gt;B427:E427),AND(C427:E427&gt;B427:D427))))</f>
        <v>0</v>
      </c>
      <c r="K427" s="1" t="b">
        <f t="array" ref="K427">IF(NOT(H427=""),AND(C427:H427&lt;B427:G427),IF(NOT(G427=""),AND(C427:G427&lt;B427:F427),IF(NOT(F427=""),AND(C427:F427&lt;B427:E427),AND(C427:E427&lt;B427:D427))))</f>
        <v>0</v>
      </c>
      <c r="L427" s="1" t="b">
        <f t="array" ref="L427">IF(NOT(H427=""),AND(AND(ABS(C427:H427-B427:G427)&gt;0),AND(ABS(C427:H427-B427:G427)&lt;4)),IF(NOT(G427=""),AND(AND(ABS(C427:G427-B427:F427)&gt;0),AND(ABS(C427:G427-B427:F427)&lt;4)),IF(NOT(F427=""),AND(AND(ABS(C427:F427-B427:E427)&gt;0),AND(ABS(C427:F427-B427:E427)&lt;4)),AND(AND(ABS(C427:E427-B427:D427)&gt;0),AND(ABS(C427:E427-B427:D427)&lt;4)))))</f>
        <v>0</v>
      </c>
      <c r="M427" s="1" t="b">
        <f t="shared" si="1"/>
        <v>0</v>
      </c>
    </row>
    <row r="428" ht="15.75" customHeight="1">
      <c r="A428" s="1" t="s">
        <v>437</v>
      </c>
      <c r="B428" s="1">
        <f>IFERROR(__xludf.DUMMYFUNCTION("SPLIT(A428,"" "")"),44.0)</f>
        <v>44</v>
      </c>
      <c r="C428" s="1">
        <f>IFERROR(__xludf.DUMMYFUNCTION("""COMPUTED_VALUE"""),44.0)</f>
        <v>44</v>
      </c>
      <c r="D428" s="1">
        <f>IFERROR(__xludf.DUMMYFUNCTION("""COMPUTED_VALUE"""),41.0)</f>
        <v>41</v>
      </c>
      <c r="E428" s="1">
        <f>IFERROR(__xludf.DUMMYFUNCTION("""COMPUTED_VALUE"""),40.0)</f>
        <v>40</v>
      </c>
      <c r="F428" s="1">
        <f>IFERROR(__xludf.DUMMYFUNCTION("""COMPUTED_VALUE"""),37.0)</f>
        <v>37</v>
      </c>
      <c r="G428" s="1">
        <f>IFERROR(__xludf.DUMMYFUNCTION("""COMPUTED_VALUE"""),40.0)</f>
        <v>40</v>
      </c>
      <c r="H428" s="1">
        <f>IFERROR(__xludf.DUMMYFUNCTION("""COMPUTED_VALUE"""),37.0)</f>
        <v>37</v>
      </c>
      <c r="I428" s="1">
        <f>IFERROR(__xludf.DUMMYFUNCTION("""COMPUTED_VALUE"""),36.0)</f>
        <v>36</v>
      </c>
      <c r="J428" s="1" t="b">
        <f t="array" ref="J428">IF(NOT(H428=""),AND(C428:H428&gt;B428:G428),IF(NOT(G428=""),AND(C428:G428&gt;B428:F428),IF(NOT(F428=""),AND(C428:F428&gt;B428:E428),AND(C428:E428&gt;B428:D428))))</f>
        <v>0</v>
      </c>
      <c r="K428" s="1" t="b">
        <f t="array" ref="K428">IF(NOT(H428=""),AND(C428:H428&lt;B428:G428),IF(NOT(G428=""),AND(C428:G428&lt;B428:F428),IF(NOT(F428=""),AND(C428:F428&lt;B428:E428),AND(C428:E428&lt;B428:D428))))</f>
        <v>0</v>
      </c>
      <c r="L428" s="1" t="b">
        <f t="array" ref="L428">IF(NOT(H428=""),AND(AND(ABS(C428:H428-B428:G428)&gt;0),AND(ABS(C428:H428-B428:G428)&lt;4)),IF(NOT(G428=""),AND(AND(ABS(C428:G428-B428:F428)&gt;0),AND(ABS(C428:G428-B428:F428)&lt;4)),IF(NOT(F428=""),AND(AND(ABS(C428:F428-B428:E428)&gt;0),AND(ABS(C428:F428-B428:E428)&lt;4)),AND(AND(ABS(C428:E428-B428:D428)&gt;0),AND(ABS(C428:E428-B428:D428)&lt;4)))))</f>
        <v>0</v>
      </c>
      <c r="M428" s="1" t="b">
        <f t="shared" si="1"/>
        <v>0</v>
      </c>
    </row>
    <row r="429" ht="15.75" customHeight="1">
      <c r="A429" s="1" t="s">
        <v>438</v>
      </c>
      <c r="B429" s="1">
        <f>IFERROR(__xludf.DUMMYFUNCTION("SPLIT(A429,"" "")"),4.0)</f>
        <v>4</v>
      </c>
      <c r="C429" s="1">
        <f>IFERROR(__xludf.DUMMYFUNCTION("""COMPUTED_VALUE"""),4.0)</f>
        <v>4</v>
      </c>
      <c r="D429" s="1">
        <f>IFERROR(__xludf.DUMMYFUNCTION("""COMPUTED_VALUE"""),5.0)</f>
        <v>5</v>
      </c>
      <c r="E429" s="1">
        <f>IFERROR(__xludf.DUMMYFUNCTION("""COMPUTED_VALUE"""),3.0)</f>
        <v>3</v>
      </c>
      <c r="F429" s="2">
        <f>IFERROR(__xludf.DUMMYFUNCTION("""COMPUTED_VALUE"""),4.0)</f>
        <v>4</v>
      </c>
      <c r="J429" s="1" t="b">
        <f t="array" ref="J429">IF(NOT(H429=""),AND(C429:H429&gt;B429:G429),IF(NOT(G429=""),AND(C429:G429&gt;B429:F429),IF(NOT(F429=""),AND(C429:F429&gt;B429:E429),AND(C429:E429&gt;B429:D429))))</f>
        <v>0</v>
      </c>
      <c r="K429" s="1" t="b">
        <f t="array" ref="K429">IF(NOT(H429=""),AND(C429:H429&lt;B429:G429),IF(NOT(G429=""),AND(C429:G429&lt;B429:F429),IF(NOT(F429=""),AND(C429:F429&lt;B429:E429),AND(C429:E429&lt;B429:D429))))</f>
        <v>0</v>
      </c>
      <c r="L429" s="1" t="b">
        <f t="array" ref="L429">IF(NOT(H429=""),AND(AND(ABS(C429:H429-B429:G429)&gt;0),AND(ABS(C429:H429-B429:G429)&lt;4)),IF(NOT(G429=""),AND(AND(ABS(C429:G429-B429:F429)&gt;0),AND(ABS(C429:G429-B429:F429)&lt;4)),IF(NOT(F429=""),AND(AND(ABS(C429:F429-B429:E429)&gt;0),AND(ABS(C429:F429-B429:E429)&lt;4)),AND(AND(ABS(C429:E429-B429:D429)&gt;0),AND(ABS(C429:E429-B429:D429)&lt;4)))))</f>
        <v>0</v>
      </c>
      <c r="M429" s="1" t="b">
        <f t="shared" si="1"/>
        <v>0</v>
      </c>
    </row>
    <row r="430" ht="15.75" customHeight="1">
      <c r="A430" s="1" t="s">
        <v>439</v>
      </c>
      <c r="B430" s="1">
        <f>IFERROR(__xludf.DUMMYFUNCTION("SPLIT(A430,"" "")"),68.0)</f>
        <v>68</v>
      </c>
      <c r="C430" s="1">
        <f>IFERROR(__xludf.DUMMYFUNCTION("""COMPUTED_VALUE"""),68.0)</f>
        <v>68</v>
      </c>
      <c r="D430" s="1">
        <f>IFERROR(__xludf.DUMMYFUNCTION("""COMPUTED_VALUE"""),66.0)</f>
        <v>66</v>
      </c>
      <c r="E430" s="1">
        <f>IFERROR(__xludf.DUMMYFUNCTION("""COMPUTED_VALUE"""),64.0)</f>
        <v>64</v>
      </c>
      <c r="F430" s="1">
        <f>IFERROR(__xludf.DUMMYFUNCTION("""COMPUTED_VALUE"""),67.0)</f>
        <v>67</v>
      </c>
      <c r="G430" s="1">
        <f>IFERROR(__xludf.DUMMYFUNCTION("""COMPUTED_VALUE"""),65.0)</f>
        <v>65</v>
      </c>
      <c r="H430" s="1">
        <f>IFERROR(__xludf.DUMMYFUNCTION("""COMPUTED_VALUE"""),62.0)</f>
        <v>62</v>
      </c>
      <c r="I430" s="1">
        <f>IFERROR(__xludf.DUMMYFUNCTION("""COMPUTED_VALUE"""),62.0)</f>
        <v>62</v>
      </c>
      <c r="J430" s="1" t="b">
        <f t="array" ref="J430">IF(NOT(H430=""),AND(C430:H430&gt;B430:G430),IF(NOT(G430=""),AND(C430:G430&gt;B430:F430),IF(NOT(F430=""),AND(C430:F430&gt;B430:E430),AND(C430:E430&gt;B430:D430))))</f>
        <v>0</v>
      </c>
      <c r="K430" s="1" t="b">
        <f t="array" ref="K430">IF(NOT(H430=""),AND(C430:H430&lt;B430:G430),IF(NOT(G430=""),AND(C430:G430&lt;B430:F430),IF(NOT(F430=""),AND(C430:F430&lt;B430:E430),AND(C430:E430&lt;B430:D430))))</f>
        <v>0</v>
      </c>
      <c r="L430" s="1" t="b">
        <f t="array" ref="L430">IF(NOT(H430=""),AND(AND(ABS(C430:H430-B430:G430)&gt;0),AND(ABS(C430:H430-B430:G430)&lt;4)),IF(NOT(G430=""),AND(AND(ABS(C430:G430-B430:F430)&gt;0),AND(ABS(C430:G430-B430:F430)&lt;4)),IF(NOT(F430=""),AND(AND(ABS(C430:F430-B430:E430)&gt;0),AND(ABS(C430:F430-B430:E430)&lt;4)),AND(AND(ABS(C430:E430-B430:D430)&gt;0),AND(ABS(C430:E430-B430:D430)&lt;4)))))</f>
        <v>0</v>
      </c>
      <c r="M430" s="1" t="b">
        <f t="shared" si="1"/>
        <v>0</v>
      </c>
    </row>
    <row r="431" ht="15.75" customHeight="1">
      <c r="A431" s="1" t="s">
        <v>440</v>
      </c>
      <c r="B431" s="1">
        <f>IFERROR(__xludf.DUMMYFUNCTION("SPLIT(A431,"" "")"),71.0)</f>
        <v>71</v>
      </c>
      <c r="C431" s="1">
        <f>IFERROR(__xludf.DUMMYFUNCTION("""COMPUTED_VALUE"""),71.0)</f>
        <v>71</v>
      </c>
      <c r="D431" s="1">
        <f>IFERROR(__xludf.DUMMYFUNCTION("""COMPUTED_VALUE"""),68.0)</f>
        <v>68</v>
      </c>
      <c r="E431" s="1">
        <f>IFERROR(__xludf.DUMMYFUNCTION("""COMPUTED_VALUE"""),67.0)</f>
        <v>67</v>
      </c>
      <c r="F431" s="1">
        <f>IFERROR(__xludf.DUMMYFUNCTION("""COMPUTED_VALUE"""),70.0)</f>
        <v>70</v>
      </c>
      <c r="G431" s="1">
        <f>IFERROR(__xludf.DUMMYFUNCTION("""COMPUTED_VALUE"""),69.0)</f>
        <v>69</v>
      </c>
      <c r="H431" s="2">
        <f>IFERROR(__xludf.DUMMYFUNCTION("""COMPUTED_VALUE"""),65.0)</f>
        <v>65</v>
      </c>
      <c r="J431" s="1" t="b">
        <f t="array" ref="J431">IF(NOT(H431=""),AND(C431:H431&gt;B431:G431),IF(NOT(G431=""),AND(C431:G431&gt;B431:F431),IF(NOT(F431=""),AND(C431:F431&gt;B431:E431),AND(C431:E431&gt;B431:D431))))</f>
        <v>0</v>
      </c>
      <c r="K431" s="1" t="b">
        <f t="array" ref="K431">IF(NOT(H431=""),AND(C431:H431&lt;B431:G431),IF(NOT(G431=""),AND(C431:G431&lt;B431:F431),IF(NOT(F431=""),AND(C431:F431&lt;B431:E431),AND(C431:E431&lt;B431:D431))))</f>
        <v>0</v>
      </c>
      <c r="L431" s="1" t="b">
        <f t="array" ref="L431">IF(NOT(H431=""),AND(AND(ABS(C431:H431-B431:G431)&gt;0),AND(ABS(C431:H431-B431:G431)&lt;4)),IF(NOT(G431=""),AND(AND(ABS(C431:G431-B431:F431)&gt;0),AND(ABS(C431:G431-B431:F431)&lt;4)),IF(NOT(F431=""),AND(AND(ABS(C431:F431-B431:E431)&gt;0),AND(ABS(C431:F431-B431:E431)&lt;4)),AND(AND(ABS(C431:E431-B431:D431)&gt;0),AND(ABS(C431:E431-B431:D431)&lt;4)))))</f>
        <v>0</v>
      </c>
      <c r="M431" s="1" t="b">
        <f t="shared" si="1"/>
        <v>0</v>
      </c>
    </row>
    <row r="432" ht="15.75" customHeight="1">
      <c r="A432" s="1" t="s">
        <v>441</v>
      </c>
      <c r="B432" s="1">
        <f>IFERROR(__xludf.DUMMYFUNCTION("SPLIT(A432,"" "")"),56.0)</f>
        <v>56</v>
      </c>
      <c r="C432" s="1">
        <f>IFERROR(__xludf.DUMMYFUNCTION("""COMPUTED_VALUE"""),56.0)</f>
        <v>56</v>
      </c>
      <c r="D432" s="1">
        <f>IFERROR(__xludf.DUMMYFUNCTION("""COMPUTED_VALUE"""),54.0)</f>
        <v>54</v>
      </c>
      <c r="E432" s="1">
        <f>IFERROR(__xludf.DUMMYFUNCTION("""COMPUTED_VALUE"""),55.0)</f>
        <v>55</v>
      </c>
      <c r="F432" s="2">
        <f>IFERROR(__xludf.DUMMYFUNCTION("""COMPUTED_VALUE"""),48.0)</f>
        <v>48</v>
      </c>
      <c r="J432" s="1" t="b">
        <f t="array" ref="J432">IF(NOT(H432=""),AND(C432:H432&gt;B432:G432),IF(NOT(G432=""),AND(C432:G432&gt;B432:F432),IF(NOT(F432=""),AND(C432:F432&gt;B432:E432),AND(C432:E432&gt;B432:D432))))</f>
        <v>0</v>
      </c>
      <c r="K432" s="1" t="b">
        <f t="array" ref="K432">IF(NOT(H432=""),AND(C432:H432&lt;B432:G432),IF(NOT(G432=""),AND(C432:G432&lt;B432:F432),IF(NOT(F432=""),AND(C432:F432&lt;B432:E432),AND(C432:E432&lt;B432:D432))))</f>
        <v>0</v>
      </c>
      <c r="L432" s="1" t="b">
        <f t="array" ref="L432">IF(NOT(H432=""),AND(AND(ABS(C432:H432-B432:G432)&gt;0),AND(ABS(C432:H432-B432:G432)&lt;4)),IF(NOT(G432=""),AND(AND(ABS(C432:G432-B432:F432)&gt;0),AND(ABS(C432:G432-B432:F432)&lt;4)),IF(NOT(F432=""),AND(AND(ABS(C432:F432-B432:E432)&gt;0),AND(ABS(C432:F432-B432:E432)&lt;4)),AND(AND(ABS(C432:E432-B432:D432)&gt;0),AND(ABS(C432:E432-B432:D432)&lt;4)))))</f>
        <v>0</v>
      </c>
      <c r="M432" s="1" t="b">
        <f t="shared" si="1"/>
        <v>0</v>
      </c>
    </row>
    <row r="433" ht="15.75" customHeight="1">
      <c r="A433" s="1" t="s">
        <v>442</v>
      </c>
      <c r="B433" s="1">
        <f>IFERROR(__xludf.DUMMYFUNCTION("SPLIT(A433,"" "")"),40.0)</f>
        <v>40</v>
      </c>
      <c r="C433" s="1">
        <f>IFERROR(__xludf.DUMMYFUNCTION("""COMPUTED_VALUE"""),40.0)</f>
        <v>40</v>
      </c>
      <c r="D433" s="1">
        <f>IFERROR(__xludf.DUMMYFUNCTION("""COMPUTED_VALUE"""),37.0)</f>
        <v>37</v>
      </c>
      <c r="E433" s="1">
        <f>IFERROR(__xludf.DUMMYFUNCTION("""COMPUTED_VALUE"""),37.0)</f>
        <v>37</v>
      </c>
      <c r="F433" s="1">
        <f>IFERROR(__xludf.DUMMYFUNCTION("""COMPUTED_VALUE"""),36.0)</f>
        <v>36</v>
      </c>
      <c r="G433" s="1">
        <f>IFERROR(__xludf.DUMMYFUNCTION("""COMPUTED_VALUE"""),34.0)</f>
        <v>34</v>
      </c>
      <c r="H433" s="1">
        <f>IFERROR(__xludf.DUMMYFUNCTION("""COMPUTED_VALUE"""),31.0)</f>
        <v>31</v>
      </c>
      <c r="I433" s="1">
        <f>IFERROR(__xludf.DUMMYFUNCTION("""COMPUTED_VALUE"""),29.0)</f>
        <v>29</v>
      </c>
      <c r="J433" s="1" t="b">
        <f t="array" ref="J433">IF(NOT(H433=""),AND(C433:H433&gt;B433:G433),IF(NOT(G433=""),AND(C433:G433&gt;B433:F433),IF(NOT(F433=""),AND(C433:F433&gt;B433:E433),AND(C433:E433&gt;B433:D433))))</f>
        <v>0</v>
      </c>
      <c r="K433" s="1" t="b">
        <f t="array" ref="K433">IF(NOT(H433=""),AND(C433:H433&lt;B433:G433),IF(NOT(G433=""),AND(C433:G433&lt;B433:F433),IF(NOT(F433=""),AND(C433:F433&lt;B433:E433),AND(C433:E433&lt;B433:D433))))</f>
        <v>0</v>
      </c>
      <c r="L433" s="1" t="b">
        <f t="array" ref="L433">IF(NOT(H433=""),AND(AND(ABS(C433:H433-B433:G433)&gt;0),AND(ABS(C433:H433-B433:G433)&lt;4)),IF(NOT(G433=""),AND(AND(ABS(C433:G433-B433:F433)&gt;0),AND(ABS(C433:G433-B433:F433)&lt;4)),IF(NOT(F433=""),AND(AND(ABS(C433:F433-B433:E433)&gt;0),AND(ABS(C433:F433-B433:E433)&lt;4)),AND(AND(ABS(C433:E433-B433:D433)&gt;0),AND(ABS(C433:E433-B433:D433)&lt;4)))))</f>
        <v>0</v>
      </c>
      <c r="M433" s="1" t="b">
        <f t="shared" si="1"/>
        <v>0</v>
      </c>
    </row>
    <row r="434" ht="15.75" customHeight="1">
      <c r="A434" s="1" t="s">
        <v>443</v>
      </c>
      <c r="B434" s="1">
        <f>IFERROR(__xludf.DUMMYFUNCTION("SPLIT(A434,"" "")"),40.0)</f>
        <v>40</v>
      </c>
      <c r="C434" s="1">
        <f>IFERROR(__xludf.DUMMYFUNCTION("""COMPUTED_VALUE"""),40.0)</f>
        <v>40</v>
      </c>
      <c r="D434" s="1">
        <f>IFERROR(__xludf.DUMMYFUNCTION("""COMPUTED_VALUE"""),40.0)</f>
        <v>40</v>
      </c>
      <c r="E434" s="1">
        <f>IFERROR(__xludf.DUMMYFUNCTION("""COMPUTED_VALUE"""),39.0)</f>
        <v>39</v>
      </c>
      <c r="F434" s="2">
        <f>IFERROR(__xludf.DUMMYFUNCTION("""COMPUTED_VALUE"""),40.0)</f>
        <v>40</v>
      </c>
      <c r="J434" s="1" t="b">
        <f t="array" ref="J434">IF(NOT(H434=""),AND(C434:H434&gt;B434:G434),IF(NOT(G434=""),AND(C434:G434&gt;B434:F434),IF(NOT(F434=""),AND(C434:F434&gt;B434:E434),AND(C434:E434&gt;B434:D434))))</f>
        <v>0</v>
      </c>
      <c r="K434" s="1" t="b">
        <f t="array" ref="K434">IF(NOT(H434=""),AND(C434:H434&lt;B434:G434),IF(NOT(G434=""),AND(C434:G434&lt;B434:F434),IF(NOT(F434=""),AND(C434:F434&lt;B434:E434),AND(C434:E434&lt;B434:D434))))</f>
        <v>0</v>
      </c>
      <c r="L434" s="1" t="b">
        <f t="array" ref="L434">IF(NOT(H434=""),AND(AND(ABS(C434:H434-B434:G434)&gt;0),AND(ABS(C434:H434-B434:G434)&lt;4)),IF(NOT(G434=""),AND(AND(ABS(C434:G434-B434:F434)&gt;0),AND(ABS(C434:G434-B434:F434)&lt;4)),IF(NOT(F434=""),AND(AND(ABS(C434:F434-B434:E434)&gt;0),AND(ABS(C434:F434-B434:E434)&lt;4)),AND(AND(ABS(C434:E434-B434:D434)&gt;0),AND(ABS(C434:E434-B434:D434)&lt;4)))))</f>
        <v>0</v>
      </c>
      <c r="M434" s="1" t="b">
        <f t="shared" si="1"/>
        <v>0</v>
      </c>
    </row>
    <row r="435" ht="15.75" customHeight="1">
      <c r="A435" s="1" t="s">
        <v>444</v>
      </c>
      <c r="B435" s="1">
        <f>IFERROR(__xludf.DUMMYFUNCTION("SPLIT(A435,"" "")"),99.0)</f>
        <v>99</v>
      </c>
      <c r="C435" s="1">
        <f>IFERROR(__xludf.DUMMYFUNCTION("""COMPUTED_VALUE"""),99.0)</f>
        <v>99</v>
      </c>
      <c r="D435" s="1">
        <f>IFERROR(__xludf.DUMMYFUNCTION("""COMPUTED_VALUE"""),96.0)</f>
        <v>96</v>
      </c>
      <c r="E435" s="1">
        <f>IFERROR(__xludf.DUMMYFUNCTION("""COMPUTED_VALUE"""),96.0)</f>
        <v>96</v>
      </c>
      <c r="F435" s="2">
        <f>IFERROR(__xludf.DUMMYFUNCTION("""COMPUTED_VALUE"""),96.0)</f>
        <v>96</v>
      </c>
      <c r="J435" s="1" t="b">
        <f t="array" ref="J435">IF(NOT(H435=""),AND(C435:H435&gt;B435:G435),IF(NOT(G435=""),AND(C435:G435&gt;B435:F435),IF(NOT(F435=""),AND(C435:F435&gt;B435:E435),AND(C435:E435&gt;B435:D435))))</f>
        <v>0</v>
      </c>
      <c r="K435" s="1" t="b">
        <f t="array" ref="K435">IF(NOT(H435=""),AND(C435:H435&lt;B435:G435),IF(NOT(G435=""),AND(C435:G435&lt;B435:F435),IF(NOT(F435=""),AND(C435:F435&lt;B435:E435),AND(C435:E435&lt;B435:D435))))</f>
        <v>0</v>
      </c>
      <c r="L435" s="1" t="b">
        <f t="array" ref="L435">IF(NOT(H435=""),AND(AND(ABS(C435:H435-B435:G435)&gt;0),AND(ABS(C435:H435-B435:G435)&lt;4)),IF(NOT(G435=""),AND(AND(ABS(C435:G435-B435:F435)&gt;0),AND(ABS(C435:G435-B435:F435)&lt;4)),IF(NOT(F435=""),AND(AND(ABS(C435:F435-B435:E435)&gt;0),AND(ABS(C435:F435-B435:E435)&lt;4)),AND(AND(ABS(C435:E435-B435:D435)&gt;0),AND(ABS(C435:E435-B435:D435)&lt;4)))))</f>
        <v>0</v>
      </c>
      <c r="M435" s="1" t="b">
        <f t="shared" si="1"/>
        <v>0</v>
      </c>
    </row>
    <row r="436" ht="15.75" customHeight="1">
      <c r="A436" s="1" t="s">
        <v>445</v>
      </c>
      <c r="B436" s="1">
        <f>IFERROR(__xludf.DUMMYFUNCTION("SPLIT(A436,"" "")"),24.0)</f>
        <v>24</v>
      </c>
      <c r="C436" s="1">
        <f>IFERROR(__xludf.DUMMYFUNCTION("""COMPUTED_VALUE"""),24.0)</f>
        <v>24</v>
      </c>
      <c r="D436" s="1">
        <f>IFERROR(__xludf.DUMMYFUNCTION("""COMPUTED_VALUE"""),23.0)</f>
        <v>23</v>
      </c>
      <c r="E436" s="1">
        <f>IFERROR(__xludf.DUMMYFUNCTION("""COMPUTED_VALUE"""),20.0)</f>
        <v>20</v>
      </c>
      <c r="F436" s="1">
        <f>IFERROR(__xludf.DUMMYFUNCTION("""COMPUTED_VALUE"""),20.0)</f>
        <v>20</v>
      </c>
      <c r="G436" s="1">
        <f>IFERROR(__xludf.DUMMYFUNCTION("""COMPUTED_VALUE"""),19.0)</f>
        <v>19</v>
      </c>
      <c r="H436" s="1">
        <f>IFERROR(__xludf.DUMMYFUNCTION("""COMPUTED_VALUE"""),17.0)</f>
        <v>17</v>
      </c>
      <c r="I436" s="1">
        <f>IFERROR(__xludf.DUMMYFUNCTION("""COMPUTED_VALUE"""),13.0)</f>
        <v>13</v>
      </c>
      <c r="J436" s="1" t="b">
        <f t="array" ref="J436">IF(NOT(H436=""),AND(C436:H436&gt;B436:G436),IF(NOT(G436=""),AND(C436:G436&gt;B436:F436),IF(NOT(F436=""),AND(C436:F436&gt;B436:E436),AND(C436:E436&gt;B436:D436))))</f>
        <v>0</v>
      </c>
      <c r="K436" s="1" t="b">
        <f t="array" ref="K436">IF(NOT(H436=""),AND(C436:H436&lt;B436:G436),IF(NOT(G436=""),AND(C436:G436&lt;B436:F436),IF(NOT(F436=""),AND(C436:F436&lt;B436:E436),AND(C436:E436&lt;B436:D436))))</f>
        <v>0</v>
      </c>
      <c r="L436" s="1" t="b">
        <f t="array" ref="L436">IF(NOT(H436=""),AND(AND(ABS(C436:H436-B436:G436)&gt;0),AND(ABS(C436:H436-B436:G436)&lt;4)),IF(NOT(G436=""),AND(AND(ABS(C436:G436-B436:F436)&gt;0),AND(ABS(C436:G436-B436:F436)&lt;4)),IF(NOT(F436=""),AND(AND(ABS(C436:F436-B436:E436)&gt;0),AND(ABS(C436:F436-B436:E436)&lt;4)),AND(AND(ABS(C436:E436-B436:D436)&gt;0),AND(ABS(C436:E436-B436:D436)&lt;4)))))</f>
        <v>0</v>
      </c>
      <c r="M436" s="1" t="b">
        <f t="shared" si="1"/>
        <v>0</v>
      </c>
    </row>
    <row r="437" ht="15.75" customHeight="1">
      <c r="A437" s="1" t="s">
        <v>446</v>
      </c>
      <c r="B437" s="1">
        <f>IFERROR(__xludf.DUMMYFUNCTION("SPLIT(A437,"" "")"),26.0)</f>
        <v>26</v>
      </c>
      <c r="C437" s="1">
        <f>IFERROR(__xludf.DUMMYFUNCTION("""COMPUTED_VALUE"""),26.0)</f>
        <v>26</v>
      </c>
      <c r="D437" s="1">
        <f>IFERROR(__xludf.DUMMYFUNCTION("""COMPUTED_VALUE"""),26.0)</f>
        <v>26</v>
      </c>
      <c r="E437" s="1">
        <f>IFERROR(__xludf.DUMMYFUNCTION("""COMPUTED_VALUE"""),24.0)</f>
        <v>24</v>
      </c>
      <c r="F437" s="1">
        <f>IFERROR(__xludf.DUMMYFUNCTION("""COMPUTED_VALUE"""),23.0)</f>
        <v>23</v>
      </c>
      <c r="G437" s="2">
        <f>IFERROR(__xludf.DUMMYFUNCTION("""COMPUTED_VALUE"""),17.0)</f>
        <v>17</v>
      </c>
      <c r="J437" s="1" t="b">
        <f t="array" ref="J437">IF(NOT(H437=""),AND(C437:H437&gt;B437:G437),IF(NOT(G437=""),AND(C437:G437&gt;B437:F437),IF(NOT(F437=""),AND(C437:F437&gt;B437:E437),AND(C437:E437&gt;B437:D437))))</f>
        <v>0</v>
      </c>
      <c r="K437" s="1" t="b">
        <f t="array" ref="K437">IF(NOT(H437=""),AND(C437:H437&lt;B437:G437),IF(NOT(G437=""),AND(C437:G437&lt;B437:F437),IF(NOT(F437=""),AND(C437:F437&lt;B437:E437),AND(C437:E437&lt;B437:D437))))</f>
        <v>0</v>
      </c>
      <c r="L437" s="1" t="b">
        <f t="array" ref="L437">IF(NOT(H437=""),AND(AND(ABS(C437:H437-B437:G437)&gt;0),AND(ABS(C437:H437-B437:G437)&lt;4)),IF(NOT(G437=""),AND(AND(ABS(C437:G437-B437:F437)&gt;0),AND(ABS(C437:G437-B437:F437)&lt;4)),IF(NOT(F437=""),AND(AND(ABS(C437:F437-B437:E437)&gt;0),AND(ABS(C437:F437-B437:E437)&lt;4)),AND(AND(ABS(C437:E437-B437:D437)&gt;0),AND(ABS(C437:E437-B437:D437)&lt;4)))))</f>
        <v>0</v>
      </c>
      <c r="M437" s="1" t="b">
        <f t="shared" si="1"/>
        <v>0</v>
      </c>
    </row>
    <row r="438" ht="15.75" customHeight="1">
      <c r="A438" s="1" t="s">
        <v>447</v>
      </c>
      <c r="B438" s="1">
        <f>IFERROR(__xludf.DUMMYFUNCTION("SPLIT(A438,"" "")"),24.0)</f>
        <v>24</v>
      </c>
      <c r="C438" s="1">
        <f>IFERROR(__xludf.DUMMYFUNCTION("""COMPUTED_VALUE"""),24.0)</f>
        <v>24</v>
      </c>
      <c r="D438" s="1">
        <f>IFERROR(__xludf.DUMMYFUNCTION("""COMPUTED_VALUE"""),21.0)</f>
        <v>21</v>
      </c>
      <c r="E438" s="1">
        <f>IFERROR(__xludf.DUMMYFUNCTION("""COMPUTED_VALUE"""),19.0)</f>
        <v>19</v>
      </c>
      <c r="F438" s="1">
        <f>IFERROR(__xludf.DUMMYFUNCTION("""COMPUTED_VALUE"""),15.0)</f>
        <v>15</v>
      </c>
      <c r="G438" s="2">
        <f>IFERROR(__xludf.DUMMYFUNCTION("""COMPUTED_VALUE"""),12.0)</f>
        <v>12</v>
      </c>
      <c r="J438" s="1" t="b">
        <f t="array" ref="J438">IF(NOT(H438=""),AND(C438:H438&gt;B438:G438),IF(NOT(G438=""),AND(C438:G438&gt;B438:F438),IF(NOT(F438=""),AND(C438:F438&gt;B438:E438),AND(C438:E438&gt;B438:D438))))</f>
        <v>0</v>
      </c>
      <c r="K438" s="1" t="b">
        <f t="array" ref="K438">IF(NOT(H438=""),AND(C438:H438&lt;B438:G438),IF(NOT(G438=""),AND(C438:G438&lt;B438:F438),IF(NOT(F438=""),AND(C438:F438&lt;B438:E438),AND(C438:E438&lt;B438:D438))))</f>
        <v>0</v>
      </c>
      <c r="L438" s="1" t="b">
        <f t="array" ref="L438">IF(NOT(H438=""),AND(AND(ABS(C438:H438-B438:G438)&gt;0),AND(ABS(C438:H438-B438:G438)&lt;4)),IF(NOT(G438=""),AND(AND(ABS(C438:G438-B438:F438)&gt;0),AND(ABS(C438:G438-B438:F438)&lt;4)),IF(NOT(F438=""),AND(AND(ABS(C438:F438-B438:E438)&gt;0),AND(ABS(C438:F438-B438:E438)&lt;4)),AND(AND(ABS(C438:E438-B438:D438)&gt;0),AND(ABS(C438:E438-B438:D438)&lt;4)))))</f>
        <v>0</v>
      </c>
      <c r="M438" s="1" t="b">
        <f t="shared" si="1"/>
        <v>0</v>
      </c>
    </row>
    <row r="439" ht="15.75" customHeight="1">
      <c r="A439" s="1" t="s">
        <v>448</v>
      </c>
      <c r="B439" s="1">
        <f>IFERROR(__xludf.DUMMYFUNCTION("SPLIT(A439,"" "")"),19.0)</f>
        <v>19</v>
      </c>
      <c r="C439" s="1">
        <f>IFERROR(__xludf.DUMMYFUNCTION("""COMPUTED_VALUE"""),19.0)</f>
        <v>19</v>
      </c>
      <c r="D439" s="1">
        <f>IFERROR(__xludf.DUMMYFUNCTION("""COMPUTED_VALUE"""),18.0)</f>
        <v>18</v>
      </c>
      <c r="E439" s="1">
        <f>IFERROR(__xludf.DUMMYFUNCTION("""COMPUTED_VALUE"""),15.0)</f>
        <v>15</v>
      </c>
      <c r="F439" s="1">
        <f>IFERROR(__xludf.DUMMYFUNCTION("""COMPUTED_VALUE"""),11.0)</f>
        <v>11</v>
      </c>
      <c r="G439" s="1">
        <f>IFERROR(__xludf.DUMMYFUNCTION("""COMPUTED_VALUE"""),8.0)</f>
        <v>8</v>
      </c>
      <c r="H439" s="1">
        <f>IFERROR(__xludf.DUMMYFUNCTION("""COMPUTED_VALUE"""),7.0)</f>
        <v>7</v>
      </c>
      <c r="I439" s="1">
        <f>IFERROR(__xludf.DUMMYFUNCTION("""COMPUTED_VALUE"""),8.0)</f>
        <v>8</v>
      </c>
      <c r="J439" s="1" t="b">
        <f t="array" ref="J439">IF(NOT(H439=""),AND(C439:H439&gt;B439:G439),IF(NOT(G439=""),AND(C439:G439&gt;B439:F439),IF(NOT(F439=""),AND(C439:F439&gt;B439:E439),AND(C439:E439&gt;B439:D439))))</f>
        <v>0</v>
      </c>
      <c r="K439" s="1" t="b">
        <f t="array" ref="K439">IF(NOT(H439=""),AND(C439:H439&lt;B439:G439),IF(NOT(G439=""),AND(C439:G439&lt;B439:F439),IF(NOT(F439=""),AND(C439:F439&lt;B439:E439),AND(C439:E439&lt;B439:D439))))</f>
        <v>0</v>
      </c>
      <c r="L439" s="1" t="b">
        <f t="array" ref="L439">IF(NOT(H439=""),AND(AND(ABS(C439:H439-B439:G439)&gt;0),AND(ABS(C439:H439-B439:G439)&lt;4)),IF(NOT(G439=""),AND(AND(ABS(C439:G439-B439:F439)&gt;0),AND(ABS(C439:G439-B439:F439)&lt;4)),IF(NOT(F439=""),AND(AND(ABS(C439:F439-B439:E439)&gt;0),AND(ABS(C439:F439-B439:E439)&lt;4)),AND(AND(ABS(C439:E439-B439:D439)&gt;0),AND(ABS(C439:E439-B439:D439)&lt;4)))))</f>
        <v>0</v>
      </c>
      <c r="M439" s="1" t="b">
        <f t="shared" si="1"/>
        <v>0</v>
      </c>
    </row>
    <row r="440" ht="15.75" customHeight="1">
      <c r="A440" s="1" t="s">
        <v>449</v>
      </c>
      <c r="B440" s="1">
        <f>IFERROR(__xludf.DUMMYFUNCTION("SPLIT(A440,"" "")"),37.0)</f>
        <v>37</v>
      </c>
      <c r="C440" s="1">
        <f>IFERROR(__xludf.DUMMYFUNCTION("""COMPUTED_VALUE"""),37.0)</f>
        <v>37</v>
      </c>
      <c r="D440" s="1">
        <f>IFERROR(__xludf.DUMMYFUNCTION("""COMPUTED_VALUE"""),34.0)</f>
        <v>34</v>
      </c>
      <c r="E440" s="1">
        <f>IFERROR(__xludf.DUMMYFUNCTION("""COMPUTED_VALUE"""),32.0)</f>
        <v>32</v>
      </c>
      <c r="F440" s="1">
        <f>IFERROR(__xludf.DUMMYFUNCTION("""COMPUTED_VALUE"""),29.0)</f>
        <v>29</v>
      </c>
      <c r="G440" s="1">
        <f>IFERROR(__xludf.DUMMYFUNCTION("""COMPUTED_VALUE"""),25.0)</f>
        <v>25</v>
      </c>
      <c r="H440" s="2">
        <f>IFERROR(__xludf.DUMMYFUNCTION("""COMPUTED_VALUE"""),25.0)</f>
        <v>25</v>
      </c>
      <c r="J440" s="1" t="b">
        <f t="array" ref="J440">IF(NOT(H440=""),AND(C440:H440&gt;B440:G440),IF(NOT(G440=""),AND(C440:G440&gt;B440:F440),IF(NOT(F440=""),AND(C440:F440&gt;B440:E440),AND(C440:E440&gt;B440:D440))))</f>
        <v>0</v>
      </c>
      <c r="K440" s="1" t="b">
        <f t="array" ref="K440">IF(NOT(H440=""),AND(C440:H440&lt;B440:G440),IF(NOT(G440=""),AND(C440:G440&lt;B440:F440),IF(NOT(F440=""),AND(C440:F440&lt;B440:E440),AND(C440:E440&lt;B440:D440))))</f>
        <v>0</v>
      </c>
      <c r="L440" s="1" t="b">
        <f t="array" ref="L440">IF(NOT(H440=""),AND(AND(ABS(C440:H440-B440:G440)&gt;0),AND(ABS(C440:H440-B440:G440)&lt;4)),IF(NOT(G440=""),AND(AND(ABS(C440:G440-B440:F440)&gt;0),AND(ABS(C440:G440-B440:F440)&lt;4)),IF(NOT(F440=""),AND(AND(ABS(C440:F440-B440:E440)&gt;0),AND(ABS(C440:F440-B440:E440)&lt;4)),AND(AND(ABS(C440:E440-B440:D440)&gt;0),AND(ABS(C440:E440-B440:D440)&lt;4)))))</f>
        <v>0</v>
      </c>
      <c r="M440" s="1" t="b">
        <f t="shared" si="1"/>
        <v>0</v>
      </c>
    </row>
    <row r="441" ht="15.75" customHeight="1">
      <c r="A441" s="1" t="s">
        <v>450</v>
      </c>
      <c r="B441" s="1">
        <f>IFERROR(__xludf.DUMMYFUNCTION("SPLIT(A441,"" "")"),34.0)</f>
        <v>34</v>
      </c>
      <c r="C441" s="1">
        <f>IFERROR(__xludf.DUMMYFUNCTION("""COMPUTED_VALUE"""),34.0)</f>
        <v>34</v>
      </c>
      <c r="D441" s="1">
        <f>IFERROR(__xludf.DUMMYFUNCTION("""COMPUTED_VALUE"""),31.0)</f>
        <v>31</v>
      </c>
      <c r="E441" s="1">
        <f>IFERROR(__xludf.DUMMYFUNCTION("""COMPUTED_VALUE"""),27.0)</f>
        <v>27</v>
      </c>
      <c r="F441" s="1">
        <f>IFERROR(__xludf.DUMMYFUNCTION("""COMPUTED_VALUE"""),25.0)</f>
        <v>25</v>
      </c>
      <c r="G441" s="1">
        <f>IFERROR(__xludf.DUMMYFUNCTION("""COMPUTED_VALUE"""),22.0)</f>
        <v>22</v>
      </c>
      <c r="H441" s="2">
        <f>IFERROR(__xludf.DUMMYFUNCTION("""COMPUTED_VALUE"""),18.0)</f>
        <v>18</v>
      </c>
      <c r="J441" s="1" t="b">
        <f t="array" ref="J441">IF(NOT(H441=""),AND(C441:H441&gt;B441:G441),IF(NOT(G441=""),AND(C441:G441&gt;B441:F441),IF(NOT(F441=""),AND(C441:F441&gt;B441:E441),AND(C441:E441&gt;B441:D441))))</f>
        <v>0</v>
      </c>
      <c r="K441" s="1" t="b">
        <f t="array" ref="K441">IF(NOT(H441=""),AND(C441:H441&lt;B441:G441),IF(NOT(G441=""),AND(C441:G441&lt;B441:F441),IF(NOT(F441=""),AND(C441:F441&lt;B441:E441),AND(C441:E441&lt;B441:D441))))</f>
        <v>0</v>
      </c>
      <c r="L441" s="1" t="b">
        <f t="array" ref="L441">IF(NOT(H441=""),AND(AND(ABS(C441:H441-B441:G441)&gt;0),AND(ABS(C441:H441-B441:G441)&lt;4)),IF(NOT(G441=""),AND(AND(ABS(C441:G441-B441:F441)&gt;0),AND(ABS(C441:G441-B441:F441)&lt;4)),IF(NOT(F441=""),AND(AND(ABS(C441:F441-B441:E441)&gt;0),AND(ABS(C441:F441-B441:E441)&lt;4)),AND(AND(ABS(C441:E441-B441:D441)&gt;0),AND(ABS(C441:E441-B441:D441)&lt;4)))))</f>
        <v>0</v>
      </c>
      <c r="M441" s="1" t="b">
        <f t="shared" si="1"/>
        <v>0</v>
      </c>
    </row>
    <row r="442" ht="15.75" customHeight="1">
      <c r="A442" s="1" t="s">
        <v>451</v>
      </c>
      <c r="B442" s="1">
        <f>IFERROR(__xludf.DUMMYFUNCTION("SPLIT(A442,"" "")"),57.0)</f>
        <v>57</v>
      </c>
      <c r="C442" s="1">
        <f>IFERROR(__xludf.DUMMYFUNCTION("""COMPUTED_VALUE"""),57.0)</f>
        <v>57</v>
      </c>
      <c r="D442" s="1">
        <f>IFERROR(__xludf.DUMMYFUNCTION("""COMPUTED_VALUE"""),55.0)</f>
        <v>55</v>
      </c>
      <c r="E442" s="1">
        <f>IFERROR(__xludf.DUMMYFUNCTION("""COMPUTED_VALUE"""),51.0)</f>
        <v>51</v>
      </c>
      <c r="F442" s="1">
        <f>IFERROR(__xludf.DUMMYFUNCTION("""COMPUTED_VALUE"""),48.0)</f>
        <v>48</v>
      </c>
      <c r="G442" s="2">
        <f>IFERROR(__xludf.DUMMYFUNCTION("""COMPUTED_VALUE"""),41.0)</f>
        <v>41</v>
      </c>
      <c r="J442" s="1" t="b">
        <f t="array" ref="J442">IF(NOT(H442=""),AND(C442:H442&gt;B442:G442),IF(NOT(G442=""),AND(C442:G442&gt;B442:F442),IF(NOT(F442=""),AND(C442:F442&gt;B442:E442),AND(C442:E442&gt;B442:D442))))</f>
        <v>0</v>
      </c>
      <c r="K442" s="1" t="b">
        <f t="array" ref="K442">IF(NOT(H442=""),AND(C442:H442&lt;B442:G442),IF(NOT(G442=""),AND(C442:G442&lt;B442:F442),IF(NOT(F442=""),AND(C442:F442&lt;B442:E442),AND(C442:E442&lt;B442:D442))))</f>
        <v>0</v>
      </c>
      <c r="L442" s="1" t="b">
        <f t="array" ref="L442">IF(NOT(H442=""),AND(AND(ABS(C442:H442-B442:G442)&gt;0),AND(ABS(C442:H442-B442:G442)&lt;4)),IF(NOT(G442=""),AND(AND(ABS(C442:G442-B442:F442)&gt;0),AND(ABS(C442:G442-B442:F442)&lt;4)),IF(NOT(F442=""),AND(AND(ABS(C442:F442-B442:E442)&gt;0),AND(ABS(C442:F442-B442:E442)&lt;4)),AND(AND(ABS(C442:E442-B442:D442)&gt;0),AND(ABS(C442:E442-B442:D442)&lt;4)))))</f>
        <v>0</v>
      </c>
      <c r="M442" s="1" t="b">
        <f t="shared" si="1"/>
        <v>0</v>
      </c>
    </row>
    <row r="443" ht="15.75" customHeight="1">
      <c r="A443" s="1" t="s">
        <v>452</v>
      </c>
      <c r="B443" s="1">
        <f>IFERROR(__xludf.DUMMYFUNCTION("SPLIT(A443,"" "")"),53.0)</f>
        <v>53</v>
      </c>
      <c r="C443" s="1">
        <f>IFERROR(__xludf.DUMMYFUNCTION("""COMPUTED_VALUE"""),53.0)</f>
        <v>53</v>
      </c>
      <c r="D443" s="1">
        <f>IFERROR(__xludf.DUMMYFUNCTION("""COMPUTED_VALUE"""),50.0)</f>
        <v>50</v>
      </c>
      <c r="E443" s="1">
        <f>IFERROR(__xludf.DUMMYFUNCTION("""COMPUTED_VALUE"""),47.0)</f>
        <v>47</v>
      </c>
      <c r="F443" s="1">
        <f>IFERROR(__xludf.DUMMYFUNCTION("""COMPUTED_VALUE"""),41.0)</f>
        <v>41</v>
      </c>
      <c r="G443" s="1">
        <f>IFERROR(__xludf.DUMMYFUNCTION("""COMPUTED_VALUE"""),39.0)</f>
        <v>39</v>
      </c>
      <c r="H443" s="1">
        <f>IFERROR(__xludf.DUMMYFUNCTION("""COMPUTED_VALUE"""),38.0)</f>
        <v>38</v>
      </c>
      <c r="I443" s="1">
        <f>IFERROR(__xludf.DUMMYFUNCTION("""COMPUTED_VALUE"""),36.0)</f>
        <v>36</v>
      </c>
      <c r="J443" s="1" t="b">
        <f t="array" ref="J443">IF(NOT(H443=""),AND(C443:H443&gt;B443:G443),IF(NOT(G443=""),AND(C443:G443&gt;B443:F443),IF(NOT(F443=""),AND(C443:F443&gt;B443:E443),AND(C443:E443&gt;B443:D443))))</f>
        <v>0</v>
      </c>
      <c r="K443" s="1" t="b">
        <f t="array" ref="K443">IF(NOT(H443=""),AND(C443:H443&lt;B443:G443),IF(NOT(G443=""),AND(C443:G443&lt;B443:F443),IF(NOT(F443=""),AND(C443:F443&lt;B443:E443),AND(C443:E443&lt;B443:D443))))</f>
        <v>0</v>
      </c>
      <c r="L443" s="1" t="b">
        <f t="array" ref="L443">IF(NOT(H443=""),AND(AND(ABS(C443:H443-B443:G443)&gt;0),AND(ABS(C443:H443-B443:G443)&lt;4)),IF(NOT(G443=""),AND(AND(ABS(C443:G443-B443:F443)&gt;0),AND(ABS(C443:G443-B443:F443)&lt;4)),IF(NOT(F443=""),AND(AND(ABS(C443:F443-B443:E443)&gt;0),AND(ABS(C443:F443-B443:E443)&lt;4)),AND(AND(ABS(C443:E443-B443:D443)&gt;0),AND(ABS(C443:E443-B443:D443)&lt;4)))))</f>
        <v>0</v>
      </c>
      <c r="M443" s="1" t="b">
        <f t="shared" si="1"/>
        <v>0</v>
      </c>
    </row>
    <row r="444" ht="15.75" customHeight="1">
      <c r="A444" s="1" t="s">
        <v>453</v>
      </c>
      <c r="B444" s="1">
        <f>IFERROR(__xludf.DUMMYFUNCTION("SPLIT(A444,"" "")"),37.0)</f>
        <v>37</v>
      </c>
      <c r="C444" s="1">
        <f>IFERROR(__xludf.DUMMYFUNCTION("""COMPUTED_VALUE"""),37.0)</f>
        <v>37</v>
      </c>
      <c r="D444" s="1">
        <f>IFERROR(__xludf.DUMMYFUNCTION("""COMPUTED_VALUE"""),35.0)</f>
        <v>35</v>
      </c>
      <c r="E444" s="1">
        <f>IFERROR(__xludf.DUMMYFUNCTION("""COMPUTED_VALUE"""),33.0)</f>
        <v>33</v>
      </c>
      <c r="F444" s="1">
        <f>IFERROR(__xludf.DUMMYFUNCTION("""COMPUTED_VALUE"""),32.0)</f>
        <v>32</v>
      </c>
      <c r="G444" s="1">
        <f>IFERROR(__xludf.DUMMYFUNCTION("""COMPUTED_VALUE"""),31.0)</f>
        <v>31</v>
      </c>
      <c r="H444" s="1">
        <f>IFERROR(__xludf.DUMMYFUNCTION("""COMPUTED_VALUE"""),25.0)</f>
        <v>25</v>
      </c>
      <c r="I444" s="1">
        <f>IFERROR(__xludf.DUMMYFUNCTION("""COMPUTED_VALUE"""),26.0)</f>
        <v>26</v>
      </c>
      <c r="J444" s="1" t="b">
        <f t="array" ref="J444">IF(NOT(H444=""),AND(C444:H444&gt;B444:G444),IF(NOT(G444=""),AND(C444:G444&gt;B444:F444),IF(NOT(F444=""),AND(C444:F444&gt;B444:E444),AND(C444:E444&gt;B444:D444))))</f>
        <v>0</v>
      </c>
      <c r="K444" s="1" t="b">
        <f t="array" ref="K444">IF(NOT(H444=""),AND(C444:H444&lt;B444:G444),IF(NOT(G444=""),AND(C444:G444&lt;B444:F444),IF(NOT(F444=""),AND(C444:F444&lt;B444:E444),AND(C444:E444&lt;B444:D444))))</f>
        <v>0</v>
      </c>
      <c r="L444" s="1" t="b">
        <f t="array" ref="L444">IF(NOT(H444=""),AND(AND(ABS(C444:H444-B444:G444)&gt;0),AND(ABS(C444:H444-B444:G444)&lt;4)),IF(NOT(G444=""),AND(AND(ABS(C444:G444-B444:F444)&gt;0),AND(ABS(C444:G444-B444:F444)&lt;4)),IF(NOT(F444=""),AND(AND(ABS(C444:F444-B444:E444)&gt;0),AND(ABS(C444:F444-B444:E444)&lt;4)),AND(AND(ABS(C444:E444-B444:D444)&gt;0),AND(ABS(C444:E444-B444:D444)&lt;4)))))</f>
        <v>0</v>
      </c>
      <c r="M444" s="1" t="b">
        <f t="shared" si="1"/>
        <v>0</v>
      </c>
    </row>
    <row r="445" ht="15.75" customHeight="1">
      <c r="A445" s="1" t="s">
        <v>454</v>
      </c>
      <c r="B445" s="1">
        <f>IFERROR(__xludf.DUMMYFUNCTION("SPLIT(A445,"" "")"),72.0)</f>
        <v>72</v>
      </c>
      <c r="C445" s="1">
        <f>IFERROR(__xludf.DUMMYFUNCTION("""COMPUTED_VALUE"""),72.0)</f>
        <v>72</v>
      </c>
      <c r="D445" s="1">
        <f>IFERROR(__xludf.DUMMYFUNCTION("""COMPUTED_VALUE"""),71.0)</f>
        <v>71</v>
      </c>
      <c r="E445" s="1">
        <f>IFERROR(__xludf.DUMMYFUNCTION("""COMPUTED_VALUE"""),69.0)</f>
        <v>69</v>
      </c>
      <c r="F445" s="1">
        <f>IFERROR(__xludf.DUMMYFUNCTION("""COMPUTED_VALUE"""),66.0)</f>
        <v>66</v>
      </c>
      <c r="G445" s="1">
        <f>IFERROR(__xludf.DUMMYFUNCTION("""COMPUTED_VALUE"""),59.0)</f>
        <v>59</v>
      </c>
      <c r="H445" s="2">
        <f>IFERROR(__xludf.DUMMYFUNCTION("""COMPUTED_VALUE"""),59.0)</f>
        <v>59</v>
      </c>
      <c r="J445" s="1" t="b">
        <f t="array" ref="J445">IF(NOT(H445=""),AND(C445:H445&gt;B445:G445),IF(NOT(G445=""),AND(C445:G445&gt;B445:F445),IF(NOT(F445=""),AND(C445:F445&gt;B445:E445),AND(C445:E445&gt;B445:D445))))</f>
        <v>0</v>
      </c>
      <c r="K445" s="1" t="b">
        <f t="array" ref="K445">IF(NOT(H445=""),AND(C445:H445&lt;B445:G445),IF(NOT(G445=""),AND(C445:G445&lt;B445:F445),IF(NOT(F445=""),AND(C445:F445&lt;B445:E445),AND(C445:E445&lt;B445:D445))))</f>
        <v>0</v>
      </c>
      <c r="L445" s="1" t="b">
        <f t="array" ref="L445">IF(NOT(H445=""),AND(AND(ABS(C445:H445-B445:G445)&gt;0),AND(ABS(C445:H445-B445:G445)&lt;4)),IF(NOT(G445=""),AND(AND(ABS(C445:G445-B445:F445)&gt;0),AND(ABS(C445:G445-B445:F445)&lt;4)),IF(NOT(F445=""),AND(AND(ABS(C445:F445-B445:E445)&gt;0),AND(ABS(C445:F445-B445:E445)&lt;4)),AND(AND(ABS(C445:E445-B445:D445)&gt;0),AND(ABS(C445:E445-B445:D445)&lt;4)))))</f>
        <v>0</v>
      </c>
      <c r="M445" s="1" t="b">
        <f t="shared" si="1"/>
        <v>0</v>
      </c>
    </row>
    <row r="446" ht="15.75" customHeight="1">
      <c r="A446" s="1" t="s">
        <v>455</v>
      </c>
      <c r="B446" s="1">
        <f>IFERROR(__xludf.DUMMYFUNCTION("SPLIT(A446,"" "")"),49.0)</f>
        <v>49</v>
      </c>
      <c r="C446" s="1">
        <f>IFERROR(__xludf.DUMMYFUNCTION("""COMPUTED_VALUE"""),49.0)</f>
        <v>49</v>
      </c>
      <c r="D446" s="1">
        <f>IFERROR(__xludf.DUMMYFUNCTION("""COMPUTED_VALUE"""),42.0)</f>
        <v>42</v>
      </c>
      <c r="E446" s="1">
        <f>IFERROR(__xludf.DUMMYFUNCTION("""COMPUTED_VALUE"""),40.0)</f>
        <v>40</v>
      </c>
      <c r="F446" s="1">
        <f>IFERROR(__xludf.DUMMYFUNCTION("""COMPUTED_VALUE"""),38.0)</f>
        <v>38</v>
      </c>
      <c r="G446" s="2">
        <f>IFERROR(__xludf.DUMMYFUNCTION("""COMPUTED_VALUE"""),34.0)</f>
        <v>34</v>
      </c>
      <c r="J446" s="1" t="b">
        <f t="array" ref="J446">IF(NOT(H446=""),AND(C446:H446&gt;B446:G446),IF(NOT(G446=""),AND(C446:G446&gt;B446:F446),IF(NOT(F446=""),AND(C446:F446&gt;B446:E446),AND(C446:E446&gt;B446:D446))))</f>
        <v>0</v>
      </c>
      <c r="K446" s="1" t="b">
        <f t="array" ref="K446">IF(NOT(H446=""),AND(C446:H446&lt;B446:G446),IF(NOT(G446=""),AND(C446:G446&lt;B446:F446),IF(NOT(F446=""),AND(C446:F446&lt;B446:E446),AND(C446:E446&lt;B446:D446))))</f>
        <v>0</v>
      </c>
      <c r="L446" s="1" t="b">
        <f t="array" ref="L446">IF(NOT(H446=""),AND(AND(ABS(C446:H446-B446:G446)&gt;0),AND(ABS(C446:H446-B446:G446)&lt;4)),IF(NOT(G446=""),AND(AND(ABS(C446:G446-B446:F446)&gt;0),AND(ABS(C446:G446-B446:F446)&lt;4)),IF(NOT(F446=""),AND(AND(ABS(C446:F446-B446:E446)&gt;0),AND(ABS(C446:F446-B446:E446)&lt;4)),AND(AND(ABS(C446:E446-B446:D446)&gt;0),AND(ABS(C446:E446-B446:D446)&lt;4)))))</f>
        <v>0</v>
      </c>
      <c r="M446" s="1" t="b">
        <f t="shared" si="1"/>
        <v>0</v>
      </c>
    </row>
    <row r="447" ht="15.75" customHeight="1">
      <c r="A447" s="1" t="s">
        <v>456</v>
      </c>
      <c r="B447" s="1">
        <f>IFERROR(__xludf.DUMMYFUNCTION("SPLIT(A447,"" "")"),35.0)</f>
        <v>35</v>
      </c>
      <c r="C447" s="1">
        <f>IFERROR(__xludf.DUMMYFUNCTION("""COMPUTED_VALUE"""),35.0)</f>
        <v>35</v>
      </c>
      <c r="D447" s="1">
        <f>IFERROR(__xludf.DUMMYFUNCTION("""COMPUTED_VALUE"""),33.0)</f>
        <v>33</v>
      </c>
      <c r="E447" s="1">
        <f>IFERROR(__xludf.DUMMYFUNCTION("""COMPUTED_VALUE"""),28.0)</f>
        <v>28</v>
      </c>
      <c r="F447" s="1">
        <f>IFERROR(__xludf.DUMMYFUNCTION("""COMPUTED_VALUE"""),25.0)</f>
        <v>25</v>
      </c>
      <c r="G447" s="1">
        <f>IFERROR(__xludf.DUMMYFUNCTION("""COMPUTED_VALUE"""),24.0)</f>
        <v>24</v>
      </c>
      <c r="H447" s="2">
        <f>IFERROR(__xludf.DUMMYFUNCTION("""COMPUTED_VALUE"""),19.0)</f>
        <v>19</v>
      </c>
      <c r="J447" s="1" t="b">
        <f t="array" ref="J447">IF(NOT(H447=""),AND(C447:H447&gt;B447:G447),IF(NOT(G447=""),AND(C447:G447&gt;B447:F447),IF(NOT(F447=""),AND(C447:F447&gt;B447:E447),AND(C447:E447&gt;B447:D447))))</f>
        <v>0</v>
      </c>
      <c r="K447" s="1" t="b">
        <f t="array" ref="K447">IF(NOT(H447=""),AND(C447:H447&lt;B447:G447),IF(NOT(G447=""),AND(C447:G447&lt;B447:F447),IF(NOT(F447=""),AND(C447:F447&lt;B447:E447),AND(C447:E447&lt;B447:D447))))</f>
        <v>0</v>
      </c>
      <c r="L447" s="1" t="b">
        <f t="array" ref="L447">IF(NOT(H447=""),AND(AND(ABS(C447:H447-B447:G447)&gt;0),AND(ABS(C447:H447-B447:G447)&lt;4)),IF(NOT(G447=""),AND(AND(ABS(C447:G447-B447:F447)&gt;0),AND(ABS(C447:G447-B447:F447)&lt;4)),IF(NOT(F447=""),AND(AND(ABS(C447:F447-B447:E447)&gt;0),AND(ABS(C447:F447-B447:E447)&lt;4)),AND(AND(ABS(C447:E447-B447:D447)&gt;0),AND(ABS(C447:E447-B447:D447)&lt;4)))))</f>
        <v>0</v>
      </c>
      <c r="M447" s="1" t="b">
        <f t="shared" si="1"/>
        <v>0</v>
      </c>
    </row>
    <row r="448" ht="15.75" customHeight="1">
      <c r="A448" s="1" t="s">
        <v>457</v>
      </c>
      <c r="B448" s="1">
        <f>IFERROR(__xludf.DUMMYFUNCTION("SPLIT(A448,"" "")"),49.0)</f>
        <v>49</v>
      </c>
      <c r="C448" s="1">
        <f>IFERROR(__xludf.DUMMYFUNCTION("""COMPUTED_VALUE"""),45.0)</f>
        <v>45</v>
      </c>
      <c r="D448" s="1">
        <f>IFERROR(__xludf.DUMMYFUNCTION("""COMPUTED_VALUE"""),43.0)</f>
        <v>43</v>
      </c>
      <c r="E448" s="1">
        <f>IFERROR(__xludf.DUMMYFUNCTION("""COMPUTED_VALUE"""),41.0)</f>
        <v>41</v>
      </c>
      <c r="F448" s="2">
        <f>IFERROR(__xludf.DUMMYFUNCTION("""COMPUTED_VALUE"""),40.0)</f>
        <v>40</v>
      </c>
      <c r="J448" s="1" t="b">
        <f t="array" ref="J448">IF(NOT(H448=""),AND(C448:H448&gt;B448:G448),IF(NOT(G448=""),AND(C448:G448&gt;B448:F448),IF(NOT(F448=""),AND(C448:F448&gt;B448:E448),AND(C448:E448&gt;B448:D448))))</f>
        <v>0</v>
      </c>
      <c r="K448" s="1" t="b">
        <f t="array" ref="K448">IF(NOT(H448=""),AND(C448:H448&lt;B448:G448),IF(NOT(G448=""),AND(C448:G448&lt;B448:F448),IF(NOT(F448=""),AND(C448:F448&lt;B448:E448),AND(C448:E448&lt;B448:D448))))</f>
        <v>1</v>
      </c>
      <c r="L448" s="1" t="b">
        <f t="array" ref="L448">IF(NOT(H448=""),AND(AND(ABS(C448:H448-B448:G448)&gt;0),AND(ABS(C448:H448-B448:G448)&lt;4)),IF(NOT(G448=""),AND(AND(ABS(C448:G448-B448:F448)&gt;0),AND(ABS(C448:G448-B448:F448)&lt;4)),IF(NOT(F448=""),AND(AND(ABS(C448:F448-B448:E448)&gt;0),AND(ABS(C448:F448-B448:E448)&lt;4)),AND(AND(ABS(C448:E448-B448:D448)&gt;0),AND(ABS(C448:E448-B448:D448)&lt;4)))))</f>
        <v>0</v>
      </c>
      <c r="M448" s="1" t="b">
        <f t="shared" si="1"/>
        <v>0</v>
      </c>
    </row>
    <row r="449" ht="15.75" customHeight="1">
      <c r="A449" s="1" t="s">
        <v>458</v>
      </c>
      <c r="B449" s="1">
        <f>IFERROR(__xludf.DUMMYFUNCTION("SPLIT(A449,"" "")"),71.0)</f>
        <v>71</v>
      </c>
      <c r="C449" s="1">
        <f>IFERROR(__xludf.DUMMYFUNCTION("""COMPUTED_VALUE"""),67.0)</f>
        <v>67</v>
      </c>
      <c r="D449" s="1">
        <f>IFERROR(__xludf.DUMMYFUNCTION("""COMPUTED_VALUE"""),66.0)</f>
        <v>66</v>
      </c>
      <c r="E449" s="1">
        <f>IFERROR(__xludf.DUMMYFUNCTION("""COMPUTED_VALUE"""),64.0)</f>
        <v>64</v>
      </c>
      <c r="F449" s="1">
        <f>IFERROR(__xludf.DUMMYFUNCTION("""COMPUTED_VALUE"""),61.0)</f>
        <v>61</v>
      </c>
      <c r="G449" s="2">
        <f>IFERROR(__xludf.DUMMYFUNCTION("""COMPUTED_VALUE"""),63.0)</f>
        <v>63</v>
      </c>
      <c r="J449" s="1" t="b">
        <f t="array" ref="J449">IF(NOT(H449=""),AND(C449:H449&gt;B449:G449),IF(NOT(G449=""),AND(C449:G449&gt;B449:F449),IF(NOT(F449=""),AND(C449:F449&gt;B449:E449),AND(C449:E449&gt;B449:D449))))</f>
        <v>0</v>
      </c>
      <c r="K449" s="1" t="b">
        <f t="array" ref="K449">IF(NOT(H449=""),AND(C449:H449&lt;B449:G449),IF(NOT(G449=""),AND(C449:G449&lt;B449:F449),IF(NOT(F449=""),AND(C449:F449&lt;B449:E449),AND(C449:E449&lt;B449:D449))))</f>
        <v>0</v>
      </c>
      <c r="L449" s="1" t="b">
        <f t="array" ref="L449">IF(NOT(H449=""),AND(AND(ABS(C449:H449-B449:G449)&gt;0),AND(ABS(C449:H449-B449:G449)&lt;4)),IF(NOT(G449=""),AND(AND(ABS(C449:G449-B449:F449)&gt;0),AND(ABS(C449:G449-B449:F449)&lt;4)),IF(NOT(F449=""),AND(AND(ABS(C449:F449-B449:E449)&gt;0),AND(ABS(C449:F449-B449:E449)&lt;4)),AND(AND(ABS(C449:E449-B449:D449)&gt;0),AND(ABS(C449:E449-B449:D449)&lt;4)))))</f>
        <v>0</v>
      </c>
      <c r="M449" s="1" t="b">
        <f t="shared" si="1"/>
        <v>0</v>
      </c>
    </row>
    <row r="450" ht="15.75" customHeight="1">
      <c r="A450" s="1" t="s">
        <v>459</v>
      </c>
      <c r="B450" s="1">
        <f>IFERROR(__xludf.DUMMYFUNCTION("SPLIT(A450,"" "")"),19.0)</f>
        <v>19</v>
      </c>
      <c r="C450" s="1">
        <f>IFERROR(__xludf.DUMMYFUNCTION("""COMPUTED_VALUE"""),15.0)</f>
        <v>15</v>
      </c>
      <c r="D450" s="1">
        <f>IFERROR(__xludf.DUMMYFUNCTION("""COMPUTED_VALUE"""),12.0)</f>
        <v>12</v>
      </c>
      <c r="E450" s="1">
        <f>IFERROR(__xludf.DUMMYFUNCTION("""COMPUTED_VALUE"""),11.0)</f>
        <v>11</v>
      </c>
      <c r="F450" s="1">
        <f>IFERROR(__xludf.DUMMYFUNCTION("""COMPUTED_VALUE"""),10.0)</f>
        <v>10</v>
      </c>
      <c r="G450" s="2">
        <f>IFERROR(__xludf.DUMMYFUNCTION("""COMPUTED_VALUE"""),10.0)</f>
        <v>10</v>
      </c>
      <c r="J450" s="1" t="b">
        <f t="array" ref="J450">IF(NOT(H450=""),AND(C450:H450&gt;B450:G450),IF(NOT(G450=""),AND(C450:G450&gt;B450:F450),IF(NOT(F450=""),AND(C450:F450&gt;B450:E450),AND(C450:E450&gt;B450:D450))))</f>
        <v>0</v>
      </c>
      <c r="K450" s="1" t="b">
        <f t="array" ref="K450">IF(NOT(H450=""),AND(C450:H450&lt;B450:G450),IF(NOT(G450=""),AND(C450:G450&lt;B450:F450),IF(NOT(F450=""),AND(C450:F450&lt;B450:E450),AND(C450:E450&lt;B450:D450))))</f>
        <v>0</v>
      </c>
      <c r="L450" s="1" t="b">
        <f t="array" ref="L450">IF(NOT(H450=""),AND(AND(ABS(C450:H450-B450:G450)&gt;0),AND(ABS(C450:H450-B450:G450)&lt;4)),IF(NOT(G450=""),AND(AND(ABS(C450:G450-B450:F450)&gt;0),AND(ABS(C450:G450-B450:F450)&lt;4)),IF(NOT(F450=""),AND(AND(ABS(C450:F450-B450:E450)&gt;0),AND(ABS(C450:F450-B450:E450)&lt;4)),AND(AND(ABS(C450:E450-B450:D450)&gt;0),AND(ABS(C450:E450-B450:D450)&lt;4)))))</f>
        <v>0</v>
      </c>
      <c r="M450" s="1" t="b">
        <f t="shared" si="1"/>
        <v>0</v>
      </c>
    </row>
    <row r="451" ht="15.75" customHeight="1">
      <c r="A451" s="1" t="s">
        <v>460</v>
      </c>
      <c r="B451" s="1">
        <f>IFERROR(__xludf.DUMMYFUNCTION("SPLIT(A451,"" "")"),89.0)</f>
        <v>89</v>
      </c>
      <c r="C451" s="1">
        <f>IFERROR(__xludf.DUMMYFUNCTION("""COMPUTED_VALUE"""),85.0)</f>
        <v>85</v>
      </c>
      <c r="D451" s="1">
        <f>IFERROR(__xludf.DUMMYFUNCTION("""COMPUTED_VALUE"""),84.0)</f>
        <v>84</v>
      </c>
      <c r="E451" s="1">
        <f>IFERROR(__xludf.DUMMYFUNCTION("""COMPUTED_VALUE"""),82.0)</f>
        <v>82</v>
      </c>
      <c r="F451" s="2">
        <f>IFERROR(__xludf.DUMMYFUNCTION("""COMPUTED_VALUE"""),78.0)</f>
        <v>78</v>
      </c>
      <c r="J451" s="1" t="b">
        <f t="array" ref="J451">IF(NOT(H451=""),AND(C451:H451&gt;B451:G451),IF(NOT(G451=""),AND(C451:G451&gt;B451:F451),IF(NOT(F451=""),AND(C451:F451&gt;B451:E451),AND(C451:E451&gt;B451:D451))))</f>
        <v>0</v>
      </c>
      <c r="K451" s="1" t="b">
        <f t="array" ref="K451">IF(NOT(H451=""),AND(C451:H451&lt;B451:G451),IF(NOT(G451=""),AND(C451:G451&lt;B451:F451),IF(NOT(F451=""),AND(C451:F451&lt;B451:E451),AND(C451:E451&lt;B451:D451))))</f>
        <v>1</v>
      </c>
      <c r="L451" s="1" t="b">
        <f t="array" ref="L451">IF(NOT(H451=""),AND(AND(ABS(C451:H451-B451:G451)&gt;0),AND(ABS(C451:H451-B451:G451)&lt;4)),IF(NOT(G451=""),AND(AND(ABS(C451:G451-B451:F451)&gt;0),AND(ABS(C451:G451-B451:F451)&lt;4)),IF(NOT(F451=""),AND(AND(ABS(C451:F451-B451:E451)&gt;0),AND(ABS(C451:F451-B451:E451)&lt;4)),AND(AND(ABS(C451:E451-B451:D451)&gt;0),AND(ABS(C451:E451-B451:D451)&lt;4)))))</f>
        <v>0</v>
      </c>
      <c r="M451" s="1" t="b">
        <f t="shared" si="1"/>
        <v>0</v>
      </c>
    </row>
    <row r="452" ht="15.75" customHeight="1">
      <c r="A452" s="1" t="s">
        <v>461</v>
      </c>
      <c r="B452" s="1">
        <f>IFERROR(__xludf.DUMMYFUNCTION("SPLIT(A452,"" "")"),42.0)</f>
        <v>42</v>
      </c>
      <c r="C452" s="1">
        <f>IFERROR(__xludf.DUMMYFUNCTION("""COMPUTED_VALUE"""),38.0)</f>
        <v>38</v>
      </c>
      <c r="D452" s="1">
        <f>IFERROR(__xludf.DUMMYFUNCTION("""COMPUTED_VALUE"""),35.0)</f>
        <v>35</v>
      </c>
      <c r="E452" s="1">
        <f>IFERROR(__xludf.DUMMYFUNCTION("""COMPUTED_VALUE"""),34.0)</f>
        <v>34</v>
      </c>
      <c r="F452" s="1">
        <f>IFERROR(__xludf.DUMMYFUNCTION("""COMPUTED_VALUE"""),32.0)</f>
        <v>32</v>
      </c>
      <c r="G452" s="1">
        <f>IFERROR(__xludf.DUMMYFUNCTION("""COMPUTED_VALUE"""),30.0)</f>
        <v>30</v>
      </c>
      <c r="H452" s="2">
        <f>IFERROR(__xludf.DUMMYFUNCTION("""COMPUTED_VALUE"""),25.0)</f>
        <v>25</v>
      </c>
      <c r="J452" s="1" t="b">
        <f t="array" ref="J452">IF(NOT(H452=""),AND(C452:H452&gt;B452:G452),IF(NOT(G452=""),AND(C452:G452&gt;B452:F452),IF(NOT(F452=""),AND(C452:F452&gt;B452:E452),AND(C452:E452&gt;B452:D452))))</f>
        <v>0</v>
      </c>
      <c r="K452" s="1" t="b">
        <f t="array" ref="K452">IF(NOT(H452=""),AND(C452:H452&lt;B452:G452),IF(NOT(G452=""),AND(C452:G452&lt;B452:F452),IF(NOT(F452=""),AND(C452:F452&lt;B452:E452),AND(C452:E452&lt;B452:D452))))</f>
        <v>1</v>
      </c>
      <c r="L452" s="1" t="b">
        <f t="array" ref="L452">IF(NOT(H452=""),AND(AND(ABS(C452:H452-B452:G452)&gt;0),AND(ABS(C452:H452-B452:G452)&lt;4)),IF(NOT(G452=""),AND(AND(ABS(C452:G452-B452:F452)&gt;0),AND(ABS(C452:G452-B452:F452)&lt;4)),IF(NOT(F452=""),AND(AND(ABS(C452:F452-B452:E452)&gt;0),AND(ABS(C452:F452-B452:E452)&lt;4)),AND(AND(ABS(C452:E452-B452:D452)&gt;0),AND(ABS(C452:E452-B452:D452)&lt;4)))))</f>
        <v>0</v>
      </c>
      <c r="M452" s="1" t="b">
        <f t="shared" si="1"/>
        <v>0</v>
      </c>
    </row>
    <row r="453" ht="15.75" customHeight="1">
      <c r="A453" s="1" t="s">
        <v>462</v>
      </c>
      <c r="B453" s="1">
        <f>IFERROR(__xludf.DUMMYFUNCTION("SPLIT(A453,"" "")"),12.0)</f>
        <v>12</v>
      </c>
      <c r="C453" s="1">
        <f>IFERROR(__xludf.DUMMYFUNCTION("""COMPUTED_VALUE"""),8.0)</f>
        <v>8</v>
      </c>
      <c r="D453" s="1">
        <f>IFERROR(__xludf.DUMMYFUNCTION("""COMPUTED_VALUE"""),11.0)</f>
        <v>11</v>
      </c>
      <c r="E453" s="1">
        <f>IFERROR(__xludf.DUMMYFUNCTION("""COMPUTED_VALUE"""),8.0)</f>
        <v>8</v>
      </c>
      <c r="F453" s="2">
        <f>IFERROR(__xludf.DUMMYFUNCTION("""COMPUTED_VALUE"""),5.0)</f>
        <v>5</v>
      </c>
      <c r="J453" s="1" t="b">
        <f t="array" ref="J453">IF(NOT(H453=""),AND(C453:H453&gt;B453:G453),IF(NOT(G453=""),AND(C453:G453&gt;B453:F453),IF(NOT(F453=""),AND(C453:F453&gt;B453:E453),AND(C453:E453&gt;B453:D453))))</f>
        <v>0</v>
      </c>
      <c r="K453" s="1" t="b">
        <f t="array" ref="K453">IF(NOT(H453=""),AND(C453:H453&lt;B453:G453),IF(NOT(G453=""),AND(C453:G453&lt;B453:F453),IF(NOT(F453=""),AND(C453:F453&lt;B453:E453),AND(C453:E453&lt;B453:D453))))</f>
        <v>0</v>
      </c>
      <c r="L453" s="1" t="b">
        <f t="array" ref="L453">IF(NOT(H453=""),AND(AND(ABS(C453:H453-B453:G453)&gt;0),AND(ABS(C453:H453-B453:G453)&lt;4)),IF(NOT(G453=""),AND(AND(ABS(C453:G453-B453:F453)&gt;0),AND(ABS(C453:G453-B453:F453)&lt;4)),IF(NOT(F453=""),AND(AND(ABS(C453:F453-B453:E453)&gt;0),AND(ABS(C453:F453-B453:E453)&lt;4)),AND(AND(ABS(C453:E453-B453:D453)&gt;0),AND(ABS(C453:E453-B453:D453)&lt;4)))))</f>
        <v>0</v>
      </c>
      <c r="M453" s="1" t="b">
        <f t="shared" si="1"/>
        <v>0</v>
      </c>
    </row>
    <row r="454" ht="15.75" customHeight="1">
      <c r="A454" s="1" t="s">
        <v>463</v>
      </c>
      <c r="B454" s="1">
        <f>IFERROR(__xludf.DUMMYFUNCTION("SPLIT(A454,"" "")"),47.0)</f>
        <v>47</v>
      </c>
      <c r="C454" s="1">
        <f>IFERROR(__xludf.DUMMYFUNCTION("""COMPUTED_VALUE"""),43.0)</f>
        <v>43</v>
      </c>
      <c r="D454" s="1">
        <f>IFERROR(__xludf.DUMMYFUNCTION("""COMPUTED_VALUE"""),40.0)</f>
        <v>40</v>
      </c>
      <c r="E454" s="1">
        <f>IFERROR(__xludf.DUMMYFUNCTION("""COMPUTED_VALUE"""),38.0)</f>
        <v>38</v>
      </c>
      <c r="F454" s="1">
        <f>IFERROR(__xludf.DUMMYFUNCTION("""COMPUTED_VALUE"""),39.0)</f>
        <v>39</v>
      </c>
      <c r="G454" s="2">
        <f>IFERROR(__xludf.DUMMYFUNCTION("""COMPUTED_VALUE"""),42.0)</f>
        <v>42</v>
      </c>
      <c r="J454" s="1" t="b">
        <f t="array" ref="J454">IF(NOT(H454=""),AND(C454:H454&gt;B454:G454),IF(NOT(G454=""),AND(C454:G454&gt;B454:F454),IF(NOT(F454=""),AND(C454:F454&gt;B454:E454),AND(C454:E454&gt;B454:D454))))</f>
        <v>0</v>
      </c>
      <c r="K454" s="1" t="b">
        <f t="array" ref="K454">IF(NOT(H454=""),AND(C454:H454&lt;B454:G454),IF(NOT(G454=""),AND(C454:G454&lt;B454:F454),IF(NOT(F454=""),AND(C454:F454&lt;B454:E454),AND(C454:E454&lt;B454:D454))))</f>
        <v>0</v>
      </c>
      <c r="L454" s="1" t="b">
        <f t="array" ref="L454">IF(NOT(H454=""),AND(AND(ABS(C454:H454-B454:G454)&gt;0),AND(ABS(C454:H454-B454:G454)&lt;4)),IF(NOT(G454=""),AND(AND(ABS(C454:G454-B454:F454)&gt;0),AND(ABS(C454:G454-B454:F454)&lt;4)),IF(NOT(F454=""),AND(AND(ABS(C454:F454-B454:E454)&gt;0),AND(ABS(C454:F454-B454:E454)&lt;4)),AND(AND(ABS(C454:E454-B454:D454)&gt;0),AND(ABS(C454:E454-B454:D454)&lt;4)))))</f>
        <v>0</v>
      </c>
      <c r="M454" s="1" t="b">
        <f t="shared" si="1"/>
        <v>0</v>
      </c>
    </row>
    <row r="455" ht="15.75" customHeight="1">
      <c r="A455" s="1" t="s">
        <v>464</v>
      </c>
      <c r="B455" s="1">
        <f>IFERROR(__xludf.DUMMYFUNCTION("SPLIT(A455,"" "")"),79.0)</f>
        <v>79</v>
      </c>
      <c r="C455" s="1">
        <f>IFERROR(__xludf.DUMMYFUNCTION("""COMPUTED_VALUE"""),75.0)</f>
        <v>75</v>
      </c>
      <c r="D455" s="1">
        <f>IFERROR(__xludf.DUMMYFUNCTION("""COMPUTED_VALUE"""),72.0)</f>
        <v>72</v>
      </c>
      <c r="E455" s="1">
        <f>IFERROR(__xludf.DUMMYFUNCTION("""COMPUTED_VALUE"""),71.0)</f>
        <v>71</v>
      </c>
      <c r="F455" s="1">
        <f>IFERROR(__xludf.DUMMYFUNCTION("""COMPUTED_VALUE"""),73.0)</f>
        <v>73</v>
      </c>
      <c r="G455" s="2">
        <f>IFERROR(__xludf.DUMMYFUNCTION("""COMPUTED_VALUE"""),73.0)</f>
        <v>73</v>
      </c>
      <c r="J455" s="1" t="b">
        <f t="array" ref="J455">IF(NOT(H455=""),AND(C455:H455&gt;B455:G455),IF(NOT(G455=""),AND(C455:G455&gt;B455:F455),IF(NOT(F455=""),AND(C455:F455&gt;B455:E455),AND(C455:E455&gt;B455:D455))))</f>
        <v>0</v>
      </c>
      <c r="K455" s="1" t="b">
        <f t="array" ref="K455">IF(NOT(H455=""),AND(C455:H455&lt;B455:G455),IF(NOT(G455=""),AND(C455:G455&lt;B455:F455),IF(NOT(F455=""),AND(C455:F455&lt;B455:E455),AND(C455:E455&lt;B455:D455))))</f>
        <v>0</v>
      </c>
      <c r="L455" s="1" t="b">
        <f t="array" ref="L455">IF(NOT(H455=""),AND(AND(ABS(C455:H455-B455:G455)&gt;0),AND(ABS(C455:H455-B455:G455)&lt;4)),IF(NOT(G455=""),AND(AND(ABS(C455:G455-B455:F455)&gt;0),AND(ABS(C455:G455-B455:F455)&lt;4)),IF(NOT(F455=""),AND(AND(ABS(C455:F455-B455:E455)&gt;0),AND(ABS(C455:F455-B455:E455)&lt;4)),AND(AND(ABS(C455:E455-B455:D455)&gt;0),AND(ABS(C455:E455-B455:D455)&lt;4)))))</f>
        <v>0</v>
      </c>
      <c r="M455" s="1" t="b">
        <f t="shared" si="1"/>
        <v>0</v>
      </c>
    </row>
    <row r="456" ht="15.75" customHeight="1">
      <c r="A456" s="1" t="s">
        <v>465</v>
      </c>
      <c r="B456" s="1">
        <f>IFERROR(__xludf.DUMMYFUNCTION("SPLIT(A456,"" "")"),77.0)</f>
        <v>77</v>
      </c>
      <c r="C456" s="1">
        <f>IFERROR(__xludf.DUMMYFUNCTION("""COMPUTED_VALUE"""),73.0)</f>
        <v>73</v>
      </c>
      <c r="D456" s="1">
        <f>IFERROR(__xludf.DUMMYFUNCTION("""COMPUTED_VALUE"""),72.0)</f>
        <v>72</v>
      </c>
      <c r="E456" s="1">
        <f>IFERROR(__xludf.DUMMYFUNCTION("""COMPUTED_VALUE"""),70.0)</f>
        <v>70</v>
      </c>
      <c r="F456" s="1">
        <f>IFERROR(__xludf.DUMMYFUNCTION("""COMPUTED_VALUE"""),73.0)</f>
        <v>73</v>
      </c>
      <c r="G456" s="2">
        <f>IFERROR(__xludf.DUMMYFUNCTION("""COMPUTED_VALUE"""),69.0)</f>
        <v>69</v>
      </c>
      <c r="J456" s="1" t="b">
        <f t="array" ref="J456">IF(NOT(H456=""),AND(C456:H456&gt;B456:G456),IF(NOT(G456=""),AND(C456:G456&gt;B456:F456),IF(NOT(F456=""),AND(C456:F456&gt;B456:E456),AND(C456:E456&gt;B456:D456))))</f>
        <v>0</v>
      </c>
      <c r="K456" s="1" t="b">
        <f t="array" ref="K456">IF(NOT(H456=""),AND(C456:H456&lt;B456:G456),IF(NOT(G456=""),AND(C456:G456&lt;B456:F456),IF(NOT(F456=""),AND(C456:F456&lt;B456:E456),AND(C456:E456&lt;B456:D456))))</f>
        <v>0</v>
      </c>
      <c r="L456" s="1" t="b">
        <f t="array" ref="L456">IF(NOT(H456=""),AND(AND(ABS(C456:H456-B456:G456)&gt;0),AND(ABS(C456:H456-B456:G456)&lt;4)),IF(NOT(G456=""),AND(AND(ABS(C456:G456-B456:F456)&gt;0),AND(ABS(C456:G456-B456:F456)&lt;4)),IF(NOT(F456=""),AND(AND(ABS(C456:F456-B456:E456)&gt;0),AND(ABS(C456:F456-B456:E456)&lt;4)),AND(AND(ABS(C456:E456-B456:D456)&gt;0),AND(ABS(C456:E456-B456:D456)&lt;4)))))</f>
        <v>0</v>
      </c>
      <c r="M456" s="1" t="b">
        <f t="shared" si="1"/>
        <v>0</v>
      </c>
    </row>
    <row r="457" ht="15.75" customHeight="1">
      <c r="A457" s="1" t="s">
        <v>466</v>
      </c>
      <c r="B457" s="1">
        <f>IFERROR(__xludf.DUMMYFUNCTION("SPLIT(A457,"" "")"),87.0)</f>
        <v>87</v>
      </c>
      <c r="C457" s="1">
        <f>IFERROR(__xludf.DUMMYFUNCTION("""COMPUTED_VALUE"""),83.0)</f>
        <v>83</v>
      </c>
      <c r="D457" s="1">
        <f>IFERROR(__xludf.DUMMYFUNCTION("""COMPUTED_VALUE"""),81.0)</f>
        <v>81</v>
      </c>
      <c r="E457" s="1">
        <f>IFERROR(__xludf.DUMMYFUNCTION("""COMPUTED_VALUE"""),78.0)</f>
        <v>78</v>
      </c>
      <c r="F457" s="1">
        <f>IFERROR(__xludf.DUMMYFUNCTION("""COMPUTED_VALUE"""),80.0)</f>
        <v>80</v>
      </c>
      <c r="G457" s="1">
        <f>IFERROR(__xludf.DUMMYFUNCTION("""COMPUTED_VALUE"""),78.0)</f>
        <v>78</v>
      </c>
      <c r="H457" s="1">
        <f>IFERROR(__xludf.DUMMYFUNCTION("""COMPUTED_VALUE"""),75.0)</f>
        <v>75</v>
      </c>
      <c r="I457" s="1">
        <f>IFERROR(__xludf.DUMMYFUNCTION("""COMPUTED_VALUE"""),69.0)</f>
        <v>69</v>
      </c>
      <c r="J457" s="1" t="b">
        <f t="array" ref="J457">IF(NOT(H457=""),AND(C457:H457&gt;B457:G457),IF(NOT(G457=""),AND(C457:G457&gt;B457:F457),IF(NOT(F457=""),AND(C457:F457&gt;B457:E457),AND(C457:E457&gt;B457:D457))))</f>
        <v>0</v>
      </c>
      <c r="K457" s="1" t="b">
        <f t="array" ref="K457">IF(NOT(H457=""),AND(C457:H457&lt;B457:G457),IF(NOT(G457=""),AND(C457:G457&lt;B457:F457),IF(NOT(F457=""),AND(C457:F457&lt;B457:E457),AND(C457:E457&lt;B457:D457))))</f>
        <v>0</v>
      </c>
      <c r="L457" s="1" t="b">
        <f t="array" ref="L457">IF(NOT(H457=""),AND(AND(ABS(C457:H457-B457:G457)&gt;0),AND(ABS(C457:H457-B457:G457)&lt;4)),IF(NOT(G457=""),AND(AND(ABS(C457:G457-B457:F457)&gt;0),AND(ABS(C457:G457-B457:F457)&lt;4)),IF(NOT(F457=""),AND(AND(ABS(C457:F457-B457:E457)&gt;0),AND(ABS(C457:F457-B457:E457)&lt;4)),AND(AND(ABS(C457:E457-B457:D457)&gt;0),AND(ABS(C457:E457-B457:D457)&lt;4)))))</f>
        <v>0</v>
      </c>
      <c r="M457" s="1" t="b">
        <f t="shared" si="1"/>
        <v>0</v>
      </c>
    </row>
    <row r="458" ht="15.75" customHeight="1">
      <c r="A458" s="1" t="s">
        <v>467</v>
      </c>
      <c r="B458" s="1">
        <f>IFERROR(__xludf.DUMMYFUNCTION("SPLIT(A458,"" "")"),16.0)</f>
        <v>16</v>
      </c>
      <c r="C458" s="1">
        <f>IFERROR(__xludf.DUMMYFUNCTION("""COMPUTED_VALUE"""),12.0)</f>
        <v>12</v>
      </c>
      <c r="D458" s="1">
        <f>IFERROR(__xludf.DUMMYFUNCTION("""COMPUTED_VALUE"""),11.0)</f>
        <v>11</v>
      </c>
      <c r="E458" s="1">
        <f>IFERROR(__xludf.DUMMYFUNCTION("""COMPUTED_VALUE"""),9.0)</f>
        <v>9</v>
      </c>
      <c r="F458" s="1">
        <f>IFERROR(__xludf.DUMMYFUNCTION("""COMPUTED_VALUE"""),9.0)</f>
        <v>9</v>
      </c>
      <c r="G458" s="1">
        <f>IFERROR(__xludf.DUMMYFUNCTION("""COMPUTED_VALUE"""),7.0)</f>
        <v>7</v>
      </c>
      <c r="H458" s="2">
        <f>IFERROR(__xludf.DUMMYFUNCTION("""COMPUTED_VALUE"""),5.0)</f>
        <v>5</v>
      </c>
      <c r="J458" s="1" t="b">
        <f t="array" ref="J458">IF(NOT(H458=""),AND(C458:H458&gt;B458:G458),IF(NOT(G458=""),AND(C458:G458&gt;B458:F458),IF(NOT(F458=""),AND(C458:F458&gt;B458:E458),AND(C458:E458&gt;B458:D458))))</f>
        <v>0</v>
      </c>
      <c r="K458" s="1" t="b">
        <f t="array" ref="K458">IF(NOT(H458=""),AND(C458:H458&lt;B458:G458),IF(NOT(G458=""),AND(C458:G458&lt;B458:F458),IF(NOT(F458=""),AND(C458:F458&lt;B458:E458),AND(C458:E458&lt;B458:D458))))</f>
        <v>0</v>
      </c>
      <c r="L458" s="1" t="b">
        <f t="array" ref="L458">IF(NOT(H458=""),AND(AND(ABS(C458:H458-B458:G458)&gt;0),AND(ABS(C458:H458-B458:G458)&lt;4)),IF(NOT(G458=""),AND(AND(ABS(C458:G458-B458:F458)&gt;0),AND(ABS(C458:G458-B458:F458)&lt;4)),IF(NOT(F458=""),AND(AND(ABS(C458:F458-B458:E458)&gt;0),AND(ABS(C458:F458-B458:E458)&lt;4)),AND(AND(ABS(C458:E458-B458:D458)&gt;0),AND(ABS(C458:E458-B458:D458)&lt;4)))))</f>
        <v>0</v>
      </c>
      <c r="M458" s="1" t="b">
        <f t="shared" si="1"/>
        <v>0</v>
      </c>
    </row>
    <row r="459" ht="15.75" customHeight="1">
      <c r="A459" s="1" t="s">
        <v>468</v>
      </c>
      <c r="B459" s="1">
        <f>IFERROR(__xludf.DUMMYFUNCTION("SPLIT(A459,"" "")"),70.0)</f>
        <v>70</v>
      </c>
      <c r="C459" s="1">
        <f>IFERROR(__xludf.DUMMYFUNCTION("""COMPUTED_VALUE"""),66.0)</f>
        <v>66</v>
      </c>
      <c r="D459" s="1">
        <f>IFERROR(__xludf.DUMMYFUNCTION("""COMPUTED_VALUE"""),66.0)</f>
        <v>66</v>
      </c>
      <c r="E459" s="1">
        <f>IFERROR(__xludf.DUMMYFUNCTION("""COMPUTED_VALUE"""),64.0)</f>
        <v>64</v>
      </c>
      <c r="F459" s="1">
        <f>IFERROR(__xludf.DUMMYFUNCTION("""COMPUTED_VALUE"""),62.0)</f>
        <v>62</v>
      </c>
      <c r="G459" s="2">
        <f>IFERROR(__xludf.DUMMYFUNCTION("""COMPUTED_VALUE"""),64.0)</f>
        <v>64</v>
      </c>
      <c r="J459" s="1" t="b">
        <f t="array" ref="J459">IF(NOT(H459=""),AND(C459:H459&gt;B459:G459),IF(NOT(G459=""),AND(C459:G459&gt;B459:F459),IF(NOT(F459=""),AND(C459:F459&gt;B459:E459),AND(C459:E459&gt;B459:D459))))</f>
        <v>0</v>
      </c>
      <c r="K459" s="1" t="b">
        <f t="array" ref="K459">IF(NOT(H459=""),AND(C459:H459&lt;B459:G459),IF(NOT(G459=""),AND(C459:G459&lt;B459:F459),IF(NOT(F459=""),AND(C459:F459&lt;B459:E459),AND(C459:E459&lt;B459:D459))))</f>
        <v>0</v>
      </c>
      <c r="L459" s="1" t="b">
        <f t="array" ref="L459">IF(NOT(H459=""),AND(AND(ABS(C459:H459-B459:G459)&gt;0),AND(ABS(C459:H459-B459:G459)&lt;4)),IF(NOT(G459=""),AND(AND(ABS(C459:G459-B459:F459)&gt;0),AND(ABS(C459:G459-B459:F459)&lt;4)),IF(NOT(F459=""),AND(AND(ABS(C459:F459-B459:E459)&gt;0),AND(ABS(C459:F459-B459:E459)&lt;4)),AND(AND(ABS(C459:E459-B459:D459)&gt;0),AND(ABS(C459:E459-B459:D459)&lt;4)))))</f>
        <v>0</v>
      </c>
      <c r="M459" s="1" t="b">
        <f t="shared" si="1"/>
        <v>0</v>
      </c>
    </row>
    <row r="460" ht="15.75" customHeight="1">
      <c r="A460" s="1" t="s">
        <v>469</v>
      </c>
      <c r="B460" s="1">
        <f>IFERROR(__xludf.DUMMYFUNCTION("SPLIT(A460,"" "")"),55.0)</f>
        <v>55</v>
      </c>
      <c r="C460" s="1">
        <f>IFERROR(__xludf.DUMMYFUNCTION("""COMPUTED_VALUE"""),51.0)</f>
        <v>51</v>
      </c>
      <c r="D460" s="1">
        <f>IFERROR(__xludf.DUMMYFUNCTION("""COMPUTED_VALUE"""),48.0)</f>
        <v>48</v>
      </c>
      <c r="E460" s="1">
        <f>IFERROR(__xludf.DUMMYFUNCTION("""COMPUTED_VALUE"""),48.0)</f>
        <v>48</v>
      </c>
      <c r="F460" s="2">
        <f>IFERROR(__xludf.DUMMYFUNCTION("""COMPUTED_VALUE"""),48.0)</f>
        <v>48</v>
      </c>
      <c r="J460" s="1" t="b">
        <f t="array" ref="J460">IF(NOT(H460=""),AND(C460:H460&gt;B460:G460),IF(NOT(G460=""),AND(C460:G460&gt;B460:F460),IF(NOT(F460=""),AND(C460:F460&gt;B460:E460),AND(C460:E460&gt;B460:D460))))</f>
        <v>0</v>
      </c>
      <c r="K460" s="1" t="b">
        <f t="array" ref="K460">IF(NOT(H460=""),AND(C460:H460&lt;B460:G460),IF(NOT(G460=""),AND(C460:G460&lt;B460:F460),IF(NOT(F460=""),AND(C460:F460&lt;B460:E460),AND(C460:E460&lt;B460:D460))))</f>
        <v>0</v>
      </c>
      <c r="L460" s="1" t="b">
        <f t="array" ref="L460">IF(NOT(H460=""),AND(AND(ABS(C460:H460-B460:G460)&gt;0),AND(ABS(C460:H460-B460:G460)&lt;4)),IF(NOT(G460=""),AND(AND(ABS(C460:G460-B460:F460)&gt;0),AND(ABS(C460:G460-B460:F460)&lt;4)),IF(NOT(F460=""),AND(AND(ABS(C460:F460-B460:E460)&gt;0),AND(ABS(C460:F460-B460:E460)&lt;4)),AND(AND(ABS(C460:E460-B460:D460)&gt;0),AND(ABS(C460:E460-B460:D460)&lt;4)))))</f>
        <v>0</v>
      </c>
      <c r="M460" s="1" t="b">
        <f t="shared" si="1"/>
        <v>0</v>
      </c>
    </row>
    <row r="461" ht="15.75" customHeight="1">
      <c r="A461" s="1" t="s">
        <v>470</v>
      </c>
      <c r="B461" s="1">
        <f>IFERROR(__xludf.DUMMYFUNCTION("SPLIT(A461,"" "")"),99.0)</f>
        <v>99</v>
      </c>
      <c r="C461" s="1">
        <f>IFERROR(__xludf.DUMMYFUNCTION("""COMPUTED_VALUE"""),95.0)</f>
        <v>95</v>
      </c>
      <c r="D461" s="1">
        <f>IFERROR(__xludf.DUMMYFUNCTION("""COMPUTED_VALUE"""),94.0)</f>
        <v>94</v>
      </c>
      <c r="E461" s="1">
        <f>IFERROR(__xludf.DUMMYFUNCTION("""COMPUTED_VALUE"""),94.0)</f>
        <v>94</v>
      </c>
      <c r="F461" s="1">
        <f>IFERROR(__xludf.DUMMYFUNCTION("""COMPUTED_VALUE"""),91.0)</f>
        <v>91</v>
      </c>
      <c r="G461" s="1">
        <f>IFERROR(__xludf.DUMMYFUNCTION("""COMPUTED_VALUE"""),89.0)</f>
        <v>89</v>
      </c>
      <c r="H461" s="2">
        <f>IFERROR(__xludf.DUMMYFUNCTION("""COMPUTED_VALUE"""),85.0)</f>
        <v>85</v>
      </c>
      <c r="J461" s="1" t="b">
        <f t="array" ref="J461">IF(NOT(H461=""),AND(C461:H461&gt;B461:G461),IF(NOT(G461=""),AND(C461:G461&gt;B461:F461),IF(NOT(F461=""),AND(C461:F461&gt;B461:E461),AND(C461:E461&gt;B461:D461))))</f>
        <v>0</v>
      </c>
      <c r="K461" s="1" t="b">
        <f t="array" ref="K461">IF(NOT(H461=""),AND(C461:H461&lt;B461:G461),IF(NOT(G461=""),AND(C461:G461&lt;B461:F461),IF(NOT(F461=""),AND(C461:F461&lt;B461:E461),AND(C461:E461&lt;B461:D461))))</f>
        <v>0</v>
      </c>
      <c r="L461" s="1" t="b">
        <f t="array" ref="L461">IF(NOT(H461=""),AND(AND(ABS(C461:H461-B461:G461)&gt;0),AND(ABS(C461:H461-B461:G461)&lt;4)),IF(NOT(G461=""),AND(AND(ABS(C461:G461-B461:F461)&gt;0),AND(ABS(C461:G461-B461:F461)&lt;4)),IF(NOT(F461=""),AND(AND(ABS(C461:F461-B461:E461)&gt;0),AND(ABS(C461:F461-B461:E461)&lt;4)),AND(AND(ABS(C461:E461-B461:D461)&gt;0),AND(ABS(C461:E461-B461:D461)&lt;4)))))</f>
        <v>0</v>
      </c>
      <c r="M461" s="1" t="b">
        <f t="shared" si="1"/>
        <v>0</v>
      </c>
    </row>
    <row r="462" ht="15.75" customHeight="1">
      <c r="A462" s="1" t="s">
        <v>471</v>
      </c>
      <c r="B462" s="1">
        <f>IFERROR(__xludf.DUMMYFUNCTION("SPLIT(A462,"" "")"),43.0)</f>
        <v>43</v>
      </c>
      <c r="C462" s="1">
        <f>IFERROR(__xludf.DUMMYFUNCTION("""COMPUTED_VALUE"""),39.0)</f>
        <v>39</v>
      </c>
      <c r="D462" s="1">
        <f>IFERROR(__xludf.DUMMYFUNCTION("""COMPUTED_VALUE"""),38.0)</f>
        <v>38</v>
      </c>
      <c r="E462" s="1">
        <f>IFERROR(__xludf.DUMMYFUNCTION("""COMPUTED_VALUE"""),38.0)</f>
        <v>38</v>
      </c>
      <c r="F462" s="1">
        <f>IFERROR(__xludf.DUMMYFUNCTION("""COMPUTED_VALUE"""),35.0)</f>
        <v>35</v>
      </c>
      <c r="G462" s="1">
        <f>IFERROR(__xludf.DUMMYFUNCTION("""COMPUTED_VALUE"""),32.0)</f>
        <v>32</v>
      </c>
      <c r="H462" s="2">
        <f>IFERROR(__xludf.DUMMYFUNCTION("""COMPUTED_VALUE"""),26.0)</f>
        <v>26</v>
      </c>
      <c r="J462" s="1" t="b">
        <f t="array" ref="J462">IF(NOT(H462=""),AND(C462:H462&gt;B462:G462),IF(NOT(G462=""),AND(C462:G462&gt;B462:F462),IF(NOT(F462=""),AND(C462:F462&gt;B462:E462),AND(C462:E462&gt;B462:D462))))</f>
        <v>0</v>
      </c>
      <c r="K462" s="1" t="b">
        <f t="array" ref="K462">IF(NOT(H462=""),AND(C462:H462&lt;B462:G462),IF(NOT(G462=""),AND(C462:G462&lt;B462:F462),IF(NOT(F462=""),AND(C462:F462&lt;B462:E462),AND(C462:E462&lt;B462:D462))))</f>
        <v>0</v>
      </c>
      <c r="L462" s="1" t="b">
        <f t="array" ref="L462">IF(NOT(H462=""),AND(AND(ABS(C462:H462-B462:G462)&gt;0),AND(ABS(C462:H462-B462:G462)&lt;4)),IF(NOT(G462=""),AND(AND(ABS(C462:G462-B462:F462)&gt;0),AND(ABS(C462:G462-B462:F462)&lt;4)),IF(NOT(F462=""),AND(AND(ABS(C462:F462-B462:E462)&gt;0),AND(ABS(C462:F462-B462:E462)&lt;4)),AND(AND(ABS(C462:E462-B462:D462)&gt;0),AND(ABS(C462:E462-B462:D462)&lt;4)))))</f>
        <v>0</v>
      </c>
      <c r="M462" s="1" t="b">
        <f t="shared" si="1"/>
        <v>0</v>
      </c>
    </row>
    <row r="463" ht="15.75" customHeight="1">
      <c r="A463" s="1" t="s">
        <v>472</v>
      </c>
      <c r="B463" s="1">
        <f>IFERROR(__xludf.DUMMYFUNCTION("SPLIT(A463,"" "")"),51.0)</f>
        <v>51</v>
      </c>
      <c r="C463" s="1">
        <f>IFERROR(__xludf.DUMMYFUNCTION("""COMPUTED_VALUE"""),47.0)</f>
        <v>47</v>
      </c>
      <c r="D463" s="1">
        <f>IFERROR(__xludf.DUMMYFUNCTION("""COMPUTED_VALUE"""),43.0)</f>
        <v>43</v>
      </c>
      <c r="E463" s="1">
        <f>IFERROR(__xludf.DUMMYFUNCTION("""COMPUTED_VALUE"""),41.0)</f>
        <v>41</v>
      </c>
      <c r="F463" s="1">
        <f>IFERROR(__xludf.DUMMYFUNCTION("""COMPUTED_VALUE"""),38.0)</f>
        <v>38</v>
      </c>
      <c r="G463" s="1">
        <f>IFERROR(__xludf.DUMMYFUNCTION("""COMPUTED_VALUE"""),35.0)</f>
        <v>35</v>
      </c>
      <c r="H463" s="2">
        <f>IFERROR(__xludf.DUMMYFUNCTION("""COMPUTED_VALUE"""),33.0)</f>
        <v>33</v>
      </c>
      <c r="J463" s="1" t="b">
        <f t="array" ref="J463">IF(NOT(H463=""),AND(C463:H463&gt;B463:G463),IF(NOT(G463=""),AND(C463:G463&gt;B463:F463),IF(NOT(F463=""),AND(C463:F463&gt;B463:E463),AND(C463:E463&gt;B463:D463))))</f>
        <v>0</v>
      </c>
      <c r="K463" s="1" t="b">
        <f t="array" ref="K463">IF(NOT(H463=""),AND(C463:H463&lt;B463:G463),IF(NOT(G463=""),AND(C463:G463&lt;B463:F463),IF(NOT(F463=""),AND(C463:F463&lt;B463:E463),AND(C463:E463&lt;B463:D463))))</f>
        <v>1</v>
      </c>
      <c r="L463" s="1" t="b">
        <f t="array" ref="L463">IF(NOT(H463=""),AND(AND(ABS(C463:H463-B463:G463)&gt;0),AND(ABS(C463:H463-B463:G463)&lt;4)),IF(NOT(G463=""),AND(AND(ABS(C463:G463-B463:F463)&gt;0),AND(ABS(C463:G463-B463:F463)&lt;4)),IF(NOT(F463=""),AND(AND(ABS(C463:F463-B463:E463)&gt;0),AND(ABS(C463:F463-B463:E463)&lt;4)),AND(AND(ABS(C463:E463-B463:D463)&gt;0),AND(ABS(C463:E463-B463:D463)&lt;4)))))</f>
        <v>0</v>
      </c>
      <c r="M463" s="1" t="b">
        <f t="shared" si="1"/>
        <v>0</v>
      </c>
    </row>
    <row r="464" ht="15.75" customHeight="1">
      <c r="A464" s="1" t="s">
        <v>473</v>
      </c>
      <c r="B464" s="1">
        <f>IFERROR(__xludf.DUMMYFUNCTION("SPLIT(A464,"" "")"),45.0)</f>
        <v>45</v>
      </c>
      <c r="C464" s="1">
        <f>IFERROR(__xludf.DUMMYFUNCTION("""COMPUTED_VALUE"""),41.0)</f>
        <v>41</v>
      </c>
      <c r="D464" s="1">
        <f>IFERROR(__xludf.DUMMYFUNCTION("""COMPUTED_VALUE"""),40.0)</f>
        <v>40</v>
      </c>
      <c r="E464" s="1">
        <f>IFERROR(__xludf.DUMMYFUNCTION("""COMPUTED_VALUE"""),37.0)</f>
        <v>37</v>
      </c>
      <c r="F464" s="1">
        <f>IFERROR(__xludf.DUMMYFUNCTION("""COMPUTED_VALUE"""),33.0)</f>
        <v>33</v>
      </c>
      <c r="G464" s="1">
        <f>IFERROR(__xludf.DUMMYFUNCTION("""COMPUTED_VALUE"""),30.0)</f>
        <v>30</v>
      </c>
      <c r="H464" s="1">
        <f>IFERROR(__xludf.DUMMYFUNCTION("""COMPUTED_VALUE"""),28.0)</f>
        <v>28</v>
      </c>
      <c r="I464" s="1">
        <f>IFERROR(__xludf.DUMMYFUNCTION("""COMPUTED_VALUE"""),31.0)</f>
        <v>31</v>
      </c>
      <c r="J464" s="1" t="b">
        <f t="array" ref="J464">IF(NOT(H464=""),AND(C464:H464&gt;B464:G464),IF(NOT(G464=""),AND(C464:G464&gt;B464:F464),IF(NOT(F464=""),AND(C464:F464&gt;B464:E464),AND(C464:E464&gt;B464:D464))))</f>
        <v>0</v>
      </c>
      <c r="K464" s="1" t="b">
        <f t="array" ref="K464">IF(NOT(H464=""),AND(C464:H464&lt;B464:G464),IF(NOT(G464=""),AND(C464:G464&lt;B464:F464),IF(NOT(F464=""),AND(C464:F464&lt;B464:E464),AND(C464:E464&lt;B464:D464))))</f>
        <v>1</v>
      </c>
      <c r="L464" s="1" t="b">
        <f t="array" ref="L464">IF(NOT(H464=""),AND(AND(ABS(C464:H464-B464:G464)&gt;0),AND(ABS(C464:H464-B464:G464)&lt;4)),IF(NOT(G464=""),AND(AND(ABS(C464:G464-B464:F464)&gt;0),AND(ABS(C464:G464-B464:F464)&lt;4)),IF(NOT(F464=""),AND(AND(ABS(C464:F464-B464:E464)&gt;0),AND(ABS(C464:F464-B464:E464)&lt;4)),AND(AND(ABS(C464:E464-B464:D464)&gt;0),AND(ABS(C464:E464-B464:D464)&lt;4)))))</f>
        <v>0</v>
      </c>
      <c r="M464" s="1" t="b">
        <f t="shared" si="1"/>
        <v>0</v>
      </c>
    </row>
    <row r="465" ht="15.75" customHeight="1">
      <c r="A465" s="1" t="s">
        <v>474</v>
      </c>
      <c r="B465" s="1">
        <f>IFERROR(__xludf.DUMMYFUNCTION("SPLIT(A465,"" "")"),73.0)</f>
        <v>73</v>
      </c>
      <c r="C465" s="1">
        <f>IFERROR(__xludf.DUMMYFUNCTION("""COMPUTED_VALUE"""),69.0)</f>
        <v>69</v>
      </c>
      <c r="D465" s="1">
        <f>IFERROR(__xludf.DUMMYFUNCTION("""COMPUTED_VALUE"""),66.0)</f>
        <v>66</v>
      </c>
      <c r="E465" s="1">
        <f>IFERROR(__xludf.DUMMYFUNCTION("""COMPUTED_VALUE"""),63.0)</f>
        <v>63</v>
      </c>
      <c r="F465" s="1">
        <f>IFERROR(__xludf.DUMMYFUNCTION("""COMPUTED_VALUE"""),62.0)</f>
        <v>62</v>
      </c>
      <c r="G465" s="1">
        <f>IFERROR(__xludf.DUMMYFUNCTION("""COMPUTED_VALUE"""),58.0)</f>
        <v>58</v>
      </c>
      <c r="H465" s="2">
        <f>IFERROR(__xludf.DUMMYFUNCTION("""COMPUTED_VALUE"""),58.0)</f>
        <v>58</v>
      </c>
      <c r="J465" s="1" t="b">
        <f t="array" ref="J465">IF(NOT(H465=""),AND(C465:H465&gt;B465:G465),IF(NOT(G465=""),AND(C465:G465&gt;B465:F465),IF(NOT(F465=""),AND(C465:F465&gt;B465:E465),AND(C465:E465&gt;B465:D465))))</f>
        <v>0</v>
      </c>
      <c r="K465" s="1" t="b">
        <f t="array" ref="K465">IF(NOT(H465=""),AND(C465:H465&lt;B465:G465),IF(NOT(G465=""),AND(C465:G465&lt;B465:F465),IF(NOT(F465=""),AND(C465:F465&lt;B465:E465),AND(C465:E465&lt;B465:D465))))</f>
        <v>0</v>
      </c>
      <c r="L465" s="1" t="b">
        <f t="array" ref="L465">IF(NOT(H465=""),AND(AND(ABS(C465:H465-B465:G465)&gt;0),AND(ABS(C465:H465-B465:G465)&lt;4)),IF(NOT(G465=""),AND(AND(ABS(C465:G465-B465:F465)&gt;0),AND(ABS(C465:G465-B465:F465)&lt;4)),IF(NOT(F465=""),AND(AND(ABS(C465:F465-B465:E465)&gt;0),AND(ABS(C465:F465-B465:E465)&lt;4)),AND(AND(ABS(C465:E465-B465:D465)&gt;0),AND(ABS(C465:E465-B465:D465)&lt;4)))))</f>
        <v>0</v>
      </c>
      <c r="M465" s="1" t="b">
        <f t="shared" si="1"/>
        <v>0</v>
      </c>
    </row>
    <row r="466" ht="15.75" customHeight="1">
      <c r="A466" s="1" t="s">
        <v>475</v>
      </c>
      <c r="B466" s="1">
        <f>IFERROR(__xludf.DUMMYFUNCTION("SPLIT(A466,"" "")"),75.0)</f>
        <v>75</v>
      </c>
      <c r="C466" s="1">
        <f>IFERROR(__xludf.DUMMYFUNCTION("""COMPUTED_VALUE"""),71.0)</f>
        <v>71</v>
      </c>
      <c r="D466" s="1">
        <f>IFERROR(__xludf.DUMMYFUNCTION("""COMPUTED_VALUE"""),67.0)</f>
        <v>67</v>
      </c>
      <c r="E466" s="1">
        <f>IFERROR(__xludf.DUMMYFUNCTION("""COMPUTED_VALUE"""),66.0)</f>
        <v>66</v>
      </c>
      <c r="F466" s="1">
        <f>IFERROR(__xludf.DUMMYFUNCTION("""COMPUTED_VALUE"""),63.0)</f>
        <v>63</v>
      </c>
      <c r="G466" s="1">
        <f>IFERROR(__xludf.DUMMYFUNCTION("""COMPUTED_VALUE"""),61.0)</f>
        <v>61</v>
      </c>
      <c r="H466" s="1">
        <f>IFERROR(__xludf.DUMMYFUNCTION("""COMPUTED_VALUE"""),58.0)</f>
        <v>58</v>
      </c>
      <c r="I466" s="1">
        <f>IFERROR(__xludf.DUMMYFUNCTION("""COMPUTED_VALUE"""),54.0)</f>
        <v>54</v>
      </c>
      <c r="J466" s="1" t="b">
        <f t="array" ref="J466">IF(NOT(H466=""),AND(C466:H466&gt;B466:G466),IF(NOT(G466=""),AND(C466:G466&gt;B466:F466),IF(NOT(F466=""),AND(C466:F466&gt;B466:E466),AND(C466:E466&gt;B466:D466))))</f>
        <v>0</v>
      </c>
      <c r="K466" s="1" t="b">
        <f t="array" ref="K466">IF(NOT(H466=""),AND(C466:H466&lt;B466:G466),IF(NOT(G466=""),AND(C466:G466&lt;B466:F466),IF(NOT(F466=""),AND(C466:F466&lt;B466:E466),AND(C466:E466&lt;B466:D466))))</f>
        <v>1</v>
      </c>
      <c r="L466" s="1" t="b">
        <f t="array" ref="L466">IF(NOT(H466=""),AND(AND(ABS(C466:H466-B466:G466)&gt;0),AND(ABS(C466:H466-B466:G466)&lt;4)),IF(NOT(G466=""),AND(AND(ABS(C466:G466-B466:F466)&gt;0),AND(ABS(C466:G466-B466:F466)&lt;4)),IF(NOT(F466=""),AND(AND(ABS(C466:F466-B466:E466)&gt;0),AND(ABS(C466:F466-B466:E466)&lt;4)),AND(AND(ABS(C466:E466-B466:D466)&gt;0),AND(ABS(C466:E466-B466:D466)&lt;4)))))</f>
        <v>0</v>
      </c>
      <c r="M466" s="1" t="b">
        <f t="shared" si="1"/>
        <v>0</v>
      </c>
    </row>
    <row r="467" ht="15.75" customHeight="1">
      <c r="A467" s="1" t="s">
        <v>476</v>
      </c>
      <c r="B467" s="1">
        <f>IFERROR(__xludf.DUMMYFUNCTION("SPLIT(A467,"" "")"),49.0)</f>
        <v>49</v>
      </c>
      <c r="C467" s="1">
        <f>IFERROR(__xludf.DUMMYFUNCTION("""COMPUTED_VALUE"""),45.0)</f>
        <v>45</v>
      </c>
      <c r="D467" s="1">
        <f>IFERROR(__xludf.DUMMYFUNCTION("""COMPUTED_VALUE"""),41.0)</f>
        <v>41</v>
      </c>
      <c r="E467" s="1">
        <f>IFERROR(__xludf.DUMMYFUNCTION("""COMPUTED_VALUE"""),40.0)</f>
        <v>40</v>
      </c>
      <c r="F467" s="2">
        <f>IFERROR(__xludf.DUMMYFUNCTION("""COMPUTED_VALUE"""),33.0)</f>
        <v>33</v>
      </c>
      <c r="J467" s="1" t="b">
        <f t="array" ref="J467">IF(NOT(H467=""),AND(C467:H467&gt;B467:G467),IF(NOT(G467=""),AND(C467:G467&gt;B467:F467),IF(NOT(F467=""),AND(C467:F467&gt;B467:E467),AND(C467:E467&gt;B467:D467))))</f>
        <v>0</v>
      </c>
      <c r="K467" s="1" t="b">
        <f t="array" ref="K467">IF(NOT(H467=""),AND(C467:H467&lt;B467:G467),IF(NOT(G467=""),AND(C467:G467&lt;B467:F467),IF(NOT(F467=""),AND(C467:F467&lt;B467:E467),AND(C467:E467&lt;B467:D467))))</f>
        <v>1</v>
      </c>
      <c r="L467" s="1" t="b">
        <f t="array" ref="L467">IF(NOT(H467=""),AND(AND(ABS(C467:H467-B467:G467)&gt;0),AND(ABS(C467:H467-B467:G467)&lt;4)),IF(NOT(G467=""),AND(AND(ABS(C467:G467-B467:F467)&gt;0),AND(ABS(C467:G467-B467:F467)&lt;4)),IF(NOT(F467=""),AND(AND(ABS(C467:F467-B467:E467)&gt;0),AND(ABS(C467:F467-B467:E467)&lt;4)),AND(AND(ABS(C467:E467-B467:D467)&gt;0),AND(ABS(C467:E467-B467:D467)&lt;4)))))</f>
        <v>0</v>
      </c>
      <c r="M467" s="1" t="b">
        <f t="shared" si="1"/>
        <v>0</v>
      </c>
    </row>
    <row r="468" ht="15.75" customHeight="1">
      <c r="A468" s="1" t="s">
        <v>477</v>
      </c>
      <c r="B468" s="1">
        <f>IFERROR(__xludf.DUMMYFUNCTION("SPLIT(A468,"" "")"),21.0)</f>
        <v>21</v>
      </c>
      <c r="C468" s="1">
        <f>IFERROR(__xludf.DUMMYFUNCTION("""COMPUTED_VALUE"""),17.0)</f>
        <v>17</v>
      </c>
      <c r="D468" s="1">
        <f>IFERROR(__xludf.DUMMYFUNCTION("""COMPUTED_VALUE"""),11.0)</f>
        <v>11</v>
      </c>
      <c r="E468" s="1">
        <f>IFERROR(__xludf.DUMMYFUNCTION("""COMPUTED_VALUE"""),10.0)</f>
        <v>10</v>
      </c>
      <c r="F468" s="2">
        <f>IFERROR(__xludf.DUMMYFUNCTION("""COMPUTED_VALUE"""),8.0)</f>
        <v>8</v>
      </c>
      <c r="J468" s="1" t="b">
        <f t="array" ref="J468">IF(NOT(H468=""),AND(C468:H468&gt;B468:G468),IF(NOT(G468=""),AND(C468:G468&gt;B468:F468),IF(NOT(F468=""),AND(C468:F468&gt;B468:E468),AND(C468:E468&gt;B468:D468))))</f>
        <v>0</v>
      </c>
      <c r="K468" s="1" t="b">
        <f t="array" ref="K468">IF(NOT(H468=""),AND(C468:H468&lt;B468:G468),IF(NOT(G468=""),AND(C468:G468&lt;B468:F468),IF(NOT(F468=""),AND(C468:F468&lt;B468:E468),AND(C468:E468&lt;B468:D468))))</f>
        <v>1</v>
      </c>
      <c r="L468" s="1" t="b">
        <f t="array" ref="L468">IF(NOT(H468=""),AND(AND(ABS(C468:H468-B468:G468)&gt;0),AND(ABS(C468:H468-B468:G468)&lt;4)),IF(NOT(G468=""),AND(AND(ABS(C468:G468-B468:F468)&gt;0),AND(ABS(C468:G468-B468:F468)&lt;4)),IF(NOT(F468=""),AND(AND(ABS(C468:F468-B468:E468)&gt;0),AND(ABS(C468:F468-B468:E468)&lt;4)),AND(AND(ABS(C468:E468-B468:D468)&gt;0),AND(ABS(C468:E468-B468:D468)&lt;4)))))</f>
        <v>0</v>
      </c>
      <c r="M468" s="1" t="b">
        <f t="shared" si="1"/>
        <v>0</v>
      </c>
    </row>
    <row r="469" ht="15.75" customHeight="1">
      <c r="A469" s="1" t="s">
        <v>478</v>
      </c>
      <c r="B469" s="1">
        <f>IFERROR(__xludf.DUMMYFUNCTION("SPLIT(A469,"" "")"),18.0)</f>
        <v>18</v>
      </c>
      <c r="C469" s="1">
        <f>IFERROR(__xludf.DUMMYFUNCTION("""COMPUTED_VALUE"""),14.0)</f>
        <v>14</v>
      </c>
      <c r="D469" s="1">
        <f>IFERROR(__xludf.DUMMYFUNCTION("""COMPUTED_VALUE"""),12.0)</f>
        <v>12</v>
      </c>
      <c r="E469" s="1">
        <f>IFERROR(__xludf.DUMMYFUNCTION("""COMPUTED_VALUE"""),7.0)</f>
        <v>7</v>
      </c>
      <c r="F469" s="1">
        <f>IFERROR(__xludf.DUMMYFUNCTION("""COMPUTED_VALUE"""),5.0)</f>
        <v>5</v>
      </c>
      <c r="G469" s="1">
        <f>IFERROR(__xludf.DUMMYFUNCTION("""COMPUTED_VALUE"""),4.0)</f>
        <v>4</v>
      </c>
      <c r="H469" s="2">
        <f>IFERROR(__xludf.DUMMYFUNCTION("""COMPUTED_VALUE"""),7.0)</f>
        <v>7</v>
      </c>
      <c r="J469" s="1" t="b">
        <f t="array" ref="J469">IF(NOT(H469=""),AND(C469:H469&gt;B469:G469),IF(NOT(G469=""),AND(C469:G469&gt;B469:F469),IF(NOT(F469=""),AND(C469:F469&gt;B469:E469),AND(C469:E469&gt;B469:D469))))</f>
        <v>0</v>
      </c>
      <c r="K469" s="1" t="b">
        <f t="array" ref="K469">IF(NOT(H469=""),AND(C469:H469&lt;B469:G469),IF(NOT(G469=""),AND(C469:G469&lt;B469:F469),IF(NOT(F469=""),AND(C469:F469&lt;B469:E469),AND(C469:E469&lt;B469:D469))))</f>
        <v>0</v>
      </c>
      <c r="L469" s="1" t="b">
        <f t="array" ref="L469">IF(NOT(H469=""),AND(AND(ABS(C469:H469-B469:G469)&gt;0),AND(ABS(C469:H469-B469:G469)&lt;4)),IF(NOT(G469=""),AND(AND(ABS(C469:G469-B469:F469)&gt;0),AND(ABS(C469:G469-B469:F469)&lt;4)),IF(NOT(F469=""),AND(AND(ABS(C469:F469-B469:E469)&gt;0),AND(ABS(C469:F469-B469:E469)&lt;4)),AND(AND(ABS(C469:E469-B469:D469)&gt;0),AND(ABS(C469:E469-B469:D469)&lt;4)))))</f>
        <v>0</v>
      </c>
      <c r="M469" s="1" t="b">
        <f t="shared" si="1"/>
        <v>0</v>
      </c>
    </row>
    <row r="470" ht="15.75" customHeight="1">
      <c r="A470" s="1" t="s">
        <v>479</v>
      </c>
      <c r="B470" s="1">
        <f>IFERROR(__xludf.DUMMYFUNCTION("SPLIT(A470,"" "")"),93.0)</f>
        <v>93</v>
      </c>
      <c r="C470" s="1">
        <f>IFERROR(__xludf.DUMMYFUNCTION("""COMPUTED_VALUE"""),89.0)</f>
        <v>89</v>
      </c>
      <c r="D470" s="1">
        <f>IFERROR(__xludf.DUMMYFUNCTION("""COMPUTED_VALUE"""),83.0)</f>
        <v>83</v>
      </c>
      <c r="E470" s="1">
        <f>IFERROR(__xludf.DUMMYFUNCTION("""COMPUTED_VALUE"""),82.0)</f>
        <v>82</v>
      </c>
      <c r="F470" s="1">
        <f>IFERROR(__xludf.DUMMYFUNCTION("""COMPUTED_VALUE"""),80.0)</f>
        <v>80</v>
      </c>
      <c r="G470" s="1">
        <f>IFERROR(__xludf.DUMMYFUNCTION("""COMPUTED_VALUE"""),78.0)</f>
        <v>78</v>
      </c>
      <c r="H470" s="2">
        <f>IFERROR(__xludf.DUMMYFUNCTION("""COMPUTED_VALUE"""),78.0)</f>
        <v>78</v>
      </c>
      <c r="J470" s="1" t="b">
        <f t="array" ref="J470">IF(NOT(H470=""),AND(C470:H470&gt;B470:G470),IF(NOT(G470=""),AND(C470:G470&gt;B470:F470),IF(NOT(F470=""),AND(C470:F470&gt;B470:E470),AND(C470:E470&gt;B470:D470))))</f>
        <v>0</v>
      </c>
      <c r="K470" s="1" t="b">
        <f t="array" ref="K470">IF(NOT(H470=""),AND(C470:H470&lt;B470:G470),IF(NOT(G470=""),AND(C470:G470&lt;B470:F470),IF(NOT(F470=""),AND(C470:F470&lt;B470:E470),AND(C470:E470&lt;B470:D470))))</f>
        <v>0</v>
      </c>
      <c r="L470" s="1" t="b">
        <f t="array" ref="L470">IF(NOT(H470=""),AND(AND(ABS(C470:H470-B470:G470)&gt;0),AND(ABS(C470:H470-B470:G470)&lt;4)),IF(NOT(G470=""),AND(AND(ABS(C470:G470-B470:F470)&gt;0),AND(ABS(C470:G470-B470:F470)&lt;4)),IF(NOT(F470=""),AND(AND(ABS(C470:F470-B470:E470)&gt;0),AND(ABS(C470:F470-B470:E470)&lt;4)),AND(AND(ABS(C470:E470-B470:D470)&gt;0),AND(ABS(C470:E470-B470:D470)&lt;4)))))</f>
        <v>0</v>
      </c>
      <c r="M470" s="1" t="b">
        <f t="shared" si="1"/>
        <v>0</v>
      </c>
    </row>
    <row r="471" ht="15.75" customHeight="1">
      <c r="A471" s="1" t="s">
        <v>480</v>
      </c>
      <c r="B471" s="1">
        <f>IFERROR(__xludf.DUMMYFUNCTION("SPLIT(A471,"" "")"),31.0)</f>
        <v>31</v>
      </c>
      <c r="C471" s="1">
        <f>IFERROR(__xludf.DUMMYFUNCTION("""COMPUTED_VALUE"""),27.0)</f>
        <v>27</v>
      </c>
      <c r="D471" s="1">
        <f>IFERROR(__xludf.DUMMYFUNCTION("""COMPUTED_VALUE"""),25.0)</f>
        <v>25</v>
      </c>
      <c r="E471" s="1">
        <f>IFERROR(__xludf.DUMMYFUNCTION("""COMPUTED_VALUE"""),22.0)</f>
        <v>22</v>
      </c>
      <c r="F471" s="1">
        <f>IFERROR(__xludf.DUMMYFUNCTION("""COMPUTED_VALUE"""),16.0)</f>
        <v>16</v>
      </c>
      <c r="G471" s="1">
        <f>IFERROR(__xludf.DUMMYFUNCTION("""COMPUTED_VALUE"""),15.0)</f>
        <v>15</v>
      </c>
      <c r="H471" s="2">
        <f>IFERROR(__xludf.DUMMYFUNCTION("""COMPUTED_VALUE"""),11.0)</f>
        <v>11</v>
      </c>
      <c r="J471" s="1" t="b">
        <f t="array" ref="J471">IF(NOT(H471=""),AND(C471:H471&gt;B471:G471),IF(NOT(G471=""),AND(C471:G471&gt;B471:F471),IF(NOT(F471=""),AND(C471:F471&gt;B471:E471),AND(C471:E471&gt;B471:D471))))</f>
        <v>0</v>
      </c>
      <c r="K471" s="1" t="b">
        <f t="array" ref="K471">IF(NOT(H471=""),AND(C471:H471&lt;B471:G471),IF(NOT(G471=""),AND(C471:G471&lt;B471:F471),IF(NOT(F471=""),AND(C471:F471&lt;B471:E471),AND(C471:E471&lt;B471:D471))))</f>
        <v>1</v>
      </c>
      <c r="L471" s="1" t="b">
        <f t="array" ref="L471">IF(NOT(H471=""),AND(AND(ABS(C471:H471-B471:G471)&gt;0),AND(ABS(C471:H471-B471:G471)&lt;4)),IF(NOT(G471=""),AND(AND(ABS(C471:G471-B471:F471)&gt;0),AND(ABS(C471:G471-B471:F471)&lt;4)),IF(NOT(F471=""),AND(AND(ABS(C471:F471-B471:E471)&gt;0),AND(ABS(C471:F471-B471:E471)&lt;4)),AND(AND(ABS(C471:E471-B471:D471)&gt;0),AND(ABS(C471:E471-B471:D471)&lt;4)))))</f>
        <v>0</v>
      </c>
      <c r="M471" s="1" t="b">
        <f t="shared" si="1"/>
        <v>0</v>
      </c>
    </row>
    <row r="472" ht="15.75" customHeight="1">
      <c r="A472" s="1" t="s">
        <v>481</v>
      </c>
      <c r="B472" s="1">
        <f>IFERROR(__xludf.DUMMYFUNCTION("SPLIT(A472,"" "")"),39.0)</f>
        <v>39</v>
      </c>
      <c r="C472" s="1">
        <f>IFERROR(__xludf.DUMMYFUNCTION("""COMPUTED_VALUE"""),35.0)</f>
        <v>35</v>
      </c>
      <c r="D472" s="1">
        <f>IFERROR(__xludf.DUMMYFUNCTION("""COMPUTED_VALUE"""),29.0)</f>
        <v>29</v>
      </c>
      <c r="E472" s="1">
        <f>IFERROR(__xludf.DUMMYFUNCTION("""COMPUTED_VALUE"""),28.0)</f>
        <v>28</v>
      </c>
      <c r="F472" s="1">
        <f>IFERROR(__xludf.DUMMYFUNCTION("""COMPUTED_VALUE"""),25.0)</f>
        <v>25</v>
      </c>
      <c r="G472" s="2">
        <f>IFERROR(__xludf.DUMMYFUNCTION("""COMPUTED_VALUE"""),19.0)</f>
        <v>19</v>
      </c>
      <c r="J472" s="1" t="b">
        <f t="array" ref="J472">IF(NOT(H472=""),AND(C472:H472&gt;B472:G472),IF(NOT(G472=""),AND(C472:G472&gt;B472:F472),IF(NOT(F472=""),AND(C472:F472&gt;B472:E472),AND(C472:E472&gt;B472:D472))))</f>
        <v>0</v>
      </c>
      <c r="K472" s="1" t="b">
        <f t="array" ref="K472">IF(NOT(H472=""),AND(C472:H472&lt;B472:G472),IF(NOT(G472=""),AND(C472:G472&lt;B472:F472),IF(NOT(F472=""),AND(C472:F472&lt;B472:E472),AND(C472:E472&lt;B472:D472))))</f>
        <v>1</v>
      </c>
      <c r="L472" s="1" t="b">
        <f t="array" ref="L472">IF(NOT(H472=""),AND(AND(ABS(C472:H472-B472:G472)&gt;0),AND(ABS(C472:H472-B472:G472)&lt;4)),IF(NOT(G472=""),AND(AND(ABS(C472:G472-B472:F472)&gt;0),AND(ABS(C472:G472-B472:F472)&lt;4)),IF(NOT(F472=""),AND(AND(ABS(C472:F472-B472:E472)&gt;0),AND(ABS(C472:F472-B472:E472)&lt;4)),AND(AND(ABS(C472:E472-B472:D472)&gt;0),AND(ABS(C472:E472-B472:D472)&lt;4)))))</f>
        <v>0</v>
      </c>
      <c r="M472" s="1" t="b">
        <f t="shared" si="1"/>
        <v>0</v>
      </c>
    </row>
    <row r="473" ht="15.75" customHeight="1">
      <c r="A473" s="1" t="s">
        <v>482</v>
      </c>
      <c r="B473" s="1">
        <f>IFERROR(__xludf.DUMMYFUNCTION("SPLIT(A473,"" "")"),46.0)</f>
        <v>46</v>
      </c>
      <c r="C473" s="1">
        <f>IFERROR(__xludf.DUMMYFUNCTION("""COMPUTED_VALUE"""),41.0)</f>
        <v>41</v>
      </c>
      <c r="D473" s="1">
        <f>IFERROR(__xludf.DUMMYFUNCTION("""COMPUTED_VALUE"""),38.0)</f>
        <v>38</v>
      </c>
      <c r="E473" s="1">
        <f>IFERROR(__xludf.DUMMYFUNCTION("""COMPUTED_VALUE"""),37.0)</f>
        <v>37</v>
      </c>
      <c r="F473" s="1">
        <f>IFERROR(__xludf.DUMMYFUNCTION("""COMPUTED_VALUE"""),36.0)</f>
        <v>36</v>
      </c>
      <c r="G473" s="1">
        <f>IFERROR(__xludf.DUMMYFUNCTION("""COMPUTED_VALUE"""),35.0)</f>
        <v>35</v>
      </c>
      <c r="H473" s="1">
        <f>IFERROR(__xludf.DUMMYFUNCTION("""COMPUTED_VALUE"""),34.0)</f>
        <v>34</v>
      </c>
      <c r="I473" s="1">
        <f>IFERROR(__xludf.DUMMYFUNCTION("""COMPUTED_VALUE"""),33.0)</f>
        <v>33</v>
      </c>
      <c r="J473" s="1" t="b">
        <f t="array" ref="J473">IF(NOT(H473=""),AND(C473:H473&gt;B473:G473),IF(NOT(G473=""),AND(C473:G473&gt;B473:F473),IF(NOT(F473=""),AND(C473:F473&gt;B473:E473),AND(C473:E473&gt;B473:D473))))</f>
        <v>0</v>
      </c>
      <c r="K473" s="1" t="b">
        <f t="array" ref="K473">IF(NOT(H473=""),AND(C473:H473&lt;B473:G473),IF(NOT(G473=""),AND(C473:G473&lt;B473:F473),IF(NOT(F473=""),AND(C473:F473&lt;B473:E473),AND(C473:E473&lt;B473:D473))))</f>
        <v>1</v>
      </c>
      <c r="L473" s="1" t="b">
        <f t="array" ref="L473">IF(NOT(H473=""),AND(AND(ABS(C473:H473-B473:G473)&gt;0),AND(ABS(C473:H473-B473:G473)&lt;4)),IF(NOT(G473=""),AND(AND(ABS(C473:G473-B473:F473)&gt;0),AND(ABS(C473:G473-B473:F473)&lt;4)),IF(NOT(F473=""),AND(AND(ABS(C473:F473-B473:E473)&gt;0),AND(ABS(C473:F473-B473:E473)&lt;4)),AND(AND(ABS(C473:E473-B473:D473)&gt;0),AND(ABS(C473:E473-B473:D473)&lt;4)))))</f>
        <v>0</v>
      </c>
      <c r="M473" s="1" t="b">
        <f t="shared" si="1"/>
        <v>0</v>
      </c>
    </row>
    <row r="474" ht="15.75" customHeight="1">
      <c r="A474" s="1" t="s">
        <v>483</v>
      </c>
      <c r="B474" s="1">
        <f>IFERROR(__xludf.DUMMYFUNCTION("SPLIT(A474,"" "")"),97.0)</f>
        <v>97</v>
      </c>
      <c r="C474" s="1">
        <f>IFERROR(__xludf.DUMMYFUNCTION("""COMPUTED_VALUE"""),92.0)</f>
        <v>92</v>
      </c>
      <c r="D474" s="1">
        <f>IFERROR(__xludf.DUMMYFUNCTION("""COMPUTED_VALUE"""),89.0)</f>
        <v>89</v>
      </c>
      <c r="E474" s="1">
        <f>IFERROR(__xludf.DUMMYFUNCTION("""COMPUTED_VALUE"""),87.0)</f>
        <v>87</v>
      </c>
      <c r="F474" s="1">
        <f>IFERROR(__xludf.DUMMYFUNCTION("""COMPUTED_VALUE"""),85.0)</f>
        <v>85</v>
      </c>
      <c r="G474" s="1">
        <f>IFERROR(__xludf.DUMMYFUNCTION("""COMPUTED_VALUE"""),84.0)</f>
        <v>84</v>
      </c>
      <c r="H474" s="2">
        <f>IFERROR(__xludf.DUMMYFUNCTION("""COMPUTED_VALUE"""),87.0)</f>
        <v>87</v>
      </c>
      <c r="J474" s="1" t="b">
        <f t="array" ref="J474">IF(NOT(H474=""),AND(C474:H474&gt;B474:G474),IF(NOT(G474=""),AND(C474:G474&gt;B474:F474),IF(NOT(F474=""),AND(C474:F474&gt;B474:E474),AND(C474:E474&gt;B474:D474))))</f>
        <v>0</v>
      </c>
      <c r="K474" s="1" t="b">
        <f t="array" ref="K474">IF(NOT(H474=""),AND(C474:H474&lt;B474:G474),IF(NOT(G474=""),AND(C474:G474&lt;B474:F474),IF(NOT(F474=""),AND(C474:F474&lt;B474:E474),AND(C474:E474&lt;B474:D474))))</f>
        <v>0</v>
      </c>
      <c r="L474" s="1" t="b">
        <f t="array" ref="L474">IF(NOT(H474=""),AND(AND(ABS(C474:H474-B474:G474)&gt;0),AND(ABS(C474:H474-B474:G474)&lt;4)),IF(NOT(G474=""),AND(AND(ABS(C474:G474-B474:F474)&gt;0),AND(ABS(C474:G474-B474:F474)&lt;4)),IF(NOT(F474=""),AND(AND(ABS(C474:F474-B474:E474)&gt;0),AND(ABS(C474:F474-B474:E474)&lt;4)),AND(AND(ABS(C474:E474-B474:D474)&gt;0),AND(ABS(C474:E474-B474:D474)&lt;4)))))</f>
        <v>0</v>
      </c>
      <c r="M474" s="1" t="b">
        <f t="shared" si="1"/>
        <v>0</v>
      </c>
    </row>
    <row r="475" ht="15.75" customHeight="1">
      <c r="A475" s="1" t="s">
        <v>484</v>
      </c>
      <c r="B475" s="1">
        <f>IFERROR(__xludf.DUMMYFUNCTION("SPLIT(A475,"" "")"),83.0)</f>
        <v>83</v>
      </c>
      <c r="C475" s="1">
        <f>IFERROR(__xludf.DUMMYFUNCTION("""COMPUTED_VALUE"""),77.0)</f>
        <v>77</v>
      </c>
      <c r="D475" s="1">
        <f>IFERROR(__xludf.DUMMYFUNCTION("""COMPUTED_VALUE"""),74.0)</f>
        <v>74</v>
      </c>
      <c r="E475" s="1">
        <f>IFERROR(__xludf.DUMMYFUNCTION("""COMPUTED_VALUE"""),71.0)</f>
        <v>71</v>
      </c>
      <c r="F475" s="1">
        <f>IFERROR(__xludf.DUMMYFUNCTION("""COMPUTED_VALUE"""),68.0)</f>
        <v>68</v>
      </c>
      <c r="G475" s="2">
        <f>IFERROR(__xludf.DUMMYFUNCTION("""COMPUTED_VALUE"""),68.0)</f>
        <v>68</v>
      </c>
      <c r="J475" s="1" t="b">
        <f t="array" ref="J475">IF(NOT(H475=""),AND(C475:H475&gt;B475:G475),IF(NOT(G475=""),AND(C475:G475&gt;B475:F475),IF(NOT(F475=""),AND(C475:F475&gt;B475:E475),AND(C475:E475&gt;B475:D475))))</f>
        <v>0</v>
      </c>
      <c r="K475" s="1" t="b">
        <f t="array" ref="K475">IF(NOT(H475=""),AND(C475:H475&lt;B475:G475),IF(NOT(G475=""),AND(C475:G475&lt;B475:F475),IF(NOT(F475=""),AND(C475:F475&lt;B475:E475),AND(C475:E475&lt;B475:D475))))</f>
        <v>0</v>
      </c>
      <c r="L475" s="1" t="b">
        <f t="array" ref="L475">IF(NOT(H475=""),AND(AND(ABS(C475:H475-B475:G475)&gt;0),AND(ABS(C475:H475-B475:G475)&lt;4)),IF(NOT(G475=""),AND(AND(ABS(C475:G475-B475:F475)&gt;0),AND(ABS(C475:G475-B475:F475)&lt;4)),IF(NOT(F475=""),AND(AND(ABS(C475:F475-B475:E475)&gt;0),AND(ABS(C475:F475-B475:E475)&lt;4)),AND(AND(ABS(C475:E475-B475:D475)&gt;0),AND(ABS(C475:E475-B475:D475)&lt;4)))))</f>
        <v>0</v>
      </c>
      <c r="M475" s="1" t="b">
        <f t="shared" si="1"/>
        <v>0</v>
      </c>
    </row>
    <row r="476" ht="15.75" customHeight="1">
      <c r="A476" s="1" t="s">
        <v>485</v>
      </c>
      <c r="B476" s="1">
        <f>IFERROR(__xludf.DUMMYFUNCTION("SPLIT(A476,"" "")"),37.0)</f>
        <v>37</v>
      </c>
      <c r="C476" s="1">
        <f>IFERROR(__xludf.DUMMYFUNCTION("""COMPUTED_VALUE"""),30.0)</f>
        <v>30</v>
      </c>
      <c r="D476" s="1">
        <f>IFERROR(__xludf.DUMMYFUNCTION("""COMPUTED_VALUE"""),27.0)</f>
        <v>27</v>
      </c>
      <c r="E476" s="1">
        <f>IFERROR(__xludf.DUMMYFUNCTION("""COMPUTED_VALUE"""),24.0)</f>
        <v>24</v>
      </c>
      <c r="F476" s="2">
        <f>IFERROR(__xludf.DUMMYFUNCTION("""COMPUTED_VALUE"""),20.0)</f>
        <v>20</v>
      </c>
      <c r="J476" s="1" t="b">
        <f t="array" ref="J476">IF(NOT(H476=""),AND(C476:H476&gt;B476:G476),IF(NOT(G476=""),AND(C476:G476&gt;B476:F476),IF(NOT(F476=""),AND(C476:F476&gt;B476:E476),AND(C476:E476&gt;B476:D476))))</f>
        <v>0</v>
      </c>
      <c r="K476" s="1" t="b">
        <f t="array" ref="K476">IF(NOT(H476=""),AND(C476:H476&lt;B476:G476),IF(NOT(G476=""),AND(C476:G476&lt;B476:F476),IF(NOT(F476=""),AND(C476:F476&lt;B476:E476),AND(C476:E476&lt;B476:D476))))</f>
        <v>1</v>
      </c>
      <c r="L476" s="1" t="b">
        <f t="array" ref="L476">IF(NOT(H476=""),AND(AND(ABS(C476:H476-B476:G476)&gt;0),AND(ABS(C476:H476-B476:G476)&lt;4)),IF(NOT(G476=""),AND(AND(ABS(C476:G476-B476:F476)&gt;0),AND(ABS(C476:G476-B476:F476)&lt;4)),IF(NOT(F476=""),AND(AND(ABS(C476:F476-B476:E476)&gt;0),AND(ABS(C476:F476-B476:E476)&lt;4)),AND(AND(ABS(C476:E476-B476:D476)&gt;0),AND(ABS(C476:E476-B476:D476)&lt;4)))))</f>
        <v>0</v>
      </c>
      <c r="M476" s="1" t="b">
        <f t="shared" si="1"/>
        <v>0</v>
      </c>
    </row>
    <row r="477" ht="15.75" customHeight="1">
      <c r="A477" s="1" t="s">
        <v>486</v>
      </c>
      <c r="B477" s="1">
        <f>IFERROR(__xludf.DUMMYFUNCTION("SPLIT(A477,"" "")"),78.0)</f>
        <v>78</v>
      </c>
      <c r="C477" s="1">
        <f>IFERROR(__xludf.DUMMYFUNCTION("""COMPUTED_VALUE"""),71.0)</f>
        <v>71</v>
      </c>
      <c r="D477" s="1">
        <f>IFERROR(__xludf.DUMMYFUNCTION("""COMPUTED_VALUE"""),68.0)</f>
        <v>68</v>
      </c>
      <c r="E477" s="1">
        <f>IFERROR(__xludf.DUMMYFUNCTION("""COMPUTED_VALUE"""),66.0)</f>
        <v>66</v>
      </c>
      <c r="F477" s="2">
        <f>IFERROR(__xludf.DUMMYFUNCTION("""COMPUTED_VALUE"""),59.0)</f>
        <v>59</v>
      </c>
      <c r="J477" s="1" t="b">
        <f t="array" ref="J477">IF(NOT(H477=""),AND(C477:H477&gt;B477:G477),IF(NOT(G477=""),AND(C477:G477&gt;B477:F477),IF(NOT(F477=""),AND(C477:F477&gt;B477:E477),AND(C477:E477&gt;B477:D477))))</f>
        <v>0</v>
      </c>
      <c r="K477" s="1" t="b">
        <f t="array" ref="K477">IF(NOT(H477=""),AND(C477:H477&lt;B477:G477),IF(NOT(G477=""),AND(C477:G477&lt;B477:F477),IF(NOT(F477=""),AND(C477:F477&lt;B477:E477),AND(C477:E477&lt;B477:D477))))</f>
        <v>1</v>
      </c>
      <c r="L477" s="1" t="b">
        <f t="array" ref="L477">IF(NOT(H477=""),AND(AND(ABS(C477:H477-B477:G477)&gt;0),AND(ABS(C477:H477-B477:G477)&lt;4)),IF(NOT(G477=""),AND(AND(ABS(C477:G477-B477:F477)&gt;0),AND(ABS(C477:G477-B477:F477)&lt;4)),IF(NOT(F477=""),AND(AND(ABS(C477:F477-B477:E477)&gt;0),AND(ABS(C477:F477-B477:E477)&lt;4)),AND(AND(ABS(C477:E477-B477:D477)&gt;0),AND(ABS(C477:E477-B477:D477)&lt;4)))))</f>
        <v>0</v>
      </c>
      <c r="M477" s="1" t="b">
        <f t="shared" si="1"/>
        <v>0</v>
      </c>
    </row>
    <row r="478" ht="15.75" customHeight="1">
      <c r="A478" s="1" t="s">
        <v>487</v>
      </c>
      <c r="B478" s="1">
        <f>IFERROR(__xludf.DUMMYFUNCTION("SPLIT(A478,"" "")"),28.0)</f>
        <v>28</v>
      </c>
      <c r="C478" s="1">
        <f>IFERROR(__xludf.DUMMYFUNCTION("""COMPUTED_VALUE"""),21.0)</f>
        <v>21</v>
      </c>
      <c r="D478" s="1">
        <f>IFERROR(__xludf.DUMMYFUNCTION("""COMPUTED_VALUE"""),24.0)</f>
        <v>24</v>
      </c>
      <c r="E478" s="1">
        <f>IFERROR(__xludf.DUMMYFUNCTION("""COMPUTED_VALUE"""),21.0)</f>
        <v>21</v>
      </c>
      <c r="F478" s="1">
        <f>IFERROR(__xludf.DUMMYFUNCTION("""COMPUTED_VALUE"""),19.0)</f>
        <v>19</v>
      </c>
      <c r="G478" s="1">
        <f>IFERROR(__xludf.DUMMYFUNCTION("""COMPUTED_VALUE"""),17.0)</f>
        <v>17</v>
      </c>
      <c r="H478" s="1">
        <f>IFERROR(__xludf.DUMMYFUNCTION("""COMPUTED_VALUE"""),14.0)</f>
        <v>14</v>
      </c>
      <c r="I478" s="1">
        <f>IFERROR(__xludf.DUMMYFUNCTION("""COMPUTED_VALUE"""),13.0)</f>
        <v>13</v>
      </c>
      <c r="J478" s="1" t="b">
        <f t="array" ref="J478">IF(NOT(H478=""),AND(C478:H478&gt;B478:G478),IF(NOT(G478=""),AND(C478:G478&gt;B478:F478),IF(NOT(F478=""),AND(C478:F478&gt;B478:E478),AND(C478:E478&gt;B478:D478))))</f>
        <v>0</v>
      </c>
      <c r="K478" s="1" t="b">
        <f t="array" ref="K478">IF(NOT(H478=""),AND(C478:H478&lt;B478:G478),IF(NOT(G478=""),AND(C478:G478&lt;B478:F478),IF(NOT(F478=""),AND(C478:F478&lt;B478:E478),AND(C478:E478&lt;B478:D478))))</f>
        <v>0</v>
      </c>
      <c r="L478" s="1" t="b">
        <f t="array" ref="L478">IF(NOT(H478=""),AND(AND(ABS(C478:H478-B478:G478)&gt;0),AND(ABS(C478:H478-B478:G478)&lt;4)),IF(NOT(G478=""),AND(AND(ABS(C478:G478-B478:F478)&gt;0),AND(ABS(C478:G478-B478:F478)&lt;4)),IF(NOT(F478=""),AND(AND(ABS(C478:F478-B478:E478)&gt;0),AND(ABS(C478:F478-B478:E478)&lt;4)),AND(AND(ABS(C478:E478-B478:D478)&gt;0),AND(ABS(C478:E478-B478:D478)&lt;4)))))</f>
        <v>0</v>
      </c>
      <c r="M478" s="1" t="b">
        <f t="shared" si="1"/>
        <v>0</v>
      </c>
    </row>
    <row r="479" ht="15.75" customHeight="1">
      <c r="A479" s="1" t="s">
        <v>488</v>
      </c>
      <c r="B479" s="1">
        <f>IFERROR(__xludf.DUMMYFUNCTION("SPLIT(A479,"" "")"),55.0)</f>
        <v>55</v>
      </c>
      <c r="C479" s="1">
        <f>IFERROR(__xludf.DUMMYFUNCTION("""COMPUTED_VALUE"""),48.0)</f>
        <v>48</v>
      </c>
      <c r="D479" s="1">
        <f>IFERROR(__xludf.DUMMYFUNCTION("""COMPUTED_VALUE"""),47.0)</f>
        <v>47</v>
      </c>
      <c r="E479" s="1">
        <f>IFERROR(__xludf.DUMMYFUNCTION("""COMPUTED_VALUE"""),50.0)</f>
        <v>50</v>
      </c>
      <c r="F479" s="2">
        <f>IFERROR(__xludf.DUMMYFUNCTION("""COMPUTED_VALUE"""),53.0)</f>
        <v>53</v>
      </c>
      <c r="J479" s="1" t="b">
        <f t="array" ref="J479">IF(NOT(H479=""),AND(C479:H479&gt;B479:G479),IF(NOT(G479=""),AND(C479:G479&gt;B479:F479),IF(NOT(F479=""),AND(C479:F479&gt;B479:E479),AND(C479:E479&gt;B479:D479))))</f>
        <v>0</v>
      </c>
      <c r="K479" s="1" t="b">
        <f t="array" ref="K479">IF(NOT(H479=""),AND(C479:H479&lt;B479:G479),IF(NOT(G479=""),AND(C479:G479&lt;B479:F479),IF(NOT(F479=""),AND(C479:F479&lt;B479:E479),AND(C479:E479&lt;B479:D479))))</f>
        <v>0</v>
      </c>
      <c r="L479" s="1" t="b">
        <f t="array" ref="L479">IF(NOT(H479=""),AND(AND(ABS(C479:H479-B479:G479)&gt;0),AND(ABS(C479:H479-B479:G479)&lt;4)),IF(NOT(G479=""),AND(AND(ABS(C479:G479-B479:F479)&gt;0),AND(ABS(C479:G479-B479:F479)&lt;4)),IF(NOT(F479=""),AND(AND(ABS(C479:F479-B479:E479)&gt;0),AND(ABS(C479:F479-B479:E479)&lt;4)),AND(AND(ABS(C479:E479-B479:D479)&gt;0),AND(ABS(C479:E479-B479:D479)&lt;4)))))</f>
        <v>0</v>
      </c>
      <c r="M479" s="1" t="b">
        <f t="shared" si="1"/>
        <v>0</v>
      </c>
    </row>
    <row r="480" ht="15.75" customHeight="1">
      <c r="A480" s="1" t="s">
        <v>489</v>
      </c>
      <c r="B480" s="1">
        <f>IFERROR(__xludf.DUMMYFUNCTION("SPLIT(A480,"" "")"),73.0)</f>
        <v>73</v>
      </c>
      <c r="C480" s="1">
        <f>IFERROR(__xludf.DUMMYFUNCTION("""COMPUTED_VALUE"""),68.0)</f>
        <v>68</v>
      </c>
      <c r="D480" s="1">
        <f>IFERROR(__xludf.DUMMYFUNCTION("""COMPUTED_VALUE"""),66.0)</f>
        <v>66</v>
      </c>
      <c r="E480" s="1">
        <f>IFERROR(__xludf.DUMMYFUNCTION("""COMPUTED_VALUE"""),65.0)</f>
        <v>65</v>
      </c>
      <c r="F480" s="1">
        <f>IFERROR(__xludf.DUMMYFUNCTION("""COMPUTED_VALUE"""),62.0)</f>
        <v>62</v>
      </c>
      <c r="G480" s="1">
        <f>IFERROR(__xludf.DUMMYFUNCTION("""COMPUTED_VALUE"""),65.0)</f>
        <v>65</v>
      </c>
      <c r="H480" s="2">
        <f>IFERROR(__xludf.DUMMYFUNCTION("""COMPUTED_VALUE"""),65.0)</f>
        <v>65</v>
      </c>
      <c r="J480" s="1" t="b">
        <f t="array" ref="J480">IF(NOT(H480=""),AND(C480:H480&gt;B480:G480),IF(NOT(G480=""),AND(C480:G480&gt;B480:F480),IF(NOT(F480=""),AND(C480:F480&gt;B480:E480),AND(C480:E480&gt;B480:D480))))</f>
        <v>0</v>
      </c>
      <c r="K480" s="1" t="b">
        <f t="array" ref="K480">IF(NOT(H480=""),AND(C480:H480&lt;B480:G480),IF(NOT(G480=""),AND(C480:G480&lt;B480:F480),IF(NOT(F480=""),AND(C480:F480&lt;B480:E480),AND(C480:E480&lt;B480:D480))))</f>
        <v>0</v>
      </c>
      <c r="L480" s="1" t="b">
        <f t="array" ref="L480">IF(NOT(H480=""),AND(AND(ABS(C480:H480-B480:G480)&gt;0),AND(ABS(C480:H480-B480:G480)&lt;4)),IF(NOT(G480=""),AND(AND(ABS(C480:G480-B480:F480)&gt;0),AND(ABS(C480:G480-B480:F480)&lt;4)),IF(NOT(F480=""),AND(AND(ABS(C480:F480-B480:E480)&gt;0),AND(ABS(C480:F480-B480:E480)&lt;4)),AND(AND(ABS(C480:E480-B480:D480)&gt;0),AND(ABS(C480:E480-B480:D480)&lt;4)))))</f>
        <v>0</v>
      </c>
      <c r="M480" s="1" t="b">
        <f t="shared" si="1"/>
        <v>0</v>
      </c>
    </row>
    <row r="481" ht="15.75" customHeight="1">
      <c r="A481" s="1" t="s">
        <v>490</v>
      </c>
      <c r="B481" s="1">
        <f>IFERROR(__xludf.DUMMYFUNCTION("SPLIT(A481,"" "")"),88.0)</f>
        <v>88</v>
      </c>
      <c r="C481" s="1">
        <f>IFERROR(__xludf.DUMMYFUNCTION("""COMPUTED_VALUE"""),82.0)</f>
        <v>82</v>
      </c>
      <c r="D481" s="1">
        <f>IFERROR(__xludf.DUMMYFUNCTION("""COMPUTED_VALUE"""),85.0)</f>
        <v>85</v>
      </c>
      <c r="E481" s="1">
        <f>IFERROR(__xludf.DUMMYFUNCTION("""COMPUTED_VALUE"""),83.0)</f>
        <v>83</v>
      </c>
      <c r="F481" s="2">
        <f>IFERROR(__xludf.DUMMYFUNCTION("""COMPUTED_VALUE"""),79.0)</f>
        <v>79</v>
      </c>
      <c r="J481" s="1" t="b">
        <f t="array" ref="J481">IF(NOT(H481=""),AND(C481:H481&gt;B481:G481),IF(NOT(G481=""),AND(C481:G481&gt;B481:F481),IF(NOT(F481=""),AND(C481:F481&gt;B481:E481),AND(C481:E481&gt;B481:D481))))</f>
        <v>0</v>
      </c>
      <c r="K481" s="1" t="b">
        <f t="array" ref="K481">IF(NOT(H481=""),AND(C481:H481&lt;B481:G481),IF(NOT(G481=""),AND(C481:G481&lt;B481:F481),IF(NOT(F481=""),AND(C481:F481&lt;B481:E481),AND(C481:E481&lt;B481:D481))))</f>
        <v>0</v>
      </c>
      <c r="L481" s="1" t="b">
        <f t="array" ref="L481">IF(NOT(H481=""),AND(AND(ABS(C481:H481-B481:G481)&gt;0),AND(ABS(C481:H481-B481:G481)&lt;4)),IF(NOT(G481=""),AND(AND(ABS(C481:G481-B481:F481)&gt;0),AND(ABS(C481:G481-B481:F481)&lt;4)),IF(NOT(F481=""),AND(AND(ABS(C481:F481-B481:E481)&gt;0),AND(ABS(C481:F481-B481:E481)&lt;4)),AND(AND(ABS(C481:E481-B481:D481)&gt;0),AND(ABS(C481:E481-B481:D481)&lt;4)))))</f>
        <v>0</v>
      </c>
      <c r="M481" s="1" t="b">
        <f t="shared" si="1"/>
        <v>0</v>
      </c>
    </row>
    <row r="482" ht="15.75" customHeight="1">
      <c r="A482" s="1" t="s">
        <v>491</v>
      </c>
      <c r="B482" s="1">
        <f>IFERROR(__xludf.DUMMYFUNCTION("SPLIT(A482,"" "")"),61.0)</f>
        <v>61</v>
      </c>
      <c r="C482" s="1">
        <f>IFERROR(__xludf.DUMMYFUNCTION("""COMPUTED_VALUE"""),55.0)</f>
        <v>55</v>
      </c>
      <c r="D482" s="1">
        <f>IFERROR(__xludf.DUMMYFUNCTION("""COMPUTED_VALUE"""),57.0)</f>
        <v>57</v>
      </c>
      <c r="E482" s="1">
        <f>IFERROR(__xludf.DUMMYFUNCTION("""COMPUTED_VALUE"""),56.0)</f>
        <v>56</v>
      </c>
      <c r="F482" s="1">
        <f>IFERROR(__xludf.DUMMYFUNCTION("""COMPUTED_VALUE"""),55.0)</f>
        <v>55</v>
      </c>
      <c r="G482" s="2">
        <f>IFERROR(__xludf.DUMMYFUNCTION("""COMPUTED_VALUE"""),48.0)</f>
        <v>48</v>
      </c>
      <c r="J482" s="1" t="b">
        <f t="array" ref="J482">IF(NOT(H482=""),AND(C482:H482&gt;B482:G482),IF(NOT(G482=""),AND(C482:G482&gt;B482:F482),IF(NOT(F482=""),AND(C482:F482&gt;B482:E482),AND(C482:E482&gt;B482:D482))))</f>
        <v>0</v>
      </c>
      <c r="K482" s="1" t="b">
        <f t="array" ref="K482">IF(NOT(H482=""),AND(C482:H482&lt;B482:G482),IF(NOT(G482=""),AND(C482:G482&lt;B482:F482),IF(NOT(F482=""),AND(C482:F482&lt;B482:E482),AND(C482:E482&lt;B482:D482))))</f>
        <v>0</v>
      </c>
      <c r="L482" s="1" t="b">
        <f t="array" ref="L482">IF(NOT(H482=""),AND(AND(ABS(C482:H482-B482:G482)&gt;0),AND(ABS(C482:H482-B482:G482)&lt;4)),IF(NOT(G482=""),AND(AND(ABS(C482:G482-B482:F482)&gt;0),AND(ABS(C482:G482-B482:F482)&lt;4)),IF(NOT(F482=""),AND(AND(ABS(C482:F482-B482:E482)&gt;0),AND(ABS(C482:F482-B482:E482)&lt;4)),AND(AND(ABS(C482:E482-B482:D482)&gt;0),AND(ABS(C482:E482-B482:D482)&lt;4)))))</f>
        <v>0</v>
      </c>
      <c r="M482" s="1" t="b">
        <f t="shared" si="1"/>
        <v>0</v>
      </c>
    </row>
    <row r="483" ht="15.75" customHeight="1">
      <c r="A483" s="1" t="s">
        <v>492</v>
      </c>
      <c r="B483" s="1">
        <f>IFERROR(__xludf.DUMMYFUNCTION("SPLIT(A483,"" "")"),58.0)</f>
        <v>58</v>
      </c>
      <c r="C483" s="1">
        <f>IFERROR(__xludf.DUMMYFUNCTION("""COMPUTED_VALUE"""),53.0)</f>
        <v>53</v>
      </c>
      <c r="D483" s="1">
        <f>IFERROR(__xludf.DUMMYFUNCTION("""COMPUTED_VALUE"""),50.0)</f>
        <v>50</v>
      </c>
      <c r="E483" s="1">
        <f>IFERROR(__xludf.DUMMYFUNCTION("""COMPUTED_VALUE"""),47.0)</f>
        <v>47</v>
      </c>
      <c r="F483" s="1">
        <f>IFERROR(__xludf.DUMMYFUNCTION("""COMPUTED_VALUE"""),44.0)</f>
        <v>44</v>
      </c>
      <c r="G483" s="1">
        <f>IFERROR(__xludf.DUMMYFUNCTION("""COMPUTED_VALUE"""),44.0)</f>
        <v>44</v>
      </c>
      <c r="H483" s="2">
        <f>IFERROR(__xludf.DUMMYFUNCTION("""COMPUTED_VALUE"""),43.0)</f>
        <v>43</v>
      </c>
      <c r="J483" s="1" t="b">
        <f t="array" ref="J483">IF(NOT(H483=""),AND(C483:H483&gt;B483:G483),IF(NOT(G483=""),AND(C483:G483&gt;B483:F483),IF(NOT(F483=""),AND(C483:F483&gt;B483:E483),AND(C483:E483&gt;B483:D483))))</f>
        <v>0</v>
      </c>
      <c r="K483" s="1" t="b">
        <f t="array" ref="K483">IF(NOT(H483=""),AND(C483:H483&lt;B483:G483),IF(NOT(G483=""),AND(C483:G483&lt;B483:F483),IF(NOT(F483=""),AND(C483:F483&lt;B483:E483),AND(C483:E483&lt;B483:D483))))</f>
        <v>0</v>
      </c>
      <c r="L483" s="1" t="b">
        <f t="array" ref="L483">IF(NOT(H483=""),AND(AND(ABS(C483:H483-B483:G483)&gt;0),AND(ABS(C483:H483-B483:G483)&lt;4)),IF(NOT(G483=""),AND(AND(ABS(C483:G483-B483:F483)&gt;0),AND(ABS(C483:G483-B483:F483)&lt;4)),IF(NOT(F483=""),AND(AND(ABS(C483:F483-B483:E483)&gt;0),AND(ABS(C483:F483-B483:E483)&lt;4)),AND(AND(ABS(C483:E483-B483:D483)&gt;0),AND(ABS(C483:E483-B483:D483)&lt;4)))))</f>
        <v>0</v>
      </c>
      <c r="M483" s="1" t="b">
        <f t="shared" si="1"/>
        <v>0</v>
      </c>
    </row>
    <row r="484" ht="15.75" customHeight="1">
      <c r="A484" s="1" t="s">
        <v>493</v>
      </c>
      <c r="B484" s="1">
        <f>IFERROR(__xludf.DUMMYFUNCTION("SPLIT(A484,"" "")"),30.0)</f>
        <v>30</v>
      </c>
      <c r="C484" s="1">
        <f>IFERROR(__xludf.DUMMYFUNCTION("""COMPUTED_VALUE"""),25.0)</f>
        <v>25</v>
      </c>
      <c r="D484" s="1">
        <f>IFERROR(__xludf.DUMMYFUNCTION("""COMPUTED_VALUE"""),25.0)</f>
        <v>25</v>
      </c>
      <c r="E484" s="1">
        <f>IFERROR(__xludf.DUMMYFUNCTION("""COMPUTED_VALUE"""),24.0)</f>
        <v>24</v>
      </c>
      <c r="F484" s="1">
        <f>IFERROR(__xludf.DUMMYFUNCTION("""COMPUTED_VALUE"""),21.0)</f>
        <v>21</v>
      </c>
      <c r="G484" s="2">
        <f>IFERROR(__xludf.DUMMYFUNCTION("""COMPUTED_VALUE"""),22.0)</f>
        <v>22</v>
      </c>
      <c r="J484" s="1" t="b">
        <f t="array" ref="J484">IF(NOT(H484=""),AND(C484:H484&gt;B484:G484),IF(NOT(G484=""),AND(C484:G484&gt;B484:F484),IF(NOT(F484=""),AND(C484:F484&gt;B484:E484),AND(C484:E484&gt;B484:D484))))</f>
        <v>0</v>
      </c>
      <c r="K484" s="1" t="b">
        <f t="array" ref="K484">IF(NOT(H484=""),AND(C484:H484&lt;B484:G484),IF(NOT(G484=""),AND(C484:G484&lt;B484:F484),IF(NOT(F484=""),AND(C484:F484&lt;B484:E484),AND(C484:E484&lt;B484:D484))))</f>
        <v>0</v>
      </c>
      <c r="L484" s="1" t="b">
        <f t="array" ref="L484">IF(NOT(H484=""),AND(AND(ABS(C484:H484-B484:G484)&gt;0),AND(ABS(C484:H484-B484:G484)&lt;4)),IF(NOT(G484=""),AND(AND(ABS(C484:G484-B484:F484)&gt;0),AND(ABS(C484:G484-B484:F484)&lt;4)),IF(NOT(F484=""),AND(AND(ABS(C484:F484-B484:E484)&gt;0),AND(ABS(C484:F484-B484:E484)&lt;4)),AND(AND(ABS(C484:E484-B484:D484)&gt;0),AND(ABS(C484:E484-B484:D484)&lt;4)))))</f>
        <v>0</v>
      </c>
      <c r="M484" s="1" t="b">
        <f t="shared" si="1"/>
        <v>0</v>
      </c>
    </row>
    <row r="485" ht="15.75" customHeight="1">
      <c r="A485" s="1" t="s">
        <v>494</v>
      </c>
      <c r="B485" s="1">
        <f>IFERROR(__xludf.DUMMYFUNCTION("SPLIT(A485,"" "")"),55.0)</f>
        <v>55</v>
      </c>
      <c r="C485" s="1">
        <f>IFERROR(__xludf.DUMMYFUNCTION("""COMPUTED_VALUE"""),50.0)</f>
        <v>50</v>
      </c>
      <c r="D485" s="1">
        <f>IFERROR(__xludf.DUMMYFUNCTION("""COMPUTED_VALUE"""),49.0)</f>
        <v>49</v>
      </c>
      <c r="E485" s="1">
        <f>IFERROR(__xludf.DUMMYFUNCTION("""COMPUTED_VALUE"""),46.0)</f>
        <v>46</v>
      </c>
      <c r="F485" s="1">
        <f>IFERROR(__xludf.DUMMYFUNCTION("""COMPUTED_VALUE"""),46.0)</f>
        <v>46</v>
      </c>
      <c r="G485" s="1">
        <f>IFERROR(__xludf.DUMMYFUNCTION("""COMPUTED_VALUE"""),44.0)</f>
        <v>44</v>
      </c>
      <c r="H485" s="2">
        <f>IFERROR(__xludf.DUMMYFUNCTION("""COMPUTED_VALUE"""),44.0)</f>
        <v>44</v>
      </c>
      <c r="J485" s="1" t="b">
        <f t="array" ref="J485">IF(NOT(H485=""),AND(C485:H485&gt;B485:G485),IF(NOT(G485=""),AND(C485:G485&gt;B485:F485),IF(NOT(F485=""),AND(C485:F485&gt;B485:E485),AND(C485:E485&gt;B485:D485))))</f>
        <v>0</v>
      </c>
      <c r="K485" s="1" t="b">
        <f t="array" ref="K485">IF(NOT(H485=""),AND(C485:H485&lt;B485:G485),IF(NOT(G485=""),AND(C485:G485&lt;B485:F485),IF(NOT(F485=""),AND(C485:F485&lt;B485:E485),AND(C485:E485&lt;B485:D485))))</f>
        <v>0</v>
      </c>
      <c r="L485" s="1" t="b">
        <f t="array" ref="L485">IF(NOT(H485=""),AND(AND(ABS(C485:H485-B485:G485)&gt;0),AND(ABS(C485:H485-B485:G485)&lt;4)),IF(NOT(G485=""),AND(AND(ABS(C485:G485-B485:F485)&gt;0),AND(ABS(C485:G485-B485:F485)&lt;4)),IF(NOT(F485=""),AND(AND(ABS(C485:F485-B485:E485)&gt;0),AND(ABS(C485:F485-B485:E485)&lt;4)),AND(AND(ABS(C485:E485-B485:D485)&gt;0),AND(ABS(C485:E485-B485:D485)&lt;4)))))</f>
        <v>0</v>
      </c>
      <c r="M485" s="1" t="b">
        <f t="shared" si="1"/>
        <v>0</v>
      </c>
    </row>
    <row r="486" ht="15.75" customHeight="1">
      <c r="A486" s="1" t="s">
        <v>495</v>
      </c>
      <c r="B486" s="1">
        <f>IFERROR(__xludf.DUMMYFUNCTION("SPLIT(A486,"" "")"),36.0)</f>
        <v>36</v>
      </c>
      <c r="C486" s="1">
        <f>IFERROR(__xludf.DUMMYFUNCTION("""COMPUTED_VALUE"""),31.0)</f>
        <v>31</v>
      </c>
      <c r="D486" s="1">
        <f>IFERROR(__xludf.DUMMYFUNCTION("""COMPUTED_VALUE"""),28.0)</f>
        <v>28</v>
      </c>
      <c r="E486" s="1">
        <f>IFERROR(__xludf.DUMMYFUNCTION("""COMPUTED_VALUE"""),28.0)</f>
        <v>28</v>
      </c>
      <c r="F486" s="1">
        <f>IFERROR(__xludf.DUMMYFUNCTION("""COMPUTED_VALUE"""),27.0)</f>
        <v>27</v>
      </c>
      <c r="G486" s="2">
        <f>IFERROR(__xludf.DUMMYFUNCTION("""COMPUTED_VALUE"""),23.0)</f>
        <v>23</v>
      </c>
      <c r="J486" s="1" t="b">
        <f t="array" ref="J486">IF(NOT(H486=""),AND(C486:H486&gt;B486:G486),IF(NOT(G486=""),AND(C486:G486&gt;B486:F486),IF(NOT(F486=""),AND(C486:F486&gt;B486:E486),AND(C486:E486&gt;B486:D486))))</f>
        <v>0</v>
      </c>
      <c r="K486" s="1" t="b">
        <f t="array" ref="K486">IF(NOT(H486=""),AND(C486:H486&lt;B486:G486),IF(NOT(G486=""),AND(C486:G486&lt;B486:F486),IF(NOT(F486=""),AND(C486:F486&lt;B486:E486),AND(C486:E486&lt;B486:D486))))</f>
        <v>0</v>
      </c>
      <c r="L486" s="1" t="b">
        <f t="array" ref="L486">IF(NOT(H486=""),AND(AND(ABS(C486:H486-B486:G486)&gt;0),AND(ABS(C486:H486-B486:G486)&lt;4)),IF(NOT(G486=""),AND(AND(ABS(C486:G486-B486:F486)&gt;0),AND(ABS(C486:G486-B486:F486)&lt;4)),IF(NOT(F486=""),AND(AND(ABS(C486:F486-B486:E486)&gt;0),AND(ABS(C486:F486-B486:E486)&lt;4)),AND(AND(ABS(C486:E486-B486:D486)&gt;0),AND(ABS(C486:E486-B486:D486)&lt;4)))))</f>
        <v>0</v>
      </c>
      <c r="M486" s="1" t="b">
        <f t="shared" si="1"/>
        <v>0</v>
      </c>
    </row>
    <row r="487" ht="15.75" customHeight="1">
      <c r="A487" s="1" t="s">
        <v>496</v>
      </c>
      <c r="B487" s="1">
        <f>IFERROR(__xludf.DUMMYFUNCTION("SPLIT(A487,"" "")"),74.0)</f>
        <v>74</v>
      </c>
      <c r="C487" s="1">
        <f>IFERROR(__xludf.DUMMYFUNCTION("""COMPUTED_VALUE"""),67.0)</f>
        <v>67</v>
      </c>
      <c r="D487" s="1">
        <f>IFERROR(__xludf.DUMMYFUNCTION("""COMPUTED_VALUE"""),67.0)</f>
        <v>67</v>
      </c>
      <c r="E487" s="1">
        <f>IFERROR(__xludf.DUMMYFUNCTION("""COMPUTED_VALUE"""),65.0)</f>
        <v>65</v>
      </c>
      <c r="F487" s="2">
        <f>IFERROR(__xludf.DUMMYFUNCTION("""COMPUTED_VALUE"""),58.0)</f>
        <v>58</v>
      </c>
      <c r="J487" s="1" t="b">
        <f t="array" ref="J487">IF(NOT(H487=""),AND(C487:H487&gt;B487:G487),IF(NOT(G487=""),AND(C487:G487&gt;B487:F487),IF(NOT(F487=""),AND(C487:F487&gt;B487:E487),AND(C487:E487&gt;B487:D487))))</f>
        <v>0</v>
      </c>
      <c r="K487" s="1" t="b">
        <f t="array" ref="K487">IF(NOT(H487=""),AND(C487:H487&lt;B487:G487),IF(NOT(G487=""),AND(C487:G487&lt;B487:F487),IF(NOT(F487=""),AND(C487:F487&lt;B487:E487),AND(C487:E487&lt;B487:D487))))</f>
        <v>0</v>
      </c>
      <c r="L487" s="1" t="b">
        <f t="array" ref="L487">IF(NOT(H487=""),AND(AND(ABS(C487:H487-B487:G487)&gt;0),AND(ABS(C487:H487-B487:G487)&lt;4)),IF(NOT(G487=""),AND(AND(ABS(C487:G487-B487:F487)&gt;0),AND(ABS(C487:G487-B487:F487)&lt;4)),IF(NOT(F487=""),AND(AND(ABS(C487:F487-B487:E487)&gt;0),AND(ABS(C487:F487-B487:E487)&lt;4)),AND(AND(ABS(C487:E487-B487:D487)&gt;0),AND(ABS(C487:E487-B487:D487)&lt;4)))))</f>
        <v>0</v>
      </c>
      <c r="M487" s="1" t="b">
        <f t="shared" si="1"/>
        <v>0</v>
      </c>
    </row>
    <row r="488" ht="15.75" customHeight="1">
      <c r="A488" s="1" t="s">
        <v>497</v>
      </c>
      <c r="B488" s="1">
        <f>IFERROR(__xludf.DUMMYFUNCTION("SPLIT(A488,"" "")"),83.0)</f>
        <v>83</v>
      </c>
      <c r="C488" s="1">
        <f>IFERROR(__xludf.DUMMYFUNCTION("""COMPUTED_VALUE"""),78.0)</f>
        <v>78</v>
      </c>
      <c r="D488" s="1">
        <f>IFERROR(__xludf.DUMMYFUNCTION("""COMPUTED_VALUE"""),74.0)</f>
        <v>74</v>
      </c>
      <c r="E488" s="1">
        <f>IFERROR(__xludf.DUMMYFUNCTION("""COMPUTED_VALUE"""),71.0)</f>
        <v>71</v>
      </c>
      <c r="F488" s="1">
        <f>IFERROR(__xludf.DUMMYFUNCTION("""COMPUTED_VALUE"""),70.0)</f>
        <v>70</v>
      </c>
      <c r="G488" s="2">
        <f>IFERROR(__xludf.DUMMYFUNCTION("""COMPUTED_VALUE"""),69.0)</f>
        <v>69</v>
      </c>
      <c r="J488" s="1" t="b">
        <f t="array" ref="J488">IF(NOT(H488=""),AND(C488:H488&gt;B488:G488),IF(NOT(G488=""),AND(C488:G488&gt;B488:F488),IF(NOT(F488=""),AND(C488:F488&gt;B488:E488),AND(C488:E488&gt;B488:D488))))</f>
        <v>0</v>
      </c>
      <c r="K488" s="1" t="b">
        <f t="array" ref="K488">IF(NOT(H488=""),AND(C488:H488&lt;B488:G488),IF(NOT(G488=""),AND(C488:G488&lt;B488:F488),IF(NOT(F488=""),AND(C488:F488&lt;B488:E488),AND(C488:E488&lt;B488:D488))))</f>
        <v>1</v>
      </c>
      <c r="L488" s="1" t="b">
        <f t="array" ref="L488">IF(NOT(H488=""),AND(AND(ABS(C488:H488-B488:G488)&gt;0),AND(ABS(C488:H488-B488:G488)&lt;4)),IF(NOT(G488=""),AND(AND(ABS(C488:G488-B488:F488)&gt;0),AND(ABS(C488:G488-B488:F488)&lt;4)),IF(NOT(F488=""),AND(AND(ABS(C488:F488-B488:E488)&gt;0),AND(ABS(C488:F488-B488:E488)&lt;4)),AND(AND(ABS(C488:E488-B488:D488)&gt;0),AND(ABS(C488:E488-B488:D488)&lt;4)))))</f>
        <v>0</v>
      </c>
      <c r="M488" s="1" t="b">
        <f t="shared" si="1"/>
        <v>0</v>
      </c>
    </row>
    <row r="489" ht="15.75" customHeight="1">
      <c r="A489" s="1" t="s">
        <v>498</v>
      </c>
      <c r="B489" s="1">
        <f>IFERROR(__xludf.DUMMYFUNCTION("SPLIT(A489,"" "")"),86.0)</f>
        <v>86</v>
      </c>
      <c r="C489" s="1">
        <f>IFERROR(__xludf.DUMMYFUNCTION("""COMPUTED_VALUE"""),80.0)</f>
        <v>80</v>
      </c>
      <c r="D489" s="1">
        <f>IFERROR(__xludf.DUMMYFUNCTION("""COMPUTED_VALUE"""),76.0)</f>
        <v>76</v>
      </c>
      <c r="E489" s="1">
        <f>IFERROR(__xludf.DUMMYFUNCTION("""COMPUTED_VALUE"""),74.0)</f>
        <v>74</v>
      </c>
      <c r="F489" s="1">
        <f>IFERROR(__xludf.DUMMYFUNCTION("""COMPUTED_VALUE"""),73.0)</f>
        <v>73</v>
      </c>
      <c r="G489" s="1">
        <f>IFERROR(__xludf.DUMMYFUNCTION("""COMPUTED_VALUE"""),70.0)</f>
        <v>70</v>
      </c>
      <c r="H489" s="2">
        <f>IFERROR(__xludf.DUMMYFUNCTION("""COMPUTED_VALUE"""),73.0)</f>
        <v>73</v>
      </c>
      <c r="J489" s="1" t="b">
        <f t="array" ref="J489">IF(NOT(H489=""),AND(C489:H489&gt;B489:G489),IF(NOT(G489=""),AND(C489:G489&gt;B489:F489),IF(NOT(F489=""),AND(C489:F489&gt;B489:E489),AND(C489:E489&gt;B489:D489))))</f>
        <v>0</v>
      </c>
      <c r="K489" s="1" t="b">
        <f t="array" ref="K489">IF(NOT(H489=""),AND(C489:H489&lt;B489:G489),IF(NOT(G489=""),AND(C489:G489&lt;B489:F489),IF(NOT(F489=""),AND(C489:F489&lt;B489:E489),AND(C489:E489&lt;B489:D489))))</f>
        <v>0</v>
      </c>
      <c r="L489" s="1" t="b">
        <f t="array" ref="L489">IF(NOT(H489=""),AND(AND(ABS(C489:H489-B489:G489)&gt;0),AND(ABS(C489:H489-B489:G489)&lt;4)),IF(NOT(G489=""),AND(AND(ABS(C489:G489-B489:F489)&gt;0),AND(ABS(C489:G489-B489:F489)&lt;4)),IF(NOT(F489=""),AND(AND(ABS(C489:F489-B489:E489)&gt;0),AND(ABS(C489:F489-B489:E489)&lt;4)),AND(AND(ABS(C489:E489-B489:D489)&gt;0),AND(ABS(C489:E489-B489:D489)&lt;4)))))</f>
        <v>0</v>
      </c>
      <c r="M489" s="1" t="b">
        <f t="shared" si="1"/>
        <v>0</v>
      </c>
    </row>
    <row r="490" ht="15.75" customHeight="1">
      <c r="A490" s="1" t="s">
        <v>499</v>
      </c>
      <c r="B490" s="1">
        <f>IFERROR(__xludf.DUMMYFUNCTION("SPLIT(A490,"" "")"),24.0)</f>
        <v>24</v>
      </c>
      <c r="C490" s="1">
        <f>IFERROR(__xludf.DUMMYFUNCTION("""COMPUTED_VALUE"""),19.0)</f>
        <v>19</v>
      </c>
      <c r="D490" s="1">
        <f>IFERROR(__xludf.DUMMYFUNCTION("""COMPUTED_VALUE"""),15.0)</f>
        <v>15</v>
      </c>
      <c r="E490" s="1">
        <f>IFERROR(__xludf.DUMMYFUNCTION("""COMPUTED_VALUE"""),13.0)</f>
        <v>13</v>
      </c>
      <c r="F490" s="2">
        <f>IFERROR(__xludf.DUMMYFUNCTION("""COMPUTED_VALUE"""),13.0)</f>
        <v>13</v>
      </c>
      <c r="J490" s="1" t="b">
        <f t="array" ref="J490">IF(NOT(H490=""),AND(C490:H490&gt;B490:G490),IF(NOT(G490=""),AND(C490:G490&gt;B490:F490),IF(NOT(F490=""),AND(C490:F490&gt;B490:E490),AND(C490:E490&gt;B490:D490))))</f>
        <v>0</v>
      </c>
      <c r="K490" s="1" t="b">
        <f t="array" ref="K490">IF(NOT(H490=""),AND(C490:H490&lt;B490:G490),IF(NOT(G490=""),AND(C490:G490&lt;B490:F490),IF(NOT(F490=""),AND(C490:F490&lt;B490:E490),AND(C490:E490&lt;B490:D490))))</f>
        <v>0</v>
      </c>
      <c r="L490" s="1" t="b">
        <f t="array" ref="L490">IF(NOT(H490=""),AND(AND(ABS(C490:H490-B490:G490)&gt;0),AND(ABS(C490:H490-B490:G490)&lt;4)),IF(NOT(G490=""),AND(AND(ABS(C490:G490-B490:F490)&gt;0),AND(ABS(C490:G490-B490:F490)&lt;4)),IF(NOT(F490=""),AND(AND(ABS(C490:F490-B490:E490)&gt;0),AND(ABS(C490:F490-B490:E490)&lt;4)),AND(AND(ABS(C490:E490-B490:D490)&gt;0),AND(ABS(C490:E490-B490:D490)&lt;4)))))</f>
        <v>0</v>
      </c>
      <c r="M490" s="1" t="b">
        <f t="shared" si="1"/>
        <v>0</v>
      </c>
    </row>
    <row r="491" ht="15.75" customHeight="1">
      <c r="A491" s="1" t="s">
        <v>500</v>
      </c>
      <c r="B491" s="1">
        <f>IFERROR(__xludf.DUMMYFUNCTION("SPLIT(A491,"" "")"),62.0)</f>
        <v>62</v>
      </c>
      <c r="C491" s="1">
        <f>IFERROR(__xludf.DUMMYFUNCTION("""COMPUTED_VALUE"""),57.0)</f>
        <v>57</v>
      </c>
      <c r="D491" s="1">
        <f>IFERROR(__xludf.DUMMYFUNCTION("""COMPUTED_VALUE"""),53.0)</f>
        <v>53</v>
      </c>
      <c r="E491" s="1">
        <f>IFERROR(__xludf.DUMMYFUNCTION("""COMPUTED_VALUE"""),52.0)</f>
        <v>52</v>
      </c>
      <c r="F491" s="1">
        <f>IFERROR(__xludf.DUMMYFUNCTION("""COMPUTED_VALUE"""),49.0)</f>
        <v>49</v>
      </c>
      <c r="G491" s="2">
        <f>IFERROR(__xludf.DUMMYFUNCTION("""COMPUTED_VALUE"""),45.0)</f>
        <v>45</v>
      </c>
      <c r="J491" s="1" t="b">
        <f t="array" ref="J491">IF(NOT(H491=""),AND(C491:H491&gt;B491:G491),IF(NOT(G491=""),AND(C491:G491&gt;B491:F491),IF(NOT(F491=""),AND(C491:F491&gt;B491:E491),AND(C491:E491&gt;B491:D491))))</f>
        <v>0</v>
      </c>
      <c r="K491" s="1" t="b">
        <f t="array" ref="K491">IF(NOT(H491=""),AND(C491:H491&lt;B491:G491),IF(NOT(G491=""),AND(C491:G491&lt;B491:F491),IF(NOT(F491=""),AND(C491:F491&lt;B491:E491),AND(C491:E491&lt;B491:D491))))</f>
        <v>1</v>
      </c>
      <c r="L491" s="1" t="b">
        <f t="array" ref="L491">IF(NOT(H491=""),AND(AND(ABS(C491:H491-B491:G491)&gt;0),AND(ABS(C491:H491-B491:G491)&lt;4)),IF(NOT(G491=""),AND(AND(ABS(C491:G491-B491:F491)&gt;0),AND(ABS(C491:G491-B491:F491)&lt;4)),IF(NOT(F491=""),AND(AND(ABS(C491:F491-B491:E491)&gt;0),AND(ABS(C491:F491-B491:E491)&lt;4)),AND(AND(ABS(C491:E491-B491:D491)&gt;0),AND(ABS(C491:E491-B491:D491)&lt;4)))))</f>
        <v>0</v>
      </c>
      <c r="M491" s="1" t="b">
        <f t="shared" si="1"/>
        <v>0</v>
      </c>
    </row>
    <row r="492" ht="15.75" customHeight="1">
      <c r="A492" s="1" t="s">
        <v>501</v>
      </c>
      <c r="B492" s="1">
        <f>IFERROR(__xludf.DUMMYFUNCTION("SPLIT(A492,"" "")"),25.0)</f>
        <v>25</v>
      </c>
      <c r="C492" s="1">
        <f>IFERROR(__xludf.DUMMYFUNCTION("""COMPUTED_VALUE"""),20.0)</f>
        <v>20</v>
      </c>
      <c r="D492" s="1">
        <f>IFERROR(__xludf.DUMMYFUNCTION("""COMPUTED_VALUE"""),19.0)</f>
        <v>19</v>
      </c>
      <c r="E492" s="1">
        <f>IFERROR(__xludf.DUMMYFUNCTION("""COMPUTED_VALUE"""),15.0)</f>
        <v>15</v>
      </c>
      <c r="F492" s="2">
        <f>IFERROR(__xludf.DUMMYFUNCTION("""COMPUTED_VALUE"""),9.0)</f>
        <v>9</v>
      </c>
      <c r="J492" s="1" t="b">
        <f t="array" ref="J492">IF(NOT(H492=""),AND(C492:H492&gt;B492:G492),IF(NOT(G492=""),AND(C492:G492&gt;B492:F492),IF(NOT(F492=""),AND(C492:F492&gt;B492:E492),AND(C492:E492&gt;B492:D492))))</f>
        <v>0</v>
      </c>
      <c r="K492" s="1" t="b">
        <f t="array" ref="K492">IF(NOT(H492=""),AND(C492:H492&lt;B492:G492),IF(NOT(G492=""),AND(C492:G492&lt;B492:F492),IF(NOT(F492=""),AND(C492:F492&lt;B492:E492),AND(C492:E492&lt;B492:D492))))</f>
        <v>1</v>
      </c>
      <c r="L492" s="1" t="b">
        <f t="array" ref="L492">IF(NOT(H492=""),AND(AND(ABS(C492:H492-B492:G492)&gt;0),AND(ABS(C492:H492-B492:G492)&lt;4)),IF(NOT(G492=""),AND(AND(ABS(C492:G492-B492:F492)&gt;0),AND(ABS(C492:G492-B492:F492)&lt;4)),IF(NOT(F492=""),AND(AND(ABS(C492:F492-B492:E492)&gt;0),AND(ABS(C492:F492-B492:E492)&lt;4)),AND(AND(ABS(C492:E492-B492:D492)&gt;0),AND(ABS(C492:E492-B492:D492)&lt;4)))))</f>
        <v>0</v>
      </c>
      <c r="M492" s="1" t="b">
        <f t="shared" si="1"/>
        <v>0</v>
      </c>
    </row>
    <row r="493" ht="15.75" customHeight="1">
      <c r="A493" s="1" t="s">
        <v>502</v>
      </c>
      <c r="B493" s="1">
        <f>IFERROR(__xludf.DUMMYFUNCTION("SPLIT(A493,"" "")"),90.0)</f>
        <v>90</v>
      </c>
      <c r="C493" s="1">
        <f>IFERROR(__xludf.DUMMYFUNCTION("""COMPUTED_VALUE"""),85.0)</f>
        <v>85</v>
      </c>
      <c r="D493" s="1">
        <f>IFERROR(__xludf.DUMMYFUNCTION("""COMPUTED_VALUE"""),78.0)</f>
        <v>78</v>
      </c>
      <c r="E493" s="1">
        <f>IFERROR(__xludf.DUMMYFUNCTION("""COMPUTED_VALUE"""),76.0)</f>
        <v>76</v>
      </c>
      <c r="F493" s="1">
        <f>IFERROR(__xludf.DUMMYFUNCTION("""COMPUTED_VALUE"""),73.0)</f>
        <v>73</v>
      </c>
      <c r="G493" s="2">
        <f>IFERROR(__xludf.DUMMYFUNCTION("""COMPUTED_VALUE"""),71.0)</f>
        <v>71</v>
      </c>
      <c r="J493" s="1" t="b">
        <f t="array" ref="J493">IF(NOT(H493=""),AND(C493:H493&gt;B493:G493),IF(NOT(G493=""),AND(C493:G493&gt;B493:F493),IF(NOT(F493=""),AND(C493:F493&gt;B493:E493),AND(C493:E493&gt;B493:D493))))</f>
        <v>0</v>
      </c>
      <c r="K493" s="1" t="b">
        <f t="array" ref="K493">IF(NOT(H493=""),AND(C493:H493&lt;B493:G493),IF(NOT(G493=""),AND(C493:G493&lt;B493:F493),IF(NOT(F493=""),AND(C493:F493&lt;B493:E493),AND(C493:E493&lt;B493:D493))))</f>
        <v>1</v>
      </c>
      <c r="L493" s="1" t="b">
        <f t="array" ref="L493">IF(NOT(H493=""),AND(AND(ABS(C493:H493-B493:G493)&gt;0),AND(ABS(C493:H493-B493:G493)&lt;4)),IF(NOT(G493=""),AND(AND(ABS(C493:G493-B493:F493)&gt;0),AND(ABS(C493:G493-B493:F493)&lt;4)),IF(NOT(F493=""),AND(AND(ABS(C493:F493-B493:E493)&gt;0),AND(ABS(C493:F493-B493:E493)&lt;4)),AND(AND(ABS(C493:E493-B493:D493)&gt;0),AND(ABS(C493:E493-B493:D493)&lt;4)))))</f>
        <v>0</v>
      </c>
      <c r="M493" s="1" t="b">
        <f t="shared" si="1"/>
        <v>0</v>
      </c>
    </row>
    <row r="494" ht="15.75" customHeight="1">
      <c r="A494" s="1" t="s">
        <v>503</v>
      </c>
      <c r="B494" s="1">
        <f>IFERROR(__xludf.DUMMYFUNCTION("SPLIT(A494,"" "")"),25.0)</f>
        <v>25</v>
      </c>
      <c r="C494" s="1">
        <f>IFERROR(__xludf.DUMMYFUNCTION("""COMPUTED_VALUE"""),19.0)</f>
        <v>19</v>
      </c>
      <c r="D494" s="1">
        <f>IFERROR(__xludf.DUMMYFUNCTION("""COMPUTED_VALUE"""),17.0)</f>
        <v>17</v>
      </c>
      <c r="E494" s="1">
        <f>IFERROR(__xludf.DUMMYFUNCTION("""COMPUTED_VALUE"""),10.0)</f>
        <v>10</v>
      </c>
      <c r="F494" s="1">
        <f>IFERROR(__xludf.DUMMYFUNCTION("""COMPUTED_VALUE"""),7.0)</f>
        <v>7</v>
      </c>
      <c r="G494" s="1">
        <f>IFERROR(__xludf.DUMMYFUNCTION("""COMPUTED_VALUE"""),6.0)</f>
        <v>6</v>
      </c>
      <c r="H494" s="2">
        <f>IFERROR(__xludf.DUMMYFUNCTION("""COMPUTED_VALUE"""),8.0)</f>
        <v>8</v>
      </c>
      <c r="J494" s="1" t="b">
        <f t="array" ref="J494">IF(NOT(H494=""),AND(C494:H494&gt;B494:G494),IF(NOT(G494=""),AND(C494:G494&gt;B494:F494),IF(NOT(F494=""),AND(C494:F494&gt;B494:E494),AND(C494:E494&gt;B494:D494))))</f>
        <v>0</v>
      </c>
      <c r="K494" s="1" t="b">
        <f t="array" ref="K494">IF(NOT(H494=""),AND(C494:H494&lt;B494:G494),IF(NOT(G494=""),AND(C494:G494&lt;B494:F494),IF(NOT(F494=""),AND(C494:F494&lt;B494:E494),AND(C494:E494&lt;B494:D494))))</f>
        <v>0</v>
      </c>
      <c r="L494" s="1" t="b">
        <f t="array" ref="L494">IF(NOT(H494=""),AND(AND(ABS(C494:H494-B494:G494)&gt;0),AND(ABS(C494:H494-B494:G494)&lt;4)),IF(NOT(G494=""),AND(AND(ABS(C494:G494-B494:F494)&gt;0),AND(ABS(C494:G494-B494:F494)&lt;4)),IF(NOT(F494=""),AND(AND(ABS(C494:F494-B494:E494)&gt;0),AND(ABS(C494:F494-B494:E494)&lt;4)),AND(AND(ABS(C494:E494-B494:D494)&gt;0),AND(ABS(C494:E494-B494:D494)&lt;4)))))</f>
        <v>0</v>
      </c>
      <c r="M494" s="1" t="b">
        <f t="shared" si="1"/>
        <v>0</v>
      </c>
    </row>
    <row r="495" ht="15.75" customHeight="1">
      <c r="A495" s="1" t="s">
        <v>504</v>
      </c>
      <c r="B495" s="1">
        <f>IFERROR(__xludf.DUMMYFUNCTION("SPLIT(A495,"" "")"),61.0)</f>
        <v>61</v>
      </c>
      <c r="C495" s="1">
        <f>IFERROR(__xludf.DUMMYFUNCTION("""COMPUTED_VALUE"""),54.0)</f>
        <v>54</v>
      </c>
      <c r="D495" s="1">
        <f>IFERROR(__xludf.DUMMYFUNCTION("""COMPUTED_VALUE"""),52.0)</f>
        <v>52</v>
      </c>
      <c r="E495" s="1">
        <f>IFERROR(__xludf.DUMMYFUNCTION("""COMPUTED_VALUE"""),50.0)</f>
        <v>50</v>
      </c>
      <c r="F495" s="1">
        <f>IFERROR(__xludf.DUMMYFUNCTION("""COMPUTED_VALUE"""),43.0)</f>
        <v>43</v>
      </c>
      <c r="G495" s="2">
        <f>IFERROR(__xludf.DUMMYFUNCTION("""COMPUTED_VALUE"""),43.0)</f>
        <v>43</v>
      </c>
      <c r="J495" s="1" t="b">
        <f t="array" ref="J495">IF(NOT(H495=""),AND(C495:H495&gt;B495:G495),IF(NOT(G495=""),AND(C495:G495&gt;B495:F495),IF(NOT(F495=""),AND(C495:F495&gt;B495:E495),AND(C495:E495&gt;B495:D495))))</f>
        <v>0</v>
      </c>
      <c r="K495" s="1" t="b">
        <f t="array" ref="K495">IF(NOT(H495=""),AND(C495:H495&lt;B495:G495),IF(NOT(G495=""),AND(C495:G495&lt;B495:F495),IF(NOT(F495=""),AND(C495:F495&lt;B495:E495),AND(C495:E495&lt;B495:D495))))</f>
        <v>0</v>
      </c>
      <c r="L495" s="1" t="b">
        <f t="array" ref="L495">IF(NOT(H495=""),AND(AND(ABS(C495:H495-B495:G495)&gt;0),AND(ABS(C495:H495-B495:G495)&lt;4)),IF(NOT(G495=""),AND(AND(ABS(C495:G495-B495:F495)&gt;0),AND(ABS(C495:G495-B495:F495)&lt;4)),IF(NOT(F495=""),AND(AND(ABS(C495:F495-B495:E495)&gt;0),AND(ABS(C495:F495-B495:E495)&lt;4)),AND(AND(ABS(C495:E495-B495:D495)&gt;0),AND(ABS(C495:E495-B495:D495)&lt;4)))))</f>
        <v>0</v>
      </c>
      <c r="M495" s="1" t="b">
        <f t="shared" si="1"/>
        <v>0</v>
      </c>
    </row>
    <row r="496" ht="15.75" customHeight="1">
      <c r="A496" s="1" t="s">
        <v>505</v>
      </c>
      <c r="B496" s="1">
        <f>IFERROR(__xludf.DUMMYFUNCTION("SPLIT(A496,"" "")"),61.0)</f>
        <v>61</v>
      </c>
      <c r="C496" s="1">
        <f>IFERROR(__xludf.DUMMYFUNCTION("""COMPUTED_VALUE"""),56.0)</f>
        <v>56</v>
      </c>
      <c r="D496" s="1">
        <f>IFERROR(__xludf.DUMMYFUNCTION("""COMPUTED_VALUE"""),55.0)</f>
        <v>55</v>
      </c>
      <c r="E496" s="1">
        <f>IFERROR(__xludf.DUMMYFUNCTION("""COMPUTED_VALUE"""),54.0)</f>
        <v>54</v>
      </c>
      <c r="F496" s="1">
        <f>IFERROR(__xludf.DUMMYFUNCTION("""COMPUTED_VALUE"""),52.0)</f>
        <v>52</v>
      </c>
      <c r="G496" s="1">
        <f>IFERROR(__xludf.DUMMYFUNCTION("""COMPUTED_VALUE"""),47.0)</f>
        <v>47</v>
      </c>
      <c r="H496" s="2">
        <f>IFERROR(__xludf.DUMMYFUNCTION("""COMPUTED_VALUE"""),43.0)</f>
        <v>43</v>
      </c>
      <c r="J496" s="1" t="b">
        <f t="array" ref="J496">IF(NOT(H496=""),AND(C496:H496&gt;B496:G496),IF(NOT(G496=""),AND(C496:G496&gt;B496:F496),IF(NOT(F496=""),AND(C496:F496&gt;B496:E496),AND(C496:E496&gt;B496:D496))))</f>
        <v>0</v>
      </c>
      <c r="K496" s="1" t="b">
        <f t="array" ref="K496">IF(NOT(H496=""),AND(C496:H496&lt;B496:G496),IF(NOT(G496=""),AND(C496:G496&lt;B496:F496),IF(NOT(F496=""),AND(C496:F496&lt;B496:E496),AND(C496:E496&lt;B496:D496))))</f>
        <v>1</v>
      </c>
      <c r="L496" s="1" t="b">
        <f t="array" ref="L496">IF(NOT(H496=""),AND(AND(ABS(C496:H496-B496:G496)&gt;0),AND(ABS(C496:H496-B496:G496)&lt;4)),IF(NOT(G496=""),AND(AND(ABS(C496:G496-B496:F496)&gt;0),AND(ABS(C496:G496-B496:F496)&lt;4)),IF(NOT(F496=""),AND(AND(ABS(C496:F496-B496:E496)&gt;0),AND(ABS(C496:F496-B496:E496)&lt;4)),AND(AND(ABS(C496:E496-B496:D496)&gt;0),AND(ABS(C496:E496-B496:D496)&lt;4)))))</f>
        <v>0</v>
      </c>
      <c r="M496" s="1" t="b">
        <f t="shared" si="1"/>
        <v>0</v>
      </c>
    </row>
    <row r="497" ht="15.75" customHeight="1">
      <c r="A497" s="1" t="s">
        <v>506</v>
      </c>
      <c r="B497" s="1">
        <f>IFERROR(__xludf.DUMMYFUNCTION("SPLIT(A497,"" "")"),58.0)</f>
        <v>58</v>
      </c>
      <c r="C497" s="1">
        <f>IFERROR(__xludf.DUMMYFUNCTION("""COMPUTED_VALUE"""),51.0)</f>
        <v>51</v>
      </c>
      <c r="D497" s="1">
        <f>IFERROR(__xludf.DUMMYFUNCTION("""COMPUTED_VALUE"""),44.0)</f>
        <v>44</v>
      </c>
      <c r="E497" s="1">
        <f>IFERROR(__xludf.DUMMYFUNCTION("""COMPUTED_VALUE"""),41.0)</f>
        <v>41</v>
      </c>
      <c r="F497" s="2">
        <f>IFERROR(__xludf.DUMMYFUNCTION("""COMPUTED_VALUE"""),36.0)</f>
        <v>36</v>
      </c>
      <c r="J497" s="1" t="b">
        <f t="array" ref="J497">IF(NOT(H497=""),AND(C497:H497&gt;B497:G497),IF(NOT(G497=""),AND(C497:G497&gt;B497:F497),IF(NOT(F497=""),AND(C497:F497&gt;B497:E497),AND(C497:E497&gt;B497:D497))))</f>
        <v>0</v>
      </c>
      <c r="K497" s="1" t="b">
        <f t="array" ref="K497">IF(NOT(H497=""),AND(C497:H497&lt;B497:G497),IF(NOT(G497=""),AND(C497:G497&lt;B497:F497),IF(NOT(F497=""),AND(C497:F497&lt;B497:E497),AND(C497:E497&lt;B497:D497))))</f>
        <v>1</v>
      </c>
      <c r="L497" s="1" t="b">
        <f t="array" ref="L497">IF(NOT(H497=""),AND(AND(ABS(C497:H497-B497:G497)&gt;0),AND(ABS(C497:H497-B497:G497)&lt;4)),IF(NOT(G497=""),AND(AND(ABS(C497:G497-B497:F497)&gt;0),AND(ABS(C497:G497-B497:F497)&lt;4)),IF(NOT(F497=""),AND(AND(ABS(C497:F497-B497:E497)&gt;0),AND(ABS(C497:F497-B497:E497)&lt;4)),AND(AND(ABS(C497:E497-B497:D497)&gt;0),AND(ABS(C497:E497-B497:D497)&lt;4)))))</f>
        <v>0</v>
      </c>
      <c r="M497" s="1" t="b">
        <f t="shared" si="1"/>
        <v>0</v>
      </c>
    </row>
    <row r="498" ht="15.75" customHeight="1">
      <c r="A498" s="1" t="s">
        <v>507</v>
      </c>
      <c r="B498" s="1">
        <f>IFERROR(__xludf.DUMMYFUNCTION("SPLIT(A498,"" "")"),56.0)</f>
        <v>56</v>
      </c>
      <c r="C498" s="1">
        <f>IFERROR(__xludf.DUMMYFUNCTION("""COMPUTED_VALUE"""),56.0)</f>
        <v>56</v>
      </c>
      <c r="D498" s="1">
        <f>IFERROR(__xludf.DUMMYFUNCTION("""COMPUTED_VALUE"""),58.0)</f>
        <v>58</v>
      </c>
      <c r="E498" s="1">
        <f>IFERROR(__xludf.DUMMYFUNCTION("""COMPUTED_VALUE"""),63.0)</f>
        <v>63</v>
      </c>
      <c r="F498" s="2">
        <f>IFERROR(__xludf.DUMMYFUNCTION("""COMPUTED_VALUE"""),63.0)</f>
        <v>63</v>
      </c>
      <c r="J498" s="1" t="b">
        <f t="array" ref="J498">IF(NOT(H498=""),AND(C498:H498&gt;B498:G498),IF(NOT(G498=""),AND(C498:G498&gt;B498:F498),IF(NOT(F498=""),AND(C498:F498&gt;B498:E498),AND(C498:E498&gt;B498:D498))))</f>
        <v>0</v>
      </c>
      <c r="K498" s="1" t="b">
        <f t="array" ref="K498">IF(NOT(H498=""),AND(C498:H498&lt;B498:G498),IF(NOT(G498=""),AND(C498:G498&lt;B498:F498),IF(NOT(F498=""),AND(C498:F498&lt;B498:E498),AND(C498:E498&lt;B498:D498))))</f>
        <v>0</v>
      </c>
      <c r="L498" s="1" t="b">
        <f t="array" ref="L498">IF(NOT(H498=""),AND(AND(ABS(C498:H498-B498:G498)&gt;0),AND(ABS(C498:H498-B498:G498)&lt;4)),IF(NOT(G498=""),AND(AND(ABS(C498:G498-B498:F498)&gt;0),AND(ABS(C498:G498-B498:F498)&lt;4)),IF(NOT(F498=""),AND(AND(ABS(C498:F498-B498:E498)&gt;0),AND(ABS(C498:F498-B498:E498)&lt;4)),AND(AND(ABS(C498:E498-B498:D498)&gt;0),AND(ABS(C498:E498-B498:D498)&lt;4)))))</f>
        <v>0</v>
      </c>
      <c r="M498" s="1" t="b">
        <f t="shared" si="1"/>
        <v>0</v>
      </c>
    </row>
    <row r="499" ht="15.75" customHeight="1">
      <c r="A499" s="1" t="s">
        <v>508</v>
      </c>
      <c r="B499" s="1">
        <f>IFERROR(__xludf.DUMMYFUNCTION("SPLIT(A499,"" "")"),98.0)</f>
        <v>98</v>
      </c>
      <c r="C499" s="1">
        <f>IFERROR(__xludf.DUMMYFUNCTION("""COMPUTED_VALUE"""),94.0)</f>
        <v>94</v>
      </c>
      <c r="D499" s="1">
        <f>IFERROR(__xludf.DUMMYFUNCTION("""COMPUTED_VALUE"""),91.0)</f>
        <v>91</v>
      </c>
      <c r="E499" s="1">
        <f>IFERROR(__xludf.DUMMYFUNCTION("""COMPUTED_VALUE"""),93.0)</f>
        <v>93</v>
      </c>
      <c r="F499" s="2">
        <f>IFERROR(__xludf.DUMMYFUNCTION("""COMPUTED_VALUE"""),95.0)</f>
        <v>95</v>
      </c>
      <c r="J499" s="1" t="b">
        <f t="array" ref="J499">IF(NOT(H499=""),AND(C499:H499&gt;B499:G499),IF(NOT(G499=""),AND(C499:G499&gt;B499:F499),IF(NOT(F499=""),AND(C499:F499&gt;B499:E499),AND(C499:E499&gt;B499:D499))))</f>
        <v>0</v>
      </c>
      <c r="K499" s="1" t="b">
        <f t="array" ref="K499">IF(NOT(H499=""),AND(C499:H499&lt;B499:G499),IF(NOT(G499=""),AND(C499:G499&lt;B499:F499),IF(NOT(F499=""),AND(C499:F499&lt;B499:E499),AND(C499:E499&lt;B499:D499))))</f>
        <v>0</v>
      </c>
      <c r="L499" s="1" t="b">
        <f t="array" ref="L499">IF(NOT(H499=""),AND(AND(ABS(C499:H499-B499:G499)&gt;0),AND(ABS(C499:H499-B499:G499)&lt;4)),IF(NOT(G499=""),AND(AND(ABS(C499:G499-B499:F499)&gt;0),AND(ABS(C499:G499-B499:F499)&lt;4)),IF(NOT(F499=""),AND(AND(ABS(C499:F499-B499:E499)&gt;0),AND(ABS(C499:F499-B499:E499)&lt;4)),AND(AND(ABS(C499:E499-B499:D499)&gt;0),AND(ABS(C499:E499-B499:D499)&lt;4)))))</f>
        <v>0</v>
      </c>
      <c r="M499" s="1" t="b">
        <f t="shared" si="1"/>
        <v>0</v>
      </c>
    </row>
    <row r="500" ht="15.75" customHeight="1">
      <c r="A500" s="1" t="s">
        <v>509</v>
      </c>
      <c r="B500" s="1">
        <f>IFERROR(__xludf.DUMMYFUNCTION("SPLIT(A500,"" "")"),30.0)</f>
        <v>30</v>
      </c>
      <c r="C500" s="1">
        <f>IFERROR(__xludf.DUMMYFUNCTION("""COMPUTED_VALUE"""),31.0)</f>
        <v>31</v>
      </c>
      <c r="D500" s="1">
        <f>IFERROR(__xludf.DUMMYFUNCTION("""COMPUTED_VALUE"""),36.0)</f>
        <v>36</v>
      </c>
      <c r="E500" s="1">
        <f>IFERROR(__xludf.DUMMYFUNCTION("""COMPUTED_VALUE"""),38.0)</f>
        <v>38</v>
      </c>
      <c r="F500" s="2">
        <f>IFERROR(__xludf.DUMMYFUNCTION("""COMPUTED_VALUE"""),38.0)</f>
        <v>38</v>
      </c>
      <c r="J500" s="1" t="b">
        <f t="array" ref="J500">IF(NOT(H500=""),AND(C500:H500&gt;B500:G500),IF(NOT(G500=""),AND(C500:G500&gt;B500:F500),IF(NOT(F500=""),AND(C500:F500&gt;B500:E500),AND(C500:E500&gt;B500:D500))))</f>
        <v>0</v>
      </c>
      <c r="K500" s="1" t="b">
        <f t="array" ref="K500">IF(NOT(H500=""),AND(C500:H500&lt;B500:G500),IF(NOT(G500=""),AND(C500:G500&lt;B500:F500),IF(NOT(F500=""),AND(C500:F500&lt;B500:E500),AND(C500:E500&lt;B500:D500))))</f>
        <v>0</v>
      </c>
      <c r="L500" s="1" t="b">
        <f t="array" ref="L500">IF(NOT(H500=""),AND(AND(ABS(C500:H500-B500:G500)&gt;0),AND(ABS(C500:H500-B500:G500)&lt;4)),IF(NOT(G500=""),AND(AND(ABS(C500:G500-B500:F500)&gt;0),AND(ABS(C500:G500-B500:F500)&lt;4)),IF(NOT(F500=""),AND(AND(ABS(C500:F500-B500:E500)&gt;0),AND(ABS(C500:F500-B500:E500)&lt;4)),AND(AND(ABS(C500:E500-B500:D500)&gt;0),AND(ABS(C500:E500-B500:D500)&lt;4)))))</f>
        <v>0</v>
      </c>
      <c r="M500" s="1" t="b">
        <f t="shared" si="1"/>
        <v>0</v>
      </c>
    </row>
    <row r="501" ht="15.75" customHeight="1">
      <c r="A501" s="1" t="s">
        <v>510</v>
      </c>
      <c r="B501" s="1">
        <f>IFERROR(__xludf.DUMMYFUNCTION("SPLIT(A501,"" "")"),33.0)</f>
        <v>33</v>
      </c>
      <c r="C501" s="1">
        <f>IFERROR(__xludf.DUMMYFUNCTION("""COMPUTED_VALUE"""),27.0)</f>
        <v>27</v>
      </c>
      <c r="D501" s="1">
        <f>IFERROR(__xludf.DUMMYFUNCTION("""COMPUTED_VALUE"""),25.0)</f>
        <v>25</v>
      </c>
      <c r="E501" s="1">
        <f>IFERROR(__xludf.DUMMYFUNCTION("""COMPUTED_VALUE"""),18.0)</f>
        <v>18</v>
      </c>
      <c r="F501" s="1">
        <f>IFERROR(__xludf.DUMMYFUNCTION("""COMPUTED_VALUE"""),16.0)</f>
        <v>16</v>
      </c>
      <c r="G501" s="1">
        <f>IFERROR(__xludf.DUMMYFUNCTION("""COMPUTED_VALUE"""),13.0)</f>
        <v>13</v>
      </c>
      <c r="H501" s="1">
        <f>IFERROR(__xludf.DUMMYFUNCTION("""COMPUTED_VALUE"""),12.0)</f>
        <v>12</v>
      </c>
      <c r="I501" s="1">
        <f>IFERROR(__xludf.DUMMYFUNCTION("""COMPUTED_VALUE"""),6.0)</f>
        <v>6</v>
      </c>
      <c r="J501" s="1" t="b">
        <f t="array" ref="J501">IF(NOT(H501=""),AND(C501:H501&gt;B501:G501),IF(NOT(G501=""),AND(C501:G501&gt;B501:F501),IF(NOT(F501=""),AND(C501:F501&gt;B501:E501),AND(C501:E501&gt;B501:D501))))</f>
        <v>0</v>
      </c>
      <c r="K501" s="1" t="b">
        <f t="array" ref="K501">IF(NOT(H501=""),AND(C501:H501&lt;B501:G501),IF(NOT(G501=""),AND(C501:G501&lt;B501:F501),IF(NOT(F501=""),AND(C501:F501&lt;B501:E501),AND(C501:E501&lt;B501:D501))))</f>
        <v>1</v>
      </c>
      <c r="L501" s="1" t="b">
        <f t="array" ref="L501">IF(NOT(H501=""),AND(AND(ABS(C501:H501-B501:G501)&gt;0),AND(ABS(C501:H501-B501:G501)&lt;4)),IF(NOT(G501=""),AND(AND(ABS(C501:G501-B501:F501)&gt;0),AND(ABS(C501:G501-B501:F501)&lt;4)),IF(NOT(F501=""),AND(AND(ABS(C501:F501-B501:E501)&gt;0),AND(ABS(C501:F501-B501:E501)&lt;4)),AND(AND(ABS(C501:E501-B501:D501)&gt;0),AND(ABS(C501:E501-B501:D501)&lt;4)))))</f>
        <v>0</v>
      </c>
      <c r="M501" s="1" t="b">
        <f t="shared" si="1"/>
        <v>0</v>
      </c>
    </row>
    <row r="502" ht="15.75" customHeight="1">
      <c r="A502" s="1" t="s">
        <v>511</v>
      </c>
      <c r="B502" s="1">
        <f>IFERROR(__xludf.DUMMYFUNCTION("SPLIT(A502,"" "")"),30.0)</f>
        <v>30</v>
      </c>
      <c r="C502" s="1">
        <f>IFERROR(__xludf.DUMMYFUNCTION("""COMPUTED_VALUE"""),36.0)</f>
        <v>36</v>
      </c>
      <c r="D502" s="1">
        <f>IFERROR(__xludf.DUMMYFUNCTION("""COMPUTED_VALUE"""),39.0)</f>
        <v>39</v>
      </c>
      <c r="E502" s="1">
        <f>IFERROR(__xludf.DUMMYFUNCTION("""COMPUTED_VALUE"""),41.0)</f>
        <v>41</v>
      </c>
      <c r="F502" s="1">
        <f>IFERROR(__xludf.DUMMYFUNCTION("""COMPUTED_VALUE"""),42.0)</f>
        <v>42</v>
      </c>
      <c r="G502" s="1">
        <f>IFERROR(__xludf.DUMMYFUNCTION("""COMPUTED_VALUE"""),48.0)</f>
        <v>48</v>
      </c>
      <c r="H502" s="1">
        <f>IFERROR(__xludf.DUMMYFUNCTION("""COMPUTED_VALUE"""),51.0)</f>
        <v>51</v>
      </c>
      <c r="I502" s="1">
        <f>IFERROR(__xludf.DUMMYFUNCTION("""COMPUTED_VALUE"""),56.0)</f>
        <v>56</v>
      </c>
      <c r="J502" s="1" t="b">
        <f t="array" ref="J502">IF(NOT(H502=""),AND(C502:H502&gt;B502:G502),IF(NOT(G502=""),AND(C502:G502&gt;B502:F502),IF(NOT(F502=""),AND(C502:F502&gt;B502:E502),AND(C502:E502&gt;B502:D502))))</f>
        <v>1</v>
      </c>
      <c r="K502" s="1" t="b">
        <f t="array" ref="K502">IF(NOT(H502=""),AND(C502:H502&lt;B502:G502),IF(NOT(G502=""),AND(C502:G502&lt;B502:F502),IF(NOT(F502=""),AND(C502:F502&lt;B502:E502),AND(C502:E502&lt;B502:D502))))</f>
        <v>0</v>
      </c>
      <c r="L502" s="1" t="b">
        <f t="array" ref="L502">IF(NOT(H502=""),AND(AND(ABS(C502:H502-B502:G502)&gt;0),AND(ABS(C502:H502-B502:G502)&lt;4)),IF(NOT(G502=""),AND(AND(ABS(C502:G502-B502:F502)&gt;0),AND(ABS(C502:G502-B502:F502)&lt;4)),IF(NOT(F502=""),AND(AND(ABS(C502:F502-B502:E502)&gt;0),AND(ABS(C502:F502-B502:E502)&lt;4)),AND(AND(ABS(C502:E502-B502:D502)&gt;0),AND(ABS(C502:E502-B502:D502)&lt;4)))))</f>
        <v>0</v>
      </c>
      <c r="M502" s="1" t="b">
        <f t="shared" si="1"/>
        <v>0</v>
      </c>
    </row>
    <row r="503" ht="15.75" customHeight="1">
      <c r="A503" s="1" t="s">
        <v>512</v>
      </c>
      <c r="B503" s="1">
        <f>IFERROR(__xludf.DUMMYFUNCTION("SPLIT(A503,"" "")"),51.0)</f>
        <v>51</v>
      </c>
      <c r="C503" s="1">
        <f>IFERROR(__xludf.DUMMYFUNCTION("""COMPUTED_VALUE"""),54.0)</f>
        <v>54</v>
      </c>
      <c r="D503" s="1">
        <f>IFERROR(__xludf.DUMMYFUNCTION("""COMPUTED_VALUE"""),56.0)</f>
        <v>56</v>
      </c>
      <c r="E503" s="1">
        <f>IFERROR(__xludf.DUMMYFUNCTION("""COMPUTED_VALUE"""),56.0)</f>
        <v>56</v>
      </c>
      <c r="F503" s="2">
        <f>IFERROR(__xludf.DUMMYFUNCTION("""COMPUTED_VALUE"""),60.0)</f>
        <v>60</v>
      </c>
      <c r="J503" s="1" t="b">
        <f t="array" ref="J503">IF(NOT(H503=""),AND(C503:H503&gt;B503:G503),IF(NOT(G503=""),AND(C503:G503&gt;B503:F503),IF(NOT(F503=""),AND(C503:F503&gt;B503:E503),AND(C503:E503&gt;B503:D503))))</f>
        <v>0</v>
      </c>
      <c r="K503" s="1" t="b">
        <f t="array" ref="K503">IF(NOT(H503=""),AND(C503:H503&lt;B503:G503),IF(NOT(G503=""),AND(C503:G503&lt;B503:F503),IF(NOT(F503=""),AND(C503:F503&lt;B503:E503),AND(C503:E503&lt;B503:D503))))</f>
        <v>0</v>
      </c>
      <c r="L503" s="1" t="b">
        <f t="array" ref="L503">IF(NOT(H503=""),AND(AND(ABS(C503:H503-B503:G503)&gt;0),AND(ABS(C503:H503-B503:G503)&lt;4)),IF(NOT(G503=""),AND(AND(ABS(C503:G503-B503:F503)&gt;0),AND(ABS(C503:G503-B503:F503)&lt;4)),IF(NOT(F503=""),AND(AND(ABS(C503:F503-B503:E503)&gt;0),AND(ABS(C503:F503-B503:E503)&lt;4)),AND(AND(ABS(C503:E503-B503:D503)&gt;0),AND(ABS(C503:E503-B503:D503)&lt;4)))))</f>
        <v>0</v>
      </c>
      <c r="M503" s="1" t="b">
        <f t="shared" si="1"/>
        <v>0</v>
      </c>
    </row>
    <row r="504" ht="15.75" customHeight="1">
      <c r="A504" s="1" t="s">
        <v>513</v>
      </c>
      <c r="B504" s="1">
        <f>IFERROR(__xludf.DUMMYFUNCTION("SPLIT(A504,"" "")"),12.0)</f>
        <v>12</v>
      </c>
      <c r="C504" s="1">
        <f>IFERROR(__xludf.DUMMYFUNCTION("""COMPUTED_VALUE"""),12.0)</f>
        <v>12</v>
      </c>
      <c r="D504" s="1">
        <f>IFERROR(__xludf.DUMMYFUNCTION("""COMPUTED_VALUE"""),13.0)</f>
        <v>13</v>
      </c>
      <c r="E504" s="1">
        <f>IFERROR(__xludf.DUMMYFUNCTION("""COMPUTED_VALUE"""),16.0)</f>
        <v>16</v>
      </c>
      <c r="F504" s="1">
        <f>IFERROR(__xludf.DUMMYFUNCTION("""COMPUTED_VALUE"""),15.0)</f>
        <v>15</v>
      </c>
      <c r="G504" s="1">
        <f>IFERROR(__xludf.DUMMYFUNCTION("""COMPUTED_VALUE"""),18.0)</f>
        <v>18</v>
      </c>
      <c r="H504" s="2">
        <f>IFERROR(__xludf.DUMMYFUNCTION("""COMPUTED_VALUE"""),18.0)</f>
        <v>18</v>
      </c>
      <c r="J504" s="1" t="b">
        <f t="array" ref="J504">IF(NOT(H504=""),AND(C504:H504&gt;B504:G504),IF(NOT(G504=""),AND(C504:G504&gt;B504:F504),IF(NOT(F504=""),AND(C504:F504&gt;B504:E504),AND(C504:E504&gt;B504:D504))))</f>
        <v>0</v>
      </c>
      <c r="K504" s="1" t="b">
        <f t="array" ref="K504">IF(NOT(H504=""),AND(C504:H504&lt;B504:G504),IF(NOT(G504=""),AND(C504:G504&lt;B504:F504),IF(NOT(F504=""),AND(C504:F504&lt;B504:E504),AND(C504:E504&lt;B504:D504))))</f>
        <v>0</v>
      </c>
      <c r="L504" s="1" t="b">
        <f t="array" ref="L504">IF(NOT(H504=""),AND(AND(ABS(C504:H504-B504:G504)&gt;0),AND(ABS(C504:H504-B504:G504)&lt;4)),IF(NOT(G504=""),AND(AND(ABS(C504:G504-B504:F504)&gt;0),AND(ABS(C504:G504-B504:F504)&lt;4)),IF(NOT(F504=""),AND(AND(ABS(C504:F504-B504:E504)&gt;0),AND(ABS(C504:F504-B504:E504)&lt;4)),AND(AND(ABS(C504:E504-B504:D504)&gt;0),AND(ABS(C504:E504-B504:D504)&lt;4)))))</f>
        <v>0</v>
      </c>
      <c r="M504" s="1" t="b">
        <f t="shared" si="1"/>
        <v>0</v>
      </c>
    </row>
    <row r="505" ht="15.75" customHeight="1">
      <c r="A505" s="1" t="s">
        <v>514</v>
      </c>
      <c r="B505" s="1">
        <f>IFERROR(__xludf.DUMMYFUNCTION("SPLIT(A505,"" "")"),20.0)</f>
        <v>20</v>
      </c>
      <c r="C505" s="1">
        <f>IFERROR(__xludf.DUMMYFUNCTION("""COMPUTED_VALUE"""),14.0)</f>
        <v>14</v>
      </c>
      <c r="D505" s="1">
        <f>IFERROR(__xludf.DUMMYFUNCTION("""COMPUTED_VALUE"""),11.0)</f>
        <v>11</v>
      </c>
      <c r="E505" s="1">
        <f>IFERROR(__xludf.DUMMYFUNCTION("""COMPUTED_VALUE"""),11.0)</f>
        <v>11</v>
      </c>
      <c r="F505" s="1">
        <f>IFERROR(__xludf.DUMMYFUNCTION("""COMPUTED_VALUE"""),9.0)</f>
        <v>9</v>
      </c>
      <c r="G505" s="2">
        <f>IFERROR(__xludf.DUMMYFUNCTION("""COMPUTED_VALUE"""),11.0)</f>
        <v>11</v>
      </c>
      <c r="J505" s="1" t="b">
        <f t="array" ref="J505">IF(NOT(H505=""),AND(C505:H505&gt;B505:G505),IF(NOT(G505=""),AND(C505:G505&gt;B505:F505),IF(NOT(F505=""),AND(C505:F505&gt;B505:E505),AND(C505:E505&gt;B505:D505))))</f>
        <v>0</v>
      </c>
      <c r="K505" s="1" t="b">
        <f t="array" ref="K505">IF(NOT(H505=""),AND(C505:H505&lt;B505:G505),IF(NOT(G505=""),AND(C505:G505&lt;B505:F505),IF(NOT(F505=""),AND(C505:F505&lt;B505:E505),AND(C505:E505&lt;B505:D505))))</f>
        <v>0</v>
      </c>
      <c r="L505" s="1" t="b">
        <f t="array" ref="L505">IF(NOT(H505=""),AND(AND(ABS(C505:H505-B505:G505)&gt;0),AND(ABS(C505:H505-B505:G505)&lt;4)),IF(NOT(G505=""),AND(AND(ABS(C505:G505-B505:F505)&gt;0),AND(ABS(C505:G505-B505:F505)&lt;4)),IF(NOT(F505=""),AND(AND(ABS(C505:F505-B505:E505)&gt;0),AND(ABS(C505:F505-B505:E505)&lt;4)),AND(AND(ABS(C505:E505-B505:D505)&gt;0),AND(ABS(C505:E505-B505:D505)&lt;4)))))</f>
        <v>0</v>
      </c>
      <c r="M505" s="1" t="b">
        <f t="shared" si="1"/>
        <v>0</v>
      </c>
    </row>
    <row r="506" ht="15.75" customHeight="1">
      <c r="A506" s="1" t="s">
        <v>515</v>
      </c>
      <c r="B506" s="1">
        <f>IFERROR(__xludf.DUMMYFUNCTION("SPLIT(A506,"" "")"),80.0)</f>
        <v>80</v>
      </c>
      <c r="C506" s="1">
        <f>IFERROR(__xludf.DUMMYFUNCTION("""COMPUTED_VALUE"""),76.0)</f>
        <v>76</v>
      </c>
      <c r="D506" s="1">
        <f>IFERROR(__xludf.DUMMYFUNCTION("""COMPUTED_VALUE"""),73.0)</f>
        <v>73</v>
      </c>
      <c r="E506" s="1">
        <f>IFERROR(__xludf.DUMMYFUNCTION("""COMPUTED_VALUE"""),70.0)</f>
        <v>70</v>
      </c>
      <c r="F506" s="1">
        <f>IFERROR(__xludf.DUMMYFUNCTION("""COMPUTED_VALUE"""),68.0)</f>
        <v>68</v>
      </c>
      <c r="G506" s="1">
        <f>IFERROR(__xludf.DUMMYFUNCTION("""COMPUTED_VALUE"""),64.0)</f>
        <v>64</v>
      </c>
      <c r="H506" s="2">
        <f>IFERROR(__xludf.DUMMYFUNCTION("""COMPUTED_VALUE"""),60.0)</f>
        <v>60</v>
      </c>
      <c r="J506" s="1" t="b">
        <f t="array" ref="J506">IF(NOT(H506=""),AND(C506:H506&gt;B506:G506),IF(NOT(G506=""),AND(C506:G506&gt;B506:F506),IF(NOT(F506=""),AND(C506:F506&gt;B506:E506),AND(C506:E506&gt;B506:D506))))</f>
        <v>0</v>
      </c>
      <c r="K506" s="1" t="b">
        <f t="array" ref="K506">IF(NOT(H506=""),AND(C506:H506&lt;B506:G506),IF(NOT(G506=""),AND(C506:G506&lt;B506:F506),IF(NOT(F506=""),AND(C506:F506&lt;B506:E506),AND(C506:E506&lt;B506:D506))))</f>
        <v>1</v>
      </c>
      <c r="L506" s="1" t="b">
        <f t="array" ref="L506">IF(NOT(H506=""),AND(AND(ABS(C506:H506-B506:G506)&gt;0),AND(ABS(C506:H506-B506:G506)&lt;4)),IF(NOT(G506=""),AND(AND(ABS(C506:G506-B506:F506)&gt;0),AND(ABS(C506:G506-B506:F506)&lt;4)),IF(NOT(F506=""),AND(AND(ABS(C506:F506-B506:E506)&gt;0),AND(ABS(C506:F506-B506:E506)&lt;4)),AND(AND(ABS(C506:E506-B506:D506)&gt;0),AND(ABS(C506:E506-B506:D506)&lt;4)))))</f>
        <v>0</v>
      </c>
      <c r="M506" s="1" t="b">
        <f t="shared" si="1"/>
        <v>0</v>
      </c>
    </row>
    <row r="507" ht="15.75" customHeight="1">
      <c r="A507" s="1" t="s">
        <v>516</v>
      </c>
      <c r="B507" s="1">
        <f>IFERROR(__xludf.DUMMYFUNCTION("SPLIT(A507,"" "")"),41.0)</f>
        <v>41</v>
      </c>
      <c r="C507" s="1">
        <f>IFERROR(__xludf.DUMMYFUNCTION("""COMPUTED_VALUE"""),41.0)</f>
        <v>41</v>
      </c>
      <c r="D507" s="1">
        <f>IFERROR(__xludf.DUMMYFUNCTION("""COMPUTED_VALUE"""),42.0)</f>
        <v>42</v>
      </c>
      <c r="E507" s="1">
        <f>IFERROR(__xludf.DUMMYFUNCTION("""COMPUTED_VALUE"""),43.0)</f>
        <v>43</v>
      </c>
      <c r="F507" s="1">
        <f>IFERROR(__xludf.DUMMYFUNCTION("""COMPUTED_VALUE"""),45.0)</f>
        <v>45</v>
      </c>
      <c r="G507" s="1">
        <f>IFERROR(__xludf.DUMMYFUNCTION("""COMPUTED_VALUE"""),51.0)</f>
        <v>51</v>
      </c>
      <c r="H507" s="1">
        <f>IFERROR(__xludf.DUMMYFUNCTION("""COMPUTED_VALUE"""),54.0)</f>
        <v>54</v>
      </c>
      <c r="I507" s="1">
        <f>IFERROR(__xludf.DUMMYFUNCTION("""COMPUTED_VALUE"""),61.0)</f>
        <v>61</v>
      </c>
      <c r="J507" s="1" t="b">
        <f t="array" ref="J507">IF(NOT(H507=""),AND(C507:H507&gt;B507:G507),IF(NOT(G507=""),AND(C507:G507&gt;B507:F507),IF(NOT(F507=""),AND(C507:F507&gt;B507:E507),AND(C507:E507&gt;B507:D507))))</f>
        <v>0</v>
      </c>
      <c r="K507" s="1" t="b">
        <f t="array" ref="K507">IF(NOT(H507=""),AND(C507:H507&lt;B507:G507),IF(NOT(G507=""),AND(C507:G507&lt;B507:F507),IF(NOT(F507=""),AND(C507:F507&lt;B507:E507),AND(C507:E507&lt;B507:D507))))</f>
        <v>0</v>
      </c>
      <c r="L507" s="1" t="b">
        <f t="array" ref="L507">IF(NOT(H507=""),AND(AND(ABS(C507:H507-B507:G507)&gt;0),AND(ABS(C507:H507-B507:G507)&lt;4)),IF(NOT(G507=""),AND(AND(ABS(C507:G507-B507:F507)&gt;0),AND(ABS(C507:G507-B507:F507)&lt;4)),IF(NOT(F507=""),AND(AND(ABS(C507:F507-B507:E507)&gt;0),AND(ABS(C507:F507-B507:E507)&lt;4)),AND(AND(ABS(C507:E507-B507:D507)&gt;0),AND(ABS(C507:E507-B507:D507)&lt;4)))))</f>
        <v>0</v>
      </c>
      <c r="M507" s="1" t="b">
        <f t="shared" si="1"/>
        <v>0</v>
      </c>
    </row>
    <row r="508" ht="15.75" customHeight="1">
      <c r="A508" s="1" t="s">
        <v>517</v>
      </c>
      <c r="B508" s="1">
        <f>IFERROR(__xludf.DUMMYFUNCTION("SPLIT(A508,"" "")"),40.0)</f>
        <v>40</v>
      </c>
      <c r="C508" s="1">
        <f>IFERROR(__xludf.DUMMYFUNCTION("""COMPUTED_VALUE"""),39.0)</f>
        <v>39</v>
      </c>
      <c r="D508" s="1">
        <f>IFERROR(__xludf.DUMMYFUNCTION("""COMPUTED_VALUE"""),42.0)</f>
        <v>42</v>
      </c>
      <c r="E508" s="1">
        <f>IFERROR(__xludf.DUMMYFUNCTION("""COMPUTED_VALUE"""),41.0)</f>
        <v>41</v>
      </c>
      <c r="F508" s="2">
        <f>IFERROR(__xludf.DUMMYFUNCTION("""COMPUTED_VALUE"""),39.0)</f>
        <v>39</v>
      </c>
      <c r="J508" s="1" t="b">
        <f t="array" ref="J508">IF(NOT(H508=""),AND(C508:H508&gt;B508:G508),IF(NOT(G508=""),AND(C508:G508&gt;B508:F508),IF(NOT(F508=""),AND(C508:F508&gt;B508:E508),AND(C508:E508&gt;B508:D508))))</f>
        <v>0</v>
      </c>
      <c r="K508" s="1" t="b">
        <f t="array" ref="K508">IF(NOT(H508=""),AND(C508:H508&lt;B508:G508),IF(NOT(G508=""),AND(C508:G508&lt;B508:F508),IF(NOT(F508=""),AND(C508:F508&lt;B508:E508),AND(C508:E508&lt;B508:D508))))</f>
        <v>0</v>
      </c>
      <c r="L508" s="1" t="b">
        <f t="array" ref="L508">IF(NOT(H508=""),AND(AND(ABS(C508:H508-B508:G508)&gt;0),AND(ABS(C508:H508-B508:G508)&lt;4)),IF(NOT(G508=""),AND(AND(ABS(C508:G508-B508:F508)&gt;0),AND(ABS(C508:G508-B508:F508)&lt;4)),IF(NOT(F508=""),AND(AND(ABS(C508:F508-B508:E508)&gt;0),AND(ABS(C508:F508-B508:E508)&lt;4)),AND(AND(ABS(C508:E508-B508:D508)&gt;0),AND(ABS(C508:E508-B508:D508)&lt;4)))))</f>
        <v>1</v>
      </c>
      <c r="M508" s="1" t="b">
        <f t="shared" si="1"/>
        <v>0</v>
      </c>
    </row>
    <row r="509" ht="15.75" customHeight="1">
      <c r="A509" s="1" t="s">
        <v>518</v>
      </c>
      <c r="B509" s="1">
        <f>IFERROR(__xludf.DUMMYFUNCTION("SPLIT(A509,"" "")"),34.0)</f>
        <v>34</v>
      </c>
      <c r="C509" s="1">
        <f>IFERROR(__xludf.DUMMYFUNCTION("""COMPUTED_VALUE"""),34.0)</f>
        <v>34</v>
      </c>
      <c r="D509" s="1">
        <f>IFERROR(__xludf.DUMMYFUNCTION("""COMPUTED_VALUE"""),31.0)</f>
        <v>31</v>
      </c>
      <c r="E509" s="1">
        <f>IFERROR(__xludf.DUMMYFUNCTION("""COMPUTED_VALUE"""),32.0)</f>
        <v>32</v>
      </c>
      <c r="F509" s="1">
        <f>IFERROR(__xludf.DUMMYFUNCTION("""COMPUTED_VALUE"""),30.0)</f>
        <v>30</v>
      </c>
      <c r="G509" s="1">
        <f>IFERROR(__xludf.DUMMYFUNCTION("""COMPUTED_VALUE"""),27.0)</f>
        <v>27</v>
      </c>
      <c r="H509" s="1">
        <f>IFERROR(__xludf.DUMMYFUNCTION("""COMPUTED_VALUE"""),24.0)</f>
        <v>24</v>
      </c>
      <c r="I509" s="1">
        <f>IFERROR(__xludf.DUMMYFUNCTION("""COMPUTED_VALUE"""),24.0)</f>
        <v>24</v>
      </c>
      <c r="J509" s="1" t="b">
        <f t="array" ref="J509">IF(NOT(H509=""),AND(C509:H509&gt;B509:G509),IF(NOT(G509=""),AND(C509:G509&gt;B509:F509),IF(NOT(F509=""),AND(C509:F509&gt;B509:E509),AND(C509:E509&gt;B509:D509))))</f>
        <v>0</v>
      </c>
      <c r="K509" s="1" t="b">
        <f t="array" ref="K509">IF(NOT(H509=""),AND(C509:H509&lt;B509:G509),IF(NOT(G509=""),AND(C509:G509&lt;B509:F509),IF(NOT(F509=""),AND(C509:F509&lt;B509:E509),AND(C509:E509&lt;B509:D509))))</f>
        <v>0</v>
      </c>
      <c r="L509" s="1" t="b">
        <f t="array" ref="L509">IF(NOT(H509=""),AND(AND(ABS(C509:H509-B509:G509)&gt;0),AND(ABS(C509:H509-B509:G509)&lt;4)),IF(NOT(G509=""),AND(AND(ABS(C509:G509-B509:F509)&gt;0),AND(ABS(C509:G509-B509:F509)&lt;4)),IF(NOT(F509=""),AND(AND(ABS(C509:F509-B509:E509)&gt;0),AND(ABS(C509:F509-B509:E509)&lt;4)),AND(AND(ABS(C509:E509-B509:D509)&gt;0),AND(ABS(C509:E509-B509:D509)&lt;4)))))</f>
        <v>0</v>
      </c>
      <c r="M509" s="1" t="b">
        <f t="shared" si="1"/>
        <v>0</v>
      </c>
    </row>
    <row r="510" ht="15.75" customHeight="1">
      <c r="A510" s="1" t="s">
        <v>519</v>
      </c>
      <c r="B510" s="1">
        <f>IFERROR(__xludf.DUMMYFUNCTION("SPLIT(A510,"" "")"),30.0)</f>
        <v>30</v>
      </c>
      <c r="C510" s="1">
        <f>IFERROR(__xludf.DUMMYFUNCTION("""COMPUTED_VALUE"""),30.0)</f>
        <v>30</v>
      </c>
      <c r="D510" s="1">
        <f>IFERROR(__xludf.DUMMYFUNCTION("""COMPUTED_VALUE"""),31.0)</f>
        <v>31</v>
      </c>
      <c r="E510" s="1">
        <f>IFERROR(__xludf.DUMMYFUNCTION("""COMPUTED_VALUE"""),33.0)</f>
        <v>33</v>
      </c>
      <c r="F510" s="1">
        <f>IFERROR(__xludf.DUMMYFUNCTION("""COMPUTED_VALUE"""),34.0)</f>
        <v>34</v>
      </c>
      <c r="G510" s="1">
        <f>IFERROR(__xludf.DUMMYFUNCTION("""COMPUTED_VALUE"""),36.0)</f>
        <v>36</v>
      </c>
      <c r="H510" s="1">
        <f>IFERROR(__xludf.DUMMYFUNCTION("""COMPUTED_VALUE"""),40.0)</f>
        <v>40</v>
      </c>
      <c r="I510" s="1">
        <f>IFERROR(__xludf.DUMMYFUNCTION("""COMPUTED_VALUE"""),43.0)</f>
        <v>43</v>
      </c>
      <c r="J510" s="1" t="b">
        <f t="array" ref="J510">IF(NOT(H510=""),AND(C510:H510&gt;B510:G510),IF(NOT(G510=""),AND(C510:G510&gt;B510:F510),IF(NOT(F510=""),AND(C510:F510&gt;B510:E510),AND(C510:E510&gt;B510:D510))))</f>
        <v>0</v>
      </c>
      <c r="K510" s="1" t="b">
        <f t="array" ref="K510">IF(NOT(H510=""),AND(C510:H510&lt;B510:G510),IF(NOT(G510=""),AND(C510:G510&lt;B510:F510),IF(NOT(F510=""),AND(C510:F510&lt;B510:E510),AND(C510:E510&lt;B510:D510))))</f>
        <v>0</v>
      </c>
      <c r="L510" s="1" t="b">
        <f t="array" ref="L510">IF(NOT(H510=""),AND(AND(ABS(C510:H510-B510:G510)&gt;0),AND(ABS(C510:H510-B510:G510)&lt;4)),IF(NOT(G510=""),AND(AND(ABS(C510:G510-B510:F510)&gt;0),AND(ABS(C510:G510-B510:F510)&lt;4)),IF(NOT(F510=""),AND(AND(ABS(C510:F510-B510:E510)&gt;0),AND(ABS(C510:F510-B510:E510)&lt;4)),AND(AND(ABS(C510:E510-B510:D510)&gt;0),AND(ABS(C510:E510-B510:D510)&lt;4)))))</f>
        <v>0</v>
      </c>
      <c r="M510" s="1" t="b">
        <f t="shared" si="1"/>
        <v>0</v>
      </c>
    </row>
    <row r="511" ht="15.75" customHeight="1">
      <c r="A511" s="1" t="s">
        <v>520</v>
      </c>
      <c r="B511" s="1">
        <f>IFERROR(__xludf.DUMMYFUNCTION("SPLIT(A511,"" "")"),2.0)</f>
        <v>2</v>
      </c>
      <c r="C511" s="1">
        <f>IFERROR(__xludf.DUMMYFUNCTION("""COMPUTED_VALUE"""),8.0)</f>
        <v>8</v>
      </c>
      <c r="D511" s="1">
        <f>IFERROR(__xludf.DUMMYFUNCTION("""COMPUTED_VALUE"""),11.0)</f>
        <v>11</v>
      </c>
      <c r="E511" s="1">
        <f>IFERROR(__xludf.DUMMYFUNCTION("""COMPUTED_VALUE"""),13.0)</f>
        <v>13</v>
      </c>
      <c r="F511" s="1">
        <f>IFERROR(__xludf.DUMMYFUNCTION("""COMPUTED_VALUE"""),17.0)</f>
        <v>17</v>
      </c>
      <c r="G511" s="2">
        <f>IFERROR(__xludf.DUMMYFUNCTION("""COMPUTED_VALUE"""),18.0)</f>
        <v>18</v>
      </c>
      <c r="J511" s="1" t="b">
        <f t="array" ref="J511">IF(NOT(H511=""),AND(C511:H511&gt;B511:G511),IF(NOT(G511=""),AND(C511:G511&gt;B511:F511),IF(NOT(F511=""),AND(C511:F511&gt;B511:E511),AND(C511:E511&gt;B511:D511))))</f>
        <v>1</v>
      </c>
      <c r="K511" s="1" t="b">
        <f t="array" ref="K511">IF(NOT(H511=""),AND(C511:H511&lt;B511:G511),IF(NOT(G511=""),AND(C511:G511&lt;B511:F511),IF(NOT(F511=""),AND(C511:F511&lt;B511:E511),AND(C511:E511&lt;B511:D511))))</f>
        <v>0</v>
      </c>
      <c r="L511" s="1" t="b">
        <f t="array" ref="L511">IF(NOT(H511=""),AND(AND(ABS(C511:H511-B511:G511)&gt;0),AND(ABS(C511:H511-B511:G511)&lt;4)),IF(NOT(G511=""),AND(AND(ABS(C511:G511-B511:F511)&gt;0),AND(ABS(C511:G511-B511:F511)&lt;4)),IF(NOT(F511=""),AND(AND(ABS(C511:F511-B511:E511)&gt;0),AND(ABS(C511:F511-B511:E511)&lt;4)),AND(AND(ABS(C511:E511-B511:D511)&gt;0),AND(ABS(C511:E511-B511:D511)&lt;4)))))</f>
        <v>0</v>
      </c>
      <c r="M511" s="1" t="b">
        <f t="shared" si="1"/>
        <v>0</v>
      </c>
    </row>
    <row r="512" ht="15.75" customHeight="1">
      <c r="A512" s="1" t="s">
        <v>521</v>
      </c>
      <c r="B512" s="1">
        <f>IFERROR(__xludf.DUMMYFUNCTION("SPLIT(A512,"" "")"),22.0)</f>
        <v>22</v>
      </c>
      <c r="C512" s="1">
        <f>IFERROR(__xludf.DUMMYFUNCTION("""COMPUTED_VALUE"""),22.0)</f>
        <v>22</v>
      </c>
      <c r="D512" s="1">
        <f>IFERROR(__xludf.DUMMYFUNCTION("""COMPUTED_VALUE"""),25.0)</f>
        <v>25</v>
      </c>
      <c r="E512" s="1">
        <f>IFERROR(__xludf.DUMMYFUNCTION("""COMPUTED_VALUE"""),29.0)</f>
        <v>29</v>
      </c>
      <c r="F512" s="1">
        <f>IFERROR(__xludf.DUMMYFUNCTION("""COMPUTED_VALUE"""),30.0)</f>
        <v>30</v>
      </c>
      <c r="G512" s="2">
        <f>IFERROR(__xludf.DUMMYFUNCTION("""COMPUTED_VALUE"""),35.0)</f>
        <v>35</v>
      </c>
      <c r="J512" s="1" t="b">
        <f t="array" ref="J512">IF(NOT(H512=""),AND(C512:H512&gt;B512:G512),IF(NOT(G512=""),AND(C512:G512&gt;B512:F512),IF(NOT(F512=""),AND(C512:F512&gt;B512:E512),AND(C512:E512&gt;B512:D512))))</f>
        <v>0</v>
      </c>
      <c r="K512" s="1" t="b">
        <f t="array" ref="K512">IF(NOT(H512=""),AND(C512:H512&lt;B512:G512),IF(NOT(G512=""),AND(C512:G512&lt;B512:F512),IF(NOT(F512=""),AND(C512:F512&lt;B512:E512),AND(C512:E512&lt;B512:D512))))</f>
        <v>0</v>
      </c>
      <c r="L512" s="1" t="b">
        <f t="array" ref="L512">IF(NOT(H512=""),AND(AND(ABS(C512:H512-B512:G512)&gt;0),AND(ABS(C512:H512-B512:G512)&lt;4)),IF(NOT(G512=""),AND(AND(ABS(C512:G512-B512:F512)&gt;0),AND(ABS(C512:G512-B512:F512)&lt;4)),IF(NOT(F512=""),AND(AND(ABS(C512:F512-B512:E512)&gt;0),AND(ABS(C512:F512-B512:E512)&lt;4)),AND(AND(ABS(C512:E512-B512:D512)&gt;0),AND(ABS(C512:E512-B512:D512)&lt;4)))))</f>
        <v>0</v>
      </c>
      <c r="M512" s="1" t="b">
        <f t="shared" si="1"/>
        <v>0</v>
      </c>
    </row>
    <row r="513" ht="15.75" customHeight="1">
      <c r="A513" s="1" t="s">
        <v>522</v>
      </c>
      <c r="B513" s="1">
        <f>IFERROR(__xludf.DUMMYFUNCTION("SPLIT(A513,"" "")"),37.0)</f>
        <v>37</v>
      </c>
      <c r="C513" s="1">
        <f>IFERROR(__xludf.DUMMYFUNCTION("""COMPUTED_VALUE"""),37.0)</f>
        <v>37</v>
      </c>
      <c r="D513" s="1">
        <f>IFERROR(__xludf.DUMMYFUNCTION("""COMPUTED_VALUE"""),35.0)</f>
        <v>35</v>
      </c>
      <c r="E513" s="1">
        <f>IFERROR(__xludf.DUMMYFUNCTION("""COMPUTED_VALUE"""),37.0)</f>
        <v>37</v>
      </c>
      <c r="F513" s="1">
        <f>IFERROR(__xludf.DUMMYFUNCTION("""COMPUTED_VALUE"""),35.0)</f>
        <v>35</v>
      </c>
      <c r="G513" s="2">
        <f>IFERROR(__xludf.DUMMYFUNCTION("""COMPUTED_VALUE"""),38.0)</f>
        <v>38</v>
      </c>
      <c r="J513" s="1" t="b">
        <f t="array" ref="J513">IF(NOT(H513=""),AND(C513:H513&gt;B513:G513),IF(NOT(G513=""),AND(C513:G513&gt;B513:F513),IF(NOT(F513=""),AND(C513:F513&gt;B513:E513),AND(C513:E513&gt;B513:D513))))</f>
        <v>0</v>
      </c>
      <c r="K513" s="1" t="b">
        <f t="array" ref="K513">IF(NOT(H513=""),AND(C513:H513&lt;B513:G513),IF(NOT(G513=""),AND(C513:G513&lt;B513:F513),IF(NOT(F513=""),AND(C513:F513&lt;B513:E513),AND(C513:E513&lt;B513:D513))))</f>
        <v>0</v>
      </c>
      <c r="L513" s="1" t="b">
        <f t="array" ref="L513">IF(NOT(H513=""),AND(AND(ABS(C513:H513-B513:G513)&gt;0),AND(ABS(C513:H513-B513:G513)&lt;4)),IF(NOT(G513=""),AND(AND(ABS(C513:G513-B513:F513)&gt;0),AND(ABS(C513:G513-B513:F513)&lt;4)),IF(NOT(F513=""),AND(AND(ABS(C513:F513-B513:E513)&gt;0),AND(ABS(C513:F513-B513:E513)&lt;4)),AND(AND(ABS(C513:E513-B513:D513)&gt;0),AND(ABS(C513:E513-B513:D513)&lt;4)))))</f>
        <v>0</v>
      </c>
      <c r="M513" s="1" t="b">
        <f t="shared" si="1"/>
        <v>0</v>
      </c>
    </row>
    <row r="514" ht="15.75" customHeight="1">
      <c r="A514" s="1" t="s">
        <v>523</v>
      </c>
      <c r="B514" s="1">
        <f>IFERROR(__xludf.DUMMYFUNCTION("SPLIT(A514,"" "")"),29.0)</f>
        <v>29</v>
      </c>
      <c r="C514" s="1">
        <f>IFERROR(__xludf.DUMMYFUNCTION("""COMPUTED_VALUE"""),34.0)</f>
        <v>34</v>
      </c>
      <c r="D514" s="1">
        <f>IFERROR(__xludf.DUMMYFUNCTION("""COMPUTED_VALUE"""),34.0)</f>
        <v>34</v>
      </c>
      <c r="E514" s="1">
        <f>IFERROR(__xludf.DUMMYFUNCTION("""COMPUTED_VALUE"""),36.0)</f>
        <v>36</v>
      </c>
      <c r="F514" s="1">
        <f>IFERROR(__xludf.DUMMYFUNCTION("""COMPUTED_VALUE"""),39.0)</f>
        <v>39</v>
      </c>
      <c r="G514" s="1">
        <f>IFERROR(__xludf.DUMMYFUNCTION("""COMPUTED_VALUE"""),40.0)</f>
        <v>40</v>
      </c>
      <c r="H514" s="2">
        <f>IFERROR(__xludf.DUMMYFUNCTION("""COMPUTED_VALUE"""),37.0)</f>
        <v>37</v>
      </c>
      <c r="J514" s="1" t="b">
        <f t="array" ref="J514">IF(NOT(H514=""),AND(C514:H514&gt;B514:G514),IF(NOT(G514=""),AND(C514:G514&gt;B514:F514),IF(NOT(F514=""),AND(C514:F514&gt;B514:E514),AND(C514:E514&gt;B514:D514))))</f>
        <v>0</v>
      </c>
      <c r="K514" s="1" t="b">
        <f t="array" ref="K514">IF(NOT(H514=""),AND(C514:H514&lt;B514:G514),IF(NOT(G514=""),AND(C514:G514&lt;B514:F514),IF(NOT(F514=""),AND(C514:F514&lt;B514:E514),AND(C514:E514&lt;B514:D514))))</f>
        <v>0</v>
      </c>
      <c r="L514" s="1" t="b">
        <f t="array" ref="L514">IF(NOT(H514=""),AND(AND(ABS(C514:H514-B514:G514)&gt;0),AND(ABS(C514:H514-B514:G514)&lt;4)),IF(NOT(G514=""),AND(AND(ABS(C514:G514-B514:F514)&gt;0),AND(ABS(C514:G514-B514:F514)&lt;4)),IF(NOT(F514=""),AND(AND(ABS(C514:F514-B514:E514)&gt;0),AND(ABS(C514:F514-B514:E514)&lt;4)),AND(AND(ABS(C514:E514-B514:D514)&gt;0),AND(ABS(C514:E514-B514:D514)&lt;4)))))</f>
        <v>0</v>
      </c>
      <c r="M514" s="1" t="b">
        <f t="shared" si="1"/>
        <v>0</v>
      </c>
    </row>
    <row r="515" ht="15.75" customHeight="1">
      <c r="A515" s="1" t="s">
        <v>524</v>
      </c>
      <c r="B515" s="1">
        <f>IFERROR(__xludf.DUMMYFUNCTION("SPLIT(A515,"" "")"),31.0)</f>
        <v>31</v>
      </c>
      <c r="C515" s="1">
        <f>IFERROR(__xludf.DUMMYFUNCTION("""COMPUTED_VALUE"""),27.0)</f>
        <v>27</v>
      </c>
      <c r="D515" s="1">
        <f>IFERROR(__xludf.DUMMYFUNCTION("""COMPUTED_VALUE"""),25.0)</f>
        <v>25</v>
      </c>
      <c r="E515" s="1">
        <f>IFERROR(__xludf.DUMMYFUNCTION("""COMPUTED_VALUE"""),22.0)</f>
        <v>22</v>
      </c>
      <c r="F515" s="1">
        <f>IFERROR(__xludf.DUMMYFUNCTION("""COMPUTED_VALUE"""),21.0)</f>
        <v>21</v>
      </c>
      <c r="G515" s="1">
        <f>IFERROR(__xludf.DUMMYFUNCTION("""COMPUTED_VALUE"""),21.0)</f>
        <v>21</v>
      </c>
      <c r="H515" s="2">
        <f>IFERROR(__xludf.DUMMYFUNCTION("""COMPUTED_VALUE"""),22.0)</f>
        <v>22</v>
      </c>
      <c r="J515" s="1" t="b">
        <f t="array" ref="J515">IF(NOT(H515=""),AND(C515:H515&gt;B515:G515),IF(NOT(G515=""),AND(C515:G515&gt;B515:F515),IF(NOT(F515=""),AND(C515:F515&gt;B515:E515),AND(C515:E515&gt;B515:D515))))</f>
        <v>0</v>
      </c>
      <c r="K515" s="1" t="b">
        <f t="array" ref="K515">IF(NOT(H515=""),AND(C515:H515&lt;B515:G515),IF(NOT(G515=""),AND(C515:G515&lt;B515:F515),IF(NOT(F515=""),AND(C515:F515&lt;B515:E515),AND(C515:E515&lt;B515:D515))))</f>
        <v>0</v>
      </c>
      <c r="L515" s="1" t="b">
        <f t="array" ref="L515">IF(NOT(H515=""),AND(AND(ABS(C515:H515-B515:G515)&gt;0),AND(ABS(C515:H515-B515:G515)&lt;4)),IF(NOT(G515=""),AND(AND(ABS(C515:G515-B515:F515)&gt;0),AND(ABS(C515:G515-B515:F515)&lt;4)),IF(NOT(F515=""),AND(AND(ABS(C515:F515-B515:E515)&gt;0),AND(ABS(C515:F515-B515:E515)&lt;4)),AND(AND(ABS(C515:E515-B515:D515)&gt;0),AND(ABS(C515:E515-B515:D515)&lt;4)))))</f>
        <v>0</v>
      </c>
      <c r="M515" s="1" t="b">
        <f t="shared" si="1"/>
        <v>0</v>
      </c>
    </row>
    <row r="516" ht="15.75" customHeight="1">
      <c r="A516" s="1" t="s">
        <v>525</v>
      </c>
      <c r="B516" s="1">
        <f>IFERROR(__xludf.DUMMYFUNCTION("SPLIT(A516,"" "")"),49.0)</f>
        <v>49</v>
      </c>
      <c r="C516" s="1">
        <f>IFERROR(__xludf.DUMMYFUNCTION("""COMPUTED_VALUE"""),44.0)</f>
        <v>44</v>
      </c>
      <c r="D516" s="1">
        <f>IFERROR(__xludf.DUMMYFUNCTION("""COMPUTED_VALUE"""),40.0)</f>
        <v>40</v>
      </c>
      <c r="E516" s="1">
        <f>IFERROR(__xludf.DUMMYFUNCTION("""COMPUTED_VALUE"""),37.0)</f>
        <v>37</v>
      </c>
      <c r="F516" s="2">
        <f>IFERROR(__xludf.DUMMYFUNCTION("""COMPUTED_VALUE"""),33.0)</f>
        <v>33</v>
      </c>
      <c r="J516" s="1" t="b">
        <f t="array" ref="J516">IF(NOT(H516=""),AND(C516:H516&gt;B516:G516),IF(NOT(G516=""),AND(C516:G516&gt;B516:F516),IF(NOT(F516=""),AND(C516:F516&gt;B516:E516),AND(C516:E516&gt;B516:D516))))</f>
        <v>0</v>
      </c>
      <c r="K516" s="1" t="b">
        <f t="array" ref="K516">IF(NOT(H516=""),AND(C516:H516&lt;B516:G516),IF(NOT(G516=""),AND(C516:G516&lt;B516:F516),IF(NOT(F516=""),AND(C516:F516&lt;B516:E516),AND(C516:E516&lt;B516:D516))))</f>
        <v>1</v>
      </c>
      <c r="L516" s="1" t="b">
        <f t="array" ref="L516">IF(NOT(H516=""),AND(AND(ABS(C516:H516-B516:G516)&gt;0),AND(ABS(C516:H516-B516:G516)&lt;4)),IF(NOT(G516=""),AND(AND(ABS(C516:G516-B516:F516)&gt;0),AND(ABS(C516:G516-B516:F516)&lt;4)),IF(NOT(F516=""),AND(AND(ABS(C516:F516-B516:E516)&gt;0),AND(ABS(C516:F516-B516:E516)&lt;4)),AND(AND(ABS(C516:E516-B516:D516)&gt;0),AND(ABS(C516:E516-B516:D516)&lt;4)))))</f>
        <v>0</v>
      </c>
      <c r="M516" s="1" t="b">
        <f t="shared" si="1"/>
        <v>0</v>
      </c>
    </row>
    <row r="517" ht="15.75" customHeight="1">
      <c r="A517" s="1" t="s">
        <v>526</v>
      </c>
      <c r="B517" s="1">
        <f>IFERROR(__xludf.DUMMYFUNCTION("SPLIT(A517,"" "")"),34.0)</f>
        <v>34</v>
      </c>
      <c r="C517" s="1">
        <f>IFERROR(__xludf.DUMMYFUNCTION("""COMPUTED_VALUE"""),32.0)</f>
        <v>32</v>
      </c>
      <c r="D517" s="1">
        <f>IFERROR(__xludf.DUMMYFUNCTION("""COMPUTED_VALUE"""),31.0)</f>
        <v>31</v>
      </c>
      <c r="E517" s="1">
        <f>IFERROR(__xludf.DUMMYFUNCTION("""COMPUTED_VALUE"""),29.0)</f>
        <v>29</v>
      </c>
      <c r="F517" s="1">
        <f>IFERROR(__xludf.DUMMYFUNCTION("""COMPUTED_VALUE"""),29.0)</f>
        <v>29</v>
      </c>
      <c r="G517" s="2">
        <f>IFERROR(__xludf.DUMMYFUNCTION("""COMPUTED_VALUE"""),27.0)</f>
        <v>27</v>
      </c>
      <c r="J517" s="1" t="b">
        <f t="array" ref="J517">IF(NOT(H517=""),AND(C517:H517&gt;B517:G517),IF(NOT(G517=""),AND(C517:G517&gt;B517:F517),IF(NOT(F517=""),AND(C517:F517&gt;B517:E517),AND(C517:E517&gt;B517:D517))))</f>
        <v>0</v>
      </c>
      <c r="K517" s="1" t="b">
        <f t="array" ref="K517">IF(NOT(H517=""),AND(C517:H517&lt;B517:G517),IF(NOT(G517=""),AND(C517:G517&lt;B517:F517),IF(NOT(F517=""),AND(C517:F517&lt;B517:E517),AND(C517:E517&lt;B517:D517))))</f>
        <v>0</v>
      </c>
      <c r="L517" s="1" t="b">
        <f t="array" ref="L517">IF(NOT(H517=""),AND(AND(ABS(C517:H517-B517:G517)&gt;0),AND(ABS(C517:H517-B517:G517)&lt;4)),IF(NOT(G517=""),AND(AND(ABS(C517:G517-B517:F517)&gt;0),AND(ABS(C517:G517-B517:F517)&lt;4)),IF(NOT(F517=""),AND(AND(ABS(C517:F517-B517:E517)&gt;0),AND(ABS(C517:F517-B517:E517)&lt;4)),AND(AND(ABS(C517:E517-B517:D517)&gt;0),AND(ABS(C517:E517-B517:D517)&lt;4)))))</f>
        <v>0</v>
      </c>
      <c r="M517" s="1" t="b">
        <f t="shared" si="1"/>
        <v>0</v>
      </c>
    </row>
    <row r="518" ht="15.75" customHeight="1">
      <c r="A518" s="1" t="s">
        <v>527</v>
      </c>
      <c r="B518" s="1">
        <f>IFERROR(__xludf.DUMMYFUNCTION("SPLIT(A518,"" "")"),33.0)</f>
        <v>33</v>
      </c>
      <c r="C518" s="1">
        <f>IFERROR(__xludf.DUMMYFUNCTION("""COMPUTED_VALUE"""),40.0)</f>
        <v>40</v>
      </c>
      <c r="D518" s="1">
        <f>IFERROR(__xludf.DUMMYFUNCTION("""COMPUTED_VALUE"""),41.0)</f>
        <v>41</v>
      </c>
      <c r="E518" s="1">
        <f>IFERROR(__xludf.DUMMYFUNCTION("""COMPUTED_VALUE"""),42.0)</f>
        <v>42</v>
      </c>
      <c r="F518" s="1">
        <f>IFERROR(__xludf.DUMMYFUNCTION("""COMPUTED_VALUE"""),43.0)</f>
        <v>43</v>
      </c>
      <c r="G518" s="2">
        <f>IFERROR(__xludf.DUMMYFUNCTION("""COMPUTED_VALUE"""),43.0)</f>
        <v>43</v>
      </c>
      <c r="J518" s="1" t="b">
        <f t="array" ref="J518">IF(NOT(H518=""),AND(C518:H518&gt;B518:G518),IF(NOT(G518=""),AND(C518:G518&gt;B518:F518),IF(NOT(F518=""),AND(C518:F518&gt;B518:E518),AND(C518:E518&gt;B518:D518))))</f>
        <v>0</v>
      </c>
      <c r="K518" s="1" t="b">
        <f t="array" ref="K518">IF(NOT(H518=""),AND(C518:H518&lt;B518:G518),IF(NOT(G518=""),AND(C518:G518&lt;B518:F518),IF(NOT(F518=""),AND(C518:F518&lt;B518:E518),AND(C518:E518&lt;B518:D518))))</f>
        <v>0</v>
      </c>
      <c r="L518" s="1" t="b">
        <f t="array" ref="L518">IF(NOT(H518=""),AND(AND(ABS(C518:H518-B518:G518)&gt;0),AND(ABS(C518:H518-B518:G518)&lt;4)),IF(NOT(G518=""),AND(AND(ABS(C518:G518-B518:F518)&gt;0),AND(ABS(C518:G518-B518:F518)&lt;4)),IF(NOT(F518=""),AND(AND(ABS(C518:F518-B518:E518)&gt;0),AND(ABS(C518:F518-B518:E518)&lt;4)),AND(AND(ABS(C518:E518-B518:D518)&gt;0),AND(ABS(C518:E518-B518:D518)&lt;4)))))</f>
        <v>0</v>
      </c>
      <c r="M518" s="1" t="b">
        <f t="shared" si="1"/>
        <v>0</v>
      </c>
    </row>
    <row r="519" ht="15.75" customHeight="1">
      <c r="A519" s="1" t="s">
        <v>528</v>
      </c>
      <c r="B519" s="1">
        <f>IFERROR(__xludf.DUMMYFUNCTION("SPLIT(A519,"" "")"),33.0)</f>
        <v>33</v>
      </c>
      <c r="C519" s="1">
        <f>IFERROR(__xludf.DUMMYFUNCTION("""COMPUTED_VALUE"""),34.0)</f>
        <v>34</v>
      </c>
      <c r="D519" s="1">
        <f>IFERROR(__xludf.DUMMYFUNCTION("""COMPUTED_VALUE"""),35.0)</f>
        <v>35</v>
      </c>
      <c r="E519" s="1">
        <f>IFERROR(__xludf.DUMMYFUNCTION("""COMPUTED_VALUE"""),36.0)</f>
        <v>36</v>
      </c>
      <c r="F519" s="1">
        <f>IFERROR(__xludf.DUMMYFUNCTION("""COMPUTED_VALUE"""),39.0)</f>
        <v>39</v>
      </c>
      <c r="G519" s="1">
        <f>IFERROR(__xludf.DUMMYFUNCTION("""COMPUTED_VALUE"""),42.0)</f>
        <v>42</v>
      </c>
      <c r="H519" s="1">
        <f>IFERROR(__xludf.DUMMYFUNCTION("""COMPUTED_VALUE"""),45.0)</f>
        <v>45</v>
      </c>
      <c r="I519" s="1">
        <f>IFERROR(__xludf.DUMMYFUNCTION("""COMPUTED_VALUE"""),48.0)</f>
        <v>48</v>
      </c>
      <c r="J519" s="1" t="b">
        <f t="array" ref="J519">IF(NOT(H519=""),AND(C519:H519&gt;B519:G519),IF(NOT(G519=""),AND(C519:G519&gt;B519:F519),IF(NOT(F519=""),AND(C519:F519&gt;B519:E519),AND(C519:E519&gt;B519:D519))))</f>
        <v>1</v>
      </c>
      <c r="K519" s="1" t="b">
        <f t="array" ref="K519">IF(NOT(H519=""),AND(C519:H519&lt;B519:G519),IF(NOT(G519=""),AND(C519:G519&lt;B519:F519),IF(NOT(F519=""),AND(C519:F519&lt;B519:E519),AND(C519:E519&lt;B519:D519))))</f>
        <v>0</v>
      </c>
      <c r="L519" s="1" t="b">
        <f t="array" ref="L519">IF(NOT(H519=""),AND(AND(ABS(C519:H519-B519:G519)&gt;0),AND(ABS(C519:H519-B519:G519)&lt;4)),IF(NOT(G519=""),AND(AND(ABS(C519:G519-B519:F519)&gt;0),AND(ABS(C519:G519-B519:F519)&lt;4)),IF(NOT(F519=""),AND(AND(ABS(C519:F519-B519:E519)&gt;0),AND(ABS(C519:F519-B519:E519)&lt;4)),AND(AND(ABS(C519:E519-B519:D519)&gt;0),AND(ABS(C519:E519-B519:D519)&lt;4)))))</f>
        <v>1</v>
      </c>
      <c r="M519" s="1" t="b">
        <f t="shared" si="1"/>
        <v>1</v>
      </c>
    </row>
    <row r="520" ht="15.75" customHeight="1">
      <c r="A520" s="1" t="s">
        <v>529</v>
      </c>
      <c r="B520" s="1">
        <f>IFERROR(__xludf.DUMMYFUNCTION("SPLIT(A520,"" "")"),69.0)</f>
        <v>69</v>
      </c>
      <c r="C520" s="1">
        <f>IFERROR(__xludf.DUMMYFUNCTION("""COMPUTED_VALUE"""),70.0)</f>
        <v>70</v>
      </c>
      <c r="D520" s="1">
        <f>IFERROR(__xludf.DUMMYFUNCTION("""COMPUTED_VALUE"""),72.0)</f>
        <v>72</v>
      </c>
      <c r="E520" s="1">
        <f>IFERROR(__xludf.DUMMYFUNCTION("""COMPUTED_VALUE"""),73.0)</f>
        <v>73</v>
      </c>
      <c r="F520" s="1">
        <f>IFERROR(__xludf.DUMMYFUNCTION("""COMPUTED_VALUE"""),75.0)</f>
        <v>75</v>
      </c>
      <c r="G520" s="1">
        <f>IFERROR(__xludf.DUMMYFUNCTION("""COMPUTED_VALUE"""),78.0)</f>
        <v>78</v>
      </c>
      <c r="H520" s="2">
        <f>IFERROR(__xludf.DUMMYFUNCTION("""COMPUTED_VALUE"""),80.0)</f>
        <v>80</v>
      </c>
      <c r="J520" s="1" t="b">
        <f t="array" ref="J520">IF(NOT(H520=""),AND(C520:H520&gt;B520:G520),IF(NOT(G520=""),AND(C520:G520&gt;B520:F520),IF(NOT(F520=""),AND(C520:F520&gt;B520:E520),AND(C520:E520&gt;B520:D520))))</f>
        <v>1</v>
      </c>
      <c r="K520" s="1" t="b">
        <f t="array" ref="K520">IF(NOT(H520=""),AND(C520:H520&lt;B520:G520),IF(NOT(G520=""),AND(C520:G520&lt;B520:F520),IF(NOT(F520=""),AND(C520:F520&lt;B520:E520),AND(C520:E520&lt;B520:D520))))</f>
        <v>0</v>
      </c>
      <c r="L520" s="1" t="b">
        <f t="array" ref="L520">IF(NOT(H520=""),AND(AND(ABS(C520:H520-B520:G520)&gt;0),AND(ABS(C520:H520-B520:G520)&lt;4)),IF(NOT(G520=""),AND(AND(ABS(C520:G520-B520:F520)&gt;0),AND(ABS(C520:G520-B520:F520)&lt;4)),IF(NOT(F520=""),AND(AND(ABS(C520:F520-B520:E520)&gt;0),AND(ABS(C520:F520-B520:E520)&lt;4)),AND(AND(ABS(C520:E520-B520:D520)&gt;0),AND(ABS(C520:E520-B520:D520)&lt;4)))))</f>
        <v>1</v>
      </c>
      <c r="M520" s="1" t="b">
        <f t="shared" si="1"/>
        <v>1</v>
      </c>
    </row>
    <row r="521" ht="15.75" customHeight="1">
      <c r="A521" s="1" t="s">
        <v>530</v>
      </c>
      <c r="B521" s="1">
        <f>IFERROR(__xludf.DUMMYFUNCTION("SPLIT(A521,"" "")"),53.0)</f>
        <v>53</v>
      </c>
      <c r="C521" s="1">
        <f>IFERROR(__xludf.DUMMYFUNCTION("""COMPUTED_VALUE"""),50.0)</f>
        <v>50</v>
      </c>
      <c r="D521" s="1">
        <f>IFERROR(__xludf.DUMMYFUNCTION("""COMPUTED_VALUE"""),49.0)</f>
        <v>49</v>
      </c>
      <c r="E521" s="1">
        <f>IFERROR(__xludf.DUMMYFUNCTION("""COMPUTED_VALUE"""),48.0)</f>
        <v>48</v>
      </c>
      <c r="F521" s="2">
        <f>IFERROR(__xludf.DUMMYFUNCTION("""COMPUTED_VALUE"""),47.0)</f>
        <v>47</v>
      </c>
      <c r="J521" s="1" t="b">
        <f t="array" ref="J521">IF(NOT(H521=""),AND(C521:H521&gt;B521:G521),IF(NOT(G521=""),AND(C521:G521&gt;B521:F521),IF(NOT(F521=""),AND(C521:F521&gt;B521:E521),AND(C521:E521&gt;B521:D521))))</f>
        <v>0</v>
      </c>
      <c r="K521" s="1" t="b">
        <f t="array" ref="K521">IF(NOT(H521=""),AND(C521:H521&lt;B521:G521),IF(NOT(G521=""),AND(C521:G521&lt;B521:F521),IF(NOT(F521=""),AND(C521:F521&lt;B521:E521),AND(C521:E521&lt;B521:D521))))</f>
        <v>1</v>
      </c>
      <c r="L521" s="1" t="b">
        <f t="array" ref="L521">IF(NOT(H521=""),AND(AND(ABS(C521:H521-B521:G521)&gt;0),AND(ABS(C521:H521-B521:G521)&lt;4)),IF(NOT(G521=""),AND(AND(ABS(C521:G521-B521:F521)&gt;0),AND(ABS(C521:G521-B521:F521)&lt;4)),IF(NOT(F521=""),AND(AND(ABS(C521:F521-B521:E521)&gt;0),AND(ABS(C521:F521-B521:E521)&lt;4)),AND(AND(ABS(C521:E521-B521:D521)&gt;0),AND(ABS(C521:E521-B521:D521)&lt;4)))))</f>
        <v>1</v>
      </c>
      <c r="M521" s="1" t="b">
        <f t="shared" si="1"/>
        <v>1</v>
      </c>
    </row>
    <row r="522" ht="15.75" customHeight="1">
      <c r="A522" s="1" t="s">
        <v>531</v>
      </c>
      <c r="B522" s="1">
        <f>IFERROR(__xludf.DUMMYFUNCTION("SPLIT(A522,"" "")"),10.0)</f>
        <v>10</v>
      </c>
      <c r="C522" s="1">
        <f>IFERROR(__xludf.DUMMYFUNCTION("""COMPUTED_VALUE"""),9.0)</f>
        <v>9</v>
      </c>
      <c r="D522" s="1">
        <f>IFERROR(__xludf.DUMMYFUNCTION("""COMPUTED_VALUE"""),6.0)</f>
        <v>6</v>
      </c>
      <c r="E522" s="1">
        <f>IFERROR(__xludf.DUMMYFUNCTION("""COMPUTED_VALUE"""),5.0)</f>
        <v>5</v>
      </c>
      <c r="F522" s="2">
        <f>IFERROR(__xludf.DUMMYFUNCTION("""COMPUTED_VALUE"""),4.0)</f>
        <v>4</v>
      </c>
      <c r="J522" s="1" t="b">
        <f t="array" ref="J522">IF(NOT(H522=""),AND(C522:H522&gt;B522:G522),IF(NOT(G522=""),AND(C522:G522&gt;B522:F522),IF(NOT(F522=""),AND(C522:F522&gt;B522:E522),AND(C522:E522&gt;B522:D522))))</f>
        <v>0</v>
      </c>
      <c r="K522" s="1" t="b">
        <f t="array" ref="K522">IF(NOT(H522=""),AND(C522:H522&lt;B522:G522),IF(NOT(G522=""),AND(C522:G522&lt;B522:F522),IF(NOT(F522=""),AND(C522:F522&lt;B522:E522),AND(C522:E522&lt;B522:D522))))</f>
        <v>1</v>
      </c>
      <c r="L522" s="1" t="b">
        <f t="array" ref="L522">IF(NOT(H522=""),AND(AND(ABS(C522:H522-B522:G522)&gt;0),AND(ABS(C522:H522-B522:G522)&lt;4)),IF(NOT(G522=""),AND(AND(ABS(C522:G522-B522:F522)&gt;0),AND(ABS(C522:G522-B522:F522)&lt;4)),IF(NOT(F522=""),AND(AND(ABS(C522:F522-B522:E522)&gt;0),AND(ABS(C522:F522-B522:E522)&lt;4)),AND(AND(ABS(C522:E522-B522:D522)&gt;0),AND(ABS(C522:E522-B522:D522)&lt;4)))))</f>
        <v>1</v>
      </c>
      <c r="M522" s="1" t="b">
        <f t="shared" si="1"/>
        <v>1</v>
      </c>
    </row>
    <row r="523" ht="15.75" customHeight="1">
      <c r="A523" s="1" t="s">
        <v>532</v>
      </c>
      <c r="B523" s="1">
        <f>IFERROR(__xludf.DUMMYFUNCTION("SPLIT(A523,"" "")"),70.0)</f>
        <v>70</v>
      </c>
      <c r="C523" s="1">
        <f>IFERROR(__xludf.DUMMYFUNCTION("""COMPUTED_VALUE"""),72.0)</f>
        <v>72</v>
      </c>
      <c r="D523" s="1">
        <f>IFERROR(__xludf.DUMMYFUNCTION("""COMPUTED_VALUE"""),75.0)</f>
        <v>75</v>
      </c>
      <c r="E523" s="1">
        <f>IFERROR(__xludf.DUMMYFUNCTION("""COMPUTED_VALUE"""),78.0)</f>
        <v>78</v>
      </c>
      <c r="F523" s="1">
        <f>IFERROR(__xludf.DUMMYFUNCTION("""COMPUTED_VALUE"""),80.0)</f>
        <v>80</v>
      </c>
      <c r="G523" s="1">
        <f>IFERROR(__xludf.DUMMYFUNCTION("""COMPUTED_VALUE"""),83.0)</f>
        <v>83</v>
      </c>
      <c r="H523" s="2">
        <f>IFERROR(__xludf.DUMMYFUNCTION("""COMPUTED_VALUE"""),84.0)</f>
        <v>84</v>
      </c>
      <c r="J523" s="1" t="b">
        <f t="array" ref="J523">IF(NOT(H523=""),AND(C523:H523&gt;B523:G523),IF(NOT(G523=""),AND(C523:G523&gt;B523:F523),IF(NOT(F523=""),AND(C523:F523&gt;B523:E523),AND(C523:E523&gt;B523:D523))))</f>
        <v>1</v>
      </c>
      <c r="K523" s="1" t="b">
        <f t="array" ref="K523">IF(NOT(H523=""),AND(C523:H523&lt;B523:G523),IF(NOT(G523=""),AND(C523:G523&lt;B523:F523),IF(NOT(F523=""),AND(C523:F523&lt;B523:E523),AND(C523:E523&lt;B523:D523))))</f>
        <v>0</v>
      </c>
      <c r="L523" s="1" t="b">
        <f t="array" ref="L523">IF(NOT(H523=""),AND(AND(ABS(C523:H523-B523:G523)&gt;0),AND(ABS(C523:H523-B523:G523)&lt;4)),IF(NOT(G523=""),AND(AND(ABS(C523:G523-B523:F523)&gt;0),AND(ABS(C523:G523-B523:F523)&lt;4)),IF(NOT(F523=""),AND(AND(ABS(C523:F523-B523:E523)&gt;0),AND(ABS(C523:F523-B523:E523)&lt;4)),AND(AND(ABS(C523:E523-B523:D523)&gt;0),AND(ABS(C523:E523-B523:D523)&lt;4)))))</f>
        <v>1</v>
      </c>
      <c r="M523" s="1" t="b">
        <f t="shared" si="1"/>
        <v>1</v>
      </c>
    </row>
    <row r="524" ht="15.75" customHeight="1">
      <c r="A524" s="1" t="s">
        <v>533</v>
      </c>
      <c r="B524" s="1">
        <f>IFERROR(__xludf.DUMMYFUNCTION("SPLIT(A524,"" "")"),32.0)</f>
        <v>32</v>
      </c>
      <c r="C524" s="1">
        <f>IFERROR(__xludf.DUMMYFUNCTION("""COMPUTED_VALUE"""),35.0)</f>
        <v>35</v>
      </c>
      <c r="D524" s="1">
        <f>IFERROR(__xludf.DUMMYFUNCTION("""COMPUTED_VALUE"""),37.0)</f>
        <v>37</v>
      </c>
      <c r="E524" s="1">
        <f>IFERROR(__xludf.DUMMYFUNCTION("""COMPUTED_VALUE"""),39.0)</f>
        <v>39</v>
      </c>
      <c r="F524" s="2">
        <f>IFERROR(__xludf.DUMMYFUNCTION("""COMPUTED_VALUE"""),41.0)</f>
        <v>41</v>
      </c>
      <c r="J524" s="1" t="b">
        <f t="array" ref="J524">IF(NOT(H524=""),AND(C524:H524&gt;B524:G524),IF(NOT(G524=""),AND(C524:G524&gt;B524:F524),IF(NOT(F524=""),AND(C524:F524&gt;B524:E524),AND(C524:E524&gt;B524:D524))))</f>
        <v>1</v>
      </c>
      <c r="K524" s="1" t="b">
        <f t="array" ref="K524">IF(NOT(H524=""),AND(C524:H524&lt;B524:G524),IF(NOT(G524=""),AND(C524:G524&lt;B524:F524),IF(NOT(F524=""),AND(C524:F524&lt;B524:E524),AND(C524:E524&lt;B524:D524))))</f>
        <v>0</v>
      </c>
      <c r="L524" s="1" t="b">
        <f t="array" ref="L524">IF(NOT(H524=""),AND(AND(ABS(C524:H524-B524:G524)&gt;0),AND(ABS(C524:H524-B524:G524)&lt;4)),IF(NOT(G524=""),AND(AND(ABS(C524:G524-B524:F524)&gt;0),AND(ABS(C524:G524-B524:F524)&lt;4)),IF(NOT(F524=""),AND(AND(ABS(C524:F524-B524:E524)&gt;0),AND(ABS(C524:F524-B524:E524)&lt;4)),AND(AND(ABS(C524:E524-B524:D524)&gt;0),AND(ABS(C524:E524-B524:D524)&lt;4)))))</f>
        <v>1</v>
      </c>
      <c r="M524" s="1" t="b">
        <f t="shared" si="1"/>
        <v>1</v>
      </c>
    </row>
    <row r="525" ht="15.75" customHeight="1">
      <c r="A525" s="1" t="s">
        <v>534</v>
      </c>
      <c r="B525" s="1">
        <f>IFERROR(__xludf.DUMMYFUNCTION("SPLIT(A525,"" "")"),79.0)</f>
        <v>79</v>
      </c>
      <c r="C525" s="1">
        <f>IFERROR(__xludf.DUMMYFUNCTION("""COMPUTED_VALUE"""),76.0)</f>
        <v>76</v>
      </c>
      <c r="D525" s="1">
        <f>IFERROR(__xludf.DUMMYFUNCTION("""COMPUTED_VALUE"""),73.0)</f>
        <v>73</v>
      </c>
      <c r="E525" s="1">
        <f>IFERROR(__xludf.DUMMYFUNCTION("""COMPUTED_VALUE"""),71.0)</f>
        <v>71</v>
      </c>
      <c r="F525" s="1">
        <f>IFERROR(__xludf.DUMMYFUNCTION("""COMPUTED_VALUE"""),70.0)</f>
        <v>70</v>
      </c>
      <c r="G525" s="1">
        <f>IFERROR(__xludf.DUMMYFUNCTION("""COMPUTED_VALUE"""),69.0)</f>
        <v>69</v>
      </c>
      <c r="H525" s="2">
        <f>IFERROR(__xludf.DUMMYFUNCTION("""COMPUTED_VALUE"""),66.0)</f>
        <v>66</v>
      </c>
      <c r="J525" s="1" t="b">
        <f t="array" ref="J525">IF(NOT(H525=""),AND(C525:H525&gt;B525:G525),IF(NOT(G525=""),AND(C525:G525&gt;B525:F525),IF(NOT(F525=""),AND(C525:F525&gt;B525:E525),AND(C525:E525&gt;B525:D525))))</f>
        <v>0</v>
      </c>
      <c r="K525" s="1" t="b">
        <f t="array" ref="K525">IF(NOT(H525=""),AND(C525:H525&lt;B525:G525),IF(NOT(G525=""),AND(C525:G525&lt;B525:F525),IF(NOT(F525=""),AND(C525:F525&lt;B525:E525),AND(C525:E525&lt;B525:D525))))</f>
        <v>1</v>
      </c>
      <c r="L525" s="1" t="b">
        <f t="array" ref="L525">IF(NOT(H525=""),AND(AND(ABS(C525:H525-B525:G525)&gt;0),AND(ABS(C525:H525-B525:G525)&lt;4)),IF(NOT(G525=""),AND(AND(ABS(C525:G525-B525:F525)&gt;0),AND(ABS(C525:G525-B525:F525)&lt;4)),IF(NOT(F525=""),AND(AND(ABS(C525:F525-B525:E525)&gt;0),AND(ABS(C525:F525-B525:E525)&lt;4)),AND(AND(ABS(C525:E525-B525:D525)&gt;0),AND(ABS(C525:E525-B525:D525)&lt;4)))))</f>
        <v>1</v>
      </c>
      <c r="M525" s="1" t="b">
        <f t="shared" si="1"/>
        <v>1</v>
      </c>
    </row>
    <row r="526" ht="15.75" customHeight="1">
      <c r="A526" s="1" t="s">
        <v>535</v>
      </c>
      <c r="B526" s="1">
        <f>IFERROR(__xludf.DUMMYFUNCTION("SPLIT(A526,"" "")"),72.0)</f>
        <v>72</v>
      </c>
      <c r="C526" s="1">
        <f>IFERROR(__xludf.DUMMYFUNCTION("""COMPUTED_VALUE"""),70.0)</f>
        <v>70</v>
      </c>
      <c r="D526" s="1">
        <f>IFERROR(__xludf.DUMMYFUNCTION("""COMPUTED_VALUE"""),67.0)</f>
        <v>67</v>
      </c>
      <c r="E526" s="1">
        <f>IFERROR(__xludf.DUMMYFUNCTION("""COMPUTED_VALUE"""),66.0)</f>
        <v>66</v>
      </c>
      <c r="F526" s="1">
        <f>IFERROR(__xludf.DUMMYFUNCTION("""COMPUTED_VALUE"""),64.0)</f>
        <v>64</v>
      </c>
      <c r="G526" s="1">
        <f>IFERROR(__xludf.DUMMYFUNCTION("""COMPUTED_VALUE"""),63.0)</f>
        <v>63</v>
      </c>
      <c r="H526" s="2">
        <f>IFERROR(__xludf.DUMMYFUNCTION("""COMPUTED_VALUE"""),61.0)</f>
        <v>61</v>
      </c>
      <c r="J526" s="1" t="b">
        <f t="array" ref="J526">IF(NOT(H526=""),AND(C526:H526&gt;B526:G526),IF(NOT(G526=""),AND(C526:G526&gt;B526:F526),IF(NOT(F526=""),AND(C526:F526&gt;B526:E526),AND(C526:E526&gt;B526:D526))))</f>
        <v>0</v>
      </c>
      <c r="K526" s="1" t="b">
        <f t="array" ref="K526">IF(NOT(H526=""),AND(C526:H526&lt;B526:G526),IF(NOT(G526=""),AND(C526:G526&lt;B526:F526),IF(NOT(F526=""),AND(C526:F526&lt;B526:E526),AND(C526:E526&lt;B526:D526))))</f>
        <v>1</v>
      </c>
      <c r="L526" s="1" t="b">
        <f t="array" ref="L526">IF(NOT(H526=""),AND(AND(ABS(C526:H526-B526:G526)&gt;0),AND(ABS(C526:H526-B526:G526)&lt;4)),IF(NOT(G526=""),AND(AND(ABS(C526:G526-B526:F526)&gt;0),AND(ABS(C526:G526-B526:F526)&lt;4)),IF(NOT(F526=""),AND(AND(ABS(C526:F526-B526:E526)&gt;0),AND(ABS(C526:F526-B526:E526)&lt;4)),AND(AND(ABS(C526:E526-B526:D526)&gt;0),AND(ABS(C526:E526-B526:D526)&lt;4)))))</f>
        <v>1</v>
      </c>
      <c r="M526" s="1" t="b">
        <f t="shared" si="1"/>
        <v>1</v>
      </c>
    </row>
    <row r="527" ht="15.75" customHeight="1">
      <c r="A527" s="1" t="s">
        <v>536</v>
      </c>
      <c r="B527" s="1">
        <f>IFERROR(__xludf.DUMMYFUNCTION("SPLIT(A527,"" "")"),33.0)</f>
        <v>33</v>
      </c>
      <c r="C527" s="1">
        <f>IFERROR(__xludf.DUMMYFUNCTION("""COMPUTED_VALUE"""),34.0)</f>
        <v>34</v>
      </c>
      <c r="D527" s="1">
        <f>IFERROR(__xludf.DUMMYFUNCTION("""COMPUTED_VALUE"""),36.0)</f>
        <v>36</v>
      </c>
      <c r="E527" s="1">
        <f>IFERROR(__xludf.DUMMYFUNCTION("""COMPUTED_VALUE"""),38.0)</f>
        <v>38</v>
      </c>
      <c r="F527" s="1">
        <f>IFERROR(__xludf.DUMMYFUNCTION("""COMPUTED_VALUE"""),40.0)</f>
        <v>40</v>
      </c>
      <c r="G527" s="1">
        <f>IFERROR(__xludf.DUMMYFUNCTION("""COMPUTED_VALUE"""),42.0)</f>
        <v>42</v>
      </c>
      <c r="H527" s="1">
        <f>IFERROR(__xludf.DUMMYFUNCTION("""COMPUTED_VALUE"""),45.0)</f>
        <v>45</v>
      </c>
      <c r="I527" s="1">
        <f>IFERROR(__xludf.DUMMYFUNCTION("""COMPUTED_VALUE"""),46.0)</f>
        <v>46</v>
      </c>
      <c r="J527" s="1" t="b">
        <f t="array" ref="J527">IF(NOT(H527=""),AND(C527:H527&gt;B527:G527),IF(NOT(G527=""),AND(C527:G527&gt;B527:F527),IF(NOT(F527=""),AND(C527:F527&gt;B527:E527),AND(C527:E527&gt;B527:D527))))</f>
        <v>1</v>
      </c>
      <c r="K527" s="1" t="b">
        <f t="array" ref="K527">IF(NOT(H527=""),AND(C527:H527&lt;B527:G527),IF(NOT(G527=""),AND(C527:G527&lt;B527:F527),IF(NOT(F527=""),AND(C527:F527&lt;B527:E527),AND(C527:E527&lt;B527:D527))))</f>
        <v>0</v>
      </c>
      <c r="L527" s="1" t="b">
        <f t="array" ref="L527">IF(NOT(H527=""),AND(AND(ABS(C527:H527-B527:G527)&gt;0),AND(ABS(C527:H527-B527:G527)&lt;4)),IF(NOT(G527=""),AND(AND(ABS(C527:G527-B527:F527)&gt;0),AND(ABS(C527:G527-B527:F527)&lt;4)),IF(NOT(F527=""),AND(AND(ABS(C527:F527-B527:E527)&gt;0),AND(ABS(C527:F527-B527:E527)&lt;4)),AND(AND(ABS(C527:E527-B527:D527)&gt;0),AND(ABS(C527:E527-B527:D527)&lt;4)))))</f>
        <v>1</v>
      </c>
      <c r="M527" s="1" t="b">
        <f t="shared" si="1"/>
        <v>1</v>
      </c>
    </row>
    <row r="528" ht="15.75" customHeight="1">
      <c r="A528" s="1" t="s">
        <v>537</v>
      </c>
      <c r="B528" s="1">
        <f>IFERROR(__xludf.DUMMYFUNCTION("SPLIT(A528,"" "")"),75.0)</f>
        <v>75</v>
      </c>
      <c r="C528" s="1">
        <f>IFERROR(__xludf.DUMMYFUNCTION("""COMPUTED_VALUE"""),72.0)</f>
        <v>72</v>
      </c>
      <c r="D528" s="1">
        <f>IFERROR(__xludf.DUMMYFUNCTION("""COMPUTED_VALUE"""),70.0)</f>
        <v>70</v>
      </c>
      <c r="E528" s="1">
        <f>IFERROR(__xludf.DUMMYFUNCTION("""COMPUTED_VALUE"""),67.0)</f>
        <v>67</v>
      </c>
      <c r="F528" s="2">
        <f>IFERROR(__xludf.DUMMYFUNCTION("""COMPUTED_VALUE"""),64.0)</f>
        <v>64</v>
      </c>
      <c r="J528" s="1" t="b">
        <f t="array" ref="J528">IF(NOT(H528=""),AND(C528:H528&gt;B528:G528),IF(NOT(G528=""),AND(C528:G528&gt;B528:F528),IF(NOT(F528=""),AND(C528:F528&gt;B528:E528),AND(C528:E528&gt;B528:D528))))</f>
        <v>0</v>
      </c>
      <c r="K528" s="1" t="b">
        <f t="array" ref="K528">IF(NOT(H528=""),AND(C528:H528&lt;B528:G528),IF(NOT(G528=""),AND(C528:G528&lt;B528:F528),IF(NOT(F528=""),AND(C528:F528&lt;B528:E528),AND(C528:E528&lt;B528:D528))))</f>
        <v>1</v>
      </c>
      <c r="L528" s="1" t="b">
        <f t="array" ref="L528">IF(NOT(H528=""),AND(AND(ABS(C528:H528-B528:G528)&gt;0),AND(ABS(C528:H528-B528:G528)&lt;4)),IF(NOT(G528=""),AND(AND(ABS(C528:G528-B528:F528)&gt;0),AND(ABS(C528:G528-B528:F528)&lt;4)),IF(NOT(F528=""),AND(AND(ABS(C528:F528-B528:E528)&gt;0),AND(ABS(C528:F528-B528:E528)&lt;4)),AND(AND(ABS(C528:E528-B528:D528)&gt;0),AND(ABS(C528:E528-B528:D528)&lt;4)))))</f>
        <v>1</v>
      </c>
      <c r="M528" s="1" t="b">
        <f t="shared" si="1"/>
        <v>1</v>
      </c>
    </row>
    <row r="529" ht="15.75" customHeight="1">
      <c r="A529" s="1" t="s">
        <v>538</v>
      </c>
      <c r="B529" s="1">
        <f>IFERROR(__xludf.DUMMYFUNCTION("SPLIT(A529,"" "")"),61.0)</f>
        <v>61</v>
      </c>
      <c r="C529" s="1">
        <f>IFERROR(__xludf.DUMMYFUNCTION("""COMPUTED_VALUE"""),58.0)</f>
        <v>58</v>
      </c>
      <c r="D529" s="1">
        <f>IFERROR(__xludf.DUMMYFUNCTION("""COMPUTED_VALUE"""),57.0)</f>
        <v>57</v>
      </c>
      <c r="E529" s="1">
        <f>IFERROR(__xludf.DUMMYFUNCTION("""COMPUTED_VALUE"""),56.0)</f>
        <v>56</v>
      </c>
      <c r="F529" s="2">
        <f>IFERROR(__xludf.DUMMYFUNCTION("""COMPUTED_VALUE"""),55.0)</f>
        <v>55</v>
      </c>
      <c r="J529" s="1" t="b">
        <f t="array" ref="J529">IF(NOT(H529=""),AND(C529:H529&gt;B529:G529),IF(NOT(G529=""),AND(C529:G529&gt;B529:F529),IF(NOT(F529=""),AND(C529:F529&gt;B529:E529),AND(C529:E529&gt;B529:D529))))</f>
        <v>0</v>
      </c>
      <c r="K529" s="1" t="b">
        <f t="array" ref="K529">IF(NOT(H529=""),AND(C529:H529&lt;B529:G529),IF(NOT(G529=""),AND(C529:G529&lt;B529:F529),IF(NOT(F529=""),AND(C529:F529&lt;B529:E529),AND(C529:E529&lt;B529:D529))))</f>
        <v>1</v>
      </c>
      <c r="L529" s="1" t="b">
        <f t="array" ref="L529">IF(NOT(H529=""),AND(AND(ABS(C529:H529-B529:G529)&gt;0),AND(ABS(C529:H529-B529:G529)&lt;4)),IF(NOT(G529=""),AND(AND(ABS(C529:G529-B529:F529)&gt;0),AND(ABS(C529:G529-B529:F529)&lt;4)),IF(NOT(F529=""),AND(AND(ABS(C529:F529-B529:E529)&gt;0),AND(ABS(C529:F529-B529:E529)&lt;4)),AND(AND(ABS(C529:E529-B529:D529)&gt;0),AND(ABS(C529:E529-B529:D529)&lt;4)))))</f>
        <v>1</v>
      </c>
      <c r="M529" s="1" t="b">
        <f t="shared" si="1"/>
        <v>1</v>
      </c>
    </row>
    <row r="530" ht="15.75" customHeight="1">
      <c r="A530" s="1" t="s">
        <v>539</v>
      </c>
      <c r="B530" s="1">
        <f>IFERROR(__xludf.DUMMYFUNCTION("SPLIT(A530,"" "")"),35.0)</f>
        <v>35</v>
      </c>
      <c r="C530" s="1">
        <f>IFERROR(__xludf.DUMMYFUNCTION("""COMPUTED_VALUE"""),34.0)</f>
        <v>34</v>
      </c>
      <c r="D530" s="1">
        <f>IFERROR(__xludf.DUMMYFUNCTION("""COMPUTED_VALUE"""),32.0)</f>
        <v>32</v>
      </c>
      <c r="E530" s="1">
        <f>IFERROR(__xludf.DUMMYFUNCTION("""COMPUTED_VALUE"""),31.0)</f>
        <v>31</v>
      </c>
      <c r="F530" s="1">
        <f>IFERROR(__xludf.DUMMYFUNCTION("""COMPUTED_VALUE"""),30.0)</f>
        <v>30</v>
      </c>
      <c r="G530" s="1">
        <f>IFERROR(__xludf.DUMMYFUNCTION("""COMPUTED_VALUE"""),28.0)</f>
        <v>28</v>
      </c>
      <c r="H530" s="1">
        <f>IFERROR(__xludf.DUMMYFUNCTION("""COMPUTED_VALUE"""),25.0)</f>
        <v>25</v>
      </c>
      <c r="I530" s="1">
        <f>IFERROR(__xludf.DUMMYFUNCTION("""COMPUTED_VALUE"""),24.0)</f>
        <v>24</v>
      </c>
      <c r="J530" s="1" t="b">
        <f t="array" ref="J530">IF(NOT(H530=""),AND(C530:H530&gt;B530:G530),IF(NOT(G530=""),AND(C530:G530&gt;B530:F530),IF(NOT(F530=""),AND(C530:F530&gt;B530:E530),AND(C530:E530&gt;B530:D530))))</f>
        <v>0</v>
      </c>
      <c r="K530" s="1" t="b">
        <f t="array" ref="K530">IF(NOT(H530=""),AND(C530:H530&lt;B530:G530),IF(NOT(G530=""),AND(C530:G530&lt;B530:F530),IF(NOT(F530=""),AND(C530:F530&lt;B530:E530),AND(C530:E530&lt;B530:D530))))</f>
        <v>1</v>
      </c>
      <c r="L530" s="1" t="b">
        <f t="array" ref="L530">IF(NOT(H530=""),AND(AND(ABS(C530:H530-B530:G530)&gt;0),AND(ABS(C530:H530-B530:G530)&lt;4)),IF(NOT(G530=""),AND(AND(ABS(C530:G530-B530:F530)&gt;0),AND(ABS(C530:G530-B530:F530)&lt;4)),IF(NOT(F530=""),AND(AND(ABS(C530:F530-B530:E530)&gt;0),AND(ABS(C530:F530-B530:E530)&lt;4)),AND(AND(ABS(C530:E530-B530:D530)&gt;0),AND(ABS(C530:E530-B530:D530)&lt;4)))))</f>
        <v>1</v>
      </c>
      <c r="M530" s="1" t="b">
        <f t="shared" si="1"/>
        <v>1</v>
      </c>
    </row>
    <row r="531" ht="15.75" customHeight="1">
      <c r="A531" s="1" t="s">
        <v>540</v>
      </c>
      <c r="B531" s="1">
        <f>IFERROR(__xludf.DUMMYFUNCTION("SPLIT(A531,"" "")"),43.0)</f>
        <v>43</v>
      </c>
      <c r="C531" s="1">
        <f>IFERROR(__xludf.DUMMYFUNCTION("""COMPUTED_VALUE"""),40.0)</f>
        <v>40</v>
      </c>
      <c r="D531" s="1">
        <f>IFERROR(__xludf.DUMMYFUNCTION("""COMPUTED_VALUE"""),38.0)</f>
        <v>38</v>
      </c>
      <c r="E531" s="1">
        <f>IFERROR(__xludf.DUMMYFUNCTION("""COMPUTED_VALUE"""),36.0)</f>
        <v>36</v>
      </c>
      <c r="F531" s="1">
        <f>IFERROR(__xludf.DUMMYFUNCTION("""COMPUTED_VALUE"""),33.0)</f>
        <v>33</v>
      </c>
      <c r="G531" s="1">
        <f>IFERROR(__xludf.DUMMYFUNCTION("""COMPUTED_VALUE"""),30.0)</f>
        <v>30</v>
      </c>
      <c r="H531" s="2">
        <f>IFERROR(__xludf.DUMMYFUNCTION("""COMPUTED_VALUE"""),28.0)</f>
        <v>28</v>
      </c>
      <c r="J531" s="1" t="b">
        <f t="array" ref="J531">IF(NOT(H531=""),AND(C531:H531&gt;B531:G531),IF(NOT(G531=""),AND(C531:G531&gt;B531:F531),IF(NOT(F531=""),AND(C531:F531&gt;B531:E531),AND(C531:E531&gt;B531:D531))))</f>
        <v>0</v>
      </c>
      <c r="K531" s="1" t="b">
        <f t="array" ref="K531">IF(NOT(H531=""),AND(C531:H531&lt;B531:G531),IF(NOT(G531=""),AND(C531:G531&lt;B531:F531),IF(NOT(F531=""),AND(C531:F531&lt;B531:E531),AND(C531:E531&lt;B531:D531))))</f>
        <v>1</v>
      </c>
      <c r="L531" s="1" t="b">
        <f t="array" ref="L531">IF(NOT(H531=""),AND(AND(ABS(C531:H531-B531:G531)&gt;0),AND(ABS(C531:H531-B531:G531)&lt;4)),IF(NOT(G531=""),AND(AND(ABS(C531:G531-B531:F531)&gt;0),AND(ABS(C531:G531-B531:F531)&lt;4)),IF(NOT(F531=""),AND(AND(ABS(C531:F531-B531:E531)&gt;0),AND(ABS(C531:F531-B531:E531)&lt;4)),AND(AND(ABS(C531:E531-B531:D531)&gt;0),AND(ABS(C531:E531-B531:D531)&lt;4)))))</f>
        <v>1</v>
      </c>
      <c r="M531" s="1" t="b">
        <f t="shared" si="1"/>
        <v>1</v>
      </c>
    </row>
    <row r="532" ht="15.75" customHeight="1">
      <c r="A532" s="1" t="s">
        <v>541</v>
      </c>
      <c r="B532" s="1">
        <f>IFERROR(__xludf.DUMMYFUNCTION("SPLIT(A532,"" "")"),78.0)</f>
        <v>78</v>
      </c>
      <c r="C532" s="1">
        <f>IFERROR(__xludf.DUMMYFUNCTION("""COMPUTED_VALUE"""),79.0)</f>
        <v>79</v>
      </c>
      <c r="D532" s="1">
        <f>IFERROR(__xludf.DUMMYFUNCTION("""COMPUTED_VALUE"""),81.0)</f>
        <v>81</v>
      </c>
      <c r="E532" s="1">
        <f>IFERROR(__xludf.DUMMYFUNCTION("""COMPUTED_VALUE"""),83.0)</f>
        <v>83</v>
      </c>
      <c r="F532" s="2">
        <f>IFERROR(__xludf.DUMMYFUNCTION("""COMPUTED_VALUE"""),85.0)</f>
        <v>85</v>
      </c>
      <c r="J532" s="1" t="b">
        <f t="array" ref="J532">IF(NOT(H532=""),AND(C532:H532&gt;B532:G532),IF(NOT(G532=""),AND(C532:G532&gt;B532:F532),IF(NOT(F532=""),AND(C532:F532&gt;B532:E532),AND(C532:E532&gt;B532:D532))))</f>
        <v>1</v>
      </c>
      <c r="K532" s="1" t="b">
        <f t="array" ref="K532">IF(NOT(H532=""),AND(C532:H532&lt;B532:G532),IF(NOT(G532=""),AND(C532:G532&lt;B532:F532),IF(NOT(F532=""),AND(C532:F532&lt;B532:E532),AND(C532:E532&lt;B532:D532))))</f>
        <v>0</v>
      </c>
      <c r="L532" s="1" t="b">
        <f t="array" ref="L532">IF(NOT(H532=""),AND(AND(ABS(C532:H532-B532:G532)&gt;0),AND(ABS(C532:H532-B532:G532)&lt;4)),IF(NOT(G532=""),AND(AND(ABS(C532:G532-B532:F532)&gt;0),AND(ABS(C532:G532-B532:F532)&lt;4)),IF(NOT(F532=""),AND(AND(ABS(C532:F532-B532:E532)&gt;0),AND(ABS(C532:F532-B532:E532)&lt;4)),AND(AND(ABS(C532:E532-B532:D532)&gt;0),AND(ABS(C532:E532-B532:D532)&lt;4)))))</f>
        <v>1</v>
      </c>
      <c r="M532" s="1" t="b">
        <f t="shared" si="1"/>
        <v>1</v>
      </c>
    </row>
    <row r="533" ht="15.75" customHeight="1">
      <c r="A533" s="1" t="s">
        <v>542</v>
      </c>
      <c r="B533" s="1">
        <f>IFERROR(__xludf.DUMMYFUNCTION("SPLIT(A533,"" "")"),99.0)</f>
        <v>99</v>
      </c>
      <c r="C533" s="1">
        <f>IFERROR(__xludf.DUMMYFUNCTION("""COMPUTED_VALUE"""),97.0)</f>
        <v>97</v>
      </c>
      <c r="D533" s="1">
        <f>IFERROR(__xludf.DUMMYFUNCTION("""COMPUTED_VALUE"""),94.0)</f>
        <v>94</v>
      </c>
      <c r="E533" s="1">
        <f>IFERROR(__xludf.DUMMYFUNCTION("""COMPUTED_VALUE"""),92.0)</f>
        <v>92</v>
      </c>
      <c r="F533" s="2">
        <f>IFERROR(__xludf.DUMMYFUNCTION("""COMPUTED_VALUE"""),90.0)</f>
        <v>90</v>
      </c>
      <c r="J533" s="1" t="b">
        <f t="array" ref="J533">IF(NOT(H533=""),AND(C533:H533&gt;B533:G533),IF(NOT(G533=""),AND(C533:G533&gt;B533:F533),IF(NOT(F533=""),AND(C533:F533&gt;B533:E533),AND(C533:E533&gt;B533:D533))))</f>
        <v>0</v>
      </c>
      <c r="K533" s="1" t="b">
        <f t="array" ref="K533">IF(NOT(H533=""),AND(C533:H533&lt;B533:G533),IF(NOT(G533=""),AND(C533:G533&lt;B533:F533),IF(NOT(F533=""),AND(C533:F533&lt;B533:E533),AND(C533:E533&lt;B533:D533))))</f>
        <v>1</v>
      </c>
      <c r="L533" s="1" t="b">
        <f t="array" ref="L533">IF(NOT(H533=""),AND(AND(ABS(C533:H533-B533:G533)&gt;0),AND(ABS(C533:H533-B533:G533)&lt;4)),IF(NOT(G533=""),AND(AND(ABS(C533:G533-B533:F533)&gt;0),AND(ABS(C533:G533-B533:F533)&lt;4)),IF(NOT(F533=""),AND(AND(ABS(C533:F533-B533:E533)&gt;0),AND(ABS(C533:F533-B533:E533)&lt;4)),AND(AND(ABS(C533:E533-B533:D533)&gt;0),AND(ABS(C533:E533-B533:D533)&lt;4)))))</f>
        <v>1</v>
      </c>
      <c r="M533" s="1" t="b">
        <f t="shared" si="1"/>
        <v>1</v>
      </c>
    </row>
    <row r="534" ht="15.75" customHeight="1">
      <c r="A534" s="1" t="s">
        <v>543</v>
      </c>
      <c r="B534" s="1">
        <f>IFERROR(__xludf.DUMMYFUNCTION("SPLIT(A534,"" "")"),67.0)</f>
        <v>67</v>
      </c>
      <c r="C534" s="1">
        <f>IFERROR(__xludf.DUMMYFUNCTION("""COMPUTED_VALUE"""),69.0)</f>
        <v>69</v>
      </c>
      <c r="D534" s="1">
        <f>IFERROR(__xludf.DUMMYFUNCTION("""COMPUTED_VALUE"""),72.0)</f>
        <v>72</v>
      </c>
      <c r="E534" s="1">
        <f>IFERROR(__xludf.DUMMYFUNCTION("""COMPUTED_VALUE"""),75.0)</f>
        <v>75</v>
      </c>
      <c r="F534" s="2">
        <f>IFERROR(__xludf.DUMMYFUNCTION("""COMPUTED_VALUE"""),76.0)</f>
        <v>76</v>
      </c>
      <c r="J534" s="1" t="b">
        <f t="array" ref="J534">IF(NOT(H534=""),AND(C534:H534&gt;B534:G534),IF(NOT(G534=""),AND(C534:G534&gt;B534:F534),IF(NOT(F534=""),AND(C534:F534&gt;B534:E534),AND(C534:E534&gt;B534:D534))))</f>
        <v>1</v>
      </c>
      <c r="K534" s="1" t="b">
        <f t="array" ref="K534">IF(NOT(H534=""),AND(C534:H534&lt;B534:G534),IF(NOT(G534=""),AND(C534:G534&lt;B534:F534),IF(NOT(F534=""),AND(C534:F534&lt;B534:E534),AND(C534:E534&lt;B534:D534))))</f>
        <v>0</v>
      </c>
      <c r="L534" s="1" t="b">
        <f t="array" ref="L534">IF(NOT(H534=""),AND(AND(ABS(C534:H534-B534:G534)&gt;0),AND(ABS(C534:H534-B534:G534)&lt;4)),IF(NOT(G534=""),AND(AND(ABS(C534:G534-B534:F534)&gt;0),AND(ABS(C534:G534-B534:F534)&lt;4)),IF(NOT(F534=""),AND(AND(ABS(C534:F534-B534:E534)&gt;0),AND(ABS(C534:F534-B534:E534)&lt;4)),AND(AND(ABS(C534:E534-B534:D534)&gt;0),AND(ABS(C534:E534-B534:D534)&lt;4)))))</f>
        <v>1</v>
      </c>
      <c r="M534" s="1" t="b">
        <f t="shared" si="1"/>
        <v>1</v>
      </c>
    </row>
    <row r="535" ht="15.75" customHeight="1">
      <c r="A535" s="1" t="s">
        <v>544</v>
      </c>
      <c r="B535" s="1">
        <f>IFERROR(__xludf.DUMMYFUNCTION("SPLIT(A535,"" "")"),28.0)</f>
        <v>28</v>
      </c>
      <c r="C535" s="1">
        <f>IFERROR(__xludf.DUMMYFUNCTION("""COMPUTED_VALUE"""),31.0)</f>
        <v>31</v>
      </c>
      <c r="D535" s="1">
        <f>IFERROR(__xludf.DUMMYFUNCTION("""COMPUTED_VALUE"""),34.0)</f>
        <v>34</v>
      </c>
      <c r="E535" s="1">
        <f>IFERROR(__xludf.DUMMYFUNCTION("""COMPUTED_VALUE"""),37.0)</f>
        <v>37</v>
      </c>
      <c r="F535" s="1">
        <f>IFERROR(__xludf.DUMMYFUNCTION("""COMPUTED_VALUE"""),38.0)</f>
        <v>38</v>
      </c>
      <c r="G535" s="1">
        <f>IFERROR(__xludf.DUMMYFUNCTION("""COMPUTED_VALUE"""),40.0)</f>
        <v>40</v>
      </c>
      <c r="H535" s="1">
        <f>IFERROR(__xludf.DUMMYFUNCTION("""COMPUTED_VALUE"""),43.0)</f>
        <v>43</v>
      </c>
      <c r="I535" s="1">
        <f>IFERROR(__xludf.DUMMYFUNCTION("""COMPUTED_VALUE"""),46.0)</f>
        <v>46</v>
      </c>
      <c r="J535" s="1" t="b">
        <f t="array" ref="J535">IF(NOT(H535=""),AND(C535:H535&gt;B535:G535),IF(NOT(G535=""),AND(C535:G535&gt;B535:F535),IF(NOT(F535=""),AND(C535:F535&gt;B535:E535),AND(C535:E535&gt;B535:D535))))</f>
        <v>1</v>
      </c>
      <c r="K535" s="1" t="b">
        <f t="array" ref="K535">IF(NOT(H535=""),AND(C535:H535&lt;B535:G535),IF(NOT(G535=""),AND(C535:G535&lt;B535:F535),IF(NOT(F535=""),AND(C535:F535&lt;B535:E535),AND(C535:E535&lt;B535:D535))))</f>
        <v>0</v>
      </c>
      <c r="L535" s="1" t="b">
        <f t="array" ref="L535">IF(NOT(H535=""),AND(AND(ABS(C535:H535-B535:G535)&gt;0),AND(ABS(C535:H535-B535:G535)&lt;4)),IF(NOT(G535=""),AND(AND(ABS(C535:G535-B535:F535)&gt;0),AND(ABS(C535:G535-B535:F535)&lt;4)),IF(NOT(F535=""),AND(AND(ABS(C535:F535-B535:E535)&gt;0),AND(ABS(C535:F535-B535:E535)&lt;4)),AND(AND(ABS(C535:E535-B535:D535)&gt;0),AND(ABS(C535:E535-B535:D535)&lt;4)))))</f>
        <v>1</v>
      </c>
      <c r="M535" s="1" t="b">
        <f t="shared" si="1"/>
        <v>1</v>
      </c>
    </row>
    <row r="536" ht="15.75" customHeight="1">
      <c r="A536" s="1" t="s">
        <v>545</v>
      </c>
      <c r="B536" s="1">
        <f>IFERROR(__xludf.DUMMYFUNCTION("SPLIT(A536,"" "")"),40.0)</f>
        <v>40</v>
      </c>
      <c r="C536" s="1">
        <f>IFERROR(__xludf.DUMMYFUNCTION("""COMPUTED_VALUE"""),41.0)</f>
        <v>41</v>
      </c>
      <c r="D536" s="1">
        <f>IFERROR(__xludf.DUMMYFUNCTION("""COMPUTED_VALUE"""),44.0)</f>
        <v>44</v>
      </c>
      <c r="E536" s="1">
        <f>IFERROR(__xludf.DUMMYFUNCTION("""COMPUTED_VALUE"""),45.0)</f>
        <v>45</v>
      </c>
      <c r="F536" s="1">
        <f>IFERROR(__xludf.DUMMYFUNCTION("""COMPUTED_VALUE"""),46.0)</f>
        <v>46</v>
      </c>
      <c r="G536" s="2">
        <f>IFERROR(__xludf.DUMMYFUNCTION("""COMPUTED_VALUE"""),48.0)</f>
        <v>48</v>
      </c>
      <c r="J536" s="1" t="b">
        <f t="array" ref="J536">IF(NOT(H536=""),AND(C536:H536&gt;B536:G536),IF(NOT(G536=""),AND(C536:G536&gt;B536:F536),IF(NOT(F536=""),AND(C536:F536&gt;B536:E536),AND(C536:E536&gt;B536:D536))))</f>
        <v>1</v>
      </c>
      <c r="K536" s="1" t="b">
        <f t="array" ref="K536">IF(NOT(H536=""),AND(C536:H536&lt;B536:G536),IF(NOT(G536=""),AND(C536:G536&lt;B536:F536),IF(NOT(F536=""),AND(C536:F536&lt;B536:E536),AND(C536:E536&lt;B536:D536))))</f>
        <v>0</v>
      </c>
      <c r="L536" s="1" t="b">
        <f t="array" ref="L536">IF(NOT(H536=""),AND(AND(ABS(C536:H536-B536:G536)&gt;0),AND(ABS(C536:H536-B536:G536)&lt;4)),IF(NOT(G536=""),AND(AND(ABS(C536:G536-B536:F536)&gt;0),AND(ABS(C536:G536-B536:F536)&lt;4)),IF(NOT(F536=""),AND(AND(ABS(C536:F536-B536:E536)&gt;0),AND(ABS(C536:F536-B536:E536)&lt;4)),AND(AND(ABS(C536:E536-B536:D536)&gt;0),AND(ABS(C536:E536-B536:D536)&lt;4)))))</f>
        <v>1</v>
      </c>
      <c r="M536" s="1" t="b">
        <f t="shared" si="1"/>
        <v>1</v>
      </c>
    </row>
    <row r="537" ht="15.75" customHeight="1">
      <c r="A537" s="1" t="s">
        <v>546</v>
      </c>
      <c r="B537" s="1">
        <f>IFERROR(__xludf.DUMMYFUNCTION("SPLIT(A537,"" "")"),87.0)</f>
        <v>87</v>
      </c>
      <c r="C537" s="1">
        <f>IFERROR(__xludf.DUMMYFUNCTION("""COMPUTED_VALUE"""),84.0)</f>
        <v>84</v>
      </c>
      <c r="D537" s="1">
        <f>IFERROR(__xludf.DUMMYFUNCTION("""COMPUTED_VALUE"""),82.0)</f>
        <v>82</v>
      </c>
      <c r="E537" s="1">
        <f>IFERROR(__xludf.DUMMYFUNCTION("""COMPUTED_VALUE"""),79.0)</f>
        <v>79</v>
      </c>
      <c r="F537" s="2">
        <f>IFERROR(__xludf.DUMMYFUNCTION("""COMPUTED_VALUE"""),77.0)</f>
        <v>77</v>
      </c>
      <c r="J537" s="1" t="b">
        <f t="array" ref="J537">IF(NOT(H537=""),AND(C537:H537&gt;B537:G537),IF(NOT(G537=""),AND(C537:G537&gt;B537:F537),IF(NOT(F537=""),AND(C537:F537&gt;B537:E537),AND(C537:E537&gt;B537:D537))))</f>
        <v>0</v>
      </c>
      <c r="K537" s="1" t="b">
        <f t="array" ref="K537">IF(NOT(H537=""),AND(C537:H537&lt;B537:G537),IF(NOT(G537=""),AND(C537:G537&lt;B537:F537),IF(NOT(F537=""),AND(C537:F537&lt;B537:E537),AND(C537:E537&lt;B537:D537))))</f>
        <v>1</v>
      </c>
      <c r="L537" s="1" t="b">
        <f t="array" ref="L537">IF(NOT(H537=""),AND(AND(ABS(C537:H537-B537:G537)&gt;0),AND(ABS(C537:H537-B537:G537)&lt;4)),IF(NOT(G537=""),AND(AND(ABS(C537:G537-B537:F537)&gt;0),AND(ABS(C537:G537-B537:F537)&lt;4)),IF(NOT(F537=""),AND(AND(ABS(C537:F537-B537:E537)&gt;0),AND(ABS(C537:F537-B537:E537)&lt;4)),AND(AND(ABS(C537:E537-B537:D537)&gt;0),AND(ABS(C537:E537-B537:D537)&lt;4)))))</f>
        <v>1</v>
      </c>
      <c r="M537" s="1" t="b">
        <f t="shared" si="1"/>
        <v>1</v>
      </c>
    </row>
    <row r="538" ht="15.75" customHeight="1">
      <c r="A538" s="1" t="s">
        <v>547</v>
      </c>
      <c r="B538" s="1">
        <f>IFERROR(__xludf.DUMMYFUNCTION("SPLIT(A538,"" "")"),39.0)</f>
        <v>39</v>
      </c>
      <c r="C538" s="1">
        <f>IFERROR(__xludf.DUMMYFUNCTION("""COMPUTED_VALUE"""),40.0)</f>
        <v>40</v>
      </c>
      <c r="D538" s="1">
        <f>IFERROR(__xludf.DUMMYFUNCTION("""COMPUTED_VALUE"""),43.0)</f>
        <v>43</v>
      </c>
      <c r="E538" s="1">
        <f>IFERROR(__xludf.DUMMYFUNCTION("""COMPUTED_VALUE"""),45.0)</f>
        <v>45</v>
      </c>
      <c r="F538" s="2">
        <f>IFERROR(__xludf.DUMMYFUNCTION("""COMPUTED_VALUE"""),47.0)</f>
        <v>47</v>
      </c>
      <c r="J538" s="1" t="b">
        <f t="array" ref="J538">IF(NOT(H538=""),AND(C538:H538&gt;B538:G538),IF(NOT(G538=""),AND(C538:G538&gt;B538:F538),IF(NOT(F538=""),AND(C538:F538&gt;B538:E538),AND(C538:E538&gt;B538:D538))))</f>
        <v>1</v>
      </c>
      <c r="K538" s="1" t="b">
        <f t="array" ref="K538">IF(NOT(H538=""),AND(C538:H538&lt;B538:G538),IF(NOT(G538=""),AND(C538:G538&lt;B538:F538),IF(NOT(F538=""),AND(C538:F538&lt;B538:E538),AND(C538:E538&lt;B538:D538))))</f>
        <v>0</v>
      </c>
      <c r="L538" s="1" t="b">
        <f t="array" ref="L538">IF(NOT(H538=""),AND(AND(ABS(C538:H538-B538:G538)&gt;0),AND(ABS(C538:H538-B538:G538)&lt;4)),IF(NOT(G538=""),AND(AND(ABS(C538:G538-B538:F538)&gt;0),AND(ABS(C538:G538-B538:F538)&lt;4)),IF(NOT(F538=""),AND(AND(ABS(C538:F538-B538:E538)&gt;0),AND(ABS(C538:F538-B538:E538)&lt;4)),AND(AND(ABS(C538:E538-B538:D538)&gt;0),AND(ABS(C538:E538-B538:D538)&lt;4)))))</f>
        <v>1</v>
      </c>
      <c r="M538" s="1" t="b">
        <f t="shared" si="1"/>
        <v>1</v>
      </c>
    </row>
    <row r="539" ht="15.75" customHeight="1">
      <c r="A539" s="1" t="s">
        <v>548</v>
      </c>
      <c r="B539" s="1">
        <f>IFERROR(__xludf.DUMMYFUNCTION("SPLIT(A539,"" "")"),39.0)</f>
        <v>39</v>
      </c>
      <c r="C539" s="1">
        <f>IFERROR(__xludf.DUMMYFUNCTION("""COMPUTED_VALUE"""),37.0)</f>
        <v>37</v>
      </c>
      <c r="D539" s="1">
        <f>IFERROR(__xludf.DUMMYFUNCTION("""COMPUTED_VALUE"""),34.0)</f>
        <v>34</v>
      </c>
      <c r="E539" s="1">
        <f>IFERROR(__xludf.DUMMYFUNCTION("""COMPUTED_VALUE"""),32.0)</f>
        <v>32</v>
      </c>
      <c r="F539" s="1">
        <f>IFERROR(__xludf.DUMMYFUNCTION("""COMPUTED_VALUE"""),31.0)</f>
        <v>31</v>
      </c>
      <c r="G539" s="2">
        <f>IFERROR(__xludf.DUMMYFUNCTION("""COMPUTED_VALUE"""),29.0)</f>
        <v>29</v>
      </c>
      <c r="J539" s="1" t="b">
        <f t="array" ref="J539">IF(NOT(H539=""),AND(C539:H539&gt;B539:G539),IF(NOT(G539=""),AND(C539:G539&gt;B539:F539),IF(NOT(F539=""),AND(C539:F539&gt;B539:E539),AND(C539:E539&gt;B539:D539))))</f>
        <v>0</v>
      </c>
      <c r="K539" s="1" t="b">
        <f t="array" ref="K539">IF(NOT(H539=""),AND(C539:H539&lt;B539:G539),IF(NOT(G539=""),AND(C539:G539&lt;B539:F539),IF(NOT(F539=""),AND(C539:F539&lt;B539:E539),AND(C539:E539&lt;B539:D539))))</f>
        <v>1</v>
      </c>
      <c r="L539" s="1" t="b">
        <f t="array" ref="L539">IF(NOT(H539=""),AND(AND(ABS(C539:H539-B539:G539)&gt;0),AND(ABS(C539:H539-B539:G539)&lt;4)),IF(NOT(G539=""),AND(AND(ABS(C539:G539-B539:F539)&gt;0),AND(ABS(C539:G539-B539:F539)&lt;4)),IF(NOT(F539=""),AND(AND(ABS(C539:F539-B539:E539)&gt;0),AND(ABS(C539:F539-B539:E539)&lt;4)),AND(AND(ABS(C539:E539-B539:D539)&gt;0),AND(ABS(C539:E539-B539:D539)&lt;4)))))</f>
        <v>1</v>
      </c>
      <c r="M539" s="1" t="b">
        <f t="shared" si="1"/>
        <v>1</v>
      </c>
    </row>
    <row r="540" ht="15.75" customHeight="1">
      <c r="A540" s="1" t="s">
        <v>549</v>
      </c>
      <c r="B540" s="1">
        <f>IFERROR(__xludf.DUMMYFUNCTION("SPLIT(A540,"" "")"),96.0)</f>
        <v>96</v>
      </c>
      <c r="C540" s="1">
        <f>IFERROR(__xludf.DUMMYFUNCTION("""COMPUTED_VALUE"""),94.0)</f>
        <v>94</v>
      </c>
      <c r="D540" s="1">
        <f>IFERROR(__xludf.DUMMYFUNCTION("""COMPUTED_VALUE"""),93.0)</f>
        <v>93</v>
      </c>
      <c r="E540" s="1">
        <f>IFERROR(__xludf.DUMMYFUNCTION("""COMPUTED_VALUE"""),91.0)</f>
        <v>91</v>
      </c>
      <c r="F540" s="2">
        <f>IFERROR(__xludf.DUMMYFUNCTION("""COMPUTED_VALUE"""),89.0)</f>
        <v>89</v>
      </c>
      <c r="J540" s="1" t="b">
        <f t="array" ref="J540">IF(NOT(H540=""),AND(C540:H540&gt;B540:G540),IF(NOT(G540=""),AND(C540:G540&gt;B540:F540),IF(NOT(F540=""),AND(C540:F540&gt;B540:E540),AND(C540:E540&gt;B540:D540))))</f>
        <v>0</v>
      </c>
      <c r="K540" s="1" t="b">
        <f t="array" ref="K540">IF(NOT(H540=""),AND(C540:H540&lt;B540:G540),IF(NOT(G540=""),AND(C540:G540&lt;B540:F540),IF(NOT(F540=""),AND(C540:F540&lt;B540:E540),AND(C540:E540&lt;B540:D540))))</f>
        <v>1</v>
      </c>
      <c r="L540" s="1" t="b">
        <f t="array" ref="L540">IF(NOT(H540=""),AND(AND(ABS(C540:H540-B540:G540)&gt;0),AND(ABS(C540:H540-B540:G540)&lt;4)),IF(NOT(G540=""),AND(AND(ABS(C540:G540-B540:F540)&gt;0),AND(ABS(C540:G540-B540:F540)&lt;4)),IF(NOT(F540=""),AND(AND(ABS(C540:F540-B540:E540)&gt;0),AND(ABS(C540:F540-B540:E540)&lt;4)),AND(AND(ABS(C540:E540-B540:D540)&gt;0),AND(ABS(C540:E540-B540:D540)&lt;4)))))</f>
        <v>1</v>
      </c>
      <c r="M540" s="1" t="b">
        <f t="shared" si="1"/>
        <v>1</v>
      </c>
    </row>
    <row r="541" ht="15.75" customHeight="1">
      <c r="A541" s="1" t="s">
        <v>550</v>
      </c>
      <c r="B541" s="1">
        <f>IFERROR(__xludf.DUMMYFUNCTION("SPLIT(A541,"" "")"),75.0)</f>
        <v>75</v>
      </c>
      <c r="C541" s="1">
        <f>IFERROR(__xludf.DUMMYFUNCTION("""COMPUTED_VALUE"""),76.0)</f>
        <v>76</v>
      </c>
      <c r="D541" s="1">
        <f>IFERROR(__xludf.DUMMYFUNCTION("""COMPUTED_VALUE"""),79.0)</f>
        <v>79</v>
      </c>
      <c r="E541" s="1">
        <f>IFERROR(__xludf.DUMMYFUNCTION("""COMPUTED_VALUE"""),80.0)</f>
        <v>80</v>
      </c>
      <c r="F541" s="1">
        <f>IFERROR(__xludf.DUMMYFUNCTION("""COMPUTED_VALUE"""),83.0)</f>
        <v>83</v>
      </c>
      <c r="G541" s="2">
        <f>IFERROR(__xludf.DUMMYFUNCTION("""COMPUTED_VALUE"""),84.0)</f>
        <v>84</v>
      </c>
      <c r="J541" s="1" t="b">
        <f t="array" ref="J541">IF(NOT(H541=""),AND(C541:H541&gt;B541:G541),IF(NOT(G541=""),AND(C541:G541&gt;B541:F541),IF(NOT(F541=""),AND(C541:F541&gt;B541:E541),AND(C541:E541&gt;B541:D541))))</f>
        <v>1</v>
      </c>
      <c r="K541" s="1" t="b">
        <f t="array" ref="K541">IF(NOT(H541=""),AND(C541:H541&lt;B541:G541),IF(NOT(G541=""),AND(C541:G541&lt;B541:F541),IF(NOT(F541=""),AND(C541:F541&lt;B541:E541),AND(C541:E541&lt;B541:D541))))</f>
        <v>0</v>
      </c>
      <c r="L541" s="1" t="b">
        <f t="array" ref="L541">IF(NOT(H541=""),AND(AND(ABS(C541:H541-B541:G541)&gt;0),AND(ABS(C541:H541-B541:G541)&lt;4)),IF(NOT(G541=""),AND(AND(ABS(C541:G541-B541:F541)&gt;0),AND(ABS(C541:G541-B541:F541)&lt;4)),IF(NOT(F541=""),AND(AND(ABS(C541:F541-B541:E541)&gt;0),AND(ABS(C541:F541-B541:E541)&lt;4)),AND(AND(ABS(C541:E541-B541:D541)&gt;0),AND(ABS(C541:E541-B541:D541)&lt;4)))))</f>
        <v>1</v>
      </c>
      <c r="M541" s="1" t="b">
        <f t="shared" si="1"/>
        <v>1</v>
      </c>
    </row>
    <row r="542" ht="15.75" customHeight="1">
      <c r="A542" s="1" t="s">
        <v>551</v>
      </c>
      <c r="B542" s="1">
        <f>IFERROR(__xludf.DUMMYFUNCTION("SPLIT(A542,"" "")"),55.0)</f>
        <v>55</v>
      </c>
      <c r="C542" s="1">
        <f>IFERROR(__xludf.DUMMYFUNCTION("""COMPUTED_VALUE"""),52.0)</f>
        <v>52</v>
      </c>
      <c r="D542" s="1">
        <f>IFERROR(__xludf.DUMMYFUNCTION("""COMPUTED_VALUE"""),49.0)</f>
        <v>49</v>
      </c>
      <c r="E542" s="1">
        <f>IFERROR(__xludf.DUMMYFUNCTION("""COMPUTED_VALUE"""),46.0)</f>
        <v>46</v>
      </c>
      <c r="F542" s="1">
        <f>IFERROR(__xludf.DUMMYFUNCTION("""COMPUTED_VALUE"""),43.0)</f>
        <v>43</v>
      </c>
      <c r="G542" s="1">
        <f>IFERROR(__xludf.DUMMYFUNCTION("""COMPUTED_VALUE"""),40.0)</f>
        <v>40</v>
      </c>
      <c r="H542" s="2">
        <f>IFERROR(__xludf.DUMMYFUNCTION("""COMPUTED_VALUE"""),37.0)</f>
        <v>37</v>
      </c>
      <c r="J542" s="1" t="b">
        <f t="array" ref="J542">IF(NOT(H542=""),AND(C542:H542&gt;B542:G542),IF(NOT(G542=""),AND(C542:G542&gt;B542:F542),IF(NOT(F542=""),AND(C542:F542&gt;B542:E542),AND(C542:E542&gt;B542:D542))))</f>
        <v>0</v>
      </c>
      <c r="K542" s="1" t="b">
        <f t="array" ref="K542">IF(NOT(H542=""),AND(C542:H542&lt;B542:G542),IF(NOT(G542=""),AND(C542:G542&lt;B542:F542),IF(NOT(F542=""),AND(C542:F542&lt;B542:E542),AND(C542:E542&lt;B542:D542))))</f>
        <v>1</v>
      </c>
      <c r="L542" s="1" t="b">
        <f t="array" ref="L542">IF(NOT(H542=""),AND(AND(ABS(C542:H542-B542:G542)&gt;0),AND(ABS(C542:H542-B542:G542)&lt;4)),IF(NOT(G542=""),AND(AND(ABS(C542:G542-B542:F542)&gt;0),AND(ABS(C542:G542-B542:F542)&lt;4)),IF(NOT(F542=""),AND(AND(ABS(C542:F542-B542:E542)&gt;0),AND(ABS(C542:F542-B542:E542)&lt;4)),AND(AND(ABS(C542:E542-B542:D542)&gt;0),AND(ABS(C542:E542-B542:D542)&lt;4)))))</f>
        <v>1</v>
      </c>
      <c r="M542" s="1" t="b">
        <f t="shared" si="1"/>
        <v>1</v>
      </c>
    </row>
    <row r="543" ht="15.75" customHeight="1">
      <c r="A543" s="1" t="s">
        <v>552</v>
      </c>
      <c r="B543" s="1">
        <f>IFERROR(__xludf.DUMMYFUNCTION("SPLIT(A543,"" "")"),65.0)</f>
        <v>65</v>
      </c>
      <c r="C543" s="1">
        <f>IFERROR(__xludf.DUMMYFUNCTION("""COMPUTED_VALUE"""),63.0)</f>
        <v>63</v>
      </c>
      <c r="D543" s="1">
        <f>IFERROR(__xludf.DUMMYFUNCTION("""COMPUTED_VALUE"""),62.0)</f>
        <v>62</v>
      </c>
      <c r="E543" s="1">
        <f>IFERROR(__xludf.DUMMYFUNCTION("""COMPUTED_VALUE"""),61.0)</f>
        <v>61</v>
      </c>
      <c r="F543" s="1">
        <f>IFERROR(__xludf.DUMMYFUNCTION("""COMPUTED_VALUE"""),58.0)</f>
        <v>58</v>
      </c>
      <c r="G543" s="1">
        <f>IFERROR(__xludf.DUMMYFUNCTION("""COMPUTED_VALUE"""),56.0)</f>
        <v>56</v>
      </c>
      <c r="H543" s="2">
        <f>IFERROR(__xludf.DUMMYFUNCTION("""COMPUTED_VALUE"""),55.0)</f>
        <v>55</v>
      </c>
      <c r="J543" s="1" t="b">
        <f t="array" ref="J543">IF(NOT(H543=""),AND(C543:H543&gt;B543:G543),IF(NOT(G543=""),AND(C543:G543&gt;B543:F543),IF(NOT(F543=""),AND(C543:F543&gt;B543:E543),AND(C543:E543&gt;B543:D543))))</f>
        <v>0</v>
      </c>
      <c r="K543" s="1" t="b">
        <f t="array" ref="K543">IF(NOT(H543=""),AND(C543:H543&lt;B543:G543),IF(NOT(G543=""),AND(C543:G543&lt;B543:F543),IF(NOT(F543=""),AND(C543:F543&lt;B543:E543),AND(C543:E543&lt;B543:D543))))</f>
        <v>1</v>
      </c>
      <c r="L543" s="1" t="b">
        <f t="array" ref="L543">IF(NOT(H543=""),AND(AND(ABS(C543:H543-B543:G543)&gt;0),AND(ABS(C543:H543-B543:G543)&lt;4)),IF(NOT(G543=""),AND(AND(ABS(C543:G543-B543:F543)&gt;0),AND(ABS(C543:G543-B543:F543)&lt;4)),IF(NOT(F543=""),AND(AND(ABS(C543:F543-B543:E543)&gt;0),AND(ABS(C543:F543-B543:E543)&lt;4)),AND(AND(ABS(C543:E543-B543:D543)&gt;0),AND(ABS(C543:E543-B543:D543)&lt;4)))))</f>
        <v>1</v>
      </c>
      <c r="M543" s="1" t="b">
        <f t="shared" si="1"/>
        <v>1</v>
      </c>
    </row>
    <row r="544" ht="15.75" customHeight="1">
      <c r="A544" s="1" t="s">
        <v>553</v>
      </c>
      <c r="B544" s="1">
        <f>IFERROR(__xludf.DUMMYFUNCTION("SPLIT(A544,"" "")"),6.0)</f>
        <v>6</v>
      </c>
      <c r="C544" s="1">
        <f>IFERROR(__xludf.DUMMYFUNCTION("""COMPUTED_VALUE"""),7.0)</f>
        <v>7</v>
      </c>
      <c r="D544" s="1">
        <f>IFERROR(__xludf.DUMMYFUNCTION("""COMPUTED_VALUE"""),10.0)</f>
        <v>10</v>
      </c>
      <c r="E544" s="1">
        <f>IFERROR(__xludf.DUMMYFUNCTION("""COMPUTED_VALUE"""),11.0)</f>
        <v>11</v>
      </c>
      <c r="F544" s="1">
        <f>IFERROR(__xludf.DUMMYFUNCTION("""COMPUTED_VALUE"""),13.0)</f>
        <v>13</v>
      </c>
      <c r="G544" s="1">
        <f>IFERROR(__xludf.DUMMYFUNCTION("""COMPUTED_VALUE"""),15.0)</f>
        <v>15</v>
      </c>
      <c r="H544" s="1">
        <f>IFERROR(__xludf.DUMMYFUNCTION("""COMPUTED_VALUE"""),18.0)</f>
        <v>18</v>
      </c>
      <c r="I544" s="1">
        <f>IFERROR(__xludf.DUMMYFUNCTION("""COMPUTED_VALUE"""),21.0)</f>
        <v>21</v>
      </c>
      <c r="J544" s="1" t="b">
        <f t="array" ref="J544">IF(NOT(H544=""),AND(C544:H544&gt;B544:G544),IF(NOT(G544=""),AND(C544:G544&gt;B544:F544),IF(NOT(F544=""),AND(C544:F544&gt;B544:E544),AND(C544:E544&gt;B544:D544))))</f>
        <v>1</v>
      </c>
      <c r="K544" s="1" t="b">
        <f t="array" ref="K544">IF(NOT(H544=""),AND(C544:H544&lt;B544:G544),IF(NOT(G544=""),AND(C544:G544&lt;B544:F544),IF(NOT(F544=""),AND(C544:F544&lt;B544:E544),AND(C544:E544&lt;B544:D544))))</f>
        <v>0</v>
      </c>
      <c r="L544" s="1" t="b">
        <f t="array" ref="L544">IF(NOT(H544=""),AND(AND(ABS(C544:H544-B544:G544)&gt;0),AND(ABS(C544:H544-B544:G544)&lt;4)),IF(NOT(G544=""),AND(AND(ABS(C544:G544-B544:F544)&gt;0),AND(ABS(C544:G544-B544:F544)&lt;4)),IF(NOT(F544=""),AND(AND(ABS(C544:F544-B544:E544)&gt;0),AND(ABS(C544:F544-B544:E544)&lt;4)),AND(AND(ABS(C544:E544-B544:D544)&gt;0),AND(ABS(C544:E544-B544:D544)&lt;4)))))</f>
        <v>1</v>
      </c>
      <c r="M544" s="1" t="b">
        <f t="shared" si="1"/>
        <v>1</v>
      </c>
    </row>
    <row r="545" ht="15.75" customHeight="1">
      <c r="A545" s="1" t="s">
        <v>554</v>
      </c>
      <c r="B545" s="1">
        <f>IFERROR(__xludf.DUMMYFUNCTION("SPLIT(A545,"" "")"),11.0)</f>
        <v>11</v>
      </c>
      <c r="C545" s="1">
        <f>IFERROR(__xludf.DUMMYFUNCTION("""COMPUTED_VALUE"""),9.0)</f>
        <v>9</v>
      </c>
      <c r="D545" s="1">
        <f>IFERROR(__xludf.DUMMYFUNCTION("""COMPUTED_VALUE"""),8.0)</f>
        <v>8</v>
      </c>
      <c r="E545" s="1">
        <f>IFERROR(__xludf.DUMMYFUNCTION("""COMPUTED_VALUE"""),6.0)</f>
        <v>6</v>
      </c>
      <c r="F545" s="1">
        <f>IFERROR(__xludf.DUMMYFUNCTION("""COMPUTED_VALUE"""),5.0)</f>
        <v>5</v>
      </c>
      <c r="G545" s="1">
        <f>IFERROR(__xludf.DUMMYFUNCTION("""COMPUTED_VALUE"""),4.0)</f>
        <v>4</v>
      </c>
      <c r="H545" s="2">
        <f>IFERROR(__xludf.DUMMYFUNCTION("""COMPUTED_VALUE"""),1.0)</f>
        <v>1</v>
      </c>
      <c r="J545" s="1" t="b">
        <f t="array" ref="J545">IF(NOT(H545=""),AND(C545:H545&gt;B545:G545),IF(NOT(G545=""),AND(C545:G545&gt;B545:F545),IF(NOT(F545=""),AND(C545:F545&gt;B545:E545),AND(C545:E545&gt;B545:D545))))</f>
        <v>0</v>
      </c>
      <c r="K545" s="1" t="b">
        <f t="array" ref="K545">IF(NOT(H545=""),AND(C545:H545&lt;B545:G545),IF(NOT(G545=""),AND(C545:G545&lt;B545:F545),IF(NOT(F545=""),AND(C545:F545&lt;B545:E545),AND(C545:E545&lt;B545:D545))))</f>
        <v>1</v>
      </c>
      <c r="L545" s="1" t="b">
        <f t="array" ref="L545">IF(NOT(H545=""),AND(AND(ABS(C545:H545-B545:G545)&gt;0),AND(ABS(C545:H545-B545:G545)&lt;4)),IF(NOT(G545=""),AND(AND(ABS(C545:G545-B545:F545)&gt;0),AND(ABS(C545:G545-B545:F545)&lt;4)),IF(NOT(F545=""),AND(AND(ABS(C545:F545-B545:E545)&gt;0),AND(ABS(C545:F545-B545:E545)&lt;4)),AND(AND(ABS(C545:E545-B545:D545)&gt;0),AND(ABS(C545:E545-B545:D545)&lt;4)))))</f>
        <v>1</v>
      </c>
      <c r="M545" s="1" t="b">
        <f t="shared" si="1"/>
        <v>1</v>
      </c>
    </row>
    <row r="546" ht="15.75" customHeight="1">
      <c r="A546" s="1" t="s">
        <v>555</v>
      </c>
      <c r="B546" s="1">
        <f>IFERROR(__xludf.DUMMYFUNCTION("SPLIT(A546,"" "")"),26.0)</f>
        <v>26</v>
      </c>
      <c r="C546" s="1">
        <f>IFERROR(__xludf.DUMMYFUNCTION("""COMPUTED_VALUE"""),23.0)</f>
        <v>23</v>
      </c>
      <c r="D546" s="1">
        <f>IFERROR(__xludf.DUMMYFUNCTION("""COMPUTED_VALUE"""),21.0)</f>
        <v>21</v>
      </c>
      <c r="E546" s="1">
        <f>IFERROR(__xludf.DUMMYFUNCTION("""COMPUTED_VALUE"""),20.0)</f>
        <v>20</v>
      </c>
      <c r="F546" s="1">
        <f>IFERROR(__xludf.DUMMYFUNCTION("""COMPUTED_VALUE"""),19.0)</f>
        <v>19</v>
      </c>
      <c r="G546" s="1">
        <f>IFERROR(__xludf.DUMMYFUNCTION("""COMPUTED_VALUE"""),18.0)</f>
        <v>18</v>
      </c>
      <c r="H546" s="1">
        <f>IFERROR(__xludf.DUMMYFUNCTION("""COMPUTED_VALUE"""),16.0)</f>
        <v>16</v>
      </c>
      <c r="I546" s="1">
        <f>IFERROR(__xludf.DUMMYFUNCTION("""COMPUTED_VALUE"""),15.0)</f>
        <v>15</v>
      </c>
      <c r="J546" s="1" t="b">
        <f t="array" ref="J546">IF(NOT(H546=""),AND(C546:H546&gt;B546:G546),IF(NOT(G546=""),AND(C546:G546&gt;B546:F546),IF(NOT(F546=""),AND(C546:F546&gt;B546:E546),AND(C546:E546&gt;B546:D546))))</f>
        <v>0</v>
      </c>
      <c r="K546" s="1" t="b">
        <f t="array" ref="K546">IF(NOT(H546=""),AND(C546:H546&lt;B546:G546),IF(NOT(G546=""),AND(C546:G546&lt;B546:F546),IF(NOT(F546=""),AND(C546:F546&lt;B546:E546),AND(C546:E546&lt;B546:D546))))</f>
        <v>1</v>
      </c>
      <c r="L546" s="1" t="b">
        <f t="array" ref="L546">IF(NOT(H546=""),AND(AND(ABS(C546:H546-B546:G546)&gt;0),AND(ABS(C546:H546-B546:G546)&lt;4)),IF(NOT(G546=""),AND(AND(ABS(C546:G546-B546:F546)&gt;0),AND(ABS(C546:G546-B546:F546)&lt;4)),IF(NOT(F546=""),AND(AND(ABS(C546:F546-B546:E546)&gt;0),AND(ABS(C546:F546-B546:E546)&lt;4)),AND(AND(ABS(C546:E546-B546:D546)&gt;0),AND(ABS(C546:E546-B546:D546)&lt;4)))))</f>
        <v>1</v>
      </c>
      <c r="M546" s="1" t="b">
        <f t="shared" si="1"/>
        <v>1</v>
      </c>
    </row>
    <row r="547" ht="15.75" customHeight="1">
      <c r="A547" s="1" t="s">
        <v>556</v>
      </c>
      <c r="B547" s="1">
        <f>IFERROR(__xludf.DUMMYFUNCTION("SPLIT(A547,"" "")"),19.0)</f>
        <v>19</v>
      </c>
      <c r="C547" s="1">
        <f>IFERROR(__xludf.DUMMYFUNCTION("""COMPUTED_VALUE"""),22.0)</f>
        <v>22</v>
      </c>
      <c r="D547" s="1">
        <f>IFERROR(__xludf.DUMMYFUNCTION("""COMPUTED_VALUE"""),25.0)</f>
        <v>25</v>
      </c>
      <c r="E547" s="1">
        <f>IFERROR(__xludf.DUMMYFUNCTION("""COMPUTED_VALUE"""),27.0)</f>
        <v>27</v>
      </c>
      <c r="F547" s="1">
        <f>IFERROR(__xludf.DUMMYFUNCTION("""COMPUTED_VALUE"""),29.0)</f>
        <v>29</v>
      </c>
      <c r="G547" s="1">
        <f>IFERROR(__xludf.DUMMYFUNCTION("""COMPUTED_VALUE"""),31.0)</f>
        <v>31</v>
      </c>
      <c r="H547" s="1">
        <f>IFERROR(__xludf.DUMMYFUNCTION("""COMPUTED_VALUE"""),33.0)</f>
        <v>33</v>
      </c>
      <c r="I547" s="1">
        <f>IFERROR(__xludf.DUMMYFUNCTION("""COMPUTED_VALUE"""),34.0)</f>
        <v>34</v>
      </c>
      <c r="J547" s="1" t="b">
        <f t="array" ref="J547">IF(NOT(H547=""),AND(C547:H547&gt;B547:G547),IF(NOT(G547=""),AND(C547:G547&gt;B547:F547),IF(NOT(F547=""),AND(C547:F547&gt;B547:E547),AND(C547:E547&gt;B547:D547))))</f>
        <v>1</v>
      </c>
      <c r="K547" s="1" t="b">
        <f t="array" ref="K547">IF(NOT(H547=""),AND(C547:H547&lt;B547:G547),IF(NOT(G547=""),AND(C547:G547&lt;B547:F547),IF(NOT(F547=""),AND(C547:F547&lt;B547:E547),AND(C547:E547&lt;B547:D547))))</f>
        <v>0</v>
      </c>
      <c r="L547" s="1" t="b">
        <f t="array" ref="L547">IF(NOT(H547=""),AND(AND(ABS(C547:H547-B547:G547)&gt;0),AND(ABS(C547:H547-B547:G547)&lt;4)),IF(NOT(G547=""),AND(AND(ABS(C547:G547-B547:F547)&gt;0),AND(ABS(C547:G547-B547:F547)&lt;4)),IF(NOT(F547=""),AND(AND(ABS(C547:F547-B547:E547)&gt;0),AND(ABS(C547:F547-B547:E547)&lt;4)),AND(AND(ABS(C547:E547-B547:D547)&gt;0),AND(ABS(C547:E547-B547:D547)&lt;4)))))</f>
        <v>1</v>
      </c>
      <c r="M547" s="1" t="b">
        <f t="shared" si="1"/>
        <v>1</v>
      </c>
    </row>
    <row r="548" ht="15.75" customHeight="1">
      <c r="A548" s="1" t="s">
        <v>557</v>
      </c>
      <c r="B548" s="1">
        <f>IFERROR(__xludf.DUMMYFUNCTION("SPLIT(A548,"" "")"),39.0)</f>
        <v>39</v>
      </c>
      <c r="C548" s="1">
        <f>IFERROR(__xludf.DUMMYFUNCTION("""COMPUTED_VALUE"""),36.0)</f>
        <v>36</v>
      </c>
      <c r="D548" s="1">
        <f>IFERROR(__xludf.DUMMYFUNCTION("""COMPUTED_VALUE"""),33.0)</f>
        <v>33</v>
      </c>
      <c r="E548" s="1">
        <f>IFERROR(__xludf.DUMMYFUNCTION("""COMPUTED_VALUE"""),30.0)</f>
        <v>30</v>
      </c>
      <c r="F548" s="1">
        <f>IFERROR(__xludf.DUMMYFUNCTION("""COMPUTED_VALUE"""),28.0)</f>
        <v>28</v>
      </c>
      <c r="G548" s="2">
        <f>IFERROR(__xludf.DUMMYFUNCTION("""COMPUTED_VALUE"""),25.0)</f>
        <v>25</v>
      </c>
      <c r="J548" s="1" t="b">
        <f t="array" ref="J548">IF(NOT(H548=""),AND(C548:H548&gt;B548:G548),IF(NOT(G548=""),AND(C548:G548&gt;B548:F548),IF(NOT(F548=""),AND(C548:F548&gt;B548:E548),AND(C548:E548&gt;B548:D548))))</f>
        <v>0</v>
      </c>
      <c r="K548" s="1" t="b">
        <f t="array" ref="K548">IF(NOT(H548=""),AND(C548:H548&lt;B548:G548),IF(NOT(G548=""),AND(C548:G548&lt;B548:F548),IF(NOT(F548=""),AND(C548:F548&lt;B548:E548),AND(C548:E548&lt;B548:D548))))</f>
        <v>1</v>
      </c>
      <c r="L548" s="1" t="b">
        <f t="array" ref="L548">IF(NOT(H548=""),AND(AND(ABS(C548:H548-B548:G548)&gt;0),AND(ABS(C548:H548-B548:G548)&lt;4)),IF(NOT(G548=""),AND(AND(ABS(C548:G548-B548:F548)&gt;0),AND(ABS(C548:G548-B548:F548)&lt;4)),IF(NOT(F548=""),AND(AND(ABS(C548:F548-B548:E548)&gt;0),AND(ABS(C548:F548-B548:E548)&lt;4)),AND(AND(ABS(C548:E548-B548:D548)&gt;0),AND(ABS(C548:E548-B548:D548)&lt;4)))))</f>
        <v>1</v>
      </c>
      <c r="M548" s="1" t="b">
        <f t="shared" si="1"/>
        <v>1</v>
      </c>
    </row>
    <row r="549" ht="15.75" customHeight="1">
      <c r="A549" s="1" t="s">
        <v>558</v>
      </c>
      <c r="B549" s="1">
        <f>IFERROR(__xludf.DUMMYFUNCTION("SPLIT(A549,"" "")"),58.0)</f>
        <v>58</v>
      </c>
      <c r="C549" s="1">
        <f>IFERROR(__xludf.DUMMYFUNCTION("""COMPUTED_VALUE"""),59.0)</f>
        <v>59</v>
      </c>
      <c r="D549" s="1">
        <f>IFERROR(__xludf.DUMMYFUNCTION("""COMPUTED_VALUE"""),60.0)</f>
        <v>60</v>
      </c>
      <c r="E549" s="1">
        <f>IFERROR(__xludf.DUMMYFUNCTION("""COMPUTED_VALUE"""),61.0)</f>
        <v>61</v>
      </c>
      <c r="F549" s="1">
        <f>IFERROR(__xludf.DUMMYFUNCTION("""COMPUTED_VALUE"""),62.0)</f>
        <v>62</v>
      </c>
      <c r="G549" s="1">
        <f>IFERROR(__xludf.DUMMYFUNCTION("""COMPUTED_VALUE"""),65.0)</f>
        <v>65</v>
      </c>
      <c r="H549" s="2">
        <f>IFERROR(__xludf.DUMMYFUNCTION("""COMPUTED_VALUE"""),66.0)</f>
        <v>66</v>
      </c>
      <c r="J549" s="1" t="b">
        <f t="array" ref="J549">IF(NOT(H549=""),AND(C549:H549&gt;B549:G549),IF(NOT(G549=""),AND(C549:G549&gt;B549:F549),IF(NOT(F549=""),AND(C549:F549&gt;B549:E549),AND(C549:E549&gt;B549:D549))))</f>
        <v>1</v>
      </c>
      <c r="K549" s="1" t="b">
        <f t="array" ref="K549">IF(NOT(H549=""),AND(C549:H549&lt;B549:G549),IF(NOT(G549=""),AND(C549:G549&lt;B549:F549),IF(NOT(F549=""),AND(C549:F549&lt;B549:E549),AND(C549:E549&lt;B549:D549))))</f>
        <v>0</v>
      </c>
      <c r="L549" s="1" t="b">
        <f t="array" ref="L549">IF(NOT(H549=""),AND(AND(ABS(C549:H549-B549:G549)&gt;0),AND(ABS(C549:H549-B549:G549)&lt;4)),IF(NOT(G549=""),AND(AND(ABS(C549:G549-B549:F549)&gt;0),AND(ABS(C549:G549-B549:F549)&lt;4)),IF(NOT(F549=""),AND(AND(ABS(C549:F549-B549:E549)&gt;0),AND(ABS(C549:F549-B549:E549)&lt;4)),AND(AND(ABS(C549:E549-B549:D549)&gt;0),AND(ABS(C549:E549-B549:D549)&lt;4)))))</f>
        <v>1</v>
      </c>
      <c r="M549" s="1" t="b">
        <f t="shared" si="1"/>
        <v>1</v>
      </c>
    </row>
    <row r="550" ht="15.75" customHeight="1">
      <c r="A550" s="1" t="s">
        <v>559</v>
      </c>
      <c r="B550" s="1">
        <f>IFERROR(__xludf.DUMMYFUNCTION("SPLIT(A550,"" "")"),31.0)</f>
        <v>31</v>
      </c>
      <c r="C550" s="1">
        <f>IFERROR(__xludf.DUMMYFUNCTION("""COMPUTED_VALUE"""),29.0)</f>
        <v>29</v>
      </c>
      <c r="D550" s="1">
        <f>IFERROR(__xludf.DUMMYFUNCTION("""COMPUTED_VALUE"""),27.0)</f>
        <v>27</v>
      </c>
      <c r="E550" s="1">
        <f>IFERROR(__xludf.DUMMYFUNCTION("""COMPUTED_VALUE"""),24.0)</f>
        <v>24</v>
      </c>
      <c r="F550" s="1">
        <f>IFERROR(__xludf.DUMMYFUNCTION("""COMPUTED_VALUE"""),22.0)</f>
        <v>22</v>
      </c>
      <c r="G550" s="1">
        <f>IFERROR(__xludf.DUMMYFUNCTION("""COMPUTED_VALUE"""),21.0)</f>
        <v>21</v>
      </c>
      <c r="H550" s="2">
        <f>IFERROR(__xludf.DUMMYFUNCTION("""COMPUTED_VALUE"""),18.0)</f>
        <v>18</v>
      </c>
      <c r="J550" s="1" t="b">
        <f t="array" ref="J550">IF(NOT(H550=""),AND(C550:H550&gt;B550:G550),IF(NOT(G550=""),AND(C550:G550&gt;B550:F550),IF(NOT(F550=""),AND(C550:F550&gt;B550:E550),AND(C550:E550&gt;B550:D550))))</f>
        <v>0</v>
      </c>
      <c r="K550" s="1" t="b">
        <f t="array" ref="K550">IF(NOT(H550=""),AND(C550:H550&lt;B550:G550),IF(NOT(G550=""),AND(C550:G550&lt;B550:F550),IF(NOT(F550=""),AND(C550:F550&lt;B550:E550),AND(C550:E550&lt;B550:D550))))</f>
        <v>1</v>
      </c>
      <c r="L550" s="1" t="b">
        <f t="array" ref="L550">IF(NOT(H550=""),AND(AND(ABS(C550:H550-B550:G550)&gt;0),AND(ABS(C550:H550-B550:G550)&lt;4)),IF(NOT(G550=""),AND(AND(ABS(C550:G550-B550:F550)&gt;0),AND(ABS(C550:G550-B550:F550)&lt;4)),IF(NOT(F550=""),AND(AND(ABS(C550:F550-B550:E550)&gt;0),AND(ABS(C550:F550-B550:E550)&lt;4)),AND(AND(ABS(C550:E550-B550:D550)&gt;0),AND(ABS(C550:E550-B550:D550)&lt;4)))))</f>
        <v>1</v>
      </c>
      <c r="M550" s="1" t="b">
        <f t="shared" si="1"/>
        <v>1</v>
      </c>
    </row>
    <row r="551" ht="15.75" customHeight="1">
      <c r="A551" s="1" t="s">
        <v>560</v>
      </c>
      <c r="B551" s="1">
        <f>IFERROR(__xludf.DUMMYFUNCTION("SPLIT(A551,"" "")"),83.0)</f>
        <v>83</v>
      </c>
      <c r="C551" s="1">
        <f>IFERROR(__xludf.DUMMYFUNCTION("""COMPUTED_VALUE"""),86.0)</f>
        <v>86</v>
      </c>
      <c r="D551" s="1">
        <f>IFERROR(__xludf.DUMMYFUNCTION("""COMPUTED_VALUE"""),89.0)</f>
        <v>89</v>
      </c>
      <c r="E551" s="1">
        <f>IFERROR(__xludf.DUMMYFUNCTION("""COMPUTED_VALUE"""),90.0)</f>
        <v>90</v>
      </c>
      <c r="F551" s="2">
        <f>IFERROR(__xludf.DUMMYFUNCTION("""COMPUTED_VALUE"""),91.0)</f>
        <v>91</v>
      </c>
      <c r="J551" s="1" t="b">
        <f t="array" ref="J551">IF(NOT(H551=""),AND(C551:H551&gt;B551:G551),IF(NOT(G551=""),AND(C551:G551&gt;B551:F551),IF(NOT(F551=""),AND(C551:F551&gt;B551:E551),AND(C551:E551&gt;B551:D551))))</f>
        <v>1</v>
      </c>
      <c r="K551" s="1" t="b">
        <f t="array" ref="K551">IF(NOT(H551=""),AND(C551:H551&lt;B551:G551),IF(NOT(G551=""),AND(C551:G551&lt;B551:F551),IF(NOT(F551=""),AND(C551:F551&lt;B551:E551),AND(C551:E551&lt;B551:D551))))</f>
        <v>0</v>
      </c>
      <c r="L551" s="1" t="b">
        <f t="array" ref="L551">IF(NOT(H551=""),AND(AND(ABS(C551:H551-B551:G551)&gt;0),AND(ABS(C551:H551-B551:G551)&lt;4)),IF(NOT(G551=""),AND(AND(ABS(C551:G551-B551:F551)&gt;0),AND(ABS(C551:G551-B551:F551)&lt;4)),IF(NOT(F551=""),AND(AND(ABS(C551:F551-B551:E551)&gt;0),AND(ABS(C551:F551-B551:E551)&lt;4)),AND(AND(ABS(C551:E551-B551:D551)&gt;0),AND(ABS(C551:E551-B551:D551)&lt;4)))))</f>
        <v>1</v>
      </c>
      <c r="M551" s="1" t="b">
        <f t="shared" si="1"/>
        <v>1</v>
      </c>
    </row>
    <row r="552" ht="15.75" customHeight="1">
      <c r="A552" s="1" t="s">
        <v>561</v>
      </c>
      <c r="B552" s="1">
        <f>IFERROR(__xludf.DUMMYFUNCTION("SPLIT(A552,"" "")"),26.0)</f>
        <v>26</v>
      </c>
      <c r="C552" s="1">
        <f>IFERROR(__xludf.DUMMYFUNCTION("""COMPUTED_VALUE"""),28.0)</f>
        <v>28</v>
      </c>
      <c r="D552" s="1">
        <f>IFERROR(__xludf.DUMMYFUNCTION("""COMPUTED_VALUE"""),31.0)</f>
        <v>31</v>
      </c>
      <c r="E552" s="1">
        <f>IFERROR(__xludf.DUMMYFUNCTION("""COMPUTED_VALUE"""),33.0)</f>
        <v>33</v>
      </c>
      <c r="F552" s="2">
        <f>IFERROR(__xludf.DUMMYFUNCTION("""COMPUTED_VALUE"""),34.0)</f>
        <v>34</v>
      </c>
      <c r="J552" s="1" t="b">
        <f t="array" ref="J552">IF(NOT(H552=""),AND(C552:H552&gt;B552:G552),IF(NOT(G552=""),AND(C552:G552&gt;B552:F552),IF(NOT(F552=""),AND(C552:F552&gt;B552:E552),AND(C552:E552&gt;B552:D552))))</f>
        <v>1</v>
      </c>
      <c r="K552" s="1" t="b">
        <f t="array" ref="K552">IF(NOT(H552=""),AND(C552:H552&lt;B552:G552),IF(NOT(G552=""),AND(C552:G552&lt;B552:F552),IF(NOT(F552=""),AND(C552:F552&lt;B552:E552),AND(C552:E552&lt;B552:D552))))</f>
        <v>0</v>
      </c>
      <c r="L552" s="1" t="b">
        <f t="array" ref="L552">IF(NOT(H552=""),AND(AND(ABS(C552:H552-B552:G552)&gt;0),AND(ABS(C552:H552-B552:G552)&lt;4)),IF(NOT(G552=""),AND(AND(ABS(C552:G552-B552:F552)&gt;0),AND(ABS(C552:G552-B552:F552)&lt;4)),IF(NOT(F552=""),AND(AND(ABS(C552:F552-B552:E552)&gt;0),AND(ABS(C552:F552-B552:E552)&lt;4)),AND(AND(ABS(C552:E552-B552:D552)&gt;0),AND(ABS(C552:E552-B552:D552)&lt;4)))))</f>
        <v>1</v>
      </c>
      <c r="M552" s="1" t="b">
        <f t="shared" si="1"/>
        <v>1</v>
      </c>
    </row>
    <row r="553" ht="15.75" customHeight="1">
      <c r="A553" s="1" t="s">
        <v>562</v>
      </c>
      <c r="B553" s="1">
        <f>IFERROR(__xludf.DUMMYFUNCTION("SPLIT(A553,"" "")"),64.0)</f>
        <v>64</v>
      </c>
      <c r="C553" s="1">
        <f>IFERROR(__xludf.DUMMYFUNCTION("""COMPUTED_VALUE"""),66.0)</f>
        <v>66</v>
      </c>
      <c r="D553" s="1">
        <f>IFERROR(__xludf.DUMMYFUNCTION("""COMPUTED_VALUE"""),69.0)</f>
        <v>69</v>
      </c>
      <c r="E553" s="1">
        <f>IFERROR(__xludf.DUMMYFUNCTION("""COMPUTED_VALUE"""),71.0)</f>
        <v>71</v>
      </c>
      <c r="F553" s="1">
        <f>IFERROR(__xludf.DUMMYFUNCTION("""COMPUTED_VALUE"""),72.0)</f>
        <v>72</v>
      </c>
      <c r="G553" s="1">
        <f>IFERROR(__xludf.DUMMYFUNCTION("""COMPUTED_VALUE"""),75.0)</f>
        <v>75</v>
      </c>
      <c r="H553" s="1">
        <f>IFERROR(__xludf.DUMMYFUNCTION("""COMPUTED_VALUE"""),76.0)</f>
        <v>76</v>
      </c>
      <c r="I553" s="1">
        <f>IFERROR(__xludf.DUMMYFUNCTION("""COMPUTED_VALUE"""),79.0)</f>
        <v>79</v>
      </c>
      <c r="J553" s="1" t="b">
        <f t="array" ref="J553">IF(NOT(H553=""),AND(C553:H553&gt;B553:G553),IF(NOT(G553=""),AND(C553:G553&gt;B553:F553),IF(NOT(F553=""),AND(C553:F553&gt;B553:E553),AND(C553:E553&gt;B553:D553))))</f>
        <v>1</v>
      </c>
      <c r="K553" s="1" t="b">
        <f t="array" ref="K553">IF(NOT(H553=""),AND(C553:H553&lt;B553:G553),IF(NOT(G553=""),AND(C553:G553&lt;B553:F553),IF(NOT(F553=""),AND(C553:F553&lt;B553:E553),AND(C553:E553&lt;B553:D553))))</f>
        <v>0</v>
      </c>
      <c r="L553" s="1" t="b">
        <f t="array" ref="L553">IF(NOT(H553=""),AND(AND(ABS(C553:H553-B553:G553)&gt;0),AND(ABS(C553:H553-B553:G553)&lt;4)),IF(NOT(G553=""),AND(AND(ABS(C553:G553-B553:F553)&gt;0),AND(ABS(C553:G553-B553:F553)&lt;4)),IF(NOT(F553=""),AND(AND(ABS(C553:F553-B553:E553)&gt;0),AND(ABS(C553:F553-B553:E553)&lt;4)),AND(AND(ABS(C553:E553-B553:D553)&gt;0),AND(ABS(C553:E553-B553:D553)&lt;4)))))</f>
        <v>1</v>
      </c>
      <c r="M553" s="1" t="b">
        <f t="shared" si="1"/>
        <v>1</v>
      </c>
    </row>
    <row r="554" ht="15.75" customHeight="1">
      <c r="A554" s="1" t="s">
        <v>563</v>
      </c>
      <c r="B554" s="1">
        <f>IFERROR(__xludf.DUMMYFUNCTION("SPLIT(A554,"" "")"),69.0)</f>
        <v>69</v>
      </c>
      <c r="C554" s="1">
        <f>IFERROR(__xludf.DUMMYFUNCTION("""COMPUTED_VALUE"""),72.0)</f>
        <v>72</v>
      </c>
      <c r="D554" s="1">
        <f>IFERROR(__xludf.DUMMYFUNCTION("""COMPUTED_VALUE"""),75.0)</f>
        <v>75</v>
      </c>
      <c r="E554" s="1">
        <f>IFERROR(__xludf.DUMMYFUNCTION("""COMPUTED_VALUE"""),76.0)</f>
        <v>76</v>
      </c>
      <c r="F554" s="1">
        <f>IFERROR(__xludf.DUMMYFUNCTION("""COMPUTED_VALUE"""),78.0)</f>
        <v>78</v>
      </c>
      <c r="G554" s="1">
        <f>IFERROR(__xludf.DUMMYFUNCTION("""COMPUTED_VALUE"""),79.0)</f>
        <v>79</v>
      </c>
      <c r="H554" s="2">
        <f>IFERROR(__xludf.DUMMYFUNCTION("""COMPUTED_VALUE"""),81.0)</f>
        <v>81</v>
      </c>
      <c r="J554" s="1" t="b">
        <f t="array" ref="J554">IF(NOT(H554=""),AND(C554:H554&gt;B554:G554),IF(NOT(G554=""),AND(C554:G554&gt;B554:F554),IF(NOT(F554=""),AND(C554:F554&gt;B554:E554),AND(C554:E554&gt;B554:D554))))</f>
        <v>1</v>
      </c>
      <c r="K554" s="1" t="b">
        <f t="array" ref="K554">IF(NOT(H554=""),AND(C554:H554&lt;B554:G554),IF(NOT(G554=""),AND(C554:G554&lt;B554:F554),IF(NOT(F554=""),AND(C554:F554&lt;B554:E554),AND(C554:E554&lt;B554:D554))))</f>
        <v>0</v>
      </c>
      <c r="L554" s="1" t="b">
        <f t="array" ref="L554">IF(NOT(H554=""),AND(AND(ABS(C554:H554-B554:G554)&gt;0),AND(ABS(C554:H554-B554:G554)&lt;4)),IF(NOT(G554=""),AND(AND(ABS(C554:G554-B554:F554)&gt;0),AND(ABS(C554:G554-B554:F554)&lt;4)),IF(NOT(F554=""),AND(AND(ABS(C554:F554-B554:E554)&gt;0),AND(ABS(C554:F554-B554:E554)&lt;4)),AND(AND(ABS(C554:E554-B554:D554)&gt;0),AND(ABS(C554:E554-B554:D554)&lt;4)))))</f>
        <v>1</v>
      </c>
      <c r="M554" s="1" t="b">
        <f t="shared" si="1"/>
        <v>1</v>
      </c>
    </row>
    <row r="555" ht="15.75" customHeight="1">
      <c r="A555" s="1" t="s">
        <v>564</v>
      </c>
      <c r="B555" s="1">
        <f>IFERROR(__xludf.DUMMYFUNCTION("SPLIT(A555,"" "")"),38.0)</f>
        <v>38</v>
      </c>
      <c r="C555" s="1">
        <f>IFERROR(__xludf.DUMMYFUNCTION("""COMPUTED_VALUE"""),40.0)</f>
        <v>40</v>
      </c>
      <c r="D555" s="1">
        <f>IFERROR(__xludf.DUMMYFUNCTION("""COMPUTED_VALUE"""),43.0)</f>
        <v>43</v>
      </c>
      <c r="E555" s="1">
        <f>IFERROR(__xludf.DUMMYFUNCTION("""COMPUTED_VALUE"""),45.0)</f>
        <v>45</v>
      </c>
      <c r="F555" s="1">
        <f>IFERROR(__xludf.DUMMYFUNCTION("""COMPUTED_VALUE"""),48.0)</f>
        <v>48</v>
      </c>
      <c r="G555" s="1">
        <f>IFERROR(__xludf.DUMMYFUNCTION("""COMPUTED_VALUE"""),50.0)</f>
        <v>50</v>
      </c>
      <c r="H555" s="2">
        <f>IFERROR(__xludf.DUMMYFUNCTION("""COMPUTED_VALUE"""),51.0)</f>
        <v>51</v>
      </c>
      <c r="J555" s="1" t="b">
        <f t="array" ref="J555">IF(NOT(H555=""),AND(C555:H555&gt;B555:G555),IF(NOT(G555=""),AND(C555:G555&gt;B555:F555),IF(NOT(F555=""),AND(C555:F555&gt;B555:E555),AND(C555:E555&gt;B555:D555))))</f>
        <v>1</v>
      </c>
      <c r="K555" s="1" t="b">
        <f t="array" ref="K555">IF(NOT(H555=""),AND(C555:H555&lt;B555:G555),IF(NOT(G555=""),AND(C555:G555&lt;B555:F555),IF(NOT(F555=""),AND(C555:F555&lt;B555:E555),AND(C555:E555&lt;B555:D555))))</f>
        <v>0</v>
      </c>
      <c r="L555" s="1" t="b">
        <f t="array" ref="L555">IF(NOT(H555=""),AND(AND(ABS(C555:H555-B555:G555)&gt;0),AND(ABS(C555:H555-B555:G555)&lt;4)),IF(NOT(G555=""),AND(AND(ABS(C555:G555-B555:F555)&gt;0),AND(ABS(C555:G555-B555:F555)&lt;4)),IF(NOT(F555=""),AND(AND(ABS(C555:F555-B555:E555)&gt;0),AND(ABS(C555:F555-B555:E555)&lt;4)),AND(AND(ABS(C555:E555-B555:D555)&gt;0),AND(ABS(C555:E555-B555:D555)&lt;4)))))</f>
        <v>1</v>
      </c>
      <c r="M555" s="1" t="b">
        <f t="shared" si="1"/>
        <v>1</v>
      </c>
    </row>
    <row r="556" ht="15.75" customHeight="1">
      <c r="A556" s="1" t="s">
        <v>565</v>
      </c>
      <c r="B556" s="1">
        <f>IFERROR(__xludf.DUMMYFUNCTION("SPLIT(A556,"" "")"),24.0)</f>
        <v>24</v>
      </c>
      <c r="C556" s="1">
        <f>IFERROR(__xludf.DUMMYFUNCTION("""COMPUTED_VALUE"""),26.0)</f>
        <v>26</v>
      </c>
      <c r="D556" s="1">
        <f>IFERROR(__xludf.DUMMYFUNCTION("""COMPUTED_VALUE"""),29.0)</f>
        <v>29</v>
      </c>
      <c r="E556" s="1">
        <f>IFERROR(__xludf.DUMMYFUNCTION("""COMPUTED_VALUE"""),31.0)</f>
        <v>31</v>
      </c>
      <c r="F556" s="2">
        <f>IFERROR(__xludf.DUMMYFUNCTION("""COMPUTED_VALUE"""),33.0)</f>
        <v>33</v>
      </c>
      <c r="J556" s="1" t="b">
        <f t="array" ref="J556">IF(NOT(H556=""),AND(C556:H556&gt;B556:G556),IF(NOT(G556=""),AND(C556:G556&gt;B556:F556),IF(NOT(F556=""),AND(C556:F556&gt;B556:E556),AND(C556:E556&gt;B556:D556))))</f>
        <v>1</v>
      </c>
      <c r="K556" s="1" t="b">
        <f t="array" ref="K556">IF(NOT(H556=""),AND(C556:H556&lt;B556:G556),IF(NOT(G556=""),AND(C556:G556&lt;B556:F556),IF(NOT(F556=""),AND(C556:F556&lt;B556:E556),AND(C556:E556&lt;B556:D556))))</f>
        <v>0</v>
      </c>
      <c r="L556" s="1" t="b">
        <f t="array" ref="L556">IF(NOT(H556=""),AND(AND(ABS(C556:H556-B556:G556)&gt;0),AND(ABS(C556:H556-B556:G556)&lt;4)),IF(NOT(G556=""),AND(AND(ABS(C556:G556-B556:F556)&gt;0),AND(ABS(C556:G556-B556:F556)&lt;4)),IF(NOT(F556=""),AND(AND(ABS(C556:F556-B556:E556)&gt;0),AND(ABS(C556:F556-B556:E556)&lt;4)),AND(AND(ABS(C556:E556-B556:D556)&gt;0),AND(ABS(C556:E556-B556:D556)&lt;4)))))</f>
        <v>1</v>
      </c>
      <c r="M556" s="1" t="b">
        <f t="shared" si="1"/>
        <v>1</v>
      </c>
    </row>
    <row r="557" ht="15.75" customHeight="1">
      <c r="A557" s="1" t="s">
        <v>566</v>
      </c>
      <c r="B557" s="1">
        <f>IFERROR(__xludf.DUMMYFUNCTION("SPLIT(A557,"" "")"),48.0)</f>
        <v>48</v>
      </c>
      <c r="C557" s="1">
        <f>IFERROR(__xludf.DUMMYFUNCTION("""COMPUTED_VALUE"""),50.0)</f>
        <v>50</v>
      </c>
      <c r="D557" s="1">
        <f>IFERROR(__xludf.DUMMYFUNCTION("""COMPUTED_VALUE"""),52.0)</f>
        <v>52</v>
      </c>
      <c r="E557" s="1">
        <f>IFERROR(__xludf.DUMMYFUNCTION("""COMPUTED_VALUE"""),53.0)</f>
        <v>53</v>
      </c>
      <c r="F557" s="2">
        <f>IFERROR(__xludf.DUMMYFUNCTION("""COMPUTED_VALUE"""),55.0)</f>
        <v>55</v>
      </c>
      <c r="J557" s="1" t="b">
        <f t="array" ref="J557">IF(NOT(H557=""),AND(C557:H557&gt;B557:G557),IF(NOT(G557=""),AND(C557:G557&gt;B557:F557),IF(NOT(F557=""),AND(C557:F557&gt;B557:E557),AND(C557:E557&gt;B557:D557))))</f>
        <v>1</v>
      </c>
      <c r="K557" s="1" t="b">
        <f t="array" ref="K557">IF(NOT(H557=""),AND(C557:H557&lt;B557:G557),IF(NOT(G557=""),AND(C557:G557&lt;B557:F557),IF(NOT(F557=""),AND(C557:F557&lt;B557:E557),AND(C557:E557&lt;B557:D557))))</f>
        <v>0</v>
      </c>
      <c r="L557" s="1" t="b">
        <f t="array" ref="L557">IF(NOT(H557=""),AND(AND(ABS(C557:H557-B557:G557)&gt;0),AND(ABS(C557:H557-B557:G557)&lt;4)),IF(NOT(G557=""),AND(AND(ABS(C557:G557-B557:F557)&gt;0),AND(ABS(C557:G557-B557:F557)&lt;4)),IF(NOT(F557=""),AND(AND(ABS(C557:F557-B557:E557)&gt;0),AND(ABS(C557:F557-B557:E557)&lt;4)),AND(AND(ABS(C557:E557-B557:D557)&gt;0),AND(ABS(C557:E557-B557:D557)&lt;4)))))</f>
        <v>1</v>
      </c>
      <c r="M557" s="1" t="b">
        <f t="shared" si="1"/>
        <v>1</v>
      </c>
    </row>
    <row r="558" ht="15.75" customHeight="1">
      <c r="A558" s="1" t="s">
        <v>567</v>
      </c>
      <c r="B558" s="1">
        <f>IFERROR(__xludf.DUMMYFUNCTION("SPLIT(A558,"" "")"),33.0)</f>
        <v>33</v>
      </c>
      <c r="C558" s="1">
        <f>IFERROR(__xludf.DUMMYFUNCTION("""COMPUTED_VALUE"""),36.0)</f>
        <v>36</v>
      </c>
      <c r="D558" s="1">
        <f>IFERROR(__xludf.DUMMYFUNCTION("""COMPUTED_VALUE"""),37.0)</f>
        <v>37</v>
      </c>
      <c r="E558" s="1">
        <f>IFERROR(__xludf.DUMMYFUNCTION("""COMPUTED_VALUE"""),38.0)</f>
        <v>38</v>
      </c>
      <c r="F558" s="1">
        <f>IFERROR(__xludf.DUMMYFUNCTION("""COMPUTED_VALUE"""),41.0)</f>
        <v>41</v>
      </c>
      <c r="G558" s="1">
        <f>IFERROR(__xludf.DUMMYFUNCTION("""COMPUTED_VALUE"""),44.0)</f>
        <v>44</v>
      </c>
      <c r="H558" s="2">
        <f>IFERROR(__xludf.DUMMYFUNCTION("""COMPUTED_VALUE"""),46.0)</f>
        <v>46</v>
      </c>
      <c r="J558" s="1" t="b">
        <f t="array" ref="J558">IF(NOT(H558=""),AND(C558:H558&gt;B558:G558),IF(NOT(G558=""),AND(C558:G558&gt;B558:F558),IF(NOT(F558=""),AND(C558:F558&gt;B558:E558),AND(C558:E558&gt;B558:D558))))</f>
        <v>1</v>
      </c>
      <c r="K558" s="1" t="b">
        <f t="array" ref="K558">IF(NOT(H558=""),AND(C558:H558&lt;B558:G558),IF(NOT(G558=""),AND(C558:G558&lt;B558:F558),IF(NOT(F558=""),AND(C558:F558&lt;B558:E558),AND(C558:E558&lt;B558:D558))))</f>
        <v>0</v>
      </c>
      <c r="L558" s="1" t="b">
        <f t="array" ref="L558">IF(NOT(H558=""),AND(AND(ABS(C558:H558-B558:G558)&gt;0),AND(ABS(C558:H558-B558:G558)&lt;4)),IF(NOT(G558=""),AND(AND(ABS(C558:G558-B558:F558)&gt;0),AND(ABS(C558:G558-B558:F558)&lt;4)),IF(NOT(F558=""),AND(AND(ABS(C558:F558-B558:E558)&gt;0),AND(ABS(C558:F558-B558:E558)&lt;4)),AND(AND(ABS(C558:E558-B558:D558)&gt;0),AND(ABS(C558:E558-B558:D558)&lt;4)))))</f>
        <v>1</v>
      </c>
      <c r="M558" s="1" t="b">
        <f t="shared" si="1"/>
        <v>1</v>
      </c>
    </row>
    <row r="559" ht="15.75" customHeight="1">
      <c r="A559" s="1" t="s">
        <v>568</v>
      </c>
      <c r="B559" s="1">
        <f>IFERROR(__xludf.DUMMYFUNCTION("SPLIT(A559,"" "")"),83.0)</f>
        <v>83</v>
      </c>
      <c r="C559" s="1">
        <f>IFERROR(__xludf.DUMMYFUNCTION("""COMPUTED_VALUE"""),86.0)</f>
        <v>86</v>
      </c>
      <c r="D559" s="1">
        <f>IFERROR(__xludf.DUMMYFUNCTION("""COMPUTED_VALUE"""),88.0)</f>
        <v>88</v>
      </c>
      <c r="E559" s="1">
        <f>IFERROR(__xludf.DUMMYFUNCTION("""COMPUTED_VALUE"""),91.0)</f>
        <v>91</v>
      </c>
      <c r="F559" s="2">
        <f>IFERROR(__xludf.DUMMYFUNCTION("""COMPUTED_VALUE"""),94.0)</f>
        <v>94</v>
      </c>
      <c r="J559" s="1" t="b">
        <f t="array" ref="J559">IF(NOT(H559=""),AND(C559:H559&gt;B559:G559),IF(NOT(G559=""),AND(C559:G559&gt;B559:F559),IF(NOT(F559=""),AND(C559:F559&gt;B559:E559),AND(C559:E559&gt;B559:D559))))</f>
        <v>1</v>
      </c>
      <c r="K559" s="1" t="b">
        <f t="array" ref="K559">IF(NOT(H559=""),AND(C559:H559&lt;B559:G559),IF(NOT(G559=""),AND(C559:G559&lt;B559:F559),IF(NOT(F559=""),AND(C559:F559&lt;B559:E559),AND(C559:E559&lt;B559:D559))))</f>
        <v>0</v>
      </c>
      <c r="L559" s="1" t="b">
        <f t="array" ref="L559">IF(NOT(H559=""),AND(AND(ABS(C559:H559-B559:G559)&gt;0),AND(ABS(C559:H559-B559:G559)&lt;4)),IF(NOT(G559=""),AND(AND(ABS(C559:G559-B559:F559)&gt;0),AND(ABS(C559:G559-B559:F559)&lt;4)),IF(NOT(F559=""),AND(AND(ABS(C559:F559-B559:E559)&gt;0),AND(ABS(C559:F559-B559:E559)&lt;4)),AND(AND(ABS(C559:E559-B559:D559)&gt;0),AND(ABS(C559:E559-B559:D559)&lt;4)))))</f>
        <v>1</v>
      </c>
      <c r="M559" s="1" t="b">
        <f t="shared" si="1"/>
        <v>1</v>
      </c>
    </row>
    <row r="560" ht="15.75" customHeight="1">
      <c r="A560" s="1" t="s">
        <v>569</v>
      </c>
      <c r="B560" s="1">
        <f>IFERROR(__xludf.DUMMYFUNCTION("SPLIT(A560,"" "")"),41.0)</f>
        <v>41</v>
      </c>
      <c r="C560" s="1">
        <f>IFERROR(__xludf.DUMMYFUNCTION("""COMPUTED_VALUE"""),42.0)</f>
        <v>42</v>
      </c>
      <c r="D560" s="1">
        <f>IFERROR(__xludf.DUMMYFUNCTION("""COMPUTED_VALUE"""),43.0)</f>
        <v>43</v>
      </c>
      <c r="E560" s="1">
        <f>IFERROR(__xludf.DUMMYFUNCTION("""COMPUTED_VALUE"""),46.0)</f>
        <v>46</v>
      </c>
      <c r="F560" s="1">
        <f>IFERROR(__xludf.DUMMYFUNCTION("""COMPUTED_VALUE"""),48.0)</f>
        <v>48</v>
      </c>
      <c r="G560" s="1">
        <f>IFERROR(__xludf.DUMMYFUNCTION("""COMPUTED_VALUE"""),50.0)</f>
        <v>50</v>
      </c>
      <c r="H560" s="1">
        <f>IFERROR(__xludf.DUMMYFUNCTION("""COMPUTED_VALUE"""),51.0)</f>
        <v>51</v>
      </c>
      <c r="I560" s="1">
        <f>IFERROR(__xludf.DUMMYFUNCTION("""COMPUTED_VALUE"""),52.0)</f>
        <v>52</v>
      </c>
      <c r="J560" s="1" t="b">
        <f t="array" ref="J560">IF(NOT(H560=""),AND(C560:H560&gt;B560:G560),IF(NOT(G560=""),AND(C560:G560&gt;B560:F560),IF(NOT(F560=""),AND(C560:F560&gt;B560:E560),AND(C560:E560&gt;B560:D560))))</f>
        <v>1</v>
      </c>
      <c r="K560" s="1" t="b">
        <f t="array" ref="K560">IF(NOT(H560=""),AND(C560:H560&lt;B560:G560),IF(NOT(G560=""),AND(C560:G560&lt;B560:F560),IF(NOT(F560=""),AND(C560:F560&lt;B560:E560),AND(C560:E560&lt;B560:D560))))</f>
        <v>0</v>
      </c>
      <c r="L560" s="1" t="b">
        <f t="array" ref="L560">IF(NOT(H560=""),AND(AND(ABS(C560:H560-B560:G560)&gt;0),AND(ABS(C560:H560-B560:G560)&lt;4)),IF(NOT(G560=""),AND(AND(ABS(C560:G560-B560:F560)&gt;0),AND(ABS(C560:G560-B560:F560)&lt;4)),IF(NOT(F560=""),AND(AND(ABS(C560:F560-B560:E560)&gt;0),AND(ABS(C560:F560-B560:E560)&lt;4)),AND(AND(ABS(C560:E560-B560:D560)&gt;0),AND(ABS(C560:E560-B560:D560)&lt;4)))))</f>
        <v>1</v>
      </c>
      <c r="M560" s="1" t="b">
        <f t="shared" si="1"/>
        <v>1</v>
      </c>
    </row>
    <row r="561" ht="15.75" customHeight="1">
      <c r="A561" s="1" t="s">
        <v>570</v>
      </c>
      <c r="B561" s="1">
        <f>IFERROR(__xludf.DUMMYFUNCTION("SPLIT(A561,"" "")"),67.0)</f>
        <v>67</v>
      </c>
      <c r="C561" s="1">
        <f>IFERROR(__xludf.DUMMYFUNCTION("""COMPUTED_VALUE"""),68.0)</f>
        <v>68</v>
      </c>
      <c r="D561" s="1">
        <f>IFERROR(__xludf.DUMMYFUNCTION("""COMPUTED_VALUE"""),71.0)</f>
        <v>71</v>
      </c>
      <c r="E561" s="1">
        <f>IFERROR(__xludf.DUMMYFUNCTION("""COMPUTED_VALUE"""),72.0)</f>
        <v>72</v>
      </c>
      <c r="F561" s="1">
        <f>IFERROR(__xludf.DUMMYFUNCTION("""COMPUTED_VALUE"""),74.0)</f>
        <v>74</v>
      </c>
      <c r="G561" s="2">
        <f>IFERROR(__xludf.DUMMYFUNCTION("""COMPUTED_VALUE"""),75.0)</f>
        <v>75</v>
      </c>
      <c r="J561" s="1" t="b">
        <f t="array" ref="J561">IF(NOT(H561=""),AND(C561:H561&gt;B561:G561),IF(NOT(G561=""),AND(C561:G561&gt;B561:F561),IF(NOT(F561=""),AND(C561:F561&gt;B561:E561),AND(C561:E561&gt;B561:D561))))</f>
        <v>1</v>
      </c>
      <c r="K561" s="1" t="b">
        <f t="array" ref="K561">IF(NOT(H561=""),AND(C561:H561&lt;B561:G561),IF(NOT(G561=""),AND(C561:G561&lt;B561:F561),IF(NOT(F561=""),AND(C561:F561&lt;B561:E561),AND(C561:E561&lt;B561:D561))))</f>
        <v>0</v>
      </c>
      <c r="L561" s="1" t="b">
        <f t="array" ref="L561">IF(NOT(H561=""),AND(AND(ABS(C561:H561-B561:G561)&gt;0),AND(ABS(C561:H561-B561:G561)&lt;4)),IF(NOT(G561=""),AND(AND(ABS(C561:G561-B561:F561)&gt;0),AND(ABS(C561:G561-B561:F561)&lt;4)),IF(NOT(F561=""),AND(AND(ABS(C561:F561-B561:E561)&gt;0),AND(ABS(C561:F561-B561:E561)&lt;4)),AND(AND(ABS(C561:E561-B561:D561)&gt;0),AND(ABS(C561:E561-B561:D561)&lt;4)))))</f>
        <v>1</v>
      </c>
      <c r="M561" s="1" t="b">
        <f t="shared" si="1"/>
        <v>1</v>
      </c>
    </row>
    <row r="562" ht="15.75" customHeight="1">
      <c r="A562" s="1" t="s">
        <v>571</v>
      </c>
      <c r="B562" s="1">
        <f>IFERROR(__xludf.DUMMYFUNCTION("SPLIT(A562,"" "")"),49.0)</f>
        <v>49</v>
      </c>
      <c r="C562" s="1">
        <f>IFERROR(__xludf.DUMMYFUNCTION("""COMPUTED_VALUE"""),51.0)</f>
        <v>51</v>
      </c>
      <c r="D562" s="1">
        <f>IFERROR(__xludf.DUMMYFUNCTION("""COMPUTED_VALUE"""),52.0)</f>
        <v>52</v>
      </c>
      <c r="E562" s="1">
        <f>IFERROR(__xludf.DUMMYFUNCTION("""COMPUTED_VALUE"""),53.0)</f>
        <v>53</v>
      </c>
      <c r="F562" s="1">
        <f>IFERROR(__xludf.DUMMYFUNCTION("""COMPUTED_VALUE"""),56.0)</f>
        <v>56</v>
      </c>
      <c r="G562" s="2">
        <f>IFERROR(__xludf.DUMMYFUNCTION("""COMPUTED_VALUE"""),59.0)</f>
        <v>59</v>
      </c>
      <c r="J562" s="1" t="b">
        <f t="array" ref="J562">IF(NOT(H562=""),AND(C562:H562&gt;B562:G562),IF(NOT(G562=""),AND(C562:G562&gt;B562:F562),IF(NOT(F562=""),AND(C562:F562&gt;B562:E562),AND(C562:E562&gt;B562:D562))))</f>
        <v>1</v>
      </c>
      <c r="K562" s="1" t="b">
        <f t="array" ref="K562">IF(NOT(H562=""),AND(C562:H562&lt;B562:G562),IF(NOT(G562=""),AND(C562:G562&lt;B562:F562),IF(NOT(F562=""),AND(C562:F562&lt;B562:E562),AND(C562:E562&lt;B562:D562))))</f>
        <v>0</v>
      </c>
      <c r="L562" s="1" t="b">
        <f t="array" ref="L562">IF(NOT(H562=""),AND(AND(ABS(C562:H562-B562:G562)&gt;0),AND(ABS(C562:H562-B562:G562)&lt;4)),IF(NOT(G562=""),AND(AND(ABS(C562:G562-B562:F562)&gt;0),AND(ABS(C562:G562-B562:F562)&lt;4)),IF(NOT(F562=""),AND(AND(ABS(C562:F562-B562:E562)&gt;0),AND(ABS(C562:F562-B562:E562)&lt;4)),AND(AND(ABS(C562:E562-B562:D562)&gt;0),AND(ABS(C562:E562-B562:D562)&lt;4)))))</f>
        <v>1</v>
      </c>
      <c r="M562" s="1" t="b">
        <f t="shared" si="1"/>
        <v>1</v>
      </c>
    </row>
    <row r="563" ht="15.75" customHeight="1">
      <c r="A563" s="1" t="s">
        <v>572</v>
      </c>
      <c r="B563" s="1">
        <f>IFERROR(__xludf.DUMMYFUNCTION("SPLIT(A563,"" "")"),12.0)</f>
        <v>12</v>
      </c>
      <c r="C563" s="1">
        <f>IFERROR(__xludf.DUMMYFUNCTION("""COMPUTED_VALUE"""),9.0)</f>
        <v>9</v>
      </c>
      <c r="D563" s="1">
        <f>IFERROR(__xludf.DUMMYFUNCTION("""COMPUTED_VALUE"""),8.0)</f>
        <v>8</v>
      </c>
      <c r="E563" s="1">
        <f>IFERROR(__xludf.DUMMYFUNCTION("""COMPUTED_VALUE"""),6.0)</f>
        <v>6</v>
      </c>
      <c r="F563" s="1">
        <f>IFERROR(__xludf.DUMMYFUNCTION("""COMPUTED_VALUE"""),4.0)</f>
        <v>4</v>
      </c>
      <c r="G563" s="2">
        <f>IFERROR(__xludf.DUMMYFUNCTION("""COMPUTED_VALUE"""),3.0)</f>
        <v>3</v>
      </c>
      <c r="J563" s="1" t="b">
        <f t="array" ref="J563">IF(NOT(H563=""),AND(C563:H563&gt;B563:G563),IF(NOT(G563=""),AND(C563:G563&gt;B563:F563),IF(NOT(F563=""),AND(C563:F563&gt;B563:E563),AND(C563:E563&gt;B563:D563))))</f>
        <v>0</v>
      </c>
      <c r="K563" s="1" t="b">
        <f t="array" ref="K563">IF(NOT(H563=""),AND(C563:H563&lt;B563:G563),IF(NOT(G563=""),AND(C563:G563&lt;B563:F563),IF(NOT(F563=""),AND(C563:F563&lt;B563:E563),AND(C563:E563&lt;B563:D563))))</f>
        <v>1</v>
      </c>
      <c r="L563" s="1" t="b">
        <f t="array" ref="L563">IF(NOT(H563=""),AND(AND(ABS(C563:H563-B563:G563)&gt;0),AND(ABS(C563:H563-B563:G563)&lt;4)),IF(NOT(G563=""),AND(AND(ABS(C563:G563-B563:F563)&gt;0),AND(ABS(C563:G563-B563:F563)&lt;4)),IF(NOT(F563=""),AND(AND(ABS(C563:F563-B563:E563)&gt;0),AND(ABS(C563:F563-B563:E563)&lt;4)),AND(AND(ABS(C563:E563-B563:D563)&gt;0),AND(ABS(C563:E563-B563:D563)&lt;4)))))</f>
        <v>1</v>
      </c>
      <c r="M563" s="1" t="b">
        <f t="shared" si="1"/>
        <v>1</v>
      </c>
    </row>
    <row r="564" ht="15.75" customHeight="1">
      <c r="A564" s="1" t="s">
        <v>573</v>
      </c>
      <c r="B564" s="1">
        <f>IFERROR(__xludf.DUMMYFUNCTION("SPLIT(A564,"" "")"),97.0)</f>
        <v>97</v>
      </c>
      <c r="C564" s="1">
        <f>IFERROR(__xludf.DUMMYFUNCTION("""COMPUTED_VALUE"""),96.0)</f>
        <v>96</v>
      </c>
      <c r="D564" s="1">
        <f>IFERROR(__xludf.DUMMYFUNCTION("""COMPUTED_VALUE"""),94.0)</f>
        <v>94</v>
      </c>
      <c r="E564" s="1">
        <f>IFERROR(__xludf.DUMMYFUNCTION("""COMPUTED_VALUE"""),92.0)</f>
        <v>92</v>
      </c>
      <c r="F564" s="1">
        <f>IFERROR(__xludf.DUMMYFUNCTION("""COMPUTED_VALUE"""),91.0)</f>
        <v>91</v>
      </c>
      <c r="G564" s="1">
        <f>IFERROR(__xludf.DUMMYFUNCTION("""COMPUTED_VALUE"""),90.0)</f>
        <v>90</v>
      </c>
      <c r="H564" s="1">
        <f>IFERROR(__xludf.DUMMYFUNCTION("""COMPUTED_VALUE"""),89.0)</f>
        <v>89</v>
      </c>
      <c r="I564" s="1">
        <f>IFERROR(__xludf.DUMMYFUNCTION("""COMPUTED_VALUE"""),86.0)</f>
        <v>86</v>
      </c>
      <c r="J564" s="1" t="b">
        <f t="array" ref="J564">IF(NOT(H564=""),AND(C564:H564&gt;B564:G564),IF(NOT(G564=""),AND(C564:G564&gt;B564:F564),IF(NOT(F564=""),AND(C564:F564&gt;B564:E564),AND(C564:E564&gt;B564:D564))))</f>
        <v>0</v>
      </c>
      <c r="K564" s="1" t="b">
        <f t="array" ref="K564">IF(NOT(H564=""),AND(C564:H564&lt;B564:G564),IF(NOT(G564=""),AND(C564:G564&lt;B564:F564),IF(NOT(F564=""),AND(C564:F564&lt;B564:E564),AND(C564:E564&lt;B564:D564))))</f>
        <v>1</v>
      </c>
      <c r="L564" s="1" t="b">
        <f t="array" ref="L564">IF(NOT(H564=""),AND(AND(ABS(C564:H564-B564:G564)&gt;0),AND(ABS(C564:H564-B564:G564)&lt;4)),IF(NOT(G564=""),AND(AND(ABS(C564:G564-B564:F564)&gt;0),AND(ABS(C564:G564-B564:F564)&lt;4)),IF(NOT(F564=""),AND(AND(ABS(C564:F564-B564:E564)&gt;0),AND(ABS(C564:F564-B564:E564)&lt;4)),AND(AND(ABS(C564:E564-B564:D564)&gt;0),AND(ABS(C564:E564-B564:D564)&lt;4)))))</f>
        <v>1</v>
      </c>
      <c r="M564" s="1" t="b">
        <f t="shared" si="1"/>
        <v>1</v>
      </c>
    </row>
    <row r="565" ht="15.75" customHeight="1">
      <c r="A565" s="1" t="s">
        <v>574</v>
      </c>
      <c r="B565" s="1">
        <f>IFERROR(__xludf.DUMMYFUNCTION("SPLIT(A565,"" "")"),33.0)</f>
        <v>33</v>
      </c>
      <c r="C565" s="1">
        <f>IFERROR(__xludf.DUMMYFUNCTION("""COMPUTED_VALUE"""),31.0)</f>
        <v>31</v>
      </c>
      <c r="D565" s="1">
        <f>IFERROR(__xludf.DUMMYFUNCTION("""COMPUTED_VALUE"""),30.0)</f>
        <v>30</v>
      </c>
      <c r="E565" s="1">
        <f>IFERROR(__xludf.DUMMYFUNCTION("""COMPUTED_VALUE"""),29.0)</f>
        <v>29</v>
      </c>
      <c r="F565" s="2">
        <f>IFERROR(__xludf.DUMMYFUNCTION("""COMPUTED_VALUE"""),27.0)</f>
        <v>27</v>
      </c>
      <c r="J565" s="1" t="b">
        <f t="array" ref="J565">IF(NOT(H565=""),AND(C565:H565&gt;B565:G565),IF(NOT(G565=""),AND(C565:G565&gt;B565:F565),IF(NOT(F565=""),AND(C565:F565&gt;B565:E565),AND(C565:E565&gt;B565:D565))))</f>
        <v>0</v>
      </c>
      <c r="K565" s="1" t="b">
        <f t="array" ref="K565">IF(NOT(H565=""),AND(C565:H565&lt;B565:G565),IF(NOT(G565=""),AND(C565:G565&lt;B565:F565),IF(NOT(F565=""),AND(C565:F565&lt;B565:E565),AND(C565:E565&lt;B565:D565))))</f>
        <v>1</v>
      </c>
      <c r="L565" s="1" t="b">
        <f t="array" ref="L565">IF(NOT(H565=""),AND(AND(ABS(C565:H565-B565:G565)&gt;0),AND(ABS(C565:H565-B565:G565)&lt;4)),IF(NOT(G565=""),AND(AND(ABS(C565:G565-B565:F565)&gt;0),AND(ABS(C565:G565-B565:F565)&lt;4)),IF(NOT(F565=""),AND(AND(ABS(C565:F565-B565:E565)&gt;0),AND(ABS(C565:F565-B565:E565)&lt;4)),AND(AND(ABS(C565:E565-B565:D565)&gt;0),AND(ABS(C565:E565-B565:D565)&lt;4)))))</f>
        <v>1</v>
      </c>
      <c r="M565" s="1" t="b">
        <f t="shared" si="1"/>
        <v>1</v>
      </c>
    </row>
    <row r="566" ht="15.75" customHeight="1">
      <c r="A566" s="1" t="s">
        <v>575</v>
      </c>
      <c r="B566" s="1">
        <f>IFERROR(__xludf.DUMMYFUNCTION("SPLIT(A566,"" "")"),20.0)</f>
        <v>20</v>
      </c>
      <c r="C566" s="1">
        <f>IFERROR(__xludf.DUMMYFUNCTION("""COMPUTED_VALUE"""),18.0)</f>
        <v>18</v>
      </c>
      <c r="D566" s="1">
        <f>IFERROR(__xludf.DUMMYFUNCTION("""COMPUTED_VALUE"""),17.0)</f>
        <v>17</v>
      </c>
      <c r="E566" s="1">
        <f>IFERROR(__xludf.DUMMYFUNCTION("""COMPUTED_VALUE"""),14.0)</f>
        <v>14</v>
      </c>
      <c r="F566" s="1">
        <f>IFERROR(__xludf.DUMMYFUNCTION("""COMPUTED_VALUE"""),13.0)</f>
        <v>13</v>
      </c>
      <c r="G566" s="1">
        <f>IFERROR(__xludf.DUMMYFUNCTION("""COMPUTED_VALUE"""),11.0)</f>
        <v>11</v>
      </c>
      <c r="H566" s="2">
        <f>IFERROR(__xludf.DUMMYFUNCTION("""COMPUTED_VALUE"""),10.0)</f>
        <v>10</v>
      </c>
      <c r="J566" s="1" t="b">
        <f t="array" ref="J566">IF(NOT(H566=""),AND(C566:H566&gt;B566:G566),IF(NOT(G566=""),AND(C566:G566&gt;B566:F566),IF(NOT(F566=""),AND(C566:F566&gt;B566:E566),AND(C566:E566&gt;B566:D566))))</f>
        <v>0</v>
      </c>
      <c r="K566" s="1" t="b">
        <f t="array" ref="K566">IF(NOT(H566=""),AND(C566:H566&lt;B566:G566),IF(NOT(G566=""),AND(C566:G566&lt;B566:F566),IF(NOT(F566=""),AND(C566:F566&lt;B566:E566),AND(C566:E566&lt;B566:D566))))</f>
        <v>1</v>
      </c>
      <c r="L566" s="1" t="b">
        <f t="array" ref="L566">IF(NOT(H566=""),AND(AND(ABS(C566:H566-B566:G566)&gt;0),AND(ABS(C566:H566-B566:G566)&lt;4)),IF(NOT(G566=""),AND(AND(ABS(C566:G566-B566:F566)&gt;0),AND(ABS(C566:G566-B566:F566)&lt;4)),IF(NOT(F566=""),AND(AND(ABS(C566:F566-B566:E566)&gt;0),AND(ABS(C566:F566-B566:E566)&lt;4)),AND(AND(ABS(C566:E566-B566:D566)&gt;0),AND(ABS(C566:E566-B566:D566)&lt;4)))))</f>
        <v>1</v>
      </c>
      <c r="M566" s="1" t="b">
        <f t="shared" si="1"/>
        <v>1</v>
      </c>
    </row>
    <row r="567" ht="15.75" customHeight="1">
      <c r="A567" s="1" t="s">
        <v>576</v>
      </c>
      <c r="B567" s="1">
        <f>IFERROR(__xludf.DUMMYFUNCTION("SPLIT(A567,"" "")"),7.0)</f>
        <v>7</v>
      </c>
      <c r="C567" s="1">
        <f>IFERROR(__xludf.DUMMYFUNCTION("""COMPUTED_VALUE"""),8.0)</f>
        <v>8</v>
      </c>
      <c r="D567" s="1">
        <f>IFERROR(__xludf.DUMMYFUNCTION("""COMPUTED_VALUE"""),10.0)</f>
        <v>10</v>
      </c>
      <c r="E567" s="1">
        <f>IFERROR(__xludf.DUMMYFUNCTION("""COMPUTED_VALUE"""),11.0)</f>
        <v>11</v>
      </c>
      <c r="F567" s="1">
        <f>IFERROR(__xludf.DUMMYFUNCTION("""COMPUTED_VALUE"""),13.0)</f>
        <v>13</v>
      </c>
      <c r="G567" s="1">
        <f>IFERROR(__xludf.DUMMYFUNCTION("""COMPUTED_VALUE"""),16.0)</f>
        <v>16</v>
      </c>
      <c r="H567" s="2">
        <f>IFERROR(__xludf.DUMMYFUNCTION("""COMPUTED_VALUE"""),17.0)</f>
        <v>17</v>
      </c>
      <c r="J567" s="1" t="b">
        <f t="array" ref="J567">IF(NOT(H567=""),AND(C567:H567&gt;B567:G567),IF(NOT(G567=""),AND(C567:G567&gt;B567:F567),IF(NOT(F567=""),AND(C567:F567&gt;B567:E567),AND(C567:E567&gt;B567:D567))))</f>
        <v>1</v>
      </c>
      <c r="K567" s="1" t="b">
        <f t="array" ref="K567">IF(NOT(H567=""),AND(C567:H567&lt;B567:G567),IF(NOT(G567=""),AND(C567:G567&lt;B567:F567),IF(NOT(F567=""),AND(C567:F567&lt;B567:E567),AND(C567:E567&lt;B567:D567))))</f>
        <v>0</v>
      </c>
      <c r="L567" s="1" t="b">
        <f t="array" ref="L567">IF(NOT(H567=""),AND(AND(ABS(C567:H567-B567:G567)&gt;0),AND(ABS(C567:H567-B567:G567)&lt;4)),IF(NOT(G567=""),AND(AND(ABS(C567:G567-B567:F567)&gt;0),AND(ABS(C567:G567-B567:F567)&lt;4)),IF(NOT(F567=""),AND(AND(ABS(C567:F567-B567:E567)&gt;0),AND(ABS(C567:F567-B567:E567)&lt;4)),AND(AND(ABS(C567:E567-B567:D567)&gt;0),AND(ABS(C567:E567-B567:D567)&lt;4)))))</f>
        <v>1</v>
      </c>
      <c r="M567" s="1" t="b">
        <f t="shared" si="1"/>
        <v>1</v>
      </c>
    </row>
    <row r="568" ht="15.75" customHeight="1">
      <c r="A568" s="1" t="s">
        <v>577</v>
      </c>
      <c r="B568" s="1">
        <f>IFERROR(__xludf.DUMMYFUNCTION("SPLIT(A568,"" "")"),69.0)</f>
        <v>69</v>
      </c>
      <c r="C568" s="1">
        <f>IFERROR(__xludf.DUMMYFUNCTION("""COMPUTED_VALUE"""),72.0)</f>
        <v>72</v>
      </c>
      <c r="D568" s="1">
        <f>IFERROR(__xludf.DUMMYFUNCTION("""COMPUTED_VALUE"""),73.0)</f>
        <v>73</v>
      </c>
      <c r="E568" s="1">
        <f>IFERROR(__xludf.DUMMYFUNCTION("""COMPUTED_VALUE"""),74.0)</f>
        <v>74</v>
      </c>
      <c r="F568" s="2">
        <f>IFERROR(__xludf.DUMMYFUNCTION("""COMPUTED_VALUE"""),76.0)</f>
        <v>76</v>
      </c>
      <c r="J568" s="1" t="b">
        <f t="array" ref="J568">IF(NOT(H568=""),AND(C568:H568&gt;B568:G568),IF(NOT(G568=""),AND(C568:G568&gt;B568:F568),IF(NOT(F568=""),AND(C568:F568&gt;B568:E568),AND(C568:E568&gt;B568:D568))))</f>
        <v>1</v>
      </c>
      <c r="K568" s="1" t="b">
        <f t="array" ref="K568">IF(NOT(H568=""),AND(C568:H568&lt;B568:G568),IF(NOT(G568=""),AND(C568:G568&lt;B568:F568),IF(NOT(F568=""),AND(C568:F568&lt;B568:E568),AND(C568:E568&lt;B568:D568))))</f>
        <v>0</v>
      </c>
      <c r="L568" s="1" t="b">
        <f t="array" ref="L568">IF(NOT(H568=""),AND(AND(ABS(C568:H568-B568:G568)&gt;0),AND(ABS(C568:H568-B568:G568)&lt;4)),IF(NOT(G568=""),AND(AND(ABS(C568:G568-B568:F568)&gt;0),AND(ABS(C568:G568-B568:F568)&lt;4)),IF(NOT(F568=""),AND(AND(ABS(C568:F568-B568:E568)&gt;0),AND(ABS(C568:F568-B568:E568)&lt;4)),AND(AND(ABS(C568:E568-B568:D568)&gt;0),AND(ABS(C568:E568-B568:D568)&lt;4)))))</f>
        <v>1</v>
      </c>
      <c r="M568" s="1" t="b">
        <f t="shared" si="1"/>
        <v>1</v>
      </c>
    </row>
    <row r="569" ht="15.75" customHeight="1">
      <c r="A569" s="1" t="s">
        <v>578</v>
      </c>
      <c r="B569" s="1">
        <f>IFERROR(__xludf.DUMMYFUNCTION("SPLIT(A569,"" "")"),82.0)</f>
        <v>82</v>
      </c>
      <c r="C569" s="1">
        <f>IFERROR(__xludf.DUMMYFUNCTION("""COMPUTED_VALUE"""),84.0)</f>
        <v>84</v>
      </c>
      <c r="D569" s="1">
        <f>IFERROR(__xludf.DUMMYFUNCTION("""COMPUTED_VALUE"""),85.0)</f>
        <v>85</v>
      </c>
      <c r="E569" s="1">
        <f>IFERROR(__xludf.DUMMYFUNCTION("""COMPUTED_VALUE"""),87.0)</f>
        <v>87</v>
      </c>
      <c r="F569" s="2">
        <f>IFERROR(__xludf.DUMMYFUNCTION("""COMPUTED_VALUE"""),89.0)</f>
        <v>89</v>
      </c>
      <c r="J569" s="1" t="b">
        <f t="array" ref="J569">IF(NOT(H569=""),AND(C569:H569&gt;B569:G569),IF(NOT(G569=""),AND(C569:G569&gt;B569:F569),IF(NOT(F569=""),AND(C569:F569&gt;B569:E569),AND(C569:E569&gt;B569:D569))))</f>
        <v>1</v>
      </c>
      <c r="K569" s="1" t="b">
        <f t="array" ref="K569">IF(NOT(H569=""),AND(C569:H569&lt;B569:G569),IF(NOT(G569=""),AND(C569:G569&lt;B569:F569),IF(NOT(F569=""),AND(C569:F569&lt;B569:E569),AND(C569:E569&lt;B569:D569))))</f>
        <v>0</v>
      </c>
      <c r="L569" s="1" t="b">
        <f t="array" ref="L569">IF(NOT(H569=""),AND(AND(ABS(C569:H569-B569:G569)&gt;0),AND(ABS(C569:H569-B569:G569)&lt;4)),IF(NOT(G569=""),AND(AND(ABS(C569:G569-B569:F569)&gt;0),AND(ABS(C569:G569-B569:F569)&lt;4)),IF(NOT(F569=""),AND(AND(ABS(C569:F569-B569:E569)&gt;0),AND(ABS(C569:F569-B569:E569)&lt;4)),AND(AND(ABS(C569:E569-B569:D569)&gt;0),AND(ABS(C569:E569-B569:D569)&lt;4)))))</f>
        <v>1</v>
      </c>
      <c r="M569" s="1" t="b">
        <f t="shared" si="1"/>
        <v>1</v>
      </c>
    </row>
    <row r="570" ht="15.75" customHeight="1">
      <c r="A570" s="1" t="s">
        <v>579</v>
      </c>
      <c r="B570" s="1">
        <f>IFERROR(__xludf.DUMMYFUNCTION("SPLIT(A570,"" "")"),48.0)</f>
        <v>48</v>
      </c>
      <c r="C570" s="1">
        <f>IFERROR(__xludf.DUMMYFUNCTION("""COMPUTED_VALUE"""),47.0)</f>
        <v>47</v>
      </c>
      <c r="D570" s="1">
        <f>IFERROR(__xludf.DUMMYFUNCTION("""COMPUTED_VALUE"""),45.0)</f>
        <v>45</v>
      </c>
      <c r="E570" s="1">
        <f>IFERROR(__xludf.DUMMYFUNCTION("""COMPUTED_VALUE"""),42.0)</f>
        <v>42</v>
      </c>
      <c r="F570" s="1">
        <f>IFERROR(__xludf.DUMMYFUNCTION("""COMPUTED_VALUE"""),41.0)</f>
        <v>41</v>
      </c>
      <c r="G570" s="2">
        <f>IFERROR(__xludf.DUMMYFUNCTION("""COMPUTED_VALUE"""),38.0)</f>
        <v>38</v>
      </c>
      <c r="J570" s="1" t="b">
        <f t="array" ref="J570">IF(NOT(H570=""),AND(C570:H570&gt;B570:G570),IF(NOT(G570=""),AND(C570:G570&gt;B570:F570),IF(NOT(F570=""),AND(C570:F570&gt;B570:E570),AND(C570:E570&gt;B570:D570))))</f>
        <v>0</v>
      </c>
      <c r="K570" s="1" t="b">
        <f t="array" ref="K570">IF(NOT(H570=""),AND(C570:H570&lt;B570:G570),IF(NOT(G570=""),AND(C570:G570&lt;B570:F570),IF(NOT(F570=""),AND(C570:F570&lt;B570:E570),AND(C570:E570&lt;B570:D570))))</f>
        <v>1</v>
      </c>
      <c r="L570" s="1" t="b">
        <f t="array" ref="L570">IF(NOT(H570=""),AND(AND(ABS(C570:H570-B570:G570)&gt;0),AND(ABS(C570:H570-B570:G570)&lt;4)),IF(NOT(G570=""),AND(AND(ABS(C570:G570-B570:F570)&gt;0),AND(ABS(C570:G570-B570:F570)&lt;4)),IF(NOT(F570=""),AND(AND(ABS(C570:F570-B570:E570)&gt;0),AND(ABS(C570:F570-B570:E570)&lt;4)),AND(AND(ABS(C570:E570-B570:D570)&gt;0),AND(ABS(C570:E570-B570:D570)&lt;4)))))</f>
        <v>1</v>
      </c>
      <c r="M570" s="1" t="b">
        <f t="shared" si="1"/>
        <v>1</v>
      </c>
    </row>
    <row r="571" ht="15.75" customHeight="1">
      <c r="A571" s="1" t="s">
        <v>580</v>
      </c>
      <c r="B571" s="1">
        <f>IFERROR(__xludf.DUMMYFUNCTION("SPLIT(A571,"" "")"),21.0)</f>
        <v>21</v>
      </c>
      <c r="C571" s="1">
        <f>IFERROR(__xludf.DUMMYFUNCTION("""COMPUTED_VALUE"""),23.0)</f>
        <v>23</v>
      </c>
      <c r="D571" s="1">
        <f>IFERROR(__xludf.DUMMYFUNCTION("""COMPUTED_VALUE"""),25.0)</f>
        <v>25</v>
      </c>
      <c r="E571" s="1">
        <f>IFERROR(__xludf.DUMMYFUNCTION("""COMPUTED_VALUE"""),26.0)</f>
        <v>26</v>
      </c>
      <c r="F571" s="1">
        <f>IFERROR(__xludf.DUMMYFUNCTION("""COMPUTED_VALUE"""),29.0)</f>
        <v>29</v>
      </c>
      <c r="G571" s="1">
        <f>IFERROR(__xludf.DUMMYFUNCTION("""COMPUTED_VALUE"""),31.0)</f>
        <v>31</v>
      </c>
      <c r="H571" s="2">
        <f>IFERROR(__xludf.DUMMYFUNCTION("""COMPUTED_VALUE"""),32.0)</f>
        <v>32</v>
      </c>
      <c r="J571" s="1" t="b">
        <f t="array" ref="J571">IF(NOT(H571=""),AND(C571:H571&gt;B571:G571),IF(NOT(G571=""),AND(C571:G571&gt;B571:F571),IF(NOT(F571=""),AND(C571:F571&gt;B571:E571),AND(C571:E571&gt;B571:D571))))</f>
        <v>1</v>
      </c>
      <c r="K571" s="1" t="b">
        <f t="array" ref="K571">IF(NOT(H571=""),AND(C571:H571&lt;B571:G571),IF(NOT(G571=""),AND(C571:G571&lt;B571:F571),IF(NOT(F571=""),AND(C571:F571&lt;B571:E571),AND(C571:E571&lt;B571:D571))))</f>
        <v>0</v>
      </c>
      <c r="L571" s="1" t="b">
        <f t="array" ref="L571">IF(NOT(H571=""),AND(AND(ABS(C571:H571-B571:G571)&gt;0),AND(ABS(C571:H571-B571:G571)&lt;4)),IF(NOT(G571=""),AND(AND(ABS(C571:G571-B571:F571)&gt;0),AND(ABS(C571:G571-B571:F571)&lt;4)),IF(NOT(F571=""),AND(AND(ABS(C571:F571-B571:E571)&gt;0),AND(ABS(C571:F571-B571:E571)&lt;4)),AND(AND(ABS(C571:E571-B571:D571)&gt;0),AND(ABS(C571:E571-B571:D571)&lt;4)))))</f>
        <v>1</v>
      </c>
      <c r="M571" s="1" t="b">
        <f t="shared" si="1"/>
        <v>1</v>
      </c>
    </row>
    <row r="572" ht="15.75" customHeight="1">
      <c r="A572" s="1" t="s">
        <v>581</v>
      </c>
      <c r="B572" s="1">
        <f>IFERROR(__xludf.DUMMYFUNCTION("SPLIT(A572,"" "")"),61.0)</f>
        <v>61</v>
      </c>
      <c r="C572" s="1">
        <f>IFERROR(__xludf.DUMMYFUNCTION("""COMPUTED_VALUE"""),60.0)</f>
        <v>60</v>
      </c>
      <c r="D572" s="1">
        <f>IFERROR(__xludf.DUMMYFUNCTION("""COMPUTED_VALUE"""),59.0)</f>
        <v>59</v>
      </c>
      <c r="E572" s="1">
        <f>IFERROR(__xludf.DUMMYFUNCTION("""COMPUTED_VALUE"""),57.0)</f>
        <v>57</v>
      </c>
      <c r="F572" s="1">
        <f>IFERROR(__xludf.DUMMYFUNCTION("""COMPUTED_VALUE"""),56.0)</f>
        <v>56</v>
      </c>
      <c r="G572" s="2">
        <f>IFERROR(__xludf.DUMMYFUNCTION("""COMPUTED_VALUE"""),53.0)</f>
        <v>53</v>
      </c>
      <c r="J572" s="1" t="b">
        <f t="array" ref="J572">IF(NOT(H572=""),AND(C572:H572&gt;B572:G572),IF(NOT(G572=""),AND(C572:G572&gt;B572:F572),IF(NOT(F572=""),AND(C572:F572&gt;B572:E572),AND(C572:E572&gt;B572:D572))))</f>
        <v>0</v>
      </c>
      <c r="K572" s="1" t="b">
        <f t="array" ref="K572">IF(NOT(H572=""),AND(C572:H572&lt;B572:G572),IF(NOT(G572=""),AND(C572:G572&lt;B572:F572),IF(NOT(F572=""),AND(C572:F572&lt;B572:E572),AND(C572:E572&lt;B572:D572))))</f>
        <v>1</v>
      </c>
      <c r="L572" s="1" t="b">
        <f t="array" ref="L572">IF(NOT(H572=""),AND(AND(ABS(C572:H572-B572:G572)&gt;0),AND(ABS(C572:H572-B572:G572)&lt;4)),IF(NOT(G572=""),AND(AND(ABS(C572:G572-B572:F572)&gt;0),AND(ABS(C572:G572-B572:F572)&lt;4)),IF(NOT(F572=""),AND(AND(ABS(C572:F572-B572:E572)&gt;0),AND(ABS(C572:F572-B572:E572)&lt;4)),AND(AND(ABS(C572:E572-B572:D572)&gt;0),AND(ABS(C572:E572-B572:D572)&lt;4)))))</f>
        <v>1</v>
      </c>
      <c r="M572" s="1" t="b">
        <f t="shared" si="1"/>
        <v>1</v>
      </c>
    </row>
    <row r="573" ht="15.75" customHeight="1">
      <c r="A573" s="1" t="s">
        <v>582</v>
      </c>
      <c r="B573" s="1">
        <f>IFERROR(__xludf.DUMMYFUNCTION("SPLIT(A573,"" "")"),57.0)</f>
        <v>57</v>
      </c>
      <c r="C573" s="1">
        <f>IFERROR(__xludf.DUMMYFUNCTION("""COMPUTED_VALUE"""),60.0)</f>
        <v>60</v>
      </c>
      <c r="D573" s="1">
        <f>IFERROR(__xludf.DUMMYFUNCTION("""COMPUTED_VALUE"""),61.0)</f>
        <v>61</v>
      </c>
      <c r="E573" s="1">
        <f>IFERROR(__xludf.DUMMYFUNCTION("""COMPUTED_VALUE"""),62.0)</f>
        <v>62</v>
      </c>
      <c r="F573" s="1">
        <f>IFERROR(__xludf.DUMMYFUNCTION("""COMPUTED_VALUE"""),64.0)</f>
        <v>64</v>
      </c>
      <c r="G573" s="1">
        <f>IFERROR(__xludf.DUMMYFUNCTION("""COMPUTED_VALUE"""),66.0)</f>
        <v>66</v>
      </c>
      <c r="H573" s="2">
        <f>IFERROR(__xludf.DUMMYFUNCTION("""COMPUTED_VALUE"""),67.0)</f>
        <v>67</v>
      </c>
      <c r="J573" s="1" t="b">
        <f t="array" ref="J573">IF(NOT(H573=""),AND(C573:H573&gt;B573:G573),IF(NOT(G573=""),AND(C573:G573&gt;B573:F573),IF(NOT(F573=""),AND(C573:F573&gt;B573:E573),AND(C573:E573&gt;B573:D573))))</f>
        <v>1</v>
      </c>
      <c r="K573" s="1" t="b">
        <f t="array" ref="K573">IF(NOT(H573=""),AND(C573:H573&lt;B573:G573),IF(NOT(G573=""),AND(C573:G573&lt;B573:F573),IF(NOT(F573=""),AND(C573:F573&lt;B573:E573),AND(C573:E573&lt;B573:D573))))</f>
        <v>0</v>
      </c>
      <c r="L573" s="1" t="b">
        <f t="array" ref="L573">IF(NOT(H573=""),AND(AND(ABS(C573:H573-B573:G573)&gt;0),AND(ABS(C573:H573-B573:G573)&lt;4)),IF(NOT(G573=""),AND(AND(ABS(C573:G573-B573:F573)&gt;0),AND(ABS(C573:G573-B573:F573)&lt;4)),IF(NOT(F573=""),AND(AND(ABS(C573:F573-B573:E573)&gt;0),AND(ABS(C573:F573-B573:E573)&lt;4)),AND(AND(ABS(C573:E573-B573:D573)&gt;0),AND(ABS(C573:E573-B573:D573)&lt;4)))))</f>
        <v>1</v>
      </c>
      <c r="M573" s="1" t="b">
        <f t="shared" si="1"/>
        <v>1</v>
      </c>
    </row>
    <row r="574" ht="15.75" customHeight="1">
      <c r="A574" s="1" t="s">
        <v>583</v>
      </c>
      <c r="B574" s="1">
        <f>IFERROR(__xludf.DUMMYFUNCTION("SPLIT(A574,"" "")"),95.0)</f>
        <v>95</v>
      </c>
      <c r="C574" s="1">
        <f>IFERROR(__xludf.DUMMYFUNCTION("""COMPUTED_VALUE"""),94.0)</f>
        <v>94</v>
      </c>
      <c r="D574" s="1">
        <f>IFERROR(__xludf.DUMMYFUNCTION("""COMPUTED_VALUE"""),91.0)</f>
        <v>91</v>
      </c>
      <c r="E574" s="1">
        <f>IFERROR(__xludf.DUMMYFUNCTION("""COMPUTED_VALUE"""),90.0)</f>
        <v>90</v>
      </c>
      <c r="F574" s="1">
        <f>IFERROR(__xludf.DUMMYFUNCTION("""COMPUTED_VALUE"""),89.0)</f>
        <v>89</v>
      </c>
      <c r="G574" s="1">
        <f>IFERROR(__xludf.DUMMYFUNCTION("""COMPUTED_VALUE"""),87.0)</f>
        <v>87</v>
      </c>
      <c r="H574" s="2">
        <f>IFERROR(__xludf.DUMMYFUNCTION("""COMPUTED_VALUE"""),84.0)</f>
        <v>84</v>
      </c>
      <c r="J574" s="1" t="b">
        <f t="array" ref="J574">IF(NOT(H574=""),AND(C574:H574&gt;B574:G574),IF(NOT(G574=""),AND(C574:G574&gt;B574:F574),IF(NOT(F574=""),AND(C574:F574&gt;B574:E574),AND(C574:E574&gt;B574:D574))))</f>
        <v>0</v>
      </c>
      <c r="K574" s="1" t="b">
        <f t="array" ref="K574">IF(NOT(H574=""),AND(C574:H574&lt;B574:G574),IF(NOT(G574=""),AND(C574:G574&lt;B574:F574),IF(NOT(F574=""),AND(C574:F574&lt;B574:E574),AND(C574:E574&lt;B574:D574))))</f>
        <v>1</v>
      </c>
      <c r="L574" s="1" t="b">
        <f t="array" ref="L574">IF(NOT(H574=""),AND(AND(ABS(C574:H574-B574:G574)&gt;0),AND(ABS(C574:H574-B574:G574)&lt;4)),IF(NOT(G574=""),AND(AND(ABS(C574:G574-B574:F574)&gt;0),AND(ABS(C574:G574-B574:F574)&lt;4)),IF(NOT(F574=""),AND(AND(ABS(C574:F574-B574:E574)&gt;0),AND(ABS(C574:F574-B574:E574)&lt;4)),AND(AND(ABS(C574:E574-B574:D574)&gt;0),AND(ABS(C574:E574-B574:D574)&lt;4)))))</f>
        <v>1</v>
      </c>
      <c r="M574" s="1" t="b">
        <f t="shared" si="1"/>
        <v>1</v>
      </c>
    </row>
    <row r="575" ht="15.75" customHeight="1">
      <c r="A575" s="1" t="s">
        <v>584</v>
      </c>
      <c r="B575" s="1">
        <f>IFERROR(__xludf.DUMMYFUNCTION("SPLIT(A575,"" "")"),9.0)</f>
        <v>9</v>
      </c>
      <c r="C575" s="1">
        <f>IFERROR(__xludf.DUMMYFUNCTION("""COMPUTED_VALUE"""),10.0)</f>
        <v>10</v>
      </c>
      <c r="D575" s="1">
        <f>IFERROR(__xludf.DUMMYFUNCTION("""COMPUTED_VALUE"""),11.0)</f>
        <v>11</v>
      </c>
      <c r="E575" s="1">
        <f>IFERROR(__xludf.DUMMYFUNCTION("""COMPUTED_VALUE"""),13.0)</f>
        <v>13</v>
      </c>
      <c r="F575" s="2">
        <f>IFERROR(__xludf.DUMMYFUNCTION("""COMPUTED_VALUE"""),14.0)</f>
        <v>14</v>
      </c>
      <c r="J575" s="1" t="b">
        <f t="array" ref="J575">IF(NOT(H575=""),AND(C575:H575&gt;B575:G575),IF(NOT(G575=""),AND(C575:G575&gt;B575:F575),IF(NOT(F575=""),AND(C575:F575&gt;B575:E575),AND(C575:E575&gt;B575:D575))))</f>
        <v>1</v>
      </c>
      <c r="K575" s="1" t="b">
        <f t="array" ref="K575">IF(NOT(H575=""),AND(C575:H575&lt;B575:G575),IF(NOT(G575=""),AND(C575:G575&lt;B575:F575),IF(NOT(F575=""),AND(C575:F575&lt;B575:E575),AND(C575:E575&lt;B575:D575))))</f>
        <v>0</v>
      </c>
      <c r="L575" s="1" t="b">
        <f t="array" ref="L575">IF(NOT(H575=""),AND(AND(ABS(C575:H575-B575:G575)&gt;0),AND(ABS(C575:H575-B575:G575)&lt;4)),IF(NOT(G575=""),AND(AND(ABS(C575:G575-B575:F575)&gt;0),AND(ABS(C575:G575-B575:F575)&lt;4)),IF(NOT(F575=""),AND(AND(ABS(C575:F575-B575:E575)&gt;0),AND(ABS(C575:F575-B575:E575)&lt;4)),AND(AND(ABS(C575:E575-B575:D575)&gt;0),AND(ABS(C575:E575-B575:D575)&lt;4)))))</f>
        <v>1</v>
      </c>
      <c r="M575" s="1" t="b">
        <f t="shared" si="1"/>
        <v>1</v>
      </c>
    </row>
    <row r="576" ht="15.75" customHeight="1">
      <c r="A576" s="1" t="s">
        <v>585</v>
      </c>
      <c r="B576" s="1">
        <f>IFERROR(__xludf.DUMMYFUNCTION("SPLIT(A576,"" "")"),13.0)</f>
        <v>13</v>
      </c>
      <c r="C576" s="1">
        <f>IFERROR(__xludf.DUMMYFUNCTION("""COMPUTED_VALUE"""),16.0)</f>
        <v>16</v>
      </c>
      <c r="D576" s="1">
        <f>IFERROR(__xludf.DUMMYFUNCTION("""COMPUTED_VALUE"""),19.0)</f>
        <v>19</v>
      </c>
      <c r="E576" s="1">
        <f>IFERROR(__xludf.DUMMYFUNCTION("""COMPUTED_VALUE"""),22.0)</f>
        <v>22</v>
      </c>
      <c r="F576" s="2">
        <f>IFERROR(__xludf.DUMMYFUNCTION("""COMPUTED_VALUE"""),25.0)</f>
        <v>25</v>
      </c>
      <c r="J576" s="1" t="b">
        <f t="array" ref="J576">IF(NOT(H576=""),AND(C576:H576&gt;B576:G576),IF(NOT(G576=""),AND(C576:G576&gt;B576:F576),IF(NOT(F576=""),AND(C576:F576&gt;B576:E576),AND(C576:E576&gt;B576:D576))))</f>
        <v>1</v>
      </c>
      <c r="K576" s="1" t="b">
        <f t="array" ref="K576">IF(NOT(H576=""),AND(C576:H576&lt;B576:G576),IF(NOT(G576=""),AND(C576:G576&lt;B576:F576),IF(NOT(F576=""),AND(C576:F576&lt;B576:E576),AND(C576:E576&lt;B576:D576))))</f>
        <v>0</v>
      </c>
      <c r="L576" s="1" t="b">
        <f t="array" ref="L576">IF(NOT(H576=""),AND(AND(ABS(C576:H576-B576:G576)&gt;0),AND(ABS(C576:H576-B576:G576)&lt;4)),IF(NOT(G576=""),AND(AND(ABS(C576:G576-B576:F576)&gt;0),AND(ABS(C576:G576-B576:F576)&lt;4)),IF(NOT(F576=""),AND(AND(ABS(C576:F576-B576:E576)&gt;0),AND(ABS(C576:F576-B576:E576)&lt;4)),AND(AND(ABS(C576:E576-B576:D576)&gt;0),AND(ABS(C576:E576-B576:D576)&lt;4)))))</f>
        <v>1</v>
      </c>
      <c r="M576" s="1" t="b">
        <f t="shared" si="1"/>
        <v>1</v>
      </c>
    </row>
    <row r="577" ht="15.75" customHeight="1">
      <c r="A577" s="1" t="s">
        <v>586</v>
      </c>
      <c r="B577" s="1">
        <f>IFERROR(__xludf.DUMMYFUNCTION("SPLIT(A577,"" "")"),95.0)</f>
        <v>95</v>
      </c>
      <c r="C577" s="1">
        <f>IFERROR(__xludf.DUMMYFUNCTION("""COMPUTED_VALUE"""),92.0)</f>
        <v>92</v>
      </c>
      <c r="D577" s="1">
        <f>IFERROR(__xludf.DUMMYFUNCTION("""COMPUTED_VALUE"""),90.0)</f>
        <v>90</v>
      </c>
      <c r="E577" s="1">
        <f>IFERROR(__xludf.DUMMYFUNCTION("""COMPUTED_VALUE"""),87.0)</f>
        <v>87</v>
      </c>
      <c r="F577" s="1">
        <f>IFERROR(__xludf.DUMMYFUNCTION("""COMPUTED_VALUE"""),85.0)</f>
        <v>85</v>
      </c>
      <c r="G577" s="1">
        <f>IFERROR(__xludf.DUMMYFUNCTION("""COMPUTED_VALUE"""),83.0)</f>
        <v>83</v>
      </c>
      <c r="H577" s="1">
        <f>IFERROR(__xludf.DUMMYFUNCTION("""COMPUTED_VALUE"""),82.0)</f>
        <v>82</v>
      </c>
      <c r="I577" s="1">
        <f>IFERROR(__xludf.DUMMYFUNCTION("""COMPUTED_VALUE"""),79.0)</f>
        <v>79</v>
      </c>
      <c r="J577" s="1" t="b">
        <f t="array" ref="J577">IF(NOT(H577=""),AND(C577:H577&gt;B577:G577),IF(NOT(G577=""),AND(C577:G577&gt;B577:F577),IF(NOT(F577=""),AND(C577:F577&gt;B577:E577),AND(C577:E577&gt;B577:D577))))</f>
        <v>0</v>
      </c>
      <c r="K577" s="1" t="b">
        <f t="array" ref="K577">IF(NOT(H577=""),AND(C577:H577&lt;B577:G577),IF(NOT(G577=""),AND(C577:G577&lt;B577:F577),IF(NOT(F577=""),AND(C577:F577&lt;B577:E577),AND(C577:E577&lt;B577:D577))))</f>
        <v>1</v>
      </c>
      <c r="L577" s="1" t="b">
        <f t="array" ref="L577">IF(NOT(H577=""),AND(AND(ABS(C577:H577-B577:G577)&gt;0),AND(ABS(C577:H577-B577:G577)&lt;4)),IF(NOT(G577=""),AND(AND(ABS(C577:G577-B577:F577)&gt;0),AND(ABS(C577:G577-B577:F577)&lt;4)),IF(NOT(F577=""),AND(AND(ABS(C577:F577-B577:E577)&gt;0),AND(ABS(C577:F577-B577:E577)&lt;4)),AND(AND(ABS(C577:E577-B577:D577)&gt;0),AND(ABS(C577:E577-B577:D577)&lt;4)))))</f>
        <v>1</v>
      </c>
      <c r="M577" s="1" t="b">
        <f t="shared" si="1"/>
        <v>1</v>
      </c>
    </row>
    <row r="578" ht="15.75" customHeight="1">
      <c r="A578" s="1" t="s">
        <v>587</v>
      </c>
      <c r="B578" s="1">
        <f>IFERROR(__xludf.DUMMYFUNCTION("SPLIT(A578,"" "")"),56.0)</f>
        <v>56</v>
      </c>
      <c r="C578" s="1">
        <f>IFERROR(__xludf.DUMMYFUNCTION("""COMPUTED_VALUE"""),55.0)</f>
        <v>55</v>
      </c>
      <c r="D578" s="1">
        <f>IFERROR(__xludf.DUMMYFUNCTION("""COMPUTED_VALUE"""),52.0)</f>
        <v>52</v>
      </c>
      <c r="E578" s="1">
        <f>IFERROR(__xludf.DUMMYFUNCTION("""COMPUTED_VALUE"""),49.0)</f>
        <v>49</v>
      </c>
      <c r="F578" s="1">
        <f>IFERROR(__xludf.DUMMYFUNCTION("""COMPUTED_VALUE"""),48.0)</f>
        <v>48</v>
      </c>
      <c r="G578" s="2">
        <f>IFERROR(__xludf.DUMMYFUNCTION("""COMPUTED_VALUE"""),46.0)</f>
        <v>46</v>
      </c>
      <c r="J578" s="1" t="b">
        <f t="array" ref="J578">IF(NOT(H578=""),AND(C578:H578&gt;B578:G578),IF(NOT(G578=""),AND(C578:G578&gt;B578:F578),IF(NOT(F578=""),AND(C578:F578&gt;B578:E578),AND(C578:E578&gt;B578:D578))))</f>
        <v>0</v>
      </c>
      <c r="K578" s="1" t="b">
        <f t="array" ref="K578">IF(NOT(H578=""),AND(C578:H578&lt;B578:G578),IF(NOT(G578=""),AND(C578:G578&lt;B578:F578),IF(NOT(F578=""),AND(C578:F578&lt;B578:E578),AND(C578:E578&lt;B578:D578))))</f>
        <v>1</v>
      </c>
      <c r="L578" s="1" t="b">
        <f t="array" ref="L578">IF(NOT(H578=""),AND(AND(ABS(C578:H578-B578:G578)&gt;0),AND(ABS(C578:H578-B578:G578)&lt;4)),IF(NOT(G578=""),AND(AND(ABS(C578:G578-B578:F578)&gt;0),AND(ABS(C578:G578-B578:F578)&lt;4)),IF(NOT(F578=""),AND(AND(ABS(C578:F578-B578:E578)&gt;0),AND(ABS(C578:F578-B578:E578)&lt;4)),AND(AND(ABS(C578:E578-B578:D578)&gt;0),AND(ABS(C578:E578-B578:D578)&lt;4)))))</f>
        <v>1</v>
      </c>
      <c r="M578" s="1" t="b">
        <f t="shared" si="1"/>
        <v>1</v>
      </c>
    </row>
    <row r="579" ht="15.75" customHeight="1">
      <c r="A579" s="1" t="s">
        <v>588</v>
      </c>
      <c r="B579" s="1">
        <f>IFERROR(__xludf.DUMMYFUNCTION("SPLIT(A579,"" "")"),16.0)</f>
        <v>16</v>
      </c>
      <c r="C579" s="1">
        <f>IFERROR(__xludf.DUMMYFUNCTION("""COMPUTED_VALUE"""),18.0)</f>
        <v>18</v>
      </c>
      <c r="D579" s="1">
        <f>IFERROR(__xludf.DUMMYFUNCTION("""COMPUTED_VALUE"""),20.0)</f>
        <v>20</v>
      </c>
      <c r="E579" s="1">
        <f>IFERROR(__xludf.DUMMYFUNCTION("""COMPUTED_VALUE"""),23.0)</f>
        <v>23</v>
      </c>
      <c r="F579" s="1">
        <f>IFERROR(__xludf.DUMMYFUNCTION("""COMPUTED_VALUE"""),24.0)</f>
        <v>24</v>
      </c>
      <c r="G579" s="1">
        <f>IFERROR(__xludf.DUMMYFUNCTION("""COMPUTED_VALUE"""),27.0)</f>
        <v>27</v>
      </c>
      <c r="H579" s="1">
        <f>IFERROR(__xludf.DUMMYFUNCTION("""COMPUTED_VALUE"""),28.0)</f>
        <v>28</v>
      </c>
      <c r="I579" s="1">
        <f>IFERROR(__xludf.DUMMYFUNCTION("""COMPUTED_VALUE"""),30.0)</f>
        <v>30</v>
      </c>
      <c r="J579" s="1" t="b">
        <f t="array" ref="J579">IF(NOT(H579=""),AND(C579:H579&gt;B579:G579),IF(NOT(G579=""),AND(C579:G579&gt;B579:F579),IF(NOT(F579=""),AND(C579:F579&gt;B579:E579),AND(C579:E579&gt;B579:D579))))</f>
        <v>1</v>
      </c>
      <c r="K579" s="1" t="b">
        <f t="array" ref="K579">IF(NOT(H579=""),AND(C579:H579&lt;B579:G579),IF(NOT(G579=""),AND(C579:G579&lt;B579:F579),IF(NOT(F579=""),AND(C579:F579&lt;B579:E579),AND(C579:E579&lt;B579:D579))))</f>
        <v>0</v>
      </c>
      <c r="L579" s="1" t="b">
        <f t="array" ref="L579">IF(NOT(H579=""),AND(AND(ABS(C579:H579-B579:G579)&gt;0),AND(ABS(C579:H579-B579:G579)&lt;4)),IF(NOT(G579=""),AND(AND(ABS(C579:G579-B579:F579)&gt;0),AND(ABS(C579:G579-B579:F579)&lt;4)),IF(NOT(F579=""),AND(AND(ABS(C579:F579-B579:E579)&gt;0),AND(ABS(C579:F579-B579:E579)&lt;4)),AND(AND(ABS(C579:E579-B579:D579)&gt;0),AND(ABS(C579:E579-B579:D579)&lt;4)))))</f>
        <v>1</v>
      </c>
      <c r="M579" s="1" t="b">
        <f t="shared" si="1"/>
        <v>1</v>
      </c>
    </row>
    <row r="580" ht="15.75" customHeight="1">
      <c r="A580" s="1" t="s">
        <v>589</v>
      </c>
      <c r="B580" s="1">
        <f>IFERROR(__xludf.DUMMYFUNCTION("SPLIT(A580,"" "")"),29.0)</f>
        <v>29</v>
      </c>
      <c r="C580" s="1">
        <f>IFERROR(__xludf.DUMMYFUNCTION("""COMPUTED_VALUE"""),26.0)</f>
        <v>26</v>
      </c>
      <c r="D580" s="1">
        <f>IFERROR(__xludf.DUMMYFUNCTION("""COMPUTED_VALUE"""),24.0)</f>
        <v>24</v>
      </c>
      <c r="E580" s="1">
        <f>IFERROR(__xludf.DUMMYFUNCTION("""COMPUTED_VALUE"""),22.0)</f>
        <v>22</v>
      </c>
      <c r="F580" s="1">
        <f>IFERROR(__xludf.DUMMYFUNCTION("""COMPUTED_VALUE"""),19.0)</f>
        <v>19</v>
      </c>
      <c r="G580" s="1">
        <f>IFERROR(__xludf.DUMMYFUNCTION("""COMPUTED_VALUE"""),16.0)</f>
        <v>16</v>
      </c>
      <c r="H580" s="1">
        <f>IFERROR(__xludf.DUMMYFUNCTION("""COMPUTED_VALUE"""),13.0)</f>
        <v>13</v>
      </c>
      <c r="I580" s="1">
        <f>IFERROR(__xludf.DUMMYFUNCTION("""COMPUTED_VALUE"""),12.0)</f>
        <v>12</v>
      </c>
      <c r="J580" s="1" t="b">
        <f t="array" ref="J580">IF(NOT(H580=""),AND(C580:H580&gt;B580:G580),IF(NOT(G580=""),AND(C580:G580&gt;B580:F580),IF(NOT(F580=""),AND(C580:F580&gt;B580:E580),AND(C580:E580&gt;B580:D580))))</f>
        <v>0</v>
      </c>
      <c r="K580" s="1" t="b">
        <f t="array" ref="K580">IF(NOT(H580=""),AND(C580:H580&lt;B580:G580),IF(NOT(G580=""),AND(C580:G580&lt;B580:F580),IF(NOT(F580=""),AND(C580:F580&lt;B580:E580),AND(C580:E580&lt;B580:D580))))</f>
        <v>1</v>
      </c>
      <c r="L580" s="1" t="b">
        <f t="array" ref="L580">IF(NOT(H580=""),AND(AND(ABS(C580:H580-B580:G580)&gt;0),AND(ABS(C580:H580-B580:G580)&lt;4)),IF(NOT(G580=""),AND(AND(ABS(C580:G580-B580:F580)&gt;0),AND(ABS(C580:G580-B580:F580)&lt;4)),IF(NOT(F580=""),AND(AND(ABS(C580:F580-B580:E580)&gt;0),AND(ABS(C580:F580-B580:E580)&lt;4)),AND(AND(ABS(C580:E580-B580:D580)&gt;0),AND(ABS(C580:E580-B580:D580)&lt;4)))))</f>
        <v>1</v>
      </c>
      <c r="M580" s="1" t="b">
        <f t="shared" si="1"/>
        <v>1</v>
      </c>
    </row>
    <row r="581" ht="15.75" customHeight="1">
      <c r="A581" s="1" t="s">
        <v>590</v>
      </c>
      <c r="B581" s="1">
        <f>IFERROR(__xludf.DUMMYFUNCTION("SPLIT(A581,"" "")"),27.0)</f>
        <v>27</v>
      </c>
      <c r="C581" s="1">
        <f>IFERROR(__xludf.DUMMYFUNCTION("""COMPUTED_VALUE"""),28.0)</f>
        <v>28</v>
      </c>
      <c r="D581" s="1">
        <f>IFERROR(__xludf.DUMMYFUNCTION("""COMPUTED_VALUE"""),30.0)</f>
        <v>30</v>
      </c>
      <c r="E581" s="1">
        <f>IFERROR(__xludf.DUMMYFUNCTION("""COMPUTED_VALUE"""),32.0)</f>
        <v>32</v>
      </c>
      <c r="F581" s="1">
        <f>IFERROR(__xludf.DUMMYFUNCTION("""COMPUTED_VALUE"""),35.0)</f>
        <v>35</v>
      </c>
      <c r="G581" s="1">
        <f>IFERROR(__xludf.DUMMYFUNCTION("""COMPUTED_VALUE"""),36.0)</f>
        <v>36</v>
      </c>
      <c r="H581" s="2">
        <f>IFERROR(__xludf.DUMMYFUNCTION("""COMPUTED_VALUE"""),39.0)</f>
        <v>39</v>
      </c>
      <c r="J581" s="1" t="b">
        <f t="array" ref="J581">IF(NOT(H581=""),AND(C581:H581&gt;B581:G581),IF(NOT(G581=""),AND(C581:G581&gt;B581:F581),IF(NOT(F581=""),AND(C581:F581&gt;B581:E581),AND(C581:E581&gt;B581:D581))))</f>
        <v>1</v>
      </c>
      <c r="K581" s="1" t="b">
        <f t="array" ref="K581">IF(NOT(H581=""),AND(C581:H581&lt;B581:G581),IF(NOT(G581=""),AND(C581:G581&lt;B581:F581),IF(NOT(F581=""),AND(C581:F581&lt;B581:E581),AND(C581:E581&lt;B581:D581))))</f>
        <v>0</v>
      </c>
      <c r="L581" s="1" t="b">
        <f t="array" ref="L581">IF(NOT(H581=""),AND(AND(ABS(C581:H581-B581:G581)&gt;0),AND(ABS(C581:H581-B581:G581)&lt;4)),IF(NOT(G581=""),AND(AND(ABS(C581:G581-B581:F581)&gt;0),AND(ABS(C581:G581-B581:F581)&lt;4)),IF(NOT(F581=""),AND(AND(ABS(C581:F581-B581:E581)&gt;0),AND(ABS(C581:F581-B581:E581)&lt;4)),AND(AND(ABS(C581:E581-B581:D581)&gt;0),AND(ABS(C581:E581-B581:D581)&lt;4)))))</f>
        <v>1</v>
      </c>
      <c r="M581" s="1" t="b">
        <f t="shared" si="1"/>
        <v>1</v>
      </c>
    </row>
    <row r="582" ht="15.75" customHeight="1">
      <c r="A582" s="1" t="s">
        <v>591</v>
      </c>
      <c r="B582" s="1">
        <f>IFERROR(__xludf.DUMMYFUNCTION("SPLIT(A582,"" "")"),63.0)</f>
        <v>63</v>
      </c>
      <c r="C582" s="1">
        <f>IFERROR(__xludf.DUMMYFUNCTION("""COMPUTED_VALUE"""),65.0)</f>
        <v>65</v>
      </c>
      <c r="D582" s="1">
        <f>IFERROR(__xludf.DUMMYFUNCTION("""COMPUTED_VALUE"""),66.0)</f>
        <v>66</v>
      </c>
      <c r="E582" s="1">
        <f>IFERROR(__xludf.DUMMYFUNCTION("""COMPUTED_VALUE"""),68.0)</f>
        <v>68</v>
      </c>
      <c r="F582" s="1">
        <f>IFERROR(__xludf.DUMMYFUNCTION("""COMPUTED_VALUE"""),71.0)</f>
        <v>71</v>
      </c>
      <c r="G582" s="2">
        <f>IFERROR(__xludf.DUMMYFUNCTION("""COMPUTED_VALUE"""),72.0)</f>
        <v>72</v>
      </c>
      <c r="J582" s="1" t="b">
        <f t="array" ref="J582">IF(NOT(H582=""),AND(C582:H582&gt;B582:G582),IF(NOT(G582=""),AND(C582:G582&gt;B582:F582),IF(NOT(F582=""),AND(C582:F582&gt;B582:E582),AND(C582:E582&gt;B582:D582))))</f>
        <v>1</v>
      </c>
      <c r="K582" s="1" t="b">
        <f t="array" ref="K582">IF(NOT(H582=""),AND(C582:H582&lt;B582:G582),IF(NOT(G582=""),AND(C582:G582&lt;B582:F582),IF(NOT(F582=""),AND(C582:F582&lt;B582:E582),AND(C582:E582&lt;B582:D582))))</f>
        <v>0</v>
      </c>
      <c r="L582" s="1" t="b">
        <f t="array" ref="L582">IF(NOT(H582=""),AND(AND(ABS(C582:H582-B582:G582)&gt;0),AND(ABS(C582:H582-B582:G582)&lt;4)),IF(NOT(G582=""),AND(AND(ABS(C582:G582-B582:F582)&gt;0),AND(ABS(C582:G582-B582:F582)&lt;4)),IF(NOT(F582=""),AND(AND(ABS(C582:F582-B582:E582)&gt;0),AND(ABS(C582:F582-B582:E582)&lt;4)),AND(AND(ABS(C582:E582-B582:D582)&gt;0),AND(ABS(C582:E582-B582:D582)&lt;4)))))</f>
        <v>1</v>
      </c>
      <c r="M582" s="1" t="b">
        <f t="shared" si="1"/>
        <v>1</v>
      </c>
    </row>
    <row r="583" ht="15.75" customHeight="1">
      <c r="A583" s="1" t="s">
        <v>592</v>
      </c>
      <c r="B583" s="1">
        <f>IFERROR(__xludf.DUMMYFUNCTION("SPLIT(A583,"" "")"),75.0)</f>
        <v>75</v>
      </c>
      <c r="C583" s="1">
        <f>IFERROR(__xludf.DUMMYFUNCTION("""COMPUTED_VALUE"""),76.0)</f>
        <v>76</v>
      </c>
      <c r="D583" s="1">
        <f>IFERROR(__xludf.DUMMYFUNCTION("""COMPUTED_VALUE"""),77.0)</f>
        <v>77</v>
      </c>
      <c r="E583" s="1">
        <f>IFERROR(__xludf.DUMMYFUNCTION("""COMPUTED_VALUE"""),78.0)</f>
        <v>78</v>
      </c>
      <c r="F583" s="2">
        <f>IFERROR(__xludf.DUMMYFUNCTION("""COMPUTED_VALUE"""),81.0)</f>
        <v>81</v>
      </c>
      <c r="J583" s="1" t="b">
        <f t="array" ref="J583">IF(NOT(H583=""),AND(C583:H583&gt;B583:G583),IF(NOT(G583=""),AND(C583:G583&gt;B583:F583),IF(NOT(F583=""),AND(C583:F583&gt;B583:E583),AND(C583:E583&gt;B583:D583))))</f>
        <v>1</v>
      </c>
      <c r="K583" s="1" t="b">
        <f t="array" ref="K583">IF(NOT(H583=""),AND(C583:H583&lt;B583:G583),IF(NOT(G583=""),AND(C583:G583&lt;B583:F583),IF(NOT(F583=""),AND(C583:F583&lt;B583:E583),AND(C583:E583&lt;B583:D583))))</f>
        <v>0</v>
      </c>
      <c r="L583" s="1" t="b">
        <f t="array" ref="L583">IF(NOT(H583=""),AND(AND(ABS(C583:H583-B583:G583)&gt;0),AND(ABS(C583:H583-B583:G583)&lt;4)),IF(NOT(G583=""),AND(AND(ABS(C583:G583-B583:F583)&gt;0),AND(ABS(C583:G583-B583:F583)&lt;4)),IF(NOT(F583=""),AND(AND(ABS(C583:F583-B583:E583)&gt;0),AND(ABS(C583:F583-B583:E583)&lt;4)),AND(AND(ABS(C583:E583-B583:D583)&gt;0),AND(ABS(C583:E583-B583:D583)&lt;4)))))</f>
        <v>1</v>
      </c>
      <c r="M583" s="1" t="b">
        <f t="shared" si="1"/>
        <v>1</v>
      </c>
    </row>
    <row r="584" ht="15.75" customHeight="1">
      <c r="A584" s="1" t="s">
        <v>593</v>
      </c>
      <c r="B584" s="1">
        <f>IFERROR(__xludf.DUMMYFUNCTION("SPLIT(A584,"" "")"),48.0)</f>
        <v>48</v>
      </c>
      <c r="C584" s="1">
        <f>IFERROR(__xludf.DUMMYFUNCTION("""COMPUTED_VALUE"""),45.0)</f>
        <v>45</v>
      </c>
      <c r="D584" s="1">
        <f>IFERROR(__xludf.DUMMYFUNCTION("""COMPUTED_VALUE"""),42.0)</f>
        <v>42</v>
      </c>
      <c r="E584" s="1">
        <f>IFERROR(__xludf.DUMMYFUNCTION("""COMPUTED_VALUE"""),40.0)</f>
        <v>40</v>
      </c>
      <c r="F584" s="1">
        <f>IFERROR(__xludf.DUMMYFUNCTION("""COMPUTED_VALUE"""),39.0)</f>
        <v>39</v>
      </c>
      <c r="G584" s="1">
        <f>IFERROR(__xludf.DUMMYFUNCTION("""COMPUTED_VALUE"""),38.0)</f>
        <v>38</v>
      </c>
      <c r="H584" s="2">
        <f>IFERROR(__xludf.DUMMYFUNCTION("""COMPUTED_VALUE"""),35.0)</f>
        <v>35</v>
      </c>
      <c r="J584" s="1" t="b">
        <f t="array" ref="J584">IF(NOT(H584=""),AND(C584:H584&gt;B584:G584),IF(NOT(G584=""),AND(C584:G584&gt;B584:F584),IF(NOT(F584=""),AND(C584:F584&gt;B584:E584),AND(C584:E584&gt;B584:D584))))</f>
        <v>0</v>
      </c>
      <c r="K584" s="1" t="b">
        <f t="array" ref="K584">IF(NOT(H584=""),AND(C584:H584&lt;B584:G584),IF(NOT(G584=""),AND(C584:G584&lt;B584:F584),IF(NOT(F584=""),AND(C584:F584&lt;B584:E584),AND(C584:E584&lt;B584:D584))))</f>
        <v>1</v>
      </c>
      <c r="L584" s="1" t="b">
        <f t="array" ref="L584">IF(NOT(H584=""),AND(AND(ABS(C584:H584-B584:G584)&gt;0),AND(ABS(C584:H584-B584:G584)&lt;4)),IF(NOT(G584=""),AND(AND(ABS(C584:G584-B584:F584)&gt;0),AND(ABS(C584:G584-B584:F584)&lt;4)),IF(NOT(F584=""),AND(AND(ABS(C584:F584-B584:E584)&gt;0),AND(ABS(C584:F584-B584:E584)&lt;4)),AND(AND(ABS(C584:E584-B584:D584)&gt;0),AND(ABS(C584:E584-B584:D584)&lt;4)))))</f>
        <v>1</v>
      </c>
      <c r="M584" s="1" t="b">
        <f t="shared" si="1"/>
        <v>1</v>
      </c>
    </row>
    <row r="585" ht="15.75" customHeight="1">
      <c r="A585" s="1" t="s">
        <v>594</v>
      </c>
      <c r="B585" s="1">
        <f>IFERROR(__xludf.DUMMYFUNCTION("SPLIT(A585,"" "")"),16.0)</f>
        <v>16</v>
      </c>
      <c r="C585" s="1">
        <f>IFERROR(__xludf.DUMMYFUNCTION("""COMPUTED_VALUE"""),17.0)</f>
        <v>17</v>
      </c>
      <c r="D585" s="1">
        <f>IFERROR(__xludf.DUMMYFUNCTION("""COMPUTED_VALUE"""),20.0)</f>
        <v>20</v>
      </c>
      <c r="E585" s="1">
        <f>IFERROR(__xludf.DUMMYFUNCTION("""COMPUTED_VALUE"""),23.0)</f>
        <v>23</v>
      </c>
      <c r="F585" s="1">
        <f>IFERROR(__xludf.DUMMYFUNCTION("""COMPUTED_VALUE"""),24.0)</f>
        <v>24</v>
      </c>
      <c r="G585" s="1">
        <f>IFERROR(__xludf.DUMMYFUNCTION("""COMPUTED_VALUE"""),25.0)</f>
        <v>25</v>
      </c>
      <c r="H585" s="1">
        <f>IFERROR(__xludf.DUMMYFUNCTION("""COMPUTED_VALUE"""),26.0)</f>
        <v>26</v>
      </c>
      <c r="I585" s="1">
        <f>IFERROR(__xludf.DUMMYFUNCTION("""COMPUTED_VALUE"""),28.0)</f>
        <v>28</v>
      </c>
      <c r="J585" s="1" t="b">
        <f t="array" ref="J585">IF(NOT(H585=""),AND(C585:H585&gt;B585:G585),IF(NOT(G585=""),AND(C585:G585&gt;B585:F585),IF(NOT(F585=""),AND(C585:F585&gt;B585:E585),AND(C585:E585&gt;B585:D585))))</f>
        <v>1</v>
      </c>
      <c r="K585" s="1" t="b">
        <f t="array" ref="K585">IF(NOT(H585=""),AND(C585:H585&lt;B585:G585),IF(NOT(G585=""),AND(C585:G585&lt;B585:F585),IF(NOT(F585=""),AND(C585:F585&lt;B585:E585),AND(C585:E585&lt;B585:D585))))</f>
        <v>0</v>
      </c>
      <c r="L585" s="1" t="b">
        <f t="array" ref="L585">IF(NOT(H585=""),AND(AND(ABS(C585:H585-B585:G585)&gt;0),AND(ABS(C585:H585-B585:G585)&lt;4)),IF(NOT(G585=""),AND(AND(ABS(C585:G585-B585:F585)&gt;0),AND(ABS(C585:G585-B585:F585)&lt;4)),IF(NOT(F585=""),AND(AND(ABS(C585:F585-B585:E585)&gt;0),AND(ABS(C585:F585-B585:E585)&lt;4)),AND(AND(ABS(C585:E585-B585:D585)&gt;0),AND(ABS(C585:E585-B585:D585)&lt;4)))))</f>
        <v>1</v>
      </c>
      <c r="M585" s="1" t="b">
        <f t="shared" si="1"/>
        <v>1</v>
      </c>
    </row>
    <row r="586" ht="15.75" customHeight="1">
      <c r="A586" s="1" t="s">
        <v>595</v>
      </c>
      <c r="B586" s="1">
        <f>IFERROR(__xludf.DUMMYFUNCTION("SPLIT(A586,"" "")"),10.0)</f>
        <v>10</v>
      </c>
      <c r="C586" s="1">
        <f>IFERROR(__xludf.DUMMYFUNCTION("""COMPUTED_VALUE"""),11.0)</f>
        <v>11</v>
      </c>
      <c r="D586" s="1">
        <f>IFERROR(__xludf.DUMMYFUNCTION("""COMPUTED_VALUE"""),13.0)</f>
        <v>13</v>
      </c>
      <c r="E586" s="1">
        <f>IFERROR(__xludf.DUMMYFUNCTION("""COMPUTED_VALUE"""),15.0)</f>
        <v>15</v>
      </c>
      <c r="F586" s="2">
        <f>IFERROR(__xludf.DUMMYFUNCTION("""COMPUTED_VALUE"""),16.0)</f>
        <v>16</v>
      </c>
      <c r="J586" s="1" t="b">
        <f t="array" ref="J586">IF(NOT(H586=""),AND(C586:H586&gt;B586:G586),IF(NOT(G586=""),AND(C586:G586&gt;B586:F586),IF(NOT(F586=""),AND(C586:F586&gt;B586:E586),AND(C586:E586&gt;B586:D586))))</f>
        <v>1</v>
      </c>
      <c r="K586" s="1" t="b">
        <f t="array" ref="K586">IF(NOT(H586=""),AND(C586:H586&lt;B586:G586),IF(NOT(G586=""),AND(C586:G586&lt;B586:F586),IF(NOT(F586=""),AND(C586:F586&lt;B586:E586),AND(C586:E586&lt;B586:D586))))</f>
        <v>0</v>
      </c>
      <c r="L586" s="1" t="b">
        <f t="array" ref="L586">IF(NOT(H586=""),AND(AND(ABS(C586:H586-B586:G586)&gt;0),AND(ABS(C586:H586-B586:G586)&lt;4)),IF(NOT(G586=""),AND(AND(ABS(C586:G586-B586:F586)&gt;0),AND(ABS(C586:G586-B586:F586)&lt;4)),IF(NOT(F586=""),AND(AND(ABS(C586:F586-B586:E586)&gt;0),AND(ABS(C586:F586-B586:E586)&lt;4)),AND(AND(ABS(C586:E586-B586:D586)&gt;0),AND(ABS(C586:E586-B586:D586)&lt;4)))))</f>
        <v>1</v>
      </c>
      <c r="M586" s="1" t="b">
        <f t="shared" si="1"/>
        <v>1</v>
      </c>
    </row>
    <row r="587" ht="15.75" customHeight="1">
      <c r="A587" s="1" t="s">
        <v>596</v>
      </c>
      <c r="B587" s="1">
        <f>IFERROR(__xludf.DUMMYFUNCTION("SPLIT(A587,"" "")"),46.0)</f>
        <v>46</v>
      </c>
      <c r="C587" s="1">
        <f>IFERROR(__xludf.DUMMYFUNCTION("""COMPUTED_VALUE"""),44.0)</f>
        <v>44</v>
      </c>
      <c r="D587" s="1">
        <f>IFERROR(__xludf.DUMMYFUNCTION("""COMPUTED_VALUE"""),41.0)</f>
        <v>41</v>
      </c>
      <c r="E587" s="1">
        <f>IFERROR(__xludf.DUMMYFUNCTION("""COMPUTED_VALUE"""),38.0)</f>
        <v>38</v>
      </c>
      <c r="F587" s="2">
        <f>IFERROR(__xludf.DUMMYFUNCTION("""COMPUTED_VALUE"""),36.0)</f>
        <v>36</v>
      </c>
      <c r="J587" s="1" t="b">
        <f t="array" ref="J587">IF(NOT(H587=""),AND(C587:H587&gt;B587:G587),IF(NOT(G587=""),AND(C587:G587&gt;B587:F587),IF(NOT(F587=""),AND(C587:F587&gt;B587:E587),AND(C587:E587&gt;B587:D587))))</f>
        <v>0</v>
      </c>
      <c r="K587" s="1" t="b">
        <f t="array" ref="K587">IF(NOT(H587=""),AND(C587:H587&lt;B587:G587),IF(NOT(G587=""),AND(C587:G587&lt;B587:F587),IF(NOT(F587=""),AND(C587:F587&lt;B587:E587),AND(C587:E587&lt;B587:D587))))</f>
        <v>1</v>
      </c>
      <c r="L587" s="1" t="b">
        <f t="array" ref="L587">IF(NOT(H587=""),AND(AND(ABS(C587:H587-B587:G587)&gt;0),AND(ABS(C587:H587-B587:G587)&lt;4)),IF(NOT(G587=""),AND(AND(ABS(C587:G587-B587:F587)&gt;0),AND(ABS(C587:G587-B587:F587)&lt;4)),IF(NOT(F587=""),AND(AND(ABS(C587:F587-B587:E587)&gt;0),AND(ABS(C587:F587-B587:E587)&lt;4)),AND(AND(ABS(C587:E587-B587:D587)&gt;0),AND(ABS(C587:E587-B587:D587)&lt;4)))))</f>
        <v>1</v>
      </c>
      <c r="M587" s="1" t="b">
        <f t="shared" si="1"/>
        <v>1</v>
      </c>
    </row>
    <row r="588" ht="15.75" customHeight="1">
      <c r="A588" s="1" t="s">
        <v>597</v>
      </c>
      <c r="B588" s="1">
        <f>IFERROR(__xludf.DUMMYFUNCTION("SPLIT(A588,"" "")"),46.0)</f>
        <v>46</v>
      </c>
      <c r="C588" s="1">
        <f>IFERROR(__xludf.DUMMYFUNCTION("""COMPUTED_VALUE"""),48.0)</f>
        <v>48</v>
      </c>
      <c r="D588" s="1">
        <f>IFERROR(__xludf.DUMMYFUNCTION("""COMPUTED_VALUE"""),49.0)</f>
        <v>49</v>
      </c>
      <c r="E588" s="1">
        <f>IFERROR(__xludf.DUMMYFUNCTION("""COMPUTED_VALUE"""),50.0)</f>
        <v>50</v>
      </c>
      <c r="F588" s="1">
        <f>IFERROR(__xludf.DUMMYFUNCTION("""COMPUTED_VALUE"""),52.0)</f>
        <v>52</v>
      </c>
      <c r="G588" s="1">
        <f>IFERROR(__xludf.DUMMYFUNCTION("""COMPUTED_VALUE"""),54.0)</f>
        <v>54</v>
      </c>
      <c r="H588" s="2">
        <f>IFERROR(__xludf.DUMMYFUNCTION("""COMPUTED_VALUE"""),57.0)</f>
        <v>57</v>
      </c>
      <c r="J588" s="1" t="b">
        <f t="array" ref="J588">IF(NOT(H588=""),AND(C588:H588&gt;B588:G588),IF(NOT(G588=""),AND(C588:G588&gt;B588:F588),IF(NOT(F588=""),AND(C588:F588&gt;B588:E588),AND(C588:E588&gt;B588:D588))))</f>
        <v>1</v>
      </c>
      <c r="K588" s="1" t="b">
        <f t="array" ref="K588">IF(NOT(H588=""),AND(C588:H588&lt;B588:G588),IF(NOT(G588=""),AND(C588:G588&lt;B588:F588),IF(NOT(F588=""),AND(C588:F588&lt;B588:E588),AND(C588:E588&lt;B588:D588))))</f>
        <v>0</v>
      </c>
      <c r="L588" s="1" t="b">
        <f t="array" ref="L588">IF(NOT(H588=""),AND(AND(ABS(C588:H588-B588:G588)&gt;0),AND(ABS(C588:H588-B588:G588)&lt;4)),IF(NOT(G588=""),AND(AND(ABS(C588:G588-B588:F588)&gt;0),AND(ABS(C588:G588-B588:F588)&lt;4)),IF(NOT(F588=""),AND(AND(ABS(C588:F588-B588:E588)&gt;0),AND(ABS(C588:F588-B588:E588)&lt;4)),AND(AND(ABS(C588:E588-B588:D588)&gt;0),AND(ABS(C588:E588-B588:D588)&lt;4)))))</f>
        <v>1</v>
      </c>
      <c r="M588" s="1" t="b">
        <f t="shared" si="1"/>
        <v>1</v>
      </c>
    </row>
    <row r="589" ht="15.75" customHeight="1">
      <c r="A589" s="1" t="s">
        <v>598</v>
      </c>
      <c r="B589" s="1">
        <f>IFERROR(__xludf.DUMMYFUNCTION("SPLIT(A589,"" "")"),78.0)</f>
        <v>78</v>
      </c>
      <c r="C589" s="1">
        <f>IFERROR(__xludf.DUMMYFUNCTION("""COMPUTED_VALUE"""),75.0)</f>
        <v>75</v>
      </c>
      <c r="D589" s="1">
        <f>IFERROR(__xludf.DUMMYFUNCTION("""COMPUTED_VALUE"""),73.0)</f>
        <v>73</v>
      </c>
      <c r="E589" s="1">
        <f>IFERROR(__xludf.DUMMYFUNCTION("""COMPUTED_VALUE"""),71.0)</f>
        <v>71</v>
      </c>
      <c r="F589" s="1">
        <f>IFERROR(__xludf.DUMMYFUNCTION("""COMPUTED_VALUE"""),70.0)</f>
        <v>70</v>
      </c>
      <c r="G589" s="1">
        <f>IFERROR(__xludf.DUMMYFUNCTION("""COMPUTED_VALUE"""),68.0)</f>
        <v>68</v>
      </c>
      <c r="H589" s="2">
        <f>IFERROR(__xludf.DUMMYFUNCTION("""COMPUTED_VALUE"""),66.0)</f>
        <v>66</v>
      </c>
      <c r="J589" s="1" t="b">
        <f t="array" ref="J589">IF(NOT(H589=""),AND(C589:H589&gt;B589:G589),IF(NOT(G589=""),AND(C589:G589&gt;B589:F589),IF(NOT(F589=""),AND(C589:F589&gt;B589:E589),AND(C589:E589&gt;B589:D589))))</f>
        <v>0</v>
      </c>
      <c r="K589" s="1" t="b">
        <f t="array" ref="K589">IF(NOT(H589=""),AND(C589:H589&lt;B589:G589),IF(NOT(G589=""),AND(C589:G589&lt;B589:F589),IF(NOT(F589=""),AND(C589:F589&lt;B589:E589),AND(C589:E589&lt;B589:D589))))</f>
        <v>1</v>
      </c>
      <c r="L589" s="1" t="b">
        <f t="array" ref="L589">IF(NOT(H589=""),AND(AND(ABS(C589:H589-B589:G589)&gt;0),AND(ABS(C589:H589-B589:G589)&lt;4)),IF(NOT(G589=""),AND(AND(ABS(C589:G589-B589:F589)&gt;0),AND(ABS(C589:G589-B589:F589)&lt;4)),IF(NOT(F589=""),AND(AND(ABS(C589:F589-B589:E589)&gt;0),AND(ABS(C589:F589-B589:E589)&lt;4)),AND(AND(ABS(C589:E589-B589:D589)&gt;0),AND(ABS(C589:E589-B589:D589)&lt;4)))))</f>
        <v>1</v>
      </c>
      <c r="M589" s="1" t="b">
        <f t="shared" si="1"/>
        <v>1</v>
      </c>
    </row>
    <row r="590" ht="15.75" customHeight="1">
      <c r="A590" s="1" t="s">
        <v>599</v>
      </c>
      <c r="B590" s="1">
        <f>IFERROR(__xludf.DUMMYFUNCTION("SPLIT(A590,"" "")"),72.0)</f>
        <v>72</v>
      </c>
      <c r="C590" s="1">
        <f>IFERROR(__xludf.DUMMYFUNCTION("""COMPUTED_VALUE"""),69.0)</f>
        <v>69</v>
      </c>
      <c r="D590" s="1">
        <f>IFERROR(__xludf.DUMMYFUNCTION("""COMPUTED_VALUE"""),67.0)</f>
        <v>67</v>
      </c>
      <c r="E590" s="1">
        <f>IFERROR(__xludf.DUMMYFUNCTION("""COMPUTED_VALUE"""),65.0)</f>
        <v>65</v>
      </c>
      <c r="F590" s="2">
        <f>IFERROR(__xludf.DUMMYFUNCTION("""COMPUTED_VALUE"""),64.0)</f>
        <v>64</v>
      </c>
      <c r="J590" s="1" t="b">
        <f t="array" ref="J590">IF(NOT(H590=""),AND(C590:H590&gt;B590:G590),IF(NOT(G590=""),AND(C590:G590&gt;B590:F590),IF(NOT(F590=""),AND(C590:F590&gt;B590:E590),AND(C590:E590&gt;B590:D590))))</f>
        <v>0</v>
      </c>
      <c r="K590" s="1" t="b">
        <f t="array" ref="K590">IF(NOT(H590=""),AND(C590:H590&lt;B590:G590),IF(NOT(G590=""),AND(C590:G590&lt;B590:F590),IF(NOT(F590=""),AND(C590:F590&lt;B590:E590),AND(C590:E590&lt;B590:D590))))</f>
        <v>1</v>
      </c>
      <c r="L590" s="1" t="b">
        <f t="array" ref="L590">IF(NOT(H590=""),AND(AND(ABS(C590:H590-B590:G590)&gt;0),AND(ABS(C590:H590-B590:G590)&lt;4)),IF(NOT(G590=""),AND(AND(ABS(C590:G590-B590:F590)&gt;0),AND(ABS(C590:G590-B590:F590)&lt;4)),IF(NOT(F590=""),AND(AND(ABS(C590:F590-B590:E590)&gt;0),AND(ABS(C590:F590-B590:E590)&lt;4)),AND(AND(ABS(C590:E590-B590:D590)&gt;0),AND(ABS(C590:E590-B590:D590)&lt;4)))))</f>
        <v>1</v>
      </c>
      <c r="M590" s="1" t="b">
        <f t="shared" si="1"/>
        <v>1</v>
      </c>
    </row>
    <row r="591" ht="15.75" customHeight="1">
      <c r="A591" s="1" t="s">
        <v>600</v>
      </c>
      <c r="B591" s="1">
        <f>IFERROR(__xludf.DUMMYFUNCTION("SPLIT(A591,"" "")"),80.0)</f>
        <v>80</v>
      </c>
      <c r="C591" s="1">
        <f>IFERROR(__xludf.DUMMYFUNCTION("""COMPUTED_VALUE"""),78.0)</f>
        <v>78</v>
      </c>
      <c r="D591" s="1">
        <f>IFERROR(__xludf.DUMMYFUNCTION("""COMPUTED_VALUE"""),76.0)</f>
        <v>76</v>
      </c>
      <c r="E591" s="1">
        <f>IFERROR(__xludf.DUMMYFUNCTION("""COMPUTED_VALUE"""),73.0)</f>
        <v>73</v>
      </c>
      <c r="F591" s="1">
        <f>IFERROR(__xludf.DUMMYFUNCTION("""COMPUTED_VALUE"""),70.0)</f>
        <v>70</v>
      </c>
      <c r="G591" s="2">
        <f>IFERROR(__xludf.DUMMYFUNCTION("""COMPUTED_VALUE"""),67.0)</f>
        <v>67</v>
      </c>
      <c r="J591" s="1" t="b">
        <f t="array" ref="J591">IF(NOT(H591=""),AND(C591:H591&gt;B591:G591),IF(NOT(G591=""),AND(C591:G591&gt;B591:F591),IF(NOT(F591=""),AND(C591:F591&gt;B591:E591),AND(C591:E591&gt;B591:D591))))</f>
        <v>0</v>
      </c>
      <c r="K591" s="1" t="b">
        <f t="array" ref="K591">IF(NOT(H591=""),AND(C591:H591&lt;B591:G591),IF(NOT(G591=""),AND(C591:G591&lt;B591:F591),IF(NOT(F591=""),AND(C591:F591&lt;B591:E591),AND(C591:E591&lt;B591:D591))))</f>
        <v>1</v>
      </c>
      <c r="L591" s="1" t="b">
        <f t="array" ref="L591">IF(NOT(H591=""),AND(AND(ABS(C591:H591-B591:G591)&gt;0),AND(ABS(C591:H591-B591:G591)&lt;4)),IF(NOT(G591=""),AND(AND(ABS(C591:G591-B591:F591)&gt;0),AND(ABS(C591:G591-B591:F591)&lt;4)),IF(NOT(F591=""),AND(AND(ABS(C591:F591-B591:E591)&gt;0),AND(ABS(C591:F591-B591:E591)&lt;4)),AND(AND(ABS(C591:E591-B591:D591)&gt;0),AND(ABS(C591:E591-B591:D591)&lt;4)))))</f>
        <v>1</v>
      </c>
      <c r="M591" s="1" t="b">
        <f t="shared" si="1"/>
        <v>1</v>
      </c>
    </row>
    <row r="592" ht="15.75" customHeight="1">
      <c r="A592" s="1" t="s">
        <v>601</v>
      </c>
      <c r="B592" s="1">
        <f>IFERROR(__xludf.DUMMYFUNCTION("SPLIT(A592,"" "")"),32.0)</f>
        <v>32</v>
      </c>
      <c r="C592" s="1">
        <f>IFERROR(__xludf.DUMMYFUNCTION("""COMPUTED_VALUE"""),34.0)</f>
        <v>34</v>
      </c>
      <c r="D592" s="1">
        <f>IFERROR(__xludf.DUMMYFUNCTION("""COMPUTED_VALUE"""),35.0)</f>
        <v>35</v>
      </c>
      <c r="E592" s="1">
        <f>IFERROR(__xludf.DUMMYFUNCTION("""COMPUTED_VALUE"""),38.0)</f>
        <v>38</v>
      </c>
      <c r="F592" s="1">
        <f>IFERROR(__xludf.DUMMYFUNCTION("""COMPUTED_VALUE"""),41.0)</f>
        <v>41</v>
      </c>
      <c r="G592" s="2">
        <f>IFERROR(__xludf.DUMMYFUNCTION("""COMPUTED_VALUE"""),44.0)</f>
        <v>44</v>
      </c>
      <c r="J592" s="1" t="b">
        <f t="array" ref="J592">IF(NOT(H592=""),AND(C592:H592&gt;B592:G592),IF(NOT(G592=""),AND(C592:G592&gt;B592:F592),IF(NOT(F592=""),AND(C592:F592&gt;B592:E592),AND(C592:E592&gt;B592:D592))))</f>
        <v>1</v>
      </c>
      <c r="K592" s="1" t="b">
        <f t="array" ref="K592">IF(NOT(H592=""),AND(C592:H592&lt;B592:G592),IF(NOT(G592=""),AND(C592:G592&lt;B592:F592),IF(NOT(F592=""),AND(C592:F592&lt;B592:E592),AND(C592:E592&lt;B592:D592))))</f>
        <v>0</v>
      </c>
      <c r="L592" s="1" t="b">
        <f t="array" ref="L592">IF(NOT(H592=""),AND(AND(ABS(C592:H592-B592:G592)&gt;0),AND(ABS(C592:H592-B592:G592)&lt;4)),IF(NOT(G592=""),AND(AND(ABS(C592:G592-B592:F592)&gt;0),AND(ABS(C592:G592-B592:F592)&lt;4)),IF(NOT(F592=""),AND(AND(ABS(C592:F592-B592:E592)&gt;0),AND(ABS(C592:F592-B592:E592)&lt;4)),AND(AND(ABS(C592:E592-B592:D592)&gt;0),AND(ABS(C592:E592-B592:D592)&lt;4)))))</f>
        <v>1</v>
      </c>
      <c r="M592" s="1" t="b">
        <f t="shared" si="1"/>
        <v>1</v>
      </c>
    </row>
    <row r="593" ht="15.75" customHeight="1">
      <c r="A593" s="1" t="s">
        <v>602</v>
      </c>
      <c r="B593" s="1">
        <f>IFERROR(__xludf.DUMMYFUNCTION("SPLIT(A593,"" "")"),33.0)</f>
        <v>33</v>
      </c>
      <c r="C593" s="1">
        <f>IFERROR(__xludf.DUMMYFUNCTION("""COMPUTED_VALUE"""),36.0)</f>
        <v>36</v>
      </c>
      <c r="D593" s="1">
        <f>IFERROR(__xludf.DUMMYFUNCTION("""COMPUTED_VALUE"""),39.0)</f>
        <v>39</v>
      </c>
      <c r="E593" s="1">
        <f>IFERROR(__xludf.DUMMYFUNCTION("""COMPUTED_VALUE"""),40.0)</f>
        <v>40</v>
      </c>
      <c r="F593" s="1">
        <f>IFERROR(__xludf.DUMMYFUNCTION("""COMPUTED_VALUE"""),41.0)</f>
        <v>41</v>
      </c>
      <c r="G593" s="2">
        <f>IFERROR(__xludf.DUMMYFUNCTION("""COMPUTED_VALUE"""),43.0)</f>
        <v>43</v>
      </c>
      <c r="J593" s="1" t="b">
        <f t="array" ref="J593">IF(NOT(H593=""),AND(C593:H593&gt;B593:G593),IF(NOT(G593=""),AND(C593:G593&gt;B593:F593),IF(NOT(F593=""),AND(C593:F593&gt;B593:E593),AND(C593:E593&gt;B593:D593))))</f>
        <v>1</v>
      </c>
      <c r="K593" s="1" t="b">
        <f t="array" ref="K593">IF(NOT(H593=""),AND(C593:H593&lt;B593:G593),IF(NOT(G593=""),AND(C593:G593&lt;B593:F593),IF(NOT(F593=""),AND(C593:F593&lt;B593:E593),AND(C593:E593&lt;B593:D593))))</f>
        <v>0</v>
      </c>
      <c r="L593" s="1" t="b">
        <f t="array" ref="L593">IF(NOT(H593=""),AND(AND(ABS(C593:H593-B593:G593)&gt;0),AND(ABS(C593:H593-B593:G593)&lt;4)),IF(NOT(G593=""),AND(AND(ABS(C593:G593-B593:F593)&gt;0),AND(ABS(C593:G593-B593:F593)&lt;4)),IF(NOT(F593=""),AND(AND(ABS(C593:F593-B593:E593)&gt;0),AND(ABS(C593:F593-B593:E593)&lt;4)),AND(AND(ABS(C593:E593-B593:D593)&gt;0),AND(ABS(C593:E593-B593:D593)&lt;4)))))</f>
        <v>1</v>
      </c>
      <c r="M593" s="1" t="b">
        <f t="shared" si="1"/>
        <v>1</v>
      </c>
    </row>
    <row r="594" ht="15.75" customHeight="1">
      <c r="A594" s="1" t="s">
        <v>603</v>
      </c>
      <c r="B594" s="1">
        <f>IFERROR(__xludf.DUMMYFUNCTION("SPLIT(A594,"" "")"),9.0)</f>
        <v>9</v>
      </c>
      <c r="C594" s="1">
        <f>IFERROR(__xludf.DUMMYFUNCTION("""COMPUTED_VALUE"""),12.0)</f>
        <v>12</v>
      </c>
      <c r="D594" s="1">
        <f>IFERROR(__xludf.DUMMYFUNCTION("""COMPUTED_VALUE"""),13.0)</f>
        <v>13</v>
      </c>
      <c r="E594" s="1">
        <f>IFERROR(__xludf.DUMMYFUNCTION("""COMPUTED_VALUE"""),16.0)</f>
        <v>16</v>
      </c>
      <c r="F594" s="1">
        <f>IFERROR(__xludf.DUMMYFUNCTION("""COMPUTED_VALUE"""),19.0)</f>
        <v>19</v>
      </c>
      <c r="G594" s="1">
        <f>IFERROR(__xludf.DUMMYFUNCTION("""COMPUTED_VALUE"""),21.0)</f>
        <v>21</v>
      </c>
      <c r="H594" s="2">
        <f>IFERROR(__xludf.DUMMYFUNCTION("""COMPUTED_VALUE"""),24.0)</f>
        <v>24</v>
      </c>
      <c r="J594" s="1" t="b">
        <f t="array" ref="J594">IF(NOT(H594=""),AND(C594:H594&gt;B594:G594),IF(NOT(G594=""),AND(C594:G594&gt;B594:F594),IF(NOT(F594=""),AND(C594:F594&gt;B594:E594),AND(C594:E594&gt;B594:D594))))</f>
        <v>1</v>
      </c>
      <c r="K594" s="1" t="b">
        <f t="array" ref="K594">IF(NOT(H594=""),AND(C594:H594&lt;B594:G594),IF(NOT(G594=""),AND(C594:G594&lt;B594:F594),IF(NOT(F594=""),AND(C594:F594&lt;B594:E594),AND(C594:E594&lt;B594:D594))))</f>
        <v>0</v>
      </c>
      <c r="L594" s="1" t="b">
        <f t="array" ref="L594">IF(NOT(H594=""),AND(AND(ABS(C594:H594-B594:G594)&gt;0),AND(ABS(C594:H594-B594:G594)&lt;4)),IF(NOT(G594=""),AND(AND(ABS(C594:G594-B594:F594)&gt;0),AND(ABS(C594:G594-B594:F594)&lt;4)),IF(NOT(F594=""),AND(AND(ABS(C594:F594-B594:E594)&gt;0),AND(ABS(C594:F594-B594:E594)&lt;4)),AND(AND(ABS(C594:E594-B594:D594)&gt;0),AND(ABS(C594:E594-B594:D594)&lt;4)))))</f>
        <v>1</v>
      </c>
      <c r="M594" s="1" t="b">
        <f t="shared" si="1"/>
        <v>1</v>
      </c>
    </row>
    <row r="595" ht="15.75" customHeight="1">
      <c r="A595" s="1" t="s">
        <v>604</v>
      </c>
      <c r="B595" s="1">
        <f>IFERROR(__xludf.DUMMYFUNCTION("SPLIT(A595,"" "")"),18.0)</f>
        <v>18</v>
      </c>
      <c r="C595" s="1">
        <f>IFERROR(__xludf.DUMMYFUNCTION("""COMPUTED_VALUE"""),15.0)</f>
        <v>15</v>
      </c>
      <c r="D595" s="1">
        <f>IFERROR(__xludf.DUMMYFUNCTION("""COMPUTED_VALUE"""),12.0)</f>
        <v>12</v>
      </c>
      <c r="E595" s="1">
        <f>IFERROR(__xludf.DUMMYFUNCTION("""COMPUTED_VALUE"""),11.0)</f>
        <v>11</v>
      </c>
      <c r="F595" s="1">
        <f>IFERROR(__xludf.DUMMYFUNCTION("""COMPUTED_VALUE"""),8.0)</f>
        <v>8</v>
      </c>
      <c r="G595" s="2">
        <f>IFERROR(__xludf.DUMMYFUNCTION("""COMPUTED_VALUE"""),5.0)</f>
        <v>5</v>
      </c>
      <c r="J595" s="1" t="b">
        <f t="array" ref="J595">IF(NOT(H595=""),AND(C595:H595&gt;B595:G595),IF(NOT(G595=""),AND(C595:G595&gt;B595:F595),IF(NOT(F595=""),AND(C595:F595&gt;B595:E595),AND(C595:E595&gt;B595:D595))))</f>
        <v>0</v>
      </c>
      <c r="K595" s="1" t="b">
        <f t="array" ref="K595">IF(NOT(H595=""),AND(C595:H595&lt;B595:G595),IF(NOT(G595=""),AND(C595:G595&lt;B595:F595),IF(NOT(F595=""),AND(C595:F595&lt;B595:E595),AND(C595:E595&lt;B595:D595))))</f>
        <v>1</v>
      </c>
      <c r="L595" s="1" t="b">
        <f t="array" ref="L595">IF(NOT(H595=""),AND(AND(ABS(C595:H595-B595:G595)&gt;0),AND(ABS(C595:H595-B595:G595)&lt;4)),IF(NOT(G595=""),AND(AND(ABS(C595:G595-B595:F595)&gt;0),AND(ABS(C595:G595-B595:F595)&lt;4)),IF(NOT(F595=""),AND(AND(ABS(C595:F595-B595:E595)&gt;0),AND(ABS(C595:F595-B595:E595)&lt;4)),AND(AND(ABS(C595:E595-B595:D595)&gt;0),AND(ABS(C595:E595-B595:D595)&lt;4)))))</f>
        <v>1</v>
      </c>
      <c r="M595" s="1" t="b">
        <f t="shared" si="1"/>
        <v>1</v>
      </c>
    </row>
    <row r="596" ht="15.75" customHeight="1">
      <c r="A596" s="1" t="s">
        <v>605</v>
      </c>
      <c r="B596" s="1">
        <f>IFERROR(__xludf.DUMMYFUNCTION("SPLIT(A596,"" "")"),6.0)</f>
        <v>6</v>
      </c>
      <c r="C596" s="1">
        <f>IFERROR(__xludf.DUMMYFUNCTION("""COMPUTED_VALUE"""),7.0)</f>
        <v>7</v>
      </c>
      <c r="D596" s="1">
        <f>IFERROR(__xludf.DUMMYFUNCTION("""COMPUTED_VALUE"""),10.0)</f>
        <v>10</v>
      </c>
      <c r="E596" s="1">
        <f>IFERROR(__xludf.DUMMYFUNCTION("""COMPUTED_VALUE"""),11.0)</f>
        <v>11</v>
      </c>
      <c r="F596" s="1">
        <f>IFERROR(__xludf.DUMMYFUNCTION("""COMPUTED_VALUE"""),12.0)</f>
        <v>12</v>
      </c>
      <c r="G596" s="1">
        <f>IFERROR(__xludf.DUMMYFUNCTION("""COMPUTED_VALUE"""),13.0)</f>
        <v>13</v>
      </c>
      <c r="H596" s="1">
        <f>IFERROR(__xludf.DUMMYFUNCTION("""COMPUTED_VALUE"""),16.0)</f>
        <v>16</v>
      </c>
      <c r="I596" s="1">
        <f>IFERROR(__xludf.DUMMYFUNCTION("""COMPUTED_VALUE"""),18.0)</f>
        <v>18</v>
      </c>
      <c r="J596" s="1" t="b">
        <f t="array" ref="J596">IF(NOT(H596=""),AND(C596:H596&gt;B596:G596),IF(NOT(G596=""),AND(C596:G596&gt;B596:F596),IF(NOT(F596=""),AND(C596:F596&gt;B596:E596),AND(C596:E596&gt;B596:D596))))</f>
        <v>1</v>
      </c>
      <c r="K596" s="1" t="b">
        <f t="array" ref="K596">IF(NOT(H596=""),AND(C596:H596&lt;B596:G596),IF(NOT(G596=""),AND(C596:G596&lt;B596:F596),IF(NOT(F596=""),AND(C596:F596&lt;B596:E596),AND(C596:E596&lt;B596:D596))))</f>
        <v>0</v>
      </c>
      <c r="L596" s="1" t="b">
        <f t="array" ref="L596">IF(NOT(H596=""),AND(AND(ABS(C596:H596-B596:G596)&gt;0),AND(ABS(C596:H596-B596:G596)&lt;4)),IF(NOT(G596=""),AND(AND(ABS(C596:G596-B596:F596)&gt;0),AND(ABS(C596:G596-B596:F596)&lt;4)),IF(NOT(F596=""),AND(AND(ABS(C596:F596-B596:E596)&gt;0),AND(ABS(C596:F596-B596:E596)&lt;4)),AND(AND(ABS(C596:E596-B596:D596)&gt;0),AND(ABS(C596:E596-B596:D596)&lt;4)))))</f>
        <v>1</v>
      </c>
      <c r="M596" s="1" t="b">
        <f t="shared" si="1"/>
        <v>1</v>
      </c>
    </row>
    <row r="597" ht="15.75" customHeight="1">
      <c r="A597" s="1" t="s">
        <v>606</v>
      </c>
      <c r="B597" s="1">
        <f>IFERROR(__xludf.DUMMYFUNCTION("SPLIT(A597,"" "")"),20.0)</f>
        <v>20</v>
      </c>
      <c r="C597" s="1">
        <f>IFERROR(__xludf.DUMMYFUNCTION("""COMPUTED_VALUE"""),18.0)</f>
        <v>18</v>
      </c>
      <c r="D597" s="1">
        <f>IFERROR(__xludf.DUMMYFUNCTION("""COMPUTED_VALUE"""),17.0)</f>
        <v>17</v>
      </c>
      <c r="E597" s="1">
        <f>IFERROR(__xludf.DUMMYFUNCTION("""COMPUTED_VALUE"""),14.0)</f>
        <v>14</v>
      </c>
      <c r="F597" s="1">
        <f>IFERROR(__xludf.DUMMYFUNCTION("""COMPUTED_VALUE"""),13.0)</f>
        <v>13</v>
      </c>
      <c r="G597" s="2">
        <f>IFERROR(__xludf.DUMMYFUNCTION("""COMPUTED_VALUE"""),11.0)</f>
        <v>11</v>
      </c>
      <c r="J597" s="1" t="b">
        <f t="array" ref="J597">IF(NOT(H597=""),AND(C597:H597&gt;B597:G597),IF(NOT(G597=""),AND(C597:G597&gt;B597:F597),IF(NOT(F597=""),AND(C597:F597&gt;B597:E597),AND(C597:E597&gt;B597:D597))))</f>
        <v>0</v>
      </c>
      <c r="K597" s="1" t="b">
        <f t="array" ref="K597">IF(NOT(H597=""),AND(C597:H597&lt;B597:G597),IF(NOT(G597=""),AND(C597:G597&lt;B597:F597),IF(NOT(F597=""),AND(C597:F597&lt;B597:E597),AND(C597:E597&lt;B597:D597))))</f>
        <v>1</v>
      </c>
      <c r="L597" s="1" t="b">
        <f t="array" ref="L597">IF(NOT(H597=""),AND(AND(ABS(C597:H597-B597:G597)&gt;0),AND(ABS(C597:H597-B597:G597)&lt;4)),IF(NOT(G597=""),AND(AND(ABS(C597:G597-B597:F597)&gt;0),AND(ABS(C597:G597-B597:F597)&lt;4)),IF(NOT(F597=""),AND(AND(ABS(C597:F597-B597:E597)&gt;0),AND(ABS(C597:F597-B597:E597)&lt;4)),AND(AND(ABS(C597:E597-B597:D597)&gt;0),AND(ABS(C597:E597-B597:D597)&lt;4)))))</f>
        <v>1</v>
      </c>
      <c r="M597" s="1" t="b">
        <f t="shared" si="1"/>
        <v>1</v>
      </c>
    </row>
    <row r="598" ht="15.75" customHeight="1">
      <c r="A598" s="1" t="s">
        <v>607</v>
      </c>
      <c r="B598" s="1">
        <f>IFERROR(__xludf.DUMMYFUNCTION("SPLIT(A598,"" "")"),22.0)</f>
        <v>22</v>
      </c>
      <c r="C598" s="1">
        <f>IFERROR(__xludf.DUMMYFUNCTION("""COMPUTED_VALUE"""),19.0)</f>
        <v>19</v>
      </c>
      <c r="D598" s="1">
        <f>IFERROR(__xludf.DUMMYFUNCTION("""COMPUTED_VALUE"""),16.0)</f>
        <v>16</v>
      </c>
      <c r="E598" s="1">
        <f>IFERROR(__xludf.DUMMYFUNCTION("""COMPUTED_VALUE"""),14.0)</f>
        <v>14</v>
      </c>
      <c r="F598" s="1">
        <f>IFERROR(__xludf.DUMMYFUNCTION("""COMPUTED_VALUE"""),11.0)</f>
        <v>11</v>
      </c>
      <c r="G598" s="1">
        <f>IFERROR(__xludf.DUMMYFUNCTION("""COMPUTED_VALUE"""),8.0)</f>
        <v>8</v>
      </c>
      <c r="H598" s="1">
        <f>IFERROR(__xludf.DUMMYFUNCTION("""COMPUTED_VALUE"""),5.0)</f>
        <v>5</v>
      </c>
      <c r="I598" s="1">
        <f>IFERROR(__xludf.DUMMYFUNCTION("""COMPUTED_VALUE"""),2.0)</f>
        <v>2</v>
      </c>
      <c r="J598" s="1" t="b">
        <f t="array" ref="J598">IF(NOT(H598=""),AND(C598:H598&gt;B598:G598),IF(NOT(G598=""),AND(C598:G598&gt;B598:F598),IF(NOT(F598=""),AND(C598:F598&gt;B598:E598),AND(C598:E598&gt;B598:D598))))</f>
        <v>0</v>
      </c>
      <c r="K598" s="1" t="b">
        <f t="array" ref="K598">IF(NOT(H598=""),AND(C598:H598&lt;B598:G598),IF(NOT(G598=""),AND(C598:G598&lt;B598:F598),IF(NOT(F598=""),AND(C598:F598&lt;B598:E598),AND(C598:E598&lt;B598:D598))))</f>
        <v>1</v>
      </c>
      <c r="L598" s="1" t="b">
        <f t="array" ref="L598">IF(NOT(H598=""),AND(AND(ABS(C598:H598-B598:G598)&gt;0),AND(ABS(C598:H598-B598:G598)&lt;4)),IF(NOT(G598=""),AND(AND(ABS(C598:G598-B598:F598)&gt;0),AND(ABS(C598:G598-B598:F598)&lt;4)),IF(NOT(F598=""),AND(AND(ABS(C598:F598-B598:E598)&gt;0),AND(ABS(C598:F598-B598:E598)&lt;4)),AND(AND(ABS(C598:E598-B598:D598)&gt;0),AND(ABS(C598:E598-B598:D598)&lt;4)))))</f>
        <v>1</v>
      </c>
      <c r="M598" s="1" t="b">
        <f t="shared" si="1"/>
        <v>1</v>
      </c>
    </row>
    <row r="599" ht="15.75" customHeight="1">
      <c r="A599" s="1" t="s">
        <v>608</v>
      </c>
      <c r="B599" s="1">
        <f>IFERROR(__xludf.DUMMYFUNCTION("SPLIT(A599,"" "")"),47.0)</f>
        <v>47</v>
      </c>
      <c r="C599" s="1">
        <f>IFERROR(__xludf.DUMMYFUNCTION("""COMPUTED_VALUE"""),46.0)</f>
        <v>46</v>
      </c>
      <c r="D599" s="1">
        <f>IFERROR(__xludf.DUMMYFUNCTION("""COMPUTED_VALUE"""),43.0)</f>
        <v>43</v>
      </c>
      <c r="E599" s="1">
        <f>IFERROR(__xludf.DUMMYFUNCTION("""COMPUTED_VALUE"""),41.0)</f>
        <v>41</v>
      </c>
      <c r="F599" s="1">
        <f>IFERROR(__xludf.DUMMYFUNCTION("""COMPUTED_VALUE"""),38.0)</f>
        <v>38</v>
      </c>
      <c r="G599" s="2">
        <f>IFERROR(__xludf.DUMMYFUNCTION("""COMPUTED_VALUE"""),36.0)</f>
        <v>36</v>
      </c>
      <c r="J599" s="1" t="b">
        <f t="array" ref="J599">IF(NOT(H599=""),AND(C599:H599&gt;B599:G599),IF(NOT(G599=""),AND(C599:G599&gt;B599:F599),IF(NOT(F599=""),AND(C599:F599&gt;B599:E599),AND(C599:E599&gt;B599:D599))))</f>
        <v>0</v>
      </c>
      <c r="K599" s="1" t="b">
        <f t="array" ref="K599">IF(NOT(H599=""),AND(C599:H599&lt;B599:G599),IF(NOT(G599=""),AND(C599:G599&lt;B599:F599),IF(NOT(F599=""),AND(C599:F599&lt;B599:E599),AND(C599:E599&lt;B599:D599))))</f>
        <v>1</v>
      </c>
      <c r="L599" s="1" t="b">
        <f t="array" ref="L599">IF(NOT(H599=""),AND(AND(ABS(C599:H599-B599:G599)&gt;0),AND(ABS(C599:H599-B599:G599)&lt;4)),IF(NOT(G599=""),AND(AND(ABS(C599:G599-B599:F599)&gt;0),AND(ABS(C599:G599-B599:F599)&lt;4)),IF(NOT(F599=""),AND(AND(ABS(C599:F599-B599:E599)&gt;0),AND(ABS(C599:F599-B599:E599)&lt;4)),AND(AND(ABS(C599:E599-B599:D599)&gt;0),AND(ABS(C599:E599-B599:D599)&lt;4)))))</f>
        <v>1</v>
      </c>
      <c r="M599" s="1" t="b">
        <f t="shared" si="1"/>
        <v>1</v>
      </c>
    </row>
    <row r="600" ht="15.75" customHeight="1">
      <c r="A600" s="1" t="s">
        <v>609</v>
      </c>
      <c r="B600" s="1">
        <f>IFERROR(__xludf.DUMMYFUNCTION("SPLIT(A600,"" "")"),77.0)</f>
        <v>77</v>
      </c>
      <c r="C600" s="1">
        <f>IFERROR(__xludf.DUMMYFUNCTION("""COMPUTED_VALUE"""),74.0)</f>
        <v>74</v>
      </c>
      <c r="D600" s="1">
        <f>IFERROR(__xludf.DUMMYFUNCTION("""COMPUTED_VALUE"""),72.0)</f>
        <v>72</v>
      </c>
      <c r="E600" s="1">
        <f>IFERROR(__xludf.DUMMYFUNCTION("""COMPUTED_VALUE"""),71.0)</f>
        <v>71</v>
      </c>
      <c r="F600" s="1">
        <f>IFERROR(__xludf.DUMMYFUNCTION("""COMPUTED_VALUE"""),69.0)</f>
        <v>69</v>
      </c>
      <c r="G600" s="2">
        <f>IFERROR(__xludf.DUMMYFUNCTION("""COMPUTED_VALUE"""),67.0)</f>
        <v>67</v>
      </c>
      <c r="J600" s="1" t="b">
        <f t="array" ref="J600">IF(NOT(H600=""),AND(C600:H600&gt;B600:G600),IF(NOT(G600=""),AND(C600:G600&gt;B600:F600),IF(NOT(F600=""),AND(C600:F600&gt;B600:E600),AND(C600:E600&gt;B600:D600))))</f>
        <v>0</v>
      </c>
      <c r="K600" s="1" t="b">
        <f t="array" ref="K600">IF(NOT(H600=""),AND(C600:H600&lt;B600:G600),IF(NOT(G600=""),AND(C600:G600&lt;B600:F600),IF(NOT(F600=""),AND(C600:F600&lt;B600:E600),AND(C600:E600&lt;B600:D600))))</f>
        <v>1</v>
      </c>
      <c r="L600" s="1" t="b">
        <f t="array" ref="L600">IF(NOT(H600=""),AND(AND(ABS(C600:H600-B600:G600)&gt;0),AND(ABS(C600:H600-B600:G600)&lt;4)),IF(NOT(G600=""),AND(AND(ABS(C600:G600-B600:F600)&gt;0),AND(ABS(C600:G600-B600:F600)&lt;4)),IF(NOT(F600=""),AND(AND(ABS(C600:F600-B600:E600)&gt;0),AND(ABS(C600:F600-B600:E600)&lt;4)),AND(AND(ABS(C600:E600-B600:D600)&gt;0),AND(ABS(C600:E600-B600:D600)&lt;4)))))</f>
        <v>1</v>
      </c>
      <c r="M600" s="1" t="b">
        <f t="shared" si="1"/>
        <v>1</v>
      </c>
    </row>
    <row r="601" ht="15.75" customHeight="1">
      <c r="A601" s="1" t="s">
        <v>610</v>
      </c>
      <c r="B601" s="1">
        <f>IFERROR(__xludf.DUMMYFUNCTION("SPLIT(A601,"" "")"),40.0)</f>
        <v>40</v>
      </c>
      <c r="C601" s="1">
        <f>IFERROR(__xludf.DUMMYFUNCTION("""COMPUTED_VALUE"""),38.0)</f>
        <v>38</v>
      </c>
      <c r="D601" s="1">
        <f>IFERROR(__xludf.DUMMYFUNCTION("""COMPUTED_VALUE"""),36.0)</f>
        <v>36</v>
      </c>
      <c r="E601" s="1">
        <f>IFERROR(__xludf.DUMMYFUNCTION("""COMPUTED_VALUE"""),35.0)</f>
        <v>35</v>
      </c>
      <c r="F601" s="1">
        <f>IFERROR(__xludf.DUMMYFUNCTION("""COMPUTED_VALUE"""),34.0)</f>
        <v>34</v>
      </c>
      <c r="G601" s="2">
        <f>IFERROR(__xludf.DUMMYFUNCTION("""COMPUTED_VALUE"""),32.0)</f>
        <v>32</v>
      </c>
      <c r="J601" s="1" t="b">
        <f t="array" ref="J601">IF(NOT(H601=""),AND(C601:H601&gt;B601:G601),IF(NOT(G601=""),AND(C601:G601&gt;B601:F601),IF(NOT(F601=""),AND(C601:F601&gt;B601:E601),AND(C601:E601&gt;B601:D601))))</f>
        <v>0</v>
      </c>
      <c r="K601" s="1" t="b">
        <f t="array" ref="K601">IF(NOT(H601=""),AND(C601:H601&lt;B601:G601),IF(NOT(G601=""),AND(C601:G601&lt;B601:F601),IF(NOT(F601=""),AND(C601:F601&lt;B601:E601),AND(C601:E601&lt;B601:D601))))</f>
        <v>1</v>
      </c>
      <c r="L601" s="1" t="b">
        <f t="array" ref="L601">IF(NOT(H601=""),AND(AND(ABS(C601:H601-B601:G601)&gt;0),AND(ABS(C601:H601-B601:G601)&lt;4)),IF(NOT(G601=""),AND(AND(ABS(C601:G601-B601:F601)&gt;0),AND(ABS(C601:G601-B601:F601)&lt;4)),IF(NOT(F601=""),AND(AND(ABS(C601:F601-B601:E601)&gt;0),AND(ABS(C601:F601-B601:E601)&lt;4)),AND(AND(ABS(C601:E601-B601:D601)&gt;0),AND(ABS(C601:E601-B601:D601)&lt;4)))))</f>
        <v>1</v>
      </c>
      <c r="M601" s="1" t="b">
        <f t="shared" si="1"/>
        <v>1</v>
      </c>
    </row>
    <row r="602" ht="15.75" customHeight="1">
      <c r="A602" s="1" t="s">
        <v>611</v>
      </c>
      <c r="B602" s="1">
        <f>IFERROR(__xludf.DUMMYFUNCTION("SPLIT(A602,"" "")"),15.0)</f>
        <v>15</v>
      </c>
      <c r="C602" s="1">
        <f>IFERROR(__xludf.DUMMYFUNCTION("""COMPUTED_VALUE"""),18.0)</f>
        <v>18</v>
      </c>
      <c r="D602" s="1">
        <f>IFERROR(__xludf.DUMMYFUNCTION("""COMPUTED_VALUE"""),21.0)</f>
        <v>21</v>
      </c>
      <c r="E602" s="1">
        <f>IFERROR(__xludf.DUMMYFUNCTION("""COMPUTED_VALUE"""),24.0)</f>
        <v>24</v>
      </c>
      <c r="F602" s="1">
        <f>IFERROR(__xludf.DUMMYFUNCTION("""COMPUTED_VALUE"""),27.0)</f>
        <v>27</v>
      </c>
      <c r="G602" s="1">
        <f>IFERROR(__xludf.DUMMYFUNCTION("""COMPUTED_VALUE"""),29.0)</f>
        <v>29</v>
      </c>
      <c r="H602" s="1">
        <f>IFERROR(__xludf.DUMMYFUNCTION("""COMPUTED_VALUE"""),31.0)</f>
        <v>31</v>
      </c>
      <c r="I602" s="1">
        <f>IFERROR(__xludf.DUMMYFUNCTION("""COMPUTED_VALUE"""),34.0)</f>
        <v>34</v>
      </c>
      <c r="J602" s="1" t="b">
        <f t="array" ref="J602">IF(NOT(H602=""),AND(C602:H602&gt;B602:G602),IF(NOT(G602=""),AND(C602:G602&gt;B602:F602),IF(NOT(F602=""),AND(C602:F602&gt;B602:E602),AND(C602:E602&gt;B602:D602))))</f>
        <v>1</v>
      </c>
      <c r="K602" s="1" t="b">
        <f t="array" ref="K602">IF(NOT(H602=""),AND(C602:H602&lt;B602:G602),IF(NOT(G602=""),AND(C602:G602&lt;B602:F602),IF(NOT(F602=""),AND(C602:F602&lt;B602:E602),AND(C602:E602&lt;B602:D602))))</f>
        <v>0</v>
      </c>
      <c r="L602" s="1" t="b">
        <f t="array" ref="L602">IF(NOT(H602=""),AND(AND(ABS(C602:H602-B602:G602)&gt;0),AND(ABS(C602:H602-B602:G602)&lt;4)),IF(NOT(G602=""),AND(AND(ABS(C602:G602-B602:F602)&gt;0),AND(ABS(C602:G602-B602:F602)&lt;4)),IF(NOT(F602=""),AND(AND(ABS(C602:F602-B602:E602)&gt;0),AND(ABS(C602:F602-B602:E602)&lt;4)),AND(AND(ABS(C602:E602-B602:D602)&gt;0),AND(ABS(C602:E602-B602:D602)&lt;4)))))</f>
        <v>1</v>
      </c>
      <c r="M602" s="1" t="b">
        <f t="shared" si="1"/>
        <v>1</v>
      </c>
    </row>
    <row r="603" ht="15.75" customHeight="1">
      <c r="A603" s="1" t="s">
        <v>612</v>
      </c>
      <c r="B603" s="1">
        <f>IFERROR(__xludf.DUMMYFUNCTION("SPLIT(A603,"" "")"),98.0)</f>
        <v>98</v>
      </c>
      <c r="C603" s="1">
        <f>IFERROR(__xludf.DUMMYFUNCTION("""COMPUTED_VALUE"""),97.0)</f>
        <v>97</v>
      </c>
      <c r="D603" s="1">
        <f>IFERROR(__xludf.DUMMYFUNCTION("""COMPUTED_VALUE"""),96.0)</f>
        <v>96</v>
      </c>
      <c r="E603" s="1">
        <f>IFERROR(__xludf.DUMMYFUNCTION("""COMPUTED_VALUE"""),93.0)</f>
        <v>93</v>
      </c>
      <c r="F603" s="2">
        <f>IFERROR(__xludf.DUMMYFUNCTION("""COMPUTED_VALUE"""),90.0)</f>
        <v>90</v>
      </c>
      <c r="J603" s="1" t="b">
        <f t="array" ref="J603">IF(NOT(H603=""),AND(C603:H603&gt;B603:G603),IF(NOT(G603=""),AND(C603:G603&gt;B603:F603),IF(NOT(F603=""),AND(C603:F603&gt;B603:E603),AND(C603:E603&gt;B603:D603))))</f>
        <v>0</v>
      </c>
      <c r="K603" s="1" t="b">
        <f t="array" ref="K603">IF(NOT(H603=""),AND(C603:H603&lt;B603:G603),IF(NOT(G603=""),AND(C603:G603&lt;B603:F603),IF(NOT(F603=""),AND(C603:F603&lt;B603:E603),AND(C603:E603&lt;B603:D603))))</f>
        <v>1</v>
      </c>
      <c r="L603" s="1" t="b">
        <f t="array" ref="L603">IF(NOT(H603=""),AND(AND(ABS(C603:H603-B603:G603)&gt;0),AND(ABS(C603:H603-B603:G603)&lt;4)),IF(NOT(G603=""),AND(AND(ABS(C603:G603-B603:F603)&gt;0),AND(ABS(C603:G603-B603:F603)&lt;4)),IF(NOT(F603=""),AND(AND(ABS(C603:F603-B603:E603)&gt;0),AND(ABS(C603:F603-B603:E603)&lt;4)),AND(AND(ABS(C603:E603-B603:D603)&gt;0),AND(ABS(C603:E603-B603:D603)&lt;4)))))</f>
        <v>1</v>
      </c>
      <c r="M603" s="1" t="b">
        <f t="shared" si="1"/>
        <v>1</v>
      </c>
    </row>
    <row r="604" ht="15.75" customHeight="1">
      <c r="A604" s="1" t="s">
        <v>613</v>
      </c>
      <c r="B604" s="1">
        <f>IFERROR(__xludf.DUMMYFUNCTION("SPLIT(A604,"" "")"),68.0)</f>
        <v>68</v>
      </c>
      <c r="C604" s="1">
        <f>IFERROR(__xludf.DUMMYFUNCTION("""COMPUTED_VALUE"""),67.0)</f>
        <v>67</v>
      </c>
      <c r="D604" s="1">
        <f>IFERROR(__xludf.DUMMYFUNCTION("""COMPUTED_VALUE"""),65.0)</f>
        <v>65</v>
      </c>
      <c r="E604" s="1">
        <f>IFERROR(__xludf.DUMMYFUNCTION("""COMPUTED_VALUE"""),63.0)</f>
        <v>63</v>
      </c>
      <c r="F604" s="1">
        <f>IFERROR(__xludf.DUMMYFUNCTION("""COMPUTED_VALUE"""),62.0)</f>
        <v>62</v>
      </c>
      <c r="G604" s="2">
        <f>IFERROR(__xludf.DUMMYFUNCTION("""COMPUTED_VALUE"""),61.0)</f>
        <v>61</v>
      </c>
      <c r="J604" s="1" t="b">
        <f t="array" ref="J604">IF(NOT(H604=""),AND(C604:H604&gt;B604:G604),IF(NOT(G604=""),AND(C604:G604&gt;B604:F604),IF(NOT(F604=""),AND(C604:F604&gt;B604:E604),AND(C604:E604&gt;B604:D604))))</f>
        <v>0</v>
      </c>
      <c r="K604" s="1" t="b">
        <f t="array" ref="K604">IF(NOT(H604=""),AND(C604:H604&lt;B604:G604),IF(NOT(G604=""),AND(C604:G604&lt;B604:F604),IF(NOT(F604=""),AND(C604:F604&lt;B604:E604),AND(C604:E604&lt;B604:D604))))</f>
        <v>1</v>
      </c>
      <c r="L604" s="1" t="b">
        <f t="array" ref="L604">IF(NOT(H604=""),AND(AND(ABS(C604:H604-B604:G604)&gt;0),AND(ABS(C604:H604-B604:G604)&lt;4)),IF(NOT(G604=""),AND(AND(ABS(C604:G604-B604:F604)&gt;0),AND(ABS(C604:G604-B604:F604)&lt;4)),IF(NOT(F604=""),AND(AND(ABS(C604:F604-B604:E604)&gt;0),AND(ABS(C604:F604-B604:E604)&lt;4)),AND(AND(ABS(C604:E604-B604:D604)&gt;0),AND(ABS(C604:E604-B604:D604)&lt;4)))))</f>
        <v>1</v>
      </c>
      <c r="M604" s="1" t="b">
        <f t="shared" si="1"/>
        <v>1</v>
      </c>
    </row>
    <row r="605" ht="15.75" customHeight="1">
      <c r="A605" s="1" t="s">
        <v>614</v>
      </c>
      <c r="B605" s="1">
        <f>IFERROR(__xludf.DUMMYFUNCTION("SPLIT(A605,"" "")"),48.0)</f>
        <v>48</v>
      </c>
      <c r="C605" s="1">
        <f>IFERROR(__xludf.DUMMYFUNCTION("""COMPUTED_VALUE"""),51.0)</f>
        <v>51</v>
      </c>
      <c r="D605" s="1">
        <f>IFERROR(__xludf.DUMMYFUNCTION("""COMPUTED_VALUE"""),53.0)</f>
        <v>53</v>
      </c>
      <c r="E605" s="1">
        <f>IFERROR(__xludf.DUMMYFUNCTION("""COMPUTED_VALUE"""),55.0)</f>
        <v>55</v>
      </c>
      <c r="F605" s="2">
        <f>IFERROR(__xludf.DUMMYFUNCTION("""COMPUTED_VALUE"""),58.0)</f>
        <v>58</v>
      </c>
      <c r="J605" s="1" t="b">
        <f t="array" ref="J605">IF(NOT(H605=""),AND(C605:H605&gt;B605:G605),IF(NOT(G605=""),AND(C605:G605&gt;B605:F605),IF(NOT(F605=""),AND(C605:F605&gt;B605:E605),AND(C605:E605&gt;B605:D605))))</f>
        <v>1</v>
      </c>
      <c r="K605" s="1" t="b">
        <f t="array" ref="K605">IF(NOT(H605=""),AND(C605:H605&lt;B605:G605),IF(NOT(G605=""),AND(C605:G605&lt;B605:F605),IF(NOT(F605=""),AND(C605:F605&lt;B605:E605),AND(C605:E605&lt;B605:D605))))</f>
        <v>0</v>
      </c>
      <c r="L605" s="1" t="b">
        <f t="array" ref="L605">IF(NOT(H605=""),AND(AND(ABS(C605:H605-B605:G605)&gt;0),AND(ABS(C605:H605-B605:G605)&lt;4)),IF(NOT(G605=""),AND(AND(ABS(C605:G605-B605:F605)&gt;0),AND(ABS(C605:G605-B605:F605)&lt;4)),IF(NOT(F605=""),AND(AND(ABS(C605:F605-B605:E605)&gt;0),AND(ABS(C605:F605-B605:E605)&lt;4)),AND(AND(ABS(C605:E605-B605:D605)&gt;0),AND(ABS(C605:E605-B605:D605)&lt;4)))))</f>
        <v>1</v>
      </c>
      <c r="M605" s="1" t="b">
        <f t="shared" si="1"/>
        <v>1</v>
      </c>
    </row>
    <row r="606" ht="15.75" customHeight="1">
      <c r="A606" s="1" t="s">
        <v>615</v>
      </c>
      <c r="B606" s="1">
        <f>IFERROR(__xludf.DUMMYFUNCTION("SPLIT(A606,"" "")"),64.0)</f>
        <v>64</v>
      </c>
      <c r="C606" s="1">
        <f>IFERROR(__xludf.DUMMYFUNCTION("""COMPUTED_VALUE"""),67.0)</f>
        <v>67</v>
      </c>
      <c r="D606" s="1">
        <f>IFERROR(__xludf.DUMMYFUNCTION("""COMPUTED_VALUE"""),69.0)</f>
        <v>69</v>
      </c>
      <c r="E606" s="1">
        <f>IFERROR(__xludf.DUMMYFUNCTION("""COMPUTED_VALUE"""),71.0)</f>
        <v>71</v>
      </c>
      <c r="F606" s="1">
        <f>IFERROR(__xludf.DUMMYFUNCTION("""COMPUTED_VALUE"""),73.0)</f>
        <v>73</v>
      </c>
      <c r="G606" s="1">
        <f>IFERROR(__xludf.DUMMYFUNCTION("""COMPUTED_VALUE"""),75.0)</f>
        <v>75</v>
      </c>
      <c r="H606" s="2">
        <f>IFERROR(__xludf.DUMMYFUNCTION("""COMPUTED_VALUE"""),78.0)</f>
        <v>78</v>
      </c>
      <c r="J606" s="1" t="b">
        <f t="array" ref="J606">IF(NOT(H606=""),AND(C606:H606&gt;B606:G606),IF(NOT(G606=""),AND(C606:G606&gt;B606:F606),IF(NOT(F606=""),AND(C606:F606&gt;B606:E606),AND(C606:E606&gt;B606:D606))))</f>
        <v>1</v>
      </c>
      <c r="K606" s="1" t="b">
        <f t="array" ref="K606">IF(NOT(H606=""),AND(C606:H606&lt;B606:G606),IF(NOT(G606=""),AND(C606:G606&lt;B606:F606),IF(NOT(F606=""),AND(C606:F606&lt;B606:E606),AND(C606:E606&lt;B606:D606))))</f>
        <v>0</v>
      </c>
      <c r="L606" s="1" t="b">
        <f t="array" ref="L606">IF(NOT(H606=""),AND(AND(ABS(C606:H606-B606:G606)&gt;0),AND(ABS(C606:H606-B606:G606)&lt;4)),IF(NOT(G606=""),AND(AND(ABS(C606:G606-B606:F606)&gt;0),AND(ABS(C606:G606-B606:F606)&lt;4)),IF(NOT(F606=""),AND(AND(ABS(C606:F606-B606:E606)&gt;0),AND(ABS(C606:F606-B606:E606)&lt;4)),AND(AND(ABS(C606:E606-B606:D606)&gt;0),AND(ABS(C606:E606-B606:D606)&lt;4)))))</f>
        <v>1</v>
      </c>
      <c r="M606" s="1" t="b">
        <f t="shared" si="1"/>
        <v>1</v>
      </c>
    </row>
    <row r="607" ht="15.75" customHeight="1">
      <c r="A607" s="1" t="s">
        <v>616</v>
      </c>
      <c r="B607" s="1">
        <f>IFERROR(__xludf.DUMMYFUNCTION("SPLIT(A607,"" "")"),3.0)</f>
        <v>3</v>
      </c>
      <c r="C607" s="1">
        <f>IFERROR(__xludf.DUMMYFUNCTION("""COMPUTED_VALUE"""),4.0)</f>
        <v>4</v>
      </c>
      <c r="D607" s="1">
        <f>IFERROR(__xludf.DUMMYFUNCTION("""COMPUTED_VALUE"""),5.0)</f>
        <v>5</v>
      </c>
      <c r="E607" s="1">
        <f>IFERROR(__xludf.DUMMYFUNCTION("""COMPUTED_VALUE"""),7.0)</f>
        <v>7</v>
      </c>
      <c r="F607" s="1">
        <f>IFERROR(__xludf.DUMMYFUNCTION("""COMPUTED_VALUE"""),10.0)</f>
        <v>10</v>
      </c>
      <c r="G607" s="2">
        <f>IFERROR(__xludf.DUMMYFUNCTION("""COMPUTED_VALUE"""),11.0)</f>
        <v>11</v>
      </c>
      <c r="J607" s="1" t="b">
        <f t="array" ref="J607">IF(NOT(H607=""),AND(C607:H607&gt;B607:G607),IF(NOT(G607=""),AND(C607:G607&gt;B607:F607),IF(NOT(F607=""),AND(C607:F607&gt;B607:E607),AND(C607:E607&gt;B607:D607))))</f>
        <v>1</v>
      </c>
      <c r="K607" s="1" t="b">
        <f t="array" ref="K607">IF(NOT(H607=""),AND(C607:H607&lt;B607:G607),IF(NOT(G607=""),AND(C607:G607&lt;B607:F607),IF(NOT(F607=""),AND(C607:F607&lt;B607:E607),AND(C607:E607&lt;B607:D607))))</f>
        <v>0</v>
      </c>
      <c r="L607" s="1" t="b">
        <f t="array" ref="L607">IF(NOT(H607=""),AND(AND(ABS(C607:H607-B607:G607)&gt;0),AND(ABS(C607:H607-B607:G607)&lt;4)),IF(NOT(G607=""),AND(AND(ABS(C607:G607-B607:F607)&gt;0),AND(ABS(C607:G607-B607:F607)&lt;4)),IF(NOT(F607=""),AND(AND(ABS(C607:F607-B607:E607)&gt;0),AND(ABS(C607:F607-B607:E607)&lt;4)),AND(AND(ABS(C607:E607-B607:D607)&gt;0),AND(ABS(C607:E607-B607:D607)&lt;4)))))</f>
        <v>1</v>
      </c>
      <c r="M607" s="1" t="b">
        <f t="shared" si="1"/>
        <v>1</v>
      </c>
    </row>
    <row r="608" ht="15.75" customHeight="1">
      <c r="A608" s="1" t="s">
        <v>617</v>
      </c>
      <c r="B608" s="1">
        <f>IFERROR(__xludf.DUMMYFUNCTION("SPLIT(A608,"" "")"),21.0)</f>
        <v>21</v>
      </c>
      <c r="C608" s="1">
        <f>IFERROR(__xludf.DUMMYFUNCTION("""COMPUTED_VALUE"""),22.0)</f>
        <v>22</v>
      </c>
      <c r="D608" s="1">
        <f>IFERROR(__xludf.DUMMYFUNCTION("""COMPUTED_VALUE"""),24.0)</f>
        <v>24</v>
      </c>
      <c r="E608" s="1">
        <f>IFERROR(__xludf.DUMMYFUNCTION("""COMPUTED_VALUE"""),27.0)</f>
        <v>27</v>
      </c>
      <c r="F608" s="1">
        <f>IFERROR(__xludf.DUMMYFUNCTION("""COMPUTED_VALUE"""),29.0)</f>
        <v>29</v>
      </c>
      <c r="G608" s="1">
        <f>IFERROR(__xludf.DUMMYFUNCTION("""COMPUTED_VALUE"""),30.0)</f>
        <v>30</v>
      </c>
      <c r="H608" s="1">
        <f>IFERROR(__xludf.DUMMYFUNCTION("""COMPUTED_VALUE"""),32.0)</f>
        <v>32</v>
      </c>
      <c r="I608" s="1">
        <f>IFERROR(__xludf.DUMMYFUNCTION("""COMPUTED_VALUE"""),34.0)</f>
        <v>34</v>
      </c>
      <c r="J608" s="1" t="b">
        <f t="array" ref="J608">IF(NOT(H608=""),AND(C608:H608&gt;B608:G608),IF(NOT(G608=""),AND(C608:G608&gt;B608:F608),IF(NOT(F608=""),AND(C608:F608&gt;B608:E608),AND(C608:E608&gt;B608:D608))))</f>
        <v>1</v>
      </c>
      <c r="K608" s="1" t="b">
        <f t="array" ref="K608">IF(NOT(H608=""),AND(C608:H608&lt;B608:G608),IF(NOT(G608=""),AND(C608:G608&lt;B608:F608),IF(NOT(F608=""),AND(C608:F608&lt;B608:E608),AND(C608:E608&lt;B608:D608))))</f>
        <v>0</v>
      </c>
      <c r="L608" s="1" t="b">
        <f t="array" ref="L608">IF(NOT(H608=""),AND(AND(ABS(C608:H608-B608:G608)&gt;0),AND(ABS(C608:H608-B608:G608)&lt;4)),IF(NOT(G608=""),AND(AND(ABS(C608:G608-B608:F608)&gt;0),AND(ABS(C608:G608-B608:F608)&lt;4)),IF(NOT(F608=""),AND(AND(ABS(C608:F608-B608:E608)&gt;0),AND(ABS(C608:F608-B608:E608)&lt;4)),AND(AND(ABS(C608:E608-B608:D608)&gt;0),AND(ABS(C608:E608-B608:D608)&lt;4)))))</f>
        <v>1</v>
      </c>
      <c r="M608" s="1" t="b">
        <f t="shared" si="1"/>
        <v>1</v>
      </c>
    </row>
    <row r="609" ht="15.75" customHeight="1">
      <c r="A609" s="1" t="s">
        <v>618</v>
      </c>
      <c r="B609" s="1">
        <f>IFERROR(__xludf.DUMMYFUNCTION("SPLIT(A609,"" "")"),56.0)</f>
        <v>56</v>
      </c>
      <c r="C609" s="1">
        <f>IFERROR(__xludf.DUMMYFUNCTION("""COMPUTED_VALUE"""),55.0)</f>
        <v>55</v>
      </c>
      <c r="D609" s="1">
        <f>IFERROR(__xludf.DUMMYFUNCTION("""COMPUTED_VALUE"""),52.0)</f>
        <v>52</v>
      </c>
      <c r="E609" s="1">
        <f>IFERROR(__xludf.DUMMYFUNCTION("""COMPUTED_VALUE"""),50.0)</f>
        <v>50</v>
      </c>
      <c r="F609" s="1">
        <f>IFERROR(__xludf.DUMMYFUNCTION("""COMPUTED_VALUE"""),49.0)</f>
        <v>49</v>
      </c>
      <c r="G609" s="2">
        <f>IFERROR(__xludf.DUMMYFUNCTION("""COMPUTED_VALUE"""),46.0)</f>
        <v>46</v>
      </c>
      <c r="J609" s="1" t="b">
        <f t="array" ref="J609">IF(NOT(H609=""),AND(C609:H609&gt;B609:G609),IF(NOT(G609=""),AND(C609:G609&gt;B609:F609),IF(NOT(F609=""),AND(C609:F609&gt;B609:E609),AND(C609:E609&gt;B609:D609))))</f>
        <v>0</v>
      </c>
      <c r="K609" s="1" t="b">
        <f t="array" ref="K609">IF(NOT(H609=""),AND(C609:H609&lt;B609:G609),IF(NOT(G609=""),AND(C609:G609&lt;B609:F609),IF(NOT(F609=""),AND(C609:F609&lt;B609:E609),AND(C609:E609&lt;B609:D609))))</f>
        <v>1</v>
      </c>
      <c r="L609" s="1" t="b">
        <f t="array" ref="L609">IF(NOT(H609=""),AND(AND(ABS(C609:H609-B609:G609)&gt;0),AND(ABS(C609:H609-B609:G609)&lt;4)),IF(NOT(G609=""),AND(AND(ABS(C609:G609-B609:F609)&gt;0),AND(ABS(C609:G609-B609:F609)&lt;4)),IF(NOT(F609=""),AND(AND(ABS(C609:F609-B609:E609)&gt;0),AND(ABS(C609:F609-B609:E609)&lt;4)),AND(AND(ABS(C609:E609-B609:D609)&gt;0),AND(ABS(C609:E609-B609:D609)&lt;4)))))</f>
        <v>1</v>
      </c>
      <c r="M609" s="1" t="b">
        <f t="shared" si="1"/>
        <v>1</v>
      </c>
    </row>
    <row r="610" ht="15.75" customHeight="1">
      <c r="A610" s="1" t="s">
        <v>619</v>
      </c>
      <c r="B610" s="1">
        <f>IFERROR(__xludf.DUMMYFUNCTION("SPLIT(A610,"" "")"),52.0)</f>
        <v>52</v>
      </c>
      <c r="C610" s="1">
        <f>IFERROR(__xludf.DUMMYFUNCTION("""COMPUTED_VALUE"""),51.0)</f>
        <v>51</v>
      </c>
      <c r="D610" s="1">
        <f>IFERROR(__xludf.DUMMYFUNCTION("""COMPUTED_VALUE"""),50.0)</f>
        <v>50</v>
      </c>
      <c r="E610" s="1">
        <f>IFERROR(__xludf.DUMMYFUNCTION("""COMPUTED_VALUE"""),47.0)</f>
        <v>47</v>
      </c>
      <c r="F610" s="1">
        <f>IFERROR(__xludf.DUMMYFUNCTION("""COMPUTED_VALUE"""),44.0)</f>
        <v>44</v>
      </c>
      <c r="G610" s="1">
        <f>IFERROR(__xludf.DUMMYFUNCTION("""COMPUTED_VALUE"""),43.0)</f>
        <v>43</v>
      </c>
      <c r="H610" s="2">
        <f>IFERROR(__xludf.DUMMYFUNCTION("""COMPUTED_VALUE"""),41.0)</f>
        <v>41</v>
      </c>
      <c r="J610" s="1" t="b">
        <f t="array" ref="J610">IF(NOT(H610=""),AND(C610:H610&gt;B610:G610),IF(NOT(G610=""),AND(C610:G610&gt;B610:F610),IF(NOT(F610=""),AND(C610:F610&gt;B610:E610),AND(C610:E610&gt;B610:D610))))</f>
        <v>0</v>
      </c>
      <c r="K610" s="1" t="b">
        <f t="array" ref="K610">IF(NOT(H610=""),AND(C610:H610&lt;B610:G610),IF(NOT(G610=""),AND(C610:G610&lt;B610:F610),IF(NOT(F610=""),AND(C610:F610&lt;B610:E610),AND(C610:E610&lt;B610:D610))))</f>
        <v>1</v>
      </c>
      <c r="L610" s="1" t="b">
        <f t="array" ref="L610">IF(NOT(H610=""),AND(AND(ABS(C610:H610-B610:G610)&gt;0),AND(ABS(C610:H610-B610:G610)&lt;4)),IF(NOT(G610=""),AND(AND(ABS(C610:G610-B610:F610)&gt;0),AND(ABS(C610:G610-B610:F610)&lt;4)),IF(NOT(F610=""),AND(AND(ABS(C610:F610-B610:E610)&gt;0),AND(ABS(C610:F610-B610:E610)&lt;4)),AND(AND(ABS(C610:E610-B610:D610)&gt;0),AND(ABS(C610:E610-B610:D610)&lt;4)))))</f>
        <v>1</v>
      </c>
      <c r="M610" s="1" t="b">
        <f t="shared" si="1"/>
        <v>1</v>
      </c>
    </row>
    <row r="611" ht="15.75" customHeight="1">
      <c r="A611" s="1" t="s">
        <v>620</v>
      </c>
      <c r="B611" s="1">
        <f>IFERROR(__xludf.DUMMYFUNCTION("SPLIT(A611,"" "")"),61.0)</f>
        <v>61</v>
      </c>
      <c r="C611" s="1">
        <f>IFERROR(__xludf.DUMMYFUNCTION("""COMPUTED_VALUE"""),59.0)</f>
        <v>59</v>
      </c>
      <c r="D611" s="1">
        <f>IFERROR(__xludf.DUMMYFUNCTION("""COMPUTED_VALUE"""),57.0)</f>
        <v>57</v>
      </c>
      <c r="E611" s="1">
        <f>IFERROR(__xludf.DUMMYFUNCTION("""COMPUTED_VALUE"""),56.0)</f>
        <v>56</v>
      </c>
      <c r="F611" s="1">
        <f>IFERROR(__xludf.DUMMYFUNCTION("""COMPUTED_VALUE"""),53.0)</f>
        <v>53</v>
      </c>
      <c r="G611" s="1">
        <f>IFERROR(__xludf.DUMMYFUNCTION("""COMPUTED_VALUE"""),51.0)</f>
        <v>51</v>
      </c>
      <c r="H611" s="1">
        <f>IFERROR(__xludf.DUMMYFUNCTION("""COMPUTED_VALUE"""),49.0)</f>
        <v>49</v>
      </c>
      <c r="I611" s="1">
        <f>IFERROR(__xludf.DUMMYFUNCTION("""COMPUTED_VALUE"""),48.0)</f>
        <v>48</v>
      </c>
      <c r="J611" s="1" t="b">
        <f t="array" ref="J611">IF(NOT(H611=""),AND(C611:H611&gt;B611:G611),IF(NOT(G611=""),AND(C611:G611&gt;B611:F611),IF(NOT(F611=""),AND(C611:F611&gt;B611:E611),AND(C611:E611&gt;B611:D611))))</f>
        <v>0</v>
      </c>
      <c r="K611" s="1" t="b">
        <f t="array" ref="K611">IF(NOT(H611=""),AND(C611:H611&lt;B611:G611),IF(NOT(G611=""),AND(C611:G611&lt;B611:F611),IF(NOT(F611=""),AND(C611:F611&lt;B611:E611),AND(C611:E611&lt;B611:D611))))</f>
        <v>1</v>
      </c>
      <c r="L611" s="1" t="b">
        <f t="array" ref="L611">IF(NOT(H611=""),AND(AND(ABS(C611:H611-B611:G611)&gt;0),AND(ABS(C611:H611-B611:G611)&lt;4)),IF(NOT(G611=""),AND(AND(ABS(C611:G611-B611:F611)&gt;0),AND(ABS(C611:G611-B611:F611)&lt;4)),IF(NOT(F611=""),AND(AND(ABS(C611:F611-B611:E611)&gt;0),AND(ABS(C611:F611-B611:E611)&lt;4)),AND(AND(ABS(C611:E611-B611:D611)&gt;0),AND(ABS(C611:E611-B611:D611)&lt;4)))))</f>
        <v>1</v>
      </c>
      <c r="M611" s="1" t="b">
        <f t="shared" si="1"/>
        <v>1</v>
      </c>
    </row>
    <row r="612" ht="15.75" customHeight="1">
      <c r="A612" s="1" t="s">
        <v>621</v>
      </c>
      <c r="B612" s="1">
        <f>IFERROR(__xludf.DUMMYFUNCTION("SPLIT(A612,"" "")"),57.0)</f>
        <v>57</v>
      </c>
      <c r="C612" s="1">
        <f>IFERROR(__xludf.DUMMYFUNCTION("""COMPUTED_VALUE"""),60.0)</f>
        <v>60</v>
      </c>
      <c r="D612" s="1">
        <f>IFERROR(__xludf.DUMMYFUNCTION("""COMPUTED_VALUE"""),63.0)</f>
        <v>63</v>
      </c>
      <c r="E612" s="1">
        <f>IFERROR(__xludf.DUMMYFUNCTION("""COMPUTED_VALUE"""),64.0)</f>
        <v>64</v>
      </c>
      <c r="F612" s="1">
        <f>IFERROR(__xludf.DUMMYFUNCTION("""COMPUTED_VALUE"""),66.0)</f>
        <v>66</v>
      </c>
      <c r="G612" s="1">
        <f>IFERROR(__xludf.DUMMYFUNCTION("""COMPUTED_VALUE"""),69.0)</f>
        <v>69</v>
      </c>
      <c r="H612" s="2">
        <f>IFERROR(__xludf.DUMMYFUNCTION("""COMPUTED_VALUE"""),71.0)</f>
        <v>71</v>
      </c>
      <c r="J612" s="1" t="b">
        <f t="array" ref="J612">IF(NOT(H612=""),AND(C612:H612&gt;B612:G612),IF(NOT(G612=""),AND(C612:G612&gt;B612:F612),IF(NOT(F612=""),AND(C612:F612&gt;B612:E612),AND(C612:E612&gt;B612:D612))))</f>
        <v>1</v>
      </c>
      <c r="K612" s="1" t="b">
        <f t="array" ref="K612">IF(NOT(H612=""),AND(C612:H612&lt;B612:G612),IF(NOT(G612=""),AND(C612:G612&lt;B612:F612),IF(NOT(F612=""),AND(C612:F612&lt;B612:E612),AND(C612:E612&lt;B612:D612))))</f>
        <v>0</v>
      </c>
      <c r="L612" s="1" t="b">
        <f t="array" ref="L612">IF(NOT(H612=""),AND(AND(ABS(C612:H612-B612:G612)&gt;0),AND(ABS(C612:H612-B612:G612)&lt;4)),IF(NOT(G612=""),AND(AND(ABS(C612:G612-B612:F612)&gt;0),AND(ABS(C612:G612-B612:F612)&lt;4)),IF(NOT(F612=""),AND(AND(ABS(C612:F612-B612:E612)&gt;0),AND(ABS(C612:F612-B612:E612)&lt;4)),AND(AND(ABS(C612:E612-B612:D612)&gt;0),AND(ABS(C612:E612-B612:D612)&lt;4)))))</f>
        <v>1</v>
      </c>
      <c r="M612" s="1" t="b">
        <f t="shared" si="1"/>
        <v>1</v>
      </c>
    </row>
    <row r="613" ht="15.75" customHeight="1">
      <c r="A613" s="1" t="s">
        <v>622</v>
      </c>
      <c r="B613" s="1">
        <f>IFERROR(__xludf.DUMMYFUNCTION("SPLIT(A613,"" "")"),31.0)</f>
        <v>31</v>
      </c>
      <c r="C613" s="1">
        <f>IFERROR(__xludf.DUMMYFUNCTION("""COMPUTED_VALUE"""),33.0)</f>
        <v>33</v>
      </c>
      <c r="D613" s="1">
        <f>IFERROR(__xludf.DUMMYFUNCTION("""COMPUTED_VALUE"""),36.0)</f>
        <v>36</v>
      </c>
      <c r="E613" s="1">
        <f>IFERROR(__xludf.DUMMYFUNCTION("""COMPUTED_VALUE"""),39.0)</f>
        <v>39</v>
      </c>
      <c r="F613" s="1">
        <f>IFERROR(__xludf.DUMMYFUNCTION("""COMPUTED_VALUE"""),41.0)</f>
        <v>41</v>
      </c>
      <c r="G613" s="1">
        <f>IFERROR(__xludf.DUMMYFUNCTION("""COMPUTED_VALUE"""),42.0)</f>
        <v>42</v>
      </c>
      <c r="H613" s="1">
        <f>IFERROR(__xludf.DUMMYFUNCTION("""COMPUTED_VALUE"""),44.0)</f>
        <v>44</v>
      </c>
      <c r="I613" s="1">
        <f>IFERROR(__xludf.DUMMYFUNCTION("""COMPUTED_VALUE"""),45.0)</f>
        <v>45</v>
      </c>
      <c r="J613" s="1" t="b">
        <f t="array" ref="J613">IF(NOT(H613=""),AND(C613:H613&gt;B613:G613),IF(NOT(G613=""),AND(C613:G613&gt;B613:F613),IF(NOT(F613=""),AND(C613:F613&gt;B613:E613),AND(C613:E613&gt;B613:D613))))</f>
        <v>1</v>
      </c>
      <c r="K613" s="1" t="b">
        <f t="array" ref="K613">IF(NOT(H613=""),AND(C613:H613&lt;B613:G613),IF(NOT(G613=""),AND(C613:G613&lt;B613:F613),IF(NOT(F613=""),AND(C613:F613&lt;B613:E613),AND(C613:E613&lt;B613:D613))))</f>
        <v>0</v>
      </c>
      <c r="L613" s="1" t="b">
        <f t="array" ref="L613">IF(NOT(H613=""),AND(AND(ABS(C613:H613-B613:G613)&gt;0),AND(ABS(C613:H613-B613:G613)&lt;4)),IF(NOT(G613=""),AND(AND(ABS(C613:G613-B613:F613)&gt;0),AND(ABS(C613:G613-B613:F613)&lt;4)),IF(NOT(F613=""),AND(AND(ABS(C613:F613-B613:E613)&gt;0),AND(ABS(C613:F613-B613:E613)&lt;4)),AND(AND(ABS(C613:E613-B613:D613)&gt;0),AND(ABS(C613:E613-B613:D613)&lt;4)))))</f>
        <v>1</v>
      </c>
      <c r="M613" s="1" t="b">
        <f t="shared" si="1"/>
        <v>1</v>
      </c>
    </row>
    <row r="614" ht="15.75" customHeight="1">
      <c r="A614" s="1" t="s">
        <v>623</v>
      </c>
      <c r="B614" s="1">
        <f>IFERROR(__xludf.DUMMYFUNCTION("SPLIT(A614,"" "")"),62.0)</f>
        <v>62</v>
      </c>
      <c r="C614" s="1">
        <f>IFERROR(__xludf.DUMMYFUNCTION("""COMPUTED_VALUE"""),63.0)</f>
        <v>63</v>
      </c>
      <c r="D614" s="1">
        <f>IFERROR(__xludf.DUMMYFUNCTION("""COMPUTED_VALUE"""),64.0)</f>
        <v>64</v>
      </c>
      <c r="E614" s="1">
        <f>IFERROR(__xludf.DUMMYFUNCTION("""COMPUTED_VALUE"""),66.0)</f>
        <v>66</v>
      </c>
      <c r="F614" s="1">
        <f>IFERROR(__xludf.DUMMYFUNCTION("""COMPUTED_VALUE"""),68.0)</f>
        <v>68</v>
      </c>
      <c r="G614" s="2">
        <f>IFERROR(__xludf.DUMMYFUNCTION("""COMPUTED_VALUE"""),71.0)</f>
        <v>71</v>
      </c>
      <c r="J614" s="1" t="b">
        <f t="array" ref="J614">IF(NOT(H614=""),AND(C614:H614&gt;B614:G614),IF(NOT(G614=""),AND(C614:G614&gt;B614:F614),IF(NOT(F614=""),AND(C614:F614&gt;B614:E614),AND(C614:E614&gt;B614:D614))))</f>
        <v>1</v>
      </c>
      <c r="K614" s="1" t="b">
        <f t="array" ref="K614">IF(NOT(H614=""),AND(C614:H614&lt;B614:G614),IF(NOT(G614=""),AND(C614:G614&lt;B614:F614),IF(NOT(F614=""),AND(C614:F614&lt;B614:E614),AND(C614:E614&lt;B614:D614))))</f>
        <v>0</v>
      </c>
      <c r="L614" s="1" t="b">
        <f t="array" ref="L614">IF(NOT(H614=""),AND(AND(ABS(C614:H614-B614:G614)&gt;0),AND(ABS(C614:H614-B614:G614)&lt;4)),IF(NOT(G614=""),AND(AND(ABS(C614:G614-B614:F614)&gt;0),AND(ABS(C614:G614-B614:F614)&lt;4)),IF(NOT(F614=""),AND(AND(ABS(C614:F614-B614:E614)&gt;0),AND(ABS(C614:F614-B614:E614)&lt;4)),AND(AND(ABS(C614:E614-B614:D614)&gt;0),AND(ABS(C614:E614-B614:D614)&lt;4)))))</f>
        <v>1</v>
      </c>
      <c r="M614" s="1" t="b">
        <f t="shared" si="1"/>
        <v>1</v>
      </c>
    </row>
    <row r="615" ht="15.75" customHeight="1">
      <c r="A615" s="1" t="s">
        <v>624</v>
      </c>
      <c r="B615" s="1">
        <f>IFERROR(__xludf.DUMMYFUNCTION("SPLIT(A615,"" "")"),86.0)</f>
        <v>86</v>
      </c>
      <c r="C615" s="1">
        <f>IFERROR(__xludf.DUMMYFUNCTION("""COMPUTED_VALUE"""),85.0)</f>
        <v>85</v>
      </c>
      <c r="D615" s="1">
        <f>IFERROR(__xludf.DUMMYFUNCTION("""COMPUTED_VALUE"""),82.0)</f>
        <v>82</v>
      </c>
      <c r="E615" s="1">
        <f>IFERROR(__xludf.DUMMYFUNCTION("""COMPUTED_VALUE"""),79.0)</f>
        <v>79</v>
      </c>
      <c r="F615" s="1">
        <f>IFERROR(__xludf.DUMMYFUNCTION("""COMPUTED_VALUE"""),77.0)</f>
        <v>77</v>
      </c>
      <c r="G615" s="1">
        <f>IFERROR(__xludf.DUMMYFUNCTION("""COMPUTED_VALUE"""),76.0)</f>
        <v>76</v>
      </c>
      <c r="H615" s="2">
        <f>IFERROR(__xludf.DUMMYFUNCTION("""COMPUTED_VALUE"""),74.0)</f>
        <v>74</v>
      </c>
      <c r="J615" s="1" t="b">
        <f t="array" ref="J615">IF(NOT(H615=""),AND(C615:H615&gt;B615:G615),IF(NOT(G615=""),AND(C615:G615&gt;B615:F615),IF(NOT(F615=""),AND(C615:F615&gt;B615:E615),AND(C615:E615&gt;B615:D615))))</f>
        <v>0</v>
      </c>
      <c r="K615" s="1" t="b">
        <f t="array" ref="K615">IF(NOT(H615=""),AND(C615:H615&lt;B615:G615),IF(NOT(G615=""),AND(C615:G615&lt;B615:F615),IF(NOT(F615=""),AND(C615:F615&lt;B615:E615),AND(C615:E615&lt;B615:D615))))</f>
        <v>1</v>
      </c>
      <c r="L615" s="1" t="b">
        <f t="array" ref="L615">IF(NOT(H615=""),AND(AND(ABS(C615:H615-B615:G615)&gt;0),AND(ABS(C615:H615-B615:G615)&lt;4)),IF(NOT(G615=""),AND(AND(ABS(C615:G615-B615:F615)&gt;0),AND(ABS(C615:G615-B615:F615)&lt;4)),IF(NOT(F615=""),AND(AND(ABS(C615:F615-B615:E615)&gt;0),AND(ABS(C615:F615-B615:E615)&lt;4)),AND(AND(ABS(C615:E615-B615:D615)&gt;0),AND(ABS(C615:E615-B615:D615)&lt;4)))))</f>
        <v>1</v>
      </c>
      <c r="M615" s="1" t="b">
        <f t="shared" si="1"/>
        <v>1</v>
      </c>
    </row>
    <row r="616" ht="15.75" customHeight="1">
      <c r="A616" s="1" t="s">
        <v>625</v>
      </c>
      <c r="B616" s="1">
        <f>IFERROR(__xludf.DUMMYFUNCTION("SPLIT(A616,"" "")"),34.0)</f>
        <v>34</v>
      </c>
      <c r="C616" s="1">
        <f>IFERROR(__xludf.DUMMYFUNCTION("""COMPUTED_VALUE"""),33.0)</f>
        <v>33</v>
      </c>
      <c r="D616" s="1">
        <f>IFERROR(__xludf.DUMMYFUNCTION("""COMPUTED_VALUE"""),31.0)</f>
        <v>31</v>
      </c>
      <c r="E616" s="1">
        <f>IFERROR(__xludf.DUMMYFUNCTION("""COMPUTED_VALUE"""),28.0)</f>
        <v>28</v>
      </c>
      <c r="F616" s="1">
        <f>IFERROR(__xludf.DUMMYFUNCTION("""COMPUTED_VALUE"""),25.0)</f>
        <v>25</v>
      </c>
      <c r="G616" s="1">
        <f>IFERROR(__xludf.DUMMYFUNCTION("""COMPUTED_VALUE"""),24.0)</f>
        <v>24</v>
      </c>
      <c r="H616" s="1">
        <f>IFERROR(__xludf.DUMMYFUNCTION("""COMPUTED_VALUE"""),23.0)</f>
        <v>23</v>
      </c>
      <c r="I616" s="1">
        <f>IFERROR(__xludf.DUMMYFUNCTION("""COMPUTED_VALUE"""),22.0)</f>
        <v>22</v>
      </c>
      <c r="J616" s="1" t="b">
        <f t="array" ref="J616">IF(NOT(H616=""),AND(C616:H616&gt;B616:G616),IF(NOT(G616=""),AND(C616:G616&gt;B616:F616),IF(NOT(F616=""),AND(C616:F616&gt;B616:E616),AND(C616:E616&gt;B616:D616))))</f>
        <v>0</v>
      </c>
      <c r="K616" s="1" t="b">
        <f t="array" ref="K616">IF(NOT(H616=""),AND(C616:H616&lt;B616:G616),IF(NOT(G616=""),AND(C616:G616&lt;B616:F616),IF(NOT(F616=""),AND(C616:F616&lt;B616:E616),AND(C616:E616&lt;B616:D616))))</f>
        <v>1</v>
      </c>
      <c r="L616" s="1" t="b">
        <f t="array" ref="L616">IF(NOT(H616=""),AND(AND(ABS(C616:H616-B616:G616)&gt;0),AND(ABS(C616:H616-B616:G616)&lt;4)),IF(NOT(G616=""),AND(AND(ABS(C616:G616-B616:F616)&gt;0),AND(ABS(C616:G616-B616:F616)&lt;4)),IF(NOT(F616=""),AND(AND(ABS(C616:F616-B616:E616)&gt;0),AND(ABS(C616:F616-B616:E616)&lt;4)),AND(AND(ABS(C616:E616-B616:D616)&gt;0),AND(ABS(C616:E616-B616:D616)&lt;4)))))</f>
        <v>1</v>
      </c>
      <c r="M616" s="1" t="b">
        <f t="shared" si="1"/>
        <v>1</v>
      </c>
    </row>
    <row r="617" ht="15.75" customHeight="1">
      <c r="A617" s="1" t="s">
        <v>626</v>
      </c>
      <c r="B617" s="1">
        <f>IFERROR(__xludf.DUMMYFUNCTION("SPLIT(A617,"" "")"),7.0)</f>
        <v>7</v>
      </c>
      <c r="C617" s="1">
        <f>IFERROR(__xludf.DUMMYFUNCTION("""COMPUTED_VALUE"""),8.0)</f>
        <v>8</v>
      </c>
      <c r="D617" s="1">
        <f>IFERROR(__xludf.DUMMYFUNCTION("""COMPUTED_VALUE"""),9.0)</f>
        <v>9</v>
      </c>
      <c r="E617" s="1">
        <f>IFERROR(__xludf.DUMMYFUNCTION("""COMPUTED_VALUE"""),11.0)</f>
        <v>11</v>
      </c>
      <c r="F617" s="1">
        <f>IFERROR(__xludf.DUMMYFUNCTION("""COMPUTED_VALUE"""),12.0)</f>
        <v>12</v>
      </c>
      <c r="G617" s="1">
        <f>IFERROR(__xludf.DUMMYFUNCTION("""COMPUTED_VALUE"""),15.0)</f>
        <v>15</v>
      </c>
      <c r="H617" s="1">
        <f>IFERROR(__xludf.DUMMYFUNCTION("""COMPUTED_VALUE"""),18.0)</f>
        <v>18</v>
      </c>
      <c r="I617" s="1">
        <f>IFERROR(__xludf.DUMMYFUNCTION("""COMPUTED_VALUE"""),21.0)</f>
        <v>21</v>
      </c>
      <c r="J617" s="1" t="b">
        <f t="array" ref="J617">IF(NOT(H617=""),AND(C617:H617&gt;B617:G617),IF(NOT(G617=""),AND(C617:G617&gt;B617:F617),IF(NOT(F617=""),AND(C617:F617&gt;B617:E617),AND(C617:E617&gt;B617:D617))))</f>
        <v>1</v>
      </c>
      <c r="K617" s="1" t="b">
        <f t="array" ref="K617">IF(NOT(H617=""),AND(C617:H617&lt;B617:G617),IF(NOT(G617=""),AND(C617:G617&lt;B617:F617),IF(NOT(F617=""),AND(C617:F617&lt;B617:E617),AND(C617:E617&lt;B617:D617))))</f>
        <v>0</v>
      </c>
      <c r="L617" s="1" t="b">
        <f t="array" ref="L617">IF(NOT(H617=""),AND(AND(ABS(C617:H617-B617:G617)&gt;0),AND(ABS(C617:H617-B617:G617)&lt;4)),IF(NOT(G617=""),AND(AND(ABS(C617:G617-B617:F617)&gt;0),AND(ABS(C617:G617-B617:F617)&lt;4)),IF(NOT(F617=""),AND(AND(ABS(C617:F617-B617:E617)&gt;0),AND(ABS(C617:F617-B617:E617)&lt;4)),AND(AND(ABS(C617:E617-B617:D617)&gt;0),AND(ABS(C617:E617-B617:D617)&lt;4)))))</f>
        <v>1</v>
      </c>
      <c r="M617" s="1" t="b">
        <f t="shared" si="1"/>
        <v>1</v>
      </c>
    </row>
    <row r="618" ht="15.75" customHeight="1">
      <c r="A618" s="1" t="s">
        <v>627</v>
      </c>
      <c r="B618" s="1">
        <f>IFERROR(__xludf.DUMMYFUNCTION("SPLIT(A618,"" "")"),56.0)</f>
        <v>56</v>
      </c>
      <c r="C618" s="1">
        <f>IFERROR(__xludf.DUMMYFUNCTION("""COMPUTED_VALUE"""),59.0)</f>
        <v>59</v>
      </c>
      <c r="D618" s="1">
        <f>IFERROR(__xludf.DUMMYFUNCTION("""COMPUTED_VALUE"""),61.0)</f>
        <v>61</v>
      </c>
      <c r="E618" s="1">
        <f>IFERROR(__xludf.DUMMYFUNCTION("""COMPUTED_VALUE"""),62.0)</f>
        <v>62</v>
      </c>
      <c r="F618" s="1">
        <f>IFERROR(__xludf.DUMMYFUNCTION("""COMPUTED_VALUE"""),65.0)</f>
        <v>65</v>
      </c>
      <c r="G618" s="1">
        <f>IFERROR(__xludf.DUMMYFUNCTION("""COMPUTED_VALUE"""),66.0)</f>
        <v>66</v>
      </c>
      <c r="H618" s="1">
        <f>IFERROR(__xludf.DUMMYFUNCTION("""COMPUTED_VALUE"""),68.0)</f>
        <v>68</v>
      </c>
      <c r="I618" s="1">
        <f>IFERROR(__xludf.DUMMYFUNCTION("""COMPUTED_VALUE"""),69.0)</f>
        <v>69</v>
      </c>
      <c r="J618" s="1" t="b">
        <f t="array" ref="J618">IF(NOT(H618=""),AND(C618:H618&gt;B618:G618),IF(NOT(G618=""),AND(C618:G618&gt;B618:F618),IF(NOT(F618=""),AND(C618:F618&gt;B618:E618),AND(C618:E618&gt;B618:D618))))</f>
        <v>1</v>
      </c>
      <c r="K618" s="1" t="b">
        <f t="array" ref="K618">IF(NOT(H618=""),AND(C618:H618&lt;B618:G618),IF(NOT(G618=""),AND(C618:G618&lt;B618:F618),IF(NOT(F618=""),AND(C618:F618&lt;B618:E618),AND(C618:E618&lt;B618:D618))))</f>
        <v>0</v>
      </c>
      <c r="L618" s="1" t="b">
        <f t="array" ref="L618">IF(NOT(H618=""),AND(AND(ABS(C618:H618-B618:G618)&gt;0),AND(ABS(C618:H618-B618:G618)&lt;4)),IF(NOT(G618=""),AND(AND(ABS(C618:G618-B618:F618)&gt;0),AND(ABS(C618:G618-B618:F618)&lt;4)),IF(NOT(F618=""),AND(AND(ABS(C618:F618-B618:E618)&gt;0),AND(ABS(C618:F618-B618:E618)&lt;4)),AND(AND(ABS(C618:E618-B618:D618)&gt;0),AND(ABS(C618:E618-B618:D618)&lt;4)))))</f>
        <v>1</v>
      </c>
      <c r="M618" s="1" t="b">
        <f t="shared" si="1"/>
        <v>1</v>
      </c>
    </row>
    <row r="619" ht="15.75" customHeight="1">
      <c r="A619" s="1" t="s">
        <v>628</v>
      </c>
      <c r="B619" s="1">
        <f>IFERROR(__xludf.DUMMYFUNCTION("SPLIT(A619,"" "")"),31.0)</f>
        <v>31</v>
      </c>
      <c r="C619" s="1">
        <f>IFERROR(__xludf.DUMMYFUNCTION("""COMPUTED_VALUE"""),32.0)</f>
        <v>32</v>
      </c>
      <c r="D619" s="1">
        <f>IFERROR(__xludf.DUMMYFUNCTION("""COMPUTED_VALUE"""),35.0)</f>
        <v>35</v>
      </c>
      <c r="E619" s="1">
        <f>IFERROR(__xludf.DUMMYFUNCTION("""COMPUTED_VALUE"""),36.0)</f>
        <v>36</v>
      </c>
      <c r="F619" s="1">
        <f>IFERROR(__xludf.DUMMYFUNCTION("""COMPUTED_VALUE"""),39.0)</f>
        <v>39</v>
      </c>
      <c r="G619" s="1">
        <f>IFERROR(__xludf.DUMMYFUNCTION("""COMPUTED_VALUE"""),40.0)</f>
        <v>40</v>
      </c>
      <c r="H619" s="1">
        <f>IFERROR(__xludf.DUMMYFUNCTION("""COMPUTED_VALUE"""),41.0)</f>
        <v>41</v>
      </c>
      <c r="I619" s="1">
        <f>IFERROR(__xludf.DUMMYFUNCTION("""COMPUTED_VALUE"""),42.0)</f>
        <v>42</v>
      </c>
      <c r="J619" s="1" t="b">
        <f t="array" ref="J619">IF(NOT(H619=""),AND(C619:H619&gt;B619:G619),IF(NOT(G619=""),AND(C619:G619&gt;B619:F619),IF(NOT(F619=""),AND(C619:F619&gt;B619:E619),AND(C619:E619&gt;B619:D619))))</f>
        <v>1</v>
      </c>
      <c r="K619" s="1" t="b">
        <f t="array" ref="K619">IF(NOT(H619=""),AND(C619:H619&lt;B619:G619),IF(NOT(G619=""),AND(C619:G619&lt;B619:F619),IF(NOT(F619=""),AND(C619:F619&lt;B619:E619),AND(C619:E619&lt;B619:D619))))</f>
        <v>0</v>
      </c>
      <c r="L619" s="1" t="b">
        <f t="array" ref="L619">IF(NOT(H619=""),AND(AND(ABS(C619:H619-B619:G619)&gt;0),AND(ABS(C619:H619-B619:G619)&lt;4)),IF(NOT(G619=""),AND(AND(ABS(C619:G619-B619:F619)&gt;0),AND(ABS(C619:G619-B619:F619)&lt;4)),IF(NOT(F619=""),AND(AND(ABS(C619:F619-B619:E619)&gt;0),AND(ABS(C619:F619-B619:E619)&lt;4)),AND(AND(ABS(C619:E619-B619:D619)&gt;0),AND(ABS(C619:E619-B619:D619)&lt;4)))))</f>
        <v>1</v>
      </c>
      <c r="M619" s="1" t="b">
        <f t="shared" si="1"/>
        <v>1</v>
      </c>
    </row>
    <row r="620" ht="15.75" customHeight="1">
      <c r="A620" s="1" t="s">
        <v>629</v>
      </c>
      <c r="B620" s="1">
        <f>IFERROR(__xludf.DUMMYFUNCTION("SPLIT(A620,"" "")"),44.0)</f>
        <v>44</v>
      </c>
      <c r="C620" s="1">
        <f>IFERROR(__xludf.DUMMYFUNCTION("""COMPUTED_VALUE"""),46.0)</f>
        <v>46</v>
      </c>
      <c r="D620" s="1">
        <f>IFERROR(__xludf.DUMMYFUNCTION("""COMPUTED_VALUE"""),48.0)</f>
        <v>48</v>
      </c>
      <c r="E620" s="1">
        <f>IFERROR(__xludf.DUMMYFUNCTION("""COMPUTED_VALUE"""),50.0)</f>
        <v>50</v>
      </c>
      <c r="F620" s="1">
        <f>IFERROR(__xludf.DUMMYFUNCTION("""COMPUTED_VALUE"""),52.0)</f>
        <v>52</v>
      </c>
      <c r="G620" s="1">
        <f>IFERROR(__xludf.DUMMYFUNCTION("""COMPUTED_VALUE"""),55.0)</f>
        <v>55</v>
      </c>
      <c r="H620" s="1">
        <f>IFERROR(__xludf.DUMMYFUNCTION("""COMPUTED_VALUE"""),58.0)</f>
        <v>58</v>
      </c>
      <c r="I620" s="1">
        <f>IFERROR(__xludf.DUMMYFUNCTION("""COMPUTED_VALUE"""),60.0)</f>
        <v>60</v>
      </c>
      <c r="J620" s="1" t="b">
        <f t="array" ref="J620">IF(NOT(H620=""),AND(C620:H620&gt;B620:G620),IF(NOT(G620=""),AND(C620:G620&gt;B620:F620),IF(NOT(F620=""),AND(C620:F620&gt;B620:E620),AND(C620:E620&gt;B620:D620))))</f>
        <v>1</v>
      </c>
      <c r="K620" s="1" t="b">
        <f t="array" ref="K620">IF(NOT(H620=""),AND(C620:H620&lt;B620:G620),IF(NOT(G620=""),AND(C620:G620&lt;B620:F620),IF(NOT(F620=""),AND(C620:F620&lt;B620:E620),AND(C620:E620&lt;B620:D620))))</f>
        <v>0</v>
      </c>
      <c r="L620" s="1" t="b">
        <f t="array" ref="L620">IF(NOT(H620=""),AND(AND(ABS(C620:H620-B620:G620)&gt;0),AND(ABS(C620:H620-B620:G620)&lt;4)),IF(NOT(G620=""),AND(AND(ABS(C620:G620-B620:F620)&gt;0),AND(ABS(C620:G620-B620:F620)&lt;4)),IF(NOT(F620=""),AND(AND(ABS(C620:F620-B620:E620)&gt;0),AND(ABS(C620:F620-B620:E620)&lt;4)),AND(AND(ABS(C620:E620-B620:D620)&gt;0),AND(ABS(C620:E620-B620:D620)&lt;4)))))</f>
        <v>1</v>
      </c>
      <c r="M620" s="1" t="b">
        <f t="shared" si="1"/>
        <v>1</v>
      </c>
    </row>
    <row r="621" ht="15.75" customHeight="1">
      <c r="A621" s="1" t="s">
        <v>630</v>
      </c>
      <c r="B621" s="1">
        <f>IFERROR(__xludf.DUMMYFUNCTION("SPLIT(A621,"" "")"),91.0)</f>
        <v>91</v>
      </c>
      <c r="C621" s="1">
        <f>IFERROR(__xludf.DUMMYFUNCTION("""COMPUTED_VALUE"""),94.0)</f>
        <v>94</v>
      </c>
      <c r="D621" s="1">
        <f>IFERROR(__xludf.DUMMYFUNCTION("""COMPUTED_VALUE"""),96.0)</f>
        <v>96</v>
      </c>
      <c r="E621" s="1">
        <f>IFERROR(__xludf.DUMMYFUNCTION("""COMPUTED_VALUE"""),98.0)</f>
        <v>98</v>
      </c>
      <c r="F621" s="2">
        <f>IFERROR(__xludf.DUMMYFUNCTION("""COMPUTED_VALUE"""),99.0)</f>
        <v>99</v>
      </c>
      <c r="J621" s="1" t="b">
        <f t="array" ref="J621">IF(NOT(H621=""),AND(C621:H621&gt;B621:G621),IF(NOT(G621=""),AND(C621:G621&gt;B621:F621),IF(NOT(F621=""),AND(C621:F621&gt;B621:E621),AND(C621:E621&gt;B621:D621))))</f>
        <v>1</v>
      </c>
      <c r="K621" s="1" t="b">
        <f t="array" ref="K621">IF(NOT(H621=""),AND(C621:H621&lt;B621:G621),IF(NOT(G621=""),AND(C621:G621&lt;B621:F621),IF(NOT(F621=""),AND(C621:F621&lt;B621:E621),AND(C621:E621&lt;B621:D621))))</f>
        <v>0</v>
      </c>
      <c r="L621" s="1" t="b">
        <f t="array" ref="L621">IF(NOT(H621=""),AND(AND(ABS(C621:H621-B621:G621)&gt;0),AND(ABS(C621:H621-B621:G621)&lt;4)),IF(NOT(G621=""),AND(AND(ABS(C621:G621-B621:F621)&gt;0),AND(ABS(C621:G621-B621:F621)&lt;4)),IF(NOT(F621=""),AND(AND(ABS(C621:F621-B621:E621)&gt;0),AND(ABS(C621:F621-B621:E621)&lt;4)),AND(AND(ABS(C621:E621-B621:D621)&gt;0),AND(ABS(C621:E621-B621:D621)&lt;4)))))</f>
        <v>1</v>
      </c>
      <c r="M621" s="1" t="b">
        <f t="shared" si="1"/>
        <v>1</v>
      </c>
    </row>
    <row r="622" ht="15.75" customHeight="1">
      <c r="A622" s="1" t="s">
        <v>631</v>
      </c>
      <c r="B622" s="1">
        <f>IFERROR(__xludf.DUMMYFUNCTION("SPLIT(A622,"" "")"),40.0)</f>
        <v>40</v>
      </c>
      <c r="C622" s="1">
        <f>IFERROR(__xludf.DUMMYFUNCTION("""COMPUTED_VALUE"""),41.0)</f>
        <v>41</v>
      </c>
      <c r="D622" s="1">
        <f>IFERROR(__xludf.DUMMYFUNCTION("""COMPUTED_VALUE"""),43.0)</f>
        <v>43</v>
      </c>
      <c r="E622" s="1">
        <f>IFERROR(__xludf.DUMMYFUNCTION("""COMPUTED_VALUE"""),44.0)</f>
        <v>44</v>
      </c>
      <c r="F622" s="1">
        <f>IFERROR(__xludf.DUMMYFUNCTION("""COMPUTED_VALUE"""),47.0)</f>
        <v>47</v>
      </c>
      <c r="G622" s="1">
        <f>IFERROR(__xludf.DUMMYFUNCTION("""COMPUTED_VALUE"""),48.0)</f>
        <v>48</v>
      </c>
      <c r="H622" s="1">
        <f>IFERROR(__xludf.DUMMYFUNCTION("""COMPUTED_VALUE"""),51.0)</f>
        <v>51</v>
      </c>
      <c r="I622" s="1">
        <f>IFERROR(__xludf.DUMMYFUNCTION("""COMPUTED_VALUE"""),52.0)</f>
        <v>52</v>
      </c>
      <c r="J622" s="1" t="b">
        <f t="array" ref="J622">IF(NOT(H622=""),AND(C622:H622&gt;B622:G622),IF(NOT(G622=""),AND(C622:G622&gt;B622:F622),IF(NOT(F622=""),AND(C622:F622&gt;B622:E622),AND(C622:E622&gt;B622:D622))))</f>
        <v>1</v>
      </c>
      <c r="K622" s="1" t="b">
        <f t="array" ref="K622">IF(NOT(H622=""),AND(C622:H622&lt;B622:G622),IF(NOT(G622=""),AND(C622:G622&lt;B622:F622),IF(NOT(F622=""),AND(C622:F622&lt;B622:E622),AND(C622:E622&lt;B622:D622))))</f>
        <v>0</v>
      </c>
      <c r="L622" s="1" t="b">
        <f t="array" ref="L622">IF(NOT(H622=""),AND(AND(ABS(C622:H622-B622:G622)&gt;0),AND(ABS(C622:H622-B622:G622)&lt;4)),IF(NOT(G622=""),AND(AND(ABS(C622:G622-B622:F622)&gt;0),AND(ABS(C622:G622-B622:F622)&lt;4)),IF(NOT(F622=""),AND(AND(ABS(C622:F622-B622:E622)&gt;0),AND(ABS(C622:F622-B622:E622)&lt;4)),AND(AND(ABS(C622:E622-B622:D622)&gt;0),AND(ABS(C622:E622-B622:D622)&lt;4)))))</f>
        <v>1</v>
      </c>
      <c r="M622" s="1" t="b">
        <f t="shared" si="1"/>
        <v>1</v>
      </c>
    </row>
    <row r="623" ht="15.75" customHeight="1">
      <c r="A623" s="1" t="s">
        <v>632</v>
      </c>
      <c r="B623" s="1">
        <f>IFERROR(__xludf.DUMMYFUNCTION("SPLIT(A623,"" "")"),82.0)</f>
        <v>82</v>
      </c>
      <c r="C623" s="1">
        <f>IFERROR(__xludf.DUMMYFUNCTION("""COMPUTED_VALUE"""),85.0)</f>
        <v>85</v>
      </c>
      <c r="D623" s="1">
        <f>IFERROR(__xludf.DUMMYFUNCTION("""COMPUTED_VALUE"""),88.0)</f>
        <v>88</v>
      </c>
      <c r="E623" s="1">
        <f>IFERROR(__xludf.DUMMYFUNCTION("""COMPUTED_VALUE"""),89.0)</f>
        <v>89</v>
      </c>
      <c r="F623" s="2">
        <f>IFERROR(__xludf.DUMMYFUNCTION("""COMPUTED_VALUE"""),91.0)</f>
        <v>91</v>
      </c>
      <c r="J623" s="1" t="b">
        <f t="array" ref="J623">IF(NOT(H623=""),AND(C623:H623&gt;B623:G623),IF(NOT(G623=""),AND(C623:G623&gt;B623:F623),IF(NOT(F623=""),AND(C623:F623&gt;B623:E623),AND(C623:E623&gt;B623:D623))))</f>
        <v>1</v>
      </c>
      <c r="K623" s="1" t="b">
        <f t="array" ref="K623">IF(NOT(H623=""),AND(C623:H623&lt;B623:G623),IF(NOT(G623=""),AND(C623:G623&lt;B623:F623),IF(NOT(F623=""),AND(C623:F623&lt;B623:E623),AND(C623:E623&lt;B623:D623))))</f>
        <v>0</v>
      </c>
      <c r="L623" s="1" t="b">
        <f t="array" ref="L623">IF(NOT(H623=""),AND(AND(ABS(C623:H623-B623:G623)&gt;0),AND(ABS(C623:H623-B623:G623)&lt;4)),IF(NOT(G623=""),AND(AND(ABS(C623:G623-B623:F623)&gt;0),AND(ABS(C623:G623-B623:F623)&lt;4)),IF(NOT(F623=""),AND(AND(ABS(C623:F623-B623:E623)&gt;0),AND(ABS(C623:F623-B623:E623)&lt;4)),AND(AND(ABS(C623:E623-B623:D623)&gt;0),AND(ABS(C623:E623-B623:D623)&lt;4)))))</f>
        <v>1</v>
      </c>
      <c r="M623" s="1" t="b">
        <f t="shared" si="1"/>
        <v>1</v>
      </c>
    </row>
    <row r="624" ht="15.75" customHeight="1">
      <c r="A624" s="1" t="s">
        <v>633</v>
      </c>
      <c r="B624" s="1">
        <f>IFERROR(__xludf.DUMMYFUNCTION("SPLIT(A624,"" "")"),55.0)</f>
        <v>55</v>
      </c>
      <c r="C624" s="1">
        <f>IFERROR(__xludf.DUMMYFUNCTION("""COMPUTED_VALUE"""),54.0)</f>
        <v>54</v>
      </c>
      <c r="D624" s="1">
        <f>IFERROR(__xludf.DUMMYFUNCTION("""COMPUTED_VALUE"""),51.0)</f>
        <v>51</v>
      </c>
      <c r="E624" s="1">
        <f>IFERROR(__xludf.DUMMYFUNCTION("""COMPUTED_VALUE"""),50.0)</f>
        <v>50</v>
      </c>
      <c r="F624" s="1">
        <f>IFERROR(__xludf.DUMMYFUNCTION("""COMPUTED_VALUE"""),47.0)</f>
        <v>47</v>
      </c>
      <c r="G624" s="2">
        <f>IFERROR(__xludf.DUMMYFUNCTION("""COMPUTED_VALUE"""),46.0)</f>
        <v>46</v>
      </c>
      <c r="J624" s="1" t="b">
        <f t="array" ref="J624">IF(NOT(H624=""),AND(C624:H624&gt;B624:G624),IF(NOT(G624=""),AND(C624:G624&gt;B624:F624),IF(NOT(F624=""),AND(C624:F624&gt;B624:E624),AND(C624:E624&gt;B624:D624))))</f>
        <v>0</v>
      </c>
      <c r="K624" s="1" t="b">
        <f t="array" ref="K624">IF(NOT(H624=""),AND(C624:H624&lt;B624:G624),IF(NOT(G624=""),AND(C624:G624&lt;B624:F624),IF(NOT(F624=""),AND(C624:F624&lt;B624:E624),AND(C624:E624&lt;B624:D624))))</f>
        <v>1</v>
      </c>
      <c r="L624" s="1" t="b">
        <f t="array" ref="L624">IF(NOT(H624=""),AND(AND(ABS(C624:H624-B624:G624)&gt;0),AND(ABS(C624:H624-B624:G624)&lt;4)),IF(NOT(G624=""),AND(AND(ABS(C624:G624-B624:F624)&gt;0),AND(ABS(C624:G624-B624:F624)&lt;4)),IF(NOT(F624=""),AND(AND(ABS(C624:F624-B624:E624)&gt;0),AND(ABS(C624:F624-B624:E624)&lt;4)),AND(AND(ABS(C624:E624-B624:D624)&gt;0),AND(ABS(C624:E624-B624:D624)&lt;4)))))</f>
        <v>1</v>
      </c>
      <c r="M624" s="1" t="b">
        <f t="shared" si="1"/>
        <v>1</v>
      </c>
    </row>
    <row r="625" ht="15.75" customHeight="1">
      <c r="A625" s="1" t="s">
        <v>634</v>
      </c>
      <c r="B625" s="1">
        <f>IFERROR(__xludf.DUMMYFUNCTION("SPLIT(A625,"" "")"),98.0)</f>
        <v>98</v>
      </c>
      <c r="C625" s="1">
        <f>IFERROR(__xludf.DUMMYFUNCTION("""COMPUTED_VALUE"""),96.0)</f>
        <v>96</v>
      </c>
      <c r="D625" s="1">
        <f>IFERROR(__xludf.DUMMYFUNCTION("""COMPUTED_VALUE"""),94.0)</f>
        <v>94</v>
      </c>
      <c r="E625" s="1">
        <f>IFERROR(__xludf.DUMMYFUNCTION("""COMPUTED_VALUE"""),91.0)</f>
        <v>91</v>
      </c>
      <c r="F625" s="1">
        <f>IFERROR(__xludf.DUMMYFUNCTION("""COMPUTED_VALUE"""),90.0)</f>
        <v>90</v>
      </c>
      <c r="G625" s="1">
        <f>IFERROR(__xludf.DUMMYFUNCTION("""COMPUTED_VALUE"""),88.0)</f>
        <v>88</v>
      </c>
      <c r="H625" s="1">
        <f>IFERROR(__xludf.DUMMYFUNCTION("""COMPUTED_VALUE"""),86.0)</f>
        <v>86</v>
      </c>
      <c r="I625" s="1">
        <f>IFERROR(__xludf.DUMMYFUNCTION("""COMPUTED_VALUE"""),83.0)</f>
        <v>83</v>
      </c>
      <c r="J625" s="1" t="b">
        <f t="array" ref="J625">IF(NOT(H625=""),AND(C625:H625&gt;B625:G625),IF(NOT(G625=""),AND(C625:G625&gt;B625:F625),IF(NOT(F625=""),AND(C625:F625&gt;B625:E625),AND(C625:E625&gt;B625:D625))))</f>
        <v>0</v>
      </c>
      <c r="K625" s="1" t="b">
        <f t="array" ref="K625">IF(NOT(H625=""),AND(C625:H625&lt;B625:G625),IF(NOT(G625=""),AND(C625:G625&lt;B625:F625),IF(NOT(F625=""),AND(C625:F625&lt;B625:E625),AND(C625:E625&lt;B625:D625))))</f>
        <v>1</v>
      </c>
      <c r="L625" s="1" t="b">
        <f t="array" ref="L625">IF(NOT(H625=""),AND(AND(ABS(C625:H625-B625:G625)&gt;0),AND(ABS(C625:H625-B625:G625)&lt;4)),IF(NOT(G625=""),AND(AND(ABS(C625:G625-B625:F625)&gt;0),AND(ABS(C625:G625-B625:F625)&lt;4)),IF(NOT(F625=""),AND(AND(ABS(C625:F625-B625:E625)&gt;0),AND(ABS(C625:F625-B625:E625)&lt;4)),AND(AND(ABS(C625:E625-B625:D625)&gt;0),AND(ABS(C625:E625-B625:D625)&lt;4)))))</f>
        <v>1</v>
      </c>
      <c r="M625" s="1" t="b">
        <f t="shared" si="1"/>
        <v>1</v>
      </c>
    </row>
    <row r="626" ht="15.75" customHeight="1">
      <c r="A626" s="1" t="s">
        <v>635</v>
      </c>
      <c r="B626" s="1">
        <f>IFERROR(__xludf.DUMMYFUNCTION("SPLIT(A626,"" "")"),16.0)</f>
        <v>16</v>
      </c>
      <c r="C626" s="1">
        <f>IFERROR(__xludf.DUMMYFUNCTION("""COMPUTED_VALUE"""),15.0)</f>
        <v>15</v>
      </c>
      <c r="D626" s="1">
        <f>IFERROR(__xludf.DUMMYFUNCTION("""COMPUTED_VALUE"""),12.0)</f>
        <v>12</v>
      </c>
      <c r="E626" s="1">
        <f>IFERROR(__xludf.DUMMYFUNCTION("""COMPUTED_VALUE"""),11.0)</f>
        <v>11</v>
      </c>
      <c r="F626" s="1">
        <f>IFERROR(__xludf.DUMMYFUNCTION("""COMPUTED_VALUE"""),10.0)</f>
        <v>10</v>
      </c>
      <c r="G626" s="1">
        <f>IFERROR(__xludf.DUMMYFUNCTION("""COMPUTED_VALUE"""),9.0)</f>
        <v>9</v>
      </c>
      <c r="H626" s="1">
        <f>IFERROR(__xludf.DUMMYFUNCTION("""COMPUTED_VALUE"""),6.0)</f>
        <v>6</v>
      </c>
      <c r="I626" s="1">
        <f>IFERROR(__xludf.DUMMYFUNCTION("""COMPUTED_VALUE"""),5.0)</f>
        <v>5</v>
      </c>
      <c r="J626" s="1" t="b">
        <f t="array" ref="J626">IF(NOT(H626=""),AND(C626:H626&gt;B626:G626),IF(NOT(G626=""),AND(C626:G626&gt;B626:F626),IF(NOT(F626=""),AND(C626:F626&gt;B626:E626),AND(C626:E626&gt;B626:D626))))</f>
        <v>0</v>
      </c>
      <c r="K626" s="1" t="b">
        <f t="array" ref="K626">IF(NOT(H626=""),AND(C626:H626&lt;B626:G626),IF(NOT(G626=""),AND(C626:G626&lt;B626:F626),IF(NOT(F626=""),AND(C626:F626&lt;B626:E626),AND(C626:E626&lt;B626:D626))))</f>
        <v>1</v>
      </c>
      <c r="L626" s="1" t="b">
        <f t="array" ref="L626">IF(NOT(H626=""),AND(AND(ABS(C626:H626-B626:G626)&gt;0),AND(ABS(C626:H626-B626:G626)&lt;4)),IF(NOT(G626=""),AND(AND(ABS(C626:G626-B626:F626)&gt;0),AND(ABS(C626:G626-B626:F626)&lt;4)),IF(NOT(F626=""),AND(AND(ABS(C626:F626-B626:E626)&gt;0),AND(ABS(C626:F626-B626:E626)&lt;4)),AND(AND(ABS(C626:E626-B626:D626)&gt;0),AND(ABS(C626:E626-B626:D626)&lt;4)))))</f>
        <v>1</v>
      </c>
      <c r="M626" s="1" t="b">
        <f t="shared" si="1"/>
        <v>1</v>
      </c>
    </row>
    <row r="627" ht="15.75" customHeight="1">
      <c r="A627" s="1" t="s">
        <v>636</v>
      </c>
      <c r="B627" s="1">
        <f>IFERROR(__xludf.DUMMYFUNCTION("SPLIT(A627,"" "")"),67.0)</f>
        <v>67</v>
      </c>
      <c r="C627" s="1">
        <f>IFERROR(__xludf.DUMMYFUNCTION("""COMPUTED_VALUE"""),66.0)</f>
        <v>66</v>
      </c>
      <c r="D627" s="1">
        <f>IFERROR(__xludf.DUMMYFUNCTION("""COMPUTED_VALUE"""),65.0)</f>
        <v>65</v>
      </c>
      <c r="E627" s="1">
        <f>IFERROR(__xludf.DUMMYFUNCTION("""COMPUTED_VALUE"""),64.0)</f>
        <v>64</v>
      </c>
      <c r="F627" s="1">
        <f>IFERROR(__xludf.DUMMYFUNCTION("""COMPUTED_VALUE"""),63.0)</f>
        <v>63</v>
      </c>
      <c r="G627" s="1">
        <f>IFERROR(__xludf.DUMMYFUNCTION("""COMPUTED_VALUE"""),61.0)</f>
        <v>61</v>
      </c>
      <c r="H627" s="1">
        <f>IFERROR(__xludf.DUMMYFUNCTION("""COMPUTED_VALUE"""),58.0)</f>
        <v>58</v>
      </c>
      <c r="I627" s="1">
        <f>IFERROR(__xludf.DUMMYFUNCTION("""COMPUTED_VALUE"""),55.0)</f>
        <v>55</v>
      </c>
      <c r="J627" s="1" t="b">
        <f t="array" ref="J627">IF(NOT(H627=""),AND(C627:H627&gt;B627:G627),IF(NOT(G627=""),AND(C627:G627&gt;B627:F627),IF(NOT(F627=""),AND(C627:F627&gt;B627:E627),AND(C627:E627&gt;B627:D627))))</f>
        <v>0</v>
      </c>
      <c r="K627" s="1" t="b">
        <f t="array" ref="K627">IF(NOT(H627=""),AND(C627:H627&lt;B627:G627),IF(NOT(G627=""),AND(C627:G627&lt;B627:F627),IF(NOT(F627=""),AND(C627:F627&lt;B627:E627),AND(C627:E627&lt;B627:D627))))</f>
        <v>1</v>
      </c>
      <c r="L627" s="1" t="b">
        <f t="array" ref="L627">IF(NOT(H627=""),AND(AND(ABS(C627:H627-B627:G627)&gt;0),AND(ABS(C627:H627-B627:G627)&lt;4)),IF(NOT(G627=""),AND(AND(ABS(C627:G627-B627:F627)&gt;0),AND(ABS(C627:G627-B627:F627)&lt;4)),IF(NOT(F627=""),AND(AND(ABS(C627:F627-B627:E627)&gt;0),AND(ABS(C627:F627-B627:E627)&lt;4)),AND(AND(ABS(C627:E627-B627:D627)&gt;0),AND(ABS(C627:E627-B627:D627)&lt;4)))))</f>
        <v>1</v>
      </c>
      <c r="M627" s="1" t="b">
        <f t="shared" si="1"/>
        <v>1</v>
      </c>
    </row>
    <row r="628" ht="15.75" customHeight="1">
      <c r="A628" s="1" t="s">
        <v>637</v>
      </c>
      <c r="B628" s="1">
        <f>IFERROR(__xludf.DUMMYFUNCTION("SPLIT(A628,"" "")"),41.0)</f>
        <v>41</v>
      </c>
      <c r="C628" s="1">
        <f>IFERROR(__xludf.DUMMYFUNCTION("""COMPUTED_VALUE"""),40.0)</f>
        <v>40</v>
      </c>
      <c r="D628" s="1">
        <f>IFERROR(__xludf.DUMMYFUNCTION("""COMPUTED_VALUE"""),39.0)</f>
        <v>39</v>
      </c>
      <c r="E628" s="1">
        <f>IFERROR(__xludf.DUMMYFUNCTION("""COMPUTED_VALUE"""),37.0)</f>
        <v>37</v>
      </c>
      <c r="F628" s="1">
        <f>IFERROR(__xludf.DUMMYFUNCTION("""COMPUTED_VALUE"""),34.0)</f>
        <v>34</v>
      </c>
      <c r="G628" s="1">
        <f>IFERROR(__xludf.DUMMYFUNCTION("""COMPUTED_VALUE"""),31.0)</f>
        <v>31</v>
      </c>
      <c r="H628" s="1">
        <f>IFERROR(__xludf.DUMMYFUNCTION("""COMPUTED_VALUE"""),29.0)</f>
        <v>29</v>
      </c>
      <c r="I628" s="1">
        <f>IFERROR(__xludf.DUMMYFUNCTION("""COMPUTED_VALUE"""),26.0)</f>
        <v>26</v>
      </c>
      <c r="J628" s="1" t="b">
        <f t="array" ref="J628">IF(NOT(H628=""),AND(C628:H628&gt;B628:G628),IF(NOT(G628=""),AND(C628:G628&gt;B628:F628),IF(NOT(F628=""),AND(C628:F628&gt;B628:E628),AND(C628:E628&gt;B628:D628))))</f>
        <v>0</v>
      </c>
      <c r="K628" s="1" t="b">
        <f t="array" ref="K628">IF(NOT(H628=""),AND(C628:H628&lt;B628:G628),IF(NOT(G628=""),AND(C628:G628&lt;B628:F628),IF(NOT(F628=""),AND(C628:F628&lt;B628:E628),AND(C628:E628&lt;B628:D628))))</f>
        <v>1</v>
      </c>
      <c r="L628" s="1" t="b">
        <f t="array" ref="L628">IF(NOT(H628=""),AND(AND(ABS(C628:H628-B628:G628)&gt;0),AND(ABS(C628:H628-B628:G628)&lt;4)),IF(NOT(G628=""),AND(AND(ABS(C628:G628-B628:F628)&gt;0),AND(ABS(C628:G628-B628:F628)&lt;4)),IF(NOT(F628=""),AND(AND(ABS(C628:F628-B628:E628)&gt;0),AND(ABS(C628:F628-B628:E628)&lt;4)),AND(AND(ABS(C628:E628-B628:D628)&gt;0),AND(ABS(C628:E628-B628:D628)&lt;4)))))</f>
        <v>1</v>
      </c>
      <c r="M628" s="1" t="b">
        <f t="shared" si="1"/>
        <v>1</v>
      </c>
    </row>
    <row r="629" ht="15.75" customHeight="1">
      <c r="A629" s="1" t="s">
        <v>638</v>
      </c>
      <c r="B629" s="1">
        <f>IFERROR(__xludf.DUMMYFUNCTION("SPLIT(A629,"" "")"),19.0)</f>
        <v>19</v>
      </c>
      <c r="C629" s="1">
        <f>IFERROR(__xludf.DUMMYFUNCTION("""COMPUTED_VALUE"""),22.0)</f>
        <v>22</v>
      </c>
      <c r="D629" s="1">
        <f>IFERROR(__xludf.DUMMYFUNCTION("""COMPUTED_VALUE"""),24.0)</f>
        <v>24</v>
      </c>
      <c r="E629" s="1">
        <f>IFERROR(__xludf.DUMMYFUNCTION("""COMPUTED_VALUE"""),27.0)</f>
        <v>27</v>
      </c>
      <c r="F629" s="2">
        <f>IFERROR(__xludf.DUMMYFUNCTION("""COMPUTED_VALUE"""),30.0)</f>
        <v>30</v>
      </c>
      <c r="J629" s="1" t="b">
        <f t="array" ref="J629">IF(NOT(H629=""),AND(C629:H629&gt;B629:G629),IF(NOT(G629=""),AND(C629:G629&gt;B629:F629),IF(NOT(F629=""),AND(C629:F629&gt;B629:E629),AND(C629:E629&gt;B629:D629))))</f>
        <v>1</v>
      </c>
      <c r="K629" s="1" t="b">
        <f t="array" ref="K629">IF(NOT(H629=""),AND(C629:H629&lt;B629:G629),IF(NOT(G629=""),AND(C629:G629&lt;B629:F629),IF(NOT(F629=""),AND(C629:F629&lt;B629:E629),AND(C629:E629&lt;B629:D629))))</f>
        <v>0</v>
      </c>
      <c r="L629" s="1" t="b">
        <f t="array" ref="L629">IF(NOT(H629=""),AND(AND(ABS(C629:H629-B629:G629)&gt;0),AND(ABS(C629:H629-B629:G629)&lt;4)),IF(NOT(G629=""),AND(AND(ABS(C629:G629-B629:F629)&gt;0),AND(ABS(C629:G629-B629:F629)&lt;4)),IF(NOT(F629=""),AND(AND(ABS(C629:F629-B629:E629)&gt;0),AND(ABS(C629:F629-B629:E629)&lt;4)),AND(AND(ABS(C629:E629-B629:D629)&gt;0),AND(ABS(C629:E629-B629:D629)&lt;4)))))</f>
        <v>1</v>
      </c>
      <c r="M629" s="1" t="b">
        <f t="shared" si="1"/>
        <v>1</v>
      </c>
    </row>
    <row r="630" ht="15.75" customHeight="1">
      <c r="A630" s="1" t="s">
        <v>639</v>
      </c>
      <c r="B630" s="1">
        <f>IFERROR(__xludf.DUMMYFUNCTION("SPLIT(A630,"" "")"),12.0)</f>
        <v>12</v>
      </c>
      <c r="C630" s="1">
        <f>IFERROR(__xludf.DUMMYFUNCTION("""COMPUTED_VALUE"""),14.0)</f>
        <v>14</v>
      </c>
      <c r="D630" s="1">
        <f>IFERROR(__xludf.DUMMYFUNCTION("""COMPUTED_VALUE"""),17.0)</f>
        <v>17</v>
      </c>
      <c r="E630" s="1">
        <f>IFERROR(__xludf.DUMMYFUNCTION("""COMPUTED_VALUE"""),18.0)</f>
        <v>18</v>
      </c>
      <c r="F630" s="1">
        <f>IFERROR(__xludf.DUMMYFUNCTION("""COMPUTED_VALUE"""),21.0)</f>
        <v>21</v>
      </c>
      <c r="G630" s="1">
        <f>IFERROR(__xludf.DUMMYFUNCTION("""COMPUTED_VALUE"""),22.0)</f>
        <v>22</v>
      </c>
      <c r="H630" s="2">
        <f>IFERROR(__xludf.DUMMYFUNCTION("""COMPUTED_VALUE"""),23.0)</f>
        <v>23</v>
      </c>
      <c r="J630" s="1" t="b">
        <f t="array" ref="J630">IF(NOT(H630=""),AND(C630:H630&gt;B630:G630),IF(NOT(G630=""),AND(C630:G630&gt;B630:F630),IF(NOT(F630=""),AND(C630:F630&gt;B630:E630),AND(C630:E630&gt;B630:D630))))</f>
        <v>1</v>
      </c>
      <c r="K630" s="1" t="b">
        <f t="array" ref="K630">IF(NOT(H630=""),AND(C630:H630&lt;B630:G630),IF(NOT(G630=""),AND(C630:G630&lt;B630:F630),IF(NOT(F630=""),AND(C630:F630&lt;B630:E630),AND(C630:E630&lt;B630:D630))))</f>
        <v>0</v>
      </c>
      <c r="L630" s="1" t="b">
        <f t="array" ref="L630">IF(NOT(H630=""),AND(AND(ABS(C630:H630-B630:G630)&gt;0),AND(ABS(C630:H630-B630:G630)&lt;4)),IF(NOT(G630=""),AND(AND(ABS(C630:G630-B630:F630)&gt;0),AND(ABS(C630:G630-B630:F630)&lt;4)),IF(NOT(F630=""),AND(AND(ABS(C630:F630-B630:E630)&gt;0),AND(ABS(C630:F630-B630:E630)&lt;4)),AND(AND(ABS(C630:E630-B630:D630)&gt;0),AND(ABS(C630:E630-B630:D630)&lt;4)))))</f>
        <v>1</v>
      </c>
      <c r="M630" s="1" t="b">
        <f t="shared" si="1"/>
        <v>1</v>
      </c>
    </row>
    <row r="631" ht="15.75" customHeight="1">
      <c r="A631" s="1" t="s">
        <v>640</v>
      </c>
      <c r="B631" s="1">
        <f>IFERROR(__xludf.DUMMYFUNCTION("SPLIT(A631,"" "")"),69.0)</f>
        <v>69</v>
      </c>
      <c r="C631" s="1">
        <f>IFERROR(__xludf.DUMMYFUNCTION("""COMPUTED_VALUE"""),67.0)</f>
        <v>67</v>
      </c>
      <c r="D631" s="1">
        <f>IFERROR(__xludf.DUMMYFUNCTION("""COMPUTED_VALUE"""),64.0)</f>
        <v>64</v>
      </c>
      <c r="E631" s="1">
        <f>IFERROR(__xludf.DUMMYFUNCTION("""COMPUTED_VALUE"""),61.0)</f>
        <v>61</v>
      </c>
      <c r="F631" s="2">
        <f>IFERROR(__xludf.DUMMYFUNCTION("""COMPUTED_VALUE"""),59.0)</f>
        <v>59</v>
      </c>
      <c r="J631" s="1" t="b">
        <f t="array" ref="J631">IF(NOT(H631=""),AND(C631:H631&gt;B631:G631),IF(NOT(G631=""),AND(C631:G631&gt;B631:F631),IF(NOT(F631=""),AND(C631:F631&gt;B631:E631),AND(C631:E631&gt;B631:D631))))</f>
        <v>0</v>
      </c>
      <c r="K631" s="1" t="b">
        <f t="array" ref="K631">IF(NOT(H631=""),AND(C631:H631&lt;B631:G631),IF(NOT(G631=""),AND(C631:G631&lt;B631:F631),IF(NOT(F631=""),AND(C631:F631&lt;B631:E631),AND(C631:E631&lt;B631:D631))))</f>
        <v>1</v>
      </c>
      <c r="L631" s="1" t="b">
        <f t="array" ref="L631">IF(NOT(H631=""),AND(AND(ABS(C631:H631-B631:G631)&gt;0),AND(ABS(C631:H631-B631:G631)&lt;4)),IF(NOT(G631=""),AND(AND(ABS(C631:G631-B631:F631)&gt;0),AND(ABS(C631:G631-B631:F631)&lt;4)),IF(NOT(F631=""),AND(AND(ABS(C631:F631-B631:E631)&gt;0),AND(ABS(C631:F631-B631:E631)&lt;4)),AND(AND(ABS(C631:E631-B631:D631)&gt;0),AND(ABS(C631:E631-B631:D631)&lt;4)))))</f>
        <v>1</v>
      </c>
      <c r="M631" s="1" t="b">
        <f t="shared" si="1"/>
        <v>1</v>
      </c>
    </row>
    <row r="632" ht="15.75" customHeight="1">
      <c r="A632" s="1" t="s">
        <v>641</v>
      </c>
      <c r="B632" s="1">
        <f>IFERROR(__xludf.DUMMYFUNCTION("SPLIT(A632,"" "")"),87.0)</f>
        <v>87</v>
      </c>
      <c r="C632" s="1">
        <f>IFERROR(__xludf.DUMMYFUNCTION("""COMPUTED_VALUE"""),84.0)</f>
        <v>84</v>
      </c>
      <c r="D632" s="1">
        <f>IFERROR(__xludf.DUMMYFUNCTION("""COMPUTED_VALUE"""),81.0)</f>
        <v>81</v>
      </c>
      <c r="E632" s="1">
        <f>IFERROR(__xludf.DUMMYFUNCTION("""COMPUTED_VALUE"""),79.0)</f>
        <v>79</v>
      </c>
      <c r="F632" s="1">
        <f>IFERROR(__xludf.DUMMYFUNCTION("""COMPUTED_VALUE"""),76.0)</f>
        <v>76</v>
      </c>
      <c r="G632" s="1">
        <f>IFERROR(__xludf.DUMMYFUNCTION("""COMPUTED_VALUE"""),74.0)</f>
        <v>74</v>
      </c>
      <c r="H632" s="2">
        <f>IFERROR(__xludf.DUMMYFUNCTION("""COMPUTED_VALUE"""),73.0)</f>
        <v>73</v>
      </c>
      <c r="J632" s="1" t="b">
        <f t="array" ref="J632">IF(NOT(H632=""),AND(C632:H632&gt;B632:G632),IF(NOT(G632=""),AND(C632:G632&gt;B632:F632),IF(NOT(F632=""),AND(C632:F632&gt;B632:E632),AND(C632:E632&gt;B632:D632))))</f>
        <v>0</v>
      </c>
      <c r="K632" s="1" t="b">
        <f t="array" ref="K632">IF(NOT(H632=""),AND(C632:H632&lt;B632:G632),IF(NOT(G632=""),AND(C632:G632&lt;B632:F632),IF(NOT(F632=""),AND(C632:F632&lt;B632:E632),AND(C632:E632&lt;B632:D632))))</f>
        <v>1</v>
      </c>
      <c r="L632" s="1" t="b">
        <f t="array" ref="L632">IF(NOT(H632=""),AND(AND(ABS(C632:H632-B632:G632)&gt;0),AND(ABS(C632:H632-B632:G632)&lt;4)),IF(NOT(G632=""),AND(AND(ABS(C632:G632-B632:F632)&gt;0),AND(ABS(C632:G632-B632:F632)&lt;4)),IF(NOT(F632=""),AND(AND(ABS(C632:F632-B632:E632)&gt;0),AND(ABS(C632:F632-B632:E632)&lt;4)),AND(AND(ABS(C632:E632-B632:D632)&gt;0),AND(ABS(C632:E632-B632:D632)&lt;4)))))</f>
        <v>1</v>
      </c>
      <c r="M632" s="1" t="b">
        <f t="shared" si="1"/>
        <v>1</v>
      </c>
    </row>
    <row r="633" ht="15.75" customHeight="1">
      <c r="A633" s="1" t="s">
        <v>642</v>
      </c>
      <c r="B633" s="1">
        <f>IFERROR(__xludf.DUMMYFUNCTION("SPLIT(A633,"" "")"),84.0)</f>
        <v>84</v>
      </c>
      <c r="C633" s="1">
        <f>IFERROR(__xludf.DUMMYFUNCTION("""COMPUTED_VALUE"""),86.0)</f>
        <v>86</v>
      </c>
      <c r="D633" s="1">
        <f>IFERROR(__xludf.DUMMYFUNCTION("""COMPUTED_VALUE"""),88.0)</f>
        <v>88</v>
      </c>
      <c r="E633" s="1">
        <f>IFERROR(__xludf.DUMMYFUNCTION("""COMPUTED_VALUE"""),89.0)</f>
        <v>89</v>
      </c>
      <c r="F633" s="2">
        <f>IFERROR(__xludf.DUMMYFUNCTION("""COMPUTED_VALUE"""),91.0)</f>
        <v>91</v>
      </c>
      <c r="J633" s="1" t="b">
        <f t="array" ref="J633">IF(NOT(H633=""),AND(C633:H633&gt;B633:G633),IF(NOT(G633=""),AND(C633:G633&gt;B633:F633),IF(NOT(F633=""),AND(C633:F633&gt;B633:E633),AND(C633:E633&gt;B633:D633))))</f>
        <v>1</v>
      </c>
      <c r="K633" s="1" t="b">
        <f t="array" ref="K633">IF(NOT(H633=""),AND(C633:H633&lt;B633:G633),IF(NOT(G633=""),AND(C633:G633&lt;B633:F633),IF(NOT(F633=""),AND(C633:F633&lt;B633:E633),AND(C633:E633&lt;B633:D633))))</f>
        <v>0</v>
      </c>
      <c r="L633" s="1" t="b">
        <f t="array" ref="L633">IF(NOT(H633=""),AND(AND(ABS(C633:H633-B633:G633)&gt;0),AND(ABS(C633:H633-B633:G633)&lt;4)),IF(NOT(G633=""),AND(AND(ABS(C633:G633-B633:F633)&gt;0),AND(ABS(C633:G633-B633:F633)&lt;4)),IF(NOT(F633=""),AND(AND(ABS(C633:F633-B633:E633)&gt;0),AND(ABS(C633:F633-B633:E633)&lt;4)),AND(AND(ABS(C633:E633-B633:D633)&gt;0),AND(ABS(C633:E633-B633:D633)&lt;4)))))</f>
        <v>1</v>
      </c>
      <c r="M633" s="1" t="b">
        <f t="shared" si="1"/>
        <v>1</v>
      </c>
    </row>
    <row r="634" ht="15.75" customHeight="1">
      <c r="A634" s="1" t="s">
        <v>643</v>
      </c>
      <c r="B634" s="1">
        <f>IFERROR(__xludf.DUMMYFUNCTION("SPLIT(A634,"" "")"),61.0)</f>
        <v>61</v>
      </c>
      <c r="C634" s="1">
        <f>IFERROR(__xludf.DUMMYFUNCTION("""COMPUTED_VALUE"""),59.0)</f>
        <v>59</v>
      </c>
      <c r="D634" s="1">
        <f>IFERROR(__xludf.DUMMYFUNCTION("""COMPUTED_VALUE"""),57.0)</f>
        <v>57</v>
      </c>
      <c r="E634" s="1">
        <f>IFERROR(__xludf.DUMMYFUNCTION("""COMPUTED_VALUE"""),54.0)</f>
        <v>54</v>
      </c>
      <c r="F634" s="1">
        <f>IFERROR(__xludf.DUMMYFUNCTION("""COMPUTED_VALUE"""),53.0)</f>
        <v>53</v>
      </c>
      <c r="G634" s="1">
        <f>IFERROR(__xludf.DUMMYFUNCTION("""COMPUTED_VALUE"""),51.0)</f>
        <v>51</v>
      </c>
      <c r="H634" s="1">
        <f>IFERROR(__xludf.DUMMYFUNCTION("""COMPUTED_VALUE"""),50.0)</f>
        <v>50</v>
      </c>
      <c r="I634" s="1">
        <f>IFERROR(__xludf.DUMMYFUNCTION("""COMPUTED_VALUE"""),47.0)</f>
        <v>47</v>
      </c>
      <c r="J634" s="1" t="b">
        <f t="array" ref="J634">IF(NOT(H634=""),AND(C634:H634&gt;B634:G634),IF(NOT(G634=""),AND(C634:G634&gt;B634:F634),IF(NOT(F634=""),AND(C634:F634&gt;B634:E634),AND(C634:E634&gt;B634:D634))))</f>
        <v>0</v>
      </c>
      <c r="K634" s="1" t="b">
        <f t="array" ref="K634">IF(NOT(H634=""),AND(C634:H634&lt;B634:G634),IF(NOT(G634=""),AND(C634:G634&lt;B634:F634),IF(NOT(F634=""),AND(C634:F634&lt;B634:E634),AND(C634:E634&lt;B634:D634))))</f>
        <v>1</v>
      </c>
      <c r="L634" s="1" t="b">
        <f t="array" ref="L634">IF(NOT(H634=""),AND(AND(ABS(C634:H634-B634:G634)&gt;0),AND(ABS(C634:H634-B634:G634)&lt;4)),IF(NOT(G634=""),AND(AND(ABS(C634:G634-B634:F634)&gt;0),AND(ABS(C634:G634-B634:F634)&lt;4)),IF(NOT(F634=""),AND(AND(ABS(C634:F634-B634:E634)&gt;0),AND(ABS(C634:F634-B634:E634)&lt;4)),AND(AND(ABS(C634:E634-B634:D634)&gt;0),AND(ABS(C634:E634-B634:D634)&lt;4)))))</f>
        <v>1</v>
      </c>
      <c r="M634" s="1" t="b">
        <f t="shared" si="1"/>
        <v>1</v>
      </c>
    </row>
    <row r="635" ht="15.75" customHeight="1">
      <c r="A635" s="1" t="s">
        <v>644</v>
      </c>
      <c r="B635" s="1">
        <f>IFERROR(__xludf.DUMMYFUNCTION("SPLIT(A635,"" "")"),33.0)</f>
        <v>33</v>
      </c>
      <c r="C635" s="1">
        <f>IFERROR(__xludf.DUMMYFUNCTION("""COMPUTED_VALUE"""),30.0)</f>
        <v>30</v>
      </c>
      <c r="D635" s="1">
        <f>IFERROR(__xludf.DUMMYFUNCTION("""COMPUTED_VALUE"""),29.0)</f>
        <v>29</v>
      </c>
      <c r="E635" s="1">
        <f>IFERROR(__xludf.DUMMYFUNCTION("""COMPUTED_VALUE"""),27.0)</f>
        <v>27</v>
      </c>
      <c r="F635" s="1">
        <f>IFERROR(__xludf.DUMMYFUNCTION("""COMPUTED_VALUE"""),26.0)</f>
        <v>26</v>
      </c>
      <c r="G635" s="1">
        <f>IFERROR(__xludf.DUMMYFUNCTION("""COMPUTED_VALUE"""),23.0)</f>
        <v>23</v>
      </c>
      <c r="H635" s="2">
        <f>IFERROR(__xludf.DUMMYFUNCTION("""COMPUTED_VALUE"""),20.0)</f>
        <v>20</v>
      </c>
      <c r="J635" s="1" t="b">
        <f t="array" ref="J635">IF(NOT(H635=""),AND(C635:H635&gt;B635:G635),IF(NOT(G635=""),AND(C635:G635&gt;B635:F635),IF(NOT(F635=""),AND(C635:F635&gt;B635:E635),AND(C635:E635&gt;B635:D635))))</f>
        <v>0</v>
      </c>
      <c r="K635" s="1" t="b">
        <f t="array" ref="K635">IF(NOT(H635=""),AND(C635:H635&lt;B635:G635),IF(NOT(G635=""),AND(C635:G635&lt;B635:F635),IF(NOT(F635=""),AND(C635:F635&lt;B635:E635),AND(C635:E635&lt;B635:D635))))</f>
        <v>1</v>
      </c>
      <c r="L635" s="1" t="b">
        <f t="array" ref="L635">IF(NOT(H635=""),AND(AND(ABS(C635:H635-B635:G635)&gt;0),AND(ABS(C635:H635-B635:G635)&lt;4)),IF(NOT(G635=""),AND(AND(ABS(C635:G635-B635:F635)&gt;0),AND(ABS(C635:G635-B635:F635)&lt;4)),IF(NOT(F635=""),AND(AND(ABS(C635:F635-B635:E635)&gt;0),AND(ABS(C635:F635-B635:E635)&lt;4)),AND(AND(ABS(C635:E635-B635:D635)&gt;0),AND(ABS(C635:E635-B635:D635)&lt;4)))))</f>
        <v>1</v>
      </c>
      <c r="M635" s="1" t="b">
        <f t="shared" si="1"/>
        <v>1</v>
      </c>
    </row>
    <row r="636" ht="15.75" customHeight="1">
      <c r="A636" s="1" t="s">
        <v>645</v>
      </c>
      <c r="B636" s="1">
        <f>IFERROR(__xludf.DUMMYFUNCTION("SPLIT(A636,"" "")"),81.0)</f>
        <v>81</v>
      </c>
      <c r="C636" s="1">
        <f>IFERROR(__xludf.DUMMYFUNCTION("""COMPUTED_VALUE"""),80.0)</f>
        <v>80</v>
      </c>
      <c r="D636" s="1">
        <f>IFERROR(__xludf.DUMMYFUNCTION("""COMPUTED_VALUE"""),77.0)</f>
        <v>77</v>
      </c>
      <c r="E636" s="1">
        <f>IFERROR(__xludf.DUMMYFUNCTION("""COMPUTED_VALUE"""),75.0)</f>
        <v>75</v>
      </c>
      <c r="F636" s="1">
        <f>IFERROR(__xludf.DUMMYFUNCTION("""COMPUTED_VALUE"""),72.0)</f>
        <v>72</v>
      </c>
      <c r="G636" s="1">
        <f>IFERROR(__xludf.DUMMYFUNCTION("""COMPUTED_VALUE"""),70.0)</f>
        <v>70</v>
      </c>
      <c r="H636" s="1">
        <f>IFERROR(__xludf.DUMMYFUNCTION("""COMPUTED_VALUE"""),69.0)</f>
        <v>69</v>
      </c>
      <c r="I636" s="1">
        <f>IFERROR(__xludf.DUMMYFUNCTION("""COMPUTED_VALUE"""),68.0)</f>
        <v>68</v>
      </c>
      <c r="J636" s="1" t="b">
        <f t="array" ref="J636">IF(NOT(H636=""),AND(C636:H636&gt;B636:G636),IF(NOT(G636=""),AND(C636:G636&gt;B636:F636),IF(NOT(F636=""),AND(C636:F636&gt;B636:E636),AND(C636:E636&gt;B636:D636))))</f>
        <v>0</v>
      </c>
      <c r="K636" s="1" t="b">
        <f t="array" ref="K636">IF(NOT(H636=""),AND(C636:H636&lt;B636:G636),IF(NOT(G636=""),AND(C636:G636&lt;B636:F636),IF(NOT(F636=""),AND(C636:F636&lt;B636:E636),AND(C636:E636&lt;B636:D636))))</f>
        <v>1</v>
      </c>
      <c r="L636" s="1" t="b">
        <f t="array" ref="L636">IF(NOT(H636=""),AND(AND(ABS(C636:H636-B636:G636)&gt;0),AND(ABS(C636:H636-B636:G636)&lt;4)),IF(NOT(G636=""),AND(AND(ABS(C636:G636-B636:F636)&gt;0),AND(ABS(C636:G636-B636:F636)&lt;4)),IF(NOT(F636=""),AND(AND(ABS(C636:F636-B636:E636)&gt;0),AND(ABS(C636:F636-B636:E636)&lt;4)),AND(AND(ABS(C636:E636-B636:D636)&gt;0),AND(ABS(C636:E636-B636:D636)&lt;4)))))</f>
        <v>1</v>
      </c>
      <c r="M636" s="1" t="b">
        <f t="shared" si="1"/>
        <v>1</v>
      </c>
    </row>
    <row r="637" ht="15.75" customHeight="1">
      <c r="A637" s="1" t="s">
        <v>646</v>
      </c>
      <c r="B637" s="1">
        <f>IFERROR(__xludf.DUMMYFUNCTION("SPLIT(A637,"" "")"),95.0)</f>
        <v>95</v>
      </c>
      <c r="C637" s="1">
        <f>IFERROR(__xludf.DUMMYFUNCTION("""COMPUTED_VALUE"""),93.0)</f>
        <v>93</v>
      </c>
      <c r="D637" s="1">
        <f>IFERROR(__xludf.DUMMYFUNCTION("""COMPUTED_VALUE"""),91.0)</f>
        <v>91</v>
      </c>
      <c r="E637" s="1">
        <f>IFERROR(__xludf.DUMMYFUNCTION("""COMPUTED_VALUE"""),90.0)</f>
        <v>90</v>
      </c>
      <c r="F637" s="1">
        <f>IFERROR(__xludf.DUMMYFUNCTION("""COMPUTED_VALUE"""),88.0)</f>
        <v>88</v>
      </c>
      <c r="G637" s="1">
        <f>IFERROR(__xludf.DUMMYFUNCTION("""COMPUTED_VALUE"""),85.0)</f>
        <v>85</v>
      </c>
      <c r="H637" s="2">
        <f>IFERROR(__xludf.DUMMYFUNCTION("""COMPUTED_VALUE"""),84.0)</f>
        <v>84</v>
      </c>
      <c r="J637" s="1" t="b">
        <f t="array" ref="J637">IF(NOT(H637=""),AND(C637:H637&gt;B637:G637),IF(NOT(G637=""),AND(C637:G637&gt;B637:F637),IF(NOT(F637=""),AND(C637:F637&gt;B637:E637),AND(C637:E637&gt;B637:D637))))</f>
        <v>0</v>
      </c>
      <c r="K637" s="1" t="b">
        <f t="array" ref="K637">IF(NOT(H637=""),AND(C637:H637&lt;B637:G637),IF(NOT(G637=""),AND(C637:G637&lt;B637:F637),IF(NOT(F637=""),AND(C637:F637&lt;B637:E637),AND(C637:E637&lt;B637:D637))))</f>
        <v>1</v>
      </c>
      <c r="L637" s="1" t="b">
        <f t="array" ref="L637">IF(NOT(H637=""),AND(AND(ABS(C637:H637-B637:G637)&gt;0),AND(ABS(C637:H637-B637:G637)&lt;4)),IF(NOT(G637=""),AND(AND(ABS(C637:G637-B637:F637)&gt;0),AND(ABS(C637:G637-B637:F637)&lt;4)),IF(NOT(F637=""),AND(AND(ABS(C637:F637-B637:E637)&gt;0),AND(ABS(C637:F637-B637:E637)&lt;4)),AND(AND(ABS(C637:E637-B637:D637)&gt;0),AND(ABS(C637:E637-B637:D637)&lt;4)))))</f>
        <v>1</v>
      </c>
      <c r="M637" s="1" t="b">
        <f t="shared" si="1"/>
        <v>1</v>
      </c>
    </row>
    <row r="638" ht="15.75" customHeight="1">
      <c r="A638" s="1" t="s">
        <v>647</v>
      </c>
      <c r="B638" s="1">
        <f>IFERROR(__xludf.DUMMYFUNCTION("SPLIT(A638,"" "")"),47.0)</f>
        <v>47</v>
      </c>
      <c r="C638" s="1">
        <f>IFERROR(__xludf.DUMMYFUNCTION("""COMPUTED_VALUE"""),49.0)</f>
        <v>49</v>
      </c>
      <c r="D638" s="1">
        <f>IFERROR(__xludf.DUMMYFUNCTION("""COMPUTED_VALUE"""),52.0)</f>
        <v>52</v>
      </c>
      <c r="E638" s="1">
        <f>IFERROR(__xludf.DUMMYFUNCTION("""COMPUTED_VALUE"""),55.0)</f>
        <v>55</v>
      </c>
      <c r="F638" s="1">
        <f>IFERROR(__xludf.DUMMYFUNCTION("""COMPUTED_VALUE"""),57.0)</f>
        <v>57</v>
      </c>
      <c r="G638" s="1">
        <f>IFERROR(__xludf.DUMMYFUNCTION("""COMPUTED_VALUE"""),60.0)</f>
        <v>60</v>
      </c>
      <c r="H638" s="1">
        <f>IFERROR(__xludf.DUMMYFUNCTION("""COMPUTED_VALUE"""),62.0)</f>
        <v>62</v>
      </c>
      <c r="I638" s="1">
        <f>IFERROR(__xludf.DUMMYFUNCTION("""COMPUTED_VALUE"""),65.0)</f>
        <v>65</v>
      </c>
      <c r="J638" s="1" t="b">
        <f t="array" ref="J638">IF(NOT(H638=""),AND(C638:H638&gt;B638:G638),IF(NOT(G638=""),AND(C638:G638&gt;B638:F638),IF(NOT(F638=""),AND(C638:F638&gt;B638:E638),AND(C638:E638&gt;B638:D638))))</f>
        <v>1</v>
      </c>
      <c r="K638" s="1" t="b">
        <f t="array" ref="K638">IF(NOT(H638=""),AND(C638:H638&lt;B638:G638),IF(NOT(G638=""),AND(C638:G638&lt;B638:F638),IF(NOT(F638=""),AND(C638:F638&lt;B638:E638),AND(C638:E638&lt;B638:D638))))</f>
        <v>0</v>
      </c>
      <c r="L638" s="1" t="b">
        <f t="array" ref="L638">IF(NOT(H638=""),AND(AND(ABS(C638:H638-B638:G638)&gt;0),AND(ABS(C638:H638-B638:G638)&lt;4)),IF(NOT(G638=""),AND(AND(ABS(C638:G638-B638:F638)&gt;0),AND(ABS(C638:G638-B638:F638)&lt;4)),IF(NOT(F638=""),AND(AND(ABS(C638:F638-B638:E638)&gt;0),AND(ABS(C638:F638-B638:E638)&lt;4)),AND(AND(ABS(C638:E638-B638:D638)&gt;0),AND(ABS(C638:E638-B638:D638)&lt;4)))))</f>
        <v>1</v>
      </c>
      <c r="M638" s="1" t="b">
        <f t="shared" si="1"/>
        <v>1</v>
      </c>
    </row>
    <row r="639" ht="15.75" customHeight="1">
      <c r="A639" s="1" t="s">
        <v>648</v>
      </c>
      <c r="B639" s="1">
        <f>IFERROR(__xludf.DUMMYFUNCTION("SPLIT(A639,"" "")"),62.0)</f>
        <v>62</v>
      </c>
      <c r="C639" s="1">
        <f>IFERROR(__xludf.DUMMYFUNCTION("""COMPUTED_VALUE"""),63.0)</f>
        <v>63</v>
      </c>
      <c r="D639" s="1">
        <f>IFERROR(__xludf.DUMMYFUNCTION("""COMPUTED_VALUE"""),66.0)</f>
        <v>66</v>
      </c>
      <c r="E639" s="1">
        <f>IFERROR(__xludf.DUMMYFUNCTION("""COMPUTED_VALUE"""),67.0)</f>
        <v>67</v>
      </c>
      <c r="F639" s="2">
        <f>IFERROR(__xludf.DUMMYFUNCTION("""COMPUTED_VALUE"""),69.0)</f>
        <v>69</v>
      </c>
      <c r="J639" s="1" t="b">
        <f t="array" ref="J639">IF(NOT(H639=""),AND(C639:H639&gt;B639:G639),IF(NOT(G639=""),AND(C639:G639&gt;B639:F639),IF(NOT(F639=""),AND(C639:F639&gt;B639:E639),AND(C639:E639&gt;B639:D639))))</f>
        <v>1</v>
      </c>
      <c r="K639" s="1" t="b">
        <f t="array" ref="K639">IF(NOT(H639=""),AND(C639:H639&lt;B639:G639),IF(NOT(G639=""),AND(C639:G639&lt;B639:F639),IF(NOT(F639=""),AND(C639:F639&lt;B639:E639),AND(C639:E639&lt;B639:D639))))</f>
        <v>0</v>
      </c>
      <c r="L639" s="1" t="b">
        <f t="array" ref="L639">IF(NOT(H639=""),AND(AND(ABS(C639:H639-B639:G639)&gt;0),AND(ABS(C639:H639-B639:G639)&lt;4)),IF(NOT(G639=""),AND(AND(ABS(C639:G639-B639:F639)&gt;0),AND(ABS(C639:G639-B639:F639)&lt;4)),IF(NOT(F639=""),AND(AND(ABS(C639:F639-B639:E639)&gt;0),AND(ABS(C639:F639-B639:E639)&lt;4)),AND(AND(ABS(C639:E639-B639:D639)&gt;0),AND(ABS(C639:E639-B639:D639)&lt;4)))))</f>
        <v>1</v>
      </c>
      <c r="M639" s="1" t="b">
        <f t="shared" si="1"/>
        <v>1</v>
      </c>
    </row>
    <row r="640" ht="15.75" customHeight="1">
      <c r="A640" s="1" t="s">
        <v>649</v>
      </c>
      <c r="B640" s="1">
        <f>IFERROR(__xludf.DUMMYFUNCTION("SPLIT(A640,"" "")"),63.0)</f>
        <v>63</v>
      </c>
      <c r="C640" s="1">
        <f>IFERROR(__xludf.DUMMYFUNCTION("""COMPUTED_VALUE"""),60.0)</f>
        <v>60</v>
      </c>
      <c r="D640" s="1">
        <f>IFERROR(__xludf.DUMMYFUNCTION("""COMPUTED_VALUE"""),57.0)</f>
        <v>57</v>
      </c>
      <c r="E640" s="1">
        <f>IFERROR(__xludf.DUMMYFUNCTION("""COMPUTED_VALUE"""),56.0)</f>
        <v>56</v>
      </c>
      <c r="F640" s="1">
        <f>IFERROR(__xludf.DUMMYFUNCTION("""COMPUTED_VALUE"""),54.0)</f>
        <v>54</v>
      </c>
      <c r="G640" s="1">
        <f>IFERROR(__xludf.DUMMYFUNCTION("""COMPUTED_VALUE"""),53.0)</f>
        <v>53</v>
      </c>
      <c r="H640" s="1">
        <f>IFERROR(__xludf.DUMMYFUNCTION("""COMPUTED_VALUE"""),52.0)</f>
        <v>52</v>
      </c>
      <c r="I640" s="1">
        <f>IFERROR(__xludf.DUMMYFUNCTION("""COMPUTED_VALUE"""),51.0)</f>
        <v>51</v>
      </c>
      <c r="J640" s="1" t="b">
        <f t="array" ref="J640">IF(NOT(H640=""),AND(C640:H640&gt;B640:G640),IF(NOT(G640=""),AND(C640:G640&gt;B640:F640),IF(NOT(F640=""),AND(C640:F640&gt;B640:E640),AND(C640:E640&gt;B640:D640))))</f>
        <v>0</v>
      </c>
      <c r="K640" s="1" t="b">
        <f t="array" ref="K640">IF(NOT(H640=""),AND(C640:H640&lt;B640:G640),IF(NOT(G640=""),AND(C640:G640&lt;B640:F640),IF(NOT(F640=""),AND(C640:F640&lt;B640:E640),AND(C640:E640&lt;B640:D640))))</f>
        <v>1</v>
      </c>
      <c r="L640" s="1" t="b">
        <f t="array" ref="L640">IF(NOT(H640=""),AND(AND(ABS(C640:H640-B640:G640)&gt;0),AND(ABS(C640:H640-B640:G640)&lt;4)),IF(NOT(G640=""),AND(AND(ABS(C640:G640-B640:F640)&gt;0),AND(ABS(C640:G640-B640:F640)&lt;4)),IF(NOT(F640=""),AND(AND(ABS(C640:F640-B640:E640)&gt;0),AND(ABS(C640:F640-B640:E640)&lt;4)),AND(AND(ABS(C640:E640-B640:D640)&gt;0),AND(ABS(C640:E640-B640:D640)&lt;4)))))</f>
        <v>1</v>
      </c>
      <c r="M640" s="1" t="b">
        <f t="shared" si="1"/>
        <v>1</v>
      </c>
    </row>
    <row r="641" ht="15.75" customHeight="1">
      <c r="A641" s="1" t="s">
        <v>650</v>
      </c>
      <c r="B641" s="1">
        <f>IFERROR(__xludf.DUMMYFUNCTION("SPLIT(A641,"" "")"),13.0)</f>
        <v>13</v>
      </c>
      <c r="C641" s="1">
        <f>IFERROR(__xludf.DUMMYFUNCTION("""COMPUTED_VALUE"""),14.0)</f>
        <v>14</v>
      </c>
      <c r="D641" s="1">
        <f>IFERROR(__xludf.DUMMYFUNCTION("""COMPUTED_VALUE"""),17.0)</f>
        <v>17</v>
      </c>
      <c r="E641" s="1">
        <f>IFERROR(__xludf.DUMMYFUNCTION("""COMPUTED_VALUE"""),19.0)</f>
        <v>19</v>
      </c>
      <c r="F641" s="1">
        <f>IFERROR(__xludf.DUMMYFUNCTION("""COMPUTED_VALUE"""),22.0)</f>
        <v>22</v>
      </c>
      <c r="G641" s="1">
        <f>IFERROR(__xludf.DUMMYFUNCTION("""COMPUTED_VALUE"""),24.0)</f>
        <v>24</v>
      </c>
      <c r="H641" s="1">
        <f>IFERROR(__xludf.DUMMYFUNCTION("""COMPUTED_VALUE"""),25.0)</f>
        <v>25</v>
      </c>
      <c r="I641" s="1">
        <f>IFERROR(__xludf.DUMMYFUNCTION("""COMPUTED_VALUE"""),27.0)</f>
        <v>27</v>
      </c>
      <c r="J641" s="1" t="b">
        <f t="array" ref="J641">IF(NOT(H641=""),AND(C641:H641&gt;B641:G641),IF(NOT(G641=""),AND(C641:G641&gt;B641:F641),IF(NOT(F641=""),AND(C641:F641&gt;B641:E641),AND(C641:E641&gt;B641:D641))))</f>
        <v>1</v>
      </c>
      <c r="K641" s="1" t="b">
        <f t="array" ref="K641">IF(NOT(H641=""),AND(C641:H641&lt;B641:G641),IF(NOT(G641=""),AND(C641:G641&lt;B641:F641),IF(NOT(F641=""),AND(C641:F641&lt;B641:E641),AND(C641:E641&lt;B641:D641))))</f>
        <v>0</v>
      </c>
      <c r="L641" s="1" t="b">
        <f t="array" ref="L641">IF(NOT(H641=""),AND(AND(ABS(C641:H641-B641:G641)&gt;0),AND(ABS(C641:H641-B641:G641)&lt;4)),IF(NOT(G641=""),AND(AND(ABS(C641:G641-B641:F641)&gt;0),AND(ABS(C641:G641-B641:F641)&lt;4)),IF(NOT(F641=""),AND(AND(ABS(C641:F641-B641:E641)&gt;0),AND(ABS(C641:F641-B641:E641)&lt;4)),AND(AND(ABS(C641:E641-B641:D641)&gt;0),AND(ABS(C641:E641-B641:D641)&lt;4)))))</f>
        <v>1</v>
      </c>
      <c r="M641" s="1" t="b">
        <f t="shared" si="1"/>
        <v>1</v>
      </c>
    </row>
    <row r="642" ht="15.75" customHeight="1">
      <c r="A642" s="1" t="s">
        <v>651</v>
      </c>
      <c r="B642" s="1">
        <f>IFERROR(__xludf.DUMMYFUNCTION("SPLIT(A642,"" "")"),66.0)</f>
        <v>66</v>
      </c>
      <c r="C642" s="1">
        <f>IFERROR(__xludf.DUMMYFUNCTION("""COMPUTED_VALUE"""),68.0)</f>
        <v>68</v>
      </c>
      <c r="D642" s="1">
        <f>IFERROR(__xludf.DUMMYFUNCTION("""COMPUTED_VALUE"""),70.0)</f>
        <v>70</v>
      </c>
      <c r="E642" s="1">
        <f>IFERROR(__xludf.DUMMYFUNCTION("""COMPUTED_VALUE"""),71.0)</f>
        <v>71</v>
      </c>
      <c r="F642" s="1">
        <f>IFERROR(__xludf.DUMMYFUNCTION("""COMPUTED_VALUE"""),72.0)</f>
        <v>72</v>
      </c>
      <c r="G642" s="1">
        <f>IFERROR(__xludf.DUMMYFUNCTION("""COMPUTED_VALUE"""),75.0)</f>
        <v>75</v>
      </c>
      <c r="H642" s="2">
        <f>IFERROR(__xludf.DUMMYFUNCTION("""COMPUTED_VALUE"""),78.0)</f>
        <v>78</v>
      </c>
      <c r="J642" s="1" t="b">
        <f t="array" ref="J642">IF(NOT(H642=""),AND(C642:H642&gt;B642:G642),IF(NOT(G642=""),AND(C642:G642&gt;B642:F642),IF(NOT(F642=""),AND(C642:F642&gt;B642:E642),AND(C642:E642&gt;B642:D642))))</f>
        <v>1</v>
      </c>
      <c r="K642" s="1" t="b">
        <f t="array" ref="K642">IF(NOT(H642=""),AND(C642:H642&lt;B642:G642),IF(NOT(G642=""),AND(C642:G642&lt;B642:F642),IF(NOT(F642=""),AND(C642:F642&lt;B642:E642),AND(C642:E642&lt;B642:D642))))</f>
        <v>0</v>
      </c>
      <c r="L642" s="1" t="b">
        <f t="array" ref="L642">IF(NOT(H642=""),AND(AND(ABS(C642:H642-B642:G642)&gt;0),AND(ABS(C642:H642-B642:G642)&lt;4)),IF(NOT(G642=""),AND(AND(ABS(C642:G642-B642:F642)&gt;0),AND(ABS(C642:G642-B642:F642)&lt;4)),IF(NOT(F642=""),AND(AND(ABS(C642:F642-B642:E642)&gt;0),AND(ABS(C642:F642-B642:E642)&lt;4)),AND(AND(ABS(C642:E642-B642:D642)&gt;0),AND(ABS(C642:E642-B642:D642)&lt;4)))))</f>
        <v>1</v>
      </c>
      <c r="M642" s="1" t="b">
        <f t="shared" si="1"/>
        <v>1</v>
      </c>
    </row>
    <row r="643" ht="15.75" customHeight="1">
      <c r="A643" s="1" t="s">
        <v>652</v>
      </c>
      <c r="B643" s="1">
        <f>IFERROR(__xludf.DUMMYFUNCTION("SPLIT(A643,"" "")"),94.0)</f>
        <v>94</v>
      </c>
      <c r="C643" s="1">
        <f>IFERROR(__xludf.DUMMYFUNCTION("""COMPUTED_VALUE"""),93.0)</f>
        <v>93</v>
      </c>
      <c r="D643" s="1">
        <f>IFERROR(__xludf.DUMMYFUNCTION("""COMPUTED_VALUE"""),90.0)</f>
        <v>90</v>
      </c>
      <c r="E643" s="1">
        <f>IFERROR(__xludf.DUMMYFUNCTION("""COMPUTED_VALUE"""),88.0)</f>
        <v>88</v>
      </c>
      <c r="F643" s="2">
        <f>IFERROR(__xludf.DUMMYFUNCTION("""COMPUTED_VALUE"""),85.0)</f>
        <v>85</v>
      </c>
      <c r="J643" s="1" t="b">
        <f t="array" ref="J643">IF(NOT(H643=""),AND(C643:H643&gt;B643:G643),IF(NOT(G643=""),AND(C643:G643&gt;B643:F643),IF(NOT(F643=""),AND(C643:F643&gt;B643:E643),AND(C643:E643&gt;B643:D643))))</f>
        <v>0</v>
      </c>
      <c r="K643" s="1" t="b">
        <f t="array" ref="K643">IF(NOT(H643=""),AND(C643:H643&lt;B643:G643),IF(NOT(G643=""),AND(C643:G643&lt;B643:F643),IF(NOT(F643=""),AND(C643:F643&lt;B643:E643),AND(C643:E643&lt;B643:D643))))</f>
        <v>1</v>
      </c>
      <c r="L643" s="1" t="b">
        <f t="array" ref="L643">IF(NOT(H643=""),AND(AND(ABS(C643:H643-B643:G643)&gt;0),AND(ABS(C643:H643-B643:G643)&lt;4)),IF(NOT(G643=""),AND(AND(ABS(C643:G643-B643:F643)&gt;0),AND(ABS(C643:G643-B643:F643)&lt;4)),IF(NOT(F643=""),AND(AND(ABS(C643:F643-B643:E643)&gt;0),AND(ABS(C643:F643-B643:E643)&lt;4)),AND(AND(ABS(C643:E643-B643:D643)&gt;0),AND(ABS(C643:E643-B643:D643)&lt;4)))))</f>
        <v>1</v>
      </c>
      <c r="M643" s="1" t="b">
        <f t="shared" si="1"/>
        <v>1</v>
      </c>
    </row>
    <row r="644" ht="15.75" customHeight="1">
      <c r="A644" s="1" t="s">
        <v>653</v>
      </c>
      <c r="B644" s="1">
        <f>IFERROR(__xludf.DUMMYFUNCTION("SPLIT(A644,"" "")"),76.0)</f>
        <v>76</v>
      </c>
      <c r="C644" s="1">
        <f>IFERROR(__xludf.DUMMYFUNCTION("""COMPUTED_VALUE"""),77.0)</f>
        <v>77</v>
      </c>
      <c r="D644" s="1">
        <f>IFERROR(__xludf.DUMMYFUNCTION("""COMPUTED_VALUE"""),78.0)</f>
        <v>78</v>
      </c>
      <c r="E644" s="1">
        <f>IFERROR(__xludf.DUMMYFUNCTION("""COMPUTED_VALUE"""),80.0)</f>
        <v>80</v>
      </c>
      <c r="F644" s="2">
        <f>IFERROR(__xludf.DUMMYFUNCTION("""COMPUTED_VALUE"""),81.0)</f>
        <v>81</v>
      </c>
      <c r="J644" s="1" t="b">
        <f t="array" ref="J644">IF(NOT(H644=""),AND(C644:H644&gt;B644:G644),IF(NOT(G644=""),AND(C644:G644&gt;B644:F644),IF(NOT(F644=""),AND(C644:F644&gt;B644:E644),AND(C644:E644&gt;B644:D644))))</f>
        <v>1</v>
      </c>
      <c r="K644" s="1" t="b">
        <f t="array" ref="K644">IF(NOT(H644=""),AND(C644:H644&lt;B644:G644),IF(NOT(G644=""),AND(C644:G644&lt;B644:F644),IF(NOT(F644=""),AND(C644:F644&lt;B644:E644),AND(C644:E644&lt;B644:D644))))</f>
        <v>0</v>
      </c>
      <c r="L644" s="1" t="b">
        <f t="array" ref="L644">IF(NOT(H644=""),AND(AND(ABS(C644:H644-B644:G644)&gt;0),AND(ABS(C644:H644-B644:G644)&lt;4)),IF(NOT(G644=""),AND(AND(ABS(C644:G644-B644:F644)&gt;0),AND(ABS(C644:G644-B644:F644)&lt;4)),IF(NOT(F644=""),AND(AND(ABS(C644:F644-B644:E644)&gt;0),AND(ABS(C644:F644-B644:E644)&lt;4)),AND(AND(ABS(C644:E644-B644:D644)&gt;0),AND(ABS(C644:E644-B644:D644)&lt;4)))))</f>
        <v>1</v>
      </c>
      <c r="M644" s="1" t="b">
        <f t="shared" si="1"/>
        <v>1</v>
      </c>
    </row>
    <row r="645" ht="15.75" customHeight="1">
      <c r="A645" s="1" t="s">
        <v>654</v>
      </c>
      <c r="B645" s="1">
        <f>IFERROR(__xludf.DUMMYFUNCTION("SPLIT(A645,"" "")"),79.0)</f>
        <v>79</v>
      </c>
      <c r="C645" s="1">
        <f>IFERROR(__xludf.DUMMYFUNCTION("""COMPUTED_VALUE"""),77.0)</f>
        <v>77</v>
      </c>
      <c r="D645" s="1">
        <f>IFERROR(__xludf.DUMMYFUNCTION("""COMPUTED_VALUE"""),75.0)</f>
        <v>75</v>
      </c>
      <c r="E645" s="1">
        <f>IFERROR(__xludf.DUMMYFUNCTION("""COMPUTED_VALUE"""),72.0)</f>
        <v>72</v>
      </c>
      <c r="F645" s="1">
        <f>IFERROR(__xludf.DUMMYFUNCTION("""COMPUTED_VALUE"""),70.0)</f>
        <v>70</v>
      </c>
      <c r="G645" s="1">
        <f>IFERROR(__xludf.DUMMYFUNCTION("""COMPUTED_VALUE"""),67.0)</f>
        <v>67</v>
      </c>
      <c r="H645" s="1">
        <f>IFERROR(__xludf.DUMMYFUNCTION("""COMPUTED_VALUE"""),64.0)</f>
        <v>64</v>
      </c>
      <c r="I645" s="1">
        <f>IFERROR(__xludf.DUMMYFUNCTION("""COMPUTED_VALUE"""),63.0)</f>
        <v>63</v>
      </c>
      <c r="J645" s="1" t="b">
        <f t="array" ref="J645">IF(NOT(H645=""),AND(C645:H645&gt;B645:G645),IF(NOT(G645=""),AND(C645:G645&gt;B645:F645),IF(NOT(F645=""),AND(C645:F645&gt;B645:E645),AND(C645:E645&gt;B645:D645))))</f>
        <v>0</v>
      </c>
      <c r="K645" s="1" t="b">
        <f t="array" ref="K645">IF(NOT(H645=""),AND(C645:H645&lt;B645:G645),IF(NOT(G645=""),AND(C645:G645&lt;B645:F645),IF(NOT(F645=""),AND(C645:F645&lt;B645:E645),AND(C645:E645&lt;B645:D645))))</f>
        <v>1</v>
      </c>
      <c r="L645" s="1" t="b">
        <f t="array" ref="L645">IF(NOT(H645=""),AND(AND(ABS(C645:H645-B645:G645)&gt;0),AND(ABS(C645:H645-B645:G645)&lt;4)),IF(NOT(G645=""),AND(AND(ABS(C645:G645-B645:F645)&gt;0),AND(ABS(C645:G645-B645:F645)&lt;4)),IF(NOT(F645=""),AND(AND(ABS(C645:F645-B645:E645)&gt;0),AND(ABS(C645:F645-B645:E645)&lt;4)),AND(AND(ABS(C645:E645-B645:D645)&gt;0),AND(ABS(C645:E645-B645:D645)&lt;4)))))</f>
        <v>1</v>
      </c>
      <c r="M645" s="1" t="b">
        <f t="shared" si="1"/>
        <v>1</v>
      </c>
    </row>
    <row r="646" ht="15.75" customHeight="1">
      <c r="A646" s="1" t="s">
        <v>655</v>
      </c>
      <c r="B646" s="1">
        <f>IFERROR(__xludf.DUMMYFUNCTION("SPLIT(A646,"" "")"),20.0)</f>
        <v>20</v>
      </c>
      <c r="C646" s="1">
        <f>IFERROR(__xludf.DUMMYFUNCTION("""COMPUTED_VALUE"""),18.0)</f>
        <v>18</v>
      </c>
      <c r="D646" s="1">
        <f>IFERROR(__xludf.DUMMYFUNCTION("""COMPUTED_VALUE"""),16.0)</f>
        <v>16</v>
      </c>
      <c r="E646" s="1">
        <f>IFERROR(__xludf.DUMMYFUNCTION("""COMPUTED_VALUE"""),13.0)</f>
        <v>13</v>
      </c>
      <c r="F646" s="1">
        <f>IFERROR(__xludf.DUMMYFUNCTION("""COMPUTED_VALUE"""),12.0)</f>
        <v>12</v>
      </c>
      <c r="G646" s="2">
        <f>IFERROR(__xludf.DUMMYFUNCTION("""COMPUTED_VALUE"""),11.0)</f>
        <v>11</v>
      </c>
      <c r="J646" s="1" t="b">
        <f t="array" ref="J646">IF(NOT(H646=""),AND(C646:H646&gt;B646:G646),IF(NOT(G646=""),AND(C646:G646&gt;B646:F646),IF(NOT(F646=""),AND(C646:F646&gt;B646:E646),AND(C646:E646&gt;B646:D646))))</f>
        <v>0</v>
      </c>
      <c r="K646" s="1" t="b">
        <f t="array" ref="K646">IF(NOT(H646=""),AND(C646:H646&lt;B646:G646),IF(NOT(G646=""),AND(C646:G646&lt;B646:F646),IF(NOT(F646=""),AND(C646:F646&lt;B646:E646),AND(C646:E646&lt;B646:D646))))</f>
        <v>1</v>
      </c>
      <c r="L646" s="1" t="b">
        <f t="array" ref="L646">IF(NOT(H646=""),AND(AND(ABS(C646:H646-B646:G646)&gt;0),AND(ABS(C646:H646-B646:G646)&lt;4)),IF(NOT(G646=""),AND(AND(ABS(C646:G646-B646:F646)&gt;0),AND(ABS(C646:G646-B646:F646)&lt;4)),IF(NOT(F646=""),AND(AND(ABS(C646:F646-B646:E646)&gt;0),AND(ABS(C646:F646-B646:E646)&lt;4)),AND(AND(ABS(C646:E646-B646:D646)&gt;0),AND(ABS(C646:E646-B646:D646)&lt;4)))))</f>
        <v>1</v>
      </c>
      <c r="M646" s="1" t="b">
        <f t="shared" si="1"/>
        <v>1</v>
      </c>
    </row>
    <row r="647" ht="15.75" customHeight="1">
      <c r="A647" s="1" t="s">
        <v>656</v>
      </c>
      <c r="B647" s="1">
        <f>IFERROR(__xludf.DUMMYFUNCTION("SPLIT(A647,"" "")"),39.0)</f>
        <v>39</v>
      </c>
      <c r="C647" s="1">
        <f>IFERROR(__xludf.DUMMYFUNCTION("""COMPUTED_VALUE"""),40.0)</f>
        <v>40</v>
      </c>
      <c r="D647" s="1">
        <f>IFERROR(__xludf.DUMMYFUNCTION("""COMPUTED_VALUE"""),43.0)</f>
        <v>43</v>
      </c>
      <c r="E647" s="1">
        <f>IFERROR(__xludf.DUMMYFUNCTION("""COMPUTED_VALUE"""),46.0)</f>
        <v>46</v>
      </c>
      <c r="F647" s="1">
        <f>IFERROR(__xludf.DUMMYFUNCTION("""COMPUTED_VALUE"""),48.0)</f>
        <v>48</v>
      </c>
      <c r="G647" s="1">
        <f>IFERROR(__xludf.DUMMYFUNCTION("""COMPUTED_VALUE"""),49.0)</f>
        <v>49</v>
      </c>
      <c r="H647" s="1">
        <f>IFERROR(__xludf.DUMMYFUNCTION("""COMPUTED_VALUE"""),51.0)</f>
        <v>51</v>
      </c>
      <c r="I647" s="1">
        <f>IFERROR(__xludf.DUMMYFUNCTION("""COMPUTED_VALUE"""),53.0)</f>
        <v>53</v>
      </c>
      <c r="J647" s="1" t="b">
        <f t="array" ref="J647">IF(NOT(H647=""),AND(C647:H647&gt;B647:G647),IF(NOT(G647=""),AND(C647:G647&gt;B647:F647),IF(NOT(F647=""),AND(C647:F647&gt;B647:E647),AND(C647:E647&gt;B647:D647))))</f>
        <v>1</v>
      </c>
      <c r="K647" s="1" t="b">
        <f t="array" ref="K647">IF(NOT(H647=""),AND(C647:H647&lt;B647:G647),IF(NOT(G647=""),AND(C647:G647&lt;B647:F647),IF(NOT(F647=""),AND(C647:F647&lt;B647:E647),AND(C647:E647&lt;B647:D647))))</f>
        <v>0</v>
      </c>
      <c r="L647" s="1" t="b">
        <f t="array" ref="L647">IF(NOT(H647=""),AND(AND(ABS(C647:H647-B647:G647)&gt;0),AND(ABS(C647:H647-B647:G647)&lt;4)),IF(NOT(G647=""),AND(AND(ABS(C647:G647-B647:F647)&gt;0),AND(ABS(C647:G647-B647:F647)&lt;4)),IF(NOT(F647=""),AND(AND(ABS(C647:F647-B647:E647)&gt;0),AND(ABS(C647:F647-B647:E647)&lt;4)),AND(AND(ABS(C647:E647-B647:D647)&gt;0),AND(ABS(C647:E647-B647:D647)&lt;4)))))</f>
        <v>1</v>
      </c>
      <c r="M647" s="1" t="b">
        <f t="shared" si="1"/>
        <v>1</v>
      </c>
    </row>
    <row r="648" ht="15.75" customHeight="1">
      <c r="A648" s="1" t="s">
        <v>657</v>
      </c>
      <c r="B648" s="1">
        <f>IFERROR(__xludf.DUMMYFUNCTION("SPLIT(A648,"" "")"),36.0)</f>
        <v>36</v>
      </c>
      <c r="C648" s="1">
        <f>IFERROR(__xludf.DUMMYFUNCTION("""COMPUTED_VALUE"""),39.0)</f>
        <v>39</v>
      </c>
      <c r="D648" s="1">
        <f>IFERROR(__xludf.DUMMYFUNCTION("""COMPUTED_VALUE"""),42.0)</f>
        <v>42</v>
      </c>
      <c r="E648" s="1">
        <f>IFERROR(__xludf.DUMMYFUNCTION("""COMPUTED_VALUE"""),44.0)</f>
        <v>44</v>
      </c>
      <c r="F648" s="2">
        <f>IFERROR(__xludf.DUMMYFUNCTION("""COMPUTED_VALUE"""),46.0)</f>
        <v>46</v>
      </c>
      <c r="J648" s="1" t="b">
        <f t="array" ref="J648">IF(NOT(H648=""),AND(C648:H648&gt;B648:G648),IF(NOT(G648=""),AND(C648:G648&gt;B648:F648),IF(NOT(F648=""),AND(C648:F648&gt;B648:E648),AND(C648:E648&gt;B648:D648))))</f>
        <v>1</v>
      </c>
      <c r="K648" s="1" t="b">
        <f t="array" ref="K648">IF(NOT(H648=""),AND(C648:H648&lt;B648:G648),IF(NOT(G648=""),AND(C648:G648&lt;B648:F648),IF(NOT(F648=""),AND(C648:F648&lt;B648:E648),AND(C648:E648&lt;B648:D648))))</f>
        <v>0</v>
      </c>
      <c r="L648" s="1" t="b">
        <f t="array" ref="L648">IF(NOT(H648=""),AND(AND(ABS(C648:H648-B648:G648)&gt;0),AND(ABS(C648:H648-B648:G648)&lt;4)),IF(NOT(G648=""),AND(AND(ABS(C648:G648-B648:F648)&gt;0),AND(ABS(C648:G648-B648:F648)&lt;4)),IF(NOT(F648=""),AND(AND(ABS(C648:F648-B648:E648)&gt;0),AND(ABS(C648:F648-B648:E648)&lt;4)),AND(AND(ABS(C648:E648-B648:D648)&gt;0),AND(ABS(C648:E648-B648:D648)&lt;4)))))</f>
        <v>1</v>
      </c>
      <c r="M648" s="1" t="b">
        <f t="shared" si="1"/>
        <v>1</v>
      </c>
    </row>
    <row r="649" ht="15.75" customHeight="1">
      <c r="A649" s="1" t="s">
        <v>658</v>
      </c>
      <c r="B649" s="1">
        <f>IFERROR(__xludf.DUMMYFUNCTION("SPLIT(A649,"" "")"),71.0)</f>
        <v>71</v>
      </c>
      <c r="C649" s="1">
        <f>IFERROR(__xludf.DUMMYFUNCTION("""COMPUTED_VALUE"""),73.0)</f>
        <v>73</v>
      </c>
      <c r="D649" s="1">
        <f>IFERROR(__xludf.DUMMYFUNCTION("""COMPUTED_VALUE"""),76.0)</f>
        <v>76</v>
      </c>
      <c r="E649" s="1">
        <f>IFERROR(__xludf.DUMMYFUNCTION("""COMPUTED_VALUE"""),79.0)</f>
        <v>79</v>
      </c>
      <c r="F649" s="1">
        <f>IFERROR(__xludf.DUMMYFUNCTION("""COMPUTED_VALUE"""),81.0)</f>
        <v>81</v>
      </c>
      <c r="G649" s="2">
        <f>IFERROR(__xludf.DUMMYFUNCTION("""COMPUTED_VALUE"""),82.0)</f>
        <v>82</v>
      </c>
      <c r="J649" s="1" t="b">
        <f t="array" ref="J649">IF(NOT(H649=""),AND(C649:H649&gt;B649:G649),IF(NOT(G649=""),AND(C649:G649&gt;B649:F649),IF(NOT(F649=""),AND(C649:F649&gt;B649:E649),AND(C649:E649&gt;B649:D649))))</f>
        <v>1</v>
      </c>
      <c r="K649" s="1" t="b">
        <f t="array" ref="K649">IF(NOT(H649=""),AND(C649:H649&lt;B649:G649),IF(NOT(G649=""),AND(C649:G649&lt;B649:F649),IF(NOT(F649=""),AND(C649:F649&lt;B649:E649),AND(C649:E649&lt;B649:D649))))</f>
        <v>0</v>
      </c>
      <c r="L649" s="1" t="b">
        <f t="array" ref="L649">IF(NOT(H649=""),AND(AND(ABS(C649:H649-B649:G649)&gt;0),AND(ABS(C649:H649-B649:G649)&lt;4)),IF(NOT(G649=""),AND(AND(ABS(C649:G649-B649:F649)&gt;0),AND(ABS(C649:G649-B649:F649)&lt;4)),IF(NOT(F649=""),AND(AND(ABS(C649:F649-B649:E649)&gt;0),AND(ABS(C649:F649-B649:E649)&lt;4)),AND(AND(ABS(C649:E649-B649:D649)&gt;0),AND(ABS(C649:E649-B649:D649)&lt;4)))))</f>
        <v>1</v>
      </c>
      <c r="M649" s="1" t="b">
        <f t="shared" si="1"/>
        <v>1</v>
      </c>
    </row>
    <row r="650" ht="15.75" customHeight="1">
      <c r="A650" s="1" t="s">
        <v>659</v>
      </c>
      <c r="B650" s="1">
        <f>IFERROR(__xludf.DUMMYFUNCTION("SPLIT(A650,"" "")"),96.0)</f>
        <v>96</v>
      </c>
      <c r="C650" s="1">
        <f>IFERROR(__xludf.DUMMYFUNCTION("""COMPUTED_VALUE"""),93.0)</f>
        <v>93</v>
      </c>
      <c r="D650" s="1">
        <f>IFERROR(__xludf.DUMMYFUNCTION("""COMPUTED_VALUE"""),91.0)</f>
        <v>91</v>
      </c>
      <c r="E650" s="1">
        <f>IFERROR(__xludf.DUMMYFUNCTION("""COMPUTED_VALUE"""),90.0)</f>
        <v>90</v>
      </c>
      <c r="F650" s="1">
        <f>IFERROR(__xludf.DUMMYFUNCTION("""COMPUTED_VALUE"""),87.0)</f>
        <v>87</v>
      </c>
      <c r="G650" s="1">
        <f>IFERROR(__xludf.DUMMYFUNCTION("""COMPUTED_VALUE"""),85.0)</f>
        <v>85</v>
      </c>
      <c r="H650" s="2">
        <f>IFERROR(__xludf.DUMMYFUNCTION("""COMPUTED_VALUE"""),84.0)</f>
        <v>84</v>
      </c>
      <c r="J650" s="1" t="b">
        <f t="array" ref="J650">IF(NOT(H650=""),AND(C650:H650&gt;B650:G650),IF(NOT(G650=""),AND(C650:G650&gt;B650:F650),IF(NOT(F650=""),AND(C650:F650&gt;B650:E650),AND(C650:E650&gt;B650:D650))))</f>
        <v>0</v>
      </c>
      <c r="K650" s="1" t="b">
        <f t="array" ref="K650">IF(NOT(H650=""),AND(C650:H650&lt;B650:G650),IF(NOT(G650=""),AND(C650:G650&lt;B650:F650),IF(NOT(F650=""),AND(C650:F650&lt;B650:E650),AND(C650:E650&lt;B650:D650))))</f>
        <v>1</v>
      </c>
      <c r="L650" s="1" t="b">
        <f t="array" ref="L650">IF(NOT(H650=""),AND(AND(ABS(C650:H650-B650:G650)&gt;0),AND(ABS(C650:H650-B650:G650)&lt;4)),IF(NOT(G650=""),AND(AND(ABS(C650:G650-B650:F650)&gt;0),AND(ABS(C650:G650-B650:F650)&lt;4)),IF(NOT(F650=""),AND(AND(ABS(C650:F650-B650:E650)&gt;0),AND(ABS(C650:F650-B650:E650)&lt;4)),AND(AND(ABS(C650:E650-B650:D650)&gt;0),AND(ABS(C650:E650-B650:D650)&lt;4)))))</f>
        <v>1</v>
      </c>
      <c r="M650" s="1" t="b">
        <f t="shared" si="1"/>
        <v>1</v>
      </c>
    </row>
    <row r="651" ht="15.75" customHeight="1">
      <c r="A651" s="1" t="s">
        <v>660</v>
      </c>
      <c r="B651" s="1">
        <f>IFERROR(__xludf.DUMMYFUNCTION("SPLIT(A651,"" "")"),49.0)</f>
        <v>49</v>
      </c>
      <c r="C651" s="1">
        <f>IFERROR(__xludf.DUMMYFUNCTION("""COMPUTED_VALUE"""),46.0)</f>
        <v>46</v>
      </c>
      <c r="D651" s="1">
        <f>IFERROR(__xludf.DUMMYFUNCTION("""COMPUTED_VALUE"""),45.0)</f>
        <v>45</v>
      </c>
      <c r="E651" s="1">
        <f>IFERROR(__xludf.DUMMYFUNCTION("""COMPUTED_VALUE"""),42.0)</f>
        <v>42</v>
      </c>
      <c r="F651" s="1">
        <f>IFERROR(__xludf.DUMMYFUNCTION("""COMPUTED_VALUE"""),39.0)</f>
        <v>39</v>
      </c>
      <c r="G651" s="1">
        <f>IFERROR(__xludf.DUMMYFUNCTION("""COMPUTED_VALUE"""),36.0)</f>
        <v>36</v>
      </c>
      <c r="H651" s="1">
        <f>IFERROR(__xludf.DUMMYFUNCTION("""COMPUTED_VALUE"""),33.0)</f>
        <v>33</v>
      </c>
      <c r="I651" s="1">
        <f>IFERROR(__xludf.DUMMYFUNCTION("""COMPUTED_VALUE"""),31.0)</f>
        <v>31</v>
      </c>
      <c r="J651" s="1" t="b">
        <f t="array" ref="J651">IF(NOT(H651=""),AND(C651:H651&gt;B651:G651),IF(NOT(G651=""),AND(C651:G651&gt;B651:F651),IF(NOT(F651=""),AND(C651:F651&gt;B651:E651),AND(C651:E651&gt;B651:D651))))</f>
        <v>0</v>
      </c>
      <c r="K651" s="1" t="b">
        <f t="array" ref="K651">IF(NOT(H651=""),AND(C651:H651&lt;B651:G651),IF(NOT(G651=""),AND(C651:G651&lt;B651:F651),IF(NOT(F651=""),AND(C651:F651&lt;B651:E651),AND(C651:E651&lt;B651:D651))))</f>
        <v>1</v>
      </c>
      <c r="L651" s="1" t="b">
        <f t="array" ref="L651">IF(NOT(H651=""),AND(AND(ABS(C651:H651-B651:G651)&gt;0),AND(ABS(C651:H651-B651:G651)&lt;4)),IF(NOT(G651=""),AND(AND(ABS(C651:G651-B651:F651)&gt;0),AND(ABS(C651:G651-B651:F651)&lt;4)),IF(NOT(F651=""),AND(AND(ABS(C651:F651-B651:E651)&gt;0),AND(ABS(C651:F651-B651:E651)&lt;4)),AND(AND(ABS(C651:E651-B651:D651)&gt;0),AND(ABS(C651:E651-B651:D651)&lt;4)))))</f>
        <v>1</v>
      </c>
      <c r="M651" s="1" t="b">
        <f t="shared" si="1"/>
        <v>1</v>
      </c>
    </row>
    <row r="652" ht="15.75" customHeight="1">
      <c r="A652" s="1" t="s">
        <v>661</v>
      </c>
      <c r="B652" s="1">
        <f>IFERROR(__xludf.DUMMYFUNCTION("SPLIT(A652,"" "")"),62.0)</f>
        <v>62</v>
      </c>
      <c r="C652" s="1">
        <f>IFERROR(__xludf.DUMMYFUNCTION("""COMPUTED_VALUE"""),63.0)</f>
        <v>63</v>
      </c>
      <c r="D652" s="1">
        <f>IFERROR(__xludf.DUMMYFUNCTION("""COMPUTED_VALUE"""),64.0)</f>
        <v>64</v>
      </c>
      <c r="E652" s="1">
        <f>IFERROR(__xludf.DUMMYFUNCTION("""COMPUTED_VALUE"""),66.0)</f>
        <v>66</v>
      </c>
      <c r="F652" s="1">
        <f>IFERROR(__xludf.DUMMYFUNCTION("""COMPUTED_VALUE"""),69.0)</f>
        <v>69</v>
      </c>
      <c r="G652" s="1">
        <f>IFERROR(__xludf.DUMMYFUNCTION("""COMPUTED_VALUE"""),72.0)</f>
        <v>72</v>
      </c>
      <c r="H652" s="2">
        <f>IFERROR(__xludf.DUMMYFUNCTION("""COMPUTED_VALUE"""),75.0)</f>
        <v>75</v>
      </c>
      <c r="J652" s="1" t="b">
        <f t="array" ref="J652">IF(NOT(H652=""),AND(C652:H652&gt;B652:G652),IF(NOT(G652=""),AND(C652:G652&gt;B652:F652),IF(NOT(F652=""),AND(C652:F652&gt;B652:E652),AND(C652:E652&gt;B652:D652))))</f>
        <v>1</v>
      </c>
      <c r="K652" s="1" t="b">
        <f t="array" ref="K652">IF(NOT(H652=""),AND(C652:H652&lt;B652:G652),IF(NOT(G652=""),AND(C652:G652&lt;B652:F652),IF(NOT(F652=""),AND(C652:F652&lt;B652:E652),AND(C652:E652&lt;B652:D652))))</f>
        <v>0</v>
      </c>
      <c r="L652" s="1" t="b">
        <f t="array" ref="L652">IF(NOT(H652=""),AND(AND(ABS(C652:H652-B652:G652)&gt;0),AND(ABS(C652:H652-B652:G652)&lt;4)),IF(NOT(G652=""),AND(AND(ABS(C652:G652-B652:F652)&gt;0),AND(ABS(C652:G652-B652:F652)&lt;4)),IF(NOT(F652=""),AND(AND(ABS(C652:F652-B652:E652)&gt;0),AND(ABS(C652:F652-B652:E652)&lt;4)),AND(AND(ABS(C652:E652-B652:D652)&gt;0),AND(ABS(C652:E652-B652:D652)&lt;4)))))</f>
        <v>1</v>
      </c>
      <c r="M652" s="1" t="b">
        <f t="shared" si="1"/>
        <v>1</v>
      </c>
    </row>
    <row r="653" ht="15.75" customHeight="1">
      <c r="A653" s="1" t="s">
        <v>662</v>
      </c>
      <c r="B653" s="1">
        <f>IFERROR(__xludf.DUMMYFUNCTION("SPLIT(A653,"" "")"),46.0)</f>
        <v>46</v>
      </c>
      <c r="C653" s="1">
        <f>IFERROR(__xludf.DUMMYFUNCTION("""COMPUTED_VALUE"""),49.0)</f>
        <v>49</v>
      </c>
      <c r="D653" s="1">
        <f>IFERROR(__xludf.DUMMYFUNCTION("""COMPUTED_VALUE"""),52.0)</f>
        <v>52</v>
      </c>
      <c r="E653" s="1">
        <f>IFERROR(__xludf.DUMMYFUNCTION("""COMPUTED_VALUE"""),55.0)</f>
        <v>55</v>
      </c>
      <c r="F653" s="1">
        <f>IFERROR(__xludf.DUMMYFUNCTION("""COMPUTED_VALUE"""),57.0)</f>
        <v>57</v>
      </c>
      <c r="G653" s="1">
        <f>IFERROR(__xludf.DUMMYFUNCTION("""COMPUTED_VALUE"""),58.0)</f>
        <v>58</v>
      </c>
      <c r="H653" s="1">
        <f>IFERROR(__xludf.DUMMYFUNCTION("""COMPUTED_VALUE"""),59.0)</f>
        <v>59</v>
      </c>
      <c r="I653" s="1">
        <f>IFERROR(__xludf.DUMMYFUNCTION("""COMPUTED_VALUE"""),62.0)</f>
        <v>62</v>
      </c>
      <c r="J653" s="1" t="b">
        <f t="array" ref="J653">IF(NOT(H653=""),AND(C653:H653&gt;B653:G653),IF(NOT(G653=""),AND(C653:G653&gt;B653:F653),IF(NOT(F653=""),AND(C653:F653&gt;B653:E653),AND(C653:E653&gt;B653:D653))))</f>
        <v>1</v>
      </c>
      <c r="K653" s="1" t="b">
        <f t="array" ref="K653">IF(NOT(H653=""),AND(C653:H653&lt;B653:G653),IF(NOT(G653=""),AND(C653:G653&lt;B653:F653),IF(NOT(F653=""),AND(C653:F653&lt;B653:E653),AND(C653:E653&lt;B653:D653))))</f>
        <v>0</v>
      </c>
      <c r="L653" s="1" t="b">
        <f t="array" ref="L653">IF(NOT(H653=""),AND(AND(ABS(C653:H653-B653:G653)&gt;0),AND(ABS(C653:H653-B653:G653)&lt;4)),IF(NOT(G653=""),AND(AND(ABS(C653:G653-B653:F653)&gt;0),AND(ABS(C653:G653-B653:F653)&lt;4)),IF(NOT(F653=""),AND(AND(ABS(C653:F653-B653:E653)&gt;0),AND(ABS(C653:F653-B653:E653)&lt;4)),AND(AND(ABS(C653:E653-B653:D653)&gt;0),AND(ABS(C653:E653-B653:D653)&lt;4)))))</f>
        <v>1</v>
      </c>
      <c r="M653" s="1" t="b">
        <f t="shared" si="1"/>
        <v>1</v>
      </c>
    </row>
    <row r="654" ht="15.75" customHeight="1">
      <c r="A654" s="1" t="s">
        <v>663</v>
      </c>
      <c r="B654" s="1">
        <f>IFERROR(__xludf.DUMMYFUNCTION("SPLIT(A654,"" "")"),61.0)</f>
        <v>61</v>
      </c>
      <c r="C654" s="1">
        <f>IFERROR(__xludf.DUMMYFUNCTION("""COMPUTED_VALUE"""),63.0)</f>
        <v>63</v>
      </c>
      <c r="D654" s="1">
        <f>IFERROR(__xludf.DUMMYFUNCTION("""COMPUTED_VALUE"""),65.0)</f>
        <v>65</v>
      </c>
      <c r="E654" s="1">
        <f>IFERROR(__xludf.DUMMYFUNCTION("""COMPUTED_VALUE"""),66.0)</f>
        <v>66</v>
      </c>
      <c r="F654" s="1">
        <f>IFERROR(__xludf.DUMMYFUNCTION("""COMPUTED_VALUE"""),67.0)</f>
        <v>67</v>
      </c>
      <c r="G654" s="2">
        <f>IFERROR(__xludf.DUMMYFUNCTION("""COMPUTED_VALUE"""),68.0)</f>
        <v>68</v>
      </c>
      <c r="J654" s="1" t="b">
        <f t="array" ref="J654">IF(NOT(H654=""),AND(C654:H654&gt;B654:G654),IF(NOT(G654=""),AND(C654:G654&gt;B654:F654),IF(NOT(F654=""),AND(C654:F654&gt;B654:E654),AND(C654:E654&gt;B654:D654))))</f>
        <v>1</v>
      </c>
      <c r="K654" s="1" t="b">
        <f t="array" ref="K654">IF(NOT(H654=""),AND(C654:H654&lt;B654:G654),IF(NOT(G654=""),AND(C654:G654&lt;B654:F654),IF(NOT(F654=""),AND(C654:F654&lt;B654:E654),AND(C654:E654&lt;B654:D654))))</f>
        <v>0</v>
      </c>
      <c r="L654" s="1" t="b">
        <f t="array" ref="L654">IF(NOT(H654=""),AND(AND(ABS(C654:H654-B654:G654)&gt;0),AND(ABS(C654:H654-B654:G654)&lt;4)),IF(NOT(G654=""),AND(AND(ABS(C654:G654-B654:F654)&gt;0),AND(ABS(C654:G654-B654:F654)&lt;4)),IF(NOT(F654=""),AND(AND(ABS(C654:F654-B654:E654)&gt;0),AND(ABS(C654:F654-B654:E654)&lt;4)),AND(AND(ABS(C654:E654-B654:D654)&gt;0),AND(ABS(C654:E654-B654:D654)&lt;4)))))</f>
        <v>1</v>
      </c>
      <c r="M654" s="1" t="b">
        <f t="shared" si="1"/>
        <v>1</v>
      </c>
    </row>
    <row r="655" ht="15.75" customHeight="1">
      <c r="A655" s="1" t="s">
        <v>664</v>
      </c>
      <c r="B655" s="1">
        <f>IFERROR(__xludf.DUMMYFUNCTION("SPLIT(A655,"" "")"),44.0)</f>
        <v>44</v>
      </c>
      <c r="C655" s="1">
        <f>IFERROR(__xludf.DUMMYFUNCTION("""COMPUTED_VALUE"""),47.0)</f>
        <v>47</v>
      </c>
      <c r="D655" s="1">
        <f>IFERROR(__xludf.DUMMYFUNCTION("""COMPUTED_VALUE"""),49.0)</f>
        <v>49</v>
      </c>
      <c r="E655" s="1">
        <f>IFERROR(__xludf.DUMMYFUNCTION("""COMPUTED_VALUE"""),50.0)</f>
        <v>50</v>
      </c>
      <c r="F655" s="1">
        <f>IFERROR(__xludf.DUMMYFUNCTION("""COMPUTED_VALUE"""),52.0)</f>
        <v>52</v>
      </c>
      <c r="G655" s="2">
        <f>IFERROR(__xludf.DUMMYFUNCTION("""COMPUTED_VALUE"""),53.0)</f>
        <v>53</v>
      </c>
      <c r="J655" s="1" t="b">
        <f t="array" ref="J655">IF(NOT(H655=""),AND(C655:H655&gt;B655:G655),IF(NOT(G655=""),AND(C655:G655&gt;B655:F655),IF(NOT(F655=""),AND(C655:F655&gt;B655:E655),AND(C655:E655&gt;B655:D655))))</f>
        <v>1</v>
      </c>
      <c r="K655" s="1" t="b">
        <f t="array" ref="K655">IF(NOT(H655=""),AND(C655:H655&lt;B655:G655),IF(NOT(G655=""),AND(C655:G655&lt;B655:F655),IF(NOT(F655=""),AND(C655:F655&lt;B655:E655),AND(C655:E655&lt;B655:D655))))</f>
        <v>0</v>
      </c>
      <c r="L655" s="1" t="b">
        <f t="array" ref="L655">IF(NOT(H655=""),AND(AND(ABS(C655:H655-B655:G655)&gt;0),AND(ABS(C655:H655-B655:G655)&lt;4)),IF(NOT(G655=""),AND(AND(ABS(C655:G655-B655:F655)&gt;0),AND(ABS(C655:G655-B655:F655)&lt;4)),IF(NOT(F655=""),AND(AND(ABS(C655:F655-B655:E655)&gt;0),AND(ABS(C655:F655-B655:E655)&lt;4)),AND(AND(ABS(C655:E655-B655:D655)&gt;0),AND(ABS(C655:E655-B655:D655)&lt;4)))))</f>
        <v>1</v>
      </c>
      <c r="M655" s="1" t="b">
        <f t="shared" si="1"/>
        <v>1</v>
      </c>
    </row>
    <row r="656" ht="15.75" customHeight="1">
      <c r="A656" s="1" t="s">
        <v>665</v>
      </c>
      <c r="B656" s="1">
        <f>IFERROR(__xludf.DUMMYFUNCTION("SPLIT(A656,"" "")"),65.0)</f>
        <v>65</v>
      </c>
      <c r="C656" s="1">
        <f>IFERROR(__xludf.DUMMYFUNCTION("""COMPUTED_VALUE"""),64.0)</f>
        <v>64</v>
      </c>
      <c r="D656" s="1">
        <f>IFERROR(__xludf.DUMMYFUNCTION("""COMPUTED_VALUE"""),62.0)</f>
        <v>62</v>
      </c>
      <c r="E656" s="1">
        <f>IFERROR(__xludf.DUMMYFUNCTION("""COMPUTED_VALUE"""),61.0)</f>
        <v>61</v>
      </c>
      <c r="F656" s="1">
        <f>IFERROR(__xludf.DUMMYFUNCTION("""COMPUTED_VALUE"""),60.0)</f>
        <v>60</v>
      </c>
      <c r="G656" s="2">
        <f>IFERROR(__xludf.DUMMYFUNCTION("""COMPUTED_VALUE"""),57.0)</f>
        <v>57</v>
      </c>
      <c r="J656" s="1" t="b">
        <f t="array" ref="J656">IF(NOT(H656=""),AND(C656:H656&gt;B656:G656),IF(NOT(G656=""),AND(C656:G656&gt;B656:F656),IF(NOT(F656=""),AND(C656:F656&gt;B656:E656),AND(C656:E656&gt;B656:D656))))</f>
        <v>0</v>
      </c>
      <c r="K656" s="1" t="b">
        <f t="array" ref="K656">IF(NOT(H656=""),AND(C656:H656&lt;B656:G656),IF(NOT(G656=""),AND(C656:G656&lt;B656:F656),IF(NOT(F656=""),AND(C656:F656&lt;B656:E656),AND(C656:E656&lt;B656:D656))))</f>
        <v>1</v>
      </c>
      <c r="L656" s="1" t="b">
        <f t="array" ref="L656">IF(NOT(H656=""),AND(AND(ABS(C656:H656-B656:G656)&gt;0),AND(ABS(C656:H656-B656:G656)&lt;4)),IF(NOT(G656=""),AND(AND(ABS(C656:G656-B656:F656)&gt;0),AND(ABS(C656:G656-B656:F656)&lt;4)),IF(NOT(F656=""),AND(AND(ABS(C656:F656-B656:E656)&gt;0),AND(ABS(C656:F656-B656:E656)&lt;4)),AND(AND(ABS(C656:E656-B656:D656)&gt;0),AND(ABS(C656:E656-B656:D656)&lt;4)))))</f>
        <v>1</v>
      </c>
      <c r="M656" s="1" t="b">
        <f t="shared" si="1"/>
        <v>1</v>
      </c>
    </row>
    <row r="657" ht="15.75" customHeight="1">
      <c r="A657" s="1" t="s">
        <v>666</v>
      </c>
      <c r="B657" s="1">
        <f>IFERROR(__xludf.DUMMYFUNCTION("SPLIT(A657,"" "")"),85.0)</f>
        <v>85</v>
      </c>
      <c r="C657" s="1">
        <f>IFERROR(__xludf.DUMMYFUNCTION("""COMPUTED_VALUE"""),82.0)</f>
        <v>82</v>
      </c>
      <c r="D657" s="1">
        <f>IFERROR(__xludf.DUMMYFUNCTION("""COMPUTED_VALUE"""),81.0)</f>
        <v>81</v>
      </c>
      <c r="E657" s="1">
        <f>IFERROR(__xludf.DUMMYFUNCTION("""COMPUTED_VALUE"""),80.0)</f>
        <v>80</v>
      </c>
      <c r="F657" s="1">
        <f>IFERROR(__xludf.DUMMYFUNCTION("""COMPUTED_VALUE"""),78.0)</f>
        <v>78</v>
      </c>
      <c r="G657" s="1">
        <f>IFERROR(__xludf.DUMMYFUNCTION("""COMPUTED_VALUE"""),77.0)</f>
        <v>77</v>
      </c>
      <c r="H657" s="2">
        <f>IFERROR(__xludf.DUMMYFUNCTION("""COMPUTED_VALUE"""),74.0)</f>
        <v>74</v>
      </c>
      <c r="J657" s="1" t="b">
        <f t="array" ref="J657">IF(NOT(H657=""),AND(C657:H657&gt;B657:G657),IF(NOT(G657=""),AND(C657:G657&gt;B657:F657),IF(NOT(F657=""),AND(C657:F657&gt;B657:E657),AND(C657:E657&gt;B657:D657))))</f>
        <v>0</v>
      </c>
      <c r="K657" s="1" t="b">
        <f t="array" ref="K657">IF(NOT(H657=""),AND(C657:H657&lt;B657:G657),IF(NOT(G657=""),AND(C657:G657&lt;B657:F657),IF(NOT(F657=""),AND(C657:F657&lt;B657:E657),AND(C657:E657&lt;B657:D657))))</f>
        <v>1</v>
      </c>
      <c r="L657" s="1" t="b">
        <f t="array" ref="L657">IF(NOT(H657=""),AND(AND(ABS(C657:H657-B657:G657)&gt;0),AND(ABS(C657:H657-B657:G657)&lt;4)),IF(NOT(G657=""),AND(AND(ABS(C657:G657-B657:F657)&gt;0),AND(ABS(C657:G657-B657:F657)&lt;4)),IF(NOT(F657=""),AND(AND(ABS(C657:F657-B657:E657)&gt;0),AND(ABS(C657:F657-B657:E657)&lt;4)),AND(AND(ABS(C657:E657-B657:D657)&gt;0),AND(ABS(C657:E657-B657:D657)&lt;4)))))</f>
        <v>1</v>
      </c>
      <c r="M657" s="1" t="b">
        <f t="shared" si="1"/>
        <v>1</v>
      </c>
    </row>
    <row r="658" ht="15.75" customHeight="1">
      <c r="A658" s="1" t="s">
        <v>667</v>
      </c>
      <c r="B658" s="1">
        <f>IFERROR(__xludf.DUMMYFUNCTION("SPLIT(A658,"" "")"),80.0)</f>
        <v>80</v>
      </c>
      <c r="C658" s="1">
        <f>IFERROR(__xludf.DUMMYFUNCTION("""COMPUTED_VALUE"""),77.0)</f>
        <v>77</v>
      </c>
      <c r="D658" s="1">
        <f>IFERROR(__xludf.DUMMYFUNCTION("""COMPUTED_VALUE"""),74.0)</f>
        <v>74</v>
      </c>
      <c r="E658" s="1">
        <f>IFERROR(__xludf.DUMMYFUNCTION("""COMPUTED_VALUE"""),71.0)</f>
        <v>71</v>
      </c>
      <c r="F658" s="1">
        <f>IFERROR(__xludf.DUMMYFUNCTION("""COMPUTED_VALUE"""),69.0)</f>
        <v>69</v>
      </c>
      <c r="G658" s="1">
        <f>IFERROR(__xludf.DUMMYFUNCTION("""COMPUTED_VALUE"""),67.0)</f>
        <v>67</v>
      </c>
      <c r="H658" s="2">
        <f>IFERROR(__xludf.DUMMYFUNCTION("""COMPUTED_VALUE"""),65.0)</f>
        <v>65</v>
      </c>
      <c r="J658" s="1" t="b">
        <f t="array" ref="J658">IF(NOT(H658=""),AND(C658:H658&gt;B658:G658),IF(NOT(G658=""),AND(C658:G658&gt;B658:F658),IF(NOT(F658=""),AND(C658:F658&gt;B658:E658),AND(C658:E658&gt;B658:D658))))</f>
        <v>0</v>
      </c>
      <c r="K658" s="1" t="b">
        <f t="array" ref="K658">IF(NOT(H658=""),AND(C658:H658&lt;B658:G658),IF(NOT(G658=""),AND(C658:G658&lt;B658:F658),IF(NOT(F658=""),AND(C658:F658&lt;B658:E658),AND(C658:E658&lt;B658:D658))))</f>
        <v>1</v>
      </c>
      <c r="L658" s="1" t="b">
        <f t="array" ref="L658">IF(NOT(H658=""),AND(AND(ABS(C658:H658-B658:G658)&gt;0),AND(ABS(C658:H658-B658:G658)&lt;4)),IF(NOT(G658=""),AND(AND(ABS(C658:G658-B658:F658)&gt;0),AND(ABS(C658:G658-B658:F658)&lt;4)),IF(NOT(F658=""),AND(AND(ABS(C658:F658-B658:E658)&gt;0),AND(ABS(C658:F658-B658:E658)&lt;4)),AND(AND(ABS(C658:E658-B658:D658)&gt;0),AND(ABS(C658:E658-B658:D658)&lt;4)))))</f>
        <v>1</v>
      </c>
      <c r="M658" s="1" t="b">
        <f t="shared" si="1"/>
        <v>1</v>
      </c>
    </row>
    <row r="659" ht="15.75" customHeight="1">
      <c r="A659" s="1" t="s">
        <v>668</v>
      </c>
      <c r="B659" s="1">
        <f>IFERROR(__xludf.DUMMYFUNCTION("SPLIT(A659,"" "")"),73.0)</f>
        <v>73</v>
      </c>
      <c r="C659" s="1">
        <f>IFERROR(__xludf.DUMMYFUNCTION("""COMPUTED_VALUE"""),70.0)</f>
        <v>70</v>
      </c>
      <c r="D659" s="1">
        <f>IFERROR(__xludf.DUMMYFUNCTION("""COMPUTED_VALUE"""),68.0)</f>
        <v>68</v>
      </c>
      <c r="E659" s="1">
        <f>IFERROR(__xludf.DUMMYFUNCTION("""COMPUTED_VALUE"""),66.0)</f>
        <v>66</v>
      </c>
      <c r="F659" s="1">
        <f>IFERROR(__xludf.DUMMYFUNCTION("""COMPUTED_VALUE"""),64.0)</f>
        <v>64</v>
      </c>
      <c r="G659" s="1">
        <f>IFERROR(__xludf.DUMMYFUNCTION("""COMPUTED_VALUE"""),63.0)</f>
        <v>63</v>
      </c>
      <c r="H659" s="2">
        <f>IFERROR(__xludf.DUMMYFUNCTION("""COMPUTED_VALUE"""),62.0)</f>
        <v>62</v>
      </c>
      <c r="J659" s="1" t="b">
        <f t="array" ref="J659">IF(NOT(H659=""),AND(C659:H659&gt;B659:G659),IF(NOT(G659=""),AND(C659:G659&gt;B659:F659),IF(NOT(F659=""),AND(C659:F659&gt;B659:E659),AND(C659:E659&gt;B659:D659))))</f>
        <v>0</v>
      </c>
      <c r="K659" s="1" t="b">
        <f t="array" ref="K659">IF(NOT(H659=""),AND(C659:H659&lt;B659:G659),IF(NOT(G659=""),AND(C659:G659&lt;B659:F659),IF(NOT(F659=""),AND(C659:F659&lt;B659:E659),AND(C659:E659&lt;B659:D659))))</f>
        <v>1</v>
      </c>
      <c r="L659" s="1" t="b">
        <f t="array" ref="L659">IF(NOT(H659=""),AND(AND(ABS(C659:H659-B659:G659)&gt;0),AND(ABS(C659:H659-B659:G659)&lt;4)),IF(NOT(G659=""),AND(AND(ABS(C659:G659-B659:F659)&gt;0),AND(ABS(C659:G659-B659:F659)&lt;4)),IF(NOT(F659=""),AND(AND(ABS(C659:F659-B659:E659)&gt;0),AND(ABS(C659:F659-B659:E659)&lt;4)),AND(AND(ABS(C659:E659-B659:D659)&gt;0),AND(ABS(C659:E659-B659:D659)&lt;4)))))</f>
        <v>1</v>
      </c>
      <c r="M659" s="1" t="b">
        <f t="shared" si="1"/>
        <v>1</v>
      </c>
    </row>
    <row r="660" ht="15.75" customHeight="1">
      <c r="A660" s="1" t="s">
        <v>669</v>
      </c>
      <c r="B660" s="1">
        <f>IFERROR(__xludf.DUMMYFUNCTION("SPLIT(A660,"" "")"),55.0)</f>
        <v>55</v>
      </c>
      <c r="C660" s="1">
        <f>IFERROR(__xludf.DUMMYFUNCTION("""COMPUTED_VALUE"""),57.0)</f>
        <v>57</v>
      </c>
      <c r="D660" s="1">
        <f>IFERROR(__xludf.DUMMYFUNCTION("""COMPUTED_VALUE"""),60.0)</f>
        <v>60</v>
      </c>
      <c r="E660" s="1">
        <f>IFERROR(__xludf.DUMMYFUNCTION("""COMPUTED_VALUE"""),62.0)</f>
        <v>62</v>
      </c>
      <c r="F660" s="1">
        <f>IFERROR(__xludf.DUMMYFUNCTION("""COMPUTED_VALUE"""),64.0)</f>
        <v>64</v>
      </c>
      <c r="G660" s="2">
        <f>IFERROR(__xludf.DUMMYFUNCTION("""COMPUTED_VALUE"""),66.0)</f>
        <v>66</v>
      </c>
      <c r="J660" s="1" t="b">
        <f t="array" ref="J660">IF(NOT(H660=""),AND(C660:H660&gt;B660:G660),IF(NOT(G660=""),AND(C660:G660&gt;B660:F660),IF(NOT(F660=""),AND(C660:F660&gt;B660:E660),AND(C660:E660&gt;B660:D660))))</f>
        <v>1</v>
      </c>
      <c r="K660" s="1" t="b">
        <f t="array" ref="K660">IF(NOT(H660=""),AND(C660:H660&lt;B660:G660),IF(NOT(G660=""),AND(C660:G660&lt;B660:F660),IF(NOT(F660=""),AND(C660:F660&lt;B660:E660),AND(C660:E660&lt;B660:D660))))</f>
        <v>0</v>
      </c>
      <c r="L660" s="1" t="b">
        <f t="array" ref="L660">IF(NOT(H660=""),AND(AND(ABS(C660:H660-B660:G660)&gt;0),AND(ABS(C660:H660-B660:G660)&lt;4)),IF(NOT(G660=""),AND(AND(ABS(C660:G660-B660:F660)&gt;0),AND(ABS(C660:G660-B660:F660)&lt;4)),IF(NOT(F660=""),AND(AND(ABS(C660:F660-B660:E660)&gt;0),AND(ABS(C660:F660-B660:E660)&lt;4)),AND(AND(ABS(C660:E660-B660:D660)&gt;0),AND(ABS(C660:E660-B660:D660)&lt;4)))))</f>
        <v>1</v>
      </c>
      <c r="M660" s="1" t="b">
        <f t="shared" si="1"/>
        <v>1</v>
      </c>
    </row>
    <row r="661" ht="15.75" customHeight="1">
      <c r="A661" s="1" t="s">
        <v>670</v>
      </c>
      <c r="B661" s="1">
        <f>IFERROR(__xludf.DUMMYFUNCTION("SPLIT(A661,"" "")"),10.0)</f>
        <v>10</v>
      </c>
      <c r="C661" s="1">
        <f>IFERROR(__xludf.DUMMYFUNCTION("""COMPUTED_VALUE"""),8.0)</f>
        <v>8</v>
      </c>
      <c r="D661" s="1">
        <f>IFERROR(__xludf.DUMMYFUNCTION("""COMPUTED_VALUE"""),6.0)</f>
        <v>6</v>
      </c>
      <c r="E661" s="1">
        <f>IFERROR(__xludf.DUMMYFUNCTION("""COMPUTED_VALUE"""),5.0)</f>
        <v>5</v>
      </c>
      <c r="F661" s="1">
        <f>IFERROR(__xludf.DUMMYFUNCTION("""COMPUTED_VALUE"""),4.0)</f>
        <v>4</v>
      </c>
      <c r="G661" s="1">
        <f>IFERROR(__xludf.DUMMYFUNCTION("""COMPUTED_VALUE"""),3.0)</f>
        <v>3</v>
      </c>
      <c r="H661" s="2">
        <f>IFERROR(__xludf.DUMMYFUNCTION("""COMPUTED_VALUE"""),1.0)</f>
        <v>1</v>
      </c>
      <c r="J661" s="1" t="b">
        <f t="array" ref="J661">IF(NOT(H661=""),AND(C661:H661&gt;B661:G661),IF(NOT(G661=""),AND(C661:G661&gt;B661:F661),IF(NOT(F661=""),AND(C661:F661&gt;B661:E661),AND(C661:E661&gt;B661:D661))))</f>
        <v>0</v>
      </c>
      <c r="K661" s="1" t="b">
        <f t="array" ref="K661">IF(NOT(H661=""),AND(C661:H661&lt;B661:G661),IF(NOT(G661=""),AND(C661:G661&lt;B661:F661),IF(NOT(F661=""),AND(C661:F661&lt;B661:E661),AND(C661:E661&lt;B661:D661))))</f>
        <v>1</v>
      </c>
      <c r="L661" s="1" t="b">
        <f t="array" ref="L661">IF(NOT(H661=""),AND(AND(ABS(C661:H661-B661:G661)&gt;0),AND(ABS(C661:H661-B661:G661)&lt;4)),IF(NOT(G661=""),AND(AND(ABS(C661:G661-B661:F661)&gt;0),AND(ABS(C661:G661-B661:F661)&lt;4)),IF(NOT(F661=""),AND(AND(ABS(C661:F661-B661:E661)&gt;0),AND(ABS(C661:F661-B661:E661)&lt;4)),AND(AND(ABS(C661:E661-B661:D661)&gt;0),AND(ABS(C661:E661-B661:D661)&lt;4)))))</f>
        <v>1</v>
      </c>
      <c r="M661" s="1" t="b">
        <f t="shared" si="1"/>
        <v>1</v>
      </c>
    </row>
    <row r="662" ht="15.75" customHeight="1">
      <c r="A662" s="1" t="s">
        <v>671</v>
      </c>
      <c r="B662" s="1">
        <f>IFERROR(__xludf.DUMMYFUNCTION("SPLIT(A662,"" "")"),61.0)</f>
        <v>61</v>
      </c>
      <c r="C662" s="1">
        <f>IFERROR(__xludf.DUMMYFUNCTION("""COMPUTED_VALUE"""),59.0)</f>
        <v>59</v>
      </c>
      <c r="D662" s="1">
        <f>IFERROR(__xludf.DUMMYFUNCTION("""COMPUTED_VALUE"""),58.0)</f>
        <v>58</v>
      </c>
      <c r="E662" s="1">
        <f>IFERROR(__xludf.DUMMYFUNCTION("""COMPUTED_VALUE"""),56.0)</f>
        <v>56</v>
      </c>
      <c r="F662" s="2">
        <f>IFERROR(__xludf.DUMMYFUNCTION("""COMPUTED_VALUE"""),54.0)</f>
        <v>54</v>
      </c>
      <c r="J662" s="1" t="b">
        <f t="array" ref="J662">IF(NOT(H662=""),AND(C662:H662&gt;B662:G662),IF(NOT(G662=""),AND(C662:G662&gt;B662:F662),IF(NOT(F662=""),AND(C662:F662&gt;B662:E662),AND(C662:E662&gt;B662:D662))))</f>
        <v>0</v>
      </c>
      <c r="K662" s="1" t="b">
        <f t="array" ref="K662">IF(NOT(H662=""),AND(C662:H662&lt;B662:G662),IF(NOT(G662=""),AND(C662:G662&lt;B662:F662),IF(NOT(F662=""),AND(C662:F662&lt;B662:E662),AND(C662:E662&lt;B662:D662))))</f>
        <v>1</v>
      </c>
      <c r="L662" s="1" t="b">
        <f t="array" ref="L662">IF(NOT(H662=""),AND(AND(ABS(C662:H662-B662:G662)&gt;0),AND(ABS(C662:H662-B662:G662)&lt;4)),IF(NOT(G662=""),AND(AND(ABS(C662:G662-B662:F662)&gt;0),AND(ABS(C662:G662-B662:F662)&lt;4)),IF(NOT(F662=""),AND(AND(ABS(C662:F662-B662:E662)&gt;0),AND(ABS(C662:F662-B662:E662)&lt;4)),AND(AND(ABS(C662:E662-B662:D662)&gt;0),AND(ABS(C662:E662-B662:D662)&lt;4)))))</f>
        <v>1</v>
      </c>
      <c r="M662" s="1" t="b">
        <f t="shared" si="1"/>
        <v>1</v>
      </c>
    </row>
    <row r="663" ht="15.75" customHeight="1">
      <c r="A663" s="1" t="s">
        <v>672</v>
      </c>
      <c r="B663" s="1">
        <f>IFERROR(__xludf.DUMMYFUNCTION("SPLIT(A663,"" "")"),28.0)</f>
        <v>28</v>
      </c>
      <c r="C663" s="1">
        <f>IFERROR(__xludf.DUMMYFUNCTION("""COMPUTED_VALUE"""),25.0)</f>
        <v>25</v>
      </c>
      <c r="D663" s="1">
        <f>IFERROR(__xludf.DUMMYFUNCTION("""COMPUTED_VALUE"""),24.0)</f>
        <v>24</v>
      </c>
      <c r="E663" s="1">
        <f>IFERROR(__xludf.DUMMYFUNCTION("""COMPUTED_VALUE"""),22.0)</f>
        <v>22</v>
      </c>
      <c r="F663" s="1">
        <f>IFERROR(__xludf.DUMMYFUNCTION("""COMPUTED_VALUE"""),21.0)</f>
        <v>21</v>
      </c>
      <c r="G663" s="1">
        <f>IFERROR(__xludf.DUMMYFUNCTION("""COMPUTED_VALUE"""),18.0)</f>
        <v>18</v>
      </c>
      <c r="H663" s="2">
        <f>IFERROR(__xludf.DUMMYFUNCTION("""COMPUTED_VALUE"""),15.0)</f>
        <v>15</v>
      </c>
      <c r="J663" s="1" t="b">
        <f t="array" ref="J663">IF(NOT(H663=""),AND(C663:H663&gt;B663:G663),IF(NOT(G663=""),AND(C663:G663&gt;B663:F663),IF(NOT(F663=""),AND(C663:F663&gt;B663:E663),AND(C663:E663&gt;B663:D663))))</f>
        <v>0</v>
      </c>
      <c r="K663" s="1" t="b">
        <f t="array" ref="K663">IF(NOT(H663=""),AND(C663:H663&lt;B663:G663),IF(NOT(G663=""),AND(C663:G663&lt;B663:F663),IF(NOT(F663=""),AND(C663:F663&lt;B663:E663),AND(C663:E663&lt;B663:D663))))</f>
        <v>1</v>
      </c>
      <c r="L663" s="1" t="b">
        <f t="array" ref="L663">IF(NOT(H663=""),AND(AND(ABS(C663:H663-B663:G663)&gt;0),AND(ABS(C663:H663-B663:G663)&lt;4)),IF(NOT(G663=""),AND(AND(ABS(C663:G663-B663:F663)&gt;0),AND(ABS(C663:G663-B663:F663)&lt;4)),IF(NOT(F663=""),AND(AND(ABS(C663:F663-B663:E663)&gt;0),AND(ABS(C663:F663-B663:E663)&lt;4)),AND(AND(ABS(C663:E663-B663:D663)&gt;0),AND(ABS(C663:E663-B663:D663)&lt;4)))))</f>
        <v>1</v>
      </c>
      <c r="M663" s="1" t="b">
        <f t="shared" si="1"/>
        <v>1</v>
      </c>
    </row>
    <row r="664" ht="15.75" customHeight="1">
      <c r="A664" s="1" t="s">
        <v>673</v>
      </c>
      <c r="B664" s="1">
        <f>IFERROR(__xludf.DUMMYFUNCTION("SPLIT(A664,"" "")"),30.0)</f>
        <v>30</v>
      </c>
      <c r="C664" s="1">
        <f>IFERROR(__xludf.DUMMYFUNCTION("""COMPUTED_VALUE"""),33.0)</f>
        <v>33</v>
      </c>
      <c r="D664" s="1">
        <f>IFERROR(__xludf.DUMMYFUNCTION("""COMPUTED_VALUE"""),34.0)</f>
        <v>34</v>
      </c>
      <c r="E664" s="1">
        <f>IFERROR(__xludf.DUMMYFUNCTION("""COMPUTED_VALUE"""),37.0)</f>
        <v>37</v>
      </c>
      <c r="F664" s="2">
        <f>IFERROR(__xludf.DUMMYFUNCTION("""COMPUTED_VALUE"""),40.0)</f>
        <v>40</v>
      </c>
      <c r="J664" s="1" t="b">
        <f t="array" ref="J664">IF(NOT(H664=""),AND(C664:H664&gt;B664:G664),IF(NOT(G664=""),AND(C664:G664&gt;B664:F664),IF(NOT(F664=""),AND(C664:F664&gt;B664:E664),AND(C664:E664&gt;B664:D664))))</f>
        <v>1</v>
      </c>
      <c r="K664" s="1" t="b">
        <f t="array" ref="K664">IF(NOT(H664=""),AND(C664:H664&lt;B664:G664),IF(NOT(G664=""),AND(C664:G664&lt;B664:F664),IF(NOT(F664=""),AND(C664:F664&lt;B664:E664),AND(C664:E664&lt;B664:D664))))</f>
        <v>0</v>
      </c>
      <c r="L664" s="1" t="b">
        <f t="array" ref="L664">IF(NOT(H664=""),AND(AND(ABS(C664:H664-B664:G664)&gt;0),AND(ABS(C664:H664-B664:G664)&lt;4)),IF(NOT(G664=""),AND(AND(ABS(C664:G664-B664:F664)&gt;0),AND(ABS(C664:G664-B664:F664)&lt;4)),IF(NOT(F664=""),AND(AND(ABS(C664:F664-B664:E664)&gt;0),AND(ABS(C664:F664-B664:E664)&lt;4)),AND(AND(ABS(C664:E664-B664:D664)&gt;0),AND(ABS(C664:E664-B664:D664)&lt;4)))))</f>
        <v>1</v>
      </c>
      <c r="M664" s="1" t="b">
        <f t="shared" si="1"/>
        <v>1</v>
      </c>
    </row>
    <row r="665" ht="15.75" customHeight="1">
      <c r="A665" s="1" t="s">
        <v>674</v>
      </c>
      <c r="B665" s="1">
        <f>IFERROR(__xludf.DUMMYFUNCTION("SPLIT(A665,"" "")"),85.0)</f>
        <v>85</v>
      </c>
      <c r="C665" s="1">
        <f>IFERROR(__xludf.DUMMYFUNCTION("""COMPUTED_VALUE"""),82.0)</f>
        <v>82</v>
      </c>
      <c r="D665" s="1">
        <f>IFERROR(__xludf.DUMMYFUNCTION("""COMPUTED_VALUE"""),80.0)</f>
        <v>80</v>
      </c>
      <c r="E665" s="1">
        <f>IFERROR(__xludf.DUMMYFUNCTION("""COMPUTED_VALUE"""),77.0)</f>
        <v>77</v>
      </c>
      <c r="F665" s="1">
        <f>IFERROR(__xludf.DUMMYFUNCTION("""COMPUTED_VALUE"""),76.0)</f>
        <v>76</v>
      </c>
      <c r="G665" s="2">
        <f>IFERROR(__xludf.DUMMYFUNCTION("""COMPUTED_VALUE"""),73.0)</f>
        <v>73</v>
      </c>
      <c r="J665" s="1" t="b">
        <f t="array" ref="J665">IF(NOT(H665=""),AND(C665:H665&gt;B665:G665),IF(NOT(G665=""),AND(C665:G665&gt;B665:F665),IF(NOT(F665=""),AND(C665:F665&gt;B665:E665),AND(C665:E665&gt;B665:D665))))</f>
        <v>0</v>
      </c>
      <c r="K665" s="1" t="b">
        <f t="array" ref="K665">IF(NOT(H665=""),AND(C665:H665&lt;B665:G665),IF(NOT(G665=""),AND(C665:G665&lt;B665:F665),IF(NOT(F665=""),AND(C665:F665&lt;B665:E665),AND(C665:E665&lt;B665:D665))))</f>
        <v>1</v>
      </c>
      <c r="L665" s="1" t="b">
        <f t="array" ref="L665">IF(NOT(H665=""),AND(AND(ABS(C665:H665-B665:G665)&gt;0),AND(ABS(C665:H665-B665:G665)&lt;4)),IF(NOT(G665=""),AND(AND(ABS(C665:G665-B665:F665)&gt;0),AND(ABS(C665:G665-B665:F665)&lt;4)),IF(NOT(F665=""),AND(AND(ABS(C665:F665-B665:E665)&gt;0),AND(ABS(C665:F665-B665:E665)&lt;4)),AND(AND(ABS(C665:E665-B665:D665)&gt;0),AND(ABS(C665:E665-B665:D665)&lt;4)))))</f>
        <v>1</v>
      </c>
      <c r="M665" s="1" t="b">
        <f t="shared" si="1"/>
        <v>1</v>
      </c>
    </row>
    <row r="666" ht="15.75" customHeight="1">
      <c r="A666" s="1" t="s">
        <v>675</v>
      </c>
      <c r="B666" s="1">
        <f>IFERROR(__xludf.DUMMYFUNCTION("SPLIT(A666,"" "")"),57.0)</f>
        <v>57</v>
      </c>
      <c r="C666" s="1">
        <f>IFERROR(__xludf.DUMMYFUNCTION("""COMPUTED_VALUE"""),60.0)</f>
        <v>60</v>
      </c>
      <c r="D666" s="1">
        <f>IFERROR(__xludf.DUMMYFUNCTION("""COMPUTED_VALUE"""),61.0)</f>
        <v>61</v>
      </c>
      <c r="E666" s="1">
        <f>IFERROR(__xludf.DUMMYFUNCTION("""COMPUTED_VALUE"""),64.0)</f>
        <v>64</v>
      </c>
      <c r="F666" s="2">
        <f>IFERROR(__xludf.DUMMYFUNCTION("""COMPUTED_VALUE"""),67.0)</f>
        <v>67</v>
      </c>
      <c r="J666" s="1" t="b">
        <f t="array" ref="J666">IF(NOT(H666=""),AND(C666:H666&gt;B666:G666),IF(NOT(G666=""),AND(C666:G666&gt;B666:F666),IF(NOT(F666=""),AND(C666:F666&gt;B666:E666),AND(C666:E666&gt;B666:D666))))</f>
        <v>1</v>
      </c>
      <c r="K666" s="1" t="b">
        <f t="array" ref="K666">IF(NOT(H666=""),AND(C666:H666&lt;B666:G666),IF(NOT(G666=""),AND(C666:G666&lt;B666:F666),IF(NOT(F666=""),AND(C666:F666&lt;B666:E666),AND(C666:E666&lt;B666:D666))))</f>
        <v>0</v>
      </c>
      <c r="L666" s="1" t="b">
        <f t="array" ref="L666">IF(NOT(H666=""),AND(AND(ABS(C666:H666-B666:G666)&gt;0),AND(ABS(C666:H666-B666:G666)&lt;4)),IF(NOT(G666=""),AND(AND(ABS(C666:G666-B666:F666)&gt;0),AND(ABS(C666:G666-B666:F666)&lt;4)),IF(NOT(F666=""),AND(AND(ABS(C666:F666-B666:E666)&gt;0),AND(ABS(C666:F666-B666:E666)&lt;4)),AND(AND(ABS(C666:E666-B666:D666)&gt;0),AND(ABS(C666:E666-B666:D666)&lt;4)))))</f>
        <v>1</v>
      </c>
      <c r="M666" s="1" t="b">
        <f t="shared" si="1"/>
        <v>1</v>
      </c>
    </row>
    <row r="667" ht="15.75" customHeight="1">
      <c r="A667" s="1" t="s">
        <v>676</v>
      </c>
      <c r="B667" s="1">
        <f>IFERROR(__xludf.DUMMYFUNCTION("SPLIT(A667,"" "")"),87.0)</f>
        <v>87</v>
      </c>
      <c r="C667" s="1">
        <f>IFERROR(__xludf.DUMMYFUNCTION("""COMPUTED_VALUE"""),88.0)</f>
        <v>88</v>
      </c>
      <c r="D667" s="1">
        <f>IFERROR(__xludf.DUMMYFUNCTION("""COMPUTED_VALUE"""),89.0)</f>
        <v>89</v>
      </c>
      <c r="E667" s="1">
        <f>IFERROR(__xludf.DUMMYFUNCTION("""COMPUTED_VALUE"""),90.0)</f>
        <v>90</v>
      </c>
      <c r="F667" s="1">
        <f>IFERROR(__xludf.DUMMYFUNCTION("""COMPUTED_VALUE"""),91.0)</f>
        <v>91</v>
      </c>
      <c r="G667" s="1">
        <f>IFERROR(__xludf.DUMMYFUNCTION("""COMPUTED_VALUE"""),94.0)</f>
        <v>94</v>
      </c>
      <c r="H667" s="2">
        <f>IFERROR(__xludf.DUMMYFUNCTION("""COMPUTED_VALUE"""),95.0)</f>
        <v>95</v>
      </c>
      <c r="J667" s="1" t="b">
        <f t="array" ref="J667">IF(NOT(H667=""),AND(C667:H667&gt;B667:G667),IF(NOT(G667=""),AND(C667:G667&gt;B667:F667),IF(NOT(F667=""),AND(C667:F667&gt;B667:E667),AND(C667:E667&gt;B667:D667))))</f>
        <v>1</v>
      </c>
      <c r="K667" s="1" t="b">
        <f t="array" ref="K667">IF(NOT(H667=""),AND(C667:H667&lt;B667:G667),IF(NOT(G667=""),AND(C667:G667&lt;B667:F667),IF(NOT(F667=""),AND(C667:F667&lt;B667:E667),AND(C667:E667&lt;B667:D667))))</f>
        <v>0</v>
      </c>
      <c r="L667" s="1" t="b">
        <f t="array" ref="L667">IF(NOT(H667=""),AND(AND(ABS(C667:H667-B667:G667)&gt;0),AND(ABS(C667:H667-B667:G667)&lt;4)),IF(NOT(G667=""),AND(AND(ABS(C667:G667-B667:F667)&gt;0),AND(ABS(C667:G667-B667:F667)&lt;4)),IF(NOT(F667=""),AND(AND(ABS(C667:F667-B667:E667)&gt;0),AND(ABS(C667:F667-B667:E667)&lt;4)),AND(AND(ABS(C667:E667-B667:D667)&gt;0),AND(ABS(C667:E667-B667:D667)&lt;4)))))</f>
        <v>1</v>
      </c>
      <c r="M667" s="1" t="b">
        <f t="shared" si="1"/>
        <v>1</v>
      </c>
    </row>
    <row r="668" ht="15.75" customHeight="1">
      <c r="A668" s="1" t="s">
        <v>677</v>
      </c>
      <c r="B668" s="1">
        <f>IFERROR(__xludf.DUMMYFUNCTION("SPLIT(A668,"" "")"),3.0)</f>
        <v>3</v>
      </c>
      <c r="C668" s="1">
        <f>IFERROR(__xludf.DUMMYFUNCTION("""COMPUTED_VALUE"""),4.0)</f>
        <v>4</v>
      </c>
      <c r="D668" s="1">
        <f>IFERROR(__xludf.DUMMYFUNCTION("""COMPUTED_VALUE"""),6.0)</f>
        <v>6</v>
      </c>
      <c r="E668" s="1">
        <f>IFERROR(__xludf.DUMMYFUNCTION("""COMPUTED_VALUE"""),7.0)</f>
        <v>7</v>
      </c>
      <c r="F668" s="2">
        <f>IFERROR(__xludf.DUMMYFUNCTION("""COMPUTED_VALUE"""),10.0)</f>
        <v>10</v>
      </c>
      <c r="J668" s="1" t="b">
        <f t="array" ref="J668">IF(NOT(H668=""),AND(C668:H668&gt;B668:G668),IF(NOT(G668=""),AND(C668:G668&gt;B668:F668),IF(NOT(F668=""),AND(C668:F668&gt;B668:E668),AND(C668:E668&gt;B668:D668))))</f>
        <v>1</v>
      </c>
      <c r="K668" s="1" t="b">
        <f t="array" ref="K668">IF(NOT(H668=""),AND(C668:H668&lt;B668:G668),IF(NOT(G668=""),AND(C668:G668&lt;B668:F668),IF(NOT(F668=""),AND(C668:F668&lt;B668:E668),AND(C668:E668&lt;B668:D668))))</f>
        <v>0</v>
      </c>
      <c r="L668" s="1" t="b">
        <f t="array" ref="L668">IF(NOT(H668=""),AND(AND(ABS(C668:H668-B668:G668)&gt;0),AND(ABS(C668:H668-B668:G668)&lt;4)),IF(NOT(G668=""),AND(AND(ABS(C668:G668-B668:F668)&gt;0),AND(ABS(C668:G668-B668:F668)&lt;4)),IF(NOT(F668=""),AND(AND(ABS(C668:F668-B668:E668)&gt;0),AND(ABS(C668:F668-B668:E668)&lt;4)),AND(AND(ABS(C668:E668-B668:D668)&gt;0),AND(ABS(C668:E668-B668:D668)&lt;4)))))</f>
        <v>1</v>
      </c>
      <c r="M668" s="1" t="b">
        <f t="shared" si="1"/>
        <v>1</v>
      </c>
    </row>
    <row r="669" ht="15.75" customHeight="1">
      <c r="A669" s="1" t="s">
        <v>678</v>
      </c>
      <c r="B669" s="1">
        <f>IFERROR(__xludf.DUMMYFUNCTION("SPLIT(A669,"" "")"),54.0)</f>
        <v>54</v>
      </c>
      <c r="C669" s="1">
        <f>IFERROR(__xludf.DUMMYFUNCTION("""COMPUTED_VALUE"""),52.0)</f>
        <v>52</v>
      </c>
      <c r="D669" s="1">
        <f>IFERROR(__xludf.DUMMYFUNCTION("""COMPUTED_VALUE"""),50.0)</f>
        <v>50</v>
      </c>
      <c r="E669" s="1">
        <f>IFERROR(__xludf.DUMMYFUNCTION("""COMPUTED_VALUE"""),49.0)</f>
        <v>49</v>
      </c>
      <c r="F669" s="1">
        <f>IFERROR(__xludf.DUMMYFUNCTION("""COMPUTED_VALUE"""),48.0)</f>
        <v>48</v>
      </c>
      <c r="G669" s="2">
        <f>IFERROR(__xludf.DUMMYFUNCTION("""COMPUTED_VALUE"""),46.0)</f>
        <v>46</v>
      </c>
      <c r="J669" s="1" t="b">
        <f t="array" ref="J669">IF(NOT(H669=""),AND(C669:H669&gt;B669:G669),IF(NOT(G669=""),AND(C669:G669&gt;B669:F669),IF(NOT(F669=""),AND(C669:F669&gt;B669:E669),AND(C669:E669&gt;B669:D669))))</f>
        <v>0</v>
      </c>
      <c r="K669" s="1" t="b">
        <f t="array" ref="K669">IF(NOT(H669=""),AND(C669:H669&lt;B669:G669),IF(NOT(G669=""),AND(C669:G669&lt;B669:F669),IF(NOT(F669=""),AND(C669:F669&lt;B669:E669),AND(C669:E669&lt;B669:D669))))</f>
        <v>1</v>
      </c>
      <c r="L669" s="1" t="b">
        <f t="array" ref="L669">IF(NOT(H669=""),AND(AND(ABS(C669:H669-B669:G669)&gt;0),AND(ABS(C669:H669-B669:G669)&lt;4)),IF(NOT(G669=""),AND(AND(ABS(C669:G669-B669:F669)&gt;0),AND(ABS(C669:G669-B669:F669)&lt;4)),IF(NOT(F669=""),AND(AND(ABS(C669:F669-B669:E669)&gt;0),AND(ABS(C669:F669-B669:E669)&lt;4)),AND(AND(ABS(C669:E669-B669:D669)&gt;0),AND(ABS(C669:E669-B669:D669)&lt;4)))))</f>
        <v>1</v>
      </c>
      <c r="M669" s="1" t="b">
        <f t="shared" si="1"/>
        <v>1</v>
      </c>
    </row>
    <row r="670" ht="15.75" customHeight="1">
      <c r="A670" s="1" t="s">
        <v>679</v>
      </c>
      <c r="B670" s="1">
        <f>IFERROR(__xludf.DUMMYFUNCTION("SPLIT(A670,"" "")"),92.0)</f>
        <v>92</v>
      </c>
      <c r="C670" s="1">
        <f>IFERROR(__xludf.DUMMYFUNCTION("""COMPUTED_VALUE"""),91.0)</f>
        <v>91</v>
      </c>
      <c r="D670" s="1">
        <f>IFERROR(__xludf.DUMMYFUNCTION("""COMPUTED_VALUE"""),88.0)</f>
        <v>88</v>
      </c>
      <c r="E670" s="1">
        <f>IFERROR(__xludf.DUMMYFUNCTION("""COMPUTED_VALUE"""),86.0)</f>
        <v>86</v>
      </c>
      <c r="F670" s="2">
        <f>IFERROR(__xludf.DUMMYFUNCTION("""COMPUTED_VALUE"""),84.0)</f>
        <v>84</v>
      </c>
      <c r="J670" s="1" t="b">
        <f t="array" ref="J670">IF(NOT(H670=""),AND(C670:H670&gt;B670:G670),IF(NOT(G670=""),AND(C670:G670&gt;B670:F670),IF(NOT(F670=""),AND(C670:F670&gt;B670:E670),AND(C670:E670&gt;B670:D670))))</f>
        <v>0</v>
      </c>
      <c r="K670" s="1" t="b">
        <f t="array" ref="K670">IF(NOT(H670=""),AND(C670:H670&lt;B670:G670),IF(NOT(G670=""),AND(C670:G670&lt;B670:F670),IF(NOT(F670=""),AND(C670:F670&lt;B670:E670),AND(C670:E670&lt;B670:D670))))</f>
        <v>1</v>
      </c>
      <c r="L670" s="1" t="b">
        <f t="array" ref="L670">IF(NOT(H670=""),AND(AND(ABS(C670:H670-B670:G670)&gt;0),AND(ABS(C670:H670-B670:G670)&lt;4)),IF(NOT(G670=""),AND(AND(ABS(C670:G670-B670:F670)&gt;0),AND(ABS(C670:G670-B670:F670)&lt;4)),IF(NOT(F670=""),AND(AND(ABS(C670:F670-B670:E670)&gt;0),AND(ABS(C670:F670-B670:E670)&lt;4)),AND(AND(ABS(C670:E670-B670:D670)&gt;0),AND(ABS(C670:E670-B670:D670)&lt;4)))))</f>
        <v>1</v>
      </c>
      <c r="M670" s="1" t="b">
        <f t="shared" si="1"/>
        <v>1</v>
      </c>
    </row>
    <row r="671" ht="15.75" customHeight="1">
      <c r="A671" s="1" t="s">
        <v>680</v>
      </c>
      <c r="B671" s="1">
        <f>IFERROR(__xludf.DUMMYFUNCTION("SPLIT(A671,"" "")"),82.0)</f>
        <v>82</v>
      </c>
      <c r="C671" s="1">
        <f>IFERROR(__xludf.DUMMYFUNCTION("""COMPUTED_VALUE"""),79.0)</f>
        <v>79</v>
      </c>
      <c r="D671" s="1">
        <f>IFERROR(__xludf.DUMMYFUNCTION("""COMPUTED_VALUE"""),76.0)</f>
        <v>76</v>
      </c>
      <c r="E671" s="1">
        <f>IFERROR(__xludf.DUMMYFUNCTION("""COMPUTED_VALUE"""),74.0)</f>
        <v>74</v>
      </c>
      <c r="F671" s="2">
        <f>IFERROR(__xludf.DUMMYFUNCTION("""COMPUTED_VALUE"""),71.0)</f>
        <v>71</v>
      </c>
      <c r="J671" s="1" t="b">
        <f t="array" ref="J671">IF(NOT(H671=""),AND(C671:H671&gt;B671:G671),IF(NOT(G671=""),AND(C671:G671&gt;B671:F671),IF(NOT(F671=""),AND(C671:F671&gt;B671:E671),AND(C671:E671&gt;B671:D671))))</f>
        <v>0</v>
      </c>
      <c r="K671" s="1" t="b">
        <f t="array" ref="K671">IF(NOT(H671=""),AND(C671:H671&lt;B671:G671),IF(NOT(G671=""),AND(C671:G671&lt;B671:F671),IF(NOT(F671=""),AND(C671:F671&lt;B671:E671),AND(C671:E671&lt;B671:D671))))</f>
        <v>1</v>
      </c>
      <c r="L671" s="1" t="b">
        <f t="array" ref="L671">IF(NOT(H671=""),AND(AND(ABS(C671:H671-B671:G671)&gt;0),AND(ABS(C671:H671-B671:G671)&lt;4)),IF(NOT(G671=""),AND(AND(ABS(C671:G671-B671:F671)&gt;0),AND(ABS(C671:G671-B671:F671)&lt;4)),IF(NOT(F671=""),AND(AND(ABS(C671:F671-B671:E671)&gt;0),AND(ABS(C671:F671-B671:E671)&lt;4)),AND(AND(ABS(C671:E671-B671:D671)&gt;0),AND(ABS(C671:E671-B671:D671)&lt;4)))))</f>
        <v>1</v>
      </c>
      <c r="M671" s="1" t="b">
        <f t="shared" si="1"/>
        <v>1</v>
      </c>
    </row>
    <row r="672" ht="15.75" customHeight="1">
      <c r="A672" s="1" t="s">
        <v>681</v>
      </c>
      <c r="B672" s="1">
        <f>IFERROR(__xludf.DUMMYFUNCTION("SPLIT(A672,"" "")"),56.0)</f>
        <v>56</v>
      </c>
      <c r="C672" s="1">
        <f>IFERROR(__xludf.DUMMYFUNCTION("""COMPUTED_VALUE"""),57.0)</f>
        <v>57</v>
      </c>
      <c r="D672" s="1">
        <f>IFERROR(__xludf.DUMMYFUNCTION("""COMPUTED_VALUE"""),60.0)</f>
        <v>60</v>
      </c>
      <c r="E672" s="1">
        <f>IFERROR(__xludf.DUMMYFUNCTION("""COMPUTED_VALUE"""),61.0)</f>
        <v>61</v>
      </c>
      <c r="F672" s="1">
        <f>IFERROR(__xludf.DUMMYFUNCTION("""COMPUTED_VALUE"""),63.0)</f>
        <v>63</v>
      </c>
      <c r="G672" s="1">
        <f>IFERROR(__xludf.DUMMYFUNCTION("""COMPUTED_VALUE"""),66.0)</f>
        <v>66</v>
      </c>
      <c r="H672" s="2">
        <f>IFERROR(__xludf.DUMMYFUNCTION("""COMPUTED_VALUE"""),69.0)</f>
        <v>69</v>
      </c>
      <c r="J672" s="1" t="b">
        <f t="array" ref="J672">IF(NOT(H672=""),AND(C672:H672&gt;B672:G672),IF(NOT(G672=""),AND(C672:G672&gt;B672:F672),IF(NOT(F672=""),AND(C672:F672&gt;B672:E672),AND(C672:E672&gt;B672:D672))))</f>
        <v>1</v>
      </c>
      <c r="K672" s="1" t="b">
        <f t="array" ref="K672">IF(NOT(H672=""),AND(C672:H672&lt;B672:G672),IF(NOT(G672=""),AND(C672:G672&lt;B672:F672),IF(NOT(F672=""),AND(C672:F672&lt;B672:E672),AND(C672:E672&lt;B672:D672))))</f>
        <v>0</v>
      </c>
      <c r="L672" s="1" t="b">
        <f t="array" ref="L672">IF(NOT(H672=""),AND(AND(ABS(C672:H672-B672:G672)&gt;0),AND(ABS(C672:H672-B672:G672)&lt;4)),IF(NOT(G672=""),AND(AND(ABS(C672:G672-B672:F672)&gt;0),AND(ABS(C672:G672-B672:F672)&lt;4)),IF(NOT(F672=""),AND(AND(ABS(C672:F672-B672:E672)&gt;0),AND(ABS(C672:F672-B672:E672)&lt;4)),AND(AND(ABS(C672:E672-B672:D672)&gt;0),AND(ABS(C672:E672-B672:D672)&lt;4)))))</f>
        <v>1</v>
      </c>
      <c r="M672" s="1" t="b">
        <f t="shared" si="1"/>
        <v>1</v>
      </c>
    </row>
    <row r="673" ht="15.75" customHeight="1">
      <c r="A673" s="1" t="s">
        <v>682</v>
      </c>
      <c r="B673" s="1">
        <f>IFERROR(__xludf.DUMMYFUNCTION("SPLIT(A673,"" "")"),71.0)</f>
        <v>71</v>
      </c>
      <c r="C673" s="1">
        <f>IFERROR(__xludf.DUMMYFUNCTION("""COMPUTED_VALUE"""),70.0)</f>
        <v>70</v>
      </c>
      <c r="D673" s="1">
        <f>IFERROR(__xludf.DUMMYFUNCTION("""COMPUTED_VALUE"""),68.0)</f>
        <v>68</v>
      </c>
      <c r="E673" s="1">
        <f>IFERROR(__xludf.DUMMYFUNCTION("""COMPUTED_VALUE"""),65.0)</f>
        <v>65</v>
      </c>
      <c r="F673" s="1">
        <f>IFERROR(__xludf.DUMMYFUNCTION("""COMPUTED_VALUE"""),62.0)</f>
        <v>62</v>
      </c>
      <c r="G673" s="1">
        <f>IFERROR(__xludf.DUMMYFUNCTION("""COMPUTED_VALUE"""),61.0)</f>
        <v>61</v>
      </c>
      <c r="H673" s="1">
        <f>IFERROR(__xludf.DUMMYFUNCTION("""COMPUTED_VALUE"""),59.0)</f>
        <v>59</v>
      </c>
      <c r="I673" s="1">
        <f>IFERROR(__xludf.DUMMYFUNCTION("""COMPUTED_VALUE"""),57.0)</f>
        <v>57</v>
      </c>
      <c r="J673" s="1" t="b">
        <f t="array" ref="J673">IF(NOT(H673=""),AND(C673:H673&gt;B673:G673),IF(NOT(G673=""),AND(C673:G673&gt;B673:F673),IF(NOT(F673=""),AND(C673:F673&gt;B673:E673),AND(C673:E673&gt;B673:D673))))</f>
        <v>0</v>
      </c>
      <c r="K673" s="1" t="b">
        <f t="array" ref="K673">IF(NOT(H673=""),AND(C673:H673&lt;B673:G673),IF(NOT(G673=""),AND(C673:G673&lt;B673:F673),IF(NOT(F673=""),AND(C673:F673&lt;B673:E673),AND(C673:E673&lt;B673:D673))))</f>
        <v>1</v>
      </c>
      <c r="L673" s="1" t="b">
        <f t="array" ref="L673">IF(NOT(H673=""),AND(AND(ABS(C673:H673-B673:G673)&gt;0),AND(ABS(C673:H673-B673:G673)&lt;4)),IF(NOT(G673=""),AND(AND(ABS(C673:G673-B673:F673)&gt;0),AND(ABS(C673:G673-B673:F673)&lt;4)),IF(NOT(F673=""),AND(AND(ABS(C673:F673-B673:E673)&gt;0),AND(ABS(C673:F673-B673:E673)&lt;4)),AND(AND(ABS(C673:E673-B673:D673)&gt;0),AND(ABS(C673:E673-B673:D673)&lt;4)))))</f>
        <v>1</v>
      </c>
      <c r="M673" s="1" t="b">
        <f t="shared" si="1"/>
        <v>1</v>
      </c>
    </row>
    <row r="674" ht="15.75" customHeight="1">
      <c r="A674" s="1" t="s">
        <v>683</v>
      </c>
      <c r="B674" s="1">
        <f>IFERROR(__xludf.DUMMYFUNCTION("SPLIT(A674,"" "")"),63.0)</f>
        <v>63</v>
      </c>
      <c r="C674" s="1">
        <f>IFERROR(__xludf.DUMMYFUNCTION("""COMPUTED_VALUE"""),62.0)</f>
        <v>62</v>
      </c>
      <c r="D674" s="1">
        <f>IFERROR(__xludf.DUMMYFUNCTION("""COMPUTED_VALUE"""),59.0)</f>
        <v>59</v>
      </c>
      <c r="E674" s="1">
        <f>IFERROR(__xludf.DUMMYFUNCTION("""COMPUTED_VALUE"""),56.0)</f>
        <v>56</v>
      </c>
      <c r="F674" s="1">
        <f>IFERROR(__xludf.DUMMYFUNCTION("""COMPUTED_VALUE"""),54.0)</f>
        <v>54</v>
      </c>
      <c r="G674" s="2">
        <f>IFERROR(__xludf.DUMMYFUNCTION("""COMPUTED_VALUE"""),51.0)</f>
        <v>51</v>
      </c>
      <c r="J674" s="1" t="b">
        <f t="array" ref="J674">IF(NOT(H674=""),AND(C674:H674&gt;B674:G674),IF(NOT(G674=""),AND(C674:G674&gt;B674:F674),IF(NOT(F674=""),AND(C674:F674&gt;B674:E674),AND(C674:E674&gt;B674:D674))))</f>
        <v>0</v>
      </c>
      <c r="K674" s="1" t="b">
        <f t="array" ref="K674">IF(NOT(H674=""),AND(C674:H674&lt;B674:G674),IF(NOT(G674=""),AND(C674:G674&lt;B674:F674),IF(NOT(F674=""),AND(C674:F674&lt;B674:E674),AND(C674:E674&lt;B674:D674))))</f>
        <v>1</v>
      </c>
      <c r="L674" s="1" t="b">
        <f t="array" ref="L674">IF(NOT(H674=""),AND(AND(ABS(C674:H674-B674:G674)&gt;0),AND(ABS(C674:H674-B674:G674)&lt;4)),IF(NOT(G674=""),AND(AND(ABS(C674:G674-B674:F674)&gt;0),AND(ABS(C674:G674-B674:F674)&lt;4)),IF(NOT(F674=""),AND(AND(ABS(C674:F674-B674:E674)&gt;0),AND(ABS(C674:F674-B674:E674)&lt;4)),AND(AND(ABS(C674:E674-B674:D674)&gt;0),AND(ABS(C674:E674-B674:D674)&lt;4)))))</f>
        <v>1</v>
      </c>
      <c r="M674" s="1" t="b">
        <f t="shared" si="1"/>
        <v>1</v>
      </c>
    </row>
    <row r="675" ht="15.75" customHeight="1">
      <c r="A675" s="1" t="s">
        <v>684</v>
      </c>
      <c r="B675" s="1">
        <f>IFERROR(__xludf.DUMMYFUNCTION("SPLIT(A675,"" "")"),10.0)</f>
        <v>10</v>
      </c>
      <c r="C675" s="1">
        <f>IFERROR(__xludf.DUMMYFUNCTION("""COMPUTED_VALUE"""),12.0)</f>
        <v>12</v>
      </c>
      <c r="D675" s="1">
        <f>IFERROR(__xludf.DUMMYFUNCTION("""COMPUTED_VALUE"""),14.0)</f>
        <v>14</v>
      </c>
      <c r="E675" s="1">
        <f>IFERROR(__xludf.DUMMYFUNCTION("""COMPUTED_VALUE"""),15.0)</f>
        <v>15</v>
      </c>
      <c r="F675" s="2">
        <f>IFERROR(__xludf.DUMMYFUNCTION("""COMPUTED_VALUE"""),18.0)</f>
        <v>18</v>
      </c>
      <c r="J675" s="1" t="b">
        <f t="array" ref="J675">IF(NOT(H675=""),AND(C675:H675&gt;B675:G675),IF(NOT(G675=""),AND(C675:G675&gt;B675:F675),IF(NOT(F675=""),AND(C675:F675&gt;B675:E675),AND(C675:E675&gt;B675:D675))))</f>
        <v>1</v>
      </c>
      <c r="K675" s="1" t="b">
        <f t="array" ref="K675">IF(NOT(H675=""),AND(C675:H675&lt;B675:G675),IF(NOT(G675=""),AND(C675:G675&lt;B675:F675),IF(NOT(F675=""),AND(C675:F675&lt;B675:E675),AND(C675:E675&lt;B675:D675))))</f>
        <v>0</v>
      </c>
      <c r="L675" s="1" t="b">
        <f t="array" ref="L675">IF(NOT(H675=""),AND(AND(ABS(C675:H675-B675:G675)&gt;0),AND(ABS(C675:H675-B675:G675)&lt;4)),IF(NOT(G675=""),AND(AND(ABS(C675:G675-B675:F675)&gt;0),AND(ABS(C675:G675-B675:F675)&lt;4)),IF(NOT(F675=""),AND(AND(ABS(C675:F675-B675:E675)&gt;0),AND(ABS(C675:F675-B675:E675)&lt;4)),AND(AND(ABS(C675:E675-B675:D675)&gt;0),AND(ABS(C675:E675-B675:D675)&lt;4)))))</f>
        <v>1</v>
      </c>
      <c r="M675" s="1" t="b">
        <f t="shared" si="1"/>
        <v>1</v>
      </c>
    </row>
    <row r="676" ht="15.75" customHeight="1">
      <c r="A676" s="1" t="s">
        <v>685</v>
      </c>
      <c r="B676" s="1">
        <f>IFERROR(__xludf.DUMMYFUNCTION("SPLIT(A676,"" "")"),22.0)</f>
        <v>22</v>
      </c>
      <c r="C676" s="1">
        <f>IFERROR(__xludf.DUMMYFUNCTION("""COMPUTED_VALUE"""),23.0)</f>
        <v>23</v>
      </c>
      <c r="D676" s="1">
        <f>IFERROR(__xludf.DUMMYFUNCTION("""COMPUTED_VALUE"""),24.0)</f>
        <v>24</v>
      </c>
      <c r="E676" s="1">
        <f>IFERROR(__xludf.DUMMYFUNCTION("""COMPUTED_VALUE"""),25.0)</f>
        <v>25</v>
      </c>
      <c r="F676" s="1">
        <f>IFERROR(__xludf.DUMMYFUNCTION("""COMPUTED_VALUE"""),26.0)</f>
        <v>26</v>
      </c>
      <c r="G676" s="1">
        <f>IFERROR(__xludf.DUMMYFUNCTION("""COMPUTED_VALUE"""),29.0)</f>
        <v>29</v>
      </c>
      <c r="H676" s="2">
        <f>IFERROR(__xludf.DUMMYFUNCTION("""COMPUTED_VALUE"""),30.0)</f>
        <v>30</v>
      </c>
      <c r="J676" s="1" t="b">
        <f t="array" ref="J676">IF(NOT(H676=""),AND(C676:H676&gt;B676:G676),IF(NOT(G676=""),AND(C676:G676&gt;B676:F676),IF(NOT(F676=""),AND(C676:F676&gt;B676:E676),AND(C676:E676&gt;B676:D676))))</f>
        <v>1</v>
      </c>
      <c r="K676" s="1" t="b">
        <f t="array" ref="K676">IF(NOT(H676=""),AND(C676:H676&lt;B676:G676),IF(NOT(G676=""),AND(C676:G676&lt;B676:F676),IF(NOT(F676=""),AND(C676:F676&lt;B676:E676),AND(C676:E676&lt;B676:D676))))</f>
        <v>0</v>
      </c>
      <c r="L676" s="1" t="b">
        <f t="array" ref="L676">IF(NOT(H676=""),AND(AND(ABS(C676:H676-B676:G676)&gt;0),AND(ABS(C676:H676-B676:G676)&lt;4)),IF(NOT(G676=""),AND(AND(ABS(C676:G676-B676:F676)&gt;0),AND(ABS(C676:G676-B676:F676)&lt;4)),IF(NOT(F676=""),AND(AND(ABS(C676:F676-B676:E676)&gt;0),AND(ABS(C676:F676-B676:E676)&lt;4)),AND(AND(ABS(C676:E676-B676:D676)&gt;0),AND(ABS(C676:E676-B676:D676)&lt;4)))))</f>
        <v>1</v>
      </c>
      <c r="M676" s="1" t="b">
        <f t="shared" si="1"/>
        <v>1</v>
      </c>
    </row>
    <row r="677" ht="15.75" customHeight="1">
      <c r="A677" s="1" t="s">
        <v>686</v>
      </c>
      <c r="B677" s="1">
        <f>IFERROR(__xludf.DUMMYFUNCTION("SPLIT(A677,"" "")"),24.0)</f>
        <v>24</v>
      </c>
      <c r="C677" s="1">
        <f>IFERROR(__xludf.DUMMYFUNCTION("""COMPUTED_VALUE"""),25.0)</f>
        <v>25</v>
      </c>
      <c r="D677" s="1">
        <f>IFERROR(__xludf.DUMMYFUNCTION("""COMPUTED_VALUE"""),26.0)</f>
        <v>26</v>
      </c>
      <c r="E677" s="1">
        <f>IFERROR(__xludf.DUMMYFUNCTION("""COMPUTED_VALUE"""),29.0)</f>
        <v>29</v>
      </c>
      <c r="F677" s="1">
        <f>IFERROR(__xludf.DUMMYFUNCTION("""COMPUTED_VALUE"""),30.0)</f>
        <v>30</v>
      </c>
      <c r="G677" s="1">
        <f>IFERROR(__xludf.DUMMYFUNCTION("""COMPUTED_VALUE"""),31.0)</f>
        <v>31</v>
      </c>
      <c r="H677" s="1">
        <f>IFERROR(__xludf.DUMMYFUNCTION("""COMPUTED_VALUE"""),34.0)</f>
        <v>34</v>
      </c>
      <c r="I677" s="1">
        <f>IFERROR(__xludf.DUMMYFUNCTION("""COMPUTED_VALUE"""),37.0)</f>
        <v>37</v>
      </c>
      <c r="J677" s="1" t="b">
        <f t="array" ref="J677">IF(NOT(H677=""),AND(C677:H677&gt;B677:G677),IF(NOT(G677=""),AND(C677:G677&gt;B677:F677),IF(NOT(F677=""),AND(C677:F677&gt;B677:E677),AND(C677:E677&gt;B677:D677))))</f>
        <v>1</v>
      </c>
      <c r="K677" s="1" t="b">
        <f t="array" ref="K677">IF(NOT(H677=""),AND(C677:H677&lt;B677:G677),IF(NOT(G677=""),AND(C677:G677&lt;B677:F677),IF(NOT(F677=""),AND(C677:F677&lt;B677:E677),AND(C677:E677&lt;B677:D677))))</f>
        <v>0</v>
      </c>
      <c r="L677" s="1" t="b">
        <f t="array" ref="L677">IF(NOT(H677=""),AND(AND(ABS(C677:H677-B677:G677)&gt;0),AND(ABS(C677:H677-B677:G677)&lt;4)),IF(NOT(G677=""),AND(AND(ABS(C677:G677-B677:F677)&gt;0),AND(ABS(C677:G677-B677:F677)&lt;4)),IF(NOT(F677=""),AND(AND(ABS(C677:F677-B677:E677)&gt;0),AND(ABS(C677:F677-B677:E677)&lt;4)),AND(AND(ABS(C677:E677-B677:D677)&gt;0),AND(ABS(C677:E677-B677:D677)&lt;4)))))</f>
        <v>1</v>
      </c>
      <c r="M677" s="1" t="b">
        <f t="shared" si="1"/>
        <v>1</v>
      </c>
    </row>
    <row r="678" ht="15.75" customHeight="1">
      <c r="A678" s="1" t="s">
        <v>687</v>
      </c>
      <c r="B678" s="1">
        <f>IFERROR(__xludf.DUMMYFUNCTION("SPLIT(A678,"" "")"),34.0)</f>
        <v>34</v>
      </c>
      <c r="C678" s="1">
        <f>IFERROR(__xludf.DUMMYFUNCTION("""COMPUTED_VALUE"""),33.0)</f>
        <v>33</v>
      </c>
      <c r="D678" s="1">
        <f>IFERROR(__xludf.DUMMYFUNCTION("""COMPUTED_VALUE"""),32.0)</f>
        <v>32</v>
      </c>
      <c r="E678" s="1">
        <f>IFERROR(__xludf.DUMMYFUNCTION("""COMPUTED_VALUE"""),31.0)</f>
        <v>31</v>
      </c>
      <c r="F678" s="1">
        <f>IFERROR(__xludf.DUMMYFUNCTION("""COMPUTED_VALUE"""),29.0)</f>
        <v>29</v>
      </c>
      <c r="G678" s="1">
        <f>IFERROR(__xludf.DUMMYFUNCTION("""COMPUTED_VALUE"""),28.0)</f>
        <v>28</v>
      </c>
      <c r="H678" s="2">
        <f>IFERROR(__xludf.DUMMYFUNCTION("""COMPUTED_VALUE"""),25.0)</f>
        <v>25</v>
      </c>
      <c r="J678" s="1" t="b">
        <f t="array" ref="J678">IF(NOT(H678=""),AND(C678:H678&gt;B678:G678),IF(NOT(G678=""),AND(C678:G678&gt;B678:F678),IF(NOT(F678=""),AND(C678:F678&gt;B678:E678),AND(C678:E678&gt;B678:D678))))</f>
        <v>0</v>
      </c>
      <c r="K678" s="1" t="b">
        <f t="array" ref="K678">IF(NOT(H678=""),AND(C678:H678&lt;B678:G678),IF(NOT(G678=""),AND(C678:G678&lt;B678:F678),IF(NOT(F678=""),AND(C678:F678&lt;B678:E678),AND(C678:E678&lt;B678:D678))))</f>
        <v>1</v>
      </c>
      <c r="L678" s="1" t="b">
        <f t="array" ref="L678">IF(NOT(H678=""),AND(AND(ABS(C678:H678-B678:G678)&gt;0),AND(ABS(C678:H678-B678:G678)&lt;4)),IF(NOT(G678=""),AND(AND(ABS(C678:G678-B678:F678)&gt;0),AND(ABS(C678:G678-B678:F678)&lt;4)),IF(NOT(F678=""),AND(AND(ABS(C678:F678-B678:E678)&gt;0),AND(ABS(C678:F678-B678:E678)&lt;4)),AND(AND(ABS(C678:E678-B678:D678)&gt;0),AND(ABS(C678:E678-B678:D678)&lt;4)))))</f>
        <v>1</v>
      </c>
      <c r="M678" s="1" t="b">
        <f t="shared" si="1"/>
        <v>1</v>
      </c>
    </row>
    <row r="679" ht="15.75" customHeight="1">
      <c r="A679" s="1" t="s">
        <v>688</v>
      </c>
      <c r="B679" s="1">
        <f>IFERROR(__xludf.DUMMYFUNCTION("SPLIT(A679,"" "")"),39.0)</f>
        <v>39</v>
      </c>
      <c r="C679" s="1">
        <f>IFERROR(__xludf.DUMMYFUNCTION("""COMPUTED_VALUE"""),41.0)</f>
        <v>41</v>
      </c>
      <c r="D679" s="1">
        <f>IFERROR(__xludf.DUMMYFUNCTION("""COMPUTED_VALUE"""),44.0)</f>
        <v>44</v>
      </c>
      <c r="E679" s="1">
        <f>IFERROR(__xludf.DUMMYFUNCTION("""COMPUTED_VALUE"""),46.0)</f>
        <v>46</v>
      </c>
      <c r="F679" s="2">
        <f>IFERROR(__xludf.DUMMYFUNCTION("""COMPUTED_VALUE"""),48.0)</f>
        <v>48</v>
      </c>
      <c r="J679" s="1" t="b">
        <f t="array" ref="J679">IF(NOT(H679=""),AND(C679:H679&gt;B679:G679),IF(NOT(G679=""),AND(C679:G679&gt;B679:F679),IF(NOT(F679=""),AND(C679:F679&gt;B679:E679),AND(C679:E679&gt;B679:D679))))</f>
        <v>1</v>
      </c>
      <c r="K679" s="1" t="b">
        <f t="array" ref="K679">IF(NOT(H679=""),AND(C679:H679&lt;B679:G679),IF(NOT(G679=""),AND(C679:G679&lt;B679:F679),IF(NOT(F679=""),AND(C679:F679&lt;B679:E679),AND(C679:E679&lt;B679:D679))))</f>
        <v>0</v>
      </c>
      <c r="L679" s="1" t="b">
        <f t="array" ref="L679">IF(NOT(H679=""),AND(AND(ABS(C679:H679-B679:G679)&gt;0),AND(ABS(C679:H679-B679:G679)&lt;4)),IF(NOT(G679=""),AND(AND(ABS(C679:G679-B679:F679)&gt;0),AND(ABS(C679:G679-B679:F679)&lt;4)),IF(NOT(F679=""),AND(AND(ABS(C679:F679-B679:E679)&gt;0),AND(ABS(C679:F679-B679:E679)&lt;4)),AND(AND(ABS(C679:E679-B679:D679)&gt;0),AND(ABS(C679:E679-B679:D679)&lt;4)))))</f>
        <v>1</v>
      </c>
      <c r="M679" s="1" t="b">
        <f t="shared" si="1"/>
        <v>1</v>
      </c>
    </row>
    <row r="680" ht="15.75" customHeight="1">
      <c r="A680" s="1" t="s">
        <v>689</v>
      </c>
      <c r="B680" s="1">
        <f>IFERROR(__xludf.DUMMYFUNCTION("SPLIT(A680,"" "")"),15.0)</f>
        <v>15</v>
      </c>
      <c r="C680" s="1">
        <f>IFERROR(__xludf.DUMMYFUNCTION("""COMPUTED_VALUE"""),18.0)</f>
        <v>18</v>
      </c>
      <c r="D680" s="1">
        <f>IFERROR(__xludf.DUMMYFUNCTION("""COMPUTED_VALUE"""),20.0)</f>
        <v>20</v>
      </c>
      <c r="E680" s="1">
        <f>IFERROR(__xludf.DUMMYFUNCTION("""COMPUTED_VALUE"""),22.0)</f>
        <v>22</v>
      </c>
      <c r="F680" s="2">
        <f>IFERROR(__xludf.DUMMYFUNCTION("""COMPUTED_VALUE"""),25.0)</f>
        <v>25</v>
      </c>
      <c r="J680" s="1" t="b">
        <f t="array" ref="J680">IF(NOT(H680=""),AND(C680:H680&gt;B680:G680),IF(NOT(G680=""),AND(C680:G680&gt;B680:F680),IF(NOT(F680=""),AND(C680:F680&gt;B680:E680),AND(C680:E680&gt;B680:D680))))</f>
        <v>1</v>
      </c>
      <c r="K680" s="1" t="b">
        <f t="array" ref="K680">IF(NOT(H680=""),AND(C680:H680&lt;B680:G680),IF(NOT(G680=""),AND(C680:G680&lt;B680:F680),IF(NOT(F680=""),AND(C680:F680&lt;B680:E680),AND(C680:E680&lt;B680:D680))))</f>
        <v>0</v>
      </c>
      <c r="L680" s="1" t="b">
        <f t="array" ref="L680">IF(NOT(H680=""),AND(AND(ABS(C680:H680-B680:G680)&gt;0),AND(ABS(C680:H680-B680:G680)&lt;4)),IF(NOT(G680=""),AND(AND(ABS(C680:G680-B680:F680)&gt;0),AND(ABS(C680:G680-B680:F680)&lt;4)),IF(NOT(F680=""),AND(AND(ABS(C680:F680-B680:E680)&gt;0),AND(ABS(C680:F680-B680:E680)&lt;4)),AND(AND(ABS(C680:E680-B680:D680)&gt;0),AND(ABS(C680:E680-B680:D680)&lt;4)))))</f>
        <v>1</v>
      </c>
      <c r="M680" s="1" t="b">
        <f t="shared" si="1"/>
        <v>1</v>
      </c>
    </row>
    <row r="681" ht="15.75" customHeight="1">
      <c r="A681" s="1" t="s">
        <v>690</v>
      </c>
      <c r="B681" s="1">
        <f>IFERROR(__xludf.DUMMYFUNCTION("SPLIT(A681,"" "")"),69.0)</f>
        <v>69</v>
      </c>
      <c r="C681" s="1">
        <f>IFERROR(__xludf.DUMMYFUNCTION("""COMPUTED_VALUE"""),72.0)</f>
        <v>72</v>
      </c>
      <c r="D681" s="1">
        <f>IFERROR(__xludf.DUMMYFUNCTION("""COMPUTED_VALUE"""),74.0)</f>
        <v>74</v>
      </c>
      <c r="E681" s="1">
        <f>IFERROR(__xludf.DUMMYFUNCTION("""COMPUTED_VALUE"""),75.0)</f>
        <v>75</v>
      </c>
      <c r="F681" s="1">
        <f>IFERROR(__xludf.DUMMYFUNCTION("""COMPUTED_VALUE"""),76.0)</f>
        <v>76</v>
      </c>
      <c r="G681" s="2">
        <f>IFERROR(__xludf.DUMMYFUNCTION("""COMPUTED_VALUE"""),77.0)</f>
        <v>77</v>
      </c>
      <c r="J681" s="1" t="b">
        <f t="array" ref="J681">IF(NOT(H681=""),AND(C681:H681&gt;B681:G681),IF(NOT(G681=""),AND(C681:G681&gt;B681:F681),IF(NOT(F681=""),AND(C681:F681&gt;B681:E681),AND(C681:E681&gt;B681:D681))))</f>
        <v>1</v>
      </c>
      <c r="K681" s="1" t="b">
        <f t="array" ref="K681">IF(NOT(H681=""),AND(C681:H681&lt;B681:G681),IF(NOT(G681=""),AND(C681:G681&lt;B681:F681),IF(NOT(F681=""),AND(C681:F681&lt;B681:E681),AND(C681:E681&lt;B681:D681))))</f>
        <v>0</v>
      </c>
      <c r="L681" s="1" t="b">
        <f t="array" ref="L681">IF(NOT(H681=""),AND(AND(ABS(C681:H681-B681:G681)&gt;0),AND(ABS(C681:H681-B681:G681)&lt;4)),IF(NOT(G681=""),AND(AND(ABS(C681:G681-B681:F681)&gt;0),AND(ABS(C681:G681-B681:F681)&lt;4)),IF(NOT(F681=""),AND(AND(ABS(C681:F681-B681:E681)&gt;0),AND(ABS(C681:F681-B681:E681)&lt;4)),AND(AND(ABS(C681:E681-B681:D681)&gt;0),AND(ABS(C681:E681-B681:D681)&lt;4)))))</f>
        <v>1</v>
      </c>
      <c r="M681" s="1" t="b">
        <f t="shared" si="1"/>
        <v>1</v>
      </c>
    </row>
    <row r="682" ht="15.75" customHeight="1">
      <c r="A682" s="1" t="s">
        <v>691</v>
      </c>
      <c r="B682" s="1">
        <f>IFERROR(__xludf.DUMMYFUNCTION("SPLIT(A682,"" "")"),88.0)</f>
        <v>88</v>
      </c>
      <c r="C682" s="1">
        <f>IFERROR(__xludf.DUMMYFUNCTION("""COMPUTED_VALUE"""),87.0)</f>
        <v>87</v>
      </c>
      <c r="D682" s="1">
        <f>IFERROR(__xludf.DUMMYFUNCTION("""COMPUTED_VALUE"""),86.0)</f>
        <v>86</v>
      </c>
      <c r="E682" s="1">
        <f>IFERROR(__xludf.DUMMYFUNCTION("""COMPUTED_VALUE"""),85.0)</f>
        <v>85</v>
      </c>
      <c r="F682" s="2">
        <f>IFERROR(__xludf.DUMMYFUNCTION("""COMPUTED_VALUE"""),84.0)</f>
        <v>84</v>
      </c>
      <c r="J682" s="1" t="b">
        <f t="array" ref="J682">IF(NOT(H682=""),AND(C682:H682&gt;B682:G682),IF(NOT(G682=""),AND(C682:G682&gt;B682:F682),IF(NOT(F682=""),AND(C682:F682&gt;B682:E682),AND(C682:E682&gt;B682:D682))))</f>
        <v>0</v>
      </c>
      <c r="K682" s="1" t="b">
        <f t="array" ref="K682">IF(NOT(H682=""),AND(C682:H682&lt;B682:G682),IF(NOT(G682=""),AND(C682:G682&lt;B682:F682),IF(NOT(F682=""),AND(C682:F682&lt;B682:E682),AND(C682:E682&lt;B682:D682))))</f>
        <v>1</v>
      </c>
      <c r="L682" s="1" t="b">
        <f t="array" ref="L682">IF(NOT(H682=""),AND(AND(ABS(C682:H682-B682:G682)&gt;0),AND(ABS(C682:H682-B682:G682)&lt;4)),IF(NOT(G682=""),AND(AND(ABS(C682:G682-B682:F682)&gt;0),AND(ABS(C682:G682-B682:F682)&lt;4)),IF(NOT(F682=""),AND(AND(ABS(C682:F682-B682:E682)&gt;0),AND(ABS(C682:F682-B682:E682)&lt;4)),AND(AND(ABS(C682:E682-B682:D682)&gt;0),AND(ABS(C682:E682-B682:D682)&lt;4)))))</f>
        <v>1</v>
      </c>
      <c r="M682" s="1" t="b">
        <f t="shared" si="1"/>
        <v>1</v>
      </c>
    </row>
    <row r="683" ht="15.75" customHeight="1">
      <c r="A683" s="1" t="s">
        <v>692</v>
      </c>
      <c r="B683" s="1">
        <f>IFERROR(__xludf.DUMMYFUNCTION("SPLIT(A683,"" "")"),53.0)</f>
        <v>53</v>
      </c>
      <c r="C683" s="1">
        <f>IFERROR(__xludf.DUMMYFUNCTION("""COMPUTED_VALUE"""),50.0)</f>
        <v>50</v>
      </c>
      <c r="D683" s="1">
        <f>IFERROR(__xludf.DUMMYFUNCTION("""COMPUTED_VALUE"""),47.0)</f>
        <v>47</v>
      </c>
      <c r="E683" s="1">
        <f>IFERROR(__xludf.DUMMYFUNCTION("""COMPUTED_VALUE"""),46.0)</f>
        <v>46</v>
      </c>
      <c r="F683" s="1">
        <f>IFERROR(__xludf.DUMMYFUNCTION("""COMPUTED_VALUE"""),44.0)</f>
        <v>44</v>
      </c>
      <c r="G683" s="1">
        <f>IFERROR(__xludf.DUMMYFUNCTION("""COMPUTED_VALUE"""),43.0)</f>
        <v>43</v>
      </c>
      <c r="H683" s="1">
        <f>IFERROR(__xludf.DUMMYFUNCTION("""COMPUTED_VALUE"""),40.0)</f>
        <v>40</v>
      </c>
      <c r="I683" s="1">
        <f>IFERROR(__xludf.DUMMYFUNCTION("""COMPUTED_VALUE"""),38.0)</f>
        <v>38</v>
      </c>
      <c r="J683" s="1" t="b">
        <f t="array" ref="J683">IF(NOT(H683=""),AND(C683:H683&gt;B683:G683),IF(NOT(G683=""),AND(C683:G683&gt;B683:F683),IF(NOT(F683=""),AND(C683:F683&gt;B683:E683),AND(C683:E683&gt;B683:D683))))</f>
        <v>0</v>
      </c>
      <c r="K683" s="1" t="b">
        <f t="array" ref="K683">IF(NOT(H683=""),AND(C683:H683&lt;B683:G683),IF(NOT(G683=""),AND(C683:G683&lt;B683:F683),IF(NOT(F683=""),AND(C683:F683&lt;B683:E683),AND(C683:E683&lt;B683:D683))))</f>
        <v>1</v>
      </c>
      <c r="L683" s="1" t="b">
        <f t="array" ref="L683">IF(NOT(H683=""),AND(AND(ABS(C683:H683-B683:G683)&gt;0),AND(ABS(C683:H683-B683:G683)&lt;4)),IF(NOT(G683=""),AND(AND(ABS(C683:G683-B683:F683)&gt;0),AND(ABS(C683:G683-B683:F683)&lt;4)),IF(NOT(F683=""),AND(AND(ABS(C683:F683-B683:E683)&gt;0),AND(ABS(C683:F683-B683:E683)&lt;4)),AND(AND(ABS(C683:E683-B683:D683)&gt;0),AND(ABS(C683:E683-B683:D683)&lt;4)))))</f>
        <v>1</v>
      </c>
      <c r="M683" s="1" t="b">
        <f t="shared" si="1"/>
        <v>1</v>
      </c>
    </row>
    <row r="684" ht="15.75" customHeight="1">
      <c r="A684" s="1" t="s">
        <v>693</v>
      </c>
      <c r="B684" s="1">
        <f>IFERROR(__xludf.DUMMYFUNCTION("SPLIT(A684,"" "")"),84.0)</f>
        <v>84</v>
      </c>
      <c r="C684" s="1">
        <f>IFERROR(__xludf.DUMMYFUNCTION("""COMPUTED_VALUE"""),81.0)</f>
        <v>81</v>
      </c>
      <c r="D684" s="1">
        <f>IFERROR(__xludf.DUMMYFUNCTION("""COMPUTED_VALUE"""),78.0)</f>
        <v>78</v>
      </c>
      <c r="E684" s="1">
        <f>IFERROR(__xludf.DUMMYFUNCTION("""COMPUTED_VALUE"""),76.0)</f>
        <v>76</v>
      </c>
      <c r="F684" s="1">
        <f>IFERROR(__xludf.DUMMYFUNCTION("""COMPUTED_VALUE"""),74.0)</f>
        <v>74</v>
      </c>
      <c r="G684" s="1">
        <f>IFERROR(__xludf.DUMMYFUNCTION("""COMPUTED_VALUE"""),71.0)</f>
        <v>71</v>
      </c>
      <c r="H684" s="2">
        <f>IFERROR(__xludf.DUMMYFUNCTION("""COMPUTED_VALUE"""),69.0)</f>
        <v>69</v>
      </c>
      <c r="J684" s="1" t="b">
        <f t="array" ref="J684">IF(NOT(H684=""),AND(C684:H684&gt;B684:G684),IF(NOT(G684=""),AND(C684:G684&gt;B684:F684),IF(NOT(F684=""),AND(C684:F684&gt;B684:E684),AND(C684:E684&gt;B684:D684))))</f>
        <v>0</v>
      </c>
      <c r="K684" s="1" t="b">
        <f t="array" ref="K684">IF(NOT(H684=""),AND(C684:H684&lt;B684:G684),IF(NOT(G684=""),AND(C684:G684&lt;B684:F684),IF(NOT(F684=""),AND(C684:F684&lt;B684:E684),AND(C684:E684&lt;B684:D684))))</f>
        <v>1</v>
      </c>
      <c r="L684" s="1" t="b">
        <f t="array" ref="L684">IF(NOT(H684=""),AND(AND(ABS(C684:H684-B684:G684)&gt;0),AND(ABS(C684:H684-B684:G684)&lt;4)),IF(NOT(G684=""),AND(AND(ABS(C684:G684-B684:F684)&gt;0),AND(ABS(C684:G684-B684:F684)&lt;4)),IF(NOT(F684=""),AND(AND(ABS(C684:F684-B684:E684)&gt;0),AND(ABS(C684:F684-B684:E684)&lt;4)),AND(AND(ABS(C684:E684-B684:D684)&gt;0),AND(ABS(C684:E684-B684:D684)&lt;4)))))</f>
        <v>1</v>
      </c>
      <c r="M684" s="1" t="b">
        <f t="shared" si="1"/>
        <v>1</v>
      </c>
    </row>
    <row r="685" ht="15.75" customHeight="1">
      <c r="A685" s="1" t="s">
        <v>694</v>
      </c>
      <c r="B685" s="1">
        <f>IFERROR(__xludf.DUMMYFUNCTION("SPLIT(A685,"" "")"),25.0)</f>
        <v>25</v>
      </c>
      <c r="C685" s="1">
        <f>IFERROR(__xludf.DUMMYFUNCTION("""COMPUTED_VALUE"""),23.0)</f>
        <v>23</v>
      </c>
      <c r="D685" s="1">
        <f>IFERROR(__xludf.DUMMYFUNCTION("""COMPUTED_VALUE"""),20.0)</f>
        <v>20</v>
      </c>
      <c r="E685" s="1">
        <f>IFERROR(__xludf.DUMMYFUNCTION("""COMPUTED_VALUE"""),18.0)</f>
        <v>18</v>
      </c>
      <c r="F685" s="1">
        <f>IFERROR(__xludf.DUMMYFUNCTION("""COMPUTED_VALUE"""),17.0)</f>
        <v>17</v>
      </c>
      <c r="G685" s="1">
        <f>IFERROR(__xludf.DUMMYFUNCTION("""COMPUTED_VALUE"""),14.0)</f>
        <v>14</v>
      </c>
      <c r="H685" s="2">
        <f>IFERROR(__xludf.DUMMYFUNCTION("""COMPUTED_VALUE"""),12.0)</f>
        <v>12</v>
      </c>
      <c r="J685" s="1" t="b">
        <f t="array" ref="J685">IF(NOT(H685=""),AND(C685:H685&gt;B685:G685),IF(NOT(G685=""),AND(C685:G685&gt;B685:F685),IF(NOT(F685=""),AND(C685:F685&gt;B685:E685),AND(C685:E685&gt;B685:D685))))</f>
        <v>0</v>
      </c>
      <c r="K685" s="1" t="b">
        <f t="array" ref="K685">IF(NOT(H685=""),AND(C685:H685&lt;B685:G685),IF(NOT(G685=""),AND(C685:G685&lt;B685:F685),IF(NOT(F685=""),AND(C685:F685&lt;B685:E685),AND(C685:E685&lt;B685:D685))))</f>
        <v>1</v>
      </c>
      <c r="L685" s="1" t="b">
        <f t="array" ref="L685">IF(NOT(H685=""),AND(AND(ABS(C685:H685-B685:G685)&gt;0),AND(ABS(C685:H685-B685:G685)&lt;4)),IF(NOT(G685=""),AND(AND(ABS(C685:G685-B685:F685)&gt;0),AND(ABS(C685:G685-B685:F685)&lt;4)),IF(NOT(F685=""),AND(AND(ABS(C685:F685-B685:E685)&gt;0),AND(ABS(C685:F685-B685:E685)&lt;4)),AND(AND(ABS(C685:E685-B685:D685)&gt;0),AND(ABS(C685:E685-B685:D685)&lt;4)))))</f>
        <v>1</v>
      </c>
      <c r="M685" s="1" t="b">
        <f t="shared" si="1"/>
        <v>1</v>
      </c>
    </row>
    <row r="686" ht="15.75" customHeight="1">
      <c r="A686" s="1" t="s">
        <v>695</v>
      </c>
      <c r="B686" s="1">
        <f>IFERROR(__xludf.DUMMYFUNCTION("SPLIT(A686,"" "")"),99.0)</f>
        <v>99</v>
      </c>
      <c r="C686" s="1">
        <f>IFERROR(__xludf.DUMMYFUNCTION("""COMPUTED_VALUE"""),97.0)</f>
        <v>97</v>
      </c>
      <c r="D686" s="1">
        <f>IFERROR(__xludf.DUMMYFUNCTION("""COMPUTED_VALUE"""),95.0)</f>
        <v>95</v>
      </c>
      <c r="E686" s="1">
        <f>IFERROR(__xludf.DUMMYFUNCTION("""COMPUTED_VALUE"""),94.0)</f>
        <v>94</v>
      </c>
      <c r="F686" s="2">
        <f>IFERROR(__xludf.DUMMYFUNCTION("""COMPUTED_VALUE"""),92.0)</f>
        <v>92</v>
      </c>
      <c r="J686" s="1" t="b">
        <f t="array" ref="J686">IF(NOT(H686=""),AND(C686:H686&gt;B686:G686),IF(NOT(G686=""),AND(C686:G686&gt;B686:F686),IF(NOT(F686=""),AND(C686:F686&gt;B686:E686),AND(C686:E686&gt;B686:D686))))</f>
        <v>0</v>
      </c>
      <c r="K686" s="1" t="b">
        <f t="array" ref="K686">IF(NOT(H686=""),AND(C686:H686&lt;B686:G686),IF(NOT(G686=""),AND(C686:G686&lt;B686:F686),IF(NOT(F686=""),AND(C686:F686&lt;B686:E686),AND(C686:E686&lt;B686:D686))))</f>
        <v>1</v>
      </c>
      <c r="L686" s="1" t="b">
        <f t="array" ref="L686">IF(NOT(H686=""),AND(AND(ABS(C686:H686-B686:G686)&gt;0),AND(ABS(C686:H686-B686:G686)&lt;4)),IF(NOT(G686=""),AND(AND(ABS(C686:G686-B686:F686)&gt;0),AND(ABS(C686:G686-B686:F686)&lt;4)),IF(NOT(F686=""),AND(AND(ABS(C686:F686-B686:E686)&gt;0),AND(ABS(C686:F686-B686:E686)&lt;4)),AND(AND(ABS(C686:E686-B686:D686)&gt;0),AND(ABS(C686:E686-B686:D686)&lt;4)))))</f>
        <v>1</v>
      </c>
      <c r="M686" s="1" t="b">
        <f t="shared" si="1"/>
        <v>1</v>
      </c>
    </row>
    <row r="687" ht="15.75" customHeight="1">
      <c r="A687" s="1" t="s">
        <v>696</v>
      </c>
      <c r="B687" s="1">
        <f>IFERROR(__xludf.DUMMYFUNCTION("SPLIT(A687,"" "")"),17.0)</f>
        <v>17</v>
      </c>
      <c r="C687" s="1">
        <f>IFERROR(__xludf.DUMMYFUNCTION("""COMPUTED_VALUE"""),18.0)</f>
        <v>18</v>
      </c>
      <c r="D687" s="1">
        <f>IFERROR(__xludf.DUMMYFUNCTION("""COMPUTED_VALUE"""),20.0)</f>
        <v>20</v>
      </c>
      <c r="E687" s="1">
        <f>IFERROR(__xludf.DUMMYFUNCTION("""COMPUTED_VALUE"""),21.0)</f>
        <v>21</v>
      </c>
      <c r="F687" s="1">
        <f>IFERROR(__xludf.DUMMYFUNCTION("""COMPUTED_VALUE"""),24.0)</f>
        <v>24</v>
      </c>
      <c r="G687" s="2">
        <f>IFERROR(__xludf.DUMMYFUNCTION("""COMPUTED_VALUE"""),26.0)</f>
        <v>26</v>
      </c>
      <c r="J687" s="1" t="b">
        <f t="array" ref="J687">IF(NOT(H687=""),AND(C687:H687&gt;B687:G687),IF(NOT(G687=""),AND(C687:G687&gt;B687:F687),IF(NOT(F687=""),AND(C687:F687&gt;B687:E687),AND(C687:E687&gt;B687:D687))))</f>
        <v>1</v>
      </c>
      <c r="K687" s="1" t="b">
        <f t="array" ref="K687">IF(NOT(H687=""),AND(C687:H687&lt;B687:G687),IF(NOT(G687=""),AND(C687:G687&lt;B687:F687),IF(NOT(F687=""),AND(C687:F687&lt;B687:E687),AND(C687:E687&lt;B687:D687))))</f>
        <v>0</v>
      </c>
      <c r="L687" s="1" t="b">
        <f t="array" ref="L687">IF(NOT(H687=""),AND(AND(ABS(C687:H687-B687:G687)&gt;0),AND(ABS(C687:H687-B687:G687)&lt;4)),IF(NOT(G687=""),AND(AND(ABS(C687:G687-B687:F687)&gt;0),AND(ABS(C687:G687-B687:F687)&lt;4)),IF(NOT(F687=""),AND(AND(ABS(C687:F687-B687:E687)&gt;0),AND(ABS(C687:F687-B687:E687)&lt;4)),AND(AND(ABS(C687:E687-B687:D687)&gt;0),AND(ABS(C687:E687-B687:D687)&lt;4)))))</f>
        <v>1</v>
      </c>
      <c r="M687" s="1" t="b">
        <f t="shared" si="1"/>
        <v>1</v>
      </c>
    </row>
    <row r="688" ht="15.75" customHeight="1">
      <c r="A688" s="1" t="s">
        <v>697</v>
      </c>
      <c r="B688" s="1">
        <f>IFERROR(__xludf.DUMMYFUNCTION("SPLIT(A688,"" "")"),14.0)</f>
        <v>14</v>
      </c>
      <c r="C688" s="1">
        <f>IFERROR(__xludf.DUMMYFUNCTION("""COMPUTED_VALUE"""),17.0)</f>
        <v>17</v>
      </c>
      <c r="D688" s="1">
        <f>IFERROR(__xludf.DUMMYFUNCTION("""COMPUTED_VALUE"""),18.0)</f>
        <v>18</v>
      </c>
      <c r="E688" s="1">
        <f>IFERROR(__xludf.DUMMYFUNCTION("""COMPUTED_VALUE"""),20.0)</f>
        <v>20</v>
      </c>
      <c r="F688" s="2">
        <f>IFERROR(__xludf.DUMMYFUNCTION("""COMPUTED_VALUE"""),22.0)</f>
        <v>22</v>
      </c>
      <c r="J688" s="1" t="b">
        <f t="array" ref="J688">IF(NOT(H688=""),AND(C688:H688&gt;B688:G688),IF(NOT(G688=""),AND(C688:G688&gt;B688:F688),IF(NOT(F688=""),AND(C688:F688&gt;B688:E688),AND(C688:E688&gt;B688:D688))))</f>
        <v>1</v>
      </c>
      <c r="K688" s="1" t="b">
        <f t="array" ref="K688">IF(NOT(H688=""),AND(C688:H688&lt;B688:G688),IF(NOT(G688=""),AND(C688:G688&lt;B688:F688),IF(NOT(F688=""),AND(C688:F688&lt;B688:E688),AND(C688:E688&lt;B688:D688))))</f>
        <v>0</v>
      </c>
      <c r="L688" s="1" t="b">
        <f t="array" ref="L688">IF(NOT(H688=""),AND(AND(ABS(C688:H688-B688:G688)&gt;0),AND(ABS(C688:H688-B688:G688)&lt;4)),IF(NOT(G688=""),AND(AND(ABS(C688:G688-B688:F688)&gt;0),AND(ABS(C688:G688-B688:F688)&lt;4)),IF(NOT(F688=""),AND(AND(ABS(C688:F688-B688:E688)&gt;0),AND(ABS(C688:F688-B688:E688)&lt;4)),AND(AND(ABS(C688:E688-B688:D688)&gt;0),AND(ABS(C688:E688-B688:D688)&lt;4)))))</f>
        <v>1</v>
      </c>
      <c r="M688" s="1" t="b">
        <f t="shared" si="1"/>
        <v>1</v>
      </c>
    </row>
    <row r="689" ht="15.75" customHeight="1">
      <c r="A689" s="1" t="s">
        <v>698</v>
      </c>
      <c r="B689" s="1">
        <f>IFERROR(__xludf.DUMMYFUNCTION("SPLIT(A689,"" "")"),66.0)</f>
        <v>66</v>
      </c>
      <c r="C689" s="1">
        <f>IFERROR(__xludf.DUMMYFUNCTION("""COMPUTED_VALUE"""),69.0)</f>
        <v>69</v>
      </c>
      <c r="D689" s="1">
        <f>IFERROR(__xludf.DUMMYFUNCTION("""COMPUTED_VALUE"""),72.0)</f>
        <v>72</v>
      </c>
      <c r="E689" s="1">
        <f>IFERROR(__xludf.DUMMYFUNCTION("""COMPUTED_VALUE"""),73.0)</f>
        <v>73</v>
      </c>
      <c r="F689" s="1">
        <f>IFERROR(__xludf.DUMMYFUNCTION("""COMPUTED_VALUE"""),75.0)</f>
        <v>75</v>
      </c>
      <c r="G689" s="2">
        <f>IFERROR(__xludf.DUMMYFUNCTION("""COMPUTED_VALUE"""),76.0)</f>
        <v>76</v>
      </c>
      <c r="J689" s="1" t="b">
        <f t="array" ref="J689">IF(NOT(H689=""),AND(C689:H689&gt;B689:G689),IF(NOT(G689=""),AND(C689:G689&gt;B689:F689),IF(NOT(F689=""),AND(C689:F689&gt;B689:E689),AND(C689:E689&gt;B689:D689))))</f>
        <v>1</v>
      </c>
      <c r="K689" s="1" t="b">
        <f t="array" ref="K689">IF(NOT(H689=""),AND(C689:H689&lt;B689:G689),IF(NOT(G689=""),AND(C689:G689&lt;B689:F689),IF(NOT(F689=""),AND(C689:F689&lt;B689:E689),AND(C689:E689&lt;B689:D689))))</f>
        <v>0</v>
      </c>
      <c r="L689" s="1" t="b">
        <f t="array" ref="L689">IF(NOT(H689=""),AND(AND(ABS(C689:H689-B689:G689)&gt;0),AND(ABS(C689:H689-B689:G689)&lt;4)),IF(NOT(G689=""),AND(AND(ABS(C689:G689-B689:F689)&gt;0),AND(ABS(C689:G689-B689:F689)&lt;4)),IF(NOT(F689=""),AND(AND(ABS(C689:F689-B689:E689)&gt;0),AND(ABS(C689:F689-B689:E689)&lt;4)),AND(AND(ABS(C689:E689-B689:D689)&gt;0),AND(ABS(C689:E689-B689:D689)&lt;4)))))</f>
        <v>1</v>
      </c>
      <c r="M689" s="1" t="b">
        <f t="shared" si="1"/>
        <v>1</v>
      </c>
    </row>
    <row r="690" ht="15.75" customHeight="1">
      <c r="A690" s="1" t="s">
        <v>699</v>
      </c>
      <c r="B690" s="1">
        <f>IFERROR(__xludf.DUMMYFUNCTION("SPLIT(A690,"" "")"),49.0)</f>
        <v>49</v>
      </c>
      <c r="C690" s="1">
        <f>IFERROR(__xludf.DUMMYFUNCTION("""COMPUTED_VALUE"""),46.0)</f>
        <v>46</v>
      </c>
      <c r="D690" s="1">
        <f>IFERROR(__xludf.DUMMYFUNCTION("""COMPUTED_VALUE"""),45.0)</f>
        <v>45</v>
      </c>
      <c r="E690" s="1">
        <f>IFERROR(__xludf.DUMMYFUNCTION("""COMPUTED_VALUE"""),44.0)</f>
        <v>44</v>
      </c>
      <c r="F690" s="1">
        <f>IFERROR(__xludf.DUMMYFUNCTION("""COMPUTED_VALUE"""),41.0)</f>
        <v>41</v>
      </c>
      <c r="G690" s="1">
        <f>IFERROR(__xludf.DUMMYFUNCTION("""COMPUTED_VALUE"""),40.0)</f>
        <v>40</v>
      </c>
      <c r="H690" s="2">
        <f>IFERROR(__xludf.DUMMYFUNCTION("""COMPUTED_VALUE"""),37.0)</f>
        <v>37</v>
      </c>
      <c r="J690" s="1" t="b">
        <f t="array" ref="J690">IF(NOT(H690=""),AND(C690:H690&gt;B690:G690),IF(NOT(G690=""),AND(C690:G690&gt;B690:F690),IF(NOT(F690=""),AND(C690:F690&gt;B690:E690),AND(C690:E690&gt;B690:D690))))</f>
        <v>0</v>
      </c>
      <c r="K690" s="1" t="b">
        <f t="array" ref="K690">IF(NOT(H690=""),AND(C690:H690&lt;B690:G690),IF(NOT(G690=""),AND(C690:G690&lt;B690:F690),IF(NOT(F690=""),AND(C690:F690&lt;B690:E690),AND(C690:E690&lt;B690:D690))))</f>
        <v>1</v>
      </c>
      <c r="L690" s="1" t="b">
        <f t="array" ref="L690">IF(NOT(H690=""),AND(AND(ABS(C690:H690-B690:G690)&gt;0),AND(ABS(C690:H690-B690:G690)&lt;4)),IF(NOT(G690=""),AND(AND(ABS(C690:G690-B690:F690)&gt;0),AND(ABS(C690:G690-B690:F690)&lt;4)),IF(NOT(F690=""),AND(AND(ABS(C690:F690-B690:E690)&gt;0),AND(ABS(C690:F690-B690:E690)&lt;4)),AND(AND(ABS(C690:E690-B690:D690)&gt;0),AND(ABS(C690:E690-B690:D690)&lt;4)))))</f>
        <v>1</v>
      </c>
      <c r="M690" s="1" t="b">
        <f t="shared" si="1"/>
        <v>1</v>
      </c>
    </row>
    <row r="691" ht="15.75" customHeight="1">
      <c r="A691" s="1" t="s">
        <v>700</v>
      </c>
      <c r="B691" s="1">
        <f>IFERROR(__xludf.DUMMYFUNCTION("SPLIT(A691,"" "")"),49.0)</f>
        <v>49</v>
      </c>
      <c r="C691" s="1">
        <f>IFERROR(__xludf.DUMMYFUNCTION("""COMPUTED_VALUE"""),47.0)</f>
        <v>47</v>
      </c>
      <c r="D691" s="1">
        <f>IFERROR(__xludf.DUMMYFUNCTION("""COMPUTED_VALUE"""),45.0)</f>
        <v>45</v>
      </c>
      <c r="E691" s="1">
        <f>IFERROR(__xludf.DUMMYFUNCTION("""COMPUTED_VALUE"""),43.0)</f>
        <v>43</v>
      </c>
      <c r="F691" s="1">
        <f>IFERROR(__xludf.DUMMYFUNCTION("""COMPUTED_VALUE"""),42.0)</f>
        <v>42</v>
      </c>
      <c r="G691" s="1">
        <f>IFERROR(__xludf.DUMMYFUNCTION("""COMPUTED_VALUE"""),39.0)</f>
        <v>39</v>
      </c>
      <c r="H691" s="2">
        <f>IFERROR(__xludf.DUMMYFUNCTION("""COMPUTED_VALUE"""),36.0)</f>
        <v>36</v>
      </c>
      <c r="J691" s="1" t="b">
        <f t="array" ref="J691">IF(NOT(H691=""),AND(C691:H691&gt;B691:G691),IF(NOT(G691=""),AND(C691:G691&gt;B691:F691),IF(NOT(F691=""),AND(C691:F691&gt;B691:E691),AND(C691:E691&gt;B691:D691))))</f>
        <v>0</v>
      </c>
      <c r="K691" s="1" t="b">
        <f t="array" ref="K691">IF(NOT(H691=""),AND(C691:H691&lt;B691:G691),IF(NOT(G691=""),AND(C691:G691&lt;B691:F691),IF(NOT(F691=""),AND(C691:F691&lt;B691:E691),AND(C691:E691&lt;B691:D691))))</f>
        <v>1</v>
      </c>
      <c r="L691" s="1" t="b">
        <f t="array" ref="L691">IF(NOT(H691=""),AND(AND(ABS(C691:H691-B691:G691)&gt;0),AND(ABS(C691:H691-B691:G691)&lt;4)),IF(NOT(G691=""),AND(AND(ABS(C691:G691-B691:F691)&gt;0),AND(ABS(C691:G691-B691:F691)&lt;4)),IF(NOT(F691=""),AND(AND(ABS(C691:F691-B691:E691)&gt;0),AND(ABS(C691:F691-B691:E691)&lt;4)),AND(AND(ABS(C691:E691-B691:D691)&gt;0),AND(ABS(C691:E691-B691:D691)&lt;4)))))</f>
        <v>1</v>
      </c>
      <c r="M691" s="1" t="b">
        <f t="shared" si="1"/>
        <v>1</v>
      </c>
    </row>
    <row r="692" ht="15.75" customHeight="1">
      <c r="A692" s="1" t="s">
        <v>701</v>
      </c>
      <c r="B692" s="1">
        <f>IFERROR(__xludf.DUMMYFUNCTION("SPLIT(A692,"" "")"),95.0)</f>
        <v>95</v>
      </c>
      <c r="C692" s="1">
        <f>IFERROR(__xludf.DUMMYFUNCTION("""COMPUTED_VALUE"""),92.0)</f>
        <v>92</v>
      </c>
      <c r="D692" s="1">
        <f>IFERROR(__xludf.DUMMYFUNCTION("""COMPUTED_VALUE"""),89.0)</f>
        <v>89</v>
      </c>
      <c r="E692" s="1">
        <f>IFERROR(__xludf.DUMMYFUNCTION("""COMPUTED_VALUE"""),86.0)</f>
        <v>86</v>
      </c>
      <c r="F692" s="2">
        <f>IFERROR(__xludf.DUMMYFUNCTION("""COMPUTED_VALUE"""),83.0)</f>
        <v>83</v>
      </c>
      <c r="J692" s="1" t="b">
        <f t="array" ref="J692">IF(NOT(H692=""),AND(C692:H692&gt;B692:G692),IF(NOT(G692=""),AND(C692:G692&gt;B692:F692),IF(NOT(F692=""),AND(C692:F692&gt;B692:E692),AND(C692:E692&gt;B692:D692))))</f>
        <v>0</v>
      </c>
      <c r="K692" s="1" t="b">
        <f t="array" ref="K692">IF(NOT(H692=""),AND(C692:H692&lt;B692:G692),IF(NOT(G692=""),AND(C692:G692&lt;B692:F692),IF(NOT(F692=""),AND(C692:F692&lt;B692:E692),AND(C692:E692&lt;B692:D692))))</f>
        <v>1</v>
      </c>
      <c r="L692" s="1" t="b">
        <f t="array" ref="L692">IF(NOT(H692=""),AND(AND(ABS(C692:H692-B692:G692)&gt;0),AND(ABS(C692:H692-B692:G692)&lt;4)),IF(NOT(G692=""),AND(AND(ABS(C692:G692-B692:F692)&gt;0),AND(ABS(C692:G692-B692:F692)&lt;4)),IF(NOT(F692=""),AND(AND(ABS(C692:F692-B692:E692)&gt;0),AND(ABS(C692:F692-B692:E692)&lt;4)),AND(AND(ABS(C692:E692-B692:D692)&gt;0),AND(ABS(C692:E692-B692:D692)&lt;4)))))</f>
        <v>1</v>
      </c>
      <c r="M692" s="1" t="b">
        <f t="shared" si="1"/>
        <v>1</v>
      </c>
    </row>
    <row r="693" ht="15.75" customHeight="1">
      <c r="A693" s="1" t="s">
        <v>702</v>
      </c>
      <c r="B693" s="1">
        <f>IFERROR(__xludf.DUMMYFUNCTION("SPLIT(A693,"" "")"),42.0)</f>
        <v>42</v>
      </c>
      <c r="C693" s="1">
        <f>IFERROR(__xludf.DUMMYFUNCTION("""COMPUTED_VALUE"""),41.0)</f>
        <v>41</v>
      </c>
      <c r="D693" s="1">
        <f>IFERROR(__xludf.DUMMYFUNCTION("""COMPUTED_VALUE"""),40.0)</f>
        <v>40</v>
      </c>
      <c r="E693" s="1">
        <f>IFERROR(__xludf.DUMMYFUNCTION("""COMPUTED_VALUE"""),37.0)</f>
        <v>37</v>
      </c>
      <c r="F693" s="1">
        <f>IFERROR(__xludf.DUMMYFUNCTION("""COMPUTED_VALUE"""),34.0)</f>
        <v>34</v>
      </c>
      <c r="G693" s="1">
        <f>IFERROR(__xludf.DUMMYFUNCTION("""COMPUTED_VALUE"""),32.0)</f>
        <v>32</v>
      </c>
      <c r="H693" s="2">
        <f>IFERROR(__xludf.DUMMYFUNCTION("""COMPUTED_VALUE"""),29.0)</f>
        <v>29</v>
      </c>
      <c r="J693" s="1" t="b">
        <f t="array" ref="J693">IF(NOT(H693=""),AND(C693:H693&gt;B693:G693),IF(NOT(G693=""),AND(C693:G693&gt;B693:F693),IF(NOT(F693=""),AND(C693:F693&gt;B693:E693),AND(C693:E693&gt;B693:D693))))</f>
        <v>0</v>
      </c>
      <c r="K693" s="1" t="b">
        <f t="array" ref="K693">IF(NOT(H693=""),AND(C693:H693&lt;B693:G693),IF(NOT(G693=""),AND(C693:G693&lt;B693:F693),IF(NOT(F693=""),AND(C693:F693&lt;B693:E693),AND(C693:E693&lt;B693:D693))))</f>
        <v>1</v>
      </c>
      <c r="L693" s="1" t="b">
        <f t="array" ref="L693">IF(NOT(H693=""),AND(AND(ABS(C693:H693-B693:G693)&gt;0),AND(ABS(C693:H693-B693:G693)&lt;4)),IF(NOT(G693=""),AND(AND(ABS(C693:G693-B693:F693)&gt;0),AND(ABS(C693:G693-B693:F693)&lt;4)),IF(NOT(F693=""),AND(AND(ABS(C693:F693-B693:E693)&gt;0),AND(ABS(C693:F693-B693:E693)&lt;4)),AND(AND(ABS(C693:E693-B693:D693)&gt;0),AND(ABS(C693:E693-B693:D693)&lt;4)))))</f>
        <v>1</v>
      </c>
      <c r="M693" s="1" t="b">
        <f t="shared" si="1"/>
        <v>1</v>
      </c>
    </row>
    <row r="694" ht="15.75" customHeight="1">
      <c r="A694" s="1" t="s">
        <v>703</v>
      </c>
      <c r="B694" s="1">
        <f>IFERROR(__xludf.DUMMYFUNCTION("SPLIT(A694,"" "")"),68.0)</f>
        <v>68</v>
      </c>
      <c r="C694" s="1">
        <f>IFERROR(__xludf.DUMMYFUNCTION("""COMPUTED_VALUE"""),65.0)</f>
        <v>65</v>
      </c>
      <c r="D694" s="1">
        <f>IFERROR(__xludf.DUMMYFUNCTION("""COMPUTED_VALUE"""),63.0)</f>
        <v>63</v>
      </c>
      <c r="E694" s="1">
        <f>IFERROR(__xludf.DUMMYFUNCTION("""COMPUTED_VALUE"""),60.0)</f>
        <v>60</v>
      </c>
      <c r="F694" s="1">
        <f>IFERROR(__xludf.DUMMYFUNCTION("""COMPUTED_VALUE"""),59.0)</f>
        <v>59</v>
      </c>
      <c r="G694" s="1">
        <f>IFERROR(__xludf.DUMMYFUNCTION("""COMPUTED_VALUE"""),56.0)</f>
        <v>56</v>
      </c>
      <c r="H694" s="1">
        <f>IFERROR(__xludf.DUMMYFUNCTION("""COMPUTED_VALUE"""),54.0)</f>
        <v>54</v>
      </c>
      <c r="I694" s="1">
        <f>IFERROR(__xludf.DUMMYFUNCTION("""COMPUTED_VALUE"""),51.0)</f>
        <v>51</v>
      </c>
      <c r="J694" s="1" t="b">
        <f t="array" ref="J694">IF(NOT(H694=""),AND(C694:H694&gt;B694:G694),IF(NOT(G694=""),AND(C694:G694&gt;B694:F694),IF(NOT(F694=""),AND(C694:F694&gt;B694:E694),AND(C694:E694&gt;B694:D694))))</f>
        <v>0</v>
      </c>
      <c r="K694" s="1" t="b">
        <f t="array" ref="K694">IF(NOT(H694=""),AND(C694:H694&lt;B694:G694),IF(NOT(G694=""),AND(C694:G694&lt;B694:F694),IF(NOT(F694=""),AND(C694:F694&lt;B694:E694),AND(C694:E694&lt;B694:D694))))</f>
        <v>1</v>
      </c>
      <c r="L694" s="1" t="b">
        <f t="array" ref="L694">IF(NOT(H694=""),AND(AND(ABS(C694:H694-B694:G694)&gt;0),AND(ABS(C694:H694-B694:G694)&lt;4)),IF(NOT(G694=""),AND(AND(ABS(C694:G694-B694:F694)&gt;0),AND(ABS(C694:G694-B694:F694)&lt;4)),IF(NOT(F694=""),AND(AND(ABS(C694:F694-B694:E694)&gt;0),AND(ABS(C694:F694-B694:E694)&lt;4)),AND(AND(ABS(C694:E694-B694:D694)&gt;0),AND(ABS(C694:E694-B694:D694)&lt;4)))))</f>
        <v>1</v>
      </c>
      <c r="M694" s="1" t="b">
        <f t="shared" si="1"/>
        <v>1</v>
      </c>
    </row>
    <row r="695" ht="15.75" customHeight="1">
      <c r="A695" s="1" t="s">
        <v>704</v>
      </c>
      <c r="B695" s="1">
        <f>IFERROR(__xludf.DUMMYFUNCTION("SPLIT(A695,"" "")"),28.0)</f>
        <v>28</v>
      </c>
      <c r="C695" s="1">
        <f>IFERROR(__xludf.DUMMYFUNCTION("""COMPUTED_VALUE"""),31.0)</f>
        <v>31</v>
      </c>
      <c r="D695" s="1">
        <f>IFERROR(__xludf.DUMMYFUNCTION("""COMPUTED_VALUE"""),32.0)</f>
        <v>32</v>
      </c>
      <c r="E695" s="1">
        <f>IFERROR(__xludf.DUMMYFUNCTION("""COMPUTED_VALUE"""),34.0)</f>
        <v>34</v>
      </c>
      <c r="F695" s="1">
        <f>IFERROR(__xludf.DUMMYFUNCTION("""COMPUTED_VALUE"""),35.0)</f>
        <v>35</v>
      </c>
      <c r="G695" s="1">
        <f>IFERROR(__xludf.DUMMYFUNCTION("""COMPUTED_VALUE"""),38.0)</f>
        <v>38</v>
      </c>
      <c r="H695" s="1">
        <f>IFERROR(__xludf.DUMMYFUNCTION("""COMPUTED_VALUE"""),41.0)</f>
        <v>41</v>
      </c>
      <c r="I695" s="1">
        <f>IFERROR(__xludf.DUMMYFUNCTION("""COMPUTED_VALUE"""),42.0)</f>
        <v>42</v>
      </c>
      <c r="J695" s="1" t="b">
        <f t="array" ref="J695">IF(NOT(H695=""),AND(C695:H695&gt;B695:G695),IF(NOT(G695=""),AND(C695:G695&gt;B695:F695),IF(NOT(F695=""),AND(C695:F695&gt;B695:E695),AND(C695:E695&gt;B695:D695))))</f>
        <v>1</v>
      </c>
      <c r="K695" s="1" t="b">
        <f t="array" ref="K695">IF(NOT(H695=""),AND(C695:H695&lt;B695:G695),IF(NOT(G695=""),AND(C695:G695&lt;B695:F695),IF(NOT(F695=""),AND(C695:F695&lt;B695:E695),AND(C695:E695&lt;B695:D695))))</f>
        <v>0</v>
      </c>
      <c r="L695" s="1" t="b">
        <f t="array" ref="L695">IF(NOT(H695=""),AND(AND(ABS(C695:H695-B695:G695)&gt;0),AND(ABS(C695:H695-B695:G695)&lt;4)),IF(NOT(G695=""),AND(AND(ABS(C695:G695-B695:F695)&gt;0),AND(ABS(C695:G695-B695:F695)&lt;4)),IF(NOT(F695=""),AND(AND(ABS(C695:F695-B695:E695)&gt;0),AND(ABS(C695:F695-B695:E695)&lt;4)),AND(AND(ABS(C695:E695-B695:D695)&gt;0),AND(ABS(C695:E695-B695:D695)&lt;4)))))</f>
        <v>1</v>
      </c>
      <c r="M695" s="1" t="b">
        <f t="shared" si="1"/>
        <v>1</v>
      </c>
    </row>
    <row r="696" ht="15.75" customHeight="1">
      <c r="A696" s="1" t="s">
        <v>705</v>
      </c>
      <c r="B696" s="1">
        <f>IFERROR(__xludf.DUMMYFUNCTION("SPLIT(A696,"" "")"),17.0)</f>
        <v>17</v>
      </c>
      <c r="C696" s="1">
        <f>IFERROR(__xludf.DUMMYFUNCTION("""COMPUTED_VALUE"""),18.0)</f>
        <v>18</v>
      </c>
      <c r="D696" s="1">
        <f>IFERROR(__xludf.DUMMYFUNCTION("""COMPUTED_VALUE"""),21.0)</f>
        <v>21</v>
      </c>
      <c r="E696" s="1">
        <f>IFERROR(__xludf.DUMMYFUNCTION("""COMPUTED_VALUE"""),23.0)</f>
        <v>23</v>
      </c>
      <c r="F696" s="1">
        <f>IFERROR(__xludf.DUMMYFUNCTION("""COMPUTED_VALUE"""),26.0)</f>
        <v>26</v>
      </c>
      <c r="G696" s="1">
        <f>IFERROR(__xludf.DUMMYFUNCTION("""COMPUTED_VALUE"""),29.0)</f>
        <v>29</v>
      </c>
      <c r="H696" s="2">
        <f>IFERROR(__xludf.DUMMYFUNCTION("""COMPUTED_VALUE"""),32.0)</f>
        <v>32</v>
      </c>
      <c r="J696" s="1" t="b">
        <f t="array" ref="J696">IF(NOT(H696=""),AND(C696:H696&gt;B696:G696),IF(NOT(G696=""),AND(C696:G696&gt;B696:F696),IF(NOT(F696=""),AND(C696:F696&gt;B696:E696),AND(C696:E696&gt;B696:D696))))</f>
        <v>1</v>
      </c>
      <c r="K696" s="1" t="b">
        <f t="array" ref="K696">IF(NOT(H696=""),AND(C696:H696&lt;B696:G696),IF(NOT(G696=""),AND(C696:G696&lt;B696:F696),IF(NOT(F696=""),AND(C696:F696&lt;B696:E696),AND(C696:E696&lt;B696:D696))))</f>
        <v>0</v>
      </c>
      <c r="L696" s="1" t="b">
        <f t="array" ref="L696">IF(NOT(H696=""),AND(AND(ABS(C696:H696-B696:G696)&gt;0),AND(ABS(C696:H696-B696:G696)&lt;4)),IF(NOT(G696=""),AND(AND(ABS(C696:G696-B696:F696)&gt;0),AND(ABS(C696:G696-B696:F696)&lt;4)),IF(NOT(F696=""),AND(AND(ABS(C696:F696-B696:E696)&gt;0),AND(ABS(C696:F696-B696:E696)&lt;4)),AND(AND(ABS(C696:E696-B696:D696)&gt;0),AND(ABS(C696:E696-B696:D696)&lt;4)))))</f>
        <v>1</v>
      </c>
      <c r="M696" s="1" t="b">
        <f t="shared" si="1"/>
        <v>1</v>
      </c>
    </row>
    <row r="697" ht="15.75" customHeight="1">
      <c r="A697" s="1" t="s">
        <v>706</v>
      </c>
      <c r="B697" s="1">
        <f>IFERROR(__xludf.DUMMYFUNCTION("SPLIT(A697,"" "")"),87.0)</f>
        <v>87</v>
      </c>
      <c r="C697" s="1">
        <f>IFERROR(__xludf.DUMMYFUNCTION("""COMPUTED_VALUE"""),90.0)</f>
        <v>90</v>
      </c>
      <c r="D697" s="1">
        <f>IFERROR(__xludf.DUMMYFUNCTION("""COMPUTED_VALUE"""),92.0)</f>
        <v>92</v>
      </c>
      <c r="E697" s="1">
        <f>IFERROR(__xludf.DUMMYFUNCTION("""COMPUTED_VALUE"""),94.0)</f>
        <v>94</v>
      </c>
      <c r="F697" s="1">
        <f>IFERROR(__xludf.DUMMYFUNCTION("""COMPUTED_VALUE"""),96.0)</f>
        <v>96</v>
      </c>
      <c r="G697" s="1">
        <f>IFERROR(__xludf.DUMMYFUNCTION("""COMPUTED_VALUE"""),98.0)</f>
        <v>98</v>
      </c>
      <c r="H697" s="2">
        <f>IFERROR(__xludf.DUMMYFUNCTION("""COMPUTED_VALUE"""),99.0)</f>
        <v>99</v>
      </c>
      <c r="J697" s="1" t="b">
        <f t="array" ref="J697">IF(NOT(H697=""),AND(C697:H697&gt;B697:G697),IF(NOT(G697=""),AND(C697:G697&gt;B697:F697),IF(NOT(F697=""),AND(C697:F697&gt;B697:E697),AND(C697:E697&gt;B697:D697))))</f>
        <v>1</v>
      </c>
      <c r="K697" s="1" t="b">
        <f t="array" ref="K697">IF(NOT(H697=""),AND(C697:H697&lt;B697:G697),IF(NOT(G697=""),AND(C697:G697&lt;B697:F697),IF(NOT(F697=""),AND(C697:F697&lt;B697:E697),AND(C697:E697&lt;B697:D697))))</f>
        <v>0</v>
      </c>
      <c r="L697" s="1" t="b">
        <f t="array" ref="L697">IF(NOT(H697=""),AND(AND(ABS(C697:H697-B697:G697)&gt;0),AND(ABS(C697:H697-B697:G697)&lt;4)),IF(NOT(G697=""),AND(AND(ABS(C697:G697-B697:F697)&gt;0),AND(ABS(C697:G697-B697:F697)&lt;4)),IF(NOT(F697=""),AND(AND(ABS(C697:F697-B697:E697)&gt;0),AND(ABS(C697:F697-B697:E697)&lt;4)),AND(AND(ABS(C697:E697-B697:D697)&gt;0),AND(ABS(C697:E697-B697:D697)&lt;4)))))</f>
        <v>1</v>
      </c>
      <c r="M697" s="1" t="b">
        <f t="shared" si="1"/>
        <v>1</v>
      </c>
    </row>
    <row r="698" ht="15.75" customHeight="1">
      <c r="A698" s="1" t="s">
        <v>707</v>
      </c>
      <c r="B698" s="1">
        <f>IFERROR(__xludf.DUMMYFUNCTION("SPLIT(A698,"" "")"),11.0)</f>
        <v>11</v>
      </c>
      <c r="C698" s="1">
        <f>IFERROR(__xludf.DUMMYFUNCTION("""COMPUTED_VALUE"""),14.0)</f>
        <v>14</v>
      </c>
      <c r="D698" s="1">
        <f>IFERROR(__xludf.DUMMYFUNCTION("""COMPUTED_VALUE"""),17.0)</f>
        <v>17</v>
      </c>
      <c r="E698" s="1">
        <f>IFERROR(__xludf.DUMMYFUNCTION("""COMPUTED_VALUE"""),18.0)</f>
        <v>18</v>
      </c>
      <c r="F698" s="1">
        <f>IFERROR(__xludf.DUMMYFUNCTION("""COMPUTED_VALUE"""),20.0)</f>
        <v>20</v>
      </c>
      <c r="G698" s="1">
        <f>IFERROR(__xludf.DUMMYFUNCTION("""COMPUTED_VALUE"""),22.0)</f>
        <v>22</v>
      </c>
      <c r="H698" s="2">
        <f>IFERROR(__xludf.DUMMYFUNCTION("""COMPUTED_VALUE"""),23.0)</f>
        <v>23</v>
      </c>
      <c r="J698" s="1" t="b">
        <f t="array" ref="J698">IF(NOT(H698=""),AND(C698:H698&gt;B698:G698),IF(NOT(G698=""),AND(C698:G698&gt;B698:F698),IF(NOT(F698=""),AND(C698:F698&gt;B698:E698),AND(C698:E698&gt;B698:D698))))</f>
        <v>1</v>
      </c>
      <c r="K698" s="1" t="b">
        <f t="array" ref="K698">IF(NOT(H698=""),AND(C698:H698&lt;B698:G698),IF(NOT(G698=""),AND(C698:G698&lt;B698:F698),IF(NOT(F698=""),AND(C698:F698&lt;B698:E698),AND(C698:E698&lt;B698:D698))))</f>
        <v>0</v>
      </c>
      <c r="L698" s="1" t="b">
        <f t="array" ref="L698">IF(NOT(H698=""),AND(AND(ABS(C698:H698-B698:G698)&gt;0),AND(ABS(C698:H698-B698:G698)&lt;4)),IF(NOT(G698=""),AND(AND(ABS(C698:G698-B698:F698)&gt;0),AND(ABS(C698:G698-B698:F698)&lt;4)),IF(NOT(F698=""),AND(AND(ABS(C698:F698-B698:E698)&gt;0),AND(ABS(C698:F698-B698:E698)&lt;4)),AND(AND(ABS(C698:E698-B698:D698)&gt;0),AND(ABS(C698:E698-B698:D698)&lt;4)))))</f>
        <v>1</v>
      </c>
      <c r="M698" s="1" t="b">
        <f t="shared" si="1"/>
        <v>1</v>
      </c>
    </row>
    <row r="699" ht="15.75" customHeight="1">
      <c r="A699" s="1" t="s">
        <v>708</v>
      </c>
      <c r="B699" s="1">
        <f>IFERROR(__xludf.DUMMYFUNCTION("SPLIT(A699,"" "")"),51.0)</f>
        <v>51</v>
      </c>
      <c r="C699" s="1">
        <f>IFERROR(__xludf.DUMMYFUNCTION("""COMPUTED_VALUE"""),48.0)</f>
        <v>48</v>
      </c>
      <c r="D699" s="1">
        <f>IFERROR(__xludf.DUMMYFUNCTION("""COMPUTED_VALUE"""),45.0)</f>
        <v>45</v>
      </c>
      <c r="E699" s="1">
        <f>IFERROR(__xludf.DUMMYFUNCTION("""COMPUTED_VALUE"""),43.0)</f>
        <v>43</v>
      </c>
      <c r="F699" s="1">
        <f>IFERROR(__xludf.DUMMYFUNCTION("""COMPUTED_VALUE"""),41.0)</f>
        <v>41</v>
      </c>
      <c r="G699" s="1">
        <f>IFERROR(__xludf.DUMMYFUNCTION("""COMPUTED_VALUE"""),40.0)</f>
        <v>40</v>
      </c>
      <c r="H699" s="1">
        <f>IFERROR(__xludf.DUMMYFUNCTION("""COMPUTED_VALUE"""),39.0)</f>
        <v>39</v>
      </c>
      <c r="I699" s="1">
        <f>IFERROR(__xludf.DUMMYFUNCTION("""COMPUTED_VALUE"""),37.0)</f>
        <v>37</v>
      </c>
      <c r="J699" s="1" t="b">
        <f t="array" ref="J699">IF(NOT(H699=""),AND(C699:H699&gt;B699:G699),IF(NOT(G699=""),AND(C699:G699&gt;B699:F699),IF(NOT(F699=""),AND(C699:F699&gt;B699:E699),AND(C699:E699&gt;B699:D699))))</f>
        <v>0</v>
      </c>
      <c r="K699" s="1" t="b">
        <f t="array" ref="K699">IF(NOT(H699=""),AND(C699:H699&lt;B699:G699),IF(NOT(G699=""),AND(C699:G699&lt;B699:F699),IF(NOT(F699=""),AND(C699:F699&lt;B699:E699),AND(C699:E699&lt;B699:D699))))</f>
        <v>1</v>
      </c>
      <c r="L699" s="1" t="b">
        <f t="array" ref="L699">IF(NOT(H699=""),AND(AND(ABS(C699:H699-B699:G699)&gt;0),AND(ABS(C699:H699-B699:G699)&lt;4)),IF(NOT(G699=""),AND(AND(ABS(C699:G699-B699:F699)&gt;0),AND(ABS(C699:G699-B699:F699)&lt;4)),IF(NOT(F699=""),AND(AND(ABS(C699:F699-B699:E699)&gt;0),AND(ABS(C699:F699-B699:E699)&lt;4)),AND(AND(ABS(C699:E699-B699:D699)&gt;0),AND(ABS(C699:E699-B699:D699)&lt;4)))))</f>
        <v>1</v>
      </c>
      <c r="M699" s="1" t="b">
        <f t="shared" si="1"/>
        <v>1</v>
      </c>
    </row>
    <row r="700" ht="15.75" customHeight="1">
      <c r="A700" s="1" t="s">
        <v>709</v>
      </c>
      <c r="B700" s="1">
        <f>IFERROR(__xludf.DUMMYFUNCTION("SPLIT(A700,"" "")"),72.0)</f>
        <v>72</v>
      </c>
      <c r="C700" s="1">
        <f>IFERROR(__xludf.DUMMYFUNCTION("""COMPUTED_VALUE"""),74.0)</f>
        <v>74</v>
      </c>
      <c r="D700" s="1">
        <f>IFERROR(__xludf.DUMMYFUNCTION("""COMPUTED_VALUE"""),77.0)</f>
        <v>77</v>
      </c>
      <c r="E700" s="1">
        <f>IFERROR(__xludf.DUMMYFUNCTION("""COMPUTED_VALUE"""),79.0)</f>
        <v>79</v>
      </c>
      <c r="F700" s="1">
        <f>IFERROR(__xludf.DUMMYFUNCTION("""COMPUTED_VALUE"""),82.0)</f>
        <v>82</v>
      </c>
      <c r="G700" s="1">
        <f>IFERROR(__xludf.DUMMYFUNCTION("""COMPUTED_VALUE"""),85.0)</f>
        <v>85</v>
      </c>
      <c r="H700" s="2">
        <f>IFERROR(__xludf.DUMMYFUNCTION("""COMPUTED_VALUE"""),86.0)</f>
        <v>86</v>
      </c>
      <c r="J700" s="1" t="b">
        <f t="array" ref="J700">IF(NOT(H700=""),AND(C700:H700&gt;B700:G700),IF(NOT(G700=""),AND(C700:G700&gt;B700:F700),IF(NOT(F700=""),AND(C700:F700&gt;B700:E700),AND(C700:E700&gt;B700:D700))))</f>
        <v>1</v>
      </c>
      <c r="K700" s="1" t="b">
        <f t="array" ref="K700">IF(NOT(H700=""),AND(C700:H700&lt;B700:G700),IF(NOT(G700=""),AND(C700:G700&lt;B700:F700),IF(NOT(F700=""),AND(C700:F700&lt;B700:E700),AND(C700:E700&lt;B700:D700))))</f>
        <v>0</v>
      </c>
      <c r="L700" s="1" t="b">
        <f t="array" ref="L700">IF(NOT(H700=""),AND(AND(ABS(C700:H700-B700:G700)&gt;0),AND(ABS(C700:H700-B700:G700)&lt;4)),IF(NOT(G700=""),AND(AND(ABS(C700:G700-B700:F700)&gt;0),AND(ABS(C700:G700-B700:F700)&lt;4)),IF(NOT(F700=""),AND(AND(ABS(C700:F700-B700:E700)&gt;0),AND(ABS(C700:F700-B700:E700)&lt;4)),AND(AND(ABS(C700:E700-B700:D700)&gt;0),AND(ABS(C700:E700-B700:D700)&lt;4)))))</f>
        <v>1</v>
      </c>
      <c r="M700" s="1" t="b">
        <f t="shared" si="1"/>
        <v>1</v>
      </c>
    </row>
    <row r="701" ht="15.75" customHeight="1">
      <c r="A701" s="1" t="s">
        <v>710</v>
      </c>
      <c r="B701" s="1">
        <f>IFERROR(__xludf.DUMMYFUNCTION("SPLIT(A701,"" "")"),82.0)</f>
        <v>82</v>
      </c>
      <c r="C701" s="1">
        <f>IFERROR(__xludf.DUMMYFUNCTION("""COMPUTED_VALUE"""),84.0)</f>
        <v>84</v>
      </c>
      <c r="D701" s="1">
        <f>IFERROR(__xludf.DUMMYFUNCTION("""COMPUTED_VALUE"""),87.0)</f>
        <v>87</v>
      </c>
      <c r="E701" s="1">
        <f>IFERROR(__xludf.DUMMYFUNCTION("""COMPUTED_VALUE"""),90.0)</f>
        <v>90</v>
      </c>
      <c r="F701" s="1">
        <f>IFERROR(__xludf.DUMMYFUNCTION("""COMPUTED_VALUE"""),92.0)</f>
        <v>92</v>
      </c>
      <c r="G701" s="1">
        <f>IFERROR(__xludf.DUMMYFUNCTION("""COMPUTED_VALUE"""),94.0)</f>
        <v>94</v>
      </c>
      <c r="H701" s="1">
        <f>IFERROR(__xludf.DUMMYFUNCTION("""COMPUTED_VALUE"""),97.0)</f>
        <v>97</v>
      </c>
      <c r="I701" s="1">
        <f>IFERROR(__xludf.DUMMYFUNCTION("""COMPUTED_VALUE"""),99.0)</f>
        <v>99</v>
      </c>
      <c r="J701" s="1" t="b">
        <f t="array" ref="J701">IF(NOT(H701=""),AND(C701:H701&gt;B701:G701),IF(NOT(G701=""),AND(C701:G701&gt;B701:F701),IF(NOT(F701=""),AND(C701:F701&gt;B701:E701),AND(C701:E701&gt;B701:D701))))</f>
        <v>1</v>
      </c>
      <c r="K701" s="1" t="b">
        <f t="array" ref="K701">IF(NOT(H701=""),AND(C701:H701&lt;B701:G701),IF(NOT(G701=""),AND(C701:G701&lt;B701:F701),IF(NOT(F701=""),AND(C701:F701&lt;B701:E701),AND(C701:E701&lt;B701:D701))))</f>
        <v>0</v>
      </c>
      <c r="L701" s="1" t="b">
        <f t="array" ref="L701">IF(NOT(H701=""),AND(AND(ABS(C701:H701-B701:G701)&gt;0),AND(ABS(C701:H701-B701:G701)&lt;4)),IF(NOT(G701=""),AND(AND(ABS(C701:G701-B701:F701)&gt;0),AND(ABS(C701:G701-B701:F701)&lt;4)),IF(NOT(F701=""),AND(AND(ABS(C701:F701-B701:E701)&gt;0),AND(ABS(C701:F701-B701:E701)&lt;4)),AND(AND(ABS(C701:E701-B701:D701)&gt;0),AND(ABS(C701:E701-B701:D701)&lt;4)))))</f>
        <v>1</v>
      </c>
      <c r="M701" s="1" t="b">
        <f t="shared" si="1"/>
        <v>1</v>
      </c>
    </row>
    <row r="702" ht="15.75" customHeight="1">
      <c r="A702" s="1" t="s">
        <v>711</v>
      </c>
      <c r="B702" s="1">
        <f>IFERROR(__xludf.DUMMYFUNCTION("SPLIT(A702,"" "")"),84.0)</f>
        <v>84</v>
      </c>
      <c r="C702" s="1">
        <f>IFERROR(__xludf.DUMMYFUNCTION("""COMPUTED_VALUE"""),87.0)</f>
        <v>87</v>
      </c>
      <c r="D702" s="1">
        <f>IFERROR(__xludf.DUMMYFUNCTION("""COMPUTED_VALUE"""),88.0)</f>
        <v>88</v>
      </c>
      <c r="E702" s="1">
        <f>IFERROR(__xludf.DUMMYFUNCTION("""COMPUTED_VALUE"""),91.0)</f>
        <v>91</v>
      </c>
      <c r="F702" s="1">
        <f>IFERROR(__xludf.DUMMYFUNCTION("""COMPUTED_VALUE"""),92.0)</f>
        <v>92</v>
      </c>
      <c r="G702" s="2">
        <f>IFERROR(__xludf.DUMMYFUNCTION("""COMPUTED_VALUE"""),93.0)</f>
        <v>93</v>
      </c>
      <c r="J702" s="1" t="b">
        <f t="array" ref="J702">IF(NOT(H702=""),AND(C702:H702&gt;B702:G702),IF(NOT(G702=""),AND(C702:G702&gt;B702:F702),IF(NOT(F702=""),AND(C702:F702&gt;B702:E702),AND(C702:E702&gt;B702:D702))))</f>
        <v>1</v>
      </c>
      <c r="K702" s="1" t="b">
        <f t="array" ref="K702">IF(NOT(H702=""),AND(C702:H702&lt;B702:G702),IF(NOT(G702=""),AND(C702:G702&lt;B702:F702),IF(NOT(F702=""),AND(C702:F702&lt;B702:E702),AND(C702:E702&lt;B702:D702))))</f>
        <v>0</v>
      </c>
      <c r="L702" s="1" t="b">
        <f t="array" ref="L702">IF(NOT(H702=""),AND(AND(ABS(C702:H702-B702:G702)&gt;0),AND(ABS(C702:H702-B702:G702)&lt;4)),IF(NOT(G702=""),AND(AND(ABS(C702:G702-B702:F702)&gt;0),AND(ABS(C702:G702-B702:F702)&lt;4)),IF(NOT(F702=""),AND(AND(ABS(C702:F702-B702:E702)&gt;0),AND(ABS(C702:F702-B702:E702)&lt;4)),AND(AND(ABS(C702:E702-B702:D702)&gt;0),AND(ABS(C702:E702-B702:D702)&lt;4)))))</f>
        <v>1</v>
      </c>
      <c r="M702" s="1" t="b">
        <f t="shared" si="1"/>
        <v>1</v>
      </c>
    </row>
    <row r="703" ht="15.75" customHeight="1">
      <c r="A703" s="1" t="s">
        <v>712</v>
      </c>
      <c r="B703" s="1">
        <f>IFERROR(__xludf.DUMMYFUNCTION("SPLIT(A703,"" "")"),88.0)</f>
        <v>88</v>
      </c>
      <c r="C703" s="1">
        <f>IFERROR(__xludf.DUMMYFUNCTION("""COMPUTED_VALUE"""),90.0)</f>
        <v>90</v>
      </c>
      <c r="D703" s="1">
        <f>IFERROR(__xludf.DUMMYFUNCTION("""COMPUTED_VALUE"""),93.0)</f>
        <v>93</v>
      </c>
      <c r="E703" s="1">
        <f>IFERROR(__xludf.DUMMYFUNCTION("""COMPUTED_VALUE"""),96.0)</f>
        <v>96</v>
      </c>
      <c r="F703" s="1">
        <f>IFERROR(__xludf.DUMMYFUNCTION("""COMPUTED_VALUE"""),97.0)</f>
        <v>97</v>
      </c>
      <c r="G703" s="2">
        <f>IFERROR(__xludf.DUMMYFUNCTION("""COMPUTED_VALUE"""),98.0)</f>
        <v>98</v>
      </c>
      <c r="J703" s="1" t="b">
        <f t="array" ref="J703">IF(NOT(H703=""),AND(C703:H703&gt;B703:G703),IF(NOT(G703=""),AND(C703:G703&gt;B703:F703),IF(NOT(F703=""),AND(C703:F703&gt;B703:E703),AND(C703:E703&gt;B703:D703))))</f>
        <v>1</v>
      </c>
      <c r="K703" s="1" t="b">
        <f t="array" ref="K703">IF(NOT(H703=""),AND(C703:H703&lt;B703:G703),IF(NOT(G703=""),AND(C703:G703&lt;B703:F703),IF(NOT(F703=""),AND(C703:F703&lt;B703:E703),AND(C703:E703&lt;B703:D703))))</f>
        <v>0</v>
      </c>
      <c r="L703" s="1" t="b">
        <f t="array" ref="L703">IF(NOT(H703=""),AND(AND(ABS(C703:H703-B703:G703)&gt;0),AND(ABS(C703:H703-B703:G703)&lt;4)),IF(NOT(G703=""),AND(AND(ABS(C703:G703-B703:F703)&gt;0),AND(ABS(C703:G703-B703:F703)&lt;4)),IF(NOT(F703=""),AND(AND(ABS(C703:F703-B703:E703)&gt;0),AND(ABS(C703:F703-B703:E703)&lt;4)),AND(AND(ABS(C703:E703-B703:D703)&gt;0),AND(ABS(C703:E703-B703:D703)&lt;4)))))</f>
        <v>1</v>
      </c>
      <c r="M703" s="1" t="b">
        <f t="shared" si="1"/>
        <v>1</v>
      </c>
    </row>
    <row r="704" ht="15.75" customHeight="1">
      <c r="A704" s="1" t="s">
        <v>713</v>
      </c>
      <c r="B704" s="1">
        <f>IFERROR(__xludf.DUMMYFUNCTION("SPLIT(A704,"" "")"),18.0)</f>
        <v>18</v>
      </c>
      <c r="C704" s="1">
        <f>IFERROR(__xludf.DUMMYFUNCTION("""COMPUTED_VALUE"""),21.0)</f>
        <v>21</v>
      </c>
      <c r="D704" s="1">
        <f>IFERROR(__xludf.DUMMYFUNCTION("""COMPUTED_VALUE"""),24.0)</f>
        <v>24</v>
      </c>
      <c r="E704" s="1">
        <f>IFERROR(__xludf.DUMMYFUNCTION("""COMPUTED_VALUE"""),25.0)</f>
        <v>25</v>
      </c>
      <c r="F704" s="2">
        <f>IFERROR(__xludf.DUMMYFUNCTION("""COMPUTED_VALUE"""),28.0)</f>
        <v>28</v>
      </c>
      <c r="J704" s="1" t="b">
        <f t="array" ref="J704">IF(NOT(H704=""),AND(C704:H704&gt;B704:G704),IF(NOT(G704=""),AND(C704:G704&gt;B704:F704),IF(NOT(F704=""),AND(C704:F704&gt;B704:E704),AND(C704:E704&gt;B704:D704))))</f>
        <v>1</v>
      </c>
      <c r="K704" s="1" t="b">
        <f t="array" ref="K704">IF(NOT(H704=""),AND(C704:H704&lt;B704:G704),IF(NOT(G704=""),AND(C704:G704&lt;B704:F704),IF(NOT(F704=""),AND(C704:F704&lt;B704:E704),AND(C704:E704&lt;B704:D704))))</f>
        <v>0</v>
      </c>
      <c r="L704" s="1" t="b">
        <f t="array" ref="L704">IF(NOT(H704=""),AND(AND(ABS(C704:H704-B704:G704)&gt;0),AND(ABS(C704:H704-B704:G704)&lt;4)),IF(NOT(G704=""),AND(AND(ABS(C704:G704-B704:F704)&gt;0),AND(ABS(C704:G704-B704:F704)&lt;4)),IF(NOT(F704=""),AND(AND(ABS(C704:F704-B704:E704)&gt;0),AND(ABS(C704:F704-B704:E704)&lt;4)),AND(AND(ABS(C704:E704-B704:D704)&gt;0),AND(ABS(C704:E704-B704:D704)&lt;4)))))</f>
        <v>1</v>
      </c>
      <c r="M704" s="1" t="b">
        <f t="shared" si="1"/>
        <v>1</v>
      </c>
    </row>
    <row r="705" ht="15.75" customHeight="1">
      <c r="A705" s="1" t="s">
        <v>714</v>
      </c>
      <c r="B705" s="1">
        <f>IFERROR(__xludf.DUMMYFUNCTION("SPLIT(A705,"" "")"),87.0)</f>
        <v>87</v>
      </c>
      <c r="C705" s="1">
        <f>IFERROR(__xludf.DUMMYFUNCTION("""COMPUTED_VALUE"""),88.0)</f>
        <v>88</v>
      </c>
      <c r="D705" s="1">
        <f>IFERROR(__xludf.DUMMYFUNCTION("""COMPUTED_VALUE"""),90.0)</f>
        <v>90</v>
      </c>
      <c r="E705" s="1">
        <f>IFERROR(__xludf.DUMMYFUNCTION("""COMPUTED_VALUE"""),92.0)</f>
        <v>92</v>
      </c>
      <c r="F705" s="1">
        <f>IFERROR(__xludf.DUMMYFUNCTION("""COMPUTED_VALUE"""),95.0)</f>
        <v>95</v>
      </c>
      <c r="G705" s="2">
        <f>IFERROR(__xludf.DUMMYFUNCTION("""COMPUTED_VALUE"""),97.0)</f>
        <v>97</v>
      </c>
      <c r="J705" s="1" t="b">
        <f t="array" ref="J705">IF(NOT(H705=""),AND(C705:H705&gt;B705:G705),IF(NOT(G705=""),AND(C705:G705&gt;B705:F705),IF(NOT(F705=""),AND(C705:F705&gt;B705:E705),AND(C705:E705&gt;B705:D705))))</f>
        <v>1</v>
      </c>
      <c r="K705" s="1" t="b">
        <f t="array" ref="K705">IF(NOT(H705=""),AND(C705:H705&lt;B705:G705),IF(NOT(G705=""),AND(C705:G705&lt;B705:F705),IF(NOT(F705=""),AND(C705:F705&lt;B705:E705),AND(C705:E705&lt;B705:D705))))</f>
        <v>0</v>
      </c>
      <c r="L705" s="1" t="b">
        <f t="array" ref="L705">IF(NOT(H705=""),AND(AND(ABS(C705:H705-B705:G705)&gt;0),AND(ABS(C705:H705-B705:G705)&lt;4)),IF(NOT(G705=""),AND(AND(ABS(C705:G705-B705:F705)&gt;0),AND(ABS(C705:G705-B705:F705)&lt;4)),IF(NOT(F705=""),AND(AND(ABS(C705:F705-B705:E705)&gt;0),AND(ABS(C705:F705-B705:E705)&lt;4)),AND(AND(ABS(C705:E705-B705:D705)&gt;0),AND(ABS(C705:E705-B705:D705)&lt;4)))))</f>
        <v>1</v>
      </c>
      <c r="M705" s="1" t="b">
        <f t="shared" si="1"/>
        <v>1</v>
      </c>
    </row>
    <row r="706" ht="15.75" customHeight="1">
      <c r="A706" s="1" t="s">
        <v>715</v>
      </c>
      <c r="B706" s="1">
        <f>IFERROR(__xludf.DUMMYFUNCTION("SPLIT(A706,"" "")"),2.0)</f>
        <v>2</v>
      </c>
      <c r="C706" s="1">
        <f>IFERROR(__xludf.DUMMYFUNCTION("""COMPUTED_VALUE"""),5.0)</f>
        <v>5</v>
      </c>
      <c r="D706" s="1">
        <f>IFERROR(__xludf.DUMMYFUNCTION("""COMPUTED_VALUE"""),8.0)</f>
        <v>8</v>
      </c>
      <c r="E706" s="1">
        <f>IFERROR(__xludf.DUMMYFUNCTION("""COMPUTED_VALUE"""),10.0)</f>
        <v>10</v>
      </c>
      <c r="F706" s="2">
        <f>IFERROR(__xludf.DUMMYFUNCTION("""COMPUTED_VALUE"""),11.0)</f>
        <v>11</v>
      </c>
      <c r="J706" s="1" t="b">
        <f t="array" ref="J706">IF(NOT(H706=""),AND(C706:H706&gt;B706:G706),IF(NOT(G706=""),AND(C706:G706&gt;B706:F706),IF(NOT(F706=""),AND(C706:F706&gt;B706:E706),AND(C706:E706&gt;B706:D706))))</f>
        <v>1</v>
      </c>
      <c r="K706" s="1" t="b">
        <f t="array" ref="K706">IF(NOT(H706=""),AND(C706:H706&lt;B706:G706),IF(NOT(G706=""),AND(C706:G706&lt;B706:F706),IF(NOT(F706=""),AND(C706:F706&lt;B706:E706),AND(C706:E706&lt;B706:D706))))</f>
        <v>0</v>
      </c>
      <c r="L706" s="1" t="b">
        <f t="array" ref="L706">IF(NOT(H706=""),AND(AND(ABS(C706:H706-B706:G706)&gt;0),AND(ABS(C706:H706-B706:G706)&lt;4)),IF(NOT(G706=""),AND(AND(ABS(C706:G706-B706:F706)&gt;0),AND(ABS(C706:G706-B706:F706)&lt;4)),IF(NOT(F706=""),AND(AND(ABS(C706:F706-B706:E706)&gt;0),AND(ABS(C706:F706-B706:E706)&lt;4)),AND(AND(ABS(C706:E706-B706:D706)&gt;0),AND(ABS(C706:E706-B706:D706)&lt;4)))))</f>
        <v>1</v>
      </c>
      <c r="M706" s="1" t="b">
        <f t="shared" si="1"/>
        <v>1</v>
      </c>
    </row>
    <row r="707" ht="15.75" customHeight="1">
      <c r="A707" s="1" t="s">
        <v>716</v>
      </c>
      <c r="B707" s="1">
        <f>IFERROR(__xludf.DUMMYFUNCTION("SPLIT(A707,"" "")"),60.0)</f>
        <v>60</v>
      </c>
      <c r="C707" s="1">
        <f>IFERROR(__xludf.DUMMYFUNCTION("""COMPUTED_VALUE"""),58.0)</f>
        <v>58</v>
      </c>
      <c r="D707" s="1">
        <f>IFERROR(__xludf.DUMMYFUNCTION("""COMPUTED_VALUE"""),56.0)</f>
        <v>56</v>
      </c>
      <c r="E707" s="1">
        <f>IFERROR(__xludf.DUMMYFUNCTION("""COMPUTED_VALUE"""),55.0)</f>
        <v>55</v>
      </c>
      <c r="F707" s="1">
        <f>IFERROR(__xludf.DUMMYFUNCTION("""COMPUTED_VALUE"""),54.0)</f>
        <v>54</v>
      </c>
      <c r="G707" s="1">
        <f>IFERROR(__xludf.DUMMYFUNCTION("""COMPUTED_VALUE"""),52.0)</f>
        <v>52</v>
      </c>
      <c r="H707" s="1">
        <f>IFERROR(__xludf.DUMMYFUNCTION("""COMPUTED_VALUE"""),50.0)</f>
        <v>50</v>
      </c>
      <c r="I707" s="1">
        <f>IFERROR(__xludf.DUMMYFUNCTION("""COMPUTED_VALUE"""),48.0)</f>
        <v>48</v>
      </c>
      <c r="J707" s="1" t="b">
        <f t="array" ref="J707">IF(NOT(H707=""),AND(C707:H707&gt;B707:G707),IF(NOT(G707=""),AND(C707:G707&gt;B707:F707),IF(NOT(F707=""),AND(C707:F707&gt;B707:E707),AND(C707:E707&gt;B707:D707))))</f>
        <v>0</v>
      </c>
      <c r="K707" s="1" t="b">
        <f t="array" ref="K707">IF(NOT(H707=""),AND(C707:H707&lt;B707:G707),IF(NOT(G707=""),AND(C707:G707&lt;B707:F707),IF(NOT(F707=""),AND(C707:F707&lt;B707:E707),AND(C707:E707&lt;B707:D707))))</f>
        <v>1</v>
      </c>
      <c r="L707" s="1" t="b">
        <f t="array" ref="L707">IF(NOT(H707=""),AND(AND(ABS(C707:H707-B707:G707)&gt;0),AND(ABS(C707:H707-B707:G707)&lt;4)),IF(NOT(G707=""),AND(AND(ABS(C707:G707-B707:F707)&gt;0),AND(ABS(C707:G707-B707:F707)&lt;4)),IF(NOT(F707=""),AND(AND(ABS(C707:F707-B707:E707)&gt;0),AND(ABS(C707:F707-B707:E707)&lt;4)),AND(AND(ABS(C707:E707-B707:D707)&gt;0),AND(ABS(C707:E707-B707:D707)&lt;4)))))</f>
        <v>1</v>
      </c>
      <c r="M707" s="1" t="b">
        <f t="shared" si="1"/>
        <v>1</v>
      </c>
    </row>
    <row r="708" ht="15.75" customHeight="1">
      <c r="A708" s="1" t="s">
        <v>717</v>
      </c>
      <c r="B708" s="1">
        <f>IFERROR(__xludf.DUMMYFUNCTION("SPLIT(A708,"" "")"),19.0)</f>
        <v>19</v>
      </c>
      <c r="C708" s="1">
        <f>IFERROR(__xludf.DUMMYFUNCTION("""COMPUTED_VALUE"""),17.0)</f>
        <v>17</v>
      </c>
      <c r="D708" s="1">
        <f>IFERROR(__xludf.DUMMYFUNCTION("""COMPUTED_VALUE"""),14.0)</f>
        <v>14</v>
      </c>
      <c r="E708" s="1">
        <f>IFERROR(__xludf.DUMMYFUNCTION("""COMPUTED_VALUE"""),12.0)</f>
        <v>12</v>
      </c>
      <c r="F708" s="1">
        <f>IFERROR(__xludf.DUMMYFUNCTION("""COMPUTED_VALUE"""),9.0)</f>
        <v>9</v>
      </c>
      <c r="G708" s="2">
        <f>IFERROR(__xludf.DUMMYFUNCTION("""COMPUTED_VALUE"""),6.0)</f>
        <v>6</v>
      </c>
      <c r="J708" s="1" t="b">
        <f t="array" ref="J708">IF(NOT(H708=""),AND(C708:H708&gt;B708:G708),IF(NOT(G708=""),AND(C708:G708&gt;B708:F708),IF(NOT(F708=""),AND(C708:F708&gt;B708:E708),AND(C708:E708&gt;B708:D708))))</f>
        <v>0</v>
      </c>
      <c r="K708" s="1" t="b">
        <f t="array" ref="K708">IF(NOT(H708=""),AND(C708:H708&lt;B708:G708),IF(NOT(G708=""),AND(C708:G708&lt;B708:F708),IF(NOT(F708=""),AND(C708:F708&lt;B708:E708),AND(C708:E708&lt;B708:D708))))</f>
        <v>1</v>
      </c>
      <c r="L708" s="1" t="b">
        <f t="array" ref="L708">IF(NOT(H708=""),AND(AND(ABS(C708:H708-B708:G708)&gt;0),AND(ABS(C708:H708-B708:G708)&lt;4)),IF(NOT(G708=""),AND(AND(ABS(C708:G708-B708:F708)&gt;0),AND(ABS(C708:G708-B708:F708)&lt;4)),IF(NOT(F708=""),AND(AND(ABS(C708:F708-B708:E708)&gt;0),AND(ABS(C708:F708-B708:E708)&lt;4)),AND(AND(ABS(C708:E708-B708:D708)&gt;0),AND(ABS(C708:E708-B708:D708)&lt;4)))))</f>
        <v>1</v>
      </c>
      <c r="M708" s="1" t="b">
        <f t="shared" si="1"/>
        <v>1</v>
      </c>
    </row>
    <row r="709" ht="15.75" customHeight="1">
      <c r="A709" s="1" t="s">
        <v>718</v>
      </c>
      <c r="B709" s="1">
        <f>IFERROR(__xludf.DUMMYFUNCTION("SPLIT(A709,"" "")"),42.0)</f>
        <v>42</v>
      </c>
      <c r="C709" s="1">
        <f>IFERROR(__xludf.DUMMYFUNCTION("""COMPUTED_VALUE"""),39.0)</f>
        <v>39</v>
      </c>
      <c r="D709" s="1">
        <f>IFERROR(__xludf.DUMMYFUNCTION("""COMPUTED_VALUE"""),36.0)</f>
        <v>36</v>
      </c>
      <c r="E709" s="1">
        <f>IFERROR(__xludf.DUMMYFUNCTION("""COMPUTED_VALUE"""),34.0)</f>
        <v>34</v>
      </c>
      <c r="F709" s="2">
        <f>IFERROR(__xludf.DUMMYFUNCTION("""COMPUTED_VALUE"""),33.0)</f>
        <v>33</v>
      </c>
      <c r="J709" s="1" t="b">
        <f t="array" ref="J709">IF(NOT(H709=""),AND(C709:H709&gt;B709:G709),IF(NOT(G709=""),AND(C709:G709&gt;B709:F709),IF(NOT(F709=""),AND(C709:F709&gt;B709:E709),AND(C709:E709&gt;B709:D709))))</f>
        <v>0</v>
      </c>
      <c r="K709" s="1" t="b">
        <f t="array" ref="K709">IF(NOT(H709=""),AND(C709:H709&lt;B709:G709),IF(NOT(G709=""),AND(C709:G709&lt;B709:F709),IF(NOT(F709=""),AND(C709:F709&lt;B709:E709),AND(C709:E709&lt;B709:D709))))</f>
        <v>1</v>
      </c>
      <c r="L709" s="1" t="b">
        <f t="array" ref="L709">IF(NOT(H709=""),AND(AND(ABS(C709:H709-B709:G709)&gt;0),AND(ABS(C709:H709-B709:G709)&lt;4)),IF(NOT(G709=""),AND(AND(ABS(C709:G709-B709:F709)&gt;0),AND(ABS(C709:G709-B709:F709)&lt;4)),IF(NOT(F709=""),AND(AND(ABS(C709:F709-B709:E709)&gt;0),AND(ABS(C709:F709-B709:E709)&lt;4)),AND(AND(ABS(C709:E709-B709:D709)&gt;0),AND(ABS(C709:E709-B709:D709)&lt;4)))))</f>
        <v>1</v>
      </c>
      <c r="M709" s="1" t="b">
        <f t="shared" si="1"/>
        <v>1</v>
      </c>
    </row>
    <row r="710" ht="15.75" customHeight="1">
      <c r="A710" s="1" t="s">
        <v>719</v>
      </c>
      <c r="B710" s="1">
        <f>IFERROR(__xludf.DUMMYFUNCTION("SPLIT(A710,"" "")"),66.0)</f>
        <v>66</v>
      </c>
      <c r="C710" s="1">
        <f>IFERROR(__xludf.DUMMYFUNCTION("""COMPUTED_VALUE"""),65.0)</f>
        <v>65</v>
      </c>
      <c r="D710" s="1">
        <f>IFERROR(__xludf.DUMMYFUNCTION("""COMPUTED_VALUE"""),63.0)</f>
        <v>63</v>
      </c>
      <c r="E710" s="1">
        <f>IFERROR(__xludf.DUMMYFUNCTION("""COMPUTED_VALUE"""),60.0)</f>
        <v>60</v>
      </c>
      <c r="F710" s="1">
        <f>IFERROR(__xludf.DUMMYFUNCTION("""COMPUTED_VALUE"""),58.0)</f>
        <v>58</v>
      </c>
      <c r="G710" s="1">
        <f>IFERROR(__xludf.DUMMYFUNCTION("""COMPUTED_VALUE"""),56.0)</f>
        <v>56</v>
      </c>
      <c r="H710" s="1">
        <f>IFERROR(__xludf.DUMMYFUNCTION("""COMPUTED_VALUE"""),54.0)</f>
        <v>54</v>
      </c>
      <c r="I710" s="1">
        <f>IFERROR(__xludf.DUMMYFUNCTION("""COMPUTED_VALUE"""),52.0)</f>
        <v>52</v>
      </c>
      <c r="J710" s="1" t="b">
        <f t="array" ref="J710">IF(NOT(H710=""),AND(C710:H710&gt;B710:G710),IF(NOT(G710=""),AND(C710:G710&gt;B710:F710),IF(NOT(F710=""),AND(C710:F710&gt;B710:E710),AND(C710:E710&gt;B710:D710))))</f>
        <v>0</v>
      </c>
      <c r="K710" s="1" t="b">
        <f t="array" ref="K710">IF(NOT(H710=""),AND(C710:H710&lt;B710:G710),IF(NOT(G710=""),AND(C710:G710&lt;B710:F710),IF(NOT(F710=""),AND(C710:F710&lt;B710:E710),AND(C710:E710&lt;B710:D710))))</f>
        <v>1</v>
      </c>
      <c r="L710" s="1" t="b">
        <f t="array" ref="L710">IF(NOT(H710=""),AND(AND(ABS(C710:H710-B710:G710)&gt;0),AND(ABS(C710:H710-B710:G710)&lt;4)),IF(NOT(G710=""),AND(AND(ABS(C710:G710-B710:F710)&gt;0),AND(ABS(C710:G710-B710:F710)&lt;4)),IF(NOT(F710=""),AND(AND(ABS(C710:F710-B710:E710)&gt;0),AND(ABS(C710:F710-B710:E710)&lt;4)),AND(AND(ABS(C710:E710-B710:D710)&gt;0),AND(ABS(C710:E710-B710:D710)&lt;4)))))</f>
        <v>1</v>
      </c>
      <c r="M710" s="1" t="b">
        <f t="shared" si="1"/>
        <v>1</v>
      </c>
    </row>
    <row r="711" ht="15.75" customHeight="1">
      <c r="A711" s="1" t="s">
        <v>720</v>
      </c>
      <c r="B711" s="1">
        <f>IFERROR(__xludf.DUMMYFUNCTION("SPLIT(A711,"" "")"),62.0)</f>
        <v>62</v>
      </c>
      <c r="C711" s="1">
        <f>IFERROR(__xludf.DUMMYFUNCTION("""COMPUTED_VALUE"""),63.0)</f>
        <v>63</v>
      </c>
      <c r="D711" s="1">
        <f>IFERROR(__xludf.DUMMYFUNCTION("""COMPUTED_VALUE"""),66.0)</f>
        <v>66</v>
      </c>
      <c r="E711" s="1">
        <f>IFERROR(__xludf.DUMMYFUNCTION("""COMPUTED_VALUE"""),68.0)</f>
        <v>68</v>
      </c>
      <c r="F711" s="1">
        <f>IFERROR(__xludf.DUMMYFUNCTION("""COMPUTED_VALUE"""),69.0)</f>
        <v>69</v>
      </c>
      <c r="G711" s="1">
        <f>IFERROR(__xludf.DUMMYFUNCTION("""COMPUTED_VALUE"""),72.0)</f>
        <v>72</v>
      </c>
      <c r="H711" s="2">
        <f>IFERROR(__xludf.DUMMYFUNCTION("""COMPUTED_VALUE"""),75.0)</f>
        <v>75</v>
      </c>
      <c r="J711" s="1" t="b">
        <f t="array" ref="J711">IF(NOT(H711=""),AND(C711:H711&gt;B711:G711),IF(NOT(G711=""),AND(C711:G711&gt;B711:F711),IF(NOT(F711=""),AND(C711:F711&gt;B711:E711),AND(C711:E711&gt;B711:D711))))</f>
        <v>1</v>
      </c>
      <c r="K711" s="1" t="b">
        <f t="array" ref="K711">IF(NOT(H711=""),AND(C711:H711&lt;B711:G711),IF(NOT(G711=""),AND(C711:G711&lt;B711:F711),IF(NOT(F711=""),AND(C711:F711&lt;B711:E711),AND(C711:E711&lt;B711:D711))))</f>
        <v>0</v>
      </c>
      <c r="L711" s="1" t="b">
        <f t="array" ref="L711">IF(NOT(H711=""),AND(AND(ABS(C711:H711-B711:G711)&gt;0),AND(ABS(C711:H711-B711:G711)&lt;4)),IF(NOT(G711=""),AND(AND(ABS(C711:G711-B711:F711)&gt;0),AND(ABS(C711:G711-B711:F711)&lt;4)),IF(NOT(F711=""),AND(AND(ABS(C711:F711-B711:E711)&gt;0),AND(ABS(C711:F711-B711:E711)&lt;4)),AND(AND(ABS(C711:E711-B711:D711)&gt;0),AND(ABS(C711:E711-B711:D711)&lt;4)))))</f>
        <v>1</v>
      </c>
      <c r="M711" s="1" t="b">
        <f t="shared" si="1"/>
        <v>1</v>
      </c>
    </row>
    <row r="712" ht="15.75" customHeight="1">
      <c r="A712" s="1" t="s">
        <v>721</v>
      </c>
      <c r="B712" s="1">
        <f>IFERROR(__xludf.DUMMYFUNCTION("SPLIT(A712,"" "")"),50.0)</f>
        <v>50</v>
      </c>
      <c r="C712" s="1">
        <f>IFERROR(__xludf.DUMMYFUNCTION("""COMPUTED_VALUE"""),47.0)</f>
        <v>47</v>
      </c>
      <c r="D712" s="1">
        <f>IFERROR(__xludf.DUMMYFUNCTION("""COMPUTED_VALUE"""),44.0)</f>
        <v>44</v>
      </c>
      <c r="E712" s="1">
        <f>IFERROR(__xludf.DUMMYFUNCTION("""COMPUTED_VALUE"""),41.0)</f>
        <v>41</v>
      </c>
      <c r="F712" s="1">
        <f>IFERROR(__xludf.DUMMYFUNCTION("""COMPUTED_VALUE"""),40.0)</f>
        <v>40</v>
      </c>
      <c r="G712" s="1">
        <f>IFERROR(__xludf.DUMMYFUNCTION("""COMPUTED_VALUE"""),39.0)</f>
        <v>39</v>
      </c>
      <c r="H712" s="2">
        <f>IFERROR(__xludf.DUMMYFUNCTION("""COMPUTED_VALUE"""),38.0)</f>
        <v>38</v>
      </c>
      <c r="J712" s="1" t="b">
        <f t="array" ref="J712">IF(NOT(H712=""),AND(C712:H712&gt;B712:G712),IF(NOT(G712=""),AND(C712:G712&gt;B712:F712),IF(NOT(F712=""),AND(C712:F712&gt;B712:E712),AND(C712:E712&gt;B712:D712))))</f>
        <v>0</v>
      </c>
      <c r="K712" s="1" t="b">
        <f t="array" ref="K712">IF(NOT(H712=""),AND(C712:H712&lt;B712:G712),IF(NOT(G712=""),AND(C712:G712&lt;B712:F712),IF(NOT(F712=""),AND(C712:F712&lt;B712:E712),AND(C712:E712&lt;B712:D712))))</f>
        <v>1</v>
      </c>
      <c r="L712" s="1" t="b">
        <f t="array" ref="L712">IF(NOT(H712=""),AND(AND(ABS(C712:H712-B712:G712)&gt;0),AND(ABS(C712:H712-B712:G712)&lt;4)),IF(NOT(G712=""),AND(AND(ABS(C712:G712-B712:F712)&gt;0),AND(ABS(C712:G712-B712:F712)&lt;4)),IF(NOT(F712=""),AND(AND(ABS(C712:F712-B712:E712)&gt;0),AND(ABS(C712:F712-B712:E712)&lt;4)),AND(AND(ABS(C712:E712-B712:D712)&gt;0),AND(ABS(C712:E712-B712:D712)&lt;4)))))</f>
        <v>1</v>
      </c>
      <c r="M712" s="1" t="b">
        <f t="shared" si="1"/>
        <v>1</v>
      </c>
    </row>
    <row r="713" ht="15.75" customHeight="1">
      <c r="A713" s="1" t="s">
        <v>722</v>
      </c>
      <c r="B713" s="1">
        <f>IFERROR(__xludf.DUMMYFUNCTION("SPLIT(A713,"" "")"),32.0)</f>
        <v>32</v>
      </c>
      <c r="C713" s="1">
        <f>IFERROR(__xludf.DUMMYFUNCTION("""COMPUTED_VALUE"""),33.0)</f>
        <v>33</v>
      </c>
      <c r="D713" s="1">
        <f>IFERROR(__xludf.DUMMYFUNCTION("""COMPUTED_VALUE"""),36.0)</f>
        <v>36</v>
      </c>
      <c r="E713" s="1">
        <f>IFERROR(__xludf.DUMMYFUNCTION("""COMPUTED_VALUE"""),39.0)</f>
        <v>39</v>
      </c>
      <c r="F713" s="1">
        <f>IFERROR(__xludf.DUMMYFUNCTION("""COMPUTED_VALUE"""),40.0)</f>
        <v>40</v>
      </c>
      <c r="G713" s="2">
        <f>IFERROR(__xludf.DUMMYFUNCTION("""COMPUTED_VALUE"""),41.0)</f>
        <v>41</v>
      </c>
      <c r="J713" s="1" t="b">
        <f t="array" ref="J713">IF(NOT(H713=""),AND(C713:H713&gt;B713:G713),IF(NOT(G713=""),AND(C713:G713&gt;B713:F713),IF(NOT(F713=""),AND(C713:F713&gt;B713:E713),AND(C713:E713&gt;B713:D713))))</f>
        <v>1</v>
      </c>
      <c r="K713" s="1" t="b">
        <f t="array" ref="K713">IF(NOT(H713=""),AND(C713:H713&lt;B713:G713),IF(NOT(G713=""),AND(C713:G713&lt;B713:F713),IF(NOT(F713=""),AND(C713:F713&lt;B713:E713),AND(C713:E713&lt;B713:D713))))</f>
        <v>0</v>
      </c>
      <c r="L713" s="1" t="b">
        <f t="array" ref="L713">IF(NOT(H713=""),AND(AND(ABS(C713:H713-B713:G713)&gt;0),AND(ABS(C713:H713-B713:G713)&lt;4)),IF(NOT(G713=""),AND(AND(ABS(C713:G713-B713:F713)&gt;0),AND(ABS(C713:G713-B713:F713)&lt;4)),IF(NOT(F713=""),AND(AND(ABS(C713:F713-B713:E713)&gt;0),AND(ABS(C713:F713-B713:E713)&lt;4)),AND(AND(ABS(C713:E713-B713:D713)&gt;0),AND(ABS(C713:E713-B713:D713)&lt;4)))))</f>
        <v>1</v>
      </c>
      <c r="M713" s="1" t="b">
        <f t="shared" si="1"/>
        <v>1</v>
      </c>
    </row>
    <row r="714" ht="15.75" customHeight="1">
      <c r="A714" s="1" t="s">
        <v>723</v>
      </c>
      <c r="B714" s="1">
        <f>IFERROR(__xludf.DUMMYFUNCTION("SPLIT(A714,"" "")"),51.0)</f>
        <v>51</v>
      </c>
      <c r="C714" s="1">
        <f>IFERROR(__xludf.DUMMYFUNCTION("""COMPUTED_VALUE"""),49.0)</f>
        <v>49</v>
      </c>
      <c r="D714" s="1">
        <f>IFERROR(__xludf.DUMMYFUNCTION("""COMPUTED_VALUE"""),47.0)</f>
        <v>47</v>
      </c>
      <c r="E714" s="1">
        <f>IFERROR(__xludf.DUMMYFUNCTION("""COMPUTED_VALUE"""),45.0)</f>
        <v>45</v>
      </c>
      <c r="F714" s="1">
        <f>IFERROR(__xludf.DUMMYFUNCTION("""COMPUTED_VALUE"""),42.0)</f>
        <v>42</v>
      </c>
      <c r="G714" s="2">
        <f>IFERROR(__xludf.DUMMYFUNCTION("""COMPUTED_VALUE"""),40.0)</f>
        <v>40</v>
      </c>
      <c r="J714" s="1" t="b">
        <f t="array" ref="J714">IF(NOT(H714=""),AND(C714:H714&gt;B714:G714),IF(NOT(G714=""),AND(C714:G714&gt;B714:F714),IF(NOT(F714=""),AND(C714:F714&gt;B714:E714),AND(C714:E714&gt;B714:D714))))</f>
        <v>0</v>
      </c>
      <c r="K714" s="1" t="b">
        <f t="array" ref="K714">IF(NOT(H714=""),AND(C714:H714&lt;B714:G714),IF(NOT(G714=""),AND(C714:G714&lt;B714:F714),IF(NOT(F714=""),AND(C714:F714&lt;B714:E714),AND(C714:E714&lt;B714:D714))))</f>
        <v>1</v>
      </c>
      <c r="L714" s="1" t="b">
        <f t="array" ref="L714">IF(NOT(H714=""),AND(AND(ABS(C714:H714-B714:G714)&gt;0),AND(ABS(C714:H714-B714:G714)&lt;4)),IF(NOT(G714=""),AND(AND(ABS(C714:G714-B714:F714)&gt;0),AND(ABS(C714:G714-B714:F714)&lt;4)),IF(NOT(F714=""),AND(AND(ABS(C714:F714-B714:E714)&gt;0),AND(ABS(C714:F714-B714:E714)&lt;4)),AND(AND(ABS(C714:E714-B714:D714)&gt;0),AND(ABS(C714:E714-B714:D714)&lt;4)))))</f>
        <v>1</v>
      </c>
      <c r="M714" s="1" t="b">
        <f t="shared" si="1"/>
        <v>1</v>
      </c>
    </row>
    <row r="715" ht="15.75" customHeight="1">
      <c r="A715" s="1" t="s">
        <v>724</v>
      </c>
      <c r="B715" s="1">
        <f>IFERROR(__xludf.DUMMYFUNCTION("SPLIT(A715,"" "")"),73.0)</f>
        <v>73</v>
      </c>
      <c r="C715" s="1">
        <f>IFERROR(__xludf.DUMMYFUNCTION("""COMPUTED_VALUE"""),70.0)</f>
        <v>70</v>
      </c>
      <c r="D715" s="1">
        <f>IFERROR(__xludf.DUMMYFUNCTION("""COMPUTED_VALUE"""),67.0)</f>
        <v>67</v>
      </c>
      <c r="E715" s="1">
        <f>IFERROR(__xludf.DUMMYFUNCTION("""COMPUTED_VALUE"""),66.0)</f>
        <v>66</v>
      </c>
      <c r="F715" s="1">
        <f>IFERROR(__xludf.DUMMYFUNCTION("""COMPUTED_VALUE"""),63.0)</f>
        <v>63</v>
      </c>
      <c r="G715" s="1">
        <f>IFERROR(__xludf.DUMMYFUNCTION("""COMPUTED_VALUE"""),61.0)</f>
        <v>61</v>
      </c>
      <c r="H715" s="2">
        <f>IFERROR(__xludf.DUMMYFUNCTION("""COMPUTED_VALUE"""),59.0)</f>
        <v>59</v>
      </c>
      <c r="J715" s="1" t="b">
        <f t="array" ref="J715">IF(NOT(H715=""),AND(C715:H715&gt;B715:G715),IF(NOT(G715=""),AND(C715:G715&gt;B715:F715),IF(NOT(F715=""),AND(C715:F715&gt;B715:E715),AND(C715:E715&gt;B715:D715))))</f>
        <v>0</v>
      </c>
      <c r="K715" s="1" t="b">
        <f t="array" ref="K715">IF(NOT(H715=""),AND(C715:H715&lt;B715:G715),IF(NOT(G715=""),AND(C715:G715&lt;B715:F715),IF(NOT(F715=""),AND(C715:F715&lt;B715:E715),AND(C715:E715&lt;B715:D715))))</f>
        <v>1</v>
      </c>
      <c r="L715" s="1" t="b">
        <f t="array" ref="L715">IF(NOT(H715=""),AND(AND(ABS(C715:H715-B715:G715)&gt;0),AND(ABS(C715:H715-B715:G715)&lt;4)),IF(NOT(G715=""),AND(AND(ABS(C715:G715-B715:F715)&gt;0),AND(ABS(C715:G715-B715:F715)&lt;4)),IF(NOT(F715=""),AND(AND(ABS(C715:F715-B715:E715)&gt;0),AND(ABS(C715:F715-B715:E715)&lt;4)),AND(AND(ABS(C715:E715-B715:D715)&gt;0),AND(ABS(C715:E715-B715:D715)&lt;4)))))</f>
        <v>1</v>
      </c>
      <c r="M715" s="1" t="b">
        <f t="shared" si="1"/>
        <v>1</v>
      </c>
    </row>
    <row r="716" ht="15.75" customHeight="1">
      <c r="A716" s="1" t="s">
        <v>725</v>
      </c>
      <c r="B716" s="1">
        <f>IFERROR(__xludf.DUMMYFUNCTION("SPLIT(A716,"" "")"),36.0)</f>
        <v>36</v>
      </c>
      <c r="C716" s="1">
        <f>IFERROR(__xludf.DUMMYFUNCTION("""COMPUTED_VALUE"""),39.0)</f>
        <v>39</v>
      </c>
      <c r="D716" s="1">
        <f>IFERROR(__xludf.DUMMYFUNCTION("""COMPUTED_VALUE"""),42.0)</f>
        <v>42</v>
      </c>
      <c r="E716" s="1">
        <f>IFERROR(__xludf.DUMMYFUNCTION("""COMPUTED_VALUE"""),44.0)</f>
        <v>44</v>
      </c>
      <c r="F716" s="1">
        <f>IFERROR(__xludf.DUMMYFUNCTION("""COMPUTED_VALUE"""),45.0)</f>
        <v>45</v>
      </c>
      <c r="G716" s="1">
        <f>IFERROR(__xludf.DUMMYFUNCTION("""COMPUTED_VALUE"""),48.0)</f>
        <v>48</v>
      </c>
      <c r="H716" s="1">
        <f>IFERROR(__xludf.DUMMYFUNCTION("""COMPUTED_VALUE"""),51.0)</f>
        <v>51</v>
      </c>
      <c r="I716" s="1">
        <f>IFERROR(__xludf.DUMMYFUNCTION("""COMPUTED_VALUE"""),53.0)</f>
        <v>53</v>
      </c>
      <c r="J716" s="1" t="b">
        <f t="array" ref="J716">IF(NOT(H716=""),AND(C716:H716&gt;B716:G716),IF(NOT(G716=""),AND(C716:G716&gt;B716:F716),IF(NOT(F716=""),AND(C716:F716&gt;B716:E716),AND(C716:E716&gt;B716:D716))))</f>
        <v>1</v>
      </c>
      <c r="K716" s="1" t="b">
        <f t="array" ref="K716">IF(NOT(H716=""),AND(C716:H716&lt;B716:G716),IF(NOT(G716=""),AND(C716:G716&lt;B716:F716),IF(NOT(F716=""),AND(C716:F716&lt;B716:E716),AND(C716:E716&lt;B716:D716))))</f>
        <v>0</v>
      </c>
      <c r="L716" s="1" t="b">
        <f t="array" ref="L716">IF(NOT(H716=""),AND(AND(ABS(C716:H716-B716:G716)&gt;0),AND(ABS(C716:H716-B716:G716)&lt;4)),IF(NOT(G716=""),AND(AND(ABS(C716:G716-B716:F716)&gt;0),AND(ABS(C716:G716-B716:F716)&lt;4)),IF(NOT(F716=""),AND(AND(ABS(C716:F716-B716:E716)&gt;0),AND(ABS(C716:F716-B716:E716)&lt;4)),AND(AND(ABS(C716:E716-B716:D716)&gt;0),AND(ABS(C716:E716-B716:D716)&lt;4)))))</f>
        <v>1</v>
      </c>
      <c r="M716" s="1" t="b">
        <f t="shared" si="1"/>
        <v>1</v>
      </c>
    </row>
    <row r="717" ht="15.75" customHeight="1">
      <c r="A717" s="1" t="s">
        <v>726</v>
      </c>
      <c r="B717" s="1">
        <f>IFERROR(__xludf.DUMMYFUNCTION("SPLIT(A717,"" "")"),19.0)</f>
        <v>19</v>
      </c>
      <c r="C717" s="1">
        <f>IFERROR(__xludf.DUMMYFUNCTION("""COMPUTED_VALUE"""),16.0)</f>
        <v>16</v>
      </c>
      <c r="D717" s="1">
        <f>IFERROR(__xludf.DUMMYFUNCTION("""COMPUTED_VALUE"""),15.0)</f>
        <v>15</v>
      </c>
      <c r="E717" s="1">
        <f>IFERROR(__xludf.DUMMYFUNCTION("""COMPUTED_VALUE"""),12.0)</f>
        <v>12</v>
      </c>
      <c r="F717" s="1">
        <f>IFERROR(__xludf.DUMMYFUNCTION("""COMPUTED_VALUE"""),11.0)</f>
        <v>11</v>
      </c>
      <c r="G717" s="1">
        <f>IFERROR(__xludf.DUMMYFUNCTION("""COMPUTED_VALUE"""),9.0)</f>
        <v>9</v>
      </c>
      <c r="H717" s="2">
        <f>IFERROR(__xludf.DUMMYFUNCTION("""COMPUTED_VALUE"""),7.0)</f>
        <v>7</v>
      </c>
      <c r="J717" s="1" t="b">
        <f t="array" ref="J717">IF(NOT(H717=""),AND(C717:H717&gt;B717:G717),IF(NOT(G717=""),AND(C717:G717&gt;B717:F717),IF(NOT(F717=""),AND(C717:F717&gt;B717:E717),AND(C717:E717&gt;B717:D717))))</f>
        <v>0</v>
      </c>
      <c r="K717" s="1" t="b">
        <f t="array" ref="K717">IF(NOT(H717=""),AND(C717:H717&lt;B717:G717),IF(NOT(G717=""),AND(C717:G717&lt;B717:F717),IF(NOT(F717=""),AND(C717:F717&lt;B717:E717),AND(C717:E717&lt;B717:D717))))</f>
        <v>1</v>
      </c>
      <c r="L717" s="1" t="b">
        <f t="array" ref="L717">IF(NOT(H717=""),AND(AND(ABS(C717:H717-B717:G717)&gt;0),AND(ABS(C717:H717-B717:G717)&lt;4)),IF(NOT(G717=""),AND(AND(ABS(C717:G717-B717:F717)&gt;0),AND(ABS(C717:G717-B717:F717)&lt;4)),IF(NOT(F717=""),AND(AND(ABS(C717:F717-B717:E717)&gt;0),AND(ABS(C717:F717-B717:E717)&lt;4)),AND(AND(ABS(C717:E717-B717:D717)&gt;0),AND(ABS(C717:E717-B717:D717)&lt;4)))))</f>
        <v>1</v>
      </c>
      <c r="M717" s="1" t="b">
        <f t="shared" si="1"/>
        <v>1</v>
      </c>
    </row>
    <row r="718" ht="15.75" customHeight="1">
      <c r="A718" s="1" t="s">
        <v>727</v>
      </c>
      <c r="B718" s="1">
        <f>IFERROR(__xludf.DUMMYFUNCTION("SPLIT(A718,"" "")"),61.0)</f>
        <v>61</v>
      </c>
      <c r="C718" s="1">
        <f>IFERROR(__xludf.DUMMYFUNCTION("""COMPUTED_VALUE"""),58.0)</f>
        <v>58</v>
      </c>
      <c r="D718" s="1">
        <f>IFERROR(__xludf.DUMMYFUNCTION("""COMPUTED_VALUE"""),57.0)</f>
        <v>57</v>
      </c>
      <c r="E718" s="1">
        <f>IFERROR(__xludf.DUMMYFUNCTION("""COMPUTED_VALUE"""),56.0)</f>
        <v>56</v>
      </c>
      <c r="F718" s="1">
        <f>IFERROR(__xludf.DUMMYFUNCTION("""COMPUTED_VALUE"""),53.0)</f>
        <v>53</v>
      </c>
      <c r="G718" s="1">
        <f>IFERROR(__xludf.DUMMYFUNCTION("""COMPUTED_VALUE"""),50.0)</f>
        <v>50</v>
      </c>
      <c r="H718" s="2">
        <f>IFERROR(__xludf.DUMMYFUNCTION("""COMPUTED_VALUE"""),47.0)</f>
        <v>47</v>
      </c>
      <c r="J718" s="1" t="b">
        <f t="array" ref="J718">IF(NOT(H718=""),AND(C718:H718&gt;B718:G718),IF(NOT(G718=""),AND(C718:G718&gt;B718:F718),IF(NOT(F718=""),AND(C718:F718&gt;B718:E718),AND(C718:E718&gt;B718:D718))))</f>
        <v>0</v>
      </c>
      <c r="K718" s="1" t="b">
        <f t="array" ref="K718">IF(NOT(H718=""),AND(C718:H718&lt;B718:G718),IF(NOT(G718=""),AND(C718:G718&lt;B718:F718),IF(NOT(F718=""),AND(C718:F718&lt;B718:E718),AND(C718:E718&lt;B718:D718))))</f>
        <v>1</v>
      </c>
      <c r="L718" s="1" t="b">
        <f t="array" ref="L718">IF(NOT(H718=""),AND(AND(ABS(C718:H718-B718:G718)&gt;0),AND(ABS(C718:H718-B718:G718)&lt;4)),IF(NOT(G718=""),AND(AND(ABS(C718:G718-B718:F718)&gt;0),AND(ABS(C718:G718-B718:F718)&lt;4)),IF(NOT(F718=""),AND(AND(ABS(C718:F718-B718:E718)&gt;0),AND(ABS(C718:F718-B718:E718)&lt;4)),AND(AND(ABS(C718:E718-B718:D718)&gt;0),AND(ABS(C718:E718-B718:D718)&lt;4)))))</f>
        <v>1</v>
      </c>
      <c r="M718" s="1" t="b">
        <f t="shared" si="1"/>
        <v>1</v>
      </c>
    </row>
    <row r="719" ht="15.75" customHeight="1">
      <c r="A719" s="1" t="s">
        <v>728</v>
      </c>
      <c r="B719" s="1">
        <f>IFERROR(__xludf.DUMMYFUNCTION("SPLIT(A719,"" "")"),26.0)</f>
        <v>26</v>
      </c>
      <c r="C719" s="1">
        <f>IFERROR(__xludf.DUMMYFUNCTION("""COMPUTED_VALUE"""),25.0)</f>
        <v>25</v>
      </c>
      <c r="D719" s="1">
        <f>IFERROR(__xludf.DUMMYFUNCTION("""COMPUTED_VALUE"""),22.0)</f>
        <v>22</v>
      </c>
      <c r="E719" s="1">
        <f>IFERROR(__xludf.DUMMYFUNCTION("""COMPUTED_VALUE"""),21.0)</f>
        <v>21</v>
      </c>
      <c r="F719" s="1">
        <f>IFERROR(__xludf.DUMMYFUNCTION("""COMPUTED_VALUE"""),20.0)</f>
        <v>20</v>
      </c>
      <c r="G719" s="1">
        <f>IFERROR(__xludf.DUMMYFUNCTION("""COMPUTED_VALUE"""),18.0)</f>
        <v>18</v>
      </c>
      <c r="H719" s="2">
        <f>IFERROR(__xludf.DUMMYFUNCTION("""COMPUTED_VALUE"""),17.0)</f>
        <v>17</v>
      </c>
      <c r="J719" s="1" t="b">
        <f t="array" ref="J719">IF(NOT(H719=""),AND(C719:H719&gt;B719:G719),IF(NOT(G719=""),AND(C719:G719&gt;B719:F719),IF(NOT(F719=""),AND(C719:F719&gt;B719:E719),AND(C719:E719&gt;B719:D719))))</f>
        <v>0</v>
      </c>
      <c r="K719" s="1" t="b">
        <f t="array" ref="K719">IF(NOT(H719=""),AND(C719:H719&lt;B719:G719),IF(NOT(G719=""),AND(C719:G719&lt;B719:F719),IF(NOT(F719=""),AND(C719:F719&lt;B719:E719),AND(C719:E719&lt;B719:D719))))</f>
        <v>1</v>
      </c>
      <c r="L719" s="1" t="b">
        <f t="array" ref="L719">IF(NOT(H719=""),AND(AND(ABS(C719:H719-B719:G719)&gt;0),AND(ABS(C719:H719-B719:G719)&lt;4)),IF(NOT(G719=""),AND(AND(ABS(C719:G719-B719:F719)&gt;0),AND(ABS(C719:G719-B719:F719)&lt;4)),IF(NOT(F719=""),AND(AND(ABS(C719:F719-B719:E719)&gt;0),AND(ABS(C719:F719-B719:E719)&lt;4)),AND(AND(ABS(C719:E719-B719:D719)&gt;0),AND(ABS(C719:E719-B719:D719)&lt;4)))))</f>
        <v>1</v>
      </c>
      <c r="M719" s="1" t="b">
        <f t="shared" si="1"/>
        <v>1</v>
      </c>
    </row>
    <row r="720" ht="15.75" customHeight="1">
      <c r="A720" s="1" t="s">
        <v>729</v>
      </c>
      <c r="B720" s="1">
        <f>IFERROR(__xludf.DUMMYFUNCTION("SPLIT(A720,"" "")"),15.0)</f>
        <v>15</v>
      </c>
      <c r="C720" s="1">
        <f>IFERROR(__xludf.DUMMYFUNCTION("""COMPUTED_VALUE"""),13.0)</f>
        <v>13</v>
      </c>
      <c r="D720" s="1">
        <f>IFERROR(__xludf.DUMMYFUNCTION("""COMPUTED_VALUE"""),10.0)</f>
        <v>10</v>
      </c>
      <c r="E720" s="1">
        <f>IFERROR(__xludf.DUMMYFUNCTION("""COMPUTED_VALUE"""),8.0)</f>
        <v>8</v>
      </c>
      <c r="F720" s="2">
        <f>IFERROR(__xludf.DUMMYFUNCTION("""COMPUTED_VALUE"""),7.0)</f>
        <v>7</v>
      </c>
      <c r="J720" s="1" t="b">
        <f t="array" ref="J720">IF(NOT(H720=""),AND(C720:H720&gt;B720:G720),IF(NOT(G720=""),AND(C720:G720&gt;B720:F720),IF(NOT(F720=""),AND(C720:F720&gt;B720:E720),AND(C720:E720&gt;B720:D720))))</f>
        <v>0</v>
      </c>
      <c r="K720" s="1" t="b">
        <f t="array" ref="K720">IF(NOT(H720=""),AND(C720:H720&lt;B720:G720),IF(NOT(G720=""),AND(C720:G720&lt;B720:F720),IF(NOT(F720=""),AND(C720:F720&lt;B720:E720),AND(C720:E720&lt;B720:D720))))</f>
        <v>1</v>
      </c>
      <c r="L720" s="1" t="b">
        <f t="array" ref="L720">IF(NOT(H720=""),AND(AND(ABS(C720:H720-B720:G720)&gt;0),AND(ABS(C720:H720-B720:G720)&lt;4)),IF(NOT(G720=""),AND(AND(ABS(C720:G720-B720:F720)&gt;0),AND(ABS(C720:G720-B720:F720)&lt;4)),IF(NOT(F720=""),AND(AND(ABS(C720:F720-B720:E720)&gt;0),AND(ABS(C720:F720-B720:E720)&lt;4)),AND(AND(ABS(C720:E720-B720:D720)&gt;0),AND(ABS(C720:E720-B720:D720)&lt;4)))))</f>
        <v>1</v>
      </c>
      <c r="M720" s="1" t="b">
        <f t="shared" si="1"/>
        <v>1</v>
      </c>
    </row>
    <row r="721" ht="15.75" customHeight="1">
      <c r="A721" s="1" t="s">
        <v>730</v>
      </c>
      <c r="B721" s="1">
        <f>IFERROR(__xludf.DUMMYFUNCTION("SPLIT(A721,"" "")"),7.0)</f>
        <v>7</v>
      </c>
      <c r="C721" s="1">
        <f>IFERROR(__xludf.DUMMYFUNCTION("""COMPUTED_VALUE"""),8.0)</f>
        <v>8</v>
      </c>
      <c r="D721" s="1">
        <f>IFERROR(__xludf.DUMMYFUNCTION("""COMPUTED_VALUE"""),9.0)</f>
        <v>9</v>
      </c>
      <c r="E721" s="1">
        <f>IFERROR(__xludf.DUMMYFUNCTION("""COMPUTED_VALUE"""),11.0)</f>
        <v>11</v>
      </c>
      <c r="F721" s="1">
        <f>IFERROR(__xludf.DUMMYFUNCTION("""COMPUTED_VALUE"""),12.0)</f>
        <v>12</v>
      </c>
      <c r="G721" s="1">
        <f>IFERROR(__xludf.DUMMYFUNCTION("""COMPUTED_VALUE"""),13.0)</f>
        <v>13</v>
      </c>
      <c r="H721" s="1">
        <f>IFERROR(__xludf.DUMMYFUNCTION("""COMPUTED_VALUE"""),15.0)</f>
        <v>15</v>
      </c>
      <c r="I721" s="1">
        <f>IFERROR(__xludf.DUMMYFUNCTION("""COMPUTED_VALUE"""),17.0)</f>
        <v>17</v>
      </c>
      <c r="J721" s="1" t="b">
        <f t="array" ref="J721">IF(NOT(H721=""),AND(C721:H721&gt;B721:G721),IF(NOT(G721=""),AND(C721:G721&gt;B721:F721),IF(NOT(F721=""),AND(C721:F721&gt;B721:E721),AND(C721:E721&gt;B721:D721))))</f>
        <v>1</v>
      </c>
      <c r="K721" s="1" t="b">
        <f t="array" ref="K721">IF(NOT(H721=""),AND(C721:H721&lt;B721:G721),IF(NOT(G721=""),AND(C721:G721&lt;B721:F721),IF(NOT(F721=""),AND(C721:F721&lt;B721:E721),AND(C721:E721&lt;B721:D721))))</f>
        <v>0</v>
      </c>
      <c r="L721" s="1" t="b">
        <f t="array" ref="L721">IF(NOT(H721=""),AND(AND(ABS(C721:H721-B721:G721)&gt;0),AND(ABS(C721:H721-B721:G721)&lt;4)),IF(NOT(G721=""),AND(AND(ABS(C721:G721-B721:F721)&gt;0),AND(ABS(C721:G721-B721:F721)&lt;4)),IF(NOT(F721=""),AND(AND(ABS(C721:F721-B721:E721)&gt;0),AND(ABS(C721:F721-B721:E721)&lt;4)),AND(AND(ABS(C721:E721-B721:D721)&gt;0),AND(ABS(C721:E721-B721:D721)&lt;4)))))</f>
        <v>1</v>
      </c>
      <c r="M721" s="1" t="b">
        <f t="shared" si="1"/>
        <v>1</v>
      </c>
    </row>
    <row r="722" ht="15.75" customHeight="1">
      <c r="A722" s="1" t="s">
        <v>731</v>
      </c>
      <c r="B722" s="1">
        <f>IFERROR(__xludf.DUMMYFUNCTION("SPLIT(A722,"" "")"),37.0)</f>
        <v>37</v>
      </c>
      <c r="C722" s="1">
        <f>IFERROR(__xludf.DUMMYFUNCTION("""COMPUTED_VALUE"""),39.0)</f>
        <v>39</v>
      </c>
      <c r="D722" s="1">
        <f>IFERROR(__xludf.DUMMYFUNCTION("""COMPUTED_VALUE"""),41.0)</f>
        <v>41</v>
      </c>
      <c r="E722" s="1">
        <f>IFERROR(__xludf.DUMMYFUNCTION("""COMPUTED_VALUE"""),42.0)</f>
        <v>42</v>
      </c>
      <c r="F722" s="1">
        <f>IFERROR(__xludf.DUMMYFUNCTION("""COMPUTED_VALUE"""),45.0)</f>
        <v>45</v>
      </c>
      <c r="G722" s="1">
        <f>IFERROR(__xludf.DUMMYFUNCTION("""COMPUTED_VALUE"""),47.0)</f>
        <v>47</v>
      </c>
      <c r="H722" s="2">
        <f>IFERROR(__xludf.DUMMYFUNCTION("""COMPUTED_VALUE"""),49.0)</f>
        <v>49</v>
      </c>
      <c r="J722" s="1" t="b">
        <f t="array" ref="J722">IF(NOT(H722=""),AND(C722:H722&gt;B722:G722),IF(NOT(G722=""),AND(C722:G722&gt;B722:F722),IF(NOT(F722=""),AND(C722:F722&gt;B722:E722),AND(C722:E722&gt;B722:D722))))</f>
        <v>1</v>
      </c>
      <c r="K722" s="1" t="b">
        <f t="array" ref="K722">IF(NOT(H722=""),AND(C722:H722&lt;B722:G722),IF(NOT(G722=""),AND(C722:G722&lt;B722:F722),IF(NOT(F722=""),AND(C722:F722&lt;B722:E722),AND(C722:E722&lt;B722:D722))))</f>
        <v>0</v>
      </c>
      <c r="L722" s="1" t="b">
        <f t="array" ref="L722">IF(NOT(H722=""),AND(AND(ABS(C722:H722-B722:G722)&gt;0),AND(ABS(C722:H722-B722:G722)&lt;4)),IF(NOT(G722=""),AND(AND(ABS(C722:G722-B722:F722)&gt;0),AND(ABS(C722:G722-B722:F722)&lt;4)),IF(NOT(F722=""),AND(AND(ABS(C722:F722-B722:E722)&gt;0),AND(ABS(C722:F722-B722:E722)&lt;4)),AND(AND(ABS(C722:E722-B722:D722)&gt;0),AND(ABS(C722:E722-B722:D722)&lt;4)))))</f>
        <v>1</v>
      </c>
      <c r="M722" s="1" t="b">
        <f t="shared" si="1"/>
        <v>1</v>
      </c>
    </row>
    <row r="723" ht="15.75" customHeight="1">
      <c r="A723" s="1" t="s">
        <v>732</v>
      </c>
      <c r="B723" s="1">
        <f>IFERROR(__xludf.DUMMYFUNCTION("SPLIT(A723,"" "")"),63.0)</f>
        <v>63</v>
      </c>
      <c r="C723" s="1">
        <f>IFERROR(__xludf.DUMMYFUNCTION("""COMPUTED_VALUE"""),64.0)</f>
        <v>64</v>
      </c>
      <c r="D723" s="1">
        <f>IFERROR(__xludf.DUMMYFUNCTION("""COMPUTED_VALUE"""),66.0)</f>
        <v>66</v>
      </c>
      <c r="E723" s="1">
        <f>IFERROR(__xludf.DUMMYFUNCTION("""COMPUTED_VALUE"""),69.0)</f>
        <v>69</v>
      </c>
      <c r="F723" s="1">
        <f>IFERROR(__xludf.DUMMYFUNCTION("""COMPUTED_VALUE"""),71.0)</f>
        <v>71</v>
      </c>
      <c r="G723" s="2">
        <f>IFERROR(__xludf.DUMMYFUNCTION("""COMPUTED_VALUE"""),74.0)</f>
        <v>74</v>
      </c>
      <c r="J723" s="1" t="b">
        <f t="array" ref="J723">IF(NOT(H723=""),AND(C723:H723&gt;B723:G723),IF(NOT(G723=""),AND(C723:G723&gt;B723:F723),IF(NOT(F723=""),AND(C723:F723&gt;B723:E723),AND(C723:E723&gt;B723:D723))))</f>
        <v>1</v>
      </c>
      <c r="K723" s="1" t="b">
        <f t="array" ref="K723">IF(NOT(H723=""),AND(C723:H723&lt;B723:G723),IF(NOT(G723=""),AND(C723:G723&lt;B723:F723),IF(NOT(F723=""),AND(C723:F723&lt;B723:E723),AND(C723:E723&lt;B723:D723))))</f>
        <v>0</v>
      </c>
      <c r="L723" s="1" t="b">
        <f t="array" ref="L723">IF(NOT(H723=""),AND(AND(ABS(C723:H723-B723:G723)&gt;0),AND(ABS(C723:H723-B723:G723)&lt;4)),IF(NOT(G723=""),AND(AND(ABS(C723:G723-B723:F723)&gt;0),AND(ABS(C723:G723-B723:F723)&lt;4)),IF(NOT(F723=""),AND(AND(ABS(C723:F723-B723:E723)&gt;0),AND(ABS(C723:F723-B723:E723)&lt;4)),AND(AND(ABS(C723:E723-B723:D723)&gt;0),AND(ABS(C723:E723-B723:D723)&lt;4)))))</f>
        <v>1</v>
      </c>
      <c r="M723" s="1" t="b">
        <f t="shared" si="1"/>
        <v>1</v>
      </c>
    </row>
    <row r="724" ht="15.75" customHeight="1">
      <c r="A724" s="1" t="s">
        <v>733</v>
      </c>
      <c r="B724" s="1">
        <f>IFERROR(__xludf.DUMMYFUNCTION("SPLIT(A724,"" "")"),45.0)</f>
        <v>45</v>
      </c>
      <c r="C724" s="1">
        <f>IFERROR(__xludf.DUMMYFUNCTION("""COMPUTED_VALUE"""),43.0)</f>
        <v>43</v>
      </c>
      <c r="D724" s="1">
        <f>IFERROR(__xludf.DUMMYFUNCTION("""COMPUTED_VALUE"""),42.0)</f>
        <v>42</v>
      </c>
      <c r="E724" s="1">
        <f>IFERROR(__xludf.DUMMYFUNCTION("""COMPUTED_VALUE"""),39.0)</f>
        <v>39</v>
      </c>
      <c r="F724" s="1">
        <f>IFERROR(__xludf.DUMMYFUNCTION("""COMPUTED_VALUE"""),38.0)</f>
        <v>38</v>
      </c>
      <c r="G724" s="1">
        <f>IFERROR(__xludf.DUMMYFUNCTION("""COMPUTED_VALUE"""),36.0)</f>
        <v>36</v>
      </c>
      <c r="H724" s="2">
        <f>IFERROR(__xludf.DUMMYFUNCTION("""COMPUTED_VALUE"""),33.0)</f>
        <v>33</v>
      </c>
      <c r="J724" s="1" t="b">
        <f t="array" ref="J724">IF(NOT(H724=""),AND(C724:H724&gt;B724:G724),IF(NOT(G724=""),AND(C724:G724&gt;B724:F724),IF(NOT(F724=""),AND(C724:F724&gt;B724:E724),AND(C724:E724&gt;B724:D724))))</f>
        <v>0</v>
      </c>
      <c r="K724" s="1" t="b">
        <f t="array" ref="K724">IF(NOT(H724=""),AND(C724:H724&lt;B724:G724),IF(NOT(G724=""),AND(C724:G724&lt;B724:F724),IF(NOT(F724=""),AND(C724:F724&lt;B724:E724),AND(C724:E724&lt;B724:D724))))</f>
        <v>1</v>
      </c>
      <c r="L724" s="1" t="b">
        <f t="array" ref="L724">IF(NOT(H724=""),AND(AND(ABS(C724:H724-B724:G724)&gt;0),AND(ABS(C724:H724-B724:G724)&lt;4)),IF(NOT(G724=""),AND(AND(ABS(C724:G724-B724:F724)&gt;0),AND(ABS(C724:G724-B724:F724)&lt;4)),IF(NOT(F724=""),AND(AND(ABS(C724:F724-B724:E724)&gt;0),AND(ABS(C724:F724-B724:E724)&lt;4)),AND(AND(ABS(C724:E724-B724:D724)&gt;0),AND(ABS(C724:E724-B724:D724)&lt;4)))))</f>
        <v>1</v>
      </c>
      <c r="M724" s="1" t="b">
        <f t="shared" si="1"/>
        <v>1</v>
      </c>
    </row>
    <row r="725" ht="15.75" customHeight="1">
      <c r="A725" s="1" t="s">
        <v>734</v>
      </c>
      <c r="B725" s="1">
        <f>IFERROR(__xludf.DUMMYFUNCTION("SPLIT(A725,"" "")"),41.0)</f>
        <v>41</v>
      </c>
      <c r="C725" s="1">
        <f>IFERROR(__xludf.DUMMYFUNCTION("""COMPUTED_VALUE"""),40.0)</f>
        <v>40</v>
      </c>
      <c r="D725" s="1">
        <f>IFERROR(__xludf.DUMMYFUNCTION("""COMPUTED_VALUE"""),39.0)</f>
        <v>39</v>
      </c>
      <c r="E725" s="1">
        <f>IFERROR(__xludf.DUMMYFUNCTION("""COMPUTED_VALUE"""),37.0)</f>
        <v>37</v>
      </c>
      <c r="F725" s="1">
        <f>IFERROR(__xludf.DUMMYFUNCTION("""COMPUTED_VALUE"""),34.0)</f>
        <v>34</v>
      </c>
      <c r="G725" s="1">
        <f>IFERROR(__xludf.DUMMYFUNCTION("""COMPUTED_VALUE"""),32.0)</f>
        <v>32</v>
      </c>
      <c r="H725" s="2">
        <f>IFERROR(__xludf.DUMMYFUNCTION("""COMPUTED_VALUE"""),31.0)</f>
        <v>31</v>
      </c>
      <c r="J725" s="1" t="b">
        <f t="array" ref="J725">IF(NOT(H725=""),AND(C725:H725&gt;B725:G725),IF(NOT(G725=""),AND(C725:G725&gt;B725:F725),IF(NOT(F725=""),AND(C725:F725&gt;B725:E725),AND(C725:E725&gt;B725:D725))))</f>
        <v>0</v>
      </c>
      <c r="K725" s="1" t="b">
        <f t="array" ref="K725">IF(NOT(H725=""),AND(C725:H725&lt;B725:G725),IF(NOT(G725=""),AND(C725:G725&lt;B725:F725),IF(NOT(F725=""),AND(C725:F725&lt;B725:E725),AND(C725:E725&lt;B725:D725))))</f>
        <v>1</v>
      </c>
      <c r="L725" s="1" t="b">
        <f t="array" ref="L725">IF(NOT(H725=""),AND(AND(ABS(C725:H725-B725:G725)&gt;0),AND(ABS(C725:H725-B725:G725)&lt;4)),IF(NOT(G725=""),AND(AND(ABS(C725:G725-B725:F725)&gt;0),AND(ABS(C725:G725-B725:F725)&lt;4)),IF(NOT(F725=""),AND(AND(ABS(C725:F725-B725:E725)&gt;0),AND(ABS(C725:F725-B725:E725)&lt;4)),AND(AND(ABS(C725:E725-B725:D725)&gt;0),AND(ABS(C725:E725-B725:D725)&lt;4)))))</f>
        <v>1</v>
      </c>
      <c r="M725" s="1" t="b">
        <f t="shared" si="1"/>
        <v>1</v>
      </c>
    </row>
    <row r="726" ht="15.75" customHeight="1">
      <c r="A726" s="1" t="s">
        <v>735</v>
      </c>
      <c r="B726" s="1">
        <f>IFERROR(__xludf.DUMMYFUNCTION("SPLIT(A726,"" "")"),13.0)</f>
        <v>13</v>
      </c>
      <c r="C726" s="1">
        <f>IFERROR(__xludf.DUMMYFUNCTION("""COMPUTED_VALUE"""),14.0)</f>
        <v>14</v>
      </c>
      <c r="D726" s="1">
        <f>IFERROR(__xludf.DUMMYFUNCTION("""COMPUTED_VALUE"""),15.0)</f>
        <v>15</v>
      </c>
      <c r="E726" s="1">
        <f>IFERROR(__xludf.DUMMYFUNCTION("""COMPUTED_VALUE"""),16.0)</f>
        <v>16</v>
      </c>
      <c r="F726" s="1">
        <f>IFERROR(__xludf.DUMMYFUNCTION("""COMPUTED_VALUE"""),19.0)</f>
        <v>19</v>
      </c>
      <c r="G726" s="1">
        <f>IFERROR(__xludf.DUMMYFUNCTION("""COMPUTED_VALUE"""),20.0)</f>
        <v>20</v>
      </c>
      <c r="H726" s="2">
        <f>IFERROR(__xludf.DUMMYFUNCTION("""COMPUTED_VALUE"""),23.0)</f>
        <v>23</v>
      </c>
      <c r="J726" s="1" t="b">
        <f t="array" ref="J726">IF(NOT(H726=""),AND(C726:H726&gt;B726:G726),IF(NOT(G726=""),AND(C726:G726&gt;B726:F726),IF(NOT(F726=""),AND(C726:F726&gt;B726:E726),AND(C726:E726&gt;B726:D726))))</f>
        <v>1</v>
      </c>
      <c r="K726" s="1" t="b">
        <f t="array" ref="K726">IF(NOT(H726=""),AND(C726:H726&lt;B726:G726),IF(NOT(G726=""),AND(C726:G726&lt;B726:F726),IF(NOT(F726=""),AND(C726:F726&lt;B726:E726),AND(C726:E726&lt;B726:D726))))</f>
        <v>0</v>
      </c>
      <c r="L726" s="1" t="b">
        <f t="array" ref="L726">IF(NOT(H726=""),AND(AND(ABS(C726:H726-B726:G726)&gt;0),AND(ABS(C726:H726-B726:G726)&lt;4)),IF(NOT(G726=""),AND(AND(ABS(C726:G726-B726:F726)&gt;0),AND(ABS(C726:G726-B726:F726)&lt;4)),IF(NOT(F726=""),AND(AND(ABS(C726:F726-B726:E726)&gt;0),AND(ABS(C726:F726-B726:E726)&lt;4)),AND(AND(ABS(C726:E726-B726:D726)&gt;0),AND(ABS(C726:E726-B726:D726)&lt;4)))))</f>
        <v>1</v>
      </c>
      <c r="M726" s="1" t="b">
        <f t="shared" si="1"/>
        <v>1</v>
      </c>
    </row>
    <row r="727" ht="15.75" customHeight="1">
      <c r="A727" s="1" t="s">
        <v>736</v>
      </c>
      <c r="B727" s="1">
        <f>IFERROR(__xludf.DUMMYFUNCTION("SPLIT(A727,"" "")"),24.0)</f>
        <v>24</v>
      </c>
      <c r="C727" s="1">
        <f>IFERROR(__xludf.DUMMYFUNCTION("""COMPUTED_VALUE"""),23.0)</f>
        <v>23</v>
      </c>
      <c r="D727" s="1">
        <f>IFERROR(__xludf.DUMMYFUNCTION("""COMPUTED_VALUE"""),22.0)</f>
        <v>22</v>
      </c>
      <c r="E727" s="1">
        <f>IFERROR(__xludf.DUMMYFUNCTION("""COMPUTED_VALUE"""),19.0)</f>
        <v>19</v>
      </c>
      <c r="F727" s="1">
        <f>IFERROR(__xludf.DUMMYFUNCTION("""COMPUTED_VALUE"""),17.0)</f>
        <v>17</v>
      </c>
      <c r="G727" s="1">
        <f>IFERROR(__xludf.DUMMYFUNCTION("""COMPUTED_VALUE"""),15.0)</f>
        <v>15</v>
      </c>
      <c r="H727" s="2">
        <f>IFERROR(__xludf.DUMMYFUNCTION("""COMPUTED_VALUE"""),14.0)</f>
        <v>14</v>
      </c>
      <c r="J727" s="1" t="b">
        <f t="array" ref="J727">IF(NOT(H727=""),AND(C727:H727&gt;B727:G727),IF(NOT(G727=""),AND(C727:G727&gt;B727:F727),IF(NOT(F727=""),AND(C727:F727&gt;B727:E727),AND(C727:E727&gt;B727:D727))))</f>
        <v>0</v>
      </c>
      <c r="K727" s="1" t="b">
        <f t="array" ref="K727">IF(NOT(H727=""),AND(C727:H727&lt;B727:G727),IF(NOT(G727=""),AND(C727:G727&lt;B727:F727),IF(NOT(F727=""),AND(C727:F727&lt;B727:E727),AND(C727:E727&lt;B727:D727))))</f>
        <v>1</v>
      </c>
      <c r="L727" s="1" t="b">
        <f t="array" ref="L727">IF(NOT(H727=""),AND(AND(ABS(C727:H727-B727:G727)&gt;0),AND(ABS(C727:H727-B727:G727)&lt;4)),IF(NOT(G727=""),AND(AND(ABS(C727:G727-B727:F727)&gt;0),AND(ABS(C727:G727-B727:F727)&lt;4)),IF(NOT(F727=""),AND(AND(ABS(C727:F727-B727:E727)&gt;0),AND(ABS(C727:F727-B727:E727)&lt;4)),AND(AND(ABS(C727:E727-B727:D727)&gt;0),AND(ABS(C727:E727-B727:D727)&lt;4)))))</f>
        <v>1</v>
      </c>
      <c r="M727" s="1" t="b">
        <f t="shared" si="1"/>
        <v>1</v>
      </c>
    </row>
    <row r="728" ht="15.75" customHeight="1">
      <c r="A728" s="1" t="s">
        <v>737</v>
      </c>
      <c r="B728" s="1">
        <f>IFERROR(__xludf.DUMMYFUNCTION("SPLIT(A728,"" "")"),93.0)</f>
        <v>93</v>
      </c>
      <c r="C728" s="1">
        <f>IFERROR(__xludf.DUMMYFUNCTION("""COMPUTED_VALUE"""),91.0)</f>
        <v>91</v>
      </c>
      <c r="D728" s="1">
        <f>IFERROR(__xludf.DUMMYFUNCTION("""COMPUTED_VALUE"""),89.0)</f>
        <v>89</v>
      </c>
      <c r="E728" s="1">
        <f>IFERROR(__xludf.DUMMYFUNCTION("""COMPUTED_VALUE"""),87.0)</f>
        <v>87</v>
      </c>
      <c r="F728" s="1">
        <f>IFERROR(__xludf.DUMMYFUNCTION("""COMPUTED_VALUE"""),84.0)</f>
        <v>84</v>
      </c>
      <c r="G728" s="2">
        <f>IFERROR(__xludf.DUMMYFUNCTION("""COMPUTED_VALUE"""),81.0)</f>
        <v>81</v>
      </c>
      <c r="J728" s="1" t="b">
        <f t="array" ref="J728">IF(NOT(H728=""),AND(C728:H728&gt;B728:G728),IF(NOT(G728=""),AND(C728:G728&gt;B728:F728),IF(NOT(F728=""),AND(C728:F728&gt;B728:E728),AND(C728:E728&gt;B728:D728))))</f>
        <v>0</v>
      </c>
      <c r="K728" s="1" t="b">
        <f t="array" ref="K728">IF(NOT(H728=""),AND(C728:H728&lt;B728:G728),IF(NOT(G728=""),AND(C728:G728&lt;B728:F728),IF(NOT(F728=""),AND(C728:F728&lt;B728:E728),AND(C728:E728&lt;B728:D728))))</f>
        <v>1</v>
      </c>
      <c r="L728" s="1" t="b">
        <f t="array" ref="L728">IF(NOT(H728=""),AND(AND(ABS(C728:H728-B728:G728)&gt;0),AND(ABS(C728:H728-B728:G728)&lt;4)),IF(NOT(G728=""),AND(AND(ABS(C728:G728-B728:F728)&gt;0),AND(ABS(C728:G728-B728:F728)&lt;4)),IF(NOT(F728=""),AND(AND(ABS(C728:F728-B728:E728)&gt;0),AND(ABS(C728:F728-B728:E728)&lt;4)),AND(AND(ABS(C728:E728-B728:D728)&gt;0),AND(ABS(C728:E728-B728:D728)&lt;4)))))</f>
        <v>1</v>
      </c>
      <c r="M728" s="1" t="b">
        <f t="shared" si="1"/>
        <v>1</v>
      </c>
    </row>
    <row r="729" ht="15.75" customHeight="1">
      <c r="A729" s="1" t="s">
        <v>738</v>
      </c>
      <c r="B729" s="1">
        <f>IFERROR(__xludf.DUMMYFUNCTION("SPLIT(A729,"" "")"),47.0)</f>
        <v>47</v>
      </c>
      <c r="C729" s="1">
        <f>IFERROR(__xludf.DUMMYFUNCTION("""COMPUTED_VALUE"""),46.0)</f>
        <v>46</v>
      </c>
      <c r="D729" s="1">
        <f>IFERROR(__xludf.DUMMYFUNCTION("""COMPUTED_VALUE"""),44.0)</f>
        <v>44</v>
      </c>
      <c r="E729" s="1">
        <f>IFERROR(__xludf.DUMMYFUNCTION("""COMPUTED_VALUE"""),42.0)</f>
        <v>42</v>
      </c>
      <c r="F729" s="1">
        <f>IFERROR(__xludf.DUMMYFUNCTION("""COMPUTED_VALUE"""),39.0)</f>
        <v>39</v>
      </c>
      <c r="G729" s="2">
        <f>IFERROR(__xludf.DUMMYFUNCTION("""COMPUTED_VALUE"""),38.0)</f>
        <v>38</v>
      </c>
      <c r="J729" s="1" t="b">
        <f t="array" ref="J729">IF(NOT(H729=""),AND(C729:H729&gt;B729:G729),IF(NOT(G729=""),AND(C729:G729&gt;B729:F729),IF(NOT(F729=""),AND(C729:F729&gt;B729:E729),AND(C729:E729&gt;B729:D729))))</f>
        <v>0</v>
      </c>
      <c r="K729" s="1" t="b">
        <f t="array" ref="K729">IF(NOT(H729=""),AND(C729:H729&lt;B729:G729),IF(NOT(G729=""),AND(C729:G729&lt;B729:F729),IF(NOT(F729=""),AND(C729:F729&lt;B729:E729),AND(C729:E729&lt;B729:D729))))</f>
        <v>1</v>
      </c>
      <c r="L729" s="1" t="b">
        <f t="array" ref="L729">IF(NOT(H729=""),AND(AND(ABS(C729:H729-B729:G729)&gt;0),AND(ABS(C729:H729-B729:G729)&lt;4)),IF(NOT(G729=""),AND(AND(ABS(C729:G729-B729:F729)&gt;0),AND(ABS(C729:G729-B729:F729)&lt;4)),IF(NOT(F729=""),AND(AND(ABS(C729:F729-B729:E729)&gt;0),AND(ABS(C729:F729-B729:E729)&lt;4)),AND(AND(ABS(C729:E729-B729:D729)&gt;0),AND(ABS(C729:E729-B729:D729)&lt;4)))))</f>
        <v>1</v>
      </c>
      <c r="M729" s="1" t="b">
        <f t="shared" si="1"/>
        <v>1</v>
      </c>
    </row>
    <row r="730" ht="15.75" customHeight="1">
      <c r="A730" s="1" t="s">
        <v>739</v>
      </c>
      <c r="B730" s="1">
        <f>IFERROR(__xludf.DUMMYFUNCTION("SPLIT(A730,"" "")"),83.0)</f>
        <v>83</v>
      </c>
      <c r="C730" s="1">
        <f>IFERROR(__xludf.DUMMYFUNCTION("""COMPUTED_VALUE"""),82.0)</f>
        <v>82</v>
      </c>
      <c r="D730" s="1">
        <f>IFERROR(__xludf.DUMMYFUNCTION("""COMPUTED_VALUE"""),80.0)</f>
        <v>80</v>
      </c>
      <c r="E730" s="1">
        <f>IFERROR(__xludf.DUMMYFUNCTION("""COMPUTED_VALUE"""),79.0)</f>
        <v>79</v>
      </c>
      <c r="F730" s="1">
        <f>IFERROR(__xludf.DUMMYFUNCTION("""COMPUTED_VALUE"""),76.0)</f>
        <v>76</v>
      </c>
      <c r="G730" s="1">
        <f>IFERROR(__xludf.DUMMYFUNCTION("""COMPUTED_VALUE"""),75.0)</f>
        <v>75</v>
      </c>
      <c r="H730" s="2">
        <f>IFERROR(__xludf.DUMMYFUNCTION("""COMPUTED_VALUE"""),74.0)</f>
        <v>74</v>
      </c>
      <c r="J730" s="1" t="b">
        <f t="array" ref="J730">IF(NOT(H730=""),AND(C730:H730&gt;B730:G730),IF(NOT(G730=""),AND(C730:G730&gt;B730:F730),IF(NOT(F730=""),AND(C730:F730&gt;B730:E730),AND(C730:E730&gt;B730:D730))))</f>
        <v>0</v>
      </c>
      <c r="K730" s="1" t="b">
        <f t="array" ref="K730">IF(NOT(H730=""),AND(C730:H730&lt;B730:G730),IF(NOT(G730=""),AND(C730:G730&lt;B730:F730),IF(NOT(F730=""),AND(C730:F730&lt;B730:E730),AND(C730:E730&lt;B730:D730))))</f>
        <v>1</v>
      </c>
      <c r="L730" s="1" t="b">
        <f t="array" ref="L730">IF(NOT(H730=""),AND(AND(ABS(C730:H730-B730:G730)&gt;0),AND(ABS(C730:H730-B730:G730)&lt;4)),IF(NOT(G730=""),AND(AND(ABS(C730:G730-B730:F730)&gt;0),AND(ABS(C730:G730-B730:F730)&lt;4)),IF(NOT(F730=""),AND(AND(ABS(C730:F730-B730:E730)&gt;0),AND(ABS(C730:F730-B730:E730)&lt;4)),AND(AND(ABS(C730:E730-B730:D730)&gt;0),AND(ABS(C730:E730-B730:D730)&lt;4)))))</f>
        <v>1</v>
      </c>
      <c r="M730" s="1" t="b">
        <f t="shared" si="1"/>
        <v>1</v>
      </c>
    </row>
    <row r="731" ht="15.75" customHeight="1">
      <c r="A731" s="1" t="s">
        <v>740</v>
      </c>
      <c r="B731" s="1">
        <f>IFERROR(__xludf.DUMMYFUNCTION("SPLIT(A731,"" "")"),17.0)</f>
        <v>17</v>
      </c>
      <c r="C731" s="1">
        <f>IFERROR(__xludf.DUMMYFUNCTION("""COMPUTED_VALUE"""),20.0)</f>
        <v>20</v>
      </c>
      <c r="D731" s="1">
        <f>IFERROR(__xludf.DUMMYFUNCTION("""COMPUTED_VALUE"""),22.0)</f>
        <v>22</v>
      </c>
      <c r="E731" s="1">
        <f>IFERROR(__xludf.DUMMYFUNCTION("""COMPUTED_VALUE"""),24.0)</f>
        <v>24</v>
      </c>
      <c r="F731" s="1">
        <f>IFERROR(__xludf.DUMMYFUNCTION("""COMPUTED_VALUE"""),26.0)</f>
        <v>26</v>
      </c>
      <c r="G731" s="1">
        <f>IFERROR(__xludf.DUMMYFUNCTION("""COMPUTED_VALUE"""),27.0)</f>
        <v>27</v>
      </c>
      <c r="H731" s="2">
        <f>IFERROR(__xludf.DUMMYFUNCTION("""COMPUTED_VALUE"""),29.0)</f>
        <v>29</v>
      </c>
      <c r="J731" s="1" t="b">
        <f t="array" ref="J731">IF(NOT(H731=""),AND(C731:H731&gt;B731:G731),IF(NOT(G731=""),AND(C731:G731&gt;B731:F731),IF(NOT(F731=""),AND(C731:F731&gt;B731:E731),AND(C731:E731&gt;B731:D731))))</f>
        <v>1</v>
      </c>
      <c r="K731" s="1" t="b">
        <f t="array" ref="K731">IF(NOT(H731=""),AND(C731:H731&lt;B731:G731),IF(NOT(G731=""),AND(C731:G731&lt;B731:F731),IF(NOT(F731=""),AND(C731:F731&lt;B731:E731),AND(C731:E731&lt;B731:D731))))</f>
        <v>0</v>
      </c>
      <c r="L731" s="1" t="b">
        <f t="array" ref="L731">IF(NOT(H731=""),AND(AND(ABS(C731:H731-B731:G731)&gt;0),AND(ABS(C731:H731-B731:G731)&lt;4)),IF(NOT(G731=""),AND(AND(ABS(C731:G731-B731:F731)&gt;0),AND(ABS(C731:G731-B731:F731)&lt;4)),IF(NOT(F731=""),AND(AND(ABS(C731:F731-B731:E731)&gt;0),AND(ABS(C731:F731-B731:E731)&lt;4)),AND(AND(ABS(C731:E731-B731:D731)&gt;0),AND(ABS(C731:E731-B731:D731)&lt;4)))))</f>
        <v>1</v>
      </c>
      <c r="M731" s="1" t="b">
        <f t="shared" si="1"/>
        <v>1</v>
      </c>
    </row>
    <row r="732" ht="15.75" customHeight="1">
      <c r="A732" s="1" t="s">
        <v>741</v>
      </c>
      <c r="B732" s="1">
        <f>IFERROR(__xludf.DUMMYFUNCTION("SPLIT(A732,"" "")"),41.0)</f>
        <v>41</v>
      </c>
      <c r="C732" s="1">
        <f>IFERROR(__xludf.DUMMYFUNCTION("""COMPUTED_VALUE"""),39.0)</f>
        <v>39</v>
      </c>
      <c r="D732" s="1">
        <f>IFERROR(__xludf.DUMMYFUNCTION("""COMPUTED_VALUE"""),36.0)</f>
        <v>36</v>
      </c>
      <c r="E732" s="1">
        <f>IFERROR(__xludf.DUMMYFUNCTION("""COMPUTED_VALUE"""),33.0)</f>
        <v>33</v>
      </c>
      <c r="F732" s="1">
        <f>IFERROR(__xludf.DUMMYFUNCTION("""COMPUTED_VALUE"""),31.0)</f>
        <v>31</v>
      </c>
      <c r="G732" s="2">
        <f>IFERROR(__xludf.DUMMYFUNCTION("""COMPUTED_VALUE"""),29.0)</f>
        <v>29</v>
      </c>
      <c r="J732" s="1" t="b">
        <f t="array" ref="J732">IF(NOT(H732=""),AND(C732:H732&gt;B732:G732),IF(NOT(G732=""),AND(C732:G732&gt;B732:F732),IF(NOT(F732=""),AND(C732:F732&gt;B732:E732),AND(C732:E732&gt;B732:D732))))</f>
        <v>0</v>
      </c>
      <c r="K732" s="1" t="b">
        <f t="array" ref="K732">IF(NOT(H732=""),AND(C732:H732&lt;B732:G732),IF(NOT(G732=""),AND(C732:G732&lt;B732:F732),IF(NOT(F732=""),AND(C732:F732&lt;B732:E732),AND(C732:E732&lt;B732:D732))))</f>
        <v>1</v>
      </c>
      <c r="L732" s="1" t="b">
        <f t="array" ref="L732">IF(NOT(H732=""),AND(AND(ABS(C732:H732-B732:G732)&gt;0),AND(ABS(C732:H732-B732:G732)&lt;4)),IF(NOT(G732=""),AND(AND(ABS(C732:G732-B732:F732)&gt;0),AND(ABS(C732:G732-B732:F732)&lt;4)),IF(NOT(F732=""),AND(AND(ABS(C732:F732-B732:E732)&gt;0),AND(ABS(C732:F732-B732:E732)&lt;4)),AND(AND(ABS(C732:E732-B732:D732)&gt;0),AND(ABS(C732:E732-B732:D732)&lt;4)))))</f>
        <v>1</v>
      </c>
      <c r="M732" s="1" t="b">
        <f t="shared" si="1"/>
        <v>1</v>
      </c>
    </row>
    <row r="733" ht="15.75" customHeight="1">
      <c r="A733" s="1" t="s">
        <v>742</v>
      </c>
      <c r="B733" s="1">
        <f>IFERROR(__xludf.DUMMYFUNCTION("SPLIT(A733,"" "")"),45.0)</f>
        <v>45</v>
      </c>
      <c r="C733" s="1">
        <f>IFERROR(__xludf.DUMMYFUNCTION("""COMPUTED_VALUE"""),46.0)</f>
        <v>46</v>
      </c>
      <c r="D733" s="1">
        <f>IFERROR(__xludf.DUMMYFUNCTION("""COMPUTED_VALUE"""),49.0)</f>
        <v>49</v>
      </c>
      <c r="E733" s="1">
        <f>IFERROR(__xludf.DUMMYFUNCTION("""COMPUTED_VALUE"""),52.0)</f>
        <v>52</v>
      </c>
      <c r="F733" s="1">
        <f>IFERROR(__xludf.DUMMYFUNCTION("""COMPUTED_VALUE"""),54.0)</f>
        <v>54</v>
      </c>
      <c r="G733" s="2">
        <f>IFERROR(__xludf.DUMMYFUNCTION("""COMPUTED_VALUE"""),56.0)</f>
        <v>56</v>
      </c>
      <c r="J733" s="1" t="b">
        <f t="array" ref="J733">IF(NOT(H733=""),AND(C733:H733&gt;B733:G733),IF(NOT(G733=""),AND(C733:G733&gt;B733:F733),IF(NOT(F733=""),AND(C733:F733&gt;B733:E733),AND(C733:E733&gt;B733:D733))))</f>
        <v>1</v>
      </c>
      <c r="K733" s="1" t="b">
        <f t="array" ref="K733">IF(NOT(H733=""),AND(C733:H733&lt;B733:G733),IF(NOT(G733=""),AND(C733:G733&lt;B733:F733),IF(NOT(F733=""),AND(C733:F733&lt;B733:E733),AND(C733:E733&lt;B733:D733))))</f>
        <v>0</v>
      </c>
      <c r="L733" s="1" t="b">
        <f t="array" ref="L733">IF(NOT(H733=""),AND(AND(ABS(C733:H733-B733:G733)&gt;0),AND(ABS(C733:H733-B733:G733)&lt;4)),IF(NOT(G733=""),AND(AND(ABS(C733:G733-B733:F733)&gt;0),AND(ABS(C733:G733-B733:F733)&lt;4)),IF(NOT(F733=""),AND(AND(ABS(C733:F733-B733:E733)&gt;0),AND(ABS(C733:F733-B733:E733)&lt;4)),AND(AND(ABS(C733:E733-B733:D733)&gt;0),AND(ABS(C733:E733-B733:D733)&lt;4)))))</f>
        <v>1</v>
      </c>
      <c r="M733" s="1" t="b">
        <f t="shared" si="1"/>
        <v>1</v>
      </c>
    </row>
    <row r="734" ht="15.75" customHeight="1">
      <c r="A734" s="1" t="s">
        <v>743</v>
      </c>
      <c r="B734" s="1">
        <f>IFERROR(__xludf.DUMMYFUNCTION("SPLIT(A734,"" "")"),4.0)</f>
        <v>4</v>
      </c>
      <c r="C734" s="1">
        <f>IFERROR(__xludf.DUMMYFUNCTION("""COMPUTED_VALUE"""),6.0)</f>
        <v>6</v>
      </c>
      <c r="D734" s="1">
        <f>IFERROR(__xludf.DUMMYFUNCTION("""COMPUTED_VALUE"""),8.0)</f>
        <v>8</v>
      </c>
      <c r="E734" s="1">
        <f>IFERROR(__xludf.DUMMYFUNCTION("""COMPUTED_VALUE"""),10.0)</f>
        <v>10</v>
      </c>
      <c r="F734" s="1">
        <f>IFERROR(__xludf.DUMMYFUNCTION("""COMPUTED_VALUE"""),13.0)</f>
        <v>13</v>
      </c>
      <c r="G734" s="1">
        <f>IFERROR(__xludf.DUMMYFUNCTION("""COMPUTED_VALUE"""),14.0)</f>
        <v>14</v>
      </c>
      <c r="H734" s="1">
        <f>IFERROR(__xludf.DUMMYFUNCTION("""COMPUTED_VALUE"""),15.0)</f>
        <v>15</v>
      </c>
      <c r="I734" s="1">
        <f>IFERROR(__xludf.DUMMYFUNCTION("""COMPUTED_VALUE"""),17.0)</f>
        <v>17</v>
      </c>
      <c r="J734" s="1" t="b">
        <f t="array" ref="J734">IF(NOT(H734=""),AND(C734:H734&gt;B734:G734),IF(NOT(G734=""),AND(C734:G734&gt;B734:F734),IF(NOT(F734=""),AND(C734:F734&gt;B734:E734),AND(C734:E734&gt;B734:D734))))</f>
        <v>1</v>
      </c>
      <c r="K734" s="1" t="b">
        <f t="array" ref="K734">IF(NOT(H734=""),AND(C734:H734&lt;B734:G734),IF(NOT(G734=""),AND(C734:G734&lt;B734:F734),IF(NOT(F734=""),AND(C734:F734&lt;B734:E734),AND(C734:E734&lt;B734:D734))))</f>
        <v>0</v>
      </c>
      <c r="L734" s="1" t="b">
        <f t="array" ref="L734">IF(NOT(H734=""),AND(AND(ABS(C734:H734-B734:G734)&gt;0),AND(ABS(C734:H734-B734:G734)&lt;4)),IF(NOT(G734=""),AND(AND(ABS(C734:G734-B734:F734)&gt;0),AND(ABS(C734:G734-B734:F734)&lt;4)),IF(NOT(F734=""),AND(AND(ABS(C734:F734-B734:E734)&gt;0),AND(ABS(C734:F734-B734:E734)&lt;4)),AND(AND(ABS(C734:E734-B734:D734)&gt;0),AND(ABS(C734:E734-B734:D734)&lt;4)))))</f>
        <v>1</v>
      </c>
      <c r="M734" s="1" t="b">
        <f t="shared" si="1"/>
        <v>1</v>
      </c>
    </row>
    <row r="735" ht="15.75" customHeight="1">
      <c r="A735" s="1" t="s">
        <v>744</v>
      </c>
      <c r="B735" s="1">
        <f>IFERROR(__xludf.DUMMYFUNCTION("SPLIT(A735,"" "")"),72.0)</f>
        <v>72</v>
      </c>
      <c r="C735" s="1">
        <f>IFERROR(__xludf.DUMMYFUNCTION("""COMPUTED_VALUE"""),69.0)</f>
        <v>69</v>
      </c>
      <c r="D735" s="1">
        <f>IFERROR(__xludf.DUMMYFUNCTION("""COMPUTED_VALUE"""),67.0)</f>
        <v>67</v>
      </c>
      <c r="E735" s="1">
        <f>IFERROR(__xludf.DUMMYFUNCTION("""COMPUTED_VALUE"""),64.0)</f>
        <v>64</v>
      </c>
      <c r="F735" s="1">
        <f>IFERROR(__xludf.DUMMYFUNCTION("""COMPUTED_VALUE"""),61.0)</f>
        <v>61</v>
      </c>
      <c r="G735" s="1">
        <f>IFERROR(__xludf.DUMMYFUNCTION("""COMPUTED_VALUE"""),58.0)</f>
        <v>58</v>
      </c>
      <c r="H735" s="2">
        <f>IFERROR(__xludf.DUMMYFUNCTION("""COMPUTED_VALUE"""),56.0)</f>
        <v>56</v>
      </c>
      <c r="J735" s="1" t="b">
        <f t="array" ref="J735">IF(NOT(H735=""),AND(C735:H735&gt;B735:G735),IF(NOT(G735=""),AND(C735:G735&gt;B735:F735),IF(NOT(F735=""),AND(C735:F735&gt;B735:E735),AND(C735:E735&gt;B735:D735))))</f>
        <v>0</v>
      </c>
      <c r="K735" s="1" t="b">
        <f t="array" ref="K735">IF(NOT(H735=""),AND(C735:H735&lt;B735:G735),IF(NOT(G735=""),AND(C735:G735&lt;B735:F735),IF(NOT(F735=""),AND(C735:F735&lt;B735:E735),AND(C735:E735&lt;B735:D735))))</f>
        <v>1</v>
      </c>
      <c r="L735" s="1" t="b">
        <f t="array" ref="L735">IF(NOT(H735=""),AND(AND(ABS(C735:H735-B735:G735)&gt;0),AND(ABS(C735:H735-B735:G735)&lt;4)),IF(NOT(G735=""),AND(AND(ABS(C735:G735-B735:F735)&gt;0),AND(ABS(C735:G735-B735:F735)&lt;4)),IF(NOT(F735=""),AND(AND(ABS(C735:F735-B735:E735)&gt;0),AND(ABS(C735:F735-B735:E735)&lt;4)),AND(AND(ABS(C735:E735-B735:D735)&gt;0),AND(ABS(C735:E735-B735:D735)&lt;4)))))</f>
        <v>1</v>
      </c>
      <c r="M735" s="1" t="b">
        <f t="shared" si="1"/>
        <v>1</v>
      </c>
    </row>
    <row r="736" ht="15.75" customHeight="1">
      <c r="A736" s="1" t="s">
        <v>745</v>
      </c>
      <c r="B736" s="1">
        <f>IFERROR(__xludf.DUMMYFUNCTION("SPLIT(A736,"" "")"),12.0)</f>
        <v>12</v>
      </c>
      <c r="C736" s="1">
        <f>IFERROR(__xludf.DUMMYFUNCTION("""COMPUTED_VALUE"""),14.0)</f>
        <v>14</v>
      </c>
      <c r="D736" s="1">
        <f>IFERROR(__xludf.DUMMYFUNCTION("""COMPUTED_VALUE"""),17.0)</f>
        <v>17</v>
      </c>
      <c r="E736" s="1">
        <f>IFERROR(__xludf.DUMMYFUNCTION("""COMPUTED_VALUE"""),19.0)</f>
        <v>19</v>
      </c>
      <c r="F736" s="1">
        <f>IFERROR(__xludf.DUMMYFUNCTION("""COMPUTED_VALUE"""),21.0)</f>
        <v>21</v>
      </c>
      <c r="G736" s="1">
        <f>IFERROR(__xludf.DUMMYFUNCTION("""COMPUTED_VALUE"""),24.0)</f>
        <v>24</v>
      </c>
      <c r="H736" s="2">
        <f>IFERROR(__xludf.DUMMYFUNCTION("""COMPUTED_VALUE"""),26.0)</f>
        <v>26</v>
      </c>
      <c r="J736" s="1" t="b">
        <f t="array" ref="J736">IF(NOT(H736=""),AND(C736:H736&gt;B736:G736),IF(NOT(G736=""),AND(C736:G736&gt;B736:F736),IF(NOT(F736=""),AND(C736:F736&gt;B736:E736),AND(C736:E736&gt;B736:D736))))</f>
        <v>1</v>
      </c>
      <c r="K736" s="1" t="b">
        <f t="array" ref="K736">IF(NOT(H736=""),AND(C736:H736&lt;B736:G736),IF(NOT(G736=""),AND(C736:G736&lt;B736:F736),IF(NOT(F736=""),AND(C736:F736&lt;B736:E736),AND(C736:E736&lt;B736:D736))))</f>
        <v>0</v>
      </c>
      <c r="L736" s="1" t="b">
        <f t="array" ref="L736">IF(NOT(H736=""),AND(AND(ABS(C736:H736-B736:G736)&gt;0),AND(ABS(C736:H736-B736:G736)&lt;4)),IF(NOT(G736=""),AND(AND(ABS(C736:G736-B736:F736)&gt;0),AND(ABS(C736:G736-B736:F736)&lt;4)),IF(NOT(F736=""),AND(AND(ABS(C736:F736-B736:E736)&gt;0),AND(ABS(C736:F736-B736:E736)&lt;4)),AND(AND(ABS(C736:E736-B736:D736)&gt;0),AND(ABS(C736:E736-B736:D736)&lt;4)))))</f>
        <v>1</v>
      </c>
      <c r="M736" s="1" t="b">
        <f t="shared" si="1"/>
        <v>1</v>
      </c>
    </row>
    <row r="737" ht="15.75" customHeight="1">
      <c r="A737" s="1" t="s">
        <v>746</v>
      </c>
      <c r="B737" s="1">
        <f>IFERROR(__xludf.DUMMYFUNCTION("SPLIT(A737,"" "")"),54.0)</f>
        <v>54</v>
      </c>
      <c r="C737" s="1">
        <f>IFERROR(__xludf.DUMMYFUNCTION("""COMPUTED_VALUE"""),57.0)</f>
        <v>57</v>
      </c>
      <c r="D737" s="1">
        <f>IFERROR(__xludf.DUMMYFUNCTION("""COMPUTED_VALUE"""),58.0)</f>
        <v>58</v>
      </c>
      <c r="E737" s="1">
        <f>IFERROR(__xludf.DUMMYFUNCTION("""COMPUTED_VALUE"""),61.0)</f>
        <v>61</v>
      </c>
      <c r="F737" s="2">
        <f>IFERROR(__xludf.DUMMYFUNCTION("""COMPUTED_VALUE"""),62.0)</f>
        <v>62</v>
      </c>
      <c r="J737" s="1" t="b">
        <f t="array" ref="J737">IF(NOT(H737=""),AND(C737:H737&gt;B737:G737),IF(NOT(G737=""),AND(C737:G737&gt;B737:F737),IF(NOT(F737=""),AND(C737:F737&gt;B737:E737),AND(C737:E737&gt;B737:D737))))</f>
        <v>1</v>
      </c>
      <c r="K737" s="1" t="b">
        <f t="array" ref="K737">IF(NOT(H737=""),AND(C737:H737&lt;B737:G737),IF(NOT(G737=""),AND(C737:G737&lt;B737:F737),IF(NOT(F737=""),AND(C737:F737&lt;B737:E737),AND(C737:E737&lt;B737:D737))))</f>
        <v>0</v>
      </c>
      <c r="L737" s="1" t="b">
        <f t="array" ref="L737">IF(NOT(H737=""),AND(AND(ABS(C737:H737-B737:G737)&gt;0),AND(ABS(C737:H737-B737:G737)&lt;4)),IF(NOT(G737=""),AND(AND(ABS(C737:G737-B737:F737)&gt;0),AND(ABS(C737:G737-B737:F737)&lt;4)),IF(NOT(F737=""),AND(AND(ABS(C737:F737-B737:E737)&gt;0),AND(ABS(C737:F737-B737:E737)&lt;4)),AND(AND(ABS(C737:E737-B737:D737)&gt;0),AND(ABS(C737:E737-B737:D737)&lt;4)))))</f>
        <v>1</v>
      </c>
      <c r="M737" s="1" t="b">
        <f t="shared" si="1"/>
        <v>1</v>
      </c>
    </row>
    <row r="738" ht="15.75" customHeight="1">
      <c r="A738" s="1" t="s">
        <v>747</v>
      </c>
      <c r="B738" s="1">
        <f>IFERROR(__xludf.DUMMYFUNCTION("SPLIT(A738,"" "")"),9.0)</f>
        <v>9</v>
      </c>
      <c r="C738" s="1">
        <f>IFERROR(__xludf.DUMMYFUNCTION("""COMPUTED_VALUE"""),11.0)</f>
        <v>11</v>
      </c>
      <c r="D738" s="1">
        <f>IFERROR(__xludf.DUMMYFUNCTION("""COMPUTED_VALUE"""),14.0)</f>
        <v>14</v>
      </c>
      <c r="E738" s="1">
        <f>IFERROR(__xludf.DUMMYFUNCTION("""COMPUTED_VALUE"""),16.0)</f>
        <v>16</v>
      </c>
      <c r="F738" s="1">
        <f>IFERROR(__xludf.DUMMYFUNCTION("""COMPUTED_VALUE"""),18.0)</f>
        <v>18</v>
      </c>
      <c r="G738" s="2">
        <f>IFERROR(__xludf.DUMMYFUNCTION("""COMPUTED_VALUE"""),20.0)</f>
        <v>20</v>
      </c>
      <c r="J738" s="1" t="b">
        <f t="array" ref="J738">IF(NOT(H738=""),AND(C738:H738&gt;B738:G738),IF(NOT(G738=""),AND(C738:G738&gt;B738:F738),IF(NOT(F738=""),AND(C738:F738&gt;B738:E738),AND(C738:E738&gt;B738:D738))))</f>
        <v>1</v>
      </c>
      <c r="K738" s="1" t="b">
        <f t="array" ref="K738">IF(NOT(H738=""),AND(C738:H738&lt;B738:G738),IF(NOT(G738=""),AND(C738:G738&lt;B738:F738),IF(NOT(F738=""),AND(C738:F738&lt;B738:E738),AND(C738:E738&lt;B738:D738))))</f>
        <v>0</v>
      </c>
      <c r="L738" s="1" t="b">
        <f t="array" ref="L738">IF(NOT(H738=""),AND(AND(ABS(C738:H738-B738:G738)&gt;0),AND(ABS(C738:H738-B738:G738)&lt;4)),IF(NOT(G738=""),AND(AND(ABS(C738:G738-B738:F738)&gt;0),AND(ABS(C738:G738-B738:F738)&lt;4)),IF(NOT(F738=""),AND(AND(ABS(C738:F738-B738:E738)&gt;0),AND(ABS(C738:F738-B738:E738)&lt;4)),AND(AND(ABS(C738:E738-B738:D738)&gt;0),AND(ABS(C738:E738-B738:D738)&lt;4)))))</f>
        <v>1</v>
      </c>
      <c r="M738" s="1" t="b">
        <f t="shared" si="1"/>
        <v>1</v>
      </c>
    </row>
    <row r="739" ht="15.75" customHeight="1">
      <c r="A739" s="1" t="s">
        <v>748</v>
      </c>
      <c r="B739" s="1">
        <f>IFERROR(__xludf.DUMMYFUNCTION("SPLIT(A739,"" "")"),38.0)</f>
        <v>38</v>
      </c>
      <c r="C739" s="1">
        <f>IFERROR(__xludf.DUMMYFUNCTION("""COMPUTED_VALUE"""),40.0)</f>
        <v>40</v>
      </c>
      <c r="D739" s="1">
        <f>IFERROR(__xludf.DUMMYFUNCTION("""COMPUTED_VALUE"""),42.0)</f>
        <v>42</v>
      </c>
      <c r="E739" s="1">
        <f>IFERROR(__xludf.DUMMYFUNCTION("""COMPUTED_VALUE"""),45.0)</f>
        <v>45</v>
      </c>
      <c r="F739" s="1">
        <f>IFERROR(__xludf.DUMMYFUNCTION("""COMPUTED_VALUE"""),46.0)</f>
        <v>46</v>
      </c>
      <c r="G739" s="1">
        <f>IFERROR(__xludf.DUMMYFUNCTION("""COMPUTED_VALUE"""),48.0)</f>
        <v>48</v>
      </c>
      <c r="H739" s="2">
        <f>IFERROR(__xludf.DUMMYFUNCTION("""COMPUTED_VALUE"""),49.0)</f>
        <v>49</v>
      </c>
      <c r="J739" s="1" t="b">
        <f t="array" ref="J739">IF(NOT(H739=""),AND(C739:H739&gt;B739:G739),IF(NOT(G739=""),AND(C739:G739&gt;B739:F739),IF(NOT(F739=""),AND(C739:F739&gt;B739:E739),AND(C739:E739&gt;B739:D739))))</f>
        <v>1</v>
      </c>
      <c r="K739" s="1" t="b">
        <f t="array" ref="K739">IF(NOT(H739=""),AND(C739:H739&lt;B739:G739),IF(NOT(G739=""),AND(C739:G739&lt;B739:F739),IF(NOT(F739=""),AND(C739:F739&lt;B739:E739),AND(C739:E739&lt;B739:D739))))</f>
        <v>0</v>
      </c>
      <c r="L739" s="1" t="b">
        <f t="array" ref="L739">IF(NOT(H739=""),AND(AND(ABS(C739:H739-B739:G739)&gt;0),AND(ABS(C739:H739-B739:G739)&lt;4)),IF(NOT(G739=""),AND(AND(ABS(C739:G739-B739:F739)&gt;0),AND(ABS(C739:G739-B739:F739)&lt;4)),IF(NOT(F739=""),AND(AND(ABS(C739:F739-B739:E739)&gt;0),AND(ABS(C739:F739-B739:E739)&lt;4)),AND(AND(ABS(C739:E739-B739:D739)&gt;0),AND(ABS(C739:E739-B739:D739)&lt;4)))))</f>
        <v>1</v>
      </c>
      <c r="M739" s="1" t="b">
        <f t="shared" si="1"/>
        <v>1</v>
      </c>
    </row>
    <row r="740" ht="15.75" customHeight="1">
      <c r="A740" s="1" t="s">
        <v>749</v>
      </c>
      <c r="B740" s="1">
        <f>IFERROR(__xludf.DUMMYFUNCTION("SPLIT(A740,"" "")"),28.0)</f>
        <v>28</v>
      </c>
      <c r="C740" s="1">
        <f>IFERROR(__xludf.DUMMYFUNCTION("""COMPUTED_VALUE"""),27.0)</f>
        <v>27</v>
      </c>
      <c r="D740" s="1">
        <f>IFERROR(__xludf.DUMMYFUNCTION("""COMPUTED_VALUE"""),26.0)</f>
        <v>26</v>
      </c>
      <c r="E740" s="1">
        <f>IFERROR(__xludf.DUMMYFUNCTION("""COMPUTED_VALUE"""),25.0)</f>
        <v>25</v>
      </c>
      <c r="F740" s="1">
        <f>IFERROR(__xludf.DUMMYFUNCTION("""COMPUTED_VALUE"""),22.0)</f>
        <v>22</v>
      </c>
      <c r="G740" s="1">
        <f>IFERROR(__xludf.DUMMYFUNCTION("""COMPUTED_VALUE"""),19.0)</f>
        <v>19</v>
      </c>
      <c r="H740" s="2">
        <f>IFERROR(__xludf.DUMMYFUNCTION("""COMPUTED_VALUE"""),16.0)</f>
        <v>16</v>
      </c>
      <c r="J740" s="1" t="b">
        <f t="array" ref="J740">IF(NOT(H740=""),AND(C740:H740&gt;B740:G740),IF(NOT(G740=""),AND(C740:G740&gt;B740:F740),IF(NOT(F740=""),AND(C740:F740&gt;B740:E740),AND(C740:E740&gt;B740:D740))))</f>
        <v>0</v>
      </c>
      <c r="K740" s="1" t="b">
        <f t="array" ref="K740">IF(NOT(H740=""),AND(C740:H740&lt;B740:G740),IF(NOT(G740=""),AND(C740:G740&lt;B740:F740),IF(NOT(F740=""),AND(C740:F740&lt;B740:E740),AND(C740:E740&lt;B740:D740))))</f>
        <v>1</v>
      </c>
      <c r="L740" s="1" t="b">
        <f t="array" ref="L740">IF(NOT(H740=""),AND(AND(ABS(C740:H740-B740:G740)&gt;0),AND(ABS(C740:H740-B740:G740)&lt;4)),IF(NOT(G740=""),AND(AND(ABS(C740:G740-B740:F740)&gt;0),AND(ABS(C740:G740-B740:F740)&lt;4)),IF(NOT(F740=""),AND(AND(ABS(C740:F740-B740:E740)&gt;0),AND(ABS(C740:F740-B740:E740)&lt;4)),AND(AND(ABS(C740:E740-B740:D740)&gt;0),AND(ABS(C740:E740-B740:D740)&lt;4)))))</f>
        <v>1</v>
      </c>
      <c r="M740" s="1" t="b">
        <f t="shared" si="1"/>
        <v>1</v>
      </c>
    </row>
    <row r="741" ht="15.75" customHeight="1">
      <c r="A741" s="1" t="s">
        <v>750</v>
      </c>
      <c r="B741" s="1">
        <f>IFERROR(__xludf.DUMMYFUNCTION("SPLIT(A741,"" "")"),79.0)</f>
        <v>79</v>
      </c>
      <c r="C741" s="1">
        <f>IFERROR(__xludf.DUMMYFUNCTION("""COMPUTED_VALUE"""),76.0)</f>
        <v>76</v>
      </c>
      <c r="D741" s="1">
        <f>IFERROR(__xludf.DUMMYFUNCTION("""COMPUTED_VALUE"""),75.0)</f>
        <v>75</v>
      </c>
      <c r="E741" s="1">
        <f>IFERROR(__xludf.DUMMYFUNCTION("""COMPUTED_VALUE"""),74.0)</f>
        <v>74</v>
      </c>
      <c r="F741" s="1">
        <f>IFERROR(__xludf.DUMMYFUNCTION("""COMPUTED_VALUE"""),71.0)</f>
        <v>71</v>
      </c>
      <c r="G741" s="1">
        <f>IFERROR(__xludf.DUMMYFUNCTION("""COMPUTED_VALUE"""),70.0)</f>
        <v>70</v>
      </c>
      <c r="H741" s="2">
        <f>IFERROR(__xludf.DUMMYFUNCTION("""COMPUTED_VALUE"""),67.0)</f>
        <v>67</v>
      </c>
      <c r="J741" s="1" t="b">
        <f t="array" ref="J741">IF(NOT(H741=""),AND(C741:H741&gt;B741:G741),IF(NOT(G741=""),AND(C741:G741&gt;B741:F741),IF(NOT(F741=""),AND(C741:F741&gt;B741:E741),AND(C741:E741&gt;B741:D741))))</f>
        <v>0</v>
      </c>
      <c r="K741" s="1" t="b">
        <f t="array" ref="K741">IF(NOT(H741=""),AND(C741:H741&lt;B741:G741),IF(NOT(G741=""),AND(C741:G741&lt;B741:F741),IF(NOT(F741=""),AND(C741:F741&lt;B741:E741),AND(C741:E741&lt;B741:D741))))</f>
        <v>1</v>
      </c>
      <c r="L741" s="1" t="b">
        <f t="array" ref="L741">IF(NOT(H741=""),AND(AND(ABS(C741:H741-B741:G741)&gt;0),AND(ABS(C741:H741-B741:G741)&lt;4)),IF(NOT(G741=""),AND(AND(ABS(C741:G741-B741:F741)&gt;0),AND(ABS(C741:G741-B741:F741)&lt;4)),IF(NOT(F741=""),AND(AND(ABS(C741:F741-B741:E741)&gt;0),AND(ABS(C741:F741-B741:E741)&lt;4)),AND(AND(ABS(C741:E741-B741:D741)&gt;0),AND(ABS(C741:E741-B741:D741)&lt;4)))))</f>
        <v>1</v>
      </c>
      <c r="M741" s="1" t="b">
        <f t="shared" si="1"/>
        <v>1</v>
      </c>
    </row>
    <row r="742" ht="15.75" customHeight="1">
      <c r="A742" s="1" t="s">
        <v>751</v>
      </c>
      <c r="B742" s="1">
        <f>IFERROR(__xludf.DUMMYFUNCTION("SPLIT(A742,"" "")"),81.0)</f>
        <v>81</v>
      </c>
      <c r="C742" s="1">
        <f>IFERROR(__xludf.DUMMYFUNCTION("""COMPUTED_VALUE"""),78.0)</f>
        <v>78</v>
      </c>
      <c r="D742" s="1">
        <f>IFERROR(__xludf.DUMMYFUNCTION("""COMPUTED_VALUE"""),75.0)</f>
        <v>75</v>
      </c>
      <c r="E742" s="1">
        <f>IFERROR(__xludf.DUMMYFUNCTION("""COMPUTED_VALUE"""),73.0)</f>
        <v>73</v>
      </c>
      <c r="F742" s="2">
        <f>IFERROR(__xludf.DUMMYFUNCTION("""COMPUTED_VALUE"""),72.0)</f>
        <v>72</v>
      </c>
      <c r="J742" s="1" t="b">
        <f t="array" ref="J742">IF(NOT(H742=""),AND(C742:H742&gt;B742:G742),IF(NOT(G742=""),AND(C742:G742&gt;B742:F742),IF(NOT(F742=""),AND(C742:F742&gt;B742:E742),AND(C742:E742&gt;B742:D742))))</f>
        <v>0</v>
      </c>
      <c r="K742" s="1" t="b">
        <f t="array" ref="K742">IF(NOT(H742=""),AND(C742:H742&lt;B742:G742),IF(NOT(G742=""),AND(C742:G742&lt;B742:F742),IF(NOT(F742=""),AND(C742:F742&lt;B742:E742),AND(C742:E742&lt;B742:D742))))</f>
        <v>1</v>
      </c>
      <c r="L742" s="1" t="b">
        <f t="array" ref="L742">IF(NOT(H742=""),AND(AND(ABS(C742:H742-B742:G742)&gt;0),AND(ABS(C742:H742-B742:G742)&lt;4)),IF(NOT(G742=""),AND(AND(ABS(C742:G742-B742:F742)&gt;0),AND(ABS(C742:G742-B742:F742)&lt;4)),IF(NOT(F742=""),AND(AND(ABS(C742:F742-B742:E742)&gt;0),AND(ABS(C742:F742-B742:E742)&lt;4)),AND(AND(ABS(C742:E742-B742:D742)&gt;0),AND(ABS(C742:E742-B742:D742)&lt;4)))))</f>
        <v>1</v>
      </c>
      <c r="M742" s="1" t="b">
        <f t="shared" si="1"/>
        <v>1</v>
      </c>
    </row>
    <row r="743" ht="15.75" customHeight="1">
      <c r="A743" s="1" t="s">
        <v>752</v>
      </c>
      <c r="B743" s="1">
        <f>IFERROR(__xludf.DUMMYFUNCTION("SPLIT(A743,"" "")"),76.0)</f>
        <v>76</v>
      </c>
      <c r="C743" s="1">
        <f>IFERROR(__xludf.DUMMYFUNCTION("""COMPUTED_VALUE"""),79.0)</f>
        <v>79</v>
      </c>
      <c r="D743" s="1">
        <f>IFERROR(__xludf.DUMMYFUNCTION("""COMPUTED_VALUE"""),82.0)</f>
        <v>82</v>
      </c>
      <c r="E743" s="1">
        <f>IFERROR(__xludf.DUMMYFUNCTION("""COMPUTED_VALUE"""),85.0)</f>
        <v>85</v>
      </c>
      <c r="F743" s="1">
        <f>IFERROR(__xludf.DUMMYFUNCTION("""COMPUTED_VALUE"""),86.0)</f>
        <v>86</v>
      </c>
      <c r="G743" s="1">
        <f>IFERROR(__xludf.DUMMYFUNCTION("""COMPUTED_VALUE"""),88.0)</f>
        <v>88</v>
      </c>
      <c r="H743" s="1">
        <f>IFERROR(__xludf.DUMMYFUNCTION("""COMPUTED_VALUE"""),91.0)</f>
        <v>91</v>
      </c>
      <c r="I743" s="1">
        <f>IFERROR(__xludf.DUMMYFUNCTION("""COMPUTED_VALUE"""),93.0)</f>
        <v>93</v>
      </c>
      <c r="J743" s="1" t="b">
        <f t="array" ref="J743">IF(NOT(H743=""),AND(C743:H743&gt;B743:G743),IF(NOT(G743=""),AND(C743:G743&gt;B743:F743),IF(NOT(F743=""),AND(C743:F743&gt;B743:E743),AND(C743:E743&gt;B743:D743))))</f>
        <v>1</v>
      </c>
      <c r="K743" s="1" t="b">
        <f t="array" ref="K743">IF(NOT(H743=""),AND(C743:H743&lt;B743:G743),IF(NOT(G743=""),AND(C743:G743&lt;B743:F743),IF(NOT(F743=""),AND(C743:F743&lt;B743:E743),AND(C743:E743&lt;B743:D743))))</f>
        <v>0</v>
      </c>
      <c r="L743" s="1" t="b">
        <f t="array" ref="L743">IF(NOT(H743=""),AND(AND(ABS(C743:H743-B743:G743)&gt;0),AND(ABS(C743:H743-B743:G743)&lt;4)),IF(NOT(G743=""),AND(AND(ABS(C743:G743-B743:F743)&gt;0),AND(ABS(C743:G743-B743:F743)&lt;4)),IF(NOT(F743=""),AND(AND(ABS(C743:F743-B743:E743)&gt;0),AND(ABS(C743:F743-B743:E743)&lt;4)),AND(AND(ABS(C743:E743-B743:D743)&gt;0),AND(ABS(C743:E743-B743:D743)&lt;4)))))</f>
        <v>1</v>
      </c>
      <c r="M743" s="1" t="b">
        <f t="shared" si="1"/>
        <v>1</v>
      </c>
    </row>
    <row r="744" ht="15.75" customHeight="1">
      <c r="A744" s="1" t="s">
        <v>753</v>
      </c>
      <c r="B744" s="1">
        <f>IFERROR(__xludf.DUMMYFUNCTION("SPLIT(A744,"" "")"),26.0)</f>
        <v>26</v>
      </c>
      <c r="C744" s="1">
        <f>IFERROR(__xludf.DUMMYFUNCTION("""COMPUTED_VALUE"""),23.0)</f>
        <v>23</v>
      </c>
      <c r="D744" s="1">
        <f>IFERROR(__xludf.DUMMYFUNCTION("""COMPUTED_VALUE"""),22.0)</f>
        <v>22</v>
      </c>
      <c r="E744" s="1">
        <f>IFERROR(__xludf.DUMMYFUNCTION("""COMPUTED_VALUE"""),19.0)</f>
        <v>19</v>
      </c>
      <c r="F744" s="1">
        <f>IFERROR(__xludf.DUMMYFUNCTION("""COMPUTED_VALUE"""),17.0)</f>
        <v>17</v>
      </c>
      <c r="G744" s="1">
        <f>IFERROR(__xludf.DUMMYFUNCTION("""COMPUTED_VALUE"""),14.0)</f>
        <v>14</v>
      </c>
      <c r="H744" s="2">
        <f>IFERROR(__xludf.DUMMYFUNCTION("""COMPUTED_VALUE"""),12.0)</f>
        <v>12</v>
      </c>
      <c r="J744" s="1" t="b">
        <f t="array" ref="J744">IF(NOT(H744=""),AND(C744:H744&gt;B744:G744),IF(NOT(G744=""),AND(C744:G744&gt;B744:F744),IF(NOT(F744=""),AND(C744:F744&gt;B744:E744),AND(C744:E744&gt;B744:D744))))</f>
        <v>0</v>
      </c>
      <c r="K744" s="1" t="b">
        <f t="array" ref="K744">IF(NOT(H744=""),AND(C744:H744&lt;B744:G744),IF(NOT(G744=""),AND(C744:G744&lt;B744:F744),IF(NOT(F744=""),AND(C744:F744&lt;B744:E744),AND(C744:E744&lt;B744:D744))))</f>
        <v>1</v>
      </c>
      <c r="L744" s="1" t="b">
        <f t="array" ref="L744">IF(NOT(H744=""),AND(AND(ABS(C744:H744-B744:G744)&gt;0),AND(ABS(C744:H744-B744:G744)&lt;4)),IF(NOT(G744=""),AND(AND(ABS(C744:G744-B744:F744)&gt;0),AND(ABS(C744:G744-B744:F744)&lt;4)),IF(NOT(F744=""),AND(AND(ABS(C744:F744-B744:E744)&gt;0),AND(ABS(C744:F744-B744:E744)&lt;4)),AND(AND(ABS(C744:E744-B744:D744)&gt;0),AND(ABS(C744:E744-B744:D744)&lt;4)))))</f>
        <v>1</v>
      </c>
      <c r="M744" s="1" t="b">
        <f t="shared" si="1"/>
        <v>1</v>
      </c>
    </row>
    <row r="745" ht="15.75" customHeight="1">
      <c r="A745" s="1" t="s">
        <v>754</v>
      </c>
      <c r="B745" s="1">
        <f>IFERROR(__xludf.DUMMYFUNCTION("SPLIT(A745,"" "")"),52.0)</f>
        <v>52</v>
      </c>
      <c r="C745" s="1">
        <f>IFERROR(__xludf.DUMMYFUNCTION("""COMPUTED_VALUE"""),50.0)</f>
        <v>50</v>
      </c>
      <c r="D745" s="1">
        <f>IFERROR(__xludf.DUMMYFUNCTION("""COMPUTED_VALUE"""),48.0)</f>
        <v>48</v>
      </c>
      <c r="E745" s="1">
        <f>IFERROR(__xludf.DUMMYFUNCTION("""COMPUTED_VALUE"""),45.0)</f>
        <v>45</v>
      </c>
      <c r="F745" s="1">
        <f>IFERROR(__xludf.DUMMYFUNCTION("""COMPUTED_VALUE"""),44.0)</f>
        <v>44</v>
      </c>
      <c r="G745" s="2">
        <f>IFERROR(__xludf.DUMMYFUNCTION("""COMPUTED_VALUE"""),41.0)</f>
        <v>41</v>
      </c>
      <c r="J745" s="1" t="b">
        <f t="array" ref="J745">IF(NOT(H745=""),AND(C745:H745&gt;B745:G745),IF(NOT(G745=""),AND(C745:G745&gt;B745:F745),IF(NOT(F745=""),AND(C745:F745&gt;B745:E745),AND(C745:E745&gt;B745:D745))))</f>
        <v>0</v>
      </c>
      <c r="K745" s="1" t="b">
        <f t="array" ref="K745">IF(NOT(H745=""),AND(C745:H745&lt;B745:G745),IF(NOT(G745=""),AND(C745:G745&lt;B745:F745),IF(NOT(F745=""),AND(C745:F745&lt;B745:E745),AND(C745:E745&lt;B745:D745))))</f>
        <v>1</v>
      </c>
      <c r="L745" s="1" t="b">
        <f t="array" ref="L745">IF(NOT(H745=""),AND(AND(ABS(C745:H745-B745:G745)&gt;0),AND(ABS(C745:H745-B745:G745)&lt;4)),IF(NOT(G745=""),AND(AND(ABS(C745:G745-B745:F745)&gt;0),AND(ABS(C745:G745-B745:F745)&lt;4)),IF(NOT(F745=""),AND(AND(ABS(C745:F745-B745:E745)&gt;0),AND(ABS(C745:F745-B745:E745)&lt;4)),AND(AND(ABS(C745:E745-B745:D745)&gt;0),AND(ABS(C745:E745-B745:D745)&lt;4)))))</f>
        <v>1</v>
      </c>
      <c r="M745" s="1" t="b">
        <f t="shared" si="1"/>
        <v>1</v>
      </c>
    </row>
    <row r="746" ht="15.75" customHeight="1">
      <c r="A746" s="1" t="s">
        <v>755</v>
      </c>
      <c r="B746" s="1">
        <f>IFERROR(__xludf.DUMMYFUNCTION("SPLIT(A746,"" "")"),71.0)</f>
        <v>71</v>
      </c>
      <c r="C746" s="1">
        <f>IFERROR(__xludf.DUMMYFUNCTION("""COMPUTED_VALUE"""),70.0)</f>
        <v>70</v>
      </c>
      <c r="D746" s="1">
        <f>IFERROR(__xludf.DUMMYFUNCTION("""COMPUTED_VALUE"""),67.0)</f>
        <v>67</v>
      </c>
      <c r="E746" s="1">
        <f>IFERROR(__xludf.DUMMYFUNCTION("""COMPUTED_VALUE"""),64.0)</f>
        <v>64</v>
      </c>
      <c r="F746" s="1">
        <f>IFERROR(__xludf.DUMMYFUNCTION("""COMPUTED_VALUE"""),61.0)</f>
        <v>61</v>
      </c>
      <c r="G746" s="1">
        <f>IFERROR(__xludf.DUMMYFUNCTION("""COMPUTED_VALUE"""),60.0)</f>
        <v>60</v>
      </c>
      <c r="H746" s="1">
        <f>IFERROR(__xludf.DUMMYFUNCTION("""COMPUTED_VALUE"""),57.0)</f>
        <v>57</v>
      </c>
      <c r="I746" s="1">
        <f>IFERROR(__xludf.DUMMYFUNCTION("""COMPUTED_VALUE"""),55.0)</f>
        <v>55</v>
      </c>
      <c r="J746" s="1" t="b">
        <f t="array" ref="J746">IF(NOT(H746=""),AND(C746:H746&gt;B746:G746),IF(NOT(G746=""),AND(C746:G746&gt;B746:F746),IF(NOT(F746=""),AND(C746:F746&gt;B746:E746),AND(C746:E746&gt;B746:D746))))</f>
        <v>0</v>
      </c>
      <c r="K746" s="1" t="b">
        <f t="array" ref="K746">IF(NOT(H746=""),AND(C746:H746&lt;B746:G746),IF(NOT(G746=""),AND(C746:G746&lt;B746:F746),IF(NOT(F746=""),AND(C746:F746&lt;B746:E746),AND(C746:E746&lt;B746:D746))))</f>
        <v>1</v>
      </c>
      <c r="L746" s="1" t="b">
        <f t="array" ref="L746">IF(NOT(H746=""),AND(AND(ABS(C746:H746-B746:G746)&gt;0),AND(ABS(C746:H746-B746:G746)&lt;4)),IF(NOT(G746=""),AND(AND(ABS(C746:G746-B746:F746)&gt;0),AND(ABS(C746:G746-B746:F746)&lt;4)),IF(NOT(F746=""),AND(AND(ABS(C746:F746-B746:E746)&gt;0),AND(ABS(C746:F746-B746:E746)&lt;4)),AND(AND(ABS(C746:E746-B746:D746)&gt;0),AND(ABS(C746:E746-B746:D746)&lt;4)))))</f>
        <v>1</v>
      </c>
      <c r="M746" s="1" t="b">
        <f t="shared" si="1"/>
        <v>1</v>
      </c>
    </row>
    <row r="747" ht="15.75" customHeight="1">
      <c r="A747" s="1" t="s">
        <v>756</v>
      </c>
      <c r="B747" s="1">
        <f>IFERROR(__xludf.DUMMYFUNCTION("SPLIT(A747,"" "")"),22.0)</f>
        <v>22</v>
      </c>
      <c r="C747" s="1">
        <f>IFERROR(__xludf.DUMMYFUNCTION("""COMPUTED_VALUE"""),24.0)</f>
        <v>24</v>
      </c>
      <c r="D747" s="1">
        <f>IFERROR(__xludf.DUMMYFUNCTION("""COMPUTED_VALUE"""),26.0)</f>
        <v>26</v>
      </c>
      <c r="E747" s="1">
        <f>IFERROR(__xludf.DUMMYFUNCTION("""COMPUTED_VALUE"""),29.0)</f>
        <v>29</v>
      </c>
      <c r="F747" s="1">
        <f>IFERROR(__xludf.DUMMYFUNCTION("""COMPUTED_VALUE"""),30.0)</f>
        <v>30</v>
      </c>
      <c r="G747" s="1">
        <f>IFERROR(__xludf.DUMMYFUNCTION("""COMPUTED_VALUE"""),33.0)</f>
        <v>33</v>
      </c>
      <c r="H747" s="1">
        <f>IFERROR(__xludf.DUMMYFUNCTION("""COMPUTED_VALUE"""),35.0)</f>
        <v>35</v>
      </c>
      <c r="I747" s="1">
        <f>IFERROR(__xludf.DUMMYFUNCTION("""COMPUTED_VALUE"""),36.0)</f>
        <v>36</v>
      </c>
      <c r="J747" s="1" t="b">
        <f t="array" ref="J747">IF(NOT(H747=""),AND(C747:H747&gt;B747:G747),IF(NOT(G747=""),AND(C747:G747&gt;B747:F747),IF(NOT(F747=""),AND(C747:F747&gt;B747:E747),AND(C747:E747&gt;B747:D747))))</f>
        <v>1</v>
      </c>
      <c r="K747" s="1" t="b">
        <f t="array" ref="K747">IF(NOT(H747=""),AND(C747:H747&lt;B747:G747),IF(NOT(G747=""),AND(C747:G747&lt;B747:F747),IF(NOT(F747=""),AND(C747:F747&lt;B747:E747),AND(C747:E747&lt;B747:D747))))</f>
        <v>0</v>
      </c>
      <c r="L747" s="1" t="b">
        <f t="array" ref="L747">IF(NOT(H747=""),AND(AND(ABS(C747:H747-B747:G747)&gt;0),AND(ABS(C747:H747-B747:G747)&lt;4)),IF(NOT(G747=""),AND(AND(ABS(C747:G747-B747:F747)&gt;0),AND(ABS(C747:G747-B747:F747)&lt;4)),IF(NOT(F747=""),AND(AND(ABS(C747:F747-B747:E747)&gt;0),AND(ABS(C747:F747-B747:E747)&lt;4)),AND(AND(ABS(C747:E747-B747:D747)&gt;0),AND(ABS(C747:E747-B747:D747)&lt;4)))))</f>
        <v>1</v>
      </c>
      <c r="M747" s="1" t="b">
        <f t="shared" si="1"/>
        <v>1</v>
      </c>
    </row>
    <row r="748" ht="15.75" customHeight="1">
      <c r="A748" s="1" t="s">
        <v>757</v>
      </c>
      <c r="B748" s="1">
        <f>IFERROR(__xludf.DUMMYFUNCTION("SPLIT(A748,"" "")"),3.0)</f>
        <v>3</v>
      </c>
      <c r="C748" s="1">
        <f>IFERROR(__xludf.DUMMYFUNCTION("""COMPUTED_VALUE"""),5.0)</f>
        <v>5</v>
      </c>
      <c r="D748" s="1">
        <f>IFERROR(__xludf.DUMMYFUNCTION("""COMPUTED_VALUE"""),7.0)</f>
        <v>7</v>
      </c>
      <c r="E748" s="1">
        <f>IFERROR(__xludf.DUMMYFUNCTION("""COMPUTED_VALUE"""),10.0)</f>
        <v>10</v>
      </c>
      <c r="F748" s="1">
        <f>IFERROR(__xludf.DUMMYFUNCTION("""COMPUTED_VALUE"""),13.0)</f>
        <v>13</v>
      </c>
      <c r="G748" s="1">
        <f>IFERROR(__xludf.DUMMYFUNCTION("""COMPUTED_VALUE"""),14.0)</f>
        <v>14</v>
      </c>
      <c r="H748" s="2">
        <f>IFERROR(__xludf.DUMMYFUNCTION("""COMPUTED_VALUE"""),15.0)</f>
        <v>15</v>
      </c>
      <c r="J748" s="1" t="b">
        <f t="array" ref="J748">IF(NOT(H748=""),AND(C748:H748&gt;B748:G748),IF(NOT(G748=""),AND(C748:G748&gt;B748:F748),IF(NOT(F748=""),AND(C748:F748&gt;B748:E748),AND(C748:E748&gt;B748:D748))))</f>
        <v>1</v>
      </c>
      <c r="K748" s="1" t="b">
        <f t="array" ref="K748">IF(NOT(H748=""),AND(C748:H748&lt;B748:G748),IF(NOT(G748=""),AND(C748:G748&lt;B748:F748),IF(NOT(F748=""),AND(C748:F748&lt;B748:E748),AND(C748:E748&lt;B748:D748))))</f>
        <v>0</v>
      </c>
      <c r="L748" s="1" t="b">
        <f t="array" ref="L748">IF(NOT(H748=""),AND(AND(ABS(C748:H748-B748:G748)&gt;0),AND(ABS(C748:H748-B748:G748)&lt;4)),IF(NOT(G748=""),AND(AND(ABS(C748:G748-B748:F748)&gt;0),AND(ABS(C748:G748-B748:F748)&lt;4)),IF(NOT(F748=""),AND(AND(ABS(C748:F748-B748:E748)&gt;0),AND(ABS(C748:F748-B748:E748)&lt;4)),AND(AND(ABS(C748:E748-B748:D748)&gt;0),AND(ABS(C748:E748-B748:D748)&lt;4)))))</f>
        <v>1</v>
      </c>
      <c r="M748" s="1" t="b">
        <f t="shared" si="1"/>
        <v>1</v>
      </c>
    </row>
    <row r="749" ht="15.75" customHeight="1">
      <c r="A749" s="1" t="s">
        <v>758</v>
      </c>
      <c r="B749" s="1">
        <f>IFERROR(__xludf.DUMMYFUNCTION("SPLIT(A749,"" "")"),51.0)</f>
        <v>51</v>
      </c>
      <c r="C749" s="1">
        <f>IFERROR(__xludf.DUMMYFUNCTION("""COMPUTED_VALUE"""),49.0)</f>
        <v>49</v>
      </c>
      <c r="D749" s="1">
        <f>IFERROR(__xludf.DUMMYFUNCTION("""COMPUTED_VALUE"""),47.0)</f>
        <v>47</v>
      </c>
      <c r="E749" s="1">
        <f>IFERROR(__xludf.DUMMYFUNCTION("""COMPUTED_VALUE"""),46.0)</f>
        <v>46</v>
      </c>
      <c r="F749" s="1">
        <f>IFERROR(__xludf.DUMMYFUNCTION("""COMPUTED_VALUE"""),43.0)</f>
        <v>43</v>
      </c>
      <c r="G749" s="2">
        <f>IFERROR(__xludf.DUMMYFUNCTION("""COMPUTED_VALUE"""),42.0)</f>
        <v>42</v>
      </c>
      <c r="J749" s="1" t="b">
        <f t="array" ref="J749">IF(NOT(H749=""),AND(C749:H749&gt;B749:G749),IF(NOT(G749=""),AND(C749:G749&gt;B749:F749),IF(NOT(F749=""),AND(C749:F749&gt;B749:E749),AND(C749:E749&gt;B749:D749))))</f>
        <v>0</v>
      </c>
      <c r="K749" s="1" t="b">
        <f t="array" ref="K749">IF(NOT(H749=""),AND(C749:H749&lt;B749:G749),IF(NOT(G749=""),AND(C749:G749&lt;B749:F749),IF(NOT(F749=""),AND(C749:F749&lt;B749:E749),AND(C749:E749&lt;B749:D749))))</f>
        <v>1</v>
      </c>
      <c r="L749" s="1" t="b">
        <f t="array" ref="L749">IF(NOT(H749=""),AND(AND(ABS(C749:H749-B749:G749)&gt;0),AND(ABS(C749:H749-B749:G749)&lt;4)),IF(NOT(G749=""),AND(AND(ABS(C749:G749-B749:F749)&gt;0),AND(ABS(C749:G749-B749:F749)&lt;4)),IF(NOT(F749=""),AND(AND(ABS(C749:F749-B749:E749)&gt;0),AND(ABS(C749:F749-B749:E749)&lt;4)),AND(AND(ABS(C749:E749-B749:D749)&gt;0),AND(ABS(C749:E749-B749:D749)&lt;4)))))</f>
        <v>1</v>
      </c>
      <c r="M749" s="1" t="b">
        <f t="shared" si="1"/>
        <v>1</v>
      </c>
    </row>
    <row r="750" ht="15.75" customHeight="1">
      <c r="A750" s="1" t="s">
        <v>759</v>
      </c>
      <c r="B750" s="1">
        <f>IFERROR(__xludf.DUMMYFUNCTION("SPLIT(A750,"" "")"),18.0)</f>
        <v>18</v>
      </c>
      <c r="C750" s="1">
        <f>IFERROR(__xludf.DUMMYFUNCTION("""COMPUTED_VALUE"""),20.0)</f>
        <v>20</v>
      </c>
      <c r="D750" s="1">
        <f>IFERROR(__xludf.DUMMYFUNCTION("""COMPUTED_VALUE"""),21.0)</f>
        <v>21</v>
      </c>
      <c r="E750" s="1">
        <f>IFERROR(__xludf.DUMMYFUNCTION("""COMPUTED_VALUE"""),24.0)</f>
        <v>24</v>
      </c>
      <c r="F750" s="2">
        <f>IFERROR(__xludf.DUMMYFUNCTION("""COMPUTED_VALUE"""),27.0)</f>
        <v>27</v>
      </c>
      <c r="J750" s="1" t="b">
        <f t="array" ref="J750">IF(NOT(H750=""),AND(C750:H750&gt;B750:G750),IF(NOT(G750=""),AND(C750:G750&gt;B750:F750),IF(NOT(F750=""),AND(C750:F750&gt;B750:E750),AND(C750:E750&gt;B750:D750))))</f>
        <v>1</v>
      </c>
      <c r="K750" s="1" t="b">
        <f t="array" ref="K750">IF(NOT(H750=""),AND(C750:H750&lt;B750:G750),IF(NOT(G750=""),AND(C750:G750&lt;B750:F750),IF(NOT(F750=""),AND(C750:F750&lt;B750:E750),AND(C750:E750&lt;B750:D750))))</f>
        <v>0</v>
      </c>
      <c r="L750" s="1" t="b">
        <f t="array" ref="L750">IF(NOT(H750=""),AND(AND(ABS(C750:H750-B750:G750)&gt;0),AND(ABS(C750:H750-B750:G750)&lt;4)),IF(NOT(G750=""),AND(AND(ABS(C750:G750-B750:F750)&gt;0),AND(ABS(C750:G750-B750:F750)&lt;4)),IF(NOT(F750=""),AND(AND(ABS(C750:F750-B750:E750)&gt;0),AND(ABS(C750:F750-B750:E750)&lt;4)),AND(AND(ABS(C750:E750-B750:D750)&gt;0),AND(ABS(C750:E750-B750:D750)&lt;4)))))</f>
        <v>1</v>
      </c>
      <c r="M750" s="1" t="b">
        <f t="shared" si="1"/>
        <v>1</v>
      </c>
    </row>
    <row r="751" ht="15.75" customHeight="1">
      <c r="A751" s="1" t="s">
        <v>760</v>
      </c>
      <c r="B751" s="1">
        <f>IFERROR(__xludf.DUMMYFUNCTION("SPLIT(A751,"" "")"),36.0)</f>
        <v>36</v>
      </c>
      <c r="C751" s="1">
        <f>IFERROR(__xludf.DUMMYFUNCTION("""COMPUTED_VALUE"""),37.0)</f>
        <v>37</v>
      </c>
      <c r="D751" s="1">
        <f>IFERROR(__xludf.DUMMYFUNCTION("""COMPUTED_VALUE"""),40.0)</f>
        <v>40</v>
      </c>
      <c r="E751" s="1">
        <f>IFERROR(__xludf.DUMMYFUNCTION("""COMPUTED_VALUE"""),43.0)</f>
        <v>43</v>
      </c>
      <c r="F751" s="2">
        <f>IFERROR(__xludf.DUMMYFUNCTION("""COMPUTED_VALUE"""),45.0)</f>
        <v>45</v>
      </c>
      <c r="J751" s="1" t="b">
        <f t="array" ref="J751">IF(NOT(H751=""),AND(C751:H751&gt;B751:G751),IF(NOT(G751=""),AND(C751:G751&gt;B751:F751),IF(NOT(F751=""),AND(C751:F751&gt;B751:E751),AND(C751:E751&gt;B751:D751))))</f>
        <v>1</v>
      </c>
      <c r="K751" s="1" t="b">
        <f t="array" ref="K751">IF(NOT(H751=""),AND(C751:H751&lt;B751:G751),IF(NOT(G751=""),AND(C751:G751&lt;B751:F751),IF(NOT(F751=""),AND(C751:F751&lt;B751:E751),AND(C751:E751&lt;B751:D751))))</f>
        <v>0</v>
      </c>
      <c r="L751" s="1" t="b">
        <f t="array" ref="L751">IF(NOT(H751=""),AND(AND(ABS(C751:H751-B751:G751)&gt;0),AND(ABS(C751:H751-B751:G751)&lt;4)),IF(NOT(G751=""),AND(AND(ABS(C751:G751-B751:F751)&gt;0),AND(ABS(C751:G751-B751:F751)&lt;4)),IF(NOT(F751=""),AND(AND(ABS(C751:F751-B751:E751)&gt;0),AND(ABS(C751:F751-B751:E751)&lt;4)),AND(AND(ABS(C751:E751-B751:D751)&gt;0),AND(ABS(C751:E751-B751:D751)&lt;4)))))</f>
        <v>1</v>
      </c>
      <c r="M751" s="1" t="b">
        <f t="shared" si="1"/>
        <v>1</v>
      </c>
    </row>
    <row r="752" ht="15.75" customHeight="1">
      <c r="A752" s="1" t="s">
        <v>761</v>
      </c>
      <c r="B752" s="1">
        <f>IFERROR(__xludf.DUMMYFUNCTION("SPLIT(A752,"" "")"),93.0)</f>
        <v>93</v>
      </c>
      <c r="C752" s="1">
        <f>IFERROR(__xludf.DUMMYFUNCTION("""COMPUTED_VALUE"""),90.0)</f>
        <v>90</v>
      </c>
      <c r="D752" s="1">
        <f>IFERROR(__xludf.DUMMYFUNCTION("""COMPUTED_VALUE"""),88.0)</f>
        <v>88</v>
      </c>
      <c r="E752" s="1">
        <f>IFERROR(__xludf.DUMMYFUNCTION("""COMPUTED_VALUE"""),86.0)</f>
        <v>86</v>
      </c>
      <c r="F752" s="1">
        <f>IFERROR(__xludf.DUMMYFUNCTION("""COMPUTED_VALUE"""),84.0)</f>
        <v>84</v>
      </c>
      <c r="G752" s="1">
        <f>IFERROR(__xludf.DUMMYFUNCTION("""COMPUTED_VALUE"""),82.0)</f>
        <v>82</v>
      </c>
      <c r="H752" s="2">
        <f>IFERROR(__xludf.DUMMYFUNCTION("""COMPUTED_VALUE"""),80.0)</f>
        <v>80</v>
      </c>
      <c r="J752" s="1" t="b">
        <f t="array" ref="J752">IF(NOT(H752=""),AND(C752:H752&gt;B752:G752),IF(NOT(G752=""),AND(C752:G752&gt;B752:F752),IF(NOT(F752=""),AND(C752:F752&gt;B752:E752),AND(C752:E752&gt;B752:D752))))</f>
        <v>0</v>
      </c>
      <c r="K752" s="1" t="b">
        <f t="array" ref="K752">IF(NOT(H752=""),AND(C752:H752&lt;B752:G752),IF(NOT(G752=""),AND(C752:G752&lt;B752:F752),IF(NOT(F752=""),AND(C752:F752&lt;B752:E752),AND(C752:E752&lt;B752:D752))))</f>
        <v>1</v>
      </c>
      <c r="L752" s="1" t="b">
        <f t="array" ref="L752">IF(NOT(H752=""),AND(AND(ABS(C752:H752-B752:G752)&gt;0),AND(ABS(C752:H752-B752:G752)&lt;4)),IF(NOT(G752=""),AND(AND(ABS(C752:G752-B752:F752)&gt;0),AND(ABS(C752:G752-B752:F752)&lt;4)),IF(NOT(F752=""),AND(AND(ABS(C752:F752-B752:E752)&gt;0),AND(ABS(C752:F752-B752:E752)&lt;4)),AND(AND(ABS(C752:E752-B752:D752)&gt;0),AND(ABS(C752:E752-B752:D752)&lt;4)))))</f>
        <v>1</v>
      </c>
      <c r="M752" s="1" t="b">
        <f t="shared" si="1"/>
        <v>1</v>
      </c>
    </row>
    <row r="753" ht="15.75" customHeight="1">
      <c r="A753" s="1" t="s">
        <v>762</v>
      </c>
      <c r="B753" s="1">
        <f>IFERROR(__xludf.DUMMYFUNCTION("SPLIT(A753,"" "")"),6.0)</f>
        <v>6</v>
      </c>
      <c r="C753" s="1">
        <f>IFERROR(__xludf.DUMMYFUNCTION("""COMPUTED_VALUE"""),7.0)</f>
        <v>7</v>
      </c>
      <c r="D753" s="1">
        <f>IFERROR(__xludf.DUMMYFUNCTION("""COMPUTED_VALUE"""),10.0)</f>
        <v>10</v>
      </c>
      <c r="E753" s="1">
        <f>IFERROR(__xludf.DUMMYFUNCTION("""COMPUTED_VALUE"""),13.0)</f>
        <v>13</v>
      </c>
      <c r="F753" s="2">
        <f>IFERROR(__xludf.DUMMYFUNCTION("""COMPUTED_VALUE"""),14.0)</f>
        <v>14</v>
      </c>
      <c r="J753" s="1" t="b">
        <f t="array" ref="J753">IF(NOT(H753=""),AND(C753:H753&gt;B753:G753),IF(NOT(G753=""),AND(C753:G753&gt;B753:F753),IF(NOT(F753=""),AND(C753:F753&gt;B753:E753),AND(C753:E753&gt;B753:D753))))</f>
        <v>1</v>
      </c>
      <c r="K753" s="1" t="b">
        <f t="array" ref="K753">IF(NOT(H753=""),AND(C753:H753&lt;B753:G753),IF(NOT(G753=""),AND(C753:G753&lt;B753:F753),IF(NOT(F753=""),AND(C753:F753&lt;B753:E753),AND(C753:E753&lt;B753:D753))))</f>
        <v>0</v>
      </c>
      <c r="L753" s="1" t="b">
        <f t="array" ref="L753">IF(NOT(H753=""),AND(AND(ABS(C753:H753-B753:G753)&gt;0),AND(ABS(C753:H753-B753:G753)&lt;4)),IF(NOT(G753=""),AND(AND(ABS(C753:G753-B753:F753)&gt;0),AND(ABS(C753:G753-B753:F753)&lt;4)),IF(NOT(F753=""),AND(AND(ABS(C753:F753-B753:E753)&gt;0),AND(ABS(C753:F753-B753:E753)&lt;4)),AND(AND(ABS(C753:E753-B753:D753)&gt;0),AND(ABS(C753:E753-B753:D753)&lt;4)))))</f>
        <v>1</v>
      </c>
      <c r="M753" s="1" t="b">
        <f t="shared" si="1"/>
        <v>1</v>
      </c>
    </row>
    <row r="754" ht="15.75" customHeight="1">
      <c r="A754" s="1" t="s">
        <v>763</v>
      </c>
      <c r="B754" s="1">
        <f>IFERROR(__xludf.DUMMYFUNCTION("SPLIT(A754,"" "")"),90.0)</f>
        <v>90</v>
      </c>
      <c r="C754" s="1">
        <f>IFERROR(__xludf.DUMMYFUNCTION("""COMPUTED_VALUE"""),89.0)</f>
        <v>89</v>
      </c>
      <c r="D754" s="1">
        <f>IFERROR(__xludf.DUMMYFUNCTION("""COMPUTED_VALUE"""),87.0)</f>
        <v>87</v>
      </c>
      <c r="E754" s="1">
        <f>IFERROR(__xludf.DUMMYFUNCTION("""COMPUTED_VALUE"""),85.0)</f>
        <v>85</v>
      </c>
      <c r="F754" s="1">
        <f>IFERROR(__xludf.DUMMYFUNCTION("""COMPUTED_VALUE"""),82.0)</f>
        <v>82</v>
      </c>
      <c r="G754" s="1">
        <f>IFERROR(__xludf.DUMMYFUNCTION("""COMPUTED_VALUE"""),79.0)</f>
        <v>79</v>
      </c>
      <c r="H754" s="1">
        <f>IFERROR(__xludf.DUMMYFUNCTION("""COMPUTED_VALUE"""),77.0)</f>
        <v>77</v>
      </c>
      <c r="I754" s="1">
        <f>IFERROR(__xludf.DUMMYFUNCTION("""COMPUTED_VALUE"""),76.0)</f>
        <v>76</v>
      </c>
      <c r="J754" s="1" t="b">
        <f t="array" ref="J754">IF(NOT(H754=""),AND(C754:H754&gt;B754:G754),IF(NOT(G754=""),AND(C754:G754&gt;B754:F754),IF(NOT(F754=""),AND(C754:F754&gt;B754:E754),AND(C754:E754&gt;B754:D754))))</f>
        <v>0</v>
      </c>
      <c r="K754" s="1" t="b">
        <f t="array" ref="K754">IF(NOT(H754=""),AND(C754:H754&lt;B754:G754),IF(NOT(G754=""),AND(C754:G754&lt;B754:F754),IF(NOT(F754=""),AND(C754:F754&lt;B754:E754),AND(C754:E754&lt;B754:D754))))</f>
        <v>1</v>
      </c>
      <c r="L754" s="1" t="b">
        <f t="array" ref="L754">IF(NOT(H754=""),AND(AND(ABS(C754:H754-B754:G754)&gt;0),AND(ABS(C754:H754-B754:G754)&lt;4)),IF(NOT(G754=""),AND(AND(ABS(C754:G754-B754:F754)&gt;0),AND(ABS(C754:G754-B754:F754)&lt;4)),IF(NOT(F754=""),AND(AND(ABS(C754:F754-B754:E754)&gt;0),AND(ABS(C754:F754-B754:E754)&lt;4)),AND(AND(ABS(C754:E754-B754:D754)&gt;0),AND(ABS(C754:E754-B754:D754)&lt;4)))))</f>
        <v>1</v>
      </c>
      <c r="M754" s="1" t="b">
        <f t="shared" si="1"/>
        <v>1</v>
      </c>
    </row>
    <row r="755" ht="15.75" customHeight="1">
      <c r="A755" s="1" t="s">
        <v>764</v>
      </c>
      <c r="B755" s="1">
        <f>IFERROR(__xludf.DUMMYFUNCTION("SPLIT(A755,"" "")"),84.0)</f>
        <v>84</v>
      </c>
      <c r="C755" s="1">
        <f>IFERROR(__xludf.DUMMYFUNCTION("""COMPUTED_VALUE"""),81.0)</f>
        <v>81</v>
      </c>
      <c r="D755" s="1">
        <f>IFERROR(__xludf.DUMMYFUNCTION("""COMPUTED_VALUE"""),79.0)</f>
        <v>79</v>
      </c>
      <c r="E755" s="1">
        <f>IFERROR(__xludf.DUMMYFUNCTION("""COMPUTED_VALUE"""),76.0)</f>
        <v>76</v>
      </c>
      <c r="F755" s="1">
        <f>IFERROR(__xludf.DUMMYFUNCTION("""COMPUTED_VALUE"""),75.0)</f>
        <v>75</v>
      </c>
      <c r="G755" s="1">
        <f>IFERROR(__xludf.DUMMYFUNCTION("""COMPUTED_VALUE"""),74.0)</f>
        <v>74</v>
      </c>
      <c r="H755" s="1">
        <f>IFERROR(__xludf.DUMMYFUNCTION("""COMPUTED_VALUE"""),73.0)</f>
        <v>73</v>
      </c>
      <c r="I755" s="1">
        <f>IFERROR(__xludf.DUMMYFUNCTION("""COMPUTED_VALUE"""),70.0)</f>
        <v>70</v>
      </c>
      <c r="J755" s="1" t="b">
        <f t="array" ref="J755">IF(NOT(H755=""),AND(C755:H755&gt;B755:G755),IF(NOT(G755=""),AND(C755:G755&gt;B755:F755),IF(NOT(F755=""),AND(C755:F755&gt;B755:E755),AND(C755:E755&gt;B755:D755))))</f>
        <v>0</v>
      </c>
      <c r="K755" s="1" t="b">
        <f t="array" ref="K755">IF(NOT(H755=""),AND(C755:H755&lt;B755:G755),IF(NOT(G755=""),AND(C755:G755&lt;B755:F755),IF(NOT(F755=""),AND(C755:F755&lt;B755:E755),AND(C755:E755&lt;B755:D755))))</f>
        <v>1</v>
      </c>
      <c r="L755" s="1" t="b">
        <f t="array" ref="L755">IF(NOT(H755=""),AND(AND(ABS(C755:H755-B755:G755)&gt;0),AND(ABS(C755:H755-B755:G755)&lt;4)),IF(NOT(G755=""),AND(AND(ABS(C755:G755-B755:F755)&gt;0),AND(ABS(C755:G755-B755:F755)&lt;4)),IF(NOT(F755=""),AND(AND(ABS(C755:F755-B755:E755)&gt;0),AND(ABS(C755:F755-B755:E755)&lt;4)),AND(AND(ABS(C755:E755-B755:D755)&gt;0),AND(ABS(C755:E755-B755:D755)&lt;4)))))</f>
        <v>1</v>
      </c>
      <c r="M755" s="1" t="b">
        <f t="shared" si="1"/>
        <v>1</v>
      </c>
    </row>
    <row r="756" ht="15.75" customHeight="1">
      <c r="A756" s="1" t="s">
        <v>765</v>
      </c>
      <c r="B756" s="1">
        <f>IFERROR(__xludf.DUMMYFUNCTION("SPLIT(A756,"" "")"),2.0)</f>
        <v>2</v>
      </c>
      <c r="C756" s="1">
        <f>IFERROR(__xludf.DUMMYFUNCTION("""COMPUTED_VALUE"""),4.0)</f>
        <v>4</v>
      </c>
      <c r="D756" s="1">
        <f>IFERROR(__xludf.DUMMYFUNCTION("""COMPUTED_VALUE"""),7.0)</f>
        <v>7</v>
      </c>
      <c r="E756" s="1">
        <f>IFERROR(__xludf.DUMMYFUNCTION("""COMPUTED_VALUE"""),10.0)</f>
        <v>10</v>
      </c>
      <c r="F756" s="2">
        <f>IFERROR(__xludf.DUMMYFUNCTION("""COMPUTED_VALUE"""),12.0)</f>
        <v>12</v>
      </c>
      <c r="J756" s="1" t="b">
        <f t="array" ref="J756">IF(NOT(H756=""),AND(C756:H756&gt;B756:G756),IF(NOT(G756=""),AND(C756:G756&gt;B756:F756),IF(NOT(F756=""),AND(C756:F756&gt;B756:E756),AND(C756:E756&gt;B756:D756))))</f>
        <v>1</v>
      </c>
      <c r="K756" s="1" t="b">
        <f t="array" ref="K756">IF(NOT(H756=""),AND(C756:H756&lt;B756:G756),IF(NOT(G756=""),AND(C756:G756&lt;B756:F756),IF(NOT(F756=""),AND(C756:F756&lt;B756:E756),AND(C756:E756&lt;B756:D756))))</f>
        <v>0</v>
      </c>
      <c r="L756" s="1" t="b">
        <f t="array" ref="L756">IF(NOT(H756=""),AND(AND(ABS(C756:H756-B756:G756)&gt;0),AND(ABS(C756:H756-B756:G756)&lt;4)),IF(NOT(G756=""),AND(AND(ABS(C756:G756-B756:F756)&gt;0),AND(ABS(C756:G756-B756:F756)&lt;4)),IF(NOT(F756=""),AND(AND(ABS(C756:F756-B756:E756)&gt;0),AND(ABS(C756:F756-B756:E756)&lt;4)),AND(AND(ABS(C756:E756-B756:D756)&gt;0),AND(ABS(C756:E756-B756:D756)&lt;4)))))</f>
        <v>1</v>
      </c>
      <c r="M756" s="1" t="b">
        <f t="shared" si="1"/>
        <v>1</v>
      </c>
    </row>
    <row r="757" ht="15.75" customHeight="1">
      <c r="A757" s="1" t="s">
        <v>766</v>
      </c>
      <c r="B757" s="1">
        <f>IFERROR(__xludf.DUMMYFUNCTION("SPLIT(A757,"" "")"),83.0)</f>
        <v>83</v>
      </c>
      <c r="C757" s="1">
        <f>IFERROR(__xludf.DUMMYFUNCTION("""COMPUTED_VALUE"""),84.0)</f>
        <v>84</v>
      </c>
      <c r="D757" s="1">
        <f>IFERROR(__xludf.DUMMYFUNCTION("""COMPUTED_VALUE"""),85.0)</f>
        <v>85</v>
      </c>
      <c r="E757" s="1">
        <f>IFERROR(__xludf.DUMMYFUNCTION("""COMPUTED_VALUE"""),86.0)</f>
        <v>86</v>
      </c>
      <c r="F757" s="1">
        <f>IFERROR(__xludf.DUMMYFUNCTION("""COMPUTED_VALUE"""),89.0)</f>
        <v>89</v>
      </c>
      <c r="G757" s="1">
        <f>IFERROR(__xludf.DUMMYFUNCTION("""COMPUTED_VALUE"""),91.0)</f>
        <v>91</v>
      </c>
      <c r="H757" s="2">
        <f>IFERROR(__xludf.DUMMYFUNCTION("""COMPUTED_VALUE"""),92.0)</f>
        <v>92</v>
      </c>
      <c r="J757" s="1" t="b">
        <f t="array" ref="J757">IF(NOT(H757=""),AND(C757:H757&gt;B757:G757),IF(NOT(G757=""),AND(C757:G757&gt;B757:F757),IF(NOT(F757=""),AND(C757:F757&gt;B757:E757),AND(C757:E757&gt;B757:D757))))</f>
        <v>1</v>
      </c>
      <c r="K757" s="1" t="b">
        <f t="array" ref="K757">IF(NOT(H757=""),AND(C757:H757&lt;B757:G757),IF(NOT(G757=""),AND(C757:G757&lt;B757:F757),IF(NOT(F757=""),AND(C757:F757&lt;B757:E757),AND(C757:E757&lt;B757:D757))))</f>
        <v>0</v>
      </c>
      <c r="L757" s="1" t="b">
        <f t="array" ref="L757">IF(NOT(H757=""),AND(AND(ABS(C757:H757-B757:G757)&gt;0),AND(ABS(C757:H757-B757:G757)&lt;4)),IF(NOT(G757=""),AND(AND(ABS(C757:G757-B757:F757)&gt;0),AND(ABS(C757:G757-B757:F757)&lt;4)),IF(NOT(F757=""),AND(AND(ABS(C757:F757-B757:E757)&gt;0),AND(ABS(C757:F757-B757:E757)&lt;4)),AND(AND(ABS(C757:E757-B757:D757)&gt;0),AND(ABS(C757:E757-B757:D757)&lt;4)))))</f>
        <v>1</v>
      </c>
      <c r="M757" s="1" t="b">
        <f t="shared" si="1"/>
        <v>1</v>
      </c>
    </row>
    <row r="758" ht="15.75" customHeight="1">
      <c r="A758" s="1" t="s">
        <v>767</v>
      </c>
      <c r="B758" s="1">
        <f>IFERROR(__xludf.DUMMYFUNCTION("SPLIT(A758,"" "")"),68.0)</f>
        <v>68</v>
      </c>
      <c r="C758" s="1">
        <f>IFERROR(__xludf.DUMMYFUNCTION("""COMPUTED_VALUE"""),70.0)</f>
        <v>70</v>
      </c>
      <c r="D758" s="1">
        <f>IFERROR(__xludf.DUMMYFUNCTION("""COMPUTED_VALUE"""),73.0)</f>
        <v>73</v>
      </c>
      <c r="E758" s="1">
        <f>IFERROR(__xludf.DUMMYFUNCTION("""COMPUTED_VALUE"""),75.0)</f>
        <v>75</v>
      </c>
      <c r="F758" s="1">
        <f>IFERROR(__xludf.DUMMYFUNCTION("""COMPUTED_VALUE"""),76.0)</f>
        <v>76</v>
      </c>
      <c r="G758" s="1">
        <f>IFERROR(__xludf.DUMMYFUNCTION("""COMPUTED_VALUE"""),77.0)</f>
        <v>77</v>
      </c>
      <c r="H758" s="1">
        <f>IFERROR(__xludf.DUMMYFUNCTION("""COMPUTED_VALUE"""),80.0)</f>
        <v>80</v>
      </c>
      <c r="I758" s="1">
        <f>IFERROR(__xludf.DUMMYFUNCTION("""COMPUTED_VALUE"""),83.0)</f>
        <v>83</v>
      </c>
      <c r="J758" s="1" t="b">
        <f t="array" ref="J758">IF(NOT(H758=""),AND(C758:H758&gt;B758:G758),IF(NOT(G758=""),AND(C758:G758&gt;B758:F758),IF(NOT(F758=""),AND(C758:F758&gt;B758:E758),AND(C758:E758&gt;B758:D758))))</f>
        <v>1</v>
      </c>
      <c r="K758" s="1" t="b">
        <f t="array" ref="K758">IF(NOT(H758=""),AND(C758:H758&lt;B758:G758),IF(NOT(G758=""),AND(C758:G758&lt;B758:F758),IF(NOT(F758=""),AND(C758:F758&lt;B758:E758),AND(C758:E758&lt;B758:D758))))</f>
        <v>0</v>
      </c>
      <c r="L758" s="1" t="b">
        <f t="array" ref="L758">IF(NOT(H758=""),AND(AND(ABS(C758:H758-B758:G758)&gt;0),AND(ABS(C758:H758-B758:G758)&lt;4)),IF(NOT(G758=""),AND(AND(ABS(C758:G758-B758:F758)&gt;0),AND(ABS(C758:G758-B758:F758)&lt;4)),IF(NOT(F758=""),AND(AND(ABS(C758:F758-B758:E758)&gt;0),AND(ABS(C758:F758-B758:E758)&lt;4)),AND(AND(ABS(C758:E758-B758:D758)&gt;0),AND(ABS(C758:E758-B758:D758)&lt;4)))))</f>
        <v>1</v>
      </c>
      <c r="M758" s="1" t="b">
        <f t="shared" si="1"/>
        <v>1</v>
      </c>
    </row>
    <row r="759" ht="15.75" customHeight="1">
      <c r="A759" s="1" t="s">
        <v>768</v>
      </c>
      <c r="B759" s="1">
        <f>IFERROR(__xludf.DUMMYFUNCTION("SPLIT(A759,"" "")"),60.0)</f>
        <v>60</v>
      </c>
      <c r="C759" s="1">
        <f>IFERROR(__xludf.DUMMYFUNCTION("""COMPUTED_VALUE"""),57.0)</f>
        <v>57</v>
      </c>
      <c r="D759" s="1">
        <f>IFERROR(__xludf.DUMMYFUNCTION("""COMPUTED_VALUE"""),55.0)</f>
        <v>55</v>
      </c>
      <c r="E759" s="1">
        <f>IFERROR(__xludf.DUMMYFUNCTION("""COMPUTED_VALUE"""),52.0)</f>
        <v>52</v>
      </c>
      <c r="F759" s="1">
        <f>IFERROR(__xludf.DUMMYFUNCTION("""COMPUTED_VALUE"""),49.0)</f>
        <v>49</v>
      </c>
      <c r="G759" s="1">
        <f>IFERROR(__xludf.DUMMYFUNCTION("""COMPUTED_VALUE"""),48.0)</f>
        <v>48</v>
      </c>
      <c r="H759" s="1">
        <f>IFERROR(__xludf.DUMMYFUNCTION("""COMPUTED_VALUE"""),46.0)</f>
        <v>46</v>
      </c>
      <c r="I759" s="1">
        <f>IFERROR(__xludf.DUMMYFUNCTION("""COMPUTED_VALUE"""),45.0)</f>
        <v>45</v>
      </c>
      <c r="J759" s="1" t="b">
        <f t="array" ref="J759">IF(NOT(H759=""),AND(C759:H759&gt;B759:G759),IF(NOT(G759=""),AND(C759:G759&gt;B759:F759),IF(NOT(F759=""),AND(C759:F759&gt;B759:E759),AND(C759:E759&gt;B759:D759))))</f>
        <v>0</v>
      </c>
      <c r="K759" s="1" t="b">
        <f t="array" ref="K759">IF(NOT(H759=""),AND(C759:H759&lt;B759:G759),IF(NOT(G759=""),AND(C759:G759&lt;B759:F759),IF(NOT(F759=""),AND(C759:F759&lt;B759:E759),AND(C759:E759&lt;B759:D759))))</f>
        <v>1</v>
      </c>
      <c r="L759" s="1" t="b">
        <f t="array" ref="L759">IF(NOT(H759=""),AND(AND(ABS(C759:H759-B759:G759)&gt;0),AND(ABS(C759:H759-B759:G759)&lt;4)),IF(NOT(G759=""),AND(AND(ABS(C759:G759-B759:F759)&gt;0),AND(ABS(C759:G759-B759:F759)&lt;4)),IF(NOT(F759=""),AND(AND(ABS(C759:F759-B759:E759)&gt;0),AND(ABS(C759:F759-B759:E759)&lt;4)),AND(AND(ABS(C759:E759-B759:D759)&gt;0),AND(ABS(C759:E759-B759:D759)&lt;4)))))</f>
        <v>1</v>
      </c>
      <c r="M759" s="1" t="b">
        <f t="shared" si="1"/>
        <v>1</v>
      </c>
    </row>
    <row r="760" ht="15.75" customHeight="1">
      <c r="A760" s="1" t="s">
        <v>769</v>
      </c>
      <c r="B760" s="1">
        <f>IFERROR(__xludf.DUMMYFUNCTION("SPLIT(A760,"" "")"),78.0)</f>
        <v>78</v>
      </c>
      <c r="C760" s="1">
        <f>IFERROR(__xludf.DUMMYFUNCTION("""COMPUTED_VALUE"""),76.0)</f>
        <v>76</v>
      </c>
      <c r="D760" s="1">
        <f>IFERROR(__xludf.DUMMYFUNCTION("""COMPUTED_VALUE"""),75.0)</f>
        <v>75</v>
      </c>
      <c r="E760" s="1">
        <f>IFERROR(__xludf.DUMMYFUNCTION("""COMPUTED_VALUE"""),73.0)</f>
        <v>73</v>
      </c>
      <c r="F760" s="2">
        <f>IFERROR(__xludf.DUMMYFUNCTION("""COMPUTED_VALUE"""),70.0)</f>
        <v>70</v>
      </c>
      <c r="J760" s="1" t="b">
        <f t="array" ref="J760">IF(NOT(H760=""),AND(C760:H760&gt;B760:G760),IF(NOT(G760=""),AND(C760:G760&gt;B760:F760),IF(NOT(F760=""),AND(C760:F760&gt;B760:E760),AND(C760:E760&gt;B760:D760))))</f>
        <v>0</v>
      </c>
      <c r="K760" s="1" t="b">
        <f t="array" ref="K760">IF(NOT(H760=""),AND(C760:H760&lt;B760:G760),IF(NOT(G760=""),AND(C760:G760&lt;B760:F760),IF(NOT(F760=""),AND(C760:F760&lt;B760:E760),AND(C760:E760&lt;B760:D760))))</f>
        <v>1</v>
      </c>
      <c r="L760" s="1" t="b">
        <f t="array" ref="L760">IF(NOT(H760=""),AND(AND(ABS(C760:H760-B760:G760)&gt;0),AND(ABS(C760:H760-B760:G760)&lt;4)),IF(NOT(G760=""),AND(AND(ABS(C760:G760-B760:F760)&gt;0),AND(ABS(C760:G760-B760:F760)&lt;4)),IF(NOT(F760=""),AND(AND(ABS(C760:F760-B760:E760)&gt;0),AND(ABS(C760:F760-B760:E760)&lt;4)),AND(AND(ABS(C760:E760-B760:D760)&gt;0),AND(ABS(C760:E760-B760:D760)&lt;4)))))</f>
        <v>1</v>
      </c>
      <c r="M760" s="1" t="b">
        <f t="shared" si="1"/>
        <v>1</v>
      </c>
    </row>
    <row r="761" ht="15.75" customHeight="1">
      <c r="A761" s="1" t="s">
        <v>770</v>
      </c>
      <c r="B761" s="1">
        <f>IFERROR(__xludf.DUMMYFUNCTION("SPLIT(A761,"" "")"),19.0)</f>
        <v>19</v>
      </c>
      <c r="C761" s="1">
        <f>IFERROR(__xludf.DUMMYFUNCTION("""COMPUTED_VALUE"""),21.0)</f>
        <v>21</v>
      </c>
      <c r="D761" s="1">
        <f>IFERROR(__xludf.DUMMYFUNCTION("""COMPUTED_VALUE"""),22.0)</f>
        <v>22</v>
      </c>
      <c r="E761" s="1">
        <f>IFERROR(__xludf.DUMMYFUNCTION("""COMPUTED_VALUE"""),24.0)</f>
        <v>24</v>
      </c>
      <c r="F761" s="1">
        <f>IFERROR(__xludf.DUMMYFUNCTION("""COMPUTED_VALUE"""),25.0)</f>
        <v>25</v>
      </c>
      <c r="G761" s="1">
        <f>IFERROR(__xludf.DUMMYFUNCTION("""COMPUTED_VALUE"""),28.0)</f>
        <v>28</v>
      </c>
      <c r="H761" s="2">
        <f>IFERROR(__xludf.DUMMYFUNCTION("""COMPUTED_VALUE"""),30.0)</f>
        <v>30</v>
      </c>
      <c r="J761" s="1" t="b">
        <f t="array" ref="J761">IF(NOT(H761=""),AND(C761:H761&gt;B761:G761),IF(NOT(G761=""),AND(C761:G761&gt;B761:F761),IF(NOT(F761=""),AND(C761:F761&gt;B761:E761),AND(C761:E761&gt;B761:D761))))</f>
        <v>1</v>
      </c>
      <c r="K761" s="1" t="b">
        <f t="array" ref="K761">IF(NOT(H761=""),AND(C761:H761&lt;B761:G761),IF(NOT(G761=""),AND(C761:G761&lt;B761:F761),IF(NOT(F761=""),AND(C761:F761&lt;B761:E761),AND(C761:E761&lt;B761:D761))))</f>
        <v>0</v>
      </c>
      <c r="L761" s="1" t="b">
        <f t="array" ref="L761">IF(NOT(H761=""),AND(AND(ABS(C761:H761-B761:G761)&gt;0),AND(ABS(C761:H761-B761:G761)&lt;4)),IF(NOT(G761=""),AND(AND(ABS(C761:G761-B761:F761)&gt;0),AND(ABS(C761:G761-B761:F761)&lt;4)),IF(NOT(F761=""),AND(AND(ABS(C761:F761-B761:E761)&gt;0),AND(ABS(C761:F761-B761:E761)&lt;4)),AND(AND(ABS(C761:E761-B761:D761)&gt;0),AND(ABS(C761:E761-B761:D761)&lt;4)))))</f>
        <v>1</v>
      </c>
      <c r="M761" s="1" t="b">
        <f t="shared" si="1"/>
        <v>1</v>
      </c>
    </row>
    <row r="762" ht="15.75" customHeight="1">
      <c r="A762" s="1" t="s">
        <v>771</v>
      </c>
      <c r="B762" s="1">
        <f>IFERROR(__xludf.DUMMYFUNCTION("SPLIT(A762,"" "")"),72.0)</f>
        <v>72</v>
      </c>
      <c r="C762" s="1">
        <f>IFERROR(__xludf.DUMMYFUNCTION("""COMPUTED_VALUE"""),74.0)</f>
        <v>74</v>
      </c>
      <c r="D762" s="1">
        <f>IFERROR(__xludf.DUMMYFUNCTION("""COMPUTED_VALUE"""),75.0)</f>
        <v>75</v>
      </c>
      <c r="E762" s="1">
        <f>IFERROR(__xludf.DUMMYFUNCTION("""COMPUTED_VALUE"""),76.0)</f>
        <v>76</v>
      </c>
      <c r="F762" s="1">
        <f>IFERROR(__xludf.DUMMYFUNCTION("""COMPUTED_VALUE"""),77.0)</f>
        <v>77</v>
      </c>
      <c r="G762" s="2">
        <f>IFERROR(__xludf.DUMMYFUNCTION("""COMPUTED_VALUE"""),79.0)</f>
        <v>79</v>
      </c>
      <c r="J762" s="1" t="b">
        <f t="array" ref="J762">IF(NOT(H762=""),AND(C762:H762&gt;B762:G762),IF(NOT(G762=""),AND(C762:G762&gt;B762:F762),IF(NOT(F762=""),AND(C762:F762&gt;B762:E762),AND(C762:E762&gt;B762:D762))))</f>
        <v>1</v>
      </c>
      <c r="K762" s="1" t="b">
        <f t="array" ref="K762">IF(NOT(H762=""),AND(C762:H762&lt;B762:G762),IF(NOT(G762=""),AND(C762:G762&lt;B762:F762),IF(NOT(F762=""),AND(C762:F762&lt;B762:E762),AND(C762:E762&lt;B762:D762))))</f>
        <v>0</v>
      </c>
      <c r="L762" s="1" t="b">
        <f t="array" ref="L762">IF(NOT(H762=""),AND(AND(ABS(C762:H762-B762:G762)&gt;0),AND(ABS(C762:H762-B762:G762)&lt;4)),IF(NOT(G762=""),AND(AND(ABS(C762:G762-B762:F762)&gt;0),AND(ABS(C762:G762-B762:F762)&lt;4)),IF(NOT(F762=""),AND(AND(ABS(C762:F762-B762:E762)&gt;0),AND(ABS(C762:F762-B762:E762)&lt;4)),AND(AND(ABS(C762:E762-B762:D762)&gt;0),AND(ABS(C762:E762-B762:D762)&lt;4)))))</f>
        <v>1</v>
      </c>
      <c r="M762" s="1" t="b">
        <f t="shared" si="1"/>
        <v>1</v>
      </c>
    </row>
    <row r="763" ht="15.75" customHeight="1">
      <c r="A763" s="1" t="s">
        <v>772</v>
      </c>
      <c r="B763" s="1">
        <f>IFERROR(__xludf.DUMMYFUNCTION("SPLIT(A763,"" "")"),45.0)</f>
        <v>45</v>
      </c>
      <c r="C763" s="1">
        <f>IFERROR(__xludf.DUMMYFUNCTION("""COMPUTED_VALUE"""),48.0)</f>
        <v>48</v>
      </c>
      <c r="D763" s="1">
        <f>IFERROR(__xludf.DUMMYFUNCTION("""COMPUTED_VALUE"""),49.0)</f>
        <v>49</v>
      </c>
      <c r="E763" s="1">
        <f>IFERROR(__xludf.DUMMYFUNCTION("""COMPUTED_VALUE"""),52.0)</f>
        <v>52</v>
      </c>
      <c r="F763" s="1">
        <f>IFERROR(__xludf.DUMMYFUNCTION("""COMPUTED_VALUE"""),53.0)</f>
        <v>53</v>
      </c>
      <c r="G763" s="1">
        <f>IFERROR(__xludf.DUMMYFUNCTION("""COMPUTED_VALUE"""),56.0)</f>
        <v>56</v>
      </c>
      <c r="H763" s="2">
        <f>IFERROR(__xludf.DUMMYFUNCTION("""COMPUTED_VALUE"""),57.0)</f>
        <v>57</v>
      </c>
      <c r="J763" s="1" t="b">
        <f t="array" ref="J763">IF(NOT(H763=""),AND(C763:H763&gt;B763:G763),IF(NOT(G763=""),AND(C763:G763&gt;B763:F763),IF(NOT(F763=""),AND(C763:F763&gt;B763:E763),AND(C763:E763&gt;B763:D763))))</f>
        <v>1</v>
      </c>
      <c r="K763" s="1" t="b">
        <f t="array" ref="K763">IF(NOT(H763=""),AND(C763:H763&lt;B763:G763),IF(NOT(G763=""),AND(C763:G763&lt;B763:F763),IF(NOT(F763=""),AND(C763:F763&lt;B763:E763),AND(C763:E763&lt;B763:D763))))</f>
        <v>0</v>
      </c>
      <c r="L763" s="1" t="b">
        <f t="array" ref="L763">IF(NOT(H763=""),AND(AND(ABS(C763:H763-B763:G763)&gt;0),AND(ABS(C763:H763-B763:G763)&lt;4)),IF(NOT(G763=""),AND(AND(ABS(C763:G763-B763:F763)&gt;0),AND(ABS(C763:G763-B763:F763)&lt;4)),IF(NOT(F763=""),AND(AND(ABS(C763:F763-B763:E763)&gt;0),AND(ABS(C763:F763-B763:E763)&lt;4)),AND(AND(ABS(C763:E763-B763:D763)&gt;0),AND(ABS(C763:E763-B763:D763)&lt;4)))))</f>
        <v>1</v>
      </c>
      <c r="M763" s="1" t="b">
        <f t="shared" si="1"/>
        <v>1</v>
      </c>
    </row>
    <row r="764" ht="15.75" customHeight="1">
      <c r="A764" s="1" t="s">
        <v>773</v>
      </c>
      <c r="B764" s="1">
        <f>IFERROR(__xludf.DUMMYFUNCTION("SPLIT(A764,"" "")"),55.0)</f>
        <v>55</v>
      </c>
      <c r="C764" s="1">
        <f>IFERROR(__xludf.DUMMYFUNCTION("""COMPUTED_VALUE"""),57.0)</f>
        <v>57</v>
      </c>
      <c r="D764" s="1">
        <f>IFERROR(__xludf.DUMMYFUNCTION("""COMPUTED_VALUE"""),60.0)</f>
        <v>60</v>
      </c>
      <c r="E764" s="1">
        <f>IFERROR(__xludf.DUMMYFUNCTION("""COMPUTED_VALUE"""),62.0)</f>
        <v>62</v>
      </c>
      <c r="F764" s="1">
        <f>IFERROR(__xludf.DUMMYFUNCTION("""COMPUTED_VALUE"""),64.0)</f>
        <v>64</v>
      </c>
      <c r="G764" s="1">
        <f>IFERROR(__xludf.DUMMYFUNCTION("""COMPUTED_VALUE"""),66.0)</f>
        <v>66</v>
      </c>
      <c r="H764" s="2">
        <f>IFERROR(__xludf.DUMMYFUNCTION("""COMPUTED_VALUE"""),67.0)</f>
        <v>67</v>
      </c>
      <c r="J764" s="1" t="b">
        <f t="array" ref="J764">IF(NOT(H764=""),AND(C764:H764&gt;B764:G764),IF(NOT(G764=""),AND(C764:G764&gt;B764:F764),IF(NOT(F764=""),AND(C764:F764&gt;B764:E764),AND(C764:E764&gt;B764:D764))))</f>
        <v>1</v>
      </c>
      <c r="K764" s="1" t="b">
        <f t="array" ref="K764">IF(NOT(H764=""),AND(C764:H764&lt;B764:G764),IF(NOT(G764=""),AND(C764:G764&lt;B764:F764),IF(NOT(F764=""),AND(C764:F764&lt;B764:E764),AND(C764:E764&lt;B764:D764))))</f>
        <v>0</v>
      </c>
      <c r="L764" s="1" t="b">
        <f t="array" ref="L764">IF(NOT(H764=""),AND(AND(ABS(C764:H764-B764:G764)&gt;0),AND(ABS(C764:H764-B764:G764)&lt;4)),IF(NOT(G764=""),AND(AND(ABS(C764:G764-B764:F764)&gt;0),AND(ABS(C764:G764-B764:F764)&lt;4)),IF(NOT(F764=""),AND(AND(ABS(C764:F764-B764:E764)&gt;0),AND(ABS(C764:F764-B764:E764)&lt;4)),AND(AND(ABS(C764:E764-B764:D764)&gt;0),AND(ABS(C764:E764-B764:D764)&lt;4)))))</f>
        <v>1</v>
      </c>
      <c r="M764" s="1" t="b">
        <f t="shared" si="1"/>
        <v>1</v>
      </c>
    </row>
    <row r="765" ht="15.75" customHeight="1">
      <c r="A765" s="1" t="s">
        <v>774</v>
      </c>
      <c r="B765" s="1">
        <f>IFERROR(__xludf.DUMMYFUNCTION("SPLIT(A765,"" "")"),87.0)</f>
        <v>87</v>
      </c>
      <c r="C765" s="1">
        <f>IFERROR(__xludf.DUMMYFUNCTION("""COMPUTED_VALUE"""),85.0)</f>
        <v>85</v>
      </c>
      <c r="D765" s="1">
        <f>IFERROR(__xludf.DUMMYFUNCTION("""COMPUTED_VALUE"""),82.0)</f>
        <v>82</v>
      </c>
      <c r="E765" s="1">
        <f>IFERROR(__xludf.DUMMYFUNCTION("""COMPUTED_VALUE"""),80.0)</f>
        <v>80</v>
      </c>
      <c r="F765" s="1">
        <f>IFERROR(__xludf.DUMMYFUNCTION("""COMPUTED_VALUE"""),77.0)</f>
        <v>77</v>
      </c>
      <c r="G765" s="2">
        <f>IFERROR(__xludf.DUMMYFUNCTION("""COMPUTED_VALUE"""),74.0)</f>
        <v>74</v>
      </c>
      <c r="J765" s="1" t="b">
        <f t="array" ref="J765">IF(NOT(H765=""),AND(C765:H765&gt;B765:G765),IF(NOT(G765=""),AND(C765:G765&gt;B765:F765),IF(NOT(F765=""),AND(C765:F765&gt;B765:E765),AND(C765:E765&gt;B765:D765))))</f>
        <v>0</v>
      </c>
      <c r="K765" s="1" t="b">
        <f t="array" ref="K765">IF(NOT(H765=""),AND(C765:H765&lt;B765:G765),IF(NOT(G765=""),AND(C765:G765&lt;B765:F765),IF(NOT(F765=""),AND(C765:F765&lt;B765:E765),AND(C765:E765&lt;B765:D765))))</f>
        <v>1</v>
      </c>
      <c r="L765" s="1" t="b">
        <f t="array" ref="L765">IF(NOT(H765=""),AND(AND(ABS(C765:H765-B765:G765)&gt;0),AND(ABS(C765:H765-B765:G765)&lt;4)),IF(NOT(G765=""),AND(AND(ABS(C765:G765-B765:F765)&gt;0),AND(ABS(C765:G765-B765:F765)&lt;4)),IF(NOT(F765=""),AND(AND(ABS(C765:F765-B765:E765)&gt;0),AND(ABS(C765:F765-B765:E765)&lt;4)),AND(AND(ABS(C765:E765-B765:D765)&gt;0),AND(ABS(C765:E765-B765:D765)&lt;4)))))</f>
        <v>1</v>
      </c>
      <c r="M765" s="1" t="b">
        <f t="shared" si="1"/>
        <v>1</v>
      </c>
    </row>
    <row r="766" ht="15.75" customHeight="1">
      <c r="A766" s="1" t="s">
        <v>775</v>
      </c>
      <c r="B766" s="1">
        <f>IFERROR(__xludf.DUMMYFUNCTION("SPLIT(A766,"" "")"),39.0)</f>
        <v>39</v>
      </c>
      <c r="C766" s="1">
        <f>IFERROR(__xludf.DUMMYFUNCTION("""COMPUTED_VALUE"""),38.0)</f>
        <v>38</v>
      </c>
      <c r="D766" s="1">
        <f>IFERROR(__xludf.DUMMYFUNCTION("""COMPUTED_VALUE"""),36.0)</f>
        <v>36</v>
      </c>
      <c r="E766" s="1">
        <f>IFERROR(__xludf.DUMMYFUNCTION("""COMPUTED_VALUE"""),35.0)</f>
        <v>35</v>
      </c>
      <c r="F766" s="1">
        <f>IFERROR(__xludf.DUMMYFUNCTION("""COMPUTED_VALUE"""),33.0)</f>
        <v>33</v>
      </c>
      <c r="G766" s="1">
        <f>IFERROR(__xludf.DUMMYFUNCTION("""COMPUTED_VALUE"""),32.0)</f>
        <v>32</v>
      </c>
      <c r="H766" s="1">
        <f>IFERROR(__xludf.DUMMYFUNCTION("""COMPUTED_VALUE"""),30.0)</f>
        <v>30</v>
      </c>
      <c r="I766" s="1">
        <f>IFERROR(__xludf.DUMMYFUNCTION("""COMPUTED_VALUE"""),27.0)</f>
        <v>27</v>
      </c>
      <c r="J766" s="1" t="b">
        <f t="array" ref="J766">IF(NOT(H766=""),AND(C766:H766&gt;B766:G766),IF(NOT(G766=""),AND(C766:G766&gt;B766:F766),IF(NOT(F766=""),AND(C766:F766&gt;B766:E766),AND(C766:E766&gt;B766:D766))))</f>
        <v>0</v>
      </c>
      <c r="K766" s="1" t="b">
        <f t="array" ref="K766">IF(NOT(H766=""),AND(C766:H766&lt;B766:G766),IF(NOT(G766=""),AND(C766:G766&lt;B766:F766),IF(NOT(F766=""),AND(C766:F766&lt;B766:E766),AND(C766:E766&lt;B766:D766))))</f>
        <v>1</v>
      </c>
      <c r="L766" s="1" t="b">
        <f t="array" ref="L766">IF(NOT(H766=""),AND(AND(ABS(C766:H766-B766:G766)&gt;0),AND(ABS(C766:H766-B766:G766)&lt;4)),IF(NOT(G766=""),AND(AND(ABS(C766:G766-B766:F766)&gt;0),AND(ABS(C766:G766-B766:F766)&lt;4)),IF(NOT(F766=""),AND(AND(ABS(C766:F766-B766:E766)&gt;0),AND(ABS(C766:F766-B766:E766)&lt;4)),AND(AND(ABS(C766:E766-B766:D766)&gt;0),AND(ABS(C766:E766-B766:D766)&lt;4)))))</f>
        <v>1</v>
      </c>
      <c r="M766" s="1" t="b">
        <f t="shared" si="1"/>
        <v>1</v>
      </c>
    </row>
    <row r="767" ht="15.75" customHeight="1">
      <c r="A767" s="1" t="s">
        <v>776</v>
      </c>
      <c r="B767" s="1">
        <f>IFERROR(__xludf.DUMMYFUNCTION("SPLIT(A767,"" "")"),26.0)</f>
        <v>26</v>
      </c>
      <c r="C767" s="1">
        <f>IFERROR(__xludf.DUMMYFUNCTION("""COMPUTED_VALUE"""),29.0)</f>
        <v>29</v>
      </c>
      <c r="D767" s="1">
        <f>IFERROR(__xludf.DUMMYFUNCTION("""COMPUTED_VALUE"""),31.0)</f>
        <v>31</v>
      </c>
      <c r="E767" s="1">
        <f>IFERROR(__xludf.DUMMYFUNCTION("""COMPUTED_VALUE"""),34.0)</f>
        <v>34</v>
      </c>
      <c r="F767" s="1">
        <f>IFERROR(__xludf.DUMMYFUNCTION("""COMPUTED_VALUE"""),36.0)</f>
        <v>36</v>
      </c>
      <c r="G767" s="2">
        <f>IFERROR(__xludf.DUMMYFUNCTION("""COMPUTED_VALUE"""),38.0)</f>
        <v>38</v>
      </c>
      <c r="J767" s="1" t="b">
        <f t="array" ref="J767">IF(NOT(H767=""),AND(C767:H767&gt;B767:G767),IF(NOT(G767=""),AND(C767:G767&gt;B767:F767),IF(NOT(F767=""),AND(C767:F767&gt;B767:E767),AND(C767:E767&gt;B767:D767))))</f>
        <v>1</v>
      </c>
      <c r="K767" s="1" t="b">
        <f t="array" ref="K767">IF(NOT(H767=""),AND(C767:H767&lt;B767:G767),IF(NOT(G767=""),AND(C767:G767&lt;B767:F767),IF(NOT(F767=""),AND(C767:F767&lt;B767:E767),AND(C767:E767&lt;B767:D767))))</f>
        <v>0</v>
      </c>
      <c r="L767" s="1" t="b">
        <f t="array" ref="L767">IF(NOT(H767=""),AND(AND(ABS(C767:H767-B767:G767)&gt;0),AND(ABS(C767:H767-B767:G767)&lt;4)),IF(NOT(G767=""),AND(AND(ABS(C767:G767-B767:F767)&gt;0),AND(ABS(C767:G767-B767:F767)&lt;4)),IF(NOT(F767=""),AND(AND(ABS(C767:F767-B767:E767)&gt;0),AND(ABS(C767:F767-B767:E767)&lt;4)),AND(AND(ABS(C767:E767-B767:D767)&gt;0),AND(ABS(C767:E767-B767:D767)&lt;4)))))</f>
        <v>1</v>
      </c>
      <c r="M767" s="1" t="b">
        <f t="shared" si="1"/>
        <v>1</v>
      </c>
    </row>
    <row r="768" ht="15.75" customHeight="1">
      <c r="A768" s="1" t="s">
        <v>777</v>
      </c>
      <c r="B768" s="1">
        <f>IFERROR(__xludf.DUMMYFUNCTION("SPLIT(A768,"" "")"),52.0)</f>
        <v>52</v>
      </c>
      <c r="C768" s="1">
        <f>IFERROR(__xludf.DUMMYFUNCTION("""COMPUTED_VALUE"""),53.0)</f>
        <v>53</v>
      </c>
      <c r="D768" s="1">
        <f>IFERROR(__xludf.DUMMYFUNCTION("""COMPUTED_VALUE"""),56.0)</f>
        <v>56</v>
      </c>
      <c r="E768" s="1">
        <f>IFERROR(__xludf.DUMMYFUNCTION("""COMPUTED_VALUE"""),57.0)</f>
        <v>57</v>
      </c>
      <c r="F768" s="2">
        <f>IFERROR(__xludf.DUMMYFUNCTION("""COMPUTED_VALUE"""),60.0)</f>
        <v>60</v>
      </c>
      <c r="J768" s="1" t="b">
        <f t="array" ref="J768">IF(NOT(H768=""),AND(C768:H768&gt;B768:G768),IF(NOT(G768=""),AND(C768:G768&gt;B768:F768),IF(NOT(F768=""),AND(C768:F768&gt;B768:E768),AND(C768:E768&gt;B768:D768))))</f>
        <v>1</v>
      </c>
      <c r="K768" s="1" t="b">
        <f t="array" ref="K768">IF(NOT(H768=""),AND(C768:H768&lt;B768:G768),IF(NOT(G768=""),AND(C768:G768&lt;B768:F768),IF(NOT(F768=""),AND(C768:F768&lt;B768:E768),AND(C768:E768&lt;B768:D768))))</f>
        <v>0</v>
      </c>
      <c r="L768" s="1" t="b">
        <f t="array" ref="L768">IF(NOT(H768=""),AND(AND(ABS(C768:H768-B768:G768)&gt;0),AND(ABS(C768:H768-B768:G768)&lt;4)),IF(NOT(G768=""),AND(AND(ABS(C768:G768-B768:F768)&gt;0),AND(ABS(C768:G768-B768:F768)&lt;4)),IF(NOT(F768=""),AND(AND(ABS(C768:F768-B768:E768)&gt;0),AND(ABS(C768:F768-B768:E768)&lt;4)),AND(AND(ABS(C768:E768-B768:D768)&gt;0),AND(ABS(C768:E768-B768:D768)&lt;4)))))</f>
        <v>1</v>
      </c>
      <c r="M768" s="1" t="b">
        <f t="shared" si="1"/>
        <v>1</v>
      </c>
    </row>
    <row r="769" ht="15.75" customHeight="1">
      <c r="A769" s="1" t="s">
        <v>778</v>
      </c>
      <c r="B769" s="1">
        <f>IFERROR(__xludf.DUMMYFUNCTION("SPLIT(A769,"" "")"),65.0)</f>
        <v>65</v>
      </c>
      <c r="C769" s="1">
        <f>IFERROR(__xludf.DUMMYFUNCTION("""COMPUTED_VALUE"""),63.0)</f>
        <v>63</v>
      </c>
      <c r="D769" s="1">
        <f>IFERROR(__xludf.DUMMYFUNCTION("""COMPUTED_VALUE"""),61.0)</f>
        <v>61</v>
      </c>
      <c r="E769" s="1">
        <f>IFERROR(__xludf.DUMMYFUNCTION("""COMPUTED_VALUE"""),60.0)</f>
        <v>60</v>
      </c>
      <c r="F769" s="1">
        <f>IFERROR(__xludf.DUMMYFUNCTION("""COMPUTED_VALUE"""),57.0)</f>
        <v>57</v>
      </c>
      <c r="G769" s="1">
        <f>IFERROR(__xludf.DUMMYFUNCTION("""COMPUTED_VALUE"""),55.0)</f>
        <v>55</v>
      </c>
      <c r="H769" s="2">
        <f>IFERROR(__xludf.DUMMYFUNCTION("""COMPUTED_VALUE"""),54.0)</f>
        <v>54</v>
      </c>
      <c r="J769" s="1" t="b">
        <f t="array" ref="J769">IF(NOT(H769=""),AND(C769:H769&gt;B769:G769),IF(NOT(G769=""),AND(C769:G769&gt;B769:F769),IF(NOT(F769=""),AND(C769:F769&gt;B769:E769),AND(C769:E769&gt;B769:D769))))</f>
        <v>0</v>
      </c>
      <c r="K769" s="1" t="b">
        <f t="array" ref="K769">IF(NOT(H769=""),AND(C769:H769&lt;B769:G769),IF(NOT(G769=""),AND(C769:G769&lt;B769:F769),IF(NOT(F769=""),AND(C769:F769&lt;B769:E769),AND(C769:E769&lt;B769:D769))))</f>
        <v>1</v>
      </c>
      <c r="L769" s="1" t="b">
        <f t="array" ref="L769">IF(NOT(H769=""),AND(AND(ABS(C769:H769-B769:G769)&gt;0),AND(ABS(C769:H769-B769:G769)&lt;4)),IF(NOT(G769=""),AND(AND(ABS(C769:G769-B769:F769)&gt;0),AND(ABS(C769:G769-B769:F769)&lt;4)),IF(NOT(F769=""),AND(AND(ABS(C769:F769-B769:E769)&gt;0),AND(ABS(C769:F769-B769:E769)&lt;4)),AND(AND(ABS(C769:E769-B769:D769)&gt;0),AND(ABS(C769:E769-B769:D769)&lt;4)))))</f>
        <v>1</v>
      </c>
      <c r="M769" s="1" t="b">
        <f t="shared" si="1"/>
        <v>1</v>
      </c>
    </row>
    <row r="770" ht="15.75" customHeight="1">
      <c r="A770" s="1" t="s">
        <v>779</v>
      </c>
      <c r="B770" s="1">
        <f>IFERROR(__xludf.DUMMYFUNCTION("SPLIT(A770,"" "")"),59.0)</f>
        <v>59</v>
      </c>
      <c r="C770" s="1">
        <f>IFERROR(__xludf.DUMMYFUNCTION("""COMPUTED_VALUE"""),61.0)</f>
        <v>61</v>
      </c>
      <c r="D770" s="1">
        <f>IFERROR(__xludf.DUMMYFUNCTION("""COMPUTED_VALUE"""),63.0)</f>
        <v>63</v>
      </c>
      <c r="E770" s="1">
        <f>IFERROR(__xludf.DUMMYFUNCTION("""COMPUTED_VALUE"""),64.0)</f>
        <v>64</v>
      </c>
      <c r="F770" s="1">
        <f>IFERROR(__xludf.DUMMYFUNCTION("""COMPUTED_VALUE"""),67.0)</f>
        <v>67</v>
      </c>
      <c r="G770" s="1">
        <f>IFERROR(__xludf.DUMMYFUNCTION("""COMPUTED_VALUE"""),69.0)</f>
        <v>69</v>
      </c>
      <c r="H770" s="2">
        <f>IFERROR(__xludf.DUMMYFUNCTION("""COMPUTED_VALUE"""),70.0)</f>
        <v>70</v>
      </c>
      <c r="J770" s="1" t="b">
        <f t="array" ref="J770">IF(NOT(H770=""),AND(C770:H770&gt;B770:G770),IF(NOT(G770=""),AND(C770:G770&gt;B770:F770),IF(NOT(F770=""),AND(C770:F770&gt;B770:E770),AND(C770:E770&gt;B770:D770))))</f>
        <v>1</v>
      </c>
      <c r="K770" s="1" t="b">
        <f t="array" ref="K770">IF(NOT(H770=""),AND(C770:H770&lt;B770:G770),IF(NOT(G770=""),AND(C770:G770&lt;B770:F770),IF(NOT(F770=""),AND(C770:F770&lt;B770:E770),AND(C770:E770&lt;B770:D770))))</f>
        <v>0</v>
      </c>
      <c r="L770" s="1" t="b">
        <f t="array" ref="L770">IF(NOT(H770=""),AND(AND(ABS(C770:H770-B770:G770)&gt;0),AND(ABS(C770:H770-B770:G770)&lt;4)),IF(NOT(G770=""),AND(AND(ABS(C770:G770-B770:F770)&gt;0),AND(ABS(C770:G770-B770:F770)&lt;4)),IF(NOT(F770=""),AND(AND(ABS(C770:F770-B770:E770)&gt;0),AND(ABS(C770:F770-B770:E770)&lt;4)),AND(AND(ABS(C770:E770-B770:D770)&gt;0),AND(ABS(C770:E770-B770:D770)&lt;4)))))</f>
        <v>1</v>
      </c>
      <c r="M770" s="1" t="b">
        <f t="shared" si="1"/>
        <v>1</v>
      </c>
    </row>
    <row r="771" ht="15.75" customHeight="1">
      <c r="A771" s="1" t="s">
        <v>780</v>
      </c>
      <c r="B771" s="1">
        <f>IFERROR(__xludf.DUMMYFUNCTION("SPLIT(A771,"" "")"),53.0)</f>
        <v>53</v>
      </c>
      <c r="C771" s="1">
        <f>IFERROR(__xludf.DUMMYFUNCTION("""COMPUTED_VALUE"""),52.0)</f>
        <v>52</v>
      </c>
      <c r="D771" s="1">
        <f>IFERROR(__xludf.DUMMYFUNCTION("""COMPUTED_VALUE"""),49.0)</f>
        <v>49</v>
      </c>
      <c r="E771" s="1">
        <f>IFERROR(__xludf.DUMMYFUNCTION("""COMPUTED_VALUE"""),46.0)</f>
        <v>46</v>
      </c>
      <c r="F771" s="1">
        <f>IFERROR(__xludf.DUMMYFUNCTION("""COMPUTED_VALUE"""),45.0)</f>
        <v>45</v>
      </c>
      <c r="G771" s="1">
        <f>IFERROR(__xludf.DUMMYFUNCTION("""COMPUTED_VALUE"""),42.0)</f>
        <v>42</v>
      </c>
      <c r="H771" s="1">
        <f>IFERROR(__xludf.DUMMYFUNCTION("""COMPUTED_VALUE"""),39.0)</f>
        <v>39</v>
      </c>
      <c r="I771" s="1">
        <f>IFERROR(__xludf.DUMMYFUNCTION("""COMPUTED_VALUE"""),37.0)</f>
        <v>37</v>
      </c>
      <c r="J771" s="1" t="b">
        <f t="array" ref="J771">IF(NOT(H771=""),AND(C771:H771&gt;B771:G771),IF(NOT(G771=""),AND(C771:G771&gt;B771:F771),IF(NOT(F771=""),AND(C771:F771&gt;B771:E771),AND(C771:E771&gt;B771:D771))))</f>
        <v>0</v>
      </c>
      <c r="K771" s="1" t="b">
        <f t="array" ref="K771">IF(NOT(H771=""),AND(C771:H771&lt;B771:G771),IF(NOT(G771=""),AND(C771:G771&lt;B771:F771),IF(NOT(F771=""),AND(C771:F771&lt;B771:E771),AND(C771:E771&lt;B771:D771))))</f>
        <v>1</v>
      </c>
      <c r="L771" s="1" t="b">
        <f t="array" ref="L771">IF(NOT(H771=""),AND(AND(ABS(C771:H771-B771:G771)&gt;0),AND(ABS(C771:H771-B771:G771)&lt;4)),IF(NOT(G771=""),AND(AND(ABS(C771:G771-B771:F771)&gt;0),AND(ABS(C771:G771-B771:F771)&lt;4)),IF(NOT(F771=""),AND(AND(ABS(C771:F771-B771:E771)&gt;0),AND(ABS(C771:F771-B771:E771)&lt;4)),AND(AND(ABS(C771:E771-B771:D771)&gt;0),AND(ABS(C771:E771-B771:D771)&lt;4)))))</f>
        <v>1</v>
      </c>
      <c r="M771" s="1" t="b">
        <f t="shared" si="1"/>
        <v>1</v>
      </c>
    </row>
    <row r="772" ht="15.75" customHeight="1">
      <c r="A772" s="1" t="s">
        <v>781</v>
      </c>
      <c r="B772" s="1">
        <f>IFERROR(__xludf.DUMMYFUNCTION("SPLIT(A772,"" "")"),76.0)</f>
        <v>76</v>
      </c>
      <c r="C772" s="1">
        <f>IFERROR(__xludf.DUMMYFUNCTION("""COMPUTED_VALUE"""),75.0)</f>
        <v>75</v>
      </c>
      <c r="D772" s="1">
        <f>IFERROR(__xludf.DUMMYFUNCTION("""COMPUTED_VALUE"""),72.0)</f>
        <v>72</v>
      </c>
      <c r="E772" s="1">
        <f>IFERROR(__xludf.DUMMYFUNCTION("""COMPUTED_VALUE"""),69.0)</f>
        <v>69</v>
      </c>
      <c r="F772" s="1">
        <f>IFERROR(__xludf.DUMMYFUNCTION("""COMPUTED_VALUE"""),67.0)</f>
        <v>67</v>
      </c>
      <c r="G772" s="1">
        <f>IFERROR(__xludf.DUMMYFUNCTION("""COMPUTED_VALUE"""),64.0)</f>
        <v>64</v>
      </c>
      <c r="H772" s="2">
        <f>IFERROR(__xludf.DUMMYFUNCTION("""COMPUTED_VALUE"""),62.0)</f>
        <v>62</v>
      </c>
      <c r="J772" s="1" t="b">
        <f t="array" ref="J772">IF(NOT(H772=""),AND(C772:H772&gt;B772:G772),IF(NOT(G772=""),AND(C772:G772&gt;B772:F772),IF(NOT(F772=""),AND(C772:F772&gt;B772:E772),AND(C772:E772&gt;B772:D772))))</f>
        <v>0</v>
      </c>
      <c r="K772" s="1" t="b">
        <f t="array" ref="K772">IF(NOT(H772=""),AND(C772:H772&lt;B772:G772),IF(NOT(G772=""),AND(C772:G772&lt;B772:F772),IF(NOT(F772=""),AND(C772:F772&lt;B772:E772),AND(C772:E772&lt;B772:D772))))</f>
        <v>1</v>
      </c>
      <c r="L772" s="1" t="b">
        <f t="array" ref="L772">IF(NOT(H772=""),AND(AND(ABS(C772:H772-B772:G772)&gt;0),AND(ABS(C772:H772-B772:G772)&lt;4)),IF(NOT(G772=""),AND(AND(ABS(C772:G772-B772:F772)&gt;0),AND(ABS(C772:G772-B772:F772)&lt;4)),IF(NOT(F772=""),AND(AND(ABS(C772:F772-B772:E772)&gt;0),AND(ABS(C772:F772-B772:E772)&lt;4)),AND(AND(ABS(C772:E772-B772:D772)&gt;0),AND(ABS(C772:E772-B772:D772)&lt;4)))))</f>
        <v>1</v>
      </c>
      <c r="M772" s="1" t="b">
        <f t="shared" si="1"/>
        <v>1</v>
      </c>
    </row>
    <row r="773" ht="15.75" customHeight="1">
      <c r="A773" s="1" t="s">
        <v>782</v>
      </c>
      <c r="B773" s="1">
        <f>IFERROR(__xludf.DUMMYFUNCTION("SPLIT(A773,"" "")"),52.0)</f>
        <v>52</v>
      </c>
      <c r="C773" s="1">
        <f>IFERROR(__xludf.DUMMYFUNCTION("""COMPUTED_VALUE"""),55.0)</f>
        <v>55</v>
      </c>
      <c r="D773" s="1">
        <f>IFERROR(__xludf.DUMMYFUNCTION("""COMPUTED_VALUE"""),56.0)</f>
        <v>56</v>
      </c>
      <c r="E773" s="1">
        <f>IFERROR(__xludf.DUMMYFUNCTION("""COMPUTED_VALUE"""),57.0)</f>
        <v>57</v>
      </c>
      <c r="F773" s="1">
        <f>IFERROR(__xludf.DUMMYFUNCTION("""COMPUTED_VALUE"""),60.0)</f>
        <v>60</v>
      </c>
      <c r="G773" s="2">
        <f>IFERROR(__xludf.DUMMYFUNCTION("""COMPUTED_VALUE"""),63.0)</f>
        <v>63</v>
      </c>
      <c r="J773" s="1" t="b">
        <f t="array" ref="J773">IF(NOT(H773=""),AND(C773:H773&gt;B773:G773),IF(NOT(G773=""),AND(C773:G773&gt;B773:F773),IF(NOT(F773=""),AND(C773:F773&gt;B773:E773),AND(C773:E773&gt;B773:D773))))</f>
        <v>1</v>
      </c>
      <c r="K773" s="1" t="b">
        <f t="array" ref="K773">IF(NOT(H773=""),AND(C773:H773&lt;B773:G773),IF(NOT(G773=""),AND(C773:G773&lt;B773:F773),IF(NOT(F773=""),AND(C773:F773&lt;B773:E773),AND(C773:E773&lt;B773:D773))))</f>
        <v>0</v>
      </c>
      <c r="L773" s="1" t="b">
        <f t="array" ref="L773">IF(NOT(H773=""),AND(AND(ABS(C773:H773-B773:G773)&gt;0),AND(ABS(C773:H773-B773:G773)&lt;4)),IF(NOT(G773=""),AND(AND(ABS(C773:G773-B773:F773)&gt;0),AND(ABS(C773:G773-B773:F773)&lt;4)),IF(NOT(F773=""),AND(AND(ABS(C773:F773-B773:E773)&gt;0),AND(ABS(C773:F773-B773:E773)&lt;4)),AND(AND(ABS(C773:E773-B773:D773)&gt;0),AND(ABS(C773:E773-B773:D773)&lt;4)))))</f>
        <v>1</v>
      </c>
      <c r="M773" s="1" t="b">
        <f t="shared" si="1"/>
        <v>1</v>
      </c>
    </row>
    <row r="774" ht="15.75" customHeight="1">
      <c r="A774" s="1" t="s">
        <v>783</v>
      </c>
      <c r="B774" s="1">
        <f>IFERROR(__xludf.DUMMYFUNCTION("SPLIT(A774,"" "")"),51.0)</f>
        <v>51</v>
      </c>
      <c r="C774" s="1">
        <f>IFERROR(__xludf.DUMMYFUNCTION("""COMPUTED_VALUE"""),53.0)</f>
        <v>53</v>
      </c>
      <c r="D774" s="1">
        <f>IFERROR(__xludf.DUMMYFUNCTION("""COMPUTED_VALUE"""),56.0)</f>
        <v>56</v>
      </c>
      <c r="E774" s="1">
        <f>IFERROR(__xludf.DUMMYFUNCTION("""COMPUTED_VALUE"""),57.0)</f>
        <v>57</v>
      </c>
      <c r="F774" s="2">
        <f>IFERROR(__xludf.DUMMYFUNCTION("""COMPUTED_VALUE"""),59.0)</f>
        <v>59</v>
      </c>
      <c r="J774" s="1" t="b">
        <f t="array" ref="J774">IF(NOT(H774=""),AND(C774:H774&gt;B774:G774),IF(NOT(G774=""),AND(C774:G774&gt;B774:F774),IF(NOT(F774=""),AND(C774:F774&gt;B774:E774),AND(C774:E774&gt;B774:D774))))</f>
        <v>1</v>
      </c>
      <c r="K774" s="1" t="b">
        <f t="array" ref="K774">IF(NOT(H774=""),AND(C774:H774&lt;B774:G774),IF(NOT(G774=""),AND(C774:G774&lt;B774:F774),IF(NOT(F774=""),AND(C774:F774&lt;B774:E774),AND(C774:E774&lt;B774:D774))))</f>
        <v>0</v>
      </c>
      <c r="L774" s="1" t="b">
        <f t="array" ref="L774">IF(NOT(H774=""),AND(AND(ABS(C774:H774-B774:G774)&gt;0),AND(ABS(C774:H774-B774:G774)&lt;4)),IF(NOT(G774=""),AND(AND(ABS(C774:G774-B774:F774)&gt;0),AND(ABS(C774:G774-B774:F774)&lt;4)),IF(NOT(F774=""),AND(AND(ABS(C774:F774-B774:E774)&gt;0),AND(ABS(C774:F774-B774:E774)&lt;4)),AND(AND(ABS(C774:E774-B774:D774)&gt;0),AND(ABS(C774:E774-B774:D774)&lt;4)))))</f>
        <v>1</v>
      </c>
      <c r="M774" s="1" t="b">
        <f t="shared" si="1"/>
        <v>1</v>
      </c>
    </row>
    <row r="775" ht="15.75" customHeight="1">
      <c r="A775" s="1" t="s">
        <v>784</v>
      </c>
      <c r="B775" s="1">
        <f>IFERROR(__xludf.DUMMYFUNCTION("SPLIT(A775,"" "")"),32.0)</f>
        <v>32</v>
      </c>
      <c r="C775" s="1">
        <f>IFERROR(__xludf.DUMMYFUNCTION("""COMPUTED_VALUE"""),31.0)</f>
        <v>31</v>
      </c>
      <c r="D775" s="1">
        <f>IFERROR(__xludf.DUMMYFUNCTION("""COMPUTED_VALUE"""),30.0)</f>
        <v>30</v>
      </c>
      <c r="E775" s="1">
        <f>IFERROR(__xludf.DUMMYFUNCTION("""COMPUTED_VALUE"""),29.0)</f>
        <v>29</v>
      </c>
      <c r="F775" s="1">
        <f>IFERROR(__xludf.DUMMYFUNCTION("""COMPUTED_VALUE"""),28.0)</f>
        <v>28</v>
      </c>
      <c r="G775" s="1">
        <f>IFERROR(__xludf.DUMMYFUNCTION("""COMPUTED_VALUE"""),27.0)</f>
        <v>27</v>
      </c>
      <c r="H775" s="2">
        <f>IFERROR(__xludf.DUMMYFUNCTION("""COMPUTED_VALUE"""),24.0)</f>
        <v>24</v>
      </c>
      <c r="J775" s="1" t="b">
        <f t="array" ref="J775">IF(NOT(H775=""),AND(C775:H775&gt;B775:G775),IF(NOT(G775=""),AND(C775:G775&gt;B775:F775),IF(NOT(F775=""),AND(C775:F775&gt;B775:E775),AND(C775:E775&gt;B775:D775))))</f>
        <v>0</v>
      </c>
      <c r="K775" s="1" t="b">
        <f t="array" ref="K775">IF(NOT(H775=""),AND(C775:H775&lt;B775:G775),IF(NOT(G775=""),AND(C775:G775&lt;B775:F775),IF(NOT(F775=""),AND(C775:F775&lt;B775:E775),AND(C775:E775&lt;B775:D775))))</f>
        <v>1</v>
      </c>
      <c r="L775" s="1" t="b">
        <f t="array" ref="L775">IF(NOT(H775=""),AND(AND(ABS(C775:H775-B775:G775)&gt;0),AND(ABS(C775:H775-B775:G775)&lt;4)),IF(NOT(G775=""),AND(AND(ABS(C775:G775-B775:F775)&gt;0),AND(ABS(C775:G775-B775:F775)&lt;4)),IF(NOT(F775=""),AND(AND(ABS(C775:F775-B775:E775)&gt;0),AND(ABS(C775:F775-B775:E775)&lt;4)),AND(AND(ABS(C775:E775-B775:D775)&gt;0),AND(ABS(C775:E775-B775:D775)&lt;4)))))</f>
        <v>1</v>
      </c>
      <c r="M775" s="1" t="b">
        <f t="shared" si="1"/>
        <v>1</v>
      </c>
    </row>
    <row r="776" ht="15.75" customHeight="1">
      <c r="A776" s="1" t="s">
        <v>785</v>
      </c>
      <c r="B776" s="1">
        <f>IFERROR(__xludf.DUMMYFUNCTION("SPLIT(A776,"" "")"),25.0)</f>
        <v>25</v>
      </c>
      <c r="C776" s="1">
        <f>IFERROR(__xludf.DUMMYFUNCTION("""COMPUTED_VALUE"""),27.0)</f>
        <v>27</v>
      </c>
      <c r="D776" s="1">
        <f>IFERROR(__xludf.DUMMYFUNCTION("""COMPUTED_VALUE"""),30.0)</f>
        <v>30</v>
      </c>
      <c r="E776" s="1">
        <f>IFERROR(__xludf.DUMMYFUNCTION("""COMPUTED_VALUE"""),33.0)</f>
        <v>33</v>
      </c>
      <c r="F776" s="1">
        <f>IFERROR(__xludf.DUMMYFUNCTION("""COMPUTED_VALUE"""),34.0)</f>
        <v>34</v>
      </c>
      <c r="G776" s="1">
        <f>IFERROR(__xludf.DUMMYFUNCTION("""COMPUTED_VALUE"""),35.0)</f>
        <v>35</v>
      </c>
      <c r="H776" s="1">
        <f>IFERROR(__xludf.DUMMYFUNCTION("""COMPUTED_VALUE"""),36.0)</f>
        <v>36</v>
      </c>
      <c r="I776" s="1">
        <f>IFERROR(__xludf.DUMMYFUNCTION("""COMPUTED_VALUE"""),37.0)</f>
        <v>37</v>
      </c>
      <c r="J776" s="1" t="b">
        <f t="array" ref="J776">IF(NOT(H776=""),AND(C776:H776&gt;B776:G776),IF(NOT(G776=""),AND(C776:G776&gt;B776:F776),IF(NOT(F776=""),AND(C776:F776&gt;B776:E776),AND(C776:E776&gt;B776:D776))))</f>
        <v>1</v>
      </c>
      <c r="K776" s="1" t="b">
        <f t="array" ref="K776">IF(NOT(H776=""),AND(C776:H776&lt;B776:G776),IF(NOT(G776=""),AND(C776:G776&lt;B776:F776),IF(NOT(F776=""),AND(C776:F776&lt;B776:E776),AND(C776:E776&lt;B776:D776))))</f>
        <v>0</v>
      </c>
      <c r="L776" s="1" t="b">
        <f t="array" ref="L776">IF(NOT(H776=""),AND(AND(ABS(C776:H776-B776:G776)&gt;0),AND(ABS(C776:H776-B776:G776)&lt;4)),IF(NOT(G776=""),AND(AND(ABS(C776:G776-B776:F776)&gt;0),AND(ABS(C776:G776-B776:F776)&lt;4)),IF(NOT(F776=""),AND(AND(ABS(C776:F776-B776:E776)&gt;0),AND(ABS(C776:F776-B776:E776)&lt;4)),AND(AND(ABS(C776:E776-B776:D776)&gt;0),AND(ABS(C776:E776-B776:D776)&lt;4)))))</f>
        <v>1</v>
      </c>
      <c r="M776" s="1" t="b">
        <f t="shared" si="1"/>
        <v>1</v>
      </c>
    </row>
    <row r="777" ht="15.75" customHeight="1">
      <c r="A777" s="1" t="s">
        <v>786</v>
      </c>
      <c r="B777" s="1">
        <f>IFERROR(__xludf.DUMMYFUNCTION("SPLIT(A777,"" "")"),7.0)</f>
        <v>7</v>
      </c>
      <c r="C777" s="1">
        <f>IFERROR(__xludf.DUMMYFUNCTION("""COMPUTED_VALUE"""),8.0)</f>
        <v>8</v>
      </c>
      <c r="D777" s="1">
        <f>IFERROR(__xludf.DUMMYFUNCTION("""COMPUTED_VALUE"""),9.0)</f>
        <v>9</v>
      </c>
      <c r="E777" s="1">
        <f>IFERROR(__xludf.DUMMYFUNCTION("""COMPUTED_VALUE"""),10.0)</f>
        <v>10</v>
      </c>
      <c r="F777" s="1">
        <f>IFERROR(__xludf.DUMMYFUNCTION("""COMPUTED_VALUE"""),12.0)</f>
        <v>12</v>
      </c>
      <c r="G777" s="1">
        <f>IFERROR(__xludf.DUMMYFUNCTION("""COMPUTED_VALUE"""),13.0)</f>
        <v>13</v>
      </c>
      <c r="H777" s="1">
        <f>IFERROR(__xludf.DUMMYFUNCTION("""COMPUTED_VALUE"""),16.0)</f>
        <v>16</v>
      </c>
      <c r="I777" s="1">
        <f>IFERROR(__xludf.DUMMYFUNCTION("""COMPUTED_VALUE"""),19.0)</f>
        <v>19</v>
      </c>
      <c r="J777" s="1" t="b">
        <f t="array" ref="J777">IF(NOT(H777=""),AND(C777:H777&gt;B777:G777),IF(NOT(G777=""),AND(C777:G777&gt;B777:F777),IF(NOT(F777=""),AND(C777:F777&gt;B777:E777),AND(C777:E777&gt;B777:D777))))</f>
        <v>1</v>
      </c>
      <c r="K777" s="1" t="b">
        <f t="array" ref="K777">IF(NOT(H777=""),AND(C777:H777&lt;B777:G777),IF(NOT(G777=""),AND(C777:G777&lt;B777:F777),IF(NOT(F777=""),AND(C777:F777&lt;B777:E777),AND(C777:E777&lt;B777:D777))))</f>
        <v>0</v>
      </c>
      <c r="L777" s="1" t="b">
        <f t="array" ref="L777">IF(NOT(H777=""),AND(AND(ABS(C777:H777-B777:G777)&gt;0),AND(ABS(C777:H777-B777:G777)&lt;4)),IF(NOT(G777=""),AND(AND(ABS(C777:G777-B777:F777)&gt;0),AND(ABS(C777:G777-B777:F777)&lt;4)),IF(NOT(F777=""),AND(AND(ABS(C777:F777-B777:E777)&gt;0),AND(ABS(C777:F777-B777:E777)&lt;4)),AND(AND(ABS(C777:E777-B777:D777)&gt;0),AND(ABS(C777:E777-B777:D777)&lt;4)))))</f>
        <v>1</v>
      </c>
      <c r="M777" s="1" t="b">
        <f t="shared" si="1"/>
        <v>1</v>
      </c>
    </row>
    <row r="778" ht="15.75" customHeight="1">
      <c r="A778" s="1" t="s">
        <v>787</v>
      </c>
      <c r="B778" s="1">
        <f>IFERROR(__xludf.DUMMYFUNCTION("SPLIT(A778,"" "")"),36.0)</f>
        <v>36</v>
      </c>
      <c r="C778" s="1">
        <f>IFERROR(__xludf.DUMMYFUNCTION("""COMPUTED_VALUE"""),33.0)</f>
        <v>33</v>
      </c>
      <c r="D778" s="1">
        <f>IFERROR(__xludf.DUMMYFUNCTION("""COMPUTED_VALUE"""),32.0)</f>
        <v>32</v>
      </c>
      <c r="E778" s="1">
        <f>IFERROR(__xludf.DUMMYFUNCTION("""COMPUTED_VALUE"""),31.0)</f>
        <v>31</v>
      </c>
      <c r="F778" s="2">
        <f>IFERROR(__xludf.DUMMYFUNCTION("""COMPUTED_VALUE"""),28.0)</f>
        <v>28</v>
      </c>
      <c r="J778" s="1" t="b">
        <f t="array" ref="J778">IF(NOT(H778=""),AND(C778:H778&gt;B778:G778),IF(NOT(G778=""),AND(C778:G778&gt;B778:F778),IF(NOT(F778=""),AND(C778:F778&gt;B778:E778),AND(C778:E778&gt;B778:D778))))</f>
        <v>0</v>
      </c>
      <c r="K778" s="1" t="b">
        <f t="array" ref="K778">IF(NOT(H778=""),AND(C778:H778&lt;B778:G778),IF(NOT(G778=""),AND(C778:G778&lt;B778:F778),IF(NOT(F778=""),AND(C778:F778&lt;B778:E778),AND(C778:E778&lt;B778:D778))))</f>
        <v>1</v>
      </c>
      <c r="L778" s="1" t="b">
        <f t="array" ref="L778">IF(NOT(H778=""),AND(AND(ABS(C778:H778-B778:G778)&gt;0),AND(ABS(C778:H778-B778:G778)&lt;4)),IF(NOT(G778=""),AND(AND(ABS(C778:G778-B778:F778)&gt;0),AND(ABS(C778:G778-B778:F778)&lt;4)),IF(NOT(F778=""),AND(AND(ABS(C778:F778-B778:E778)&gt;0),AND(ABS(C778:F778-B778:E778)&lt;4)),AND(AND(ABS(C778:E778-B778:D778)&gt;0),AND(ABS(C778:E778-B778:D778)&lt;4)))))</f>
        <v>1</v>
      </c>
      <c r="M778" s="1" t="b">
        <f t="shared" si="1"/>
        <v>1</v>
      </c>
    </row>
    <row r="779" ht="15.75" customHeight="1">
      <c r="A779" s="1" t="s">
        <v>788</v>
      </c>
      <c r="B779" s="1">
        <f>IFERROR(__xludf.DUMMYFUNCTION("SPLIT(A779,"" "")"),95.0)</f>
        <v>95</v>
      </c>
      <c r="C779" s="1">
        <f>IFERROR(__xludf.DUMMYFUNCTION("""COMPUTED_VALUE"""),94.0)</f>
        <v>94</v>
      </c>
      <c r="D779" s="1">
        <f>IFERROR(__xludf.DUMMYFUNCTION("""COMPUTED_VALUE"""),91.0)</f>
        <v>91</v>
      </c>
      <c r="E779" s="1">
        <f>IFERROR(__xludf.DUMMYFUNCTION("""COMPUTED_VALUE"""),89.0)</f>
        <v>89</v>
      </c>
      <c r="F779" s="1">
        <f>IFERROR(__xludf.DUMMYFUNCTION("""COMPUTED_VALUE"""),86.0)</f>
        <v>86</v>
      </c>
      <c r="G779" s="1">
        <f>IFERROR(__xludf.DUMMYFUNCTION("""COMPUTED_VALUE"""),83.0)</f>
        <v>83</v>
      </c>
      <c r="H779" s="1">
        <f>IFERROR(__xludf.DUMMYFUNCTION("""COMPUTED_VALUE"""),81.0)</f>
        <v>81</v>
      </c>
      <c r="I779" s="1">
        <f>IFERROR(__xludf.DUMMYFUNCTION("""COMPUTED_VALUE"""),80.0)</f>
        <v>80</v>
      </c>
      <c r="J779" s="1" t="b">
        <f t="array" ref="J779">IF(NOT(H779=""),AND(C779:H779&gt;B779:G779),IF(NOT(G779=""),AND(C779:G779&gt;B779:F779),IF(NOT(F779=""),AND(C779:F779&gt;B779:E779),AND(C779:E779&gt;B779:D779))))</f>
        <v>0</v>
      </c>
      <c r="K779" s="1" t="b">
        <f t="array" ref="K779">IF(NOT(H779=""),AND(C779:H779&lt;B779:G779),IF(NOT(G779=""),AND(C779:G779&lt;B779:F779),IF(NOT(F779=""),AND(C779:F779&lt;B779:E779),AND(C779:E779&lt;B779:D779))))</f>
        <v>1</v>
      </c>
      <c r="L779" s="1" t="b">
        <f t="array" ref="L779">IF(NOT(H779=""),AND(AND(ABS(C779:H779-B779:G779)&gt;0),AND(ABS(C779:H779-B779:G779)&lt;4)),IF(NOT(G779=""),AND(AND(ABS(C779:G779-B779:F779)&gt;0),AND(ABS(C779:G779-B779:F779)&lt;4)),IF(NOT(F779=""),AND(AND(ABS(C779:F779-B779:E779)&gt;0),AND(ABS(C779:F779-B779:E779)&lt;4)),AND(AND(ABS(C779:E779-B779:D779)&gt;0),AND(ABS(C779:E779-B779:D779)&lt;4)))))</f>
        <v>1</v>
      </c>
      <c r="M779" s="1" t="b">
        <f t="shared" si="1"/>
        <v>1</v>
      </c>
    </row>
    <row r="780" ht="15.75" customHeight="1">
      <c r="A780" s="1" t="s">
        <v>789</v>
      </c>
      <c r="B780" s="1">
        <f>IFERROR(__xludf.DUMMYFUNCTION("SPLIT(A780,"" "")"),43.0)</f>
        <v>43</v>
      </c>
      <c r="C780" s="1">
        <f>IFERROR(__xludf.DUMMYFUNCTION("""COMPUTED_VALUE"""),42.0)</f>
        <v>42</v>
      </c>
      <c r="D780" s="1">
        <f>IFERROR(__xludf.DUMMYFUNCTION("""COMPUTED_VALUE"""),41.0)</f>
        <v>41</v>
      </c>
      <c r="E780" s="1">
        <f>IFERROR(__xludf.DUMMYFUNCTION("""COMPUTED_VALUE"""),38.0)</f>
        <v>38</v>
      </c>
      <c r="F780" s="1">
        <f>IFERROR(__xludf.DUMMYFUNCTION("""COMPUTED_VALUE"""),36.0)</f>
        <v>36</v>
      </c>
      <c r="G780" s="1">
        <f>IFERROR(__xludf.DUMMYFUNCTION("""COMPUTED_VALUE"""),35.0)</f>
        <v>35</v>
      </c>
      <c r="H780" s="2">
        <f>IFERROR(__xludf.DUMMYFUNCTION("""COMPUTED_VALUE"""),33.0)</f>
        <v>33</v>
      </c>
      <c r="J780" s="1" t="b">
        <f t="array" ref="J780">IF(NOT(H780=""),AND(C780:H780&gt;B780:G780),IF(NOT(G780=""),AND(C780:G780&gt;B780:F780),IF(NOT(F780=""),AND(C780:F780&gt;B780:E780),AND(C780:E780&gt;B780:D780))))</f>
        <v>0</v>
      </c>
      <c r="K780" s="1" t="b">
        <f t="array" ref="K780">IF(NOT(H780=""),AND(C780:H780&lt;B780:G780),IF(NOT(G780=""),AND(C780:G780&lt;B780:F780),IF(NOT(F780=""),AND(C780:F780&lt;B780:E780),AND(C780:E780&lt;B780:D780))))</f>
        <v>1</v>
      </c>
      <c r="L780" s="1" t="b">
        <f t="array" ref="L780">IF(NOT(H780=""),AND(AND(ABS(C780:H780-B780:G780)&gt;0),AND(ABS(C780:H780-B780:G780)&lt;4)),IF(NOT(G780=""),AND(AND(ABS(C780:G780-B780:F780)&gt;0),AND(ABS(C780:G780-B780:F780)&lt;4)),IF(NOT(F780=""),AND(AND(ABS(C780:F780-B780:E780)&gt;0),AND(ABS(C780:F780-B780:E780)&lt;4)),AND(AND(ABS(C780:E780-B780:D780)&gt;0),AND(ABS(C780:E780-B780:D780)&lt;4)))))</f>
        <v>1</v>
      </c>
      <c r="M780" s="1" t="b">
        <f t="shared" si="1"/>
        <v>1</v>
      </c>
    </row>
    <row r="781" ht="15.75" customHeight="1">
      <c r="A781" s="1" t="s">
        <v>790</v>
      </c>
      <c r="B781" s="1">
        <f>IFERROR(__xludf.DUMMYFUNCTION("SPLIT(A781,"" "")"),33.0)</f>
        <v>33</v>
      </c>
      <c r="C781" s="1">
        <f>IFERROR(__xludf.DUMMYFUNCTION("""COMPUTED_VALUE"""),30.0)</f>
        <v>30</v>
      </c>
      <c r="D781" s="1">
        <f>IFERROR(__xludf.DUMMYFUNCTION("""COMPUTED_VALUE"""),27.0)</f>
        <v>27</v>
      </c>
      <c r="E781" s="1">
        <f>IFERROR(__xludf.DUMMYFUNCTION("""COMPUTED_VALUE"""),25.0)</f>
        <v>25</v>
      </c>
      <c r="F781" s="1">
        <f>IFERROR(__xludf.DUMMYFUNCTION("""COMPUTED_VALUE"""),22.0)</f>
        <v>22</v>
      </c>
      <c r="G781" s="1">
        <f>IFERROR(__xludf.DUMMYFUNCTION("""COMPUTED_VALUE"""),20.0)</f>
        <v>20</v>
      </c>
      <c r="H781" s="1">
        <f>IFERROR(__xludf.DUMMYFUNCTION("""COMPUTED_VALUE"""),19.0)</f>
        <v>19</v>
      </c>
      <c r="I781" s="1">
        <f>IFERROR(__xludf.DUMMYFUNCTION("""COMPUTED_VALUE"""),18.0)</f>
        <v>18</v>
      </c>
      <c r="J781" s="1" t="b">
        <f t="array" ref="J781">IF(NOT(H781=""),AND(C781:H781&gt;B781:G781),IF(NOT(G781=""),AND(C781:G781&gt;B781:F781),IF(NOT(F781=""),AND(C781:F781&gt;B781:E781),AND(C781:E781&gt;B781:D781))))</f>
        <v>0</v>
      </c>
      <c r="K781" s="1" t="b">
        <f t="array" ref="K781">IF(NOT(H781=""),AND(C781:H781&lt;B781:G781),IF(NOT(G781=""),AND(C781:G781&lt;B781:F781),IF(NOT(F781=""),AND(C781:F781&lt;B781:E781),AND(C781:E781&lt;B781:D781))))</f>
        <v>1</v>
      </c>
      <c r="L781" s="1" t="b">
        <f t="array" ref="L781">IF(NOT(H781=""),AND(AND(ABS(C781:H781-B781:G781)&gt;0),AND(ABS(C781:H781-B781:G781)&lt;4)),IF(NOT(G781=""),AND(AND(ABS(C781:G781-B781:F781)&gt;0),AND(ABS(C781:G781-B781:F781)&lt;4)),IF(NOT(F781=""),AND(AND(ABS(C781:F781-B781:E781)&gt;0),AND(ABS(C781:F781-B781:E781)&lt;4)),AND(AND(ABS(C781:E781-B781:D781)&gt;0),AND(ABS(C781:E781-B781:D781)&lt;4)))))</f>
        <v>1</v>
      </c>
      <c r="M781" s="1" t="b">
        <f t="shared" si="1"/>
        <v>1</v>
      </c>
    </row>
    <row r="782" ht="15.75" customHeight="1">
      <c r="A782" s="1" t="s">
        <v>791</v>
      </c>
      <c r="B782" s="1">
        <f>IFERROR(__xludf.DUMMYFUNCTION("SPLIT(A782,"" "")"),57.0)</f>
        <v>57</v>
      </c>
      <c r="C782" s="1">
        <f>IFERROR(__xludf.DUMMYFUNCTION("""COMPUTED_VALUE"""),55.0)</f>
        <v>55</v>
      </c>
      <c r="D782" s="1">
        <f>IFERROR(__xludf.DUMMYFUNCTION("""COMPUTED_VALUE"""),54.0)</f>
        <v>54</v>
      </c>
      <c r="E782" s="1">
        <f>IFERROR(__xludf.DUMMYFUNCTION("""COMPUTED_VALUE"""),51.0)</f>
        <v>51</v>
      </c>
      <c r="F782" s="1">
        <f>IFERROR(__xludf.DUMMYFUNCTION("""COMPUTED_VALUE"""),49.0)</f>
        <v>49</v>
      </c>
      <c r="G782" s="1">
        <f>IFERROR(__xludf.DUMMYFUNCTION("""COMPUTED_VALUE"""),47.0)</f>
        <v>47</v>
      </c>
      <c r="H782" s="1">
        <f>IFERROR(__xludf.DUMMYFUNCTION("""COMPUTED_VALUE"""),45.0)</f>
        <v>45</v>
      </c>
      <c r="I782" s="1">
        <f>IFERROR(__xludf.DUMMYFUNCTION("""COMPUTED_VALUE"""),42.0)</f>
        <v>42</v>
      </c>
      <c r="J782" s="1" t="b">
        <f t="array" ref="J782">IF(NOT(H782=""),AND(C782:H782&gt;B782:G782),IF(NOT(G782=""),AND(C782:G782&gt;B782:F782),IF(NOT(F782=""),AND(C782:F782&gt;B782:E782),AND(C782:E782&gt;B782:D782))))</f>
        <v>0</v>
      </c>
      <c r="K782" s="1" t="b">
        <f t="array" ref="K782">IF(NOT(H782=""),AND(C782:H782&lt;B782:G782),IF(NOT(G782=""),AND(C782:G782&lt;B782:F782),IF(NOT(F782=""),AND(C782:F782&lt;B782:E782),AND(C782:E782&lt;B782:D782))))</f>
        <v>1</v>
      </c>
      <c r="L782" s="1" t="b">
        <f t="array" ref="L782">IF(NOT(H782=""),AND(AND(ABS(C782:H782-B782:G782)&gt;0),AND(ABS(C782:H782-B782:G782)&lt;4)),IF(NOT(G782=""),AND(AND(ABS(C782:G782-B782:F782)&gt;0),AND(ABS(C782:G782-B782:F782)&lt;4)),IF(NOT(F782=""),AND(AND(ABS(C782:F782-B782:E782)&gt;0),AND(ABS(C782:F782-B782:E782)&lt;4)),AND(AND(ABS(C782:E782-B782:D782)&gt;0),AND(ABS(C782:E782-B782:D782)&lt;4)))))</f>
        <v>1</v>
      </c>
      <c r="M782" s="1" t="b">
        <f t="shared" si="1"/>
        <v>1</v>
      </c>
    </row>
    <row r="783" ht="15.75" customHeight="1">
      <c r="A783" s="1" t="s">
        <v>792</v>
      </c>
      <c r="B783" s="1">
        <f>IFERROR(__xludf.DUMMYFUNCTION("SPLIT(A783,"" "")"),63.0)</f>
        <v>63</v>
      </c>
      <c r="C783" s="1">
        <f>IFERROR(__xludf.DUMMYFUNCTION("""COMPUTED_VALUE"""),61.0)</f>
        <v>61</v>
      </c>
      <c r="D783" s="1">
        <f>IFERROR(__xludf.DUMMYFUNCTION("""COMPUTED_VALUE"""),60.0)</f>
        <v>60</v>
      </c>
      <c r="E783" s="1">
        <f>IFERROR(__xludf.DUMMYFUNCTION("""COMPUTED_VALUE"""),58.0)</f>
        <v>58</v>
      </c>
      <c r="F783" s="1">
        <f>IFERROR(__xludf.DUMMYFUNCTION("""COMPUTED_VALUE"""),55.0)</f>
        <v>55</v>
      </c>
      <c r="G783" s="1">
        <f>IFERROR(__xludf.DUMMYFUNCTION("""COMPUTED_VALUE"""),53.0)</f>
        <v>53</v>
      </c>
      <c r="H783" s="1">
        <f>IFERROR(__xludf.DUMMYFUNCTION("""COMPUTED_VALUE"""),51.0)</f>
        <v>51</v>
      </c>
      <c r="I783" s="1">
        <f>IFERROR(__xludf.DUMMYFUNCTION("""COMPUTED_VALUE"""),48.0)</f>
        <v>48</v>
      </c>
      <c r="J783" s="1" t="b">
        <f t="array" ref="J783">IF(NOT(H783=""),AND(C783:H783&gt;B783:G783),IF(NOT(G783=""),AND(C783:G783&gt;B783:F783),IF(NOT(F783=""),AND(C783:F783&gt;B783:E783),AND(C783:E783&gt;B783:D783))))</f>
        <v>0</v>
      </c>
      <c r="K783" s="1" t="b">
        <f t="array" ref="K783">IF(NOT(H783=""),AND(C783:H783&lt;B783:G783),IF(NOT(G783=""),AND(C783:G783&lt;B783:F783),IF(NOT(F783=""),AND(C783:F783&lt;B783:E783),AND(C783:E783&lt;B783:D783))))</f>
        <v>1</v>
      </c>
      <c r="L783" s="1" t="b">
        <f t="array" ref="L783">IF(NOT(H783=""),AND(AND(ABS(C783:H783-B783:G783)&gt;0),AND(ABS(C783:H783-B783:G783)&lt;4)),IF(NOT(G783=""),AND(AND(ABS(C783:G783-B783:F783)&gt;0),AND(ABS(C783:G783-B783:F783)&lt;4)),IF(NOT(F783=""),AND(AND(ABS(C783:F783-B783:E783)&gt;0),AND(ABS(C783:F783-B783:E783)&lt;4)),AND(AND(ABS(C783:E783-B783:D783)&gt;0),AND(ABS(C783:E783-B783:D783)&lt;4)))))</f>
        <v>1</v>
      </c>
      <c r="M783" s="1" t="b">
        <f t="shared" si="1"/>
        <v>1</v>
      </c>
    </row>
    <row r="784" ht="15.75" customHeight="1">
      <c r="A784" s="1" t="s">
        <v>793</v>
      </c>
      <c r="B784" s="1">
        <f>IFERROR(__xludf.DUMMYFUNCTION("SPLIT(A784,"" "")"),45.0)</f>
        <v>45</v>
      </c>
      <c r="C784" s="1">
        <f>IFERROR(__xludf.DUMMYFUNCTION("""COMPUTED_VALUE"""),44.0)</f>
        <v>44</v>
      </c>
      <c r="D784" s="1">
        <f>IFERROR(__xludf.DUMMYFUNCTION("""COMPUTED_VALUE"""),41.0)</f>
        <v>41</v>
      </c>
      <c r="E784" s="1">
        <f>IFERROR(__xludf.DUMMYFUNCTION("""COMPUTED_VALUE"""),40.0)</f>
        <v>40</v>
      </c>
      <c r="F784" s="1">
        <f>IFERROR(__xludf.DUMMYFUNCTION("""COMPUTED_VALUE"""),38.0)</f>
        <v>38</v>
      </c>
      <c r="G784" s="1">
        <f>IFERROR(__xludf.DUMMYFUNCTION("""COMPUTED_VALUE"""),37.0)</f>
        <v>37</v>
      </c>
      <c r="H784" s="1">
        <f>IFERROR(__xludf.DUMMYFUNCTION("""COMPUTED_VALUE"""),34.0)</f>
        <v>34</v>
      </c>
      <c r="I784" s="1">
        <f>IFERROR(__xludf.DUMMYFUNCTION("""COMPUTED_VALUE"""),31.0)</f>
        <v>31</v>
      </c>
      <c r="J784" s="1" t="b">
        <f t="array" ref="J784">IF(NOT(H784=""),AND(C784:H784&gt;B784:G784),IF(NOT(G784=""),AND(C784:G784&gt;B784:F784),IF(NOT(F784=""),AND(C784:F784&gt;B784:E784),AND(C784:E784&gt;B784:D784))))</f>
        <v>0</v>
      </c>
      <c r="K784" s="1" t="b">
        <f t="array" ref="K784">IF(NOT(H784=""),AND(C784:H784&lt;B784:G784),IF(NOT(G784=""),AND(C784:G784&lt;B784:F784),IF(NOT(F784=""),AND(C784:F784&lt;B784:E784),AND(C784:E784&lt;B784:D784))))</f>
        <v>1</v>
      </c>
      <c r="L784" s="1" t="b">
        <f t="array" ref="L784">IF(NOT(H784=""),AND(AND(ABS(C784:H784-B784:G784)&gt;0),AND(ABS(C784:H784-B784:G784)&lt;4)),IF(NOT(G784=""),AND(AND(ABS(C784:G784-B784:F784)&gt;0),AND(ABS(C784:G784-B784:F784)&lt;4)),IF(NOT(F784=""),AND(AND(ABS(C784:F784-B784:E784)&gt;0),AND(ABS(C784:F784-B784:E784)&lt;4)),AND(AND(ABS(C784:E784-B784:D784)&gt;0),AND(ABS(C784:E784-B784:D784)&lt;4)))))</f>
        <v>1</v>
      </c>
      <c r="M784" s="1" t="b">
        <f t="shared" si="1"/>
        <v>1</v>
      </c>
    </row>
    <row r="785" ht="15.75" customHeight="1">
      <c r="A785" s="1" t="s">
        <v>794</v>
      </c>
      <c r="B785" s="1">
        <f>IFERROR(__xludf.DUMMYFUNCTION("SPLIT(A785,"" "")"),87.0)</f>
        <v>87</v>
      </c>
      <c r="C785" s="1">
        <f>IFERROR(__xludf.DUMMYFUNCTION("""COMPUTED_VALUE"""),85.0)</f>
        <v>85</v>
      </c>
      <c r="D785" s="1">
        <f>IFERROR(__xludf.DUMMYFUNCTION("""COMPUTED_VALUE"""),84.0)</f>
        <v>84</v>
      </c>
      <c r="E785" s="1">
        <f>IFERROR(__xludf.DUMMYFUNCTION("""COMPUTED_VALUE"""),83.0)</f>
        <v>83</v>
      </c>
      <c r="F785" s="1">
        <f>IFERROR(__xludf.DUMMYFUNCTION("""COMPUTED_VALUE"""),80.0)</f>
        <v>80</v>
      </c>
      <c r="G785" s="1">
        <f>IFERROR(__xludf.DUMMYFUNCTION("""COMPUTED_VALUE"""),77.0)</f>
        <v>77</v>
      </c>
      <c r="H785" s="1">
        <f>IFERROR(__xludf.DUMMYFUNCTION("""COMPUTED_VALUE"""),74.0)</f>
        <v>74</v>
      </c>
      <c r="I785" s="1">
        <f>IFERROR(__xludf.DUMMYFUNCTION("""COMPUTED_VALUE"""),73.0)</f>
        <v>73</v>
      </c>
      <c r="J785" s="1" t="b">
        <f t="array" ref="J785">IF(NOT(H785=""),AND(C785:H785&gt;B785:G785),IF(NOT(G785=""),AND(C785:G785&gt;B785:F785),IF(NOT(F785=""),AND(C785:F785&gt;B785:E785),AND(C785:E785&gt;B785:D785))))</f>
        <v>0</v>
      </c>
      <c r="K785" s="1" t="b">
        <f t="array" ref="K785">IF(NOT(H785=""),AND(C785:H785&lt;B785:G785),IF(NOT(G785=""),AND(C785:G785&lt;B785:F785),IF(NOT(F785=""),AND(C785:F785&lt;B785:E785),AND(C785:E785&lt;B785:D785))))</f>
        <v>1</v>
      </c>
      <c r="L785" s="1" t="b">
        <f t="array" ref="L785">IF(NOT(H785=""),AND(AND(ABS(C785:H785-B785:G785)&gt;0),AND(ABS(C785:H785-B785:G785)&lt;4)),IF(NOT(G785=""),AND(AND(ABS(C785:G785-B785:F785)&gt;0),AND(ABS(C785:G785-B785:F785)&lt;4)),IF(NOT(F785=""),AND(AND(ABS(C785:F785-B785:E785)&gt;0),AND(ABS(C785:F785-B785:E785)&lt;4)),AND(AND(ABS(C785:E785-B785:D785)&gt;0),AND(ABS(C785:E785-B785:D785)&lt;4)))))</f>
        <v>1</v>
      </c>
      <c r="M785" s="1" t="b">
        <f t="shared" si="1"/>
        <v>1</v>
      </c>
    </row>
    <row r="786" ht="15.75" customHeight="1">
      <c r="A786" s="1" t="s">
        <v>795</v>
      </c>
      <c r="B786" s="1">
        <f>IFERROR(__xludf.DUMMYFUNCTION("SPLIT(A786,"" "")"),31.0)</f>
        <v>31</v>
      </c>
      <c r="C786" s="1">
        <f>IFERROR(__xludf.DUMMYFUNCTION("""COMPUTED_VALUE"""),29.0)</f>
        <v>29</v>
      </c>
      <c r="D786" s="1">
        <f>IFERROR(__xludf.DUMMYFUNCTION("""COMPUTED_VALUE"""),28.0)</f>
        <v>28</v>
      </c>
      <c r="E786" s="1">
        <f>IFERROR(__xludf.DUMMYFUNCTION("""COMPUTED_VALUE"""),27.0)</f>
        <v>27</v>
      </c>
      <c r="F786" s="2">
        <f>IFERROR(__xludf.DUMMYFUNCTION("""COMPUTED_VALUE"""),25.0)</f>
        <v>25</v>
      </c>
      <c r="J786" s="1" t="b">
        <f t="array" ref="J786">IF(NOT(H786=""),AND(C786:H786&gt;B786:G786),IF(NOT(G786=""),AND(C786:G786&gt;B786:F786),IF(NOT(F786=""),AND(C786:F786&gt;B786:E786),AND(C786:E786&gt;B786:D786))))</f>
        <v>0</v>
      </c>
      <c r="K786" s="1" t="b">
        <f t="array" ref="K786">IF(NOT(H786=""),AND(C786:H786&lt;B786:G786),IF(NOT(G786=""),AND(C786:G786&lt;B786:F786),IF(NOT(F786=""),AND(C786:F786&lt;B786:E786),AND(C786:E786&lt;B786:D786))))</f>
        <v>1</v>
      </c>
      <c r="L786" s="1" t="b">
        <f t="array" ref="L786">IF(NOT(H786=""),AND(AND(ABS(C786:H786-B786:G786)&gt;0),AND(ABS(C786:H786-B786:G786)&lt;4)),IF(NOT(G786=""),AND(AND(ABS(C786:G786-B786:F786)&gt;0),AND(ABS(C786:G786-B786:F786)&lt;4)),IF(NOT(F786=""),AND(AND(ABS(C786:F786-B786:E786)&gt;0),AND(ABS(C786:F786-B786:E786)&lt;4)),AND(AND(ABS(C786:E786-B786:D786)&gt;0),AND(ABS(C786:E786-B786:D786)&lt;4)))))</f>
        <v>1</v>
      </c>
      <c r="M786" s="1" t="b">
        <f t="shared" si="1"/>
        <v>1</v>
      </c>
    </row>
    <row r="787" ht="15.75" customHeight="1">
      <c r="A787" s="1" t="s">
        <v>796</v>
      </c>
      <c r="B787" s="1">
        <f>IFERROR(__xludf.DUMMYFUNCTION("SPLIT(A787,"" "")"),14.0)</f>
        <v>14</v>
      </c>
      <c r="C787" s="1">
        <f>IFERROR(__xludf.DUMMYFUNCTION("""COMPUTED_VALUE"""),11.0)</f>
        <v>11</v>
      </c>
      <c r="D787" s="1">
        <f>IFERROR(__xludf.DUMMYFUNCTION("""COMPUTED_VALUE"""),10.0)</f>
        <v>10</v>
      </c>
      <c r="E787" s="1">
        <f>IFERROR(__xludf.DUMMYFUNCTION("""COMPUTED_VALUE"""),7.0)</f>
        <v>7</v>
      </c>
      <c r="F787" s="1">
        <f>IFERROR(__xludf.DUMMYFUNCTION("""COMPUTED_VALUE"""),4.0)</f>
        <v>4</v>
      </c>
      <c r="G787" s="2">
        <f>IFERROR(__xludf.DUMMYFUNCTION("""COMPUTED_VALUE"""),1.0)</f>
        <v>1</v>
      </c>
      <c r="J787" s="1" t="b">
        <f t="array" ref="J787">IF(NOT(H787=""),AND(C787:H787&gt;B787:G787),IF(NOT(G787=""),AND(C787:G787&gt;B787:F787),IF(NOT(F787=""),AND(C787:F787&gt;B787:E787),AND(C787:E787&gt;B787:D787))))</f>
        <v>0</v>
      </c>
      <c r="K787" s="1" t="b">
        <f t="array" ref="K787">IF(NOT(H787=""),AND(C787:H787&lt;B787:G787),IF(NOT(G787=""),AND(C787:G787&lt;B787:F787),IF(NOT(F787=""),AND(C787:F787&lt;B787:E787),AND(C787:E787&lt;B787:D787))))</f>
        <v>1</v>
      </c>
      <c r="L787" s="1" t="b">
        <f t="array" ref="L787">IF(NOT(H787=""),AND(AND(ABS(C787:H787-B787:G787)&gt;0),AND(ABS(C787:H787-B787:G787)&lt;4)),IF(NOT(G787=""),AND(AND(ABS(C787:G787-B787:F787)&gt;0),AND(ABS(C787:G787-B787:F787)&lt;4)),IF(NOT(F787=""),AND(AND(ABS(C787:F787-B787:E787)&gt;0),AND(ABS(C787:F787-B787:E787)&lt;4)),AND(AND(ABS(C787:E787-B787:D787)&gt;0),AND(ABS(C787:E787-B787:D787)&lt;4)))))</f>
        <v>1</v>
      </c>
      <c r="M787" s="1" t="b">
        <f t="shared" si="1"/>
        <v>1</v>
      </c>
    </row>
    <row r="788" ht="15.75" customHeight="1">
      <c r="A788" s="1" t="s">
        <v>797</v>
      </c>
      <c r="B788" s="1">
        <f>IFERROR(__xludf.DUMMYFUNCTION("SPLIT(A788,"" "")"),17.0)</f>
        <v>17</v>
      </c>
      <c r="C788" s="1">
        <f>IFERROR(__xludf.DUMMYFUNCTION("""COMPUTED_VALUE"""),14.0)</f>
        <v>14</v>
      </c>
      <c r="D788" s="1">
        <f>IFERROR(__xludf.DUMMYFUNCTION("""COMPUTED_VALUE"""),12.0)</f>
        <v>12</v>
      </c>
      <c r="E788" s="1">
        <f>IFERROR(__xludf.DUMMYFUNCTION("""COMPUTED_VALUE"""),11.0)</f>
        <v>11</v>
      </c>
      <c r="F788" s="2">
        <f>IFERROR(__xludf.DUMMYFUNCTION("""COMPUTED_VALUE"""),9.0)</f>
        <v>9</v>
      </c>
      <c r="J788" s="1" t="b">
        <f t="array" ref="J788">IF(NOT(H788=""),AND(C788:H788&gt;B788:G788),IF(NOT(G788=""),AND(C788:G788&gt;B788:F788),IF(NOT(F788=""),AND(C788:F788&gt;B788:E788),AND(C788:E788&gt;B788:D788))))</f>
        <v>0</v>
      </c>
      <c r="K788" s="1" t="b">
        <f t="array" ref="K788">IF(NOT(H788=""),AND(C788:H788&lt;B788:G788),IF(NOT(G788=""),AND(C788:G788&lt;B788:F788),IF(NOT(F788=""),AND(C788:F788&lt;B788:E788),AND(C788:E788&lt;B788:D788))))</f>
        <v>1</v>
      </c>
      <c r="L788" s="1" t="b">
        <f t="array" ref="L788">IF(NOT(H788=""),AND(AND(ABS(C788:H788-B788:G788)&gt;0),AND(ABS(C788:H788-B788:G788)&lt;4)),IF(NOT(G788=""),AND(AND(ABS(C788:G788-B788:F788)&gt;0),AND(ABS(C788:G788-B788:F788)&lt;4)),IF(NOT(F788=""),AND(AND(ABS(C788:F788-B788:E788)&gt;0),AND(ABS(C788:F788-B788:E788)&lt;4)),AND(AND(ABS(C788:E788-B788:D788)&gt;0),AND(ABS(C788:E788-B788:D788)&lt;4)))))</f>
        <v>1</v>
      </c>
      <c r="M788" s="1" t="b">
        <f t="shared" si="1"/>
        <v>1</v>
      </c>
    </row>
    <row r="789" ht="15.75" customHeight="1">
      <c r="A789" s="1" t="s">
        <v>798</v>
      </c>
      <c r="B789" s="1">
        <f>IFERROR(__xludf.DUMMYFUNCTION("SPLIT(A789,"" "")"),50.0)</f>
        <v>50</v>
      </c>
      <c r="C789" s="1">
        <f>IFERROR(__xludf.DUMMYFUNCTION("""COMPUTED_VALUE"""),49.0)</f>
        <v>49</v>
      </c>
      <c r="D789" s="1">
        <f>IFERROR(__xludf.DUMMYFUNCTION("""COMPUTED_VALUE"""),47.0)</f>
        <v>47</v>
      </c>
      <c r="E789" s="1">
        <f>IFERROR(__xludf.DUMMYFUNCTION("""COMPUTED_VALUE"""),45.0)</f>
        <v>45</v>
      </c>
      <c r="F789" s="1">
        <f>IFERROR(__xludf.DUMMYFUNCTION("""COMPUTED_VALUE"""),44.0)</f>
        <v>44</v>
      </c>
      <c r="G789" s="2">
        <f>IFERROR(__xludf.DUMMYFUNCTION("""COMPUTED_VALUE"""),42.0)</f>
        <v>42</v>
      </c>
      <c r="J789" s="1" t="b">
        <f t="array" ref="J789">IF(NOT(H789=""),AND(C789:H789&gt;B789:G789),IF(NOT(G789=""),AND(C789:G789&gt;B789:F789),IF(NOT(F789=""),AND(C789:F789&gt;B789:E789),AND(C789:E789&gt;B789:D789))))</f>
        <v>0</v>
      </c>
      <c r="K789" s="1" t="b">
        <f t="array" ref="K789">IF(NOT(H789=""),AND(C789:H789&lt;B789:G789),IF(NOT(G789=""),AND(C789:G789&lt;B789:F789),IF(NOT(F789=""),AND(C789:F789&lt;B789:E789),AND(C789:E789&lt;B789:D789))))</f>
        <v>1</v>
      </c>
      <c r="L789" s="1" t="b">
        <f t="array" ref="L789">IF(NOT(H789=""),AND(AND(ABS(C789:H789-B789:G789)&gt;0),AND(ABS(C789:H789-B789:G789)&lt;4)),IF(NOT(G789=""),AND(AND(ABS(C789:G789-B789:F789)&gt;0),AND(ABS(C789:G789-B789:F789)&lt;4)),IF(NOT(F789=""),AND(AND(ABS(C789:F789-B789:E789)&gt;0),AND(ABS(C789:F789-B789:E789)&lt;4)),AND(AND(ABS(C789:E789-B789:D789)&gt;0),AND(ABS(C789:E789-B789:D789)&lt;4)))))</f>
        <v>1</v>
      </c>
      <c r="M789" s="1" t="b">
        <f t="shared" si="1"/>
        <v>1</v>
      </c>
    </row>
    <row r="790" ht="15.75" customHeight="1">
      <c r="A790" s="1" t="s">
        <v>799</v>
      </c>
      <c r="B790" s="1">
        <f>IFERROR(__xludf.DUMMYFUNCTION("SPLIT(A790,"" "")"),55.0)</f>
        <v>55</v>
      </c>
      <c r="C790" s="1">
        <f>IFERROR(__xludf.DUMMYFUNCTION("""COMPUTED_VALUE"""),58.0)</f>
        <v>58</v>
      </c>
      <c r="D790" s="1">
        <f>IFERROR(__xludf.DUMMYFUNCTION("""COMPUTED_VALUE"""),60.0)</f>
        <v>60</v>
      </c>
      <c r="E790" s="1">
        <f>IFERROR(__xludf.DUMMYFUNCTION("""COMPUTED_VALUE"""),63.0)</f>
        <v>63</v>
      </c>
      <c r="F790" s="1">
        <f>IFERROR(__xludf.DUMMYFUNCTION("""COMPUTED_VALUE"""),66.0)</f>
        <v>66</v>
      </c>
      <c r="G790" s="2">
        <f>IFERROR(__xludf.DUMMYFUNCTION("""COMPUTED_VALUE"""),68.0)</f>
        <v>68</v>
      </c>
      <c r="J790" s="1" t="b">
        <f t="array" ref="J790">IF(NOT(H790=""),AND(C790:H790&gt;B790:G790),IF(NOT(G790=""),AND(C790:G790&gt;B790:F790),IF(NOT(F790=""),AND(C790:F790&gt;B790:E790),AND(C790:E790&gt;B790:D790))))</f>
        <v>1</v>
      </c>
      <c r="K790" s="1" t="b">
        <f t="array" ref="K790">IF(NOT(H790=""),AND(C790:H790&lt;B790:G790),IF(NOT(G790=""),AND(C790:G790&lt;B790:F790),IF(NOT(F790=""),AND(C790:F790&lt;B790:E790),AND(C790:E790&lt;B790:D790))))</f>
        <v>0</v>
      </c>
      <c r="L790" s="1" t="b">
        <f t="array" ref="L790">IF(NOT(H790=""),AND(AND(ABS(C790:H790-B790:G790)&gt;0),AND(ABS(C790:H790-B790:G790)&lt;4)),IF(NOT(G790=""),AND(AND(ABS(C790:G790-B790:F790)&gt;0),AND(ABS(C790:G790-B790:F790)&lt;4)),IF(NOT(F790=""),AND(AND(ABS(C790:F790-B790:E790)&gt;0),AND(ABS(C790:F790-B790:E790)&lt;4)),AND(AND(ABS(C790:E790-B790:D790)&gt;0),AND(ABS(C790:E790-B790:D790)&lt;4)))))</f>
        <v>1</v>
      </c>
      <c r="M790" s="1" t="b">
        <f t="shared" si="1"/>
        <v>1</v>
      </c>
    </row>
    <row r="791" ht="15.75" customHeight="1">
      <c r="A791" s="1" t="s">
        <v>800</v>
      </c>
      <c r="B791" s="1">
        <f>IFERROR(__xludf.DUMMYFUNCTION("SPLIT(A791,"" "")"),88.0)</f>
        <v>88</v>
      </c>
      <c r="C791" s="1">
        <f>IFERROR(__xludf.DUMMYFUNCTION("""COMPUTED_VALUE"""),90.0)</f>
        <v>90</v>
      </c>
      <c r="D791" s="1">
        <f>IFERROR(__xludf.DUMMYFUNCTION("""COMPUTED_VALUE"""),92.0)</f>
        <v>92</v>
      </c>
      <c r="E791" s="1">
        <f>IFERROR(__xludf.DUMMYFUNCTION("""COMPUTED_VALUE"""),94.0)</f>
        <v>94</v>
      </c>
      <c r="F791" s="1">
        <f>IFERROR(__xludf.DUMMYFUNCTION("""COMPUTED_VALUE"""),96.0)</f>
        <v>96</v>
      </c>
      <c r="G791" s="2">
        <f>IFERROR(__xludf.DUMMYFUNCTION("""COMPUTED_VALUE"""),97.0)</f>
        <v>97</v>
      </c>
      <c r="J791" s="1" t="b">
        <f t="array" ref="J791">IF(NOT(H791=""),AND(C791:H791&gt;B791:G791),IF(NOT(G791=""),AND(C791:G791&gt;B791:F791),IF(NOT(F791=""),AND(C791:F791&gt;B791:E791),AND(C791:E791&gt;B791:D791))))</f>
        <v>1</v>
      </c>
      <c r="K791" s="1" t="b">
        <f t="array" ref="K791">IF(NOT(H791=""),AND(C791:H791&lt;B791:G791),IF(NOT(G791=""),AND(C791:G791&lt;B791:F791),IF(NOT(F791=""),AND(C791:F791&lt;B791:E791),AND(C791:E791&lt;B791:D791))))</f>
        <v>0</v>
      </c>
      <c r="L791" s="1" t="b">
        <f t="array" ref="L791">IF(NOT(H791=""),AND(AND(ABS(C791:H791-B791:G791)&gt;0),AND(ABS(C791:H791-B791:G791)&lt;4)),IF(NOT(G791=""),AND(AND(ABS(C791:G791-B791:F791)&gt;0),AND(ABS(C791:G791-B791:F791)&lt;4)),IF(NOT(F791=""),AND(AND(ABS(C791:F791-B791:E791)&gt;0),AND(ABS(C791:F791-B791:E791)&lt;4)),AND(AND(ABS(C791:E791-B791:D791)&gt;0),AND(ABS(C791:E791-B791:D791)&lt;4)))))</f>
        <v>1</v>
      </c>
      <c r="M791" s="1" t="b">
        <f t="shared" si="1"/>
        <v>1</v>
      </c>
    </row>
    <row r="792" ht="15.75" customHeight="1">
      <c r="A792" s="1" t="s">
        <v>801</v>
      </c>
      <c r="B792" s="1">
        <f>IFERROR(__xludf.DUMMYFUNCTION("SPLIT(A792,"" "")"),23.0)</f>
        <v>23</v>
      </c>
      <c r="C792" s="1">
        <f>IFERROR(__xludf.DUMMYFUNCTION("""COMPUTED_VALUE"""),24.0)</f>
        <v>24</v>
      </c>
      <c r="D792" s="1">
        <f>IFERROR(__xludf.DUMMYFUNCTION("""COMPUTED_VALUE"""),26.0)</f>
        <v>26</v>
      </c>
      <c r="E792" s="1">
        <f>IFERROR(__xludf.DUMMYFUNCTION("""COMPUTED_VALUE"""),28.0)</f>
        <v>28</v>
      </c>
      <c r="F792" s="1">
        <f>IFERROR(__xludf.DUMMYFUNCTION("""COMPUTED_VALUE"""),29.0)</f>
        <v>29</v>
      </c>
      <c r="G792" s="2">
        <f>IFERROR(__xludf.DUMMYFUNCTION("""COMPUTED_VALUE"""),32.0)</f>
        <v>32</v>
      </c>
      <c r="J792" s="1" t="b">
        <f t="array" ref="J792">IF(NOT(H792=""),AND(C792:H792&gt;B792:G792),IF(NOT(G792=""),AND(C792:G792&gt;B792:F792),IF(NOT(F792=""),AND(C792:F792&gt;B792:E792),AND(C792:E792&gt;B792:D792))))</f>
        <v>1</v>
      </c>
      <c r="K792" s="1" t="b">
        <f t="array" ref="K792">IF(NOT(H792=""),AND(C792:H792&lt;B792:G792),IF(NOT(G792=""),AND(C792:G792&lt;B792:F792),IF(NOT(F792=""),AND(C792:F792&lt;B792:E792),AND(C792:E792&lt;B792:D792))))</f>
        <v>0</v>
      </c>
      <c r="L792" s="1" t="b">
        <f t="array" ref="L792">IF(NOT(H792=""),AND(AND(ABS(C792:H792-B792:G792)&gt;0),AND(ABS(C792:H792-B792:G792)&lt;4)),IF(NOT(G792=""),AND(AND(ABS(C792:G792-B792:F792)&gt;0),AND(ABS(C792:G792-B792:F792)&lt;4)),IF(NOT(F792=""),AND(AND(ABS(C792:F792-B792:E792)&gt;0),AND(ABS(C792:F792-B792:E792)&lt;4)),AND(AND(ABS(C792:E792-B792:D792)&gt;0),AND(ABS(C792:E792-B792:D792)&lt;4)))))</f>
        <v>1</v>
      </c>
      <c r="M792" s="1" t="b">
        <f t="shared" si="1"/>
        <v>1</v>
      </c>
    </row>
    <row r="793" ht="15.75" customHeight="1">
      <c r="A793" s="1" t="s">
        <v>802</v>
      </c>
      <c r="B793" s="1">
        <f>IFERROR(__xludf.DUMMYFUNCTION("SPLIT(A793,"" "")"),9.0)</f>
        <v>9</v>
      </c>
      <c r="C793" s="1">
        <f>IFERROR(__xludf.DUMMYFUNCTION("""COMPUTED_VALUE"""),11.0)</f>
        <v>11</v>
      </c>
      <c r="D793" s="1">
        <f>IFERROR(__xludf.DUMMYFUNCTION("""COMPUTED_VALUE"""),13.0)</f>
        <v>13</v>
      </c>
      <c r="E793" s="1">
        <f>IFERROR(__xludf.DUMMYFUNCTION("""COMPUTED_VALUE"""),15.0)</f>
        <v>15</v>
      </c>
      <c r="F793" s="2">
        <f>IFERROR(__xludf.DUMMYFUNCTION("""COMPUTED_VALUE"""),17.0)</f>
        <v>17</v>
      </c>
      <c r="J793" s="1" t="b">
        <f t="array" ref="J793">IF(NOT(H793=""),AND(C793:H793&gt;B793:G793),IF(NOT(G793=""),AND(C793:G793&gt;B793:F793),IF(NOT(F793=""),AND(C793:F793&gt;B793:E793),AND(C793:E793&gt;B793:D793))))</f>
        <v>1</v>
      </c>
      <c r="K793" s="1" t="b">
        <f t="array" ref="K793">IF(NOT(H793=""),AND(C793:H793&lt;B793:G793),IF(NOT(G793=""),AND(C793:G793&lt;B793:F793),IF(NOT(F793=""),AND(C793:F793&lt;B793:E793),AND(C793:E793&lt;B793:D793))))</f>
        <v>0</v>
      </c>
      <c r="L793" s="1" t="b">
        <f t="array" ref="L793">IF(NOT(H793=""),AND(AND(ABS(C793:H793-B793:G793)&gt;0),AND(ABS(C793:H793-B793:G793)&lt;4)),IF(NOT(G793=""),AND(AND(ABS(C793:G793-B793:F793)&gt;0),AND(ABS(C793:G793-B793:F793)&lt;4)),IF(NOT(F793=""),AND(AND(ABS(C793:F793-B793:E793)&gt;0),AND(ABS(C793:F793-B793:E793)&lt;4)),AND(AND(ABS(C793:E793-B793:D793)&gt;0),AND(ABS(C793:E793-B793:D793)&lt;4)))))</f>
        <v>1</v>
      </c>
      <c r="M793" s="1" t="b">
        <f t="shared" si="1"/>
        <v>1</v>
      </c>
    </row>
    <row r="794" ht="15.75" customHeight="1">
      <c r="A794" s="1" t="s">
        <v>803</v>
      </c>
      <c r="B794" s="1">
        <f>IFERROR(__xludf.DUMMYFUNCTION("SPLIT(A794,"" "")"),82.0)</f>
        <v>82</v>
      </c>
      <c r="C794" s="1">
        <f>IFERROR(__xludf.DUMMYFUNCTION("""COMPUTED_VALUE"""),83.0)</f>
        <v>83</v>
      </c>
      <c r="D794" s="1">
        <f>IFERROR(__xludf.DUMMYFUNCTION("""COMPUTED_VALUE"""),85.0)</f>
        <v>85</v>
      </c>
      <c r="E794" s="1">
        <f>IFERROR(__xludf.DUMMYFUNCTION("""COMPUTED_VALUE"""),87.0)</f>
        <v>87</v>
      </c>
      <c r="F794" s="1">
        <f>IFERROR(__xludf.DUMMYFUNCTION("""COMPUTED_VALUE"""),89.0)</f>
        <v>89</v>
      </c>
      <c r="G794" s="1">
        <f>IFERROR(__xludf.DUMMYFUNCTION("""COMPUTED_VALUE"""),92.0)</f>
        <v>92</v>
      </c>
      <c r="H794" s="1">
        <f>IFERROR(__xludf.DUMMYFUNCTION("""COMPUTED_VALUE"""),94.0)</f>
        <v>94</v>
      </c>
      <c r="I794" s="1">
        <f>IFERROR(__xludf.DUMMYFUNCTION("""COMPUTED_VALUE"""),95.0)</f>
        <v>95</v>
      </c>
      <c r="J794" s="1" t="b">
        <f t="array" ref="J794">IF(NOT(H794=""),AND(C794:H794&gt;B794:G794),IF(NOT(G794=""),AND(C794:G794&gt;B794:F794),IF(NOT(F794=""),AND(C794:F794&gt;B794:E794),AND(C794:E794&gt;B794:D794))))</f>
        <v>1</v>
      </c>
      <c r="K794" s="1" t="b">
        <f t="array" ref="K794">IF(NOT(H794=""),AND(C794:H794&lt;B794:G794),IF(NOT(G794=""),AND(C794:G794&lt;B794:F794),IF(NOT(F794=""),AND(C794:F794&lt;B794:E794),AND(C794:E794&lt;B794:D794))))</f>
        <v>0</v>
      </c>
      <c r="L794" s="1" t="b">
        <f t="array" ref="L794">IF(NOT(H794=""),AND(AND(ABS(C794:H794-B794:G794)&gt;0),AND(ABS(C794:H794-B794:G794)&lt;4)),IF(NOT(G794=""),AND(AND(ABS(C794:G794-B794:F794)&gt;0),AND(ABS(C794:G794-B794:F794)&lt;4)),IF(NOT(F794=""),AND(AND(ABS(C794:F794-B794:E794)&gt;0),AND(ABS(C794:F794-B794:E794)&lt;4)),AND(AND(ABS(C794:E794-B794:D794)&gt;0),AND(ABS(C794:E794-B794:D794)&lt;4)))))</f>
        <v>1</v>
      </c>
      <c r="M794" s="1" t="b">
        <f t="shared" si="1"/>
        <v>1</v>
      </c>
    </row>
    <row r="795" ht="15.75" customHeight="1">
      <c r="A795" s="1" t="s">
        <v>804</v>
      </c>
      <c r="B795" s="1">
        <f>IFERROR(__xludf.DUMMYFUNCTION("SPLIT(A795,"" "")"),16.0)</f>
        <v>16</v>
      </c>
      <c r="C795" s="1">
        <f>IFERROR(__xludf.DUMMYFUNCTION("""COMPUTED_VALUE"""),17.0)</f>
        <v>17</v>
      </c>
      <c r="D795" s="1">
        <f>IFERROR(__xludf.DUMMYFUNCTION("""COMPUTED_VALUE"""),20.0)</f>
        <v>20</v>
      </c>
      <c r="E795" s="1">
        <f>IFERROR(__xludf.DUMMYFUNCTION("""COMPUTED_VALUE"""),22.0)</f>
        <v>22</v>
      </c>
      <c r="F795" s="2">
        <f>IFERROR(__xludf.DUMMYFUNCTION("""COMPUTED_VALUE"""),23.0)</f>
        <v>23</v>
      </c>
      <c r="J795" s="1" t="b">
        <f t="array" ref="J795">IF(NOT(H795=""),AND(C795:H795&gt;B795:G795),IF(NOT(G795=""),AND(C795:G795&gt;B795:F795),IF(NOT(F795=""),AND(C795:F795&gt;B795:E795),AND(C795:E795&gt;B795:D795))))</f>
        <v>1</v>
      </c>
      <c r="K795" s="1" t="b">
        <f t="array" ref="K795">IF(NOT(H795=""),AND(C795:H795&lt;B795:G795),IF(NOT(G795=""),AND(C795:G795&lt;B795:F795),IF(NOT(F795=""),AND(C795:F795&lt;B795:E795),AND(C795:E795&lt;B795:D795))))</f>
        <v>0</v>
      </c>
      <c r="L795" s="1" t="b">
        <f t="array" ref="L795">IF(NOT(H795=""),AND(AND(ABS(C795:H795-B795:G795)&gt;0),AND(ABS(C795:H795-B795:G795)&lt;4)),IF(NOT(G795=""),AND(AND(ABS(C795:G795-B795:F795)&gt;0),AND(ABS(C795:G795-B795:F795)&lt;4)),IF(NOT(F795=""),AND(AND(ABS(C795:F795-B795:E795)&gt;0),AND(ABS(C795:F795-B795:E795)&lt;4)),AND(AND(ABS(C795:E795-B795:D795)&gt;0),AND(ABS(C795:E795-B795:D795)&lt;4)))))</f>
        <v>1</v>
      </c>
      <c r="M795" s="1" t="b">
        <f t="shared" si="1"/>
        <v>1</v>
      </c>
    </row>
    <row r="796" ht="15.75" customHeight="1">
      <c r="A796" s="1" t="s">
        <v>805</v>
      </c>
      <c r="B796" s="1">
        <f>IFERROR(__xludf.DUMMYFUNCTION("SPLIT(A796,"" "")"),54.0)</f>
        <v>54</v>
      </c>
      <c r="C796" s="1">
        <f>IFERROR(__xludf.DUMMYFUNCTION("""COMPUTED_VALUE"""),55.0)</f>
        <v>55</v>
      </c>
      <c r="D796" s="1">
        <f>IFERROR(__xludf.DUMMYFUNCTION("""COMPUTED_VALUE"""),56.0)</f>
        <v>56</v>
      </c>
      <c r="E796" s="1">
        <f>IFERROR(__xludf.DUMMYFUNCTION("""COMPUTED_VALUE"""),58.0)</f>
        <v>58</v>
      </c>
      <c r="F796" s="2">
        <f>IFERROR(__xludf.DUMMYFUNCTION("""COMPUTED_VALUE"""),60.0)</f>
        <v>60</v>
      </c>
      <c r="J796" s="1" t="b">
        <f t="array" ref="J796">IF(NOT(H796=""),AND(C796:H796&gt;B796:G796),IF(NOT(G796=""),AND(C796:G796&gt;B796:F796),IF(NOT(F796=""),AND(C796:F796&gt;B796:E796),AND(C796:E796&gt;B796:D796))))</f>
        <v>1</v>
      </c>
      <c r="K796" s="1" t="b">
        <f t="array" ref="K796">IF(NOT(H796=""),AND(C796:H796&lt;B796:G796),IF(NOT(G796=""),AND(C796:G796&lt;B796:F796),IF(NOT(F796=""),AND(C796:F796&lt;B796:E796),AND(C796:E796&lt;B796:D796))))</f>
        <v>0</v>
      </c>
      <c r="L796" s="1" t="b">
        <f t="array" ref="L796">IF(NOT(H796=""),AND(AND(ABS(C796:H796-B796:G796)&gt;0),AND(ABS(C796:H796-B796:G796)&lt;4)),IF(NOT(G796=""),AND(AND(ABS(C796:G796-B796:F796)&gt;0),AND(ABS(C796:G796-B796:F796)&lt;4)),IF(NOT(F796=""),AND(AND(ABS(C796:F796-B796:E796)&gt;0),AND(ABS(C796:F796-B796:E796)&lt;4)),AND(AND(ABS(C796:E796-B796:D796)&gt;0),AND(ABS(C796:E796-B796:D796)&lt;4)))))</f>
        <v>1</v>
      </c>
      <c r="M796" s="1" t="b">
        <f t="shared" si="1"/>
        <v>1</v>
      </c>
    </row>
    <row r="797" ht="15.75" customHeight="1">
      <c r="A797" s="1" t="s">
        <v>806</v>
      </c>
      <c r="B797" s="1">
        <f>IFERROR(__xludf.DUMMYFUNCTION("SPLIT(A797,"" "")"),29.0)</f>
        <v>29</v>
      </c>
      <c r="C797" s="1">
        <f>IFERROR(__xludf.DUMMYFUNCTION("""COMPUTED_VALUE"""),27.0)</f>
        <v>27</v>
      </c>
      <c r="D797" s="1">
        <f>IFERROR(__xludf.DUMMYFUNCTION("""COMPUTED_VALUE"""),25.0)</f>
        <v>25</v>
      </c>
      <c r="E797" s="1">
        <f>IFERROR(__xludf.DUMMYFUNCTION("""COMPUTED_VALUE"""),24.0)</f>
        <v>24</v>
      </c>
      <c r="F797" s="2">
        <f>IFERROR(__xludf.DUMMYFUNCTION("""COMPUTED_VALUE"""),23.0)</f>
        <v>23</v>
      </c>
      <c r="J797" s="1" t="b">
        <f t="array" ref="J797">IF(NOT(H797=""),AND(C797:H797&gt;B797:G797),IF(NOT(G797=""),AND(C797:G797&gt;B797:F797),IF(NOT(F797=""),AND(C797:F797&gt;B797:E797),AND(C797:E797&gt;B797:D797))))</f>
        <v>0</v>
      </c>
      <c r="K797" s="1" t="b">
        <f t="array" ref="K797">IF(NOT(H797=""),AND(C797:H797&lt;B797:G797),IF(NOT(G797=""),AND(C797:G797&lt;B797:F797),IF(NOT(F797=""),AND(C797:F797&lt;B797:E797),AND(C797:E797&lt;B797:D797))))</f>
        <v>1</v>
      </c>
      <c r="L797" s="1" t="b">
        <f t="array" ref="L797">IF(NOT(H797=""),AND(AND(ABS(C797:H797-B797:G797)&gt;0),AND(ABS(C797:H797-B797:G797)&lt;4)),IF(NOT(G797=""),AND(AND(ABS(C797:G797-B797:F797)&gt;0),AND(ABS(C797:G797-B797:F797)&lt;4)),IF(NOT(F797=""),AND(AND(ABS(C797:F797-B797:E797)&gt;0),AND(ABS(C797:F797-B797:E797)&lt;4)),AND(AND(ABS(C797:E797-B797:D797)&gt;0),AND(ABS(C797:E797-B797:D797)&lt;4)))))</f>
        <v>1</v>
      </c>
      <c r="M797" s="1" t="b">
        <f t="shared" si="1"/>
        <v>1</v>
      </c>
    </row>
    <row r="798" ht="15.75" customHeight="1">
      <c r="A798" s="1" t="s">
        <v>807</v>
      </c>
      <c r="B798" s="1">
        <f>IFERROR(__xludf.DUMMYFUNCTION("SPLIT(A798,"" "")"),73.0)</f>
        <v>73</v>
      </c>
      <c r="C798" s="1">
        <f>IFERROR(__xludf.DUMMYFUNCTION("""COMPUTED_VALUE"""),71.0)</f>
        <v>71</v>
      </c>
      <c r="D798" s="1">
        <f>IFERROR(__xludf.DUMMYFUNCTION("""COMPUTED_VALUE"""),69.0)</f>
        <v>69</v>
      </c>
      <c r="E798" s="1">
        <f>IFERROR(__xludf.DUMMYFUNCTION("""COMPUTED_VALUE"""),68.0)</f>
        <v>68</v>
      </c>
      <c r="F798" s="1">
        <f>IFERROR(__xludf.DUMMYFUNCTION("""COMPUTED_VALUE"""),67.0)</f>
        <v>67</v>
      </c>
      <c r="G798" s="1">
        <f>IFERROR(__xludf.DUMMYFUNCTION("""COMPUTED_VALUE"""),65.0)</f>
        <v>65</v>
      </c>
      <c r="H798" s="2">
        <f>IFERROR(__xludf.DUMMYFUNCTION("""COMPUTED_VALUE"""),62.0)</f>
        <v>62</v>
      </c>
      <c r="J798" s="1" t="b">
        <f t="array" ref="J798">IF(NOT(H798=""),AND(C798:H798&gt;B798:G798),IF(NOT(G798=""),AND(C798:G798&gt;B798:F798),IF(NOT(F798=""),AND(C798:F798&gt;B798:E798),AND(C798:E798&gt;B798:D798))))</f>
        <v>0</v>
      </c>
      <c r="K798" s="1" t="b">
        <f t="array" ref="K798">IF(NOT(H798=""),AND(C798:H798&lt;B798:G798),IF(NOT(G798=""),AND(C798:G798&lt;B798:F798),IF(NOT(F798=""),AND(C798:F798&lt;B798:E798),AND(C798:E798&lt;B798:D798))))</f>
        <v>1</v>
      </c>
      <c r="L798" s="1" t="b">
        <f t="array" ref="L798">IF(NOT(H798=""),AND(AND(ABS(C798:H798-B798:G798)&gt;0),AND(ABS(C798:H798-B798:G798)&lt;4)),IF(NOT(G798=""),AND(AND(ABS(C798:G798-B798:F798)&gt;0),AND(ABS(C798:G798-B798:F798)&lt;4)),IF(NOT(F798=""),AND(AND(ABS(C798:F798-B798:E798)&gt;0),AND(ABS(C798:F798-B798:E798)&lt;4)),AND(AND(ABS(C798:E798-B798:D798)&gt;0),AND(ABS(C798:E798-B798:D798)&lt;4)))))</f>
        <v>1</v>
      </c>
      <c r="M798" s="1" t="b">
        <f t="shared" si="1"/>
        <v>1</v>
      </c>
    </row>
    <row r="799" ht="15.75" customHeight="1">
      <c r="A799" s="1" t="s">
        <v>808</v>
      </c>
      <c r="B799" s="1">
        <f>IFERROR(__xludf.DUMMYFUNCTION("SPLIT(A799,"" "")"),3.0)</f>
        <v>3</v>
      </c>
      <c r="C799" s="1">
        <f>IFERROR(__xludf.DUMMYFUNCTION("""COMPUTED_VALUE"""),5.0)</f>
        <v>5</v>
      </c>
      <c r="D799" s="1">
        <f>IFERROR(__xludf.DUMMYFUNCTION("""COMPUTED_VALUE"""),7.0)</f>
        <v>7</v>
      </c>
      <c r="E799" s="1">
        <f>IFERROR(__xludf.DUMMYFUNCTION("""COMPUTED_VALUE"""),9.0)</f>
        <v>9</v>
      </c>
      <c r="F799" s="1">
        <f>IFERROR(__xludf.DUMMYFUNCTION("""COMPUTED_VALUE"""),10.0)</f>
        <v>10</v>
      </c>
      <c r="G799" s="1">
        <f>IFERROR(__xludf.DUMMYFUNCTION("""COMPUTED_VALUE"""),13.0)</f>
        <v>13</v>
      </c>
      <c r="H799" s="2">
        <f>IFERROR(__xludf.DUMMYFUNCTION("""COMPUTED_VALUE"""),15.0)</f>
        <v>15</v>
      </c>
      <c r="J799" s="1" t="b">
        <f t="array" ref="J799">IF(NOT(H799=""),AND(C799:H799&gt;B799:G799),IF(NOT(G799=""),AND(C799:G799&gt;B799:F799),IF(NOT(F799=""),AND(C799:F799&gt;B799:E799),AND(C799:E799&gt;B799:D799))))</f>
        <v>1</v>
      </c>
      <c r="K799" s="1" t="b">
        <f t="array" ref="K799">IF(NOT(H799=""),AND(C799:H799&lt;B799:G799),IF(NOT(G799=""),AND(C799:G799&lt;B799:F799),IF(NOT(F799=""),AND(C799:F799&lt;B799:E799),AND(C799:E799&lt;B799:D799))))</f>
        <v>0</v>
      </c>
      <c r="L799" s="1" t="b">
        <f t="array" ref="L799">IF(NOT(H799=""),AND(AND(ABS(C799:H799-B799:G799)&gt;0),AND(ABS(C799:H799-B799:G799)&lt;4)),IF(NOT(G799=""),AND(AND(ABS(C799:G799-B799:F799)&gt;0),AND(ABS(C799:G799-B799:F799)&lt;4)),IF(NOT(F799=""),AND(AND(ABS(C799:F799-B799:E799)&gt;0),AND(ABS(C799:F799-B799:E799)&lt;4)),AND(AND(ABS(C799:E799-B799:D799)&gt;0),AND(ABS(C799:E799-B799:D799)&lt;4)))))</f>
        <v>1</v>
      </c>
      <c r="M799" s="1" t="b">
        <f t="shared" si="1"/>
        <v>1</v>
      </c>
    </row>
    <row r="800" ht="15.75" customHeight="1">
      <c r="A800" s="1" t="s">
        <v>809</v>
      </c>
      <c r="B800" s="1">
        <f>IFERROR(__xludf.DUMMYFUNCTION("SPLIT(A800,"" "")"),76.0)</f>
        <v>76</v>
      </c>
      <c r="C800" s="1">
        <f>IFERROR(__xludf.DUMMYFUNCTION("""COMPUTED_VALUE"""),75.0)</f>
        <v>75</v>
      </c>
      <c r="D800" s="1">
        <f>IFERROR(__xludf.DUMMYFUNCTION("""COMPUTED_VALUE"""),73.0)</f>
        <v>73</v>
      </c>
      <c r="E800" s="1">
        <f>IFERROR(__xludf.DUMMYFUNCTION("""COMPUTED_VALUE"""),70.0)</f>
        <v>70</v>
      </c>
      <c r="F800" s="2">
        <f>IFERROR(__xludf.DUMMYFUNCTION("""COMPUTED_VALUE"""),67.0)</f>
        <v>67</v>
      </c>
      <c r="J800" s="1" t="b">
        <f t="array" ref="J800">IF(NOT(H800=""),AND(C800:H800&gt;B800:G800),IF(NOT(G800=""),AND(C800:G800&gt;B800:F800),IF(NOT(F800=""),AND(C800:F800&gt;B800:E800),AND(C800:E800&gt;B800:D800))))</f>
        <v>0</v>
      </c>
      <c r="K800" s="1" t="b">
        <f t="array" ref="K800">IF(NOT(H800=""),AND(C800:H800&lt;B800:G800),IF(NOT(G800=""),AND(C800:G800&lt;B800:F800),IF(NOT(F800=""),AND(C800:F800&lt;B800:E800),AND(C800:E800&lt;B800:D800))))</f>
        <v>1</v>
      </c>
      <c r="L800" s="1" t="b">
        <f t="array" ref="L800">IF(NOT(H800=""),AND(AND(ABS(C800:H800-B800:G800)&gt;0),AND(ABS(C800:H800-B800:G800)&lt;4)),IF(NOT(G800=""),AND(AND(ABS(C800:G800-B800:F800)&gt;0),AND(ABS(C800:G800-B800:F800)&lt;4)),IF(NOT(F800=""),AND(AND(ABS(C800:F800-B800:E800)&gt;0),AND(ABS(C800:F800-B800:E800)&lt;4)),AND(AND(ABS(C800:E800-B800:D800)&gt;0),AND(ABS(C800:E800-B800:D800)&lt;4)))))</f>
        <v>1</v>
      </c>
      <c r="M800" s="1" t="b">
        <f t="shared" si="1"/>
        <v>1</v>
      </c>
    </row>
    <row r="801" ht="15.75" customHeight="1">
      <c r="A801" s="1" t="s">
        <v>810</v>
      </c>
      <c r="B801" s="1">
        <f>IFERROR(__xludf.DUMMYFUNCTION("SPLIT(A801,"" "")"),48.0)</f>
        <v>48</v>
      </c>
      <c r="C801" s="1">
        <f>IFERROR(__xludf.DUMMYFUNCTION("""COMPUTED_VALUE"""),45.0)</f>
        <v>45</v>
      </c>
      <c r="D801" s="1">
        <f>IFERROR(__xludf.DUMMYFUNCTION("""COMPUTED_VALUE"""),44.0)</f>
        <v>44</v>
      </c>
      <c r="E801" s="1">
        <f>IFERROR(__xludf.DUMMYFUNCTION("""COMPUTED_VALUE"""),43.0)</f>
        <v>43</v>
      </c>
      <c r="F801" s="2">
        <f>IFERROR(__xludf.DUMMYFUNCTION("""COMPUTED_VALUE"""),41.0)</f>
        <v>41</v>
      </c>
      <c r="J801" s="1" t="b">
        <f t="array" ref="J801">IF(NOT(H801=""),AND(C801:H801&gt;B801:G801),IF(NOT(G801=""),AND(C801:G801&gt;B801:F801),IF(NOT(F801=""),AND(C801:F801&gt;B801:E801),AND(C801:E801&gt;B801:D801))))</f>
        <v>0</v>
      </c>
      <c r="K801" s="1" t="b">
        <f t="array" ref="K801">IF(NOT(H801=""),AND(C801:H801&lt;B801:G801),IF(NOT(G801=""),AND(C801:G801&lt;B801:F801),IF(NOT(F801=""),AND(C801:F801&lt;B801:E801),AND(C801:E801&lt;B801:D801))))</f>
        <v>1</v>
      </c>
      <c r="L801" s="1" t="b">
        <f t="array" ref="L801">IF(NOT(H801=""),AND(AND(ABS(C801:H801-B801:G801)&gt;0),AND(ABS(C801:H801-B801:G801)&lt;4)),IF(NOT(G801=""),AND(AND(ABS(C801:G801-B801:F801)&gt;0),AND(ABS(C801:G801-B801:F801)&lt;4)),IF(NOT(F801=""),AND(AND(ABS(C801:F801-B801:E801)&gt;0),AND(ABS(C801:F801-B801:E801)&lt;4)),AND(AND(ABS(C801:E801-B801:D801)&gt;0),AND(ABS(C801:E801-B801:D801)&lt;4)))))</f>
        <v>1</v>
      </c>
      <c r="M801" s="1" t="b">
        <f t="shared" si="1"/>
        <v>1</v>
      </c>
    </row>
    <row r="802" ht="15.75" customHeight="1">
      <c r="A802" s="1" t="s">
        <v>811</v>
      </c>
      <c r="B802" s="1">
        <f>IFERROR(__xludf.DUMMYFUNCTION("SPLIT(A802,"" "")"),52.0)</f>
        <v>52</v>
      </c>
      <c r="C802" s="1">
        <f>IFERROR(__xludf.DUMMYFUNCTION("""COMPUTED_VALUE"""),54.0)</f>
        <v>54</v>
      </c>
      <c r="D802" s="1">
        <f>IFERROR(__xludf.DUMMYFUNCTION("""COMPUTED_VALUE"""),57.0)</f>
        <v>57</v>
      </c>
      <c r="E802" s="1">
        <f>IFERROR(__xludf.DUMMYFUNCTION("""COMPUTED_VALUE"""),59.0)</f>
        <v>59</v>
      </c>
      <c r="F802" s="1">
        <f>IFERROR(__xludf.DUMMYFUNCTION("""COMPUTED_VALUE"""),61.0)</f>
        <v>61</v>
      </c>
      <c r="G802" s="1">
        <f>IFERROR(__xludf.DUMMYFUNCTION("""COMPUTED_VALUE"""),64.0)</f>
        <v>64</v>
      </c>
      <c r="H802" s="1">
        <f>IFERROR(__xludf.DUMMYFUNCTION("""COMPUTED_VALUE"""),65.0)</f>
        <v>65</v>
      </c>
      <c r="I802" s="1">
        <f>IFERROR(__xludf.DUMMYFUNCTION("""COMPUTED_VALUE"""),66.0)</f>
        <v>66</v>
      </c>
      <c r="J802" s="1" t="b">
        <f t="array" ref="J802">IF(NOT(H802=""),AND(C802:H802&gt;B802:G802),IF(NOT(G802=""),AND(C802:G802&gt;B802:F802),IF(NOT(F802=""),AND(C802:F802&gt;B802:E802),AND(C802:E802&gt;B802:D802))))</f>
        <v>1</v>
      </c>
      <c r="K802" s="1" t="b">
        <f t="array" ref="K802">IF(NOT(H802=""),AND(C802:H802&lt;B802:G802),IF(NOT(G802=""),AND(C802:G802&lt;B802:F802),IF(NOT(F802=""),AND(C802:F802&lt;B802:E802),AND(C802:E802&lt;B802:D802))))</f>
        <v>0</v>
      </c>
      <c r="L802" s="1" t="b">
        <f t="array" ref="L802">IF(NOT(H802=""),AND(AND(ABS(C802:H802-B802:G802)&gt;0),AND(ABS(C802:H802-B802:G802)&lt;4)),IF(NOT(G802=""),AND(AND(ABS(C802:G802-B802:F802)&gt;0),AND(ABS(C802:G802-B802:F802)&lt;4)),IF(NOT(F802=""),AND(AND(ABS(C802:F802-B802:E802)&gt;0),AND(ABS(C802:F802-B802:E802)&lt;4)),AND(AND(ABS(C802:E802-B802:D802)&gt;0),AND(ABS(C802:E802-B802:D802)&lt;4)))))</f>
        <v>1</v>
      </c>
      <c r="M802" s="1" t="b">
        <f t="shared" si="1"/>
        <v>1</v>
      </c>
    </row>
    <row r="803" ht="15.75" customHeight="1">
      <c r="A803" s="1" t="s">
        <v>812</v>
      </c>
      <c r="B803" s="1">
        <f>IFERROR(__xludf.DUMMYFUNCTION("SPLIT(A803,"" "")"),68.0)</f>
        <v>68</v>
      </c>
      <c r="C803" s="1">
        <f>IFERROR(__xludf.DUMMYFUNCTION("""COMPUTED_VALUE"""),70.0)</f>
        <v>70</v>
      </c>
      <c r="D803" s="1">
        <f>IFERROR(__xludf.DUMMYFUNCTION("""COMPUTED_VALUE"""),73.0)</f>
        <v>73</v>
      </c>
      <c r="E803" s="1">
        <f>IFERROR(__xludf.DUMMYFUNCTION("""COMPUTED_VALUE"""),75.0)</f>
        <v>75</v>
      </c>
      <c r="F803" s="1">
        <f>IFERROR(__xludf.DUMMYFUNCTION("""COMPUTED_VALUE"""),76.0)</f>
        <v>76</v>
      </c>
      <c r="G803" s="1">
        <f>IFERROR(__xludf.DUMMYFUNCTION("""COMPUTED_VALUE"""),77.0)</f>
        <v>77</v>
      </c>
      <c r="H803" s="2">
        <f>IFERROR(__xludf.DUMMYFUNCTION("""COMPUTED_VALUE"""),78.0)</f>
        <v>78</v>
      </c>
      <c r="J803" s="1" t="b">
        <f t="array" ref="J803">IF(NOT(H803=""),AND(C803:H803&gt;B803:G803),IF(NOT(G803=""),AND(C803:G803&gt;B803:F803),IF(NOT(F803=""),AND(C803:F803&gt;B803:E803),AND(C803:E803&gt;B803:D803))))</f>
        <v>1</v>
      </c>
      <c r="K803" s="1" t="b">
        <f t="array" ref="K803">IF(NOT(H803=""),AND(C803:H803&lt;B803:G803),IF(NOT(G803=""),AND(C803:G803&lt;B803:F803),IF(NOT(F803=""),AND(C803:F803&lt;B803:E803),AND(C803:E803&lt;B803:D803))))</f>
        <v>0</v>
      </c>
      <c r="L803" s="1" t="b">
        <f t="array" ref="L803">IF(NOT(H803=""),AND(AND(ABS(C803:H803-B803:G803)&gt;0),AND(ABS(C803:H803-B803:G803)&lt;4)),IF(NOT(G803=""),AND(AND(ABS(C803:G803-B803:F803)&gt;0),AND(ABS(C803:G803-B803:F803)&lt;4)),IF(NOT(F803=""),AND(AND(ABS(C803:F803-B803:E803)&gt;0),AND(ABS(C803:F803-B803:E803)&lt;4)),AND(AND(ABS(C803:E803-B803:D803)&gt;0),AND(ABS(C803:E803-B803:D803)&lt;4)))))</f>
        <v>1</v>
      </c>
      <c r="M803" s="1" t="b">
        <f t="shared" si="1"/>
        <v>1</v>
      </c>
    </row>
    <row r="804" ht="15.75" customHeight="1">
      <c r="A804" s="1" t="s">
        <v>813</v>
      </c>
      <c r="B804" s="1">
        <f>IFERROR(__xludf.DUMMYFUNCTION("SPLIT(A804,"" "")"),68.0)</f>
        <v>68</v>
      </c>
      <c r="C804" s="1">
        <f>IFERROR(__xludf.DUMMYFUNCTION("""COMPUTED_VALUE"""),67.0)</f>
        <v>67</v>
      </c>
      <c r="D804" s="1">
        <f>IFERROR(__xludf.DUMMYFUNCTION("""COMPUTED_VALUE"""),65.0)</f>
        <v>65</v>
      </c>
      <c r="E804" s="1">
        <f>IFERROR(__xludf.DUMMYFUNCTION("""COMPUTED_VALUE"""),63.0)</f>
        <v>63</v>
      </c>
      <c r="F804" s="2">
        <f>IFERROR(__xludf.DUMMYFUNCTION("""COMPUTED_VALUE"""),60.0)</f>
        <v>60</v>
      </c>
      <c r="J804" s="1" t="b">
        <f t="array" ref="J804">IF(NOT(H804=""),AND(C804:H804&gt;B804:G804),IF(NOT(G804=""),AND(C804:G804&gt;B804:F804),IF(NOT(F804=""),AND(C804:F804&gt;B804:E804),AND(C804:E804&gt;B804:D804))))</f>
        <v>0</v>
      </c>
      <c r="K804" s="1" t="b">
        <f t="array" ref="K804">IF(NOT(H804=""),AND(C804:H804&lt;B804:G804),IF(NOT(G804=""),AND(C804:G804&lt;B804:F804),IF(NOT(F804=""),AND(C804:F804&lt;B804:E804),AND(C804:E804&lt;B804:D804))))</f>
        <v>1</v>
      </c>
      <c r="L804" s="1" t="b">
        <f t="array" ref="L804">IF(NOT(H804=""),AND(AND(ABS(C804:H804-B804:G804)&gt;0),AND(ABS(C804:H804-B804:G804)&lt;4)),IF(NOT(G804=""),AND(AND(ABS(C804:G804-B804:F804)&gt;0),AND(ABS(C804:G804-B804:F804)&lt;4)),IF(NOT(F804=""),AND(AND(ABS(C804:F804-B804:E804)&gt;0),AND(ABS(C804:F804-B804:E804)&lt;4)),AND(AND(ABS(C804:E804-B804:D804)&gt;0),AND(ABS(C804:E804-B804:D804)&lt;4)))))</f>
        <v>1</v>
      </c>
      <c r="M804" s="1" t="b">
        <f t="shared" si="1"/>
        <v>1</v>
      </c>
    </row>
    <row r="805" ht="15.75" customHeight="1">
      <c r="A805" s="1" t="s">
        <v>814</v>
      </c>
      <c r="B805" s="1">
        <f>IFERROR(__xludf.DUMMYFUNCTION("SPLIT(A805,"" "")"),49.0)</f>
        <v>49</v>
      </c>
      <c r="C805" s="1">
        <f>IFERROR(__xludf.DUMMYFUNCTION("""COMPUTED_VALUE"""),51.0)</f>
        <v>51</v>
      </c>
      <c r="D805" s="1">
        <f>IFERROR(__xludf.DUMMYFUNCTION("""COMPUTED_VALUE"""),54.0)</f>
        <v>54</v>
      </c>
      <c r="E805" s="1">
        <f>IFERROR(__xludf.DUMMYFUNCTION("""COMPUTED_VALUE"""),56.0)</f>
        <v>56</v>
      </c>
      <c r="F805" s="2">
        <f>IFERROR(__xludf.DUMMYFUNCTION("""COMPUTED_VALUE"""),58.0)</f>
        <v>58</v>
      </c>
      <c r="J805" s="1" t="b">
        <f t="array" ref="J805">IF(NOT(H805=""),AND(C805:H805&gt;B805:G805),IF(NOT(G805=""),AND(C805:G805&gt;B805:F805),IF(NOT(F805=""),AND(C805:F805&gt;B805:E805),AND(C805:E805&gt;B805:D805))))</f>
        <v>1</v>
      </c>
      <c r="K805" s="1" t="b">
        <f t="array" ref="K805">IF(NOT(H805=""),AND(C805:H805&lt;B805:G805),IF(NOT(G805=""),AND(C805:G805&lt;B805:F805),IF(NOT(F805=""),AND(C805:F805&lt;B805:E805),AND(C805:E805&lt;B805:D805))))</f>
        <v>0</v>
      </c>
      <c r="L805" s="1" t="b">
        <f t="array" ref="L805">IF(NOT(H805=""),AND(AND(ABS(C805:H805-B805:G805)&gt;0),AND(ABS(C805:H805-B805:G805)&lt;4)),IF(NOT(G805=""),AND(AND(ABS(C805:G805-B805:F805)&gt;0),AND(ABS(C805:G805-B805:F805)&lt;4)),IF(NOT(F805=""),AND(AND(ABS(C805:F805-B805:E805)&gt;0),AND(ABS(C805:F805-B805:E805)&lt;4)),AND(AND(ABS(C805:E805-B805:D805)&gt;0),AND(ABS(C805:E805-B805:D805)&lt;4)))))</f>
        <v>1</v>
      </c>
      <c r="M805" s="1" t="b">
        <f t="shared" si="1"/>
        <v>1</v>
      </c>
    </row>
    <row r="806" ht="15.75" customHeight="1">
      <c r="A806" s="1" t="s">
        <v>815</v>
      </c>
      <c r="B806" s="1">
        <f>IFERROR(__xludf.DUMMYFUNCTION("SPLIT(A806,"" "")"),11.0)</f>
        <v>11</v>
      </c>
      <c r="C806" s="1">
        <f>IFERROR(__xludf.DUMMYFUNCTION("""COMPUTED_VALUE"""),8.0)</f>
        <v>8</v>
      </c>
      <c r="D806" s="1">
        <f>IFERROR(__xludf.DUMMYFUNCTION("""COMPUTED_VALUE"""),7.0)</f>
        <v>7</v>
      </c>
      <c r="E806" s="1">
        <f>IFERROR(__xludf.DUMMYFUNCTION("""COMPUTED_VALUE"""),6.0)</f>
        <v>6</v>
      </c>
      <c r="F806" s="1">
        <f>IFERROR(__xludf.DUMMYFUNCTION("""COMPUTED_VALUE"""),4.0)</f>
        <v>4</v>
      </c>
      <c r="G806" s="2">
        <f>IFERROR(__xludf.DUMMYFUNCTION("""COMPUTED_VALUE"""),3.0)</f>
        <v>3</v>
      </c>
      <c r="J806" s="1" t="b">
        <f t="array" ref="J806">IF(NOT(H806=""),AND(C806:H806&gt;B806:G806),IF(NOT(G806=""),AND(C806:G806&gt;B806:F806),IF(NOT(F806=""),AND(C806:F806&gt;B806:E806),AND(C806:E806&gt;B806:D806))))</f>
        <v>0</v>
      </c>
      <c r="K806" s="1" t="b">
        <f t="array" ref="K806">IF(NOT(H806=""),AND(C806:H806&lt;B806:G806),IF(NOT(G806=""),AND(C806:G806&lt;B806:F806),IF(NOT(F806=""),AND(C806:F806&lt;B806:E806),AND(C806:E806&lt;B806:D806))))</f>
        <v>1</v>
      </c>
      <c r="L806" s="1" t="b">
        <f t="array" ref="L806">IF(NOT(H806=""),AND(AND(ABS(C806:H806-B806:G806)&gt;0),AND(ABS(C806:H806-B806:G806)&lt;4)),IF(NOT(G806=""),AND(AND(ABS(C806:G806-B806:F806)&gt;0),AND(ABS(C806:G806-B806:F806)&lt;4)),IF(NOT(F806=""),AND(AND(ABS(C806:F806-B806:E806)&gt;0),AND(ABS(C806:F806-B806:E806)&lt;4)),AND(AND(ABS(C806:E806-B806:D806)&gt;0),AND(ABS(C806:E806-B806:D806)&lt;4)))))</f>
        <v>1</v>
      </c>
      <c r="M806" s="1" t="b">
        <f t="shared" si="1"/>
        <v>1</v>
      </c>
    </row>
    <row r="807" ht="15.75" customHeight="1">
      <c r="A807" s="1" t="s">
        <v>816</v>
      </c>
      <c r="B807" s="1">
        <f>IFERROR(__xludf.DUMMYFUNCTION("SPLIT(A807,"" "")"),49.0)</f>
        <v>49</v>
      </c>
      <c r="C807" s="1">
        <f>IFERROR(__xludf.DUMMYFUNCTION("""COMPUTED_VALUE"""),52.0)</f>
        <v>52</v>
      </c>
      <c r="D807" s="1">
        <f>IFERROR(__xludf.DUMMYFUNCTION("""COMPUTED_VALUE"""),54.0)</f>
        <v>54</v>
      </c>
      <c r="E807" s="1">
        <f>IFERROR(__xludf.DUMMYFUNCTION("""COMPUTED_VALUE"""),57.0)</f>
        <v>57</v>
      </c>
      <c r="F807" s="1">
        <f>IFERROR(__xludf.DUMMYFUNCTION("""COMPUTED_VALUE"""),58.0)</f>
        <v>58</v>
      </c>
      <c r="G807" s="1">
        <f>IFERROR(__xludf.DUMMYFUNCTION("""COMPUTED_VALUE"""),59.0)</f>
        <v>59</v>
      </c>
      <c r="H807" s="1">
        <f>IFERROR(__xludf.DUMMYFUNCTION("""COMPUTED_VALUE"""),60.0)</f>
        <v>60</v>
      </c>
      <c r="I807" s="1">
        <f>IFERROR(__xludf.DUMMYFUNCTION("""COMPUTED_VALUE"""),62.0)</f>
        <v>62</v>
      </c>
      <c r="J807" s="1" t="b">
        <f t="array" ref="J807">IF(NOT(H807=""),AND(C807:H807&gt;B807:G807),IF(NOT(G807=""),AND(C807:G807&gt;B807:F807),IF(NOT(F807=""),AND(C807:F807&gt;B807:E807),AND(C807:E807&gt;B807:D807))))</f>
        <v>1</v>
      </c>
      <c r="K807" s="1" t="b">
        <f t="array" ref="K807">IF(NOT(H807=""),AND(C807:H807&lt;B807:G807),IF(NOT(G807=""),AND(C807:G807&lt;B807:F807),IF(NOT(F807=""),AND(C807:F807&lt;B807:E807),AND(C807:E807&lt;B807:D807))))</f>
        <v>0</v>
      </c>
      <c r="L807" s="1" t="b">
        <f t="array" ref="L807">IF(NOT(H807=""),AND(AND(ABS(C807:H807-B807:G807)&gt;0),AND(ABS(C807:H807-B807:G807)&lt;4)),IF(NOT(G807=""),AND(AND(ABS(C807:G807-B807:F807)&gt;0),AND(ABS(C807:G807-B807:F807)&lt;4)),IF(NOT(F807=""),AND(AND(ABS(C807:F807-B807:E807)&gt;0),AND(ABS(C807:F807-B807:E807)&lt;4)),AND(AND(ABS(C807:E807-B807:D807)&gt;0),AND(ABS(C807:E807-B807:D807)&lt;4)))))</f>
        <v>1</v>
      </c>
      <c r="M807" s="1" t="b">
        <f t="shared" si="1"/>
        <v>1</v>
      </c>
    </row>
    <row r="808" ht="15.75" customHeight="1">
      <c r="A808" s="1" t="s">
        <v>817</v>
      </c>
      <c r="B808" s="1">
        <f>IFERROR(__xludf.DUMMYFUNCTION("SPLIT(A808,"" "")"),22.0)</f>
        <v>22</v>
      </c>
      <c r="C808" s="1">
        <f>IFERROR(__xludf.DUMMYFUNCTION("""COMPUTED_VALUE"""),19.0)</f>
        <v>19</v>
      </c>
      <c r="D808" s="1">
        <f>IFERROR(__xludf.DUMMYFUNCTION("""COMPUTED_VALUE"""),18.0)</f>
        <v>18</v>
      </c>
      <c r="E808" s="1">
        <f>IFERROR(__xludf.DUMMYFUNCTION("""COMPUTED_VALUE"""),16.0)</f>
        <v>16</v>
      </c>
      <c r="F808" s="1">
        <f>IFERROR(__xludf.DUMMYFUNCTION("""COMPUTED_VALUE"""),13.0)</f>
        <v>13</v>
      </c>
      <c r="G808" s="1">
        <f>IFERROR(__xludf.DUMMYFUNCTION("""COMPUTED_VALUE"""),10.0)</f>
        <v>10</v>
      </c>
      <c r="H808" s="2">
        <f>IFERROR(__xludf.DUMMYFUNCTION("""COMPUTED_VALUE"""),7.0)</f>
        <v>7</v>
      </c>
      <c r="J808" s="1" t="b">
        <f t="array" ref="J808">IF(NOT(H808=""),AND(C808:H808&gt;B808:G808),IF(NOT(G808=""),AND(C808:G808&gt;B808:F808),IF(NOT(F808=""),AND(C808:F808&gt;B808:E808),AND(C808:E808&gt;B808:D808))))</f>
        <v>0</v>
      </c>
      <c r="K808" s="1" t="b">
        <f t="array" ref="K808">IF(NOT(H808=""),AND(C808:H808&lt;B808:G808),IF(NOT(G808=""),AND(C808:G808&lt;B808:F808),IF(NOT(F808=""),AND(C808:F808&lt;B808:E808),AND(C808:E808&lt;B808:D808))))</f>
        <v>1</v>
      </c>
      <c r="L808" s="1" t="b">
        <f t="array" ref="L808">IF(NOT(H808=""),AND(AND(ABS(C808:H808-B808:G808)&gt;0),AND(ABS(C808:H808-B808:G808)&lt;4)),IF(NOT(G808=""),AND(AND(ABS(C808:G808-B808:F808)&gt;0),AND(ABS(C808:G808-B808:F808)&lt;4)),IF(NOT(F808=""),AND(AND(ABS(C808:F808-B808:E808)&gt;0),AND(ABS(C808:F808-B808:E808)&lt;4)),AND(AND(ABS(C808:E808-B808:D808)&gt;0),AND(ABS(C808:E808-B808:D808)&lt;4)))))</f>
        <v>1</v>
      </c>
      <c r="M808" s="1" t="b">
        <f t="shared" si="1"/>
        <v>1</v>
      </c>
    </row>
    <row r="809" ht="15.75" customHeight="1">
      <c r="A809" s="1" t="s">
        <v>818</v>
      </c>
      <c r="B809" s="1">
        <f>IFERROR(__xludf.DUMMYFUNCTION("SPLIT(A809,"" "")"),79.0)</f>
        <v>79</v>
      </c>
      <c r="C809" s="1">
        <f>IFERROR(__xludf.DUMMYFUNCTION("""COMPUTED_VALUE"""),81.0)</f>
        <v>81</v>
      </c>
      <c r="D809" s="1">
        <f>IFERROR(__xludf.DUMMYFUNCTION("""COMPUTED_VALUE"""),84.0)</f>
        <v>84</v>
      </c>
      <c r="E809" s="1">
        <f>IFERROR(__xludf.DUMMYFUNCTION("""COMPUTED_VALUE"""),86.0)</f>
        <v>86</v>
      </c>
      <c r="F809" s="1">
        <f>IFERROR(__xludf.DUMMYFUNCTION("""COMPUTED_VALUE"""),88.0)</f>
        <v>88</v>
      </c>
      <c r="G809" s="1">
        <f>IFERROR(__xludf.DUMMYFUNCTION("""COMPUTED_VALUE"""),91.0)</f>
        <v>91</v>
      </c>
      <c r="H809" s="1">
        <f>IFERROR(__xludf.DUMMYFUNCTION("""COMPUTED_VALUE"""),94.0)</f>
        <v>94</v>
      </c>
      <c r="I809" s="1">
        <f>IFERROR(__xludf.DUMMYFUNCTION("""COMPUTED_VALUE"""),95.0)</f>
        <v>95</v>
      </c>
      <c r="J809" s="1" t="b">
        <f t="array" ref="J809">IF(NOT(H809=""),AND(C809:H809&gt;B809:G809),IF(NOT(G809=""),AND(C809:G809&gt;B809:F809),IF(NOT(F809=""),AND(C809:F809&gt;B809:E809),AND(C809:E809&gt;B809:D809))))</f>
        <v>1</v>
      </c>
      <c r="K809" s="1" t="b">
        <f t="array" ref="K809">IF(NOT(H809=""),AND(C809:H809&lt;B809:G809),IF(NOT(G809=""),AND(C809:G809&lt;B809:F809),IF(NOT(F809=""),AND(C809:F809&lt;B809:E809),AND(C809:E809&lt;B809:D809))))</f>
        <v>0</v>
      </c>
      <c r="L809" s="1" t="b">
        <f t="array" ref="L809">IF(NOT(H809=""),AND(AND(ABS(C809:H809-B809:G809)&gt;0),AND(ABS(C809:H809-B809:G809)&lt;4)),IF(NOT(G809=""),AND(AND(ABS(C809:G809-B809:F809)&gt;0),AND(ABS(C809:G809-B809:F809)&lt;4)),IF(NOT(F809=""),AND(AND(ABS(C809:F809-B809:E809)&gt;0),AND(ABS(C809:F809-B809:E809)&lt;4)),AND(AND(ABS(C809:E809-B809:D809)&gt;0),AND(ABS(C809:E809-B809:D809)&lt;4)))))</f>
        <v>1</v>
      </c>
      <c r="M809" s="1" t="b">
        <f t="shared" si="1"/>
        <v>1</v>
      </c>
    </row>
    <row r="810" ht="15.75" customHeight="1">
      <c r="A810" s="1" t="s">
        <v>819</v>
      </c>
      <c r="B810" s="1">
        <f>IFERROR(__xludf.DUMMYFUNCTION("SPLIT(A810,"" "")"),34.0)</f>
        <v>34</v>
      </c>
      <c r="C810" s="1">
        <f>IFERROR(__xludf.DUMMYFUNCTION("""COMPUTED_VALUE"""),32.0)</f>
        <v>32</v>
      </c>
      <c r="D810" s="1">
        <f>IFERROR(__xludf.DUMMYFUNCTION("""COMPUTED_VALUE"""),31.0)</f>
        <v>31</v>
      </c>
      <c r="E810" s="1">
        <f>IFERROR(__xludf.DUMMYFUNCTION("""COMPUTED_VALUE"""),30.0)</f>
        <v>30</v>
      </c>
      <c r="F810" s="2">
        <f>IFERROR(__xludf.DUMMYFUNCTION("""COMPUTED_VALUE"""),29.0)</f>
        <v>29</v>
      </c>
      <c r="J810" s="1" t="b">
        <f t="array" ref="J810">IF(NOT(H810=""),AND(C810:H810&gt;B810:G810),IF(NOT(G810=""),AND(C810:G810&gt;B810:F810),IF(NOT(F810=""),AND(C810:F810&gt;B810:E810),AND(C810:E810&gt;B810:D810))))</f>
        <v>0</v>
      </c>
      <c r="K810" s="1" t="b">
        <f t="array" ref="K810">IF(NOT(H810=""),AND(C810:H810&lt;B810:G810),IF(NOT(G810=""),AND(C810:G810&lt;B810:F810),IF(NOT(F810=""),AND(C810:F810&lt;B810:E810),AND(C810:E810&lt;B810:D810))))</f>
        <v>1</v>
      </c>
      <c r="L810" s="1" t="b">
        <f t="array" ref="L810">IF(NOT(H810=""),AND(AND(ABS(C810:H810-B810:G810)&gt;0),AND(ABS(C810:H810-B810:G810)&lt;4)),IF(NOT(G810=""),AND(AND(ABS(C810:G810-B810:F810)&gt;0),AND(ABS(C810:G810-B810:F810)&lt;4)),IF(NOT(F810=""),AND(AND(ABS(C810:F810-B810:E810)&gt;0),AND(ABS(C810:F810-B810:E810)&lt;4)),AND(AND(ABS(C810:E810-B810:D810)&gt;0),AND(ABS(C810:E810-B810:D810)&lt;4)))))</f>
        <v>1</v>
      </c>
      <c r="M810" s="1" t="b">
        <f t="shared" si="1"/>
        <v>1</v>
      </c>
    </row>
    <row r="811" ht="15.75" customHeight="1">
      <c r="A811" s="1" t="s">
        <v>820</v>
      </c>
      <c r="B811" s="1">
        <f>IFERROR(__xludf.DUMMYFUNCTION("SPLIT(A811,"" "")"),44.0)</f>
        <v>44</v>
      </c>
      <c r="C811" s="1">
        <f>IFERROR(__xludf.DUMMYFUNCTION("""COMPUTED_VALUE"""),41.0)</f>
        <v>41</v>
      </c>
      <c r="D811" s="1">
        <f>IFERROR(__xludf.DUMMYFUNCTION("""COMPUTED_VALUE"""),38.0)</f>
        <v>38</v>
      </c>
      <c r="E811" s="1">
        <f>IFERROR(__xludf.DUMMYFUNCTION("""COMPUTED_VALUE"""),35.0)</f>
        <v>35</v>
      </c>
      <c r="F811" s="1">
        <f>IFERROR(__xludf.DUMMYFUNCTION("""COMPUTED_VALUE"""),34.0)</f>
        <v>34</v>
      </c>
      <c r="G811" s="1">
        <f>IFERROR(__xludf.DUMMYFUNCTION("""COMPUTED_VALUE"""),32.0)</f>
        <v>32</v>
      </c>
      <c r="H811" s="2">
        <f>IFERROR(__xludf.DUMMYFUNCTION("""COMPUTED_VALUE"""),31.0)</f>
        <v>31</v>
      </c>
      <c r="J811" s="1" t="b">
        <f t="array" ref="J811">IF(NOT(H811=""),AND(C811:H811&gt;B811:G811),IF(NOT(G811=""),AND(C811:G811&gt;B811:F811),IF(NOT(F811=""),AND(C811:F811&gt;B811:E811),AND(C811:E811&gt;B811:D811))))</f>
        <v>0</v>
      </c>
      <c r="K811" s="1" t="b">
        <f t="array" ref="K811">IF(NOT(H811=""),AND(C811:H811&lt;B811:G811),IF(NOT(G811=""),AND(C811:G811&lt;B811:F811),IF(NOT(F811=""),AND(C811:F811&lt;B811:E811),AND(C811:E811&lt;B811:D811))))</f>
        <v>1</v>
      </c>
      <c r="L811" s="1" t="b">
        <f t="array" ref="L811">IF(NOT(H811=""),AND(AND(ABS(C811:H811-B811:G811)&gt;0),AND(ABS(C811:H811-B811:G811)&lt;4)),IF(NOT(G811=""),AND(AND(ABS(C811:G811-B811:F811)&gt;0),AND(ABS(C811:G811-B811:F811)&lt;4)),IF(NOT(F811=""),AND(AND(ABS(C811:F811-B811:E811)&gt;0),AND(ABS(C811:F811-B811:E811)&lt;4)),AND(AND(ABS(C811:E811-B811:D811)&gt;0),AND(ABS(C811:E811-B811:D811)&lt;4)))))</f>
        <v>1</v>
      </c>
      <c r="M811" s="1" t="b">
        <f t="shared" si="1"/>
        <v>1</v>
      </c>
    </row>
    <row r="812" ht="15.75" customHeight="1">
      <c r="A812" s="1" t="s">
        <v>821</v>
      </c>
      <c r="B812" s="1">
        <f>IFERROR(__xludf.DUMMYFUNCTION("SPLIT(A812,"" "")"),10.0)</f>
        <v>10</v>
      </c>
      <c r="C812" s="1">
        <f>IFERROR(__xludf.DUMMYFUNCTION("""COMPUTED_VALUE"""),12.0)</f>
        <v>12</v>
      </c>
      <c r="D812" s="1">
        <f>IFERROR(__xludf.DUMMYFUNCTION("""COMPUTED_VALUE"""),13.0)</f>
        <v>13</v>
      </c>
      <c r="E812" s="1">
        <f>IFERROR(__xludf.DUMMYFUNCTION("""COMPUTED_VALUE"""),14.0)</f>
        <v>14</v>
      </c>
      <c r="F812" s="1">
        <f>IFERROR(__xludf.DUMMYFUNCTION("""COMPUTED_VALUE"""),16.0)</f>
        <v>16</v>
      </c>
      <c r="G812" s="1">
        <f>IFERROR(__xludf.DUMMYFUNCTION("""COMPUTED_VALUE"""),18.0)</f>
        <v>18</v>
      </c>
      <c r="H812" s="1">
        <f>IFERROR(__xludf.DUMMYFUNCTION("""COMPUTED_VALUE"""),19.0)</f>
        <v>19</v>
      </c>
      <c r="I812" s="1">
        <f>IFERROR(__xludf.DUMMYFUNCTION("""COMPUTED_VALUE"""),20.0)</f>
        <v>20</v>
      </c>
      <c r="J812" s="1" t="b">
        <f t="array" ref="J812">IF(NOT(H812=""),AND(C812:H812&gt;B812:G812),IF(NOT(G812=""),AND(C812:G812&gt;B812:F812),IF(NOT(F812=""),AND(C812:F812&gt;B812:E812),AND(C812:E812&gt;B812:D812))))</f>
        <v>1</v>
      </c>
      <c r="K812" s="1" t="b">
        <f t="array" ref="K812">IF(NOT(H812=""),AND(C812:H812&lt;B812:G812),IF(NOT(G812=""),AND(C812:G812&lt;B812:F812),IF(NOT(F812=""),AND(C812:F812&lt;B812:E812),AND(C812:E812&lt;B812:D812))))</f>
        <v>0</v>
      </c>
      <c r="L812" s="1" t="b">
        <f t="array" ref="L812">IF(NOT(H812=""),AND(AND(ABS(C812:H812-B812:G812)&gt;0),AND(ABS(C812:H812-B812:G812)&lt;4)),IF(NOT(G812=""),AND(AND(ABS(C812:G812-B812:F812)&gt;0),AND(ABS(C812:G812-B812:F812)&lt;4)),IF(NOT(F812=""),AND(AND(ABS(C812:F812-B812:E812)&gt;0),AND(ABS(C812:F812-B812:E812)&lt;4)),AND(AND(ABS(C812:E812-B812:D812)&gt;0),AND(ABS(C812:E812-B812:D812)&lt;4)))))</f>
        <v>1</v>
      </c>
      <c r="M812" s="1" t="b">
        <f t="shared" si="1"/>
        <v>1</v>
      </c>
    </row>
    <row r="813" ht="15.75" customHeight="1">
      <c r="A813" s="1" t="s">
        <v>822</v>
      </c>
      <c r="B813" s="1">
        <f>IFERROR(__xludf.DUMMYFUNCTION("SPLIT(A813,"" "")"),19.0)</f>
        <v>19</v>
      </c>
      <c r="C813" s="1">
        <f>IFERROR(__xludf.DUMMYFUNCTION("""COMPUTED_VALUE"""),22.0)</f>
        <v>22</v>
      </c>
      <c r="D813" s="1">
        <f>IFERROR(__xludf.DUMMYFUNCTION("""COMPUTED_VALUE"""),25.0)</f>
        <v>25</v>
      </c>
      <c r="E813" s="1">
        <f>IFERROR(__xludf.DUMMYFUNCTION("""COMPUTED_VALUE"""),26.0)</f>
        <v>26</v>
      </c>
      <c r="F813" s="1">
        <f>IFERROR(__xludf.DUMMYFUNCTION("""COMPUTED_VALUE"""),28.0)</f>
        <v>28</v>
      </c>
      <c r="G813" s="1">
        <f>IFERROR(__xludf.DUMMYFUNCTION("""COMPUTED_VALUE"""),31.0)</f>
        <v>31</v>
      </c>
      <c r="H813" s="1">
        <f>IFERROR(__xludf.DUMMYFUNCTION("""COMPUTED_VALUE"""),34.0)</f>
        <v>34</v>
      </c>
      <c r="I813" s="1">
        <f>IFERROR(__xludf.DUMMYFUNCTION("""COMPUTED_VALUE"""),37.0)</f>
        <v>37</v>
      </c>
      <c r="J813" s="1" t="b">
        <f t="array" ref="J813">IF(NOT(H813=""),AND(C813:H813&gt;B813:G813),IF(NOT(G813=""),AND(C813:G813&gt;B813:F813),IF(NOT(F813=""),AND(C813:F813&gt;B813:E813),AND(C813:E813&gt;B813:D813))))</f>
        <v>1</v>
      </c>
      <c r="K813" s="1" t="b">
        <f t="array" ref="K813">IF(NOT(H813=""),AND(C813:H813&lt;B813:G813),IF(NOT(G813=""),AND(C813:G813&lt;B813:F813),IF(NOT(F813=""),AND(C813:F813&lt;B813:E813),AND(C813:E813&lt;B813:D813))))</f>
        <v>0</v>
      </c>
      <c r="L813" s="1" t="b">
        <f t="array" ref="L813">IF(NOT(H813=""),AND(AND(ABS(C813:H813-B813:G813)&gt;0),AND(ABS(C813:H813-B813:G813)&lt;4)),IF(NOT(G813=""),AND(AND(ABS(C813:G813-B813:F813)&gt;0),AND(ABS(C813:G813-B813:F813)&lt;4)),IF(NOT(F813=""),AND(AND(ABS(C813:F813-B813:E813)&gt;0),AND(ABS(C813:F813-B813:E813)&lt;4)),AND(AND(ABS(C813:E813-B813:D813)&gt;0),AND(ABS(C813:E813-B813:D813)&lt;4)))))</f>
        <v>1</v>
      </c>
      <c r="M813" s="1" t="b">
        <f t="shared" si="1"/>
        <v>1</v>
      </c>
    </row>
    <row r="814" ht="15.75" customHeight="1">
      <c r="A814" s="1" t="s">
        <v>823</v>
      </c>
      <c r="B814" s="1">
        <f>IFERROR(__xludf.DUMMYFUNCTION("SPLIT(A814,"" "")"),68.0)</f>
        <v>68</v>
      </c>
      <c r="C814" s="1">
        <f>IFERROR(__xludf.DUMMYFUNCTION("""COMPUTED_VALUE"""),70.0)</f>
        <v>70</v>
      </c>
      <c r="D814" s="1">
        <f>IFERROR(__xludf.DUMMYFUNCTION("""COMPUTED_VALUE"""),73.0)</f>
        <v>73</v>
      </c>
      <c r="E814" s="1">
        <f>IFERROR(__xludf.DUMMYFUNCTION("""COMPUTED_VALUE"""),75.0)</f>
        <v>75</v>
      </c>
      <c r="F814" s="1">
        <f>IFERROR(__xludf.DUMMYFUNCTION("""COMPUTED_VALUE"""),77.0)</f>
        <v>77</v>
      </c>
      <c r="G814" s="1">
        <f>IFERROR(__xludf.DUMMYFUNCTION("""COMPUTED_VALUE"""),79.0)</f>
        <v>79</v>
      </c>
      <c r="H814" s="1">
        <f>IFERROR(__xludf.DUMMYFUNCTION("""COMPUTED_VALUE"""),81.0)</f>
        <v>81</v>
      </c>
      <c r="I814" s="1">
        <f>IFERROR(__xludf.DUMMYFUNCTION("""COMPUTED_VALUE"""),84.0)</f>
        <v>84</v>
      </c>
      <c r="J814" s="1" t="b">
        <f t="array" ref="J814">IF(NOT(H814=""),AND(C814:H814&gt;B814:G814),IF(NOT(G814=""),AND(C814:G814&gt;B814:F814),IF(NOT(F814=""),AND(C814:F814&gt;B814:E814),AND(C814:E814&gt;B814:D814))))</f>
        <v>1</v>
      </c>
      <c r="K814" s="1" t="b">
        <f t="array" ref="K814">IF(NOT(H814=""),AND(C814:H814&lt;B814:G814),IF(NOT(G814=""),AND(C814:G814&lt;B814:F814),IF(NOT(F814=""),AND(C814:F814&lt;B814:E814),AND(C814:E814&lt;B814:D814))))</f>
        <v>0</v>
      </c>
      <c r="L814" s="1" t="b">
        <f t="array" ref="L814">IF(NOT(H814=""),AND(AND(ABS(C814:H814-B814:G814)&gt;0),AND(ABS(C814:H814-B814:G814)&lt;4)),IF(NOT(G814=""),AND(AND(ABS(C814:G814-B814:F814)&gt;0),AND(ABS(C814:G814-B814:F814)&lt;4)),IF(NOT(F814=""),AND(AND(ABS(C814:F814-B814:E814)&gt;0),AND(ABS(C814:F814-B814:E814)&lt;4)),AND(AND(ABS(C814:E814-B814:D814)&gt;0),AND(ABS(C814:E814-B814:D814)&lt;4)))))</f>
        <v>1</v>
      </c>
      <c r="M814" s="1" t="b">
        <f t="shared" si="1"/>
        <v>1</v>
      </c>
    </row>
    <row r="815" ht="15.75" customHeight="1">
      <c r="A815" s="1" t="s">
        <v>824</v>
      </c>
      <c r="B815" s="1">
        <f>IFERROR(__xludf.DUMMYFUNCTION("SPLIT(A815,"" "")"),24.0)</f>
        <v>24</v>
      </c>
      <c r="C815" s="1">
        <f>IFERROR(__xludf.DUMMYFUNCTION("""COMPUTED_VALUE"""),21.0)</f>
        <v>21</v>
      </c>
      <c r="D815" s="1">
        <f>IFERROR(__xludf.DUMMYFUNCTION("""COMPUTED_VALUE"""),19.0)</f>
        <v>19</v>
      </c>
      <c r="E815" s="1">
        <f>IFERROR(__xludf.DUMMYFUNCTION("""COMPUTED_VALUE"""),18.0)</f>
        <v>18</v>
      </c>
      <c r="F815" s="1">
        <f>IFERROR(__xludf.DUMMYFUNCTION("""COMPUTED_VALUE"""),15.0)</f>
        <v>15</v>
      </c>
      <c r="G815" s="2">
        <f>IFERROR(__xludf.DUMMYFUNCTION("""COMPUTED_VALUE"""),13.0)</f>
        <v>13</v>
      </c>
      <c r="J815" s="1" t="b">
        <f t="array" ref="J815">IF(NOT(H815=""),AND(C815:H815&gt;B815:G815),IF(NOT(G815=""),AND(C815:G815&gt;B815:F815),IF(NOT(F815=""),AND(C815:F815&gt;B815:E815),AND(C815:E815&gt;B815:D815))))</f>
        <v>0</v>
      </c>
      <c r="K815" s="1" t="b">
        <f t="array" ref="K815">IF(NOT(H815=""),AND(C815:H815&lt;B815:G815),IF(NOT(G815=""),AND(C815:G815&lt;B815:F815),IF(NOT(F815=""),AND(C815:F815&lt;B815:E815),AND(C815:E815&lt;B815:D815))))</f>
        <v>1</v>
      </c>
      <c r="L815" s="1" t="b">
        <f t="array" ref="L815">IF(NOT(H815=""),AND(AND(ABS(C815:H815-B815:G815)&gt;0),AND(ABS(C815:H815-B815:G815)&lt;4)),IF(NOT(G815=""),AND(AND(ABS(C815:G815-B815:F815)&gt;0),AND(ABS(C815:G815-B815:F815)&lt;4)),IF(NOT(F815=""),AND(AND(ABS(C815:F815-B815:E815)&gt;0),AND(ABS(C815:F815-B815:E815)&lt;4)),AND(AND(ABS(C815:E815-B815:D815)&gt;0),AND(ABS(C815:E815-B815:D815)&lt;4)))))</f>
        <v>1</v>
      </c>
      <c r="M815" s="1" t="b">
        <f t="shared" si="1"/>
        <v>1</v>
      </c>
    </row>
    <row r="816" ht="15.75" customHeight="1">
      <c r="A816" s="1" t="s">
        <v>825</v>
      </c>
      <c r="B816" s="1">
        <f>IFERROR(__xludf.DUMMYFUNCTION("SPLIT(A816,"" "")"),98.0)</f>
        <v>98</v>
      </c>
      <c r="C816" s="1">
        <f>IFERROR(__xludf.DUMMYFUNCTION("""COMPUTED_VALUE"""),96.0)</f>
        <v>96</v>
      </c>
      <c r="D816" s="1">
        <f>IFERROR(__xludf.DUMMYFUNCTION("""COMPUTED_VALUE"""),93.0)</f>
        <v>93</v>
      </c>
      <c r="E816" s="1">
        <f>IFERROR(__xludf.DUMMYFUNCTION("""COMPUTED_VALUE"""),92.0)</f>
        <v>92</v>
      </c>
      <c r="F816" s="1">
        <f>IFERROR(__xludf.DUMMYFUNCTION("""COMPUTED_VALUE"""),90.0)</f>
        <v>90</v>
      </c>
      <c r="G816" s="1">
        <f>IFERROR(__xludf.DUMMYFUNCTION("""COMPUTED_VALUE"""),88.0)</f>
        <v>88</v>
      </c>
      <c r="H816" s="2">
        <f>IFERROR(__xludf.DUMMYFUNCTION("""COMPUTED_VALUE"""),86.0)</f>
        <v>86</v>
      </c>
      <c r="J816" s="1" t="b">
        <f t="array" ref="J816">IF(NOT(H816=""),AND(C816:H816&gt;B816:G816),IF(NOT(G816=""),AND(C816:G816&gt;B816:F816),IF(NOT(F816=""),AND(C816:F816&gt;B816:E816),AND(C816:E816&gt;B816:D816))))</f>
        <v>0</v>
      </c>
      <c r="K816" s="1" t="b">
        <f t="array" ref="K816">IF(NOT(H816=""),AND(C816:H816&lt;B816:G816),IF(NOT(G816=""),AND(C816:G816&lt;B816:F816),IF(NOT(F816=""),AND(C816:F816&lt;B816:E816),AND(C816:E816&lt;B816:D816))))</f>
        <v>1</v>
      </c>
      <c r="L816" s="1" t="b">
        <f t="array" ref="L816">IF(NOT(H816=""),AND(AND(ABS(C816:H816-B816:G816)&gt;0),AND(ABS(C816:H816-B816:G816)&lt;4)),IF(NOT(G816=""),AND(AND(ABS(C816:G816-B816:F816)&gt;0),AND(ABS(C816:G816-B816:F816)&lt;4)),IF(NOT(F816=""),AND(AND(ABS(C816:F816-B816:E816)&gt;0),AND(ABS(C816:F816-B816:E816)&lt;4)),AND(AND(ABS(C816:E816-B816:D816)&gt;0),AND(ABS(C816:E816-B816:D816)&lt;4)))))</f>
        <v>1</v>
      </c>
      <c r="M816" s="1" t="b">
        <f t="shared" si="1"/>
        <v>1</v>
      </c>
    </row>
    <row r="817" ht="15.75" customHeight="1">
      <c r="A817" s="1" t="s">
        <v>826</v>
      </c>
      <c r="B817" s="1">
        <f>IFERROR(__xludf.DUMMYFUNCTION("SPLIT(A817,"" "")"),97.0)</f>
        <v>97</v>
      </c>
      <c r="C817" s="1">
        <f>IFERROR(__xludf.DUMMYFUNCTION("""COMPUTED_VALUE"""),94.0)</f>
        <v>94</v>
      </c>
      <c r="D817" s="1">
        <f>IFERROR(__xludf.DUMMYFUNCTION("""COMPUTED_VALUE"""),91.0)</f>
        <v>91</v>
      </c>
      <c r="E817" s="1">
        <f>IFERROR(__xludf.DUMMYFUNCTION("""COMPUTED_VALUE"""),88.0)</f>
        <v>88</v>
      </c>
      <c r="F817" s="1">
        <f>IFERROR(__xludf.DUMMYFUNCTION("""COMPUTED_VALUE"""),85.0)</f>
        <v>85</v>
      </c>
      <c r="G817" s="1">
        <f>IFERROR(__xludf.DUMMYFUNCTION("""COMPUTED_VALUE"""),83.0)</f>
        <v>83</v>
      </c>
      <c r="H817" s="2">
        <f>IFERROR(__xludf.DUMMYFUNCTION("""COMPUTED_VALUE"""),81.0)</f>
        <v>81</v>
      </c>
      <c r="J817" s="1" t="b">
        <f t="array" ref="J817">IF(NOT(H817=""),AND(C817:H817&gt;B817:G817),IF(NOT(G817=""),AND(C817:G817&gt;B817:F817),IF(NOT(F817=""),AND(C817:F817&gt;B817:E817),AND(C817:E817&gt;B817:D817))))</f>
        <v>0</v>
      </c>
      <c r="K817" s="1" t="b">
        <f t="array" ref="K817">IF(NOT(H817=""),AND(C817:H817&lt;B817:G817),IF(NOT(G817=""),AND(C817:G817&lt;B817:F817),IF(NOT(F817=""),AND(C817:F817&lt;B817:E817),AND(C817:E817&lt;B817:D817))))</f>
        <v>1</v>
      </c>
      <c r="L817" s="1" t="b">
        <f t="array" ref="L817">IF(NOT(H817=""),AND(AND(ABS(C817:H817-B817:G817)&gt;0),AND(ABS(C817:H817-B817:G817)&lt;4)),IF(NOT(G817=""),AND(AND(ABS(C817:G817-B817:F817)&gt;0),AND(ABS(C817:G817-B817:F817)&lt;4)),IF(NOT(F817=""),AND(AND(ABS(C817:F817-B817:E817)&gt;0),AND(ABS(C817:F817-B817:E817)&lt;4)),AND(AND(ABS(C817:E817-B817:D817)&gt;0),AND(ABS(C817:E817-B817:D817)&lt;4)))))</f>
        <v>1</v>
      </c>
      <c r="M817" s="1" t="b">
        <f t="shared" si="1"/>
        <v>1</v>
      </c>
    </row>
    <row r="818" ht="15.75" customHeight="1">
      <c r="A818" s="1" t="s">
        <v>827</v>
      </c>
      <c r="B818" s="1">
        <f>IFERROR(__xludf.DUMMYFUNCTION("SPLIT(A818,"" "")"),65.0)</f>
        <v>65</v>
      </c>
      <c r="C818" s="1">
        <f>IFERROR(__xludf.DUMMYFUNCTION("""COMPUTED_VALUE"""),63.0)</f>
        <v>63</v>
      </c>
      <c r="D818" s="1">
        <f>IFERROR(__xludf.DUMMYFUNCTION("""COMPUTED_VALUE"""),60.0)</f>
        <v>60</v>
      </c>
      <c r="E818" s="1">
        <f>IFERROR(__xludf.DUMMYFUNCTION("""COMPUTED_VALUE"""),58.0)</f>
        <v>58</v>
      </c>
      <c r="F818" s="1">
        <f>IFERROR(__xludf.DUMMYFUNCTION("""COMPUTED_VALUE"""),57.0)</f>
        <v>57</v>
      </c>
      <c r="G818" s="1">
        <f>IFERROR(__xludf.DUMMYFUNCTION("""COMPUTED_VALUE"""),55.0)</f>
        <v>55</v>
      </c>
      <c r="H818" s="2">
        <f>IFERROR(__xludf.DUMMYFUNCTION("""COMPUTED_VALUE"""),54.0)</f>
        <v>54</v>
      </c>
      <c r="J818" s="1" t="b">
        <f t="array" ref="J818">IF(NOT(H818=""),AND(C818:H818&gt;B818:G818),IF(NOT(G818=""),AND(C818:G818&gt;B818:F818),IF(NOT(F818=""),AND(C818:F818&gt;B818:E818),AND(C818:E818&gt;B818:D818))))</f>
        <v>0</v>
      </c>
      <c r="K818" s="1" t="b">
        <f t="array" ref="K818">IF(NOT(H818=""),AND(C818:H818&lt;B818:G818),IF(NOT(G818=""),AND(C818:G818&lt;B818:F818),IF(NOT(F818=""),AND(C818:F818&lt;B818:E818),AND(C818:E818&lt;B818:D818))))</f>
        <v>1</v>
      </c>
      <c r="L818" s="1" t="b">
        <f t="array" ref="L818">IF(NOT(H818=""),AND(AND(ABS(C818:H818-B818:G818)&gt;0),AND(ABS(C818:H818-B818:G818)&lt;4)),IF(NOT(G818=""),AND(AND(ABS(C818:G818-B818:F818)&gt;0),AND(ABS(C818:G818-B818:F818)&lt;4)),IF(NOT(F818=""),AND(AND(ABS(C818:F818-B818:E818)&gt;0),AND(ABS(C818:F818-B818:E818)&lt;4)),AND(AND(ABS(C818:E818-B818:D818)&gt;0),AND(ABS(C818:E818-B818:D818)&lt;4)))))</f>
        <v>1</v>
      </c>
      <c r="M818" s="1" t="b">
        <f t="shared" si="1"/>
        <v>1</v>
      </c>
    </row>
    <row r="819" ht="15.75" customHeight="1">
      <c r="A819" s="1" t="s">
        <v>828</v>
      </c>
      <c r="B819" s="1">
        <f>IFERROR(__xludf.DUMMYFUNCTION("SPLIT(A819,"" "")"),58.0)</f>
        <v>58</v>
      </c>
      <c r="C819" s="1">
        <f>IFERROR(__xludf.DUMMYFUNCTION("""COMPUTED_VALUE"""),61.0)</f>
        <v>61</v>
      </c>
      <c r="D819" s="1">
        <f>IFERROR(__xludf.DUMMYFUNCTION("""COMPUTED_VALUE"""),62.0)</f>
        <v>62</v>
      </c>
      <c r="E819" s="1">
        <f>IFERROR(__xludf.DUMMYFUNCTION("""COMPUTED_VALUE"""),65.0)</f>
        <v>65</v>
      </c>
      <c r="F819" s="2">
        <f>IFERROR(__xludf.DUMMYFUNCTION("""COMPUTED_VALUE"""),67.0)</f>
        <v>67</v>
      </c>
      <c r="J819" s="1" t="b">
        <f t="array" ref="J819">IF(NOT(H819=""),AND(C819:H819&gt;B819:G819),IF(NOT(G819=""),AND(C819:G819&gt;B819:F819),IF(NOT(F819=""),AND(C819:F819&gt;B819:E819),AND(C819:E819&gt;B819:D819))))</f>
        <v>1</v>
      </c>
      <c r="K819" s="1" t="b">
        <f t="array" ref="K819">IF(NOT(H819=""),AND(C819:H819&lt;B819:G819),IF(NOT(G819=""),AND(C819:G819&lt;B819:F819),IF(NOT(F819=""),AND(C819:F819&lt;B819:E819),AND(C819:E819&lt;B819:D819))))</f>
        <v>0</v>
      </c>
      <c r="L819" s="1" t="b">
        <f t="array" ref="L819">IF(NOT(H819=""),AND(AND(ABS(C819:H819-B819:G819)&gt;0),AND(ABS(C819:H819-B819:G819)&lt;4)),IF(NOT(G819=""),AND(AND(ABS(C819:G819-B819:F819)&gt;0),AND(ABS(C819:G819-B819:F819)&lt;4)),IF(NOT(F819=""),AND(AND(ABS(C819:F819-B819:E819)&gt;0),AND(ABS(C819:F819-B819:E819)&lt;4)),AND(AND(ABS(C819:E819-B819:D819)&gt;0),AND(ABS(C819:E819-B819:D819)&lt;4)))))</f>
        <v>1</v>
      </c>
      <c r="M819" s="1" t="b">
        <f t="shared" si="1"/>
        <v>1</v>
      </c>
    </row>
    <row r="820" ht="15.75" customHeight="1">
      <c r="A820" s="1" t="s">
        <v>829</v>
      </c>
      <c r="B820" s="1">
        <f>IFERROR(__xludf.DUMMYFUNCTION("SPLIT(A820,"" "")"),42.0)</f>
        <v>42</v>
      </c>
      <c r="C820" s="1">
        <f>IFERROR(__xludf.DUMMYFUNCTION("""COMPUTED_VALUE"""),44.0)</f>
        <v>44</v>
      </c>
      <c r="D820" s="1">
        <f>IFERROR(__xludf.DUMMYFUNCTION("""COMPUTED_VALUE"""),45.0)</f>
        <v>45</v>
      </c>
      <c r="E820" s="1">
        <f>IFERROR(__xludf.DUMMYFUNCTION("""COMPUTED_VALUE"""),46.0)</f>
        <v>46</v>
      </c>
      <c r="F820" s="1">
        <f>IFERROR(__xludf.DUMMYFUNCTION("""COMPUTED_VALUE"""),48.0)</f>
        <v>48</v>
      </c>
      <c r="G820" s="1">
        <f>IFERROR(__xludf.DUMMYFUNCTION("""COMPUTED_VALUE"""),50.0)</f>
        <v>50</v>
      </c>
      <c r="H820" s="2">
        <f>IFERROR(__xludf.DUMMYFUNCTION("""COMPUTED_VALUE"""),51.0)</f>
        <v>51</v>
      </c>
      <c r="J820" s="1" t="b">
        <f t="array" ref="J820">IF(NOT(H820=""),AND(C820:H820&gt;B820:G820),IF(NOT(G820=""),AND(C820:G820&gt;B820:F820),IF(NOT(F820=""),AND(C820:F820&gt;B820:E820),AND(C820:E820&gt;B820:D820))))</f>
        <v>1</v>
      </c>
      <c r="K820" s="1" t="b">
        <f t="array" ref="K820">IF(NOT(H820=""),AND(C820:H820&lt;B820:G820),IF(NOT(G820=""),AND(C820:G820&lt;B820:F820),IF(NOT(F820=""),AND(C820:F820&lt;B820:E820),AND(C820:E820&lt;B820:D820))))</f>
        <v>0</v>
      </c>
      <c r="L820" s="1" t="b">
        <f t="array" ref="L820">IF(NOT(H820=""),AND(AND(ABS(C820:H820-B820:G820)&gt;0),AND(ABS(C820:H820-B820:G820)&lt;4)),IF(NOT(G820=""),AND(AND(ABS(C820:G820-B820:F820)&gt;0),AND(ABS(C820:G820-B820:F820)&lt;4)),IF(NOT(F820=""),AND(AND(ABS(C820:F820-B820:E820)&gt;0),AND(ABS(C820:F820-B820:E820)&lt;4)),AND(AND(ABS(C820:E820-B820:D820)&gt;0),AND(ABS(C820:E820-B820:D820)&lt;4)))))</f>
        <v>1</v>
      </c>
      <c r="M820" s="1" t="b">
        <f t="shared" si="1"/>
        <v>1</v>
      </c>
    </row>
    <row r="821" ht="15.75" customHeight="1">
      <c r="A821" s="1" t="s">
        <v>830</v>
      </c>
      <c r="B821" s="1">
        <f>IFERROR(__xludf.DUMMYFUNCTION("SPLIT(A821,"" "")"),33.0)</f>
        <v>33</v>
      </c>
      <c r="C821" s="1">
        <f>IFERROR(__xludf.DUMMYFUNCTION("""COMPUTED_VALUE"""),30.0)</f>
        <v>30</v>
      </c>
      <c r="D821" s="1">
        <f>IFERROR(__xludf.DUMMYFUNCTION("""COMPUTED_VALUE"""),27.0)</f>
        <v>27</v>
      </c>
      <c r="E821" s="1">
        <f>IFERROR(__xludf.DUMMYFUNCTION("""COMPUTED_VALUE"""),25.0)</f>
        <v>25</v>
      </c>
      <c r="F821" s="1">
        <f>IFERROR(__xludf.DUMMYFUNCTION("""COMPUTED_VALUE"""),23.0)</f>
        <v>23</v>
      </c>
      <c r="G821" s="2">
        <f>IFERROR(__xludf.DUMMYFUNCTION("""COMPUTED_VALUE"""),22.0)</f>
        <v>22</v>
      </c>
      <c r="J821" s="1" t="b">
        <f t="array" ref="J821">IF(NOT(H821=""),AND(C821:H821&gt;B821:G821),IF(NOT(G821=""),AND(C821:G821&gt;B821:F821),IF(NOT(F821=""),AND(C821:F821&gt;B821:E821),AND(C821:E821&gt;B821:D821))))</f>
        <v>0</v>
      </c>
      <c r="K821" s="1" t="b">
        <f t="array" ref="K821">IF(NOT(H821=""),AND(C821:H821&lt;B821:G821),IF(NOT(G821=""),AND(C821:G821&lt;B821:F821),IF(NOT(F821=""),AND(C821:F821&lt;B821:E821),AND(C821:E821&lt;B821:D821))))</f>
        <v>1</v>
      </c>
      <c r="L821" s="1" t="b">
        <f t="array" ref="L821">IF(NOT(H821=""),AND(AND(ABS(C821:H821-B821:G821)&gt;0),AND(ABS(C821:H821-B821:G821)&lt;4)),IF(NOT(G821=""),AND(AND(ABS(C821:G821-B821:F821)&gt;0),AND(ABS(C821:G821-B821:F821)&lt;4)),IF(NOT(F821=""),AND(AND(ABS(C821:F821-B821:E821)&gt;0),AND(ABS(C821:F821-B821:E821)&lt;4)),AND(AND(ABS(C821:E821-B821:D821)&gt;0),AND(ABS(C821:E821-B821:D821)&lt;4)))))</f>
        <v>1</v>
      </c>
      <c r="M821" s="1" t="b">
        <f t="shared" si="1"/>
        <v>1</v>
      </c>
    </row>
    <row r="822" ht="15.75" customHeight="1">
      <c r="A822" s="1" t="s">
        <v>831</v>
      </c>
      <c r="B822" s="1">
        <f>IFERROR(__xludf.DUMMYFUNCTION("SPLIT(A822,"" "")"),57.0)</f>
        <v>57</v>
      </c>
      <c r="C822" s="1">
        <f>IFERROR(__xludf.DUMMYFUNCTION("""COMPUTED_VALUE"""),54.0)</f>
        <v>54</v>
      </c>
      <c r="D822" s="1">
        <f>IFERROR(__xludf.DUMMYFUNCTION("""COMPUTED_VALUE"""),52.0)</f>
        <v>52</v>
      </c>
      <c r="E822" s="1">
        <f>IFERROR(__xludf.DUMMYFUNCTION("""COMPUTED_VALUE"""),50.0)</f>
        <v>50</v>
      </c>
      <c r="F822" s="1">
        <f>IFERROR(__xludf.DUMMYFUNCTION("""COMPUTED_VALUE"""),48.0)</f>
        <v>48</v>
      </c>
      <c r="G822" s="1">
        <f>IFERROR(__xludf.DUMMYFUNCTION("""COMPUTED_VALUE"""),47.0)</f>
        <v>47</v>
      </c>
      <c r="H822" s="2">
        <f>IFERROR(__xludf.DUMMYFUNCTION("""COMPUTED_VALUE"""),46.0)</f>
        <v>46</v>
      </c>
      <c r="J822" s="1" t="b">
        <f t="array" ref="J822">IF(NOT(H822=""),AND(C822:H822&gt;B822:G822),IF(NOT(G822=""),AND(C822:G822&gt;B822:F822),IF(NOT(F822=""),AND(C822:F822&gt;B822:E822),AND(C822:E822&gt;B822:D822))))</f>
        <v>0</v>
      </c>
      <c r="K822" s="1" t="b">
        <f t="array" ref="K822">IF(NOT(H822=""),AND(C822:H822&lt;B822:G822),IF(NOT(G822=""),AND(C822:G822&lt;B822:F822),IF(NOT(F822=""),AND(C822:F822&lt;B822:E822),AND(C822:E822&lt;B822:D822))))</f>
        <v>1</v>
      </c>
      <c r="L822" s="1" t="b">
        <f t="array" ref="L822">IF(NOT(H822=""),AND(AND(ABS(C822:H822-B822:G822)&gt;0),AND(ABS(C822:H822-B822:G822)&lt;4)),IF(NOT(G822=""),AND(AND(ABS(C822:G822-B822:F822)&gt;0),AND(ABS(C822:G822-B822:F822)&lt;4)),IF(NOT(F822=""),AND(AND(ABS(C822:F822-B822:E822)&gt;0),AND(ABS(C822:F822-B822:E822)&lt;4)),AND(AND(ABS(C822:E822-B822:D822)&gt;0),AND(ABS(C822:E822-B822:D822)&lt;4)))))</f>
        <v>1</v>
      </c>
      <c r="M822" s="1" t="b">
        <f t="shared" si="1"/>
        <v>1</v>
      </c>
    </row>
    <row r="823" ht="15.75" customHeight="1">
      <c r="A823" s="1" t="s">
        <v>832</v>
      </c>
      <c r="B823" s="1">
        <f>IFERROR(__xludf.DUMMYFUNCTION("SPLIT(A823,"" "")"),48.0)</f>
        <v>48</v>
      </c>
      <c r="C823" s="1">
        <f>IFERROR(__xludf.DUMMYFUNCTION("""COMPUTED_VALUE"""),45.0)</f>
        <v>45</v>
      </c>
      <c r="D823" s="1">
        <f>IFERROR(__xludf.DUMMYFUNCTION("""COMPUTED_VALUE"""),44.0)</f>
        <v>44</v>
      </c>
      <c r="E823" s="1">
        <f>IFERROR(__xludf.DUMMYFUNCTION("""COMPUTED_VALUE"""),42.0)</f>
        <v>42</v>
      </c>
      <c r="F823" s="2">
        <f>IFERROR(__xludf.DUMMYFUNCTION("""COMPUTED_VALUE"""),39.0)</f>
        <v>39</v>
      </c>
      <c r="J823" s="1" t="b">
        <f t="array" ref="J823">IF(NOT(H823=""),AND(C823:H823&gt;B823:G823),IF(NOT(G823=""),AND(C823:G823&gt;B823:F823),IF(NOT(F823=""),AND(C823:F823&gt;B823:E823),AND(C823:E823&gt;B823:D823))))</f>
        <v>0</v>
      </c>
      <c r="K823" s="1" t="b">
        <f t="array" ref="K823">IF(NOT(H823=""),AND(C823:H823&lt;B823:G823),IF(NOT(G823=""),AND(C823:G823&lt;B823:F823),IF(NOT(F823=""),AND(C823:F823&lt;B823:E823),AND(C823:E823&lt;B823:D823))))</f>
        <v>1</v>
      </c>
      <c r="L823" s="1" t="b">
        <f t="array" ref="L823">IF(NOT(H823=""),AND(AND(ABS(C823:H823-B823:G823)&gt;0),AND(ABS(C823:H823-B823:G823)&lt;4)),IF(NOT(G823=""),AND(AND(ABS(C823:G823-B823:F823)&gt;0),AND(ABS(C823:G823-B823:F823)&lt;4)),IF(NOT(F823=""),AND(AND(ABS(C823:F823-B823:E823)&gt;0),AND(ABS(C823:F823-B823:E823)&lt;4)),AND(AND(ABS(C823:E823-B823:D823)&gt;0),AND(ABS(C823:E823-B823:D823)&lt;4)))))</f>
        <v>1</v>
      </c>
      <c r="M823" s="1" t="b">
        <f t="shared" si="1"/>
        <v>1</v>
      </c>
    </row>
    <row r="824" ht="15.75" customHeight="1">
      <c r="A824" s="1" t="s">
        <v>833</v>
      </c>
      <c r="B824" s="1">
        <f>IFERROR(__xludf.DUMMYFUNCTION("SPLIT(A824,"" "")"),91.0)</f>
        <v>91</v>
      </c>
      <c r="C824" s="1">
        <f>IFERROR(__xludf.DUMMYFUNCTION("""COMPUTED_VALUE"""),89.0)</f>
        <v>89</v>
      </c>
      <c r="D824" s="1">
        <f>IFERROR(__xludf.DUMMYFUNCTION("""COMPUTED_VALUE"""),88.0)</f>
        <v>88</v>
      </c>
      <c r="E824" s="1">
        <f>IFERROR(__xludf.DUMMYFUNCTION("""COMPUTED_VALUE"""),86.0)</f>
        <v>86</v>
      </c>
      <c r="F824" s="1">
        <f>IFERROR(__xludf.DUMMYFUNCTION("""COMPUTED_VALUE"""),85.0)</f>
        <v>85</v>
      </c>
      <c r="G824" s="2">
        <f>IFERROR(__xludf.DUMMYFUNCTION("""COMPUTED_VALUE"""),83.0)</f>
        <v>83</v>
      </c>
      <c r="J824" s="1" t="b">
        <f t="array" ref="J824">IF(NOT(H824=""),AND(C824:H824&gt;B824:G824),IF(NOT(G824=""),AND(C824:G824&gt;B824:F824),IF(NOT(F824=""),AND(C824:F824&gt;B824:E824),AND(C824:E824&gt;B824:D824))))</f>
        <v>0</v>
      </c>
      <c r="K824" s="1" t="b">
        <f t="array" ref="K824">IF(NOT(H824=""),AND(C824:H824&lt;B824:G824),IF(NOT(G824=""),AND(C824:G824&lt;B824:F824),IF(NOT(F824=""),AND(C824:F824&lt;B824:E824),AND(C824:E824&lt;B824:D824))))</f>
        <v>1</v>
      </c>
      <c r="L824" s="1" t="b">
        <f t="array" ref="L824">IF(NOT(H824=""),AND(AND(ABS(C824:H824-B824:G824)&gt;0),AND(ABS(C824:H824-B824:G824)&lt;4)),IF(NOT(G824=""),AND(AND(ABS(C824:G824-B824:F824)&gt;0),AND(ABS(C824:G824-B824:F824)&lt;4)),IF(NOT(F824=""),AND(AND(ABS(C824:F824-B824:E824)&gt;0),AND(ABS(C824:F824-B824:E824)&lt;4)),AND(AND(ABS(C824:E824-B824:D824)&gt;0),AND(ABS(C824:E824-B824:D824)&lt;4)))))</f>
        <v>1</v>
      </c>
      <c r="M824" s="1" t="b">
        <f t="shared" si="1"/>
        <v>1</v>
      </c>
    </row>
    <row r="825" ht="15.75" customHeight="1">
      <c r="A825" s="1" t="s">
        <v>834</v>
      </c>
      <c r="B825" s="1">
        <f>IFERROR(__xludf.DUMMYFUNCTION("SPLIT(A825,"" "")"),39.0)</f>
        <v>39</v>
      </c>
      <c r="C825" s="1">
        <f>IFERROR(__xludf.DUMMYFUNCTION("""COMPUTED_VALUE"""),38.0)</f>
        <v>38</v>
      </c>
      <c r="D825" s="1">
        <f>IFERROR(__xludf.DUMMYFUNCTION("""COMPUTED_VALUE"""),36.0)</f>
        <v>36</v>
      </c>
      <c r="E825" s="1">
        <f>IFERROR(__xludf.DUMMYFUNCTION("""COMPUTED_VALUE"""),35.0)</f>
        <v>35</v>
      </c>
      <c r="F825" s="1">
        <f>IFERROR(__xludf.DUMMYFUNCTION("""COMPUTED_VALUE"""),32.0)</f>
        <v>32</v>
      </c>
      <c r="G825" s="1">
        <f>IFERROR(__xludf.DUMMYFUNCTION("""COMPUTED_VALUE"""),31.0)</f>
        <v>31</v>
      </c>
      <c r="H825" s="1">
        <f>IFERROR(__xludf.DUMMYFUNCTION("""COMPUTED_VALUE"""),29.0)</f>
        <v>29</v>
      </c>
      <c r="I825" s="1">
        <f>IFERROR(__xludf.DUMMYFUNCTION("""COMPUTED_VALUE"""),27.0)</f>
        <v>27</v>
      </c>
      <c r="J825" s="1" t="b">
        <f t="array" ref="J825">IF(NOT(H825=""),AND(C825:H825&gt;B825:G825),IF(NOT(G825=""),AND(C825:G825&gt;B825:F825),IF(NOT(F825=""),AND(C825:F825&gt;B825:E825),AND(C825:E825&gt;B825:D825))))</f>
        <v>0</v>
      </c>
      <c r="K825" s="1" t="b">
        <f t="array" ref="K825">IF(NOT(H825=""),AND(C825:H825&lt;B825:G825),IF(NOT(G825=""),AND(C825:G825&lt;B825:F825),IF(NOT(F825=""),AND(C825:F825&lt;B825:E825),AND(C825:E825&lt;B825:D825))))</f>
        <v>1</v>
      </c>
      <c r="L825" s="1" t="b">
        <f t="array" ref="L825">IF(NOT(H825=""),AND(AND(ABS(C825:H825-B825:G825)&gt;0),AND(ABS(C825:H825-B825:G825)&lt;4)),IF(NOT(G825=""),AND(AND(ABS(C825:G825-B825:F825)&gt;0),AND(ABS(C825:G825-B825:F825)&lt;4)),IF(NOT(F825=""),AND(AND(ABS(C825:F825-B825:E825)&gt;0),AND(ABS(C825:F825-B825:E825)&lt;4)),AND(AND(ABS(C825:E825-B825:D825)&gt;0),AND(ABS(C825:E825-B825:D825)&lt;4)))))</f>
        <v>1</v>
      </c>
      <c r="M825" s="1" t="b">
        <f t="shared" si="1"/>
        <v>1</v>
      </c>
    </row>
    <row r="826" ht="15.75" customHeight="1">
      <c r="A826" s="1" t="s">
        <v>835</v>
      </c>
      <c r="B826" s="1">
        <f>IFERROR(__xludf.DUMMYFUNCTION("SPLIT(A826,"" "")"),39.0)</f>
        <v>39</v>
      </c>
      <c r="C826" s="1">
        <f>IFERROR(__xludf.DUMMYFUNCTION("""COMPUTED_VALUE"""),38.0)</f>
        <v>38</v>
      </c>
      <c r="D826" s="1">
        <f>IFERROR(__xludf.DUMMYFUNCTION("""COMPUTED_VALUE"""),37.0)</f>
        <v>37</v>
      </c>
      <c r="E826" s="1">
        <f>IFERROR(__xludf.DUMMYFUNCTION("""COMPUTED_VALUE"""),36.0)</f>
        <v>36</v>
      </c>
      <c r="F826" s="1">
        <f>IFERROR(__xludf.DUMMYFUNCTION("""COMPUTED_VALUE"""),34.0)</f>
        <v>34</v>
      </c>
      <c r="G826" s="1">
        <f>IFERROR(__xludf.DUMMYFUNCTION("""COMPUTED_VALUE"""),33.0)</f>
        <v>33</v>
      </c>
      <c r="H826" s="2">
        <f>IFERROR(__xludf.DUMMYFUNCTION("""COMPUTED_VALUE"""),31.0)</f>
        <v>31</v>
      </c>
      <c r="J826" s="1" t="b">
        <f t="array" ref="J826">IF(NOT(H826=""),AND(C826:H826&gt;B826:G826),IF(NOT(G826=""),AND(C826:G826&gt;B826:F826),IF(NOT(F826=""),AND(C826:F826&gt;B826:E826),AND(C826:E826&gt;B826:D826))))</f>
        <v>0</v>
      </c>
      <c r="K826" s="1" t="b">
        <f t="array" ref="K826">IF(NOT(H826=""),AND(C826:H826&lt;B826:G826),IF(NOT(G826=""),AND(C826:G826&lt;B826:F826),IF(NOT(F826=""),AND(C826:F826&lt;B826:E826),AND(C826:E826&lt;B826:D826))))</f>
        <v>1</v>
      </c>
      <c r="L826" s="1" t="b">
        <f t="array" ref="L826">IF(NOT(H826=""),AND(AND(ABS(C826:H826-B826:G826)&gt;0),AND(ABS(C826:H826-B826:G826)&lt;4)),IF(NOT(G826=""),AND(AND(ABS(C826:G826-B826:F826)&gt;0),AND(ABS(C826:G826-B826:F826)&lt;4)),IF(NOT(F826=""),AND(AND(ABS(C826:F826-B826:E826)&gt;0),AND(ABS(C826:F826-B826:E826)&lt;4)),AND(AND(ABS(C826:E826-B826:D826)&gt;0),AND(ABS(C826:E826-B826:D826)&lt;4)))))</f>
        <v>1</v>
      </c>
      <c r="M826" s="1" t="b">
        <f t="shared" si="1"/>
        <v>1</v>
      </c>
    </row>
    <row r="827" ht="15.75" customHeight="1">
      <c r="A827" s="1" t="s">
        <v>836</v>
      </c>
      <c r="B827" s="1">
        <f>IFERROR(__xludf.DUMMYFUNCTION("SPLIT(A827,"" "")"),89.0)</f>
        <v>89</v>
      </c>
      <c r="C827" s="1">
        <f>IFERROR(__xludf.DUMMYFUNCTION("""COMPUTED_VALUE"""),91.0)</f>
        <v>91</v>
      </c>
      <c r="D827" s="1">
        <f>IFERROR(__xludf.DUMMYFUNCTION("""COMPUTED_VALUE"""),93.0)</f>
        <v>93</v>
      </c>
      <c r="E827" s="1">
        <f>IFERROR(__xludf.DUMMYFUNCTION("""COMPUTED_VALUE"""),96.0)</f>
        <v>96</v>
      </c>
      <c r="F827" s="1">
        <f>IFERROR(__xludf.DUMMYFUNCTION("""COMPUTED_VALUE"""),97.0)</f>
        <v>97</v>
      </c>
      <c r="G827" s="2">
        <f>IFERROR(__xludf.DUMMYFUNCTION("""COMPUTED_VALUE"""),98.0)</f>
        <v>98</v>
      </c>
      <c r="J827" s="1" t="b">
        <f t="array" ref="J827">IF(NOT(H827=""),AND(C827:H827&gt;B827:G827),IF(NOT(G827=""),AND(C827:G827&gt;B827:F827),IF(NOT(F827=""),AND(C827:F827&gt;B827:E827),AND(C827:E827&gt;B827:D827))))</f>
        <v>1</v>
      </c>
      <c r="K827" s="1" t="b">
        <f t="array" ref="K827">IF(NOT(H827=""),AND(C827:H827&lt;B827:G827),IF(NOT(G827=""),AND(C827:G827&lt;B827:F827),IF(NOT(F827=""),AND(C827:F827&lt;B827:E827),AND(C827:E827&lt;B827:D827))))</f>
        <v>0</v>
      </c>
      <c r="L827" s="1" t="b">
        <f t="array" ref="L827">IF(NOT(H827=""),AND(AND(ABS(C827:H827-B827:G827)&gt;0),AND(ABS(C827:H827-B827:G827)&lt;4)),IF(NOT(G827=""),AND(AND(ABS(C827:G827-B827:F827)&gt;0),AND(ABS(C827:G827-B827:F827)&lt;4)),IF(NOT(F827=""),AND(AND(ABS(C827:F827-B827:E827)&gt;0),AND(ABS(C827:F827-B827:E827)&lt;4)),AND(AND(ABS(C827:E827-B827:D827)&gt;0),AND(ABS(C827:E827-B827:D827)&lt;4)))))</f>
        <v>1</v>
      </c>
      <c r="M827" s="1" t="b">
        <f t="shared" si="1"/>
        <v>1</v>
      </c>
    </row>
    <row r="828" ht="15.75" customHeight="1">
      <c r="A828" s="1" t="s">
        <v>837</v>
      </c>
      <c r="B828" s="1">
        <f>IFERROR(__xludf.DUMMYFUNCTION("SPLIT(A828,"" "")"),48.0)</f>
        <v>48</v>
      </c>
      <c r="C828" s="1">
        <f>IFERROR(__xludf.DUMMYFUNCTION("""COMPUTED_VALUE"""),49.0)</f>
        <v>49</v>
      </c>
      <c r="D828" s="1">
        <f>IFERROR(__xludf.DUMMYFUNCTION("""COMPUTED_VALUE"""),52.0)</f>
        <v>52</v>
      </c>
      <c r="E828" s="1">
        <f>IFERROR(__xludf.DUMMYFUNCTION("""COMPUTED_VALUE"""),53.0)</f>
        <v>53</v>
      </c>
      <c r="F828" s="1">
        <f>IFERROR(__xludf.DUMMYFUNCTION("""COMPUTED_VALUE"""),54.0)</f>
        <v>54</v>
      </c>
      <c r="G828" s="1">
        <f>IFERROR(__xludf.DUMMYFUNCTION("""COMPUTED_VALUE"""),56.0)</f>
        <v>56</v>
      </c>
      <c r="H828" s="1">
        <f>IFERROR(__xludf.DUMMYFUNCTION("""COMPUTED_VALUE"""),59.0)</f>
        <v>59</v>
      </c>
      <c r="I828" s="1">
        <f>IFERROR(__xludf.DUMMYFUNCTION("""COMPUTED_VALUE"""),62.0)</f>
        <v>62</v>
      </c>
      <c r="J828" s="1" t="b">
        <f t="array" ref="J828">IF(NOT(H828=""),AND(C828:H828&gt;B828:G828),IF(NOT(G828=""),AND(C828:G828&gt;B828:F828),IF(NOT(F828=""),AND(C828:F828&gt;B828:E828),AND(C828:E828&gt;B828:D828))))</f>
        <v>1</v>
      </c>
      <c r="K828" s="1" t="b">
        <f t="array" ref="K828">IF(NOT(H828=""),AND(C828:H828&lt;B828:G828),IF(NOT(G828=""),AND(C828:G828&lt;B828:F828),IF(NOT(F828=""),AND(C828:F828&lt;B828:E828),AND(C828:E828&lt;B828:D828))))</f>
        <v>0</v>
      </c>
      <c r="L828" s="1" t="b">
        <f t="array" ref="L828">IF(NOT(H828=""),AND(AND(ABS(C828:H828-B828:G828)&gt;0),AND(ABS(C828:H828-B828:G828)&lt;4)),IF(NOT(G828=""),AND(AND(ABS(C828:G828-B828:F828)&gt;0),AND(ABS(C828:G828-B828:F828)&lt;4)),IF(NOT(F828=""),AND(AND(ABS(C828:F828-B828:E828)&gt;0),AND(ABS(C828:F828-B828:E828)&lt;4)),AND(AND(ABS(C828:E828-B828:D828)&gt;0),AND(ABS(C828:E828-B828:D828)&lt;4)))))</f>
        <v>1</v>
      </c>
      <c r="M828" s="1" t="b">
        <f t="shared" si="1"/>
        <v>1</v>
      </c>
    </row>
    <row r="829" ht="15.75" customHeight="1">
      <c r="A829" s="1" t="s">
        <v>838</v>
      </c>
      <c r="B829" s="1">
        <f>IFERROR(__xludf.DUMMYFUNCTION("SPLIT(A829,"" "")"),78.0)</f>
        <v>78</v>
      </c>
      <c r="C829" s="1">
        <f>IFERROR(__xludf.DUMMYFUNCTION("""COMPUTED_VALUE"""),81.0)</f>
        <v>81</v>
      </c>
      <c r="D829" s="1">
        <f>IFERROR(__xludf.DUMMYFUNCTION("""COMPUTED_VALUE"""),82.0)</f>
        <v>82</v>
      </c>
      <c r="E829" s="1">
        <f>IFERROR(__xludf.DUMMYFUNCTION("""COMPUTED_VALUE"""),83.0)</f>
        <v>83</v>
      </c>
      <c r="F829" s="1">
        <f>IFERROR(__xludf.DUMMYFUNCTION("""COMPUTED_VALUE"""),86.0)</f>
        <v>86</v>
      </c>
      <c r="G829" s="1">
        <f>IFERROR(__xludf.DUMMYFUNCTION("""COMPUTED_VALUE"""),87.0)</f>
        <v>87</v>
      </c>
      <c r="H829" s="1">
        <f>IFERROR(__xludf.DUMMYFUNCTION("""COMPUTED_VALUE"""),90.0)</f>
        <v>90</v>
      </c>
      <c r="I829" s="1">
        <f>IFERROR(__xludf.DUMMYFUNCTION("""COMPUTED_VALUE"""),91.0)</f>
        <v>91</v>
      </c>
      <c r="J829" s="1" t="b">
        <f t="array" ref="J829">IF(NOT(H829=""),AND(C829:H829&gt;B829:G829),IF(NOT(G829=""),AND(C829:G829&gt;B829:F829),IF(NOT(F829=""),AND(C829:F829&gt;B829:E829),AND(C829:E829&gt;B829:D829))))</f>
        <v>1</v>
      </c>
      <c r="K829" s="1" t="b">
        <f t="array" ref="K829">IF(NOT(H829=""),AND(C829:H829&lt;B829:G829),IF(NOT(G829=""),AND(C829:G829&lt;B829:F829),IF(NOT(F829=""),AND(C829:F829&lt;B829:E829),AND(C829:E829&lt;B829:D829))))</f>
        <v>0</v>
      </c>
      <c r="L829" s="1" t="b">
        <f t="array" ref="L829">IF(NOT(H829=""),AND(AND(ABS(C829:H829-B829:G829)&gt;0),AND(ABS(C829:H829-B829:G829)&lt;4)),IF(NOT(G829=""),AND(AND(ABS(C829:G829-B829:F829)&gt;0),AND(ABS(C829:G829-B829:F829)&lt;4)),IF(NOT(F829=""),AND(AND(ABS(C829:F829-B829:E829)&gt;0),AND(ABS(C829:F829-B829:E829)&lt;4)),AND(AND(ABS(C829:E829-B829:D829)&gt;0),AND(ABS(C829:E829-B829:D829)&lt;4)))))</f>
        <v>1</v>
      </c>
      <c r="M829" s="1" t="b">
        <f t="shared" si="1"/>
        <v>1</v>
      </c>
    </row>
    <row r="830" ht="15.75" customHeight="1">
      <c r="A830" s="1" t="s">
        <v>839</v>
      </c>
      <c r="B830" s="1">
        <f>IFERROR(__xludf.DUMMYFUNCTION("SPLIT(A830,"" "")"),47.0)</f>
        <v>47</v>
      </c>
      <c r="C830" s="1">
        <f>IFERROR(__xludf.DUMMYFUNCTION("""COMPUTED_VALUE"""),48.0)</f>
        <v>48</v>
      </c>
      <c r="D830" s="1">
        <f>IFERROR(__xludf.DUMMYFUNCTION("""COMPUTED_VALUE"""),50.0)</f>
        <v>50</v>
      </c>
      <c r="E830" s="1">
        <f>IFERROR(__xludf.DUMMYFUNCTION("""COMPUTED_VALUE"""),53.0)</f>
        <v>53</v>
      </c>
      <c r="F830" s="1">
        <f>IFERROR(__xludf.DUMMYFUNCTION("""COMPUTED_VALUE"""),56.0)</f>
        <v>56</v>
      </c>
      <c r="G830" s="1">
        <f>IFERROR(__xludf.DUMMYFUNCTION("""COMPUTED_VALUE"""),58.0)</f>
        <v>58</v>
      </c>
      <c r="H830" s="2">
        <f>IFERROR(__xludf.DUMMYFUNCTION("""COMPUTED_VALUE"""),61.0)</f>
        <v>61</v>
      </c>
      <c r="J830" s="1" t="b">
        <f t="array" ref="J830">IF(NOT(H830=""),AND(C830:H830&gt;B830:G830),IF(NOT(G830=""),AND(C830:G830&gt;B830:F830),IF(NOT(F830=""),AND(C830:F830&gt;B830:E830),AND(C830:E830&gt;B830:D830))))</f>
        <v>1</v>
      </c>
      <c r="K830" s="1" t="b">
        <f t="array" ref="K830">IF(NOT(H830=""),AND(C830:H830&lt;B830:G830),IF(NOT(G830=""),AND(C830:G830&lt;B830:F830),IF(NOT(F830=""),AND(C830:F830&lt;B830:E830),AND(C830:E830&lt;B830:D830))))</f>
        <v>0</v>
      </c>
      <c r="L830" s="1" t="b">
        <f t="array" ref="L830">IF(NOT(H830=""),AND(AND(ABS(C830:H830-B830:G830)&gt;0),AND(ABS(C830:H830-B830:G830)&lt;4)),IF(NOT(G830=""),AND(AND(ABS(C830:G830-B830:F830)&gt;0),AND(ABS(C830:G830-B830:F830)&lt;4)),IF(NOT(F830=""),AND(AND(ABS(C830:F830-B830:E830)&gt;0),AND(ABS(C830:F830-B830:E830)&lt;4)),AND(AND(ABS(C830:E830-B830:D830)&gt;0),AND(ABS(C830:E830-B830:D830)&lt;4)))))</f>
        <v>1</v>
      </c>
      <c r="M830" s="1" t="b">
        <f t="shared" si="1"/>
        <v>1</v>
      </c>
    </row>
    <row r="831" ht="15.75" customHeight="1">
      <c r="A831" s="1" t="s">
        <v>840</v>
      </c>
      <c r="B831" s="1">
        <f>IFERROR(__xludf.DUMMYFUNCTION("SPLIT(A831,"" "")"),85.0)</f>
        <v>85</v>
      </c>
      <c r="C831" s="1">
        <f>IFERROR(__xludf.DUMMYFUNCTION("""COMPUTED_VALUE"""),87.0)</f>
        <v>87</v>
      </c>
      <c r="D831" s="1">
        <f>IFERROR(__xludf.DUMMYFUNCTION("""COMPUTED_VALUE"""),90.0)</f>
        <v>90</v>
      </c>
      <c r="E831" s="1">
        <f>IFERROR(__xludf.DUMMYFUNCTION("""COMPUTED_VALUE"""),91.0)</f>
        <v>91</v>
      </c>
      <c r="F831" s="1">
        <f>IFERROR(__xludf.DUMMYFUNCTION("""COMPUTED_VALUE"""),93.0)</f>
        <v>93</v>
      </c>
      <c r="G831" s="2">
        <f>IFERROR(__xludf.DUMMYFUNCTION("""COMPUTED_VALUE"""),95.0)</f>
        <v>95</v>
      </c>
      <c r="J831" s="1" t="b">
        <f t="array" ref="J831">IF(NOT(H831=""),AND(C831:H831&gt;B831:G831),IF(NOT(G831=""),AND(C831:G831&gt;B831:F831),IF(NOT(F831=""),AND(C831:F831&gt;B831:E831),AND(C831:E831&gt;B831:D831))))</f>
        <v>1</v>
      </c>
      <c r="K831" s="1" t="b">
        <f t="array" ref="K831">IF(NOT(H831=""),AND(C831:H831&lt;B831:G831),IF(NOT(G831=""),AND(C831:G831&lt;B831:F831),IF(NOT(F831=""),AND(C831:F831&lt;B831:E831),AND(C831:E831&lt;B831:D831))))</f>
        <v>0</v>
      </c>
      <c r="L831" s="1" t="b">
        <f t="array" ref="L831">IF(NOT(H831=""),AND(AND(ABS(C831:H831-B831:G831)&gt;0),AND(ABS(C831:H831-B831:G831)&lt;4)),IF(NOT(G831=""),AND(AND(ABS(C831:G831-B831:F831)&gt;0),AND(ABS(C831:G831-B831:F831)&lt;4)),IF(NOT(F831=""),AND(AND(ABS(C831:F831-B831:E831)&gt;0),AND(ABS(C831:F831-B831:E831)&lt;4)),AND(AND(ABS(C831:E831-B831:D831)&gt;0),AND(ABS(C831:E831-B831:D831)&lt;4)))))</f>
        <v>1</v>
      </c>
      <c r="M831" s="1" t="b">
        <f t="shared" si="1"/>
        <v>1</v>
      </c>
    </row>
    <row r="832" ht="15.75" customHeight="1">
      <c r="A832" s="1" t="s">
        <v>841</v>
      </c>
      <c r="B832" s="1">
        <f>IFERROR(__xludf.DUMMYFUNCTION("SPLIT(A832,"" "")"),28.0)</f>
        <v>28</v>
      </c>
      <c r="C832" s="1">
        <f>IFERROR(__xludf.DUMMYFUNCTION("""COMPUTED_VALUE"""),31.0)</f>
        <v>31</v>
      </c>
      <c r="D832" s="1">
        <f>IFERROR(__xludf.DUMMYFUNCTION("""COMPUTED_VALUE"""),33.0)</f>
        <v>33</v>
      </c>
      <c r="E832" s="1">
        <f>IFERROR(__xludf.DUMMYFUNCTION("""COMPUTED_VALUE"""),34.0)</f>
        <v>34</v>
      </c>
      <c r="F832" s="1">
        <f>IFERROR(__xludf.DUMMYFUNCTION("""COMPUTED_VALUE"""),36.0)</f>
        <v>36</v>
      </c>
      <c r="G832" s="2">
        <f>IFERROR(__xludf.DUMMYFUNCTION("""COMPUTED_VALUE"""),38.0)</f>
        <v>38</v>
      </c>
      <c r="J832" s="1" t="b">
        <f t="array" ref="J832">IF(NOT(H832=""),AND(C832:H832&gt;B832:G832),IF(NOT(G832=""),AND(C832:G832&gt;B832:F832),IF(NOT(F832=""),AND(C832:F832&gt;B832:E832),AND(C832:E832&gt;B832:D832))))</f>
        <v>1</v>
      </c>
      <c r="K832" s="1" t="b">
        <f t="array" ref="K832">IF(NOT(H832=""),AND(C832:H832&lt;B832:G832),IF(NOT(G832=""),AND(C832:G832&lt;B832:F832),IF(NOT(F832=""),AND(C832:F832&lt;B832:E832),AND(C832:E832&lt;B832:D832))))</f>
        <v>0</v>
      </c>
      <c r="L832" s="1" t="b">
        <f t="array" ref="L832">IF(NOT(H832=""),AND(AND(ABS(C832:H832-B832:G832)&gt;0),AND(ABS(C832:H832-B832:G832)&lt;4)),IF(NOT(G832=""),AND(AND(ABS(C832:G832-B832:F832)&gt;0),AND(ABS(C832:G832-B832:F832)&lt;4)),IF(NOT(F832=""),AND(AND(ABS(C832:F832-B832:E832)&gt;0),AND(ABS(C832:F832-B832:E832)&lt;4)),AND(AND(ABS(C832:E832-B832:D832)&gt;0),AND(ABS(C832:E832-B832:D832)&lt;4)))))</f>
        <v>1</v>
      </c>
      <c r="M832" s="1" t="b">
        <f t="shared" si="1"/>
        <v>1</v>
      </c>
    </row>
    <row r="833" ht="15.75" customHeight="1">
      <c r="A833" s="1" t="s">
        <v>842</v>
      </c>
      <c r="B833" s="1">
        <f>IFERROR(__xludf.DUMMYFUNCTION("SPLIT(A833,"" "")"),41.0)</f>
        <v>41</v>
      </c>
      <c r="C833" s="1">
        <f>IFERROR(__xludf.DUMMYFUNCTION("""COMPUTED_VALUE"""),39.0)</f>
        <v>39</v>
      </c>
      <c r="D833" s="1">
        <f>IFERROR(__xludf.DUMMYFUNCTION("""COMPUTED_VALUE"""),38.0)</f>
        <v>38</v>
      </c>
      <c r="E833" s="1">
        <f>IFERROR(__xludf.DUMMYFUNCTION("""COMPUTED_VALUE"""),36.0)</f>
        <v>36</v>
      </c>
      <c r="F833" s="1">
        <f>IFERROR(__xludf.DUMMYFUNCTION("""COMPUTED_VALUE"""),35.0)</f>
        <v>35</v>
      </c>
      <c r="G833" s="2">
        <f>IFERROR(__xludf.DUMMYFUNCTION("""COMPUTED_VALUE"""),33.0)</f>
        <v>33</v>
      </c>
      <c r="J833" s="1" t="b">
        <f t="array" ref="J833">IF(NOT(H833=""),AND(C833:H833&gt;B833:G833),IF(NOT(G833=""),AND(C833:G833&gt;B833:F833),IF(NOT(F833=""),AND(C833:F833&gt;B833:E833),AND(C833:E833&gt;B833:D833))))</f>
        <v>0</v>
      </c>
      <c r="K833" s="1" t="b">
        <f t="array" ref="K833">IF(NOT(H833=""),AND(C833:H833&lt;B833:G833),IF(NOT(G833=""),AND(C833:G833&lt;B833:F833),IF(NOT(F833=""),AND(C833:F833&lt;B833:E833),AND(C833:E833&lt;B833:D833))))</f>
        <v>1</v>
      </c>
      <c r="L833" s="1" t="b">
        <f t="array" ref="L833">IF(NOT(H833=""),AND(AND(ABS(C833:H833-B833:G833)&gt;0),AND(ABS(C833:H833-B833:G833)&lt;4)),IF(NOT(G833=""),AND(AND(ABS(C833:G833-B833:F833)&gt;0),AND(ABS(C833:G833-B833:F833)&lt;4)),IF(NOT(F833=""),AND(AND(ABS(C833:F833-B833:E833)&gt;0),AND(ABS(C833:F833-B833:E833)&lt;4)),AND(AND(ABS(C833:E833-B833:D833)&gt;0),AND(ABS(C833:E833-B833:D833)&lt;4)))))</f>
        <v>1</v>
      </c>
      <c r="M833" s="1" t="b">
        <f t="shared" si="1"/>
        <v>1</v>
      </c>
    </row>
    <row r="834" ht="15.75" customHeight="1">
      <c r="A834" s="1" t="s">
        <v>843</v>
      </c>
      <c r="B834" s="1">
        <f>IFERROR(__xludf.DUMMYFUNCTION("SPLIT(A834,"" "")"),54.0)</f>
        <v>54</v>
      </c>
      <c r="C834" s="1">
        <f>IFERROR(__xludf.DUMMYFUNCTION("""COMPUTED_VALUE"""),55.0)</f>
        <v>55</v>
      </c>
      <c r="D834" s="1">
        <f>IFERROR(__xludf.DUMMYFUNCTION("""COMPUTED_VALUE"""),58.0)</f>
        <v>58</v>
      </c>
      <c r="E834" s="1">
        <f>IFERROR(__xludf.DUMMYFUNCTION("""COMPUTED_VALUE"""),60.0)</f>
        <v>60</v>
      </c>
      <c r="F834" s="1">
        <f>IFERROR(__xludf.DUMMYFUNCTION("""COMPUTED_VALUE"""),61.0)</f>
        <v>61</v>
      </c>
      <c r="G834" s="1">
        <f>IFERROR(__xludf.DUMMYFUNCTION("""COMPUTED_VALUE"""),63.0)</f>
        <v>63</v>
      </c>
      <c r="H834" s="2">
        <f>IFERROR(__xludf.DUMMYFUNCTION("""COMPUTED_VALUE"""),64.0)</f>
        <v>64</v>
      </c>
      <c r="J834" s="1" t="b">
        <f t="array" ref="J834">IF(NOT(H834=""),AND(C834:H834&gt;B834:G834),IF(NOT(G834=""),AND(C834:G834&gt;B834:F834),IF(NOT(F834=""),AND(C834:F834&gt;B834:E834),AND(C834:E834&gt;B834:D834))))</f>
        <v>1</v>
      </c>
      <c r="K834" s="1" t="b">
        <f t="array" ref="K834">IF(NOT(H834=""),AND(C834:H834&lt;B834:G834),IF(NOT(G834=""),AND(C834:G834&lt;B834:F834),IF(NOT(F834=""),AND(C834:F834&lt;B834:E834),AND(C834:E834&lt;B834:D834))))</f>
        <v>0</v>
      </c>
      <c r="L834" s="1" t="b">
        <f t="array" ref="L834">IF(NOT(H834=""),AND(AND(ABS(C834:H834-B834:G834)&gt;0),AND(ABS(C834:H834-B834:G834)&lt;4)),IF(NOT(G834=""),AND(AND(ABS(C834:G834-B834:F834)&gt;0),AND(ABS(C834:G834-B834:F834)&lt;4)),IF(NOT(F834=""),AND(AND(ABS(C834:F834-B834:E834)&gt;0),AND(ABS(C834:F834-B834:E834)&lt;4)),AND(AND(ABS(C834:E834-B834:D834)&gt;0),AND(ABS(C834:E834-B834:D834)&lt;4)))))</f>
        <v>1</v>
      </c>
      <c r="M834" s="1" t="b">
        <f t="shared" si="1"/>
        <v>1</v>
      </c>
    </row>
    <row r="835" ht="15.75" customHeight="1">
      <c r="A835" s="1" t="s">
        <v>844</v>
      </c>
      <c r="B835" s="1">
        <f>IFERROR(__xludf.DUMMYFUNCTION("SPLIT(A835,"" "")"),8.0)</f>
        <v>8</v>
      </c>
      <c r="C835" s="1">
        <f>IFERROR(__xludf.DUMMYFUNCTION("""COMPUTED_VALUE"""),11.0)</f>
        <v>11</v>
      </c>
      <c r="D835" s="1">
        <f>IFERROR(__xludf.DUMMYFUNCTION("""COMPUTED_VALUE"""),13.0)</f>
        <v>13</v>
      </c>
      <c r="E835" s="1">
        <f>IFERROR(__xludf.DUMMYFUNCTION("""COMPUTED_VALUE"""),15.0)</f>
        <v>15</v>
      </c>
      <c r="F835" s="2">
        <f>IFERROR(__xludf.DUMMYFUNCTION("""COMPUTED_VALUE"""),16.0)</f>
        <v>16</v>
      </c>
      <c r="J835" s="1" t="b">
        <f t="array" ref="J835">IF(NOT(H835=""),AND(C835:H835&gt;B835:G835),IF(NOT(G835=""),AND(C835:G835&gt;B835:F835),IF(NOT(F835=""),AND(C835:F835&gt;B835:E835),AND(C835:E835&gt;B835:D835))))</f>
        <v>1</v>
      </c>
      <c r="K835" s="1" t="b">
        <f t="array" ref="K835">IF(NOT(H835=""),AND(C835:H835&lt;B835:G835),IF(NOT(G835=""),AND(C835:G835&lt;B835:F835),IF(NOT(F835=""),AND(C835:F835&lt;B835:E835),AND(C835:E835&lt;B835:D835))))</f>
        <v>0</v>
      </c>
      <c r="L835" s="1" t="b">
        <f t="array" ref="L835">IF(NOT(H835=""),AND(AND(ABS(C835:H835-B835:G835)&gt;0),AND(ABS(C835:H835-B835:G835)&lt;4)),IF(NOT(G835=""),AND(AND(ABS(C835:G835-B835:F835)&gt;0),AND(ABS(C835:G835-B835:F835)&lt;4)),IF(NOT(F835=""),AND(AND(ABS(C835:F835-B835:E835)&gt;0),AND(ABS(C835:F835-B835:E835)&lt;4)),AND(AND(ABS(C835:E835-B835:D835)&gt;0),AND(ABS(C835:E835-B835:D835)&lt;4)))))</f>
        <v>1</v>
      </c>
      <c r="M835" s="1" t="b">
        <f t="shared" si="1"/>
        <v>1</v>
      </c>
    </row>
    <row r="836" ht="15.75" customHeight="1">
      <c r="A836" s="1" t="s">
        <v>845</v>
      </c>
      <c r="B836" s="1">
        <f>IFERROR(__xludf.DUMMYFUNCTION("SPLIT(A836,"" "")"),20.0)</f>
        <v>20</v>
      </c>
      <c r="C836" s="1">
        <f>IFERROR(__xludf.DUMMYFUNCTION("""COMPUTED_VALUE"""),18.0)</f>
        <v>18</v>
      </c>
      <c r="D836" s="1">
        <f>IFERROR(__xludf.DUMMYFUNCTION("""COMPUTED_VALUE"""),15.0)</f>
        <v>15</v>
      </c>
      <c r="E836" s="1">
        <f>IFERROR(__xludf.DUMMYFUNCTION("""COMPUTED_VALUE"""),13.0)</f>
        <v>13</v>
      </c>
      <c r="F836" s="1">
        <f>IFERROR(__xludf.DUMMYFUNCTION("""COMPUTED_VALUE"""),11.0)</f>
        <v>11</v>
      </c>
      <c r="G836" s="2">
        <f>IFERROR(__xludf.DUMMYFUNCTION("""COMPUTED_VALUE"""),9.0)</f>
        <v>9</v>
      </c>
      <c r="J836" s="1" t="b">
        <f t="array" ref="J836">IF(NOT(H836=""),AND(C836:H836&gt;B836:G836),IF(NOT(G836=""),AND(C836:G836&gt;B836:F836),IF(NOT(F836=""),AND(C836:F836&gt;B836:E836),AND(C836:E836&gt;B836:D836))))</f>
        <v>0</v>
      </c>
      <c r="K836" s="1" t="b">
        <f t="array" ref="K836">IF(NOT(H836=""),AND(C836:H836&lt;B836:G836),IF(NOT(G836=""),AND(C836:G836&lt;B836:F836),IF(NOT(F836=""),AND(C836:F836&lt;B836:E836),AND(C836:E836&lt;B836:D836))))</f>
        <v>1</v>
      </c>
      <c r="L836" s="1" t="b">
        <f t="array" ref="L836">IF(NOT(H836=""),AND(AND(ABS(C836:H836-B836:G836)&gt;0),AND(ABS(C836:H836-B836:G836)&lt;4)),IF(NOT(G836=""),AND(AND(ABS(C836:G836-B836:F836)&gt;0),AND(ABS(C836:G836-B836:F836)&lt;4)),IF(NOT(F836=""),AND(AND(ABS(C836:F836-B836:E836)&gt;0),AND(ABS(C836:F836-B836:E836)&lt;4)),AND(AND(ABS(C836:E836-B836:D836)&gt;0),AND(ABS(C836:E836-B836:D836)&lt;4)))))</f>
        <v>1</v>
      </c>
      <c r="M836" s="1" t="b">
        <f t="shared" si="1"/>
        <v>1</v>
      </c>
    </row>
    <row r="837" ht="15.75" customHeight="1">
      <c r="A837" s="1" t="s">
        <v>846</v>
      </c>
      <c r="B837" s="1">
        <f>IFERROR(__xludf.DUMMYFUNCTION("SPLIT(A837,"" "")"),51.0)</f>
        <v>51</v>
      </c>
      <c r="C837" s="1">
        <f>IFERROR(__xludf.DUMMYFUNCTION("""COMPUTED_VALUE"""),53.0)</f>
        <v>53</v>
      </c>
      <c r="D837" s="1">
        <f>IFERROR(__xludf.DUMMYFUNCTION("""COMPUTED_VALUE"""),56.0)</f>
        <v>56</v>
      </c>
      <c r="E837" s="1">
        <f>IFERROR(__xludf.DUMMYFUNCTION("""COMPUTED_VALUE"""),59.0)</f>
        <v>59</v>
      </c>
      <c r="F837" s="1">
        <f>IFERROR(__xludf.DUMMYFUNCTION("""COMPUTED_VALUE"""),61.0)</f>
        <v>61</v>
      </c>
      <c r="G837" s="1">
        <f>IFERROR(__xludf.DUMMYFUNCTION("""COMPUTED_VALUE"""),62.0)</f>
        <v>62</v>
      </c>
      <c r="H837" s="2">
        <f>IFERROR(__xludf.DUMMYFUNCTION("""COMPUTED_VALUE"""),65.0)</f>
        <v>65</v>
      </c>
      <c r="J837" s="1" t="b">
        <f t="array" ref="J837">IF(NOT(H837=""),AND(C837:H837&gt;B837:G837),IF(NOT(G837=""),AND(C837:G837&gt;B837:F837),IF(NOT(F837=""),AND(C837:F837&gt;B837:E837),AND(C837:E837&gt;B837:D837))))</f>
        <v>1</v>
      </c>
      <c r="K837" s="1" t="b">
        <f t="array" ref="K837">IF(NOT(H837=""),AND(C837:H837&lt;B837:G837),IF(NOT(G837=""),AND(C837:G837&lt;B837:F837),IF(NOT(F837=""),AND(C837:F837&lt;B837:E837),AND(C837:E837&lt;B837:D837))))</f>
        <v>0</v>
      </c>
      <c r="L837" s="1" t="b">
        <f t="array" ref="L837">IF(NOT(H837=""),AND(AND(ABS(C837:H837-B837:G837)&gt;0),AND(ABS(C837:H837-B837:G837)&lt;4)),IF(NOT(G837=""),AND(AND(ABS(C837:G837-B837:F837)&gt;0),AND(ABS(C837:G837-B837:F837)&lt;4)),IF(NOT(F837=""),AND(AND(ABS(C837:F837-B837:E837)&gt;0),AND(ABS(C837:F837-B837:E837)&lt;4)),AND(AND(ABS(C837:E837-B837:D837)&gt;0),AND(ABS(C837:E837-B837:D837)&lt;4)))))</f>
        <v>1</v>
      </c>
      <c r="M837" s="1" t="b">
        <f t="shared" si="1"/>
        <v>1</v>
      </c>
    </row>
    <row r="838" ht="15.75" customHeight="1">
      <c r="A838" s="1" t="s">
        <v>847</v>
      </c>
      <c r="B838" s="1">
        <f>IFERROR(__xludf.DUMMYFUNCTION("SPLIT(A838,"" "")"),40.0)</f>
        <v>40</v>
      </c>
      <c r="C838" s="1">
        <f>IFERROR(__xludf.DUMMYFUNCTION("""COMPUTED_VALUE"""),41.0)</f>
        <v>41</v>
      </c>
      <c r="D838" s="1">
        <f>IFERROR(__xludf.DUMMYFUNCTION("""COMPUTED_VALUE"""),42.0)</f>
        <v>42</v>
      </c>
      <c r="E838" s="1">
        <f>IFERROR(__xludf.DUMMYFUNCTION("""COMPUTED_VALUE"""),43.0)</f>
        <v>43</v>
      </c>
      <c r="F838" s="2">
        <f>IFERROR(__xludf.DUMMYFUNCTION("""COMPUTED_VALUE"""),46.0)</f>
        <v>46</v>
      </c>
      <c r="J838" s="1" t="b">
        <f t="array" ref="J838">IF(NOT(H838=""),AND(C838:H838&gt;B838:G838),IF(NOT(G838=""),AND(C838:G838&gt;B838:F838),IF(NOT(F838=""),AND(C838:F838&gt;B838:E838),AND(C838:E838&gt;B838:D838))))</f>
        <v>1</v>
      </c>
      <c r="K838" s="1" t="b">
        <f t="array" ref="K838">IF(NOT(H838=""),AND(C838:H838&lt;B838:G838),IF(NOT(G838=""),AND(C838:G838&lt;B838:F838),IF(NOT(F838=""),AND(C838:F838&lt;B838:E838),AND(C838:E838&lt;B838:D838))))</f>
        <v>0</v>
      </c>
      <c r="L838" s="1" t="b">
        <f t="array" ref="L838">IF(NOT(H838=""),AND(AND(ABS(C838:H838-B838:G838)&gt;0),AND(ABS(C838:H838-B838:G838)&lt;4)),IF(NOT(G838=""),AND(AND(ABS(C838:G838-B838:F838)&gt;0),AND(ABS(C838:G838-B838:F838)&lt;4)),IF(NOT(F838=""),AND(AND(ABS(C838:F838-B838:E838)&gt;0),AND(ABS(C838:F838-B838:E838)&lt;4)),AND(AND(ABS(C838:E838-B838:D838)&gt;0),AND(ABS(C838:E838-B838:D838)&lt;4)))))</f>
        <v>1</v>
      </c>
      <c r="M838" s="1" t="b">
        <f t="shared" si="1"/>
        <v>1</v>
      </c>
    </row>
    <row r="839" ht="15.75" customHeight="1">
      <c r="A839" s="1" t="s">
        <v>848</v>
      </c>
      <c r="B839" s="1">
        <f>IFERROR(__xludf.DUMMYFUNCTION("SPLIT(A839,"" "")"),90.0)</f>
        <v>90</v>
      </c>
      <c r="C839" s="1">
        <f>IFERROR(__xludf.DUMMYFUNCTION("""COMPUTED_VALUE"""),87.0)</f>
        <v>87</v>
      </c>
      <c r="D839" s="1">
        <f>IFERROR(__xludf.DUMMYFUNCTION("""COMPUTED_VALUE"""),85.0)</f>
        <v>85</v>
      </c>
      <c r="E839" s="1">
        <f>IFERROR(__xludf.DUMMYFUNCTION("""COMPUTED_VALUE"""),82.0)</f>
        <v>82</v>
      </c>
      <c r="F839" s="2">
        <f>IFERROR(__xludf.DUMMYFUNCTION("""COMPUTED_VALUE"""),80.0)</f>
        <v>80</v>
      </c>
      <c r="J839" s="1" t="b">
        <f t="array" ref="J839">IF(NOT(H839=""),AND(C839:H839&gt;B839:G839),IF(NOT(G839=""),AND(C839:G839&gt;B839:F839),IF(NOT(F839=""),AND(C839:F839&gt;B839:E839),AND(C839:E839&gt;B839:D839))))</f>
        <v>0</v>
      </c>
      <c r="K839" s="1" t="b">
        <f t="array" ref="K839">IF(NOT(H839=""),AND(C839:H839&lt;B839:G839),IF(NOT(G839=""),AND(C839:G839&lt;B839:F839),IF(NOT(F839=""),AND(C839:F839&lt;B839:E839),AND(C839:E839&lt;B839:D839))))</f>
        <v>1</v>
      </c>
      <c r="L839" s="1" t="b">
        <f t="array" ref="L839">IF(NOT(H839=""),AND(AND(ABS(C839:H839-B839:G839)&gt;0),AND(ABS(C839:H839-B839:G839)&lt;4)),IF(NOT(G839=""),AND(AND(ABS(C839:G839-B839:F839)&gt;0),AND(ABS(C839:G839-B839:F839)&lt;4)),IF(NOT(F839=""),AND(AND(ABS(C839:F839-B839:E839)&gt;0),AND(ABS(C839:F839-B839:E839)&lt;4)),AND(AND(ABS(C839:E839-B839:D839)&gt;0),AND(ABS(C839:E839-B839:D839)&lt;4)))))</f>
        <v>1</v>
      </c>
      <c r="M839" s="1" t="b">
        <f t="shared" si="1"/>
        <v>1</v>
      </c>
    </row>
    <row r="840" ht="15.75" customHeight="1">
      <c r="A840" s="1" t="s">
        <v>849</v>
      </c>
      <c r="B840" s="1">
        <f>IFERROR(__xludf.DUMMYFUNCTION("SPLIT(A840,"" "")"),6.0)</f>
        <v>6</v>
      </c>
      <c r="C840" s="1">
        <f>IFERROR(__xludf.DUMMYFUNCTION("""COMPUTED_VALUE"""),7.0)</f>
        <v>7</v>
      </c>
      <c r="D840" s="1">
        <f>IFERROR(__xludf.DUMMYFUNCTION("""COMPUTED_VALUE"""),8.0)</f>
        <v>8</v>
      </c>
      <c r="E840" s="1">
        <f>IFERROR(__xludf.DUMMYFUNCTION("""COMPUTED_VALUE"""),10.0)</f>
        <v>10</v>
      </c>
      <c r="F840" s="1">
        <f>IFERROR(__xludf.DUMMYFUNCTION("""COMPUTED_VALUE"""),11.0)</f>
        <v>11</v>
      </c>
      <c r="G840" s="1">
        <f>IFERROR(__xludf.DUMMYFUNCTION("""COMPUTED_VALUE"""),13.0)</f>
        <v>13</v>
      </c>
      <c r="H840" s="2">
        <f>IFERROR(__xludf.DUMMYFUNCTION("""COMPUTED_VALUE"""),15.0)</f>
        <v>15</v>
      </c>
      <c r="J840" s="1" t="b">
        <f t="array" ref="J840">IF(NOT(H840=""),AND(C840:H840&gt;B840:G840),IF(NOT(G840=""),AND(C840:G840&gt;B840:F840),IF(NOT(F840=""),AND(C840:F840&gt;B840:E840),AND(C840:E840&gt;B840:D840))))</f>
        <v>1</v>
      </c>
      <c r="K840" s="1" t="b">
        <f t="array" ref="K840">IF(NOT(H840=""),AND(C840:H840&lt;B840:G840),IF(NOT(G840=""),AND(C840:G840&lt;B840:F840),IF(NOT(F840=""),AND(C840:F840&lt;B840:E840),AND(C840:E840&lt;B840:D840))))</f>
        <v>0</v>
      </c>
      <c r="L840" s="1" t="b">
        <f t="array" ref="L840">IF(NOT(H840=""),AND(AND(ABS(C840:H840-B840:G840)&gt;0),AND(ABS(C840:H840-B840:G840)&lt;4)),IF(NOT(G840=""),AND(AND(ABS(C840:G840-B840:F840)&gt;0),AND(ABS(C840:G840-B840:F840)&lt;4)),IF(NOT(F840=""),AND(AND(ABS(C840:F840-B840:E840)&gt;0),AND(ABS(C840:F840-B840:E840)&lt;4)),AND(AND(ABS(C840:E840-B840:D840)&gt;0),AND(ABS(C840:E840-B840:D840)&lt;4)))))</f>
        <v>1</v>
      </c>
      <c r="M840" s="1" t="b">
        <f t="shared" si="1"/>
        <v>1</v>
      </c>
    </row>
    <row r="841" ht="15.75" customHeight="1">
      <c r="A841" s="1" t="s">
        <v>850</v>
      </c>
      <c r="B841" s="1">
        <f>IFERROR(__xludf.DUMMYFUNCTION("SPLIT(A841,"" "")"),72.0)</f>
        <v>72</v>
      </c>
      <c r="C841" s="1">
        <f>IFERROR(__xludf.DUMMYFUNCTION("""COMPUTED_VALUE"""),74.0)</f>
        <v>74</v>
      </c>
      <c r="D841" s="1">
        <f>IFERROR(__xludf.DUMMYFUNCTION("""COMPUTED_VALUE"""),76.0)</f>
        <v>76</v>
      </c>
      <c r="E841" s="1">
        <f>IFERROR(__xludf.DUMMYFUNCTION("""COMPUTED_VALUE"""),78.0)</f>
        <v>78</v>
      </c>
      <c r="F841" s="1">
        <f>IFERROR(__xludf.DUMMYFUNCTION("""COMPUTED_VALUE"""),81.0)</f>
        <v>81</v>
      </c>
      <c r="G841" s="1">
        <f>IFERROR(__xludf.DUMMYFUNCTION("""COMPUTED_VALUE"""),84.0)</f>
        <v>84</v>
      </c>
      <c r="H841" s="1">
        <f>IFERROR(__xludf.DUMMYFUNCTION("""COMPUTED_VALUE"""),87.0)</f>
        <v>87</v>
      </c>
      <c r="I841" s="1">
        <f>IFERROR(__xludf.DUMMYFUNCTION("""COMPUTED_VALUE"""),90.0)</f>
        <v>90</v>
      </c>
      <c r="J841" s="1" t="b">
        <f t="array" ref="J841">IF(NOT(H841=""),AND(C841:H841&gt;B841:G841),IF(NOT(G841=""),AND(C841:G841&gt;B841:F841),IF(NOT(F841=""),AND(C841:F841&gt;B841:E841),AND(C841:E841&gt;B841:D841))))</f>
        <v>1</v>
      </c>
      <c r="K841" s="1" t="b">
        <f t="array" ref="K841">IF(NOT(H841=""),AND(C841:H841&lt;B841:G841),IF(NOT(G841=""),AND(C841:G841&lt;B841:F841),IF(NOT(F841=""),AND(C841:F841&lt;B841:E841),AND(C841:E841&lt;B841:D841))))</f>
        <v>0</v>
      </c>
      <c r="L841" s="1" t="b">
        <f t="array" ref="L841">IF(NOT(H841=""),AND(AND(ABS(C841:H841-B841:G841)&gt;0),AND(ABS(C841:H841-B841:G841)&lt;4)),IF(NOT(G841=""),AND(AND(ABS(C841:G841-B841:F841)&gt;0),AND(ABS(C841:G841-B841:F841)&lt;4)),IF(NOT(F841=""),AND(AND(ABS(C841:F841-B841:E841)&gt;0),AND(ABS(C841:F841-B841:E841)&lt;4)),AND(AND(ABS(C841:E841-B841:D841)&gt;0),AND(ABS(C841:E841-B841:D841)&lt;4)))))</f>
        <v>1</v>
      </c>
      <c r="M841" s="1" t="b">
        <f t="shared" si="1"/>
        <v>1</v>
      </c>
    </row>
    <row r="842" ht="15.75" customHeight="1">
      <c r="A842" s="1" t="s">
        <v>851</v>
      </c>
      <c r="B842" s="1">
        <f>IFERROR(__xludf.DUMMYFUNCTION("SPLIT(A842,"" "")"),85.0)</f>
        <v>85</v>
      </c>
      <c r="C842" s="1">
        <f>IFERROR(__xludf.DUMMYFUNCTION("""COMPUTED_VALUE"""),86.0)</f>
        <v>86</v>
      </c>
      <c r="D842" s="1">
        <f>IFERROR(__xludf.DUMMYFUNCTION("""COMPUTED_VALUE"""),87.0)</f>
        <v>87</v>
      </c>
      <c r="E842" s="1">
        <f>IFERROR(__xludf.DUMMYFUNCTION("""COMPUTED_VALUE"""),88.0)</f>
        <v>88</v>
      </c>
      <c r="F842" s="1">
        <f>IFERROR(__xludf.DUMMYFUNCTION("""COMPUTED_VALUE"""),91.0)</f>
        <v>91</v>
      </c>
      <c r="G842" s="2">
        <f>IFERROR(__xludf.DUMMYFUNCTION("""COMPUTED_VALUE"""),93.0)</f>
        <v>93</v>
      </c>
      <c r="J842" s="1" t="b">
        <f t="array" ref="J842">IF(NOT(H842=""),AND(C842:H842&gt;B842:G842),IF(NOT(G842=""),AND(C842:G842&gt;B842:F842),IF(NOT(F842=""),AND(C842:F842&gt;B842:E842),AND(C842:E842&gt;B842:D842))))</f>
        <v>1</v>
      </c>
      <c r="K842" s="1" t="b">
        <f t="array" ref="K842">IF(NOT(H842=""),AND(C842:H842&lt;B842:G842),IF(NOT(G842=""),AND(C842:G842&lt;B842:F842),IF(NOT(F842=""),AND(C842:F842&lt;B842:E842),AND(C842:E842&lt;B842:D842))))</f>
        <v>0</v>
      </c>
      <c r="L842" s="1" t="b">
        <f t="array" ref="L842">IF(NOT(H842=""),AND(AND(ABS(C842:H842-B842:G842)&gt;0),AND(ABS(C842:H842-B842:G842)&lt;4)),IF(NOT(G842=""),AND(AND(ABS(C842:G842-B842:F842)&gt;0),AND(ABS(C842:G842-B842:F842)&lt;4)),IF(NOT(F842=""),AND(AND(ABS(C842:F842-B842:E842)&gt;0),AND(ABS(C842:F842-B842:E842)&lt;4)),AND(AND(ABS(C842:E842-B842:D842)&gt;0),AND(ABS(C842:E842-B842:D842)&lt;4)))))</f>
        <v>1</v>
      </c>
      <c r="M842" s="1" t="b">
        <f t="shared" si="1"/>
        <v>1</v>
      </c>
    </row>
    <row r="843" ht="15.75" customHeight="1">
      <c r="A843" s="1" t="s">
        <v>852</v>
      </c>
      <c r="B843" s="1">
        <f>IFERROR(__xludf.DUMMYFUNCTION("SPLIT(A843,"" "")"),12.0)</f>
        <v>12</v>
      </c>
      <c r="C843" s="1">
        <f>IFERROR(__xludf.DUMMYFUNCTION("""COMPUTED_VALUE"""),10.0)</f>
        <v>10</v>
      </c>
      <c r="D843" s="1">
        <f>IFERROR(__xludf.DUMMYFUNCTION("""COMPUTED_VALUE"""),9.0)</f>
        <v>9</v>
      </c>
      <c r="E843" s="1">
        <f>IFERROR(__xludf.DUMMYFUNCTION("""COMPUTED_VALUE"""),8.0)</f>
        <v>8</v>
      </c>
      <c r="F843" s="1">
        <f>IFERROR(__xludf.DUMMYFUNCTION("""COMPUTED_VALUE"""),7.0)</f>
        <v>7</v>
      </c>
      <c r="G843" s="1">
        <f>IFERROR(__xludf.DUMMYFUNCTION("""COMPUTED_VALUE"""),5.0)</f>
        <v>5</v>
      </c>
      <c r="H843" s="2">
        <f>IFERROR(__xludf.DUMMYFUNCTION("""COMPUTED_VALUE"""),2.0)</f>
        <v>2</v>
      </c>
      <c r="J843" s="1" t="b">
        <f t="array" ref="J843">IF(NOT(H843=""),AND(C843:H843&gt;B843:G843),IF(NOT(G843=""),AND(C843:G843&gt;B843:F843),IF(NOT(F843=""),AND(C843:F843&gt;B843:E843),AND(C843:E843&gt;B843:D843))))</f>
        <v>0</v>
      </c>
      <c r="K843" s="1" t="b">
        <f t="array" ref="K843">IF(NOT(H843=""),AND(C843:H843&lt;B843:G843),IF(NOT(G843=""),AND(C843:G843&lt;B843:F843),IF(NOT(F843=""),AND(C843:F843&lt;B843:E843),AND(C843:E843&lt;B843:D843))))</f>
        <v>1</v>
      </c>
      <c r="L843" s="1" t="b">
        <f t="array" ref="L843">IF(NOT(H843=""),AND(AND(ABS(C843:H843-B843:G843)&gt;0),AND(ABS(C843:H843-B843:G843)&lt;4)),IF(NOT(G843=""),AND(AND(ABS(C843:G843-B843:F843)&gt;0),AND(ABS(C843:G843-B843:F843)&lt;4)),IF(NOT(F843=""),AND(AND(ABS(C843:F843-B843:E843)&gt;0),AND(ABS(C843:F843-B843:E843)&lt;4)),AND(AND(ABS(C843:E843-B843:D843)&gt;0),AND(ABS(C843:E843-B843:D843)&lt;4)))))</f>
        <v>1</v>
      </c>
      <c r="M843" s="1" t="b">
        <f t="shared" si="1"/>
        <v>1</v>
      </c>
    </row>
    <row r="844" ht="15.75" customHeight="1">
      <c r="A844" s="1" t="s">
        <v>853</v>
      </c>
      <c r="B844" s="1">
        <f>IFERROR(__xludf.DUMMYFUNCTION("SPLIT(A844,"" "")"),84.0)</f>
        <v>84</v>
      </c>
      <c r="C844" s="1">
        <f>IFERROR(__xludf.DUMMYFUNCTION("""COMPUTED_VALUE"""),82.0)</f>
        <v>82</v>
      </c>
      <c r="D844" s="1">
        <f>IFERROR(__xludf.DUMMYFUNCTION("""COMPUTED_VALUE"""),79.0)</f>
        <v>79</v>
      </c>
      <c r="E844" s="1">
        <f>IFERROR(__xludf.DUMMYFUNCTION("""COMPUTED_VALUE"""),78.0)</f>
        <v>78</v>
      </c>
      <c r="F844" s="1">
        <f>IFERROR(__xludf.DUMMYFUNCTION("""COMPUTED_VALUE"""),75.0)</f>
        <v>75</v>
      </c>
      <c r="G844" s="1">
        <f>IFERROR(__xludf.DUMMYFUNCTION("""COMPUTED_VALUE"""),73.0)</f>
        <v>73</v>
      </c>
      <c r="H844" s="1">
        <f>IFERROR(__xludf.DUMMYFUNCTION("""COMPUTED_VALUE"""),72.0)</f>
        <v>72</v>
      </c>
      <c r="I844" s="1">
        <f>IFERROR(__xludf.DUMMYFUNCTION("""COMPUTED_VALUE"""),69.0)</f>
        <v>69</v>
      </c>
      <c r="J844" s="1" t="b">
        <f t="array" ref="J844">IF(NOT(H844=""),AND(C844:H844&gt;B844:G844),IF(NOT(G844=""),AND(C844:G844&gt;B844:F844),IF(NOT(F844=""),AND(C844:F844&gt;B844:E844),AND(C844:E844&gt;B844:D844))))</f>
        <v>0</v>
      </c>
      <c r="K844" s="1" t="b">
        <f t="array" ref="K844">IF(NOT(H844=""),AND(C844:H844&lt;B844:G844),IF(NOT(G844=""),AND(C844:G844&lt;B844:F844),IF(NOT(F844=""),AND(C844:F844&lt;B844:E844),AND(C844:E844&lt;B844:D844))))</f>
        <v>1</v>
      </c>
      <c r="L844" s="1" t="b">
        <f t="array" ref="L844">IF(NOT(H844=""),AND(AND(ABS(C844:H844-B844:G844)&gt;0),AND(ABS(C844:H844-B844:G844)&lt;4)),IF(NOT(G844=""),AND(AND(ABS(C844:G844-B844:F844)&gt;0),AND(ABS(C844:G844-B844:F844)&lt;4)),IF(NOT(F844=""),AND(AND(ABS(C844:F844-B844:E844)&gt;0),AND(ABS(C844:F844-B844:E844)&lt;4)),AND(AND(ABS(C844:E844-B844:D844)&gt;0),AND(ABS(C844:E844-B844:D844)&lt;4)))))</f>
        <v>1</v>
      </c>
      <c r="M844" s="1" t="b">
        <f t="shared" si="1"/>
        <v>1</v>
      </c>
    </row>
    <row r="845" ht="15.75" customHeight="1">
      <c r="A845" s="1" t="s">
        <v>854</v>
      </c>
      <c r="B845" s="1">
        <f>IFERROR(__xludf.DUMMYFUNCTION("SPLIT(A845,"" "")"),54.0)</f>
        <v>54</v>
      </c>
      <c r="C845" s="1">
        <f>IFERROR(__xludf.DUMMYFUNCTION("""COMPUTED_VALUE"""),51.0)</f>
        <v>51</v>
      </c>
      <c r="D845" s="1">
        <f>IFERROR(__xludf.DUMMYFUNCTION("""COMPUTED_VALUE"""),50.0)</f>
        <v>50</v>
      </c>
      <c r="E845" s="1">
        <f>IFERROR(__xludf.DUMMYFUNCTION("""COMPUTED_VALUE"""),48.0)</f>
        <v>48</v>
      </c>
      <c r="F845" s="1">
        <f>IFERROR(__xludf.DUMMYFUNCTION("""COMPUTED_VALUE"""),47.0)</f>
        <v>47</v>
      </c>
      <c r="G845" s="1">
        <f>IFERROR(__xludf.DUMMYFUNCTION("""COMPUTED_VALUE"""),45.0)</f>
        <v>45</v>
      </c>
      <c r="H845" s="2">
        <f>IFERROR(__xludf.DUMMYFUNCTION("""COMPUTED_VALUE"""),42.0)</f>
        <v>42</v>
      </c>
      <c r="J845" s="1" t="b">
        <f t="array" ref="J845">IF(NOT(H845=""),AND(C845:H845&gt;B845:G845),IF(NOT(G845=""),AND(C845:G845&gt;B845:F845),IF(NOT(F845=""),AND(C845:F845&gt;B845:E845),AND(C845:E845&gt;B845:D845))))</f>
        <v>0</v>
      </c>
      <c r="K845" s="1" t="b">
        <f t="array" ref="K845">IF(NOT(H845=""),AND(C845:H845&lt;B845:G845),IF(NOT(G845=""),AND(C845:G845&lt;B845:F845),IF(NOT(F845=""),AND(C845:F845&lt;B845:E845),AND(C845:E845&lt;B845:D845))))</f>
        <v>1</v>
      </c>
      <c r="L845" s="1" t="b">
        <f t="array" ref="L845">IF(NOT(H845=""),AND(AND(ABS(C845:H845-B845:G845)&gt;0),AND(ABS(C845:H845-B845:G845)&lt;4)),IF(NOT(G845=""),AND(AND(ABS(C845:G845-B845:F845)&gt;0),AND(ABS(C845:G845-B845:F845)&lt;4)),IF(NOT(F845=""),AND(AND(ABS(C845:F845-B845:E845)&gt;0),AND(ABS(C845:F845-B845:E845)&lt;4)),AND(AND(ABS(C845:E845-B845:D845)&gt;0),AND(ABS(C845:E845-B845:D845)&lt;4)))))</f>
        <v>1</v>
      </c>
      <c r="M845" s="1" t="b">
        <f t="shared" si="1"/>
        <v>1</v>
      </c>
    </row>
    <row r="846" ht="15.75" customHeight="1">
      <c r="A846" s="1" t="s">
        <v>855</v>
      </c>
      <c r="B846" s="1">
        <f>IFERROR(__xludf.DUMMYFUNCTION("SPLIT(A846,"" "")"),89.0)</f>
        <v>89</v>
      </c>
      <c r="C846" s="1">
        <f>IFERROR(__xludf.DUMMYFUNCTION("""COMPUTED_VALUE"""),88.0)</f>
        <v>88</v>
      </c>
      <c r="D846" s="1">
        <f>IFERROR(__xludf.DUMMYFUNCTION("""COMPUTED_VALUE"""),87.0)</f>
        <v>87</v>
      </c>
      <c r="E846" s="1">
        <f>IFERROR(__xludf.DUMMYFUNCTION("""COMPUTED_VALUE"""),86.0)</f>
        <v>86</v>
      </c>
      <c r="F846" s="1">
        <f>IFERROR(__xludf.DUMMYFUNCTION("""COMPUTED_VALUE"""),85.0)</f>
        <v>85</v>
      </c>
      <c r="G846" s="1">
        <f>IFERROR(__xludf.DUMMYFUNCTION("""COMPUTED_VALUE"""),84.0)</f>
        <v>84</v>
      </c>
      <c r="H846" s="1">
        <f>IFERROR(__xludf.DUMMYFUNCTION("""COMPUTED_VALUE"""),81.0)</f>
        <v>81</v>
      </c>
      <c r="I846" s="1">
        <f>IFERROR(__xludf.DUMMYFUNCTION("""COMPUTED_VALUE"""),79.0)</f>
        <v>79</v>
      </c>
      <c r="J846" s="1" t="b">
        <f t="array" ref="J846">IF(NOT(H846=""),AND(C846:H846&gt;B846:G846),IF(NOT(G846=""),AND(C846:G846&gt;B846:F846),IF(NOT(F846=""),AND(C846:F846&gt;B846:E846),AND(C846:E846&gt;B846:D846))))</f>
        <v>0</v>
      </c>
      <c r="K846" s="1" t="b">
        <f t="array" ref="K846">IF(NOT(H846=""),AND(C846:H846&lt;B846:G846),IF(NOT(G846=""),AND(C846:G846&lt;B846:F846),IF(NOT(F846=""),AND(C846:F846&lt;B846:E846),AND(C846:E846&lt;B846:D846))))</f>
        <v>1</v>
      </c>
      <c r="L846" s="1" t="b">
        <f t="array" ref="L846">IF(NOT(H846=""),AND(AND(ABS(C846:H846-B846:G846)&gt;0),AND(ABS(C846:H846-B846:G846)&lt;4)),IF(NOT(G846=""),AND(AND(ABS(C846:G846-B846:F846)&gt;0),AND(ABS(C846:G846-B846:F846)&lt;4)),IF(NOT(F846=""),AND(AND(ABS(C846:F846-B846:E846)&gt;0),AND(ABS(C846:F846-B846:E846)&lt;4)),AND(AND(ABS(C846:E846-B846:D846)&gt;0),AND(ABS(C846:E846-B846:D846)&lt;4)))))</f>
        <v>1</v>
      </c>
      <c r="M846" s="1" t="b">
        <f t="shared" si="1"/>
        <v>1</v>
      </c>
    </row>
    <row r="847" ht="15.75" customHeight="1">
      <c r="A847" s="1" t="s">
        <v>856</v>
      </c>
      <c r="B847" s="1">
        <f>IFERROR(__xludf.DUMMYFUNCTION("SPLIT(A847,"" "")"),36.0)</f>
        <v>36</v>
      </c>
      <c r="C847" s="1">
        <f>IFERROR(__xludf.DUMMYFUNCTION("""COMPUTED_VALUE"""),35.0)</f>
        <v>35</v>
      </c>
      <c r="D847" s="1">
        <f>IFERROR(__xludf.DUMMYFUNCTION("""COMPUTED_VALUE"""),33.0)</f>
        <v>33</v>
      </c>
      <c r="E847" s="1">
        <f>IFERROR(__xludf.DUMMYFUNCTION("""COMPUTED_VALUE"""),31.0)</f>
        <v>31</v>
      </c>
      <c r="F847" s="2">
        <f>IFERROR(__xludf.DUMMYFUNCTION("""COMPUTED_VALUE"""),29.0)</f>
        <v>29</v>
      </c>
      <c r="J847" s="1" t="b">
        <f t="array" ref="J847">IF(NOT(H847=""),AND(C847:H847&gt;B847:G847),IF(NOT(G847=""),AND(C847:G847&gt;B847:F847),IF(NOT(F847=""),AND(C847:F847&gt;B847:E847),AND(C847:E847&gt;B847:D847))))</f>
        <v>0</v>
      </c>
      <c r="K847" s="1" t="b">
        <f t="array" ref="K847">IF(NOT(H847=""),AND(C847:H847&lt;B847:G847),IF(NOT(G847=""),AND(C847:G847&lt;B847:F847),IF(NOT(F847=""),AND(C847:F847&lt;B847:E847),AND(C847:E847&lt;B847:D847))))</f>
        <v>1</v>
      </c>
      <c r="L847" s="1" t="b">
        <f t="array" ref="L847">IF(NOT(H847=""),AND(AND(ABS(C847:H847-B847:G847)&gt;0),AND(ABS(C847:H847-B847:G847)&lt;4)),IF(NOT(G847=""),AND(AND(ABS(C847:G847-B847:F847)&gt;0),AND(ABS(C847:G847-B847:F847)&lt;4)),IF(NOT(F847=""),AND(AND(ABS(C847:F847-B847:E847)&gt;0),AND(ABS(C847:F847-B847:E847)&lt;4)),AND(AND(ABS(C847:E847-B847:D847)&gt;0),AND(ABS(C847:E847-B847:D847)&lt;4)))))</f>
        <v>1</v>
      </c>
      <c r="M847" s="1" t="b">
        <f t="shared" si="1"/>
        <v>1</v>
      </c>
    </row>
    <row r="848" ht="15.75" customHeight="1">
      <c r="A848" s="1" t="s">
        <v>857</v>
      </c>
      <c r="B848" s="1">
        <f>IFERROR(__xludf.DUMMYFUNCTION("SPLIT(A848,"" "")"),41.0)</f>
        <v>41</v>
      </c>
      <c r="C848" s="1">
        <f>IFERROR(__xludf.DUMMYFUNCTION("""COMPUTED_VALUE"""),44.0)</f>
        <v>44</v>
      </c>
      <c r="D848" s="1">
        <f>IFERROR(__xludf.DUMMYFUNCTION("""COMPUTED_VALUE"""),47.0)</f>
        <v>47</v>
      </c>
      <c r="E848" s="1">
        <f>IFERROR(__xludf.DUMMYFUNCTION("""COMPUTED_VALUE"""),48.0)</f>
        <v>48</v>
      </c>
      <c r="F848" s="2">
        <f>IFERROR(__xludf.DUMMYFUNCTION("""COMPUTED_VALUE"""),49.0)</f>
        <v>49</v>
      </c>
      <c r="J848" s="1" t="b">
        <f t="array" ref="J848">IF(NOT(H848=""),AND(C848:H848&gt;B848:G848),IF(NOT(G848=""),AND(C848:G848&gt;B848:F848),IF(NOT(F848=""),AND(C848:F848&gt;B848:E848),AND(C848:E848&gt;B848:D848))))</f>
        <v>1</v>
      </c>
      <c r="K848" s="1" t="b">
        <f t="array" ref="K848">IF(NOT(H848=""),AND(C848:H848&lt;B848:G848),IF(NOT(G848=""),AND(C848:G848&lt;B848:F848),IF(NOT(F848=""),AND(C848:F848&lt;B848:E848),AND(C848:E848&lt;B848:D848))))</f>
        <v>0</v>
      </c>
      <c r="L848" s="1" t="b">
        <f t="array" ref="L848">IF(NOT(H848=""),AND(AND(ABS(C848:H848-B848:G848)&gt;0),AND(ABS(C848:H848-B848:G848)&lt;4)),IF(NOT(G848=""),AND(AND(ABS(C848:G848-B848:F848)&gt;0),AND(ABS(C848:G848-B848:F848)&lt;4)),IF(NOT(F848=""),AND(AND(ABS(C848:F848-B848:E848)&gt;0),AND(ABS(C848:F848-B848:E848)&lt;4)),AND(AND(ABS(C848:E848-B848:D848)&gt;0),AND(ABS(C848:E848-B848:D848)&lt;4)))))</f>
        <v>1</v>
      </c>
      <c r="M848" s="1" t="b">
        <f t="shared" si="1"/>
        <v>1</v>
      </c>
    </row>
    <row r="849" ht="15.75" customHeight="1">
      <c r="A849" s="1" t="s">
        <v>858</v>
      </c>
      <c r="B849" s="1">
        <f>IFERROR(__xludf.DUMMYFUNCTION("SPLIT(A849,"" "")"),27.0)</f>
        <v>27</v>
      </c>
      <c r="C849" s="1">
        <f>IFERROR(__xludf.DUMMYFUNCTION("""COMPUTED_VALUE"""),29.0)</f>
        <v>29</v>
      </c>
      <c r="D849" s="1">
        <f>IFERROR(__xludf.DUMMYFUNCTION("""COMPUTED_VALUE"""),30.0)</f>
        <v>30</v>
      </c>
      <c r="E849" s="1">
        <f>IFERROR(__xludf.DUMMYFUNCTION("""COMPUTED_VALUE"""),31.0)</f>
        <v>31</v>
      </c>
      <c r="F849" s="1">
        <f>IFERROR(__xludf.DUMMYFUNCTION("""COMPUTED_VALUE"""),32.0)</f>
        <v>32</v>
      </c>
      <c r="G849" s="1">
        <f>IFERROR(__xludf.DUMMYFUNCTION("""COMPUTED_VALUE"""),35.0)</f>
        <v>35</v>
      </c>
      <c r="H849" s="1">
        <f>IFERROR(__xludf.DUMMYFUNCTION("""COMPUTED_VALUE"""),36.0)</f>
        <v>36</v>
      </c>
      <c r="I849" s="1">
        <f>IFERROR(__xludf.DUMMYFUNCTION("""COMPUTED_VALUE"""),39.0)</f>
        <v>39</v>
      </c>
      <c r="J849" s="1" t="b">
        <f t="array" ref="J849">IF(NOT(H849=""),AND(C849:H849&gt;B849:G849),IF(NOT(G849=""),AND(C849:G849&gt;B849:F849),IF(NOT(F849=""),AND(C849:F849&gt;B849:E849),AND(C849:E849&gt;B849:D849))))</f>
        <v>1</v>
      </c>
      <c r="K849" s="1" t="b">
        <f t="array" ref="K849">IF(NOT(H849=""),AND(C849:H849&lt;B849:G849),IF(NOT(G849=""),AND(C849:G849&lt;B849:F849),IF(NOT(F849=""),AND(C849:F849&lt;B849:E849),AND(C849:E849&lt;B849:D849))))</f>
        <v>0</v>
      </c>
      <c r="L849" s="1" t="b">
        <f t="array" ref="L849">IF(NOT(H849=""),AND(AND(ABS(C849:H849-B849:G849)&gt;0),AND(ABS(C849:H849-B849:G849)&lt;4)),IF(NOT(G849=""),AND(AND(ABS(C849:G849-B849:F849)&gt;0),AND(ABS(C849:G849-B849:F849)&lt;4)),IF(NOT(F849=""),AND(AND(ABS(C849:F849-B849:E849)&gt;0),AND(ABS(C849:F849-B849:E849)&lt;4)),AND(AND(ABS(C849:E849-B849:D849)&gt;0),AND(ABS(C849:E849-B849:D849)&lt;4)))))</f>
        <v>1</v>
      </c>
      <c r="M849" s="1" t="b">
        <f t="shared" si="1"/>
        <v>1</v>
      </c>
    </row>
    <row r="850" ht="15.75" customHeight="1">
      <c r="A850" s="1" t="s">
        <v>859</v>
      </c>
      <c r="B850" s="1">
        <f>IFERROR(__xludf.DUMMYFUNCTION("SPLIT(A850,"" "")"),3.0)</f>
        <v>3</v>
      </c>
      <c r="C850" s="1">
        <f>IFERROR(__xludf.DUMMYFUNCTION("""COMPUTED_VALUE"""),5.0)</f>
        <v>5</v>
      </c>
      <c r="D850" s="1">
        <f>IFERROR(__xludf.DUMMYFUNCTION("""COMPUTED_VALUE"""),8.0)</f>
        <v>8</v>
      </c>
      <c r="E850" s="1">
        <f>IFERROR(__xludf.DUMMYFUNCTION("""COMPUTED_VALUE"""),10.0)</f>
        <v>10</v>
      </c>
      <c r="F850" s="1">
        <f>IFERROR(__xludf.DUMMYFUNCTION("""COMPUTED_VALUE"""),12.0)</f>
        <v>12</v>
      </c>
      <c r="G850" s="1">
        <f>IFERROR(__xludf.DUMMYFUNCTION("""COMPUTED_VALUE"""),14.0)</f>
        <v>14</v>
      </c>
      <c r="H850" s="1">
        <f>IFERROR(__xludf.DUMMYFUNCTION("""COMPUTED_VALUE"""),15.0)</f>
        <v>15</v>
      </c>
      <c r="I850" s="1">
        <f>IFERROR(__xludf.DUMMYFUNCTION("""COMPUTED_VALUE"""),16.0)</f>
        <v>16</v>
      </c>
      <c r="J850" s="1" t="b">
        <f t="array" ref="J850">IF(NOT(H850=""),AND(C850:H850&gt;B850:G850),IF(NOT(G850=""),AND(C850:G850&gt;B850:F850),IF(NOT(F850=""),AND(C850:F850&gt;B850:E850),AND(C850:E850&gt;B850:D850))))</f>
        <v>1</v>
      </c>
      <c r="K850" s="1" t="b">
        <f t="array" ref="K850">IF(NOT(H850=""),AND(C850:H850&lt;B850:G850),IF(NOT(G850=""),AND(C850:G850&lt;B850:F850),IF(NOT(F850=""),AND(C850:F850&lt;B850:E850),AND(C850:E850&lt;B850:D850))))</f>
        <v>0</v>
      </c>
      <c r="L850" s="1" t="b">
        <f t="array" ref="L850">IF(NOT(H850=""),AND(AND(ABS(C850:H850-B850:G850)&gt;0),AND(ABS(C850:H850-B850:G850)&lt;4)),IF(NOT(G850=""),AND(AND(ABS(C850:G850-B850:F850)&gt;0),AND(ABS(C850:G850-B850:F850)&lt;4)),IF(NOT(F850=""),AND(AND(ABS(C850:F850-B850:E850)&gt;0),AND(ABS(C850:F850-B850:E850)&lt;4)),AND(AND(ABS(C850:E850-B850:D850)&gt;0),AND(ABS(C850:E850-B850:D850)&lt;4)))))</f>
        <v>1</v>
      </c>
      <c r="M850" s="1" t="b">
        <f t="shared" si="1"/>
        <v>1</v>
      </c>
    </row>
    <row r="851" ht="15.75" customHeight="1">
      <c r="A851" s="1" t="s">
        <v>860</v>
      </c>
      <c r="B851" s="1">
        <f>IFERROR(__xludf.DUMMYFUNCTION("SPLIT(A851,"" "")"),2.0)</f>
        <v>2</v>
      </c>
      <c r="C851" s="1">
        <f>IFERROR(__xludf.DUMMYFUNCTION("""COMPUTED_VALUE"""),5.0)</f>
        <v>5</v>
      </c>
      <c r="D851" s="1">
        <f>IFERROR(__xludf.DUMMYFUNCTION("""COMPUTED_VALUE"""),8.0)</f>
        <v>8</v>
      </c>
      <c r="E851" s="1">
        <f>IFERROR(__xludf.DUMMYFUNCTION("""COMPUTED_VALUE"""),11.0)</f>
        <v>11</v>
      </c>
      <c r="F851" s="1">
        <f>IFERROR(__xludf.DUMMYFUNCTION("""COMPUTED_VALUE"""),14.0)</f>
        <v>14</v>
      </c>
      <c r="G851" s="1">
        <f>IFERROR(__xludf.DUMMYFUNCTION("""COMPUTED_VALUE"""),17.0)</f>
        <v>17</v>
      </c>
      <c r="H851" s="1">
        <f>IFERROR(__xludf.DUMMYFUNCTION("""COMPUTED_VALUE"""),18.0)</f>
        <v>18</v>
      </c>
      <c r="I851" s="1">
        <f>IFERROR(__xludf.DUMMYFUNCTION("""COMPUTED_VALUE"""),20.0)</f>
        <v>20</v>
      </c>
      <c r="J851" s="1" t="b">
        <f t="array" ref="J851">IF(NOT(H851=""),AND(C851:H851&gt;B851:G851),IF(NOT(G851=""),AND(C851:G851&gt;B851:F851),IF(NOT(F851=""),AND(C851:F851&gt;B851:E851),AND(C851:E851&gt;B851:D851))))</f>
        <v>1</v>
      </c>
      <c r="K851" s="1" t="b">
        <f t="array" ref="K851">IF(NOT(H851=""),AND(C851:H851&lt;B851:G851),IF(NOT(G851=""),AND(C851:G851&lt;B851:F851),IF(NOT(F851=""),AND(C851:F851&lt;B851:E851),AND(C851:E851&lt;B851:D851))))</f>
        <v>0</v>
      </c>
      <c r="L851" s="1" t="b">
        <f t="array" ref="L851">IF(NOT(H851=""),AND(AND(ABS(C851:H851-B851:G851)&gt;0),AND(ABS(C851:H851-B851:G851)&lt;4)),IF(NOT(G851=""),AND(AND(ABS(C851:G851-B851:F851)&gt;0),AND(ABS(C851:G851-B851:F851)&lt;4)),IF(NOT(F851=""),AND(AND(ABS(C851:F851-B851:E851)&gt;0),AND(ABS(C851:F851-B851:E851)&lt;4)),AND(AND(ABS(C851:E851-B851:D851)&gt;0),AND(ABS(C851:E851-B851:D851)&lt;4)))))</f>
        <v>1</v>
      </c>
      <c r="M851" s="1" t="b">
        <f t="shared" si="1"/>
        <v>1</v>
      </c>
    </row>
    <row r="852" ht="15.75" customHeight="1">
      <c r="A852" s="1" t="s">
        <v>861</v>
      </c>
      <c r="B852" s="1">
        <f>IFERROR(__xludf.DUMMYFUNCTION("SPLIT(A852,"" "")"),75.0)</f>
        <v>75</v>
      </c>
      <c r="C852" s="1">
        <f>IFERROR(__xludf.DUMMYFUNCTION("""COMPUTED_VALUE"""),76.0)</f>
        <v>76</v>
      </c>
      <c r="D852" s="1">
        <f>IFERROR(__xludf.DUMMYFUNCTION("""COMPUTED_VALUE"""),77.0)</f>
        <v>77</v>
      </c>
      <c r="E852" s="1">
        <f>IFERROR(__xludf.DUMMYFUNCTION("""COMPUTED_VALUE"""),80.0)</f>
        <v>80</v>
      </c>
      <c r="F852" s="1">
        <f>IFERROR(__xludf.DUMMYFUNCTION("""COMPUTED_VALUE"""),81.0)</f>
        <v>81</v>
      </c>
      <c r="G852" s="1">
        <f>IFERROR(__xludf.DUMMYFUNCTION("""COMPUTED_VALUE"""),83.0)</f>
        <v>83</v>
      </c>
      <c r="H852" s="2">
        <f>IFERROR(__xludf.DUMMYFUNCTION("""COMPUTED_VALUE"""),86.0)</f>
        <v>86</v>
      </c>
      <c r="J852" s="1" t="b">
        <f t="array" ref="J852">IF(NOT(H852=""),AND(C852:H852&gt;B852:G852),IF(NOT(G852=""),AND(C852:G852&gt;B852:F852),IF(NOT(F852=""),AND(C852:F852&gt;B852:E852),AND(C852:E852&gt;B852:D852))))</f>
        <v>1</v>
      </c>
      <c r="K852" s="1" t="b">
        <f t="array" ref="K852">IF(NOT(H852=""),AND(C852:H852&lt;B852:G852),IF(NOT(G852=""),AND(C852:G852&lt;B852:F852),IF(NOT(F852=""),AND(C852:F852&lt;B852:E852),AND(C852:E852&lt;B852:D852))))</f>
        <v>0</v>
      </c>
      <c r="L852" s="1" t="b">
        <f t="array" ref="L852">IF(NOT(H852=""),AND(AND(ABS(C852:H852-B852:G852)&gt;0),AND(ABS(C852:H852-B852:G852)&lt;4)),IF(NOT(G852=""),AND(AND(ABS(C852:G852-B852:F852)&gt;0),AND(ABS(C852:G852-B852:F852)&lt;4)),IF(NOT(F852=""),AND(AND(ABS(C852:F852-B852:E852)&gt;0),AND(ABS(C852:F852-B852:E852)&lt;4)),AND(AND(ABS(C852:E852-B852:D852)&gt;0),AND(ABS(C852:E852-B852:D852)&lt;4)))))</f>
        <v>1</v>
      </c>
      <c r="M852" s="1" t="b">
        <f t="shared" si="1"/>
        <v>1</v>
      </c>
    </row>
    <row r="853" ht="15.75" customHeight="1">
      <c r="A853" s="1" t="s">
        <v>862</v>
      </c>
      <c r="B853" s="1">
        <f>IFERROR(__xludf.DUMMYFUNCTION("SPLIT(A853,"" "")"),56.0)</f>
        <v>56</v>
      </c>
      <c r="C853" s="1">
        <f>IFERROR(__xludf.DUMMYFUNCTION("""COMPUTED_VALUE"""),57.0)</f>
        <v>57</v>
      </c>
      <c r="D853" s="1">
        <f>IFERROR(__xludf.DUMMYFUNCTION("""COMPUTED_VALUE"""),59.0)</f>
        <v>59</v>
      </c>
      <c r="E853" s="1">
        <f>IFERROR(__xludf.DUMMYFUNCTION("""COMPUTED_VALUE"""),62.0)</f>
        <v>62</v>
      </c>
      <c r="F853" s="1">
        <f>IFERROR(__xludf.DUMMYFUNCTION("""COMPUTED_VALUE"""),65.0)</f>
        <v>65</v>
      </c>
      <c r="G853" s="2">
        <f>IFERROR(__xludf.DUMMYFUNCTION("""COMPUTED_VALUE"""),66.0)</f>
        <v>66</v>
      </c>
      <c r="J853" s="1" t="b">
        <f t="array" ref="J853">IF(NOT(H853=""),AND(C853:H853&gt;B853:G853),IF(NOT(G853=""),AND(C853:G853&gt;B853:F853),IF(NOT(F853=""),AND(C853:F853&gt;B853:E853),AND(C853:E853&gt;B853:D853))))</f>
        <v>1</v>
      </c>
      <c r="K853" s="1" t="b">
        <f t="array" ref="K853">IF(NOT(H853=""),AND(C853:H853&lt;B853:G853),IF(NOT(G853=""),AND(C853:G853&lt;B853:F853),IF(NOT(F853=""),AND(C853:F853&lt;B853:E853),AND(C853:E853&lt;B853:D853))))</f>
        <v>0</v>
      </c>
      <c r="L853" s="1" t="b">
        <f t="array" ref="L853">IF(NOT(H853=""),AND(AND(ABS(C853:H853-B853:G853)&gt;0),AND(ABS(C853:H853-B853:G853)&lt;4)),IF(NOT(G853=""),AND(AND(ABS(C853:G853-B853:F853)&gt;0),AND(ABS(C853:G853-B853:F853)&lt;4)),IF(NOT(F853=""),AND(AND(ABS(C853:F853-B853:E853)&gt;0),AND(ABS(C853:F853-B853:E853)&lt;4)),AND(AND(ABS(C853:E853-B853:D853)&gt;0),AND(ABS(C853:E853-B853:D853)&lt;4)))))</f>
        <v>1</v>
      </c>
      <c r="M853" s="1" t="b">
        <f t="shared" si="1"/>
        <v>1</v>
      </c>
    </row>
    <row r="854" ht="15.75" customHeight="1">
      <c r="A854" s="1" t="s">
        <v>863</v>
      </c>
      <c r="B854" s="1">
        <f>IFERROR(__xludf.DUMMYFUNCTION("SPLIT(A854,"" "")"),67.0)</f>
        <v>67</v>
      </c>
      <c r="C854" s="1">
        <f>IFERROR(__xludf.DUMMYFUNCTION("""COMPUTED_VALUE"""),69.0)</f>
        <v>69</v>
      </c>
      <c r="D854" s="1">
        <f>IFERROR(__xludf.DUMMYFUNCTION("""COMPUTED_VALUE"""),70.0)</f>
        <v>70</v>
      </c>
      <c r="E854" s="1">
        <f>IFERROR(__xludf.DUMMYFUNCTION("""COMPUTED_VALUE"""),72.0)</f>
        <v>72</v>
      </c>
      <c r="F854" s="2">
        <f>IFERROR(__xludf.DUMMYFUNCTION("""COMPUTED_VALUE"""),73.0)</f>
        <v>73</v>
      </c>
      <c r="J854" s="1" t="b">
        <f t="array" ref="J854">IF(NOT(H854=""),AND(C854:H854&gt;B854:G854),IF(NOT(G854=""),AND(C854:G854&gt;B854:F854),IF(NOT(F854=""),AND(C854:F854&gt;B854:E854),AND(C854:E854&gt;B854:D854))))</f>
        <v>1</v>
      </c>
      <c r="K854" s="1" t="b">
        <f t="array" ref="K854">IF(NOT(H854=""),AND(C854:H854&lt;B854:G854),IF(NOT(G854=""),AND(C854:G854&lt;B854:F854),IF(NOT(F854=""),AND(C854:F854&lt;B854:E854),AND(C854:E854&lt;B854:D854))))</f>
        <v>0</v>
      </c>
      <c r="L854" s="1" t="b">
        <f t="array" ref="L854">IF(NOT(H854=""),AND(AND(ABS(C854:H854-B854:G854)&gt;0),AND(ABS(C854:H854-B854:G854)&lt;4)),IF(NOT(G854=""),AND(AND(ABS(C854:G854-B854:F854)&gt;0),AND(ABS(C854:G854-B854:F854)&lt;4)),IF(NOT(F854=""),AND(AND(ABS(C854:F854-B854:E854)&gt;0),AND(ABS(C854:F854-B854:E854)&lt;4)),AND(AND(ABS(C854:E854-B854:D854)&gt;0),AND(ABS(C854:E854-B854:D854)&lt;4)))))</f>
        <v>1</v>
      </c>
      <c r="M854" s="1" t="b">
        <f t="shared" si="1"/>
        <v>1</v>
      </c>
    </row>
    <row r="855" ht="15.75" customHeight="1">
      <c r="A855" s="1" t="s">
        <v>864</v>
      </c>
      <c r="B855" s="1">
        <f>IFERROR(__xludf.DUMMYFUNCTION("SPLIT(A855,"" "")"),7.0)</f>
        <v>7</v>
      </c>
      <c r="C855" s="1">
        <f>IFERROR(__xludf.DUMMYFUNCTION("""COMPUTED_VALUE"""),10.0)</f>
        <v>10</v>
      </c>
      <c r="D855" s="1">
        <f>IFERROR(__xludf.DUMMYFUNCTION("""COMPUTED_VALUE"""),13.0)</f>
        <v>13</v>
      </c>
      <c r="E855" s="1">
        <f>IFERROR(__xludf.DUMMYFUNCTION("""COMPUTED_VALUE"""),15.0)</f>
        <v>15</v>
      </c>
      <c r="F855" s="1">
        <f>IFERROR(__xludf.DUMMYFUNCTION("""COMPUTED_VALUE"""),18.0)</f>
        <v>18</v>
      </c>
      <c r="G855" s="1">
        <f>IFERROR(__xludf.DUMMYFUNCTION("""COMPUTED_VALUE"""),21.0)</f>
        <v>21</v>
      </c>
      <c r="H855" s="2">
        <f>IFERROR(__xludf.DUMMYFUNCTION("""COMPUTED_VALUE"""),22.0)</f>
        <v>22</v>
      </c>
      <c r="J855" s="1" t="b">
        <f t="array" ref="J855">IF(NOT(H855=""),AND(C855:H855&gt;B855:G855),IF(NOT(G855=""),AND(C855:G855&gt;B855:F855),IF(NOT(F855=""),AND(C855:F855&gt;B855:E855),AND(C855:E855&gt;B855:D855))))</f>
        <v>1</v>
      </c>
      <c r="K855" s="1" t="b">
        <f t="array" ref="K855">IF(NOT(H855=""),AND(C855:H855&lt;B855:G855),IF(NOT(G855=""),AND(C855:G855&lt;B855:F855),IF(NOT(F855=""),AND(C855:F855&lt;B855:E855),AND(C855:E855&lt;B855:D855))))</f>
        <v>0</v>
      </c>
      <c r="L855" s="1" t="b">
        <f t="array" ref="L855">IF(NOT(H855=""),AND(AND(ABS(C855:H855-B855:G855)&gt;0),AND(ABS(C855:H855-B855:G855)&lt;4)),IF(NOT(G855=""),AND(AND(ABS(C855:G855-B855:F855)&gt;0),AND(ABS(C855:G855-B855:F855)&lt;4)),IF(NOT(F855=""),AND(AND(ABS(C855:F855-B855:E855)&gt;0),AND(ABS(C855:F855-B855:E855)&lt;4)),AND(AND(ABS(C855:E855-B855:D855)&gt;0),AND(ABS(C855:E855-B855:D855)&lt;4)))))</f>
        <v>1</v>
      </c>
      <c r="M855" s="1" t="b">
        <f t="shared" si="1"/>
        <v>1</v>
      </c>
    </row>
    <row r="856" ht="15.75" customHeight="1">
      <c r="A856" s="1" t="s">
        <v>865</v>
      </c>
      <c r="B856" s="1">
        <f>IFERROR(__xludf.DUMMYFUNCTION("SPLIT(A856,"" "")"),55.0)</f>
        <v>55</v>
      </c>
      <c r="C856" s="1">
        <f>IFERROR(__xludf.DUMMYFUNCTION("""COMPUTED_VALUE"""),53.0)</f>
        <v>53</v>
      </c>
      <c r="D856" s="1">
        <f>IFERROR(__xludf.DUMMYFUNCTION("""COMPUTED_VALUE"""),51.0)</f>
        <v>51</v>
      </c>
      <c r="E856" s="1">
        <f>IFERROR(__xludf.DUMMYFUNCTION("""COMPUTED_VALUE"""),48.0)</f>
        <v>48</v>
      </c>
      <c r="F856" s="2">
        <f>IFERROR(__xludf.DUMMYFUNCTION("""COMPUTED_VALUE"""),45.0)</f>
        <v>45</v>
      </c>
      <c r="J856" s="1" t="b">
        <f t="array" ref="J856">IF(NOT(H856=""),AND(C856:H856&gt;B856:G856),IF(NOT(G856=""),AND(C856:G856&gt;B856:F856),IF(NOT(F856=""),AND(C856:F856&gt;B856:E856),AND(C856:E856&gt;B856:D856))))</f>
        <v>0</v>
      </c>
      <c r="K856" s="1" t="b">
        <f t="array" ref="K856">IF(NOT(H856=""),AND(C856:H856&lt;B856:G856),IF(NOT(G856=""),AND(C856:G856&lt;B856:F856),IF(NOT(F856=""),AND(C856:F856&lt;B856:E856),AND(C856:E856&lt;B856:D856))))</f>
        <v>1</v>
      </c>
      <c r="L856" s="1" t="b">
        <f t="array" ref="L856">IF(NOT(H856=""),AND(AND(ABS(C856:H856-B856:G856)&gt;0),AND(ABS(C856:H856-B856:G856)&lt;4)),IF(NOT(G856=""),AND(AND(ABS(C856:G856-B856:F856)&gt;0),AND(ABS(C856:G856-B856:F856)&lt;4)),IF(NOT(F856=""),AND(AND(ABS(C856:F856-B856:E856)&gt;0),AND(ABS(C856:F856-B856:E856)&lt;4)),AND(AND(ABS(C856:E856-B856:D856)&gt;0),AND(ABS(C856:E856-B856:D856)&lt;4)))))</f>
        <v>1</v>
      </c>
      <c r="M856" s="1" t="b">
        <f t="shared" si="1"/>
        <v>1</v>
      </c>
    </row>
    <row r="857" ht="15.75" customHeight="1">
      <c r="A857" s="1" t="s">
        <v>866</v>
      </c>
      <c r="B857" s="1">
        <f>IFERROR(__xludf.DUMMYFUNCTION("SPLIT(A857,"" "")"),3.0)</f>
        <v>3</v>
      </c>
      <c r="C857" s="1">
        <f>IFERROR(__xludf.DUMMYFUNCTION("""COMPUTED_VALUE"""),6.0)</f>
        <v>6</v>
      </c>
      <c r="D857" s="1">
        <f>IFERROR(__xludf.DUMMYFUNCTION("""COMPUTED_VALUE"""),7.0)</f>
        <v>7</v>
      </c>
      <c r="E857" s="1">
        <f>IFERROR(__xludf.DUMMYFUNCTION("""COMPUTED_VALUE"""),10.0)</f>
        <v>10</v>
      </c>
      <c r="F857" s="1">
        <f>IFERROR(__xludf.DUMMYFUNCTION("""COMPUTED_VALUE"""),12.0)</f>
        <v>12</v>
      </c>
      <c r="G857" s="1">
        <f>IFERROR(__xludf.DUMMYFUNCTION("""COMPUTED_VALUE"""),14.0)</f>
        <v>14</v>
      </c>
      <c r="H857" s="1">
        <f>IFERROR(__xludf.DUMMYFUNCTION("""COMPUTED_VALUE"""),16.0)</f>
        <v>16</v>
      </c>
      <c r="I857" s="1">
        <f>IFERROR(__xludf.DUMMYFUNCTION("""COMPUTED_VALUE"""),19.0)</f>
        <v>19</v>
      </c>
      <c r="J857" s="1" t="b">
        <f t="array" ref="J857">IF(NOT(H857=""),AND(C857:H857&gt;B857:G857),IF(NOT(G857=""),AND(C857:G857&gt;B857:F857),IF(NOT(F857=""),AND(C857:F857&gt;B857:E857),AND(C857:E857&gt;B857:D857))))</f>
        <v>1</v>
      </c>
      <c r="K857" s="1" t="b">
        <f t="array" ref="K857">IF(NOT(H857=""),AND(C857:H857&lt;B857:G857),IF(NOT(G857=""),AND(C857:G857&lt;B857:F857),IF(NOT(F857=""),AND(C857:F857&lt;B857:E857),AND(C857:E857&lt;B857:D857))))</f>
        <v>0</v>
      </c>
      <c r="L857" s="1" t="b">
        <f t="array" ref="L857">IF(NOT(H857=""),AND(AND(ABS(C857:H857-B857:G857)&gt;0),AND(ABS(C857:H857-B857:G857)&lt;4)),IF(NOT(G857=""),AND(AND(ABS(C857:G857-B857:F857)&gt;0),AND(ABS(C857:G857-B857:F857)&lt;4)),IF(NOT(F857=""),AND(AND(ABS(C857:F857-B857:E857)&gt;0),AND(ABS(C857:F857-B857:E857)&lt;4)),AND(AND(ABS(C857:E857-B857:D857)&gt;0),AND(ABS(C857:E857-B857:D857)&lt;4)))))</f>
        <v>1</v>
      </c>
      <c r="M857" s="1" t="b">
        <f t="shared" si="1"/>
        <v>1</v>
      </c>
    </row>
    <row r="858" ht="15.75" customHeight="1">
      <c r="A858" s="1" t="s">
        <v>867</v>
      </c>
      <c r="B858" s="1">
        <f>IFERROR(__xludf.DUMMYFUNCTION("SPLIT(A858,"" "")"),88.0)</f>
        <v>88</v>
      </c>
      <c r="C858" s="1">
        <f>IFERROR(__xludf.DUMMYFUNCTION("""COMPUTED_VALUE"""),87.0)</f>
        <v>87</v>
      </c>
      <c r="D858" s="1">
        <f>IFERROR(__xludf.DUMMYFUNCTION("""COMPUTED_VALUE"""),84.0)</f>
        <v>84</v>
      </c>
      <c r="E858" s="1">
        <f>IFERROR(__xludf.DUMMYFUNCTION("""COMPUTED_VALUE"""),83.0)</f>
        <v>83</v>
      </c>
      <c r="F858" s="1">
        <f>IFERROR(__xludf.DUMMYFUNCTION("""COMPUTED_VALUE"""),81.0)</f>
        <v>81</v>
      </c>
      <c r="G858" s="1">
        <f>IFERROR(__xludf.DUMMYFUNCTION("""COMPUTED_VALUE"""),80.0)</f>
        <v>80</v>
      </c>
      <c r="H858" s="1">
        <f>IFERROR(__xludf.DUMMYFUNCTION("""COMPUTED_VALUE"""),77.0)</f>
        <v>77</v>
      </c>
      <c r="I858" s="1">
        <f>IFERROR(__xludf.DUMMYFUNCTION("""COMPUTED_VALUE"""),76.0)</f>
        <v>76</v>
      </c>
      <c r="J858" s="1" t="b">
        <f t="array" ref="J858">IF(NOT(H858=""),AND(C858:H858&gt;B858:G858),IF(NOT(G858=""),AND(C858:G858&gt;B858:F858),IF(NOT(F858=""),AND(C858:F858&gt;B858:E858),AND(C858:E858&gt;B858:D858))))</f>
        <v>0</v>
      </c>
      <c r="K858" s="1" t="b">
        <f t="array" ref="K858">IF(NOT(H858=""),AND(C858:H858&lt;B858:G858),IF(NOT(G858=""),AND(C858:G858&lt;B858:F858),IF(NOT(F858=""),AND(C858:F858&lt;B858:E858),AND(C858:E858&lt;B858:D858))))</f>
        <v>1</v>
      </c>
      <c r="L858" s="1" t="b">
        <f t="array" ref="L858">IF(NOT(H858=""),AND(AND(ABS(C858:H858-B858:G858)&gt;0),AND(ABS(C858:H858-B858:G858)&lt;4)),IF(NOT(G858=""),AND(AND(ABS(C858:G858-B858:F858)&gt;0),AND(ABS(C858:G858-B858:F858)&lt;4)),IF(NOT(F858=""),AND(AND(ABS(C858:F858-B858:E858)&gt;0),AND(ABS(C858:F858-B858:E858)&lt;4)),AND(AND(ABS(C858:E858-B858:D858)&gt;0),AND(ABS(C858:E858-B858:D858)&lt;4)))))</f>
        <v>1</v>
      </c>
      <c r="M858" s="1" t="b">
        <f t="shared" si="1"/>
        <v>1</v>
      </c>
    </row>
    <row r="859" ht="15.75" customHeight="1">
      <c r="A859" s="1" t="s">
        <v>868</v>
      </c>
      <c r="B859" s="1">
        <f>IFERROR(__xludf.DUMMYFUNCTION("SPLIT(A859,"" "")"),62.0)</f>
        <v>62</v>
      </c>
      <c r="C859" s="1">
        <f>IFERROR(__xludf.DUMMYFUNCTION("""COMPUTED_VALUE"""),64.0)</f>
        <v>64</v>
      </c>
      <c r="D859" s="1">
        <f>IFERROR(__xludf.DUMMYFUNCTION("""COMPUTED_VALUE"""),66.0)</f>
        <v>66</v>
      </c>
      <c r="E859" s="1">
        <f>IFERROR(__xludf.DUMMYFUNCTION("""COMPUTED_VALUE"""),67.0)</f>
        <v>67</v>
      </c>
      <c r="F859" s="2">
        <f>IFERROR(__xludf.DUMMYFUNCTION("""COMPUTED_VALUE"""),69.0)</f>
        <v>69</v>
      </c>
      <c r="J859" s="1" t="b">
        <f t="array" ref="J859">IF(NOT(H859=""),AND(C859:H859&gt;B859:G859),IF(NOT(G859=""),AND(C859:G859&gt;B859:F859),IF(NOT(F859=""),AND(C859:F859&gt;B859:E859),AND(C859:E859&gt;B859:D859))))</f>
        <v>1</v>
      </c>
      <c r="K859" s="1" t="b">
        <f t="array" ref="K859">IF(NOT(H859=""),AND(C859:H859&lt;B859:G859),IF(NOT(G859=""),AND(C859:G859&lt;B859:F859),IF(NOT(F859=""),AND(C859:F859&lt;B859:E859),AND(C859:E859&lt;B859:D859))))</f>
        <v>0</v>
      </c>
      <c r="L859" s="1" t="b">
        <f t="array" ref="L859">IF(NOT(H859=""),AND(AND(ABS(C859:H859-B859:G859)&gt;0),AND(ABS(C859:H859-B859:G859)&lt;4)),IF(NOT(G859=""),AND(AND(ABS(C859:G859-B859:F859)&gt;0),AND(ABS(C859:G859-B859:F859)&lt;4)),IF(NOT(F859=""),AND(AND(ABS(C859:F859-B859:E859)&gt;0),AND(ABS(C859:F859-B859:E859)&lt;4)),AND(AND(ABS(C859:E859-B859:D859)&gt;0),AND(ABS(C859:E859-B859:D859)&lt;4)))))</f>
        <v>1</v>
      </c>
      <c r="M859" s="1" t="b">
        <f t="shared" si="1"/>
        <v>1</v>
      </c>
    </row>
    <row r="860" ht="15.75" customHeight="1">
      <c r="A860" s="1" t="s">
        <v>869</v>
      </c>
      <c r="B860" s="1">
        <f>IFERROR(__xludf.DUMMYFUNCTION("SPLIT(A860,"" "")"),75.0)</f>
        <v>75</v>
      </c>
      <c r="C860" s="1">
        <f>IFERROR(__xludf.DUMMYFUNCTION("""COMPUTED_VALUE"""),78.0)</f>
        <v>78</v>
      </c>
      <c r="D860" s="1">
        <f>IFERROR(__xludf.DUMMYFUNCTION("""COMPUTED_VALUE"""),80.0)</f>
        <v>80</v>
      </c>
      <c r="E860" s="1">
        <f>IFERROR(__xludf.DUMMYFUNCTION("""COMPUTED_VALUE"""),81.0)</f>
        <v>81</v>
      </c>
      <c r="F860" s="2">
        <f>IFERROR(__xludf.DUMMYFUNCTION("""COMPUTED_VALUE"""),84.0)</f>
        <v>84</v>
      </c>
      <c r="J860" s="1" t="b">
        <f t="array" ref="J860">IF(NOT(H860=""),AND(C860:H860&gt;B860:G860),IF(NOT(G860=""),AND(C860:G860&gt;B860:F860),IF(NOT(F860=""),AND(C860:F860&gt;B860:E860),AND(C860:E860&gt;B860:D860))))</f>
        <v>1</v>
      </c>
      <c r="K860" s="1" t="b">
        <f t="array" ref="K860">IF(NOT(H860=""),AND(C860:H860&lt;B860:G860),IF(NOT(G860=""),AND(C860:G860&lt;B860:F860),IF(NOT(F860=""),AND(C860:F860&lt;B860:E860),AND(C860:E860&lt;B860:D860))))</f>
        <v>0</v>
      </c>
      <c r="L860" s="1" t="b">
        <f t="array" ref="L860">IF(NOT(H860=""),AND(AND(ABS(C860:H860-B860:G860)&gt;0),AND(ABS(C860:H860-B860:G860)&lt;4)),IF(NOT(G860=""),AND(AND(ABS(C860:G860-B860:F860)&gt;0),AND(ABS(C860:G860-B860:F860)&lt;4)),IF(NOT(F860=""),AND(AND(ABS(C860:F860-B860:E860)&gt;0),AND(ABS(C860:F860-B860:E860)&lt;4)),AND(AND(ABS(C860:E860-B860:D860)&gt;0),AND(ABS(C860:E860-B860:D860)&lt;4)))))</f>
        <v>1</v>
      </c>
      <c r="M860" s="1" t="b">
        <f t="shared" si="1"/>
        <v>1</v>
      </c>
    </row>
    <row r="861" ht="15.75" customHeight="1">
      <c r="A861" s="1" t="s">
        <v>870</v>
      </c>
      <c r="B861" s="1">
        <f>IFERROR(__xludf.DUMMYFUNCTION("SPLIT(A861,"" "")"),88.0)</f>
        <v>88</v>
      </c>
      <c r="C861" s="1">
        <f>IFERROR(__xludf.DUMMYFUNCTION("""COMPUTED_VALUE"""),86.0)</f>
        <v>86</v>
      </c>
      <c r="D861" s="1">
        <f>IFERROR(__xludf.DUMMYFUNCTION("""COMPUTED_VALUE"""),85.0)</f>
        <v>85</v>
      </c>
      <c r="E861" s="1">
        <f>IFERROR(__xludf.DUMMYFUNCTION("""COMPUTED_VALUE"""),82.0)</f>
        <v>82</v>
      </c>
      <c r="F861" s="1">
        <f>IFERROR(__xludf.DUMMYFUNCTION("""COMPUTED_VALUE"""),80.0)</f>
        <v>80</v>
      </c>
      <c r="G861" s="1">
        <f>IFERROR(__xludf.DUMMYFUNCTION("""COMPUTED_VALUE"""),79.0)</f>
        <v>79</v>
      </c>
      <c r="H861" s="2">
        <f>IFERROR(__xludf.DUMMYFUNCTION("""COMPUTED_VALUE"""),76.0)</f>
        <v>76</v>
      </c>
      <c r="J861" s="1" t="b">
        <f t="array" ref="J861">IF(NOT(H861=""),AND(C861:H861&gt;B861:G861),IF(NOT(G861=""),AND(C861:G861&gt;B861:F861),IF(NOT(F861=""),AND(C861:F861&gt;B861:E861),AND(C861:E861&gt;B861:D861))))</f>
        <v>0</v>
      </c>
      <c r="K861" s="1" t="b">
        <f t="array" ref="K861">IF(NOT(H861=""),AND(C861:H861&lt;B861:G861),IF(NOT(G861=""),AND(C861:G861&lt;B861:F861),IF(NOT(F861=""),AND(C861:F861&lt;B861:E861),AND(C861:E861&lt;B861:D861))))</f>
        <v>1</v>
      </c>
      <c r="L861" s="1" t="b">
        <f t="array" ref="L861">IF(NOT(H861=""),AND(AND(ABS(C861:H861-B861:G861)&gt;0),AND(ABS(C861:H861-B861:G861)&lt;4)),IF(NOT(G861=""),AND(AND(ABS(C861:G861-B861:F861)&gt;0),AND(ABS(C861:G861-B861:F861)&lt;4)),IF(NOT(F861=""),AND(AND(ABS(C861:F861-B861:E861)&gt;0),AND(ABS(C861:F861-B861:E861)&lt;4)),AND(AND(ABS(C861:E861-B861:D861)&gt;0),AND(ABS(C861:E861-B861:D861)&lt;4)))))</f>
        <v>1</v>
      </c>
      <c r="M861" s="1" t="b">
        <f t="shared" si="1"/>
        <v>1</v>
      </c>
    </row>
    <row r="862" ht="15.75" customHeight="1">
      <c r="A862" s="1" t="s">
        <v>871</v>
      </c>
      <c r="B862" s="1">
        <f>IFERROR(__xludf.DUMMYFUNCTION("SPLIT(A862,"" "")"),66.0)</f>
        <v>66</v>
      </c>
      <c r="C862" s="1">
        <f>IFERROR(__xludf.DUMMYFUNCTION("""COMPUTED_VALUE"""),69.0)</f>
        <v>69</v>
      </c>
      <c r="D862" s="1">
        <f>IFERROR(__xludf.DUMMYFUNCTION("""COMPUTED_VALUE"""),72.0)</f>
        <v>72</v>
      </c>
      <c r="E862" s="1">
        <f>IFERROR(__xludf.DUMMYFUNCTION("""COMPUTED_VALUE"""),74.0)</f>
        <v>74</v>
      </c>
      <c r="F862" s="1">
        <f>IFERROR(__xludf.DUMMYFUNCTION("""COMPUTED_VALUE"""),77.0)</f>
        <v>77</v>
      </c>
      <c r="G862" s="1">
        <f>IFERROR(__xludf.DUMMYFUNCTION("""COMPUTED_VALUE"""),78.0)</f>
        <v>78</v>
      </c>
      <c r="H862" s="2">
        <f>IFERROR(__xludf.DUMMYFUNCTION("""COMPUTED_VALUE"""),79.0)</f>
        <v>79</v>
      </c>
      <c r="J862" s="1" t="b">
        <f t="array" ref="J862">IF(NOT(H862=""),AND(C862:H862&gt;B862:G862),IF(NOT(G862=""),AND(C862:G862&gt;B862:F862),IF(NOT(F862=""),AND(C862:F862&gt;B862:E862),AND(C862:E862&gt;B862:D862))))</f>
        <v>1</v>
      </c>
      <c r="K862" s="1" t="b">
        <f t="array" ref="K862">IF(NOT(H862=""),AND(C862:H862&lt;B862:G862),IF(NOT(G862=""),AND(C862:G862&lt;B862:F862),IF(NOT(F862=""),AND(C862:F862&lt;B862:E862),AND(C862:E862&lt;B862:D862))))</f>
        <v>0</v>
      </c>
      <c r="L862" s="1" t="b">
        <f t="array" ref="L862">IF(NOT(H862=""),AND(AND(ABS(C862:H862-B862:G862)&gt;0),AND(ABS(C862:H862-B862:G862)&lt;4)),IF(NOT(G862=""),AND(AND(ABS(C862:G862-B862:F862)&gt;0),AND(ABS(C862:G862-B862:F862)&lt;4)),IF(NOT(F862=""),AND(AND(ABS(C862:F862-B862:E862)&gt;0),AND(ABS(C862:F862-B862:E862)&lt;4)),AND(AND(ABS(C862:E862-B862:D862)&gt;0),AND(ABS(C862:E862-B862:D862)&lt;4)))))</f>
        <v>1</v>
      </c>
      <c r="M862" s="1" t="b">
        <f t="shared" si="1"/>
        <v>1</v>
      </c>
    </row>
    <row r="863" ht="15.75" customHeight="1">
      <c r="A863" s="1" t="s">
        <v>872</v>
      </c>
      <c r="B863" s="1">
        <f>IFERROR(__xludf.DUMMYFUNCTION("SPLIT(A863,"" "")"),48.0)</f>
        <v>48</v>
      </c>
      <c r="C863" s="1">
        <f>IFERROR(__xludf.DUMMYFUNCTION("""COMPUTED_VALUE"""),46.0)</f>
        <v>46</v>
      </c>
      <c r="D863" s="1">
        <f>IFERROR(__xludf.DUMMYFUNCTION("""COMPUTED_VALUE"""),43.0)</f>
        <v>43</v>
      </c>
      <c r="E863" s="1">
        <f>IFERROR(__xludf.DUMMYFUNCTION("""COMPUTED_VALUE"""),42.0)</f>
        <v>42</v>
      </c>
      <c r="F863" s="2">
        <f>IFERROR(__xludf.DUMMYFUNCTION("""COMPUTED_VALUE"""),40.0)</f>
        <v>40</v>
      </c>
      <c r="J863" s="1" t="b">
        <f t="array" ref="J863">IF(NOT(H863=""),AND(C863:H863&gt;B863:G863),IF(NOT(G863=""),AND(C863:G863&gt;B863:F863),IF(NOT(F863=""),AND(C863:F863&gt;B863:E863),AND(C863:E863&gt;B863:D863))))</f>
        <v>0</v>
      </c>
      <c r="K863" s="1" t="b">
        <f t="array" ref="K863">IF(NOT(H863=""),AND(C863:H863&lt;B863:G863),IF(NOT(G863=""),AND(C863:G863&lt;B863:F863),IF(NOT(F863=""),AND(C863:F863&lt;B863:E863),AND(C863:E863&lt;B863:D863))))</f>
        <v>1</v>
      </c>
      <c r="L863" s="1" t="b">
        <f t="array" ref="L863">IF(NOT(H863=""),AND(AND(ABS(C863:H863-B863:G863)&gt;0),AND(ABS(C863:H863-B863:G863)&lt;4)),IF(NOT(G863=""),AND(AND(ABS(C863:G863-B863:F863)&gt;0),AND(ABS(C863:G863-B863:F863)&lt;4)),IF(NOT(F863=""),AND(AND(ABS(C863:F863-B863:E863)&gt;0),AND(ABS(C863:F863-B863:E863)&lt;4)),AND(AND(ABS(C863:E863-B863:D863)&gt;0),AND(ABS(C863:E863-B863:D863)&lt;4)))))</f>
        <v>1</v>
      </c>
      <c r="M863" s="1" t="b">
        <f t="shared" si="1"/>
        <v>1</v>
      </c>
    </row>
    <row r="864" ht="15.75" customHeight="1">
      <c r="A864" s="1" t="s">
        <v>873</v>
      </c>
      <c r="B864" s="1">
        <f>IFERROR(__xludf.DUMMYFUNCTION("SPLIT(A864,"" "")"),66.0)</f>
        <v>66</v>
      </c>
      <c r="C864" s="1">
        <f>IFERROR(__xludf.DUMMYFUNCTION("""COMPUTED_VALUE"""),69.0)</f>
        <v>69</v>
      </c>
      <c r="D864" s="1">
        <f>IFERROR(__xludf.DUMMYFUNCTION("""COMPUTED_VALUE"""),71.0)</f>
        <v>71</v>
      </c>
      <c r="E864" s="1">
        <f>IFERROR(__xludf.DUMMYFUNCTION("""COMPUTED_VALUE"""),74.0)</f>
        <v>74</v>
      </c>
      <c r="F864" s="1">
        <f>IFERROR(__xludf.DUMMYFUNCTION("""COMPUTED_VALUE"""),77.0)</f>
        <v>77</v>
      </c>
      <c r="G864" s="1">
        <f>IFERROR(__xludf.DUMMYFUNCTION("""COMPUTED_VALUE"""),79.0)</f>
        <v>79</v>
      </c>
      <c r="H864" s="1">
        <f>IFERROR(__xludf.DUMMYFUNCTION("""COMPUTED_VALUE"""),80.0)</f>
        <v>80</v>
      </c>
      <c r="I864" s="1">
        <f>IFERROR(__xludf.DUMMYFUNCTION("""COMPUTED_VALUE"""),83.0)</f>
        <v>83</v>
      </c>
      <c r="J864" s="1" t="b">
        <f t="array" ref="J864">IF(NOT(H864=""),AND(C864:H864&gt;B864:G864),IF(NOT(G864=""),AND(C864:G864&gt;B864:F864),IF(NOT(F864=""),AND(C864:F864&gt;B864:E864),AND(C864:E864&gt;B864:D864))))</f>
        <v>1</v>
      </c>
      <c r="K864" s="1" t="b">
        <f t="array" ref="K864">IF(NOT(H864=""),AND(C864:H864&lt;B864:G864),IF(NOT(G864=""),AND(C864:G864&lt;B864:F864),IF(NOT(F864=""),AND(C864:F864&lt;B864:E864),AND(C864:E864&lt;B864:D864))))</f>
        <v>0</v>
      </c>
      <c r="L864" s="1" t="b">
        <f t="array" ref="L864">IF(NOT(H864=""),AND(AND(ABS(C864:H864-B864:G864)&gt;0),AND(ABS(C864:H864-B864:G864)&lt;4)),IF(NOT(G864=""),AND(AND(ABS(C864:G864-B864:F864)&gt;0),AND(ABS(C864:G864-B864:F864)&lt;4)),IF(NOT(F864=""),AND(AND(ABS(C864:F864-B864:E864)&gt;0),AND(ABS(C864:F864-B864:E864)&lt;4)),AND(AND(ABS(C864:E864-B864:D864)&gt;0),AND(ABS(C864:E864-B864:D864)&lt;4)))))</f>
        <v>1</v>
      </c>
      <c r="M864" s="1" t="b">
        <f t="shared" si="1"/>
        <v>1</v>
      </c>
    </row>
    <row r="865" ht="15.75" customHeight="1">
      <c r="A865" s="1" t="s">
        <v>874</v>
      </c>
      <c r="B865" s="1">
        <f>IFERROR(__xludf.DUMMYFUNCTION("SPLIT(A865,"" "")"),55.0)</f>
        <v>55</v>
      </c>
      <c r="C865" s="1">
        <f>IFERROR(__xludf.DUMMYFUNCTION("""COMPUTED_VALUE"""),58.0)</f>
        <v>58</v>
      </c>
      <c r="D865" s="1">
        <f>IFERROR(__xludf.DUMMYFUNCTION("""COMPUTED_VALUE"""),61.0)</f>
        <v>61</v>
      </c>
      <c r="E865" s="1">
        <f>IFERROR(__xludf.DUMMYFUNCTION("""COMPUTED_VALUE"""),64.0)</f>
        <v>64</v>
      </c>
      <c r="F865" s="1">
        <f>IFERROR(__xludf.DUMMYFUNCTION("""COMPUTED_VALUE"""),67.0)</f>
        <v>67</v>
      </c>
      <c r="G865" s="1">
        <f>IFERROR(__xludf.DUMMYFUNCTION("""COMPUTED_VALUE"""),68.0)</f>
        <v>68</v>
      </c>
      <c r="H865" s="1">
        <f>IFERROR(__xludf.DUMMYFUNCTION("""COMPUTED_VALUE"""),70.0)</f>
        <v>70</v>
      </c>
      <c r="I865" s="1">
        <f>IFERROR(__xludf.DUMMYFUNCTION("""COMPUTED_VALUE"""),71.0)</f>
        <v>71</v>
      </c>
      <c r="J865" s="1" t="b">
        <f t="array" ref="J865">IF(NOT(H865=""),AND(C865:H865&gt;B865:G865),IF(NOT(G865=""),AND(C865:G865&gt;B865:F865),IF(NOT(F865=""),AND(C865:F865&gt;B865:E865),AND(C865:E865&gt;B865:D865))))</f>
        <v>1</v>
      </c>
      <c r="K865" s="1" t="b">
        <f t="array" ref="K865">IF(NOT(H865=""),AND(C865:H865&lt;B865:G865),IF(NOT(G865=""),AND(C865:G865&lt;B865:F865),IF(NOT(F865=""),AND(C865:F865&lt;B865:E865),AND(C865:E865&lt;B865:D865))))</f>
        <v>0</v>
      </c>
      <c r="L865" s="1" t="b">
        <f t="array" ref="L865">IF(NOT(H865=""),AND(AND(ABS(C865:H865-B865:G865)&gt;0),AND(ABS(C865:H865-B865:G865)&lt;4)),IF(NOT(G865=""),AND(AND(ABS(C865:G865-B865:F865)&gt;0),AND(ABS(C865:G865-B865:F865)&lt;4)),IF(NOT(F865=""),AND(AND(ABS(C865:F865-B865:E865)&gt;0),AND(ABS(C865:F865-B865:E865)&lt;4)),AND(AND(ABS(C865:E865-B865:D865)&gt;0),AND(ABS(C865:E865-B865:D865)&lt;4)))))</f>
        <v>1</v>
      </c>
      <c r="M865" s="1" t="b">
        <f t="shared" si="1"/>
        <v>1</v>
      </c>
    </row>
    <row r="866" ht="15.75" customHeight="1">
      <c r="A866" s="1" t="s">
        <v>875</v>
      </c>
      <c r="B866" s="1">
        <f>IFERROR(__xludf.DUMMYFUNCTION("SPLIT(A866,"" "")"),61.0)</f>
        <v>61</v>
      </c>
      <c r="C866" s="1">
        <f>IFERROR(__xludf.DUMMYFUNCTION("""COMPUTED_VALUE"""),58.0)</f>
        <v>58</v>
      </c>
      <c r="D866" s="1">
        <f>IFERROR(__xludf.DUMMYFUNCTION("""COMPUTED_VALUE"""),57.0)</f>
        <v>57</v>
      </c>
      <c r="E866" s="1">
        <f>IFERROR(__xludf.DUMMYFUNCTION("""COMPUTED_VALUE"""),55.0)</f>
        <v>55</v>
      </c>
      <c r="F866" s="2">
        <f>IFERROR(__xludf.DUMMYFUNCTION("""COMPUTED_VALUE"""),53.0)</f>
        <v>53</v>
      </c>
      <c r="J866" s="1" t="b">
        <f t="array" ref="J866">IF(NOT(H866=""),AND(C866:H866&gt;B866:G866),IF(NOT(G866=""),AND(C866:G866&gt;B866:F866),IF(NOT(F866=""),AND(C866:F866&gt;B866:E866),AND(C866:E866&gt;B866:D866))))</f>
        <v>0</v>
      </c>
      <c r="K866" s="1" t="b">
        <f t="array" ref="K866">IF(NOT(H866=""),AND(C866:H866&lt;B866:G866),IF(NOT(G866=""),AND(C866:G866&lt;B866:F866),IF(NOT(F866=""),AND(C866:F866&lt;B866:E866),AND(C866:E866&lt;B866:D866))))</f>
        <v>1</v>
      </c>
      <c r="L866" s="1" t="b">
        <f t="array" ref="L866">IF(NOT(H866=""),AND(AND(ABS(C866:H866-B866:G866)&gt;0),AND(ABS(C866:H866-B866:G866)&lt;4)),IF(NOT(G866=""),AND(AND(ABS(C866:G866-B866:F866)&gt;0),AND(ABS(C866:G866-B866:F866)&lt;4)),IF(NOT(F866=""),AND(AND(ABS(C866:F866-B866:E866)&gt;0),AND(ABS(C866:F866-B866:E866)&lt;4)),AND(AND(ABS(C866:E866-B866:D866)&gt;0),AND(ABS(C866:E866-B866:D866)&lt;4)))))</f>
        <v>1</v>
      </c>
      <c r="M866" s="1" t="b">
        <f t="shared" si="1"/>
        <v>1</v>
      </c>
    </row>
    <row r="867" ht="15.75" customHeight="1">
      <c r="A867" s="1" t="s">
        <v>876</v>
      </c>
      <c r="B867" s="1">
        <f>IFERROR(__xludf.DUMMYFUNCTION("SPLIT(A867,"" "")"),43.0)</f>
        <v>43</v>
      </c>
      <c r="C867" s="1">
        <f>IFERROR(__xludf.DUMMYFUNCTION("""COMPUTED_VALUE"""),46.0)</f>
        <v>46</v>
      </c>
      <c r="D867" s="1">
        <f>IFERROR(__xludf.DUMMYFUNCTION("""COMPUTED_VALUE"""),49.0)</f>
        <v>49</v>
      </c>
      <c r="E867" s="1">
        <f>IFERROR(__xludf.DUMMYFUNCTION("""COMPUTED_VALUE"""),50.0)</f>
        <v>50</v>
      </c>
      <c r="F867" s="1">
        <f>IFERROR(__xludf.DUMMYFUNCTION("""COMPUTED_VALUE"""),51.0)</f>
        <v>51</v>
      </c>
      <c r="G867" s="2">
        <f>IFERROR(__xludf.DUMMYFUNCTION("""COMPUTED_VALUE"""),52.0)</f>
        <v>52</v>
      </c>
      <c r="J867" s="1" t="b">
        <f t="array" ref="J867">IF(NOT(H867=""),AND(C867:H867&gt;B867:G867),IF(NOT(G867=""),AND(C867:G867&gt;B867:F867),IF(NOT(F867=""),AND(C867:F867&gt;B867:E867),AND(C867:E867&gt;B867:D867))))</f>
        <v>1</v>
      </c>
      <c r="K867" s="1" t="b">
        <f t="array" ref="K867">IF(NOT(H867=""),AND(C867:H867&lt;B867:G867),IF(NOT(G867=""),AND(C867:G867&lt;B867:F867),IF(NOT(F867=""),AND(C867:F867&lt;B867:E867),AND(C867:E867&lt;B867:D867))))</f>
        <v>0</v>
      </c>
      <c r="L867" s="1" t="b">
        <f t="array" ref="L867">IF(NOT(H867=""),AND(AND(ABS(C867:H867-B867:G867)&gt;0),AND(ABS(C867:H867-B867:G867)&lt;4)),IF(NOT(G867=""),AND(AND(ABS(C867:G867-B867:F867)&gt;0),AND(ABS(C867:G867-B867:F867)&lt;4)),IF(NOT(F867=""),AND(AND(ABS(C867:F867-B867:E867)&gt;0),AND(ABS(C867:F867-B867:E867)&lt;4)),AND(AND(ABS(C867:E867-B867:D867)&gt;0),AND(ABS(C867:E867-B867:D867)&lt;4)))))</f>
        <v>1</v>
      </c>
      <c r="M867" s="1" t="b">
        <f t="shared" si="1"/>
        <v>1</v>
      </c>
    </row>
    <row r="868" ht="15.75" customHeight="1">
      <c r="A868" s="1" t="s">
        <v>877</v>
      </c>
      <c r="B868" s="1">
        <f>IFERROR(__xludf.DUMMYFUNCTION("SPLIT(A868,"" "")"),56.0)</f>
        <v>56</v>
      </c>
      <c r="C868" s="1">
        <f>IFERROR(__xludf.DUMMYFUNCTION("""COMPUTED_VALUE"""),53.0)</f>
        <v>53</v>
      </c>
      <c r="D868" s="1">
        <f>IFERROR(__xludf.DUMMYFUNCTION("""COMPUTED_VALUE"""),50.0)</f>
        <v>50</v>
      </c>
      <c r="E868" s="1">
        <f>IFERROR(__xludf.DUMMYFUNCTION("""COMPUTED_VALUE"""),49.0)</f>
        <v>49</v>
      </c>
      <c r="F868" s="1">
        <f>IFERROR(__xludf.DUMMYFUNCTION("""COMPUTED_VALUE"""),47.0)</f>
        <v>47</v>
      </c>
      <c r="G868" s="2">
        <f>IFERROR(__xludf.DUMMYFUNCTION("""COMPUTED_VALUE"""),46.0)</f>
        <v>46</v>
      </c>
      <c r="J868" s="1" t="b">
        <f t="array" ref="J868">IF(NOT(H868=""),AND(C868:H868&gt;B868:G868),IF(NOT(G868=""),AND(C868:G868&gt;B868:F868),IF(NOT(F868=""),AND(C868:F868&gt;B868:E868),AND(C868:E868&gt;B868:D868))))</f>
        <v>0</v>
      </c>
      <c r="K868" s="1" t="b">
        <f t="array" ref="K868">IF(NOT(H868=""),AND(C868:H868&lt;B868:G868),IF(NOT(G868=""),AND(C868:G868&lt;B868:F868),IF(NOT(F868=""),AND(C868:F868&lt;B868:E868),AND(C868:E868&lt;B868:D868))))</f>
        <v>1</v>
      </c>
      <c r="L868" s="1" t="b">
        <f t="array" ref="L868">IF(NOT(H868=""),AND(AND(ABS(C868:H868-B868:G868)&gt;0),AND(ABS(C868:H868-B868:G868)&lt;4)),IF(NOT(G868=""),AND(AND(ABS(C868:G868-B868:F868)&gt;0),AND(ABS(C868:G868-B868:F868)&lt;4)),IF(NOT(F868=""),AND(AND(ABS(C868:F868-B868:E868)&gt;0),AND(ABS(C868:F868-B868:E868)&lt;4)),AND(AND(ABS(C868:E868-B868:D868)&gt;0),AND(ABS(C868:E868-B868:D868)&lt;4)))))</f>
        <v>1</v>
      </c>
      <c r="M868" s="1" t="b">
        <f t="shared" si="1"/>
        <v>1</v>
      </c>
    </row>
    <row r="869" ht="15.75" customHeight="1">
      <c r="A869" s="1" t="s">
        <v>878</v>
      </c>
      <c r="B869" s="1">
        <f>IFERROR(__xludf.DUMMYFUNCTION("SPLIT(A869,"" "")"),57.0)</f>
        <v>57</v>
      </c>
      <c r="C869" s="1">
        <f>IFERROR(__xludf.DUMMYFUNCTION("""COMPUTED_VALUE"""),59.0)</f>
        <v>59</v>
      </c>
      <c r="D869" s="1">
        <f>IFERROR(__xludf.DUMMYFUNCTION("""COMPUTED_VALUE"""),62.0)</f>
        <v>62</v>
      </c>
      <c r="E869" s="1">
        <f>IFERROR(__xludf.DUMMYFUNCTION("""COMPUTED_VALUE"""),65.0)</f>
        <v>65</v>
      </c>
      <c r="F869" s="1">
        <f>IFERROR(__xludf.DUMMYFUNCTION("""COMPUTED_VALUE"""),67.0)</f>
        <v>67</v>
      </c>
      <c r="G869" s="1">
        <f>IFERROR(__xludf.DUMMYFUNCTION("""COMPUTED_VALUE"""),70.0)</f>
        <v>70</v>
      </c>
      <c r="H869" s="2">
        <f>IFERROR(__xludf.DUMMYFUNCTION("""COMPUTED_VALUE"""),72.0)</f>
        <v>72</v>
      </c>
      <c r="J869" s="1" t="b">
        <f t="array" ref="J869">IF(NOT(H869=""),AND(C869:H869&gt;B869:G869),IF(NOT(G869=""),AND(C869:G869&gt;B869:F869),IF(NOT(F869=""),AND(C869:F869&gt;B869:E869),AND(C869:E869&gt;B869:D869))))</f>
        <v>1</v>
      </c>
      <c r="K869" s="1" t="b">
        <f t="array" ref="K869">IF(NOT(H869=""),AND(C869:H869&lt;B869:G869),IF(NOT(G869=""),AND(C869:G869&lt;B869:F869),IF(NOT(F869=""),AND(C869:F869&lt;B869:E869),AND(C869:E869&lt;B869:D869))))</f>
        <v>0</v>
      </c>
      <c r="L869" s="1" t="b">
        <f t="array" ref="L869">IF(NOT(H869=""),AND(AND(ABS(C869:H869-B869:G869)&gt;0),AND(ABS(C869:H869-B869:G869)&lt;4)),IF(NOT(G869=""),AND(AND(ABS(C869:G869-B869:F869)&gt;0),AND(ABS(C869:G869-B869:F869)&lt;4)),IF(NOT(F869=""),AND(AND(ABS(C869:F869-B869:E869)&gt;0),AND(ABS(C869:F869-B869:E869)&lt;4)),AND(AND(ABS(C869:E869-B869:D869)&gt;0),AND(ABS(C869:E869-B869:D869)&lt;4)))))</f>
        <v>1</v>
      </c>
      <c r="M869" s="1" t="b">
        <f t="shared" si="1"/>
        <v>1</v>
      </c>
    </row>
    <row r="870" ht="15.75" customHeight="1">
      <c r="A870" s="1" t="s">
        <v>879</v>
      </c>
      <c r="B870" s="1">
        <f>IFERROR(__xludf.DUMMYFUNCTION("SPLIT(A870,"" "")"),46.0)</f>
        <v>46</v>
      </c>
      <c r="C870" s="1">
        <f>IFERROR(__xludf.DUMMYFUNCTION("""COMPUTED_VALUE"""),45.0)</f>
        <v>45</v>
      </c>
      <c r="D870" s="1">
        <f>IFERROR(__xludf.DUMMYFUNCTION("""COMPUTED_VALUE"""),42.0)</f>
        <v>42</v>
      </c>
      <c r="E870" s="1">
        <f>IFERROR(__xludf.DUMMYFUNCTION("""COMPUTED_VALUE"""),40.0)</f>
        <v>40</v>
      </c>
      <c r="F870" s="2">
        <f>IFERROR(__xludf.DUMMYFUNCTION("""COMPUTED_VALUE"""),39.0)</f>
        <v>39</v>
      </c>
      <c r="J870" s="1" t="b">
        <f t="array" ref="J870">IF(NOT(H870=""),AND(C870:H870&gt;B870:G870),IF(NOT(G870=""),AND(C870:G870&gt;B870:F870),IF(NOT(F870=""),AND(C870:F870&gt;B870:E870),AND(C870:E870&gt;B870:D870))))</f>
        <v>0</v>
      </c>
      <c r="K870" s="1" t="b">
        <f t="array" ref="K870">IF(NOT(H870=""),AND(C870:H870&lt;B870:G870),IF(NOT(G870=""),AND(C870:G870&lt;B870:F870),IF(NOT(F870=""),AND(C870:F870&lt;B870:E870),AND(C870:E870&lt;B870:D870))))</f>
        <v>1</v>
      </c>
      <c r="L870" s="1" t="b">
        <f t="array" ref="L870">IF(NOT(H870=""),AND(AND(ABS(C870:H870-B870:G870)&gt;0),AND(ABS(C870:H870-B870:G870)&lt;4)),IF(NOT(G870=""),AND(AND(ABS(C870:G870-B870:F870)&gt;0),AND(ABS(C870:G870-B870:F870)&lt;4)),IF(NOT(F870=""),AND(AND(ABS(C870:F870-B870:E870)&gt;0),AND(ABS(C870:F870-B870:E870)&lt;4)),AND(AND(ABS(C870:E870-B870:D870)&gt;0),AND(ABS(C870:E870-B870:D870)&lt;4)))))</f>
        <v>1</v>
      </c>
      <c r="M870" s="1" t="b">
        <f t="shared" si="1"/>
        <v>1</v>
      </c>
    </row>
    <row r="871" ht="15.75" customHeight="1">
      <c r="A871" s="1" t="s">
        <v>880</v>
      </c>
      <c r="B871" s="1">
        <f>IFERROR(__xludf.DUMMYFUNCTION("SPLIT(A871,"" "")"),93.0)</f>
        <v>93</v>
      </c>
      <c r="C871" s="1">
        <f>IFERROR(__xludf.DUMMYFUNCTION("""COMPUTED_VALUE"""),92.0)</f>
        <v>92</v>
      </c>
      <c r="D871" s="1">
        <f>IFERROR(__xludf.DUMMYFUNCTION("""COMPUTED_VALUE"""),90.0)</f>
        <v>90</v>
      </c>
      <c r="E871" s="1">
        <f>IFERROR(__xludf.DUMMYFUNCTION("""COMPUTED_VALUE"""),89.0)</f>
        <v>89</v>
      </c>
      <c r="F871" s="1">
        <f>IFERROR(__xludf.DUMMYFUNCTION("""COMPUTED_VALUE"""),86.0)</f>
        <v>86</v>
      </c>
      <c r="G871" s="1">
        <f>IFERROR(__xludf.DUMMYFUNCTION("""COMPUTED_VALUE"""),85.0)</f>
        <v>85</v>
      </c>
      <c r="H871" s="2">
        <f>IFERROR(__xludf.DUMMYFUNCTION("""COMPUTED_VALUE"""),83.0)</f>
        <v>83</v>
      </c>
      <c r="J871" s="1" t="b">
        <f t="array" ref="J871">IF(NOT(H871=""),AND(C871:H871&gt;B871:G871),IF(NOT(G871=""),AND(C871:G871&gt;B871:F871),IF(NOT(F871=""),AND(C871:F871&gt;B871:E871),AND(C871:E871&gt;B871:D871))))</f>
        <v>0</v>
      </c>
      <c r="K871" s="1" t="b">
        <f t="array" ref="K871">IF(NOT(H871=""),AND(C871:H871&lt;B871:G871),IF(NOT(G871=""),AND(C871:G871&lt;B871:F871),IF(NOT(F871=""),AND(C871:F871&lt;B871:E871),AND(C871:E871&lt;B871:D871))))</f>
        <v>1</v>
      </c>
      <c r="L871" s="1" t="b">
        <f t="array" ref="L871">IF(NOT(H871=""),AND(AND(ABS(C871:H871-B871:G871)&gt;0),AND(ABS(C871:H871-B871:G871)&lt;4)),IF(NOT(G871=""),AND(AND(ABS(C871:G871-B871:F871)&gt;0),AND(ABS(C871:G871-B871:F871)&lt;4)),IF(NOT(F871=""),AND(AND(ABS(C871:F871-B871:E871)&gt;0),AND(ABS(C871:F871-B871:E871)&lt;4)),AND(AND(ABS(C871:E871-B871:D871)&gt;0),AND(ABS(C871:E871-B871:D871)&lt;4)))))</f>
        <v>1</v>
      </c>
      <c r="M871" s="1" t="b">
        <f t="shared" si="1"/>
        <v>1</v>
      </c>
    </row>
    <row r="872" ht="15.75" customHeight="1">
      <c r="A872" s="1" t="s">
        <v>881</v>
      </c>
      <c r="B872" s="1">
        <f>IFERROR(__xludf.DUMMYFUNCTION("SPLIT(A872,"" "")"),76.0)</f>
        <v>76</v>
      </c>
      <c r="C872" s="1">
        <f>IFERROR(__xludf.DUMMYFUNCTION("""COMPUTED_VALUE"""),77.0)</f>
        <v>77</v>
      </c>
      <c r="D872" s="1">
        <f>IFERROR(__xludf.DUMMYFUNCTION("""COMPUTED_VALUE"""),79.0)</f>
        <v>79</v>
      </c>
      <c r="E872" s="1">
        <f>IFERROR(__xludf.DUMMYFUNCTION("""COMPUTED_VALUE"""),82.0)</f>
        <v>82</v>
      </c>
      <c r="F872" s="1">
        <f>IFERROR(__xludf.DUMMYFUNCTION("""COMPUTED_VALUE"""),85.0)</f>
        <v>85</v>
      </c>
      <c r="G872" s="2">
        <f>IFERROR(__xludf.DUMMYFUNCTION("""COMPUTED_VALUE"""),87.0)</f>
        <v>87</v>
      </c>
      <c r="J872" s="1" t="b">
        <f t="array" ref="J872">IF(NOT(H872=""),AND(C872:H872&gt;B872:G872),IF(NOT(G872=""),AND(C872:G872&gt;B872:F872),IF(NOT(F872=""),AND(C872:F872&gt;B872:E872),AND(C872:E872&gt;B872:D872))))</f>
        <v>1</v>
      </c>
      <c r="K872" s="1" t="b">
        <f t="array" ref="K872">IF(NOT(H872=""),AND(C872:H872&lt;B872:G872),IF(NOT(G872=""),AND(C872:G872&lt;B872:F872),IF(NOT(F872=""),AND(C872:F872&lt;B872:E872),AND(C872:E872&lt;B872:D872))))</f>
        <v>0</v>
      </c>
      <c r="L872" s="1" t="b">
        <f t="array" ref="L872">IF(NOT(H872=""),AND(AND(ABS(C872:H872-B872:G872)&gt;0),AND(ABS(C872:H872-B872:G872)&lt;4)),IF(NOT(G872=""),AND(AND(ABS(C872:G872-B872:F872)&gt;0),AND(ABS(C872:G872-B872:F872)&lt;4)),IF(NOT(F872=""),AND(AND(ABS(C872:F872-B872:E872)&gt;0),AND(ABS(C872:F872-B872:E872)&lt;4)),AND(AND(ABS(C872:E872-B872:D872)&gt;0),AND(ABS(C872:E872-B872:D872)&lt;4)))))</f>
        <v>1</v>
      </c>
      <c r="M872" s="1" t="b">
        <f t="shared" si="1"/>
        <v>1</v>
      </c>
    </row>
    <row r="873" ht="15.75" customHeight="1">
      <c r="A873" s="1" t="s">
        <v>882</v>
      </c>
      <c r="B873" s="1">
        <f>IFERROR(__xludf.DUMMYFUNCTION("SPLIT(A873,"" "")"),31.0)</f>
        <v>31</v>
      </c>
      <c r="C873" s="1">
        <f>IFERROR(__xludf.DUMMYFUNCTION("""COMPUTED_VALUE"""),28.0)</f>
        <v>28</v>
      </c>
      <c r="D873" s="1">
        <f>IFERROR(__xludf.DUMMYFUNCTION("""COMPUTED_VALUE"""),26.0)</f>
        <v>26</v>
      </c>
      <c r="E873" s="1">
        <f>IFERROR(__xludf.DUMMYFUNCTION("""COMPUTED_VALUE"""),25.0)</f>
        <v>25</v>
      </c>
      <c r="F873" s="1">
        <f>IFERROR(__xludf.DUMMYFUNCTION("""COMPUTED_VALUE"""),24.0)</f>
        <v>24</v>
      </c>
      <c r="G873" s="1">
        <f>IFERROR(__xludf.DUMMYFUNCTION("""COMPUTED_VALUE"""),23.0)</f>
        <v>23</v>
      </c>
      <c r="H873" s="2">
        <f>IFERROR(__xludf.DUMMYFUNCTION("""COMPUTED_VALUE"""),22.0)</f>
        <v>22</v>
      </c>
      <c r="J873" s="1" t="b">
        <f t="array" ref="J873">IF(NOT(H873=""),AND(C873:H873&gt;B873:G873),IF(NOT(G873=""),AND(C873:G873&gt;B873:F873),IF(NOT(F873=""),AND(C873:F873&gt;B873:E873),AND(C873:E873&gt;B873:D873))))</f>
        <v>0</v>
      </c>
      <c r="K873" s="1" t="b">
        <f t="array" ref="K873">IF(NOT(H873=""),AND(C873:H873&lt;B873:G873),IF(NOT(G873=""),AND(C873:G873&lt;B873:F873),IF(NOT(F873=""),AND(C873:F873&lt;B873:E873),AND(C873:E873&lt;B873:D873))))</f>
        <v>1</v>
      </c>
      <c r="L873" s="1" t="b">
        <f t="array" ref="L873">IF(NOT(H873=""),AND(AND(ABS(C873:H873-B873:G873)&gt;0),AND(ABS(C873:H873-B873:G873)&lt;4)),IF(NOT(G873=""),AND(AND(ABS(C873:G873-B873:F873)&gt;0),AND(ABS(C873:G873-B873:F873)&lt;4)),IF(NOT(F873=""),AND(AND(ABS(C873:F873-B873:E873)&gt;0),AND(ABS(C873:F873-B873:E873)&lt;4)),AND(AND(ABS(C873:E873-B873:D873)&gt;0),AND(ABS(C873:E873-B873:D873)&lt;4)))))</f>
        <v>1</v>
      </c>
      <c r="M873" s="1" t="b">
        <f t="shared" si="1"/>
        <v>1</v>
      </c>
    </row>
    <row r="874" ht="15.75" customHeight="1">
      <c r="A874" s="1" t="s">
        <v>883</v>
      </c>
      <c r="B874" s="1">
        <f>IFERROR(__xludf.DUMMYFUNCTION("SPLIT(A874,"" "")"),35.0)</f>
        <v>35</v>
      </c>
      <c r="C874" s="1">
        <f>IFERROR(__xludf.DUMMYFUNCTION("""COMPUTED_VALUE"""),34.0)</f>
        <v>34</v>
      </c>
      <c r="D874" s="1">
        <f>IFERROR(__xludf.DUMMYFUNCTION("""COMPUTED_VALUE"""),32.0)</f>
        <v>32</v>
      </c>
      <c r="E874" s="1">
        <f>IFERROR(__xludf.DUMMYFUNCTION("""COMPUTED_VALUE"""),31.0)</f>
        <v>31</v>
      </c>
      <c r="F874" s="1">
        <f>IFERROR(__xludf.DUMMYFUNCTION("""COMPUTED_VALUE"""),29.0)</f>
        <v>29</v>
      </c>
      <c r="G874" s="1">
        <f>IFERROR(__xludf.DUMMYFUNCTION("""COMPUTED_VALUE"""),28.0)</f>
        <v>28</v>
      </c>
      <c r="H874" s="2">
        <f>IFERROR(__xludf.DUMMYFUNCTION("""COMPUTED_VALUE"""),25.0)</f>
        <v>25</v>
      </c>
      <c r="J874" s="1" t="b">
        <f t="array" ref="J874">IF(NOT(H874=""),AND(C874:H874&gt;B874:G874),IF(NOT(G874=""),AND(C874:G874&gt;B874:F874),IF(NOT(F874=""),AND(C874:F874&gt;B874:E874),AND(C874:E874&gt;B874:D874))))</f>
        <v>0</v>
      </c>
      <c r="K874" s="1" t="b">
        <f t="array" ref="K874">IF(NOT(H874=""),AND(C874:H874&lt;B874:G874),IF(NOT(G874=""),AND(C874:G874&lt;B874:F874),IF(NOT(F874=""),AND(C874:F874&lt;B874:E874),AND(C874:E874&lt;B874:D874))))</f>
        <v>1</v>
      </c>
      <c r="L874" s="1" t="b">
        <f t="array" ref="L874">IF(NOT(H874=""),AND(AND(ABS(C874:H874-B874:G874)&gt;0),AND(ABS(C874:H874-B874:G874)&lt;4)),IF(NOT(G874=""),AND(AND(ABS(C874:G874-B874:F874)&gt;0),AND(ABS(C874:G874-B874:F874)&lt;4)),IF(NOT(F874=""),AND(AND(ABS(C874:F874-B874:E874)&gt;0),AND(ABS(C874:F874-B874:E874)&lt;4)),AND(AND(ABS(C874:E874-B874:D874)&gt;0),AND(ABS(C874:E874-B874:D874)&lt;4)))))</f>
        <v>1</v>
      </c>
      <c r="M874" s="1" t="b">
        <f t="shared" si="1"/>
        <v>1</v>
      </c>
    </row>
    <row r="875" ht="15.75" customHeight="1">
      <c r="A875" s="1" t="s">
        <v>884</v>
      </c>
      <c r="B875" s="1">
        <f>IFERROR(__xludf.DUMMYFUNCTION("SPLIT(A875,"" "")"),84.0)</f>
        <v>84</v>
      </c>
      <c r="C875" s="1">
        <f>IFERROR(__xludf.DUMMYFUNCTION("""COMPUTED_VALUE"""),82.0)</f>
        <v>82</v>
      </c>
      <c r="D875" s="1">
        <f>IFERROR(__xludf.DUMMYFUNCTION("""COMPUTED_VALUE"""),80.0)</f>
        <v>80</v>
      </c>
      <c r="E875" s="1">
        <f>IFERROR(__xludf.DUMMYFUNCTION("""COMPUTED_VALUE"""),78.0)</f>
        <v>78</v>
      </c>
      <c r="F875" s="1">
        <f>IFERROR(__xludf.DUMMYFUNCTION("""COMPUTED_VALUE"""),76.0)</f>
        <v>76</v>
      </c>
      <c r="G875" s="2">
        <f>IFERROR(__xludf.DUMMYFUNCTION("""COMPUTED_VALUE"""),75.0)</f>
        <v>75</v>
      </c>
      <c r="J875" s="1" t="b">
        <f t="array" ref="J875">IF(NOT(H875=""),AND(C875:H875&gt;B875:G875),IF(NOT(G875=""),AND(C875:G875&gt;B875:F875),IF(NOT(F875=""),AND(C875:F875&gt;B875:E875),AND(C875:E875&gt;B875:D875))))</f>
        <v>0</v>
      </c>
      <c r="K875" s="1" t="b">
        <f t="array" ref="K875">IF(NOT(H875=""),AND(C875:H875&lt;B875:G875),IF(NOT(G875=""),AND(C875:G875&lt;B875:F875),IF(NOT(F875=""),AND(C875:F875&lt;B875:E875),AND(C875:E875&lt;B875:D875))))</f>
        <v>1</v>
      </c>
      <c r="L875" s="1" t="b">
        <f t="array" ref="L875">IF(NOT(H875=""),AND(AND(ABS(C875:H875-B875:G875)&gt;0),AND(ABS(C875:H875-B875:G875)&lt;4)),IF(NOT(G875=""),AND(AND(ABS(C875:G875-B875:F875)&gt;0),AND(ABS(C875:G875-B875:F875)&lt;4)),IF(NOT(F875=""),AND(AND(ABS(C875:F875-B875:E875)&gt;0),AND(ABS(C875:F875-B875:E875)&lt;4)),AND(AND(ABS(C875:E875-B875:D875)&gt;0),AND(ABS(C875:E875-B875:D875)&lt;4)))))</f>
        <v>1</v>
      </c>
      <c r="M875" s="1" t="b">
        <f t="shared" si="1"/>
        <v>1</v>
      </c>
    </row>
    <row r="876" ht="15.75" customHeight="1">
      <c r="A876" s="1" t="s">
        <v>885</v>
      </c>
      <c r="B876" s="1">
        <f>IFERROR(__xludf.DUMMYFUNCTION("SPLIT(A876,"" "")"),13.0)</f>
        <v>13</v>
      </c>
      <c r="C876" s="1">
        <f>IFERROR(__xludf.DUMMYFUNCTION("""COMPUTED_VALUE"""),11.0)</f>
        <v>11</v>
      </c>
      <c r="D876" s="1">
        <f>IFERROR(__xludf.DUMMYFUNCTION("""COMPUTED_VALUE"""),10.0)</f>
        <v>10</v>
      </c>
      <c r="E876" s="1">
        <f>IFERROR(__xludf.DUMMYFUNCTION("""COMPUTED_VALUE"""),7.0)</f>
        <v>7</v>
      </c>
      <c r="F876" s="1">
        <f>IFERROR(__xludf.DUMMYFUNCTION("""COMPUTED_VALUE"""),5.0)</f>
        <v>5</v>
      </c>
      <c r="G876" s="2">
        <f>IFERROR(__xludf.DUMMYFUNCTION("""COMPUTED_VALUE"""),2.0)</f>
        <v>2</v>
      </c>
      <c r="J876" s="1" t="b">
        <f t="array" ref="J876">IF(NOT(H876=""),AND(C876:H876&gt;B876:G876),IF(NOT(G876=""),AND(C876:G876&gt;B876:F876),IF(NOT(F876=""),AND(C876:F876&gt;B876:E876),AND(C876:E876&gt;B876:D876))))</f>
        <v>0</v>
      </c>
      <c r="K876" s="1" t="b">
        <f t="array" ref="K876">IF(NOT(H876=""),AND(C876:H876&lt;B876:G876),IF(NOT(G876=""),AND(C876:G876&lt;B876:F876),IF(NOT(F876=""),AND(C876:F876&lt;B876:E876),AND(C876:E876&lt;B876:D876))))</f>
        <v>1</v>
      </c>
      <c r="L876" s="1" t="b">
        <f t="array" ref="L876">IF(NOT(H876=""),AND(AND(ABS(C876:H876-B876:G876)&gt;0),AND(ABS(C876:H876-B876:G876)&lt;4)),IF(NOT(G876=""),AND(AND(ABS(C876:G876-B876:F876)&gt;0),AND(ABS(C876:G876-B876:F876)&lt;4)),IF(NOT(F876=""),AND(AND(ABS(C876:F876-B876:E876)&gt;0),AND(ABS(C876:F876-B876:E876)&lt;4)),AND(AND(ABS(C876:E876-B876:D876)&gt;0),AND(ABS(C876:E876-B876:D876)&lt;4)))))</f>
        <v>1</v>
      </c>
      <c r="M876" s="1" t="b">
        <f t="shared" si="1"/>
        <v>1</v>
      </c>
    </row>
    <row r="877" ht="15.75" customHeight="1">
      <c r="A877" s="1" t="s">
        <v>886</v>
      </c>
      <c r="B877" s="1">
        <f>IFERROR(__xludf.DUMMYFUNCTION("SPLIT(A877,"" "")"),43.0)</f>
        <v>43</v>
      </c>
      <c r="C877" s="1">
        <f>IFERROR(__xludf.DUMMYFUNCTION("""COMPUTED_VALUE"""),40.0)</f>
        <v>40</v>
      </c>
      <c r="D877" s="1">
        <f>IFERROR(__xludf.DUMMYFUNCTION("""COMPUTED_VALUE"""),38.0)</f>
        <v>38</v>
      </c>
      <c r="E877" s="1">
        <f>IFERROR(__xludf.DUMMYFUNCTION("""COMPUTED_VALUE"""),36.0)</f>
        <v>36</v>
      </c>
      <c r="F877" s="1">
        <f>IFERROR(__xludf.DUMMYFUNCTION("""COMPUTED_VALUE"""),34.0)</f>
        <v>34</v>
      </c>
      <c r="G877" s="1">
        <f>IFERROR(__xludf.DUMMYFUNCTION("""COMPUTED_VALUE"""),31.0)</f>
        <v>31</v>
      </c>
      <c r="H877" s="1">
        <f>IFERROR(__xludf.DUMMYFUNCTION("""COMPUTED_VALUE"""),28.0)</f>
        <v>28</v>
      </c>
      <c r="I877" s="1">
        <f>IFERROR(__xludf.DUMMYFUNCTION("""COMPUTED_VALUE"""),27.0)</f>
        <v>27</v>
      </c>
      <c r="J877" s="1" t="b">
        <f t="array" ref="J877">IF(NOT(H877=""),AND(C877:H877&gt;B877:G877),IF(NOT(G877=""),AND(C877:G877&gt;B877:F877),IF(NOT(F877=""),AND(C877:F877&gt;B877:E877),AND(C877:E877&gt;B877:D877))))</f>
        <v>0</v>
      </c>
      <c r="K877" s="1" t="b">
        <f t="array" ref="K877">IF(NOT(H877=""),AND(C877:H877&lt;B877:G877),IF(NOT(G877=""),AND(C877:G877&lt;B877:F877),IF(NOT(F877=""),AND(C877:F877&lt;B877:E877),AND(C877:E877&lt;B877:D877))))</f>
        <v>1</v>
      </c>
      <c r="L877" s="1" t="b">
        <f t="array" ref="L877">IF(NOT(H877=""),AND(AND(ABS(C877:H877-B877:G877)&gt;0),AND(ABS(C877:H877-B877:G877)&lt;4)),IF(NOT(G877=""),AND(AND(ABS(C877:G877-B877:F877)&gt;0),AND(ABS(C877:G877-B877:F877)&lt;4)),IF(NOT(F877=""),AND(AND(ABS(C877:F877-B877:E877)&gt;0),AND(ABS(C877:F877-B877:E877)&lt;4)),AND(AND(ABS(C877:E877-B877:D877)&gt;0),AND(ABS(C877:E877-B877:D877)&lt;4)))))</f>
        <v>1</v>
      </c>
      <c r="M877" s="1" t="b">
        <f t="shared" si="1"/>
        <v>1</v>
      </c>
    </row>
    <row r="878" ht="15.75" customHeight="1">
      <c r="A878" s="1" t="s">
        <v>887</v>
      </c>
      <c r="B878" s="1">
        <f>IFERROR(__xludf.DUMMYFUNCTION("SPLIT(A878,"" "")"),30.0)</f>
        <v>30</v>
      </c>
      <c r="C878" s="1">
        <f>IFERROR(__xludf.DUMMYFUNCTION("""COMPUTED_VALUE"""),29.0)</f>
        <v>29</v>
      </c>
      <c r="D878" s="1">
        <f>IFERROR(__xludf.DUMMYFUNCTION("""COMPUTED_VALUE"""),26.0)</f>
        <v>26</v>
      </c>
      <c r="E878" s="1">
        <f>IFERROR(__xludf.DUMMYFUNCTION("""COMPUTED_VALUE"""),25.0)</f>
        <v>25</v>
      </c>
      <c r="F878" s="1">
        <f>IFERROR(__xludf.DUMMYFUNCTION("""COMPUTED_VALUE"""),22.0)</f>
        <v>22</v>
      </c>
      <c r="G878" s="2">
        <f>IFERROR(__xludf.DUMMYFUNCTION("""COMPUTED_VALUE"""),20.0)</f>
        <v>20</v>
      </c>
      <c r="J878" s="1" t="b">
        <f t="array" ref="J878">IF(NOT(H878=""),AND(C878:H878&gt;B878:G878),IF(NOT(G878=""),AND(C878:G878&gt;B878:F878),IF(NOT(F878=""),AND(C878:F878&gt;B878:E878),AND(C878:E878&gt;B878:D878))))</f>
        <v>0</v>
      </c>
      <c r="K878" s="1" t="b">
        <f t="array" ref="K878">IF(NOT(H878=""),AND(C878:H878&lt;B878:G878),IF(NOT(G878=""),AND(C878:G878&lt;B878:F878),IF(NOT(F878=""),AND(C878:F878&lt;B878:E878),AND(C878:E878&lt;B878:D878))))</f>
        <v>1</v>
      </c>
      <c r="L878" s="1" t="b">
        <f t="array" ref="L878">IF(NOT(H878=""),AND(AND(ABS(C878:H878-B878:G878)&gt;0),AND(ABS(C878:H878-B878:G878)&lt;4)),IF(NOT(G878=""),AND(AND(ABS(C878:G878-B878:F878)&gt;0),AND(ABS(C878:G878-B878:F878)&lt;4)),IF(NOT(F878=""),AND(AND(ABS(C878:F878-B878:E878)&gt;0),AND(ABS(C878:F878-B878:E878)&lt;4)),AND(AND(ABS(C878:E878-B878:D878)&gt;0),AND(ABS(C878:E878-B878:D878)&lt;4)))))</f>
        <v>1</v>
      </c>
      <c r="M878" s="1" t="b">
        <f t="shared" si="1"/>
        <v>1</v>
      </c>
    </row>
    <row r="879" ht="15.75" customHeight="1">
      <c r="A879" s="1" t="s">
        <v>888</v>
      </c>
      <c r="B879" s="1">
        <f>IFERROR(__xludf.DUMMYFUNCTION("SPLIT(A879,"" "")"),87.0)</f>
        <v>87</v>
      </c>
      <c r="C879" s="1">
        <f>IFERROR(__xludf.DUMMYFUNCTION("""COMPUTED_VALUE"""),86.0)</f>
        <v>86</v>
      </c>
      <c r="D879" s="1">
        <f>IFERROR(__xludf.DUMMYFUNCTION("""COMPUTED_VALUE"""),83.0)</f>
        <v>83</v>
      </c>
      <c r="E879" s="1">
        <f>IFERROR(__xludf.DUMMYFUNCTION("""COMPUTED_VALUE"""),82.0)</f>
        <v>82</v>
      </c>
      <c r="F879" s="1">
        <f>IFERROR(__xludf.DUMMYFUNCTION("""COMPUTED_VALUE"""),80.0)</f>
        <v>80</v>
      </c>
      <c r="G879" s="1">
        <f>IFERROR(__xludf.DUMMYFUNCTION("""COMPUTED_VALUE"""),77.0)</f>
        <v>77</v>
      </c>
      <c r="H879" s="1">
        <f>IFERROR(__xludf.DUMMYFUNCTION("""COMPUTED_VALUE"""),75.0)</f>
        <v>75</v>
      </c>
      <c r="I879" s="1">
        <f>IFERROR(__xludf.DUMMYFUNCTION("""COMPUTED_VALUE"""),72.0)</f>
        <v>72</v>
      </c>
      <c r="J879" s="1" t="b">
        <f t="array" ref="J879">IF(NOT(H879=""),AND(C879:H879&gt;B879:G879),IF(NOT(G879=""),AND(C879:G879&gt;B879:F879),IF(NOT(F879=""),AND(C879:F879&gt;B879:E879),AND(C879:E879&gt;B879:D879))))</f>
        <v>0</v>
      </c>
      <c r="K879" s="1" t="b">
        <f t="array" ref="K879">IF(NOT(H879=""),AND(C879:H879&lt;B879:G879),IF(NOT(G879=""),AND(C879:G879&lt;B879:F879),IF(NOT(F879=""),AND(C879:F879&lt;B879:E879),AND(C879:E879&lt;B879:D879))))</f>
        <v>1</v>
      </c>
      <c r="L879" s="1" t="b">
        <f t="array" ref="L879">IF(NOT(H879=""),AND(AND(ABS(C879:H879-B879:G879)&gt;0),AND(ABS(C879:H879-B879:G879)&lt;4)),IF(NOT(G879=""),AND(AND(ABS(C879:G879-B879:F879)&gt;0),AND(ABS(C879:G879-B879:F879)&lt;4)),IF(NOT(F879=""),AND(AND(ABS(C879:F879-B879:E879)&gt;0),AND(ABS(C879:F879-B879:E879)&lt;4)),AND(AND(ABS(C879:E879-B879:D879)&gt;0),AND(ABS(C879:E879-B879:D879)&lt;4)))))</f>
        <v>1</v>
      </c>
      <c r="M879" s="1" t="b">
        <f t="shared" si="1"/>
        <v>1</v>
      </c>
    </row>
    <row r="880" ht="15.75" customHeight="1">
      <c r="A880" s="1" t="s">
        <v>889</v>
      </c>
      <c r="B880" s="1">
        <f>IFERROR(__xludf.DUMMYFUNCTION("SPLIT(A880,"" "")"),45.0)</f>
        <v>45</v>
      </c>
      <c r="C880" s="1">
        <f>IFERROR(__xludf.DUMMYFUNCTION("""COMPUTED_VALUE"""),46.0)</f>
        <v>46</v>
      </c>
      <c r="D880" s="1">
        <f>IFERROR(__xludf.DUMMYFUNCTION("""COMPUTED_VALUE"""),48.0)</f>
        <v>48</v>
      </c>
      <c r="E880" s="1">
        <f>IFERROR(__xludf.DUMMYFUNCTION("""COMPUTED_VALUE"""),50.0)</f>
        <v>50</v>
      </c>
      <c r="F880" s="1">
        <f>IFERROR(__xludf.DUMMYFUNCTION("""COMPUTED_VALUE"""),51.0)</f>
        <v>51</v>
      </c>
      <c r="G880" s="2">
        <f>IFERROR(__xludf.DUMMYFUNCTION("""COMPUTED_VALUE"""),53.0)</f>
        <v>53</v>
      </c>
      <c r="J880" s="1" t="b">
        <f t="array" ref="J880">IF(NOT(H880=""),AND(C880:H880&gt;B880:G880),IF(NOT(G880=""),AND(C880:G880&gt;B880:F880),IF(NOT(F880=""),AND(C880:F880&gt;B880:E880),AND(C880:E880&gt;B880:D880))))</f>
        <v>1</v>
      </c>
      <c r="K880" s="1" t="b">
        <f t="array" ref="K880">IF(NOT(H880=""),AND(C880:H880&lt;B880:G880),IF(NOT(G880=""),AND(C880:G880&lt;B880:F880),IF(NOT(F880=""),AND(C880:F880&lt;B880:E880),AND(C880:E880&lt;B880:D880))))</f>
        <v>0</v>
      </c>
      <c r="L880" s="1" t="b">
        <f t="array" ref="L880">IF(NOT(H880=""),AND(AND(ABS(C880:H880-B880:G880)&gt;0),AND(ABS(C880:H880-B880:G880)&lt;4)),IF(NOT(G880=""),AND(AND(ABS(C880:G880-B880:F880)&gt;0),AND(ABS(C880:G880-B880:F880)&lt;4)),IF(NOT(F880=""),AND(AND(ABS(C880:F880-B880:E880)&gt;0),AND(ABS(C880:F880-B880:E880)&lt;4)),AND(AND(ABS(C880:E880-B880:D880)&gt;0),AND(ABS(C880:E880-B880:D880)&lt;4)))))</f>
        <v>1</v>
      </c>
      <c r="M880" s="1" t="b">
        <f t="shared" si="1"/>
        <v>1</v>
      </c>
    </row>
    <row r="881" ht="15.75" customHeight="1">
      <c r="A881" s="1" t="s">
        <v>890</v>
      </c>
      <c r="B881" s="1">
        <f>IFERROR(__xludf.DUMMYFUNCTION("SPLIT(A881,"" "")"),25.0)</f>
        <v>25</v>
      </c>
      <c r="C881" s="1">
        <f>IFERROR(__xludf.DUMMYFUNCTION("""COMPUTED_VALUE"""),23.0)</f>
        <v>23</v>
      </c>
      <c r="D881" s="1">
        <f>IFERROR(__xludf.DUMMYFUNCTION("""COMPUTED_VALUE"""),20.0)</f>
        <v>20</v>
      </c>
      <c r="E881" s="1">
        <f>IFERROR(__xludf.DUMMYFUNCTION("""COMPUTED_VALUE"""),19.0)</f>
        <v>19</v>
      </c>
      <c r="F881" s="1">
        <f>IFERROR(__xludf.DUMMYFUNCTION("""COMPUTED_VALUE"""),17.0)</f>
        <v>17</v>
      </c>
      <c r="G881" s="2">
        <f>IFERROR(__xludf.DUMMYFUNCTION("""COMPUTED_VALUE"""),16.0)</f>
        <v>16</v>
      </c>
      <c r="J881" s="1" t="b">
        <f t="array" ref="J881">IF(NOT(H881=""),AND(C881:H881&gt;B881:G881),IF(NOT(G881=""),AND(C881:G881&gt;B881:F881),IF(NOT(F881=""),AND(C881:F881&gt;B881:E881),AND(C881:E881&gt;B881:D881))))</f>
        <v>0</v>
      </c>
      <c r="K881" s="1" t="b">
        <f t="array" ref="K881">IF(NOT(H881=""),AND(C881:H881&lt;B881:G881),IF(NOT(G881=""),AND(C881:G881&lt;B881:F881),IF(NOT(F881=""),AND(C881:F881&lt;B881:E881),AND(C881:E881&lt;B881:D881))))</f>
        <v>1</v>
      </c>
      <c r="L881" s="1" t="b">
        <f t="array" ref="L881">IF(NOT(H881=""),AND(AND(ABS(C881:H881-B881:G881)&gt;0),AND(ABS(C881:H881-B881:G881)&lt;4)),IF(NOT(G881=""),AND(AND(ABS(C881:G881-B881:F881)&gt;0),AND(ABS(C881:G881-B881:F881)&lt;4)),IF(NOT(F881=""),AND(AND(ABS(C881:F881-B881:E881)&gt;0),AND(ABS(C881:F881-B881:E881)&lt;4)),AND(AND(ABS(C881:E881-B881:D881)&gt;0),AND(ABS(C881:E881-B881:D881)&lt;4)))))</f>
        <v>1</v>
      </c>
      <c r="M881" s="1" t="b">
        <f t="shared" si="1"/>
        <v>1</v>
      </c>
    </row>
    <row r="882" ht="15.75" customHeight="1">
      <c r="A882" s="1" t="s">
        <v>891</v>
      </c>
      <c r="B882" s="1">
        <f>IFERROR(__xludf.DUMMYFUNCTION("SPLIT(A882,"" "")"),31.0)</f>
        <v>31</v>
      </c>
      <c r="C882" s="1">
        <f>IFERROR(__xludf.DUMMYFUNCTION("""COMPUTED_VALUE"""),33.0)</f>
        <v>33</v>
      </c>
      <c r="D882" s="1">
        <f>IFERROR(__xludf.DUMMYFUNCTION("""COMPUTED_VALUE"""),36.0)</f>
        <v>36</v>
      </c>
      <c r="E882" s="1">
        <f>IFERROR(__xludf.DUMMYFUNCTION("""COMPUTED_VALUE"""),38.0)</f>
        <v>38</v>
      </c>
      <c r="F882" s="1">
        <f>IFERROR(__xludf.DUMMYFUNCTION("""COMPUTED_VALUE"""),40.0)</f>
        <v>40</v>
      </c>
      <c r="G882" s="1">
        <f>IFERROR(__xludf.DUMMYFUNCTION("""COMPUTED_VALUE"""),41.0)</f>
        <v>41</v>
      </c>
      <c r="H882" s="1">
        <f>IFERROR(__xludf.DUMMYFUNCTION("""COMPUTED_VALUE"""),43.0)</f>
        <v>43</v>
      </c>
      <c r="I882" s="1">
        <f>IFERROR(__xludf.DUMMYFUNCTION("""COMPUTED_VALUE"""),44.0)</f>
        <v>44</v>
      </c>
      <c r="J882" s="1" t="b">
        <f t="array" ref="J882">IF(NOT(H882=""),AND(C882:H882&gt;B882:G882),IF(NOT(G882=""),AND(C882:G882&gt;B882:F882),IF(NOT(F882=""),AND(C882:F882&gt;B882:E882),AND(C882:E882&gt;B882:D882))))</f>
        <v>1</v>
      </c>
      <c r="K882" s="1" t="b">
        <f t="array" ref="K882">IF(NOT(H882=""),AND(C882:H882&lt;B882:G882),IF(NOT(G882=""),AND(C882:G882&lt;B882:F882),IF(NOT(F882=""),AND(C882:F882&lt;B882:E882),AND(C882:E882&lt;B882:D882))))</f>
        <v>0</v>
      </c>
      <c r="L882" s="1" t="b">
        <f t="array" ref="L882">IF(NOT(H882=""),AND(AND(ABS(C882:H882-B882:G882)&gt;0),AND(ABS(C882:H882-B882:G882)&lt;4)),IF(NOT(G882=""),AND(AND(ABS(C882:G882-B882:F882)&gt;0),AND(ABS(C882:G882-B882:F882)&lt;4)),IF(NOT(F882=""),AND(AND(ABS(C882:F882-B882:E882)&gt;0),AND(ABS(C882:F882-B882:E882)&lt;4)),AND(AND(ABS(C882:E882-B882:D882)&gt;0),AND(ABS(C882:E882-B882:D882)&lt;4)))))</f>
        <v>1</v>
      </c>
      <c r="M882" s="1" t="b">
        <f t="shared" si="1"/>
        <v>1</v>
      </c>
    </row>
    <row r="883" ht="15.75" customHeight="1">
      <c r="A883" s="1" t="s">
        <v>892</v>
      </c>
      <c r="B883" s="1">
        <f>IFERROR(__xludf.DUMMYFUNCTION("SPLIT(A883,"" "")"),64.0)</f>
        <v>64</v>
      </c>
      <c r="C883" s="1">
        <f>IFERROR(__xludf.DUMMYFUNCTION("""COMPUTED_VALUE"""),62.0)</f>
        <v>62</v>
      </c>
      <c r="D883" s="1">
        <f>IFERROR(__xludf.DUMMYFUNCTION("""COMPUTED_VALUE"""),59.0)</f>
        <v>59</v>
      </c>
      <c r="E883" s="1">
        <f>IFERROR(__xludf.DUMMYFUNCTION("""COMPUTED_VALUE"""),57.0)</f>
        <v>57</v>
      </c>
      <c r="F883" s="1">
        <f>IFERROR(__xludf.DUMMYFUNCTION("""COMPUTED_VALUE"""),55.0)</f>
        <v>55</v>
      </c>
      <c r="G883" s="1">
        <f>IFERROR(__xludf.DUMMYFUNCTION("""COMPUTED_VALUE"""),54.0)</f>
        <v>54</v>
      </c>
      <c r="H883" s="2">
        <f>IFERROR(__xludf.DUMMYFUNCTION("""COMPUTED_VALUE"""),52.0)</f>
        <v>52</v>
      </c>
      <c r="J883" s="1" t="b">
        <f t="array" ref="J883">IF(NOT(H883=""),AND(C883:H883&gt;B883:G883),IF(NOT(G883=""),AND(C883:G883&gt;B883:F883),IF(NOT(F883=""),AND(C883:F883&gt;B883:E883),AND(C883:E883&gt;B883:D883))))</f>
        <v>0</v>
      </c>
      <c r="K883" s="1" t="b">
        <f t="array" ref="K883">IF(NOT(H883=""),AND(C883:H883&lt;B883:G883),IF(NOT(G883=""),AND(C883:G883&lt;B883:F883),IF(NOT(F883=""),AND(C883:F883&lt;B883:E883),AND(C883:E883&lt;B883:D883))))</f>
        <v>1</v>
      </c>
      <c r="L883" s="1" t="b">
        <f t="array" ref="L883">IF(NOT(H883=""),AND(AND(ABS(C883:H883-B883:G883)&gt;0),AND(ABS(C883:H883-B883:G883)&lt;4)),IF(NOT(G883=""),AND(AND(ABS(C883:G883-B883:F883)&gt;0),AND(ABS(C883:G883-B883:F883)&lt;4)),IF(NOT(F883=""),AND(AND(ABS(C883:F883-B883:E883)&gt;0),AND(ABS(C883:F883-B883:E883)&lt;4)),AND(AND(ABS(C883:E883-B883:D883)&gt;0),AND(ABS(C883:E883-B883:D883)&lt;4)))))</f>
        <v>1</v>
      </c>
      <c r="M883" s="1" t="b">
        <f t="shared" si="1"/>
        <v>1</v>
      </c>
    </row>
    <row r="884" ht="15.75" customHeight="1">
      <c r="A884" s="1" t="s">
        <v>893</v>
      </c>
      <c r="B884" s="1">
        <f>IFERROR(__xludf.DUMMYFUNCTION("SPLIT(A884,"" "")"),11.0)</f>
        <v>11</v>
      </c>
      <c r="C884" s="1">
        <f>IFERROR(__xludf.DUMMYFUNCTION("""COMPUTED_VALUE"""),14.0)</f>
        <v>14</v>
      </c>
      <c r="D884" s="1">
        <f>IFERROR(__xludf.DUMMYFUNCTION("""COMPUTED_VALUE"""),15.0)</f>
        <v>15</v>
      </c>
      <c r="E884" s="1">
        <f>IFERROR(__xludf.DUMMYFUNCTION("""COMPUTED_VALUE"""),17.0)</f>
        <v>17</v>
      </c>
      <c r="F884" s="1">
        <f>IFERROR(__xludf.DUMMYFUNCTION("""COMPUTED_VALUE"""),18.0)</f>
        <v>18</v>
      </c>
      <c r="G884" s="1">
        <f>IFERROR(__xludf.DUMMYFUNCTION("""COMPUTED_VALUE"""),20.0)</f>
        <v>20</v>
      </c>
      <c r="H884" s="2">
        <f>IFERROR(__xludf.DUMMYFUNCTION("""COMPUTED_VALUE"""),21.0)</f>
        <v>21</v>
      </c>
      <c r="J884" s="1" t="b">
        <f t="array" ref="J884">IF(NOT(H884=""),AND(C884:H884&gt;B884:G884),IF(NOT(G884=""),AND(C884:G884&gt;B884:F884),IF(NOT(F884=""),AND(C884:F884&gt;B884:E884),AND(C884:E884&gt;B884:D884))))</f>
        <v>1</v>
      </c>
      <c r="K884" s="1" t="b">
        <f t="array" ref="K884">IF(NOT(H884=""),AND(C884:H884&lt;B884:G884),IF(NOT(G884=""),AND(C884:G884&lt;B884:F884),IF(NOT(F884=""),AND(C884:F884&lt;B884:E884),AND(C884:E884&lt;B884:D884))))</f>
        <v>0</v>
      </c>
      <c r="L884" s="1" t="b">
        <f t="array" ref="L884">IF(NOT(H884=""),AND(AND(ABS(C884:H884-B884:G884)&gt;0),AND(ABS(C884:H884-B884:G884)&lt;4)),IF(NOT(G884=""),AND(AND(ABS(C884:G884-B884:F884)&gt;0),AND(ABS(C884:G884-B884:F884)&lt;4)),IF(NOT(F884=""),AND(AND(ABS(C884:F884-B884:E884)&gt;0),AND(ABS(C884:F884-B884:E884)&lt;4)),AND(AND(ABS(C884:E884-B884:D884)&gt;0),AND(ABS(C884:E884-B884:D884)&lt;4)))))</f>
        <v>1</v>
      </c>
      <c r="M884" s="1" t="b">
        <f t="shared" si="1"/>
        <v>1</v>
      </c>
    </row>
    <row r="885" ht="15.75" customHeight="1">
      <c r="A885" s="1" t="s">
        <v>894</v>
      </c>
      <c r="B885" s="1">
        <f>IFERROR(__xludf.DUMMYFUNCTION("SPLIT(A885,"" "")"),75.0)</f>
        <v>75</v>
      </c>
      <c r="C885" s="1">
        <f>IFERROR(__xludf.DUMMYFUNCTION("""COMPUTED_VALUE"""),72.0)</f>
        <v>72</v>
      </c>
      <c r="D885" s="1">
        <f>IFERROR(__xludf.DUMMYFUNCTION("""COMPUTED_VALUE"""),70.0)</f>
        <v>70</v>
      </c>
      <c r="E885" s="1">
        <f>IFERROR(__xludf.DUMMYFUNCTION("""COMPUTED_VALUE"""),67.0)</f>
        <v>67</v>
      </c>
      <c r="F885" s="1">
        <f>IFERROR(__xludf.DUMMYFUNCTION("""COMPUTED_VALUE"""),66.0)</f>
        <v>66</v>
      </c>
      <c r="G885" s="1">
        <f>IFERROR(__xludf.DUMMYFUNCTION("""COMPUTED_VALUE"""),63.0)</f>
        <v>63</v>
      </c>
      <c r="H885" s="2">
        <f>IFERROR(__xludf.DUMMYFUNCTION("""COMPUTED_VALUE"""),62.0)</f>
        <v>62</v>
      </c>
      <c r="J885" s="1" t="b">
        <f t="array" ref="J885">IF(NOT(H885=""),AND(C885:H885&gt;B885:G885),IF(NOT(G885=""),AND(C885:G885&gt;B885:F885),IF(NOT(F885=""),AND(C885:F885&gt;B885:E885),AND(C885:E885&gt;B885:D885))))</f>
        <v>0</v>
      </c>
      <c r="K885" s="1" t="b">
        <f t="array" ref="K885">IF(NOT(H885=""),AND(C885:H885&lt;B885:G885),IF(NOT(G885=""),AND(C885:G885&lt;B885:F885),IF(NOT(F885=""),AND(C885:F885&lt;B885:E885),AND(C885:E885&lt;B885:D885))))</f>
        <v>1</v>
      </c>
      <c r="L885" s="1" t="b">
        <f t="array" ref="L885">IF(NOT(H885=""),AND(AND(ABS(C885:H885-B885:G885)&gt;0),AND(ABS(C885:H885-B885:G885)&lt;4)),IF(NOT(G885=""),AND(AND(ABS(C885:G885-B885:F885)&gt;0),AND(ABS(C885:G885-B885:F885)&lt;4)),IF(NOT(F885=""),AND(AND(ABS(C885:F885-B885:E885)&gt;0),AND(ABS(C885:F885-B885:E885)&lt;4)),AND(AND(ABS(C885:E885-B885:D885)&gt;0),AND(ABS(C885:E885-B885:D885)&lt;4)))))</f>
        <v>1</v>
      </c>
      <c r="M885" s="1" t="b">
        <f t="shared" si="1"/>
        <v>1</v>
      </c>
    </row>
    <row r="886" ht="15.75" customHeight="1">
      <c r="A886" s="1" t="s">
        <v>895</v>
      </c>
      <c r="B886" s="1">
        <f>IFERROR(__xludf.DUMMYFUNCTION("SPLIT(A886,"" "")"),71.0)</f>
        <v>71</v>
      </c>
      <c r="C886" s="1">
        <f>IFERROR(__xludf.DUMMYFUNCTION("""COMPUTED_VALUE"""),72.0)</f>
        <v>72</v>
      </c>
      <c r="D886" s="1">
        <f>IFERROR(__xludf.DUMMYFUNCTION("""COMPUTED_VALUE"""),73.0)</f>
        <v>73</v>
      </c>
      <c r="E886" s="1">
        <f>IFERROR(__xludf.DUMMYFUNCTION("""COMPUTED_VALUE"""),75.0)</f>
        <v>75</v>
      </c>
      <c r="F886" s="1">
        <f>IFERROR(__xludf.DUMMYFUNCTION("""COMPUTED_VALUE"""),78.0)</f>
        <v>78</v>
      </c>
      <c r="G886" s="1">
        <f>IFERROR(__xludf.DUMMYFUNCTION("""COMPUTED_VALUE"""),80.0)</f>
        <v>80</v>
      </c>
      <c r="H886" s="1">
        <f>IFERROR(__xludf.DUMMYFUNCTION("""COMPUTED_VALUE"""),81.0)</f>
        <v>81</v>
      </c>
      <c r="I886" s="1">
        <f>IFERROR(__xludf.DUMMYFUNCTION("""COMPUTED_VALUE"""),84.0)</f>
        <v>84</v>
      </c>
      <c r="J886" s="1" t="b">
        <f t="array" ref="J886">IF(NOT(H886=""),AND(C886:H886&gt;B886:G886),IF(NOT(G886=""),AND(C886:G886&gt;B886:F886),IF(NOT(F886=""),AND(C886:F886&gt;B886:E886),AND(C886:E886&gt;B886:D886))))</f>
        <v>1</v>
      </c>
      <c r="K886" s="1" t="b">
        <f t="array" ref="K886">IF(NOT(H886=""),AND(C886:H886&lt;B886:G886),IF(NOT(G886=""),AND(C886:G886&lt;B886:F886),IF(NOT(F886=""),AND(C886:F886&lt;B886:E886),AND(C886:E886&lt;B886:D886))))</f>
        <v>0</v>
      </c>
      <c r="L886" s="1" t="b">
        <f t="array" ref="L886">IF(NOT(H886=""),AND(AND(ABS(C886:H886-B886:G886)&gt;0),AND(ABS(C886:H886-B886:G886)&lt;4)),IF(NOT(G886=""),AND(AND(ABS(C886:G886-B886:F886)&gt;0),AND(ABS(C886:G886-B886:F886)&lt;4)),IF(NOT(F886=""),AND(AND(ABS(C886:F886-B886:E886)&gt;0),AND(ABS(C886:F886-B886:E886)&lt;4)),AND(AND(ABS(C886:E886-B886:D886)&gt;0),AND(ABS(C886:E886-B886:D886)&lt;4)))))</f>
        <v>1</v>
      </c>
      <c r="M886" s="1" t="b">
        <f t="shared" si="1"/>
        <v>1</v>
      </c>
    </row>
    <row r="887" ht="15.75" customHeight="1">
      <c r="A887" s="1" t="s">
        <v>896</v>
      </c>
      <c r="B887" s="1">
        <f>IFERROR(__xludf.DUMMYFUNCTION("SPLIT(A887,"" "")"),31.0)</f>
        <v>31</v>
      </c>
      <c r="C887" s="1">
        <f>IFERROR(__xludf.DUMMYFUNCTION("""COMPUTED_VALUE"""),34.0)</f>
        <v>34</v>
      </c>
      <c r="D887" s="1">
        <f>IFERROR(__xludf.DUMMYFUNCTION("""COMPUTED_VALUE"""),35.0)</f>
        <v>35</v>
      </c>
      <c r="E887" s="1">
        <f>IFERROR(__xludf.DUMMYFUNCTION("""COMPUTED_VALUE"""),36.0)</f>
        <v>36</v>
      </c>
      <c r="F887" s="2">
        <f>IFERROR(__xludf.DUMMYFUNCTION("""COMPUTED_VALUE"""),38.0)</f>
        <v>38</v>
      </c>
      <c r="J887" s="1" t="b">
        <f t="array" ref="J887">IF(NOT(H887=""),AND(C887:H887&gt;B887:G887),IF(NOT(G887=""),AND(C887:G887&gt;B887:F887),IF(NOT(F887=""),AND(C887:F887&gt;B887:E887),AND(C887:E887&gt;B887:D887))))</f>
        <v>1</v>
      </c>
      <c r="K887" s="1" t="b">
        <f t="array" ref="K887">IF(NOT(H887=""),AND(C887:H887&lt;B887:G887),IF(NOT(G887=""),AND(C887:G887&lt;B887:F887),IF(NOT(F887=""),AND(C887:F887&lt;B887:E887),AND(C887:E887&lt;B887:D887))))</f>
        <v>0</v>
      </c>
      <c r="L887" s="1" t="b">
        <f t="array" ref="L887">IF(NOT(H887=""),AND(AND(ABS(C887:H887-B887:G887)&gt;0),AND(ABS(C887:H887-B887:G887)&lt;4)),IF(NOT(G887=""),AND(AND(ABS(C887:G887-B887:F887)&gt;0),AND(ABS(C887:G887-B887:F887)&lt;4)),IF(NOT(F887=""),AND(AND(ABS(C887:F887-B887:E887)&gt;0),AND(ABS(C887:F887-B887:E887)&lt;4)),AND(AND(ABS(C887:E887-B887:D887)&gt;0),AND(ABS(C887:E887-B887:D887)&lt;4)))))</f>
        <v>1</v>
      </c>
      <c r="M887" s="1" t="b">
        <f t="shared" si="1"/>
        <v>1</v>
      </c>
    </row>
    <row r="888" ht="15.75" customHeight="1">
      <c r="A888" s="1" t="s">
        <v>897</v>
      </c>
      <c r="B888" s="1">
        <f>IFERROR(__xludf.DUMMYFUNCTION("SPLIT(A888,"" "")"),26.0)</f>
        <v>26</v>
      </c>
      <c r="C888" s="1">
        <f>IFERROR(__xludf.DUMMYFUNCTION("""COMPUTED_VALUE"""),23.0)</f>
        <v>23</v>
      </c>
      <c r="D888" s="1">
        <f>IFERROR(__xludf.DUMMYFUNCTION("""COMPUTED_VALUE"""),21.0)</f>
        <v>21</v>
      </c>
      <c r="E888" s="1">
        <f>IFERROR(__xludf.DUMMYFUNCTION("""COMPUTED_VALUE"""),19.0)</f>
        <v>19</v>
      </c>
      <c r="F888" s="1">
        <f>IFERROR(__xludf.DUMMYFUNCTION("""COMPUTED_VALUE"""),18.0)</f>
        <v>18</v>
      </c>
      <c r="G888" s="1">
        <f>IFERROR(__xludf.DUMMYFUNCTION("""COMPUTED_VALUE"""),15.0)</f>
        <v>15</v>
      </c>
      <c r="H888" s="1">
        <f>IFERROR(__xludf.DUMMYFUNCTION("""COMPUTED_VALUE"""),14.0)</f>
        <v>14</v>
      </c>
      <c r="I888" s="1">
        <f>IFERROR(__xludf.DUMMYFUNCTION("""COMPUTED_VALUE"""),13.0)</f>
        <v>13</v>
      </c>
      <c r="J888" s="1" t="b">
        <f t="array" ref="J888">IF(NOT(H888=""),AND(C888:H888&gt;B888:G888),IF(NOT(G888=""),AND(C888:G888&gt;B888:F888),IF(NOT(F888=""),AND(C888:F888&gt;B888:E888),AND(C888:E888&gt;B888:D888))))</f>
        <v>0</v>
      </c>
      <c r="K888" s="1" t="b">
        <f t="array" ref="K888">IF(NOT(H888=""),AND(C888:H888&lt;B888:G888),IF(NOT(G888=""),AND(C888:G888&lt;B888:F888),IF(NOT(F888=""),AND(C888:F888&lt;B888:E888),AND(C888:E888&lt;B888:D888))))</f>
        <v>1</v>
      </c>
      <c r="L888" s="1" t="b">
        <f t="array" ref="L888">IF(NOT(H888=""),AND(AND(ABS(C888:H888-B888:G888)&gt;0),AND(ABS(C888:H888-B888:G888)&lt;4)),IF(NOT(G888=""),AND(AND(ABS(C888:G888-B888:F888)&gt;0),AND(ABS(C888:G888-B888:F888)&lt;4)),IF(NOT(F888=""),AND(AND(ABS(C888:F888-B888:E888)&gt;0),AND(ABS(C888:F888-B888:E888)&lt;4)),AND(AND(ABS(C888:E888-B888:D888)&gt;0),AND(ABS(C888:E888-B888:D888)&lt;4)))))</f>
        <v>1</v>
      </c>
      <c r="M888" s="1" t="b">
        <f t="shared" si="1"/>
        <v>1</v>
      </c>
    </row>
    <row r="889" ht="15.75" customHeight="1">
      <c r="A889" s="1" t="s">
        <v>898</v>
      </c>
      <c r="B889" s="1">
        <f>IFERROR(__xludf.DUMMYFUNCTION("SPLIT(A889,"" "")"),26.0)</f>
        <v>26</v>
      </c>
      <c r="C889" s="1">
        <f>IFERROR(__xludf.DUMMYFUNCTION("""COMPUTED_VALUE"""),24.0)</f>
        <v>24</v>
      </c>
      <c r="D889" s="1">
        <f>IFERROR(__xludf.DUMMYFUNCTION("""COMPUTED_VALUE"""),21.0)</f>
        <v>21</v>
      </c>
      <c r="E889" s="1">
        <f>IFERROR(__xludf.DUMMYFUNCTION("""COMPUTED_VALUE"""),19.0)</f>
        <v>19</v>
      </c>
      <c r="F889" s="1">
        <f>IFERROR(__xludf.DUMMYFUNCTION("""COMPUTED_VALUE"""),16.0)</f>
        <v>16</v>
      </c>
      <c r="G889" s="1">
        <f>IFERROR(__xludf.DUMMYFUNCTION("""COMPUTED_VALUE"""),13.0)</f>
        <v>13</v>
      </c>
      <c r="H889" s="2">
        <f>IFERROR(__xludf.DUMMYFUNCTION("""COMPUTED_VALUE"""),10.0)</f>
        <v>10</v>
      </c>
      <c r="J889" s="1" t="b">
        <f t="array" ref="J889">IF(NOT(H889=""),AND(C889:H889&gt;B889:G889),IF(NOT(G889=""),AND(C889:G889&gt;B889:F889),IF(NOT(F889=""),AND(C889:F889&gt;B889:E889),AND(C889:E889&gt;B889:D889))))</f>
        <v>0</v>
      </c>
      <c r="K889" s="1" t="b">
        <f t="array" ref="K889">IF(NOT(H889=""),AND(C889:H889&lt;B889:G889),IF(NOT(G889=""),AND(C889:G889&lt;B889:F889),IF(NOT(F889=""),AND(C889:F889&lt;B889:E889),AND(C889:E889&lt;B889:D889))))</f>
        <v>1</v>
      </c>
      <c r="L889" s="1" t="b">
        <f t="array" ref="L889">IF(NOT(H889=""),AND(AND(ABS(C889:H889-B889:G889)&gt;0),AND(ABS(C889:H889-B889:G889)&lt;4)),IF(NOT(G889=""),AND(AND(ABS(C889:G889-B889:F889)&gt;0),AND(ABS(C889:G889-B889:F889)&lt;4)),IF(NOT(F889=""),AND(AND(ABS(C889:F889-B889:E889)&gt;0),AND(ABS(C889:F889-B889:E889)&lt;4)),AND(AND(ABS(C889:E889-B889:D889)&gt;0),AND(ABS(C889:E889-B889:D889)&lt;4)))))</f>
        <v>1</v>
      </c>
      <c r="M889" s="1" t="b">
        <f t="shared" si="1"/>
        <v>1</v>
      </c>
    </row>
    <row r="890" ht="15.75" customHeight="1">
      <c r="A890" s="1" t="s">
        <v>899</v>
      </c>
      <c r="B890" s="1">
        <f>IFERROR(__xludf.DUMMYFUNCTION("SPLIT(A890,"" "")"),67.0)</f>
        <v>67</v>
      </c>
      <c r="C890" s="1">
        <f>IFERROR(__xludf.DUMMYFUNCTION("""COMPUTED_VALUE"""),70.0)</f>
        <v>70</v>
      </c>
      <c r="D890" s="1">
        <f>IFERROR(__xludf.DUMMYFUNCTION("""COMPUTED_VALUE"""),73.0)</f>
        <v>73</v>
      </c>
      <c r="E890" s="1">
        <f>IFERROR(__xludf.DUMMYFUNCTION("""COMPUTED_VALUE"""),75.0)</f>
        <v>75</v>
      </c>
      <c r="F890" s="1">
        <f>IFERROR(__xludf.DUMMYFUNCTION("""COMPUTED_VALUE"""),78.0)</f>
        <v>78</v>
      </c>
      <c r="G890" s="2">
        <f>IFERROR(__xludf.DUMMYFUNCTION("""COMPUTED_VALUE"""),80.0)</f>
        <v>80</v>
      </c>
      <c r="J890" s="1" t="b">
        <f t="array" ref="J890">IF(NOT(H890=""),AND(C890:H890&gt;B890:G890),IF(NOT(G890=""),AND(C890:G890&gt;B890:F890),IF(NOT(F890=""),AND(C890:F890&gt;B890:E890),AND(C890:E890&gt;B890:D890))))</f>
        <v>1</v>
      </c>
      <c r="K890" s="1" t="b">
        <f t="array" ref="K890">IF(NOT(H890=""),AND(C890:H890&lt;B890:G890),IF(NOT(G890=""),AND(C890:G890&lt;B890:F890),IF(NOT(F890=""),AND(C890:F890&lt;B890:E890),AND(C890:E890&lt;B890:D890))))</f>
        <v>0</v>
      </c>
      <c r="L890" s="1" t="b">
        <f t="array" ref="L890">IF(NOT(H890=""),AND(AND(ABS(C890:H890-B890:G890)&gt;0),AND(ABS(C890:H890-B890:G890)&lt;4)),IF(NOT(G890=""),AND(AND(ABS(C890:G890-B890:F890)&gt;0),AND(ABS(C890:G890-B890:F890)&lt;4)),IF(NOT(F890=""),AND(AND(ABS(C890:F890-B890:E890)&gt;0),AND(ABS(C890:F890-B890:E890)&lt;4)),AND(AND(ABS(C890:E890-B890:D890)&gt;0),AND(ABS(C890:E890-B890:D890)&lt;4)))))</f>
        <v>1</v>
      </c>
      <c r="M890" s="1" t="b">
        <f t="shared" si="1"/>
        <v>1</v>
      </c>
    </row>
    <row r="891" ht="15.75" customHeight="1">
      <c r="A891" s="1" t="s">
        <v>900</v>
      </c>
      <c r="B891" s="1">
        <f>IFERROR(__xludf.DUMMYFUNCTION("SPLIT(A891,"" "")"),64.0)</f>
        <v>64</v>
      </c>
      <c r="C891" s="1">
        <f>IFERROR(__xludf.DUMMYFUNCTION("""COMPUTED_VALUE"""),62.0)</f>
        <v>62</v>
      </c>
      <c r="D891" s="1">
        <f>IFERROR(__xludf.DUMMYFUNCTION("""COMPUTED_VALUE"""),59.0)</f>
        <v>59</v>
      </c>
      <c r="E891" s="1">
        <f>IFERROR(__xludf.DUMMYFUNCTION("""COMPUTED_VALUE"""),58.0)</f>
        <v>58</v>
      </c>
      <c r="F891" s="1">
        <f>IFERROR(__xludf.DUMMYFUNCTION("""COMPUTED_VALUE"""),57.0)</f>
        <v>57</v>
      </c>
      <c r="G891" s="1">
        <f>IFERROR(__xludf.DUMMYFUNCTION("""COMPUTED_VALUE"""),54.0)</f>
        <v>54</v>
      </c>
      <c r="H891" s="2">
        <f>IFERROR(__xludf.DUMMYFUNCTION("""COMPUTED_VALUE"""),51.0)</f>
        <v>51</v>
      </c>
      <c r="J891" s="1" t="b">
        <f t="array" ref="J891">IF(NOT(H891=""),AND(C891:H891&gt;B891:G891),IF(NOT(G891=""),AND(C891:G891&gt;B891:F891),IF(NOT(F891=""),AND(C891:F891&gt;B891:E891),AND(C891:E891&gt;B891:D891))))</f>
        <v>0</v>
      </c>
      <c r="K891" s="1" t="b">
        <f t="array" ref="K891">IF(NOT(H891=""),AND(C891:H891&lt;B891:G891),IF(NOT(G891=""),AND(C891:G891&lt;B891:F891),IF(NOT(F891=""),AND(C891:F891&lt;B891:E891),AND(C891:E891&lt;B891:D891))))</f>
        <v>1</v>
      </c>
      <c r="L891" s="1" t="b">
        <f t="array" ref="L891">IF(NOT(H891=""),AND(AND(ABS(C891:H891-B891:G891)&gt;0),AND(ABS(C891:H891-B891:G891)&lt;4)),IF(NOT(G891=""),AND(AND(ABS(C891:G891-B891:F891)&gt;0),AND(ABS(C891:G891-B891:F891)&lt;4)),IF(NOT(F891=""),AND(AND(ABS(C891:F891-B891:E891)&gt;0),AND(ABS(C891:F891-B891:E891)&lt;4)),AND(AND(ABS(C891:E891-B891:D891)&gt;0),AND(ABS(C891:E891-B891:D891)&lt;4)))))</f>
        <v>1</v>
      </c>
      <c r="M891" s="1" t="b">
        <f t="shared" si="1"/>
        <v>1</v>
      </c>
    </row>
    <row r="892" ht="15.75" customHeight="1">
      <c r="A892" s="1" t="s">
        <v>901</v>
      </c>
      <c r="B892" s="1">
        <f>IFERROR(__xludf.DUMMYFUNCTION("SPLIT(A892,"" "")"),62.0)</f>
        <v>62</v>
      </c>
      <c r="C892" s="1">
        <f>IFERROR(__xludf.DUMMYFUNCTION("""COMPUTED_VALUE"""),59.0)</f>
        <v>59</v>
      </c>
      <c r="D892" s="1">
        <f>IFERROR(__xludf.DUMMYFUNCTION("""COMPUTED_VALUE"""),56.0)</f>
        <v>56</v>
      </c>
      <c r="E892" s="1">
        <f>IFERROR(__xludf.DUMMYFUNCTION("""COMPUTED_VALUE"""),54.0)</f>
        <v>54</v>
      </c>
      <c r="F892" s="1">
        <f>IFERROR(__xludf.DUMMYFUNCTION("""COMPUTED_VALUE"""),52.0)</f>
        <v>52</v>
      </c>
      <c r="G892" s="1">
        <f>IFERROR(__xludf.DUMMYFUNCTION("""COMPUTED_VALUE"""),49.0)</f>
        <v>49</v>
      </c>
      <c r="H892" s="1">
        <f>IFERROR(__xludf.DUMMYFUNCTION("""COMPUTED_VALUE"""),48.0)</f>
        <v>48</v>
      </c>
      <c r="I892" s="1">
        <f>IFERROR(__xludf.DUMMYFUNCTION("""COMPUTED_VALUE"""),46.0)</f>
        <v>46</v>
      </c>
      <c r="J892" s="1" t="b">
        <f t="array" ref="J892">IF(NOT(H892=""),AND(C892:H892&gt;B892:G892),IF(NOT(G892=""),AND(C892:G892&gt;B892:F892),IF(NOT(F892=""),AND(C892:F892&gt;B892:E892),AND(C892:E892&gt;B892:D892))))</f>
        <v>0</v>
      </c>
      <c r="K892" s="1" t="b">
        <f t="array" ref="K892">IF(NOT(H892=""),AND(C892:H892&lt;B892:G892),IF(NOT(G892=""),AND(C892:G892&lt;B892:F892),IF(NOT(F892=""),AND(C892:F892&lt;B892:E892),AND(C892:E892&lt;B892:D892))))</f>
        <v>1</v>
      </c>
      <c r="L892" s="1" t="b">
        <f t="array" ref="L892">IF(NOT(H892=""),AND(AND(ABS(C892:H892-B892:G892)&gt;0),AND(ABS(C892:H892-B892:G892)&lt;4)),IF(NOT(G892=""),AND(AND(ABS(C892:G892-B892:F892)&gt;0),AND(ABS(C892:G892-B892:F892)&lt;4)),IF(NOT(F892=""),AND(AND(ABS(C892:F892-B892:E892)&gt;0),AND(ABS(C892:F892-B892:E892)&lt;4)),AND(AND(ABS(C892:E892-B892:D892)&gt;0),AND(ABS(C892:E892-B892:D892)&lt;4)))))</f>
        <v>1</v>
      </c>
      <c r="M892" s="1" t="b">
        <f t="shared" si="1"/>
        <v>1</v>
      </c>
    </row>
    <row r="893" ht="15.75" customHeight="1">
      <c r="A893" s="1" t="s">
        <v>902</v>
      </c>
      <c r="B893" s="1">
        <f>IFERROR(__xludf.DUMMYFUNCTION("SPLIT(A893,"" "")"),13.0)</f>
        <v>13</v>
      </c>
      <c r="C893" s="1">
        <f>IFERROR(__xludf.DUMMYFUNCTION("""COMPUTED_VALUE"""),16.0)</f>
        <v>16</v>
      </c>
      <c r="D893" s="1">
        <f>IFERROR(__xludf.DUMMYFUNCTION("""COMPUTED_VALUE"""),18.0)</f>
        <v>18</v>
      </c>
      <c r="E893" s="1">
        <f>IFERROR(__xludf.DUMMYFUNCTION("""COMPUTED_VALUE"""),21.0)</f>
        <v>21</v>
      </c>
      <c r="F893" s="1">
        <f>IFERROR(__xludf.DUMMYFUNCTION("""COMPUTED_VALUE"""),24.0)</f>
        <v>24</v>
      </c>
      <c r="G893" s="1">
        <f>IFERROR(__xludf.DUMMYFUNCTION("""COMPUTED_VALUE"""),26.0)</f>
        <v>26</v>
      </c>
      <c r="H893" s="1">
        <f>IFERROR(__xludf.DUMMYFUNCTION("""COMPUTED_VALUE"""),28.0)</f>
        <v>28</v>
      </c>
      <c r="I893" s="1">
        <f>IFERROR(__xludf.DUMMYFUNCTION("""COMPUTED_VALUE"""),31.0)</f>
        <v>31</v>
      </c>
      <c r="J893" s="1" t="b">
        <f t="array" ref="J893">IF(NOT(H893=""),AND(C893:H893&gt;B893:G893),IF(NOT(G893=""),AND(C893:G893&gt;B893:F893),IF(NOT(F893=""),AND(C893:F893&gt;B893:E893),AND(C893:E893&gt;B893:D893))))</f>
        <v>1</v>
      </c>
      <c r="K893" s="1" t="b">
        <f t="array" ref="K893">IF(NOT(H893=""),AND(C893:H893&lt;B893:G893),IF(NOT(G893=""),AND(C893:G893&lt;B893:F893),IF(NOT(F893=""),AND(C893:F893&lt;B893:E893),AND(C893:E893&lt;B893:D893))))</f>
        <v>0</v>
      </c>
      <c r="L893" s="1" t="b">
        <f t="array" ref="L893">IF(NOT(H893=""),AND(AND(ABS(C893:H893-B893:G893)&gt;0),AND(ABS(C893:H893-B893:G893)&lt;4)),IF(NOT(G893=""),AND(AND(ABS(C893:G893-B893:F893)&gt;0),AND(ABS(C893:G893-B893:F893)&lt;4)),IF(NOT(F893=""),AND(AND(ABS(C893:F893-B893:E893)&gt;0),AND(ABS(C893:F893-B893:E893)&lt;4)),AND(AND(ABS(C893:E893-B893:D893)&gt;0),AND(ABS(C893:E893-B893:D893)&lt;4)))))</f>
        <v>1</v>
      </c>
      <c r="M893" s="1" t="b">
        <f t="shared" si="1"/>
        <v>1</v>
      </c>
    </row>
    <row r="894" ht="15.75" customHeight="1">
      <c r="A894" s="1" t="s">
        <v>903</v>
      </c>
      <c r="B894" s="1">
        <f>IFERROR(__xludf.DUMMYFUNCTION("SPLIT(A894,"" "")"),26.0)</f>
        <v>26</v>
      </c>
      <c r="C894" s="1">
        <f>IFERROR(__xludf.DUMMYFUNCTION("""COMPUTED_VALUE"""),28.0)</f>
        <v>28</v>
      </c>
      <c r="D894" s="1">
        <f>IFERROR(__xludf.DUMMYFUNCTION("""COMPUTED_VALUE"""),29.0)</f>
        <v>29</v>
      </c>
      <c r="E894" s="1">
        <f>IFERROR(__xludf.DUMMYFUNCTION("""COMPUTED_VALUE"""),30.0)</f>
        <v>30</v>
      </c>
      <c r="F894" s="1">
        <f>IFERROR(__xludf.DUMMYFUNCTION("""COMPUTED_VALUE"""),33.0)</f>
        <v>33</v>
      </c>
      <c r="G894" s="1">
        <f>IFERROR(__xludf.DUMMYFUNCTION("""COMPUTED_VALUE"""),34.0)</f>
        <v>34</v>
      </c>
      <c r="H894" s="2">
        <f>IFERROR(__xludf.DUMMYFUNCTION("""COMPUTED_VALUE"""),37.0)</f>
        <v>37</v>
      </c>
      <c r="J894" s="1" t="b">
        <f t="array" ref="J894">IF(NOT(H894=""),AND(C894:H894&gt;B894:G894),IF(NOT(G894=""),AND(C894:G894&gt;B894:F894),IF(NOT(F894=""),AND(C894:F894&gt;B894:E894),AND(C894:E894&gt;B894:D894))))</f>
        <v>1</v>
      </c>
      <c r="K894" s="1" t="b">
        <f t="array" ref="K894">IF(NOT(H894=""),AND(C894:H894&lt;B894:G894),IF(NOT(G894=""),AND(C894:G894&lt;B894:F894),IF(NOT(F894=""),AND(C894:F894&lt;B894:E894),AND(C894:E894&lt;B894:D894))))</f>
        <v>0</v>
      </c>
      <c r="L894" s="1" t="b">
        <f t="array" ref="L894">IF(NOT(H894=""),AND(AND(ABS(C894:H894-B894:G894)&gt;0),AND(ABS(C894:H894-B894:G894)&lt;4)),IF(NOT(G894=""),AND(AND(ABS(C894:G894-B894:F894)&gt;0),AND(ABS(C894:G894-B894:F894)&lt;4)),IF(NOT(F894=""),AND(AND(ABS(C894:F894-B894:E894)&gt;0),AND(ABS(C894:F894-B894:E894)&lt;4)),AND(AND(ABS(C894:E894-B894:D894)&gt;0),AND(ABS(C894:E894-B894:D894)&lt;4)))))</f>
        <v>1</v>
      </c>
      <c r="M894" s="1" t="b">
        <f t="shared" si="1"/>
        <v>1</v>
      </c>
    </row>
    <row r="895" ht="15.75" customHeight="1">
      <c r="A895" s="1" t="s">
        <v>904</v>
      </c>
      <c r="B895" s="1">
        <f>IFERROR(__xludf.DUMMYFUNCTION("SPLIT(A895,"" "")"),30.0)</f>
        <v>30</v>
      </c>
      <c r="C895" s="1">
        <f>IFERROR(__xludf.DUMMYFUNCTION("""COMPUTED_VALUE"""),28.0)</f>
        <v>28</v>
      </c>
      <c r="D895" s="1">
        <f>IFERROR(__xludf.DUMMYFUNCTION("""COMPUTED_VALUE"""),26.0)</f>
        <v>26</v>
      </c>
      <c r="E895" s="1">
        <f>IFERROR(__xludf.DUMMYFUNCTION("""COMPUTED_VALUE"""),24.0)</f>
        <v>24</v>
      </c>
      <c r="F895" s="2">
        <f>IFERROR(__xludf.DUMMYFUNCTION("""COMPUTED_VALUE"""),23.0)</f>
        <v>23</v>
      </c>
      <c r="J895" s="1" t="b">
        <f t="array" ref="J895">IF(NOT(H895=""),AND(C895:H895&gt;B895:G895),IF(NOT(G895=""),AND(C895:G895&gt;B895:F895),IF(NOT(F895=""),AND(C895:F895&gt;B895:E895),AND(C895:E895&gt;B895:D895))))</f>
        <v>0</v>
      </c>
      <c r="K895" s="1" t="b">
        <f t="array" ref="K895">IF(NOT(H895=""),AND(C895:H895&lt;B895:G895),IF(NOT(G895=""),AND(C895:G895&lt;B895:F895),IF(NOT(F895=""),AND(C895:F895&lt;B895:E895),AND(C895:E895&lt;B895:D895))))</f>
        <v>1</v>
      </c>
      <c r="L895" s="1" t="b">
        <f t="array" ref="L895">IF(NOT(H895=""),AND(AND(ABS(C895:H895-B895:G895)&gt;0),AND(ABS(C895:H895-B895:G895)&lt;4)),IF(NOT(G895=""),AND(AND(ABS(C895:G895-B895:F895)&gt;0),AND(ABS(C895:G895-B895:F895)&lt;4)),IF(NOT(F895=""),AND(AND(ABS(C895:F895-B895:E895)&gt;0),AND(ABS(C895:F895-B895:E895)&lt;4)),AND(AND(ABS(C895:E895-B895:D895)&gt;0),AND(ABS(C895:E895-B895:D895)&lt;4)))))</f>
        <v>1</v>
      </c>
      <c r="M895" s="1" t="b">
        <f t="shared" si="1"/>
        <v>1</v>
      </c>
    </row>
    <row r="896" ht="15.75" customHeight="1">
      <c r="A896" s="1" t="s">
        <v>905</v>
      </c>
      <c r="B896" s="1">
        <f>IFERROR(__xludf.DUMMYFUNCTION("SPLIT(A896,"" "")"),74.0)</f>
        <v>74</v>
      </c>
      <c r="C896" s="1">
        <f>IFERROR(__xludf.DUMMYFUNCTION("""COMPUTED_VALUE"""),77.0)</f>
        <v>77</v>
      </c>
      <c r="D896" s="1">
        <f>IFERROR(__xludf.DUMMYFUNCTION("""COMPUTED_VALUE"""),79.0)</f>
        <v>79</v>
      </c>
      <c r="E896" s="1">
        <f>IFERROR(__xludf.DUMMYFUNCTION("""COMPUTED_VALUE"""),81.0)</f>
        <v>81</v>
      </c>
      <c r="F896" s="1">
        <f>IFERROR(__xludf.DUMMYFUNCTION("""COMPUTED_VALUE"""),83.0)</f>
        <v>83</v>
      </c>
      <c r="G896" s="1">
        <f>IFERROR(__xludf.DUMMYFUNCTION("""COMPUTED_VALUE"""),85.0)</f>
        <v>85</v>
      </c>
      <c r="H896" s="2">
        <f>IFERROR(__xludf.DUMMYFUNCTION("""COMPUTED_VALUE"""),88.0)</f>
        <v>88</v>
      </c>
      <c r="J896" s="1" t="b">
        <f t="array" ref="J896">IF(NOT(H896=""),AND(C896:H896&gt;B896:G896),IF(NOT(G896=""),AND(C896:G896&gt;B896:F896),IF(NOT(F896=""),AND(C896:F896&gt;B896:E896),AND(C896:E896&gt;B896:D896))))</f>
        <v>1</v>
      </c>
      <c r="K896" s="1" t="b">
        <f t="array" ref="K896">IF(NOT(H896=""),AND(C896:H896&lt;B896:G896),IF(NOT(G896=""),AND(C896:G896&lt;B896:F896),IF(NOT(F896=""),AND(C896:F896&lt;B896:E896),AND(C896:E896&lt;B896:D896))))</f>
        <v>0</v>
      </c>
      <c r="L896" s="1" t="b">
        <f t="array" ref="L896">IF(NOT(H896=""),AND(AND(ABS(C896:H896-B896:G896)&gt;0),AND(ABS(C896:H896-B896:G896)&lt;4)),IF(NOT(G896=""),AND(AND(ABS(C896:G896-B896:F896)&gt;0),AND(ABS(C896:G896-B896:F896)&lt;4)),IF(NOT(F896=""),AND(AND(ABS(C896:F896-B896:E896)&gt;0),AND(ABS(C896:F896-B896:E896)&lt;4)),AND(AND(ABS(C896:E896-B896:D896)&gt;0),AND(ABS(C896:E896-B896:D896)&lt;4)))))</f>
        <v>1</v>
      </c>
      <c r="M896" s="1" t="b">
        <f t="shared" si="1"/>
        <v>1</v>
      </c>
    </row>
    <row r="897" ht="15.75" customHeight="1">
      <c r="A897" s="1" t="s">
        <v>906</v>
      </c>
      <c r="B897" s="1">
        <f>IFERROR(__xludf.DUMMYFUNCTION("SPLIT(A897,"" "")"),45.0)</f>
        <v>45</v>
      </c>
      <c r="C897" s="1">
        <f>IFERROR(__xludf.DUMMYFUNCTION("""COMPUTED_VALUE"""),47.0)</f>
        <v>47</v>
      </c>
      <c r="D897" s="1">
        <f>IFERROR(__xludf.DUMMYFUNCTION("""COMPUTED_VALUE"""),49.0)</f>
        <v>49</v>
      </c>
      <c r="E897" s="1">
        <f>IFERROR(__xludf.DUMMYFUNCTION("""COMPUTED_VALUE"""),51.0)</f>
        <v>51</v>
      </c>
      <c r="F897" s="2">
        <f>IFERROR(__xludf.DUMMYFUNCTION("""COMPUTED_VALUE"""),53.0)</f>
        <v>53</v>
      </c>
      <c r="J897" s="1" t="b">
        <f t="array" ref="J897">IF(NOT(H897=""),AND(C897:H897&gt;B897:G897),IF(NOT(G897=""),AND(C897:G897&gt;B897:F897),IF(NOT(F897=""),AND(C897:F897&gt;B897:E897),AND(C897:E897&gt;B897:D897))))</f>
        <v>1</v>
      </c>
      <c r="K897" s="1" t="b">
        <f t="array" ref="K897">IF(NOT(H897=""),AND(C897:H897&lt;B897:G897),IF(NOT(G897=""),AND(C897:G897&lt;B897:F897),IF(NOT(F897=""),AND(C897:F897&lt;B897:E897),AND(C897:E897&lt;B897:D897))))</f>
        <v>0</v>
      </c>
      <c r="L897" s="1" t="b">
        <f t="array" ref="L897">IF(NOT(H897=""),AND(AND(ABS(C897:H897-B897:G897)&gt;0),AND(ABS(C897:H897-B897:G897)&lt;4)),IF(NOT(G897=""),AND(AND(ABS(C897:G897-B897:F897)&gt;0),AND(ABS(C897:G897-B897:F897)&lt;4)),IF(NOT(F897=""),AND(AND(ABS(C897:F897-B897:E897)&gt;0),AND(ABS(C897:F897-B897:E897)&lt;4)),AND(AND(ABS(C897:E897-B897:D897)&gt;0),AND(ABS(C897:E897-B897:D897)&lt;4)))))</f>
        <v>1</v>
      </c>
      <c r="M897" s="1" t="b">
        <f t="shared" si="1"/>
        <v>1</v>
      </c>
    </row>
    <row r="898" ht="15.75" customHeight="1">
      <c r="A898" s="1" t="s">
        <v>907</v>
      </c>
      <c r="B898" s="1">
        <f>IFERROR(__xludf.DUMMYFUNCTION("SPLIT(A898,"" "")"),30.0)</f>
        <v>30</v>
      </c>
      <c r="C898" s="1">
        <f>IFERROR(__xludf.DUMMYFUNCTION("""COMPUTED_VALUE"""),27.0)</f>
        <v>27</v>
      </c>
      <c r="D898" s="1">
        <f>IFERROR(__xludf.DUMMYFUNCTION("""COMPUTED_VALUE"""),26.0)</f>
        <v>26</v>
      </c>
      <c r="E898" s="1">
        <f>IFERROR(__xludf.DUMMYFUNCTION("""COMPUTED_VALUE"""),25.0)</f>
        <v>25</v>
      </c>
      <c r="F898" s="2">
        <f>IFERROR(__xludf.DUMMYFUNCTION("""COMPUTED_VALUE"""),23.0)</f>
        <v>23</v>
      </c>
      <c r="J898" s="1" t="b">
        <f t="array" ref="J898">IF(NOT(H898=""),AND(C898:H898&gt;B898:G898),IF(NOT(G898=""),AND(C898:G898&gt;B898:F898),IF(NOT(F898=""),AND(C898:F898&gt;B898:E898),AND(C898:E898&gt;B898:D898))))</f>
        <v>0</v>
      </c>
      <c r="K898" s="1" t="b">
        <f t="array" ref="K898">IF(NOT(H898=""),AND(C898:H898&lt;B898:G898),IF(NOT(G898=""),AND(C898:G898&lt;B898:F898),IF(NOT(F898=""),AND(C898:F898&lt;B898:E898),AND(C898:E898&lt;B898:D898))))</f>
        <v>1</v>
      </c>
      <c r="L898" s="1" t="b">
        <f t="array" ref="L898">IF(NOT(H898=""),AND(AND(ABS(C898:H898-B898:G898)&gt;0),AND(ABS(C898:H898-B898:G898)&lt;4)),IF(NOT(G898=""),AND(AND(ABS(C898:G898-B898:F898)&gt;0),AND(ABS(C898:G898-B898:F898)&lt;4)),IF(NOT(F898=""),AND(AND(ABS(C898:F898-B898:E898)&gt;0),AND(ABS(C898:F898-B898:E898)&lt;4)),AND(AND(ABS(C898:E898-B898:D898)&gt;0),AND(ABS(C898:E898-B898:D898)&lt;4)))))</f>
        <v>1</v>
      </c>
      <c r="M898" s="1" t="b">
        <f t="shared" si="1"/>
        <v>1</v>
      </c>
    </row>
    <row r="899" ht="15.75" customHeight="1">
      <c r="A899" s="1" t="s">
        <v>908</v>
      </c>
      <c r="B899" s="1">
        <f>IFERROR(__xludf.DUMMYFUNCTION("SPLIT(A899,"" "")"),2.0)</f>
        <v>2</v>
      </c>
      <c r="C899" s="1">
        <f>IFERROR(__xludf.DUMMYFUNCTION("""COMPUTED_VALUE"""),5.0)</f>
        <v>5</v>
      </c>
      <c r="D899" s="1">
        <f>IFERROR(__xludf.DUMMYFUNCTION("""COMPUTED_VALUE"""),8.0)</f>
        <v>8</v>
      </c>
      <c r="E899" s="1">
        <f>IFERROR(__xludf.DUMMYFUNCTION("""COMPUTED_VALUE"""),10.0)</f>
        <v>10</v>
      </c>
      <c r="F899" s="1">
        <f>IFERROR(__xludf.DUMMYFUNCTION("""COMPUTED_VALUE"""),11.0)</f>
        <v>11</v>
      </c>
      <c r="G899" s="2">
        <f>IFERROR(__xludf.DUMMYFUNCTION("""COMPUTED_VALUE"""),12.0)</f>
        <v>12</v>
      </c>
      <c r="J899" s="1" t="b">
        <f t="array" ref="J899">IF(NOT(H899=""),AND(C899:H899&gt;B899:G899),IF(NOT(G899=""),AND(C899:G899&gt;B899:F899),IF(NOT(F899=""),AND(C899:F899&gt;B899:E899),AND(C899:E899&gt;B899:D899))))</f>
        <v>1</v>
      </c>
      <c r="K899" s="1" t="b">
        <f t="array" ref="K899">IF(NOT(H899=""),AND(C899:H899&lt;B899:G899),IF(NOT(G899=""),AND(C899:G899&lt;B899:F899),IF(NOT(F899=""),AND(C899:F899&lt;B899:E899),AND(C899:E899&lt;B899:D899))))</f>
        <v>0</v>
      </c>
      <c r="L899" s="1" t="b">
        <f t="array" ref="L899">IF(NOT(H899=""),AND(AND(ABS(C899:H899-B899:G899)&gt;0),AND(ABS(C899:H899-B899:G899)&lt;4)),IF(NOT(G899=""),AND(AND(ABS(C899:G899-B899:F899)&gt;0),AND(ABS(C899:G899-B899:F899)&lt;4)),IF(NOT(F899=""),AND(AND(ABS(C899:F899-B899:E899)&gt;0),AND(ABS(C899:F899-B899:E899)&lt;4)),AND(AND(ABS(C899:E899-B899:D899)&gt;0),AND(ABS(C899:E899-B899:D899)&lt;4)))))</f>
        <v>1</v>
      </c>
      <c r="M899" s="1" t="b">
        <f t="shared" si="1"/>
        <v>1</v>
      </c>
    </row>
    <row r="900" ht="15.75" customHeight="1">
      <c r="A900" s="1" t="s">
        <v>909</v>
      </c>
      <c r="B900" s="1">
        <f>IFERROR(__xludf.DUMMYFUNCTION("SPLIT(A900,"" "")"),91.0)</f>
        <v>91</v>
      </c>
      <c r="C900" s="1">
        <f>IFERROR(__xludf.DUMMYFUNCTION("""COMPUTED_VALUE"""),90.0)</f>
        <v>90</v>
      </c>
      <c r="D900" s="1">
        <f>IFERROR(__xludf.DUMMYFUNCTION("""COMPUTED_VALUE"""),88.0)</f>
        <v>88</v>
      </c>
      <c r="E900" s="1">
        <f>IFERROR(__xludf.DUMMYFUNCTION("""COMPUTED_VALUE"""),87.0)</f>
        <v>87</v>
      </c>
      <c r="F900" s="1">
        <f>IFERROR(__xludf.DUMMYFUNCTION("""COMPUTED_VALUE"""),86.0)</f>
        <v>86</v>
      </c>
      <c r="G900" s="1">
        <f>IFERROR(__xludf.DUMMYFUNCTION("""COMPUTED_VALUE"""),84.0)</f>
        <v>84</v>
      </c>
      <c r="H900" s="2">
        <f>IFERROR(__xludf.DUMMYFUNCTION("""COMPUTED_VALUE"""),81.0)</f>
        <v>81</v>
      </c>
      <c r="J900" s="1" t="b">
        <f t="array" ref="J900">IF(NOT(H900=""),AND(C900:H900&gt;B900:G900),IF(NOT(G900=""),AND(C900:G900&gt;B900:F900),IF(NOT(F900=""),AND(C900:F900&gt;B900:E900),AND(C900:E900&gt;B900:D900))))</f>
        <v>0</v>
      </c>
      <c r="K900" s="1" t="b">
        <f t="array" ref="K900">IF(NOT(H900=""),AND(C900:H900&lt;B900:G900),IF(NOT(G900=""),AND(C900:G900&lt;B900:F900),IF(NOT(F900=""),AND(C900:F900&lt;B900:E900),AND(C900:E900&lt;B900:D900))))</f>
        <v>1</v>
      </c>
      <c r="L900" s="1" t="b">
        <f t="array" ref="L900">IF(NOT(H900=""),AND(AND(ABS(C900:H900-B900:G900)&gt;0),AND(ABS(C900:H900-B900:G900)&lt;4)),IF(NOT(G900=""),AND(AND(ABS(C900:G900-B900:F900)&gt;0),AND(ABS(C900:G900-B900:F900)&lt;4)),IF(NOT(F900=""),AND(AND(ABS(C900:F900-B900:E900)&gt;0),AND(ABS(C900:F900-B900:E900)&lt;4)),AND(AND(ABS(C900:E900-B900:D900)&gt;0),AND(ABS(C900:E900-B900:D900)&lt;4)))))</f>
        <v>1</v>
      </c>
      <c r="M900" s="1" t="b">
        <f t="shared" si="1"/>
        <v>1</v>
      </c>
    </row>
    <row r="901" ht="15.75" customHeight="1">
      <c r="A901" s="1" t="s">
        <v>910</v>
      </c>
      <c r="B901" s="1">
        <f>IFERROR(__xludf.DUMMYFUNCTION("SPLIT(A901,"" "")"),97.0)</f>
        <v>97</v>
      </c>
      <c r="C901" s="1">
        <f>IFERROR(__xludf.DUMMYFUNCTION("""COMPUTED_VALUE"""),96.0)</f>
        <v>96</v>
      </c>
      <c r="D901" s="1">
        <f>IFERROR(__xludf.DUMMYFUNCTION("""COMPUTED_VALUE"""),93.0)</f>
        <v>93</v>
      </c>
      <c r="E901" s="1">
        <f>IFERROR(__xludf.DUMMYFUNCTION("""COMPUTED_VALUE"""),92.0)</f>
        <v>92</v>
      </c>
      <c r="F901" s="2">
        <f>IFERROR(__xludf.DUMMYFUNCTION("""COMPUTED_VALUE"""),89.0)</f>
        <v>89</v>
      </c>
      <c r="J901" s="1" t="b">
        <f t="array" ref="J901">IF(NOT(H901=""),AND(C901:H901&gt;B901:G901),IF(NOT(G901=""),AND(C901:G901&gt;B901:F901),IF(NOT(F901=""),AND(C901:F901&gt;B901:E901),AND(C901:E901&gt;B901:D901))))</f>
        <v>0</v>
      </c>
      <c r="K901" s="1" t="b">
        <f t="array" ref="K901">IF(NOT(H901=""),AND(C901:H901&lt;B901:G901),IF(NOT(G901=""),AND(C901:G901&lt;B901:F901),IF(NOT(F901=""),AND(C901:F901&lt;B901:E901),AND(C901:E901&lt;B901:D901))))</f>
        <v>1</v>
      </c>
      <c r="L901" s="1" t="b">
        <f t="array" ref="L901">IF(NOT(H901=""),AND(AND(ABS(C901:H901-B901:G901)&gt;0),AND(ABS(C901:H901-B901:G901)&lt;4)),IF(NOT(G901=""),AND(AND(ABS(C901:G901-B901:F901)&gt;0),AND(ABS(C901:G901-B901:F901)&lt;4)),IF(NOT(F901=""),AND(AND(ABS(C901:F901-B901:E901)&gt;0),AND(ABS(C901:F901-B901:E901)&lt;4)),AND(AND(ABS(C901:E901-B901:D901)&gt;0),AND(ABS(C901:E901-B901:D901)&lt;4)))))</f>
        <v>1</v>
      </c>
      <c r="M901" s="1" t="b">
        <f t="shared" si="1"/>
        <v>1</v>
      </c>
    </row>
    <row r="902" ht="15.75" customHeight="1">
      <c r="A902" s="1" t="s">
        <v>911</v>
      </c>
      <c r="B902" s="1">
        <f>IFERROR(__xludf.DUMMYFUNCTION("SPLIT(A902,"" "")"),34.0)</f>
        <v>34</v>
      </c>
      <c r="C902" s="1">
        <f>IFERROR(__xludf.DUMMYFUNCTION("""COMPUTED_VALUE"""),36.0)</f>
        <v>36</v>
      </c>
      <c r="D902" s="1">
        <f>IFERROR(__xludf.DUMMYFUNCTION("""COMPUTED_VALUE"""),37.0)</f>
        <v>37</v>
      </c>
      <c r="E902" s="1">
        <f>IFERROR(__xludf.DUMMYFUNCTION("""COMPUTED_VALUE"""),40.0)</f>
        <v>40</v>
      </c>
      <c r="F902" s="1">
        <f>IFERROR(__xludf.DUMMYFUNCTION("""COMPUTED_VALUE"""),41.0)</f>
        <v>41</v>
      </c>
      <c r="G902" s="1">
        <f>IFERROR(__xludf.DUMMYFUNCTION("""COMPUTED_VALUE"""),44.0)</f>
        <v>44</v>
      </c>
      <c r="H902" s="1">
        <f>IFERROR(__xludf.DUMMYFUNCTION("""COMPUTED_VALUE"""),46.0)</f>
        <v>46</v>
      </c>
      <c r="I902" s="1">
        <f>IFERROR(__xludf.DUMMYFUNCTION("""COMPUTED_VALUE"""),47.0)</f>
        <v>47</v>
      </c>
      <c r="J902" s="1" t="b">
        <f t="array" ref="J902">IF(NOT(H902=""),AND(C902:H902&gt;B902:G902),IF(NOT(G902=""),AND(C902:G902&gt;B902:F902),IF(NOT(F902=""),AND(C902:F902&gt;B902:E902),AND(C902:E902&gt;B902:D902))))</f>
        <v>1</v>
      </c>
      <c r="K902" s="1" t="b">
        <f t="array" ref="K902">IF(NOT(H902=""),AND(C902:H902&lt;B902:G902),IF(NOT(G902=""),AND(C902:G902&lt;B902:F902),IF(NOT(F902=""),AND(C902:F902&lt;B902:E902),AND(C902:E902&lt;B902:D902))))</f>
        <v>0</v>
      </c>
      <c r="L902" s="1" t="b">
        <f t="array" ref="L902">IF(NOT(H902=""),AND(AND(ABS(C902:H902-B902:G902)&gt;0),AND(ABS(C902:H902-B902:G902)&lt;4)),IF(NOT(G902=""),AND(AND(ABS(C902:G902-B902:F902)&gt;0),AND(ABS(C902:G902-B902:F902)&lt;4)),IF(NOT(F902=""),AND(AND(ABS(C902:F902-B902:E902)&gt;0),AND(ABS(C902:F902-B902:E902)&lt;4)),AND(AND(ABS(C902:E902-B902:D902)&gt;0),AND(ABS(C902:E902-B902:D902)&lt;4)))))</f>
        <v>1</v>
      </c>
      <c r="M902" s="1" t="b">
        <f t="shared" si="1"/>
        <v>1</v>
      </c>
    </row>
    <row r="903" ht="15.75" customHeight="1">
      <c r="A903" s="1" t="s">
        <v>912</v>
      </c>
      <c r="B903" s="1">
        <f>IFERROR(__xludf.DUMMYFUNCTION("SPLIT(A903,"" "")"),44.0)</f>
        <v>44</v>
      </c>
      <c r="C903" s="1">
        <f>IFERROR(__xludf.DUMMYFUNCTION("""COMPUTED_VALUE"""),41.0)</f>
        <v>41</v>
      </c>
      <c r="D903" s="1">
        <f>IFERROR(__xludf.DUMMYFUNCTION("""COMPUTED_VALUE"""),38.0)</f>
        <v>38</v>
      </c>
      <c r="E903" s="1">
        <f>IFERROR(__xludf.DUMMYFUNCTION("""COMPUTED_VALUE"""),37.0)</f>
        <v>37</v>
      </c>
      <c r="F903" s="1">
        <f>IFERROR(__xludf.DUMMYFUNCTION("""COMPUTED_VALUE"""),36.0)</f>
        <v>36</v>
      </c>
      <c r="G903" s="2">
        <f>IFERROR(__xludf.DUMMYFUNCTION("""COMPUTED_VALUE"""),34.0)</f>
        <v>34</v>
      </c>
      <c r="J903" s="1" t="b">
        <f t="array" ref="J903">IF(NOT(H903=""),AND(C903:H903&gt;B903:G903),IF(NOT(G903=""),AND(C903:G903&gt;B903:F903),IF(NOT(F903=""),AND(C903:F903&gt;B903:E903),AND(C903:E903&gt;B903:D903))))</f>
        <v>0</v>
      </c>
      <c r="K903" s="1" t="b">
        <f t="array" ref="K903">IF(NOT(H903=""),AND(C903:H903&lt;B903:G903),IF(NOT(G903=""),AND(C903:G903&lt;B903:F903),IF(NOT(F903=""),AND(C903:F903&lt;B903:E903),AND(C903:E903&lt;B903:D903))))</f>
        <v>1</v>
      </c>
      <c r="L903" s="1" t="b">
        <f t="array" ref="L903">IF(NOT(H903=""),AND(AND(ABS(C903:H903-B903:G903)&gt;0),AND(ABS(C903:H903-B903:G903)&lt;4)),IF(NOT(G903=""),AND(AND(ABS(C903:G903-B903:F903)&gt;0),AND(ABS(C903:G903-B903:F903)&lt;4)),IF(NOT(F903=""),AND(AND(ABS(C903:F903-B903:E903)&gt;0),AND(ABS(C903:F903-B903:E903)&lt;4)),AND(AND(ABS(C903:E903-B903:D903)&gt;0),AND(ABS(C903:E903-B903:D903)&lt;4)))))</f>
        <v>1</v>
      </c>
      <c r="M903" s="1" t="b">
        <f t="shared" si="1"/>
        <v>1</v>
      </c>
    </row>
    <row r="904" ht="15.75" customHeight="1">
      <c r="A904" s="1" t="s">
        <v>913</v>
      </c>
      <c r="B904" s="1">
        <f>IFERROR(__xludf.DUMMYFUNCTION("SPLIT(A904,"" "")"),42.0)</f>
        <v>42</v>
      </c>
      <c r="C904" s="1">
        <f>IFERROR(__xludf.DUMMYFUNCTION("""COMPUTED_VALUE"""),44.0)</f>
        <v>44</v>
      </c>
      <c r="D904" s="1">
        <f>IFERROR(__xludf.DUMMYFUNCTION("""COMPUTED_VALUE"""),45.0)</f>
        <v>45</v>
      </c>
      <c r="E904" s="1">
        <f>IFERROR(__xludf.DUMMYFUNCTION("""COMPUTED_VALUE"""),48.0)</f>
        <v>48</v>
      </c>
      <c r="F904" s="1">
        <f>IFERROR(__xludf.DUMMYFUNCTION("""COMPUTED_VALUE"""),50.0)</f>
        <v>50</v>
      </c>
      <c r="G904" s="1">
        <f>IFERROR(__xludf.DUMMYFUNCTION("""COMPUTED_VALUE"""),52.0)</f>
        <v>52</v>
      </c>
      <c r="H904" s="1">
        <f>IFERROR(__xludf.DUMMYFUNCTION("""COMPUTED_VALUE"""),53.0)</f>
        <v>53</v>
      </c>
      <c r="I904" s="1">
        <f>IFERROR(__xludf.DUMMYFUNCTION("""COMPUTED_VALUE"""),54.0)</f>
        <v>54</v>
      </c>
      <c r="J904" s="1" t="b">
        <f t="array" ref="J904">IF(NOT(H904=""),AND(C904:H904&gt;B904:G904),IF(NOT(G904=""),AND(C904:G904&gt;B904:F904),IF(NOT(F904=""),AND(C904:F904&gt;B904:E904),AND(C904:E904&gt;B904:D904))))</f>
        <v>1</v>
      </c>
      <c r="K904" s="1" t="b">
        <f t="array" ref="K904">IF(NOT(H904=""),AND(C904:H904&lt;B904:G904),IF(NOT(G904=""),AND(C904:G904&lt;B904:F904),IF(NOT(F904=""),AND(C904:F904&lt;B904:E904),AND(C904:E904&lt;B904:D904))))</f>
        <v>0</v>
      </c>
      <c r="L904" s="1" t="b">
        <f t="array" ref="L904">IF(NOT(H904=""),AND(AND(ABS(C904:H904-B904:G904)&gt;0),AND(ABS(C904:H904-B904:G904)&lt;4)),IF(NOT(G904=""),AND(AND(ABS(C904:G904-B904:F904)&gt;0),AND(ABS(C904:G904-B904:F904)&lt;4)),IF(NOT(F904=""),AND(AND(ABS(C904:F904-B904:E904)&gt;0),AND(ABS(C904:F904-B904:E904)&lt;4)),AND(AND(ABS(C904:E904-B904:D904)&gt;0),AND(ABS(C904:E904-B904:D904)&lt;4)))))</f>
        <v>1</v>
      </c>
      <c r="M904" s="1" t="b">
        <f t="shared" si="1"/>
        <v>1</v>
      </c>
    </row>
    <row r="905" ht="15.75" customHeight="1">
      <c r="A905" s="1" t="s">
        <v>914</v>
      </c>
      <c r="B905" s="1">
        <f>IFERROR(__xludf.DUMMYFUNCTION("SPLIT(A905,"" "")"),12.0)</f>
        <v>12</v>
      </c>
      <c r="C905" s="1">
        <f>IFERROR(__xludf.DUMMYFUNCTION("""COMPUTED_VALUE"""),10.0)</f>
        <v>10</v>
      </c>
      <c r="D905" s="1">
        <f>IFERROR(__xludf.DUMMYFUNCTION("""COMPUTED_VALUE"""),8.0)</f>
        <v>8</v>
      </c>
      <c r="E905" s="1">
        <f>IFERROR(__xludf.DUMMYFUNCTION("""COMPUTED_VALUE"""),7.0)</f>
        <v>7</v>
      </c>
      <c r="F905" s="2">
        <f>IFERROR(__xludf.DUMMYFUNCTION("""COMPUTED_VALUE"""),6.0)</f>
        <v>6</v>
      </c>
      <c r="J905" s="1" t="b">
        <f t="array" ref="J905">IF(NOT(H905=""),AND(C905:H905&gt;B905:G905),IF(NOT(G905=""),AND(C905:G905&gt;B905:F905),IF(NOT(F905=""),AND(C905:F905&gt;B905:E905),AND(C905:E905&gt;B905:D905))))</f>
        <v>0</v>
      </c>
      <c r="K905" s="1" t="b">
        <f t="array" ref="K905">IF(NOT(H905=""),AND(C905:H905&lt;B905:G905),IF(NOT(G905=""),AND(C905:G905&lt;B905:F905),IF(NOT(F905=""),AND(C905:F905&lt;B905:E905),AND(C905:E905&lt;B905:D905))))</f>
        <v>1</v>
      </c>
      <c r="L905" s="1" t="b">
        <f t="array" ref="L905">IF(NOT(H905=""),AND(AND(ABS(C905:H905-B905:G905)&gt;0),AND(ABS(C905:H905-B905:G905)&lt;4)),IF(NOT(G905=""),AND(AND(ABS(C905:G905-B905:F905)&gt;0),AND(ABS(C905:G905-B905:F905)&lt;4)),IF(NOT(F905=""),AND(AND(ABS(C905:F905-B905:E905)&gt;0),AND(ABS(C905:F905-B905:E905)&lt;4)),AND(AND(ABS(C905:E905-B905:D905)&gt;0),AND(ABS(C905:E905-B905:D905)&lt;4)))))</f>
        <v>1</v>
      </c>
      <c r="M905" s="1" t="b">
        <f t="shared" si="1"/>
        <v>1</v>
      </c>
    </row>
    <row r="906" ht="15.75" customHeight="1">
      <c r="A906" s="1" t="s">
        <v>915</v>
      </c>
      <c r="B906" s="1">
        <f>IFERROR(__xludf.DUMMYFUNCTION("SPLIT(A906,"" "")"),56.0)</f>
        <v>56</v>
      </c>
      <c r="C906" s="1">
        <f>IFERROR(__xludf.DUMMYFUNCTION("""COMPUTED_VALUE"""),58.0)</f>
        <v>58</v>
      </c>
      <c r="D906" s="1">
        <f>IFERROR(__xludf.DUMMYFUNCTION("""COMPUTED_VALUE"""),60.0)</f>
        <v>60</v>
      </c>
      <c r="E906" s="1">
        <f>IFERROR(__xludf.DUMMYFUNCTION("""COMPUTED_VALUE"""),63.0)</f>
        <v>63</v>
      </c>
      <c r="F906" s="1">
        <f>IFERROR(__xludf.DUMMYFUNCTION("""COMPUTED_VALUE"""),64.0)</f>
        <v>64</v>
      </c>
      <c r="G906" s="1">
        <f>IFERROR(__xludf.DUMMYFUNCTION("""COMPUTED_VALUE"""),67.0)</f>
        <v>67</v>
      </c>
      <c r="H906" s="1">
        <f>IFERROR(__xludf.DUMMYFUNCTION("""COMPUTED_VALUE"""),69.0)</f>
        <v>69</v>
      </c>
      <c r="I906" s="1">
        <f>IFERROR(__xludf.DUMMYFUNCTION("""COMPUTED_VALUE"""),71.0)</f>
        <v>71</v>
      </c>
      <c r="J906" s="1" t="b">
        <f t="array" ref="J906">IF(NOT(H906=""),AND(C906:H906&gt;B906:G906),IF(NOT(G906=""),AND(C906:G906&gt;B906:F906),IF(NOT(F906=""),AND(C906:F906&gt;B906:E906),AND(C906:E906&gt;B906:D906))))</f>
        <v>1</v>
      </c>
      <c r="K906" s="1" t="b">
        <f t="array" ref="K906">IF(NOT(H906=""),AND(C906:H906&lt;B906:G906),IF(NOT(G906=""),AND(C906:G906&lt;B906:F906),IF(NOT(F906=""),AND(C906:F906&lt;B906:E906),AND(C906:E906&lt;B906:D906))))</f>
        <v>0</v>
      </c>
      <c r="L906" s="1" t="b">
        <f t="array" ref="L906">IF(NOT(H906=""),AND(AND(ABS(C906:H906-B906:G906)&gt;0),AND(ABS(C906:H906-B906:G906)&lt;4)),IF(NOT(G906=""),AND(AND(ABS(C906:G906-B906:F906)&gt;0),AND(ABS(C906:G906-B906:F906)&lt;4)),IF(NOT(F906=""),AND(AND(ABS(C906:F906-B906:E906)&gt;0),AND(ABS(C906:F906-B906:E906)&lt;4)),AND(AND(ABS(C906:E906-B906:D906)&gt;0),AND(ABS(C906:E906-B906:D906)&lt;4)))))</f>
        <v>1</v>
      </c>
      <c r="M906" s="1" t="b">
        <f t="shared" si="1"/>
        <v>1</v>
      </c>
    </row>
    <row r="907" ht="15.75" customHeight="1">
      <c r="A907" s="1" t="s">
        <v>916</v>
      </c>
      <c r="B907" s="1">
        <f>IFERROR(__xludf.DUMMYFUNCTION("SPLIT(A907,"" "")"),46.0)</f>
        <v>46</v>
      </c>
      <c r="C907" s="1">
        <f>IFERROR(__xludf.DUMMYFUNCTION("""COMPUTED_VALUE"""),47.0)</f>
        <v>47</v>
      </c>
      <c r="D907" s="1">
        <f>IFERROR(__xludf.DUMMYFUNCTION("""COMPUTED_VALUE"""),48.0)</f>
        <v>48</v>
      </c>
      <c r="E907" s="1">
        <f>IFERROR(__xludf.DUMMYFUNCTION("""COMPUTED_VALUE"""),49.0)</f>
        <v>49</v>
      </c>
      <c r="F907" s="1">
        <f>IFERROR(__xludf.DUMMYFUNCTION("""COMPUTED_VALUE"""),52.0)</f>
        <v>52</v>
      </c>
      <c r="G907" s="1">
        <f>IFERROR(__xludf.DUMMYFUNCTION("""COMPUTED_VALUE"""),54.0)</f>
        <v>54</v>
      </c>
      <c r="H907" s="1">
        <f>IFERROR(__xludf.DUMMYFUNCTION("""COMPUTED_VALUE"""),57.0)</f>
        <v>57</v>
      </c>
      <c r="I907" s="1">
        <f>IFERROR(__xludf.DUMMYFUNCTION("""COMPUTED_VALUE"""),59.0)</f>
        <v>59</v>
      </c>
      <c r="J907" s="1" t="b">
        <f t="array" ref="J907">IF(NOT(H907=""),AND(C907:H907&gt;B907:G907),IF(NOT(G907=""),AND(C907:G907&gt;B907:F907),IF(NOT(F907=""),AND(C907:F907&gt;B907:E907),AND(C907:E907&gt;B907:D907))))</f>
        <v>1</v>
      </c>
      <c r="K907" s="1" t="b">
        <f t="array" ref="K907">IF(NOT(H907=""),AND(C907:H907&lt;B907:G907),IF(NOT(G907=""),AND(C907:G907&lt;B907:F907),IF(NOT(F907=""),AND(C907:F907&lt;B907:E907),AND(C907:E907&lt;B907:D907))))</f>
        <v>0</v>
      </c>
      <c r="L907" s="1" t="b">
        <f t="array" ref="L907">IF(NOT(H907=""),AND(AND(ABS(C907:H907-B907:G907)&gt;0),AND(ABS(C907:H907-B907:G907)&lt;4)),IF(NOT(G907=""),AND(AND(ABS(C907:G907-B907:F907)&gt;0),AND(ABS(C907:G907-B907:F907)&lt;4)),IF(NOT(F907=""),AND(AND(ABS(C907:F907-B907:E907)&gt;0),AND(ABS(C907:F907-B907:E907)&lt;4)),AND(AND(ABS(C907:E907-B907:D907)&gt;0),AND(ABS(C907:E907-B907:D907)&lt;4)))))</f>
        <v>1</v>
      </c>
      <c r="M907" s="1" t="b">
        <f t="shared" si="1"/>
        <v>1</v>
      </c>
    </row>
    <row r="908" ht="15.75" customHeight="1">
      <c r="A908" s="1" t="s">
        <v>917</v>
      </c>
      <c r="B908" s="1">
        <f>IFERROR(__xludf.DUMMYFUNCTION("SPLIT(A908,"" "")"),81.0)</f>
        <v>81</v>
      </c>
      <c r="C908" s="1">
        <f>IFERROR(__xludf.DUMMYFUNCTION("""COMPUTED_VALUE"""),84.0)</f>
        <v>84</v>
      </c>
      <c r="D908" s="1">
        <f>IFERROR(__xludf.DUMMYFUNCTION("""COMPUTED_VALUE"""),86.0)</f>
        <v>86</v>
      </c>
      <c r="E908" s="1">
        <f>IFERROR(__xludf.DUMMYFUNCTION("""COMPUTED_VALUE"""),88.0)</f>
        <v>88</v>
      </c>
      <c r="F908" s="2">
        <f>IFERROR(__xludf.DUMMYFUNCTION("""COMPUTED_VALUE"""),91.0)</f>
        <v>91</v>
      </c>
      <c r="J908" s="1" t="b">
        <f t="array" ref="J908">IF(NOT(H908=""),AND(C908:H908&gt;B908:G908),IF(NOT(G908=""),AND(C908:G908&gt;B908:F908),IF(NOT(F908=""),AND(C908:F908&gt;B908:E908),AND(C908:E908&gt;B908:D908))))</f>
        <v>1</v>
      </c>
      <c r="K908" s="1" t="b">
        <f t="array" ref="K908">IF(NOT(H908=""),AND(C908:H908&lt;B908:G908),IF(NOT(G908=""),AND(C908:G908&lt;B908:F908),IF(NOT(F908=""),AND(C908:F908&lt;B908:E908),AND(C908:E908&lt;B908:D908))))</f>
        <v>0</v>
      </c>
      <c r="L908" s="1" t="b">
        <f t="array" ref="L908">IF(NOT(H908=""),AND(AND(ABS(C908:H908-B908:G908)&gt;0),AND(ABS(C908:H908-B908:G908)&lt;4)),IF(NOT(G908=""),AND(AND(ABS(C908:G908-B908:F908)&gt;0),AND(ABS(C908:G908-B908:F908)&lt;4)),IF(NOT(F908=""),AND(AND(ABS(C908:F908-B908:E908)&gt;0),AND(ABS(C908:F908-B908:E908)&lt;4)),AND(AND(ABS(C908:E908-B908:D908)&gt;0),AND(ABS(C908:E908-B908:D908)&lt;4)))))</f>
        <v>1</v>
      </c>
      <c r="M908" s="1" t="b">
        <f t="shared" si="1"/>
        <v>1</v>
      </c>
    </row>
    <row r="909" ht="15.75" customHeight="1">
      <c r="A909" s="1" t="s">
        <v>918</v>
      </c>
      <c r="B909" s="1">
        <f>IFERROR(__xludf.DUMMYFUNCTION("SPLIT(A909,"" "")"),73.0)</f>
        <v>73</v>
      </c>
      <c r="C909" s="1">
        <f>IFERROR(__xludf.DUMMYFUNCTION("""COMPUTED_VALUE"""),71.0)</f>
        <v>71</v>
      </c>
      <c r="D909" s="1">
        <f>IFERROR(__xludf.DUMMYFUNCTION("""COMPUTED_VALUE"""),68.0)</f>
        <v>68</v>
      </c>
      <c r="E909" s="1">
        <f>IFERROR(__xludf.DUMMYFUNCTION("""COMPUTED_VALUE"""),66.0)</f>
        <v>66</v>
      </c>
      <c r="F909" s="1">
        <f>IFERROR(__xludf.DUMMYFUNCTION("""COMPUTED_VALUE"""),63.0)</f>
        <v>63</v>
      </c>
      <c r="G909" s="1">
        <f>IFERROR(__xludf.DUMMYFUNCTION("""COMPUTED_VALUE"""),62.0)</f>
        <v>62</v>
      </c>
      <c r="H909" s="1">
        <f>IFERROR(__xludf.DUMMYFUNCTION("""COMPUTED_VALUE"""),59.0)</f>
        <v>59</v>
      </c>
      <c r="I909" s="1">
        <f>IFERROR(__xludf.DUMMYFUNCTION("""COMPUTED_VALUE"""),57.0)</f>
        <v>57</v>
      </c>
      <c r="J909" s="1" t="b">
        <f t="array" ref="J909">IF(NOT(H909=""),AND(C909:H909&gt;B909:G909),IF(NOT(G909=""),AND(C909:G909&gt;B909:F909),IF(NOT(F909=""),AND(C909:F909&gt;B909:E909),AND(C909:E909&gt;B909:D909))))</f>
        <v>0</v>
      </c>
      <c r="K909" s="1" t="b">
        <f t="array" ref="K909">IF(NOT(H909=""),AND(C909:H909&lt;B909:G909),IF(NOT(G909=""),AND(C909:G909&lt;B909:F909),IF(NOT(F909=""),AND(C909:F909&lt;B909:E909),AND(C909:E909&lt;B909:D909))))</f>
        <v>1</v>
      </c>
      <c r="L909" s="1" t="b">
        <f t="array" ref="L909">IF(NOT(H909=""),AND(AND(ABS(C909:H909-B909:G909)&gt;0),AND(ABS(C909:H909-B909:G909)&lt;4)),IF(NOT(G909=""),AND(AND(ABS(C909:G909-B909:F909)&gt;0),AND(ABS(C909:G909-B909:F909)&lt;4)),IF(NOT(F909=""),AND(AND(ABS(C909:F909-B909:E909)&gt;0),AND(ABS(C909:F909-B909:E909)&lt;4)),AND(AND(ABS(C909:E909-B909:D909)&gt;0),AND(ABS(C909:E909-B909:D909)&lt;4)))))</f>
        <v>1</v>
      </c>
      <c r="M909" s="1" t="b">
        <f t="shared" si="1"/>
        <v>1</v>
      </c>
    </row>
    <row r="910" ht="15.75" customHeight="1">
      <c r="A910" s="1" t="s">
        <v>919</v>
      </c>
      <c r="B910" s="1">
        <f>IFERROR(__xludf.DUMMYFUNCTION("SPLIT(A910,"" "")"),42.0)</f>
        <v>42</v>
      </c>
      <c r="C910" s="1">
        <f>IFERROR(__xludf.DUMMYFUNCTION("""COMPUTED_VALUE"""),39.0)</f>
        <v>39</v>
      </c>
      <c r="D910" s="1">
        <f>IFERROR(__xludf.DUMMYFUNCTION("""COMPUTED_VALUE"""),36.0)</f>
        <v>36</v>
      </c>
      <c r="E910" s="1">
        <f>IFERROR(__xludf.DUMMYFUNCTION("""COMPUTED_VALUE"""),33.0)</f>
        <v>33</v>
      </c>
      <c r="F910" s="1">
        <f>IFERROR(__xludf.DUMMYFUNCTION("""COMPUTED_VALUE"""),32.0)</f>
        <v>32</v>
      </c>
      <c r="G910" s="1">
        <f>IFERROR(__xludf.DUMMYFUNCTION("""COMPUTED_VALUE"""),31.0)</f>
        <v>31</v>
      </c>
      <c r="H910" s="2">
        <f>IFERROR(__xludf.DUMMYFUNCTION("""COMPUTED_VALUE"""),30.0)</f>
        <v>30</v>
      </c>
      <c r="J910" s="1" t="b">
        <f t="array" ref="J910">IF(NOT(H910=""),AND(C910:H910&gt;B910:G910),IF(NOT(G910=""),AND(C910:G910&gt;B910:F910),IF(NOT(F910=""),AND(C910:F910&gt;B910:E910),AND(C910:E910&gt;B910:D910))))</f>
        <v>0</v>
      </c>
      <c r="K910" s="1" t="b">
        <f t="array" ref="K910">IF(NOT(H910=""),AND(C910:H910&lt;B910:G910),IF(NOT(G910=""),AND(C910:G910&lt;B910:F910),IF(NOT(F910=""),AND(C910:F910&lt;B910:E910),AND(C910:E910&lt;B910:D910))))</f>
        <v>1</v>
      </c>
      <c r="L910" s="1" t="b">
        <f t="array" ref="L910">IF(NOT(H910=""),AND(AND(ABS(C910:H910-B910:G910)&gt;0),AND(ABS(C910:H910-B910:G910)&lt;4)),IF(NOT(G910=""),AND(AND(ABS(C910:G910-B910:F910)&gt;0),AND(ABS(C910:G910-B910:F910)&lt;4)),IF(NOT(F910=""),AND(AND(ABS(C910:F910-B910:E910)&gt;0),AND(ABS(C910:F910-B910:E910)&lt;4)),AND(AND(ABS(C910:E910-B910:D910)&gt;0),AND(ABS(C910:E910-B910:D910)&lt;4)))))</f>
        <v>1</v>
      </c>
      <c r="M910" s="1" t="b">
        <f t="shared" si="1"/>
        <v>1</v>
      </c>
    </row>
    <row r="911" ht="15.75" customHeight="1">
      <c r="A911" s="1" t="s">
        <v>920</v>
      </c>
      <c r="B911" s="1">
        <f>IFERROR(__xludf.DUMMYFUNCTION("SPLIT(A911,"" "")"),1.0)</f>
        <v>1</v>
      </c>
      <c r="C911" s="1">
        <f>IFERROR(__xludf.DUMMYFUNCTION("""COMPUTED_VALUE"""),2.0)</f>
        <v>2</v>
      </c>
      <c r="D911" s="1">
        <f>IFERROR(__xludf.DUMMYFUNCTION("""COMPUTED_VALUE"""),5.0)</f>
        <v>5</v>
      </c>
      <c r="E911" s="1">
        <f>IFERROR(__xludf.DUMMYFUNCTION("""COMPUTED_VALUE"""),8.0)</f>
        <v>8</v>
      </c>
      <c r="F911" s="1">
        <f>IFERROR(__xludf.DUMMYFUNCTION("""COMPUTED_VALUE"""),9.0)</f>
        <v>9</v>
      </c>
      <c r="G911" s="2">
        <f>IFERROR(__xludf.DUMMYFUNCTION("""COMPUTED_VALUE"""),11.0)</f>
        <v>11</v>
      </c>
      <c r="J911" s="1" t="b">
        <f t="array" ref="J911">IF(NOT(H911=""),AND(C911:H911&gt;B911:G911),IF(NOT(G911=""),AND(C911:G911&gt;B911:F911),IF(NOT(F911=""),AND(C911:F911&gt;B911:E911),AND(C911:E911&gt;B911:D911))))</f>
        <v>1</v>
      </c>
      <c r="K911" s="1" t="b">
        <f t="array" ref="K911">IF(NOT(H911=""),AND(C911:H911&lt;B911:G911),IF(NOT(G911=""),AND(C911:G911&lt;B911:F911),IF(NOT(F911=""),AND(C911:F911&lt;B911:E911),AND(C911:E911&lt;B911:D911))))</f>
        <v>0</v>
      </c>
      <c r="L911" s="1" t="b">
        <f t="array" ref="L911">IF(NOT(H911=""),AND(AND(ABS(C911:H911-B911:G911)&gt;0),AND(ABS(C911:H911-B911:G911)&lt;4)),IF(NOT(G911=""),AND(AND(ABS(C911:G911-B911:F911)&gt;0),AND(ABS(C911:G911-B911:F911)&lt;4)),IF(NOT(F911=""),AND(AND(ABS(C911:F911-B911:E911)&gt;0),AND(ABS(C911:F911-B911:E911)&lt;4)),AND(AND(ABS(C911:E911-B911:D911)&gt;0),AND(ABS(C911:E911-B911:D911)&lt;4)))))</f>
        <v>1</v>
      </c>
      <c r="M911" s="1" t="b">
        <f t="shared" si="1"/>
        <v>1</v>
      </c>
    </row>
    <row r="912" ht="15.75" customHeight="1">
      <c r="A912" s="1" t="s">
        <v>921</v>
      </c>
      <c r="B912" s="1">
        <f>IFERROR(__xludf.DUMMYFUNCTION("SPLIT(A912,"" "")"),42.0)</f>
        <v>42</v>
      </c>
      <c r="C912" s="1">
        <f>IFERROR(__xludf.DUMMYFUNCTION("""COMPUTED_VALUE"""),43.0)</f>
        <v>43</v>
      </c>
      <c r="D912" s="1">
        <f>IFERROR(__xludf.DUMMYFUNCTION("""COMPUTED_VALUE"""),44.0)</f>
        <v>44</v>
      </c>
      <c r="E912" s="1">
        <f>IFERROR(__xludf.DUMMYFUNCTION("""COMPUTED_VALUE"""),47.0)</f>
        <v>47</v>
      </c>
      <c r="F912" s="1">
        <f>IFERROR(__xludf.DUMMYFUNCTION("""COMPUTED_VALUE"""),50.0)</f>
        <v>50</v>
      </c>
      <c r="G912" s="2">
        <f>IFERROR(__xludf.DUMMYFUNCTION("""COMPUTED_VALUE"""),51.0)</f>
        <v>51</v>
      </c>
      <c r="J912" s="1" t="b">
        <f t="array" ref="J912">IF(NOT(H912=""),AND(C912:H912&gt;B912:G912),IF(NOT(G912=""),AND(C912:G912&gt;B912:F912),IF(NOT(F912=""),AND(C912:F912&gt;B912:E912),AND(C912:E912&gt;B912:D912))))</f>
        <v>1</v>
      </c>
      <c r="K912" s="1" t="b">
        <f t="array" ref="K912">IF(NOT(H912=""),AND(C912:H912&lt;B912:G912),IF(NOT(G912=""),AND(C912:G912&lt;B912:F912),IF(NOT(F912=""),AND(C912:F912&lt;B912:E912),AND(C912:E912&lt;B912:D912))))</f>
        <v>0</v>
      </c>
      <c r="L912" s="1" t="b">
        <f t="array" ref="L912">IF(NOT(H912=""),AND(AND(ABS(C912:H912-B912:G912)&gt;0),AND(ABS(C912:H912-B912:G912)&lt;4)),IF(NOT(G912=""),AND(AND(ABS(C912:G912-B912:F912)&gt;0),AND(ABS(C912:G912-B912:F912)&lt;4)),IF(NOT(F912=""),AND(AND(ABS(C912:F912-B912:E912)&gt;0),AND(ABS(C912:F912-B912:E912)&lt;4)),AND(AND(ABS(C912:E912-B912:D912)&gt;0),AND(ABS(C912:E912-B912:D912)&lt;4)))))</f>
        <v>1</v>
      </c>
      <c r="M912" s="1" t="b">
        <f t="shared" si="1"/>
        <v>1</v>
      </c>
    </row>
    <row r="913" ht="15.75" customHeight="1">
      <c r="A913" s="1" t="s">
        <v>922</v>
      </c>
      <c r="B913" s="1">
        <f>IFERROR(__xludf.DUMMYFUNCTION("SPLIT(A913,"" "")"),33.0)</f>
        <v>33</v>
      </c>
      <c r="C913" s="1">
        <f>IFERROR(__xludf.DUMMYFUNCTION("""COMPUTED_VALUE"""),32.0)</f>
        <v>32</v>
      </c>
      <c r="D913" s="1">
        <f>IFERROR(__xludf.DUMMYFUNCTION("""COMPUTED_VALUE"""),31.0)</f>
        <v>31</v>
      </c>
      <c r="E913" s="1">
        <f>IFERROR(__xludf.DUMMYFUNCTION("""COMPUTED_VALUE"""),28.0)</f>
        <v>28</v>
      </c>
      <c r="F913" s="1">
        <f>IFERROR(__xludf.DUMMYFUNCTION("""COMPUTED_VALUE"""),26.0)</f>
        <v>26</v>
      </c>
      <c r="G913" s="1">
        <f>IFERROR(__xludf.DUMMYFUNCTION("""COMPUTED_VALUE"""),25.0)</f>
        <v>25</v>
      </c>
      <c r="H913" s="2">
        <f>IFERROR(__xludf.DUMMYFUNCTION("""COMPUTED_VALUE"""),24.0)</f>
        <v>24</v>
      </c>
      <c r="J913" s="1" t="b">
        <f t="array" ref="J913">IF(NOT(H913=""),AND(C913:H913&gt;B913:G913),IF(NOT(G913=""),AND(C913:G913&gt;B913:F913),IF(NOT(F913=""),AND(C913:F913&gt;B913:E913),AND(C913:E913&gt;B913:D913))))</f>
        <v>0</v>
      </c>
      <c r="K913" s="1" t="b">
        <f t="array" ref="K913">IF(NOT(H913=""),AND(C913:H913&lt;B913:G913),IF(NOT(G913=""),AND(C913:G913&lt;B913:F913),IF(NOT(F913=""),AND(C913:F913&lt;B913:E913),AND(C913:E913&lt;B913:D913))))</f>
        <v>1</v>
      </c>
      <c r="L913" s="1" t="b">
        <f t="array" ref="L913">IF(NOT(H913=""),AND(AND(ABS(C913:H913-B913:G913)&gt;0),AND(ABS(C913:H913-B913:G913)&lt;4)),IF(NOT(G913=""),AND(AND(ABS(C913:G913-B913:F913)&gt;0),AND(ABS(C913:G913-B913:F913)&lt;4)),IF(NOT(F913=""),AND(AND(ABS(C913:F913-B913:E913)&gt;0),AND(ABS(C913:F913-B913:E913)&lt;4)),AND(AND(ABS(C913:E913-B913:D913)&gt;0),AND(ABS(C913:E913-B913:D913)&lt;4)))))</f>
        <v>1</v>
      </c>
      <c r="M913" s="1" t="b">
        <f t="shared" si="1"/>
        <v>1</v>
      </c>
    </row>
    <row r="914" ht="15.75" customHeight="1">
      <c r="A914" s="1" t="s">
        <v>923</v>
      </c>
      <c r="B914" s="1">
        <f>IFERROR(__xludf.DUMMYFUNCTION("SPLIT(A914,"" "")"),67.0)</f>
        <v>67</v>
      </c>
      <c r="C914" s="1">
        <f>IFERROR(__xludf.DUMMYFUNCTION("""COMPUTED_VALUE"""),70.0)</f>
        <v>70</v>
      </c>
      <c r="D914" s="1">
        <f>IFERROR(__xludf.DUMMYFUNCTION("""COMPUTED_VALUE"""),73.0)</f>
        <v>73</v>
      </c>
      <c r="E914" s="1">
        <f>IFERROR(__xludf.DUMMYFUNCTION("""COMPUTED_VALUE"""),76.0)</f>
        <v>76</v>
      </c>
      <c r="F914" s="2">
        <f>IFERROR(__xludf.DUMMYFUNCTION("""COMPUTED_VALUE"""),79.0)</f>
        <v>79</v>
      </c>
      <c r="J914" s="1" t="b">
        <f t="array" ref="J914">IF(NOT(H914=""),AND(C914:H914&gt;B914:G914),IF(NOT(G914=""),AND(C914:G914&gt;B914:F914),IF(NOT(F914=""),AND(C914:F914&gt;B914:E914),AND(C914:E914&gt;B914:D914))))</f>
        <v>1</v>
      </c>
      <c r="K914" s="1" t="b">
        <f t="array" ref="K914">IF(NOT(H914=""),AND(C914:H914&lt;B914:G914),IF(NOT(G914=""),AND(C914:G914&lt;B914:F914),IF(NOT(F914=""),AND(C914:F914&lt;B914:E914),AND(C914:E914&lt;B914:D914))))</f>
        <v>0</v>
      </c>
      <c r="L914" s="1" t="b">
        <f t="array" ref="L914">IF(NOT(H914=""),AND(AND(ABS(C914:H914-B914:G914)&gt;0),AND(ABS(C914:H914-B914:G914)&lt;4)),IF(NOT(G914=""),AND(AND(ABS(C914:G914-B914:F914)&gt;0),AND(ABS(C914:G914-B914:F914)&lt;4)),IF(NOT(F914=""),AND(AND(ABS(C914:F914-B914:E914)&gt;0),AND(ABS(C914:F914-B914:E914)&lt;4)),AND(AND(ABS(C914:E914-B914:D914)&gt;0),AND(ABS(C914:E914-B914:D914)&lt;4)))))</f>
        <v>1</v>
      </c>
      <c r="M914" s="1" t="b">
        <f t="shared" si="1"/>
        <v>1</v>
      </c>
    </row>
    <row r="915" ht="15.75" customHeight="1">
      <c r="A915" s="1" t="s">
        <v>924</v>
      </c>
      <c r="B915" s="1">
        <f>IFERROR(__xludf.DUMMYFUNCTION("SPLIT(A915,"" "")"),39.0)</f>
        <v>39</v>
      </c>
      <c r="C915" s="1">
        <f>IFERROR(__xludf.DUMMYFUNCTION("""COMPUTED_VALUE"""),41.0)</f>
        <v>41</v>
      </c>
      <c r="D915" s="1">
        <f>IFERROR(__xludf.DUMMYFUNCTION("""COMPUTED_VALUE"""),43.0)</f>
        <v>43</v>
      </c>
      <c r="E915" s="1">
        <f>IFERROR(__xludf.DUMMYFUNCTION("""COMPUTED_VALUE"""),44.0)</f>
        <v>44</v>
      </c>
      <c r="F915" s="1">
        <f>IFERROR(__xludf.DUMMYFUNCTION("""COMPUTED_VALUE"""),47.0)</f>
        <v>47</v>
      </c>
      <c r="G915" s="2">
        <f>IFERROR(__xludf.DUMMYFUNCTION("""COMPUTED_VALUE"""),49.0)</f>
        <v>49</v>
      </c>
      <c r="J915" s="1" t="b">
        <f t="array" ref="J915">IF(NOT(H915=""),AND(C915:H915&gt;B915:G915),IF(NOT(G915=""),AND(C915:G915&gt;B915:F915),IF(NOT(F915=""),AND(C915:F915&gt;B915:E915),AND(C915:E915&gt;B915:D915))))</f>
        <v>1</v>
      </c>
      <c r="K915" s="1" t="b">
        <f t="array" ref="K915">IF(NOT(H915=""),AND(C915:H915&lt;B915:G915),IF(NOT(G915=""),AND(C915:G915&lt;B915:F915),IF(NOT(F915=""),AND(C915:F915&lt;B915:E915),AND(C915:E915&lt;B915:D915))))</f>
        <v>0</v>
      </c>
      <c r="L915" s="1" t="b">
        <f t="array" ref="L915">IF(NOT(H915=""),AND(AND(ABS(C915:H915-B915:G915)&gt;0),AND(ABS(C915:H915-B915:G915)&lt;4)),IF(NOT(G915=""),AND(AND(ABS(C915:G915-B915:F915)&gt;0),AND(ABS(C915:G915-B915:F915)&lt;4)),IF(NOT(F915=""),AND(AND(ABS(C915:F915-B915:E915)&gt;0),AND(ABS(C915:F915-B915:E915)&lt;4)),AND(AND(ABS(C915:E915-B915:D915)&gt;0),AND(ABS(C915:E915-B915:D915)&lt;4)))))</f>
        <v>1</v>
      </c>
      <c r="M915" s="1" t="b">
        <f t="shared" si="1"/>
        <v>1</v>
      </c>
    </row>
    <row r="916" ht="15.75" customHeight="1">
      <c r="A916" s="1" t="s">
        <v>925</v>
      </c>
      <c r="B916" s="1">
        <f>IFERROR(__xludf.DUMMYFUNCTION("SPLIT(A916,"" "")"),42.0)</f>
        <v>42</v>
      </c>
      <c r="C916" s="1">
        <f>IFERROR(__xludf.DUMMYFUNCTION("""COMPUTED_VALUE"""),41.0)</f>
        <v>41</v>
      </c>
      <c r="D916" s="1">
        <f>IFERROR(__xludf.DUMMYFUNCTION("""COMPUTED_VALUE"""),38.0)</f>
        <v>38</v>
      </c>
      <c r="E916" s="1">
        <f>IFERROR(__xludf.DUMMYFUNCTION("""COMPUTED_VALUE"""),37.0)</f>
        <v>37</v>
      </c>
      <c r="F916" s="1">
        <f>IFERROR(__xludf.DUMMYFUNCTION("""COMPUTED_VALUE"""),34.0)</f>
        <v>34</v>
      </c>
      <c r="G916" s="2">
        <f>IFERROR(__xludf.DUMMYFUNCTION("""COMPUTED_VALUE"""),31.0)</f>
        <v>31</v>
      </c>
      <c r="J916" s="1" t="b">
        <f t="array" ref="J916">IF(NOT(H916=""),AND(C916:H916&gt;B916:G916),IF(NOT(G916=""),AND(C916:G916&gt;B916:F916),IF(NOT(F916=""),AND(C916:F916&gt;B916:E916),AND(C916:E916&gt;B916:D916))))</f>
        <v>0</v>
      </c>
      <c r="K916" s="1" t="b">
        <f t="array" ref="K916">IF(NOT(H916=""),AND(C916:H916&lt;B916:G916),IF(NOT(G916=""),AND(C916:G916&lt;B916:F916),IF(NOT(F916=""),AND(C916:F916&lt;B916:E916),AND(C916:E916&lt;B916:D916))))</f>
        <v>1</v>
      </c>
      <c r="L916" s="1" t="b">
        <f t="array" ref="L916">IF(NOT(H916=""),AND(AND(ABS(C916:H916-B916:G916)&gt;0),AND(ABS(C916:H916-B916:G916)&lt;4)),IF(NOT(G916=""),AND(AND(ABS(C916:G916-B916:F916)&gt;0),AND(ABS(C916:G916-B916:F916)&lt;4)),IF(NOT(F916=""),AND(AND(ABS(C916:F916-B916:E916)&gt;0),AND(ABS(C916:F916-B916:E916)&lt;4)),AND(AND(ABS(C916:E916-B916:D916)&gt;0),AND(ABS(C916:E916-B916:D916)&lt;4)))))</f>
        <v>1</v>
      </c>
      <c r="M916" s="1" t="b">
        <f t="shared" si="1"/>
        <v>1</v>
      </c>
    </row>
    <row r="917" ht="15.75" customHeight="1">
      <c r="A917" s="1" t="s">
        <v>926</v>
      </c>
      <c r="B917" s="1">
        <f>IFERROR(__xludf.DUMMYFUNCTION("SPLIT(A917,"" "")"),23.0)</f>
        <v>23</v>
      </c>
      <c r="C917" s="1">
        <f>IFERROR(__xludf.DUMMYFUNCTION("""COMPUTED_VALUE"""),21.0)</f>
        <v>21</v>
      </c>
      <c r="D917" s="1">
        <f>IFERROR(__xludf.DUMMYFUNCTION("""COMPUTED_VALUE"""),19.0)</f>
        <v>19</v>
      </c>
      <c r="E917" s="1">
        <f>IFERROR(__xludf.DUMMYFUNCTION("""COMPUTED_VALUE"""),16.0)</f>
        <v>16</v>
      </c>
      <c r="F917" s="1">
        <f>IFERROR(__xludf.DUMMYFUNCTION("""COMPUTED_VALUE"""),14.0)</f>
        <v>14</v>
      </c>
      <c r="G917" s="2">
        <f>IFERROR(__xludf.DUMMYFUNCTION("""COMPUTED_VALUE"""),13.0)</f>
        <v>13</v>
      </c>
      <c r="J917" s="1" t="b">
        <f t="array" ref="J917">IF(NOT(H917=""),AND(C917:H917&gt;B917:G917),IF(NOT(G917=""),AND(C917:G917&gt;B917:F917),IF(NOT(F917=""),AND(C917:F917&gt;B917:E917),AND(C917:E917&gt;B917:D917))))</f>
        <v>0</v>
      </c>
      <c r="K917" s="1" t="b">
        <f t="array" ref="K917">IF(NOT(H917=""),AND(C917:H917&lt;B917:G917),IF(NOT(G917=""),AND(C917:G917&lt;B917:F917),IF(NOT(F917=""),AND(C917:F917&lt;B917:E917),AND(C917:E917&lt;B917:D917))))</f>
        <v>1</v>
      </c>
      <c r="L917" s="1" t="b">
        <f t="array" ref="L917">IF(NOT(H917=""),AND(AND(ABS(C917:H917-B917:G917)&gt;0),AND(ABS(C917:H917-B917:G917)&lt;4)),IF(NOT(G917=""),AND(AND(ABS(C917:G917-B917:F917)&gt;0),AND(ABS(C917:G917-B917:F917)&lt;4)),IF(NOT(F917=""),AND(AND(ABS(C917:F917-B917:E917)&gt;0),AND(ABS(C917:F917-B917:E917)&lt;4)),AND(AND(ABS(C917:E917-B917:D917)&gt;0),AND(ABS(C917:E917-B917:D917)&lt;4)))))</f>
        <v>1</v>
      </c>
      <c r="M917" s="1" t="b">
        <f t="shared" si="1"/>
        <v>1</v>
      </c>
    </row>
    <row r="918" ht="15.75" customHeight="1">
      <c r="A918" s="1" t="s">
        <v>927</v>
      </c>
      <c r="B918" s="1">
        <f>IFERROR(__xludf.DUMMYFUNCTION("SPLIT(A918,"" "")"),86.0)</f>
        <v>86</v>
      </c>
      <c r="C918" s="1">
        <f>IFERROR(__xludf.DUMMYFUNCTION("""COMPUTED_VALUE"""),87.0)</f>
        <v>87</v>
      </c>
      <c r="D918" s="1">
        <f>IFERROR(__xludf.DUMMYFUNCTION("""COMPUTED_VALUE"""),88.0)</f>
        <v>88</v>
      </c>
      <c r="E918" s="1">
        <f>IFERROR(__xludf.DUMMYFUNCTION("""COMPUTED_VALUE"""),91.0)</f>
        <v>91</v>
      </c>
      <c r="F918" s="1">
        <f>IFERROR(__xludf.DUMMYFUNCTION("""COMPUTED_VALUE"""),94.0)</f>
        <v>94</v>
      </c>
      <c r="G918" s="1">
        <f>IFERROR(__xludf.DUMMYFUNCTION("""COMPUTED_VALUE"""),95.0)</f>
        <v>95</v>
      </c>
      <c r="H918" s="2">
        <f>IFERROR(__xludf.DUMMYFUNCTION("""COMPUTED_VALUE"""),96.0)</f>
        <v>96</v>
      </c>
      <c r="J918" s="1" t="b">
        <f t="array" ref="J918">IF(NOT(H918=""),AND(C918:H918&gt;B918:G918),IF(NOT(G918=""),AND(C918:G918&gt;B918:F918),IF(NOT(F918=""),AND(C918:F918&gt;B918:E918),AND(C918:E918&gt;B918:D918))))</f>
        <v>1</v>
      </c>
      <c r="K918" s="1" t="b">
        <f t="array" ref="K918">IF(NOT(H918=""),AND(C918:H918&lt;B918:G918),IF(NOT(G918=""),AND(C918:G918&lt;B918:F918),IF(NOT(F918=""),AND(C918:F918&lt;B918:E918),AND(C918:E918&lt;B918:D918))))</f>
        <v>0</v>
      </c>
      <c r="L918" s="1" t="b">
        <f t="array" ref="L918">IF(NOT(H918=""),AND(AND(ABS(C918:H918-B918:G918)&gt;0),AND(ABS(C918:H918-B918:G918)&lt;4)),IF(NOT(G918=""),AND(AND(ABS(C918:G918-B918:F918)&gt;0),AND(ABS(C918:G918-B918:F918)&lt;4)),IF(NOT(F918=""),AND(AND(ABS(C918:F918-B918:E918)&gt;0),AND(ABS(C918:F918-B918:E918)&lt;4)),AND(AND(ABS(C918:E918-B918:D918)&gt;0),AND(ABS(C918:E918-B918:D918)&lt;4)))))</f>
        <v>1</v>
      </c>
      <c r="M918" s="1" t="b">
        <f t="shared" si="1"/>
        <v>1</v>
      </c>
    </row>
    <row r="919" ht="15.75" customHeight="1">
      <c r="A919" s="1" t="s">
        <v>928</v>
      </c>
      <c r="B919" s="1">
        <f>IFERROR(__xludf.DUMMYFUNCTION("SPLIT(A919,"" "")"),40.0)</f>
        <v>40</v>
      </c>
      <c r="C919" s="1">
        <f>IFERROR(__xludf.DUMMYFUNCTION("""COMPUTED_VALUE"""),37.0)</f>
        <v>37</v>
      </c>
      <c r="D919" s="1">
        <f>IFERROR(__xludf.DUMMYFUNCTION("""COMPUTED_VALUE"""),34.0)</f>
        <v>34</v>
      </c>
      <c r="E919" s="1">
        <f>IFERROR(__xludf.DUMMYFUNCTION("""COMPUTED_VALUE"""),33.0)</f>
        <v>33</v>
      </c>
      <c r="F919" s="1">
        <f>IFERROR(__xludf.DUMMYFUNCTION("""COMPUTED_VALUE"""),32.0)</f>
        <v>32</v>
      </c>
      <c r="G919" s="1">
        <f>IFERROR(__xludf.DUMMYFUNCTION("""COMPUTED_VALUE"""),29.0)</f>
        <v>29</v>
      </c>
      <c r="H919" s="2">
        <f>IFERROR(__xludf.DUMMYFUNCTION("""COMPUTED_VALUE"""),26.0)</f>
        <v>26</v>
      </c>
      <c r="J919" s="1" t="b">
        <f t="array" ref="J919">IF(NOT(H919=""),AND(C919:H919&gt;B919:G919),IF(NOT(G919=""),AND(C919:G919&gt;B919:F919),IF(NOT(F919=""),AND(C919:F919&gt;B919:E919),AND(C919:E919&gt;B919:D919))))</f>
        <v>0</v>
      </c>
      <c r="K919" s="1" t="b">
        <f t="array" ref="K919">IF(NOT(H919=""),AND(C919:H919&lt;B919:G919),IF(NOT(G919=""),AND(C919:G919&lt;B919:F919),IF(NOT(F919=""),AND(C919:F919&lt;B919:E919),AND(C919:E919&lt;B919:D919))))</f>
        <v>1</v>
      </c>
      <c r="L919" s="1" t="b">
        <f t="array" ref="L919">IF(NOT(H919=""),AND(AND(ABS(C919:H919-B919:G919)&gt;0),AND(ABS(C919:H919-B919:G919)&lt;4)),IF(NOT(G919=""),AND(AND(ABS(C919:G919-B919:F919)&gt;0),AND(ABS(C919:G919-B919:F919)&lt;4)),IF(NOT(F919=""),AND(AND(ABS(C919:F919-B919:E919)&gt;0),AND(ABS(C919:F919-B919:E919)&lt;4)),AND(AND(ABS(C919:E919-B919:D919)&gt;0),AND(ABS(C919:E919-B919:D919)&lt;4)))))</f>
        <v>1</v>
      </c>
      <c r="M919" s="1" t="b">
        <f t="shared" si="1"/>
        <v>1</v>
      </c>
    </row>
    <row r="920" ht="15.75" customHeight="1">
      <c r="A920" s="1" t="s">
        <v>929</v>
      </c>
      <c r="B920" s="1">
        <f>IFERROR(__xludf.DUMMYFUNCTION("SPLIT(A920,"" "")"),84.0)</f>
        <v>84</v>
      </c>
      <c r="C920" s="1">
        <f>IFERROR(__xludf.DUMMYFUNCTION("""COMPUTED_VALUE"""),86.0)</f>
        <v>86</v>
      </c>
      <c r="D920" s="1">
        <f>IFERROR(__xludf.DUMMYFUNCTION("""COMPUTED_VALUE"""),88.0)</f>
        <v>88</v>
      </c>
      <c r="E920" s="1">
        <f>IFERROR(__xludf.DUMMYFUNCTION("""COMPUTED_VALUE"""),91.0)</f>
        <v>91</v>
      </c>
      <c r="F920" s="1">
        <f>IFERROR(__xludf.DUMMYFUNCTION("""COMPUTED_VALUE"""),94.0)</f>
        <v>94</v>
      </c>
      <c r="G920" s="2">
        <f>IFERROR(__xludf.DUMMYFUNCTION("""COMPUTED_VALUE"""),95.0)</f>
        <v>95</v>
      </c>
      <c r="J920" s="1" t="b">
        <f t="array" ref="J920">IF(NOT(H920=""),AND(C920:H920&gt;B920:G920),IF(NOT(G920=""),AND(C920:G920&gt;B920:F920),IF(NOT(F920=""),AND(C920:F920&gt;B920:E920),AND(C920:E920&gt;B920:D920))))</f>
        <v>1</v>
      </c>
      <c r="K920" s="1" t="b">
        <f t="array" ref="K920">IF(NOT(H920=""),AND(C920:H920&lt;B920:G920),IF(NOT(G920=""),AND(C920:G920&lt;B920:F920),IF(NOT(F920=""),AND(C920:F920&lt;B920:E920),AND(C920:E920&lt;B920:D920))))</f>
        <v>0</v>
      </c>
      <c r="L920" s="1" t="b">
        <f t="array" ref="L920">IF(NOT(H920=""),AND(AND(ABS(C920:H920-B920:G920)&gt;0),AND(ABS(C920:H920-B920:G920)&lt;4)),IF(NOT(G920=""),AND(AND(ABS(C920:G920-B920:F920)&gt;0),AND(ABS(C920:G920-B920:F920)&lt;4)),IF(NOT(F920=""),AND(AND(ABS(C920:F920-B920:E920)&gt;0),AND(ABS(C920:F920-B920:E920)&lt;4)),AND(AND(ABS(C920:E920-B920:D920)&gt;0),AND(ABS(C920:E920-B920:D920)&lt;4)))))</f>
        <v>1</v>
      </c>
      <c r="M920" s="1" t="b">
        <f t="shared" si="1"/>
        <v>1</v>
      </c>
    </row>
    <row r="921" ht="15.75" customHeight="1">
      <c r="A921" s="1" t="s">
        <v>930</v>
      </c>
      <c r="B921" s="1">
        <f>IFERROR(__xludf.DUMMYFUNCTION("SPLIT(A921,"" "")"),69.0)</f>
        <v>69</v>
      </c>
      <c r="C921" s="1">
        <f>IFERROR(__xludf.DUMMYFUNCTION("""COMPUTED_VALUE"""),70.0)</f>
        <v>70</v>
      </c>
      <c r="D921" s="1">
        <f>IFERROR(__xludf.DUMMYFUNCTION("""COMPUTED_VALUE"""),72.0)</f>
        <v>72</v>
      </c>
      <c r="E921" s="1">
        <f>IFERROR(__xludf.DUMMYFUNCTION("""COMPUTED_VALUE"""),73.0)</f>
        <v>73</v>
      </c>
      <c r="F921" s="1">
        <f>IFERROR(__xludf.DUMMYFUNCTION("""COMPUTED_VALUE"""),75.0)</f>
        <v>75</v>
      </c>
      <c r="G921" s="1">
        <f>IFERROR(__xludf.DUMMYFUNCTION("""COMPUTED_VALUE"""),77.0)</f>
        <v>77</v>
      </c>
      <c r="H921" s="2">
        <f>IFERROR(__xludf.DUMMYFUNCTION("""COMPUTED_VALUE"""),80.0)</f>
        <v>80</v>
      </c>
      <c r="J921" s="1" t="b">
        <f t="array" ref="J921">IF(NOT(H921=""),AND(C921:H921&gt;B921:G921),IF(NOT(G921=""),AND(C921:G921&gt;B921:F921),IF(NOT(F921=""),AND(C921:F921&gt;B921:E921),AND(C921:E921&gt;B921:D921))))</f>
        <v>1</v>
      </c>
      <c r="K921" s="1" t="b">
        <f t="array" ref="K921">IF(NOT(H921=""),AND(C921:H921&lt;B921:G921),IF(NOT(G921=""),AND(C921:G921&lt;B921:F921),IF(NOT(F921=""),AND(C921:F921&lt;B921:E921),AND(C921:E921&lt;B921:D921))))</f>
        <v>0</v>
      </c>
      <c r="L921" s="1" t="b">
        <f t="array" ref="L921">IF(NOT(H921=""),AND(AND(ABS(C921:H921-B921:G921)&gt;0),AND(ABS(C921:H921-B921:G921)&lt;4)),IF(NOT(G921=""),AND(AND(ABS(C921:G921-B921:F921)&gt;0),AND(ABS(C921:G921-B921:F921)&lt;4)),IF(NOT(F921=""),AND(AND(ABS(C921:F921-B921:E921)&gt;0),AND(ABS(C921:F921-B921:E921)&lt;4)),AND(AND(ABS(C921:E921-B921:D921)&gt;0),AND(ABS(C921:E921-B921:D921)&lt;4)))))</f>
        <v>1</v>
      </c>
      <c r="M921" s="1" t="b">
        <f t="shared" si="1"/>
        <v>1</v>
      </c>
    </row>
    <row r="922" ht="15.75" customHeight="1">
      <c r="A922" s="1" t="s">
        <v>931</v>
      </c>
      <c r="B922" s="1">
        <f>IFERROR(__xludf.DUMMYFUNCTION("SPLIT(A922,"" "")"),35.0)</f>
        <v>35</v>
      </c>
      <c r="C922" s="1">
        <f>IFERROR(__xludf.DUMMYFUNCTION("""COMPUTED_VALUE"""),32.0)</f>
        <v>32</v>
      </c>
      <c r="D922" s="1">
        <f>IFERROR(__xludf.DUMMYFUNCTION("""COMPUTED_VALUE"""),31.0)</f>
        <v>31</v>
      </c>
      <c r="E922" s="1">
        <f>IFERROR(__xludf.DUMMYFUNCTION("""COMPUTED_VALUE"""),29.0)</f>
        <v>29</v>
      </c>
      <c r="F922" s="1">
        <f>IFERROR(__xludf.DUMMYFUNCTION("""COMPUTED_VALUE"""),27.0)</f>
        <v>27</v>
      </c>
      <c r="G922" s="1">
        <f>IFERROR(__xludf.DUMMYFUNCTION("""COMPUTED_VALUE"""),25.0)</f>
        <v>25</v>
      </c>
      <c r="H922" s="2">
        <f>IFERROR(__xludf.DUMMYFUNCTION("""COMPUTED_VALUE"""),23.0)</f>
        <v>23</v>
      </c>
      <c r="J922" s="1" t="b">
        <f t="array" ref="J922">IF(NOT(H922=""),AND(C922:H922&gt;B922:G922),IF(NOT(G922=""),AND(C922:G922&gt;B922:F922),IF(NOT(F922=""),AND(C922:F922&gt;B922:E922),AND(C922:E922&gt;B922:D922))))</f>
        <v>0</v>
      </c>
      <c r="K922" s="1" t="b">
        <f t="array" ref="K922">IF(NOT(H922=""),AND(C922:H922&lt;B922:G922),IF(NOT(G922=""),AND(C922:G922&lt;B922:F922),IF(NOT(F922=""),AND(C922:F922&lt;B922:E922),AND(C922:E922&lt;B922:D922))))</f>
        <v>1</v>
      </c>
      <c r="L922" s="1" t="b">
        <f t="array" ref="L922">IF(NOT(H922=""),AND(AND(ABS(C922:H922-B922:G922)&gt;0),AND(ABS(C922:H922-B922:G922)&lt;4)),IF(NOT(G922=""),AND(AND(ABS(C922:G922-B922:F922)&gt;0),AND(ABS(C922:G922-B922:F922)&lt;4)),IF(NOT(F922=""),AND(AND(ABS(C922:F922-B922:E922)&gt;0),AND(ABS(C922:F922-B922:E922)&lt;4)),AND(AND(ABS(C922:E922-B922:D922)&gt;0),AND(ABS(C922:E922-B922:D922)&lt;4)))))</f>
        <v>1</v>
      </c>
      <c r="M922" s="1" t="b">
        <f t="shared" si="1"/>
        <v>1</v>
      </c>
    </row>
    <row r="923" ht="15.75" customHeight="1">
      <c r="A923" s="1" t="s">
        <v>932</v>
      </c>
      <c r="B923" s="1">
        <f>IFERROR(__xludf.DUMMYFUNCTION("SPLIT(A923,"" "")"),19.0)</f>
        <v>19</v>
      </c>
      <c r="C923" s="1">
        <f>IFERROR(__xludf.DUMMYFUNCTION("""COMPUTED_VALUE"""),21.0)</f>
        <v>21</v>
      </c>
      <c r="D923" s="1">
        <f>IFERROR(__xludf.DUMMYFUNCTION("""COMPUTED_VALUE"""),22.0)</f>
        <v>22</v>
      </c>
      <c r="E923" s="1">
        <f>IFERROR(__xludf.DUMMYFUNCTION("""COMPUTED_VALUE"""),23.0)</f>
        <v>23</v>
      </c>
      <c r="F923" s="1">
        <f>IFERROR(__xludf.DUMMYFUNCTION("""COMPUTED_VALUE"""),24.0)</f>
        <v>24</v>
      </c>
      <c r="G923" s="2">
        <f>IFERROR(__xludf.DUMMYFUNCTION("""COMPUTED_VALUE"""),25.0)</f>
        <v>25</v>
      </c>
      <c r="J923" s="1" t="b">
        <f t="array" ref="J923">IF(NOT(H923=""),AND(C923:H923&gt;B923:G923),IF(NOT(G923=""),AND(C923:G923&gt;B923:F923),IF(NOT(F923=""),AND(C923:F923&gt;B923:E923),AND(C923:E923&gt;B923:D923))))</f>
        <v>1</v>
      </c>
      <c r="K923" s="1" t="b">
        <f t="array" ref="K923">IF(NOT(H923=""),AND(C923:H923&lt;B923:G923),IF(NOT(G923=""),AND(C923:G923&lt;B923:F923),IF(NOT(F923=""),AND(C923:F923&lt;B923:E923),AND(C923:E923&lt;B923:D923))))</f>
        <v>0</v>
      </c>
      <c r="L923" s="1" t="b">
        <f t="array" ref="L923">IF(NOT(H923=""),AND(AND(ABS(C923:H923-B923:G923)&gt;0),AND(ABS(C923:H923-B923:G923)&lt;4)),IF(NOT(G923=""),AND(AND(ABS(C923:G923-B923:F923)&gt;0),AND(ABS(C923:G923-B923:F923)&lt;4)),IF(NOT(F923=""),AND(AND(ABS(C923:F923-B923:E923)&gt;0),AND(ABS(C923:F923-B923:E923)&lt;4)),AND(AND(ABS(C923:E923-B923:D923)&gt;0),AND(ABS(C923:E923-B923:D923)&lt;4)))))</f>
        <v>1</v>
      </c>
      <c r="M923" s="1" t="b">
        <f t="shared" si="1"/>
        <v>1</v>
      </c>
    </row>
    <row r="924" ht="15.75" customHeight="1">
      <c r="A924" s="1" t="s">
        <v>933</v>
      </c>
      <c r="B924" s="1">
        <f>IFERROR(__xludf.DUMMYFUNCTION("SPLIT(A924,"" "")"),86.0)</f>
        <v>86</v>
      </c>
      <c r="C924" s="1">
        <f>IFERROR(__xludf.DUMMYFUNCTION("""COMPUTED_VALUE"""),83.0)</f>
        <v>83</v>
      </c>
      <c r="D924" s="1">
        <f>IFERROR(__xludf.DUMMYFUNCTION("""COMPUTED_VALUE"""),82.0)</f>
        <v>82</v>
      </c>
      <c r="E924" s="1">
        <f>IFERROR(__xludf.DUMMYFUNCTION("""COMPUTED_VALUE"""),81.0)</f>
        <v>81</v>
      </c>
      <c r="F924" s="1">
        <f>IFERROR(__xludf.DUMMYFUNCTION("""COMPUTED_VALUE"""),79.0)</f>
        <v>79</v>
      </c>
      <c r="G924" s="1">
        <f>IFERROR(__xludf.DUMMYFUNCTION("""COMPUTED_VALUE"""),77.0)</f>
        <v>77</v>
      </c>
      <c r="H924" s="1">
        <f>IFERROR(__xludf.DUMMYFUNCTION("""COMPUTED_VALUE"""),76.0)</f>
        <v>76</v>
      </c>
      <c r="I924" s="1">
        <f>IFERROR(__xludf.DUMMYFUNCTION("""COMPUTED_VALUE"""),73.0)</f>
        <v>73</v>
      </c>
      <c r="J924" s="1" t="b">
        <f t="array" ref="J924">IF(NOT(H924=""),AND(C924:H924&gt;B924:G924),IF(NOT(G924=""),AND(C924:G924&gt;B924:F924),IF(NOT(F924=""),AND(C924:F924&gt;B924:E924),AND(C924:E924&gt;B924:D924))))</f>
        <v>0</v>
      </c>
      <c r="K924" s="1" t="b">
        <f t="array" ref="K924">IF(NOT(H924=""),AND(C924:H924&lt;B924:G924),IF(NOT(G924=""),AND(C924:G924&lt;B924:F924),IF(NOT(F924=""),AND(C924:F924&lt;B924:E924),AND(C924:E924&lt;B924:D924))))</f>
        <v>1</v>
      </c>
      <c r="L924" s="1" t="b">
        <f t="array" ref="L924">IF(NOT(H924=""),AND(AND(ABS(C924:H924-B924:G924)&gt;0),AND(ABS(C924:H924-B924:G924)&lt;4)),IF(NOT(G924=""),AND(AND(ABS(C924:G924-B924:F924)&gt;0),AND(ABS(C924:G924-B924:F924)&lt;4)),IF(NOT(F924=""),AND(AND(ABS(C924:F924-B924:E924)&gt;0),AND(ABS(C924:F924-B924:E924)&lt;4)),AND(AND(ABS(C924:E924-B924:D924)&gt;0),AND(ABS(C924:E924-B924:D924)&lt;4)))))</f>
        <v>1</v>
      </c>
      <c r="M924" s="1" t="b">
        <f t="shared" si="1"/>
        <v>1</v>
      </c>
    </row>
    <row r="925" ht="15.75" customHeight="1">
      <c r="A925" s="1" t="s">
        <v>934</v>
      </c>
      <c r="B925" s="1">
        <f>IFERROR(__xludf.DUMMYFUNCTION("SPLIT(A925,"" "")"),41.0)</f>
        <v>41</v>
      </c>
      <c r="C925" s="1">
        <f>IFERROR(__xludf.DUMMYFUNCTION("""COMPUTED_VALUE"""),44.0)</f>
        <v>44</v>
      </c>
      <c r="D925" s="1">
        <f>IFERROR(__xludf.DUMMYFUNCTION("""COMPUTED_VALUE"""),46.0)</f>
        <v>46</v>
      </c>
      <c r="E925" s="1">
        <f>IFERROR(__xludf.DUMMYFUNCTION("""COMPUTED_VALUE"""),48.0)</f>
        <v>48</v>
      </c>
      <c r="F925" s="1">
        <f>IFERROR(__xludf.DUMMYFUNCTION("""COMPUTED_VALUE"""),51.0)</f>
        <v>51</v>
      </c>
      <c r="G925" s="2">
        <f>IFERROR(__xludf.DUMMYFUNCTION("""COMPUTED_VALUE"""),52.0)</f>
        <v>52</v>
      </c>
      <c r="J925" s="1" t="b">
        <f t="array" ref="J925">IF(NOT(H925=""),AND(C925:H925&gt;B925:G925),IF(NOT(G925=""),AND(C925:G925&gt;B925:F925),IF(NOT(F925=""),AND(C925:F925&gt;B925:E925),AND(C925:E925&gt;B925:D925))))</f>
        <v>1</v>
      </c>
      <c r="K925" s="1" t="b">
        <f t="array" ref="K925">IF(NOT(H925=""),AND(C925:H925&lt;B925:G925),IF(NOT(G925=""),AND(C925:G925&lt;B925:F925),IF(NOT(F925=""),AND(C925:F925&lt;B925:E925),AND(C925:E925&lt;B925:D925))))</f>
        <v>0</v>
      </c>
      <c r="L925" s="1" t="b">
        <f t="array" ref="L925">IF(NOT(H925=""),AND(AND(ABS(C925:H925-B925:G925)&gt;0),AND(ABS(C925:H925-B925:G925)&lt;4)),IF(NOT(G925=""),AND(AND(ABS(C925:G925-B925:F925)&gt;0),AND(ABS(C925:G925-B925:F925)&lt;4)),IF(NOT(F925=""),AND(AND(ABS(C925:F925-B925:E925)&gt;0),AND(ABS(C925:F925-B925:E925)&lt;4)),AND(AND(ABS(C925:E925-B925:D925)&gt;0),AND(ABS(C925:E925-B925:D925)&lt;4)))))</f>
        <v>1</v>
      </c>
      <c r="M925" s="1" t="b">
        <f t="shared" si="1"/>
        <v>1</v>
      </c>
    </row>
    <row r="926" ht="15.75" customHeight="1">
      <c r="A926" s="1" t="s">
        <v>935</v>
      </c>
      <c r="B926" s="1">
        <f>IFERROR(__xludf.DUMMYFUNCTION("SPLIT(A926,"" "")"),72.0)</f>
        <v>72</v>
      </c>
      <c r="C926" s="1">
        <f>IFERROR(__xludf.DUMMYFUNCTION("""COMPUTED_VALUE"""),74.0)</f>
        <v>74</v>
      </c>
      <c r="D926" s="1">
        <f>IFERROR(__xludf.DUMMYFUNCTION("""COMPUTED_VALUE"""),75.0)</f>
        <v>75</v>
      </c>
      <c r="E926" s="1">
        <f>IFERROR(__xludf.DUMMYFUNCTION("""COMPUTED_VALUE"""),76.0)</f>
        <v>76</v>
      </c>
      <c r="F926" s="1">
        <f>IFERROR(__xludf.DUMMYFUNCTION("""COMPUTED_VALUE"""),78.0)</f>
        <v>78</v>
      </c>
      <c r="G926" s="2">
        <f>IFERROR(__xludf.DUMMYFUNCTION("""COMPUTED_VALUE"""),79.0)</f>
        <v>79</v>
      </c>
      <c r="J926" s="1" t="b">
        <f t="array" ref="J926">IF(NOT(H926=""),AND(C926:H926&gt;B926:G926),IF(NOT(G926=""),AND(C926:G926&gt;B926:F926),IF(NOT(F926=""),AND(C926:F926&gt;B926:E926),AND(C926:E926&gt;B926:D926))))</f>
        <v>1</v>
      </c>
      <c r="K926" s="1" t="b">
        <f t="array" ref="K926">IF(NOT(H926=""),AND(C926:H926&lt;B926:G926),IF(NOT(G926=""),AND(C926:G926&lt;B926:F926),IF(NOT(F926=""),AND(C926:F926&lt;B926:E926),AND(C926:E926&lt;B926:D926))))</f>
        <v>0</v>
      </c>
      <c r="L926" s="1" t="b">
        <f t="array" ref="L926">IF(NOT(H926=""),AND(AND(ABS(C926:H926-B926:G926)&gt;0),AND(ABS(C926:H926-B926:G926)&lt;4)),IF(NOT(G926=""),AND(AND(ABS(C926:G926-B926:F926)&gt;0),AND(ABS(C926:G926-B926:F926)&lt;4)),IF(NOT(F926=""),AND(AND(ABS(C926:F926-B926:E926)&gt;0),AND(ABS(C926:F926-B926:E926)&lt;4)),AND(AND(ABS(C926:E926-B926:D926)&gt;0),AND(ABS(C926:E926-B926:D926)&lt;4)))))</f>
        <v>1</v>
      </c>
      <c r="M926" s="1" t="b">
        <f t="shared" si="1"/>
        <v>1</v>
      </c>
    </row>
    <row r="927" ht="15.75" customHeight="1">
      <c r="A927" s="1" t="s">
        <v>936</v>
      </c>
      <c r="B927" s="1">
        <f>IFERROR(__xludf.DUMMYFUNCTION("SPLIT(A927,"" "")"),59.0)</f>
        <v>59</v>
      </c>
      <c r="C927" s="1">
        <f>IFERROR(__xludf.DUMMYFUNCTION("""COMPUTED_VALUE"""),57.0)</f>
        <v>57</v>
      </c>
      <c r="D927" s="1">
        <f>IFERROR(__xludf.DUMMYFUNCTION("""COMPUTED_VALUE"""),54.0)</f>
        <v>54</v>
      </c>
      <c r="E927" s="1">
        <f>IFERROR(__xludf.DUMMYFUNCTION("""COMPUTED_VALUE"""),51.0)</f>
        <v>51</v>
      </c>
      <c r="F927" s="1">
        <f>IFERROR(__xludf.DUMMYFUNCTION("""COMPUTED_VALUE"""),49.0)</f>
        <v>49</v>
      </c>
      <c r="G927" s="1">
        <f>IFERROR(__xludf.DUMMYFUNCTION("""COMPUTED_VALUE"""),48.0)</f>
        <v>48</v>
      </c>
      <c r="H927" s="2">
        <f>IFERROR(__xludf.DUMMYFUNCTION("""COMPUTED_VALUE"""),46.0)</f>
        <v>46</v>
      </c>
      <c r="J927" s="1" t="b">
        <f t="array" ref="J927">IF(NOT(H927=""),AND(C927:H927&gt;B927:G927),IF(NOT(G927=""),AND(C927:G927&gt;B927:F927),IF(NOT(F927=""),AND(C927:F927&gt;B927:E927),AND(C927:E927&gt;B927:D927))))</f>
        <v>0</v>
      </c>
      <c r="K927" s="1" t="b">
        <f t="array" ref="K927">IF(NOT(H927=""),AND(C927:H927&lt;B927:G927),IF(NOT(G927=""),AND(C927:G927&lt;B927:F927),IF(NOT(F927=""),AND(C927:F927&lt;B927:E927),AND(C927:E927&lt;B927:D927))))</f>
        <v>1</v>
      </c>
      <c r="L927" s="1" t="b">
        <f t="array" ref="L927">IF(NOT(H927=""),AND(AND(ABS(C927:H927-B927:G927)&gt;0),AND(ABS(C927:H927-B927:G927)&lt;4)),IF(NOT(G927=""),AND(AND(ABS(C927:G927-B927:F927)&gt;0),AND(ABS(C927:G927-B927:F927)&lt;4)),IF(NOT(F927=""),AND(AND(ABS(C927:F927-B927:E927)&gt;0),AND(ABS(C927:F927-B927:E927)&lt;4)),AND(AND(ABS(C927:E927-B927:D927)&gt;0),AND(ABS(C927:E927-B927:D927)&lt;4)))))</f>
        <v>1</v>
      </c>
      <c r="M927" s="1" t="b">
        <f t="shared" si="1"/>
        <v>1</v>
      </c>
    </row>
    <row r="928" ht="15.75" customHeight="1">
      <c r="A928" s="1" t="s">
        <v>937</v>
      </c>
      <c r="B928" s="1">
        <f>IFERROR(__xludf.DUMMYFUNCTION("SPLIT(A928,"" "")"),1.0)</f>
        <v>1</v>
      </c>
      <c r="C928" s="1">
        <f>IFERROR(__xludf.DUMMYFUNCTION("""COMPUTED_VALUE"""),4.0)</f>
        <v>4</v>
      </c>
      <c r="D928" s="1">
        <f>IFERROR(__xludf.DUMMYFUNCTION("""COMPUTED_VALUE"""),6.0)</f>
        <v>6</v>
      </c>
      <c r="E928" s="1">
        <f>IFERROR(__xludf.DUMMYFUNCTION("""COMPUTED_VALUE"""),7.0)</f>
        <v>7</v>
      </c>
      <c r="F928" s="1">
        <f>IFERROR(__xludf.DUMMYFUNCTION("""COMPUTED_VALUE"""),9.0)</f>
        <v>9</v>
      </c>
      <c r="G928" s="1">
        <f>IFERROR(__xludf.DUMMYFUNCTION("""COMPUTED_VALUE"""),10.0)</f>
        <v>10</v>
      </c>
      <c r="H928" s="1">
        <f>IFERROR(__xludf.DUMMYFUNCTION("""COMPUTED_VALUE"""),13.0)</f>
        <v>13</v>
      </c>
      <c r="I928" s="1">
        <f>IFERROR(__xludf.DUMMYFUNCTION("""COMPUTED_VALUE"""),14.0)</f>
        <v>14</v>
      </c>
      <c r="J928" s="1" t="b">
        <f t="array" ref="J928">IF(NOT(H928=""),AND(C928:H928&gt;B928:G928),IF(NOT(G928=""),AND(C928:G928&gt;B928:F928),IF(NOT(F928=""),AND(C928:F928&gt;B928:E928),AND(C928:E928&gt;B928:D928))))</f>
        <v>1</v>
      </c>
      <c r="K928" s="1" t="b">
        <f t="array" ref="K928">IF(NOT(H928=""),AND(C928:H928&lt;B928:G928),IF(NOT(G928=""),AND(C928:G928&lt;B928:F928),IF(NOT(F928=""),AND(C928:F928&lt;B928:E928),AND(C928:E928&lt;B928:D928))))</f>
        <v>0</v>
      </c>
      <c r="L928" s="1" t="b">
        <f t="array" ref="L928">IF(NOT(H928=""),AND(AND(ABS(C928:H928-B928:G928)&gt;0),AND(ABS(C928:H928-B928:G928)&lt;4)),IF(NOT(G928=""),AND(AND(ABS(C928:G928-B928:F928)&gt;0),AND(ABS(C928:G928-B928:F928)&lt;4)),IF(NOT(F928=""),AND(AND(ABS(C928:F928-B928:E928)&gt;0),AND(ABS(C928:F928-B928:E928)&lt;4)),AND(AND(ABS(C928:E928-B928:D928)&gt;0),AND(ABS(C928:E928-B928:D928)&lt;4)))))</f>
        <v>1</v>
      </c>
      <c r="M928" s="1" t="b">
        <f t="shared" si="1"/>
        <v>1</v>
      </c>
    </row>
    <row r="929" ht="15.75" customHeight="1">
      <c r="A929" s="1" t="s">
        <v>938</v>
      </c>
      <c r="B929" s="1">
        <f>IFERROR(__xludf.DUMMYFUNCTION("SPLIT(A929,"" "")"),18.0)</f>
        <v>18</v>
      </c>
      <c r="C929" s="1">
        <f>IFERROR(__xludf.DUMMYFUNCTION("""COMPUTED_VALUE"""),16.0)</f>
        <v>16</v>
      </c>
      <c r="D929" s="1">
        <f>IFERROR(__xludf.DUMMYFUNCTION("""COMPUTED_VALUE"""),13.0)</f>
        <v>13</v>
      </c>
      <c r="E929" s="1">
        <f>IFERROR(__xludf.DUMMYFUNCTION("""COMPUTED_VALUE"""),12.0)</f>
        <v>12</v>
      </c>
      <c r="F929" s="1">
        <f>IFERROR(__xludf.DUMMYFUNCTION("""COMPUTED_VALUE"""),10.0)</f>
        <v>10</v>
      </c>
      <c r="G929" s="1">
        <f>IFERROR(__xludf.DUMMYFUNCTION("""COMPUTED_VALUE"""),8.0)</f>
        <v>8</v>
      </c>
      <c r="H929" s="1">
        <f>IFERROR(__xludf.DUMMYFUNCTION("""COMPUTED_VALUE"""),5.0)</f>
        <v>5</v>
      </c>
      <c r="I929" s="1">
        <f>IFERROR(__xludf.DUMMYFUNCTION("""COMPUTED_VALUE"""),3.0)</f>
        <v>3</v>
      </c>
      <c r="J929" s="1" t="b">
        <f t="array" ref="J929">IF(NOT(H929=""),AND(C929:H929&gt;B929:G929),IF(NOT(G929=""),AND(C929:G929&gt;B929:F929),IF(NOT(F929=""),AND(C929:F929&gt;B929:E929),AND(C929:E929&gt;B929:D929))))</f>
        <v>0</v>
      </c>
      <c r="K929" s="1" t="b">
        <f t="array" ref="K929">IF(NOT(H929=""),AND(C929:H929&lt;B929:G929),IF(NOT(G929=""),AND(C929:G929&lt;B929:F929),IF(NOT(F929=""),AND(C929:F929&lt;B929:E929),AND(C929:E929&lt;B929:D929))))</f>
        <v>1</v>
      </c>
      <c r="L929" s="1" t="b">
        <f t="array" ref="L929">IF(NOT(H929=""),AND(AND(ABS(C929:H929-B929:G929)&gt;0),AND(ABS(C929:H929-B929:G929)&lt;4)),IF(NOT(G929=""),AND(AND(ABS(C929:G929-B929:F929)&gt;0),AND(ABS(C929:G929-B929:F929)&lt;4)),IF(NOT(F929=""),AND(AND(ABS(C929:F929-B929:E929)&gt;0),AND(ABS(C929:F929-B929:E929)&lt;4)),AND(AND(ABS(C929:E929-B929:D929)&gt;0),AND(ABS(C929:E929-B929:D929)&lt;4)))))</f>
        <v>1</v>
      </c>
      <c r="M929" s="1" t="b">
        <f t="shared" si="1"/>
        <v>1</v>
      </c>
    </row>
    <row r="930" ht="15.75" customHeight="1">
      <c r="A930" s="1" t="s">
        <v>939</v>
      </c>
      <c r="B930" s="1">
        <f>IFERROR(__xludf.DUMMYFUNCTION("SPLIT(A930,"" "")"),82.0)</f>
        <v>82</v>
      </c>
      <c r="C930" s="1">
        <f>IFERROR(__xludf.DUMMYFUNCTION("""COMPUTED_VALUE"""),85.0)</f>
        <v>85</v>
      </c>
      <c r="D930" s="1">
        <f>IFERROR(__xludf.DUMMYFUNCTION("""COMPUTED_VALUE"""),86.0)</f>
        <v>86</v>
      </c>
      <c r="E930" s="1">
        <f>IFERROR(__xludf.DUMMYFUNCTION("""COMPUTED_VALUE"""),87.0)</f>
        <v>87</v>
      </c>
      <c r="F930" s="2">
        <f>IFERROR(__xludf.DUMMYFUNCTION("""COMPUTED_VALUE"""),88.0)</f>
        <v>88</v>
      </c>
      <c r="J930" s="1" t="b">
        <f t="array" ref="J930">IF(NOT(H930=""),AND(C930:H930&gt;B930:G930),IF(NOT(G930=""),AND(C930:G930&gt;B930:F930),IF(NOT(F930=""),AND(C930:F930&gt;B930:E930),AND(C930:E930&gt;B930:D930))))</f>
        <v>1</v>
      </c>
      <c r="K930" s="1" t="b">
        <f t="array" ref="K930">IF(NOT(H930=""),AND(C930:H930&lt;B930:G930),IF(NOT(G930=""),AND(C930:G930&lt;B930:F930),IF(NOT(F930=""),AND(C930:F930&lt;B930:E930),AND(C930:E930&lt;B930:D930))))</f>
        <v>0</v>
      </c>
      <c r="L930" s="1" t="b">
        <f t="array" ref="L930">IF(NOT(H930=""),AND(AND(ABS(C930:H930-B930:G930)&gt;0),AND(ABS(C930:H930-B930:G930)&lt;4)),IF(NOT(G930=""),AND(AND(ABS(C930:G930-B930:F930)&gt;0),AND(ABS(C930:G930-B930:F930)&lt;4)),IF(NOT(F930=""),AND(AND(ABS(C930:F930-B930:E930)&gt;0),AND(ABS(C930:F930-B930:E930)&lt;4)),AND(AND(ABS(C930:E930-B930:D930)&gt;0),AND(ABS(C930:E930-B930:D930)&lt;4)))))</f>
        <v>1</v>
      </c>
      <c r="M930" s="1" t="b">
        <f t="shared" si="1"/>
        <v>1</v>
      </c>
    </row>
    <row r="931" ht="15.75" customHeight="1">
      <c r="A931" s="1" t="s">
        <v>940</v>
      </c>
      <c r="B931" s="1">
        <f>IFERROR(__xludf.DUMMYFUNCTION("SPLIT(A931,"" "")"),17.0)</f>
        <v>17</v>
      </c>
      <c r="C931" s="1">
        <f>IFERROR(__xludf.DUMMYFUNCTION("""COMPUTED_VALUE"""),16.0)</f>
        <v>16</v>
      </c>
      <c r="D931" s="1">
        <f>IFERROR(__xludf.DUMMYFUNCTION("""COMPUTED_VALUE"""),15.0)</f>
        <v>15</v>
      </c>
      <c r="E931" s="1">
        <f>IFERROR(__xludf.DUMMYFUNCTION("""COMPUTED_VALUE"""),14.0)</f>
        <v>14</v>
      </c>
      <c r="F931" s="2">
        <f>IFERROR(__xludf.DUMMYFUNCTION("""COMPUTED_VALUE"""),12.0)</f>
        <v>12</v>
      </c>
      <c r="J931" s="1" t="b">
        <f t="array" ref="J931">IF(NOT(H931=""),AND(C931:H931&gt;B931:G931),IF(NOT(G931=""),AND(C931:G931&gt;B931:F931),IF(NOT(F931=""),AND(C931:F931&gt;B931:E931),AND(C931:E931&gt;B931:D931))))</f>
        <v>0</v>
      </c>
      <c r="K931" s="1" t="b">
        <f t="array" ref="K931">IF(NOT(H931=""),AND(C931:H931&lt;B931:G931),IF(NOT(G931=""),AND(C931:G931&lt;B931:F931),IF(NOT(F931=""),AND(C931:F931&lt;B931:E931),AND(C931:E931&lt;B931:D931))))</f>
        <v>1</v>
      </c>
      <c r="L931" s="1" t="b">
        <f t="array" ref="L931">IF(NOT(H931=""),AND(AND(ABS(C931:H931-B931:G931)&gt;0),AND(ABS(C931:H931-B931:G931)&lt;4)),IF(NOT(G931=""),AND(AND(ABS(C931:G931-B931:F931)&gt;0),AND(ABS(C931:G931-B931:F931)&lt;4)),IF(NOT(F931=""),AND(AND(ABS(C931:F931-B931:E931)&gt;0),AND(ABS(C931:F931-B931:E931)&lt;4)),AND(AND(ABS(C931:E931-B931:D931)&gt;0),AND(ABS(C931:E931-B931:D931)&lt;4)))))</f>
        <v>1</v>
      </c>
      <c r="M931" s="1" t="b">
        <f t="shared" si="1"/>
        <v>1</v>
      </c>
    </row>
    <row r="932" ht="15.75" customHeight="1">
      <c r="A932" s="1" t="s">
        <v>941</v>
      </c>
      <c r="B932" s="1">
        <f>IFERROR(__xludf.DUMMYFUNCTION("SPLIT(A932,"" "")"),20.0)</f>
        <v>20</v>
      </c>
      <c r="C932" s="1">
        <f>IFERROR(__xludf.DUMMYFUNCTION("""COMPUTED_VALUE"""),17.0)</f>
        <v>17</v>
      </c>
      <c r="D932" s="1">
        <f>IFERROR(__xludf.DUMMYFUNCTION("""COMPUTED_VALUE"""),16.0)</f>
        <v>16</v>
      </c>
      <c r="E932" s="1">
        <f>IFERROR(__xludf.DUMMYFUNCTION("""COMPUTED_VALUE"""),13.0)</f>
        <v>13</v>
      </c>
      <c r="F932" s="1">
        <f>IFERROR(__xludf.DUMMYFUNCTION("""COMPUTED_VALUE"""),11.0)</f>
        <v>11</v>
      </c>
      <c r="G932" s="1">
        <f>IFERROR(__xludf.DUMMYFUNCTION("""COMPUTED_VALUE"""),10.0)</f>
        <v>10</v>
      </c>
      <c r="H932" s="2">
        <f>IFERROR(__xludf.DUMMYFUNCTION("""COMPUTED_VALUE"""),9.0)</f>
        <v>9</v>
      </c>
      <c r="J932" s="1" t="b">
        <f t="array" ref="J932">IF(NOT(H932=""),AND(C932:H932&gt;B932:G932),IF(NOT(G932=""),AND(C932:G932&gt;B932:F932),IF(NOT(F932=""),AND(C932:F932&gt;B932:E932),AND(C932:E932&gt;B932:D932))))</f>
        <v>0</v>
      </c>
      <c r="K932" s="1" t="b">
        <f t="array" ref="K932">IF(NOT(H932=""),AND(C932:H932&lt;B932:G932),IF(NOT(G932=""),AND(C932:G932&lt;B932:F932),IF(NOT(F932=""),AND(C932:F932&lt;B932:E932),AND(C932:E932&lt;B932:D932))))</f>
        <v>1</v>
      </c>
      <c r="L932" s="1" t="b">
        <f t="array" ref="L932">IF(NOT(H932=""),AND(AND(ABS(C932:H932-B932:G932)&gt;0),AND(ABS(C932:H932-B932:G932)&lt;4)),IF(NOT(G932=""),AND(AND(ABS(C932:G932-B932:F932)&gt;0),AND(ABS(C932:G932-B932:F932)&lt;4)),IF(NOT(F932=""),AND(AND(ABS(C932:F932-B932:E932)&gt;0),AND(ABS(C932:F932-B932:E932)&lt;4)),AND(AND(ABS(C932:E932-B932:D932)&gt;0),AND(ABS(C932:E932-B932:D932)&lt;4)))))</f>
        <v>1</v>
      </c>
      <c r="M932" s="1" t="b">
        <f t="shared" si="1"/>
        <v>1</v>
      </c>
    </row>
    <row r="933" ht="15.75" customHeight="1">
      <c r="A933" s="1" t="s">
        <v>942</v>
      </c>
      <c r="B933" s="1">
        <f>IFERROR(__xludf.DUMMYFUNCTION("SPLIT(A933,"" "")"),72.0)</f>
        <v>72</v>
      </c>
      <c r="C933" s="1">
        <f>IFERROR(__xludf.DUMMYFUNCTION("""COMPUTED_VALUE"""),70.0)</f>
        <v>70</v>
      </c>
      <c r="D933" s="1">
        <f>IFERROR(__xludf.DUMMYFUNCTION("""COMPUTED_VALUE"""),67.0)</f>
        <v>67</v>
      </c>
      <c r="E933" s="1">
        <f>IFERROR(__xludf.DUMMYFUNCTION("""COMPUTED_VALUE"""),64.0)</f>
        <v>64</v>
      </c>
      <c r="F933" s="1">
        <f>IFERROR(__xludf.DUMMYFUNCTION("""COMPUTED_VALUE"""),62.0)</f>
        <v>62</v>
      </c>
      <c r="G933" s="1">
        <f>IFERROR(__xludf.DUMMYFUNCTION("""COMPUTED_VALUE"""),61.0)</f>
        <v>61</v>
      </c>
      <c r="H933" s="1">
        <f>IFERROR(__xludf.DUMMYFUNCTION("""COMPUTED_VALUE"""),59.0)</f>
        <v>59</v>
      </c>
      <c r="I933" s="1">
        <f>IFERROR(__xludf.DUMMYFUNCTION("""COMPUTED_VALUE"""),56.0)</f>
        <v>56</v>
      </c>
      <c r="J933" s="1" t="b">
        <f t="array" ref="J933">IF(NOT(H933=""),AND(C933:H933&gt;B933:G933),IF(NOT(G933=""),AND(C933:G933&gt;B933:F933),IF(NOT(F933=""),AND(C933:F933&gt;B933:E933),AND(C933:E933&gt;B933:D933))))</f>
        <v>0</v>
      </c>
      <c r="K933" s="1" t="b">
        <f t="array" ref="K933">IF(NOT(H933=""),AND(C933:H933&lt;B933:G933),IF(NOT(G933=""),AND(C933:G933&lt;B933:F933),IF(NOT(F933=""),AND(C933:F933&lt;B933:E933),AND(C933:E933&lt;B933:D933))))</f>
        <v>1</v>
      </c>
      <c r="L933" s="1" t="b">
        <f t="array" ref="L933">IF(NOT(H933=""),AND(AND(ABS(C933:H933-B933:G933)&gt;0),AND(ABS(C933:H933-B933:G933)&lt;4)),IF(NOT(G933=""),AND(AND(ABS(C933:G933-B933:F933)&gt;0),AND(ABS(C933:G933-B933:F933)&lt;4)),IF(NOT(F933=""),AND(AND(ABS(C933:F933-B933:E933)&gt;0),AND(ABS(C933:F933-B933:E933)&lt;4)),AND(AND(ABS(C933:E933-B933:D933)&gt;0),AND(ABS(C933:E933-B933:D933)&lt;4)))))</f>
        <v>1</v>
      </c>
      <c r="M933" s="1" t="b">
        <f t="shared" si="1"/>
        <v>1</v>
      </c>
    </row>
    <row r="934" ht="15.75" customHeight="1">
      <c r="A934" s="1" t="s">
        <v>943</v>
      </c>
      <c r="B934" s="1">
        <f>IFERROR(__xludf.DUMMYFUNCTION("SPLIT(A934,"" "")"),57.0)</f>
        <v>57</v>
      </c>
      <c r="C934" s="1">
        <f>IFERROR(__xludf.DUMMYFUNCTION("""COMPUTED_VALUE"""),60.0)</f>
        <v>60</v>
      </c>
      <c r="D934" s="1">
        <f>IFERROR(__xludf.DUMMYFUNCTION("""COMPUTED_VALUE"""),61.0)</f>
        <v>61</v>
      </c>
      <c r="E934" s="1">
        <f>IFERROR(__xludf.DUMMYFUNCTION("""COMPUTED_VALUE"""),63.0)</f>
        <v>63</v>
      </c>
      <c r="F934" s="1">
        <f>IFERROR(__xludf.DUMMYFUNCTION("""COMPUTED_VALUE"""),65.0)</f>
        <v>65</v>
      </c>
      <c r="G934" s="2">
        <f>IFERROR(__xludf.DUMMYFUNCTION("""COMPUTED_VALUE"""),67.0)</f>
        <v>67</v>
      </c>
      <c r="J934" s="1" t="b">
        <f t="array" ref="J934">IF(NOT(H934=""),AND(C934:H934&gt;B934:G934),IF(NOT(G934=""),AND(C934:G934&gt;B934:F934),IF(NOT(F934=""),AND(C934:F934&gt;B934:E934),AND(C934:E934&gt;B934:D934))))</f>
        <v>1</v>
      </c>
      <c r="K934" s="1" t="b">
        <f t="array" ref="K934">IF(NOT(H934=""),AND(C934:H934&lt;B934:G934),IF(NOT(G934=""),AND(C934:G934&lt;B934:F934),IF(NOT(F934=""),AND(C934:F934&lt;B934:E934),AND(C934:E934&lt;B934:D934))))</f>
        <v>0</v>
      </c>
      <c r="L934" s="1" t="b">
        <f t="array" ref="L934">IF(NOT(H934=""),AND(AND(ABS(C934:H934-B934:G934)&gt;0),AND(ABS(C934:H934-B934:G934)&lt;4)),IF(NOT(G934=""),AND(AND(ABS(C934:G934-B934:F934)&gt;0),AND(ABS(C934:G934-B934:F934)&lt;4)),IF(NOT(F934=""),AND(AND(ABS(C934:F934-B934:E934)&gt;0),AND(ABS(C934:F934-B934:E934)&lt;4)),AND(AND(ABS(C934:E934-B934:D934)&gt;0),AND(ABS(C934:E934-B934:D934)&lt;4)))))</f>
        <v>1</v>
      </c>
      <c r="M934" s="1" t="b">
        <f t="shared" si="1"/>
        <v>1</v>
      </c>
    </row>
    <row r="935" ht="15.75" customHeight="1">
      <c r="A935" s="1" t="s">
        <v>944</v>
      </c>
      <c r="B935" s="1">
        <f>IFERROR(__xludf.DUMMYFUNCTION("SPLIT(A935,"" "")"),44.0)</f>
        <v>44</v>
      </c>
      <c r="C935" s="1">
        <f>IFERROR(__xludf.DUMMYFUNCTION("""COMPUTED_VALUE"""),42.0)</f>
        <v>42</v>
      </c>
      <c r="D935" s="1">
        <f>IFERROR(__xludf.DUMMYFUNCTION("""COMPUTED_VALUE"""),39.0)</f>
        <v>39</v>
      </c>
      <c r="E935" s="1">
        <f>IFERROR(__xludf.DUMMYFUNCTION("""COMPUTED_VALUE"""),38.0)</f>
        <v>38</v>
      </c>
      <c r="F935" s="2">
        <f>IFERROR(__xludf.DUMMYFUNCTION("""COMPUTED_VALUE"""),37.0)</f>
        <v>37</v>
      </c>
      <c r="J935" s="1" t="b">
        <f t="array" ref="J935">IF(NOT(H935=""),AND(C935:H935&gt;B935:G935),IF(NOT(G935=""),AND(C935:G935&gt;B935:F935),IF(NOT(F935=""),AND(C935:F935&gt;B935:E935),AND(C935:E935&gt;B935:D935))))</f>
        <v>0</v>
      </c>
      <c r="K935" s="1" t="b">
        <f t="array" ref="K935">IF(NOT(H935=""),AND(C935:H935&lt;B935:G935),IF(NOT(G935=""),AND(C935:G935&lt;B935:F935),IF(NOT(F935=""),AND(C935:F935&lt;B935:E935),AND(C935:E935&lt;B935:D935))))</f>
        <v>1</v>
      </c>
      <c r="L935" s="1" t="b">
        <f t="array" ref="L935">IF(NOT(H935=""),AND(AND(ABS(C935:H935-B935:G935)&gt;0),AND(ABS(C935:H935-B935:G935)&lt;4)),IF(NOT(G935=""),AND(AND(ABS(C935:G935-B935:F935)&gt;0),AND(ABS(C935:G935-B935:F935)&lt;4)),IF(NOT(F935=""),AND(AND(ABS(C935:F935-B935:E935)&gt;0),AND(ABS(C935:F935-B935:E935)&lt;4)),AND(AND(ABS(C935:E935-B935:D935)&gt;0),AND(ABS(C935:E935-B935:D935)&lt;4)))))</f>
        <v>1</v>
      </c>
      <c r="M935" s="1" t="b">
        <f t="shared" si="1"/>
        <v>1</v>
      </c>
    </row>
    <row r="936" ht="15.75" customHeight="1">
      <c r="A936" s="1" t="s">
        <v>945</v>
      </c>
      <c r="B936" s="1">
        <f>IFERROR(__xludf.DUMMYFUNCTION("SPLIT(A936,"" "")"),35.0)</f>
        <v>35</v>
      </c>
      <c r="C936" s="1">
        <f>IFERROR(__xludf.DUMMYFUNCTION("""COMPUTED_VALUE"""),38.0)</f>
        <v>38</v>
      </c>
      <c r="D936" s="1">
        <f>IFERROR(__xludf.DUMMYFUNCTION("""COMPUTED_VALUE"""),40.0)</f>
        <v>40</v>
      </c>
      <c r="E936" s="1">
        <f>IFERROR(__xludf.DUMMYFUNCTION("""COMPUTED_VALUE"""),41.0)</f>
        <v>41</v>
      </c>
      <c r="F936" s="2">
        <f>IFERROR(__xludf.DUMMYFUNCTION("""COMPUTED_VALUE"""),44.0)</f>
        <v>44</v>
      </c>
      <c r="J936" s="1" t="b">
        <f t="array" ref="J936">IF(NOT(H936=""),AND(C936:H936&gt;B936:G936),IF(NOT(G936=""),AND(C936:G936&gt;B936:F936),IF(NOT(F936=""),AND(C936:F936&gt;B936:E936),AND(C936:E936&gt;B936:D936))))</f>
        <v>1</v>
      </c>
      <c r="K936" s="1" t="b">
        <f t="array" ref="K936">IF(NOT(H936=""),AND(C936:H936&lt;B936:G936),IF(NOT(G936=""),AND(C936:G936&lt;B936:F936),IF(NOT(F936=""),AND(C936:F936&lt;B936:E936),AND(C936:E936&lt;B936:D936))))</f>
        <v>0</v>
      </c>
      <c r="L936" s="1" t="b">
        <f t="array" ref="L936">IF(NOT(H936=""),AND(AND(ABS(C936:H936-B936:G936)&gt;0),AND(ABS(C936:H936-B936:G936)&lt;4)),IF(NOT(G936=""),AND(AND(ABS(C936:G936-B936:F936)&gt;0),AND(ABS(C936:G936-B936:F936)&lt;4)),IF(NOT(F936=""),AND(AND(ABS(C936:F936-B936:E936)&gt;0),AND(ABS(C936:F936-B936:E936)&lt;4)),AND(AND(ABS(C936:E936-B936:D936)&gt;0),AND(ABS(C936:E936-B936:D936)&lt;4)))))</f>
        <v>1</v>
      </c>
      <c r="M936" s="1" t="b">
        <f t="shared" si="1"/>
        <v>1</v>
      </c>
    </row>
    <row r="937" ht="15.75" customHeight="1">
      <c r="A937" s="1" t="s">
        <v>946</v>
      </c>
      <c r="B937" s="1">
        <f>IFERROR(__xludf.DUMMYFUNCTION("SPLIT(A937,"" "")"),31.0)</f>
        <v>31</v>
      </c>
      <c r="C937" s="1">
        <f>IFERROR(__xludf.DUMMYFUNCTION("""COMPUTED_VALUE"""),30.0)</f>
        <v>30</v>
      </c>
      <c r="D937" s="1">
        <f>IFERROR(__xludf.DUMMYFUNCTION("""COMPUTED_VALUE"""),27.0)</f>
        <v>27</v>
      </c>
      <c r="E937" s="1">
        <f>IFERROR(__xludf.DUMMYFUNCTION("""COMPUTED_VALUE"""),26.0)</f>
        <v>26</v>
      </c>
      <c r="F937" s="1">
        <f>IFERROR(__xludf.DUMMYFUNCTION("""COMPUTED_VALUE"""),24.0)</f>
        <v>24</v>
      </c>
      <c r="G937" s="2">
        <f>IFERROR(__xludf.DUMMYFUNCTION("""COMPUTED_VALUE"""),22.0)</f>
        <v>22</v>
      </c>
      <c r="J937" s="1" t="b">
        <f t="array" ref="J937">IF(NOT(H937=""),AND(C937:H937&gt;B937:G937),IF(NOT(G937=""),AND(C937:G937&gt;B937:F937),IF(NOT(F937=""),AND(C937:F937&gt;B937:E937),AND(C937:E937&gt;B937:D937))))</f>
        <v>0</v>
      </c>
      <c r="K937" s="1" t="b">
        <f t="array" ref="K937">IF(NOT(H937=""),AND(C937:H937&lt;B937:G937),IF(NOT(G937=""),AND(C937:G937&lt;B937:F937),IF(NOT(F937=""),AND(C937:F937&lt;B937:E937),AND(C937:E937&lt;B937:D937))))</f>
        <v>1</v>
      </c>
      <c r="L937" s="1" t="b">
        <f t="array" ref="L937">IF(NOT(H937=""),AND(AND(ABS(C937:H937-B937:G937)&gt;0),AND(ABS(C937:H937-B937:G937)&lt;4)),IF(NOT(G937=""),AND(AND(ABS(C937:G937-B937:F937)&gt;0),AND(ABS(C937:G937-B937:F937)&lt;4)),IF(NOT(F937=""),AND(AND(ABS(C937:F937-B937:E937)&gt;0),AND(ABS(C937:F937-B937:E937)&lt;4)),AND(AND(ABS(C937:E937-B937:D937)&gt;0),AND(ABS(C937:E937-B937:D937)&lt;4)))))</f>
        <v>1</v>
      </c>
      <c r="M937" s="1" t="b">
        <f t="shared" si="1"/>
        <v>1</v>
      </c>
    </row>
    <row r="938" ht="15.75" customHeight="1">
      <c r="A938" s="1" t="s">
        <v>947</v>
      </c>
      <c r="B938" s="1">
        <f>IFERROR(__xludf.DUMMYFUNCTION("SPLIT(A938,"" "")"),18.0)</f>
        <v>18</v>
      </c>
      <c r="C938" s="1">
        <f>IFERROR(__xludf.DUMMYFUNCTION("""COMPUTED_VALUE"""),15.0)</f>
        <v>15</v>
      </c>
      <c r="D938" s="1">
        <f>IFERROR(__xludf.DUMMYFUNCTION("""COMPUTED_VALUE"""),12.0)</f>
        <v>12</v>
      </c>
      <c r="E938" s="1">
        <f>IFERROR(__xludf.DUMMYFUNCTION("""COMPUTED_VALUE"""),11.0)</f>
        <v>11</v>
      </c>
      <c r="F938" s="1">
        <f>IFERROR(__xludf.DUMMYFUNCTION("""COMPUTED_VALUE"""),10.0)</f>
        <v>10</v>
      </c>
      <c r="G938" s="1">
        <f>IFERROR(__xludf.DUMMYFUNCTION("""COMPUTED_VALUE"""),9.0)</f>
        <v>9</v>
      </c>
      <c r="H938" s="2">
        <f>IFERROR(__xludf.DUMMYFUNCTION("""COMPUTED_VALUE"""),7.0)</f>
        <v>7</v>
      </c>
      <c r="J938" s="1" t="b">
        <f t="array" ref="J938">IF(NOT(H938=""),AND(C938:H938&gt;B938:G938),IF(NOT(G938=""),AND(C938:G938&gt;B938:F938),IF(NOT(F938=""),AND(C938:F938&gt;B938:E938),AND(C938:E938&gt;B938:D938))))</f>
        <v>0</v>
      </c>
      <c r="K938" s="1" t="b">
        <f t="array" ref="K938">IF(NOT(H938=""),AND(C938:H938&lt;B938:G938),IF(NOT(G938=""),AND(C938:G938&lt;B938:F938),IF(NOT(F938=""),AND(C938:F938&lt;B938:E938),AND(C938:E938&lt;B938:D938))))</f>
        <v>1</v>
      </c>
      <c r="L938" s="1" t="b">
        <f t="array" ref="L938">IF(NOT(H938=""),AND(AND(ABS(C938:H938-B938:G938)&gt;0),AND(ABS(C938:H938-B938:G938)&lt;4)),IF(NOT(G938=""),AND(AND(ABS(C938:G938-B938:F938)&gt;0),AND(ABS(C938:G938-B938:F938)&lt;4)),IF(NOT(F938=""),AND(AND(ABS(C938:F938-B938:E938)&gt;0),AND(ABS(C938:F938-B938:E938)&lt;4)),AND(AND(ABS(C938:E938-B938:D938)&gt;0),AND(ABS(C938:E938-B938:D938)&lt;4)))))</f>
        <v>1</v>
      </c>
      <c r="M938" s="1" t="b">
        <f t="shared" si="1"/>
        <v>1</v>
      </c>
    </row>
    <row r="939" ht="15.75" customHeight="1">
      <c r="A939" s="1" t="s">
        <v>948</v>
      </c>
      <c r="B939" s="1">
        <f>IFERROR(__xludf.DUMMYFUNCTION("SPLIT(A939,"" "")"),30.0)</f>
        <v>30</v>
      </c>
      <c r="C939" s="1">
        <f>IFERROR(__xludf.DUMMYFUNCTION("""COMPUTED_VALUE"""),31.0)</f>
        <v>31</v>
      </c>
      <c r="D939" s="1">
        <f>IFERROR(__xludf.DUMMYFUNCTION("""COMPUTED_VALUE"""),32.0)</f>
        <v>32</v>
      </c>
      <c r="E939" s="1">
        <f>IFERROR(__xludf.DUMMYFUNCTION("""COMPUTED_VALUE"""),33.0)</f>
        <v>33</v>
      </c>
      <c r="F939" s="1">
        <f>IFERROR(__xludf.DUMMYFUNCTION("""COMPUTED_VALUE"""),36.0)</f>
        <v>36</v>
      </c>
      <c r="G939" s="1">
        <f>IFERROR(__xludf.DUMMYFUNCTION("""COMPUTED_VALUE"""),38.0)</f>
        <v>38</v>
      </c>
      <c r="H939" s="1">
        <f>IFERROR(__xludf.DUMMYFUNCTION("""COMPUTED_VALUE"""),39.0)</f>
        <v>39</v>
      </c>
      <c r="I939" s="1">
        <f>IFERROR(__xludf.DUMMYFUNCTION("""COMPUTED_VALUE"""),42.0)</f>
        <v>42</v>
      </c>
      <c r="J939" s="1" t="b">
        <f t="array" ref="J939">IF(NOT(H939=""),AND(C939:H939&gt;B939:G939),IF(NOT(G939=""),AND(C939:G939&gt;B939:F939),IF(NOT(F939=""),AND(C939:F939&gt;B939:E939),AND(C939:E939&gt;B939:D939))))</f>
        <v>1</v>
      </c>
      <c r="K939" s="1" t="b">
        <f t="array" ref="K939">IF(NOT(H939=""),AND(C939:H939&lt;B939:G939),IF(NOT(G939=""),AND(C939:G939&lt;B939:F939),IF(NOT(F939=""),AND(C939:F939&lt;B939:E939),AND(C939:E939&lt;B939:D939))))</f>
        <v>0</v>
      </c>
      <c r="L939" s="1" t="b">
        <f t="array" ref="L939">IF(NOT(H939=""),AND(AND(ABS(C939:H939-B939:G939)&gt;0),AND(ABS(C939:H939-B939:G939)&lt;4)),IF(NOT(G939=""),AND(AND(ABS(C939:G939-B939:F939)&gt;0),AND(ABS(C939:G939-B939:F939)&lt;4)),IF(NOT(F939=""),AND(AND(ABS(C939:F939-B939:E939)&gt;0),AND(ABS(C939:F939-B939:E939)&lt;4)),AND(AND(ABS(C939:E939-B939:D939)&gt;0),AND(ABS(C939:E939-B939:D939)&lt;4)))))</f>
        <v>1</v>
      </c>
      <c r="M939" s="1" t="b">
        <f t="shared" si="1"/>
        <v>1</v>
      </c>
    </row>
    <row r="940" ht="15.75" customHeight="1">
      <c r="A940" s="1" t="s">
        <v>949</v>
      </c>
      <c r="B940" s="1">
        <f>IFERROR(__xludf.DUMMYFUNCTION("SPLIT(A940,"" "")"),61.0)</f>
        <v>61</v>
      </c>
      <c r="C940" s="1">
        <f>IFERROR(__xludf.DUMMYFUNCTION("""COMPUTED_VALUE"""),60.0)</f>
        <v>60</v>
      </c>
      <c r="D940" s="1">
        <f>IFERROR(__xludf.DUMMYFUNCTION("""COMPUTED_VALUE"""),58.0)</f>
        <v>58</v>
      </c>
      <c r="E940" s="1">
        <f>IFERROR(__xludf.DUMMYFUNCTION("""COMPUTED_VALUE"""),56.0)</f>
        <v>56</v>
      </c>
      <c r="F940" s="1">
        <f>IFERROR(__xludf.DUMMYFUNCTION("""COMPUTED_VALUE"""),53.0)</f>
        <v>53</v>
      </c>
      <c r="G940" s="1">
        <f>IFERROR(__xludf.DUMMYFUNCTION("""COMPUTED_VALUE"""),52.0)</f>
        <v>52</v>
      </c>
      <c r="H940" s="2">
        <f>IFERROR(__xludf.DUMMYFUNCTION("""COMPUTED_VALUE"""),49.0)</f>
        <v>49</v>
      </c>
      <c r="J940" s="1" t="b">
        <f t="array" ref="J940">IF(NOT(H940=""),AND(C940:H940&gt;B940:G940),IF(NOT(G940=""),AND(C940:G940&gt;B940:F940),IF(NOT(F940=""),AND(C940:F940&gt;B940:E940),AND(C940:E940&gt;B940:D940))))</f>
        <v>0</v>
      </c>
      <c r="K940" s="1" t="b">
        <f t="array" ref="K940">IF(NOT(H940=""),AND(C940:H940&lt;B940:G940),IF(NOT(G940=""),AND(C940:G940&lt;B940:F940),IF(NOT(F940=""),AND(C940:F940&lt;B940:E940),AND(C940:E940&lt;B940:D940))))</f>
        <v>1</v>
      </c>
      <c r="L940" s="1" t="b">
        <f t="array" ref="L940">IF(NOT(H940=""),AND(AND(ABS(C940:H940-B940:G940)&gt;0),AND(ABS(C940:H940-B940:G940)&lt;4)),IF(NOT(G940=""),AND(AND(ABS(C940:G940-B940:F940)&gt;0),AND(ABS(C940:G940-B940:F940)&lt;4)),IF(NOT(F940=""),AND(AND(ABS(C940:F940-B940:E940)&gt;0),AND(ABS(C940:F940-B940:E940)&lt;4)),AND(AND(ABS(C940:E940-B940:D940)&gt;0),AND(ABS(C940:E940-B940:D940)&lt;4)))))</f>
        <v>1</v>
      </c>
      <c r="M940" s="1" t="b">
        <f t="shared" si="1"/>
        <v>1</v>
      </c>
    </row>
    <row r="941" ht="15.75" customHeight="1">
      <c r="A941" s="1" t="s">
        <v>950</v>
      </c>
      <c r="B941" s="1">
        <f>IFERROR(__xludf.DUMMYFUNCTION("SPLIT(A941,"" "")"),53.0)</f>
        <v>53</v>
      </c>
      <c r="C941" s="1">
        <f>IFERROR(__xludf.DUMMYFUNCTION("""COMPUTED_VALUE"""),56.0)</f>
        <v>56</v>
      </c>
      <c r="D941" s="1">
        <f>IFERROR(__xludf.DUMMYFUNCTION("""COMPUTED_VALUE"""),58.0)</f>
        <v>58</v>
      </c>
      <c r="E941" s="1">
        <f>IFERROR(__xludf.DUMMYFUNCTION("""COMPUTED_VALUE"""),61.0)</f>
        <v>61</v>
      </c>
      <c r="F941" s="1">
        <f>IFERROR(__xludf.DUMMYFUNCTION("""COMPUTED_VALUE"""),62.0)</f>
        <v>62</v>
      </c>
      <c r="G941" s="2">
        <f>IFERROR(__xludf.DUMMYFUNCTION("""COMPUTED_VALUE"""),64.0)</f>
        <v>64</v>
      </c>
      <c r="J941" s="1" t="b">
        <f t="array" ref="J941">IF(NOT(H941=""),AND(C941:H941&gt;B941:G941),IF(NOT(G941=""),AND(C941:G941&gt;B941:F941),IF(NOT(F941=""),AND(C941:F941&gt;B941:E941),AND(C941:E941&gt;B941:D941))))</f>
        <v>1</v>
      </c>
      <c r="K941" s="1" t="b">
        <f t="array" ref="K941">IF(NOT(H941=""),AND(C941:H941&lt;B941:G941),IF(NOT(G941=""),AND(C941:G941&lt;B941:F941),IF(NOT(F941=""),AND(C941:F941&lt;B941:E941),AND(C941:E941&lt;B941:D941))))</f>
        <v>0</v>
      </c>
      <c r="L941" s="1" t="b">
        <f t="array" ref="L941">IF(NOT(H941=""),AND(AND(ABS(C941:H941-B941:G941)&gt;0),AND(ABS(C941:H941-B941:G941)&lt;4)),IF(NOT(G941=""),AND(AND(ABS(C941:G941-B941:F941)&gt;0),AND(ABS(C941:G941-B941:F941)&lt;4)),IF(NOT(F941=""),AND(AND(ABS(C941:F941-B941:E941)&gt;0),AND(ABS(C941:F941-B941:E941)&lt;4)),AND(AND(ABS(C941:E941-B941:D941)&gt;0),AND(ABS(C941:E941-B941:D941)&lt;4)))))</f>
        <v>1</v>
      </c>
      <c r="M941" s="1" t="b">
        <f t="shared" si="1"/>
        <v>1</v>
      </c>
    </row>
    <row r="942" ht="15.75" customHeight="1">
      <c r="A942" s="1" t="s">
        <v>951</v>
      </c>
      <c r="B942" s="1">
        <f>IFERROR(__xludf.DUMMYFUNCTION("SPLIT(A942,"" "")"),78.0)</f>
        <v>78</v>
      </c>
      <c r="C942" s="1">
        <f>IFERROR(__xludf.DUMMYFUNCTION("""COMPUTED_VALUE"""),79.0)</f>
        <v>79</v>
      </c>
      <c r="D942" s="1">
        <f>IFERROR(__xludf.DUMMYFUNCTION("""COMPUTED_VALUE"""),80.0)</f>
        <v>80</v>
      </c>
      <c r="E942" s="1">
        <f>IFERROR(__xludf.DUMMYFUNCTION("""COMPUTED_VALUE"""),83.0)</f>
        <v>83</v>
      </c>
      <c r="F942" s="2">
        <f>IFERROR(__xludf.DUMMYFUNCTION("""COMPUTED_VALUE"""),84.0)</f>
        <v>84</v>
      </c>
      <c r="J942" s="1" t="b">
        <f t="array" ref="J942">IF(NOT(H942=""),AND(C942:H942&gt;B942:G942),IF(NOT(G942=""),AND(C942:G942&gt;B942:F942),IF(NOT(F942=""),AND(C942:F942&gt;B942:E942),AND(C942:E942&gt;B942:D942))))</f>
        <v>1</v>
      </c>
      <c r="K942" s="1" t="b">
        <f t="array" ref="K942">IF(NOT(H942=""),AND(C942:H942&lt;B942:G942),IF(NOT(G942=""),AND(C942:G942&lt;B942:F942),IF(NOT(F942=""),AND(C942:F942&lt;B942:E942),AND(C942:E942&lt;B942:D942))))</f>
        <v>0</v>
      </c>
      <c r="L942" s="1" t="b">
        <f t="array" ref="L942">IF(NOT(H942=""),AND(AND(ABS(C942:H942-B942:G942)&gt;0),AND(ABS(C942:H942-B942:G942)&lt;4)),IF(NOT(G942=""),AND(AND(ABS(C942:G942-B942:F942)&gt;0),AND(ABS(C942:G942-B942:F942)&lt;4)),IF(NOT(F942=""),AND(AND(ABS(C942:F942-B942:E942)&gt;0),AND(ABS(C942:F942-B942:E942)&lt;4)),AND(AND(ABS(C942:E942-B942:D942)&gt;0),AND(ABS(C942:E942-B942:D942)&lt;4)))))</f>
        <v>1</v>
      </c>
      <c r="M942" s="1" t="b">
        <f t="shared" si="1"/>
        <v>1</v>
      </c>
    </row>
    <row r="943" ht="15.75" customHeight="1">
      <c r="A943" s="1" t="s">
        <v>952</v>
      </c>
      <c r="B943" s="1">
        <f>IFERROR(__xludf.DUMMYFUNCTION("SPLIT(A943,"" "")"),54.0)</f>
        <v>54</v>
      </c>
      <c r="C943" s="1">
        <f>IFERROR(__xludf.DUMMYFUNCTION("""COMPUTED_VALUE"""),51.0)</f>
        <v>51</v>
      </c>
      <c r="D943" s="1">
        <f>IFERROR(__xludf.DUMMYFUNCTION("""COMPUTED_VALUE"""),50.0)</f>
        <v>50</v>
      </c>
      <c r="E943" s="1">
        <f>IFERROR(__xludf.DUMMYFUNCTION("""COMPUTED_VALUE"""),49.0)</f>
        <v>49</v>
      </c>
      <c r="F943" s="2">
        <f>IFERROR(__xludf.DUMMYFUNCTION("""COMPUTED_VALUE"""),46.0)</f>
        <v>46</v>
      </c>
      <c r="J943" s="1" t="b">
        <f t="array" ref="J943">IF(NOT(H943=""),AND(C943:H943&gt;B943:G943),IF(NOT(G943=""),AND(C943:G943&gt;B943:F943),IF(NOT(F943=""),AND(C943:F943&gt;B943:E943),AND(C943:E943&gt;B943:D943))))</f>
        <v>0</v>
      </c>
      <c r="K943" s="1" t="b">
        <f t="array" ref="K943">IF(NOT(H943=""),AND(C943:H943&lt;B943:G943),IF(NOT(G943=""),AND(C943:G943&lt;B943:F943),IF(NOT(F943=""),AND(C943:F943&lt;B943:E943),AND(C943:E943&lt;B943:D943))))</f>
        <v>1</v>
      </c>
      <c r="L943" s="1" t="b">
        <f t="array" ref="L943">IF(NOT(H943=""),AND(AND(ABS(C943:H943-B943:G943)&gt;0),AND(ABS(C943:H943-B943:G943)&lt;4)),IF(NOT(G943=""),AND(AND(ABS(C943:G943-B943:F943)&gt;0),AND(ABS(C943:G943-B943:F943)&lt;4)),IF(NOT(F943=""),AND(AND(ABS(C943:F943-B943:E943)&gt;0),AND(ABS(C943:F943-B943:E943)&lt;4)),AND(AND(ABS(C943:E943-B943:D943)&gt;0),AND(ABS(C943:E943-B943:D943)&lt;4)))))</f>
        <v>1</v>
      </c>
      <c r="M943" s="1" t="b">
        <f t="shared" si="1"/>
        <v>1</v>
      </c>
    </row>
    <row r="944" ht="15.75" customHeight="1">
      <c r="A944" s="1" t="s">
        <v>953</v>
      </c>
      <c r="B944" s="1">
        <f>IFERROR(__xludf.DUMMYFUNCTION("SPLIT(A944,"" "")"),59.0)</f>
        <v>59</v>
      </c>
      <c r="C944" s="1">
        <f>IFERROR(__xludf.DUMMYFUNCTION("""COMPUTED_VALUE"""),61.0)</f>
        <v>61</v>
      </c>
      <c r="D944" s="1">
        <f>IFERROR(__xludf.DUMMYFUNCTION("""COMPUTED_VALUE"""),64.0)</f>
        <v>64</v>
      </c>
      <c r="E944" s="1">
        <f>IFERROR(__xludf.DUMMYFUNCTION("""COMPUTED_VALUE"""),66.0)</f>
        <v>66</v>
      </c>
      <c r="F944" s="1">
        <f>IFERROR(__xludf.DUMMYFUNCTION("""COMPUTED_VALUE"""),68.0)</f>
        <v>68</v>
      </c>
      <c r="G944" s="1">
        <f>IFERROR(__xludf.DUMMYFUNCTION("""COMPUTED_VALUE"""),71.0)</f>
        <v>71</v>
      </c>
      <c r="H944" s="2">
        <f>IFERROR(__xludf.DUMMYFUNCTION("""COMPUTED_VALUE"""),74.0)</f>
        <v>74</v>
      </c>
      <c r="J944" s="1" t="b">
        <f t="array" ref="J944">IF(NOT(H944=""),AND(C944:H944&gt;B944:G944),IF(NOT(G944=""),AND(C944:G944&gt;B944:F944),IF(NOT(F944=""),AND(C944:F944&gt;B944:E944),AND(C944:E944&gt;B944:D944))))</f>
        <v>1</v>
      </c>
      <c r="K944" s="1" t="b">
        <f t="array" ref="K944">IF(NOT(H944=""),AND(C944:H944&lt;B944:G944),IF(NOT(G944=""),AND(C944:G944&lt;B944:F944),IF(NOT(F944=""),AND(C944:F944&lt;B944:E944),AND(C944:E944&lt;B944:D944))))</f>
        <v>0</v>
      </c>
      <c r="L944" s="1" t="b">
        <f t="array" ref="L944">IF(NOT(H944=""),AND(AND(ABS(C944:H944-B944:G944)&gt;0),AND(ABS(C944:H944-B944:G944)&lt;4)),IF(NOT(G944=""),AND(AND(ABS(C944:G944-B944:F944)&gt;0),AND(ABS(C944:G944-B944:F944)&lt;4)),IF(NOT(F944=""),AND(AND(ABS(C944:F944-B944:E944)&gt;0),AND(ABS(C944:F944-B944:E944)&lt;4)),AND(AND(ABS(C944:E944-B944:D944)&gt;0),AND(ABS(C944:E944-B944:D944)&lt;4)))))</f>
        <v>1</v>
      </c>
      <c r="M944" s="1" t="b">
        <f t="shared" si="1"/>
        <v>1</v>
      </c>
    </row>
    <row r="945" ht="15.75" customHeight="1">
      <c r="A945" s="1" t="s">
        <v>954</v>
      </c>
      <c r="B945" s="1">
        <f>IFERROR(__xludf.DUMMYFUNCTION("SPLIT(A945,"" "")"),14.0)</f>
        <v>14</v>
      </c>
      <c r="C945" s="1">
        <f>IFERROR(__xludf.DUMMYFUNCTION("""COMPUTED_VALUE"""),12.0)</f>
        <v>12</v>
      </c>
      <c r="D945" s="1">
        <f>IFERROR(__xludf.DUMMYFUNCTION("""COMPUTED_VALUE"""),10.0)</f>
        <v>10</v>
      </c>
      <c r="E945" s="1">
        <f>IFERROR(__xludf.DUMMYFUNCTION("""COMPUTED_VALUE"""),8.0)</f>
        <v>8</v>
      </c>
      <c r="F945" s="1">
        <f>IFERROR(__xludf.DUMMYFUNCTION("""COMPUTED_VALUE"""),5.0)</f>
        <v>5</v>
      </c>
      <c r="G945" s="2">
        <f>IFERROR(__xludf.DUMMYFUNCTION("""COMPUTED_VALUE"""),2.0)</f>
        <v>2</v>
      </c>
      <c r="J945" s="1" t="b">
        <f t="array" ref="J945">IF(NOT(H945=""),AND(C945:H945&gt;B945:G945),IF(NOT(G945=""),AND(C945:G945&gt;B945:F945),IF(NOT(F945=""),AND(C945:F945&gt;B945:E945),AND(C945:E945&gt;B945:D945))))</f>
        <v>0</v>
      </c>
      <c r="K945" s="1" t="b">
        <f t="array" ref="K945">IF(NOT(H945=""),AND(C945:H945&lt;B945:G945),IF(NOT(G945=""),AND(C945:G945&lt;B945:F945),IF(NOT(F945=""),AND(C945:F945&lt;B945:E945),AND(C945:E945&lt;B945:D945))))</f>
        <v>1</v>
      </c>
      <c r="L945" s="1" t="b">
        <f t="array" ref="L945">IF(NOT(H945=""),AND(AND(ABS(C945:H945-B945:G945)&gt;0),AND(ABS(C945:H945-B945:G945)&lt;4)),IF(NOT(G945=""),AND(AND(ABS(C945:G945-B945:F945)&gt;0),AND(ABS(C945:G945-B945:F945)&lt;4)),IF(NOT(F945=""),AND(AND(ABS(C945:F945-B945:E945)&gt;0),AND(ABS(C945:F945-B945:E945)&lt;4)),AND(AND(ABS(C945:E945-B945:D945)&gt;0),AND(ABS(C945:E945-B945:D945)&lt;4)))))</f>
        <v>1</v>
      </c>
      <c r="M945" s="1" t="b">
        <f t="shared" si="1"/>
        <v>1</v>
      </c>
    </row>
    <row r="946" ht="15.75" customHeight="1">
      <c r="A946" s="1" t="s">
        <v>955</v>
      </c>
      <c r="B946" s="1">
        <f>IFERROR(__xludf.DUMMYFUNCTION("SPLIT(A946,"" "")"),12.0)</f>
        <v>12</v>
      </c>
      <c r="C946" s="1">
        <f>IFERROR(__xludf.DUMMYFUNCTION("""COMPUTED_VALUE"""),13.0)</f>
        <v>13</v>
      </c>
      <c r="D946" s="1">
        <f>IFERROR(__xludf.DUMMYFUNCTION("""COMPUTED_VALUE"""),16.0)</f>
        <v>16</v>
      </c>
      <c r="E946" s="1">
        <f>IFERROR(__xludf.DUMMYFUNCTION("""COMPUTED_VALUE"""),17.0)</f>
        <v>17</v>
      </c>
      <c r="F946" s="1">
        <f>IFERROR(__xludf.DUMMYFUNCTION("""COMPUTED_VALUE"""),20.0)</f>
        <v>20</v>
      </c>
      <c r="G946" s="2">
        <f>IFERROR(__xludf.DUMMYFUNCTION("""COMPUTED_VALUE"""),23.0)</f>
        <v>23</v>
      </c>
      <c r="J946" s="1" t="b">
        <f t="array" ref="J946">IF(NOT(H946=""),AND(C946:H946&gt;B946:G946),IF(NOT(G946=""),AND(C946:G946&gt;B946:F946),IF(NOT(F946=""),AND(C946:F946&gt;B946:E946),AND(C946:E946&gt;B946:D946))))</f>
        <v>1</v>
      </c>
      <c r="K946" s="1" t="b">
        <f t="array" ref="K946">IF(NOT(H946=""),AND(C946:H946&lt;B946:G946),IF(NOT(G946=""),AND(C946:G946&lt;B946:F946),IF(NOT(F946=""),AND(C946:F946&lt;B946:E946),AND(C946:E946&lt;B946:D946))))</f>
        <v>0</v>
      </c>
      <c r="L946" s="1" t="b">
        <f t="array" ref="L946">IF(NOT(H946=""),AND(AND(ABS(C946:H946-B946:G946)&gt;0),AND(ABS(C946:H946-B946:G946)&lt;4)),IF(NOT(G946=""),AND(AND(ABS(C946:G946-B946:F946)&gt;0),AND(ABS(C946:G946-B946:F946)&lt;4)),IF(NOT(F946=""),AND(AND(ABS(C946:F946-B946:E946)&gt;0),AND(ABS(C946:F946-B946:E946)&lt;4)),AND(AND(ABS(C946:E946-B946:D946)&gt;0),AND(ABS(C946:E946-B946:D946)&lt;4)))))</f>
        <v>1</v>
      </c>
      <c r="M946" s="1" t="b">
        <f t="shared" si="1"/>
        <v>1</v>
      </c>
    </row>
    <row r="947" ht="15.75" customHeight="1">
      <c r="A947" s="1" t="s">
        <v>956</v>
      </c>
      <c r="B947" s="1">
        <f>IFERROR(__xludf.DUMMYFUNCTION("SPLIT(A947,"" "")"),54.0)</f>
        <v>54</v>
      </c>
      <c r="C947" s="1">
        <f>IFERROR(__xludf.DUMMYFUNCTION("""COMPUTED_VALUE"""),57.0)</f>
        <v>57</v>
      </c>
      <c r="D947" s="1">
        <f>IFERROR(__xludf.DUMMYFUNCTION("""COMPUTED_VALUE"""),60.0)</f>
        <v>60</v>
      </c>
      <c r="E947" s="1">
        <f>IFERROR(__xludf.DUMMYFUNCTION("""COMPUTED_VALUE"""),61.0)</f>
        <v>61</v>
      </c>
      <c r="F947" s="1">
        <f>IFERROR(__xludf.DUMMYFUNCTION("""COMPUTED_VALUE"""),63.0)</f>
        <v>63</v>
      </c>
      <c r="G947" s="1">
        <f>IFERROR(__xludf.DUMMYFUNCTION("""COMPUTED_VALUE"""),65.0)</f>
        <v>65</v>
      </c>
      <c r="H947" s="1">
        <f>IFERROR(__xludf.DUMMYFUNCTION("""COMPUTED_VALUE"""),68.0)</f>
        <v>68</v>
      </c>
      <c r="I947" s="1">
        <f>IFERROR(__xludf.DUMMYFUNCTION("""COMPUTED_VALUE"""),70.0)</f>
        <v>70</v>
      </c>
      <c r="J947" s="1" t="b">
        <f t="array" ref="J947">IF(NOT(H947=""),AND(C947:H947&gt;B947:G947),IF(NOT(G947=""),AND(C947:G947&gt;B947:F947),IF(NOT(F947=""),AND(C947:F947&gt;B947:E947),AND(C947:E947&gt;B947:D947))))</f>
        <v>1</v>
      </c>
      <c r="K947" s="1" t="b">
        <f t="array" ref="K947">IF(NOT(H947=""),AND(C947:H947&lt;B947:G947),IF(NOT(G947=""),AND(C947:G947&lt;B947:F947),IF(NOT(F947=""),AND(C947:F947&lt;B947:E947),AND(C947:E947&lt;B947:D947))))</f>
        <v>0</v>
      </c>
      <c r="L947" s="1" t="b">
        <f t="array" ref="L947">IF(NOT(H947=""),AND(AND(ABS(C947:H947-B947:G947)&gt;0),AND(ABS(C947:H947-B947:G947)&lt;4)),IF(NOT(G947=""),AND(AND(ABS(C947:G947-B947:F947)&gt;0),AND(ABS(C947:G947-B947:F947)&lt;4)),IF(NOT(F947=""),AND(AND(ABS(C947:F947-B947:E947)&gt;0),AND(ABS(C947:F947-B947:E947)&lt;4)),AND(AND(ABS(C947:E947-B947:D947)&gt;0),AND(ABS(C947:E947-B947:D947)&lt;4)))))</f>
        <v>1</v>
      </c>
      <c r="M947" s="1" t="b">
        <f t="shared" si="1"/>
        <v>1</v>
      </c>
    </row>
    <row r="948" ht="15.75" customHeight="1">
      <c r="A948" s="1" t="s">
        <v>957</v>
      </c>
      <c r="B948" s="1">
        <f>IFERROR(__xludf.DUMMYFUNCTION("SPLIT(A948,"" "")"),67.0)</f>
        <v>67</v>
      </c>
      <c r="C948" s="1">
        <f>IFERROR(__xludf.DUMMYFUNCTION("""COMPUTED_VALUE"""),65.0)</f>
        <v>65</v>
      </c>
      <c r="D948" s="1">
        <f>IFERROR(__xludf.DUMMYFUNCTION("""COMPUTED_VALUE"""),63.0)</f>
        <v>63</v>
      </c>
      <c r="E948" s="1">
        <f>IFERROR(__xludf.DUMMYFUNCTION("""COMPUTED_VALUE"""),61.0)</f>
        <v>61</v>
      </c>
      <c r="F948" s="1">
        <f>IFERROR(__xludf.DUMMYFUNCTION("""COMPUTED_VALUE"""),60.0)</f>
        <v>60</v>
      </c>
      <c r="G948" s="1">
        <f>IFERROR(__xludf.DUMMYFUNCTION("""COMPUTED_VALUE"""),59.0)</f>
        <v>59</v>
      </c>
      <c r="H948" s="1">
        <f>IFERROR(__xludf.DUMMYFUNCTION("""COMPUTED_VALUE"""),56.0)</f>
        <v>56</v>
      </c>
      <c r="I948" s="1">
        <f>IFERROR(__xludf.DUMMYFUNCTION("""COMPUTED_VALUE"""),54.0)</f>
        <v>54</v>
      </c>
      <c r="J948" s="1" t="b">
        <f t="array" ref="J948">IF(NOT(H948=""),AND(C948:H948&gt;B948:G948),IF(NOT(G948=""),AND(C948:G948&gt;B948:F948),IF(NOT(F948=""),AND(C948:F948&gt;B948:E948),AND(C948:E948&gt;B948:D948))))</f>
        <v>0</v>
      </c>
      <c r="K948" s="1" t="b">
        <f t="array" ref="K948">IF(NOT(H948=""),AND(C948:H948&lt;B948:G948),IF(NOT(G948=""),AND(C948:G948&lt;B948:F948),IF(NOT(F948=""),AND(C948:F948&lt;B948:E948),AND(C948:E948&lt;B948:D948))))</f>
        <v>1</v>
      </c>
      <c r="L948" s="1" t="b">
        <f t="array" ref="L948">IF(NOT(H948=""),AND(AND(ABS(C948:H948-B948:G948)&gt;0),AND(ABS(C948:H948-B948:G948)&lt;4)),IF(NOT(G948=""),AND(AND(ABS(C948:G948-B948:F948)&gt;0),AND(ABS(C948:G948-B948:F948)&lt;4)),IF(NOT(F948=""),AND(AND(ABS(C948:F948-B948:E948)&gt;0),AND(ABS(C948:F948-B948:E948)&lt;4)),AND(AND(ABS(C948:E948-B948:D948)&gt;0),AND(ABS(C948:E948-B948:D948)&lt;4)))))</f>
        <v>1</v>
      </c>
      <c r="M948" s="1" t="b">
        <f t="shared" si="1"/>
        <v>1</v>
      </c>
    </row>
    <row r="949" ht="15.75" customHeight="1">
      <c r="A949" s="1" t="s">
        <v>958</v>
      </c>
      <c r="B949" s="1">
        <f>IFERROR(__xludf.DUMMYFUNCTION("SPLIT(A949,"" "")"),50.0)</f>
        <v>50</v>
      </c>
      <c r="C949" s="1">
        <f>IFERROR(__xludf.DUMMYFUNCTION("""COMPUTED_VALUE"""),51.0)</f>
        <v>51</v>
      </c>
      <c r="D949" s="1">
        <f>IFERROR(__xludf.DUMMYFUNCTION("""COMPUTED_VALUE"""),53.0)</f>
        <v>53</v>
      </c>
      <c r="E949" s="1">
        <f>IFERROR(__xludf.DUMMYFUNCTION("""COMPUTED_VALUE"""),56.0)</f>
        <v>56</v>
      </c>
      <c r="F949" s="1">
        <f>IFERROR(__xludf.DUMMYFUNCTION("""COMPUTED_VALUE"""),57.0)</f>
        <v>57</v>
      </c>
      <c r="G949" s="2">
        <f>IFERROR(__xludf.DUMMYFUNCTION("""COMPUTED_VALUE"""),59.0)</f>
        <v>59</v>
      </c>
      <c r="J949" s="1" t="b">
        <f t="array" ref="J949">IF(NOT(H949=""),AND(C949:H949&gt;B949:G949),IF(NOT(G949=""),AND(C949:G949&gt;B949:F949),IF(NOT(F949=""),AND(C949:F949&gt;B949:E949),AND(C949:E949&gt;B949:D949))))</f>
        <v>1</v>
      </c>
      <c r="K949" s="1" t="b">
        <f t="array" ref="K949">IF(NOT(H949=""),AND(C949:H949&lt;B949:G949),IF(NOT(G949=""),AND(C949:G949&lt;B949:F949),IF(NOT(F949=""),AND(C949:F949&lt;B949:E949),AND(C949:E949&lt;B949:D949))))</f>
        <v>0</v>
      </c>
      <c r="L949" s="1" t="b">
        <f t="array" ref="L949">IF(NOT(H949=""),AND(AND(ABS(C949:H949-B949:G949)&gt;0),AND(ABS(C949:H949-B949:G949)&lt;4)),IF(NOT(G949=""),AND(AND(ABS(C949:G949-B949:F949)&gt;0),AND(ABS(C949:G949-B949:F949)&lt;4)),IF(NOT(F949=""),AND(AND(ABS(C949:F949-B949:E949)&gt;0),AND(ABS(C949:F949-B949:E949)&lt;4)),AND(AND(ABS(C949:E949-B949:D949)&gt;0),AND(ABS(C949:E949-B949:D949)&lt;4)))))</f>
        <v>1</v>
      </c>
      <c r="M949" s="1" t="b">
        <f t="shared" si="1"/>
        <v>1</v>
      </c>
    </row>
    <row r="950" ht="15.75" customHeight="1">
      <c r="A950" s="1" t="s">
        <v>959</v>
      </c>
      <c r="B950" s="1">
        <f>IFERROR(__xludf.DUMMYFUNCTION("SPLIT(A950,"" "")"),74.0)</f>
        <v>74</v>
      </c>
      <c r="C950" s="1">
        <f>IFERROR(__xludf.DUMMYFUNCTION("""COMPUTED_VALUE"""),76.0)</f>
        <v>76</v>
      </c>
      <c r="D950" s="1">
        <f>IFERROR(__xludf.DUMMYFUNCTION("""COMPUTED_VALUE"""),78.0)</f>
        <v>78</v>
      </c>
      <c r="E950" s="1">
        <f>IFERROR(__xludf.DUMMYFUNCTION("""COMPUTED_VALUE"""),81.0)</f>
        <v>81</v>
      </c>
      <c r="F950" s="1">
        <f>IFERROR(__xludf.DUMMYFUNCTION("""COMPUTED_VALUE"""),84.0)</f>
        <v>84</v>
      </c>
      <c r="G950" s="2">
        <f>IFERROR(__xludf.DUMMYFUNCTION("""COMPUTED_VALUE"""),87.0)</f>
        <v>87</v>
      </c>
      <c r="J950" s="1" t="b">
        <f t="array" ref="J950">IF(NOT(H950=""),AND(C950:H950&gt;B950:G950),IF(NOT(G950=""),AND(C950:G950&gt;B950:F950),IF(NOT(F950=""),AND(C950:F950&gt;B950:E950),AND(C950:E950&gt;B950:D950))))</f>
        <v>1</v>
      </c>
      <c r="K950" s="1" t="b">
        <f t="array" ref="K950">IF(NOT(H950=""),AND(C950:H950&lt;B950:G950),IF(NOT(G950=""),AND(C950:G950&lt;B950:F950),IF(NOT(F950=""),AND(C950:F950&lt;B950:E950),AND(C950:E950&lt;B950:D950))))</f>
        <v>0</v>
      </c>
      <c r="L950" s="1" t="b">
        <f t="array" ref="L950">IF(NOT(H950=""),AND(AND(ABS(C950:H950-B950:G950)&gt;0),AND(ABS(C950:H950-B950:G950)&lt;4)),IF(NOT(G950=""),AND(AND(ABS(C950:G950-B950:F950)&gt;0),AND(ABS(C950:G950-B950:F950)&lt;4)),IF(NOT(F950=""),AND(AND(ABS(C950:F950-B950:E950)&gt;0),AND(ABS(C950:F950-B950:E950)&lt;4)),AND(AND(ABS(C950:E950-B950:D950)&gt;0),AND(ABS(C950:E950-B950:D950)&lt;4)))))</f>
        <v>1</v>
      </c>
      <c r="M950" s="1" t="b">
        <f t="shared" si="1"/>
        <v>1</v>
      </c>
    </row>
    <row r="951" ht="15.75" customHeight="1">
      <c r="A951" s="1" t="s">
        <v>960</v>
      </c>
      <c r="B951" s="1">
        <f>IFERROR(__xludf.DUMMYFUNCTION("SPLIT(A951,"" "")"),23.0)</f>
        <v>23</v>
      </c>
      <c r="C951" s="1">
        <f>IFERROR(__xludf.DUMMYFUNCTION("""COMPUTED_VALUE"""),24.0)</f>
        <v>24</v>
      </c>
      <c r="D951" s="1">
        <f>IFERROR(__xludf.DUMMYFUNCTION("""COMPUTED_VALUE"""),25.0)</f>
        <v>25</v>
      </c>
      <c r="E951" s="1">
        <f>IFERROR(__xludf.DUMMYFUNCTION("""COMPUTED_VALUE"""),28.0)</f>
        <v>28</v>
      </c>
      <c r="F951" s="1">
        <f>IFERROR(__xludf.DUMMYFUNCTION("""COMPUTED_VALUE"""),29.0)</f>
        <v>29</v>
      </c>
      <c r="G951" s="2">
        <f>IFERROR(__xludf.DUMMYFUNCTION("""COMPUTED_VALUE"""),31.0)</f>
        <v>31</v>
      </c>
      <c r="J951" s="1" t="b">
        <f t="array" ref="J951">IF(NOT(H951=""),AND(C951:H951&gt;B951:G951),IF(NOT(G951=""),AND(C951:G951&gt;B951:F951),IF(NOT(F951=""),AND(C951:F951&gt;B951:E951),AND(C951:E951&gt;B951:D951))))</f>
        <v>1</v>
      </c>
      <c r="K951" s="1" t="b">
        <f t="array" ref="K951">IF(NOT(H951=""),AND(C951:H951&lt;B951:G951),IF(NOT(G951=""),AND(C951:G951&lt;B951:F951),IF(NOT(F951=""),AND(C951:F951&lt;B951:E951),AND(C951:E951&lt;B951:D951))))</f>
        <v>0</v>
      </c>
      <c r="L951" s="1" t="b">
        <f t="array" ref="L951">IF(NOT(H951=""),AND(AND(ABS(C951:H951-B951:G951)&gt;0),AND(ABS(C951:H951-B951:G951)&lt;4)),IF(NOT(G951=""),AND(AND(ABS(C951:G951-B951:F951)&gt;0),AND(ABS(C951:G951-B951:F951)&lt;4)),IF(NOT(F951=""),AND(AND(ABS(C951:F951-B951:E951)&gt;0),AND(ABS(C951:F951-B951:E951)&lt;4)),AND(AND(ABS(C951:E951-B951:D951)&gt;0),AND(ABS(C951:E951-B951:D951)&lt;4)))))</f>
        <v>1</v>
      </c>
      <c r="M951" s="1" t="b">
        <f t="shared" si="1"/>
        <v>1</v>
      </c>
    </row>
    <row r="952" ht="15.75" customHeight="1">
      <c r="A952" s="1" t="s">
        <v>961</v>
      </c>
      <c r="B952" s="1">
        <f>IFERROR(__xludf.DUMMYFUNCTION("SPLIT(A952,"" "")"),74.0)</f>
        <v>74</v>
      </c>
      <c r="C952" s="1">
        <f>IFERROR(__xludf.DUMMYFUNCTION("""COMPUTED_VALUE"""),71.0)</f>
        <v>71</v>
      </c>
      <c r="D952" s="1">
        <f>IFERROR(__xludf.DUMMYFUNCTION("""COMPUTED_VALUE"""),68.0)</f>
        <v>68</v>
      </c>
      <c r="E952" s="1">
        <f>IFERROR(__xludf.DUMMYFUNCTION("""COMPUTED_VALUE"""),66.0)</f>
        <v>66</v>
      </c>
      <c r="F952" s="1">
        <f>IFERROR(__xludf.DUMMYFUNCTION("""COMPUTED_VALUE"""),64.0)</f>
        <v>64</v>
      </c>
      <c r="G952" s="1">
        <f>IFERROR(__xludf.DUMMYFUNCTION("""COMPUTED_VALUE"""),62.0)</f>
        <v>62</v>
      </c>
      <c r="H952" s="2">
        <f>IFERROR(__xludf.DUMMYFUNCTION("""COMPUTED_VALUE"""),59.0)</f>
        <v>59</v>
      </c>
      <c r="J952" s="1" t="b">
        <f t="array" ref="J952">IF(NOT(H952=""),AND(C952:H952&gt;B952:G952),IF(NOT(G952=""),AND(C952:G952&gt;B952:F952),IF(NOT(F952=""),AND(C952:F952&gt;B952:E952),AND(C952:E952&gt;B952:D952))))</f>
        <v>0</v>
      </c>
      <c r="K952" s="1" t="b">
        <f t="array" ref="K952">IF(NOT(H952=""),AND(C952:H952&lt;B952:G952),IF(NOT(G952=""),AND(C952:G952&lt;B952:F952),IF(NOT(F952=""),AND(C952:F952&lt;B952:E952),AND(C952:E952&lt;B952:D952))))</f>
        <v>1</v>
      </c>
      <c r="L952" s="1" t="b">
        <f t="array" ref="L952">IF(NOT(H952=""),AND(AND(ABS(C952:H952-B952:G952)&gt;0),AND(ABS(C952:H952-B952:G952)&lt;4)),IF(NOT(G952=""),AND(AND(ABS(C952:G952-B952:F952)&gt;0),AND(ABS(C952:G952-B952:F952)&lt;4)),IF(NOT(F952=""),AND(AND(ABS(C952:F952-B952:E952)&gt;0),AND(ABS(C952:F952-B952:E952)&lt;4)),AND(AND(ABS(C952:E952-B952:D952)&gt;0),AND(ABS(C952:E952-B952:D952)&lt;4)))))</f>
        <v>1</v>
      </c>
      <c r="M952" s="1" t="b">
        <f t="shared" si="1"/>
        <v>1</v>
      </c>
    </row>
    <row r="953" ht="15.75" customHeight="1">
      <c r="A953" s="1" t="s">
        <v>962</v>
      </c>
      <c r="B953" s="1">
        <f>IFERROR(__xludf.DUMMYFUNCTION("SPLIT(A953,"" "")"),63.0)</f>
        <v>63</v>
      </c>
      <c r="C953" s="1">
        <f>IFERROR(__xludf.DUMMYFUNCTION("""COMPUTED_VALUE"""),61.0)</f>
        <v>61</v>
      </c>
      <c r="D953" s="1">
        <f>IFERROR(__xludf.DUMMYFUNCTION("""COMPUTED_VALUE"""),60.0)</f>
        <v>60</v>
      </c>
      <c r="E953" s="1">
        <f>IFERROR(__xludf.DUMMYFUNCTION("""COMPUTED_VALUE"""),58.0)</f>
        <v>58</v>
      </c>
      <c r="F953" s="1">
        <f>IFERROR(__xludf.DUMMYFUNCTION("""COMPUTED_VALUE"""),55.0)</f>
        <v>55</v>
      </c>
      <c r="G953" s="1">
        <f>IFERROR(__xludf.DUMMYFUNCTION("""COMPUTED_VALUE"""),54.0)</f>
        <v>54</v>
      </c>
      <c r="H953" s="2">
        <f>IFERROR(__xludf.DUMMYFUNCTION("""COMPUTED_VALUE"""),51.0)</f>
        <v>51</v>
      </c>
      <c r="J953" s="1" t="b">
        <f t="array" ref="J953">IF(NOT(H953=""),AND(C953:H953&gt;B953:G953),IF(NOT(G953=""),AND(C953:G953&gt;B953:F953),IF(NOT(F953=""),AND(C953:F953&gt;B953:E953),AND(C953:E953&gt;B953:D953))))</f>
        <v>0</v>
      </c>
      <c r="K953" s="1" t="b">
        <f t="array" ref="K953">IF(NOT(H953=""),AND(C953:H953&lt;B953:G953),IF(NOT(G953=""),AND(C953:G953&lt;B953:F953),IF(NOT(F953=""),AND(C953:F953&lt;B953:E953),AND(C953:E953&lt;B953:D953))))</f>
        <v>1</v>
      </c>
      <c r="L953" s="1" t="b">
        <f t="array" ref="L953">IF(NOT(H953=""),AND(AND(ABS(C953:H953-B953:G953)&gt;0),AND(ABS(C953:H953-B953:G953)&lt;4)),IF(NOT(G953=""),AND(AND(ABS(C953:G953-B953:F953)&gt;0),AND(ABS(C953:G953-B953:F953)&lt;4)),IF(NOT(F953=""),AND(AND(ABS(C953:F953-B953:E953)&gt;0),AND(ABS(C953:F953-B953:E953)&lt;4)),AND(AND(ABS(C953:E953-B953:D953)&gt;0),AND(ABS(C953:E953-B953:D953)&lt;4)))))</f>
        <v>1</v>
      </c>
      <c r="M953" s="1" t="b">
        <f t="shared" si="1"/>
        <v>1</v>
      </c>
    </row>
    <row r="954" ht="15.75" customHeight="1">
      <c r="A954" s="1" t="s">
        <v>963</v>
      </c>
      <c r="B954" s="1">
        <f>IFERROR(__xludf.DUMMYFUNCTION("SPLIT(A954,"" "")"),71.0)</f>
        <v>71</v>
      </c>
      <c r="C954" s="1">
        <f>IFERROR(__xludf.DUMMYFUNCTION("""COMPUTED_VALUE"""),73.0)</f>
        <v>73</v>
      </c>
      <c r="D954" s="1">
        <f>IFERROR(__xludf.DUMMYFUNCTION("""COMPUTED_VALUE"""),74.0)</f>
        <v>74</v>
      </c>
      <c r="E954" s="1">
        <f>IFERROR(__xludf.DUMMYFUNCTION("""COMPUTED_VALUE"""),77.0)</f>
        <v>77</v>
      </c>
      <c r="F954" s="2">
        <f>IFERROR(__xludf.DUMMYFUNCTION("""COMPUTED_VALUE"""),78.0)</f>
        <v>78</v>
      </c>
      <c r="J954" s="1" t="b">
        <f t="array" ref="J954">IF(NOT(H954=""),AND(C954:H954&gt;B954:G954),IF(NOT(G954=""),AND(C954:G954&gt;B954:F954),IF(NOT(F954=""),AND(C954:F954&gt;B954:E954),AND(C954:E954&gt;B954:D954))))</f>
        <v>1</v>
      </c>
      <c r="K954" s="1" t="b">
        <f t="array" ref="K954">IF(NOT(H954=""),AND(C954:H954&lt;B954:G954),IF(NOT(G954=""),AND(C954:G954&lt;B954:F954),IF(NOT(F954=""),AND(C954:F954&lt;B954:E954),AND(C954:E954&lt;B954:D954))))</f>
        <v>0</v>
      </c>
      <c r="L954" s="1" t="b">
        <f t="array" ref="L954">IF(NOT(H954=""),AND(AND(ABS(C954:H954-B954:G954)&gt;0),AND(ABS(C954:H954-B954:G954)&lt;4)),IF(NOT(G954=""),AND(AND(ABS(C954:G954-B954:F954)&gt;0),AND(ABS(C954:G954-B954:F954)&lt;4)),IF(NOT(F954=""),AND(AND(ABS(C954:F954-B954:E954)&gt;0),AND(ABS(C954:F954-B954:E954)&lt;4)),AND(AND(ABS(C954:E954-B954:D954)&gt;0),AND(ABS(C954:E954-B954:D954)&lt;4)))))</f>
        <v>1</v>
      </c>
      <c r="M954" s="1" t="b">
        <f t="shared" si="1"/>
        <v>1</v>
      </c>
    </row>
    <row r="955" ht="15.75" customHeight="1">
      <c r="A955" s="1" t="s">
        <v>964</v>
      </c>
      <c r="B955" s="1">
        <f>IFERROR(__xludf.DUMMYFUNCTION("SPLIT(A955,"" "")"),20.0)</f>
        <v>20</v>
      </c>
      <c r="C955" s="1">
        <f>IFERROR(__xludf.DUMMYFUNCTION("""COMPUTED_VALUE"""),19.0)</f>
        <v>19</v>
      </c>
      <c r="D955" s="1">
        <f>IFERROR(__xludf.DUMMYFUNCTION("""COMPUTED_VALUE"""),18.0)</f>
        <v>18</v>
      </c>
      <c r="E955" s="1">
        <f>IFERROR(__xludf.DUMMYFUNCTION("""COMPUTED_VALUE"""),15.0)</f>
        <v>15</v>
      </c>
      <c r="F955" s="1">
        <f>IFERROR(__xludf.DUMMYFUNCTION("""COMPUTED_VALUE"""),13.0)</f>
        <v>13</v>
      </c>
      <c r="G955" s="1">
        <f>IFERROR(__xludf.DUMMYFUNCTION("""COMPUTED_VALUE"""),12.0)</f>
        <v>12</v>
      </c>
      <c r="H955" s="1">
        <f>IFERROR(__xludf.DUMMYFUNCTION("""COMPUTED_VALUE"""),9.0)</f>
        <v>9</v>
      </c>
      <c r="I955" s="1">
        <f>IFERROR(__xludf.DUMMYFUNCTION("""COMPUTED_VALUE"""),7.0)</f>
        <v>7</v>
      </c>
      <c r="J955" s="1" t="b">
        <f t="array" ref="J955">IF(NOT(H955=""),AND(C955:H955&gt;B955:G955),IF(NOT(G955=""),AND(C955:G955&gt;B955:F955),IF(NOT(F955=""),AND(C955:F955&gt;B955:E955),AND(C955:E955&gt;B955:D955))))</f>
        <v>0</v>
      </c>
      <c r="K955" s="1" t="b">
        <f t="array" ref="K955">IF(NOT(H955=""),AND(C955:H955&lt;B955:G955),IF(NOT(G955=""),AND(C955:G955&lt;B955:F955),IF(NOT(F955=""),AND(C955:F955&lt;B955:E955),AND(C955:E955&lt;B955:D955))))</f>
        <v>1</v>
      </c>
      <c r="L955" s="1" t="b">
        <f t="array" ref="L955">IF(NOT(H955=""),AND(AND(ABS(C955:H955-B955:G955)&gt;0),AND(ABS(C955:H955-B955:G955)&lt;4)),IF(NOT(G955=""),AND(AND(ABS(C955:G955-B955:F955)&gt;0),AND(ABS(C955:G955-B955:F955)&lt;4)),IF(NOT(F955=""),AND(AND(ABS(C955:F955-B955:E955)&gt;0),AND(ABS(C955:F955-B955:E955)&lt;4)),AND(AND(ABS(C955:E955-B955:D955)&gt;0),AND(ABS(C955:E955-B955:D955)&lt;4)))))</f>
        <v>1</v>
      </c>
      <c r="M955" s="1" t="b">
        <f t="shared" si="1"/>
        <v>1</v>
      </c>
    </row>
    <row r="956" ht="15.75" customHeight="1">
      <c r="A956" s="1" t="s">
        <v>965</v>
      </c>
      <c r="B956" s="1">
        <f>IFERROR(__xludf.DUMMYFUNCTION("SPLIT(A956,"" "")"),62.0)</f>
        <v>62</v>
      </c>
      <c r="C956" s="1">
        <f>IFERROR(__xludf.DUMMYFUNCTION("""COMPUTED_VALUE"""),61.0)</f>
        <v>61</v>
      </c>
      <c r="D956" s="1">
        <f>IFERROR(__xludf.DUMMYFUNCTION("""COMPUTED_VALUE"""),60.0)</f>
        <v>60</v>
      </c>
      <c r="E956" s="1">
        <f>IFERROR(__xludf.DUMMYFUNCTION("""COMPUTED_VALUE"""),58.0)</f>
        <v>58</v>
      </c>
      <c r="F956" s="2">
        <f>IFERROR(__xludf.DUMMYFUNCTION("""COMPUTED_VALUE"""),55.0)</f>
        <v>55</v>
      </c>
      <c r="J956" s="1" t="b">
        <f t="array" ref="J956">IF(NOT(H956=""),AND(C956:H956&gt;B956:G956),IF(NOT(G956=""),AND(C956:G956&gt;B956:F956),IF(NOT(F956=""),AND(C956:F956&gt;B956:E956),AND(C956:E956&gt;B956:D956))))</f>
        <v>0</v>
      </c>
      <c r="K956" s="1" t="b">
        <f t="array" ref="K956">IF(NOT(H956=""),AND(C956:H956&lt;B956:G956),IF(NOT(G956=""),AND(C956:G956&lt;B956:F956),IF(NOT(F956=""),AND(C956:F956&lt;B956:E956),AND(C956:E956&lt;B956:D956))))</f>
        <v>1</v>
      </c>
      <c r="L956" s="1" t="b">
        <f t="array" ref="L956">IF(NOT(H956=""),AND(AND(ABS(C956:H956-B956:G956)&gt;0),AND(ABS(C956:H956-B956:G956)&lt;4)),IF(NOT(G956=""),AND(AND(ABS(C956:G956-B956:F956)&gt;0),AND(ABS(C956:G956-B956:F956)&lt;4)),IF(NOT(F956=""),AND(AND(ABS(C956:F956-B956:E956)&gt;0),AND(ABS(C956:F956-B956:E956)&lt;4)),AND(AND(ABS(C956:E956-B956:D956)&gt;0),AND(ABS(C956:E956-B956:D956)&lt;4)))))</f>
        <v>1</v>
      </c>
      <c r="M956" s="1" t="b">
        <f t="shared" si="1"/>
        <v>1</v>
      </c>
    </row>
    <row r="957" ht="15.75" customHeight="1">
      <c r="A957" s="1" t="s">
        <v>966</v>
      </c>
      <c r="B957" s="1">
        <f>IFERROR(__xludf.DUMMYFUNCTION("SPLIT(A957,"" "")"),33.0)</f>
        <v>33</v>
      </c>
      <c r="C957" s="1">
        <f>IFERROR(__xludf.DUMMYFUNCTION("""COMPUTED_VALUE"""),30.0)</f>
        <v>30</v>
      </c>
      <c r="D957" s="1">
        <f>IFERROR(__xludf.DUMMYFUNCTION("""COMPUTED_VALUE"""),29.0)</f>
        <v>29</v>
      </c>
      <c r="E957" s="1">
        <f>IFERROR(__xludf.DUMMYFUNCTION("""COMPUTED_VALUE"""),27.0)</f>
        <v>27</v>
      </c>
      <c r="F957" s="1">
        <f>IFERROR(__xludf.DUMMYFUNCTION("""COMPUTED_VALUE"""),26.0)</f>
        <v>26</v>
      </c>
      <c r="G957" s="1">
        <f>IFERROR(__xludf.DUMMYFUNCTION("""COMPUTED_VALUE"""),25.0)</f>
        <v>25</v>
      </c>
      <c r="H957" s="2">
        <f>IFERROR(__xludf.DUMMYFUNCTION("""COMPUTED_VALUE"""),22.0)</f>
        <v>22</v>
      </c>
      <c r="J957" s="1" t="b">
        <f t="array" ref="J957">IF(NOT(H957=""),AND(C957:H957&gt;B957:G957),IF(NOT(G957=""),AND(C957:G957&gt;B957:F957),IF(NOT(F957=""),AND(C957:F957&gt;B957:E957),AND(C957:E957&gt;B957:D957))))</f>
        <v>0</v>
      </c>
      <c r="K957" s="1" t="b">
        <f t="array" ref="K957">IF(NOT(H957=""),AND(C957:H957&lt;B957:G957),IF(NOT(G957=""),AND(C957:G957&lt;B957:F957),IF(NOT(F957=""),AND(C957:F957&lt;B957:E957),AND(C957:E957&lt;B957:D957))))</f>
        <v>1</v>
      </c>
      <c r="L957" s="1" t="b">
        <f t="array" ref="L957">IF(NOT(H957=""),AND(AND(ABS(C957:H957-B957:G957)&gt;0),AND(ABS(C957:H957-B957:G957)&lt;4)),IF(NOT(G957=""),AND(AND(ABS(C957:G957-B957:F957)&gt;0),AND(ABS(C957:G957-B957:F957)&lt;4)),IF(NOT(F957=""),AND(AND(ABS(C957:F957-B957:E957)&gt;0),AND(ABS(C957:F957-B957:E957)&lt;4)),AND(AND(ABS(C957:E957-B957:D957)&gt;0),AND(ABS(C957:E957-B957:D957)&lt;4)))))</f>
        <v>1</v>
      </c>
      <c r="M957" s="1" t="b">
        <f t="shared" si="1"/>
        <v>1</v>
      </c>
    </row>
    <row r="958" ht="15.75" customHeight="1">
      <c r="A958" s="1" t="s">
        <v>967</v>
      </c>
      <c r="B958" s="1">
        <f>IFERROR(__xludf.DUMMYFUNCTION("SPLIT(A958,"" "")"),69.0)</f>
        <v>69</v>
      </c>
      <c r="C958" s="1">
        <f>IFERROR(__xludf.DUMMYFUNCTION("""COMPUTED_VALUE"""),67.0)</f>
        <v>67</v>
      </c>
      <c r="D958" s="1">
        <f>IFERROR(__xludf.DUMMYFUNCTION("""COMPUTED_VALUE"""),64.0)</f>
        <v>64</v>
      </c>
      <c r="E958" s="1">
        <f>IFERROR(__xludf.DUMMYFUNCTION("""COMPUTED_VALUE"""),62.0)</f>
        <v>62</v>
      </c>
      <c r="F958" s="1">
        <f>IFERROR(__xludf.DUMMYFUNCTION("""COMPUTED_VALUE"""),61.0)</f>
        <v>61</v>
      </c>
      <c r="G958" s="1">
        <f>IFERROR(__xludf.DUMMYFUNCTION("""COMPUTED_VALUE"""),58.0)</f>
        <v>58</v>
      </c>
      <c r="H958" s="2">
        <f>IFERROR(__xludf.DUMMYFUNCTION("""COMPUTED_VALUE"""),56.0)</f>
        <v>56</v>
      </c>
      <c r="J958" s="1" t="b">
        <f t="array" ref="J958">IF(NOT(H958=""),AND(C958:H958&gt;B958:G958),IF(NOT(G958=""),AND(C958:G958&gt;B958:F958),IF(NOT(F958=""),AND(C958:F958&gt;B958:E958),AND(C958:E958&gt;B958:D958))))</f>
        <v>0</v>
      </c>
      <c r="K958" s="1" t="b">
        <f t="array" ref="K958">IF(NOT(H958=""),AND(C958:H958&lt;B958:G958),IF(NOT(G958=""),AND(C958:G958&lt;B958:F958),IF(NOT(F958=""),AND(C958:F958&lt;B958:E958),AND(C958:E958&lt;B958:D958))))</f>
        <v>1</v>
      </c>
      <c r="L958" s="1" t="b">
        <f t="array" ref="L958">IF(NOT(H958=""),AND(AND(ABS(C958:H958-B958:G958)&gt;0),AND(ABS(C958:H958-B958:G958)&lt;4)),IF(NOT(G958=""),AND(AND(ABS(C958:G958-B958:F958)&gt;0),AND(ABS(C958:G958-B958:F958)&lt;4)),IF(NOT(F958=""),AND(AND(ABS(C958:F958-B958:E958)&gt;0),AND(ABS(C958:F958-B958:E958)&lt;4)),AND(AND(ABS(C958:E958-B958:D958)&gt;0),AND(ABS(C958:E958-B958:D958)&lt;4)))))</f>
        <v>1</v>
      </c>
      <c r="M958" s="1" t="b">
        <f t="shared" si="1"/>
        <v>1</v>
      </c>
    </row>
    <row r="959" ht="15.75" customHeight="1">
      <c r="A959" s="1" t="s">
        <v>968</v>
      </c>
      <c r="B959" s="1">
        <f>IFERROR(__xludf.DUMMYFUNCTION("SPLIT(A959,"" "")"),54.0)</f>
        <v>54</v>
      </c>
      <c r="C959" s="1">
        <f>IFERROR(__xludf.DUMMYFUNCTION("""COMPUTED_VALUE"""),55.0)</f>
        <v>55</v>
      </c>
      <c r="D959" s="1">
        <f>IFERROR(__xludf.DUMMYFUNCTION("""COMPUTED_VALUE"""),58.0)</f>
        <v>58</v>
      </c>
      <c r="E959" s="1">
        <f>IFERROR(__xludf.DUMMYFUNCTION("""COMPUTED_VALUE"""),60.0)</f>
        <v>60</v>
      </c>
      <c r="F959" s="2">
        <f>IFERROR(__xludf.DUMMYFUNCTION("""COMPUTED_VALUE"""),61.0)</f>
        <v>61</v>
      </c>
      <c r="J959" s="1" t="b">
        <f t="array" ref="J959">IF(NOT(H959=""),AND(C959:H959&gt;B959:G959),IF(NOT(G959=""),AND(C959:G959&gt;B959:F959),IF(NOT(F959=""),AND(C959:F959&gt;B959:E959),AND(C959:E959&gt;B959:D959))))</f>
        <v>1</v>
      </c>
      <c r="K959" s="1" t="b">
        <f t="array" ref="K959">IF(NOT(H959=""),AND(C959:H959&lt;B959:G959),IF(NOT(G959=""),AND(C959:G959&lt;B959:F959),IF(NOT(F959=""),AND(C959:F959&lt;B959:E959),AND(C959:E959&lt;B959:D959))))</f>
        <v>0</v>
      </c>
      <c r="L959" s="1" t="b">
        <f t="array" ref="L959">IF(NOT(H959=""),AND(AND(ABS(C959:H959-B959:G959)&gt;0),AND(ABS(C959:H959-B959:G959)&lt;4)),IF(NOT(G959=""),AND(AND(ABS(C959:G959-B959:F959)&gt;0),AND(ABS(C959:G959-B959:F959)&lt;4)),IF(NOT(F959=""),AND(AND(ABS(C959:F959-B959:E959)&gt;0),AND(ABS(C959:F959-B959:E959)&lt;4)),AND(AND(ABS(C959:E959-B959:D959)&gt;0),AND(ABS(C959:E959-B959:D959)&lt;4)))))</f>
        <v>1</v>
      </c>
      <c r="M959" s="1" t="b">
        <f t="shared" si="1"/>
        <v>1</v>
      </c>
    </row>
    <row r="960" ht="15.75" customHeight="1">
      <c r="A960" s="1" t="s">
        <v>969</v>
      </c>
      <c r="B960" s="1">
        <f>IFERROR(__xludf.DUMMYFUNCTION("SPLIT(A960,"" "")"),77.0)</f>
        <v>77</v>
      </c>
      <c r="C960" s="1">
        <f>IFERROR(__xludf.DUMMYFUNCTION("""COMPUTED_VALUE"""),80.0)</f>
        <v>80</v>
      </c>
      <c r="D960" s="1">
        <f>IFERROR(__xludf.DUMMYFUNCTION("""COMPUTED_VALUE"""),82.0)</f>
        <v>82</v>
      </c>
      <c r="E960" s="1">
        <f>IFERROR(__xludf.DUMMYFUNCTION("""COMPUTED_VALUE"""),85.0)</f>
        <v>85</v>
      </c>
      <c r="F960" s="1">
        <f>IFERROR(__xludf.DUMMYFUNCTION("""COMPUTED_VALUE"""),86.0)</f>
        <v>86</v>
      </c>
      <c r="G960" s="2">
        <f>IFERROR(__xludf.DUMMYFUNCTION("""COMPUTED_VALUE"""),87.0)</f>
        <v>87</v>
      </c>
      <c r="J960" s="1" t="b">
        <f t="array" ref="J960">IF(NOT(H960=""),AND(C960:H960&gt;B960:G960),IF(NOT(G960=""),AND(C960:G960&gt;B960:F960),IF(NOT(F960=""),AND(C960:F960&gt;B960:E960),AND(C960:E960&gt;B960:D960))))</f>
        <v>1</v>
      </c>
      <c r="K960" s="1" t="b">
        <f t="array" ref="K960">IF(NOT(H960=""),AND(C960:H960&lt;B960:G960),IF(NOT(G960=""),AND(C960:G960&lt;B960:F960),IF(NOT(F960=""),AND(C960:F960&lt;B960:E960),AND(C960:E960&lt;B960:D960))))</f>
        <v>0</v>
      </c>
      <c r="L960" s="1" t="b">
        <f t="array" ref="L960">IF(NOT(H960=""),AND(AND(ABS(C960:H960-B960:G960)&gt;0),AND(ABS(C960:H960-B960:G960)&lt;4)),IF(NOT(G960=""),AND(AND(ABS(C960:G960-B960:F960)&gt;0),AND(ABS(C960:G960-B960:F960)&lt;4)),IF(NOT(F960=""),AND(AND(ABS(C960:F960-B960:E960)&gt;0),AND(ABS(C960:F960-B960:E960)&lt;4)),AND(AND(ABS(C960:E960-B960:D960)&gt;0),AND(ABS(C960:E960-B960:D960)&lt;4)))))</f>
        <v>1</v>
      </c>
      <c r="M960" s="1" t="b">
        <f t="shared" si="1"/>
        <v>1</v>
      </c>
    </row>
    <row r="961" ht="15.75" customHeight="1">
      <c r="A961" s="1" t="s">
        <v>970</v>
      </c>
      <c r="B961" s="1">
        <f>IFERROR(__xludf.DUMMYFUNCTION("SPLIT(A961,"" "")"),71.0)</f>
        <v>71</v>
      </c>
      <c r="C961" s="1">
        <f>IFERROR(__xludf.DUMMYFUNCTION("""COMPUTED_VALUE"""),68.0)</f>
        <v>68</v>
      </c>
      <c r="D961" s="1">
        <f>IFERROR(__xludf.DUMMYFUNCTION("""COMPUTED_VALUE"""),66.0)</f>
        <v>66</v>
      </c>
      <c r="E961" s="1">
        <f>IFERROR(__xludf.DUMMYFUNCTION("""COMPUTED_VALUE"""),64.0)</f>
        <v>64</v>
      </c>
      <c r="F961" s="1">
        <f>IFERROR(__xludf.DUMMYFUNCTION("""COMPUTED_VALUE"""),63.0)</f>
        <v>63</v>
      </c>
      <c r="G961" s="2">
        <f>IFERROR(__xludf.DUMMYFUNCTION("""COMPUTED_VALUE"""),62.0)</f>
        <v>62</v>
      </c>
      <c r="J961" s="1" t="b">
        <f t="array" ref="J961">IF(NOT(H961=""),AND(C961:H961&gt;B961:G961),IF(NOT(G961=""),AND(C961:G961&gt;B961:F961),IF(NOT(F961=""),AND(C961:F961&gt;B961:E961),AND(C961:E961&gt;B961:D961))))</f>
        <v>0</v>
      </c>
      <c r="K961" s="1" t="b">
        <f t="array" ref="K961">IF(NOT(H961=""),AND(C961:H961&lt;B961:G961),IF(NOT(G961=""),AND(C961:G961&lt;B961:F961),IF(NOT(F961=""),AND(C961:F961&lt;B961:E961),AND(C961:E961&lt;B961:D961))))</f>
        <v>1</v>
      </c>
      <c r="L961" s="1" t="b">
        <f t="array" ref="L961">IF(NOT(H961=""),AND(AND(ABS(C961:H961-B961:G961)&gt;0),AND(ABS(C961:H961-B961:G961)&lt;4)),IF(NOT(G961=""),AND(AND(ABS(C961:G961-B961:F961)&gt;0),AND(ABS(C961:G961-B961:F961)&lt;4)),IF(NOT(F961=""),AND(AND(ABS(C961:F961-B961:E961)&gt;0),AND(ABS(C961:F961-B961:E961)&lt;4)),AND(AND(ABS(C961:E961-B961:D961)&gt;0),AND(ABS(C961:E961-B961:D961)&lt;4)))))</f>
        <v>1</v>
      </c>
      <c r="M961" s="1" t="b">
        <f t="shared" si="1"/>
        <v>1</v>
      </c>
    </row>
    <row r="962" ht="15.75" customHeight="1">
      <c r="A962" s="1" t="s">
        <v>971</v>
      </c>
      <c r="B962" s="1">
        <f>IFERROR(__xludf.DUMMYFUNCTION("SPLIT(A962,"" "")"),19.0)</f>
        <v>19</v>
      </c>
      <c r="C962" s="1">
        <f>IFERROR(__xludf.DUMMYFUNCTION("""COMPUTED_VALUE"""),17.0)</f>
        <v>17</v>
      </c>
      <c r="D962" s="1">
        <f>IFERROR(__xludf.DUMMYFUNCTION("""COMPUTED_VALUE"""),14.0)</f>
        <v>14</v>
      </c>
      <c r="E962" s="1">
        <f>IFERROR(__xludf.DUMMYFUNCTION("""COMPUTED_VALUE"""),13.0)</f>
        <v>13</v>
      </c>
      <c r="F962" s="2">
        <f>IFERROR(__xludf.DUMMYFUNCTION("""COMPUTED_VALUE"""),10.0)</f>
        <v>10</v>
      </c>
      <c r="J962" s="1" t="b">
        <f t="array" ref="J962">IF(NOT(H962=""),AND(C962:H962&gt;B962:G962),IF(NOT(G962=""),AND(C962:G962&gt;B962:F962),IF(NOT(F962=""),AND(C962:F962&gt;B962:E962),AND(C962:E962&gt;B962:D962))))</f>
        <v>0</v>
      </c>
      <c r="K962" s="1" t="b">
        <f t="array" ref="K962">IF(NOT(H962=""),AND(C962:H962&lt;B962:G962),IF(NOT(G962=""),AND(C962:G962&lt;B962:F962),IF(NOT(F962=""),AND(C962:F962&lt;B962:E962),AND(C962:E962&lt;B962:D962))))</f>
        <v>1</v>
      </c>
      <c r="L962" s="1" t="b">
        <f t="array" ref="L962">IF(NOT(H962=""),AND(AND(ABS(C962:H962-B962:G962)&gt;0),AND(ABS(C962:H962-B962:G962)&lt;4)),IF(NOT(G962=""),AND(AND(ABS(C962:G962-B962:F962)&gt;0),AND(ABS(C962:G962-B962:F962)&lt;4)),IF(NOT(F962=""),AND(AND(ABS(C962:F962-B962:E962)&gt;0),AND(ABS(C962:F962-B962:E962)&lt;4)),AND(AND(ABS(C962:E962-B962:D962)&gt;0),AND(ABS(C962:E962-B962:D962)&lt;4)))))</f>
        <v>1</v>
      </c>
      <c r="M962" s="1" t="b">
        <f t="shared" si="1"/>
        <v>1</v>
      </c>
    </row>
    <row r="963" ht="15.75" customHeight="1">
      <c r="A963" s="1" t="s">
        <v>972</v>
      </c>
      <c r="B963" s="1">
        <f>IFERROR(__xludf.DUMMYFUNCTION("SPLIT(A963,"" "")"),41.0)</f>
        <v>41</v>
      </c>
      <c r="C963" s="1">
        <f>IFERROR(__xludf.DUMMYFUNCTION("""COMPUTED_VALUE"""),39.0)</f>
        <v>39</v>
      </c>
      <c r="D963" s="1">
        <f>IFERROR(__xludf.DUMMYFUNCTION("""COMPUTED_VALUE"""),38.0)</f>
        <v>38</v>
      </c>
      <c r="E963" s="1">
        <f>IFERROR(__xludf.DUMMYFUNCTION("""COMPUTED_VALUE"""),35.0)</f>
        <v>35</v>
      </c>
      <c r="F963" s="1">
        <f>IFERROR(__xludf.DUMMYFUNCTION("""COMPUTED_VALUE"""),34.0)</f>
        <v>34</v>
      </c>
      <c r="G963" s="1">
        <f>IFERROR(__xludf.DUMMYFUNCTION("""COMPUTED_VALUE"""),33.0)</f>
        <v>33</v>
      </c>
      <c r="H963" s="1">
        <f>IFERROR(__xludf.DUMMYFUNCTION("""COMPUTED_VALUE"""),30.0)</f>
        <v>30</v>
      </c>
      <c r="I963" s="1">
        <f>IFERROR(__xludf.DUMMYFUNCTION("""COMPUTED_VALUE"""),29.0)</f>
        <v>29</v>
      </c>
      <c r="J963" s="1" t="b">
        <f t="array" ref="J963">IF(NOT(H963=""),AND(C963:H963&gt;B963:G963),IF(NOT(G963=""),AND(C963:G963&gt;B963:F963),IF(NOT(F963=""),AND(C963:F963&gt;B963:E963),AND(C963:E963&gt;B963:D963))))</f>
        <v>0</v>
      </c>
      <c r="K963" s="1" t="b">
        <f t="array" ref="K963">IF(NOT(H963=""),AND(C963:H963&lt;B963:G963),IF(NOT(G963=""),AND(C963:G963&lt;B963:F963),IF(NOT(F963=""),AND(C963:F963&lt;B963:E963),AND(C963:E963&lt;B963:D963))))</f>
        <v>1</v>
      </c>
      <c r="L963" s="1" t="b">
        <f t="array" ref="L963">IF(NOT(H963=""),AND(AND(ABS(C963:H963-B963:G963)&gt;0),AND(ABS(C963:H963-B963:G963)&lt;4)),IF(NOT(G963=""),AND(AND(ABS(C963:G963-B963:F963)&gt;0),AND(ABS(C963:G963-B963:F963)&lt;4)),IF(NOT(F963=""),AND(AND(ABS(C963:F963-B963:E963)&gt;0),AND(ABS(C963:F963-B963:E963)&lt;4)),AND(AND(ABS(C963:E963-B963:D963)&gt;0),AND(ABS(C963:E963-B963:D963)&lt;4)))))</f>
        <v>1</v>
      </c>
      <c r="M963" s="1" t="b">
        <f t="shared" si="1"/>
        <v>1</v>
      </c>
    </row>
    <row r="964" ht="15.75" customHeight="1">
      <c r="A964" s="1" t="s">
        <v>973</v>
      </c>
      <c r="B964" s="1">
        <f>IFERROR(__xludf.DUMMYFUNCTION("SPLIT(A964,"" "")"),69.0)</f>
        <v>69</v>
      </c>
      <c r="C964" s="1">
        <f>IFERROR(__xludf.DUMMYFUNCTION("""COMPUTED_VALUE"""),67.0)</f>
        <v>67</v>
      </c>
      <c r="D964" s="1">
        <f>IFERROR(__xludf.DUMMYFUNCTION("""COMPUTED_VALUE"""),66.0)</f>
        <v>66</v>
      </c>
      <c r="E964" s="1">
        <f>IFERROR(__xludf.DUMMYFUNCTION("""COMPUTED_VALUE"""),64.0)</f>
        <v>64</v>
      </c>
      <c r="F964" s="1">
        <f>IFERROR(__xludf.DUMMYFUNCTION("""COMPUTED_VALUE"""),63.0)</f>
        <v>63</v>
      </c>
      <c r="G964" s="2">
        <f>IFERROR(__xludf.DUMMYFUNCTION("""COMPUTED_VALUE"""),60.0)</f>
        <v>60</v>
      </c>
      <c r="J964" s="1" t="b">
        <f t="array" ref="J964">IF(NOT(H964=""),AND(C964:H964&gt;B964:G964),IF(NOT(G964=""),AND(C964:G964&gt;B964:F964),IF(NOT(F964=""),AND(C964:F964&gt;B964:E964),AND(C964:E964&gt;B964:D964))))</f>
        <v>0</v>
      </c>
      <c r="K964" s="1" t="b">
        <f t="array" ref="K964">IF(NOT(H964=""),AND(C964:H964&lt;B964:G964),IF(NOT(G964=""),AND(C964:G964&lt;B964:F964),IF(NOT(F964=""),AND(C964:F964&lt;B964:E964),AND(C964:E964&lt;B964:D964))))</f>
        <v>1</v>
      </c>
      <c r="L964" s="1" t="b">
        <f t="array" ref="L964">IF(NOT(H964=""),AND(AND(ABS(C964:H964-B964:G964)&gt;0),AND(ABS(C964:H964-B964:G964)&lt;4)),IF(NOT(G964=""),AND(AND(ABS(C964:G964-B964:F964)&gt;0),AND(ABS(C964:G964-B964:F964)&lt;4)),IF(NOT(F964=""),AND(AND(ABS(C964:F964-B964:E964)&gt;0),AND(ABS(C964:F964-B964:E964)&lt;4)),AND(AND(ABS(C964:E964-B964:D964)&gt;0),AND(ABS(C964:E964-B964:D964)&lt;4)))))</f>
        <v>1</v>
      </c>
      <c r="M964" s="1" t="b">
        <f t="shared" si="1"/>
        <v>1</v>
      </c>
    </row>
    <row r="965" ht="15.75" customHeight="1">
      <c r="A965" s="1" t="s">
        <v>974</v>
      </c>
      <c r="B965" s="1">
        <f>IFERROR(__xludf.DUMMYFUNCTION("SPLIT(A965,"" "")"),57.0)</f>
        <v>57</v>
      </c>
      <c r="C965" s="1">
        <f>IFERROR(__xludf.DUMMYFUNCTION("""COMPUTED_VALUE"""),55.0)</f>
        <v>55</v>
      </c>
      <c r="D965" s="1">
        <f>IFERROR(__xludf.DUMMYFUNCTION("""COMPUTED_VALUE"""),53.0)</f>
        <v>53</v>
      </c>
      <c r="E965" s="1">
        <f>IFERROR(__xludf.DUMMYFUNCTION("""COMPUTED_VALUE"""),50.0)</f>
        <v>50</v>
      </c>
      <c r="F965" s="1">
        <f>IFERROR(__xludf.DUMMYFUNCTION("""COMPUTED_VALUE"""),48.0)</f>
        <v>48</v>
      </c>
      <c r="G965" s="1">
        <f>IFERROR(__xludf.DUMMYFUNCTION("""COMPUTED_VALUE"""),47.0)</f>
        <v>47</v>
      </c>
      <c r="H965" s="2">
        <f>IFERROR(__xludf.DUMMYFUNCTION("""COMPUTED_VALUE"""),44.0)</f>
        <v>44</v>
      </c>
      <c r="J965" s="1" t="b">
        <f t="array" ref="J965">IF(NOT(H965=""),AND(C965:H965&gt;B965:G965),IF(NOT(G965=""),AND(C965:G965&gt;B965:F965),IF(NOT(F965=""),AND(C965:F965&gt;B965:E965),AND(C965:E965&gt;B965:D965))))</f>
        <v>0</v>
      </c>
      <c r="K965" s="1" t="b">
        <f t="array" ref="K965">IF(NOT(H965=""),AND(C965:H965&lt;B965:G965),IF(NOT(G965=""),AND(C965:G965&lt;B965:F965),IF(NOT(F965=""),AND(C965:F965&lt;B965:E965),AND(C965:E965&lt;B965:D965))))</f>
        <v>1</v>
      </c>
      <c r="L965" s="1" t="b">
        <f t="array" ref="L965">IF(NOT(H965=""),AND(AND(ABS(C965:H965-B965:G965)&gt;0),AND(ABS(C965:H965-B965:G965)&lt;4)),IF(NOT(G965=""),AND(AND(ABS(C965:G965-B965:F965)&gt;0),AND(ABS(C965:G965-B965:F965)&lt;4)),IF(NOT(F965=""),AND(AND(ABS(C965:F965-B965:E965)&gt;0),AND(ABS(C965:F965-B965:E965)&lt;4)),AND(AND(ABS(C965:E965-B965:D965)&gt;0),AND(ABS(C965:E965-B965:D965)&lt;4)))))</f>
        <v>1</v>
      </c>
      <c r="M965" s="1" t="b">
        <f t="shared" si="1"/>
        <v>1</v>
      </c>
    </row>
    <row r="966" ht="15.75" customHeight="1">
      <c r="A966" s="1" t="s">
        <v>975</v>
      </c>
      <c r="B966" s="1">
        <f>IFERROR(__xludf.DUMMYFUNCTION("SPLIT(A966,"" "")"),61.0)</f>
        <v>61</v>
      </c>
      <c r="C966" s="1">
        <f>IFERROR(__xludf.DUMMYFUNCTION("""COMPUTED_VALUE"""),59.0)</f>
        <v>59</v>
      </c>
      <c r="D966" s="1">
        <f>IFERROR(__xludf.DUMMYFUNCTION("""COMPUTED_VALUE"""),57.0)</f>
        <v>57</v>
      </c>
      <c r="E966" s="1">
        <f>IFERROR(__xludf.DUMMYFUNCTION("""COMPUTED_VALUE"""),54.0)</f>
        <v>54</v>
      </c>
      <c r="F966" s="1">
        <f>IFERROR(__xludf.DUMMYFUNCTION("""COMPUTED_VALUE"""),51.0)</f>
        <v>51</v>
      </c>
      <c r="G966" s="2">
        <f>IFERROR(__xludf.DUMMYFUNCTION("""COMPUTED_VALUE"""),49.0)</f>
        <v>49</v>
      </c>
      <c r="J966" s="1" t="b">
        <f t="array" ref="J966">IF(NOT(H966=""),AND(C966:H966&gt;B966:G966),IF(NOT(G966=""),AND(C966:G966&gt;B966:F966),IF(NOT(F966=""),AND(C966:F966&gt;B966:E966),AND(C966:E966&gt;B966:D966))))</f>
        <v>0</v>
      </c>
      <c r="K966" s="1" t="b">
        <f t="array" ref="K966">IF(NOT(H966=""),AND(C966:H966&lt;B966:G966),IF(NOT(G966=""),AND(C966:G966&lt;B966:F966),IF(NOT(F966=""),AND(C966:F966&lt;B966:E966),AND(C966:E966&lt;B966:D966))))</f>
        <v>1</v>
      </c>
      <c r="L966" s="1" t="b">
        <f t="array" ref="L966">IF(NOT(H966=""),AND(AND(ABS(C966:H966-B966:G966)&gt;0),AND(ABS(C966:H966-B966:G966)&lt;4)),IF(NOT(G966=""),AND(AND(ABS(C966:G966-B966:F966)&gt;0),AND(ABS(C966:G966-B966:F966)&lt;4)),IF(NOT(F966=""),AND(AND(ABS(C966:F966-B966:E966)&gt;0),AND(ABS(C966:F966-B966:E966)&lt;4)),AND(AND(ABS(C966:E966-B966:D966)&gt;0),AND(ABS(C966:E966-B966:D966)&lt;4)))))</f>
        <v>1</v>
      </c>
      <c r="M966" s="1" t="b">
        <f t="shared" si="1"/>
        <v>1</v>
      </c>
    </row>
    <row r="967" ht="15.75" customHeight="1">
      <c r="A967" s="1" t="s">
        <v>976</v>
      </c>
      <c r="B967" s="1">
        <f>IFERROR(__xludf.DUMMYFUNCTION("SPLIT(A967,"" "")"),74.0)</f>
        <v>74</v>
      </c>
      <c r="C967" s="1">
        <f>IFERROR(__xludf.DUMMYFUNCTION("""COMPUTED_VALUE"""),73.0)</f>
        <v>73</v>
      </c>
      <c r="D967" s="1">
        <f>IFERROR(__xludf.DUMMYFUNCTION("""COMPUTED_VALUE"""),71.0)</f>
        <v>71</v>
      </c>
      <c r="E967" s="1">
        <f>IFERROR(__xludf.DUMMYFUNCTION("""COMPUTED_VALUE"""),68.0)</f>
        <v>68</v>
      </c>
      <c r="F967" s="1">
        <f>IFERROR(__xludf.DUMMYFUNCTION("""COMPUTED_VALUE"""),65.0)</f>
        <v>65</v>
      </c>
      <c r="G967" s="1">
        <f>IFERROR(__xludf.DUMMYFUNCTION("""COMPUTED_VALUE"""),63.0)</f>
        <v>63</v>
      </c>
      <c r="H967" s="2">
        <f>IFERROR(__xludf.DUMMYFUNCTION("""COMPUTED_VALUE"""),61.0)</f>
        <v>61</v>
      </c>
      <c r="J967" s="1" t="b">
        <f t="array" ref="J967">IF(NOT(H967=""),AND(C967:H967&gt;B967:G967),IF(NOT(G967=""),AND(C967:G967&gt;B967:F967),IF(NOT(F967=""),AND(C967:F967&gt;B967:E967),AND(C967:E967&gt;B967:D967))))</f>
        <v>0</v>
      </c>
      <c r="K967" s="1" t="b">
        <f t="array" ref="K967">IF(NOT(H967=""),AND(C967:H967&lt;B967:G967),IF(NOT(G967=""),AND(C967:G967&lt;B967:F967),IF(NOT(F967=""),AND(C967:F967&lt;B967:E967),AND(C967:E967&lt;B967:D967))))</f>
        <v>1</v>
      </c>
      <c r="L967" s="1" t="b">
        <f t="array" ref="L967">IF(NOT(H967=""),AND(AND(ABS(C967:H967-B967:G967)&gt;0),AND(ABS(C967:H967-B967:G967)&lt;4)),IF(NOT(G967=""),AND(AND(ABS(C967:G967-B967:F967)&gt;0),AND(ABS(C967:G967-B967:F967)&lt;4)),IF(NOT(F967=""),AND(AND(ABS(C967:F967-B967:E967)&gt;0),AND(ABS(C967:F967-B967:E967)&lt;4)),AND(AND(ABS(C967:E967-B967:D967)&gt;0),AND(ABS(C967:E967-B967:D967)&lt;4)))))</f>
        <v>1</v>
      </c>
      <c r="M967" s="1" t="b">
        <f t="shared" si="1"/>
        <v>1</v>
      </c>
    </row>
    <row r="968" ht="15.75" customHeight="1">
      <c r="A968" s="1" t="s">
        <v>977</v>
      </c>
      <c r="B968" s="1">
        <f>IFERROR(__xludf.DUMMYFUNCTION("SPLIT(A968,"" "")"),69.0)</f>
        <v>69</v>
      </c>
      <c r="C968" s="1">
        <f>IFERROR(__xludf.DUMMYFUNCTION("""COMPUTED_VALUE"""),70.0)</f>
        <v>70</v>
      </c>
      <c r="D968" s="1">
        <f>IFERROR(__xludf.DUMMYFUNCTION("""COMPUTED_VALUE"""),71.0)</f>
        <v>71</v>
      </c>
      <c r="E968" s="1">
        <f>IFERROR(__xludf.DUMMYFUNCTION("""COMPUTED_VALUE"""),73.0)</f>
        <v>73</v>
      </c>
      <c r="F968" s="2">
        <f>IFERROR(__xludf.DUMMYFUNCTION("""COMPUTED_VALUE"""),75.0)</f>
        <v>75</v>
      </c>
      <c r="J968" s="1" t="b">
        <f t="array" ref="J968">IF(NOT(H968=""),AND(C968:H968&gt;B968:G968),IF(NOT(G968=""),AND(C968:G968&gt;B968:F968),IF(NOT(F968=""),AND(C968:F968&gt;B968:E968),AND(C968:E968&gt;B968:D968))))</f>
        <v>1</v>
      </c>
      <c r="K968" s="1" t="b">
        <f t="array" ref="K968">IF(NOT(H968=""),AND(C968:H968&lt;B968:G968),IF(NOT(G968=""),AND(C968:G968&lt;B968:F968),IF(NOT(F968=""),AND(C968:F968&lt;B968:E968),AND(C968:E968&lt;B968:D968))))</f>
        <v>0</v>
      </c>
      <c r="L968" s="1" t="b">
        <f t="array" ref="L968">IF(NOT(H968=""),AND(AND(ABS(C968:H968-B968:G968)&gt;0),AND(ABS(C968:H968-B968:G968)&lt;4)),IF(NOT(G968=""),AND(AND(ABS(C968:G968-B968:F968)&gt;0),AND(ABS(C968:G968-B968:F968)&lt;4)),IF(NOT(F968=""),AND(AND(ABS(C968:F968-B968:E968)&gt;0),AND(ABS(C968:F968-B968:E968)&lt;4)),AND(AND(ABS(C968:E968-B968:D968)&gt;0),AND(ABS(C968:E968-B968:D968)&lt;4)))))</f>
        <v>1</v>
      </c>
      <c r="M968" s="1" t="b">
        <f t="shared" si="1"/>
        <v>1</v>
      </c>
    </row>
    <row r="969" ht="15.75" customHeight="1">
      <c r="A969" s="1" t="s">
        <v>978</v>
      </c>
      <c r="B969" s="1">
        <f>IFERROR(__xludf.DUMMYFUNCTION("SPLIT(A969,"" "")"),81.0)</f>
        <v>81</v>
      </c>
      <c r="C969" s="1">
        <f>IFERROR(__xludf.DUMMYFUNCTION("""COMPUTED_VALUE"""),79.0)</f>
        <v>79</v>
      </c>
      <c r="D969" s="1">
        <f>IFERROR(__xludf.DUMMYFUNCTION("""COMPUTED_VALUE"""),77.0)</f>
        <v>77</v>
      </c>
      <c r="E969" s="1">
        <f>IFERROR(__xludf.DUMMYFUNCTION("""COMPUTED_VALUE"""),76.0)</f>
        <v>76</v>
      </c>
      <c r="F969" s="1">
        <f>IFERROR(__xludf.DUMMYFUNCTION("""COMPUTED_VALUE"""),75.0)</f>
        <v>75</v>
      </c>
      <c r="G969" s="2">
        <f>IFERROR(__xludf.DUMMYFUNCTION("""COMPUTED_VALUE"""),73.0)</f>
        <v>73</v>
      </c>
      <c r="J969" s="1" t="b">
        <f t="array" ref="J969">IF(NOT(H969=""),AND(C969:H969&gt;B969:G969),IF(NOT(G969=""),AND(C969:G969&gt;B969:F969),IF(NOT(F969=""),AND(C969:F969&gt;B969:E969),AND(C969:E969&gt;B969:D969))))</f>
        <v>0</v>
      </c>
      <c r="K969" s="1" t="b">
        <f t="array" ref="K969">IF(NOT(H969=""),AND(C969:H969&lt;B969:G969),IF(NOT(G969=""),AND(C969:G969&lt;B969:F969),IF(NOT(F969=""),AND(C969:F969&lt;B969:E969),AND(C969:E969&lt;B969:D969))))</f>
        <v>1</v>
      </c>
      <c r="L969" s="1" t="b">
        <f t="array" ref="L969">IF(NOT(H969=""),AND(AND(ABS(C969:H969-B969:G969)&gt;0),AND(ABS(C969:H969-B969:G969)&lt;4)),IF(NOT(G969=""),AND(AND(ABS(C969:G969-B969:F969)&gt;0),AND(ABS(C969:G969-B969:F969)&lt;4)),IF(NOT(F969=""),AND(AND(ABS(C969:F969-B969:E969)&gt;0),AND(ABS(C969:F969-B969:E969)&lt;4)),AND(AND(ABS(C969:E969-B969:D969)&gt;0),AND(ABS(C969:E969-B969:D969)&lt;4)))))</f>
        <v>1</v>
      </c>
      <c r="M969" s="1" t="b">
        <f t="shared" si="1"/>
        <v>1</v>
      </c>
    </row>
    <row r="970" ht="15.75" customHeight="1">
      <c r="A970" s="1" t="s">
        <v>979</v>
      </c>
      <c r="B970" s="1">
        <f>IFERROR(__xludf.DUMMYFUNCTION("SPLIT(A970,"" "")"),58.0)</f>
        <v>58</v>
      </c>
      <c r="C970" s="1">
        <f>IFERROR(__xludf.DUMMYFUNCTION("""COMPUTED_VALUE"""),57.0)</f>
        <v>57</v>
      </c>
      <c r="D970" s="1">
        <f>IFERROR(__xludf.DUMMYFUNCTION("""COMPUTED_VALUE"""),56.0)</f>
        <v>56</v>
      </c>
      <c r="E970" s="1">
        <f>IFERROR(__xludf.DUMMYFUNCTION("""COMPUTED_VALUE"""),55.0)</f>
        <v>55</v>
      </c>
      <c r="F970" s="1">
        <f>IFERROR(__xludf.DUMMYFUNCTION("""COMPUTED_VALUE"""),52.0)</f>
        <v>52</v>
      </c>
      <c r="G970" s="1">
        <f>IFERROR(__xludf.DUMMYFUNCTION("""COMPUTED_VALUE"""),51.0)</f>
        <v>51</v>
      </c>
      <c r="H970" s="2">
        <f>IFERROR(__xludf.DUMMYFUNCTION("""COMPUTED_VALUE"""),50.0)</f>
        <v>50</v>
      </c>
      <c r="J970" s="1" t="b">
        <f t="array" ref="J970">IF(NOT(H970=""),AND(C970:H970&gt;B970:G970),IF(NOT(G970=""),AND(C970:G970&gt;B970:F970),IF(NOT(F970=""),AND(C970:F970&gt;B970:E970),AND(C970:E970&gt;B970:D970))))</f>
        <v>0</v>
      </c>
      <c r="K970" s="1" t="b">
        <f t="array" ref="K970">IF(NOT(H970=""),AND(C970:H970&lt;B970:G970),IF(NOT(G970=""),AND(C970:G970&lt;B970:F970),IF(NOT(F970=""),AND(C970:F970&lt;B970:E970),AND(C970:E970&lt;B970:D970))))</f>
        <v>1</v>
      </c>
      <c r="L970" s="1" t="b">
        <f t="array" ref="L970">IF(NOT(H970=""),AND(AND(ABS(C970:H970-B970:G970)&gt;0),AND(ABS(C970:H970-B970:G970)&lt;4)),IF(NOT(G970=""),AND(AND(ABS(C970:G970-B970:F970)&gt;0),AND(ABS(C970:G970-B970:F970)&lt;4)),IF(NOT(F970=""),AND(AND(ABS(C970:F970-B970:E970)&gt;0),AND(ABS(C970:F970-B970:E970)&lt;4)),AND(AND(ABS(C970:E970-B970:D970)&gt;0),AND(ABS(C970:E970-B970:D970)&lt;4)))))</f>
        <v>1</v>
      </c>
      <c r="M970" s="1" t="b">
        <f t="shared" si="1"/>
        <v>1</v>
      </c>
    </row>
    <row r="971" ht="15.75" customHeight="1">
      <c r="A971" s="1" t="s">
        <v>980</v>
      </c>
      <c r="B971" s="1">
        <f>IFERROR(__xludf.DUMMYFUNCTION("SPLIT(A971,"" "")"),31.0)</f>
        <v>31</v>
      </c>
      <c r="C971" s="1">
        <f>IFERROR(__xludf.DUMMYFUNCTION("""COMPUTED_VALUE"""),29.0)</f>
        <v>29</v>
      </c>
      <c r="D971" s="1">
        <f>IFERROR(__xludf.DUMMYFUNCTION("""COMPUTED_VALUE"""),26.0)</f>
        <v>26</v>
      </c>
      <c r="E971" s="1">
        <f>IFERROR(__xludf.DUMMYFUNCTION("""COMPUTED_VALUE"""),23.0)</f>
        <v>23</v>
      </c>
      <c r="F971" s="1">
        <f>IFERROR(__xludf.DUMMYFUNCTION("""COMPUTED_VALUE"""),22.0)</f>
        <v>22</v>
      </c>
      <c r="G971" s="1">
        <f>IFERROR(__xludf.DUMMYFUNCTION("""COMPUTED_VALUE"""),20.0)</f>
        <v>20</v>
      </c>
      <c r="H971" s="2">
        <f>IFERROR(__xludf.DUMMYFUNCTION("""COMPUTED_VALUE"""),17.0)</f>
        <v>17</v>
      </c>
      <c r="J971" s="1" t="b">
        <f t="array" ref="J971">IF(NOT(H971=""),AND(C971:H971&gt;B971:G971),IF(NOT(G971=""),AND(C971:G971&gt;B971:F971),IF(NOT(F971=""),AND(C971:F971&gt;B971:E971),AND(C971:E971&gt;B971:D971))))</f>
        <v>0</v>
      </c>
      <c r="K971" s="1" t="b">
        <f t="array" ref="K971">IF(NOT(H971=""),AND(C971:H971&lt;B971:G971),IF(NOT(G971=""),AND(C971:G971&lt;B971:F971),IF(NOT(F971=""),AND(C971:F971&lt;B971:E971),AND(C971:E971&lt;B971:D971))))</f>
        <v>1</v>
      </c>
      <c r="L971" s="1" t="b">
        <f t="array" ref="L971">IF(NOT(H971=""),AND(AND(ABS(C971:H971-B971:G971)&gt;0),AND(ABS(C971:H971-B971:G971)&lt;4)),IF(NOT(G971=""),AND(AND(ABS(C971:G971-B971:F971)&gt;0),AND(ABS(C971:G971-B971:F971)&lt;4)),IF(NOT(F971=""),AND(AND(ABS(C971:F971-B971:E971)&gt;0),AND(ABS(C971:F971-B971:E971)&lt;4)),AND(AND(ABS(C971:E971-B971:D971)&gt;0),AND(ABS(C971:E971-B971:D971)&lt;4)))))</f>
        <v>1</v>
      </c>
      <c r="M971" s="1" t="b">
        <f t="shared" si="1"/>
        <v>1</v>
      </c>
    </row>
    <row r="972" ht="15.75" customHeight="1">
      <c r="A972" s="1" t="s">
        <v>981</v>
      </c>
      <c r="B972" s="1">
        <f>IFERROR(__xludf.DUMMYFUNCTION("SPLIT(A972,"" "")"),61.0)</f>
        <v>61</v>
      </c>
      <c r="C972" s="1">
        <f>IFERROR(__xludf.DUMMYFUNCTION("""COMPUTED_VALUE"""),59.0)</f>
        <v>59</v>
      </c>
      <c r="D972" s="1">
        <f>IFERROR(__xludf.DUMMYFUNCTION("""COMPUTED_VALUE"""),58.0)</f>
        <v>58</v>
      </c>
      <c r="E972" s="1">
        <f>IFERROR(__xludf.DUMMYFUNCTION("""COMPUTED_VALUE"""),57.0)</f>
        <v>57</v>
      </c>
      <c r="F972" s="1">
        <f>IFERROR(__xludf.DUMMYFUNCTION("""COMPUTED_VALUE"""),54.0)</f>
        <v>54</v>
      </c>
      <c r="G972" s="1">
        <f>IFERROR(__xludf.DUMMYFUNCTION("""COMPUTED_VALUE"""),51.0)</f>
        <v>51</v>
      </c>
      <c r="H972" s="2">
        <f>IFERROR(__xludf.DUMMYFUNCTION("""COMPUTED_VALUE"""),49.0)</f>
        <v>49</v>
      </c>
      <c r="J972" s="1" t="b">
        <f t="array" ref="J972">IF(NOT(H972=""),AND(C972:H972&gt;B972:G972),IF(NOT(G972=""),AND(C972:G972&gt;B972:F972),IF(NOT(F972=""),AND(C972:F972&gt;B972:E972),AND(C972:E972&gt;B972:D972))))</f>
        <v>0</v>
      </c>
      <c r="K972" s="1" t="b">
        <f t="array" ref="K972">IF(NOT(H972=""),AND(C972:H972&lt;B972:G972),IF(NOT(G972=""),AND(C972:G972&lt;B972:F972),IF(NOT(F972=""),AND(C972:F972&lt;B972:E972),AND(C972:E972&lt;B972:D972))))</f>
        <v>1</v>
      </c>
      <c r="L972" s="1" t="b">
        <f t="array" ref="L972">IF(NOT(H972=""),AND(AND(ABS(C972:H972-B972:G972)&gt;0),AND(ABS(C972:H972-B972:G972)&lt;4)),IF(NOT(G972=""),AND(AND(ABS(C972:G972-B972:F972)&gt;0),AND(ABS(C972:G972-B972:F972)&lt;4)),IF(NOT(F972=""),AND(AND(ABS(C972:F972-B972:E972)&gt;0),AND(ABS(C972:F972-B972:E972)&lt;4)),AND(AND(ABS(C972:E972-B972:D972)&gt;0),AND(ABS(C972:E972-B972:D972)&lt;4)))))</f>
        <v>1</v>
      </c>
      <c r="M972" s="1" t="b">
        <f t="shared" si="1"/>
        <v>1</v>
      </c>
    </row>
    <row r="973" ht="15.75" customHeight="1">
      <c r="A973" s="1" t="s">
        <v>982</v>
      </c>
      <c r="B973" s="1">
        <f>IFERROR(__xludf.DUMMYFUNCTION("SPLIT(A973,"" "")"),67.0)</f>
        <v>67</v>
      </c>
      <c r="C973" s="1">
        <f>IFERROR(__xludf.DUMMYFUNCTION("""COMPUTED_VALUE"""),69.0)</f>
        <v>69</v>
      </c>
      <c r="D973" s="1">
        <f>IFERROR(__xludf.DUMMYFUNCTION("""COMPUTED_VALUE"""),71.0)</f>
        <v>71</v>
      </c>
      <c r="E973" s="1">
        <f>IFERROR(__xludf.DUMMYFUNCTION("""COMPUTED_VALUE"""),72.0)</f>
        <v>72</v>
      </c>
      <c r="F973" s="1">
        <f>IFERROR(__xludf.DUMMYFUNCTION("""COMPUTED_VALUE"""),73.0)</f>
        <v>73</v>
      </c>
      <c r="G973" s="1">
        <f>IFERROR(__xludf.DUMMYFUNCTION("""COMPUTED_VALUE"""),76.0)</f>
        <v>76</v>
      </c>
      <c r="H973" s="1">
        <f>IFERROR(__xludf.DUMMYFUNCTION("""COMPUTED_VALUE"""),79.0)</f>
        <v>79</v>
      </c>
      <c r="I973" s="1">
        <f>IFERROR(__xludf.DUMMYFUNCTION("""COMPUTED_VALUE"""),80.0)</f>
        <v>80</v>
      </c>
      <c r="J973" s="1" t="b">
        <f t="array" ref="J973">IF(NOT(H973=""),AND(C973:H973&gt;B973:G973),IF(NOT(G973=""),AND(C973:G973&gt;B973:F973),IF(NOT(F973=""),AND(C973:F973&gt;B973:E973),AND(C973:E973&gt;B973:D973))))</f>
        <v>1</v>
      </c>
      <c r="K973" s="1" t="b">
        <f t="array" ref="K973">IF(NOT(H973=""),AND(C973:H973&lt;B973:G973),IF(NOT(G973=""),AND(C973:G973&lt;B973:F973),IF(NOT(F973=""),AND(C973:F973&lt;B973:E973),AND(C973:E973&lt;B973:D973))))</f>
        <v>0</v>
      </c>
      <c r="L973" s="1" t="b">
        <f t="array" ref="L973">IF(NOT(H973=""),AND(AND(ABS(C973:H973-B973:G973)&gt;0),AND(ABS(C973:H973-B973:G973)&lt;4)),IF(NOT(G973=""),AND(AND(ABS(C973:G973-B973:F973)&gt;0),AND(ABS(C973:G973-B973:F973)&lt;4)),IF(NOT(F973=""),AND(AND(ABS(C973:F973-B973:E973)&gt;0),AND(ABS(C973:F973-B973:E973)&lt;4)),AND(AND(ABS(C973:E973-B973:D973)&gt;0),AND(ABS(C973:E973-B973:D973)&lt;4)))))</f>
        <v>1</v>
      </c>
      <c r="M973" s="1" t="b">
        <f t="shared" si="1"/>
        <v>1</v>
      </c>
    </row>
    <row r="974" ht="15.75" customHeight="1">
      <c r="A974" s="1" t="s">
        <v>983</v>
      </c>
      <c r="B974" s="1">
        <f>IFERROR(__xludf.DUMMYFUNCTION("SPLIT(A974,"" "")"),91.0)</f>
        <v>91</v>
      </c>
      <c r="C974" s="1">
        <f>IFERROR(__xludf.DUMMYFUNCTION("""COMPUTED_VALUE"""),88.0)</f>
        <v>88</v>
      </c>
      <c r="D974" s="1">
        <f>IFERROR(__xludf.DUMMYFUNCTION("""COMPUTED_VALUE"""),87.0)</f>
        <v>87</v>
      </c>
      <c r="E974" s="1">
        <f>IFERROR(__xludf.DUMMYFUNCTION("""COMPUTED_VALUE"""),85.0)</f>
        <v>85</v>
      </c>
      <c r="F974" s="1">
        <f>IFERROR(__xludf.DUMMYFUNCTION("""COMPUTED_VALUE"""),82.0)</f>
        <v>82</v>
      </c>
      <c r="G974" s="2">
        <f>IFERROR(__xludf.DUMMYFUNCTION("""COMPUTED_VALUE"""),79.0)</f>
        <v>79</v>
      </c>
      <c r="J974" s="1" t="b">
        <f t="array" ref="J974">IF(NOT(H974=""),AND(C974:H974&gt;B974:G974),IF(NOT(G974=""),AND(C974:G974&gt;B974:F974),IF(NOT(F974=""),AND(C974:F974&gt;B974:E974),AND(C974:E974&gt;B974:D974))))</f>
        <v>0</v>
      </c>
      <c r="K974" s="1" t="b">
        <f t="array" ref="K974">IF(NOT(H974=""),AND(C974:H974&lt;B974:G974),IF(NOT(G974=""),AND(C974:G974&lt;B974:F974),IF(NOT(F974=""),AND(C974:F974&lt;B974:E974),AND(C974:E974&lt;B974:D974))))</f>
        <v>1</v>
      </c>
      <c r="L974" s="1" t="b">
        <f t="array" ref="L974">IF(NOT(H974=""),AND(AND(ABS(C974:H974-B974:G974)&gt;0),AND(ABS(C974:H974-B974:G974)&lt;4)),IF(NOT(G974=""),AND(AND(ABS(C974:G974-B974:F974)&gt;0),AND(ABS(C974:G974-B974:F974)&lt;4)),IF(NOT(F974=""),AND(AND(ABS(C974:F974-B974:E974)&gt;0),AND(ABS(C974:F974-B974:E974)&lt;4)),AND(AND(ABS(C974:E974-B974:D974)&gt;0),AND(ABS(C974:E974-B974:D974)&lt;4)))))</f>
        <v>1</v>
      </c>
      <c r="M974" s="1" t="b">
        <f t="shared" si="1"/>
        <v>1</v>
      </c>
    </row>
    <row r="975" ht="15.75" customHeight="1">
      <c r="A975" s="1" t="s">
        <v>984</v>
      </c>
      <c r="B975" s="1">
        <f>IFERROR(__xludf.DUMMYFUNCTION("SPLIT(A975,"" "")"),62.0)</f>
        <v>62</v>
      </c>
      <c r="C975" s="1">
        <f>IFERROR(__xludf.DUMMYFUNCTION("""COMPUTED_VALUE"""),65.0)</f>
        <v>65</v>
      </c>
      <c r="D975" s="1">
        <f>IFERROR(__xludf.DUMMYFUNCTION("""COMPUTED_VALUE"""),67.0)</f>
        <v>67</v>
      </c>
      <c r="E975" s="1">
        <f>IFERROR(__xludf.DUMMYFUNCTION("""COMPUTED_VALUE"""),70.0)</f>
        <v>70</v>
      </c>
      <c r="F975" s="1">
        <f>IFERROR(__xludf.DUMMYFUNCTION("""COMPUTED_VALUE"""),72.0)</f>
        <v>72</v>
      </c>
      <c r="G975" s="1">
        <f>IFERROR(__xludf.DUMMYFUNCTION("""COMPUTED_VALUE"""),75.0)</f>
        <v>75</v>
      </c>
      <c r="H975" s="2">
        <f>IFERROR(__xludf.DUMMYFUNCTION("""COMPUTED_VALUE"""),77.0)</f>
        <v>77</v>
      </c>
      <c r="J975" s="1" t="b">
        <f t="array" ref="J975">IF(NOT(H975=""),AND(C975:H975&gt;B975:G975),IF(NOT(G975=""),AND(C975:G975&gt;B975:F975),IF(NOT(F975=""),AND(C975:F975&gt;B975:E975),AND(C975:E975&gt;B975:D975))))</f>
        <v>1</v>
      </c>
      <c r="K975" s="1" t="b">
        <f t="array" ref="K975">IF(NOT(H975=""),AND(C975:H975&lt;B975:G975),IF(NOT(G975=""),AND(C975:G975&lt;B975:F975),IF(NOT(F975=""),AND(C975:F975&lt;B975:E975),AND(C975:E975&lt;B975:D975))))</f>
        <v>0</v>
      </c>
      <c r="L975" s="1" t="b">
        <f t="array" ref="L975">IF(NOT(H975=""),AND(AND(ABS(C975:H975-B975:G975)&gt;0),AND(ABS(C975:H975-B975:G975)&lt;4)),IF(NOT(G975=""),AND(AND(ABS(C975:G975-B975:F975)&gt;0),AND(ABS(C975:G975-B975:F975)&lt;4)),IF(NOT(F975=""),AND(AND(ABS(C975:F975-B975:E975)&gt;0),AND(ABS(C975:F975-B975:E975)&lt;4)),AND(AND(ABS(C975:E975-B975:D975)&gt;0),AND(ABS(C975:E975-B975:D975)&lt;4)))))</f>
        <v>1</v>
      </c>
      <c r="M975" s="1" t="b">
        <f t="shared" si="1"/>
        <v>1</v>
      </c>
    </row>
    <row r="976" ht="15.75" customHeight="1">
      <c r="A976" s="1" t="s">
        <v>985</v>
      </c>
      <c r="B976" s="1">
        <f>IFERROR(__xludf.DUMMYFUNCTION("SPLIT(A976,"" "")"),68.0)</f>
        <v>68</v>
      </c>
      <c r="C976" s="1">
        <f>IFERROR(__xludf.DUMMYFUNCTION("""COMPUTED_VALUE"""),69.0)</f>
        <v>69</v>
      </c>
      <c r="D976" s="1">
        <f>IFERROR(__xludf.DUMMYFUNCTION("""COMPUTED_VALUE"""),72.0)</f>
        <v>72</v>
      </c>
      <c r="E976" s="1">
        <f>IFERROR(__xludf.DUMMYFUNCTION("""COMPUTED_VALUE"""),73.0)</f>
        <v>73</v>
      </c>
      <c r="F976" s="2">
        <f>IFERROR(__xludf.DUMMYFUNCTION("""COMPUTED_VALUE"""),75.0)</f>
        <v>75</v>
      </c>
      <c r="J976" s="1" t="b">
        <f t="array" ref="J976">IF(NOT(H976=""),AND(C976:H976&gt;B976:G976),IF(NOT(G976=""),AND(C976:G976&gt;B976:F976),IF(NOT(F976=""),AND(C976:F976&gt;B976:E976),AND(C976:E976&gt;B976:D976))))</f>
        <v>1</v>
      </c>
      <c r="K976" s="1" t="b">
        <f t="array" ref="K976">IF(NOT(H976=""),AND(C976:H976&lt;B976:G976),IF(NOT(G976=""),AND(C976:G976&lt;B976:F976),IF(NOT(F976=""),AND(C976:F976&lt;B976:E976),AND(C976:E976&lt;B976:D976))))</f>
        <v>0</v>
      </c>
      <c r="L976" s="1" t="b">
        <f t="array" ref="L976">IF(NOT(H976=""),AND(AND(ABS(C976:H976-B976:G976)&gt;0),AND(ABS(C976:H976-B976:G976)&lt;4)),IF(NOT(G976=""),AND(AND(ABS(C976:G976-B976:F976)&gt;0),AND(ABS(C976:G976-B976:F976)&lt;4)),IF(NOT(F976=""),AND(AND(ABS(C976:F976-B976:E976)&gt;0),AND(ABS(C976:F976-B976:E976)&lt;4)),AND(AND(ABS(C976:E976-B976:D976)&gt;0),AND(ABS(C976:E976-B976:D976)&lt;4)))))</f>
        <v>1</v>
      </c>
      <c r="M976" s="1" t="b">
        <f t="shared" si="1"/>
        <v>1</v>
      </c>
    </row>
    <row r="977" ht="15.75" customHeight="1">
      <c r="A977" s="1" t="s">
        <v>986</v>
      </c>
      <c r="B977" s="1">
        <f>IFERROR(__xludf.DUMMYFUNCTION("SPLIT(A977,"" "")"),10.0)</f>
        <v>10</v>
      </c>
      <c r="C977" s="1">
        <f>IFERROR(__xludf.DUMMYFUNCTION("""COMPUTED_VALUE"""),13.0)</f>
        <v>13</v>
      </c>
      <c r="D977" s="1">
        <f>IFERROR(__xludf.DUMMYFUNCTION("""COMPUTED_VALUE"""),15.0)</f>
        <v>15</v>
      </c>
      <c r="E977" s="1">
        <f>IFERROR(__xludf.DUMMYFUNCTION("""COMPUTED_VALUE"""),16.0)</f>
        <v>16</v>
      </c>
      <c r="F977" s="1">
        <f>IFERROR(__xludf.DUMMYFUNCTION("""COMPUTED_VALUE"""),17.0)</f>
        <v>17</v>
      </c>
      <c r="G977" s="2">
        <f>IFERROR(__xludf.DUMMYFUNCTION("""COMPUTED_VALUE"""),19.0)</f>
        <v>19</v>
      </c>
      <c r="J977" s="1" t="b">
        <f t="array" ref="J977">IF(NOT(H977=""),AND(C977:H977&gt;B977:G977),IF(NOT(G977=""),AND(C977:G977&gt;B977:F977),IF(NOT(F977=""),AND(C977:F977&gt;B977:E977),AND(C977:E977&gt;B977:D977))))</f>
        <v>1</v>
      </c>
      <c r="K977" s="1" t="b">
        <f t="array" ref="K977">IF(NOT(H977=""),AND(C977:H977&lt;B977:G977),IF(NOT(G977=""),AND(C977:G977&lt;B977:F977),IF(NOT(F977=""),AND(C977:F977&lt;B977:E977),AND(C977:E977&lt;B977:D977))))</f>
        <v>0</v>
      </c>
      <c r="L977" s="1" t="b">
        <f t="array" ref="L977">IF(NOT(H977=""),AND(AND(ABS(C977:H977-B977:G977)&gt;0),AND(ABS(C977:H977-B977:G977)&lt;4)),IF(NOT(G977=""),AND(AND(ABS(C977:G977-B977:F977)&gt;0),AND(ABS(C977:G977-B977:F977)&lt;4)),IF(NOT(F977=""),AND(AND(ABS(C977:F977-B977:E977)&gt;0),AND(ABS(C977:F977-B977:E977)&lt;4)),AND(AND(ABS(C977:E977-B977:D977)&gt;0),AND(ABS(C977:E977-B977:D977)&lt;4)))))</f>
        <v>1</v>
      </c>
      <c r="M977" s="1" t="b">
        <f t="shared" si="1"/>
        <v>1</v>
      </c>
    </row>
    <row r="978" ht="15.75" customHeight="1">
      <c r="A978" s="1" t="s">
        <v>987</v>
      </c>
      <c r="B978" s="1">
        <f>IFERROR(__xludf.DUMMYFUNCTION("SPLIT(A978,"" "")"),27.0)</f>
        <v>27</v>
      </c>
      <c r="C978" s="1">
        <f>IFERROR(__xludf.DUMMYFUNCTION("""COMPUTED_VALUE"""),30.0)</f>
        <v>30</v>
      </c>
      <c r="D978" s="1">
        <f>IFERROR(__xludf.DUMMYFUNCTION("""COMPUTED_VALUE"""),31.0)</f>
        <v>31</v>
      </c>
      <c r="E978" s="1">
        <f>IFERROR(__xludf.DUMMYFUNCTION("""COMPUTED_VALUE"""),34.0)</f>
        <v>34</v>
      </c>
      <c r="F978" s="2">
        <f>IFERROR(__xludf.DUMMYFUNCTION("""COMPUTED_VALUE"""),35.0)</f>
        <v>35</v>
      </c>
      <c r="J978" s="1" t="b">
        <f t="array" ref="J978">IF(NOT(H978=""),AND(C978:H978&gt;B978:G978),IF(NOT(G978=""),AND(C978:G978&gt;B978:F978),IF(NOT(F978=""),AND(C978:F978&gt;B978:E978),AND(C978:E978&gt;B978:D978))))</f>
        <v>1</v>
      </c>
      <c r="K978" s="1" t="b">
        <f t="array" ref="K978">IF(NOT(H978=""),AND(C978:H978&lt;B978:G978),IF(NOT(G978=""),AND(C978:G978&lt;B978:F978),IF(NOT(F978=""),AND(C978:F978&lt;B978:E978),AND(C978:E978&lt;B978:D978))))</f>
        <v>0</v>
      </c>
      <c r="L978" s="1" t="b">
        <f t="array" ref="L978">IF(NOT(H978=""),AND(AND(ABS(C978:H978-B978:G978)&gt;0),AND(ABS(C978:H978-B978:G978)&lt;4)),IF(NOT(G978=""),AND(AND(ABS(C978:G978-B978:F978)&gt;0),AND(ABS(C978:G978-B978:F978)&lt;4)),IF(NOT(F978=""),AND(AND(ABS(C978:F978-B978:E978)&gt;0),AND(ABS(C978:F978-B978:E978)&lt;4)),AND(AND(ABS(C978:E978-B978:D978)&gt;0),AND(ABS(C978:E978-B978:D978)&lt;4)))))</f>
        <v>1</v>
      </c>
      <c r="M978" s="1" t="b">
        <f t="shared" si="1"/>
        <v>1</v>
      </c>
    </row>
    <row r="979" ht="15.75" customHeight="1">
      <c r="A979" s="1" t="s">
        <v>988</v>
      </c>
      <c r="B979" s="1">
        <f>IFERROR(__xludf.DUMMYFUNCTION("SPLIT(A979,"" "")"),17.0)</f>
        <v>17</v>
      </c>
      <c r="C979" s="1">
        <f>IFERROR(__xludf.DUMMYFUNCTION("""COMPUTED_VALUE"""),16.0)</f>
        <v>16</v>
      </c>
      <c r="D979" s="1">
        <f>IFERROR(__xludf.DUMMYFUNCTION("""COMPUTED_VALUE"""),13.0)</f>
        <v>13</v>
      </c>
      <c r="E979" s="1">
        <f>IFERROR(__xludf.DUMMYFUNCTION("""COMPUTED_VALUE"""),12.0)</f>
        <v>12</v>
      </c>
      <c r="F979" s="1">
        <f>IFERROR(__xludf.DUMMYFUNCTION("""COMPUTED_VALUE"""),11.0)</f>
        <v>11</v>
      </c>
      <c r="G979" s="1">
        <f>IFERROR(__xludf.DUMMYFUNCTION("""COMPUTED_VALUE"""),10.0)</f>
        <v>10</v>
      </c>
      <c r="H979" s="1">
        <f>IFERROR(__xludf.DUMMYFUNCTION("""COMPUTED_VALUE"""),7.0)</f>
        <v>7</v>
      </c>
      <c r="I979" s="1">
        <f>IFERROR(__xludf.DUMMYFUNCTION("""COMPUTED_VALUE"""),6.0)</f>
        <v>6</v>
      </c>
      <c r="J979" s="1" t="b">
        <f t="array" ref="J979">IF(NOT(H979=""),AND(C979:H979&gt;B979:G979),IF(NOT(G979=""),AND(C979:G979&gt;B979:F979),IF(NOT(F979=""),AND(C979:F979&gt;B979:E979),AND(C979:E979&gt;B979:D979))))</f>
        <v>0</v>
      </c>
      <c r="K979" s="1" t="b">
        <f t="array" ref="K979">IF(NOT(H979=""),AND(C979:H979&lt;B979:G979),IF(NOT(G979=""),AND(C979:G979&lt;B979:F979),IF(NOT(F979=""),AND(C979:F979&lt;B979:E979),AND(C979:E979&lt;B979:D979))))</f>
        <v>1</v>
      </c>
      <c r="L979" s="1" t="b">
        <f t="array" ref="L979">IF(NOT(H979=""),AND(AND(ABS(C979:H979-B979:G979)&gt;0),AND(ABS(C979:H979-B979:G979)&lt;4)),IF(NOT(G979=""),AND(AND(ABS(C979:G979-B979:F979)&gt;0),AND(ABS(C979:G979-B979:F979)&lt;4)),IF(NOT(F979=""),AND(AND(ABS(C979:F979-B979:E979)&gt;0),AND(ABS(C979:F979-B979:E979)&lt;4)),AND(AND(ABS(C979:E979-B979:D979)&gt;0),AND(ABS(C979:E979-B979:D979)&lt;4)))))</f>
        <v>1</v>
      </c>
      <c r="M979" s="1" t="b">
        <f t="shared" si="1"/>
        <v>1</v>
      </c>
    </row>
    <row r="980" ht="15.75" customHeight="1">
      <c r="A980" s="1" t="s">
        <v>989</v>
      </c>
      <c r="B980" s="1">
        <f>IFERROR(__xludf.DUMMYFUNCTION("SPLIT(A980,"" "")"),22.0)</f>
        <v>22</v>
      </c>
      <c r="C980" s="1">
        <f>IFERROR(__xludf.DUMMYFUNCTION("""COMPUTED_VALUE"""),21.0)</f>
        <v>21</v>
      </c>
      <c r="D980" s="1">
        <f>IFERROR(__xludf.DUMMYFUNCTION("""COMPUTED_VALUE"""),19.0)</f>
        <v>19</v>
      </c>
      <c r="E980" s="1">
        <f>IFERROR(__xludf.DUMMYFUNCTION("""COMPUTED_VALUE"""),18.0)</f>
        <v>18</v>
      </c>
      <c r="F980" s="2">
        <f>IFERROR(__xludf.DUMMYFUNCTION("""COMPUTED_VALUE"""),16.0)</f>
        <v>16</v>
      </c>
      <c r="J980" s="1" t="b">
        <f t="array" ref="J980">IF(NOT(H980=""),AND(C980:H980&gt;B980:G980),IF(NOT(G980=""),AND(C980:G980&gt;B980:F980),IF(NOT(F980=""),AND(C980:F980&gt;B980:E980),AND(C980:E980&gt;B980:D980))))</f>
        <v>0</v>
      </c>
      <c r="K980" s="1" t="b">
        <f t="array" ref="K980">IF(NOT(H980=""),AND(C980:H980&lt;B980:G980),IF(NOT(G980=""),AND(C980:G980&lt;B980:F980),IF(NOT(F980=""),AND(C980:F980&lt;B980:E980),AND(C980:E980&lt;B980:D980))))</f>
        <v>1</v>
      </c>
      <c r="L980" s="1" t="b">
        <f t="array" ref="L980">IF(NOT(H980=""),AND(AND(ABS(C980:H980-B980:G980)&gt;0),AND(ABS(C980:H980-B980:G980)&lt;4)),IF(NOT(G980=""),AND(AND(ABS(C980:G980-B980:F980)&gt;0),AND(ABS(C980:G980-B980:F980)&lt;4)),IF(NOT(F980=""),AND(AND(ABS(C980:F980-B980:E980)&gt;0),AND(ABS(C980:F980-B980:E980)&lt;4)),AND(AND(ABS(C980:E980-B980:D980)&gt;0),AND(ABS(C980:E980-B980:D980)&lt;4)))))</f>
        <v>1</v>
      </c>
      <c r="M980" s="1" t="b">
        <f t="shared" si="1"/>
        <v>1</v>
      </c>
    </row>
    <row r="981" ht="15.75" customHeight="1">
      <c r="A981" s="1" t="s">
        <v>990</v>
      </c>
      <c r="B981" s="1">
        <f>IFERROR(__xludf.DUMMYFUNCTION("SPLIT(A981,"" "")"),46.0)</f>
        <v>46</v>
      </c>
      <c r="C981" s="1">
        <f>IFERROR(__xludf.DUMMYFUNCTION("""COMPUTED_VALUE"""),48.0)</f>
        <v>48</v>
      </c>
      <c r="D981" s="1">
        <f>IFERROR(__xludf.DUMMYFUNCTION("""COMPUTED_VALUE"""),51.0)</f>
        <v>51</v>
      </c>
      <c r="E981" s="1">
        <f>IFERROR(__xludf.DUMMYFUNCTION("""COMPUTED_VALUE"""),52.0)</f>
        <v>52</v>
      </c>
      <c r="F981" s="1">
        <f>IFERROR(__xludf.DUMMYFUNCTION("""COMPUTED_VALUE"""),55.0)</f>
        <v>55</v>
      </c>
      <c r="G981" s="2">
        <f>IFERROR(__xludf.DUMMYFUNCTION("""COMPUTED_VALUE"""),57.0)</f>
        <v>57</v>
      </c>
      <c r="J981" s="1" t="b">
        <f t="array" ref="J981">IF(NOT(H981=""),AND(C981:H981&gt;B981:G981),IF(NOT(G981=""),AND(C981:G981&gt;B981:F981),IF(NOT(F981=""),AND(C981:F981&gt;B981:E981),AND(C981:E981&gt;B981:D981))))</f>
        <v>1</v>
      </c>
      <c r="K981" s="1" t="b">
        <f t="array" ref="K981">IF(NOT(H981=""),AND(C981:H981&lt;B981:G981),IF(NOT(G981=""),AND(C981:G981&lt;B981:F981),IF(NOT(F981=""),AND(C981:F981&lt;B981:E981),AND(C981:E981&lt;B981:D981))))</f>
        <v>0</v>
      </c>
      <c r="L981" s="1" t="b">
        <f t="array" ref="L981">IF(NOT(H981=""),AND(AND(ABS(C981:H981-B981:G981)&gt;0),AND(ABS(C981:H981-B981:G981)&lt;4)),IF(NOT(G981=""),AND(AND(ABS(C981:G981-B981:F981)&gt;0),AND(ABS(C981:G981-B981:F981)&lt;4)),IF(NOT(F981=""),AND(AND(ABS(C981:F981-B981:E981)&gt;0),AND(ABS(C981:F981-B981:E981)&lt;4)),AND(AND(ABS(C981:E981-B981:D981)&gt;0),AND(ABS(C981:E981-B981:D981)&lt;4)))))</f>
        <v>1</v>
      </c>
      <c r="M981" s="1" t="b">
        <f t="shared" si="1"/>
        <v>1</v>
      </c>
    </row>
    <row r="982" ht="15.75" customHeight="1">
      <c r="A982" s="1" t="s">
        <v>991</v>
      </c>
      <c r="B982" s="1">
        <f>IFERROR(__xludf.DUMMYFUNCTION("SPLIT(A982,"" "")"),60.0)</f>
        <v>60</v>
      </c>
      <c r="C982" s="1">
        <f>IFERROR(__xludf.DUMMYFUNCTION("""COMPUTED_VALUE"""),59.0)</f>
        <v>59</v>
      </c>
      <c r="D982" s="1">
        <f>IFERROR(__xludf.DUMMYFUNCTION("""COMPUTED_VALUE"""),56.0)</f>
        <v>56</v>
      </c>
      <c r="E982" s="1">
        <f>IFERROR(__xludf.DUMMYFUNCTION("""COMPUTED_VALUE"""),55.0)</f>
        <v>55</v>
      </c>
      <c r="F982" s="1">
        <f>IFERROR(__xludf.DUMMYFUNCTION("""COMPUTED_VALUE"""),52.0)</f>
        <v>52</v>
      </c>
      <c r="G982" s="1">
        <f>IFERROR(__xludf.DUMMYFUNCTION("""COMPUTED_VALUE"""),51.0)</f>
        <v>51</v>
      </c>
      <c r="H982" s="2">
        <f>IFERROR(__xludf.DUMMYFUNCTION("""COMPUTED_VALUE"""),50.0)</f>
        <v>50</v>
      </c>
      <c r="J982" s="1" t="b">
        <f t="array" ref="J982">IF(NOT(H982=""),AND(C982:H982&gt;B982:G982),IF(NOT(G982=""),AND(C982:G982&gt;B982:F982),IF(NOT(F982=""),AND(C982:F982&gt;B982:E982),AND(C982:E982&gt;B982:D982))))</f>
        <v>0</v>
      </c>
      <c r="K982" s="1" t="b">
        <f t="array" ref="K982">IF(NOT(H982=""),AND(C982:H982&lt;B982:G982),IF(NOT(G982=""),AND(C982:G982&lt;B982:F982),IF(NOT(F982=""),AND(C982:F982&lt;B982:E982),AND(C982:E982&lt;B982:D982))))</f>
        <v>1</v>
      </c>
      <c r="L982" s="1" t="b">
        <f t="array" ref="L982">IF(NOT(H982=""),AND(AND(ABS(C982:H982-B982:G982)&gt;0),AND(ABS(C982:H982-B982:G982)&lt;4)),IF(NOT(G982=""),AND(AND(ABS(C982:G982-B982:F982)&gt;0),AND(ABS(C982:G982-B982:F982)&lt;4)),IF(NOT(F982=""),AND(AND(ABS(C982:F982-B982:E982)&gt;0),AND(ABS(C982:F982-B982:E982)&lt;4)),AND(AND(ABS(C982:E982-B982:D982)&gt;0),AND(ABS(C982:E982-B982:D982)&lt;4)))))</f>
        <v>1</v>
      </c>
      <c r="M982" s="1" t="b">
        <f t="shared" si="1"/>
        <v>1</v>
      </c>
    </row>
    <row r="983" ht="15.75" customHeight="1">
      <c r="A983" s="1" t="s">
        <v>992</v>
      </c>
      <c r="B983" s="1">
        <f>IFERROR(__xludf.DUMMYFUNCTION("SPLIT(A983,"" "")"),92.0)</f>
        <v>92</v>
      </c>
      <c r="C983" s="1">
        <f>IFERROR(__xludf.DUMMYFUNCTION("""COMPUTED_VALUE"""),90.0)</f>
        <v>90</v>
      </c>
      <c r="D983" s="1">
        <f>IFERROR(__xludf.DUMMYFUNCTION("""COMPUTED_VALUE"""),87.0)</f>
        <v>87</v>
      </c>
      <c r="E983" s="1">
        <f>IFERROR(__xludf.DUMMYFUNCTION("""COMPUTED_VALUE"""),85.0)</f>
        <v>85</v>
      </c>
      <c r="F983" s="1">
        <f>IFERROR(__xludf.DUMMYFUNCTION("""COMPUTED_VALUE"""),83.0)</f>
        <v>83</v>
      </c>
      <c r="G983" s="1">
        <f>IFERROR(__xludf.DUMMYFUNCTION("""COMPUTED_VALUE"""),82.0)</f>
        <v>82</v>
      </c>
      <c r="H983" s="1">
        <f>IFERROR(__xludf.DUMMYFUNCTION("""COMPUTED_VALUE"""),79.0)</f>
        <v>79</v>
      </c>
      <c r="I983" s="1">
        <f>IFERROR(__xludf.DUMMYFUNCTION("""COMPUTED_VALUE"""),77.0)</f>
        <v>77</v>
      </c>
      <c r="J983" s="1" t="b">
        <f t="array" ref="J983">IF(NOT(H983=""),AND(C983:H983&gt;B983:G983),IF(NOT(G983=""),AND(C983:G983&gt;B983:F983),IF(NOT(F983=""),AND(C983:F983&gt;B983:E983),AND(C983:E983&gt;B983:D983))))</f>
        <v>0</v>
      </c>
      <c r="K983" s="1" t="b">
        <f t="array" ref="K983">IF(NOT(H983=""),AND(C983:H983&lt;B983:G983),IF(NOT(G983=""),AND(C983:G983&lt;B983:F983),IF(NOT(F983=""),AND(C983:F983&lt;B983:E983),AND(C983:E983&lt;B983:D983))))</f>
        <v>1</v>
      </c>
      <c r="L983" s="1" t="b">
        <f t="array" ref="L983">IF(NOT(H983=""),AND(AND(ABS(C983:H983-B983:G983)&gt;0),AND(ABS(C983:H983-B983:G983)&lt;4)),IF(NOT(G983=""),AND(AND(ABS(C983:G983-B983:F983)&gt;0),AND(ABS(C983:G983-B983:F983)&lt;4)),IF(NOT(F983=""),AND(AND(ABS(C983:F983-B983:E983)&gt;0),AND(ABS(C983:F983-B983:E983)&lt;4)),AND(AND(ABS(C983:E983-B983:D983)&gt;0),AND(ABS(C983:E983-B983:D983)&lt;4)))))</f>
        <v>1</v>
      </c>
      <c r="M983" s="1" t="b">
        <f t="shared" si="1"/>
        <v>1</v>
      </c>
    </row>
    <row r="984" ht="15.75" customHeight="1">
      <c r="A984" s="1" t="s">
        <v>993</v>
      </c>
      <c r="B984" s="1">
        <f>IFERROR(__xludf.DUMMYFUNCTION("SPLIT(A984,"" "")"),5.0)</f>
        <v>5</v>
      </c>
      <c r="C984" s="1">
        <f>IFERROR(__xludf.DUMMYFUNCTION("""COMPUTED_VALUE"""),6.0)</f>
        <v>6</v>
      </c>
      <c r="D984" s="1">
        <f>IFERROR(__xludf.DUMMYFUNCTION("""COMPUTED_VALUE"""),9.0)</f>
        <v>9</v>
      </c>
      <c r="E984" s="1">
        <f>IFERROR(__xludf.DUMMYFUNCTION("""COMPUTED_VALUE"""),10.0)</f>
        <v>10</v>
      </c>
      <c r="F984" s="1">
        <f>IFERROR(__xludf.DUMMYFUNCTION("""COMPUTED_VALUE"""),13.0)</f>
        <v>13</v>
      </c>
      <c r="G984" s="1">
        <f>IFERROR(__xludf.DUMMYFUNCTION("""COMPUTED_VALUE"""),16.0)</f>
        <v>16</v>
      </c>
      <c r="H984" s="2">
        <f>IFERROR(__xludf.DUMMYFUNCTION("""COMPUTED_VALUE"""),19.0)</f>
        <v>19</v>
      </c>
      <c r="J984" s="1" t="b">
        <f t="array" ref="J984">IF(NOT(H984=""),AND(C984:H984&gt;B984:G984),IF(NOT(G984=""),AND(C984:G984&gt;B984:F984),IF(NOT(F984=""),AND(C984:F984&gt;B984:E984),AND(C984:E984&gt;B984:D984))))</f>
        <v>1</v>
      </c>
      <c r="K984" s="1" t="b">
        <f t="array" ref="K984">IF(NOT(H984=""),AND(C984:H984&lt;B984:G984),IF(NOT(G984=""),AND(C984:G984&lt;B984:F984),IF(NOT(F984=""),AND(C984:F984&lt;B984:E984),AND(C984:E984&lt;B984:D984))))</f>
        <v>0</v>
      </c>
      <c r="L984" s="1" t="b">
        <f t="array" ref="L984">IF(NOT(H984=""),AND(AND(ABS(C984:H984-B984:G984)&gt;0),AND(ABS(C984:H984-B984:G984)&lt;4)),IF(NOT(G984=""),AND(AND(ABS(C984:G984-B984:F984)&gt;0),AND(ABS(C984:G984-B984:F984)&lt;4)),IF(NOT(F984=""),AND(AND(ABS(C984:F984-B984:E984)&gt;0),AND(ABS(C984:F984-B984:E984)&lt;4)),AND(AND(ABS(C984:E984-B984:D984)&gt;0),AND(ABS(C984:E984-B984:D984)&lt;4)))))</f>
        <v>1</v>
      </c>
      <c r="M984" s="1" t="b">
        <f t="shared" si="1"/>
        <v>1</v>
      </c>
    </row>
    <row r="985" ht="15.75" customHeight="1">
      <c r="A985" s="1" t="s">
        <v>994</v>
      </c>
      <c r="B985" s="1">
        <f>IFERROR(__xludf.DUMMYFUNCTION("SPLIT(A985,"" "")"),26.0)</f>
        <v>26</v>
      </c>
      <c r="C985" s="1">
        <f>IFERROR(__xludf.DUMMYFUNCTION("""COMPUTED_VALUE"""),24.0)</f>
        <v>24</v>
      </c>
      <c r="D985" s="1">
        <f>IFERROR(__xludf.DUMMYFUNCTION("""COMPUTED_VALUE"""),22.0)</f>
        <v>22</v>
      </c>
      <c r="E985" s="1">
        <f>IFERROR(__xludf.DUMMYFUNCTION("""COMPUTED_VALUE"""),20.0)</f>
        <v>20</v>
      </c>
      <c r="F985" s="1">
        <f>IFERROR(__xludf.DUMMYFUNCTION("""COMPUTED_VALUE"""),18.0)</f>
        <v>18</v>
      </c>
      <c r="G985" s="1">
        <f>IFERROR(__xludf.DUMMYFUNCTION("""COMPUTED_VALUE"""),17.0)</f>
        <v>17</v>
      </c>
      <c r="H985" s="1">
        <f>IFERROR(__xludf.DUMMYFUNCTION("""COMPUTED_VALUE"""),16.0)</f>
        <v>16</v>
      </c>
      <c r="I985" s="1">
        <f>IFERROR(__xludf.DUMMYFUNCTION("""COMPUTED_VALUE"""),15.0)</f>
        <v>15</v>
      </c>
      <c r="J985" s="1" t="b">
        <f t="array" ref="J985">IF(NOT(H985=""),AND(C985:H985&gt;B985:G985),IF(NOT(G985=""),AND(C985:G985&gt;B985:F985),IF(NOT(F985=""),AND(C985:F985&gt;B985:E985),AND(C985:E985&gt;B985:D985))))</f>
        <v>0</v>
      </c>
      <c r="K985" s="1" t="b">
        <f t="array" ref="K985">IF(NOT(H985=""),AND(C985:H985&lt;B985:G985),IF(NOT(G985=""),AND(C985:G985&lt;B985:F985),IF(NOT(F985=""),AND(C985:F985&lt;B985:E985),AND(C985:E985&lt;B985:D985))))</f>
        <v>1</v>
      </c>
      <c r="L985" s="1" t="b">
        <f t="array" ref="L985">IF(NOT(H985=""),AND(AND(ABS(C985:H985-B985:G985)&gt;0),AND(ABS(C985:H985-B985:G985)&lt;4)),IF(NOT(G985=""),AND(AND(ABS(C985:G985-B985:F985)&gt;0),AND(ABS(C985:G985-B985:F985)&lt;4)),IF(NOT(F985=""),AND(AND(ABS(C985:F985-B985:E985)&gt;0),AND(ABS(C985:F985-B985:E985)&lt;4)),AND(AND(ABS(C985:E985-B985:D985)&gt;0),AND(ABS(C985:E985-B985:D985)&lt;4)))))</f>
        <v>1</v>
      </c>
      <c r="M985" s="1" t="b">
        <f t="shared" si="1"/>
        <v>1</v>
      </c>
    </row>
    <row r="986" ht="15.75" customHeight="1">
      <c r="A986" s="1" t="s">
        <v>995</v>
      </c>
      <c r="B986" s="1">
        <f>IFERROR(__xludf.DUMMYFUNCTION("SPLIT(A986,"" "")"),68.0)</f>
        <v>68</v>
      </c>
      <c r="C986" s="1">
        <f>IFERROR(__xludf.DUMMYFUNCTION("""COMPUTED_VALUE"""),69.0)</f>
        <v>69</v>
      </c>
      <c r="D986" s="1">
        <f>IFERROR(__xludf.DUMMYFUNCTION("""COMPUTED_VALUE"""),72.0)</f>
        <v>72</v>
      </c>
      <c r="E986" s="1">
        <f>IFERROR(__xludf.DUMMYFUNCTION("""COMPUTED_VALUE"""),74.0)</f>
        <v>74</v>
      </c>
      <c r="F986" s="1">
        <f>IFERROR(__xludf.DUMMYFUNCTION("""COMPUTED_VALUE"""),75.0)</f>
        <v>75</v>
      </c>
      <c r="G986" s="1">
        <f>IFERROR(__xludf.DUMMYFUNCTION("""COMPUTED_VALUE"""),77.0)</f>
        <v>77</v>
      </c>
      <c r="H986" s="2">
        <f>IFERROR(__xludf.DUMMYFUNCTION("""COMPUTED_VALUE"""),78.0)</f>
        <v>78</v>
      </c>
      <c r="J986" s="1" t="b">
        <f t="array" ref="J986">IF(NOT(H986=""),AND(C986:H986&gt;B986:G986),IF(NOT(G986=""),AND(C986:G986&gt;B986:F986),IF(NOT(F986=""),AND(C986:F986&gt;B986:E986),AND(C986:E986&gt;B986:D986))))</f>
        <v>1</v>
      </c>
      <c r="K986" s="1" t="b">
        <f t="array" ref="K986">IF(NOT(H986=""),AND(C986:H986&lt;B986:G986),IF(NOT(G986=""),AND(C986:G986&lt;B986:F986),IF(NOT(F986=""),AND(C986:F986&lt;B986:E986),AND(C986:E986&lt;B986:D986))))</f>
        <v>0</v>
      </c>
      <c r="L986" s="1" t="b">
        <f t="array" ref="L986">IF(NOT(H986=""),AND(AND(ABS(C986:H986-B986:G986)&gt;0),AND(ABS(C986:H986-B986:G986)&lt;4)),IF(NOT(G986=""),AND(AND(ABS(C986:G986-B986:F986)&gt;0),AND(ABS(C986:G986-B986:F986)&lt;4)),IF(NOT(F986=""),AND(AND(ABS(C986:F986-B986:E986)&gt;0),AND(ABS(C986:F986-B986:E986)&lt;4)),AND(AND(ABS(C986:E986-B986:D986)&gt;0),AND(ABS(C986:E986-B986:D986)&lt;4)))))</f>
        <v>1</v>
      </c>
      <c r="M986" s="1" t="b">
        <f t="shared" si="1"/>
        <v>1</v>
      </c>
    </row>
    <row r="987" ht="15.75" customHeight="1">
      <c r="A987" s="1" t="s">
        <v>996</v>
      </c>
      <c r="B987" s="1">
        <f>IFERROR(__xludf.DUMMYFUNCTION("SPLIT(A987,"" "")"),13.0)</f>
        <v>13</v>
      </c>
      <c r="C987" s="1">
        <f>IFERROR(__xludf.DUMMYFUNCTION("""COMPUTED_VALUE"""),16.0)</f>
        <v>16</v>
      </c>
      <c r="D987" s="1">
        <f>IFERROR(__xludf.DUMMYFUNCTION("""COMPUTED_VALUE"""),19.0)</f>
        <v>19</v>
      </c>
      <c r="E987" s="1">
        <f>IFERROR(__xludf.DUMMYFUNCTION("""COMPUTED_VALUE"""),21.0)</f>
        <v>21</v>
      </c>
      <c r="F987" s="2">
        <f>IFERROR(__xludf.DUMMYFUNCTION("""COMPUTED_VALUE"""),22.0)</f>
        <v>22</v>
      </c>
      <c r="J987" s="1" t="b">
        <f t="array" ref="J987">IF(NOT(H987=""),AND(C987:H987&gt;B987:G987),IF(NOT(G987=""),AND(C987:G987&gt;B987:F987),IF(NOT(F987=""),AND(C987:F987&gt;B987:E987),AND(C987:E987&gt;B987:D987))))</f>
        <v>1</v>
      </c>
      <c r="K987" s="1" t="b">
        <f t="array" ref="K987">IF(NOT(H987=""),AND(C987:H987&lt;B987:G987),IF(NOT(G987=""),AND(C987:G987&lt;B987:F987),IF(NOT(F987=""),AND(C987:F987&lt;B987:E987),AND(C987:E987&lt;B987:D987))))</f>
        <v>0</v>
      </c>
      <c r="L987" s="1" t="b">
        <f t="array" ref="L987">IF(NOT(H987=""),AND(AND(ABS(C987:H987-B987:G987)&gt;0),AND(ABS(C987:H987-B987:G987)&lt;4)),IF(NOT(G987=""),AND(AND(ABS(C987:G987-B987:F987)&gt;0),AND(ABS(C987:G987-B987:F987)&lt;4)),IF(NOT(F987=""),AND(AND(ABS(C987:F987-B987:E987)&gt;0),AND(ABS(C987:F987-B987:E987)&lt;4)),AND(AND(ABS(C987:E987-B987:D987)&gt;0),AND(ABS(C987:E987-B987:D987)&lt;4)))))</f>
        <v>1</v>
      </c>
      <c r="M987" s="1" t="b">
        <f t="shared" si="1"/>
        <v>1</v>
      </c>
    </row>
    <row r="988" ht="15.75" customHeight="1">
      <c r="A988" s="1" t="s">
        <v>997</v>
      </c>
      <c r="B988" s="1">
        <f>IFERROR(__xludf.DUMMYFUNCTION("SPLIT(A988,"" "")"),19.0)</f>
        <v>19</v>
      </c>
      <c r="C988" s="1">
        <f>IFERROR(__xludf.DUMMYFUNCTION("""COMPUTED_VALUE"""),22.0)</f>
        <v>22</v>
      </c>
      <c r="D988" s="1">
        <f>IFERROR(__xludf.DUMMYFUNCTION("""COMPUTED_VALUE"""),24.0)</f>
        <v>24</v>
      </c>
      <c r="E988" s="1">
        <f>IFERROR(__xludf.DUMMYFUNCTION("""COMPUTED_VALUE"""),27.0)</f>
        <v>27</v>
      </c>
      <c r="F988" s="1">
        <f>IFERROR(__xludf.DUMMYFUNCTION("""COMPUTED_VALUE"""),28.0)</f>
        <v>28</v>
      </c>
      <c r="G988" s="1">
        <f>IFERROR(__xludf.DUMMYFUNCTION("""COMPUTED_VALUE"""),30.0)</f>
        <v>30</v>
      </c>
      <c r="H988" s="1">
        <f>IFERROR(__xludf.DUMMYFUNCTION("""COMPUTED_VALUE"""),31.0)</f>
        <v>31</v>
      </c>
      <c r="I988" s="1">
        <f>IFERROR(__xludf.DUMMYFUNCTION("""COMPUTED_VALUE"""),32.0)</f>
        <v>32</v>
      </c>
      <c r="J988" s="1" t="b">
        <f t="array" ref="J988">IF(NOT(H988=""),AND(C988:H988&gt;B988:G988),IF(NOT(G988=""),AND(C988:G988&gt;B988:F988),IF(NOT(F988=""),AND(C988:F988&gt;B988:E988),AND(C988:E988&gt;B988:D988))))</f>
        <v>1</v>
      </c>
      <c r="K988" s="1" t="b">
        <f t="array" ref="K988">IF(NOT(H988=""),AND(C988:H988&lt;B988:G988),IF(NOT(G988=""),AND(C988:G988&lt;B988:F988),IF(NOT(F988=""),AND(C988:F988&lt;B988:E988),AND(C988:E988&lt;B988:D988))))</f>
        <v>0</v>
      </c>
      <c r="L988" s="1" t="b">
        <f t="array" ref="L988">IF(NOT(H988=""),AND(AND(ABS(C988:H988-B988:G988)&gt;0),AND(ABS(C988:H988-B988:G988)&lt;4)),IF(NOT(G988=""),AND(AND(ABS(C988:G988-B988:F988)&gt;0),AND(ABS(C988:G988-B988:F988)&lt;4)),IF(NOT(F988=""),AND(AND(ABS(C988:F988-B988:E988)&gt;0),AND(ABS(C988:F988-B988:E988)&lt;4)),AND(AND(ABS(C988:E988-B988:D988)&gt;0),AND(ABS(C988:E988-B988:D988)&lt;4)))))</f>
        <v>1</v>
      </c>
      <c r="M988" s="1" t="b">
        <f t="shared" si="1"/>
        <v>1</v>
      </c>
    </row>
    <row r="989" ht="15.75" customHeight="1">
      <c r="A989" s="1" t="s">
        <v>998</v>
      </c>
      <c r="B989" s="1">
        <f>IFERROR(__xludf.DUMMYFUNCTION("SPLIT(A989,"" "")"),20.0)</f>
        <v>20</v>
      </c>
      <c r="C989" s="1">
        <f>IFERROR(__xludf.DUMMYFUNCTION("""COMPUTED_VALUE"""),22.0)</f>
        <v>22</v>
      </c>
      <c r="D989" s="1">
        <f>IFERROR(__xludf.DUMMYFUNCTION("""COMPUTED_VALUE"""),24.0)</f>
        <v>24</v>
      </c>
      <c r="E989" s="1">
        <f>IFERROR(__xludf.DUMMYFUNCTION("""COMPUTED_VALUE"""),25.0)</f>
        <v>25</v>
      </c>
      <c r="F989" s="1">
        <f>IFERROR(__xludf.DUMMYFUNCTION("""COMPUTED_VALUE"""),26.0)</f>
        <v>26</v>
      </c>
      <c r="G989" s="2">
        <f>IFERROR(__xludf.DUMMYFUNCTION("""COMPUTED_VALUE"""),27.0)</f>
        <v>27</v>
      </c>
      <c r="J989" s="1" t="b">
        <f t="array" ref="J989">IF(NOT(H989=""),AND(C989:H989&gt;B989:G989),IF(NOT(G989=""),AND(C989:G989&gt;B989:F989),IF(NOT(F989=""),AND(C989:F989&gt;B989:E989),AND(C989:E989&gt;B989:D989))))</f>
        <v>1</v>
      </c>
      <c r="K989" s="1" t="b">
        <f t="array" ref="K989">IF(NOT(H989=""),AND(C989:H989&lt;B989:G989),IF(NOT(G989=""),AND(C989:G989&lt;B989:F989),IF(NOT(F989=""),AND(C989:F989&lt;B989:E989),AND(C989:E989&lt;B989:D989))))</f>
        <v>0</v>
      </c>
      <c r="L989" s="1" t="b">
        <f t="array" ref="L989">IF(NOT(H989=""),AND(AND(ABS(C989:H989-B989:G989)&gt;0),AND(ABS(C989:H989-B989:G989)&lt;4)),IF(NOT(G989=""),AND(AND(ABS(C989:G989-B989:F989)&gt;0),AND(ABS(C989:G989-B989:F989)&lt;4)),IF(NOT(F989=""),AND(AND(ABS(C989:F989-B989:E989)&gt;0),AND(ABS(C989:F989-B989:E989)&lt;4)),AND(AND(ABS(C989:E989-B989:D989)&gt;0),AND(ABS(C989:E989-B989:D989)&lt;4)))))</f>
        <v>1</v>
      </c>
      <c r="M989" s="1" t="b">
        <f t="shared" si="1"/>
        <v>1</v>
      </c>
    </row>
    <row r="990" ht="15.75" customHeight="1">
      <c r="A990" s="1" t="s">
        <v>999</v>
      </c>
      <c r="B990" s="1">
        <f>IFERROR(__xludf.DUMMYFUNCTION("SPLIT(A990,"" "")"),48.0)</f>
        <v>48</v>
      </c>
      <c r="C990" s="1">
        <f>IFERROR(__xludf.DUMMYFUNCTION("""COMPUTED_VALUE"""),47.0)</f>
        <v>47</v>
      </c>
      <c r="D990" s="1">
        <f>IFERROR(__xludf.DUMMYFUNCTION("""COMPUTED_VALUE"""),45.0)</f>
        <v>45</v>
      </c>
      <c r="E990" s="1">
        <f>IFERROR(__xludf.DUMMYFUNCTION("""COMPUTED_VALUE"""),44.0)</f>
        <v>44</v>
      </c>
      <c r="F990" s="1">
        <f>IFERROR(__xludf.DUMMYFUNCTION("""COMPUTED_VALUE"""),41.0)</f>
        <v>41</v>
      </c>
      <c r="G990" s="1">
        <f>IFERROR(__xludf.DUMMYFUNCTION("""COMPUTED_VALUE"""),40.0)</f>
        <v>40</v>
      </c>
      <c r="H990" s="1">
        <f>IFERROR(__xludf.DUMMYFUNCTION("""COMPUTED_VALUE"""),37.0)</f>
        <v>37</v>
      </c>
      <c r="I990" s="1">
        <f>IFERROR(__xludf.DUMMYFUNCTION("""COMPUTED_VALUE"""),34.0)</f>
        <v>34</v>
      </c>
      <c r="J990" s="1" t="b">
        <f t="array" ref="J990">IF(NOT(H990=""),AND(C990:H990&gt;B990:G990),IF(NOT(G990=""),AND(C990:G990&gt;B990:F990),IF(NOT(F990=""),AND(C990:F990&gt;B990:E990),AND(C990:E990&gt;B990:D990))))</f>
        <v>0</v>
      </c>
      <c r="K990" s="1" t="b">
        <f t="array" ref="K990">IF(NOT(H990=""),AND(C990:H990&lt;B990:G990),IF(NOT(G990=""),AND(C990:G990&lt;B990:F990),IF(NOT(F990=""),AND(C990:F990&lt;B990:E990),AND(C990:E990&lt;B990:D990))))</f>
        <v>1</v>
      </c>
      <c r="L990" s="1" t="b">
        <f t="array" ref="L990">IF(NOT(H990=""),AND(AND(ABS(C990:H990-B990:G990)&gt;0),AND(ABS(C990:H990-B990:G990)&lt;4)),IF(NOT(G990=""),AND(AND(ABS(C990:G990-B990:F990)&gt;0),AND(ABS(C990:G990-B990:F990)&lt;4)),IF(NOT(F990=""),AND(AND(ABS(C990:F990-B990:E990)&gt;0),AND(ABS(C990:F990-B990:E990)&lt;4)),AND(AND(ABS(C990:E990-B990:D990)&gt;0),AND(ABS(C990:E990-B990:D990)&lt;4)))))</f>
        <v>1</v>
      </c>
      <c r="M990" s="1" t="b">
        <f t="shared" si="1"/>
        <v>1</v>
      </c>
    </row>
    <row r="991" ht="15.75" customHeight="1">
      <c r="A991" s="1" t="s">
        <v>1000</v>
      </c>
      <c r="B991" s="1">
        <f>IFERROR(__xludf.DUMMYFUNCTION("SPLIT(A991,"" "")"),92.0)</f>
        <v>92</v>
      </c>
      <c r="C991" s="1">
        <f>IFERROR(__xludf.DUMMYFUNCTION("""COMPUTED_VALUE"""),89.0)</f>
        <v>89</v>
      </c>
      <c r="D991" s="1">
        <f>IFERROR(__xludf.DUMMYFUNCTION("""COMPUTED_VALUE"""),88.0)</f>
        <v>88</v>
      </c>
      <c r="E991" s="1">
        <f>IFERROR(__xludf.DUMMYFUNCTION("""COMPUTED_VALUE"""),85.0)</f>
        <v>85</v>
      </c>
      <c r="F991" s="2">
        <f>IFERROR(__xludf.DUMMYFUNCTION("""COMPUTED_VALUE"""),83.0)</f>
        <v>83</v>
      </c>
      <c r="J991" s="1" t="b">
        <f t="array" ref="J991">IF(NOT(H991=""),AND(C991:H991&gt;B991:G991),IF(NOT(G991=""),AND(C991:G991&gt;B991:F991),IF(NOT(F991=""),AND(C991:F991&gt;B991:E991),AND(C991:E991&gt;B991:D991))))</f>
        <v>0</v>
      </c>
      <c r="K991" s="1" t="b">
        <f t="array" ref="K991">IF(NOT(H991=""),AND(C991:H991&lt;B991:G991),IF(NOT(G991=""),AND(C991:G991&lt;B991:F991),IF(NOT(F991=""),AND(C991:F991&lt;B991:E991),AND(C991:E991&lt;B991:D991))))</f>
        <v>1</v>
      </c>
      <c r="L991" s="1" t="b">
        <f t="array" ref="L991">IF(NOT(H991=""),AND(AND(ABS(C991:H991-B991:G991)&gt;0),AND(ABS(C991:H991-B991:G991)&lt;4)),IF(NOT(G991=""),AND(AND(ABS(C991:G991-B991:F991)&gt;0),AND(ABS(C991:G991-B991:F991)&lt;4)),IF(NOT(F991=""),AND(AND(ABS(C991:F991-B991:E991)&gt;0),AND(ABS(C991:F991-B991:E991)&lt;4)),AND(AND(ABS(C991:E991-B991:D991)&gt;0),AND(ABS(C991:E991-B991:D991)&lt;4)))))</f>
        <v>1</v>
      </c>
      <c r="M991" s="1" t="b">
        <f t="shared" si="1"/>
        <v>1</v>
      </c>
    </row>
    <row r="992" ht="15.75" customHeight="1">
      <c r="A992" s="1" t="s">
        <v>1001</v>
      </c>
      <c r="B992" s="1">
        <f>IFERROR(__xludf.DUMMYFUNCTION("SPLIT(A992,"" "")"),37.0)</f>
        <v>37</v>
      </c>
      <c r="C992" s="1">
        <f>IFERROR(__xludf.DUMMYFUNCTION("""COMPUTED_VALUE"""),34.0)</f>
        <v>34</v>
      </c>
      <c r="D992" s="1">
        <f>IFERROR(__xludf.DUMMYFUNCTION("""COMPUTED_VALUE"""),32.0)</f>
        <v>32</v>
      </c>
      <c r="E992" s="1">
        <f>IFERROR(__xludf.DUMMYFUNCTION("""COMPUTED_VALUE"""),29.0)</f>
        <v>29</v>
      </c>
      <c r="F992" s="1">
        <f>IFERROR(__xludf.DUMMYFUNCTION("""COMPUTED_VALUE"""),26.0)</f>
        <v>26</v>
      </c>
      <c r="G992" s="2">
        <f>IFERROR(__xludf.DUMMYFUNCTION("""COMPUTED_VALUE"""),24.0)</f>
        <v>24</v>
      </c>
      <c r="J992" s="1" t="b">
        <f t="array" ref="J992">IF(NOT(H992=""),AND(C992:H992&gt;B992:G992),IF(NOT(G992=""),AND(C992:G992&gt;B992:F992),IF(NOT(F992=""),AND(C992:F992&gt;B992:E992),AND(C992:E992&gt;B992:D992))))</f>
        <v>0</v>
      </c>
      <c r="K992" s="1" t="b">
        <f t="array" ref="K992">IF(NOT(H992=""),AND(C992:H992&lt;B992:G992),IF(NOT(G992=""),AND(C992:G992&lt;B992:F992),IF(NOT(F992=""),AND(C992:F992&lt;B992:E992),AND(C992:E992&lt;B992:D992))))</f>
        <v>1</v>
      </c>
      <c r="L992" s="1" t="b">
        <f t="array" ref="L992">IF(NOT(H992=""),AND(AND(ABS(C992:H992-B992:G992)&gt;0),AND(ABS(C992:H992-B992:G992)&lt;4)),IF(NOT(G992=""),AND(AND(ABS(C992:G992-B992:F992)&gt;0),AND(ABS(C992:G992-B992:F992)&lt;4)),IF(NOT(F992=""),AND(AND(ABS(C992:F992-B992:E992)&gt;0),AND(ABS(C992:F992-B992:E992)&lt;4)),AND(AND(ABS(C992:E992-B992:D992)&gt;0),AND(ABS(C992:E992-B992:D992)&lt;4)))))</f>
        <v>1</v>
      </c>
      <c r="M992" s="1" t="b">
        <f t="shared" si="1"/>
        <v>1</v>
      </c>
    </row>
    <row r="993" ht="15.75" customHeight="1">
      <c r="A993" s="1" t="s">
        <v>1002</v>
      </c>
      <c r="B993" s="1">
        <f>IFERROR(__xludf.DUMMYFUNCTION("SPLIT(A993,"" "")"),31.0)</f>
        <v>31</v>
      </c>
      <c r="C993" s="1">
        <f>IFERROR(__xludf.DUMMYFUNCTION("""COMPUTED_VALUE"""),33.0)</f>
        <v>33</v>
      </c>
      <c r="D993" s="1">
        <f>IFERROR(__xludf.DUMMYFUNCTION("""COMPUTED_VALUE"""),34.0)</f>
        <v>34</v>
      </c>
      <c r="E993" s="1">
        <f>IFERROR(__xludf.DUMMYFUNCTION("""COMPUTED_VALUE"""),37.0)</f>
        <v>37</v>
      </c>
      <c r="F993" s="2">
        <f>IFERROR(__xludf.DUMMYFUNCTION("""COMPUTED_VALUE"""),38.0)</f>
        <v>38</v>
      </c>
      <c r="J993" s="1" t="b">
        <f t="array" ref="J993">IF(NOT(H993=""),AND(C993:H993&gt;B993:G993),IF(NOT(G993=""),AND(C993:G993&gt;B993:F993),IF(NOT(F993=""),AND(C993:F993&gt;B993:E993),AND(C993:E993&gt;B993:D993))))</f>
        <v>1</v>
      </c>
      <c r="K993" s="1" t="b">
        <f t="array" ref="K993">IF(NOT(H993=""),AND(C993:H993&lt;B993:G993),IF(NOT(G993=""),AND(C993:G993&lt;B993:F993),IF(NOT(F993=""),AND(C993:F993&lt;B993:E993),AND(C993:E993&lt;B993:D993))))</f>
        <v>0</v>
      </c>
      <c r="L993" s="1" t="b">
        <f t="array" ref="L993">IF(NOT(H993=""),AND(AND(ABS(C993:H993-B993:G993)&gt;0),AND(ABS(C993:H993-B993:G993)&lt;4)),IF(NOT(G993=""),AND(AND(ABS(C993:G993-B993:F993)&gt;0),AND(ABS(C993:G993-B993:F993)&lt;4)),IF(NOT(F993=""),AND(AND(ABS(C993:F993-B993:E993)&gt;0),AND(ABS(C993:F993-B993:E993)&lt;4)),AND(AND(ABS(C993:E993-B993:D993)&gt;0),AND(ABS(C993:E993-B993:D993)&lt;4)))))</f>
        <v>1</v>
      </c>
      <c r="M993" s="1" t="b">
        <f t="shared" si="1"/>
        <v>1</v>
      </c>
    </row>
    <row r="994" ht="15.75" customHeight="1">
      <c r="A994" s="1" t="s">
        <v>1003</v>
      </c>
      <c r="B994" s="1">
        <f>IFERROR(__xludf.DUMMYFUNCTION("SPLIT(A994,"" "")"),97.0)</f>
        <v>97</v>
      </c>
      <c r="C994" s="1">
        <f>IFERROR(__xludf.DUMMYFUNCTION("""COMPUTED_VALUE"""),95.0)</f>
        <v>95</v>
      </c>
      <c r="D994" s="1">
        <f>IFERROR(__xludf.DUMMYFUNCTION("""COMPUTED_VALUE"""),93.0)</f>
        <v>93</v>
      </c>
      <c r="E994" s="1">
        <f>IFERROR(__xludf.DUMMYFUNCTION("""COMPUTED_VALUE"""),91.0)</f>
        <v>91</v>
      </c>
      <c r="F994" s="1">
        <f>IFERROR(__xludf.DUMMYFUNCTION("""COMPUTED_VALUE"""),89.0)</f>
        <v>89</v>
      </c>
      <c r="G994" s="2">
        <f>IFERROR(__xludf.DUMMYFUNCTION("""COMPUTED_VALUE"""),86.0)</f>
        <v>86</v>
      </c>
      <c r="J994" s="1" t="b">
        <f t="array" ref="J994">IF(NOT(H994=""),AND(C994:H994&gt;B994:G994),IF(NOT(G994=""),AND(C994:G994&gt;B994:F994),IF(NOT(F994=""),AND(C994:F994&gt;B994:E994),AND(C994:E994&gt;B994:D994))))</f>
        <v>0</v>
      </c>
      <c r="K994" s="1" t="b">
        <f t="array" ref="K994">IF(NOT(H994=""),AND(C994:H994&lt;B994:G994),IF(NOT(G994=""),AND(C994:G994&lt;B994:F994),IF(NOT(F994=""),AND(C994:F994&lt;B994:E994),AND(C994:E994&lt;B994:D994))))</f>
        <v>1</v>
      </c>
      <c r="L994" s="1" t="b">
        <f t="array" ref="L994">IF(NOT(H994=""),AND(AND(ABS(C994:H994-B994:G994)&gt;0),AND(ABS(C994:H994-B994:G994)&lt;4)),IF(NOT(G994=""),AND(AND(ABS(C994:G994-B994:F994)&gt;0),AND(ABS(C994:G994-B994:F994)&lt;4)),IF(NOT(F994=""),AND(AND(ABS(C994:F994-B994:E994)&gt;0),AND(ABS(C994:F994-B994:E994)&lt;4)),AND(AND(ABS(C994:E994-B994:D994)&gt;0),AND(ABS(C994:E994-B994:D994)&lt;4)))))</f>
        <v>1</v>
      </c>
      <c r="M994" s="1" t="b">
        <f t="shared" si="1"/>
        <v>1</v>
      </c>
    </row>
    <row r="995" ht="15.75" customHeight="1">
      <c r="A995" s="1" t="s">
        <v>1004</v>
      </c>
      <c r="B995" s="1">
        <f>IFERROR(__xludf.DUMMYFUNCTION("SPLIT(A995,"" "")"),54.0)</f>
        <v>54</v>
      </c>
      <c r="C995" s="1">
        <f>IFERROR(__xludf.DUMMYFUNCTION("""COMPUTED_VALUE"""),52.0)</f>
        <v>52</v>
      </c>
      <c r="D995" s="1">
        <f>IFERROR(__xludf.DUMMYFUNCTION("""COMPUTED_VALUE"""),49.0)</f>
        <v>49</v>
      </c>
      <c r="E995" s="1">
        <f>IFERROR(__xludf.DUMMYFUNCTION("""COMPUTED_VALUE"""),47.0)</f>
        <v>47</v>
      </c>
      <c r="F995" s="2">
        <f>IFERROR(__xludf.DUMMYFUNCTION("""COMPUTED_VALUE"""),46.0)</f>
        <v>46</v>
      </c>
      <c r="J995" s="1" t="b">
        <f t="array" ref="J995">IF(NOT(H995=""),AND(C995:H995&gt;B995:G995),IF(NOT(G995=""),AND(C995:G995&gt;B995:F995),IF(NOT(F995=""),AND(C995:F995&gt;B995:E995),AND(C995:E995&gt;B995:D995))))</f>
        <v>0</v>
      </c>
      <c r="K995" s="1" t="b">
        <f t="array" ref="K995">IF(NOT(H995=""),AND(C995:H995&lt;B995:G995),IF(NOT(G995=""),AND(C995:G995&lt;B995:F995),IF(NOT(F995=""),AND(C995:F995&lt;B995:E995),AND(C995:E995&lt;B995:D995))))</f>
        <v>1</v>
      </c>
      <c r="L995" s="1" t="b">
        <f t="array" ref="L995">IF(NOT(H995=""),AND(AND(ABS(C995:H995-B995:G995)&gt;0),AND(ABS(C995:H995-B995:G995)&lt;4)),IF(NOT(G995=""),AND(AND(ABS(C995:G995-B995:F995)&gt;0),AND(ABS(C995:G995-B995:F995)&lt;4)),IF(NOT(F995=""),AND(AND(ABS(C995:F995-B995:E995)&gt;0),AND(ABS(C995:F995-B995:E995)&lt;4)),AND(AND(ABS(C995:E995-B995:D995)&gt;0),AND(ABS(C995:E995-B995:D995)&lt;4)))))</f>
        <v>1</v>
      </c>
      <c r="M995" s="1" t="b">
        <f t="shared" si="1"/>
        <v>1</v>
      </c>
    </row>
    <row r="996" ht="15.75" customHeight="1">
      <c r="A996" s="1" t="s">
        <v>1005</v>
      </c>
      <c r="B996" s="1">
        <f>IFERROR(__xludf.DUMMYFUNCTION("SPLIT(A996,"" "")"),18.0)</f>
        <v>18</v>
      </c>
      <c r="C996" s="1">
        <f>IFERROR(__xludf.DUMMYFUNCTION("""COMPUTED_VALUE"""),15.0)</f>
        <v>15</v>
      </c>
      <c r="D996" s="1">
        <f>IFERROR(__xludf.DUMMYFUNCTION("""COMPUTED_VALUE"""),13.0)</f>
        <v>13</v>
      </c>
      <c r="E996" s="1">
        <f>IFERROR(__xludf.DUMMYFUNCTION("""COMPUTED_VALUE"""),12.0)</f>
        <v>12</v>
      </c>
      <c r="F996" s="2">
        <f>IFERROR(__xludf.DUMMYFUNCTION("""COMPUTED_VALUE"""),9.0)</f>
        <v>9</v>
      </c>
      <c r="J996" s="1" t="b">
        <f t="array" ref="J996">IF(NOT(H996=""),AND(C996:H996&gt;B996:G996),IF(NOT(G996=""),AND(C996:G996&gt;B996:F996),IF(NOT(F996=""),AND(C996:F996&gt;B996:E996),AND(C996:E996&gt;B996:D996))))</f>
        <v>0</v>
      </c>
      <c r="K996" s="1" t="b">
        <f t="array" ref="K996">IF(NOT(H996=""),AND(C996:H996&lt;B996:G996),IF(NOT(G996=""),AND(C996:G996&lt;B996:F996),IF(NOT(F996=""),AND(C996:F996&lt;B996:E996),AND(C996:E996&lt;B996:D996))))</f>
        <v>1</v>
      </c>
      <c r="L996" s="1" t="b">
        <f t="array" ref="L996">IF(NOT(H996=""),AND(AND(ABS(C996:H996-B996:G996)&gt;0),AND(ABS(C996:H996-B996:G996)&lt;4)),IF(NOT(G996=""),AND(AND(ABS(C996:G996-B996:F996)&gt;0),AND(ABS(C996:G996-B996:F996)&lt;4)),IF(NOT(F996=""),AND(AND(ABS(C996:F996-B996:E996)&gt;0),AND(ABS(C996:F996-B996:E996)&lt;4)),AND(AND(ABS(C996:E996-B996:D996)&gt;0),AND(ABS(C996:E996-B996:D996)&lt;4)))))</f>
        <v>1</v>
      </c>
      <c r="M996" s="1" t="b">
        <f t="shared" si="1"/>
        <v>1</v>
      </c>
    </row>
    <row r="997" ht="15.75" customHeight="1">
      <c r="A997" s="1" t="s">
        <v>1006</v>
      </c>
      <c r="B997" s="1">
        <f>IFERROR(__xludf.DUMMYFUNCTION("SPLIT(A997,"" "")"),32.0)</f>
        <v>32</v>
      </c>
      <c r="C997" s="1">
        <f>IFERROR(__xludf.DUMMYFUNCTION("""COMPUTED_VALUE"""),33.0)</f>
        <v>33</v>
      </c>
      <c r="D997" s="1">
        <f>IFERROR(__xludf.DUMMYFUNCTION("""COMPUTED_VALUE"""),36.0)</f>
        <v>36</v>
      </c>
      <c r="E997" s="1">
        <f>IFERROR(__xludf.DUMMYFUNCTION("""COMPUTED_VALUE"""),38.0)</f>
        <v>38</v>
      </c>
      <c r="F997" s="1">
        <f>IFERROR(__xludf.DUMMYFUNCTION("""COMPUTED_VALUE"""),40.0)</f>
        <v>40</v>
      </c>
      <c r="G997" s="1">
        <f>IFERROR(__xludf.DUMMYFUNCTION("""COMPUTED_VALUE"""),42.0)</f>
        <v>42</v>
      </c>
      <c r="H997" s="2">
        <f>IFERROR(__xludf.DUMMYFUNCTION("""COMPUTED_VALUE"""),45.0)</f>
        <v>45</v>
      </c>
      <c r="J997" s="1" t="b">
        <f t="array" ref="J997">IF(NOT(H997=""),AND(C997:H997&gt;B997:G997),IF(NOT(G997=""),AND(C997:G997&gt;B997:F997),IF(NOT(F997=""),AND(C997:F997&gt;B997:E997),AND(C997:E997&gt;B997:D997))))</f>
        <v>1</v>
      </c>
      <c r="K997" s="1" t="b">
        <f t="array" ref="K997">IF(NOT(H997=""),AND(C997:H997&lt;B997:G997),IF(NOT(G997=""),AND(C997:G997&lt;B997:F997),IF(NOT(F997=""),AND(C997:F997&lt;B997:E997),AND(C997:E997&lt;B997:D997))))</f>
        <v>0</v>
      </c>
      <c r="L997" s="1" t="b">
        <f t="array" ref="L997">IF(NOT(H997=""),AND(AND(ABS(C997:H997-B997:G997)&gt;0),AND(ABS(C997:H997-B997:G997)&lt;4)),IF(NOT(G997=""),AND(AND(ABS(C997:G997-B997:F997)&gt;0),AND(ABS(C997:G997-B997:F997)&lt;4)),IF(NOT(F997=""),AND(AND(ABS(C997:F997-B997:E997)&gt;0),AND(ABS(C997:F997-B997:E997)&lt;4)),AND(AND(ABS(C997:E997-B997:D997)&gt;0),AND(ABS(C997:E997-B997:D997)&lt;4)))))</f>
        <v>1</v>
      </c>
      <c r="M997" s="1" t="b">
        <f t="shared" si="1"/>
        <v>1</v>
      </c>
    </row>
    <row r="998" ht="15.75" customHeight="1">
      <c r="A998" s="1" t="s">
        <v>1007</v>
      </c>
      <c r="B998" s="1">
        <f>IFERROR(__xludf.DUMMYFUNCTION("SPLIT(A998,"" "")"),81.0)</f>
        <v>81</v>
      </c>
      <c r="C998" s="1">
        <f>IFERROR(__xludf.DUMMYFUNCTION("""COMPUTED_VALUE"""),83.0)</f>
        <v>83</v>
      </c>
      <c r="D998" s="1">
        <f>IFERROR(__xludf.DUMMYFUNCTION("""COMPUTED_VALUE"""),84.0)</f>
        <v>84</v>
      </c>
      <c r="E998" s="1">
        <f>IFERROR(__xludf.DUMMYFUNCTION("""COMPUTED_VALUE"""),85.0)</f>
        <v>85</v>
      </c>
      <c r="F998" s="2">
        <f>IFERROR(__xludf.DUMMYFUNCTION("""COMPUTED_VALUE"""),87.0)</f>
        <v>87</v>
      </c>
      <c r="J998" s="1" t="b">
        <f t="array" ref="J998">IF(NOT(H998=""),AND(C998:H998&gt;B998:G998),IF(NOT(G998=""),AND(C998:G998&gt;B998:F998),IF(NOT(F998=""),AND(C998:F998&gt;B998:E998),AND(C998:E998&gt;B998:D998))))</f>
        <v>1</v>
      </c>
      <c r="K998" s="1" t="b">
        <f t="array" ref="K998">IF(NOT(H998=""),AND(C998:H998&lt;B998:G998),IF(NOT(G998=""),AND(C998:G998&lt;B998:F998),IF(NOT(F998=""),AND(C998:F998&lt;B998:E998),AND(C998:E998&lt;B998:D998))))</f>
        <v>0</v>
      </c>
      <c r="L998" s="1" t="b">
        <f t="array" ref="L998">IF(NOT(H998=""),AND(AND(ABS(C998:H998-B998:G998)&gt;0),AND(ABS(C998:H998-B998:G998)&lt;4)),IF(NOT(G998=""),AND(AND(ABS(C998:G998-B998:F998)&gt;0),AND(ABS(C998:G998-B998:F998)&lt;4)),IF(NOT(F998=""),AND(AND(ABS(C998:F998-B998:E998)&gt;0),AND(ABS(C998:F998-B998:E998)&lt;4)),AND(AND(ABS(C998:E998-B998:D998)&gt;0),AND(ABS(C998:E998-B998:D998)&lt;4)))))</f>
        <v>1</v>
      </c>
      <c r="M998" s="1" t="b">
        <f t="shared" si="1"/>
        <v>1</v>
      </c>
    </row>
    <row r="999" ht="15.75" customHeight="1">
      <c r="A999" s="1" t="s">
        <v>1008</v>
      </c>
      <c r="B999" s="1">
        <f>IFERROR(__xludf.DUMMYFUNCTION("SPLIT(A999,"" "")"),73.0)</f>
        <v>73</v>
      </c>
      <c r="C999" s="1">
        <f>IFERROR(__xludf.DUMMYFUNCTION("""COMPUTED_VALUE"""),70.0)</f>
        <v>70</v>
      </c>
      <c r="D999" s="1">
        <f>IFERROR(__xludf.DUMMYFUNCTION("""COMPUTED_VALUE"""),69.0)</f>
        <v>69</v>
      </c>
      <c r="E999" s="1">
        <f>IFERROR(__xludf.DUMMYFUNCTION("""COMPUTED_VALUE"""),66.0)</f>
        <v>66</v>
      </c>
      <c r="F999" s="1">
        <f>IFERROR(__xludf.DUMMYFUNCTION("""COMPUTED_VALUE"""),65.0)</f>
        <v>65</v>
      </c>
      <c r="G999" s="1">
        <f>IFERROR(__xludf.DUMMYFUNCTION("""COMPUTED_VALUE"""),62.0)</f>
        <v>62</v>
      </c>
      <c r="H999" s="1">
        <f>IFERROR(__xludf.DUMMYFUNCTION("""COMPUTED_VALUE"""),60.0)</f>
        <v>60</v>
      </c>
      <c r="I999" s="1">
        <f>IFERROR(__xludf.DUMMYFUNCTION("""COMPUTED_VALUE"""),58.0)</f>
        <v>58</v>
      </c>
      <c r="J999" s="1" t="b">
        <f t="array" ref="J999">IF(NOT(H999=""),AND(C999:H999&gt;B999:G999),IF(NOT(G999=""),AND(C999:G999&gt;B999:F999),IF(NOT(F999=""),AND(C999:F999&gt;B999:E999),AND(C999:E999&gt;B999:D999))))</f>
        <v>0</v>
      </c>
      <c r="K999" s="1" t="b">
        <f t="array" ref="K999">IF(NOT(H999=""),AND(C999:H999&lt;B999:G999),IF(NOT(G999=""),AND(C999:G999&lt;B999:F999),IF(NOT(F999=""),AND(C999:F999&lt;B999:E999),AND(C999:E999&lt;B999:D999))))</f>
        <v>1</v>
      </c>
      <c r="L999" s="1" t="b">
        <f t="array" ref="L999">IF(NOT(H999=""),AND(AND(ABS(C999:H999-B999:G999)&gt;0),AND(ABS(C999:H999-B999:G999)&lt;4)),IF(NOT(G999=""),AND(AND(ABS(C999:G999-B999:F999)&gt;0),AND(ABS(C999:G999-B999:F999)&lt;4)),IF(NOT(F999=""),AND(AND(ABS(C999:F999-B999:E999)&gt;0),AND(ABS(C999:F999-B999:E999)&lt;4)),AND(AND(ABS(C999:E999-B999:D999)&gt;0),AND(ABS(C999:E999-B999:D999)&lt;4)))))</f>
        <v>1</v>
      </c>
      <c r="M999" s="1" t="b">
        <f t="shared" si="1"/>
        <v>1</v>
      </c>
    </row>
    <row r="1000" ht="15.75" customHeight="1">
      <c r="A1000" s="1" t="s">
        <v>1009</v>
      </c>
      <c r="B1000" s="1">
        <f>IFERROR(__xludf.DUMMYFUNCTION("SPLIT(A1000,"" "")"),89.0)</f>
        <v>89</v>
      </c>
      <c r="C1000" s="1">
        <f>IFERROR(__xludf.DUMMYFUNCTION("""COMPUTED_VALUE"""),91.0)</f>
        <v>91</v>
      </c>
      <c r="D1000" s="1">
        <f>IFERROR(__xludf.DUMMYFUNCTION("""COMPUTED_VALUE"""),92.0)</f>
        <v>92</v>
      </c>
      <c r="E1000" s="1">
        <f>IFERROR(__xludf.DUMMYFUNCTION("""COMPUTED_VALUE"""),93.0)</f>
        <v>93</v>
      </c>
      <c r="F1000" s="1">
        <f>IFERROR(__xludf.DUMMYFUNCTION("""COMPUTED_VALUE"""),94.0)</f>
        <v>94</v>
      </c>
      <c r="G1000" s="1">
        <f>IFERROR(__xludf.DUMMYFUNCTION("""COMPUTED_VALUE"""),96.0)</f>
        <v>96</v>
      </c>
      <c r="H1000" s="2">
        <f>IFERROR(__xludf.DUMMYFUNCTION("""COMPUTED_VALUE"""),97.0)</f>
        <v>97</v>
      </c>
      <c r="J1000" s="1" t="b">
        <f t="array" ref="J1000">IF(NOT(H1000=""),AND(C1000:H1000&gt;B1000:G1000),IF(NOT(G1000=""),AND(C1000:G1000&gt;B1000:F1000),IF(NOT(F1000=""),AND(C1000:F1000&gt;B1000:E1000),AND(C1000:E1000&gt;B1000:D1000))))</f>
        <v>1</v>
      </c>
      <c r="K1000" s="1" t="b">
        <f t="array" ref="K1000">IF(NOT(H1000=""),AND(C1000:H1000&lt;B1000:G1000),IF(NOT(G1000=""),AND(C1000:G1000&lt;B1000:F1000),IF(NOT(F1000=""),AND(C1000:F1000&lt;B1000:E1000),AND(C1000:E1000&lt;B1000:D1000))))</f>
        <v>0</v>
      </c>
      <c r="L1000" s="1" t="b">
        <f t="array" ref="L1000">IF(NOT(H1000=""),AND(AND(ABS(C1000:H1000-B1000:G1000)&gt;0),AND(ABS(C1000:H1000-B1000:G1000)&lt;4)),IF(NOT(G1000=""),AND(AND(ABS(C1000:G1000-B1000:F1000)&gt;0),AND(ABS(C1000:G1000-B1000:F1000)&lt;4)),IF(NOT(F1000=""),AND(AND(ABS(C1000:F1000-B1000:E1000)&gt;0),AND(ABS(C1000:F1000-B1000:E1000)&lt;4)),AND(AND(ABS(C1000:E1000-B1000:D1000)&gt;0),AND(ABS(C1000:E1000-B1000:D1000)&lt;4)))))</f>
        <v>1</v>
      </c>
      <c r="M1000" s="1" t="b">
        <f t="shared" si="1"/>
        <v>1</v>
      </c>
    </row>
    <row r="1001" ht="15.75" customHeight="1">
      <c r="A1001" s="1" t="s">
        <v>1010</v>
      </c>
      <c r="B1001" s="1">
        <f>IFERROR(__xludf.DUMMYFUNCTION("SPLIT(A1001,"" "")"),58.0)</f>
        <v>58</v>
      </c>
      <c r="C1001" s="1">
        <f>IFERROR(__xludf.DUMMYFUNCTION("""COMPUTED_VALUE"""),56.0)</f>
        <v>56</v>
      </c>
      <c r="D1001" s="1">
        <f>IFERROR(__xludf.DUMMYFUNCTION("""COMPUTED_VALUE"""),55.0)</f>
        <v>55</v>
      </c>
      <c r="E1001" s="1">
        <f>IFERROR(__xludf.DUMMYFUNCTION("""COMPUTED_VALUE"""),52.0)</f>
        <v>52</v>
      </c>
      <c r="F1001" s="1">
        <f>IFERROR(__xludf.DUMMYFUNCTION("""COMPUTED_VALUE"""),49.0)</f>
        <v>49</v>
      </c>
      <c r="G1001" s="1">
        <f>IFERROR(__xludf.DUMMYFUNCTION("""COMPUTED_VALUE"""),48.0)</f>
        <v>48</v>
      </c>
      <c r="H1001" s="1">
        <f>IFERROR(__xludf.DUMMYFUNCTION("""COMPUTED_VALUE"""),45.0)</f>
        <v>45</v>
      </c>
      <c r="I1001" s="1">
        <f>IFERROR(__xludf.DUMMYFUNCTION("""COMPUTED_VALUE"""),43.0)</f>
        <v>43</v>
      </c>
      <c r="J1001" s="1" t="b">
        <f t="array" ref="J1001">IF(NOT(H1001=""),AND(C1001:H1001&gt;B1001:G1001),IF(NOT(G1001=""),AND(C1001:G1001&gt;B1001:F1001),IF(NOT(F1001=""),AND(C1001:F1001&gt;B1001:E1001),AND(C1001:E1001&gt;B1001:D1001))))</f>
        <v>0</v>
      </c>
      <c r="K1001" s="1" t="b">
        <f t="array" ref="K1001">IF(NOT(H1001=""),AND(C1001:H1001&lt;B1001:G1001),IF(NOT(G1001=""),AND(C1001:G1001&lt;B1001:F1001),IF(NOT(F1001=""),AND(C1001:F1001&lt;B1001:E1001),AND(C1001:E1001&lt;B1001:D1001))))</f>
        <v>1</v>
      </c>
      <c r="L1001" s="1" t="b">
        <f t="array" ref="L1001">IF(NOT(H1001=""),AND(AND(ABS(C1001:H1001-B1001:G1001)&gt;0),AND(ABS(C1001:H1001-B1001:G1001)&lt;4)),IF(NOT(G1001=""),AND(AND(ABS(C1001:G1001-B1001:F1001)&gt;0),AND(ABS(C1001:G1001-B1001:F1001)&lt;4)),IF(NOT(F1001=""),AND(AND(ABS(C1001:F1001-B1001:E1001)&gt;0),AND(ABS(C1001:F1001-B1001:E1001)&lt;4)),AND(AND(ABS(C1001:E1001-B1001:D1001)&gt;0),AND(ABS(C1001:E1001-B1001:D1001)&lt;4)))))</f>
        <v>1</v>
      </c>
      <c r="M1001" s="1" t="b">
        <f t="shared" si="1"/>
        <v>1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9.13"/>
    <col customWidth="1" min="2" max="6" width="12.63"/>
  </cols>
  <sheetData>
    <row r="1" ht="15.75" customHeight="1">
      <c r="A1" s="1"/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W1" s="1"/>
      <c r="X1" s="1"/>
    </row>
    <row r="2" ht="15.75" customHeight="1">
      <c r="A2" s="1" t="s">
        <v>5</v>
      </c>
      <c r="B2" s="1">
        <f>IFERROR(__xludf.DUMMYFUNCTION("SPLIT(A2,"" "")"),87.0)</f>
        <v>87</v>
      </c>
      <c r="C2" s="1">
        <f>IFERROR(__xludf.DUMMYFUNCTION("""COMPUTED_VALUE"""),90.0)</f>
        <v>90</v>
      </c>
      <c r="D2" s="1">
        <f>IFERROR(__xludf.DUMMYFUNCTION("""COMPUTED_VALUE"""),92.0)</f>
        <v>92</v>
      </c>
      <c r="E2" s="1">
        <f>IFERROR(__xludf.DUMMYFUNCTION("""COMPUTED_VALUE"""),95.0)</f>
        <v>95</v>
      </c>
      <c r="F2" s="1">
        <f>IFERROR(__xludf.DUMMYFUNCTION("""COMPUTED_VALUE"""),96.0)</f>
        <v>96</v>
      </c>
      <c r="G2" s="2">
        <f>IFERROR(__xludf.DUMMYFUNCTION("""COMPUTED_VALUE"""),93.0)</f>
        <v>93</v>
      </c>
      <c r="J2" s="1" t="b">
        <f t="array" ref="J2">IF(NOT(H2=""),AND(C2:H2&gt;B2:G2),IF(NOT(G2=""),AND(C2:G2&gt;B2:F2),IF(NOT(F2=""),AND(C2:F2&gt;B2:E2),AND(C2:E2&gt;B2:D2))))</f>
        <v>0</v>
      </c>
      <c r="K2" s="1" t="b">
        <f t="array" ref="K2">IF(NOT(H2=""),AND(C2:H2&lt;B2:G2),IF(NOT(G2=""),AND(C2:G2&lt;B2:F2),IF(NOT(F2=""),AND(C2:F2&lt;B2:E2),AND(C2:E2&lt;B2:D2))))</f>
        <v>0</v>
      </c>
      <c r="L2" s="1" t="b">
        <f t="array" ref="L2">IF(NOT(H2=""),AND(AND(ABS(C2:H2-B2:G2)&gt;0),AND(ABS(C2:H2-B2:G2)&lt;4)),IF(NOT(G2=""),AND(AND(ABS(C2:G2-B2:F2)&gt;0),AND(ABS(C2:G2-B2:F2)&lt;4)),IF(NOT(F2=""),AND(AND(ABS(C2:F2-B2:E2)&gt;0),AND(ABS(C2:F2-B2:E2)&lt;4)),AND(AND(ABS(C2:E2-B2:D2)&gt;0),AND(ABS(C2:E2-B2:D2)&lt;4)))))</f>
        <v>1</v>
      </c>
      <c r="M2" s="1" t="b">
        <f t="shared" ref="M2:M1001" si="1">AND(OR(J2,K2),L2)</f>
        <v>0</v>
      </c>
      <c r="N2" s="1">
        <f>COUNTIF(M2:M1001,TRUE)</f>
        <v>486</v>
      </c>
      <c r="W2" s="1" t="s">
        <v>0</v>
      </c>
      <c r="X2" s="1" t="s">
        <v>1</v>
      </c>
    </row>
    <row r="3" ht="15.75" customHeight="1">
      <c r="A3" s="1" t="s">
        <v>6</v>
      </c>
      <c r="B3" s="1">
        <f>IFERROR(__xludf.DUMMYFUNCTION("SPLIT(A3,"" "")"),12.0)</f>
        <v>12</v>
      </c>
      <c r="C3" s="1">
        <f>IFERROR(__xludf.DUMMYFUNCTION("""COMPUTED_VALUE"""),15.0)</f>
        <v>15</v>
      </c>
      <c r="D3" s="1">
        <f>IFERROR(__xludf.DUMMYFUNCTION("""COMPUTED_VALUE"""),16.0)</f>
        <v>16</v>
      </c>
      <c r="E3" s="1">
        <f>IFERROR(__xludf.DUMMYFUNCTION("""COMPUTED_VALUE"""),17.0)</f>
        <v>17</v>
      </c>
      <c r="F3" s="1">
        <f>IFERROR(__xludf.DUMMYFUNCTION("""COMPUTED_VALUE"""),17.0)</f>
        <v>17</v>
      </c>
      <c r="J3" s="1" t="b">
        <f t="array" ref="J3">IF(NOT(H3=""),AND(C3:H3&gt;B3:G3),IF(NOT(G3=""),AND(C3:G3&gt;B3:F3),IF(NOT(F3=""),AND(C3:F3&gt;B3:E3),AND(C3:E3&gt;B3:D3))))</f>
        <v>0</v>
      </c>
      <c r="K3" s="1" t="b">
        <f t="array" ref="K3">IF(NOT(H3=""),AND(C3:H3&lt;B3:G3),IF(NOT(G3=""),AND(C3:G3&lt;B3:F3),IF(NOT(F3=""),AND(C3:F3&lt;B3:E3),AND(C3:E3&lt;B3:D3))))</f>
        <v>0</v>
      </c>
      <c r="L3" s="1" t="b">
        <f t="array" ref="L3">IF(NOT(H3=""),AND(AND(ABS(C3:H3-B3:G3)&gt;0),AND(ABS(C3:H3-B3:G3)&lt;4)),IF(NOT(G3=""),AND(AND(ABS(C3:G3-B3:F3)&gt;0),AND(ABS(C3:G3-B3:F3)&lt;4)),IF(NOT(F3=""),AND(AND(ABS(C3:F3-B3:E3)&gt;0),AND(ABS(C3:F3-B3:E3)&lt;4)),AND(AND(ABS(C3:E3-B3:D3)&gt;0),AND(ABS(C3:E3-B3:D3)&lt;4)))))</f>
        <v>0</v>
      </c>
      <c r="M3" s="1" t="b">
        <f t="shared" si="1"/>
        <v>0</v>
      </c>
      <c r="P3" s="1" t="s">
        <v>7</v>
      </c>
      <c r="Q3" s="1">
        <f>IFERROR(__xludf.DUMMYFUNCTION("SPLIT(P3,"" "")"),7.0)</f>
        <v>7</v>
      </c>
      <c r="R3" s="1">
        <f>IFERROR(__xludf.DUMMYFUNCTION("""COMPUTED_VALUE"""),6.0)</f>
        <v>6</v>
      </c>
      <c r="S3" s="1">
        <f>IFERROR(__xludf.DUMMYFUNCTION("""COMPUTED_VALUE"""),4.0)</f>
        <v>4</v>
      </c>
      <c r="T3" s="1">
        <f>IFERROR(__xludf.DUMMYFUNCTION("""COMPUTED_VALUE"""),2.0)</f>
        <v>2</v>
      </c>
      <c r="U3" s="1">
        <f>IFERROR(__xludf.DUMMYFUNCTION("""COMPUTED_VALUE"""),1.0)</f>
        <v>1</v>
      </c>
      <c r="W3" s="1" t="b">
        <f t="array" ref="W3">AND(R3:U3&gt;Q3:T3)</f>
        <v>0</v>
      </c>
      <c r="X3" s="1" t="b">
        <f t="array" ref="X3">AND(R3:U3&lt;Q3:T3)</f>
        <v>1</v>
      </c>
    </row>
    <row r="4" ht="15.75" customHeight="1">
      <c r="A4" s="1" t="s">
        <v>8</v>
      </c>
      <c r="B4" s="1">
        <f>IFERROR(__xludf.DUMMYFUNCTION("SPLIT(A4,"" "")"),26.0)</f>
        <v>26</v>
      </c>
      <c r="C4" s="1">
        <f>IFERROR(__xludf.DUMMYFUNCTION("""COMPUTED_VALUE"""),27.0)</f>
        <v>27</v>
      </c>
      <c r="D4" s="1">
        <f>IFERROR(__xludf.DUMMYFUNCTION("""COMPUTED_VALUE"""),29.0)</f>
        <v>29</v>
      </c>
      <c r="E4" s="1">
        <f>IFERROR(__xludf.DUMMYFUNCTION("""COMPUTED_VALUE"""),31.0)</f>
        <v>31</v>
      </c>
      <c r="F4" s="1">
        <f>IFERROR(__xludf.DUMMYFUNCTION("""COMPUTED_VALUE"""),34.0)</f>
        <v>34</v>
      </c>
      <c r="G4" s="1">
        <f>IFERROR(__xludf.DUMMYFUNCTION("""COMPUTED_VALUE"""),36.0)</f>
        <v>36</v>
      </c>
      <c r="H4" s="2">
        <f>IFERROR(__xludf.DUMMYFUNCTION("""COMPUTED_VALUE"""),40.0)</f>
        <v>40</v>
      </c>
      <c r="J4" s="1" t="b">
        <f t="array" ref="J4">IF(NOT(H4=""),AND(C4:H4&gt;B4:G4),IF(NOT(G4=""),AND(C4:G4&gt;B4:F4),IF(NOT(F4=""),AND(C4:F4&gt;B4:E4),AND(C4:E4&gt;B4:D4))))</f>
        <v>1</v>
      </c>
      <c r="K4" s="1" t="b">
        <f t="array" ref="K4">IF(NOT(H4=""),AND(C4:H4&lt;B4:G4),IF(NOT(G4=""),AND(C4:G4&lt;B4:F4),IF(NOT(F4=""),AND(C4:F4&lt;B4:E4),AND(C4:E4&lt;B4:D4))))</f>
        <v>0</v>
      </c>
      <c r="L4" s="1" t="b">
        <f t="array" ref="L4">IF(NOT(H4=""),AND(AND(ABS(C4:H4-B4:G4)&gt;0),AND(ABS(C4:H4-B4:G4)&lt;4)),IF(NOT(G4=""),AND(AND(ABS(C4:G4-B4:F4)&gt;0),AND(ABS(C4:G4-B4:F4)&lt;4)),IF(NOT(F4=""),AND(AND(ABS(C4:F4-B4:E4)&gt;0),AND(ABS(C4:F4-B4:E4)&lt;4)),AND(AND(ABS(C4:E4-B4:D4)&gt;0),AND(ABS(C4:E4-B4:D4)&lt;4)))))</f>
        <v>0</v>
      </c>
      <c r="M4" s="1" t="b">
        <f t="shared" si="1"/>
        <v>0</v>
      </c>
      <c r="P4" s="1" t="s">
        <v>9</v>
      </c>
      <c r="Q4" s="1">
        <f>IFERROR(__xludf.DUMMYFUNCTION("SPLIT(P4,"" "")"),1.0)</f>
        <v>1</v>
      </c>
      <c r="R4" s="1">
        <f>IFERROR(__xludf.DUMMYFUNCTION("""COMPUTED_VALUE"""),2.0)</f>
        <v>2</v>
      </c>
      <c r="S4" s="1">
        <f>IFERROR(__xludf.DUMMYFUNCTION("""COMPUTED_VALUE"""),7.0)</f>
        <v>7</v>
      </c>
      <c r="T4" s="1">
        <f>IFERROR(__xludf.DUMMYFUNCTION("""COMPUTED_VALUE"""),8.0)</f>
        <v>8</v>
      </c>
      <c r="U4" s="1">
        <f>IFERROR(__xludf.DUMMYFUNCTION("""COMPUTED_VALUE"""),9.0)</f>
        <v>9</v>
      </c>
      <c r="W4" s="1" t="b">
        <f t="array" ref="W4">AND(R4:U4&gt;Q4:T4)</f>
        <v>1</v>
      </c>
      <c r="X4" s="1" t="b">
        <f t="array" ref="X4">AND(R4:U4&lt;Q4:T4)</f>
        <v>0</v>
      </c>
    </row>
    <row r="5" ht="15.75" customHeight="1">
      <c r="A5" s="1" t="s">
        <v>10</v>
      </c>
      <c r="B5" s="1">
        <f>IFERROR(__xludf.DUMMYFUNCTION("SPLIT(A5,"" "")"),79.0)</f>
        <v>79</v>
      </c>
      <c r="C5" s="1">
        <f>IFERROR(__xludf.DUMMYFUNCTION("""COMPUTED_VALUE"""),80.0)</f>
        <v>80</v>
      </c>
      <c r="D5" s="1">
        <f>IFERROR(__xludf.DUMMYFUNCTION("""COMPUTED_VALUE"""),82.0)</f>
        <v>82</v>
      </c>
      <c r="E5" s="1">
        <f>IFERROR(__xludf.DUMMYFUNCTION("""COMPUTED_VALUE"""),85.0)</f>
        <v>85</v>
      </c>
      <c r="F5" s="1">
        <f>IFERROR(__xludf.DUMMYFUNCTION("""COMPUTED_VALUE"""),87.0)</f>
        <v>87</v>
      </c>
      <c r="G5" s="1">
        <f>IFERROR(__xludf.DUMMYFUNCTION("""COMPUTED_VALUE"""),88.0)</f>
        <v>88</v>
      </c>
      <c r="H5" s="2">
        <f>IFERROR(__xludf.DUMMYFUNCTION("""COMPUTED_VALUE"""),95.0)</f>
        <v>95</v>
      </c>
      <c r="J5" s="1" t="b">
        <f t="array" ref="J5">IF(NOT(H5=""),AND(C5:H5&gt;B5:G5),IF(NOT(G5=""),AND(C5:G5&gt;B5:F5),IF(NOT(F5=""),AND(C5:F5&gt;B5:E5),AND(C5:E5&gt;B5:D5))))</f>
        <v>1</v>
      </c>
      <c r="K5" s="1" t="b">
        <f t="array" ref="K5">IF(NOT(H5=""),AND(C5:H5&lt;B5:G5),IF(NOT(G5=""),AND(C5:G5&lt;B5:F5),IF(NOT(F5=""),AND(C5:F5&lt;B5:E5),AND(C5:E5&lt;B5:D5))))</f>
        <v>0</v>
      </c>
      <c r="L5" s="1" t="b">
        <f t="array" ref="L5">IF(NOT(H5=""),AND(AND(ABS(C5:H5-B5:G5)&gt;0),AND(ABS(C5:H5-B5:G5)&lt;4)),IF(NOT(G5=""),AND(AND(ABS(C5:G5-B5:F5)&gt;0),AND(ABS(C5:G5-B5:F5)&lt;4)),IF(NOT(F5=""),AND(AND(ABS(C5:F5-B5:E5)&gt;0),AND(ABS(C5:F5-B5:E5)&lt;4)),AND(AND(ABS(C5:E5-B5:D5)&gt;0),AND(ABS(C5:E5-B5:D5)&lt;4)))))</f>
        <v>0</v>
      </c>
      <c r="M5" s="1" t="b">
        <f t="shared" si="1"/>
        <v>0</v>
      </c>
      <c r="P5" s="1" t="s">
        <v>11</v>
      </c>
      <c r="Q5" s="1">
        <f>IFERROR(__xludf.DUMMYFUNCTION("SPLIT(P5,"" "")"),9.0)</f>
        <v>9</v>
      </c>
      <c r="R5" s="1">
        <f>IFERROR(__xludf.DUMMYFUNCTION("""COMPUTED_VALUE"""),7.0)</f>
        <v>7</v>
      </c>
      <c r="S5" s="1">
        <f>IFERROR(__xludf.DUMMYFUNCTION("""COMPUTED_VALUE"""),6.0)</f>
        <v>6</v>
      </c>
      <c r="T5" s="1">
        <f>IFERROR(__xludf.DUMMYFUNCTION("""COMPUTED_VALUE"""),2.0)</f>
        <v>2</v>
      </c>
      <c r="U5" s="1">
        <f>IFERROR(__xludf.DUMMYFUNCTION("""COMPUTED_VALUE"""),1.0)</f>
        <v>1</v>
      </c>
      <c r="W5" s="1" t="b">
        <f t="array" ref="W5">AND(R5:U5&gt;Q5:T5)</f>
        <v>0</v>
      </c>
      <c r="X5" s="1" t="b">
        <f t="array" ref="X5">AND(R5:U5&lt;Q5:T5)</f>
        <v>1</v>
      </c>
    </row>
    <row r="6" ht="15.75" customHeight="1">
      <c r="A6" s="1" t="s">
        <v>12</v>
      </c>
      <c r="B6" s="1">
        <f>IFERROR(__xludf.DUMMYFUNCTION("SPLIT(A6,"" "")"),17.0)</f>
        <v>17</v>
      </c>
      <c r="C6" s="1">
        <f>IFERROR(__xludf.DUMMYFUNCTION("""COMPUTED_VALUE"""),20.0)</f>
        <v>20</v>
      </c>
      <c r="D6" s="1">
        <f>IFERROR(__xludf.DUMMYFUNCTION("""COMPUTED_VALUE"""),22.0)</f>
        <v>22</v>
      </c>
      <c r="E6" s="1">
        <f>IFERROR(__xludf.DUMMYFUNCTION("""COMPUTED_VALUE"""),20.0)</f>
        <v>20</v>
      </c>
      <c r="F6" s="1">
        <f>IFERROR(__xludf.DUMMYFUNCTION("""COMPUTED_VALUE"""),23.0)</f>
        <v>23</v>
      </c>
      <c r="G6" s="2">
        <f>IFERROR(__xludf.DUMMYFUNCTION("""COMPUTED_VALUE"""),24.0)</f>
        <v>24</v>
      </c>
      <c r="J6" s="1" t="b">
        <f t="array" ref="J6">IF(NOT(H6=""),AND(C6:H6&gt;B6:G6),IF(NOT(G6=""),AND(C6:G6&gt;B6:F6),IF(NOT(F6=""),AND(C6:F6&gt;B6:E6),AND(C6:E6&gt;B6:D6))))</f>
        <v>0</v>
      </c>
      <c r="K6" s="1" t="b">
        <f t="array" ref="K6">IF(NOT(H6=""),AND(C6:H6&lt;B6:G6),IF(NOT(G6=""),AND(C6:G6&lt;B6:F6),IF(NOT(F6=""),AND(C6:F6&lt;B6:E6),AND(C6:E6&lt;B6:D6))))</f>
        <v>0</v>
      </c>
      <c r="L6" s="1" t="b">
        <f t="array" ref="L6">IF(NOT(H6=""),AND(AND(ABS(C6:H6-B6:G6)&gt;0),AND(ABS(C6:H6-B6:G6)&lt;4)),IF(NOT(G6=""),AND(AND(ABS(C6:G6-B6:F6)&gt;0),AND(ABS(C6:G6-B6:F6)&lt;4)),IF(NOT(F6=""),AND(AND(ABS(C6:F6-B6:E6)&gt;0),AND(ABS(C6:F6-B6:E6)&lt;4)),AND(AND(ABS(C6:E6-B6:D6)&gt;0),AND(ABS(C6:E6-B6:D6)&lt;4)))))</f>
        <v>1</v>
      </c>
      <c r="M6" s="1" t="b">
        <f t="shared" si="1"/>
        <v>0</v>
      </c>
      <c r="P6" s="1" t="s">
        <v>13</v>
      </c>
      <c r="Q6" s="1">
        <f>IFERROR(__xludf.DUMMYFUNCTION("SPLIT(P6,"" "")"),1.0)</f>
        <v>1</v>
      </c>
      <c r="R6" s="1">
        <f>IFERROR(__xludf.DUMMYFUNCTION("""COMPUTED_VALUE"""),3.0)</f>
        <v>3</v>
      </c>
      <c r="S6" s="1">
        <f>IFERROR(__xludf.DUMMYFUNCTION("""COMPUTED_VALUE"""),2.0)</f>
        <v>2</v>
      </c>
      <c r="T6" s="1">
        <f>IFERROR(__xludf.DUMMYFUNCTION("""COMPUTED_VALUE"""),4.0)</f>
        <v>4</v>
      </c>
      <c r="U6" s="1">
        <f>IFERROR(__xludf.DUMMYFUNCTION("""COMPUTED_VALUE"""),5.0)</f>
        <v>5</v>
      </c>
      <c r="W6" s="1" t="b">
        <f t="array" ref="W6">AND(R6:U6&gt;Q6:T6)</f>
        <v>0</v>
      </c>
      <c r="X6" s="1" t="b">
        <f t="array" ref="X6">AND(R6:U6&lt;Q6:T6)</f>
        <v>0</v>
      </c>
    </row>
    <row r="7" ht="15.75" customHeight="1">
      <c r="A7" s="1" t="s">
        <v>14</v>
      </c>
      <c r="B7" s="1">
        <f>IFERROR(__xludf.DUMMYFUNCTION("SPLIT(A7,"" "")"),10.0)</f>
        <v>10</v>
      </c>
      <c r="C7" s="1">
        <f>IFERROR(__xludf.DUMMYFUNCTION("""COMPUTED_VALUE"""),13.0)</f>
        <v>13</v>
      </c>
      <c r="D7" s="1">
        <f>IFERROR(__xludf.DUMMYFUNCTION("""COMPUTED_VALUE"""),11.0)</f>
        <v>11</v>
      </c>
      <c r="E7" s="1">
        <f>IFERROR(__xludf.DUMMYFUNCTION("""COMPUTED_VALUE"""),12.0)</f>
        <v>12</v>
      </c>
      <c r="F7" s="1">
        <f>IFERROR(__xludf.DUMMYFUNCTION("""COMPUTED_VALUE"""),9.0)</f>
        <v>9</v>
      </c>
      <c r="J7" s="1" t="b">
        <f t="array" ref="J7">IF(NOT(H7=""),AND(C7:H7&gt;B7:G7),IF(NOT(G7=""),AND(C7:G7&gt;B7:F7),IF(NOT(F7=""),AND(C7:F7&gt;B7:E7),AND(C7:E7&gt;B7:D7))))</f>
        <v>0</v>
      </c>
      <c r="K7" s="1" t="b">
        <f t="array" ref="K7">IF(NOT(H7=""),AND(C7:H7&lt;B7:G7),IF(NOT(G7=""),AND(C7:G7&lt;B7:F7),IF(NOT(F7=""),AND(C7:F7&lt;B7:E7),AND(C7:E7&lt;B7:D7))))</f>
        <v>0</v>
      </c>
      <c r="L7" s="1" t="b">
        <f t="array" ref="L7">IF(NOT(H7=""),AND(AND(ABS(C7:H7-B7:G7)&gt;0),AND(ABS(C7:H7-B7:G7)&lt;4)),IF(NOT(G7=""),AND(AND(ABS(C7:G7-B7:F7)&gt;0),AND(ABS(C7:G7-B7:F7)&lt;4)),IF(NOT(F7=""),AND(AND(ABS(C7:F7-B7:E7)&gt;0),AND(ABS(C7:F7-B7:E7)&lt;4)),AND(AND(ABS(C7:E7-B7:D7)&gt;0),AND(ABS(C7:E7-B7:D7)&lt;4)))))</f>
        <v>1</v>
      </c>
      <c r="M7" s="1" t="b">
        <f t="shared" si="1"/>
        <v>0</v>
      </c>
      <c r="P7" s="1" t="s">
        <v>15</v>
      </c>
      <c r="Q7" s="1">
        <f>IFERROR(__xludf.DUMMYFUNCTION("SPLIT(P7,"" "")"),8.0)</f>
        <v>8</v>
      </c>
      <c r="R7" s="1">
        <f>IFERROR(__xludf.DUMMYFUNCTION("""COMPUTED_VALUE"""),6.0)</f>
        <v>6</v>
      </c>
      <c r="S7" s="1">
        <f>IFERROR(__xludf.DUMMYFUNCTION("""COMPUTED_VALUE"""),4.0)</f>
        <v>4</v>
      </c>
      <c r="T7" s="1">
        <f>IFERROR(__xludf.DUMMYFUNCTION("""COMPUTED_VALUE"""),4.0)</f>
        <v>4</v>
      </c>
      <c r="U7" s="1">
        <f>IFERROR(__xludf.DUMMYFUNCTION("""COMPUTED_VALUE"""),1.0)</f>
        <v>1</v>
      </c>
      <c r="W7" s="1" t="b">
        <f t="array" ref="W7">AND(R7:U7&gt;Q7:T7)</f>
        <v>0</v>
      </c>
      <c r="X7" s="1" t="b">
        <f t="array" ref="X7">AND(R7:U7&lt;Q7:T7)</f>
        <v>0</v>
      </c>
    </row>
    <row r="8" ht="15.75" customHeight="1">
      <c r="A8" s="1" t="s">
        <v>16</v>
      </c>
      <c r="B8" s="1">
        <f>IFERROR(__xludf.DUMMYFUNCTION("SPLIT(A8,"" "")"),1.0)</f>
        <v>1</v>
      </c>
      <c r="C8" s="1">
        <f>IFERROR(__xludf.DUMMYFUNCTION("""COMPUTED_VALUE"""),4.0)</f>
        <v>4</v>
      </c>
      <c r="D8" s="1">
        <f>IFERROR(__xludf.DUMMYFUNCTION("""COMPUTED_VALUE"""),6.0)</f>
        <v>6</v>
      </c>
      <c r="E8" s="1">
        <f>IFERROR(__xludf.DUMMYFUNCTION("""COMPUTED_VALUE"""),7.0)</f>
        <v>7</v>
      </c>
      <c r="F8" s="1">
        <f>IFERROR(__xludf.DUMMYFUNCTION("""COMPUTED_VALUE"""),6.0)</f>
        <v>6</v>
      </c>
      <c r="G8" s="1">
        <f>IFERROR(__xludf.DUMMYFUNCTION("""COMPUTED_VALUE"""),8.0)</f>
        <v>8</v>
      </c>
      <c r="H8" s="2">
        <f>IFERROR(__xludf.DUMMYFUNCTION("""COMPUTED_VALUE"""),8.0)</f>
        <v>8</v>
      </c>
      <c r="J8" s="1" t="b">
        <f t="array" ref="J8">IF(NOT(H8=""),AND(C8:H8&gt;B8:G8),IF(NOT(G8=""),AND(C8:G8&gt;B8:F8),IF(NOT(F8=""),AND(C8:F8&gt;B8:E8),AND(C8:E8&gt;B8:D8))))</f>
        <v>0</v>
      </c>
      <c r="K8" s="1" t="b">
        <f t="array" ref="K8">IF(NOT(H8=""),AND(C8:H8&lt;B8:G8),IF(NOT(G8=""),AND(C8:G8&lt;B8:F8),IF(NOT(F8=""),AND(C8:F8&lt;B8:E8),AND(C8:E8&lt;B8:D8))))</f>
        <v>0</v>
      </c>
      <c r="L8" s="1" t="b">
        <f t="array" ref="L8">IF(NOT(H8=""),AND(AND(ABS(C8:H8-B8:G8)&gt;0),AND(ABS(C8:H8-B8:G8)&lt;4)),IF(NOT(G8=""),AND(AND(ABS(C8:G8-B8:F8)&gt;0),AND(ABS(C8:G8-B8:F8)&lt;4)),IF(NOT(F8=""),AND(AND(ABS(C8:F8-B8:E8)&gt;0),AND(ABS(C8:F8-B8:E8)&lt;4)),AND(AND(ABS(C8:E8-B8:D8)&gt;0),AND(ABS(C8:E8-B8:D8)&lt;4)))))</f>
        <v>0</v>
      </c>
      <c r="M8" s="1" t="b">
        <f t="shared" si="1"/>
        <v>0</v>
      </c>
      <c r="P8" s="1" t="s">
        <v>17</v>
      </c>
      <c r="Q8" s="1">
        <f>IFERROR(__xludf.DUMMYFUNCTION("SPLIT(P8,"" "")"),1.0)</f>
        <v>1</v>
      </c>
      <c r="R8" s="1">
        <f>IFERROR(__xludf.DUMMYFUNCTION("""COMPUTED_VALUE"""),3.0)</f>
        <v>3</v>
      </c>
      <c r="S8" s="1">
        <f>IFERROR(__xludf.DUMMYFUNCTION("""COMPUTED_VALUE"""),6.0)</f>
        <v>6</v>
      </c>
      <c r="T8" s="1">
        <f>IFERROR(__xludf.DUMMYFUNCTION("""COMPUTED_VALUE"""),7.0)</f>
        <v>7</v>
      </c>
      <c r="U8" s="1">
        <f>IFERROR(__xludf.DUMMYFUNCTION("""COMPUTED_VALUE"""),9.0)</f>
        <v>9</v>
      </c>
      <c r="W8" s="1" t="b">
        <f t="array" ref="W8">AND(R8:U8&gt;Q8:T8)</f>
        <v>1</v>
      </c>
      <c r="X8" s="1" t="b">
        <f t="array" ref="X8">AND(R8:U8&lt;Q8:T8)</f>
        <v>0</v>
      </c>
    </row>
    <row r="9" ht="15.75" customHeight="1">
      <c r="A9" s="1" t="s">
        <v>18</v>
      </c>
      <c r="B9" s="1">
        <f>IFERROR(__xludf.DUMMYFUNCTION("SPLIT(A9,"" "")"),60.0)</f>
        <v>60</v>
      </c>
      <c r="C9" s="1">
        <f>IFERROR(__xludf.DUMMYFUNCTION("""COMPUTED_VALUE"""),63.0)</f>
        <v>63</v>
      </c>
      <c r="D9" s="1">
        <f>IFERROR(__xludf.DUMMYFUNCTION("""COMPUTED_VALUE"""),65.0)</f>
        <v>65</v>
      </c>
      <c r="E9" s="1">
        <f>IFERROR(__xludf.DUMMYFUNCTION("""COMPUTED_VALUE"""),63.0)</f>
        <v>63</v>
      </c>
      <c r="F9" s="1">
        <f>IFERROR(__xludf.DUMMYFUNCTION("""COMPUTED_VALUE"""),65.0)</f>
        <v>65</v>
      </c>
      <c r="G9" s="2">
        <f>IFERROR(__xludf.DUMMYFUNCTION("""COMPUTED_VALUE"""),69.0)</f>
        <v>69</v>
      </c>
      <c r="J9" s="1" t="b">
        <f t="array" ref="J9">IF(NOT(H9=""),AND(C9:H9&gt;B9:G9),IF(NOT(G9=""),AND(C9:G9&gt;B9:F9),IF(NOT(F9=""),AND(C9:F9&gt;B9:E9),AND(C9:E9&gt;B9:D9))))</f>
        <v>0</v>
      </c>
      <c r="K9" s="1" t="b">
        <f t="array" ref="K9">IF(NOT(H9=""),AND(C9:H9&lt;B9:G9),IF(NOT(G9=""),AND(C9:G9&lt;B9:F9),IF(NOT(F9=""),AND(C9:F9&lt;B9:E9),AND(C9:E9&lt;B9:D9))))</f>
        <v>0</v>
      </c>
      <c r="L9" s="1" t="b">
        <f t="array" ref="L9">IF(NOT(H9=""),AND(AND(ABS(C9:H9-B9:G9)&gt;0),AND(ABS(C9:H9-B9:G9)&lt;4)),IF(NOT(G9=""),AND(AND(ABS(C9:G9-B9:F9)&gt;0),AND(ABS(C9:G9-B9:F9)&lt;4)),IF(NOT(F9=""),AND(AND(ABS(C9:F9-B9:E9)&gt;0),AND(ABS(C9:F9-B9:E9)&lt;4)),AND(AND(ABS(C9:E9-B9:D9)&gt;0),AND(ABS(C9:E9-B9:D9)&lt;4)))))</f>
        <v>0</v>
      </c>
      <c r="M9" s="1" t="b">
        <f t="shared" si="1"/>
        <v>0</v>
      </c>
    </row>
    <row r="10" ht="15.75" customHeight="1">
      <c r="A10" s="1" t="s">
        <v>19</v>
      </c>
      <c r="B10" s="1">
        <f>IFERROR(__xludf.DUMMYFUNCTION("SPLIT(A10,"" "")"),70.0)</f>
        <v>70</v>
      </c>
      <c r="C10" s="1">
        <f>IFERROR(__xludf.DUMMYFUNCTION("""COMPUTED_VALUE"""),73.0)</f>
        <v>73</v>
      </c>
      <c r="D10" s="1">
        <f>IFERROR(__xludf.DUMMYFUNCTION("""COMPUTED_VALUE"""),76.0)</f>
        <v>76</v>
      </c>
      <c r="E10" s="1">
        <f>IFERROR(__xludf.DUMMYFUNCTION("""COMPUTED_VALUE"""),79.0)</f>
        <v>79</v>
      </c>
      <c r="F10" s="1">
        <f>IFERROR(__xludf.DUMMYFUNCTION("""COMPUTED_VALUE"""),77.0)</f>
        <v>77</v>
      </c>
      <c r="G10" s="1">
        <f>IFERROR(__xludf.DUMMYFUNCTION("""COMPUTED_VALUE"""),78.0)</f>
        <v>78</v>
      </c>
      <c r="H10" s="2">
        <f>IFERROR(__xludf.DUMMYFUNCTION("""COMPUTED_VALUE"""),84.0)</f>
        <v>84</v>
      </c>
      <c r="J10" s="1" t="b">
        <f t="array" ref="J10">IF(NOT(H10=""),AND(C10:H10&gt;B10:G10),IF(NOT(G10=""),AND(C10:G10&gt;B10:F10),IF(NOT(F10=""),AND(C10:F10&gt;B10:E10),AND(C10:E10&gt;B10:D10))))</f>
        <v>0</v>
      </c>
      <c r="K10" s="1" t="b">
        <f t="array" ref="K10">IF(NOT(H10=""),AND(C10:H10&lt;B10:G10),IF(NOT(G10=""),AND(C10:G10&lt;B10:F10),IF(NOT(F10=""),AND(C10:F10&lt;B10:E10),AND(C10:E10&lt;B10:D10))))</f>
        <v>0</v>
      </c>
      <c r="L10" s="1" t="b">
        <f t="array" ref="L10">IF(NOT(H10=""),AND(AND(ABS(C10:H10-B10:G10)&gt;0),AND(ABS(C10:H10-B10:G10)&lt;4)),IF(NOT(G10=""),AND(AND(ABS(C10:G10-B10:F10)&gt;0),AND(ABS(C10:G10-B10:F10)&lt;4)),IF(NOT(F10=""),AND(AND(ABS(C10:F10-B10:E10)&gt;0),AND(ABS(C10:F10-B10:E10)&lt;4)),AND(AND(ABS(C10:E10-B10:D10)&gt;0),AND(ABS(C10:E10-B10:D10)&lt;4)))))</f>
        <v>0</v>
      </c>
      <c r="M10" s="1" t="b">
        <f t="shared" si="1"/>
        <v>0</v>
      </c>
    </row>
    <row r="11" ht="15.75" customHeight="1">
      <c r="A11" s="1" t="s">
        <v>20</v>
      </c>
      <c r="B11" s="1">
        <f>IFERROR(__xludf.DUMMYFUNCTION("SPLIT(A11,"" "")"),25.0)</f>
        <v>25</v>
      </c>
      <c r="C11" s="1">
        <f>IFERROR(__xludf.DUMMYFUNCTION("""COMPUTED_VALUE"""),27.0)</f>
        <v>27</v>
      </c>
      <c r="D11" s="1">
        <f>IFERROR(__xludf.DUMMYFUNCTION("""COMPUTED_VALUE"""),29.0)</f>
        <v>29</v>
      </c>
      <c r="E11" s="1">
        <f>IFERROR(__xludf.DUMMYFUNCTION("""COMPUTED_VALUE"""),32.0)</f>
        <v>32</v>
      </c>
      <c r="F11" s="1">
        <f>IFERROR(__xludf.DUMMYFUNCTION("""COMPUTED_VALUE"""),35.0)</f>
        <v>35</v>
      </c>
      <c r="G11" s="1">
        <f>IFERROR(__xludf.DUMMYFUNCTION("""COMPUTED_VALUE"""),35.0)</f>
        <v>35</v>
      </c>
      <c r="H11" s="2">
        <f>IFERROR(__xludf.DUMMYFUNCTION("""COMPUTED_VALUE"""),36.0)</f>
        <v>36</v>
      </c>
      <c r="J11" s="1" t="b">
        <f t="array" ref="J11">IF(NOT(H11=""),AND(C11:H11&gt;B11:G11),IF(NOT(G11=""),AND(C11:G11&gt;B11:F11),IF(NOT(F11=""),AND(C11:F11&gt;B11:E11),AND(C11:E11&gt;B11:D11))))</f>
        <v>0</v>
      </c>
      <c r="K11" s="1" t="b">
        <f t="array" ref="K11">IF(NOT(H11=""),AND(C11:H11&lt;B11:G11),IF(NOT(G11=""),AND(C11:G11&lt;B11:F11),IF(NOT(F11=""),AND(C11:F11&lt;B11:E11),AND(C11:E11&lt;B11:D11))))</f>
        <v>0</v>
      </c>
      <c r="L11" s="1" t="b">
        <f t="array" ref="L11">IF(NOT(H11=""),AND(AND(ABS(C11:H11-B11:G11)&gt;0),AND(ABS(C11:H11-B11:G11)&lt;4)),IF(NOT(G11=""),AND(AND(ABS(C11:G11-B11:F11)&gt;0),AND(ABS(C11:G11-B11:F11)&lt;4)),IF(NOT(F11=""),AND(AND(ABS(C11:F11-B11:E11)&gt;0),AND(ABS(C11:F11-B11:E11)&lt;4)),AND(AND(ABS(C11:E11-B11:D11)&gt;0),AND(ABS(C11:E11-B11:D11)&lt;4)))))</f>
        <v>0</v>
      </c>
      <c r="M11" s="1" t="b">
        <f t="shared" si="1"/>
        <v>0</v>
      </c>
    </row>
    <row r="12" ht="15.75" customHeight="1">
      <c r="A12" s="1" t="s">
        <v>21</v>
      </c>
      <c r="B12" s="1">
        <f>IFERROR(__xludf.DUMMYFUNCTION("SPLIT(A12,"" "")"),86.0)</f>
        <v>86</v>
      </c>
      <c r="C12" s="1">
        <f>IFERROR(__xludf.DUMMYFUNCTION("""COMPUTED_VALUE"""),87.0)</f>
        <v>87</v>
      </c>
      <c r="D12" s="1">
        <f>IFERROR(__xludf.DUMMYFUNCTION("""COMPUTED_VALUE"""),88.0)</f>
        <v>88</v>
      </c>
      <c r="E12" s="1">
        <f>IFERROR(__xludf.DUMMYFUNCTION("""COMPUTED_VALUE"""),90.0)</f>
        <v>90</v>
      </c>
      <c r="F12" s="1">
        <f>IFERROR(__xludf.DUMMYFUNCTION("""COMPUTED_VALUE"""),92.0)</f>
        <v>92</v>
      </c>
      <c r="G12" s="1">
        <f>IFERROR(__xludf.DUMMYFUNCTION("""COMPUTED_VALUE"""),93.0)</f>
        <v>93</v>
      </c>
      <c r="H12" s="1">
        <f>IFERROR(__xludf.DUMMYFUNCTION("""COMPUTED_VALUE"""),93.0)</f>
        <v>93</v>
      </c>
      <c r="I12" s="1">
        <f>IFERROR(__xludf.DUMMYFUNCTION("""COMPUTED_VALUE"""),90.0)</f>
        <v>90</v>
      </c>
      <c r="J12" s="1" t="b">
        <f t="array" ref="J12">IF(NOT(H12=""),AND(C12:H12&gt;B12:G12),IF(NOT(G12=""),AND(C12:G12&gt;B12:F12),IF(NOT(F12=""),AND(C12:F12&gt;B12:E12),AND(C12:E12&gt;B12:D12))))</f>
        <v>0</v>
      </c>
      <c r="K12" s="1" t="b">
        <f t="array" ref="K12">IF(NOT(H12=""),AND(C12:H12&lt;B12:G12),IF(NOT(G12=""),AND(C12:G12&lt;B12:F12),IF(NOT(F12=""),AND(C12:F12&lt;B12:E12),AND(C12:E12&lt;B12:D12))))</f>
        <v>0</v>
      </c>
      <c r="L12" s="1" t="b">
        <f t="array" ref="L12">IF(NOT(H12=""),AND(AND(ABS(C12:H12-B12:G12)&gt;0),AND(ABS(C12:H12-B12:G12)&lt;4)),IF(NOT(G12=""),AND(AND(ABS(C12:G12-B12:F12)&gt;0),AND(ABS(C12:G12-B12:F12)&lt;4)),IF(NOT(F12=""),AND(AND(ABS(C12:F12-B12:E12)&gt;0),AND(ABS(C12:F12-B12:E12)&lt;4)),AND(AND(ABS(C12:E12-B12:D12)&gt;0),AND(ABS(C12:E12-B12:D12)&lt;4)))))</f>
        <v>0</v>
      </c>
      <c r="M12" s="1" t="b">
        <f t="shared" si="1"/>
        <v>0</v>
      </c>
    </row>
    <row r="13" ht="15.75" customHeight="1">
      <c r="A13" s="1" t="s">
        <v>22</v>
      </c>
      <c r="B13" s="1">
        <f>IFERROR(__xludf.DUMMYFUNCTION("SPLIT(A13,"" "")"),20.0)</f>
        <v>20</v>
      </c>
      <c r="C13" s="1">
        <f>IFERROR(__xludf.DUMMYFUNCTION("""COMPUTED_VALUE"""),23.0)</f>
        <v>23</v>
      </c>
      <c r="D13" s="1">
        <f>IFERROR(__xludf.DUMMYFUNCTION("""COMPUTED_VALUE"""),25.0)</f>
        <v>25</v>
      </c>
      <c r="E13" s="1">
        <f>IFERROR(__xludf.DUMMYFUNCTION("""COMPUTED_VALUE"""),25.0)</f>
        <v>25</v>
      </c>
      <c r="F13" s="1">
        <f>IFERROR(__xludf.DUMMYFUNCTION("""COMPUTED_VALUE"""),25.0)</f>
        <v>25</v>
      </c>
      <c r="J13" s="1" t="b">
        <f t="array" ref="J13">IF(NOT(H13=""),AND(C13:H13&gt;B13:G13),IF(NOT(G13=""),AND(C13:G13&gt;B13:F13),IF(NOT(F13=""),AND(C13:F13&gt;B13:E13),AND(C13:E13&gt;B13:D13))))</f>
        <v>0</v>
      </c>
      <c r="K13" s="1" t="b">
        <f t="array" ref="K13">IF(NOT(H13=""),AND(C13:H13&lt;B13:G13),IF(NOT(G13=""),AND(C13:G13&lt;B13:F13),IF(NOT(F13=""),AND(C13:F13&lt;B13:E13),AND(C13:E13&lt;B13:D13))))</f>
        <v>0</v>
      </c>
      <c r="L13" s="1" t="b">
        <f t="array" ref="L13">IF(NOT(H13=""),AND(AND(ABS(C13:H13-B13:G13)&gt;0),AND(ABS(C13:H13-B13:G13)&lt;4)),IF(NOT(G13=""),AND(AND(ABS(C13:G13-B13:F13)&gt;0),AND(ABS(C13:G13-B13:F13)&lt;4)),IF(NOT(F13=""),AND(AND(ABS(C13:F13-B13:E13)&gt;0),AND(ABS(C13:F13-B13:E13)&lt;4)),AND(AND(ABS(C13:E13-B13:D13)&gt;0),AND(ABS(C13:E13-B13:D13)&lt;4)))))</f>
        <v>0</v>
      </c>
      <c r="M13" s="1" t="b">
        <f t="shared" si="1"/>
        <v>0</v>
      </c>
    </row>
    <row r="14" ht="15.75" customHeight="1">
      <c r="A14" s="1" t="s">
        <v>23</v>
      </c>
      <c r="B14" s="1">
        <f>IFERROR(__xludf.DUMMYFUNCTION("SPLIT(A14,"" "")"),3.0)</f>
        <v>3</v>
      </c>
      <c r="C14" s="1">
        <f>IFERROR(__xludf.DUMMYFUNCTION("""COMPUTED_VALUE"""),5.0)</f>
        <v>5</v>
      </c>
      <c r="D14" s="1">
        <f>IFERROR(__xludf.DUMMYFUNCTION("""COMPUTED_VALUE"""),8.0)</f>
        <v>8</v>
      </c>
      <c r="E14" s="1">
        <f>IFERROR(__xludf.DUMMYFUNCTION("""COMPUTED_VALUE"""),8.0)</f>
        <v>8</v>
      </c>
      <c r="F14" s="1">
        <f>IFERROR(__xludf.DUMMYFUNCTION("""COMPUTED_VALUE"""),10.0)</f>
        <v>10</v>
      </c>
      <c r="G14" s="2">
        <f>IFERROR(__xludf.DUMMYFUNCTION("""COMPUTED_VALUE"""),14.0)</f>
        <v>14</v>
      </c>
      <c r="J14" s="1" t="b">
        <f t="array" ref="J14">IF(NOT(H14=""),AND(C14:H14&gt;B14:G14),IF(NOT(G14=""),AND(C14:G14&gt;B14:F14),IF(NOT(F14=""),AND(C14:F14&gt;B14:E14),AND(C14:E14&gt;B14:D14))))</f>
        <v>0</v>
      </c>
      <c r="K14" s="1" t="b">
        <f t="array" ref="K14">IF(NOT(H14=""),AND(C14:H14&lt;B14:G14),IF(NOT(G14=""),AND(C14:G14&lt;B14:F14),IF(NOT(F14=""),AND(C14:F14&lt;B14:E14),AND(C14:E14&lt;B14:D14))))</f>
        <v>0</v>
      </c>
      <c r="L14" s="1" t="b">
        <f t="array" ref="L14">IF(NOT(H14=""),AND(AND(ABS(C14:H14-B14:G14)&gt;0),AND(ABS(C14:H14-B14:G14)&lt;4)),IF(NOT(G14=""),AND(AND(ABS(C14:G14-B14:F14)&gt;0),AND(ABS(C14:G14-B14:F14)&lt;4)),IF(NOT(F14=""),AND(AND(ABS(C14:F14-B14:E14)&gt;0),AND(ABS(C14:F14-B14:E14)&lt;4)),AND(AND(ABS(C14:E14-B14:D14)&gt;0),AND(ABS(C14:E14-B14:D14)&lt;4)))))</f>
        <v>0</v>
      </c>
      <c r="M14" s="1" t="b">
        <f t="shared" si="1"/>
        <v>0</v>
      </c>
    </row>
    <row r="15" ht="15.75" customHeight="1">
      <c r="A15" s="1" t="s">
        <v>24</v>
      </c>
      <c r="B15" s="1">
        <f>IFERROR(__xludf.DUMMYFUNCTION("SPLIT(A15,"" "")"),3.0)</f>
        <v>3</v>
      </c>
      <c r="C15" s="1">
        <f>IFERROR(__xludf.DUMMYFUNCTION("""COMPUTED_VALUE"""),4.0)</f>
        <v>4</v>
      </c>
      <c r="D15" s="1">
        <f>IFERROR(__xludf.DUMMYFUNCTION("""COMPUTED_VALUE"""),7.0)</f>
        <v>7</v>
      </c>
      <c r="E15" s="1">
        <f>IFERROR(__xludf.DUMMYFUNCTION("""COMPUTED_VALUE"""),9.0)</f>
        <v>9</v>
      </c>
      <c r="F15" s="1">
        <f>IFERROR(__xludf.DUMMYFUNCTION("""COMPUTED_VALUE"""),12.0)</f>
        <v>12</v>
      </c>
      <c r="G15" s="1">
        <f>IFERROR(__xludf.DUMMYFUNCTION("""COMPUTED_VALUE"""),12.0)</f>
        <v>12</v>
      </c>
      <c r="H15" s="1">
        <f>IFERROR(__xludf.DUMMYFUNCTION("""COMPUTED_VALUE"""),14.0)</f>
        <v>14</v>
      </c>
      <c r="I15" s="1">
        <f>IFERROR(__xludf.DUMMYFUNCTION("""COMPUTED_VALUE"""),20.0)</f>
        <v>20</v>
      </c>
      <c r="J15" s="1" t="b">
        <f t="array" ref="J15">IF(NOT(H15=""),AND(C15:H15&gt;B15:G15),IF(NOT(G15=""),AND(C15:G15&gt;B15:F15),IF(NOT(F15=""),AND(C15:F15&gt;B15:E15),AND(C15:E15&gt;B15:D15))))</f>
        <v>0</v>
      </c>
      <c r="K15" s="1" t="b">
        <f t="array" ref="K15">IF(NOT(H15=""),AND(C15:H15&lt;B15:G15),IF(NOT(G15=""),AND(C15:G15&lt;B15:F15),IF(NOT(F15=""),AND(C15:F15&lt;B15:E15),AND(C15:E15&lt;B15:D15))))</f>
        <v>0</v>
      </c>
      <c r="L15" s="1" t="b">
        <f t="array" ref="L15">IF(NOT(H15=""),AND(AND(ABS(C15:H15-B15:G15)&gt;0),AND(ABS(C15:H15-B15:G15)&lt;4)),IF(NOT(G15=""),AND(AND(ABS(C15:G15-B15:F15)&gt;0),AND(ABS(C15:G15-B15:F15)&lt;4)),IF(NOT(F15=""),AND(AND(ABS(C15:F15-B15:E15)&gt;0),AND(ABS(C15:F15-B15:E15)&lt;4)),AND(AND(ABS(C15:E15-B15:D15)&gt;0),AND(ABS(C15:E15-B15:D15)&lt;4)))))</f>
        <v>0</v>
      </c>
      <c r="M15" s="1" t="b">
        <f t="shared" si="1"/>
        <v>0</v>
      </c>
    </row>
    <row r="16" ht="15.75" customHeight="1">
      <c r="A16" s="1" t="s">
        <v>25</v>
      </c>
      <c r="B16" s="1">
        <f>IFERROR(__xludf.DUMMYFUNCTION("SPLIT(A16,"" "")"),72.0)</f>
        <v>72</v>
      </c>
      <c r="C16" s="1">
        <f>IFERROR(__xludf.DUMMYFUNCTION("""COMPUTED_VALUE"""),75.0)</f>
        <v>75</v>
      </c>
      <c r="D16" s="1">
        <f>IFERROR(__xludf.DUMMYFUNCTION("""COMPUTED_VALUE"""),79.0)</f>
        <v>79</v>
      </c>
      <c r="E16" s="1">
        <f>IFERROR(__xludf.DUMMYFUNCTION("""COMPUTED_VALUE"""),80.0)</f>
        <v>80</v>
      </c>
      <c r="F16" s="1">
        <f>IFERROR(__xludf.DUMMYFUNCTION("""COMPUTED_VALUE"""),82.0)</f>
        <v>82</v>
      </c>
      <c r="J16" s="1" t="b">
        <f t="array" ref="J16">IF(NOT(H16=""),AND(C16:H16&gt;B16:G16),IF(NOT(G16=""),AND(C16:G16&gt;B16:F16),IF(NOT(F16=""),AND(C16:F16&gt;B16:E16),AND(C16:E16&gt;B16:D16))))</f>
        <v>1</v>
      </c>
      <c r="K16" s="1" t="b">
        <f t="array" ref="K16">IF(NOT(H16=""),AND(C16:H16&lt;B16:G16),IF(NOT(G16=""),AND(C16:G16&lt;B16:F16),IF(NOT(F16=""),AND(C16:F16&lt;B16:E16),AND(C16:E16&lt;B16:D16))))</f>
        <v>0</v>
      </c>
      <c r="L16" s="1" t="b">
        <f t="array" ref="L16">IF(NOT(H16=""),AND(AND(ABS(C16:H16-B16:G16)&gt;0),AND(ABS(C16:H16-B16:G16)&lt;4)),IF(NOT(G16=""),AND(AND(ABS(C16:G16-B16:F16)&gt;0),AND(ABS(C16:G16-B16:F16)&lt;4)),IF(NOT(F16=""),AND(AND(ABS(C16:F16-B16:E16)&gt;0),AND(ABS(C16:F16-B16:E16)&lt;4)),AND(AND(ABS(C16:E16-B16:D16)&gt;0),AND(ABS(C16:E16-B16:D16)&lt;4)))))</f>
        <v>0</v>
      </c>
      <c r="M16" s="1" t="b">
        <f t="shared" si="1"/>
        <v>0</v>
      </c>
    </row>
    <row r="17" ht="15.75" customHeight="1">
      <c r="A17" s="1" t="s">
        <v>26</v>
      </c>
      <c r="B17" s="1">
        <f>IFERROR(__xludf.DUMMYFUNCTION("SPLIT(A17,"" "")"),5.0)</f>
        <v>5</v>
      </c>
      <c r="C17" s="1">
        <f>IFERROR(__xludf.DUMMYFUNCTION("""COMPUTED_VALUE"""),7.0)</f>
        <v>7</v>
      </c>
      <c r="D17" s="1">
        <f>IFERROR(__xludf.DUMMYFUNCTION("""COMPUTED_VALUE"""),11.0)</f>
        <v>11</v>
      </c>
      <c r="E17" s="1">
        <f>IFERROR(__xludf.DUMMYFUNCTION("""COMPUTED_VALUE"""),14.0)</f>
        <v>14</v>
      </c>
      <c r="F17" s="1">
        <f>IFERROR(__xludf.DUMMYFUNCTION("""COMPUTED_VALUE"""),15.0)</f>
        <v>15</v>
      </c>
      <c r="G17" s="1">
        <f>IFERROR(__xludf.DUMMYFUNCTION("""COMPUTED_VALUE"""),18.0)</f>
        <v>18</v>
      </c>
      <c r="H17" s="2">
        <f>IFERROR(__xludf.DUMMYFUNCTION("""COMPUTED_VALUE"""),15.0)</f>
        <v>15</v>
      </c>
      <c r="J17" s="1" t="b">
        <f t="array" ref="J17">IF(NOT(H17=""),AND(C17:H17&gt;B17:G17),IF(NOT(G17=""),AND(C17:G17&gt;B17:F17),IF(NOT(F17=""),AND(C17:F17&gt;B17:E17),AND(C17:E17&gt;B17:D17))))</f>
        <v>0</v>
      </c>
      <c r="K17" s="1" t="b">
        <f t="array" ref="K17">IF(NOT(H17=""),AND(C17:H17&lt;B17:G17),IF(NOT(G17=""),AND(C17:G17&lt;B17:F17),IF(NOT(F17=""),AND(C17:F17&lt;B17:E17),AND(C17:E17&lt;B17:D17))))</f>
        <v>0</v>
      </c>
      <c r="L17" s="1" t="b">
        <f t="array" ref="L17">IF(NOT(H17=""),AND(AND(ABS(C17:H17-B17:G17)&gt;0),AND(ABS(C17:H17-B17:G17)&lt;4)),IF(NOT(G17=""),AND(AND(ABS(C17:G17-B17:F17)&gt;0),AND(ABS(C17:G17-B17:F17)&lt;4)),IF(NOT(F17=""),AND(AND(ABS(C17:F17-B17:E17)&gt;0),AND(ABS(C17:F17-B17:E17)&lt;4)),AND(AND(ABS(C17:E17-B17:D17)&gt;0),AND(ABS(C17:E17-B17:D17)&lt;4)))))</f>
        <v>0</v>
      </c>
      <c r="M17" s="1" t="b">
        <f t="shared" si="1"/>
        <v>0</v>
      </c>
    </row>
    <row r="18" ht="15.75" customHeight="1">
      <c r="A18" s="1" t="s">
        <v>27</v>
      </c>
      <c r="B18" s="1">
        <f>IFERROR(__xludf.DUMMYFUNCTION("SPLIT(A18,"" "")"),54.0)</f>
        <v>54</v>
      </c>
      <c r="C18" s="1">
        <f>IFERROR(__xludf.DUMMYFUNCTION("""COMPUTED_VALUE"""),57.0)</f>
        <v>57</v>
      </c>
      <c r="D18" s="1">
        <f>IFERROR(__xludf.DUMMYFUNCTION("""COMPUTED_VALUE"""),61.0)</f>
        <v>61</v>
      </c>
      <c r="E18" s="1">
        <f>IFERROR(__xludf.DUMMYFUNCTION("""COMPUTED_VALUE"""),63.0)</f>
        <v>63</v>
      </c>
      <c r="F18" s="1">
        <f>IFERROR(__xludf.DUMMYFUNCTION("""COMPUTED_VALUE"""),65.0)</f>
        <v>65</v>
      </c>
      <c r="G18" s="2">
        <f>IFERROR(__xludf.DUMMYFUNCTION("""COMPUTED_VALUE"""),65.0)</f>
        <v>65</v>
      </c>
      <c r="J18" s="1" t="b">
        <f t="array" ref="J18">IF(NOT(H18=""),AND(C18:H18&gt;B18:G18),IF(NOT(G18=""),AND(C18:G18&gt;B18:F18),IF(NOT(F18=""),AND(C18:F18&gt;B18:E18),AND(C18:E18&gt;B18:D18))))</f>
        <v>0</v>
      </c>
      <c r="K18" s="1" t="b">
        <f t="array" ref="K18">IF(NOT(H18=""),AND(C18:H18&lt;B18:G18),IF(NOT(G18=""),AND(C18:G18&lt;B18:F18),IF(NOT(F18=""),AND(C18:F18&lt;B18:E18),AND(C18:E18&lt;B18:D18))))</f>
        <v>0</v>
      </c>
      <c r="L18" s="1" t="b">
        <f t="array" ref="L18">IF(NOT(H18=""),AND(AND(ABS(C18:H18-B18:G18)&gt;0),AND(ABS(C18:H18-B18:G18)&lt;4)),IF(NOT(G18=""),AND(AND(ABS(C18:G18-B18:F18)&gt;0),AND(ABS(C18:G18-B18:F18)&lt;4)),IF(NOT(F18=""),AND(AND(ABS(C18:F18-B18:E18)&gt;0),AND(ABS(C18:F18-B18:E18)&lt;4)),AND(AND(ABS(C18:E18-B18:D18)&gt;0),AND(ABS(C18:E18-B18:D18)&lt;4)))))</f>
        <v>0</v>
      </c>
      <c r="M18" s="1" t="b">
        <f t="shared" si="1"/>
        <v>0</v>
      </c>
    </row>
    <row r="19" ht="15.75" customHeight="1">
      <c r="A19" s="1" t="s">
        <v>28</v>
      </c>
      <c r="B19" s="1">
        <f>IFERROR(__xludf.DUMMYFUNCTION("SPLIT(A19,"" "")"),49.0)</f>
        <v>49</v>
      </c>
      <c r="C19" s="1">
        <f>IFERROR(__xludf.DUMMYFUNCTION("""COMPUTED_VALUE"""),50.0)</f>
        <v>50</v>
      </c>
      <c r="D19" s="1">
        <f>IFERROR(__xludf.DUMMYFUNCTION("""COMPUTED_VALUE"""),54.0)</f>
        <v>54</v>
      </c>
      <c r="E19" s="1">
        <f>IFERROR(__xludf.DUMMYFUNCTION("""COMPUTED_VALUE"""),55.0)</f>
        <v>55</v>
      </c>
      <c r="F19" s="1">
        <f>IFERROR(__xludf.DUMMYFUNCTION("""COMPUTED_VALUE"""),56.0)</f>
        <v>56</v>
      </c>
      <c r="G19" s="1">
        <f>IFERROR(__xludf.DUMMYFUNCTION("""COMPUTED_VALUE"""),57.0)</f>
        <v>57</v>
      </c>
      <c r="H19" s="1">
        <f>IFERROR(__xludf.DUMMYFUNCTION("""COMPUTED_VALUE"""),60.0)</f>
        <v>60</v>
      </c>
      <c r="I19" s="1">
        <f>IFERROR(__xludf.DUMMYFUNCTION("""COMPUTED_VALUE"""),64.0)</f>
        <v>64</v>
      </c>
      <c r="J19" s="1" t="b">
        <f t="array" ref="J19">IF(NOT(H19=""),AND(C19:H19&gt;B19:G19),IF(NOT(G19=""),AND(C19:G19&gt;B19:F19),IF(NOT(F19=""),AND(C19:F19&gt;B19:E19),AND(C19:E19&gt;B19:D19))))</f>
        <v>1</v>
      </c>
      <c r="K19" s="1" t="b">
        <f t="array" ref="K19">IF(NOT(H19=""),AND(C19:H19&lt;B19:G19),IF(NOT(G19=""),AND(C19:G19&lt;B19:F19),IF(NOT(F19=""),AND(C19:F19&lt;B19:E19),AND(C19:E19&lt;B19:D19))))</f>
        <v>0</v>
      </c>
      <c r="L19" s="1" t="b">
        <f t="array" ref="L19">IF(NOT(H19=""),AND(AND(ABS(C19:H19-B19:G19)&gt;0),AND(ABS(C19:H19-B19:G19)&lt;4)),IF(NOT(G19=""),AND(AND(ABS(C19:G19-B19:F19)&gt;0),AND(ABS(C19:G19-B19:F19)&lt;4)),IF(NOT(F19=""),AND(AND(ABS(C19:F19-B19:E19)&gt;0),AND(ABS(C19:F19-B19:E19)&lt;4)),AND(AND(ABS(C19:E19-B19:D19)&gt;0),AND(ABS(C19:E19-B19:D19)&lt;4)))))</f>
        <v>0</v>
      </c>
      <c r="M19" s="1" t="b">
        <f t="shared" si="1"/>
        <v>0</v>
      </c>
    </row>
    <row r="20" ht="15.75" customHeight="1">
      <c r="A20" s="1" t="s">
        <v>29</v>
      </c>
      <c r="B20" s="1">
        <f>IFERROR(__xludf.DUMMYFUNCTION("SPLIT(A20,"" "")"),20.0)</f>
        <v>20</v>
      </c>
      <c r="C20" s="1">
        <f>IFERROR(__xludf.DUMMYFUNCTION("""COMPUTED_VALUE"""),22.0)</f>
        <v>22</v>
      </c>
      <c r="D20" s="1">
        <f>IFERROR(__xludf.DUMMYFUNCTION("""COMPUTED_VALUE"""),25.0)</f>
        <v>25</v>
      </c>
      <c r="E20" s="1">
        <f>IFERROR(__xludf.DUMMYFUNCTION("""COMPUTED_VALUE"""),26.0)</f>
        <v>26</v>
      </c>
      <c r="F20" s="1">
        <f>IFERROR(__xludf.DUMMYFUNCTION("""COMPUTED_VALUE"""),30.0)</f>
        <v>30</v>
      </c>
      <c r="G20" s="1">
        <f>IFERROR(__xludf.DUMMYFUNCTION("""COMPUTED_VALUE"""),32.0)</f>
        <v>32</v>
      </c>
      <c r="H20" s="2">
        <f>IFERROR(__xludf.DUMMYFUNCTION("""COMPUTED_VALUE"""),39.0)</f>
        <v>39</v>
      </c>
      <c r="J20" s="1" t="b">
        <f t="array" ref="J20">IF(NOT(H20=""),AND(C20:H20&gt;B20:G20),IF(NOT(G20=""),AND(C20:G20&gt;B20:F20),IF(NOT(F20=""),AND(C20:F20&gt;B20:E20),AND(C20:E20&gt;B20:D20))))</f>
        <v>1</v>
      </c>
      <c r="K20" s="1" t="b">
        <f t="array" ref="K20">IF(NOT(H20=""),AND(C20:H20&lt;B20:G20),IF(NOT(G20=""),AND(C20:G20&lt;B20:F20),IF(NOT(F20=""),AND(C20:F20&lt;B20:E20),AND(C20:E20&lt;B20:D20))))</f>
        <v>0</v>
      </c>
      <c r="L20" s="1" t="b">
        <f t="array" ref="L20">IF(NOT(H20=""),AND(AND(ABS(C20:H20-B20:G20)&gt;0),AND(ABS(C20:H20-B20:G20)&lt;4)),IF(NOT(G20=""),AND(AND(ABS(C20:G20-B20:F20)&gt;0),AND(ABS(C20:G20-B20:F20)&lt;4)),IF(NOT(F20=""),AND(AND(ABS(C20:F20-B20:E20)&gt;0),AND(ABS(C20:F20-B20:E20)&lt;4)),AND(AND(ABS(C20:E20-B20:D20)&gt;0),AND(ABS(C20:E20-B20:D20)&lt;4)))))</f>
        <v>0</v>
      </c>
      <c r="M20" s="1" t="b">
        <f t="shared" si="1"/>
        <v>0</v>
      </c>
    </row>
    <row r="21" ht="15.75" customHeight="1">
      <c r="A21" s="1" t="s">
        <v>30</v>
      </c>
      <c r="B21" s="1">
        <f>IFERROR(__xludf.DUMMYFUNCTION("SPLIT(A21,"" "")"),41.0)</f>
        <v>41</v>
      </c>
      <c r="C21" s="1">
        <f>IFERROR(__xludf.DUMMYFUNCTION("""COMPUTED_VALUE"""),43.0)</f>
        <v>43</v>
      </c>
      <c r="D21" s="1">
        <f>IFERROR(__xludf.DUMMYFUNCTION("""COMPUTED_VALUE"""),45.0)</f>
        <v>45</v>
      </c>
      <c r="E21" s="1">
        <f>IFERROR(__xludf.DUMMYFUNCTION("""COMPUTED_VALUE"""),46.0)</f>
        <v>46</v>
      </c>
      <c r="F21" s="1">
        <f>IFERROR(__xludf.DUMMYFUNCTION("""COMPUTED_VALUE"""),49.0)</f>
        <v>49</v>
      </c>
      <c r="G21" s="1">
        <f>IFERROR(__xludf.DUMMYFUNCTION("""COMPUTED_VALUE"""),51.0)</f>
        <v>51</v>
      </c>
      <c r="H21" s="1">
        <f>IFERROR(__xludf.DUMMYFUNCTION("""COMPUTED_VALUE"""),58.0)</f>
        <v>58</v>
      </c>
      <c r="I21" s="1">
        <f>IFERROR(__xludf.DUMMYFUNCTION("""COMPUTED_VALUE"""),61.0)</f>
        <v>61</v>
      </c>
      <c r="J21" s="1" t="b">
        <f t="array" ref="J21">IF(NOT(H21=""),AND(C21:H21&gt;B21:G21),IF(NOT(G21=""),AND(C21:G21&gt;B21:F21),IF(NOT(F21=""),AND(C21:F21&gt;B21:E21),AND(C21:E21&gt;B21:D21))))</f>
        <v>1</v>
      </c>
      <c r="K21" s="1" t="b">
        <f t="array" ref="K21">IF(NOT(H21=""),AND(C21:H21&lt;B21:G21),IF(NOT(G21=""),AND(C21:G21&lt;B21:F21),IF(NOT(F21=""),AND(C21:F21&lt;B21:E21),AND(C21:E21&lt;B21:D21))))</f>
        <v>0</v>
      </c>
      <c r="L21" s="1" t="b">
        <f t="array" ref="L21">IF(NOT(H21=""),AND(AND(ABS(C21:H21-B21:G21)&gt;0),AND(ABS(C21:H21-B21:G21)&lt;4)),IF(NOT(G21=""),AND(AND(ABS(C21:G21-B21:F21)&gt;0),AND(ABS(C21:G21-B21:F21)&lt;4)),IF(NOT(F21=""),AND(AND(ABS(C21:F21-B21:E21)&gt;0),AND(ABS(C21:F21-B21:E21)&lt;4)),AND(AND(ABS(C21:E21-B21:D21)&gt;0),AND(ABS(C21:E21-B21:D21)&lt;4)))))</f>
        <v>0</v>
      </c>
      <c r="M21" s="1" t="b">
        <f t="shared" si="1"/>
        <v>0</v>
      </c>
    </row>
    <row r="22" ht="15.75" customHeight="1">
      <c r="A22" s="1" t="s">
        <v>31</v>
      </c>
      <c r="B22" s="1">
        <f>IFERROR(__xludf.DUMMYFUNCTION("SPLIT(A22,"" "")"),78.0)</f>
        <v>78</v>
      </c>
      <c r="C22" s="1">
        <f>IFERROR(__xludf.DUMMYFUNCTION("""COMPUTED_VALUE"""),80.0)</f>
        <v>80</v>
      </c>
      <c r="D22" s="1">
        <f>IFERROR(__xludf.DUMMYFUNCTION("""COMPUTED_VALUE"""),83.0)</f>
        <v>83</v>
      </c>
      <c r="E22" s="1">
        <f>IFERROR(__xludf.DUMMYFUNCTION("""COMPUTED_VALUE"""),84.0)</f>
        <v>84</v>
      </c>
      <c r="F22" s="1">
        <f>IFERROR(__xludf.DUMMYFUNCTION("""COMPUTED_VALUE"""),86.0)</f>
        <v>86</v>
      </c>
      <c r="G22" s="1">
        <f>IFERROR(__xludf.DUMMYFUNCTION("""COMPUTED_VALUE"""),93.0)</f>
        <v>93</v>
      </c>
      <c r="H22" s="2">
        <f>IFERROR(__xludf.DUMMYFUNCTION("""COMPUTED_VALUE"""),90.0)</f>
        <v>90</v>
      </c>
      <c r="J22" s="1" t="b">
        <f t="array" ref="J22">IF(NOT(H22=""),AND(C22:H22&gt;B22:G22),IF(NOT(G22=""),AND(C22:G22&gt;B22:F22),IF(NOT(F22=""),AND(C22:F22&gt;B22:E22),AND(C22:E22&gt;B22:D22))))</f>
        <v>0</v>
      </c>
      <c r="K22" s="1" t="b">
        <f t="array" ref="K22">IF(NOT(H22=""),AND(C22:H22&lt;B22:G22),IF(NOT(G22=""),AND(C22:G22&lt;B22:F22),IF(NOT(F22=""),AND(C22:F22&lt;B22:E22),AND(C22:E22&lt;B22:D22))))</f>
        <v>0</v>
      </c>
      <c r="L22" s="1" t="b">
        <f t="array" ref="L22">IF(NOT(H22=""),AND(AND(ABS(C22:H22-B22:G22)&gt;0),AND(ABS(C22:H22-B22:G22)&lt;4)),IF(NOT(G22=""),AND(AND(ABS(C22:G22-B22:F22)&gt;0),AND(ABS(C22:G22-B22:F22)&lt;4)),IF(NOT(F22=""),AND(AND(ABS(C22:F22-B22:E22)&gt;0),AND(ABS(C22:F22-B22:E22)&lt;4)),AND(AND(ABS(C22:E22-B22:D22)&gt;0),AND(ABS(C22:E22-B22:D22)&lt;4)))))</f>
        <v>0</v>
      </c>
      <c r="M22" s="1" t="b">
        <f t="shared" si="1"/>
        <v>0</v>
      </c>
    </row>
    <row r="23" ht="15.75" customHeight="1">
      <c r="A23" s="1" t="s">
        <v>32</v>
      </c>
      <c r="B23" s="1">
        <f>IFERROR(__xludf.DUMMYFUNCTION("SPLIT(A23,"" "")"),74.0)</f>
        <v>74</v>
      </c>
      <c r="C23" s="1">
        <f>IFERROR(__xludf.DUMMYFUNCTION("""COMPUTED_VALUE"""),76.0)</f>
        <v>76</v>
      </c>
      <c r="D23" s="1">
        <f>IFERROR(__xludf.DUMMYFUNCTION("""COMPUTED_VALUE"""),79.0)</f>
        <v>79</v>
      </c>
      <c r="E23" s="1">
        <f>IFERROR(__xludf.DUMMYFUNCTION("""COMPUTED_VALUE"""),85.0)</f>
        <v>85</v>
      </c>
      <c r="F23" s="1">
        <f>IFERROR(__xludf.DUMMYFUNCTION("""COMPUTED_VALUE"""),87.0)</f>
        <v>87</v>
      </c>
      <c r="G23" s="1">
        <f>IFERROR(__xludf.DUMMYFUNCTION("""COMPUTED_VALUE"""),89.0)</f>
        <v>89</v>
      </c>
      <c r="H23" s="2">
        <f>IFERROR(__xludf.DUMMYFUNCTION("""COMPUTED_VALUE"""),89.0)</f>
        <v>89</v>
      </c>
      <c r="J23" s="1" t="b">
        <f t="array" ref="J23">IF(NOT(H23=""),AND(C23:H23&gt;B23:G23),IF(NOT(G23=""),AND(C23:G23&gt;B23:F23),IF(NOT(F23=""),AND(C23:F23&gt;B23:E23),AND(C23:E23&gt;B23:D23))))</f>
        <v>0</v>
      </c>
      <c r="K23" s="1" t="b">
        <f t="array" ref="K23">IF(NOT(H23=""),AND(C23:H23&lt;B23:G23),IF(NOT(G23=""),AND(C23:G23&lt;B23:F23),IF(NOT(F23=""),AND(C23:F23&lt;B23:E23),AND(C23:E23&lt;B23:D23))))</f>
        <v>0</v>
      </c>
      <c r="L23" s="1" t="b">
        <f t="array" ref="L23">IF(NOT(H23=""),AND(AND(ABS(C23:H23-B23:G23)&gt;0),AND(ABS(C23:H23-B23:G23)&lt;4)),IF(NOT(G23=""),AND(AND(ABS(C23:G23-B23:F23)&gt;0),AND(ABS(C23:G23-B23:F23)&lt;4)),IF(NOT(F23=""),AND(AND(ABS(C23:F23-B23:E23)&gt;0),AND(ABS(C23:F23-B23:E23)&lt;4)),AND(AND(ABS(C23:E23-B23:D23)&gt;0),AND(ABS(C23:E23-B23:D23)&lt;4)))))</f>
        <v>0</v>
      </c>
      <c r="M23" s="1" t="b">
        <f t="shared" si="1"/>
        <v>0</v>
      </c>
    </row>
    <row r="24" ht="15.75" customHeight="1">
      <c r="A24" s="1" t="s">
        <v>33</v>
      </c>
      <c r="B24" s="1">
        <f>IFERROR(__xludf.DUMMYFUNCTION("SPLIT(A24,"" "")"),71.0)</f>
        <v>71</v>
      </c>
      <c r="C24" s="1">
        <f>IFERROR(__xludf.DUMMYFUNCTION("""COMPUTED_VALUE"""),73.0)</f>
        <v>73</v>
      </c>
      <c r="D24" s="1">
        <f>IFERROR(__xludf.DUMMYFUNCTION("""COMPUTED_VALUE"""),79.0)</f>
        <v>79</v>
      </c>
      <c r="E24" s="1">
        <f>IFERROR(__xludf.DUMMYFUNCTION("""COMPUTED_VALUE"""),80.0)</f>
        <v>80</v>
      </c>
      <c r="F24" s="1">
        <f>IFERROR(__xludf.DUMMYFUNCTION("""COMPUTED_VALUE"""),83.0)</f>
        <v>83</v>
      </c>
      <c r="G24" s="1">
        <f>IFERROR(__xludf.DUMMYFUNCTION("""COMPUTED_VALUE"""),84.0)</f>
        <v>84</v>
      </c>
      <c r="H24" s="2">
        <f>IFERROR(__xludf.DUMMYFUNCTION("""COMPUTED_VALUE"""),88.0)</f>
        <v>88</v>
      </c>
      <c r="J24" s="1" t="b">
        <f t="array" ref="J24">IF(NOT(H24=""),AND(C24:H24&gt;B24:G24),IF(NOT(G24=""),AND(C24:G24&gt;B24:F24),IF(NOT(F24=""),AND(C24:F24&gt;B24:E24),AND(C24:E24&gt;B24:D24))))</f>
        <v>1</v>
      </c>
      <c r="K24" s="1" t="b">
        <f t="array" ref="K24">IF(NOT(H24=""),AND(C24:H24&lt;B24:G24),IF(NOT(G24=""),AND(C24:G24&lt;B24:F24),IF(NOT(F24=""),AND(C24:F24&lt;B24:E24),AND(C24:E24&lt;B24:D24))))</f>
        <v>0</v>
      </c>
      <c r="L24" s="1" t="b">
        <f t="array" ref="L24">IF(NOT(H24=""),AND(AND(ABS(C24:H24-B24:G24)&gt;0),AND(ABS(C24:H24-B24:G24)&lt;4)),IF(NOT(G24=""),AND(AND(ABS(C24:G24-B24:F24)&gt;0),AND(ABS(C24:G24-B24:F24)&lt;4)),IF(NOT(F24=""),AND(AND(ABS(C24:F24-B24:E24)&gt;0),AND(ABS(C24:F24-B24:E24)&lt;4)),AND(AND(ABS(C24:E24-B24:D24)&gt;0),AND(ABS(C24:E24-B24:D24)&lt;4)))))</f>
        <v>0</v>
      </c>
      <c r="M24" s="1" t="b">
        <f t="shared" si="1"/>
        <v>0</v>
      </c>
    </row>
    <row r="25" ht="15.75" customHeight="1">
      <c r="A25" s="1" t="s">
        <v>34</v>
      </c>
      <c r="B25" s="1">
        <f>IFERROR(__xludf.DUMMYFUNCTION("SPLIT(A25,"" "")"),13.0)</f>
        <v>13</v>
      </c>
      <c r="C25" s="1">
        <f>IFERROR(__xludf.DUMMYFUNCTION("""COMPUTED_VALUE"""),16.0)</f>
        <v>16</v>
      </c>
      <c r="D25" s="1">
        <f>IFERROR(__xludf.DUMMYFUNCTION("""COMPUTED_VALUE"""),17.0)</f>
        <v>17</v>
      </c>
      <c r="E25" s="1">
        <f>IFERROR(__xludf.DUMMYFUNCTION("""COMPUTED_VALUE"""),24.0)</f>
        <v>24</v>
      </c>
      <c r="F25" s="1">
        <f>IFERROR(__xludf.DUMMYFUNCTION("""COMPUTED_VALUE"""),26.0)</f>
        <v>26</v>
      </c>
      <c r="G25" s="1">
        <f>IFERROR(__xludf.DUMMYFUNCTION("""COMPUTED_VALUE"""),28.0)</f>
        <v>28</v>
      </c>
      <c r="H25" s="2">
        <f>IFERROR(__xludf.DUMMYFUNCTION("""COMPUTED_VALUE"""),34.0)</f>
        <v>34</v>
      </c>
      <c r="J25" s="1" t="b">
        <f t="array" ref="J25">IF(NOT(H25=""),AND(C25:H25&gt;B25:G25),IF(NOT(G25=""),AND(C25:G25&gt;B25:F25),IF(NOT(F25=""),AND(C25:F25&gt;B25:E25),AND(C25:E25&gt;B25:D25))))</f>
        <v>1</v>
      </c>
      <c r="K25" s="1" t="b">
        <f t="array" ref="K25">IF(NOT(H25=""),AND(C25:H25&lt;B25:G25),IF(NOT(G25=""),AND(C25:G25&lt;B25:F25),IF(NOT(F25=""),AND(C25:F25&lt;B25:E25),AND(C25:E25&lt;B25:D25))))</f>
        <v>0</v>
      </c>
      <c r="L25" s="1" t="b">
        <f t="array" ref="L25">IF(NOT(H25=""),AND(AND(ABS(C25:H25-B25:G25)&gt;0),AND(ABS(C25:H25-B25:G25)&lt;4)),IF(NOT(G25=""),AND(AND(ABS(C25:G25-B25:F25)&gt;0),AND(ABS(C25:G25-B25:F25)&lt;4)),IF(NOT(F25=""),AND(AND(ABS(C25:F25-B25:E25)&gt;0),AND(ABS(C25:F25-B25:E25)&lt;4)),AND(AND(ABS(C25:E25-B25:D25)&gt;0),AND(ABS(C25:E25-B25:D25)&lt;4)))))</f>
        <v>0</v>
      </c>
      <c r="M25" s="1" t="b">
        <f t="shared" si="1"/>
        <v>0</v>
      </c>
    </row>
    <row r="26" ht="15.75" customHeight="1">
      <c r="A26" s="1" t="s">
        <v>35</v>
      </c>
      <c r="B26" s="1">
        <f>IFERROR(__xludf.DUMMYFUNCTION("SPLIT(A26,"" "")"),16.0)</f>
        <v>16</v>
      </c>
      <c r="C26" s="1">
        <f>IFERROR(__xludf.DUMMYFUNCTION("""COMPUTED_VALUE"""),14.0)</f>
        <v>14</v>
      </c>
      <c r="D26" s="1">
        <f>IFERROR(__xludf.DUMMYFUNCTION("""COMPUTED_VALUE"""),17.0)</f>
        <v>17</v>
      </c>
      <c r="E26" s="1">
        <f>IFERROR(__xludf.DUMMYFUNCTION("""COMPUTED_VALUE"""),20.0)</f>
        <v>20</v>
      </c>
      <c r="F26" s="1">
        <f>IFERROR(__xludf.DUMMYFUNCTION("""COMPUTED_VALUE"""),21.0)</f>
        <v>21</v>
      </c>
      <c r="G26" s="1">
        <f>IFERROR(__xludf.DUMMYFUNCTION("""COMPUTED_VALUE"""),23.0)</f>
        <v>23</v>
      </c>
      <c r="H26" s="1">
        <f>IFERROR(__xludf.DUMMYFUNCTION("""COMPUTED_VALUE"""),26.0)</f>
        <v>26</v>
      </c>
      <c r="I26" s="1">
        <f>IFERROR(__xludf.DUMMYFUNCTION("""COMPUTED_VALUE"""),28.0)</f>
        <v>28</v>
      </c>
      <c r="J26" s="1" t="b">
        <f t="array" ref="J26">IF(NOT(H26=""),AND(C26:H26&gt;B26:G26),IF(NOT(G26=""),AND(C26:G26&gt;B26:F26),IF(NOT(F26=""),AND(C26:F26&gt;B26:E26),AND(C26:E26&gt;B26:D26))))</f>
        <v>0</v>
      </c>
      <c r="K26" s="1" t="b">
        <f t="array" ref="K26">IF(NOT(H26=""),AND(C26:H26&lt;B26:G26),IF(NOT(G26=""),AND(C26:G26&lt;B26:F26),IF(NOT(F26=""),AND(C26:F26&lt;B26:E26),AND(C26:E26&lt;B26:D26))))</f>
        <v>0</v>
      </c>
      <c r="L26" s="1" t="b">
        <f t="array" ref="L26">IF(NOT(H26=""),AND(AND(ABS(C26:H26-B26:G26)&gt;0),AND(ABS(C26:H26-B26:G26)&lt;4)),IF(NOT(G26=""),AND(AND(ABS(C26:G26-B26:F26)&gt;0),AND(ABS(C26:G26-B26:F26)&lt;4)),IF(NOT(F26=""),AND(AND(ABS(C26:F26-B26:E26)&gt;0),AND(ABS(C26:F26-B26:E26)&lt;4)),AND(AND(ABS(C26:E26-B26:D26)&gt;0),AND(ABS(C26:E26-B26:D26)&lt;4)))))</f>
        <v>1</v>
      </c>
      <c r="M26" s="1" t="b">
        <f t="shared" si="1"/>
        <v>0</v>
      </c>
    </row>
    <row r="27" ht="15.75" customHeight="1">
      <c r="A27" s="1" t="s">
        <v>36</v>
      </c>
      <c r="B27" s="1">
        <f>IFERROR(__xludf.DUMMYFUNCTION("SPLIT(A27,"" "")"),30.0)</f>
        <v>30</v>
      </c>
      <c r="C27" s="1">
        <f>IFERROR(__xludf.DUMMYFUNCTION("""COMPUTED_VALUE"""),28.0)</f>
        <v>28</v>
      </c>
      <c r="D27" s="1">
        <f>IFERROR(__xludf.DUMMYFUNCTION("""COMPUTED_VALUE"""),30.0)</f>
        <v>30</v>
      </c>
      <c r="E27" s="1">
        <f>IFERROR(__xludf.DUMMYFUNCTION("""COMPUTED_VALUE"""),32.0)</f>
        <v>32</v>
      </c>
      <c r="F27" s="1">
        <f>IFERROR(__xludf.DUMMYFUNCTION("""COMPUTED_VALUE"""),34.0)</f>
        <v>34</v>
      </c>
      <c r="G27" s="1">
        <f>IFERROR(__xludf.DUMMYFUNCTION("""COMPUTED_VALUE"""),36.0)</f>
        <v>36</v>
      </c>
      <c r="H27" s="2">
        <f>IFERROR(__xludf.DUMMYFUNCTION("""COMPUTED_VALUE"""),33.0)</f>
        <v>33</v>
      </c>
      <c r="J27" s="1" t="b">
        <f t="array" ref="J27">IF(NOT(H27=""),AND(C27:H27&gt;B27:G27),IF(NOT(G27=""),AND(C27:G27&gt;B27:F27),IF(NOT(F27=""),AND(C27:F27&gt;B27:E27),AND(C27:E27&gt;B27:D27))))</f>
        <v>0</v>
      </c>
      <c r="K27" s="1" t="b">
        <f t="array" ref="K27">IF(NOT(H27=""),AND(C27:H27&lt;B27:G27),IF(NOT(G27=""),AND(C27:G27&lt;B27:F27),IF(NOT(F27=""),AND(C27:F27&lt;B27:E27),AND(C27:E27&lt;B27:D27))))</f>
        <v>0</v>
      </c>
      <c r="L27" s="1" t="b">
        <f t="array" ref="L27">IF(NOT(H27=""),AND(AND(ABS(C27:H27-B27:G27)&gt;0),AND(ABS(C27:H27-B27:G27)&lt;4)),IF(NOT(G27=""),AND(AND(ABS(C27:G27-B27:F27)&gt;0),AND(ABS(C27:G27-B27:F27)&lt;4)),IF(NOT(F27=""),AND(AND(ABS(C27:F27-B27:E27)&gt;0),AND(ABS(C27:F27-B27:E27)&lt;4)),AND(AND(ABS(C27:E27-B27:D27)&gt;0),AND(ABS(C27:E27-B27:D27)&lt;4)))))</f>
        <v>1</v>
      </c>
      <c r="M27" s="1" t="b">
        <f t="shared" si="1"/>
        <v>0</v>
      </c>
    </row>
    <row r="28" ht="15.75" customHeight="1">
      <c r="A28" s="1" t="s">
        <v>37</v>
      </c>
      <c r="B28" s="1">
        <f>IFERROR(__xludf.DUMMYFUNCTION("SPLIT(A28,"" "")"),64.0)</f>
        <v>64</v>
      </c>
      <c r="C28" s="1">
        <f>IFERROR(__xludf.DUMMYFUNCTION("""COMPUTED_VALUE"""),63.0)</f>
        <v>63</v>
      </c>
      <c r="D28" s="1">
        <f>IFERROR(__xludf.DUMMYFUNCTION("""COMPUTED_VALUE"""),64.0)</f>
        <v>64</v>
      </c>
      <c r="E28" s="1">
        <f>IFERROR(__xludf.DUMMYFUNCTION("""COMPUTED_VALUE"""),66.0)</f>
        <v>66</v>
      </c>
      <c r="F28" s="1">
        <f>IFERROR(__xludf.DUMMYFUNCTION("""COMPUTED_VALUE"""),66.0)</f>
        <v>66</v>
      </c>
      <c r="J28" s="1" t="b">
        <f t="array" ref="J28">IF(NOT(H28=""),AND(C28:H28&gt;B28:G28),IF(NOT(G28=""),AND(C28:G28&gt;B28:F28),IF(NOT(F28=""),AND(C28:F28&gt;B28:E28),AND(C28:E28&gt;B28:D28))))</f>
        <v>0</v>
      </c>
      <c r="K28" s="1" t="b">
        <f t="array" ref="K28">IF(NOT(H28=""),AND(C28:H28&lt;B28:G28),IF(NOT(G28=""),AND(C28:G28&lt;B28:F28),IF(NOT(F28=""),AND(C28:F28&lt;B28:E28),AND(C28:E28&lt;B28:D28))))</f>
        <v>0</v>
      </c>
      <c r="L28" s="1" t="b">
        <f t="array" ref="L28">IF(NOT(H28=""),AND(AND(ABS(C28:H28-B28:G28)&gt;0),AND(ABS(C28:H28-B28:G28)&lt;4)),IF(NOT(G28=""),AND(AND(ABS(C28:G28-B28:F28)&gt;0),AND(ABS(C28:G28-B28:F28)&lt;4)),IF(NOT(F28=""),AND(AND(ABS(C28:F28-B28:E28)&gt;0),AND(ABS(C28:F28-B28:E28)&lt;4)),AND(AND(ABS(C28:E28-B28:D28)&gt;0),AND(ABS(C28:E28-B28:D28)&lt;4)))))</f>
        <v>0</v>
      </c>
      <c r="M28" s="1" t="b">
        <f t="shared" si="1"/>
        <v>0</v>
      </c>
    </row>
    <row r="29" ht="15.75" customHeight="1">
      <c r="A29" s="1" t="s">
        <v>38</v>
      </c>
      <c r="B29" s="1">
        <f>IFERROR(__xludf.DUMMYFUNCTION("SPLIT(A29,"" "")"),27.0)</f>
        <v>27</v>
      </c>
      <c r="C29" s="1">
        <f>IFERROR(__xludf.DUMMYFUNCTION("""COMPUTED_VALUE"""),25.0)</f>
        <v>25</v>
      </c>
      <c r="D29" s="1">
        <f>IFERROR(__xludf.DUMMYFUNCTION("""COMPUTED_VALUE"""),27.0)</f>
        <v>27</v>
      </c>
      <c r="E29" s="1">
        <f>IFERROR(__xludf.DUMMYFUNCTION("""COMPUTED_VALUE"""),29.0)</f>
        <v>29</v>
      </c>
      <c r="F29" s="1">
        <f>IFERROR(__xludf.DUMMYFUNCTION("""COMPUTED_VALUE"""),31.0)</f>
        <v>31</v>
      </c>
      <c r="G29" s="1">
        <f>IFERROR(__xludf.DUMMYFUNCTION("""COMPUTED_VALUE"""),34.0)</f>
        <v>34</v>
      </c>
      <c r="H29" s="2">
        <f>IFERROR(__xludf.DUMMYFUNCTION("""COMPUTED_VALUE"""),38.0)</f>
        <v>38</v>
      </c>
      <c r="J29" s="1" t="b">
        <f t="array" ref="J29">IF(NOT(H29=""),AND(C29:H29&gt;B29:G29),IF(NOT(G29=""),AND(C29:G29&gt;B29:F29),IF(NOT(F29=""),AND(C29:F29&gt;B29:E29),AND(C29:E29&gt;B29:D29))))</f>
        <v>0</v>
      </c>
      <c r="K29" s="1" t="b">
        <f t="array" ref="K29">IF(NOT(H29=""),AND(C29:H29&lt;B29:G29),IF(NOT(G29=""),AND(C29:G29&lt;B29:F29),IF(NOT(F29=""),AND(C29:F29&lt;B29:E29),AND(C29:E29&lt;B29:D29))))</f>
        <v>0</v>
      </c>
      <c r="L29" s="1" t="b">
        <f t="array" ref="L29">IF(NOT(H29=""),AND(AND(ABS(C29:H29-B29:G29)&gt;0),AND(ABS(C29:H29-B29:G29)&lt;4)),IF(NOT(G29=""),AND(AND(ABS(C29:G29-B29:F29)&gt;0),AND(ABS(C29:G29-B29:F29)&lt;4)),IF(NOT(F29=""),AND(AND(ABS(C29:F29-B29:E29)&gt;0),AND(ABS(C29:F29-B29:E29)&lt;4)),AND(AND(ABS(C29:E29-B29:D29)&gt;0),AND(ABS(C29:E29-B29:D29)&lt;4)))))</f>
        <v>0</v>
      </c>
      <c r="M29" s="1" t="b">
        <f t="shared" si="1"/>
        <v>0</v>
      </c>
    </row>
    <row r="30" ht="15.75" customHeight="1">
      <c r="A30" s="1" t="s">
        <v>39</v>
      </c>
      <c r="B30" s="1">
        <f>IFERROR(__xludf.DUMMYFUNCTION("SPLIT(A30,"" "")"),51.0)</f>
        <v>51</v>
      </c>
      <c r="C30" s="1">
        <f>IFERROR(__xludf.DUMMYFUNCTION("""COMPUTED_VALUE"""),49.0)</f>
        <v>49</v>
      </c>
      <c r="D30" s="1">
        <f>IFERROR(__xludf.DUMMYFUNCTION("""COMPUTED_VALUE"""),50.0)</f>
        <v>50</v>
      </c>
      <c r="E30" s="1">
        <f>IFERROR(__xludf.DUMMYFUNCTION("""COMPUTED_VALUE"""),53.0)</f>
        <v>53</v>
      </c>
      <c r="F30" s="1">
        <f>IFERROR(__xludf.DUMMYFUNCTION("""COMPUTED_VALUE"""),59.0)</f>
        <v>59</v>
      </c>
      <c r="J30" s="1" t="b">
        <f t="array" ref="J30">IF(NOT(H30=""),AND(C30:H30&gt;B30:G30),IF(NOT(G30=""),AND(C30:G30&gt;B30:F30),IF(NOT(F30=""),AND(C30:F30&gt;B30:E30),AND(C30:E30&gt;B30:D30))))</f>
        <v>0</v>
      </c>
      <c r="K30" s="1" t="b">
        <f t="array" ref="K30">IF(NOT(H30=""),AND(C30:H30&lt;B30:G30),IF(NOT(G30=""),AND(C30:G30&lt;B30:F30),IF(NOT(F30=""),AND(C30:F30&lt;B30:E30),AND(C30:E30&lt;B30:D30))))</f>
        <v>0</v>
      </c>
      <c r="L30" s="1" t="b">
        <f t="array" ref="L30">IF(NOT(H30=""),AND(AND(ABS(C30:H30-B30:G30)&gt;0),AND(ABS(C30:H30-B30:G30)&lt;4)),IF(NOT(G30=""),AND(AND(ABS(C30:G30-B30:F30)&gt;0),AND(ABS(C30:G30-B30:F30)&lt;4)),IF(NOT(F30=""),AND(AND(ABS(C30:F30-B30:E30)&gt;0),AND(ABS(C30:F30-B30:E30)&lt;4)),AND(AND(ABS(C30:E30-B30:D30)&gt;0),AND(ABS(C30:E30-B30:D30)&lt;4)))))</f>
        <v>0</v>
      </c>
      <c r="M30" s="1" t="b">
        <f t="shared" si="1"/>
        <v>0</v>
      </c>
    </row>
    <row r="31" ht="15.75" customHeight="1">
      <c r="A31" s="1" t="s">
        <v>40</v>
      </c>
      <c r="B31" s="1">
        <f>IFERROR(__xludf.DUMMYFUNCTION("SPLIT(A31,"" "")"),20.0)</f>
        <v>20</v>
      </c>
      <c r="C31" s="1">
        <f>IFERROR(__xludf.DUMMYFUNCTION("""COMPUTED_VALUE"""),18.0)</f>
        <v>18</v>
      </c>
      <c r="D31" s="1">
        <f>IFERROR(__xludf.DUMMYFUNCTION("""COMPUTED_VALUE"""),19.0)</f>
        <v>19</v>
      </c>
      <c r="E31" s="1">
        <f>IFERROR(__xludf.DUMMYFUNCTION("""COMPUTED_VALUE"""),22.0)</f>
        <v>22</v>
      </c>
      <c r="F31" s="1">
        <f>IFERROR(__xludf.DUMMYFUNCTION("""COMPUTED_VALUE"""),20.0)</f>
        <v>20</v>
      </c>
      <c r="G31" s="1">
        <f>IFERROR(__xludf.DUMMYFUNCTION("""COMPUTED_VALUE"""),22.0)</f>
        <v>22</v>
      </c>
      <c r="H31" s="1">
        <f>IFERROR(__xludf.DUMMYFUNCTION("""COMPUTED_VALUE"""),25.0)</f>
        <v>25</v>
      </c>
      <c r="I31" s="1">
        <f>IFERROR(__xludf.DUMMYFUNCTION("""COMPUTED_VALUE"""),28.0)</f>
        <v>28</v>
      </c>
      <c r="J31" s="1" t="b">
        <f t="array" ref="J31">IF(NOT(H31=""),AND(C31:H31&gt;B31:G31),IF(NOT(G31=""),AND(C31:G31&gt;B31:F31),IF(NOT(F31=""),AND(C31:F31&gt;B31:E31),AND(C31:E31&gt;B31:D31))))</f>
        <v>0</v>
      </c>
      <c r="K31" s="1" t="b">
        <f t="array" ref="K31">IF(NOT(H31=""),AND(C31:H31&lt;B31:G31),IF(NOT(G31=""),AND(C31:G31&lt;B31:F31),IF(NOT(F31=""),AND(C31:F31&lt;B31:E31),AND(C31:E31&lt;B31:D31))))</f>
        <v>0</v>
      </c>
      <c r="L31" s="1" t="b">
        <f t="array" ref="L31">IF(NOT(H31=""),AND(AND(ABS(C31:H31-B31:G31)&gt;0),AND(ABS(C31:H31-B31:G31)&lt;4)),IF(NOT(G31=""),AND(AND(ABS(C31:G31-B31:F31)&gt;0),AND(ABS(C31:G31-B31:F31)&lt;4)),IF(NOT(F31=""),AND(AND(ABS(C31:F31-B31:E31)&gt;0),AND(ABS(C31:F31-B31:E31)&lt;4)),AND(AND(ABS(C31:E31-B31:D31)&gt;0),AND(ABS(C31:E31-B31:D31)&lt;4)))))</f>
        <v>1</v>
      </c>
      <c r="M31" s="1" t="b">
        <f t="shared" si="1"/>
        <v>0</v>
      </c>
    </row>
    <row r="32" ht="15.75" customHeight="1">
      <c r="A32" s="1" t="s">
        <v>41</v>
      </c>
      <c r="B32" s="1">
        <f>IFERROR(__xludf.DUMMYFUNCTION("SPLIT(A32,"" "")"),25.0)</f>
        <v>25</v>
      </c>
      <c r="C32" s="1">
        <f>IFERROR(__xludf.DUMMYFUNCTION("""COMPUTED_VALUE"""),23.0)</f>
        <v>23</v>
      </c>
      <c r="D32" s="1">
        <f>IFERROR(__xludf.DUMMYFUNCTION("""COMPUTED_VALUE"""),24.0)</f>
        <v>24</v>
      </c>
      <c r="E32" s="1">
        <f>IFERROR(__xludf.DUMMYFUNCTION("""COMPUTED_VALUE"""),26.0)</f>
        <v>26</v>
      </c>
      <c r="F32" s="1">
        <f>IFERROR(__xludf.DUMMYFUNCTION("""COMPUTED_VALUE"""),28.0)</f>
        <v>28</v>
      </c>
      <c r="G32" s="1">
        <f>IFERROR(__xludf.DUMMYFUNCTION("""COMPUTED_VALUE"""),25.0)</f>
        <v>25</v>
      </c>
      <c r="H32" s="2">
        <f>IFERROR(__xludf.DUMMYFUNCTION("""COMPUTED_VALUE"""),22.0)</f>
        <v>22</v>
      </c>
      <c r="J32" s="1" t="b">
        <f t="array" ref="J32">IF(NOT(H32=""),AND(C32:H32&gt;B32:G32),IF(NOT(G32=""),AND(C32:G32&gt;B32:F32),IF(NOT(F32=""),AND(C32:F32&gt;B32:E32),AND(C32:E32&gt;B32:D32))))</f>
        <v>0</v>
      </c>
      <c r="K32" s="1" t="b">
        <f t="array" ref="K32">IF(NOT(H32=""),AND(C32:H32&lt;B32:G32),IF(NOT(G32=""),AND(C32:G32&lt;B32:F32),IF(NOT(F32=""),AND(C32:F32&lt;B32:E32),AND(C32:E32&lt;B32:D32))))</f>
        <v>0</v>
      </c>
      <c r="L32" s="1" t="b">
        <f t="array" ref="L32">IF(NOT(H32=""),AND(AND(ABS(C32:H32-B32:G32)&gt;0),AND(ABS(C32:H32-B32:G32)&lt;4)),IF(NOT(G32=""),AND(AND(ABS(C32:G32-B32:F32)&gt;0),AND(ABS(C32:G32-B32:F32)&lt;4)),IF(NOT(F32=""),AND(AND(ABS(C32:F32-B32:E32)&gt;0),AND(ABS(C32:F32-B32:E32)&lt;4)),AND(AND(ABS(C32:E32-B32:D32)&gt;0),AND(ABS(C32:E32-B32:D32)&lt;4)))))</f>
        <v>1</v>
      </c>
      <c r="M32" s="1" t="b">
        <f t="shared" si="1"/>
        <v>0</v>
      </c>
    </row>
    <row r="33" ht="15.75" customHeight="1">
      <c r="A33" s="1" t="s">
        <v>42</v>
      </c>
      <c r="B33" s="1">
        <f>IFERROR(__xludf.DUMMYFUNCTION("SPLIT(A33,"" "")"),11.0)</f>
        <v>11</v>
      </c>
      <c r="C33" s="1">
        <f>IFERROR(__xludf.DUMMYFUNCTION("""COMPUTED_VALUE"""),10.0)</f>
        <v>10</v>
      </c>
      <c r="D33" s="1">
        <f>IFERROR(__xludf.DUMMYFUNCTION("""COMPUTED_VALUE"""),11.0)</f>
        <v>11</v>
      </c>
      <c r="E33" s="1">
        <f>IFERROR(__xludf.DUMMYFUNCTION("""COMPUTED_VALUE"""),8.0)</f>
        <v>8</v>
      </c>
      <c r="F33" s="1">
        <f>IFERROR(__xludf.DUMMYFUNCTION("""COMPUTED_VALUE"""),9.0)</f>
        <v>9</v>
      </c>
      <c r="G33" s="1">
        <f>IFERROR(__xludf.DUMMYFUNCTION("""COMPUTED_VALUE"""),10.0)</f>
        <v>10</v>
      </c>
      <c r="H33" s="2">
        <f>IFERROR(__xludf.DUMMYFUNCTION("""COMPUTED_VALUE"""),10.0)</f>
        <v>10</v>
      </c>
      <c r="J33" s="1" t="b">
        <f t="array" ref="J33">IF(NOT(H33=""),AND(C33:H33&gt;B33:G33),IF(NOT(G33=""),AND(C33:G33&gt;B33:F33),IF(NOT(F33=""),AND(C33:F33&gt;B33:E33),AND(C33:E33&gt;B33:D33))))</f>
        <v>0</v>
      </c>
      <c r="K33" s="1" t="b">
        <f t="array" ref="K33">IF(NOT(H33=""),AND(C33:H33&lt;B33:G33),IF(NOT(G33=""),AND(C33:G33&lt;B33:F33),IF(NOT(F33=""),AND(C33:F33&lt;B33:E33),AND(C33:E33&lt;B33:D33))))</f>
        <v>0</v>
      </c>
      <c r="L33" s="1" t="b">
        <f t="array" ref="L33">IF(NOT(H33=""),AND(AND(ABS(C33:H33-B33:G33)&gt;0),AND(ABS(C33:H33-B33:G33)&lt;4)),IF(NOT(G33=""),AND(AND(ABS(C33:G33-B33:F33)&gt;0),AND(ABS(C33:G33-B33:F33)&lt;4)),IF(NOT(F33=""),AND(AND(ABS(C33:F33-B33:E33)&gt;0),AND(ABS(C33:F33-B33:E33)&lt;4)),AND(AND(ABS(C33:E33-B33:D33)&gt;0),AND(ABS(C33:E33-B33:D33)&lt;4)))))</f>
        <v>0</v>
      </c>
      <c r="M33" s="1" t="b">
        <f t="shared" si="1"/>
        <v>0</v>
      </c>
    </row>
    <row r="34" ht="15.75" customHeight="1">
      <c r="A34" s="1" t="s">
        <v>43</v>
      </c>
      <c r="B34" s="1">
        <f>IFERROR(__xludf.DUMMYFUNCTION("SPLIT(A34,"" "")"),20.0)</f>
        <v>20</v>
      </c>
      <c r="C34" s="1">
        <f>IFERROR(__xludf.DUMMYFUNCTION("""COMPUTED_VALUE"""),17.0)</f>
        <v>17</v>
      </c>
      <c r="D34" s="1">
        <f>IFERROR(__xludf.DUMMYFUNCTION("""COMPUTED_VALUE"""),18.0)</f>
        <v>18</v>
      </c>
      <c r="E34" s="1">
        <f>IFERROR(__xludf.DUMMYFUNCTION("""COMPUTED_VALUE"""),19.0)</f>
        <v>19</v>
      </c>
      <c r="F34" s="1">
        <f>IFERROR(__xludf.DUMMYFUNCTION("""COMPUTED_VALUE"""),18.0)</f>
        <v>18</v>
      </c>
      <c r="G34" s="1">
        <f>IFERROR(__xludf.DUMMYFUNCTION("""COMPUTED_VALUE"""),20.0)</f>
        <v>20</v>
      </c>
      <c r="H34" s="1">
        <f>IFERROR(__xludf.DUMMYFUNCTION("""COMPUTED_VALUE"""),21.0)</f>
        <v>21</v>
      </c>
      <c r="I34" s="1">
        <f>IFERROR(__xludf.DUMMYFUNCTION("""COMPUTED_VALUE"""),25.0)</f>
        <v>25</v>
      </c>
      <c r="J34" s="1" t="b">
        <f t="array" ref="J34">IF(NOT(H34=""),AND(C34:H34&gt;B34:G34),IF(NOT(G34=""),AND(C34:G34&gt;B34:F34),IF(NOT(F34=""),AND(C34:F34&gt;B34:E34),AND(C34:E34&gt;B34:D34))))</f>
        <v>0</v>
      </c>
      <c r="K34" s="1" t="b">
        <f t="array" ref="K34">IF(NOT(H34=""),AND(C34:H34&lt;B34:G34),IF(NOT(G34=""),AND(C34:G34&lt;B34:F34),IF(NOT(F34=""),AND(C34:F34&lt;B34:E34),AND(C34:E34&lt;B34:D34))))</f>
        <v>0</v>
      </c>
      <c r="L34" s="1" t="b">
        <f t="array" ref="L34">IF(NOT(H34=""),AND(AND(ABS(C34:H34-B34:G34)&gt;0),AND(ABS(C34:H34-B34:G34)&lt;4)),IF(NOT(G34=""),AND(AND(ABS(C34:G34-B34:F34)&gt;0),AND(ABS(C34:G34-B34:F34)&lt;4)),IF(NOT(F34=""),AND(AND(ABS(C34:F34-B34:E34)&gt;0),AND(ABS(C34:F34-B34:E34)&lt;4)),AND(AND(ABS(C34:E34-B34:D34)&gt;0),AND(ABS(C34:E34-B34:D34)&lt;4)))))</f>
        <v>1</v>
      </c>
      <c r="M34" s="1" t="b">
        <f t="shared" si="1"/>
        <v>0</v>
      </c>
    </row>
    <row r="35" ht="15.75" customHeight="1">
      <c r="A35" s="1" t="s">
        <v>44</v>
      </c>
      <c r="B35" s="1">
        <f>IFERROR(__xludf.DUMMYFUNCTION("SPLIT(A35,"" "")"),34.0)</f>
        <v>34</v>
      </c>
      <c r="C35" s="1">
        <f>IFERROR(__xludf.DUMMYFUNCTION("""COMPUTED_VALUE"""),33.0)</f>
        <v>33</v>
      </c>
      <c r="D35" s="1">
        <f>IFERROR(__xludf.DUMMYFUNCTION("""COMPUTED_VALUE"""),30.0)</f>
        <v>30</v>
      </c>
      <c r="E35" s="1">
        <f>IFERROR(__xludf.DUMMYFUNCTION("""COMPUTED_VALUE"""),32.0)</f>
        <v>32</v>
      </c>
      <c r="F35" s="1">
        <f>IFERROR(__xludf.DUMMYFUNCTION("""COMPUTED_VALUE"""),34.0)</f>
        <v>34</v>
      </c>
      <c r="G35" s="2">
        <f>IFERROR(__xludf.DUMMYFUNCTION("""COMPUTED_VALUE"""),40.0)</f>
        <v>40</v>
      </c>
      <c r="J35" s="1" t="b">
        <f t="array" ref="J35">IF(NOT(H35=""),AND(C35:H35&gt;B35:G35),IF(NOT(G35=""),AND(C35:G35&gt;B35:F35),IF(NOT(F35=""),AND(C35:F35&gt;B35:E35),AND(C35:E35&gt;B35:D35))))</f>
        <v>0</v>
      </c>
      <c r="K35" s="1" t="b">
        <f t="array" ref="K35">IF(NOT(H35=""),AND(C35:H35&lt;B35:G35),IF(NOT(G35=""),AND(C35:G35&lt;B35:F35),IF(NOT(F35=""),AND(C35:F35&lt;B35:E35),AND(C35:E35&lt;B35:D35))))</f>
        <v>0</v>
      </c>
      <c r="L35" s="1" t="b">
        <f t="array" ref="L35">IF(NOT(H35=""),AND(AND(ABS(C35:H35-B35:G35)&gt;0),AND(ABS(C35:H35-B35:G35)&lt;4)),IF(NOT(G35=""),AND(AND(ABS(C35:G35-B35:F35)&gt;0),AND(ABS(C35:G35-B35:F35)&lt;4)),IF(NOT(F35=""),AND(AND(ABS(C35:F35-B35:E35)&gt;0),AND(ABS(C35:F35-B35:E35)&lt;4)),AND(AND(ABS(C35:E35-B35:D35)&gt;0),AND(ABS(C35:E35-B35:D35)&lt;4)))))</f>
        <v>0</v>
      </c>
      <c r="M35" s="1" t="b">
        <f t="shared" si="1"/>
        <v>0</v>
      </c>
    </row>
    <row r="36" ht="15.75" customHeight="1">
      <c r="A36" s="1" t="s">
        <v>45</v>
      </c>
      <c r="B36" s="1">
        <f>IFERROR(__xludf.DUMMYFUNCTION("SPLIT(A36,"" "")"),25.0)</f>
        <v>25</v>
      </c>
      <c r="C36" s="1">
        <f>IFERROR(__xludf.DUMMYFUNCTION("""COMPUTED_VALUE"""),23.0)</f>
        <v>23</v>
      </c>
      <c r="D36" s="1">
        <f>IFERROR(__xludf.DUMMYFUNCTION("""COMPUTED_VALUE"""),23.0)</f>
        <v>23</v>
      </c>
      <c r="E36" s="1">
        <f>IFERROR(__xludf.DUMMYFUNCTION("""COMPUTED_VALUE"""),24.0)</f>
        <v>24</v>
      </c>
      <c r="F36" s="1">
        <f>IFERROR(__xludf.DUMMYFUNCTION("""COMPUTED_VALUE"""),25.0)</f>
        <v>25</v>
      </c>
      <c r="G36" s="1">
        <f>IFERROR(__xludf.DUMMYFUNCTION("""COMPUTED_VALUE"""),26.0)</f>
        <v>26</v>
      </c>
      <c r="H36" s="2">
        <f>IFERROR(__xludf.DUMMYFUNCTION("""COMPUTED_VALUE"""),28.0)</f>
        <v>28</v>
      </c>
      <c r="J36" s="1" t="b">
        <f t="array" ref="J36">IF(NOT(H36=""),AND(C36:H36&gt;B36:G36),IF(NOT(G36=""),AND(C36:G36&gt;B36:F36),IF(NOT(F36=""),AND(C36:F36&gt;B36:E36),AND(C36:E36&gt;B36:D36))))</f>
        <v>0</v>
      </c>
      <c r="K36" s="1" t="b">
        <f t="array" ref="K36">IF(NOT(H36=""),AND(C36:H36&lt;B36:G36),IF(NOT(G36=""),AND(C36:G36&lt;B36:F36),IF(NOT(F36=""),AND(C36:F36&lt;B36:E36),AND(C36:E36&lt;B36:D36))))</f>
        <v>0</v>
      </c>
      <c r="L36" s="1" t="b">
        <f t="array" ref="L36">IF(NOT(H36=""),AND(AND(ABS(C36:H36-B36:G36)&gt;0),AND(ABS(C36:H36-B36:G36)&lt;4)),IF(NOT(G36=""),AND(AND(ABS(C36:G36-B36:F36)&gt;0),AND(ABS(C36:G36-B36:F36)&lt;4)),IF(NOT(F36=""),AND(AND(ABS(C36:F36-B36:E36)&gt;0),AND(ABS(C36:F36-B36:E36)&lt;4)),AND(AND(ABS(C36:E36-B36:D36)&gt;0),AND(ABS(C36:E36-B36:D36)&lt;4)))))</f>
        <v>0</v>
      </c>
      <c r="M36" s="1" t="b">
        <f t="shared" si="1"/>
        <v>0</v>
      </c>
    </row>
    <row r="37" ht="15.75" customHeight="1">
      <c r="A37" s="1" t="s">
        <v>46</v>
      </c>
      <c r="B37" s="1">
        <f>IFERROR(__xludf.DUMMYFUNCTION("SPLIT(A37,"" "")"),60.0)</f>
        <v>60</v>
      </c>
      <c r="C37" s="1">
        <f>IFERROR(__xludf.DUMMYFUNCTION("""COMPUTED_VALUE"""),57.0)</f>
        <v>57</v>
      </c>
      <c r="D37" s="1">
        <f>IFERROR(__xludf.DUMMYFUNCTION("""COMPUTED_VALUE"""),60.0)</f>
        <v>60</v>
      </c>
      <c r="E37" s="1">
        <f>IFERROR(__xludf.DUMMYFUNCTION("""COMPUTED_VALUE"""),61.0)</f>
        <v>61</v>
      </c>
      <c r="F37" s="1">
        <f>IFERROR(__xludf.DUMMYFUNCTION("""COMPUTED_VALUE"""),61.0)</f>
        <v>61</v>
      </c>
      <c r="G37" s="1">
        <f>IFERROR(__xludf.DUMMYFUNCTION("""COMPUTED_VALUE"""),63.0)</f>
        <v>63</v>
      </c>
      <c r="H37" s="2">
        <f>IFERROR(__xludf.DUMMYFUNCTION("""COMPUTED_VALUE"""),62.0)</f>
        <v>62</v>
      </c>
      <c r="J37" s="1" t="b">
        <f t="array" ref="J37">IF(NOT(H37=""),AND(C37:H37&gt;B37:G37),IF(NOT(G37=""),AND(C37:G37&gt;B37:F37),IF(NOT(F37=""),AND(C37:F37&gt;B37:E37),AND(C37:E37&gt;B37:D37))))</f>
        <v>0</v>
      </c>
      <c r="K37" s="1" t="b">
        <f t="array" ref="K37">IF(NOT(H37=""),AND(C37:H37&lt;B37:G37),IF(NOT(G37=""),AND(C37:G37&lt;B37:F37),IF(NOT(F37=""),AND(C37:F37&lt;B37:E37),AND(C37:E37&lt;B37:D37))))</f>
        <v>0</v>
      </c>
      <c r="L37" s="1" t="b">
        <f t="array" ref="L37">IF(NOT(H37=""),AND(AND(ABS(C37:H37-B37:G37)&gt;0),AND(ABS(C37:H37-B37:G37)&lt;4)),IF(NOT(G37=""),AND(AND(ABS(C37:G37-B37:F37)&gt;0),AND(ABS(C37:G37-B37:F37)&lt;4)),IF(NOT(F37=""),AND(AND(ABS(C37:F37-B37:E37)&gt;0),AND(ABS(C37:F37-B37:E37)&lt;4)),AND(AND(ABS(C37:E37-B37:D37)&gt;0),AND(ABS(C37:E37-B37:D37)&lt;4)))))</f>
        <v>0</v>
      </c>
      <c r="M37" s="1" t="b">
        <f t="shared" si="1"/>
        <v>0</v>
      </c>
    </row>
    <row r="38" ht="15.75" customHeight="1">
      <c r="A38" s="1" t="s">
        <v>47</v>
      </c>
      <c r="B38" s="1">
        <f>IFERROR(__xludf.DUMMYFUNCTION("SPLIT(A38,"" "")"),10.0)</f>
        <v>10</v>
      </c>
      <c r="C38" s="1">
        <f>IFERROR(__xludf.DUMMYFUNCTION("""COMPUTED_VALUE"""),8.0)</f>
        <v>8</v>
      </c>
      <c r="D38" s="1">
        <f>IFERROR(__xludf.DUMMYFUNCTION("""COMPUTED_VALUE"""),8.0)</f>
        <v>8</v>
      </c>
      <c r="E38" s="1">
        <f>IFERROR(__xludf.DUMMYFUNCTION("""COMPUTED_VALUE"""),11.0)</f>
        <v>11</v>
      </c>
      <c r="F38" s="1">
        <f>IFERROR(__xludf.DUMMYFUNCTION("""COMPUTED_VALUE"""),13.0)</f>
        <v>13</v>
      </c>
      <c r="G38" s="1">
        <f>IFERROR(__xludf.DUMMYFUNCTION("""COMPUTED_VALUE"""),16.0)</f>
        <v>16</v>
      </c>
      <c r="H38" s="1">
        <f>IFERROR(__xludf.DUMMYFUNCTION("""COMPUTED_VALUE"""),19.0)</f>
        <v>19</v>
      </c>
      <c r="I38" s="1">
        <f>IFERROR(__xludf.DUMMYFUNCTION("""COMPUTED_VALUE"""),19.0)</f>
        <v>19</v>
      </c>
      <c r="J38" s="1" t="b">
        <f t="array" ref="J38">IF(NOT(H38=""),AND(C38:H38&gt;B38:G38),IF(NOT(G38=""),AND(C38:G38&gt;B38:F38),IF(NOT(F38=""),AND(C38:F38&gt;B38:E38),AND(C38:E38&gt;B38:D38))))</f>
        <v>0</v>
      </c>
      <c r="K38" s="1" t="b">
        <f t="array" ref="K38">IF(NOT(H38=""),AND(C38:H38&lt;B38:G38),IF(NOT(G38=""),AND(C38:G38&lt;B38:F38),IF(NOT(F38=""),AND(C38:F38&lt;B38:E38),AND(C38:E38&lt;B38:D38))))</f>
        <v>0</v>
      </c>
      <c r="L38" s="1" t="b">
        <f t="array" ref="L38">IF(NOT(H38=""),AND(AND(ABS(C38:H38-B38:G38)&gt;0),AND(ABS(C38:H38-B38:G38)&lt;4)),IF(NOT(G38=""),AND(AND(ABS(C38:G38-B38:F38)&gt;0),AND(ABS(C38:G38-B38:F38)&lt;4)),IF(NOT(F38=""),AND(AND(ABS(C38:F38-B38:E38)&gt;0),AND(ABS(C38:F38-B38:E38)&lt;4)),AND(AND(ABS(C38:E38-B38:D38)&gt;0),AND(ABS(C38:E38-B38:D38)&lt;4)))))</f>
        <v>0</v>
      </c>
      <c r="M38" s="1" t="b">
        <f t="shared" si="1"/>
        <v>0</v>
      </c>
    </row>
    <row r="39" ht="15.75" customHeight="1">
      <c r="A39" s="1" t="s">
        <v>48</v>
      </c>
      <c r="B39" s="1">
        <f>IFERROR(__xludf.DUMMYFUNCTION("SPLIT(A39,"" "")"),55.0)</f>
        <v>55</v>
      </c>
      <c r="C39" s="1">
        <f>IFERROR(__xludf.DUMMYFUNCTION("""COMPUTED_VALUE"""),52.0)</f>
        <v>52</v>
      </c>
      <c r="D39" s="1">
        <f>IFERROR(__xludf.DUMMYFUNCTION("""COMPUTED_VALUE"""),54.0)</f>
        <v>54</v>
      </c>
      <c r="E39" s="1">
        <f>IFERROR(__xludf.DUMMYFUNCTION("""COMPUTED_VALUE"""),54.0)</f>
        <v>54</v>
      </c>
      <c r="F39" s="1">
        <f>IFERROR(__xludf.DUMMYFUNCTION("""COMPUTED_VALUE"""),55.0)</f>
        <v>55</v>
      </c>
      <c r="G39" s="1">
        <f>IFERROR(__xludf.DUMMYFUNCTION("""COMPUTED_VALUE"""),56.0)</f>
        <v>56</v>
      </c>
      <c r="H39" s="2">
        <f>IFERROR(__xludf.DUMMYFUNCTION("""COMPUTED_VALUE"""),60.0)</f>
        <v>60</v>
      </c>
      <c r="J39" s="1" t="b">
        <f t="array" ref="J39">IF(NOT(H39=""),AND(C39:H39&gt;B39:G39),IF(NOT(G39=""),AND(C39:G39&gt;B39:F39),IF(NOT(F39=""),AND(C39:F39&gt;B39:E39),AND(C39:E39&gt;B39:D39))))</f>
        <v>0</v>
      </c>
      <c r="K39" s="1" t="b">
        <f t="array" ref="K39">IF(NOT(H39=""),AND(C39:H39&lt;B39:G39),IF(NOT(G39=""),AND(C39:G39&lt;B39:F39),IF(NOT(F39=""),AND(C39:F39&lt;B39:E39),AND(C39:E39&lt;B39:D39))))</f>
        <v>0</v>
      </c>
      <c r="L39" s="1" t="b">
        <f t="array" ref="L39">IF(NOT(H39=""),AND(AND(ABS(C39:H39-B39:G39)&gt;0),AND(ABS(C39:H39-B39:G39)&lt;4)),IF(NOT(G39=""),AND(AND(ABS(C39:G39-B39:F39)&gt;0),AND(ABS(C39:G39-B39:F39)&lt;4)),IF(NOT(F39=""),AND(AND(ABS(C39:F39-B39:E39)&gt;0),AND(ABS(C39:F39-B39:E39)&lt;4)),AND(AND(ABS(C39:E39-B39:D39)&gt;0),AND(ABS(C39:E39-B39:D39)&lt;4)))))</f>
        <v>0</v>
      </c>
      <c r="M39" s="1" t="b">
        <f t="shared" si="1"/>
        <v>0</v>
      </c>
    </row>
    <row r="40" ht="15.75" customHeight="1">
      <c r="A40" s="1" t="s">
        <v>49</v>
      </c>
      <c r="B40" s="1">
        <f>IFERROR(__xludf.DUMMYFUNCTION("SPLIT(A40,"" "")"),34.0)</f>
        <v>34</v>
      </c>
      <c r="C40" s="1">
        <f>IFERROR(__xludf.DUMMYFUNCTION("""COMPUTED_VALUE"""),33.0)</f>
        <v>33</v>
      </c>
      <c r="D40" s="1">
        <f>IFERROR(__xludf.DUMMYFUNCTION("""COMPUTED_VALUE"""),34.0)</f>
        <v>34</v>
      </c>
      <c r="E40" s="1">
        <f>IFERROR(__xludf.DUMMYFUNCTION("""COMPUTED_VALUE"""),34.0)</f>
        <v>34</v>
      </c>
      <c r="F40" s="1">
        <f>IFERROR(__xludf.DUMMYFUNCTION("""COMPUTED_VALUE"""),36.0)</f>
        <v>36</v>
      </c>
      <c r="G40" s="2">
        <f>IFERROR(__xludf.DUMMYFUNCTION("""COMPUTED_VALUE"""),43.0)</f>
        <v>43</v>
      </c>
      <c r="J40" s="1" t="b">
        <f t="array" ref="J40">IF(NOT(H40=""),AND(C40:H40&gt;B40:G40),IF(NOT(G40=""),AND(C40:G40&gt;B40:F40),IF(NOT(F40=""),AND(C40:F40&gt;B40:E40),AND(C40:E40&gt;B40:D40))))</f>
        <v>0</v>
      </c>
      <c r="K40" s="1" t="b">
        <f t="array" ref="K40">IF(NOT(H40=""),AND(C40:H40&lt;B40:G40),IF(NOT(G40=""),AND(C40:G40&lt;B40:F40),IF(NOT(F40=""),AND(C40:F40&lt;B40:E40),AND(C40:E40&lt;B40:D40))))</f>
        <v>0</v>
      </c>
      <c r="L40" s="1" t="b">
        <f t="array" ref="L40">IF(NOT(H40=""),AND(AND(ABS(C40:H40-B40:G40)&gt;0),AND(ABS(C40:H40-B40:G40)&lt;4)),IF(NOT(G40=""),AND(AND(ABS(C40:G40-B40:F40)&gt;0),AND(ABS(C40:G40-B40:F40)&lt;4)),IF(NOT(F40=""),AND(AND(ABS(C40:F40-B40:E40)&gt;0),AND(ABS(C40:F40-B40:E40)&lt;4)),AND(AND(ABS(C40:E40-B40:D40)&gt;0),AND(ABS(C40:E40-B40:D40)&lt;4)))))</f>
        <v>0</v>
      </c>
      <c r="M40" s="1" t="b">
        <f t="shared" si="1"/>
        <v>0</v>
      </c>
    </row>
    <row r="41" ht="15.75" customHeight="1">
      <c r="A41" s="1" t="s">
        <v>50</v>
      </c>
      <c r="B41" s="1">
        <f>IFERROR(__xludf.DUMMYFUNCTION("SPLIT(A41,"" "")"),64.0)</f>
        <v>64</v>
      </c>
      <c r="C41" s="1">
        <f>IFERROR(__xludf.DUMMYFUNCTION("""COMPUTED_VALUE"""),61.0)</f>
        <v>61</v>
      </c>
      <c r="D41" s="1">
        <f>IFERROR(__xludf.DUMMYFUNCTION("""COMPUTED_VALUE"""),65.0)</f>
        <v>65</v>
      </c>
      <c r="E41" s="1">
        <f>IFERROR(__xludf.DUMMYFUNCTION("""COMPUTED_VALUE"""),67.0)</f>
        <v>67</v>
      </c>
      <c r="F41" s="1">
        <f>IFERROR(__xludf.DUMMYFUNCTION("""COMPUTED_VALUE"""),69.0)</f>
        <v>69</v>
      </c>
      <c r="J41" s="1" t="b">
        <f t="array" ref="J41">IF(NOT(H41=""),AND(C41:H41&gt;B41:G41),IF(NOT(G41=""),AND(C41:G41&gt;B41:F41),IF(NOT(F41=""),AND(C41:F41&gt;B41:E41),AND(C41:E41&gt;B41:D41))))</f>
        <v>0</v>
      </c>
      <c r="K41" s="1" t="b">
        <f t="array" ref="K41">IF(NOT(H41=""),AND(C41:H41&lt;B41:G41),IF(NOT(G41=""),AND(C41:G41&lt;B41:F41),IF(NOT(F41=""),AND(C41:F41&lt;B41:E41),AND(C41:E41&lt;B41:D41))))</f>
        <v>0</v>
      </c>
      <c r="L41" s="1" t="b">
        <f t="array" ref="L41">IF(NOT(H41=""),AND(AND(ABS(C41:H41-B41:G41)&gt;0),AND(ABS(C41:H41-B41:G41)&lt;4)),IF(NOT(G41=""),AND(AND(ABS(C41:G41-B41:F41)&gt;0),AND(ABS(C41:G41-B41:F41)&lt;4)),IF(NOT(F41=""),AND(AND(ABS(C41:F41-B41:E41)&gt;0),AND(ABS(C41:F41-B41:E41)&lt;4)),AND(AND(ABS(C41:E41-B41:D41)&gt;0),AND(ABS(C41:E41-B41:D41)&lt;4)))))</f>
        <v>0</v>
      </c>
      <c r="M41" s="1" t="b">
        <f t="shared" si="1"/>
        <v>0</v>
      </c>
    </row>
    <row r="42" ht="15.75" customHeight="1">
      <c r="A42" s="1" t="s">
        <v>51</v>
      </c>
      <c r="B42" s="1">
        <f>IFERROR(__xludf.DUMMYFUNCTION("SPLIT(A42,"" "")"),50.0)</f>
        <v>50</v>
      </c>
      <c r="C42" s="1">
        <f>IFERROR(__xludf.DUMMYFUNCTION("""COMPUTED_VALUE"""),47.0)</f>
        <v>47</v>
      </c>
      <c r="D42" s="1">
        <f>IFERROR(__xludf.DUMMYFUNCTION("""COMPUTED_VALUE"""),49.0)</f>
        <v>49</v>
      </c>
      <c r="E42" s="1">
        <f>IFERROR(__xludf.DUMMYFUNCTION("""COMPUTED_VALUE"""),51.0)</f>
        <v>51</v>
      </c>
      <c r="F42" s="1">
        <f>IFERROR(__xludf.DUMMYFUNCTION("""COMPUTED_VALUE"""),55.0)</f>
        <v>55</v>
      </c>
      <c r="G42" s="1">
        <f>IFERROR(__xludf.DUMMYFUNCTION("""COMPUTED_VALUE"""),58.0)</f>
        <v>58</v>
      </c>
      <c r="H42" s="1">
        <f>IFERROR(__xludf.DUMMYFUNCTION("""COMPUTED_VALUE"""),59.0)</f>
        <v>59</v>
      </c>
      <c r="I42" s="1">
        <f>IFERROR(__xludf.DUMMYFUNCTION("""COMPUTED_VALUE"""),58.0)</f>
        <v>58</v>
      </c>
      <c r="J42" s="1" t="b">
        <f t="array" ref="J42">IF(NOT(H42=""),AND(C42:H42&gt;B42:G42),IF(NOT(G42=""),AND(C42:G42&gt;B42:F42),IF(NOT(F42=""),AND(C42:F42&gt;B42:E42),AND(C42:E42&gt;B42:D42))))</f>
        <v>0</v>
      </c>
      <c r="K42" s="1" t="b">
        <f t="array" ref="K42">IF(NOT(H42=""),AND(C42:H42&lt;B42:G42),IF(NOT(G42=""),AND(C42:G42&lt;B42:F42),IF(NOT(F42=""),AND(C42:F42&lt;B42:E42),AND(C42:E42&lt;B42:D42))))</f>
        <v>0</v>
      </c>
      <c r="L42" s="1" t="b">
        <f t="array" ref="L42">IF(NOT(H42=""),AND(AND(ABS(C42:H42-B42:G42)&gt;0),AND(ABS(C42:H42-B42:G42)&lt;4)),IF(NOT(G42=""),AND(AND(ABS(C42:G42-B42:F42)&gt;0),AND(ABS(C42:G42-B42:F42)&lt;4)),IF(NOT(F42=""),AND(AND(ABS(C42:F42-B42:E42)&gt;0),AND(ABS(C42:F42-B42:E42)&lt;4)),AND(AND(ABS(C42:E42-B42:D42)&gt;0),AND(ABS(C42:E42-B42:D42)&lt;4)))))</f>
        <v>0</v>
      </c>
      <c r="M42" s="1" t="b">
        <f t="shared" si="1"/>
        <v>0</v>
      </c>
    </row>
    <row r="43" ht="15.75" customHeight="1">
      <c r="A43" s="1" t="s">
        <v>52</v>
      </c>
      <c r="B43" s="1">
        <f>IFERROR(__xludf.DUMMYFUNCTION("SPLIT(A43,"" "")"),74.0)</f>
        <v>74</v>
      </c>
      <c r="C43" s="1">
        <f>IFERROR(__xludf.DUMMYFUNCTION("""COMPUTED_VALUE"""),73.0)</f>
        <v>73</v>
      </c>
      <c r="D43" s="1">
        <f>IFERROR(__xludf.DUMMYFUNCTION("""COMPUTED_VALUE"""),77.0)</f>
        <v>77</v>
      </c>
      <c r="E43" s="1">
        <f>IFERROR(__xludf.DUMMYFUNCTION("""COMPUTED_VALUE"""),79.0)</f>
        <v>79</v>
      </c>
      <c r="F43" s="1">
        <f>IFERROR(__xludf.DUMMYFUNCTION("""COMPUTED_VALUE"""),80.0)</f>
        <v>80</v>
      </c>
      <c r="G43" s="1">
        <f>IFERROR(__xludf.DUMMYFUNCTION("""COMPUTED_VALUE"""),82.0)</f>
        <v>82</v>
      </c>
      <c r="H43" s="2">
        <f>IFERROR(__xludf.DUMMYFUNCTION("""COMPUTED_VALUE"""),82.0)</f>
        <v>82</v>
      </c>
      <c r="J43" s="1" t="b">
        <f t="array" ref="J43">IF(NOT(H43=""),AND(C43:H43&gt;B43:G43),IF(NOT(G43=""),AND(C43:G43&gt;B43:F43),IF(NOT(F43=""),AND(C43:F43&gt;B43:E43),AND(C43:E43&gt;B43:D43))))</f>
        <v>0</v>
      </c>
      <c r="K43" s="1" t="b">
        <f t="array" ref="K43">IF(NOT(H43=""),AND(C43:H43&lt;B43:G43),IF(NOT(G43=""),AND(C43:G43&lt;B43:F43),IF(NOT(F43=""),AND(C43:F43&lt;B43:E43),AND(C43:E43&lt;B43:D43))))</f>
        <v>0</v>
      </c>
      <c r="L43" s="1" t="b">
        <f t="array" ref="L43">IF(NOT(H43=""),AND(AND(ABS(C43:H43-B43:G43)&gt;0),AND(ABS(C43:H43-B43:G43)&lt;4)),IF(NOT(G43=""),AND(AND(ABS(C43:G43-B43:F43)&gt;0),AND(ABS(C43:G43-B43:F43)&lt;4)),IF(NOT(F43=""),AND(AND(ABS(C43:F43-B43:E43)&gt;0),AND(ABS(C43:F43-B43:E43)&lt;4)),AND(AND(ABS(C43:E43-B43:D43)&gt;0),AND(ABS(C43:E43-B43:D43)&lt;4)))))</f>
        <v>0</v>
      </c>
      <c r="M43" s="1" t="b">
        <f t="shared" si="1"/>
        <v>0</v>
      </c>
    </row>
    <row r="44" ht="15.75" customHeight="1">
      <c r="A44" s="1" t="s">
        <v>53</v>
      </c>
      <c r="B44" s="1">
        <f>IFERROR(__xludf.DUMMYFUNCTION("SPLIT(A44,"" "")"),73.0)</f>
        <v>73</v>
      </c>
      <c r="C44" s="1">
        <f>IFERROR(__xludf.DUMMYFUNCTION("""COMPUTED_VALUE"""),71.0)</f>
        <v>71</v>
      </c>
      <c r="D44" s="1">
        <f>IFERROR(__xludf.DUMMYFUNCTION("""COMPUTED_VALUE"""),72.0)</f>
        <v>72</v>
      </c>
      <c r="E44" s="1">
        <f>IFERROR(__xludf.DUMMYFUNCTION("""COMPUTED_VALUE"""),76.0)</f>
        <v>76</v>
      </c>
      <c r="F44" s="1">
        <f>IFERROR(__xludf.DUMMYFUNCTION("""COMPUTED_VALUE"""),78.0)</f>
        <v>78</v>
      </c>
      <c r="G44" s="1">
        <f>IFERROR(__xludf.DUMMYFUNCTION("""COMPUTED_VALUE"""),79.0)</f>
        <v>79</v>
      </c>
      <c r="H44" s="2">
        <f>IFERROR(__xludf.DUMMYFUNCTION("""COMPUTED_VALUE"""),83.0)</f>
        <v>83</v>
      </c>
      <c r="J44" s="1" t="b">
        <f t="array" ref="J44">IF(NOT(H44=""),AND(C44:H44&gt;B44:G44),IF(NOT(G44=""),AND(C44:G44&gt;B44:F44),IF(NOT(F44=""),AND(C44:F44&gt;B44:E44),AND(C44:E44&gt;B44:D44))))</f>
        <v>0</v>
      </c>
      <c r="K44" s="1" t="b">
        <f t="array" ref="K44">IF(NOT(H44=""),AND(C44:H44&lt;B44:G44),IF(NOT(G44=""),AND(C44:G44&lt;B44:F44),IF(NOT(F44=""),AND(C44:F44&lt;B44:E44),AND(C44:E44&lt;B44:D44))))</f>
        <v>0</v>
      </c>
      <c r="L44" s="1" t="b">
        <f t="array" ref="L44">IF(NOT(H44=""),AND(AND(ABS(C44:H44-B44:G44)&gt;0),AND(ABS(C44:H44-B44:G44)&lt;4)),IF(NOT(G44=""),AND(AND(ABS(C44:G44-B44:F44)&gt;0),AND(ABS(C44:G44-B44:F44)&lt;4)),IF(NOT(F44=""),AND(AND(ABS(C44:F44-B44:E44)&gt;0),AND(ABS(C44:F44-B44:E44)&lt;4)),AND(AND(ABS(C44:E44-B44:D44)&gt;0),AND(ABS(C44:E44-B44:D44)&lt;4)))))</f>
        <v>0</v>
      </c>
      <c r="M44" s="1" t="b">
        <f t="shared" si="1"/>
        <v>0</v>
      </c>
    </row>
    <row r="45" ht="15.75" customHeight="1">
      <c r="A45" s="1" t="s">
        <v>54</v>
      </c>
      <c r="B45" s="1">
        <f>IFERROR(__xludf.DUMMYFUNCTION("SPLIT(A45,"" "")"),80.0)</f>
        <v>80</v>
      </c>
      <c r="C45" s="1">
        <f>IFERROR(__xludf.DUMMYFUNCTION("""COMPUTED_VALUE"""),79.0)</f>
        <v>79</v>
      </c>
      <c r="D45" s="1">
        <f>IFERROR(__xludf.DUMMYFUNCTION("""COMPUTED_VALUE"""),80.0)</f>
        <v>80</v>
      </c>
      <c r="E45" s="1">
        <f>IFERROR(__xludf.DUMMYFUNCTION("""COMPUTED_VALUE"""),84.0)</f>
        <v>84</v>
      </c>
      <c r="F45" s="1">
        <f>IFERROR(__xludf.DUMMYFUNCTION("""COMPUTED_VALUE"""),90.0)</f>
        <v>90</v>
      </c>
      <c r="J45" s="1" t="b">
        <f t="array" ref="J45">IF(NOT(H45=""),AND(C45:H45&gt;B45:G45),IF(NOT(G45=""),AND(C45:G45&gt;B45:F45),IF(NOT(F45=""),AND(C45:F45&gt;B45:E45),AND(C45:E45&gt;B45:D45))))</f>
        <v>0</v>
      </c>
      <c r="K45" s="1" t="b">
        <f t="array" ref="K45">IF(NOT(H45=""),AND(C45:H45&lt;B45:G45),IF(NOT(G45=""),AND(C45:G45&lt;B45:F45),IF(NOT(F45=""),AND(C45:F45&lt;B45:E45),AND(C45:E45&lt;B45:D45))))</f>
        <v>0</v>
      </c>
      <c r="L45" s="1" t="b">
        <f t="array" ref="L45">IF(NOT(H45=""),AND(AND(ABS(C45:H45-B45:G45)&gt;0),AND(ABS(C45:H45-B45:G45)&lt;4)),IF(NOT(G45=""),AND(AND(ABS(C45:G45-B45:F45)&gt;0),AND(ABS(C45:G45-B45:F45)&lt;4)),IF(NOT(F45=""),AND(AND(ABS(C45:F45-B45:E45)&gt;0),AND(ABS(C45:F45-B45:E45)&lt;4)),AND(AND(ABS(C45:E45-B45:D45)&gt;0),AND(ABS(C45:E45-B45:D45)&lt;4)))))</f>
        <v>0</v>
      </c>
      <c r="M45" s="1" t="b">
        <f t="shared" si="1"/>
        <v>0</v>
      </c>
    </row>
    <row r="46" ht="15.75" customHeight="1">
      <c r="A46" s="1" t="s">
        <v>55</v>
      </c>
      <c r="B46" s="1">
        <f>IFERROR(__xludf.DUMMYFUNCTION("SPLIT(A46,"" "")"),45.0)</f>
        <v>45</v>
      </c>
      <c r="C46" s="1">
        <f>IFERROR(__xludf.DUMMYFUNCTION("""COMPUTED_VALUE"""),43.0)</f>
        <v>43</v>
      </c>
      <c r="D46" s="1">
        <f>IFERROR(__xludf.DUMMYFUNCTION("""COMPUTED_VALUE"""),50.0)</f>
        <v>50</v>
      </c>
      <c r="E46" s="1">
        <f>IFERROR(__xludf.DUMMYFUNCTION("""COMPUTED_VALUE"""),53.0)</f>
        <v>53</v>
      </c>
      <c r="F46" s="1">
        <f>IFERROR(__xludf.DUMMYFUNCTION("""COMPUTED_VALUE"""),56.0)</f>
        <v>56</v>
      </c>
      <c r="G46" s="2">
        <f>IFERROR(__xludf.DUMMYFUNCTION("""COMPUTED_VALUE"""),57.0)</f>
        <v>57</v>
      </c>
      <c r="J46" s="1" t="b">
        <f t="array" ref="J46">IF(NOT(H46=""),AND(C46:H46&gt;B46:G46),IF(NOT(G46=""),AND(C46:G46&gt;B46:F46),IF(NOT(F46=""),AND(C46:F46&gt;B46:E46),AND(C46:E46&gt;B46:D46))))</f>
        <v>0</v>
      </c>
      <c r="K46" s="1" t="b">
        <f t="array" ref="K46">IF(NOT(H46=""),AND(C46:H46&lt;B46:G46),IF(NOT(G46=""),AND(C46:G46&lt;B46:F46),IF(NOT(F46=""),AND(C46:F46&lt;B46:E46),AND(C46:E46&lt;B46:D46))))</f>
        <v>0</v>
      </c>
      <c r="L46" s="1" t="b">
        <f t="array" ref="L46">IF(NOT(H46=""),AND(AND(ABS(C46:H46-B46:G46)&gt;0),AND(ABS(C46:H46-B46:G46)&lt;4)),IF(NOT(G46=""),AND(AND(ABS(C46:G46-B46:F46)&gt;0),AND(ABS(C46:G46-B46:F46)&lt;4)),IF(NOT(F46=""),AND(AND(ABS(C46:F46-B46:E46)&gt;0),AND(ABS(C46:F46-B46:E46)&lt;4)),AND(AND(ABS(C46:E46-B46:D46)&gt;0),AND(ABS(C46:E46-B46:D46)&lt;4)))))</f>
        <v>0</v>
      </c>
      <c r="M46" s="1" t="b">
        <f t="shared" si="1"/>
        <v>0</v>
      </c>
    </row>
    <row r="47" ht="15.75" customHeight="1">
      <c r="A47" s="1" t="s">
        <v>56</v>
      </c>
      <c r="B47" s="1">
        <f>IFERROR(__xludf.DUMMYFUNCTION("SPLIT(A47,"" "")"),70.0)</f>
        <v>70</v>
      </c>
      <c r="C47" s="1">
        <f>IFERROR(__xludf.DUMMYFUNCTION("""COMPUTED_VALUE"""),67.0)</f>
        <v>67</v>
      </c>
      <c r="D47" s="1">
        <f>IFERROR(__xludf.DUMMYFUNCTION("""COMPUTED_VALUE"""),74.0)</f>
        <v>74</v>
      </c>
      <c r="E47" s="1">
        <f>IFERROR(__xludf.DUMMYFUNCTION("""COMPUTED_VALUE"""),76.0)</f>
        <v>76</v>
      </c>
      <c r="F47" s="1">
        <f>IFERROR(__xludf.DUMMYFUNCTION("""COMPUTED_VALUE"""),75.0)</f>
        <v>75</v>
      </c>
      <c r="J47" s="1" t="b">
        <f t="array" ref="J47">IF(NOT(H47=""),AND(C47:H47&gt;B47:G47),IF(NOT(G47=""),AND(C47:G47&gt;B47:F47),IF(NOT(F47=""),AND(C47:F47&gt;B47:E47),AND(C47:E47&gt;B47:D47))))</f>
        <v>0</v>
      </c>
      <c r="K47" s="1" t="b">
        <f t="array" ref="K47">IF(NOT(H47=""),AND(C47:H47&lt;B47:G47),IF(NOT(G47=""),AND(C47:G47&lt;B47:F47),IF(NOT(F47=""),AND(C47:F47&lt;B47:E47),AND(C47:E47&lt;B47:D47))))</f>
        <v>0</v>
      </c>
      <c r="L47" s="1" t="b">
        <f t="array" ref="L47">IF(NOT(H47=""),AND(AND(ABS(C47:H47-B47:G47)&gt;0),AND(ABS(C47:H47-B47:G47)&lt;4)),IF(NOT(G47=""),AND(AND(ABS(C47:G47-B47:F47)&gt;0),AND(ABS(C47:G47-B47:F47)&lt;4)),IF(NOT(F47=""),AND(AND(ABS(C47:F47-B47:E47)&gt;0),AND(ABS(C47:F47-B47:E47)&lt;4)),AND(AND(ABS(C47:E47-B47:D47)&gt;0),AND(ABS(C47:E47-B47:D47)&lt;4)))))</f>
        <v>0</v>
      </c>
      <c r="M47" s="1" t="b">
        <f t="shared" si="1"/>
        <v>0</v>
      </c>
    </row>
    <row r="48" ht="15.75" customHeight="1">
      <c r="A48" s="1" t="s">
        <v>57</v>
      </c>
      <c r="B48" s="1">
        <f>IFERROR(__xludf.DUMMYFUNCTION("SPLIT(A48,"" "")"),19.0)</f>
        <v>19</v>
      </c>
      <c r="C48" s="1">
        <f>IFERROR(__xludf.DUMMYFUNCTION("""COMPUTED_VALUE"""),18.0)</f>
        <v>18</v>
      </c>
      <c r="D48" s="1">
        <f>IFERROR(__xludf.DUMMYFUNCTION("""COMPUTED_VALUE"""),24.0)</f>
        <v>24</v>
      </c>
      <c r="E48" s="1">
        <f>IFERROR(__xludf.DUMMYFUNCTION("""COMPUTED_VALUE"""),26.0)</f>
        <v>26</v>
      </c>
      <c r="F48" s="1">
        <f>IFERROR(__xludf.DUMMYFUNCTION("""COMPUTED_VALUE"""),26.0)</f>
        <v>26</v>
      </c>
      <c r="J48" s="1" t="b">
        <f t="array" ref="J48">IF(NOT(H48=""),AND(C48:H48&gt;B48:G48),IF(NOT(G48=""),AND(C48:G48&gt;B48:F48),IF(NOT(F48=""),AND(C48:F48&gt;B48:E48),AND(C48:E48&gt;B48:D48))))</f>
        <v>0</v>
      </c>
      <c r="K48" s="1" t="b">
        <f t="array" ref="K48">IF(NOT(H48=""),AND(C48:H48&lt;B48:G48),IF(NOT(G48=""),AND(C48:G48&lt;B48:F48),IF(NOT(F48=""),AND(C48:F48&lt;B48:E48),AND(C48:E48&lt;B48:D48))))</f>
        <v>0</v>
      </c>
      <c r="L48" s="1" t="b">
        <f t="array" ref="L48">IF(NOT(H48=""),AND(AND(ABS(C48:H48-B48:G48)&gt;0),AND(ABS(C48:H48-B48:G48)&lt;4)),IF(NOT(G48=""),AND(AND(ABS(C48:G48-B48:F48)&gt;0),AND(ABS(C48:G48-B48:F48)&lt;4)),IF(NOT(F48=""),AND(AND(ABS(C48:F48-B48:E48)&gt;0),AND(ABS(C48:F48-B48:E48)&lt;4)),AND(AND(ABS(C48:E48-B48:D48)&gt;0),AND(ABS(C48:E48-B48:D48)&lt;4)))))</f>
        <v>0</v>
      </c>
      <c r="M48" s="1" t="b">
        <f t="shared" si="1"/>
        <v>0</v>
      </c>
    </row>
    <row r="49" ht="15.75" customHeight="1">
      <c r="A49" s="1" t="s">
        <v>58</v>
      </c>
      <c r="B49" s="1">
        <f>IFERROR(__xludf.DUMMYFUNCTION("SPLIT(A49,"" "")"),37.0)</f>
        <v>37</v>
      </c>
      <c r="C49" s="1">
        <f>IFERROR(__xludf.DUMMYFUNCTION("""COMPUTED_VALUE"""),35.0)</f>
        <v>35</v>
      </c>
      <c r="D49" s="1">
        <f>IFERROR(__xludf.DUMMYFUNCTION("""COMPUTED_VALUE"""),42.0)</f>
        <v>42</v>
      </c>
      <c r="E49" s="1">
        <f>IFERROR(__xludf.DUMMYFUNCTION("""COMPUTED_VALUE"""),44.0)</f>
        <v>44</v>
      </c>
      <c r="F49" s="1">
        <f>IFERROR(__xludf.DUMMYFUNCTION("""COMPUTED_VALUE"""),48.0)</f>
        <v>48</v>
      </c>
      <c r="J49" s="1" t="b">
        <f t="array" ref="J49">IF(NOT(H49=""),AND(C49:H49&gt;B49:G49),IF(NOT(G49=""),AND(C49:G49&gt;B49:F49),IF(NOT(F49=""),AND(C49:F49&gt;B49:E49),AND(C49:E49&gt;B49:D49))))</f>
        <v>0</v>
      </c>
      <c r="K49" s="1" t="b">
        <f t="array" ref="K49">IF(NOT(H49=""),AND(C49:H49&lt;B49:G49),IF(NOT(G49=""),AND(C49:G49&lt;B49:F49),IF(NOT(F49=""),AND(C49:F49&lt;B49:E49),AND(C49:E49&lt;B49:D49))))</f>
        <v>0</v>
      </c>
      <c r="L49" s="1" t="b">
        <f t="array" ref="L49">IF(NOT(H49=""),AND(AND(ABS(C49:H49-B49:G49)&gt;0),AND(ABS(C49:H49-B49:G49)&lt;4)),IF(NOT(G49=""),AND(AND(ABS(C49:G49-B49:F49)&gt;0),AND(ABS(C49:G49-B49:F49)&lt;4)),IF(NOT(F49=""),AND(AND(ABS(C49:F49-B49:E49)&gt;0),AND(ABS(C49:F49-B49:E49)&lt;4)),AND(AND(ABS(C49:E49-B49:D49)&gt;0),AND(ABS(C49:E49-B49:D49)&lt;4)))))</f>
        <v>0</v>
      </c>
      <c r="M49" s="1" t="b">
        <f t="shared" si="1"/>
        <v>0</v>
      </c>
    </row>
    <row r="50" ht="15.75" customHeight="1">
      <c r="A50" s="1" t="s">
        <v>59</v>
      </c>
      <c r="B50" s="1">
        <f>IFERROR(__xludf.DUMMYFUNCTION("SPLIT(A50,"" "")"),56.0)</f>
        <v>56</v>
      </c>
      <c r="C50" s="1">
        <f>IFERROR(__xludf.DUMMYFUNCTION("""COMPUTED_VALUE"""),54.0)</f>
        <v>54</v>
      </c>
      <c r="D50" s="1">
        <f>IFERROR(__xludf.DUMMYFUNCTION("""COMPUTED_VALUE"""),56.0)</f>
        <v>56</v>
      </c>
      <c r="E50" s="1">
        <f>IFERROR(__xludf.DUMMYFUNCTION("""COMPUTED_VALUE"""),62.0)</f>
        <v>62</v>
      </c>
      <c r="F50" s="1">
        <f>IFERROR(__xludf.DUMMYFUNCTION("""COMPUTED_VALUE"""),67.0)</f>
        <v>67</v>
      </c>
      <c r="J50" s="1" t="b">
        <f t="array" ref="J50">IF(NOT(H50=""),AND(C50:H50&gt;B50:G50),IF(NOT(G50=""),AND(C50:G50&gt;B50:F50),IF(NOT(F50=""),AND(C50:F50&gt;B50:E50),AND(C50:E50&gt;B50:D50))))</f>
        <v>0</v>
      </c>
      <c r="K50" s="1" t="b">
        <f t="array" ref="K50">IF(NOT(H50=""),AND(C50:H50&lt;B50:G50),IF(NOT(G50=""),AND(C50:G50&lt;B50:F50),IF(NOT(F50=""),AND(C50:F50&lt;B50:E50),AND(C50:E50&lt;B50:D50))))</f>
        <v>0</v>
      </c>
      <c r="L50" s="1" t="b">
        <f t="array" ref="L50">IF(NOT(H50=""),AND(AND(ABS(C50:H50-B50:G50)&gt;0),AND(ABS(C50:H50-B50:G50)&lt;4)),IF(NOT(G50=""),AND(AND(ABS(C50:G50-B50:F50)&gt;0),AND(ABS(C50:G50-B50:F50)&lt;4)),IF(NOT(F50=""),AND(AND(ABS(C50:F50-B50:E50)&gt;0),AND(ABS(C50:F50-B50:E50)&lt;4)),AND(AND(ABS(C50:E50-B50:D50)&gt;0),AND(ABS(C50:E50-B50:D50)&lt;4)))))</f>
        <v>0</v>
      </c>
      <c r="M50" s="1" t="b">
        <f t="shared" si="1"/>
        <v>0</v>
      </c>
    </row>
    <row r="51" ht="15.75" customHeight="1">
      <c r="A51" s="1" t="s">
        <v>60</v>
      </c>
      <c r="B51" s="1">
        <f>IFERROR(__xludf.DUMMYFUNCTION("SPLIT(A51,"" "")"),74.0)</f>
        <v>74</v>
      </c>
      <c r="C51" s="1">
        <f>IFERROR(__xludf.DUMMYFUNCTION("""COMPUTED_VALUE"""),74.0)</f>
        <v>74</v>
      </c>
      <c r="D51" s="1">
        <f>IFERROR(__xludf.DUMMYFUNCTION("""COMPUTED_VALUE"""),75.0)</f>
        <v>75</v>
      </c>
      <c r="E51" s="1">
        <f>IFERROR(__xludf.DUMMYFUNCTION("""COMPUTED_VALUE"""),76.0)</f>
        <v>76</v>
      </c>
      <c r="F51" s="1">
        <f>IFERROR(__xludf.DUMMYFUNCTION("""COMPUTED_VALUE"""),79.0)</f>
        <v>79</v>
      </c>
      <c r="J51" s="1" t="b">
        <f t="array" ref="J51">IF(NOT(H51=""),AND(C51:H51&gt;B51:G51),IF(NOT(G51=""),AND(C51:G51&gt;B51:F51),IF(NOT(F51=""),AND(C51:F51&gt;B51:E51),AND(C51:E51&gt;B51:D51))))</f>
        <v>0</v>
      </c>
      <c r="K51" s="1" t="b">
        <f t="array" ref="K51">IF(NOT(H51=""),AND(C51:H51&lt;B51:G51),IF(NOT(G51=""),AND(C51:G51&lt;B51:F51),IF(NOT(F51=""),AND(C51:F51&lt;B51:E51),AND(C51:E51&lt;B51:D51))))</f>
        <v>0</v>
      </c>
      <c r="L51" s="1" t="b">
        <f t="array" ref="L51">IF(NOT(H51=""),AND(AND(ABS(C51:H51-B51:G51)&gt;0),AND(ABS(C51:H51-B51:G51)&lt;4)),IF(NOT(G51=""),AND(AND(ABS(C51:G51-B51:F51)&gt;0),AND(ABS(C51:G51-B51:F51)&lt;4)),IF(NOT(F51=""),AND(AND(ABS(C51:F51-B51:E51)&gt;0),AND(ABS(C51:F51-B51:E51)&lt;4)),AND(AND(ABS(C51:E51-B51:D51)&gt;0),AND(ABS(C51:E51-B51:D51)&lt;4)))))</f>
        <v>0</v>
      </c>
      <c r="M51" s="1" t="b">
        <f t="shared" si="1"/>
        <v>0</v>
      </c>
    </row>
    <row r="52" ht="15.75" customHeight="1">
      <c r="A52" s="1" t="s">
        <v>61</v>
      </c>
      <c r="B52" s="1">
        <f>IFERROR(__xludf.DUMMYFUNCTION("SPLIT(A52,"" "")"),46.0)</f>
        <v>46</v>
      </c>
      <c r="C52" s="1">
        <f>IFERROR(__xludf.DUMMYFUNCTION("""COMPUTED_VALUE"""),46.0)</f>
        <v>46</v>
      </c>
      <c r="D52" s="1">
        <f>IFERROR(__xludf.DUMMYFUNCTION("""COMPUTED_VALUE"""),48.0)</f>
        <v>48</v>
      </c>
      <c r="E52" s="1">
        <f>IFERROR(__xludf.DUMMYFUNCTION("""COMPUTED_VALUE"""),50.0)</f>
        <v>50</v>
      </c>
      <c r="F52" s="1">
        <f>IFERROR(__xludf.DUMMYFUNCTION("""COMPUTED_VALUE"""),52.0)</f>
        <v>52</v>
      </c>
      <c r="G52" s="1">
        <f>IFERROR(__xludf.DUMMYFUNCTION("""COMPUTED_VALUE"""),53.0)</f>
        <v>53</v>
      </c>
      <c r="H52" s="1">
        <f>IFERROR(__xludf.DUMMYFUNCTION("""COMPUTED_VALUE"""),55.0)</f>
        <v>55</v>
      </c>
      <c r="I52" s="1">
        <f>IFERROR(__xludf.DUMMYFUNCTION("""COMPUTED_VALUE"""),53.0)</f>
        <v>53</v>
      </c>
      <c r="J52" s="1" t="b">
        <f t="array" ref="J52">IF(NOT(H52=""),AND(C52:H52&gt;B52:G52),IF(NOT(G52=""),AND(C52:G52&gt;B52:F52),IF(NOT(F52=""),AND(C52:F52&gt;B52:E52),AND(C52:E52&gt;B52:D52))))</f>
        <v>0</v>
      </c>
      <c r="K52" s="1" t="b">
        <f t="array" ref="K52">IF(NOT(H52=""),AND(C52:H52&lt;B52:G52),IF(NOT(G52=""),AND(C52:G52&lt;B52:F52),IF(NOT(F52=""),AND(C52:F52&lt;B52:E52),AND(C52:E52&lt;B52:D52))))</f>
        <v>0</v>
      </c>
      <c r="L52" s="1" t="b">
        <f t="array" ref="L52">IF(NOT(H52=""),AND(AND(ABS(C52:H52-B52:G52)&gt;0),AND(ABS(C52:H52-B52:G52)&lt;4)),IF(NOT(G52=""),AND(AND(ABS(C52:G52-B52:F52)&gt;0),AND(ABS(C52:G52-B52:F52)&lt;4)),IF(NOT(F52=""),AND(AND(ABS(C52:F52-B52:E52)&gt;0),AND(ABS(C52:F52-B52:E52)&lt;4)),AND(AND(ABS(C52:E52-B52:D52)&gt;0),AND(ABS(C52:E52-B52:D52)&lt;4)))))</f>
        <v>0</v>
      </c>
      <c r="M52" s="1" t="b">
        <f t="shared" si="1"/>
        <v>0</v>
      </c>
    </row>
    <row r="53" ht="15.75" customHeight="1">
      <c r="A53" s="1" t="s">
        <v>62</v>
      </c>
      <c r="B53" s="1">
        <f>IFERROR(__xludf.DUMMYFUNCTION("SPLIT(A53,"" "")"),96.0)</f>
        <v>96</v>
      </c>
      <c r="C53" s="1">
        <f>IFERROR(__xludf.DUMMYFUNCTION("""COMPUTED_VALUE"""),96.0)</f>
        <v>96</v>
      </c>
      <c r="D53" s="1">
        <f>IFERROR(__xludf.DUMMYFUNCTION("""COMPUTED_VALUE"""),97.0)</f>
        <v>97</v>
      </c>
      <c r="E53" s="1">
        <f>IFERROR(__xludf.DUMMYFUNCTION("""COMPUTED_VALUE"""),98.0)</f>
        <v>98</v>
      </c>
      <c r="F53" s="1">
        <f>IFERROR(__xludf.DUMMYFUNCTION("""COMPUTED_VALUE"""),98.0)</f>
        <v>98</v>
      </c>
      <c r="J53" s="1" t="b">
        <f t="array" ref="J53">IF(NOT(H53=""),AND(C53:H53&gt;B53:G53),IF(NOT(G53=""),AND(C53:G53&gt;B53:F53),IF(NOT(F53=""),AND(C53:F53&gt;B53:E53),AND(C53:E53&gt;B53:D53))))</f>
        <v>0</v>
      </c>
      <c r="K53" s="1" t="b">
        <f t="array" ref="K53">IF(NOT(H53=""),AND(C53:H53&lt;B53:G53),IF(NOT(G53=""),AND(C53:G53&lt;B53:F53),IF(NOT(F53=""),AND(C53:F53&lt;B53:E53),AND(C53:E53&lt;B53:D53))))</f>
        <v>0</v>
      </c>
      <c r="L53" s="1" t="b">
        <f t="array" ref="L53">IF(NOT(H53=""),AND(AND(ABS(C53:H53-B53:G53)&gt;0),AND(ABS(C53:H53-B53:G53)&lt;4)),IF(NOT(G53=""),AND(AND(ABS(C53:G53-B53:F53)&gt;0),AND(ABS(C53:G53-B53:F53)&lt;4)),IF(NOT(F53=""),AND(AND(ABS(C53:F53-B53:E53)&gt;0),AND(ABS(C53:F53-B53:E53)&lt;4)),AND(AND(ABS(C53:E53-B53:D53)&gt;0),AND(ABS(C53:E53-B53:D53)&lt;4)))))</f>
        <v>0</v>
      </c>
      <c r="M53" s="1" t="b">
        <f t="shared" si="1"/>
        <v>0</v>
      </c>
    </row>
    <row r="54" ht="15.75" customHeight="1">
      <c r="A54" s="1" t="s">
        <v>63</v>
      </c>
      <c r="B54" s="1">
        <f>IFERROR(__xludf.DUMMYFUNCTION("SPLIT(A54,"" "")"),7.0)</f>
        <v>7</v>
      </c>
      <c r="C54" s="1">
        <f>IFERROR(__xludf.DUMMYFUNCTION("""COMPUTED_VALUE"""),7.0)</f>
        <v>7</v>
      </c>
      <c r="D54" s="1">
        <f>IFERROR(__xludf.DUMMYFUNCTION("""COMPUTED_VALUE"""),8.0)</f>
        <v>8</v>
      </c>
      <c r="E54" s="1">
        <f>IFERROR(__xludf.DUMMYFUNCTION("""COMPUTED_VALUE"""),10.0)</f>
        <v>10</v>
      </c>
      <c r="F54" s="1">
        <f>IFERROR(__xludf.DUMMYFUNCTION("""COMPUTED_VALUE"""),11.0)</f>
        <v>11</v>
      </c>
      <c r="G54" s="2">
        <f>IFERROR(__xludf.DUMMYFUNCTION("""COMPUTED_VALUE"""),15.0)</f>
        <v>15</v>
      </c>
      <c r="J54" s="1" t="b">
        <f t="array" ref="J54">IF(NOT(H54=""),AND(C54:H54&gt;B54:G54),IF(NOT(G54=""),AND(C54:G54&gt;B54:F54),IF(NOT(F54=""),AND(C54:F54&gt;B54:E54),AND(C54:E54&gt;B54:D54))))</f>
        <v>0</v>
      </c>
      <c r="K54" s="1" t="b">
        <f t="array" ref="K54">IF(NOT(H54=""),AND(C54:H54&lt;B54:G54),IF(NOT(G54=""),AND(C54:G54&lt;B54:F54),IF(NOT(F54=""),AND(C54:F54&lt;B54:E54),AND(C54:E54&lt;B54:D54))))</f>
        <v>0</v>
      </c>
      <c r="L54" s="1" t="b">
        <f t="array" ref="L54">IF(NOT(H54=""),AND(AND(ABS(C54:H54-B54:G54)&gt;0),AND(ABS(C54:H54-B54:G54)&lt;4)),IF(NOT(G54=""),AND(AND(ABS(C54:G54-B54:F54)&gt;0),AND(ABS(C54:G54-B54:F54)&lt;4)),IF(NOT(F54=""),AND(AND(ABS(C54:F54-B54:E54)&gt;0),AND(ABS(C54:F54-B54:E54)&lt;4)),AND(AND(ABS(C54:E54-B54:D54)&gt;0),AND(ABS(C54:E54-B54:D54)&lt;4)))))</f>
        <v>0</v>
      </c>
      <c r="M54" s="1" t="b">
        <f t="shared" si="1"/>
        <v>0</v>
      </c>
    </row>
    <row r="55" ht="15.75" customHeight="1">
      <c r="A55" s="1" t="s">
        <v>64</v>
      </c>
      <c r="B55" s="1">
        <f>IFERROR(__xludf.DUMMYFUNCTION("SPLIT(A55,"" "")"),31.0)</f>
        <v>31</v>
      </c>
      <c r="C55" s="1">
        <f>IFERROR(__xludf.DUMMYFUNCTION("""COMPUTED_VALUE"""),31.0)</f>
        <v>31</v>
      </c>
      <c r="D55" s="1">
        <f>IFERROR(__xludf.DUMMYFUNCTION("""COMPUTED_VALUE"""),32.0)</f>
        <v>32</v>
      </c>
      <c r="E55" s="1">
        <f>IFERROR(__xludf.DUMMYFUNCTION("""COMPUTED_VALUE"""),35.0)</f>
        <v>35</v>
      </c>
      <c r="F55" s="1">
        <f>IFERROR(__xludf.DUMMYFUNCTION("""COMPUTED_VALUE"""),36.0)</f>
        <v>36</v>
      </c>
      <c r="G55" s="2">
        <f>IFERROR(__xludf.DUMMYFUNCTION("""COMPUTED_VALUE"""),42.0)</f>
        <v>42</v>
      </c>
      <c r="J55" s="1" t="b">
        <f t="array" ref="J55">IF(NOT(H55=""),AND(C55:H55&gt;B55:G55),IF(NOT(G55=""),AND(C55:G55&gt;B55:F55),IF(NOT(F55=""),AND(C55:F55&gt;B55:E55),AND(C55:E55&gt;B55:D55))))</f>
        <v>0</v>
      </c>
      <c r="K55" s="1" t="b">
        <f t="array" ref="K55">IF(NOT(H55=""),AND(C55:H55&lt;B55:G55),IF(NOT(G55=""),AND(C55:G55&lt;B55:F55),IF(NOT(F55=""),AND(C55:F55&lt;B55:E55),AND(C55:E55&lt;B55:D55))))</f>
        <v>0</v>
      </c>
      <c r="L55" s="1" t="b">
        <f t="array" ref="L55">IF(NOT(H55=""),AND(AND(ABS(C55:H55-B55:G55)&gt;0),AND(ABS(C55:H55-B55:G55)&lt;4)),IF(NOT(G55=""),AND(AND(ABS(C55:G55-B55:F55)&gt;0),AND(ABS(C55:G55-B55:F55)&lt;4)),IF(NOT(F55=""),AND(AND(ABS(C55:F55-B55:E55)&gt;0),AND(ABS(C55:F55-B55:E55)&lt;4)),AND(AND(ABS(C55:E55-B55:D55)&gt;0),AND(ABS(C55:E55-B55:D55)&lt;4)))))</f>
        <v>0</v>
      </c>
      <c r="M55" s="1" t="b">
        <f t="shared" si="1"/>
        <v>0</v>
      </c>
    </row>
    <row r="56" ht="15.75" customHeight="1">
      <c r="A56" s="1" t="s">
        <v>65</v>
      </c>
      <c r="B56" s="1">
        <f>IFERROR(__xludf.DUMMYFUNCTION("SPLIT(A56,"" "")"),45.0)</f>
        <v>45</v>
      </c>
      <c r="C56" s="1">
        <f>IFERROR(__xludf.DUMMYFUNCTION("""COMPUTED_VALUE"""),45.0)</f>
        <v>45</v>
      </c>
      <c r="D56" s="1">
        <f>IFERROR(__xludf.DUMMYFUNCTION("""COMPUTED_VALUE"""),43.0)</f>
        <v>43</v>
      </c>
      <c r="E56" s="1">
        <f>IFERROR(__xludf.DUMMYFUNCTION("""COMPUTED_VALUE"""),45.0)</f>
        <v>45</v>
      </c>
      <c r="F56" s="1">
        <f>IFERROR(__xludf.DUMMYFUNCTION("""COMPUTED_VALUE"""),47.0)</f>
        <v>47</v>
      </c>
      <c r="J56" s="1" t="b">
        <f t="array" ref="J56">IF(NOT(H56=""),AND(C56:H56&gt;B56:G56),IF(NOT(G56=""),AND(C56:G56&gt;B56:F56),IF(NOT(F56=""),AND(C56:F56&gt;B56:E56),AND(C56:E56&gt;B56:D56))))</f>
        <v>0</v>
      </c>
      <c r="K56" s="1" t="b">
        <f t="array" ref="K56">IF(NOT(H56=""),AND(C56:H56&lt;B56:G56),IF(NOT(G56=""),AND(C56:G56&lt;B56:F56),IF(NOT(F56=""),AND(C56:F56&lt;B56:E56),AND(C56:E56&lt;B56:D56))))</f>
        <v>0</v>
      </c>
      <c r="L56" s="1" t="b">
        <f t="array" ref="L56">IF(NOT(H56=""),AND(AND(ABS(C56:H56-B56:G56)&gt;0),AND(ABS(C56:H56-B56:G56)&lt;4)),IF(NOT(G56=""),AND(AND(ABS(C56:G56-B56:F56)&gt;0),AND(ABS(C56:G56-B56:F56)&lt;4)),IF(NOT(F56=""),AND(AND(ABS(C56:F56-B56:E56)&gt;0),AND(ABS(C56:F56-B56:E56)&lt;4)),AND(AND(ABS(C56:E56-B56:D56)&gt;0),AND(ABS(C56:E56-B56:D56)&lt;4)))))</f>
        <v>0</v>
      </c>
      <c r="M56" s="1" t="b">
        <f t="shared" si="1"/>
        <v>0</v>
      </c>
    </row>
    <row r="57" ht="15.75" customHeight="1">
      <c r="A57" s="1" t="s">
        <v>66</v>
      </c>
      <c r="B57" s="1">
        <f>IFERROR(__xludf.DUMMYFUNCTION("SPLIT(A57,"" "")"),44.0)</f>
        <v>44</v>
      </c>
      <c r="C57" s="1">
        <f>IFERROR(__xludf.DUMMYFUNCTION("""COMPUTED_VALUE"""),44.0)</f>
        <v>44</v>
      </c>
      <c r="D57" s="1">
        <f>IFERROR(__xludf.DUMMYFUNCTION("""COMPUTED_VALUE"""),43.0)</f>
        <v>43</v>
      </c>
      <c r="E57" s="1">
        <f>IFERROR(__xludf.DUMMYFUNCTION("""COMPUTED_VALUE"""),44.0)</f>
        <v>44</v>
      </c>
      <c r="F57" s="1">
        <f>IFERROR(__xludf.DUMMYFUNCTION("""COMPUTED_VALUE"""),42.0)</f>
        <v>42</v>
      </c>
      <c r="J57" s="1" t="b">
        <f t="array" ref="J57">IF(NOT(H57=""),AND(C57:H57&gt;B57:G57),IF(NOT(G57=""),AND(C57:G57&gt;B57:F57),IF(NOT(F57=""),AND(C57:F57&gt;B57:E57),AND(C57:E57&gt;B57:D57))))</f>
        <v>0</v>
      </c>
      <c r="K57" s="1" t="b">
        <f t="array" ref="K57">IF(NOT(H57=""),AND(C57:H57&lt;B57:G57),IF(NOT(G57=""),AND(C57:G57&lt;B57:F57),IF(NOT(F57=""),AND(C57:F57&lt;B57:E57),AND(C57:E57&lt;B57:D57))))</f>
        <v>0</v>
      </c>
      <c r="L57" s="1" t="b">
        <f t="array" ref="L57">IF(NOT(H57=""),AND(AND(ABS(C57:H57-B57:G57)&gt;0),AND(ABS(C57:H57-B57:G57)&lt;4)),IF(NOT(G57=""),AND(AND(ABS(C57:G57-B57:F57)&gt;0),AND(ABS(C57:G57-B57:F57)&lt;4)),IF(NOT(F57=""),AND(AND(ABS(C57:F57-B57:E57)&gt;0),AND(ABS(C57:F57-B57:E57)&lt;4)),AND(AND(ABS(C57:E57-B57:D57)&gt;0),AND(ABS(C57:E57-B57:D57)&lt;4)))))</f>
        <v>0</v>
      </c>
      <c r="M57" s="1" t="b">
        <f t="shared" si="1"/>
        <v>0</v>
      </c>
    </row>
    <row r="58" ht="15.75" customHeight="1">
      <c r="A58" s="1" t="s">
        <v>67</v>
      </c>
      <c r="B58" s="1">
        <f>IFERROR(__xludf.DUMMYFUNCTION("SPLIT(A58,"" "")"),8.0)</f>
        <v>8</v>
      </c>
      <c r="C58" s="1">
        <f>IFERROR(__xludf.DUMMYFUNCTION("""COMPUTED_VALUE"""),8.0)</f>
        <v>8</v>
      </c>
      <c r="D58" s="1">
        <f>IFERROR(__xludf.DUMMYFUNCTION("""COMPUTED_VALUE"""),10.0)</f>
        <v>10</v>
      </c>
      <c r="E58" s="1">
        <f>IFERROR(__xludf.DUMMYFUNCTION("""COMPUTED_VALUE"""),9.0)</f>
        <v>9</v>
      </c>
      <c r="F58" s="1">
        <f>IFERROR(__xludf.DUMMYFUNCTION("""COMPUTED_VALUE"""),11.0)</f>
        <v>11</v>
      </c>
      <c r="G58" s="1">
        <f>IFERROR(__xludf.DUMMYFUNCTION("""COMPUTED_VALUE"""),14.0)</f>
        <v>14</v>
      </c>
      <c r="H58" s="1">
        <f>IFERROR(__xludf.DUMMYFUNCTION("""COMPUTED_VALUE"""),17.0)</f>
        <v>17</v>
      </c>
      <c r="I58" s="1">
        <f>IFERROR(__xludf.DUMMYFUNCTION("""COMPUTED_VALUE"""),17.0)</f>
        <v>17</v>
      </c>
      <c r="J58" s="1" t="b">
        <f t="array" ref="J58">IF(NOT(H58=""),AND(C58:H58&gt;B58:G58),IF(NOT(G58=""),AND(C58:G58&gt;B58:F58),IF(NOT(F58=""),AND(C58:F58&gt;B58:E58),AND(C58:E58&gt;B58:D58))))</f>
        <v>0</v>
      </c>
      <c r="K58" s="1" t="b">
        <f t="array" ref="K58">IF(NOT(H58=""),AND(C58:H58&lt;B58:G58),IF(NOT(G58=""),AND(C58:G58&lt;B58:F58),IF(NOT(F58=""),AND(C58:F58&lt;B58:E58),AND(C58:E58&lt;B58:D58))))</f>
        <v>0</v>
      </c>
      <c r="L58" s="1" t="b">
        <f t="array" ref="L58">IF(NOT(H58=""),AND(AND(ABS(C58:H58-B58:G58)&gt;0),AND(ABS(C58:H58-B58:G58)&lt;4)),IF(NOT(G58=""),AND(AND(ABS(C58:G58-B58:F58)&gt;0),AND(ABS(C58:G58-B58:F58)&lt;4)),IF(NOT(F58=""),AND(AND(ABS(C58:F58-B58:E58)&gt;0),AND(ABS(C58:F58-B58:E58)&lt;4)),AND(AND(ABS(C58:E58-B58:D58)&gt;0),AND(ABS(C58:E58-B58:D58)&lt;4)))))</f>
        <v>0</v>
      </c>
      <c r="M58" s="1" t="b">
        <f t="shared" si="1"/>
        <v>0</v>
      </c>
    </row>
    <row r="59" ht="15.75" customHeight="1">
      <c r="A59" s="1" t="s">
        <v>68</v>
      </c>
      <c r="B59" s="1">
        <f>IFERROR(__xludf.DUMMYFUNCTION("SPLIT(A59,"" "")"),86.0)</f>
        <v>86</v>
      </c>
      <c r="C59" s="1">
        <f>IFERROR(__xludf.DUMMYFUNCTION("""COMPUTED_VALUE"""),86.0)</f>
        <v>86</v>
      </c>
      <c r="D59" s="1">
        <f>IFERROR(__xludf.DUMMYFUNCTION("""COMPUTED_VALUE"""),85.0)</f>
        <v>85</v>
      </c>
      <c r="E59" s="1">
        <f>IFERROR(__xludf.DUMMYFUNCTION("""COMPUTED_VALUE"""),88.0)</f>
        <v>88</v>
      </c>
      <c r="F59" s="1">
        <f>IFERROR(__xludf.DUMMYFUNCTION("""COMPUTED_VALUE"""),92.0)</f>
        <v>92</v>
      </c>
      <c r="J59" s="1" t="b">
        <f t="array" ref="J59">IF(NOT(H59=""),AND(C59:H59&gt;B59:G59),IF(NOT(G59=""),AND(C59:G59&gt;B59:F59),IF(NOT(F59=""),AND(C59:F59&gt;B59:E59),AND(C59:E59&gt;B59:D59))))</f>
        <v>0</v>
      </c>
      <c r="K59" s="1" t="b">
        <f t="array" ref="K59">IF(NOT(H59=""),AND(C59:H59&lt;B59:G59),IF(NOT(G59=""),AND(C59:G59&lt;B59:F59),IF(NOT(F59=""),AND(C59:F59&lt;B59:E59),AND(C59:E59&lt;B59:D59))))</f>
        <v>0</v>
      </c>
      <c r="L59" s="1" t="b">
        <f t="array" ref="L59">IF(NOT(H59=""),AND(AND(ABS(C59:H59-B59:G59)&gt;0),AND(ABS(C59:H59-B59:G59)&lt;4)),IF(NOT(G59=""),AND(AND(ABS(C59:G59-B59:F59)&gt;0),AND(ABS(C59:G59-B59:F59)&lt;4)),IF(NOT(F59=""),AND(AND(ABS(C59:F59-B59:E59)&gt;0),AND(ABS(C59:F59-B59:E59)&lt;4)),AND(AND(ABS(C59:E59-B59:D59)&gt;0),AND(ABS(C59:E59-B59:D59)&lt;4)))))</f>
        <v>0</v>
      </c>
      <c r="M59" s="1" t="b">
        <f t="shared" si="1"/>
        <v>0</v>
      </c>
    </row>
    <row r="60" ht="15.75" customHeight="1">
      <c r="A60" s="1" t="s">
        <v>69</v>
      </c>
      <c r="B60" s="1">
        <f>IFERROR(__xludf.DUMMYFUNCTION("SPLIT(A60,"" "")"),40.0)</f>
        <v>40</v>
      </c>
      <c r="C60" s="1">
        <f>IFERROR(__xludf.DUMMYFUNCTION("""COMPUTED_VALUE"""),40.0)</f>
        <v>40</v>
      </c>
      <c r="D60" s="1">
        <f>IFERROR(__xludf.DUMMYFUNCTION("""COMPUTED_VALUE"""),42.0)</f>
        <v>42</v>
      </c>
      <c r="E60" s="1">
        <f>IFERROR(__xludf.DUMMYFUNCTION("""COMPUTED_VALUE"""),43.0)</f>
        <v>43</v>
      </c>
      <c r="F60" s="1">
        <f>IFERROR(__xludf.DUMMYFUNCTION("""COMPUTED_VALUE"""),46.0)</f>
        <v>46</v>
      </c>
      <c r="G60" s="1">
        <f>IFERROR(__xludf.DUMMYFUNCTION("""COMPUTED_VALUE"""),44.0)</f>
        <v>44</v>
      </c>
      <c r="H60" s="1">
        <f>IFERROR(__xludf.DUMMYFUNCTION("""COMPUTED_VALUE"""),46.0)</f>
        <v>46</v>
      </c>
      <c r="I60" s="1">
        <f>IFERROR(__xludf.DUMMYFUNCTION("""COMPUTED_VALUE"""),53.0)</f>
        <v>53</v>
      </c>
      <c r="J60" s="1" t="b">
        <f t="array" ref="J60">IF(NOT(H60=""),AND(C60:H60&gt;B60:G60),IF(NOT(G60=""),AND(C60:G60&gt;B60:F60),IF(NOT(F60=""),AND(C60:F60&gt;B60:E60),AND(C60:E60&gt;B60:D60))))</f>
        <v>0</v>
      </c>
      <c r="K60" s="1" t="b">
        <f t="array" ref="K60">IF(NOT(H60=""),AND(C60:H60&lt;B60:G60),IF(NOT(G60=""),AND(C60:G60&lt;B60:F60),IF(NOT(F60=""),AND(C60:F60&lt;B60:E60),AND(C60:E60&lt;B60:D60))))</f>
        <v>0</v>
      </c>
      <c r="L60" s="1" t="b">
        <f t="array" ref="L60">IF(NOT(H60=""),AND(AND(ABS(C60:H60-B60:G60)&gt;0),AND(ABS(C60:H60-B60:G60)&lt;4)),IF(NOT(G60=""),AND(AND(ABS(C60:G60-B60:F60)&gt;0),AND(ABS(C60:G60-B60:F60)&lt;4)),IF(NOT(F60=""),AND(AND(ABS(C60:F60-B60:E60)&gt;0),AND(ABS(C60:F60-B60:E60)&lt;4)),AND(AND(ABS(C60:E60-B60:D60)&gt;0),AND(ABS(C60:E60-B60:D60)&lt;4)))))</f>
        <v>0</v>
      </c>
      <c r="M60" s="1" t="b">
        <f t="shared" si="1"/>
        <v>0</v>
      </c>
    </row>
    <row r="61" ht="15.75" customHeight="1">
      <c r="A61" s="1" t="s">
        <v>70</v>
      </c>
      <c r="B61" s="1">
        <f>IFERROR(__xludf.DUMMYFUNCTION("SPLIT(A61,"" "")"),40.0)</f>
        <v>40</v>
      </c>
      <c r="C61" s="1">
        <f>IFERROR(__xludf.DUMMYFUNCTION("""COMPUTED_VALUE"""),40.0)</f>
        <v>40</v>
      </c>
      <c r="D61" s="1">
        <f>IFERROR(__xludf.DUMMYFUNCTION("""COMPUTED_VALUE"""),40.0)</f>
        <v>40</v>
      </c>
      <c r="E61" s="1">
        <f>IFERROR(__xludf.DUMMYFUNCTION("""COMPUTED_VALUE"""),43.0)</f>
        <v>43</v>
      </c>
      <c r="F61" s="1">
        <f>IFERROR(__xludf.DUMMYFUNCTION("""COMPUTED_VALUE"""),44.0)</f>
        <v>44</v>
      </c>
      <c r="J61" s="1" t="b">
        <f t="array" ref="J61">IF(NOT(H61=""),AND(C61:H61&gt;B61:G61),IF(NOT(G61=""),AND(C61:G61&gt;B61:F61),IF(NOT(F61=""),AND(C61:F61&gt;B61:E61),AND(C61:E61&gt;B61:D61))))</f>
        <v>0</v>
      </c>
      <c r="K61" s="1" t="b">
        <f t="array" ref="K61">IF(NOT(H61=""),AND(C61:H61&lt;B61:G61),IF(NOT(G61=""),AND(C61:G61&lt;B61:F61),IF(NOT(F61=""),AND(C61:F61&lt;B61:E61),AND(C61:E61&lt;B61:D61))))</f>
        <v>0</v>
      </c>
      <c r="L61" s="1" t="b">
        <f t="array" ref="L61">IF(NOT(H61=""),AND(AND(ABS(C61:H61-B61:G61)&gt;0),AND(ABS(C61:H61-B61:G61)&lt;4)),IF(NOT(G61=""),AND(AND(ABS(C61:G61-B61:F61)&gt;0),AND(ABS(C61:G61-B61:F61)&lt;4)),IF(NOT(F61=""),AND(AND(ABS(C61:F61-B61:E61)&gt;0),AND(ABS(C61:F61-B61:E61)&lt;4)),AND(AND(ABS(C61:E61-B61:D61)&gt;0),AND(ABS(C61:E61-B61:D61)&lt;4)))))</f>
        <v>0</v>
      </c>
      <c r="M61" s="1" t="b">
        <f t="shared" si="1"/>
        <v>0</v>
      </c>
    </row>
    <row r="62" ht="15.75" customHeight="1">
      <c r="A62" s="1" t="s">
        <v>71</v>
      </c>
      <c r="B62" s="1">
        <f>IFERROR(__xludf.DUMMYFUNCTION("SPLIT(A62,"" "")"),45.0)</f>
        <v>45</v>
      </c>
      <c r="C62" s="1">
        <f>IFERROR(__xludf.DUMMYFUNCTION("""COMPUTED_VALUE"""),45.0)</f>
        <v>45</v>
      </c>
      <c r="D62" s="1">
        <f>IFERROR(__xludf.DUMMYFUNCTION("""COMPUTED_VALUE"""),45.0)</f>
        <v>45</v>
      </c>
      <c r="E62" s="1">
        <f>IFERROR(__xludf.DUMMYFUNCTION("""COMPUTED_VALUE"""),46.0)</f>
        <v>46</v>
      </c>
      <c r="F62" s="1">
        <f>IFERROR(__xludf.DUMMYFUNCTION("""COMPUTED_VALUE"""),45.0)</f>
        <v>45</v>
      </c>
      <c r="J62" s="1" t="b">
        <f t="array" ref="J62">IF(NOT(H62=""),AND(C62:H62&gt;B62:G62),IF(NOT(G62=""),AND(C62:G62&gt;B62:F62),IF(NOT(F62=""),AND(C62:F62&gt;B62:E62),AND(C62:E62&gt;B62:D62))))</f>
        <v>0</v>
      </c>
      <c r="K62" s="1" t="b">
        <f t="array" ref="K62">IF(NOT(H62=""),AND(C62:H62&lt;B62:G62),IF(NOT(G62=""),AND(C62:G62&lt;B62:F62),IF(NOT(F62=""),AND(C62:F62&lt;B62:E62),AND(C62:E62&lt;B62:D62))))</f>
        <v>0</v>
      </c>
      <c r="L62" s="1" t="b">
        <f t="array" ref="L62">IF(NOT(H62=""),AND(AND(ABS(C62:H62-B62:G62)&gt;0),AND(ABS(C62:H62-B62:G62)&lt;4)),IF(NOT(G62=""),AND(AND(ABS(C62:G62-B62:F62)&gt;0),AND(ABS(C62:G62-B62:F62)&lt;4)),IF(NOT(F62=""),AND(AND(ABS(C62:F62-B62:E62)&gt;0),AND(ABS(C62:F62-B62:E62)&lt;4)),AND(AND(ABS(C62:E62-B62:D62)&gt;0),AND(ABS(C62:E62-B62:D62)&lt;4)))))</f>
        <v>0</v>
      </c>
      <c r="M62" s="1" t="b">
        <f t="shared" si="1"/>
        <v>0</v>
      </c>
    </row>
    <row r="63" ht="15.75" customHeight="1">
      <c r="A63" s="1" t="s">
        <v>72</v>
      </c>
      <c r="B63" s="1">
        <f>IFERROR(__xludf.DUMMYFUNCTION("SPLIT(A63,"" "")"),54.0)</f>
        <v>54</v>
      </c>
      <c r="C63" s="1">
        <f>IFERROR(__xludf.DUMMYFUNCTION("""COMPUTED_VALUE"""),54.0)</f>
        <v>54</v>
      </c>
      <c r="D63" s="1">
        <f>IFERROR(__xludf.DUMMYFUNCTION("""COMPUTED_VALUE"""),54.0)</f>
        <v>54</v>
      </c>
      <c r="E63" s="1">
        <f>IFERROR(__xludf.DUMMYFUNCTION("""COMPUTED_VALUE"""),55.0)</f>
        <v>55</v>
      </c>
      <c r="F63" s="1">
        <f>IFERROR(__xludf.DUMMYFUNCTION("""COMPUTED_VALUE"""),55.0)</f>
        <v>55</v>
      </c>
      <c r="J63" s="1" t="b">
        <f t="array" ref="J63">IF(NOT(H63=""),AND(C63:H63&gt;B63:G63),IF(NOT(G63=""),AND(C63:G63&gt;B63:F63),IF(NOT(F63=""),AND(C63:F63&gt;B63:E63),AND(C63:E63&gt;B63:D63))))</f>
        <v>0</v>
      </c>
      <c r="K63" s="1" t="b">
        <f t="array" ref="K63">IF(NOT(H63=""),AND(C63:H63&lt;B63:G63),IF(NOT(G63=""),AND(C63:G63&lt;B63:F63),IF(NOT(F63=""),AND(C63:F63&lt;B63:E63),AND(C63:E63&lt;B63:D63))))</f>
        <v>0</v>
      </c>
      <c r="L63" s="1" t="b">
        <f t="array" ref="L63">IF(NOT(H63=""),AND(AND(ABS(C63:H63-B63:G63)&gt;0),AND(ABS(C63:H63-B63:G63)&lt;4)),IF(NOT(G63=""),AND(AND(ABS(C63:G63-B63:F63)&gt;0),AND(ABS(C63:G63-B63:F63)&lt;4)),IF(NOT(F63=""),AND(AND(ABS(C63:F63-B63:E63)&gt;0),AND(ABS(C63:F63-B63:E63)&lt;4)),AND(AND(ABS(C63:E63-B63:D63)&gt;0),AND(ABS(C63:E63-B63:D63)&lt;4)))))</f>
        <v>0</v>
      </c>
      <c r="M63" s="1" t="b">
        <f t="shared" si="1"/>
        <v>0</v>
      </c>
    </row>
    <row r="64" ht="15.75" customHeight="1">
      <c r="A64" s="1" t="s">
        <v>73</v>
      </c>
      <c r="B64" s="1">
        <f>IFERROR(__xludf.DUMMYFUNCTION("SPLIT(A64,"" "")"),28.0)</f>
        <v>28</v>
      </c>
      <c r="C64" s="1">
        <f>IFERROR(__xludf.DUMMYFUNCTION("""COMPUTED_VALUE"""),28.0)</f>
        <v>28</v>
      </c>
      <c r="D64" s="1">
        <f>IFERROR(__xludf.DUMMYFUNCTION("""COMPUTED_VALUE"""),28.0)</f>
        <v>28</v>
      </c>
      <c r="E64" s="1">
        <f>IFERROR(__xludf.DUMMYFUNCTION("""COMPUTED_VALUE"""),30.0)</f>
        <v>30</v>
      </c>
      <c r="F64" s="1">
        <f>IFERROR(__xludf.DUMMYFUNCTION("""COMPUTED_VALUE"""),34.0)</f>
        <v>34</v>
      </c>
      <c r="J64" s="1" t="b">
        <f t="array" ref="J64">IF(NOT(H64=""),AND(C64:H64&gt;B64:G64),IF(NOT(G64=""),AND(C64:G64&gt;B64:F64),IF(NOT(F64=""),AND(C64:F64&gt;B64:E64),AND(C64:E64&gt;B64:D64))))</f>
        <v>0</v>
      </c>
      <c r="K64" s="1" t="b">
        <f t="array" ref="K64">IF(NOT(H64=""),AND(C64:H64&lt;B64:G64),IF(NOT(G64=""),AND(C64:G64&lt;B64:F64),IF(NOT(F64=""),AND(C64:F64&lt;B64:E64),AND(C64:E64&lt;B64:D64))))</f>
        <v>0</v>
      </c>
      <c r="L64" s="1" t="b">
        <f t="array" ref="L64">IF(NOT(H64=""),AND(AND(ABS(C64:H64-B64:G64)&gt;0),AND(ABS(C64:H64-B64:G64)&lt;4)),IF(NOT(G64=""),AND(AND(ABS(C64:G64-B64:F64)&gt;0),AND(ABS(C64:G64-B64:F64)&lt;4)),IF(NOT(F64=""),AND(AND(ABS(C64:F64-B64:E64)&gt;0),AND(ABS(C64:F64-B64:E64)&lt;4)),AND(AND(ABS(C64:E64-B64:D64)&gt;0),AND(ABS(C64:E64-B64:D64)&lt;4)))))</f>
        <v>0</v>
      </c>
      <c r="M64" s="1" t="b">
        <f t="shared" si="1"/>
        <v>0</v>
      </c>
    </row>
    <row r="65" ht="15.75" customHeight="1">
      <c r="A65" s="1" t="s">
        <v>74</v>
      </c>
      <c r="B65" s="1">
        <f>IFERROR(__xludf.DUMMYFUNCTION("SPLIT(A65,"" "")"),45.0)</f>
        <v>45</v>
      </c>
      <c r="C65" s="1">
        <f>IFERROR(__xludf.DUMMYFUNCTION("""COMPUTED_VALUE"""),45.0)</f>
        <v>45</v>
      </c>
      <c r="D65" s="1">
        <f>IFERROR(__xludf.DUMMYFUNCTION("""COMPUTED_VALUE"""),47.0)</f>
        <v>47</v>
      </c>
      <c r="E65" s="1">
        <f>IFERROR(__xludf.DUMMYFUNCTION("""COMPUTED_VALUE"""),49.0)</f>
        <v>49</v>
      </c>
      <c r="F65" s="1">
        <f>IFERROR(__xludf.DUMMYFUNCTION("""COMPUTED_VALUE"""),52.0)</f>
        <v>52</v>
      </c>
      <c r="G65" s="1">
        <f>IFERROR(__xludf.DUMMYFUNCTION("""COMPUTED_VALUE"""),52.0)</f>
        <v>52</v>
      </c>
      <c r="H65" s="2">
        <f>IFERROR(__xludf.DUMMYFUNCTION("""COMPUTED_VALUE"""),59.0)</f>
        <v>59</v>
      </c>
      <c r="J65" s="1" t="b">
        <f t="array" ref="J65">IF(NOT(H65=""),AND(C65:H65&gt;B65:G65),IF(NOT(G65=""),AND(C65:G65&gt;B65:F65),IF(NOT(F65=""),AND(C65:F65&gt;B65:E65),AND(C65:E65&gt;B65:D65))))</f>
        <v>0</v>
      </c>
      <c r="K65" s="1" t="b">
        <f t="array" ref="K65">IF(NOT(H65=""),AND(C65:H65&lt;B65:G65),IF(NOT(G65=""),AND(C65:G65&lt;B65:F65),IF(NOT(F65=""),AND(C65:F65&lt;B65:E65),AND(C65:E65&lt;B65:D65))))</f>
        <v>0</v>
      </c>
      <c r="L65" s="1" t="b">
        <f t="array" ref="L65">IF(NOT(H65=""),AND(AND(ABS(C65:H65-B65:G65)&gt;0),AND(ABS(C65:H65-B65:G65)&lt;4)),IF(NOT(G65=""),AND(AND(ABS(C65:G65-B65:F65)&gt;0),AND(ABS(C65:G65-B65:F65)&lt;4)),IF(NOT(F65=""),AND(AND(ABS(C65:F65-B65:E65)&gt;0),AND(ABS(C65:F65-B65:E65)&lt;4)),AND(AND(ABS(C65:E65-B65:D65)&gt;0),AND(ABS(C65:E65-B65:D65)&lt;4)))))</f>
        <v>0</v>
      </c>
      <c r="M65" s="1" t="b">
        <f t="shared" si="1"/>
        <v>0</v>
      </c>
    </row>
    <row r="66" ht="15.75" customHeight="1">
      <c r="A66" s="1" t="s">
        <v>75</v>
      </c>
      <c r="B66" s="1">
        <f>IFERROR(__xludf.DUMMYFUNCTION("SPLIT(A66,"" "")"),69.0)</f>
        <v>69</v>
      </c>
      <c r="C66" s="1">
        <f>IFERROR(__xludf.DUMMYFUNCTION("""COMPUTED_VALUE"""),69.0)</f>
        <v>69</v>
      </c>
      <c r="D66" s="1">
        <f>IFERROR(__xludf.DUMMYFUNCTION("""COMPUTED_VALUE"""),72.0)</f>
        <v>72</v>
      </c>
      <c r="E66" s="1">
        <f>IFERROR(__xludf.DUMMYFUNCTION("""COMPUTED_VALUE"""),73.0)</f>
        <v>73</v>
      </c>
      <c r="F66" s="1">
        <f>IFERROR(__xludf.DUMMYFUNCTION("""COMPUTED_VALUE"""),76.0)</f>
        <v>76</v>
      </c>
      <c r="G66" s="1">
        <f>IFERROR(__xludf.DUMMYFUNCTION("""COMPUTED_VALUE"""),80.0)</f>
        <v>80</v>
      </c>
      <c r="H66" s="1">
        <f>IFERROR(__xludf.DUMMYFUNCTION("""COMPUTED_VALUE"""),82.0)</f>
        <v>82</v>
      </c>
      <c r="I66" s="1">
        <f>IFERROR(__xludf.DUMMYFUNCTION("""COMPUTED_VALUE"""),84.0)</f>
        <v>84</v>
      </c>
      <c r="J66" s="1" t="b">
        <f t="array" ref="J66">IF(NOT(H66=""),AND(C66:H66&gt;B66:G66),IF(NOT(G66=""),AND(C66:G66&gt;B66:F66),IF(NOT(F66=""),AND(C66:F66&gt;B66:E66),AND(C66:E66&gt;B66:D66))))</f>
        <v>0</v>
      </c>
      <c r="K66" s="1" t="b">
        <f t="array" ref="K66">IF(NOT(H66=""),AND(C66:H66&lt;B66:G66),IF(NOT(G66=""),AND(C66:G66&lt;B66:F66),IF(NOT(F66=""),AND(C66:F66&lt;B66:E66),AND(C66:E66&lt;B66:D66))))</f>
        <v>0</v>
      </c>
      <c r="L66" s="1" t="b">
        <f t="array" ref="L66">IF(NOT(H66=""),AND(AND(ABS(C66:H66-B66:G66)&gt;0),AND(ABS(C66:H66-B66:G66)&lt;4)),IF(NOT(G66=""),AND(AND(ABS(C66:G66-B66:F66)&gt;0),AND(ABS(C66:G66-B66:F66)&lt;4)),IF(NOT(F66=""),AND(AND(ABS(C66:F66-B66:E66)&gt;0),AND(ABS(C66:F66-B66:E66)&lt;4)),AND(AND(ABS(C66:E66-B66:D66)&gt;0),AND(ABS(C66:E66-B66:D66)&lt;4)))))</f>
        <v>0</v>
      </c>
      <c r="M66" s="1" t="b">
        <f t="shared" si="1"/>
        <v>0</v>
      </c>
    </row>
    <row r="67" ht="15.75" customHeight="1">
      <c r="A67" s="1" t="s">
        <v>76</v>
      </c>
      <c r="B67" s="1">
        <f>IFERROR(__xludf.DUMMYFUNCTION("SPLIT(A67,"" "")"),19.0)</f>
        <v>19</v>
      </c>
      <c r="C67" s="1">
        <f>IFERROR(__xludf.DUMMYFUNCTION("""COMPUTED_VALUE"""),19.0)</f>
        <v>19</v>
      </c>
      <c r="D67" s="1">
        <f>IFERROR(__xludf.DUMMYFUNCTION("""COMPUTED_VALUE"""),23.0)</f>
        <v>23</v>
      </c>
      <c r="E67" s="1">
        <f>IFERROR(__xludf.DUMMYFUNCTION("""COMPUTED_VALUE"""),26.0)</f>
        <v>26</v>
      </c>
      <c r="F67" s="1">
        <f>IFERROR(__xludf.DUMMYFUNCTION("""COMPUTED_VALUE"""),29.0)</f>
        <v>29</v>
      </c>
      <c r="G67" s="1">
        <f>IFERROR(__xludf.DUMMYFUNCTION("""COMPUTED_VALUE"""),30.0)</f>
        <v>30</v>
      </c>
      <c r="H67" s="2">
        <f>IFERROR(__xludf.DUMMYFUNCTION("""COMPUTED_VALUE"""),29.0)</f>
        <v>29</v>
      </c>
      <c r="J67" s="1" t="b">
        <f t="array" ref="J67">IF(NOT(H67=""),AND(C67:H67&gt;B67:G67),IF(NOT(G67=""),AND(C67:G67&gt;B67:F67),IF(NOT(F67=""),AND(C67:F67&gt;B67:E67),AND(C67:E67&gt;B67:D67))))</f>
        <v>0</v>
      </c>
      <c r="K67" s="1" t="b">
        <f t="array" ref="K67">IF(NOT(H67=""),AND(C67:H67&lt;B67:G67),IF(NOT(G67=""),AND(C67:G67&lt;B67:F67),IF(NOT(F67=""),AND(C67:F67&lt;B67:E67),AND(C67:E67&lt;B67:D67))))</f>
        <v>0</v>
      </c>
      <c r="L67" s="1" t="b">
        <f t="array" ref="L67">IF(NOT(H67=""),AND(AND(ABS(C67:H67-B67:G67)&gt;0),AND(ABS(C67:H67-B67:G67)&lt;4)),IF(NOT(G67=""),AND(AND(ABS(C67:G67-B67:F67)&gt;0),AND(ABS(C67:G67-B67:F67)&lt;4)),IF(NOT(F67=""),AND(AND(ABS(C67:F67-B67:E67)&gt;0),AND(ABS(C67:F67-B67:E67)&lt;4)),AND(AND(ABS(C67:E67-B67:D67)&gt;0),AND(ABS(C67:E67-B67:D67)&lt;4)))))</f>
        <v>0</v>
      </c>
      <c r="M67" s="1" t="b">
        <f t="shared" si="1"/>
        <v>0</v>
      </c>
    </row>
    <row r="68" ht="15.75" customHeight="1">
      <c r="A68" s="1" t="s">
        <v>77</v>
      </c>
      <c r="B68" s="1">
        <f>IFERROR(__xludf.DUMMYFUNCTION("SPLIT(A68,"" "")"),53.0)</f>
        <v>53</v>
      </c>
      <c r="C68" s="1">
        <f>IFERROR(__xludf.DUMMYFUNCTION("""COMPUTED_VALUE"""),53.0)</f>
        <v>53</v>
      </c>
      <c r="D68" s="1">
        <f>IFERROR(__xludf.DUMMYFUNCTION("""COMPUTED_VALUE"""),57.0)</f>
        <v>57</v>
      </c>
      <c r="E68" s="1">
        <f>IFERROR(__xludf.DUMMYFUNCTION("""COMPUTED_VALUE"""),60.0)</f>
        <v>60</v>
      </c>
      <c r="F68" s="1">
        <f>IFERROR(__xludf.DUMMYFUNCTION("""COMPUTED_VALUE"""),63.0)</f>
        <v>63</v>
      </c>
      <c r="G68" s="1">
        <f>IFERROR(__xludf.DUMMYFUNCTION("""COMPUTED_VALUE"""),64.0)</f>
        <v>64</v>
      </c>
      <c r="H68" s="2">
        <f>IFERROR(__xludf.DUMMYFUNCTION("""COMPUTED_VALUE"""),64.0)</f>
        <v>64</v>
      </c>
      <c r="J68" s="1" t="b">
        <f t="array" ref="J68">IF(NOT(H68=""),AND(C68:H68&gt;B68:G68),IF(NOT(G68=""),AND(C68:G68&gt;B68:F68),IF(NOT(F68=""),AND(C68:F68&gt;B68:E68),AND(C68:E68&gt;B68:D68))))</f>
        <v>0</v>
      </c>
      <c r="K68" s="1" t="b">
        <f t="array" ref="K68">IF(NOT(H68=""),AND(C68:H68&lt;B68:G68),IF(NOT(G68=""),AND(C68:G68&lt;B68:F68),IF(NOT(F68=""),AND(C68:F68&lt;B68:E68),AND(C68:E68&lt;B68:D68))))</f>
        <v>0</v>
      </c>
      <c r="L68" s="1" t="b">
        <f t="array" ref="L68">IF(NOT(H68=""),AND(AND(ABS(C68:H68-B68:G68)&gt;0),AND(ABS(C68:H68-B68:G68)&lt;4)),IF(NOT(G68=""),AND(AND(ABS(C68:G68-B68:F68)&gt;0),AND(ABS(C68:G68-B68:F68)&lt;4)),IF(NOT(F68=""),AND(AND(ABS(C68:F68-B68:E68)&gt;0),AND(ABS(C68:F68-B68:E68)&lt;4)),AND(AND(ABS(C68:E68-B68:D68)&gt;0),AND(ABS(C68:E68-B68:D68)&lt;4)))))</f>
        <v>0</v>
      </c>
      <c r="M68" s="1" t="b">
        <f t="shared" si="1"/>
        <v>0</v>
      </c>
    </row>
    <row r="69" ht="15.75" customHeight="1">
      <c r="A69" s="1" t="s">
        <v>78</v>
      </c>
      <c r="B69" s="1">
        <f>IFERROR(__xludf.DUMMYFUNCTION("SPLIT(A69,"" "")"),41.0)</f>
        <v>41</v>
      </c>
      <c r="C69" s="1">
        <f>IFERROR(__xludf.DUMMYFUNCTION("""COMPUTED_VALUE"""),41.0)</f>
        <v>41</v>
      </c>
      <c r="D69" s="1">
        <f>IFERROR(__xludf.DUMMYFUNCTION("""COMPUTED_VALUE"""),45.0)</f>
        <v>45</v>
      </c>
      <c r="E69" s="1">
        <f>IFERROR(__xludf.DUMMYFUNCTION("""COMPUTED_VALUE"""),48.0)</f>
        <v>48</v>
      </c>
      <c r="F69" s="1">
        <f>IFERROR(__xludf.DUMMYFUNCTION("""COMPUTED_VALUE"""),52.0)</f>
        <v>52</v>
      </c>
      <c r="J69" s="1" t="b">
        <f t="array" ref="J69">IF(NOT(H69=""),AND(C69:H69&gt;B69:G69),IF(NOT(G69=""),AND(C69:G69&gt;B69:F69),IF(NOT(F69=""),AND(C69:F69&gt;B69:E69),AND(C69:E69&gt;B69:D69))))</f>
        <v>0</v>
      </c>
      <c r="K69" s="1" t="b">
        <f t="array" ref="K69">IF(NOT(H69=""),AND(C69:H69&lt;B69:G69),IF(NOT(G69=""),AND(C69:G69&lt;B69:F69),IF(NOT(F69=""),AND(C69:F69&lt;B69:E69),AND(C69:E69&lt;B69:D69))))</f>
        <v>0</v>
      </c>
      <c r="L69" s="1" t="b">
        <f t="array" ref="L69">IF(NOT(H69=""),AND(AND(ABS(C69:H69-B69:G69)&gt;0),AND(ABS(C69:H69-B69:G69)&lt;4)),IF(NOT(G69=""),AND(AND(ABS(C69:G69-B69:F69)&gt;0),AND(ABS(C69:G69-B69:F69)&lt;4)),IF(NOT(F69=""),AND(AND(ABS(C69:F69-B69:E69)&gt;0),AND(ABS(C69:F69-B69:E69)&lt;4)),AND(AND(ABS(C69:E69-B69:D69)&gt;0),AND(ABS(C69:E69-B69:D69)&lt;4)))))</f>
        <v>0</v>
      </c>
      <c r="M69" s="1" t="b">
        <f t="shared" si="1"/>
        <v>0</v>
      </c>
    </row>
    <row r="70" ht="15.75" customHeight="1">
      <c r="A70" s="1" t="s">
        <v>79</v>
      </c>
      <c r="B70" s="1">
        <f>IFERROR(__xludf.DUMMYFUNCTION("SPLIT(A70,"" "")"),69.0)</f>
        <v>69</v>
      </c>
      <c r="C70" s="1">
        <f>IFERROR(__xludf.DUMMYFUNCTION("""COMPUTED_VALUE"""),69.0)</f>
        <v>69</v>
      </c>
      <c r="D70" s="1">
        <f>IFERROR(__xludf.DUMMYFUNCTION("""COMPUTED_VALUE"""),72.0)</f>
        <v>72</v>
      </c>
      <c r="E70" s="1">
        <f>IFERROR(__xludf.DUMMYFUNCTION("""COMPUTED_VALUE"""),74.0)</f>
        <v>74</v>
      </c>
      <c r="F70" s="1">
        <f>IFERROR(__xludf.DUMMYFUNCTION("""COMPUTED_VALUE"""),78.0)</f>
        <v>78</v>
      </c>
      <c r="G70" s="1">
        <f>IFERROR(__xludf.DUMMYFUNCTION("""COMPUTED_VALUE"""),81.0)</f>
        <v>81</v>
      </c>
      <c r="H70" s="2">
        <f>IFERROR(__xludf.DUMMYFUNCTION("""COMPUTED_VALUE"""),88.0)</f>
        <v>88</v>
      </c>
      <c r="J70" s="1" t="b">
        <f t="array" ref="J70">IF(NOT(H70=""),AND(C70:H70&gt;B70:G70),IF(NOT(G70=""),AND(C70:G70&gt;B70:F70),IF(NOT(F70=""),AND(C70:F70&gt;B70:E70),AND(C70:E70&gt;B70:D70))))</f>
        <v>0</v>
      </c>
      <c r="K70" s="1" t="b">
        <f t="array" ref="K70">IF(NOT(H70=""),AND(C70:H70&lt;B70:G70),IF(NOT(G70=""),AND(C70:G70&lt;B70:F70),IF(NOT(F70=""),AND(C70:F70&lt;B70:E70),AND(C70:E70&lt;B70:D70))))</f>
        <v>0</v>
      </c>
      <c r="L70" s="1" t="b">
        <f t="array" ref="L70">IF(NOT(H70=""),AND(AND(ABS(C70:H70-B70:G70)&gt;0),AND(ABS(C70:H70-B70:G70)&lt;4)),IF(NOT(G70=""),AND(AND(ABS(C70:G70-B70:F70)&gt;0),AND(ABS(C70:G70-B70:F70)&lt;4)),IF(NOT(F70=""),AND(AND(ABS(C70:F70-B70:E70)&gt;0),AND(ABS(C70:F70-B70:E70)&lt;4)),AND(AND(ABS(C70:E70-B70:D70)&gt;0),AND(ABS(C70:E70-B70:D70)&lt;4)))))</f>
        <v>0</v>
      </c>
      <c r="M70" s="1" t="b">
        <f t="shared" si="1"/>
        <v>0</v>
      </c>
    </row>
    <row r="71" ht="15.75" customHeight="1">
      <c r="A71" s="1" t="s">
        <v>80</v>
      </c>
      <c r="B71" s="1">
        <f>IFERROR(__xludf.DUMMYFUNCTION("SPLIT(A71,"" "")"),49.0)</f>
        <v>49</v>
      </c>
      <c r="C71" s="1">
        <f>IFERROR(__xludf.DUMMYFUNCTION("""COMPUTED_VALUE"""),49.0)</f>
        <v>49</v>
      </c>
      <c r="D71" s="1">
        <f>IFERROR(__xludf.DUMMYFUNCTION("""COMPUTED_VALUE"""),51.0)</f>
        <v>51</v>
      </c>
      <c r="E71" s="1">
        <f>IFERROR(__xludf.DUMMYFUNCTION("""COMPUTED_VALUE"""),52.0)</f>
        <v>52</v>
      </c>
      <c r="F71" s="1">
        <f>IFERROR(__xludf.DUMMYFUNCTION("""COMPUTED_VALUE"""),55.0)</f>
        <v>55</v>
      </c>
      <c r="G71" s="1">
        <f>IFERROR(__xludf.DUMMYFUNCTION("""COMPUTED_VALUE"""),61.0)</f>
        <v>61</v>
      </c>
      <c r="H71" s="2">
        <f>IFERROR(__xludf.DUMMYFUNCTION("""COMPUTED_VALUE"""),62.0)</f>
        <v>62</v>
      </c>
      <c r="J71" s="1" t="b">
        <f t="array" ref="J71">IF(NOT(H71=""),AND(C71:H71&gt;B71:G71),IF(NOT(G71=""),AND(C71:G71&gt;B71:F71),IF(NOT(F71=""),AND(C71:F71&gt;B71:E71),AND(C71:E71&gt;B71:D71))))</f>
        <v>0</v>
      </c>
      <c r="K71" s="1" t="b">
        <f t="array" ref="K71">IF(NOT(H71=""),AND(C71:H71&lt;B71:G71),IF(NOT(G71=""),AND(C71:G71&lt;B71:F71),IF(NOT(F71=""),AND(C71:F71&lt;B71:E71),AND(C71:E71&lt;B71:D71))))</f>
        <v>0</v>
      </c>
      <c r="L71" s="1" t="b">
        <f t="array" ref="L71">IF(NOT(H71=""),AND(AND(ABS(C71:H71-B71:G71)&gt;0),AND(ABS(C71:H71-B71:G71)&lt;4)),IF(NOT(G71=""),AND(AND(ABS(C71:G71-B71:F71)&gt;0),AND(ABS(C71:G71-B71:F71)&lt;4)),IF(NOT(F71=""),AND(AND(ABS(C71:F71-B71:E71)&gt;0),AND(ABS(C71:F71-B71:E71)&lt;4)),AND(AND(ABS(C71:E71-B71:D71)&gt;0),AND(ABS(C71:E71-B71:D71)&lt;4)))))</f>
        <v>0</v>
      </c>
      <c r="M71" s="1" t="b">
        <f t="shared" si="1"/>
        <v>0</v>
      </c>
    </row>
    <row r="72" ht="15.75" customHeight="1">
      <c r="A72" s="1" t="s">
        <v>81</v>
      </c>
      <c r="B72" s="1">
        <f>IFERROR(__xludf.DUMMYFUNCTION("SPLIT(A72,"" "")"),26.0)</f>
        <v>26</v>
      </c>
      <c r="C72" s="1">
        <f>IFERROR(__xludf.DUMMYFUNCTION("""COMPUTED_VALUE"""),26.0)</f>
        <v>26</v>
      </c>
      <c r="D72" s="1">
        <f>IFERROR(__xludf.DUMMYFUNCTION("""COMPUTED_VALUE"""),27.0)</f>
        <v>27</v>
      </c>
      <c r="E72" s="1">
        <f>IFERROR(__xludf.DUMMYFUNCTION("""COMPUTED_VALUE"""),29.0)</f>
        <v>29</v>
      </c>
      <c r="F72" s="1">
        <f>IFERROR(__xludf.DUMMYFUNCTION("""COMPUTED_VALUE"""),35.0)</f>
        <v>35</v>
      </c>
      <c r="G72" s="1">
        <f>IFERROR(__xludf.DUMMYFUNCTION("""COMPUTED_VALUE"""),38.0)</f>
        <v>38</v>
      </c>
      <c r="H72" s="2">
        <f>IFERROR(__xludf.DUMMYFUNCTION("""COMPUTED_VALUE"""),37.0)</f>
        <v>37</v>
      </c>
      <c r="J72" s="1" t="b">
        <f t="array" ref="J72">IF(NOT(H72=""),AND(C72:H72&gt;B72:G72),IF(NOT(G72=""),AND(C72:G72&gt;B72:F72),IF(NOT(F72=""),AND(C72:F72&gt;B72:E72),AND(C72:E72&gt;B72:D72))))</f>
        <v>0</v>
      </c>
      <c r="K72" s="1" t="b">
        <f t="array" ref="K72">IF(NOT(H72=""),AND(C72:H72&lt;B72:G72),IF(NOT(G72=""),AND(C72:G72&lt;B72:F72),IF(NOT(F72=""),AND(C72:F72&lt;B72:E72),AND(C72:E72&lt;B72:D72))))</f>
        <v>0</v>
      </c>
      <c r="L72" s="1" t="b">
        <f t="array" ref="L72">IF(NOT(H72=""),AND(AND(ABS(C72:H72-B72:G72)&gt;0),AND(ABS(C72:H72-B72:G72)&lt;4)),IF(NOT(G72=""),AND(AND(ABS(C72:G72-B72:F72)&gt;0),AND(ABS(C72:G72-B72:F72)&lt;4)),IF(NOT(F72=""),AND(AND(ABS(C72:F72-B72:E72)&gt;0),AND(ABS(C72:F72-B72:E72)&lt;4)),AND(AND(ABS(C72:E72-B72:D72)&gt;0),AND(ABS(C72:E72-B72:D72)&lt;4)))))</f>
        <v>0</v>
      </c>
      <c r="M72" s="1" t="b">
        <f t="shared" si="1"/>
        <v>0</v>
      </c>
    </row>
    <row r="73" ht="15.75" customHeight="1">
      <c r="A73" s="1" t="s">
        <v>82</v>
      </c>
      <c r="B73" s="1">
        <f>IFERROR(__xludf.DUMMYFUNCTION("SPLIT(A73,"" "")"),2.0)</f>
        <v>2</v>
      </c>
      <c r="C73" s="1">
        <f>IFERROR(__xludf.DUMMYFUNCTION("""COMPUTED_VALUE"""),2.0)</f>
        <v>2</v>
      </c>
      <c r="D73" s="1">
        <f>IFERROR(__xludf.DUMMYFUNCTION("""COMPUTED_VALUE"""),8.0)</f>
        <v>8</v>
      </c>
      <c r="E73" s="1">
        <f>IFERROR(__xludf.DUMMYFUNCTION("""COMPUTED_VALUE"""),9.0)</f>
        <v>9</v>
      </c>
      <c r="F73" s="1">
        <f>IFERROR(__xludf.DUMMYFUNCTION("""COMPUTED_VALUE"""),9.0)</f>
        <v>9</v>
      </c>
      <c r="J73" s="1" t="b">
        <f t="array" ref="J73">IF(NOT(H73=""),AND(C73:H73&gt;B73:G73),IF(NOT(G73=""),AND(C73:G73&gt;B73:F73),IF(NOT(F73=""),AND(C73:F73&gt;B73:E73),AND(C73:E73&gt;B73:D73))))</f>
        <v>0</v>
      </c>
      <c r="K73" s="1" t="b">
        <f t="array" ref="K73">IF(NOT(H73=""),AND(C73:H73&lt;B73:G73),IF(NOT(G73=""),AND(C73:G73&lt;B73:F73),IF(NOT(F73=""),AND(C73:F73&lt;B73:E73),AND(C73:E73&lt;B73:D73))))</f>
        <v>0</v>
      </c>
      <c r="L73" s="1" t="b">
        <f t="array" ref="L73">IF(NOT(H73=""),AND(AND(ABS(C73:H73-B73:G73)&gt;0),AND(ABS(C73:H73-B73:G73)&lt;4)),IF(NOT(G73=""),AND(AND(ABS(C73:G73-B73:F73)&gt;0),AND(ABS(C73:G73-B73:F73)&lt;4)),IF(NOT(F73=""),AND(AND(ABS(C73:F73-B73:E73)&gt;0),AND(ABS(C73:F73-B73:E73)&lt;4)),AND(AND(ABS(C73:E73-B73:D73)&gt;0),AND(ABS(C73:E73-B73:D73)&lt;4)))))</f>
        <v>0</v>
      </c>
      <c r="M73" s="1" t="b">
        <f t="shared" si="1"/>
        <v>0</v>
      </c>
    </row>
    <row r="74" ht="15.75" customHeight="1">
      <c r="A74" s="1" t="s">
        <v>83</v>
      </c>
      <c r="B74" s="1">
        <f>IFERROR(__xludf.DUMMYFUNCTION("SPLIT(A74,"" "")"),78.0)</f>
        <v>78</v>
      </c>
      <c r="C74" s="1">
        <f>IFERROR(__xludf.DUMMYFUNCTION("""COMPUTED_VALUE"""),78.0)</f>
        <v>78</v>
      </c>
      <c r="D74" s="1">
        <f>IFERROR(__xludf.DUMMYFUNCTION("""COMPUTED_VALUE"""),84.0)</f>
        <v>84</v>
      </c>
      <c r="E74" s="1">
        <f>IFERROR(__xludf.DUMMYFUNCTION("""COMPUTED_VALUE"""),85.0)</f>
        <v>85</v>
      </c>
      <c r="F74" s="1">
        <f>IFERROR(__xludf.DUMMYFUNCTION("""COMPUTED_VALUE"""),87.0)</f>
        <v>87</v>
      </c>
      <c r="G74" s="1">
        <f>IFERROR(__xludf.DUMMYFUNCTION("""COMPUTED_VALUE"""),89.0)</f>
        <v>89</v>
      </c>
      <c r="H74" s="2">
        <f>IFERROR(__xludf.DUMMYFUNCTION("""COMPUTED_VALUE"""),93.0)</f>
        <v>93</v>
      </c>
      <c r="J74" s="1" t="b">
        <f t="array" ref="J74">IF(NOT(H74=""),AND(C74:H74&gt;B74:G74),IF(NOT(G74=""),AND(C74:G74&gt;B74:F74),IF(NOT(F74=""),AND(C74:F74&gt;B74:E74),AND(C74:E74&gt;B74:D74))))</f>
        <v>0</v>
      </c>
      <c r="K74" s="1" t="b">
        <f t="array" ref="K74">IF(NOT(H74=""),AND(C74:H74&lt;B74:G74),IF(NOT(G74=""),AND(C74:G74&lt;B74:F74),IF(NOT(F74=""),AND(C74:F74&lt;B74:E74),AND(C74:E74&lt;B74:D74))))</f>
        <v>0</v>
      </c>
      <c r="L74" s="1" t="b">
        <f t="array" ref="L74">IF(NOT(H74=""),AND(AND(ABS(C74:H74-B74:G74)&gt;0),AND(ABS(C74:H74-B74:G74)&lt;4)),IF(NOT(G74=""),AND(AND(ABS(C74:G74-B74:F74)&gt;0),AND(ABS(C74:G74-B74:F74)&lt;4)),IF(NOT(F74=""),AND(AND(ABS(C74:F74-B74:E74)&gt;0),AND(ABS(C74:F74-B74:E74)&lt;4)),AND(AND(ABS(C74:E74-B74:D74)&gt;0),AND(ABS(C74:E74-B74:D74)&lt;4)))))</f>
        <v>0</v>
      </c>
      <c r="M74" s="1" t="b">
        <f t="shared" si="1"/>
        <v>0</v>
      </c>
    </row>
    <row r="75" ht="15.75" customHeight="1">
      <c r="A75" s="1" t="s">
        <v>84</v>
      </c>
      <c r="B75" s="1">
        <f>IFERROR(__xludf.DUMMYFUNCTION("SPLIT(A75,"" "")"),20.0)</f>
        <v>20</v>
      </c>
      <c r="C75" s="1">
        <f>IFERROR(__xludf.DUMMYFUNCTION("""COMPUTED_VALUE"""),20.0)</f>
        <v>20</v>
      </c>
      <c r="D75" s="1">
        <f>IFERROR(__xludf.DUMMYFUNCTION("""COMPUTED_VALUE"""),22.0)</f>
        <v>22</v>
      </c>
      <c r="E75" s="1">
        <f>IFERROR(__xludf.DUMMYFUNCTION("""COMPUTED_VALUE"""),28.0)</f>
        <v>28</v>
      </c>
      <c r="F75" s="1">
        <f>IFERROR(__xludf.DUMMYFUNCTION("""COMPUTED_VALUE"""),33.0)</f>
        <v>33</v>
      </c>
      <c r="J75" s="1" t="b">
        <f t="array" ref="J75">IF(NOT(H75=""),AND(C75:H75&gt;B75:G75),IF(NOT(G75=""),AND(C75:G75&gt;B75:F75),IF(NOT(F75=""),AND(C75:F75&gt;B75:E75),AND(C75:E75&gt;B75:D75))))</f>
        <v>0</v>
      </c>
      <c r="K75" s="1" t="b">
        <f t="array" ref="K75">IF(NOT(H75=""),AND(C75:H75&lt;B75:G75),IF(NOT(G75=""),AND(C75:G75&lt;B75:F75),IF(NOT(F75=""),AND(C75:F75&lt;B75:E75),AND(C75:E75&lt;B75:D75))))</f>
        <v>0</v>
      </c>
      <c r="L75" s="1" t="b">
        <f t="array" ref="L75">IF(NOT(H75=""),AND(AND(ABS(C75:H75-B75:G75)&gt;0),AND(ABS(C75:H75-B75:G75)&lt;4)),IF(NOT(G75=""),AND(AND(ABS(C75:G75-B75:F75)&gt;0),AND(ABS(C75:G75-B75:F75)&lt;4)),IF(NOT(F75=""),AND(AND(ABS(C75:F75-B75:E75)&gt;0),AND(ABS(C75:F75-B75:E75)&lt;4)),AND(AND(ABS(C75:E75-B75:D75)&gt;0),AND(ABS(C75:E75-B75:D75)&lt;4)))))</f>
        <v>0</v>
      </c>
      <c r="M75" s="1" t="b">
        <f t="shared" si="1"/>
        <v>0</v>
      </c>
    </row>
    <row r="76" ht="15.75" customHeight="1">
      <c r="A76" s="1" t="s">
        <v>85</v>
      </c>
      <c r="B76" s="1">
        <f>IFERROR(__xludf.DUMMYFUNCTION("SPLIT(A76,"" "")"),1.0)</f>
        <v>1</v>
      </c>
      <c r="C76" s="1">
        <f>IFERROR(__xludf.DUMMYFUNCTION("""COMPUTED_VALUE"""),5.0)</f>
        <v>5</v>
      </c>
      <c r="D76" s="1">
        <f>IFERROR(__xludf.DUMMYFUNCTION("""COMPUTED_VALUE"""),8.0)</f>
        <v>8</v>
      </c>
      <c r="E76" s="1">
        <f>IFERROR(__xludf.DUMMYFUNCTION("""COMPUTED_VALUE"""),9.0)</f>
        <v>9</v>
      </c>
      <c r="F76" s="1">
        <f>IFERROR(__xludf.DUMMYFUNCTION("""COMPUTED_VALUE"""),10.0)</f>
        <v>10</v>
      </c>
      <c r="J76" s="1" t="b">
        <f t="array" ref="J76">IF(NOT(H76=""),AND(C76:H76&gt;B76:G76),IF(NOT(G76=""),AND(C76:G76&gt;B76:F76),IF(NOT(F76=""),AND(C76:F76&gt;B76:E76),AND(C76:E76&gt;B76:D76))))</f>
        <v>1</v>
      </c>
      <c r="K76" s="1" t="b">
        <f t="array" ref="K76">IF(NOT(H76=""),AND(C76:H76&lt;B76:G76),IF(NOT(G76=""),AND(C76:G76&lt;B76:F76),IF(NOT(F76=""),AND(C76:F76&lt;B76:E76),AND(C76:E76&lt;B76:D76))))</f>
        <v>0</v>
      </c>
      <c r="L76" s="1" t="b">
        <f t="array" ref="L76">IF(NOT(H76=""),AND(AND(ABS(C76:H76-B76:G76)&gt;0),AND(ABS(C76:H76-B76:G76)&lt;4)),IF(NOT(G76=""),AND(AND(ABS(C76:G76-B76:F76)&gt;0),AND(ABS(C76:G76-B76:F76)&lt;4)),IF(NOT(F76=""),AND(AND(ABS(C76:F76-B76:E76)&gt;0),AND(ABS(C76:F76-B76:E76)&lt;4)),AND(AND(ABS(C76:E76-B76:D76)&gt;0),AND(ABS(C76:E76-B76:D76)&lt;4)))))</f>
        <v>0</v>
      </c>
      <c r="M76" s="1" t="b">
        <f t="shared" si="1"/>
        <v>0</v>
      </c>
    </row>
    <row r="77" ht="15.75" customHeight="1">
      <c r="A77" s="1" t="s">
        <v>86</v>
      </c>
      <c r="B77" s="1">
        <f>IFERROR(__xludf.DUMMYFUNCTION("SPLIT(A77,"" "")"),17.0)</f>
        <v>17</v>
      </c>
      <c r="C77" s="1">
        <f>IFERROR(__xludf.DUMMYFUNCTION("""COMPUTED_VALUE"""),21.0)</f>
        <v>21</v>
      </c>
      <c r="D77" s="1">
        <f>IFERROR(__xludf.DUMMYFUNCTION("""COMPUTED_VALUE"""),23.0)</f>
        <v>23</v>
      </c>
      <c r="E77" s="1">
        <f>IFERROR(__xludf.DUMMYFUNCTION("""COMPUTED_VALUE"""),26.0)</f>
        <v>26</v>
      </c>
      <c r="F77" s="1">
        <f>IFERROR(__xludf.DUMMYFUNCTION("""COMPUTED_VALUE"""),28.0)</f>
        <v>28</v>
      </c>
      <c r="G77" s="1">
        <f>IFERROR(__xludf.DUMMYFUNCTION("""COMPUTED_VALUE"""),30.0)</f>
        <v>30</v>
      </c>
      <c r="H77" s="1">
        <f>IFERROR(__xludf.DUMMYFUNCTION("""COMPUTED_VALUE"""),32.0)</f>
        <v>32</v>
      </c>
      <c r="I77" s="1">
        <f>IFERROR(__xludf.DUMMYFUNCTION("""COMPUTED_VALUE"""),31.0)</f>
        <v>31</v>
      </c>
      <c r="J77" s="1" t="b">
        <f t="array" ref="J77">IF(NOT(H77=""),AND(C77:H77&gt;B77:G77),IF(NOT(G77=""),AND(C77:G77&gt;B77:F77),IF(NOT(F77=""),AND(C77:F77&gt;B77:E77),AND(C77:E77&gt;B77:D77))))</f>
        <v>1</v>
      </c>
      <c r="K77" s="1" t="b">
        <f t="array" ref="K77">IF(NOT(H77=""),AND(C77:H77&lt;B77:G77),IF(NOT(G77=""),AND(C77:G77&lt;B77:F77),IF(NOT(F77=""),AND(C77:F77&lt;B77:E77),AND(C77:E77&lt;B77:D77))))</f>
        <v>0</v>
      </c>
      <c r="L77" s="1" t="b">
        <f t="array" ref="L77">IF(NOT(H77=""),AND(AND(ABS(C77:H77-B77:G77)&gt;0),AND(ABS(C77:H77-B77:G77)&lt;4)),IF(NOT(G77=""),AND(AND(ABS(C77:G77-B77:F77)&gt;0),AND(ABS(C77:G77-B77:F77)&lt;4)),IF(NOT(F77=""),AND(AND(ABS(C77:F77-B77:E77)&gt;0),AND(ABS(C77:F77-B77:E77)&lt;4)),AND(AND(ABS(C77:E77-B77:D77)&gt;0),AND(ABS(C77:E77-B77:D77)&lt;4)))))</f>
        <v>0</v>
      </c>
      <c r="M77" s="1" t="b">
        <f t="shared" si="1"/>
        <v>0</v>
      </c>
    </row>
    <row r="78" ht="15.75" customHeight="1">
      <c r="A78" s="1" t="s">
        <v>87</v>
      </c>
      <c r="B78" s="1">
        <f>IFERROR(__xludf.DUMMYFUNCTION("SPLIT(A78,"" "")"),24.0)</f>
        <v>24</v>
      </c>
      <c r="C78" s="1">
        <f>IFERROR(__xludf.DUMMYFUNCTION("""COMPUTED_VALUE"""),28.0)</f>
        <v>28</v>
      </c>
      <c r="D78" s="1">
        <f>IFERROR(__xludf.DUMMYFUNCTION("""COMPUTED_VALUE"""),29.0)</f>
        <v>29</v>
      </c>
      <c r="E78" s="1">
        <f>IFERROR(__xludf.DUMMYFUNCTION("""COMPUTED_VALUE"""),30.0)</f>
        <v>30</v>
      </c>
      <c r="F78" s="1">
        <f>IFERROR(__xludf.DUMMYFUNCTION("""COMPUTED_VALUE"""),33.0)</f>
        <v>33</v>
      </c>
      <c r="G78" s="1">
        <f>IFERROR(__xludf.DUMMYFUNCTION("""COMPUTED_VALUE"""),35.0)</f>
        <v>35</v>
      </c>
      <c r="H78" s="1">
        <f>IFERROR(__xludf.DUMMYFUNCTION("""COMPUTED_VALUE"""),36.0)</f>
        <v>36</v>
      </c>
      <c r="I78" s="1">
        <f>IFERROR(__xludf.DUMMYFUNCTION("""COMPUTED_VALUE"""),36.0)</f>
        <v>36</v>
      </c>
      <c r="J78" s="1" t="b">
        <f t="array" ref="J78">IF(NOT(H78=""),AND(C78:H78&gt;B78:G78),IF(NOT(G78=""),AND(C78:G78&gt;B78:F78),IF(NOT(F78=""),AND(C78:F78&gt;B78:E78),AND(C78:E78&gt;B78:D78))))</f>
        <v>1</v>
      </c>
      <c r="K78" s="1" t="b">
        <f t="array" ref="K78">IF(NOT(H78=""),AND(C78:H78&lt;B78:G78),IF(NOT(G78=""),AND(C78:G78&lt;B78:F78),IF(NOT(F78=""),AND(C78:F78&lt;B78:E78),AND(C78:E78&lt;B78:D78))))</f>
        <v>0</v>
      </c>
      <c r="L78" s="1" t="b">
        <f t="array" ref="L78">IF(NOT(H78=""),AND(AND(ABS(C78:H78-B78:G78)&gt;0),AND(ABS(C78:H78-B78:G78)&lt;4)),IF(NOT(G78=""),AND(AND(ABS(C78:G78-B78:F78)&gt;0),AND(ABS(C78:G78-B78:F78)&lt;4)),IF(NOT(F78=""),AND(AND(ABS(C78:F78-B78:E78)&gt;0),AND(ABS(C78:F78-B78:E78)&lt;4)),AND(AND(ABS(C78:E78-B78:D78)&gt;0),AND(ABS(C78:E78-B78:D78)&lt;4)))))</f>
        <v>0</v>
      </c>
      <c r="M78" s="1" t="b">
        <f t="shared" si="1"/>
        <v>0</v>
      </c>
    </row>
    <row r="79" ht="15.75" customHeight="1">
      <c r="A79" s="1" t="s">
        <v>88</v>
      </c>
      <c r="B79" s="1">
        <f>IFERROR(__xludf.DUMMYFUNCTION("SPLIT(A79,"" "")"),76.0)</f>
        <v>76</v>
      </c>
      <c r="C79" s="1">
        <f>IFERROR(__xludf.DUMMYFUNCTION("""COMPUTED_VALUE"""),80.0)</f>
        <v>80</v>
      </c>
      <c r="D79" s="1">
        <f>IFERROR(__xludf.DUMMYFUNCTION("""COMPUTED_VALUE"""),82.0)</f>
        <v>82</v>
      </c>
      <c r="E79" s="1">
        <f>IFERROR(__xludf.DUMMYFUNCTION("""COMPUTED_VALUE"""),85.0)</f>
        <v>85</v>
      </c>
      <c r="F79" s="1">
        <f>IFERROR(__xludf.DUMMYFUNCTION("""COMPUTED_VALUE"""),88.0)</f>
        <v>88</v>
      </c>
      <c r="G79" s="2">
        <f>IFERROR(__xludf.DUMMYFUNCTION("""COMPUTED_VALUE"""),92.0)</f>
        <v>92</v>
      </c>
      <c r="J79" s="1" t="b">
        <f t="array" ref="J79">IF(NOT(H79=""),AND(C79:H79&gt;B79:G79),IF(NOT(G79=""),AND(C79:G79&gt;B79:F79),IF(NOT(F79=""),AND(C79:F79&gt;B79:E79),AND(C79:E79&gt;B79:D79))))</f>
        <v>1</v>
      </c>
      <c r="K79" s="1" t="b">
        <f t="array" ref="K79">IF(NOT(H79=""),AND(C79:H79&lt;B79:G79),IF(NOT(G79=""),AND(C79:G79&lt;B79:F79),IF(NOT(F79=""),AND(C79:F79&lt;B79:E79),AND(C79:E79&lt;B79:D79))))</f>
        <v>0</v>
      </c>
      <c r="L79" s="1" t="b">
        <f t="array" ref="L79">IF(NOT(H79=""),AND(AND(ABS(C79:H79-B79:G79)&gt;0),AND(ABS(C79:H79-B79:G79)&lt;4)),IF(NOT(G79=""),AND(AND(ABS(C79:G79-B79:F79)&gt;0),AND(ABS(C79:G79-B79:F79)&lt;4)),IF(NOT(F79=""),AND(AND(ABS(C79:F79-B79:E79)&gt;0),AND(ABS(C79:F79-B79:E79)&lt;4)),AND(AND(ABS(C79:E79-B79:D79)&gt;0),AND(ABS(C79:E79-B79:D79)&lt;4)))))</f>
        <v>0</v>
      </c>
      <c r="M79" s="1" t="b">
        <f t="shared" si="1"/>
        <v>0</v>
      </c>
    </row>
    <row r="80" ht="15.75" customHeight="1">
      <c r="A80" s="1" t="s">
        <v>89</v>
      </c>
      <c r="B80" s="1">
        <f>IFERROR(__xludf.DUMMYFUNCTION("SPLIT(A80,"" "")"),23.0)</f>
        <v>23</v>
      </c>
      <c r="C80" s="1">
        <f>IFERROR(__xludf.DUMMYFUNCTION("""COMPUTED_VALUE"""),27.0)</f>
        <v>27</v>
      </c>
      <c r="D80" s="1">
        <f>IFERROR(__xludf.DUMMYFUNCTION("""COMPUTED_VALUE"""),29.0)</f>
        <v>29</v>
      </c>
      <c r="E80" s="1">
        <f>IFERROR(__xludf.DUMMYFUNCTION("""COMPUTED_VALUE"""),30.0)</f>
        <v>30</v>
      </c>
      <c r="F80" s="1">
        <f>IFERROR(__xludf.DUMMYFUNCTION("""COMPUTED_VALUE"""),32.0)</f>
        <v>32</v>
      </c>
      <c r="G80" s="2">
        <f>IFERROR(__xludf.DUMMYFUNCTION("""COMPUTED_VALUE"""),37.0)</f>
        <v>37</v>
      </c>
      <c r="J80" s="1" t="b">
        <f t="array" ref="J80">IF(NOT(H80=""),AND(C80:H80&gt;B80:G80),IF(NOT(G80=""),AND(C80:G80&gt;B80:F80),IF(NOT(F80=""),AND(C80:F80&gt;B80:E80),AND(C80:E80&gt;B80:D80))))</f>
        <v>1</v>
      </c>
      <c r="K80" s="1" t="b">
        <f t="array" ref="K80">IF(NOT(H80=""),AND(C80:H80&lt;B80:G80),IF(NOT(G80=""),AND(C80:G80&lt;B80:F80),IF(NOT(F80=""),AND(C80:F80&lt;B80:E80),AND(C80:E80&lt;B80:D80))))</f>
        <v>0</v>
      </c>
      <c r="L80" s="1" t="b">
        <f t="array" ref="L80">IF(NOT(H80=""),AND(AND(ABS(C80:H80-B80:G80)&gt;0),AND(ABS(C80:H80-B80:G80)&lt;4)),IF(NOT(G80=""),AND(AND(ABS(C80:G80-B80:F80)&gt;0),AND(ABS(C80:G80-B80:F80)&lt;4)),IF(NOT(F80=""),AND(AND(ABS(C80:F80-B80:E80)&gt;0),AND(ABS(C80:F80-B80:E80)&lt;4)),AND(AND(ABS(C80:E80-B80:D80)&gt;0),AND(ABS(C80:E80-B80:D80)&lt;4)))))</f>
        <v>0</v>
      </c>
      <c r="M80" s="1" t="b">
        <f t="shared" si="1"/>
        <v>0</v>
      </c>
    </row>
    <row r="81" ht="15.75" customHeight="1">
      <c r="A81" s="1" t="s">
        <v>90</v>
      </c>
      <c r="B81" s="1">
        <f>IFERROR(__xludf.DUMMYFUNCTION("SPLIT(A81,"" "")"),32.0)</f>
        <v>32</v>
      </c>
      <c r="C81" s="1">
        <f>IFERROR(__xludf.DUMMYFUNCTION("""COMPUTED_VALUE"""),36.0)</f>
        <v>36</v>
      </c>
      <c r="D81" s="1">
        <f>IFERROR(__xludf.DUMMYFUNCTION("""COMPUTED_VALUE"""),37.0)</f>
        <v>37</v>
      </c>
      <c r="E81" s="1">
        <f>IFERROR(__xludf.DUMMYFUNCTION("""COMPUTED_VALUE"""),35.0)</f>
        <v>35</v>
      </c>
      <c r="F81" s="1">
        <f>IFERROR(__xludf.DUMMYFUNCTION("""COMPUTED_VALUE"""),37.0)</f>
        <v>37</v>
      </c>
      <c r="G81" s="1">
        <f>IFERROR(__xludf.DUMMYFUNCTION("""COMPUTED_VALUE"""),40.0)</f>
        <v>40</v>
      </c>
      <c r="H81" s="1">
        <f>IFERROR(__xludf.DUMMYFUNCTION("""COMPUTED_VALUE"""),42.0)</f>
        <v>42</v>
      </c>
      <c r="I81" s="1">
        <f>IFERROR(__xludf.DUMMYFUNCTION("""COMPUTED_VALUE"""),43.0)</f>
        <v>43</v>
      </c>
      <c r="J81" s="1" t="b">
        <f t="array" ref="J81">IF(NOT(H81=""),AND(C81:H81&gt;B81:G81),IF(NOT(G81=""),AND(C81:G81&gt;B81:F81),IF(NOT(F81=""),AND(C81:F81&gt;B81:E81),AND(C81:E81&gt;B81:D81))))</f>
        <v>0</v>
      </c>
      <c r="K81" s="1" t="b">
        <f t="array" ref="K81">IF(NOT(H81=""),AND(C81:H81&lt;B81:G81),IF(NOT(G81=""),AND(C81:G81&lt;B81:F81),IF(NOT(F81=""),AND(C81:F81&lt;B81:E81),AND(C81:E81&lt;B81:D81))))</f>
        <v>0</v>
      </c>
      <c r="L81" s="1" t="b">
        <f t="array" ref="L81">IF(NOT(H81=""),AND(AND(ABS(C81:H81-B81:G81)&gt;0),AND(ABS(C81:H81-B81:G81)&lt;4)),IF(NOT(G81=""),AND(AND(ABS(C81:G81-B81:F81)&gt;0),AND(ABS(C81:G81-B81:F81)&lt;4)),IF(NOT(F81=""),AND(AND(ABS(C81:F81-B81:E81)&gt;0),AND(ABS(C81:F81-B81:E81)&lt;4)),AND(AND(ABS(C81:E81-B81:D81)&gt;0),AND(ABS(C81:E81-B81:D81)&lt;4)))))</f>
        <v>0</v>
      </c>
      <c r="M81" s="1" t="b">
        <f t="shared" si="1"/>
        <v>0</v>
      </c>
    </row>
    <row r="82" ht="15.75" customHeight="1">
      <c r="A82" s="1" t="s">
        <v>91</v>
      </c>
      <c r="B82" s="1">
        <f>IFERROR(__xludf.DUMMYFUNCTION("SPLIT(A82,"" "")"),4.0)</f>
        <v>4</v>
      </c>
      <c r="C82" s="1">
        <f>IFERROR(__xludf.DUMMYFUNCTION("""COMPUTED_VALUE"""),8.0)</f>
        <v>8</v>
      </c>
      <c r="D82" s="1">
        <f>IFERROR(__xludf.DUMMYFUNCTION("""COMPUTED_VALUE"""),9.0)</f>
        <v>9</v>
      </c>
      <c r="E82" s="1">
        <f>IFERROR(__xludf.DUMMYFUNCTION("""COMPUTED_VALUE"""),12.0)</f>
        <v>12</v>
      </c>
      <c r="F82" s="1">
        <f>IFERROR(__xludf.DUMMYFUNCTION("""COMPUTED_VALUE"""),15.0)</f>
        <v>15</v>
      </c>
      <c r="G82" s="1">
        <f>IFERROR(__xludf.DUMMYFUNCTION("""COMPUTED_VALUE"""),14.0)</f>
        <v>14</v>
      </c>
      <c r="H82" s="1">
        <f>IFERROR(__xludf.DUMMYFUNCTION("""COMPUTED_VALUE"""),16.0)</f>
        <v>16</v>
      </c>
      <c r="I82" s="1">
        <f>IFERROR(__xludf.DUMMYFUNCTION("""COMPUTED_VALUE"""),15.0)</f>
        <v>15</v>
      </c>
      <c r="J82" s="1" t="b">
        <f t="array" ref="J82">IF(NOT(H82=""),AND(C82:H82&gt;B82:G82),IF(NOT(G82=""),AND(C82:G82&gt;B82:F82),IF(NOT(F82=""),AND(C82:F82&gt;B82:E82),AND(C82:E82&gt;B82:D82))))</f>
        <v>0</v>
      </c>
      <c r="K82" s="1" t="b">
        <f t="array" ref="K82">IF(NOT(H82=""),AND(C82:H82&lt;B82:G82),IF(NOT(G82=""),AND(C82:G82&lt;B82:F82),IF(NOT(F82=""),AND(C82:F82&lt;B82:E82),AND(C82:E82&lt;B82:D82))))</f>
        <v>0</v>
      </c>
      <c r="L82" s="1" t="b">
        <f t="array" ref="L82">IF(NOT(H82=""),AND(AND(ABS(C82:H82-B82:G82)&gt;0),AND(ABS(C82:H82-B82:G82)&lt;4)),IF(NOT(G82=""),AND(AND(ABS(C82:G82-B82:F82)&gt;0),AND(ABS(C82:G82-B82:F82)&lt;4)),IF(NOT(F82=""),AND(AND(ABS(C82:F82-B82:E82)&gt;0),AND(ABS(C82:F82-B82:E82)&lt;4)),AND(AND(ABS(C82:E82-B82:D82)&gt;0),AND(ABS(C82:E82-B82:D82)&lt;4)))))</f>
        <v>0</v>
      </c>
      <c r="M82" s="1" t="b">
        <f t="shared" si="1"/>
        <v>0</v>
      </c>
    </row>
    <row r="83" ht="15.75" customHeight="1">
      <c r="A83" s="1" t="s">
        <v>92</v>
      </c>
      <c r="B83" s="1">
        <f>IFERROR(__xludf.DUMMYFUNCTION("SPLIT(A83,"" "")"),2.0)</f>
        <v>2</v>
      </c>
      <c r="C83" s="1">
        <f>IFERROR(__xludf.DUMMYFUNCTION("""COMPUTED_VALUE"""),6.0)</f>
        <v>6</v>
      </c>
      <c r="D83" s="1">
        <f>IFERROR(__xludf.DUMMYFUNCTION("""COMPUTED_VALUE"""),4.0)</f>
        <v>4</v>
      </c>
      <c r="E83" s="1">
        <f>IFERROR(__xludf.DUMMYFUNCTION("""COMPUTED_VALUE"""),7.0)</f>
        <v>7</v>
      </c>
      <c r="F83" s="1">
        <f>IFERROR(__xludf.DUMMYFUNCTION("""COMPUTED_VALUE"""),7.0)</f>
        <v>7</v>
      </c>
      <c r="J83" s="1" t="b">
        <f t="array" ref="J83">IF(NOT(H83=""),AND(C83:H83&gt;B83:G83),IF(NOT(G83=""),AND(C83:G83&gt;B83:F83),IF(NOT(F83=""),AND(C83:F83&gt;B83:E83),AND(C83:E83&gt;B83:D83))))</f>
        <v>0</v>
      </c>
      <c r="K83" s="1" t="b">
        <f t="array" ref="K83">IF(NOT(H83=""),AND(C83:H83&lt;B83:G83),IF(NOT(G83=""),AND(C83:G83&lt;B83:F83),IF(NOT(F83=""),AND(C83:F83&lt;B83:E83),AND(C83:E83&lt;B83:D83))))</f>
        <v>0</v>
      </c>
      <c r="L83" s="1" t="b">
        <f t="array" ref="L83">IF(NOT(H83=""),AND(AND(ABS(C83:H83-B83:G83)&gt;0),AND(ABS(C83:H83-B83:G83)&lt;4)),IF(NOT(G83=""),AND(AND(ABS(C83:G83-B83:F83)&gt;0),AND(ABS(C83:G83-B83:F83)&lt;4)),IF(NOT(F83=""),AND(AND(ABS(C83:F83-B83:E83)&gt;0),AND(ABS(C83:F83-B83:E83)&lt;4)),AND(AND(ABS(C83:E83-B83:D83)&gt;0),AND(ABS(C83:E83-B83:D83)&lt;4)))))</f>
        <v>0</v>
      </c>
      <c r="M83" s="1" t="b">
        <f t="shared" si="1"/>
        <v>0</v>
      </c>
    </row>
    <row r="84" ht="15.75" customHeight="1">
      <c r="A84" s="1" t="s">
        <v>93</v>
      </c>
      <c r="B84" s="1">
        <f>IFERROR(__xludf.DUMMYFUNCTION("SPLIT(A84,"" "")"),37.0)</f>
        <v>37</v>
      </c>
      <c r="C84" s="1">
        <f>IFERROR(__xludf.DUMMYFUNCTION("""COMPUTED_VALUE"""),41.0)</f>
        <v>41</v>
      </c>
      <c r="D84" s="1">
        <f>IFERROR(__xludf.DUMMYFUNCTION("""COMPUTED_VALUE"""),43.0)</f>
        <v>43</v>
      </c>
      <c r="E84" s="1">
        <f>IFERROR(__xludf.DUMMYFUNCTION("""COMPUTED_VALUE"""),40.0)</f>
        <v>40</v>
      </c>
      <c r="F84" s="1">
        <f>IFERROR(__xludf.DUMMYFUNCTION("""COMPUTED_VALUE"""),42.0)</f>
        <v>42</v>
      </c>
      <c r="G84" s="2">
        <f>IFERROR(__xludf.DUMMYFUNCTION("""COMPUTED_VALUE"""),46.0)</f>
        <v>46</v>
      </c>
      <c r="J84" s="1" t="b">
        <f t="array" ref="J84">IF(NOT(H84=""),AND(C84:H84&gt;B84:G84),IF(NOT(G84=""),AND(C84:G84&gt;B84:F84),IF(NOT(F84=""),AND(C84:F84&gt;B84:E84),AND(C84:E84&gt;B84:D84))))</f>
        <v>0</v>
      </c>
      <c r="K84" s="1" t="b">
        <f t="array" ref="K84">IF(NOT(H84=""),AND(C84:H84&lt;B84:G84),IF(NOT(G84=""),AND(C84:G84&lt;B84:F84),IF(NOT(F84=""),AND(C84:F84&lt;B84:E84),AND(C84:E84&lt;B84:D84))))</f>
        <v>0</v>
      </c>
      <c r="L84" s="1" t="b">
        <f t="array" ref="L84">IF(NOT(H84=""),AND(AND(ABS(C84:H84-B84:G84)&gt;0),AND(ABS(C84:H84-B84:G84)&lt;4)),IF(NOT(G84=""),AND(AND(ABS(C84:G84-B84:F84)&gt;0),AND(ABS(C84:G84-B84:F84)&lt;4)),IF(NOT(F84=""),AND(AND(ABS(C84:F84-B84:E84)&gt;0),AND(ABS(C84:F84-B84:E84)&lt;4)),AND(AND(ABS(C84:E84-B84:D84)&gt;0),AND(ABS(C84:E84-B84:D84)&lt;4)))))</f>
        <v>0</v>
      </c>
      <c r="M84" s="1" t="b">
        <f t="shared" si="1"/>
        <v>0</v>
      </c>
    </row>
    <row r="85" ht="15.75" customHeight="1">
      <c r="A85" s="1" t="s">
        <v>94</v>
      </c>
      <c r="B85" s="1">
        <f>IFERROR(__xludf.DUMMYFUNCTION("SPLIT(A85,"" "")"),2.0)</f>
        <v>2</v>
      </c>
      <c r="C85" s="1">
        <f>IFERROR(__xludf.DUMMYFUNCTION("""COMPUTED_VALUE"""),6.0)</f>
        <v>6</v>
      </c>
      <c r="D85" s="1">
        <f>IFERROR(__xludf.DUMMYFUNCTION("""COMPUTED_VALUE"""),9.0)</f>
        <v>9</v>
      </c>
      <c r="E85" s="1">
        <f>IFERROR(__xludf.DUMMYFUNCTION("""COMPUTED_VALUE"""),12.0)</f>
        <v>12</v>
      </c>
      <c r="F85" s="1">
        <f>IFERROR(__xludf.DUMMYFUNCTION("""COMPUTED_VALUE"""),10.0)</f>
        <v>10</v>
      </c>
      <c r="G85" s="2">
        <f>IFERROR(__xludf.DUMMYFUNCTION("""COMPUTED_VALUE"""),16.0)</f>
        <v>16</v>
      </c>
      <c r="J85" s="1" t="b">
        <f t="array" ref="J85">IF(NOT(H85=""),AND(C85:H85&gt;B85:G85),IF(NOT(G85=""),AND(C85:G85&gt;B85:F85),IF(NOT(F85=""),AND(C85:F85&gt;B85:E85),AND(C85:E85&gt;B85:D85))))</f>
        <v>0</v>
      </c>
      <c r="K85" s="1" t="b">
        <f t="array" ref="K85">IF(NOT(H85=""),AND(C85:H85&lt;B85:G85),IF(NOT(G85=""),AND(C85:G85&lt;B85:F85),IF(NOT(F85=""),AND(C85:F85&lt;B85:E85),AND(C85:E85&lt;B85:D85))))</f>
        <v>0</v>
      </c>
      <c r="L85" s="1" t="b">
        <f t="array" ref="L85">IF(NOT(H85=""),AND(AND(ABS(C85:H85-B85:G85)&gt;0),AND(ABS(C85:H85-B85:G85)&lt;4)),IF(NOT(G85=""),AND(AND(ABS(C85:G85-B85:F85)&gt;0),AND(ABS(C85:G85-B85:F85)&lt;4)),IF(NOT(F85=""),AND(AND(ABS(C85:F85-B85:E85)&gt;0),AND(ABS(C85:F85-B85:E85)&lt;4)),AND(AND(ABS(C85:E85-B85:D85)&gt;0),AND(ABS(C85:E85-B85:D85)&lt;4)))))</f>
        <v>0</v>
      </c>
      <c r="M85" s="1" t="b">
        <f t="shared" si="1"/>
        <v>0</v>
      </c>
    </row>
    <row r="86" ht="15.75" customHeight="1">
      <c r="A86" s="1" t="s">
        <v>95</v>
      </c>
      <c r="B86" s="1">
        <f>IFERROR(__xludf.DUMMYFUNCTION("SPLIT(A86,"" "")"),30.0)</f>
        <v>30</v>
      </c>
      <c r="C86" s="1">
        <f>IFERROR(__xludf.DUMMYFUNCTION("""COMPUTED_VALUE"""),34.0)</f>
        <v>34</v>
      </c>
      <c r="D86" s="1">
        <f>IFERROR(__xludf.DUMMYFUNCTION("""COMPUTED_VALUE"""),37.0)</f>
        <v>37</v>
      </c>
      <c r="E86" s="1">
        <f>IFERROR(__xludf.DUMMYFUNCTION("""COMPUTED_VALUE"""),37.0)</f>
        <v>37</v>
      </c>
      <c r="F86" s="1">
        <f>IFERROR(__xludf.DUMMYFUNCTION("""COMPUTED_VALUE"""),40.0)</f>
        <v>40</v>
      </c>
      <c r="J86" s="1" t="b">
        <f t="array" ref="J86">IF(NOT(H86=""),AND(C86:H86&gt;B86:G86),IF(NOT(G86=""),AND(C86:G86&gt;B86:F86),IF(NOT(F86=""),AND(C86:F86&gt;B86:E86),AND(C86:E86&gt;B86:D86))))</f>
        <v>0</v>
      </c>
      <c r="K86" s="1" t="b">
        <f t="array" ref="K86">IF(NOT(H86=""),AND(C86:H86&lt;B86:G86),IF(NOT(G86=""),AND(C86:G86&lt;B86:F86),IF(NOT(F86=""),AND(C86:F86&lt;B86:E86),AND(C86:E86&lt;B86:D86))))</f>
        <v>0</v>
      </c>
      <c r="L86" s="1" t="b">
        <f t="array" ref="L86">IF(NOT(H86=""),AND(AND(ABS(C86:H86-B86:G86)&gt;0),AND(ABS(C86:H86-B86:G86)&lt;4)),IF(NOT(G86=""),AND(AND(ABS(C86:G86-B86:F86)&gt;0),AND(ABS(C86:G86-B86:F86)&lt;4)),IF(NOT(F86=""),AND(AND(ABS(C86:F86-B86:E86)&gt;0),AND(ABS(C86:F86-B86:E86)&lt;4)),AND(AND(ABS(C86:E86-B86:D86)&gt;0),AND(ABS(C86:E86-B86:D86)&lt;4)))))</f>
        <v>0</v>
      </c>
      <c r="M86" s="1" t="b">
        <f t="shared" si="1"/>
        <v>0</v>
      </c>
    </row>
    <row r="87" ht="15.75" customHeight="1">
      <c r="A87" s="1" t="s">
        <v>96</v>
      </c>
      <c r="B87" s="1">
        <f>IFERROR(__xludf.DUMMYFUNCTION("SPLIT(A87,"" "")"),23.0)</f>
        <v>23</v>
      </c>
      <c r="C87" s="1">
        <f>IFERROR(__xludf.DUMMYFUNCTION("""COMPUTED_VALUE"""),27.0)</f>
        <v>27</v>
      </c>
      <c r="D87" s="1">
        <f>IFERROR(__xludf.DUMMYFUNCTION("""COMPUTED_VALUE"""),27.0)</f>
        <v>27</v>
      </c>
      <c r="E87" s="1">
        <f>IFERROR(__xludf.DUMMYFUNCTION("""COMPUTED_VALUE"""),28.0)</f>
        <v>28</v>
      </c>
      <c r="F87" s="1">
        <f>IFERROR(__xludf.DUMMYFUNCTION("""COMPUTED_VALUE"""),30.0)</f>
        <v>30</v>
      </c>
      <c r="G87" s="1">
        <f>IFERROR(__xludf.DUMMYFUNCTION("""COMPUTED_VALUE"""),32.0)</f>
        <v>32</v>
      </c>
      <c r="H87" s="2">
        <f>IFERROR(__xludf.DUMMYFUNCTION("""COMPUTED_VALUE"""),30.0)</f>
        <v>30</v>
      </c>
      <c r="J87" s="1" t="b">
        <f t="array" ref="J87">IF(NOT(H87=""),AND(C87:H87&gt;B87:G87),IF(NOT(G87=""),AND(C87:G87&gt;B87:F87),IF(NOT(F87=""),AND(C87:F87&gt;B87:E87),AND(C87:E87&gt;B87:D87))))</f>
        <v>0</v>
      </c>
      <c r="K87" s="1" t="b">
        <f t="array" ref="K87">IF(NOT(H87=""),AND(C87:H87&lt;B87:G87),IF(NOT(G87=""),AND(C87:G87&lt;B87:F87),IF(NOT(F87=""),AND(C87:F87&lt;B87:E87),AND(C87:E87&lt;B87:D87))))</f>
        <v>0</v>
      </c>
      <c r="L87" s="1" t="b">
        <f t="array" ref="L87">IF(NOT(H87=""),AND(AND(ABS(C87:H87-B87:G87)&gt;0),AND(ABS(C87:H87-B87:G87)&lt;4)),IF(NOT(G87=""),AND(AND(ABS(C87:G87-B87:F87)&gt;0),AND(ABS(C87:G87-B87:F87)&lt;4)),IF(NOT(F87=""),AND(AND(ABS(C87:F87-B87:E87)&gt;0),AND(ABS(C87:F87-B87:E87)&lt;4)),AND(AND(ABS(C87:E87-B87:D87)&gt;0),AND(ABS(C87:E87-B87:D87)&lt;4)))))</f>
        <v>0</v>
      </c>
      <c r="M87" s="1" t="b">
        <f t="shared" si="1"/>
        <v>0</v>
      </c>
    </row>
    <row r="88" ht="15.75" customHeight="1">
      <c r="A88" s="1" t="s">
        <v>97</v>
      </c>
      <c r="B88" s="1">
        <f>IFERROR(__xludf.DUMMYFUNCTION("SPLIT(A88,"" "")"),37.0)</f>
        <v>37</v>
      </c>
      <c r="C88" s="1">
        <f>IFERROR(__xludf.DUMMYFUNCTION("""COMPUTED_VALUE"""),41.0)</f>
        <v>41</v>
      </c>
      <c r="D88" s="1">
        <f>IFERROR(__xludf.DUMMYFUNCTION("""COMPUTED_VALUE"""),44.0)</f>
        <v>44</v>
      </c>
      <c r="E88" s="1">
        <f>IFERROR(__xludf.DUMMYFUNCTION("""COMPUTED_VALUE"""),44.0)</f>
        <v>44</v>
      </c>
      <c r="F88" s="1">
        <f>IFERROR(__xludf.DUMMYFUNCTION("""COMPUTED_VALUE"""),44.0)</f>
        <v>44</v>
      </c>
      <c r="J88" s="1" t="b">
        <f t="array" ref="J88">IF(NOT(H88=""),AND(C88:H88&gt;B88:G88),IF(NOT(G88=""),AND(C88:G88&gt;B88:F88),IF(NOT(F88=""),AND(C88:F88&gt;B88:E88),AND(C88:E88&gt;B88:D88))))</f>
        <v>0</v>
      </c>
      <c r="K88" s="1" t="b">
        <f t="array" ref="K88">IF(NOT(H88=""),AND(C88:H88&lt;B88:G88),IF(NOT(G88=""),AND(C88:G88&lt;B88:F88),IF(NOT(F88=""),AND(C88:F88&lt;B88:E88),AND(C88:E88&lt;B88:D88))))</f>
        <v>0</v>
      </c>
      <c r="L88" s="1" t="b">
        <f t="array" ref="L88">IF(NOT(H88=""),AND(AND(ABS(C88:H88-B88:G88)&gt;0),AND(ABS(C88:H88-B88:G88)&lt;4)),IF(NOT(G88=""),AND(AND(ABS(C88:G88-B88:F88)&gt;0),AND(ABS(C88:G88-B88:F88)&lt;4)),IF(NOT(F88=""),AND(AND(ABS(C88:F88-B88:E88)&gt;0),AND(ABS(C88:F88-B88:E88)&lt;4)),AND(AND(ABS(C88:E88-B88:D88)&gt;0),AND(ABS(C88:E88-B88:D88)&lt;4)))))</f>
        <v>0</v>
      </c>
      <c r="M88" s="1" t="b">
        <f t="shared" si="1"/>
        <v>0</v>
      </c>
    </row>
    <row r="89" ht="15.75" customHeight="1">
      <c r="A89" s="1" t="s">
        <v>98</v>
      </c>
      <c r="B89" s="1">
        <f>IFERROR(__xludf.DUMMYFUNCTION("SPLIT(A89,"" "")"),5.0)</f>
        <v>5</v>
      </c>
      <c r="C89" s="1">
        <f>IFERROR(__xludf.DUMMYFUNCTION("""COMPUTED_VALUE"""),9.0)</f>
        <v>9</v>
      </c>
      <c r="D89" s="1">
        <f>IFERROR(__xludf.DUMMYFUNCTION("""COMPUTED_VALUE"""),11.0)</f>
        <v>11</v>
      </c>
      <c r="E89" s="1">
        <f>IFERROR(__xludf.DUMMYFUNCTION("""COMPUTED_VALUE"""),14.0)</f>
        <v>14</v>
      </c>
      <c r="F89" s="1">
        <f>IFERROR(__xludf.DUMMYFUNCTION("""COMPUTED_VALUE"""),16.0)</f>
        <v>16</v>
      </c>
      <c r="G89" s="1">
        <f>IFERROR(__xludf.DUMMYFUNCTION("""COMPUTED_VALUE"""),16.0)</f>
        <v>16</v>
      </c>
      <c r="H89" s="2">
        <f>IFERROR(__xludf.DUMMYFUNCTION("""COMPUTED_VALUE"""),20.0)</f>
        <v>20</v>
      </c>
      <c r="J89" s="1" t="b">
        <f t="array" ref="J89">IF(NOT(H89=""),AND(C89:H89&gt;B89:G89),IF(NOT(G89=""),AND(C89:G89&gt;B89:F89),IF(NOT(F89=""),AND(C89:F89&gt;B89:E89),AND(C89:E89&gt;B89:D89))))</f>
        <v>0</v>
      </c>
      <c r="K89" s="1" t="b">
        <f t="array" ref="K89">IF(NOT(H89=""),AND(C89:H89&lt;B89:G89),IF(NOT(G89=""),AND(C89:G89&lt;B89:F89),IF(NOT(F89=""),AND(C89:F89&lt;B89:E89),AND(C89:E89&lt;B89:D89))))</f>
        <v>0</v>
      </c>
      <c r="L89" s="1" t="b">
        <f t="array" ref="L89">IF(NOT(H89=""),AND(AND(ABS(C89:H89-B89:G89)&gt;0),AND(ABS(C89:H89-B89:G89)&lt;4)),IF(NOT(G89=""),AND(AND(ABS(C89:G89-B89:F89)&gt;0),AND(ABS(C89:G89-B89:F89)&lt;4)),IF(NOT(F89=""),AND(AND(ABS(C89:F89-B89:E89)&gt;0),AND(ABS(C89:F89-B89:E89)&lt;4)),AND(AND(ABS(C89:E89-B89:D89)&gt;0),AND(ABS(C89:E89-B89:D89)&lt;4)))))</f>
        <v>0</v>
      </c>
      <c r="M89" s="1" t="b">
        <f t="shared" si="1"/>
        <v>0</v>
      </c>
    </row>
    <row r="90" ht="15.75" customHeight="1">
      <c r="A90" s="1" t="s">
        <v>99</v>
      </c>
      <c r="B90" s="1">
        <f>IFERROR(__xludf.DUMMYFUNCTION("SPLIT(A90,"" "")"),82.0)</f>
        <v>82</v>
      </c>
      <c r="C90" s="1">
        <f>IFERROR(__xludf.DUMMYFUNCTION("""COMPUTED_VALUE"""),86.0)</f>
        <v>86</v>
      </c>
      <c r="D90" s="1">
        <f>IFERROR(__xludf.DUMMYFUNCTION("""COMPUTED_VALUE"""),88.0)</f>
        <v>88</v>
      </c>
      <c r="E90" s="1">
        <f>IFERROR(__xludf.DUMMYFUNCTION("""COMPUTED_VALUE"""),91.0)</f>
        <v>91</v>
      </c>
      <c r="F90" s="1">
        <f>IFERROR(__xludf.DUMMYFUNCTION("""COMPUTED_VALUE"""),91.0)</f>
        <v>91</v>
      </c>
      <c r="G90" s="1">
        <f>IFERROR(__xludf.DUMMYFUNCTION("""COMPUTED_VALUE"""),92.0)</f>
        <v>92</v>
      </c>
      <c r="H90" s="2">
        <f>IFERROR(__xludf.DUMMYFUNCTION("""COMPUTED_VALUE"""),99.0)</f>
        <v>99</v>
      </c>
      <c r="J90" s="1" t="b">
        <f t="array" ref="J90">IF(NOT(H90=""),AND(C90:H90&gt;B90:G90),IF(NOT(G90=""),AND(C90:G90&gt;B90:F90),IF(NOT(F90=""),AND(C90:F90&gt;B90:E90),AND(C90:E90&gt;B90:D90))))</f>
        <v>0</v>
      </c>
      <c r="K90" s="1" t="b">
        <f t="array" ref="K90">IF(NOT(H90=""),AND(C90:H90&lt;B90:G90),IF(NOT(G90=""),AND(C90:G90&lt;B90:F90),IF(NOT(F90=""),AND(C90:F90&lt;B90:E90),AND(C90:E90&lt;B90:D90))))</f>
        <v>0</v>
      </c>
      <c r="L90" s="1" t="b">
        <f t="array" ref="L90">IF(NOT(H90=""),AND(AND(ABS(C90:H90-B90:G90)&gt;0),AND(ABS(C90:H90-B90:G90)&lt;4)),IF(NOT(G90=""),AND(AND(ABS(C90:G90-B90:F90)&gt;0),AND(ABS(C90:G90-B90:F90)&lt;4)),IF(NOT(F90=""),AND(AND(ABS(C90:F90-B90:E90)&gt;0),AND(ABS(C90:F90-B90:E90)&lt;4)),AND(AND(ABS(C90:E90-B90:D90)&gt;0),AND(ABS(C90:E90-B90:D90)&lt;4)))))</f>
        <v>0</v>
      </c>
      <c r="M90" s="1" t="b">
        <f t="shared" si="1"/>
        <v>0</v>
      </c>
    </row>
    <row r="91" ht="15.75" customHeight="1">
      <c r="A91" s="1" t="s">
        <v>100</v>
      </c>
      <c r="B91" s="1">
        <f>IFERROR(__xludf.DUMMYFUNCTION("SPLIT(A91,"" "")"),16.0)</f>
        <v>16</v>
      </c>
      <c r="C91" s="1">
        <f>IFERROR(__xludf.DUMMYFUNCTION("""COMPUTED_VALUE"""),20.0)</f>
        <v>20</v>
      </c>
      <c r="D91" s="1">
        <f>IFERROR(__xludf.DUMMYFUNCTION("""COMPUTED_VALUE"""),24.0)</f>
        <v>24</v>
      </c>
      <c r="E91" s="1">
        <f>IFERROR(__xludf.DUMMYFUNCTION("""COMPUTED_VALUE"""),27.0)</f>
        <v>27</v>
      </c>
      <c r="F91" s="1">
        <f>IFERROR(__xludf.DUMMYFUNCTION("""COMPUTED_VALUE"""),30.0)</f>
        <v>30</v>
      </c>
      <c r="G91" s="1">
        <f>IFERROR(__xludf.DUMMYFUNCTION("""COMPUTED_VALUE"""),32.0)</f>
        <v>32</v>
      </c>
      <c r="H91" s="2">
        <f>IFERROR(__xludf.DUMMYFUNCTION("""COMPUTED_VALUE"""),33.0)</f>
        <v>33</v>
      </c>
      <c r="J91" s="1" t="b">
        <f t="array" ref="J91">IF(NOT(H91=""),AND(C91:H91&gt;B91:G91),IF(NOT(G91=""),AND(C91:G91&gt;B91:F91),IF(NOT(F91=""),AND(C91:F91&gt;B91:E91),AND(C91:E91&gt;B91:D91))))</f>
        <v>1</v>
      </c>
      <c r="K91" s="1" t="b">
        <f t="array" ref="K91">IF(NOT(H91=""),AND(C91:H91&lt;B91:G91),IF(NOT(G91=""),AND(C91:G91&lt;B91:F91),IF(NOT(F91=""),AND(C91:F91&lt;B91:E91),AND(C91:E91&lt;B91:D91))))</f>
        <v>0</v>
      </c>
      <c r="L91" s="1" t="b">
        <f t="array" ref="L91">IF(NOT(H91=""),AND(AND(ABS(C91:H91-B91:G91)&gt;0),AND(ABS(C91:H91-B91:G91)&lt;4)),IF(NOT(G91=""),AND(AND(ABS(C91:G91-B91:F91)&gt;0),AND(ABS(C91:G91-B91:F91)&lt;4)),IF(NOT(F91=""),AND(AND(ABS(C91:F91-B91:E91)&gt;0),AND(ABS(C91:F91-B91:E91)&lt;4)),AND(AND(ABS(C91:E91-B91:D91)&gt;0),AND(ABS(C91:E91-B91:D91)&lt;4)))))</f>
        <v>0</v>
      </c>
      <c r="M91" s="1" t="b">
        <f t="shared" si="1"/>
        <v>0</v>
      </c>
    </row>
    <row r="92" ht="15.75" customHeight="1">
      <c r="A92" s="1" t="s">
        <v>101</v>
      </c>
      <c r="B92" s="1">
        <f>IFERROR(__xludf.DUMMYFUNCTION("SPLIT(A92,"" "")"),73.0)</f>
        <v>73</v>
      </c>
      <c r="C92" s="1">
        <f>IFERROR(__xludf.DUMMYFUNCTION("""COMPUTED_VALUE"""),77.0)</f>
        <v>77</v>
      </c>
      <c r="D92" s="1">
        <f>IFERROR(__xludf.DUMMYFUNCTION("""COMPUTED_VALUE"""),80.0)</f>
        <v>80</v>
      </c>
      <c r="E92" s="1">
        <f>IFERROR(__xludf.DUMMYFUNCTION("""COMPUTED_VALUE"""),82.0)</f>
        <v>82</v>
      </c>
      <c r="F92" s="1">
        <f>IFERROR(__xludf.DUMMYFUNCTION("""COMPUTED_VALUE"""),86.0)</f>
        <v>86</v>
      </c>
      <c r="G92" s="1">
        <f>IFERROR(__xludf.DUMMYFUNCTION("""COMPUTED_VALUE"""),87.0)</f>
        <v>87</v>
      </c>
      <c r="H92" s="1">
        <f>IFERROR(__xludf.DUMMYFUNCTION("""COMPUTED_VALUE"""),90.0)</f>
        <v>90</v>
      </c>
      <c r="I92" s="1">
        <f>IFERROR(__xludf.DUMMYFUNCTION("""COMPUTED_VALUE"""),89.0)</f>
        <v>89</v>
      </c>
      <c r="J92" s="1" t="b">
        <f t="array" ref="J92">IF(NOT(H92=""),AND(C92:H92&gt;B92:G92),IF(NOT(G92=""),AND(C92:G92&gt;B92:F92),IF(NOT(F92=""),AND(C92:F92&gt;B92:E92),AND(C92:E92&gt;B92:D92))))</f>
        <v>1</v>
      </c>
      <c r="K92" s="1" t="b">
        <f t="array" ref="K92">IF(NOT(H92=""),AND(C92:H92&lt;B92:G92),IF(NOT(G92=""),AND(C92:G92&lt;B92:F92),IF(NOT(F92=""),AND(C92:F92&lt;B92:E92),AND(C92:E92&lt;B92:D92))))</f>
        <v>0</v>
      </c>
      <c r="L92" s="1" t="b">
        <f t="array" ref="L92">IF(NOT(H92=""),AND(AND(ABS(C92:H92-B92:G92)&gt;0),AND(ABS(C92:H92-B92:G92)&lt;4)),IF(NOT(G92=""),AND(AND(ABS(C92:G92-B92:F92)&gt;0),AND(ABS(C92:G92-B92:F92)&lt;4)),IF(NOT(F92=""),AND(AND(ABS(C92:F92-B92:E92)&gt;0),AND(ABS(C92:F92-B92:E92)&lt;4)),AND(AND(ABS(C92:E92-B92:D92)&gt;0),AND(ABS(C92:E92-B92:D92)&lt;4)))))</f>
        <v>0</v>
      </c>
      <c r="M92" s="1" t="b">
        <f t="shared" si="1"/>
        <v>0</v>
      </c>
    </row>
    <row r="93" ht="15.75" customHeight="1">
      <c r="A93" s="1" t="s">
        <v>102</v>
      </c>
      <c r="B93" s="1">
        <f>IFERROR(__xludf.DUMMYFUNCTION("SPLIT(A93,"" "")"),42.0)</f>
        <v>42</v>
      </c>
      <c r="C93" s="1">
        <f>IFERROR(__xludf.DUMMYFUNCTION("""COMPUTED_VALUE"""),46.0)</f>
        <v>46</v>
      </c>
      <c r="D93" s="1">
        <f>IFERROR(__xludf.DUMMYFUNCTION("""COMPUTED_VALUE"""),50.0)</f>
        <v>50</v>
      </c>
      <c r="E93" s="1">
        <f>IFERROR(__xludf.DUMMYFUNCTION("""COMPUTED_VALUE"""),51.0)</f>
        <v>51</v>
      </c>
      <c r="F93" s="1">
        <f>IFERROR(__xludf.DUMMYFUNCTION("""COMPUTED_VALUE"""),52.0)</f>
        <v>52</v>
      </c>
      <c r="G93" s="1">
        <f>IFERROR(__xludf.DUMMYFUNCTION("""COMPUTED_VALUE"""),53.0)</f>
        <v>53</v>
      </c>
      <c r="H93" s="1">
        <f>IFERROR(__xludf.DUMMYFUNCTION("""COMPUTED_VALUE"""),55.0)</f>
        <v>55</v>
      </c>
      <c r="I93" s="1">
        <f>IFERROR(__xludf.DUMMYFUNCTION("""COMPUTED_VALUE"""),55.0)</f>
        <v>55</v>
      </c>
      <c r="J93" s="1" t="b">
        <f t="array" ref="J93">IF(NOT(H93=""),AND(C93:H93&gt;B93:G93),IF(NOT(G93=""),AND(C93:G93&gt;B93:F93),IF(NOT(F93=""),AND(C93:F93&gt;B93:E93),AND(C93:E93&gt;B93:D93))))</f>
        <v>1</v>
      </c>
      <c r="K93" s="1" t="b">
        <f t="array" ref="K93">IF(NOT(H93=""),AND(C93:H93&lt;B93:G93),IF(NOT(G93=""),AND(C93:G93&lt;B93:F93),IF(NOT(F93=""),AND(C93:F93&lt;B93:E93),AND(C93:E93&lt;B93:D93))))</f>
        <v>0</v>
      </c>
      <c r="L93" s="1" t="b">
        <f t="array" ref="L93">IF(NOT(H93=""),AND(AND(ABS(C93:H93-B93:G93)&gt;0),AND(ABS(C93:H93-B93:G93)&lt;4)),IF(NOT(G93=""),AND(AND(ABS(C93:G93-B93:F93)&gt;0),AND(ABS(C93:G93-B93:F93)&lt;4)),IF(NOT(F93=""),AND(AND(ABS(C93:F93-B93:E93)&gt;0),AND(ABS(C93:F93-B93:E93)&lt;4)),AND(AND(ABS(C93:E93-B93:D93)&gt;0),AND(ABS(C93:E93-B93:D93)&lt;4)))))</f>
        <v>0</v>
      </c>
      <c r="M93" s="1" t="b">
        <f t="shared" si="1"/>
        <v>0</v>
      </c>
    </row>
    <row r="94" ht="15.75" customHeight="1">
      <c r="A94" s="1" t="s">
        <v>103</v>
      </c>
      <c r="B94" s="1">
        <f>IFERROR(__xludf.DUMMYFUNCTION("SPLIT(A94,"" "")"),77.0)</f>
        <v>77</v>
      </c>
      <c r="C94" s="1">
        <f>IFERROR(__xludf.DUMMYFUNCTION("""COMPUTED_VALUE"""),81.0)</f>
        <v>81</v>
      </c>
      <c r="D94" s="1">
        <f>IFERROR(__xludf.DUMMYFUNCTION("""COMPUTED_VALUE"""),83.0)</f>
        <v>83</v>
      </c>
      <c r="E94" s="1">
        <f>IFERROR(__xludf.DUMMYFUNCTION("""COMPUTED_VALUE"""),87.0)</f>
        <v>87</v>
      </c>
      <c r="F94" s="1">
        <f>IFERROR(__xludf.DUMMYFUNCTION("""COMPUTED_VALUE"""),88.0)</f>
        <v>88</v>
      </c>
      <c r="G94" s="1">
        <f>IFERROR(__xludf.DUMMYFUNCTION("""COMPUTED_VALUE"""),90.0)</f>
        <v>90</v>
      </c>
      <c r="H94" s="1">
        <f>IFERROR(__xludf.DUMMYFUNCTION("""COMPUTED_VALUE"""),92.0)</f>
        <v>92</v>
      </c>
      <c r="I94" s="1">
        <f>IFERROR(__xludf.DUMMYFUNCTION("""COMPUTED_VALUE"""),96.0)</f>
        <v>96</v>
      </c>
      <c r="J94" s="1" t="b">
        <f t="array" ref="J94">IF(NOT(H94=""),AND(C94:H94&gt;B94:G94),IF(NOT(G94=""),AND(C94:G94&gt;B94:F94),IF(NOT(F94=""),AND(C94:F94&gt;B94:E94),AND(C94:E94&gt;B94:D94))))</f>
        <v>1</v>
      </c>
      <c r="K94" s="1" t="b">
        <f t="array" ref="K94">IF(NOT(H94=""),AND(C94:H94&lt;B94:G94),IF(NOT(G94=""),AND(C94:G94&lt;B94:F94),IF(NOT(F94=""),AND(C94:F94&lt;B94:E94),AND(C94:E94&lt;B94:D94))))</f>
        <v>0</v>
      </c>
      <c r="L94" s="1" t="b">
        <f t="array" ref="L94">IF(NOT(H94=""),AND(AND(ABS(C94:H94-B94:G94)&gt;0),AND(ABS(C94:H94-B94:G94)&lt;4)),IF(NOT(G94=""),AND(AND(ABS(C94:G94-B94:F94)&gt;0),AND(ABS(C94:G94-B94:F94)&lt;4)),IF(NOT(F94=""),AND(AND(ABS(C94:F94-B94:E94)&gt;0),AND(ABS(C94:F94-B94:E94)&lt;4)),AND(AND(ABS(C94:E94-B94:D94)&gt;0),AND(ABS(C94:E94-B94:D94)&lt;4)))))</f>
        <v>0</v>
      </c>
      <c r="M94" s="1" t="b">
        <f t="shared" si="1"/>
        <v>0</v>
      </c>
    </row>
    <row r="95" ht="15.75" customHeight="1">
      <c r="A95" s="1" t="s">
        <v>104</v>
      </c>
      <c r="B95" s="1">
        <f>IFERROR(__xludf.DUMMYFUNCTION("SPLIT(A95,"" "")"),72.0)</f>
        <v>72</v>
      </c>
      <c r="C95" s="1">
        <f>IFERROR(__xludf.DUMMYFUNCTION("""COMPUTED_VALUE"""),76.0)</f>
        <v>76</v>
      </c>
      <c r="D95" s="1">
        <f>IFERROR(__xludf.DUMMYFUNCTION("""COMPUTED_VALUE"""),80.0)</f>
        <v>80</v>
      </c>
      <c r="E95" s="1">
        <f>IFERROR(__xludf.DUMMYFUNCTION("""COMPUTED_VALUE"""),81.0)</f>
        <v>81</v>
      </c>
      <c r="F95" s="1">
        <f>IFERROR(__xludf.DUMMYFUNCTION("""COMPUTED_VALUE"""),83.0)</f>
        <v>83</v>
      </c>
      <c r="G95" s="1">
        <f>IFERROR(__xludf.DUMMYFUNCTION("""COMPUTED_VALUE"""),85.0)</f>
        <v>85</v>
      </c>
      <c r="H95" s="2">
        <f>IFERROR(__xludf.DUMMYFUNCTION("""COMPUTED_VALUE"""),90.0)</f>
        <v>90</v>
      </c>
      <c r="J95" s="1" t="b">
        <f t="array" ref="J95">IF(NOT(H95=""),AND(C95:H95&gt;B95:G95),IF(NOT(G95=""),AND(C95:G95&gt;B95:F95),IF(NOT(F95=""),AND(C95:F95&gt;B95:E95),AND(C95:E95&gt;B95:D95))))</f>
        <v>1</v>
      </c>
      <c r="K95" s="1" t="b">
        <f t="array" ref="K95">IF(NOT(H95=""),AND(C95:H95&lt;B95:G95),IF(NOT(G95=""),AND(C95:G95&lt;B95:F95),IF(NOT(F95=""),AND(C95:F95&lt;B95:E95),AND(C95:E95&lt;B95:D95))))</f>
        <v>0</v>
      </c>
      <c r="L95" s="1" t="b">
        <f t="array" ref="L95">IF(NOT(H95=""),AND(AND(ABS(C95:H95-B95:G95)&gt;0),AND(ABS(C95:H95-B95:G95)&lt;4)),IF(NOT(G95=""),AND(AND(ABS(C95:G95-B95:F95)&gt;0),AND(ABS(C95:G95-B95:F95)&lt;4)),IF(NOT(F95=""),AND(AND(ABS(C95:F95-B95:E95)&gt;0),AND(ABS(C95:F95-B95:E95)&lt;4)),AND(AND(ABS(C95:E95-B95:D95)&gt;0),AND(ABS(C95:E95-B95:D95)&lt;4)))))</f>
        <v>0</v>
      </c>
      <c r="M95" s="1" t="b">
        <f t="shared" si="1"/>
        <v>0</v>
      </c>
    </row>
    <row r="96" ht="15.75" customHeight="1">
      <c r="A96" s="1" t="s">
        <v>105</v>
      </c>
      <c r="B96" s="1">
        <f>IFERROR(__xludf.DUMMYFUNCTION("SPLIT(A96,"" "")"),3.0)</f>
        <v>3</v>
      </c>
      <c r="C96" s="1">
        <f>IFERROR(__xludf.DUMMYFUNCTION("""COMPUTED_VALUE"""),7.0)</f>
        <v>7</v>
      </c>
      <c r="D96" s="1">
        <f>IFERROR(__xludf.DUMMYFUNCTION("""COMPUTED_VALUE"""),8.0)</f>
        <v>8</v>
      </c>
      <c r="E96" s="1">
        <f>IFERROR(__xludf.DUMMYFUNCTION("""COMPUTED_VALUE"""),9.0)</f>
        <v>9</v>
      </c>
      <c r="F96" s="1">
        <f>IFERROR(__xludf.DUMMYFUNCTION("""COMPUTED_VALUE"""),14.0)</f>
        <v>14</v>
      </c>
      <c r="G96" s="1">
        <f>IFERROR(__xludf.DUMMYFUNCTION("""COMPUTED_VALUE"""),16.0)</f>
        <v>16</v>
      </c>
      <c r="H96" s="1">
        <f>IFERROR(__xludf.DUMMYFUNCTION("""COMPUTED_VALUE"""),18.0)</f>
        <v>18</v>
      </c>
      <c r="I96" s="1">
        <f>IFERROR(__xludf.DUMMYFUNCTION("""COMPUTED_VALUE"""),20.0)</f>
        <v>20</v>
      </c>
      <c r="J96" s="1" t="b">
        <f t="array" ref="J96">IF(NOT(H96=""),AND(C96:H96&gt;B96:G96),IF(NOT(G96=""),AND(C96:G96&gt;B96:F96),IF(NOT(F96=""),AND(C96:F96&gt;B96:E96),AND(C96:E96&gt;B96:D96))))</f>
        <v>1</v>
      </c>
      <c r="K96" s="1" t="b">
        <f t="array" ref="K96">IF(NOT(H96=""),AND(C96:H96&lt;B96:G96),IF(NOT(G96=""),AND(C96:G96&lt;B96:F96),IF(NOT(F96=""),AND(C96:F96&lt;B96:E96),AND(C96:E96&lt;B96:D96))))</f>
        <v>0</v>
      </c>
      <c r="L96" s="1" t="b">
        <f t="array" ref="L96">IF(NOT(H96=""),AND(AND(ABS(C96:H96-B96:G96)&gt;0),AND(ABS(C96:H96-B96:G96)&lt;4)),IF(NOT(G96=""),AND(AND(ABS(C96:G96-B96:F96)&gt;0),AND(ABS(C96:G96-B96:F96)&lt;4)),IF(NOT(F96=""),AND(AND(ABS(C96:F96-B96:E96)&gt;0),AND(ABS(C96:F96-B96:E96)&lt;4)),AND(AND(ABS(C96:E96-B96:D96)&gt;0),AND(ABS(C96:E96-B96:D96)&lt;4)))))</f>
        <v>0</v>
      </c>
      <c r="M96" s="1" t="b">
        <f t="shared" si="1"/>
        <v>0</v>
      </c>
    </row>
    <row r="97" ht="15.75" customHeight="1">
      <c r="A97" s="1" t="s">
        <v>106</v>
      </c>
      <c r="B97" s="1">
        <f>IFERROR(__xludf.DUMMYFUNCTION("SPLIT(A97,"" "")"),26.0)</f>
        <v>26</v>
      </c>
      <c r="C97" s="1">
        <f>IFERROR(__xludf.DUMMYFUNCTION("""COMPUTED_VALUE"""),30.0)</f>
        <v>30</v>
      </c>
      <c r="D97" s="1">
        <f>IFERROR(__xludf.DUMMYFUNCTION("""COMPUTED_VALUE"""),35.0)</f>
        <v>35</v>
      </c>
      <c r="E97" s="1">
        <f>IFERROR(__xludf.DUMMYFUNCTION("""COMPUTED_VALUE"""),38.0)</f>
        <v>38</v>
      </c>
      <c r="F97" s="1">
        <f>IFERROR(__xludf.DUMMYFUNCTION("""COMPUTED_VALUE"""),40.0)</f>
        <v>40</v>
      </c>
      <c r="G97" s="1">
        <f>IFERROR(__xludf.DUMMYFUNCTION("""COMPUTED_VALUE"""),42.0)</f>
        <v>42</v>
      </c>
      <c r="H97" s="2">
        <f>IFERROR(__xludf.DUMMYFUNCTION("""COMPUTED_VALUE"""),40.0)</f>
        <v>40</v>
      </c>
      <c r="J97" s="1" t="b">
        <f t="array" ref="J97">IF(NOT(H97=""),AND(C97:H97&gt;B97:G97),IF(NOT(G97=""),AND(C97:G97&gt;B97:F97),IF(NOT(F97=""),AND(C97:F97&gt;B97:E97),AND(C97:E97&gt;B97:D97))))</f>
        <v>0</v>
      </c>
      <c r="K97" s="1" t="b">
        <f t="array" ref="K97">IF(NOT(H97=""),AND(C97:H97&lt;B97:G97),IF(NOT(G97=""),AND(C97:G97&lt;B97:F97),IF(NOT(F97=""),AND(C97:F97&lt;B97:E97),AND(C97:E97&lt;B97:D97))))</f>
        <v>0</v>
      </c>
      <c r="L97" s="1" t="b">
        <f t="array" ref="L97">IF(NOT(H97=""),AND(AND(ABS(C97:H97-B97:G97)&gt;0),AND(ABS(C97:H97-B97:G97)&lt;4)),IF(NOT(G97=""),AND(AND(ABS(C97:G97-B97:F97)&gt;0),AND(ABS(C97:G97-B97:F97)&lt;4)),IF(NOT(F97=""),AND(AND(ABS(C97:F97-B97:E97)&gt;0),AND(ABS(C97:F97-B97:E97)&lt;4)),AND(AND(ABS(C97:E97-B97:D97)&gt;0),AND(ABS(C97:E97-B97:D97)&lt;4)))))</f>
        <v>0</v>
      </c>
      <c r="M97" s="1" t="b">
        <f t="shared" si="1"/>
        <v>0</v>
      </c>
    </row>
    <row r="98" ht="15.75" customHeight="1">
      <c r="A98" s="1" t="s">
        <v>107</v>
      </c>
      <c r="B98" s="1">
        <f>IFERROR(__xludf.DUMMYFUNCTION("SPLIT(A98,"" "")"),15.0)</f>
        <v>15</v>
      </c>
      <c r="C98" s="1">
        <f>IFERROR(__xludf.DUMMYFUNCTION("""COMPUTED_VALUE"""),19.0)</f>
        <v>19</v>
      </c>
      <c r="D98" s="1">
        <f>IFERROR(__xludf.DUMMYFUNCTION("""COMPUTED_VALUE"""),21.0)</f>
        <v>21</v>
      </c>
      <c r="E98" s="1">
        <f>IFERROR(__xludf.DUMMYFUNCTION("""COMPUTED_VALUE"""),22.0)</f>
        <v>22</v>
      </c>
      <c r="F98" s="1">
        <f>IFERROR(__xludf.DUMMYFUNCTION("""COMPUTED_VALUE"""),28.0)</f>
        <v>28</v>
      </c>
      <c r="G98" s="1">
        <f>IFERROR(__xludf.DUMMYFUNCTION("""COMPUTED_VALUE"""),31.0)</f>
        <v>31</v>
      </c>
      <c r="H98" s="1">
        <f>IFERROR(__xludf.DUMMYFUNCTION("""COMPUTED_VALUE"""),32.0)</f>
        <v>32</v>
      </c>
      <c r="I98" s="1">
        <f>IFERROR(__xludf.DUMMYFUNCTION("""COMPUTED_VALUE"""),32.0)</f>
        <v>32</v>
      </c>
      <c r="J98" s="1" t="b">
        <f t="array" ref="J98">IF(NOT(H98=""),AND(C98:H98&gt;B98:G98),IF(NOT(G98=""),AND(C98:G98&gt;B98:F98),IF(NOT(F98=""),AND(C98:F98&gt;B98:E98),AND(C98:E98&gt;B98:D98))))</f>
        <v>1</v>
      </c>
      <c r="K98" s="1" t="b">
        <f t="array" ref="K98">IF(NOT(H98=""),AND(C98:H98&lt;B98:G98),IF(NOT(G98=""),AND(C98:G98&lt;B98:F98),IF(NOT(F98=""),AND(C98:F98&lt;B98:E98),AND(C98:E98&lt;B98:D98))))</f>
        <v>0</v>
      </c>
      <c r="L98" s="1" t="b">
        <f t="array" ref="L98">IF(NOT(H98=""),AND(AND(ABS(C98:H98-B98:G98)&gt;0),AND(ABS(C98:H98-B98:G98)&lt;4)),IF(NOT(G98=""),AND(AND(ABS(C98:G98-B98:F98)&gt;0),AND(ABS(C98:G98-B98:F98)&lt;4)),IF(NOT(F98=""),AND(AND(ABS(C98:F98-B98:E98)&gt;0),AND(ABS(C98:F98-B98:E98)&lt;4)),AND(AND(ABS(C98:E98-B98:D98)&gt;0),AND(ABS(C98:E98-B98:D98)&lt;4)))))</f>
        <v>0</v>
      </c>
      <c r="M98" s="1" t="b">
        <f t="shared" si="1"/>
        <v>0</v>
      </c>
    </row>
    <row r="99" ht="15.75" customHeight="1">
      <c r="A99" s="1" t="s">
        <v>108</v>
      </c>
      <c r="B99" s="1">
        <f>IFERROR(__xludf.DUMMYFUNCTION("SPLIT(A99,"" "")"),2.0)</f>
        <v>2</v>
      </c>
      <c r="C99" s="1">
        <f>IFERROR(__xludf.DUMMYFUNCTION("""COMPUTED_VALUE"""),6.0)</f>
        <v>6</v>
      </c>
      <c r="D99" s="1">
        <f>IFERROR(__xludf.DUMMYFUNCTION("""COMPUTED_VALUE"""),12.0)</f>
        <v>12</v>
      </c>
      <c r="E99" s="1">
        <f>IFERROR(__xludf.DUMMYFUNCTION("""COMPUTED_VALUE"""),15.0)</f>
        <v>15</v>
      </c>
      <c r="F99" s="1">
        <f>IFERROR(__xludf.DUMMYFUNCTION("""COMPUTED_VALUE"""),17.0)</f>
        <v>17</v>
      </c>
      <c r="G99" s="2">
        <f>IFERROR(__xludf.DUMMYFUNCTION("""COMPUTED_VALUE"""),21.0)</f>
        <v>21</v>
      </c>
      <c r="J99" s="1" t="b">
        <f t="array" ref="J99">IF(NOT(H99=""),AND(C99:H99&gt;B99:G99),IF(NOT(G99=""),AND(C99:G99&gt;B99:F99),IF(NOT(F99=""),AND(C99:F99&gt;B99:E99),AND(C99:E99&gt;B99:D99))))</f>
        <v>1</v>
      </c>
      <c r="K99" s="1" t="b">
        <f t="array" ref="K99">IF(NOT(H99=""),AND(C99:H99&lt;B99:G99),IF(NOT(G99=""),AND(C99:G99&lt;B99:F99),IF(NOT(F99=""),AND(C99:F99&lt;B99:E99),AND(C99:E99&lt;B99:D99))))</f>
        <v>0</v>
      </c>
      <c r="L99" s="1" t="b">
        <f t="array" ref="L99">IF(NOT(H99=""),AND(AND(ABS(C99:H99-B99:G99)&gt;0),AND(ABS(C99:H99-B99:G99)&lt;4)),IF(NOT(G99=""),AND(AND(ABS(C99:G99-B99:F99)&gt;0),AND(ABS(C99:G99-B99:F99)&lt;4)),IF(NOT(F99=""),AND(AND(ABS(C99:F99-B99:E99)&gt;0),AND(ABS(C99:F99-B99:E99)&lt;4)),AND(AND(ABS(C99:E99-B99:D99)&gt;0),AND(ABS(C99:E99-B99:D99)&lt;4)))))</f>
        <v>0</v>
      </c>
      <c r="M99" s="1" t="b">
        <f t="shared" si="1"/>
        <v>0</v>
      </c>
    </row>
    <row r="100" ht="15.75" customHeight="1">
      <c r="A100" s="1" t="s">
        <v>109</v>
      </c>
      <c r="B100" s="1">
        <f>IFERROR(__xludf.DUMMYFUNCTION("SPLIT(A100,"" "")"),28.0)</f>
        <v>28</v>
      </c>
      <c r="C100" s="1">
        <f>IFERROR(__xludf.DUMMYFUNCTION("""COMPUTED_VALUE"""),32.0)</f>
        <v>32</v>
      </c>
      <c r="D100" s="1">
        <f>IFERROR(__xludf.DUMMYFUNCTION("""COMPUTED_VALUE"""),34.0)</f>
        <v>34</v>
      </c>
      <c r="E100" s="1">
        <f>IFERROR(__xludf.DUMMYFUNCTION("""COMPUTED_VALUE"""),36.0)</f>
        <v>36</v>
      </c>
      <c r="F100" s="1">
        <f>IFERROR(__xludf.DUMMYFUNCTION("""COMPUTED_VALUE"""),41.0)</f>
        <v>41</v>
      </c>
      <c r="G100" s="2">
        <f>IFERROR(__xludf.DUMMYFUNCTION("""COMPUTED_VALUE"""),48.0)</f>
        <v>48</v>
      </c>
      <c r="J100" s="1" t="b">
        <f t="array" ref="J100">IF(NOT(H100=""),AND(C100:H100&gt;B100:G100),IF(NOT(G100=""),AND(C100:G100&gt;B100:F100),IF(NOT(F100=""),AND(C100:F100&gt;B100:E100),AND(C100:E100&gt;B100:D100))))</f>
        <v>1</v>
      </c>
      <c r="K100" s="1" t="b">
        <f t="array" ref="K100">IF(NOT(H100=""),AND(C100:H100&lt;B100:G100),IF(NOT(G100=""),AND(C100:G100&lt;B100:F100),IF(NOT(F100=""),AND(C100:F100&lt;B100:E100),AND(C100:E100&lt;B100:D100))))</f>
        <v>0</v>
      </c>
      <c r="L100" s="1" t="b">
        <f t="array" ref="L100">IF(NOT(H100=""),AND(AND(ABS(C100:H100-B100:G100)&gt;0),AND(ABS(C100:H100-B100:G100)&lt;4)),IF(NOT(G100=""),AND(AND(ABS(C100:G100-B100:F100)&gt;0),AND(ABS(C100:G100-B100:F100)&lt;4)),IF(NOT(F100=""),AND(AND(ABS(C100:F100-B100:E100)&gt;0),AND(ABS(C100:F100-B100:E100)&lt;4)),AND(AND(ABS(C100:E100-B100:D100)&gt;0),AND(ABS(C100:E100-B100:D100)&lt;4)))))</f>
        <v>0</v>
      </c>
      <c r="M100" s="1" t="b">
        <f t="shared" si="1"/>
        <v>0</v>
      </c>
    </row>
    <row r="101" ht="15.75" customHeight="1">
      <c r="A101" s="1" t="s">
        <v>110</v>
      </c>
      <c r="B101" s="1">
        <f>IFERROR(__xludf.DUMMYFUNCTION("SPLIT(A101,"" "")"),41.0)</f>
        <v>41</v>
      </c>
      <c r="C101" s="1">
        <f>IFERROR(__xludf.DUMMYFUNCTION("""COMPUTED_VALUE"""),46.0)</f>
        <v>46</v>
      </c>
      <c r="D101" s="1">
        <f>IFERROR(__xludf.DUMMYFUNCTION("""COMPUTED_VALUE"""),49.0)</f>
        <v>49</v>
      </c>
      <c r="E101" s="1">
        <f>IFERROR(__xludf.DUMMYFUNCTION("""COMPUTED_VALUE"""),50.0)</f>
        <v>50</v>
      </c>
      <c r="F101" s="1">
        <f>IFERROR(__xludf.DUMMYFUNCTION("""COMPUTED_VALUE"""),51.0)</f>
        <v>51</v>
      </c>
      <c r="G101" s="1">
        <f>IFERROR(__xludf.DUMMYFUNCTION("""COMPUTED_VALUE"""),52.0)</f>
        <v>52</v>
      </c>
      <c r="H101" s="1">
        <f>IFERROR(__xludf.DUMMYFUNCTION("""COMPUTED_VALUE"""),55.0)</f>
        <v>55</v>
      </c>
      <c r="I101" s="1">
        <f>IFERROR(__xludf.DUMMYFUNCTION("""COMPUTED_VALUE"""),57.0)</f>
        <v>57</v>
      </c>
      <c r="J101" s="1" t="b">
        <f t="array" ref="J101">IF(NOT(H101=""),AND(C101:H101&gt;B101:G101),IF(NOT(G101=""),AND(C101:G101&gt;B101:F101),IF(NOT(F101=""),AND(C101:F101&gt;B101:E101),AND(C101:E101&gt;B101:D101))))</f>
        <v>1</v>
      </c>
      <c r="K101" s="1" t="b">
        <f t="array" ref="K101">IF(NOT(H101=""),AND(C101:H101&lt;B101:G101),IF(NOT(G101=""),AND(C101:G101&lt;B101:F101),IF(NOT(F101=""),AND(C101:F101&lt;B101:E101),AND(C101:E101&lt;B101:D101))))</f>
        <v>0</v>
      </c>
      <c r="L101" s="1" t="b">
        <f t="array" ref="L101">IF(NOT(H101=""),AND(AND(ABS(C101:H101-B101:G101)&gt;0),AND(ABS(C101:H101-B101:G101)&lt;4)),IF(NOT(G101=""),AND(AND(ABS(C101:G101-B101:F101)&gt;0),AND(ABS(C101:G101-B101:F101)&lt;4)),IF(NOT(F101=""),AND(AND(ABS(C101:F101-B101:E101)&gt;0),AND(ABS(C101:F101-B101:E101)&lt;4)),AND(AND(ABS(C101:E101-B101:D101)&gt;0),AND(ABS(C101:E101-B101:D101)&lt;4)))))</f>
        <v>0</v>
      </c>
      <c r="M101" s="1" t="b">
        <f t="shared" si="1"/>
        <v>0</v>
      </c>
    </row>
    <row r="102" ht="15.75" customHeight="1">
      <c r="A102" s="1" t="s">
        <v>111</v>
      </c>
      <c r="B102" s="1">
        <f>IFERROR(__xludf.DUMMYFUNCTION("SPLIT(A102,"" "")"),36.0)</f>
        <v>36</v>
      </c>
      <c r="C102" s="1">
        <f>IFERROR(__xludf.DUMMYFUNCTION("""COMPUTED_VALUE"""),43.0)</f>
        <v>43</v>
      </c>
      <c r="D102" s="1">
        <f>IFERROR(__xludf.DUMMYFUNCTION("""COMPUTED_VALUE"""),44.0)</f>
        <v>44</v>
      </c>
      <c r="E102" s="1">
        <f>IFERROR(__xludf.DUMMYFUNCTION("""COMPUTED_VALUE"""),46.0)</f>
        <v>46</v>
      </c>
      <c r="F102" s="1">
        <f>IFERROR(__xludf.DUMMYFUNCTION("""COMPUTED_VALUE"""),45.0)</f>
        <v>45</v>
      </c>
      <c r="J102" s="1" t="b">
        <f t="array" ref="J102">IF(NOT(H102=""),AND(C102:H102&gt;B102:G102),IF(NOT(G102=""),AND(C102:G102&gt;B102:F102),IF(NOT(F102=""),AND(C102:F102&gt;B102:E102),AND(C102:E102&gt;B102:D102))))</f>
        <v>0</v>
      </c>
      <c r="K102" s="1" t="b">
        <f t="array" ref="K102">IF(NOT(H102=""),AND(C102:H102&lt;B102:G102),IF(NOT(G102=""),AND(C102:G102&lt;B102:F102),IF(NOT(F102=""),AND(C102:F102&lt;B102:E102),AND(C102:E102&lt;B102:D102))))</f>
        <v>0</v>
      </c>
      <c r="L102" s="1" t="b">
        <f t="array" ref="L102">IF(NOT(H102=""),AND(AND(ABS(C102:H102-B102:G102)&gt;0),AND(ABS(C102:H102-B102:G102)&lt;4)),IF(NOT(G102=""),AND(AND(ABS(C102:G102-B102:F102)&gt;0),AND(ABS(C102:G102-B102:F102)&lt;4)),IF(NOT(F102=""),AND(AND(ABS(C102:F102-B102:E102)&gt;0),AND(ABS(C102:F102-B102:E102)&lt;4)),AND(AND(ABS(C102:E102-B102:D102)&gt;0),AND(ABS(C102:E102-B102:D102)&lt;4)))))</f>
        <v>0</v>
      </c>
      <c r="M102" s="1" t="b">
        <f t="shared" si="1"/>
        <v>0</v>
      </c>
    </row>
    <row r="103" ht="15.75" customHeight="1">
      <c r="A103" s="1" t="s">
        <v>112</v>
      </c>
      <c r="B103" s="1">
        <f>IFERROR(__xludf.DUMMYFUNCTION("SPLIT(A103,"" "")"),52.0)</f>
        <v>52</v>
      </c>
      <c r="C103" s="1">
        <f>IFERROR(__xludf.DUMMYFUNCTION("""COMPUTED_VALUE"""),58.0)</f>
        <v>58</v>
      </c>
      <c r="D103" s="1">
        <f>IFERROR(__xludf.DUMMYFUNCTION("""COMPUTED_VALUE"""),59.0)</f>
        <v>59</v>
      </c>
      <c r="E103" s="1">
        <f>IFERROR(__xludf.DUMMYFUNCTION("""COMPUTED_VALUE"""),60.0)</f>
        <v>60</v>
      </c>
      <c r="F103" s="1">
        <f>IFERROR(__xludf.DUMMYFUNCTION("""COMPUTED_VALUE"""),63.0)</f>
        <v>63</v>
      </c>
      <c r="G103" s="2">
        <f>IFERROR(__xludf.DUMMYFUNCTION("""COMPUTED_VALUE"""),63.0)</f>
        <v>63</v>
      </c>
      <c r="J103" s="1" t="b">
        <f t="array" ref="J103">IF(NOT(H103=""),AND(C103:H103&gt;B103:G103),IF(NOT(G103=""),AND(C103:G103&gt;B103:F103),IF(NOT(F103=""),AND(C103:F103&gt;B103:E103),AND(C103:E103&gt;B103:D103))))</f>
        <v>0</v>
      </c>
      <c r="K103" s="1" t="b">
        <f t="array" ref="K103">IF(NOT(H103=""),AND(C103:H103&lt;B103:G103),IF(NOT(G103=""),AND(C103:G103&lt;B103:F103),IF(NOT(F103=""),AND(C103:F103&lt;B103:E103),AND(C103:E103&lt;B103:D103))))</f>
        <v>0</v>
      </c>
      <c r="L103" s="1" t="b">
        <f t="array" ref="L103">IF(NOT(H103=""),AND(AND(ABS(C103:H103-B103:G103)&gt;0),AND(ABS(C103:H103-B103:G103)&lt;4)),IF(NOT(G103=""),AND(AND(ABS(C103:G103-B103:F103)&gt;0),AND(ABS(C103:G103-B103:F103)&lt;4)),IF(NOT(F103=""),AND(AND(ABS(C103:F103-B103:E103)&gt;0),AND(ABS(C103:F103-B103:E103)&lt;4)),AND(AND(ABS(C103:E103-B103:D103)&gt;0),AND(ABS(C103:E103-B103:D103)&lt;4)))))</f>
        <v>0</v>
      </c>
      <c r="M103" s="1" t="b">
        <f t="shared" si="1"/>
        <v>0</v>
      </c>
    </row>
    <row r="104" ht="15.75" customHeight="1">
      <c r="A104" s="1" t="s">
        <v>113</v>
      </c>
      <c r="B104" s="1">
        <f>IFERROR(__xludf.DUMMYFUNCTION("SPLIT(A104,"" "")"),26.0)</f>
        <v>26</v>
      </c>
      <c r="C104" s="1">
        <f>IFERROR(__xludf.DUMMYFUNCTION("""COMPUTED_VALUE"""),32.0)</f>
        <v>32</v>
      </c>
      <c r="D104" s="1">
        <f>IFERROR(__xludf.DUMMYFUNCTION("""COMPUTED_VALUE"""),33.0)</f>
        <v>33</v>
      </c>
      <c r="E104" s="1">
        <f>IFERROR(__xludf.DUMMYFUNCTION("""COMPUTED_VALUE"""),36.0)</f>
        <v>36</v>
      </c>
      <c r="F104" s="1">
        <f>IFERROR(__xludf.DUMMYFUNCTION("""COMPUTED_VALUE"""),37.0)</f>
        <v>37</v>
      </c>
      <c r="G104" s="1">
        <f>IFERROR(__xludf.DUMMYFUNCTION("""COMPUTED_VALUE"""),39.0)</f>
        <v>39</v>
      </c>
      <c r="H104" s="1">
        <f>IFERROR(__xludf.DUMMYFUNCTION("""COMPUTED_VALUE"""),41.0)</f>
        <v>41</v>
      </c>
      <c r="I104" s="1">
        <f>IFERROR(__xludf.DUMMYFUNCTION("""COMPUTED_VALUE"""),45.0)</f>
        <v>45</v>
      </c>
      <c r="J104" s="1" t="b">
        <f t="array" ref="J104">IF(NOT(H104=""),AND(C104:H104&gt;B104:G104),IF(NOT(G104=""),AND(C104:G104&gt;B104:F104),IF(NOT(F104=""),AND(C104:F104&gt;B104:E104),AND(C104:E104&gt;B104:D104))))</f>
        <v>1</v>
      </c>
      <c r="K104" s="1" t="b">
        <f t="array" ref="K104">IF(NOT(H104=""),AND(C104:H104&lt;B104:G104),IF(NOT(G104=""),AND(C104:G104&lt;B104:F104),IF(NOT(F104=""),AND(C104:F104&lt;B104:E104),AND(C104:E104&lt;B104:D104))))</f>
        <v>0</v>
      </c>
      <c r="L104" s="1" t="b">
        <f t="array" ref="L104">IF(NOT(H104=""),AND(AND(ABS(C104:H104-B104:G104)&gt;0),AND(ABS(C104:H104-B104:G104)&lt;4)),IF(NOT(G104=""),AND(AND(ABS(C104:G104-B104:F104)&gt;0),AND(ABS(C104:G104-B104:F104)&lt;4)),IF(NOT(F104=""),AND(AND(ABS(C104:F104-B104:E104)&gt;0),AND(ABS(C104:F104-B104:E104)&lt;4)),AND(AND(ABS(C104:E104-B104:D104)&gt;0),AND(ABS(C104:E104-B104:D104)&lt;4)))))</f>
        <v>0</v>
      </c>
      <c r="M104" s="1" t="b">
        <f t="shared" si="1"/>
        <v>0</v>
      </c>
    </row>
    <row r="105" ht="15.75" customHeight="1">
      <c r="A105" s="1" t="s">
        <v>114</v>
      </c>
      <c r="B105" s="1">
        <f>IFERROR(__xludf.DUMMYFUNCTION("SPLIT(A105,"" "")"),8.0)</f>
        <v>8</v>
      </c>
      <c r="C105" s="1">
        <f>IFERROR(__xludf.DUMMYFUNCTION("""COMPUTED_VALUE"""),13.0)</f>
        <v>13</v>
      </c>
      <c r="D105" s="1">
        <f>IFERROR(__xludf.DUMMYFUNCTION("""COMPUTED_VALUE"""),16.0)</f>
        <v>16</v>
      </c>
      <c r="E105" s="1">
        <f>IFERROR(__xludf.DUMMYFUNCTION("""COMPUTED_VALUE"""),17.0)</f>
        <v>17</v>
      </c>
      <c r="F105" s="1">
        <f>IFERROR(__xludf.DUMMYFUNCTION("""COMPUTED_VALUE"""),24.0)</f>
        <v>24</v>
      </c>
      <c r="J105" s="1" t="b">
        <f t="array" ref="J105">IF(NOT(H105=""),AND(C105:H105&gt;B105:G105),IF(NOT(G105=""),AND(C105:G105&gt;B105:F105),IF(NOT(F105=""),AND(C105:F105&gt;B105:E105),AND(C105:E105&gt;B105:D105))))</f>
        <v>1</v>
      </c>
      <c r="K105" s="1" t="b">
        <f t="array" ref="K105">IF(NOT(H105=""),AND(C105:H105&lt;B105:G105),IF(NOT(G105=""),AND(C105:G105&lt;B105:F105),IF(NOT(F105=""),AND(C105:F105&lt;B105:E105),AND(C105:E105&lt;B105:D105))))</f>
        <v>0</v>
      </c>
      <c r="L105" s="1" t="b">
        <f t="array" ref="L105">IF(NOT(H105=""),AND(AND(ABS(C105:H105-B105:G105)&gt;0),AND(ABS(C105:H105-B105:G105)&lt;4)),IF(NOT(G105=""),AND(AND(ABS(C105:G105-B105:F105)&gt;0),AND(ABS(C105:G105-B105:F105)&lt;4)),IF(NOT(F105=""),AND(AND(ABS(C105:F105-B105:E105)&gt;0),AND(ABS(C105:F105-B105:E105)&lt;4)),AND(AND(ABS(C105:E105-B105:D105)&gt;0),AND(ABS(C105:E105-B105:D105)&lt;4)))))</f>
        <v>0</v>
      </c>
      <c r="M105" s="1" t="b">
        <f t="shared" si="1"/>
        <v>0</v>
      </c>
    </row>
    <row r="106" ht="15.75" customHeight="1">
      <c r="A106" s="1" t="s">
        <v>115</v>
      </c>
      <c r="B106" s="1">
        <f>IFERROR(__xludf.DUMMYFUNCTION("SPLIT(A106,"" "")"),33.0)</f>
        <v>33</v>
      </c>
      <c r="C106" s="1">
        <f>IFERROR(__xludf.DUMMYFUNCTION("""COMPUTED_VALUE"""),39.0)</f>
        <v>39</v>
      </c>
      <c r="D106" s="1">
        <f>IFERROR(__xludf.DUMMYFUNCTION("""COMPUTED_VALUE"""),41.0)</f>
        <v>41</v>
      </c>
      <c r="E106" s="1">
        <f>IFERROR(__xludf.DUMMYFUNCTION("""COMPUTED_VALUE"""),44.0)</f>
        <v>44</v>
      </c>
      <c r="F106" s="1">
        <f>IFERROR(__xludf.DUMMYFUNCTION("""COMPUTED_VALUE"""),41.0)</f>
        <v>41</v>
      </c>
      <c r="G106" s="1">
        <f>IFERROR(__xludf.DUMMYFUNCTION("""COMPUTED_VALUE"""),43.0)</f>
        <v>43</v>
      </c>
      <c r="H106" s="2">
        <f>IFERROR(__xludf.DUMMYFUNCTION("""COMPUTED_VALUE"""),45.0)</f>
        <v>45</v>
      </c>
      <c r="J106" s="1" t="b">
        <f t="array" ref="J106">IF(NOT(H106=""),AND(C106:H106&gt;B106:G106),IF(NOT(G106=""),AND(C106:G106&gt;B106:F106),IF(NOT(F106=""),AND(C106:F106&gt;B106:E106),AND(C106:E106&gt;B106:D106))))</f>
        <v>0</v>
      </c>
      <c r="K106" s="1" t="b">
        <f t="array" ref="K106">IF(NOT(H106=""),AND(C106:H106&lt;B106:G106),IF(NOT(G106=""),AND(C106:G106&lt;B106:F106),IF(NOT(F106=""),AND(C106:F106&lt;B106:E106),AND(C106:E106&lt;B106:D106))))</f>
        <v>0</v>
      </c>
      <c r="L106" s="1" t="b">
        <f t="array" ref="L106">IF(NOT(H106=""),AND(AND(ABS(C106:H106-B106:G106)&gt;0),AND(ABS(C106:H106-B106:G106)&lt;4)),IF(NOT(G106=""),AND(AND(ABS(C106:G106-B106:F106)&gt;0),AND(ABS(C106:G106-B106:F106)&lt;4)),IF(NOT(F106=""),AND(AND(ABS(C106:F106-B106:E106)&gt;0),AND(ABS(C106:F106-B106:E106)&lt;4)),AND(AND(ABS(C106:E106-B106:D106)&gt;0),AND(ABS(C106:E106-B106:D106)&lt;4)))))</f>
        <v>0</v>
      </c>
      <c r="M106" s="1" t="b">
        <f t="shared" si="1"/>
        <v>0</v>
      </c>
    </row>
    <row r="107" ht="15.75" customHeight="1">
      <c r="A107" s="1" t="s">
        <v>116</v>
      </c>
      <c r="B107" s="1">
        <f>IFERROR(__xludf.DUMMYFUNCTION("SPLIT(A107,"" "")"),38.0)</f>
        <v>38</v>
      </c>
      <c r="C107" s="1">
        <f>IFERROR(__xludf.DUMMYFUNCTION("""COMPUTED_VALUE"""),45.0)</f>
        <v>45</v>
      </c>
      <c r="D107" s="1">
        <f>IFERROR(__xludf.DUMMYFUNCTION("""COMPUTED_VALUE"""),46.0)</f>
        <v>46</v>
      </c>
      <c r="E107" s="1">
        <f>IFERROR(__xludf.DUMMYFUNCTION("""COMPUTED_VALUE"""),47.0)</f>
        <v>47</v>
      </c>
      <c r="F107" s="1">
        <f>IFERROR(__xludf.DUMMYFUNCTION("""COMPUTED_VALUE"""),45.0)</f>
        <v>45</v>
      </c>
      <c r="G107" s="1">
        <f>IFERROR(__xludf.DUMMYFUNCTION("""COMPUTED_VALUE"""),48.0)</f>
        <v>48</v>
      </c>
      <c r="H107" s="2">
        <f>IFERROR(__xludf.DUMMYFUNCTION("""COMPUTED_VALUE"""),45.0)</f>
        <v>45</v>
      </c>
      <c r="J107" s="1" t="b">
        <f t="array" ref="J107">IF(NOT(H107=""),AND(C107:H107&gt;B107:G107),IF(NOT(G107=""),AND(C107:G107&gt;B107:F107),IF(NOT(F107=""),AND(C107:F107&gt;B107:E107),AND(C107:E107&gt;B107:D107))))</f>
        <v>0</v>
      </c>
      <c r="K107" s="1" t="b">
        <f t="array" ref="K107">IF(NOT(H107=""),AND(C107:H107&lt;B107:G107),IF(NOT(G107=""),AND(C107:G107&lt;B107:F107),IF(NOT(F107=""),AND(C107:F107&lt;B107:E107),AND(C107:E107&lt;B107:D107))))</f>
        <v>0</v>
      </c>
      <c r="L107" s="1" t="b">
        <f t="array" ref="L107">IF(NOT(H107=""),AND(AND(ABS(C107:H107-B107:G107)&gt;0),AND(ABS(C107:H107-B107:G107)&lt;4)),IF(NOT(G107=""),AND(AND(ABS(C107:G107-B107:F107)&gt;0),AND(ABS(C107:G107-B107:F107)&lt;4)),IF(NOT(F107=""),AND(AND(ABS(C107:F107-B107:E107)&gt;0),AND(ABS(C107:F107-B107:E107)&lt;4)),AND(AND(ABS(C107:E107-B107:D107)&gt;0),AND(ABS(C107:E107-B107:D107)&lt;4)))))</f>
        <v>0</v>
      </c>
      <c r="M107" s="1" t="b">
        <f t="shared" si="1"/>
        <v>0</v>
      </c>
    </row>
    <row r="108" ht="15.75" customHeight="1">
      <c r="A108" s="1" t="s">
        <v>117</v>
      </c>
      <c r="B108" s="1">
        <f>IFERROR(__xludf.DUMMYFUNCTION("SPLIT(A108,"" "")"),35.0)</f>
        <v>35</v>
      </c>
      <c r="C108" s="1">
        <f>IFERROR(__xludf.DUMMYFUNCTION("""COMPUTED_VALUE"""),40.0)</f>
        <v>40</v>
      </c>
      <c r="D108" s="1">
        <f>IFERROR(__xludf.DUMMYFUNCTION("""COMPUTED_VALUE"""),42.0)</f>
        <v>42</v>
      </c>
      <c r="E108" s="1">
        <f>IFERROR(__xludf.DUMMYFUNCTION("""COMPUTED_VALUE"""),39.0)</f>
        <v>39</v>
      </c>
      <c r="F108" s="1">
        <f>IFERROR(__xludf.DUMMYFUNCTION("""COMPUTED_VALUE"""),42.0)</f>
        <v>42</v>
      </c>
      <c r="G108" s="1">
        <f>IFERROR(__xludf.DUMMYFUNCTION("""COMPUTED_VALUE"""),45.0)</f>
        <v>45</v>
      </c>
      <c r="H108" s="1">
        <f>IFERROR(__xludf.DUMMYFUNCTION("""COMPUTED_VALUE"""),46.0)</f>
        <v>46</v>
      </c>
      <c r="I108" s="1">
        <f>IFERROR(__xludf.DUMMYFUNCTION("""COMPUTED_VALUE"""),46.0)</f>
        <v>46</v>
      </c>
      <c r="J108" s="1" t="b">
        <f t="array" ref="J108">IF(NOT(H108=""),AND(C108:H108&gt;B108:G108),IF(NOT(G108=""),AND(C108:G108&gt;B108:F108),IF(NOT(F108=""),AND(C108:F108&gt;B108:E108),AND(C108:E108&gt;B108:D108))))</f>
        <v>0</v>
      </c>
      <c r="K108" s="1" t="b">
        <f t="array" ref="K108">IF(NOT(H108=""),AND(C108:H108&lt;B108:G108),IF(NOT(G108=""),AND(C108:G108&lt;B108:F108),IF(NOT(F108=""),AND(C108:F108&lt;B108:E108),AND(C108:E108&lt;B108:D108))))</f>
        <v>0</v>
      </c>
      <c r="L108" s="1" t="b">
        <f t="array" ref="L108">IF(NOT(H108=""),AND(AND(ABS(C108:H108-B108:G108)&gt;0),AND(ABS(C108:H108-B108:G108)&lt;4)),IF(NOT(G108=""),AND(AND(ABS(C108:G108-B108:F108)&gt;0),AND(ABS(C108:G108-B108:F108)&lt;4)),IF(NOT(F108=""),AND(AND(ABS(C108:F108-B108:E108)&gt;0),AND(ABS(C108:F108-B108:E108)&lt;4)),AND(AND(ABS(C108:E108-B108:D108)&gt;0),AND(ABS(C108:E108-B108:D108)&lt;4)))))</f>
        <v>0</v>
      </c>
      <c r="M108" s="1" t="b">
        <f t="shared" si="1"/>
        <v>0</v>
      </c>
    </row>
    <row r="109" ht="15.75" customHeight="1">
      <c r="A109" s="1" t="s">
        <v>118</v>
      </c>
      <c r="B109" s="1">
        <f>IFERROR(__xludf.DUMMYFUNCTION("SPLIT(A109,"" "")"),79.0)</f>
        <v>79</v>
      </c>
      <c r="C109" s="1">
        <f>IFERROR(__xludf.DUMMYFUNCTION("""COMPUTED_VALUE"""),85.0)</f>
        <v>85</v>
      </c>
      <c r="D109" s="1">
        <f>IFERROR(__xludf.DUMMYFUNCTION("""COMPUTED_VALUE"""),88.0)</f>
        <v>88</v>
      </c>
      <c r="E109" s="1">
        <f>IFERROR(__xludf.DUMMYFUNCTION("""COMPUTED_VALUE"""),87.0)</f>
        <v>87</v>
      </c>
      <c r="F109" s="1">
        <f>IFERROR(__xludf.DUMMYFUNCTION("""COMPUTED_VALUE"""),91.0)</f>
        <v>91</v>
      </c>
      <c r="J109" s="1" t="b">
        <f t="array" ref="J109">IF(NOT(H109=""),AND(C109:H109&gt;B109:G109),IF(NOT(G109=""),AND(C109:G109&gt;B109:F109),IF(NOT(F109=""),AND(C109:F109&gt;B109:E109),AND(C109:E109&gt;B109:D109))))</f>
        <v>0</v>
      </c>
      <c r="K109" s="1" t="b">
        <f t="array" ref="K109">IF(NOT(H109=""),AND(C109:H109&lt;B109:G109),IF(NOT(G109=""),AND(C109:G109&lt;B109:F109),IF(NOT(F109=""),AND(C109:F109&lt;B109:E109),AND(C109:E109&lt;B109:D109))))</f>
        <v>0</v>
      </c>
      <c r="L109" s="1" t="b">
        <f t="array" ref="L109">IF(NOT(H109=""),AND(AND(ABS(C109:H109-B109:G109)&gt;0),AND(ABS(C109:H109-B109:G109)&lt;4)),IF(NOT(G109=""),AND(AND(ABS(C109:G109-B109:F109)&gt;0),AND(ABS(C109:G109-B109:F109)&lt;4)),IF(NOT(F109=""),AND(AND(ABS(C109:F109-B109:E109)&gt;0),AND(ABS(C109:F109-B109:E109)&lt;4)),AND(AND(ABS(C109:E109-B109:D109)&gt;0),AND(ABS(C109:E109-B109:D109)&lt;4)))))</f>
        <v>0</v>
      </c>
      <c r="M109" s="1" t="b">
        <f t="shared" si="1"/>
        <v>0</v>
      </c>
    </row>
    <row r="110" ht="15.75" customHeight="1">
      <c r="A110" s="1" t="s">
        <v>119</v>
      </c>
      <c r="B110" s="1">
        <f>IFERROR(__xludf.DUMMYFUNCTION("SPLIT(A110,"" "")"),74.0)</f>
        <v>74</v>
      </c>
      <c r="C110" s="1">
        <f>IFERROR(__xludf.DUMMYFUNCTION("""COMPUTED_VALUE"""),80.0)</f>
        <v>80</v>
      </c>
      <c r="D110" s="1">
        <f>IFERROR(__xludf.DUMMYFUNCTION("""COMPUTED_VALUE"""),82.0)</f>
        <v>82</v>
      </c>
      <c r="E110" s="1">
        <f>IFERROR(__xludf.DUMMYFUNCTION("""COMPUTED_VALUE"""),83.0)</f>
        <v>83</v>
      </c>
      <c r="F110" s="1">
        <f>IFERROR(__xludf.DUMMYFUNCTION("""COMPUTED_VALUE"""),86.0)</f>
        <v>86</v>
      </c>
      <c r="G110" s="1">
        <f>IFERROR(__xludf.DUMMYFUNCTION("""COMPUTED_VALUE"""),88.0)</f>
        <v>88</v>
      </c>
      <c r="H110" s="1">
        <f>IFERROR(__xludf.DUMMYFUNCTION("""COMPUTED_VALUE"""),85.0)</f>
        <v>85</v>
      </c>
      <c r="I110" s="1">
        <f>IFERROR(__xludf.DUMMYFUNCTION("""COMPUTED_VALUE"""),91.0)</f>
        <v>91</v>
      </c>
      <c r="J110" s="1" t="b">
        <f t="array" ref="J110">IF(NOT(H110=""),AND(C110:H110&gt;B110:G110),IF(NOT(G110=""),AND(C110:G110&gt;B110:F110),IF(NOT(F110=""),AND(C110:F110&gt;B110:E110),AND(C110:E110&gt;B110:D110))))</f>
        <v>0</v>
      </c>
      <c r="K110" s="1" t="b">
        <f t="array" ref="K110">IF(NOT(H110=""),AND(C110:H110&lt;B110:G110),IF(NOT(G110=""),AND(C110:G110&lt;B110:F110),IF(NOT(F110=""),AND(C110:F110&lt;B110:E110),AND(C110:E110&lt;B110:D110))))</f>
        <v>0</v>
      </c>
      <c r="L110" s="1" t="b">
        <f t="array" ref="L110">IF(NOT(H110=""),AND(AND(ABS(C110:H110-B110:G110)&gt;0),AND(ABS(C110:H110-B110:G110)&lt;4)),IF(NOT(G110=""),AND(AND(ABS(C110:G110-B110:F110)&gt;0),AND(ABS(C110:G110-B110:F110)&lt;4)),IF(NOT(F110=""),AND(AND(ABS(C110:F110-B110:E110)&gt;0),AND(ABS(C110:F110-B110:E110)&lt;4)),AND(AND(ABS(C110:E110-B110:D110)&gt;0),AND(ABS(C110:E110-B110:D110)&lt;4)))))</f>
        <v>0</v>
      </c>
      <c r="M110" s="1" t="b">
        <f t="shared" si="1"/>
        <v>0</v>
      </c>
    </row>
    <row r="111" ht="15.75" customHeight="1">
      <c r="A111" s="1" t="s">
        <v>120</v>
      </c>
      <c r="B111" s="1">
        <f>IFERROR(__xludf.DUMMYFUNCTION("SPLIT(A111,"" "")"),29.0)</f>
        <v>29</v>
      </c>
      <c r="C111" s="1">
        <f>IFERROR(__xludf.DUMMYFUNCTION("""COMPUTED_VALUE"""),35.0)</f>
        <v>35</v>
      </c>
      <c r="D111" s="1">
        <f>IFERROR(__xludf.DUMMYFUNCTION("""COMPUTED_VALUE"""),38.0)</f>
        <v>38</v>
      </c>
      <c r="E111" s="1">
        <f>IFERROR(__xludf.DUMMYFUNCTION("""COMPUTED_VALUE"""),41.0)</f>
        <v>41</v>
      </c>
      <c r="F111" s="1">
        <f>IFERROR(__xludf.DUMMYFUNCTION("""COMPUTED_VALUE"""),44.0)</f>
        <v>44</v>
      </c>
      <c r="G111" s="1">
        <f>IFERROR(__xludf.DUMMYFUNCTION("""COMPUTED_VALUE"""),44.0)</f>
        <v>44</v>
      </c>
      <c r="H111" s="2">
        <f>IFERROR(__xludf.DUMMYFUNCTION("""COMPUTED_VALUE"""),46.0)</f>
        <v>46</v>
      </c>
      <c r="J111" s="1" t="b">
        <f t="array" ref="J111">IF(NOT(H111=""),AND(C111:H111&gt;B111:G111),IF(NOT(G111=""),AND(C111:G111&gt;B111:F111),IF(NOT(F111=""),AND(C111:F111&gt;B111:E111),AND(C111:E111&gt;B111:D111))))</f>
        <v>0</v>
      </c>
      <c r="K111" s="1" t="b">
        <f t="array" ref="K111">IF(NOT(H111=""),AND(C111:H111&lt;B111:G111),IF(NOT(G111=""),AND(C111:G111&lt;B111:F111),IF(NOT(F111=""),AND(C111:F111&lt;B111:E111),AND(C111:E111&lt;B111:D111))))</f>
        <v>0</v>
      </c>
      <c r="L111" s="1" t="b">
        <f t="array" ref="L111">IF(NOT(H111=""),AND(AND(ABS(C111:H111-B111:G111)&gt;0),AND(ABS(C111:H111-B111:G111)&lt;4)),IF(NOT(G111=""),AND(AND(ABS(C111:G111-B111:F111)&gt;0),AND(ABS(C111:G111-B111:F111)&lt;4)),IF(NOT(F111=""),AND(AND(ABS(C111:F111-B111:E111)&gt;0),AND(ABS(C111:F111-B111:E111)&lt;4)),AND(AND(ABS(C111:E111-B111:D111)&gt;0),AND(ABS(C111:E111-B111:D111)&lt;4)))))</f>
        <v>0</v>
      </c>
      <c r="M111" s="1" t="b">
        <f t="shared" si="1"/>
        <v>0</v>
      </c>
    </row>
    <row r="112" ht="15.75" customHeight="1">
      <c r="A112" s="1" t="s">
        <v>121</v>
      </c>
      <c r="B112" s="1">
        <f>IFERROR(__xludf.DUMMYFUNCTION("SPLIT(A112,"" "")"),59.0)</f>
        <v>59</v>
      </c>
      <c r="C112" s="1">
        <f>IFERROR(__xludf.DUMMYFUNCTION("""COMPUTED_VALUE"""),64.0)</f>
        <v>64</v>
      </c>
      <c r="D112" s="1">
        <f>IFERROR(__xludf.DUMMYFUNCTION("""COMPUTED_VALUE"""),65.0)</f>
        <v>65</v>
      </c>
      <c r="E112" s="1">
        <f>IFERROR(__xludf.DUMMYFUNCTION("""COMPUTED_VALUE"""),65.0)</f>
        <v>65</v>
      </c>
      <c r="F112" s="1">
        <f>IFERROR(__xludf.DUMMYFUNCTION("""COMPUTED_VALUE"""),66.0)</f>
        <v>66</v>
      </c>
      <c r="G112" s="1">
        <f>IFERROR(__xludf.DUMMYFUNCTION("""COMPUTED_VALUE"""),67.0)</f>
        <v>67</v>
      </c>
      <c r="H112" s="1">
        <f>IFERROR(__xludf.DUMMYFUNCTION("""COMPUTED_VALUE"""),68.0)</f>
        <v>68</v>
      </c>
      <c r="I112" s="1">
        <f>IFERROR(__xludf.DUMMYFUNCTION("""COMPUTED_VALUE"""),67.0)</f>
        <v>67</v>
      </c>
      <c r="J112" s="1" t="b">
        <f t="array" ref="J112">IF(NOT(H112=""),AND(C112:H112&gt;B112:G112),IF(NOT(G112=""),AND(C112:G112&gt;B112:F112),IF(NOT(F112=""),AND(C112:F112&gt;B112:E112),AND(C112:E112&gt;B112:D112))))</f>
        <v>0</v>
      </c>
      <c r="K112" s="1" t="b">
        <f t="array" ref="K112">IF(NOT(H112=""),AND(C112:H112&lt;B112:G112),IF(NOT(G112=""),AND(C112:G112&lt;B112:F112),IF(NOT(F112=""),AND(C112:F112&lt;B112:E112),AND(C112:E112&lt;B112:D112))))</f>
        <v>0</v>
      </c>
      <c r="L112" s="1" t="b">
        <f t="array" ref="L112">IF(NOT(H112=""),AND(AND(ABS(C112:H112-B112:G112)&gt;0),AND(ABS(C112:H112-B112:G112)&lt;4)),IF(NOT(G112=""),AND(AND(ABS(C112:G112-B112:F112)&gt;0),AND(ABS(C112:G112-B112:F112)&lt;4)),IF(NOT(F112=""),AND(AND(ABS(C112:F112-B112:E112)&gt;0),AND(ABS(C112:F112-B112:E112)&lt;4)),AND(AND(ABS(C112:E112-B112:D112)&gt;0),AND(ABS(C112:E112-B112:D112)&lt;4)))))</f>
        <v>0</v>
      </c>
      <c r="M112" s="1" t="b">
        <f t="shared" si="1"/>
        <v>0</v>
      </c>
    </row>
    <row r="113" ht="15.75" customHeight="1">
      <c r="A113" s="1" t="s">
        <v>122</v>
      </c>
      <c r="B113" s="1">
        <f>IFERROR(__xludf.DUMMYFUNCTION("SPLIT(A113,"" "")"),77.0)</f>
        <v>77</v>
      </c>
      <c r="C113" s="1">
        <f>IFERROR(__xludf.DUMMYFUNCTION("""COMPUTED_VALUE"""),83.0)</f>
        <v>83</v>
      </c>
      <c r="D113" s="1">
        <f>IFERROR(__xludf.DUMMYFUNCTION("""COMPUTED_VALUE"""),85.0)</f>
        <v>85</v>
      </c>
      <c r="E113" s="1">
        <f>IFERROR(__xludf.DUMMYFUNCTION("""COMPUTED_VALUE"""),86.0)</f>
        <v>86</v>
      </c>
      <c r="F113" s="1">
        <f>IFERROR(__xludf.DUMMYFUNCTION("""COMPUTED_VALUE"""),86.0)</f>
        <v>86</v>
      </c>
      <c r="G113" s="1">
        <f>IFERROR(__xludf.DUMMYFUNCTION("""COMPUTED_VALUE"""),89.0)</f>
        <v>89</v>
      </c>
      <c r="H113" s="2">
        <f>IFERROR(__xludf.DUMMYFUNCTION("""COMPUTED_VALUE"""),89.0)</f>
        <v>89</v>
      </c>
      <c r="J113" s="1" t="b">
        <f t="array" ref="J113">IF(NOT(H113=""),AND(C113:H113&gt;B113:G113),IF(NOT(G113=""),AND(C113:G113&gt;B113:F113),IF(NOT(F113=""),AND(C113:F113&gt;B113:E113),AND(C113:E113&gt;B113:D113))))</f>
        <v>0</v>
      </c>
      <c r="K113" s="1" t="b">
        <f t="array" ref="K113">IF(NOT(H113=""),AND(C113:H113&lt;B113:G113),IF(NOT(G113=""),AND(C113:G113&lt;B113:F113),IF(NOT(F113=""),AND(C113:F113&lt;B113:E113),AND(C113:E113&lt;B113:D113))))</f>
        <v>0</v>
      </c>
      <c r="L113" s="1" t="b">
        <f t="array" ref="L113">IF(NOT(H113=""),AND(AND(ABS(C113:H113-B113:G113)&gt;0),AND(ABS(C113:H113-B113:G113)&lt;4)),IF(NOT(G113=""),AND(AND(ABS(C113:G113-B113:F113)&gt;0),AND(ABS(C113:G113-B113:F113)&lt;4)),IF(NOT(F113=""),AND(AND(ABS(C113:F113-B113:E113)&gt;0),AND(ABS(C113:F113-B113:E113)&lt;4)),AND(AND(ABS(C113:E113-B113:D113)&gt;0),AND(ABS(C113:E113-B113:D113)&lt;4)))))</f>
        <v>0</v>
      </c>
      <c r="M113" s="1" t="b">
        <f t="shared" si="1"/>
        <v>0</v>
      </c>
    </row>
    <row r="114" ht="15.75" customHeight="1">
      <c r="A114" s="1" t="s">
        <v>123</v>
      </c>
      <c r="B114" s="1">
        <f>IFERROR(__xludf.DUMMYFUNCTION("SPLIT(A114,"" "")"),30.0)</f>
        <v>30</v>
      </c>
      <c r="C114" s="1">
        <f>IFERROR(__xludf.DUMMYFUNCTION("""COMPUTED_VALUE"""),36.0)</f>
        <v>36</v>
      </c>
      <c r="D114" s="1">
        <f>IFERROR(__xludf.DUMMYFUNCTION("""COMPUTED_VALUE"""),37.0)</f>
        <v>37</v>
      </c>
      <c r="E114" s="1">
        <f>IFERROR(__xludf.DUMMYFUNCTION("""COMPUTED_VALUE"""),39.0)</f>
        <v>39</v>
      </c>
      <c r="F114" s="1">
        <f>IFERROR(__xludf.DUMMYFUNCTION("""COMPUTED_VALUE"""),40.0)</f>
        <v>40</v>
      </c>
      <c r="G114" s="1">
        <f>IFERROR(__xludf.DUMMYFUNCTION("""COMPUTED_VALUE"""),40.0)</f>
        <v>40</v>
      </c>
      <c r="H114" s="1">
        <f>IFERROR(__xludf.DUMMYFUNCTION("""COMPUTED_VALUE"""),43.0)</f>
        <v>43</v>
      </c>
      <c r="I114" s="1">
        <f>IFERROR(__xludf.DUMMYFUNCTION("""COMPUTED_VALUE"""),47.0)</f>
        <v>47</v>
      </c>
      <c r="J114" s="1" t="b">
        <f t="array" ref="J114">IF(NOT(H114=""),AND(C114:H114&gt;B114:G114),IF(NOT(G114=""),AND(C114:G114&gt;B114:F114),IF(NOT(F114=""),AND(C114:F114&gt;B114:E114),AND(C114:E114&gt;B114:D114))))</f>
        <v>0</v>
      </c>
      <c r="K114" s="1" t="b">
        <f t="array" ref="K114">IF(NOT(H114=""),AND(C114:H114&lt;B114:G114),IF(NOT(G114=""),AND(C114:G114&lt;B114:F114),IF(NOT(F114=""),AND(C114:F114&lt;B114:E114),AND(C114:E114&lt;B114:D114))))</f>
        <v>0</v>
      </c>
      <c r="L114" s="1" t="b">
        <f t="array" ref="L114">IF(NOT(H114=""),AND(AND(ABS(C114:H114-B114:G114)&gt;0),AND(ABS(C114:H114-B114:G114)&lt;4)),IF(NOT(G114=""),AND(AND(ABS(C114:G114-B114:F114)&gt;0),AND(ABS(C114:G114-B114:F114)&lt;4)),IF(NOT(F114=""),AND(AND(ABS(C114:F114-B114:E114)&gt;0),AND(ABS(C114:F114-B114:E114)&lt;4)),AND(AND(ABS(C114:E114-B114:D114)&gt;0),AND(ABS(C114:E114-B114:D114)&lt;4)))))</f>
        <v>0</v>
      </c>
      <c r="M114" s="1" t="b">
        <f t="shared" si="1"/>
        <v>0</v>
      </c>
    </row>
    <row r="115" ht="15.75" customHeight="1">
      <c r="A115" s="1" t="s">
        <v>124</v>
      </c>
      <c r="B115" s="1">
        <f>IFERROR(__xludf.DUMMYFUNCTION("SPLIT(A115,"" "")"),21.0)</f>
        <v>21</v>
      </c>
      <c r="C115" s="1">
        <f>IFERROR(__xludf.DUMMYFUNCTION("""COMPUTED_VALUE"""),26.0)</f>
        <v>26</v>
      </c>
      <c r="D115" s="1">
        <f>IFERROR(__xludf.DUMMYFUNCTION("""COMPUTED_VALUE"""),27.0)</f>
        <v>27</v>
      </c>
      <c r="E115" s="1">
        <f>IFERROR(__xludf.DUMMYFUNCTION("""COMPUTED_VALUE"""),30.0)</f>
        <v>30</v>
      </c>
      <c r="F115" s="1">
        <f>IFERROR(__xludf.DUMMYFUNCTION("""COMPUTED_VALUE"""),30.0)</f>
        <v>30</v>
      </c>
      <c r="G115" s="2">
        <f>IFERROR(__xludf.DUMMYFUNCTION("""COMPUTED_VALUE"""),35.0)</f>
        <v>35</v>
      </c>
      <c r="J115" s="1" t="b">
        <f t="array" ref="J115">IF(NOT(H115=""),AND(C115:H115&gt;B115:G115),IF(NOT(G115=""),AND(C115:G115&gt;B115:F115),IF(NOT(F115=""),AND(C115:F115&gt;B115:E115),AND(C115:E115&gt;B115:D115))))</f>
        <v>0</v>
      </c>
      <c r="K115" s="1" t="b">
        <f t="array" ref="K115">IF(NOT(H115=""),AND(C115:H115&lt;B115:G115),IF(NOT(G115=""),AND(C115:G115&lt;B115:F115),IF(NOT(F115=""),AND(C115:F115&lt;B115:E115),AND(C115:E115&lt;B115:D115))))</f>
        <v>0</v>
      </c>
      <c r="L115" s="1" t="b">
        <f t="array" ref="L115">IF(NOT(H115=""),AND(AND(ABS(C115:H115-B115:G115)&gt;0),AND(ABS(C115:H115-B115:G115)&lt;4)),IF(NOT(G115=""),AND(AND(ABS(C115:G115-B115:F115)&gt;0),AND(ABS(C115:G115-B115:F115)&lt;4)),IF(NOT(F115=""),AND(AND(ABS(C115:F115-B115:E115)&gt;0),AND(ABS(C115:F115-B115:E115)&lt;4)),AND(AND(ABS(C115:E115-B115:D115)&gt;0),AND(ABS(C115:E115-B115:D115)&lt;4)))))</f>
        <v>0</v>
      </c>
      <c r="M115" s="1" t="b">
        <f t="shared" si="1"/>
        <v>0</v>
      </c>
    </row>
    <row r="116" ht="15.75" customHeight="1">
      <c r="A116" s="1" t="s">
        <v>125</v>
      </c>
      <c r="B116" s="1">
        <f>IFERROR(__xludf.DUMMYFUNCTION("SPLIT(A116,"" "")"),35.0)</f>
        <v>35</v>
      </c>
      <c r="C116" s="1">
        <f>IFERROR(__xludf.DUMMYFUNCTION("""COMPUTED_VALUE"""),40.0)</f>
        <v>40</v>
      </c>
      <c r="D116" s="1">
        <f>IFERROR(__xludf.DUMMYFUNCTION("""COMPUTED_VALUE"""),43.0)</f>
        <v>43</v>
      </c>
      <c r="E116" s="1">
        <f>IFERROR(__xludf.DUMMYFUNCTION("""COMPUTED_VALUE"""),47.0)</f>
        <v>47</v>
      </c>
      <c r="F116" s="1">
        <f>IFERROR(__xludf.DUMMYFUNCTION("""COMPUTED_VALUE"""),50.0)</f>
        <v>50</v>
      </c>
      <c r="J116" s="1" t="b">
        <f t="array" ref="J116">IF(NOT(H116=""),AND(C116:H116&gt;B116:G116),IF(NOT(G116=""),AND(C116:G116&gt;B116:F116),IF(NOT(F116=""),AND(C116:F116&gt;B116:E116),AND(C116:E116&gt;B116:D116))))</f>
        <v>1</v>
      </c>
      <c r="K116" s="1" t="b">
        <f t="array" ref="K116">IF(NOT(H116=""),AND(C116:H116&lt;B116:G116),IF(NOT(G116=""),AND(C116:G116&lt;B116:F116),IF(NOT(F116=""),AND(C116:F116&lt;B116:E116),AND(C116:E116&lt;B116:D116))))</f>
        <v>0</v>
      </c>
      <c r="L116" s="1" t="b">
        <f t="array" ref="L116">IF(NOT(H116=""),AND(AND(ABS(C116:H116-B116:G116)&gt;0),AND(ABS(C116:H116-B116:G116)&lt;4)),IF(NOT(G116=""),AND(AND(ABS(C116:G116-B116:F116)&gt;0),AND(ABS(C116:G116-B116:F116)&lt;4)),IF(NOT(F116=""),AND(AND(ABS(C116:F116-B116:E116)&gt;0),AND(ABS(C116:F116-B116:E116)&lt;4)),AND(AND(ABS(C116:E116-B116:D116)&gt;0),AND(ABS(C116:E116-B116:D116)&lt;4)))))</f>
        <v>0</v>
      </c>
      <c r="M116" s="1" t="b">
        <f t="shared" si="1"/>
        <v>0</v>
      </c>
    </row>
    <row r="117" ht="15.75" customHeight="1">
      <c r="A117" s="1" t="s">
        <v>126</v>
      </c>
      <c r="B117" s="1">
        <f>IFERROR(__xludf.DUMMYFUNCTION("SPLIT(A117,"" "")"),67.0)</f>
        <v>67</v>
      </c>
      <c r="C117" s="1">
        <f>IFERROR(__xludf.DUMMYFUNCTION("""COMPUTED_VALUE"""),72.0)</f>
        <v>72</v>
      </c>
      <c r="D117" s="1">
        <f>IFERROR(__xludf.DUMMYFUNCTION("""COMPUTED_VALUE"""),76.0)</f>
        <v>76</v>
      </c>
      <c r="E117" s="1">
        <f>IFERROR(__xludf.DUMMYFUNCTION("""COMPUTED_VALUE"""),78.0)</f>
        <v>78</v>
      </c>
      <c r="F117" s="1">
        <f>IFERROR(__xludf.DUMMYFUNCTION("""COMPUTED_VALUE"""),79.0)</f>
        <v>79</v>
      </c>
      <c r="G117" s="1">
        <f>IFERROR(__xludf.DUMMYFUNCTION("""COMPUTED_VALUE"""),82.0)</f>
        <v>82</v>
      </c>
      <c r="H117" s="1">
        <f>IFERROR(__xludf.DUMMYFUNCTION("""COMPUTED_VALUE"""),83.0)</f>
        <v>83</v>
      </c>
      <c r="I117" s="1">
        <f>IFERROR(__xludf.DUMMYFUNCTION("""COMPUTED_VALUE"""),80.0)</f>
        <v>80</v>
      </c>
      <c r="J117" s="1" t="b">
        <f t="array" ref="J117">IF(NOT(H117=""),AND(C117:H117&gt;B117:G117),IF(NOT(G117=""),AND(C117:G117&gt;B117:F117),IF(NOT(F117=""),AND(C117:F117&gt;B117:E117),AND(C117:E117&gt;B117:D117))))</f>
        <v>1</v>
      </c>
      <c r="K117" s="1" t="b">
        <f t="array" ref="K117">IF(NOT(H117=""),AND(C117:H117&lt;B117:G117),IF(NOT(G117=""),AND(C117:G117&lt;B117:F117),IF(NOT(F117=""),AND(C117:F117&lt;B117:E117),AND(C117:E117&lt;B117:D117))))</f>
        <v>0</v>
      </c>
      <c r="L117" s="1" t="b">
        <f t="array" ref="L117">IF(NOT(H117=""),AND(AND(ABS(C117:H117-B117:G117)&gt;0),AND(ABS(C117:H117-B117:G117)&lt;4)),IF(NOT(G117=""),AND(AND(ABS(C117:G117-B117:F117)&gt;0),AND(ABS(C117:G117-B117:F117)&lt;4)),IF(NOT(F117=""),AND(AND(ABS(C117:F117-B117:E117)&gt;0),AND(ABS(C117:F117-B117:E117)&lt;4)),AND(AND(ABS(C117:E117-B117:D117)&gt;0),AND(ABS(C117:E117-B117:D117)&lt;4)))))</f>
        <v>0</v>
      </c>
      <c r="M117" s="1" t="b">
        <f t="shared" si="1"/>
        <v>0</v>
      </c>
    </row>
    <row r="118" ht="15.75" customHeight="1">
      <c r="A118" s="1" t="s">
        <v>127</v>
      </c>
      <c r="B118" s="1">
        <f>IFERROR(__xludf.DUMMYFUNCTION("SPLIT(A118,"" "")"),3.0)</f>
        <v>3</v>
      </c>
      <c r="C118" s="1">
        <f>IFERROR(__xludf.DUMMYFUNCTION("""COMPUTED_VALUE"""),8.0)</f>
        <v>8</v>
      </c>
      <c r="D118" s="1">
        <f>IFERROR(__xludf.DUMMYFUNCTION("""COMPUTED_VALUE"""),9.0)</f>
        <v>9</v>
      </c>
      <c r="E118" s="1">
        <f>IFERROR(__xludf.DUMMYFUNCTION("""COMPUTED_VALUE"""),12.0)</f>
        <v>12</v>
      </c>
      <c r="F118" s="1">
        <f>IFERROR(__xludf.DUMMYFUNCTION("""COMPUTED_VALUE"""),16.0)</f>
        <v>16</v>
      </c>
      <c r="G118" s="2">
        <f>IFERROR(__xludf.DUMMYFUNCTION("""COMPUTED_VALUE"""),16.0)</f>
        <v>16</v>
      </c>
      <c r="J118" s="1" t="b">
        <f t="array" ref="J118">IF(NOT(H118=""),AND(C118:H118&gt;B118:G118),IF(NOT(G118=""),AND(C118:G118&gt;B118:F118),IF(NOT(F118=""),AND(C118:F118&gt;B118:E118),AND(C118:E118&gt;B118:D118))))</f>
        <v>0</v>
      </c>
      <c r="K118" s="1" t="b">
        <f t="array" ref="K118">IF(NOT(H118=""),AND(C118:H118&lt;B118:G118),IF(NOT(G118=""),AND(C118:G118&lt;B118:F118),IF(NOT(F118=""),AND(C118:F118&lt;B118:E118),AND(C118:E118&lt;B118:D118))))</f>
        <v>0</v>
      </c>
      <c r="L118" s="1" t="b">
        <f t="array" ref="L118">IF(NOT(H118=""),AND(AND(ABS(C118:H118-B118:G118)&gt;0),AND(ABS(C118:H118-B118:G118)&lt;4)),IF(NOT(G118=""),AND(AND(ABS(C118:G118-B118:F118)&gt;0),AND(ABS(C118:G118-B118:F118)&lt;4)),IF(NOT(F118=""),AND(AND(ABS(C118:F118-B118:E118)&gt;0),AND(ABS(C118:F118-B118:E118)&lt;4)),AND(AND(ABS(C118:E118-B118:D118)&gt;0),AND(ABS(C118:E118-B118:D118)&lt;4)))))</f>
        <v>0</v>
      </c>
      <c r="M118" s="1" t="b">
        <f t="shared" si="1"/>
        <v>0</v>
      </c>
    </row>
    <row r="119" ht="15.75" customHeight="1">
      <c r="A119" s="1" t="s">
        <v>128</v>
      </c>
      <c r="B119" s="1">
        <f>IFERROR(__xludf.DUMMYFUNCTION("SPLIT(A119,"" "")"),58.0)</f>
        <v>58</v>
      </c>
      <c r="C119" s="1">
        <f>IFERROR(__xludf.DUMMYFUNCTION("""COMPUTED_VALUE"""),65.0)</f>
        <v>65</v>
      </c>
      <c r="D119" s="1">
        <f>IFERROR(__xludf.DUMMYFUNCTION("""COMPUTED_VALUE"""),69.0)</f>
        <v>69</v>
      </c>
      <c r="E119" s="1">
        <f>IFERROR(__xludf.DUMMYFUNCTION("""COMPUTED_VALUE"""),72.0)</f>
        <v>72</v>
      </c>
      <c r="F119" s="1">
        <f>IFERROR(__xludf.DUMMYFUNCTION("""COMPUTED_VALUE"""),74.0)</f>
        <v>74</v>
      </c>
      <c r="G119" s="1">
        <f>IFERROR(__xludf.DUMMYFUNCTION("""COMPUTED_VALUE"""),77.0)</f>
        <v>77</v>
      </c>
      <c r="H119" s="2">
        <f>IFERROR(__xludf.DUMMYFUNCTION("""COMPUTED_VALUE"""),81.0)</f>
        <v>81</v>
      </c>
      <c r="J119" s="1" t="b">
        <f t="array" ref="J119">IF(NOT(H119=""),AND(C119:H119&gt;B119:G119),IF(NOT(G119=""),AND(C119:G119&gt;B119:F119),IF(NOT(F119=""),AND(C119:F119&gt;B119:E119),AND(C119:E119&gt;B119:D119))))</f>
        <v>1</v>
      </c>
      <c r="K119" s="1" t="b">
        <f t="array" ref="K119">IF(NOT(H119=""),AND(C119:H119&lt;B119:G119),IF(NOT(G119=""),AND(C119:G119&lt;B119:F119),IF(NOT(F119=""),AND(C119:F119&lt;B119:E119),AND(C119:E119&lt;B119:D119))))</f>
        <v>0</v>
      </c>
      <c r="L119" s="1" t="b">
        <f t="array" ref="L119">IF(NOT(H119=""),AND(AND(ABS(C119:H119-B119:G119)&gt;0),AND(ABS(C119:H119-B119:G119)&lt;4)),IF(NOT(G119=""),AND(AND(ABS(C119:G119-B119:F119)&gt;0),AND(ABS(C119:G119-B119:F119)&lt;4)),IF(NOT(F119=""),AND(AND(ABS(C119:F119-B119:E119)&gt;0),AND(ABS(C119:F119-B119:E119)&lt;4)),AND(AND(ABS(C119:E119-B119:D119)&gt;0),AND(ABS(C119:E119-B119:D119)&lt;4)))))</f>
        <v>0</v>
      </c>
      <c r="M119" s="1" t="b">
        <f t="shared" si="1"/>
        <v>0</v>
      </c>
    </row>
    <row r="120" ht="15.75" customHeight="1">
      <c r="A120" s="1" t="s">
        <v>129</v>
      </c>
      <c r="B120" s="1">
        <f>IFERROR(__xludf.DUMMYFUNCTION("SPLIT(A120,"" "")"),6.0)</f>
        <v>6</v>
      </c>
      <c r="C120" s="1">
        <f>IFERROR(__xludf.DUMMYFUNCTION("""COMPUTED_VALUE"""),13.0)</f>
        <v>13</v>
      </c>
      <c r="D120" s="1">
        <f>IFERROR(__xludf.DUMMYFUNCTION("""COMPUTED_VALUE"""),14.0)</f>
        <v>14</v>
      </c>
      <c r="E120" s="1">
        <f>IFERROR(__xludf.DUMMYFUNCTION("""COMPUTED_VALUE"""),16.0)</f>
        <v>16</v>
      </c>
      <c r="F120" s="1">
        <f>IFERROR(__xludf.DUMMYFUNCTION("""COMPUTED_VALUE"""),20.0)</f>
        <v>20</v>
      </c>
      <c r="G120" s="1">
        <f>IFERROR(__xludf.DUMMYFUNCTION("""COMPUTED_VALUE"""),22.0)</f>
        <v>22</v>
      </c>
      <c r="H120" s="1">
        <f>IFERROR(__xludf.DUMMYFUNCTION("""COMPUTED_VALUE"""),23.0)</f>
        <v>23</v>
      </c>
      <c r="I120" s="1">
        <f>IFERROR(__xludf.DUMMYFUNCTION("""COMPUTED_VALUE"""),30.0)</f>
        <v>30</v>
      </c>
      <c r="J120" s="1" t="b">
        <f t="array" ref="J120">IF(NOT(H120=""),AND(C120:H120&gt;B120:G120),IF(NOT(G120=""),AND(C120:G120&gt;B120:F120),IF(NOT(F120=""),AND(C120:F120&gt;B120:E120),AND(C120:E120&gt;B120:D120))))</f>
        <v>1</v>
      </c>
      <c r="K120" s="1" t="b">
        <f t="array" ref="K120">IF(NOT(H120=""),AND(C120:H120&lt;B120:G120),IF(NOT(G120=""),AND(C120:G120&lt;B120:F120),IF(NOT(F120=""),AND(C120:F120&lt;B120:E120),AND(C120:E120&lt;B120:D120))))</f>
        <v>0</v>
      </c>
      <c r="L120" s="1" t="b">
        <f t="array" ref="L120">IF(NOT(H120=""),AND(AND(ABS(C120:H120-B120:G120)&gt;0),AND(ABS(C120:H120-B120:G120)&lt;4)),IF(NOT(G120=""),AND(AND(ABS(C120:G120-B120:F120)&gt;0),AND(ABS(C120:G120-B120:F120)&lt;4)),IF(NOT(F120=""),AND(AND(ABS(C120:F120-B120:E120)&gt;0),AND(ABS(C120:F120-B120:E120)&lt;4)),AND(AND(ABS(C120:E120-B120:D120)&gt;0),AND(ABS(C120:E120-B120:D120)&lt;4)))))</f>
        <v>0</v>
      </c>
      <c r="M120" s="1" t="b">
        <f t="shared" si="1"/>
        <v>0</v>
      </c>
    </row>
    <row r="121" ht="15.75" customHeight="1">
      <c r="A121" s="1" t="s">
        <v>130</v>
      </c>
      <c r="B121" s="1">
        <f>IFERROR(__xludf.DUMMYFUNCTION("SPLIT(A121,"" "")"),3.0)</f>
        <v>3</v>
      </c>
      <c r="C121" s="1">
        <f>IFERROR(__xludf.DUMMYFUNCTION("""COMPUTED_VALUE"""),9.0)</f>
        <v>9</v>
      </c>
      <c r="D121" s="1">
        <f>IFERROR(__xludf.DUMMYFUNCTION("""COMPUTED_VALUE"""),11.0)</f>
        <v>11</v>
      </c>
      <c r="E121" s="1">
        <f>IFERROR(__xludf.DUMMYFUNCTION("""COMPUTED_VALUE"""),17.0)</f>
        <v>17</v>
      </c>
      <c r="F121" s="1">
        <f>IFERROR(__xludf.DUMMYFUNCTION("""COMPUTED_VALUE"""),19.0)</f>
        <v>19</v>
      </c>
      <c r="G121" s="1">
        <f>IFERROR(__xludf.DUMMYFUNCTION("""COMPUTED_VALUE"""),22.0)</f>
        <v>22</v>
      </c>
      <c r="H121" s="2">
        <f>IFERROR(__xludf.DUMMYFUNCTION("""COMPUTED_VALUE"""),23.0)</f>
        <v>23</v>
      </c>
      <c r="J121" s="1" t="b">
        <f t="array" ref="J121">IF(NOT(H121=""),AND(C121:H121&gt;B121:G121),IF(NOT(G121=""),AND(C121:G121&gt;B121:F121),IF(NOT(F121=""),AND(C121:F121&gt;B121:E121),AND(C121:E121&gt;B121:D121))))</f>
        <v>1</v>
      </c>
      <c r="K121" s="1" t="b">
        <f t="array" ref="K121">IF(NOT(H121=""),AND(C121:H121&lt;B121:G121),IF(NOT(G121=""),AND(C121:G121&lt;B121:F121),IF(NOT(F121=""),AND(C121:F121&lt;B121:E121),AND(C121:E121&lt;B121:D121))))</f>
        <v>0</v>
      </c>
      <c r="L121" s="1" t="b">
        <f t="array" ref="L121">IF(NOT(H121=""),AND(AND(ABS(C121:H121-B121:G121)&gt;0),AND(ABS(C121:H121-B121:G121)&lt;4)),IF(NOT(G121=""),AND(AND(ABS(C121:G121-B121:F121)&gt;0),AND(ABS(C121:G121-B121:F121)&lt;4)),IF(NOT(F121=""),AND(AND(ABS(C121:F121-B121:E121)&gt;0),AND(ABS(C121:F121-B121:E121)&lt;4)),AND(AND(ABS(C121:E121-B121:D121)&gt;0),AND(ABS(C121:E121-B121:D121)&lt;4)))))</f>
        <v>0</v>
      </c>
      <c r="M121" s="1" t="b">
        <f t="shared" si="1"/>
        <v>0</v>
      </c>
    </row>
    <row r="122" ht="15.75" customHeight="1">
      <c r="A122" s="1" t="s">
        <v>131</v>
      </c>
      <c r="B122" s="1">
        <f>IFERROR(__xludf.DUMMYFUNCTION("SPLIT(A122,"" "")"),66.0)</f>
        <v>66</v>
      </c>
      <c r="C122" s="1">
        <f>IFERROR(__xludf.DUMMYFUNCTION("""COMPUTED_VALUE"""),73.0)</f>
        <v>73</v>
      </c>
      <c r="D122" s="1">
        <f>IFERROR(__xludf.DUMMYFUNCTION("""COMPUTED_VALUE"""),75.0)</f>
        <v>75</v>
      </c>
      <c r="E122" s="1">
        <f>IFERROR(__xludf.DUMMYFUNCTION("""COMPUTED_VALUE"""),77.0)</f>
        <v>77</v>
      </c>
      <c r="F122" s="1">
        <f>IFERROR(__xludf.DUMMYFUNCTION("""COMPUTED_VALUE"""),83.0)</f>
        <v>83</v>
      </c>
      <c r="G122" s="1">
        <f>IFERROR(__xludf.DUMMYFUNCTION("""COMPUTED_VALUE"""),85.0)</f>
        <v>85</v>
      </c>
      <c r="H122" s="2">
        <f>IFERROR(__xludf.DUMMYFUNCTION("""COMPUTED_VALUE"""),84.0)</f>
        <v>84</v>
      </c>
      <c r="J122" s="1" t="b">
        <f t="array" ref="J122">IF(NOT(H122=""),AND(C122:H122&gt;B122:G122),IF(NOT(G122=""),AND(C122:G122&gt;B122:F122),IF(NOT(F122=""),AND(C122:F122&gt;B122:E122),AND(C122:E122&gt;B122:D122))))</f>
        <v>0</v>
      </c>
      <c r="K122" s="1" t="b">
        <f t="array" ref="K122">IF(NOT(H122=""),AND(C122:H122&lt;B122:G122),IF(NOT(G122=""),AND(C122:G122&lt;B122:F122),IF(NOT(F122=""),AND(C122:F122&lt;B122:E122),AND(C122:E122&lt;B122:D122))))</f>
        <v>0</v>
      </c>
      <c r="L122" s="1" t="b">
        <f t="array" ref="L122">IF(NOT(H122=""),AND(AND(ABS(C122:H122-B122:G122)&gt;0),AND(ABS(C122:H122-B122:G122)&lt;4)),IF(NOT(G122=""),AND(AND(ABS(C122:G122-B122:F122)&gt;0),AND(ABS(C122:G122-B122:F122)&lt;4)),IF(NOT(F122=""),AND(AND(ABS(C122:F122-B122:E122)&gt;0),AND(ABS(C122:F122-B122:E122)&lt;4)),AND(AND(ABS(C122:E122-B122:D122)&gt;0),AND(ABS(C122:E122-B122:D122)&lt;4)))))</f>
        <v>0</v>
      </c>
      <c r="M122" s="1" t="b">
        <f t="shared" si="1"/>
        <v>0</v>
      </c>
    </row>
    <row r="123" ht="15.75" customHeight="1">
      <c r="A123" s="1" t="s">
        <v>132</v>
      </c>
      <c r="B123" s="1">
        <f>IFERROR(__xludf.DUMMYFUNCTION("SPLIT(A123,"" "")"),7.0)</f>
        <v>7</v>
      </c>
      <c r="C123" s="1">
        <f>IFERROR(__xludf.DUMMYFUNCTION("""COMPUTED_VALUE"""),13.0)</f>
        <v>13</v>
      </c>
      <c r="D123" s="1">
        <f>IFERROR(__xludf.DUMMYFUNCTION("""COMPUTED_VALUE"""),16.0)</f>
        <v>16</v>
      </c>
      <c r="E123" s="1">
        <f>IFERROR(__xludf.DUMMYFUNCTION("""COMPUTED_VALUE"""),21.0)</f>
        <v>21</v>
      </c>
      <c r="F123" s="1">
        <f>IFERROR(__xludf.DUMMYFUNCTION("""COMPUTED_VALUE"""),22.0)</f>
        <v>22</v>
      </c>
      <c r="G123" s="1">
        <f>IFERROR(__xludf.DUMMYFUNCTION("""COMPUTED_VALUE"""),24.0)</f>
        <v>24</v>
      </c>
      <c r="H123" s="2">
        <f>IFERROR(__xludf.DUMMYFUNCTION("""COMPUTED_VALUE"""),24.0)</f>
        <v>24</v>
      </c>
      <c r="J123" s="1" t="b">
        <f t="array" ref="J123">IF(NOT(H123=""),AND(C123:H123&gt;B123:G123),IF(NOT(G123=""),AND(C123:G123&gt;B123:F123),IF(NOT(F123=""),AND(C123:F123&gt;B123:E123),AND(C123:E123&gt;B123:D123))))</f>
        <v>0</v>
      </c>
      <c r="K123" s="1" t="b">
        <f t="array" ref="K123">IF(NOT(H123=""),AND(C123:H123&lt;B123:G123),IF(NOT(G123=""),AND(C123:G123&lt;B123:F123),IF(NOT(F123=""),AND(C123:F123&lt;B123:E123),AND(C123:E123&lt;B123:D123))))</f>
        <v>0</v>
      </c>
      <c r="L123" s="1" t="b">
        <f t="array" ref="L123">IF(NOT(H123=""),AND(AND(ABS(C123:H123-B123:G123)&gt;0),AND(ABS(C123:H123-B123:G123)&lt;4)),IF(NOT(G123=""),AND(AND(ABS(C123:G123-B123:F123)&gt;0),AND(ABS(C123:G123-B123:F123)&lt;4)),IF(NOT(F123=""),AND(AND(ABS(C123:F123-B123:E123)&gt;0),AND(ABS(C123:F123-B123:E123)&lt;4)),AND(AND(ABS(C123:E123-B123:D123)&gt;0),AND(ABS(C123:E123-B123:D123)&lt;4)))))</f>
        <v>0</v>
      </c>
      <c r="M123" s="1" t="b">
        <f t="shared" si="1"/>
        <v>0</v>
      </c>
    </row>
    <row r="124" ht="15.75" customHeight="1">
      <c r="A124" s="1" t="s">
        <v>133</v>
      </c>
      <c r="B124" s="1">
        <f>IFERROR(__xludf.DUMMYFUNCTION("SPLIT(A124,"" "")"),70.0)</f>
        <v>70</v>
      </c>
      <c r="C124" s="1">
        <f>IFERROR(__xludf.DUMMYFUNCTION("""COMPUTED_VALUE"""),76.0)</f>
        <v>76</v>
      </c>
      <c r="D124" s="1">
        <f>IFERROR(__xludf.DUMMYFUNCTION("""COMPUTED_VALUE"""),77.0)</f>
        <v>77</v>
      </c>
      <c r="E124" s="1">
        <f>IFERROR(__xludf.DUMMYFUNCTION("""COMPUTED_VALUE"""),79.0)</f>
        <v>79</v>
      </c>
      <c r="F124" s="1">
        <f>IFERROR(__xludf.DUMMYFUNCTION("""COMPUTED_VALUE"""),86.0)</f>
        <v>86</v>
      </c>
      <c r="G124" s="2">
        <f>IFERROR(__xludf.DUMMYFUNCTION("""COMPUTED_VALUE"""),90.0)</f>
        <v>90</v>
      </c>
      <c r="J124" s="1" t="b">
        <f t="array" ref="J124">IF(NOT(H124=""),AND(C124:H124&gt;B124:G124),IF(NOT(G124=""),AND(C124:G124&gt;B124:F124),IF(NOT(F124=""),AND(C124:F124&gt;B124:E124),AND(C124:E124&gt;B124:D124))))</f>
        <v>1</v>
      </c>
      <c r="K124" s="1" t="b">
        <f t="array" ref="K124">IF(NOT(H124=""),AND(C124:H124&lt;B124:G124),IF(NOT(G124=""),AND(C124:G124&lt;B124:F124),IF(NOT(F124=""),AND(C124:F124&lt;B124:E124),AND(C124:E124&lt;B124:D124))))</f>
        <v>0</v>
      </c>
      <c r="L124" s="1" t="b">
        <f t="array" ref="L124">IF(NOT(H124=""),AND(AND(ABS(C124:H124-B124:G124)&gt;0),AND(ABS(C124:H124-B124:G124)&lt;4)),IF(NOT(G124=""),AND(AND(ABS(C124:G124-B124:F124)&gt;0),AND(ABS(C124:G124-B124:F124)&lt;4)),IF(NOT(F124=""),AND(AND(ABS(C124:F124-B124:E124)&gt;0),AND(ABS(C124:F124-B124:E124)&lt;4)),AND(AND(ABS(C124:E124-B124:D124)&gt;0),AND(ABS(C124:E124-B124:D124)&lt;4)))))</f>
        <v>0</v>
      </c>
      <c r="M124" s="1" t="b">
        <f t="shared" si="1"/>
        <v>0</v>
      </c>
    </row>
    <row r="125" ht="15.75" customHeight="1">
      <c r="A125" s="1" t="s">
        <v>134</v>
      </c>
      <c r="B125" s="1">
        <f>IFERROR(__xludf.DUMMYFUNCTION("SPLIT(A125,"" "")"),45.0)</f>
        <v>45</v>
      </c>
      <c r="C125" s="1">
        <f>IFERROR(__xludf.DUMMYFUNCTION("""COMPUTED_VALUE"""),52.0)</f>
        <v>52</v>
      </c>
      <c r="D125" s="1">
        <f>IFERROR(__xludf.DUMMYFUNCTION("""COMPUTED_VALUE"""),55.0)</f>
        <v>55</v>
      </c>
      <c r="E125" s="1">
        <f>IFERROR(__xludf.DUMMYFUNCTION("""COMPUTED_VALUE"""),58.0)</f>
        <v>58</v>
      </c>
      <c r="F125" s="1">
        <f>IFERROR(__xludf.DUMMYFUNCTION("""COMPUTED_VALUE"""),65.0)</f>
        <v>65</v>
      </c>
      <c r="G125" s="2">
        <f>IFERROR(__xludf.DUMMYFUNCTION("""COMPUTED_VALUE"""),71.0)</f>
        <v>71</v>
      </c>
      <c r="J125" s="1" t="b">
        <f t="array" ref="J125">IF(NOT(H125=""),AND(C125:H125&gt;B125:G125),IF(NOT(G125=""),AND(C125:G125&gt;B125:F125),IF(NOT(F125=""),AND(C125:F125&gt;B125:E125),AND(C125:E125&gt;B125:D125))))</f>
        <v>1</v>
      </c>
      <c r="K125" s="1" t="b">
        <f t="array" ref="K125">IF(NOT(H125=""),AND(C125:H125&lt;B125:G125),IF(NOT(G125=""),AND(C125:G125&lt;B125:F125),IF(NOT(F125=""),AND(C125:F125&lt;B125:E125),AND(C125:E125&lt;B125:D125))))</f>
        <v>0</v>
      </c>
      <c r="L125" s="1" t="b">
        <f t="array" ref="L125">IF(NOT(H125=""),AND(AND(ABS(C125:H125-B125:G125)&gt;0),AND(ABS(C125:H125-B125:G125)&lt;4)),IF(NOT(G125=""),AND(AND(ABS(C125:G125-B125:F125)&gt;0),AND(ABS(C125:G125-B125:F125)&lt;4)),IF(NOT(F125=""),AND(AND(ABS(C125:F125-B125:E125)&gt;0),AND(ABS(C125:F125-B125:E125)&lt;4)),AND(AND(ABS(C125:E125-B125:D125)&gt;0),AND(ABS(C125:E125-B125:D125)&lt;4)))))</f>
        <v>0</v>
      </c>
      <c r="M125" s="1" t="b">
        <f t="shared" si="1"/>
        <v>0</v>
      </c>
    </row>
    <row r="126" ht="15.75" customHeight="1">
      <c r="A126" s="1" t="s">
        <v>135</v>
      </c>
      <c r="B126" s="1">
        <f>IFERROR(__xludf.DUMMYFUNCTION("SPLIT(A126,"" "")"),69.0)</f>
        <v>69</v>
      </c>
      <c r="C126" s="1">
        <f>IFERROR(__xludf.DUMMYFUNCTION("""COMPUTED_VALUE"""),66.0)</f>
        <v>66</v>
      </c>
      <c r="D126" s="1">
        <f>IFERROR(__xludf.DUMMYFUNCTION("""COMPUTED_VALUE"""),64.0)</f>
        <v>64</v>
      </c>
      <c r="E126" s="1">
        <f>IFERROR(__xludf.DUMMYFUNCTION("""COMPUTED_VALUE"""),62.0)</f>
        <v>62</v>
      </c>
      <c r="F126" s="1">
        <f>IFERROR(__xludf.DUMMYFUNCTION("""COMPUTED_VALUE"""),61.0)</f>
        <v>61</v>
      </c>
      <c r="G126" s="1">
        <f>IFERROR(__xludf.DUMMYFUNCTION("""COMPUTED_VALUE"""),60.0)</f>
        <v>60</v>
      </c>
      <c r="H126" s="1">
        <f>IFERROR(__xludf.DUMMYFUNCTION("""COMPUTED_VALUE"""),57.0)</f>
        <v>57</v>
      </c>
      <c r="I126" s="1">
        <f>IFERROR(__xludf.DUMMYFUNCTION("""COMPUTED_VALUE"""),60.0)</f>
        <v>60</v>
      </c>
      <c r="J126" s="1" t="b">
        <f t="array" ref="J126">IF(NOT(H126=""),AND(C126:H126&gt;B126:G126),IF(NOT(G126=""),AND(C126:G126&gt;B126:F126),IF(NOT(F126=""),AND(C126:F126&gt;B126:E126),AND(C126:E126&gt;B126:D126))))</f>
        <v>0</v>
      </c>
      <c r="K126" s="1" t="b">
        <f t="array" ref="K126">IF(NOT(H126=""),AND(C126:H126&lt;B126:G126),IF(NOT(G126=""),AND(C126:G126&lt;B126:F126),IF(NOT(F126=""),AND(C126:F126&lt;B126:E126),AND(C126:E126&lt;B126:D126))))</f>
        <v>1</v>
      </c>
      <c r="L126" s="1" t="b">
        <f t="array" ref="L126">IF(NOT(H126=""),AND(AND(ABS(C126:H126-B126:G126)&gt;0),AND(ABS(C126:H126-B126:G126)&lt;4)),IF(NOT(G126=""),AND(AND(ABS(C126:G126-B126:F126)&gt;0),AND(ABS(C126:G126-B126:F126)&lt;4)),IF(NOT(F126=""),AND(AND(ABS(C126:F126-B126:E126)&gt;0),AND(ABS(C126:F126-B126:E126)&lt;4)),AND(AND(ABS(C126:E126-B126:D126)&gt;0),AND(ABS(C126:E126-B126:D126)&lt;4)))))</f>
        <v>1</v>
      </c>
      <c r="M126" s="1" t="b">
        <f t="shared" si="1"/>
        <v>1</v>
      </c>
    </row>
    <row r="127" ht="15.75" customHeight="1">
      <c r="A127" s="1" t="s">
        <v>136</v>
      </c>
      <c r="B127" s="1">
        <f>IFERROR(__xludf.DUMMYFUNCTION("SPLIT(A127,"" "")"),66.0)</f>
        <v>66</v>
      </c>
      <c r="C127" s="1">
        <f>IFERROR(__xludf.DUMMYFUNCTION("""COMPUTED_VALUE"""),63.0)</f>
        <v>63</v>
      </c>
      <c r="D127" s="1">
        <f>IFERROR(__xludf.DUMMYFUNCTION("""COMPUTED_VALUE"""),62.0)</f>
        <v>62</v>
      </c>
      <c r="E127" s="1">
        <f>IFERROR(__xludf.DUMMYFUNCTION("""COMPUTED_VALUE"""),60.0)</f>
        <v>60</v>
      </c>
      <c r="F127" s="1">
        <f>IFERROR(__xludf.DUMMYFUNCTION("""COMPUTED_VALUE"""),58.0)</f>
        <v>58</v>
      </c>
      <c r="G127" s="1">
        <f>IFERROR(__xludf.DUMMYFUNCTION("""COMPUTED_VALUE"""),57.0)</f>
        <v>57</v>
      </c>
      <c r="H127" s="2">
        <f>IFERROR(__xludf.DUMMYFUNCTION("""COMPUTED_VALUE"""),57.0)</f>
        <v>57</v>
      </c>
      <c r="J127" s="1" t="b">
        <f t="array" ref="J127">IF(NOT(H127=""),AND(C127:H127&gt;B127:G127),IF(NOT(G127=""),AND(C127:G127&gt;B127:F127),IF(NOT(F127=""),AND(C127:F127&gt;B127:E127),AND(C127:E127&gt;B127:D127))))</f>
        <v>0</v>
      </c>
      <c r="K127" s="1" t="b">
        <f t="array" ref="K127">IF(NOT(H127=""),AND(C127:H127&lt;B127:G127),IF(NOT(G127=""),AND(C127:G127&lt;B127:F127),IF(NOT(F127=""),AND(C127:F127&lt;B127:E127),AND(C127:E127&lt;B127:D127))))</f>
        <v>0</v>
      </c>
      <c r="L127" s="1" t="b">
        <f t="array" ref="L127">IF(NOT(H127=""),AND(AND(ABS(C127:H127-B127:G127)&gt;0),AND(ABS(C127:H127-B127:G127)&lt;4)),IF(NOT(G127=""),AND(AND(ABS(C127:G127-B127:F127)&gt;0),AND(ABS(C127:G127-B127:F127)&lt;4)),IF(NOT(F127=""),AND(AND(ABS(C127:F127-B127:E127)&gt;0),AND(ABS(C127:F127-B127:E127)&lt;4)),AND(AND(ABS(C127:E127-B127:D127)&gt;0),AND(ABS(C127:E127-B127:D127)&lt;4)))))</f>
        <v>0</v>
      </c>
      <c r="M127" s="1" t="b">
        <f t="shared" si="1"/>
        <v>0</v>
      </c>
    </row>
    <row r="128" ht="15.75" customHeight="1">
      <c r="A128" s="1" t="s">
        <v>137</v>
      </c>
      <c r="B128" s="1">
        <f>IFERROR(__xludf.DUMMYFUNCTION("SPLIT(A128,"" "")"),93.0)</f>
        <v>93</v>
      </c>
      <c r="C128" s="1">
        <f>IFERROR(__xludf.DUMMYFUNCTION("""COMPUTED_VALUE"""),92.0)</f>
        <v>92</v>
      </c>
      <c r="D128" s="1">
        <f>IFERROR(__xludf.DUMMYFUNCTION("""COMPUTED_VALUE"""),90.0)</f>
        <v>90</v>
      </c>
      <c r="E128" s="1">
        <f>IFERROR(__xludf.DUMMYFUNCTION("""COMPUTED_VALUE"""),89.0)</f>
        <v>89</v>
      </c>
      <c r="F128" s="1">
        <f>IFERROR(__xludf.DUMMYFUNCTION("""COMPUTED_VALUE"""),86.0)</f>
        <v>86</v>
      </c>
      <c r="G128" s="2">
        <f>IFERROR(__xludf.DUMMYFUNCTION("""COMPUTED_VALUE"""),82.0)</f>
        <v>82</v>
      </c>
      <c r="J128" s="1" t="b">
        <f t="array" ref="J128">IF(NOT(H128=""),AND(C128:H128&gt;B128:G128),IF(NOT(G128=""),AND(C128:G128&gt;B128:F128),IF(NOT(F128=""),AND(C128:F128&gt;B128:E128),AND(C128:E128&gt;B128:D128))))</f>
        <v>0</v>
      </c>
      <c r="K128" s="1" t="b">
        <f t="array" ref="K128">IF(NOT(H128=""),AND(C128:H128&lt;B128:G128),IF(NOT(G128=""),AND(C128:G128&lt;B128:F128),IF(NOT(F128=""),AND(C128:F128&lt;B128:E128),AND(C128:E128&lt;B128:D128))))</f>
        <v>1</v>
      </c>
      <c r="L128" s="1" t="b">
        <f t="array" ref="L128">IF(NOT(H128=""),AND(AND(ABS(C128:H128-B128:G128)&gt;0),AND(ABS(C128:H128-B128:G128)&lt;4)),IF(NOT(G128=""),AND(AND(ABS(C128:G128-B128:F128)&gt;0),AND(ABS(C128:G128-B128:F128)&lt;4)),IF(NOT(F128=""),AND(AND(ABS(C128:F128-B128:E128)&gt;0),AND(ABS(C128:F128-B128:E128)&lt;4)),AND(AND(ABS(C128:E128-B128:D128)&gt;0),AND(ABS(C128:E128-B128:D128)&lt;4)))))</f>
        <v>0</v>
      </c>
      <c r="M128" s="1" t="b">
        <f t="shared" si="1"/>
        <v>0</v>
      </c>
    </row>
    <row r="129" ht="15.75" customHeight="1">
      <c r="A129" s="1" t="s">
        <v>138</v>
      </c>
      <c r="B129" s="1">
        <f>IFERROR(__xludf.DUMMYFUNCTION("SPLIT(A129,"" "")"),65.0)</f>
        <v>65</v>
      </c>
      <c r="C129" s="1">
        <f>IFERROR(__xludf.DUMMYFUNCTION("""COMPUTED_VALUE"""),64.0)</f>
        <v>64</v>
      </c>
      <c r="D129" s="1">
        <f>IFERROR(__xludf.DUMMYFUNCTION("""COMPUTED_VALUE"""),61.0)</f>
        <v>61</v>
      </c>
      <c r="E129" s="1">
        <f>IFERROR(__xludf.DUMMYFUNCTION("""COMPUTED_VALUE"""),58.0)</f>
        <v>58</v>
      </c>
      <c r="F129" s="1">
        <f>IFERROR(__xludf.DUMMYFUNCTION("""COMPUTED_VALUE"""),52.0)</f>
        <v>52</v>
      </c>
      <c r="J129" s="1" t="b">
        <f t="array" ref="J129">IF(NOT(H129=""),AND(C129:H129&gt;B129:G129),IF(NOT(G129=""),AND(C129:G129&gt;B129:F129),IF(NOT(F129=""),AND(C129:F129&gt;B129:E129),AND(C129:E129&gt;B129:D129))))</f>
        <v>0</v>
      </c>
      <c r="K129" s="1" t="b">
        <f t="array" ref="K129">IF(NOT(H129=""),AND(C129:H129&lt;B129:G129),IF(NOT(G129=""),AND(C129:G129&lt;B129:F129),IF(NOT(F129=""),AND(C129:F129&lt;B129:E129),AND(C129:E129&lt;B129:D129))))</f>
        <v>1</v>
      </c>
      <c r="L129" s="1" t="b">
        <f t="array" ref="L129">IF(NOT(H129=""),AND(AND(ABS(C129:H129-B129:G129)&gt;0),AND(ABS(C129:H129-B129:G129)&lt;4)),IF(NOT(G129=""),AND(AND(ABS(C129:G129-B129:F129)&gt;0),AND(ABS(C129:G129-B129:F129)&lt;4)),IF(NOT(F129=""),AND(AND(ABS(C129:F129-B129:E129)&gt;0),AND(ABS(C129:F129-B129:E129)&lt;4)),AND(AND(ABS(C129:E129-B129:D129)&gt;0),AND(ABS(C129:E129-B129:D129)&lt;4)))))</f>
        <v>0</v>
      </c>
      <c r="M129" s="1" t="b">
        <f t="shared" si="1"/>
        <v>0</v>
      </c>
    </row>
    <row r="130" ht="15.75" customHeight="1">
      <c r="A130" s="1" t="s">
        <v>139</v>
      </c>
      <c r="B130" s="1">
        <f>IFERROR(__xludf.DUMMYFUNCTION("SPLIT(A130,"" "")"),18.0)</f>
        <v>18</v>
      </c>
      <c r="C130" s="1">
        <f>IFERROR(__xludf.DUMMYFUNCTION("""COMPUTED_VALUE"""),17.0)</f>
        <v>17</v>
      </c>
      <c r="D130" s="1">
        <f>IFERROR(__xludf.DUMMYFUNCTION("""COMPUTED_VALUE"""),15.0)</f>
        <v>15</v>
      </c>
      <c r="E130" s="1">
        <f>IFERROR(__xludf.DUMMYFUNCTION("""COMPUTED_VALUE"""),17.0)</f>
        <v>17</v>
      </c>
      <c r="F130" s="1">
        <f>IFERROR(__xludf.DUMMYFUNCTION("""COMPUTED_VALUE"""),14.0)</f>
        <v>14</v>
      </c>
      <c r="G130" s="2">
        <f>IFERROR(__xludf.DUMMYFUNCTION("""COMPUTED_VALUE"""),12.0)</f>
        <v>12</v>
      </c>
      <c r="J130" s="1" t="b">
        <f t="array" ref="J130">IF(NOT(H130=""),AND(C130:H130&gt;B130:G130),IF(NOT(G130=""),AND(C130:G130&gt;B130:F130),IF(NOT(F130=""),AND(C130:F130&gt;B130:E130),AND(C130:E130&gt;B130:D130))))</f>
        <v>0</v>
      </c>
      <c r="K130" s="1" t="b">
        <f t="array" ref="K130">IF(NOT(H130=""),AND(C130:H130&lt;B130:G130),IF(NOT(G130=""),AND(C130:G130&lt;B130:F130),IF(NOT(F130=""),AND(C130:F130&lt;B130:E130),AND(C130:E130&lt;B130:D130))))</f>
        <v>0</v>
      </c>
      <c r="L130" s="1" t="b">
        <f t="array" ref="L130">IF(NOT(H130=""),AND(AND(ABS(C130:H130-B130:G130)&gt;0),AND(ABS(C130:H130-B130:G130)&lt;4)),IF(NOT(G130=""),AND(AND(ABS(C130:G130-B130:F130)&gt;0),AND(ABS(C130:G130-B130:F130)&lt;4)),IF(NOT(F130=""),AND(AND(ABS(C130:F130-B130:E130)&gt;0),AND(ABS(C130:F130-B130:E130)&lt;4)),AND(AND(ABS(C130:E130-B130:D130)&gt;0),AND(ABS(C130:E130-B130:D130)&lt;4)))))</f>
        <v>1</v>
      </c>
      <c r="M130" s="1" t="b">
        <f t="shared" si="1"/>
        <v>0</v>
      </c>
    </row>
    <row r="131" ht="15.75" customHeight="1">
      <c r="A131" s="1" t="s">
        <v>140</v>
      </c>
      <c r="B131" s="1">
        <f>IFERROR(__xludf.DUMMYFUNCTION("SPLIT(A131,"" "")"),64.0)</f>
        <v>64</v>
      </c>
      <c r="C131" s="1">
        <f>IFERROR(__xludf.DUMMYFUNCTION("""COMPUTED_VALUE"""),62.0)</f>
        <v>62</v>
      </c>
      <c r="D131" s="1">
        <f>IFERROR(__xludf.DUMMYFUNCTION("""COMPUTED_VALUE"""),60.0)</f>
        <v>60</v>
      </c>
      <c r="E131" s="1">
        <f>IFERROR(__xludf.DUMMYFUNCTION("""COMPUTED_VALUE"""),62.0)</f>
        <v>62</v>
      </c>
      <c r="F131" s="1">
        <f>IFERROR(__xludf.DUMMYFUNCTION("""COMPUTED_VALUE"""),60.0)</f>
        <v>60</v>
      </c>
      <c r="G131" s="2">
        <f>IFERROR(__xludf.DUMMYFUNCTION("""COMPUTED_VALUE"""),62.0)</f>
        <v>62</v>
      </c>
      <c r="J131" s="1" t="b">
        <f t="array" ref="J131">IF(NOT(H131=""),AND(C131:H131&gt;B131:G131),IF(NOT(G131=""),AND(C131:G131&gt;B131:F131),IF(NOT(F131=""),AND(C131:F131&gt;B131:E131),AND(C131:E131&gt;B131:D131))))</f>
        <v>0</v>
      </c>
      <c r="K131" s="1" t="b">
        <f t="array" ref="K131">IF(NOT(H131=""),AND(C131:H131&lt;B131:G131),IF(NOT(G131=""),AND(C131:G131&lt;B131:F131),IF(NOT(F131=""),AND(C131:F131&lt;B131:E131),AND(C131:E131&lt;B131:D131))))</f>
        <v>0</v>
      </c>
      <c r="L131" s="1" t="b">
        <f t="array" ref="L131">IF(NOT(H131=""),AND(AND(ABS(C131:H131-B131:G131)&gt;0),AND(ABS(C131:H131-B131:G131)&lt;4)),IF(NOT(G131=""),AND(AND(ABS(C131:G131-B131:F131)&gt;0),AND(ABS(C131:G131-B131:F131)&lt;4)),IF(NOT(F131=""),AND(AND(ABS(C131:F131-B131:E131)&gt;0),AND(ABS(C131:F131-B131:E131)&lt;4)),AND(AND(ABS(C131:E131-B131:D131)&gt;0),AND(ABS(C131:E131-B131:D131)&lt;4)))))</f>
        <v>1</v>
      </c>
      <c r="M131" s="1" t="b">
        <f t="shared" si="1"/>
        <v>0</v>
      </c>
    </row>
    <row r="132" ht="15.75" customHeight="1">
      <c r="A132" s="1" t="s">
        <v>141</v>
      </c>
      <c r="B132" s="1">
        <f>IFERROR(__xludf.DUMMYFUNCTION("SPLIT(A132,"" "")"),34.0)</f>
        <v>34</v>
      </c>
      <c r="C132" s="1">
        <f>IFERROR(__xludf.DUMMYFUNCTION("""COMPUTED_VALUE"""),33.0)</f>
        <v>33</v>
      </c>
      <c r="D132" s="1">
        <f>IFERROR(__xludf.DUMMYFUNCTION("""COMPUTED_VALUE"""),32.0)</f>
        <v>32</v>
      </c>
      <c r="E132" s="1">
        <f>IFERROR(__xludf.DUMMYFUNCTION("""COMPUTED_VALUE"""),31.0)</f>
        <v>31</v>
      </c>
      <c r="F132" s="1">
        <f>IFERROR(__xludf.DUMMYFUNCTION("""COMPUTED_VALUE"""),28.0)</f>
        <v>28</v>
      </c>
      <c r="G132" s="1">
        <f>IFERROR(__xludf.DUMMYFUNCTION("""COMPUTED_VALUE"""),27.0)</f>
        <v>27</v>
      </c>
      <c r="H132" s="1">
        <f>IFERROR(__xludf.DUMMYFUNCTION("""COMPUTED_VALUE"""),29.0)</f>
        <v>29</v>
      </c>
      <c r="I132" s="1">
        <f>IFERROR(__xludf.DUMMYFUNCTION("""COMPUTED_VALUE"""),29.0)</f>
        <v>29</v>
      </c>
      <c r="J132" s="1" t="b">
        <f t="array" ref="J132">IF(NOT(H132=""),AND(C132:H132&gt;B132:G132),IF(NOT(G132=""),AND(C132:G132&gt;B132:F132),IF(NOT(F132=""),AND(C132:F132&gt;B132:E132),AND(C132:E132&gt;B132:D132))))</f>
        <v>0</v>
      </c>
      <c r="K132" s="1" t="b">
        <f t="array" ref="K132">IF(NOT(H132=""),AND(C132:H132&lt;B132:G132),IF(NOT(G132=""),AND(C132:G132&lt;B132:F132),IF(NOT(F132=""),AND(C132:F132&lt;B132:E132),AND(C132:E132&lt;B132:D132))))</f>
        <v>0</v>
      </c>
      <c r="L132" s="1" t="b">
        <f t="array" ref="L132">IF(NOT(H132=""),AND(AND(ABS(C132:H132-B132:G132)&gt;0),AND(ABS(C132:H132-B132:G132)&lt;4)),IF(NOT(G132=""),AND(AND(ABS(C132:G132-B132:F132)&gt;0),AND(ABS(C132:G132-B132:F132)&lt;4)),IF(NOT(F132=""),AND(AND(ABS(C132:F132-B132:E132)&gt;0),AND(ABS(C132:F132-B132:E132)&lt;4)),AND(AND(ABS(C132:E132-B132:D132)&gt;0),AND(ABS(C132:E132-B132:D132)&lt;4)))))</f>
        <v>1</v>
      </c>
      <c r="M132" s="1" t="b">
        <f t="shared" si="1"/>
        <v>0</v>
      </c>
    </row>
    <row r="133" ht="15.75" customHeight="1">
      <c r="A133" s="1" t="s">
        <v>142</v>
      </c>
      <c r="B133" s="1">
        <f>IFERROR(__xludf.DUMMYFUNCTION("SPLIT(A133,"" "")"),23.0)</f>
        <v>23</v>
      </c>
      <c r="C133" s="1">
        <f>IFERROR(__xludf.DUMMYFUNCTION("""COMPUTED_VALUE"""),22.0)</f>
        <v>22</v>
      </c>
      <c r="D133" s="1">
        <f>IFERROR(__xludf.DUMMYFUNCTION("""COMPUTED_VALUE"""),19.0)</f>
        <v>19</v>
      </c>
      <c r="E133" s="1">
        <f>IFERROR(__xludf.DUMMYFUNCTION("""COMPUTED_VALUE"""),22.0)</f>
        <v>22</v>
      </c>
      <c r="F133" s="1">
        <f>IFERROR(__xludf.DUMMYFUNCTION("""COMPUTED_VALUE"""),19.0)</f>
        <v>19</v>
      </c>
      <c r="G133" s="1">
        <f>IFERROR(__xludf.DUMMYFUNCTION("""COMPUTED_VALUE"""),16.0)</f>
        <v>16</v>
      </c>
      <c r="H133" s="2">
        <f>IFERROR(__xludf.DUMMYFUNCTION("""COMPUTED_VALUE"""),12.0)</f>
        <v>12</v>
      </c>
      <c r="J133" s="1" t="b">
        <f t="array" ref="J133">IF(NOT(H133=""),AND(C133:H133&gt;B133:G133),IF(NOT(G133=""),AND(C133:G133&gt;B133:F133),IF(NOT(F133=""),AND(C133:F133&gt;B133:E133),AND(C133:E133&gt;B133:D133))))</f>
        <v>0</v>
      </c>
      <c r="K133" s="1" t="b">
        <f t="array" ref="K133">IF(NOT(H133=""),AND(C133:H133&lt;B133:G133),IF(NOT(G133=""),AND(C133:G133&lt;B133:F133),IF(NOT(F133=""),AND(C133:F133&lt;B133:E133),AND(C133:E133&lt;B133:D133))))</f>
        <v>0</v>
      </c>
      <c r="L133" s="1" t="b">
        <f t="array" ref="L133">IF(NOT(H133=""),AND(AND(ABS(C133:H133-B133:G133)&gt;0),AND(ABS(C133:H133-B133:G133)&lt;4)),IF(NOT(G133=""),AND(AND(ABS(C133:G133-B133:F133)&gt;0),AND(ABS(C133:G133-B133:F133)&lt;4)),IF(NOT(F133=""),AND(AND(ABS(C133:F133-B133:E133)&gt;0),AND(ABS(C133:F133-B133:E133)&lt;4)),AND(AND(ABS(C133:E133-B133:D133)&gt;0),AND(ABS(C133:E133-B133:D133)&lt;4)))))</f>
        <v>0</v>
      </c>
      <c r="M133" s="1" t="b">
        <f t="shared" si="1"/>
        <v>0</v>
      </c>
    </row>
    <row r="134" ht="15.75" customHeight="1">
      <c r="A134" s="1" t="s">
        <v>143</v>
      </c>
      <c r="B134" s="1">
        <f>IFERROR(__xludf.DUMMYFUNCTION("SPLIT(A134,"" "")"),64.0)</f>
        <v>64</v>
      </c>
      <c r="C134" s="1">
        <f>IFERROR(__xludf.DUMMYFUNCTION("""COMPUTED_VALUE"""),61.0)</f>
        <v>61</v>
      </c>
      <c r="D134" s="1">
        <f>IFERROR(__xludf.DUMMYFUNCTION("""COMPUTED_VALUE"""),60.0)</f>
        <v>60</v>
      </c>
      <c r="E134" s="1">
        <f>IFERROR(__xludf.DUMMYFUNCTION("""COMPUTED_VALUE"""),61.0)</f>
        <v>61</v>
      </c>
      <c r="F134" s="1">
        <f>IFERROR(__xludf.DUMMYFUNCTION("""COMPUTED_VALUE"""),54.0)</f>
        <v>54</v>
      </c>
      <c r="J134" s="1" t="b">
        <f t="array" ref="J134">IF(NOT(H134=""),AND(C134:H134&gt;B134:G134),IF(NOT(G134=""),AND(C134:G134&gt;B134:F134),IF(NOT(F134=""),AND(C134:F134&gt;B134:E134),AND(C134:E134&gt;B134:D134))))</f>
        <v>0</v>
      </c>
      <c r="K134" s="1" t="b">
        <f t="array" ref="K134">IF(NOT(H134=""),AND(C134:H134&lt;B134:G134),IF(NOT(G134=""),AND(C134:G134&lt;B134:F134),IF(NOT(F134=""),AND(C134:F134&lt;B134:E134),AND(C134:E134&lt;B134:D134))))</f>
        <v>0</v>
      </c>
      <c r="L134" s="1" t="b">
        <f t="array" ref="L134">IF(NOT(H134=""),AND(AND(ABS(C134:H134-B134:G134)&gt;0),AND(ABS(C134:H134-B134:G134)&lt;4)),IF(NOT(G134=""),AND(AND(ABS(C134:G134-B134:F134)&gt;0),AND(ABS(C134:G134-B134:F134)&lt;4)),IF(NOT(F134=""),AND(AND(ABS(C134:F134-B134:E134)&gt;0),AND(ABS(C134:F134-B134:E134)&lt;4)),AND(AND(ABS(C134:E134-B134:D134)&gt;0),AND(ABS(C134:E134-B134:D134)&lt;4)))))</f>
        <v>0</v>
      </c>
      <c r="M134" s="1" t="b">
        <f t="shared" si="1"/>
        <v>0</v>
      </c>
    </row>
    <row r="135" ht="15.75" customHeight="1">
      <c r="A135" s="1" t="s">
        <v>144</v>
      </c>
      <c r="B135" s="1">
        <f>IFERROR(__xludf.DUMMYFUNCTION("SPLIT(A135,"" "")"),89.0)</f>
        <v>89</v>
      </c>
      <c r="C135" s="1">
        <f>IFERROR(__xludf.DUMMYFUNCTION("""COMPUTED_VALUE"""),87.0)</f>
        <v>87</v>
      </c>
      <c r="D135" s="1">
        <f>IFERROR(__xludf.DUMMYFUNCTION("""COMPUTED_VALUE"""),86.0)</f>
        <v>86</v>
      </c>
      <c r="E135" s="1">
        <f>IFERROR(__xludf.DUMMYFUNCTION("""COMPUTED_VALUE"""),84.0)</f>
        <v>84</v>
      </c>
      <c r="F135" s="1">
        <f>IFERROR(__xludf.DUMMYFUNCTION("""COMPUTED_VALUE"""),84.0)</f>
        <v>84</v>
      </c>
      <c r="G135" s="1">
        <f>IFERROR(__xludf.DUMMYFUNCTION("""COMPUTED_VALUE"""),83.0)</f>
        <v>83</v>
      </c>
      <c r="H135" s="1">
        <f>IFERROR(__xludf.DUMMYFUNCTION("""COMPUTED_VALUE"""),82.0)</f>
        <v>82</v>
      </c>
      <c r="I135" s="1">
        <f>IFERROR(__xludf.DUMMYFUNCTION("""COMPUTED_VALUE"""),81.0)</f>
        <v>81</v>
      </c>
      <c r="J135" s="1" t="b">
        <f t="array" ref="J135">IF(NOT(H135=""),AND(C135:H135&gt;B135:G135),IF(NOT(G135=""),AND(C135:G135&gt;B135:F135),IF(NOT(F135=""),AND(C135:F135&gt;B135:E135),AND(C135:E135&gt;B135:D135))))</f>
        <v>0</v>
      </c>
      <c r="K135" s="1" t="b">
        <f t="array" ref="K135">IF(NOT(H135=""),AND(C135:H135&lt;B135:G135),IF(NOT(G135=""),AND(C135:G135&lt;B135:F135),IF(NOT(F135=""),AND(C135:F135&lt;B135:E135),AND(C135:E135&lt;B135:D135))))</f>
        <v>0</v>
      </c>
      <c r="L135" s="1" t="b">
        <f t="array" ref="L135">IF(NOT(H135=""),AND(AND(ABS(C135:H135-B135:G135)&gt;0),AND(ABS(C135:H135-B135:G135)&lt;4)),IF(NOT(G135=""),AND(AND(ABS(C135:G135-B135:F135)&gt;0),AND(ABS(C135:G135-B135:F135)&lt;4)),IF(NOT(F135=""),AND(AND(ABS(C135:F135-B135:E135)&gt;0),AND(ABS(C135:F135-B135:E135)&lt;4)),AND(AND(ABS(C135:E135-B135:D135)&gt;0),AND(ABS(C135:E135-B135:D135)&lt;4)))))</f>
        <v>0</v>
      </c>
      <c r="M135" s="1" t="b">
        <f t="shared" si="1"/>
        <v>0</v>
      </c>
    </row>
    <row r="136" ht="15.75" customHeight="1">
      <c r="A136" s="1" t="s">
        <v>145</v>
      </c>
      <c r="B136" s="1">
        <f>IFERROR(__xludf.DUMMYFUNCTION("SPLIT(A136,"" "")"),77.0)</f>
        <v>77</v>
      </c>
      <c r="C136" s="1">
        <f>IFERROR(__xludf.DUMMYFUNCTION("""COMPUTED_VALUE"""),74.0)</f>
        <v>74</v>
      </c>
      <c r="D136" s="1">
        <f>IFERROR(__xludf.DUMMYFUNCTION("""COMPUTED_VALUE"""),74.0)</f>
        <v>74</v>
      </c>
      <c r="E136" s="1">
        <f>IFERROR(__xludf.DUMMYFUNCTION("""COMPUTED_VALUE"""),73.0)</f>
        <v>73</v>
      </c>
      <c r="F136" s="1">
        <f>IFERROR(__xludf.DUMMYFUNCTION("""COMPUTED_VALUE"""),71.0)</f>
        <v>71</v>
      </c>
      <c r="G136" s="2">
        <f>IFERROR(__xludf.DUMMYFUNCTION("""COMPUTED_VALUE"""),73.0)</f>
        <v>73</v>
      </c>
      <c r="J136" s="1" t="b">
        <f t="array" ref="J136">IF(NOT(H136=""),AND(C136:H136&gt;B136:G136),IF(NOT(G136=""),AND(C136:G136&gt;B136:F136),IF(NOT(F136=""),AND(C136:F136&gt;B136:E136),AND(C136:E136&gt;B136:D136))))</f>
        <v>0</v>
      </c>
      <c r="K136" s="1" t="b">
        <f t="array" ref="K136">IF(NOT(H136=""),AND(C136:H136&lt;B136:G136),IF(NOT(G136=""),AND(C136:G136&lt;B136:F136),IF(NOT(F136=""),AND(C136:F136&lt;B136:E136),AND(C136:E136&lt;B136:D136))))</f>
        <v>0</v>
      </c>
      <c r="L136" s="1" t="b">
        <f t="array" ref="L136">IF(NOT(H136=""),AND(AND(ABS(C136:H136-B136:G136)&gt;0),AND(ABS(C136:H136-B136:G136)&lt;4)),IF(NOT(G136=""),AND(AND(ABS(C136:G136-B136:F136)&gt;0),AND(ABS(C136:G136-B136:F136)&lt;4)),IF(NOT(F136=""),AND(AND(ABS(C136:F136-B136:E136)&gt;0),AND(ABS(C136:F136-B136:E136)&lt;4)),AND(AND(ABS(C136:E136-B136:D136)&gt;0),AND(ABS(C136:E136-B136:D136)&lt;4)))))</f>
        <v>0</v>
      </c>
      <c r="M136" s="1" t="b">
        <f t="shared" si="1"/>
        <v>0</v>
      </c>
    </row>
    <row r="137" ht="15.75" customHeight="1">
      <c r="A137" s="1" t="s">
        <v>146</v>
      </c>
      <c r="B137" s="1">
        <f>IFERROR(__xludf.DUMMYFUNCTION("SPLIT(A137,"" "")"),39.0)</f>
        <v>39</v>
      </c>
      <c r="C137" s="1">
        <f>IFERROR(__xludf.DUMMYFUNCTION("""COMPUTED_VALUE"""),37.0)</f>
        <v>37</v>
      </c>
      <c r="D137" s="1">
        <f>IFERROR(__xludf.DUMMYFUNCTION("""COMPUTED_VALUE"""),36.0)</f>
        <v>36</v>
      </c>
      <c r="E137" s="1">
        <f>IFERROR(__xludf.DUMMYFUNCTION("""COMPUTED_VALUE"""),36.0)</f>
        <v>36</v>
      </c>
      <c r="F137" s="1">
        <f>IFERROR(__xludf.DUMMYFUNCTION("""COMPUTED_VALUE"""),34.0)</f>
        <v>34</v>
      </c>
      <c r="G137" s="2">
        <f>IFERROR(__xludf.DUMMYFUNCTION("""COMPUTED_VALUE"""),34.0)</f>
        <v>34</v>
      </c>
      <c r="J137" s="1" t="b">
        <f t="array" ref="J137">IF(NOT(H137=""),AND(C137:H137&gt;B137:G137),IF(NOT(G137=""),AND(C137:G137&gt;B137:F137),IF(NOT(F137=""),AND(C137:F137&gt;B137:E137),AND(C137:E137&gt;B137:D137))))</f>
        <v>0</v>
      </c>
      <c r="K137" s="1" t="b">
        <f t="array" ref="K137">IF(NOT(H137=""),AND(C137:H137&lt;B137:G137),IF(NOT(G137=""),AND(C137:G137&lt;B137:F137),IF(NOT(F137=""),AND(C137:F137&lt;B137:E137),AND(C137:E137&lt;B137:D137))))</f>
        <v>0</v>
      </c>
      <c r="L137" s="1" t="b">
        <f t="array" ref="L137">IF(NOT(H137=""),AND(AND(ABS(C137:H137-B137:G137)&gt;0),AND(ABS(C137:H137-B137:G137)&lt;4)),IF(NOT(G137=""),AND(AND(ABS(C137:G137-B137:F137)&gt;0),AND(ABS(C137:G137-B137:F137)&lt;4)),IF(NOT(F137=""),AND(AND(ABS(C137:F137-B137:E137)&gt;0),AND(ABS(C137:F137-B137:E137)&lt;4)),AND(AND(ABS(C137:E137-B137:D137)&gt;0),AND(ABS(C137:E137-B137:D137)&lt;4)))))</f>
        <v>0</v>
      </c>
      <c r="M137" s="1" t="b">
        <f t="shared" si="1"/>
        <v>0</v>
      </c>
    </row>
    <row r="138" ht="15.75" customHeight="1">
      <c r="A138" s="1" t="s">
        <v>147</v>
      </c>
      <c r="B138" s="1">
        <f>IFERROR(__xludf.DUMMYFUNCTION("SPLIT(A138,"" "")"),30.0)</f>
        <v>30</v>
      </c>
      <c r="C138" s="1">
        <f>IFERROR(__xludf.DUMMYFUNCTION("""COMPUTED_VALUE"""),29.0)</f>
        <v>29</v>
      </c>
      <c r="D138" s="1">
        <f>IFERROR(__xludf.DUMMYFUNCTION("""COMPUTED_VALUE"""),29.0)</f>
        <v>29</v>
      </c>
      <c r="E138" s="1">
        <f>IFERROR(__xludf.DUMMYFUNCTION("""COMPUTED_VALUE"""),27.0)</f>
        <v>27</v>
      </c>
      <c r="F138" s="1">
        <f>IFERROR(__xludf.DUMMYFUNCTION("""COMPUTED_VALUE"""),25.0)</f>
        <v>25</v>
      </c>
      <c r="G138" s="1">
        <f>IFERROR(__xludf.DUMMYFUNCTION("""COMPUTED_VALUE"""),22.0)</f>
        <v>22</v>
      </c>
      <c r="H138" s="2">
        <f>IFERROR(__xludf.DUMMYFUNCTION("""COMPUTED_VALUE"""),18.0)</f>
        <v>18</v>
      </c>
      <c r="J138" s="1" t="b">
        <f t="array" ref="J138">IF(NOT(H138=""),AND(C138:H138&gt;B138:G138),IF(NOT(G138=""),AND(C138:G138&gt;B138:F138),IF(NOT(F138=""),AND(C138:F138&gt;B138:E138),AND(C138:E138&gt;B138:D138))))</f>
        <v>0</v>
      </c>
      <c r="K138" s="1" t="b">
        <f t="array" ref="K138">IF(NOT(H138=""),AND(C138:H138&lt;B138:G138),IF(NOT(G138=""),AND(C138:G138&lt;B138:F138),IF(NOT(F138=""),AND(C138:F138&lt;B138:E138),AND(C138:E138&lt;B138:D138))))</f>
        <v>0</v>
      </c>
      <c r="L138" s="1" t="b">
        <f t="array" ref="L138">IF(NOT(H138=""),AND(AND(ABS(C138:H138-B138:G138)&gt;0),AND(ABS(C138:H138-B138:G138)&lt;4)),IF(NOT(G138=""),AND(AND(ABS(C138:G138-B138:F138)&gt;0),AND(ABS(C138:G138-B138:F138)&lt;4)),IF(NOT(F138=""),AND(AND(ABS(C138:F138-B138:E138)&gt;0),AND(ABS(C138:F138-B138:E138)&lt;4)),AND(AND(ABS(C138:E138-B138:D138)&gt;0),AND(ABS(C138:E138-B138:D138)&lt;4)))))</f>
        <v>0</v>
      </c>
      <c r="M138" s="1" t="b">
        <f t="shared" si="1"/>
        <v>0</v>
      </c>
    </row>
    <row r="139" ht="15.75" customHeight="1">
      <c r="A139" s="1" t="s">
        <v>148</v>
      </c>
      <c r="B139" s="1">
        <f>IFERROR(__xludf.DUMMYFUNCTION("SPLIT(A139,"" "")"),41.0)</f>
        <v>41</v>
      </c>
      <c r="C139" s="1">
        <f>IFERROR(__xludf.DUMMYFUNCTION("""COMPUTED_VALUE"""),39.0)</f>
        <v>39</v>
      </c>
      <c r="D139" s="1">
        <f>IFERROR(__xludf.DUMMYFUNCTION("""COMPUTED_VALUE"""),39.0)</f>
        <v>39</v>
      </c>
      <c r="E139" s="1">
        <f>IFERROR(__xludf.DUMMYFUNCTION("""COMPUTED_VALUE"""),36.0)</f>
        <v>36</v>
      </c>
      <c r="F139" s="1">
        <f>IFERROR(__xludf.DUMMYFUNCTION("""COMPUTED_VALUE"""),31.0)</f>
        <v>31</v>
      </c>
      <c r="J139" s="1" t="b">
        <f t="array" ref="J139">IF(NOT(H139=""),AND(C139:H139&gt;B139:G139),IF(NOT(G139=""),AND(C139:G139&gt;B139:F139),IF(NOT(F139=""),AND(C139:F139&gt;B139:E139),AND(C139:E139&gt;B139:D139))))</f>
        <v>0</v>
      </c>
      <c r="K139" s="1" t="b">
        <f t="array" ref="K139">IF(NOT(H139=""),AND(C139:H139&lt;B139:G139),IF(NOT(G139=""),AND(C139:G139&lt;B139:F139),IF(NOT(F139=""),AND(C139:F139&lt;B139:E139),AND(C139:E139&lt;B139:D139))))</f>
        <v>0</v>
      </c>
      <c r="L139" s="1" t="b">
        <f t="array" ref="L139">IF(NOT(H139=""),AND(AND(ABS(C139:H139-B139:G139)&gt;0),AND(ABS(C139:H139-B139:G139)&lt;4)),IF(NOT(G139=""),AND(AND(ABS(C139:G139-B139:F139)&gt;0),AND(ABS(C139:G139-B139:F139)&lt;4)),IF(NOT(F139=""),AND(AND(ABS(C139:F139-B139:E139)&gt;0),AND(ABS(C139:F139-B139:E139)&lt;4)),AND(AND(ABS(C139:E139-B139:D139)&gt;0),AND(ABS(C139:E139-B139:D139)&lt;4)))))</f>
        <v>0</v>
      </c>
      <c r="M139" s="1" t="b">
        <f t="shared" si="1"/>
        <v>0</v>
      </c>
    </row>
    <row r="140" ht="15.75" customHeight="1">
      <c r="A140" s="1" t="s">
        <v>149</v>
      </c>
      <c r="B140" s="1">
        <f>IFERROR(__xludf.DUMMYFUNCTION("SPLIT(A140,"" "")"),45.0)</f>
        <v>45</v>
      </c>
      <c r="C140" s="1">
        <f>IFERROR(__xludf.DUMMYFUNCTION("""COMPUTED_VALUE"""),43.0)</f>
        <v>43</v>
      </c>
      <c r="D140" s="1">
        <f>IFERROR(__xludf.DUMMYFUNCTION("""COMPUTED_VALUE"""),39.0)</f>
        <v>39</v>
      </c>
      <c r="E140" s="1">
        <f>IFERROR(__xludf.DUMMYFUNCTION("""COMPUTED_VALUE"""),38.0)</f>
        <v>38</v>
      </c>
      <c r="F140" s="1">
        <f>IFERROR(__xludf.DUMMYFUNCTION("""COMPUTED_VALUE"""),36.0)</f>
        <v>36</v>
      </c>
      <c r="J140" s="1" t="b">
        <f t="array" ref="J140">IF(NOT(H140=""),AND(C140:H140&gt;B140:G140),IF(NOT(G140=""),AND(C140:G140&gt;B140:F140),IF(NOT(F140=""),AND(C140:F140&gt;B140:E140),AND(C140:E140&gt;B140:D140))))</f>
        <v>0</v>
      </c>
      <c r="K140" s="1" t="b">
        <f t="array" ref="K140">IF(NOT(H140=""),AND(C140:H140&lt;B140:G140),IF(NOT(G140=""),AND(C140:G140&lt;B140:F140),IF(NOT(F140=""),AND(C140:F140&lt;B140:E140),AND(C140:E140&lt;B140:D140))))</f>
        <v>1</v>
      </c>
      <c r="L140" s="1" t="b">
        <f t="array" ref="L140">IF(NOT(H140=""),AND(AND(ABS(C140:H140-B140:G140)&gt;0),AND(ABS(C140:H140-B140:G140)&lt;4)),IF(NOT(G140=""),AND(AND(ABS(C140:G140-B140:F140)&gt;0),AND(ABS(C140:G140-B140:F140)&lt;4)),IF(NOT(F140=""),AND(AND(ABS(C140:F140-B140:E140)&gt;0),AND(ABS(C140:F140-B140:E140)&lt;4)),AND(AND(ABS(C140:E140-B140:D140)&gt;0),AND(ABS(C140:E140-B140:D140)&lt;4)))))</f>
        <v>0</v>
      </c>
      <c r="M140" s="1" t="b">
        <f t="shared" si="1"/>
        <v>0</v>
      </c>
    </row>
    <row r="141" ht="15.75" customHeight="1">
      <c r="A141" s="1" t="s">
        <v>150</v>
      </c>
      <c r="B141" s="1">
        <f>IFERROR(__xludf.DUMMYFUNCTION("SPLIT(A141,"" "")"),93.0)</f>
        <v>93</v>
      </c>
      <c r="C141" s="1">
        <f>IFERROR(__xludf.DUMMYFUNCTION("""COMPUTED_VALUE"""),91.0)</f>
        <v>91</v>
      </c>
      <c r="D141" s="1">
        <f>IFERROR(__xludf.DUMMYFUNCTION("""COMPUTED_VALUE"""),87.0)</f>
        <v>87</v>
      </c>
      <c r="E141" s="1">
        <f>IFERROR(__xludf.DUMMYFUNCTION("""COMPUTED_VALUE"""),85.0)</f>
        <v>85</v>
      </c>
      <c r="F141" s="1">
        <f>IFERROR(__xludf.DUMMYFUNCTION("""COMPUTED_VALUE"""),88.0)</f>
        <v>88</v>
      </c>
      <c r="J141" s="1" t="b">
        <f t="array" ref="J141">IF(NOT(H141=""),AND(C141:H141&gt;B141:G141),IF(NOT(G141=""),AND(C141:G141&gt;B141:F141),IF(NOT(F141=""),AND(C141:F141&gt;B141:E141),AND(C141:E141&gt;B141:D141))))</f>
        <v>0</v>
      </c>
      <c r="K141" s="1" t="b">
        <f t="array" ref="K141">IF(NOT(H141=""),AND(C141:H141&lt;B141:G141),IF(NOT(G141=""),AND(C141:G141&lt;B141:F141),IF(NOT(F141=""),AND(C141:F141&lt;B141:E141),AND(C141:E141&lt;B141:D141))))</f>
        <v>0</v>
      </c>
      <c r="L141" s="1" t="b">
        <f t="array" ref="L141">IF(NOT(H141=""),AND(AND(ABS(C141:H141-B141:G141)&gt;0),AND(ABS(C141:H141-B141:G141)&lt;4)),IF(NOT(G141=""),AND(AND(ABS(C141:G141-B141:F141)&gt;0),AND(ABS(C141:G141-B141:F141)&lt;4)),IF(NOT(F141=""),AND(AND(ABS(C141:F141-B141:E141)&gt;0),AND(ABS(C141:F141-B141:E141)&lt;4)),AND(AND(ABS(C141:E141-B141:D141)&gt;0),AND(ABS(C141:E141-B141:D141)&lt;4)))))</f>
        <v>0</v>
      </c>
      <c r="M141" s="1" t="b">
        <f t="shared" si="1"/>
        <v>0</v>
      </c>
    </row>
    <row r="142" ht="15.75" customHeight="1">
      <c r="A142" s="1" t="s">
        <v>151</v>
      </c>
      <c r="B142" s="1">
        <f>IFERROR(__xludf.DUMMYFUNCTION("SPLIT(A142,"" "")"),90.0)</f>
        <v>90</v>
      </c>
      <c r="C142" s="1">
        <f>IFERROR(__xludf.DUMMYFUNCTION("""COMPUTED_VALUE"""),87.0)</f>
        <v>87</v>
      </c>
      <c r="D142" s="1">
        <f>IFERROR(__xludf.DUMMYFUNCTION("""COMPUTED_VALUE"""),85.0)</f>
        <v>85</v>
      </c>
      <c r="E142" s="1">
        <f>IFERROR(__xludf.DUMMYFUNCTION("""COMPUTED_VALUE"""),81.0)</f>
        <v>81</v>
      </c>
      <c r="F142" s="1">
        <f>IFERROR(__xludf.DUMMYFUNCTION("""COMPUTED_VALUE"""),81.0)</f>
        <v>81</v>
      </c>
      <c r="J142" s="1" t="b">
        <f t="array" ref="J142">IF(NOT(H142=""),AND(C142:H142&gt;B142:G142),IF(NOT(G142=""),AND(C142:G142&gt;B142:F142),IF(NOT(F142=""),AND(C142:F142&gt;B142:E142),AND(C142:E142&gt;B142:D142))))</f>
        <v>0</v>
      </c>
      <c r="K142" s="1" t="b">
        <f t="array" ref="K142">IF(NOT(H142=""),AND(C142:H142&lt;B142:G142),IF(NOT(G142=""),AND(C142:G142&lt;B142:F142),IF(NOT(F142=""),AND(C142:F142&lt;B142:E142),AND(C142:E142&lt;B142:D142))))</f>
        <v>0</v>
      </c>
      <c r="L142" s="1" t="b">
        <f t="array" ref="L142">IF(NOT(H142=""),AND(AND(ABS(C142:H142-B142:G142)&gt;0),AND(ABS(C142:H142-B142:G142)&lt;4)),IF(NOT(G142=""),AND(AND(ABS(C142:G142-B142:F142)&gt;0),AND(ABS(C142:G142-B142:F142)&lt;4)),IF(NOT(F142=""),AND(AND(ABS(C142:F142-B142:E142)&gt;0),AND(ABS(C142:F142-B142:E142)&lt;4)),AND(AND(ABS(C142:E142-B142:D142)&gt;0),AND(ABS(C142:E142-B142:D142)&lt;4)))))</f>
        <v>0</v>
      </c>
      <c r="M142" s="1" t="b">
        <f t="shared" si="1"/>
        <v>0</v>
      </c>
    </row>
    <row r="143" ht="15.75" customHeight="1">
      <c r="A143" s="1" t="s">
        <v>152</v>
      </c>
      <c r="B143" s="1">
        <f>IFERROR(__xludf.DUMMYFUNCTION("SPLIT(A143,"" "")"),61.0)</f>
        <v>61</v>
      </c>
      <c r="C143" s="1">
        <f>IFERROR(__xludf.DUMMYFUNCTION("""COMPUTED_VALUE"""),59.0)</f>
        <v>59</v>
      </c>
      <c r="D143" s="1">
        <f>IFERROR(__xludf.DUMMYFUNCTION("""COMPUTED_VALUE"""),58.0)</f>
        <v>58</v>
      </c>
      <c r="E143" s="1">
        <f>IFERROR(__xludf.DUMMYFUNCTION("""COMPUTED_VALUE"""),54.0)</f>
        <v>54</v>
      </c>
      <c r="F143" s="1">
        <f>IFERROR(__xludf.DUMMYFUNCTION("""COMPUTED_VALUE"""),53.0)</f>
        <v>53</v>
      </c>
      <c r="G143" s="1">
        <f>IFERROR(__xludf.DUMMYFUNCTION("""COMPUTED_VALUE"""),51.0)</f>
        <v>51</v>
      </c>
      <c r="H143" s="2">
        <f>IFERROR(__xludf.DUMMYFUNCTION("""COMPUTED_VALUE"""),47.0)</f>
        <v>47</v>
      </c>
      <c r="J143" s="1" t="b">
        <f t="array" ref="J143">IF(NOT(H143=""),AND(C143:H143&gt;B143:G143),IF(NOT(G143=""),AND(C143:G143&gt;B143:F143),IF(NOT(F143=""),AND(C143:F143&gt;B143:E143),AND(C143:E143&gt;B143:D143))))</f>
        <v>0</v>
      </c>
      <c r="K143" s="1" t="b">
        <f t="array" ref="K143">IF(NOT(H143=""),AND(C143:H143&lt;B143:G143),IF(NOT(G143=""),AND(C143:G143&lt;B143:F143),IF(NOT(F143=""),AND(C143:F143&lt;B143:E143),AND(C143:E143&lt;B143:D143))))</f>
        <v>1</v>
      </c>
      <c r="L143" s="1" t="b">
        <f t="array" ref="L143">IF(NOT(H143=""),AND(AND(ABS(C143:H143-B143:G143)&gt;0),AND(ABS(C143:H143-B143:G143)&lt;4)),IF(NOT(G143=""),AND(AND(ABS(C143:G143-B143:F143)&gt;0),AND(ABS(C143:G143-B143:F143)&lt;4)),IF(NOT(F143=""),AND(AND(ABS(C143:F143-B143:E143)&gt;0),AND(ABS(C143:F143-B143:E143)&lt;4)),AND(AND(ABS(C143:E143-B143:D143)&gt;0),AND(ABS(C143:E143-B143:D143)&lt;4)))))</f>
        <v>0</v>
      </c>
      <c r="M143" s="1" t="b">
        <f t="shared" si="1"/>
        <v>0</v>
      </c>
    </row>
    <row r="144" ht="15.75" customHeight="1">
      <c r="A144" s="1" t="s">
        <v>153</v>
      </c>
      <c r="B144" s="1">
        <f>IFERROR(__xludf.DUMMYFUNCTION("SPLIT(A144,"" "")"),85.0)</f>
        <v>85</v>
      </c>
      <c r="C144" s="1">
        <f>IFERROR(__xludf.DUMMYFUNCTION("""COMPUTED_VALUE"""),82.0)</f>
        <v>82</v>
      </c>
      <c r="D144" s="1">
        <f>IFERROR(__xludf.DUMMYFUNCTION("""COMPUTED_VALUE"""),79.0)</f>
        <v>79</v>
      </c>
      <c r="E144" s="1">
        <f>IFERROR(__xludf.DUMMYFUNCTION("""COMPUTED_VALUE"""),76.0)</f>
        <v>76</v>
      </c>
      <c r="F144" s="1">
        <f>IFERROR(__xludf.DUMMYFUNCTION("""COMPUTED_VALUE"""),72.0)</f>
        <v>72</v>
      </c>
      <c r="G144" s="1">
        <f>IFERROR(__xludf.DUMMYFUNCTION("""COMPUTED_VALUE"""),69.0)</f>
        <v>69</v>
      </c>
      <c r="H144" s="2">
        <f>IFERROR(__xludf.DUMMYFUNCTION("""COMPUTED_VALUE"""),62.0)</f>
        <v>62</v>
      </c>
      <c r="J144" s="1" t="b">
        <f t="array" ref="J144">IF(NOT(H144=""),AND(C144:H144&gt;B144:G144),IF(NOT(G144=""),AND(C144:G144&gt;B144:F144),IF(NOT(F144=""),AND(C144:F144&gt;B144:E144),AND(C144:E144&gt;B144:D144))))</f>
        <v>0</v>
      </c>
      <c r="K144" s="1" t="b">
        <f t="array" ref="K144">IF(NOT(H144=""),AND(C144:H144&lt;B144:G144),IF(NOT(G144=""),AND(C144:G144&lt;B144:F144),IF(NOT(F144=""),AND(C144:F144&lt;B144:E144),AND(C144:E144&lt;B144:D144))))</f>
        <v>1</v>
      </c>
      <c r="L144" s="1" t="b">
        <f t="array" ref="L144">IF(NOT(H144=""),AND(AND(ABS(C144:H144-B144:G144)&gt;0),AND(ABS(C144:H144-B144:G144)&lt;4)),IF(NOT(G144=""),AND(AND(ABS(C144:G144-B144:F144)&gt;0),AND(ABS(C144:G144-B144:F144)&lt;4)),IF(NOT(F144=""),AND(AND(ABS(C144:F144-B144:E144)&gt;0),AND(ABS(C144:F144-B144:E144)&lt;4)),AND(AND(ABS(C144:E144-B144:D144)&gt;0),AND(ABS(C144:E144-B144:D144)&lt;4)))))</f>
        <v>0</v>
      </c>
      <c r="M144" s="1" t="b">
        <f t="shared" si="1"/>
        <v>0</v>
      </c>
    </row>
    <row r="145" ht="15.75" customHeight="1">
      <c r="A145" s="1" t="s">
        <v>154</v>
      </c>
      <c r="B145" s="1">
        <f>IFERROR(__xludf.DUMMYFUNCTION("SPLIT(A145,"" "")"),44.0)</f>
        <v>44</v>
      </c>
      <c r="C145" s="1">
        <f>IFERROR(__xludf.DUMMYFUNCTION("""COMPUTED_VALUE"""),41.0)</f>
        <v>41</v>
      </c>
      <c r="D145" s="1">
        <f>IFERROR(__xludf.DUMMYFUNCTION("""COMPUTED_VALUE"""),39.0)</f>
        <v>39</v>
      </c>
      <c r="E145" s="1">
        <f>IFERROR(__xludf.DUMMYFUNCTION("""COMPUTED_VALUE"""),36.0)</f>
        <v>36</v>
      </c>
      <c r="F145" s="1">
        <f>IFERROR(__xludf.DUMMYFUNCTION("""COMPUTED_VALUE"""),29.0)</f>
        <v>29</v>
      </c>
      <c r="G145" s="1">
        <f>IFERROR(__xludf.DUMMYFUNCTION("""COMPUTED_VALUE"""),27.0)</f>
        <v>27</v>
      </c>
      <c r="H145" s="2">
        <f>IFERROR(__xludf.DUMMYFUNCTION("""COMPUTED_VALUE"""),25.0)</f>
        <v>25</v>
      </c>
      <c r="J145" s="1" t="b">
        <f t="array" ref="J145">IF(NOT(H145=""),AND(C145:H145&gt;B145:G145),IF(NOT(G145=""),AND(C145:G145&gt;B145:F145),IF(NOT(F145=""),AND(C145:F145&gt;B145:E145),AND(C145:E145&gt;B145:D145))))</f>
        <v>0</v>
      </c>
      <c r="K145" s="1" t="b">
        <f t="array" ref="K145">IF(NOT(H145=""),AND(C145:H145&lt;B145:G145),IF(NOT(G145=""),AND(C145:G145&lt;B145:F145),IF(NOT(F145=""),AND(C145:F145&lt;B145:E145),AND(C145:E145&lt;B145:D145))))</f>
        <v>1</v>
      </c>
      <c r="L145" s="1" t="b">
        <f t="array" ref="L145">IF(NOT(H145=""),AND(AND(ABS(C145:H145-B145:G145)&gt;0),AND(ABS(C145:H145-B145:G145)&lt;4)),IF(NOT(G145=""),AND(AND(ABS(C145:G145-B145:F145)&gt;0),AND(ABS(C145:G145-B145:F145)&lt;4)),IF(NOT(F145=""),AND(AND(ABS(C145:F145-B145:E145)&gt;0),AND(ABS(C145:F145-B145:E145)&lt;4)),AND(AND(ABS(C145:E145-B145:D145)&gt;0),AND(ABS(C145:E145-B145:D145)&lt;4)))))</f>
        <v>0</v>
      </c>
      <c r="M145" s="1" t="b">
        <f t="shared" si="1"/>
        <v>0</v>
      </c>
    </row>
    <row r="146" ht="15.75" customHeight="1">
      <c r="A146" s="1" t="s">
        <v>155</v>
      </c>
      <c r="B146" s="1">
        <f>IFERROR(__xludf.DUMMYFUNCTION("SPLIT(A146,"" "")"),50.0)</f>
        <v>50</v>
      </c>
      <c r="C146" s="1">
        <f>IFERROR(__xludf.DUMMYFUNCTION("""COMPUTED_VALUE"""),48.0)</f>
        <v>48</v>
      </c>
      <c r="D146" s="1">
        <f>IFERROR(__xludf.DUMMYFUNCTION("""COMPUTED_VALUE"""),45.0)</f>
        <v>45</v>
      </c>
      <c r="E146" s="1">
        <f>IFERROR(__xludf.DUMMYFUNCTION("""COMPUTED_VALUE"""),44.0)</f>
        <v>44</v>
      </c>
      <c r="F146" s="1">
        <f>IFERROR(__xludf.DUMMYFUNCTION("""COMPUTED_VALUE"""),41.0)</f>
        <v>41</v>
      </c>
      <c r="G146" s="1">
        <f>IFERROR(__xludf.DUMMYFUNCTION("""COMPUTED_VALUE"""),36.0)</f>
        <v>36</v>
      </c>
      <c r="H146" s="1">
        <f>IFERROR(__xludf.DUMMYFUNCTION("""COMPUTED_VALUE"""),33.0)</f>
        <v>33</v>
      </c>
      <c r="I146" s="1">
        <f>IFERROR(__xludf.DUMMYFUNCTION("""COMPUTED_VALUE"""),36.0)</f>
        <v>36</v>
      </c>
      <c r="J146" s="1" t="b">
        <f t="array" ref="J146">IF(NOT(H146=""),AND(C146:H146&gt;B146:G146),IF(NOT(G146=""),AND(C146:G146&gt;B146:F146),IF(NOT(F146=""),AND(C146:F146&gt;B146:E146),AND(C146:E146&gt;B146:D146))))</f>
        <v>0</v>
      </c>
      <c r="K146" s="1" t="b">
        <f t="array" ref="K146">IF(NOT(H146=""),AND(C146:H146&lt;B146:G146),IF(NOT(G146=""),AND(C146:G146&lt;B146:F146),IF(NOT(F146=""),AND(C146:F146&lt;B146:E146),AND(C146:E146&lt;B146:D146))))</f>
        <v>1</v>
      </c>
      <c r="L146" s="1" t="b">
        <f t="array" ref="L146">IF(NOT(H146=""),AND(AND(ABS(C146:H146-B146:G146)&gt;0),AND(ABS(C146:H146-B146:G146)&lt;4)),IF(NOT(G146=""),AND(AND(ABS(C146:G146-B146:F146)&gt;0),AND(ABS(C146:G146-B146:F146)&lt;4)),IF(NOT(F146=""),AND(AND(ABS(C146:F146-B146:E146)&gt;0),AND(ABS(C146:F146-B146:E146)&lt;4)),AND(AND(ABS(C146:E146-B146:D146)&gt;0),AND(ABS(C146:E146-B146:D146)&lt;4)))))</f>
        <v>0</v>
      </c>
      <c r="M146" s="1" t="b">
        <f t="shared" si="1"/>
        <v>0</v>
      </c>
    </row>
    <row r="147" ht="15.75" customHeight="1">
      <c r="A147" s="1" t="s">
        <v>156</v>
      </c>
      <c r="B147" s="1">
        <f>IFERROR(__xludf.DUMMYFUNCTION("SPLIT(A147,"" "")"),99.0)</f>
        <v>99</v>
      </c>
      <c r="C147" s="1">
        <f>IFERROR(__xludf.DUMMYFUNCTION("""COMPUTED_VALUE"""),97.0)</f>
        <v>97</v>
      </c>
      <c r="D147" s="1">
        <f>IFERROR(__xludf.DUMMYFUNCTION("""COMPUTED_VALUE"""),96.0)</f>
        <v>96</v>
      </c>
      <c r="E147" s="1">
        <f>IFERROR(__xludf.DUMMYFUNCTION("""COMPUTED_VALUE"""),93.0)</f>
        <v>93</v>
      </c>
      <c r="F147" s="1">
        <f>IFERROR(__xludf.DUMMYFUNCTION("""COMPUTED_VALUE"""),91.0)</f>
        <v>91</v>
      </c>
      <c r="G147" s="1">
        <f>IFERROR(__xludf.DUMMYFUNCTION("""COMPUTED_VALUE"""),90.0)</f>
        <v>90</v>
      </c>
      <c r="H147" s="1">
        <f>IFERROR(__xludf.DUMMYFUNCTION("""COMPUTED_VALUE"""),85.0)</f>
        <v>85</v>
      </c>
      <c r="I147" s="1">
        <f>IFERROR(__xludf.DUMMYFUNCTION("""COMPUTED_VALUE"""),85.0)</f>
        <v>85</v>
      </c>
      <c r="J147" s="1" t="b">
        <f t="array" ref="J147">IF(NOT(H147=""),AND(C147:H147&gt;B147:G147),IF(NOT(G147=""),AND(C147:G147&gt;B147:F147),IF(NOT(F147=""),AND(C147:F147&gt;B147:E147),AND(C147:E147&gt;B147:D147))))</f>
        <v>0</v>
      </c>
      <c r="K147" s="1" t="b">
        <f t="array" ref="K147">IF(NOT(H147=""),AND(C147:H147&lt;B147:G147),IF(NOT(G147=""),AND(C147:G147&lt;B147:F147),IF(NOT(F147=""),AND(C147:F147&lt;B147:E147),AND(C147:E147&lt;B147:D147))))</f>
        <v>1</v>
      </c>
      <c r="L147" s="1" t="b">
        <f t="array" ref="L147">IF(NOT(H147=""),AND(AND(ABS(C147:H147-B147:G147)&gt;0),AND(ABS(C147:H147-B147:G147)&lt;4)),IF(NOT(G147=""),AND(AND(ABS(C147:G147-B147:F147)&gt;0),AND(ABS(C147:G147-B147:F147)&lt;4)),IF(NOT(F147=""),AND(AND(ABS(C147:F147-B147:E147)&gt;0),AND(ABS(C147:F147-B147:E147)&lt;4)),AND(AND(ABS(C147:E147-B147:D147)&gt;0),AND(ABS(C147:E147-B147:D147)&lt;4)))))</f>
        <v>0</v>
      </c>
      <c r="M147" s="1" t="b">
        <f t="shared" si="1"/>
        <v>0</v>
      </c>
    </row>
    <row r="148" ht="15.75" customHeight="1">
      <c r="A148" s="1" t="s">
        <v>157</v>
      </c>
      <c r="B148" s="1">
        <f>IFERROR(__xludf.DUMMYFUNCTION("SPLIT(A148,"" "")"),98.0)</f>
        <v>98</v>
      </c>
      <c r="C148" s="1">
        <f>IFERROR(__xludf.DUMMYFUNCTION("""COMPUTED_VALUE"""),96.0)</f>
        <v>96</v>
      </c>
      <c r="D148" s="1">
        <f>IFERROR(__xludf.DUMMYFUNCTION("""COMPUTED_VALUE"""),91.0)</f>
        <v>91</v>
      </c>
      <c r="E148" s="1">
        <f>IFERROR(__xludf.DUMMYFUNCTION("""COMPUTED_VALUE"""),89.0)</f>
        <v>89</v>
      </c>
      <c r="F148" s="1">
        <f>IFERROR(__xludf.DUMMYFUNCTION("""COMPUTED_VALUE"""),85.0)</f>
        <v>85</v>
      </c>
      <c r="J148" s="1" t="b">
        <f t="array" ref="J148">IF(NOT(H148=""),AND(C148:H148&gt;B148:G148),IF(NOT(G148=""),AND(C148:G148&gt;B148:F148),IF(NOT(F148=""),AND(C148:F148&gt;B148:E148),AND(C148:E148&gt;B148:D148))))</f>
        <v>0</v>
      </c>
      <c r="K148" s="1" t="b">
        <f t="array" ref="K148">IF(NOT(H148=""),AND(C148:H148&lt;B148:G148),IF(NOT(G148=""),AND(C148:G148&lt;B148:F148),IF(NOT(F148=""),AND(C148:F148&lt;B148:E148),AND(C148:E148&lt;B148:D148))))</f>
        <v>1</v>
      </c>
      <c r="L148" s="1" t="b">
        <f t="array" ref="L148">IF(NOT(H148=""),AND(AND(ABS(C148:H148-B148:G148)&gt;0),AND(ABS(C148:H148-B148:G148)&lt;4)),IF(NOT(G148=""),AND(AND(ABS(C148:G148-B148:F148)&gt;0),AND(ABS(C148:G148-B148:F148)&lt;4)),IF(NOT(F148=""),AND(AND(ABS(C148:F148-B148:E148)&gt;0),AND(ABS(C148:F148-B148:E148)&lt;4)),AND(AND(ABS(C148:E148-B148:D148)&gt;0),AND(ABS(C148:E148-B148:D148)&lt;4)))))</f>
        <v>0</v>
      </c>
      <c r="M148" s="1" t="b">
        <f t="shared" si="1"/>
        <v>0</v>
      </c>
    </row>
    <row r="149" ht="15.75" customHeight="1">
      <c r="A149" s="1" t="s">
        <v>158</v>
      </c>
      <c r="B149" s="1">
        <f>IFERROR(__xludf.DUMMYFUNCTION("SPLIT(A149,"" "")"),93.0)</f>
        <v>93</v>
      </c>
      <c r="C149" s="1">
        <f>IFERROR(__xludf.DUMMYFUNCTION("""COMPUTED_VALUE"""),90.0)</f>
        <v>90</v>
      </c>
      <c r="D149" s="1">
        <f>IFERROR(__xludf.DUMMYFUNCTION("""COMPUTED_VALUE"""),89.0)</f>
        <v>89</v>
      </c>
      <c r="E149" s="1">
        <f>IFERROR(__xludf.DUMMYFUNCTION("""COMPUTED_VALUE"""),83.0)</f>
        <v>83</v>
      </c>
      <c r="F149" s="1">
        <f>IFERROR(__xludf.DUMMYFUNCTION("""COMPUTED_VALUE"""),77.0)</f>
        <v>77</v>
      </c>
      <c r="J149" s="1" t="b">
        <f t="array" ref="J149">IF(NOT(H149=""),AND(C149:H149&gt;B149:G149),IF(NOT(G149=""),AND(C149:G149&gt;B149:F149),IF(NOT(F149=""),AND(C149:F149&gt;B149:E149),AND(C149:E149&gt;B149:D149))))</f>
        <v>0</v>
      </c>
      <c r="K149" s="1" t="b">
        <f t="array" ref="K149">IF(NOT(H149=""),AND(C149:H149&lt;B149:G149),IF(NOT(G149=""),AND(C149:G149&lt;B149:F149),IF(NOT(F149=""),AND(C149:F149&lt;B149:E149),AND(C149:E149&lt;B149:D149))))</f>
        <v>1</v>
      </c>
      <c r="L149" s="1" t="b">
        <f t="array" ref="L149">IF(NOT(H149=""),AND(AND(ABS(C149:H149-B149:G149)&gt;0),AND(ABS(C149:H149-B149:G149)&lt;4)),IF(NOT(G149=""),AND(AND(ABS(C149:G149-B149:F149)&gt;0),AND(ABS(C149:G149-B149:F149)&lt;4)),IF(NOT(F149=""),AND(AND(ABS(C149:F149-B149:E149)&gt;0),AND(ABS(C149:F149-B149:E149)&lt;4)),AND(AND(ABS(C149:E149-B149:D149)&gt;0),AND(ABS(C149:E149-B149:D149)&lt;4)))))</f>
        <v>0</v>
      </c>
      <c r="M149" s="1" t="b">
        <f t="shared" si="1"/>
        <v>0</v>
      </c>
    </row>
    <row r="150" ht="15.75" customHeight="1">
      <c r="A150" s="1" t="s">
        <v>159</v>
      </c>
      <c r="B150" s="1">
        <f>IFERROR(__xludf.DUMMYFUNCTION("SPLIT(A150,"" "")"),43.0)</f>
        <v>43</v>
      </c>
      <c r="C150" s="1">
        <f>IFERROR(__xludf.DUMMYFUNCTION("""COMPUTED_VALUE"""),44.0)</f>
        <v>44</v>
      </c>
      <c r="D150" s="1">
        <f>IFERROR(__xludf.DUMMYFUNCTION("""COMPUTED_VALUE"""),42.0)</f>
        <v>42</v>
      </c>
      <c r="E150" s="1">
        <f>IFERROR(__xludf.DUMMYFUNCTION("""COMPUTED_VALUE"""),39.0)</f>
        <v>39</v>
      </c>
      <c r="F150" s="1">
        <f>IFERROR(__xludf.DUMMYFUNCTION("""COMPUTED_VALUE"""),37.0)</f>
        <v>37</v>
      </c>
      <c r="G150" s="1">
        <f>IFERROR(__xludf.DUMMYFUNCTION("""COMPUTED_VALUE"""),34.0)</f>
        <v>34</v>
      </c>
      <c r="H150" s="2">
        <f>IFERROR(__xludf.DUMMYFUNCTION("""COMPUTED_VALUE"""),32.0)</f>
        <v>32</v>
      </c>
      <c r="J150" s="1" t="b">
        <f t="array" ref="J150">IF(NOT(H150=""),AND(C150:H150&gt;B150:G150),IF(NOT(G150=""),AND(C150:G150&gt;B150:F150),IF(NOT(F150=""),AND(C150:F150&gt;B150:E150),AND(C150:E150&gt;B150:D150))))</f>
        <v>0</v>
      </c>
      <c r="K150" s="1" t="b">
        <f t="array" ref="K150">IF(NOT(H150=""),AND(C150:H150&lt;B150:G150),IF(NOT(G150=""),AND(C150:G150&lt;B150:F150),IF(NOT(F150=""),AND(C150:F150&lt;B150:E150),AND(C150:E150&lt;B150:D150))))</f>
        <v>0</v>
      </c>
      <c r="L150" s="1" t="b">
        <f t="array" ref="L150">IF(NOT(H150=""),AND(AND(ABS(C150:H150-B150:G150)&gt;0),AND(ABS(C150:H150-B150:G150)&lt;4)),IF(NOT(G150=""),AND(AND(ABS(C150:G150-B150:F150)&gt;0),AND(ABS(C150:G150-B150:F150)&lt;4)),IF(NOT(F150=""),AND(AND(ABS(C150:F150-B150:E150)&gt;0),AND(ABS(C150:F150-B150:E150)&lt;4)),AND(AND(ABS(C150:E150-B150:D150)&gt;0),AND(ABS(C150:E150-B150:D150)&lt;4)))))</f>
        <v>1</v>
      </c>
      <c r="M150" s="1" t="b">
        <f t="shared" si="1"/>
        <v>0</v>
      </c>
    </row>
    <row r="151" ht="15.75" customHeight="1">
      <c r="A151" s="1" t="s">
        <v>160</v>
      </c>
      <c r="B151" s="1">
        <f>IFERROR(__xludf.DUMMYFUNCTION("SPLIT(A151,"" "")"),76.0)</f>
        <v>76</v>
      </c>
      <c r="C151" s="1">
        <f>IFERROR(__xludf.DUMMYFUNCTION("""COMPUTED_VALUE"""),79.0)</f>
        <v>79</v>
      </c>
      <c r="D151" s="1">
        <f>IFERROR(__xludf.DUMMYFUNCTION("""COMPUTED_VALUE"""),76.0)</f>
        <v>76</v>
      </c>
      <c r="E151" s="1">
        <f>IFERROR(__xludf.DUMMYFUNCTION("""COMPUTED_VALUE"""),74.0)</f>
        <v>74</v>
      </c>
      <c r="F151" s="1">
        <f>IFERROR(__xludf.DUMMYFUNCTION("""COMPUTED_VALUE"""),71.0)</f>
        <v>71</v>
      </c>
      <c r="G151" s="1">
        <f>IFERROR(__xludf.DUMMYFUNCTION("""COMPUTED_VALUE"""),68.0)</f>
        <v>68</v>
      </c>
      <c r="H151" s="2">
        <f>IFERROR(__xludf.DUMMYFUNCTION("""COMPUTED_VALUE"""),70.0)</f>
        <v>70</v>
      </c>
      <c r="J151" s="1" t="b">
        <f t="array" ref="J151">IF(NOT(H151=""),AND(C151:H151&gt;B151:G151),IF(NOT(G151=""),AND(C151:G151&gt;B151:F151),IF(NOT(F151=""),AND(C151:F151&gt;B151:E151),AND(C151:E151&gt;B151:D151))))</f>
        <v>0</v>
      </c>
      <c r="K151" s="1" t="b">
        <f t="array" ref="K151">IF(NOT(H151=""),AND(C151:H151&lt;B151:G151),IF(NOT(G151=""),AND(C151:G151&lt;B151:F151),IF(NOT(F151=""),AND(C151:F151&lt;B151:E151),AND(C151:E151&lt;B151:D151))))</f>
        <v>0</v>
      </c>
      <c r="L151" s="1" t="b">
        <f t="array" ref="L151">IF(NOT(H151=""),AND(AND(ABS(C151:H151-B151:G151)&gt;0),AND(ABS(C151:H151-B151:G151)&lt;4)),IF(NOT(G151=""),AND(AND(ABS(C151:G151-B151:F151)&gt;0),AND(ABS(C151:G151-B151:F151)&lt;4)),IF(NOT(F151=""),AND(AND(ABS(C151:F151-B151:E151)&gt;0),AND(ABS(C151:F151-B151:E151)&lt;4)),AND(AND(ABS(C151:E151-B151:D151)&gt;0),AND(ABS(C151:E151-B151:D151)&lt;4)))))</f>
        <v>1</v>
      </c>
      <c r="M151" s="1" t="b">
        <f t="shared" si="1"/>
        <v>0</v>
      </c>
    </row>
    <row r="152" ht="15.75" customHeight="1">
      <c r="A152" s="1" t="s">
        <v>161</v>
      </c>
      <c r="B152" s="1">
        <f>IFERROR(__xludf.DUMMYFUNCTION("SPLIT(A152,"" "")"),23.0)</f>
        <v>23</v>
      </c>
      <c r="C152" s="1">
        <f>IFERROR(__xludf.DUMMYFUNCTION("""COMPUTED_VALUE"""),25.0)</f>
        <v>25</v>
      </c>
      <c r="D152" s="1">
        <f>IFERROR(__xludf.DUMMYFUNCTION("""COMPUTED_VALUE"""),23.0)</f>
        <v>23</v>
      </c>
      <c r="E152" s="1">
        <f>IFERROR(__xludf.DUMMYFUNCTION("""COMPUTED_VALUE"""),22.0)</f>
        <v>22</v>
      </c>
      <c r="F152" s="1">
        <f>IFERROR(__xludf.DUMMYFUNCTION("""COMPUTED_VALUE"""),20.0)</f>
        <v>20</v>
      </c>
      <c r="G152" s="1">
        <f>IFERROR(__xludf.DUMMYFUNCTION("""COMPUTED_VALUE"""),17.0)</f>
        <v>17</v>
      </c>
      <c r="H152" s="2">
        <f>IFERROR(__xludf.DUMMYFUNCTION("""COMPUTED_VALUE"""),17.0)</f>
        <v>17</v>
      </c>
      <c r="J152" s="1" t="b">
        <f t="array" ref="J152">IF(NOT(H152=""),AND(C152:H152&gt;B152:G152),IF(NOT(G152=""),AND(C152:G152&gt;B152:F152),IF(NOT(F152=""),AND(C152:F152&gt;B152:E152),AND(C152:E152&gt;B152:D152))))</f>
        <v>0</v>
      </c>
      <c r="K152" s="1" t="b">
        <f t="array" ref="K152">IF(NOT(H152=""),AND(C152:H152&lt;B152:G152),IF(NOT(G152=""),AND(C152:G152&lt;B152:F152),IF(NOT(F152=""),AND(C152:F152&lt;B152:E152),AND(C152:E152&lt;B152:D152))))</f>
        <v>0</v>
      </c>
      <c r="L152" s="1" t="b">
        <f t="array" ref="L152">IF(NOT(H152=""),AND(AND(ABS(C152:H152-B152:G152)&gt;0),AND(ABS(C152:H152-B152:G152)&lt;4)),IF(NOT(G152=""),AND(AND(ABS(C152:G152-B152:F152)&gt;0),AND(ABS(C152:G152-B152:F152)&lt;4)),IF(NOT(F152=""),AND(AND(ABS(C152:F152-B152:E152)&gt;0),AND(ABS(C152:F152-B152:E152)&lt;4)),AND(AND(ABS(C152:E152-B152:D152)&gt;0),AND(ABS(C152:E152-B152:D152)&lt;4)))))</f>
        <v>0</v>
      </c>
      <c r="M152" s="1" t="b">
        <f t="shared" si="1"/>
        <v>0</v>
      </c>
    </row>
    <row r="153" ht="15.75" customHeight="1">
      <c r="A153" s="1" t="s">
        <v>162</v>
      </c>
      <c r="B153" s="1">
        <f>IFERROR(__xludf.DUMMYFUNCTION("SPLIT(A153,"" "")"),68.0)</f>
        <v>68</v>
      </c>
      <c r="C153" s="1">
        <f>IFERROR(__xludf.DUMMYFUNCTION("""COMPUTED_VALUE"""),69.0)</f>
        <v>69</v>
      </c>
      <c r="D153" s="1">
        <f>IFERROR(__xludf.DUMMYFUNCTION("""COMPUTED_VALUE"""),67.0)</f>
        <v>67</v>
      </c>
      <c r="E153" s="1">
        <f>IFERROR(__xludf.DUMMYFUNCTION("""COMPUTED_VALUE"""),64.0)</f>
        <v>64</v>
      </c>
      <c r="F153" s="1">
        <f>IFERROR(__xludf.DUMMYFUNCTION("""COMPUTED_VALUE"""),62.0)</f>
        <v>62</v>
      </c>
      <c r="G153" s="2">
        <f>IFERROR(__xludf.DUMMYFUNCTION("""COMPUTED_VALUE"""),58.0)</f>
        <v>58</v>
      </c>
      <c r="J153" s="1" t="b">
        <f t="array" ref="J153">IF(NOT(H153=""),AND(C153:H153&gt;B153:G153),IF(NOT(G153=""),AND(C153:G153&gt;B153:F153),IF(NOT(F153=""),AND(C153:F153&gt;B153:E153),AND(C153:E153&gt;B153:D153))))</f>
        <v>0</v>
      </c>
      <c r="K153" s="1" t="b">
        <f t="array" ref="K153">IF(NOT(H153=""),AND(C153:H153&lt;B153:G153),IF(NOT(G153=""),AND(C153:G153&lt;B153:F153),IF(NOT(F153=""),AND(C153:F153&lt;B153:E153),AND(C153:E153&lt;B153:D153))))</f>
        <v>0</v>
      </c>
      <c r="L153" s="1" t="b">
        <f t="array" ref="L153">IF(NOT(H153=""),AND(AND(ABS(C153:H153-B153:G153)&gt;0),AND(ABS(C153:H153-B153:G153)&lt;4)),IF(NOT(G153=""),AND(AND(ABS(C153:G153-B153:F153)&gt;0),AND(ABS(C153:G153-B153:F153)&lt;4)),IF(NOT(F153=""),AND(AND(ABS(C153:F153-B153:E153)&gt;0),AND(ABS(C153:F153-B153:E153)&lt;4)),AND(AND(ABS(C153:E153-B153:D153)&gt;0),AND(ABS(C153:E153-B153:D153)&lt;4)))))</f>
        <v>0</v>
      </c>
      <c r="M153" s="1" t="b">
        <f t="shared" si="1"/>
        <v>0</v>
      </c>
    </row>
    <row r="154" ht="15.75" customHeight="1">
      <c r="A154" s="1" t="s">
        <v>163</v>
      </c>
      <c r="B154" s="1">
        <f>IFERROR(__xludf.DUMMYFUNCTION("SPLIT(A154,"" "")"),50.0)</f>
        <v>50</v>
      </c>
      <c r="C154" s="1">
        <f>IFERROR(__xludf.DUMMYFUNCTION("""COMPUTED_VALUE"""),53.0)</f>
        <v>53</v>
      </c>
      <c r="D154" s="1">
        <f>IFERROR(__xludf.DUMMYFUNCTION("""COMPUTED_VALUE"""),50.0)</f>
        <v>50</v>
      </c>
      <c r="E154" s="1">
        <f>IFERROR(__xludf.DUMMYFUNCTION("""COMPUTED_VALUE"""),49.0)</f>
        <v>49</v>
      </c>
      <c r="F154" s="1">
        <f>IFERROR(__xludf.DUMMYFUNCTION("""COMPUTED_VALUE"""),46.0)</f>
        <v>46</v>
      </c>
      <c r="G154" s="2">
        <f>IFERROR(__xludf.DUMMYFUNCTION("""COMPUTED_VALUE"""),40.0)</f>
        <v>40</v>
      </c>
      <c r="J154" s="1" t="b">
        <f t="array" ref="J154">IF(NOT(H154=""),AND(C154:H154&gt;B154:G154),IF(NOT(G154=""),AND(C154:G154&gt;B154:F154),IF(NOT(F154=""),AND(C154:F154&gt;B154:E154),AND(C154:E154&gt;B154:D154))))</f>
        <v>0</v>
      </c>
      <c r="K154" s="1" t="b">
        <f t="array" ref="K154">IF(NOT(H154=""),AND(C154:H154&lt;B154:G154),IF(NOT(G154=""),AND(C154:G154&lt;B154:F154),IF(NOT(F154=""),AND(C154:F154&lt;B154:E154),AND(C154:E154&lt;B154:D154))))</f>
        <v>0</v>
      </c>
      <c r="L154" s="1" t="b">
        <f t="array" ref="L154">IF(NOT(H154=""),AND(AND(ABS(C154:H154-B154:G154)&gt;0),AND(ABS(C154:H154-B154:G154)&lt;4)),IF(NOT(G154=""),AND(AND(ABS(C154:G154-B154:F154)&gt;0),AND(ABS(C154:G154-B154:F154)&lt;4)),IF(NOT(F154=""),AND(AND(ABS(C154:F154-B154:E154)&gt;0),AND(ABS(C154:F154-B154:E154)&lt;4)),AND(AND(ABS(C154:E154-B154:D154)&gt;0),AND(ABS(C154:E154-B154:D154)&lt;4)))))</f>
        <v>0</v>
      </c>
      <c r="M154" s="1" t="b">
        <f t="shared" si="1"/>
        <v>0</v>
      </c>
    </row>
    <row r="155" ht="15.75" customHeight="1">
      <c r="A155" s="1" t="s">
        <v>164</v>
      </c>
      <c r="B155" s="1">
        <f>IFERROR(__xludf.DUMMYFUNCTION("SPLIT(A155,"" "")"),13.0)</f>
        <v>13</v>
      </c>
      <c r="C155" s="1">
        <f>IFERROR(__xludf.DUMMYFUNCTION("""COMPUTED_VALUE"""),14.0)</f>
        <v>14</v>
      </c>
      <c r="D155" s="1">
        <f>IFERROR(__xludf.DUMMYFUNCTION("""COMPUTED_VALUE"""),12.0)</f>
        <v>12</v>
      </c>
      <c r="E155" s="1">
        <f>IFERROR(__xludf.DUMMYFUNCTION("""COMPUTED_VALUE"""),11.0)</f>
        <v>11</v>
      </c>
      <c r="F155" s="1">
        <f>IFERROR(__xludf.DUMMYFUNCTION("""COMPUTED_VALUE"""),14.0)</f>
        <v>14</v>
      </c>
      <c r="G155" s="2">
        <f>IFERROR(__xludf.DUMMYFUNCTION("""COMPUTED_VALUE"""),13.0)</f>
        <v>13</v>
      </c>
      <c r="J155" s="1" t="b">
        <f t="array" ref="J155">IF(NOT(H155=""),AND(C155:H155&gt;B155:G155),IF(NOT(G155=""),AND(C155:G155&gt;B155:F155),IF(NOT(F155=""),AND(C155:F155&gt;B155:E155),AND(C155:E155&gt;B155:D155))))</f>
        <v>0</v>
      </c>
      <c r="K155" s="1" t="b">
        <f t="array" ref="K155">IF(NOT(H155=""),AND(C155:H155&lt;B155:G155),IF(NOT(G155=""),AND(C155:G155&lt;B155:F155),IF(NOT(F155=""),AND(C155:F155&lt;B155:E155),AND(C155:E155&lt;B155:D155))))</f>
        <v>0</v>
      </c>
      <c r="L155" s="1" t="b">
        <f t="array" ref="L155">IF(NOT(H155=""),AND(AND(ABS(C155:H155-B155:G155)&gt;0),AND(ABS(C155:H155-B155:G155)&lt;4)),IF(NOT(G155=""),AND(AND(ABS(C155:G155-B155:F155)&gt;0),AND(ABS(C155:G155-B155:F155)&lt;4)),IF(NOT(F155=""),AND(AND(ABS(C155:F155-B155:E155)&gt;0),AND(ABS(C155:F155-B155:E155)&lt;4)),AND(AND(ABS(C155:E155-B155:D155)&gt;0),AND(ABS(C155:E155-B155:D155)&lt;4)))))</f>
        <v>1</v>
      </c>
      <c r="M155" s="1" t="b">
        <f t="shared" si="1"/>
        <v>0</v>
      </c>
    </row>
    <row r="156" ht="15.75" customHeight="1">
      <c r="A156" s="1" t="s">
        <v>165</v>
      </c>
      <c r="B156" s="1">
        <f>IFERROR(__xludf.DUMMYFUNCTION("SPLIT(A156,"" "")"),11.0)</f>
        <v>11</v>
      </c>
      <c r="C156" s="1">
        <f>IFERROR(__xludf.DUMMYFUNCTION("""COMPUTED_VALUE"""),12.0)</f>
        <v>12</v>
      </c>
      <c r="D156" s="1">
        <f>IFERROR(__xludf.DUMMYFUNCTION("""COMPUTED_VALUE"""),9.0)</f>
        <v>9</v>
      </c>
      <c r="E156" s="1">
        <f>IFERROR(__xludf.DUMMYFUNCTION("""COMPUTED_VALUE"""),8.0)</f>
        <v>8</v>
      </c>
      <c r="F156" s="1">
        <f>IFERROR(__xludf.DUMMYFUNCTION("""COMPUTED_VALUE"""),7.0)</f>
        <v>7</v>
      </c>
      <c r="G156" s="1">
        <f>IFERROR(__xludf.DUMMYFUNCTION("""COMPUTED_VALUE"""),9.0)</f>
        <v>9</v>
      </c>
      <c r="H156" s="1">
        <f>IFERROR(__xludf.DUMMYFUNCTION("""COMPUTED_VALUE"""),7.0)</f>
        <v>7</v>
      </c>
      <c r="I156" s="1">
        <f>IFERROR(__xludf.DUMMYFUNCTION("""COMPUTED_VALUE"""),9.0)</f>
        <v>9</v>
      </c>
      <c r="J156" s="1" t="b">
        <f t="array" ref="J156">IF(NOT(H156=""),AND(C156:H156&gt;B156:G156),IF(NOT(G156=""),AND(C156:G156&gt;B156:F156),IF(NOT(F156=""),AND(C156:F156&gt;B156:E156),AND(C156:E156&gt;B156:D156))))</f>
        <v>0</v>
      </c>
      <c r="K156" s="1" t="b">
        <f t="array" ref="K156">IF(NOT(H156=""),AND(C156:H156&lt;B156:G156),IF(NOT(G156=""),AND(C156:G156&lt;B156:F156),IF(NOT(F156=""),AND(C156:F156&lt;B156:E156),AND(C156:E156&lt;B156:D156))))</f>
        <v>0</v>
      </c>
      <c r="L156" s="1" t="b">
        <f t="array" ref="L156">IF(NOT(H156=""),AND(AND(ABS(C156:H156-B156:G156)&gt;0),AND(ABS(C156:H156-B156:G156)&lt;4)),IF(NOT(G156=""),AND(AND(ABS(C156:G156-B156:F156)&gt;0),AND(ABS(C156:G156-B156:F156)&lt;4)),IF(NOT(F156=""),AND(AND(ABS(C156:F156-B156:E156)&gt;0),AND(ABS(C156:F156-B156:E156)&lt;4)),AND(AND(ABS(C156:E156-B156:D156)&gt;0),AND(ABS(C156:E156-B156:D156)&lt;4)))))</f>
        <v>1</v>
      </c>
      <c r="M156" s="1" t="b">
        <f t="shared" si="1"/>
        <v>0</v>
      </c>
    </row>
    <row r="157" ht="15.75" customHeight="1">
      <c r="A157" s="1" t="s">
        <v>166</v>
      </c>
      <c r="B157" s="1">
        <f>IFERROR(__xludf.DUMMYFUNCTION("SPLIT(A157,"" "")"),62.0)</f>
        <v>62</v>
      </c>
      <c r="C157" s="1">
        <f>IFERROR(__xludf.DUMMYFUNCTION("""COMPUTED_VALUE"""),63.0)</f>
        <v>63</v>
      </c>
      <c r="D157" s="1">
        <f>IFERROR(__xludf.DUMMYFUNCTION("""COMPUTED_VALUE"""),61.0)</f>
        <v>61</v>
      </c>
      <c r="E157" s="1">
        <f>IFERROR(__xludf.DUMMYFUNCTION("""COMPUTED_VALUE"""),63.0)</f>
        <v>63</v>
      </c>
      <c r="F157" s="1">
        <f>IFERROR(__xludf.DUMMYFUNCTION("""COMPUTED_VALUE"""),60.0)</f>
        <v>60</v>
      </c>
      <c r="G157" s="1">
        <f>IFERROR(__xludf.DUMMYFUNCTION("""COMPUTED_VALUE"""),57.0)</f>
        <v>57</v>
      </c>
      <c r="H157" s="2">
        <f>IFERROR(__xludf.DUMMYFUNCTION("""COMPUTED_VALUE"""),57.0)</f>
        <v>57</v>
      </c>
      <c r="J157" s="1" t="b">
        <f t="array" ref="J157">IF(NOT(H157=""),AND(C157:H157&gt;B157:G157),IF(NOT(G157=""),AND(C157:G157&gt;B157:F157),IF(NOT(F157=""),AND(C157:F157&gt;B157:E157),AND(C157:E157&gt;B157:D157))))</f>
        <v>0</v>
      </c>
      <c r="K157" s="1" t="b">
        <f t="array" ref="K157">IF(NOT(H157=""),AND(C157:H157&lt;B157:G157),IF(NOT(G157=""),AND(C157:G157&lt;B157:F157),IF(NOT(F157=""),AND(C157:F157&lt;B157:E157),AND(C157:E157&lt;B157:D157))))</f>
        <v>0</v>
      </c>
      <c r="L157" s="1" t="b">
        <f t="array" ref="L157">IF(NOT(H157=""),AND(AND(ABS(C157:H157-B157:G157)&gt;0),AND(ABS(C157:H157-B157:G157)&lt;4)),IF(NOT(G157=""),AND(AND(ABS(C157:G157-B157:F157)&gt;0),AND(ABS(C157:G157-B157:F157)&lt;4)),IF(NOT(F157=""),AND(AND(ABS(C157:F157-B157:E157)&gt;0),AND(ABS(C157:F157-B157:E157)&lt;4)),AND(AND(ABS(C157:E157-B157:D157)&gt;0),AND(ABS(C157:E157-B157:D157)&lt;4)))))</f>
        <v>0</v>
      </c>
      <c r="M157" s="1" t="b">
        <f t="shared" si="1"/>
        <v>0</v>
      </c>
    </row>
    <row r="158" ht="15.75" customHeight="1">
      <c r="A158" s="1" t="s">
        <v>167</v>
      </c>
      <c r="B158" s="1">
        <f>IFERROR(__xludf.DUMMYFUNCTION("SPLIT(A158,"" "")"),60.0)</f>
        <v>60</v>
      </c>
      <c r="C158" s="1">
        <f>IFERROR(__xludf.DUMMYFUNCTION("""COMPUTED_VALUE"""),63.0)</f>
        <v>63</v>
      </c>
      <c r="D158" s="1">
        <f>IFERROR(__xludf.DUMMYFUNCTION("""COMPUTED_VALUE"""),61.0)</f>
        <v>61</v>
      </c>
      <c r="E158" s="1">
        <f>IFERROR(__xludf.DUMMYFUNCTION("""COMPUTED_VALUE"""),60.0)</f>
        <v>60</v>
      </c>
      <c r="F158" s="1">
        <f>IFERROR(__xludf.DUMMYFUNCTION("""COMPUTED_VALUE"""),62.0)</f>
        <v>62</v>
      </c>
      <c r="G158" s="2">
        <f>IFERROR(__xludf.DUMMYFUNCTION("""COMPUTED_VALUE"""),58.0)</f>
        <v>58</v>
      </c>
      <c r="J158" s="1" t="b">
        <f t="array" ref="J158">IF(NOT(H158=""),AND(C158:H158&gt;B158:G158),IF(NOT(G158=""),AND(C158:G158&gt;B158:F158),IF(NOT(F158=""),AND(C158:F158&gt;B158:E158),AND(C158:E158&gt;B158:D158))))</f>
        <v>0</v>
      </c>
      <c r="K158" s="1" t="b">
        <f t="array" ref="K158">IF(NOT(H158=""),AND(C158:H158&lt;B158:G158),IF(NOT(G158=""),AND(C158:G158&lt;B158:F158),IF(NOT(F158=""),AND(C158:F158&lt;B158:E158),AND(C158:E158&lt;B158:D158))))</f>
        <v>0</v>
      </c>
      <c r="L158" s="1" t="b">
        <f t="array" ref="L158">IF(NOT(H158=""),AND(AND(ABS(C158:H158-B158:G158)&gt;0),AND(ABS(C158:H158-B158:G158)&lt;4)),IF(NOT(G158=""),AND(AND(ABS(C158:G158-B158:F158)&gt;0),AND(ABS(C158:G158-B158:F158)&lt;4)),IF(NOT(F158=""),AND(AND(ABS(C158:F158-B158:E158)&gt;0),AND(ABS(C158:F158-B158:E158)&lt;4)),AND(AND(ABS(C158:E158-B158:D158)&gt;0),AND(ABS(C158:E158-B158:D158)&lt;4)))))</f>
        <v>0</v>
      </c>
      <c r="M158" s="1" t="b">
        <f t="shared" si="1"/>
        <v>0</v>
      </c>
    </row>
    <row r="159" ht="15.75" customHeight="1">
      <c r="A159" s="1" t="s">
        <v>168</v>
      </c>
      <c r="B159" s="1">
        <f>IFERROR(__xludf.DUMMYFUNCTION("SPLIT(A159,"" "")"),16.0)</f>
        <v>16</v>
      </c>
      <c r="C159" s="1">
        <f>IFERROR(__xludf.DUMMYFUNCTION("""COMPUTED_VALUE"""),19.0)</f>
        <v>19</v>
      </c>
      <c r="D159" s="1">
        <f>IFERROR(__xludf.DUMMYFUNCTION("""COMPUTED_VALUE"""),18.0)</f>
        <v>18</v>
      </c>
      <c r="E159" s="1">
        <f>IFERROR(__xludf.DUMMYFUNCTION("""COMPUTED_VALUE"""),16.0)</f>
        <v>16</v>
      </c>
      <c r="F159" s="1">
        <f>IFERROR(__xludf.DUMMYFUNCTION("""COMPUTED_VALUE"""),17.0)</f>
        <v>17</v>
      </c>
      <c r="G159" s="1">
        <f>IFERROR(__xludf.DUMMYFUNCTION("""COMPUTED_VALUE"""),16.0)</f>
        <v>16</v>
      </c>
      <c r="H159" s="1">
        <f>IFERROR(__xludf.DUMMYFUNCTION("""COMPUTED_VALUE"""),14.0)</f>
        <v>14</v>
      </c>
      <c r="I159" s="1">
        <f>IFERROR(__xludf.DUMMYFUNCTION("""COMPUTED_VALUE"""),8.0)</f>
        <v>8</v>
      </c>
      <c r="J159" s="1" t="b">
        <f t="array" ref="J159">IF(NOT(H159=""),AND(C159:H159&gt;B159:G159),IF(NOT(G159=""),AND(C159:G159&gt;B159:F159),IF(NOT(F159=""),AND(C159:F159&gt;B159:E159),AND(C159:E159&gt;B159:D159))))</f>
        <v>0</v>
      </c>
      <c r="K159" s="1" t="b">
        <f t="array" ref="K159">IF(NOT(H159=""),AND(C159:H159&lt;B159:G159),IF(NOT(G159=""),AND(C159:G159&lt;B159:F159),IF(NOT(F159=""),AND(C159:F159&lt;B159:E159),AND(C159:E159&lt;B159:D159))))</f>
        <v>0</v>
      </c>
      <c r="L159" s="1" t="b">
        <f t="array" ref="L159">IF(NOT(H159=""),AND(AND(ABS(C159:H159-B159:G159)&gt;0),AND(ABS(C159:H159-B159:G159)&lt;4)),IF(NOT(G159=""),AND(AND(ABS(C159:G159-B159:F159)&gt;0),AND(ABS(C159:G159-B159:F159)&lt;4)),IF(NOT(F159=""),AND(AND(ABS(C159:F159-B159:E159)&gt;0),AND(ABS(C159:F159-B159:E159)&lt;4)),AND(AND(ABS(C159:E159-B159:D159)&gt;0),AND(ABS(C159:E159-B159:D159)&lt;4)))))</f>
        <v>1</v>
      </c>
      <c r="M159" s="1" t="b">
        <f t="shared" si="1"/>
        <v>0</v>
      </c>
    </row>
    <row r="160" ht="15.75" customHeight="1">
      <c r="A160" s="1" t="s">
        <v>169</v>
      </c>
      <c r="B160" s="1">
        <f>IFERROR(__xludf.DUMMYFUNCTION("SPLIT(A160,"" "")"),31.0)</f>
        <v>31</v>
      </c>
      <c r="C160" s="1">
        <f>IFERROR(__xludf.DUMMYFUNCTION("""COMPUTED_VALUE"""),34.0)</f>
        <v>34</v>
      </c>
      <c r="D160" s="1">
        <f>IFERROR(__xludf.DUMMYFUNCTION("""COMPUTED_VALUE"""),31.0)</f>
        <v>31</v>
      </c>
      <c r="E160" s="1">
        <f>IFERROR(__xludf.DUMMYFUNCTION("""COMPUTED_VALUE"""),28.0)</f>
        <v>28</v>
      </c>
      <c r="F160" s="1">
        <f>IFERROR(__xludf.DUMMYFUNCTION("""COMPUTED_VALUE"""),28.0)</f>
        <v>28</v>
      </c>
      <c r="G160" s="2">
        <f>IFERROR(__xludf.DUMMYFUNCTION("""COMPUTED_VALUE"""),27.0)</f>
        <v>27</v>
      </c>
      <c r="J160" s="1" t="b">
        <f t="array" ref="J160">IF(NOT(H160=""),AND(C160:H160&gt;B160:G160),IF(NOT(G160=""),AND(C160:G160&gt;B160:F160),IF(NOT(F160=""),AND(C160:F160&gt;B160:E160),AND(C160:E160&gt;B160:D160))))</f>
        <v>0</v>
      </c>
      <c r="K160" s="1" t="b">
        <f t="array" ref="K160">IF(NOT(H160=""),AND(C160:H160&lt;B160:G160),IF(NOT(G160=""),AND(C160:G160&lt;B160:F160),IF(NOT(F160=""),AND(C160:F160&lt;B160:E160),AND(C160:E160&lt;B160:D160))))</f>
        <v>0</v>
      </c>
      <c r="L160" s="1" t="b">
        <f t="array" ref="L160">IF(NOT(H160=""),AND(AND(ABS(C160:H160-B160:G160)&gt;0),AND(ABS(C160:H160-B160:G160)&lt;4)),IF(NOT(G160=""),AND(AND(ABS(C160:G160-B160:F160)&gt;0),AND(ABS(C160:G160-B160:F160)&lt;4)),IF(NOT(F160=""),AND(AND(ABS(C160:F160-B160:E160)&gt;0),AND(ABS(C160:F160-B160:E160)&lt;4)),AND(AND(ABS(C160:E160-B160:D160)&gt;0),AND(ABS(C160:E160-B160:D160)&lt;4)))))</f>
        <v>0</v>
      </c>
      <c r="M160" s="1" t="b">
        <f t="shared" si="1"/>
        <v>0</v>
      </c>
    </row>
    <row r="161" ht="15.75" customHeight="1">
      <c r="A161" s="1" t="s">
        <v>170</v>
      </c>
      <c r="B161" s="1">
        <f>IFERROR(__xludf.DUMMYFUNCTION("SPLIT(A161,"" "")"),62.0)</f>
        <v>62</v>
      </c>
      <c r="C161" s="1">
        <f>IFERROR(__xludf.DUMMYFUNCTION("""COMPUTED_VALUE"""),64.0)</f>
        <v>64</v>
      </c>
      <c r="D161" s="1">
        <f>IFERROR(__xludf.DUMMYFUNCTION("""COMPUTED_VALUE"""),62.0)</f>
        <v>62</v>
      </c>
      <c r="E161" s="1">
        <f>IFERROR(__xludf.DUMMYFUNCTION("""COMPUTED_VALUE"""),59.0)</f>
        <v>59</v>
      </c>
      <c r="F161" s="1">
        <f>IFERROR(__xludf.DUMMYFUNCTION("""COMPUTED_VALUE"""),56.0)</f>
        <v>56</v>
      </c>
      <c r="G161" s="1">
        <f>IFERROR(__xludf.DUMMYFUNCTION("""COMPUTED_VALUE"""),56.0)</f>
        <v>56</v>
      </c>
      <c r="H161" s="1">
        <f>IFERROR(__xludf.DUMMYFUNCTION("""COMPUTED_VALUE"""),55.0)</f>
        <v>55</v>
      </c>
      <c r="I161" s="1">
        <f>IFERROR(__xludf.DUMMYFUNCTION("""COMPUTED_VALUE"""),56.0)</f>
        <v>56</v>
      </c>
      <c r="J161" s="1" t="b">
        <f t="array" ref="J161">IF(NOT(H161=""),AND(C161:H161&gt;B161:G161),IF(NOT(G161=""),AND(C161:G161&gt;B161:F161),IF(NOT(F161=""),AND(C161:F161&gt;B161:E161),AND(C161:E161&gt;B161:D161))))</f>
        <v>0</v>
      </c>
      <c r="K161" s="1" t="b">
        <f t="array" ref="K161">IF(NOT(H161=""),AND(C161:H161&lt;B161:G161),IF(NOT(G161=""),AND(C161:G161&lt;B161:F161),IF(NOT(F161=""),AND(C161:F161&lt;B161:E161),AND(C161:E161&lt;B161:D161))))</f>
        <v>0</v>
      </c>
      <c r="L161" s="1" t="b">
        <f t="array" ref="L161">IF(NOT(H161=""),AND(AND(ABS(C161:H161-B161:G161)&gt;0),AND(ABS(C161:H161-B161:G161)&lt;4)),IF(NOT(G161=""),AND(AND(ABS(C161:G161-B161:F161)&gt;0),AND(ABS(C161:G161-B161:F161)&lt;4)),IF(NOT(F161=""),AND(AND(ABS(C161:F161-B161:E161)&gt;0),AND(ABS(C161:F161-B161:E161)&lt;4)),AND(AND(ABS(C161:E161-B161:D161)&gt;0),AND(ABS(C161:E161-B161:D161)&lt;4)))))</f>
        <v>0</v>
      </c>
      <c r="M161" s="1" t="b">
        <f t="shared" si="1"/>
        <v>0</v>
      </c>
    </row>
    <row r="162" ht="15.75" customHeight="1">
      <c r="A162" s="1" t="s">
        <v>171</v>
      </c>
      <c r="B162" s="1">
        <f>IFERROR(__xludf.DUMMYFUNCTION("SPLIT(A162,"" "")"),90.0)</f>
        <v>90</v>
      </c>
      <c r="C162" s="1">
        <f>IFERROR(__xludf.DUMMYFUNCTION("""COMPUTED_VALUE"""),92.0)</f>
        <v>92</v>
      </c>
      <c r="D162" s="1">
        <f>IFERROR(__xludf.DUMMYFUNCTION("""COMPUTED_VALUE"""),90.0)</f>
        <v>90</v>
      </c>
      <c r="E162" s="1">
        <f>IFERROR(__xludf.DUMMYFUNCTION("""COMPUTED_VALUE"""),88.0)</f>
        <v>88</v>
      </c>
      <c r="F162" s="1">
        <f>IFERROR(__xludf.DUMMYFUNCTION("""COMPUTED_VALUE"""),85.0)</f>
        <v>85</v>
      </c>
      <c r="G162" s="1">
        <f>IFERROR(__xludf.DUMMYFUNCTION("""COMPUTED_VALUE"""),85.0)</f>
        <v>85</v>
      </c>
      <c r="H162" s="1">
        <f>IFERROR(__xludf.DUMMYFUNCTION("""COMPUTED_VALUE"""),84.0)</f>
        <v>84</v>
      </c>
      <c r="I162" s="1">
        <f>IFERROR(__xludf.DUMMYFUNCTION("""COMPUTED_VALUE"""),84.0)</f>
        <v>84</v>
      </c>
      <c r="J162" s="1" t="b">
        <f t="array" ref="J162">IF(NOT(H162=""),AND(C162:H162&gt;B162:G162),IF(NOT(G162=""),AND(C162:G162&gt;B162:F162),IF(NOT(F162=""),AND(C162:F162&gt;B162:E162),AND(C162:E162&gt;B162:D162))))</f>
        <v>0</v>
      </c>
      <c r="K162" s="1" t="b">
        <f t="array" ref="K162">IF(NOT(H162=""),AND(C162:H162&lt;B162:G162),IF(NOT(G162=""),AND(C162:G162&lt;B162:F162),IF(NOT(F162=""),AND(C162:F162&lt;B162:E162),AND(C162:E162&lt;B162:D162))))</f>
        <v>0</v>
      </c>
      <c r="L162" s="1" t="b">
        <f t="array" ref="L162">IF(NOT(H162=""),AND(AND(ABS(C162:H162-B162:G162)&gt;0),AND(ABS(C162:H162-B162:G162)&lt;4)),IF(NOT(G162=""),AND(AND(ABS(C162:G162-B162:F162)&gt;0),AND(ABS(C162:G162-B162:F162)&lt;4)),IF(NOT(F162=""),AND(AND(ABS(C162:F162-B162:E162)&gt;0),AND(ABS(C162:F162-B162:E162)&lt;4)),AND(AND(ABS(C162:E162-B162:D162)&gt;0),AND(ABS(C162:E162-B162:D162)&lt;4)))))</f>
        <v>0</v>
      </c>
      <c r="M162" s="1" t="b">
        <f t="shared" si="1"/>
        <v>0</v>
      </c>
    </row>
    <row r="163" ht="15.75" customHeight="1">
      <c r="A163" s="1" t="s">
        <v>172</v>
      </c>
      <c r="B163" s="1">
        <f>IFERROR(__xludf.DUMMYFUNCTION("SPLIT(A163,"" "")"),71.0)</f>
        <v>71</v>
      </c>
      <c r="C163" s="1">
        <f>IFERROR(__xludf.DUMMYFUNCTION("""COMPUTED_VALUE"""),74.0)</f>
        <v>74</v>
      </c>
      <c r="D163" s="1">
        <f>IFERROR(__xludf.DUMMYFUNCTION("""COMPUTED_VALUE"""),73.0)</f>
        <v>73</v>
      </c>
      <c r="E163" s="1">
        <f>IFERROR(__xludf.DUMMYFUNCTION("""COMPUTED_VALUE"""),73.0)</f>
        <v>73</v>
      </c>
      <c r="F163" s="1">
        <f>IFERROR(__xludf.DUMMYFUNCTION("""COMPUTED_VALUE"""),70.0)</f>
        <v>70</v>
      </c>
      <c r="G163" s="1">
        <f>IFERROR(__xludf.DUMMYFUNCTION("""COMPUTED_VALUE"""),69.0)</f>
        <v>69</v>
      </c>
      <c r="H163" s="1">
        <f>IFERROR(__xludf.DUMMYFUNCTION("""COMPUTED_VALUE"""),67.0)</f>
        <v>67</v>
      </c>
      <c r="I163" s="1">
        <f>IFERROR(__xludf.DUMMYFUNCTION("""COMPUTED_VALUE"""),63.0)</f>
        <v>63</v>
      </c>
      <c r="J163" s="1" t="b">
        <f t="array" ref="J163">IF(NOT(H163=""),AND(C163:H163&gt;B163:G163),IF(NOT(G163=""),AND(C163:G163&gt;B163:F163),IF(NOT(F163=""),AND(C163:F163&gt;B163:E163),AND(C163:E163&gt;B163:D163))))</f>
        <v>0</v>
      </c>
      <c r="K163" s="1" t="b">
        <f t="array" ref="K163">IF(NOT(H163=""),AND(C163:H163&lt;B163:G163),IF(NOT(G163=""),AND(C163:G163&lt;B163:F163),IF(NOT(F163=""),AND(C163:F163&lt;B163:E163),AND(C163:E163&lt;B163:D163))))</f>
        <v>0</v>
      </c>
      <c r="L163" s="1" t="b">
        <f t="array" ref="L163">IF(NOT(H163=""),AND(AND(ABS(C163:H163-B163:G163)&gt;0),AND(ABS(C163:H163-B163:G163)&lt;4)),IF(NOT(G163=""),AND(AND(ABS(C163:G163-B163:F163)&gt;0),AND(ABS(C163:G163-B163:F163)&lt;4)),IF(NOT(F163=""),AND(AND(ABS(C163:F163-B163:E163)&gt;0),AND(ABS(C163:F163-B163:E163)&lt;4)),AND(AND(ABS(C163:E163-B163:D163)&gt;0),AND(ABS(C163:E163-B163:D163)&lt;4)))))</f>
        <v>0</v>
      </c>
      <c r="M163" s="1" t="b">
        <f t="shared" si="1"/>
        <v>0</v>
      </c>
    </row>
    <row r="164" ht="15.75" customHeight="1">
      <c r="A164" s="1" t="s">
        <v>173</v>
      </c>
      <c r="B164" s="1">
        <f>IFERROR(__xludf.DUMMYFUNCTION("SPLIT(A164,"" "")"),40.0)</f>
        <v>40</v>
      </c>
      <c r="C164" s="1">
        <f>IFERROR(__xludf.DUMMYFUNCTION("""COMPUTED_VALUE"""),41.0)</f>
        <v>41</v>
      </c>
      <c r="D164" s="1">
        <f>IFERROR(__xludf.DUMMYFUNCTION("""COMPUTED_VALUE"""),41.0)</f>
        <v>41</v>
      </c>
      <c r="E164" s="1">
        <f>IFERROR(__xludf.DUMMYFUNCTION("""COMPUTED_VALUE"""),40.0)</f>
        <v>40</v>
      </c>
      <c r="F164" s="1">
        <f>IFERROR(__xludf.DUMMYFUNCTION("""COMPUTED_VALUE"""),38.0)</f>
        <v>38</v>
      </c>
      <c r="G164" s="2">
        <f>IFERROR(__xludf.DUMMYFUNCTION("""COMPUTED_VALUE"""),31.0)</f>
        <v>31</v>
      </c>
      <c r="J164" s="1" t="b">
        <f t="array" ref="J164">IF(NOT(H164=""),AND(C164:H164&gt;B164:G164),IF(NOT(G164=""),AND(C164:G164&gt;B164:F164),IF(NOT(F164=""),AND(C164:F164&gt;B164:E164),AND(C164:E164&gt;B164:D164))))</f>
        <v>0</v>
      </c>
      <c r="K164" s="1" t="b">
        <f t="array" ref="K164">IF(NOT(H164=""),AND(C164:H164&lt;B164:G164),IF(NOT(G164=""),AND(C164:G164&lt;B164:F164),IF(NOT(F164=""),AND(C164:F164&lt;B164:E164),AND(C164:E164&lt;B164:D164))))</f>
        <v>0</v>
      </c>
      <c r="L164" s="1" t="b">
        <f t="array" ref="L164">IF(NOT(H164=""),AND(AND(ABS(C164:H164-B164:G164)&gt;0),AND(ABS(C164:H164-B164:G164)&lt;4)),IF(NOT(G164=""),AND(AND(ABS(C164:G164-B164:F164)&gt;0),AND(ABS(C164:G164-B164:F164)&lt;4)),IF(NOT(F164=""),AND(AND(ABS(C164:F164-B164:E164)&gt;0),AND(ABS(C164:F164-B164:E164)&lt;4)),AND(AND(ABS(C164:E164-B164:D164)&gt;0),AND(ABS(C164:E164-B164:D164)&lt;4)))))</f>
        <v>0</v>
      </c>
      <c r="M164" s="1" t="b">
        <f t="shared" si="1"/>
        <v>0</v>
      </c>
    </row>
    <row r="165" ht="15.75" customHeight="1">
      <c r="A165" s="1" t="s">
        <v>174</v>
      </c>
      <c r="B165" s="1">
        <f>IFERROR(__xludf.DUMMYFUNCTION("SPLIT(A165,"" "")"),73.0)</f>
        <v>73</v>
      </c>
      <c r="C165" s="1">
        <f>IFERROR(__xludf.DUMMYFUNCTION("""COMPUTED_VALUE"""),74.0)</f>
        <v>74</v>
      </c>
      <c r="D165" s="1">
        <f>IFERROR(__xludf.DUMMYFUNCTION("""COMPUTED_VALUE"""),71.0)</f>
        <v>71</v>
      </c>
      <c r="E165" s="1">
        <f>IFERROR(__xludf.DUMMYFUNCTION("""COMPUTED_VALUE"""),67.0)</f>
        <v>67</v>
      </c>
      <c r="F165" s="1">
        <f>IFERROR(__xludf.DUMMYFUNCTION("""COMPUTED_VALUE"""),64.0)</f>
        <v>64</v>
      </c>
      <c r="G165" s="2">
        <f>IFERROR(__xludf.DUMMYFUNCTION("""COMPUTED_VALUE"""),63.0)</f>
        <v>63</v>
      </c>
      <c r="J165" s="1" t="b">
        <f t="array" ref="J165">IF(NOT(H165=""),AND(C165:H165&gt;B165:G165),IF(NOT(G165=""),AND(C165:G165&gt;B165:F165),IF(NOT(F165=""),AND(C165:F165&gt;B165:E165),AND(C165:E165&gt;B165:D165))))</f>
        <v>0</v>
      </c>
      <c r="K165" s="1" t="b">
        <f t="array" ref="K165">IF(NOT(H165=""),AND(C165:H165&lt;B165:G165),IF(NOT(G165=""),AND(C165:G165&lt;B165:F165),IF(NOT(F165=""),AND(C165:F165&lt;B165:E165),AND(C165:E165&lt;B165:D165))))</f>
        <v>0</v>
      </c>
      <c r="L165" s="1" t="b">
        <f t="array" ref="L165">IF(NOT(H165=""),AND(AND(ABS(C165:H165-B165:G165)&gt;0),AND(ABS(C165:H165-B165:G165)&lt;4)),IF(NOT(G165=""),AND(AND(ABS(C165:G165-B165:F165)&gt;0),AND(ABS(C165:G165-B165:F165)&lt;4)),IF(NOT(F165=""),AND(AND(ABS(C165:F165-B165:E165)&gt;0),AND(ABS(C165:F165-B165:E165)&lt;4)),AND(AND(ABS(C165:E165-B165:D165)&gt;0),AND(ABS(C165:E165-B165:D165)&lt;4)))))</f>
        <v>0</v>
      </c>
      <c r="M165" s="1" t="b">
        <f t="shared" si="1"/>
        <v>0</v>
      </c>
    </row>
    <row r="166" ht="15.75" customHeight="1">
      <c r="A166" s="1" t="s">
        <v>175</v>
      </c>
      <c r="B166" s="1">
        <f>IFERROR(__xludf.DUMMYFUNCTION("SPLIT(A166,"" "")"),48.0)</f>
        <v>48</v>
      </c>
      <c r="C166" s="1">
        <f>IFERROR(__xludf.DUMMYFUNCTION("""COMPUTED_VALUE"""),50.0)</f>
        <v>50</v>
      </c>
      <c r="D166" s="1">
        <f>IFERROR(__xludf.DUMMYFUNCTION("""COMPUTED_VALUE"""),47.0)</f>
        <v>47</v>
      </c>
      <c r="E166" s="1">
        <f>IFERROR(__xludf.DUMMYFUNCTION("""COMPUTED_VALUE"""),44.0)</f>
        <v>44</v>
      </c>
      <c r="F166" s="1">
        <f>IFERROR(__xludf.DUMMYFUNCTION("""COMPUTED_VALUE"""),40.0)</f>
        <v>40</v>
      </c>
      <c r="G166" s="2">
        <f>IFERROR(__xludf.DUMMYFUNCTION("""COMPUTED_VALUE"""),41.0)</f>
        <v>41</v>
      </c>
      <c r="J166" s="1" t="b">
        <f t="array" ref="J166">IF(NOT(H166=""),AND(C166:H166&gt;B166:G166),IF(NOT(G166=""),AND(C166:G166&gt;B166:F166),IF(NOT(F166=""),AND(C166:F166&gt;B166:E166),AND(C166:E166&gt;B166:D166))))</f>
        <v>0</v>
      </c>
      <c r="K166" s="1" t="b">
        <f t="array" ref="K166">IF(NOT(H166=""),AND(C166:H166&lt;B166:G166),IF(NOT(G166=""),AND(C166:G166&lt;B166:F166),IF(NOT(F166=""),AND(C166:F166&lt;B166:E166),AND(C166:E166&lt;B166:D166))))</f>
        <v>0</v>
      </c>
      <c r="L166" s="1" t="b">
        <f t="array" ref="L166">IF(NOT(H166=""),AND(AND(ABS(C166:H166-B166:G166)&gt;0),AND(ABS(C166:H166-B166:G166)&lt;4)),IF(NOT(G166=""),AND(AND(ABS(C166:G166-B166:F166)&gt;0),AND(ABS(C166:G166-B166:F166)&lt;4)),IF(NOT(F166=""),AND(AND(ABS(C166:F166-B166:E166)&gt;0),AND(ABS(C166:F166-B166:E166)&lt;4)),AND(AND(ABS(C166:E166-B166:D166)&gt;0),AND(ABS(C166:E166-B166:D166)&lt;4)))))</f>
        <v>0</v>
      </c>
      <c r="M166" s="1" t="b">
        <f t="shared" si="1"/>
        <v>0</v>
      </c>
    </row>
    <row r="167" ht="15.75" customHeight="1">
      <c r="A167" s="1" t="s">
        <v>176</v>
      </c>
      <c r="B167" s="1">
        <f>IFERROR(__xludf.DUMMYFUNCTION("SPLIT(A167,"" "")"),69.0)</f>
        <v>69</v>
      </c>
      <c r="C167" s="1">
        <f>IFERROR(__xludf.DUMMYFUNCTION("""COMPUTED_VALUE"""),71.0)</f>
        <v>71</v>
      </c>
      <c r="D167" s="1">
        <f>IFERROR(__xludf.DUMMYFUNCTION("""COMPUTED_VALUE"""),67.0)</f>
        <v>67</v>
      </c>
      <c r="E167" s="1">
        <f>IFERROR(__xludf.DUMMYFUNCTION("""COMPUTED_VALUE"""),66.0)</f>
        <v>66</v>
      </c>
      <c r="F167" s="1">
        <f>IFERROR(__xludf.DUMMYFUNCTION("""COMPUTED_VALUE"""),65.0)</f>
        <v>65</v>
      </c>
      <c r="G167" s="1">
        <f>IFERROR(__xludf.DUMMYFUNCTION("""COMPUTED_VALUE"""),64.0)</f>
        <v>64</v>
      </c>
      <c r="H167" s="1">
        <f>IFERROR(__xludf.DUMMYFUNCTION("""COMPUTED_VALUE"""),62.0)</f>
        <v>62</v>
      </c>
      <c r="I167" s="1">
        <f>IFERROR(__xludf.DUMMYFUNCTION("""COMPUTED_VALUE"""),62.0)</f>
        <v>62</v>
      </c>
      <c r="J167" s="1" t="b">
        <f t="array" ref="J167">IF(NOT(H167=""),AND(C167:H167&gt;B167:G167),IF(NOT(G167=""),AND(C167:G167&gt;B167:F167),IF(NOT(F167=""),AND(C167:F167&gt;B167:E167),AND(C167:E167&gt;B167:D167))))</f>
        <v>0</v>
      </c>
      <c r="K167" s="1" t="b">
        <f t="array" ref="K167">IF(NOT(H167=""),AND(C167:H167&lt;B167:G167),IF(NOT(G167=""),AND(C167:G167&lt;B167:F167),IF(NOT(F167=""),AND(C167:F167&lt;B167:E167),AND(C167:E167&lt;B167:D167))))</f>
        <v>0</v>
      </c>
      <c r="L167" s="1" t="b">
        <f t="array" ref="L167">IF(NOT(H167=""),AND(AND(ABS(C167:H167-B167:G167)&gt;0),AND(ABS(C167:H167-B167:G167)&lt;4)),IF(NOT(G167=""),AND(AND(ABS(C167:G167-B167:F167)&gt;0),AND(ABS(C167:G167-B167:F167)&lt;4)),IF(NOT(F167=""),AND(AND(ABS(C167:F167-B167:E167)&gt;0),AND(ABS(C167:F167-B167:E167)&lt;4)),AND(AND(ABS(C167:E167-B167:D167)&gt;0),AND(ABS(C167:E167-B167:D167)&lt;4)))))</f>
        <v>0</v>
      </c>
      <c r="M167" s="1" t="b">
        <f t="shared" si="1"/>
        <v>0</v>
      </c>
    </row>
    <row r="168" ht="15.75" customHeight="1">
      <c r="A168" s="1" t="s">
        <v>177</v>
      </c>
      <c r="B168" s="1">
        <f>IFERROR(__xludf.DUMMYFUNCTION("SPLIT(A168,"" "")"),72.0)</f>
        <v>72</v>
      </c>
      <c r="C168" s="1">
        <f>IFERROR(__xludf.DUMMYFUNCTION("""COMPUTED_VALUE"""),75.0)</f>
        <v>75</v>
      </c>
      <c r="D168" s="1">
        <f>IFERROR(__xludf.DUMMYFUNCTION("""COMPUTED_VALUE"""),71.0)</f>
        <v>71</v>
      </c>
      <c r="E168" s="1">
        <f>IFERROR(__xludf.DUMMYFUNCTION("""COMPUTED_VALUE"""),69.0)</f>
        <v>69</v>
      </c>
      <c r="F168" s="1">
        <f>IFERROR(__xludf.DUMMYFUNCTION("""COMPUTED_VALUE"""),65.0)</f>
        <v>65</v>
      </c>
      <c r="J168" s="1" t="b">
        <f t="array" ref="J168">IF(NOT(H168=""),AND(C168:H168&gt;B168:G168),IF(NOT(G168=""),AND(C168:G168&gt;B168:F168),IF(NOT(F168=""),AND(C168:F168&gt;B168:E168),AND(C168:E168&gt;B168:D168))))</f>
        <v>0</v>
      </c>
      <c r="K168" s="1" t="b">
        <f t="array" ref="K168">IF(NOT(H168=""),AND(C168:H168&lt;B168:G168),IF(NOT(G168=""),AND(C168:G168&lt;B168:F168),IF(NOT(F168=""),AND(C168:F168&lt;B168:E168),AND(C168:E168&lt;B168:D168))))</f>
        <v>0</v>
      </c>
      <c r="L168" s="1" t="b">
        <f t="array" ref="L168">IF(NOT(H168=""),AND(AND(ABS(C168:H168-B168:G168)&gt;0),AND(ABS(C168:H168-B168:G168)&lt;4)),IF(NOT(G168=""),AND(AND(ABS(C168:G168-B168:F168)&gt;0),AND(ABS(C168:G168-B168:F168)&lt;4)),IF(NOT(F168=""),AND(AND(ABS(C168:F168-B168:E168)&gt;0),AND(ABS(C168:F168-B168:E168)&lt;4)),AND(AND(ABS(C168:E168-B168:D168)&gt;0),AND(ABS(C168:E168-B168:D168)&lt;4)))))</f>
        <v>0</v>
      </c>
      <c r="M168" s="1" t="b">
        <f t="shared" si="1"/>
        <v>0</v>
      </c>
    </row>
    <row r="169" ht="15.75" customHeight="1">
      <c r="A169" s="1" t="s">
        <v>178</v>
      </c>
      <c r="B169" s="1">
        <f>IFERROR(__xludf.DUMMYFUNCTION("SPLIT(A169,"" "")"),71.0)</f>
        <v>71</v>
      </c>
      <c r="C169" s="1">
        <f>IFERROR(__xludf.DUMMYFUNCTION("""COMPUTED_VALUE"""),73.0)</f>
        <v>73</v>
      </c>
      <c r="D169" s="1">
        <f>IFERROR(__xludf.DUMMYFUNCTION("""COMPUTED_VALUE"""),70.0)</f>
        <v>70</v>
      </c>
      <c r="E169" s="1">
        <f>IFERROR(__xludf.DUMMYFUNCTION("""COMPUTED_VALUE"""),68.0)</f>
        <v>68</v>
      </c>
      <c r="F169" s="1">
        <f>IFERROR(__xludf.DUMMYFUNCTION("""COMPUTED_VALUE"""),64.0)</f>
        <v>64</v>
      </c>
      <c r="G169" s="1">
        <f>IFERROR(__xludf.DUMMYFUNCTION("""COMPUTED_VALUE"""),62.0)</f>
        <v>62</v>
      </c>
      <c r="H169" s="1">
        <f>IFERROR(__xludf.DUMMYFUNCTION("""COMPUTED_VALUE"""),60.0)</f>
        <v>60</v>
      </c>
      <c r="I169" s="1">
        <f>IFERROR(__xludf.DUMMYFUNCTION("""COMPUTED_VALUE"""),54.0)</f>
        <v>54</v>
      </c>
      <c r="J169" s="1" t="b">
        <f t="array" ref="J169">IF(NOT(H169=""),AND(C169:H169&gt;B169:G169),IF(NOT(G169=""),AND(C169:G169&gt;B169:F169),IF(NOT(F169=""),AND(C169:F169&gt;B169:E169),AND(C169:E169&gt;B169:D169))))</f>
        <v>0</v>
      </c>
      <c r="K169" s="1" t="b">
        <f t="array" ref="K169">IF(NOT(H169=""),AND(C169:H169&lt;B169:G169),IF(NOT(G169=""),AND(C169:G169&lt;B169:F169),IF(NOT(F169=""),AND(C169:F169&lt;B169:E169),AND(C169:E169&lt;B169:D169))))</f>
        <v>0</v>
      </c>
      <c r="L169" s="1" t="b">
        <f t="array" ref="L169">IF(NOT(H169=""),AND(AND(ABS(C169:H169-B169:G169)&gt;0),AND(ABS(C169:H169-B169:G169)&lt;4)),IF(NOT(G169=""),AND(AND(ABS(C169:G169-B169:F169)&gt;0),AND(ABS(C169:G169-B169:F169)&lt;4)),IF(NOT(F169=""),AND(AND(ABS(C169:F169-B169:E169)&gt;0),AND(ABS(C169:F169-B169:E169)&lt;4)),AND(AND(ABS(C169:E169-B169:D169)&gt;0),AND(ABS(C169:E169-B169:D169)&lt;4)))))</f>
        <v>0</v>
      </c>
      <c r="M169" s="1" t="b">
        <f t="shared" si="1"/>
        <v>0</v>
      </c>
    </row>
    <row r="170" ht="15.75" customHeight="1">
      <c r="A170" s="1" t="s">
        <v>179</v>
      </c>
      <c r="B170" s="1">
        <f>IFERROR(__xludf.DUMMYFUNCTION("SPLIT(A170,"" "")"),89.0)</f>
        <v>89</v>
      </c>
      <c r="C170" s="1">
        <f>IFERROR(__xludf.DUMMYFUNCTION("""COMPUTED_VALUE"""),91.0)</f>
        <v>91</v>
      </c>
      <c r="D170" s="1">
        <f>IFERROR(__xludf.DUMMYFUNCTION("""COMPUTED_VALUE"""),84.0)</f>
        <v>84</v>
      </c>
      <c r="E170" s="1">
        <f>IFERROR(__xludf.DUMMYFUNCTION("""COMPUTED_VALUE"""),81.0)</f>
        <v>81</v>
      </c>
      <c r="F170" s="1">
        <f>IFERROR(__xludf.DUMMYFUNCTION("""COMPUTED_VALUE"""),79.0)</f>
        <v>79</v>
      </c>
      <c r="G170" s="2">
        <f>IFERROR(__xludf.DUMMYFUNCTION("""COMPUTED_VALUE"""),76.0)</f>
        <v>76</v>
      </c>
      <c r="J170" s="1" t="b">
        <f t="array" ref="J170">IF(NOT(H170=""),AND(C170:H170&gt;B170:G170),IF(NOT(G170=""),AND(C170:G170&gt;B170:F170),IF(NOT(F170=""),AND(C170:F170&gt;B170:E170),AND(C170:E170&gt;B170:D170))))</f>
        <v>0</v>
      </c>
      <c r="K170" s="1" t="b">
        <f t="array" ref="K170">IF(NOT(H170=""),AND(C170:H170&lt;B170:G170),IF(NOT(G170=""),AND(C170:G170&lt;B170:F170),IF(NOT(F170=""),AND(C170:F170&lt;B170:E170),AND(C170:E170&lt;B170:D170))))</f>
        <v>0</v>
      </c>
      <c r="L170" s="1" t="b">
        <f t="array" ref="L170">IF(NOT(H170=""),AND(AND(ABS(C170:H170-B170:G170)&gt;0),AND(ABS(C170:H170-B170:G170)&lt;4)),IF(NOT(G170=""),AND(AND(ABS(C170:G170-B170:F170)&gt;0),AND(ABS(C170:G170-B170:F170)&lt;4)),IF(NOT(F170=""),AND(AND(ABS(C170:F170-B170:E170)&gt;0),AND(ABS(C170:F170-B170:E170)&lt;4)),AND(AND(ABS(C170:E170-B170:D170)&gt;0),AND(ABS(C170:E170-B170:D170)&lt;4)))))</f>
        <v>0</v>
      </c>
      <c r="M170" s="1" t="b">
        <f t="shared" si="1"/>
        <v>0</v>
      </c>
    </row>
    <row r="171" ht="15.75" customHeight="1">
      <c r="A171" s="1" t="s">
        <v>180</v>
      </c>
      <c r="B171" s="1">
        <f>IFERROR(__xludf.DUMMYFUNCTION("SPLIT(A171,"" "")"),76.0)</f>
        <v>76</v>
      </c>
      <c r="C171" s="1">
        <f>IFERROR(__xludf.DUMMYFUNCTION("""COMPUTED_VALUE"""),79.0)</f>
        <v>79</v>
      </c>
      <c r="D171" s="1">
        <f>IFERROR(__xludf.DUMMYFUNCTION("""COMPUTED_VALUE"""),77.0)</f>
        <v>77</v>
      </c>
      <c r="E171" s="1">
        <f>IFERROR(__xludf.DUMMYFUNCTION("""COMPUTED_VALUE"""),70.0)</f>
        <v>70</v>
      </c>
      <c r="F171" s="1">
        <f>IFERROR(__xludf.DUMMYFUNCTION("""COMPUTED_VALUE"""),72.0)</f>
        <v>72</v>
      </c>
      <c r="J171" s="1" t="b">
        <f t="array" ref="J171">IF(NOT(H171=""),AND(C171:H171&gt;B171:G171),IF(NOT(G171=""),AND(C171:G171&gt;B171:F171),IF(NOT(F171=""),AND(C171:F171&gt;B171:E171),AND(C171:E171&gt;B171:D171))))</f>
        <v>0</v>
      </c>
      <c r="K171" s="1" t="b">
        <f t="array" ref="K171">IF(NOT(H171=""),AND(C171:H171&lt;B171:G171),IF(NOT(G171=""),AND(C171:G171&lt;B171:F171),IF(NOT(F171=""),AND(C171:F171&lt;B171:E171),AND(C171:E171&lt;B171:D171))))</f>
        <v>0</v>
      </c>
      <c r="L171" s="1" t="b">
        <f t="array" ref="L171">IF(NOT(H171=""),AND(AND(ABS(C171:H171-B171:G171)&gt;0),AND(ABS(C171:H171-B171:G171)&lt;4)),IF(NOT(G171=""),AND(AND(ABS(C171:G171-B171:F171)&gt;0),AND(ABS(C171:G171-B171:F171)&lt;4)),IF(NOT(F171=""),AND(AND(ABS(C171:F171-B171:E171)&gt;0),AND(ABS(C171:F171-B171:E171)&lt;4)),AND(AND(ABS(C171:E171-B171:D171)&gt;0),AND(ABS(C171:E171-B171:D171)&lt;4)))))</f>
        <v>0</v>
      </c>
      <c r="M171" s="1" t="b">
        <f t="shared" si="1"/>
        <v>0</v>
      </c>
    </row>
    <row r="172" ht="15.75" customHeight="1">
      <c r="A172" s="1" t="s">
        <v>181</v>
      </c>
      <c r="B172" s="1">
        <f>IFERROR(__xludf.DUMMYFUNCTION("SPLIT(A172,"" "")"),50.0)</f>
        <v>50</v>
      </c>
      <c r="C172" s="1">
        <f>IFERROR(__xludf.DUMMYFUNCTION("""COMPUTED_VALUE"""),51.0)</f>
        <v>51</v>
      </c>
      <c r="D172" s="1">
        <f>IFERROR(__xludf.DUMMYFUNCTION("""COMPUTED_VALUE"""),46.0)</f>
        <v>46</v>
      </c>
      <c r="E172" s="1">
        <f>IFERROR(__xludf.DUMMYFUNCTION("""COMPUTED_VALUE"""),43.0)</f>
        <v>43</v>
      </c>
      <c r="F172" s="1">
        <f>IFERROR(__xludf.DUMMYFUNCTION("""COMPUTED_VALUE"""),42.0)</f>
        <v>42</v>
      </c>
      <c r="G172" s="2">
        <f>IFERROR(__xludf.DUMMYFUNCTION("""COMPUTED_VALUE"""),42.0)</f>
        <v>42</v>
      </c>
      <c r="J172" s="1" t="b">
        <f t="array" ref="J172">IF(NOT(H172=""),AND(C172:H172&gt;B172:G172),IF(NOT(G172=""),AND(C172:G172&gt;B172:F172),IF(NOT(F172=""),AND(C172:F172&gt;B172:E172),AND(C172:E172&gt;B172:D172))))</f>
        <v>0</v>
      </c>
      <c r="K172" s="1" t="b">
        <f t="array" ref="K172">IF(NOT(H172=""),AND(C172:H172&lt;B172:G172),IF(NOT(G172=""),AND(C172:G172&lt;B172:F172),IF(NOT(F172=""),AND(C172:F172&lt;B172:E172),AND(C172:E172&lt;B172:D172))))</f>
        <v>0</v>
      </c>
      <c r="L172" s="1" t="b">
        <f t="array" ref="L172">IF(NOT(H172=""),AND(AND(ABS(C172:H172-B172:G172)&gt;0),AND(ABS(C172:H172-B172:G172)&lt;4)),IF(NOT(G172=""),AND(AND(ABS(C172:G172-B172:F172)&gt;0),AND(ABS(C172:G172-B172:F172)&lt;4)),IF(NOT(F172=""),AND(AND(ABS(C172:F172-B172:E172)&gt;0),AND(ABS(C172:F172-B172:E172)&lt;4)),AND(AND(ABS(C172:E172-B172:D172)&gt;0),AND(ABS(C172:E172-B172:D172)&lt;4)))))</f>
        <v>0</v>
      </c>
      <c r="M172" s="1" t="b">
        <f t="shared" si="1"/>
        <v>0</v>
      </c>
    </row>
    <row r="173" ht="15.75" customHeight="1">
      <c r="A173" s="1" t="s">
        <v>182</v>
      </c>
      <c r="B173" s="1">
        <f>IFERROR(__xludf.DUMMYFUNCTION("SPLIT(A173,"" "")"),40.0)</f>
        <v>40</v>
      </c>
      <c r="C173" s="1">
        <f>IFERROR(__xludf.DUMMYFUNCTION("""COMPUTED_VALUE"""),42.0)</f>
        <v>42</v>
      </c>
      <c r="D173" s="1">
        <f>IFERROR(__xludf.DUMMYFUNCTION("""COMPUTED_VALUE"""),35.0)</f>
        <v>35</v>
      </c>
      <c r="E173" s="1">
        <f>IFERROR(__xludf.DUMMYFUNCTION("""COMPUTED_VALUE"""),32.0)</f>
        <v>32</v>
      </c>
      <c r="F173" s="1">
        <f>IFERROR(__xludf.DUMMYFUNCTION("""COMPUTED_VALUE"""),29.0)</f>
        <v>29</v>
      </c>
      <c r="G173" s="1">
        <f>IFERROR(__xludf.DUMMYFUNCTION("""COMPUTED_VALUE"""),28.0)</f>
        <v>28</v>
      </c>
      <c r="H173" s="2">
        <f>IFERROR(__xludf.DUMMYFUNCTION("""COMPUTED_VALUE"""),24.0)</f>
        <v>24</v>
      </c>
      <c r="J173" s="1" t="b">
        <f t="array" ref="J173">IF(NOT(H173=""),AND(C173:H173&gt;B173:G173),IF(NOT(G173=""),AND(C173:G173&gt;B173:F173),IF(NOT(F173=""),AND(C173:F173&gt;B173:E173),AND(C173:E173&gt;B173:D173))))</f>
        <v>0</v>
      </c>
      <c r="K173" s="1" t="b">
        <f t="array" ref="K173">IF(NOT(H173=""),AND(C173:H173&lt;B173:G173),IF(NOT(G173=""),AND(C173:G173&lt;B173:F173),IF(NOT(F173=""),AND(C173:F173&lt;B173:E173),AND(C173:E173&lt;B173:D173))))</f>
        <v>0</v>
      </c>
      <c r="L173" s="1" t="b">
        <f t="array" ref="L173">IF(NOT(H173=""),AND(AND(ABS(C173:H173-B173:G173)&gt;0),AND(ABS(C173:H173-B173:G173)&lt;4)),IF(NOT(G173=""),AND(AND(ABS(C173:G173-B173:F173)&gt;0),AND(ABS(C173:G173-B173:F173)&lt;4)),IF(NOT(F173=""),AND(AND(ABS(C173:F173-B173:E173)&gt;0),AND(ABS(C173:F173-B173:E173)&lt;4)),AND(AND(ABS(C173:E173-B173:D173)&gt;0),AND(ABS(C173:E173-B173:D173)&lt;4)))))</f>
        <v>0</v>
      </c>
      <c r="M173" s="1" t="b">
        <f t="shared" si="1"/>
        <v>0</v>
      </c>
    </row>
    <row r="174" ht="15.75" customHeight="1">
      <c r="A174" s="1" t="s">
        <v>183</v>
      </c>
      <c r="B174" s="1">
        <f>IFERROR(__xludf.DUMMYFUNCTION("SPLIT(A174,"" "")"),26.0)</f>
        <v>26</v>
      </c>
      <c r="C174" s="1">
        <f>IFERROR(__xludf.DUMMYFUNCTION("""COMPUTED_VALUE"""),28.0)</f>
        <v>28</v>
      </c>
      <c r="D174" s="1">
        <f>IFERROR(__xludf.DUMMYFUNCTION("""COMPUTED_VALUE"""),26.0)</f>
        <v>26</v>
      </c>
      <c r="E174" s="1">
        <f>IFERROR(__xludf.DUMMYFUNCTION("""COMPUTED_VALUE"""),21.0)</f>
        <v>21</v>
      </c>
      <c r="F174" s="1">
        <f>IFERROR(__xludf.DUMMYFUNCTION("""COMPUTED_VALUE"""),18.0)</f>
        <v>18</v>
      </c>
      <c r="G174" s="1">
        <f>IFERROR(__xludf.DUMMYFUNCTION("""COMPUTED_VALUE"""),16.0)</f>
        <v>16</v>
      </c>
      <c r="H174" s="2">
        <f>IFERROR(__xludf.DUMMYFUNCTION("""COMPUTED_VALUE"""),9.0)</f>
        <v>9</v>
      </c>
      <c r="J174" s="1" t="b">
        <f t="array" ref="J174">IF(NOT(H174=""),AND(C174:H174&gt;B174:G174),IF(NOT(G174=""),AND(C174:G174&gt;B174:F174),IF(NOT(F174=""),AND(C174:F174&gt;B174:E174),AND(C174:E174&gt;B174:D174))))</f>
        <v>0</v>
      </c>
      <c r="K174" s="1" t="b">
        <f t="array" ref="K174">IF(NOT(H174=""),AND(C174:H174&lt;B174:G174),IF(NOT(G174=""),AND(C174:G174&lt;B174:F174),IF(NOT(F174=""),AND(C174:F174&lt;B174:E174),AND(C174:E174&lt;B174:D174))))</f>
        <v>0</v>
      </c>
      <c r="L174" s="1" t="b">
        <f t="array" ref="L174">IF(NOT(H174=""),AND(AND(ABS(C174:H174-B174:G174)&gt;0),AND(ABS(C174:H174-B174:G174)&lt;4)),IF(NOT(G174=""),AND(AND(ABS(C174:G174-B174:F174)&gt;0),AND(ABS(C174:G174-B174:F174)&lt;4)),IF(NOT(F174=""),AND(AND(ABS(C174:F174-B174:E174)&gt;0),AND(ABS(C174:F174-B174:E174)&lt;4)),AND(AND(ABS(C174:E174-B174:D174)&gt;0),AND(ABS(C174:E174-B174:D174)&lt;4)))))</f>
        <v>0</v>
      </c>
      <c r="M174" s="1" t="b">
        <f t="shared" si="1"/>
        <v>0</v>
      </c>
    </row>
    <row r="175" ht="15.75" customHeight="1">
      <c r="A175" s="1" t="s">
        <v>184</v>
      </c>
      <c r="B175" s="1">
        <f>IFERROR(__xludf.DUMMYFUNCTION("SPLIT(A175,"" "")"),11.0)</f>
        <v>11</v>
      </c>
      <c r="C175" s="1">
        <f>IFERROR(__xludf.DUMMYFUNCTION("""COMPUTED_VALUE"""),11.0)</f>
        <v>11</v>
      </c>
      <c r="D175" s="1">
        <f>IFERROR(__xludf.DUMMYFUNCTION("""COMPUTED_VALUE"""),8.0)</f>
        <v>8</v>
      </c>
      <c r="E175" s="1">
        <f>IFERROR(__xludf.DUMMYFUNCTION("""COMPUTED_VALUE"""),7.0)</f>
        <v>7</v>
      </c>
      <c r="F175" s="1">
        <f>IFERROR(__xludf.DUMMYFUNCTION("""COMPUTED_VALUE"""),6.0)</f>
        <v>6</v>
      </c>
      <c r="G175" s="2">
        <f>IFERROR(__xludf.DUMMYFUNCTION("""COMPUTED_VALUE"""),4.0)</f>
        <v>4</v>
      </c>
      <c r="J175" s="1" t="b">
        <f t="array" ref="J175">IF(NOT(H175=""),AND(C175:H175&gt;B175:G175),IF(NOT(G175=""),AND(C175:G175&gt;B175:F175),IF(NOT(F175=""),AND(C175:F175&gt;B175:E175),AND(C175:E175&gt;B175:D175))))</f>
        <v>0</v>
      </c>
      <c r="K175" s="1" t="b">
        <f t="array" ref="K175">IF(NOT(H175=""),AND(C175:H175&lt;B175:G175),IF(NOT(G175=""),AND(C175:G175&lt;B175:F175),IF(NOT(F175=""),AND(C175:F175&lt;B175:E175),AND(C175:E175&lt;B175:D175))))</f>
        <v>0</v>
      </c>
      <c r="L175" s="1" t="b">
        <f t="array" ref="L175">IF(NOT(H175=""),AND(AND(ABS(C175:H175-B175:G175)&gt;0),AND(ABS(C175:H175-B175:G175)&lt;4)),IF(NOT(G175=""),AND(AND(ABS(C175:G175-B175:F175)&gt;0),AND(ABS(C175:G175-B175:F175)&lt;4)),IF(NOT(F175=""),AND(AND(ABS(C175:F175-B175:E175)&gt;0),AND(ABS(C175:F175-B175:E175)&lt;4)),AND(AND(ABS(C175:E175-B175:D175)&gt;0),AND(ABS(C175:E175-B175:D175)&lt;4)))))</f>
        <v>0</v>
      </c>
      <c r="M175" s="1" t="b">
        <f t="shared" si="1"/>
        <v>0</v>
      </c>
    </row>
    <row r="176" ht="15.75" customHeight="1">
      <c r="A176" s="1" t="s">
        <v>185</v>
      </c>
      <c r="B176" s="1">
        <f>IFERROR(__xludf.DUMMYFUNCTION("SPLIT(A176,"" "")"),66.0)</f>
        <v>66</v>
      </c>
      <c r="C176" s="1">
        <f>IFERROR(__xludf.DUMMYFUNCTION("""COMPUTED_VALUE"""),66.0)</f>
        <v>66</v>
      </c>
      <c r="D176" s="1">
        <f>IFERROR(__xludf.DUMMYFUNCTION("""COMPUTED_VALUE"""),64.0)</f>
        <v>64</v>
      </c>
      <c r="E176" s="1">
        <f>IFERROR(__xludf.DUMMYFUNCTION("""COMPUTED_VALUE"""),61.0)</f>
        <v>61</v>
      </c>
      <c r="F176" s="1">
        <f>IFERROR(__xludf.DUMMYFUNCTION("""COMPUTED_VALUE"""),58.0)</f>
        <v>58</v>
      </c>
      <c r="G176" s="1">
        <f>IFERROR(__xludf.DUMMYFUNCTION("""COMPUTED_VALUE"""),57.0)</f>
        <v>57</v>
      </c>
      <c r="H176" s="2">
        <f>IFERROR(__xludf.DUMMYFUNCTION("""COMPUTED_VALUE"""),59.0)</f>
        <v>59</v>
      </c>
      <c r="J176" s="1" t="b">
        <f t="array" ref="J176">IF(NOT(H176=""),AND(C176:H176&gt;B176:G176),IF(NOT(G176=""),AND(C176:G176&gt;B176:F176),IF(NOT(F176=""),AND(C176:F176&gt;B176:E176),AND(C176:E176&gt;B176:D176))))</f>
        <v>0</v>
      </c>
      <c r="K176" s="1" t="b">
        <f t="array" ref="K176">IF(NOT(H176=""),AND(C176:H176&lt;B176:G176),IF(NOT(G176=""),AND(C176:G176&lt;B176:F176),IF(NOT(F176=""),AND(C176:F176&lt;B176:E176),AND(C176:E176&lt;B176:D176))))</f>
        <v>0</v>
      </c>
      <c r="L176" s="1" t="b">
        <f t="array" ref="L176">IF(NOT(H176=""),AND(AND(ABS(C176:H176-B176:G176)&gt;0),AND(ABS(C176:H176-B176:G176)&lt;4)),IF(NOT(G176=""),AND(AND(ABS(C176:G176-B176:F176)&gt;0),AND(ABS(C176:G176-B176:F176)&lt;4)),IF(NOT(F176=""),AND(AND(ABS(C176:F176-B176:E176)&gt;0),AND(ABS(C176:F176-B176:E176)&lt;4)),AND(AND(ABS(C176:E176-B176:D176)&gt;0),AND(ABS(C176:E176-B176:D176)&lt;4)))))</f>
        <v>0</v>
      </c>
      <c r="M176" s="1" t="b">
        <f t="shared" si="1"/>
        <v>0</v>
      </c>
    </row>
    <row r="177" ht="15.75" customHeight="1">
      <c r="A177" s="1" t="s">
        <v>186</v>
      </c>
      <c r="B177" s="1">
        <f>IFERROR(__xludf.DUMMYFUNCTION("SPLIT(A177,"" "")"),41.0)</f>
        <v>41</v>
      </c>
      <c r="C177" s="1">
        <f>IFERROR(__xludf.DUMMYFUNCTION("""COMPUTED_VALUE"""),41.0)</f>
        <v>41</v>
      </c>
      <c r="D177" s="1">
        <f>IFERROR(__xludf.DUMMYFUNCTION("""COMPUTED_VALUE"""),38.0)</f>
        <v>38</v>
      </c>
      <c r="E177" s="1">
        <f>IFERROR(__xludf.DUMMYFUNCTION("""COMPUTED_VALUE"""),35.0)</f>
        <v>35</v>
      </c>
      <c r="F177" s="1">
        <f>IFERROR(__xludf.DUMMYFUNCTION("""COMPUTED_VALUE"""),32.0)</f>
        <v>32</v>
      </c>
      <c r="G177" s="1">
        <f>IFERROR(__xludf.DUMMYFUNCTION("""COMPUTED_VALUE"""),29.0)</f>
        <v>29</v>
      </c>
      <c r="H177" s="2">
        <f>IFERROR(__xludf.DUMMYFUNCTION("""COMPUTED_VALUE"""),29.0)</f>
        <v>29</v>
      </c>
      <c r="J177" s="1" t="b">
        <f t="array" ref="J177">IF(NOT(H177=""),AND(C177:H177&gt;B177:G177),IF(NOT(G177=""),AND(C177:G177&gt;B177:F177),IF(NOT(F177=""),AND(C177:F177&gt;B177:E177),AND(C177:E177&gt;B177:D177))))</f>
        <v>0</v>
      </c>
      <c r="K177" s="1" t="b">
        <f t="array" ref="K177">IF(NOT(H177=""),AND(C177:H177&lt;B177:G177),IF(NOT(G177=""),AND(C177:G177&lt;B177:F177),IF(NOT(F177=""),AND(C177:F177&lt;B177:E177),AND(C177:E177&lt;B177:D177))))</f>
        <v>0</v>
      </c>
      <c r="L177" s="1" t="b">
        <f t="array" ref="L177">IF(NOT(H177=""),AND(AND(ABS(C177:H177-B177:G177)&gt;0),AND(ABS(C177:H177-B177:G177)&lt;4)),IF(NOT(G177=""),AND(AND(ABS(C177:G177-B177:F177)&gt;0),AND(ABS(C177:G177-B177:F177)&lt;4)),IF(NOT(F177=""),AND(AND(ABS(C177:F177-B177:E177)&gt;0),AND(ABS(C177:F177-B177:E177)&lt;4)),AND(AND(ABS(C177:E177-B177:D177)&gt;0),AND(ABS(C177:E177-B177:D177)&lt;4)))))</f>
        <v>0</v>
      </c>
      <c r="M177" s="1" t="b">
        <f t="shared" si="1"/>
        <v>0</v>
      </c>
    </row>
    <row r="178" ht="15.75" customHeight="1">
      <c r="A178" s="1" t="s">
        <v>187</v>
      </c>
      <c r="B178" s="1">
        <f>IFERROR(__xludf.DUMMYFUNCTION("SPLIT(A178,"" "")"),52.0)</f>
        <v>52</v>
      </c>
      <c r="C178" s="1">
        <f>IFERROR(__xludf.DUMMYFUNCTION("""COMPUTED_VALUE"""),52.0)</f>
        <v>52</v>
      </c>
      <c r="D178" s="1">
        <f>IFERROR(__xludf.DUMMYFUNCTION("""COMPUTED_VALUE"""),50.0)</f>
        <v>50</v>
      </c>
      <c r="E178" s="1">
        <f>IFERROR(__xludf.DUMMYFUNCTION("""COMPUTED_VALUE"""),47.0)</f>
        <v>47</v>
      </c>
      <c r="F178" s="1">
        <f>IFERROR(__xludf.DUMMYFUNCTION("""COMPUTED_VALUE"""),45.0)</f>
        <v>45</v>
      </c>
      <c r="G178" s="1">
        <f>IFERROR(__xludf.DUMMYFUNCTION("""COMPUTED_VALUE"""),42.0)</f>
        <v>42</v>
      </c>
      <c r="H178" s="1">
        <f>IFERROR(__xludf.DUMMYFUNCTION("""COMPUTED_VALUE"""),39.0)</f>
        <v>39</v>
      </c>
      <c r="I178" s="1">
        <f>IFERROR(__xludf.DUMMYFUNCTION("""COMPUTED_VALUE"""),35.0)</f>
        <v>35</v>
      </c>
      <c r="J178" s="1" t="b">
        <f t="array" ref="J178">IF(NOT(H178=""),AND(C178:H178&gt;B178:G178),IF(NOT(G178=""),AND(C178:G178&gt;B178:F178),IF(NOT(F178=""),AND(C178:F178&gt;B178:E178),AND(C178:E178&gt;B178:D178))))</f>
        <v>0</v>
      </c>
      <c r="K178" s="1" t="b">
        <f t="array" ref="K178">IF(NOT(H178=""),AND(C178:H178&lt;B178:G178),IF(NOT(G178=""),AND(C178:G178&lt;B178:F178),IF(NOT(F178=""),AND(C178:F178&lt;B178:E178),AND(C178:E178&lt;B178:D178))))</f>
        <v>0</v>
      </c>
      <c r="L178" s="1" t="b">
        <f t="array" ref="L178">IF(NOT(H178=""),AND(AND(ABS(C178:H178-B178:G178)&gt;0),AND(ABS(C178:H178-B178:G178)&lt;4)),IF(NOT(G178=""),AND(AND(ABS(C178:G178-B178:F178)&gt;0),AND(ABS(C178:G178-B178:F178)&lt;4)),IF(NOT(F178=""),AND(AND(ABS(C178:F178-B178:E178)&gt;0),AND(ABS(C178:F178-B178:E178)&lt;4)),AND(AND(ABS(C178:E178-B178:D178)&gt;0),AND(ABS(C178:E178-B178:D178)&lt;4)))))</f>
        <v>0</v>
      </c>
      <c r="M178" s="1" t="b">
        <f t="shared" si="1"/>
        <v>0</v>
      </c>
    </row>
    <row r="179" ht="15.75" customHeight="1">
      <c r="A179" s="1" t="s">
        <v>188</v>
      </c>
      <c r="B179" s="1">
        <f>IFERROR(__xludf.DUMMYFUNCTION("SPLIT(A179,"" "")"),26.0)</f>
        <v>26</v>
      </c>
      <c r="C179" s="1">
        <f>IFERROR(__xludf.DUMMYFUNCTION("""COMPUTED_VALUE"""),26.0)</f>
        <v>26</v>
      </c>
      <c r="D179" s="1">
        <f>IFERROR(__xludf.DUMMYFUNCTION("""COMPUTED_VALUE"""),24.0)</f>
        <v>24</v>
      </c>
      <c r="E179" s="1">
        <f>IFERROR(__xludf.DUMMYFUNCTION("""COMPUTED_VALUE"""),21.0)</f>
        <v>21</v>
      </c>
      <c r="F179" s="1">
        <f>IFERROR(__xludf.DUMMYFUNCTION("""COMPUTED_VALUE"""),18.0)</f>
        <v>18</v>
      </c>
      <c r="G179" s="1">
        <f>IFERROR(__xludf.DUMMYFUNCTION("""COMPUTED_VALUE"""),15.0)</f>
        <v>15</v>
      </c>
      <c r="H179" s="1">
        <f>IFERROR(__xludf.DUMMYFUNCTION("""COMPUTED_VALUE"""),14.0)</f>
        <v>14</v>
      </c>
      <c r="I179" s="1">
        <f>IFERROR(__xludf.DUMMYFUNCTION("""COMPUTED_VALUE"""),7.0)</f>
        <v>7</v>
      </c>
      <c r="J179" s="1" t="b">
        <f t="array" ref="J179">IF(NOT(H179=""),AND(C179:H179&gt;B179:G179),IF(NOT(G179=""),AND(C179:G179&gt;B179:F179),IF(NOT(F179=""),AND(C179:F179&gt;B179:E179),AND(C179:E179&gt;B179:D179))))</f>
        <v>0</v>
      </c>
      <c r="K179" s="1" t="b">
        <f t="array" ref="K179">IF(NOT(H179=""),AND(C179:H179&lt;B179:G179),IF(NOT(G179=""),AND(C179:G179&lt;B179:F179),IF(NOT(F179=""),AND(C179:F179&lt;B179:E179),AND(C179:E179&lt;B179:D179))))</f>
        <v>0</v>
      </c>
      <c r="L179" s="1" t="b">
        <f t="array" ref="L179">IF(NOT(H179=""),AND(AND(ABS(C179:H179-B179:G179)&gt;0),AND(ABS(C179:H179-B179:G179)&lt;4)),IF(NOT(G179=""),AND(AND(ABS(C179:G179-B179:F179)&gt;0),AND(ABS(C179:G179-B179:F179)&lt;4)),IF(NOT(F179=""),AND(AND(ABS(C179:F179-B179:E179)&gt;0),AND(ABS(C179:F179-B179:E179)&lt;4)),AND(AND(ABS(C179:E179-B179:D179)&gt;0),AND(ABS(C179:E179-B179:D179)&lt;4)))))</f>
        <v>0</v>
      </c>
      <c r="M179" s="1" t="b">
        <f t="shared" si="1"/>
        <v>0</v>
      </c>
    </row>
    <row r="180" ht="15.75" customHeight="1">
      <c r="A180" s="1" t="s">
        <v>189</v>
      </c>
      <c r="B180" s="1">
        <f>IFERROR(__xludf.DUMMYFUNCTION("SPLIT(A180,"" "")"),74.0)</f>
        <v>74</v>
      </c>
      <c r="C180" s="1">
        <f>IFERROR(__xludf.DUMMYFUNCTION("""COMPUTED_VALUE"""),74.0)</f>
        <v>74</v>
      </c>
      <c r="D180" s="1">
        <f>IFERROR(__xludf.DUMMYFUNCTION("""COMPUTED_VALUE"""),75.0)</f>
        <v>75</v>
      </c>
      <c r="E180" s="1">
        <f>IFERROR(__xludf.DUMMYFUNCTION("""COMPUTED_VALUE"""),72.0)</f>
        <v>72</v>
      </c>
      <c r="F180" s="1">
        <f>IFERROR(__xludf.DUMMYFUNCTION("""COMPUTED_VALUE"""),70.0)</f>
        <v>70</v>
      </c>
      <c r="G180" s="1">
        <f>IFERROR(__xludf.DUMMYFUNCTION("""COMPUTED_VALUE"""),67.0)</f>
        <v>67</v>
      </c>
      <c r="H180" s="2">
        <f>IFERROR(__xludf.DUMMYFUNCTION("""COMPUTED_VALUE"""),64.0)</f>
        <v>64</v>
      </c>
      <c r="J180" s="1" t="b">
        <f t="array" ref="J180">IF(NOT(H180=""),AND(C180:H180&gt;B180:G180),IF(NOT(G180=""),AND(C180:G180&gt;B180:F180),IF(NOT(F180=""),AND(C180:F180&gt;B180:E180),AND(C180:E180&gt;B180:D180))))</f>
        <v>0</v>
      </c>
      <c r="K180" s="1" t="b">
        <f t="array" ref="K180">IF(NOT(H180=""),AND(C180:H180&lt;B180:G180),IF(NOT(G180=""),AND(C180:G180&lt;B180:F180),IF(NOT(F180=""),AND(C180:F180&lt;B180:E180),AND(C180:E180&lt;B180:D180))))</f>
        <v>0</v>
      </c>
      <c r="L180" s="1" t="b">
        <f t="array" ref="L180">IF(NOT(H180=""),AND(AND(ABS(C180:H180-B180:G180)&gt;0),AND(ABS(C180:H180-B180:G180)&lt;4)),IF(NOT(G180=""),AND(AND(ABS(C180:G180-B180:F180)&gt;0),AND(ABS(C180:G180-B180:F180)&lt;4)),IF(NOT(F180=""),AND(AND(ABS(C180:F180-B180:E180)&gt;0),AND(ABS(C180:F180-B180:E180)&lt;4)),AND(AND(ABS(C180:E180-B180:D180)&gt;0),AND(ABS(C180:E180-B180:D180)&lt;4)))))</f>
        <v>0</v>
      </c>
      <c r="M180" s="1" t="b">
        <f t="shared" si="1"/>
        <v>0</v>
      </c>
    </row>
    <row r="181" ht="15.75" customHeight="1">
      <c r="A181" s="1" t="s">
        <v>190</v>
      </c>
      <c r="B181" s="1">
        <f>IFERROR(__xludf.DUMMYFUNCTION("SPLIT(A181,"" "")"),46.0)</f>
        <v>46</v>
      </c>
      <c r="C181" s="1">
        <f>IFERROR(__xludf.DUMMYFUNCTION("""COMPUTED_VALUE"""),46.0)</f>
        <v>46</v>
      </c>
      <c r="D181" s="1">
        <f>IFERROR(__xludf.DUMMYFUNCTION("""COMPUTED_VALUE"""),47.0)</f>
        <v>47</v>
      </c>
      <c r="E181" s="1">
        <f>IFERROR(__xludf.DUMMYFUNCTION("""COMPUTED_VALUE"""),46.0)</f>
        <v>46</v>
      </c>
      <c r="F181" s="1">
        <f>IFERROR(__xludf.DUMMYFUNCTION("""COMPUTED_VALUE"""),48.0)</f>
        <v>48</v>
      </c>
      <c r="J181" s="1" t="b">
        <f t="array" ref="J181">IF(NOT(H181=""),AND(C181:H181&gt;B181:G181),IF(NOT(G181=""),AND(C181:G181&gt;B181:F181),IF(NOT(F181=""),AND(C181:F181&gt;B181:E181),AND(C181:E181&gt;B181:D181))))</f>
        <v>0</v>
      </c>
      <c r="K181" s="1" t="b">
        <f t="array" ref="K181">IF(NOT(H181=""),AND(C181:H181&lt;B181:G181),IF(NOT(G181=""),AND(C181:G181&lt;B181:F181),IF(NOT(F181=""),AND(C181:F181&lt;B181:E181),AND(C181:E181&lt;B181:D181))))</f>
        <v>0</v>
      </c>
      <c r="L181" s="1" t="b">
        <f t="array" ref="L181">IF(NOT(H181=""),AND(AND(ABS(C181:H181-B181:G181)&gt;0),AND(ABS(C181:H181-B181:G181)&lt;4)),IF(NOT(G181=""),AND(AND(ABS(C181:G181-B181:F181)&gt;0),AND(ABS(C181:G181-B181:F181)&lt;4)),IF(NOT(F181=""),AND(AND(ABS(C181:F181-B181:E181)&gt;0),AND(ABS(C181:F181-B181:E181)&lt;4)),AND(AND(ABS(C181:E181-B181:D181)&gt;0),AND(ABS(C181:E181-B181:D181)&lt;4)))))</f>
        <v>0</v>
      </c>
      <c r="M181" s="1" t="b">
        <f t="shared" si="1"/>
        <v>0</v>
      </c>
    </row>
    <row r="182" ht="15.75" customHeight="1">
      <c r="A182" s="1" t="s">
        <v>191</v>
      </c>
      <c r="B182" s="1">
        <f>IFERROR(__xludf.DUMMYFUNCTION("SPLIT(A182,"" "")"),81.0)</f>
        <v>81</v>
      </c>
      <c r="C182" s="1">
        <f>IFERROR(__xludf.DUMMYFUNCTION("""COMPUTED_VALUE"""),81.0)</f>
        <v>81</v>
      </c>
      <c r="D182" s="1">
        <f>IFERROR(__xludf.DUMMYFUNCTION("""COMPUTED_VALUE"""),79.0)</f>
        <v>79</v>
      </c>
      <c r="E182" s="1">
        <f>IFERROR(__xludf.DUMMYFUNCTION("""COMPUTED_VALUE"""),77.0)</f>
        <v>77</v>
      </c>
      <c r="F182" s="1">
        <f>IFERROR(__xludf.DUMMYFUNCTION("""COMPUTED_VALUE"""),78.0)</f>
        <v>78</v>
      </c>
      <c r="G182" s="2">
        <f>IFERROR(__xludf.DUMMYFUNCTION("""COMPUTED_VALUE"""),78.0)</f>
        <v>78</v>
      </c>
      <c r="J182" s="1" t="b">
        <f t="array" ref="J182">IF(NOT(H182=""),AND(C182:H182&gt;B182:G182),IF(NOT(G182=""),AND(C182:G182&gt;B182:F182),IF(NOT(F182=""),AND(C182:F182&gt;B182:E182),AND(C182:E182&gt;B182:D182))))</f>
        <v>0</v>
      </c>
      <c r="K182" s="1" t="b">
        <f t="array" ref="K182">IF(NOT(H182=""),AND(C182:H182&lt;B182:G182),IF(NOT(G182=""),AND(C182:G182&lt;B182:F182),IF(NOT(F182=""),AND(C182:F182&lt;B182:E182),AND(C182:E182&lt;B182:D182))))</f>
        <v>0</v>
      </c>
      <c r="L182" s="1" t="b">
        <f t="array" ref="L182">IF(NOT(H182=""),AND(AND(ABS(C182:H182-B182:G182)&gt;0),AND(ABS(C182:H182-B182:G182)&lt;4)),IF(NOT(G182=""),AND(AND(ABS(C182:G182-B182:F182)&gt;0),AND(ABS(C182:G182-B182:F182)&lt;4)),IF(NOT(F182=""),AND(AND(ABS(C182:F182-B182:E182)&gt;0),AND(ABS(C182:F182-B182:E182)&lt;4)),AND(AND(ABS(C182:E182-B182:D182)&gt;0),AND(ABS(C182:E182-B182:D182)&lt;4)))))</f>
        <v>0</v>
      </c>
      <c r="M182" s="1" t="b">
        <f t="shared" si="1"/>
        <v>0</v>
      </c>
    </row>
    <row r="183" ht="15.75" customHeight="1">
      <c r="A183" s="1" t="s">
        <v>192</v>
      </c>
      <c r="B183" s="1">
        <f>IFERROR(__xludf.DUMMYFUNCTION("SPLIT(A183,"" "")"),37.0)</f>
        <v>37</v>
      </c>
      <c r="C183" s="1">
        <f>IFERROR(__xludf.DUMMYFUNCTION("""COMPUTED_VALUE"""),37.0)</f>
        <v>37</v>
      </c>
      <c r="D183" s="1">
        <f>IFERROR(__xludf.DUMMYFUNCTION("""COMPUTED_VALUE"""),38.0)</f>
        <v>38</v>
      </c>
      <c r="E183" s="1">
        <f>IFERROR(__xludf.DUMMYFUNCTION("""COMPUTED_VALUE"""),35.0)</f>
        <v>35</v>
      </c>
      <c r="F183" s="1">
        <f>IFERROR(__xludf.DUMMYFUNCTION("""COMPUTED_VALUE"""),31.0)</f>
        <v>31</v>
      </c>
      <c r="J183" s="1" t="b">
        <f t="array" ref="J183">IF(NOT(H183=""),AND(C183:H183&gt;B183:G183),IF(NOT(G183=""),AND(C183:G183&gt;B183:F183),IF(NOT(F183=""),AND(C183:F183&gt;B183:E183),AND(C183:E183&gt;B183:D183))))</f>
        <v>0</v>
      </c>
      <c r="K183" s="1" t="b">
        <f t="array" ref="K183">IF(NOT(H183=""),AND(C183:H183&lt;B183:G183),IF(NOT(G183=""),AND(C183:G183&lt;B183:F183),IF(NOT(F183=""),AND(C183:F183&lt;B183:E183),AND(C183:E183&lt;B183:D183))))</f>
        <v>0</v>
      </c>
      <c r="L183" s="1" t="b">
        <f t="array" ref="L183">IF(NOT(H183=""),AND(AND(ABS(C183:H183-B183:G183)&gt;0),AND(ABS(C183:H183-B183:G183)&lt;4)),IF(NOT(G183=""),AND(AND(ABS(C183:G183-B183:F183)&gt;0),AND(ABS(C183:G183-B183:F183)&lt;4)),IF(NOT(F183=""),AND(AND(ABS(C183:F183-B183:E183)&gt;0),AND(ABS(C183:F183-B183:E183)&lt;4)),AND(AND(ABS(C183:E183-B183:D183)&gt;0),AND(ABS(C183:E183-B183:D183)&lt;4)))))</f>
        <v>0</v>
      </c>
      <c r="M183" s="1" t="b">
        <f t="shared" si="1"/>
        <v>0</v>
      </c>
    </row>
    <row r="184" ht="15.75" customHeight="1">
      <c r="A184" s="1" t="s">
        <v>193</v>
      </c>
      <c r="B184" s="1">
        <f>IFERROR(__xludf.DUMMYFUNCTION("SPLIT(A184,"" "")"),20.0)</f>
        <v>20</v>
      </c>
      <c r="C184" s="1">
        <f>IFERROR(__xludf.DUMMYFUNCTION("""COMPUTED_VALUE"""),20.0)</f>
        <v>20</v>
      </c>
      <c r="D184" s="1">
        <f>IFERROR(__xludf.DUMMYFUNCTION("""COMPUTED_VALUE"""),18.0)</f>
        <v>18</v>
      </c>
      <c r="E184" s="1">
        <f>IFERROR(__xludf.DUMMYFUNCTION("""COMPUTED_VALUE"""),20.0)</f>
        <v>20</v>
      </c>
      <c r="F184" s="1">
        <f>IFERROR(__xludf.DUMMYFUNCTION("""COMPUTED_VALUE"""),14.0)</f>
        <v>14</v>
      </c>
      <c r="J184" s="1" t="b">
        <f t="array" ref="J184">IF(NOT(H184=""),AND(C184:H184&gt;B184:G184),IF(NOT(G184=""),AND(C184:G184&gt;B184:F184),IF(NOT(F184=""),AND(C184:F184&gt;B184:E184),AND(C184:E184&gt;B184:D184))))</f>
        <v>0</v>
      </c>
      <c r="K184" s="1" t="b">
        <f t="array" ref="K184">IF(NOT(H184=""),AND(C184:H184&lt;B184:G184),IF(NOT(G184=""),AND(C184:G184&lt;B184:F184),IF(NOT(F184=""),AND(C184:F184&lt;B184:E184),AND(C184:E184&lt;B184:D184))))</f>
        <v>0</v>
      </c>
      <c r="L184" s="1" t="b">
        <f t="array" ref="L184">IF(NOT(H184=""),AND(AND(ABS(C184:H184-B184:G184)&gt;0),AND(ABS(C184:H184-B184:G184)&lt;4)),IF(NOT(G184=""),AND(AND(ABS(C184:G184-B184:F184)&gt;0),AND(ABS(C184:G184-B184:F184)&lt;4)),IF(NOT(F184=""),AND(AND(ABS(C184:F184-B184:E184)&gt;0),AND(ABS(C184:F184-B184:E184)&lt;4)),AND(AND(ABS(C184:E184-B184:D184)&gt;0),AND(ABS(C184:E184-B184:D184)&lt;4)))))</f>
        <v>0</v>
      </c>
      <c r="M184" s="1" t="b">
        <f t="shared" si="1"/>
        <v>0</v>
      </c>
    </row>
    <row r="185" ht="15.75" customHeight="1">
      <c r="A185" s="1" t="s">
        <v>194</v>
      </c>
      <c r="B185" s="1">
        <f>IFERROR(__xludf.DUMMYFUNCTION("SPLIT(A185,"" "")"),21.0)</f>
        <v>21</v>
      </c>
      <c r="C185" s="1">
        <f>IFERROR(__xludf.DUMMYFUNCTION("""COMPUTED_VALUE"""),21.0)</f>
        <v>21</v>
      </c>
      <c r="D185" s="1">
        <f>IFERROR(__xludf.DUMMYFUNCTION("""COMPUTED_VALUE"""),20.0)</f>
        <v>20</v>
      </c>
      <c r="E185" s="1">
        <f>IFERROR(__xludf.DUMMYFUNCTION("""COMPUTED_VALUE"""),18.0)</f>
        <v>18</v>
      </c>
      <c r="F185" s="1">
        <f>IFERROR(__xludf.DUMMYFUNCTION("""COMPUTED_VALUE"""),18.0)</f>
        <v>18</v>
      </c>
      <c r="G185" s="1">
        <f>IFERROR(__xludf.DUMMYFUNCTION("""COMPUTED_VALUE"""),17.0)</f>
        <v>17</v>
      </c>
      <c r="H185" s="2">
        <f>IFERROR(__xludf.DUMMYFUNCTION("""COMPUTED_VALUE"""),14.0)</f>
        <v>14</v>
      </c>
      <c r="J185" s="1" t="b">
        <f t="array" ref="J185">IF(NOT(H185=""),AND(C185:H185&gt;B185:G185),IF(NOT(G185=""),AND(C185:G185&gt;B185:F185),IF(NOT(F185=""),AND(C185:F185&gt;B185:E185),AND(C185:E185&gt;B185:D185))))</f>
        <v>0</v>
      </c>
      <c r="K185" s="1" t="b">
        <f t="array" ref="K185">IF(NOT(H185=""),AND(C185:H185&lt;B185:G185),IF(NOT(G185=""),AND(C185:G185&lt;B185:F185),IF(NOT(F185=""),AND(C185:F185&lt;B185:E185),AND(C185:E185&lt;B185:D185))))</f>
        <v>0</v>
      </c>
      <c r="L185" s="1" t="b">
        <f t="array" ref="L185">IF(NOT(H185=""),AND(AND(ABS(C185:H185-B185:G185)&gt;0),AND(ABS(C185:H185-B185:G185)&lt;4)),IF(NOT(G185=""),AND(AND(ABS(C185:G185-B185:F185)&gt;0),AND(ABS(C185:G185-B185:F185)&lt;4)),IF(NOT(F185=""),AND(AND(ABS(C185:F185-B185:E185)&gt;0),AND(ABS(C185:F185-B185:E185)&lt;4)),AND(AND(ABS(C185:E185-B185:D185)&gt;0),AND(ABS(C185:E185-B185:D185)&lt;4)))))</f>
        <v>0</v>
      </c>
      <c r="M185" s="1" t="b">
        <f t="shared" si="1"/>
        <v>0</v>
      </c>
    </row>
    <row r="186" ht="15.75" customHeight="1">
      <c r="A186" s="1" t="s">
        <v>195</v>
      </c>
      <c r="B186" s="1">
        <f>IFERROR(__xludf.DUMMYFUNCTION("SPLIT(A186,"" "")"),45.0)</f>
        <v>45</v>
      </c>
      <c r="C186" s="1">
        <f>IFERROR(__xludf.DUMMYFUNCTION("""COMPUTED_VALUE"""),45.0)</f>
        <v>45</v>
      </c>
      <c r="D186" s="1">
        <f>IFERROR(__xludf.DUMMYFUNCTION("""COMPUTED_VALUE"""),42.0)</f>
        <v>42</v>
      </c>
      <c r="E186" s="1">
        <f>IFERROR(__xludf.DUMMYFUNCTION("""COMPUTED_VALUE"""),40.0)</f>
        <v>40</v>
      </c>
      <c r="F186" s="1">
        <f>IFERROR(__xludf.DUMMYFUNCTION("""COMPUTED_VALUE"""),40.0)</f>
        <v>40</v>
      </c>
      <c r="G186" s="1">
        <f>IFERROR(__xludf.DUMMYFUNCTION("""COMPUTED_VALUE"""),37.0)</f>
        <v>37</v>
      </c>
      <c r="H186" s="1">
        <f>IFERROR(__xludf.DUMMYFUNCTION("""COMPUTED_VALUE"""),34.0)</f>
        <v>34</v>
      </c>
      <c r="I186" s="1">
        <f>IFERROR(__xludf.DUMMYFUNCTION("""COMPUTED_VALUE"""),37.0)</f>
        <v>37</v>
      </c>
      <c r="J186" s="1" t="b">
        <f t="array" ref="J186">IF(NOT(H186=""),AND(C186:H186&gt;B186:G186),IF(NOT(G186=""),AND(C186:G186&gt;B186:F186),IF(NOT(F186=""),AND(C186:F186&gt;B186:E186),AND(C186:E186&gt;B186:D186))))</f>
        <v>0</v>
      </c>
      <c r="K186" s="1" t="b">
        <f t="array" ref="K186">IF(NOT(H186=""),AND(C186:H186&lt;B186:G186),IF(NOT(G186=""),AND(C186:G186&lt;B186:F186),IF(NOT(F186=""),AND(C186:F186&lt;B186:E186),AND(C186:E186&lt;B186:D186))))</f>
        <v>0</v>
      </c>
      <c r="L186" s="1" t="b">
        <f t="array" ref="L186">IF(NOT(H186=""),AND(AND(ABS(C186:H186-B186:G186)&gt;0),AND(ABS(C186:H186-B186:G186)&lt;4)),IF(NOT(G186=""),AND(AND(ABS(C186:G186-B186:F186)&gt;0),AND(ABS(C186:G186-B186:F186)&lt;4)),IF(NOT(F186=""),AND(AND(ABS(C186:F186-B186:E186)&gt;0),AND(ABS(C186:F186-B186:E186)&lt;4)),AND(AND(ABS(C186:E186-B186:D186)&gt;0),AND(ABS(C186:E186-B186:D186)&lt;4)))))</f>
        <v>0</v>
      </c>
      <c r="M186" s="1" t="b">
        <f t="shared" si="1"/>
        <v>0</v>
      </c>
    </row>
    <row r="187" ht="15.75" customHeight="1">
      <c r="A187" s="1" t="s">
        <v>196</v>
      </c>
      <c r="B187" s="1">
        <f>IFERROR(__xludf.DUMMYFUNCTION("SPLIT(A187,"" "")"),63.0)</f>
        <v>63</v>
      </c>
      <c r="C187" s="1">
        <f>IFERROR(__xludf.DUMMYFUNCTION("""COMPUTED_VALUE"""),63.0)</f>
        <v>63</v>
      </c>
      <c r="D187" s="1">
        <f>IFERROR(__xludf.DUMMYFUNCTION("""COMPUTED_VALUE"""),63.0)</f>
        <v>63</v>
      </c>
      <c r="E187" s="1">
        <f>IFERROR(__xludf.DUMMYFUNCTION("""COMPUTED_VALUE"""),61.0)</f>
        <v>61</v>
      </c>
      <c r="F187" s="1">
        <f>IFERROR(__xludf.DUMMYFUNCTION("""COMPUTED_VALUE"""),61.0)</f>
        <v>61</v>
      </c>
      <c r="J187" s="1" t="b">
        <f t="array" ref="J187">IF(NOT(H187=""),AND(C187:H187&gt;B187:G187),IF(NOT(G187=""),AND(C187:G187&gt;B187:F187),IF(NOT(F187=""),AND(C187:F187&gt;B187:E187),AND(C187:E187&gt;B187:D187))))</f>
        <v>0</v>
      </c>
      <c r="K187" s="1" t="b">
        <f t="array" ref="K187">IF(NOT(H187=""),AND(C187:H187&lt;B187:G187),IF(NOT(G187=""),AND(C187:G187&lt;B187:F187),IF(NOT(F187=""),AND(C187:F187&lt;B187:E187),AND(C187:E187&lt;B187:D187))))</f>
        <v>0</v>
      </c>
      <c r="L187" s="1" t="b">
        <f t="array" ref="L187">IF(NOT(H187=""),AND(AND(ABS(C187:H187-B187:G187)&gt;0),AND(ABS(C187:H187-B187:G187)&lt;4)),IF(NOT(G187=""),AND(AND(ABS(C187:G187-B187:F187)&gt;0),AND(ABS(C187:G187-B187:F187)&lt;4)),IF(NOT(F187=""),AND(AND(ABS(C187:F187-B187:E187)&gt;0),AND(ABS(C187:F187-B187:E187)&lt;4)),AND(AND(ABS(C187:E187-B187:D187)&gt;0),AND(ABS(C187:E187-B187:D187)&lt;4)))))</f>
        <v>0</v>
      </c>
      <c r="M187" s="1" t="b">
        <f t="shared" si="1"/>
        <v>0</v>
      </c>
    </row>
    <row r="188" ht="15.75" customHeight="1">
      <c r="A188" s="1" t="s">
        <v>197</v>
      </c>
      <c r="B188" s="1">
        <f>IFERROR(__xludf.DUMMYFUNCTION("SPLIT(A188,"" "")"),82.0)</f>
        <v>82</v>
      </c>
      <c r="C188" s="1">
        <f>IFERROR(__xludf.DUMMYFUNCTION("""COMPUTED_VALUE"""),82.0)</f>
        <v>82</v>
      </c>
      <c r="D188" s="1">
        <f>IFERROR(__xludf.DUMMYFUNCTION("""COMPUTED_VALUE"""),81.0)</f>
        <v>81</v>
      </c>
      <c r="E188" s="1">
        <f>IFERROR(__xludf.DUMMYFUNCTION("""COMPUTED_VALUE"""),79.0)</f>
        <v>79</v>
      </c>
      <c r="F188" s="1">
        <f>IFERROR(__xludf.DUMMYFUNCTION("""COMPUTED_VALUE"""),79.0)</f>
        <v>79</v>
      </c>
      <c r="G188" s="2">
        <f>IFERROR(__xludf.DUMMYFUNCTION("""COMPUTED_VALUE"""),75.0)</f>
        <v>75</v>
      </c>
      <c r="J188" s="1" t="b">
        <f t="array" ref="J188">IF(NOT(H188=""),AND(C188:H188&gt;B188:G188),IF(NOT(G188=""),AND(C188:G188&gt;B188:F188),IF(NOT(F188=""),AND(C188:F188&gt;B188:E188),AND(C188:E188&gt;B188:D188))))</f>
        <v>0</v>
      </c>
      <c r="K188" s="1" t="b">
        <f t="array" ref="K188">IF(NOT(H188=""),AND(C188:H188&lt;B188:G188),IF(NOT(G188=""),AND(C188:G188&lt;B188:F188),IF(NOT(F188=""),AND(C188:F188&lt;B188:E188),AND(C188:E188&lt;B188:D188))))</f>
        <v>0</v>
      </c>
      <c r="L188" s="1" t="b">
        <f t="array" ref="L188">IF(NOT(H188=""),AND(AND(ABS(C188:H188-B188:G188)&gt;0),AND(ABS(C188:H188-B188:G188)&lt;4)),IF(NOT(G188=""),AND(AND(ABS(C188:G188-B188:F188)&gt;0),AND(ABS(C188:G188-B188:F188)&lt;4)),IF(NOT(F188=""),AND(AND(ABS(C188:F188-B188:E188)&gt;0),AND(ABS(C188:F188-B188:E188)&lt;4)),AND(AND(ABS(C188:E188-B188:D188)&gt;0),AND(ABS(C188:E188-B188:D188)&lt;4)))))</f>
        <v>0</v>
      </c>
      <c r="M188" s="1" t="b">
        <f t="shared" si="1"/>
        <v>0</v>
      </c>
    </row>
    <row r="189" ht="15.75" customHeight="1">
      <c r="A189" s="1" t="s">
        <v>198</v>
      </c>
      <c r="B189" s="1">
        <f>IFERROR(__xludf.DUMMYFUNCTION("SPLIT(A189,"" "")"),81.0)</f>
        <v>81</v>
      </c>
      <c r="C189" s="1">
        <f>IFERROR(__xludf.DUMMYFUNCTION("""COMPUTED_VALUE"""),81.0)</f>
        <v>81</v>
      </c>
      <c r="D189" s="1">
        <f>IFERROR(__xludf.DUMMYFUNCTION("""COMPUTED_VALUE"""),78.0)</f>
        <v>78</v>
      </c>
      <c r="E189" s="1">
        <f>IFERROR(__xludf.DUMMYFUNCTION("""COMPUTED_VALUE"""),77.0)</f>
        <v>77</v>
      </c>
      <c r="F189" s="1">
        <f>IFERROR(__xludf.DUMMYFUNCTION("""COMPUTED_VALUE"""),76.0)</f>
        <v>76</v>
      </c>
      <c r="G189" s="1">
        <f>IFERROR(__xludf.DUMMYFUNCTION("""COMPUTED_VALUE"""),75.0)</f>
        <v>75</v>
      </c>
      <c r="H189" s="1">
        <f>IFERROR(__xludf.DUMMYFUNCTION("""COMPUTED_VALUE"""),75.0)</f>
        <v>75</v>
      </c>
      <c r="I189" s="1">
        <f>IFERROR(__xludf.DUMMYFUNCTION("""COMPUTED_VALUE"""),70.0)</f>
        <v>70</v>
      </c>
      <c r="J189" s="1" t="b">
        <f t="array" ref="J189">IF(NOT(H189=""),AND(C189:H189&gt;B189:G189),IF(NOT(G189=""),AND(C189:G189&gt;B189:F189),IF(NOT(F189=""),AND(C189:F189&gt;B189:E189),AND(C189:E189&gt;B189:D189))))</f>
        <v>0</v>
      </c>
      <c r="K189" s="1" t="b">
        <f t="array" ref="K189">IF(NOT(H189=""),AND(C189:H189&lt;B189:G189),IF(NOT(G189=""),AND(C189:G189&lt;B189:F189),IF(NOT(F189=""),AND(C189:F189&lt;B189:E189),AND(C189:E189&lt;B189:D189))))</f>
        <v>0</v>
      </c>
      <c r="L189" s="1" t="b">
        <f t="array" ref="L189">IF(NOT(H189=""),AND(AND(ABS(C189:H189-B189:G189)&gt;0),AND(ABS(C189:H189-B189:G189)&lt;4)),IF(NOT(G189=""),AND(AND(ABS(C189:G189-B189:F189)&gt;0),AND(ABS(C189:G189-B189:F189)&lt;4)),IF(NOT(F189=""),AND(AND(ABS(C189:F189-B189:E189)&gt;0),AND(ABS(C189:F189-B189:E189)&lt;4)),AND(AND(ABS(C189:E189-B189:D189)&gt;0),AND(ABS(C189:E189-B189:D189)&lt;4)))))</f>
        <v>0</v>
      </c>
      <c r="M189" s="1" t="b">
        <f t="shared" si="1"/>
        <v>0</v>
      </c>
    </row>
    <row r="190" ht="15.75" customHeight="1">
      <c r="A190" s="1" t="s">
        <v>199</v>
      </c>
      <c r="B190" s="1">
        <f>IFERROR(__xludf.DUMMYFUNCTION("SPLIT(A190,"" "")"),82.0)</f>
        <v>82</v>
      </c>
      <c r="C190" s="1">
        <f>IFERROR(__xludf.DUMMYFUNCTION("""COMPUTED_VALUE"""),82.0)</f>
        <v>82</v>
      </c>
      <c r="D190" s="1">
        <f>IFERROR(__xludf.DUMMYFUNCTION("""COMPUTED_VALUE"""),78.0)</f>
        <v>78</v>
      </c>
      <c r="E190" s="1">
        <f>IFERROR(__xludf.DUMMYFUNCTION("""COMPUTED_VALUE"""),77.0)</f>
        <v>77</v>
      </c>
      <c r="F190" s="1">
        <f>IFERROR(__xludf.DUMMYFUNCTION("""COMPUTED_VALUE"""),75.0)</f>
        <v>75</v>
      </c>
      <c r="J190" s="1" t="b">
        <f t="array" ref="J190">IF(NOT(H190=""),AND(C190:H190&gt;B190:G190),IF(NOT(G190=""),AND(C190:G190&gt;B190:F190),IF(NOT(F190=""),AND(C190:F190&gt;B190:E190),AND(C190:E190&gt;B190:D190))))</f>
        <v>0</v>
      </c>
      <c r="K190" s="1" t="b">
        <f t="array" ref="K190">IF(NOT(H190=""),AND(C190:H190&lt;B190:G190),IF(NOT(G190=""),AND(C190:G190&lt;B190:F190),IF(NOT(F190=""),AND(C190:F190&lt;B190:E190),AND(C190:E190&lt;B190:D190))))</f>
        <v>0</v>
      </c>
      <c r="L190" s="1" t="b">
        <f t="array" ref="L190">IF(NOT(H190=""),AND(AND(ABS(C190:H190-B190:G190)&gt;0),AND(ABS(C190:H190-B190:G190)&lt;4)),IF(NOT(G190=""),AND(AND(ABS(C190:G190-B190:F190)&gt;0),AND(ABS(C190:G190-B190:F190)&lt;4)),IF(NOT(F190=""),AND(AND(ABS(C190:F190-B190:E190)&gt;0),AND(ABS(C190:F190-B190:E190)&lt;4)),AND(AND(ABS(C190:E190-B190:D190)&gt;0),AND(ABS(C190:E190-B190:D190)&lt;4)))))</f>
        <v>0</v>
      </c>
      <c r="M190" s="1" t="b">
        <f t="shared" si="1"/>
        <v>0</v>
      </c>
    </row>
    <row r="191" ht="15.75" customHeight="1">
      <c r="A191" s="1" t="s">
        <v>200</v>
      </c>
      <c r="B191" s="1">
        <f>IFERROR(__xludf.DUMMYFUNCTION("SPLIT(A191,"" "")"),87.0)</f>
        <v>87</v>
      </c>
      <c r="C191" s="1">
        <f>IFERROR(__xludf.DUMMYFUNCTION("""COMPUTED_VALUE"""),87.0)</f>
        <v>87</v>
      </c>
      <c r="D191" s="1">
        <f>IFERROR(__xludf.DUMMYFUNCTION("""COMPUTED_VALUE"""),86.0)</f>
        <v>86</v>
      </c>
      <c r="E191" s="1">
        <f>IFERROR(__xludf.DUMMYFUNCTION("""COMPUTED_VALUE"""),82.0)</f>
        <v>82</v>
      </c>
      <c r="F191" s="1">
        <f>IFERROR(__xludf.DUMMYFUNCTION("""COMPUTED_VALUE"""),84.0)</f>
        <v>84</v>
      </c>
      <c r="J191" s="1" t="b">
        <f t="array" ref="J191">IF(NOT(H191=""),AND(C191:H191&gt;B191:G191),IF(NOT(G191=""),AND(C191:G191&gt;B191:F191),IF(NOT(F191=""),AND(C191:F191&gt;B191:E191),AND(C191:E191&gt;B191:D191))))</f>
        <v>0</v>
      </c>
      <c r="K191" s="1" t="b">
        <f t="array" ref="K191">IF(NOT(H191=""),AND(C191:H191&lt;B191:G191),IF(NOT(G191=""),AND(C191:G191&lt;B191:F191),IF(NOT(F191=""),AND(C191:F191&lt;B191:E191),AND(C191:E191&lt;B191:D191))))</f>
        <v>0</v>
      </c>
      <c r="L191" s="1" t="b">
        <f t="array" ref="L191">IF(NOT(H191=""),AND(AND(ABS(C191:H191-B191:G191)&gt;0),AND(ABS(C191:H191-B191:G191)&lt;4)),IF(NOT(G191=""),AND(AND(ABS(C191:G191-B191:F191)&gt;0),AND(ABS(C191:G191-B191:F191)&lt;4)),IF(NOT(F191=""),AND(AND(ABS(C191:F191-B191:E191)&gt;0),AND(ABS(C191:F191-B191:E191)&lt;4)),AND(AND(ABS(C191:E191-B191:D191)&gt;0),AND(ABS(C191:E191-B191:D191)&lt;4)))))</f>
        <v>0</v>
      </c>
      <c r="M191" s="1" t="b">
        <f t="shared" si="1"/>
        <v>0</v>
      </c>
    </row>
    <row r="192" ht="15.75" customHeight="1">
      <c r="A192" s="1" t="s">
        <v>201</v>
      </c>
      <c r="B192" s="1">
        <f>IFERROR(__xludf.DUMMYFUNCTION("SPLIT(A192,"" "")"),32.0)</f>
        <v>32</v>
      </c>
      <c r="C192" s="1">
        <f>IFERROR(__xludf.DUMMYFUNCTION("""COMPUTED_VALUE"""),32.0)</f>
        <v>32</v>
      </c>
      <c r="D192" s="1">
        <f>IFERROR(__xludf.DUMMYFUNCTION("""COMPUTED_VALUE"""),28.0)</f>
        <v>28</v>
      </c>
      <c r="E192" s="1">
        <f>IFERROR(__xludf.DUMMYFUNCTION("""COMPUTED_VALUE"""),27.0)</f>
        <v>27</v>
      </c>
      <c r="F192" s="1">
        <f>IFERROR(__xludf.DUMMYFUNCTION("""COMPUTED_VALUE"""),27.0)</f>
        <v>27</v>
      </c>
      <c r="J192" s="1" t="b">
        <f t="array" ref="J192">IF(NOT(H192=""),AND(C192:H192&gt;B192:G192),IF(NOT(G192=""),AND(C192:G192&gt;B192:F192),IF(NOT(F192=""),AND(C192:F192&gt;B192:E192),AND(C192:E192&gt;B192:D192))))</f>
        <v>0</v>
      </c>
      <c r="K192" s="1" t="b">
        <f t="array" ref="K192">IF(NOT(H192=""),AND(C192:H192&lt;B192:G192),IF(NOT(G192=""),AND(C192:G192&lt;B192:F192),IF(NOT(F192=""),AND(C192:F192&lt;B192:E192),AND(C192:E192&lt;B192:D192))))</f>
        <v>0</v>
      </c>
      <c r="L192" s="1" t="b">
        <f t="array" ref="L192">IF(NOT(H192=""),AND(AND(ABS(C192:H192-B192:G192)&gt;0),AND(ABS(C192:H192-B192:G192)&lt;4)),IF(NOT(G192=""),AND(AND(ABS(C192:G192-B192:F192)&gt;0),AND(ABS(C192:G192-B192:F192)&lt;4)),IF(NOT(F192=""),AND(AND(ABS(C192:F192-B192:E192)&gt;0),AND(ABS(C192:F192-B192:E192)&lt;4)),AND(AND(ABS(C192:E192-B192:D192)&gt;0),AND(ABS(C192:E192-B192:D192)&lt;4)))))</f>
        <v>0</v>
      </c>
      <c r="M192" s="1" t="b">
        <f t="shared" si="1"/>
        <v>0</v>
      </c>
    </row>
    <row r="193" ht="15.75" customHeight="1">
      <c r="A193" s="1" t="s">
        <v>202</v>
      </c>
      <c r="B193" s="1">
        <f>IFERROR(__xludf.DUMMYFUNCTION("SPLIT(A193,"" "")"),87.0)</f>
        <v>87</v>
      </c>
      <c r="C193" s="1">
        <f>IFERROR(__xludf.DUMMYFUNCTION("""COMPUTED_VALUE"""),87.0)</f>
        <v>87</v>
      </c>
      <c r="D193" s="1">
        <f>IFERROR(__xludf.DUMMYFUNCTION("""COMPUTED_VALUE"""),83.0)</f>
        <v>83</v>
      </c>
      <c r="E193" s="1">
        <f>IFERROR(__xludf.DUMMYFUNCTION("""COMPUTED_VALUE"""),82.0)</f>
        <v>82</v>
      </c>
      <c r="F193" s="1">
        <f>IFERROR(__xludf.DUMMYFUNCTION("""COMPUTED_VALUE"""),79.0)</f>
        <v>79</v>
      </c>
      <c r="G193" s="2">
        <f>IFERROR(__xludf.DUMMYFUNCTION("""COMPUTED_VALUE"""),75.0)</f>
        <v>75</v>
      </c>
      <c r="J193" s="1" t="b">
        <f t="array" ref="J193">IF(NOT(H193=""),AND(C193:H193&gt;B193:G193),IF(NOT(G193=""),AND(C193:G193&gt;B193:F193),IF(NOT(F193=""),AND(C193:F193&gt;B193:E193),AND(C193:E193&gt;B193:D193))))</f>
        <v>0</v>
      </c>
      <c r="K193" s="1" t="b">
        <f t="array" ref="K193">IF(NOT(H193=""),AND(C193:H193&lt;B193:G193),IF(NOT(G193=""),AND(C193:G193&lt;B193:F193),IF(NOT(F193=""),AND(C193:F193&lt;B193:E193),AND(C193:E193&lt;B193:D193))))</f>
        <v>0</v>
      </c>
      <c r="L193" s="1" t="b">
        <f t="array" ref="L193">IF(NOT(H193=""),AND(AND(ABS(C193:H193-B193:G193)&gt;0),AND(ABS(C193:H193-B193:G193)&lt;4)),IF(NOT(G193=""),AND(AND(ABS(C193:G193-B193:F193)&gt;0),AND(ABS(C193:G193-B193:F193)&lt;4)),IF(NOT(F193=""),AND(AND(ABS(C193:F193-B193:E193)&gt;0),AND(ABS(C193:F193-B193:E193)&lt;4)),AND(AND(ABS(C193:E193-B193:D193)&gt;0),AND(ABS(C193:E193-B193:D193)&lt;4)))))</f>
        <v>0</v>
      </c>
      <c r="M193" s="1" t="b">
        <f t="shared" si="1"/>
        <v>0</v>
      </c>
    </row>
    <row r="194" ht="15.75" customHeight="1">
      <c r="A194" s="1" t="s">
        <v>203</v>
      </c>
      <c r="B194" s="1">
        <f>IFERROR(__xludf.DUMMYFUNCTION("SPLIT(A194,"" "")"),67.0)</f>
        <v>67</v>
      </c>
      <c r="C194" s="1">
        <f>IFERROR(__xludf.DUMMYFUNCTION("""COMPUTED_VALUE"""),67.0)</f>
        <v>67</v>
      </c>
      <c r="D194" s="1">
        <f>IFERROR(__xludf.DUMMYFUNCTION("""COMPUTED_VALUE"""),65.0)</f>
        <v>65</v>
      </c>
      <c r="E194" s="1">
        <f>IFERROR(__xludf.DUMMYFUNCTION("""COMPUTED_VALUE"""),64.0)</f>
        <v>64</v>
      </c>
      <c r="F194" s="1">
        <f>IFERROR(__xludf.DUMMYFUNCTION("""COMPUTED_VALUE"""),61.0)</f>
        <v>61</v>
      </c>
      <c r="G194" s="1">
        <f>IFERROR(__xludf.DUMMYFUNCTION("""COMPUTED_VALUE"""),57.0)</f>
        <v>57</v>
      </c>
      <c r="H194" s="2">
        <f>IFERROR(__xludf.DUMMYFUNCTION("""COMPUTED_VALUE"""),51.0)</f>
        <v>51</v>
      </c>
      <c r="J194" s="1" t="b">
        <f t="array" ref="J194">IF(NOT(H194=""),AND(C194:H194&gt;B194:G194),IF(NOT(G194=""),AND(C194:G194&gt;B194:F194),IF(NOT(F194=""),AND(C194:F194&gt;B194:E194),AND(C194:E194&gt;B194:D194))))</f>
        <v>0</v>
      </c>
      <c r="K194" s="1" t="b">
        <f t="array" ref="K194">IF(NOT(H194=""),AND(C194:H194&lt;B194:G194),IF(NOT(G194=""),AND(C194:G194&lt;B194:F194),IF(NOT(F194=""),AND(C194:F194&lt;B194:E194),AND(C194:E194&lt;B194:D194))))</f>
        <v>0</v>
      </c>
      <c r="L194" s="1" t="b">
        <f t="array" ref="L194">IF(NOT(H194=""),AND(AND(ABS(C194:H194-B194:G194)&gt;0),AND(ABS(C194:H194-B194:G194)&lt;4)),IF(NOT(G194=""),AND(AND(ABS(C194:G194-B194:F194)&gt;0),AND(ABS(C194:G194-B194:F194)&lt;4)),IF(NOT(F194=""),AND(AND(ABS(C194:F194-B194:E194)&gt;0),AND(ABS(C194:F194-B194:E194)&lt;4)),AND(AND(ABS(C194:E194-B194:D194)&gt;0),AND(ABS(C194:E194-B194:D194)&lt;4)))))</f>
        <v>0</v>
      </c>
      <c r="M194" s="1" t="b">
        <f t="shared" si="1"/>
        <v>0</v>
      </c>
    </row>
    <row r="195" ht="15.75" customHeight="1">
      <c r="A195" s="1" t="s">
        <v>204</v>
      </c>
      <c r="B195" s="1">
        <f>IFERROR(__xludf.DUMMYFUNCTION("SPLIT(A195,"" "")"),26.0)</f>
        <v>26</v>
      </c>
      <c r="C195" s="1">
        <f>IFERROR(__xludf.DUMMYFUNCTION("""COMPUTED_VALUE"""),26.0)</f>
        <v>26</v>
      </c>
      <c r="D195" s="1">
        <f>IFERROR(__xludf.DUMMYFUNCTION("""COMPUTED_VALUE"""),25.0)</f>
        <v>25</v>
      </c>
      <c r="E195" s="1">
        <f>IFERROR(__xludf.DUMMYFUNCTION("""COMPUTED_VALUE"""),23.0)</f>
        <v>23</v>
      </c>
      <c r="F195" s="1">
        <f>IFERROR(__xludf.DUMMYFUNCTION("""COMPUTED_VALUE"""),20.0)</f>
        <v>20</v>
      </c>
      <c r="G195" s="1">
        <f>IFERROR(__xludf.DUMMYFUNCTION("""COMPUTED_VALUE"""),15.0)</f>
        <v>15</v>
      </c>
      <c r="H195" s="2">
        <f>IFERROR(__xludf.DUMMYFUNCTION("""COMPUTED_VALUE"""),12.0)</f>
        <v>12</v>
      </c>
      <c r="J195" s="1" t="b">
        <f t="array" ref="J195">IF(NOT(H195=""),AND(C195:H195&gt;B195:G195),IF(NOT(G195=""),AND(C195:G195&gt;B195:F195),IF(NOT(F195=""),AND(C195:F195&gt;B195:E195),AND(C195:E195&gt;B195:D195))))</f>
        <v>0</v>
      </c>
      <c r="K195" s="1" t="b">
        <f t="array" ref="K195">IF(NOT(H195=""),AND(C195:H195&lt;B195:G195),IF(NOT(G195=""),AND(C195:G195&lt;B195:F195),IF(NOT(F195=""),AND(C195:F195&lt;B195:E195),AND(C195:E195&lt;B195:D195))))</f>
        <v>0</v>
      </c>
      <c r="L195" s="1" t="b">
        <f t="array" ref="L195">IF(NOT(H195=""),AND(AND(ABS(C195:H195-B195:G195)&gt;0),AND(ABS(C195:H195-B195:G195)&lt;4)),IF(NOT(G195=""),AND(AND(ABS(C195:G195-B195:F195)&gt;0),AND(ABS(C195:G195-B195:F195)&lt;4)),IF(NOT(F195=""),AND(AND(ABS(C195:F195-B195:E195)&gt;0),AND(ABS(C195:F195-B195:E195)&lt;4)),AND(AND(ABS(C195:E195-B195:D195)&gt;0),AND(ABS(C195:E195-B195:D195)&lt;4)))))</f>
        <v>0</v>
      </c>
      <c r="M195" s="1" t="b">
        <f t="shared" si="1"/>
        <v>0</v>
      </c>
    </row>
    <row r="196" ht="15.75" customHeight="1">
      <c r="A196" s="1" t="s">
        <v>205</v>
      </c>
      <c r="B196" s="1">
        <f>IFERROR(__xludf.DUMMYFUNCTION("SPLIT(A196,"" "")"),57.0)</f>
        <v>57</v>
      </c>
      <c r="C196" s="1">
        <f>IFERROR(__xludf.DUMMYFUNCTION("""COMPUTED_VALUE"""),57.0)</f>
        <v>57</v>
      </c>
      <c r="D196" s="1">
        <f>IFERROR(__xludf.DUMMYFUNCTION("""COMPUTED_VALUE"""),52.0)</f>
        <v>52</v>
      </c>
      <c r="E196" s="1">
        <f>IFERROR(__xludf.DUMMYFUNCTION("""COMPUTED_VALUE"""),51.0)</f>
        <v>51</v>
      </c>
      <c r="F196" s="1">
        <f>IFERROR(__xludf.DUMMYFUNCTION("""COMPUTED_VALUE"""),53.0)</f>
        <v>53</v>
      </c>
      <c r="J196" s="1" t="b">
        <f t="array" ref="J196">IF(NOT(H196=""),AND(C196:H196&gt;B196:G196),IF(NOT(G196=""),AND(C196:G196&gt;B196:F196),IF(NOT(F196=""),AND(C196:F196&gt;B196:E196),AND(C196:E196&gt;B196:D196))))</f>
        <v>0</v>
      </c>
      <c r="K196" s="1" t="b">
        <f t="array" ref="K196">IF(NOT(H196=""),AND(C196:H196&lt;B196:G196),IF(NOT(G196=""),AND(C196:G196&lt;B196:F196),IF(NOT(F196=""),AND(C196:F196&lt;B196:E196),AND(C196:E196&lt;B196:D196))))</f>
        <v>0</v>
      </c>
      <c r="L196" s="1" t="b">
        <f t="array" ref="L196">IF(NOT(H196=""),AND(AND(ABS(C196:H196-B196:G196)&gt;0),AND(ABS(C196:H196-B196:G196)&lt;4)),IF(NOT(G196=""),AND(AND(ABS(C196:G196-B196:F196)&gt;0),AND(ABS(C196:G196-B196:F196)&lt;4)),IF(NOT(F196=""),AND(AND(ABS(C196:F196-B196:E196)&gt;0),AND(ABS(C196:F196-B196:E196)&lt;4)),AND(AND(ABS(C196:E196-B196:D196)&gt;0),AND(ABS(C196:E196-B196:D196)&lt;4)))))</f>
        <v>0</v>
      </c>
      <c r="M196" s="1" t="b">
        <f t="shared" si="1"/>
        <v>0</v>
      </c>
    </row>
    <row r="197" ht="15.75" customHeight="1">
      <c r="A197" s="1" t="s">
        <v>206</v>
      </c>
      <c r="B197" s="1">
        <f>IFERROR(__xludf.DUMMYFUNCTION("SPLIT(A197,"" "")"),18.0)</f>
        <v>18</v>
      </c>
      <c r="C197" s="1">
        <f>IFERROR(__xludf.DUMMYFUNCTION("""COMPUTED_VALUE"""),18.0)</f>
        <v>18</v>
      </c>
      <c r="D197" s="1">
        <f>IFERROR(__xludf.DUMMYFUNCTION("""COMPUTED_VALUE"""),12.0)</f>
        <v>12</v>
      </c>
      <c r="E197" s="1">
        <f>IFERROR(__xludf.DUMMYFUNCTION("""COMPUTED_VALUE"""),11.0)</f>
        <v>11</v>
      </c>
      <c r="F197" s="1">
        <f>IFERROR(__xludf.DUMMYFUNCTION("""COMPUTED_VALUE"""),11.0)</f>
        <v>11</v>
      </c>
      <c r="J197" s="1" t="b">
        <f t="array" ref="J197">IF(NOT(H197=""),AND(C197:H197&gt;B197:G197),IF(NOT(G197=""),AND(C197:G197&gt;B197:F197),IF(NOT(F197=""),AND(C197:F197&gt;B197:E197),AND(C197:E197&gt;B197:D197))))</f>
        <v>0</v>
      </c>
      <c r="K197" s="1" t="b">
        <f t="array" ref="K197">IF(NOT(H197=""),AND(C197:H197&lt;B197:G197),IF(NOT(G197=""),AND(C197:G197&lt;B197:F197),IF(NOT(F197=""),AND(C197:F197&lt;B197:E197),AND(C197:E197&lt;B197:D197))))</f>
        <v>0</v>
      </c>
      <c r="L197" s="1" t="b">
        <f t="array" ref="L197">IF(NOT(H197=""),AND(AND(ABS(C197:H197-B197:G197)&gt;0),AND(ABS(C197:H197-B197:G197)&lt;4)),IF(NOT(G197=""),AND(AND(ABS(C197:G197-B197:F197)&gt;0),AND(ABS(C197:G197-B197:F197)&lt;4)),IF(NOT(F197=""),AND(AND(ABS(C197:F197-B197:E197)&gt;0),AND(ABS(C197:F197-B197:E197)&lt;4)),AND(AND(ABS(C197:E197-B197:D197)&gt;0),AND(ABS(C197:E197-B197:D197)&lt;4)))))</f>
        <v>0</v>
      </c>
      <c r="M197" s="1" t="b">
        <f t="shared" si="1"/>
        <v>0</v>
      </c>
    </row>
    <row r="198" ht="15.75" customHeight="1">
      <c r="A198" s="1" t="s">
        <v>207</v>
      </c>
      <c r="B198" s="1">
        <f>IFERROR(__xludf.DUMMYFUNCTION("SPLIT(A198,"" "")"),38.0)</f>
        <v>38</v>
      </c>
      <c r="C198" s="1">
        <f>IFERROR(__xludf.DUMMYFUNCTION("""COMPUTED_VALUE"""),38.0)</f>
        <v>38</v>
      </c>
      <c r="D198" s="1">
        <f>IFERROR(__xludf.DUMMYFUNCTION("""COMPUTED_VALUE"""),32.0)</f>
        <v>32</v>
      </c>
      <c r="E198" s="1">
        <f>IFERROR(__xludf.DUMMYFUNCTION("""COMPUTED_VALUE"""),29.0)</f>
        <v>29</v>
      </c>
      <c r="F198" s="1">
        <f>IFERROR(__xludf.DUMMYFUNCTION("""COMPUTED_VALUE"""),25.0)</f>
        <v>25</v>
      </c>
      <c r="J198" s="1" t="b">
        <f t="array" ref="J198">IF(NOT(H198=""),AND(C198:H198&gt;B198:G198),IF(NOT(G198=""),AND(C198:G198&gt;B198:F198),IF(NOT(F198=""),AND(C198:F198&gt;B198:E198),AND(C198:E198&gt;B198:D198))))</f>
        <v>0</v>
      </c>
      <c r="K198" s="1" t="b">
        <f t="array" ref="K198">IF(NOT(H198=""),AND(C198:H198&lt;B198:G198),IF(NOT(G198=""),AND(C198:G198&lt;B198:F198),IF(NOT(F198=""),AND(C198:F198&lt;B198:E198),AND(C198:E198&lt;B198:D198))))</f>
        <v>0</v>
      </c>
      <c r="L198" s="1" t="b">
        <f t="array" ref="L198">IF(NOT(H198=""),AND(AND(ABS(C198:H198-B198:G198)&gt;0),AND(ABS(C198:H198-B198:G198)&lt;4)),IF(NOT(G198=""),AND(AND(ABS(C198:G198-B198:F198)&gt;0),AND(ABS(C198:G198-B198:F198)&lt;4)),IF(NOT(F198=""),AND(AND(ABS(C198:F198-B198:E198)&gt;0),AND(ABS(C198:F198-B198:E198)&lt;4)),AND(AND(ABS(C198:E198-B198:D198)&gt;0),AND(ABS(C198:E198-B198:D198)&lt;4)))))</f>
        <v>0</v>
      </c>
      <c r="M198" s="1" t="b">
        <f t="shared" si="1"/>
        <v>0</v>
      </c>
    </row>
    <row r="199" ht="15.75" customHeight="1">
      <c r="A199" s="1" t="s">
        <v>208</v>
      </c>
      <c r="B199" s="1">
        <f>IFERROR(__xludf.DUMMYFUNCTION("SPLIT(A199,"" "")"),64.0)</f>
        <v>64</v>
      </c>
      <c r="C199" s="1">
        <f>IFERROR(__xludf.DUMMYFUNCTION("""COMPUTED_VALUE"""),64.0)</f>
        <v>64</v>
      </c>
      <c r="D199" s="1">
        <f>IFERROR(__xludf.DUMMYFUNCTION("""COMPUTED_VALUE"""),62.0)</f>
        <v>62</v>
      </c>
      <c r="E199" s="1">
        <f>IFERROR(__xludf.DUMMYFUNCTION("""COMPUTED_VALUE"""),59.0)</f>
        <v>59</v>
      </c>
      <c r="F199" s="1">
        <f>IFERROR(__xludf.DUMMYFUNCTION("""COMPUTED_VALUE"""),57.0)</f>
        <v>57</v>
      </c>
      <c r="G199" s="1">
        <f>IFERROR(__xludf.DUMMYFUNCTION("""COMPUTED_VALUE"""),54.0)</f>
        <v>54</v>
      </c>
      <c r="H199" s="1">
        <f>IFERROR(__xludf.DUMMYFUNCTION("""COMPUTED_VALUE"""),48.0)</f>
        <v>48</v>
      </c>
      <c r="I199" s="1">
        <f>IFERROR(__xludf.DUMMYFUNCTION("""COMPUTED_VALUE"""),42.0)</f>
        <v>42</v>
      </c>
      <c r="J199" s="1" t="b">
        <f t="array" ref="J199">IF(NOT(H199=""),AND(C199:H199&gt;B199:G199),IF(NOT(G199=""),AND(C199:G199&gt;B199:F199),IF(NOT(F199=""),AND(C199:F199&gt;B199:E199),AND(C199:E199&gt;B199:D199))))</f>
        <v>0</v>
      </c>
      <c r="K199" s="1" t="b">
        <f t="array" ref="K199">IF(NOT(H199=""),AND(C199:H199&lt;B199:G199),IF(NOT(G199=""),AND(C199:G199&lt;B199:F199),IF(NOT(F199=""),AND(C199:F199&lt;B199:E199),AND(C199:E199&lt;B199:D199))))</f>
        <v>0</v>
      </c>
      <c r="L199" s="1" t="b">
        <f t="array" ref="L199">IF(NOT(H199=""),AND(AND(ABS(C199:H199-B199:G199)&gt;0),AND(ABS(C199:H199-B199:G199)&lt;4)),IF(NOT(G199=""),AND(AND(ABS(C199:G199-B199:F199)&gt;0),AND(ABS(C199:G199-B199:F199)&lt;4)),IF(NOT(F199=""),AND(AND(ABS(C199:F199-B199:E199)&gt;0),AND(ABS(C199:F199-B199:E199)&lt;4)),AND(AND(ABS(C199:E199-B199:D199)&gt;0),AND(ABS(C199:E199-B199:D199)&lt;4)))))</f>
        <v>0</v>
      </c>
      <c r="M199" s="1" t="b">
        <f t="shared" si="1"/>
        <v>0</v>
      </c>
    </row>
    <row r="200" ht="15.75" customHeight="1">
      <c r="A200" s="1" t="s">
        <v>209</v>
      </c>
      <c r="B200" s="1">
        <f>IFERROR(__xludf.DUMMYFUNCTION("SPLIT(A200,"" "")"),38.0)</f>
        <v>38</v>
      </c>
      <c r="C200" s="1">
        <f>IFERROR(__xludf.DUMMYFUNCTION("""COMPUTED_VALUE"""),34.0)</f>
        <v>34</v>
      </c>
      <c r="D200" s="1">
        <f>IFERROR(__xludf.DUMMYFUNCTION("""COMPUTED_VALUE"""),33.0)</f>
        <v>33</v>
      </c>
      <c r="E200" s="1">
        <f>IFERROR(__xludf.DUMMYFUNCTION("""COMPUTED_VALUE"""),30.0)</f>
        <v>30</v>
      </c>
      <c r="F200" s="1">
        <f>IFERROR(__xludf.DUMMYFUNCTION("""COMPUTED_VALUE"""),28.0)</f>
        <v>28</v>
      </c>
      <c r="G200" s="2">
        <f>IFERROR(__xludf.DUMMYFUNCTION("""COMPUTED_VALUE"""),27.0)</f>
        <v>27</v>
      </c>
      <c r="J200" s="1" t="b">
        <f t="array" ref="J200">IF(NOT(H200=""),AND(C200:H200&gt;B200:G200),IF(NOT(G200=""),AND(C200:G200&gt;B200:F200),IF(NOT(F200=""),AND(C200:F200&gt;B200:E200),AND(C200:E200&gt;B200:D200))))</f>
        <v>0</v>
      </c>
      <c r="K200" s="1" t="b">
        <f t="array" ref="K200">IF(NOT(H200=""),AND(C200:H200&lt;B200:G200),IF(NOT(G200=""),AND(C200:G200&lt;B200:F200),IF(NOT(F200=""),AND(C200:F200&lt;B200:E200),AND(C200:E200&lt;B200:D200))))</f>
        <v>1</v>
      </c>
      <c r="L200" s="1" t="b">
        <f t="array" ref="L200">IF(NOT(H200=""),AND(AND(ABS(C200:H200-B200:G200)&gt;0),AND(ABS(C200:H200-B200:G200)&lt;4)),IF(NOT(G200=""),AND(AND(ABS(C200:G200-B200:F200)&gt;0),AND(ABS(C200:G200-B200:F200)&lt;4)),IF(NOT(F200=""),AND(AND(ABS(C200:F200-B200:E200)&gt;0),AND(ABS(C200:F200-B200:E200)&lt;4)),AND(AND(ABS(C200:E200-B200:D200)&gt;0),AND(ABS(C200:E200-B200:D200)&lt;4)))))</f>
        <v>0</v>
      </c>
      <c r="M200" s="1" t="b">
        <f t="shared" si="1"/>
        <v>0</v>
      </c>
    </row>
    <row r="201" ht="15.75" customHeight="1">
      <c r="A201" s="1" t="s">
        <v>210</v>
      </c>
      <c r="B201" s="1">
        <f>IFERROR(__xludf.DUMMYFUNCTION("SPLIT(A201,"" "")"),93.0)</f>
        <v>93</v>
      </c>
      <c r="C201" s="1">
        <f>IFERROR(__xludf.DUMMYFUNCTION("""COMPUTED_VALUE"""),89.0)</f>
        <v>89</v>
      </c>
      <c r="D201" s="1">
        <f>IFERROR(__xludf.DUMMYFUNCTION("""COMPUTED_VALUE"""),88.0)</f>
        <v>88</v>
      </c>
      <c r="E201" s="1">
        <f>IFERROR(__xludf.DUMMYFUNCTION("""COMPUTED_VALUE"""),87.0)</f>
        <v>87</v>
      </c>
      <c r="F201" s="1">
        <f>IFERROR(__xludf.DUMMYFUNCTION("""COMPUTED_VALUE"""),84.0)</f>
        <v>84</v>
      </c>
      <c r="G201" s="1">
        <f>IFERROR(__xludf.DUMMYFUNCTION("""COMPUTED_VALUE"""),83.0)</f>
        <v>83</v>
      </c>
      <c r="H201" s="1">
        <f>IFERROR(__xludf.DUMMYFUNCTION("""COMPUTED_VALUE"""),81.0)</f>
        <v>81</v>
      </c>
      <c r="I201" s="1">
        <f>IFERROR(__xludf.DUMMYFUNCTION("""COMPUTED_VALUE"""),84.0)</f>
        <v>84</v>
      </c>
      <c r="J201" s="1" t="b">
        <f t="array" ref="J201">IF(NOT(H201=""),AND(C201:H201&gt;B201:G201),IF(NOT(G201=""),AND(C201:G201&gt;B201:F201),IF(NOT(F201=""),AND(C201:F201&gt;B201:E201),AND(C201:E201&gt;B201:D201))))</f>
        <v>0</v>
      </c>
      <c r="K201" s="1" t="b">
        <f t="array" ref="K201">IF(NOT(H201=""),AND(C201:H201&lt;B201:G201),IF(NOT(G201=""),AND(C201:G201&lt;B201:F201),IF(NOT(F201=""),AND(C201:F201&lt;B201:E201),AND(C201:E201&lt;B201:D201))))</f>
        <v>1</v>
      </c>
      <c r="L201" s="1" t="b">
        <f t="array" ref="L201">IF(NOT(H201=""),AND(AND(ABS(C201:H201-B201:G201)&gt;0),AND(ABS(C201:H201-B201:G201)&lt;4)),IF(NOT(G201=""),AND(AND(ABS(C201:G201-B201:F201)&gt;0),AND(ABS(C201:G201-B201:F201)&lt;4)),IF(NOT(F201=""),AND(AND(ABS(C201:F201-B201:E201)&gt;0),AND(ABS(C201:F201-B201:E201)&lt;4)),AND(AND(ABS(C201:E201-B201:D201)&gt;0),AND(ABS(C201:E201-B201:D201)&lt;4)))))</f>
        <v>0</v>
      </c>
      <c r="M201" s="1" t="b">
        <f t="shared" si="1"/>
        <v>0</v>
      </c>
    </row>
    <row r="202" ht="15.75" customHeight="1">
      <c r="A202" s="1" t="s">
        <v>211</v>
      </c>
      <c r="B202" s="1">
        <f>IFERROR(__xludf.DUMMYFUNCTION("SPLIT(A202,"" "")"),51.0)</f>
        <v>51</v>
      </c>
      <c r="C202" s="1">
        <f>IFERROR(__xludf.DUMMYFUNCTION("""COMPUTED_VALUE"""),47.0)</f>
        <v>47</v>
      </c>
      <c r="D202" s="1">
        <f>IFERROR(__xludf.DUMMYFUNCTION("""COMPUTED_VALUE"""),44.0)</f>
        <v>44</v>
      </c>
      <c r="E202" s="1">
        <f>IFERROR(__xludf.DUMMYFUNCTION("""COMPUTED_VALUE"""),41.0)</f>
        <v>41</v>
      </c>
      <c r="F202" s="1">
        <f>IFERROR(__xludf.DUMMYFUNCTION("""COMPUTED_VALUE"""),38.0)</f>
        <v>38</v>
      </c>
      <c r="G202" s="1">
        <f>IFERROR(__xludf.DUMMYFUNCTION("""COMPUTED_VALUE"""),36.0)</f>
        <v>36</v>
      </c>
      <c r="H202" s="1">
        <f>IFERROR(__xludf.DUMMYFUNCTION("""COMPUTED_VALUE"""),35.0)</f>
        <v>35</v>
      </c>
      <c r="I202" s="1">
        <f>IFERROR(__xludf.DUMMYFUNCTION("""COMPUTED_VALUE"""),35.0)</f>
        <v>35</v>
      </c>
      <c r="J202" s="1" t="b">
        <f t="array" ref="J202">IF(NOT(H202=""),AND(C202:H202&gt;B202:G202),IF(NOT(G202=""),AND(C202:G202&gt;B202:F202),IF(NOT(F202=""),AND(C202:F202&gt;B202:E202),AND(C202:E202&gt;B202:D202))))</f>
        <v>0</v>
      </c>
      <c r="K202" s="1" t="b">
        <f t="array" ref="K202">IF(NOT(H202=""),AND(C202:H202&lt;B202:G202),IF(NOT(G202=""),AND(C202:G202&lt;B202:F202),IF(NOT(F202=""),AND(C202:F202&lt;B202:E202),AND(C202:E202&lt;B202:D202))))</f>
        <v>1</v>
      </c>
      <c r="L202" s="1" t="b">
        <f t="array" ref="L202">IF(NOT(H202=""),AND(AND(ABS(C202:H202-B202:G202)&gt;0),AND(ABS(C202:H202-B202:G202)&lt;4)),IF(NOT(G202=""),AND(AND(ABS(C202:G202-B202:F202)&gt;0),AND(ABS(C202:G202-B202:F202)&lt;4)),IF(NOT(F202=""),AND(AND(ABS(C202:F202-B202:E202)&gt;0),AND(ABS(C202:F202-B202:E202)&lt;4)),AND(AND(ABS(C202:E202-B202:D202)&gt;0),AND(ABS(C202:E202-B202:D202)&lt;4)))))</f>
        <v>0</v>
      </c>
      <c r="M202" s="1" t="b">
        <f t="shared" si="1"/>
        <v>0</v>
      </c>
    </row>
    <row r="203" ht="15.75" customHeight="1">
      <c r="A203" s="1" t="s">
        <v>212</v>
      </c>
      <c r="B203" s="1">
        <f>IFERROR(__xludf.DUMMYFUNCTION("SPLIT(A203,"" "")"),93.0)</f>
        <v>93</v>
      </c>
      <c r="C203" s="1">
        <f>IFERROR(__xludf.DUMMYFUNCTION("""COMPUTED_VALUE"""),89.0)</f>
        <v>89</v>
      </c>
      <c r="D203" s="1">
        <f>IFERROR(__xludf.DUMMYFUNCTION("""COMPUTED_VALUE"""),88.0)</f>
        <v>88</v>
      </c>
      <c r="E203" s="1">
        <f>IFERROR(__xludf.DUMMYFUNCTION("""COMPUTED_VALUE"""),85.0)</f>
        <v>85</v>
      </c>
      <c r="F203" s="1">
        <f>IFERROR(__xludf.DUMMYFUNCTION("""COMPUTED_VALUE"""),84.0)</f>
        <v>84</v>
      </c>
      <c r="G203" s="1">
        <f>IFERROR(__xludf.DUMMYFUNCTION("""COMPUTED_VALUE"""),82.0)</f>
        <v>82</v>
      </c>
      <c r="H203" s="2">
        <f>IFERROR(__xludf.DUMMYFUNCTION("""COMPUTED_VALUE"""),78.0)</f>
        <v>78</v>
      </c>
      <c r="J203" s="1" t="b">
        <f t="array" ref="J203">IF(NOT(H203=""),AND(C203:H203&gt;B203:G203),IF(NOT(G203=""),AND(C203:G203&gt;B203:F203),IF(NOT(F203=""),AND(C203:F203&gt;B203:E203),AND(C203:E203&gt;B203:D203))))</f>
        <v>0</v>
      </c>
      <c r="K203" s="1" t="b">
        <f t="array" ref="K203">IF(NOT(H203=""),AND(C203:H203&lt;B203:G203),IF(NOT(G203=""),AND(C203:G203&lt;B203:F203),IF(NOT(F203=""),AND(C203:F203&lt;B203:E203),AND(C203:E203&lt;B203:D203))))</f>
        <v>1</v>
      </c>
      <c r="L203" s="1" t="b">
        <f t="array" ref="L203">IF(NOT(H203=""),AND(AND(ABS(C203:H203-B203:G203)&gt;0),AND(ABS(C203:H203-B203:G203)&lt;4)),IF(NOT(G203=""),AND(AND(ABS(C203:G203-B203:F203)&gt;0),AND(ABS(C203:G203-B203:F203)&lt;4)),IF(NOT(F203=""),AND(AND(ABS(C203:F203-B203:E203)&gt;0),AND(ABS(C203:F203-B203:E203)&lt;4)),AND(AND(ABS(C203:E203-B203:D203)&gt;0),AND(ABS(C203:E203-B203:D203)&lt;4)))))</f>
        <v>0</v>
      </c>
      <c r="M203" s="1" t="b">
        <f t="shared" si="1"/>
        <v>0</v>
      </c>
    </row>
    <row r="204" ht="15.75" customHeight="1">
      <c r="A204" s="1" t="s">
        <v>213</v>
      </c>
      <c r="B204" s="1">
        <f>IFERROR(__xludf.DUMMYFUNCTION("SPLIT(A204,"" "")"),88.0)</f>
        <v>88</v>
      </c>
      <c r="C204" s="1">
        <f>IFERROR(__xludf.DUMMYFUNCTION("""COMPUTED_VALUE"""),84.0)</f>
        <v>84</v>
      </c>
      <c r="D204" s="1">
        <f>IFERROR(__xludf.DUMMYFUNCTION("""COMPUTED_VALUE"""),83.0)</f>
        <v>83</v>
      </c>
      <c r="E204" s="1">
        <f>IFERROR(__xludf.DUMMYFUNCTION("""COMPUTED_VALUE"""),81.0)</f>
        <v>81</v>
      </c>
      <c r="F204" s="1">
        <f>IFERROR(__xludf.DUMMYFUNCTION("""COMPUTED_VALUE"""),80.0)</f>
        <v>80</v>
      </c>
      <c r="G204" s="1">
        <f>IFERROR(__xludf.DUMMYFUNCTION("""COMPUTED_VALUE"""),79.0)</f>
        <v>79</v>
      </c>
      <c r="H204" s="2">
        <f>IFERROR(__xludf.DUMMYFUNCTION("""COMPUTED_VALUE"""),72.0)</f>
        <v>72</v>
      </c>
      <c r="J204" s="1" t="b">
        <f t="array" ref="J204">IF(NOT(H204=""),AND(C204:H204&gt;B204:G204),IF(NOT(G204=""),AND(C204:G204&gt;B204:F204),IF(NOT(F204=""),AND(C204:F204&gt;B204:E204),AND(C204:E204&gt;B204:D204))))</f>
        <v>0</v>
      </c>
      <c r="K204" s="1" t="b">
        <f t="array" ref="K204">IF(NOT(H204=""),AND(C204:H204&lt;B204:G204),IF(NOT(G204=""),AND(C204:G204&lt;B204:F204),IF(NOT(F204=""),AND(C204:F204&lt;B204:E204),AND(C204:E204&lt;B204:D204))))</f>
        <v>1</v>
      </c>
      <c r="L204" s="1" t="b">
        <f t="array" ref="L204">IF(NOT(H204=""),AND(AND(ABS(C204:H204-B204:G204)&gt;0),AND(ABS(C204:H204-B204:G204)&lt;4)),IF(NOT(G204=""),AND(AND(ABS(C204:G204-B204:F204)&gt;0),AND(ABS(C204:G204-B204:F204)&lt;4)),IF(NOT(F204=""),AND(AND(ABS(C204:F204-B204:E204)&gt;0),AND(ABS(C204:F204-B204:E204)&lt;4)),AND(AND(ABS(C204:E204-B204:D204)&gt;0),AND(ABS(C204:E204-B204:D204)&lt;4)))))</f>
        <v>0</v>
      </c>
      <c r="M204" s="1" t="b">
        <f t="shared" si="1"/>
        <v>0</v>
      </c>
    </row>
    <row r="205" ht="15.75" customHeight="1">
      <c r="A205" s="1" t="s">
        <v>214</v>
      </c>
      <c r="B205" s="1">
        <f>IFERROR(__xludf.DUMMYFUNCTION("SPLIT(A205,"" "")"),82.0)</f>
        <v>82</v>
      </c>
      <c r="C205" s="1">
        <f>IFERROR(__xludf.DUMMYFUNCTION("""COMPUTED_VALUE"""),78.0)</f>
        <v>78</v>
      </c>
      <c r="D205" s="1">
        <f>IFERROR(__xludf.DUMMYFUNCTION("""COMPUTED_VALUE"""),81.0)</f>
        <v>81</v>
      </c>
      <c r="E205" s="1">
        <f>IFERROR(__xludf.DUMMYFUNCTION("""COMPUTED_VALUE"""),79.0)</f>
        <v>79</v>
      </c>
      <c r="F205" s="1">
        <f>IFERROR(__xludf.DUMMYFUNCTION("""COMPUTED_VALUE"""),77.0)</f>
        <v>77</v>
      </c>
      <c r="J205" s="1" t="b">
        <f t="array" ref="J205">IF(NOT(H205=""),AND(C205:H205&gt;B205:G205),IF(NOT(G205=""),AND(C205:G205&gt;B205:F205),IF(NOT(F205=""),AND(C205:F205&gt;B205:E205),AND(C205:E205&gt;B205:D205))))</f>
        <v>0</v>
      </c>
      <c r="K205" s="1" t="b">
        <f t="array" ref="K205">IF(NOT(H205=""),AND(C205:H205&lt;B205:G205),IF(NOT(G205=""),AND(C205:G205&lt;B205:F205),IF(NOT(F205=""),AND(C205:F205&lt;B205:E205),AND(C205:E205&lt;B205:D205))))</f>
        <v>0</v>
      </c>
      <c r="L205" s="1" t="b">
        <f t="array" ref="L205">IF(NOT(H205=""),AND(AND(ABS(C205:H205-B205:G205)&gt;0),AND(ABS(C205:H205-B205:G205)&lt;4)),IF(NOT(G205=""),AND(AND(ABS(C205:G205-B205:F205)&gt;0),AND(ABS(C205:G205-B205:F205)&lt;4)),IF(NOT(F205=""),AND(AND(ABS(C205:F205-B205:E205)&gt;0),AND(ABS(C205:F205-B205:E205)&lt;4)),AND(AND(ABS(C205:E205-B205:D205)&gt;0),AND(ABS(C205:E205-B205:D205)&lt;4)))))</f>
        <v>0</v>
      </c>
      <c r="M205" s="1" t="b">
        <f t="shared" si="1"/>
        <v>0</v>
      </c>
    </row>
    <row r="206" ht="15.75" customHeight="1">
      <c r="A206" s="1" t="s">
        <v>215</v>
      </c>
      <c r="B206" s="1">
        <f>IFERROR(__xludf.DUMMYFUNCTION("SPLIT(A206,"" "")"),58.0)</f>
        <v>58</v>
      </c>
      <c r="C206" s="1">
        <f>IFERROR(__xludf.DUMMYFUNCTION("""COMPUTED_VALUE"""),54.0)</f>
        <v>54</v>
      </c>
      <c r="D206" s="1">
        <f>IFERROR(__xludf.DUMMYFUNCTION("""COMPUTED_VALUE"""),52.0)</f>
        <v>52</v>
      </c>
      <c r="E206" s="1">
        <f>IFERROR(__xludf.DUMMYFUNCTION("""COMPUTED_VALUE"""),54.0)</f>
        <v>54</v>
      </c>
      <c r="F206" s="1">
        <f>IFERROR(__xludf.DUMMYFUNCTION("""COMPUTED_VALUE"""),56.0)</f>
        <v>56</v>
      </c>
      <c r="J206" s="1" t="b">
        <f t="array" ref="J206">IF(NOT(H206=""),AND(C206:H206&gt;B206:G206),IF(NOT(G206=""),AND(C206:G206&gt;B206:F206),IF(NOT(F206=""),AND(C206:F206&gt;B206:E206),AND(C206:E206&gt;B206:D206))))</f>
        <v>0</v>
      </c>
      <c r="K206" s="1" t="b">
        <f t="array" ref="K206">IF(NOT(H206=""),AND(C206:H206&lt;B206:G206),IF(NOT(G206=""),AND(C206:G206&lt;B206:F206),IF(NOT(F206=""),AND(C206:F206&lt;B206:E206),AND(C206:E206&lt;B206:D206))))</f>
        <v>0</v>
      </c>
      <c r="L206" s="1" t="b">
        <f t="array" ref="L206">IF(NOT(H206=""),AND(AND(ABS(C206:H206-B206:G206)&gt;0),AND(ABS(C206:H206-B206:G206)&lt;4)),IF(NOT(G206=""),AND(AND(ABS(C206:G206-B206:F206)&gt;0),AND(ABS(C206:G206-B206:F206)&lt;4)),IF(NOT(F206=""),AND(AND(ABS(C206:F206-B206:E206)&gt;0),AND(ABS(C206:F206-B206:E206)&lt;4)),AND(AND(ABS(C206:E206-B206:D206)&gt;0),AND(ABS(C206:E206-B206:D206)&lt;4)))))</f>
        <v>0</v>
      </c>
      <c r="M206" s="1" t="b">
        <f t="shared" si="1"/>
        <v>0</v>
      </c>
    </row>
    <row r="207" ht="15.75" customHeight="1">
      <c r="A207" s="1" t="s">
        <v>216</v>
      </c>
      <c r="B207" s="1">
        <f>IFERROR(__xludf.DUMMYFUNCTION("SPLIT(A207,"" "")"),9.0)</f>
        <v>9</v>
      </c>
      <c r="C207" s="1">
        <f>IFERROR(__xludf.DUMMYFUNCTION("""COMPUTED_VALUE"""),5.0)</f>
        <v>5</v>
      </c>
      <c r="D207" s="1">
        <f>IFERROR(__xludf.DUMMYFUNCTION("""COMPUTED_VALUE"""),7.0)</f>
        <v>7</v>
      </c>
      <c r="E207" s="1">
        <f>IFERROR(__xludf.DUMMYFUNCTION("""COMPUTED_VALUE"""),6.0)</f>
        <v>6</v>
      </c>
      <c r="F207" s="1">
        <f>IFERROR(__xludf.DUMMYFUNCTION("""COMPUTED_VALUE"""),6.0)</f>
        <v>6</v>
      </c>
      <c r="J207" s="1" t="b">
        <f t="array" ref="J207">IF(NOT(H207=""),AND(C207:H207&gt;B207:G207),IF(NOT(G207=""),AND(C207:G207&gt;B207:F207),IF(NOT(F207=""),AND(C207:F207&gt;B207:E207),AND(C207:E207&gt;B207:D207))))</f>
        <v>0</v>
      </c>
      <c r="K207" s="1" t="b">
        <f t="array" ref="K207">IF(NOT(H207=""),AND(C207:H207&lt;B207:G207),IF(NOT(G207=""),AND(C207:G207&lt;B207:F207),IF(NOT(F207=""),AND(C207:F207&lt;B207:E207),AND(C207:E207&lt;B207:D207))))</f>
        <v>0</v>
      </c>
      <c r="L207" s="1" t="b">
        <f t="array" ref="L207">IF(NOT(H207=""),AND(AND(ABS(C207:H207-B207:G207)&gt;0),AND(ABS(C207:H207-B207:G207)&lt;4)),IF(NOT(G207=""),AND(AND(ABS(C207:G207-B207:F207)&gt;0),AND(ABS(C207:G207-B207:F207)&lt;4)),IF(NOT(F207=""),AND(AND(ABS(C207:F207-B207:E207)&gt;0),AND(ABS(C207:F207-B207:E207)&lt;4)),AND(AND(ABS(C207:E207-B207:D207)&gt;0),AND(ABS(C207:E207-B207:D207)&lt;4)))))</f>
        <v>0</v>
      </c>
      <c r="M207" s="1" t="b">
        <f t="shared" si="1"/>
        <v>0</v>
      </c>
    </row>
    <row r="208" ht="15.75" customHeight="1">
      <c r="A208" s="1" t="s">
        <v>217</v>
      </c>
      <c r="B208" s="1">
        <f>IFERROR(__xludf.DUMMYFUNCTION("SPLIT(A208,"" "")"),38.0)</f>
        <v>38</v>
      </c>
      <c r="C208" s="1">
        <f>IFERROR(__xludf.DUMMYFUNCTION("""COMPUTED_VALUE"""),34.0)</f>
        <v>34</v>
      </c>
      <c r="D208" s="1">
        <f>IFERROR(__xludf.DUMMYFUNCTION("""COMPUTED_VALUE"""),33.0)</f>
        <v>33</v>
      </c>
      <c r="E208" s="1">
        <f>IFERROR(__xludf.DUMMYFUNCTION("""COMPUTED_VALUE"""),34.0)</f>
        <v>34</v>
      </c>
      <c r="F208" s="1">
        <f>IFERROR(__xludf.DUMMYFUNCTION("""COMPUTED_VALUE"""),33.0)</f>
        <v>33</v>
      </c>
      <c r="G208" s="1">
        <f>IFERROR(__xludf.DUMMYFUNCTION("""COMPUTED_VALUE"""),32.0)</f>
        <v>32</v>
      </c>
      <c r="H208" s="2">
        <f>IFERROR(__xludf.DUMMYFUNCTION("""COMPUTED_VALUE"""),28.0)</f>
        <v>28</v>
      </c>
      <c r="J208" s="1" t="b">
        <f t="array" ref="J208">IF(NOT(H208=""),AND(C208:H208&gt;B208:G208),IF(NOT(G208=""),AND(C208:G208&gt;B208:F208),IF(NOT(F208=""),AND(C208:F208&gt;B208:E208),AND(C208:E208&gt;B208:D208))))</f>
        <v>0</v>
      </c>
      <c r="K208" s="1" t="b">
        <f t="array" ref="K208">IF(NOT(H208=""),AND(C208:H208&lt;B208:G208),IF(NOT(G208=""),AND(C208:G208&lt;B208:F208),IF(NOT(F208=""),AND(C208:F208&lt;B208:E208),AND(C208:E208&lt;B208:D208))))</f>
        <v>0</v>
      </c>
      <c r="L208" s="1" t="b">
        <f t="array" ref="L208">IF(NOT(H208=""),AND(AND(ABS(C208:H208-B208:G208)&gt;0),AND(ABS(C208:H208-B208:G208)&lt;4)),IF(NOT(G208=""),AND(AND(ABS(C208:G208-B208:F208)&gt;0),AND(ABS(C208:G208-B208:F208)&lt;4)),IF(NOT(F208=""),AND(AND(ABS(C208:F208-B208:E208)&gt;0),AND(ABS(C208:F208-B208:E208)&lt;4)),AND(AND(ABS(C208:E208-B208:D208)&gt;0),AND(ABS(C208:E208-B208:D208)&lt;4)))))</f>
        <v>0</v>
      </c>
      <c r="M208" s="1" t="b">
        <f t="shared" si="1"/>
        <v>0</v>
      </c>
    </row>
    <row r="209" ht="15.75" customHeight="1">
      <c r="A209" s="1" t="s">
        <v>218</v>
      </c>
      <c r="B209" s="1">
        <f>IFERROR(__xludf.DUMMYFUNCTION("SPLIT(A209,"" "")"),52.0)</f>
        <v>52</v>
      </c>
      <c r="C209" s="1">
        <f>IFERROR(__xludf.DUMMYFUNCTION("""COMPUTED_VALUE"""),48.0)</f>
        <v>48</v>
      </c>
      <c r="D209" s="1">
        <f>IFERROR(__xludf.DUMMYFUNCTION("""COMPUTED_VALUE"""),45.0)</f>
        <v>45</v>
      </c>
      <c r="E209" s="1">
        <f>IFERROR(__xludf.DUMMYFUNCTION("""COMPUTED_VALUE"""),48.0)</f>
        <v>48</v>
      </c>
      <c r="F209" s="1">
        <f>IFERROR(__xludf.DUMMYFUNCTION("""COMPUTED_VALUE"""),46.0)</f>
        <v>46</v>
      </c>
      <c r="G209" s="1">
        <f>IFERROR(__xludf.DUMMYFUNCTION("""COMPUTED_VALUE"""),44.0)</f>
        <v>44</v>
      </c>
      <c r="H209" s="1">
        <f>IFERROR(__xludf.DUMMYFUNCTION("""COMPUTED_VALUE"""),42.0)</f>
        <v>42</v>
      </c>
      <c r="I209" s="1">
        <f>IFERROR(__xludf.DUMMYFUNCTION("""COMPUTED_VALUE"""),35.0)</f>
        <v>35</v>
      </c>
      <c r="J209" s="1" t="b">
        <f t="array" ref="J209">IF(NOT(H209=""),AND(C209:H209&gt;B209:G209),IF(NOT(G209=""),AND(C209:G209&gt;B209:F209),IF(NOT(F209=""),AND(C209:F209&gt;B209:E209),AND(C209:E209&gt;B209:D209))))</f>
        <v>0</v>
      </c>
      <c r="K209" s="1" t="b">
        <f t="array" ref="K209">IF(NOT(H209=""),AND(C209:H209&lt;B209:G209),IF(NOT(G209=""),AND(C209:G209&lt;B209:F209),IF(NOT(F209=""),AND(C209:F209&lt;B209:E209),AND(C209:E209&lt;B209:D209))))</f>
        <v>0</v>
      </c>
      <c r="L209" s="1" t="b">
        <f t="array" ref="L209">IF(NOT(H209=""),AND(AND(ABS(C209:H209-B209:G209)&gt;0),AND(ABS(C209:H209-B209:G209)&lt;4)),IF(NOT(G209=""),AND(AND(ABS(C209:G209-B209:F209)&gt;0),AND(ABS(C209:G209-B209:F209)&lt;4)),IF(NOT(F209=""),AND(AND(ABS(C209:F209-B209:E209)&gt;0),AND(ABS(C209:F209-B209:E209)&lt;4)),AND(AND(ABS(C209:E209-B209:D209)&gt;0),AND(ABS(C209:E209-B209:D209)&lt;4)))))</f>
        <v>0</v>
      </c>
      <c r="M209" s="1" t="b">
        <f t="shared" si="1"/>
        <v>0</v>
      </c>
    </row>
    <row r="210" ht="15.75" customHeight="1">
      <c r="A210" s="1" t="s">
        <v>219</v>
      </c>
      <c r="B210" s="1">
        <f>IFERROR(__xludf.DUMMYFUNCTION("SPLIT(A210,"" "")"),33.0)</f>
        <v>33</v>
      </c>
      <c r="C210" s="1">
        <f>IFERROR(__xludf.DUMMYFUNCTION("""COMPUTED_VALUE"""),29.0)</f>
        <v>29</v>
      </c>
      <c r="D210" s="1">
        <f>IFERROR(__xludf.DUMMYFUNCTION("""COMPUTED_VALUE"""),28.0)</f>
        <v>28</v>
      </c>
      <c r="E210" s="1">
        <f>IFERROR(__xludf.DUMMYFUNCTION("""COMPUTED_VALUE"""),25.0)</f>
        <v>25</v>
      </c>
      <c r="F210" s="1">
        <f>IFERROR(__xludf.DUMMYFUNCTION("""COMPUTED_VALUE"""),25.0)</f>
        <v>25</v>
      </c>
      <c r="G210" s="1">
        <f>IFERROR(__xludf.DUMMYFUNCTION("""COMPUTED_VALUE"""),24.0)</f>
        <v>24</v>
      </c>
      <c r="H210" s="1">
        <f>IFERROR(__xludf.DUMMYFUNCTION("""COMPUTED_VALUE"""),23.0)</f>
        <v>23</v>
      </c>
      <c r="I210" s="1">
        <f>IFERROR(__xludf.DUMMYFUNCTION("""COMPUTED_VALUE"""),22.0)</f>
        <v>22</v>
      </c>
      <c r="J210" s="1" t="b">
        <f t="array" ref="J210">IF(NOT(H210=""),AND(C210:H210&gt;B210:G210),IF(NOT(G210=""),AND(C210:G210&gt;B210:F210),IF(NOT(F210=""),AND(C210:F210&gt;B210:E210),AND(C210:E210&gt;B210:D210))))</f>
        <v>0</v>
      </c>
      <c r="K210" s="1" t="b">
        <f t="array" ref="K210">IF(NOT(H210=""),AND(C210:H210&lt;B210:G210),IF(NOT(G210=""),AND(C210:G210&lt;B210:F210),IF(NOT(F210=""),AND(C210:F210&lt;B210:E210),AND(C210:E210&lt;B210:D210))))</f>
        <v>0</v>
      </c>
      <c r="L210" s="1" t="b">
        <f t="array" ref="L210">IF(NOT(H210=""),AND(AND(ABS(C210:H210-B210:G210)&gt;0),AND(ABS(C210:H210-B210:G210)&lt;4)),IF(NOT(G210=""),AND(AND(ABS(C210:G210-B210:F210)&gt;0),AND(ABS(C210:G210-B210:F210)&lt;4)),IF(NOT(F210=""),AND(AND(ABS(C210:F210-B210:E210)&gt;0),AND(ABS(C210:F210-B210:E210)&lt;4)),AND(AND(ABS(C210:E210-B210:D210)&gt;0),AND(ABS(C210:E210-B210:D210)&lt;4)))))</f>
        <v>0</v>
      </c>
      <c r="M210" s="1" t="b">
        <f t="shared" si="1"/>
        <v>0</v>
      </c>
    </row>
    <row r="211" ht="15.75" customHeight="1">
      <c r="A211" s="1" t="s">
        <v>220</v>
      </c>
      <c r="B211" s="1">
        <f>IFERROR(__xludf.DUMMYFUNCTION("SPLIT(A211,"" "")"),32.0)</f>
        <v>32</v>
      </c>
      <c r="C211" s="1">
        <f>IFERROR(__xludf.DUMMYFUNCTION("""COMPUTED_VALUE"""),28.0)</f>
        <v>28</v>
      </c>
      <c r="D211" s="1">
        <f>IFERROR(__xludf.DUMMYFUNCTION("""COMPUTED_VALUE"""),26.0)</f>
        <v>26</v>
      </c>
      <c r="E211" s="1">
        <f>IFERROR(__xludf.DUMMYFUNCTION("""COMPUTED_VALUE"""),26.0)</f>
        <v>26</v>
      </c>
      <c r="F211" s="1">
        <f>IFERROR(__xludf.DUMMYFUNCTION("""COMPUTED_VALUE"""),25.0)</f>
        <v>25</v>
      </c>
      <c r="G211" s="2">
        <f>IFERROR(__xludf.DUMMYFUNCTION("""COMPUTED_VALUE"""),26.0)</f>
        <v>26</v>
      </c>
      <c r="J211" s="1" t="b">
        <f t="array" ref="J211">IF(NOT(H211=""),AND(C211:H211&gt;B211:G211),IF(NOT(G211=""),AND(C211:G211&gt;B211:F211),IF(NOT(F211=""),AND(C211:F211&gt;B211:E211),AND(C211:E211&gt;B211:D211))))</f>
        <v>0</v>
      </c>
      <c r="K211" s="1" t="b">
        <f t="array" ref="K211">IF(NOT(H211=""),AND(C211:H211&lt;B211:G211),IF(NOT(G211=""),AND(C211:G211&lt;B211:F211),IF(NOT(F211=""),AND(C211:F211&lt;B211:E211),AND(C211:E211&lt;B211:D211))))</f>
        <v>0</v>
      </c>
      <c r="L211" s="1" t="b">
        <f t="array" ref="L211">IF(NOT(H211=""),AND(AND(ABS(C211:H211-B211:G211)&gt;0),AND(ABS(C211:H211-B211:G211)&lt;4)),IF(NOT(G211=""),AND(AND(ABS(C211:G211-B211:F211)&gt;0),AND(ABS(C211:G211-B211:F211)&lt;4)),IF(NOT(F211=""),AND(AND(ABS(C211:F211-B211:E211)&gt;0),AND(ABS(C211:F211-B211:E211)&lt;4)),AND(AND(ABS(C211:E211-B211:D211)&gt;0),AND(ABS(C211:E211-B211:D211)&lt;4)))))</f>
        <v>0</v>
      </c>
      <c r="M211" s="1" t="b">
        <f t="shared" si="1"/>
        <v>0</v>
      </c>
    </row>
    <row r="212" ht="15.75" customHeight="1">
      <c r="A212" s="1" t="s">
        <v>221</v>
      </c>
      <c r="B212" s="1">
        <f>IFERROR(__xludf.DUMMYFUNCTION("SPLIT(A212,"" "")"),97.0)</f>
        <v>97</v>
      </c>
      <c r="C212" s="1">
        <f>IFERROR(__xludf.DUMMYFUNCTION("""COMPUTED_VALUE"""),93.0)</f>
        <v>93</v>
      </c>
      <c r="D212" s="1">
        <f>IFERROR(__xludf.DUMMYFUNCTION("""COMPUTED_VALUE"""),92.0)</f>
        <v>92</v>
      </c>
      <c r="E212" s="1">
        <f>IFERROR(__xludf.DUMMYFUNCTION("""COMPUTED_VALUE"""),90.0)</f>
        <v>90</v>
      </c>
      <c r="F212" s="1">
        <f>IFERROR(__xludf.DUMMYFUNCTION("""COMPUTED_VALUE"""),90.0)</f>
        <v>90</v>
      </c>
      <c r="G212" s="2">
        <f>IFERROR(__xludf.DUMMYFUNCTION("""COMPUTED_VALUE"""),90.0)</f>
        <v>90</v>
      </c>
      <c r="J212" s="1" t="b">
        <f t="array" ref="J212">IF(NOT(H212=""),AND(C212:H212&gt;B212:G212),IF(NOT(G212=""),AND(C212:G212&gt;B212:F212),IF(NOT(F212=""),AND(C212:F212&gt;B212:E212),AND(C212:E212&gt;B212:D212))))</f>
        <v>0</v>
      </c>
      <c r="K212" s="1" t="b">
        <f t="array" ref="K212">IF(NOT(H212=""),AND(C212:H212&lt;B212:G212),IF(NOT(G212=""),AND(C212:G212&lt;B212:F212),IF(NOT(F212=""),AND(C212:F212&lt;B212:E212),AND(C212:E212&lt;B212:D212))))</f>
        <v>0</v>
      </c>
      <c r="L212" s="1" t="b">
        <f t="array" ref="L212">IF(NOT(H212=""),AND(AND(ABS(C212:H212-B212:G212)&gt;0),AND(ABS(C212:H212-B212:G212)&lt;4)),IF(NOT(G212=""),AND(AND(ABS(C212:G212-B212:F212)&gt;0),AND(ABS(C212:G212-B212:F212)&lt;4)),IF(NOT(F212=""),AND(AND(ABS(C212:F212-B212:E212)&gt;0),AND(ABS(C212:F212-B212:E212)&lt;4)),AND(AND(ABS(C212:E212-B212:D212)&gt;0),AND(ABS(C212:E212-B212:D212)&lt;4)))))</f>
        <v>0</v>
      </c>
      <c r="M212" s="1" t="b">
        <f t="shared" si="1"/>
        <v>0</v>
      </c>
    </row>
    <row r="213" ht="15.75" customHeight="1">
      <c r="A213" s="1" t="s">
        <v>222</v>
      </c>
      <c r="B213" s="1">
        <f>IFERROR(__xludf.DUMMYFUNCTION("SPLIT(A213,"" "")"),10.0)</f>
        <v>10</v>
      </c>
      <c r="C213" s="1">
        <f>IFERROR(__xludf.DUMMYFUNCTION("""COMPUTED_VALUE"""),6.0)</f>
        <v>6</v>
      </c>
      <c r="D213" s="1">
        <f>IFERROR(__xludf.DUMMYFUNCTION("""COMPUTED_VALUE"""),5.0)</f>
        <v>5</v>
      </c>
      <c r="E213" s="1">
        <f>IFERROR(__xludf.DUMMYFUNCTION("""COMPUTED_VALUE"""),5.0)</f>
        <v>5</v>
      </c>
      <c r="F213" s="1">
        <f>IFERROR(__xludf.DUMMYFUNCTION("""COMPUTED_VALUE"""),1.0)</f>
        <v>1</v>
      </c>
      <c r="J213" s="1" t="b">
        <f t="array" ref="J213">IF(NOT(H213=""),AND(C213:H213&gt;B213:G213),IF(NOT(G213=""),AND(C213:G213&gt;B213:F213),IF(NOT(F213=""),AND(C213:F213&gt;B213:E213),AND(C213:E213&gt;B213:D213))))</f>
        <v>0</v>
      </c>
      <c r="K213" s="1" t="b">
        <f t="array" ref="K213">IF(NOT(H213=""),AND(C213:H213&lt;B213:G213),IF(NOT(G213=""),AND(C213:G213&lt;B213:F213),IF(NOT(F213=""),AND(C213:F213&lt;B213:E213),AND(C213:E213&lt;B213:D213))))</f>
        <v>0</v>
      </c>
      <c r="L213" s="1" t="b">
        <f t="array" ref="L213">IF(NOT(H213=""),AND(AND(ABS(C213:H213-B213:G213)&gt;0),AND(ABS(C213:H213-B213:G213)&lt;4)),IF(NOT(G213=""),AND(AND(ABS(C213:G213-B213:F213)&gt;0),AND(ABS(C213:G213-B213:F213)&lt;4)),IF(NOT(F213=""),AND(AND(ABS(C213:F213-B213:E213)&gt;0),AND(ABS(C213:F213-B213:E213)&lt;4)),AND(AND(ABS(C213:E213-B213:D213)&gt;0),AND(ABS(C213:E213-B213:D213)&lt;4)))))</f>
        <v>0</v>
      </c>
      <c r="M213" s="1" t="b">
        <f t="shared" si="1"/>
        <v>0</v>
      </c>
    </row>
    <row r="214" ht="15.75" customHeight="1">
      <c r="A214" s="1" t="s">
        <v>223</v>
      </c>
      <c r="B214" s="1">
        <f>IFERROR(__xludf.DUMMYFUNCTION("SPLIT(A214,"" "")"),31.0)</f>
        <v>31</v>
      </c>
      <c r="C214" s="1">
        <f>IFERROR(__xludf.DUMMYFUNCTION("""COMPUTED_VALUE"""),27.0)</f>
        <v>27</v>
      </c>
      <c r="D214" s="1">
        <f>IFERROR(__xludf.DUMMYFUNCTION("""COMPUTED_VALUE"""),27.0)</f>
        <v>27</v>
      </c>
      <c r="E214" s="1">
        <f>IFERROR(__xludf.DUMMYFUNCTION("""COMPUTED_VALUE"""),24.0)</f>
        <v>24</v>
      </c>
      <c r="F214" s="1">
        <f>IFERROR(__xludf.DUMMYFUNCTION("""COMPUTED_VALUE"""),22.0)</f>
        <v>22</v>
      </c>
      <c r="G214" s="2">
        <f>IFERROR(__xludf.DUMMYFUNCTION("""COMPUTED_VALUE"""),15.0)</f>
        <v>15</v>
      </c>
      <c r="J214" s="1" t="b">
        <f t="array" ref="J214">IF(NOT(H214=""),AND(C214:H214&gt;B214:G214),IF(NOT(G214=""),AND(C214:G214&gt;B214:F214),IF(NOT(F214=""),AND(C214:F214&gt;B214:E214),AND(C214:E214&gt;B214:D214))))</f>
        <v>0</v>
      </c>
      <c r="K214" s="1" t="b">
        <f t="array" ref="K214">IF(NOT(H214=""),AND(C214:H214&lt;B214:G214),IF(NOT(G214=""),AND(C214:G214&lt;B214:F214),IF(NOT(F214=""),AND(C214:F214&lt;B214:E214),AND(C214:E214&lt;B214:D214))))</f>
        <v>0</v>
      </c>
      <c r="L214" s="1" t="b">
        <f t="array" ref="L214">IF(NOT(H214=""),AND(AND(ABS(C214:H214-B214:G214)&gt;0),AND(ABS(C214:H214-B214:G214)&lt;4)),IF(NOT(G214=""),AND(AND(ABS(C214:G214-B214:F214)&gt;0),AND(ABS(C214:G214-B214:F214)&lt;4)),IF(NOT(F214=""),AND(AND(ABS(C214:F214-B214:E214)&gt;0),AND(ABS(C214:F214-B214:E214)&lt;4)),AND(AND(ABS(C214:E214-B214:D214)&gt;0),AND(ABS(C214:E214-B214:D214)&lt;4)))))</f>
        <v>0</v>
      </c>
      <c r="M214" s="1" t="b">
        <f t="shared" si="1"/>
        <v>0</v>
      </c>
    </row>
    <row r="215" ht="15.75" customHeight="1">
      <c r="A215" s="1" t="s">
        <v>224</v>
      </c>
      <c r="B215" s="1">
        <f>IFERROR(__xludf.DUMMYFUNCTION("SPLIT(A215,"" "")"),55.0)</f>
        <v>55</v>
      </c>
      <c r="C215" s="1">
        <f>IFERROR(__xludf.DUMMYFUNCTION("""COMPUTED_VALUE"""),51.0)</f>
        <v>51</v>
      </c>
      <c r="D215" s="1">
        <f>IFERROR(__xludf.DUMMYFUNCTION("""COMPUTED_VALUE"""),48.0)</f>
        <v>48</v>
      </c>
      <c r="E215" s="1">
        <f>IFERROR(__xludf.DUMMYFUNCTION("""COMPUTED_VALUE"""),44.0)</f>
        <v>44</v>
      </c>
      <c r="F215" s="1">
        <f>IFERROR(__xludf.DUMMYFUNCTION("""COMPUTED_VALUE"""),43.0)</f>
        <v>43</v>
      </c>
      <c r="G215" s="1">
        <f>IFERROR(__xludf.DUMMYFUNCTION("""COMPUTED_VALUE"""),40.0)</f>
        <v>40</v>
      </c>
      <c r="H215" s="2">
        <f>IFERROR(__xludf.DUMMYFUNCTION("""COMPUTED_VALUE"""),37.0)</f>
        <v>37</v>
      </c>
      <c r="J215" s="1" t="b">
        <f t="array" ref="J215">IF(NOT(H215=""),AND(C215:H215&gt;B215:G215),IF(NOT(G215=""),AND(C215:G215&gt;B215:F215),IF(NOT(F215=""),AND(C215:F215&gt;B215:E215),AND(C215:E215&gt;B215:D215))))</f>
        <v>0</v>
      </c>
      <c r="K215" s="1" t="b">
        <f t="array" ref="K215">IF(NOT(H215=""),AND(C215:H215&lt;B215:G215),IF(NOT(G215=""),AND(C215:G215&lt;B215:F215),IF(NOT(F215=""),AND(C215:F215&lt;B215:E215),AND(C215:E215&lt;B215:D215))))</f>
        <v>1</v>
      </c>
      <c r="L215" s="1" t="b">
        <f t="array" ref="L215">IF(NOT(H215=""),AND(AND(ABS(C215:H215-B215:G215)&gt;0),AND(ABS(C215:H215-B215:G215)&lt;4)),IF(NOT(G215=""),AND(AND(ABS(C215:G215-B215:F215)&gt;0),AND(ABS(C215:G215-B215:F215)&lt;4)),IF(NOT(F215=""),AND(AND(ABS(C215:F215-B215:E215)&gt;0),AND(ABS(C215:F215-B215:E215)&lt;4)),AND(AND(ABS(C215:E215-B215:D215)&gt;0),AND(ABS(C215:E215-B215:D215)&lt;4)))))</f>
        <v>0</v>
      </c>
      <c r="M215" s="1" t="b">
        <f t="shared" si="1"/>
        <v>0</v>
      </c>
    </row>
    <row r="216" ht="15.75" customHeight="1">
      <c r="A216" s="1" t="s">
        <v>225</v>
      </c>
      <c r="B216" s="1">
        <f>IFERROR(__xludf.DUMMYFUNCTION("SPLIT(A216,"" "")"),33.0)</f>
        <v>33</v>
      </c>
      <c r="C216" s="1">
        <f>IFERROR(__xludf.DUMMYFUNCTION("""COMPUTED_VALUE"""),29.0)</f>
        <v>29</v>
      </c>
      <c r="D216" s="1">
        <f>IFERROR(__xludf.DUMMYFUNCTION("""COMPUTED_VALUE"""),28.0)</f>
        <v>28</v>
      </c>
      <c r="E216" s="1">
        <f>IFERROR(__xludf.DUMMYFUNCTION("""COMPUTED_VALUE"""),25.0)</f>
        <v>25</v>
      </c>
      <c r="F216" s="1">
        <f>IFERROR(__xludf.DUMMYFUNCTION("""COMPUTED_VALUE"""),24.0)</f>
        <v>24</v>
      </c>
      <c r="G216" s="1">
        <f>IFERROR(__xludf.DUMMYFUNCTION("""COMPUTED_VALUE"""),20.0)</f>
        <v>20</v>
      </c>
      <c r="H216" s="1">
        <f>IFERROR(__xludf.DUMMYFUNCTION("""COMPUTED_VALUE"""),17.0)</f>
        <v>17</v>
      </c>
      <c r="I216" s="1">
        <f>IFERROR(__xludf.DUMMYFUNCTION("""COMPUTED_VALUE"""),18.0)</f>
        <v>18</v>
      </c>
      <c r="J216" s="1" t="b">
        <f t="array" ref="J216">IF(NOT(H216=""),AND(C216:H216&gt;B216:G216),IF(NOT(G216=""),AND(C216:G216&gt;B216:F216),IF(NOT(F216=""),AND(C216:F216&gt;B216:E216),AND(C216:E216&gt;B216:D216))))</f>
        <v>0</v>
      </c>
      <c r="K216" s="1" t="b">
        <f t="array" ref="K216">IF(NOT(H216=""),AND(C216:H216&lt;B216:G216),IF(NOT(G216=""),AND(C216:G216&lt;B216:F216),IF(NOT(F216=""),AND(C216:F216&lt;B216:E216),AND(C216:E216&lt;B216:D216))))</f>
        <v>1</v>
      </c>
      <c r="L216" s="1" t="b">
        <f t="array" ref="L216">IF(NOT(H216=""),AND(AND(ABS(C216:H216-B216:G216)&gt;0),AND(ABS(C216:H216-B216:G216)&lt;4)),IF(NOT(G216=""),AND(AND(ABS(C216:G216-B216:F216)&gt;0),AND(ABS(C216:G216-B216:F216)&lt;4)),IF(NOT(F216=""),AND(AND(ABS(C216:F216-B216:E216)&gt;0),AND(ABS(C216:F216-B216:E216)&lt;4)),AND(AND(ABS(C216:E216-B216:D216)&gt;0),AND(ABS(C216:E216-B216:D216)&lt;4)))))</f>
        <v>0</v>
      </c>
      <c r="M216" s="1" t="b">
        <f t="shared" si="1"/>
        <v>0</v>
      </c>
    </row>
    <row r="217" ht="15.75" customHeight="1">
      <c r="A217" s="1" t="s">
        <v>226</v>
      </c>
      <c r="B217" s="1">
        <f>IFERROR(__xludf.DUMMYFUNCTION("SPLIT(A217,"" "")"),28.0)</f>
        <v>28</v>
      </c>
      <c r="C217" s="1">
        <f>IFERROR(__xludf.DUMMYFUNCTION("""COMPUTED_VALUE"""),24.0)</f>
        <v>24</v>
      </c>
      <c r="D217" s="1">
        <f>IFERROR(__xludf.DUMMYFUNCTION("""COMPUTED_VALUE"""),20.0)</f>
        <v>20</v>
      </c>
      <c r="E217" s="1">
        <f>IFERROR(__xludf.DUMMYFUNCTION("""COMPUTED_VALUE"""),18.0)</f>
        <v>18</v>
      </c>
      <c r="F217" s="1">
        <f>IFERROR(__xludf.DUMMYFUNCTION("""COMPUTED_VALUE"""),16.0)</f>
        <v>16</v>
      </c>
      <c r="G217" s="2">
        <f>IFERROR(__xludf.DUMMYFUNCTION("""COMPUTED_VALUE"""),16.0)</f>
        <v>16</v>
      </c>
      <c r="J217" s="1" t="b">
        <f t="array" ref="J217">IF(NOT(H217=""),AND(C217:H217&gt;B217:G217),IF(NOT(G217=""),AND(C217:G217&gt;B217:F217),IF(NOT(F217=""),AND(C217:F217&gt;B217:E217),AND(C217:E217&gt;B217:D217))))</f>
        <v>0</v>
      </c>
      <c r="K217" s="1" t="b">
        <f t="array" ref="K217">IF(NOT(H217=""),AND(C217:H217&lt;B217:G217),IF(NOT(G217=""),AND(C217:G217&lt;B217:F217),IF(NOT(F217=""),AND(C217:F217&lt;B217:E217),AND(C217:E217&lt;B217:D217))))</f>
        <v>0</v>
      </c>
      <c r="L217" s="1" t="b">
        <f t="array" ref="L217">IF(NOT(H217=""),AND(AND(ABS(C217:H217-B217:G217)&gt;0),AND(ABS(C217:H217-B217:G217)&lt;4)),IF(NOT(G217=""),AND(AND(ABS(C217:G217-B217:F217)&gt;0),AND(ABS(C217:G217-B217:F217)&lt;4)),IF(NOT(F217=""),AND(AND(ABS(C217:F217-B217:E217)&gt;0),AND(ABS(C217:F217-B217:E217)&lt;4)),AND(AND(ABS(C217:E217-B217:D217)&gt;0),AND(ABS(C217:E217-B217:D217)&lt;4)))))</f>
        <v>0</v>
      </c>
      <c r="M217" s="1" t="b">
        <f t="shared" si="1"/>
        <v>0</v>
      </c>
    </row>
    <row r="218" ht="15.75" customHeight="1">
      <c r="A218" s="1" t="s">
        <v>227</v>
      </c>
      <c r="B218" s="1">
        <f>IFERROR(__xludf.DUMMYFUNCTION("SPLIT(A218,"" "")"),43.0)</f>
        <v>43</v>
      </c>
      <c r="C218" s="1">
        <f>IFERROR(__xludf.DUMMYFUNCTION("""COMPUTED_VALUE"""),39.0)</f>
        <v>39</v>
      </c>
      <c r="D218" s="1">
        <f>IFERROR(__xludf.DUMMYFUNCTION("""COMPUTED_VALUE"""),36.0)</f>
        <v>36</v>
      </c>
      <c r="E218" s="1">
        <f>IFERROR(__xludf.DUMMYFUNCTION("""COMPUTED_VALUE"""),34.0)</f>
        <v>34</v>
      </c>
      <c r="F218" s="1">
        <f>IFERROR(__xludf.DUMMYFUNCTION("""COMPUTED_VALUE"""),30.0)</f>
        <v>30</v>
      </c>
      <c r="G218" s="2">
        <f>IFERROR(__xludf.DUMMYFUNCTION("""COMPUTED_VALUE"""),26.0)</f>
        <v>26</v>
      </c>
      <c r="J218" s="1" t="b">
        <f t="array" ref="J218">IF(NOT(H218=""),AND(C218:H218&gt;B218:G218),IF(NOT(G218=""),AND(C218:G218&gt;B218:F218),IF(NOT(F218=""),AND(C218:F218&gt;B218:E218),AND(C218:E218&gt;B218:D218))))</f>
        <v>0</v>
      </c>
      <c r="K218" s="1" t="b">
        <f t="array" ref="K218">IF(NOT(H218=""),AND(C218:H218&lt;B218:G218),IF(NOT(G218=""),AND(C218:G218&lt;B218:F218),IF(NOT(F218=""),AND(C218:F218&lt;B218:E218),AND(C218:E218&lt;B218:D218))))</f>
        <v>1</v>
      </c>
      <c r="L218" s="1" t="b">
        <f t="array" ref="L218">IF(NOT(H218=""),AND(AND(ABS(C218:H218-B218:G218)&gt;0),AND(ABS(C218:H218-B218:G218)&lt;4)),IF(NOT(G218=""),AND(AND(ABS(C218:G218-B218:F218)&gt;0),AND(ABS(C218:G218-B218:F218)&lt;4)),IF(NOT(F218=""),AND(AND(ABS(C218:F218-B218:E218)&gt;0),AND(ABS(C218:F218-B218:E218)&lt;4)),AND(AND(ABS(C218:E218-B218:D218)&gt;0),AND(ABS(C218:E218-B218:D218)&lt;4)))))</f>
        <v>0</v>
      </c>
      <c r="M218" s="1" t="b">
        <f t="shared" si="1"/>
        <v>0</v>
      </c>
    </row>
    <row r="219" ht="15.75" customHeight="1">
      <c r="A219" s="1" t="s">
        <v>228</v>
      </c>
      <c r="B219" s="1">
        <f>IFERROR(__xludf.DUMMYFUNCTION("SPLIT(A219,"" "")"),84.0)</f>
        <v>84</v>
      </c>
      <c r="C219" s="1">
        <f>IFERROR(__xludf.DUMMYFUNCTION("""COMPUTED_VALUE"""),80.0)</f>
        <v>80</v>
      </c>
      <c r="D219" s="1">
        <f>IFERROR(__xludf.DUMMYFUNCTION("""COMPUTED_VALUE"""),78.0)</f>
        <v>78</v>
      </c>
      <c r="E219" s="1">
        <f>IFERROR(__xludf.DUMMYFUNCTION("""COMPUTED_VALUE"""),75.0)</f>
        <v>75</v>
      </c>
      <c r="F219" s="1">
        <f>IFERROR(__xludf.DUMMYFUNCTION("""COMPUTED_VALUE"""),71.0)</f>
        <v>71</v>
      </c>
      <c r="G219" s="2">
        <f>IFERROR(__xludf.DUMMYFUNCTION("""COMPUTED_VALUE"""),65.0)</f>
        <v>65</v>
      </c>
      <c r="J219" s="1" t="b">
        <f t="array" ref="J219">IF(NOT(H219=""),AND(C219:H219&gt;B219:G219),IF(NOT(G219=""),AND(C219:G219&gt;B219:F219),IF(NOT(F219=""),AND(C219:F219&gt;B219:E219),AND(C219:E219&gt;B219:D219))))</f>
        <v>0</v>
      </c>
      <c r="K219" s="1" t="b">
        <f t="array" ref="K219">IF(NOT(H219=""),AND(C219:H219&lt;B219:G219),IF(NOT(G219=""),AND(C219:G219&lt;B219:F219),IF(NOT(F219=""),AND(C219:F219&lt;B219:E219),AND(C219:E219&lt;B219:D219))))</f>
        <v>1</v>
      </c>
      <c r="L219" s="1" t="b">
        <f t="array" ref="L219">IF(NOT(H219=""),AND(AND(ABS(C219:H219-B219:G219)&gt;0),AND(ABS(C219:H219-B219:G219)&lt;4)),IF(NOT(G219=""),AND(AND(ABS(C219:G219-B219:F219)&gt;0),AND(ABS(C219:G219-B219:F219)&lt;4)),IF(NOT(F219=""),AND(AND(ABS(C219:F219-B219:E219)&gt;0),AND(ABS(C219:F219-B219:E219)&lt;4)),AND(AND(ABS(C219:E219-B219:D219)&gt;0),AND(ABS(C219:E219-B219:D219)&lt;4)))))</f>
        <v>0</v>
      </c>
      <c r="M219" s="1" t="b">
        <f t="shared" si="1"/>
        <v>0</v>
      </c>
    </row>
    <row r="220" ht="15.75" customHeight="1">
      <c r="A220" s="1" t="s">
        <v>229</v>
      </c>
      <c r="B220" s="1">
        <f>IFERROR(__xludf.DUMMYFUNCTION("SPLIT(A220,"" "")"),45.0)</f>
        <v>45</v>
      </c>
      <c r="C220" s="1">
        <f>IFERROR(__xludf.DUMMYFUNCTION("""COMPUTED_VALUE"""),41.0)</f>
        <v>41</v>
      </c>
      <c r="D220" s="1">
        <f>IFERROR(__xludf.DUMMYFUNCTION("""COMPUTED_VALUE"""),40.0)</f>
        <v>40</v>
      </c>
      <c r="E220" s="1">
        <f>IFERROR(__xludf.DUMMYFUNCTION("""COMPUTED_VALUE"""),39.0)</f>
        <v>39</v>
      </c>
      <c r="F220" s="1">
        <f>IFERROR(__xludf.DUMMYFUNCTION("""COMPUTED_VALUE"""),38.0)</f>
        <v>38</v>
      </c>
      <c r="G220" s="1">
        <f>IFERROR(__xludf.DUMMYFUNCTION("""COMPUTED_VALUE"""),32.0)</f>
        <v>32</v>
      </c>
      <c r="H220" s="2">
        <f>IFERROR(__xludf.DUMMYFUNCTION("""COMPUTED_VALUE"""),30.0)</f>
        <v>30</v>
      </c>
      <c r="J220" s="1" t="b">
        <f t="array" ref="J220">IF(NOT(H220=""),AND(C220:H220&gt;B220:G220),IF(NOT(G220=""),AND(C220:G220&gt;B220:F220),IF(NOT(F220=""),AND(C220:F220&gt;B220:E220),AND(C220:E220&gt;B220:D220))))</f>
        <v>0</v>
      </c>
      <c r="K220" s="1" t="b">
        <f t="array" ref="K220">IF(NOT(H220=""),AND(C220:H220&lt;B220:G220),IF(NOT(G220=""),AND(C220:G220&lt;B220:F220),IF(NOT(F220=""),AND(C220:F220&lt;B220:E220),AND(C220:E220&lt;B220:D220))))</f>
        <v>1</v>
      </c>
      <c r="L220" s="1" t="b">
        <f t="array" ref="L220">IF(NOT(H220=""),AND(AND(ABS(C220:H220-B220:G220)&gt;0),AND(ABS(C220:H220-B220:G220)&lt;4)),IF(NOT(G220=""),AND(AND(ABS(C220:G220-B220:F220)&gt;0),AND(ABS(C220:G220-B220:F220)&lt;4)),IF(NOT(F220=""),AND(AND(ABS(C220:F220-B220:E220)&gt;0),AND(ABS(C220:F220-B220:E220)&lt;4)),AND(AND(ABS(C220:E220-B220:D220)&gt;0),AND(ABS(C220:E220-B220:D220)&lt;4)))))</f>
        <v>0</v>
      </c>
      <c r="M220" s="1" t="b">
        <f t="shared" si="1"/>
        <v>0</v>
      </c>
    </row>
    <row r="221" ht="15.75" customHeight="1">
      <c r="A221" s="1" t="s">
        <v>230</v>
      </c>
      <c r="B221" s="1">
        <f>IFERROR(__xludf.DUMMYFUNCTION("SPLIT(A221,"" "")"),87.0)</f>
        <v>87</v>
      </c>
      <c r="C221" s="1">
        <f>IFERROR(__xludf.DUMMYFUNCTION("""COMPUTED_VALUE"""),83.0)</f>
        <v>83</v>
      </c>
      <c r="D221" s="1">
        <f>IFERROR(__xludf.DUMMYFUNCTION("""COMPUTED_VALUE"""),81.0)</f>
        <v>81</v>
      </c>
      <c r="E221" s="1">
        <f>IFERROR(__xludf.DUMMYFUNCTION("""COMPUTED_VALUE"""),76.0)</f>
        <v>76</v>
      </c>
      <c r="F221" s="1">
        <f>IFERROR(__xludf.DUMMYFUNCTION("""COMPUTED_VALUE"""),78.0)</f>
        <v>78</v>
      </c>
      <c r="J221" s="1" t="b">
        <f t="array" ref="J221">IF(NOT(H221=""),AND(C221:H221&gt;B221:G221),IF(NOT(G221=""),AND(C221:G221&gt;B221:F221),IF(NOT(F221=""),AND(C221:F221&gt;B221:E221),AND(C221:E221&gt;B221:D221))))</f>
        <v>0</v>
      </c>
      <c r="K221" s="1" t="b">
        <f t="array" ref="K221">IF(NOT(H221=""),AND(C221:H221&lt;B221:G221),IF(NOT(G221=""),AND(C221:G221&lt;B221:F221),IF(NOT(F221=""),AND(C221:F221&lt;B221:E221),AND(C221:E221&lt;B221:D221))))</f>
        <v>0</v>
      </c>
      <c r="L221" s="1" t="b">
        <f t="array" ref="L221">IF(NOT(H221=""),AND(AND(ABS(C221:H221-B221:G221)&gt;0),AND(ABS(C221:H221-B221:G221)&lt;4)),IF(NOT(G221=""),AND(AND(ABS(C221:G221-B221:F221)&gt;0),AND(ABS(C221:G221-B221:F221)&lt;4)),IF(NOT(F221=""),AND(AND(ABS(C221:F221-B221:E221)&gt;0),AND(ABS(C221:F221-B221:E221)&lt;4)),AND(AND(ABS(C221:E221-B221:D221)&gt;0),AND(ABS(C221:E221-B221:D221)&lt;4)))))</f>
        <v>0</v>
      </c>
      <c r="M221" s="1" t="b">
        <f t="shared" si="1"/>
        <v>0</v>
      </c>
    </row>
    <row r="222" ht="15.75" customHeight="1">
      <c r="A222" s="1" t="s">
        <v>231</v>
      </c>
      <c r="B222" s="1">
        <f>IFERROR(__xludf.DUMMYFUNCTION("SPLIT(A222,"" "")"),82.0)</f>
        <v>82</v>
      </c>
      <c r="C222" s="1">
        <f>IFERROR(__xludf.DUMMYFUNCTION("""COMPUTED_VALUE"""),78.0)</f>
        <v>78</v>
      </c>
      <c r="D222" s="1">
        <f>IFERROR(__xludf.DUMMYFUNCTION("""COMPUTED_VALUE"""),73.0)</f>
        <v>73</v>
      </c>
      <c r="E222" s="1">
        <f>IFERROR(__xludf.DUMMYFUNCTION("""COMPUTED_VALUE"""),70.0)</f>
        <v>70</v>
      </c>
      <c r="F222" s="1">
        <f>IFERROR(__xludf.DUMMYFUNCTION("""COMPUTED_VALUE"""),68.0)</f>
        <v>68</v>
      </c>
      <c r="G222" s="2">
        <f>IFERROR(__xludf.DUMMYFUNCTION("""COMPUTED_VALUE"""),68.0)</f>
        <v>68</v>
      </c>
      <c r="J222" s="1" t="b">
        <f t="array" ref="J222">IF(NOT(H222=""),AND(C222:H222&gt;B222:G222),IF(NOT(G222=""),AND(C222:G222&gt;B222:F222),IF(NOT(F222=""),AND(C222:F222&gt;B222:E222),AND(C222:E222&gt;B222:D222))))</f>
        <v>0</v>
      </c>
      <c r="K222" s="1" t="b">
        <f t="array" ref="K222">IF(NOT(H222=""),AND(C222:H222&lt;B222:G222),IF(NOT(G222=""),AND(C222:G222&lt;B222:F222),IF(NOT(F222=""),AND(C222:F222&lt;B222:E222),AND(C222:E222&lt;B222:D222))))</f>
        <v>0</v>
      </c>
      <c r="L222" s="1" t="b">
        <f t="array" ref="L222">IF(NOT(H222=""),AND(AND(ABS(C222:H222-B222:G222)&gt;0),AND(ABS(C222:H222-B222:G222)&lt;4)),IF(NOT(G222=""),AND(AND(ABS(C222:G222-B222:F222)&gt;0),AND(ABS(C222:G222-B222:F222)&lt;4)),IF(NOT(F222=""),AND(AND(ABS(C222:F222-B222:E222)&gt;0),AND(ABS(C222:F222-B222:E222)&lt;4)),AND(AND(ABS(C222:E222-B222:D222)&gt;0),AND(ABS(C222:E222-B222:D222)&lt;4)))))</f>
        <v>0</v>
      </c>
      <c r="M222" s="1" t="b">
        <f t="shared" si="1"/>
        <v>0</v>
      </c>
    </row>
    <row r="223" ht="15.75" customHeight="1">
      <c r="A223" s="1" t="s">
        <v>232</v>
      </c>
      <c r="B223" s="1">
        <f>IFERROR(__xludf.DUMMYFUNCTION("SPLIT(A223,"" "")"),39.0)</f>
        <v>39</v>
      </c>
      <c r="C223" s="1">
        <f>IFERROR(__xludf.DUMMYFUNCTION("""COMPUTED_VALUE"""),35.0)</f>
        <v>35</v>
      </c>
      <c r="D223" s="1">
        <f>IFERROR(__xludf.DUMMYFUNCTION("""COMPUTED_VALUE"""),29.0)</f>
        <v>29</v>
      </c>
      <c r="E223" s="1">
        <f>IFERROR(__xludf.DUMMYFUNCTION("""COMPUTED_VALUE"""),27.0)</f>
        <v>27</v>
      </c>
      <c r="F223" s="1">
        <f>IFERROR(__xludf.DUMMYFUNCTION("""COMPUTED_VALUE"""),24.0)</f>
        <v>24</v>
      </c>
      <c r="G223" s="1">
        <f>IFERROR(__xludf.DUMMYFUNCTION("""COMPUTED_VALUE"""),21.0)</f>
        <v>21</v>
      </c>
      <c r="H223" s="1">
        <f>IFERROR(__xludf.DUMMYFUNCTION("""COMPUTED_VALUE"""),18.0)</f>
        <v>18</v>
      </c>
      <c r="I223" s="1">
        <f>IFERROR(__xludf.DUMMYFUNCTION("""COMPUTED_VALUE"""),14.0)</f>
        <v>14</v>
      </c>
      <c r="J223" s="1" t="b">
        <f t="array" ref="J223">IF(NOT(H223=""),AND(C223:H223&gt;B223:G223),IF(NOT(G223=""),AND(C223:G223&gt;B223:F223),IF(NOT(F223=""),AND(C223:F223&gt;B223:E223),AND(C223:E223&gt;B223:D223))))</f>
        <v>0</v>
      </c>
      <c r="K223" s="1" t="b">
        <f t="array" ref="K223">IF(NOT(H223=""),AND(C223:H223&lt;B223:G223),IF(NOT(G223=""),AND(C223:G223&lt;B223:F223),IF(NOT(F223=""),AND(C223:F223&lt;B223:E223),AND(C223:E223&lt;B223:D223))))</f>
        <v>1</v>
      </c>
      <c r="L223" s="1" t="b">
        <f t="array" ref="L223">IF(NOT(H223=""),AND(AND(ABS(C223:H223-B223:G223)&gt;0),AND(ABS(C223:H223-B223:G223)&lt;4)),IF(NOT(G223=""),AND(AND(ABS(C223:G223-B223:F223)&gt;0),AND(ABS(C223:G223-B223:F223)&lt;4)),IF(NOT(F223=""),AND(AND(ABS(C223:F223-B223:E223)&gt;0),AND(ABS(C223:F223-B223:E223)&lt;4)),AND(AND(ABS(C223:E223-B223:D223)&gt;0),AND(ABS(C223:E223-B223:D223)&lt;4)))))</f>
        <v>0</v>
      </c>
      <c r="M223" s="1" t="b">
        <f t="shared" si="1"/>
        <v>0</v>
      </c>
    </row>
    <row r="224" ht="15.75" customHeight="1">
      <c r="A224" s="1" t="s">
        <v>233</v>
      </c>
      <c r="B224" s="1">
        <f>IFERROR(__xludf.DUMMYFUNCTION("SPLIT(A224,"" "")"),85.0)</f>
        <v>85</v>
      </c>
      <c r="C224" s="1">
        <f>IFERROR(__xludf.DUMMYFUNCTION("""COMPUTED_VALUE"""),81.0)</f>
        <v>81</v>
      </c>
      <c r="D224" s="1">
        <f>IFERROR(__xludf.DUMMYFUNCTION("""COMPUTED_VALUE"""),79.0)</f>
        <v>79</v>
      </c>
      <c r="E224" s="1">
        <f>IFERROR(__xludf.DUMMYFUNCTION("""COMPUTED_VALUE"""),76.0)</f>
        <v>76</v>
      </c>
      <c r="F224" s="1">
        <f>IFERROR(__xludf.DUMMYFUNCTION("""COMPUTED_VALUE"""),73.0)</f>
        <v>73</v>
      </c>
      <c r="G224" s="1">
        <f>IFERROR(__xludf.DUMMYFUNCTION("""COMPUTED_VALUE"""),70.0)</f>
        <v>70</v>
      </c>
      <c r="H224" s="1">
        <f>IFERROR(__xludf.DUMMYFUNCTION("""COMPUTED_VALUE"""),63.0)</f>
        <v>63</v>
      </c>
      <c r="I224" s="1">
        <f>IFERROR(__xludf.DUMMYFUNCTION("""COMPUTED_VALUE"""),57.0)</f>
        <v>57</v>
      </c>
      <c r="J224" s="1" t="b">
        <f t="array" ref="J224">IF(NOT(H224=""),AND(C224:H224&gt;B224:G224),IF(NOT(G224=""),AND(C224:G224&gt;B224:F224),IF(NOT(F224=""),AND(C224:F224&gt;B224:E224),AND(C224:E224&gt;B224:D224))))</f>
        <v>0</v>
      </c>
      <c r="K224" s="1" t="b">
        <f t="array" ref="K224">IF(NOT(H224=""),AND(C224:H224&lt;B224:G224),IF(NOT(G224=""),AND(C224:G224&lt;B224:F224),IF(NOT(F224=""),AND(C224:F224&lt;B224:E224),AND(C224:E224&lt;B224:D224))))</f>
        <v>1</v>
      </c>
      <c r="L224" s="1" t="b">
        <f t="array" ref="L224">IF(NOT(H224=""),AND(AND(ABS(C224:H224-B224:G224)&gt;0),AND(ABS(C224:H224-B224:G224)&lt;4)),IF(NOT(G224=""),AND(AND(ABS(C224:G224-B224:F224)&gt;0),AND(ABS(C224:G224-B224:F224)&lt;4)),IF(NOT(F224=""),AND(AND(ABS(C224:F224-B224:E224)&gt;0),AND(ABS(C224:F224-B224:E224)&lt;4)),AND(AND(ABS(C224:E224-B224:D224)&gt;0),AND(ABS(C224:E224-B224:D224)&lt;4)))))</f>
        <v>0</v>
      </c>
      <c r="M224" s="1" t="b">
        <f t="shared" si="1"/>
        <v>0</v>
      </c>
    </row>
    <row r="225" ht="15.75" customHeight="1">
      <c r="A225" s="1" t="s">
        <v>234</v>
      </c>
      <c r="B225" s="1">
        <f>IFERROR(__xludf.DUMMYFUNCTION("SPLIT(A225,"" "")"),49.0)</f>
        <v>49</v>
      </c>
      <c r="C225" s="1">
        <f>IFERROR(__xludf.DUMMYFUNCTION("""COMPUTED_VALUE"""),43.0)</f>
        <v>43</v>
      </c>
      <c r="D225" s="1">
        <f>IFERROR(__xludf.DUMMYFUNCTION("""COMPUTED_VALUE"""),41.0)</f>
        <v>41</v>
      </c>
      <c r="E225" s="1">
        <f>IFERROR(__xludf.DUMMYFUNCTION("""COMPUTED_VALUE"""),38.0)</f>
        <v>38</v>
      </c>
      <c r="F225" s="1">
        <f>IFERROR(__xludf.DUMMYFUNCTION("""COMPUTED_VALUE"""),35.0)</f>
        <v>35</v>
      </c>
      <c r="G225" s="1">
        <f>IFERROR(__xludf.DUMMYFUNCTION("""COMPUTED_VALUE"""),34.0)</f>
        <v>34</v>
      </c>
      <c r="H225" s="1">
        <f>IFERROR(__xludf.DUMMYFUNCTION("""COMPUTED_VALUE"""),32.0)</f>
        <v>32</v>
      </c>
      <c r="I225" s="1">
        <f>IFERROR(__xludf.DUMMYFUNCTION("""COMPUTED_VALUE"""),29.0)</f>
        <v>29</v>
      </c>
      <c r="J225" s="1" t="b">
        <f t="array" ref="J225">IF(NOT(H225=""),AND(C225:H225&gt;B225:G225),IF(NOT(G225=""),AND(C225:G225&gt;B225:F225),IF(NOT(F225=""),AND(C225:F225&gt;B225:E225),AND(C225:E225&gt;B225:D225))))</f>
        <v>0</v>
      </c>
      <c r="K225" s="1" t="b">
        <f t="array" ref="K225">IF(NOT(H225=""),AND(C225:H225&lt;B225:G225),IF(NOT(G225=""),AND(C225:G225&lt;B225:F225),IF(NOT(F225=""),AND(C225:F225&lt;B225:E225),AND(C225:E225&lt;B225:D225))))</f>
        <v>1</v>
      </c>
      <c r="L225" s="1" t="b">
        <f t="array" ref="L225">IF(NOT(H225=""),AND(AND(ABS(C225:H225-B225:G225)&gt;0),AND(ABS(C225:H225-B225:G225)&lt;4)),IF(NOT(G225=""),AND(AND(ABS(C225:G225-B225:F225)&gt;0),AND(ABS(C225:G225-B225:F225)&lt;4)),IF(NOT(F225=""),AND(AND(ABS(C225:F225-B225:E225)&gt;0),AND(ABS(C225:F225-B225:E225)&lt;4)),AND(AND(ABS(C225:E225-B225:D225)&gt;0),AND(ABS(C225:E225-B225:D225)&lt;4)))))</f>
        <v>0</v>
      </c>
      <c r="M225" s="1" t="b">
        <f t="shared" si="1"/>
        <v>0</v>
      </c>
    </row>
    <row r="226" ht="15.75" customHeight="1">
      <c r="A226" s="1" t="s">
        <v>235</v>
      </c>
      <c r="B226" s="1">
        <f>IFERROR(__xludf.DUMMYFUNCTION("SPLIT(A226,"" "")"),92.0)</f>
        <v>92</v>
      </c>
      <c r="C226" s="1">
        <f>IFERROR(__xludf.DUMMYFUNCTION("""COMPUTED_VALUE"""),87.0)</f>
        <v>87</v>
      </c>
      <c r="D226" s="1">
        <f>IFERROR(__xludf.DUMMYFUNCTION("""COMPUTED_VALUE"""),85.0)</f>
        <v>85</v>
      </c>
      <c r="E226" s="1">
        <f>IFERROR(__xludf.DUMMYFUNCTION("""COMPUTED_VALUE"""),83.0)</f>
        <v>83</v>
      </c>
      <c r="F226" s="1">
        <f>IFERROR(__xludf.DUMMYFUNCTION("""COMPUTED_VALUE"""),82.0)</f>
        <v>82</v>
      </c>
      <c r="G226" s="1">
        <f>IFERROR(__xludf.DUMMYFUNCTION("""COMPUTED_VALUE"""),79.0)</f>
        <v>79</v>
      </c>
      <c r="H226" s="1">
        <f>IFERROR(__xludf.DUMMYFUNCTION("""COMPUTED_VALUE"""),78.0)</f>
        <v>78</v>
      </c>
      <c r="I226" s="1">
        <f>IFERROR(__xludf.DUMMYFUNCTION("""COMPUTED_VALUE"""),79.0)</f>
        <v>79</v>
      </c>
      <c r="J226" s="1" t="b">
        <f t="array" ref="J226">IF(NOT(H226=""),AND(C226:H226&gt;B226:G226),IF(NOT(G226=""),AND(C226:G226&gt;B226:F226),IF(NOT(F226=""),AND(C226:F226&gt;B226:E226),AND(C226:E226&gt;B226:D226))))</f>
        <v>0</v>
      </c>
      <c r="K226" s="1" t="b">
        <f t="array" ref="K226">IF(NOT(H226=""),AND(C226:H226&lt;B226:G226),IF(NOT(G226=""),AND(C226:G226&lt;B226:F226),IF(NOT(F226=""),AND(C226:F226&lt;B226:E226),AND(C226:E226&lt;B226:D226))))</f>
        <v>1</v>
      </c>
      <c r="L226" s="1" t="b">
        <f t="array" ref="L226">IF(NOT(H226=""),AND(AND(ABS(C226:H226-B226:G226)&gt;0),AND(ABS(C226:H226-B226:G226)&lt;4)),IF(NOT(G226=""),AND(AND(ABS(C226:G226-B226:F226)&gt;0),AND(ABS(C226:G226-B226:F226)&lt;4)),IF(NOT(F226=""),AND(AND(ABS(C226:F226-B226:E226)&gt;0),AND(ABS(C226:F226-B226:E226)&lt;4)),AND(AND(ABS(C226:E226-B226:D226)&gt;0),AND(ABS(C226:E226-B226:D226)&lt;4)))))</f>
        <v>0</v>
      </c>
      <c r="M226" s="1" t="b">
        <f t="shared" si="1"/>
        <v>0</v>
      </c>
    </row>
    <row r="227" ht="15.75" customHeight="1">
      <c r="A227" s="1" t="s">
        <v>236</v>
      </c>
      <c r="B227" s="1">
        <f>IFERROR(__xludf.DUMMYFUNCTION("SPLIT(A227,"" "")"),37.0)</f>
        <v>37</v>
      </c>
      <c r="C227" s="1">
        <f>IFERROR(__xludf.DUMMYFUNCTION("""COMPUTED_VALUE"""),30.0)</f>
        <v>30</v>
      </c>
      <c r="D227" s="1">
        <f>IFERROR(__xludf.DUMMYFUNCTION("""COMPUTED_VALUE"""),28.0)</f>
        <v>28</v>
      </c>
      <c r="E227" s="1">
        <f>IFERROR(__xludf.DUMMYFUNCTION("""COMPUTED_VALUE"""),25.0)</f>
        <v>25</v>
      </c>
      <c r="F227" s="1">
        <f>IFERROR(__xludf.DUMMYFUNCTION("""COMPUTED_VALUE"""),23.0)</f>
        <v>23</v>
      </c>
      <c r="G227" s="2">
        <f>IFERROR(__xludf.DUMMYFUNCTION("""COMPUTED_VALUE"""),23.0)</f>
        <v>23</v>
      </c>
      <c r="J227" s="1" t="b">
        <f t="array" ref="J227">IF(NOT(H227=""),AND(C227:H227&gt;B227:G227),IF(NOT(G227=""),AND(C227:G227&gt;B227:F227),IF(NOT(F227=""),AND(C227:F227&gt;B227:E227),AND(C227:E227&gt;B227:D227))))</f>
        <v>0</v>
      </c>
      <c r="K227" s="1" t="b">
        <f t="array" ref="K227">IF(NOT(H227=""),AND(C227:H227&lt;B227:G227),IF(NOT(G227=""),AND(C227:G227&lt;B227:F227),IF(NOT(F227=""),AND(C227:F227&lt;B227:E227),AND(C227:E227&lt;B227:D227))))</f>
        <v>0</v>
      </c>
      <c r="L227" s="1" t="b">
        <f t="array" ref="L227">IF(NOT(H227=""),AND(AND(ABS(C227:H227-B227:G227)&gt;0),AND(ABS(C227:H227-B227:G227)&lt;4)),IF(NOT(G227=""),AND(AND(ABS(C227:G227-B227:F227)&gt;0),AND(ABS(C227:G227-B227:F227)&lt;4)),IF(NOT(F227=""),AND(AND(ABS(C227:F227-B227:E227)&gt;0),AND(ABS(C227:F227-B227:E227)&lt;4)),AND(AND(ABS(C227:E227-B227:D227)&gt;0),AND(ABS(C227:E227-B227:D227)&lt;4)))))</f>
        <v>0</v>
      </c>
      <c r="M227" s="1" t="b">
        <f t="shared" si="1"/>
        <v>0</v>
      </c>
    </row>
    <row r="228" ht="15.75" customHeight="1">
      <c r="A228" s="1" t="s">
        <v>237</v>
      </c>
      <c r="B228" s="1">
        <f>IFERROR(__xludf.DUMMYFUNCTION("SPLIT(A228,"" "")"),25.0)</f>
        <v>25</v>
      </c>
      <c r="C228" s="1">
        <f>IFERROR(__xludf.DUMMYFUNCTION("""COMPUTED_VALUE"""),20.0)</f>
        <v>20</v>
      </c>
      <c r="D228" s="1">
        <f>IFERROR(__xludf.DUMMYFUNCTION("""COMPUTED_VALUE"""),17.0)</f>
        <v>17</v>
      </c>
      <c r="E228" s="1">
        <f>IFERROR(__xludf.DUMMYFUNCTION("""COMPUTED_VALUE"""),14.0)</f>
        <v>14</v>
      </c>
      <c r="F228" s="1">
        <f>IFERROR(__xludf.DUMMYFUNCTION("""COMPUTED_VALUE"""),12.0)</f>
        <v>12</v>
      </c>
      <c r="G228" s="1">
        <f>IFERROR(__xludf.DUMMYFUNCTION("""COMPUTED_VALUE"""),9.0)</f>
        <v>9</v>
      </c>
      <c r="H228" s="2">
        <f>IFERROR(__xludf.DUMMYFUNCTION("""COMPUTED_VALUE"""),5.0)</f>
        <v>5</v>
      </c>
      <c r="J228" s="1" t="b">
        <f t="array" ref="J228">IF(NOT(H228=""),AND(C228:H228&gt;B228:G228),IF(NOT(G228=""),AND(C228:G228&gt;B228:F228),IF(NOT(F228=""),AND(C228:F228&gt;B228:E228),AND(C228:E228&gt;B228:D228))))</f>
        <v>0</v>
      </c>
      <c r="K228" s="1" t="b">
        <f t="array" ref="K228">IF(NOT(H228=""),AND(C228:H228&lt;B228:G228),IF(NOT(G228=""),AND(C228:G228&lt;B228:F228),IF(NOT(F228=""),AND(C228:F228&lt;B228:E228),AND(C228:E228&lt;B228:D228))))</f>
        <v>1</v>
      </c>
      <c r="L228" s="1" t="b">
        <f t="array" ref="L228">IF(NOT(H228=""),AND(AND(ABS(C228:H228-B228:G228)&gt;0),AND(ABS(C228:H228-B228:G228)&lt;4)),IF(NOT(G228=""),AND(AND(ABS(C228:G228-B228:F228)&gt;0),AND(ABS(C228:G228-B228:F228)&lt;4)),IF(NOT(F228=""),AND(AND(ABS(C228:F228-B228:E228)&gt;0),AND(ABS(C228:F228-B228:E228)&lt;4)),AND(AND(ABS(C228:E228-B228:D228)&gt;0),AND(ABS(C228:E228-B228:D228)&lt;4)))))</f>
        <v>0</v>
      </c>
      <c r="M228" s="1" t="b">
        <f t="shared" si="1"/>
        <v>0</v>
      </c>
    </row>
    <row r="229" ht="15.75" customHeight="1">
      <c r="A229" s="1" t="s">
        <v>238</v>
      </c>
      <c r="B229" s="1">
        <f>IFERROR(__xludf.DUMMYFUNCTION("SPLIT(A229,"" "")"),87.0)</f>
        <v>87</v>
      </c>
      <c r="C229" s="1">
        <f>IFERROR(__xludf.DUMMYFUNCTION("""COMPUTED_VALUE"""),81.0)</f>
        <v>81</v>
      </c>
      <c r="D229" s="1">
        <f>IFERROR(__xludf.DUMMYFUNCTION("""COMPUTED_VALUE"""),80.0)</f>
        <v>80</v>
      </c>
      <c r="E229" s="1">
        <f>IFERROR(__xludf.DUMMYFUNCTION("""COMPUTED_VALUE"""),77.0)</f>
        <v>77</v>
      </c>
      <c r="F229" s="1">
        <f>IFERROR(__xludf.DUMMYFUNCTION("""COMPUTED_VALUE"""),71.0)</f>
        <v>71</v>
      </c>
      <c r="J229" s="1" t="b">
        <f t="array" ref="J229">IF(NOT(H229=""),AND(C229:H229&gt;B229:G229),IF(NOT(G229=""),AND(C229:G229&gt;B229:F229),IF(NOT(F229=""),AND(C229:F229&gt;B229:E229),AND(C229:E229&gt;B229:D229))))</f>
        <v>0</v>
      </c>
      <c r="K229" s="1" t="b">
        <f t="array" ref="K229">IF(NOT(H229=""),AND(C229:H229&lt;B229:G229),IF(NOT(G229=""),AND(C229:G229&lt;B229:F229),IF(NOT(F229=""),AND(C229:F229&lt;B229:E229),AND(C229:E229&lt;B229:D229))))</f>
        <v>1</v>
      </c>
      <c r="L229" s="1" t="b">
        <f t="array" ref="L229">IF(NOT(H229=""),AND(AND(ABS(C229:H229-B229:G229)&gt;0),AND(ABS(C229:H229-B229:G229)&lt;4)),IF(NOT(G229=""),AND(AND(ABS(C229:G229-B229:F229)&gt;0),AND(ABS(C229:G229-B229:F229)&lt;4)),IF(NOT(F229=""),AND(AND(ABS(C229:F229-B229:E229)&gt;0),AND(ABS(C229:F229-B229:E229)&lt;4)),AND(AND(ABS(C229:E229-B229:D229)&gt;0),AND(ABS(C229:E229-B229:D229)&lt;4)))))</f>
        <v>0</v>
      </c>
      <c r="M229" s="1" t="b">
        <f t="shared" si="1"/>
        <v>0</v>
      </c>
    </row>
    <row r="230" ht="15.75" customHeight="1">
      <c r="A230" s="1" t="s">
        <v>239</v>
      </c>
      <c r="B230" s="1">
        <f>IFERROR(__xludf.DUMMYFUNCTION("SPLIT(A230,"" "")"),98.0)</f>
        <v>98</v>
      </c>
      <c r="C230" s="1">
        <f>IFERROR(__xludf.DUMMYFUNCTION("""COMPUTED_VALUE"""),91.0)</f>
        <v>91</v>
      </c>
      <c r="D230" s="1">
        <f>IFERROR(__xludf.DUMMYFUNCTION("""COMPUTED_VALUE"""),90.0)</f>
        <v>90</v>
      </c>
      <c r="E230" s="1">
        <f>IFERROR(__xludf.DUMMYFUNCTION("""COMPUTED_VALUE"""),88.0)</f>
        <v>88</v>
      </c>
      <c r="F230" s="1">
        <f>IFERROR(__xludf.DUMMYFUNCTION("""COMPUTED_VALUE"""),86.0)</f>
        <v>86</v>
      </c>
      <c r="G230" s="1">
        <f>IFERROR(__xludf.DUMMYFUNCTION("""COMPUTED_VALUE"""),88.0)</f>
        <v>88</v>
      </c>
      <c r="H230" s="2">
        <f>IFERROR(__xludf.DUMMYFUNCTION("""COMPUTED_VALUE"""),86.0)</f>
        <v>86</v>
      </c>
      <c r="J230" s="1" t="b">
        <f t="array" ref="J230">IF(NOT(H230=""),AND(C230:H230&gt;B230:G230),IF(NOT(G230=""),AND(C230:G230&gt;B230:F230),IF(NOT(F230=""),AND(C230:F230&gt;B230:E230),AND(C230:E230&gt;B230:D230))))</f>
        <v>0</v>
      </c>
      <c r="K230" s="1" t="b">
        <f t="array" ref="K230">IF(NOT(H230=""),AND(C230:H230&lt;B230:G230),IF(NOT(G230=""),AND(C230:G230&lt;B230:F230),IF(NOT(F230=""),AND(C230:F230&lt;B230:E230),AND(C230:E230&lt;B230:D230))))</f>
        <v>0</v>
      </c>
      <c r="L230" s="1" t="b">
        <f t="array" ref="L230">IF(NOT(H230=""),AND(AND(ABS(C230:H230-B230:G230)&gt;0),AND(ABS(C230:H230-B230:G230)&lt;4)),IF(NOT(G230=""),AND(AND(ABS(C230:G230-B230:F230)&gt;0),AND(ABS(C230:G230-B230:F230)&lt;4)),IF(NOT(F230=""),AND(AND(ABS(C230:F230-B230:E230)&gt;0),AND(ABS(C230:F230-B230:E230)&lt;4)),AND(AND(ABS(C230:E230-B230:D230)&gt;0),AND(ABS(C230:E230-B230:D230)&lt;4)))))</f>
        <v>0</v>
      </c>
      <c r="M230" s="1" t="b">
        <f t="shared" si="1"/>
        <v>0</v>
      </c>
    </row>
    <row r="231" ht="15.75" customHeight="1">
      <c r="A231" s="1" t="s">
        <v>240</v>
      </c>
      <c r="B231" s="1">
        <f>IFERROR(__xludf.DUMMYFUNCTION("SPLIT(A231,"" "")"),47.0)</f>
        <v>47</v>
      </c>
      <c r="C231" s="1">
        <f>IFERROR(__xludf.DUMMYFUNCTION("""COMPUTED_VALUE"""),40.0)</f>
        <v>40</v>
      </c>
      <c r="D231" s="1">
        <f>IFERROR(__xludf.DUMMYFUNCTION("""COMPUTED_VALUE"""),38.0)</f>
        <v>38</v>
      </c>
      <c r="E231" s="1">
        <f>IFERROR(__xludf.DUMMYFUNCTION("""COMPUTED_VALUE"""),36.0)</f>
        <v>36</v>
      </c>
      <c r="F231" s="1">
        <f>IFERROR(__xludf.DUMMYFUNCTION("""COMPUTED_VALUE"""),39.0)</f>
        <v>39</v>
      </c>
      <c r="G231" s="1">
        <f>IFERROR(__xludf.DUMMYFUNCTION("""COMPUTED_VALUE"""),36.0)</f>
        <v>36</v>
      </c>
      <c r="H231" s="2">
        <f>IFERROR(__xludf.DUMMYFUNCTION("""COMPUTED_VALUE"""),37.0)</f>
        <v>37</v>
      </c>
      <c r="J231" s="1" t="b">
        <f t="array" ref="J231">IF(NOT(H231=""),AND(C231:H231&gt;B231:G231),IF(NOT(G231=""),AND(C231:G231&gt;B231:F231),IF(NOT(F231=""),AND(C231:F231&gt;B231:E231),AND(C231:E231&gt;B231:D231))))</f>
        <v>0</v>
      </c>
      <c r="K231" s="1" t="b">
        <f t="array" ref="K231">IF(NOT(H231=""),AND(C231:H231&lt;B231:G231),IF(NOT(G231=""),AND(C231:G231&lt;B231:F231),IF(NOT(F231=""),AND(C231:F231&lt;B231:E231),AND(C231:E231&lt;B231:D231))))</f>
        <v>0</v>
      </c>
      <c r="L231" s="1" t="b">
        <f t="array" ref="L231">IF(NOT(H231=""),AND(AND(ABS(C231:H231-B231:G231)&gt;0),AND(ABS(C231:H231-B231:G231)&lt;4)),IF(NOT(G231=""),AND(AND(ABS(C231:G231-B231:F231)&gt;0),AND(ABS(C231:G231-B231:F231)&lt;4)),IF(NOT(F231=""),AND(AND(ABS(C231:F231-B231:E231)&gt;0),AND(ABS(C231:F231-B231:E231)&lt;4)),AND(AND(ABS(C231:E231-B231:D231)&gt;0),AND(ABS(C231:E231-B231:D231)&lt;4)))))</f>
        <v>0</v>
      </c>
      <c r="M231" s="1" t="b">
        <f t="shared" si="1"/>
        <v>0</v>
      </c>
    </row>
    <row r="232" ht="15.75" customHeight="1">
      <c r="A232" s="1" t="s">
        <v>241</v>
      </c>
      <c r="B232" s="1">
        <f>IFERROR(__xludf.DUMMYFUNCTION("SPLIT(A232,"" "")"),39.0)</f>
        <v>39</v>
      </c>
      <c r="C232" s="1">
        <f>IFERROR(__xludf.DUMMYFUNCTION("""COMPUTED_VALUE"""),34.0)</f>
        <v>34</v>
      </c>
      <c r="D232" s="1">
        <f>IFERROR(__xludf.DUMMYFUNCTION("""COMPUTED_VALUE"""),31.0)</f>
        <v>31</v>
      </c>
      <c r="E232" s="1">
        <f>IFERROR(__xludf.DUMMYFUNCTION("""COMPUTED_VALUE"""),30.0)</f>
        <v>30</v>
      </c>
      <c r="F232" s="1">
        <f>IFERROR(__xludf.DUMMYFUNCTION("""COMPUTED_VALUE"""),32.0)</f>
        <v>32</v>
      </c>
      <c r="G232" s="2">
        <f>IFERROR(__xludf.DUMMYFUNCTION("""COMPUTED_VALUE"""),32.0)</f>
        <v>32</v>
      </c>
      <c r="J232" s="1" t="b">
        <f t="array" ref="J232">IF(NOT(H232=""),AND(C232:H232&gt;B232:G232),IF(NOT(G232=""),AND(C232:G232&gt;B232:F232),IF(NOT(F232=""),AND(C232:F232&gt;B232:E232),AND(C232:E232&gt;B232:D232))))</f>
        <v>0</v>
      </c>
      <c r="K232" s="1" t="b">
        <f t="array" ref="K232">IF(NOT(H232=""),AND(C232:H232&lt;B232:G232),IF(NOT(G232=""),AND(C232:G232&lt;B232:F232),IF(NOT(F232=""),AND(C232:F232&lt;B232:E232),AND(C232:E232&lt;B232:D232))))</f>
        <v>0</v>
      </c>
      <c r="L232" s="1" t="b">
        <f t="array" ref="L232">IF(NOT(H232=""),AND(AND(ABS(C232:H232-B232:G232)&gt;0),AND(ABS(C232:H232-B232:G232)&lt;4)),IF(NOT(G232=""),AND(AND(ABS(C232:G232-B232:F232)&gt;0),AND(ABS(C232:G232-B232:F232)&lt;4)),IF(NOT(F232=""),AND(AND(ABS(C232:F232-B232:E232)&gt;0),AND(ABS(C232:F232-B232:E232)&lt;4)),AND(AND(ABS(C232:E232-B232:D232)&gt;0),AND(ABS(C232:E232-B232:D232)&lt;4)))))</f>
        <v>0</v>
      </c>
      <c r="M232" s="1" t="b">
        <f t="shared" si="1"/>
        <v>0</v>
      </c>
    </row>
    <row r="233" ht="15.75" customHeight="1">
      <c r="A233" s="1" t="s">
        <v>242</v>
      </c>
      <c r="B233" s="1">
        <f>IFERROR(__xludf.DUMMYFUNCTION("SPLIT(A233,"" "")"),84.0)</f>
        <v>84</v>
      </c>
      <c r="C233" s="1">
        <f>IFERROR(__xludf.DUMMYFUNCTION("""COMPUTED_VALUE"""),79.0)</f>
        <v>79</v>
      </c>
      <c r="D233" s="1">
        <f>IFERROR(__xludf.DUMMYFUNCTION("""COMPUTED_VALUE"""),82.0)</f>
        <v>82</v>
      </c>
      <c r="E233" s="1">
        <f>IFERROR(__xludf.DUMMYFUNCTION("""COMPUTED_VALUE"""),79.0)</f>
        <v>79</v>
      </c>
      <c r="F233" s="1">
        <f>IFERROR(__xludf.DUMMYFUNCTION("""COMPUTED_VALUE"""),75.0)</f>
        <v>75</v>
      </c>
      <c r="J233" s="1" t="b">
        <f t="array" ref="J233">IF(NOT(H233=""),AND(C233:H233&gt;B233:G233),IF(NOT(G233=""),AND(C233:G233&gt;B233:F233),IF(NOT(F233=""),AND(C233:F233&gt;B233:E233),AND(C233:E233&gt;B233:D233))))</f>
        <v>0</v>
      </c>
      <c r="K233" s="1" t="b">
        <f t="array" ref="K233">IF(NOT(H233=""),AND(C233:H233&lt;B233:G233),IF(NOT(G233=""),AND(C233:G233&lt;B233:F233),IF(NOT(F233=""),AND(C233:F233&lt;B233:E233),AND(C233:E233&lt;B233:D233))))</f>
        <v>0</v>
      </c>
      <c r="L233" s="1" t="b">
        <f t="array" ref="L233">IF(NOT(H233=""),AND(AND(ABS(C233:H233-B233:G233)&gt;0),AND(ABS(C233:H233-B233:G233)&lt;4)),IF(NOT(G233=""),AND(AND(ABS(C233:G233-B233:F233)&gt;0),AND(ABS(C233:G233-B233:F233)&lt;4)),IF(NOT(F233=""),AND(AND(ABS(C233:F233-B233:E233)&gt;0),AND(ABS(C233:F233-B233:E233)&lt;4)),AND(AND(ABS(C233:E233-B233:D233)&gt;0),AND(ABS(C233:E233-B233:D233)&lt;4)))))</f>
        <v>0</v>
      </c>
      <c r="M233" s="1" t="b">
        <f t="shared" si="1"/>
        <v>0</v>
      </c>
    </row>
    <row r="234" ht="15.75" customHeight="1">
      <c r="A234" s="1" t="s">
        <v>243</v>
      </c>
      <c r="B234" s="1">
        <f>IFERROR(__xludf.DUMMYFUNCTION("SPLIT(A234,"" "")"),34.0)</f>
        <v>34</v>
      </c>
      <c r="C234" s="1">
        <f>IFERROR(__xludf.DUMMYFUNCTION("""COMPUTED_VALUE"""),28.0)</f>
        <v>28</v>
      </c>
      <c r="D234" s="1">
        <f>IFERROR(__xludf.DUMMYFUNCTION("""COMPUTED_VALUE"""),25.0)</f>
        <v>25</v>
      </c>
      <c r="E234" s="1">
        <f>IFERROR(__xludf.DUMMYFUNCTION("""COMPUTED_VALUE"""),26.0)</f>
        <v>26</v>
      </c>
      <c r="F234" s="1">
        <f>IFERROR(__xludf.DUMMYFUNCTION("""COMPUTED_VALUE"""),24.0)</f>
        <v>24</v>
      </c>
      <c r="G234" s="1">
        <f>IFERROR(__xludf.DUMMYFUNCTION("""COMPUTED_VALUE"""),23.0)</f>
        <v>23</v>
      </c>
      <c r="H234" s="2">
        <f>IFERROR(__xludf.DUMMYFUNCTION("""COMPUTED_VALUE"""),18.0)</f>
        <v>18</v>
      </c>
      <c r="J234" s="1" t="b">
        <f t="array" ref="J234">IF(NOT(H234=""),AND(C234:H234&gt;B234:G234),IF(NOT(G234=""),AND(C234:G234&gt;B234:F234),IF(NOT(F234=""),AND(C234:F234&gt;B234:E234),AND(C234:E234&gt;B234:D234))))</f>
        <v>0</v>
      </c>
      <c r="K234" s="1" t="b">
        <f t="array" ref="K234">IF(NOT(H234=""),AND(C234:H234&lt;B234:G234),IF(NOT(G234=""),AND(C234:G234&lt;B234:F234),IF(NOT(F234=""),AND(C234:F234&lt;B234:E234),AND(C234:E234&lt;B234:D234))))</f>
        <v>0</v>
      </c>
      <c r="L234" s="1" t="b">
        <f t="array" ref="L234">IF(NOT(H234=""),AND(AND(ABS(C234:H234-B234:G234)&gt;0),AND(ABS(C234:H234-B234:G234)&lt;4)),IF(NOT(G234=""),AND(AND(ABS(C234:G234-B234:F234)&gt;0),AND(ABS(C234:G234-B234:F234)&lt;4)),IF(NOT(F234=""),AND(AND(ABS(C234:F234-B234:E234)&gt;0),AND(ABS(C234:F234-B234:E234)&lt;4)),AND(AND(ABS(C234:E234-B234:D234)&gt;0),AND(ABS(C234:E234-B234:D234)&lt;4)))))</f>
        <v>0</v>
      </c>
      <c r="M234" s="1" t="b">
        <f t="shared" si="1"/>
        <v>0</v>
      </c>
    </row>
    <row r="235" ht="15.75" customHeight="1">
      <c r="A235" s="1" t="s">
        <v>244</v>
      </c>
      <c r="B235" s="1">
        <f>IFERROR(__xludf.DUMMYFUNCTION("SPLIT(A235,"" "")"),73.0)</f>
        <v>73</v>
      </c>
      <c r="C235" s="1">
        <f>IFERROR(__xludf.DUMMYFUNCTION("""COMPUTED_VALUE"""),67.0)</f>
        <v>67</v>
      </c>
      <c r="D235" s="1">
        <f>IFERROR(__xludf.DUMMYFUNCTION("""COMPUTED_VALUE"""),65.0)</f>
        <v>65</v>
      </c>
      <c r="E235" s="1">
        <f>IFERROR(__xludf.DUMMYFUNCTION("""COMPUTED_VALUE"""),65.0)</f>
        <v>65</v>
      </c>
      <c r="F235" s="1">
        <f>IFERROR(__xludf.DUMMYFUNCTION("""COMPUTED_VALUE"""),63.0)</f>
        <v>63</v>
      </c>
      <c r="J235" s="1" t="b">
        <f t="array" ref="J235">IF(NOT(H235=""),AND(C235:H235&gt;B235:G235),IF(NOT(G235=""),AND(C235:G235&gt;B235:F235),IF(NOT(F235=""),AND(C235:F235&gt;B235:E235),AND(C235:E235&gt;B235:D235))))</f>
        <v>0</v>
      </c>
      <c r="K235" s="1" t="b">
        <f t="array" ref="K235">IF(NOT(H235=""),AND(C235:H235&lt;B235:G235),IF(NOT(G235=""),AND(C235:G235&lt;B235:F235),IF(NOT(F235=""),AND(C235:F235&lt;B235:E235),AND(C235:E235&lt;B235:D235))))</f>
        <v>0</v>
      </c>
      <c r="L235" s="1" t="b">
        <f t="array" ref="L235">IF(NOT(H235=""),AND(AND(ABS(C235:H235-B235:G235)&gt;0),AND(ABS(C235:H235-B235:G235)&lt;4)),IF(NOT(G235=""),AND(AND(ABS(C235:G235-B235:F235)&gt;0),AND(ABS(C235:G235-B235:F235)&lt;4)),IF(NOT(F235=""),AND(AND(ABS(C235:F235-B235:E235)&gt;0),AND(ABS(C235:F235-B235:E235)&lt;4)),AND(AND(ABS(C235:E235-B235:D235)&gt;0),AND(ABS(C235:E235-B235:D235)&lt;4)))))</f>
        <v>0</v>
      </c>
      <c r="M235" s="1" t="b">
        <f t="shared" si="1"/>
        <v>0</v>
      </c>
    </row>
    <row r="236" ht="15.75" customHeight="1">
      <c r="A236" s="1" t="s">
        <v>245</v>
      </c>
      <c r="B236" s="1">
        <f>IFERROR(__xludf.DUMMYFUNCTION("SPLIT(A236,"" "")"),94.0)</f>
        <v>94</v>
      </c>
      <c r="C236" s="1">
        <f>IFERROR(__xludf.DUMMYFUNCTION("""COMPUTED_VALUE"""),89.0)</f>
        <v>89</v>
      </c>
      <c r="D236" s="1">
        <f>IFERROR(__xludf.DUMMYFUNCTION("""COMPUTED_VALUE"""),89.0)</f>
        <v>89</v>
      </c>
      <c r="E236" s="1">
        <f>IFERROR(__xludf.DUMMYFUNCTION("""COMPUTED_VALUE"""),88.0)</f>
        <v>88</v>
      </c>
      <c r="F236" s="1">
        <f>IFERROR(__xludf.DUMMYFUNCTION("""COMPUTED_VALUE"""),87.0)</f>
        <v>87</v>
      </c>
      <c r="G236" s="2">
        <f>IFERROR(__xludf.DUMMYFUNCTION("""COMPUTED_VALUE"""),89.0)</f>
        <v>89</v>
      </c>
      <c r="J236" s="1" t="b">
        <f t="array" ref="J236">IF(NOT(H236=""),AND(C236:H236&gt;B236:G236),IF(NOT(G236=""),AND(C236:G236&gt;B236:F236),IF(NOT(F236=""),AND(C236:F236&gt;B236:E236),AND(C236:E236&gt;B236:D236))))</f>
        <v>0</v>
      </c>
      <c r="K236" s="1" t="b">
        <f t="array" ref="K236">IF(NOT(H236=""),AND(C236:H236&lt;B236:G236),IF(NOT(G236=""),AND(C236:G236&lt;B236:F236),IF(NOT(F236=""),AND(C236:F236&lt;B236:E236),AND(C236:E236&lt;B236:D236))))</f>
        <v>0</v>
      </c>
      <c r="L236" s="1" t="b">
        <f t="array" ref="L236">IF(NOT(H236=""),AND(AND(ABS(C236:H236-B236:G236)&gt;0),AND(ABS(C236:H236-B236:G236)&lt;4)),IF(NOT(G236=""),AND(AND(ABS(C236:G236-B236:F236)&gt;0),AND(ABS(C236:G236-B236:F236)&lt;4)),IF(NOT(F236=""),AND(AND(ABS(C236:F236-B236:E236)&gt;0),AND(ABS(C236:F236-B236:E236)&lt;4)),AND(AND(ABS(C236:E236-B236:D236)&gt;0),AND(ABS(C236:E236-B236:D236)&lt;4)))))</f>
        <v>0</v>
      </c>
      <c r="M236" s="1" t="b">
        <f t="shared" si="1"/>
        <v>0</v>
      </c>
    </row>
    <row r="237" ht="15.75" customHeight="1">
      <c r="A237" s="1" t="s">
        <v>246</v>
      </c>
      <c r="B237" s="1">
        <f>IFERROR(__xludf.DUMMYFUNCTION("SPLIT(A237,"" "")"),92.0)</f>
        <v>92</v>
      </c>
      <c r="C237" s="1">
        <f>IFERROR(__xludf.DUMMYFUNCTION("""COMPUTED_VALUE"""),85.0)</f>
        <v>85</v>
      </c>
      <c r="D237" s="1">
        <f>IFERROR(__xludf.DUMMYFUNCTION("""COMPUTED_VALUE"""),83.0)</f>
        <v>83</v>
      </c>
      <c r="E237" s="1">
        <f>IFERROR(__xludf.DUMMYFUNCTION("""COMPUTED_VALUE"""),80.0)</f>
        <v>80</v>
      </c>
      <c r="F237" s="1">
        <f>IFERROR(__xludf.DUMMYFUNCTION("""COMPUTED_VALUE"""),78.0)</f>
        <v>78</v>
      </c>
      <c r="G237" s="1">
        <f>IFERROR(__xludf.DUMMYFUNCTION("""COMPUTED_VALUE"""),78.0)</f>
        <v>78</v>
      </c>
      <c r="H237" s="2">
        <f>IFERROR(__xludf.DUMMYFUNCTION("""COMPUTED_VALUE"""),78.0)</f>
        <v>78</v>
      </c>
      <c r="J237" s="1" t="b">
        <f t="array" ref="J237">IF(NOT(H237=""),AND(C237:H237&gt;B237:G237),IF(NOT(G237=""),AND(C237:G237&gt;B237:F237),IF(NOT(F237=""),AND(C237:F237&gt;B237:E237),AND(C237:E237&gt;B237:D237))))</f>
        <v>0</v>
      </c>
      <c r="K237" s="1" t="b">
        <f t="array" ref="K237">IF(NOT(H237=""),AND(C237:H237&lt;B237:G237),IF(NOT(G237=""),AND(C237:G237&lt;B237:F237),IF(NOT(F237=""),AND(C237:F237&lt;B237:E237),AND(C237:E237&lt;B237:D237))))</f>
        <v>0</v>
      </c>
      <c r="L237" s="1" t="b">
        <f t="array" ref="L237">IF(NOT(H237=""),AND(AND(ABS(C237:H237-B237:G237)&gt;0),AND(ABS(C237:H237-B237:G237)&lt;4)),IF(NOT(G237=""),AND(AND(ABS(C237:G237-B237:F237)&gt;0),AND(ABS(C237:G237-B237:F237)&lt;4)),IF(NOT(F237=""),AND(AND(ABS(C237:F237-B237:E237)&gt;0),AND(ABS(C237:F237-B237:E237)&lt;4)),AND(AND(ABS(C237:E237-B237:D237)&gt;0),AND(ABS(C237:E237-B237:D237)&lt;4)))))</f>
        <v>0</v>
      </c>
      <c r="M237" s="1" t="b">
        <f t="shared" si="1"/>
        <v>0</v>
      </c>
    </row>
    <row r="238" ht="15.75" customHeight="1">
      <c r="A238" s="1" t="s">
        <v>247</v>
      </c>
      <c r="B238" s="1">
        <f>IFERROR(__xludf.DUMMYFUNCTION("SPLIT(A238,"" "")"),41.0)</f>
        <v>41</v>
      </c>
      <c r="C238" s="1">
        <f>IFERROR(__xludf.DUMMYFUNCTION("""COMPUTED_VALUE"""),36.0)</f>
        <v>36</v>
      </c>
      <c r="D238" s="1">
        <f>IFERROR(__xludf.DUMMYFUNCTION("""COMPUTED_VALUE"""),34.0)</f>
        <v>34</v>
      </c>
      <c r="E238" s="1">
        <f>IFERROR(__xludf.DUMMYFUNCTION("""COMPUTED_VALUE"""),32.0)</f>
        <v>32</v>
      </c>
      <c r="F238" s="1">
        <f>IFERROR(__xludf.DUMMYFUNCTION("""COMPUTED_VALUE"""),32.0)</f>
        <v>32</v>
      </c>
      <c r="G238" s="1">
        <f>IFERROR(__xludf.DUMMYFUNCTION("""COMPUTED_VALUE"""),30.0)</f>
        <v>30</v>
      </c>
      <c r="H238" s="2">
        <f>IFERROR(__xludf.DUMMYFUNCTION("""COMPUTED_VALUE"""),26.0)</f>
        <v>26</v>
      </c>
      <c r="J238" s="1" t="b">
        <f t="array" ref="J238">IF(NOT(H238=""),AND(C238:H238&gt;B238:G238),IF(NOT(G238=""),AND(C238:G238&gt;B238:F238),IF(NOT(F238=""),AND(C238:F238&gt;B238:E238),AND(C238:E238&gt;B238:D238))))</f>
        <v>0</v>
      </c>
      <c r="K238" s="1" t="b">
        <f t="array" ref="K238">IF(NOT(H238=""),AND(C238:H238&lt;B238:G238),IF(NOT(G238=""),AND(C238:G238&lt;B238:F238),IF(NOT(F238=""),AND(C238:F238&lt;B238:E238),AND(C238:E238&lt;B238:D238))))</f>
        <v>0</v>
      </c>
      <c r="L238" s="1" t="b">
        <f t="array" ref="L238">IF(NOT(H238=""),AND(AND(ABS(C238:H238-B238:G238)&gt;0),AND(ABS(C238:H238-B238:G238)&lt;4)),IF(NOT(G238=""),AND(AND(ABS(C238:G238-B238:F238)&gt;0),AND(ABS(C238:G238-B238:F238)&lt;4)),IF(NOT(F238=""),AND(AND(ABS(C238:F238-B238:E238)&gt;0),AND(ABS(C238:F238-B238:E238)&lt;4)),AND(AND(ABS(C238:E238-B238:D238)&gt;0),AND(ABS(C238:E238-B238:D238)&lt;4)))))</f>
        <v>0</v>
      </c>
      <c r="M238" s="1" t="b">
        <f t="shared" si="1"/>
        <v>0</v>
      </c>
    </row>
    <row r="239" ht="15.75" customHeight="1">
      <c r="A239" s="1" t="s">
        <v>248</v>
      </c>
      <c r="B239" s="1">
        <f>IFERROR(__xludf.DUMMYFUNCTION("SPLIT(A239,"" "")"),76.0)</f>
        <v>76</v>
      </c>
      <c r="C239" s="1">
        <f>IFERROR(__xludf.DUMMYFUNCTION("""COMPUTED_VALUE"""),71.0)</f>
        <v>71</v>
      </c>
      <c r="D239" s="1">
        <f>IFERROR(__xludf.DUMMYFUNCTION("""COMPUTED_VALUE"""),70.0)</f>
        <v>70</v>
      </c>
      <c r="E239" s="1">
        <f>IFERROR(__xludf.DUMMYFUNCTION("""COMPUTED_VALUE"""),70.0)</f>
        <v>70</v>
      </c>
      <c r="F239" s="1">
        <f>IFERROR(__xludf.DUMMYFUNCTION("""COMPUTED_VALUE"""),64.0)</f>
        <v>64</v>
      </c>
      <c r="J239" s="1" t="b">
        <f t="array" ref="J239">IF(NOT(H239=""),AND(C239:H239&gt;B239:G239),IF(NOT(G239=""),AND(C239:G239&gt;B239:F239),IF(NOT(F239=""),AND(C239:F239&gt;B239:E239),AND(C239:E239&gt;B239:D239))))</f>
        <v>0</v>
      </c>
      <c r="K239" s="1" t="b">
        <f t="array" ref="K239">IF(NOT(H239=""),AND(C239:H239&lt;B239:G239),IF(NOT(G239=""),AND(C239:G239&lt;B239:F239),IF(NOT(F239=""),AND(C239:F239&lt;B239:E239),AND(C239:E239&lt;B239:D239))))</f>
        <v>0</v>
      </c>
      <c r="L239" s="1" t="b">
        <f t="array" ref="L239">IF(NOT(H239=""),AND(AND(ABS(C239:H239-B239:G239)&gt;0),AND(ABS(C239:H239-B239:G239)&lt;4)),IF(NOT(G239=""),AND(AND(ABS(C239:G239-B239:F239)&gt;0),AND(ABS(C239:G239-B239:F239)&lt;4)),IF(NOT(F239=""),AND(AND(ABS(C239:F239-B239:E239)&gt;0),AND(ABS(C239:F239-B239:E239)&lt;4)),AND(AND(ABS(C239:E239-B239:D239)&gt;0),AND(ABS(C239:E239-B239:D239)&lt;4)))))</f>
        <v>0</v>
      </c>
      <c r="M239" s="1" t="b">
        <f t="shared" si="1"/>
        <v>0</v>
      </c>
    </row>
    <row r="240" ht="15.75" customHeight="1">
      <c r="A240" s="1" t="s">
        <v>249</v>
      </c>
      <c r="B240" s="1">
        <f>IFERROR(__xludf.DUMMYFUNCTION("SPLIT(A240,"" "")"),38.0)</f>
        <v>38</v>
      </c>
      <c r="C240" s="1">
        <f>IFERROR(__xludf.DUMMYFUNCTION("""COMPUTED_VALUE"""),31.0)</f>
        <v>31</v>
      </c>
      <c r="D240" s="1">
        <f>IFERROR(__xludf.DUMMYFUNCTION("""COMPUTED_VALUE"""),30.0)</f>
        <v>30</v>
      </c>
      <c r="E240" s="1">
        <f>IFERROR(__xludf.DUMMYFUNCTION("""COMPUTED_VALUE"""),26.0)</f>
        <v>26</v>
      </c>
      <c r="F240" s="1">
        <f>IFERROR(__xludf.DUMMYFUNCTION("""COMPUTED_VALUE"""),25.0)</f>
        <v>25</v>
      </c>
      <c r="G240" s="1">
        <f>IFERROR(__xludf.DUMMYFUNCTION("""COMPUTED_VALUE"""),22.0)</f>
        <v>22</v>
      </c>
      <c r="H240" s="2">
        <f>IFERROR(__xludf.DUMMYFUNCTION("""COMPUTED_VALUE"""),19.0)</f>
        <v>19</v>
      </c>
      <c r="J240" s="1" t="b">
        <f t="array" ref="J240">IF(NOT(H240=""),AND(C240:H240&gt;B240:G240),IF(NOT(G240=""),AND(C240:G240&gt;B240:F240),IF(NOT(F240=""),AND(C240:F240&gt;B240:E240),AND(C240:E240&gt;B240:D240))))</f>
        <v>0</v>
      </c>
      <c r="K240" s="1" t="b">
        <f t="array" ref="K240">IF(NOT(H240=""),AND(C240:H240&lt;B240:G240),IF(NOT(G240=""),AND(C240:G240&lt;B240:F240),IF(NOT(F240=""),AND(C240:F240&lt;B240:E240),AND(C240:E240&lt;B240:D240))))</f>
        <v>1</v>
      </c>
      <c r="L240" s="1" t="b">
        <f t="array" ref="L240">IF(NOT(H240=""),AND(AND(ABS(C240:H240-B240:G240)&gt;0),AND(ABS(C240:H240-B240:G240)&lt;4)),IF(NOT(G240=""),AND(AND(ABS(C240:G240-B240:F240)&gt;0),AND(ABS(C240:G240-B240:F240)&lt;4)),IF(NOT(F240=""),AND(AND(ABS(C240:F240-B240:E240)&gt;0),AND(ABS(C240:F240-B240:E240)&lt;4)),AND(AND(ABS(C240:E240-B240:D240)&gt;0),AND(ABS(C240:E240-B240:D240)&lt;4)))))</f>
        <v>0</v>
      </c>
      <c r="M240" s="1" t="b">
        <f t="shared" si="1"/>
        <v>0</v>
      </c>
    </row>
    <row r="241" ht="15.75" customHeight="1">
      <c r="A241" s="1" t="s">
        <v>250</v>
      </c>
      <c r="B241" s="1">
        <f>IFERROR(__xludf.DUMMYFUNCTION("SPLIT(A241,"" "")"),65.0)</f>
        <v>65</v>
      </c>
      <c r="C241" s="1">
        <f>IFERROR(__xludf.DUMMYFUNCTION("""COMPUTED_VALUE"""),60.0)</f>
        <v>60</v>
      </c>
      <c r="D241" s="1">
        <f>IFERROR(__xludf.DUMMYFUNCTION("""COMPUTED_VALUE"""),58.0)</f>
        <v>58</v>
      </c>
      <c r="E241" s="1">
        <f>IFERROR(__xludf.DUMMYFUNCTION("""COMPUTED_VALUE"""),55.0)</f>
        <v>55</v>
      </c>
      <c r="F241" s="1">
        <f>IFERROR(__xludf.DUMMYFUNCTION("""COMPUTED_VALUE"""),51.0)</f>
        <v>51</v>
      </c>
      <c r="G241" s="2">
        <f>IFERROR(__xludf.DUMMYFUNCTION("""COMPUTED_VALUE"""),53.0)</f>
        <v>53</v>
      </c>
      <c r="J241" s="1" t="b">
        <f t="array" ref="J241">IF(NOT(H241=""),AND(C241:H241&gt;B241:G241),IF(NOT(G241=""),AND(C241:G241&gt;B241:F241),IF(NOT(F241=""),AND(C241:F241&gt;B241:E241),AND(C241:E241&gt;B241:D241))))</f>
        <v>0</v>
      </c>
      <c r="K241" s="1" t="b">
        <f t="array" ref="K241">IF(NOT(H241=""),AND(C241:H241&lt;B241:G241),IF(NOT(G241=""),AND(C241:G241&lt;B241:F241),IF(NOT(F241=""),AND(C241:F241&lt;B241:E241),AND(C241:E241&lt;B241:D241))))</f>
        <v>0</v>
      </c>
      <c r="L241" s="1" t="b">
        <f t="array" ref="L241">IF(NOT(H241=""),AND(AND(ABS(C241:H241-B241:G241)&gt;0),AND(ABS(C241:H241-B241:G241)&lt;4)),IF(NOT(G241=""),AND(AND(ABS(C241:G241-B241:F241)&gt;0),AND(ABS(C241:G241-B241:F241)&lt;4)),IF(NOT(F241=""),AND(AND(ABS(C241:F241-B241:E241)&gt;0),AND(ABS(C241:F241-B241:E241)&lt;4)),AND(AND(ABS(C241:E241-B241:D241)&gt;0),AND(ABS(C241:E241-B241:D241)&lt;4)))))</f>
        <v>0</v>
      </c>
      <c r="M241" s="1" t="b">
        <f t="shared" si="1"/>
        <v>0</v>
      </c>
    </row>
    <row r="242" ht="15.75" customHeight="1">
      <c r="A242" s="1" t="s">
        <v>251</v>
      </c>
      <c r="B242" s="1">
        <f>IFERROR(__xludf.DUMMYFUNCTION("SPLIT(A242,"" "")"),94.0)</f>
        <v>94</v>
      </c>
      <c r="C242" s="1">
        <f>IFERROR(__xludf.DUMMYFUNCTION("""COMPUTED_VALUE"""),89.0)</f>
        <v>89</v>
      </c>
      <c r="D242" s="1">
        <f>IFERROR(__xludf.DUMMYFUNCTION("""COMPUTED_VALUE"""),85.0)</f>
        <v>85</v>
      </c>
      <c r="E242" s="1">
        <f>IFERROR(__xludf.DUMMYFUNCTION("""COMPUTED_VALUE"""),82.0)</f>
        <v>82</v>
      </c>
      <c r="F242" s="1">
        <f>IFERROR(__xludf.DUMMYFUNCTION("""COMPUTED_VALUE"""),82.0)</f>
        <v>82</v>
      </c>
      <c r="J242" s="1" t="b">
        <f t="array" ref="J242">IF(NOT(H242=""),AND(C242:H242&gt;B242:G242),IF(NOT(G242=""),AND(C242:G242&gt;B242:F242),IF(NOT(F242=""),AND(C242:F242&gt;B242:E242),AND(C242:E242&gt;B242:D242))))</f>
        <v>0</v>
      </c>
      <c r="K242" s="1" t="b">
        <f t="array" ref="K242">IF(NOT(H242=""),AND(C242:H242&lt;B242:G242),IF(NOT(G242=""),AND(C242:G242&lt;B242:F242),IF(NOT(F242=""),AND(C242:F242&lt;B242:E242),AND(C242:E242&lt;B242:D242))))</f>
        <v>0</v>
      </c>
      <c r="L242" s="1" t="b">
        <f t="array" ref="L242">IF(NOT(H242=""),AND(AND(ABS(C242:H242-B242:G242)&gt;0),AND(ABS(C242:H242-B242:G242)&lt;4)),IF(NOT(G242=""),AND(AND(ABS(C242:G242-B242:F242)&gt;0),AND(ABS(C242:G242-B242:F242)&lt;4)),IF(NOT(F242=""),AND(AND(ABS(C242:F242-B242:E242)&gt;0),AND(ABS(C242:F242-B242:E242)&lt;4)),AND(AND(ABS(C242:E242-B242:D242)&gt;0),AND(ABS(C242:E242-B242:D242)&lt;4)))))</f>
        <v>0</v>
      </c>
      <c r="M242" s="1" t="b">
        <f t="shared" si="1"/>
        <v>0</v>
      </c>
    </row>
    <row r="243" ht="15.75" customHeight="1">
      <c r="A243" s="1" t="s">
        <v>252</v>
      </c>
      <c r="B243" s="1">
        <f>IFERROR(__xludf.DUMMYFUNCTION("SPLIT(A243,"" "")"),36.0)</f>
        <v>36</v>
      </c>
      <c r="C243" s="1">
        <f>IFERROR(__xludf.DUMMYFUNCTION("""COMPUTED_VALUE"""),31.0)</f>
        <v>31</v>
      </c>
      <c r="D243" s="1">
        <f>IFERROR(__xludf.DUMMYFUNCTION("""COMPUTED_VALUE"""),30.0)</f>
        <v>30</v>
      </c>
      <c r="E243" s="1">
        <f>IFERROR(__xludf.DUMMYFUNCTION("""COMPUTED_VALUE"""),26.0)</f>
        <v>26</v>
      </c>
      <c r="F243" s="1">
        <f>IFERROR(__xludf.DUMMYFUNCTION("""COMPUTED_VALUE"""),23.0)</f>
        <v>23</v>
      </c>
      <c r="G243" s="1">
        <f>IFERROR(__xludf.DUMMYFUNCTION("""COMPUTED_VALUE"""),20.0)</f>
        <v>20</v>
      </c>
      <c r="H243" s="2">
        <f>IFERROR(__xludf.DUMMYFUNCTION("""COMPUTED_VALUE"""),16.0)</f>
        <v>16</v>
      </c>
      <c r="J243" s="1" t="b">
        <f t="array" ref="J243">IF(NOT(H243=""),AND(C243:H243&gt;B243:G243),IF(NOT(G243=""),AND(C243:G243&gt;B243:F243),IF(NOT(F243=""),AND(C243:F243&gt;B243:E243),AND(C243:E243&gt;B243:D243))))</f>
        <v>0</v>
      </c>
      <c r="K243" s="1" t="b">
        <f t="array" ref="K243">IF(NOT(H243=""),AND(C243:H243&lt;B243:G243),IF(NOT(G243=""),AND(C243:G243&lt;B243:F243),IF(NOT(F243=""),AND(C243:F243&lt;B243:E243),AND(C243:E243&lt;B243:D243))))</f>
        <v>1</v>
      </c>
      <c r="L243" s="1" t="b">
        <f t="array" ref="L243">IF(NOT(H243=""),AND(AND(ABS(C243:H243-B243:G243)&gt;0),AND(ABS(C243:H243-B243:G243)&lt;4)),IF(NOT(G243=""),AND(AND(ABS(C243:G243-B243:F243)&gt;0),AND(ABS(C243:G243-B243:F243)&lt;4)),IF(NOT(F243=""),AND(AND(ABS(C243:F243-B243:E243)&gt;0),AND(ABS(C243:F243-B243:E243)&lt;4)),AND(AND(ABS(C243:E243-B243:D243)&gt;0),AND(ABS(C243:E243-B243:D243)&lt;4)))))</f>
        <v>0</v>
      </c>
      <c r="M243" s="1" t="b">
        <f t="shared" si="1"/>
        <v>0</v>
      </c>
    </row>
    <row r="244" ht="15.75" customHeight="1">
      <c r="A244" s="1" t="s">
        <v>253</v>
      </c>
      <c r="B244" s="1">
        <f>IFERROR(__xludf.DUMMYFUNCTION("SPLIT(A244,"" "")"),42.0)</f>
        <v>42</v>
      </c>
      <c r="C244" s="1">
        <f>IFERROR(__xludf.DUMMYFUNCTION("""COMPUTED_VALUE"""),36.0)</f>
        <v>36</v>
      </c>
      <c r="D244" s="1">
        <f>IFERROR(__xludf.DUMMYFUNCTION("""COMPUTED_VALUE"""),32.0)</f>
        <v>32</v>
      </c>
      <c r="E244" s="1">
        <f>IFERROR(__xludf.DUMMYFUNCTION("""COMPUTED_VALUE"""),31.0)</f>
        <v>31</v>
      </c>
      <c r="F244" s="1">
        <f>IFERROR(__xludf.DUMMYFUNCTION("""COMPUTED_VALUE"""),26.0)</f>
        <v>26</v>
      </c>
      <c r="J244" s="1" t="b">
        <f t="array" ref="J244">IF(NOT(H244=""),AND(C244:H244&gt;B244:G244),IF(NOT(G244=""),AND(C244:G244&gt;B244:F244),IF(NOT(F244=""),AND(C244:F244&gt;B244:E244),AND(C244:E244&gt;B244:D244))))</f>
        <v>0</v>
      </c>
      <c r="K244" s="1" t="b">
        <f t="array" ref="K244">IF(NOT(H244=""),AND(C244:H244&lt;B244:G244),IF(NOT(G244=""),AND(C244:G244&lt;B244:F244),IF(NOT(F244=""),AND(C244:F244&lt;B244:E244),AND(C244:E244&lt;B244:D244))))</f>
        <v>1</v>
      </c>
      <c r="L244" s="1" t="b">
        <f t="array" ref="L244">IF(NOT(H244=""),AND(AND(ABS(C244:H244-B244:G244)&gt;0),AND(ABS(C244:H244-B244:G244)&lt;4)),IF(NOT(G244=""),AND(AND(ABS(C244:G244-B244:F244)&gt;0),AND(ABS(C244:G244-B244:F244)&lt;4)),IF(NOT(F244=""),AND(AND(ABS(C244:F244-B244:E244)&gt;0),AND(ABS(C244:F244-B244:E244)&lt;4)),AND(AND(ABS(C244:E244-B244:D244)&gt;0),AND(ABS(C244:E244-B244:D244)&lt;4)))))</f>
        <v>0</v>
      </c>
      <c r="M244" s="1" t="b">
        <f t="shared" si="1"/>
        <v>0</v>
      </c>
    </row>
    <row r="245" ht="15.75" customHeight="1">
      <c r="A245" s="1" t="s">
        <v>254</v>
      </c>
      <c r="B245" s="1">
        <f>IFERROR(__xludf.DUMMYFUNCTION("SPLIT(A245,"" "")"),73.0)</f>
        <v>73</v>
      </c>
      <c r="C245" s="1">
        <f>IFERROR(__xludf.DUMMYFUNCTION("""COMPUTED_VALUE"""),66.0)</f>
        <v>66</v>
      </c>
      <c r="D245" s="1">
        <f>IFERROR(__xludf.DUMMYFUNCTION("""COMPUTED_VALUE"""),59.0)</f>
        <v>59</v>
      </c>
      <c r="E245" s="1">
        <f>IFERROR(__xludf.DUMMYFUNCTION("""COMPUTED_VALUE"""),58.0)</f>
        <v>58</v>
      </c>
      <c r="F245" s="1">
        <f>IFERROR(__xludf.DUMMYFUNCTION("""COMPUTED_VALUE"""),57.0)</f>
        <v>57</v>
      </c>
      <c r="G245" s="1">
        <f>IFERROR(__xludf.DUMMYFUNCTION("""COMPUTED_VALUE"""),54.0)</f>
        <v>54</v>
      </c>
      <c r="H245" s="2">
        <f>IFERROR(__xludf.DUMMYFUNCTION("""COMPUTED_VALUE"""),52.0)</f>
        <v>52</v>
      </c>
      <c r="J245" s="1" t="b">
        <f t="array" ref="J245">IF(NOT(H245=""),AND(C245:H245&gt;B245:G245),IF(NOT(G245=""),AND(C245:G245&gt;B245:F245),IF(NOT(F245=""),AND(C245:F245&gt;B245:E245),AND(C245:E245&gt;B245:D245))))</f>
        <v>0</v>
      </c>
      <c r="K245" s="1" t="b">
        <f t="array" ref="K245">IF(NOT(H245=""),AND(C245:H245&lt;B245:G245),IF(NOT(G245=""),AND(C245:G245&lt;B245:F245),IF(NOT(F245=""),AND(C245:F245&lt;B245:E245),AND(C245:E245&lt;B245:D245))))</f>
        <v>1</v>
      </c>
      <c r="L245" s="1" t="b">
        <f t="array" ref="L245">IF(NOT(H245=""),AND(AND(ABS(C245:H245-B245:G245)&gt;0),AND(ABS(C245:H245-B245:G245)&lt;4)),IF(NOT(G245=""),AND(AND(ABS(C245:G245-B245:F245)&gt;0),AND(ABS(C245:G245-B245:F245)&lt;4)),IF(NOT(F245=""),AND(AND(ABS(C245:F245-B245:E245)&gt;0),AND(ABS(C245:F245-B245:E245)&lt;4)),AND(AND(ABS(C245:E245-B245:D245)&gt;0),AND(ABS(C245:E245-B245:D245)&lt;4)))))</f>
        <v>0</v>
      </c>
      <c r="M245" s="1" t="b">
        <f t="shared" si="1"/>
        <v>0</v>
      </c>
    </row>
    <row r="246" ht="15.75" customHeight="1">
      <c r="A246" s="1" t="s">
        <v>255</v>
      </c>
      <c r="B246" s="1">
        <f>IFERROR(__xludf.DUMMYFUNCTION("SPLIT(A246,"" "")"),65.0)</f>
        <v>65</v>
      </c>
      <c r="C246" s="1">
        <f>IFERROR(__xludf.DUMMYFUNCTION("""COMPUTED_VALUE"""),60.0)</f>
        <v>60</v>
      </c>
      <c r="D246" s="1">
        <f>IFERROR(__xludf.DUMMYFUNCTION("""COMPUTED_VALUE"""),55.0)</f>
        <v>55</v>
      </c>
      <c r="E246" s="1">
        <f>IFERROR(__xludf.DUMMYFUNCTION("""COMPUTED_VALUE"""),53.0)</f>
        <v>53</v>
      </c>
      <c r="F246" s="1">
        <f>IFERROR(__xludf.DUMMYFUNCTION("""COMPUTED_VALUE"""),55.0)</f>
        <v>55</v>
      </c>
      <c r="J246" s="1" t="b">
        <f t="array" ref="J246">IF(NOT(H246=""),AND(C246:H246&gt;B246:G246),IF(NOT(G246=""),AND(C246:G246&gt;B246:F246),IF(NOT(F246=""),AND(C246:F246&gt;B246:E246),AND(C246:E246&gt;B246:D246))))</f>
        <v>0</v>
      </c>
      <c r="K246" s="1" t="b">
        <f t="array" ref="K246">IF(NOT(H246=""),AND(C246:H246&lt;B246:G246),IF(NOT(G246=""),AND(C246:G246&lt;B246:F246),IF(NOT(F246=""),AND(C246:F246&lt;B246:E246),AND(C246:E246&lt;B246:D246))))</f>
        <v>0</v>
      </c>
      <c r="L246" s="1" t="b">
        <f t="array" ref="L246">IF(NOT(H246=""),AND(AND(ABS(C246:H246-B246:G246)&gt;0),AND(ABS(C246:H246-B246:G246)&lt;4)),IF(NOT(G246=""),AND(AND(ABS(C246:G246-B246:F246)&gt;0),AND(ABS(C246:G246-B246:F246)&lt;4)),IF(NOT(F246=""),AND(AND(ABS(C246:F246-B246:E246)&gt;0),AND(ABS(C246:F246-B246:E246)&lt;4)),AND(AND(ABS(C246:E246-B246:D246)&gt;0),AND(ABS(C246:E246-B246:D246)&lt;4)))))</f>
        <v>0</v>
      </c>
      <c r="M246" s="1" t="b">
        <f t="shared" si="1"/>
        <v>0</v>
      </c>
    </row>
    <row r="247" ht="15.75" customHeight="1">
      <c r="A247" s="1" t="s">
        <v>256</v>
      </c>
      <c r="B247" s="1">
        <f>IFERROR(__xludf.DUMMYFUNCTION("SPLIT(A247,"" "")"),68.0)</f>
        <v>68</v>
      </c>
      <c r="C247" s="1">
        <f>IFERROR(__xludf.DUMMYFUNCTION("""COMPUTED_VALUE"""),63.0)</f>
        <v>63</v>
      </c>
      <c r="D247" s="1">
        <f>IFERROR(__xludf.DUMMYFUNCTION("""COMPUTED_VALUE"""),61.0)</f>
        <v>61</v>
      </c>
      <c r="E247" s="1">
        <f>IFERROR(__xludf.DUMMYFUNCTION("""COMPUTED_VALUE"""),55.0)</f>
        <v>55</v>
      </c>
      <c r="F247" s="1">
        <f>IFERROR(__xludf.DUMMYFUNCTION("""COMPUTED_VALUE"""),54.0)</f>
        <v>54</v>
      </c>
      <c r="G247" s="1">
        <f>IFERROR(__xludf.DUMMYFUNCTION("""COMPUTED_VALUE"""),52.0)</f>
        <v>52</v>
      </c>
      <c r="H247" s="1">
        <f>IFERROR(__xludf.DUMMYFUNCTION("""COMPUTED_VALUE"""),50.0)</f>
        <v>50</v>
      </c>
      <c r="I247" s="1">
        <f>IFERROR(__xludf.DUMMYFUNCTION("""COMPUTED_VALUE"""),50.0)</f>
        <v>50</v>
      </c>
      <c r="J247" s="1" t="b">
        <f t="array" ref="J247">IF(NOT(H247=""),AND(C247:H247&gt;B247:G247),IF(NOT(G247=""),AND(C247:G247&gt;B247:F247),IF(NOT(F247=""),AND(C247:F247&gt;B247:E247),AND(C247:E247&gt;B247:D247))))</f>
        <v>0</v>
      </c>
      <c r="K247" s="1" t="b">
        <f t="array" ref="K247">IF(NOT(H247=""),AND(C247:H247&lt;B247:G247),IF(NOT(G247=""),AND(C247:G247&lt;B247:F247),IF(NOT(F247=""),AND(C247:F247&lt;B247:E247),AND(C247:E247&lt;B247:D247))))</f>
        <v>1</v>
      </c>
      <c r="L247" s="1" t="b">
        <f t="array" ref="L247">IF(NOT(H247=""),AND(AND(ABS(C247:H247-B247:G247)&gt;0),AND(ABS(C247:H247-B247:G247)&lt;4)),IF(NOT(G247=""),AND(AND(ABS(C247:G247-B247:F247)&gt;0),AND(ABS(C247:G247-B247:F247)&lt;4)),IF(NOT(F247=""),AND(AND(ABS(C247:F247-B247:E247)&gt;0),AND(ABS(C247:F247-B247:E247)&lt;4)),AND(AND(ABS(C247:E247-B247:D247)&gt;0),AND(ABS(C247:E247-B247:D247)&lt;4)))))</f>
        <v>0</v>
      </c>
      <c r="M247" s="1" t="b">
        <f t="shared" si="1"/>
        <v>0</v>
      </c>
    </row>
    <row r="248" ht="15.75" customHeight="1">
      <c r="A248" s="1" t="s">
        <v>257</v>
      </c>
      <c r="B248" s="1">
        <f>IFERROR(__xludf.DUMMYFUNCTION("SPLIT(A248,"" "")"),26.0)</f>
        <v>26</v>
      </c>
      <c r="C248" s="1">
        <f>IFERROR(__xludf.DUMMYFUNCTION("""COMPUTED_VALUE"""),20.0)</f>
        <v>20</v>
      </c>
      <c r="D248" s="1">
        <f>IFERROR(__xludf.DUMMYFUNCTION("""COMPUTED_VALUE"""),19.0)</f>
        <v>19</v>
      </c>
      <c r="E248" s="1">
        <f>IFERROR(__xludf.DUMMYFUNCTION("""COMPUTED_VALUE"""),18.0)</f>
        <v>18</v>
      </c>
      <c r="F248" s="1">
        <f>IFERROR(__xludf.DUMMYFUNCTION("""COMPUTED_VALUE"""),13.0)</f>
        <v>13</v>
      </c>
      <c r="G248" s="2">
        <f>IFERROR(__xludf.DUMMYFUNCTION("""COMPUTED_VALUE"""),9.0)</f>
        <v>9</v>
      </c>
      <c r="J248" s="1" t="b">
        <f t="array" ref="J248">IF(NOT(H248=""),AND(C248:H248&gt;B248:G248),IF(NOT(G248=""),AND(C248:G248&gt;B248:F248),IF(NOT(F248=""),AND(C248:F248&gt;B248:E248),AND(C248:E248&gt;B248:D248))))</f>
        <v>0</v>
      </c>
      <c r="K248" s="1" t="b">
        <f t="array" ref="K248">IF(NOT(H248=""),AND(C248:H248&lt;B248:G248),IF(NOT(G248=""),AND(C248:G248&lt;B248:F248),IF(NOT(F248=""),AND(C248:F248&lt;B248:E248),AND(C248:E248&lt;B248:D248))))</f>
        <v>1</v>
      </c>
      <c r="L248" s="1" t="b">
        <f t="array" ref="L248">IF(NOT(H248=""),AND(AND(ABS(C248:H248-B248:G248)&gt;0),AND(ABS(C248:H248-B248:G248)&lt;4)),IF(NOT(G248=""),AND(AND(ABS(C248:G248-B248:F248)&gt;0),AND(ABS(C248:G248-B248:F248)&lt;4)),IF(NOT(F248=""),AND(AND(ABS(C248:F248-B248:E248)&gt;0),AND(ABS(C248:F248-B248:E248)&lt;4)),AND(AND(ABS(C248:E248-B248:D248)&gt;0),AND(ABS(C248:E248-B248:D248)&lt;4)))))</f>
        <v>0</v>
      </c>
      <c r="M248" s="1" t="b">
        <f t="shared" si="1"/>
        <v>0</v>
      </c>
    </row>
    <row r="249" ht="15.75" customHeight="1">
      <c r="A249" s="1" t="s">
        <v>258</v>
      </c>
      <c r="B249" s="1">
        <f>IFERROR(__xludf.DUMMYFUNCTION("SPLIT(A249,"" "")"),30.0)</f>
        <v>30</v>
      </c>
      <c r="C249" s="1">
        <f>IFERROR(__xludf.DUMMYFUNCTION("""COMPUTED_VALUE"""),25.0)</f>
        <v>25</v>
      </c>
      <c r="D249" s="1">
        <f>IFERROR(__xludf.DUMMYFUNCTION("""COMPUTED_VALUE"""),24.0)</f>
        <v>24</v>
      </c>
      <c r="E249" s="1">
        <f>IFERROR(__xludf.DUMMYFUNCTION("""COMPUTED_VALUE"""),18.0)</f>
        <v>18</v>
      </c>
      <c r="F249" s="1">
        <f>IFERROR(__xludf.DUMMYFUNCTION("""COMPUTED_VALUE"""),17.0)</f>
        <v>17</v>
      </c>
      <c r="G249" s="2">
        <f>IFERROR(__xludf.DUMMYFUNCTION("""COMPUTED_VALUE"""),11.0)</f>
        <v>11</v>
      </c>
      <c r="J249" s="1" t="b">
        <f t="array" ref="J249">IF(NOT(H249=""),AND(C249:H249&gt;B249:G249),IF(NOT(G249=""),AND(C249:G249&gt;B249:F249),IF(NOT(F249=""),AND(C249:F249&gt;B249:E249),AND(C249:E249&gt;B249:D249))))</f>
        <v>0</v>
      </c>
      <c r="K249" s="1" t="b">
        <f t="array" ref="K249">IF(NOT(H249=""),AND(C249:H249&lt;B249:G249),IF(NOT(G249=""),AND(C249:G249&lt;B249:F249),IF(NOT(F249=""),AND(C249:F249&lt;B249:E249),AND(C249:E249&lt;B249:D249))))</f>
        <v>1</v>
      </c>
      <c r="L249" s="1" t="b">
        <f t="array" ref="L249">IF(NOT(H249=""),AND(AND(ABS(C249:H249-B249:G249)&gt;0),AND(ABS(C249:H249-B249:G249)&lt;4)),IF(NOT(G249=""),AND(AND(ABS(C249:G249-B249:F249)&gt;0),AND(ABS(C249:G249-B249:F249)&lt;4)),IF(NOT(F249=""),AND(AND(ABS(C249:F249-B249:E249)&gt;0),AND(ABS(C249:F249-B249:E249)&lt;4)),AND(AND(ABS(C249:E249-B249:D249)&gt;0),AND(ABS(C249:E249-B249:D249)&lt;4)))))</f>
        <v>0</v>
      </c>
      <c r="M249" s="1" t="b">
        <f t="shared" si="1"/>
        <v>0</v>
      </c>
    </row>
    <row r="250" ht="15.75" customHeight="1">
      <c r="A250" s="1" t="s">
        <v>259</v>
      </c>
      <c r="B250" s="1">
        <f>IFERROR(__xludf.DUMMYFUNCTION("SPLIT(A250,"" "")"),71.0)</f>
        <v>71</v>
      </c>
      <c r="C250" s="1">
        <f>IFERROR(__xludf.DUMMYFUNCTION("""COMPUTED_VALUE"""),74.0)</f>
        <v>74</v>
      </c>
      <c r="D250" s="1">
        <f>IFERROR(__xludf.DUMMYFUNCTION("""COMPUTED_VALUE"""),75.0)</f>
        <v>75</v>
      </c>
      <c r="E250" s="1">
        <f>IFERROR(__xludf.DUMMYFUNCTION("""COMPUTED_VALUE"""),77.0)</f>
        <v>77</v>
      </c>
      <c r="F250" s="1">
        <f>IFERROR(__xludf.DUMMYFUNCTION("""COMPUTED_VALUE"""),80.0)</f>
        <v>80</v>
      </c>
      <c r="G250" s="1">
        <f>IFERROR(__xludf.DUMMYFUNCTION("""COMPUTED_VALUE"""),81.0)</f>
        <v>81</v>
      </c>
      <c r="H250" s="2">
        <f>IFERROR(__xludf.DUMMYFUNCTION("""COMPUTED_VALUE"""),79.0)</f>
        <v>79</v>
      </c>
      <c r="J250" s="1" t="b">
        <f t="array" ref="J250">IF(NOT(H250=""),AND(C250:H250&gt;B250:G250),IF(NOT(G250=""),AND(C250:G250&gt;B250:F250),IF(NOT(F250=""),AND(C250:F250&gt;B250:E250),AND(C250:E250&gt;B250:D250))))</f>
        <v>0</v>
      </c>
      <c r="K250" s="1" t="b">
        <f t="array" ref="K250">IF(NOT(H250=""),AND(C250:H250&lt;B250:G250),IF(NOT(G250=""),AND(C250:G250&lt;B250:F250),IF(NOT(F250=""),AND(C250:F250&lt;B250:E250),AND(C250:E250&lt;B250:D250))))</f>
        <v>0</v>
      </c>
      <c r="L250" s="1" t="b">
        <f t="array" ref="L250">IF(NOT(H250=""),AND(AND(ABS(C250:H250-B250:G250)&gt;0),AND(ABS(C250:H250-B250:G250)&lt;4)),IF(NOT(G250=""),AND(AND(ABS(C250:G250-B250:F250)&gt;0),AND(ABS(C250:G250-B250:F250)&lt;4)),IF(NOT(F250=""),AND(AND(ABS(C250:F250-B250:E250)&gt;0),AND(ABS(C250:F250-B250:E250)&lt;4)),AND(AND(ABS(C250:E250-B250:D250)&gt;0),AND(ABS(C250:E250-B250:D250)&lt;4)))))</f>
        <v>1</v>
      </c>
      <c r="M250" s="1" t="b">
        <f t="shared" si="1"/>
        <v>0</v>
      </c>
    </row>
    <row r="251" ht="15.75" customHeight="1">
      <c r="A251" s="1" t="s">
        <v>260</v>
      </c>
      <c r="B251" s="1">
        <f>IFERROR(__xludf.DUMMYFUNCTION("SPLIT(A251,"" "")"),38.0)</f>
        <v>38</v>
      </c>
      <c r="C251" s="1">
        <f>IFERROR(__xludf.DUMMYFUNCTION("""COMPUTED_VALUE"""),41.0)</f>
        <v>41</v>
      </c>
      <c r="D251" s="1">
        <f>IFERROR(__xludf.DUMMYFUNCTION("""COMPUTED_VALUE"""),42.0)</f>
        <v>42</v>
      </c>
      <c r="E251" s="1">
        <f>IFERROR(__xludf.DUMMYFUNCTION("""COMPUTED_VALUE"""),43.0)</f>
        <v>43</v>
      </c>
      <c r="F251" s="1">
        <f>IFERROR(__xludf.DUMMYFUNCTION("""COMPUTED_VALUE"""),45.0)</f>
        <v>45</v>
      </c>
      <c r="G251" s="1">
        <f>IFERROR(__xludf.DUMMYFUNCTION("""COMPUTED_VALUE"""),47.0)</f>
        <v>47</v>
      </c>
      <c r="H251" s="1">
        <f>IFERROR(__xludf.DUMMYFUNCTION("""COMPUTED_VALUE"""),49.0)</f>
        <v>49</v>
      </c>
      <c r="I251" s="1">
        <f>IFERROR(__xludf.DUMMYFUNCTION("""COMPUTED_VALUE"""),49.0)</f>
        <v>49</v>
      </c>
      <c r="J251" s="1" t="b">
        <f t="array" ref="J251">IF(NOT(H251=""),AND(C251:H251&gt;B251:G251),IF(NOT(G251=""),AND(C251:G251&gt;B251:F251),IF(NOT(F251=""),AND(C251:F251&gt;B251:E251),AND(C251:E251&gt;B251:D251))))</f>
        <v>1</v>
      </c>
      <c r="K251" s="1" t="b">
        <f t="array" ref="K251">IF(NOT(H251=""),AND(C251:H251&lt;B251:G251),IF(NOT(G251=""),AND(C251:G251&lt;B251:F251),IF(NOT(F251=""),AND(C251:F251&lt;B251:E251),AND(C251:E251&lt;B251:D251))))</f>
        <v>0</v>
      </c>
      <c r="L251" s="1" t="b">
        <f t="array" ref="L251">IF(NOT(H251=""),AND(AND(ABS(C251:H251-B251:G251)&gt;0),AND(ABS(C251:H251-B251:G251)&lt;4)),IF(NOT(G251=""),AND(AND(ABS(C251:G251-B251:F251)&gt;0),AND(ABS(C251:G251-B251:F251)&lt;4)),IF(NOT(F251=""),AND(AND(ABS(C251:F251-B251:E251)&gt;0),AND(ABS(C251:F251-B251:E251)&lt;4)),AND(AND(ABS(C251:E251-B251:D251)&gt;0),AND(ABS(C251:E251-B251:D251)&lt;4)))))</f>
        <v>1</v>
      </c>
      <c r="M251" s="1" t="b">
        <f t="shared" si="1"/>
        <v>1</v>
      </c>
    </row>
    <row r="252" ht="15.75" customHeight="1">
      <c r="A252" s="1" t="s">
        <v>261</v>
      </c>
      <c r="B252" s="1">
        <f>IFERROR(__xludf.DUMMYFUNCTION("SPLIT(A252,"" "")"),84.0)</f>
        <v>84</v>
      </c>
      <c r="C252" s="1">
        <f>IFERROR(__xludf.DUMMYFUNCTION("""COMPUTED_VALUE"""),85.0)</f>
        <v>85</v>
      </c>
      <c r="D252" s="1">
        <f>IFERROR(__xludf.DUMMYFUNCTION("""COMPUTED_VALUE"""),86.0)</f>
        <v>86</v>
      </c>
      <c r="E252" s="1">
        <f>IFERROR(__xludf.DUMMYFUNCTION("""COMPUTED_VALUE"""),88.0)</f>
        <v>88</v>
      </c>
      <c r="F252" s="1">
        <f>IFERROR(__xludf.DUMMYFUNCTION("""COMPUTED_VALUE"""),91.0)</f>
        <v>91</v>
      </c>
      <c r="G252" s="1">
        <f>IFERROR(__xludf.DUMMYFUNCTION("""COMPUTED_VALUE"""),93.0)</f>
        <v>93</v>
      </c>
      <c r="H252" s="2">
        <f>IFERROR(__xludf.DUMMYFUNCTION("""COMPUTED_VALUE"""),97.0)</f>
        <v>97</v>
      </c>
      <c r="J252" s="1" t="b">
        <f t="array" ref="J252">IF(NOT(H252=""),AND(C252:H252&gt;B252:G252),IF(NOT(G252=""),AND(C252:G252&gt;B252:F252),IF(NOT(F252=""),AND(C252:F252&gt;B252:E252),AND(C252:E252&gt;B252:D252))))</f>
        <v>1</v>
      </c>
      <c r="K252" s="1" t="b">
        <f t="array" ref="K252">IF(NOT(H252=""),AND(C252:H252&lt;B252:G252),IF(NOT(G252=""),AND(C252:G252&lt;B252:F252),IF(NOT(F252=""),AND(C252:F252&lt;B252:E252),AND(C252:E252&lt;B252:D252))))</f>
        <v>0</v>
      </c>
      <c r="L252" s="1" t="b">
        <f t="array" ref="L252">IF(NOT(H252=""),AND(AND(ABS(C252:H252-B252:G252)&gt;0),AND(ABS(C252:H252-B252:G252)&lt;4)),IF(NOT(G252=""),AND(AND(ABS(C252:G252-B252:F252)&gt;0),AND(ABS(C252:G252-B252:F252)&lt;4)),IF(NOT(F252=""),AND(AND(ABS(C252:F252-B252:E252)&gt;0),AND(ABS(C252:F252-B252:E252)&lt;4)),AND(AND(ABS(C252:E252-B252:D252)&gt;0),AND(ABS(C252:E252-B252:D252)&lt;4)))))</f>
        <v>0</v>
      </c>
      <c r="M252" s="1" t="b">
        <f t="shared" si="1"/>
        <v>0</v>
      </c>
    </row>
    <row r="253" ht="15.75" customHeight="1">
      <c r="A253" s="1" t="s">
        <v>262</v>
      </c>
      <c r="B253" s="1">
        <f>IFERROR(__xludf.DUMMYFUNCTION("SPLIT(A253,"" "")"),51.0)</f>
        <v>51</v>
      </c>
      <c r="C253" s="1">
        <f>IFERROR(__xludf.DUMMYFUNCTION("""COMPUTED_VALUE"""),54.0)</f>
        <v>54</v>
      </c>
      <c r="D253" s="1">
        <f>IFERROR(__xludf.DUMMYFUNCTION("""COMPUTED_VALUE"""),56.0)</f>
        <v>56</v>
      </c>
      <c r="E253" s="1">
        <f>IFERROR(__xludf.DUMMYFUNCTION("""COMPUTED_VALUE"""),57.0)</f>
        <v>57</v>
      </c>
      <c r="F253" s="1">
        <f>IFERROR(__xludf.DUMMYFUNCTION("""COMPUTED_VALUE"""),63.0)</f>
        <v>63</v>
      </c>
      <c r="J253" s="1" t="b">
        <f t="array" ref="J253">IF(NOT(H253=""),AND(C253:H253&gt;B253:G253),IF(NOT(G253=""),AND(C253:G253&gt;B253:F253),IF(NOT(F253=""),AND(C253:F253&gt;B253:E253),AND(C253:E253&gt;B253:D253))))</f>
        <v>1</v>
      </c>
      <c r="K253" s="1" t="b">
        <f t="array" ref="K253">IF(NOT(H253=""),AND(C253:H253&lt;B253:G253),IF(NOT(G253=""),AND(C253:G253&lt;B253:F253),IF(NOT(F253=""),AND(C253:F253&lt;B253:E253),AND(C253:E253&lt;B253:D253))))</f>
        <v>0</v>
      </c>
      <c r="L253" s="1" t="b">
        <f t="array" ref="L253">IF(NOT(H253=""),AND(AND(ABS(C253:H253-B253:G253)&gt;0),AND(ABS(C253:H253-B253:G253)&lt;4)),IF(NOT(G253=""),AND(AND(ABS(C253:G253-B253:F253)&gt;0),AND(ABS(C253:G253-B253:F253)&lt;4)),IF(NOT(F253=""),AND(AND(ABS(C253:F253-B253:E253)&gt;0),AND(ABS(C253:F253-B253:E253)&lt;4)),AND(AND(ABS(C253:E253-B253:D253)&gt;0),AND(ABS(C253:E253-B253:D253)&lt;4)))))</f>
        <v>0</v>
      </c>
      <c r="M253" s="1" t="b">
        <f t="shared" si="1"/>
        <v>0</v>
      </c>
    </row>
    <row r="254" ht="15.75" customHeight="1">
      <c r="A254" s="1" t="s">
        <v>263</v>
      </c>
      <c r="B254" s="1">
        <f>IFERROR(__xludf.DUMMYFUNCTION("SPLIT(A254,"" "")"),21.0)</f>
        <v>21</v>
      </c>
      <c r="C254" s="1">
        <f>IFERROR(__xludf.DUMMYFUNCTION("""COMPUTED_VALUE"""),23.0)</f>
        <v>23</v>
      </c>
      <c r="D254" s="1">
        <f>IFERROR(__xludf.DUMMYFUNCTION("""COMPUTED_VALUE"""),26.0)</f>
        <v>26</v>
      </c>
      <c r="E254" s="1">
        <f>IFERROR(__xludf.DUMMYFUNCTION("""COMPUTED_VALUE"""),24.0)</f>
        <v>24</v>
      </c>
      <c r="F254" s="1">
        <f>IFERROR(__xludf.DUMMYFUNCTION("""COMPUTED_VALUE"""),27.0)</f>
        <v>27</v>
      </c>
      <c r="G254" s="2">
        <f>IFERROR(__xludf.DUMMYFUNCTION("""COMPUTED_VALUE"""),30.0)</f>
        <v>30</v>
      </c>
      <c r="J254" s="1" t="b">
        <f t="array" ref="J254">IF(NOT(H254=""),AND(C254:H254&gt;B254:G254),IF(NOT(G254=""),AND(C254:G254&gt;B254:F254),IF(NOT(F254=""),AND(C254:F254&gt;B254:E254),AND(C254:E254&gt;B254:D254))))</f>
        <v>0</v>
      </c>
      <c r="K254" s="1" t="b">
        <f t="array" ref="K254">IF(NOT(H254=""),AND(C254:H254&lt;B254:G254),IF(NOT(G254=""),AND(C254:G254&lt;B254:F254),IF(NOT(F254=""),AND(C254:F254&lt;B254:E254),AND(C254:E254&lt;B254:D254))))</f>
        <v>0</v>
      </c>
      <c r="L254" s="1" t="b">
        <f t="array" ref="L254">IF(NOT(H254=""),AND(AND(ABS(C254:H254-B254:G254)&gt;0),AND(ABS(C254:H254-B254:G254)&lt;4)),IF(NOT(G254=""),AND(AND(ABS(C254:G254-B254:F254)&gt;0),AND(ABS(C254:G254-B254:F254)&lt;4)),IF(NOT(F254=""),AND(AND(ABS(C254:F254-B254:E254)&gt;0),AND(ABS(C254:F254-B254:E254)&lt;4)),AND(AND(ABS(C254:E254-B254:D254)&gt;0),AND(ABS(C254:E254-B254:D254)&lt;4)))))</f>
        <v>1</v>
      </c>
      <c r="M254" s="1" t="b">
        <f t="shared" si="1"/>
        <v>0</v>
      </c>
    </row>
    <row r="255" ht="15.75" customHeight="1">
      <c r="A255" s="1" t="s">
        <v>264</v>
      </c>
      <c r="B255" s="1">
        <f>IFERROR(__xludf.DUMMYFUNCTION("SPLIT(A255,"" "")"),28.0)</f>
        <v>28</v>
      </c>
      <c r="C255" s="1">
        <f>IFERROR(__xludf.DUMMYFUNCTION("""COMPUTED_VALUE"""),29.0)</f>
        <v>29</v>
      </c>
      <c r="D255" s="1">
        <f>IFERROR(__xludf.DUMMYFUNCTION("""COMPUTED_VALUE"""),32.0)</f>
        <v>32</v>
      </c>
      <c r="E255" s="1">
        <f>IFERROR(__xludf.DUMMYFUNCTION("""COMPUTED_VALUE"""),34.0)</f>
        <v>34</v>
      </c>
      <c r="F255" s="1">
        <f>IFERROR(__xludf.DUMMYFUNCTION("""COMPUTED_VALUE"""),35.0)</f>
        <v>35</v>
      </c>
      <c r="G255" s="1">
        <f>IFERROR(__xludf.DUMMYFUNCTION("""COMPUTED_VALUE"""),38.0)</f>
        <v>38</v>
      </c>
      <c r="H255" s="1">
        <f>IFERROR(__xludf.DUMMYFUNCTION("""COMPUTED_VALUE"""),37.0)</f>
        <v>37</v>
      </c>
      <c r="I255" s="1">
        <f>IFERROR(__xludf.DUMMYFUNCTION("""COMPUTED_VALUE"""),35.0)</f>
        <v>35</v>
      </c>
      <c r="J255" s="1" t="b">
        <f t="array" ref="J255">IF(NOT(H255=""),AND(C255:H255&gt;B255:G255),IF(NOT(G255=""),AND(C255:G255&gt;B255:F255),IF(NOT(F255=""),AND(C255:F255&gt;B255:E255),AND(C255:E255&gt;B255:D255))))</f>
        <v>0</v>
      </c>
      <c r="K255" s="1" t="b">
        <f t="array" ref="K255">IF(NOT(H255=""),AND(C255:H255&lt;B255:G255),IF(NOT(G255=""),AND(C255:G255&lt;B255:F255),IF(NOT(F255=""),AND(C255:F255&lt;B255:E255),AND(C255:E255&lt;B255:D255))))</f>
        <v>0</v>
      </c>
      <c r="L255" s="1" t="b">
        <f t="array" ref="L255">IF(NOT(H255=""),AND(AND(ABS(C255:H255-B255:G255)&gt;0),AND(ABS(C255:H255-B255:G255)&lt;4)),IF(NOT(G255=""),AND(AND(ABS(C255:G255-B255:F255)&gt;0),AND(ABS(C255:G255-B255:F255)&lt;4)),IF(NOT(F255=""),AND(AND(ABS(C255:F255-B255:E255)&gt;0),AND(ABS(C255:F255-B255:E255)&lt;4)),AND(AND(ABS(C255:E255-B255:D255)&gt;0),AND(ABS(C255:E255-B255:D255)&lt;4)))))</f>
        <v>1</v>
      </c>
      <c r="M255" s="1" t="b">
        <f t="shared" si="1"/>
        <v>0</v>
      </c>
    </row>
    <row r="256" ht="15.75" customHeight="1">
      <c r="A256" s="1" t="s">
        <v>265</v>
      </c>
      <c r="B256" s="1">
        <f>IFERROR(__xludf.DUMMYFUNCTION("SPLIT(A256,"" "")"),38.0)</f>
        <v>38</v>
      </c>
      <c r="C256" s="1">
        <f>IFERROR(__xludf.DUMMYFUNCTION("""COMPUTED_VALUE"""),39.0)</f>
        <v>39</v>
      </c>
      <c r="D256" s="1">
        <f>IFERROR(__xludf.DUMMYFUNCTION("""COMPUTED_VALUE"""),37.0)</f>
        <v>37</v>
      </c>
      <c r="E256" s="1">
        <f>IFERROR(__xludf.DUMMYFUNCTION("""COMPUTED_VALUE"""),40.0)</f>
        <v>40</v>
      </c>
      <c r="F256" s="1">
        <f>IFERROR(__xludf.DUMMYFUNCTION("""COMPUTED_VALUE"""),41.0)</f>
        <v>41</v>
      </c>
      <c r="G256" s="1">
        <f>IFERROR(__xludf.DUMMYFUNCTION("""COMPUTED_VALUE"""),44.0)</f>
        <v>44</v>
      </c>
      <c r="H256" s="1">
        <f>IFERROR(__xludf.DUMMYFUNCTION("""COMPUTED_VALUE"""),45.0)</f>
        <v>45</v>
      </c>
      <c r="I256" s="1">
        <f>IFERROR(__xludf.DUMMYFUNCTION("""COMPUTED_VALUE"""),45.0)</f>
        <v>45</v>
      </c>
      <c r="J256" s="1" t="b">
        <f t="array" ref="J256">IF(NOT(H256=""),AND(C256:H256&gt;B256:G256),IF(NOT(G256=""),AND(C256:G256&gt;B256:F256),IF(NOT(F256=""),AND(C256:F256&gt;B256:E256),AND(C256:E256&gt;B256:D256))))</f>
        <v>0</v>
      </c>
      <c r="K256" s="1" t="b">
        <f t="array" ref="K256">IF(NOT(H256=""),AND(C256:H256&lt;B256:G256),IF(NOT(G256=""),AND(C256:G256&lt;B256:F256),IF(NOT(F256=""),AND(C256:F256&lt;B256:E256),AND(C256:E256&lt;B256:D256))))</f>
        <v>0</v>
      </c>
      <c r="L256" s="1" t="b">
        <f t="array" ref="L256">IF(NOT(H256=""),AND(AND(ABS(C256:H256-B256:G256)&gt;0),AND(ABS(C256:H256-B256:G256)&lt;4)),IF(NOT(G256=""),AND(AND(ABS(C256:G256-B256:F256)&gt;0),AND(ABS(C256:G256-B256:F256)&lt;4)),IF(NOT(F256=""),AND(AND(ABS(C256:F256-B256:E256)&gt;0),AND(ABS(C256:F256-B256:E256)&lt;4)),AND(AND(ABS(C256:E256-B256:D256)&gt;0),AND(ABS(C256:E256-B256:D256)&lt;4)))))</f>
        <v>1</v>
      </c>
      <c r="M256" s="1" t="b">
        <f t="shared" si="1"/>
        <v>0</v>
      </c>
    </row>
    <row r="257" ht="15.75" customHeight="1">
      <c r="A257" s="1" t="s">
        <v>266</v>
      </c>
      <c r="B257" s="1">
        <f>IFERROR(__xludf.DUMMYFUNCTION("SPLIT(A257,"" "")"),38.0)</f>
        <v>38</v>
      </c>
      <c r="C257" s="1">
        <f>IFERROR(__xludf.DUMMYFUNCTION("""COMPUTED_VALUE"""),39.0)</f>
        <v>39</v>
      </c>
      <c r="D257" s="1">
        <f>IFERROR(__xludf.DUMMYFUNCTION("""COMPUTED_VALUE"""),40.0)</f>
        <v>40</v>
      </c>
      <c r="E257" s="1">
        <f>IFERROR(__xludf.DUMMYFUNCTION("""COMPUTED_VALUE"""),43.0)</f>
        <v>43</v>
      </c>
      <c r="F257" s="1">
        <f>IFERROR(__xludf.DUMMYFUNCTION("""COMPUTED_VALUE"""),46.0)</f>
        <v>46</v>
      </c>
      <c r="G257" s="1">
        <f>IFERROR(__xludf.DUMMYFUNCTION("""COMPUTED_VALUE"""),44.0)</f>
        <v>44</v>
      </c>
      <c r="H257" s="1">
        <f>IFERROR(__xludf.DUMMYFUNCTION("""COMPUTED_VALUE"""),45.0)</f>
        <v>45</v>
      </c>
      <c r="I257" s="1">
        <f>IFERROR(__xludf.DUMMYFUNCTION("""COMPUTED_VALUE"""),49.0)</f>
        <v>49</v>
      </c>
      <c r="J257" s="1" t="b">
        <f t="array" ref="J257">IF(NOT(H257=""),AND(C257:H257&gt;B257:G257),IF(NOT(G257=""),AND(C257:G257&gt;B257:F257),IF(NOT(F257=""),AND(C257:F257&gt;B257:E257),AND(C257:E257&gt;B257:D257))))</f>
        <v>0</v>
      </c>
      <c r="K257" s="1" t="b">
        <f t="array" ref="K257">IF(NOT(H257=""),AND(C257:H257&lt;B257:G257),IF(NOT(G257=""),AND(C257:G257&lt;B257:F257),IF(NOT(F257=""),AND(C257:F257&lt;B257:E257),AND(C257:E257&lt;B257:D257))))</f>
        <v>0</v>
      </c>
      <c r="L257" s="1" t="b">
        <f t="array" ref="L257">IF(NOT(H257=""),AND(AND(ABS(C257:H257-B257:G257)&gt;0),AND(ABS(C257:H257-B257:G257)&lt;4)),IF(NOT(G257=""),AND(AND(ABS(C257:G257-B257:F257)&gt;0),AND(ABS(C257:G257-B257:F257)&lt;4)),IF(NOT(F257=""),AND(AND(ABS(C257:F257-B257:E257)&gt;0),AND(ABS(C257:F257-B257:E257)&lt;4)),AND(AND(ABS(C257:E257-B257:D257)&gt;0),AND(ABS(C257:E257-B257:D257)&lt;4)))))</f>
        <v>1</v>
      </c>
      <c r="M257" s="1" t="b">
        <f t="shared" si="1"/>
        <v>0</v>
      </c>
    </row>
    <row r="258" ht="15.75" customHeight="1">
      <c r="A258" s="1" t="s">
        <v>267</v>
      </c>
      <c r="B258" s="1">
        <f>IFERROR(__xludf.DUMMYFUNCTION("SPLIT(A258,"" "")"),8.0)</f>
        <v>8</v>
      </c>
      <c r="C258" s="1">
        <f>IFERROR(__xludf.DUMMYFUNCTION("""COMPUTED_VALUE"""),11.0)</f>
        <v>11</v>
      </c>
      <c r="D258" s="1">
        <f>IFERROR(__xludf.DUMMYFUNCTION("""COMPUTED_VALUE"""),8.0)</f>
        <v>8</v>
      </c>
      <c r="E258" s="1">
        <f>IFERROR(__xludf.DUMMYFUNCTION("""COMPUTED_VALUE"""),11.0)</f>
        <v>11</v>
      </c>
      <c r="F258" s="1">
        <f>IFERROR(__xludf.DUMMYFUNCTION("""COMPUTED_VALUE"""),18.0)</f>
        <v>18</v>
      </c>
      <c r="J258" s="1" t="b">
        <f t="array" ref="J258">IF(NOT(H258=""),AND(C258:H258&gt;B258:G258),IF(NOT(G258=""),AND(C258:G258&gt;B258:F258),IF(NOT(F258=""),AND(C258:F258&gt;B258:E258),AND(C258:E258&gt;B258:D258))))</f>
        <v>0</v>
      </c>
      <c r="K258" s="1" t="b">
        <f t="array" ref="K258">IF(NOT(H258=""),AND(C258:H258&lt;B258:G258),IF(NOT(G258=""),AND(C258:G258&lt;B258:F258),IF(NOT(F258=""),AND(C258:F258&lt;B258:E258),AND(C258:E258&lt;B258:D258))))</f>
        <v>0</v>
      </c>
      <c r="L258" s="1" t="b">
        <f t="array" ref="L258">IF(NOT(H258=""),AND(AND(ABS(C258:H258-B258:G258)&gt;0),AND(ABS(C258:H258-B258:G258)&lt;4)),IF(NOT(G258=""),AND(AND(ABS(C258:G258-B258:F258)&gt;0),AND(ABS(C258:G258-B258:F258)&lt;4)),IF(NOT(F258=""),AND(AND(ABS(C258:F258-B258:E258)&gt;0),AND(ABS(C258:F258-B258:E258)&lt;4)),AND(AND(ABS(C258:E258-B258:D258)&gt;0),AND(ABS(C258:E258-B258:D258)&lt;4)))))</f>
        <v>0</v>
      </c>
      <c r="M258" s="1" t="b">
        <f t="shared" si="1"/>
        <v>0</v>
      </c>
    </row>
    <row r="259" ht="15.75" customHeight="1">
      <c r="A259" s="1" t="s">
        <v>268</v>
      </c>
      <c r="B259" s="1">
        <f>IFERROR(__xludf.DUMMYFUNCTION("SPLIT(A259,"" "")"),60.0)</f>
        <v>60</v>
      </c>
      <c r="C259" s="1">
        <f>IFERROR(__xludf.DUMMYFUNCTION("""COMPUTED_VALUE"""),61.0)</f>
        <v>61</v>
      </c>
      <c r="D259" s="1">
        <f>IFERROR(__xludf.DUMMYFUNCTION("""COMPUTED_VALUE"""),63.0)</f>
        <v>63</v>
      </c>
      <c r="E259" s="1">
        <f>IFERROR(__xludf.DUMMYFUNCTION("""COMPUTED_VALUE"""),65.0)</f>
        <v>65</v>
      </c>
      <c r="F259" s="1">
        <f>IFERROR(__xludf.DUMMYFUNCTION("""COMPUTED_VALUE"""),66.0)</f>
        <v>66</v>
      </c>
      <c r="G259" s="1">
        <f>IFERROR(__xludf.DUMMYFUNCTION("""COMPUTED_VALUE"""),66.0)</f>
        <v>66</v>
      </c>
      <c r="H259" s="1">
        <f>IFERROR(__xludf.DUMMYFUNCTION("""COMPUTED_VALUE"""),67.0)</f>
        <v>67</v>
      </c>
      <c r="I259" s="1">
        <f>IFERROR(__xludf.DUMMYFUNCTION("""COMPUTED_VALUE"""),69.0)</f>
        <v>69</v>
      </c>
      <c r="J259" s="1" t="b">
        <f t="array" ref="J259">IF(NOT(H259=""),AND(C259:H259&gt;B259:G259),IF(NOT(G259=""),AND(C259:G259&gt;B259:F259),IF(NOT(F259=""),AND(C259:F259&gt;B259:E259),AND(C259:E259&gt;B259:D259))))</f>
        <v>0</v>
      </c>
      <c r="K259" s="1" t="b">
        <f t="array" ref="K259">IF(NOT(H259=""),AND(C259:H259&lt;B259:G259),IF(NOT(G259=""),AND(C259:G259&lt;B259:F259),IF(NOT(F259=""),AND(C259:F259&lt;B259:E259),AND(C259:E259&lt;B259:D259))))</f>
        <v>0</v>
      </c>
      <c r="L259" s="1" t="b">
        <f t="array" ref="L259">IF(NOT(H259=""),AND(AND(ABS(C259:H259-B259:G259)&gt;0),AND(ABS(C259:H259-B259:G259)&lt;4)),IF(NOT(G259=""),AND(AND(ABS(C259:G259-B259:F259)&gt;0),AND(ABS(C259:G259-B259:F259)&lt;4)),IF(NOT(F259=""),AND(AND(ABS(C259:F259-B259:E259)&gt;0),AND(ABS(C259:F259-B259:E259)&lt;4)),AND(AND(ABS(C259:E259-B259:D259)&gt;0),AND(ABS(C259:E259-B259:D259)&lt;4)))))</f>
        <v>0</v>
      </c>
      <c r="M259" s="1" t="b">
        <f t="shared" si="1"/>
        <v>0</v>
      </c>
    </row>
    <row r="260" ht="15.75" customHeight="1">
      <c r="A260" s="1" t="s">
        <v>269</v>
      </c>
      <c r="B260" s="1">
        <f>IFERROR(__xludf.DUMMYFUNCTION("SPLIT(A260,"" "")"),57.0)</f>
        <v>57</v>
      </c>
      <c r="C260" s="1">
        <f>IFERROR(__xludf.DUMMYFUNCTION("""COMPUTED_VALUE"""),58.0)</f>
        <v>58</v>
      </c>
      <c r="D260" s="1">
        <f>IFERROR(__xludf.DUMMYFUNCTION("""COMPUTED_VALUE"""),58.0)</f>
        <v>58</v>
      </c>
      <c r="E260" s="1">
        <f>IFERROR(__xludf.DUMMYFUNCTION("""COMPUTED_VALUE"""),59.0)</f>
        <v>59</v>
      </c>
      <c r="F260" s="1">
        <f>IFERROR(__xludf.DUMMYFUNCTION("""COMPUTED_VALUE"""),60.0)</f>
        <v>60</v>
      </c>
      <c r="G260" s="2">
        <f>IFERROR(__xludf.DUMMYFUNCTION("""COMPUTED_VALUE"""),59.0)</f>
        <v>59</v>
      </c>
      <c r="J260" s="1" t="b">
        <f t="array" ref="J260">IF(NOT(H260=""),AND(C260:H260&gt;B260:G260),IF(NOT(G260=""),AND(C260:G260&gt;B260:F260),IF(NOT(F260=""),AND(C260:F260&gt;B260:E260),AND(C260:E260&gt;B260:D260))))</f>
        <v>0</v>
      </c>
      <c r="K260" s="1" t="b">
        <f t="array" ref="K260">IF(NOT(H260=""),AND(C260:H260&lt;B260:G260),IF(NOT(G260=""),AND(C260:G260&lt;B260:F260),IF(NOT(F260=""),AND(C260:F260&lt;B260:E260),AND(C260:E260&lt;B260:D260))))</f>
        <v>0</v>
      </c>
      <c r="L260" s="1" t="b">
        <f t="array" ref="L260">IF(NOT(H260=""),AND(AND(ABS(C260:H260-B260:G260)&gt;0),AND(ABS(C260:H260-B260:G260)&lt;4)),IF(NOT(G260=""),AND(AND(ABS(C260:G260-B260:F260)&gt;0),AND(ABS(C260:G260-B260:F260)&lt;4)),IF(NOT(F260=""),AND(AND(ABS(C260:F260-B260:E260)&gt;0),AND(ABS(C260:F260-B260:E260)&lt;4)),AND(AND(ABS(C260:E260-B260:D260)&gt;0),AND(ABS(C260:E260-B260:D260)&lt;4)))))</f>
        <v>0</v>
      </c>
      <c r="M260" s="1" t="b">
        <f t="shared" si="1"/>
        <v>0</v>
      </c>
    </row>
    <row r="261" ht="15.75" customHeight="1">
      <c r="A261" s="1" t="s">
        <v>270</v>
      </c>
      <c r="B261" s="1">
        <f>IFERROR(__xludf.DUMMYFUNCTION("SPLIT(A261,"" "")"),71.0)</f>
        <v>71</v>
      </c>
      <c r="C261" s="1">
        <f>IFERROR(__xludf.DUMMYFUNCTION("""COMPUTED_VALUE"""),74.0)</f>
        <v>74</v>
      </c>
      <c r="D261" s="1">
        <f>IFERROR(__xludf.DUMMYFUNCTION("""COMPUTED_VALUE"""),76.0)</f>
        <v>76</v>
      </c>
      <c r="E261" s="1">
        <f>IFERROR(__xludf.DUMMYFUNCTION("""COMPUTED_VALUE"""),79.0)</f>
        <v>79</v>
      </c>
      <c r="F261" s="1">
        <f>IFERROR(__xludf.DUMMYFUNCTION("""COMPUTED_VALUE"""),80.0)</f>
        <v>80</v>
      </c>
      <c r="G261" s="1">
        <f>IFERROR(__xludf.DUMMYFUNCTION("""COMPUTED_VALUE"""),80.0)</f>
        <v>80</v>
      </c>
      <c r="H261" s="2">
        <f>IFERROR(__xludf.DUMMYFUNCTION("""COMPUTED_VALUE"""),80.0)</f>
        <v>80</v>
      </c>
      <c r="J261" s="1" t="b">
        <f t="array" ref="J261">IF(NOT(H261=""),AND(C261:H261&gt;B261:G261),IF(NOT(G261=""),AND(C261:G261&gt;B261:F261),IF(NOT(F261=""),AND(C261:F261&gt;B261:E261),AND(C261:E261&gt;B261:D261))))</f>
        <v>0</v>
      </c>
      <c r="K261" s="1" t="b">
        <f t="array" ref="K261">IF(NOT(H261=""),AND(C261:H261&lt;B261:G261),IF(NOT(G261=""),AND(C261:G261&lt;B261:F261),IF(NOT(F261=""),AND(C261:F261&lt;B261:E261),AND(C261:E261&lt;B261:D261))))</f>
        <v>0</v>
      </c>
      <c r="L261" s="1" t="b">
        <f t="array" ref="L261">IF(NOT(H261=""),AND(AND(ABS(C261:H261-B261:G261)&gt;0),AND(ABS(C261:H261-B261:G261)&lt;4)),IF(NOT(G261=""),AND(AND(ABS(C261:G261-B261:F261)&gt;0),AND(ABS(C261:G261-B261:F261)&lt;4)),IF(NOT(F261=""),AND(AND(ABS(C261:F261-B261:E261)&gt;0),AND(ABS(C261:F261-B261:E261)&lt;4)),AND(AND(ABS(C261:E261-B261:D261)&gt;0),AND(ABS(C261:E261-B261:D261)&lt;4)))))</f>
        <v>0</v>
      </c>
      <c r="M261" s="1" t="b">
        <f t="shared" si="1"/>
        <v>0</v>
      </c>
    </row>
    <row r="262" ht="15.75" customHeight="1">
      <c r="A262" s="1" t="s">
        <v>271</v>
      </c>
      <c r="B262" s="1">
        <f>IFERROR(__xludf.DUMMYFUNCTION("SPLIT(A262,"" "")"),48.0)</f>
        <v>48</v>
      </c>
      <c r="C262" s="1">
        <f>IFERROR(__xludf.DUMMYFUNCTION("""COMPUTED_VALUE"""),51.0)</f>
        <v>51</v>
      </c>
      <c r="D262" s="1">
        <f>IFERROR(__xludf.DUMMYFUNCTION("""COMPUTED_VALUE"""),53.0)</f>
        <v>53</v>
      </c>
      <c r="E262" s="1">
        <f>IFERROR(__xludf.DUMMYFUNCTION("""COMPUTED_VALUE"""),56.0)</f>
        <v>56</v>
      </c>
      <c r="F262" s="1">
        <f>IFERROR(__xludf.DUMMYFUNCTION("""COMPUTED_VALUE"""),58.0)</f>
        <v>58</v>
      </c>
      <c r="G262" s="1">
        <f>IFERROR(__xludf.DUMMYFUNCTION("""COMPUTED_VALUE"""),58.0)</f>
        <v>58</v>
      </c>
      <c r="H262" s="2">
        <f>IFERROR(__xludf.DUMMYFUNCTION("""COMPUTED_VALUE"""),62.0)</f>
        <v>62</v>
      </c>
      <c r="J262" s="1" t="b">
        <f t="array" ref="J262">IF(NOT(H262=""),AND(C262:H262&gt;B262:G262),IF(NOT(G262=""),AND(C262:G262&gt;B262:F262),IF(NOT(F262=""),AND(C262:F262&gt;B262:E262),AND(C262:E262&gt;B262:D262))))</f>
        <v>0</v>
      </c>
      <c r="K262" s="1" t="b">
        <f t="array" ref="K262">IF(NOT(H262=""),AND(C262:H262&lt;B262:G262),IF(NOT(G262=""),AND(C262:G262&lt;B262:F262),IF(NOT(F262=""),AND(C262:F262&lt;B262:E262),AND(C262:E262&lt;B262:D262))))</f>
        <v>0</v>
      </c>
      <c r="L262" s="1" t="b">
        <f t="array" ref="L262">IF(NOT(H262=""),AND(AND(ABS(C262:H262-B262:G262)&gt;0),AND(ABS(C262:H262-B262:G262)&lt;4)),IF(NOT(G262=""),AND(AND(ABS(C262:G262-B262:F262)&gt;0),AND(ABS(C262:G262-B262:F262)&lt;4)),IF(NOT(F262=""),AND(AND(ABS(C262:F262-B262:E262)&gt;0),AND(ABS(C262:F262-B262:E262)&lt;4)),AND(AND(ABS(C262:E262-B262:D262)&gt;0),AND(ABS(C262:E262-B262:D262)&lt;4)))))</f>
        <v>0</v>
      </c>
      <c r="M262" s="1" t="b">
        <f t="shared" si="1"/>
        <v>0</v>
      </c>
    </row>
    <row r="263" ht="15.75" customHeight="1">
      <c r="A263" s="1" t="s">
        <v>272</v>
      </c>
      <c r="B263" s="1">
        <f>IFERROR(__xludf.DUMMYFUNCTION("SPLIT(A263,"" "")"),84.0)</f>
        <v>84</v>
      </c>
      <c r="C263" s="1">
        <f>IFERROR(__xludf.DUMMYFUNCTION("""COMPUTED_VALUE"""),86.0)</f>
        <v>86</v>
      </c>
      <c r="D263" s="1">
        <f>IFERROR(__xludf.DUMMYFUNCTION("""COMPUTED_VALUE"""),88.0)</f>
        <v>88</v>
      </c>
      <c r="E263" s="1">
        <f>IFERROR(__xludf.DUMMYFUNCTION("""COMPUTED_VALUE"""),91.0)</f>
        <v>91</v>
      </c>
      <c r="F263" s="1">
        <f>IFERROR(__xludf.DUMMYFUNCTION("""COMPUTED_VALUE"""),91.0)</f>
        <v>91</v>
      </c>
      <c r="G263" s="2">
        <f>IFERROR(__xludf.DUMMYFUNCTION("""COMPUTED_VALUE"""),96.0)</f>
        <v>96</v>
      </c>
      <c r="J263" s="1" t="b">
        <f t="array" ref="J263">IF(NOT(H263=""),AND(C263:H263&gt;B263:G263),IF(NOT(G263=""),AND(C263:G263&gt;B263:F263),IF(NOT(F263=""),AND(C263:F263&gt;B263:E263),AND(C263:E263&gt;B263:D263))))</f>
        <v>0</v>
      </c>
      <c r="K263" s="1" t="b">
        <f t="array" ref="K263">IF(NOT(H263=""),AND(C263:H263&lt;B263:G263),IF(NOT(G263=""),AND(C263:G263&lt;B263:F263),IF(NOT(F263=""),AND(C263:F263&lt;B263:E263),AND(C263:E263&lt;B263:D263))))</f>
        <v>0</v>
      </c>
      <c r="L263" s="1" t="b">
        <f t="array" ref="L263">IF(NOT(H263=""),AND(AND(ABS(C263:H263-B263:G263)&gt;0),AND(ABS(C263:H263-B263:G263)&lt;4)),IF(NOT(G263=""),AND(AND(ABS(C263:G263-B263:F263)&gt;0),AND(ABS(C263:G263-B263:F263)&lt;4)),IF(NOT(F263=""),AND(AND(ABS(C263:F263-B263:E263)&gt;0),AND(ABS(C263:F263-B263:E263)&lt;4)),AND(AND(ABS(C263:E263-B263:D263)&gt;0),AND(ABS(C263:E263-B263:D263)&lt;4)))))</f>
        <v>0</v>
      </c>
      <c r="M263" s="1" t="b">
        <f t="shared" si="1"/>
        <v>0</v>
      </c>
    </row>
    <row r="264" ht="15.75" customHeight="1">
      <c r="A264" s="1" t="s">
        <v>273</v>
      </c>
      <c r="B264" s="1">
        <f>IFERROR(__xludf.DUMMYFUNCTION("SPLIT(A264,"" "")"),15.0)</f>
        <v>15</v>
      </c>
      <c r="C264" s="1">
        <f>IFERROR(__xludf.DUMMYFUNCTION("""COMPUTED_VALUE"""),17.0)</f>
        <v>17</v>
      </c>
      <c r="D264" s="1">
        <f>IFERROR(__xludf.DUMMYFUNCTION("""COMPUTED_VALUE"""),21.0)</f>
        <v>21</v>
      </c>
      <c r="E264" s="1">
        <f>IFERROR(__xludf.DUMMYFUNCTION("""COMPUTED_VALUE"""),22.0)</f>
        <v>22</v>
      </c>
      <c r="F264" s="1">
        <f>IFERROR(__xludf.DUMMYFUNCTION("""COMPUTED_VALUE"""),25.0)</f>
        <v>25</v>
      </c>
      <c r="J264" s="1" t="b">
        <f t="array" ref="J264">IF(NOT(H264=""),AND(C264:H264&gt;B264:G264),IF(NOT(G264=""),AND(C264:G264&gt;B264:F264),IF(NOT(F264=""),AND(C264:F264&gt;B264:E264),AND(C264:E264&gt;B264:D264))))</f>
        <v>1</v>
      </c>
      <c r="K264" s="1" t="b">
        <f t="array" ref="K264">IF(NOT(H264=""),AND(C264:H264&lt;B264:G264),IF(NOT(G264=""),AND(C264:G264&lt;B264:F264),IF(NOT(F264=""),AND(C264:F264&lt;B264:E264),AND(C264:E264&lt;B264:D264))))</f>
        <v>0</v>
      </c>
      <c r="L264" s="1" t="b">
        <f t="array" ref="L264">IF(NOT(H264=""),AND(AND(ABS(C264:H264-B264:G264)&gt;0),AND(ABS(C264:H264-B264:G264)&lt;4)),IF(NOT(G264=""),AND(AND(ABS(C264:G264-B264:F264)&gt;0),AND(ABS(C264:G264-B264:F264)&lt;4)),IF(NOT(F264=""),AND(AND(ABS(C264:F264-B264:E264)&gt;0),AND(ABS(C264:F264-B264:E264)&lt;4)),AND(AND(ABS(C264:E264-B264:D264)&gt;0),AND(ABS(C264:E264-B264:D264)&lt;4)))))</f>
        <v>0</v>
      </c>
      <c r="M264" s="1" t="b">
        <f t="shared" si="1"/>
        <v>0</v>
      </c>
    </row>
    <row r="265" ht="15.75" customHeight="1">
      <c r="A265" s="1" t="s">
        <v>274</v>
      </c>
      <c r="B265" s="1">
        <f>IFERROR(__xludf.DUMMYFUNCTION("SPLIT(A265,"" "")"),66.0)</f>
        <v>66</v>
      </c>
      <c r="C265" s="1">
        <f>IFERROR(__xludf.DUMMYFUNCTION("""COMPUTED_VALUE"""),67.0)</f>
        <v>67</v>
      </c>
      <c r="D265" s="1">
        <f>IFERROR(__xludf.DUMMYFUNCTION("""COMPUTED_VALUE"""),69.0)</f>
        <v>69</v>
      </c>
      <c r="E265" s="1">
        <f>IFERROR(__xludf.DUMMYFUNCTION("""COMPUTED_VALUE"""),71.0)</f>
        <v>71</v>
      </c>
      <c r="F265" s="1">
        <f>IFERROR(__xludf.DUMMYFUNCTION("""COMPUTED_VALUE"""),72.0)</f>
        <v>72</v>
      </c>
      <c r="G265" s="1">
        <f>IFERROR(__xludf.DUMMYFUNCTION("""COMPUTED_VALUE"""),73.0)</f>
        <v>73</v>
      </c>
      <c r="H265" s="1">
        <f>IFERROR(__xludf.DUMMYFUNCTION("""COMPUTED_VALUE"""),77.0)</f>
        <v>77</v>
      </c>
      <c r="I265" s="1">
        <f>IFERROR(__xludf.DUMMYFUNCTION("""COMPUTED_VALUE"""),75.0)</f>
        <v>75</v>
      </c>
      <c r="J265" s="1" t="b">
        <f t="array" ref="J265">IF(NOT(H265=""),AND(C265:H265&gt;B265:G265),IF(NOT(G265=""),AND(C265:G265&gt;B265:F265),IF(NOT(F265=""),AND(C265:F265&gt;B265:E265),AND(C265:E265&gt;B265:D265))))</f>
        <v>1</v>
      </c>
      <c r="K265" s="1" t="b">
        <f t="array" ref="K265">IF(NOT(H265=""),AND(C265:H265&lt;B265:G265),IF(NOT(G265=""),AND(C265:G265&lt;B265:F265),IF(NOT(F265=""),AND(C265:F265&lt;B265:E265),AND(C265:E265&lt;B265:D265))))</f>
        <v>0</v>
      </c>
      <c r="L265" s="1" t="b">
        <f t="array" ref="L265">IF(NOT(H265=""),AND(AND(ABS(C265:H265-B265:G265)&gt;0),AND(ABS(C265:H265-B265:G265)&lt;4)),IF(NOT(G265=""),AND(AND(ABS(C265:G265-B265:F265)&gt;0),AND(ABS(C265:G265-B265:F265)&lt;4)),IF(NOT(F265=""),AND(AND(ABS(C265:F265-B265:E265)&gt;0),AND(ABS(C265:F265-B265:E265)&lt;4)),AND(AND(ABS(C265:E265-B265:D265)&gt;0),AND(ABS(C265:E265-B265:D265)&lt;4)))))</f>
        <v>0</v>
      </c>
      <c r="M265" s="1" t="b">
        <f t="shared" si="1"/>
        <v>0</v>
      </c>
    </row>
    <row r="266" ht="15.75" customHeight="1">
      <c r="A266" s="1" t="s">
        <v>275</v>
      </c>
      <c r="B266" s="1">
        <f>IFERROR(__xludf.DUMMYFUNCTION("SPLIT(A266,"" "")"),26.0)</f>
        <v>26</v>
      </c>
      <c r="C266" s="1">
        <f>IFERROR(__xludf.DUMMYFUNCTION("""COMPUTED_VALUE"""),29.0)</f>
        <v>29</v>
      </c>
      <c r="D266" s="1">
        <f>IFERROR(__xludf.DUMMYFUNCTION("""COMPUTED_VALUE"""),32.0)</f>
        <v>32</v>
      </c>
      <c r="E266" s="1">
        <f>IFERROR(__xludf.DUMMYFUNCTION("""COMPUTED_VALUE"""),35.0)</f>
        <v>35</v>
      </c>
      <c r="F266" s="1">
        <f>IFERROR(__xludf.DUMMYFUNCTION("""COMPUTED_VALUE"""),39.0)</f>
        <v>39</v>
      </c>
      <c r="G266" s="1">
        <f>IFERROR(__xludf.DUMMYFUNCTION("""COMPUTED_VALUE"""),42.0)</f>
        <v>42</v>
      </c>
      <c r="H266" s="1">
        <f>IFERROR(__xludf.DUMMYFUNCTION("""COMPUTED_VALUE"""),43.0)</f>
        <v>43</v>
      </c>
      <c r="I266" s="1">
        <f>IFERROR(__xludf.DUMMYFUNCTION("""COMPUTED_VALUE"""),43.0)</f>
        <v>43</v>
      </c>
      <c r="J266" s="1" t="b">
        <f t="array" ref="J266">IF(NOT(H266=""),AND(C266:H266&gt;B266:G266),IF(NOT(G266=""),AND(C266:G266&gt;B266:F266),IF(NOT(F266=""),AND(C266:F266&gt;B266:E266),AND(C266:E266&gt;B266:D266))))</f>
        <v>1</v>
      </c>
      <c r="K266" s="1" t="b">
        <f t="array" ref="K266">IF(NOT(H266=""),AND(C266:H266&lt;B266:G266),IF(NOT(G266=""),AND(C266:G266&lt;B266:F266),IF(NOT(F266=""),AND(C266:F266&lt;B266:E266),AND(C266:E266&lt;B266:D266))))</f>
        <v>0</v>
      </c>
      <c r="L266" s="1" t="b">
        <f t="array" ref="L266">IF(NOT(H266=""),AND(AND(ABS(C266:H266-B266:G266)&gt;0),AND(ABS(C266:H266-B266:G266)&lt;4)),IF(NOT(G266=""),AND(AND(ABS(C266:G266-B266:F266)&gt;0),AND(ABS(C266:G266-B266:F266)&lt;4)),IF(NOT(F266=""),AND(AND(ABS(C266:F266-B266:E266)&gt;0),AND(ABS(C266:F266-B266:E266)&lt;4)),AND(AND(ABS(C266:E266-B266:D266)&gt;0),AND(ABS(C266:E266-B266:D266)&lt;4)))))</f>
        <v>0</v>
      </c>
      <c r="M266" s="1" t="b">
        <f t="shared" si="1"/>
        <v>0</v>
      </c>
    </row>
    <row r="267" ht="15.75" customHeight="1">
      <c r="A267" s="1" t="s">
        <v>276</v>
      </c>
      <c r="B267" s="1">
        <f>IFERROR(__xludf.DUMMYFUNCTION("SPLIT(A267,"" "")"),16.0)</f>
        <v>16</v>
      </c>
      <c r="C267" s="1">
        <f>IFERROR(__xludf.DUMMYFUNCTION("""COMPUTED_VALUE"""),19.0)</f>
        <v>19</v>
      </c>
      <c r="D267" s="1">
        <f>IFERROR(__xludf.DUMMYFUNCTION("""COMPUTED_VALUE"""),23.0)</f>
        <v>23</v>
      </c>
      <c r="E267" s="1">
        <f>IFERROR(__xludf.DUMMYFUNCTION("""COMPUTED_VALUE"""),24.0)</f>
        <v>24</v>
      </c>
      <c r="F267" s="1">
        <f>IFERROR(__xludf.DUMMYFUNCTION("""COMPUTED_VALUE"""),26.0)</f>
        <v>26</v>
      </c>
      <c r="G267" s="1">
        <f>IFERROR(__xludf.DUMMYFUNCTION("""COMPUTED_VALUE"""),29.0)</f>
        <v>29</v>
      </c>
      <c r="H267" s="2">
        <f>IFERROR(__xludf.DUMMYFUNCTION("""COMPUTED_VALUE"""),33.0)</f>
        <v>33</v>
      </c>
      <c r="J267" s="1" t="b">
        <f t="array" ref="J267">IF(NOT(H267=""),AND(C267:H267&gt;B267:G267),IF(NOT(G267=""),AND(C267:G267&gt;B267:F267),IF(NOT(F267=""),AND(C267:F267&gt;B267:E267),AND(C267:E267&gt;B267:D267))))</f>
        <v>1</v>
      </c>
      <c r="K267" s="1" t="b">
        <f t="array" ref="K267">IF(NOT(H267=""),AND(C267:H267&lt;B267:G267),IF(NOT(G267=""),AND(C267:G267&lt;B267:F267),IF(NOT(F267=""),AND(C267:F267&lt;B267:E267),AND(C267:E267&lt;B267:D267))))</f>
        <v>0</v>
      </c>
      <c r="L267" s="1" t="b">
        <f t="array" ref="L267">IF(NOT(H267=""),AND(AND(ABS(C267:H267-B267:G267)&gt;0),AND(ABS(C267:H267-B267:G267)&lt;4)),IF(NOT(G267=""),AND(AND(ABS(C267:G267-B267:F267)&gt;0),AND(ABS(C267:G267-B267:F267)&lt;4)),IF(NOT(F267=""),AND(AND(ABS(C267:F267-B267:E267)&gt;0),AND(ABS(C267:F267-B267:E267)&lt;4)),AND(AND(ABS(C267:E267-B267:D267)&gt;0),AND(ABS(C267:E267-B267:D267)&lt;4)))))</f>
        <v>0</v>
      </c>
      <c r="M267" s="1" t="b">
        <f t="shared" si="1"/>
        <v>0</v>
      </c>
    </row>
    <row r="268" ht="15.75" customHeight="1">
      <c r="A268" s="1" t="s">
        <v>277</v>
      </c>
      <c r="B268" s="1">
        <f>IFERROR(__xludf.DUMMYFUNCTION("SPLIT(A268,"" "")"),1.0)</f>
        <v>1</v>
      </c>
      <c r="C268" s="1">
        <f>IFERROR(__xludf.DUMMYFUNCTION("""COMPUTED_VALUE"""),3.0)</f>
        <v>3</v>
      </c>
      <c r="D268" s="1">
        <f>IFERROR(__xludf.DUMMYFUNCTION("""COMPUTED_VALUE"""),5.0)</f>
        <v>5</v>
      </c>
      <c r="E268" s="1">
        <f>IFERROR(__xludf.DUMMYFUNCTION("""COMPUTED_VALUE"""),6.0)</f>
        <v>6</v>
      </c>
      <c r="F268" s="1">
        <f>IFERROR(__xludf.DUMMYFUNCTION("""COMPUTED_VALUE"""),10.0)</f>
        <v>10</v>
      </c>
      <c r="G268" s="1">
        <f>IFERROR(__xludf.DUMMYFUNCTION("""COMPUTED_VALUE"""),11.0)</f>
        <v>11</v>
      </c>
      <c r="H268" s="2">
        <f>IFERROR(__xludf.DUMMYFUNCTION("""COMPUTED_VALUE"""),16.0)</f>
        <v>16</v>
      </c>
      <c r="J268" s="1" t="b">
        <f t="array" ref="J268">IF(NOT(H268=""),AND(C268:H268&gt;B268:G268),IF(NOT(G268=""),AND(C268:G268&gt;B268:F268),IF(NOT(F268=""),AND(C268:F268&gt;B268:E268),AND(C268:E268&gt;B268:D268))))</f>
        <v>1</v>
      </c>
      <c r="K268" s="1" t="b">
        <f t="array" ref="K268">IF(NOT(H268=""),AND(C268:H268&lt;B268:G268),IF(NOT(G268=""),AND(C268:G268&lt;B268:F268),IF(NOT(F268=""),AND(C268:F268&lt;B268:E268),AND(C268:E268&lt;B268:D268))))</f>
        <v>0</v>
      </c>
      <c r="L268" s="1" t="b">
        <f t="array" ref="L268">IF(NOT(H268=""),AND(AND(ABS(C268:H268-B268:G268)&gt;0),AND(ABS(C268:H268-B268:G268)&lt;4)),IF(NOT(G268=""),AND(AND(ABS(C268:G268-B268:F268)&gt;0),AND(ABS(C268:G268-B268:F268)&lt;4)),IF(NOT(F268=""),AND(AND(ABS(C268:F268-B268:E268)&gt;0),AND(ABS(C268:F268-B268:E268)&lt;4)),AND(AND(ABS(C268:E268-B268:D268)&gt;0),AND(ABS(C268:E268-B268:D268)&lt;4)))))</f>
        <v>0</v>
      </c>
      <c r="M268" s="1" t="b">
        <f t="shared" si="1"/>
        <v>0</v>
      </c>
    </row>
    <row r="269" ht="15.75" customHeight="1">
      <c r="A269" s="1" t="s">
        <v>278</v>
      </c>
      <c r="B269" s="1">
        <f>IFERROR(__xludf.DUMMYFUNCTION("SPLIT(A269,"" "")"),60.0)</f>
        <v>60</v>
      </c>
      <c r="C269" s="1">
        <f>IFERROR(__xludf.DUMMYFUNCTION("""COMPUTED_VALUE"""),61.0)</f>
        <v>61</v>
      </c>
      <c r="D269" s="1">
        <f>IFERROR(__xludf.DUMMYFUNCTION("""COMPUTED_VALUE"""),63.0)</f>
        <v>63</v>
      </c>
      <c r="E269" s="1">
        <f>IFERROR(__xludf.DUMMYFUNCTION("""COMPUTED_VALUE"""),65.0)</f>
        <v>65</v>
      </c>
      <c r="F269" s="1">
        <f>IFERROR(__xludf.DUMMYFUNCTION("""COMPUTED_VALUE"""),67.0)</f>
        <v>67</v>
      </c>
      <c r="G269" s="1">
        <f>IFERROR(__xludf.DUMMYFUNCTION("""COMPUTED_VALUE"""),70.0)</f>
        <v>70</v>
      </c>
      <c r="H269" s="1">
        <f>IFERROR(__xludf.DUMMYFUNCTION("""COMPUTED_VALUE"""),76.0)</f>
        <v>76</v>
      </c>
      <c r="I269" s="1">
        <f>IFERROR(__xludf.DUMMYFUNCTION("""COMPUTED_VALUE"""),78.0)</f>
        <v>78</v>
      </c>
      <c r="J269" s="1" t="b">
        <f t="array" ref="J269">IF(NOT(H269=""),AND(C269:H269&gt;B269:G269),IF(NOT(G269=""),AND(C269:G269&gt;B269:F269),IF(NOT(F269=""),AND(C269:F269&gt;B269:E269),AND(C269:E269&gt;B269:D269))))</f>
        <v>1</v>
      </c>
      <c r="K269" s="1" t="b">
        <f t="array" ref="K269">IF(NOT(H269=""),AND(C269:H269&lt;B269:G269),IF(NOT(G269=""),AND(C269:G269&lt;B269:F269),IF(NOT(F269=""),AND(C269:F269&lt;B269:E269),AND(C269:E269&lt;B269:D269))))</f>
        <v>0</v>
      </c>
      <c r="L269" s="1" t="b">
        <f t="array" ref="L269">IF(NOT(H269=""),AND(AND(ABS(C269:H269-B269:G269)&gt;0),AND(ABS(C269:H269-B269:G269)&lt;4)),IF(NOT(G269=""),AND(AND(ABS(C269:G269-B269:F269)&gt;0),AND(ABS(C269:G269-B269:F269)&lt;4)),IF(NOT(F269=""),AND(AND(ABS(C269:F269-B269:E269)&gt;0),AND(ABS(C269:F269-B269:E269)&lt;4)),AND(AND(ABS(C269:E269-B269:D269)&gt;0),AND(ABS(C269:E269-B269:D269)&lt;4)))))</f>
        <v>0</v>
      </c>
      <c r="M269" s="1" t="b">
        <f t="shared" si="1"/>
        <v>0</v>
      </c>
    </row>
    <row r="270" ht="15.75" customHeight="1">
      <c r="A270" s="1" t="s">
        <v>279</v>
      </c>
      <c r="B270" s="1">
        <f>IFERROR(__xludf.DUMMYFUNCTION("SPLIT(A270,"" "")"),7.0)</f>
        <v>7</v>
      </c>
      <c r="C270" s="1">
        <f>IFERROR(__xludf.DUMMYFUNCTION("""COMPUTED_VALUE"""),10.0)</f>
        <v>10</v>
      </c>
      <c r="D270" s="1">
        <f>IFERROR(__xludf.DUMMYFUNCTION("""COMPUTED_VALUE"""),12.0)</f>
        <v>12</v>
      </c>
      <c r="E270" s="1">
        <f>IFERROR(__xludf.DUMMYFUNCTION("""COMPUTED_VALUE"""),19.0)</f>
        <v>19</v>
      </c>
      <c r="F270" s="1">
        <f>IFERROR(__xludf.DUMMYFUNCTION("""COMPUTED_VALUE"""),16.0)</f>
        <v>16</v>
      </c>
      <c r="J270" s="1" t="b">
        <f t="array" ref="J270">IF(NOT(H270=""),AND(C270:H270&gt;B270:G270),IF(NOT(G270=""),AND(C270:G270&gt;B270:F270),IF(NOT(F270=""),AND(C270:F270&gt;B270:E270),AND(C270:E270&gt;B270:D270))))</f>
        <v>0</v>
      </c>
      <c r="K270" s="1" t="b">
        <f t="array" ref="K270">IF(NOT(H270=""),AND(C270:H270&lt;B270:G270),IF(NOT(G270=""),AND(C270:G270&lt;B270:F270),IF(NOT(F270=""),AND(C270:F270&lt;B270:E270),AND(C270:E270&lt;B270:D270))))</f>
        <v>0</v>
      </c>
      <c r="L270" s="1" t="b">
        <f t="array" ref="L270">IF(NOT(H270=""),AND(AND(ABS(C270:H270-B270:G270)&gt;0),AND(ABS(C270:H270-B270:G270)&lt;4)),IF(NOT(G270=""),AND(AND(ABS(C270:G270-B270:F270)&gt;0),AND(ABS(C270:G270-B270:F270)&lt;4)),IF(NOT(F270=""),AND(AND(ABS(C270:F270-B270:E270)&gt;0),AND(ABS(C270:F270-B270:E270)&lt;4)),AND(AND(ABS(C270:E270-B270:D270)&gt;0),AND(ABS(C270:E270-B270:D270)&lt;4)))))</f>
        <v>0</v>
      </c>
      <c r="M270" s="1" t="b">
        <f t="shared" si="1"/>
        <v>0</v>
      </c>
    </row>
    <row r="271" ht="15.75" customHeight="1">
      <c r="A271" s="1" t="s">
        <v>280</v>
      </c>
      <c r="B271" s="1">
        <f>IFERROR(__xludf.DUMMYFUNCTION("SPLIT(A271,"" "")"),46.0)</f>
        <v>46</v>
      </c>
      <c r="C271" s="1">
        <f>IFERROR(__xludf.DUMMYFUNCTION("""COMPUTED_VALUE"""),49.0)</f>
        <v>49</v>
      </c>
      <c r="D271" s="1">
        <f>IFERROR(__xludf.DUMMYFUNCTION("""COMPUTED_VALUE"""),50.0)</f>
        <v>50</v>
      </c>
      <c r="E271" s="1">
        <f>IFERROR(__xludf.DUMMYFUNCTION("""COMPUTED_VALUE"""),51.0)</f>
        <v>51</v>
      </c>
      <c r="F271" s="1">
        <f>IFERROR(__xludf.DUMMYFUNCTION("""COMPUTED_VALUE"""),58.0)</f>
        <v>58</v>
      </c>
      <c r="G271" s="1">
        <f>IFERROR(__xludf.DUMMYFUNCTION("""COMPUTED_VALUE"""),59.0)</f>
        <v>59</v>
      </c>
      <c r="H271" s="1">
        <f>IFERROR(__xludf.DUMMYFUNCTION("""COMPUTED_VALUE"""),60.0)</f>
        <v>60</v>
      </c>
      <c r="I271" s="1">
        <f>IFERROR(__xludf.DUMMYFUNCTION("""COMPUTED_VALUE"""),60.0)</f>
        <v>60</v>
      </c>
      <c r="J271" s="1" t="b">
        <f t="array" ref="J271">IF(NOT(H271=""),AND(C271:H271&gt;B271:G271),IF(NOT(G271=""),AND(C271:G271&gt;B271:F271),IF(NOT(F271=""),AND(C271:F271&gt;B271:E271),AND(C271:E271&gt;B271:D271))))</f>
        <v>1</v>
      </c>
      <c r="K271" s="1" t="b">
        <f t="array" ref="K271">IF(NOT(H271=""),AND(C271:H271&lt;B271:G271),IF(NOT(G271=""),AND(C271:G271&lt;B271:F271),IF(NOT(F271=""),AND(C271:F271&lt;B271:E271),AND(C271:E271&lt;B271:D271))))</f>
        <v>0</v>
      </c>
      <c r="L271" s="1" t="b">
        <f t="array" ref="L271">IF(NOT(H271=""),AND(AND(ABS(C271:H271-B271:G271)&gt;0),AND(ABS(C271:H271-B271:G271)&lt;4)),IF(NOT(G271=""),AND(AND(ABS(C271:G271-B271:F271)&gt;0),AND(ABS(C271:G271-B271:F271)&lt;4)),IF(NOT(F271=""),AND(AND(ABS(C271:F271-B271:E271)&gt;0),AND(ABS(C271:F271-B271:E271)&lt;4)),AND(AND(ABS(C271:E271-B271:D271)&gt;0),AND(ABS(C271:E271-B271:D271)&lt;4)))))</f>
        <v>0</v>
      </c>
      <c r="M271" s="1" t="b">
        <f t="shared" si="1"/>
        <v>0</v>
      </c>
    </row>
    <row r="272" ht="15.75" customHeight="1">
      <c r="A272" s="1" t="s">
        <v>281</v>
      </c>
      <c r="B272" s="1">
        <f>IFERROR(__xludf.DUMMYFUNCTION("SPLIT(A272,"" "")"),6.0)</f>
        <v>6</v>
      </c>
      <c r="C272" s="1">
        <f>IFERROR(__xludf.DUMMYFUNCTION("""COMPUTED_VALUE"""),9.0)</f>
        <v>9</v>
      </c>
      <c r="D272" s="1">
        <f>IFERROR(__xludf.DUMMYFUNCTION("""COMPUTED_VALUE"""),11.0)</f>
        <v>11</v>
      </c>
      <c r="E272" s="1">
        <f>IFERROR(__xludf.DUMMYFUNCTION("""COMPUTED_VALUE"""),18.0)</f>
        <v>18</v>
      </c>
      <c r="F272" s="1">
        <f>IFERROR(__xludf.DUMMYFUNCTION("""COMPUTED_VALUE"""),19.0)</f>
        <v>19</v>
      </c>
      <c r="G272" s="2">
        <f>IFERROR(__xludf.DUMMYFUNCTION("""COMPUTED_VALUE"""),23.0)</f>
        <v>23</v>
      </c>
      <c r="J272" s="1" t="b">
        <f t="array" ref="J272">IF(NOT(H272=""),AND(C272:H272&gt;B272:G272),IF(NOT(G272=""),AND(C272:G272&gt;B272:F272),IF(NOT(F272=""),AND(C272:F272&gt;B272:E272),AND(C272:E272&gt;B272:D272))))</f>
        <v>1</v>
      </c>
      <c r="K272" s="1" t="b">
        <f t="array" ref="K272">IF(NOT(H272=""),AND(C272:H272&lt;B272:G272),IF(NOT(G272=""),AND(C272:G272&lt;B272:F272),IF(NOT(F272=""),AND(C272:F272&lt;B272:E272),AND(C272:E272&lt;B272:D272))))</f>
        <v>0</v>
      </c>
      <c r="L272" s="1" t="b">
        <f t="array" ref="L272">IF(NOT(H272=""),AND(AND(ABS(C272:H272-B272:G272)&gt;0),AND(ABS(C272:H272-B272:G272)&lt;4)),IF(NOT(G272=""),AND(AND(ABS(C272:G272-B272:F272)&gt;0),AND(ABS(C272:G272-B272:F272)&lt;4)),IF(NOT(F272=""),AND(AND(ABS(C272:F272-B272:E272)&gt;0),AND(ABS(C272:F272-B272:E272)&lt;4)),AND(AND(ABS(C272:E272-B272:D272)&gt;0),AND(ABS(C272:E272-B272:D272)&lt;4)))))</f>
        <v>0</v>
      </c>
      <c r="M272" s="1" t="b">
        <f t="shared" si="1"/>
        <v>0</v>
      </c>
    </row>
    <row r="273" ht="15.75" customHeight="1">
      <c r="A273" s="1" t="s">
        <v>282</v>
      </c>
      <c r="B273" s="1">
        <f>IFERROR(__xludf.DUMMYFUNCTION("SPLIT(A273,"" "")"),6.0)</f>
        <v>6</v>
      </c>
      <c r="C273" s="1">
        <f>IFERROR(__xludf.DUMMYFUNCTION("""COMPUTED_VALUE"""),9.0)</f>
        <v>9</v>
      </c>
      <c r="D273" s="1">
        <f>IFERROR(__xludf.DUMMYFUNCTION("""COMPUTED_VALUE"""),11.0)</f>
        <v>11</v>
      </c>
      <c r="E273" s="1">
        <f>IFERROR(__xludf.DUMMYFUNCTION("""COMPUTED_VALUE"""),17.0)</f>
        <v>17</v>
      </c>
      <c r="F273" s="1">
        <f>IFERROR(__xludf.DUMMYFUNCTION("""COMPUTED_VALUE"""),24.0)</f>
        <v>24</v>
      </c>
      <c r="J273" s="1" t="b">
        <f t="array" ref="J273">IF(NOT(H273=""),AND(C273:H273&gt;B273:G273),IF(NOT(G273=""),AND(C273:G273&gt;B273:F273),IF(NOT(F273=""),AND(C273:F273&gt;B273:E273),AND(C273:E273&gt;B273:D273))))</f>
        <v>1</v>
      </c>
      <c r="K273" s="1" t="b">
        <f t="array" ref="K273">IF(NOT(H273=""),AND(C273:H273&lt;B273:G273),IF(NOT(G273=""),AND(C273:G273&lt;B273:F273),IF(NOT(F273=""),AND(C273:F273&lt;B273:E273),AND(C273:E273&lt;B273:D273))))</f>
        <v>0</v>
      </c>
      <c r="L273" s="1" t="b">
        <f t="array" ref="L273">IF(NOT(H273=""),AND(AND(ABS(C273:H273-B273:G273)&gt;0),AND(ABS(C273:H273-B273:G273)&lt;4)),IF(NOT(G273=""),AND(AND(ABS(C273:G273-B273:F273)&gt;0),AND(ABS(C273:G273-B273:F273)&lt;4)),IF(NOT(F273=""),AND(AND(ABS(C273:F273-B273:E273)&gt;0),AND(ABS(C273:F273-B273:E273)&lt;4)),AND(AND(ABS(C273:E273-B273:D273)&gt;0),AND(ABS(C273:E273-B273:D273)&lt;4)))))</f>
        <v>0</v>
      </c>
      <c r="M273" s="1" t="b">
        <f t="shared" si="1"/>
        <v>0</v>
      </c>
    </row>
    <row r="274" ht="15.75" customHeight="1">
      <c r="A274" s="1" t="s">
        <v>283</v>
      </c>
      <c r="B274" s="1">
        <f>IFERROR(__xludf.DUMMYFUNCTION("SPLIT(A274,"" "")"),74.0)</f>
        <v>74</v>
      </c>
      <c r="C274" s="1">
        <f>IFERROR(__xludf.DUMMYFUNCTION("""COMPUTED_VALUE"""),73.0)</f>
        <v>73</v>
      </c>
      <c r="D274" s="1">
        <f>IFERROR(__xludf.DUMMYFUNCTION("""COMPUTED_VALUE"""),74.0)</f>
        <v>74</v>
      </c>
      <c r="E274" s="1">
        <f>IFERROR(__xludf.DUMMYFUNCTION("""COMPUTED_VALUE"""),75.0)</f>
        <v>75</v>
      </c>
      <c r="F274" s="1">
        <f>IFERROR(__xludf.DUMMYFUNCTION("""COMPUTED_VALUE"""),78.0)</f>
        <v>78</v>
      </c>
      <c r="J274" s="1" t="b">
        <f t="array" ref="J274">IF(NOT(H274=""),AND(C274:H274&gt;B274:G274),IF(NOT(G274=""),AND(C274:G274&gt;B274:F274),IF(NOT(F274=""),AND(C274:F274&gt;B274:E274),AND(C274:E274&gt;B274:D274))))</f>
        <v>0</v>
      </c>
      <c r="K274" s="1" t="b">
        <f t="array" ref="K274">IF(NOT(H274=""),AND(C274:H274&lt;B274:G274),IF(NOT(G274=""),AND(C274:G274&lt;B274:F274),IF(NOT(F274=""),AND(C274:F274&lt;B274:E274),AND(C274:E274&lt;B274:D274))))</f>
        <v>0</v>
      </c>
      <c r="L274" s="1" t="b">
        <f t="array" ref="L274">IF(NOT(H274=""),AND(AND(ABS(C274:H274-B274:G274)&gt;0),AND(ABS(C274:H274-B274:G274)&lt;4)),IF(NOT(G274=""),AND(AND(ABS(C274:G274-B274:F274)&gt;0),AND(ABS(C274:G274-B274:F274)&lt;4)),IF(NOT(F274=""),AND(AND(ABS(C274:F274-B274:E274)&gt;0),AND(ABS(C274:F274-B274:E274)&lt;4)),AND(AND(ABS(C274:E274-B274:D274)&gt;0),AND(ABS(C274:E274-B274:D274)&lt;4)))))</f>
        <v>1</v>
      </c>
      <c r="M274" s="1" t="b">
        <f t="shared" si="1"/>
        <v>0</v>
      </c>
    </row>
    <row r="275" ht="15.75" customHeight="1">
      <c r="A275" s="1" t="s">
        <v>284</v>
      </c>
      <c r="B275" s="1">
        <f>IFERROR(__xludf.DUMMYFUNCTION("SPLIT(A275,"" "")"),67.0)</f>
        <v>67</v>
      </c>
      <c r="C275" s="1">
        <f>IFERROR(__xludf.DUMMYFUNCTION("""COMPUTED_VALUE"""),66.0)</f>
        <v>66</v>
      </c>
      <c r="D275" s="1">
        <f>IFERROR(__xludf.DUMMYFUNCTION("""COMPUTED_VALUE"""),69.0)</f>
        <v>69</v>
      </c>
      <c r="E275" s="1">
        <f>IFERROR(__xludf.DUMMYFUNCTION("""COMPUTED_VALUE"""),72.0)</f>
        <v>72</v>
      </c>
      <c r="F275" s="1">
        <f>IFERROR(__xludf.DUMMYFUNCTION("""COMPUTED_VALUE"""),74.0)</f>
        <v>74</v>
      </c>
      <c r="G275" s="1">
        <f>IFERROR(__xludf.DUMMYFUNCTION("""COMPUTED_VALUE"""),76.0)</f>
        <v>76</v>
      </c>
      <c r="H275" s="2">
        <f>IFERROR(__xludf.DUMMYFUNCTION("""COMPUTED_VALUE"""),73.0)</f>
        <v>73</v>
      </c>
      <c r="J275" s="1" t="b">
        <f t="array" ref="J275">IF(NOT(H275=""),AND(C275:H275&gt;B275:G275),IF(NOT(G275=""),AND(C275:G275&gt;B275:F275),IF(NOT(F275=""),AND(C275:F275&gt;B275:E275),AND(C275:E275&gt;B275:D275))))</f>
        <v>0</v>
      </c>
      <c r="K275" s="1" t="b">
        <f t="array" ref="K275">IF(NOT(H275=""),AND(C275:H275&lt;B275:G275),IF(NOT(G275=""),AND(C275:G275&lt;B275:F275),IF(NOT(F275=""),AND(C275:F275&lt;B275:E275),AND(C275:E275&lt;B275:D275))))</f>
        <v>0</v>
      </c>
      <c r="L275" s="1" t="b">
        <f t="array" ref="L275">IF(NOT(H275=""),AND(AND(ABS(C275:H275-B275:G275)&gt;0),AND(ABS(C275:H275-B275:G275)&lt;4)),IF(NOT(G275=""),AND(AND(ABS(C275:G275-B275:F275)&gt;0),AND(ABS(C275:G275-B275:F275)&lt;4)),IF(NOT(F275=""),AND(AND(ABS(C275:F275-B275:E275)&gt;0),AND(ABS(C275:F275-B275:E275)&lt;4)),AND(AND(ABS(C275:E275-B275:D275)&gt;0),AND(ABS(C275:E275-B275:D275)&lt;4)))))</f>
        <v>1</v>
      </c>
      <c r="M275" s="1" t="b">
        <f t="shared" si="1"/>
        <v>0</v>
      </c>
    </row>
    <row r="276" ht="15.75" customHeight="1">
      <c r="A276" s="1" t="s">
        <v>285</v>
      </c>
      <c r="B276" s="1">
        <f>IFERROR(__xludf.DUMMYFUNCTION("SPLIT(A276,"" "")"),88.0)</f>
        <v>88</v>
      </c>
      <c r="C276" s="1">
        <f>IFERROR(__xludf.DUMMYFUNCTION("""COMPUTED_VALUE"""),86.0)</f>
        <v>86</v>
      </c>
      <c r="D276" s="1">
        <f>IFERROR(__xludf.DUMMYFUNCTION("""COMPUTED_VALUE"""),88.0)</f>
        <v>88</v>
      </c>
      <c r="E276" s="1">
        <f>IFERROR(__xludf.DUMMYFUNCTION("""COMPUTED_VALUE"""),89.0)</f>
        <v>89</v>
      </c>
      <c r="F276" s="1">
        <f>IFERROR(__xludf.DUMMYFUNCTION("""COMPUTED_VALUE"""),92.0)</f>
        <v>92</v>
      </c>
      <c r="G276" s="2">
        <f>IFERROR(__xludf.DUMMYFUNCTION("""COMPUTED_VALUE"""),92.0)</f>
        <v>92</v>
      </c>
      <c r="J276" s="1" t="b">
        <f t="array" ref="J276">IF(NOT(H276=""),AND(C276:H276&gt;B276:G276),IF(NOT(G276=""),AND(C276:G276&gt;B276:F276),IF(NOT(F276=""),AND(C276:F276&gt;B276:E276),AND(C276:E276&gt;B276:D276))))</f>
        <v>0</v>
      </c>
      <c r="K276" s="1" t="b">
        <f t="array" ref="K276">IF(NOT(H276=""),AND(C276:H276&lt;B276:G276),IF(NOT(G276=""),AND(C276:G276&lt;B276:F276),IF(NOT(F276=""),AND(C276:F276&lt;B276:E276),AND(C276:E276&lt;B276:D276))))</f>
        <v>0</v>
      </c>
      <c r="L276" s="1" t="b">
        <f t="array" ref="L276">IF(NOT(H276=""),AND(AND(ABS(C276:H276-B276:G276)&gt;0),AND(ABS(C276:H276-B276:G276)&lt;4)),IF(NOT(G276=""),AND(AND(ABS(C276:G276-B276:F276)&gt;0),AND(ABS(C276:G276-B276:F276)&lt;4)),IF(NOT(F276=""),AND(AND(ABS(C276:F276-B276:E276)&gt;0),AND(ABS(C276:F276-B276:E276)&lt;4)),AND(AND(ABS(C276:E276-B276:D276)&gt;0),AND(ABS(C276:E276-B276:D276)&lt;4)))))</f>
        <v>0</v>
      </c>
      <c r="M276" s="1" t="b">
        <f t="shared" si="1"/>
        <v>0</v>
      </c>
    </row>
    <row r="277" ht="15.75" customHeight="1">
      <c r="A277" s="1" t="s">
        <v>286</v>
      </c>
      <c r="B277" s="1">
        <f>IFERROR(__xludf.DUMMYFUNCTION("SPLIT(A277,"" "")"),30.0)</f>
        <v>30</v>
      </c>
      <c r="C277" s="1">
        <f>IFERROR(__xludf.DUMMYFUNCTION("""COMPUTED_VALUE"""),29.0)</f>
        <v>29</v>
      </c>
      <c r="D277" s="1">
        <f>IFERROR(__xludf.DUMMYFUNCTION("""COMPUTED_VALUE"""),32.0)</f>
        <v>32</v>
      </c>
      <c r="E277" s="1">
        <f>IFERROR(__xludf.DUMMYFUNCTION("""COMPUTED_VALUE"""),34.0)</f>
        <v>34</v>
      </c>
      <c r="F277" s="1">
        <f>IFERROR(__xludf.DUMMYFUNCTION("""COMPUTED_VALUE"""),36.0)</f>
        <v>36</v>
      </c>
      <c r="G277" s="1">
        <f>IFERROR(__xludf.DUMMYFUNCTION("""COMPUTED_VALUE"""),38.0)</f>
        <v>38</v>
      </c>
      <c r="H277" s="2">
        <f>IFERROR(__xludf.DUMMYFUNCTION("""COMPUTED_VALUE"""),42.0)</f>
        <v>42</v>
      </c>
      <c r="J277" s="1" t="b">
        <f t="array" ref="J277">IF(NOT(H277=""),AND(C277:H277&gt;B277:G277),IF(NOT(G277=""),AND(C277:G277&gt;B277:F277),IF(NOT(F277=""),AND(C277:F277&gt;B277:E277),AND(C277:E277&gt;B277:D277))))</f>
        <v>0</v>
      </c>
      <c r="K277" s="1" t="b">
        <f t="array" ref="K277">IF(NOT(H277=""),AND(C277:H277&lt;B277:G277),IF(NOT(G277=""),AND(C277:G277&lt;B277:F277),IF(NOT(F277=""),AND(C277:F277&lt;B277:E277),AND(C277:E277&lt;B277:D277))))</f>
        <v>0</v>
      </c>
      <c r="L277" s="1" t="b">
        <f t="array" ref="L277">IF(NOT(H277=""),AND(AND(ABS(C277:H277-B277:G277)&gt;0),AND(ABS(C277:H277-B277:G277)&lt;4)),IF(NOT(G277=""),AND(AND(ABS(C277:G277-B277:F277)&gt;0),AND(ABS(C277:G277-B277:F277)&lt;4)),IF(NOT(F277=""),AND(AND(ABS(C277:F277-B277:E277)&gt;0),AND(ABS(C277:F277-B277:E277)&lt;4)),AND(AND(ABS(C277:E277-B277:D277)&gt;0),AND(ABS(C277:E277-B277:D277)&lt;4)))))</f>
        <v>0</v>
      </c>
      <c r="M277" s="1" t="b">
        <f t="shared" si="1"/>
        <v>0</v>
      </c>
    </row>
    <row r="278" ht="15.75" customHeight="1">
      <c r="A278" s="1" t="s">
        <v>287</v>
      </c>
      <c r="B278" s="1">
        <f>IFERROR(__xludf.DUMMYFUNCTION("SPLIT(A278,"" "")"),5.0)</f>
        <v>5</v>
      </c>
      <c r="C278" s="1">
        <f>IFERROR(__xludf.DUMMYFUNCTION("""COMPUTED_VALUE"""),3.0)</f>
        <v>3</v>
      </c>
      <c r="D278" s="1">
        <f>IFERROR(__xludf.DUMMYFUNCTION("""COMPUTED_VALUE"""),4.0)</f>
        <v>4</v>
      </c>
      <c r="E278" s="1">
        <f>IFERROR(__xludf.DUMMYFUNCTION("""COMPUTED_VALUE"""),7.0)</f>
        <v>7</v>
      </c>
      <c r="F278" s="1">
        <f>IFERROR(__xludf.DUMMYFUNCTION("""COMPUTED_VALUE"""),9.0)</f>
        <v>9</v>
      </c>
      <c r="G278" s="1">
        <f>IFERROR(__xludf.DUMMYFUNCTION("""COMPUTED_VALUE"""),12.0)</f>
        <v>12</v>
      </c>
      <c r="H278" s="2">
        <f>IFERROR(__xludf.DUMMYFUNCTION("""COMPUTED_VALUE"""),17.0)</f>
        <v>17</v>
      </c>
      <c r="J278" s="1" t="b">
        <f t="array" ref="J278">IF(NOT(H278=""),AND(C278:H278&gt;B278:G278),IF(NOT(G278=""),AND(C278:G278&gt;B278:F278),IF(NOT(F278=""),AND(C278:F278&gt;B278:E278),AND(C278:E278&gt;B278:D278))))</f>
        <v>0</v>
      </c>
      <c r="K278" s="1" t="b">
        <f t="array" ref="K278">IF(NOT(H278=""),AND(C278:H278&lt;B278:G278),IF(NOT(G278=""),AND(C278:G278&lt;B278:F278),IF(NOT(F278=""),AND(C278:F278&lt;B278:E278),AND(C278:E278&lt;B278:D278))))</f>
        <v>0</v>
      </c>
      <c r="L278" s="1" t="b">
        <f t="array" ref="L278">IF(NOT(H278=""),AND(AND(ABS(C278:H278-B278:G278)&gt;0),AND(ABS(C278:H278-B278:G278)&lt;4)),IF(NOT(G278=""),AND(AND(ABS(C278:G278-B278:F278)&gt;0),AND(ABS(C278:G278-B278:F278)&lt;4)),IF(NOT(F278=""),AND(AND(ABS(C278:F278-B278:E278)&gt;0),AND(ABS(C278:F278-B278:E278)&lt;4)),AND(AND(ABS(C278:E278-B278:D278)&gt;0),AND(ABS(C278:E278-B278:D278)&lt;4)))))</f>
        <v>0</v>
      </c>
      <c r="M278" s="1" t="b">
        <f t="shared" si="1"/>
        <v>0</v>
      </c>
    </row>
    <row r="279" ht="15.75" customHeight="1">
      <c r="A279" s="1" t="s">
        <v>288</v>
      </c>
      <c r="B279" s="1">
        <f>IFERROR(__xludf.DUMMYFUNCTION("SPLIT(A279,"" "")"),24.0)</f>
        <v>24</v>
      </c>
      <c r="C279" s="1">
        <f>IFERROR(__xludf.DUMMYFUNCTION("""COMPUTED_VALUE"""),22.0)</f>
        <v>22</v>
      </c>
      <c r="D279" s="1">
        <f>IFERROR(__xludf.DUMMYFUNCTION("""COMPUTED_VALUE"""),19.0)</f>
        <v>19</v>
      </c>
      <c r="E279" s="1">
        <f>IFERROR(__xludf.DUMMYFUNCTION("""COMPUTED_VALUE"""),22.0)</f>
        <v>22</v>
      </c>
      <c r="F279" s="1">
        <f>IFERROR(__xludf.DUMMYFUNCTION("""COMPUTED_VALUE"""),25.0)</f>
        <v>25</v>
      </c>
      <c r="G279" s="2">
        <f>IFERROR(__xludf.DUMMYFUNCTION("""COMPUTED_VALUE"""),28.0)</f>
        <v>28</v>
      </c>
      <c r="J279" s="1" t="b">
        <f t="array" ref="J279">IF(NOT(H279=""),AND(C279:H279&gt;B279:G279),IF(NOT(G279=""),AND(C279:G279&gt;B279:F279),IF(NOT(F279=""),AND(C279:F279&gt;B279:E279),AND(C279:E279&gt;B279:D279))))</f>
        <v>0</v>
      </c>
      <c r="K279" s="1" t="b">
        <f t="array" ref="K279">IF(NOT(H279=""),AND(C279:H279&lt;B279:G279),IF(NOT(G279=""),AND(C279:G279&lt;B279:F279),IF(NOT(F279=""),AND(C279:F279&lt;B279:E279),AND(C279:E279&lt;B279:D279))))</f>
        <v>0</v>
      </c>
      <c r="L279" s="1" t="b">
        <f t="array" ref="L279">IF(NOT(H279=""),AND(AND(ABS(C279:H279-B279:G279)&gt;0),AND(ABS(C279:H279-B279:G279)&lt;4)),IF(NOT(G279=""),AND(AND(ABS(C279:G279-B279:F279)&gt;0),AND(ABS(C279:G279-B279:F279)&lt;4)),IF(NOT(F279=""),AND(AND(ABS(C279:F279-B279:E279)&gt;0),AND(ABS(C279:F279-B279:E279)&lt;4)),AND(AND(ABS(C279:E279-B279:D279)&gt;0),AND(ABS(C279:E279-B279:D279)&lt;4)))))</f>
        <v>1</v>
      </c>
      <c r="M279" s="1" t="b">
        <f t="shared" si="1"/>
        <v>0</v>
      </c>
    </row>
    <row r="280" ht="15.75" customHeight="1">
      <c r="A280" s="1" t="s">
        <v>289</v>
      </c>
      <c r="B280" s="1">
        <f>IFERROR(__xludf.DUMMYFUNCTION("SPLIT(A280,"" "")"),55.0)</f>
        <v>55</v>
      </c>
      <c r="C280" s="1">
        <f>IFERROR(__xludf.DUMMYFUNCTION("""COMPUTED_VALUE"""),52.0)</f>
        <v>52</v>
      </c>
      <c r="D280" s="1">
        <f>IFERROR(__xludf.DUMMYFUNCTION("""COMPUTED_VALUE"""),53.0)</f>
        <v>53</v>
      </c>
      <c r="E280" s="1">
        <f>IFERROR(__xludf.DUMMYFUNCTION("""COMPUTED_VALUE"""),51.0)</f>
        <v>51</v>
      </c>
      <c r="F280" s="1">
        <f>IFERROR(__xludf.DUMMYFUNCTION("""COMPUTED_VALUE"""),54.0)</f>
        <v>54</v>
      </c>
      <c r="G280" s="1">
        <f>IFERROR(__xludf.DUMMYFUNCTION("""COMPUTED_VALUE"""),56.0)</f>
        <v>56</v>
      </c>
      <c r="H280" s="1">
        <f>IFERROR(__xludf.DUMMYFUNCTION("""COMPUTED_VALUE"""),58.0)</f>
        <v>58</v>
      </c>
      <c r="I280" s="1">
        <f>IFERROR(__xludf.DUMMYFUNCTION("""COMPUTED_VALUE"""),56.0)</f>
        <v>56</v>
      </c>
      <c r="J280" s="1" t="b">
        <f t="array" ref="J280">IF(NOT(H280=""),AND(C280:H280&gt;B280:G280),IF(NOT(G280=""),AND(C280:G280&gt;B280:F280),IF(NOT(F280=""),AND(C280:F280&gt;B280:E280),AND(C280:E280&gt;B280:D280))))</f>
        <v>0</v>
      </c>
      <c r="K280" s="1" t="b">
        <f t="array" ref="K280">IF(NOT(H280=""),AND(C280:H280&lt;B280:G280),IF(NOT(G280=""),AND(C280:G280&lt;B280:F280),IF(NOT(F280=""),AND(C280:F280&lt;B280:E280),AND(C280:E280&lt;B280:D280))))</f>
        <v>0</v>
      </c>
      <c r="L280" s="1" t="b">
        <f t="array" ref="L280">IF(NOT(H280=""),AND(AND(ABS(C280:H280-B280:G280)&gt;0),AND(ABS(C280:H280-B280:G280)&lt;4)),IF(NOT(G280=""),AND(AND(ABS(C280:G280-B280:F280)&gt;0),AND(ABS(C280:G280-B280:F280)&lt;4)),IF(NOT(F280=""),AND(AND(ABS(C280:F280-B280:E280)&gt;0),AND(ABS(C280:F280-B280:E280)&lt;4)),AND(AND(ABS(C280:E280-B280:D280)&gt;0),AND(ABS(C280:E280-B280:D280)&lt;4)))))</f>
        <v>1</v>
      </c>
      <c r="M280" s="1" t="b">
        <f t="shared" si="1"/>
        <v>0</v>
      </c>
    </row>
    <row r="281" ht="15.75" customHeight="1">
      <c r="A281" s="1" t="s">
        <v>290</v>
      </c>
      <c r="B281" s="1">
        <f>IFERROR(__xludf.DUMMYFUNCTION("SPLIT(A281,"" "")"),31.0)</f>
        <v>31</v>
      </c>
      <c r="C281" s="1">
        <f>IFERROR(__xludf.DUMMYFUNCTION("""COMPUTED_VALUE"""),30.0)</f>
        <v>30</v>
      </c>
      <c r="D281" s="1">
        <f>IFERROR(__xludf.DUMMYFUNCTION("""COMPUTED_VALUE"""),31.0)</f>
        <v>31</v>
      </c>
      <c r="E281" s="1">
        <f>IFERROR(__xludf.DUMMYFUNCTION("""COMPUTED_VALUE"""),32.0)</f>
        <v>32</v>
      </c>
      <c r="F281" s="1">
        <f>IFERROR(__xludf.DUMMYFUNCTION("""COMPUTED_VALUE"""),34.0)</f>
        <v>34</v>
      </c>
      <c r="G281" s="1">
        <f>IFERROR(__xludf.DUMMYFUNCTION("""COMPUTED_VALUE"""),36.0)</f>
        <v>36</v>
      </c>
      <c r="H281" s="1">
        <f>IFERROR(__xludf.DUMMYFUNCTION("""COMPUTED_VALUE"""),35.0)</f>
        <v>35</v>
      </c>
      <c r="I281" s="1">
        <f>IFERROR(__xludf.DUMMYFUNCTION("""COMPUTED_VALUE"""),35.0)</f>
        <v>35</v>
      </c>
      <c r="J281" s="1" t="b">
        <f t="array" ref="J281">IF(NOT(H281=""),AND(C281:H281&gt;B281:G281),IF(NOT(G281=""),AND(C281:G281&gt;B281:F281),IF(NOT(F281=""),AND(C281:F281&gt;B281:E281),AND(C281:E281&gt;B281:D281))))</f>
        <v>0</v>
      </c>
      <c r="K281" s="1" t="b">
        <f t="array" ref="K281">IF(NOT(H281=""),AND(C281:H281&lt;B281:G281),IF(NOT(G281=""),AND(C281:G281&lt;B281:F281),IF(NOT(F281=""),AND(C281:F281&lt;B281:E281),AND(C281:E281&lt;B281:D281))))</f>
        <v>0</v>
      </c>
      <c r="L281" s="1" t="b">
        <f t="array" ref="L281">IF(NOT(H281=""),AND(AND(ABS(C281:H281-B281:G281)&gt;0),AND(ABS(C281:H281-B281:G281)&lt;4)),IF(NOT(G281=""),AND(AND(ABS(C281:G281-B281:F281)&gt;0),AND(ABS(C281:G281-B281:F281)&lt;4)),IF(NOT(F281=""),AND(AND(ABS(C281:F281-B281:E281)&gt;0),AND(ABS(C281:F281-B281:E281)&lt;4)),AND(AND(ABS(C281:E281-B281:D281)&gt;0),AND(ABS(C281:E281-B281:D281)&lt;4)))))</f>
        <v>1</v>
      </c>
      <c r="M281" s="1" t="b">
        <f t="shared" si="1"/>
        <v>0</v>
      </c>
    </row>
    <row r="282" ht="15.75" customHeight="1">
      <c r="A282" s="1" t="s">
        <v>291</v>
      </c>
      <c r="B282" s="1">
        <f>IFERROR(__xludf.DUMMYFUNCTION("SPLIT(A282,"" "")"),50.0)</f>
        <v>50</v>
      </c>
      <c r="C282" s="1">
        <f>IFERROR(__xludf.DUMMYFUNCTION("""COMPUTED_VALUE"""),49.0)</f>
        <v>49</v>
      </c>
      <c r="D282" s="1">
        <f>IFERROR(__xludf.DUMMYFUNCTION("""COMPUTED_VALUE"""),47.0)</f>
        <v>47</v>
      </c>
      <c r="E282" s="1">
        <f>IFERROR(__xludf.DUMMYFUNCTION("""COMPUTED_VALUE"""),49.0)</f>
        <v>49</v>
      </c>
      <c r="F282" s="1">
        <f>IFERROR(__xludf.DUMMYFUNCTION("""COMPUTED_VALUE"""),50.0)</f>
        <v>50</v>
      </c>
      <c r="G282" s="2">
        <f>IFERROR(__xludf.DUMMYFUNCTION("""COMPUTED_VALUE"""),54.0)</f>
        <v>54</v>
      </c>
      <c r="J282" s="1" t="b">
        <f t="array" ref="J282">IF(NOT(H282=""),AND(C282:H282&gt;B282:G282),IF(NOT(G282=""),AND(C282:G282&gt;B282:F282),IF(NOT(F282=""),AND(C282:F282&gt;B282:E282),AND(C282:E282&gt;B282:D282))))</f>
        <v>0</v>
      </c>
      <c r="K282" s="1" t="b">
        <f t="array" ref="K282">IF(NOT(H282=""),AND(C282:H282&lt;B282:G282),IF(NOT(G282=""),AND(C282:G282&lt;B282:F282),IF(NOT(F282=""),AND(C282:F282&lt;B282:E282),AND(C282:E282&lt;B282:D282))))</f>
        <v>0</v>
      </c>
      <c r="L282" s="1" t="b">
        <f t="array" ref="L282">IF(NOT(H282=""),AND(AND(ABS(C282:H282-B282:G282)&gt;0),AND(ABS(C282:H282-B282:G282)&lt;4)),IF(NOT(G282=""),AND(AND(ABS(C282:G282-B282:F282)&gt;0),AND(ABS(C282:G282-B282:F282)&lt;4)),IF(NOT(F282=""),AND(AND(ABS(C282:F282-B282:E282)&gt;0),AND(ABS(C282:F282-B282:E282)&lt;4)),AND(AND(ABS(C282:E282-B282:D282)&gt;0),AND(ABS(C282:E282-B282:D282)&lt;4)))))</f>
        <v>0</v>
      </c>
      <c r="M282" s="1" t="b">
        <f t="shared" si="1"/>
        <v>0</v>
      </c>
    </row>
    <row r="283" ht="15.75" customHeight="1">
      <c r="A283" s="1" t="s">
        <v>292</v>
      </c>
      <c r="B283" s="1">
        <f>IFERROR(__xludf.DUMMYFUNCTION("SPLIT(A283,"" "")"),21.0)</f>
        <v>21</v>
      </c>
      <c r="C283" s="1">
        <f>IFERROR(__xludf.DUMMYFUNCTION("""COMPUTED_VALUE"""),18.0)</f>
        <v>18</v>
      </c>
      <c r="D283" s="1">
        <f>IFERROR(__xludf.DUMMYFUNCTION("""COMPUTED_VALUE"""),20.0)</f>
        <v>20</v>
      </c>
      <c r="E283" s="1">
        <f>IFERROR(__xludf.DUMMYFUNCTION("""COMPUTED_VALUE"""),19.0)</f>
        <v>19</v>
      </c>
      <c r="F283" s="1">
        <f>IFERROR(__xludf.DUMMYFUNCTION("""COMPUTED_VALUE"""),22.0)</f>
        <v>22</v>
      </c>
      <c r="G283" s="1">
        <f>IFERROR(__xludf.DUMMYFUNCTION("""COMPUTED_VALUE"""),25.0)</f>
        <v>25</v>
      </c>
      <c r="H283" s="2">
        <f>IFERROR(__xludf.DUMMYFUNCTION("""COMPUTED_VALUE"""),32.0)</f>
        <v>32</v>
      </c>
      <c r="J283" s="1" t="b">
        <f t="array" ref="J283">IF(NOT(H283=""),AND(C283:H283&gt;B283:G283),IF(NOT(G283=""),AND(C283:G283&gt;B283:F283),IF(NOT(F283=""),AND(C283:F283&gt;B283:E283),AND(C283:E283&gt;B283:D283))))</f>
        <v>0</v>
      </c>
      <c r="K283" s="1" t="b">
        <f t="array" ref="K283">IF(NOT(H283=""),AND(C283:H283&lt;B283:G283),IF(NOT(G283=""),AND(C283:G283&lt;B283:F283),IF(NOT(F283=""),AND(C283:F283&lt;B283:E283),AND(C283:E283&lt;B283:D283))))</f>
        <v>0</v>
      </c>
      <c r="L283" s="1" t="b">
        <f t="array" ref="L283">IF(NOT(H283=""),AND(AND(ABS(C283:H283-B283:G283)&gt;0),AND(ABS(C283:H283-B283:G283)&lt;4)),IF(NOT(G283=""),AND(AND(ABS(C283:G283-B283:F283)&gt;0),AND(ABS(C283:G283-B283:F283)&lt;4)),IF(NOT(F283=""),AND(AND(ABS(C283:F283-B283:E283)&gt;0),AND(ABS(C283:F283-B283:E283)&lt;4)),AND(AND(ABS(C283:E283-B283:D283)&gt;0),AND(ABS(C283:E283-B283:D283)&lt;4)))))</f>
        <v>0</v>
      </c>
      <c r="M283" s="1" t="b">
        <f t="shared" si="1"/>
        <v>0</v>
      </c>
    </row>
    <row r="284" ht="15.75" customHeight="1">
      <c r="A284" s="1" t="s">
        <v>293</v>
      </c>
      <c r="B284" s="1">
        <f>IFERROR(__xludf.DUMMYFUNCTION("SPLIT(A284,"" "")"),81.0)</f>
        <v>81</v>
      </c>
      <c r="C284" s="1">
        <f>IFERROR(__xludf.DUMMYFUNCTION("""COMPUTED_VALUE"""),80.0)</f>
        <v>80</v>
      </c>
      <c r="D284" s="1">
        <f>IFERROR(__xludf.DUMMYFUNCTION("""COMPUTED_VALUE"""),83.0)</f>
        <v>83</v>
      </c>
      <c r="E284" s="1">
        <f>IFERROR(__xludf.DUMMYFUNCTION("""COMPUTED_VALUE"""),85.0)</f>
        <v>85</v>
      </c>
      <c r="F284" s="1">
        <f>IFERROR(__xludf.DUMMYFUNCTION("""COMPUTED_VALUE"""),85.0)</f>
        <v>85</v>
      </c>
      <c r="G284" s="2">
        <f>IFERROR(__xludf.DUMMYFUNCTION("""COMPUTED_VALUE"""),86.0)</f>
        <v>86</v>
      </c>
      <c r="J284" s="1" t="b">
        <f t="array" ref="J284">IF(NOT(H284=""),AND(C284:H284&gt;B284:G284),IF(NOT(G284=""),AND(C284:G284&gt;B284:F284),IF(NOT(F284=""),AND(C284:F284&gt;B284:E284),AND(C284:E284&gt;B284:D284))))</f>
        <v>0</v>
      </c>
      <c r="K284" s="1" t="b">
        <f t="array" ref="K284">IF(NOT(H284=""),AND(C284:H284&lt;B284:G284),IF(NOT(G284=""),AND(C284:G284&lt;B284:F284),IF(NOT(F284=""),AND(C284:F284&lt;B284:E284),AND(C284:E284&lt;B284:D284))))</f>
        <v>0</v>
      </c>
      <c r="L284" s="1" t="b">
        <f t="array" ref="L284">IF(NOT(H284=""),AND(AND(ABS(C284:H284-B284:G284)&gt;0),AND(ABS(C284:H284-B284:G284)&lt;4)),IF(NOT(G284=""),AND(AND(ABS(C284:G284-B284:F284)&gt;0),AND(ABS(C284:G284-B284:F284)&lt;4)),IF(NOT(F284=""),AND(AND(ABS(C284:F284-B284:E284)&gt;0),AND(ABS(C284:F284-B284:E284)&lt;4)),AND(AND(ABS(C284:E284-B284:D284)&gt;0),AND(ABS(C284:E284-B284:D284)&lt;4)))))</f>
        <v>0</v>
      </c>
      <c r="M284" s="1" t="b">
        <f t="shared" si="1"/>
        <v>0</v>
      </c>
    </row>
    <row r="285" ht="15.75" customHeight="1">
      <c r="A285" s="1" t="s">
        <v>294</v>
      </c>
      <c r="B285" s="1">
        <f>IFERROR(__xludf.DUMMYFUNCTION("SPLIT(A285,"" "")"),70.0)</f>
        <v>70</v>
      </c>
      <c r="C285" s="1">
        <f>IFERROR(__xludf.DUMMYFUNCTION("""COMPUTED_VALUE"""),67.0)</f>
        <v>67</v>
      </c>
      <c r="D285" s="1">
        <f>IFERROR(__xludf.DUMMYFUNCTION("""COMPUTED_VALUE"""),67.0)</f>
        <v>67</v>
      </c>
      <c r="E285" s="1">
        <f>IFERROR(__xludf.DUMMYFUNCTION("""COMPUTED_VALUE"""),68.0)</f>
        <v>68</v>
      </c>
      <c r="F285" s="1">
        <f>IFERROR(__xludf.DUMMYFUNCTION("""COMPUTED_VALUE"""),66.0)</f>
        <v>66</v>
      </c>
      <c r="J285" s="1" t="b">
        <f t="array" ref="J285">IF(NOT(H285=""),AND(C285:H285&gt;B285:G285),IF(NOT(G285=""),AND(C285:G285&gt;B285:F285),IF(NOT(F285=""),AND(C285:F285&gt;B285:E285),AND(C285:E285&gt;B285:D285))))</f>
        <v>0</v>
      </c>
      <c r="K285" s="1" t="b">
        <f t="array" ref="K285">IF(NOT(H285=""),AND(C285:H285&lt;B285:G285),IF(NOT(G285=""),AND(C285:G285&lt;B285:F285),IF(NOT(F285=""),AND(C285:F285&lt;B285:E285),AND(C285:E285&lt;B285:D285))))</f>
        <v>0</v>
      </c>
      <c r="L285" s="1" t="b">
        <f t="array" ref="L285">IF(NOT(H285=""),AND(AND(ABS(C285:H285-B285:G285)&gt;0),AND(ABS(C285:H285-B285:G285)&lt;4)),IF(NOT(G285=""),AND(AND(ABS(C285:G285-B285:F285)&gt;0),AND(ABS(C285:G285-B285:F285)&lt;4)),IF(NOT(F285=""),AND(AND(ABS(C285:F285-B285:E285)&gt;0),AND(ABS(C285:F285-B285:E285)&lt;4)),AND(AND(ABS(C285:E285-B285:D285)&gt;0),AND(ABS(C285:E285-B285:D285)&lt;4)))))</f>
        <v>0</v>
      </c>
      <c r="M285" s="1" t="b">
        <f t="shared" si="1"/>
        <v>0</v>
      </c>
    </row>
    <row r="286" ht="15.75" customHeight="1">
      <c r="A286" s="1" t="s">
        <v>295</v>
      </c>
      <c r="B286" s="1">
        <f>IFERROR(__xludf.DUMMYFUNCTION("SPLIT(A286,"" "")"),10.0)</f>
        <v>10</v>
      </c>
      <c r="C286" s="1">
        <f>IFERROR(__xludf.DUMMYFUNCTION("""COMPUTED_VALUE"""),7.0)</f>
        <v>7</v>
      </c>
      <c r="D286" s="1">
        <f>IFERROR(__xludf.DUMMYFUNCTION("""COMPUTED_VALUE"""),9.0)</f>
        <v>9</v>
      </c>
      <c r="E286" s="1">
        <f>IFERROR(__xludf.DUMMYFUNCTION("""COMPUTED_VALUE"""),12.0)</f>
        <v>12</v>
      </c>
      <c r="F286" s="1">
        <f>IFERROR(__xludf.DUMMYFUNCTION("""COMPUTED_VALUE"""),15.0)</f>
        <v>15</v>
      </c>
      <c r="G286" s="1">
        <f>IFERROR(__xludf.DUMMYFUNCTION("""COMPUTED_VALUE"""),15.0)</f>
        <v>15</v>
      </c>
      <c r="H286" s="1">
        <f>IFERROR(__xludf.DUMMYFUNCTION("""COMPUTED_VALUE"""),18.0)</f>
        <v>18</v>
      </c>
      <c r="I286" s="1">
        <f>IFERROR(__xludf.DUMMYFUNCTION("""COMPUTED_VALUE"""),18.0)</f>
        <v>18</v>
      </c>
      <c r="J286" s="1" t="b">
        <f t="array" ref="J286">IF(NOT(H286=""),AND(C286:H286&gt;B286:G286),IF(NOT(G286=""),AND(C286:G286&gt;B286:F286),IF(NOT(F286=""),AND(C286:F286&gt;B286:E286),AND(C286:E286&gt;B286:D286))))</f>
        <v>0</v>
      </c>
      <c r="K286" s="1" t="b">
        <f t="array" ref="K286">IF(NOT(H286=""),AND(C286:H286&lt;B286:G286),IF(NOT(G286=""),AND(C286:G286&lt;B286:F286),IF(NOT(F286=""),AND(C286:F286&lt;B286:E286),AND(C286:E286&lt;B286:D286))))</f>
        <v>0</v>
      </c>
      <c r="L286" s="1" t="b">
        <f t="array" ref="L286">IF(NOT(H286=""),AND(AND(ABS(C286:H286-B286:G286)&gt;0),AND(ABS(C286:H286-B286:G286)&lt;4)),IF(NOT(G286=""),AND(AND(ABS(C286:G286-B286:F286)&gt;0),AND(ABS(C286:G286-B286:F286)&lt;4)),IF(NOT(F286=""),AND(AND(ABS(C286:F286-B286:E286)&gt;0),AND(ABS(C286:F286-B286:E286)&lt;4)),AND(AND(ABS(C286:E286-B286:D286)&gt;0),AND(ABS(C286:E286-B286:D286)&lt;4)))))</f>
        <v>0</v>
      </c>
      <c r="M286" s="1" t="b">
        <f t="shared" si="1"/>
        <v>0</v>
      </c>
    </row>
    <row r="287" ht="15.75" customHeight="1">
      <c r="A287" s="1" t="s">
        <v>296</v>
      </c>
      <c r="B287" s="1">
        <f>IFERROR(__xludf.DUMMYFUNCTION("SPLIT(A287,"" "")"),86.0)</f>
        <v>86</v>
      </c>
      <c r="C287" s="1">
        <f>IFERROR(__xludf.DUMMYFUNCTION("""COMPUTED_VALUE"""),83.0)</f>
        <v>83</v>
      </c>
      <c r="D287" s="1">
        <f>IFERROR(__xludf.DUMMYFUNCTION("""COMPUTED_VALUE"""),86.0)</f>
        <v>86</v>
      </c>
      <c r="E287" s="1">
        <f>IFERROR(__xludf.DUMMYFUNCTION("""COMPUTED_VALUE"""),86.0)</f>
        <v>86</v>
      </c>
      <c r="F287" s="1">
        <f>IFERROR(__xludf.DUMMYFUNCTION("""COMPUTED_VALUE"""),87.0)</f>
        <v>87</v>
      </c>
      <c r="G287" s="1">
        <f>IFERROR(__xludf.DUMMYFUNCTION("""COMPUTED_VALUE"""),90.0)</f>
        <v>90</v>
      </c>
      <c r="H287" s="2">
        <f>IFERROR(__xludf.DUMMYFUNCTION("""COMPUTED_VALUE"""),94.0)</f>
        <v>94</v>
      </c>
      <c r="J287" s="1" t="b">
        <f t="array" ref="J287">IF(NOT(H287=""),AND(C287:H287&gt;B287:G287),IF(NOT(G287=""),AND(C287:G287&gt;B287:F287),IF(NOT(F287=""),AND(C287:F287&gt;B287:E287),AND(C287:E287&gt;B287:D287))))</f>
        <v>0</v>
      </c>
      <c r="K287" s="1" t="b">
        <f t="array" ref="K287">IF(NOT(H287=""),AND(C287:H287&lt;B287:G287),IF(NOT(G287=""),AND(C287:G287&lt;B287:F287),IF(NOT(F287=""),AND(C287:F287&lt;B287:E287),AND(C287:E287&lt;B287:D287))))</f>
        <v>0</v>
      </c>
      <c r="L287" s="1" t="b">
        <f t="array" ref="L287">IF(NOT(H287=""),AND(AND(ABS(C287:H287-B287:G287)&gt;0),AND(ABS(C287:H287-B287:G287)&lt;4)),IF(NOT(G287=""),AND(AND(ABS(C287:G287-B287:F287)&gt;0),AND(ABS(C287:G287-B287:F287)&lt;4)),IF(NOT(F287=""),AND(AND(ABS(C287:F287-B287:E287)&gt;0),AND(ABS(C287:F287-B287:E287)&lt;4)),AND(AND(ABS(C287:E287-B287:D287)&gt;0),AND(ABS(C287:E287-B287:D287)&lt;4)))))</f>
        <v>0</v>
      </c>
      <c r="M287" s="1" t="b">
        <f t="shared" si="1"/>
        <v>0</v>
      </c>
    </row>
    <row r="288" ht="15.75" customHeight="1">
      <c r="A288" s="1" t="s">
        <v>297</v>
      </c>
      <c r="B288" s="1">
        <f>IFERROR(__xludf.DUMMYFUNCTION("SPLIT(A288,"" "")"),36.0)</f>
        <v>36</v>
      </c>
      <c r="C288" s="1">
        <f>IFERROR(__xludf.DUMMYFUNCTION("""COMPUTED_VALUE"""),35.0)</f>
        <v>35</v>
      </c>
      <c r="D288" s="1">
        <f>IFERROR(__xludf.DUMMYFUNCTION("""COMPUTED_VALUE"""),35.0)</f>
        <v>35</v>
      </c>
      <c r="E288" s="1">
        <f>IFERROR(__xludf.DUMMYFUNCTION("""COMPUTED_VALUE"""),37.0)</f>
        <v>37</v>
      </c>
      <c r="F288" s="1">
        <f>IFERROR(__xludf.DUMMYFUNCTION("""COMPUTED_VALUE"""),38.0)</f>
        <v>38</v>
      </c>
      <c r="G288" s="2">
        <f>IFERROR(__xludf.DUMMYFUNCTION("""COMPUTED_VALUE"""),43.0)</f>
        <v>43</v>
      </c>
      <c r="J288" s="1" t="b">
        <f t="array" ref="J288">IF(NOT(H288=""),AND(C288:H288&gt;B288:G288),IF(NOT(G288=""),AND(C288:G288&gt;B288:F288),IF(NOT(F288=""),AND(C288:F288&gt;B288:E288),AND(C288:E288&gt;B288:D288))))</f>
        <v>0</v>
      </c>
      <c r="K288" s="1" t="b">
        <f t="array" ref="K288">IF(NOT(H288=""),AND(C288:H288&lt;B288:G288),IF(NOT(G288=""),AND(C288:G288&lt;B288:F288),IF(NOT(F288=""),AND(C288:F288&lt;B288:E288),AND(C288:E288&lt;B288:D288))))</f>
        <v>0</v>
      </c>
      <c r="L288" s="1" t="b">
        <f t="array" ref="L288">IF(NOT(H288=""),AND(AND(ABS(C288:H288-B288:G288)&gt;0),AND(ABS(C288:H288-B288:G288)&lt;4)),IF(NOT(G288=""),AND(AND(ABS(C288:G288-B288:F288)&gt;0),AND(ABS(C288:G288-B288:F288)&lt;4)),IF(NOT(F288=""),AND(AND(ABS(C288:F288-B288:E288)&gt;0),AND(ABS(C288:F288-B288:E288)&lt;4)),AND(AND(ABS(C288:E288-B288:D288)&gt;0),AND(ABS(C288:E288-B288:D288)&lt;4)))))</f>
        <v>0</v>
      </c>
      <c r="M288" s="1" t="b">
        <f t="shared" si="1"/>
        <v>0</v>
      </c>
    </row>
    <row r="289" ht="15.75" customHeight="1">
      <c r="A289" s="1" t="s">
        <v>298</v>
      </c>
      <c r="B289" s="1">
        <f>IFERROR(__xludf.DUMMYFUNCTION("SPLIT(A289,"" "")"),38.0)</f>
        <v>38</v>
      </c>
      <c r="C289" s="1">
        <f>IFERROR(__xludf.DUMMYFUNCTION("""COMPUTED_VALUE"""),35.0)</f>
        <v>35</v>
      </c>
      <c r="D289" s="1">
        <f>IFERROR(__xludf.DUMMYFUNCTION("""COMPUTED_VALUE"""),36.0)</f>
        <v>36</v>
      </c>
      <c r="E289" s="1">
        <f>IFERROR(__xludf.DUMMYFUNCTION("""COMPUTED_VALUE"""),39.0)</f>
        <v>39</v>
      </c>
      <c r="F289" s="1">
        <f>IFERROR(__xludf.DUMMYFUNCTION("""COMPUTED_VALUE"""),43.0)</f>
        <v>43</v>
      </c>
      <c r="G289" s="2">
        <f>IFERROR(__xludf.DUMMYFUNCTION("""COMPUTED_VALUE"""),46.0)</f>
        <v>46</v>
      </c>
      <c r="J289" s="1" t="b">
        <f t="array" ref="J289">IF(NOT(H289=""),AND(C289:H289&gt;B289:G289),IF(NOT(G289=""),AND(C289:G289&gt;B289:F289),IF(NOT(F289=""),AND(C289:F289&gt;B289:E289),AND(C289:E289&gt;B289:D289))))</f>
        <v>0</v>
      </c>
      <c r="K289" s="1" t="b">
        <f t="array" ref="K289">IF(NOT(H289=""),AND(C289:H289&lt;B289:G289),IF(NOT(G289=""),AND(C289:G289&lt;B289:F289),IF(NOT(F289=""),AND(C289:F289&lt;B289:E289),AND(C289:E289&lt;B289:D289))))</f>
        <v>0</v>
      </c>
      <c r="L289" s="1" t="b">
        <f t="array" ref="L289">IF(NOT(H289=""),AND(AND(ABS(C289:H289-B289:G289)&gt;0),AND(ABS(C289:H289-B289:G289)&lt;4)),IF(NOT(G289=""),AND(AND(ABS(C289:G289-B289:F289)&gt;0),AND(ABS(C289:G289-B289:F289)&lt;4)),IF(NOT(F289=""),AND(AND(ABS(C289:F289-B289:E289)&gt;0),AND(ABS(C289:F289-B289:E289)&lt;4)),AND(AND(ABS(C289:E289-B289:D289)&gt;0),AND(ABS(C289:E289-B289:D289)&lt;4)))))</f>
        <v>0</v>
      </c>
      <c r="M289" s="1" t="b">
        <f t="shared" si="1"/>
        <v>0</v>
      </c>
    </row>
    <row r="290" ht="15.75" customHeight="1">
      <c r="A290" s="1" t="s">
        <v>299</v>
      </c>
      <c r="B290" s="1">
        <f>IFERROR(__xludf.DUMMYFUNCTION("SPLIT(A290,"" "")"),25.0)</f>
        <v>25</v>
      </c>
      <c r="C290" s="1">
        <f>IFERROR(__xludf.DUMMYFUNCTION("""COMPUTED_VALUE"""),22.0)</f>
        <v>22</v>
      </c>
      <c r="D290" s="1">
        <f>IFERROR(__xludf.DUMMYFUNCTION("""COMPUTED_VALUE"""),24.0)</f>
        <v>24</v>
      </c>
      <c r="E290" s="1">
        <f>IFERROR(__xludf.DUMMYFUNCTION("""COMPUTED_VALUE"""),28.0)</f>
        <v>28</v>
      </c>
      <c r="F290" s="1">
        <f>IFERROR(__xludf.DUMMYFUNCTION("""COMPUTED_VALUE"""),30.0)</f>
        <v>30</v>
      </c>
      <c r="G290" s="1">
        <f>IFERROR(__xludf.DUMMYFUNCTION("""COMPUTED_VALUE"""),32.0)</f>
        <v>32</v>
      </c>
      <c r="H290" s="1">
        <f>IFERROR(__xludf.DUMMYFUNCTION("""COMPUTED_VALUE"""),33.0)</f>
        <v>33</v>
      </c>
      <c r="I290" s="1">
        <f>IFERROR(__xludf.DUMMYFUNCTION("""COMPUTED_VALUE"""),31.0)</f>
        <v>31</v>
      </c>
      <c r="J290" s="1" t="b">
        <f t="array" ref="J290">IF(NOT(H290=""),AND(C290:H290&gt;B290:G290),IF(NOT(G290=""),AND(C290:G290&gt;B290:F290),IF(NOT(F290=""),AND(C290:F290&gt;B290:E290),AND(C290:E290&gt;B290:D290))))</f>
        <v>0</v>
      </c>
      <c r="K290" s="1" t="b">
        <f t="array" ref="K290">IF(NOT(H290=""),AND(C290:H290&lt;B290:G290),IF(NOT(G290=""),AND(C290:G290&lt;B290:F290),IF(NOT(F290=""),AND(C290:F290&lt;B290:E290),AND(C290:E290&lt;B290:D290))))</f>
        <v>0</v>
      </c>
      <c r="L290" s="1" t="b">
        <f t="array" ref="L290">IF(NOT(H290=""),AND(AND(ABS(C290:H290-B290:G290)&gt;0),AND(ABS(C290:H290-B290:G290)&lt;4)),IF(NOT(G290=""),AND(AND(ABS(C290:G290-B290:F290)&gt;0),AND(ABS(C290:G290-B290:F290)&lt;4)),IF(NOT(F290=""),AND(AND(ABS(C290:F290-B290:E290)&gt;0),AND(ABS(C290:F290-B290:E290)&lt;4)),AND(AND(ABS(C290:E290-B290:D290)&gt;0),AND(ABS(C290:E290-B290:D290)&lt;4)))))</f>
        <v>0</v>
      </c>
      <c r="M290" s="1" t="b">
        <f t="shared" si="1"/>
        <v>0</v>
      </c>
    </row>
    <row r="291" ht="15.75" customHeight="1">
      <c r="A291" s="1" t="s">
        <v>300</v>
      </c>
      <c r="B291" s="1">
        <f>IFERROR(__xludf.DUMMYFUNCTION("SPLIT(A291,"" "")"),20.0)</f>
        <v>20</v>
      </c>
      <c r="C291" s="1">
        <f>IFERROR(__xludf.DUMMYFUNCTION("""COMPUTED_VALUE"""),17.0)</f>
        <v>17</v>
      </c>
      <c r="D291" s="1">
        <f>IFERROR(__xludf.DUMMYFUNCTION("""COMPUTED_VALUE"""),20.0)</f>
        <v>20</v>
      </c>
      <c r="E291" s="1">
        <f>IFERROR(__xludf.DUMMYFUNCTION("""COMPUTED_VALUE"""),24.0)</f>
        <v>24</v>
      </c>
      <c r="F291" s="1">
        <f>IFERROR(__xludf.DUMMYFUNCTION("""COMPUTED_VALUE"""),26.0)</f>
        <v>26</v>
      </c>
      <c r="G291" s="1">
        <f>IFERROR(__xludf.DUMMYFUNCTION("""COMPUTED_VALUE"""),29.0)</f>
        <v>29</v>
      </c>
      <c r="H291" s="2">
        <f>IFERROR(__xludf.DUMMYFUNCTION("""COMPUTED_VALUE"""),29.0)</f>
        <v>29</v>
      </c>
      <c r="J291" s="1" t="b">
        <f t="array" ref="J291">IF(NOT(H291=""),AND(C291:H291&gt;B291:G291),IF(NOT(G291=""),AND(C291:G291&gt;B291:F291),IF(NOT(F291=""),AND(C291:F291&gt;B291:E291),AND(C291:E291&gt;B291:D291))))</f>
        <v>0</v>
      </c>
      <c r="K291" s="1" t="b">
        <f t="array" ref="K291">IF(NOT(H291=""),AND(C291:H291&lt;B291:G291),IF(NOT(G291=""),AND(C291:G291&lt;B291:F291),IF(NOT(F291=""),AND(C291:F291&lt;B291:E291),AND(C291:E291&lt;B291:D291))))</f>
        <v>0</v>
      </c>
      <c r="L291" s="1" t="b">
        <f t="array" ref="L291">IF(NOT(H291=""),AND(AND(ABS(C291:H291-B291:G291)&gt;0),AND(ABS(C291:H291-B291:G291)&lt;4)),IF(NOT(G291=""),AND(AND(ABS(C291:G291-B291:F291)&gt;0),AND(ABS(C291:G291-B291:F291)&lt;4)),IF(NOT(F291=""),AND(AND(ABS(C291:F291-B291:E291)&gt;0),AND(ABS(C291:F291-B291:E291)&lt;4)),AND(AND(ABS(C291:E291-B291:D291)&gt;0),AND(ABS(C291:E291-B291:D291)&lt;4)))))</f>
        <v>0</v>
      </c>
      <c r="M291" s="1" t="b">
        <f t="shared" si="1"/>
        <v>0</v>
      </c>
    </row>
    <row r="292" ht="15.75" customHeight="1">
      <c r="A292" s="1" t="s">
        <v>301</v>
      </c>
      <c r="B292" s="1">
        <f>IFERROR(__xludf.DUMMYFUNCTION("SPLIT(A292,"" "")"),20.0)</f>
        <v>20</v>
      </c>
      <c r="C292" s="1">
        <f>IFERROR(__xludf.DUMMYFUNCTION("""COMPUTED_VALUE"""),17.0)</f>
        <v>17</v>
      </c>
      <c r="D292" s="1">
        <f>IFERROR(__xludf.DUMMYFUNCTION("""COMPUTED_VALUE"""),18.0)</f>
        <v>18</v>
      </c>
      <c r="E292" s="1">
        <f>IFERROR(__xludf.DUMMYFUNCTION("""COMPUTED_VALUE"""),21.0)</f>
        <v>21</v>
      </c>
      <c r="F292" s="1">
        <f>IFERROR(__xludf.DUMMYFUNCTION("""COMPUTED_VALUE"""),25.0)</f>
        <v>25</v>
      </c>
      <c r="G292" s="2">
        <f>IFERROR(__xludf.DUMMYFUNCTION("""COMPUTED_VALUE"""),29.0)</f>
        <v>29</v>
      </c>
      <c r="J292" s="1" t="b">
        <f t="array" ref="J292">IF(NOT(H292=""),AND(C292:H292&gt;B292:G292),IF(NOT(G292=""),AND(C292:G292&gt;B292:F292),IF(NOT(F292=""),AND(C292:F292&gt;B292:E292),AND(C292:E292&gt;B292:D292))))</f>
        <v>0</v>
      </c>
      <c r="K292" s="1" t="b">
        <f t="array" ref="K292">IF(NOT(H292=""),AND(C292:H292&lt;B292:G292),IF(NOT(G292=""),AND(C292:G292&lt;B292:F292),IF(NOT(F292=""),AND(C292:F292&lt;B292:E292),AND(C292:E292&lt;B292:D292))))</f>
        <v>0</v>
      </c>
      <c r="L292" s="1" t="b">
        <f t="array" ref="L292">IF(NOT(H292=""),AND(AND(ABS(C292:H292-B292:G292)&gt;0),AND(ABS(C292:H292-B292:G292)&lt;4)),IF(NOT(G292=""),AND(AND(ABS(C292:G292-B292:F292)&gt;0),AND(ABS(C292:G292-B292:F292)&lt;4)),IF(NOT(F292=""),AND(AND(ABS(C292:F292-B292:E292)&gt;0),AND(ABS(C292:F292-B292:E292)&lt;4)),AND(AND(ABS(C292:E292-B292:D292)&gt;0),AND(ABS(C292:E292-B292:D292)&lt;4)))))</f>
        <v>0</v>
      </c>
      <c r="M292" s="1" t="b">
        <f t="shared" si="1"/>
        <v>0</v>
      </c>
    </row>
    <row r="293" ht="15.75" customHeight="1">
      <c r="A293" s="1" t="s">
        <v>302</v>
      </c>
      <c r="B293" s="1">
        <f>IFERROR(__xludf.DUMMYFUNCTION("SPLIT(A293,"" "")"),55.0)</f>
        <v>55</v>
      </c>
      <c r="C293" s="1">
        <f>IFERROR(__xludf.DUMMYFUNCTION("""COMPUTED_VALUE"""),53.0)</f>
        <v>53</v>
      </c>
      <c r="D293" s="1">
        <f>IFERROR(__xludf.DUMMYFUNCTION("""COMPUTED_VALUE"""),54.0)</f>
        <v>54</v>
      </c>
      <c r="E293" s="1">
        <f>IFERROR(__xludf.DUMMYFUNCTION("""COMPUTED_VALUE"""),57.0)</f>
        <v>57</v>
      </c>
      <c r="F293" s="1">
        <f>IFERROR(__xludf.DUMMYFUNCTION("""COMPUTED_VALUE"""),58.0)</f>
        <v>58</v>
      </c>
      <c r="G293" s="1">
        <f>IFERROR(__xludf.DUMMYFUNCTION("""COMPUTED_VALUE"""),60.0)</f>
        <v>60</v>
      </c>
      <c r="H293" s="1">
        <f>IFERROR(__xludf.DUMMYFUNCTION("""COMPUTED_VALUE"""),64.0)</f>
        <v>64</v>
      </c>
      <c r="I293" s="1">
        <f>IFERROR(__xludf.DUMMYFUNCTION("""COMPUTED_VALUE"""),70.0)</f>
        <v>70</v>
      </c>
      <c r="J293" s="1" t="b">
        <f t="array" ref="J293">IF(NOT(H293=""),AND(C293:H293&gt;B293:G293),IF(NOT(G293=""),AND(C293:G293&gt;B293:F293),IF(NOT(F293=""),AND(C293:F293&gt;B293:E293),AND(C293:E293&gt;B293:D293))))</f>
        <v>0</v>
      </c>
      <c r="K293" s="1" t="b">
        <f t="array" ref="K293">IF(NOT(H293=""),AND(C293:H293&lt;B293:G293),IF(NOT(G293=""),AND(C293:G293&lt;B293:F293),IF(NOT(F293=""),AND(C293:F293&lt;B293:E293),AND(C293:E293&lt;B293:D293))))</f>
        <v>0</v>
      </c>
      <c r="L293" s="1" t="b">
        <f t="array" ref="L293">IF(NOT(H293=""),AND(AND(ABS(C293:H293-B293:G293)&gt;0),AND(ABS(C293:H293-B293:G293)&lt;4)),IF(NOT(G293=""),AND(AND(ABS(C293:G293-B293:F293)&gt;0),AND(ABS(C293:G293-B293:F293)&lt;4)),IF(NOT(F293=""),AND(AND(ABS(C293:F293-B293:E293)&gt;0),AND(ABS(C293:F293-B293:E293)&lt;4)),AND(AND(ABS(C293:E293-B293:D293)&gt;0),AND(ABS(C293:E293-B293:D293)&lt;4)))))</f>
        <v>0</v>
      </c>
      <c r="M293" s="1" t="b">
        <f t="shared" si="1"/>
        <v>0</v>
      </c>
    </row>
    <row r="294" ht="15.75" customHeight="1">
      <c r="A294" s="1" t="s">
        <v>303</v>
      </c>
      <c r="B294" s="1">
        <f>IFERROR(__xludf.DUMMYFUNCTION("SPLIT(A294,"" "")"),15.0)</f>
        <v>15</v>
      </c>
      <c r="C294" s="1">
        <f>IFERROR(__xludf.DUMMYFUNCTION("""COMPUTED_VALUE"""),14.0)</f>
        <v>14</v>
      </c>
      <c r="D294" s="1">
        <f>IFERROR(__xludf.DUMMYFUNCTION("""COMPUTED_VALUE"""),17.0)</f>
        <v>17</v>
      </c>
      <c r="E294" s="1">
        <f>IFERROR(__xludf.DUMMYFUNCTION("""COMPUTED_VALUE"""),20.0)</f>
        <v>20</v>
      </c>
      <c r="F294" s="1">
        <f>IFERROR(__xludf.DUMMYFUNCTION("""COMPUTED_VALUE"""),21.0)</f>
        <v>21</v>
      </c>
      <c r="G294" s="1">
        <f>IFERROR(__xludf.DUMMYFUNCTION("""COMPUTED_VALUE"""),24.0)</f>
        <v>24</v>
      </c>
      <c r="H294" s="1">
        <f>IFERROR(__xludf.DUMMYFUNCTION("""COMPUTED_VALUE"""),29.0)</f>
        <v>29</v>
      </c>
      <c r="I294" s="1">
        <f>IFERROR(__xludf.DUMMYFUNCTION("""COMPUTED_VALUE"""),32.0)</f>
        <v>32</v>
      </c>
      <c r="J294" s="1" t="b">
        <f t="array" ref="J294">IF(NOT(H294=""),AND(C294:H294&gt;B294:G294),IF(NOT(G294=""),AND(C294:G294&gt;B294:F294),IF(NOT(F294=""),AND(C294:F294&gt;B294:E294),AND(C294:E294&gt;B294:D294))))</f>
        <v>0</v>
      </c>
      <c r="K294" s="1" t="b">
        <f t="array" ref="K294">IF(NOT(H294=""),AND(C294:H294&lt;B294:G294),IF(NOT(G294=""),AND(C294:G294&lt;B294:F294),IF(NOT(F294=""),AND(C294:F294&lt;B294:E294),AND(C294:E294&lt;B294:D294))))</f>
        <v>0</v>
      </c>
      <c r="L294" s="1" t="b">
        <f t="array" ref="L294">IF(NOT(H294=""),AND(AND(ABS(C294:H294-B294:G294)&gt;0),AND(ABS(C294:H294-B294:G294)&lt;4)),IF(NOT(G294=""),AND(AND(ABS(C294:G294-B294:F294)&gt;0),AND(ABS(C294:G294-B294:F294)&lt;4)),IF(NOT(F294=""),AND(AND(ABS(C294:F294-B294:E294)&gt;0),AND(ABS(C294:F294-B294:E294)&lt;4)),AND(AND(ABS(C294:E294-B294:D294)&gt;0),AND(ABS(C294:E294-B294:D294)&lt;4)))))</f>
        <v>0</v>
      </c>
      <c r="M294" s="1" t="b">
        <f t="shared" si="1"/>
        <v>0</v>
      </c>
    </row>
    <row r="295" ht="15.75" customHeight="1">
      <c r="A295" s="1" t="s">
        <v>304</v>
      </c>
      <c r="B295" s="1">
        <f>IFERROR(__xludf.DUMMYFUNCTION("SPLIT(A295,"" "")"),18.0)</f>
        <v>18</v>
      </c>
      <c r="C295" s="1">
        <f>IFERROR(__xludf.DUMMYFUNCTION("""COMPUTED_VALUE"""),16.0)</f>
        <v>16</v>
      </c>
      <c r="D295" s="1">
        <f>IFERROR(__xludf.DUMMYFUNCTION("""COMPUTED_VALUE"""),21.0)</f>
        <v>21</v>
      </c>
      <c r="E295" s="1">
        <f>IFERROR(__xludf.DUMMYFUNCTION("""COMPUTED_VALUE"""),22.0)</f>
        <v>22</v>
      </c>
      <c r="F295" s="1">
        <f>IFERROR(__xludf.DUMMYFUNCTION("""COMPUTED_VALUE"""),19.0)</f>
        <v>19</v>
      </c>
      <c r="J295" s="1" t="b">
        <f t="array" ref="J295">IF(NOT(H295=""),AND(C295:H295&gt;B295:G295),IF(NOT(G295=""),AND(C295:G295&gt;B295:F295),IF(NOT(F295=""),AND(C295:F295&gt;B295:E295),AND(C295:E295&gt;B295:D295))))</f>
        <v>0</v>
      </c>
      <c r="K295" s="1" t="b">
        <f t="array" ref="K295">IF(NOT(H295=""),AND(C295:H295&lt;B295:G295),IF(NOT(G295=""),AND(C295:G295&lt;B295:F295),IF(NOT(F295=""),AND(C295:F295&lt;B295:E295),AND(C295:E295&lt;B295:D295))))</f>
        <v>0</v>
      </c>
      <c r="L295" s="1" t="b">
        <f t="array" ref="L295">IF(NOT(H295=""),AND(AND(ABS(C295:H295-B295:G295)&gt;0),AND(ABS(C295:H295-B295:G295)&lt;4)),IF(NOT(G295=""),AND(AND(ABS(C295:G295-B295:F295)&gt;0),AND(ABS(C295:G295-B295:F295)&lt;4)),IF(NOT(F295=""),AND(AND(ABS(C295:F295-B295:E295)&gt;0),AND(ABS(C295:F295-B295:E295)&lt;4)),AND(AND(ABS(C295:E295-B295:D295)&gt;0),AND(ABS(C295:E295-B295:D295)&lt;4)))))</f>
        <v>0</v>
      </c>
      <c r="M295" s="1" t="b">
        <f t="shared" si="1"/>
        <v>0</v>
      </c>
    </row>
    <row r="296" ht="15.75" customHeight="1">
      <c r="A296" s="1" t="s">
        <v>305</v>
      </c>
      <c r="B296" s="1">
        <f>IFERROR(__xludf.DUMMYFUNCTION("SPLIT(A296,"" "")"),5.0)</f>
        <v>5</v>
      </c>
      <c r="C296" s="1">
        <f>IFERROR(__xludf.DUMMYFUNCTION("""COMPUTED_VALUE"""),4.0)</f>
        <v>4</v>
      </c>
      <c r="D296" s="1">
        <f>IFERROR(__xludf.DUMMYFUNCTION("""COMPUTED_VALUE"""),5.0)</f>
        <v>5</v>
      </c>
      <c r="E296" s="1">
        <f>IFERROR(__xludf.DUMMYFUNCTION("""COMPUTED_VALUE"""),7.0)</f>
        <v>7</v>
      </c>
      <c r="F296" s="1">
        <f>IFERROR(__xludf.DUMMYFUNCTION("""COMPUTED_VALUE"""),13.0)</f>
        <v>13</v>
      </c>
      <c r="G296" s="1">
        <f>IFERROR(__xludf.DUMMYFUNCTION("""COMPUTED_VALUE"""),16.0)</f>
        <v>16</v>
      </c>
      <c r="H296" s="2">
        <f>IFERROR(__xludf.DUMMYFUNCTION("""COMPUTED_VALUE"""),16.0)</f>
        <v>16</v>
      </c>
      <c r="J296" s="1" t="b">
        <f t="array" ref="J296">IF(NOT(H296=""),AND(C296:H296&gt;B296:G296),IF(NOT(G296=""),AND(C296:G296&gt;B296:F296),IF(NOT(F296=""),AND(C296:F296&gt;B296:E296),AND(C296:E296&gt;B296:D296))))</f>
        <v>0</v>
      </c>
      <c r="K296" s="1" t="b">
        <f t="array" ref="K296">IF(NOT(H296=""),AND(C296:H296&lt;B296:G296),IF(NOT(G296=""),AND(C296:G296&lt;B296:F296),IF(NOT(F296=""),AND(C296:F296&lt;B296:E296),AND(C296:E296&lt;B296:D296))))</f>
        <v>0</v>
      </c>
      <c r="L296" s="1" t="b">
        <f t="array" ref="L296">IF(NOT(H296=""),AND(AND(ABS(C296:H296-B296:G296)&gt;0),AND(ABS(C296:H296-B296:G296)&lt;4)),IF(NOT(G296=""),AND(AND(ABS(C296:G296-B296:F296)&gt;0),AND(ABS(C296:G296-B296:F296)&lt;4)),IF(NOT(F296=""),AND(AND(ABS(C296:F296-B296:E296)&gt;0),AND(ABS(C296:F296-B296:E296)&lt;4)),AND(AND(ABS(C296:E296-B296:D296)&gt;0),AND(ABS(C296:E296-B296:D296)&lt;4)))))</f>
        <v>0</v>
      </c>
      <c r="M296" s="1" t="b">
        <f t="shared" si="1"/>
        <v>0</v>
      </c>
    </row>
    <row r="297" ht="15.75" customHeight="1">
      <c r="A297" s="1" t="s">
        <v>306</v>
      </c>
      <c r="B297" s="1">
        <f>IFERROR(__xludf.DUMMYFUNCTION("SPLIT(A297,"" "")"),67.0)</f>
        <v>67</v>
      </c>
      <c r="C297" s="1">
        <f>IFERROR(__xludf.DUMMYFUNCTION("""COMPUTED_VALUE"""),65.0)</f>
        <v>65</v>
      </c>
      <c r="D297" s="1">
        <f>IFERROR(__xludf.DUMMYFUNCTION("""COMPUTED_VALUE"""),66.0)</f>
        <v>66</v>
      </c>
      <c r="E297" s="1">
        <f>IFERROR(__xludf.DUMMYFUNCTION("""COMPUTED_VALUE"""),67.0)</f>
        <v>67</v>
      </c>
      <c r="F297" s="1">
        <f>IFERROR(__xludf.DUMMYFUNCTION("""COMPUTED_VALUE"""),73.0)</f>
        <v>73</v>
      </c>
      <c r="G297" s="2">
        <f>IFERROR(__xludf.DUMMYFUNCTION("""COMPUTED_VALUE"""),77.0)</f>
        <v>77</v>
      </c>
      <c r="J297" s="1" t="b">
        <f t="array" ref="J297">IF(NOT(H297=""),AND(C297:H297&gt;B297:G297),IF(NOT(G297=""),AND(C297:G297&gt;B297:F297),IF(NOT(F297=""),AND(C297:F297&gt;B297:E297),AND(C297:E297&gt;B297:D297))))</f>
        <v>0</v>
      </c>
      <c r="K297" s="1" t="b">
        <f t="array" ref="K297">IF(NOT(H297=""),AND(C297:H297&lt;B297:G297),IF(NOT(G297=""),AND(C297:G297&lt;B297:F297),IF(NOT(F297=""),AND(C297:F297&lt;B297:E297),AND(C297:E297&lt;B297:D297))))</f>
        <v>0</v>
      </c>
      <c r="L297" s="1" t="b">
        <f t="array" ref="L297">IF(NOT(H297=""),AND(AND(ABS(C297:H297-B297:G297)&gt;0),AND(ABS(C297:H297-B297:G297)&lt;4)),IF(NOT(G297=""),AND(AND(ABS(C297:G297-B297:F297)&gt;0),AND(ABS(C297:G297-B297:F297)&lt;4)),IF(NOT(F297=""),AND(AND(ABS(C297:F297-B297:E297)&gt;0),AND(ABS(C297:F297-B297:E297)&lt;4)),AND(AND(ABS(C297:E297-B297:D297)&gt;0),AND(ABS(C297:E297-B297:D297)&lt;4)))))</f>
        <v>0</v>
      </c>
      <c r="M297" s="1" t="b">
        <f t="shared" si="1"/>
        <v>0</v>
      </c>
    </row>
    <row r="298" ht="15.75" customHeight="1">
      <c r="A298" s="1" t="s">
        <v>307</v>
      </c>
      <c r="B298" s="1">
        <f>IFERROR(__xludf.DUMMYFUNCTION("SPLIT(A298,"" "")"),39.0)</f>
        <v>39</v>
      </c>
      <c r="C298" s="1">
        <f>IFERROR(__xludf.DUMMYFUNCTION("""COMPUTED_VALUE"""),36.0)</f>
        <v>36</v>
      </c>
      <c r="D298" s="1">
        <f>IFERROR(__xludf.DUMMYFUNCTION("""COMPUTED_VALUE"""),39.0)</f>
        <v>39</v>
      </c>
      <c r="E298" s="1">
        <f>IFERROR(__xludf.DUMMYFUNCTION("""COMPUTED_VALUE"""),46.0)</f>
        <v>46</v>
      </c>
      <c r="F298" s="1">
        <f>IFERROR(__xludf.DUMMYFUNCTION("""COMPUTED_VALUE"""),48.0)</f>
        <v>48</v>
      </c>
      <c r="G298" s="1">
        <f>IFERROR(__xludf.DUMMYFUNCTION("""COMPUTED_VALUE"""),50.0)</f>
        <v>50</v>
      </c>
      <c r="H298" s="2">
        <f>IFERROR(__xludf.DUMMYFUNCTION("""COMPUTED_VALUE"""),56.0)</f>
        <v>56</v>
      </c>
      <c r="J298" s="1" t="b">
        <f t="array" ref="J298">IF(NOT(H298=""),AND(C298:H298&gt;B298:G298),IF(NOT(G298=""),AND(C298:G298&gt;B298:F298),IF(NOT(F298=""),AND(C298:F298&gt;B298:E298),AND(C298:E298&gt;B298:D298))))</f>
        <v>0</v>
      </c>
      <c r="K298" s="1" t="b">
        <f t="array" ref="K298">IF(NOT(H298=""),AND(C298:H298&lt;B298:G298),IF(NOT(G298=""),AND(C298:G298&lt;B298:F298),IF(NOT(F298=""),AND(C298:F298&lt;B298:E298),AND(C298:E298&lt;B298:D298))))</f>
        <v>0</v>
      </c>
      <c r="L298" s="1" t="b">
        <f t="array" ref="L298">IF(NOT(H298=""),AND(AND(ABS(C298:H298-B298:G298)&gt;0),AND(ABS(C298:H298-B298:G298)&lt;4)),IF(NOT(G298=""),AND(AND(ABS(C298:G298-B298:F298)&gt;0),AND(ABS(C298:G298-B298:F298)&lt;4)),IF(NOT(F298=""),AND(AND(ABS(C298:F298-B298:E298)&gt;0),AND(ABS(C298:F298-B298:E298)&lt;4)),AND(AND(ABS(C298:E298-B298:D298)&gt;0),AND(ABS(C298:E298-B298:D298)&lt;4)))))</f>
        <v>0</v>
      </c>
      <c r="M298" s="1" t="b">
        <f t="shared" si="1"/>
        <v>0</v>
      </c>
    </row>
    <row r="299" ht="15.75" customHeight="1">
      <c r="A299" s="1" t="s">
        <v>308</v>
      </c>
      <c r="B299" s="1">
        <f>IFERROR(__xludf.DUMMYFUNCTION("SPLIT(A299,"" "")"),85.0)</f>
        <v>85</v>
      </c>
      <c r="C299" s="1">
        <f>IFERROR(__xludf.DUMMYFUNCTION("""COMPUTED_VALUE"""),85.0)</f>
        <v>85</v>
      </c>
      <c r="D299" s="1">
        <f>IFERROR(__xludf.DUMMYFUNCTION("""COMPUTED_VALUE"""),86.0)</f>
        <v>86</v>
      </c>
      <c r="E299" s="1">
        <f>IFERROR(__xludf.DUMMYFUNCTION("""COMPUTED_VALUE"""),88.0)</f>
        <v>88</v>
      </c>
      <c r="F299" s="1">
        <f>IFERROR(__xludf.DUMMYFUNCTION("""COMPUTED_VALUE"""),90.0)</f>
        <v>90</v>
      </c>
      <c r="G299" s="2">
        <f>IFERROR(__xludf.DUMMYFUNCTION("""COMPUTED_VALUE"""),92.0)</f>
        <v>92</v>
      </c>
      <c r="J299" s="1" t="b">
        <f t="array" ref="J299">IF(NOT(H299=""),AND(C299:H299&gt;B299:G299),IF(NOT(G299=""),AND(C299:G299&gt;B299:F299),IF(NOT(F299=""),AND(C299:F299&gt;B299:E299),AND(C299:E299&gt;B299:D299))))</f>
        <v>0</v>
      </c>
      <c r="K299" s="1" t="b">
        <f t="array" ref="K299">IF(NOT(H299=""),AND(C299:H299&lt;B299:G299),IF(NOT(G299=""),AND(C299:G299&lt;B299:F299),IF(NOT(F299=""),AND(C299:F299&lt;B299:E299),AND(C299:E299&lt;B299:D299))))</f>
        <v>0</v>
      </c>
      <c r="L299" s="1" t="b">
        <f t="array" ref="L299">IF(NOT(H299=""),AND(AND(ABS(C299:H299-B299:G299)&gt;0),AND(ABS(C299:H299-B299:G299)&lt;4)),IF(NOT(G299=""),AND(AND(ABS(C299:G299-B299:F299)&gt;0),AND(ABS(C299:G299-B299:F299)&lt;4)),IF(NOT(F299=""),AND(AND(ABS(C299:F299-B299:E299)&gt;0),AND(ABS(C299:F299-B299:E299)&lt;4)),AND(AND(ABS(C299:E299-B299:D299)&gt;0),AND(ABS(C299:E299-B299:D299)&lt;4)))))</f>
        <v>0</v>
      </c>
      <c r="M299" s="1" t="b">
        <f t="shared" si="1"/>
        <v>0</v>
      </c>
    </row>
    <row r="300" ht="15.75" customHeight="1">
      <c r="A300" s="1" t="s">
        <v>309</v>
      </c>
      <c r="B300" s="1">
        <f>IFERROR(__xludf.DUMMYFUNCTION("SPLIT(A300,"" "")"),41.0)</f>
        <v>41</v>
      </c>
      <c r="C300" s="1">
        <f>IFERROR(__xludf.DUMMYFUNCTION("""COMPUTED_VALUE"""),41.0)</f>
        <v>41</v>
      </c>
      <c r="D300" s="1">
        <f>IFERROR(__xludf.DUMMYFUNCTION("""COMPUTED_VALUE"""),42.0)</f>
        <v>42</v>
      </c>
      <c r="E300" s="1">
        <f>IFERROR(__xludf.DUMMYFUNCTION("""COMPUTED_VALUE"""),45.0)</f>
        <v>45</v>
      </c>
      <c r="F300" s="1">
        <f>IFERROR(__xludf.DUMMYFUNCTION("""COMPUTED_VALUE"""),46.0)</f>
        <v>46</v>
      </c>
      <c r="G300" s="1">
        <f>IFERROR(__xludf.DUMMYFUNCTION("""COMPUTED_VALUE"""),49.0)</f>
        <v>49</v>
      </c>
      <c r="H300" s="1">
        <f>IFERROR(__xludf.DUMMYFUNCTION("""COMPUTED_VALUE"""),50.0)</f>
        <v>50</v>
      </c>
      <c r="I300" s="1">
        <f>IFERROR(__xludf.DUMMYFUNCTION("""COMPUTED_VALUE"""),47.0)</f>
        <v>47</v>
      </c>
      <c r="J300" s="1" t="b">
        <f t="array" ref="J300">IF(NOT(H300=""),AND(C300:H300&gt;B300:G300),IF(NOT(G300=""),AND(C300:G300&gt;B300:F300),IF(NOT(F300=""),AND(C300:F300&gt;B300:E300),AND(C300:E300&gt;B300:D300))))</f>
        <v>0</v>
      </c>
      <c r="K300" s="1" t="b">
        <f t="array" ref="K300">IF(NOT(H300=""),AND(C300:H300&lt;B300:G300),IF(NOT(G300=""),AND(C300:G300&lt;B300:F300),IF(NOT(F300=""),AND(C300:F300&lt;B300:E300),AND(C300:E300&lt;B300:D300))))</f>
        <v>0</v>
      </c>
      <c r="L300" s="1" t="b">
        <f t="array" ref="L300">IF(NOT(H300=""),AND(AND(ABS(C300:H300-B300:G300)&gt;0),AND(ABS(C300:H300-B300:G300)&lt;4)),IF(NOT(G300=""),AND(AND(ABS(C300:G300-B300:F300)&gt;0),AND(ABS(C300:G300-B300:F300)&lt;4)),IF(NOT(F300=""),AND(AND(ABS(C300:F300-B300:E300)&gt;0),AND(ABS(C300:F300-B300:E300)&lt;4)),AND(AND(ABS(C300:E300-B300:D300)&gt;0),AND(ABS(C300:E300-B300:D300)&lt;4)))))</f>
        <v>0</v>
      </c>
      <c r="M300" s="1" t="b">
        <f t="shared" si="1"/>
        <v>0</v>
      </c>
    </row>
    <row r="301" ht="15.75" customHeight="1">
      <c r="A301" s="1" t="s">
        <v>310</v>
      </c>
      <c r="B301" s="1">
        <f>IFERROR(__xludf.DUMMYFUNCTION("SPLIT(A301,"" "")"),89.0)</f>
        <v>89</v>
      </c>
      <c r="C301" s="1">
        <f>IFERROR(__xludf.DUMMYFUNCTION("""COMPUTED_VALUE"""),89.0)</f>
        <v>89</v>
      </c>
      <c r="D301" s="1">
        <f>IFERROR(__xludf.DUMMYFUNCTION("""COMPUTED_VALUE"""),92.0)</f>
        <v>92</v>
      </c>
      <c r="E301" s="1">
        <f>IFERROR(__xludf.DUMMYFUNCTION("""COMPUTED_VALUE"""),95.0)</f>
        <v>95</v>
      </c>
      <c r="F301" s="1">
        <f>IFERROR(__xludf.DUMMYFUNCTION("""COMPUTED_VALUE"""),95.0)</f>
        <v>95</v>
      </c>
      <c r="J301" s="1" t="b">
        <f t="array" ref="J301">IF(NOT(H301=""),AND(C301:H301&gt;B301:G301),IF(NOT(G301=""),AND(C301:G301&gt;B301:F301),IF(NOT(F301=""),AND(C301:F301&gt;B301:E301),AND(C301:E301&gt;B301:D301))))</f>
        <v>0</v>
      </c>
      <c r="K301" s="1" t="b">
        <f t="array" ref="K301">IF(NOT(H301=""),AND(C301:H301&lt;B301:G301),IF(NOT(G301=""),AND(C301:G301&lt;B301:F301),IF(NOT(F301=""),AND(C301:F301&lt;B301:E301),AND(C301:E301&lt;B301:D301))))</f>
        <v>0</v>
      </c>
      <c r="L301" s="1" t="b">
        <f t="array" ref="L301">IF(NOT(H301=""),AND(AND(ABS(C301:H301-B301:G301)&gt;0),AND(ABS(C301:H301-B301:G301)&lt;4)),IF(NOT(G301=""),AND(AND(ABS(C301:G301-B301:F301)&gt;0),AND(ABS(C301:G301-B301:F301)&lt;4)),IF(NOT(F301=""),AND(AND(ABS(C301:F301-B301:E301)&gt;0),AND(ABS(C301:F301-B301:E301)&lt;4)),AND(AND(ABS(C301:E301-B301:D301)&gt;0),AND(ABS(C301:E301-B301:D301)&lt;4)))))</f>
        <v>0</v>
      </c>
      <c r="M301" s="1" t="b">
        <f t="shared" si="1"/>
        <v>0</v>
      </c>
    </row>
    <row r="302" ht="15.75" customHeight="1">
      <c r="A302" s="1" t="s">
        <v>311</v>
      </c>
      <c r="B302" s="1">
        <f>IFERROR(__xludf.DUMMYFUNCTION("SPLIT(A302,"" "")"),72.0)</f>
        <v>72</v>
      </c>
      <c r="C302" s="1">
        <f>IFERROR(__xludf.DUMMYFUNCTION("""COMPUTED_VALUE"""),72.0)</f>
        <v>72</v>
      </c>
      <c r="D302" s="1">
        <f>IFERROR(__xludf.DUMMYFUNCTION("""COMPUTED_VALUE"""),73.0)</f>
        <v>73</v>
      </c>
      <c r="E302" s="1">
        <f>IFERROR(__xludf.DUMMYFUNCTION("""COMPUTED_VALUE"""),74.0)</f>
        <v>74</v>
      </c>
      <c r="F302" s="1">
        <f>IFERROR(__xludf.DUMMYFUNCTION("""COMPUTED_VALUE"""),78.0)</f>
        <v>78</v>
      </c>
      <c r="J302" s="1" t="b">
        <f t="array" ref="J302">IF(NOT(H302=""),AND(C302:H302&gt;B302:G302),IF(NOT(G302=""),AND(C302:G302&gt;B302:F302),IF(NOT(F302=""),AND(C302:F302&gt;B302:E302),AND(C302:E302&gt;B302:D302))))</f>
        <v>0</v>
      </c>
      <c r="K302" s="1" t="b">
        <f t="array" ref="K302">IF(NOT(H302=""),AND(C302:H302&lt;B302:G302),IF(NOT(G302=""),AND(C302:G302&lt;B302:F302),IF(NOT(F302=""),AND(C302:F302&lt;B302:E302),AND(C302:E302&lt;B302:D302))))</f>
        <v>0</v>
      </c>
      <c r="L302" s="1" t="b">
        <f t="array" ref="L302">IF(NOT(H302=""),AND(AND(ABS(C302:H302-B302:G302)&gt;0),AND(ABS(C302:H302-B302:G302)&lt;4)),IF(NOT(G302=""),AND(AND(ABS(C302:G302-B302:F302)&gt;0),AND(ABS(C302:G302-B302:F302)&lt;4)),IF(NOT(F302=""),AND(AND(ABS(C302:F302-B302:E302)&gt;0),AND(ABS(C302:F302-B302:E302)&lt;4)),AND(AND(ABS(C302:E302-B302:D302)&gt;0),AND(ABS(C302:E302-B302:D302)&lt;4)))))</f>
        <v>0</v>
      </c>
      <c r="M302" s="1" t="b">
        <f t="shared" si="1"/>
        <v>0</v>
      </c>
    </row>
    <row r="303" ht="15.75" customHeight="1">
      <c r="A303" s="1" t="s">
        <v>312</v>
      </c>
      <c r="B303" s="1">
        <f>IFERROR(__xludf.DUMMYFUNCTION("SPLIT(A303,"" "")"),20.0)</f>
        <v>20</v>
      </c>
      <c r="C303" s="1">
        <f>IFERROR(__xludf.DUMMYFUNCTION("""COMPUTED_VALUE"""),20.0)</f>
        <v>20</v>
      </c>
      <c r="D303" s="1">
        <f>IFERROR(__xludf.DUMMYFUNCTION("""COMPUTED_VALUE"""),22.0)</f>
        <v>22</v>
      </c>
      <c r="E303" s="1">
        <f>IFERROR(__xludf.DUMMYFUNCTION("""COMPUTED_VALUE"""),24.0)</f>
        <v>24</v>
      </c>
      <c r="F303" s="1">
        <f>IFERROR(__xludf.DUMMYFUNCTION("""COMPUTED_VALUE"""),30.0)</f>
        <v>30</v>
      </c>
      <c r="J303" s="1" t="b">
        <f t="array" ref="J303">IF(NOT(H303=""),AND(C303:H303&gt;B303:G303),IF(NOT(G303=""),AND(C303:G303&gt;B303:F303),IF(NOT(F303=""),AND(C303:F303&gt;B303:E303),AND(C303:E303&gt;B303:D303))))</f>
        <v>0</v>
      </c>
      <c r="K303" s="1" t="b">
        <f t="array" ref="K303">IF(NOT(H303=""),AND(C303:H303&lt;B303:G303),IF(NOT(G303=""),AND(C303:G303&lt;B303:F303),IF(NOT(F303=""),AND(C303:F303&lt;B303:E303),AND(C303:E303&lt;B303:D303))))</f>
        <v>0</v>
      </c>
      <c r="L303" s="1" t="b">
        <f t="array" ref="L303">IF(NOT(H303=""),AND(AND(ABS(C303:H303-B303:G303)&gt;0),AND(ABS(C303:H303-B303:G303)&lt;4)),IF(NOT(G303=""),AND(AND(ABS(C303:G303-B303:F303)&gt;0),AND(ABS(C303:G303-B303:F303)&lt;4)),IF(NOT(F303=""),AND(AND(ABS(C303:F303-B303:E303)&gt;0),AND(ABS(C303:F303-B303:E303)&lt;4)),AND(AND(ABS(C303:E303-B303:D303)&gt;0),AND(ABS(C303:E303-B303:D303)&lt;4)))))</f>
        <v>0</v>
      </c>
      <c r="M303" s="1" t="b">
        <f t="shared" si="1"/>
        <v>0</v>
      </c>
    </row>
    <row r="304" ht="15.75" customHeight="1">
      <c r="A304" s="1" t="s">
        <v>313</v>
      </c>
      <c r="B304" s="1">
        <f>IFERROR(__xludf.DUMMYFUNCTION("SPLIT(A304,"" "")"),86.0)</f>
        <v>86</v>
      </c>
      <c r="C304" s="1">
        <f>IFERROR(__xludf.DUMMYFUNCTION("""COMPUTED_VALUE"""),86.0)</f>
        <v>86</v>
      </c>
      <c r="D304" s="1">
        <f>IFERROR(__xludf.DUMMYFUNCTION("""COMPUTED_VALUE"""),88.0)</f>
        <v>88</v>
      </c>
      <c r="E304" s="1">
        <f>IFERROR(__xludf.DUMMYFUNCTION("""COMPUTED_VALUE"""),87.0)</f>
        <v>87</v>
      </c>
      <c r="F304" s="1">
        <f>IFERROR(__xludf.DUMMYFUNCTION("""COMPUTED_VALUE"""),89.0)</f>
        <v>89</v>
      </c>
      <c r="G304" s="1">
        <f>IFERROR(__xludf.DUMMYFUNCTION("""COMPUTED_VALUE"""),92.0)</f>
        <v>92</v>
      </c>
      <c r="H304" s="2">
        <f>IFERROR(__xludf.DUMMYFUNCTION("""COMPUTED_VALUE"""),95.0)</f>
        <v>95</v>
      </c>
      <c r="J304" s="1" t="b">
        <f t="array" ref="J304">IF(NOT(H304=""),AND(C304:H304&gt;B304:G304),IF(NOT(G304=""),AND(C304:G304&gt;B304:F304),IF(NOT(F304=""),AND(C304:F304&gt;B304:E304),AND(C304:E304&gt;B304:D304))))</f>
        <v>0</v>
      </c>
      <c r="K304" s="1" t="b">
        <f t="array" ref="K304">IF(NOT(H304=""),AND(C304:H304&lt;B304:G304),IF(NOT(G304=""),AND(C304:G304&lt;B304:F304),IF(NOT(F304=""),AND(C304:F304&lt;B304:E304),AND(C304:E304&lt;B304:D304))))</f>
        <v>0</v>
      </c>
      <c r="L304" s="1" t="b">
        <f t="array" ref="L304">IF(NOT(H304=""),AND(AND(ABS(C304:H304-B304:G304)&gt;0),AND(ABS(C304:H304-B304:G304)&lt;4)),IF(NOT(G304=""),AND(AND(ABS(C304:G304-B304:F304)&gt;0),AND(ABS(C304:G304-B304:F304)&lt;4)),IF(NOT(F304=""),AND(AND(ABS(C304:F304-B304:E304)&gt;0),AND(ABS(C304:F304-B304:E304)&lt;4)),AND(AND(ABS(C304:E304-B304:D304)&gt;0),AND(ABS(C304:E304-B304:D304)&lt;4)))))</f>
        <v>0</v>
      </c>
      <c r="M304" s="1" t="b">
        <f t="shared" si="1"/>
        <v>0</v>
      </c>
    </row>
    <row r="305" ht="15.75" customHeight="1">
      <c r="A305" s="1" t="s">
        <v>314</v>
      </c>
      <c r="B305" s="1">
        <f>IFERROR(__xludf.DUMMYFUNCTION("SPLIT(A305,"" "")"),77.0)</f>
        <v>77</v>
      </c>
      <c r="C305" s="1">
        <f>IFERROR(__xludf.DUMMYFUNCTION("""COMPUTED_VALUE"""),77.0)</f>
        <v>77</v>
      </c>
      <c r="D305" s="1">
        <f>IFERROR(__xludf.DUMMYFUNCTION("""COMPUTED_VALUE"""),80.0)</f>
        <v>80</v>
      </c>
      <c r="E305" s="1">
        <f>IFERROR(__xludf.DUMMYFUNCTION("""COMPUTED_VALUE"""),82.0)</f>
        <v>82</v>
      </c>
      <c r="F305" s="1">
        <f>IFERROR(__xludf.DUMMYFUNCTION("""COMPUTED_VALUE"""),80.0)</f>
        <v>80</v>
      </c>
      <c r="G305" s="1">
        <f>IFERROR(__xludf.DUMMYFUNCTION("""COMPUTED_VALUE"""),81.0)</f>
        <v>81</v>
      </c>
      <c r="H305" s="2">
        <f>IFERROR(__xludf.DUMMYFUNCTION("""COMPUTED_VALUE"""),80.0)</f>
        <v>80</v>
      </c>
      <c r="J305" s="1" t="b">
        <f t="array" ref="J305">IF(NOT(H305=""),AND(C305:H305&gt;B305:G305),IF(NOT(G305=""),AND(C305:G305&gt;B305:F305),IF(NOT(F305=""),AND(C305:F305&gt;B305:E305),AND(C305:E305&gt;B305:D305))))</f>
        <v>0</v>
      </c>
      <c r="K305" s="1" t="b">
        <f t="array" ref="K305">IF(NOT(H305=""),AND(C305:H305&lt;B305:G305),IF(NOT(G305=""),AND(C305:G305&lt;B305:F305),IF(NOT(F305=""),AND(C305:F305&lt;B305:E305),AND(C305:E305&lt;B305:D305))))</f>
        <v>0</v>
      </c>
      <c r="L305" s="1" t="b">
        <f t="array" ref="L305">IF(NOT(H305=""),AND(AND(ABS(C305:H305-B305:G305)&gt;0),AND(ABS(C305:H305-B305:G305)&lt;4)),IF(NOT(G305=""),AND(AND(ABS(C305:G305-B305:F305)&gt;0),AND(ABS(C305:G305-B305:F305)&lt;4)),IF(NOT(F305=""),AND(AND(ABS(C305:F305-B305:E305)&gt;0),AND(ABS(C305:F305-B305:E305)&lt;4)),AND(AND(ABS(C305:E305-B305:D305)&gt;0),AND(ABS(C305:E305-B305:D305)&lt;4)))))</f>
        <v>0</v>
      </c>
      <c r="M305" s="1" t="b">
        <f t="shared" si="1"/>
        <v>0</v>
      </c>
    </row>
    <row r="306" ht="15.75" customHeight="1">
      <c r="A306" s="1" t="s">
        <v>315</v>
      </c>
      <c r="B306" s="1">
        <f>IFERROR(__xludf.DUMMYFUNCTION("SPLIT(A306,"" "")"),49.0)</f>
        <v>49</v>
      </c>
      <c r="C306" s="1">
        <f>IFERROR(__xludf.DUMMYFUNCTION("""COMPUTED_VALUE"""),49.0)</f>
        <v>49</v>
      </c>
      <c r="D306" s="1">
        <f>IFERROR(__xludf.DUMMYFUNCTION("""COMPUTED_VALUE"""),51.0)</f>
        <v>51</v>
      </c>
      <c r="E306" s="1">
        <f>IFERROR(__xludf.DUMMYFUNCTION("""COMPUTED_VALUE"""),53.0)</f>
        <v>53</v>
      </c>
      <c r="F306" s="1">
        <f>IFERROR(__xludf.DUMMYFUNCTION("""COMPUTED_VALUE"""),51.0)</f>
        <v>51</v>
      </c>
      <c r="G306" s="2">
        <f>IFERROR(__xludf.DUMMYFUNCTION("""COMPUTED_VALUE"""),51.0)</f>
        <v>51</v>
      </c>
      <c r="J306" s="1" t="b">
        <f t="array" ref="J306">IF(NOT(H306=""),AND(C306:H306&gt;B306:G306),IF(NOT(G306=""),AND(C306:G306&gt;B306:F306),IF(NOT(F306=""),AND(C306:F306&gt;B306:E306),AND(C306:E306&gt;B306:D306))))</f>
        <v>0</v>
      </c>
      <c r="K306" s="1" t="b">
        <f t="array" ref="K306">IF(NOT(H306=""),AND(C306:H306&lt;B306:G306),IF(NOT(G306=""),AND(C306:G306&lt;B306:F306),IF(NOT(F306=""),AND(C306:F306&lt;B306:E306),AND(C306:E306&lt;B306:D306))))</f>
        <v>0</v>
      </c>
      <c r="L306" s="1" t="b">
        <f t="array" ref="L306">IF(NOT(H306=""),AND(AND(ABS(C306:H306-B306:G306)&gt;0),AND(ABS(C306:H306-B306:G306)&lt;4)),IF(NOT(G306=""),AND(AND(ABS(C306:G306-B306:F306)&gt;0),AND(ABS(C306:G306-B306:F306)&lt;4)),IF(NOT(F306=""),AND(AND(ABS(C306:F306-B306:E306)&gt;0),AND(ABS(C306:F306-B306:E306)&lt;4)),AND(AND(ABS(C306:E306-B306:D306)&gt;0),AND(ABS(C306:E306-B306:D306)&lt;4)))))</f>
        <v>0</v>
      </c>
      <c r="M306" s="1" t="b">
        <f t="shared" si="1"/>
        <v>0</v>
      </c>
    </row>
    <row r="307" ht="15.75" customHeight="1">
      <c r="A307" s="1" t="s">
        <v>316</v>
      </c>
      <c r="B307" s="1">
        <f>IFERROR(__xludf.DUMMYFUNCTION("SPLIT(A307,"" "")"),46.0)</f>
        <v>46</v>
      </c>
      <c r="C307" s="1">
        <f>IFERROR(__xludf.DUMMYFUNCTION("""COMPUTED_VALUE"""),46.0)</f>
        <v>46</v>
      </c>
      <c r="D307" s="1">
        <f>IFERROR(__xludf.DUMMYFUNCTION("""COMPUTED_VALUE"""),47.0)</f>
        <v>47</v>
      </c>
      <c r="E307" s="1">
        <f>IFERROR(__xludf.DUMMYFUNCTION("""COMPUTED_VALUE"""),45.0)</f>
        <v>45</v>
      </c>
      <c r="F307" s="1">
        <f>IFERROR(__xludf.DUMMYFUNCTION("""COMPUTED_VALUE"""),49.0)</f>
        <v>49</v>
      </c>
      <c r="J307" s="1" t="b">
        <f t="array" ref="J307">IF(NOT(H307=""),AND(C307:H307&gt;B307:G307),IF(NOT(G307=""),AND(C307:G307&gt;B307:F307),IF(NOT(F307=""),AND(C307:F307&gt;B307:E307),AND(C307:E307&gt;B307:D307))))</f>
        <v>0</v>
      </c>
      <c r="K307" s="1" t="b">
        <f t="array" ref="K307">IF(NOT(H307=""),AND(C307:H307&lt;B307:G307),IF(NOT(G307=""),AND(C307:G307&lt;B307:F307),IF(NOT(F307=""),AND(C307:F307&lt;B307:E307),AND(C307:E307&lt;B307:D307))))</f>
        <v>0</v>
      </c>
      <c r="L307" s="1" t="b">
        <f t="array" ref="L307">IF(NOT(H307=""),AND(AND(ABS(C307:H307-B307:G307)&gt;0),AND(ABS(C307:H307-B307:G307)&lt;4)),IF(NOT(G307=""),AND(AND(ABS(C307:G307-B307:F307)&gt;0),AND(ABS(C307:G307-B307:F307)&lt;4)),IF(NOT(F307=""),AND(AND(ABS(C307:F307-B307:E307)&gt;0),AND(ABS(C307:F307-B307:E307)&lt;4)),AND(AND(ABS(C307:E307-B307:D307)&gt;0),AND(ABS(C307:E307-B307:D307)&lt;4)))))</f>
        <v>0</v>
      </c>
      <c r="M307" s="1" t="b">
        <f t="shared" si="1"/>
        <v>0</v>
      </c>
    </row>
    <row r="308" ht="15.75" customHeight="1">
      <c r="A308" s="1" t="s">
        <v>317</v>
      </c>
      <c r="B308" s="1">
        <f>IFERROR(__xludf.DUMMYFUNCTION("SPLIT(A308,"" "")"),3.0)</f>
        <v>3</v>
      </c>
      <c r="C308" s="1">
        <f>IFERROR(__xludf.DUMMYFUNCTION("""COMPUTED_VALUE"""),3.0)</f>
        <v>3</v>
      </c>
      <c r="D308" s="1">
        <f>IFERROR(__xludf.DUMMYFUNCTION("""COMPUTED_VALUE"""),5.0)</f>
        <v>5</v>
      </c>
      <c r="E308" s="1">
        <f>IFERROR(__xludf.DUMMYFUNCTION("""COMPUTED_VALUE"""),7.0)</f>
        <v>7</v>
      </c>
      <c r="F308" s="1">
        <f>IFERROR(__xludf.DUMMYFUNCTION("""COMPUTED_VALUE"""),4.0)</f>
        <v>4</v>
      </c>
      <c r="G308" s="1">
        <f>IFERROR(__xludf.DUMMYFUNCTION("""COMPUTED_VALUE"""),7.0)</f>
        <v>7</v>
      </c>
      <c r="H308" s="2">
        <f>IFERROR(__xludf.DUMMYFUNCTION("""COMPUTED_VALUE"""),13.0)</f>
        <v>13</v>
      </c>
      <c r="J308" s="1" t="b">
        <f t="array" ref="J308">IF(NOT(H308=""),AND(C308:H308&gt;B308:G308),IF(NOT(G308=""),AND(C308:G308&gt;B308:F308),IF(NOT(F308=""),AND(C308:F308&gt;B308:E308),AND(C308:E308&gt;B308:D308))))</f>
        <v>0</v>
      </c>
      <c r="K308" s="1" t="b">
        <f t="array" ref="K308">IF(NOT(H308=""),AND(C308:H308&lt;B308:G308),IF(NOT(G308=""),AND(C308:G308&lt;B308:F308),IF(NOT(F308=""),AND(C308:F308&lt;B308:E308),AND(C308:E308&lt;B308:D308))))</f>
        <v>0</v>
      </c>
      <c r="L308" s="1" t="b">
        <f t="array" ref="L308">IF(NOT(H308=""),AND(AND(ABS(C308:H308-B308:G308)&gt;0),AND(ABS(C308:H308-B308:G308)&lt;4)),IF(NOT(G308=""),AND(AND(ABS(C308:G308-B308:F308)&gt;0),AND(ABS(C308:G308-B308:F308)&lt;4)),IF(NOT(F308=""),AND(AND(ABS(C308:F308-B308:E308)&gt;0),AND(ABS(C308:F308-B308:E308)&lt;4)),AND(AND(ABS(C308:E308-B308:D308)&gt;0),AND(ABS(C308:E308-B308:D308)&lt;4)))))</f>
        <v>0</v>
      </c>
      <c r="M308" s="1" t="b">
        <f t="shared" si="1"/>
        <v>0</v>
      </c>
    </row>
    <row r="309" ht="15.75" customHeight="1">
      <c r="A309" s="1" t="s">
        <v>318</v>
      </c>
      <c r="B309" s="1">
        <f>IFERROR(__xludf.DUMMYFUNCTION("SPLIT(A309,"" "")"),49.0)</f>
        <v>49</v>
      </c>
      <c r="C309" s="1">
        <f>IFERROR(__xludf.DUMMYFUNCTION("""COMPUTED_VALUE"""),49.0)</f>
        <v>49</v>
      </c>
      <c r="D309" s="1">
        <f>IFERROR(__xludf.DUMMYFUNCTION("""COMPUTED_VALUE"""),52.0)</f>
        <v>52</v>
      </c>
      <c r="E309" s="1">
        <f>IFERROR(__xludf.DUMMYFUNCTION("""COMPUTED_VALUE"""),53.0)</f>
        <v>53</v>
      </c>
      <c r="F309" s="1">
        <f>IFERROR(__xludf.DUMMYFUNCTION("""COMPUTED_VALUE"""),53.0)</f>
        <v>53</v>
      </c>
      <c r="G309" s="1">
        <f>IFERROR(__xludf.DUMMYFUNCTION("""COMPUTED_VALUE"""),55.0)</f>
        <v>55</v>
      </c>
      <c r="H309" s="1">
        <f>IFERROR(__xludf.DUMMYFUNCTION("""COMPUTED_VALUE"""),58.0)</f>
        <v>58</v>
      </c>
      <c r="I309" s="1">
        <f>IFERROR(__xludf.DUMMYFUNCTION("""COMPUTED_VALUE"""),60.0)</f>
        <v>60</v>
      </c>
      <c r="J309" s="1" t="b">
        <f t="array" ref="J309">IF(NOT(H309=""),AND(C309:H309&gt;B309:G309),IF(NOT(G309=""),AND(C309:G309&gt;B309:F309),IF(NOT(F309=""),AND(C309:F309&gt;B309:E309),AND(C309:E309&gt;B309:D309))))</f>
        <v>0</v>
      </c>
      <c r="K309" s="1" t="b">
        <f t="array" ref="K309">IF(NOT(H309=""),AND(C309:H309&lt;B309:G309),IF(NOT(G309=""),AND(C309:G309&lt;B309:F309),IF(NOT(F309=""),AND(C309:F309&lt;B309:E309),AND(C309:E309&lt;B309:D309))))</f>
        <v>0</v>
      </c>
      <c r="L309" s="1" t="b">
        <f t="array" ref="L309">IF(NOT(H309=""),AND(AND(ABS(C309:H309-B309:G309)&gt;0),AND(ABS(C309:H309-B309:G309)&lt;4)),IF(NOT(G309=""),AND(AND(ABS(C309:G309-B309:F309)&gt;0),AND(ABS(C309:G309-B309:F309)&lt;4)),IF(NOT(F309=""),AND(AND(ABS(C309:F309-B309:E309)&gt;0),AND(ABS(C309:F309-B309:E309)&lt;4)),AND(AND(ABS(C309:E309-B309:D309)&gt;0),AND(ABS(C309:E309-B309:D309)&lt;4)))))</f>
        <v>0</v>
      </c>
      <c r="M309" s="1" t="b">
        <f t="shared" si="1"/>
        <v>0</v>
      </c>
    </row>
    <row r="310" ht="15.75" customHeight="1">
      <c r="A310" s="1" t="s">
        <v>319</v>
      </c>
      <c r="B310" s="1">
        <f>IFERROR(__xludf.DUMMYFUNCTION("SPLIT(A310,"" "")"),88.0)</f>
        <v>88</v>
      </c>
      <c r="C310" s="1">
        <f>IFERROR(__xludf.DUMMYFUNCTION("""COMPUTED_VALUE"""),88.0)</f>
        <v>88</v>
      </c>
      <c r="D310" s="1">
        <f>IFERROR(__xludf.DUMMYFUNCTION("""COMPUTED_VALUE"""),91.0)</f>
        <v>91</v>
      </c>
      <c r="E310" s="1">
        <f>IFERROR(__xludf.DUMMYFUNCTION("""COMPUTED_VALUE"""),94.0)</f>
        <v>94</v>
      </c>
      <c r="F310" s="1">
        <f>IFERROR(__xludf.DUMMYFUNCTION("""COMPUTED_VALUE"""),97.0)</f>
        <v>97</v>
      </c>
      <c r="G310" s="1">
        <f>IFERROR(__xludf.DUMMYFUNCTION("""COMPUTED_VALUE"""),97.0)</f>
        <v>97</v>
      </c>
      <c r="H310" s="2">
        <f>IFERROR(__xludf.DUMMYFUNCTION("""COMPUTED_VALUE"""),95.0)</f>
        <v>95</v>
      </c>
      <c r="J310" s="1" t="b">
        <f t="array" ref="J310">IF(NOT(H310=""),AND(C310:H310&gt;B310:G310),IF(NOT(G310=""),AND(C310:G310&gt;B310:F310),IF(NOT(F310=""),AND(C310:F310&gt;B310:E310),AND(C310:E310&gt;B310:D310))))</f>
        <v>0</v>
      </c>
      <c r="K310" s="1" t="b">
        <f t="array" ref="K310">IF(NOT(H310=""),AND(C310:H310&lt;B310:G310),IF(NOT(G310=""),AND(C310:G310&lt;B310:F310),IF(NOT(F310=""),AND(C310:F310&lt;B310:E310),AND(C310:E310&lt;B310:D310))))</f>
        <v>0</v>
      </c>
      <c r="L310" s="1" t="b">
        <f t="array" ref="L310">IF(NOT(H310=""),AND(AND(ABS(C310:H310-B310:G310)&gt;0),AND(ABS(C310:H310-B310:G310)&lt;4)),IF(NOT(G310=""),AND(AND(ABS(C310:G310-B310:F310)&gt;0),AND(ABS(C310:G310-B310:F310)&lt;4)),IF(NOT(F310=""),AND(AND(ABS(C310:F310-B310:E310)&gt;0),AND(ABS(C310:F310-B310:E310)&lt;4)),AND(AND(ABS(C310:E310-B310:D310)&gt;0),AND(ABS(C310:E310-B310:D310)&lt;4)))))</f>
        <v>0</v>
      </c>
      <c r="M310" s="1" t="b">
        <f t="shared" si="1"/>
        <v>0</v>
      </c>
    </row>
    <row r="311" ht="15.75" customHeight="1">
      <c r="A311" s="1" t="s">
        <v>320</v>
      </c>
      <c r="B311" s="1">
        <f>IFERROR(__xludf.DUMMYFUNCTION("SPLIT(A311,"" "")"),70.0)</f>
        <v>70</v>
      </c>
      <c r="C311" s="1">
        <f>IFERROR(__xludf.DUMMYFUNCTION("""COMPUTED_VALUE"""),70.0)</f>
        <v>70</v>
      </c>
      <c r="D311" s="1">
        <f>IFERROR(__xludf.DUMMYFUNCTION("""COMPUTED_VALUE"""),70.0)</f>
        <v>70</v>
      </c>
      <c r="E311" s="1">
        <f>IFERROR(__xludf.DUMMYFUNCTION("""COMPUTED_VALUE"""),73.0)</f>
        <v>73</v>
      </c>
      <c r="F311" s="1">
        <f>IFERROR(__xludf.DUMMYFUNCTION("""COMPUTED_VALUE"""),76.0)</f>
        <v>76</v>
      </c>
      <c r="G311" s="1">
        <f>IFERROR(__xludf.DUMMYFUNCTION("""COMPUTED_VALUE"""),79.0)</f>
        <v>79</v>
      </c>
      <c r="H311" s="2">
        <f>IFERROR(__xludf.DUMMYFUNCTION("""COMPUTED_VALUE"""),79.0)</f>
        <v>79</v>
      </c>
      <c r="J311" s="1" t="b">
        <f t="array" ref="J311">IF(NOT(H311=""),AND(C311:H311&gt;B311:G311),IF(NOT(G311=""),AND(C311:G311&gt;B311:F311),IF(NOT(F311=""),AND(C311:F311&gt;B311:E311),AND(C311:E311&gt;B311:D311))))</f>
        <v>0</v>
      </c>
      <c r="K311" s="1" t="b">
        <f t="array" ref="K311">IF(NOT(H311=""),AND(C311:H311&lt;B311:G311),IF(NOT(G311=""),AND(C311:G311&lt;B311:F311),IF(NOT(F311=""),AND(C311:F311&lt;B311:E311),AND(C311:E311&lt;B311:D311))))</f>
        <v>0</v>
      </c>
      <c r="L311" s="1" t="b">
        <f t="array" ref="L311">IF(NOT(H311=""),AND(AND(ABS(C311:H311-B311:G311)&gt;0),AND(ABS(C311:H311-B311:G311)&lt;4)),IF(NOT(G311=""),AND(AND(ABS(C311:G311-B311:F311)&gt;0),AND(ABS(C311:G311-B311:F311)&lt;4)),IF(NOT(F311=""),AND(AND(ABS(C311:F311-B311:E311)&gt;0),AND(ABS(C311:F311-B311:E311)&lt;4)),AND(AND(ABS(C311:E311-B311:D311)&gt;0),AND(ABS(C311:E311-B311:D311)&lt;4)))))</f>
        <v>0</v>
      </c>
      <c r="M311" s="1" t="b">
        <f t="shared" si="1"/>
        <v>0</v>
      </c>
    </row>
    <row r="312" ht="15.75" customHeight="1">
      <c r="A312" s="1" t="s">
        <v>321</v>
      </c>
      <c r="B312" s="1">
        <f>IFERROR(__xludf.DUMMYFUNCTION("SPLIT(A312,"" "")"),24.0)</f>
        <v>24</v>
      </c>
      <c r="C312" s="1">
        <f>IFERROR(__xludf.DUMMYFUNCTION("""COMPUTED_VALUE"""),24.0)</f>
        <v>24</v>
      </c>
      <c r="D312" s="1">
        <f>IFERROR(__xludf.DUMMYFUNCTION("""COMPUTED_VALUE"""),26.0)</f>
        <v>26</v>
      </c>
      <c r="E312" s="1">
        <f>IFERROR(__xludf.DUMMYFUNCTION("""COMPUTED_VALUE"""),26.0)</f>
        <v>26</v>
      </c>
      <c r="F312" s="1">
        <f>IFERROR(__xludf.DUMMYFUNCTION("""COMPUTED_VALUE"""),27.0)</f>
        <v>27</v>
      </c>
      <c r="G312" s="2">
        <f>IFERROR(__xludf.DUMMYFUNCTION("""COMPUTED_VALUE"""),31.0)</f>
        <v>31</v>
      </c>
      <c r="J312" s="1" t="b">
        <f t="array" ref="J312">IF(NOT(H312=""),AND(C312:H312&gt;B312:G312),IF(NOT(G312=""),AND(C312:G312&gt;B312:F312),IF(NOT(F312=""),AND(C312:F312&gt;B312:E312),AND(C312:E312&gt;B312:D312))))</f>
        <v>0</v>
      </c>
      <c r="K312" s="1" t="b">
        <f t="array" ref="K312">IF(NOT(H312=""),AND(C312:H312&lt;B312:G312),IF(NOT(G312=""),AND(C312:G312&lt;B312:F312),IF(NOT(F312=""),AND(C312:F312&lt;B312:E312),AND(C312:E312&lt;B312:D312))))</f>
        <v>0</v>
      </c>
      <c r="L312" s="1" t="b">
        <f t="array" ref="L312">IF(NOT(H312=""),AND(AND(ABS(C312:H312-B312:G312)&gt;0),AND(ABS(C312:H312-B312:G312)&lt;4)),IF(NOT(G312=""),AND(AND(ABS(C312:G312-B312:F312)&gt;0),AND(ABS(C312:G312-B312:F312)&lt;4)),IF(NOT(F312=""),AND(AND(ABS(C312:F312-B312:E312)&gt;0),AND(ABS(C312:F312-B312:E312)&lt;4)),AND(AND(ABS(C312:E312-B312:D312)&gt;0),AND(ABS(C312:E312-B312:D312)&lt;4)))))</f>
        <v>0</v>
      </c>
      <c r="M312" s="1" t="b">
        <f t="shared" si="1"/>
        <v>0</v>
      </c>
    </row>
    <row r="313" ht="15.75" customHeight="1">
      <c r="A313" s="1" t="s">
        <v>322</v>
      </c>
      <c r="B313" s="1">
        <f>IFERROR(__xludf.DUMMYFUNCTION("SPLIT(A313,"" "")"),75.0)</f>
        <v>75</v>
      </c>
      <c r="C313" s="1">
        <f>IFERROR(__xludf.DUMMYFUNCTION("""COMPUTED_VALUE"""),75.0)</f>
        <v>75</v>
      </c>
      <c r="D313" s="1">
        <f>IFERROR(__xludf.DUMMYFUNCTION("""COMPUTED_VALUE"""),75.0)</f>
        <v>75</v>
      </c>
      <c r="E313" s="1">
        <f>IFERROR(__xludf.DUMMYFUNCTION("""COMPUTED_VALUE"""),78.0)</f>
        <v>78</v>
      </c>
      <c r="F313" s="1">
        <f>IFERROR(__xludf.DUMMYFUNCTION("""COMPUTED_VALUE"""),83.0)</f>
        <v>83</v>
      </c>
      <c r="J313" s="1" t="b">
        <f t="array" ref="J313">IF(NOT(H313=""),AND(C313:H313&gt;B313:G313),IF(NOT(G313=""),AND(C313:G313&gt;B313:F313),IF(NOT(F313=""),AND(C313:F313&gt;B313:E313),AND(C313:E313&gt;B313:D313))))</f>
        <v>0</v>
      </c>
      <c r="K313" s="1" t="b">
        <f t="array" ref="K313">IF(NOT(H313=""),AND(C313:H313&lt;B313:G313),IF(NOT(G313=""),AND(C313:G313&lt;B313:F313),IF(NOT(F313=""),AND(C313:F313&lt;B313:E313),AND(C313:E313&lt;B313:D313))))</f>
        <v>0</v>
      </c>
      <c r="L313" s="1" t="b">
        <f t="array" ref="L313">IF(NOT(H313=""),AND(AND(ABS(C313:H313-B313:G313)&gt;0),AND(ABS(C313:H313-B313:G313)&lt;4)),IF(NOT(G313=""),AND(AND(ABS(C313:G313-B313:F313)&gt;0),AND(ABS(C313:G313-B313:F313)&lt;4)),IF(NOT(F313=""),AND(AND(ABS(C313:F313-B313:E313)&gt;0),AND(ABS(C313:F313-B313:E313)&lt;4)),AND(AND(ABS(C313:E313-B313:D313)&gt;0),AND(ABS(C313:E313-B313:D313)&lt;4)))))</f>
        <v>0</v>
      </c>
      <c r="M313" s="1" t="b">
        <f t="shared" si="1"/>
        <v>0</v>
      </c>
    </row>
    <row r="314" ht="15.75" customHeight="1">
      <c r="A314" s="1" t="s">
        <v>323</v>
      </c>
      <c r="B314" s="1">
        <f>IFERROR(__xludf.DUMMYFUNCTION("SPLIT(A314,"" "")"),22.0)</f>
        <v>22</v>
      </c>
      <c r="C314" s="1">
        <f>IFERROR(__xludf.DUMMYFUNCTION("""COMPUTED_VALUE"""),22.0)</f>
        <v>22</v>
      </c>
      <c r="D314" s="1">
        <f>IFERROR(__xludf.DUMMYFUNCTION("""COMPUTED_VALUE"""),25.0)</f>
        <v>25</v>
      </c>
      <c r="E314" s="1">
        <f>IFERROR(__xludf.DUMMYFUNCTION("""COMPUTED_VALUE"""),29.0)</f>
        <v>29</v>
      </c>
      <c r="F314" s="1">
        <f>IFERROR(__xludf.DUMMYFUNCTION("""COMPUTED_VALUE"""),30.0)</f>
        <v>30</v>
      </c>
      <c r="G314" s="1">
        <f>IFERROR(__xludf.DUMMYFUNCTION("""COMPUTED_VALUE"""),31.0)</f>
        <v>31</v>
      </c>
      <c r="H314" s="1">
        <f>IFERROR(__xludf.DUMMYFUNCTION("""COMPUTED_VALUE"""),33.0)</f>
        <v>33</v>
      </c>
      <c r="I314" s="1">
        <f>IFERROR(__xludf.DUMMYFUNCTION("""COMPUTED_VALUE"""),35.0)</f>
        <v>35</v>
      </c>
      <c r="J314" s="1" t="b">
        <f t="array" ref="J314">IF(NOT(H314=""),AND(C314:H314&gt;B314:G314),IF(NOT(G314=""),AND(C314:G314&gt;B314:F314),IF(NOT(F314=""),AND(C314:F314&gt;B314:E314),AND(C314:E314&gt;B314:D314))))</f>
        <v>0</v>
      </c>
      <c r="K314" s="1" t="b">
        <f t="array" ref="K314">IF(NOT(H314=""),AND(C314:H314&lt;B314:G314),IF(NOT(G314=""),AND(C314:G314&lt;B314:F314),IF(NOT(F314=""),AND(C314:F314&lt;B314:E314),AND(C314:E314&lt;B314:D314))))</f>
        <v>0</v>
      </c>
      <c r="L314" s="1" t="b">
        <f t="array" ref="L314">IF(NOT(H314=""),AND(AND(ABS(C314:H314-B314:G314)&gt;0),AND(ABS(C314:H314-B314:G314)&lt;4)),IF(NOT(G314=""),AND(AND(ABS(C314:G314-B314:F314)&gt;0),AND(ABS(C314:G314-B314:F314)&lt;4)),IF(NOT(F314=""),AND(AND(ABS(C314:F314-B314:E314)&gt;0),AND(ABS(C314:F314-B314:E314)&lt;4)),AND(AND(ABS(C314:E314-B314:D314)&gt;0),AND(ABS(C314:E314-B314:D314)&lt;4)))))</f>
        <v>0</v>
      </c>
      <c r="M314" s="1" t="b">
        <f t="shared" si="1"/>
        <v>0</v>
      </c>
    </row>
    <row r="315" ht="15.75" customHeight="1">
      <c r="A315" s="1" t="s">
        <v>324</v>
      </c>
      <c r="B315" s="1">
        <f>IFERROR(__xludf.DUMMYFUNCTION("SPLIT(A315,"" "")"),60.0)</f>
        <v>60</v>
      </c>
      <c r="C315" s="1">
        <f>IFERROR(__xludf.DUMMYFUNCTION("""COMPUTED_VALUE"""),60.0)</f>
        <v>60</v>
      </c>
      <c r="D315" s="1">
        <f>IFERROR(__xludf.DUMMYFUNCTION("""COMPUTED_VALUE"""),63.0)</f>
        <v>63</v>
      </c>
      <c r="E315" s="1">
        <f>IFERROR(__xludf.DUMMYFUNCTION("""COMPUTED_VALUE"""),67.0)</f>
        <v>67</v>
      </c>
      <c r="F315" s="1">
        <f>IFERROR(__xludf.DUMMYFUNCTION("""COMPUTED_VALUE"""),65.0)</f>
        <v>65</v>
      </c>
      <c r="J315" s="1" t="b">
        <f t="array" ref="J315">IF(NOT(H315=""),AND(C315:H315&gt;B315:G315),IF(NOT(G315=""),AND(C315:G315&gt;B315:F315),IF(NOT(F315=""),AND(C315:F315&gt;B315:E315),AND(C315:E315&gt;B315:D315))))</f>
        <v>0</v>
      </c>
      <c r="K315" s="1" t="b">
        <f t="array" ref="K315">IF(NOT(H315=""),AND(C315:H315&lt;B315:G315),IF(NOT(G315=""),AND(C315:G315&lt;B315:F315),IF(NOT(F315=""),AND(C315:F315&lt;B315:E315),AND(C315:E315&lt;B315:D315))))</f>
        <v>0</v>
      </c>
      <c r="L315" s="1" t="b">
        <f t="array" ref="L315">IF(NOT(H315=""),AND(AND(ABS(C315:H315-B315:G315)&gt;0),AND(ABS(C315:H315-B315:G315)&lt;4)),IF(NOT(G315=""),AND(AND(ABS(C315:G315-B315:F315)&gt;0),AND(ABS(C315:G315-B315:F315)&lt;4)),IF(NOT(F315=""),AND(AND(ABS(C315:F315-B315:E315)&gt;0),AND(ABS(C315:F315-B315:E315)&lt;4)),AND(AND(ABS(C315:E315-B315:D315)&gt;0),AND(ABS(C315:E315-B315:D315)&lt;4)))))</f>
        <v>0</v>
      </c>
      <c r="M315" s="1" t="b">
        <f t="shared" si="1"/>
        <v>0</v>
      </c>
    </row>
    <row r="316" ht="15.75" customHeight="1">
      <c r="A316" s="1" t="s">
        <v>325</v>
      </c>
      <c r="B316" s="1">
        <f>IFERROR(__xludf.DUMMYFUNCTION("SPLIT(A316,"" "")"),49.0)</f>
        <v>49</v>
      </c>
      <c r="C316" s="1">
        <f>IFERROR(__xludf.DUMMYFUNCTION("""COMPUTED_VALUE"""),49.0)</f>
        <v>49</v>
      </c>
      <c r="D316" s="1">
        <f>IFERROR(__xludf.DUMMYFUNCTION("""COMPUTED_VALUE"""),53.0)</f>
        <v>53</v>
      </c>
      <c r="E316" s="1">
        <f>IFERROR(__xludf.DUMMYFUNCTION("""COMPUTED_VALUE"""),56.0)</f>
        <v>56</v>
      </c>
      <c r="F316" s="1">
        <f>IFERROR(__xludf.DUMMYFUNCTION("""COMPUTED_VALUE"""),57.0)</f>
        <v>57</v>
      </c>
      <c r="G316" s="1">
        <f>IFERROR(__xludf.DUMMYFUNCTION("""COMPUTED_VALUE"""),59.0)</f>
        <v>59</v>
      </c>
      <c r="H316" s="2">
        <f>IFERROR(__xludf.DUMMYFUNCTION("""COMPUTED_VALUE"""),59.0)</f>
        <v>59</v>
      </c>
      <c r="J316" s="1" t="b">
        <f t="array" ref="J316">IF(NOT(H316=""),AND(C316:H316&gt;B316:G316),IF(NOT(G316=""),AND(C316:G316&gt;B316:F316),IF(NOT(F316=""),AND(C316:F316&gt;B316:E316),AND(C316:E316&gt;B316:D316))))</f>
        <v>0</v>
      </c>
      <c r="K316" s="1" t="b">
        <f t="array" ref="K316">IF(NOT(H316=""),AND(C316:H316&lt;B316:G316),IF(NOT(G316=""),AND(C316:G316&lt;B316:F316),IF(NOT(F316=""),AND(C316:F316&lt;B316:E316),AND(C316:E316&lt;B316:D316))))</f>
        <v>0</v>
      </c>
      <c r="L316" s="1" t="b">
        <f t="array" ref="L316">IF(NOT(H316=""),AND(AND(ABS(C316:H316-B316:G316)&gt;0),AND(ABS(C316:H316-B316:G316)&lt;4)),IF(NOT(G316=""),AND(AND(ABS(C316:G316-B316:F316)&gt;0),AND(ABS(C316:G316-B316:F316)&lt;4)),IF(NOT(F316=""),AND(AND(ABS(C316:F316-B316:E316)&gt;0),AND(ABS(C316:F316-B316:E316)&lt;4)),AND(AND(ABS(C316:E316-B316:D316)&gt;0),AND(ABS(C316:E316-B316:D316)&lt;4)))))</f>
        <v>0</v>
      </c>
      <c r="M316" s="1" t="b">
        <f t="shared" si="1"/>
        <v>0</v>
      </c>
    </row>
    <row r="317" ht="15.75" customHeight="1">
      <c r="A317" s="1" t="s">
        <v>326</v>
      </c>
      <c r="B317" s="1">
        <f>IFERROR(__xludf.DUMMYFUNCTION("SPLIT(A317,"" "")"),19.0)</f>
        <v>19</v>
      </c>
      <c r="C317" s="1">
        <f>IFERROR(__xludf.DUMMYFUNCTION("""COMPUTED_VALUE"""),19.0)</f>
        <v>19</v>
      </c>
      <c r="D317" s="1">
        <f>IFERROR(__xludf.DUMMYFUNCTION("""COMPUTED_VALUE"""),20.0)</f>
        <v>20</v>
      </c>
      <c r="E317" s="1">
        <f>IFERROR(__xludf.DUMMYFUNCTION("""COMPUTED_VALUE"""),22.0)</f>
        <v>22</v>
      </c>
      <c r="F317" s="1">
        <f>IFERROR(__xludf.DUMMYFUNCTION("""COMPUTED_VALUE"""),23.0)</f>
        <v>23</v>
      </c>
      <c r="G317" s="1">
        <f>IFERROR(__xludf.DUMMYFUNCTION("""COMPUTED_VALUE"""),27.0)</f>
        <v>27</v>
      </c>
      <c r="H317" s="2">
        <f>IFERROR(__xludf.DUMMYFUNCTION("""COMPUTED_VALUE"""),31.0)</f>
        <v>31</v>
      </c>
      <c r="J317" s="1" t="b">
        <f t="array" ref="J317">IF(NOT(H317=""),AND(C317:H317&gt;B317:G317),IF(NOT(G317=""),AND(C317:G317&gt;B317:F317),IF(NOT(F317=""),AND(C317:F317&gt;B317:E317),AND(C317:E317&gt;B317:D317))))</f>
        <v>0</v>
      </c>
      <c r="K317" s="1" t="b">
        <f t="array" ref="K317">IF(NOT(H317=""),AND(C317:H317&lt;B317:G317),IF(NOT(G317=""),AND(C317:G317&lt;B317:F317),IF(NOT(F317=""),AND(C317:F317&lt;B317:E317),AND(C317:E317&lt;B317:D317))))</f>
        <v>0</v>
      </c>
      <c r="L317" s="1" t="b">
        <f t="array" ref="L317">IF(NOT(H317=""),AND(AND(ABS(C317:H317-B317:G317)&gt;0),AND(ABS(C317:H317-B317:G317)&lt;4)),IF(NOT(G317=""),AND(AND(ABS(C317:G317-B317:F317)&gt;0),AND(ABS(C317:G317-B317:F317)&lt;4)),IF(NOT(F317=""),AND(AND(ABS(C317:F317-B317:E317)&gt;0),AND(ABS(C317:F317-B317:E317)&lt;4)),AND(AND(ABS(C317:E317-B317:D317)&gt;0),AND(ABS(C317:E317-B317:D317)&lt;4)))))</f>
        <v>0</v>
      </c>
      <c r="M317" s="1" t="b">
        <f t="shared" si="1"/>
        <v>0</v>
      </c>
    </row>
    <row r="318" ht="15.75" customHeight="1">
      <c r="A318" s="1" t="s">
        <v>327</v>
      </c>
      <c r="B318" s="1">
        <f>IFERROR(__xludf.DUMMYFUNCTION("SPLIT(A318,"" "")"),73.0)</f>
        <v>73</v>
      </c>
      <c r="C318" s="1">
        <f>IFERROR(__xludf.DUMMYFUNCTION("""COMPUTED_VALUE"""),73.0)</f>
        <v>73</v>
      </c>
      <c r="D318" s="1">
        <f>IFERROR(__xludf.DUMMYFUNCTION("""COMPUTED_VALUE"""),76.0)</f>
        <v>76</v>
      </c>
      <c r="E318" s="1">
        <f>IFERROR(__xludf.DUMMYFUNCTION("""COMPUTED_VALUE"""),80.0)</f>
        <v>80</v>
      </c>
      <c r="F318" s="1">
        <f>IFERROR(__xludf.DUMMYFUNCTION("""COMPUTED_VALUE"""),86.0)</f>
        <v>86</v>
      </c>
      <c r="J318" s="1" t="b">
        <f t="array" ref="J318">IF(NOT(H318=""),AND(C318:H318&gt;B318:G318),IF(NOT(G318=""),AND(C318:G318&gt;B318:F318),IF(NOT(F318=""),AND(C318:F318&gt;B318:E318),AND(C318:E318&gt;B318:D318))))</f>
        <v>0</v>
      </c>
      <c r="K318" s="1" t="b">
        <f t="array" ref="K318">IF(NOT(H318=""),AND(C318:H318&lt;B318:G318),IF(NOT(G318=""),AND(C318:G318&lt;B318:F318),IF(NOT(F318=""),AND(C318:F318&lt;B318:E318),AND(C318:E318&lt;B318:D318))))</f>
        <v>0</v>
      </c>
      <c r="L318" s="1" t="b">
        <f t="array" ref="L318">IF(NOT(H318=""),AND(AND(ABS(C318:H318-B318:G318)&gt;0),AND(ABS(C318:H318-B318:G318)&lt;4)),IF(NOT(G318=""),AND(AND(ABS(C318:G318-B318:F318)&gt;0),AND(ABS(C318:G318-B318:F318)&lt;4)),IF(NOT(F318=""),AND(AND(ABS(C318:F318-B318:E318)&gt;0),AND(ABS(C318:F318-B318:E318)&lt;4)),AND(AND(ABS(C318:E318-B318:D318)&gt;0),AND(ABS(C318:E318-B318:D318)&lt;4)))))</f>
        <v>0</v>
      </c>
      <c r="M318" s="1" t="b">
        <f t="shared" si="1"/>
        <v>0</v>
      </c>
    </row>
    <row r="319" ht="15.75" customHeight="1">
      <c r="A319" s="1" t="s">
        <v>328</v>
      </c>
      <c r="B319" s="1">
        <f>IFERROR(__xludf.DUMMYFUNCTION("SPLIT(A319,"" "")"),80.0)</f>
        <v>80</v>
      </c>
      <c r="C319" s="1">
        <f>IFERROR(__xludf.DUMMYFUNCTION("""COMPUTED_VALUE"""),80.0)</f>
        <v>80</v>
      </c>
      <c r="D319" s="1">
        <f>IFERROR(__xludf.DUMMYFUNCTION("""COMPUTED_VALUE"""),81.0)</f>
        <v>81</v>
      </c>
      <c r="E319" s="1">
        <f>IFERROR(__xludf.DUMMYFUNCTION("""COMPUTED_VALUE"""),84.0)</f>
        <v>84</v>
      </c>
      <c r="F319" s="1">
        <f>IFERROR(__xludf.DUMMYFUNCTION("""COMPUTED_VALUE"""),90.0)</f>
        <v>90</v>
      </c>
      <c r="G319" s="1">
        <f>IFERROR(__xludf.DUMMYFUNCTION("""COMPUTED_VALUE"""),92.0)</f>
        <v>92</v>
      </c>
      <c r="H319" s="1">
        <f>IFERROR(__xludf.DUMMYFUNCTION("""COMPUTED_VALUE"""),95.0)</f>
        <v>95</v>
      </c>
      <c r="I319" s="1">
        <f>IFERROR(__xludf.DUMMYFUNCTION("""COMPUTED_VALUE"""),98.0)</f>
        <v>98</v>
      </c>
      <c r="J319" s="1" t="b">
        <f t="array" ref="J319">IF(NOT(H319=""),AND(C319:H319&gt;B319:G319),IF(NOT(G319=""),AND(C319:G319&gt;B319:F319),IF(NOT(F319=""),AND(C319:F319&gt;B319:E319),AND(C319:E319&gt;B319:D319))))</f>
        <v>0</v>
      </c>
      <c r="K319" s="1" t="b">
        <f t="array" ref="K319">IF(NOT(H319=""),AND(C319:H319&lt;B319:G319),IF(NOT(G319=""),AND(C319:G319&lt;B319:F319),IF(NOT(F319=""),AND(C319:F319&lt;B319:E319),AND(C319:E319&lt;B319:D319))))</f>
        <v>0</v>
      </c>
      <c r="L319" s="1" t="b">
        <f t="array" ref="L319">IF(NOT(H319=""),AND(AND(ABS(C319:H319-B319:G319)&gt;0),AND(ABS(C319:H319-B319:G319)&lt;4)),IF(NOT(G319=""),AND(AND(ABS(C319:G319-B319:F319)&gt;0),AND(ABS(C319:G319-B319:F319)&lt;4)),IF(NOT(F319=""),AND(AND(ABS(C319:F319-B319:E319)&gt;0),AND(ABS(C319:F319-B319:E319)&lt;4)),AND(AND(ABS(C319:E319-B319:D319)&gt;0),AND(ABS(C319:E319-B319:D319)&lt;4)))))</f>
        <v>0</v>
      </c>
      <c r="M319" s="1" t="b">
        <f t="shared" si="1"/>
        <v>0</v>
      </c>
    </row>
    <row r="320" ht="15.75" customHeight="1">
      <c r="A320" s="1" t="s">
        <v>329</v>
      </c>
      <c r="B320" s="1">
        <f>IFERROR(__xludf.DUMMYFUNCTION("SPLIT(A320,"" "")"),42.0)</f>
        <v>42</v>
      </c>
      <c r="C320" s="1">
        <f>IFERROR(__xludf.DUMMYFUNCTION("""COMPUTED_VALUE"""),42.0)</f>
        <v>42</v>
      </c>
      <c r="D320" s="1">
        <f>IFERROR(__xludf.DUMMYFUNCTION("""COMPUTED_VALUE"""),49.0)</f>
        <v>49</v>
      </c>
      <c r="E320" s="1">
        <f>IFERROR(__xludf.DUMMYFUNCTION("""COMPUTED_VALUE"""),51.0)</f>
        <v>51</v>
      </c>
      <c r="F320" s="1">
        <f>IFERROR(__xludf.DUMMYFUNCTION("""COMPUTED_VALUE"""),52.0)</f>
        <v>52</v>
      </c>
      <c r="G320" s="1">
        <f>IFERROR(__xludf.DUMMYFUNCTION("""COMPUTED_VALUE"""),54.0)</f>
        <v>54</v>
      </c>
      <c r="H320" s="2">
        <f>IFERROR(__xludf.DUMMYFUNCTION("""COMPUTED_VALUE"""),53.0)</f>
        <v>53</v>
      </c>
      <c r="J320" s="1" t="b">
        <f t="array" ref="J320">IF(NOT(H320=""),AND(C320:H320&gt;B320:G320),IF(NOT(G320=""),AND(C320:G320&gt;B320:F320),IF(NOT(F320=""),AND(C320:F320&gt;B320:E320),AND(C320:E320&gt;B320:D320))))</f>
        <v>0</v>
      </c>
      <c r="K320" s="1" t="b">
        <f t="array" ref="K320">IF(NOT(H320=""),AND(C320:H320&lt;B320:G320),IF(NOT(G320=""),AND(C320:G320&lt;B320:F320),IF(NOT(F320=""),AND(C320:F320&lt;B320:E320),AND(C320:E320&lt;B320:D320))))</f>
        <v>0</v>
      </c>
      <c r="L320" s="1" t="b">
        <f t="array" ref="L320">IF(NOT(H320=""),AND(AND(ABS(C320:H320-B320:G320)&gt;0),AND(ABS(C320:H320-B320:G320)&lt;4)),IF(NOT(G320=""),AND(AND(ABS(C320:G320-B320:F320)&gt;0),AND(ABS(C320:G320-B320:F320)&lt;4)),IF(NOT(F320=""),AND(AND(ABS(C320:F320-B320:E320)&gt;0),AND(ABS(C320:F320-B320:E320)&lt;4)),AND(AND(ABS(C320:E320-B320:D320)&gt;0),AND(ABS(C320:E320-B320:D320)&lt;4)))))</f>
        <v>0</v>
      </c>
      <c r="M320" s="1" t="b">
        <f t="shared" si="1"/>
        <v>0</v>
      </c>
    </row>
    <row r="321" ht="15.75" customHeight="1">
      <c r="A321" s="1" t="s">
        <v>330</v>
      </c>
      <c r="B321" s="1">
        <f>IFERROR(__xludf.DUMMYFUNCTION("SPLIT(A321,"" "")"),35.0)</f>
        <v>35</v>
      </c>
      <c r="C321" s="1">
        <f>IFERROR(__xludf.DUMMYFUNCTION("""COMPUTED_VALUE"""),35.0)</f>
        <v>35</v>
      </c>
      <c r="D321" s="1">
        <f>IFERROR(__xludf.DUMMYFUNCTION("""COMPUTED_VALUE"""),38.0)</f>
        <v>38</v>
      </c>
      <c r="E321" s="1">
        <f>IFERROR(__xludf.DUMMYFUNCTION("""COMPUTED_VALUE"""),39.0)</f>
        <v>39</v>
      </c>
      <c r="F321" s="1">
        <f>IFERROR(__xludf.DUMMYFUNCTION("""COMPUTED_VALUE"""),40.0)</f>
        <v>40</v>
      </c>
      <c r="G321" s="1">
        <f>IFERROR(__xludf.DUMMYFUNCTION("""COMPUTED_VALUE"""),45.0)</f>
        <v>45</v>
      </c>
      <c r="H321" s="2">
        <f>IFERROR(__xludf.DUMMYFUNCTION("""COMPUTED_VALUE"""),45.0)</f>
        <v>45</v>
      </c>
      <c r="J321" s="1" t="b">
        <f t="array" ref="J321">IF(NOT(H321=""),AND(C321:H321&gt;B321:G321),IF(NOT(G321=""),AND(C321:G321&gt;B321:F321),IF(NOT(F321=""),AND(C321:F321&gt;B321:E321),AND(C321:E321&gt;B321:D321))))</f>
        <v>0</v>
      </c>
      <c r="K321" s="1" t="b">
        <f t="array" ref="K321">IF(NOT(H321=""),AND(C321:H321&lt;B321:G321),IF(NOT(G321=""),AND(C321:G321&lt;B321:F321),IF(NOT(F321=""),AND(C321:F321&lt;B321:E321),AND(C321:E321&lt;B321:D321))))</f>
        <v>0</v>
      </c>
      <c r="L321" s="1" t="b">
        <f t="array" ref="L321">IF(NOT(H321=""),AND(AND(ABS(C321:H321-B321:G321)&gt;0),AND(ABS(C321:H321-B321:G321)&lt;4)),IF(NOT(G321=""),AND(AND(ABS(C321:G321-B321:F321)&gt;0),AND(ABS(C321:G321-B321:F321)&lt;4)),IF(NOT(F321=""),AND(AND(ABS(C321:F321-B321:E321)&gt;0),AND(ABS(C321:F321-B321:E321)&lt;4)),AND(AND(ABS(C321:E321-B321:D321)&gt;0),AND(ABS(C321:E321-B321:D321)&lt;4)))))</f>
        <v>0</v>
      </c>
      <c r="M321" s="1" t="b">
        <f t="shared" si="1"/>
        <v>0</v>
      </c>
    </row>
    <row r="322" ht="15.75" customHeight="1">
      <c r="A322" s="1" t="s">
        <v>331</v>
      </c>
      <c r="B322" s="1">
        <f>IFERROR(__xludf.DUMMYFUNCTION("SPLIT(A322,"" "")"),29.0)</f>
        <v>29</v>
      </c>
      <c r="C322" s="1">
        <f>IFERROR(__xludf.DUMMYFUNCTION("""COMPUTED_VALUE"""),29.0)</f>
        <v>29</v>
      </c>
      <c r="D322" s="1">
        <f>IFERROR(__xludf.DUMMYFUNCTION("""COMPUTED_VALUE"""),30.0)</f>
        <v>30</v>
      </c>
      <c r="E322" s="1">
        <f>IFERROR(__xludf.DUMMYFUNCTION("""COMPUTED_VALUE"""),37.0)</f>
        <v>37</v>
      </c>
      <c r="F322" s="1">
        <f>IFERROR(__xludf.DUMMYFUNCTION("""COMPUTED_VALUE"""),41.0)</f>
        <v>41</v>
      </c>
      <c r="J322" s="1" t="b">
        <f t="array" ref="J322">IF(NOT(H322=""),AND(C322:H322&gt;B322:G322),IF(NOT(G322=""),AND(C322:G322&gt;B322:F322),IF(NOT(F322=""),AND(C322:F322&gt;B322:E322),AND(C322:E322&gt;B322:D322))))</f>
        <v>0</v>
      </c>
      <c r="K322" s="1" t="b">
        <f t="array" ref="K322">IF(NOT(H322=""),AND(C322:H322&lt;B322:G322),IF(NOT(G322=""),AND(C322:G322&lt;B322:F322),IF(NOT(F322=""),AND(C322:F322&lt;B322:E322),AND(C322:E322&lt;B322:D322))))</f>
        <v>0</v>
      </c>
      <c r="L322" s="1" t="b">
        <f t="array" ref="L322">IF(NOT(H322=""),AND(AND(ABS(C322:H322-B322:G322)&gt;0),AND(ABS(C322:H322-B322:G322)&lt;4)),IF(NOT(G322=""),AND(AND(ABS(C322:G322-B322:F322)&gt;0),AND(ABS(C322:G322-B322:F322)&lt;4)),IF(NOT(F322=""),AND(AND(ABS(C322:F322-B322:E322)&gt;0),AND(ABS(C322:F322-B322:E322)&lt;4)),AND(AND(ABS(C322:E322-B322:D322)&gt;0),AND(ABS(C322:E322-B322:D322)&lt;4)))))</f>
        <v>0</v>
      </c>
      <c r="M322" s="1" t="b">
        <f t="shared" si="1"/>
        <v>0</v>
      </c>
    </row>
    <row r="323" ht="15.75" customHeight="1">
      <c r="A323" s="1" t="s">
        <v>332</v>
      </c>
      <c r="B323" s="1">
        <f>IFERROR(__xludf.DUMMYFUNCTION("SPLIT(A323,"" "")"),46.0)</f>
        <v>46</v>
      </c>
      <c r="C323" s="1">
        <f>IFERROR(__xludf.DUMMYFUNCTION("""COMPUTED_VALUE"""),46.0)</f>
        <v>46</v>
      </c>
      <c r="D323" s="1">
        <f>IFERROR(__xludf.DUMMYFUNCTION("""COMPUTED_VALUE"""),49.0)</f>
        <v>49</v>
      </c>
      <c r="E323" s="1">
        <f>IFERROR(__xludf.DUMMYFUNCTION("""COMPUTED_VALUE"""),50.0)</f>
        <v>50</v>
      </c>
      <c r="F323" s="1">
        <f>IFERROR(__xludf.DUMMYFUNCTION("""COMPUTED_VALUE"""),56.0)</f>
        <v>56</v>
      </c>
      <c r="G323" s="2">
        <f>IFERROR(__xludf.DUMMYFUNCTION("""COMPUTED_VALUE"""),63.0)</f>
        <v>63</v>
      </c>
      <c r="J323" s="1" t="b">
        <f t="array" ref="J323">IF(NOT(H323=""),AND(C323:H323&gt;B323:G323),IF(NOT(G323=""),AND(C323:G323&gt;B323:F323),IF(NOT(F323=""),AND(C323:F323&gt;B323:E323),AND(C323:E323&gt;B323:D323))))</f>
        <v>0</v>
      </c>
      <c r="K323" s="1" t="b">
        <f t="array" ref="K323">IF(NOT(H323=""),AND(C323:H323&lt;B323:G323),IF(NOT(G323=""),AND(C323:G323&lt;B323:F323),IF(NOT(F323=""),AND(C323:F323&lt;B323:E323),AND(C323:E323&lt;B323:D323))))</f>
        <v>0</v>
      </c>
      <c r="L323" s="1" t="b">
        <f t="array" ref="L323">IF(NOT(H323=""),AND(AND(ABS(C323:H323-B323:G323)&gt;0),AND(ABS(C323:H323-B323:G323)&lt;4)),IF(NOT(G323=""),AND(AND(ABS(C323:G323-B323:F323)&gt;0),AND(ABS(C323:G323-B323:F323)&lt;4)),IF(NOT(F323=""),AND(AND(ABS(C323:F323-B323:E323)&gt;0),AND(ABS(C323:F323-B323:E323)&lt;4)),AND(AND(ABS(C323:E323-B323:D323)&gt;0),AND(ABS(C323:E323-B323:D323)&lt;4)))))</f>
        <v>0</v>
      </c>
      <c r="M323" s="1" t="b">
        <f t="shared" si="1"/>
        <v>0</v>
      </c>
    </row>
    <row r="324" ht="15.75" customHeight="1">
      <c r="A324" s="1" t="s">
        <v>333</v>
      </c>
      <c r="B324" s="1">
        <f>IFERROR(__xludf.DUMMYFUNCTION("SPLIT(A324,"" "")"),57.0)</f>
        <v>57</v>
      </c>
      <c r="C324" s="1">
        <f>IFERROR(__xludf.DUMMYFUNCTION("""COMPUTED_VALUE"""),61.0)</f>
        <v>61</v>
      </c>
      <c r="D324" s="1">
        <f>IFERROR(__xludf.DUMMYFUNCTION("""COMPUTED_VALUE"""),64.0)</f>
        <v>64</v>
      </c>
      <c r="E324" s="1">
        <f>IFERROR(__xludf.DUMMYFUNCTION("""COMPUTED_VALUE"""),67.0)</f>
        <v>67</v>
      </c>
      <c r="F324" s="1">
        <f>IFERROR(__xludf.DUMMYFUNCTION("""COMPUTED_VALUE"""),68.0)</f>
        <v>68</v>
      </c>
      <c r="G324" s="1">
        <f>IFERROR(__xludf.DUMMYFUNCTION("""COMPUTED_VALUE"""),70.0)</f>
        <v>70</v>
      </c>
      <c r="H324" s="1">
        <f>IFERROR(__xludf.DUMMYFUNCTION("""COMPUTED_VALUE"""),71.0)</f>
        <v>71</v>
      </c>
      <c r="I324" s="1">
        <f>IFERROR(__xludf.DUMMYFUNCTION("""COMPUTED_VALUE"""),72.0)</f>
        <v>72</v>
      </c>
      <c r="J324" s="1" t="b">
        <f t="array" ref="J324">IF(NOT(H324=""),AND(C324:H324&gt;B324:G324),IF(NOT(G324=""),AND(C324:G324&gt;B324:F324),IF(NOT(F324=""),AND(C324:F324&gt;B324:E324),AND(C324:E324&gt;B324:D324))))</f>
        <v>1</v>
      </c>
      <c r="K324" s="1" t="b">
        <f t="array" ref="K324">IF(NOT(H324=""),AND(C324:H324&lt;B324:G324),IF(NOT(G324=""),AND(C324:G324&lt;B324:F324),IF(NOT(F324=""),AND(C324:F324&lt;B324:E324),AND(C324:E324&lt;B324:D324))))</f>
        <v>0</v>
      </c>
      <c r="L324" s="1" t="b">
        <f t="array" ref="L324">IF(NOT(H324=""),AND(AND(ABS(C324:H324-B324:G324)&gt;0),AND(ABS(C324:H324-B324:G324)&lt;4)),IF(NOT(G324=""),AND(AND(ABS(C324:G324-B324:F324)&gt;0),AND(ABS(C324:G324-B324:F324)&lt;4)),IF(NOT(F324=""),AND(AND(ABS(C324:F324-B324:E324)&gt;0),AND(ABS(C324:F324-B324:E324)&lt;4)),AND(AND(ABS(C324:E324-B324:D324)&gt;0),AND(ABS(C324:E324-B324:D324)&lt;4)))))</f>
        <v>0</v>
      </c>
      <c r="M324" s="1" t="b">
        <f t="shared" si="1"/>
        <v>0</v>
      </c>
    </row>
    <row r="325" ht="15.75" customHeight="1">
      <c r="A325" s="1" t="s">
        <v>334</v>
      </c>
      <c r="B325" s="1">
        <f>IFERROR(__xludf.DUMMYFUNCTION("SPLIT(A325,"" "")"),83.0)</f>
        <v>83</v>
      </c>
      <c r="C325" s="1">
        <f>IFERROR(__xludf.DUMMYFUNCTION("""COMPUTED_VALUE"""),87.0)</f>
        <v>87</v>
      </c>
      <c r="D325" s="1">
        <f>IFERROR(__xludf.DUMMYFUNCTION("""COMPUTED_VALUE"""),90.0)</f>
        <v>90</v>
      </c>
      <c r="E325" s="1">
        <f>IFERROR(__xludf.DUMMYFUNCTION("""COMPUTED_VALUE"""),91.0)</f>
        <v>91</v>
      </c>
      <c r="F325" s="1">
        <f>IFERROR(__xludf.DUMMYFUNCTION("""COMPUTED_VALUE"""),92.0)</f>
        <v>92</v>
      </c>
      <c r="G325" s="1">
        <f>IFERROR(__xludf.DUMMYFUNCTION("""COMPUTED_VALUE"""),93.0)</f>
        <v>93</v>
      </c>
      <c r="H325" s="2">
        <f>IFERROR(__xludf.DUMMYFUNCTION("""COMPUTED_VALUE"""),92.0)</f>
        <v>92</v>
      </c>
      <c r="J325" s="1" t="b">
        <f t="array" ref="J325">IF(NOT(H325=""),AND(C325:H325&gt;B325:G325),IF(NOT(G325=""),AND(C325:G325&gt;B325:F325),IF(NOT(F325=""),AND(C325:F325&gt;B325:E325),AND(C325:E325&gt;B325:D325))))</f>
        <v>0</v>
      </c>
      <c r="K325" s="1" t="b">
        <f t="array" ref="K325">IF(NOT(H325=""),AND(C325:H325&lt;B325:G325),IF(NOT(G325=""),AND(C325:G325&lt;B325:F325),IF(NOT(F325=""),AND(C325:F325&lt;B325:E325),AND(C325:E325&lt;B325:D325))))</f>
        <v>0</v>
      </c>
      <c r="L325" s="1" t="b">
        <f t="array" ref="L325">IF(NOT(H325=""),AND(AND(ABS(C325:H325-B325:G325)&gt;0),AND(ABS(C325:H325-B325:G325)&lt;4)),IF(NOT(G325=""),AND(AND(ABS(C325:G325-B325:F325)&gt;0),AND(ABS(C325:G325-B325:F325)&lt;4)),IF(NOT(F325=""),AND(AND(ABS(C325:F325-B325:E325)&gt;0),AND(ABS(C325:F325-B325:E325)&lt;4)),AND(AND(ABS(C325:E325-B325:D325)&gt;0),AND(ABS(C325:E325-B325:D325)&lt;4)))))</f>
        <v>0</v>
      </c>
      <c r="M325" s="1" t="b">
        <f t="shared" si="1"/>
        <v>0</v>
      </c>
    </row>
    <row r="326" ht="15.75" customHeight="1">
      <c r="A326" s="1" t="s">
        <v>335</v>
      </c>
      <c r="B326" s="1">
        <f>IFERROR(__xludf.DUMMYFUNCTION("SPLIT(A326,"" "")"),30.0)</f>
        <v>30</v>
      </c>
      <c r="C326" s="1">
        <f>IFERROR(__xludf.DUMMYFUNCTION("""COMPUTED_VALUE"""),34.0)</f>
        <v>34</v>
      </c>
      <c r="D326" s="1">
        <f>IFERROR(__xludf.DUMMYFUNCTION("""COMPUTED_VALUE"""),35.0)</f>
        <v>35</v>
      </c>
      <c r="E326" s="1">
        <f>IFERROR(__xludf.DUMMYFUNCTION("""COMPUTED_VALUE"""),36.0)</f>
        <v>36</v>
      </c>
      <c r="F326" s="1">
        <f>IFERROR(__xludf.DUMMYFUNCTION("""COMPUTED_VALUE"""),37.0)</f>
        <v>37</v>
      </c>
      <c r="G326" s="1">
        <f>IFERROR(__xludf.DUMMYFUNCTION("""COMPUTED_VALUE"""),39.0)</f>
        <v>39</v>
      </c>
      <c r="H326" s="2">
        <f>IFERROR(__xludf.DUMMYFUNCTION("""COMPUTED_VALUE"""),39.0)</f>
        <v>39</v>
      </c>
      <c r="J326" s="1" t="b">
        <f t="array" ref="J326">IF(NOT(H326=""),AND(C326:H326&gt;B326:G326),IF(NOT(G326=""),AND(C326:G326&gt;B326:F326),IF(NOT(F326=""),AND(C326:F326&gt;B326:E326),AND(C326:E326&gt;B326:D326))))</f>
        <v>0</v>
      </c>
      <c r="K326" s="1" t="b">
        <f t="array" ref="K326">IF(NOT(H326=""),AND(C326:H326&lt;B326:G326),IF(NOT(G326=""),AND(C326:G326&lt;B326:F326),IF(NOT(F326=""),AND(C326:F326&lt;B326:E326),AND(C326:E326&lt;B326:D326))))</f>
        <v>0</v>
      </c>
      <c r="L326" s="1" t="b">
        <f t="array" ref="L326">IF(NOT(H326=""),AND(AND(ABS(C326:H326-B326:G326)&gt;0),AND(ABS(C326:H326-B326:G326)&lt;4)),IF(NOT(G326=""),AND(AND(ABS(C326:G326-B326:F326)&gt;0),AND(ABS(C326:G326-B326:F326)&lt;4)),IF(NOT(F326=""),AND(AND(ABS(C326:F326-B326:E326)&gt;0),AND(ABS(C326:F326-B326:E326)&lt;4)),AND(AND(ABS(C326:E326-B326:D326)&gt;0),AND(ABS(C326:E326-B326:D326)&lt;4)))))</f>
        <v>0</v>
      </c>
      <c r="M326" s="1" t="b">
        <f t="shared" si="1"/>
        <v>0</v>
      </c>
    </row>
    <row r="327" ht="15.75" customHeight="1">
      <c r="A327" s="1" t="s">
        <v>336</v>
      </c>
      <c r="B327" s="1">
        <f>IFERROR(__xludf.DUMMYFUNCTION("SPLIT(A327,"" "")"),66.0)</f>
        <v>66</v>
      </c>
      <c r="C327" s="1">
        <f>IFERROR(__xludf.DUMMYFUNCTION("""COMPUTED_VALUE"""),70.0)</f>
        <v>70</v>
      </c>
      <c r="D327" s="1">
        <f>IFERROR(__xludf.DUMMYFUNCTION("""COMPUTED_VALUE"""),73.0)</f>
        <v>73</v>
      </c>
      <c r="E327" s="1">
        <f>IFERROR(__xludf.DUMMYFUNCTION("""COMPUTED_VALUE"""),76.0)</f>
        <v>76</v>
      </c>
      <c r="F327" s="1">
        <f>IFERROR(__xludf.DUMMYFUNCTION("""COMPUTED_VALUE"""),77.0)</f>
        <v>77</v>
      </c>
      <c r="G327" s="2">
        <f>IFERROR(__xludf.DUMMYFUNCTION("""COMPUTED_VALUE"""),81.0)</f>
        <v>81</v>
      </c>
      <c r="J327" s="1" t="b">
        <f t="array" ref="J327">IF(NOT(H327=""),AND(C327:H327&gt;B327:G327),IF(NOT(G327=""),AND(C327:G327&gt;B327:F327),IF(NOT(F327=""),AND(C327:F327&gt;B327:E327),AND(C327:E327&gt;B327:D327))))</f>
        <v>1</v>
      </c>
      <c r="K327" s="1" t="b">
        <f t="array" ref="K327">IF(NOT(H327=""),AND(C327:H327&lt;B327:G327),IF(NOT(G327=""),AND(C327:G327&lt;B327:F327),IF(NOT(F327=""),AND(C327:F327&lt;B327:E327),AND(C327:E327&lt;B327:D327))))</f>
        <v>0</v>
      </c>
      <c r="L327" s="1" t="b">
        <f t="array" ref="L327">IF(NOT(H327=""),AND(AND(ABS(C327:H327-B327:G327)&gt;0),AND(ABS(C327:H327-B327:G327)&lt;4)),IF(NOT(G327=""),AND(AND(ABS(C327:G327-B327:F327)&gt;0),AND(ABS(C327:G327-B327:F327)&lt;4)),IF(NOT(F327=""),AND(AND(ABS(C327:F327-B327:E327)&gt;0),AND(ABS(C327:F327-B327:E327)&lt;4)),AND(AND(ABS(C327:E327-B327:D327)&gt;0),AND(ABS(C327:E327-B327:D327)&lt;4)))))</f>
        <v>0</v>
      </c>
      <c r="M327" s="1" t="b">
        <f t="shared" si="1"/>
        <v>0</v>
      </c>
    </row>
    <row r="328" ht="15.75" customHeight="1">
      <c r="A328" s="1" t="s">
        <v>337</v>
      </c>
      <c r="B328" s="1">
        <f>IFERROR(__xludf.DUMMYFUNCTION("SPLIT(A328,"" "")"),14.0)</f>
        <v>14</v>
      </c>
      <c r="C328" s="1">
        <f>IFERROR(__xludf.DUMMYFUNCTION("""COMPUTED_VALUE"""),18.0)</f>
        <v>18</v>
      </c>
      <c r="D328" s="1">
        <f>IFERROR(__xludf.DUMMYFUNCTION("""COMPUTED_VALUE"""),20.0)</f>
        <v>20</v>
      </c>
      <c r="E328" s="1">
        <f>IFERROR(__xludf.DUMMYFUNCTION("""COMPUTED_VALUE"""),22.0)</f>
        <v>22</v>
      </c>
      <c r="F328" s="1">
        <f>IFERROR(__xludf.DUMMYFUNCTION("""COMPUTED_VALUE"""),23.0)</f>
        <v>23</v>
      </c>
      <c r="G328" s="1">
        <f>IFERROR(__xludf.DUMMYFUNCTION("""COMPUTED_VALUE"""),26.0)</f>
        <v>26</v>
      </c>
      <c r="H328" s="1">
        <f>IFERROR(__xludf.DUMMYFUNCTION("""COMPUTED_VALUE"""),29.0)</f>
        <v>29</v>
      </c>
      <c r="I328" s="1">
        <f>IFERROR(__xludf.DUMMYFUNCTION("""COMPUTED_VALUE"""),34.0)</f>
        <v>34</v>
      </c>
      <c r="J328" s="1" t="b">
        <f t="array" ref="J328">IF(NOT(H328=""),AND(C328:H328&gt;B328:G328),IF(NOT(G328=""),AND(C328:G328&gt;B328:F328),IF(NOT(F328=""),AND(C328:F328&gt;B328:E328),AND(C328:E328&gt;B328:D328))))</f>
        <v>1</v>
      </c>
      <c r="K328" s="1" t="b">
        <f t="array" ref="K328">IF(NOT(H328=""),AND(C328:H328&lt;B328:G328),IF(NOT(G328=""),AND(C328:G328&lt;B328:F328),IF(NOT(F328=""),AND(C328:F328&lt;B328:E328),AND(C328:E328&lt;B328:D328))))</f>
        <v>0</v>
      </c>
      <c r="L328" s="1" t="b">
        <f t="array" ref="L328">IF(NOT(H328=""),AND(AND(ABS(C328:H328-B328:G328)&gt;0),AND(ABS(C328:H328-B328:G328)&lt;4)),IF(NOT(G328=""),AND(AND(ABS(C328:G328-B328:F328)&gt;0),AND(ABS(C328:G328-B328:F328)&lt;4)),IF(NOT(F328=""),AND(AND(ABS(C328:F328-B328:E328)&gt;0),AND(ABS(C328:F328-B328:E328)&lt;4)),AND(AND(ABS(C328:E328-B328:D328)&gt;0),AND(ABS(C328:E328-B328:D328)&lt;4)))))</f>
        <v>0</v>
      </c>
      <c r="M328" s="1" t="b">
        <f t="shared" si="1"/>
        <v>0</v>
      </c>
    </row>
    <row r="329" ht="15.75" customHeight="1">
      <c r="A329" s="1" t="s">
        <v>338</v>
      </c>
      <c r="B329" s="1">
        <f>IFERROR(__xludf.DUMMYFUNCTION("SPLIT(A329,"" "")"),78.0)</f>
        <v>78</v>
      </c>
      <c r="C329" s="1">
        <f>IFERROR(__xludf.DUMMYFUNCTION("""COMPUTED_VALUE"""),82.0)</f>
        <v>82</v>
      </c>
      <c r="D329" s="1">
        <f>IFERROR(__xludf.DUMMYFUNCTION("""COMPUTED_VALUE"""),83.0)</f>
        <v>83</v>
      </c>
      <c r="E329" s="1">
        <f>IFERROR(__xludf.DUMMYFUNCTION("""COMPUTED_VALUE"""),86.0)</f>
        <v>86</v>
      </c>
      <c r="F329" s="1">
        <f>IFERROR(__xludf.DUMMYFUNCTION("""COMPUTED_VALUE"""),88.0)</f>
        <v>88</v>
      </c>
      <c r="G329" s="1">
        <f>IFERROR(__xludf.DUMMYFUNCTION("""COMPUTED_VALUE"""),89.0)</f>
        <v>89</v>
      </c>
      <c r="H329" s="1">
        <f>IFERROR(__xludf.DUMMYFUNCTION("""COMPUTED_VALUE"""),86.0)</f>
        <v>86</v>
      </c>
      <c r="I329" s="1">
        <f>IFERROR(__xludf.DUMMYFUNCTION("""COMPUTED_VALUE"""),89.0)</f>
        <v>89</v>
      </c>
      <c r="J329" s="1" t="b">
        <f t="array" ref="J329">IF(NOT(H329=""),AND(C329:H329&gt;B329:G329),IF(NOT(G329=""),AND(C329:G329&gt;B329:F329),IF(NOT(F329=""),AND(C329:F329&gt;B329:E329),AND(C329:E329&gt;B329:D329))))</f>
        <v>0</v>
      </c>
      <c r="K329" s="1" t="b">
        <f t="array" ref="K329">IF(NOT(H329=""),AND(C329:H329&lt;B329:G329),IF(NOT(G329=""),AND(C329:G329&lt;B329:F329),IF(NOT(F329=""),AND(C329:F329&lt;B329:E329),AND(C329:E329&lt;B329:D329))))</f>
        <v>0</v>
      </c>
      <c r="L329" s="1" t="b">
        <f t="array" ref="L329">IF(NOT(H329=""),AND(AND(ABS(C329:H329-B329:G329)&gt;0),AND(ABS(C329:H329-B329:G329)&lt;4)),IF(NOT(G329=""),AND(AND(ABS(C329:G329-B329:F329)&gt;0),AND(ABS(C329:G329-B329:F329)&lt;4)),IF(NOT(F329=""),AND(AND(ABS(C329:F329-B329:E329)&gt;0),AND(ABS(C329:F329-B329:E329)&lt;4)),AND(AND(ABS(C329:E329-B329:D329)&gt;0),AND(ABS(C329:E329-B329:D329)&lt;4)))))</f>
        <v>0</v>
      </c>
      <c r="M329" s="1" t="b">
        <f t="shared" si="1"/>
        <v>0</v>
      </c>
    </row>
    <row r="330" ht="15.75" customHeight="1">
      <c r="A330" s="1" t="s">
        <v>339</v>
      </c>
      <c r="B330" s="1">
        <f>IFERROR(__xludf.DUMMYFUNCTION("SPLIT(A330,"" "")"),18.0)</f>
        <v>18</v>
      </c>
      <c r="C330" s="1">
        <f>IFERROR(__xludf.DUMMYFUNCTION("""COMPUTED_VALUE"""),22.0)</f>
        <v>22</v>
      </c>
      <c r="D330" s="1">
        <f>IFERROR(__xludf.DUMMYFUNCTION("""COMPUTED_VALUE"""),21.0)</f>
        <v>21</v>
      </c>
      <c r="E330" s="1">
        <f>IFERROR(__xludf.DUMMYFUNCTION("""COMPUTED_VALUE"""),22.0)</f>
        <v>22</v>
      </c>
      <c r="F330" s="1">
        <f>IFERROR(__xludf.DUMMYFUNCTION("""COMPUTED_VALUE"""),24.0)</f>
        <v>24</v>
      </c>
      <c r="G330" s="2">
        <f>IFERROR(__xludf.DUMMYFUNCTION("""COMPUTED_VALUE"""),23.0)</f>
        <v>23</v>
      </c>
      <c r="J330" s="1" t="b">
        <f t="array" ref="J330">IF(NOT(H330=""),AND(C330:H330&gt;B330:G330),IF(NOT(G330=""),AND(C330:G330&gt;B330:F330),IF(NOT(F330=""),AND(C330:F330&gt;B330:E330),AND(C330:E330&gt;B330:D330))))</f>
        <v>0</v>
      </c>
      <c r="K330" s="1" t="b">
        <f t="array" ref="K330">IF(NOT(H330=""),AND(C330:H330&lt;B330:G330),IF(NOT(G330=""),AND(C330:G330&lt;B330:F330),IF(NOT(F330=""),AND(C330:F330&lt;B330:E330),AND(C330:E330&lt;B330:D330))))</f>
        <v>0</v>
      </c>
      <c r="L330" s="1" t="b">
        <f t="array" ref="L330">IF(NOT(H330=""),AND(AND(ABS(C330:H330-B330:G330)&gt;0),AND(ABS(C330:H330-B330:G330)&lt;4)),IF(NOT(G330=""),AND(AND(ABS(C330:G330-B330:F330)&gt;0),AND(ABS(C330:G330-B330:F330)&lt;4)),IF(NOT(F330=""),AND(AND(ABS(C330:F330-B330:E330)&gt;0),AND(ABS(C330:F330-B330:E330)&lt;4)),AND(AND(ABS(C330:E330-B330:D330)&gt;0),AND(ABS(C330:E330-B330:D330)&lt;4)))))</f>
        <v>0</v>
      </c>
      <c r="M330" s="1" t="b">
        <f t="shared" si="1"/>
        <v>0</v>
      </c>
    </row>
    <row r="331" ht="15.75" customHeight="1">
      <c r="A331" s="1" t="s">
        <v>340</v>
      </c>
      <c r="B331" s="1">
        <f>IFERROR(__xludf.DUMMYFUNCTION("SPLIT(A331,"" "")"),50.0)</f>
        <v>50</v>
      </c>
      <c r="C331" s="1">
        <f>IFERROR(__xludf.DUMMYFUNCTION("""COMPUTED_VALUE"""),54.0)</f>
        <v>54</v>
      </c>
      <c r="D331" s="1">
        <f>IFERROR(__xludf.DUMMYFUNCTION("""COMPUTED_VALUE"""),57.0)</f>
        <v>57</v>
      </c>
      <c r="E331" s="1">
        <f>IFERROR(__xludf.DUMMYFUNCTION("""COMPUTED_VALUE"""),54.0)</f>
        <v>54</v>
      </c>
      <c r="F331" s="1">
        <f>IFERROR(__xludf.DUMMYFUNCTION("""COMPUTED_VALUE"""),56.0)</f>
        <v>56</v>
      </c>
      <c r="G331" s="2">
        <f>IFERROR(__xludf.DUMMYFUNCTION("""COMPUTED_VALUE"""),56.0)</f>
        <v>56</v>
      </c>
      <c r="J331" s="1" t="b">
        <f t="array" ref="J331">IF(NOT(H331=""),AND(C331:H331&gt;B331:G331),IF(NOT(G331=""),AND(C331:G331&gt;B331:F331),IF(NOT(F331=""),AND(C331:F331&gt;B331:E331),AND(C331:E331&gt;B331:D331))))</f>
        <v>0</v>
      </c>
      <c r="K331" s="1" t="b">
        <f t="array" ref="K331">IF(NOT(H331=""),AND(C331:H331&lt;B331:G331),IF(NOT(G331=""),AND(C331:G331&lt;B331:F331),IF(NOT(F331=""),AND(C331:F331&lt;B331:E331),AND(C331:E331&lt;B331:D331))))</f>
        <v>0</v>
      </c>
      <c r="L331" s="1" t="b">
        <f t="array" ref="L331">IF(NOT(H331=""),AND(AND(ABS(C331:H331-B331:G331)&gt;0),AND(ABS(C331:H331-B331:G331)&lt;4)),IF(NOT(G331=""),AND(AND(ABS(C331:G331-B331:F331)&gt;0),AND(ABS(C331:G331-B331:F331)&lt;4)),IF(NOT(F331=""),AND(AND(ABS(C331:F331-B331:E331)&gt;0),AND(ABS(C331:F331-B331:E331)&lt;4)),AND(AND(ABS(C331:E331-B331:D331)&gt;0),AND(ABS(C331:E331-B331:D331)&lt;4)))))</f>
        <v>0</v>
      </c>
      <c r="M331" s="1" t="b">
        <f t="shared" si="1"/>
        <v>0</v>
      </c>
    </row>
    <row r="332" ht="15.75" customHeight="1">
      <c r="A332" s="1" t="s">
        <v>341</v>
      </c>
      <c r="B332" s="1">
        <f>IFERROR(__xludf.DUMMYFUNCTION("SPLIT(A332,"" "")"),38.0)</f>
        <v>38</v>
      </c>
      <c r="C332" s="1">
        <f>IFERROR(__xludf.DUMMYFUNCTION("""COMPUTED_VALUE"""),42.0)</f>
        <v>42</v>
      </c>
      <c r="D332" s="1">
        <f>IFERROR(__xludf.DUMMYFUNCTION("""COMPUTED_VALUE"""),44.0)</f>
        <v>44</v>
      </c>
      <c r="E332" s="1">
        <f>IFERROR(__xludf.DUMMYFUNCTION("""COMPUTED_VALUE"""),46.0)</f>
        <v>46</v>
      </c>
      <c r="F332" s="1">
        <f>IFERROR(__xludf.DUMMYFUNCTION("""COMPUTED_VALUE"""),43.0)</f>
        <v>43</v>
      </c>
      <c r="G332" s="2">
        <f>IFERROR(__xludf.DUMMYFUNCTION("""COMPUTED_VALUE"""),47.0)</f>
        <v>47</v>
      </c>
      <c r="J332" s="1" t="b">
        <f t="array" ref="J332">IF(NOT(H332=""),AND(C332:H332&gt;B332:G332),IF(NOT(G332=""),AND(C332:G332&gt;B332:F332),IF(NOT(F332=""),AND(C332:F332&gt;B332:E332),AND(C332:E332&gt;B332:D332))))</f>
        <v>0</v>
      </c>
      <c r="K332" s="1" t="b">
        <f t="array" ref="K332">IF(NOT(H332=""),AND(C332:H332&lt;B332:G332),IF(NOT(G332=""),AND(C332:G332&lt;B332:F332),IF(NOT(F332=""),AND(C332:F332&lt;B332:E332),AND(C332:E332&lt;B332:D332))))</f>
        <v>0</v>
      </c>
      <c r="L332" s="1" t="b">
        <f t="array" ref="L332">IF(NOT(H332=""),AND(AND(ABS(C332:H332-B332:G332)&gt;0),AND(ABS(C332:H332-B332:G332)&lt;4)),IF(NOT(G332=""),AND(AND(ABS(C332:G332-B332:F332)&gt;0),AND(ABS(C332:G332-B332:F332)&lt;4)),IF(NOT(F332=""),AND(AND(ABS(C332:F332-B332:E332)&gt;0),AND(ABS(C332:F332-B332:E332)&lt;4)),AND(AND(ABS(C332:E332-B332:D332)&gt;0),AND(ABS(C332:E332-B332:D332)&lt;4)))))</f>
        <v>0</v>
      </c>
      <c r="M332" s="1" t="b">
        <f t="shared" si="1"/>
        <v>0</v>
      </c>
    </row>
    <row r="333" ht="15.75" customHeight="1">
      <c r="A333" s="1" t="s">
        <v>342</v>
      </c>
      <c r="B333" s="1">
        <f>IFERROR(__xludf.DUMMYFUNCTION("SPLIT(A333,"" "")"),42.0)</f>
        <v>42</v>
      </c>
      <c r="C333" s="1">
        <f>IFERROR(__xludf.DUMMYFUNCTION("""COMPUTED_VALUE"""),46.0)</f>
        <v>46</v>
      </c>
      <c r="D333" s="1">
        <f>IFERROR(__xludf.DUMMYFUNCTION("""COMPUTED_VALUE"""),49.0)</f>
        <v>49</v>
      </c>
      <c r="E333" s="1">
        <f>IFERROR(__xludf.DUMMYFUNCTION("""COMPUTED_VALUE"""),46.0)</f>
        <v>46</v>
      </c>
      <c r="F333" s="1">
        <f>IFERROR(__xludf.DUMMYFUNCTION("""COMPUTED_VALUE"""),49.0)</f>
        <v>49</v>
      </c>
      <c r="G333" s="2">
        <f>IFERROR(__xludf.DUMMYFUNCTION("""COMPUTED_VALUE"""),55.0)</f>
        <v>55</v>
      </c>
      <c r="J333" s="1" t="b">
        <f t="array" ref="J333">IF(NOT(H333=""),AND(C333:H333&gt;B333:G333),IF(NOT(G333=""),AND(C333:G333&gt;B333:F333),IF(NOT(F333=""),AND(C333:F333&gt;B333:E333),AND(C333:E333&gt;B333:D333))))</f>
        <v>0</v>
      </c>
      <c r="K333" s="1" t="b">
        <f t="array" ref="K333">IF(NOT(H333=""),AND(C333:H333&lt;B333:G333),IF(NOT(G333=""),AND(C333:G333&lt;B333:F333),IF(NOT(F333=""),AND(C333:F333&lt;B333:E333),AND(C333:E333&lt;B333:D333))))</f>
        <v>0</v>
      </c>
      <c r="L333" s="1" t="b">
        <f t="array" ref="L333">IF(NOT(H333=""),AND(AND(ABS(C333:H333-B333:G333)&gt;0),AND(ABS(C333:H333-B333:G333)&lt;4)),IF(NOT(G333=""),AND(AND(ABS(C333:G333-B333:F333)&gt;0),AND(ABS(C333:G333-B333:F333)&lt;4)),IF(NOT(F333=""),AND(AND(ABS(C333:F333-B333:E333)&gt;0),AND(ABS(C333:F333-B333:E333)&lt;4)),AND(AND(ABS(C333:E333-B333:D333)&gt;0),AND(ABS(C333:E333-B333:D333)&lt;4)))))</f>
        <v>0</v>
      </c>
      <c r="M333" s="1" t="b">
        <f t="shared" si="1"/>
        <v>0</v>
      </c>
    </row>
    <row r="334" ht="15.75" customHeight="1">
      <c r="A334" s="1" t="s">
        <v>343</v>
      </c>
      <c r="B334" s="1">
        <f>IFERROR(__xludf.DUMMYFUNCTION("SPLIT(A334,"" "")"),22.0)</f>
        <v>22</v>
      </c>
      <c r="C334" s="1">
        <f>IFERROR(__xludf.DUMMYFUNCTION("""COMPUTED_VALUE"""),26.0)</f>
        <v>26</v>
      </c>
      <c r="D334" s="1">
        <f>IFERROR(__xludf.DUMMYFUNCTION("""COMPUTED_VALUE"""),28.0)</f>
        <v>28</v>
      </c>
      <c r="E334" s="1">
        <f>IFERROR(__xludf.DUMMYFUNCTION("""COMPUTED_VALUE"""),29.0)</f>
        <v>29</v>
      </c>
      <c r="F334" s="1">
        <f>IFERROR(__xludf.DUMMYFUNCTION("""COMPUTED_VALUE"""),29.0)</f>
        <v>29</v>
      </c>
      <c r="G334" s="1">
        <f>IFERROR(__xludf.DUMMYFUNCTION("""COMPUTED_VALUE"""),30.0)</f>
        <v>30</v>
      </c>
      <c r="H334" s="2">
        <f>IFERROR(__xludf.DUMMYFUNCTION("""COMPUTED_VALUE"""),32.0)</f>
        <v>32</v>
      </c>
      <c r="J334" s="1" t="b">
        <f t="array" ref="J334">IF(NOT(H334=""),AND(C334:H334&gt;B334:G334),IF(NOT(G334=""),AND(C334:G334&gt;B334:F334),IF(NOT(F334=""),AND(C334:F334&gt;B334:E334),AND(C334:E334&gt;B334:D334))))</f>
        <v>0</v>
      </c>
      <c r="K334" s="1" t="b">
        <f t="array" ref="K334">IF(NOT(H334=""),AND(C334:H334&lt;B334:G334),IF(NOT(G334=""),AND(C334:G334&lt;B334:F334),IF(NOT(F334=""),AND(C334:F334&lt;B334:E334),AND(C334:E334&lt;B334:D334))))</f>
        <v>0</v>
      </c>
      <c r="L334" s="1" t="b">
        <f t="array" ref="L334">IF(NOT(H334=""),AND(AND(ABS(C334:H334-B334:G334)&gt;0),AND(ABS(C334:H334-B334:G334)&lt;4)),IF(NOT(G334=""),AND(AND(ABS(C334:G334-B334:F334)&gt;0),AND(ABS(C334:G334-B334:F334)&lt;4)),IF(NOT(F334=""),AND(AND(ABS(C334:F334-B334:E334)&gt;0),AND(ABS(C334:F334-B334:E334)&lt;4)),AND(AND(ABS(C334:E334-B334:D334)&gt;0),AND(ABS(C334:E334-B334:D334)&lt;4)))))</f>
        <v>0</v>
      </c>
      <c r="M334" s="1" t="b">
        <f t="shared" si="1"/>
        <v>0</v>
      </c>
    </row>
    <row r="335" ht="15.75" customHeight="1">
      <c r="A335" s="1" t="s">
        <v>344</v>
      </c>
      <c r="B335" s="1">
        <f>IFERROR(__xludf.DUMMYFUNCTION("SPLIT(A335,"" "")"),38.0)</f>
        <v>38</v>
      </c>
      <c r="C335" s="1">
        <f>IFERROR(__xludf.DUMMYFUNCTION("""COMPUTED_VALUE"""),42.0)</f>
        <v>42</v>
      </c>
      <c r="D335" s="1">
        <f>IFERROR(__xludf.DUMMYFUNCTION("""COMPUTED_VALUE"""),45.0)</f>
        <v>45</v>
      </c>
      <c r="E335" s="1">
        <f>IFERROR(__xludf.DUMMYFUNCTION("""COMPUTED_VALUE"""),45.0)</f>
        <v>45</v>
      </c>
      <c r="F335" s="1">
        <f>IFERROR(__xludf.DUMMYFUNCTION("""COMPUTED_VALUE"""),47.0)</f>
        <v>47</v>
      </c>
      <c r="G335" s="1">
        <f>IFERROR(__xludf.DUMMYFUNCTION("""COMPUTED_VALUE"""),48.0)</f>
        <v>48</v>
      </c>
      <c r="H335" s="2">
        <f>IFERROR(__xludf.DUMMYFUNCTION("""COMPUTED_VALUE"""),46.0)</f>
        <v>46</v>
      </c>
      <c r="J335" s="1" t="b">
        <f t="array" ref="J335">IF(NOT(H335=""),AND(C335:H335&gt;B335:G335),IF(NOT(G335=""),AND(C335:G335&gt;B335:F335),IF(NOT(F335=""),AND(C335:F335&gt;B335:E335),AND(C335:E335&gt;B335:D335))))</f>
        <v>0</v>
      </c>
      <c r="K335" s="1" t="b">
        <f t="array" ref="K335">IF(NOT(H335=""),AND(C335:H335&lt;B335:G335),IF(NOT(G335=""),AND(C335:G335&lt;B335:F335),IF(NOT(F335=""),AND(C335:F335&lt;B335:E335),AND(C335:E335&lt;B335:D335))))</f>
        <v>0</v>
      </c>
      <c r="L335" s="1" t="b">
        <f t="array" ref="L335">IF(NOT(H335=""),AND(AND(ABS(C335:H335-B335:G335)&gt;0),AND(ABS(C335:H335-B335:G335)&lt;4)),IF(NOT(G335=""),AND(AND(ABS(C335:G335-B335:F335)&gt;0),AND(ABS(C335:G335-B335:F335)&lt;4)),IF(NOT(F335=""),AND(AND(ABS(C335:F335-B335:E335)&gt;0),AND(ABS(C335:F335-B335:E335)&lt;4)),AND(AND(ABS(C335:E335-B335:D335)&gt;0),AND(ABS(C335:E335-B335:D335)&lt;4)))))</f>
        <v>0</v>
      </c>
      <c r="M335" s="1" t="b">
        <f t="shared" si="1"/>
        <v>0</v>
      </c>
    </row>
    <row r="336" ht="15.75" customHeight="1">
      <c r="A336" s="1" t="s">
        <v>345</v>
      </c>
      <c r="B336" s="1">
        <f>IFERROR(__xludf.DUMMYFUNCTION("SPLIT(A336,"" "")"),71.0)</f>
        <v>71</v>
      </c>
      <c r="C336" s="1">
        <f>IFERROR(__xludf.DUMMYFUNCTION("""COMPUTED_VALUE"""),75.0)</f>
        <v>75</v>
      </c>
      <c r="D336" s="1">
        <f>IFERROR(__xludf.DUMMYFUNCTION("""COMPUTED_VALUE"""),77.0)</f>
        <v>77</v>
      </c>
      <c r="E336" s="1">
        <f>IFERROR(__xludf.DUMMYFUNCTION("""COMPUTED_VALUE"""),79.0)</f>
        <v>79</v>
      </c>
      <c r="F336" s="1">
        <f>IFERROR(__xludf.DUMMYFUNCTION("""COMPUTED_VALUE"""),79.0)</f>
        <v>79</v>
      </c>
      <c r="G336" s="2">
        <f>IFERROR(__xludf.DUMMYFUNCTION("""COMPUTED_VALUE"""),79.0)</f>
        <v>79</v>
      </c>
      <c r="J336" s="1" t="b">
        <f t="array" ref="J336">IF(NOT(H336=""),AND(C336:H336&gt;B336:G336),IF(NOT(G336=""),AND(C336:G336&gt;B336:F336),IF(NOT(F336=""),AND(C336:F336&gt;B336:E336),AND(C336:E336&gt;B336:D336))))</f>
        <v>0</v>
      </c>
      <c r="K336" s="1" t="b">
        <f t="array" ref="K336">IF(NOT(H336=""),AND(C336:H336&lt;B336:G336),IF(NOT(G336=""),AND(C336:G336&lt;B336:F336),IF(NOT(F336=""),AND(C336:F336&lt;B336:E336),AND(C336:E336&lt;B336:D336))))</f>
        <v>0</v>
      </c>
      <c r="L336" s="1" t="b">
        <f t="array" ref="L336">IF(NOT(H336=""),AND(AND(ABS(C336:H336-B336:G336)&gt;0),AND(ABS(C336:H336-B336:G336)&lt;4)),IF(NOT(G336=""),AND(AND(ABS(C336:G336-B336:F336)&gt;0),AND(ABS(C336:G336-B336:F336)&lt;4)),IF(NOT(F336=""),AND(AND(ABS(C336:F336-B336:E336)&gt;0),AND(ABS(C336:F336-B336:E336)&lt;4)),AND(AND(ABS(C336:E336-B336:D336)&gt;0),AND(ABS(C336:E336-B336:D336)&lt;4)))))</f>
        <v>0</v>
      </c>
      <c r="M336" s="1" t="b">
        <f t="shared" si="1"/>
        <v>0</v>
      </c>
    </row>
    <row r="337" ht="15.75" customHeight="1">
      <c r="A337" s="1" t="s">
        <v>346</v>
      </c>
      <c r="B337" s="1">
        <f>IFERROR(__xludf.DUMMYFUNCTION("SPLIT(A337,"" "")"),34.0)</f>
        <v>34</v>
      </c>
      <c r="C337" s="1">
        <f>IFERROR(__xludf.DUMMYFUNCTION("""COMPUTED_VALUE"""),38.0)</f>
        <v>38</v>
      </c>
      <c r="D337" s="1">
        <f>IFERROR(__xludf.DUMMYFUNCTION("""COMPUTED_VALUE"""),39.0)</f>
        <v>39</v>
      </c>
      <c r="E337" s="1">
        <f>IFERROR(__xludf.DUMMYFUNCTION("""COMPUTED_VALUE"""),42.0)</f>
        <v>42</v>
      </c>
      <c r="F337" s="1">
        <f>IFERROR(__xludf.DUMMYFUNCTION("""COMPUTED_VALUE"""),42.0)</f>
        <v>42</v>
      </c>
      <c r="G337" s="2">
        <f>IFERROR(__xludf.DUMMYFUNCTION("""COMPUTED_VALUE"""),46.0)</f>
        <v>46</v>
      </c>
      <c r="J337" s="1" t="b">
        <f t="array" ref="J337">IF(NOT(H337=""),AND(C337:H337&gt;B337:G337),IF(NOT(G337=""),AND(C337:G337&gt;B337:F337),IF(NOT(F337=""),AND(C337:F337&gt;B337:E337),AND(C337:E337&gt;B337:D337))))</f>
        <v>0</v>
      </c>
      <c r="K337" s="1" t="b">
        <f t="array" ref="K337">IF(NOT(H337=""),AND(C337:H337&lt;B337:G337),IF(NOT(G337=""),AND(C337:G337&lt;B337:F337),IF(NOT(F337=""),AND(C337:F337&lt;B337:E337),AND(C337:E337&lt;B337:D337))))</f>
        <v>0</v>
      </c>
      <c r="L337" s="1" t="b">
        <f t="array" ref="L337">IF(NOT(H337=""),AND(AND(ABS(C337:H337-B337:G337)&gt;0),AND(ABS(C337:H337-B337:G337)&lt;4)),IF(NOT(G337=""),AND(AND(ABS(C337:G337-B337:F337)&gt;0),AND(ABS(C337:G337-B337:F337)&lt;4)),IF(NOT(F337=""),AND(AND(ABS(C337:F337-B337:E337)&gt;0),AND(ABS(C337:F337-B337:E337)&lt;4)),AND(AND(ABS(C337:E337-B337:D337)&gt;0),AND(ABS(C337:E337-B337:D337)&lt;4)))))</f>
        <v>0</v>
      </c>
      <c r="M337" s="1" t="b">
        <f t="shared" si="1"/>
        <v>0</v>
      </c>
    </row>
    <row r="338" ht="15.75" customHeight="1">
      <c r="A338" s="1" t="s">
        <v>347</v>
      </c>
      <c r="B338" s="1">
        <f>IFERROR(__xludf.DUMMYFUNCTION("SPLIT(A338,"" "")"),66.0)</f>
        <v>66</v>
      </c>
      <c r="C338" s="1">
        <f>IFERROR(__xludf.DUMMYFUNCTION("""COMPUTED_VALUE"""),70.0)</f>
        <v>70</v>
      </c>
      <c r="D338" s="1">
        <f>IFERROR(__xludf.DUMMYFUNCTION("""COMPUTED_VALUE"""),71.0)</f>
        <v>71</v>
      </c>
      <c r="E338" s="1">
        <f>IFERROR(__xludf.DUMMYFUNCTION("""COMPUTED_VALUE"""),72.0)</f>
        <v>72</v>
      </c>
      <c r="F338" s="1">
        <f>IFERROR(__xludf.DUMMYFUNCTION("""COMPUTED_VALUE"""),72.0)</f>
        <v>72</v>
      </c>
      <c r="G338" s="1">
        <f>IFERROR(__xludf.DUMMYFUNCTION("""COMPUTED_VALUE"""),73.0)</f>
        <v>73</v>
      </c>
      <c r="H338" s="2">
        <f>IFERROR(__xludf.DUMMYFUNCTION("""COMPUTED_VALUE"""),79.0)</f>
        <v>79</v>
      </c>
      <c r="J338" s="1" t="b">
        <f t="array" ref="J338">IF(NOT(H338=""),AND(C338:H338&gt;B338:G338),IF(NOT(G338=""),AND(C338:G338&gt;B338:F338),IF(NOT(F338=""),AND(C338:F338&gt;B338:E338),AND(C338:E338&gt;B338:D338))))</f>
        <v>0</v>
      </c>
      <c r="K338" s="1" t="b">
        <f t="array" ref="K338">IF(NOT(H338=""),AND(C338:H338&lt;B338:G338),IF(NOT(G338=""),AND(C338:G338&lt;B338:F338),IF(NOT(F338=""),AND(C338:F338&lt;B338:E338),AND(C338:E338&lt;B338:D338))))</f>
        <v>0</v>
      </c>
      <c r="L338" s="1" t="b">
        <f t="array" ref="L338">IF(NOT(H338=""),AND(AND(ABS(C338:H338-B338:G338)&gt;0),AND(ABS(C338:H338-B338:G338)&lt;4)),IF(NOT(G338=""),AND(AND(ABS(C338:G338-B338:F338)&gt;0),AND(ABS(C338:G338-B338:F338)&lt;4)),IF(NOT(F338=""),AND(AND(ABS(C338:F338-B338:E338)&gt;0),AND(ABS(C338:F338-B338:E338)&lt;4)),AND(AND(ABS(C338:E338-B338:D338)&gt;0),AND(ABS(C338:E338-B338:D338)&lt;4)))))</f>
        <v>0</v>
      </c>
      <c r="M338" s="1" t="b">
        <f t="shared" si="1"/>
        <v>0</v>
      </c>
    </row>
    <row r="339" ht="15.75" customHeight="1">
      <c r="A339" s="1" t="s">
        <v>348</v>
      </c>
      <c r="B339" s="1">
        <f>IFERROR(__xludf.DUMMYFUNCTION("SPLIT(A339,"" "")"),86.0)</f>
        <v>86</v>
      </c>
      <c r="C339" s="1">
        <f>IFERROR(__xludf.DUMMYFUNCTION("""COMPUTED_VALUE"""),90.0)</f>
        <v>90</v>
      </c>
      <c r="D339" s="1">
        <f>IFERROR(__xludf.DUMMYFUNCTION("""COMPUTED_VALUE"""),94.0)</f>
        <v>94</v>
      </c>
      <c r="E339" s="1">
        <f>IFERROR(__xludf.DUMMYFUNCTION("""COMPUTED_VALUE"""),97.0)</f>
        <v>97</v>
      </c>
      <c r="F339" s="1">
        <f>IFERROR(__xludf.DUMMYFUNCTION("""COMPUTED_VALUE"""),99.0)</f>
        <v>99</v>
      </c>
      <c r="J339" s="1" t="b">
        <f t="array" ref="J339">IF(NOT(H339=""),AND(C339:H339&gt;B339:G339),IF(NOT(G339=""),AND(C339:G339&gt;B339:F339),IF(NOT(F339=""),AND(C339:F339&gt;B339:E339),AND(C339:E339&gt;B339:D339))))</f>
        <v>1</v>
      </c>
      <c r="K339" s="1" t="b">
        <f t="array" ref="K339">IF(NOT(H339=""),AND(C339:H339&lt;B339:G339),IF(NOT(G339=""),AND(C339:G339&lt;B339:F339),IF(NOT(F339=""),AND(C339:F339&lt;B339:E339),AND(C339:E339&lt;B339:D339))))</f>
        <v>0</v>
      </c>
      <c r="L339" s="1" t="b">
        <f t="array" ref="L339">IF(NOT(H339=""),AND(AND(ABS(C339:H339-B339:G339)&gt;0),AND(ABS(C339:H339-B339:G339)&lt;4)),IF(NOT(G339=""),AND(AND(ABS(C339:G339-B339:F339)&gt;0),AND(ABS(C339:G339-B339:F339)&lt;4)),IF(NOT(F339=""),AND(AND(ABS(C339:F339-B339:E339)&gt;0),AND(ABS(C339:F339-B339:E339)&lt;4)),AND(AND(ABS(C339:E339-B339:D339)&gt;0),AND(ABS(C339:E339-B339:D339)&lt;4)))))</f>
        <v>0</v>
      </c>
      <c r="M339" s="1" t="b">
        <f t="shared" si="1"/>
        <v>0</v>
      </c>
    </row>
    <row r="340" ht="15.75" customHeight="1">
      <c r="A340" s="1" t="s">
        <v>349</v>
      </c>
      <c r="B340" s="1">
        <f>IFERROR(__xludf.DUMMYFUNCTION("SPLIT(A340,"" "")"),52.0)</f>
        <v>52</v>
      </c>
      <c r="C340" s="1">
        <f>IFERROR(__xludf.DUMMYFUNCTION("""COMPUTED_VALUE"""),56.0)</f>
        <v>56</v>
      </c>
      <c r="D340" s="1">
        <f>IFERROR(__xludf.DUMMYFUNCTION("""COMPUTED_VALUE"""),59.0)</f>
        <v>59</v>
      </c>
      <c r="E340" s="1">
        <f>IFERROR(__xludf.DUMMYFUNCTION("""COMPUTED_VALUE"""),63.0)</f>
        <v>63</v>
      </c>
      <c r="F340" s="1">
        <f>IFERROR(__xludf.DUMMYFUNCTION("""COMPUTED_VALUE"""),65.0)</f>
        <v>65</v>
      </c>
      <c r="G340" s="1">
        <f>IFERROR(__xludf.DUMMYFUNCTION("""COMPUTED_VALUE"""),67.0)</f>
        <v>67</v>
      </c>
      <c r="H340" s="2">
        <f>IFERROR(__xludf.DUMMYFUNCTION("""COMPUTED_VALUE"""),65.0)</f>
        <v>65</v>
      </c>
      <c r="J340" s="1" t="b">
        <f t="array" ref="J340">IF(NOT(H340=""),AND(C340:H340&gt;B340:G340),IF(NOT(G340=""),AND(C340:G340&gt;B340:F340),IF(NOT(F340=""),AND(C340:F340&gt;B340:E340),AND(C340:E340&gt;B340:D340))))</f>
        <v>0</v>
      </c>
      <c r="K340" s="1" t="b">
        <f t="array" ref="K340">IF(NOT(H340=""),AND(C340:H340&lt;B340:G340),IF(NOT(G340=""),AND(C340:G340&lt;B340:F340),IF(NOT(F340=""),AND(C340:F340&lt;B340:E340),AND(C340:E340&lt;B340:D340))))</f>
        <v>0</v>
      </c>
      <c r="L340" s="1" t="b">
        <f t="array" ref="L340">IF(NOT(H340=""),AND(AND(ABS(C340:H340-B340:G340)&gt;0),AND(ABS(C340:H340-B340:G340)&lt;4)),IF(NOT(G340=""),AND(AND(ABS(C340:G340-B340:F340)&gt;0),AND(ABS(C340:G340-B340:F340)&lt;4)),IF(NOT(F340=""),AND(AND(ABS(C340:F340-B340:E340)&gt;0),AND(ABS(C340:F340-B340:E340)&lt;4)),AND(AND(ABS(C340:E340-B340:D340)&gt;0),AND(ABS(C340:E340-B340:D340)&lt;4)))))</f>
        <v>0</v>
      </c>
      <c r="M340" s="1" t="b">
        <f t="shared" si="1"/>
        <v>0</v>
      </c>
    </row>
    <row r="341" ht="15.75" customHeight="1">
      <c r="A341" s="1" t="s">
        <v>350</v>
      </c>
      <c r="B341" s="1">
        <f>IFERROR(__xludf.DUMMYFUNCTION("SPLIT(A341,"" "")"),8.0)</f>
        <v>8</v>
      </c>
      <c r="C341" s="1">
        <f>IFERROR(__xludf.DUMMYFUNCTION("""COMPUTED_VALUE"""),12.0)</f>
        <v>12</v>
      </c>
      <c r="D341" s="1">
        <f>IFERROR(__xludf.DUMMYFUNCTION("""COMPUTED_VALUE"""),14.0)</f>
        <v>14</v>
      </c>
      <c r="E341" s="1">
        <f>IFERROR(__xludf.DUMMYFUNCTION("""COMPUTED_VALUE"""),16.0)</f>
        <v>16</v>
      </c>
      <c r="F341" s="1">
        <f>IFERROR(__xludf.DUMMYFUNCTION("""COMPUTED_VALUE"""),20.0)</f>
        <v>20</v>
      </c>
      <c r="G341" s="1">
        <f>IFERROR(__xludf.DUMMYFUNCTION("""COMPUTED_VALUE"""),23.0)</f>
        <v>23</v>
      </c>
      <c r="H341" s="2">
        <f>IFERROR(__xludf.DUMMYFUNCTION("""COMPUTED_VALUE"""),23.0)</f>
        <v>23</v>
      </c>
      <c r="J341" s="1" t="b">
        <f t="array" ref="J341">IF(NOT(H341=""),AND(C341:H341&gt;B341:G341),IF(NOT(G341=""),AND(C341:G341&gt;B341:F341),IF(NOT(F341=""),AND(C341:F341&gt;B341:E341),AND(C341:E341&gt;B341:D341))))</f>
        <v>0</v>
      </c>
      <c r="K341" s="1" t="b">
        <f t="array" ref="K341">IF(NOT(H341=""),AND(C341:H341&lt;B341:G341),IF(NOT(G341=""),AND(C341:G341&lt;B341:F341),IF(NOT(F341=""),AND(C341:F341&lt;B341:E341),AND(C341:E341&lt;B341:D341))))</f>
        <v>0</v>
      </c>
      <c r="L341" s="1" t="b">
        <f t="array" ref="L341">IF(NOT(H341=""),AND(AND(ABS(C341:H341-B341:G341)&gt;0),AND(ABS(C341:H341-B341:G341)&lt;4)),IF(NOT(G341=""),AND(AND(ABS(C341:G341-B341:F341)&gt;0),AND(ABS(C341:G341-B341:F341)&lt;4)),IF(NOT(F341=""),AND(AND(ABS(C341:F341-B341:E341)&gt;0),AND(ABS(C341:F341-B341:E341)&lt;4)),AND(AND(ABS(C341:E341-B341:D341)&gt;0),AND(ABS(C341:E341-B341:D341)&lt;4)))))</f>
        <v>0</v>
      </c>
      <c r="M341" s="1" t="b">
        <f t="shared" si="1"/>
        <v>0</v>
      </c>
    </row>
    <row r="342" ht="15.75" customHeight="1">
      <c r="A342" s="1" t="s">
        <v>351</v>
      </c>
      <c r="B342" s="1">
        <f>IFERROR(__xludf.DUMMYFUNCTION("SPLIT(A342,"" "")"),50.0)</f>
        <v>50</v>
      </c>
      <c r="C342" s="1">
        <f>IFERROR(__xludf.DUMMYFUNCTION("""COMPUTED_VALUE"""),54.0)</f>
        <v>54</v>
      </c>
      <c r="D342" s="1">
        <f>IFERROR(__xludf.DUMMYFUNCTION("""COMPUTED_VALUE"""),58.0)</f>
        <v>58</v>
      </c>
      <c r="E342" s="1">
        <f>IFERROR(__xludf.DUMMYFUNCTION("""COMPUTED_VALUE"""),59.0)</f>
        <v>59</v>
      </c>
      <c r="F342" s="1">
        <f>IFERROR(__xludf.DUMMYFUNCTION("""COMPUTED_VALUE"""),60.0)</f>
        <v>60</v>
      </c>
      <c r="G342" s="2">
        <f>IFERROR(__xludf.DUMMYFUNCTION("""COMPUTED_VALUE"""),64.0)</f>
        <v>64</v>
      </c>
      <c r="J342" s="1" t="b">
        <f t="array" ref="J342">IF(NOT(H342=""),AND(C342:H342&gt;B342:G342),IF(NOT(G342=""),AND(C342:G342&gt;B342:F342),IF(NOT(F342=""),AND(C342:F342&gt;B342:E342),AND(C342:E342&gt;B342:D342))))</f>
        <v>1</v>
      </c>
      <c r="K342" s="1" t="b">
        <f t="array" ref="K342">IF(NOT(H342=""),AND(C342:H342&lt;B342:G342),IF(NOT(G342=""),AND(C342:G342&lt;B342:F342),IF(NOT(F342=""),AND(C342:F342&lt;B342:E342),AND(C342:E342&lt;B342:D342))))</f>
        <v>0</v>
      </c>
      <c r="L342" s="1" t="b">
        <f t="array" ref="L342">IF(NOT(H342=""),AND(AND(ABS(C342:H342-B342:G342)&gt;0),AND(ABS(C342:H342-B342:G342)&lt;4)),IF(NOT(G342=""),AND(AND(ABS(C342:G342-B342:F342)&gt;0),AND(ABS(C342:G342-B342:F342)&lt;4)),IF(NOT(F342=""),AND(AND(ABS(C342:F342-B342:E342)&gt;0),AND(ABS(C342:F342-B342:E342)&lt;4)),AND(AND(ABS(C342:E342-B342:D342)&gt;0),AND(ABS(C342:E342-B342:D342)&lt;4)))))</f>
        <v>0</v>
      </c>
      <c r="M342" s="1" t="b">
        <f t="shared" si="1"/>
        <v>0</v>
      </c>
    </row>
    <row r="343" ht="15.75" customHeight="1">
      <c r="A343" s="1" t="s">
        <v>352</v>
      </c>
      <c r="B343" s="1">
        <f>IFERROR(__xludf.DUMMYFUNCTION("SPLIT(A343,"" "")"),32.0)</f>
        <v>32</v>
      </c>
      <c r="C343" s="1">
        <f>IFERROR(__xludf.DUMMYFUNCTION("""COMPUTED_VALUE"""),36.0)</f>
        <v>36</v>
      </c>
      <c r="D343" s="1">
        <f>IFERROR(__xludf.DUMMYFUNCTION("""COMPUTED_VALUE"""),39.0)</f>
        <v>39</v>
      </c>
      <c r="E343" s="1">
        <f>IFERROR(__xludf.DUMMYFUNCTION("""COMPUTED_VALUE"""),41.0)</f>
        <v>41</v>
      </c>
      <c r="F343" s="1">
        <f>IFERROR(__xludf.DUMMYFUNCTION("""COMPUTED_VALUE"""),44.0)</f>
        <v>44</v>
      </c>
      <c r="G343" s="1">
        <f>IFERROR(__xludf.DUMMYFUNCTION("""COMPUTED_VALUE"""),48.0)</f>
        <v>48</v>
      </c>
      <c r="H343" s="1">
        <f>IFERROR(__xludf.DUMMYFUNCTION("""COMPUTED_VALUE"""),51.0)</f>
        <v>51</v>
      </c>
      <c r="I343" s="1">
        <f>IFERROR(__xludf.DUMMYFUNCTION("""COMPUTED_VALUE"""),56.0)</f>
        <v>56</v>
      </c>
      <c r="J343" s="1" t="b">
        <f t="array" ref="J343">IF(NOT(H343=""),AND(C343:H343&gt;B343:G343),IF(NOT(G343=""),AND(C343:G343&gt;B343:F343),IF(NOT(F343=""),AND(C343:F343&gt;B343:E343),AND(C343:E343&gt;B343:D343))))</f>
        <v>1</v>
      </c>
      <c r="K343" s="1" t="b">
        <f t="array" ref="K343">IF(NOT(H343=""),AND(C343:H343&lt;B343:G343),IF(NOT(G343=""),AND(C343:G343&lt;B343:F343),IF(NOT(F343=""),AND(C343:F343&lt;B343:E343),AND(C343:E343&lt;B343:D343))))</f>
        <v>0</v>
      </c>
      <c r="L343" s="1" t="b">
        <f t="array" ref="L343">IF(NOT(H343=""),AND(AND(ABS(C343:H343-B343:G343)&gt;0),AND(ABS(C343:H343-B343:G343)&lt;4)),IF(NOT(G343=""),AND(AND(ABS(C343:G343-B343:F343)&gt;0),AND(ABS(C343:G343-B343:F343)&lt;4)),IF(NOT(F343=""),AND(AND(ABS(C343:F343-B343:E343)&gt;0),AND(ABS(C343:F343-B343:E343)&lt;4)),AND(AND(ABS(C343:E343-B343:D343)&gt;0),AND(ABS(C343:E343-B343:D343)&lt;4)))))</f>
        <v>0</v>
      </c>
      <c r="M343" s="1" t="b">
        <f t="shared" si="1"/>
        <v>0</v>
      </c>
    </row>
    <row r="344" ht="15.75" customHeight="1">
      <c r="A344" s="1" t="s">
        <v>353</v>
      </c>
      <c r="B344" s="1">
        <f>IFERROR(__xludf.DUMMYFUNCTION("SPLIT(A344,"" "")"),73.0)</f>
        <v>73</v>
      </c>
      <c r="C344" s="1">
        <f>IFERROR(__xludf.DUMMYFUNCTION("""COMPUTED_VALUE"""),77.0)</f>
        <v>77</v>
      </c>
      <c r="D344" s="1">
        <f>IFERROR(__xludf.DUMMYFUNCTION("""COMPUTED_VALUE"""),79.0)</f>
        <v>79</v>
      </c>
      <c r="E344" s="1">
        <f>IFERROR(__xludf.DUMMYFUNCTION("""COMPUTED_VALUE"""),86.0)</f>
        <v>86</v>
      </c>
      <c r="F344" s="1">
        <f>IFERROR(__xludf.DUMMYFUNCTION("""COMPUTED_VALUE"""),89.0)</f>
        <v>89</v>
      </c>
      <c r="G344" s="1">
        <f>IFERROR(__xludf.DUMMYFUNCTION("""COMPUTED_VALUE"""),91.0)</f>
        <v>91</v>
      </c>
      <c r="H344" s="2">
        <f>IFERROR(__xludf.DUMMYFUNCTION("""COMPUTED_VALUE"""),93.0)</f>
        <v>93</v>
      </c>
      <c r="J344" s="1" t="b">
        <f t="array" ref="J344">IF(NOT(H344=""),AND(C344:H344&gt;B344:G344),IF(NOT(G344=""),AND(C344:G344&gt;B344:F344),IF(NOT(F344=""),AND(C344:F344&gt;B344:E344),AND(C344:E344&gt;B344:D344))))</f>
        <v>1</v>
      </c>
      <c r="K344" s="1" t="b">
        <f t="array" ref="K344">IF(NOT(H344=""),AND(C344:H344&lt;B344:G344),IF(NOT(G344=""),AND(C344:G344&lt;B344:F344),IF(NOT(F344=""),AND(C344:F344&lt;B344:E344),AND(C344:E344&lt;B344:D344))))</f>
        <v>0</v>
      </c>
      <c r="L344" s="1" t="b">
        <f t="array" ref="L344">IF(NOT(H344=""),AND(AND(ABS(C344:H344-B344:G344)&gt;0),AND(ABS(C344:H344-B344:G344)&lt;4)),IF(NOT(G344=""),AND(AND(ABS(C344:G344-B344:F344)&gt;0),AND(ABS(C344:G344-B344:F344)&lt;4)),IF(NOT(F344=""),AND(AND(ABS(C344:F344-B344:E344)&gt;0),AND(ABS(C344:F344-B344:E344)&lt;4)),AND(AND(ABS(C344:E344-B344:D344)&gt;0),AND(ABS(C344:E344-B344:D344)&lt;4)))))</f>
        <v>0</v>
      </c>
      <c r="M344" s="1" t="b">
        <f t="shared" si="1"/>
        <v>0</v>
      </c>
    </row>
    <row r="345" ht="15.75" customHeight="1">
      <c r="A345" s="1" t="s">
        <v>354</v>
      </c>
      <c r="B345" s="1">
        <f>IFERROR(__xludf.DUMMYFUNCTION("SPLIT(A345,"" "")"),28.0)</f>
        <v>28</v>
      </c>
      <c r="C345" s="1">
        <f>IFERROR(__xludf.DUMMYFUNCTION("""COMPUTED_VALUE"""),32.0)</f>
        <v>32</v>
      </c>
      <c r="D345" s="1">
        <f>IFERROR(__xludf.DUMMYFUNCTION("""COMPUTED_VALUE"""),35.0)</f>
        <v>35</v>
      </c>
      <c r="E345" s="1">
        <f>IFERROR(__xludf.DUMMYFUNCTION("""COMPUTED_VALUE"""),38.0)</f>
        <v>38</v>
      </c>
      <c r="F345" s="1">
        <f>IFERROR(__xludf.DUMMYFUNCTION("""COMPUTED_VALUE"""),43.0)</f>
        <v>43</v>
      </c>
      <c r="G345" s="2">
        <f>IFERROR(__xludf.DUMMYFUNCTION("""COMPUTED_VALUE"""),40.0)</f>
        <v>40</v>
      </c>
      <c r="J345" s="1" t="b">
        <f t="array" ref="J345">IF(NOT(H345=""),AND(C345:H345&gt;B345:G345),IF(NOT(G345=""),AND(C345:G345&gt;B345:F345),IF(NOT(F345=""),AND(C345:F345&gt;B345:E345),AND(C345:E345&gt;B345:D345))))</f>
        <v>0</v>
      </c>
      <c r="K345" s="1" t="b">
        <f t="array" ref="K345">IF(NOT(H345=""),AND(C345:H345&lt;B345:G345),IF(NOT(G345=""),AND(C345:G345&lt;B345:F345),IF(NOT(F345=""),AND(C345:F345&lt;B345:E345),AND(C345:E345&lt;B345:D345))))</f>
        <v>0</v>
      </c>
      <c r="L345" s="1" t="b">
        <f t="array" ref="L345">IF(NOT(H345=""),AND(AND(ABS(C345:H345-B345:G345)&gt;0),AND(ABS(C345:H345-B345:G345)&lt;4)),IF(NOT(G345=""),AND(AND(ABS(C345:G345-B345:F345)&gt;0),AND(ABS(C345:G345-B345:F345)&lt;4)),IF(NOT(F345=""),AND(AND(ABS(C345:F345-B345:E345)&gt;0),AND(ABS(C345:F345-B345:E345)&lt;4)),AND(AND(ABS(C345:E345-B345:D345)&gt;0),AND(ABS(C345:E345-B345:D345)&lt;4)))))</f>
        <v>0</v>
      </c>
      <c r="M345" s="1" t="b">
        <f t="shared" si="1"/>
        <v>0</v>
      </c>
    </row>
    <row r="346" ht="15.75" customHeight="1">
      <c r="A346" s="1" t="s">
        <v>355</v>
      </c>
      <c r="B346" s="1">
        <f>IFERROR(__xludf.DUMMYFUNCTION("SPLIT(A346,"" "")"),40.0)</f>
        <v>40</v>
      </c>
      <c r="C346" s="1">
        <f>IFERROR(__xludf.DUMMYFUNCTION("""COMPUTED_VALUE"""),44.0)</f>
        <v>44</v>
      </c>
      <c r="D346" s="1">
        <f>IFERROR(__xludf.DUMMYFUNCTION("""COMPUTED_VALUE"""),50.0)</f>
        <v>50</v>
      </c>
      <c r="E346" s="1">
        <f>IFERROR(__xludf.DUMMYFUNCTION("""COMPUTED_VALUE"""),53.0)</f>
        <v>53</v>
      </c>
      <c r="F346" s="1">
        <f>IFERROR(__xludf.DUMMYFUNCTION("""COMPUTED_VALUE"""),56.0)</f>
        <v>56</v>
      </c>
      <c r="G346" s="1">
        <f>IFERROR(__xludf.DUMMYFUNCTION("""COMPUTED_VALUE"""),59.0)</f>
        <v>59</v>
      </c>
      <c r="H346" s="2">
        <f>IFERROR(__xludf.DUMMYFUNCTION("""COMPUTED_VALUE"""),59.0)</f>
        <v>59</v>
      </c>
      <c r="J346" s="1" t="b">
        <f t="array" ref="J346">IF(NOT(H346=""),AND(C346:H346&gt;B346:G346),IF(NOT(G346=""),AND(C346:G346&gt;B346:F346),IF(NOT(F346=""),AND(C346:F346&gt;B346:E346),AND(C346:E346&gt;B346:D346))))</f>
        <v>0</v>
      </c>
      <c r="K346" s="1" t="b">
        <f t="array" ref="K346">IF(NOT(H346=""),AND(C346:H346&lt;B346:G346),IF(NOT(G346=""),AND(C346:G346&lt;B346:F346),IF(NOT(F346=""),AND(C346:F346&lt;B346:E346),AND(C346:E346&lt;B346:D346))))</f>
        <v>0</v>
      </c>
      <c r="L346" s="1" t="b">
        <f t="array" ref="L346">IF(NOT(H346=""),AND(AND(ABS(C346:H346-B346:G346)&gt;0),AND(ABS(C346:H346-B346:G346)&lt;4)),IF(NOT(G346=""),AND(AND(ABS(C346:G346-B346:F346)&gt;0),AND(ABS(C346:G346-B346:F346)&lt;4)),IF(NOT(F346=""),AND(AND(ABS(C346:F346-B346:E346)&gt;0),AND(ABS(C346:F346-B346:E346)&lt;4)),AND(AND(ABS(C346:E346-B346:D346)&gt;0),AND(ABS(C346:E346-B346:D346)&lt;4)))))</f>
        <v>0</v>
      </c>
      <c r="M346" s="1" t="b">
        <f t="shared" si="1"/>
        <v>0</v>
      </c>
    </row>
    <row r="347" ht="15.75" customHeight="1">
      <c r="A347" s="1" t="s">
        <v>356</v>
      </c>
      <c r="B347" s="1">
        <f>IFERROR(__xludf.DUMMYFUNCTION("SPLIT(A347,"" "")"),71.0)</f>
        <v>71</v>
      </c>
      <c r="C347" s="1">
        <f>IFERROR(__xludf.DUMMYFUNCTION("""COMPUTED_VALUE"""),75.0)</f>
        <v>75</v>
      </c>
      <c r="D347" s="1">
        <f>IFERROR(__xludf.DUMMYFUNCTION("""COMPUTED_VALUE"""),77.0)</f>
        <v>77</v>
      </c>
      <c r="E347" s="1">
        <f>IFERROR(__xludf.DUMMYFUNCTION("""COMPUTED_VALUE"""),80.0)</f>
        <v>80</v>
      </c>
      <c r="F347" s="1">
        <f>IFERROR(__xludf.DUMMYFUNCTION("""COMPUTED_VALUE"""),81.0)</f>
        <v>81</v>
      </c>
      <c r="G347" s="1">
        <f>IFERROR(__xludf.DUMMYFUNCTION("""COMPUTED_VALUE"""),86.0)</f>
        <v>86</v>
      </c>
      <c r="H347" s="1">
        <f>IFERROR(__xludf.DUMMYFUNCTION("""COMPUTED_VALUE"""),89.0)</f>
        <v>89</v>
      </c>
      <c r="I347" s="1">
        <f>IFERROR(__xludf.DUMMYFUNCTION("""COMPUTED_VALUE"""),93.0)</f>
        <v>93</v>
      </c>
      <c r="J347" s="1" t="b">
        <f t="array" ref="J347">IF(NOT(H347=""),AND(C347:H347&gt;B347:G347),IF(NOT(G347=""),AND(C347:G347&gt;B347:F347),IF(NOT(F347=""),AND(C347:F347&gt;B347:E347),AND(C347:E347&gt;B347:D347))))</f>
        <v>1</v>
      </c>
      <c r="K347" s="1" t="b">
        <f t="array" ref="K347">IF(NOT(H347=""),AND(C347:H347&lt;B347:G347),IF(NOT(G347=""),AND(C347:G347&lt;B347:F347),IF(NOT(F347=""),AND(C347:F347&lt;B347:E347),AND(C347:E347&lt;B347:D347))))</f>
        <v>0</v>
      </c>
      <c r="L347" s="1" t="b">
        <f t="array" ref="L347">IF(NOT(H347=""),AND(AND(ABS(C347:H347-B347:G347)&gt;0),AND(ABS(C347:H347-B347:G347)&lt;4)),IF(NOT(G347=""),AND(AND(ABS(C347:G347-B347:F347)&gt;0),AND(ABS(C347:G347-B347:F347)&lt;4)),IF(NOT(F347=""),AND(AND(ABS(C347:F347-B347:E347)&gt;0),AND(ABS(C347:F347-B347:E347)&lt;4)),AND(AND(ABS(C347:E347-B347:D347)&gt;0),AND(ABS(C347:E347-B347:D347)&lt;4)))))</f>
        <v>0</v>
      </c>
      <c r="M347" s="1" t="b">
        <f t="shared" si="1"/>
        <v>0</v>
      </c>
    </row>
    <row r="348" ht="15.75" customHeight="1">
      <c r="A348" s="1" t="s">
        <v>357</v>
      </c>
      <c r="B348" s="1">
        <f>IFERROR(__xludf.DUMMYFUNCTION("SPLIT(A348,"" "")"),13.0)</f>
        <v>13</v>
      </c>
      <c r="C348" s="1">
        <f>IFERROR(__xludf.DUMMYFUNCTION("""COMPUTED_VALUE"""),17.0)</f>
        <v>17</v>
      </c>
      <c r="D348" s="1">
        <f>IFERROR(__xludf.DUMMYFUNCTION("""COMPUTED_VALUE"""),19.0)</f>
        <v>19</v>
      </c>
      <c r="E348" s="1">
        <f>IFERROR(__xludf.DUMMYFUNCTION("""COMPUTED_VALUE"""),22.0)</f>
        <v>22</v>
      </c>
      <c r="F348" s="1">
        <f>IFERROR(__xludf.DUMMYFUNCTION("""COMPUTED_VALUE"""),28.0)</f>
        <v>28</v>
      </c>
      <c r="G348" s="2">
        <f>IFERROR(__xludf.DUMMYFUNCTION("""COMPUTED_VALUE"""),35.0)</f>
        <v>35</v>
      </c>
      <c r="J348" s="1" t="b">
        <f t="array" ref="J348">IF(NOT(H348=""),AND(C348:H348&gt;B348:G348),IF(NOT(G348=""),AND(C348:G348&gt;B348:F348),IF(NOT(F348=""),AND(C348:F348&gt;B348:E348),AND(C348:E348&gt;B348:D348))))</f>
        <v>1</v>
      </c>
      <c r="K348" s="1" t="b">
        <f t="array" ref="K348">IF(NOT(H348=""),AND(C348:H348&lt;B348:G348),IF(NOT(G348=""),AND(C348:G348&lt;B348:F348),IF(NOT(F348=""),AND(C348:F348&lt;B348:E348),AND(C348:E348&lt;B348:D348))))</f>
        <v>0</v>
      </c>
      <c r="L348" s="1" t="b">
        <f t="array" ref="L348">IF(NOT(H348=""),AND(AND(ABS(C348:H348-B348:G348)&gt;0),AND(ABS(C348:H348-B348:G348)&lt;4)),IF(NOT(G348=""),AND(AND(ABS(C348:G348-B348:F348)&gt;0),AND(ABS(C348:G348-B348:F348)&lt;4)),IF(NOT(F348=""),AND(AND(ABS(C348:F348-B348:E348)&gt;0),AND(ABS(C348:F348-B348:E348)&lt;4)),AND(AND(ABS(C348:E348-B348:D348)&gt;0),AND(ABS(C348:E348-B348:D348)&lt;4)))))</f>
        <v>0</v>
      </c>
      <c r="M348" s="1" t="b">
        <f t="shared" si="1"/>
        <v>0</v>
      </c>
    </row>
    <row r="349" ht="15.75" customHeight="1">
      <c r="A349" s="1" t="s">
        <v>358</v>
      </c>
      <c r="B349" s="1">
        <f>IFERROR(__xludf.DUMMYFUNCTION("SPLIT(A349,"" "")"),58.0)</f>
        <v>58</v>
      </c>
      <c r="C349" s="1">
        <f>IFERROR(__xludf.DUMMYFUNCTION("""COMPUTED_VALUE"""),64.0)</f>
        <v>64</v>
      </c>
      <c r="D349" s="1">
        <f>IFERROR(__xludf.DUMMYFUNCTION("""COMPUTED_VALUE"""),67.0)</f>
        <v>67</v>
      </c>
      <c r="E349" s="1">
        <f>IFERROR(__xludf.DUMMYFUNCTION("""COMPUTED_VALUE"""),69.0)</f>
        <v>69</v>
      </c>
      <c r="F349" s="1">
        <f>IFERROR(__xludf.DUMMYFUNCTION("""COMPUTED_VALUE"""),70.0)</f>
        <v>70</v>
      </c>
      <c r="G349" s="1">
        <f>IFERROR(__xludf.DUMMYFUNCTION("""COMPUTED_VALUE"""),73.0)</f>
        <v>73</v>
      </c>
      <c r="H349" s="2">
        <f>IFERROR(__xludf.DUMMYFUNCTION("""COMPUTED_VALUE"""),74.0)</f>
        <v>74</v>
      </c>
      <c r="J349" s="1" t="b">
        <f t="array" ref="J349">IF(NOT(H349=""),AND(C349:H349&gt;B349:G349),IF(NOT(G349=""),AND(C349:G349&gt;B349:F349),IF(NOT(F349=""),AND(C349:F349&gt;B349:E349),AND(C349:E349&gt;B349:D349))))</f>
        <v>1</v>
      </c>
      <c r="K349" s="1" t="b">
        <f t="array" ref="K349">IF(NOT(H349=""),AND(C349:H349&lt;B349:G349),IF(NOT(G349=""),AND(C349:G349&lt;B349:F349),IF(NOT(F349=""),AND(C349:F349&lt;B349:E349),AND(C349:E349&lt;B349:D349))))</f>
        <v>0</v>
      </c>
      <c r="L349" s="1" t="b">
        <f t="array" ref="L349">IF(NOT(H349=""),AND(AND(ABS(C349:H349-B349:G349)&gt;0),AND(ABS(C349:H349-B349:G349)&lt;4)),IF(NOT(G349=""),AND(AND(ABS(C349:G349-B349:F349)&gt;0),AND(ABS(C349:G349-B349:F349)&lt;4)),IF(NOT(F349=""),AND(AND(ABS(C349:F349-B349:E349)&gt;0),AND(ABS(C349:F349-B349:E349)&lt;4)),AND(AND(ABS(C349:E349-B349:D349)&gt;0),AND(ABS(C349:E349-B349:D349)&lt;4)))))</f>
        <v>0</v>
      </c>
      <c r="M349" s="1" t="b">
        <f t="shared" si="1"/>
        <v>0</v>
      </c>
    </row>
    <row r="350" ht="15.75" customHeight="1">
      <c r="A350" s="1" t="s">
        <v>359</v>
      </c>
      <c r="B350" s="1">
        <f>IFERROR(__xludf.DUMMYFUNCTION("SPLIT(A350,"" "")"),54.0)</f>
        <v>54</v>
      </c>
      <c r="C350" s="1">
        <f>IFERROR(__xludf.DUMMYFUNCTION("""COMPUTED_VALUE"""),60.0)</f>
        <v>60</v>
      </c>
      <c r="D350" s="1">
        <f>IFERROR(__xludf.DUMMYFUNCTION("""COMPUTED_VALUE"""),63.0)</f>
        <v>63</v>
      </c>
      <c r="E350" s="1">
        <f>IFERROR(__xludf.DUMMYFUNCTION("""COMPUTED_VALUE"""),64.0)</f>
        <v>64</v>
      </c>
      <c r="F350" s="1">
        <f>IFERROR(__xludf.DUMMYFUNCTION("""COMPUTED_VALUE"""),66.0)</f>
        <v>66</v>
      </c>
      <c r="G350" s="1">
        <f>IFERROR(__xludf.DUMMYFUNCTION("""COMPUTED_VALUE"""),68.0)</f>
        <v>68</v>
      </c>
      <c r="H350" s="1">
        <f>IFERROR(__xludf.DUMMYFUNCTION("""COMPUTED_VALUE"""),70.0)</f>
        <v>70</v>
      </c>
      <c r="I350" s="1">
        <f>IFERROR(__xludf.DUMMYFUNCTION("""COMPUTED_VALUE"""),68.0)</f>
        <v>68</v>
      </c>
      <c r="J350" s="1" t="b">
        <f t="array" ref="J350">IF(NOT(H350=""),AND(C350:H350&gt;B350:G350),IF(NOT(G350=""),AND(C350:G350&gt;B350:F350),IF(NOT(F350=""),AND(C350:F350&gt;B350:E350),AND(C350:E350&gt;B350:D350))))</f>
        <v>1</v>
      </c>
      <c r="K350" s="1" t="b">
        <f t="array" ref="K350">IF(NOT(H350=""),AND(C350:H350&lt;B350:G350),IF(NOT(G350=""),AND(C350:G350&lt;B350:F350),IF(NOT(F350=""),AND(C350:F350&lt;B350:E350),AND(C350:E350&lt;B350:D350))))</f>
        <v>0</v>
      </c>
      <c r="L350" s="1" t="b">
        <f t="array" ref="L350">IF(NOT(H350=""),AND(AND(ABS(C350:H350-B350:G350)&gt;0),AND(ABS(C350:H350-B350:G350)&lt;4)),IF(NOT(G350=""),AND(AND(ABS(C350:G350-B350:F350)&gt;0),AND(ABS(C350:G350-B350:F350)&lt;4)),IF(NOT(F350=""),AND(AND(ABS(C350:F350-B350:E350)&gt;0),AND(ABS(C350:F350-B350:E350)&lt;4)),AND(AND(ABS(C350:E350-B350:D350)&gt;0),AND(ABS(C350:E350-B350:D350)&lt;4)))))</f>
        <v>0</v>
      </c>
      <c r="M350" s="1" t="b">
        <f t="shared" si="1"/>
        <v>0</v>
      </c>
    </row>
    <row r="351" ht="15.75" customHeight="1">
      <c r="A351" s="1" t="s">
        <v>360</v>
      </c>
      <c r="B351" s="1">
        <f>IFERROR(__xludf.DUMMYFUNCTION("SPLIT(A351,"" "")"),36.0)</f>
        <v>36</v>
      </c>
      <c r="C351" s="1">
        <f>IFERROR(__xludf.DUMMYFUNCTION("""COMPUTED_VALUE"""),43.0)</f>
        <v>43</v>
      </c>
      <c r="D351" s="1">
        <f>IFERROR(__xludf.DUMMYFUNCTION("""COMPUTED_VALUE"""),46.0)</f>
        <v>46</v>
      </c>
      <c r="E351" s="1">
        <f>IFERROR(__xludf.DUMMYFUNCTION("""COMPUTED_VALUE"""),48.0)</f>
        <v>48</v>
      </c>
      <c r="F351" s="1">
        <f>IFERROR(__xludf.DUMMYFUNCTION("""COMPUTED_VALUE"""),48.0)</f>
        <v>48</v>
      </c>
      <c r="J351" s="1" t="b">
        <f t="array" ref="J351">IF(NOT(H351=""),AND(C351:H351&gt;B351:G351),IF(NOT(G351=""),AND(C351:G351&gt;B351:F351),IF(NOT(F351=""),AND(C351:F351&gt;B351:E351),AND(C351:E351&gt;B351:D351))))</f>
        <v>0</v>
      </c>
      <c r="K351" s="1" t="b">
        <f t="array" ref="K351">IF(NOT(H351=""),AND(C351:H351&lt;B351:G351),IF(NOT(G351=""),AND(C351:G351&lt;B351:F351),IF(NOT(F351=""),AND(C351:F351&lt;B351:E351),AND(C351:E351&lt;B351:D351))))</f>
        <v>0</v>
      </c>
      <c r="L351" s="1" t="b">
        <f t="array" ref="L351">IF(NOT(H351=""),AND(AND(ABS(C351:H351-B351:G351)&gt;0),AND(ABS(C351:H351-B351:G351)&lt;4)),IF(NOT(G351=""),AND(AND(ABS(C351:G351-B351:F351)&gt;0),AND(ABS(C351:G351-B351:F351)&lt;4)),IF(NOT(F351=""),AND(AND(ABS(C351:F351-B351:E351)&gt;0),AND(ABS(C351:F351-B351:E351)&lt;4)),AND(AND(ABS(C351:E351-B351:D351)&gt;0),AND(ABS(C351:E351-B351:D351)&lt;4)))))</f>
        <v>0</v>
      </c>
      <c r="M351" s="1" t="b">
        <f t="shared" si="1"/>
        <v>0</v>
      </c>
    </row>
    <row r="352" ht="15.75" customHeight="1">
      <c r="A352" s="1" t="s">
        <v>361</v>
      </c>
      <c r="B352" s="1">
        <f>IFERROR(__xludf.DUMMYFUNCTION("SPLIT(A352,"" "")"),31.0)</f>
        <v>31</v>
      </c>
      <c r="C352" s="1">
        <f>IFERROR(__xludf.DUMMYFUNCTION("""COMPUTED_VALUE"""),37.0)</f>
        <v>37</v>
      </c>
      <c r="D352" s="1">
        <f>IFERROR(__xludf.DUMMYFUNCTION("""COMPUTED_VALUE"""),40.0)</f>
        <v>40</v>
      </c>
      <c r="E352" s="1">
        <f>IFERROR(__xludf.DUMMYFUNCTION("""COMPUTED_VALUE"""),42.0)</f>
        <v>42</v>
      </c>
      <c r="F352" s="1">
        <f>IFERROR(__xludf.DUMMYFUNCTION("""COMPUTED_VALUE"""),45.0)</f>
        <v>45</v>
      </c>
      <c r="G352" s="2">
        <f>IFERROR(__xludf.DUMMYFUNCTION("""COMPUTED_VALUE"""),49.0)</f>
        <v>49</v>
      </c>
      <c r="J352" s="1" t="b">
        <f t="array" ref="J352">IF(NOT(H352=""),AND(C352:H352&gt;B352:G352),IF(NOT(G352=""),AND(C352:G352&gt;B352:F352),IF(NOT(F352=""),AND(C352:F352&gt;B352:E352),AND(C352:E352&gt;B352:D352))))</f>
        <v>1</v>
      </c>
      <c r="K352" s="1" t="b">
        <f t="array" ref="K352">IF(NOT(H352=""),AND(C352:H352&lt;B352:G352),IF(NOT(G352=""),AND(C352:G352&lt;B352:F352),IF(NOT(F352=""),AND(C352:F352&lt;B352:E352),AND(C352:E352&lt;B352:D352))))</f>
        <v>0</v>
      </c>
      <c r="L352" s="1" t="b">
        <f t="array" ref="L352">IF(NOT(H352=""),AND(AND(ABS(C352:H352-B352:G352)&gt;0),AND(ABS(C352:H352-B352:G352)&lt;4)),IF(NOT(G352=""),AND(AND(ABS(C352:G352-B352:F352)&gt;0),AND(ABS(C352:G352-B352:F352)&lt;4)),IF(NOT(F352=""),AND(AND(ABS(C352:F352-B352:E352)&gt;0),AND(ABS(C352:F352-B352:E352)&lt;4)),AND(AND(ABS(C352:E352-B352:D352)&gt;0),AND(ABS(C352:E352-B352:D352)&lt;4)))))</f>
        <v>0</v>
      </c>
      <c r="M352" s="1" t="b">
        <f t="shared" si="1"/>
        <v>0</v>
      </c>
    </row>
    <row r="353" ht="15.75" customHeight="1">
      <c r="A353" s="1" t="s">
        <v>362</v>
      </c>
      <c r="B353" s="1">
        <f>IFERROR(__xludf.DUMMYFUNCTION("SPLIT(A353,"" "")"),83.0)</f>
        <v>83</v>
      </c>
      <c r="C353" s="1">
        <f>IFERROR(__xludf.DUMMYFUNCTION("""COMPUTED_VALUE"""),88.0)</f>
        <v>88</v>
      </c>
      <c r="D353" s="1">
        <f>IFERROR(__xludf.DUMMYFUNCTION("""COMPUTED_VALUE"""),89.0)</f>
        <v>89</v>
      </c>
      <c r="E353" s="1">
        <f>IFERROR(__xludf.DUMMYFUNCTION("""COMPUTED_VALUE"""),90.0)</f>
        <v>90</v>
      </c>
      <c r="F353" s="1">
        <f>IFERROR(__xludf.DUMMYFUNCTION("""COMPUTED_VALUE"""),97.0)</f>
        <v>97</v>
      </c>
      <c r="J353" s="1" t="b">
        <f t="array" ref="J353">IF(NOT(H353=""),AND(C353:H353&gt;B353:G353),IF(NOT(G353=""),AND(C353:G353&gt;B353:F353),IF(NOT(F353=""),AND(C353:F353&gt;B353:E353),AND(C353:E353&gt;B353:D353))))</f>
        <v>1</v>
      </c>
      <c r="K353" s="1" t="b">
        <f t="array" ref="K353">IF(NOT(H353=""),AND(C353:H353&lt;B353:G353),IF(NOT(G353=""),AND(C353:G353&lt;B353:F353),IF(NOT(F353=""),AND(C353:F353&lt;B353:E353),AND(C353:E353&lt;B353:D353))))</f>
        <v>0</v>
      </c>
      <c r="L353" s="1" t="b">
        <f t="array" ref="L353">IF(NOT(H353=""),AND(AND(ABS(C353:H353-B353:G353)&gt;0),AND(ABS(C353:H353-B353:G353)&lt;4)),IF(NOT(G353=""),AND(AND(ABS(C353:G353-B353:F353)&gt;0),AND(ABS(C353:G353-B353:F353)&lt;4)),IF(NOT(F353=""),AND(AND(ABS(C353:F353-B353:E353)&gt;0),AND(ABS(C353:F353-B353:E353)&lt;4)),AND(AND(ABS(C353:E353-B353:D353)&gt;0),AND(ABS(C353:E353-B353:D353)&lt;4)))))</f>
        <v>0</v>
      </c>
      <c r="M353" s="1" t="b">
        <f t="shared" si="1"/>
        <v>0</v>
      </c>
    </row>
    <row r="354" ht="15.75" customHeight="1">
      <c r="A354" s="1" t="s">
        <v>363</v>
      </c>
      <c r="B354" s="1">
        <f>IFERROR(__xludf.DUMMYFUNCTION("SPLIT(A354,"" "")"),20.0)</f>
        <v>20</v>
      </c>
      <c r="C354" s="1">
        <f>IFERROR(__xludf.DUMMYFUNCTION("""COMPUTED_VALUE"""),26.0)</f>
        <v>26</v>
      </c>
      <c r="D354" s="1">
        <f>IFERROR(__xludf.DUMMYFUNCTION("""COMPUTED_VALUE"""),25.0)</f>
        <v>25</v>
      </c>
      <c r="E354" s="1">
        <f>IFERROR(__xludf.DUMMYFUNCTION("""COMPUTED_VALUE"""),26.0)</f>
        <v>26</v>
      </c>
      <c r="F354" s="1">
        <f>IFERROR(__xludf.DUMMYFUNCTION("""COMPUTED_VALUE"""),27.0)</f>
        <v>27</v>
      </c>
      <c r="J354" s="1" t="b">
        <f t="array" ref="J354">IF(NOT(H354=""),AND(C354:H354&gt;B354:G354),IF(NOT(G354=""),AND(C354:G354&gt;B354:F354),IF(NOT(F354=""),AND(C354:F354&gt;B354:E354),AND(C354:E354&gt;B354:D354))))</f>
        <v>0</v>
      </c>
      <c r="K354" s="1" t="b">
        <f t="array" ref="K354">IF(NOT(H354=""),AND(C354:H354&lt;B354:G354),IF(NOT(G354=""),AND(C354:G354&lt;B354:F354),IF(NOT(F354=""),AND(C354:F354&lt;B354:E354),AND(C354:E354&lt;B354:D354))))</f>
        <v>0</v>
      </c>
      <c r="L354" s="1" t="b">
        <f t="array" ref="L354">IF(NOT(H354=""),AND(AND(ABS(C354:H354-B354:G354)&gt;0),AND(ABS(C354:H354-B354:G354)&lt;4)),IF(NOT(G354=""),AND(AND(ABS(C354:G354-B354:F354)&gt;0),AND(ABS(C354:G354-B354:F354)&lt;4)),IF(NOT(F354=""),AND(AND(ABS(C354:F354-B354:E354)&gt;0),AND(ABS(C354:F354-B354:E354)&lt;4)),AND(AND(ABS(C354:E354-B354:D354)&gt;0),AND(ABS(C354:E354-B354:D354)&lt;4)))))</f>
        <v>0</v>
      </c>
      <c r="M354" s="1" t="b">
        <f t="shared" si="1"/>
        <v>0</v>
      </c>
    </row>
    <row r="355" ht="15.75" customHeight="1">
      <c r="A355" s="1" t="s">
        <v>364</v>
      </c>
      <c r="B355" s="1">
        <f>IFERROR(__xludf.DUMMYFUNCTION("SPLIT(A355,"" "")"),5.0)</f>
        <v>5</v>
      </c>
      <c r="C355" s="1">
        <f>IFERROR(__xludf.DUMMYFUNCTION("""COMPUTED_VALUE"""),11.0)</f>
        <v>11</v>
      </c>
      <c r="D355" s="1">
        <f>IFERROR(__xludf.DUMMYFUNCTION("""COMPUTED_VALUE"""),9.0)</f>
        <v>9</v>
      </c>
      <c r="E355" s="1">
        <f>IFERROR(__xludf.DUMMYFUNCTION("""COMPUTED_VALUE"""),12.0)</f>
        <v>12</v>
      </c>
      <c r="F355" s="1">
        <f>IFERROR(__xludf.DUMMYFUNCTION("""COMPUTED_VALUE"""),9.0)</f>
        <v>9</v>
      </c>
      <c r="J355" s="1" t="b">
        <f t="array" ref="J355">IF(NOT(H355=""),AND(C355:H355&gt;B355:G355),IF(NOT(G355=""),AND(C355:G355&gt;B355:F355),IF(NOT(F355=""),AND(C355:F355&gt;B355:E355),AND(C355:E355&gt;B355:D355))))</f>
        <v>0</v>
      </c>
      <c r="K355" s="1" t="b">
        <f t="array" ref="K355">IF(NOT(H355=""),AND(C355:H355&lt;B355:G355),IF(NOT(G355=""),AND(C355:G355&lt;B355:F355),IF(NOT(F355=""),AND(C355:F355&lt;B355:E355),AND(C355:E355&lt;B355:D355))))</f>
        <v>0</v>
      </c>
      <c r="L355" s="1" t="b">
        <f t="array" ref="L355">IF(NOT(H355=""),AND(AND(ABS(C355:H355-B355:G355)&gt;0),AND(ABS(C355:H355-B355:G355)&lt;4)),IF(NOT(G355=""),AND(AND(ABS(C355:G355-B355:F355)&gt;0),AND(ABS(C355:G355-B355:F355)&lt;4)),IF(NOT(F355=""),AND(AND(ABS(C355:F355-B355:E355)&gt;0),AND(ABS(C355:F355-B355:E355)&lt;4)),AND(AND(ABS(C355:E355-B355:D355)&gt;0),AND(ABS(C355:E355-B355:D355)&lt;4)))))</f>
        <v>0</v>
      </c>
      <c r="M355" s="1" t="b">
        <f t="shared" si="1"/>
        <v>0</v>
      </c>
    </row>
    <row r="356" ht="15.75" customHeight="1">
      <c r="A356" s="1" t="s">
        <v>365</v>
      </c>
      <c r="B356" s="1">
        <f>IFERROR(__xludf.DUMMYFUNCTION("SPLIT(A356,"" "")"),30.0)</f>
        <v>30</v>
      </c>
      <c r="C356" s="1">
        <f>IFERROR(__xludf.DUMMYFUNCTION("""COMPUTED_VALUE"""),37.0)</f>
        <v>37</v>
      </c>
      <c r="D356" s="1">
        <f>IFERROR(__xludf.DUMMYFUNCTION("""COMPUTED_VALUE"""),35.0)</f>
        <v>35</v>
      </c>
      <c r="E356" s="1">
        <f>IFERROR(__xludf.DUMMYFUNCTION("""COMPUTED_VALUE"""),37.0)</f>
        <v>37</v>
      </c>
      <c r="F356" s="1">
        <f>IFERROR(__xludf.DUMMYFUNCTION("""COMPUTED_VALUE"""),37.0)</f>
        <v>37</v>
      </c>
      <c r="J356" s="1" t="b">
        <f t="array" ref="J356">IF(NOT(H356=""),AND(C356:H356&gt;B356:G356),IF(NOT(G356=""),AND(C356:G356&gt;B356:F356),IF(NOT(F356=""),AND(C356:F356&gt;B356:E356),AND(C356:E356&gt;B356:D356))))</f>
        <v>0</v>
      </c>
      <c r="K356" s="1" t="b">
        <f t="array" ref="K356">IF(NOT(H356=""),AND(C356:H356&lt;B356:G356),IF(NOT(G356=""),AND(C356:G356&lt;B356:F356),IF(NOT(F356=""),AND(C356:F356&lt;B356:E356),AND(C356:E356&lt;B356:D356))))</f>
        <v>0</v>
      </c>
      <c r="L356" s="1" t="b">
        <f t="array" ref="L356">IF(NOT(H356=""),AND(AND(ABS(C356:H356-B356:G356)&gt;0),AND(ABS(C356:H356-B356:G356)&lt;4)),IF(NOT(G356=""),AND(AND(ABS(C356:G356-B356:F356)&gt;0),AND(ABS(C356:G356-B356:F356)&lt;4)),IF(NOT(F356=""),AND(AND(ABS(C356:F356-B356:E356)&gt;0),AND(ABS(C356:F356-B356:E356)&lt;4)),AND(AND(ABS(C356:E356-B356:D356)&gt;0),AND(ABS(C356:E356-B356:D356)&lt;4)))))</f>
        <v>0</v>
      </c>
      <c r="M356" s="1" t="b">
        <f t="shared" si="1"/>
        <v>0</v>
      </c>
    </row>
    <row r="357" ht="15.75" customHeight="1">
      <c r="A357" s="1" t="s">
        <v>366</v>
      </c>
      <c r="B357" s="1">
        <f>IFERROR(__xludf.DUMMYFUNCTION("SPLIT(A357,"" "")"),23.0)</f>
        <v>23</v>
      </c>
      <c r="C357" s="1">
        <f>IFERROR(__xludf.DUMMYFUNCTION("""COMPUTED_VALUE"""),28.0)</f>
        <v>28</v>
      </c>
      <c r="D357" s="1">
        <f>IFERROR(__xludf.DUMMYFUNCTION("""COMPUTED_VALUE"""),29.0)</f>
        <v>29</v>
      </c>
      <c r="E357" s="1">
        <f>IFERROR(__xludf.DUMMYFUNCTION("""COMPUTED_VALUE"""),28.0)</f>
        <v>28</v>
      </c>
      <c r="F357" s="1">
        <f>IFERROR(__xludf.DUMMYFUNCTION("""COMPUTED_VALUE"""),32.0)</f>
        <v>32</v>
      </c>
      <c r="J357" s="1" t="b">
        <f t="array" ref="J357">IF(NOT(H357=""),AND(C357:H357&gt;B357:G357),IF(NOT(G357=""),AND(C357:G357&gt;B357:F357),IF(NOT(F357=""),AND(C357:F357&gt;B357:E357),AND(C357:E357&gt;B357:D357))))</f>
        <v>0</v>
      </c>
      <c r="K357" s="1" t="b">
        <f t="array" ref="K357">IF(NOT(H357=""),AND(C357:H357&lt;B357:G357),IF(NOT(G357=""),AND(C357:G357&lt;B357:F357),IF(NOT(F357=""),AND(C357:F357&lt;B357:E357),AND(C357:E357&lt;B357:D357))))</f>
        <v>0</v>
      </c>
      <c r="L357" s="1" t="b">
        <f t="array" ref="L357">IF(NOT(H357=""),AND(AND(ABS(C357:H357-B357:G357)&gt;0),AND(ABS(C357:H357-B357:G357)&lt;4)),IF(NOT(G357=""),AND(AND(ABS(C357:G357-B357:F357)&gt;0),AND(ABS(C357:G357-B357:F357)&lt;4)),IF(NOT(F357=""),AND(AND(ABS(C357:F357-B357:E357)&gt;0),AND(ABS(C357:F357-B357:E357)&lt;4)),AND(AND(ABS(C357:E357-B357:D357)&gt;0),AND(ABS(C357:E357-B357:D357)&lt;4)))))</f>
        <v>0</v>
      </c>
      <c r="M357" s="1" t="b">
        <f t="shared" si="1"/>
        <v>0</v>
      </c>
    </row>
    <row r="358" ht="15.75" customHeight="1">
      <c r="A358" s="1" t="s">
        <v>367</v>
      </c>
      <c r="B358" s="1">
        <f>IFERROR(__xludf.DUMMYFUNCTION("SPLIT(A358,"" "")"),70.0)</f>
        <v>70</v>
      </c>
      <c r="C358" s="1">
        <f>IFERROR(__xludf.DUMMYFUNCTION("""COMPUTED_VALUE"""),76.0)</f>
        <v>76</v>
      </c>
      <c r="D358" s="1">
        <f>IFERROR(__xludf.DUMMYFUNCTION("""COMPUTED_VALUE"""),78.0)</f>
        <v>78</v>
      </c>
      <c r="E358" s="1">
        <f>IFERROR(__xludf.DUMMYFUNCTION("""COMPUTED_VALUE"""),77.0)</f>
        <v>77</v>
      </c>
      <c r="F358" s="1">
        <f>IFERROR(__xludf.DUMMYFUNCTION("""COMPUTED_VALUE"""),79.0)</f>
        <v>79</v>
      </c>
      <c r="G358" s="1">
        <f>IFERROR(__xludf.DUMMYFUNCTION("""COMPUTED_VALUE"""),81.0)</f>
        <v>81</v>
      </c>
      <c r="H358" s="1">
        <f>IFERROR(__xludf.DUMMYFUNCTION("""COMPUTED_VALUE"""),83.0)</f>
        <v>83</v>
      </c>
      <c r="I358" s="1">
        <f>IFERROR(__xludf.DUMMYFUNCTION("""COMPUTED_VALUE"""),88.0)</f>
        <v>88</v>
      </c>
      <c r="J358" s="1" t="b">
        <f t="array" ref="J358">IF(NOT(H358=""),AND(C358:H358&gt;B358:G358),IF(NOT(G358=""),AND(C358:G358&gt;B358:F358),IF(NOT(F358=""),AND(C358:F358&gt;B358:E358),AND(C358:E358&gt;B358:D358))))</f>
        <v>0</v>
      </c>
      <c r="K358" s="1" t="b">
        <f t="array" ref="K358">IF(NOT(H358=""),AND(C358:H358&lt;B358:G358),IF(NOT(G358=""),AND(C358:G358&lt;B358:F358),IF(NOT(F358=""),AND(C358:F358&lt;B358:E358),AND(C358:E358&lt;B358:D358))))</f>
        <v>0</v>
      </c>
      <c r="L358" s="1" t="b">
        <f t="array" ref="L358">IF(NOT(H358=""),AND(AND(ABS(C358:H358-B358:G358)&gt;0),AND(ABS(C358:H358-B358:G358)&lt;4)),IF(NOT(G358=""),AND(AND(ABS(C358:G358-B358:F358)&gt;0),AND(ABS(C358:G358-B358:F358)&lt;4)),IF(NOT(F358=""),AND(AND(ABS(C358:F358-B358:E358)&gt;0),AND(ABS(C358:F358-B358:E358)&lt;4)),AND(AND(ABS(C358:E358-B358:D358)&gt;0),AND(ABS(C358:E358-B358:D358)&lt;4)))))</f>
        <v>0</v>
      </c>
      <c r="M358" s="1" t="b">
        <f t="shared" si="1"/>
        <v>0</v>
      </c>
    </row>
    <row r="359" ht="15.75" customHeight="1">
      <c r="A359" s="1" t="s">
        <v>368</v>
      </c>
      <c r="B359" s="1">
        <f>IFERROR(__xludf.DUMMYFUNCTION("SPLIT(A359,"" "")"),14.0)</f>
        <v>14</v>
      </c>
      <c r="C359" s="1">
        <f>IFERROR(__xludf.DUMMYFUNCTION("""COMPUTED_VALUE"""),20.0)</f>
        <v>20</v>
      </c>
      <c r="D359" s="1">
        <f>IFERROR(__xludf.DUMMYFUNCTION("""COMPUTED_VALUE"""),22.0)</f>
        <v>22</v>
      </c>
      <c r="E359" s="1">
        <f>IFERROR(__xludf.DUMMYFUNCTION("""COMPUTED_VALUE"""),22.0)</f>
        <v>22</v>
      </c>
      <c r="F359" s="1">
        <f>IFERROR(__xludf.DUMMYFUNCTION("""COMPUTED_VALUE"""),24.0)</f>
        <v>24</v>
      </c>
      <c r="J359" s="1" t="b">
        <f t="array" ref="J359">IF(NOT(H359=""),AND(C359:H359&gt;B359:G359),IF(NOT(G359=""),AND(C359:G359&gt;B359:F359),IF(NOT(F359=""),AND(C359:F359&gt;B359:E359),AND(C359:E359&gt;B359:D359))))</f>
        <v>0</v>
      </c>
      <c r="K359" s="1" t="b">
        <f t="array" ref="K359">IF(NOT(H359=""),AND(C359:H359&lt;B359:G359),IF(NOT(G359=""),AND(C359:G359&lt;B359:F359),IF(NOT(F359=""),AND(C359:F359&lt;B359:E359),AND(C359:E359&lt;B359:D359))))</f>
        <v>0</v>
      </c>
      <c r="L359" s="1" t="b">
        <f t="array" ref="L359">IF(NOT(H359=""),AND(AND(ABS(C359:H359-B359:G359)&gt;0),AND(ABS(C359:H359-B359:G359)&lt;4)),IF(NOT(G359=""),AND(AND(ABS(C359:G359-B359:F359)&gt;0),AND(ABS(C359:G359-B359:F359)&lt;4)),IF(NOT(F359=""),AND(AND(ABS(C359:F359-B359:E359)&gt;0),AND(ABS(C359:F359-B359:E359)&lt;4)),AND(AND(ABS(C359:E359-B359:D359)&gt;0),AND(ABS(C359:E359-B359:D359)&lt;4)))))</f>
        <v>0</v>
      </c>
      <c r="M359" s="1" t="b">
        <f t="shared" si="1"/>
        <v>0</v>
      </c>
    </row>
    <row r="360" ht="15.75" customHeight="1">
      <c r="A360" s="1" t="s">
        <v>369</v>
      </c>
      <c r="B360" s="1">
        <f>IFERROR(__xludf.DUMMYFUNCTION("SPLIT(A360,"" "")"),41.0)</f>
        <v>41</v>
      </c>
      <c r="C360" s="1">
        <f>IFERROR(__xludf.DUMMYFUNCTION("""COMPUTED_VALUE"""),48.0)</f>
        <v>48</v>
      </c>
      <c r="D360" s="1">
        <f>IFERROR(__xludf.DUMMYFUNCTION("""COMPUTED_VALUE"""),51.0)</f>
        <v>51</v>
      </c>
      <c r="E360" s="1">
        <f>IFERROR(__xludf.DUMMYFUNCTION("""COMPUTED_VALUE"""),51.0)</f>
        <v>51</v>
      </c>
      <c r="F360" s="1">
        <f>IFERROR(__xludf.DUMMYFUNCTION("""COMPUTED_VALUE"""),48.0)</f>
        <v>48</v>
      </c>
      <c r="J360" s="1" t="b">
        <f t="array" ref="J360">IF(NOT(H360=""),AND(C360:H360&gt;B360:G360),IF(NOT(G360=""),AND(C360:G360&gt;B360:F360),IF(NOT(F360=""),AND(C360:F360&gt;B360:E360),AND(C360:E360&gt;B360:D360))))</f>
        <v>0</v>
      </c>
      <c r="K360" s="1" t="b">
        <f t="array" ref="K360">IF(NOT(H360=""),AND(C360:H360&lt;B360:G360),IF(NOT(G360=""),AND(C360:G360&lt;B360:F360),IF(NOT(F360=""),AND(C360:F360&lt;B360:E360),AND(C360:E360&lt;B360:D360))))</f>
        <v>0</v>
      </c>
      <c r="L360" s="1" t="b">
        <f t="array" ref="L360">IF(NOT(H360=""),AND(AND(ABS(C360:H360-B360:G360)&gt;0),AND(ABS(C360:H360-B360:G360)&lt;4)),IF(NOT(G360=""),AND(AND(ABS(C360:G360-B360:F360)&gt;0),AND(ABS(C360:G360-B360:F360)&lt;4)),IF(NOT(F360=""),AND(AND(ABS(C360:F360-B360:E360)&gt;0),AND(ABS(C360:F360-B360:E360)&lt;4)),AND(AND(ABS(C360:E360-B360:D360)&gt;0),AND(ABS(C360:E360-B360:D360)&lt;4)))))</f>
        <v>0</v>
      </c>
      <c r="M360" s="1" t="b">
        <f t="shared" si="1"/>
        <v>0</v>
      </c>
    </row>
    <row r="361" ht="15.75" customHeight="1">
      <c r="A361" s="1" t="s">
        <v>370</v>
      </c>
      <c r="B361" s="1">
        <f>IFERROR(__xludf.DUMMYFUNCTION("SPLIT(A361,"" "")"),68.0)</f>
        <v>68</v>
      </c>
      <c r="C361" s="1">
        <f>IFERROR(__xludf.DUMMYFUNCTION("""COMPUTED_VALUE"""),73.0)</f>
        <v>73</v>
      </c>
      <c r="D361" s="1">
        <f>IFERROR(__xludf.DUMMYFUNCTION("""COMPUTED_VALUE"""),75.0)</f>
        <v>75</v>
      </c>
      <c r="E361" s="1">
        <f>IFERROR(__xludf.DUMMYFUNCTION("""COMPUTED_VALUE"""),75.0)</f>
        <v>75</v>
      </c>
      <c r="F361" s="1">
        <f>IFERROR(__xludf.DUMMYFUNCTION("""COMPUTED_VALUE"""),75.0)</f>
        <v>75</v>
      </c>
      <c r="J361" s="1" t="b">
        <f t="array" ref="J361">IF(NOT(H361=""),AND(C361:H361&gt;B361:G361),IF(NOT(G361=""),AND(C361:G361&gt;B361:F361),IF(NOT(F361=""),AND(C361:F361&gt;B361:E361),AND(C361:E361&gt;B361:D361))))</f>
        <v>0</v>
      </c>
      <c r="K361" s="1" t="b">
        <f t="array" ref="K361">IF(NOT(H361=""),AND(C361:H361&lt;B361:G361),IF(NOT(G361=""),AND(C361:G361&lt;B361:F361),IF(NOT(F361=""),AND(C361:F361&lt;B361:E361),AND(C361:E361&lt;B361:D361))))</f>
        <v>0</v>
      </c>
      <c r="L361" s="1" t="b">
        <f t="array" ref="L361">IF(NOT(H361=""),AND(AND(ABS(C361:H361-B361:G361)&gt;0),AND(ABS(C361:H361-B361:G361)&lt;4)),IF(NOT(G361=""),AND(AND(ABS(C361:G361-B361:F361)&gt;0),AND(ABS(C361:G361-B361:F361)&lt;4)),IF(NOT(F361=""),AND(AND(ABS(C361:F361-B361:E361)&gt;0),AND(ABS(C361:F361-B361:E361)&lt;4)),AND(AND(ABS(C361:E361-B361:D361)&gt;0),AND(ABS(C361:E361-B361:D361)&lt;4)))))</f>
        <v>0</v>
      </c>
      <c r="M361" s="1" t="b">
        <f t="shared" si="1"/>
        <v>0</v>
      </c>
    </row>
    <row r="362" ht="15.75" customHeight="1">
      <c r="A362" s="1" t="s">
        <v>371</v>
      </c>
      <c r="B362" s="1">
        <f>IFERROR(__xludf.DUMMYFUNCTION("SPLIT(A362,"" "")"),49.0)</f>
        <v>49</v>
      </c>
      <c r="C362" s="1">
        <f>IFERROR(__xludf.DUMMYFUNCTION("""COMPUTED_VALUE"""),54.0)</f>
        <v>54</v>
      </c>
      <c r="D362" s="1">
        <f>IFERROR(__xludf.DUMMYFUNCTION("""COMPUTED_VALUE"""),55.0)</f>
        <v>55</v>
      </c>
      <c r="E362" s="1">
        <f>IFERROR(__xludf.DUMMYFUNCTION("""COMPUTED_VALUE"""),56.0)</f>
        <v>56</v>
      </c>
      <c r="F362" s="1">
        <f>IFERROR(__xludf.DUMMYFUNCTION("""COMPUTED_VALUE"""),56.0)</f>
        <v>56</v>
      </c>
      <c r="G362" s="1">
        <f>IFERROR(__xludf.DUMMYFUNCTION("""COMPUTED_VALUE"""),57.0)</f>
        <v>57</v>
      </c>
      <c r="H362" s="1">
        <f>IFERROR(__xludf.DUMMYFUNCTION("""COMPUTED_VALUE"""),58.0)</f>
        <v>58</v>
      </c>
      <c r="I362" s="1">
        <f>IFERROR(__xludf.DUMMYFUNCTION("""COMPUTED_VALUE"""),62.0)</f>
        <v>62</v>
      </c>
      <c r="J362" s="1" t="b">
        <f t="array" ref="J362">IF(NOT(H362=""),AND(C362:H362&gt;B362:G362),IF(NOT(G362=""),AND(C362:G362&gt;B362:F362),IF(NOT(F362=""),AND(C362:F362&gt;B362:E362),AND(C362:E362&gt;B362:D362))))</f>
        <v>0</v>
      </c>
      <c r="K362" s="1" t="b">
        <f t="array" ref="K362">IF(NOT(H362=""),AND(C362:H362&lt;B362:G362),IF(NOT(G362=""),AND(C362:G362&lt;B362:F362),IF(NOT(F362=""),AND(C362:F362&lt;B362:E362),AND(C362:E362&lt;B362:D362))))</f>
        <v>0</v>
      </c>
      <c r="L362" s="1" t="b">
        <f t="array" ref="L362">IF(NOT(H362=""),AND(AND(ABS(C362:H362-B362:G362)&gt;0),AND(ABS(C362:H362-B362:G362)&lt;4)),IF(NOT(G362=""),AND(AND(ABS(C362:G362-B362:F362)&gt;0),AND(ABS(C362:G362-B362:F362)&lt;4)),IF(NOT(F362=""),AND(AND(ABS(C362:F362-B362:E362)&gt;0),AND(ABS(C362:F362-B362:E362)&lt;4)),AND(AND(ABS(C362:E362-B362:D362)&gt;0),AND(ABS(C362:E362-B362:D362)&lt;4)))))</f>
        <v>0</v>
      </c>
      <c r="M362" s="1" t="b">
        <f t="shared" si="1"/>
        <v>0</v>
      </c>
    </row>
    <row r="363" ht="15.75" customHeight="1">
      <c r="A363" s="1" t="s">
        <v>372</v>
      </c>
      <c r="B363" s="1">
        <f>IFERROR(__xludf.DUMMYFUNCTION("SPLIT(A363,"" "")"),45.0)</f>
        <v>45</v>
      </c>
      <c r="C363" s="1">
        <f>IFERROR(__xludf.DUMMYFUNCTION("""COMPUTED_VALUE"""),51.0)</f>
        <v>51</v>
      </c>
      <c r="D363" s="1">
        <f>IFERROR(__xludf.DUMMYFUNCTION("""COMPUTED_VALUE"""),54.0)</f>
        <v>54</v>
      </c>
      <c r="E363" s="1">
        <f>IFERROR(__xludf.DUMMYFUNCTION("""COMPUTED_VALUE"""),57.0)</f>
        <v>57</v>
      </c>
      <c r="F363" s="1">
        <f>IFERROR(__xludf.DUMMYFUNCTION("""COMPUTED_VALUE"""),57.0)</f>
        <v>57</v>
      </c>
      <c r="G363" s="2">
        <f>IFERROR(__xludf.DUMMYFUNCTION("""COMPUTED_VALUE"""),64.0)</f>
        <v>64</v>
      </c>
      <c r="J363" s="1" t="b">
        <f t="array" ref="J363">IF(NOT(H363=""),AND(C363:H363&gt;B363:G363),IF(NOT(G363=""),AND(C363:G363&gt;B363:F363),IF(NOT(F363=""),AND(C363:F363&gt;B363:E363),AND(C363:E363&gt;B363:D363))))</f>
        <v>0</v>
      </c>
      <c r="K363" s="1" t="b">
        <f t="array" ref="K363">IF(NOT(H363=""),AND(C363:H363&lt;B363:G363),IF(NOT(G363=""),AND(C363:G363&lt;B363:F363),IF(NOT(F363=""),AND(C363:F363&lt;B363:E363),AND(C363:E363&lt;B363:D363))))</f>
        <v>0</v>
      </c>
      <c r="L363" s="1" t="b">
        <f t="array" ref="L363">IF(NOT(H363=""),AND(AND(ABS(C363:H363-B363:G363)&gt;0),AND(ABS(C363:H363-B363:G363)&lt;4)),IF(NOT(G363=""),AND(AND(ABS(C363:G363-B363:F363)&gt;0),AND(ABS(C363:G363-B363:F363)&lt;4)),IF(NOT(F363=""),AND(AND(ABS(C363:F363-B363:E363)&gt;0),AND(ABS(C363:F363-B363:E363)&lt;4)),AND(AND(ABS(C363:E363-B363:D363)&gt;0),AND(ABS(C363:E363-B363:D363)&lt;4)))))</f>
        <v>0</v>
      </c>
      <c r="M363" s="1" t="b">
        <f t="shared" si="1"/>
        <v>0</v>
      </c>
    </row>
    <row r="364" ht="15.75" customHeight="1">
      <c r="A364" s="1" t="s">
        <v>373</v>
      </c>
      <c r="B364" s="1">
        <f>IFERROR(__xludf.DUMMYFUNCTION("SPLIT(A364,"" "")"),13.0)</f>
        <v>13</v>
      </c>
      <c r="C364" s="1">
        <f>IFERROR(__xludf.DUMMYFUNCTION("""COMPUTED_VALUE"""),19.0)</f>
        <v>19</v>
      </c>
      <c r="D364" s="1">
        <f>IFERROR(__xludf.DUMMYFUNCTION("""COMPUTED_VALUE"""),21.0)</f>
        <v>21</v>
      </c>
      <c r="E364" s="1">
        <f>IFERROR(__xludf.DUMMYFUNCTION("""COMPUTED_VALUE"""),23.0)</f>
        <v>23</v>
      </c>
      <c r="F364" s="1">
        <f>IFERROR(__xludf.DUMMYFUNCTION("""COMPUTED_VALUE"""),27.0)</f>
        <v>27</v>
      </c>
      <c r="G364" s="2">
        <f>IFERROR(__xludf.DUMMYFUNCTION("""COMPUTED_VALUE"""),29.0)</f>
        <v>29</v>
      </c>
      <c r="J364" s="1" t="b">
        <f t="array" ref="J364">IF(NOT(H364=""),AND(C364:H364&gt;B364:G364),IF(NOT(G364=""),AND(C364:G364&gt;B364:F364),IF(NOT(F364=""),AND(C364:F364&gt;B364:E364),AND(C364:E364&gt;B364:D364))))</f>
        <v>1</v>
      </c>
      <c r="K364" s="1" t="b">
        <f t="array" ref="K364">IF(NOT(H364=""),AND(C364:H364&lt;B364:G364),IF(NOT(G364=""),AND(C364:G364&lt;B364:F364),IF(NOT(F364=""),AND(C364:F364&lt;B364:E364),AND(C364:E364&lt;B364:D364))))</f>
        <v>0</v>
      </c>
      <c r="L364" s="1" t="b">
        <f t="array" ref="L364">IF(NOT(H364=""),AND(AND(ABS(C364:H364-B364:G364)&gt;0),AND(ABS(C364:H364-B364:G364)&lt;4)),IF(NOT(G364=""),AND(AND(ABS(C364:G364-B364:F364)&gt;0),AND(ABS(C364:G364-B364:F364)&lt;4)),IF(NOT(F364=""),AND(AND(ABS(C364:F364-B364:E364)&gt;0),AND(ABS(C364:F364-B364:E364)&lt;4)),AND(AND(ABS(C364:E364-B364:D364)&gt;0),AND(ABS(C364:E364-B364:D364)&lt;4)))))</f>
        <v>0</v>
      </c>
      <c r="M364" s="1" t="b">
        <f t="shared" si="1"/>
        <v>0</v>
      </c>
    </row>
    <row r="365" ht="15.75" customHeight="1">
      <c r="A365" s="1" t="s">
        <v>374</v>
      </c>
      <c r="B365" s="1">
        <f>IFERROR(__xludf.DUMMYFUNCTION("SPLIT(A365,"" "")"),78.0)</f>
        <v>78</v>
      </c>
      <c r="C365" s="1">
        <f>IFERROR(__xludf.DUMMYFUNCTION("""COMPUTED_VALUE"""),83.0)</f>
        <v>83</v>
      </c>
      <c r="D365" s="1">
        <f>IFERROR(__xludf.DUMMYFUNCTION("""COMPUTED_VALUE"""),85.0)</f>
        <v>85</v>
      </c>
      <c r="E365" s="1">
        <f>IFERROR(__xludf.DUMMYFUNCTION("""COMPUTED_VALUE"""),89.0)</f>
        <v>89</v>
      </c>
      <c r="F365" s="1">
        <f>IFERROR(__xludf.DUMMYFUNCTION("""COMPUTED_VALUE"""),92.0)</f>
        <v>92</v>
      </c>
      <c r="G365" s="2">
        <f>IFERROR(__xludf.DUMMYFUNCTION("""COMPUTED_VALUE"""),90.0)</f>
        <v>90</v>
      </c>
      <c r="J365" s="1" t="b">
        <f t="array" ref="J365">IF(NOT(H365=""),AND(C365:H365&gt;B365:G365),IF(NOT(G365=""),AND(C365:G365&gt;B365:F365),IF(NOT(F365=""),AND(C365:F365&gt;B365:E365),AND(C365:E365&gt;B365:D365))))</f>
        <v>0</v>
      </c>
      <c r="K365" s="1" t="b">
        <f t="array" ref="K365">IF(NOT(H365=""),AND(C365:H365&lt;B365:G365),IF(NOT(G365=""),AND(C365:G365&lt;B365:F365),IF(NOT(F365=""),AND(C365:F365&lt;B365:E365),AND(C365:E365&lt;B365:D365))))</f>
        <v>0</v>
      </c>
      <c r="L365" s="1" t="b">
        <f t="array" ref="L365">IF(NOT(H365=""),AND(AND(ABS(C365:H365-B365:G365)&gt;0),AND(ABS(C365:H365-B365:G365)&lt;4)),IF(NOT(G365=""),AND(AND(ABS(C365:G365-B365:F365)&gt;0),AND(ABS(C365:G365-B365:F365)&lt;4)),IF(NOT(F365=""),AND(AND(ABS(C365:F365-B365:E365)&gt;0),AND(ABS(C365:F365-B365:E365)&lt;4)),AND(AND(ABS(C365:E365-B365:D365)&gt;0),AND(ABS(C365:E365-B365:D365)&lt;4)))))</f>
        <v>0</v>
      </c>
      <c r="M365" s="1" t="b">
        <f t="shared" si="1"/>
        <v>0</v>
      </c>
    </row>
    <row r="366" ht="15.75" customHeight="1">
      <c r="A366" s="1" t="s">
        <v>375</v>
      </c>
      <c r="B366" s="1">
        <f>IFERROR(__xludf.DUMMYFUNCTION("SPLIT(A366,"" "")"),48.0)</f>
        <v>48</v>
      </c>
      <c r="C366" s="1">
        <f>IFERROR(__xludf.DUMMYFUNCTION("""COMPUTED_VALUE"""),55.0)</f>
        <v>55</v>
      </c>
      <c r="D366" s="1">
        <f>IFERROR(__xludf.DUMMYFUNCTION("""COMPUTED_VALUE"""),57.0)</f>
        <v>57</v>
      </c>
      <c r="E366" s="1">
        <f>IFERROR(__xludf.DUMMYFUNCTION("""COMPUTED_VALUE"""),60.0)</f>
        <v>60</v>
      </c>
      <c r="F366" s="1">
        <f>IFERROR(__xludf.DUMMYFUNCTION("""COMPUTED_VALUE"""),64.0)</f>
        <v>64</v>
      </c>
      <c r="G366" s="2">
        <f>IFERROR(__xludf.DUMMYFUNCTION("""COMPUTED_VALUE"""),64.0)</f>
        <v>64</v>
      </c>
      <c r="J366" s="1" t="b">
        <f t="array" ref="J366">IF(NOT(H366=""),AND(C366:H366&gt;B366:G366),IF(NOT(G366=""),AND(C366:G366&gt;B366:F366),IF(NOT(F366=""),AND(C366:F366&gt;B366:E366),AND(C366:E366&gt;B366:D366))))</f>
        <v>0</v>
      </c>
      <c r="K366" s="1" t="b">
        <f t="array" ref="K366">IF(NOT(H366=""),AND(C366:H366&lt;B366:G366),IF(NOT(G366=""),AND(C366:G366&lt;B366:F366),IF(NOT(F366=""),AND(C366:F366&lt;B366:E366),AND(C366:E366&lt;B366:D366))))</f>
        <v>0</v>
      </c>
      <c r="L366" s="1" t="b">
        <f t="array" ref="L366">IF(NOT(H366=""),AND(AND(ABS(C366:H366-B366:G366)&gt;0),AND(ABS(C366:H366-B366:G366)&lt;4)),IF(NOT(G366=""),AND(AND(ABS(C366:G366-B366:F366)&gt;0),AND(ABS(C366:G366-B366:F366)&lt;4)),IF(NOT(F366=""),AND(AND(ABS(C366:F366-B366:E366)&gt;0),AND(ABS(C366:F366-B366:E366)&lt;4)),AND(AND(ABS(C366:E366-B366:D366)&gt;0),AND(ABS(C366:E366-B366:D366)&lt;4)))))</f>
        <v>0</v>
      </c>
      <c r="M366" s="1" t="b">
        <f t="shared" si="1"/>
        <v>0</v>
      </c>
    </row>
    <row r="367" ht="15.75" customHeight="1">
      <c r="A367" s="1" t="s">
        <v>376</v>
      </c>
      <c r="B367" s="1">
        <f>IFERROR(__xludf.DUMMYFUNCTION("SPLIT(A367,"" "")"),30.0)</f>
        <v>30</v>
      </c>
      <c r="C367" s="1">
        <f>IFERROR(__xludf.DUMMYFUNCTION("""COMPUTED_VALUE"""),36.0)</f>
        <v>36</v>
      </c>
      <c r="D367" s="1">
        <f>IFERROR(__xludf.DUMMYFUNCTION("""COMPUTED_VALUE"""),37.0)</f>
        <v>37</v>
      </c>
      <c r="E367" s="1">
        <f>IFERROR(__xludf.DUMMYFUNCTION("""COMPUTED_VALUE"""),41.0)</f>
        <v>41</v>
      </c>
      <c r="F367" s="1">
        <f>IFERROR(__xludf.DUMMYFUNCTION("""COMPUTED_VALUE"""),45.0)</f>
        <v>45</v>
      </c>
      <c r="J367" s="1" t="b">
        <f t="array" ref="J367">IF(NOT(H367=""),AND(C367:H367&gt;B367:G367),IF(NOT(G367=""),AND(C367:G367&gt;B367:F367),IF(NOT(F367=""),AND(C367:F367&gt;B367:E367),AND(C367:E367&gt;B367:D367))))</f>
        <v>1</v>
      </c>
      <c r="K367" s="1" t="b">
        <f t="array" ref="K367">IF(NOT(H367=""),AND(C367:H367&lt;B367:G367),IF(NOT(G367=""),AND(C367:G367&lt;B367:F367),IF(NOT(F367=""),AND(C367:F367&lt;B367:E367),AND(C367:E367&lt;B367:D367))))</f>
        <v>0</v>
      </c>
      <c r="L367" s="1" t="b">
        <f t="array" ref="L367">IF(NOT(H367=""),AND(AND(ABS(C367:H367-B367:G367)&gt;0),AND(ABS(C367:H367-B367:G367)&lt;4)),IF(NOT(G367=""),AND(AND(ABS(C367:G367-B367:F367)&gt;0),AND(ABS(C367:G367-B367:F367)&lt;4)),IF(NOT(F367=""),AND(AND(ABS(C367:F367-B367:E367)&gt;0),AND(ABS(C367:F367-B367:E367)&lt;4)),AND(AND(ABS(C367:E367-B367:D367)&gt;0),AND(ABS(C367:E367-B367:D367)&lt;4)))))</f>
        <v>0</v>
      </c>
      <c r="M367" s="1" t="b">
        <f t="shared" si="1"/>
        <v>0</v>
      </c>
    </row>
    <row r="368" ht="15.75" customHeight="1">
      <c r="A368" s="1" t="s">
        <v>377</v>
      </c>
      <c r="B368" s="1">
        <f>IFERROR(__xludf.DUMMYFUNCTION("SPLIT(A368,"" "")"),26.0)</f>
        <v>26</v>
      </c>
      <c r="C368" s="1">
        <f>IFERROR(__xludf.DUMMYFUNCTION("""COMPUTED_VALUE"""),32.0)</f>
        <v>32</v>
      </c>
      <c r="D368" s="1">
        <f>IFERROR(__xludf.DUMMYFUNCTION("""COMPUTED_VALUE"""),36.0)</f>
        <v>36</v>
      </c>
      <c r="E368" s="1">
        <f>IFERROR(__xludf.DUMMYFUNCTION("""COMPUTED_VALUE"""),38.0)</f>
        <v>38</v>
      </c>
      <c r="F368" s="1">
        <f>IFERROR(__xludf.DUMMYFUNCTION("""COMPUTED_VALUE"""),45.0)</f>
        <v>45</v>
      </c>
      <c r="J368" s="1" t="b">
        <f t="array" ref="J368">IF(NOT(H368=""),AND(C368:H368&gt;B368:G368),IF(NOT(G368=""),AND(C368:G368&gt;B368:F368),IF(NOT(F368=""),AND(C368:F368&gt;B368:E368),AND(C368:E368&gt;B368:D368))))</f>
        <v>1</v>
      </c>
      <c r="K368" s="1" t="b">
        <f t="array" ref="K368">IF(NOT(H368=""),AND(C368:H368&lt;B368:G368),IF(NOT(G368=""),AND(C368:G368&lt;B368:F368),IF(NOT(F368=""),AND(C368:F368&lt;B368:E368),AND(C368:E368&lt;B368:D368))))</f>
        <v>0</v>
      </c>
      <c r="L368" s="1" t="b">
        <f t="array" ref="L368">IF(NOT(H368=""),AND(AND(ABS(C368:H368-B368:G368)&gt;0),AND(ABS(C368:H368-B368:G368)&lt;4)),IF(NOT(G368=""),AND(AND(ABS(C368:G368-B368:F368)&gt;0),AND(ABS(C368:G368-B368:F368)&lt;4)),IF(NOT(F368=""),AND(AND(ABS(C368:F368-B368:E368)&gt;0),AND(ABS(C368:F368-B368:E368)&lt;4)),AND(AND(ABS(C368:E368-B368:D368)&gt;0),AND(ABS(C368:E368-B368:D368)&lt;4)))))</f>
        <v>0</v>
      </c>
      <c r="M368" s="1" t="b">
        <f t="shared" si="1"/>
        <v>0</v>
      </c>
    </row>
    <row r="369" ht="15.75" customHeight="1">
      <c r="A369" s="1" t="s">
        <v>378</v>
      </c>
      <c r="B369" s="1">
        <f>IFERROR(__xludf.DUMMYFUNCTION("SPLIT(A369,"" "")"),27.0)</f>
        <v>27</v>
      </c>
      <c r="C369" s="1">
        <f>IFERROR(__xludf.DUMMYFUNCTION("""COMPUTED_VALUE"""),33.0)</f>
        <v>33</v>
      </c>
      <c r="D369" s="1">
        <f>IFERROR(__xludf.DUMMYFUNCTION("""COMPUTED_VALUE"""),36.0)</f>
        <v>36</v>
      </c>
      <c r="E369" s="1">
        <f>IFERROR(__xludf.DUMMYFUNCTION("""COMPUTED_VALUE"""),38.0)</f>
        <v>38</v>
      </c>
      <c r="F369" s="1">
        <f>IFERROR(__xludf.DUMMYFUNCTION("""COMPUTED_VALUE"""),43.0)</f>
        <v>43</v>
      </c>
      <c r="G369" s="1">
        <f>IFERROR(__xludf.DUMMYFUNCTION("""COMPUTED_VALUE"""),46.0)</f>
        <v>46</v>
      </c>
      <c r="H369" s="2">
        <f>IFERROR(__xludf.DUMMYFUNCTION("""COMPUTED_VALUE"""),49.0)</f>
        <v>49</v>
      </c>
      <c r="J369" s="1" t="b">
        <f t="array" ref="J369">IF(NOT(H369=""),AND(C369:H369&gt;B369:G369),IF(NOT(G369=""),AND(C369:G369&gt;B369:F369),IF(NOT(F369=""),AND(C369:F369&gt;B369:E369),AND(C369:E369&gt;B369:D369))))</f>
        <v>1</v>
      </c>
      <c r="K369" s="1" t="b">
        <f t="array" ref="K369">IF(NOT(H369=""),AND(C369:H369&lt;B369:G369),IF(NOT(G369=""),AND(C369:G369&lt;B369:F369),IF(NOT(F369=""),AND(C369:F369&lt;B369:E369),AND(C369:E369&lt;B369:D369))))</f>
        <v>0</v>
      </c>
      <c r="L369" s="1" t="b">
        <f t="array" ref="L369">IF(NOT(H369=""),AND(AND(ABS(C369:H369-B369:G369)&gt;0),AND(ABS(C369:H369-B369:G369)&lt;4)),IF(NOT(G369=""),AND(AND(ABS(C369:G369-B369:F369)&gt;0),AND(ABS(C369:G369-B369:F369)&lt;4)),IF(NOT(F369=""),AND(AND(ABS(C369:F369-B369:E369)&gt;0),AND(ABS(C369:F369-B369:E369)&lt;4)),AND(AND(ABS(C369:E369-B369:D369)&gt;0),AND(ABS(C369:E369-B369:D369)&lt;4)))))</f>
        <v>0</v>
      </c>
      <c r="M369" s="1" t="b">
        <f t="shared" si="1"/>
        <v>0</v>
      </c>
    </row>
    <row r="370" ht="15.75" customHeight="1">
      <c r="A370" s="1" t="s">
        <v>379</v>
      </c>
      <c r="B370" s="1">
        <f>IFERROR(__xludf.DUMMYFUNCTION("SPLIT(A370,"" "")"),24.0)</f>
        <v>24</v>
      </c>
      <c r="C370" s="1">
        <f>IFERROR(__xludf.DUMMYFUNCTION("""COMPUTED_VALUE"""),30.0)</f>
        <v>30</v>
      </c>
      <c r="D370" s="1">
        <f>IFERROR(__xludf.DUMMYFUNCTION("""COMPUTED_VALUE"""),33.0)</f>
        <v>33</v>
      </c>
      <c r="E370" s="1">
        <f>IFERROR(__xludf.DUMMYFUNCTION("""COMPUTED_VALUE"""),36.0)</f>
        <v>36</v>
      </c>
      <c r="F370" s="1">
        <f>IFERROR(__xludf.DUMMYFUNCTION("""COMPUTED_VALUE"""),37.0)</f>
        <v>37</v>
      </c>
      <c r="G370" s="1">
        <f>IFERROR(__xludf.DUMMYFUNCTION("""COMPUTED_VALUE"""),44.0)</f>
        <v>44</v>
      </c>
      <c r="H370" s="1">
        <f>IFERROR(__xludf.DUMMYFUNCTION("""COMPUTED_VALUE"""),46.0)</f>
        <v>46</v>
      </c>
      <c r="I370" s="1">
        <f>IFERROR(__xludf.DUMMYFUNCTION("""COMPUTED_VALUE"""),44.0)</f>
        <v>44</v>
      </c>
      <c r="J370" s="1" t="b">
        <f t="array" ref="J370">IF(NOT(H370=""),AND(C370:H370&gt;B370:G370),IF(NOT(G370=""),AND(C370:G370&gt;B370:F370),IF(NOT(F370=""),AND(C370:F370&gt;B370:E370),AND(C370:E370&gt;B370:D370))))</f>
        <v>1</v>
      </c>
      <c r="K370" s="1" t="b">
        <f t="array" ref="K370">IF(NOT(H370=""),AND(C370:H370&lt;B370:G370),IF(NOT(G370=""),AND(C370:G370&lt;B370:F370),IF(NOT(F370=""),AND(C370:F370&lt;B370:E370),AND(C370:E370&lt;B370:D370))))</f>
        <v>0</v>
      </c>
      <c r="L370" s="1" t="b">
        <f t="array" ref="L370">IF(NOT(H370=""),AND(AND(ABS(C370:H370-B370:G370)&gt;0),AND(ABS(C370:H370-B370:G370)&lt;4)),IF(NOT(G370=""),AND(AND(ABS(C370:G370-B370:F370)&gt;0),AND(ABS(C370:G370-B370:F370)&lt;4)),IF(NOT(F370=""),AND(AND(ABS(C370:F370-B370:E370)&gt;0),AND(ABS(C370:F370-B370:E370)&lt;4)),AND(AND(ABS(C370:E370-B370:D370)&gt;0),AND(ABS(C370:E370-B370:D370)&lt;4)))))</f>
        <v>0</v>
      </c>
      <c r="M370" s="1" t="b">
        <f t="shared" si="1"/>
        <v>0</v>
      </c>
    </row>
    <row r="371" ht="15.75" customHeight="1">
      <c r="A371" s="1" t="s">
        <v>380</v>
      </c>
      <c r="B371" s="1">
        <f>IFERROR(__xludf.DUMMYFUNCTION("SPLIT(A371,"" "")"),70.0)</f>
        <v>70</v>
      </c>
      <c r="C371" s="1">
        <f>IFERROR(__xludf.DUMMYFUNCTION("""COMPUTED_VALUE"""),76.0)</f>
        <v>76</v>
      </c>
      <c r="D371" s="1">
        <f>IFERROR(__xludf.DUMMYFUNCTION("""COMPUTED_VALUE"""),82.0)</f>
        <v>82</v>
      </c>
      <c r="E371" s="1">
        <f>IFERROR(__xludf.DUMMYFUNCTION("""COMPUTED_VALUE"""),83.0)</f>
        <v>83</v>
      </c>
      <c r="F371" s="1">
        <f>IFERROR(__xludf.DUMMYFUNCTION("""COMPUTED_VALUE"""),86.0)</f>
        <v>86</v>
      </c>
      <c r="G371" s="1">
        <f>IFERROR(__xludf.DUMMYFUNCTION("""COMPUTED_VALUE"""),89.0)</f>
        <v>89</v>
      </c>
      <c r="H371" s="2">
        <f>IFERROR(__xludf.DUMMYFUNCTION("""COMPUTED_VALUE"""),89.0)</f>
        <v>89</v>
      </c>
      <c r="J371" s="1" t="b">
        <f t="array" ref="J371">IF(NOT(H371=""),AND(C371:H371&gt;B371:G371),IF(NOT(G371=""),AND(C371:G371&gt;B371:F371),IF(NOT(F371=""),AND(C371:F371&gt;B371:E371),AND(C371:E371&gt;B371:D371))))</f>
        <v>0</v>
      </c>
      <c r="K371" s="1" t="b">
        <f t="array" ref="K371">IF(NOT(H371=""),AND(C371:H371&lt;B371:G371),IF(NOT(G371=""),AND(C371:G371&lt;B371:F371),IF(NOT(F371=""),AND(C371:F371&lt;B371:E371),AND(C371:E371&lt;B371:D371))))</f>
        <v>0</v>
      </c>
      <c r="L371" s="1" t="b">
        <f t="array" ref="L371">IF(NOT(H371=""),AND(AND(ABS(C371:H371-B371:G371)&gt;0),AND(ABS(C371:H371-B371:G371)&lt;4)),IF(NOT(G371=""),AND(AND(ABS(C371:G371-B371:F371)&gt;0),AND(ABS(C371:G371-B371:F371)&lt;4)),IF(NOT(F371=""),AND(AND(ABS(C371:F371-B371:E371)&gt;0),AND(ABS(C371:F371-B371:E371)&lt;4)),AND(AND(ABS(C371:E371-B371:D371)&gt;0),AND(ABS(C371:E371-B371:D371)&lt;4)))))</f>
        <v>0</v>
      </c>
      <c r="M371" s="1" t="b">
        <f t="shared" si="1"/>
        <v>0</v>
      </c>
    </row>
    <row r="372" ht="15.75" customHeight="1">
      <c r="A372" s="1" t="s">
        <v>381</v>
      </c>
      <c r="B372" s="1">
        <f>IFERROR(__xludf.DUMMYFUNCTION("SPLIT(A372,"" "")"),6.0)</f>
        <v>6</v>
      </c>
      <c r="C372" s="1">
        <f>IFERROR(__xludf.DUMMYFUNCTION("""COMPUTED_VALUE"""),13.0)</f>
        <v>13</v>
      </c>
      <c r="D372" s="1">
        <f>IFERROR(__xludf.DUMMYFUNCTION("""COMPUTED_VALUE"""),15.0)</f>
        <v>15</v>
      </c>
      <c r="E372" s="1">
        <f>IFERROR(__xludf.DUMMYFUNCTION("""COMPUTED_VALUE"""),20.0)</f>
        <v>20</v>
      </c>
      <c r="F372" s="1">
        <f>IFERROR(__xludf.DUMMYFUNCTION("""COMPUTED_VALUE"""),24.0)</f>
        <v>24</v>
      </c>
      <c r="J372" s="1" t="b">
        <f t="array" ref="J372">IF(NOT(H372=""),AND(C372:H372&gt;B372:G372),IF(NOT(G372=""),AND(C372:G372&gt;B372:F372),IF(NOT(F372=""),AND(C372:F372&gt;B372:E372),AND(C372:E372&gt;B372:D372))))</f>
        <v>1</v>
      </c>
      <c r="K372" s="1" t="b">
        <f t="array" ref="K372">IF(NOT(H372=""),AND(C372:H372&lt;B372:G372),IF(NOT(G372=""),AND(C372:G372&lt;B372:F372),IF(NOT(F372=""),AND(C372:F372&lt;B372:E372),AND(C372:E372&lt;B372:D372))))</f>
        <v>0</v>
      </c>
      <c r="L372" s="1" t="b">
        <f t="array" ref="L372">IF(NOT(H372=""),AND(AND(ABS(C372:H372-B372:G372)&gt;0),AND(ABS(C372:H372-B372:G372)&lt;4)),IF(NOT(G372=""),AND(AND(ABS(C372:G372-B372:F372)&gt;0),AND(ABS(C372:G372-B372:F372)&lt;4)),IF(NOT(F372=""),AND(AND(ABS(C372:F372-B372:E372)&gt;0),AND(ABS(C372:F372-B372:E372)&lt;4)),AND(AND(ABS(C372:E372-B372:D372)&gt;0),AND(ABS(C372:E372-B372:D372)&lt;4)))))</f>
        <v>0</v>
      </c>
      <c r="M372" s="1" t="b">
        <f t="shared" si="1"/>
        <v>0</v>
      </c>
    </row>
    <row r="373" ht="15.75" customHeight="1">
      <c r="A373" s="1" t="s">
        <v>382</v>
      </c>
      <c r="B373" s="1">
        <f>IFERROR(__xludf.DUMMYFUNCTION("SPLIT(A373,"" "")"),47.0)</f>
        <v>47</v>
      </c>
      <c r="C373" s="1">
        <f>IFERROR(__xludf.DUMMYFUNCTION("""COMPUTED_VALUE"""),53.0)</f>
        <v>53</v>
      </c>
      <c r="D373" s="1">
        <f>IFERROR(__xludf.DUMMYFUNCTION("""COMPUTED_VALUE"""),55.0)</f>
        <v>55</v>
      </c>
      <c r="E373" s="1">
        <f>IFERROR(__xludf.DUMMYFUNCTION("""COMPUTED_VALUE"""),56.0)</f>
        <v>56</v>
      </c>
      <c r="F373" s="1">
        <f>IFERROR(__xludf.DUMMYFUNCTION("""COMPUTED_VALUE"""),62.0)</f>
        <v>62</v>
      </c>
      <c r="G373" s="1">
        <f>IFERROR(__xludf.DUMMYFUNCTION("""COMPUTED_VALUE"""),64.0)</f>
        <v>64</v>
      </c>
      <c r="H373" s="1">
        <f>IFERROR(__xludf.DUMMYFUNCTION("""COMPUTED_VALUE"""),66.0)</f>
        <v>66</v>
      </c>
      <c r="I373" s="1">
        <f>IFERROR(__xludf.DUMMYFUNCTION("""COMPUTED_VALUE"""),71.0)</f>
        <v>71</v>
      </c>
      <c r="J373" s="1" t="b">
        <f t="array" ref="J373">IF(NOT(H373=""),AND(C373:H373&gt;B373:G373),IF(NOT(G373=""),AND(C373:G373&gt;B373:F373),IF(NOT(F373=""),AND(C373:F373&gt;B373:E373),AND(C373:E373&gt;B373:D373))))</f>
        <v>1</v>
      </c>
      <c r="K373" s="1" t="b">
        <f t="array" ref="K373">IF(NOT(H373=""),AND(C373:H373&lt;B373:G373),IF(NOT(G373=""),AND(C373:G373&lt;B373:F373),IF(NOT(F373=""),AND(C373:F373&lt;B373:E373),AND(C373:E373&lt;B373:D373))))</f>
        <v>0</v>
      </c>
      <c r="L373" s="1" t="b">
        <f t="array" ref="L373">IF(NOT(H373=""),AND(AND(ABS(C373:H373-B373:G373)&gt;0),AND(ABS(C373:H373-B373:G373)&lt;4)),IF(NOT(G373=""),AND(AND(ABS(C373:G373-B373:F373)&gt;0),AND(ABS(C373:G373-B373:F373)&lt;4)),IF(NOT(F373=""),AND(AND(ABS(C373:F373-B373:E373)&gt;0),AND(ABS(C373:F373-B373:E373)&lt;4)),AND(AND(ABS(C373:E373-B373:D373)&gt;0),AND(ABS(C373:E373-B373:D373)&lt;4)))))</f>
        <v>0</v>
      </c>
      <c r="M373" s="1" t="b">
        <f t="shared" si="1"/>
        <v>0</v>
      </c>
    </row>
    <row r="374" ht="15.75" customHeight="1">
      <c r="A374" s="1" t="s">
        <v>383</v>
      </c>
      <c r="B374" s="1">
        <f>IFERROR(__xludf.DUMMYFUNCTION("SPLIT(A374,"" "")"),64.0)</f>
        <v>64</v>
      </c>
      <c r="C374" s="1">
        <f>IFERROR(__xludf.DUMMYFUNCTION("""COMPUTED_VALUE"""),63.0)</f>
        <v>63</v>
      </c>
      <c r="D374" s="1">
        <f>IFERROR(__xludf.DUMMYFUNCTION("""COMPUTED_VALUE"""),61.0)</f>
        <v>61</v>
      </c>
      <c r="E374" s="1">
        <f>IFERROR(__xludf.DUMMYFUNCTION("""COMPUTED_VALUE"""),58.0)</f>
        <v>58</v>
      </c>
      <c r="F374" s="1">
        <f>IFERROR(__xludf.DUMMYFUNCTION("""COMPUTED_VALUE"""),56.0)</f>
        <v>56</v>
      </c>
      <c r="G374" s="1">
        <f>IFERROR(__xludf.DUMMYFUNCTION("""COMPUTED_VALUE"""),54.0)</f>
        <v>54</v>
      </c>
      <c r="H374" s="1">
        <f>IFERROR(__xludf.DUMMYFUNCTION("""COMPUTED_VALUE"""),51.0)</f>
        <v>51</v>
      </c>
      <c r="I374" s="1">
        <f>IFERROR(__xludf.DUMMYFUNCTION("""COMPUTED_VALUE"""),53.0)</f>
        <v>53</v>
      </c>
      <c r="J374" s="1" t="b">
        <f t="array" ref="J374">IF(NOT(H374=""),AND(C374:H374&gt;B374:G374),IF(NOT(G374=""),AND(C374:G374&gt;B374:F374),IF(NOT(F374=""),AND(C374:F374&gt;B374:E374),AND(C374:E374&gt;B374:D374))))</f>
        <v>0</v>
      </c>
      <c r="K374" s="1" t="b">
        <f t="array" ref="K374">IF(NOT(H374=""),AND(C374:H374&lt;B374:G374),IF(NOT(G374=""),AND(C374:G374&lt;B374:F374),IF(NOT(F374=""),AND(C374:F374&lt;B374:E374),AND(C374:E374&lt;B374:D374))))</f>
        <v>1</v>
      </c>
      <c r="L374" s="1" t="b">
        <f t="array" ref="L374">IF(NOT(H374=""),AND(AND(ABS(C374:H374-B374:G374)&gt;0),AND(ABS(C374:H374-B374:G374)&lt;4)),IF(NOT(G374=""),AND(AND(ABS(C374:G374-B374:F374)&gt;0),AND(ABS(C374:G374-B374:F374)&lt;4)),IF(NOT(F374=""),AND(AND(ABS(C374:F374-B374:E374)&gt;0),AND(ABS(C374:F374-B374:E374)&lt;4)),AND(AND(ABS(C374:E374-B374:D374)&gt;0),AND(ABS(C374:E374-B374:D374)&lt;4)))))</f>
        <v>1</v>
      </c>
      <c r="M374" s="1" t="b">
        <f t="shared" si="1"/>
        <v>1</v>
      </c>
    </row>
    <row r="375" ht="15.75" customHeight="1">
      <c r="A375" s="1" t="s">
        <v>384</v>
      </c>
      <c r="B375" s="1">
        <f>IFERROR(__xludf.DUMMYFUNCTION("SPLIT(A375,"" "")"),50.0)</f>
        <v>50</v>
      </c>
      <c r="C375" s="1">
        <f>IFERROR(__xludf.DUMMYFUNCTION("""COMPUTED_VALUE"""),48.0)</f>
        <v>48</v>
      </c>
      <c r="D375" s="1">
        <f>IFERROR(__xludf.DUMMYFUNCTION("""COMPUTED_VALUE"""),46.0)</f>
        <v>46</v>
      </c>
      <c r="E375" s="1">
        <f>IFERROR(__xludf.DUMMYFUNCTION("""COMPUTED_VALUE"""),43.0)</f>
        <v>43</v>
      </c>
      <c r="F375" s="1">
        <f>IFERROR(__xludf.DUMMYFUNCTION("""COMPUTED_VALUE"""),42.0)</f>
        <v>42</v>
      </c>
      <c r="G375" s="1">
        <f>IFERROR(__xludf.DUMMYFUNCTION("""COMPUTED_VALUE"""),39.0)</f>
        <v>39</v>
      </c>
      <c r="H375" s="2">
        <f>IFERROR(__xludf.DUMMYFUNCTION("""COMPUTED_VALUE"""),39.0)</f>
        <v>39</v>
      </c>
      <c r="J375" s="1" t="b">
        <f t="array" ref="J375">IF(NOT(H375=""),AND(C375:H375&gt;B375:G375),IF(NOT(G375=""),AND(C375:G375&gt;B375:F375),IF(NOT(F375=""),AND(C375:F375&gt;B375:E375),AND(C375:E375&gt;B375:D375))))</f>
        <v>0</v>
      </c>
      <c r="K375" s="1" t="b">
        <f t="array" ref="K375">IF(NOT(H375=""),AND(C375:H375&lt;B375:G375),IF(NOT(G375=""),AND(C375:G375&lt;B375:F375),IF(NOT(F375=""),AND(C375:F375&lt;B375:E375),AND(C375:E375&lt;B375:D375))))</f>
        <v>0</v>
      </c>
      <c r="L375" s="1" t="b">
        <f t="array" ref="L375">IF(NOT(H375=""),AND(AND(ABS(C375:H375-B375:G375)&gt;0),AND(ABS(C375:H375-B375:G375)&lt;4)),IF(NOT(G375=""),AND(AND(ABS(C375:G375-B375:F375)&gt;0),AND(ABS(C375:G375-B375:F375)&lt;4)),IF(NOT(F375=""),AND(AND(ABS(C375:F375-B375:E375)&gt;0),AND(ABS(C375:F375-B375:E375)&lt;4)),AND(AND(ABS(C375:E375-B375:D375)&gt;0),AND(ABS(C375:E375-B375:D375)&lt;4)))))</f>
        <v>0</v>
      </c>
      <c r="M375" s="1" t="b">
        <f t="shared" si="1"/>
        <v>0</v>
      </c>
    </row>
    <row r="376" ht="15.75" customHeight="1">
      <c r="A376" s="1" t="s">
        <v>385</v>
      </c>
      <c r="B376" s="1">
        <f>IFERROR(__xludf.DUMMYFUNCTION("SPLIT(A376,"" "")"),91.0)</f>
        <v>91</v>
      </c>
      <c r="C376" s="1">
        <f>IFERROR(__xludf.DUMMYFUNCTION("""COMPUTED_VALUE"""),89.0)</f>
        <v>89</v>
      </c>
      <c r="D376" s="1">
        <f>IFERROR(__xludf.DUMMYFUNCTION("""COMPUTED_VALUE"""),88.0)</f>
        <v>88</v>
      </c>
      <c r="E376" s="1">
        <f>IFERROR(__xludf.DUMMYFUNCTION("""COMPUTED_VALUE"""),87.0)</f>
        <v>87</v>
      </c>
      <c r="F376" s="1">
        <f>IFERROR(__xludf.DUMMYFUNCTION("""COMPUTED_VALUE"""),83.0)</f>
        <v>83</v>
      </c>
      <c r="J376" s="1" t="b">
        <f t="array" ref="J376">IF(NOT(H376=""),AND(C376:H376&gt;B376:G376),IF(NOT(G376=""),AND(C376:G376&gt;B376:F376),IF(NOT(F376=""),AND(C376:F376&gt;B376:E376),AND(C376:E376&gt;B376:D376))))</f>
        <v>0</v>
      </c>
      <c r="K376" s="1" t="b">
        <f t="array" ref="K376">IF(NOT(H376=""),AND(C376:H376&lt;B376:G376),IF(NOT(G376=""),AND(C376:G376&lt;B376:F376),IF(NOT(F376=""),AND(C376:F376&lt;B376:E376),AND(C376:E376&lt;B376:D376))))</f>
        <v>1</v>
      </c>
      <c r="L376" s="1" t="b">
        <f t="array" ref="L376">IF(NOT(H376=""),AND(AND(ABS(C376:H376-B376:G376)&gt;0),AND(ABS(C376:H376-B376:G376)&lt;4)),IF(NOT(G376=""),AND(AND(ABS(C376:G376-B376:F376)&gt;0),AND(ABS(C376:G376-B376:F376)&lt;4)),IF(NOT(F376=""),AND(AND(ABS(C376:F376-B376:E376)&gt;0),AND(ABS(C376:F376-B376:E376)&lt;4)),AND(AND(ABS(C376:E376-B376:D376)&gt;0),AND(ABS(C376:E376-B376:D376)&lt;4)))))</f>
        <v>0</v>
      </c>
      <c r="M376" s="1" t="b">
        <f t="shared" si="1"/>
        <v>0</v>
      </c>
    </row>
    <row r="377" ht="15.75" customHeight="1">
      <c r="A377" s="1" t="s">
        <v>386</v>
      </c>
      <c r="B377" s="1">
        <f>IFERROR(__xludf.DUMMYFUNCTION("SPLIT(A377,"" "")"),50.0)</f>
        <v>50</v>
      </c>
      <c r="C377" s="1">
        <f>IFERROR(__xludf.DUMMYFUNCTION("""COMPUTED_VALUE"""),49.0)</f>
        <v>49</v>
      </c>
      <c r="D377" s="1">
        <f>IFERROR(__xludf.DUMMYFUNCTION("""COMPUTED_VALUE"""),47.0)</f>
        <v>47</v>
      </c>
      <c r="E377" s="1">
        <f>IFERROR(__xludf.DUMMYFUNCTION("""COMPUTED_VALUE"""),45.0)</f>
        <v>45</v>
      </c>
      <c r="F377" s="1">
        <f>IFERROR(__xludf.DUMMYFUNCTION("""COMPUTED_VALUE"""),44.0)</f>
        <v>44</v>
      </c>
      <c r="G377" s="1">
        <f>IFERROR(__xludf.DUMMYFUNCTION("""COMPUTED_VALUE"""),41.0)</f>
        <v>41</v>
      </c>
      <c r="H377" s="2">
        <f>IFERROR(__xludf.DUMMYFUNCTION("""COMPUTED_VALUE"""),36.0)</f>
        <v>36</v>
      </c>
      <c r="J377" s="1" t="b">
        <f t="array" ref="J377">IF(NOT(H377=""),AND(C377:H377&gt;B377:G377),IF(NOT(G377=""),AND(C377:G377&gt;B377:F377),IF(NOT(F377=""),AND(C377:F377&gt;B377:E377),AND(C377:E377&gt;B377:D377))))</f>
        <v>0</v>
      </c>
      <c r="K377" s="1" t="b">
        <f t="array" ref="K377">IF(NOT(H377=""),AND(C377:H377&lt;B377:G377),IF(NOT(G377=""),AND(C377:G377&lt;B377:F377),IF(NOT(F377=""),AND(C377:F377&lt;B377:E377),AND(C377:E377&lt;B377:D377))))</f>
        <v>1</v>
      </c>
      <c r="L377" s="1" t="b">
        <f t="array" ref="L377">IF(NOT(H377=""),AND(AND(ABS(C377:H377-B377:G377)&gt;0),AND(ABS(C377:H377-B377:G377)&lt;4)),IF(NOT(G377=""),AND(AND(ABS(C377:G377-B377:F377)&gt;0),AND(ABS(C377:G377-B377:F377)&lt;4)),IF(NOT(F377=""),AND(AND(ABS(C377:F377-B377:E377)&gt;0),AND(ABS(C377:F377-B377:E377)&lt;4)),AND(AND(ABS(C377:E377-B377:D377)&gt;0),AND(ABS(C377:E377-B377:D377)&lt;4)))))</f>
        <v>0</v>
      </c>
      <c r="M377" s="1" t="b">
        <f t="shared" si="1"/>
        <v>0</v>
      </c>
    </row>
    <row r="378" ht="15.75" customHeight="1">
      <c r="A378" s="1" t="s">
        <v>387</v>
      </c>
      <c r="B378" s="1">
        <f>IFERROR(__xludf.DUMMYFUNCTION("SPLIT(A378,"" "")"),56.0)</f>
        <v>56</v>
      </c>
      <c r="C378" s="1">
        <f>IFERROR(__xludf.DUMMYFUNCTION("""COMPUTED_VALUE"""),53.0)</f>
        <v>53</v>
      </c>
      <c r="D378" s="1">
        <f>IFERROR(__xludf.DUMMYFUNCTION("""COMPUTED_VALUE"""),51.0)</f>
        <v>51</v>
      </c>
      <c r="E378" s="1">
        <f>IFERROR(__xludf.DUMMYFUNCTION("""COMPUTED_VALUE"""),53.0)</f>
        <v>53</v>
      </c>
      <c r="F378" s="1">
        <f>IFERROR(__xludf.DUMMYFUNCTION("""COMPUTED_VALUE"""),50.0)</f>
        <v>50</v>
      </c>
      <c r="J378" s="1" t="b">
        <f t="array" ref="J378">IF(NOT(H378=""),AND(C378:H378&gt;B378:G378),IF(NOT(G378=""),AND(C378:G378&gt;B378:F378),IF(NOT(F378=""),AND(C378:F378&gt;B378:E378),AND(C378:E378&gt;B378:D378))))</f>
        <v>0</v>
      </c>
      <c r="K378" s="1" t="b">
        <f t="array" ref="K378">IF(NOT(H378=""),AND(C378:H378&lt;B378:G378),IF(NOT(G378=""),AND(C378:G378&lt;B378:F378),IF(NOT(F378=""),AND(C378:F378&lt;B378:E378),AND(C378:E378&lt;B378:D378))))</f>
        <v>0</v>
      </c>
      <c r="L378" s="1" t="b">
        <f t="array" ref="L378">IF(NOT(H378=""),AND(AND(ABS(C378:H378-B378:G378)&gt;0),AND(ABS(C378:H378-B378:G378)&lt;4)),IF(NOT(G378=""),AND(AND(ABS(C378:G378-B378:F378)&gt;0),AND(ABS(C378:G378-B378:F378)&lt;4)),IF(NOT(F378=""),AND(AND(ABS(C378:F378-B378:E378)&gt;0),AND(ABS(C378:F378-B378:E378)&lt;4)),AND(AND(ABS(C378:E378-B378:D378)&gt;0),AND(ABS(C378:E378-B378:D378)&lt;4)))))</f>
        <v>1</v>
      </c>
      <c r="M378" s="1" t="b">
        <f t="shared" si="1"/>
        <v>0</v>
      </c>
    </row>
    <row r="379" ht="15.75" customHeight="1">
      <c r="A379" s="1" t="s">
        <v>388</v>
      </c>
      <c r="B379" s="1">
        <f>IFERROR(__xludf.DUMMYFUNCTION("SPLIT(A379,"" "")"),23.0)</f>
        <v>23</v>
      </c>
      <c r="C379" s="1">
        <f>IFERROR(__xludf.DUMMYFUNCTION("""COMPUTED_VALUE"""),20.0)</f>
        <v>20</v>
      </c>
      <c r="D379" s="1">
        <f>IFERROR(__xludf.DUMMYFUNCTION("""COMPUTED_VALUE"""),18.0)</f>
        <v>18</v>
      </c>
      <c r="E379" s="1">
        <f>IFERROR(__xludf.DUMMYFUNCTION("""COMPUTED_VALUE"""),21.0)</f>
        <v>21</v>
      </c>
      <c r="F379" s="1">
        <f>IFERROR(__xludf.DUMMYFUNCTION("""COMPUTED_VALUE"""),24.0)</f>
        <v>24</v>
      </c>
      <c r="J379" s="1" t="b">
        <f t="array" ref="J379">IF(NOT(H379=""),AND(C379:H379&gt;B379:G379),IF(NOT(G379=""),AND(C379:G379&gt;B379:F379),IF(NOT(F379=""),AND(C379:F379&gt;B379:E379),AND(C379:E379&gt;B379:D379))))</f>
        <v>0</v>
      </c>
      <c r="K379" s="1" t="b">
        <f t="array" ref="K379">IF(NOT(H379=""),AND(C379:H379&lt;B379:G379),IF(NOT(G379=""),AND(C379:G379&lt;B379:F379),IF(NOT(F379=""),AND(C379:F379&lt;B379:E379),AND(C379:E379&lt;B379:D379))))</f>
        <v>0</v>
      </c>
      <c r="L379" s="1" t="b">
        <f t="array" ref="L379">IF(NOT(H379=""),AND(AND(ABS(C379:H379-B379:G379)&gt;0),AND(ABS(C379:H379-B379:G379)&lt;4)),IF(NOT(G379=""),AND(AND(ABS(C379:G379-B379:F379)&gt;0),AND(ABS(C379:G379-B379:F379)&lt;4)),IF(NOT(F379=""),AND(AND(ABS(C379:F379-B379:E379)&gt;0),AND(ABS(C379:F379-B379:E379)&lt;4)),AND(AND(ABS(C379:E379-B379:D379)&gt;0),AND(ABS(C379:E379-B379:D379)&lt;4)))))</f>
        <v>1</v>
      </c>
      <c r="M379" s="1" t="b">
        <f t="shared" si="1"/>
        <v>0</v>
      </c>
    </row>
    <row r="380" ht="15.75" customHeight="1">
      <c r="A380" s="1" t="s">
        <v>389</v>
      </c>
      <c r="B380" s="1">
        <f>IFERROR(__xludf.DUMMYFUNCTION("SPLIT(A380,"" "")"),38.0)</f>
        <v>38</v>
      </c>
      <c r="C380" s="1">
        <f>IFERROR(__xludf.DUMMYFUNCTION("""COMPUTED_VALUE"""),37.0)</f>
        <v>37</v>
      </c>
      <c r="D380" s="1">
        <f>IFERROR(__xludf.DUMMYFUNCTION("""COMPUTED_VALUE"""),36.0)</f>
        <v>36</v>
      </c>
      <c r="E380" s="1">
        <f>IFERROR(__xludf.DUMMYFUNCTION("""COMPUTED_VALUE"""),37.0)</f>
        <v>37</v>
      </c>
      <c r="F380" s="1">
        <f>IFERROR(__xludf.DUMMYFUNCTION("""COMPUTED_VALUE"""),36.0)</f>
        <v>36</v>
      </c>
      <c r="G380" s="2">
        <f>IFERROR(__xludf.DUMMYFUNCTION("""COMPUTED_VALUE"""),36.0)</f>
        <v>36</v>
      </c>
      <c r="J380" s="1" t="b">
        <f t="array" ref="J380">IF(NOT(H380=""),AND(C380:H380&gt;B380:G380),IF(NOT(G380=""),AND(C380:G380&gt;B380:F380),IF(NOT(F380=""),AND(C380:F380&gt;B380:E380),AND(C380:E380&gt;B380:D380))))</f>
        <v>0</v>
      </c>
      <c r="K380" s="1" t="b">
        <f t="array" ref="K380">IF(NOT(H380=""),AND(C380:H380&lt;B380:G380),IF(NOT(G380=""),AND(C380:G380&lt;B380:F380),IF(NOT(F380=""),AND(C380:F380&lt;B380:E380),AND(C380:E380&lt;B380:D380))))</f>
        <v>0</v>
      </c>
      <c r="L380" s="1" t="b">
        <f t="array" ref="L380">IF(NOT(H380=""),AND(AND(ABS(C380:H380-B380:G380)&gt;0),AND(ABS(C380:H380-B380:G380)&lt;4)),IF(NOT(G380=""),AND(AND(ABS(C380:G380-B380:F380)&gt;0),AND(ABS(C380:G380-B380:F380)&lt;4)),IF(NOT(F380=""),AND(AND(ABS(C380:F380-B380:E380)&gt;0),AND(ABS(C380:F380-B380:E380)&lt;4)),AND(AND(ABS(C380:E380-B380:D380)&gt;0),AND(ABS(C380:E380-B380:D380)&lt;4)))))</f>
        <v>0</v>
      </c>
      <c r="M380" s="1" t="b">
        <f t="shared" si="1"/>
        <v>0</v>
      </c>
    </row>
    <row r="381" ht="15.75" customHeight="1">
      <c r="A381" s="1" t="s">
        <v>390</v>
      </c>
      <c r="B381" s="1">
        <f>IFERROR(__xludf.DUMMYFUNCTION("SPLIT(A381,"" "")"),59.0)</f>
        <v>59</v>
      </c>
      <c r="C381" s="1">
        <f>IFERROR(__xludf.DUMMYFUNCTION("""COMPUTED_VALUE"""),56.0)</f>
        <v>56</v>
      </c>
      <c r="D381" s="1">
        <f>IFERROR(__xludf.DUMMYFUNCTION("""COMPUTED_VALUE"""),57.0)</f>
        <v>57</v>
      </c>
      <c r="E381" s="1">
        <f>IFERROR(__xludf.DUMMYFUNCTION("""COMPUTED_VALUE"""),55.0)</f>
        <v>55</v>
      </c>
      <c r="F381" s="1">
        <f>IFERROR(__xludf.DUMMYFUNCTION("""COMPUTED_VALUE"""),54.0)</f>
        <v>54</v>
      </c>
      <c r="G381" s="1">
        <f>IFERROR(__xludf.DUMMYFUNCTION("""COMPUTED_VALUE"""),52.0)</f>
        <v>52</v>
      </c>
      <c r="H381" s="2">
        <f>IFERROR(__xludf.DUMMYFUNCTION("""COMPUTED_VALUE"""),48.0)</f>
        <v>48</v>
      </c>
      <c r="J381" s="1" t="b">
        <f t="array" ref="J381">IF(NOT(H381=""),AND(C381:H381&gt;B381:G381),IF(NOT(G381=""),AND(C381:G381&gt;B381:F381),IF(NOT(F381=""),AND(C381:F381&gt;B381:E381),AND(C381:E381&gt;B381:D381))))</f>
        <v>0</v>
      </c>
      <c r="K381" s="1" t="b">
        <f t="array" ref="K381">IF(NOT(H381=""),AND(C381:H381&lt;B381:G381),IF(NOT(G381=""),AND(C381:G381&lt;B381:F381),IF(NOT(F381=""),AND(C381:F381&lt;B381:E381),AND(C381:E381&lt;B381:D381))))</f>
        <v>0</v>
      </c>
      <c r="L381" s="1" t="b">
        <f t="array" ref="L381">IF(NOT(H381=""),AND(AND(ABS(C381:H381-B381:G381)&gt;0),AND(ABS(C381:H381-B381:G381)&lt;4)),IF(NOT(G381=""),AND(AND(ABS(C381:G381-B381:F381)&gt;0),AND(ABS(C381:G381-B381:F381)&lt;4)),IF(NOT(F381=""),AND(AND(ABS(C381:F381-B381:E381)&gt;0),AND(ABS(C381:F381-B381:E381)&lt;4)),AND(AND(ABS(C381:E381-B381:D381)&gt;0),AND(ABS(C381:E381-B381:D381)&lt;4)))))</f>
        <v>0</v>
      </c>
      <c r="M381" s="1" t="b">
        <f t="shared" si="1"/>
        <v>0</v>
      </c>
    </row>
    <row r="382" ht="15.75" customHeight="1">
      <c r="A382" s="1" t="s">
        <v>391</v>
      </c>
      <c r="B382" s="1">
        <f>IFERROR(__xludf.DUMMYFUNCTION("SPLIT(A382,"" "")"),47.0)</f>
        <v>47</v>
      </c>
      <c r="C382" s="1">
        <f>IFERROR(__xludf.DUMMYFUNCTION("""COMPUTED_VALUE"""),44.0)</f>
        <v>44</v>
      </c>
      <c r="D382" s="1">
        <f>IFERROR(__xludf.DUMMYFUNCTION("""COMPUTED_VALUE"""),46.0)</f>
        <v>46</v>
      </c>
      <c r="E382" s="1">
        <f>IFERROR(__xludf.DUMMYFUNCTION("""COMPUTED_VALUE"""),43.0)</f>
        <v>43</v>
      </c>
      <c r="F382" s="1">
        <f>IFERROR(__xludf.DUMMYFUNCTION("""COMPUTED_VALUE"""),42.0)</f>
        <v>42</v>
      </c>
      <c r="G382" s="2">
        <f>IFERROR(__xludf.DUMMYFUNCTION("""COMPUTED_VALUE"""),37.0)</f>
        <v>37</v>
      </c>
      <c r="J382" s="1" t="b">
        <f t="array" ref="J382">IF(NOT(H382=""),AND(C382:H382&gt;B382:G382),IF(NOT(G382=""),AND(C382:G382&gt;B382:F382),IF(NOT(F382=""),AND(C382:F382&gt;B382:E382),AND(C382:E382&gt;B382:D382))))</f>
        <v>0</v>
      </c>
      <c r="K382" s="1" t="b">
        <f t="array" ref="K382">IF(NOT(H382=""),AND(C382:H382&lt;B382:G382),IF(NOT(G382=""),AND(C382:G382&lt;B382:F382),IF(NOT(F382=""),AND(C382:F382&lt;B382:E382),AND(C382:E382&lt;B382:D382))))</f>
        <v>0</v>
      </c>
      <c r="L382" s="1" t="b">
        <f t="array" ref="L382">IF(NOT(H382=""),AND(AND(ABS(C382:H382-B382:G382)&gt;0),AND(ABS(C382:H382-B382:G382)&lt;4)),IF(NOT(G382=""),AND(AND(ABS(C382:G382-B382:F382)&gt;0),AND(ABS(C382:G382-B382:F382)&lt;4)),IF(NOT(F382=""),AND(AND(ABS(C382:F382-B382:E382)&gt;0),AND(ABS(C382:F382-B382:E382)&lt;4)),AND(AND(ABS(C382:E382-B382:D382)&gt;0),AND(ABS(C382:E382-B382:D382)&lt;4)))))</f>
        <v>0</v>
      </c>
      <c r="M382" s="1" t="b">
        <f t="shared" si="1"/>
        <v>0</v>
      </c>
    </row>
    <row r="383" ht="15.75" customHeight="1">
      <c r="A383" s="1" t="s">
        <v>392</v>
      </c>
      <c r="B383" s="1">
        <f>IFERROR(__xludf.DUMMYFUNCTION("SPLIT(A383,"" "")"),76.0)</f>
        <v>76</v>
      </c>
      <c r="C383" s="1">
        <f>IFERROR(__xludf.DUMMYFUNCTION("""COMPUTED_VALUE"""),74.0)</f>
        <v>74</v>
      </c>
      <c r="D383" s="1">
        <f>IFERROR(__xludf.DUMMYFUNCTION("""COMPUTED_VALUE"""),72.0)</f>
        <v>72</v>
      </c>
      <c r="E383" s="1">
        <f>IFERROR(__xludf.DUMMYFUNCTION("""COMPUTED_VALUE"""),69.0)</f>
        <v>69</v>
      </c>
      <c r="F383" s="1">
        <f>IFERROR(__xludf.DUMMYFUNCTION("""COMPUTED_VALUE"""),67.0)</f>
        <v>67</v>
      </c>
      <c r="G383" s="1">
        <f>IFERROR(__xludf.DUMMYFUNCTION("""COMPUTED_VALUE"""),65.0)</f>
        <v>65</v>
      </c>
      <c r="H383" s="1">
        <f>IFERROR(__xludf.DUMMYFUNCTION("""COMPUTED_VALUE"""),65.0)</f>
        <v>65</v>
      </c>
      <c r="I383" s="1">
        <f>IFERROR(__xludf.DUMMYFUNCTION("""COMPUTED_VALUE"""),62.0)</f>
        <v>62</v>
      </c>
      <c r="J383" s="1" t="b">
        <f t="array" ref="J383">IF(NOT(H383=""),AND(C383:H383&gt;B383:G383),IF(NOT(G383=""),AND(C383:G383&gt;B383:F383),IF(NOT(F383=""),AND(C383:F383&gt;B383:E383),AND(C383:E383&gt;B383:D383))))</f>
        <v>0</v>
      </c>
      <c r="K383" s="1" t="b">
        <f t="array" ref="K383">IF(NOT(H383=""),AND(C383:H383&lt;B383:G383),IF(NOT(G383=""),AND(C383:G383&lt;B383:F383),IF(NOT(F383=""),AND(C383:F383&lt;B383:E383),AND(C383:E383&lt;B383:D383))))</f>
        <v>0</v>
      </c>
      <c r="L383" s="1" t="b">
        <f t="array" ref="L383">IF(NOT(H383=""),AND(AND(ABS(C383:H383-B383:G383)&gt;0),AND(ABS(C383:H383-B383:G383)&lt;4)),IF(NOT(G383=""),AND(AND(ABS(C383:G383-B383:F383)&gt;0),AND(ABS(C383:G383-B383:F383)&lt;4)),IF(NOT(F383=""),AND(AND(ABS(C383:F383-B383:E383)&gt;0),AND(ABS(C383:F383-B383:E383)&lt;4)),AND(AND(ABS(C383:E383-B383:D383)&gt;0),AND(ABS(C383:E383-B383:D383)&lt;4)))))</f>
        <v>0</v>
      </c>
      <c r="M383" s="1" t="b">
        <f t="shared" si="1"/>
        <v>0</v>
      </c>
    </row>
    <row r="384" ht="15.75" customHeight="1">
      <c r="A384" s="1" t="s">
        <v>393</v>
      </c>
      <c r="B384" s="1">
        <f>IFERROR(__xludf.DUMMYFUNCTION("SPLIT(A384,"" "")"),22.0)</f>
        <v>22</v>
      </c>
      <c r="C384" s="1">
        <f>IFERROR(__xludf.DUMMYFUNCTION("""COMPUTED_VALUE"""),21.0)</f>
        <v>21</v>
      </c>
      <c r="D384" s="1">
        <f>IFERROR(__xludf.DUMMYFUNCTION("""COMPUTED_VALUE"""),19.0)</f>
        <v>19</v>
      </c>
      <c r="E384" s="1">
        <f>IFERROR(__xludf.DUMMYFUNCTION("""COMPUTED_VALUE"""),19.0)</f>
        <v>19</v>
      </c>
      <c r="F384" s="1">
        <f>IFERROR(__xludf.DUMMYFUNCTION("""COMPUTED_VALUE"""),17.0)</f>
        <v>17</v>
      </c>
      <c r="G384" s="2">
        <f>IFERROR(__xludf.DUMMYFUNCTION("""COMPUTED_VALUE"""),18.0)</f>
        <v>18</v>
      </c>
      <c r="J384" s="1" t="b">
        <f t="array" ref="J384">IF(NOT(H384=""),AND(C384:H384&gt;B384:G384),IF(NOT(G384=""),AND(C384:G384&gt;B384:F384),IF(NOT(F384=""),AND(C384:F384&gt;B384:E384),AND(C384:E384&gt;B384:D384))))</f>
        <v>0</v>
      </c>
      <c r="K384" s="1" t="b">
        <f t="array" ref="K384">IF(NOT(H384=""),AND(C384:H384&lt;B384:G384),IF(NOT(G384=""),AND(C384:G384&lt;B384:F384),IF(NOT(F384=""),AND(C384:F384&lt;B384:E384),AND(C384:E384&lt;B384:D384))))</f>
        <v>0</v>
      </c>
      <c r="L384" s="1" t="b">
        <f t="array" ref="L384">IF(NOT(H384=""),AND(AND(ABS(C384:H384-B384:G384)&gt;0),AND(ABS(C384:H384-B384:G384)&lt;4)),IF(NOT(G384=""),AND(AND(ABS(C384:G384-B384:F384)&gt;0),AND(ABS(C384:G384-B384:F384)&lt;4)),IF(NOT(F384=""),AND(AND(ABS(C384:F384-B384:E384)&gt;0),AND(ABS(C384:F384-B384:E384)&lt;4)),AND(AND(ABS(C384:E384-B384:D384)&gt;0),AND(ABS(C384:E384-B384:D384)&lt;4)))))</f>
        <v>0</v>
      </c>
      <c r="M384" s="1" t="b">
        <f t="shared" si="1"/>
        <v>0</v>
      </c>
    </row>
    <row r="385" ht="15.75" customHeight="1">
      <c r="A385" s="1" t="s">
        <v>394</v>
      </c>
      <c r="B385" s="1">
        <f>IFERROR(__xludf.DUMMYFUNCTION("SPLIT(A385,"" "")"),67.0)</f>
        <v>67</v>
      </c>
      <c r="C385" s="1">
        <f>IFERROR(__xludf.DUMMYFUNCTION("""COMPUTED_VALUE"""),65.0)</f>
        <v>65</v>
      </c>
      <c r="D385" s="1">
        <f>IFERROR(__xludf.DUMMYFUNCTION("""COMPUTED_VALUE"""),65.0)</f>
        <v>65</v>
      </c>
      <c r="E385" s="1">
        <f>IFERROR(__xludf.DUMMYFUNCTION("""COMPUTED_VALUE"""),64.0)</f>
        <v>64</v>
      </c>
      <c r="F385" s="1">
        <f>IFERROR(__xludf.DUMMYFUNCTION("""COMPUTED_VALUE"""),64.0)</f>
        <v>64</v>
      </c>
      <c r="J385" s="1" t="b">
        <f t="array" ref="J385">IF(NOT(H385=""),AND(C385:H385&gt;B385:G385),IF(NOT(G385=""),AND(C385:G385&gt;B385:F385),IF(NOT(F385=""),AND(C385:F385&gt;B385:E385),AND(C385:E385&gt;B385:D385))))</f>
        <v>0</v>
      </c>
      <c r="K385" s="1" t="b">
        <f t="array" ref="K385">IF(NOT(H385=""),AND(C385:H385&lt;B385:G385),IF(NOT(G385=""),AND(C385:G385&lt;B385:F385),IF(NOT(F385=""),AND(C385:F385&lt;B385:E385),AND(C385:E385&lt;B385:D385))))</f>
        <v>0</v>
      </c>
      <c r="L385" s="1" t="b">
        <f t="array" ref="L385">IF(NOT(H385=""),AND(AND(ABS(C385:H385-B385:G385)&gt;0),AND(ABS(C385:H385-B385:G385)&lt;4)),IF(NOT(G385=""),AND(AND(ABS(C385:G385-B385:F385)&gt;0),AND(ABS(C385:G385-B385:F385)&lt;4)),IF(NOT(F385=""),AND(AND(ABS(C385:F385-B385:E385)&gt;0),AND(ABS(C385:F385-B385:E385)&lt;4)),AND(AND(ABS(C385:E385-B385:D385)&gt;0),AND(ABS(C385:E385-B385:D385)&lt;4)))))</f>
        <v>0</v>
      </c>
      <c r="M385" s="1" t="b">
        <f t="shared" si="1"/>
        <v>0</v>
      </c>
    </row>
    <row r="386" ht="15.75" customHeight="1">
      <c r="A386" s="1" t="s">
        <v>395</v>
      </c>
      <c r="B386" s="1">
        <f>IFERROR(__xludf.DUMMYFUNCTION("SPLIT(A386,"" "")"),28.0)</f>
        <v>28</v>
      </c>
      <c r="C386" s="1">
        <f>IFERROR(__xludf.DUMMYFUNCTION("""COMPUTED_VALUE"""),25.0)</f>
        <v>25</v>
      </c>
      <c r="D386" s="1">
        <f>IFERROR(__xludf.DUMMYFUNCTION("""COMPUTED_VALUE"""),25.0)</f>
        <v>25</v>
      </c>
      <c r="E386" s="1">
        <f>IFERROR(__xludf.DUMMYFUNCTION("""COMPUTED_VALUE"""),23.0)</f>
        <v>23</v>
      </c>
      <c r="F386" s="1">
        <f>IFERROR(__xludf.DUMMYFUNCTION("""COMPUTED_VALUE"""),19.0)</f>
        <v>19</v>
      </c>
      <c r="J386" s="1" t="b">
        <f t="array" ref="J386">IF(NOT(H386=""),AND(C386:H386&gt;B386:G386),IF(NOT(G386=""),AND(C386:G386&gt;B386:F386),IF(NOT(F386=""),AND(C386:F386&gt;B386:E386),AND(C386:E386&gt;B386:D386))))</f>
        <v>0</v>
      </c>
      <c r="K386" s="1" t="b">
        <f t="array" ref="K386">IF(NOT(H386=""),AND(C386:H386&lt;B386:G386),IF(NOT(G386=""),AND(C386:G386&lt;B386:F386),IF(NOT(F386=""),AND(C386:F386&lt;B386:E386),AND(C386:E386&lt;B386:D386))))</f>
        <v>0</v>
      </c>
      <c r="L386" s="1" t="b">
        <f t="array" ref="L386">IF(NOT(H386=""),AND(AND(ABS(C386:H386-B386:G386)&gt;0),AND(ABS(C386:H386-B386:G386)&lt;4)),IF(NOT(G386=""),AND(AND(ABS(C386:G386-B386:F386)&gt;0),AND(ABS(C386:G386-B386:F386)&lt;4)),IF(NOT(F386=""),AND(AND(ABS(C386:F386-B386:E386)&gt;0),AND(ABS(C386:F386-B386:E386)&lt;4)),AND(AND(ABS(C386:E386-B386:D386)&gt;0),AND(ABS(C386:E386-B386:D386)&lt;4)))))</f>
        <v>0</v>
      </c>
      <c r="M386" s="1" t="b">
        <f t="shared" si="1"/>
        <v>0</v>
      </c>
    </row>
    <row r="387" ht="15.75" customHeight="1">
      <c r="A387" s="1" t="s">
        <v>396</v>
      </c>
      <c r="B387" s="1">
        <f>IFERROR(__xludf.DUMMYFUNCTION("SPLIT(A387,"" "")"),15.0)</f>
        <v>15</v>
      </c>
      <c r="C387" s="1">
        <f>IFERROR(__xludf.DUMMYFUNCTION("""COMPUTED_VALUE"""),13.0)</f>
        <v>13</v>
      </c>
      <c r="D387" s="1">
        <f>IFERROR(__xludf.DUMMYFUNCTION("""COMPUTED_VALUE"""),13.0)</f>
        <v>13</v>
      </c>
      <c r="E387" s="1">
        <f>IFERROR(__xludf.DUMMYFUNCTION("""COMPUTED_VALUE"""),11.0)</f>
        <v>11</v>
      </c>
      <c r="F387" s="1">
        <f>IFERROR(__xludf.DUMMYFUNCTION("""COMPUTED_VALUE"""),6.0)</f>
        <v>6</v>
      </c>
      <c r="J387" s="1" t="b">
        <f t="array" ref="J387">IF(NOT(H387=""),AND(C387:H387&gt;B387:G387),IF(NOT(G387=""),AND(C387:G387&gt;B387:F387),IF(NOT(F387=""),AND(C387:F387&gt;B387:E387),AND(C387:E387&gt;B387:D387))))</f>
        <v>0</v>
      </c>
      <c r="K387" s="1" t="b">
        <f t="array" ref="K387">IF(NOT(H387=""),AND(C387:H387&lt;B387:G387),IF(NOT(G387=""),AND(C387:G387&lt;B387:F387),IF(NOT(F387=""),AND(C387:F387&lt;B387:E387),AND(C387:E387&lt;B387:D387))))</f>
        <v>0</v>
      </c>
      <c r="L387" s="1" t="b">
        <f t="array" ref="L387">IF(NOT(H387=""),AND(AND(ABS(C387:H387-B387:G387)&gt;0),AND(ABS(C387:H387-B387:G387)&lt;4)),IF(NOT(G387=""),AND(AND(ABS(C387:G387-B387:F387)&gt;0),AND(ABS(C387:G387-B387:F387)&lt;4)),IF(NOT(F387=""),AND(AND(ABS(C387:F387-B387:E387)&gt;0),AND(ABS(C387:F387-B387:E387)&lt;4)),AND(AND(ABS(C387:E387-B387:D387)&gt;0),AND(ABS(C387:E387-B387:D387)&lt;4)))))</f>
        <v>0</v>
      </c>
      <c r="M387" s="1" t="b">
        <f t="shared" si="1"/>
        <v>0</v>
      </c>
    </row>
    <row r="388" ht="15.75" customHeight="1">
      <c r="A388" s="1" t="s">
        <v>397</v>
      </c>
      <c r="B388" s="1">
        <f>IFERROR(__xludf.DUMMYFUNCTION("SPLIT(A388,"" "")"),72.0)</f>
        <v>72</v>
      </c>
      <c r="C388" s="1">
        <f>IFERROR(__xludf.DUMMYFUNCTION("""COMPUTED_VALUE"""),70.0)</f>
        <v>70</v>
      </c>
      <c r="D388" s="1">
        <f>IFERROR(__xludf.DUMMYFUNCTION("""COMPUTED_VALUE"""),69.0)</f>
        <v>69</v>
      </c>
      <c r="E388" s="1">
        <f>IFERROR(__xludf.DUMMYFUNCTION("""COMPUTED_VALUE"""),65.0)</f>
        <v>65</v>
      </c>
      <c r="F388" s="1">
        <f>IFERROR(__xludf.DUMMYFUNCTION("""COMPUTED_VALUE"""),62.0)</f>
        <v>62</v>
      </c>
      <c r="G388" s="1">
        <f>IFERROR(__xludf.DUMMYFUNCTION("""COMPUTED_VALUE"""),59.0)</f>
        <v>59</v>
      </c>
      <c r="H388" s="1">
        <f>IFERROR(__xludf.DUMMYFUNCTION("""COMPUTED_VALUE"""),56.0)</f>
        <v>56</v>
      </c>
      <c r="I388" s="1">
        <f>IFERROR(__xludf.DUMMYFUNCTION("""COMPUTED_VALUE"""),55.0)</f>
        <v>55</v>
      </c>
      <c r="J388" s="1" t="b">
        <f t="array" ref="J388">IF(NOT(H388=""),AND(C388:H388&gt;B388:G388),IF(NOT(G388=""),AND(C388:G388&gt;B388:F388),IF(NOT(F388=""),AND(C388:F388&gt;B388:E388),AND(C388:E388&gt;B388:D388))))</f>
        <v>0</v>
      </c>
      <c r="K388" s="1" t="b">
        <f t="array" ref="K388">IF(NOT(H388=""),AND(C388:H388&lt;B388:G388),IF(NOT(G388=""),AND(C388:G388&lt;B388:F388),IF(NOT(F388=""),AND(C388:F388&lt;B388:E388),AND(C388:E388&lt;B388:D388))))</f>
        <v>1</v>
      </c>
      <c r="L388" s="1" t="b">
        <f t="array" ref="L388">IF(NOT(H388=""),AND(AND(ABS(C388:H388-B388:G388)&gt;0),AND(ABS(C388:H388-B388:G388)&lt;4)),IF(NOT(G388=""),AND(AND(ABS(C388:G388-B388:F388)&gt;0),AND(ABS(C388:G388-B388:F388)&lt;4)),IF(NOT(F388=""),AND(AND(ABS(C388:F388-B388:E388)&gt;0),AND(ABS(C388:F388-B388:E388)&lt;4)),AND(AND(ABS(C388:E388-B388:D388)&gt;0),AND(ABS(C388:E388-B388:D388)&lt;4)))))</f>
        <v>0</v>
      </c>
      <c r="M388" s="1" t="b">
        <f t="shared" si="1"/>
        <v>0</v>
      </c>
    </row>
    <row r="389" ht="15.75" customHeight="1">
      <c r="A389" s="1" t="s">
        <v>398</v>
      </c>
      <c r="B389" s="1">
        <f>IFERROR(__xludf.DUMMYFUNCTION("SPLIT(A389,"" "")"),13.0)</f>
        <v>13</v>
      </c>
      <c r="C389" s="1">
        <f>IFERROR(__xludf.DUMMYFUNCTION("""COMPUTED_VALUE"""),11.0)</f>
        <v>11</v>
      </c>
      <c r="D389" s="1">
        <f>IFERROR(__xludf.DUMMYFUNCTION("""COMPUTED_VALUE"""),7.0)</f>
        <v>7</v>
      </c>
      <c r="E389" s="1">
        <f>IFERROR(__xludf.DUMMYFUNCTION("""COMPUTED_VALUE"""),6.0)</f>
        <v>6</v>
      </c>
      <c r="F389" s="1">
        <f>IFERROR(__xludf.DUMMYFUNCTION("""COMPUTED_VALUE"""),5.0)</f>
        <v>5</v>
      </c>
      <c r="G389" s="1">
        <f>IFERROR(__xludf.DUMMYFUNCTION("""COMPUTED_VALUE"""),3.0)</f>
        <v>3</v>
      </c>
      <c r="H389" s="1">
        <f>IFERROR(__xludf.DUMMYFUNCTION("""COMPUTED_VALUE"""),2.0)</f>
        <v>2</v>
      </c>
      <c r="I389" s="1">
        <f>IFERROR(__xludf.DUMMYFUNCTION("""COMPUTED_VALUE"""),3.0)</f>
        <v>3</v>
      </c>
      <c r="J389" s="1" t="b">
        <f t="array" ref="J389">IF(NOT(H389=""),AND(C389:H389&gt;B389:G389),IF(NOT(G389=""),AND(C389:G389&gt;B389:F389),IF(NOT(F389=""),AND(C389:F389&gt;B389:E389),AND(C389:E389&gt;B389:D389))))</f>
        <v>0</v>
      </c>
      <c r="K389" s="1" t="b">
        <f t="array" ref="K389">IF(NOT(H389=""),AND(C389:H389&lt;B389:G389),IF(NOT(G389=""),AND(C389:G389&lt;B389:F389),IF(NOT(F389=""),AND(C389:F389&lt;B389:E389),AND(C389:E389&lt;B389:D389))))</f>
        <v>1</v>
      </c>
      <c r="L389" s="1" t="b">
        <f t="array" ref="L389">IF(NOT(H389=""),AND(AND(ABS(C389:H389-B389:G389)&gt;0),AND(ABS(C389:H389-B389:G389)&lt;4)),IF(NOT(G389=""),AND(AND(ABS(C389:G389-B389:F389)&gt;0),AND(ABS(C389:G389-B389:F389)&lt;4)),IF(NOT(F389=""),AND(AND(ABS(C389:F389-B389:E389)&gt;0),AND(ABS(C389:F389-B389:E389)&lt;4)),AND(AND(ABS(C389:E389-B389:D389)&gt;0),AND(ABS(C389:E389-B389:D389)&lt;4)))))</f>
        <v>0</v>
      </c>
      <c r="M389" s="1" t="b">
        <f t="shared" si="1"/>
        <v>0</v>
      </c>
    </row>
    <row r="390" ht="15.75" customHeight="1">
      <c r="A390" s="1" t="s">
        <v>399</v>
      </c>
      <c r="B390" s="1">
        <f>IFERROR(__xludf.DUMMYFUNCTION("SPLIT(A390,"" "")"),23.0)</f>
        <v>23</v>
      </c>
      <c r="C390" s="1">
        <f>IFERROR(__xludf.DUMMYFUNCTION("""COMPUTED_VALUE"""),20.0)</f>
        <v>20</v>
      </c>
      <c r="D390" s="1">
        <f>IFERROR(__xludf.DUMMYFUNCTION("""COMPUTED_VALUE"""),17.0)</f>
        <v>17</v>
      </c>
      <c r="E390" s="1">
        <f>IFERROR(__xludf.DUMMYFUNCTION("""COMPUTED_VALUE"""),14.0)</f>
        <v>14</v>
      </c>
      <c r="F390" s="1">
        <f>IFERROR(__xludf.DUMMYFUNCTION("""COMPUTED_VALUE"""),13.0)</f>
        <v>13</v>
      </c>
      <c r="G390" s="1">
        <f>IFERROR(__xludf.DUMMYFUNCTION("""COMPUTED_VALUE"""),11.0)</f>
        <v>11</v>
      </c>
      <c r="H390" s="1">
        <f>IFERROR(__xludf.DUMMYFUNCTION("""COMPUTED_VALUE"""),7.0)</f>
        <v>7</v>
      </c>
      <c r="I390" s="1">
        <f>IFERROR(__xludf.DUMMYFUNCTION("""COMPUTED_VALUE"""),7.0)</f>
        <v>7</v>
      </c>
      <c r="J390" s="1" t="b">
        <f t="array" ref="J390">IF(NOT(H390=""),AND(C390:H390&gt;B390:G390),IF(NOT(G390=""),AND(C390:G390&gt;B390:F390),IF(NOT(F390=""),AND(C390:F390&gt;B390:E390),AND(C390:E390&gt;B390:D390))))</f>
        <v>0</v>
      </c>
      <c r="K390" s="1" t="b">
        <f t="array" ref="K390">IF(NOT(H390=""),AND(C390:H390&lt;B390:G390),IF(NOT(G390=""),AND(C390:G390&lt;B390:F390),IF(NOT(F390=""),AND(C390:F390&lt;B390:E390),AND(C390:E390&lt;B390:D390))))</f>
        <v>1</v>
      </c>
      <c r="L390" s="1" t="b">
        <f t="array" ref="L390">IF(NOT(H390=""),AND(AND(ABS(C390:H390-B390:G390)&gt;0),AND(ABS(C390:H390-B390:G390)&lt;4)),IF(NOT(G390=""),AND(AND(ABS(C390:G390-B390:F390)&gt;0),AND(ABS(C390:G390-B390:F390)&lt;4)),IF(NOT(F390=""),AND(AND(ABS(C390:F390-B390:E390)&gt;0),AND(ABS(C390:F390-B390:E390)&lt;4)),AND(AND(ABS(C390:E390-B390:D390)&gt;0),AND(ABS(C390:E390-B390:D390)&lt;4)))))</f>
        <v>0</v>
      </c>
      <c r="M390" s="1" t="b">
        <f t="shared" si="1"/>
        <v>0</v>
      </c>
    </row>
    <row r="391" ht="15.75" customHeight="1">
      <c r="A391" s="1" t="s">
        <v>400</v>
      </c>
      <c r="B391" s="1">
        <f>IFERROR(__xludf.DUMMYFUNCTION("SPLIT(A391,"" "")"),83.0)</f>
        <v>83</v>
      </c>
      <c r="C391" s="1">
        <f>IFERROR(__xludf.DUMMYFUNCTION("""COMPUTED_VALUE"""),80.0)</f>
        <v>80</v>
      </c>
      <c r="D391" s="1">
        <f>IFERROR(__xludf.DUMMYFUNCTION("""COMPUTED_VALUE"""),78.0)</f>
        <v>78</v>
      </c>
      <c r="E391" s="1">
        <f>IFERROR(__xludf.DUMMYFUNCTION("""COMPUTED_VALUE"""),74.0)</f>
        <v>74</v>
      </c>
      <c r="F391" s="1">
        <f>IFERROR(__xludf.DUMMYFUNCTION("""COMPUTED_VALUE"""),71.0)</f>
        <v>71</v>
      </c>
      <c r="G391" s="2">
        <f>IFERROR(__xludf.DUMMYFUNCTION("""COMPUTED_VALUE"""),67.0)</f>
        <v>67</v>
      </c>
      <c r="J391" s="1" t="b">
        <f t="array" ref="J391">IF(NOT(H391=""),AND(C391:H391&gt;B391:G391),IF(NOT(G391=""),AND(C391:G391&gt;B391:F391),IF(NOT(F391=""),AND(C391:F391&gt;B391:E391),AND(C391:E391&gt;B391:D391))))</f>
        <v>0</v>
      </c>
      <c r="K391" s="1" t="b">
        <f t="array" ref="K391">IF(NOT(H391=""),AND(C391:H391&lt;B391:G391),IF(NOT(G391=""),AND(C391:G391&lt;B391:F391),IF(NOT(F391=""),AND(C391:F391&lt;B391:E391),AND(C391:E391&lt;B391:D391))))</f>
        <v>1</v>
      </c>
      <c r="L391" s="1" t="b">
        <f t="array" ref="L391">IF(NOT(H391=""),AND(AND(ABS(C391:H391-B391:G391)&gt;0),AND(ABS(C391:H391-B391:G391)&lt;4)),IF(NOT(G391=""),AND(AND(ABS(C391:G391-B391:F391)&gt;0),AND(ABS(C391:G391-B391:F391)&lt;4)),IF(NOT(F391=""),AND(AND(ABS(C391:F391-B391:E391)&gt;0),AND(ABS(C391:F391-B391:E391)&lt;4)),AND(AND(ABS(C391:E391-B391:D391)&gt;0),AND(ABS(C391:E391-B391:D391)&lt;4)))))</f>
        <v>0</v>
      </c>
      <c r="M391" s="1" t="b">
        <f t="shared" si="1"/>
        <v>0</v>
      </c>
    </row>
    <row r="392" ht="15.75" customHeight="1">
      <c r="A392" s="1" t="s">
        <v>401</v>
      </c>
      <c r="B392" s="1">
        <f>IFERROR(__xludf.DUMMYFUNCTION("SPLIT(A392,"" "")"),21.0)</f>
        <v>21</v>
      </c>
      <c r="C392" s="1">
        <f>IFERROR(__xludf.DUMMYFUNCTION("""COMPUTED_VALUE"""),19.0)</f>
        <v>19</v>
      </c>
      <c r="D392" s="1">
        <f>IFERROR(__xludf.DUMMYFUNCTION("""COMPUTED_VALUE"""),15.0)</f>
        <v>15</v>
      </c>
      <c r="E392" s="1">
        <f>IFERROR(__xludf.DUMMYFUNCTION("""COMPUTED_VALUE"""),13.0)</f>
        <v>13</v>
      </c>
      <c r="F392" s="1">
        <f>IFERROR(__xludf.DUMMYFUNCTION("""COMPUTED_VALUE"""),11.0)</f>
        <v>11</v>
      </c>
      <c r="G392" s="2">
        <f>IFERROR(__xludf.DUMMYFUNCTION("""COMPUTED_VALUE"""),5.0)</f>
        <v>5</v>
      </c>
      <c r="J392" s="1" t="b">
        <f t="array" ref="J392">IF(NOT(H392=""),AND(C392:H392&gt;B392:G392),IF(NOT(G392=""),AND(C392:G392&gt;B392:F392),IF(NOT(F392=""),AND(C392:F392&gt;B392:E392),AND(C392:E392&gt;B392:D392))))</f>
        <v>0</v>
      </c>
      <c r="K392" s="1" t="b">
        <f t="array" ref="K392">IF(NOT(H392=""),AND(C392:H392&lt;B392:G392),IF(NOT(G392=""),AND(C392:G392&lt;B392:F392),IF(NOT(F392=""),AND(C392:F392&lt;B392:E392),AND(C392:E392&lt;B392:D392))))</f>
        <v>1</v>
      </c>
      <c r="L392" s="1" t="b">
        <f t="array" ref="L392">IF(NOT(H392=""),AND(AND(ABS(C392:H392-B392:G392)&gt;0),AND(ABS(C392:H392-B392:G392)&lt;4)),IF(NOT(G392=""),AND(AND(ABS(C392:G392-B392:F392)&gt;0),AND(ABS(C392:G392-B392:F392)&lt;4)),IF(NOT(F392=""),AND(AND(ABS(C392:F392-B392:E392)&gt;0),AND(ABS(C392:F392-B392:E392)&lt;4)),AND(AND(ABS(C392:E392-B392:D392)&gt;0),AND(ABS(C392:E392-B392:D392)&lt;4)))))</f>
        <v>0</v>
      </c>
      <c r="M392" s="1" t="b">
        <f t="shared" si="1"/>
        <v>0</v>
      </c>
    </row>
    <row r="393" ht="15.75" customHeight="1">
      <c r="A393" s="1" t="s">
        <v>402</v>
      </c>
      <c r="B393" s="1">
        <f>IFERROR(__xludf.DUMMYFUNCTION("SPLIT(A393,"" "")"),86.0)</f>
        <v>86</v>
      </c>
      <c r="C393" s="1">
        <f>IFERROR(__xludf.DUMMYFUNCTION("""COMPUTED_VALUE"""),83.0)</f>
        <v>83</v>
      </c>
      <c r="D393" s="1">
        <f>IFERROR(__xludf.DUMMYFUNCTION("""COMPUTED_VALUE"""),80.0)</f>
        <v>80</v>
      </c>
      <c r="E393" s="1">
        <f>IFERROR(__xludf.DUMMYFUNCTION("""COMPUTED_VALUE"""),78.0)</f>
        <v>78</v>
      </c>
      <c r="F393" s="1">
        <f>IFERROR(__xludf.DUMMYFUNCTION("""COMPUTED_VALUE"""),73.0)</f>
        <v>73</v>
      </c>
      <c r="G393" s="1">
        <f>IFERROR(__xludf.DUMMYFUNCTION("""COMPUTED_VALUE"""),71.0)</f>
        <v>71</v>
      </c>
      <c r="H393" s="2">
        <f>IFERROR(__xludf.DUMMYFUNCTION("""COMPUTED_VALUE"""),70.0)</f>
        <v>70</v>
      </c>
      <c r="J393" s="1" t="b">
        <f t="array" ref="J393">IF(NOT(H393=""),AND(C393:H393&gt;B393:G393),IF(NOT(G393=""),AND(C393:G393&gt;B393:F393),IF(NOT(F393=""),AND(C393:F393&gt;B393:E393),AND(C393:E393&gt;B393:D393))))</f>
        <v>0</v>
      </c>
      <c r="K393" s="1" t="b">
        <f t="array" ref="K393">IF(NOT(H393=""),AND(C393:H393&lt;B393:G393),IF(NOT(G393=""),AND(C393:G393&lt;B393:F393),IF(NOT(F393=""),AND(C393:F393&lt;B393:E393),AND(C393:E393&lt;B393:D393))))</f>
        <v>1</v>
      </c>
      <c r="L393" s="1" t="b">
        <f t="array" ref="L393">IF(NOT(H393=""),AND(AND(ABS(C393:H393-B393:G393)&gt;0),AND(ABS(C393:H393-B393:G393)&lt;4)),IF(NOT(G393=""),AND(AND(ABS(C393:G393-B393:F393)&gt;0),AND(ABS(C393:G393-B393:F393)&lt;4)),IF(NOT(F393=""),AND(AND(ABS(C393:F393-B393:E393)&gt;0),AND(ABS(C393:F393-B393:E393)&lt;4)),AND(AND(ABS(C393:E393-B393:D393)&gt;0),AND(ABS(C393:E393-B393:D393)&lt;4)))))</f>
        <v>0</v>
      </c>
      <c r="M393" s="1" t="b">
        <f t="shared" si="1"/>
        <v>0</v>
      </c>
    </row>
    <row r="394" ht="15.75" customHeight="1">
      <c r="A394" s="1" t="s">
        <v>403</v>
      </c>
      <c r="B394" s="1">
        <f>IFERROR(__xludf.DUMMYFUNCTION("SPLIT(A394,"" "")"),75.0)</f>
        <v>75</v>
      </c>
      <c r="C394" s="1">
        <f>IFERROR(__xludf.DUMMYFUNCTION("""COMPUTED_VALUE"""),74.0)</f>
        <v>74</v>
      </c>
      <c r="D394" s="1">
        <f>IFERROR(__xludf.DUMMYFUNCTION("""COMPUTED_VALUE"""),69.0)</f>
        <v>69</v>
      </c>
      <c r="E394" s="1">
        <f>IFERROR(__xludf.DUMMYFUNCTION("""COMPUTED_VALUE"""),68.0)</f>
        <v>68</v>
      </c>
      <c r="F394" s="1">
        <f>IFERROR(__xludf.DUMMYFUNCTION("""COMPUTED_VALUE"""),65.0)</f>
        <v>65</v>
      </c>
      <c r="G394" s="1">
        <f>IFERROR(__xludf.DUMMYFUNCTION("""COMPUTED_VALUE"""),62.0)</f>
        <v>62</v>
      </c>
      <c r="H394" s="1">
        <f>IFERROR(__xludf.DUMMYFUNCTION("""COMPUTED_VALUE"""),59.0)</f>
        <v>59</v>
      </c>
      <c r="I394" s="1">
        <f>IFERROR(__xludf.DUMMYFUNCTION("""COMPUTED_VALUE"""),60.0)</f>
        <v>60</v>
      </c>
      <c r="J394" s="1" t="b">
        <f t="array" ref="J394">IF(NOT(H394=""),AND(C394:H394&gt;B394:G394),IF(NOT(G394=""),AND(C394:G394&gt;B394:F394),IF(NOT(F394=""),AND(C394:F394&gt;B394:E394),AND(C394:E394&gt;B394:D394))))</f>
        <v>0</v>
      </c>
      <c r="K394" s="1" t="b">
        <f t="array" ref="K394">IF(NOT(H394=""),AND(C394:H394&lt;B394:G394),IF(NOT(G394=""),AND(C394:G394&lt;B394:F394),IF(NOT(F394=""),AND(C394:F394&lt;B394:E394),AND(C394:E394&lt;B394:D394))))</f>
        <v>1</v>
      </c>
      <c r="L394" s="1" t="b">
        <f t="array" ref="L394">IF(NOT(H394=""),AND(AND(ABS(C394:H394-B394:G394)&gt;0),AND(ABS(C394:H394-B394:G394)&lt;4)),IF(NOT(G394=""),AND(AND(ABS(C394:G394-B394:F394)&gt;0),AND(ABS(C394:G394-B394:F394)&lt;4)),IF(NOT(F394=""),AND(AND(ABS(C394:F394-B394:E394)&gt;0),AND(ABS(C394:F394-B394:E394)&lt;4)),AND(AND(ABS(C394:E394-B394:D394)&gt;0),AND(ABS(C394:E394-B394:D394)&lt;4)))))</f>
        <v>0</v>
      </c>
      <c r="M394" s="1" t="b">
        <f t="shared" si="1"/>
        <v>0</v>
      </c>
    </row>
    <row r="395" ht="15.75" customHeight="1">
      <c r="A395" s="1" t="s">
        <v>404</v>
      </c>
      <c r="B395" s="1">
        <f>IFERROR(__xludf.DUMMYFUNCTION("SPLIT(A395,"" "")"),35.0)</f>
        <v>35</v>
      </c>
      <c r="C395" s="1">
        <f>IFERROR(__xludf.DUMMYFUNCTION("""COMPUTED_VALUE"""),34.0)</f>
        <v>34</v>
      </c>
      <c r="D395" s="1">
        <f>IFERROR(__xludf.DUMMYFUNCTION("""COMPUTED_VALUE"""),31.0)</f>
        <v>31</v>
      </c>
      <c r="E395" s="1">
        <f>IFERROR(__xludf.DUMMYFUNCTION("""COMPUTED_VALUE"""),28.0)</f>
        <v>28</v>
      </c>
      <c r="F395" s="1">
        <f>IFERROR(__xludf.DUMMYFUNCTION("""COMPUTED_VALUE"""),22.0)</f>
        <v>22</v>
      </c>
      <c r="G395" s="2">
        <f>IFERROR(__xludf.DUMMYFUNCTION("""COMPUTED_VALUE"""),22.0)</f>
        <v>22</v>
      </c>
      <c r="J395" s="1" t="b">
        <f t="array" ref="J395">IF(NOT(H395=""),AND(C395:H395&gt;B395:G395),IF(NOT(G395=""),AND(C395:G395&gt;B395:F395),IF(NOT(F395=""),AND(C395:F395&gt;B395:E395),AND(C395:E395&gt;B395:D395))))</f>
        <v>0</v>
      </c>
      <c r="K395" s="1" t="b">
        <f t="array" ref="K395">IF(NOT(H395=""),AND(C395:H395&lt;B395:G395),IF(NOT(G395=""),AND(C395:G395&lt;B395:F395),IF(NOT(F395=""),AND(C395:F395&lt;B395:E395),AND(C395:E395&lt;B395:D395))))</f>
        <v>0</v>
      </c>
      <c r="L395" s="1" t="b">
        <f t="array" ref="L395">IF(NOT(H395=""),AND(AND(ABS(C395:H395-B395:G395)&gt;0),AND(ABS(C395:H395-B395:G395)&lt;4)),IF(NOT(G395=""),AND(AND(ABS(C395:G395-B395:F395)&gt;0),AND(ABS(C395:G395-B395:F395)&lt;4)),IF(NOT(F395=""),AND(AND(ABS(C395:F395-B395:E395)&gt;0),AND(ABS(C395:F395-B395:E395)&lt;4)),AND(AND(ABS(C395:E395-B395:D395)&gt;0),AND(ABS(C395:E395-B395:D395)&lt;4)))))</f>
        <v>0</v>
      </c>
      <c r="M395" s="1" t="b">
        <f t="shared" si="1"/>
        <v>0</v>
      </c>
    </row>
    <row r="396" ht="15.75" customHeight="1">
      <c r="A396" s="1" t="s">
        <v>405</v>
      </c>
      <c r="B396" s="1">
        <f>IFERROR(__xludf.DUMMYFUNCTION("SPLIT(A396,"" "")"),75.0)</f>
        <v>75</v>
      </c>
      <c r="C396" s="1">
        <f>IFERROR(__xludf.DUMMYFUNCTION("""COMPUTED_VALUE"""),74.0)</f>
        <v>74</v>
      </c>
      <c r="D396" s="1">
        <f>IFERROR(__xludf.DUMMYFUNCTION("""COMPUTED_VALUE"""),69.0)</f>
        <v>69</v>
      </c>
      <c r="E396" s="1">
        <f>IFERROR(__xludf.DUMMYFUNCTION("""COMPUTED_VALUE"""),66.0)</f>
        <v>66</v>
      </c>
      <c r="F396" s="1">
        <f>IFERROR(__xludf.DUMMYFUNCTION("""COMPUTED_VALUE"""),64.0)</f>
        <v>64</v>
      </c>
      <c r="G396" s="2">
        <f>IFERROR(__xludf.DUMMYFUNCTION("""COMPUTED_VALUE"""),60.0)</f>
        <v>60</v>
      </c>
      <c r="J396" s="1" t="b">
        <f t="array" ref="J396">IF(NOT(H396=""),AND(C396:H396&gt;B396:G396),IF(NOT(G396=""),AND(C396:G396&gt;B396:F396),IF(NOT(F396=""),AND(C396:F396&gt;B396:E396),AND(C396:E396&gt;B396:D396))))</f>
        <v>0</v>
      </c>
      <c r="K396" s="1" t="b">
        <f t="array" ref="K396">IF(NOT(H396=""),AND(C396:H396&lt;B396:G396),IF(NOT(G396=""),AND(C396:G396&lt;B396:F396),IF(NOT(F396=""),AND(C396:F396&lt;B396:E396),AND(C396:E396&lt;B396:D396))))</f>
        <v>1</v>
      </c>
      <c r="L396" s="1" t="b">
        <f t="array" ref="L396">IF(NOT(H396=""),AND(AND(ABS(C396:H396-B396:G396)&gt;0),AND(ABS(C396:H396-B396:G396)&lt;4)),IF(NOT(G396=""),AND(AND(ABS(C396:G396-B396:F396)&gt;0),AND(ABS(C396:G396-B396:F396)&lt;4)),IF(NOT(F396=""),AND(AND(ABS(C396:F396-B396:E396)&gt;0),AND(ABS(C396:F396-B396:E396)&lt;4)),AND(AND(ABS(C396:E396-B396:D396)&gt;0),AND(ABS(C396:E396-B396:D396)&lt;4)))))</f>
        <v>0</v>
      </c>
      <c r="M396" s="1" t="b">
        <f t="shared" si="1"/>
        <v>0</v>
      </c>
    </row>
    <row r="397" ht="15.75" customHeight="1">
      <c r="A397" s="1" t="s">
        <v>406</v>
      </c>
      <c r="B397" s="1">
        <f>IFERROR(__xludf.DUMMYFUNCTION("SPLIT(A397,"" "")"),71.0)</f>
        <v>71</v>
      </c>
      <c r="C397" s="1">
        <f>IFERROR(__xludf.DUMMYFUNCTION("""COMPUTED_VALUE"""),70.0)</f>
        <v>70</v>
      </c>
      <c r="D397" s="1">
        <f>IFERROR(__xludf.DUMMYFUNCTION("""COMPUTED_VALUE"""),67.0)</f>
        <v>67</v>
      </c>
      <c r="E397" s="1">
        <f>IFERROR(__xludf.DUMMYFUNCTION("""COMPUTED_VALUE"""),65.0)</f>
        <v>65</v>
      </c>
      <c r="F397" s="1">
        <f>IFERROR(__xludf.DUMMYFUNCTION("""COMPUTED_VALUE"""),58.0)</f>
        <v>58</v>
      </c>
      <c r="G397" s="1">
        <f>IFERROR(__xludf.DUMMYFUNCTION("""COMPUTED_VALUE"""),56.0)</f>
        <v>56</v>
      </c>
      <c r="H397" s="2">
        <f>IFERROR(__xludf.DUMMYFUNCTION("""COMPUTED_VALUE"""),49.0)</f>
        <v>49</v>
      </c>
      <c r="J397" s="1" t="b">
        <f t="array" ref="J397">IF(NOT(H397=""),AND(C397:H397&gt;B397:G397),IF(NOT(G397=""),AND(C397:G397&gt;B397:F397),IF(NOT(F397=""),AND(C397:F397&gt;B397:E397),AND(C397:E397&gt;B397:D397))))</f>
        <v>0</v>
      </c>
      <c r="K397" s="1" t="b">
        <f t="array" ref="K397">IF(NOT(H397=""),AND(C397:H397&lt;B397:G397),IF(NOT(G397=""),AND(C397:G397&lt;B397:F397),IF(NOT(F397=""),AND(C397:F397&lt;B397:E397),AND(C397:E397&lt;B397:D397))))</f>
        <v>1</v>
      </c>
      <c r="L397" s="1" t="b">
        <f t="array" ref="L397">IF(NOT(H397=""),AND(AND(ABS(C397:H397-B397:G397)&gt;0),AND(ABS(C397:H397-B397:G397)&lt;4)),IF(NOT(G397=""),AND(AND(ABS(C397:G397-B397:F397)&gt;0),AND(ABS(C397:G397-B397:F397)&lt;4)),IF(NOT(F397=""),AND(AND(ABS(C397:F397-B397:E397)&gt;0),AND(ABS(C397:F397-B397:E397)&lt;4)),AND(AND(ABS(C397:E397-B397:D397)&gt;0),AND(ABS(C397:E397-B397:D397)&lt;4)))))</f>
        <v>0</v>
      </c>
      <c r="M397" s="1" t="b">
        <f t="shared" si="1"/>
        <v>0</v>
      </c>
    </row>
    <row r="398" ht="15.75" customHeight="1">
      <c r="A398" s="1" t="s">
        <v>407</v>
      </c>
      <c r="B398" s="1">
        <f>IFERROR(__xludf.DUMMYFUNCTION("SPLIT(A398,"" "")"),92.0)</f>
        <v>92</v>
      </c>
      <c r="C398" s="1">
        <f>IFERROR(__xludf.DUMMYFUNCTION("""COMPUTED_VALUE"""),94.0)</f>
        <v>94</v>
      </c>
      <c r="D398" s="1">
        <f>IFERROR(__xludf.DUMMYFUNCTION("""COMPUTED_VALUE"""),92.0)</f>
        <v>92</v>
      </c>
      <c r="E398" s="1">
        <f>IFERROR(__xludf.DUMMYFUNCTION("""COMPUTED_VALUE"""),89.0)</f>
        <v>89</v>
      </c>
      <c r="F398" s="1">
        <f>IFERROR(__xludf.DUMMYFUNCTION("""COMPUTED_VALUE"""),86.0)</f>
        <v>86</v>
      </c>
      <c r="J398" s="1" t="b">
        <f t="array" ref="J398">IF(NOT(H398=""),AND(C398:H398&gt;B398:G398),IF(NOT(G398=""),AND(C398:G398&gt;B398:F398),IF(NOT(F398=""),AND(C398:F398&gt;B398:E398),AND(C398:E398&gt;B398:D398))))</f>
        <v>0</v>
      </c>
      <c r="K398" s="1" t="b">
        <f t="array" ref="K398">IF(NOT(H398=""),AND(C398:H398&lt;B398:G398),IF(NOT(G398=""),AND(C398:G398&lt;B398:F398),IF(NOT(F398=""),AND(C398:F398&lt;B398:E398),AND(C398:E398&lt;B398:D398))))</f>
        <v>0</v>
      </c>
      <c r="L398" s="1" t="b">
        <f t="array" ref="L398">IF(NOT(H398=""),AND(AND(ABS(C398:H398-B398:G398)&gt;0),AND(ABS(C398:H398-B398:G398)&lt;4)),IF(NOT(G398=""),AND(AND(ABS(C398:G398-B398:F398)&gt;0),AND(ABS(C398:G398-B398:F398)&lt;4)),IF(NOT(F398=""),AND(AND(ABS(C398:F398-B398:E398)&gt;0),AND(ABS(C398:F398-B398:E398)&lt;4)),AND(AND(ABS(C398:E398-B398:D398)&gt;0),AND(ABS(C398:E398-B398:D398)&lt;4)))))</f>
        <v>1</v>
      </c>
      <c r="M398" s="1" t="b">
        <f t="shared" si="1"/>
        <v>0</v>
      </c>
    </row>
    <row r="399" ht="15.75" customHeight="1">
      <c r="A399" s="1" t="s">
        <v>408</v>
      </c>
      <c r="B399" s="1">
        <f>IFERROR(__xludf.DUMMYFUNCTION("SPLIT(A399,"" "")"),63.0)</f>
        <v>63</v>
      </c>
      <c r="C399" s="1">
        <f>IFERROR(__xludf.DUMMYFUNCTION("""COMPUTED_VALUE"""),65.0)</f>
        <v>65</v>
      </c>
      <c r="D399" s="1">
        <f>IFERROR(__xludf.DUMMYFUNCTION("""COMPUTED_VALUE"""),64.0)</f>
        <v>64</v>
      </c>
      <c r="E399" s="1">
        <f>IFERROR(__xludf.DUMMYFUNCTION("""COMPUTED_VALUE"""),62.0)</f>
        <v>62</v>
      </c>
      <c r="F399" s="1">
        <f>IFERROR(__xludf.DUMMYFUNCTION("""COMPUTED_VALUE"""),60.0)</f>
        <v>60</v>
      </c>
      <c r="G399" s="2">
        <f>IFERROR(__xludf.DUMMYFUNCTION("""COMPUTED_VALUE"""),63.0)</f>
        <v>63</v>
      </c>
      <c r="J399" s="1" t="b">
        <f t="array" ref="J399">IF(NOT(H399=""),AND(C399:H399&gt;B399:G399),IF(NOT(G399=""),AND(C399:G399&gt;B399:F399),IF(NOT(F399=""),AND(C399:F399&gt;B399:E399),AND(C399:E399&gt;B399:D399))))</f>
        <v>0</v>
      </c>
      <c r="K399" s="1" t="b">
        <f t="array" ref="K399">IF(NOT(H399=""),AND(C399:H399&lt;B399:G399),IF(NOT(G399=""),AND(C399:G399&lt;B399:F399),IF(NOT(F399=""),AND(C399:F399&lt;B399:E399),AND(C399:E399&lt;B399:D399))))</f>
        <v>0</v>
      </c>
      <c r="L399" s="1" t="b">
        <f t="array" ref="L399">IF(NOT(H399=""),AND(AND(ABS(C399:H399-B399:G399)&gt;0),AND(ABS(C399:H399-B399:G399)&lt;4)),IF(NOT(G399=""),AND(AND(ABS(C399:G399-B399:F399)&gt;0),AND(ABS(C399:G399-B399:F399)&lt;4)),IF(NOT(F399=""),AND(AND(ABS(C399:F399-B399:E399)&gt;0),AND(ABS(C399:F399-B399:E399)&lt;4)),AND(AND(ABS(C399:E399-B399:D399)&gt;0),AND(ABS(C399:E399-B399:D399)&lt;4)))))</f>
        <v>1</v>
      </c>
      <c r="M399" s="1" t="b">
        <f t="shared" si="1"/>
        <v>0</v>
      </c>
    </row>
    <row r="400" ht="15.75" customHeight="1">
      <c r="A400" s="1" t="s">
        <v>409</v>
      </c>
      <c r="B400" s="1">
        <f>IFERROR(__xludf.DUMMYFUNCTION("SPLIT(A400,"" "")"),52.0)</f>
        <v>52</v>
      </c>
      <c r="C400" s="1">
        <f>IFERROR(__xludf.DUMMYFUNCTION("""COMPUTED_VALUE"""),55.0)</f>
        <v>55</v>
      </c>
      <c r="D400" s="1">
        <f>IFERROR(__xludf.DUMMYFUNCTION("""COMPUTED_VALUE"""),54.0)</f>
        <v>54</v>
      </c>
      <c r="E400" s="1">
        <f>IFERROR(__xludf.DUMMYFUNCTION("""COMPUTED_VALUE"""),52.0)</f>
        <v>52</v>
      </c>
      <c r="F400" s="1">
        <f>IFERROR(__xludf.DUMMYFUNCTION("""COMPUTED_VALUE"""),51.0)</f>
        <v>51</v>
      </c>
      <c r="G400" s="2">
        <f>IFERROR(__xludf.DUMMYFUNCTION("""COMPUTED_VALUE"""),51.0)</f>
        <v>51</v>
      </c>
      <c r="J400" s="1" t="b">
        <f t="array" ref="J400">IF(NOT(H400=""),AND(C400:H400&gt;B400:G400),IF(NOT(G400=""),AND(C400:G400&gt;B400:F400),IF(NOT(F400=""),AND(C400:F400&gt;B400:E400),AND(C400:E400&gt;B400:D400))))</f>
        <v>0</v>
      </c>
      <c r="K400" s="1" t="b">
        <f t="array" ref="K400">IF(NOT(H400=""),AND(C400:H400&lt;B400:G400),IF(NOT(G400=""),AND(C400:G400&lt;B400:F400),IF(NOT(F400=""),AND(C400:F400&lt;B400:E400),AND(C400:E400&lt;B400:D400))))</f>
        <v>0</v>
      </c>
      <c r="L400" s="1" t="b">
        <f t="array" ref="L400">IF(NOT(H400=""),AND(AND(ABS(C400:H400-B400:G400)&gt;0),AND(ABS(C400:H400-B400:G400)&lt;4)),IF(NOT(G400=""),AND(AND(ABS(C400:G400-B400:F400)&gt;0),AND(ABS(C400:G400-B400:F400)&lt;4)),IF(NOT(F400=""),AND(AND(ABS(C400:F400-B400:E400)&gt;0),AND(ABS(C400:F400-B400:E400)&lt;4)),AND(AND(ABS(C400:E400-B400:D400)&gt;0),AND(ABS(C400:E400-B400:D400)&lt;4)))))</f>
        <v>0</v>
      </c>
      <c r="M400" s="1" t="b">
        <f t="shared" si="1"/>
        <v>0</v>
      </c>
    </row>
    <row r="401" ht="15.75" customHeight="1">
      <c r="A401" s="1" t="s">
        <v>410</v>
      </c>
      <c r="B401" s="1">
        <f>IFERROR(__xludf.DUMMYFUNCTION("SPLIT(A401,"" "")"),71.0)</f>
        <v>71</v>
      </c>
      <c r="C401" s="1">
        <f>IFERROR(__xludf.DUMMYFUNCTION("""COMPUTED_VALUE"""),72.0)</f>
        <v>72</v>
      </c>
      <c r="D401" s="1">
        <f>IFERROR(__xludf.DUMMYFUNCTION("""COMPUTED_VALUE"""),70.0)</f>
        <v>70</v>
      </c>
      <c r="E401" s="1">
        <f>IFERROR(__xludf.DUMMYFUNCTION("""COMPUTED_VALUE"""),67.0)</f>
        <v>67</v>
      </c>
      <c r="F401" s="1">
        <f>IFERROR(__xludf.DUMMYFUNCTION("""COMPUTED_VALUE"""),64.0)</f>
        <v>64</v>
      </c>
      <c r="G401" s="2">
        <f>IFERROR(__xludf.DUMMYFUNCTION("""COMPUTED_VALUE"""),60.0)</f>
        <v>60</v>
      </c>
      <c r="J401" s="1" t="b">
        <f t="array" ref="J401">IF(NOT(H401=""),AND(C401:H401&gt;B401:G401),IF(NOT(G401=""),AND(C401:G401&gt;B401:F401),IF(NOT(F401=""),AND(C401:F401&gt;B401:E401),AND(C401:E401&gt;B401:D401))))</f>
        <v>0</v>
      </c>
      <c r="K401" s="1" t="b">
        <f t="array" ref="K401">IF(NOT(H401=""),AND(C401:H401&lt;B401:G401),IF(NOT(G401=""),AND(C401:G401&lt;B401:F401),IF(NOT(F401=""),AND(C401:F401&lt;B401:E401),AND(C401:E401&lt;B401:D401))))</f>
        <v>0</v>
      </c>
      <c r="L401" s="1" t="b">
        <f t="array" ref="L401">IF(NOT(H401=""),AND(AND(ABS(C401:H401-B401:G401)&gt;0),AND(ABS(C401:H401-B401:G401)&lt;4)),IF(NOT(G401=""),AND(AND(ABS(C401:G401-B401:F401)&gt;0),AND(ABS(C401:G401-B401:F401)&lt;4)),IF(NOT(F401=""),AND(AND(ABS(C401:F401-B401:E401)&gt;0),AND(ABS(C401:F401-B401:E401)&lt;4)),AND(AND(ABS(C401:E401-B401:D401)&gt;0),AND(ABS(C401:E401-B401:D401)&lt;4)))))</f>
        <v>0</v>
      </c>
      <c r="M401" s="1" t="b">
        <f t="shared" si="1"/>
        <v>0</v>
      </c>
    </row>
    <row r="402" ht="15.75" customHeight="1">
      <c r="A402" s="1" t="s">
        <v>411</v>
      </c>
      <c r="B402" s="1">
        <f>IFERROR(__xludf.DUMMYFUNCTION("SPLIT(A402,"" "")"),9.0)</f>
        <v>9</v>
      </c>
      <c r="C402" s="1">
        <f>IFERROR(__xludf.DUMMYFUNCTION("""COMPUTED_VALUE"""),11.0)</f>
        <v>11</v>
      </c>
      <c r="D402" s="1">
        <f>IFERROR(__xludf.DUMMYFUNCTION("""COMPUTED_VALUE"""),8.0)</f>
        <v>8</v>
      </c>
      <c r="E402" s="1">
        <f>IFERROR(__xludf.DUMMYFUNCTION("""COMPUTED_VALUE"""),7.0)</f>
        <v>7</v>
      </c>
      <c r="F402" s="1">
        <f>IFERROR(__xludf.DUMMYFUNCTION("""COMPUTED_VALUE"""),2.0)</f>
        <v>2</v>
      </c>
      <c r="J402" s="1" t="b">
        <f t="array" ref="J402">IF(NOT(H402=""),AND(C402:H402&gt;B402:G402),IF(NOT(G402=""),AND(C402:G402&gt;B402:F402),IF(NOT(F402=""),AND(C402:F402&gt;B402:E402),AND(C402:E402&gt;B402:D402))))</f>
        <v>0</v>
      </c>
      <c r="K402" s="1" t="b">
        <f t="array" ref="K402">IF(NOT(H402=""),AND(C402:H402&lt;B402:G402),IF(NOT(G402=""),AND(C402:G402&lt;B402:F402),IF(NOT(F402=""),AND(C402:F402&lt;B402:E402),AND(C402:E402&lt;B402:D402))))</f>
        <v>0</v>
      </c>
      <c r="L402" s="1" t="b">
        <f t="array" ref="L402">IF(NOT(H402=""),AND(AND(ABS(C402:H402-B402:G402)&gt;0),AND(ABS(C402:H402-B402:G402)&lt;4)),IF(NOT(G402=""),AND(AND(ABS(C402:G402-B402:F402)&gt;0),AND(ABS(C402:G402-B402:F402)&lt;4)),IF(NOT(F402=""),AND(AND(ABS(C402:F402-B402:E402)&gt;0),AND(ABS(C402:F402-B402:E402)&lt;4)),AND(AND(ABS(C402:E402-B402:D402)&gt;0),AND(ABS(C402:E402-B402:D402)&lt;4)))))</f>
        <v>0</v>
      </c>
      <c r="M402" s="1" t="b">
        <f t="shared" si="1"/>
        <v>0</v>
      </c>
    </row>
    <row r="403" ht="15.75" customHeight="1">
      <c r="A403" s="1" t="s">
        <v>412</v>
      </c>
      <c r="B403" s="1">
        <f>IFERROR(__xludf.DUMMYFUNCTION("SPLIT(A403,"" "")"),90.0)</f>
        <v>90</v>
      </c>
      <c r="C403" s="1">
        <f>IFERROR(__xludf.DUMMYFUNCTION("""COMPUTED_VALUE"""),92.0)</f>
        <v>92</v>
      </c>
      <c r="D403" s="1">
        <f>IFERROR(__xludf.DUMMYFUNCTION("""COMPUTED_VALUE"""),89.0)</f>
        <v>89</v>
      </c>
      <c r="E403" s="1">
        <f>IFERROR(__xludf.DUMMYFUNCTION("""COMPUTED_VALUE"""),91.0)</f>
        <v>91</v>
      </c>
      <c r="F403" s="1">
        <f>IFERROR(__xludf.DUMMYFUNCTION("""COMPUTED_VALUE"""),88.0)</f>
        <v>88</v>
      </c>
      <c r="G403" s="1">
        <f>IFERROR(__xludf.DUMMYFUNCTION("""COMPUTED_VALUE"""),85.0)</f>
        <v>85</v>
      </c>
      <c r="H403" s="1">
        <f>IFERROR(__xludf.DUMMYFUNCTION("""COMPUTED_VALUE"""),84.0)</f>
        <v>84</v>
      </c>
      <c r="I403" s="1">
        <f>IFERROR(__xludf.DUMMYFUNCTION("""COMPUTED_VALUE"""),82.0)</f>
        <v>82</v>
      </c>
      <c r="J403" s="1" t="b">
        <f t="array" ref="J403">IF(NOT(H403=""),AND(C403:H403&gt;B403:G403),IF(NOT(G403=""),AND(C403:G403&gt;B403:F403),IF(NOT(F403=""),AND(C403:F403&gt;B403:E403),AND(C403:E403&gt;B403:D403))))</f>
        <v>0</v>
      </c>
      <c r="K403" s="1" t="b">
        <f t="array" ref="K403">IF(NOT(H403=""),AND(C403:H403&lt;B403:G403),IF(NOT(G403=""),AND(C403:G403&lt;B403:F403),IF(NOT(F403=""),AND(C403:F403&lt;B403:E403),AND(C403:E403&lt;B403:D403))))</f>
        <v>0</v>
      </c>
      <c r="L403" s="1" t="b">
        <f t="array" ref="L403">IF(NOT(H403=""),AND(AND(ABS(C403:H403-B403:G403)&gt;0),AND(ABS(C403:H403-B403:G403)&lt;4)),IF(NOT(G403=""),AND(AND(ABS(C403:G403-B403:F403)&gt;0),AND(ABS(C403:G403-B403:F403)&lt;4)),IF(NOT(F403=""),AND(AND(ABS(C403:F403-B403:E403)&gt;0),AND(ABS(C403:F403-B403:E403)&lt;4)),AND(AND(ABS(C403:E403-B403:D403)&gt;0),AND(ABS(C403:E403-B403:D403)&lt;4)))))</f>
        <v>1</v>
      </c>
      <c r="M403" s="1" t="b">
        <f t="shared" si="1"/>
        <v>0</v>
      </c>
    </row>
    <row r="404" ht="15.75" customHeight="1">
      <c r="A404" s="1" t="s">
        <v>413</v>
      </c>
      <c r="B404" s="1">
        <f>IFERROR(__xludf.DUMMYFUNCTION("SPLIT(A404,"" "")"),13.0)</f>
        <v>13</v>
      </c>
      <c r="C404" s="1">
        <f>IFERROR(__xludf.DUMMYFUNCTION("""COMPUTED_VALUE"""),15.0)</f>
        <v>15</v>
      </c>
      <c r="D404" s="1">
        <f>IFERROR(__xludf.DUMMYFUNCTION("""COMPUTED_VALUE"""),17.0)</f>
        <v>17</v>
      </c>
      <c r="E404" s="1">
        <f>IFERROR(__xludf.DUMMYFUNCTION("""COMPUTED_VALUE"""),15.0)</f>
        <v>15</v>
      </c>
      <c r="F404" s="1">
        <f>IFERROR(__xludf.DUMMYFUNCTION("""COMPUTED_VALUE"""),12.0)</f>
        <v>12</v>
      </c>
      <c r="G404" s="1">
        <f>IFERROR(__xludf.DUMMYFUNCTION("""COMPUTED_VALUE"""),10.0)</f>
        <v>10</v>
      </c>
      <c r="H404" s="2">
        <f>IFERROR(__xludf.DUMMYFUNCTION("""COMPUTED_VALUE"""),12.0)</f>
        <v>12</v>
      </c>
      <c r="J404" s="1" t="b">
        <f t="array" ref="J404">IF(NOT(H404=""),AND(C404:H404&gt;B404:G404),IF(NOT(G404=""),AND(C404:G404&gt;B404:F404),IF(NOT(F404=""),AND(C404:F404&gt;B404:E404),AND(C404:E404&gt;B404:D404))))</f>
        <v>0</v>
      </c>
      <c r="K404" s="1" t="b">
        <f t="array" ref="K404">IF(NOT(H404=""),AND(C404:H404&lt;B404:G404),IF(NOT(G404=""),AND(C404:G404&lt;B404:F404),IF(NOT(F404=""),AND(C404:F404&lt;B404:E404),AND(C404:E404&lt;B404:D404))))</f>
        <v>0</v>
      </c>
      <c r="L404" s="1" t="b">
        <f t="array" ref="L404">IF(NOT(H404=""),AND(AND(ABS(C404:H404-B404:G404)&gt;0),AND(ABS(C404:H404-B404:G404)&lt;4)),IF(NOT(G404=""),AND(AND(ABS(C404:G404-B404:F404)&gt;0),AND(ABS(C404:G404-B404:F404)&lt;4)),IF(NOT(F404=""),AND(AND(ABS(C404:F404-B404:E404)&gt;0),AND(ABS(C404:F404-B404:E404)&lt;4)),AND(AND(ABS(C404:E404-B404:D404)&gt;0),AND(ABS(C404:E404-B404:D404)&lt;4)))))</f>
        <v>1</v>
      </c>
      <c r="M404" s="1" t="b">
        <f t="shared" si="1"/>
        <v>0</v>
      </c>
    </row>
    <row r="405" ht="15.75" customHeight="1">
      <c r="A405" s="1" t="s">
        <v>414</v>
      </c>
      <c r="B405" s="1">
        <f>IFERROR(__xludf.DUMMYFUNCTION("SPLIT(A405,"" "")"),87.0)</f>
        <v>87</v>
      </c>
      <c r="C405" s="1">
        <f>IFERROR(__xludf.DUMMYFUNCTION("""COMPUTED_VALUE"""),90.0)</f>
        <v>90</v>
      </c>
      <c r="D405" s="1">
        <f>IFERROR(__xludf.DUMMYFUNCTION("""COMPUTED_VALUE"""),89.0)</f>
        <v>89</v>
      </c>
      <c r="E405" s="1">
        <f>IFERROR(__xludf.DUMMYFUNCTION("""COMPUTED_VALUE"""),86.0)</f>
        <v>86</v>
      </c>
      <c r="F405" s="1">
        <f>IFERROR(__xludf.DUMMYFUNCTION("""COMPUTED_VALUE"""),83.0)</f>
        <v>83</v>
      </c>
      <c r="G405" s="1">
        <f>IFERROR(__xludf.DUMMYFUNCTION("""COMPUTED_VALUE"""),84.0)</f>
        <v>84</v>
      </c>
      <c r="H405" s="2">
        <f>IFERROR(__xludf.DUMMYFUNCTION("""COMPUTED_VALUE"""),84.0)</f>
        <v>84</v>
      </c>
      <c r="J405" s="1" t="b">
        <f t="array" ref="J405">IF(NOT(H405=""),AND(C405:H405&gt;B405:G405),IF(NOT(G405=""),AND(C405:G405&gt;B405:F405),IF(NOT(F405=""),AND(C405:F405&gt;B405:E405),AND(C405:E405&gt;B405:D405))))</f>
        <v>0</v>
      </c>
      <c r="K405" s="1" t="b">
        <f t="array" ref="K405">IF(NOT(H405=""),AND(C405:H405&lt;B405:G405),IF(NOT(G405=""),AND(C405:G405&lt;B405:F405),IF(NOT(F405=""),AND(C405:F405&lt;B405:E405),AND(C405:E405&lt;B405:D405))))</f>
        <v>0</v>
      </c>
      <c r="L405" s="1" t="b">
        <f t="array" ref="L405">IF(NOT(H405=""),AND(AND(ABS(C405:H405-B405:G405)&gt;0),AND(ABS(C405:H405-B405:G405)&lt;4)),IF(NOT(G405=""),AND(AND(ABS(C405:G405-B405:F405)&gt;0),AND(ABS(C405:G405-B405:F405)&lt;4)),IF(NOT(F405=""),AND(AND(ABS(C405:F405-B405:E405)&gt;0),AND(ABS(C405:F405-B405:E405)&lt;4)),AND(AND(ABS(C405:E405-B405:D405)&gt;0),AND(ABS(C405:E405-B405:D405)&lt;4)))))</f>
        <v>0</v>
      </c>
      <c r="M405" s="1" t="b">
        <f t="shared" si="1"/>
        <v>0</v>
      </c>
    </row>
    <row r="406" ht="15.75" customHeight="1">
      <c r="A406" s="1" t="s">
        <v>415</v>
      </c>
      <c r="B406" s="1">
        <f>IFERROR(__xludf.DUMMYFUNCTION("SPLIT(A406,"" "")"),98.0)</f>
        <v>98</v>
      </c>
      <c r="C406" s="1">
        <f>IFERROR(__xludf.DUMMYFUNCTION("""COMPUTED_VALUE"""),99.0)</f>
        <v>99</v>
      </c>
      <c r="D406" s="1">
        <f>IFERROR(__xludf.DUMMYFUNCTION("""COMPUTED_VALUE"""),98.0)</f>
        <v>98</v>
      </c>
      <c r="E406" s="1">
        <f>IFERROR(__xludf.DUMMYFUNCTION("""COMPUTED_VALUE"""),99.0)</f>
        <v>99</v>
      </c>
      <c r="F406" s="1">
        <f>IFERROR(__xludf.DUMMYFUNCTION("""COMPUTED_VALUE"""),95.0)</f>
        <v>95</v>
      </c>
      <c r="J406" s="1" t="b">
        <f t="array" ref="J406">IF(NOT(H406=""),AND(C406:H406&gt;B406:G406),IF(NOT(G406=""),AND(C406:G406&gt;B406:F406),IF(NOT(F406=""),AND(C406:F406&gt;B406:E406),AND(C406:E406&gt;B406:D406))))</f>
        <v>0</v>
      </c>
      <c r="K406" s="1" t="b">
        <f t="array" ref="K406">IF(NOT(H406=""),AND(C406:H406&lt;B406:G406),IF(NOT(G406=""),AND(C406:G406&lt;B406:F406),IF(NOT(F406=""),AND(C406:F406&lt;B406:E406),AND(C406:E406&lt;B406:D406))))</f>
        <v>0</v>
      </c>
      <c r="L406" s="1" t="b">
        <f t="array" ref="L406">IF(NOT(H406=""),AND(AND(ABS(C406:H406-B406:G406)&gt;0),AND(ABS(C406:H406-B406:G406)&lt;4)),IF(NOT(G406=""),AND(AND(ABS(C406:G406-B406:F406)&gt;0),AND(ABS(C406:G406-B406:F406)&lt;4)),IF(NOT(F406=""),AND(AND(ABS(C406:F406-B406:E406)&gt;0),AND(ABS(C406:F406-B406:E406)&lt;4)),AND(AND(ABS(C406:E406-B406:D406)&gt;0),AND(ABS(C406:E406-B406:D406)&lt;4)))))</f>
        <v>0</v>
      </c>
      <c r="M406" s="1" t="b">
        <f t="shared" si="1"/>
        <v>0</v>
      </c>
    </row>
    <row r="407" ht="15.75" customHeight="1">
      <c r="A407" s="1" t="s">
        <v>416</v>
      </c>
      <c r="B407" s="1">
        <f>IFERROR(__xludf.DUMMYFUNCTION("SPLIT(A407,"" "")"),79.0)</f>
        <v>79</v>
      </c>
      <c r="C407" s="1">
        <f>IFERROR(__xludf.DUMMYFUNCTION("""COMPUTED_VALUE"""),81.0)</f>
        <v>81</v>
      </c>
      <c r="D407" s="1">
        <f>IFERROR(__xludf.DUMMYFUNCTION("""COMPUTED_VALUE"""),80.0)</f>
        <v>80</v>
      </c>
      <c r="E407" s="1">
        <f>IFERROR(__xludf.DUMMYFUNCTION("""COMPUTED_VALUE"""),83.0)</f>
        <v>83</v>
      </c>
      <c r="F407" s="1">
        <f>IFERROR(__xludf.DUMMYFUNCTION("""COMPUTED_VALUE"""),82.0)</f>
        <v>82</v>
      </c>
      <c r="G407" s="2">
        <f>IFERROR(__xludf.DUMMYFUNCTION("""COMPUTED_VALUE"""),76.0)</f>
        <v>76</v>
      </c>
      <c r="J407" s="1" t="b">
        <f t="array" ref="J407">IF(NOT(H407=""),AND(C407:H407&gt;B407:G407),IF(NOT(G407=""),AND(C407:G407&gt;B407:F407),IF(NOT(F407=""),AND(C407:F407&gt;B407:E407),AND(C407:E407&gt;B407:D407))))</f>
        <v>0</v>
      </c>
      <c r="K407" s="1" t="b">
        <f t="array" ref="K407">IF(NOT(H407=""),AND(C407:H407&lt;B407:G407),IF(NOT(G407=""),AND(C407:G407&lt;B407:F407),IF(NOT(F407=""),AND(C407:F407&lt;B407:E407),AND(C407:E407&lt;B407:D407))))</f>
        <v>0</v>
      </c>
      <c r="L407" s="1" t="b">
        <f t="array" ref="L407">IF(NOT(H407=""),AND(AND(ABS(C407:H407-B407:G407)&gt;0),AND(ABS(C407:H407-B407:G407)&lt;4)),IF(NOT(G407=""),AND(AND(ABS(C407:G407-B407:F407)&gt;0),AND(ABS(C407:G407-B407:F407)&lt;4)),IF(NOT(F407=""),AND(AND(ABS(C407:F407-B407:E407)&gt;0),AND(ABS(C407:F407-B407:E407)&lt;4)),AND(AND(ABS(C407:E407-B407:D407)&gt;0),AND(ABS(C407:E407-B407:D407)&lt;4)))))</f>
        <v>0</v>
      </c>
      <c r="M407" s="1" t="b">
        <f t="shared" si="1"/>
        <v>0</v>
      </c>
    </row>
    <row r="408" ht="15.75" customHeight="1">
      <c r="A408" s="1" t="s">
        <v>417</v>
      </c>
      <c r="B408" s="1">
        <f>IFERROR(__xludf.DUMMYFUNCTION("SPLIT(A408,"" "")"),24.0)</f>
        <v>24</v>
      </c>
      <c r="C408" s="1">
        <f>IFERROR(__xludf.DUMMYFUNCTION("""COMPUTED_VALUE"""),26.0)</f>
        <v>26</v>
      </c>
      <c r="D408" s="1">
        <f>IFERROR(__xludf.DUMMYFUNCTION("""COMPUTED_VALUE"""),25.0)</f>
        <v>25</v>
      </c>
      <c r="E408" s="1">
        <f>IFERROR(__xludf.DUMMYFUNCTION("""COMPUTED_VALUE"""),25.0)</f>
        <v>25</v>
      </c>
      <c r="F408" s="1">
        <f>IFERROR(__xludf.DUMMYFUNCTION("""COMPUTED_VALUE"""),22.0)</f>
        <v>22</v>
      </c>
      <c r="G408" s="1">
        <f>IFERROR(__xludf.DUMMYFUNCTION("""COMPUTED_VALUE"""),19.0)</f>
        <v>19</v>
      </c>
      <c r="H408" s="2">
        <f>IFERROR(__xludf.DUMMYFUNCTION("""COMPUTED_VALUE"""),18.0)</f>
        <v>18</v>
      </c>
      <c r="J408" s="1" t="b">
        <f t="array" ref="J408">IF(NOT(H408=""),AND(C408:H408&gt;B408:G408),IF(NOT(G408=""),AND(C408:G408&gt;B408:F408),IF(NOT(F408=""),AND(C408:F408&gt;B408:E408),AND(C408:E408&gt;B408:D408))))</f>
        <v>0</v>
      </c>
      <c r="K408" s="1" t="b">
        <f t="array" ref="K408">IF(NOT(H408=""),AND(C408:H408&lt;B408:G408),IF(NOT(G408=""),AND(C408:G408&lt;B408:F408),IF(NOT(F408=""),AND(C408:F408&lt;B408:E408),AND(C408:E408&lt;B408:D408))))</f>
        <v>0</v>
      </c>
      <c r="L408" s="1" t="b">
        <f t="array" ref="L408">IF(NOT(H408=""),AND(AND(ABS(C408:H408-B408:G408)&gt;0),AND(ABS(C408:H408-B408:G408)&lt;4)),IF(NOT(G408=""),AND(AND(ABS(C408:G408-B408:F408)&gt;0),AND(ABS(C408:G408-B408:F408)&lt;4)),IF(NOT(F408=""),AND(AND(ABS(C408:F408-B408:E408)&gt;0),AND(ABS(C408:F408-B408:E408)&lt;4)),AND(AND(ABS(C408:E408-B408:D408)&gt;0),AND(ABS(C408:E408-B408:D408)&lt;4)))))</f>
        <v>0</v>
      </c>
      <c r="M408" s="1" t="b">
        <f t="shared" si="1"/>
        <v>0</v>
      </c>
    </row>
    <row r="409" ht="15.75" customHeight="1">
      <c r="A409" s="1" t="s">
        <v>418</v>
      </c>
      <c r="B409" s="1">
        <f>IFERROR(__xludf.DUMMYFUNCTION("SPLIT(A409,"" "")"),79.0)</f>
        <v>79</v>
      </c>
      <c r="C409" s="1">
        <f>IFERROR(__xludf.DUMMYFUNCTION("""COMPUTED_VALUE"""),81.0)</f>
        <v>81</v>
      </c>
      <c r="D409" s="1">
        <f>IFERROR(__xludf.DUMMYFUNCTION("""COMPUTED_VALUE"""),78.0)</f>
        <v>78</v>
      </c>
      <c r="E409" s="1">
        <f>IFERROR(__xludf.DUMMYFUNCTION("""COMPUTED_VALUE"""),75.0)</f>
        <v>75</v>
      </c>
      <c r="F409" s="1">
        <f>IFERROR(__xludf.DUMMYFUNCTION("""COMPUTED_VALUE"""),73.0)</f>
        <v>73</v>
      </c>
      <c r="G409" s="1">
        <f>IFERROR(__xludf.DUMMYFUNCTION("""COMPUTED_VALUE"""),73.0)</f>
        <v>73</v>
      </c>
      <c r="H409" s="1">
        <f>IFERROR(__xludf.DUMMYFUNCTION("""COMPUTED_VALUE"""),70.0)</f>
        <v>70</v>
      </c>
      <c r="I409" s="1">
        <f>IFERROR(__xludf.DUMMYFUNCTION("""COMPUTED_VALUE"""),73.0)</f>
        <v>73</v>
      </c>
      <c r="J409" s="1" t="b">
        <f t="array" ref="J409">IF(NOT(H409=""),AND(C409:H409&gt;B409:G409),IF(NOT(G409=""),AND(C409:G409&gt;B409:F409),IF(NOT(F409=""),AND(C409:F409&gt;B409:E409),AND(C409:E409&gt;B409:D409))))</f>
        <v>0</v>
      </c>
      <c r="K409" s="1" t="b">
        <f t="array" ref="K409">IF(NOT(H409=""),AND(C409:H409&lt;B409:G409),IF(NOT(G409=""),AND(C409:G409&lt;B409:F409),IF(NOT(F409=""),AND(C409:F409&lt;B409:E409),AND(C409:E409&lt;B409:D409))))</f>
        <v>0</v>
      </c>
      <c r="L409" s="1" t="b">
        <f t="array" ref="L409">IF(NOT(H409=""),AND(AND(ABS(C409:H409-B409:G409)&gt;0),AND(ABS(C409:H409-B409:G409)&lt;4)),IF(NOT(G409=""),AND(AND(ABS(C409:G409-B409:F409)&gt;0),AND(ABS(C409:G409-B409:F409)&lt;4)),IF(NOT(F409=""),AND(AND(ABS(C409:F409-B409:E409)&gt;0),AND(ABS(C409:F409-B409:E409)&lt;4)),AND(AND(ABS(C409:E409-B409:D409)&gt;0),AND(ABS(C409:E409-B409:D409)&lt;4)))))</f>
        <v>0</v>
      </c>
      <c r="M409" s="1" t="b">
        <f t="shared" si="1"/>
        <v>0</v>
      </c>
    </row>
    <row r="410" ht="15.75" customHeight="1">
      <c r="A410" s="1" t="s">
        <v>419</v>
      </c>
      <c r="B410" s="1">
        <f>IFERROR(__xludf.DUMMYFUNCTION("SPLIT(A410,"" "")"),82.0)</f>
        <v>82</v>
      </c>
      <c r="C410" s="1">
        <f>IFERROR(__xludf.DUMMYFUNCTION("""COMPUTED_VALUE"""),83.0)</f>
        <v>83</v>
      </c>
      <c r="D410" s="1">
        <f>IFERROR(__xludf.DUMMYFUNCTION("""COMPUTED_VALUE"""),80.0)</f>
        <v>80</v>
      </c>
      <c r="E410" s="1">
        <f>IFERROR(__xludf.DUMMYFUNCTION("""COMPUTED_VALUE"""),80.0)</f>
        <v>80</v>
      </c>
      <c r="F410" s="1">
        <f>IFERROR(__xludf.DUMMYFUNCTION("""COMPUTED_VALUE"""),80.0)</f>
        <v>80</v>
      </c>
      <c r="J410" s="1" t="b">
        <f t="array" ref="J410">IF(NOT(H410=""),AND(C410:H410&gt;B410:G410),IF(NOT(G410=""),AND(C410:G410&gt;B410:F410),IF(NOT(F410=""),AND(C410:F410&gt;B410:E410),AND(C410:E410&gt;B410:D410))))</f>
        <v>0</v>
      </c>
      <c r="K410" s="1" t="b">
        <f t="array" ref="K410">IF(NOT(H410=""),AND(C410:H410&lt;B410:G410),IF(NOT(G410=""),AND(C410:G410&lt;B410:F410),IF(NOT(F410=""),AND(C410:F410&lt;B410:E410),AND(C410:E410&lt;B410:D410))))</f>
        <v>0</v>
      </c>
      <c r="L410" s="1" t="b">
        <f t="array" ref="L410">IF(NOT(H410=""),AND(AND(ABS(C410:H410-B410:G410)&gt;0),AND(ABS(C410:H410-B410:G410)&lt;4)),IF(NOT(G410=""),AND(AND(ABS(C410:G410-B410:F410)&gt;0),AND(ABS(C410:G410-B410:F410)&lt;4)),IF(NOT(F410=""),AND(AND(ABS(C410:F410-B410:E410)&gt;0),AND(ABS(C410:F410-B410:E410)&lt;4)),AND(AND(ABS(C410:E410-B410:D410)&gt;0),AND(ABS(C410:E410-B410:D410)&lt;4)))))</f>
        <v>0</v>
      </c>
      <c r="M410" s="1" t="b">
        <f t="shared" si="1"/>
        <v>0</v>
      </c>
    </row>
    <row r="411" ht="15.75" customHeight="1">
      <c r="A411" s="1" t="s">
        <v>420</v>
      </c>
      <c r="B411" s="1">
        <f>IFERROR(__xludf.DUMMYFUNCTION("SPLIT(A411,"" "")"),94.0)</f>
        <v>94</v>
      </c>
      <c r="C411" s="1">
        <f>IFERROR(__xludf.DUMMYFUNCTION("""COMPUTED_VALUE"""),97.0)</f>
        <v>97</v>
      </c>
      <c r="D411" s="1">
        <f>IFERROR(__xludf.DUMMYFUNCTION("""COMPUTED_VALUE"""),95.0)</f>
        <v>95</v>
      </c>
      <c r="E411" s="1">
        <f>IFERROR(__xludf.DUMMYFUNCTION("""COMPUTED_VALUE"""),94.0)</f>
        <v>94</v>
      </c>
      <c r="F411" s="1">
        <f>IFERROR(__xludf.DUMMYFUNCTION("""COMPUTED_VALUE"""),94.0)</f>
        <v>94</v>
      </c>
      <c r="G411" s="2">
        <f>IFERROR(__xludf.DUMMYFUNCTION("""COMPUTED_VALUE"""),90.0)</f>
        <v>90</v>
      </c>
      <c r="J411" s="1" t="b">
        <f t="array" ref="J411">IF(NOT(H411=""),AND(C411:H411&gt;B411:G411),IF(NOT(G411=""),AND(C411:G411&gt;B411:F411),IF(NOT(F411=""),AND(C411:F411&gt;B411:E411),AND(C411:E411&gt;B411:D411))))</f>
        <v>0</v>
      </c>
      <c r="K411" s="1" t="b">
        <f t="array" ref="K411">IF(NOT(H411=""),AND(C411:H411&lt;B411:G411),IF(NOT(G411=""),AND(C411:G411&lt;B411:F411),IF(NOT(F411=""),AND(C411:F411&lt;B411:E411),AND(C411:E411&lt;B411:D411))))</f>
        <v>0</v>
      </c>
      <c r="L411" s="1" t="b">
        <f t="array" ref="L411">IF(NOT(H411=""),AND(AND(ABS(C411:H411-B411:G411)&gt;0),AND(ABS(C411:H411-B411:G411)&lt;4)),IF(NOT(G411=""),AND(AND(ABS(C411:G411-B411:F411)&gt;0),AND(ABS(C411:G411-B411:F411)&lt;4)),IF(NOT(F411=""),AND(AND(ABS(C411:F411-B411:E411)&gt;0),AND(ABS(C411:F411-B411:E411)&lt;4)),AND(AND(ABS(C411:E411-B411:D411)&gt;0),AND(ABS(C411:E411-B411:D411)&lt;4)))))</f>
        <v>0</v>
      </c>
      <c r="M411" s="1" t="b">
        <f t="shared" si="1"/>
        <v>0</v>
      </c>
    </row>
    <row r="412" ht="15.75" customHeight="1">
      <c r="A412" s="1" t="s">
        <v>421</v>
      </c>
      <c r="B412" s="1">
        <f>IFERROR(__xludf.DUMMYFUNCTION("SPLIT(A412,"" "")"),65.0)</f>
        <v>65</v>
      </c>
      <c r="C412" s="1">
        <f>IFERROR(__xludf.DUMMYFUNCTION("""COMPUTED_VALUE"""),66.0)</f>
        <v>66</v>
      </c>
      <c r="D412" s="1">
        <f>IFERROR(__xludf.DUMMYFUNCTION("""COMPUTED_VALUE"""),65.0)</f>
        <v>65</v>
      </c>
      <c r="E412" s="1">
        <f>IFERROR(__xludf.DUMMYFUNCTION("""COMPUTED_VALUE"""),65.0)</f>
        <v>65</v>
      </c>
      <c r="F412" s="1">
        <f>IFERROR(__xludf.DUMMYFUNCTION("""COMPUTED_VALUE"""),64.0)</f>
        <v>64</v>
      </c>
      <c r="G412" s="1">
        <f>IFERROR(__xludf.DUMMYFUNCTION("""COMPUTED_VALUE"""),63.0)</f>
        <v>63</v>
      </c>
      <c r="H412" s="1">
        <f>IFERROR(__xludf.DUMMYFUNCTION("""COMPUTED_VALUE"""),62.0)</f>
        <v>62</v>
      </c>
      <c r="I412" s="1">
        <f>IFERROR(__xludf.DUMMYFUNCTION("""COMPUTED_VALUE"""),55.0)</f>
        <v>55</v>
      </c>
      <c r="J412" s="1" t="b">
        <f t="array" ref="J412">IF(NOT(H412=""),AND(C412:H412&gt;B412:G412),IF(NOT(G412=""),AND(C412:G412&gt;B412:F412),IF(NOT(F412=""),AND(C412:F412&gt;B412:E412),AND(C412:E412&gt;B412:D412))))</f>
        <v>0</v>
      </c>
      <c r="K412" s="1" t="b">
        <f t="array" ref="K412">IF(NOT(H412=""),AND(C412:H412&lt;B412:G412),IF(NOT(G412=""),AND(C412:G412&lt;B412:F412),IF(NOT(F412=""),AND(C412:F412&lt;B412:E412),AND(C412:E412&lt;B412:D412))))</f>
        <v>0</v>
      </c>
      <c r="L412" s="1" t="b">
        <f t="array" ref="L412">IF(NOT(H412=""),AND(AND(ABS(C412:H412-B412:G412)&gt;0),AND(ABS(C412:H412-B412:G412)&lt;4)),IF(NOT(G412=""),AND(AND(ABS(C412:G412-B412:F412)&gt;0),AND(ABS(C412:G412-B412:F412)&lt;4)),IF(NOT(F412=""),AND(AND(ABS(C412:F412-B412:E412)&gt;0),AND(ABS(C412:F412-B412:E412)&lt;4)),AND(AND(ABS(C412:E412-B412:D412)&gt;0),AND(ABS(C412:E412-B412:D412)&lt;4)))))</f>
        <v>0</v>
      </c>
      <c r="M412" s="1" t="b">
        <f t="shared" si="1"/>
        <v>0</v>
      </c>
    </row>
    <row r="413" ht="15.75" customHeight="1">
      <c r="A413" s="1" t="s">
        <v>422</v>
      </c>
      <c r="B413" s="1">
        <f>IFERROR(__xludf.DUMMYFUNCTION("SPLIT(A413,"" "")"),52.0)</f>
        <v>52</v>
      </c>
      <c r="C413" s="1">
        <f>IFERROR(__xludf.DUMMYFUNCTION("""COMPUTED_VALUE"""),54.0)</f>
        <v>54</v>
      </c>
      <c r="D413" s="1">
        <f>IFERROR(__xludf.DUMMYFUNCTION("""COMPUTED_VALUE"""),52.0)</f>
        <v>52</v>
      </c>
      <c r="E413" s="1">
        <f>IFERROR(__xludf.DUMMYFUNCTION("""COMPUTED_VALUE"""),48.0)</f>
        <v>48</v>
      </c>
      <c r="F413" s="1">
        <f>IFERROR(__xludf.DUMMYFUNCTION("""COMPUTED_VALUE"""),47.0)</f>
        <v>47</v>
      </c>
      <c r="J413" s="1" t="b">
        <f t="array" ref="J413">IF(NOT(H413=""),AND(C413:H413&gt;B413:G413),IF(NOT(G413=""),AND(C413:G413&gt;B413:F413),IF(NOT(F413=""),AND(C413:F413&gt;B413:E413),AND(C413:E413&gt;B413:D413))))</f>
        <v>0</v>
      </c>
      <c r="K413" s="1" t="b">
        <f t="array" ref="K413">IF(NOT(H413=""),AND(C413:H413&lt;B413:G413),IF(NOT(G413=""),AND(C413:G413&lt;B413:F413),IF(NOT(F413=""),AND(C413:F413&lt;B413:E413),AND(C413:E413&lt;B413:D413))))</f>
        <v>0</v>
      </c>
      <c r="L413" s="1" t="b">
        <f t="array" ref="L413">IF(NOT(H413=""),AND(AND(ABS(C413:H413-B413:G413)&gt;0),AND(ABS(C413:H413-B413:G413)&lt;4)),IF(NOT(G413=""),AND(AND(ABS(C413:G413-B413:F413)&gt;0),AND(ABS(C413:G413-B413:F413)&lt;4)),IF(NOT(F413=""),AND(AND(ABS(C413:F413-B413:E413)&gt;0),AND(ABS(C413:F413-B413:E413)&lt;4)),AND(AND(ABS(C413:E413-B413:D413)&gt;0),AND(ABS(C413:E413-B413:D413)&lt;4)))))</f>
        <v>0</v>
      </c>
      <c r="M413" s="1" t="b">
        <f t="shared" si="1"/>
        <v>0</v>
      </c>
    </row>
    <row r="414" ht="15.75" customHeight="1">
      <c r="A414" s="1" t="s">
        <v>423</v>
      </c>
      <c r="B414" s="1">
        <f>IFERROR(__xludf.DUMMYFUNCTION("SPLIT(A414,"" "")"),54.0)</f>
        <v>54</v>
      </c>
      <c r="C414" s="1">
        <f>IFERROR(__xludf.DUMMYFUNCTION("""COMPUTED_VALUE"""),57.0)</f>
        <v>57</v>
      </c>
      <c r="D414" s="1">
        <f>IFERROR(__xludf.DUMMYFUNCTION("""COMPUTED_VALUE"""),55.0)</f>
        <v>55</v>
      </c>
      <c r="E414" s="1">
        <f>IFERROR(__xludf.DUMMYFUNCTION("""COMPUTED_VALUE"""),51.0)</f>
        <v>51</v>
      </c>
      <c r="F414" s="1">
        <f>IFERROR(__xludf.DUMMYFUNCTION("""COMPUTED_VALUE"""),49.0)</f>
        <v>49</v>
      </c>
      <c r="G414" s="1">
        <f>IFERROR(__xludf.DUMMYFUNCTION("""COMPUTED_VALUE"""),47.0)</f>
        <v>47</v>
      </c>
      <c r="H414" s="2">
        <f>IFERROR(__xludf.DUMMYFUNCTION("""COMPUTED_VALUE"""),49.0)</f>
        <v>49</v>
      </c>
      <c r="J414" s="1" t="b">
        <f t="array" ref="J414">IF(NOT(H414=""),AND(C414:H414&gt;B414:G414),IF(NOT(G414=""),AND(C414:G414&gt;B414:F414),IF(NOT(F414=""),AND(C414:F414&gt;B414:E414),AND(C414:E414&gt;B414:D414))))</f>
        <v>0</v>
      </c>
      <c r="K414" s="1" t="b">
        <f t="array" ref="K414">IF(NOT(H414=""),AND(C414:H414&lt;B414:G414),IF(NOT(G414=""),AND(C414:G414&lt;B414:F414),IF(NOT(F414=""),AND(C414:F414&lt;B414:E414),AND(C414:E414&lt;B414:D414))))</f>
        <v>0</v>
      </c>
      <c r="L414" s="1" t="b">
        <f t="array" ref="L414">IF(NOT(H414=""),AND(AND(ABS(C414:H414-B414:G414)&gt;0),AND(ABS(C414:H414-B414:G414)&lt;4)),IF(NOT(G414=""),AND(AND(ABS(C414:G414-B414:F414)&gt;0),AND(ABS(C414:G414-B414:F414)&lt;4)),IF(NOT(F414=""),AND(AND(ABS(C414:F414-B414:E414)&gt;0),AND(ABS(C414:F414-B414:E414)&lt;4)),AND(AND(ABS(C414:E414-B414:D414)&gt;0),AND(ABS(C414:E414-B414:D414)&lt;4)))))</f>
        <v>0</v>
      </c>
      <c r="M414" s="1" t="b">
        <f t="shared" si="1"/>
        <v>0</v>
      </c>
    </row>
    <row r="415" ht="15.75" customHeight="1">
      <c r="A415" s="1" t="s">
        <v>424</v>
      </c>
      <c r="B415" s="1">
        <f>IFERROR(__xludf.DUMMYFUNCTION("SPLIT(A415,"" "")"),81.0)</f>
        <v>81</v>
      </c>
      <c r="C415" s="1">
        <f>IFERROR(__xludf.DUMMYFUNCTION("""COMPUTED_VALUE"""),84.0)</f>
        <v>84</v>
      </c>
      <c r="D415" s="1">
        <f>IFERROR(__xludf.DUMMYFUNCTION("""COMPUTED_VALUE"""),80.0)</f>
        <v>80</v>
      </c>
      <c r="E415" s="1">
        <f>IFERROR(__xludf.DUMMYFUNCTION("""COMPUTED_VALUE"""),78.0)</f>
        <v>78</v>
      </c>
      <c r="F415" s="1">
        <f>IFERROR(__xludf.DUMMYFUNCTION("""COMPUTED_VALUE"""),75.0)</f>
        <v>75</v>
      </c>
      <c r="G415" s="2">
        <f>IFERROR(__xludf.DUMMYFUNCTION("""COMPUTED_VALUE"""),75.0)</f>
        <v>75</v>
      </c>
      <c r="J415" s="1" t="b">
        <f t="array" ref="J415">IF(NOT(H415=""),AND(C415:H415&gt;B415:G415),IF(NOT(G415=""),AND(C415:G415&gt;B415:F415),IF(NOT(F415=""),AND(C415:F415&gt;B415:E415),AND(C415:E415&gt;B415:D415))))</f>
        <v>0</v>
      </c>
      <c r="K415" s="1" t="b">
        <f t="array" ref="K415">IF(NOT(H415=""),AND(C415:H415&lt;B415:G415),IF(NOT(G415=""),AND(C415:G415&lt;B415:F415),IF(NOT(F415=""),AND(C415:F415&lt;B415:E415),AND(C415:E415&lt;B415:D415))))</f>
        <v>0</v>
      </c>
      <c r="L415" s="1" t="b">
        <f t="array" ref="L415">IF(NOT(H415=""),AND(AND(ABS(C415:H415-B415:G415)&gt;0),AND(ABS(C415:H415-B415:G415)&lt;4)),IF(NOT(G415=""),AND(AND(ABS(C415:G415-B415:F415)&gt;0),AND(ABS(C415:G415-B415:F415)&lt;4)),IF(NOT(F415=""),AND(AND(ABS(C415:F415-B415:E415)&gt;0),AND(ABS(C415:F415-B415:E415)&lt;4)),AND(AND(ABS(C415:E415-B415:D415)&gt;0),AND(ABS(C415:E415-B415:D415)&lt;4)))))</f>
        <v>0</v>
      </c>
      <c r="M415" s="1" t="b">
        <f t="shared" si="1"/>
        <v>0</v>
      </c>
    </row>
    <row r="416" ht="15.75" customHeight="1">
      <c r="A416" s="1" t="s">
        <v>425</v>
      </c>
      <c r="B416" s="1">
        <f>IFERROR(__xludf.DUMMYFUNCTION("SPLIT(A416,"" "")"),43.0)</f>
        <v>43</v>
      </c>
      <c r="C416" s="1">
        <f>IFERROR(__xludf.DUMMYFUNCTION("""COMPUTED_VALUE"""),44.0)</f>
        <v>44</v>
      </c>
      <c r="D416" s="1">
        <f>IFERROR(__xludf.DUMMYFUNCTION("""COMPUTED_VALUE"""),42.0)</f>
        <v>42</v>
      </c>
      <c r="E416" s="1">
        <f>IFERROR(__xludf.DUMMYFUNCTION("""COMPUTED_VALUE"""),38.0)</f>
        <v>38</v>
      </c>
      <c r="F416" s="1">
        <f>IFERROR(__xludf.DUMMYFUNCTION("""COMPUTED_VALUE"""),37.0)</f>
        <v>37</v>
      </c>
      <c r="G416" s="1">
        <f>IFERROR(__xludf.DUMMYFUNCTION("""COMPUTED_VALUE"""),36.0)</f>
        <v>36</v>
      </c>
      <c r="H416" s="2">
        <f>IFERROR(__xludf.DUMMYFUNCTION("""COMPUTED_VALUE"""),32.0)</f>
        <v>32</v>
      </c>
      <c r="J416" s="1" t="b">
        <f t="array" ref="J416">IF(NOT(H416=""),AND(C416:H416&gt;B416:G416),IF(NOT(G416=""),AND(C416:G416&gt;B416:F416),IF(NOT(F416=""),AND(C416:F416&gt;B416:E416),AND(C416:E416&gt;B416:D416))))</f>
        <v>0</v>
      </c>
      <c r="K416" s="1" t="b">
        <f t="array" ref="K416">IF(NOT(H416=""),AND(C416:H416&lt;B416:G416),IF(NOT(G416=""),AND(C416:G416&lt;B416:F416),IF(NOT(F416=""),AND(C416:F416&lt;B416:E416),AND(C416:E416&lt;B416:D416))))</f>
        <v>0</v>
      </c>
      <c r="L416" s="1" t="b">
        <f t="array" ref="L416">IF(NOT(H416=""),AND(AND(ABS(C416:H416-B416:G416)&gt;0),AND(ABS(C416:H416-B416:G416)&lt;4)),IF(NOT(G416=""),AND(AND(ABS(C416:G416-B416:F416)&gt;0),AND(ABS(C416:G416-B416:F416)&lt;4)),IF(NOT(F416=""),AND(AND(ABS(C416:F416-B416:E416)&gt;0),AND(ABS(C416:F416-B416:E416)&lt;4)),AND(AND(ABS(C416:E416-B416:D416)&gt;0),AND(ABS(C416:E416-B416:D416)&lt;4)))))</f>
        <v>0</v>
      </c>
      <c r="M416" s="1" t="b">
        <f t="shared" si="1"/>
        <v>0</v>
      </c>
    </row>
    <row r="417" ht="15.75" customHeight="1">
      <c r="A417" s="1" t="s">
        <v>426</v>
      </c>
      <c r="B417" s="1">
        <f>IFERROR(__xludf.DUMMYFUNCTION("SPLIT(A417,"" "")"),42.0)</f>
        <v>42</v>
      </c>
      <c r="C417" s="1">
        <f>IFERROR(__xludf.DUMMYFUNCTION("""COMPUTED_VALUE"""),44.0)</f>
        <v>44</v>
      </c>
      <c r="D417" s="1">
        <f>IFERROR(__xludf.DUMMYFUNCTION("""COMPUTED_VALUE"""),43.0)</f>
        <v>43</v>
      </c>
      <c r="E417" s="1">
        <f>IFERROR(__xludf.DUMMYFUNCTION("""COMPUTED_VALUE"""),42.0)</f>
        <v>42</v>
      </c>
      <c r="F417" s="1">
        <f>IFERROR(__xludf.DUMMYFUNCTION("""COMPUTED_VALUE"""),41.0)</f>
        <v>41</v>
      </c>
      <c r="G417" s="1">
        <f>IFERROR(__xludf.DUMMYFUNCTION("""COMPUTED_VALUE"""),37.0)</f>
        <v>37</v>
      </c>
      <c r="H417" s="2">
        <f>IFERROR(__xludf.DUMMYFUNCTION("""COMPUTED_VALUE"""),31.0)</f>
        <v>31</v>
      </c>
      <c r="J417" s="1" t="b">
        <f t="array" ref="J417">IF(NOT(H417=""),AND(C417:H417&gt;B417:G417),IF(NOT(G417=""),AND(C417:G417&gt;B417:F417),IF(NOT(F417=""),AND(C417:F417&gt;B417:E417),AND(C417:E417&gt;B417:D417))))</f>
        <v>0</v>
      </c>
      <c r="K417" s="1" t="b">
        <f t="array" ref="K417">IF(NOT(H417=""),AND(C417:H417&lt;B417:G417),IF(NOT(G417=""),AND(C417:G417&lt;B417:F417),IF(NOT(F417=""),AND(C417:F417&lt;B417:E417),AND(C417:E417&lt;B417:D417))))</f>
        <v>0</v>
      </c>
      <c r="L417" s="1" t="b">
        <f t="array" ref="L417">IF(NOT(H417=""),AND(AND(ABS(C417:H417-B417:G417)&gt;0),AND(ABS(C417:H417-B417:G417)&lt;4)),IF(NOT(G417=""),AND(AND(ABS(C417:G417-B417:F417)&gt;0),AND(ABS(C417:G417-B417:F417)&lt;4)),IF(NOT(F417=""),AND(AND(ABS(C417:F417-B417:E417)&gt;0),AND(ABS(C417:F417-B417:E417)&lt;4)),AND(AND(ABS(C417:E417-B417:D417)&gt;0),AND(ABS(C417:E417-B417:D417)&lt;4)))))</f>
        <v>0</v>
      </c>
      <c r="M417" s="1" t="b">
        <f t="shared" si="1"/>
        <v>0</v>
      </c>
    </row>
    <row r="418" ht="15.75" customHeight="1">
      <c r="A418" s="1" t="s">
        <v>427</v>
      </c>
      <c r="B418" s="1">
        <f>IFERROR(__xludf.DUMMYFUNCTION("SPLIT(A418,"" "")"),86.0)</f>
        <v>86</v>
      </c>
      <c r="C418" s="1">
        <f>IFERROR(__xludf.DUMMYFUNCTION("""COMPUTED_VALUE"""),87.0)</f>
        <v>87</v>
      </c>
      <c r="D418" s="1">
        <f>IFERROR(__xludf.DUMMYFUNCTION("""COMPUTED_VALUE"""),82.0)</f>
        <v>82</v>
      </c>
      <c r="E418" s="1">
        <f>IFERROR(__xludf.DUMMYFUNCTION("""COMPUTED_VALUE"""),81.0)</f>
        <v>81</v>
      </c>
      <c r="F418" s="1">
        <f>IFERROR(__xludf.DUMMYFUNCTION("""COMPUTED_VALUE"""),80.0)</f>
        <v>80</v>
      </c>
      <c r="J418" s="1" t="b">
        <f t="array" ref="J418">IF(NOT(H418=""),AND(C418:H418&gt;B418:G418),IF(NOT(G418=""),AND(C418:G418&gt;B418:F418),IF(NOT(F418=""),AND(C418:F418&gt;B418:E418),AND(C418:E418&gt;B418:D418))))</f>
        <v>0</v>
      </c>
      <c r="K418" s="1" t="b">
        <f t="array" ref="K418">IF(NOT(H418=""),AND(C418:H418&lt;B418:G418),IF(NOT(G418=""),AND(C418:G418&lt;B418:F418),IF(NOT(F418=""),AND(C418:F418&lt;B418:E418),AND(C418:E418&lt;B418:D418))))</f>
        <v>0</v>
      </c>
      <c r="L418" s="1" t="b">
        <f t="array" ref="L418">IF(NOT(H418=""),AND(AND(ABS(C418:H418-B418:G418)&gt;0),AND(ABS(C418:H418-B418:G418)&lt;4)),IF(NOT(G418=""),AND(AND(ABS(C418:G418-B418:F418)&gt;0),AND(ABS(C418:G418-B418:F418)&lt;4)),IF(NOT(F418=""),AND(AND(ABS(C418:F418-B418:E418)&gt;0),AND(ABS(C418:F418-B418:E418)&lt;4)),AND(AND(ABS(C418:E418-B418:D418)&gt;0),AND(ABS(C418:E418-B418:D418)&lt;4)))))</f>
        <v>0</v>
      </c>
      <c r="M418" s="1" t="b">
        <f t="shared" si="1"/>
        <v>0</v>
      </c>
    </row>
    <row r="419" ht="15.75" customHeight="1">
      <c r="A419" s="1" t="s">
        <v>428</v>
      </c>
      <c r="B419" s="1">
        <f>IFERROR(__xludf.DUMMYFUNCTION("SPLIT(A419,"" "")"),54.0)</f>
        <v>54</v>
      </c>
      <c r="C419" s="1">
        <f>IFERROR(__xludf.DUMMYFUNCTION("""COMPUTED_VALUE"""),55.0)</f>
        <v>55</v>
      </c>
      <c r="D419" s="1">
        <f>IFERROR(__xludf.DUMMYFUNCTION("""COMPUTED_VALUE"""),53.0)</f>
        <v>53</v>
      </c>
      <c r="E419" s="1">
        <f>IFERROR(__xludf.DUMMYFUNCTION("""COMPUTED_VALUE"""),48.0)</f>
        <v>48</v>
      </c>
      <c r="F419" s="1">
        <f>IFERROR(__xludf.DUMMYFUNCTION("""COMPUTED_VALUE"""),49.0)</f>
        <v>49</v>
      </c>
      <c r="J419" s="1" t="b">
        <f t="array" ref="J419">IF(NOT(H419=""),AND(C419:H419&gt;B419:G419),IF(NOT(G419=""),AND(C419:G419&gt;B419:F419),IF(NOT(F419=""),AND(C419:F419&gt;B419:E419),AND(C419:E419&gt;B419:D419))))</f>
        <v>0</v>
      </c>
      <c r="K419" s="1" t="b">
        <f t="array" ref="K419">IF(NOT(H419=""),AND(C419:H419&lt;B419:G419),IF(NOT(G419=""),AND(C419:G419&lt;B419:F419),IF(NOT(F419=""),AND(C419:F419&lt;B419:E419),AND(C419:E419&lt;B419:D419))))</f>
        <v>0</v>
      </c>
      <c r="L419" s="1" t="b">
        <f t="array" ref="L419">IF(NOT(H419=""),AND(AND(ABS(C419:H419-B419:G419)&gt;0),AND(ABS(C419:H419-B419:G419)&lt;4)),IF(NOT(G419=""),AND(AND(ABS(C419:G419-B419:F419)&gt;0),AND(ABS(C419:G419-B419:F419)&lt;4)),IF(NOT(F419=""),AND(AND(ABS(C419:F419-B419:E419)&gt;0),AND(ABS(C419:F419-B419:E419)&lt;4)),AND(AND(ABS(C419:E419-B419:D419)&gt;0),AND(ABS(C419:E419-B419:D419)&lt;4)))))</f>
        <v>0</v>
      </c>
      <c r="M419" s="1" t="b">
        <f t="shared" si="1"/>
        <v>0</v>
      </c>
    </row>
    <row r="420" ht="15.75" customHeight="1">
      <c r="A420" s="1" t="s">
        <v>429</v>
      </c>
      <c r="B420" s="1">
        <f>IFERROR(__xludf.DUMMYFUNCTION("SPLIT(A420,"" "")"),57.0)</f>
        <v>57</v>
      </c>
      <c r="C420" s="1">
        <f>IFERROR(__xludf.DUMMYFUNCTION("""COMPUTED_VALUE"""),60.0)</f>
        <v>60</v>
      </c>
      <c r="D420" s="1">
        <f>IFERROR(__xludf.DUMMYFUNCTION("""COMPUTED_VALUE"""),57.0)</f>
        <v>57</v>
      </c>
      <c r="E420" s="1">
        <f>IFERROR(__xludf.DUMMYFUNCTION("""COMPUTED_VALUE"""),51.0)</f>
        <v>51</v>
      </c>
      <c r="F420" s="1">
        <f>IFERROR(__xludf.DUMMYFUNCTION("""COMPUTED_VALUE"""),51.0)</f>
        <v>51</v>
      </c>
      <c r="J420" s="1" t="b">
        <f t="array" ref="J420">IF(NOT(H420=""),AND(C420:H420&gt;B420:G420),IF(NOT(G420=""),AND(C420:G420&gt;B420:F420),IF(NOT(F420=""),AND(C420:F420&gt;B420:E420),AND(C420:E420&gt;B420:D420))))</f>
        <v>0</v>
      </c>
      <c r="K420" s="1" t="b">
        <f t="array" ref="K420">IF(NOT(H420=""),AND(C420:H420&lt;B420:G420),IF(NOT(G420=""),AND(C420:G420&lt;B420:F420),IF(NOT(F420=""),AND(C420:F420&lt;B420:E420),AND(C420:E420&lt;B420:D420))))</f>
        <v>0</v>
      </c>
      <c r="L420" s="1" t="b">
        <f t="array" ref="L420">IF(NOT(H420=""),AND(AND(ABS(C420:H420-B420:G420)&gt;0),AND(ABS(C420:H420-B420:G420)&lt;4)),IF(NOT(G420=""),AND(AND(ABS(C420:G420-B420:F420)&gt;0),AND(ABS(C420:G420-B420:F420)&lt;4)),IF(NOT(F420=""),AND(AND(ABS(C420:F420-B420:E420)&gt;0),AND(ABS(C420:F420-B420:E420)&lt;4)),AND(AND(ABS(C420:E420-B420:D420)&gt;0),AND(ABS(C420:E420-B420:D420)&lt;4)))))</f>
        <v>0</v>
      </c>
      <c r="M420" s="1" t="b">
        <f t="shared" si="1"/>
        <v>0</v>
      </c>
    </row>
    <row r="421" ht="15.75" customHeight="1">
      <c r="A421" s="1" t="s">
        <v>430</v>
      </c>
      <c r="B421" s="1">
        <f>IFERROR(__xludf.DUMMYFUNCTION("SPLIT(A421,"" "")"),64.0)</f>
        <v>64</v>
      </c>
      <c r="C421" s="1">
        <f>IFERROR(__xludf.DUMMYFUNCTION("""COMPUTED_VALUE"""),66.0)</f>
        <v>66</v>
      </c>
      <c r="D421" s="1">
        <f>IFERROR(__xludf.DUMMYFUNCTION("""COMPUTED_VALUE"""),61.0)</f>
        <v>61</v>
      </c>
      <c r="E421" s="1">
        <f>IFERROR(__xludf.DUMMYFUNCTION("""COMPUTED_VALUE"""),58.0)</f>
        <v>58</v>
      </c>
      <c r="F421" s="1">
        <f>IFERROR(__xludf.DUMMYFUNCTION("""COMPUTED_VALUE"""),55.0)</f>
        <v>55</v>
      </c>
      <c r="G421" s="2">
        <f>IFERROR(__xludf.DUMMYFUNCTION("""COMPUTED_VALUE"""),51.0)</f>
        <v>51</v>
      </c>
      <c r="J421" s="1" t="b">
        <f t="array" ref="J421">IF(NOT(H421=""),AND(C421:H421&gt;B421:G421),IF(NOT(G421=""),AND(C421:G421&gt;B421:F421),IF(NOT(F421=""),AND(C421:F421&gt;B421:E421),AND(C421:E421&gt;B421:D421))))</f>
        <v>0</v>
      </c>
      <c r="K421" s="1" t="b">
        <f t="array" ref="K421">IF(NOT(H421=""),AND(C421:H421&lt;B421:G421),IF(NOT(G421=""),AND(C421:G421&lt;B421:F421),IF(NOT(F421=""),AND(C421:F421&lt;B421:E421),AND(C421:E421&lt;B421:D421))))</f>
        <v>0</v>
      </c>
      <c r="L421" s="1" t="b">
        <f t="array" ref="L421">IF(NOT(H421=""),AND(AND(ABS(C421:H421-B421:G421)&gt;0),AND(ABS(C421:H421-B421:G421)&lt;4)),IF(NOT(G421=""),AND(AND(ABS(C421:G421-B421:F421)&gt;0),AND(ABS(C421:G421-B421:F421)&lt;4)),IF(NOT(F421=""),AND(AND(ABS(C421:F421-B421:E421)&gt;0),AND(ABS(C421:F421-B421:E421)&lt;4)),AND(AND(ABS(C421:E421-B421:D421)&gt;0),AND(ABS(C421:E421-B421:D421)&lt;4)))))</f>
        <v>0</v>
      </c>
      <c r="M421" s="1" t="b">
        <f t="shared" si="1"/>
        <v>0</v>
      </c>
    </row>
    <row r="422" ht="15.75" customHeight="1">
      <c r="A422" s="1" t="s">
        <v>431</v>
      </c>
      <c r="B422" s="1">
        <f>IFERROR(__xludf.DUMMYFUNCTION("SPLIT(A422,"" "")"),67.0)</f>
        <v>67</v>
      </c>
      <c r="C422" s="1">
        <f>IFERROR(__xludf.DUMMYFUNCTION("""COMPUTED_VALUE"""),68.0)</f>
        <v>68</v>
      </c>
      <c r="D422" s="1">
        <f>IFERROR(__xludf.DUMMYFUNCTION("""COMPUTED_VALUE"""),66.0)</f>
        <v>66</v>
      </c>
      <c r="E422" s="1">
        <f>IFERROR(__xludf.DUMMYFUNCTION("""COMPUTED_VALUE"""),61.0)</f>
        <v>61</v>
      </c>
      <c r="F422" s="1">
        <f>IFERROR(__xludf.DUMMYFUNCTION("""COMPUTED_VALUE"""),59.0)</f>
        <v>59</v>
      </c>
      <c r="G422" s="2">
        <f>IFERROR(__xludf.DUMMYFUNCTION("""COMPUTED_VALUE"""),52.0)</f>
        <v>52</v>
      </c>
      <c r="J422" s="1" t="b">
        <f t="array" ref="J422">IF(NOT(H422=""),AND(C422:H422&gt;B422:G422),IF(NOT(G422=""),AND(C422:G422&gt;B422:F422),IF(NOT(F422=""),AND(C422:F422&gt;B422:E422),AND(C422:E422&gt;B422:D422))))</f>
        <v>0</v>
      </c>
      <c r="K422" s="1" t="b">
        <f t="array" ref="K422">IF(NOT(H422=""),AND(C422:H422&lt;B422:G422),IF(NOT(G422=""),AND(C422:G422&lt;B422:F422),IF(NOT(F422=""),AND(C422:F422&lt;B422:E422),AND(C422:E422&lt;B422:D422))))</f>
        <v>0</v>
      </c>
      <c r="L422" s="1" t="b">
        <f t="array" ref="L422">IF(NOT(H422=""),AND(AND(ABS(C422:H422-B422:G422)&gt;0),AND(ABS(C422:H422-B422:G422)&lt;4)),IF(NOT(G422=""),AND(AND(ABS(C422:G422-B422:F422)&gt;0),AND(ABS(C422:G422-B422:F422)&lt;4)),IF(NOT(F422=""),AND(AND(ABS(C422:F422-B422:E422)&gt;0),AND(ABS(C422:F422-B422:E422)&lt;4)),AND(AND(ABS(C422:E422-B422:D422)&gt;0),AND(ABS(C422:E422-B422:D422)&lt;4)))))</f>
        <v>0</v>
      </c>
      <c r="M422" s="1" t="b">
        <f t="shared" si="1"/>
        <v>0</v>
      </c>
    </row>
    <row r="423" ht="15.75" customHeight="1">
      <c r="A423" s="1" t="s">
        <v>432</v>
      </c>
      <c r="B423" s="1">
        <f>IFERROR(__xludf.DUMMYFUNCTION("SPLIT(A423,"" "")"),72.0)</f>
        <v>72</v>
      </c>
      <c r="C423" s="1">
        <f>IFERROR(__xludf.DUMMYFUNCTION("""COMPUTED_VALUE"""),72.0)</f>
        <v>72</v>
      </c>
      <c r="D423" s="1">
        <f>IFERROR(__xludf.DUMMYFUNCTION("""COMPUTED_VALUE"""),70.0)</f>
        <v>70</v>
      </c>
      <c r="E423" s="1">
        <f>IFERROR(__xludf.DUMMYFUNCTION("""COMPUTED_VALUE"""),69.0)</f>
        <v>69</v>
      </c>
      <c r="F423" s="1">
        <f>IFERROR(__xludf.DUMMYFUNCTION("""COMPUTED_VALUE"""),68.0)</f>
        <v>68</v>
      </c>
      <c r="G423" s="1">
        <f>IFERROR(__xludf.DUMMYFUNCTION("""COMPUTED_VALUE"""),66.0)</f>
        <v>66</v>
      </c>
      <c r="H423" s="1">
        <f>IFERROR(__xludf.DUMMYFUNCTION("""COMPUTED_VALUE"""),63.0)</f>
        <v>63</v>
      </c>
      <c r="I423" s="1">
        <f>IFERROR(__xludf.DUMMYFUNCTION("""COMPUTED_VALUE"""),62.0)</f>
        <v>62</v>
      </c>
      <c r="J423" s="1" t="b">
        <f t="array" ref="J423">IF(NOT(H423=""),AND(C423:H423&gt;B423:G423),IF(NOT(G423=""),AND(C423:G423&gt;B423:F423),IF(NOT(F423=""),AND(C423:F423&gt;B423:E423),AND(C423:E423&gt;B423:D423))))</f>
        <v>0</v>
      </c>
      <c r="K423" s="1" t="b">
        <f t="array" ref="K423">IF(NOT(H423=""),AND(C423:H423&lt;B423:G423),IF(NOT(G423=""),AND(C423:G423&lt;B423:F423),IF(NOT(F423=""),AND(C423:F423&lt;B423:E423),AND(C423:E423&lt;B423:D423))))</f>
        <v>0</v>
      </c>
      <c r="L423" s="1" t="b">
        <f t="array" ref="L423">IF(NOT(H423=""),AND(AND(ABS(C423:H423-B423:G423)&gt;0),AND(ABS(C423:H423-B423:G423)&lt;4)),IF(NOT(G423=""),AND(AND(ABS(C423:G423-B423:F423)&gt;0),AND(ABS(C423:G423-B423:F423)&lt;4)),IF(NOT(F423=""),AND(AND(ABS(C423:F423-B423:E423)&gt;0),AND(ABS(C423:F423-B423:E423)&lt;4)),AND(AND(ABS(C423:E423-B423:D423)&gt;0),AND(ABS(C423:E423-B423:D423)&lt;4)))))</f>
        <v>0</v>
      </c>
      <c r="M423" s="1" t="b">
        <f t="shared" si="1"/>
        <v>0</v>
      </c>
    </row>
    <row r="424" ht="15.75" customHeight="1">
      <c r="A424" s="1" t="s">
        <v>433</v>
      </c>
      <c r="B424" s="1">
        <f>IFERROR(__xludf.DUMMYFUNCTION("SPLIT(A424,"" "")"),88.0)</f>
        <v>88</v>
      </c>
      <c r="C424" s="1">
        <f>IFERROR(__xludf.DUMMYFUNCTION("""COMPUTED_VALUE"""),88.0)</f>
        <v>88</v>
      </c>
      <c r="D424" s="1">
        <f>IFERROR(__xludf.DUMMYFUNCTION("""COMPUTED_VALUE"""),85.0)</f>
        <v>85</v>
      </c>
      <c r="E424" s="1">
        <f>IFERROR(__xludf.DUMMYFUNCTION("""COMPUTED_VALUE"""),83.0)</f>
        <v>83</v>
      </c>
      <c r="F424" s="1">
        <f>IFERROR(__xludf.DUMMYFUNCTION("""COMPUTED_VALUE"""),80.0)</f>
        <v>80</v>
      </c>
      <c r="G424" s="1">
        <f>IFERROR(__xludf.DUMMYFUNCTION("""COMPUTED_VALUE"""),77.0)</f>
        <v>77</v>
      </c>
      <c r="H424" s="1">
        <f>IFERROR(__xludf.DUMMYFUNCTION("""COMPUTED_VALUE"""),75.0)</f>
        <v>75</v>
      </c>
      <c r="I424" s="1">
        <f>IFERROR(__xludf.DUMMYFUNCTION("""COMPUTED_VALUE"""),78.0)</f>
        <v>78</v>
      </c>
      <c r="J424" s="1" t="b">
        <f t="array" ref="J424">IF(NOT(H424=""),AND(C424:H424&gt;B424:G424),IF(NOT(G424=""),AND(C424:G424&gt;B424:F424),IF(NOT(F424=""),AND(C424:F424&gt;B424:E424),AND(C424:E424&gt;B424:D424))))</f>
        <v>0</v>
      </c>
      <c r="K424" s="1" t="b">
        <f t="array" ref="K424">IF(NOT(H424=""),AND(C424:H424&lt;B424:G424),IF(NOT(G424=""),AND(C424:G424&lt;B424:F424),IF(NOT(F424=""),AND(C424:F424&lt;B424:E424),AND(C424:E424&lt;B424:D424))))</f>
        <v>0</v>
      </c>
      <c r="L424" s="1" t="b">
        <f t="array" ref="L424">IF(NOT(H424=""),AND(AND(ABS(C424:H424-B424:G424)&gt;0),AND(ABS(C424:H424-B424:G424)&lt;4)),IF(NOT(G424=""),AND(AND(ABS(C424:G424-B424:F424)&gt;0),AND(ABS(C424:G424-B424:F424)&lt;4)),IF(NOT(F424=""),AND(AND(ABS(C424:F424-B424:E424)&gt;0),AND(ABS(C424:F424-B424:E424)&lt;4)),AND(AND(ABS(C424:E424-B424:D424)&gt;0),AND(ABS(C424:E424-B424:D424)&lt;4)))))</f>
        <v>0</v>
      </c>
      <c r="M424" s="1" t="b">
        <f t="shared" si="1"/>
        <v>0</v>
      </c>
    </row>
    <row r="425" ht="15.75" customHeight="1">
      <c r="A425" s="1" t="s">
        <v>434</v>
      </c>
      <c r="B425" s="1">
        <f>IFERROR(__xludf.DUMMYFUNCTION("SPLIT(A425,"" "")"),10.0)</f>
        <v>10</v>
      </c>
      <c r="C425" s="1">
        <f>IFERROR(__xludf.DUMMYFUNCTION("""COMPUTED_VALUE"""),10.0)</f>
        <v>10</v>
      </c>
      <c r="D425" s="1">
        <f>IFERROR(__xludf.DUMMYFUNCTION("""COMPUTED_VALUE"""),7.0)</f>
        <v>7</v>
      </c>
      <c r="E425" s="1">
        <f>IFERROR(__xludf.DUMMYFUNCTION("""COMPUTED_VALUE"""),6.0)</f>
        <v>6</v>
      </c>
      <c r="F425" s="1">
        <f>IFERROR(__xludf.DUMMYFUNCTION("""COMPUTED_VALUE"""),5.0)</f>
        <v>5</v>
      </c>
      <c r="G425" s="1">
        <f>IFERROR(__xludf.DUMMYFUNCTION("""COMPUTED_VALUE"""),2.0)</f>
        <v>2</v>
      </c>
      <c r="H425" s="2">
        <f>IFERROR(__xludf.DUMMYFUNCTION("""COMPUTED_VALUE"""),2.0)</f>
        <v>2</v>
      </c>
      <c r="J425" s="1" t="b">
        <f t="array" ref="J425">IF(NOT(H425=""),AND(C425:H425&gt;B425:G425),IF(NOT(G425=""),AND(C425:G425&gt;B425:F425),IF(NOT(F425=""),AND(C425:F425&gt;B425:E425),AND(C425:E425&gt;B425:D425))))</f>
        <v>0</v>
      </c>
      <c r="K425" s="1" t="b">
        <f t="array" ref="K425">IF(NOT(H425=""),AND(C425:H425&lt;B425:G425),IF(NOT(G425=""),AND(C425:G425&lt;B425:F425),IF(NOT(F425=""),AND(C425:F425&lt;B425:E425),AND(C425:E425&lt;B425:D425))))</f>
        <v>0</v>
      </c>
      <c r="L425" s="1" t="b">
        <f t="array" ref="L425">IF(NOT(H425=""),AND(AND(ABS(C425:H425-B425:G425)&gt;0),AND(ABS(C425:H425-B425:G425)&lt;4)),IF(NOT(G425=""),AND(AND(ABS(C425:G425-B425:F425)&gt;0),AND(ABS(C425:G425-B425:F425)&lt;4)),IF(NOT(F425=""),AND(AND(ABS(C425:F425-B425:E425)&gt;0),AND(ABS(C425:F425-B425:E425)&lt;4)),AND(AND(ABS(C425:E425-B425:D425)&gt;0),AND(ABS(C425:E425-B425:D425)&lt;4)))))</f>
        <v>0</v>
      </c>
      <c r="M425" s="1" t="b">
        <f t="shared" si="1"/>
        <v>0</v>
      </c>
    </row>
    <row r="426" ht="15.75" customHeight="1">
      <c r="A426" s="1" t="s">
        <v>435</v>
      </c>
      <c r="B426" s="1">
        <f>IFERROR(__xludf.DUMMYFUNCTION("SPLIT(A426,"" "")"),59.0)</f>
        <v>59</v>
      </c>
      <c r="C426" s="1">
        <f>IFERROR(__xludf.DUMMYFUNCTION("""COMPUTED_VALUE"""),59.0)</f>
        <v>59</v>
      </c>
      <c r="D426" s="1">
        <f>IFERROR(__xludf.DUMMYFUNCTION("""COMPUTED_VALUE"""),58.0)</f>
        <v>58</v>
      </c>
      <c r="E426" s="1">
        <f>IFERROR(__xludf.DUMMYFUNCTION("""COMPUTED_VALUE"""),57.0)</f>
        <v>57</v>
      </c>
      <c r="F426" s="1">
        <f>IFERROR(__xludf.DUMMYFUNCTION("""COMPUTED_VALUE"""),55.0)</f>
        <v>55</v>
      </c>
      <c r="G426" s="1">
        <f>IFERROR(__xludf.DUMMYFUNCTION("""COMPUTED_VALUE"""),52.0)</f>
        <v>52</v>
      </c>
      <c r="H426" s="2">
        <f>IFERROR(__xludf.DUMMYFUNCTION("""COMPUTED_VALUE"""),48.0)</f>
        <v>48</v>
      </c>
      <c r="J426" s="1" t="b">
        <f t="array" ref="J426">IF(NOT(H426=""),AND(C426:H426&gt;B426:G426),IF(NOT(G426=""),AND(C426:G426&gt;B426:F426),IF(NOT(F426=""),AND(C426:F426&gt;B426:E426),AND(C426:E426&gt;B426:D426))))</f>
        <v>0</v>
      </c>
      <c r="K426" s="1" t="b">
        <f t="array" ref="K426">IF(NOT(H426=""),AND(C426:H426&lt;B426:G426),IF(NOT(G426=""),AND(C426:G426&lt;B426:F426),IF(NOT(F426=""),AND(C426:F426&lt;B426:E426),AND(C426:E426&lt;B426:D426))))</f>
        <v>0</v>
      </c>
      <c r="L426" s="1" t="b">
        <f t="array" ref="L426">IF(NOT(H426=""),AND(AND(ABS(C426:H426-B426:G426)&gt;0),AND(ABS(C426:H426-B426:G426)&lt;4)),IF(NOT(G426=""),AND(AND(ABS(C426:G426-B426:F426)&gt;0),AND(ABS(C426:G426-B426:F426)&lt;4)),IF(NOT(F426=""),AND(AND(ABS(C426:F426-B426:E426)&gt;0),AND(ABS(C426:F426-B426:E426)&lt;4)),AND(AND(ABS(C426:E426-B426:D426)&gt;0),AND(ABS(C426:E426-B426:D426)&lt;4)))))</f>
        <v>0</v>
      </c>
      <c r="M426" s="1" t="b">
        <f t="shared" si="1"/>
        <v>0</v>
      </c>
    </row>
    <row r="427" ht="15.75" customHeight="1">
      <c r="A427" s="1" t="s">
        <v>436</v>
      </c>
      <c r="B427" s="1">
        <f>IFERROR(__xludf.DUMMYFUNCTION("SPLIT(A427,"" "")"),63.0)</f>
        <v>63</v>
      </c>
      <c r="C427" s="1">
        <f>IFERROR(__xludf.DUMMYFUNCTION("""COMPUTED_VALUE"""),63.0)</f>
        <v>63</v>
      </c>
      <c r="D427" s="1">
        <f>IFERROR(__xludf.DUMMYFUNCTION("""COMPUTED_VALUE"""),61.0)</f>
        <v>61</v>
      </c>
      <c r="E427" s="1">
        <f>IFERROR(__xludf.DUMMYFUNCTION("""COMPUTED_VALUE"""),58.0)</f>
        <v>58</v>
      </c>
      <c r="F427" s="1">
        <f>IFERROR(__xludf.DUMMYFUNCTION("""COMPUTED_VALUE"""),56.0)</f>
        <v>56</v>
      </c>
      <c r="G427" s="1">
        <f>IFERROR(__xludf.DUMMYFUNCTION("""COMPUTED_VALUE"""),54.0)</f>
        <v>54</v>
      </c>
      <c r="H427" s="1">
        <f>IFERROR(__xludf.DUMMYFUNCTION("""COMPUTED_VALUE"""),52.0)</f>
        <v>52</v>
      </c>
      <c r="I427" s="1">
        <f>IFERROR(__xludf.DUMMYFUNCTION("""COMPUTED_VALUE"""),45.0)</f>
        <v>45</v>
      </c>
      <c r="J427" s="1" t="b">
        <f t="array" ref="J427">IF(NOT(H427=""),AND(C427:H427&gt;B427:G427),IF(NOT(G427=""),AND(C427:G427&gt;B427:F427),IF(NOT(F427=""),AND(C427:F427&gt;B427:E427),AND(C427:E427&gt;B427:D427))))</f>
        <v>0</v>
      </c>
      <c r="K427" s="1" t="b">
        <f t="array" ref="K427">IF(NOT(H427=""),AND(C427:H427&lt;B427:G427),IF(NOT(G427=""),AND(C427:G427&lt;B427:F427),IF(NOT(F427=""),AND(C427:F427&lt;B427:E427),AND(C427:E427&lt;B427:D427))))</f>
        <v>0</v>
      </c>
      <c r="L427" s="1" t="b">
        <f t="array" ref="L427">IF(NOT(H427=""),AND(AND(ABS(C427:H427-B427:G427)&gt;0),AND(ABS(C427:H427-B427:G427)&lt;4)),IF(NOT(G427=""),AND(AND(ABS(C427:G427-B427:F427)&gt;0),AND(ABS(C427:G427-B427:F427)&lt;4)),IF(NOT(F427=""),AND(AND(ABS(C427:F427-B427:E427)&gt;0),AND(ABS(C427:F427-B427:E427)&lt;4)),AND(AND(ABS(C427:E427-B427:D427)&gt;0),AND(ABS(C427:E427-B427:D427)&lt;4)))))</f>
        <v>0</v>
      </c>
      <c r="M427" s="1" t="b">
        <f t="shared" si="1"/>
        <v>0</v>
      </c>
    </row>
    <row r="428" ht="15.75" customHeight="1">
      <c r="A428" s="1" t="s">
        <v>437</v>
      </c>
      <c r="B428" s="1">
        <f>IFERROR(__xludf.DUMMYFUNCTION("SPLIT(A428,"" "")"),44.0)</f>
        <v>44</v>
      </c>
      <c r="C428" s="1">
        <f>IFERROR(__xludf.DUMMYFUNCTION("""COMPUTED_VALUE"""),44.0)</f>
        <v>44</v>
      </c>
      <c r="D428" s="1">
        <f>IFERROR(__xludf.DUMMYFUNCTION("""COMPUTED_VALUE"""),41.0)</f>
        <v>41</v>
      </c>
      <c r="E428" s="1">
        <f>IFERROR(__xludf.DUMMYFUNCTION("""COMPUTED_VALUE"""),40.0)</f>
        <v>40</v>
      </c>
      <c r="F428" s="1">
        <f>IFERROR(__xludf.DUMMYFUNCTION("""COMPUTED_VALUE"""),37.0)</f>
        <v>37</v>
      </c>
      <c r="G428" s="1">
        <f>IFERROR(__xludf.DUMMYFUNCTION("""COMPUTED_VALUE"""),40.0)</f>
        <v>40</v>
      </c>
      <c r="H428" s="1">
        <f>IFERROR(__xludf.DUMMYFUNCTION("""COMPUTED_VALUE"""),37.0)</f>
        <v>37</v>
      </c>
      <c r="I428" s="1">
        <f>IFERROR(__xludf.DUMMYFUNCTION("""COMPUTED_VALUE"""),36.0)</f>
        <v>36</v>
      </c>
      <c r="J428" s="1" t="b">
        <f t="array" ref="J428">IF(NOT(H428=""),AND(C428:H428&gt;B428:G428),IF(NOT(G428=""),AND(C428:G428&gt;B428:F428),IF(NOT(F428=""),AND(C428:F428&gt;B428:E428),AND(C428:E428&gt;B428:D428))))</f>
        <v>0</v>
      </c>
      <c r="K428" s="1" t="b">
        <f t="array" ref="K428">IF(NOT(H428=""),AND(C428:H428&lt;B428:G428),IF(NOT(G428=""),AND(C428:G428&lt;B428:F428),IF(NOT(F428=""),AND(C428:F428&lt;B428:E428),AND(C428:E428&lt;B428:D428))))</f>
        <v>0</v>
      </c>
      <c r="L428" s="1" t="b">
        <f t="array" ref="L428">IF(NOT(H428=""),AND(AND(ABS(C428:H428-B428:G428)&gt;0),AND(ABS(C428:H428-B428:G428)&lt;4)),IF(NOT(G428=""),AND(AND(ABS(C428:G428-B428:F428)&gt;0),AND(ABS(C428:G428-B428:F428)&lt;4)),IF(NOT(F428=""),AND(AND(ABS(C428:F428-B428:E428)&gt;0),AND(ABS(C428:F428-B428:E428)&lt;4)),AND(AND(ABS(C428:E428-B428:D428)&gt;0),AND(ABS(C428:E428-B428:D428)&lt;4)))))</f>
        <v>0</v>
      </c>
      <c r="M428" s="1" t="b">
        <f t="shared" si="1"/>
        <v>0</v>
      </c>
    </row>
    <row r="429" ht="15.75" customHeight="1">
      <c r="A429" s="1" t="s">
        <v>438</v>
      </c>
      <c r="B429" s="1">
        <f>IFERROR(__xludf.DUMMYFUNCTION("SPLIT(A429,"" "")"),4.0)</f>
        <v>4</v>
      </c>
      <c r="C429" s="1">
        <f>IFERROR(__xludf.DUMMYFUNCTION("""COMPUTED_VALUE"""),4.0)</f>
        <v>4</v>
      </c>
      <c r="D429" s="1">
        <f>IFERROR(__xludf.DUMMYFUNCTION("""COMPUTED_VALUE"""),5.0)</f>
        <v>5</v>
      </c>
      <c r="E429" s="1">
        <f>IFERROR(__xludf.DUMMYFUNCTION("""COMPUTED_VALUE"""),3.0)</f>
        <v>3</v>
      </c>
      <c r="F429" s="1">
        <f>IFERROR(__xludf.DUMMYFUNCTION("""COMPUTED_VALUE"""),4.0)</f>
        <v>4</v>
      </c>
      <c r="J429" s="1" t="b">
        <f t="array" ref="J429">IF(NOT(H429=""),AND(C429:H429&gt;B429:G429),IF(NOT(G429=""),AND(C429:G429&gt;B429:F429),IF(NOT(F429=""),AND(C429:F429&gt;B429:E429),AND(C429:E429&gt;B429:D429))))</f>
        <v>0</v>
      </c>
      <c r="K429" s="1" t="b">
        <f t="array" ref="K429">IF(NOT(H429=""),AND(C429:H429&lt;B429:G429),IF(NOT(G429=""),AND(C429:G429&lt;B429:F429),IF(NOT(F429=""),AND(C429:F429&lt;B429:E429),AND(C429:E429&lt;B429:D429))))</f>
        <v>0</v>
      </c>
      <c r="L429" s="1" t="b">
        <f t="array" ref="L429">IF(NOT(H429=""),AND(AND(ABS(C429:H429-B429:G429)&gt;0),AND(ABS(C429:H429-B429:G429)&lt;4)),IF(NOT(G429=""),AND(AND(ABS(C429:G429-B429:F429)&gt;0),AND(ABS(C429:G429-B429:F429)&lt;4)),IF(NOT(F429=""),AND(AND(ABS(C429:F429-B429:E429)&gt;0),AND(ABS(C429:F429-B429:E429)&lt;4)),AND(AND(ABS(C429:E429-B429:D429)&gt;0),AND(ABS(C429:E429-B429:D429)&lt;4)))))</f>
        <v>0</v>
      </c>
      <c r="M429" s="1" t="b">
        <f t="shared" si="1"/>
        <v>0</v>
      </c>
    </row>
    <row r="430" ht="15.75" customHeight="1">
      <c r="A430" s="1" t="s">
        <v>439</v>
      </c>
      <c r="B430" s="1">
        <f>IFERROR(__xludf.DUMMYFUNCTION("SPLIT(A430,"" "")"),68.0)</f>
        <v>68</v>
      </c>
      <c r="C430" s="1">
        <f>IFERROR(__xludf.DUMMYFUNCTION("""COMPUTED_VALUE"""),68.0)</f>
        <v>68</v>
      </c>
      <c r="D430" s="1">
        <f>IFERROR(__xludf.DUMMYFUNCTION("""COMPUTED_VALUE"""),66.0)</f>
        <v>66</v>
      </c>
      <c r="E430" s="1">
        <f>IFERROR(__xludf.DUMMYFUNCTION("""COMPUTED_VALUE"""),64.0)</f>
        <v>64</v>
      </c>
      <c r="F430" s="1">
        <f>IFERROR(__xludf.DUMMYFUNCTION("""COMPUTED_VALUE"""),67.0)</f>
        <v>67</v>
      </c>
      <c r="G430" s="1">
        <f>IFERROR(__xludf.DUMMYFUNCTION("""COMPUTED_VALUE"""),65.0)</f>
        <v>65</v>
      </c>
      <c r="H430" s="1">
        <f>IFERROR(__xludf.DUMMYFUNCTION("""COMPUTED_VALUE"""),62.0)</f>
        <v>62</v>
      </c>
      <c r="I430" s="1">
        <f>IFERROR(__xludf.DUMMYFUNCTION("""COMPUTED_VALUE"""),62.0)</f>
        <v>62</v>
      </c>
      <c r="J430" s="1" t="b">
        <f t="array" ref="J430">IF(NOT(H430=""),AND(C430:H430&gt;B430:G430),IF(NOT(G430=""),AND(C430:G430&gt;B430:F430),IF(NOT(F430=""),AND(C430:F430&gt;B430:E430),AND(C430:E430&gt;B430:D430))))</f>
        <v>0</v>
      </c>
      <c r="K430" s="1" t="b">
        <f t="array" ref="K430">IF(NOT(H430=""),AND(C430:H430&lt;B430:G430),IF(NOT(G430=""),AND(C430:G430&lt;B430:F430),IF(NOT(F430=""),AND(C430:F430&lt;B430:E430),AND(C430:E430&lt;B430:D430))))</f>
        <v>0</v>
      </c>
      <c r="L430" s="1" t="b">
        <f t="array" ref="L430">IF(NOT(H430=""),AND(AND(ABS(C430:H430-B430:G430)&gt;0),AND(ABS(C430:H430-B430:G430)&lt;4)),IF(NOT(G430=""),AND(AND(ABS(C430:G430-B430:F430)&gt;0),AND(ABS(C430:G430-B430:F430)&lt;4)),IF(NOT(F430=""),AND(AND(ABS(C430:F430-B430:E430)&gt;0),AND(ABS(C430:F430-B430:E430)&lt;4)),AND(AND(ABS(C430:E430-B430:D430)&gt;0),AND(ABS(C430:E430-B430:D430)&lt;4)))))</f>
        <v>0</v>
      </c>
      <c r="M430" s="1" t="b">
        <f t="shared" si="1"/>
        <v>0</v>
      </c>
    </row>
    <row r="431" ht="15.75" customHeight="1">
      <c r="A431" s="1" t="s">
        <v>440</v>
      </c>
      <c r="B431" s="1">
        <f>IFERROR(__xludf.DUMMYFUNCTION("SPLIT(A431,"" "")"),71.0)</f>
        <v>71</v>
      </c>
      <c r="C431" s="1">
        <f>IFERROR(__xludf.DUMMYFUNCTION("""COMPUTED_VALUE"""),71.0)</f>
        <v>71</v>
      </c>
      <c r="D431" s="1">
        <f>IFERROR(__xludf.DUMMYFUNCTION("""COMPUTED_VALUE"""),68.0)</f>
        <v>68</v>
      </c>
      <c r="E431" s="1">
        <f>IFERROR(__xludf.DUMMYFUNCTION("""COMPUTED_VALUE"""),67.0)</f>
        <v>67</v>
      </c>
      <c r="F431" s="1">
        <f>IFERROR(__xludf.DUMMYFUNCTION("""COMPUTED_VALUE"""),70.0)</f>
        <v>70</v>
      </c>
      <c r="G431" s="1">
        <f>IFERROR(__xludf.DUMMYFUNCTION("""COMPUTED_VALUE"""),69.0)</f>
        <v>69</v>
      </c>
      <c r="H431" s="2">
        <f>IFERROR(__xludf.DUMMYFUNCTION("""COMPUTED_VALUE"""),65.0)</f>
        <v>65</v>
      </c>
      <c r="J431" s="1" t="b">
        <f t="array" ref="J431">IF(NOT(H431=""),AND(C431:H431&gt;B431:G431),IF(NOT(G431=""),AND(C431:G431&gt;B431:F431),IF(NOT(F431=""),AND(C431:F431&gt;B431:E431),AND(C431:E431&gt;B431:D431))))</f>
        <v>0</v>
      </c>
      <c r="K431" s="1" t="b">
        <f t="array" ref="K431">IF(NOT(H431=""),AND(C431:H431&lt;B431:G431),IF(NOT(G431=""),AND(C431:G431&lt;B431:F431),IF(NOT(F431=""),AND(C431:F431&lt;B431:E431),AND(C431:E431&lt;B431:D431))))</f>
        <v>0</v>
      </c>
      <c r="L431" s="1" t="b">
        <f t="array" ref="L431">IF(NOT(H431=""),AND(AND(ABS(C431:H431-B431:G431)&gt;0),AND(ABS(C431:H431-B431:G431)&lt;4)),IF(NOT(G431=""),AND(AND(ABS(C431:G431-B431:F431)&gt;0),AND(ABS(C431:G431-B431:F431)&lt;4)),IF(NOT(F431=""),AND(AND(ABS(C431:F431-B431:E431)&gt;0),AND(ABS(C431:F431-B431:E431)&lt;4)),AND(AND(ABS(C431:E431-B431:D431)&gt;0),AND(ABS(C431:E431-B431:D431)&lt;4)))))</f>
        <v>0</v>
      </c>
      <c r="M431" s="1" t="b">
        <f t="shared" si="1"/>
        <v>0</v>
      </c>
    </row>
    <row r="432" ht="15.75" customHeight="1">
      <c r="A432" s="1" t="s">
        <v>441</v>
      </c>
      <c r="B432" s="1">
        <f>IFERROR(__xludf.DUMMYFUNCTION("SPLIT(A432,"" "")"),56.0)</f>
        <v>56</v>
      </c>
      <c r="C432" s="1">
        <f>IFERROR(__xludf.DUMMYFUNCTION("""COMPUTED_VALUE"""),56.0)</f>
        <v>56</v>
      </c>
      <c r="D432" s="1">
        <f>IFERROR(__xludf.DUMMYFUNCTION("""COMPUTED_VALUE"""),54.0)</f>
        <v>54</v>
      </c>
      <c r="E432" s="1">
        <f>IFERROR(__xludf.DUMMYFUNCTION("""COMPUTED_VALUE"""),55.0)</f>
        <v>55</v>
      </c>
      <c r="F432" s="1">
        <f>IFERROR(__xludf.DUMMYFUNCTION("""COMPUTED_VALUE"""),48.0)</f>
        <v>48</v>
      </c>
      <c r="J432" s="1" t="b">
        <f t="array" ref="J432">IF(NOT(H432=""),AND(C432:H432&gt;B432:G432),IF(NOT(G432=""),AND(C432:G432&gt;B432:F432),IF(NOT(F432=""),AND(C432:F432&gt;B432:E432),AND(C432:E432&gt;B432:D432))))</f>
        <v>0</v>
      </c>
      <c r="K432" s="1" t="b">
        <f t="array" ref="K432">IF(NOT(H432=""),AND(C432:H432&lt;B432:G432),IF(NOT(G432=""),AND(C432:G432&lt;B432:F432),IF(NOT(F432=""),AND(C432:F432&lt;B432:E432),AND(C432:E432&lt;B432:D432))))</f>
        <v>0</v>
      </c>
      <c r="L432" s="1" t="b">
        <f t="array" ref="L432">IF(NOT(H432=""),AND(AND(ABS(C432:H432-B432:G432)&gt;0),AND(ABS(C432:H432-B432:G432)&lt;4)),IF(NOT(G432=""),AND(AND(ABS(C432:G432-B432:F432)&gt;0),AND(ABS(C432:G432-B432:F432)&lt;4)),IF(NOT(F432=""),AND(AND(ABS(C432:F432-B432:E432)&gt;0),AND(ABS(C432:F432-B432:E432)&lt;4)),AND(AND(ABS(C432:E432-B432:D432)&gt;0),AND(ABS(C432:E432-B432:D432)&lt;4)))))</f>
        <v>0</v>
      </c>
      <c r="M432" s="1" t="b">
        <f t="shared" si="1"/>
        <v>0</v>
      </c>
    </row>
    <row r="433" ht="15.75" customHeight="1">
      <c r="A433" s="1" t="s">
        <v>442</v>
      </c>
      <c r="B433" s="1">
        <f>IFERROR(__xludf.DUMMYFUNCTION("SPLIT(A433,"" "")"),40.0)</f>
        <v>40</v>
      </c>
      <c r="C433" s="1">
        <f>IFERROR(__xludf.DUMMYFUNCTION("""COMPUTED_VALUE"""),40.0)</f>
        <v>40</v>
      </c>
      <c r="D433" s="1">
        <f>IFERROR(__xludf.DUMMYFUNCTION("""COMPUTED_VALUE"""),37.0)</f>
        <v>37</v>
      </c>
      <c r="E433" s="1">
        <f>IFERROR(__xludf.DUMMYFUNCTION("""COMPUTED_VALUE"""),37.0)</f>
        <v>37</v>
      </c>
      <c r="F433" s="1">
        <f>IFERROR(__xludf.DUMMYFUNCTION("""COMPUTED_VALUE"""),36.0)</f>
        <v>36</v>
      </c>
      <c r="G433" s="1">
        <f>IFERROR(__xludf.DUMMYFUNCTION("""COMPUTED_VALUE"""),34.0)</f>
        <v>34</v>
      </c>
      <c r="H433" s="1">
        <f>IFERROR(__xludf.DUMMYFUNCTION("""COMPUTED_VALUE"""),31.0)</f>
        <v>31</v>
      </c>
      <c r="I433" s="1">
        <f>IFERROR(__xludf.DUMMYFUNCTION("""COMPUTED_VALUE"""),29.0)</f>
        <v>29</v>
      </c>
      <c r="J433" s="1" t="b">
        <f t="array" ref="J433">IF(NOT(H433=""),AND(C433:H433&gt;B433:G433),IF(NOT(G433=""),AND(C433:G433&gt;B433:F433),IF(NOT(F433=""),AND(C433:F433&gt;B433:E433),AND(C433:E433&gt;B433:D433))))</f>
        <v>0</v>
      </c>
      <c r="K433" s="1" t="b">
        <f t="array" ref="K433">IF(NOT(H433=""),AND(C433:H433&lt;B433:G433),IF(NOT(G433=""),AND(C433:G433&lt;B433:F433),IF(NOT(F433=""),AND(C433:F433&lt;B433:E433),AND(C433:E433&lt;B433:D433))))</f>
        <v>0</v>
      </c>
      <c r="L433" s="1" t="b">
        <f t="array" ref="L433">IF(NOT(H433=""),AND(AND(ABS(C433:H433-B433:G433)&gt;0),AND(ABS(C433:H433-B433:G433)&lt;4)),IF(NOT(G433=""),AND(AND(ABS(C433:G433-B433:F433)&gt;0),AND(ABS(C433:G433-B433:F433)&lt;4)),IF(NOT(F433=""),AND(AND(ABS(C433:F433-B433:E433)&gt;0),AND(ABS(C433:F433-B433:E433)&lt;4)),AND(AND(ABS(C433:E433-B433:D433)&gt;0),AND(ABS(C433:E433-B433:D433)&lt;4)))))</f>
        <v>0</v>
      </c>
      <c r="M433" s="1" t="b">
        <f t="shared" si="1"/>
        <v>0</v>
      </c>
    </row>
    <row r="434" ht="15.75" customHeight="1">
      <c r="A434" s="1" t="s">
        <v>443</v>
      </c>
      <c r="B434" s="1">
        <f>IFERROR(__xludf.DUMMYFUNCTION("SPLIT(A434,"" "")"),40.0)</f>
        <v>40</v>
      </c>
      <c r="C434" s="1">
        <f>IFERROR(__xludf.DUMMYFUNCTION("""COMPUTED_VALUE"""),40.0)</f>
        <v>40</v>
      </c>
      <c r="D434" s="1">
        <f>IFERROR(__xludf.DUMMYFUNCTION("""COMPUTED_VALUE"""),40.0)</f>
        <v>40</v>
      </c>
      <c r="E434" s="1">
        <f>IFERROR(__xludf.DUMMYFUNCTION("""COMPUTED_VALUE"""),39.0)</f>
        <v>39</v>
      </c>
      <c r="F434" s="1">
        <f>IFERROR(__xludf.DUMMYFUNCTION("""COMPUTED_VALUE"""),40.0)</f>
        <v>40</v>
      </c>
      <c r="J434" s="1" t="b">
        <f t="array" ref="J434">IF(NOT(H434=""),AND(C434:H434&gt;B434:G434),IF(NOT(G434=""),AND(C434:G434&gt;B434:F434),IF(NOT(F434=""),AND(C434:F434&gt;B434:E434),AND(C434:E434&gt;B434:D434))))</f>
        <v>0</v>
      </c>
      <c r="K434" s="1" t="b">
        <f t="array" ref="K434">IF(NOT(H434=""),AND(C434:H434&lt;B434:G434),IF(NOT(G434=""),AND(C434:G434&lt;B434:F434),IF(NOT(F434=""),AND(C434:F434&lt;B434:E434),AND(C434:E434&lt;B434:D434))))</f>
        <v>0</v>
      </c>
      <c r="L434" s="1" t="b">
        <f t="array" ref="L434">IF(NOT(H434=""),AND(AND(ABS(C434:H434-B434:G434)&gt;0),AND(ABS(C434:H434-B434:G434)&lt;4)),IF(NOT(G434=""),AND(AND(ABS(C434:G434-B434:F434)&gt;0),AND(ABS(C434:G434-B434:F434)&lt;4)),IF(NOT(F434=""),AND(AND(ABS(C434:F434-B434:E434)&gt;0),AND(ABS(C434:F434-B434:E434)&lt;4)),AND(AND(ABS(C434:E434-B434:D434)&gt;0),AND(ABS(C434:E434-B434:D434)&lt;4)))))</f>
        <v>0</v>
      </c>
      <c r="M434" s="1" t="b">
        <f t="shared" si="1"/>
        <v>0</v>
      </c>
    </row>
    <row r="435" ht="15.75" customHeight="1">
      <c r="A435" s="1" t="s">
        <v>444</v>
      </c>
      <c r="B435" s="1">
        <f>IFERROR(__xludf.DUMMYFUNCTION("SPLIT(A435,"" "")"),99.0)</f>
        <v>99</v>
      </c>
      <c r="C435" s="1">
        <f>IFERROR(__xludf.DUMMYFUNCTION("""COMPUTED_VALUE"""),99.0)</f>
        <v>99</v>
      </c>
      <c r="D435" s="1">
        <f>IFERROR(__xludf.DUMMYFUNCTION("""COMPUTED_VALUE"""),96.0)</f>
        <v>96</v>
      </c>
      <c r="E435" s="1">
        <f>IFERROR(__xludf.DUMMYFUNCTION("""COMPUTED_VALUE"""),96.0)</f>
        <v>96</v>
      </c>
      <c r="F435" s="1">
        <f>IFERROR(__xludf.DUMMYFUNCTION("""COMPUTED_VALUE"""),96.0)</f>
        <v>96</v>
      </c>
      <c r="J435" s="1" t="b">
        <f t="array" ref="J435">IF(NOT(H435=""),AND(C435:H435&gt;B435:G435),IF(NOT(G435=""),AND(C435:G435&gt;B435:F435),IF(NOT(F435=""),AND(C435:F435&gt;B435:E435),AND(C435:E435&gt;B435:D435))))</f>
        <v>0</v>
      </c>
      <c r="K435" s="1" t="b">
        <f t="array" ref="K435">IF(NOT(H435=""),AND(C435:H435&lt;B435:G435),IF(NOT(G435=""),AND(C435:G435&lt;B435:F435),IF(NOT(F435=""),AND(C435:F435&lt;B435:E435),AND(C435:E435&lt;B435:D435))))</f>
        <v>0</v>
      </c>
      <c r="L435" s="1" t="b">
        <f t="array" ref="L435">IF(NOT(H435=""),AND(AND(ABS(C435:H435-B435:G435)&gt;0),AND(ABS(C435:H435-B435:G435)&lt;4)),IF(NOT(G435=""),AND(AND(ABS(C435:G435-B435:F435)&gt;0),AND(ABS(C435:G435-B435:F435)&lt;4)),IF(NOT(F435=""),AND(AND(ABS(C435:F435-B435:E435)&gt;0),AND(ABS(C435:F435-B435:E435)&lt;4)),AND(AND(ABS(C435:E435-B435:D435)&gt;0),AND(ABS(C435:E435-B435:D435)&lt;4)))))</f>
        <v>0</v>
      </c>
      <c r="M435" s="1" t="b">
        <f t="shared" si="1"/>
        <v>0</v>
      </c>
    </row>
    <row r="436" ht="15.75" customHeight="1">
      <c r="A436" s="1" t="s">
        <v>445</v>
      </c>
      <c r="B436" s="1">
        <f>IFERROR(__xludf.DUMMYFUNCTION("SPLIT(A436,"" "")"),24.0)</f>
        <v>24</v>
      </c>
      <c r="C436" s="1">
        <f>IFERROR(__xludf.DUMMYFUNCTION("""COMPUTED_VALUE"""),24.0)</f>
        <v>24</v>
      </c>
      <c r="D436" s="1">
        <f>IFERROR(__xludf.DUMMYFUNCTION("""COMPUTED_VALUE"""),23.0)</f>
        <v>23</v>
      </c>
      <c r="E436" s="1">
        <f>IFERROR(__xludf.DUMMYFUNCTION("""COMPUTED_VALUE"""),20.0)</f>
        <v>20</v>
      </c>
      <c r="F436" s="1">
        <f>IFERROR(__xludf.DUMMYFUNCTION("""COMPUTED_VALUE"""),20.0)</f>
        <v>20</v>
      </c>
      <c r="G436" s="1">
        <f>IFERROR(__xludf.DUMMYFUNCTION("""COMPUTED_VALUE"""),19.0)</f>
        <v>19</v>
      </c>
      <c r="H436" s="1">
        <f>IFERROR(__xludf.DUMMYFUNCTION("""COMPUTED_VALUE"""),17.0)</f>
        <v>17</v>
      </c>
      <c r="I436" s="1">
        <f>IFERROR(__xludf.DUMMYFUNCTION("""COMPUTED_VALUE"""),13.0)</f>
        <v>13</v>
      </c>
      <c r="J436" s="1" t="b">
        <f t="array" ref="J436">IF(NOT(H436=""),AND(C436:H436&gt;B436:G436),IF(NOT(G436=""),AND(C436:G436&gt;B436:F436),IF(NOT(F436=""),AND(C436:F436&gt;B436:E436),AND(C436:E436&gt;B436:D436))))</f>
        <v>0</v>
      </c>
      <c r="K436" s="1" t="b">
        <f t="array" ref="K436">IF(NOT(H436=""),AND(C436:H436&lt;B436:G436),IF(NOT(G436=""),AND(C436:G436&lt;B436:F436),IF(NOT(F436=""),AND(C436:F436&lt;B436:E436),AND(C436:E436&lt;B436:D436))))</f>
        <v>0</v>
      </c>
      <c r="L436" s="1" t="b">
        <f t="array" ref="L436">IF(NOT(H436=""),AND(AND(ABS(C436:H436-B436:G436)&gt;0),AND(ABS(C436:H436-B436:G436)&lt;4)),IF(NOT(G436=""),AND(AND(ABS(C436:G436-B436:F436)&gt;0),AND(ABS(C436:G436-B436:F436)&lt;4)),IF(NOT(F436=""),AND(AND(ABS(C436:F436-B436:E436)&gt;0),AND(ABS(C436:F436-B436:E436)&lt;4)),AND(AND(ABS(C436:E436-B436:D436)&gt;0),AND(ABS(C436:E436-B436:D436)&lt;4)))))</f>
        <v>0</v>
      </c>
      <c r="M436" s="1" t="b">
        <f t="shared" si="1"/>
        <v>0</v>
      </c>
    </row>
    <row r="437" ht="15.75" customHeight="1">
      <c r="A437" s="1" t="s">
        <v>446</v>
      </c>
      <c r="B437" s="1">
        <f>IFERROR(__xludf.DUMMYFUNCTION("SPLIT(A437,"" "")"),26.0)</f>
        <v>26</v>
      </c>
      <c r="C437" s="1">
        <f>IFERROR(__xludf.DUMMYFUNCTION("""COMPUTED_VALUE"""),26.0)</f>
        <v>26</v>
      </c>
      <c r="D437" s="1">
        <f>IFERROR(__xludf.DUMMYFUNCTION("""COMPUTED_VALUE"""),26.0)</f>
        <v>26</v>
      </c>
      <c r="E437" s="1">
        <f>IFERROR(__xludf.DUMMYFUNCTION("""COMPUTED_VALUE"""),24.0)</f>
        <v>24</v>
      </c>
      <c r="F437" s="1">
        <f>IFERROR(__xludf.DUMMYFUNCTION("""COMPUTED_VALUE"""),23.0)</f>
        <v>23</v>
      </c>
      <c r="G437" s="2">
        <f>IFERROR(__xludf.DUMMYFUNCTION("""COMPUTED_VALUE"""),17.0)</f>
        <v>17</v>
      </c>
      <c r="J437" s="1" t="b">
        <f t="array" ref="J437">IF(NOT(H437=""),AND(C437:H437&gt;B437:G437),IF(NOT(G437=""),AND(C437:G437&gt;B437:F437),IF(NOT(F437=""),AND(C437:F437&gt;B437:E437),AND(C437:E437&gt;B437:D437))))</f>
        <v>0</v>
      </c>
      <c r="K437" s="1" t="b">
        <f t="array" ref="K437">IF(NOT(H437=""),AND(C437:H437&lt;B437:G437),IF(NOT(G437=""),AND(C437:G437&lt;B437:F437),IF(NOT(F437=""),AND(C437:F437&lt;B437:E437),AND(C437:E437&lt;B437:D437))))</f>
        <v>0</v>
      </c>
      <c r="L437" s="1" t="b">
        <f t="array" ref="L437">IF(NOT(H437=""),AND(AND(ABS(C437:H437-B437:G437)&gt;0),AND(ABS(C437:H437-B437:G437)&lt;4)),IF(NOT(G437=""),AND(AND(ABS(C437:G437-B437:F437)&gt;0),AND(ABS(C437:G437-B437:F437)&lt;4)),IF(NOT(F437=""),AND(AND(ABS(C437:F437-B437:E437)&gt;0),AND(ABS(C437:F437-B437:E437)&lt;4)),AND(AND(ABS(C437:E437-B437:D437)&gt;0),AND(ABS(C437:E437-B437:D437)&lt;4)))))</f>
        <v>0</v>
      </c>
      <c r="M437" s="1" t="b">
        <f t="shared" si="1"/>
        <v>0</v>
      </c>
    </row>
    <row r="438" ht="15.75" customHeight="1">
      <c r="A438" s="1" t="s">
        <v>447</v>
      </c>
      <c r="B438" s="1">
        <f>IFERROR(__xludf.DUMMYFUNCTION("SPLIT(A438,"" "")"),24.0)</f>
        <v>24</v>
      </c>
      <c r="C438" s="1">
        <f>IFERROR(__xludf.DUMMYFUNCTION("""COMPUTED_VALUE"""),24.0)</f>
        <v>24</v>
      </c>
      <c r="D438" s="1">
        <f>IFERROR(__xludf.DUMMYFUNCTION("""COMPUTED_VALUE"""),21.0)</f>
        <v>21</v>
      </c>
      <c r="E438" s="1">
        <f>IFERROR(__xludf.DUMMYFUNCTION("""COMPUTED_VALUE"""),19.0)</f>
        <v>19</v>
      </c>
      <c r="F438" s="1">
        <f>IFERROR(__xludf.DUMMYFUNCTION("""COMPUTED_VALUE"""),15.0)</f>
        <v>15</v>
      </c>
      <c r="G438" s="2">
        <f>IFERROR(__xludf.DUMMYFUNCTION("""COMPUTED_VALUE"""),12.0)</f>
        <v>12</v>
      </c>
      <c r="J438" s="1" t="b">
        <f t="array" ref="J438">IF(NOT(H438=""),AND(C438:H438&gt;B438:G438),IF(NOT(G438=""),AND(C438:G438&gt;B438:F438),IF(NOT(F438=""),AND(C438:F438&gt;B438:E438),AND(C438:E438&gt;B438:D438))))</f>
        <v>0</v>
      </c>
      <c r="K438" s="1" t="b">
        <f t="array" ref="K438">IF(NOT(H438=""),AND(C438:H438&lt;B438:G438),IF(NOT(G438=""),AND(C438:G438&lt;B438:F438),IF(NOT(F438=""),AND(C438:F438&lt;B438:E438),AND(C438:E438&lt;B438:D438))))</f>
        <v>0</v>
      </c>
      <c r="L438" s="1" t="b">
        <f t="array" ref="L438">IF(NOT(H438=""),AND(AND(ABS(C438:H438-B438:G438)&gt;0),AND(ABS(C438:H438-B438:G438)&lt;4)),IF(NOT(G438=""),AND(AND(ABS(C438:G438-B438:F438)&gt;0),AND(ABS(C438:G438-B438:F438)&lt;4)),IF(NOT(F438=""),AND(AND(ABS(C438:F438-B438:E438)&gt;0),AND(ABS(C438:F438-B438:E438)&lt;4)),AND(AND(ABS(C438:E438-B438:D438)&gt;0),AND(ABS(C438:E438-B438:D438)&lt;4)))))</f>
        <v>0</v>
      </c>
      <c r="M438" s="1" t="b">
        <f t="shared" si="1"/>
        <v>0</v>
      </c>
    </row>
    <row r="439" ht="15.75" customHeight="1">
      <c r="A439" s="1" t="s">
        <v>448</v>
      </c>
      <c r="B439" s="1">
        <f>IFERROR(__xludf.DUMMYFUNCTION("SPLIT(A439,"" "")"),19.0)</f>
        <v>19</v>
      </c>
      <c r="C439" s="1">
        <f>IFERROR(__xludf.DUMMYFUNCTION("""COMPUTED_VALUE"""),19.0)</f>
        <v>19</v>
      </c>
      <c r="D439" s="1">
        <f>IFERROR(__xludf.DUMMYFUNCTION("""COMPUTED_VALUE"""),18.0)</f>
        <v>18</v>
      </c>
      <c r="E439" s="1">
        <f>IFERROR(__xludf.DUMMYFUNCTION("""COMPUTED_VALUE"""),15.0)</f>
        <v>15</v>
      </c>
      <c r="F439" s="1">
        <f>IFERROR(__xludf.DUMMYFUNCTION("""COMPUTED_VALUE"""),11.0)</f>
        <v>11</v>
      </c>
      <c r="G439" s="1">
        <f>IFERROR(__xludf.DUMMYFUNCTION("""COMPUTED_VALUE"""),8.0)</f>
        <v>8</v>
      </c>
      <c r="H439" s="1">
        <f>IFERROR(__xludf.DUMMYFUNCTION("""COMPUTED_VALUE"""),7.0)</f>
        <v>7</v>
      </c>
      <c r="I439" s="1">
        <f>IFERROR(__xludf.DUMMYFUNCTION("""COMPUTED_VALUE"""),8.0)</f>
        <v>8</v>
      </c>
      <c r="J439" s="1" t="b">
        <f t="array" ref="J439">IF(NOT(H439=""),AND(C439:H439&gt;B439:G439),IF(NOT(G439=""),AND(C439:G439&gt;B439:F439),IF(NOT(F439=""),AND(C439:F439&gt;B439:E439),AND(C439:E439&gt;B439:D439))))</f>
        <v>0</v>
      </c>
      <c r="K439" s="1" t="b">
        <f t="array" ref="K439">IF(NOT(H439=""),AND(C439:H439&lt;B439:G439),IF(NOT(G439=""),AND(C439:G439&lt;B439:F439),IF(NOT(F439=""),AND(C439:F439&lt;B439:E439),AND(C439:E439&lt;B439:D439))))</f>
        <v>0</v>
      </c>
      <c r="L439" s="1" t="b">
        <f t="array" ref="L439">IF(NOT(H439=""),AND(AND(ABS(C439:H439-B439:G439)&gt;0),AND(ABS(C439:H439-B439:G439)&lt;4)),IF(NOT(G439=""),AND(AND(ABS(C439:G439-B439:F439)&gt;0),AND(ABS(C439:G439-B439:F439)&lt;4)),IF(NOT(F439=""),AND(AND(ABS(C439:F439-B439:E439)&gt;0),AND(ABS(C439:F439-B439:E439)&lt;4)),AND(AND(ABS(C439:E439-B439:D439)&gt;0),AND(ABS(C439:E439-B439:D439)&lt;4)))))</f>
        <v>0</v>
      </c>
      <c r="M439" s="1" t="b">
        <f t="shared" si="1"/>
        <v>0</v>
      </c>
    </row>
    <row r="440" ht="15.75" customHeight="1">
      <c r="A440" s="1" t="s">
        <v>449</v>
      </c>
      <c r="B440" s="1">
        <f>IFERROR(__xludf.DUMMYFUNCTION("SPLIT(A440,"" "")"),37.0)</f>
        <v>37</v>
      </c>
      <c r="C440" s="1">
        <f>IFERROR(__xludf.DUMMYFUNCTION("""COMPUTED_VALUE"""),37.0)</f>
        <v>37</v>
      </c>
      <c r="D440" s="1">
        <f>IFERROR(__xludf.DUMMYFUNCTION("""COMPUTED_VALUE"""),34.0)</f>
        <v>34</v>
      </c>
      <c r="E440" s="1">
        <f>IFERROR(__xludf.DUMMYFUNCTION("""COMPUTED_VALUE"""),32.0)</f>
        <v>32</v>
      </c>
      <c r="F440" s="1">
        <f>IFERROR(__xludf.DUMMYFUNCTION("""COMPUTED_VALUE"""),29.0)</f>
        <v>29</v>
      </c>
      <c r="G440" s="1">
        <f>IFERROR(__xludf.DUMMYFUNCTION("""COMPUTED_VALUE"""),25.0)</f>
        <v>25</v>
      </c>
      <c r="H440" s="2">
        <f>IFERROR(__xludf.DUMMYFUNCTION("""COMPUTED_VALUE"""),25.0)</f>
        <v>25</v>
      </c>
      <c r="J440" s="1" t="b">
        <f t="array" ref="J440">IF(NOT(H440=""),AND(C440:H440&gt;B440:G440),IF(NOT(G440=""),AND(C440:G440&gt;B440:F440),IF(NOT(F440=""),AND(C440:F440&gt;B440:E440),AND(C440:E440&gt;B440:D440))))</f>
        <v>0</v>
      </c>
      <c r="K440" s="1" t="b">
        <f t="array" ref="K440">IF(NOT(H440=""),AND(C440:H440&lt;B440:G440),IF(NOT(G440=""),AND(C440:G440&lt;B440:F440),IF(NOT(F440=""),AND(C440:F440&lt;B440:E440),AND(C440:E440&lt;B440:D440))))</f>
        <v>0</v>
      </c>
      <c r="L440" s="1" t="b">
        <f t="array" ref="L440">IF(NOT(H440=""),AND(AND(ABS(C440:H440-B440:G440)&gt;0),AND(ABS(C440:H440-B440:G440)&lt;4)),IF(NOT(G440=""),AND(AND(ABS(C440:G440-B440:F440)&gt;0),AND(ABS(C440:G440-B440:F440)&lt;4)),IF(NOT(F440=""),AND(AND(ABS(C440:F440-B440:E440)&gt;0),AND(ABS(C440:F440-B440:E440)&lt;4)),AND(AND(ABS(C440:E440-B440:D440)&gt;0),AND(ABS(C440:E440-B440:D440)&lt;4)))))</f>
        <v>0</v>
      </c>
      <c r="M440" s="1" t="b">
        <f t="shared" si="1"/>
        <v>0</v>
      </c>
    </row>
    <row r="441" ht="15.75" customHeight="1">
      <c r="A441" s="1" t="s">
        <v>450</v>
      </c>
      <c r="B441" s="1">
        <f>IFERROR(__xludf.DUMMYFUNCTION("SPLIT(A441,"" "")"),34.0)</f>
        <v>34</v>
      </c>
      <c r="C441" s="1">
        <f>IFERROR(__xludf.DUMMYFUNCTION("""COMPUTED_VALUE"""),34.0)</f>
        <v>34</v>
      </c>
      <c r="D441" s="1">
        <f>IFERROR(__xludf.DUMMYFUNCTION("""COMPUTED_VALUE"""),31.0)</f>
        <v>31</v>
      </c>
      <c r="E441" s="1">
        <f>IFERROR(__xludf.DUMMYFUNCTION("""COMPUTED_VALUE"""),27.0)</f>
        <v>27</v>
      </c>
      <c r="F441" s="1">
        <f>IFERROR(__xludf.DUMMYFUNCTION("""COMPUTED_VALUE"""),25.0)</f>
        <v>25</v>
      </c>
      <c r="G441" s="1">
        <f>IFERROR(__xludf.DUMMYFUNCTION("""COMPUTED_VALUE"""),22.0)</f>
        <v>22</v>
      </c>
      <c r="H441" s="2">
        <f>IFERROR(__xludf.DUMMYFUNCTION("""COMPUTED_VALUE"""),18.0)</f>
        <v>18</v>
      </c>
      <c r="J441" s="1" t="b">
        <f t="array" ref="J441">IF(NOT(H441=""),AND(C441:H441&gt;B441:G441),IF(NOT(G441=""),AND(C441:G441&gt;B441:F441),IF(NOT(F441=""),AND(C441:F441&gt;B441:E441),AND(C441:E441&gt;B441:D441))))</f>
        <v>0</v>
      </c>
      <c r="K441" s="1" t="b">
        <f t="array" ref="K441">IF(NOT(H441=""),AND(C441:H441&lt;B441:G441),IF(NOT(G441=""),AND(C441:G441&lt;B441:F441),IF(NOT(F441=""),AND(C441:F441&lt;B441:E441),AND(C441:E441&lt;B441:D441))))</f>
        <v>0</v>
      </c>
      <c r="L441" s="1" t="b">
        <f t="array" ref="L441">IF(NOT(H441=""),AND(AND(ABS(C441:H441-B441:G441)&gt;0),AND(ABS(C441:H441-B441:G441)&lt;4)),IF(NOT(G441=""),AND(AND(ABS(C441:G441-B441:F441)&gt;0),AND(ABS(C441:G441-B441:F441)&lt;4)),IF(NOT(F441=""),AND(AND(ABS(C441:F441-B441:E441)&gt;0),AND(ABS(C441:F441-B441:E441)&lt;4)),AND(AND(ABS(C441:E441-B441:D441)&gt;0),AND(ABS(C441:E441-B441:D441)&lt;4)))))</f>
        <v>0</v>
      </c>
      <c r="M441" s="1" t="b">
        <f t="shared" si="1"/>
        <v>0</v>
      </c>
    </row>
    <row r="442" ht="15.75" customHeight="1">
      <c r="A442" s="1" t="s">
        <v>451</v>
      </c>
      <c r="B442" s="1">
        <f>IFERROR(__xludf.DUMMYFUNCTION("SPLIT(A442,"" "")"),57.0)</f>
        <v>57</v>
      </c>
      <c r="C442" s="1">
        <f>IFERROR(__xludf.DUMMYFUNCTION("""COMPUTED_VALUE"""),57.0)</f>
        <v>57</v>
      </c>
      <c r="D442" s="1">
        <f>IFERROR(__xludf.DUMMYFUNCTION("""COMPUTED_VALUE"""),55.0)</f>
        <v>55</v>
      </c>
      <c r="E442" s="1">
        <f>IFERROR(__xludf.DUMMYFUNCTION("""COMPUTED_VALUE"""),51.0)</f>
        <v>51</v>
      </c>
      <c r="F442" s="1">
        <f>IFERROR(__xludf.DUMMYFUNCTION("""COMPUTED_VALUE"""),48.0)</f>
        <v>48</v>
      </c>
      <c r="G442" s="2">
        <f>IFERROR(__xludf.DUMMYFUNCTION("""COMPUTED_VALUE"""),41.0)</f>
        <v>41</v>
      </c>
      <c r="J442" s="1" t="b">
        <f t="array" ref="J442">IF(NOT(H442=""),AND(C442:H442&gt;B442:G442),IF(NOT(G442=""),AND(C442:G442&gt;B442:F442),IF(NOT(F442=""),AND(C442:F442&gt;B442:E442),AND(C442:E442&gt;B442:D442))))</f>
        <v>0</v>
      </c>
      <c r="K442" s="1" t="b">
        <f t="array" ref="K442">IF(NOT(H442=""),AND(C442:H442&lt;B442:G442),IF(NOT(G442=""),AND(C442:G442&lt;B442:F442),IF(NOT(F442=""),AND(C442:F442&lt;B442:E442),AND(C442:E442&lt;B442:D442))))</f>
        <v>0</v>
      </c>
      <c r="L442" s="1" t="b">
        <f t="array" ref="L442">IF(NOT(H442=""),AND(AND(ABS(C442:H442-B442:G442)&gt;0),AND(ABS(C442:H442-B442:G442)&lt;4)),IF(NOT(G442=""),AND(AND(ABS(C442:G442-B442:F442)&gt;0),AND(ABS(C442:G442-B442:F442)&lt;4)),IF(NOT(F442=""),AND(AND(ABS(C442:F442-B442:E442)&gt;0),AND(ABS(C442:F442-B442:E442)&lt;4)),AND(AND(ABS(C442:E442-B442:D442)&gt;0),AND(ABS(C442:E442-B442:D442)&lt;4)))))</f>
        <v>0</v>
      </c>
      <c r="M442" s="1" t="b">
        <f t="shared" si="1"/>
        <v>0</v>
      </c>
    </row>
    <row r="443" ht="15.75" customHeight="1">
      <c r="A443" s="1" t="s">
        <v>452</v>
      </c>
      <c r="B443" s="1">
        <f>IFERROR(__xludf.DUMMYFUNCTION("SPLIT(A443,"" "")"),53.0)</f>
        <v>53</v>
      </c>
      <c r="C443" s="1">
        <f>IFERROR(__xludf.DUMMYFUNCTION("""COMPUTED_VALUE"""),53.0)</f>
        <v>53</v>
      </c>
      <c r="D443" s="1">
        <f>IFERROR(__xludf.DUMMYFUNCTION("""COMPUTED_VALUE"""),50.0)</f>
        <v>50</v>
      </c>
      <c r="E443" s="1">
        <f>IFERROR(__xludf.DUMMYFUNCTION("""COMPUTED_VALUE"""),47.0)</f>
        <v>47</v>
      </c>
      <c r="F443" s="1">
        <f>IFERROR(__xludf.DUMMYFUNCTION("""COMPUTED_VALUE"""),41.0)</f>
        <v>41</v>
      </c>
      <c r="G443" s="1">
        <f>IFERROR(__xludf.DUMMYFUNCTION("""COMPUTED_VALUE"""),39.0)</f>
        <v>39</v>
      </c>
      <c r="H443" s="1">
        <f>IFERROR(__xludf.DUMMYFUNCTION("""COMPUTED_VALUE"""),38.0)</f>
        <v>38</v>
      </c>
      <c r="I443" s="1">
        <f>IFERROR(__xludf.DUMMYFUNCTION("""COMPUTED_VALUE"""),36.0)</f>
        <v>36</v>
      </c>
      <c r="J443" s="1" t="b">
        <f t="array" ref="J443">IF(NOT(H443=""),AND(C443:H443&gt;B443:G443),IF(NOT(G443=""),AND(C443:G443&gt;B443:F443),IF(NOT(F443=""),AND(C443:F443&gt;B443:E443),AND(C443:E443&gt;B443:D443))))</f>
        <v>0</v>
      </c>
      <c r="K443" s="1" t="b">
        <f t="array" ref="K443">IF(NOT(H443=""),AND(C443:H443&lt;B443:G443),IF(NOT(G443=""),AND(C443:G443&lt;B443:F443),IF(NOT(F443=""),AND(C443:F443&lt;B443:E443),AND(C443:E443&lt;B443:D443))))</f>
        <v>0</v>
      </c>
      <c r="L443" s="1" t="b">
        <f t="array" ref="L443">IF(NOT(H443=""),AND(AND(ABS(C443:H443-B443:G443)&gt;0),AND(ABS(C443:H443-B443:G443)&lt;4)),IF(NOT(G443=""),AND(AND(ABS(C443:G443-B443:F443)&gt;0),AND(ABS(C443:G443-B443:F443)&lt;4)),IF(NOT(F443=""),AND(AND(ABS(C443:F443-B443:E443)&gt;0),AND(ABS(C443:F443-B443:E443)&lt;4)),AND(AND(ABS(C443:E443-B443:D443)&gt;0),AND(ABS(C443:E443-B443:D443)&lt;4)))))</f>
        <v>0</v>
      </c>
      <c r="M443" s="1" t="b">
        <f t="shared" si="1"/>
        <v>0</v>
      </c>
    </row>
    <row r="444" ht="15.75" customHeight="1">
      <c r="A444" s="1" t="s">
        <v>453</v>
      </c>
      <c r="B444" s="1">
        <f>IFERROR(__xludf.DUMMYFUNCTION("SPLIT(A444,"" "")"),37.0)</f>
        <v>37</v>
      </c>
      <c r="C444" s="1">
        <f>IFERROR(__xludf.DUMMYFUNCTION("""COMPUTED_VALUE"""),37.0)</f>
        <v>37</v>
      </c>
      <c r="D444" s="1">
        <f>IFERROR(__xludf.DUMMYFUNCTION("""COMPUTED_VALUE"""),35.0)</f>
        <v>35</v>
      </c>
      <c r="E444" s="1">
        <f>IFERROR(__xludf.DUMMYFUNCTION("""COMPUTED_VALUE"""),33.0)</f>
        <v>33</v>
      </c>
      <c r="F444" s="1">
        <f>IFERROR(__xludf.DUMMYFUNCTION("""COMPUTED_VALUE"""),32.0)</f>
        <v>32</v>
      </c>
      <c r="G444" s="1">
        <f>IFERROR(__xludf.DUMMYFUNCTION("""COMPUTED_VALUE"""),31.0)</f>
        <v>31</v>
      </c>
      <c r="H444" s="1">
        <f>IFERROR(__xludf.DUMMYFUNCTION("""COMPUTED_VALUE"""),25.0)</f>
        <v>25</v>
      </c>
      <c r="I444" s="1">
        <f>IFERROR(__xludf.DUMMYFUNCTION("""COMPUTED_VALUE"""),26.0)</f>
        <v>26</v>
      </c>
      <c r="J444" s="1" t="b">
        <f t="array" ref="J444">IF(NOT(H444=""),AND(C444:H444&gt;B444:G444),IF(NOT(G444=""),AND(C444:G444&gt;B444:F444),IF(NOT(F444=""),AND(C444:F444&gt;B444:E444),AND(C444:E444&gt;B444:D444))))</f>
        <v>0</v>
      </c>
      <c r="K444" s="1" t="b">
        <f t="array" ref="K444">IF(NOT(H444=""),AND(C444:H444&lt;B444:G444),IF(NOT(G444=""),AND(C444:G444&lt;B444:F444),IF(NOT(F444=""),AND(C444:F444&lt;B444:E444),AND(C444:E444&lt;B444:D444))))</f>
        <v>0</v>
      </c>
      <c r="L444" s="1" t="b">
        <f t="array" ref="L444">IF(NOT(H444=""),AND(AND(ABS(C444:H444-B444:G444)&gt;0),AND(ABS(C444:H444-B444:G444)&lt;4)),IF(NOT(G444=""),AND(AND(ABS(C444:G444-B444:F444)&gt;0),AND(ABS(C444:G444-B444:F444)&lt;4)),IF(NOT(F444=""),AND(AND(ABS(C444:F444-B444:E444)&gt;0),AND(ABS(C444:F444-B444:E444)&lt;4)),AND(AND(ABS(C444:E444-B444:D444)&gt;0),AND(ABS(C444:E444-B444:D444)&lt;4)))))</f>
        <v>0</v>
      </c>
      <c r="M444" s="1" t="b">
        <f t="shared" si="1"/>
        <v>0</v>
      </c>
    </row>
    <row r="445" ht="15.75" customHeight="1">
      <c r="A445" s="1" t="s">
        <v>454</v>
      </c>
      <c r="B445" s="1">
        <f>IFERROR(__xludf.DUMMYFUNCTION("SPLIT(A445,"" "")"),72.0)</f>
        <v>72</v>
      </c>
      <c r="C445" s="1">
        <f>IFERROR(__xludf.DUMMYFUNCTION("""COMPUTED_VALUE"""),72.0)</f>
        <v>72</v>
      </c>
      <c r="D445" s="1">
        <f>IFERROR(__xludf.DUMMYFUNCTION("""COMPUTED_VALUE"""),71.0)</f>
        <v>71</v>
      </c>
      <c r="E445" s="1">
        <f>IFERROR(__xludf.DUMMYFUNCTION("""COMPUTED_VALUE"""),69.0)</f>
        <v>69</v>
      </c>
      <c r="F445" s="1">
        <f>IFERROR(__xludf.DUMMYFUNCTION("""COMPUTED_VALUE"""),66.0)</f>
        <v>66</v>
      </c>
      <c r="G445" s="1">
        <f>IFERROR(__xludf.DUMMYFUNCTION("""COMPUTED_VALUE"""),59.0)</f>
        <v>59</v>
      </c>
      <c r="H445" s="2">
        <f>IFERROR(__xludf.DUMMYFUNCTION("""COMPUTED_VALUE"""),59.0)</f>
        <v>59</v>
      </c>
      <c r="J445" s="1" t="b">
        <f t="array" ref="J445">IF(NOT(H445=""),AND(C445:H445&gt;B445:G445),IF(NOT(G445=""),AND(C445:G445&gt;B445:F445),IF(NOT(F445=""),AND(C445:F445&gt;B445:E445),AND(C445:E445&gt;B445:D445))))</f>
        <v>0</v>
      </c>
      <c r="K445" s="1" t="b">
        <f t="array" ref="K445">IF(NOT(H445=""),AND(C445:H445&lt;B445:G445),IF(NOT(G445=""),AND(C445:G445&lt;B445:F445),IF(NOT(F445=""),AND(C445:F445&lt;B445:E445),AND(C445:E445&lt;B445:D445))))</f>
        <v>0</v>
      </c>
      <c r="L445" s="1" t="b">
        <f t="array" ref="L445">IF(NOT(H445=""),AND(AND(ABS(C445:H445-B445:G445)&gt;0),AND(ABS(C445:H445-B445:G445)&lt;4)),IF(NOT(G445=""),AND(AND(ABS(C445:G445-B445:F445)&gt;0),AND(ABS(C445:G445-B445:F445)&lt;4)),IF(NOT(F445=""),AND(AND(ABS(C445:F445-B445:E445)&gt;0),AND(ABS(C445:F445-B445:E445)&lt;4)),AND(AND(ABS(C445:E445-B445:D445)&gt;0),AND(ABS(C445:E445-B445:D445)&lt;4)))))</f>
        <v>0</v>
      </c>
      <c r="M445" s="1" t="b">
        <f t="shared" si="1"/>
        <v>0</v>
      </c>
    </row>
    <row r="446" ht="15.75" customHeight="1">
      <c r="A446" s="1" t="s">
        <v>455</v>
      </c>
      <c r="B446" s="1">
        <f>IFERROR(__xludf.DUMMYFUNCTION("SPLIT(A446,"" "")"),49.0)</f>
        <v>49</v>
      </c>
      <c r="C446" s="1">
        <f>IFERROR(__xludf.DUMMYFUNCTION("""COMPUTED_VALUE"""),49.0)</f>
        <v>49</v>
      </c>
      <c r="D446" s="1">
        <f>IFERROR(__xludf.DUMMYFUNCTION("""COMPUTED_VALUE"""),42.0)</f>
        <v>42</v>
      </c>
      <c r="E446" s="1">
        <f>IFERROR(__xludf.DUMMYFUNCTION("""COMPUTED_VALUE"""),40.0)</f>
        <v>40</v>
      </c>
      <c r="F446" s="1">
        <f>IFERROR(__xludf.DUMMYFUNCTION("""COMPUTED_VALUE"""),38.0)</f>
        <v>38</v>
      </c>
      <c r="G446" s="2">
        <f>IFERROR(__xludf.DUMMYFUNCTION("""COMPUTED_VALUE"""),34.0)</f>
        <v>34</v>
      </c>
      <c r="J446" s="1" t="b">
        <f t="array" ref="J446">IF(NOT(H446=""),AND(C446:H446&gt;B446:G446),IF(NOT(G446=""),AND(C446:G446&gt;B446:F446),IF(NOT(F446=""),AND(C446:F446&gt;B446:E446),AND(C446:E446&gt;B446:D446))))</f>
        <v>0</v>
      </c>
      <c r="K446" s="1" t="b">
        <f t="array" ref="K446">IF(NOT(H446=""),AND(C446:H446&lt;B446:G446),IF(NOT(G446=""),AND(C446:G446&lt;B446:F446),IF(NOT(F446=""),AND(C446:F446&lt;B446:E446),AND(C446:E446&lt;B446:D446))))</f>
        <v>0</v>
      </c>
      <c r="L446" s="1" t="b">
        <f t="array" ref="L446">IF(NOT(H446=""),AND(AND(ABS(C446:H446-B446:G446)&gt;0),AND(ABS(C446:H446-B446:G446)&lt;4)),IF(NOT(G446=""),AND(AND(ABS(C446:G446-B446:F446)&gt;0),AND(ABS(C446:G446-B446:F446)&lt;4)),IF(NOT(F446=""),AND(AND(ABS(C446:F446-B446:E446)&gt;0),AND(ABS(C446:F446-B446:E446)&lt;4)),AND(AND(ABS(C446:E446-B446:D446)&gt;0),AND(ABS(C446:E446-B446:D446)&lt;4)))))</f>
        <v>0</v>
      </c>
      <c r="M446" s="1" t="b">
        <f t="shared" si="1"/>
        <v>0</v>
      </c>
    </row>
    <row r="447" ht="15.75" customHeight="1">
      <c r="A447" s="1" t="s">
        <v>456</v>
      </c>
      <c r="B447" s="1">
        <f>IFERROR(__xludf.DUMMYFUNCTION("SPLIT(A447,"" "")"),35.0)</f>
        <v>35</v>
      </c>
      <c r="C447" s="1">
        <f>IFERROR(__xludf.DUMMYFUNCTION("""COMPUTED_VALUE"""),35.0)</f>
        <v>35</v>
      </c>
      <c r="D447" s="1">
        <f>IFERROR(__xludf.DUMMYFUNCTION("""COMPUTED_VALUE"""),33.0)</f>
        <v>33</v>
      </c>
      <c r="E447" s="1">
        <f>IFERROR(__xludf.DUMMYFUNCTION("""COMPUTED_VALUE"""),28.0)</f>
        <v>28</v>
      </c>
      <c r="F447" s="1">
        <f>IFERROR(__xludf.DUMMYFUNCTION("""COMPUTED_VALUE"""),25.0)</f>
        <v>25</v>
      </c>
      <c r="G447" s="1">
        <f>IFERROR(__xludf.DUMMYFUNCTION("""COMPUTED_VALUE"""),24.0)</f>
        <v>24</v>
      </c>
      <c r="H447" s="2">
        <f>IFERROR(__xludf.DUMMYFUNCTION("""COMPUTED_VALUE"""),19.0)</f>
        <v>19</v>
      </c>
      <c r="J447" s="1" t="b">
        <f t="array" ref="J447">IF(NOT(H447=""),AND(C447:H447&gt;B447:G447),IF(NOT(G447=""),AND(C447:G447&gt;B447:F447),IF(NOT(F447=""),AND(C447:F447&gt;B447:E447),AND(C447:E447&gt;B447:D447))))</f>
        <v>0</v>
      </c>
      <c r="K447" s="1" t="b">
        <f t="array" ref="K447">IF(NOT(H447=""),AND(C447:H447&lt;B447:G447),IF(NOT(G447=""),AND(C447:G447&lt;B447:F447),IF(NOT(F447=""),AND(C447:F447&lt;B447:E447),AND(C447:E447&lt;B447:D447))))</f>
        <v>0</v>
      </c>
      <c r="L447" s="1" t="b">
        <f t="array" ref="L447">IF(NOT(H447=""),AND(AND(ABS(C447:H447-B447:G447)&gt;0),AND(ABS(C447:H447-B447:G447)&lt;4)),IF(NOT(G447=""),AND(AND(ABS(C447:G447-B447:F447)&gt;0),AND(ABS(C447:G447-B447:F447)&lt;4)),IF(NOT(F447=""),AND(AND(ABS(C447:F447-B447:E447)&gt;0),AND(ABS(C447:F447-B447:E447)&lt;4)),AND(AND(ABS(C447:E447-B447:D447)&gt;0),AND(ABS(C447:E447-B447:D447)&lt;4)))))</f>
        <v>0</v>
      </c>
      <c r="M447" s="1" t="b">
        <f t="shared" si="1"/>
        <v>0</v>
      </c>
    </row>
    <row r="448" ht="15.75" customHeight="1">
      <c r="A448" s="1" t="s">
        <v>457</v>
      </c>
      <c r="B448" s="1">
        <f>IFERROR(__xludf.DUMMYFUNCTION("SPLIT(A448,"" "")"),49.0)</f>
        <v>49</v>
      </c>
      <c r="C448" s="1">
        <f>IFERROR(__xludf.DUMMYFUNCTION("""COMPUTED_VALUE"""),45.0)</f>
        <v>45</v>
      </c>
      <c r="D448" s="1">
        <f>IFERROR(__xludf.DUMMYFUNCTION("""COMPUTED_VALUE"""),43.0)</f>
        <v>43</v>
      </c>
      <c r="E448" s="1">
        <f>IFERROR(__xludf.DUMMYFUNCTION("""COMPUTED_VALUE"""),41.0)</f>
        <v>41</v>
      </c>
      <c r="F448" s="1">
        <f>IFERROR(__xludf.DUMMYFUNCTION("""COMPUTED_VALUE"""),40.0)</f>
        <v>40</v>
      </c>
      <c r="J448" s="1" t="b">
        <f t="array" ref="J448">IF(NOT(H448=""),AND(C448:H448&gt;B448:G448),IF(NOT(G448=""),AND(C448:G448&gt;B448:F448),IF(NOT(F448=""),AND(C448:F448&gt;B448:E448),AND(C448:E448&gt;B448:D448))))</f>
        <v>0</v>
      </c>
      <c r="K448" s="1" t="b">
        <f t="array" ref="K448">IF(NOT(H448=""),AND(C448:H448&lt;B448:G448),IF(NOT(G448=""),AND(C448:G448&lt;B448:F448),IF(NOT(F448=""),AND(C448:F448&lt;B448:E448),AND(C448:E448&lt;B448:D448))))</f>
        <v>1</v>
      </c>
      <c r="L448" s="1" t="b">
        <f t="array" ref="L448">IF(NOT(H448=""),AND(AND(ABS(C448:H448-B448:G448)&gt;0),AND(ABS(C448:H448-B448:G448)&lt;4)),IF(NOT(G448=""),AND(AND(ABS(C448:G448-B448:F448)&gt;0),AND(ABS(C448:G448-B448:F448)&lt;4)),IF(NOT(F448=""),AND(AND(ABS(C448:F448-B448:E448)&gt;0),AND(ABS(C448:F448-B448:E448)&lt;4)),AND(AND(ABS(C448:E448-B448:D448)&gt;0),AND(ABS(C448:E448-B448:D448)&lt;4)))))</f>
        <v>0</v>
      </c>
      <c r="M448" s="1" t="b">
        <f t="shared" si="1"/>
        <v>0</v>
      </c>
    </row>
    <row r="449" ht="15.75" customHeight="1">
      <c r="A449" s="1" t="s">
        <v>458</v>
      </c>
      <c r="B449" s="1">
        <f>IFERROR(__xludf.DUMMYFUNCTION("SPLIT(A449,"" "")"),71.0)</f>
        <v>71</v>
      </c>
      <c r="C449" s="1">
        <f>IFERROR(__xludf.DUMMYFUNCTION("""COMPUTED_VALUE"""),67.0)</f>
        <v>67</v>
      </c>
      <c r="D449" s="1">
        <f>IFERROR(__xludf.DUMMYFUNCTION("""COMPUTED_VALUE"""),66.0)</f>
        <v>66</v>
      </c>
      <c r="E449" s="1">
        <f>IFERROR(__xludf.DUMMYFUNCTION("""COMPUTED_VALUE"""),64.0)</f>
        <v>64</v>
      </c>
      <c r="F449" s="1">
        <f>IFERROR(__xludf.DUMMYFUNCTION("""COMPUTED_VALUE"""),61.0)</f>
        <v>61</v>
      </c>
      <c r="G449" s="2">
        <f>IFERROR(__xludf.DUMMYFUNCTION("""COMPUTED_VALUE"""),63.0)</f>
        <v>63</v>
      </c>
      <c r="J449" s="1" t="b">
        <f t="array" ref="J449">IF(NOT(H449=""),AND(C449:H449&gt;B449:G449),IF(NOT(G449=""),AND(C449:G449&gt;B449:F449),IF(NOT(F449=""),AND(C449:F449&gt;B449:E449),AND(C449:E449&gt;B449:D449))))</f>
        <v>0</v>
      </c>
      <c r="K449" s="1" t="b">
        <f t="array" ref="K449">IF(NOT(H449=""),AND(C449:H449&lt;B449:G449),IF(NOT(G449=""),AND(C449:G449&lt;B449:F449),IF(NOT(F449=""),AND(C449:F449&lt;B449:E449),AND(C449:E449&lt;B449:D449))))</f>
        <v>0</v>
      </c>
      <c r="L449" s="1" t="b">
        <f t="array" ref="L449">IF(NOT(H449=""),AND(AND(ABS(C449:H449-B449:G449)&gt;0),AND(ABS(C449:H449-B449:G449)&lt;4)),IF(NOT(G449=""),AND(AND(ABS(C449:G449-B449:F449)&gt;0),AND(ABS(C449:G449-B449:F449)&lt;4)),IF(NOT(F449=""),AND(AND(ABS(C449:F449-B449:E449)&gt;0),AND(ABS(C449:F449-B449:E449)&lt;4)),AND(AND(ABS(C449:E449-B449:D449)&gt;0),AND(ABS(C449:E449-B449:D449)&lt;4)))))</f>
        <v>0</v>
      </c>
      <c r="M449" s="1" t="b">
        <f t="shared" si="1"/>
        <v>0</v>
      </c>
    </row>
    <row r="450" ht="15.75" customHeight="1">
      <c r="A450" s="1" t="s">
        <v>459</v>
      </c>
      <c r="B450" s="1">
        <f>IFERROR(__xludf.DUMMYFUNCTION("SPLIT(A450,"" "")"),19.0)</f>
        <v>19</v>
      </c>
      <c r="C450" s="1">
        <f>IFERROR(__xludf.DUMMYFUNCTION("""COMPUTED_VALUE"""),15.0)</f>
        <v>15</v>
      </c>
      <c r="D450" s="1">
        <f>IFERROR(__xludf.DUMMYFUNCTION("""COMPUTED_VALUE"""),12.0)</f>
        <v>12</v>
      </c>
      <c r="E450" s="1">
        <f>IFERROR(__xludf.DUMMYFUNCTION("""COMPUTED_VALUE"""),11.0)</f>
        <v>11</v>
      </c>
      <c r="F450" s="1">
        <f>IFERROR(__xludf.DUMMYFUNCTION("""COMPUTED_VALUE"""),10.0)</f>
        <v>10</v>
      </c>
      <c r="G450" s="2">
        <f>IFERROR(__xludf.DUMMYFUNCTION("""COMPUTED_VALUE"""),10.0)</f>
        <v>10</v>
      </c>
      <c r="J450" s="1" t="b">
        <f t="array" ref="J450">IF(NOT(H450=""),AND(C450:H450&gt;B450:G450),IF(NOT(G450=""),AND(C450:G450&gt;B450:F450),IF(NOT(F450=""),AND(C450:F450&gt;B450:E450),AND(C450:E450&gt;B450:D450))))</f>
        <v>0</v>
      </c>
      <c r="K450" s="1" t="b">
        <f t="array" ref="K450">IF(NOT(H450=""),AND(C450:H450&lt;B450:G450),IF(NOT(G450=""),AND(C450:G450&lt;B450:F450),IF(NOT(F450=""),AND(C450:F450&lt;B450:E450),AND(C450:E450&lt;B450:D450))))</f>
        <v>0</v>
      </c>
      <c r="L450" s="1" t="b">
        <f t="array" ref="L450">IF(NOT(H450=""),AND(AND(ABS(C450:H450-B450:G450)&gt;0),AND(ABS(C450:H450-B450:G450)&lt;4)),IF(NOT(G450=""),AND(AND(ABS(C450:G450-B450:F450)&gt;0),AND(ABS(C450:G450-B450:F450)&lt;4)),IF(NOT(F450=""),AND(AND(ABS(C450:F450-B450:E450)&gt;0),AND(ABS(C450:F450-B450:E450)&lt;4)),AND(AND(ABS(C450:E450-B450:D450)&gt;0),AND(ABS(C450:E450-B450:D450)&lt;4)))))</f>
        <v>0</v>
      </c>
      <c r="M450" s="1" t="b">
        <f t="shared" si="1"/>
        <v>0</v>
      </c>
    </row>
    <row r="451" ht="15.75" customHeight="1">
      <c r="A451" s="1" t="s">
        <v>460</v>
      </c>
      <c r="B451" s="1">
        <f>IFERROR(__xludf.DUMMYFUNCTION("SPLIT(A451,"" "")"),89.0)</f>
        <v>89</v>
      </c>
      <c r="C451" s="1">
        <f>IFERROR(__xludf.DUMMYFUNCTION("""COMPUTED_VALUE"""),85.0)</f>
        <v>85</v>
      </c>
      <c r="D451" s="1">
        <f>IFERROR(__xludf.DUMMYFUNCTION("""COMPUTED_VALUE"""),84.0)</f>
        <v>84</v>
      </c>
      <c r="E451" s="1">
        <f>IFERROR(__xludf.DUMMYFUNCTION("""COMPUTED_VALUE"""),82.0)</f>
        <v>82</v>
      </c>
      <c r="F451" s="1">
        <f>IFERROR(__xludf.DUMMYFUNCTION("""COMPUTED_VALUE"""),78.0)</f>
        <v>78</v>
      </c>
      <c r="J451" s="1" t="b">
        <f t="array" ref="J451">IF(NOT(H451=""),AND(C451:H451&gt;B451:G451),IF(NOT(G451=""),AND(C451:G451&gt;B451:F451),IF(NOT(F451=""),AND(C451:F451&gt;B451:E451),AND(C451:E451&gt;B451:D451))))</f>
        <v>0</v>
      </c>
      <c r="K451" s="1" t="b">
        <f t="array" ref="K451">IF(NOT(H451=""),AND(C451:H451&lt;B451:G451),IF(NOT(G451=""),AND(C451:G451&lt;B451:F451),IF(NOT(F451=""),AND(C451:F451&lt;B451:E451),AND(C451:E451&lt;B451:D451))))</f>
        <v>1</v>
      </c>
      <c r="L451" s="1" t="b">
        <f t="array" ref="L451">IF(NOT(H451=""),AND(AND(ABS(C451:H451-B451:G451)&gt;0),AND(ABS(C451:H451-B451:G451)&lt;4)),IF(NOT(G451=""),AND(AND(ABS(C451:G451-B451:F451)&gt;0),AND(ABS(C451:G451-B451:F451)&lt;4)),IF(NOT(F451=""),AND(AND(ABS(C451:F451-B451:E451)&gt;0),AND(ABS(C451:F451-B451:E451)&lt;4)),AND(AND(ABS(C451:E451-B451:D451)&gt;0),AND(ABS(C451:E451-B451:D451)&lt;4)))))</f>
        <v>0</v>
      </c>
      <c r="M451" s="1" t="b">
        <f t="shared" si="1"/>
        <v>0</v>
      </c>
    </row>
    <row r="452" ht="15.75" customHeight="1">
      <c r="A452" s="1" t="s">
        <v>461</v>
      </c>
      <c r="B452" s="1">
        <f>IFERROR(__xludf.DUMMYFUNCTION("SPLIT(A452,"" "")"),42.0)</f>
        <v>42</v>
      </c>
      <c r="C452" s="1">
        <f>IFERROR(__xludf.DUMMYFUNCTION("""COMPUTED_VALUE"""),38.0)</f>
        <v>38</v>
      </c>
      <c r="D452" s="1">
        <f>IFERROR(__xludf.DUMMYFUNCTION("""COMPUTED_VALUE"""),35.0)</f>
        <v>35</v>
      </c>
      <c r="E452" s="1">
        <f>IFERROR(__xludf.DUMMYFUNCTION("""COMPUTED_VALUE"""),34.0)</f>
        <v>34</v>
      </c>
      <c r="F452" s="1">
        <f>IFERROR(__xludf.DUMMYFUNCTION("""COMPUTED_VALUE"""),32.0)</f>
        <v>32</v>
      </c>
      <c r="G452" s="1">
        <f>IFERROR(__xludf.DUMMYFUNCTION("""COMPUTED_VALUE"""),30.0)</f>
        <v>30</v>
      </c>
      <c r="H452" s="2">
        <f>IFERROR(__xludf.DUMMYFUNCTION("""COMPUTED_VALUE"""),25.0)</f>
        <v>25</v>
      </c>
      <c r="J452" s="1" t="b">
        <f t="array" ref="J452">IF(NOT(H452=""),AND(C452:H452&gt;B452:G452),IF(NOT(G452=""),AND(C452:G452&gt;B452:F452),IF(NOT(F452=""),AND(C452:F452&gt;B452:E452),AND(C452:E452&gt;B452:D452))))</f>
        <v>0</v>
      </c>
      <c r="K452" s="1" t="b">
        <f t="array" ref="K452">IF(NOT(H452=""),AND(C452:H452&lt;B452:G452),IF(NOT(G452=""),AND(C452:G452&lt;B452:F452),IF(NOT(F452=""),AND(C452:F452&lt;B452:E452),AND(C452:E452&lt;B452:D452))))</f>
        <v>1</v>
      </c>
      <c r="L452" s="1" t="b">
        <f t="array" ref="L452">IF(NOT(H452=""),AND(AND(ABS(C452:H452-B452:G452)&gt;0),AND(ABS(C452:H452-B452:G452)&lt;4)),IF(NOT(G452=""),AND(AND(ABS(C452:G452-B452:F452)&gt;0),AND(ABS(C452:G452-B452:F452)&lt;4)),IF(NOT(F452=""),AND(AND(ABS(C452:F452-B452:E452)&gt;0),AND(ABS(C452:F452-B452:E452)&lt;4)),AND(AND(ABS(C452:E452-B452:D452)&gt;0),AND(ABS(C452:E452-B452:D452)&lt;4)))))</f>
        <v>0</v>
      </c>
      <c r="M452" s="1" t="b">
        <f t="shared" si="1"/>
        <v>0</v>
      </c>
    </row>
    <row r="453" ht="15.75" customHeight="1">
      <c r="A453" s="1" t="s">
        <v>462</v>
      </c>
      <c r="B453" s="1">
        <f>IFERROR(__xludf.DUMMYFUNCTION("SPLIT(A453,"" "")"),12.0)</f>
        <v>12</v>
      </c>
      <c r="C453" s="1">
        <f>IFERROR(__xludf.DUMMYFUNCTION("""COMPUTED_VALUE"""),8.0)</f>
        <v>8</v>
      </c>
      <c r="D453" s="1">
        <f>IFERROR(__xludf.DUMMYFUNCTION("""COMPUTED_VALUE"""),11.0)</f>
        <v>11</v>
      </c>
      <c r="E453" s="1">
        <f>IFERROR(__xludf.DUMMYFUNCTION("""COMPUTED_VALUE"""),8.0)</f>
        <v>8</v>
      </c>
      <c r="F453" s="1">
        <f>IFERROR(__xludf.DUMMYFUNCTION("""COMPUTED_VALUE"""),5.0)</f>
        <v>5</v>
      </c>
      <c r="J453" s="1" t="b">
        <f t="array" ref="J453">IF(NOT(H453=""),AND(C453:H453&gt;B453:G453),IF(NOT(G453=""),AND(C453:G453&gt;B453:F453),IF(NOT(F453=""),AND(C453:F453&gt;B453:E453),AND(C453:E453&gt;B453:D453))))</f>
        <v>0</v>
      </c>
      <c r="K453" s="1" t="b">
        <f t="array" ref="K453">IF(NOT(H453=""),AND(C453:H453&lt;B453:G453),IF(NOT(G453=""),AND(C453:G453&lt;B453:F453),IF(NOT(F453=""),AND(C453:F453&lt;B453:E453),AND(C453:E453&lt;B453:D453))))</f>
        <v>0</v>
      </c>
      <c r="L453" s="1" t="b">
        <f t="array" ref="L453">IF(NOT(H453=""),AND(AND(ABS(C453:H453-B453:G453)&gt;0),AND(ABS(C453:H453-B453:G453)&lt;4)),IF(NOT(G453=""),AND(AND(ABS(C453:G453-B453:F453)&gt;0),AND(ABS(C453:G453-B453:F453)&lt;4)),IF(NOT(F453=""),AND(AND(ABS(C453:F453-B453:E453)&gt;0),AND(ABS(C453:F453-B453:E453)&lt;4)),AND(AND(ABS(C453:E453-B453:D453)&gt;0),AND(ABS(C453:E453-B453:D453)&lt;4)))))</f>
        <v>0</v>
      </c>
      <c r="M453" s="1" t="b">
        <f t="shared" si="1"/>
        <v>0</v>
      </c>
    </row>
    <row r="454" ht="15.75" customHeight="1">
      <c r="A454" s="1" t="s">
        <v>463</v>
      </c>
      <c r="B454" s="1">
        <f>IFERROR(__xludf.DUMMYFUNCTION("SPLIT(A454,"" "")"),47.0)</f>
        <v>47</v>
      </c>
      <c r="C454" s="1">
        <f>IFERROR(__xludf.DUMMYFUNCTION("""COMPUTED_VALUE"""),43.0)</f>
        <v>43</v>
      </c>
      <c r="D454" s="1">
        <f>IFERROR(__xludf.DUMMYFUNCTION("""COMPUTED_VALUE"""),40.0)</f>
        <v>40</v>
      </c>
      <c r="E454" s="1">
        <f>IFERROR(__xludf.DUMMYFUNCTION("""COMPUTED_VALUE"""),38.0)</f>
        <v>38</v>
      </c>
      <c r="F454" s="1">
        <f>IFERROR(__xludf.DUMMYFUNCTION("""COMPUTED_VALUE"""),39.0)</f>
        <v>39</v>
      </c>
      <c r="G454" s="2">
        <f>IFERROR(__xludf.DUMMYFUNCTION("""COMPUTED_VALUE"""),42.0)</f>
        <v>42</v>
      </c>
      <c r="J454" s="1" t="b">
        <f t="array" ref="J454">IF(NOT(H454=""),AND(C454:H454&gt;B454:G454),IF(NOT(G454=""),AND(C454:G454&gt;B454:F454),IF(NOT(F454=""),AND(C454:F454&gt;B454:E454),AND(C454:E454&gt;B454:D454))))</f>
        <v>0</v>
      </c>
      <c r="K454" s="1" t="b">
        <f t="array" ref="K454">IF(NOT(H454=""),AND(C454:H454&lt;B454:G454),IF(NOT(G454=""),AND(C454:G454&lt;B454:F454),IF(NOT(F454=""),AND(C454:F454&lt;B454:E454),AND(C454:E454&lt;B454:D454))))</f>
        <v>0</v>
      </c>
      <c r="L454" s="1" t="b">
        <f t="array" ref="L454">IF(NOT(H454=""),AND(AND(ABS(C454:H454-B454:G454)&gt;0),AND(ABS(C454:H454-B454:G454)&lt;4)),IF(NOT(G454=""),AND(AND(ABS(C454:G454-B454:F454)&gt;0),AND(ABS(C454:G454-B454:F454)&lt;4)),IF(NOT(F454=""),AND(AND(ABS(C454:F454-B454:E454)&gt;0),AND(ABS(C454:F454-B454:E454)&lt;4)),AND(AND(ABS(C454:E454-B454:D454)&gt;0),AND(ABS(C454:E454-B454:D454)&lt;4)))))</f>
        <v>0</v>
      </c>
      <c r="M454" s="1" t="b">
        <f t="shared" si="1"/>
        <v>0</v>
      </c>
    </row>
    <row r="455" ht="15.75" customHeight="1">
      <c r="A455" s="1" t="s">
        <v>464</v>
      </c>
      <c r="B455" s="1">
        <f>IFERROR(__xludf.DUMMYFUNCTION("SPLIT(A455,"" "")"),79.0)</f>
        <v>79</v>
      </c>
      <c r="C455" s="1">
        <f>IFERROR(__xludf.DUMMYFUNCTION("""COMPUTED_VALUE"""),75.0)</f>
        <v>75</v>
      </c>
      <c r="D455" s="1">
        <f>IFERROR(__xludf.DUMMYFUNCTION("""COMPUTED_VALUE"""),72.0)</f>
        <v>72</v>
      </c>
      <c r="E455" s="1">
        <f>IFERROR(__xludf.DUMMYFUNCTION("""COMPUTED_VALUE"""),71.0)</f>
        <v>71</v>
      </c>
      <c r="F455" s="1">
        <f>IFERROR(__xludf.DUMMYFUNCTION("""COMPUTED_VALUE"""),73.0)</f>
        <v>73</v>
      </c>
      <c r="G455" s="2">
        <f>IFERROR(__xludf.DUMMYFUNCTION("""COMPUTED_VALUE"""),73.0)</f>
        <v>73</v>
      </c>
      <c r="J455" s="1" t="b">
        <f t="array" ref="J455">IF(NOT(H455=""),AND(C455:H455&gt;B455:G455),IF(NOT(G455=""),AND(C455:G455&gt;B455:F455),IF(NOT(F455=""),AND(C455:F455&gt;B455:E455),AND(C455:E455&gt;B455:D455))))</f>
        <v>0</v>
      </c>
      <c r="K455" s="1" t="b">
        <f t="array" ref="K455">IF(NOT(H455=""),AND(C455:H455&lt;B455:G455),IF(NOT(G455=""),AND(C455:G455&lt;B455:F455),IF(NOT(F455=""),AND(C455:F455&lt;B455:E455),AND(C455:E455&lt;B455:D455))))</f>
        <v>0</v>
      </c>
      <c r="L455" s="1" t="b">
        <f t="array" ref="L455">IF(NOT(H455=""),AND(AND(ABS(C455:H455-B455:G455)&gt;0),AND(ABS(C455:H455-B455:G455)&lt;4)),IF(NOT(G455=""),AND(AND(ABS(C455:G455-B455:F455)&gt;0),AND(ABS(C455:G455-B455:F455)&lt;4)),IF(NOT(F455=""),AND(AND(ABS(C455:F455-B455:E455)&gt;0),AND(ABS(C455:F455-B455:E455)&lt;4)),AND(AND(ABS(C455:E455-B455:D455)&gt;0),AND(ABS(C455:E455-B455:D455)&lt;4)))))</f>
        <v>0</v>
      </c>
      <c r="M455" s="1" t="b">
        <f t="shared" si="1"/>
        <v>0</v>
      </c>
    </row>
    <row r="456" ht="15.75" customHeight="1">
      <c r="A456" s="1" t="s">
        <v>465</v>
      </c>
      <c r="B456" s="1">
        <f>IFERROR(__xludf.DUMMYFUNCTION("SPLIT(A456,"" "")"),77.0)</f>
        <v>77</v>
      </c>
      <c r="C456" s="1">
        <f>IFERROR(__xludf.DUMMYFUNCTION("""COMPUTED_VALUE"""),73.0)</f>
        <v>73</v>
      </c>
      <c r="D456" s="1">
        <f>IFERROR(__xludf.DUMMYFUNCTION("""COMPUTED_VALUE"""),72.0)</f>
        <v>72</v>
      </c>
      <c r="E456" s="1">
        <f>IFERROR(__xludf.DUMMYFUNCTION("""COMPUTED_VALUE"""),70.0)</f>
        <v>70</v>
      </c>
      <c r="F456" s="1">
        <f>IFERROR(__xludf.DUMMYFUNCTION("""COMPUTED_VALUE"""),73.0)</f>
        <v>73</v>
      </c>
      <c r="G456" s="2">
        <f>IFERROR(__xludf.DUMMYFUNCTION("""COMPUTED_VALUE"""),69.0)</f>
        <v>69</v>
      </c>
      <c r="J456" s="1" t="b">
        <f t="array" ref="J456">IF(NOT(H456=""),AND(C456:H456&gt;B456:G456),IF(NOT(G456=""),AND(C456:G456&gt;B456:F456),IF(NOT(F456=""),AND(C456:F456&gt;B456:E456),AND(C456:E456&gt;B456:D456))))</f>
        <v>0</v>
      </c>
      <c r="K456" s="1" t="b">
        <f t="array" ref="K456">IF(NOT(H456=""),AND(C456:H456&lt;B456:G456),IF(NOT(G456=""),AND(C456:G456&lt;B456:F456),IF(NOT(F456=""),AND(C456:F456&lt;B456:E456),AND(C456:E456&lt;B456:D456))))</f>
        <v>0</v>
      </c>
      <c r="L456" s="1" t="b">
        <f t="array" ref="L456">IF(NOT(H456=""),AND(AND(ABS(C456:H456-B456:G456)&gt;0),AND(ABS(C456:H456-B456:G456)&lt;4)),IF(NOT(G456=""),AND(AND(ABS(C456:G456-B456:F456)&gt;0),AND(ABS(C456:G456-B456:F456)&lt;4)),IF(NOT(F456=""),AND(AND(ABS(C456:F456-B456:E456)&gt;0),AND(ABS(C456:F456-B456:E456)&lt;4)),AND(AND(ABS(C456:E456-B456:D456)&gt;0),AND(ABS(C456:E456-B456:D456)&lt;4)))))</f>
        <v>0</v>
      </c>
      <c r="M456" s="1" t="b">
        <f t="shared" si="1"/>
        <v>0</v>
      </c>
    </row>
    <row r="457" ht="15.75" customHeight="1">
      <c r="A457" s="1" t="s">
        <v>466</v>
      </c>
      <c r="B457" s="1">
        <f>IFERROR(__xludf.DUMMYFUNCTION("SPLIT(A457,"" "")"),87.0)</f>
        <v>87</v>
      </c>
      <c r="C457" s="1">
        <f>IFERROR(__xludf.DUMMYFUNCTION("""COMPUTED_VALUE"""),83.0)</f>
        <v>83</v>
      </c>
      <c r="D457" s="1">
        <f>IFERROR(__xludf.DUMMYFUNCTION("""COMPUTED_VALUE"""),81.0)</f>
        <v>81</v>
      </c>
      <c r="E457" s="1">
        <f>IFERROR(__xludf.DUMMYFUNCTION("""COMPUTED_VALUE"""),78.0)</f>
        <v>78</v>
      </c>
      <c r="F457" s="1">
        <f>IFERROR(__xludf.DUMMYFUNCTION("""COMPUTED_VALUE"""),80.0)</f>
        <v>80</v>
      </c>
      <c r="G457" s="1">
        <f>IFERROR(__xludf.DUMMYFUNCTION("""COMPUTED_VALUE"""),78.0)</f>
        <v>78</v>
      </c>
      <c r="H457" s="1">
        <f>IFERROR(__xludf.DUMMYFUNCTION("""COMPUTED_VALUE"""),75.0)</f>
        <v>75</v>
      </c>
      <c r="I457" s="1">
        <f>IFERROR(__xludf.DUMMYFUNCTION("""COMPUTED_VALUE"""),69.0)</f>
        <v>69</v>
      </c>
      <c r="J457" s="1" t="b">
        <f t="array" ref="J457">IF(NOT(H457=""),AND(C457:H457&gt;B457:G457),IF(NOT(G457=""),AND(C457:G457&gt;B457:F457),IF(NOT(F457=""),AND(C457:F457&gt;B457:E457),AND(C457:E457&gt;B457:D457))))</f>
        <v>0</v>
      </c>
      <c r="K457" s="1" t="b">
        <f t="array" ref="K457">IF(NOT(H457=""),AND(C457:H457&lt;B457:G457),IF(NOT(G457=""),AND(C457:G457&lt;B457:F457),IF(NOT(F457=""),AND(C457:F457&lt;B457:E457),AND(C457:E457&lt;B457:D457))))</f>
        <v>0</v>
      </c>
      <c r="L457" s="1" t="b">
        <f t="array" ref="L457">IF(NOT(H457=""),AND(AND(ABS(C457:H457-B457:G457)&gt;0),AND(ABS(C457:H457-B457:G457)&lt;4)),IF(NOT(G457=""),AND(AND(ABS(C457:G457-B457:F457)&gt;0),AND(ABS(C457:G457-B457:F457)&lt;4)),IF(NOT(F457=""),AND(AND(ABS(C457:F457-B457:E457)&gt;0),AND(ABS(C457:F457-B457:E457)&lt;4)),AND(AND(ABS(C457:E457-B457:D457)&gt;0),AND(ABS(C457:E457-B457:D457)&lt;4)))))</f>
        <v>0</v>
      </c>
      <c r="M457" s="1" t="b">
        <f t="shared" si="1"/>
        <v>0</v>
      </c>
    </row>
    <row r="458" ht="15.75" customHeight="1">
      <c r="A458" s="1" t="s">
        <v>467</v>
      </c>
      <c r="B458" s="1">
        <f>IFERROR(__xludf.DUMMYFUNCTION("SPLIT(A458,"" "")"),16.0)</f>
        <v>16</v>
      </c>
      <c r="C458" s="1">
        <f>IFERROR(__xludf.DUMMYFUNCTION("""COMPUTED_VALUE"""),12.0)</f>
        <v>12</v>
      </c>
      <c r="D458" s="1">
        <f>IFERROR(__xludf.DUMMYFUNCTION("""COMPUTED_VALUE"""),11.0)</f>
        <v>11</v>
      </c>
      <c r="E458" s="1">
        <f>IFERROR(__xludf.DUMMYFUNCTION("""COMPUTED_VALUE"""),9.0)</f>
        <v>9</v>
      </c>
      <c r="F458" s="1">
        <f>IFERROR(__xludf.DUMMYFUNCTION("""COMPUTED_VALUE"""),9.0)</f>
        <v>9</v>
      </c>
      <c r="G458" s="1">
        <f>IFERROR(__xludf.DUMMYFUNCTION("""COMPUTED_VALUE"""),7.0)</f>
        <v>7</v>
      </c>
      <c r="H458" s="2">
        <f>IFERROR(__xludf.DUMMYFUNCTION("""COMPUTED_VALUE"""),5.0)</f>
        <v>5</v>
      </c>
      <c r="J458" s="1" t="b">
        <f t="array" ref="J458">IF(NOT(H458=""),AND(C458:H458&gt;B458:G458),IF(NOT(G458=""),AND(C458:G458&gt;B458:F458),IF(NOT(F458=""),AND(C458:F458&gt;B458:E458),AND(C458:E458&gt;B458:D458))))</f>
        <v>0</v>
      </c>
      <c r="K458" s="1" t="b">
        <f t="array" ref="K458">IF(NOT(H458=""),AND(C458:H458&lt;B458:G458),IF(NOT(G458=""),AND(C458:G458&lt;B458:F458),IF(NOT(F458=""),AND(C458:F458&lt;B458:E458),AND(C458:E458&lt;B458:D458))))</f>
        <v>0</v>
      </c>
      <c r="L458" s="1" t="b">
        <f t="array" ref="L458">IF(NOT(H458=""),AND(AND(ABS(C458:H458-B458:G458)&gt;0),AND(ABS(C458:H458-B458:G458)&lt;4)),IF(NOT(G458=""),AND(AND(ABS(C458:G458-B458:F458)&gt;0),AND(ABS(C458:G458-B458:F458)&lt;4)),IF(NOT(F458=""),AND(AND(ABS(C458:F458-B458:E458)&gt;0),AND(ABS(C458:F458-B458:E458)&lt;4)),AND(AND(ABS(C458:E458-B458:D458)&gt;0),AND(ABS(C458:E458-B458:D458)&lt;4)))))</f>
        <v>0</v>
      </c>
      <c r="M458" s="1" t="b">
        <f t="shared" si="1"/>
        <v>0</v>
      </c>
    </row>
    <row r="459" ht="15.75" customHeight="1">
      <c r="A459" s="1" t="s">
        <v>468</v>
      </c>
      <c r="B459" s="1">
        <f>IFERROR(__xludf.DUMMYFUNCTION("SPLIT(A459,"" "")"),70.0)</f>
        <v>70</v>
      </c>
      <c r="C459" s="1">
        <f>IFERROR(__xludf.DUMMYFUNCTION("""COMPUTED_VALUE"""),66.0)</f>
        <v>66</v>
      </c>
      <c r="D459" s="1">
        <f>IFERROR(__xludf.DUMMYFUNCTION("""COMPUTED_VALUE"""),66.0)</f>
        <v>66</v>
      </c>
      <c r="E459" s="1">
        <f>IFERROR(__xludf.DUMMYFUNCTION("""COMPUTED_VALUE"""),64.0)</f>
        <v>64</v>
      </c>
      <c r="F459" s="1">
        <f>IFERROR(__xludf.DUMMYFUNCTION("""COMPUTED_VALUE"""),62.0)</f>
        <v>62</v>
      </c>
      <c r="G459" s="2">
        <f>IFERROR(__xludf.DUMMYFUNCTION("""COMPUTED_VALUE"""),64.0)</f>
        <v>64</v>
      </c>
      <c r="J459" s="1" t="b">
        <f t="array" ref="J459">IF(NOT(H459=""),AND(C459:H459&gt;B459:G459),IF(NOT(G459=""),AND(C459:G459&gt;B459:F459),IF(NOT(F459=""),AND(C459:F459&gt;B459:E459),AND(C459:E459&gt;B459:D459))))</f>
        <v>0</v>
      </c>
      <c r="K459" s="1" t="b">
        <f t="array" ref="K459">IF(NOT(H459=""),AND(C459:H459&lt;B459:G459),IF(NOT(G459=""),AND(C459:G459&lt;B459:F459),IF(NOT(F459=""),AND(C459:F459&lt;B459:E459),AND(C459:E459&lt;B459:D459))))</f>
        <v>0</v>
      </c>
      <c r="L459" s="1" t="b">
        <f t="array" ref="L459">IF(NOT(H459=""),AND(AND(ABS(C459:H459-B459:G459)&gt;0),AND(ABS(C459:H459-B459:G459)&lt;4)),IF(NOT(G459=""),AND(AND(ABS(C459:G459-B459:F459)&gt;0),AND(ABS(C459:G459-B459:F459)&lt;4)),IF(NOT(F459=""),AND(AND(ABS(C459:F459-B459:E459)&gt;0),AND(ABS(C459:F459-B459:E459)&lt;4)),AND(AND(ABS(C459:E459-B459:D459)&gt;0),AND(ABS(C459:E459-B459:D459)&lt;4)))))</f>
        <v>0</v>
      </c>
      <c r="M459" s="1" t="b">
        <f t="shared" si="1"/>
        <v>0</v>
      </c>
    </row>
    <row r="460" ht="15.75" customHeight="1">
      <c r="A460" s="1" t="s">
        <v>469</v>
      </c>
      <c r="B460" s="1">
        <f>IFERROR(__xludf.DUMMYFUNCTION("SPLIT(A460,"" "")"),55.0)</f>
        <v>55</v>
      </c>
      <c r="C460" s="1">
        <f>IFERROR(__xludf.DUMMYFUNCTION("""COMPUTED_VALUE"""),51.0)</f>
        <v>51</v>
      </c>
      <c r="D460" s="1">
        <f>IFERROR(__xludf.DUMMYFUNCTION("""COMPUTED_VALUE"""),48.0)</f>
        <v>48</v>
      </c>
      <c r="E460" s="1">
        <f>IFERROR(__xludf.DUMMYFUNCTION("""COMPUTED_VALUE"""),48.0)</f>
        <v>48</v>
      </c>
      <c r="F460" s="1">
        <f>IFERROR(__xludf.DUMMYFUNCTION("""COMPUTED_VALUE"""),48.0)</f>
        <v>48</v>
      </c>
      <c r="J460" s="1" t="b">
        <f t="array" ref="J460">IF(NOT(H460=""),AND(C460:H460&gt;B460:G460),IF(NOT(G460=""),AND(C460:G460&gt;B460:F460),IF(NOT(F460=""),AND(C460:F460&gt;B460:E460),AND(C460:E460&gt;B460:D460))))</f>
        <v>0</v>
      </c>
      <c r="K460" s="1" t="b">
        <f t="array" ref="K460">IF(NOT(H460=""),AND(C460:H460&lt;B460:G460),IF(NOT(G460=""),AND(C460:G460&lt;B460:F460),IF(NOT(F460=""),AND(C460:F460&lt;B460:E460),AND(C460:E460&lt;B460:D460))))</f>
        <v>0</v>
      </c>
      <c r="L460" s="1" t="b">
        <f t="array" ref="L460">IF(NOT(H460=""),AND(AND(ABS(C460:H460-B460:G460)&gt;0),AND(ABS(C460:H460-B460:G460)&lt;4)),IF(NOT(G460=""),AND(AND(ABS(C460:G460-B460:F460)&gt;0),AND(ABS(C460:G460-B460:F460)&lt;4)),IF(NOT(F460=""),AND(AND(ABS(C460:F460-B460:E460)&gt;0),AND(ABS(C460:F460-B460:E460)&lt;4)),AND(AND(ABS(C460:E460-B460:D460)&gt;0),AND(ABS(C460:E460-B460:D460)&lt;4)))))</f>
        <v>0</v>
      </c>
      <c r="M460" s="1" t="b">
        <f t="shared" si="1"/>
        <v>0</v>
      </c>
    </row>
    <row r="461" ht="15.75" customHeight="1">
      <c r="A461" s="1" t="s">
        <v>470</v>
      </c>
      <c r="B461" s="1">
        <f>IFERROR(__xludf.DUMMYFUNCTION("SPLIT(A461,"" "")"),99.0)</f>
        <v>99</v>
      </c>
      <c r="C461" s="1">
        <f>IFERROR(__xludf.DUMMYFUNCTION("""COMPUTED_VALUE"""),95.0)</f>
        <v>95</v>
      </c>
      <c r="D461" s="1">
        <f>IFERROR(__xludf.DUMMYFUNCTION("""COMPUTED_VALUE"""),94.0)</f>
        <v>94</v>
      </c>
      <c r="E461" s="1">
        <f>IFERROR(__xludf.DUMMYFUNCTION("""COMPUTED_VALUE"""),94.0)</f>
        <v>94</v>
      </c>
      <c r="F461" s="1">
        <f>IFERROR(__xludf.DUMMYFUNCTION("""COMPUTED_VALUE"""),91.0)</f>
        <v>91</v>
      </c>
      <c r="G461" s="1">
        <f>IFERROR(__xludf.DUMMYFUNCTION("""COMPUTED_VALUE"""),89.0)</f>
        <v>89</v>
      </c>
      <c r="H461" s="2">
        <f>IFERROR(__xludf.DUMMYFUNCTION("""COMPUTED_VALUE"""),85.0)</f>
        <v>85</v>
      </c>
      <c r="J461" s="1" t="b">
        <f t="array" ref="J461">IF(NOT(H461=""),AND(C461:H461&gt;B461:G461),IF(NOT(G461=""),AND(C461:G461&gt;B461:F461),IF(NOT(F461=""),AND(C461:F461&gt;B461:E461),AND(C461:E461&gt;B461:D461))))</f>
        <v>0</v>
      </c>
      <c r="K461" s="1" t="b">
        <f t="array" ref="K461">IF(NOT(H461=""),AND(C461:H461&lt;B461:G461),IF(NOT(G461=""),AND(C461:G461&lt;B461:F461),IF(NOT(F461=""),AND(C461:F461&lt;B461:E461),AND(C461:E461&lt;B461:D461))))</f>
        <v>0</v>
      </c>
      <c r="L461" s="1" t="b">
        <f t="array" ref="L461">IF(NOT(H461=""),AND(AND(ABS(C461:H461-B461:G461)&gt;0),AND(ABS(C461:H461-B461:G461)&lt;4)),IF(NOT(G461=""),AND(AND(ABS(C461:G461-B461:F461)&gt;0),AND(ABS(C461:G461-B461:F461)&lt;4)),IF(NOT(F461=""),AND(AND(ABS(C461:F461-B461:E461)&gt;0),AND(ABS(C461:F461-B461:E461)&lt;4)),AND(AND(ABS(C461:E461-B461:D461)&gt;0),AND(ABS(C461:E461-B461:D461)&lt;4)))))</f>
        <v>0</v>
      </c>
      <c r="M461" s="1" t="b">
        <f t="shared" si="1"/>
        <v>0</v>
      </c>
    </row>
    <row r="462" ht="15.75" customHeight="1">
      <c r="A462" s="1" t="s">
        <v>471</v>
      </c>
      <c r="B462" s="1">
        <f>IFERROR(__xludf.DUMMYFUNCTION("SPLIT(A462,"" "")"),43.0)</f>
        <v>43</v>
      </c>
      <c r="C462" s="1">
        <f>IFERROR(__xludf.DUMMYFUNCTION("""COMPUTED_VALUE"""),39.0)</f>
        <v>39</v>
      </c>
      <c r="D462" s="1">
        <f>IFERROR(__xludf.DUMMYFUNCTION("""COMPUTED_VALUE"""),38.0)</f>
        <v>38</v>
      </c>
      <c r="E462" s="1">
        <f>IFERROR(__xludf.DUMMYFUNCTION("""COMPUTED_VALUE"""),38.0)</f>
        <v>38</v>
      </c>
      <c r="F462" s="1">
        <f>IFERROR(__xludf.DUMMYFUNCTION("""COMPUTED_VALUE"""),35.0)</f>
        <v>35</v>
      </c>
      <c r="G462" s="1">
        <f>IFERROR(__xludf.DUMMYFUNCTION("""COMPUTED_VALUE"""),32.0)</f>
        <v>32</v>
      </c>
      <c r="H462" s="2">
        <f>IFERROR(__xludf.DUMMYFUNCTION("""COMPUTED_VALUE"""),26.0)</f>
        <v>26</v>
      </c>
      <c r="J462" s="1" t="b">
        <f t="array" ref="J462">IF(NOT(H462=""),AND(C462:H462&gt;B462:G462),IF(NOT(G462=""),AND(C462:G462&gt;B462:F462),IF(NOT(F462=""),AND(C462:F462&gt;B462:E462),AND(C462:E462&gt;B462:D462))))</f>
        <v>0</v>
      </c>
      <c r="K462" s="1" t="b">
        <f t="array" ref="K462">IF(NOT(H462=""),AND(C462:H462&lt;B462:G462),IF(NOT(G462=""),AND(C462:G462&lt;B462:F462),IF(NOT(F462=""),AND(C462:F462&lt;B462:E462),AND(C462:E462&lt;B462:D462))))</f>
        <v>0</v>
      </c>
      <c r="L462" s="1" t="b">
        <f t="array" ref="L462">IF(NOT(H462=""),AND(AND(ABS(C462:H462-B462:G462)&gt;0),AND(ABS(C462:H462-B462:G462)&lt;4)),IF(NOT(G462=""),AND(AND(ABS(C462:G462-B462:F462)&gt;0),AND(ABS(C462:G462-B462:F462)&lt;4)),IF(NOT(F462=""),AND(AND(ABS(C462:F462-B462:E462)&gt;0),AND(ABS(C462:F462-B462:E462)&lt;4)),AND(AND(ABS(C462:E462-B462:D462)&gt;0),AND(ABS(C462:E462-B462:D462)&lt;4)))))</f>
        <v>0</v>
      </c>
      <c r="M462" s="1" t="b">
        <f t="shared" si="1"/>
        <v>0</v>
      </c>
    </row>
    <row r="463" ht="15.75" customHeight="1">
      <c r="A463" s="1" t="s">
        <v>472</v>
      </c>
      <c r="B463" s="1">
        <f>IFERROR(__xludf.DUMMYFUNCTION("SPLIT(A463,"" "")"),51.0)</f>
        <v>51</v>
      </c>
      <c r="C463" s="1">
        <f>IFERROR(__xludf.DUMMYFUNCTION("""COMPUTED_VALUE"""),47.0)</f>
        <v>47</v>
      </c>
      <c r="D463" s="1">
        <f>IFERROR(__xludf.DUMMYFUNCTION("""COMPUTED_VALUE"""),43.0)</f>
        <v>43</v>
      </c>
      <c r="E463" s="1">
        <f>IFERROR(__xludf.DUMMYFUNCTION("""COMPUTED_VALUE"""),41.0)</f>
        <v>41</v>
      </c>
      <c r="F463" s="1">
        <f>IFERROR(__xludf.DUMMYFUNCTION("""COMPUTED_VALUE"""),38.0)</f>
        <v>38</v>
      </c>
      <c r="G463" s="1">
        <f>IFERROR(__xludf.DUMMYFUNCTION("""COMPUTED_VALUE"""),35.0)</f>
        <v>35</v>
      </c>
      <c r="H463" s="2">
        <f>IFERROR(__xludf.DUMMYFUNCTION("""COMPUTED_VALUE"""),33.0)</f>
        <v>33</v>
      </c>
      <c r="J463" s="1" t="b">
        <f t="array" ref="J463">IF(NOT(H463=""),AND(C463:H463&gt;B463:G463),IF(NOT(G463=""),AND(C463:G463&gt;B463:F463),IF(NOT(F463=""),AND(C463:F463&gt;B463:E463),AND(C463:E463&gt;B463:D463))))</f>
        <v>0</v>
      </c>
      <c r="K463" s="1" t="b">
        <f t="array" ref="K463">IF(NOT(H463=""),AND(C463:H463&lt;B463:G463),IF(NOT(G463=""),AND(C463:G463&lt;B463:F463),IF(NOT(F463=""),AND(C463:F463&lt;B463:E463),AND(C463:E463&lt;B463:D463))))</f>
        <v>1</v>
      </c>
      <c r="L463" s="1" t="b">
        <f t="array" ref="L463">IF(NOT(H463=""),AND(AND(ABS(C463:H463-B463:G463)&gt;0),AND(ABS(C463:H463-B463:G463)&lt;4)),IF(NOT(G463=""),AND(AND(ABS(C463:G463-B463:F463)&gt;0),AND(ABS(C463:G463-B463:F463)&lt;4)),IF(NOT(F463=""),AND(AND(ABS(C463:F463-B463:E463)&gt;0),AND(ABS(C463:F463-B463:E463)&lt;4)),AND(AND(ABS(C463:E463-B463:D463)&gt;0),AND(ABS(C463:E463-B463:D463)&lt;4)))))</f>
        <v>0</v>
      </c>
      <c r="M463" s="1" t="b">
        <f t="shared" si="1"/>
        <v>0</v>
      </c>
    </row>
    <row r="464" ht="15.75" customHeight="1">
      <c r="A464" s="1" t="s">
        <v>473</v>
      </c>
      <c r="B464" s="1">
        <f>IFERROR(__xludf.DUMMYFUNCTION("SPLIT(A464,"" "")"),45.0)</f>
        <v>45</v>
      </c>
      <c r="C464" s="1">
        <f>IFERROR(__xludf.DUMMYFUNCTION("""COMPUTED_VALUE"""),41.0)</f>
        <v>41</v>
      </c>
      <c r="D464" s="1">
        <f>IFERROR(__xludf.DUMMYFUNCTION("""COMPUTED_VALUE"""),40.0)</f>
        <v>40</v>
      </c>
      <c r="E464" s="1">
        <f>IFERROR(__xludf.DUMMYFUNCTION("""COMPUTED_VALUE"""),37.0)</f>
        <v>37</v>
      </c>
      <c r="F464" s="1">
        <f>IFERROR(__xludf.DUMMYFUNCTION("""COMPUTED_VALUE"""),33.0)</f>
        <v>33</v>
      </c>
      <c r="G464" s="1">
        <f>IFERROR(__xludf.DUMMYFUNCTION("""COMPUTED_VALUE"""),30.0)</f>
        <v>30</v>
      </c>
      <c r="H464" s="1">
        <f>IFERROR(__xludf.DUMMYFUNCTION("""COMPUTED_VALUE"""),28.0)</f>
        <v>28</v>
      </c>
      <c r="I464" s="1">
        <f>IFERROR(__xludf.DUMMYFUNCTION("""COMPUTED_VALUE"""),31.0)</f>
        <v>31</v>
      </c>
      <c r="J464" s="1" t="b">
        <f t="array" ref="J464">IF(NOT(H464=""),AND(C464:H464&gt;B464:G464),IF(NOT(G464=""),AND(C464:G464&gt;B464:F464),IF(NOT(F464=""),AND(C464:F464&gt;B464:E464),AND(C464:E464&gt;B464:D464))))</f>
        <v>0</v>
      </c>
      <c r="K464" s="1" t="b">
        <f t="array" ref="K464">IF(NOT(H464=""),AND(C464:H464&lt;B464:G464),IF(NOT(G464=""),AND(C464:G464&lt;B464:F464),IF(NOT(F464=""),AND(C464:F464&lt;B464:E464),AND(C464:E464&lt;B464:D464))))</f>
        <v>1</v>
      </c>
      <c r="L464" s="1" t="b">
        <f t="array" ref="L464">IF(NOT(H464=""),AND(AND(ABS(C464:H464-B464:G464)&gt;0),AND(ABS(C464:H464-B464:G464)&lt;4)),IF(NOT(G464=""),AND(AND(ABS(C464:G464-B464:F464)&gt;0),AND(ABS(C464:G464-B464:F464)&lt;4)),IF(NOT(F464=""),AND(AND(ABS(C464:F464-B464:E464)&gt;0),AND(ABS(C464:F464-B464:E464)&lt;4)),AND(AND(ABS(C464:E464-B464:D464)&gt;0),AND(ABS(C464:E464-B464:D464)&lt;4)))))</f>
        <v>0</v>
      </c>
      <c r="M464" s="1" t="b">
        <f t="shared" si="1"/>
        <v>0</v>
      </c>
    </row>
    <row r="465" ht="15.75" customHeight="1">
      <c r="A465" s="1" t="s">
        <v>474</v>
      </c>
      <c r="B465" s="1">
        <f>IFERROR(__xludf.DUMMYFUNCTION("SPLIT(A465,"" "")"),73.0)</f>
        <v>73</v>
      </c>
      <c r="C465" s="1">
        <f>IFERROR(__xludf.DUMMYFUNCTION("""COMPUTED_VALUE"""),69.0)</f>
        <v>69</v>
      </c>
      <c r="D465" s="1">
        <f>IFERROR(__xludf.DUMMYFUNCTION("""COMPUTED_VALUE"""),66.0)</f>
        <v>66</v>
      </c>
      <c r="E465" s="1">
        <f>IFERROR(__xludf.DUMMYFUNCTION("""COMPUTED_VALUE"""),63.0)</f>
        <v>63</v>
      </c>
      <c r="F465" s="1">
        <f>IFERROR(__xludf.DUMMYFUNCTION("""COMPUTED_VALUE"""),62.0)</f>
        <v>62</v>
      </c>
      <c r="G465" s="1">
        <f>IFERROR(__xludf.DUMMYFUNCTION("""COMPUTED_VALUE"""),58.0)</f>
        <v>58</v>
      </c>
      <c r="H465" s="2">
        <f>IFERROR(__xludf.DUMMYFUNCTION("""COMPUTED_VALUE"""),58.0)</f>
        <v>58</v>
      </c>
      <c r="J465" s="1" t="b">
        <f t="array" ref="J465">IF(NOT(H465=""),AND(C465:H465&gt;B465:G465),IF(NOT(G465=""),AND(C465:G465&gt;B465:F465),IF(NOT(F465=""),AND(C465:F465&gt;B465:E465),AND(C465:E465&gt;B465:D465))))</f>
        <v>0</v>
      </c>
      <c r="K465" s="1" t="b">
        <f t="array" ref="K465">IF(NOT(H465=""),AND(C465:H465&lt;B465:G465),IF(NOT(G465=""),AND(C465:G465&lt;B465:F465),IF(NOT(F465=""),AND(C465:F465&lt;B465:E465),AND(C465:E465&lt;B465:D465))))</f>
        <v>0</v>
      </c>
      <c r="L465" s="1" t="b">
        <f t="array" ref="L465">IF(NOT(H465=""),AND(AND(ABS(C465:H465-B465:G465)&gt;0),AND(ABS(C465:H465-B465:G465)&lt;4)),IF(NOT(G465=""),AND(AND(ABS(C465:G465-B465:F465)&gt;0),AND(ABS(C465:G465-B465:F465)&lt;4)),IF(NOT(F465=""),AND(AND(ABS(C465:F465-B465:E465)&gt;0),AND(ABS(C465:F465-B465:E465)&lt;4)),AND(AND(ABS(C465:E465-B465:D465)&gt;0),AND(ABS(C465:E465-B465:D465)&lt;4)))))</f>
        <v>0</v>
      </c>
      <c r="M465" s="1" t="b">
        <f t="shared" si="1"/>
        <v>0</v>
      </c>
    </row>
    <row r="466" ht="15.75" customHeight="1">
      <c r="A466" s="1" t="s">
        <v>475</v>
      </c>
      <c r="B466" s="1">
        <f>IFERROR(__xludf.DUMMYFUNCTION("SPLIT(A466,"" "")"),75.0)</f>
        <v>75</v>
      </c>
      <c r="C466" s="1">
        <f>IFERROR(__xludf.DUMMYFUNCTION("""COMPUTED_VALUE"""),71.0)</f>
        <v>71</v>
      </c>
      <c r="D466" s="1">
        <f>IFERROR(__xludf.DUMMYFUNCTION("""COMPUTED_VALUE"""),67.0)</f>
        <v>67</v>
      </c>
      <c r="E466" s="1">
        <f>IFERROR(__xludf.DUMMYFUNCTION("""COMPUTED_VALUE"""),66.0)</f>
        <v>66</v>
      </c>
      <c r="F466" s="1">
        <f>IFERROR(__xludf.DUMMYFUNCTION("""COMPUTED_VALUE"""),63.0)</f>
        <v>63</v>
      </c>
      <c r="G466" s="1">
        <f>IFERROR(__xludf.DUMMYFUNCTION("""COMPUTED_VALUE"""),61.0)</f>
        <v>61</v>
      </c>
      <c r="H466" s="1">
        <f>IFERROR(__xludf.DUMMYFUNCTION("""COMPUTED_VALUE"""),58.0)</f>
        <v>58</v>
      </c>
      <c r="I466" s="1">
        <f>IFERROR(__xludf.DUMMYFUNCTION("""COMPUTED_VALUE"""),54.0)</f>
        <v>54</v>
      </c>
      <c r="J466" s="1" t="b">
        <f t="array" ref="J466">IF(NOT(H466=""),AND(C466:H466&gt;B466:G466),IF(NOT(G466=""),AND(C466:G466&gt;B466:F466),IF(NOT(F466=""),AND(C466:F466&gt;B466:E466),AND(C466:E466&gt;B466:D466))))</f>
        <v>0</v>
      </c>
      <c r="K466" s="1" t="b">
        <f t="array" ref="K466">IF(NOT(H466=""),AND(C466:H466&lt;B466:G466),IF(NOT(G466=""),AND(C466:G466&lt;B466:F466),IF(NOT(F466=""),AND(C466:F466&lt;B466:E466),AND(C466:E466&lt;B466:D466))))</f>
        <v>1</v>
      </c>
      <c r="L466" s="1" t="b">
        <f t="array" ref="L466">IF(NOT(H466=""),AND(AND(ABS(C466:H466-B466:G466)&gt;0),AND(ABS(C466:H466-B466:G466)&lt;4)),IF(NOT(G466=""),AND(AND(ABS(C466:G466-B466:F466)&gt;0),AND(ABS(C466:G466-B466:F466)&lt;4)),IF(NOT(F466=""),AND(AND(ABS(C466:F466-B466:E466)&gt;0),AND(ABS(C466:F466-B466:E466)&lt;4)),AND(AND(ABS(C466:E466-B466:D466)&gt;0),AND(ABS(C466:E466-B466:D466)&lt;4)))))</f>
        <v>0</v>
      </c>
      <c r="M466" s="1" t="b">
        <f t="shared" si="1"/>
        <v>0</v>
      </c>
    </row>
    <row r="467" ht="15.75" customHeight="1">
      <c r="A467" s="1" t="s">
        <v>476</v>
      </c>
      <c r="B467" s="1">
        <f>IFERROR(__xludf.DUMMYFUNCTION("SPLIT(A467,"" "")"),49.0)</f>
        <v>49</v>
      </c>
      <c r="C467" s="1">
        <f>IFERROR(__xludf.DUMMYFUNCTION("""COMPUTED_VALUE"""),45.0)</f>
        <v>45</v>
      </c>
      <c r="D467" s="1">
        <f>IFERROR(__xludf.DUMMYFUNCTION("""COMPUTED_VALUE"""),41.0)</f>
        <v>41</v>
      </c>
      <c r="E467" s="1">
        <f>IFERROR(__xludf.DUMMYFUNCTION("""COMPUTED_VALUE"""),40.0)</f>
        <v>40</v>
      </c>
      <c r="F467" s="1">
        <f>IFERROR(__xludf.DUMMYFUNCTION("""COMPUTED_VALUE"""),33.0)</f>
        <v>33</v>
      </c>
      <c r="J467" s="1" t="b">
        <f t="array" ref="J467">IF(NOT(H467=""),AND(C467:H467&gt;B467:G467),IF(NOT(G467=""),AND(C467:G467&gt;B467:F467),IF(NOT(F467=""),AND(C467:F467&gt;B467:E467),AND(C467:E467&gt;B467:D467))))</f>
        <v>0</v>
      </c>
      <c r="K467" s="1" t="b">
        <f t="array" ref="K467">IF(NOT(H467=""),AND(C467:H467&lt;B467:G467),IF(NOT(G467=""),AND(C467:G467&lt;B467:F467),IF(NOT(F467=""),AND(C467:F467&lt;B467:E467),AND(C467:E467&lt;B467:D467))))</f>
        <v>1</v>
      </c>
      <c r="L467" s="1" t="b">
        <f t="array" ref="L467">IF(NOT(H467=""),AND(AND(ABS(C467:H467-B467:G467)&gt;0),AND(ABS(C467:H467-B467:G467)&lt;4)),IF(NOT(G467=""),AND(AND(ABS(C467:G467-B467:F467)&gt;0),AND(ABS(C467:G467-B467:F467)&lt;4)),IF(NOT(F467=""),AND(AND(ABS(C467:F467-B467:E467)&gt;0),AND(ABS(C467:F467-B467:E467)&lt;4)),AND(AND(ABS(C467:E467-B467:D467)&gt;0),AND(ABS(C467:E467-B467:D467)&lt;4)))))</f>
        <v>0</v>
      </c>
      <c r="M467" s="1" t="b">
        <f t="shared" si="1"/>
        <v>0</v>
      </c>
    </row>
    <row r="468" ht="15.75" customHeight="1">
      <c r="A468" s="1" t="s">
        <v>477</v>
      </c>
      <c r="B468" s="1">
        <f>IFERROR(__xludf.DUMMYFUNCTION("SPLIT(A468,"" "")"),21.0)</f>
        <v>21</v>
      </c>
      <c r="C468" s="1">
        <f>IFERROR(__xludf.DUMMYFUNCTION("""COMPUTED_VALUE"""),17.0)</f>
        <v>17</v>
      </c>
      <c r="D468" s="1">
        <f>IFERROR(__xludf.DUMMYFUNCTION("""COMPUTED_VALUE"""),11.0)</f>
        <v>11</v>
      </c>
      <c r="E468" s="1">
        <f>IFERROR(__xludf.DUMMYFUNCTION("""COMPUTED_VALUE"""),10.0)</f>
        <v>10</v>
      </c>
      <c r="F468" s="1">
        <f>IFERROR(__xludf.DUMMYFUNCTION("""COMPUTED_VALUE"""),8.0)</f>
        <v>8</v>
      </c>
      <c r="J468" s="1" t="b">
        <f t="array" ref="J468">IF(NOT(H468=""),AND(C468:H468&gt;B468:G468),IF(NOT(G468=""),AND(C468:G468&gt;B468:F468),IF(NOT(F468=""),AND(C468:F468&gt;B468:E468),AND(C468:E468&gt;B468:D468))))</f>
        <v>0</v>
      </c>
      <c r="K468" s="1" t="b">
        <f t="array" ref="K468">IF(NOT(H468=""),AND(C468:H468&lt;B468:G468),IF(NOT(G468=""),AND(C468:G468&lt;B468:F468),IF(NOT(F468=""),AND(C468:F468&lt;B468:E468),AND(C468:E468&lt;B468:D468))))</f>
        <v>1</v>
      </c>
      <c r="L468" s="1" t="b">
        <f t="array" ref="L468">IF(NOT(H468=""),AND(AND(ABS(C468:H468-B468:G468)&gt;0),AND(ABS(C468:H468-B468:G468)&lt;4)),IF(NOT(G468=""),AND(AND(ABS(C468:G468-B468:F468)&gt;0),AND(ABS(C468:G468-B468:F468)&lt;4)),IF(NOT(F468=""),AND(AND(ABS(C468:F468-B468:E468)&gt;0),AND(ABS(C468:F468-B468:E468)&lt;4)),AND(AND(ABS(C468:E468-B468:D468)&gt;0),AND(ABS(C468:E468-B468:D468)&lt;4)))))</f>
        <v>0</v>
      </c>
      <c r="M468" s="1" t="b">
        <f t="shared" si="1"/>
        <v>0</v>
      </c>
    </row>
    <row r="469" ht="15.75" customHeight="1">
      <c r="A469" s="1" t="s">
        <v>478</v>
      </c>
      <c r="B469" s="1">
        <f>IFERROR(__xludf.DUMMYFUNCTION("SPLIT(A469,"" "")"),18.0)</f>
        <v>18</v>
      </c>
      <c r="C469" s="1">
        <f>IFERROR(__xludf.DUMMYFUNCTION("""COMPUTED_VALUE"""),14.0)</f>
        <v>14</v>
      </c>
      <c r="D469" s="1">
        <f>IFERROR(__xludf.DUMMYFUNCTION("""COMPUTED_VALUE"""),12.0)</f>
        <v>12</v>
      </c>
      <c r="E469" s="1">
        <f>IFERROR(__xludf.DUMMYFUNCTION("""COMPUTED_VALUE"""),7.0)</f>
        <v>7</v>
      </c>
      <c r="F469" s="1">
        <f>IFERROR(__xludf.DUMMYFUNCTION("""COMPUTED_VALUE"""),5.0)</f>
        <v>5</v>
      </c>
      <c r="G469" s="1">
        <f>IFERROR(__xludf.DUMMYFUNCTION("""COMPUTED_VALUE"""),4.0)</f>
        <v>4</v>
      </c>
      <c r="H469" s="2">
        <f>IFERROR(__xludf.DUMMYFUNCTION("""COMPUTED_VALUE"""),7.0)</f>
        <v>7</v>
      </c>
      <c r="J469" s="1" t="b">
        <f t="array" ref="J469">IF(NOT(H469=""),AND(C469:H469&gt;B469:G469),IF(NOT(G469=""),AND(C469:G469&gt;B469:F469),IF(NOT(F469=""),AND(C469:F469&gt;B469:E469),AND(C469:E469&gt;B469:D469))))</f>
        <v>0</v>
      </c>
      <c r="K469" s="1" t="b">
        <f t="array" ref="K469">IF(NOT(H469=""),AND(C469:H469&lt;B469:G469),IF(NOT(G469=""),AND(C469:G469&lt;B469:F469),IF(NOT(F469=""),AND(C469:F469&lt;B469:E469),AND(C469:E469&lt;B469:D469))))</f>
        <v>0</v>
      </c>
      <c r="L469" s="1" t="b">
        <f t="array" ref="L469">IF(NOT(H469=""),AND(AND(ABS(C469:H469-B469:G469)&gt;0),AND(ABS(C469:H469-B469:G469)&lt;4)),IF(NOT(G469=""),AND(AND(ABS(C469:G469-B469:F469)&gt;0),AND(ABS(C469:G469-B469:F469)&lt;4)),IF(NOT(F469=""),AND(AND(ABS(C469:F469-B469:E469)&gt;0),AND(ABS(C469:F469-B469:E469)&lt;4)),AND(AND(ABS(C469:E469-B469:D469)&gt;0),AND(ABS(C469:E469-B469:D469)&lt;4)))))</f>
        <v>0</v>
      </c>
      <c r="M469" s="1" t="b">
        <f t="shared" si="1"/>
        <v>0</v>
      </c>
    </row>
    <row r="470" ht="15.75" customHeight="1">
      <c r="A470" s="1" t="s">
        <v>479</v>
      </c>
      <c r="B470" s="1">
        <f>IFERROR(__xludf.DUMMYFUNCTION("SPLIT(A470,"" "")"),93.0)</f>
        <v>93</v>
      </c>
      <c r="C470" s="1">
        <f>IFERROR(__xludf.DUMMYFUNCTION("""COMPUTED_VALUE"""),89.0)</f>
        <v>89</v>
      </c>
      <c r="D470" s="1">
        <f>IFERROR(__xludf.DUMMYFUNCTION("""COMPUTED_VALUE"""),83.0)</f>
        <v>83</v>
      </c>
      <c r="E470" s="1">
        <f>IFERROR(__xludf.DUMMYFUNCTION("""COMPUTED_VALUE"""),82.0)</f>
        <v>82</v>
      </c>
      <c r="F470" s="1">
        <f>IFERROR(__xludf.DUMMYFUNCTION("""COMPUTED_VALUE"""),80.0)</f>
        <v>80</v>
      </c>
      <c r="G470" s="1">
        <f>IFERROR(__xludf.DUMMYFUNCTION("""COMPUTED_VALUE"""),78.0)</f>
        <v>78</v>
      </c>
      <c r="H470" s="2">
        <f>IFERROR(__xludf.DUMMYFUNCTION("""COMPUTED_VALUE"""),78.0)</f>
        <v>78</v>
      </c>
      <c r="J470" s="1" t="b">
        <f t="array" ref="J470">IF(NOT(H470=""),AND(C470:H470&gt;B470:G470),IF(NOT(G470=""),AND(C470:G470&gt;B470:F470),IF(NOT(F470=""),AND(C470:F470&gt;B470:E470),AND(C470:E470&gt;B470:D470))))</f>
        <v>0</v>
      </c>
      <c r="K470" s="1" t="b">
        <f t="array" ref="K470">IF(NOT(H470=""),AND(C470:H470&lt;B470:G470),IF(NOT(G470=""),AND(C470:G470&lt;B470:F470),IF(NOT(F470=""),AND(C470:F470&lt;B470:E470),AND(C470:E470&lt;B470:D470))))</f>
        <v>0</v>
      </c>
      <c r="L470" s="1" t="b">
        <f t="array" ref="L470">IF(NOT(H470=""),AND(AND(ABS(C470:H470-B470:G470)&gt;0),AND(ABS(C470:H470-B470:G470)&lt;4)),IF(NOT(G470=""),AND(AND(ABS(C470:G470-B470:F470)&gt;0),AND(ABS(C470:G470-B470:F470)&lt;4)),IF(NOT(F470=""),AND(AND(ABS(C470:F470-B470:E470)&gt;0),AND(ABS(C470:F470-B470:E470)&lt;4)),AND(AND(ABS(C470:E470-B470:D470)&gt;0),AND(ABS(C470:E470-B470:D470)&lt;4)))))</f>
        <v>0</v>
      </c>
      <c r="M470" s="1" t="b">
        <f t="shared" si="1"/>
        <v>0</v>
      </c>
    </row>
    <row r="471" ht="15.75" customHeight="1">
      <c r="A471" s="1" t="s">
        <v>480</v>
      </c>
      <c r="B471" s="1">
        <f>IFERROR(__xludf.DUMMYFUNCTION("SPLIT(A471,"" "")"),31.0)</f>
        <v>31</v>
      </c>
      <c r="C471" s="1">
        <f>IFERROR(__xludf.DUMMYFUNCTION("""COMPUTED_VALUE"""),27.0)</f>
        <v>27</v>
      </c>
      <c r="D471" s="1">
        <f>IFERROR(__xludf.DUMMYFUNCTION("""COMPUTED_VALUE"""),25.0)</f>
        <v>25</v>
      </c>
      <c r="E471" s="1">
        <f>IFERROR(__xludf.DUMMYFUNCTION("""COMPUTED_VALUE"""),22.0)</f>
        <v>22</v>
      </c>
      <c r="F471" s="1">
        <f>IFERROR(__xludf.DUMMYFUNCTION("""COMPUTED_VALUE"""),16.0)</f>
        <v>16</v>
      </c>
      <c r="G471" s="1">
        <f>IFERROR(__xludf.DUMMYFUNCTION("""COMPUTED_VALUE"""),15.0)</f>
        <v>15</v>
      </c>
      <c r="H471" s="2">
        <f>IFERROR(__xludf.DUMMYFUNCTION("""COMPUTED_VALUE"""),11.0)</f>
        <v>11</v>
      </c>
      <c r="J471" s="1" t="b">
        <f t="array" ref="J471">IF(NOT(H471=""),AND(C471:H471&gt;B471:G471),IF(NOT(G471=""),AND(C471:G471&gt;B471:F471),IF(NOT(F471=""),AND(C471:F471&gt;B471:E471),AND(C471:E471&gt;B471:D471))))</f>
        <v>0</v>
      </c>
      <c r="K471" s="1" t="b">
        <f t="array" ref="K471">IF(NOT(H471=""),AND(C471:H471&lt;B471:G471),IF(NOT(G471=""),AND(C471:G471&lt;B471:F471),IF(NOT(F471=""),AND(C471:F471&lt;B471:E471),AND(C471:E471&lt;B471:D471))))</f>
        <v>1</v>
      </c>
      <c r="L471" s="1" t="b">
        <f t="array" ref="L471">IF(NOT(H471=""),AND(AND(ABS(C471:H471-B471:G471)&gt;0),AND(ABS(C471:H471-B471:G471)&lt;4)),IF(NOT(G471=""),AND(AND(ABS(C471:G471-B471:F471)&gt;0),AND(ABS(C471:G471-B471:F471)&lt;4)),IF(NOT(F471=""),AND(AND(ABS(C471:F471-B471:E471)&gt;0),AND(ABS(C471:F471-B471:E471)&lt;4)),AND(AND(ABS(C471:E471-B471:D471)&gt;0),AND(ABS(C471:E471-B471:D471)&lt;4)))))</f>
        <v>0</v>
      </c>
      <c r="M471" s="1" t="b">
        <f t="shared" si="1"/>
        <v>0</v>
      </c>
    </row>
    <row r="472" ht="15.75" customHeight="1">
      <c r="A472" s="1" t="s">
        <v>481</v>
      </c>
      <c r="B472" s="1">
        <f>IFERROR(__xludf.DUMMYFUNCTION("SPLIT(A472,"" "")"),39.0)</f>
        <v>39</v>
      </c>
      <c r="C472" s="1">
        <f>IFERROR(__xludf.DUMMYFUNCTION("""COMPUTED_VALUE"""),35.0)</f>
        <v>35</v>
      </c>
      <c r="D472" s="1">
        <f>IFERROR(__xludf.DUMMYFUNCTION("""COMPUTED_VALUE"""),29.0)</f>
        <v>29</v>
      </c>
      <c r="E472" s="1">
        <f>IFERROR(__xludf.DUMMYFUNCTION("""COMPUTED_VALUE"""),28.0)</f>
        <v>28</v>
      </c>
      <c r="F472" s="1">
        <f>IFERROR(__xludf.DUMMYFUNCTION("""COMPUTED_VALUE"""),25.0)</f>
        <v>25</v>
      </c>
      <c r="G472" s="2">
        <f>IFERROR(__xludf.DUMMYFUNCTION("""COMPUTED_VALUE"""),19.0)</f>
        <v>19</v>
      </c>
      <c r="J472" s="1" t="b">
        <f t="array" ref="J472">IF(NOT(H472=""),AND(C472:H472&gt;B472:G472),IF(NOT(G472=""),AND(C472:G472&gt;B472:F472),IF(NOT(F472=""),AND(C472:F472&gt;B472:E472),AND(C472:E472&gt;B472:D472))))</f>
        <v>0</v>
      </c>
      <c r="K472" s="1" t="b">
        <f t="array" ref="K472">IF(NOT(H472=""),AND(C472:H472&lt;B472:G472),IF(NOT(G472=""),AND(C472:G472&lt;B472:F472),IF(NOT(F472=""),AND(C472:F472&lt;B472:E472),AND(C472:E472&lt;B472:D472))))</f>
        <v>1</v>
      </c>
      <c r="L472" s="1" t="b">
        <f t="array" ref="L472">IF(NOT(H472=""),AND(AND(ABS(C472:H472-B472:G472)&gt;0),AND(ABS(C472:H472-B472:G472)&lt;4)),IF(NOT(G472=""),AND(AND(ABS(C472:G472-B472:F472)&gt;0),AND(ABS(C472:G472-B472:F472)&lt;4)),IF(NOT(F472=""),AND(AND(ABS(C472:F472-B472:E472)&gt;0),AND(ABS(C472:F472-B472:E472)&lt;4)),AND(AND(ABS(C472:E472-B472:D472)&gt;0),AND(ABS(C472:E472-B472:D472)&lt;4)))))</f>
        <v>0</v>
      </c>
      <c r="M472" s="1" t="b">
        <f t="shared" si="1"/>
        <v>0</v>
      </c>
    </row>
    <row r="473" ht="15.75" customHeight="1">
      <c r="A473" s="1" t="s">
        <v>482</v>
      </c>
      <c r="B473" s="1">
        <f>IFERROR(__xludf.DUMMYFUNCTION("SPLIT(A473,"" "")"),46.0)</f>
        <v>46</v>
      </c>
      <c r="C473" s="1">
        <f>IFERROR(__xludf.DUMMYFUNCTION("""COMPUTED_VALUE"""),41.0)</f>
        <v>41</v>
      </c>
      <c r="D473" s="1">
        <f>IFERROR(__xludf.DUMMYFUNCTION("""COMPUTED_VALUE"""),38.0)</f>
        <v>38</v>
      </c>
      <c r="E473" s="1">
        <f>IFERROR(__xludf.DUMMYFUNCTION("""COMPUTED_VALUE"""),37.0)</f>
        <v>37</v>
      </c>
      <c r="F473" s="1">
        <f>IFERROR(__xludf.DUMMYFUNCTION("""COMPUTED_VALUE"""),36.0)</f>
        <v>36</v>
      </c>
      <c r="G473" s="1">
        <f>IFERROR(__xludf.DUMMYFUNCTION("""COMPUTED_VALUE"""),35.0)</f>
        <v>35</v>
      </c>
      <c r="H473" s="1">
        <f>IFERROR(__xludf.DUMMYFUNCTION("""COMPUTED_VALUE"""),34.0)</f>
        <v>34</v>
      </c>
      <c r="I473" s="1">
        <f>IFERROR(__xludf.DUMMYFUNCTION("""COMPUTED_VALUE"""),33.0)</f>
        <v>33</v>
      </c>
      <c r="J473" s="1" t="b">
        <f t="array" ref="J473">IF(NOT(H473=""),AND(C473:H473&gt;B473:G473),IF(NOT(G473=""),AND(C473:G473&gt;B473:F473),IF(NOT(F473=""),AND(C473:F473&gt;B473:E473),AND(C473:E473&gt;B473:D473))))</f>
        <v>0</v>
      </c>
      <c r="K473" s="1" t="b">
        <f t="array" ref="K473">IF(NOT(H473=""),AND(C473:H473&lt;B473:G473),IF(NOT(G473=""),AND(C473:G473&lt;B473:F473),IF(NOT(F473=""),AND(C473:F473&lt;B473:E473),AND(C473:E473&lt;B473:D473))))</f>
        <v>1</v>
      </c>
      <c r="L473" s="1" t="b">
        <f t="array" ref="L473">IF(NOT(H473=""),AND(AND(ABS(C473:H473-B473:G473)&gt;0),AND(ABS(C473:H473-B473:G473)&lt;4)),IF(NOT(G473=""),AND(AND(ABS(C473:G473-B473:F473)&gt;0),AND(ABS(C473:G473-B473:F473)&lt;4)),IF(NOT(F473=""),AND(AND(ABS(C473:F473-B473:E473)&gt;0),AND(ABS(C473:F473-B473:E473)&lt;4)),AND(AND(ABS(C473:E473-B473:D473)&gt;0),AND(ABS(C473:E473-B473:D473)&lt;4)))))</f>
        <v>0</v>
      </c>
      <c r="M473" s="1" t="b">
        <f t="shared" si="1"/>
        <v>0</v>
      </c>
    </row>
    <row r="474" ht="15.75" customHeight="1">
      <c r="A474" s="1" t="s">
        <v>483</v>
      </c>
      <c r="B474" s="1">
        <f>IFERROR(__xludf.DUMMYFUNCTION("SPLIT(A474,"" "")"),97.0)</f>
        <v>97</v>
      </c>
      <c r="C474" s="1">
        <f>IFERROR(__xludf.DUMMYFUNCTION("""COMPUTED_VALUE"""),92.0)</f>
        <v>92</v>
      </c>
      <c r="D474" s="1">
        <f>IFERROR(__xludf.DUMMYFUNCTION("""COMPUTED_VALUE"""),89.0)</f>
        <v>89</v>
      </c>
      <c r="E474" s="1">
        <f>IFERROR(__xludf.DUMMYFUNCTION("""COMPUTED_VALUE"""),87.0)</f>
        <v>87</v>
      </c>
      <c r="F474" s="1">
        <f>IFERROR(__xludf.DUMMYFUNCTION("""COMPUTED_VALUE"""),85.0)</f>
        <v>85</v>
      </c>
      <c r="G474" s="1">
        <f>IFERROR(__xludf.DUMMYFUNCTION("""COMPUTED_VALUE"""),84.0)</f>
        <v>84</v>
      </c>
      <c r="H474" s="2">
        <f>IFERROR(__xludf.DUMMYFUNCTION("""COMPUTED_VALUE"""),87.0)</f>
        <v>87</v>
      </c>
      <c r="J474" s="1" t="b">
        <f t="array" ref="J474">IF(NOT(H474=""),AND(C474:H474&gt;B474:G474),IF(NOT(G474=""),AND(C474:G474&gt;B474:F474),IF(NOT(F474=""),AND(C474:F474&gt;B474:E474),AND(C474:E474&gt;B474:D474))))</f>
        <v>0</v>
      </c>
      <c r="K474" s="1" t="b">
        <f t="array" ref="K474">IF(NOT(H474=""),AND(C474:H474&lt;B474:G474),IF(NOT(G474=""),AND(C474:G474&lt;B474:F474),IF(NOT(F474=""),AND(C474:F474&lt;B474:E474),AND(C474:E474&lt;B474:D474))))</f>
        <v>0</v>
      </c>
      <c r="L474" s="1" t="b">
        <f t="array" ref="L474">IF(NOT(H474=""),AND(AND(ABS(C474:H474-B474:G474)&gt;0),AND(ABS(C474:H474-B474:G474)&lt;4)),IF(NOT(G474=""),AND(AND(ABS(C474:G474-B474:F474)&gt;0),AND(ABS(C474:G474-B474:F474)&lt;4)),IF(NOT(F474=""),AND(AND(ABS(C474:F474-B474:E474)&gt;0),AND(ABS(C474:F474-B474:E474)&lt;4)),AND(AND(ABS(C474:E474-B474:D474)&gt;0),AND(ABS(C474:E474-B474:D474)&lt;4)))))</f>
        <v>0</v>
      </c>
      <c r="M474" s="1" t="b">
        <f t="shared" si="1"/>
        <v>0</v>
      </c>
    </row>
    <row r="475" ht="15.75" customHeight="1">
      <c r="A475" s="1" t="s">
        <v>484</v>
      </c>
      <c r="B475" s="1">
        <f>IFERROR(__xludf.DUMMYFUNCTION("SPLIT(A475,"" "")"),83.0)</f>
        <v>83</v>
      </c>
      <c r="C475" s="1">
        <f>IFERROR(__xludf.DUMMYFUNCTION("""COMPUTED_VALUE"""),77.0)</f>
        <v>77</v>
      </c>
      <c r="D475" s="1">
        <f>IFERROR(__xludf.DUMMYFUNCTION("""COMPUTED_VALUE"""),74.0)</f>
        <v>74</v>
      </c>
      <c r="E475" s="1">
        <f>IFERROR(__xludf.DUMMYFUNCTION("""COMPUTED_VALUE"""),71.0)</f>
        <v>71</v>
      </c>
      <c r="F475" s="1">
        <f>IFERROR(__xludf.DUMMYFUNCTION("""COMPUTED_VALUE"""),68.0)</f>
        <v>68</v>
      </c>
      <c r="G475" s="2">
        <f>IFERROR(__xludf.DUMMYFUNCTION("""COMPUTED_VALUE"""),68.0)</f>
        <v>68</v>
      </c>
      <c r="J475" s="1" t="b">
        <f t="array" ref="J475">IF(NOT(H475=""),AND(C475:H475&gt;B475:G475),IF(NOT(G475=""),AND(C475:G475&gt;B475:F475),IF(NOT(F475=""),AND(C475:F475&gt;B475:E475),AND(C475:E475&gt;B475:D475))))</f>
        <v>0</v>
      </c>
      <c r="K475" s="1" t="b">
        <f t="array" ref="K475">IF(NOT(H475=""),AND(C475:H475&lt;B475:G475),IF(NOT(G475=""),AND(C475:G475&lt;B475:F475),IF(NOT(F475=""),AND(C475:F475&lt;B475:E475),AND(C475:E475&lt;B475:D475))))</f>
        <v>0</v>
      </c>
      <c r="L475" s="1" t="b">
        <f t="array" ref="L475">IF(NOT(H475=""),AND(AND(ABS(C475:H475-B475:G475)&gt;0),AND(ABS(C475:H475-B475:G475)&lt;4)),IF(NOT(G475=""),AND(AND(ABS(C475:G475-B475:F475)&gt;0),AND(ABS(C475:G475-B475:F475)&lt;4)),IF(NOT(F475=""),AND(AND(ABS(C475:F475-B475:E475)&gt;0),AND(ABS(C475:F475-B475:E475)&lt;4)),AND(AND(ABS(C475:E475-B475:D475)&gt;0),AND(ABS(C475:E475-B475:D475)&lt;4)))))</f>
        <v>0</v>
      </c>
      <c r="M475" s="1" t="b">
        <f t="shared" si="1"/>
        <v>0</v>
      </c>
    </row>
    <row r="476" ht="15.75" customHeight="1">
      <c r="A476" s="1" t="s">
        <v>485</v>
      </c>
      <c r="B476" s="1">
        <f>IFERROR(__xludf.DUMMYFUNCTION("SPLIT(A476,"" "")"),37.0)</f>
        <v>37</v>
      </c>
      <c r="C476" s="1">
        <f>IFERROR(__xludf.DUMMYFUNCTION("""COMPUTED_VALUE"""),30.0)</f>
        <v>30</v>
      </c>
      <c r="D476" s="1">
        <f>IFERROR(__xludf.DUMMYFUNCTION("""COMPUTED_VALUE"""),27.0)</f>
        <v>27</v>
      </c>
      <c r="E476" s="1">
        <f>IFERROR(__xludf.DUMMYFUNCTION("""COMPUTED_VALUE"""),24.0)</f>
        <v>24</v>
      </c>
      <c r="F476" s="1">
        <f>IFERROR(__xludf.DUMMYFUNCTION("""COMPUTED_VALUE"""),20.0)</f>
        <v>20</v>
      </c>
      <c r="J476" s="1" t="b">
        <f t="array" ref="J476">IF(NOT(H476=""),AND(C476:H476&gt;B476:G476),IF(NOT(G476=""),AND(C476:G476&gt;B476:F476),IF(NOT(F476=""),AND(C476:F476&gt;B476:E476),AND(C476:E476&gt;B476:D476))))</f>
        <v>0</v>
      </c>
      <c r="K476" s="1" t="b">
        <f t="array" ref="K476">IF(NOT(H476=""),AND(C476:H476&lt;B476:G476),IF(NOT(G476=""),AND(C476:G476&lt;B476:F476),IF(NOT(F476=""),AND(C476:F476&lt;B476:E476),AND(C476:E476&lt;B476:D476))))</f>
        <v>1</v>
      </c>
      <c r="L476" s="1" t="b">
        <f t="array" ref="L476">IF(NOT(H476=""),AND(AND(ABS(C476:H476-B476:G476)&gt;0),AND(ABS(C476:H476-B476:G476)&lt;4)),IF(NOT(G476=""),AND(AND(ABS(C476:G476-B476:F476)&gt;0),AND(ABS(C476:G476-B476:F476)&lt;4)),IF(NOT(F476=""),AND(AND(ABS(C476:F476-B476:E476)&gt;0),AND(ABS(C476:F476-B476:E476)&lt;4)),AND(AND(ABS(C476:E476-B476:D476)&gt;0),AND(ABS(C476:E476-B476:D476)&lt;4)))))</f>
        <v>0</v>
      </c>
      <c r="M476" s="1" t="b">
        <f t="shared" si="1"/>
        <v>0</v>
      </c>
    </row>
    <row r="477" ht="15.75" customHeight="1">
      <c r="A477" s="1" t="s">
        <v>486</v>
      </c>
      <c r="B477" s="1">
        <f>IFERROR(__xludf.DUMMYFUNCTION("SPLIT(A477,"" "")"),78.0)</f>
        <v>78</v>
      </c>
      <c r="C477" s="1">
        <f>IFERROR(__xludf.DUMMYFUNCTION("""COMPUTED_VALUE"""),71.0)</f>
        <v>71</v>
      </c>
      <c r="D477" s="1">
        <f>IFERROR(__xludf.DUMMYFUNCTION("""COMPUTED_VALUE"""),68.0)</f>
        <v>68</v>
      </c>
      <c r="E477" s="1">
        <f>IFERROR(__xludf.DUMMYFUNCTION("""COMPUTED_VALUE"""),66.0)</f>
        <v>66</v>
      </c>
      <c r="F477" s="1">
        <f>IFERROR(__xludf.DUMMYFUNCTION("""COMPUTED_VALUE"""),59.0)</f>
        <v>59</v>
      </c>
      <c r="J477" s="1" t="b">
        <f t="array" ref="J477">IF(NOT(H477=""),AND(C477:H477&gt;B477:G477),IF(NOT(G477=""),AND(C477:G477&gt;B477:F477),IF(NOT(F477=""),AND(C477:F477&gt;B477:E477),AND(C477:E477&gt;B477:D477))))</f>
        <v>0</v>
      </c>
      <c r="K477" s="1" t="b">
        <f t="array" ref="K477">IF(NOT(H477=""),AND(C477:H477&lt;B477:G477),IF(NOT(G477=""),AND(C477:G477&lt;B477:F477),IF(NOT(F477=""),AND(C477:F477&lt;B477:E477),AND(C477:E477&lt;B477:D477))))</f>
        <v>1</v>
      </c>
      <c r="L477" s="1" t="b">
        <f t="array" ref="L477">IF(NOT(H477=""),AND(AND(ABS(C477:H477-B477:G477)&gt;0),AND(ABS(C477:H477-B477:G477)&lt;4)),IF(NOT(G477=""),AND(AND(ABS(C477:G477-B477:F477)&gt;0),AND(ABS(C477:G477-B477:F477)&lt;4)),IF(NOT(F477=""),AND(AND(ABS(C477:F477-B477:E477)&gt;0),AND(ABS(C477:F477-B477:E477)&lt;4)),AND(AND(ABS(C477:E477-B477:D477)&gt;0),AND(ABS(C477:E477-B477:D477)&lt;4)))))</f>
        <v>0</v>
      </c>
      <c r="M477" s="1" t="b">
        <f t="shared" si="1"/>
        <v>0</v>
      </c>
    </row>
    <row r="478" ht="15.75" customHeight="1">
      <c r="A478" s="1" t="s">
        <v>487</v>
      </c>
      <c r="B478" s="1">
        <f>IFERROR(__xludf.DUMMYFUNCTION("SPLIT(A478,"" "")"),28.0)</f>
        <v>28</v>
      </c>
      <c r="C478" s="1">
        <f>IFERROR(__xludf.DUMMYFUNCTION("""COMPUTED_VALUE"""),21.0)</f>
        <v>21</v>
      </c>
      <c r="D478" s="1">
        <f>IFERROR(__xludf.DUMMYFUNCTION("""COMPUTED_VALUE"""),24.0)</f>
        <v>24</v>
      </c>
      <c r="E478" s="1">
        <f>IFERROR(__xludf.DUMMYFUNCTION("""COMPUTED_VALUE"""),21.0)</f>
        <v>21</v>
      </c>
      <c r="F478" s="1">
        <f>IFERROR(__xludf.DUMMYFUNCTION("""COMPUTED_VALUE"""),19.0)</f>
        <v>19</v>
      </c>
      <c r="G478" s="1">
        <f>IFERROR(__xludf.DUMMYFUNCTION("""COMPUTED_VALUE"""),17.0)</f>
        <v>17</v>
      </c>
      <c r="H478" s="1">
        <f>IFERROR(__xludf.DUMMYFUNCTION("""COMPUTED_VALUE"""),14.0)</f>
        <v>14</v>
      </c>
      <c r="I478" s="1">
        <f>IFERROR(__xludf.DUMMYFUNCTION("""COMPUTED_VALUE"""),13.0)</f>
        <v>13</v>
      </c>
      <c r="J478" s="1" t="b">
        <f t="array" ref="J478">IF(NOT(H478=""),AND(C478:H478&gt;B478:G478),IF(NOT(G478=""),AND(C478:G478&gt;B478:F478),IF(NOT(F478=""),AND(C478:F478&gt;B478:E478),AND(C478:E478&gt;B478:D478))))</f>
        <v>0</v>
      </c>
      <c r="K478" s="1" t="b">
        <f t="array" ref="K478">IF(NOT(H478=""),AND(C478:H478&lt;B478:G478),IF(NOT(G478=""),AND(C478:G478&lt;B478:F478),IF(NOT(F478=""),AND(C478:F478&lt;B478:E478),AND(C478:E478&lt;B478:D478))))</f>
        <v>0</v>
      </c>
      <c r="L478" s="1" t="b">
        <f t="array" ref="L478">IF(NOT(H478=""),AND(AND(ABS(C478:H478-B478:G478)&gt;0),AND(ABS(C478:H478-B478:G478)&lt;4)),IF(NOT(G478=""),AND(AND(ABS(C478:G478-B478:F478)&gt;0),AND(ABS(C478:G478-B478:F478)&lt;4)),IF(NOT(F478=""),AND(AND(ABS(C478:F478-B478:E478)&gt;0),AND(ABS(C478:F478-B478:E478)&lt;4)),AND(AND(ABS(C478:E478-B478:D478)&gt;0),AND(ABS(C478:E478-B478:D478)&lt;4)))))</f>
        <v>0</v>
      </c>
      <c r="M478" s="1" t="b">
        <f t="shared" si="1"/>
        <v>0</v>
      </c>
    </row>
    <row r="479" ht="15.75" customHeight="1">
      <c r="A479" s="1" t="s">
        <v>488</v>
      </c>
      <c r="B479" s="1">
        <f>IFERROR(__xludf.DUMMYFUNCTION("SPLIT(A479,"" "")"),55.0)</f>
        <v>55</v>
      </c>
      <c r="C479" s="1">
        <f>IFERROR(__xludf.DUMMYFUNCTION("""COMPUTED_VALUE"""),48.0)</f>
        <v>48</v>
      </c>
      <c r="D479" s="1">
        <f>IFERROR(__xludf.DUMMYFUNCTION("""COMPUTED_VALUE"""),47.0)</f>
        <v>47</v>
      </c>
      <c r="E479" s="1">
        <f>IFERROR(__xludf.DUMMYFUNCTION("""COMPUTED_VALUE"""),50.0)</f>
        <v>50</v>
      </c>
      <c r="F479" s="1">
        <f>IFERROR(__xludf.DUMMYFUNCTION("""COMPUTED_VALUE"""),53.0)</f>
        <v>53</v>
      </c>
      <c r="J479" s="1" t="b">
        <f t="array" ref="J479">IF(NOT(H479=""),AND(C479:H479&gt;B479:G479),IF(NOT(G479=""),AND(C479:G479&gt;B479:F479),IF(NOT(F479=""),AND(C479:F479&gt;B479:E479),AND(C479:E479&gt;B479:D479))))</f>
        <v>0</v>
      </c>
      <c r="K479" s="1" t="b">
        <f t="array" ref="K479">IF(NOT(H479=""),AND(C479:H479&lt;B479:G479),IF(NOT(G479=""),AND(C479:G479&lt;B479:F479),IF(NOT(F479=""),AND(C479:F479&lt;B479:E479),AND(C479:E479&lt;B479:D479))))</f>
        <v>0</v>
      </c>
      <c r="L479" s="1" t="b">
        <f t="array" ref="L479">IF(NOT(H479=""),AND(AND(ABS(C479:H479-B479:G479)&gt;0),AND(ABS(C479:H479-B479:G479)&lt;4)),IF(NOT(G479=""),AND(AND(ABS(C479:G479-B479:F479)&gt;0),AND(ABS(C479:G479-B479:F479)&lt;4)),IF(NOT(F479=""),AND(AND(ABS(C479:F479-B479:E479)&gt;0),AND(ABS(C479:F479-B479:E479)&lt;4)),AND(AND(ABS(C479:E479-B479:D479)&gt;0),AND(ABS(C479:E479-B479:D479)&lt;4)))))</f>
        <v>0</v>
      </c>
      <c r="M479" s="1" t="b">
        <f t="shared" si="1"/>
        <v>0</v>
      </c>
    </row>
    <row r="480" ht="15.75" customHeight="1">
      <c r="A480" s="1" t="s">
        <v>489</v>
      </c>
      <c r="B480" s="1">
        <f>IFERROR(__xludf.DUMMYFUNCTION("SPLIT(A480,"" "")"),73.0)</f>
        <v>73</v>
      </c>
      <c r="C480" s="1">
        <f>IFERROR(__xludf.DUMMYFUNCTION("""COMPUTED_VALUE"""),68.0)</f>
        <v>68</v>
      </c>
      <c r="D480" s="1">
        <f>IFERROR(__xludf.DUMMYFUNCTION("""COMPUTED_VALUE"""),66.0)</f>
        <v>66</v>
      </c>
      <c r="E480" s="1">
        <f>IFERROR(__xludf.DUMMYFUNCTION("""COMPUTED_VALUE"""),65.0)</f>
        <v>65</v>
      </c>
      <c r="F480" s="1">
        <f>IFERROR(__xludf.DUMMYFUNCTION("""COMPUTED_VALUE"""),62.0)</f>
        <v>62</v>
      </c>
      <c r="G480" s="1">
        <f>IFERROR(__xludf.DUMMYFUNCTION("""COMPUTED_VALUE"""),65.0)</f>
        <v>65</v>
      </c>
      <c r="H480" s="2">
        <f>IFERROR(__xludf.DUMMYFUNCTION("""COMPUTED_VALUE"""),65.0)</f>
        <v>65</v>
      </c>
      <c r="J480" s="1" t="b">
        <f t="array" ref="J480">IF(NOT(H480=""),AND(C480:H480&gt;B480:G480),IF(NOT(G480=""),AND(C480:G480&gt;B480:F480),IF(NOT(F480=""),AND(C480:F480&gt;B480:E480),AND(C480:E480&gt;B480:D480))))</f>
        <v>0</v>
      </c>
      <c r="K480" s="1" t="b">
        <f t="array" ref="K480">IF(NOT(H480=""),AND(C480:H480&lt;B480:G480),IF(NOT(G480=""),AND(C480:G480&lt;B480:F480),IF(NOT(F480=""),AND(C480:F480&lt;B480:E480),AND(C480:E480&lt;B480:D480))))</f>
        <v>0</v>
      </c>
      <c r="L480" s="1" t="b">
        <f t="array" ref="L480">IF(NOT(H480=""),AND(AND(ABS(C480:H480-B480:G480)&gt;0),AND(ABS(C480:H480-B480:G480)&lt;4)),IF(NOT(G480=""),AND(AND(ABS(C480:G480-B480:F480)&gt;0),AND(ABS(C480:G480-B480:F480)&lt;4)),IF(NOT(F480=""),AND(AND(ABS(C480:F480-B480:E480)&gt;0),AND(ABS(C480:F480-B480:E480)&lt;4)),AND(AND(ABS(C480:E480-B480:D480)&gt;0),AND(ABS(C480:E480-B480:D480)&lt;4)))))</f>
        <v>0</v>
      </c>
      <c r="M480" s="1" t="b">
        <f t="shared" si="1"/>
        <v>0</v>
      </c>
    </row>
    <row r="481" ht="15.75" customHeight="1">
      <c r="A481" s="1" t="s">
        <v>490</v>
      </c>
      <c r="B481" s="1">
        <f>IFERROR(__xludf.DUMMYFUNCTION("SPLIT(A481,"" "")"),88.0)</f>
        <v>88</v>
      </c>
      <c r="C481" s="1">
        <f>IFERROR(__xludf.DUMMYFUNCTION("""COMPUTED_VALUE"""),82.0)</f>
        <v>82</v>
      </c>
      <c r="D481" s="1">
        <f>IFERROR(__xludf.DUMMYFUNCTION("""COMPUTED_VALUE"""),85.0)</f>
        <v>85</v>
      </c>
      <c r="E481" s="1">
        <f>IFERROR(__xludf.DUMMYFUNCTION("""COMPUTED_VALUE"""),83.0)</f>
        <v>83</v>
      </c>
      <c r="F481" s="1">
        <f>IFERROR(__xludf.DUMMYFUNCTION("""COMPUTED_VALUE"""),79.0)</f>
        <v>79</v>
      </c>
      <c r="J481" s="1" t="b">
        <f t="array" ref="J481">IF(NOT(H481=""),AND(C481:H481&gt;B481:G481),IF(NOT(G481=""),AND(C481:G481&gt;B481:F481),IF(NOT(F481=""),AND(C481:F481&gt;B481:E481),AND(C481:E481&gt;B481:D481))))</f>
        <v>0</v>
      </c>
      <c r="K481" s="1" t="b">
        <f t="array" ref="K481">IF(NOT(H481=""),AND(C481:H481&lt;B481:G481),IF(NOT(G481=""),AND(C481:G481&lt;B481:F481),IF(NOT(F481=""),AND(C481:F481&lt;B481:E481),AND(C481:E481&lt;B481:D481))))</f>
        <v>0</v>
      </c>
      <c r="L481" s="1" t="b">
        <f t="array" ref="L481">IF(NOT(H481=""),AND(AND(ABS(C481:H481-B481:G481)&gt;0),AND(ABS(C481:H481-B481:G481)&lt;4)),IF(NOT(G481=""),AND(AND(ABS(C481:G481-B481:F481)&gt;0),AND(ABS(C481:G481-B481:F481)&lt;4)),IF(NOT(F481=""),AND(AND(ABS(C481:F481-B481:E481)&gt;0),AND(ABS(C481:F481-B481:E481)&lt;4)),AND(AND(ABS(C481:E481-B481:D481)&gt;0),AND(ABS(C481:E481-B481:D481)&lt;4)))))</f>
        <v>0</v>
      </c>
      <c r="M481" s="1" t="b">
        <f t="shared" si="1"/>
        <v>0</v>
      </c>
    </row>
    <row r="482" ht="15.75" customHeight="1">
      <c r="A482" s="1" t="s">
        <v>491</v>
      </c>
      <c r="B482" s="1">
        <f>IFERROR(__xludf.DUMMYFUNCTION("SPLIT(A482,"" "")"),61.0)</f>
        <v>61</v>
      </c>
      <c r="C482" s="1">
        <f>IFERROR(__xludf.DUMMYFUNCTION("""COMPUTED_VALUE"""),55.0)</f>
        <v>55</v>
      </c>
      <c r="D482" s="1">
        <f>IFERROR(__xludf.DUMMYFUNCTION("""COMPUTED_VALUE"""),57.0)</f>
        <v>57</v>
      </c>
      <c r="E482" s="1">
        <f>IFERROR(__xludf.DUMMYFUNCTION("""COMPUTED_VALUE"""),56.0)</f>
        <v>56</v>
      </c>
      <c r="F482" s="1">
        <f>IFERROR(__xludf.DUMMYFUNCTION("""COMPUTED_VALUE"""),55.0)</f>
        <v>55</v>
      </c>
      <c r="G482" s="2">
        <f>IFERROR(__xludf.DUMMYFUNCTION("""COMPUTED_VALUE"""),48.0)</f>
        <v>48</v>
      </c>
      <c r="J482" s="1" t="b">
        <f t="array" ref="J482">IF(NOT(H482=""),AND(C482:H482&gt;B482:G482),IF(NOT(G482=""),AND(C482:G482&gt;B482:F482),IF(NOT(F482=""),AND(C482:F482&gt;B482:E482),AND(C482:E482&gt;B482:D482))))</f>
        <v>0</v>
      </c>
      <c r="K482" s="1" t="b">
        <f t="array" ref="K482">IF(NOT(H482=""),AND(C482:H482&lt;B482:G482),IF(NOT(G482=""),AND(C482:G482&lt;B482:F482),IF(NOT(F482=""),AND(C482:F482&lt;B482:E482),AND(C482:E482&lt;B482:D482))))</f>
        <v>0</v>
      </c>
      <c r="L482" s="1" t="b">
        <f t="array" ref="L482">IF(NOT(H482=""),AND(AND(ABS(C482:H482-B482:G482)&gt;0),AND(ABS(C482:H482-B482:G482)&lt;4)),IF(NOT(G482=""),AND(AND(ABS(C482:G482-B482:F482)&gt;0),AND(ABS(C482:G482-B482:F482)&lt;4)),IF(NOT(F482=""),AND(AND(ABS(C482:F482-B482:E482)&gt;0),AND(ABS(C482:F482-B482:E482)&lt;4)),AND(AND(ABS(C482:E482-B482:D482)&gt;0),AND(ABS(C482:E482-B482:D482)&lt;4)))))</f>
        <v>0</v>
      </c>
      <c r="M482" s="1" t="b">
        <f t="shared" si="1"/>
        <v>0</v>
      </c>
    </row>
    <row r="483" ht="15.75" customHeight="1">
      <c r="A483" s="1" t="s">
        <v>492</v>
      </c>
      <c r="B483" s="1">
        <f>IFERROR(__xludf.DUMMYFUNCTION("SPLIT(A483,"" "")"),58.0)</f>
        <v>58</v>
      </c>
      <c r="C483" s="1">
        <f>IFERROR(__xludf.DUMMYFUNCTION("""COMPUTED_VALUE"""),53.0)</f>
        <v>53</v>
      </c>
      <c r="D483" s="1">
        <f>IFERROR(__xludf.DUMMYFUNCTION("""COMPUTED_VALUE"""),50.0)</f>
        <v>50</v>
      </c>
      <c r="E483" s="1">
        <f>IFERROR(__xludf.DUMMYFUNCTION("""COMPUTED_VALUE"""),47.0)</f>
        <v>47</v>
      </c>
      <c r="F483" s="1">
        <f>IFERROR(__xludf.DUMMYFUNCTION("""COMPUTED_VALUE"""),44.0)</f>
        <v>44</v>
      </c>
      <c r="G483" s="1">
        <f>IFERROR(__xludf.DUMMYFUNCTION("""COMPUTED_VALUE"""),44.0)</f>
        <v>44</v>
      </c>
      <c r="H483" s="2">
        <f>IFERROR(__xludf.DUMMYFUNCTION("""COMPUTED_VALUE"""),43.0)</f>
        <v>43</v>
      </c>
      <c r="J483" s="1" t="b">
        <f t="array" ref="J483">IF(NOT(H483=""),AND(C483:H483&gt;B483:G483),IF(NOT(G483=""),AND(C483:G483&gt;B483:F483),IF(NOT(F483=""),AND(C483:F483&gt;B483:E483),AND(C483:E483&gt;B483:D483))))</f>
        <v>0</v>
      </c>
      <c r="K483" s="1" t="b">
        <f t="array" ref="K483">IF(NOT(H483=""),AND(C483:H483&lt;B483:G483),IF(NOT(G483=""),AND(C483:G483&lt;B483:F483),IF(NOT(F483=""),AND(C483:F483&lt;B483:E483),AND(C483:E483&lt;B483:D483))))</f>
        <v>0</v>
      </c>
      <c r="L483" s="1" t="b">
        <f t="array" ref="L483">IF(NOT(H483=""),AND(AND(ABS(C483:H483-B483:G483)&gt;0),AND(ABS(C483:H483-B483:G483)&lt;4)),IF(NOT(G483=""),AND(AND(ABS(C483:G483-B483:F483)&gt;0),AND(ABS(C483:G483-B483:F483)&lt;4)),IF(NOT(F483=""),AND(AND(ABS(C483:F483-B483:E483)&gt;0),AND(ABS(C483:F483-B483:E483)&lt;4)),AND(AND(ABS(C483:E483-B483:D483)&gt;0),AND(ABS(C483:E483-B483:D483)&lt;4)))))</f>
        <v>0</v>
      </c>
      <c r="M483" s="1" t="b">
        <f t="shared" si="1"/>
        <v>0</v>
      </c>
    </row>
    <row r="484" ht="15.75" customHeight="1">
      <c r="A484" s="1" t="s">
        <v>493</v>
      </c>
      <c r="B484" s="1">
        <f>IFERROR(__xludf.DUMMYFUNCTION("SPLIT(A484,"" "")"),30.0)</f>
        <v>30</v>
      </c>
      <c r="C484" s="1">
        <f>IFERROR(__xludf.DUMMYFUNCTION("""COMPUTED_VALUE"""),25.0)</f>
        <v>25</v>
      </c>
      <c r="D484" s="1">
        <f>IFERROR(__xludf.DUMMYFUNCTION("""COMPUTED_VALUE"""),25.0)</f>
        <v>25</v>
      </c>
      <c r="E484" s="1">
        <f>IFERROR(__xludf.DUMMYFUNCTION("""COMPUTED_VALUE"""),24.0)</f>
        <v>24</v>
      </c>
      <c r="F484" s="1">
        <f>IFERROR(__xludf.DUMMYFUNCTION("""COMPUTED_VALUE"""),21.0)</f>
        <v>21</v>
      </c>
      <c r="G484" s="2">
        <f>IFERROR(__xludf.DUMMYFUNCTION("""COMPUTED_VALUE"""),22.0)</f>
        <v>22</v>
      </c>
      <c r="J484" s="1" t="b">
        <f t="array" ref="J484">IF(NOT(H484=""),AND(C484:H484&gt;B484:G484),IF(NOT(G484=""),AND(C484:G484&gt;B484:F484),IF(NOT(F484=""),AND(C484:F484&gt;B484:E484),AND(C484:E484&gt;B484:D484))))</f>
        <v>0</v>
      </c>
      <c r="K484" s="1" t="b">
        <f t="array" ref="K484">IF(NOT(H484=""),AND(C484:H484&lt;B484:G484),IF(NOT(G484=""),AND(C484:G484&lt;B484:F484),IF(NOT(F484=""),AND(C484:F484&lt;B484:E484),AND(C484:E484&lt;B484:D484))))</f>
        <v>0</v>
      </c>
      <c r="L484" s="1" t="b">
        <f t="array" ref="L484">IF(NOT(H484=""),AND(AND(ABS(C484:H484-B484:G484)&gt;0),AND(ABS(C484:H484-B484:G484)&lt;4)),IF(NOT(G484=""),AND(AND(ABS(C484:G484-B484:F484)&gt;0),AND(ABS(C484:G484-B484:F484)&lt;4)),IF(NOT(F484=""),AND(AND(ABS(C484:F484-B484:E484)&gt;0),AND(ABS(C484:F484-B484:E484)&lt;4)),AND(AND(ABS(C484:E484-B484:D484)&gt;0),AND(ABS(C484:E484-B484:D484)&lt;4)))))</f>
        <v>0</v>
      </c>
      <c r="M484" s="1" t="b">
        <f t="shared" si="1"/>
        <v>0</v>
      </c>
    </row>
    <row r="485" ht="15.75" customHeight="1">
      <c r="A485" s="1" t="s">
        <v>494</v>
      </c>
      <c r="B485" s="1">
        <f>IFERROR(__xludf.DUMMYFUNCTION("SPLIT(A485,"" "")"),55.0)</f>
        <v>55</v>
      </c>
      <c r="C485" s="1">
        <f>IFERROR(__xludf.DUMMYFUNCTION("""COMPUTED_VALUE"""),50.0)</f>
        <v>50</v>
      </c>
      <c r="D485" s="1">
        <f>IFERROR(__xludf.DUMMYFUNCTION("""COMPUTED_VALUE"""),49.0)</f>
        <v>49</v>
      </c>
      <c r="E485" s="1">
        <f>IFERROR(__xludf.DUMMYFUNCTION("""COMPUTED_VALUE"""),46.0)</f>
        <v>46</v>
      </c>
      <c r="F485" s="1">
        <f>IFERROR(__xludf.DUMMYFUNCTION("""COMPUTED_VALUE"""),46.0)</f>
        <v>46</v>
      </c>
      <c r="G485" s="1">
        <f>IFERROR(__xludf.DUMMYFUNCTION("""COMPUTED_VALUE"""),44.0)</f>
        <v>44</v>
      </c>
      <c r="H485" s="2">
        <f>IFERROR(__xludf.DUMMYFUNCTION("""COMPUTED_VALUE"""),44.0)</f>
        <v>44</v>
      </c>
      <c r="J485" s="1" t="b">
        <f t="array" ref="J485">IF(NOT(H485=""),AND(C485:H485&gt;B485:G485),IF(NOT(G485=""),AND(C485:G485&gt;B485:F485),IF(NOT(F485=""),AND(C485:F485&gt;B485:E485),AND(C485:E485&gt;B485:D485))))</f>
        <v>0</v>
      </c>
      <c r="K485" s="1" t="b">
        <f t="array" ref="K485">IF(NOT(H485=""),AND(C485:H485&lt;B485:G485),IF(NOT(G485=""),AND(C485:G485&lt;B485:F485),IF(NOT(F485=""),AND(C485:F485&lt;B485:E485),AND(C485:E485&lt;B485:D485))))</f>
        <v>0</v>
      </c>
      <c r="L485" s="1" t="b">
        <f t="array" ref="L485">IF(NOT(H485=""),AND(AND(ABS(C485:H485-B485:G485)&gt;0),AND(ABS(C485:H485-B485:G485)&lt;4)),IF(NOT(G485=""),AND(AND(ABS(C485:G485-B485:F485)&gt;0),AND(ABS(C485:G485-B485:F485)&lt;4)),IF(NOT(F485=""),AND(AND(ABS(C485:F485-B485:E485)&gt;0),AND(ABS(C485:F485-B485:E485)&lt;4)),AND(AND(ABS(C485:E485-B485:D485)&gt;0),AND(ABS(C485:E485-B485:D485)&lt;4)))))</f>
        <v>0</v>
      </c>
      <c r="M485" s="1" t="b">
        <f t="shared" si="1"/>
        <v>0</v>
      </c>
    </row>
    <row r="486" ht="15.75" customHeight="1">
      <c r="A486" s="1" t="s">
        <v>495</v>
      </c>
      <c r="B486" s="1">
        <f>IFERROR(__xludf.DUMMYFUNCTION("SPLIT(A486,"" "")"),36.0)</f>
        <v>36</v>
      </c>
      <c r="C486" s="1">
        <f>IFERROR(__xludf.DUMMYFUNCTION("""COMPUTED_VALUE"""),31.0)</f>
        <v>31</v>
      </c>
      <c r="D486" s="1">
        <f>IFERROR(__xludf.DUMMYFUNCTION("""COMPUTED_VALUE"""),28.0)</f>
        <v>28</v>
      </c>
      <c r="E486" s="1">
        <f>IFERROR(__xludf.DUMMYFUNCTION("""COMPUTED_VALUE"""),28.0)</f>
        <v>28</v>
      </c>
      <c r="F486" s="1">
        <f>IFERROR(__xludf.DUMMYFUNCTION("""COMPUTED_VALUE"""),27.0)</f>
        <v>27</v>
      </c>
      <c r="G486" s="2">
        <f>IFERROR(__xludf.DUMMYFUNCTION("""COMPUTED_VALUE"""),23.0)</f>
        <v>23</v>
      </c>
      <c r="J486" s="1" t="b">
        <f t="array" ref="J486">IF(NOT(H486=""),AND(C486:H486&gt;B486:G486),IF(NOT(G486=""),AND(C486:G486&gt;B486:F486),IF(NOT(F486=""),AND(C486:F486&gt;B486:E486),AND(C486:E486&gt;B486:D486))))</f>
        <v>0</v>
      </c>
      <c r="K486" s="1" t="b">
        <f t="array" ref="K486">IF(NOT(H486=""),AND(C486:H486&lt;B486:G486),IF(NOT(G486=""),AND(C486:G486&lt;B486:F486),IF(NOT(F486=""),AND(C486:F486&lt;B486:E486),AND(C486:E486&lt;B486:D486))))</f>
        <v>0</v>
      </c>
      <c r="L486" s="1" t="b">
        <f t="array" ref="L486">IF(NOT(H486=""),AND(AND(ABS(C486:H486-B486:G486)&gt;0),AND(ABS(C486:H486-B486:G486)&lt;4)),IF(NOT(G486=""),AND(AND(ABS(C486:G486-B486:F486)&gt;0),AND(ABS(C486:G486-B486:F486)&lt;4)),IF(NOT(F486=""),AND(AND(ABS(C486:F486-B486:E486)&gt;0),AND(ABS(C486:F486-B486:E486)&lt;4)),AND(AND(ABS(C486:E486-B486:D486)&gt;0),AND(ABS(C486:E486-B486:D486)&lt;4)))))</f>
        <v>0</v>
      </c>
      <c r="M486" s="1" t="b">
        <f t="shared" si="1"/>
        <v>0</v>
      </c>
    </row>
    <row r="487" ht="15.75" customHeight="1">
      <c r="A487" s="1" t="s">
        <v>496</v>
      </c>
      <c r="B487" s="1">
        <f>IFERROR(__xludf.DUMMYFUNCTION("SPLIT(A487,"" "")"),74.0)</f>
        <v>74</v>
      </c>
      <c r="C487" s="1">
        <f>IFERROR(__xludf.DUMMYFUNCTION("""COMPUTED_VALUE"""),67.0)</f>
        <v>67</v>
      </c>
      <c r="D487" s="1">
        <f>IFERROR(__xludf.DUMMYFUNCTION("""COMPUTED_VALUE"""),67.0)</f>
        <v>67</v>
      </c>
      <c r="E487" s="1">
        <f>IFERROR(__xludf.DUMMYFUNCTION("""COMPUTED_VALUE"""),65.0)</f>
        <v>65</v>
      </c>
      <c r="F487" s="1">
        <f>IFERROR(__xludf.DUMMYFUNCTION("""COMPUTED_VALUE"""),58.0)</f>
        <v>58</v>
      </c>
      <c r="J487" s="1" t="b">
        <f t="array" ref="J487">IF(NOT(H487=""),AND(C487:H487&gt;B487:G487),IF(NOT(G487=""),AND(C487:G487&gt;B487:F487),IF(NOT(F487=""),AND(C487:F487&gt;B487:E487),AND(C487:E487&gt;B487:D487))))</f>
        <v>0</v>
      </c>
      <c r="K487" s="1" t="b">
        <f t="array" ref="K487">IF(NOT(H487=""),AND(C487:H487&lt;B487:G487),IF(NOT(G487=""),AND(C487:G487&lt;B487:F487),IF(NOT(F487=""),AND(C487:F487&lt;B487:E487),AND(C487:E487&lt;B487:D487))))</f>
        <v>0</v>
      </c>
      <c r="L487" s="1" t="b">
        <f t="array" ref="L487">IF(NOT(H487=""),AND(AND(ABS(C487:H487-B487:G487)&gt;0),AND(ABS(C487:H487-B487:G487)&lt;4)),IF(NOT(G487=""),AND(AND(ABS(C487:G487-B487:F487)&gt;0),AND(ABS(C487:G487-B487:F487)&lt;4)),IF(NOT(F487=""),AND(AND(ABS(C487:F487-B487:E487)&gt;0),AND(ABS(C487:F487-B487:E487)&lt;4)),AND(AND(ABS(C487:E487-B487:D487)&gt;0),AND(ABS(C487:E487-B487:D487)&lt;4)))))</f>
        <v>0</v>
      </c>
      <c r="M487" s="1" t="b">
        <f t="shared" si="1"/>
        <v>0</v>
      </c>
    </row>
    <row r="488" ht="15.75" customHeight="1">
      <c r="A488" s="1" t="s">
        <v>497</v>
      </c>
      <c r="B488" s="1">
        <f>IFERROR(__xludf.DUMMYFUNCTION("SPLIT(A488,"" "")"),83.0)</f>
        <v>83</v>
      </c>
      <c r="C488" s="1">
        <f>IFERROR(__xludf.DUMMYFUNCTION("""COMPUTED_VALUE"""),78.0)</f>
        <v>78</v>
      </c>
      <c r="D488" s="1">
        <f>IFERROR(__xludf.DUMMYFUNCTION("""COMPUTED_VALUE"""),74.0)</f>
        <v>74</v>
      </c>
      <c r="E488" s="1">
        <f>IFERROR(__xludf.DUMMYFUNCTION("""COMPUTED_VALUE"""),71.0)</f>
        <v>71</v>
      </c>
      <c r="F488" s="1">
        <f>IFERROR(__xludf.DUMMYFUNCTION("""COMPUTED_VALUE"""),70.0)</f>
        <v>70</v>
      </c>
      <c r="G488" s="2">
        <f>IFERROR(__xludf.DUMMYFUNCTION("""COMPUTED_VALUE"""),69.0)</f>
        <v>69</v>
      </c>
      <c r="J488" s="1" t="b">
        <f t="array" ref="J488">IF(NOT(H488=""),AND(C488:H488&gt;B488:G488),IF(NOT(G488=""),AND(C488:G488&gt;B488:F488),IF(NOT(F488=""),AND(C488:F488&gt;B488:E488),AND(C488:E488&gt;B488:D488))))</f>
        <v>0</v>
      </c>
      <c r="K488" s="1" t="b">
        <f t="array" ref="K488">IF(NOT(H488=""),AND(C488:H488&lt;B488:G488),IF(NOT(G488=""),AND(C488:G488&lt;B488:F488),IF(NOT(F488=""),AND(C488:F488&lt;B488:E488),AND(C488:E488&lt;B488:D488))))</f>
        <v>1</v>
      </c>
      <c r="L488" s="1" t="b">
        <f t="array" ref="L488">IF(NOT(H488=""),AND(AND(ABS(C488:H488-B488:G488)&gt;0),AND(ABS(C488:H488-B488:G488)&lt;4)),IF(NOT(G488=""),AND(AND(ABS(C488:G488-B488:F488)&gt;0),AND(ABS(C488:G488-B488:F488)&lt;4)),IF(NOT(F488=""),AND(AND(ABS(C488:F488-B488:E488)&gt;0),AND(ABS(C488:F488-B488:E488)&lt;4)),AND(AND(ABS(C488:E488-B488:D488)&gt;0),AND(ABS(C488:E488-B488:D488)&lt;4)))))</f>
        <v>0</v>
      </c>
      <c r="M488" s="1" t="b">
        <f t="shared" si="1"/>
        <v>0</v>
      </c>
    </row>
    <row r="489" ht="15.75" customHeight="1">
      <c r="A489" s="1" t="s">
        <v>498</v>
      </c>
      <c r="B489" s="1">
        <f>IFERROR(__xludf.DUMMYFUNCTION("SPLIT(A489,"" "")"),86.0)</f>
        <v>86</v>
      </c>
      <c r="C489" s="1">
        <f>IFERROR(__xludf.DUMMYFUNCTION("""COMPUTED_VALUE"""),80.0)</f>
        <v>80</v>
      </c>
      <c r="D489" s="1">
        <f>IFERROR(__xludf.DUMMYFUNCTION("""COMPUTED_VALUE"""),76.0)</f>
        <v>76</v>
      </c>
      <c r="E489" s="1">
        <f>IFERROR(__xludf.DUMMYFUNCTION("""COMPUTED_VALUE"""),74.0)</f>
        <v>74</v>
      </c>
      <c r="F489" s="1">
        <f>IFERROR(__xludf.DUMMYFUNCTION("""COMPUTED_VALUE"""),73.0)</f>
        <v>73</v>
      </c>
      <c r="G489" s="1">
        <f>IFERROR(__xludf.DUMMYFUNCTION("""COMPUTED_VALUE"""),70.0)</f>
        <v>70</v>
      </c>
      <c r="H489" s="2">
        <f>IFERROR(__xludf.DUMMYFUNCTION("""COMPUTED_VALUE"""),73.0)</f>
        <v>73</v>
      </c>
      <c r="J489" s="1" t="b">
        <f t="array" ref="J489">IF(NOT(H489=""),AND(C489:H489&gt;B489:G489),IF(NOT(G489=""),AND(C489:G489&gt;B489:F489),IF(NOT(F489=""),AND(C489:F489&gt;B489:E489),AND(C489:E489&gt;B489:D489))))</f>
        <v>0</v>
      </c>
      <c r="K489" s="1" t="b">
        <f t="array" ref="K489">IF(NOT(H489=""),AND(C489:H489&lt;B489:G489),IF(NOT(G489=""),AND(C489:G489&lt;B489:F489),IF(NOT(F489=""),AND(C489:F489&lt;B489:E489),AND(C489:E489&lt;B489:D489))))</f>
        <v>0</v>
      </c>
      <c r="L489" s="1" t="b">
        <f t="array" ref="L489">IF(NOT(H489=""),AND(AND(ABS(C489:H489-B489:G489)&gt;0),AND(ABS(C489:H489-B489:G489)&lt;4)),IF(NOT(G489=""),AND(AND(ABS(C489:G489-B489:F489)&gt;0),AND(ABS(C489:G489-B489:F489)&lt;4)),IF(NOT(F489=""),AND(AND(ABS(C489:F489-B489:E489)&gt;0),AND(ABS(C489:F489-B489:E489)&lt;4)),AND(AND(ABS(C489:E489-B489:D489)&gt;0),AND(ABS(C489:E489-B489:D489)&lt;4)))))</f>
        <v>0</v>
      </c>
      <c r="M489" s="1" t="b">
        <f t="shared" si="1"/>
        <v>0</v>
      </c>
    </row>
    <row r="490" ht="15.75" customHeight="1">
      <c r="A490" s="1" t="s">
        <v>499</v>
      </c>
      <c r="B490" s="1">
        <f>IFERROR(__xludf.DUMMYFUNCTION("SPLIT(A490,"" "")"),24.0)</f>
        <v>24</v>
      </c>
      <c r="C490" s="1">
        <f>IFERROR(__xludf.DUMMYFUNCTION("""COMPUTED_VALUE"""),19.0)</f>
        <v>19</v>
      </c>
      <c r="D490" s="1">
        <f>IFERROR(__xludf.DUMMYFUNCTION("""COMPUTED_VALUE"""),15.0)</f>
        <v>15</v>
      </c>
      <c r="E490" s="1">
        <f>IFERROR(__xludf.DUMMYFUNCTION("""COMPUTED_VALUE"""),13.0)</f>
        <v>13</v>
      </c>
      <c r="F490" s="1">
        <f>IFERROR(__xludf.DUMMYFUNCTION("""COMPUTED_VALUE"""),13.0)</f>
        <v>13</v>
      </c>
      <c r="J490" s="1" t="b">
        <f t="array" ref="J490">IF(NOT(H490=""),AND(C490:H490&gt;B490:G490),IF(NOT(G490=""),AND(C490:G490&gt;B490:F490),IF(NOT(F490=""),AND(C490:F490&gt;B490:E490),AND(C490:E490&gt;B490:D490))))</f>
        <v>0</v>
      </c>
      <c r="K490" s="1" t="b">
        <f t="array" ref="K490">IF(NOT(H490=""),AND(C490:H490&lt;B490:G490),IF(NOT(G490=""),AND(C490:G490&lt;B490:F490),IF(NOT(F490=""),AND(C490:F490&lt;B490:E490),AND(C490:E490&lt;B490:D490))))</f>
        <v>0</v>
      </c>
      <c r="L490" s="1" t="b">
        <f t="array" ref="L490">IF(NOT(H490=""),AND(AND(ABS(C490:H490-B490:G490)&gt;0),AND(ABS(C490:H490-B490:G490)&lt;4)),IF(NOT(G490=""),AND(AND(ABS(C490:G490-B490:F490)&gt;0),AND(ABS(C490:G490-B490:F490)&lt;4)),IF(NOT(F490=""),AND(AND(ABS(C490:F490-B490:E490)&gt;0),AND(ABS(C490:F490-B490:E490)&lt;4)),AND(AND(ABS(C490:E490-B490:D490)&gt;0),AND(ABS(C490:E490-B490:D490)&lt;4)))))</f>
        <v>0</v>
      </c>
      <c r="M490" s="1" t="b">
        <f t="shared" si="1"/>
        <v>0</v>
      </c>
    </row>
    <row r="491" ht="15.75" customHeight="1">
      <c r="A491" s="1" t="s">
        <v>500</v>
      </c>
      <c r="B491" s="1">
        <f>IFERROR(__xludf.DUMMYFUNCTION("SPLIT(A491,"" "")"),62.0)</f>
        <v>62</v>
      </c>
      <c r="C491" s="1">
        <f>IFERROR(__xludf.DUMMYFUNCTION("""COMPUTED_VALUE"""),57.0)</f>
        <v>57</v>
      </c>
      <c r="D491" s="1">
        <f>IFERROR(__xludf.DUMMYFUNCTION("""COMPUTED_VALUE"""),53.0)</f>
        <v>53</v>
      </c>
      <c r="E491" s="1">
        <f>IFERROR(__xludf.DUMMYFUNCTION("""COMPUTED_VALUE"""),52.0)</f>
        <v>52</v>
      </c>
      <c r="F491" s="1">
        <f>IFERROR(__xludf.DUMMYFUNCTION("""COMPUTED_VALUE"""),49.0)</f>
        <v>49</v>
      </c>
      <c r="G491" s="2">
        <f>IFERROR(__xludf.DUMMYFUNCTION("""COMPUTED_VALUE"""),45.0)</f>
        <v>45</v>
      </c>
      <c r="J491" s="1" t="b">
        <f t="array" ref="J491">IF(NOT(H491=""),AND(C491:H491&gt;B491:G491),IF(NOT(G491=""),AND(C491:G491&gt;B491:F491),IF(NOT(F491=""),AND(C491:F491&gt;B491:E491),AND(C491:E491&gt;B491:D491))))</f>
        <v>0</v>
      </c>
      <c r="K491" s="1" t="b">
        <f t="array" ref="K491">IF(NOT(H491=""),AND(C491:H491&lt;B491:G491),IF(NOT(G491=""),AND(C491:G491&lt;B491:F491),IF(NOT(F491=""),AND(C491:F491&lt;B491:E491),AND(C491:E491&lt;B491:D491))))</f>
        <v>1</v>
      </c>
      <c r="L491" s="1" t="b">
        <f t="array" ref="L491">IF(NOT(H491=""),AND(AND(ABS(C491:H491-B491:G491)&gt;0),AND(ABS(C491:H491-B491:G491)&lt;4)),IF(NOT(G491=""),AND(AND(ABS(C491:G491-B491:F491)&gt;0),AND(ABS(C491:G491-B491:F491)&lt;4)),IF(NOT(F491=""),AND(AND(ABS(C491:F491-B491:E491)&gt;0),AND(ABS(C491:F491-B491:E491)&lt;4)),AND(AND(ABS(C491:E491-B491:D491)&gt;0),AND(ABS(C491:E491-B491:D491)&lt;4)))))</f>
        <v>0</v>
      </c>
      <c r="M491" s="1" t="b">
        <f t="shared" si="1"/>
        <v>0</v>
      </c>
    </row>
    <row r="492" ht="15.75" customHeight="1">
      <c r="A492" s="1" t="s">
        <v>501</v>
      </c>
      <c r="B492" s="1">
        <f>IFERROR(__xludf.DUMMYFUNCTION("SPLIT(A492,"" "")"),25.0)</f>
        <v>25</v>
      </c>
      <c r="C492" s="1">
        <f>IFERROR(__xludf.DUMMYFUNCTION("""COMPUTED_VALUE"""),20.0)</f>
        <v>20</v>
      </c>
      <c r="D492" s="1">
        <f>IFERROR(__xludf.DUMMYFUNCTION("""COMPUTED_VALUE"""),19.0)</f>
        <v>19</v>
      </c>
      <c r="E492" s="1">
        <f>IFERROR(__xludf.DUMMYFUNCTION("""COMPUTED_VALUE"""),15.0)</f>
        <v>15</v>
      </c>
      <c r="F492" s="1">
        <f>IFERROR(__xludf.DUMMYFUNCTION("""COMPUTED_VALUE"""),9.0)</f>
        <v>9</v>
      </c>
      <c r="J492" s="1" t="b">
        <f t="array" ref="J492">IF(NOT(H492=""),AND(C492:H492&gt;B492:G492),IF(NOT(G492=""),AND(C492:G492&gt;B492:F492),IF(NOT(F492=""),AND(C492:F492&gt;B492:E492),AND(C492:E492&gt;B492:D492))))</f>
        <v>0</v>
      </c>
      <c r="K492" s="1" t="b">
        <f t="array" ref="K492">IF(NOT(H492=""),AND(C492:H492&lt;B492:G492),IF(NOT(G492=""),AND(C492:G492&lt;B492:F492),IF(NOT(F492=""),AND(C492:F492&lt;B492:E492),AND(C492:E492&lt;B492:D492))))</f>
        <v>1</v>
      </c>
      <c r="L492" s="1" t="b">
        <f t="array" ref="L492">IF(NOT(H492=""),AND(AND(ABS(C492:H492-B492:G492)&gt;0),AND(ABS(C492:H492-B492:G492)&lt;4)),IF(NOT(G492=""),AND(AND(ABS(C492:G492-B492:F492)&gt;0),AND(ABS(C492:G492-B492:F492)&lt;4)),IF(NOT(F492=""),AND(AND(ABS(C492:F492-B492:E492)&gt;0),AND(ABS(C492:F492-B492:E492)&lt;4)),AND(AND(ABS(C492:E492-B492:D492)&gt;0),AND(ABS(C492:E492-B492:D492)&lt;4)))))</f>
        <v>0</v>
      </c>
      <c r="M492" s="1" t="b">
        <f t="shared" si="1"/>
        <v>0</v>
      </c>
    </row>
    <row r="493" ht="15.75" customHeight="1">
      <c r="A493" s="1" t="s">
        <v>502</v>
      </c>
      <c r="B493" s="1">
        <f>IFERROR(__xludf.DUMMYFUNCTION("SPLIT(A493,"" "")"),90.0)</f>
        <v>90</v>
      </c>
      <c r="C493" s="1">
        <f>IFERROR(__xludf.DUMMYFUNCTION("""COMPUTED_VALUE"""),85.0)</f>
        <v>85</v>
      </c>
      <c r="D493" s="1">
        <f>IFERROR(__xludf.DUMMYFUNCTION("""COMPUTED_VALUE"""),78.0)</f>
        <v>78</v>
      </c>
      <c r="E493" s="1">
        <f>IFERROR(__xludf.DUMMYFUNCTION("""COMPUTED_VALUE"""),76.0)</f>
        <v>76</v>
      </c>
      <c r="F493" s="1">
        <f>IFERROR(__xludf.DUMMYFUNCTION("""COMPUTED_VALUE"""),73.0)</f>
        <v>73</v>
      </c>
      <c r="G493" s="2">
        <f>IFERROR(__xludf.DUMMYFUNCTION("""COMPUTED_VALUE"""),71.0)</f>
        <v>71</v>
      </c>
      <c r="J493" s="1" t="b">
        <f t="array" ref="J493">IF(NOT(H493=""),AND(C493:H493&gt;B493:G493),IF(NOT(G493=""),AND(C493:G493&gt;B493:F493),IF(NOT(F493=""),AND(C493:F493&gt;B493:E493),AND(C493:E493&gt;B493:D493))))</f>
        <v>0</v>
      </c>
      <c r="K493" s="1" t="b">
        <f t="array" ref="K493">IF(NOT(H493=""),AND(C493:H493&lt;B493:G493),IF(NOT(G493=""),AND(C493:G493&lt;B493:F493),IF(NOT(F493=""),AND(C493:F493&lt;B493:E493),AND(C493:E493&lt;B493:D493))))</f>
        <v>1</v>
      </c>
      <c r="L493" s="1" t="b">
        <f t="array" ref="L493">IF(NOT(H493=""),AND(AND(ABS(C493:H493-B493:G493)&gt;0),AND(ABS(C493:H493-B493:G493)&lt;4)),IF(NOT(G493=""),AND(AND(ABS(C493:G493-B493:F493)&gt;0),AND(ABS(C493:G493-B493:F493)&lt;4)),IF(NOT(F493=""),AND(AND(ABS(C493:F493-B493:E493)&gt;0),AND(ABS(C493:F493-B493:E493)&lt;4)),AND(AND(ABS(C493:E493-B493:D493)&gt;0),AND(ABS(C493:E493-B493:D493)&lt;4)))))</f>
        <v>0</v>
      </c>
      <c r="M493" s="1" t="b">
        <f t="shared" si="1"/>
        <v>0</v>
      </c>
    </row>
    <row r="494" ht="15.75" customHeight="1">
      <c r="A494" s="1" t="s">
        <v>503</v>
      </c>
      <c r="B494" s="1">
        <f>IFERROR(__xludf.DUMMYFUNCTION("SPLIT(A494,"" "")"),25.0)</f>
        <v>25</v>
      </c>
      <c r="C494" s="1">
        <f>IFERROR(__xludf.DUMMYFUNCTION("""COMPUTED_VALUE"""),19.0)</f>
        <v>19</v>
      </c>
      <c r="D494" s="1">
        <f>IFERROR(__xludf.DUMMYFUNCTION("""COMPUTED_VALUE"""),17.0)</f>
        <v>17</v>
      </c>
      <c r="E494" s="1">
        <f>IFERROR(__xludf.DUMMYFUNCTION("""COMPUTED_VALUE"""),10.0)</f>
        <v>10</v>
      </c>
      <c r="F494" s="1">
        <f>IFERROR(__xludf.DUMMYFUNCTION("""COMPUTED_VALUE"""),7.0)</f>
        <v>7</v>
      </c>
      <c r="G494" s="1">
        <f>IFERROR(__xludf.DUMMYFUNCTION("""COMPUTED_VALUE"""),6.0)</f>
        <v>6</v>
      </c>
      <c r="H494" s="2">
        <f>IFERROR(__xludf.DUMMYFUNCTION("""COMPUTED_VALUE"""),8.0)</f>
        <v>8</v>
      </c>
      <c r="J494" s="1" t="b">
        <f t="array" ref="J494">IF(NOT(H494=""),AND(C494:H494&gt;B494:G494),IF(NOT(G494=""),AND(C494:G494&gt;B494:F494),IF(NOT(F494=""),AND(C494:F494&gt;B494:E494),AND(C494:E494&gt;B494:D494))))</f>
        <v>0</v>
      </c>
      <c r="K494" s="1" t="b">
        <f t="array" ref="K494">IF(NOT(H494=""),AND(C494:H494&lt;B494:G494),IF(NOT(G494=""),AND(C494:G494&lt;B494:F494),IF(NOT(F494=""),AND(C494:F494&lt;B494:E494),AND(C494:E494&lt;B494:D494))))</f>
        <v>0</v>
      </c>
      <c r="L494" s="1" t="b">
        <f t="array" ref="L494">IF(NOT(H494=""),AND(AND(ABS(C494:H494-B494:G494)&gt;0),AND(ABS(C494:H494-B494:G494)&lt;4)),IF(NOT(G494=""),AND(AND(ABS(C494:G494-B494:F494)&gt;0),AND(ABS(C494:G494-B494:F494)&lt;4)),IF(NOT(F494=""),AND(AND(ABS(C494:F494-B494:E494)&gt;0),AND(ABS(C494:F494-B494:E494)&lt;4)),AND(AND(ABS(C494:E494-B494:D494)&gt;0),AND(ABS(C494:E494-B494:D494)&lt;4)))))</f>
        <v>0</v>
      </c>
      <c r="M494" s="1" t="b">
        <f t="shared" si="1"/>
        <v>0</v>
      </c>
    </row>
    <row r="495" ht="15.75" customHeight="1">
      <c r="A495" s="1" t="s">
        <v>504</v>
      </c>
      <c r="B495" s="1">
        <f>IFERROR(__xludf.DUMMYFUNCTION("SPLIT(A495,"" "")"),61.0)</f>
        <v>61</v>
      </c>
      <c r="C495" s="1">
        <f>IFERROR(__xludf.DUMMYFUNCTION("""COMPUTED_VALUE"""),54.0)</f>
        <v>54</v>
      </c>
      <c r="D495" s="1">
        <f>IFERROR(__xludf.DUMMYFUNCTION("""COMPUTED_VALUE"""),52.0)</f>
        <v>52</v>
      </c>
      <c r="E495" s="1">
        <f>IFERROR(__xludf.DUMMYFUNCTION("""COMPUTED_VALUE"""),50.0)</f>
        <v>50</v>
      </c>
      <c r="F495" s="1">
        <f>IFERROR(__xludf.DUMMYFUNCTION("""COMPUTED_VALUE"""),43.0)</f>
        <v>43</v>
      </c>
      <c r="G495" s="2">
        <f>IFERROR(__xludf.DUMMYFUNCTION("""COMPUTED_VALUE"""),43.0)</f>
        <v>43</v>
      </c>
      <c r="J495" s="1" t="b">
        <f t="array" ref="J495">IF(NOT(H495=""),AND(C495:H495&gt;B495:G495),IF(NOT(G495=""),AND(C495:G495&gt;B495:F495),IF(NOT(F495=""),AND(C495:F495&gt;B495:E495),AND(C495:E495&gt;B495:D495))))</f>
        <v>0</v>
      </c>
      <c r="K495" s="1" t="b">
        <f t="array" ref="K495">IF(NOT(H495=""),AND(C495:H495&lt;B495:G495),IF(NOT(G495=""),AND(C495:G495&lt;B495:F495),IF(NOT(F495=""),AND(C495:F495&lt;B495:E495),AND(C495:E495&lt;B495:D495))))</f>
        <v>0</v>
      </c>
      <c r="L495" s="1" t="b">
        <f t="array" ref="L495">IF(NOT(H495=""),AND(AND(ABS(C495:H495-B495:G495)&gt;0),AND(ABS(C495:H495-B495:G495)&lt;4)),IF(NOT(G495=""),AND(AND(ABS(C495:G495-B495:F495)&gt;0),AND(ABS(C495:G495-B495:F495)&lt;4)),IF(NOT(F495=""),AND(AND(ABS(C495:F495-B495:E495)&gt;0),AND(ABS(C495:F495-B495:E495)&lt;4)),AND(AND(ABS(C495:E495-B495:D495)&gt;0),AND(ABS(C495:E495-B495:D495)&lt;4)))))</f>
        <v>0</v>
      </c>
      <c r="M495" s="1" t="b">
        <f t="shared" si="1"/>
        <v>0</v>
      </c>
    </row>
    <row r="496" ht="15.75" customHeight="1">
      <c r="A496" s="1" t="s">
        <v>505</v>
      </c>
      <c r="B496" s="1">
        <f>IFERROR(__xludf.DUMMYFUNCTION("SPLIT(A496,"" "")"),61.0)</f>
        <v>61</v>
      </c>
      <c r="C496" s="1">
        <f>IFERROR(__xludf.DUMMYFUNCTION("""COMPUTED_VALUE"""),56.0)</f>
        <v>56</v>
      </c>
      <c r="D496" s="1">
        <f>IFERROR(__xludf.DUMMYFUNCTION("""COMPUTED_VALUE"""),55.0)</f>
        <v>55</v>
      </c>
      <c r="E496" s="1">
        <f>IFERROR(__xludf.DUMMYFUNCTION("""COMPUTED_VALUE"""),54.0)</f>
        <v>54</v>
      </c>
      <c r="F496" s="1">
        <f>IFERROR(__xludf.DUMMYFUNCTION("""COMPUTED_VALUE"""),52.0)</f>
        <v>52</v>
      </c>
      <c r="G496" s="1">
        <f>IFERROR(__xludf.DUMMYFUNCTION("""COMPUTED_VALUE"""),47.0)</f>
        <v>47</v>
      </c>
      <c r="H496" s="2">
        <f>IFERROR(__xludf.DUMMYFUNCTION("""COMPUTED_VALUE"""),43.0)</f>
        <v>43</v>
      </c>
      <c r="J496" s="1" t="b">
        <f t="array" ref="J496">IF(NOT(H496=""),AND(C496:H496&gt;B496:G496),IF(NOT(G496=""),AND(C496:G496&gt;B496:F496),IF(NOT(F496=""),AND(C496:F496&gt;B496:E496),AND(C496:E496&gt;B496:D496))))</f>
        <v>0</v>
      </c>
      <c r="K496" s="1" t="b">
        <f t="array" ref="K496">IF(NOT(H496=""),AND(C496:H496&lt;B496:G496),IF(NOT(G496=""),AND(C496:G496&lt;B496:F496),IF(NOT(F496=""),AND(C496:F496&lt;B496:E496),AND(C496:E496&lt;B496:D496))))</f>
        <v>1</v>
      </c>
      <c r="L496" s="1" t="b">
        <f t="array" ref="L496">IF(NOT(H496=""),AND(AND(ABS(C496:H496-B496:G496)&gt;0),AND(ABS(C496:H496-B496:G496)&lt;4)),IF(NOT(G496=""),AND(AND(ABS(C496:G496-B496:F496)&gt;0),AND(ABS(C496:G496-B496:F496)&lt;4)),IF(NOT(F496=""),AND(AND(ABS(C496:F496-B496:E496)&gt;0),AND(ABS(C496:F496-B496:E496)&lt;4)),AND(AND(ABS(C496:E496-B496:D496)&gt;0),AND(ABS(C496:E496-B496:D496)&lt;4)))))</f>
        <v>0</v>
      </c>
      <c r="M496" s="1" t="b">
        <f t="shared" si="1"/>
        <v>0</v>
      </c>
    </row>
    <row r="497" ht="15.75" customHeight="1">
      <c r="A497" s="1" t="s">
        <v>506</v>
      </c>
      <c r="B497" s="1">
        <f>IFERROR(__xludf.DUMMYFUNCTION("SPLIT(A497,"" "")"),58.0)</f>
        <v>58</v>
      </c>
      <c r="C497" s="1">
        <f>IFERROR(__xludf.DUMMYFUNCTION("""COMPUTED_VALUE"""),51.0)</f>
        <v>51</v>
      </c>
      <c r="D497" s="1">
        <f>IFERROR(__xludf.DUMMYFUNCTION("""COMPUTED_VALUE"""),44.0)</f>
        <v>44</v>
      </c>
      <c r="E497" s="1">
        <f>IFERROR(__xludf.DUMMYFUNCTION("""COMPUTED_VALUE"""),41.0)</f>
        <v>41</v>
      </c>
      <c r="F497" s="1">
        <f>IFERROR(__xludf.DUMMYFUNCTION("""COMPUTED_VALUE"""),36.0)</f>
        <v>36</v>
      </c>
      <c r="J497" s="1" t="b">
        <f t="array" ref="J497">IF(NOT(H497=""),AND(C497:H497&gt;B497:G497),IF(NOT(G497=""),AND(C497:G497&gt;B497:F497),IF(NOT(F497=""),AND(C497:F497&gt;B497:E497),AND(C497:E497&gt;B497:D497))))</f>
        <v>0</v>
      </c>
      <c r="K497" s="1" t="b">
        <f t="array" ref="K497">IF(NOT(H497=""),AND(C497:H497&lt;B497:G497),IF(NOT(G497=""),AND(C497:G497&lt;B497:F497),IF(NOT(F497=""),AND(C497:F497&lt;B497:E497),AND(C497:E497&lt;B497:D497))))</f>
        <v>1</v>
      </c>
      <c r="L497" s="1" t="b">
        <f t="array" ref="L497">IF(NOT(H497=""),AND(AND(ABS(C497:H497-B497:G497)&gt;0),AND(ABS(C497:H497-B497:G497)&lt;4)),IF(NOT(G497=""),AND(AND(ABS(C497:G497-B497:F497)&gt;0),AND(ABS(C497:G497-B497:F497)&lt;4)),IF(NOT(F497=""),AND(AND(ABS(C497:F497-B497:E497)&gt;0),AND(ABS(C497:F497-B497:E497)&lt;4)),AND(AND(ABS(C497:E497-B497:D497)&gt;0),AND(ABS(C497:E497-B497:D497)&lt;4)))))</f>
        <v>0</v>
      </c>
      <c r="M497" s="1" t="b">
        <f t="shared" si="1"/>
        <v>0</v>
      </c>
    </row>
    <row r="498" ht="15.75" customHeight="1">
      <c r="A498" s="1" t="s">
        <v>507</v>
      </c>
      <c r="B498" s="1">
        <f>IFERROR(__xludf.DUMMYFUNCTION("SPLIT(A498,"" "")"),56.0)</f>
        <v>56</v>
      </c>
      <c r="C498" s="1">
        <f>IFERROR(__xludf.DUMMYFUNCTION("""COMPUTED_VALUE"""),56.0)</f>
        <v>56</v>
      </c>
      <c r="D498" s="1">
        <f>IFERROR(__xludf.DUMMYFUNCTION("""COMPUTED_VALUE"""),58.0)</f>
        <v>58</v>
      </c>
      <c r="E498" s="1">
        <f>IFERROR(__xludf.DUMMYFUNCTION("""COMPUTED_VALUE"""),63.0)</f>
        <v>63</v>
      </c>
      <c r="F498" s="1">
        <f>IFERROR(__xludf.DUMMYFUNCTION("""COMPUTED_VALUE"""),63.0)</f>
        <v>63</v>
      </c>
      <c r="J498" s="1" t="b">
        <f t="array" ref="J498">IF(NOT(H498=""),AND(C498:H498&gt;B498:G498),IF(NOT(G498=""),AND(C498:G498&gt;B498:F498),IF(NOT(F498=""),AND(C498:F498&gt;B498:E498),AND(C498:E498&gt;B498:D498))))</f>
        <v>0</v>
      </c>
      <c r="K498" s="1" t="b">
        <f t="array" ref="K498">IF(NOT(H498=""),AND(C498:H498&lt;B498:G498),IF(NOT(G498=""),AND(C498:G498&lt;B498:F498),IF(NOT(F498=""),AND(C498:F498&lt;B498:E498),AND(C498:E498&lt;B498:D498))))</f>
        <v>0</v>
      </c>
      <c r="L498" s="1" t="b">
        <f t="array" ref="L498">IF(NOT(H498=""),AND(AND(ABS(C498:H498-B498:G498)&gt;0),AND(ABS(C498:H498-B498:G498)&lt;4)),IF(NOT(G498=""),AND(AND(ABS(C498:G498-B498:F498)&gt;0),AND(ABS(C498:G498-B498:F498)&lt;4)),IF(NOT(F498=""),AND(AND(ABS(C498:F498-B498:E498)&gt;0),AND(ABS(C498:F498-B498:E498)&lt;4)),AND(AND(ABS(C498:E498-B498:D498)&gt;0),AND(ABS(C498:E498-B498:D498)&lt;4)))))</f>
        <v>0</v>
      </c>
      <c r="M498" s="1" t="b">
        <f t="shared" si="1"/>
        <v>0</v>
      </c>
    </row>
    <row r="499" ht="15.75" customHeight="1">
      <c r="A499" s="1" t="s">
        <v>508</v>
      </c>
      <c r="B499" s="1">
        <f>IFERROR(__xludf.DUMMYFUNCTION("SPLIT(A499,"" "")"),98.0)</f>
        <v>98</v>
      </c>
      <c r="C499" s="1">
        <f>IFERROR(__xludf.DUMMYFUNCTION("""COMPUTED_VALUE"""),94.0)</f>
        <v>94</v>
      </c>
      <c r="D499" s="1">
        <f>IFERROR(__xludf.DUMMYFUNCTION("""COMPUTED_VALUE"""),91.0)</f>
        <v>91</v>
      </c>
      <c r="E499" s="1">
        <f>IFERROR(__xludf.DUMMYFUNCTION("""COMPUTED_VALUE"""),93.0)</f>
        <v>93</v>
      </c>
      <c r="F499" s="1">
        <f>IFERROR(__xludf.DUMMYFUNCTION("""COMPUTED_VALUE"""),95.0)</f>
        <v>95</v>
      </c>
      <c r="J499" s="1" t="b">
        <f t="array" ref="J499">IF(NOT(H499=""),AND(C499:H499&gt;B499:G499),IF(NOT(G499=""),AND(C499:G499&gt;B499:F499),IF(NOT(F499=""),AND(C499:F499&gt;B499:E499),AND(C499:E499&gt;B499:D499))))</f>
        <v>0</v>
      </c>
      <c r="K499" s="1" t="b">
        <f t="array" ref="K499">IF(NOT(H499=""),AND(C499:H499&lt;B499:G499),IF(NOT(G499=""),AND(C499:G499&lt;B499:F499),IF(NOT(F499=""),AND(C499:F499&lt;B499:E499),AND(C499:E499&lt;B499:D499))))</f>
        <v>0</v>
      </c>
      <c r="L499" s="1" t="b">
        <f t="array" ref="L499">IF(NOT(H499=""),AND(AND(ABS(C499:H499-B499:G499)&gt;0),AND(ABS(C499:H499-B499:G499)&lt;4)),IF(NOT(G499=""),AND(AND(ABS(C499:G499-B499:F499)&gt;0),AND(ABS(C499:G499-B499:F499)&lt;4)),IF(NOT(F499=""),AND(AND(ABS(C499:F499-B499:E499)&gt;0),AND(ABS(C499:F499-B499:E499)&lt;4)),AND(AND(ABS(C499:E499-B499:D499)&gt;0),AND(ABS(C499:E499-B499:D499)&lt;4)))))</f>
        <v>0</v>
      </c>
      <c r="M499" s="1" t="b">
        <f t="shared" si="1"/>
        <v>0</v>
      </c>
    </row>
    <row r="500" ht="15.75" customHeight="1">
      <c r="A500" s="1" t="s">
        <v>509</v>
      </c>
      <c r="B500" s="1">
        <f>IFERROR(__xludf.DUMMYFUNCTION("SPLIT(A500,"" "")"),30.0)</f>
        <v>30</v>
      </c>
      <c r="C500" s="1">
        <f>IFERROR(__xludf.DUMMYFUNCTION("""COMPUTED_VALUE"""),31.0)</f>
        <v>31</v>
      </c>
      <c r="D500" s="1">
        <f>IFERROR(__xludf.DUMMYFUNCTION("""COMPUTED_VALUE"""),36.0)</f>
        <v>36</v>
      </c>
      <c r="E500" s="1">
        <f>IFERROR(__xludf.DUMMYFUNCTION("""COMPUTED_VALUE"""),38.0)</f>
        <v>38</v>
      </c>
      <c r="F500" s="1">
        <f>IFERROR(__xludf.DUMMYFUNCTION("""COMPUTED_VALUE"""),38.0)</f>
        <v>38</v>
      </c>
      <c r="J500" s="1" t="b">
        <f t="array" ref="J500">IF(NOT(H500=""),AND(C500:H500&gt;B500:G500),IF(NOT(G500=""),AND(C500:G500&gt;B500:F500),IF(NOT(F500=""),AND(C500:F500&gt;B500:E500),AND(C500:E500&gt;B500:D500))))</f>
        <v>0</v>
      </c>
      <c r="K500" s="1" t="b">
        <f t="array" ref="K500">IF(NOT(H500=""),AND(C500:H500&lt;B500:G500),IF(NOT(G500=""),AND(C500:G500&lt;B500:F500),IF(NOT(F500=""),AND(C500:F500&lt;B500:E500),AND(C500:E500&lt;B500:D500))))</f>
        <v>0</v>
      </c>
      <c r="L500" s="1" t="b">
        <f t="array" ref="L500">IF(NOT(H500=""),AND(AND(ABS(C500:H500-B500:G500)&gt;0),AND(ABS(C500:H500-B500:G500)&lt;4)),IF(NOT(G500=""),AND(AND(ABS(C500:G500-B500:F500)&gt;0),AND(ABS(C500:G500-B500:F500)&lt;4)),IF(NOT(F500=""),AND(AND(ABS(C500:F500-B500:E500)&gt;0),AND(ABS(C500:F500-B500:E500)&lt;4)),AND(AND(ABS(C500:E500-B500:D500)&gt;0),AND(ABS(C500:E500-B500:D500)&lt;4)))))</f>
        <v>0</v>
      </c>
      <c r="M500" s="1" t="b">
        <f t="shared" si="1"/>
        <v>0</v>
      </c>
    </row>
    <row r="501" ht="15.75" customHeight="1">
      <c r="A501" s="1" t="s">
        <v>510</v>
      </c>
      <c r="B501" s="1">
        <f>IFERROR(__xludf.DUMMYFUNCTION("SPLIT(A501,"" "")"),33.0)</f>
        <v>33</v>
      </c>
      <c r="C501" s="1">
        <f>IFERROR(__xludf.DUMMYFUNCTION("""COMPUTED_VALUE"""),27.0)</f>
        <v>27</v>
      </c>
      <c r="D501" s="1">
        <f>IFERROR(__xludf.DUMMYFUNCTION("""COMPUTED_VALUE"""),25.0)</f>
        <v>25</v>
      </c>
      <c r="E501" s="1">
        <f>IFERROR(__xludf.DUMMYFUNCTION("""COMPUTED_VALUE"""),18.0)</f>
        <v>18</v>
      </c>
      <c r="F501" s="1">
        <f>IFERROR(__xludf.DUMMYFUNCTION("""COMPUTED_VALUE"""),16.0)</f>
        <v>16</v>
      </c>
      <c r="G501" s="1">
        <f>IFERROR(__xludf.DUMMYFUNCTION("""COMPUTED_VALUE"""),13.0)</f>
        <v>13</v>
      </c>
      <c r="H501" s="1">
        <f>IFERROR(__xludf.DUMMYFUNCTION("""COMPUTED_VALUE"""),12.0)</f>
        <v>12</v>
      </c>
      <c r="I501" s="1">
        <f>IFERROR(__xludf.DUMMYFUNCTION("""COMPUTED_VALUE"""),6.0)</f>
        <v>6</v>
      </c>
      <c r="J501" s="1" t="b">
        <f t="array" ref="J501">IF(NOT(H501=""),AND(C501:H501&gt;B501:G501),IF(NOT(G501=""),AND(C501:G501&gt;B501:F501),IF(NOT(F501=""),AND(C501:F501&gt;B501:E501),AND(C501:E501&gt;B501:D501))))</f>
        <v>0</v>
      </c>
      <c r="K501" s="1" t="b">
        <f t="array" ref="K501">IF(NOT(H501=""),AND(C501:H501&lt;B501:G501),IF(NOT(G501=""),AND(C501:G501&lt;B501:F501),IF(NOT(F501=""),AND(C501:F501&lt;B501:E501),AND(C501:E501&lt;B501:D501))))</f>
        <v>1</v>
      </c>
      <c r="L501" s="1" t="b">
        <f t="array" ref="L501">IF(NOT(H501=""),AND(AND(ABS(C501:H501-B501:G501)&gt;0),AND(ABS(C501:H501-B501:G501)&lt;4)),IF(NOT(G501=""),AND(AND(ABS(C501:G501-B501:F501)&gt;0),AND(ABS(C501:G501-B501:F501)&lt;4)),IF(NOT(F501=""),AND(AND(ABS(C501:F501-B501:E501)&gt;0),AND(ABS(C501:F501-B501:E501)&lt;4)),AND(AND(ABS(C501:E501-B501:D501)&gt;0),AND(ABS(C501:E501-B501:D501)&lt;4)))))</f>
        <v>0</v>
      </c>
      <c r="M501" s="1" t="b">
        <f t="shared" si="1"/>
        <v>0</v>
      </c>
    </row>
    <row r="502" ht="15.75" customHeight="1">
      <c r="A502" s="1" t="s">
        <v>511</v>
      </c>
      <c r="B502" s="1">
        <f>IFERROR(__xludf.DUMMYFUNCTION("SPLIT(A502,"" "")"),30.0)</f>
        <v>30</v>
      </c>
      <c r="C502" s="1">
        <f>IFERROR(__xludf.DUMMYFUNCTION("""COMPUTED_VALUE"""),36.0)</f>
        <v>36</v>
      </c>
      <c r="D502" s="1">
        <f>IFERROR(__xludf.DUMMYFUNCTION("""COMPUTED_VALUE"""),39.0)</f>
        <v>39</v>
      </c>
      <c r="E502" s="1">
        <f>IFERROR(__xludf.DUMMYFUNCTION("""COMPUTED_VALUE"""),41.0)</f>
        <v>41</v>
      </c>
      <c r="F502" s="1">
        <f>IFERROR(__xludf.DUMMYFUNCTION("""COMPUTED_VALUE"""),42.0)</f>
        <v>42</v>
      </c>
      <c r="G502" s="1">
        <f>IFERROR(__xludf.DUMMYFUNCTION("""COMPUTED_VALUE"""),48.0)</f>
        <v>48</v>
      </c>
      <c r="H502" s="1">
        <f>IFERROR(__xludf.DUMMYFUNCTION("""COMPUTED_VALUE"""),51.0)</f>
        <v>51</v>
      </c>
      <c r="I502" s="1">
        <f>IFERROR(__xludf.DUMMYFUNCTION("""COMPUTED_VALUE"""),56.0)</f>
        <v>56</v>
      </c>
      <c r="J502" s="1" t="b">
        <f t="array" ref="J502">IF(NOT(H502=""),AND(C502:H502&gt;B502:G502),IF(NOT(G502=""),AND(C502:G502&gt;B502:F502),IF(NOT(F502=""),AND(C502:F502&gt;B502:E502),AND(C502:E502&gt;B502:D502))))</f>
        <v>1</v>
      </c>
      <c r="K502" s="1" t="b">
        <f t="array" ref="K502">IF(NOT(H502=""),AND(C502:H502&lt;B502:G502),IF(NOT(G502=""),AND(C502:G502&lt;B502:F502),IF(NOT(F502=""),AND(C502:F502&lt;B502:E502),AND(C502:E502&lt;B502:D502))))</f>
        <v>0</v>
      </c>
      <c r="L502" s="1" t="b">
        <f t="array" ref="L502">IF(NOT(H502=""),AND(AND(ABS(C502:H502-B502:G502)&gt;0),AND(ABS(C502:H502-B502:G502)&lt;4)),IF(NOT(G502=""),AND(AND(ABS(C502:G502-B502:F502)&gt;0),AND(ABS(C502:G502-B502:F502)&lt;4)),IF(NOT(F502=""),AND(AND(ABS(C502:F502-B502:E502)&gt;0),AND(ABS(C502:F502-B502:E502)&lt;4)),AND(AND(ABS(C502:E502-B502:D502)&gt;0),AND(ABS(C502:E502-B502:D502)&lt;4)))))</f>
        <v>0</v>
      </c>
      <c r="M502" s="1" t="b">
        <f t="shared" si="1"/>
        <v>0</v>
      </c>
    </row>
    <row r="503" ht="15.75" customHeight="1">
      <c r="A503" s="1" t="s">
        <v>512</v>
      </c>
      <c r="B503" s="1">
        <f>IFERROR(__xludf.DUMMYFUNCTION("SPLIT(A503,"" "")"),51.0)</f>
        <v>51</v>
      </c>
      <c r="C503" s="1">
        <f>IFERROR(__xludf.DUMMYFUNCTION("""COMPUTED_VALUE"""),54.0)</f>
        <v>54</v>
      </c>
      <c r="D503" s="1">
        <f>IFERROR(__xludf.DUMMYFUNCTION("""COMPUTED_VALUE"""),56.0)</f>
        <v>56</v>
      </c>
      <c r="E503" s="1">
        <f>IFERROR(__xludf.DUMMYFUNCTION("""COMPUTED_VALUE"""),56.0)</f>
        <v>56</v>
      </c>
      <c r="F503" s="1">
        <f>IFERROR(__xludf.DUMMYFUNCTION("""COMPUTED_VALUE"""),60.0)</f>
        <v>60</v>
      </c>
      <c r="J503" s="1" t="b">
        <f t="array" ref="J503">IF(NOT(H503=""),AND(C503:H503&gt;B503:G503),IF(NOT(G503=""),AND(C503:G503&gt;B503:F503),IF(NOT(F503=""),AND(C503:F503&gt;B503:E503),AND(C503:E503&gt;B503:D503))))</f>
        <v>0</v>
      </c>
      <c r="K503" s="1" t="b">
        <f t="array" ref="K503">IF(NOT(H503=""),AND(C503:H503&lt;B503:G503),IF(NOT(G503=""),AND(C503:G503&lt;B503:F503),IF(NOT(F503=""),AND(C503:F503&lt;B503:E503),AND(C503:E503&lt;B503:D503))))</f>
        <v>0</v>
      </c>
      <c r="L503" s="1" t="b">
        <f t="array" ref="L503">IF(NOT(H503=""),AND(AND(ABS(C503:H503-B503:G503)&gt;0),AND(ABS(C503:H503-B503:G503)&lt;4)),IF(NOT(G503=""),AND(AND(ABS(C503:G503-B503:F503)&gt;0),AND(ABS(C503:G503-B503:F503)&lt;4)),IF(NOT(F503=""),AND(AND(ABS(C503:F503-B503:E503)&gt;0),AND(ABS(C503:F503-B503:E503)&lt;4)),AND(AND(ABS(C503:E503-B503:D503)&gt;0),AND(ABS(C503:E503-B503:D503)&lt;4)))))</f>
        <v>0</v>
      </c>
      <c r="M503" s="1" t="b">
        <f t="shared" si="1"/>
        <v>0</v>
      </c>
    </row>
    <row r="504" ht="15.75" customHeight="1">
      <c r="A504" s="1" t="s">
        <v>513</v>
      </c>
      <c r="B504" s="1">
        <f>IFERROR(__xludf.DUMMYFUNCTION("SPLIT(A504,"" "")"),12.0)</f>
        <v>12</v>
      </c>
      <c r="C504" s="1">
        <f>IFERROR(__xludf.DUMMYFUNCTION("""COMPUTED_VALUE"""),12.0)</f>
        <v>12</v>
      </c>
      <c r="D504" s="1">
        <f>IFERROR(__xludf.DUMMYFUNCTION("""COMPUTED_VALUE"""),13.0)</f>
        <v>13</v>
      </c>
      <c r="E504" s="1">
        <f>IFERROR(__xludf.DUMMYFUNCTION("""COMPUTED_VALUE"""),16.0)</f>
        <v>16</v>
      </c>
      <c r="F504" s="1">
        <f>IFERROR(__xludf.DUMMYFUNCTION("""COMPUTED_VALUE"""),15.0)</f>
        <v>15</v>
      </c>
      <c r="G504" s="1">
        <f>IFERROR(__xludf.DUMMYFUNCTION("""COMPUTED_VALUE"""),18.0)</f>
        <v>18</v>
      </c>
      <c r="H504" s="2">
        <f>IFERROR(__xludf.DUMMYFUNCTION("""COMPUTED_VALUE"""),18.0)</f>
        <v>18</v>
      </c>
      <c r="J504" s="1" t="b">
        <f t="array" ref="J504">IF(NOT(H504=""),AND(C504:H504&gt;B504:G504),IF(NOT(G504=""),AND(C504:G504&gt;B504:F504),IF(NOT(F504=""),AND(C504:F504&gt;B504:E504),AND(C504:E504&gt;B504:D504))))</f>
        <v>0</v>
      </c>
      <c r="K504" s="1" t="b">
        <f t="array" ref="K504">IF(NOT(H504=""),AND(C504:H504&lt;B504:G504),IF(NOT(G504=""),AND(C504:G504&lt;B504:F504),IF(NOT(F504=""),AND(C504:F504&lt;B504:E504),AND(C504:E504&lt;B504:D504))))</f>
        <v>0</v>
      </c>
      <c r="L504" s="1" t="b">
        <f t="array" ref="L504">IF(NOT(H504=""),AND(AND(ABS(C504:H504-B504:G504)&gt;0),AND(ABS(C504:H504-B504:G504)&lt;4)),IF(NOT(G504=""),AND(AND(ABS(C504:G504-B504:F504)&gt;0),AND(ABS(C504:G504-B504:F504)&lt;4)),IF(NOT(F504=""),AND(AND(ABS(C504:F504-B504:E504)&gt;0),AND(ABS(C504:F504-B504:E504)&lt;4)),AND(AND(ABS(C504:E504-B504:D504)&gt;0),AND(ABS(C504:E504-B504:D504)&lt;4)))))</f>
        <v>0</v>
      </c>
      <c r="M504" s="1" t="b">
        <f t="shared" si="1"/>
        <v>0</v>
      </c>
    </row>
    <row r="505" ht="15.75" customHeight="1">
      <c r="A505" s="1" t="s">
        <v>514</v>
      </c>
      <c r="B505" s="1">
        <f>IFERROR(__xludf.DUMMYFUNCTION("SPLIT(A505,"" "")"),20.0)</f>
        <v>20</v>
      </c>
      <c r="C505" s="1">
        <f>IFERROR(__xludf.DUMMYFUNCTION("""COMPUTED_VALUE"""),14.0)</f>
        <v>14</v>
      </c>
      <c r="D505" s="1">
        <f>IFERROR(__xludf.DUMMYFUNCTION("""COMPUTED_VALUE"""),11.0)</f>
        <v>11</v>
      </c>
      <c r="E505" s="1">
        <f>IFERROR(__xludf.DUMMYFUNCTION("""COMPUTED_VALUE"""),11.0)</f>
        <v>11</v>
      </c>
      <c r="F505" s="1">
        <f>IFERROR(__xludf.DUMMYFUNCTION("""COMPUTED_VALUE"""),9.0)</f>
        <v>9</v>
      </c>
      <c r="G505" s="2">
        <f>IFERROR(__xludf.DUMMYFUNCTION("""COMPUTED_VALUE"""),11.0)</f>
        <v>11</v>
      </c>
      <c r="J505" s="1" t="b">
        <f t="array" ref="J505">IF(NOT(H505=""),AND(C505:H505&gt;B505:G505),IF(NOT(G505=""),AND(C505:G505&gt;B505:F505),IF(NOT(F505=""),AND(C505:F505&gt;B505:E505),AND(C505:E505&gt;B505:D505))))</f>
        <v>0</v>
      </c>
      <c r="K505" s="1" t="b">
        <f t="array" ref="K505">IF(NOT(H505=""),AND(C505:H505&lt;B505:G505),IF(NOT(G505=""),AND(C505:G505&lt;B505:F505),IF(NOT(F505=""),AND(C505:F505&lt;B505:E505),AND(C505:E505&lt;B505:D505))))</f>
        <v>0</v>
      </c>
      <c r="L505" s="1" t="b">
        <f t="array" ref="L505">IF(NOT(H505=""),AND(AND(ABS(C505:H505-B505:G505)&gt;0),AND(ABS(C505:H505-B505:G505)&lt;4)),IF(NOT(G505=""),AND(AND(ABS(C505:G505-B505:F505)&gt;0),AND(ABS(C505:G505-B505:F505)&lt;4)),IF(NOT(F505=""),AND(AND(ABS(C505:F505-B505:E505)&gt;0),AND(ABS(C505:F505-B505:E505)&lt;4)),AND(AND(ABS(C505:E505-B505:D505)&gt;0),AND(ABS(C505:E505-B505:D505)&lt;4)))))</f>
        <v>0</v>
      </c>
      <c r="M505" s="1" t="b">
        <f t="shared" si="1"/>
        <v>0</v>
      </c>
    </row>
    <row r="506" ht="15.75" customHeight="1">
      <c r="A506" s="1" t="s">
        <v>515</v>
      </c>
      <c r="B506" s="1">
        <f>IFERROR(__xludf.DUMMYFUNCTION("SPLIT(A506,"" "")"),80.0)</f>
        <v>80</v>
      </c>
      <c r="C506" s="1">
        <f>IFERROR(__xludf.DUMMYFUNCTION("""COMPUTED_VALUE"""),76.0)</f>
        <v>76</v>
      </c>
      <c r="D506" s="1">
        <f>IFERROR(__xludf.DUMMYFUNCTION("""COMPUTED_VALUE"""),73.0)</f>
        <v>73</v>
      </c>
      <c r="E506" s="1">
        <f>IFERROR(__xludf.DUMMYFUNCTION("""COMPUTED_VALUE"""),70.0)</f>
        <v>70</v>
      </c>
      <c r="F506" s="1">
        <f>IFERROR(__xludf.DUMMYFUNCTION("""COMPUTED_VALUE"""),68.0)</f>
        <v>68</v>
      </c>
      <c r="G506" s="1">
        <f>IFERROR(__xludf.DUMMYFUNCTION("""COMPUTED_VALUE"""),64.0)</f>
        <v>64</v>
      </c>
      <c r="H506" s="2">
        <f>IFERROR(__xludf.DUMMYFUNCTION("""COMPUTED_VALUE"""),60.0)</f>
        <v>60</v>
      </c>
      <c r="J506" s="1" t="b">
        <f t="array" ref="J506">IF(NOT(H506=""),AND(C506:H506&gt;B506:G506),IF(NOT(G506=""),AND(C506:G506&gt;B506:F506),IF(NOT(F506=""),AND(C506:F506&gt;B506:E506),AND(C506:E506&gt;B506:D506))))</f>
        <v>0</v>
      </c>
      <c r="K506" s="1" t="b">
        <f t="array" ref="K506">IF(NOT(H506=""),AND(C506:H506&lt;B506:G506),IF(NOT(G506=""),AND(C506:G506&lt;B506:F506),IF(NOT(F506=""),AND(C506:F506&lt;B506:E506),AND(C506:E506&lt;B506:D506))))</f>
        <v>1</v>
      </c>
      <c r="L506" s="1" t="b">
        <f t="array" ref="L506">IF(NOT(H506=""),AND(AND(ABS(C506:H506-B506:G506)&gt;0),AND(ABS(C506:H506-B506:G506)&lt;4)),IF(NOT(G506=""),AND(AND(ABS(C506:G506-B506:F506)&gt;0),AND(ABS(C506:G506-B506:F506)&lt;4)),IF(NOT(F506=""),AND(AND(ABS(C506:F506-B506:E506)&gt;0),AND(ABS(C506:F506-B506:E506)&lt;4)),AND(AND(ABS(C506:E506-B506:D506)&gt;0),AND(ABS(C506:E506-B506:D506)&lt;4)))))</f>
        <v>0</v>
      </c>
      <c r="M506" s="1" t="b">
        <f t="shared" si="1"/>
        <v>0</v>
      </c>
    </row>
    <row r="507" ht="15.75" customHeight="1">
      <c r="A507" s="1" t="s">
        <v>516</v>
      </c>
      <c r="B507" s="1">
        <f>IFERROR(__xludf.DUMMYFUNCTION("SPLIT(A507,"" "")"),41.0)</f>
        <v>41</v>
      </c>
      <c r="C507" s="1">
        <f>IFERROR(__xludf.DUMMYFUNCTION("""COMPUTED_VALUE"""),41.0)</f>
        <v>41</v>
      </c>
      <c r="D507" s="1">
        <f>IFERROR(__xludf.DUMMYFUNCTION("""COMPUTED_VALUE"""),42.0)</f>
        <v>42</v>
      </c>
      <c r="E507" s="1">
        <f>IFERROR(__xludf.DUMMYFUNCTION("""COMPUTED_VALUE"""),43.0)</f>
        <v>43</v>
      </c>
      <c r="F507" s="1">
        <f>IFERROR(__xludf.DUMMYFUNCTION("""COMPUTED_VALUE"""),45.0)</f>
        <v>45</v>
      </c>
      <c r="G507" s="1">
        <f>IFERROR(__xludf.DUMMYFUNCTION("""COMPUTED_VALUE"""),51.0)</f>
        <v>51</v>
      </c>
      <c r="H507" s="1">
        <f>IFERROR(__xludf.DUMMYFUNCTION("""COMPUTED_VALUE"""),54.0)</f>
        <v>54</v>
      </c>
      <c r="I507" s="1">
        <f>IFERROR(__xludf.DUMMYFUNCTION("""COMPUTED_VALUE"""),61.0)</f>
        <v>61</v>
      </c>
      <c r="J507" s="1" t="b">
        <f t="array" ref="J507">IF(NOT(H507=""),AND(C507:H507&gt;B507:G507),IF(NOT(G507=""),AND(C507:G507&gt;B507:F507),IF(NOT(F507=""),AND(C507:F507&gt;B507:E507),AND(C507:E507&gt;B507:D507))))</f>
        <v>0</v>
      </c>
      <c r="K507" s="1" t="b">
        <f t="array" ref="K507">IF(NOT(H507=""),AND(C507:H507&lt;B507:G507),IF(NOT(G507=""),AND(C507:G507&lt;B507:F507),IF(NOT(F507=""),AND(C507:F507&lt;B507:E507),AND(C507:E507&lt;B507:D507))))</f>
        <v>0</v>
      </c>
      <c r="L507" s="1" t="b">
        <f t="array" ref="L507">IF(NOT(H507=""),AND(AND(ABS(C507:H507-B507:G507)&gt;0),AND(ABS(C507:H507-B507:G507)&lt;4)),IF(NOT(G507=""),AND(AND(ABS(C507:G507-B507:F507)&gt;0),AND(ABS(C507:G507-B507:F507)&lt;4)),IF(NOT(F507=""),AND(AND(ABS(C507:F507-B507:E507)&gt;0),AND(ABS(C507:F507-B507:E507)&lt;4)),AND(AND(ABS(C507:E507-B507:D507)&gt;0),AND(ABS(C507:E507-B507:D507)&lt;4)))))</f>
        <v>0</v>
      </c>
      <c r="M507" s="1" t="b">
        <f t="shared" si="1"/>
        <v>0</v>
      </c>
    </row>
    <row r="508" ht="15.75" customHeight="1">
      <c r="A508" s="1" t="s">
        <v>517</v>
      </c>
      <c r="B508" s="1">
        <f>IFERROR(__xludf.DUMMYFUNCTION("SPLIT(A508,"" "")"),40.0)</f>
        <v>40</v>
      </c>
      <c r="C508" s="1">
        <f>IFERROR(__xludf.DUMMYFUNCTION("""COMPUTED_VALUE"""),39.0)</f>
        <v>39</v>
      </c>
      <c r="D508" s="1">
        <f>IFERROR(__xludf.DUMMYFUNCTION("""COMPUTED_VALUE"""),42.0)</f>
        <v>42</v>
      </c>
      <c r="E508" s="1">
        <f>IFERROR(__xludf.DUMMYFUNCTION("""COMPUTED_VALUE"""),41.0)</f>
        <v>41</v>
      </c>
      <c r="F508" s="1">
        <f>IFERROR(__xludf.DUMMYFUNCTION("""COMPUTED_VALUE"""),39.0)</f>
        <v>39</v>
      </c>
      <c r="J508" s="1" t="b">
        <f t="array" ref="J508">IF(NOT(H508=""),AND(C508:H508&gt;B508:G508),IF(NOT(G508=""),AND(C508:G508&gt;B508:F508),IF(NOT(F508=""),AND(C508:F508&gt;B508:E508),AND(C508:E508&gt;B508:D508))))</f>
        <v>0</v>
      </c>
      <c r="K508" s="1" t="b">
        <f t="array" ref="K508">IF(NOT(H508=""),AND(C508:H508&lt;B508:G508),IF(NOT(G508=""),AND(C508:G508&lt;B508:F508),IF(NOT(F508=""),AND(C508:F508&lt;B508:E508),AND(C508:E508&lt;B508:D508))))</f>
        <v>0</v>
      </c>
      <c r="L508" s="1" t="b">
        <f t="array" ref="L508">IF(NOT(H508=""),AND(AND(ABS(C508:H508-B508:G508)&gt;0),AND(ABS(C508:H508-B508:G508)&lt;4)),IF(NOT(G508=""),AND(AND(ABS(C508:G508-B508:F508)&gt;0),AND(ABS(C508:G508-B508:F508)&lt;4)),IF(NOT(F508=""),AND(AND(ABS(C508:F508-B508:E508)&gt;0),AND(ABS(C508:F508-B508:E508)&lt;4)),AND(AND(ABS(C508:E508-B508:D508)&gt;0),AND(ABS(C508:E508-B508:D508)&lt;4)))))</f>
        <v>1</v>
      </c>
      <c r="M508" s="1" t="b">
        <f t="shared" si="1"/>
        <v>0</v>
      </c>
    </row>
    <row r="509" ht="15.75" customHeight="1">
      <c r="A509" s="1" t="s">
        <v>518</v>
      </c>
      <c r="B509" s="1">
        <f>IFERROR(__xludf.DUMMYFUNCTION("SPLIT(A509,"" "")"),34.0)</f>
        <v>34</v>
      </c>
      <c r="C509" s="1">
        <f>IFERROR(__xludf.DUMMYFUNCTION("""COMPUTED_VALUE"""),34.0)</f>
        <v>34</v>
      </c>
      <c r="D509" s="1">
        <f>IFERROR(__xludf.DUMMYFUNCTION("""COMPUTED_VALUE"""),31.0)</f>
        <v>31</v>
      </c>
      <c r="E509" s="1">
        <f>IFERROR(__xludf.DUMMYFUNCTION("""COMPUTED_VALUE"""),32.0)</f>
        <v>32</v>
      </c>
      <c r="F509" s="1">
        <f>IFERROR(__xludf.DUMMYFUNCTION("""COMPUTED_VALUE"""),30.0)</f>
        <v>30</v>
      </c>
      <c r="G509" s="1">
        <f>IFERROR(__xludf.DUMMYFUNCTION("""COMPUTED_VALUE"""),27.0)</f>
        <v>27</v>
      </c>
      <c r="H509" s="1">
        <f>IFERROR(__xludf.DUMMYFUNCTION("""COMPUTED_VALUE"""),24.0)</f>
        <v>24</v>
      </c>
      <c r="I509" s="1">
        <f>IFERROR(__xludf.DUMMYFUNCTION("""COMPUTED_VALUE"""),24.0)</f>
        <v>24</v>
      </c>
      <c r="J509" s="1" t="b">
        <f t="array" ref="J509">IF(NOT(H509=""),AND(C509:H509&gt;B509:G509),IF(NOT(G509=""),AND(C509:G509&gt;B509:F509),IF(NOT(F509=""),AND(C509:F509&gt;B509:E509),AND(C509:E509&gt;B509:D509))))</f>
        <v>0</v>
      </c>
      <c r="K509" s="1" t="b">
        <f t="array" ref="K509">IF(NOT(H509=""),AND(C509:H509&lt;B509:G509),IF(NOT(G509=""),AND(C509:G509&lt;B509:F509),IF(NOT(F509=""),AND(C509:F509&lt;B509:E509),AND(C509:E509&lt;B509:D509))))</f>
        <v>0</v>
      </c>
      <c r="L509" s="1" t="b">
        <f t="array" ref="L509">IF(NOT(H509=""),AND(AND(ABS(C509:H509-B509:G509)&gt;0),AND(ABS(C509:H509-B509:G509)&lt;4)),IF(NOT(G509=""),AND(AND(ABS(C509:G509-B509:F509)&gt;0),AND(ABS(C509:G509-B509:F509)&lt;4)),IF(NOT(F509=""),AND(AND(ABS(C509:F509-B509:E509)&gt;0),AND(ABS(C509:F509-B509:E509)&lt;4)),AND(AND(ABS(C509:E509-B509:D509)&gt;0),AND(ABS(C509:E509-B509:D509)&lt;4)))))</f>
        <v>0</v>
      </c>
      <c r="M509" s="1" t="b">
        <f t="shared" si="1"/>
        <v>0</v>
      </c>
    </row>
    <row r="510" ht="15.75" customHeight="1">
      <c r="A510" s="1" t="s">
        <v>519</v>
      </c>
      <c r="B510" s="1">
        <f>IFERROR(__xludf.DUMMYFUNCTION("SPLIT(A510,"" "")"),30.0)</f>
        <v>30</v>
      </c>
      <c r="C510" s="1">
        <f>IFERROR(__xludf.DUMMYFUNCTION("""COMPUTED_VALUE"""),30.0)</f>
        <v>30</v>
      </c>
      <c r="D510" s="1">
        <f>IFERROR(__xludf.DUMMYFUNCTION("""COMPUTED_VALUE"""),31.0)</f>
        <v>31</v>
      </c>
      <c r="E510" s="1">
        <f>IFERROR(__xludf.DUMMYFUNCTION("""COMPUTED_VALUE"""),33.0)</f>
        <v>33</v>
      </c>
      <c r="F510" s="1">
        <f>IFERROR(__xludf.DUMMYFUNCTION("""COMPUTED_VALUE"""),34.0)</f>
        <v>34</v>
      </c>
      <c r="G510" s="1">
        <f>IFERROR(__xludf.DUMMYFUNCTION("""COMPUTED_VALUE"""),36.0)</f>
        <v>36</v>
      </c>
      <c r="H510" s="1">
        <f>IFERROR(__xludf.DUMMYFUNCTION("""COMPUTED_VALUE"""),40.0)</f>
        <v>40</v>
      </c>
      <c r="I510" s="1">
        <f>IFERROR(__xludf.DUMMYFUNCTION("""COMPUTED_VALUE"""),43.0)</f>
        <v>43</v>
      </c>
      <c r="J510" s="1" t="b">
        <f t="array" ref="J510">IF(NOT(H510=""),AND(C510:H510&gt;B510:G510),IF(NOT(G510=""),AND(C510:G510&gt;B510:F510),IF(NOT(F510=""),AND(C510:F510&gt;B510:E510),AND(C510:E510&gt;B510:D510))))</f>
        <v>0</v>
      </c>
      <c r="K510" s="1" t="b">
        <f t="array" ref="K510">IF(NOT(H510=""),AND(C510:H510&lt;B510:G510),IF(NOT(G510=""),AND(C510:G510&lt;B510:F510),IF(NOT(F510=""),AND(C510:F510&lt;B510:E510),AND(C510:E510&lt;B510:D510))))</f>
        <v>0</v>
      </c>
      <c r="L510" s="1" t="b">
        <f t="array" ref="L510">IF(NOT(H510=""),AND(AND(ABS(C510:H510-B510:G510)&gt;0),AND(ABS(C510:H510-B510:G510)&lt;4)),IF(NOT(G510=""),AND(AND(ABS(C510:G510-B510:F510)&gt;0),AND(ABS(C510:G510-B510:F510)&lt;4)),IF(NOT(F510=""),AND(AND(ABS(C510:F510-B510:E510)&gt;0),AND(ABS(C510:F510-B510:E510)&lt;4)),AND(AND(ABS(C510:E510-B510:D510)&gt;0),AND(ABS(C510:E510-B510:D510)&lt;4)))))</f>
        <v>0</v>
      </c>
      <c r="M510" s="1" t="b">
        <f t="shared" si="1"/>
        <v>0</v>
      </c>
    </row>
    <row r="511" ht="15.75" customHeight="1">
      <c r="A511" s="1" t="s">
        <v>520</v>
      </c>
      <c r="B511" s="1">
        <f>IFERROR(__xludf.DUMMYFUNCTION("SPLIT(A511,"" "")"),2.0)</f>
        <v>2</v>
      </c>
      <c r="C511" s="1">
        <f>IFERROR(__xludf.DUMMYFUNCTION("""COMPUTED_VALUE"""),8.0)</f>
        <v>8</v>
      </c>
      <c r="D511" s="1">
        <f>IFERROR(__xludf.DUMMYFUNCTION("""COMPUTED_VALUE"""),11.0)</f>
        <v>11</v>
      </c>
      <c r="E511" s="1">
        <f>IFERROR(__xludf.DUMMYFUNCTION("""COMPUTED_VALUE"""),13.0)</f>
        <v>13</v>
      </c>
      <c r="F511" s="1">
        <f>IFERROR(__xludf.DUMMYFUNCTION("""COMPUTED_VALUE"""),17.0)</f>
        <v>17</v>
      </c>
      <c r="G511" s="2">
        <f>IFERROR(__xludf.DUMMYFUNCTION("""COMPUTED_VALUE"""),18.0)</f>
        <v>18</v>
      </c>
      <c r="J511" s="1" t="b">
        <f t="array" ref="J511">IF(NOT(H511=""),AND(C511:H511&gt;B511:G511),IF(NOT(G511=""),AND(C511:G511&gt;B511:F511),IF(NOT(F511=""),AND(C511:F511&gt;B511:E511),AND(C511:E511&gt;B511:D511))))</f>
        <v>1</v>
      </c>
      <c r="K511" s="1" t="b">
        <f t="array" ref="K511">IF(NOT(H511=""),AND(C511:H511&lt;B511:G511),IF(NOT(G511=""),AND(C511:G511&lt;B511:F511),IF(NOT(F511=""),AND(C511:F511&lt;B511:E511),AND(C511:E511&lt;B511:D511))))</f>
        <v>0</v>
      </c>
      <c r="L511" s="1" t="b">
        <f t="array" ref="L511">IF(NOT(H511=""),AND(AND(ABS(C511:H511-B511:G511)&gt;0),AND(ABS(C511:H511-B511:G511)&lt;4)),IF(NOT(G511=""),AND(AND(ABS(C511:G511-B511:F511)&gt;0),AND(ABS(C511:G511-B511:F511)&lt;4)),IF(NOT(F511=""),AND(AND(ABS(C511:F511-B511:E511)&gt;0),AND(ABS(C511:F511-B511:E511)&lt;4)),AND(AND(ABS(C511:E511-B511:D511)&gt;0),AND(ABS(C511:E511-B511:D511)&lt;4)))))</f>
        <v>0</v>
      </c>
      <c r="M511" s="1" t="b">
        <f t="shared" si="1"/>
        <v>0</v>
      </c>
    </row>
    <row r="512" ht="15.75" customHeight="1">
      <c r="A512" s="1" t="s">
        <v>521</v>
      </c>
      <c r="B512" s="1">
        <f>IFERROR(__xludf.DUMMYFUNCTION("SPLIT(A512,"" "")"),22.0)</f>
        <v>22</v>
      </c>
      <c r="C512" s="1">
        <f>IFERROR(__xludf.DUMMYFUNCTION("""COMPUTED_VALUE"""),22.0)</f>
        <v>22</v>
      </c>
      <c r="D512" s="1">
        <f>IFERROR(__xludf.DUMMYFUNCTION("""COMPUTED_VALUE"""),25.0)</f>
        <v>25</v>
      </c>
      <c r="E512" s="1">
        <f>IFERROR(__xludf.DUMMYFUNCTION("""COMPUTED_VALUE"""),29.0)</f>
        <v>29</v>
      </c>
      <c r="F512" s="1">
        <f>IFERROR(__xludf.DUMMYFUNCTION("""COMPUTED_VALUE"""),30.0)</f>
        <v>30</v>
      </c>
      <c r="G512" s="2">
        <f>IFERROR(__xludf.DUMMYFUNCTION("""COMPUTED_VALUE"""),35.0)</f>
        <v>35</v>
      </c>
      <c r="J512" s="1" t="b">
        <f t="array" ref="J512">IF(NOT(H512=""),AND(C512:H512&gt;B512:G512),IF(NOT(G512=""),AND(C512:G512&gt;B512:F512),IF(NOT(F512=""),AND(C512:F512&gt;B512:E512),AND(C512:E512&gt;B512:D512))))</f>
        <v>0</v>
      </c>
      <c r="K512" s="1" t="b">
        <f t="array" ref="K512">IF(NOT(H512=""),AND(C512:H512&lt;B512:G512),IF(NOT(G512=""),AND(C512:G512&lt;B512:F512),IF(NOT(F512=""),AND(C512:F512&lt;B512:E512),AND(C512:E512&lt;B512:D512))))</f>
        <v>0</v>
      </c>
      <c r="L512" s="1" t="b">
        <f t="array" ref="L512">IF(NOT(H512=""),AND(AND(ABS(C512:H512-B512:G512)&gt;0),AND(ABS(C512:H512-B512:G512)&lt;4)),IF(NOT(G512=""),AND(AND(ABS(C512:G512-B512:F512)&gt;0),AND(ABS(C512:G512-B512:F512)&lt;4)),IF(NOT(F512=""),AND(AND(ABS(C512:F512-B512:E512)&gt;0),AND(ABS(C512:F512-B512:E512)&lt;4)),AND(AND(ABS(C512:E512-B512:D512)&gt;0),AND(ABS(C512:E512-B512:D512)&lt;4)))))</f>
        <v>0</v>
      </c>
      <c r="M512" s="1" t="b">
        <f t="shared" si="1"/>
        <v>0</v>
      </c>
    </row>
    <row r="513" ht="15.75" customHeight="1">
      <c r="A513" s="1" t="s">
        <v>522</v>
      </c>
      <c r="B513" s="1">
        <f>IFERROR(__xludf.DUMMYFUNCTION("SPLIT(A513,"" "")"),37.0)</f>
        <v>37</v>
      </c>
      <c r="C513" s="1">
        <f>IFERROR(__xludf.DUMMYFUNCTION("""COMPUTED_VALUE"""),37.0)</f>
        <v>37</v>
      </c>
      <c r="D513" s="1">
        <f>IFERROR(__xludf.DUMMYFUNCTION("""COMPUTED_VALUE"""),35.0)</f>
        <v>35</v>
      </c>
      <c r="E513" s="1">
        <f>IFERROR(__xludf.DUMMYFUNCTION("""COMPUTED_VALUE"""),37.0)</f>
        <v>37</v>
      </c>
      <c r="F513" s="1">
        <f>IFERROR(__xludf.DUMMYFUNCTION("""COMPUTED_VALUE"""),35.0)</f>
        <v>35</v>
      </c>
      <c r="G513" s="2">
        <f>IFERROR(__xludf.DUMMYFUNCTION("""COMPUTED_VALUE"""),38.0)</f>
        <v>38</v>
      </c>
      <c r="J513" s="1" t="b">
        <f t="array" ref="J513">IF(NOT(H513=""),AND(C513:H513&gt;B513:G513),IF(NOT(G513=""),AND(C513:G513&gt;B513:F513),IF(NOT(F513=""),AND(C513:F513&gt;B513:E513),AND(C513:E513&gt;B513:D513))))</f>
        <v>0</v>
      </c>
      <c r="K513" s="1" t="b">
        <f t="array" ref="K513">IF(NOT(H513=""),AND(C513:H513&lt;B513:G513),IF(NOT(G513=""),AND(C513:G513&lt;B513:F513),IF(NOT(F513=""),AND(C513:F513&lt;B513:E513),AND(C513:E513&lt;B513:D513))))</f>
        <v>0</v>
      </c>
      <c r="L513" s="1" t="b">
        <f t="array" ref="L513">IF(NOT(H513=""),AND(AND(ABS(C513:H513-B513:G513)&gt;0),AND(ABS(C513:H513-B513:G513)&lt;4)),IF(NOT(G513=""),AND(AND(ABS(C513:G513-B513:F513)&gt;0),AND(ABS(C513:G513-B513:F513)&lt;4)),IF(NOT(F513=""),AND(AND(ABS(C513:F513-B513:E513)&gt;0),AND(ABS(C513:F513-B513:E513)&lt;4)),AND(AND(ABS(C513:E513-B513:D513)&gt;0),AND(ABS(C513:E513-B513:D513)&lt;4)))))</f>
        <v>0</v>
      </c>
      <c r="M513" s="1" t="b">
        <f t="shared" si="1"/>
        <v>0</v>
      </c>
    </row>
    <row r="514" ht="15.75" customHeight="1">
      <c r="A514" s="1" t="s">
        <v>523</v>
      </c>
      <c r="B514" s="1">
        <f>IFERROR(__xludf.DUMMYFUNCTION("SPLIT(A514,"" "")"),29.0)</f>
        <v>29</v>
      </c>
      <c r="C514" s="1">
        <f>IFERROR(__xludf.DUMMYFUNCTION("""COMPUTED_VALUE"""),34.0)</f>
        <v>34</v>
      </c>
      <c r="D514" s="1">
        <f>IFERROR(__xludf.DUMMYFUNCTION("""COMPUTED_VALUE"""),34.0)</f>
        <v>34</v>
      </c>
      <c r="E514" s="1">
        <f>IFERROR(__xludf.DUMMYFUNCTION("""COMPUTED_VALUE"""),36.0)</f>
        <v>36</v>
      </c>
      <c r="F514" s="1">
        <f>IFERROR(__xludf.DUMMYFUNCTION("""COMPUTED_VALUE"""),39.0)</f>
        <v>39</v>
      </c>
      <c r="G514" s="1">
        <f>IFERROR(__xludf.DUMMYFUNCTION("""COMPUTED_VALUE"""),40.0)</f>
        <v>40</v>
      </c>
      <c r="H514" s="2">
        <f>IFERROR(__xludf.DUMMYFUNCTION("""COMPUTED_VALUE"""),37.0)</f>
        <v>37</v>
      </c>
      <c r="J514" s="1" t="b">
        <f t="array" ref="J514">IF(NOT(H514=""),AND(C514:H514&gt;B514:G514),IF(NOT(G514=""),AND(C514:G514&gt;B514:F514),IF(NOT(F514=""),AND(C514:F514&gt;B514:E514),AND(C514:E514&gt;B514:D514))))</f>
        <v>0</v>
      </c>
      <c r="K514" s="1" t="b">
        <f t="array" ref="K514">IF(NOT(H514=""),AND(C514:H514&lt;B514:G514),IF(NOT(G514=""),AND(C514:G514&lt;B514:F514),IF(NOT(F514=""),AND(C514:F514&lt;B514:E514),AND(C514:E514&lt;B514:D514))))</f>
        <v>0</v>
      </c>
      <c r="L514" s="1" t="b">
        <f t="array" ref="L514">IF(NOT(H514=""),AND(AND(ABS(C514:H514-B514:G514)&gt;0),AND(ABS(C514:H514-B514:G514)&lt;4)),IF(NOT(G514=""),AND(AND(ABS(C514:G514-B514:F514)&gt;0),AND(ABS(C514:G514-B514:F514)&lt;4)),IF(NOT(F514=""),AND(AND(ABS(C514:F514-B514:E514)&gt;0),AND(ABS(C514:F514-B514:E514)&lt;4)),AND(AND(ABS(C514:E514-B514:D514)&gt;0),AND(ABS(C514:E514-B514:D514)&lt;4)))))</f>
        <v>0</v>
      </c>
      <c r="M514" s="1" t="b">
        <f t="shared" si="1"/>
        <v>0</v>
      </c>
    </row>
    <row r="515" ht="15.75" customHeight="1">
      <c r="A515" s="1" t="s">
        <v>524</v>
      </c>
      <c r="B515" s="1">
        <f>IFERROR(__xludf.DUMMYFUNCTION("SPLIT(A515,"" "")"),31.0)</f>
        <v>31</v>
      </c>
      <c r="C515" s="1">
        <f>IFERROR(__xludf.DUMMYFUNCTION("""COMPUTED_VALUE"""),27.0)</f>
        <v>27</v>
      </c>
      <c r="D515" s="1">
        <f>IFERROR(__xludf.DUMMYFUNCTION("""COMPUTED_VALUE"""),25.0)</f>
        <v>25</v>
      </c>
      <c r="E515" s="1">
        <f>IFERROR(__xludf.DUMMYFUNCTION("""COMPUTED_VALUE"""),22.0)</f>
        <v>22</v>
      </c>
      <c r="F515" s="1">
        <f>IFERROR(__xludf.DUMMYFUNCTION("""COMPUTED_VALUE"""),21.0)</f>
        <v>21</v>
      </c>
      <c r="G515" s="1">
        <f>IFERROR(__xludf.DUMMYFUNCTION("""COMPUTED_VALUE"""),21.0)</f>
        <v>21</v>
      </c>
      <c r="H515" s="2">
        <f>IFERROR(__xludf.DUMMYFUNCTION("""COMPUTED_VALUE"""),22.0)</f>
        <v>22</v>
      </c>
      <c r="J515" s="1" t="b">
        <f t="array" ref="J515">IF(NOT(H515=""),AND(C515:H515&gt;B515:G515),IF(NOT(G515=""),AND(C515:G515&gt;B515:F515),IF(NOT(F515=""),AND(C515:F515&gt;B515:E515),AND(C515:E515&gt;B515:D515))))</f>
        <v>0</v>
      </c>
      <c r="K515" s="1" t="b">
        <f t="array" ref="K515">IF(NOT(H515=""),AND(C515:H515&lt;B515:G515),IF(NOT(G515=""),AND(C515:G515&lt;B515:F515),IF(NOT(F515=""),AND(C515:F515&lt;B515:E515),AND(C515:E515&lt;B515:D515))))</f>
        <v>0</v>
      </c>
      <c r="L515" s="1" t="b">
        <f t="array" ref="L515">IF(NOT(H515=""),AND(AND(ABS(C515:H515-B515:G515)&gt;0),AND(ABS(C515:H515-B515:G515)&lt;4)),IF(NOT(G515=""),AND(AND(ABS(C515:G515-B515:F515)&gt;0),AND(ABS(C515:G515-B515:F515)&lt;4)),IF(NOT(F515=""),AND(AND(ABS(C515:F515-B515:E515)&gt;0),AND(ABS(C515:F515-B515:E515)&lt;4)),AND(AND(ABS(C515:E515-B515:D515)&gt;0),AND(ABS(C515:E515-B515:D515)&lt;4)))))</f>
        <v>0</v>
      </c>
      <c r="M515" s="1" t="b">
        <f t="shared" si="1"/>
        <v>0</v>
      </c>
    </row>
    <row r="516" ht="15.75" customHeight="1">
      <c r="A516" s="1" t="s">
        <v>525</v>
      </c>
      <c r="B516" s="1">
        <f>IFERROR(__xludf.DUMMYFUNCTION("SPLIT(A516,"" "")"),49.0)</f>
        <v>49</v>
      </c>
      <c r="C516" s="1">
        <f>IFERROR(__xludf.DUMMYFUNCTION("""COMPUTED_VALUE"""),44.0)</f>
        <v>44</v>
      </c>
      <c r="D516" s="1">
        <f>IFERROR(__xludf.DUMMYFUNCTION("""COMPUTED_VALUE"""),40.0)</f>
        <v>40</v>
      </c>
      <c r="E516" s="1">
        <f>IFERROR(__xludf.DUMMYFUNCTION("""COMPUTED_VALUE"""),37.0)</f>
        <v>37</v>
      </c>
      <c r="F516" s="1">
        <f>IFERROR(__xludf.DUMMYFUNCTION("""COMPUTED_VALUE"""),33.0)</f>
        <v>33</v>
      </c>
      <c r="J516" s="1" t="b">
        <f t="array" ref="J516">IF(NOT(H516=""),AND(C516:H516&gt;B516:G516),IF(NOT(G516=""),AND(C516:G516&gt;B516:F516),IF(NOT(F516=""),AND(C516:F516&gt;B516:E516),AND(C516:E516&gt;B516:D516))))</f>
        <v>0</v>
      </c>
      <c r="K516" s="1" t="b">
        <f t="array" ref="K516">IF(NOT(H516=""),AND(C516:H516&lt;B516:G516),IF(NOT(G516=""),AND(C516:G516&lt;B516:F516),IF(NOT(F516=""),AND(C516:F516&lt;B516:E516),AND(C516:E516&lt;B516:D516))))</f>
        <v>1</v>
      </c>
      <c r="L516" s="1" t="b">
        <f t="array" ref="L516">IF(NOT(H516=""),AND(AND(ABS(C516:H516-B516:G516)&gt;0),AND(ABS(C516:H516-B516:G516)&lt;4)),IF(NOT(G516=""),AND(AND(ABS(C516:G516-B516:F516)&gt;0),AND(ABS(C516:G516-B516:F516)&lt;4)),IF(NOT(F516=""),AND(AND(ABS(C516:F516-B516:E516)&gt;0),AND(ABS(C516:F516-B516:E516)&lt;4)),AND(AND(ABS(C516:E516-B516:D516)&gt;0),AND(ABS(C516:E516-B516:D516)&lt;4)))))</f>
        <v>0</v>
      </c>
      <c r="M516" s="1" t="b">
        <f t="shared" si="1"/>
        <v>0</v>
      </c>
    </row>
    <row r="517" ht="15.75" customHeight="1">
      <c r="A517" s="1" t="s">
        <v>526</v>
      </c>
      <c r="B517" s="1">
        <f>IFERROR(__xludf.DUMMYFUNCTION("SPLIT(A517,"" "")"),34.0)</f>
        <v>34</v>
      </c>
      <c r="C517" s="1">
        <f>IFERROR(__xludf.DUMMYFUNCTION("""COMPUTED_VALUE"""),32.0)</f>
        <v>32</v>
      </c>
      <c r="D517" s="1">
        <f>IFERROR(__xludf.DUMMYFUNCTION("""COMPUTED_VALUE"""),31.0)</f>
        <v>31</v>
      </c>
      <c r="E517" s="1">
        <f>IFERROR(__xludf.DUMMYFUNCTION("""COMPUTED_VALUE"""),29.0)</f>
        <v>29</v>
      </c>
      <c r="F517" s="1">
        <f>IFERROR(__xludf.DUMMYFUNCTION("""COMPUTED_VALUE"""),29.0)</f>
        <v>29</v>
      </c>
      <c r="G517" s="2">
        <f>IFERROR(__xludf.DUMMYFUNCTION("""COMPUTED_VALUE"""),27.0)</f>
        <v>27</v>
      </c>
      <c r="J517" s="1" t="b">
        <f t="array" ref="J517">IF(NOT(H517=""),AND(C517:H517&gt;B517:G517),IF(NOT(G517=""),AND(C517:G517&gt;B517:F517),IF(NOT(F517=""),AND(C517:F517&gt;B517:E517),AND(C517:E517&gt;B517:D517))))</f>
        <v>0</v>
      </c>
      <c r="K517" s="1" t="b">
        <f t="array" ref="K517">IF(NOT(H517=""),AND(C517:H517&lt;B517:G517),IF(NOT(G517=""),AND(C517:G517&lt;B517:F517),IF(NOT(F517=""),AND(C517:F517&lt;B517:E517),AND(C517:E517&lt;B517:D517))))</f>
        <v>0</v>
      </c>
      <c r="L517" s="1" t="b">
        <f t="array" ref="L517">IF(NOT(H517=""),AND(AND(ABS(C517:H517-B517:G517)&gt;0),AND(ABS(C517:H517-B517:G517)&lt;4)),IF(NOT(G517=""),AND(AND(ABS(C517:G517-B517:F517)&gt;0),AND(ABS(C517:G517-B517:F517)&lt;4)),IF(NOT(F517=""),AND(AND(ABS(C517:F517-B517:E517)&gt;0),AND(ABS(C517:F517-B517:E517)&lt;4)),AND(AND(ABS(C517:E517-B517:D517)&gt;0),AND(ABS(C517:E517-B517:D517)&lt;4)))))</f>
        <v>0</v>
      </c>
      <c r="M517" s="1" t="b">
        <f t="shared" si="1"/>
        <v>0</v>
      </c>
    </row>
    <row r="518" ht="15.75" customHeight="1">
      <c r="A518" s="1" t="s">
        <v>527</v>
      </c>
      <c r="B518" s="1">
        <f>IFERROR(__xludf.DUMMYFUNCTION("SPLIT(A518,"" "")"),33.0)</f>
        <v>33</v>
      </c>
      <c r="C518" s="1">
        <f>IFERROR(__xludf.DUMMYFUNCTION("""COMPUTED_VALUE"""),40.0)</f>
        <v>40</v>
      </c>
      <c r="D518" s="1">
        <f>IFERROR(__xludf.DUMMYFUNCTION("""COMPUTED_VALUE"""),41.0)</f>
        <v>41</v>
      </c>
      <c r="E518" s="1">
        <f>IFERROR(__xludf.DUMMYFUNCTION("""COMPUTED_VALUE"""),42.0)</f>
        <v>42</v>
      </c>
      <c r="F518" s="1">
        <f>IFERROR(__xludf.DUMMYFUNCTION("""COMPUTED_VALUE"""),43.0)</f>
        <v>43</v>
      </c>
      <c r="G518" s="2">
        <f>IFERROR(__xludf.DUMMYFUNCTION("""COMPUTED_VALUE"""),43.0)</f>
        <v>43</v>
      </c>
      <c r="J518" s="1" t="b">
        <f t="array" ref="J518">IF(NOT(H518=""),AND(C518:H518&gt;B518:G518),IF(NOT(G518=""),AND(C518:G518&gt;B518:F518),IF(NOT(F518=""),AND(C518:F518&gt;B518:E518),AND(C518:E518&gt;B518:D518))))</f>
        <v>0</v>
      </c>
      <c r="K518" s="1" t="b">
        <f t="array" ref="K518">IF(NOT(H518=""),AND(C518:H518&lt;B518:G518),IF(NOT(G518=""),AND(C518:G518&lt;B518:F518),IF(NOT(F518=""),AND(C518:F518&lt;B518:E518),AND(C518:E518&lt;B518:D518))))</f>
        <v>0</v>
      </c>
      <c r="L518" s="1" t="b">
        <f t="array" ref="L518">IF(NOT(H518=""),AND(AND(ABS(C518:H518-B518:G518)&gt;0),AND(ABS(C518:H518-B518:G518)&lt;4)),IF(NOT(G518=""),AND(AND(ABS(C518:G518-B518:F518)&gt;0),AND(ABS(C518:G518-B518:F518)&lt;4)),IF(NOT(F518=""),AND(AND(ABS(C518:F518-B518:E518)&gt;0),AND(ABS(C518:F518-B518:E518)&lt;4)),AND(AND(ABS(C518:E518-B518:D518)&gt;0),AND(ABS(C518:E518-B518:D518)&lt;4)))))</f>
        <v>0</v>
      </c>
      <c r="M518" s="1" t="b">
        <f t="shared" si="1"/>
        <v>0</v>
      </c>
    </row>
    <row r="519" ht="15.75" customHeight="1">
      <c r="A519" s="1" t="s">
        <v>528</v>
      </c>
      <c r="B519" s="1">
        <f>IFERROR(__xludf.DUMMYFUNCTION("SPLIT(A519,"" "")"),33.0)</f>
        <v>33</v>
      </c>
      <c r="C519" s="1">
        <f>IFERROR(__xludf.DUMMYFUNCTION("""COMPUTED_VALUE"""),34.0)</f>
        <v>34</v>
      </c>
      <c r="D519" s="1">
        <f>IFERROR(__xludf.DUMMYFUNCTION("""COMPUTED_VALUE"""),35.0)</f>
        <v>35</v>
      </c>
      <c r="E519" s="1">
        <f>IFERROR(__xludf.DUMMYFUNCTION("""COMPUTED_VALUE"""),36.0)</f>
        <v>36</v>
      </c>
      <c r="F519" s="1">
        <f>IFERROR(__xludf.DUMMYFUNCTION("""COMPUTED_VALUE"""),39.0)</f>
        <v>39</v>
      </c>
      <c r="G519" s="1">
        <f>IFERROR(__xludf.DUMMYFUNCTION("""COMPUTED_VALUE"""),42.0)</f>
        <v>42</v>
      </c>
      <c r="H519" s="1">
        <f>IFERROR(__xludf.DUMMYFUNCTION("""COMPUTED_VALUE"""),45.0)</f>
        <v>45</v>
      </c>
      <c r="I519" s="1">
        <f>IFERROR(__xludf.DUMMYFUNCTION("""COMPUTED_VALUE"""),48.0)</f>
        <v>48</v>
      </c>
      <c r="J519" s="1" t="b">
        <f t="array" ref="J519">IF(NOT(H519=""),AND(C519:H519&gt;B519:G519),IF(NOT(G519=""),AND(C519:G519&gt;B519:F519),IF(NOT(F519=""),AND(C519:F519&gt;B519:E519),AND(C519:E519&gt;B519:D519))))</f>
        <v>1</v>
      </c>
      <c r="K519" s="1" t="b">
        <f t="array" ref="K519">IF(NOT(H519=""),AND(C519:H519&lt;B519:G519),IF(NOT(G519=""),AND(C519:G519&lt;B519:F519),IF(NOT(F519=""),AND(C519:F519&lt;B519:E519),AND(C519:E519&lt;B519:D519))))</f>
        <v>0</v>
      </c>
      <c r="L519" s="1" t="b">
        <f t="array" ref="L519">IF(NOT(H519=""),AND(AND(ABS(C519:H519-B519:G519)&gt;0),AND(ABS(C519:H519-B519:G519)&lt;4)),IF(NOT(G519=""),AND(AND(ABS(C519:G519-B519:F519)&gt;0),AND(ABS(C519:G519-B519:F519)&lt;4)),IF(NOT(F519=""),AND(AND(ABS(C519:F519-B519:E519)&gt;0),AND(ABS(C519:F519-B519:E519)&lt;4)),AND(AND(ABS(C519:E519-B519:D519)&gt;0),AND(ABS(C519:E519-B519:D519)&lt;4)))))</f>
        <v>1</v>
      </c>
      <c r="M519" s="1" t="b">
        <f t="shared" si="1"/>
        <v>1</v>
      </c>
    </row>
    <row r="520" ht="15.75" customHeight="1">
      <c r="A520" s="1" t="s">
        <v>529</v>
      </c>
      <c r="B520" s="1">
        <f>IFERROR(__xludf.DUMMYFUNCTION("SPLIT(A520,"" "")"),69.0)</f>
        <v>69</v>
      </c>
      <c r="C520" s="1">
        <f>IFERROR(__xludf.DUMMYFUNCTION("""COMPUTED_VALUE"""),70.0)</f>
        <v>70</v>
      </c>
      <c r="D520" s="1">
        <f>IFERROR(__xludf.DUMMYFUNCTION("""COMPUTED_VALUE"""),72.0)</f>
        <v>72</v>
      </c>
      <c r="E520" s="1">
        <f>IFERROR(__xludf.DUMMYFUNCTION("""COMPUTED_VALUE"""),73.0)</f>
        <v>73</v>
      </c>
      <c r="F520" s="1">
        <f>IFERROR(__xludf.DUMMYFUNCTION("""COMPUTED_VALUE"""),75.0)</f>
        <v>75</v>
      </c>
      <c r="G520" s="1">
        <f>IFERROR(__xludf.DUMMYFUNCTION("""COMPUTED_VALUE"""),78.0)</f>
        <v>78</v>
      </c>
      <c r="H520" s="2">
        <f>IFERROR(__xludf.DUMMYFUNCTION("""COMPUTED_VALUE"""),80.0)</f>
        <v>80</v>
      </c>
      <c r="J520" s="1" t="b">
        <f t="array" ref="J520">IF(NOT(H520=""),AND(C520:H520&gt;B520:G520),IF(NOT(G520=""),AND(C520:G520&gt;B520:F520),IF(NOT(F520=""),AND(C520:F520&gt;B520:E520),AND(C520:E520&gt;B520:D520))))</f>
        <v>1</v>
      </c>
      <c r="K520" s="1" t="b">
        <f t="array" ref="K520">IF(NOT(H520=""),AND(C520:H520&lt;B520:G520),IF(NOT(G520=""),AND(C520:G520&lt;B520:F520),IF(NOT(F520=""),AND(C520:F520&lt;B520:E520),AND(C520:E520&lt;B520:D520))))</f>
        <v>0</v>
      </c>
      <c r="L520" s="1" t="b">
        <f t="array" ref="L520">IF(NOT(H520=""),AND(AND(ABS(C520:H520-B520:G520)&gt;0),AND(ABS(C520:H520-B520:G520)&lt;4)),IF(NOT(G520=""),AND(AND(ABS(C520:G520-B520:F520)&gt;0),AND(ABS(C520:G520-B520:F520)&lt;4)),IF(NOT(F520=""),AND(AND(ABS(C520:F520-B520:E520)&gt;0),AND(ABS(C520:F520-B520:E520)&lt;4)),AND(AND(ABS(C520:E520-B520:D520)&gt;0),AND(ABS(C520:E520-B520:D520)&lt;4)))))</f>
        <v>1</v>
      </c>
      <c r="M520" s="1" t="b">
        <f t="shared" si="1"/>
        <v>1</v>
      </c>
    </row>
    <row r="521" ht="15.75" customHeight="1">
      <c r="A521" s="1" t="s">
        <v>530</v>
      </c>
      <c r="B521" s="1">
        <f>IFERROR(__xludf.DUMMYFUNCTION("SPLIT(A521,"" "")"),53.0)</f>
        <v>53</v>
      </c>
      <c r="C521" s="1">
        <f>IFERROR(__xludf.DUMMYFUNCTION("""COMPUTED_VALUE"""),50.0)</f>
        <v>50</v>
      </c>
      <c r="D521" s="1">
        <f>IFERROR(__xludf.DUMMYFUNCTION("""COMPUTED_VALUE"""),49.0)</f>
        <v>49</v>
      </c>
      <c r="E521" s="1">
        <f>IFERROR(__xludf.DUMMYFUNCTION("""COMPUTED_VALUE"""),48.0)</f>
        <v>48</v>
      </c>
      <c r="F521" s="1">
        <f>IFERROR(__xludf.DUMMYFUNCTION("""COMPUTED_VALUE"""),47.0)</f>
        <v>47</v>
      </c>
      <c r="J521" s="1" t="b">
        <f t="array" ref="J521">IF(NOT(H521=""),AND(C521:H521&gt;B521:G521),IF(NOT(G521=""),AND(C521:G521&gt;B521:F521),IF(NOT(F521=""),AND(C521:F521&gt;B521:E521),AND(C521:E521&gt;B521:D521))))</f>
        <v>0</v>
      </c>
      <c r="K521" s="1" t="b">
        <f t="array" ref="K521">IF(NOT(H521=""),AND(C521:H521&lt;B521:G521),IF(NOT(G521=""),AND(C521:G521&lt;B521:F521),IF(NOT(F521=""),AND(C521:F521&lt;B521:E521),AND(C521:E521&lt;B521:D521))))</f>
        <v>1</v>
      </c>
      <c r="L521" s="1" t="b">
        <f t="array" ref="L521">IF(NOT(H521=""),AND(AND(ABS(C521:H521-B521:G521)&gt;0),AND(ABS(C521:H521-B521:G521)&lt;4)),IF(NOT(G521=""),AND(AND(ABS(C521:G521-B521:F521)&gt;0),AND(ABS(C521:G521-B521:F521)&lt;4)),IF(NOT(F521=""),AND(AND(ABS(C521:F521-B521:E521)&gt;0),AND(ABS(C521:F521-B521:E521)&lt;4)),AND(AND(ABS(C521:E521-B521:D521)&gt;0),AND(ABS(C521:E521-B521:D521)&lt;4)))))</f>
        <v>1</v>
      </c>
      <c r="M521" s="1" t="b">
        <f t="shared" si="1"/>
        <v>1</v>
      </c>
    </row>
    <row r="522" ht="15.75" customHeight="1">
      <c r="A522" s="1" t="s">
        <v>531</v>
      </c>
      <c r="B522" s="1">
        <f>IFERROR(__xludf.DUMMYFUNCTION("SPLIT(A522,"" "")"),10.0)</f>
        <v>10</v>
      </c>
      <c r="C522" s="1">
        <f>IFERROR(__xludf.DUMMYFUNCTION("""COMPUTED_VALUE"""),9.0)</f>
        <v>9</v>
      </c>
      <c r="D522" s="1">
        <f>IFERROR(__xludf.DUMMYFUNCTION("""COMPUTED_VALUE"""),6.0)</f>
        <v>6</v>
      </c>
      <c r="E522" s="1">
        <f>IFERROR(__xludf.DUMMYFUNCTION("""COMPUTED_VALUE"""),5.0)</f>
        <v>5</v>
      </c>
      <c r="F522" s="1">
        <f>IFERROR(__xludf.DUMMYFUNCTION("""COMPUTED_VALUE"""),4.0)</f>
        <v>4</v>
      </c>
      <c r="J522" s="1" t="b">
        <f t="array" ref="J522">IF(NOT(H522=""),AND(C522:H522&gt;B522:G522),IF(NOT(G522=""),AND(C522:G522&gt;B522:F522),IF(NOT(F522=""),AND(C522:F522&gt;B522:E522),AND(C522:E522&gt;B522:D522))))</f>
        <v>0</v>
      </c>
      <c r="K522" s="1" t="b">
        <f t="array" ref="K522">IF(NOT(H522=""),AND(C522:H522&lt;B522:G522),IF(NOT(G522=""),AND(C522:G522&lt;B522:F522),IF(NOT(F522=""),AND(C522:F522&lt;B522:E522),AND(C522:E522&lt;B522:D522))))</f>
        <v>1</v>
      </c>
      <c r="L522" s="1" t="b">
        <f t="array" ref="L522">IF(NOT(H522=""),AND(AND(ABS(C522:H522-B522:G522)&gt;0),AND(ABS(C522:H522-B522:G522)&lt;4)),IF(NOT(G522=""),AND(AND(ABS(C522:G522-B522:F522)&gt;0),AND(ABS(C522:G522-B522:F522)&lt;4)),IF(NOT(F522=""),AND(AND(ABS(C522:F522-B522:E522)&gt;0),AND(ABS(C522:F522-B522:E522)&lt;4)),AND(AND(ABS(C522:E522-B522:D522)&gt;0),AND(ABS(C522:E522-B522:D522)&lt;4)))))</f>
        <v>1</v>
      </c>
      <c r="M522" s="1" t="b">
        <f t="shared" si="1"/>
        <v>1</v>
      </c>
    </row>
    <row r="523" ht="15.75" customHeight="1">
      <c r="A523" s="1" t="s">
        <v>532</v>
      </c>
      <c r="B523" s="1">
        <f>IFERROR(__xludf.DUMMYFUNCTION("SPLIT(A523,"" "")"),70.0)</f>
        <v>70</v>
      </c>
      <c r="C523" s="1">
        <f>IFERROR(__xludf.DUMMYFUNCTION("""COMPUTED_VALUE"""),72.0)</f>
        <v>72</v>
      </c>
      <c r="D523" s="1">
        <f>IFERROR(__xludf.DUMMYFUNCTION("""COMPUTED_VALUE"""),75.0)</f>
        <v>75</v>
      </c>
      <c r="E523" s="1">
        <f>IFERROR(__xludf.DUMMYFUNCTION("""COMPUTED_VALUE"""),78.0)</f>
        <v>78</v>
      </c>
      <c r="F523" s="1">
        <f>IFERROR(__xludf.DUMMYFUNCTION("""COMPUTED_VALUE"""),80.0)</f>
        <v>80</v>
      </c>
      <c r="G523" s="1">
        <f>IFERROR(__xludf.DUMMYFUNCTION("""COMPUTED_VALUE"""),83.0)</f>
        <v>83</v>
      </c>
      <c r="H523" s="2">
        <f>IFERROR(__xludf.DUMMYFUNCTION("""COMPUTED_VALUE"""),84.0)</f>
        <v>84</v>
      </c>
      <c r="J523" s="1" t="b">
        <f t="array" ref="J523">IF(NOT(H523=""),AND(C523:H523&gt;B523:G523),IF(NOT(G523=""),AND(C523:G523&gt;B523:F523),IF(NOT(F523=""),AND(C523:F523&gt;B523:E523),AND(C523:E523&gt;B523:D523))))</f>
        <v>1</v>
      </c>
      <c r="K523" s="1" t="b">
        <f t="array" ref="K523">IF(NOT(H523=""),AND(C523:H523&lt;B523:G523),IF(NOT(G523=""),AND(C523:G523&lt;B523:F523),IF(NOT(F523=""),AND(C523:F523&lt;B523:E523),AND(C523:E523&lt;B523:D523))))</f>
        <v>0</v>
      </c>
      <c r="L523" s="1" t="b">
        <f t="array" ref="L523">IF(NOT(H523=""),AND(AND(ABS(C523:H523-B523:G523)&gt;0),AND(ABS(C523:H523-B523:G523)&lt;4)),IF(NOT(G523=""),AND(AND(ABS(C523:G523-B523:F523)&gt;0),AND(ABS(C523:G523-B523:F523)&lt;4)),IF(NOT(F523=""),AND(AND(ABS(C523:F523-B523:E523)&gt;0),AND(ABS(C523:F523-B523:E523)&lt;4)),AND(AND(ABS(C523:E523-B523:D523)&gt;0),AND(ABS(C523:E523-B523:D523)&lt;4)))))</f>
        <v>1</v>
      </c>
      <c r="M523" s="1" t="b">
        <f t="shared" si="1"/>
        <v>1</v>
      </c>
    </row>
    <row r="524" ht="15.75" customHeight="1">
      <c r="A524" s="1" t="s">
        <v>533</v>
      </c>
      <c r="B524" s="1">
        <f>IFERROR(__xludf.DUMMYFUNCTION("SPLIT(A524,"" "")"),32.0)</f>
        <v>32</v>
      </c>
      <c r="C524" s="1">
        <f>IFERROR(__xludf.DUMMYFUNCTION("""COMPUTED_VALUE"""),35.0)</f>
        <v>35</v>
      </c>
      <c r="D524" s="1">
        <f>IFERROR(__xludf.DUMMYFUNCTION("""COMPUTED_VALUE"""),37.0)</f>
        <v>37</v>
      </c>
      <c r="E524" s="1">
        <f>IFERROR(__xludf.DUMMYFUNCTION("""COMPUTED_VALUE"""),39.0)</f>
        <v>39</v>
      </c>
      <c r="F524" s="1">
        <f>IFERROR(__xludf.DUMMYFUNCTION("""COMPUTED_VALUE"""),41.0)</f>
        <v>41</v>
      </c>
      <c r="J524" s="1" t="b">
        <f t="array" ref="J524">IF(NOT(H524=""),AND(C524:H524&gt;B524:G524),IF(NOT(G524=""),AND(C524:G524&gt;B524:F524),IF(NOT(F524=""),AND(C524:F524&gt;B524:E524),AND(C524:E524&gt;B524:D524))))</f>
        <v>1</v>
      </c>
      <c r="K524" s="1" t="b">
        <f t="array" ref="K524">IF(NOT(H524=""),AND(C524:H524&lt;B524:G524),IF(NOT(G524=""),AND(C524:G524&lt;B524:F524),IF(NOT(F524=""),AND(C524:F524&lt;B524:E524),AND(C524:E524&lt;B524:D524))))</f>
        <v>0</v>
      </c>
      <c r="L524" s="1" t="b">
        <f t="array" ref="L524">IF(NOT(H524=""),AND(AND(ABS(C524:H524-B524:G524)&gt;0),AND(ABS(C524:H524-B524:G524)&lt;4)),IF(NOT(G524=""),AND(AND(ABS(C524:G524-B524:F524)&gt;0),AND(ABS(C524:G524-B524:F524)&lt;4)),IF(NOT(F524=""),AND(AND(ABS(C524:F524-B524:E524)&gt;0),AND(ABS(C524:F524-B524:E524)&lt;4)),AND(AND(ABS(C524:E524-B524:D524)&gt;0),AND(ABS(C524:E524-B524:D524)&lt;4)))))</f>
        <v>1</v>
      </c>
      <c r="M524" s="1" t="b">
        <f t="shared" si="1"/>
        <v>1</v>
      </c>
    </row>
    <row r="525" ht="15.75" customHeight="1">
      <c r="A525" s="1" t="s">
        <v>534</v>
      </c>
      <c r="B525" s="1">
        <f>IFERROR(__xludf.DUMMYFUNCTION("SPLIT(A525,"" "")"),79.0)</f>
        <v>79</v>
      </c>
      <c r="C525" s="1">
        <f>IFERROR(__xludf.DUMMYFUNCTION("""COMPUTED_VALUE"""),76.0)</f>
        <v>76</v>
      </c>
      <c r="D525" s="1">
        <f>IFERROR(__xludf.DUMMYFUNCTION("""COMPUTED_VALUE"""),73.0)</f>
        <v>73</v>
      </c>
      <c r="E525" s="1">
        <f>IFERROR(__xludf.DUMMYFUNCTION("""COMPUTED_VALUE"""),71.0)</f>
        <v>71</v>
      </c>
      <c r="F525" s="1">
        <f>IFERROR(__xludf.DUMMYFUNCTION("""COMPUTED_VALUE"""),70.0)</f>
        <v>70</v>
      </c>
      <c r="G525" s="1">
        <f>IFERROR(__xludf.DUMMYFUNCTION("""COMPUTED_VALUE"""),69.0)</f>
        <v>69</v>
      </c>
      <c r="H525" s="2">
        <f>IFERROR(__xludf.DUMMYFUNCTION("""COMPUTED_VALUE"""),66.0)</f>
        <v>66</v>
      </c>
      <c r="J525" s="1" t="b">
        <f t="array" ref="J525">IF(NOT(H525=""),AND(C525:H525&gt;B525:G525),IF(NOT(G525=""),AND(C525:G525&gt;B525:F525),IF(NOT(F525=""),AND(C525:F525&gt;B525:E525),AND(C525:E525&gt;B525:D525))))</f>
        <v>0</v>
      </c>
      <c r="K525" s="1" t="b">
        <f t="array" ref="K525">IF(NOT(H525=""),AND(C525:H525&lt;B525:G525),IF(NOT(G525=""),AND(C525:G525&lt;B525:F525),IF(NOT(F525=""),AND(C525:F525&lt;B525:E525),AND(C525:E525&lt;B525:D525))))</f>
        <v>1</v>
      </c>
      <c r="L525" s="1" t="b">
        <f t="array" ref="L525">IF(NOT(H525=""),AND(AND(ABS(C525:H525-B525:G525)&gt;0),AND(ABS(C525:H525-B525:G525)&lt;4)),IF(NOT(G525=""),AND(AND(ABS(C525:G525-B525:F525)&gt;0),AND(ABS(C525:G525-B525:F525)&lt;4)),IF(NOT(F525=""),AND(AND(ABS(C525:F525-B525:E525)&gt;0),AND(ABS(C525:F525-B525:E525)&lt;4)),AND(AND(ABS(C525:E525-B525:D525)&gt;0),AND(ABS(C525:E525-B525:D525)&lt;4)))))</f>
        <v>1</v>
      </c>
      <c r="M525" s="1" t="b">
        <f t="shared" si="1"/>
        <v>1</v>
      </c>
    </row>
    <row r="526" ht="15.75" customHeight="1">
      <c r="A526" s="1" t="s">
        <v>535</v>
      </c>
      <c r="B526" s="1">
        <f>IFERROR(__xludf.DUMMYFUNCTION("SPLIT(A526,"" "")"),72.0)</f>
        <v>72</v>
      </c>
      <c r="C526" s="1">
        <f>IFERROR(__xludf.DUMMYFUNCTION("""COMPUTED_VALUE"""),70.0)</f>
        <v>70</v>
      </c>
      <c r="D526" s="1">
        <f>IFERROR(__xludf.DUMMYFUNCTION("""COMPUTED_VALUE"""),67.0)</f>
        <v>67</v>
      </c>
      <c r="E526" s="1">
        <f>IFERROR(__xludf.DUMMYFUNCTION("""COMPUTED_VALUE"""),66.0)</f>
        <v>66</v>
      </c>
      <c r="F526" s="1">
        <f>IFERROR(__xludf.DUMMYFUNCTION("""COMPUTED_VALUE"""),64.0)</f>
        <v>64</v>
      </c>
      <c r="G526" s="1">
        <f>IFERROR(__xludf.DUMMYFUNCTION("""COMPUTED_VALUE"""),63.0)</f>
        <v>63</v>
      </c>
      <c r="H526" s="2">
        <f>IFERROR(__xludf.DUMMYFUNCTION("""COMPUTED_VALUE"""),61.0)</f>
        <v>61</v>
      </c>
      <c r="J526" s="1" t="b">
        <f t="array" ref="J526">IF(NOT(H526=""),AND(C526:H526&gt;B526:G526),IF(NOT(G526=""),AND(C526:G526&gt;B526:F526),IF(NOT(F526=""),AND(C526:F526&gt;B526:E526),AND(C526:E526&gt;B526:D526))))</f>
        <v>0</v>
      </c>
      <c r="K526" s="1" t="b">
        <f t="array" ref="K526">IF(NOT(H526=""),AND(C526:H526&lt;B526:G526),IF(NOT(G526=""),AND(C526:G526&lt;B526:F526),IF(NOT(F526=""),AND(C526:F526&lt;B526:E526),AND(C526:E526&lt;B526:D526))))</f>
        <v>1</v>
      </c>
      <c r="L526" s="1" t="b">
        <f t="array" ref="L526">IF(NOT(H526=""),AND(AND(ABS(C526:H526-B526:G526)&gt;0),AND(ABS(C526:H526-B526:G526)&lt;4)),IF(NOT(G526=""),AND(AND(ABS(C526:G526-B526:F526)&gt;0),AND(ABS(C526:G526-B526:F526)&lt;4)),IF(NOT(F526=""),AND(AND(ABS(C526:F526-B526:E526)&gt;0),AND(ABS(C526:F526-B526:E526)&lt;4)),AND(AND(ABS(C526:E526-B526:D526)&gt;0),AND(ABS(C526:E526-B526:D526)&lt;4)))))</f>
        <v>1</v>
      </c>
      <c r="M526" s="1" t="b">
        <f t="shared" si="1"/>
        <v>1</v>
      </c>
    </row>
    <row r="527" ht="15.75" customHeight="1">
      <c r="A527" s="1" t="s">
        <v>536</v>
      </c>
      <c r="B527" s="1">
        <f>IFERROR(__xludf.DUMMYFUNCTION("SPLIT(A527,"" "")"),33.0)</f>
        <v>33</v>
      </c>
      <c r="C527" s="1">
        <f>IFERROR(__xludf.DUMMYFUNCTION("""COMPUTED_VALUE"""),34.0)</f>
        <v>34</v>
      </c>
      <c r="D527" s="1">
        <f>IFERROR(__xludf.DUMMYFUNCTION("""COMPUTED_VALUE"""),36.0)</f>
        <v>36</v>
      </c>
      <c r="E527" s="1">
        <f>IFERROR(__xludf.DUMMYFUNCTION("""COMPUTED_VALUE"""),38.0)</f>
        <v>38</v>
      </c>
      <c r="F527" s="1">
        <f>IFERROR(__xludf.DUMMYFUNCTION("""COMPUTED_VALUE"""),40.0)</f>
        <v>40</v>
      </c>
      <c r="G527" s="1">
        <f>IFERROR(__xludf.DUMMYFUNCTION("""COMPUTED_VALUE"""),42.0)</f>
        <v>42</v>
      </c>
      <c r="H527" s="1">
        <f>IFERROR(__xludf.DUMMYFUNCTION("""COMPUTED_VALUE"""),45.0)</f>
        <v>45</v>
      </c>
      <c r="I527" s="1">
        <f>IFERROR(__xludf.DUMMYFUNCTION("""COMPUTED_VALUE"""),46.0)</f>
        <v>46</v>
      </c>
      <c r="J527" s="1" t="b">
        <f t="array" ref="J527">IF(NOT(H527=""),AND(C527:H527&gt;B527:G527),IF(NOT(G527=""),AND(C527:G527&gt;B527:F527),IF(NOT(F527=""),AND(C527:F527&gt;B527:E527),AND(C527:E527&gt;B527:D527))))</f>
        <v>1</v>
      </c>
      <c r="K527" s="1" t="b">
        <f t="array" ref="K527">IF(NOT(H527=""),AND(C527:H527&lt;B527:G527),IF(NOT(G527=""),AND(C527:G527&lt;B527:F527),IF(NOT(F527=""),AND(C527:F527&lt;B527:E527),AND(C527:E527&lt;B527:D527))))</f>
        <v>0</v>
      </c>
      <c r="L527" s="1" t="b">
        <f t="array" ref="L527">IF(NOT(H527=""),AND(AND(ABS(C527:H527-B527:G527)&gt;0),AND(ABS(C527:H527-B527:G527)&lt;4)),IF(NOT(G527=""),AND(AND(ABS(C527:G527-B527:F527)&gt;0),AND(ABS(C527:G527-B527:F527)&lt;4)),IF(NOT(F527=""),AND(AND(ABS(C527:F527-B527:E527)&gt;0),AND(ABS(C527:F527-B527:E527)&lt;4)),AND(AND(ABS(C527:E527-B527:D527)&gt;0),AND(ABS(C527:E527-B527:D527)&lt;4)))))</f>
        <v>1</v>
      </c>
      <c r="M527" s="1" t="b">
        <f t="shared" si="1"/>
        <v>1</v>
      </c>
    </row>
    <row r="528" ht="15.75" customHeight="1">
      <c r="A528" s="1" t="s">
        <v>537</v>
      </c>
      <c r="B528" s="1">
        <f>IFERROR(__xludf.DUMMYFUNCTION("SPLIT(A528,"" "")"),75.0)</f>
        <v>75</v>
      </c>
      <c r="C528" s="1">
        <f>IFERROR(__xludf.DUMMYFUNCTION("""COMPUTED_VALUE"""),72.0)</f>
        <v>72</v>
      </c>
      <c r="D528" s="1">
        <f>IFERROR(__xludf.DUMMYFUNCTION("""COMPUTED_VALUE"""),70.0)</f>
        <v>70</v>
      </c>
      <c r="E528" s="1">
        <f>IFERROR(__xludf.DUMMYFUNCTION("""COMPUTED_VALUE"""),67.0)</f>
        <v>67</v>
      </c>
      <c r="F528" s="1">
        <f>IFERROR(__xludf.DUMMYFUNCTION("""COMPUTED_VALUE"""),64.0)</f>
        <v>64</v>
      </c>
      <c r="J528" s="1" t="b">
        <f t="array" ref="J528">IF(NOT(H528=""),AND(C528:H528&gt;B528:G528),IF(NOT(G528=""),AND(C528:G528&gt;B528:F528),IF(NOT(F528=""),AND(C528:F528&gt;B528:E528),AND(C528:E528&gt;B528:D528))))</f>
        <v>0</v>
      </c>
      <c r="K528" s="1" t="b">
        <f t="array" ref="K528">IF(NOT(H528=""),AND(C528:H528&lt;B528:G528),IF(NOT(G528=""),AND(C528:G528&lt;B528:F528),IF(NOT(F528=""),AND(C528:F528&lt;B528:E528),AND(C528:E528&lt;B528:D528))))</f>
        <v>1</v>
      </c>
      <c r="L528" s="1" t="b">
        <f t="array" ref="L528">IF(NOT(H528=""),AND(AND(ABS(C528:H528-B528:G528)&gt;0),AND(ABS(C528:H528-B528:G528)&lt;4)),IF(NOT(G528=""),AND(AND(ABS(C528:G528-B528:F528)&gt;0),AND(ABS(C528:G528-B528:F528)&lt;4)),IF(NOT(F528=""),AND(AND(ABS(C528:F528-B528:E528)&gt;0),AND(ABS(C528:F528-B528:E528)&lt;4)),AND(AND(ABS(C528:E528-B528:D528)&gt;0),AND(ABS(C528:E528-B528:D528)&lt;4)))))</f>
        <v>1</v>
      </c>
      <c r="M528" s="1" t="b">
        <f t="shared" si="1"/>
        <v>1</v>
      </c>
    </row>
    <row r="529" ht="15.75" customHeight="1">
      <c r="A529" s="1" t="s">
        <v>538</v>
      </c>
      <c r="B529" s="1">
        <f>IFERROR(__xludf.DUMMYFUNCTION("SPLIT(A529,"" "")"),61.0)</f>
        <v>61</v>
      </c>
      <c r="C529" s="1">
        <f>IFERROR(__xludf.DUMMYFUNCTION("""COMPUTED_VALUE"""),58.0)</f>
        <v>58</v>
      </c>
      <c r="D529" s="1">
        <f>IFERROR(__xludf.DUMMYFUNCTION("""COMPUTED_VALUE"""),57.0)</f>
        <v>57</v>
      </c>
      <c r="E529" s="1">
        <f>IFERROR(__xludf.DUMMYFUNCTION("""COMPUTED_VALUE"""),56.0)</f>
        <v>56</v>
      </c>
      <c r="F529" s="1">
        <f>IFERROR(__xludf.DUMMYFUNCTION("""COMPUTED_VALUE"""),55.0)</f>
        <v>55</v>
      </c>
      <c r="J529" s="1" t="b">
        <f t="array" ref="J529">IF(NOT(H529=""),AND(C529:H529&gt;B529:G529),IF(NOT(G529=""),AND(C529:G529&gt;B529:F529),IF(NOT(F529=""),AND(C529:F529&gt;B529:E529),AND(C529:E529&gt;B529:D529))))</f>
        <v>0</v>
      </c>
      <c r="K529" s="1" t="b">
        <f t="array" ref="K529">IF(NOT(H529=""),AND(C529:H529&lt;B529:G529),IF(NOT(G529=""),AND(C529:G529&lt;B529:F529),IF(NOT(F529=""),AND(C529:F529&lt;B529:E529),AND(C529:E529&lt;B529:D529))))</f>
        <v>1</v>
      </c>
      <c r="L529" s="1" t="b">
        <f t="array" ref="L529">IF(NOT(H529=""),AND(AND(ABS(C529:H529-B529:G529)&gt;0),AND(ABS(C529:H529-B529:G529)&lt;4)),IF(NOT(G529=""),AND(AND(ABS(C529:G529-B529:F529)&gt;0),AND(ABS(C529:G529-B529:F529)&lt;4)),IF(NOT(F529=""),AND(AND(ABS(C529:F529-B529:E529)&gt;0),AND(ABS(C529:F529-B529:E529)&lt;4)),AND(AND(ABS(C529:E529-B529:D529)&gt;0),AND(ABS(C529:E529-B529:D529)&lt;4)))))</f>
        <v>1</v>
      </c>
      <c r="M529" s="1" t="b">
        <f t="shared" si="1"/>
        <v>1</v>
      </c>
    </row>
    <row r="530" ht="15.75" customHeight="1">
      <c r="A530" s="1" t="s">
        <v>539</v>
      </c>
      <c r="B530" s="1">
        <f>IFERROR(__xludf.DUMMYFUNCTION("SPLIT(A530,"" "")"),35.0)</f>
        <v>35</v>
      </c>
      <c r="C530" s="1">
        <f>IFERROR(__xludf.DUMMYFUNCTION("""COMPUTED_VALUE"""),34.0)</f>
        <v>34</v>
      </c>
      <c r="D530" s="1">
        <f>IFERROR(__xludf.DUMMYFUNCTION("""COMPUTED_VALUE"""),32.0)</f>
        <v>32</v>
      </c>
      <c r="E530" s="1">
        <f>IFERROR(__xludf.DUMMYFUNCTION("""COMPUTED_VALUE"""),31.0)</f>
        <v>31</v>
      </c>
      <c r="F530" s="1">
        <f>IFERROR(__xludf.DUMMYFUNCTION("""COMPUTED_VALUE"""),30.0)</f>
        <v>30</v>
      </c>
      <c r="G530" s="1">
        <f>IFERROR(__xludf.DUMMYFUNCTION("""COMPUTED_VALUE"""),28.0)</f>
        <v>28</v>
      </c>
      <c r="H530" s="1">
        <f>IFERROR(__xludf.DUMMYFUNCTION("""COMPUTED_VALUE"""),25.0)</f>
        <v>25</v>
      </c>
      <c r="I530" s="1">
        <f>IFERROR(__xludf.DUMMYFUNCTION("""COMPUTED_VALUE"""),24.0)</f>
        <v>24</v>
      </c>
      <c r="J530" s="1" t="b">
        <f t="array" ref="J530">IF(NOT(H530=""),AND(C530:H530&gt;B530:G530),IF(NOT(G530=""),AND(C530:G530&gt;B530:F530),IF(NOT(F530=""),AND(C530:F530&gt;B530:E530),AND(C530:E530&gt;B530:D530))))</f>
        <v>0</v>
      </c>
      <c r="K530" s="1" t="b">
        <f t="array" ref="K530">IF(NOT(H530=""),AND(C530:H530&lt;B530:G530),IF(NOT(G530=""),AND(C530:G530&lt;B530:F530),IF(NOT(F530=""),AND(C530:F530&lt;B530:E530),AND(C530:E530&lt;B530:D530))))</f>
        <v>1</v>
      </c>
      <c r="L530" s="1" t="b">
        <f t="array" ref="L530">IF(NOT(H530=""),AND(AND(ABS(C530:H530-B530:G530)&gt;0),AND(ABS(C530:H530-B530:G530)&lt;4)),IF(NOT(G530=""),AND(AND(ABS(C530:G530-B530:F530)&gt;0),AND(ABS(C530:G530-B530:F530)&lt;4)),IF(NOT(F530=""),AND(AND(ABS(C530:F530-B530:E530)&gt;0),AND(ABS(C530:F530-B530:E530)&lt;4)),AND(AND(ABS(C530:E530-B530:D530)&gt;0),AND(ABS(C530:E530-B530:D530)&lt;4)))))</f>
        <v>1</v>
      </c>
      <c r="M530" s="1" t="b">
        <f t="shared" si="1"/>
        <v>1</v>
      </c>
    </row>
    <row r="531" ht="15.75" customHeight="1">
      <c r="A531" s="1" t="s">
        <v>540</v>
      </c>
      <c r="B531" s="1">
        <f>IFERROR(__xludf.DUMMYFUNCTION("SPLIT(A531,"" "")"),43.0)</f>
        <v>43</v>
      </c>
      <c r="C531" s="1">
        <f>IFERROR(__xludf.DUMMYFUNCTION("""COMPUTED_VALUE"""),40.0)</f>
        <v>40</v>
      </c>
      <c r="D531" s="1">
        <f>IFERROR(__xludf.DUMMYFUNCTION("""COMPUTED_VALUE"""),38.0)</f>
        <v>38</v>
      </c>
      <c r="E531" s="1">
        <f>IFERROR(__xludf.DUMMYFUNCTION("""COMPUTED_VALUE"""),36.0)</f>
        <v>36</v>
      </c>
      <c r="F531" s="1">
        <f>IFERROR(__xludf.DUMMYFUNCTION("""COMPUTED_VALUE"""),33.0)</f>
        <v>33</v>
      </c>
      <c r="G531" s="1">
        <f>IFERROR(__xludf.DUMMYFUNCTION("""COMPUTED_VALUE"""),30.0)</f>
        <v>30</v>
      </c>
      <c r="H531" s="2">
        <f>IFERROR(__xludf.DUMMYFUNCTION("""COMPUTED_VALUE"""),28.0)</f>
        <v>28</v>
      </c>
      <c r="J531" s="1" t="b">
        <f t="array" ref="J531">IF(NOT(H531=""),AND(C531:H531&gt;B531:G531),IF(NOT(G531=""),AND(C531:G531&gt;B531:F531),IF(NOT(F531=""),AND(C531:F531&gt;B531:E531),AND(C531:E531&gt;B531:D531))))</f>
        <v>0</v>
      </c>
      <c r="K531" s="1" t="b">
        <f t="array" ref="K531">IF(NOT(H531=""),AND(C531:H531&lt;B531:G531),IF(NOT(G531=""),AND(C531:G531&lt;B531:F531),IF(NOT(F531=""),AND(C531:F531&lt;B531:E531),AND(C531:E531&lt;B531:D531))))</f>
        <v>1</v>
      </c>
      <c r="L531" s="1" t="b">
        <f t="array" ref="L531">IF(NOT(H531=""),AND(AND(ABS(C531:H531-B531:G531)&gt;0),AND(ABS(C531:H531-B531:G531)&lt;4)),IF(NOT(G531=""),AND(AND(ABS(C531:G531-B531:F531)&gt;0),AND(ABS(C531:G531-B531:F531)&lt;4)),IF(NOT(F531=""),AND(AND(ABS(C531:F531-B531:E531)&gt;0),AND(ABS(C531:F531-B531:E531)&lt;4)),AND(AND(ABS(C531:E531-B531:D531)&gt;0),AND(ABS(C531:E531-B531:D531)&lt;4)))))</f>
        <v>1</v>
      </c>
      <c r="M531" s="1" t="b">
        <f t="shared" si="1"/>
        <v>1</v>
      </c>
    </row>
    <row r="532" ht="15.75" customHeight="1">
      <c r="A532" s="1" t="s">
        <v>541</v>
      </c>
      <c r="B532" s="1">
        <f>IFERROR(__xludf.DUMMYFUNCTION("SPLIT(A532,"" "")"),78.0)</f>
        <v>78</v>
      </c>
      <c r="C532" s="1">
        <f>IFERROR(__xludf.DUMMYFUNCTION("""COMPUTED_VALUE"""),79.0)</f>
        <v>79</v>
      </c>
      <c r="D532" s="1">
        <f>IFERROR(__xludf.DUMMYFUNCTION("""COMPUTED_VALUE"""),81.0)</f>
        <v>81</v>
      </c>
      <c r="E532" s="1">
        <f>IFERROR(__xludf.DUMMYFUNCTION("""COMPUTED_VALUE"""),83.0)</f>
        <v>83</v>
      </c>
      <c r="F532" s="1">
        <f>IFERROR(__xludf.DUMMYFUNCTION("""COMPUTED_VALUE"""),85.0)</f>
        <v>85</v>
      </c>
      <c r="J532" s="1" t="b">
        <f t="array" ref="J532">IF(NOT(H532=""),AND(C532:H532&gt;B532:G532),IF(NOT(G532=""),AND(C532:G532&gt;B532:F532),IF(NOT(F532=""),AND(C532:F532&gt;B532:E532),AND(C532:E532&gt;B532:D532))))</f>
        <v>1</v>
      </c>
      <c r="K532" s="1" t="b">
        <f t="array" ref="K532">IF(NOT(H532=""),AND(C532:H532&lt;B532:G532),IF(NOT(G532=""),AND(C532:G532&lt;B532:F532),IF(NOT(F532=""),AND(C532:F532&lt;B532:E532),AND(C532:E532&lt;B532:D532))))</f>
        <v>0</v>
      </c>
      <c r="L532" s="1" t="b">
        <f t="array" ref="L532">IF(NOT(H532=""),AND(AND(ABS(C532:H532-B532:G532)&gt;0),AND(ABS(C532:H532-B532:G532)&lt;4)),IF(NOT(G532=""),AND(AND(ABS(C532:G532-B532:F532)&gt;0),AND(ABS(C532:G532-B532:F532)&lt;4)),IF(NOT(F532=""),AND(AND(ABS(C532:F532-B532:E532)&gt;0),AND(ABS(C532:F532-B532:E532)&lt;4)),AND(AND(ABS(C532:E532-B532:D532)&gt;0),AND(ABS(C532:E532-B532:D532)&lt;4)))))</f>
        <v>1</v>
      </c>
      <c r="M532" s="1" t="b">
        <f t="shared" si="1"/>
        <v>1</v>
      </c>
    </row>
    <row r="533" ht="15.75" customHeight="1">
      <c r="A533" s="1" t="s">
        <v>542</v>
      </c>
      <c r="B533" s="1">
        <f>IFERROR(__xludf.DUMMYFUNCTION("SPLIT(A533,"" "")"),99.0)</f>
        <v>99</v>
      </c>
      <c r="C533" s="1">
        <f>IFERROR(__xludf.DUMMYFUNCTION("""COMPUTED_VALUE"""),97.0)</f>
        <v>97</v>
      </c>
      <c r="D533" s="1">
        <f>IFERROR(__xludf.DUMMYFUNCTION("""COMPUTED_VALUE"""),94.0)</f>
        <v>94</v>
      </c>
      <c r="E533" s="1">
        <f>IFERROR(__xludf.DUMMYFUNCTION("""COMPUTED_VALUE"""),92.0)</f>
        <v>92</v>
      </c>
      <c r="F533" s="1">
        <f>IFERROR(__xludf.DUMMYFUNCTION("""COMPUTED_VALUE"""),90.0)</f>
        <v>90</v>
      </c>
      <c r="J533" s="1" t="b">
        <f t="array" ref="J533">IF(NOT(H533=""),AND(C533:H533&gt;B533:G533),IF(NOT(G533=""),AND(C533:G533&gt;B533:F533),IF(NOT(F533=""),AND(C533:F533&gt;B533:E533),AND(C533:E533&gt;B533:D533))))</f>
        <v>0</v>
      </c>
      <c r="K533" s="1" t="b">
        <f t="array" ref="K533">IF(NOT(H533=""),AND(C533:H533&lt;B533:G533),IF(NOT(G533=""),AND(C533:G533&lt;B533:F533),IF(NOT(F533=""),AND(C533:F533&lt;B533:E533),AND(C533:E533&lt;B533:D533))))</f>
        <v>1</v>
      </c>
      <c r="L533" s="1" t="b">
        <f t="array" ref="L533">IF(NOT(H533=""),AND(AND(ABS(C533:H533-B533:G533)&gt;0),AND(ABS(C533:H533-B533:G533)&lt;4)),IF(NOT(G533=""),AND(AND(ABS(C533:G533-B533:F533)&gt;0),AND(ABS(C533:G533-B533:F533)&lt;4)),IF(NOT(F533=""),AND(AND(ABS(C533:F533-B533:E533)&gt;0),AND(ABS(C533:F533-B533:E533)&lt;4)),AND(AND(ABS(C533:E533-B533:D533)&gt;0),AND(ABS(C533:E533-B533:D533)&lt;4)))))</f>
        <v>1</v>
      </c>
      <c r="M533" s="1" t="b">
        <f t="shared" si="1"/>
        <v>1</v>
      </c>
    </row>
    <row r="534" ht="15.75" customHeight="1">
      <c r="A534" s="1" t="s">
        <v>543</v>
      </c>
      <c r="B534" s="1">
        <f>IFERROR(__xludf.DUMMYFUNCTION("SPLIT(A534,"" "")"),67.0)</f>
        <v>67</v>
      </c>
      <c r="C534" s="1">
        <f>IFERROR(__xludf.DUMMYFUNCTION("""COMPUTED_VALUE"""),69.0)</f>
        <v>69</v>
      </c>
      <c r="D534" s="1">
        <f>IFERROR(__xludf.DUMMYFUNCTION("""COMPUTED_VALUE"""),72.0)</f>
        <v>72</v>
      </c>
      <c r="E534" s="1">
        <f>IFERROR(__xludf.DUMMYFUNCTION("""COMPUTED_VALUE"""),75.0)</f>
        <v>75</v>
      </c>
      <c r="F534" s="1">
        <f>IFERROR(__xludf.DUMMYFUNCTION("""COMPUTED_VALUE"""),76.0)</f>
        <v>76</v>
      </c>
      <c r="J534" s="1" t="b">
        <f t="array" ref="J534">IF(NOT(H534=""),AND(C534:H534&gt;B534:G534),IF(NOT(G534=""),AND(C534:G534&gt;B534:F534),IF(NOT(F534=""),AND(C534:F534&gt;B534:E534),AND(C534:E534&gt;B534:D534))))</f>
        <v>1</v>
      </c>
      <c r="K534" s="1" t="b">
        <f t="array" ref="K534">IF(NOT(H534=""),AND(C534:H534&lt;B534:G534),IF(NOT(G534=""),AND(C534:G534&lt;B534:F534),IF(NOT(F534=""),AND(C534:F534&lt;B534:E534),AND(C534:E534&lt;B534:D534))))</f>
        <v>0</v>
      </c>
      <c r="L534" s="1" t="b">
        <f t="array" ref="L534">IF(NOT(H534=""),AND(AND(ABS(C534:H534-B534:G534)&gt;0),AND(ABS(C534:H534-B534:G534)&lt;4)),IF(NOT(G534=""),AND(AND(ABS(C534:G534-B534:F534)&gt;0),AND(ABS(C534:G534-B534:F534)&lt;4)),IF(NOT(F534=""),AND(AND(ABS(C534:F534-B534:E534)&gt;0),AND(ABS(C534:F534-B534:E534)&lt;4)),AND(AND(ABS(C534:E534-B534:D534)&gt;0),AND(ABS(C534:E534-B534:D534)&lt;4)))))</f>
        <v>1</v>
      </c>
      <c r="M534" s="1" t="b">
        <f t="shared" si="1"/>
        <v>1</v>
      </c>
    </row>
    <row r="535" ht="15.75" customHeight="1">
      <c r="A535" s="1" t="s">
        <v>544</v>
      </c>
      <c r="B535" s="1">
        <f>IFERROR(__xludf.DUMMYFUNCTION("SPLIT(A535,"" "")"),28.0)</f>
        <v>28</v>
      </c>
      <c r="C535" s="1">
        <f>IFERROR(__xludf.DUMMYFUNCTION("""COMPUTED_VALUE"""),31.0)</f>
        <v>31</v>
      </c>
      <c r="D535" s="1">
        <f>IFERROR(__xludf.DUMMYFUNCTION("""COMPUTED_VALUE"""),34.0)</f>
        <v>34</v>
      </c>
      <c r="E535" s="1">
        <f>IFERROR(__xludf.DUMMYFUNCTION("""COMPUTED_VALUE"""),37.0)</f>
        <v>37</v>
      </c>
      <c r="F535" s="1">
        <f>IFERROR(__xludf.DUMMYFUNCTION("""COMPUTED_VALUE"""),38.0)</f>
        <v>38</v>
      </c>
      <c r="G535" s="1">
        <f>IFERROR(__xludf.DUMMYFUNCTION("""COMPUTED_VALUE"""),40.0)</f>
        <v>40</v>
      </c>
      <c r="H535" s="1">
        <f>IFERROR(__xludf.DUMMYFUNCTION("""COMPUTED_VALUE"""),43.0)</f>
        <v>43</v>
      </c>
      <c r="I535" s="1">
        <f>IFERROR(__xludf.DUMMYFUNCTION("""COMPUTED_VALUE"""),46.0)</f>
        <v>46</v>
      </c>
      <c r="J535" s="1" t="b">
        <f t="array" ref="J535">IF(NOT(H535=""),AND(C535:H535&gt;B535:G535),IF(NOT(G535=""),AND(C535:G535&gt;B535:F535),IF(NOT(F535=""),AND(C535:F535&gt;B535:E535),AND(C535:E535&gt;B535:D535))))</f>
        <v>1</v>
      </c>
      <c r="K535" s="1" t="b">
        <f t="array" ref="K535">IF(NOT(H535=""),AND(C535:H535&lt;B535:G535),IF(NOT(G535=""),AND(C535:G535&lt;B535:F535),IF(NOT(F535=""),AND(C535:F535&lt;B535:E535),AND(C535:E535&lt;B535:D535))))</f>
        <v>0</v>
      </c>
      <c r="L535" s="1" t="b">
        <f t="array" ref="L535">IF(NOT(H535=""),AND(AND(ABS(C535:H535-B535:G535)&gt;0),AND(ABS(C535:H535-B535:G535)&lt;4)),IF(NOT(G535=""),AND(AND(ABS(C535:G535-B535:F535)&gt;0),AND(ABS(C535:G535-B535:F535)&lt;4)),IF(NOT(F535=""),AND(AND(ABS(C535:F535-B535:E535)&gt;0),AND(ABS(C535:F535-B535:E535)&lt;4)),AND(AND(ABS(C535:E535-B535:D535)&gt;0),AND(ABS(C535:E535-B535:D535)&lt;4)))))</f>
        <v>1</v>
      </c>
      <c r="M535" s="1" t="b">
        <f t="shared" si="1"/>
        <v>1</v>
      </c>
    </row>
    <row r="536" ht="15.75" customHeight="1">
      <c r="A536" s="1" t="s">
        <v>545</v>
      </c>
      <c r="B536" s="1">
        <f>IFERROR(__xludf.DUMMYFUNCTION("SPLIT(A536,"" "")"),40.0)</f>
        <v>40</v>
      </c>
      <c r="C536" s="1">
        <f>IFERROR(__xludf.DUMMYFUNCTION("""COMPUTED_VALUE"""),41.0)</f>
        <v>41</v>
      </c>
      <c r="D536" s="1">
        <f>IFERROR(__xludf.DUMMYFUNCTION("""COMPUTED_VALUE"""),44.0)</f>
        <v>44</v>
      </c>
      <c r="E536" s="1">
        <f>IFERROR(__xludf.DUMMYFUNCTION("""COMPUTED_VALUE"""),45.0)</f>
        <v>45</v>
      </c>
      <c r="F536" s="1">
        <f>IFERROR(__xludf.DUMMYFUNCTION("""COMPUTED_VALUE"""),46.0)</f>
        <v>46</v>
      </c>
      <c r="G536" s="2">
        <f>IFERROR(__xludf.DUMMYFUNCTION("""COMPUTED_VALUE"""),48.0)</f>
        <v>48</v>
      </c>
      <c r="J536" s="1" t="b">
        <f t="array" ref="J536">IF(NOT(H536=""),AND(C536:H536&gt;B536:G536),IF(NOT(G536=""),AND(C536:G536&gt;B536:F536),IF(NOT(F536=""),AND(C536:F536&gt;B536:E536),AND(C536:E536&gt;B536:D536))))</f>
        <v>1</v>
      </c>
      <c r="K536" s="1" t="b">
        <f t="array" ref="K536">IF(NOT(H536=""),AND(C536:H536&lt;B536:G536),IF(NOT(G536=""),AND(C536:G536&lt;B536:F536),IF(NOT(F536=""),AND(C536:F536&lt;B536:E536),AND(C536:E536&lt;B536:D536))))</f>
        <v>0</v>
      </c>
      <c r="L536" s="1" t="b">
        <f t="array" ref="L536">IF(NOT(H536=""),AND(AND(ABS(C536:H536-B536:G536)&gt;0),AND(ABS(C536:H536-B536:G536)&lt;4)),IF(NOT(G536=""),AND(AND(ABS(C536:G536-B536:F536)&gt;0),AND(ABS(C536:G536-B536:F536)&lt;4)),IF(NOT(F536=""),AND(AND(ABS(C536:F536-B536:E536)&gt;0),AND(ABS(C536:F536-B536:E536)&lt;4)),AND(AND(ABS(C536:E536-B536:D536)&gt;0),AND(ABS(C536:E536-B536:D536)&lt;4)))))</f>
        <v>1</v>
      </c>
      <c r="M536" s="1" t="b">
        <f t="shared" si="1"/>
        <v>1</v>
      </c>
    </row>
    <row r="537" ht="15.75" customHeight="1">
      <c r="A537" s="1" t="s">
        <v>546</v>
      </c>
      <c r="B537" s="1">
        <f>IFERROR(__xludf.DUMMYFUNCTION("SPLIT(A537,"" "")"),87.0)</f>
        <v>87</v>
      </c>
      <c r="C537" s="1">
        <f>IFERROR(__xludf.DUMMYFUNCTION("""COMPUTED_VALUE"""),84.0)</f>
        <v>84</v>
      </c>
      <c r="D537" s="1">
        <f>IFERROR(__xludf.DUMMYFUNCTION("""COMPUTED_VALUE"""),82.0)</f>
        <v>82</v>
      </c>
      <c r="E537" s="1">
        <f>IFERROR(__xludf.DUMMYFUNCTION("""COMPUTED_VALUE"""),79.0)</f>
        <v>79</v>
      </c>
      <c r="F537" s="1">
        <f>IFERROR(__xludf.DUMMYFUNCTION("""COMPUTED_VALUE"""),77.0)</f>
        <v>77</v>
      </c>
      <c r="J537" s="1" t="b">
        <f t="array" ref="J537">IF(NOT(H537=""),AND(C537:H537&gt;B537:G537),IF(NOT(G537=""),AND(C537:G537&gt;B537:F537),IF(NOT(F537=""),AND(C537:F537&gt;B537:E537),AND(C537:E537&gt;B537:D537))))</f>
        <v>0</v>
      </c>
      <c r="K537" s="1" t="b">
        <f t="array" ref="K537">IF(NOT(H537=""),AND(C537:H537&lt;B537:G537),IF(NOT(G537=""),AND(C537:G537&lt;B537:F537),IF(NOT(F537=""),AND(C537:F537&lt;B537:E537),AND(C537:E537&lt;B537:D537))))</f>
        <v>1</v>
      </c>
      <c r="L537" s="1" t="b">
        <f t="array" ref="L537">IF(NOT(H537=""),AND(AND(ABS(C537:H537-B537:G537)&gt;0),AND(ABS(C537:H537-B537:G537)&lt;4)),IF(NOT(G537=""),AND(AND(ABS(C537:G537-B537:F537)&gt;0),AND(ABS(C537:G537-B537:F537)&lt;4)),IF(NOT(F537=""),AND(AND(ABS(C537:F537-B537:E537)&gt;0),AND(ABS(C537:F537-B537:E537)&lt;4)),AND(AND(ABS(C537:E537-B537:D537)&gt;0),AND(ABS(C537:E537-B537:D537)&lt;4)))))</f>
        <v>1</v>
      </c>
      <c r="M537" s="1" t="b">
        <f t="shared" si="1"/>
        <v>1</v>
      </c>
    </row>
    <row r="538" ht="15.75" customHeight="1">
      <c r="A538" s="1" t="s">
        <v>547</v>
      </c>
      <c r="B538" s="1">
        <f>IFERROR(__xludf.DUMMYFUNCTION("SPLIT(A538,"" "")"),39.0)</f>
        <v>39</v>
      </c>
      <c r="C538" s="1">
        <f>IFERROR(__xludf.DUMMYFUNCTION("""COMPUTED_VALUE"""),40.0)</f>
        <v>40</v>
      </c>
      <c r="D538" s="1">
        <f>IFERROR(__xludf.DUMMYFUNCTION("""COMPUTED_VALUE"""),43.0)</f>
        <v>43</v>
      </c>
      <c r="E538" s="1">
        <f>IFERROR(__xludf.DUMMYFUNCTION("""COMPUTED_VALUE"""),45.0)</f>
        <v>45</v>
      </c>
      <c r="F538" s="1">
        <f>IFERROR(__xludf.DUMMYFUNCTION("""COMPUTED_VALUE"""),47.0)</f>
        <v>47</v>
      </c>
      <c r="J538" s="1" t="b">
        <f t="array" ref="J538">IF(NOT(H538=""),AND(C538:H538&gt;B538:G538),IF(NOT(G538=""),AND(C538:G538&gt;B538:F538),IF(NOT(F538=""),AND(C538:F538&gt;B538:E538),AND(C538:E538&gt;B538:D538))))</f>
        <v>1</v>
      </c>
      <c r="K538" s="1" t="b">
        <f t="array" ref="K538">IF(NOT(H538=""),AND(C538:H538&lt;B538:G538),IF(NOT(G538=""),AND(C538:G538&lt;B538:F538),IF(NOT(F538=""),AND(C538:F538&lt;B538:E538),AND(C538:E538&lt;B538:D538))))</f>
        <v>0</v>
      </c>
      <c r="L538" s="1" t="b">
        <f t="array" ref="L538">IF(NOT(H538=""),AND(AND(ABS(C538:H538-B538:G538)&gt;0),AND(ABS(C538:H538-B538:G538)&lt;4)),IF(NOT(G538=""),AND(AND(ABS(C538:G538-B538:F538)&gt;0),AND(ABS(C538:G538-B538:F538)&lt;4)),IF(NOT(F538=""),AND(AND(ABS(C538:F538-B538:E538)&gt;0),AND(ABS(C538:F538-B538:E538)&lt;4)),AND(AND(ABS(C538:E538-B538:D538)&gt;0),AND(ABS(C538:E538-B538:D538)&lt;4)))))</f>
        <v>1</v>
      </c>
      <c r="M538" s="1" t="b">
        <f t="shared" si="1"/>
        <v>1</v>
      </c>
    </row>
    <row r="539" ht="15.75" customHeight="1">
      <c r="A539" s="1" t="s">
        <v>548</v>
      </c>
      <c r="B539" s="1">
        <f>IFERROR(__xludf.DUMMYFUNCTION("SPLIT(A539,"" "")"),39.0)</f>
        <v>39</v>
      </c>
      <c r="C539" s="1">
        <f>IFERROR(__xludf.DUMMYFUNCTION("""COMPUTED_VALUE"""),37.0)</f>
        <v>37</v>
      </c>
      <c r="D539" s="1">
        <f>IFERROR(__xludf.DUMMYFUNCTION("""COMPUTED_VALUE"""),34.0)</f>
        <v>34</v>
      </c>
      <c r="E539" s="1">
        <f>IFERROR(__xludf.DUMMYFUNCTION("""COMPUTED_VALUE"""),32.0)</f>
        <v>32</v>
      </c>
      <c r="F539" s="1">
        <f>IFERROR(__xludf.DUMMYFUNCTION("""COMPUTED_VALUE"""),31.0)</f>
        <v>31</v>
      </c>
      <c r="G539" s="2">
        <f>IFERROR(__xludf.DUMMYFUNCTION("""COMPUTED_VALUE"""),29.0)</f>
        <v>29</v>
      </c>
      <c r="J539" s="1" t="b">
        <f t="array" ref="J539">IF(NOT(H539=""),AND(C539:H539&gt;B539:G539),IF(NOT(G539=""),AND(C539:G539&gt;B539:F539),IF(NOT(F539=""),AND(C539:F539&gt;B539:E539),AND(C539:E539&gt;B539:D539))))</f>
        <v>0</v>
      </c>
      <c r="K539" s="1" t="b">
        <f t="array" ref="K539">IF(NOT(H539=""),AND(C539:H539&lt;B539:G539),IF(NOT(G539=""),AND(C539:G539&lt;B539:F539),IF(NOT(F539=""),AND(C539:F539&lt;B539:E539),AND(C539:E539&lt;B539:D539))))</f>
        <v>1</v>
      </c>
      <c r="L539" s="1" t="b">
        <f t="array" ref="L539">IF(NOT(H539=""),AND(AND(ABS(C539:H539-B539:G539)&gt;0),AND(ABS(C539:H539-B539:G539)&lt;4)),IF(NOT(G539=""),AND(AND(ABS(C539:G539-B539:F539)&gt;0),AND(ABS(C539:G539-B539:F539)&lt;4)),IF(NOT(F539=""),AND(AND(ABS(C539:F539-B539:E539)&gt;0),AND(ABS(C539:F539-B539:E539)&lt;4)),AND(AND(ABS(C539:E539-B539:D539)&gt;0),AND(ABS(C539:E539-B539:D539)&lt;4)))))</f>
        <v>1</v>
      </c>
      <c r="M539" s="1" t="b">
        <f t="shared" si="1"/>
        <v>1</v>
      </c>
    </row>
    <row r="540" ht="15.75" customHeight="1">
      <c r="A540" s="1" t="s">
        <v>549</v>
      </c>
      <c r="B540" s="1">
        <f>IFERROR(__xludf.DUMMYFUNCTION("SPLIT(A540,"" "")"),96.0)</f>
        <v>96</v>
      </c>
      <c r="C540" s="1">
        <f>IFERROR(__xludf.DUMMYFUNCTION("""COMPUTED_VALUE"""),94.0)</f>
        <v>94</v>
      </c>
      <c r="D540" s="1">
        <f>IFERROR(__xludf.DUMMYFUNCTION("""COMPUTED_VALUE"""),93.0)</f>
        <v>93</v>
      </c>
      <c r="E540" s="1">
        <f>IFERROR(__xludf.DUMMYFUNCTION("""COMPUTED_VALUE"""),91.0)</f>
        <v>91</v>
      </c>
      <c r="F540" s="1">
        <f>IFERROR(__xludf.DUMMYFUNCTION("""COMPUTED_VALUE"""),89.0)</f>
        <v>89</v>
      </c>
      <c r="J540" s="1" t="b">
        <f t="array" ref="J540">IF(NOT(H540=""),AND(C540:H540&gt;B540:G540),IF(NOT(G540=""),AND(C540:G540&gt;B540:F540),IF(NOT(F540=""),AND(C540:F540&gt;B540:E540),AND(C540:E540&gt;B540:D540))))</f>
        <v>0</v>
      </c>
      <c r="K540" s="1" t="b">
        <f t="array" ref="K540">IF(NOT(H540=""),AND(C540:H540&lt;B540:G540),IF(NOT(G540=""),AND(C540:G540&lt;B540:F540),IF(NOT(F540=""),AND(C540:F540&lt;B540:E540),AND(C540:E540&lt;B540:D540))))</f>
        <v>1</v>
      </c>
      <c r="L540" s="1" t="b">
        <f t="array" ref="L540">IF(NOT(H540=""),AND(AND(ABS(C540:H540-B540:G540)&gt;0),AND(ABS(C540:H540-B540:G540)&lt;4)),IF(NOT(G540=""),AND(AND(ABS(C540:G540-B540:F540)&gt;0),AND(ABS(C540:G540-B540:F540)&lt;4)),IF(NOT(F540=""),AND(AND(ABS(C540:F540-B540:E540)&gt;0),AND(ABS(C540:F540-B540:E540)&lt;4)),AND(AND(ABS(C540:E540-B540:D540)&gt;0),AND(ABS(C540:E540-B540:D540)&lt;4)))))</f>
        <v>1</v>
      </c>
      <c r="M540" s="1" t="b">
        <f t="shared" si="1"/>
        <v>1</v>
      </c>
    </row>
    <row r="541" ht="15.75" customHeight="1">
      <c r="A541" s="1" t="s">
        <v>550</v>
      </c>
      <c r="B541" s="1">
        <f>IFERROR(__xludf.DUMMYFUNCTION("SPLIT(A541,"" "")"),75.0)</f>
        <v>75</v>
      </c>
      <c r="C541" s="1">
        <f>IFERROR(__xludf.DUMMYFUNCTION("""COMPUTED_VALUE"""),76.0)</f>
        <v>76</v>
      </c>
      <c r="D541" s="1">
        <f>IFERROR(__xludf.DUMMYFUNCTION("""COMPUTED_VALUE"""),79.0)</f>
        <v>79</v>
      </c>
      <c r="E541" s="1">
        <f>IFERROR(__xludf.DUMMYFUNCTION("""COMPUTED_VALUE"""),80.0)</f>
        <v>80</v>
      </c>
      <c r="F541" s="1">
        <f>IFERROR(__xludf.DUMMYFUNCTION("""COMPUTED_VALUE"""),83.0)</f>
        <v>83</v>
      </c>
      <c r="G541" s="2">
        <f>IFERROR(__xludf.DUMMYFUNCTION("""COMPUTED_VALUE"""),84.0)</f>
        <v>84</v>
      </c>
      <c r="J541" s="1" t="b">
        <f t="array" ref="J541">IF(NOT(H541=""),AND(C541:H541&gt;B541:G541),IF(NOT(G541=""),AND(C541:G541&gt;B541:F541),IF(NOT(F541=""),AND(C541:F541&gt;B541:E541),AND(C541:E541&gt;B541:D541))))</f>
        <v>1</v>
      </c>
      <c r="K541" s="1" t="b">
        <f t="array" ref="K541">IF(NOT(H541=""),AND(C541:H541&lt;B541:G541),IF(NOT(G541=""),AND(C541:G541&lt;B541:F541),IF(NOT(F541=""),AND(C541:F541&lt;B541:E541),AND(C541:E541&lt;B541:D541))))</f>
        <v>0</v>
      </c>
      <c r="L541" s="1" t="b">
        <f t="array" ref="L541">IF(NOT(H541=""),AND(AND(ABS(C541:H541-B541:G541)&gt;0),AND(ABS(C541:H541-B541:G541)&lt;4)),IF(NOT(G541=""),AND(AND(ABS(C541:G541-B541:F541)&gt;0),AND(ABS(C541:G541-B541:F541)&lt;4)),IF(NOT(F541=""),AND(AND(ABS(C541:F541-B541:E541)&gt;0),AND(ABS(C541:F541-B541:E541)&lt;4)),AND(AND(ABS(C541:E541-B541:D541)&gt;0),AND(ABS(C541:E541-B541:D541)&lt;4)))))</f>
        <v>1</v>
      </c>
      <c r="M541" s="1" t="b">
        <f t="shared" si="1"/>
        <v>1</v>
      </c>
    </row>
    <row r="542" ht="15.75" customHeight="1">
      <c r="A542" s="1" t="s">
        <v>551</v>
      </c>
      <c r="B542" s="1">
        <f>IFERROR(__xludf.DUMMYFUNCTION("SPLIT(A542,"" "")"),55.0)</f>
        <v>55</v>
      </c>
      <c r="C542" s="1">
        <f>IFERROR(__xludf.DUMMYFUNCTION("""COMPUTED_VALUE"""),52.0)</f>
        <v>52</v>
      </c>
      <c r="D542" s="1">
        <f>IFERROR(__xludf.DUMMYFUNCTION("""COMPUTED_VALUE"""),49.0)</f>
        <v>49</v>
      </c>
      <c r="E542" s="1">
        <f>IFERROR(__xludf.DUMMYFUNCTION("""COMPUTED_VALUE"""),46.0)</f>
        <v>46</v>
      </c>
      <c r="F542" s="1">
        <f>IFERROR(__xludf.DUMMYFUNCTION("""COMPUTED_VALUE"""),43.0)</f>
        <v>43</v>
      </c>
      <c r="G542" s="1">
        <f>IFERROR(__xludf.DUMMYFUNCTION("""COMPUTED_VALUE"""),40.0)</f>
        <v>40</v>
      </c>
      <c r="H542" s="2">
        <f>IFERROR(__xludf.DUMMYFUNCTION("""COMPUTED_VALUE"""),37.0)</f>
        <v>37</v>
      </c>
      <c r="J542" s="1" t="b">
        <f t="array" ref="J542">IF(NOT(H542=""),AND(C542:H542&gt;B542:G542),IF(NOT(G542=""),AND(C542:G542&gt;B542:F542),IF(NOT(F542=""),AND(C542:F542&gt;B542:E542),AND(C542:E542&gt;B542:D542))))</f>
        <v>0</v>
      </c>
      <c r="K542" s="1" t="b">
        <f t="array" ref="K542">IF(NOT(H542=""),AND(C542:H542&lt;B542:G542),IF(NOT(G542=""),AND(C542:G542&lt;B542:F542),IF(NOT(F542=""),AND(C542:F542&lt;B542:E542),AND(C542:E542&lt;B542:D542))))</f>
        <v>1</v>
      </c>
      <c r="L542" s="1" t="b">
        <f t="array" ref="L542">IF(NOT(H542=""),AND(AND(ABS(C542:H542-B542:G542)&gt;0),AND(ABS(C542:H542-B542:G542)&lt;4)),IF(NOT(G542=""),AND(AND(ABS(C542:G542-B542:F542)&gt;0),AND(ABS(C542:G542-B542:F542)&lt;4)),IF(NOT(F542=""),AND(AND(ABS(C542:F542-B542:E542)&gt;0),AND(ABS(C542:F542-B542:E542)&lt;4)),AND(AND(ABS(C542:E542-B542:D542)&gt;0),AND(ABS(C542:E542-B542:D542)&lt;4)))))</f>
        <v>1</v>
      </c>
      <c r="M542" s="1" t="b">
        <f t="shared" si="1"/>
        <v>1</v>
      </c>
    </row>
    <row r="543" ht="15.75" customHeight="1">
      <c r="A543" s="1" t="s">
        <v>552</v>
      </c>
      <c r="B543" s="1">
        <f>IFERROR(__xludf.DUMMYFUNCTION("SPLIT(A543,"" "")"),65.0)</f>
        <v>65</v>
      </c>
      <c r="C543" s="1">
        <f>IFERROR(__xludf.DUMMYFUNCTION("""COMPUTED_VALUE"""),63.0)</f>
        <v>63</v>
      </c>
      <c r="D543" s="1">
        <f>IFERROR(__xludf.DUMMYFUNCTION("""COMPUTED_VALUE"""),62.0)</f>
        <v>62</v>
      </c>
      <c r="E543" s="1">
        <f>IFERROR(__xludf.DUMMYFUNCTION("""COMPUTED_VALUE"""),61.0)</f>
        <v>61</v>
      </c>
      <c r="F543" s="1">
        <f>IFERROR(__xludf.DUMMYFUNCTION("""COMPUTED_VALUE"""),58.0)</f>
        <v>58</v>
      </c>
      <c r="G543" s="1">
        <f>IFERROR(__xludf.DUMMYFUNCTION("""COMPUTED_VALUE"""),56.0)</f>
        <v>56</v>
      </c>
      <c r="H543" s="2">
        <f>IFERROR(__xludf.DUMMYFUNCTION("""COMPUTED_VALUE"""),55.0)</f>
        <v>55</v>
      </c>
      <c r="J543" s="1" t="b">
        <f t="array" ref="J543">IF(NOT(H543=""),AND(C543:H543&gt;B543:G543),IF(NOT(G543=""),AND(C543:G543&gt;B543:F543),IF(NOT(F543=""),AND(C543:F543&gt;B543:E543),AND(C543:E543&gt;B543:D543))))</f>
        <v>0</v>
      </c>
      <c r="K543" s="1" t="b">
        <f t="array" ref="K543">IF(NOT(H543=""),AND(C543:H543&lt;B543:G543),IF(NOT(G543=""),AND(C543:G543&lt;B543:F543),IF(NOT(F543=""),AND(C543:F543&lt;B543:E543),AND(C543:E543&lt;B543:D543))))</f>
        <v>1</v>
      </c>
      <c r="L543" s="1" t="b">
        <f t="array" ref="L543">IF(NOT(H543=""),AND(AND(ABS(C543:H543-B543:G543)&gt;0),AND(ABS(C543:H543-B543:G543)&lt;4)),IF(NOT(G543=""),AND(AND(ABS(C543:G543-B543:F543)&gt;0),AND(ABS(C543:G543-B543:F543)&lt;4)),IF(NOT(F543=""),AND(AND(ABS(C543:F543-B543:E543)&gt;0),AND(ABS(C543:F543-B543:E543)&lt;4)),AND(AND(ABS(C543:E543-B543:D543)&gt;0),AND(ABS(C543:E543-B543:D543)&lt;4)))))</f>
        <v>1</v>
      </c>
      <c r="M543" s="1" t="b">
        <f t="shared" si="1"/>
        <v>1</v>
      </c>
    </row>
    <row r="544" ht="15.75" customHeight="1">
      <c r="A544" s="1" t="s">
        <v>553</v>
      </c>
      <c r="B544" s="1">
        <f>IFERROR(__xludf.DUMMYFUNCTION("SPLIT(A544,"" "")"),6.0)</f>
        <v>6</v>
      </c>
      <c r="C544" s="1">
        <f>IFERROR(__xludf.DUMMYFUNCTION("""COMPUTED_VALUE"""),7.0)</f>
        <v>7</v>
      </c>
      <c r="D544" s="1">
        <f>IFERROR(__xludf.DUMMYFUNCTION("""COMPUTED_VALUE"""),10.0)</f>
        <v>10</v>
      </c>
      <c r="E544" s="1">
        <f>IFERROR(__xludf.DUMMYFUNCTION("""COMPUTED_VALUE"""),11.0)</f>
        <v>11</v>
      </c>
      <c r="F544" s="1">
        <f>IFERROR(__xludf.DUMMYFUNCTION("""COMPUTED_VALUE"""),13.0)</f>
        <v>13</v>
      </c>
      <c r="G544" s="1">
        <f>IFERROR(__xludf.DUMMYFUNCTION("""COMPUTED_VALUE"""),15.0)</f>
        <v>15</v>
      </c>
      <c r="H544" s="1">
        <f>IFERROR(__xludf.DUMMYFUNCTION("""COMPUTED_VALUE"""),18.0)</f>
        <v>18</v>
      </c>
      <c r="I544" s="1">
        <f>IFERROR(__xludf.DUMMYFUNCTION("""COMPUTED_VALUE"""),21.0)</f>
        <v>21</v>
      </c>
      <c r="J544" s="1" t="b">
        <f t="array" ref="J544">IF(NOT(H544=""),AND(C544:H544&gt;B544:G544),IF(NOT(G544=""),AND(C544:G544&gt;B544:F544),IF(NOT(F544=""),AND(C544:F544&gt;B544:E544),AND(C544:E544&gt;B544:D544))))</f>
        <v>1</v>
      </c>
      <c r="K544" s="1" t="b">
        <f t="array" ref="K544">IF(NOT(H544=""),AND(C544:H544&lt;B544:G544),IF(NOT(G544=""),AND(C544:G544&lt;B544:F544),IF(NOT(F544=""),AND(C544:F544&lt;B544:E544),AND(C544:E544&lt;B544:D544))))</f>
        <v>0</v>
      </c>
      <c r="L544" s="1" t="b">
        <f t="array" ref="L544">IF(NOT(H544=""),AND(AND(ABS(C544:H544-B544:G544)&gt;0),AND(ABS(C544:H544-B544:G544)&lt;4)),IF(NOT(G544=""),AND(AND(ABS(C544:G544-B544:F544)&gt;0),AND(ABS(C544:G544-B544:F544)&lt;4)),IF(NOT(F544=""),AND(AND(ABS(C544:F544-B544:E544)&gt;0),AND(ABS(C544:F544-B544:E544)&lt;4)),AND(AND(ABS(C544:E544-B544:D544)&gt;0),AND(ABS(C544:E544-B544:D544)&lt;4)))))</f>
        <v>1</v>
      </c>
      <c r="M544" s="1" t="b">
        <f t="shared" si="1"/>
        <v>1</v>
      </c>
    </row>
    <row r="545" ht="15.75" customHeight="1">
      <c r="A545" s="1" t="s">
        <v>554</v>
      </c>
      <c r="B545" s="1">
        <f>IFERROR(__xludf.DUMMYFUNCTION("SPLIT(A545,"" "")"),11.0)</f>
        <v>11</v>
      </c>
      <c r="C545" s="1">
        <f>IFERROR(__xludf.DUMMYFUNCTION("""COMPUTED_VALUE"""),9.0)</f>
        <v>9</v>
      </c>
      <c r="D545" s="1">
        <f>IFERROR(__xludf.DUMMYFUNCTION("""COMPUTED_VALUE"""),8.0)</f>
        <v>8</v>
      </c>
      <c r="E545" s="1">
        <f>IFERROR(__xludf.DUMMYFUNCTION("""COMPUTED_VALUE"""),6.0)</f>
        <v>6</v>
      </c>
      <c r="F545" s="1">
        <f>IFERROR(__xludf.DUMMYFUNCTION("""COMPUTED_VALUE"""),5.0)</f>
        <v>5</v>
      </c>
      <c r="G545" s="1">
        <f>IFERROR(__xludf.DUMMYFUNCTION("""COMPUTED_VALUE"""),4.0)</f>
        <v>4</v>
      </c>
      <c r="H545" s="2">
        <f>IFERROR(__xludf.DUMMYFUNCTION("""COMPUTED_VALUE"""),1.0)</f>
        <v>1</v>
      </c>
      <c r="J545" s="1" t="b">
        <f t="array" ref="J545">IF(NOT(H545=""),AND(C545:H545&gt;B545:G545),IF(NOT(G545=""),AND(C545:G545&gt;B545:F545),IF(NOT(F545=""),AND(C545:F545&gt;B545:E545),AND(C545:E545&gt;B545:D545))))</f>
        <v>0</v>
      </c>
      <c r="K545" s="1" t="b">
        <f t="array" ref="K545">IF(NOT(H545=""),AND(C545:H545&lt;B545:G545),IF(NOT(G545=""),AND(C545:G545&lt;B545:F545),IF(NOT(F545=""),AND(C545:F545&lt;B545:E545),AND(C545:E545&lt;B545:D545))))</f>
        <v>1</v>
      </c>
      <c r="L545" s="1" t="b">
        <f t="array" ref="L545">IF(NOT(H545=""),AND(AND(ABS(C545:H545-B545:G545)&gt;0),AND(ABS(C545:H545-B545:G545)&lt;4)),IF(NOT(G545=""),AND(AND(ABS(C545:G545-B545:F545)&gt;0),AND(ABS(C545:G545-B545:F545)&lt;4)),IF(NOT(F545=""),AND(AND(ABS(C545:F545-B545:E545)&gt;0),AND(ABS(C545:F545-B545:E545)&lt;4)),AND(AND(ABS(C545:E545-B545:D545)&gt;0),AND(ABS(C545:E545-B545:D545)&lt;4)))))</f>
        <v>1</v>
      </c>
      <c r="M545" s="1" t="b">
        <f t="shared" si="1"/>
        <v>1</v>
      </c>
    </row>
    <row r="546" ht="15.75" customHeight="1">
      <c r="A546" s="1" t="s">
        <v>555</v>
      </c>
      <c r="B546" s="1">
        <f>IFERROR(__xludf.DUMMYFUNCTION("SPLIT(A546,"" "")"),26.0)</f>
        <v>26</v>
      </c>
      <c r="C546" s="1">
        <f>IFERROR(__xludf.DUMMYFUNCTION("""COMPUTED_VALUE"""),23.0)</f>
        <v>23</v>
      </c>
      <c r="D546" s="1">
        <f>IFERROR(__xludf.DUMMYFUNCTION("""COMPUTED_VALUE"""),21.0)</f>
        <v>21</v>
      </c>
      <c r="E546" s="1">
        <f>IFERROR(__xludf.DUMMYFUNCTION("""COMPUTED_VALUE"""),20.0)</f>
        <v>20</v>
      </c>
      <c r="F546" s="1">
        <f>IFERROR(__xludf.DUMMYFUNCTION("""COMPUTED_VALUE"""),19.0)</f>
        <v>19</v>
      </c>
      <c r="G546" s="1">
        <f>IFERROR(__xludf.DUMMYFUNCTION("""COMPUTED_VALUE"""),18.0)</f>
        <v>18</v>
      </c>
      <c r="H546" s="1">
        <f>IFERROR(__xludf.DUMMYFUNCTION("""COMPUTED_VALUE"""),16.0)</f>
        <v>16</v>
      </c>
      <c r="I546" s="1">
        <f>IFERROR(__xludf.DUMMYFUNCTION("""COMPUTED_VALUE"""),15.0)</f>
        <v>15</v>
      </c>
      <c r="J546" s="1" t="b">
        <f t="array" ref="J546">IF(NOT(H546=""),AND(C546:H546&gt;B546:G546),IF(NOT(G546=""),AND(C546:G546&gt;B546:F546),IF(NOT(F546=""),AND(C546:F546&gt;B546:E546),AND(C546:E546&gt;B546:D546))))</f>
        <v>0</v>
      </c>
      <c r="K546" s="1" t="b">
        <f t="array" ref="K546">IF(NOT(H546=""),AND(C546:H546&lt;B546:G546),IF(NOT(G546=""),AND(C546:G546&lt;B546:F546),IF(NOT(F546=""),AND(C546:F546&lt;B546:E546),AND(C546:E546&lt;B546:D546))))</f>
        <v>1</v>
      </c>
      <c r="L546" s="1" t="b">
        <f t="array" ref="L546">IF(NOT(H546=""),AND(AND(ABS(C546:H546-B546:G546)&gt;0),AND(ABS(C546:H546-B546:G546)&lt;4)),IF(NOT(G546=""),AND(AND(ABS(C546:G546-B546:F546)&gt;0),AND(ABS(C546:G546-B546:F546)&lt;4)),IF(NOT(F546=""),AND(AND(ABS(C546:F546-B546:E546)&gt;0),AND(ABS(C546:F546-B546:E546)&lt;4)),AND(AND(ABS(C546:E546-B546:D546)&gt;0),AND(ABS(C546:E546-B546:D546)&lt;4)))))</f>
        <v>1</v>
      </c>
      <c r="M546" s="1" t="b">
        <f t="shared" si="1"/>
        <v>1</v>
      </c>
    </row>
    <row r="547" ht="15.75" customHeight="1">
      <c r="A547" s="1" t="s">
        <v>556</v>
      </c>
      <c r="B547" s="1">
        <f>IFERROR(__xludf.DUMMYFUNCTION("SPLIT(A547,"" "")"),19.0)</f>
        <v>19</v>
      </c>
      <c r="C547" s="1">
        <f>IFERROR(__xludf.DUMMYFUNCTION("""COMPUTED_VALUE"""),22.0)</f>
        <v>22</v>
      </c>
      <c r="D547" s="1">
        <f>IFERROR(__xludf.DUMMYFUNCTION("""COMPUTED_VALUE"""),25.0)</f>
        <v>25</v>
      </c>
      <c r="E547" s="1">
        <f>IFERROR(__xludf.DUMMYFUNCTION("""COMPUTED_VALUE"""),27.0)</f>
        <v>27</v>
      </c>
      <c r="F547" s="1">
        <f>IFERROR(__xludf.DUMMYFUNCTION("""COMPUTED_VALUE"""),29.0)</f>
        <v>29</v>
      </c>
      <c r="G547" s="1">
        <f>IFERROR(__xludf.DUMMYFUNCTION("""COMPUTED_VALUE"""),31.0)</f>
        <v>31</v>
      </c>
      <c r="H547" s="1">
        <f>IFERROR(__xludf.DUMMYFUNCTION("""COMPUTED_VALUE"""),33.0)</f>
        <v>33</v>
      </c>
      <c r="I547" s="1">
        <f>IFERROR(__xludf.DUMMYFUNCTION("""COMPUTED_VALUE"""),34.0)</f>
        <v>34</v>
      </c>
      <c r="J547" s="1" t="b">
        <f t="array" ref="J547">IF(NOT(H547=""),AND(C547:H547&gt;B547:G547),IF(NOT(G547=""),AND(C547:G547&gt;B547:F547),IF(NOT(F547=""),AND(C547:F547&gt;B547:E547),AND(C547:E547&gt;B547:D547))))</f>
        <v>1</v>
      </c>
      <c r="K547" s="1" t="b">
        <f t="array" ref="K547">IF(NOT(H547=""),AND(C547:H547&lt;B547:G547),IF(NOT(G547=""),AND(C547:G547&lt;B547:F547),IF(NOT(F547=""),AND(C547:F547&lt;B547:E547),AND(C547:E547&lt;B547:D547))))</f>
        <v>0</v>
      </c>
      <c r="L547" s="1" t="b">
        <f t="array" ref="L547">IF(NOT(H547=""),AND(AND(ABS(C547:H547-B547:G547)&gt;0),AND(ABS(C547:H547-B547:G547)&lt;4)),IF(NOT(G547=""),AND(AND(ABS(C547:G547-B547:F547)&gt;0),AND(ABS(C547:G547-B547:F547)&lt;4)),IF(NOT(F547=""),AND(AND(ABS(C547:F547-B547:E547)&gt;0),AND(ABS(C547:F547-B547:E547)&lt;4)),AND(AND(ABS(C547:E547-B547:D547)&gt;0),AND(ABS(C547:E547-B547:D547)&lt;4)))))</f>
        <v>1</v>
      </c>
      <c r="M547" s="1" t="b">
        <f t="shared" si="1"/>
        <v>1</v>
      </c>
    </row>
    <row r="548" ht="15.75" customHeight="1">
      <c r="A548" s="1" t="s">
        <v>557</v>
      </c>
      <c r="B548" s="1">
        <f>IFERROR(__xludf.DUMMYFUNCTION("SPLIT(A548,"" "")"),39.0)</f>
        <v>39</v>
      </c>
      <c r="C548" s="1">
        <f>IFERROR(__xludf.DUMMYFUNCTION("""COMPUTED_VALUE"""),36.0)</f>
        <v>36</v>
      </c>
      <c r="D548" s="1">
        <f>IFERROR(__xludf.DUMMYFUNCTION("""COMPUTED_VALUE"""),33.0)</f>
        <v>33</v>
      </c>
      <c r="E548" s="1">
        <f>IFERROR(__xludf.DUMMYFUNCTION("""COMPUTED_VALUE"""),30.0)</f>
        <v>30</v>
      </c>
      <c r="F548" s="1">
        <f>IFERROR(__xludf.DUMMYFUNCTION("""COMPUTED_VALUE"""),28.0)</f>
        <v>28</v>
      </c>
      <c r="G548" s="2">
        <f>IFERROR(__xludf.DUMMYFUNCTION("""COMPUTED_VALUE"""),25.0)</f>
        <v>25</v>
      </c>
      <c r="J548" s="1" t="b">
        <f t="array" ref="J548">IF(NOT(H548=""),AND(C548:H548&gt;B548:G548),IF(NOT(G548=""),AND(C548:G548&gt;B548:F548),IF(NOT(F548=""),AND(C548:F548&gt;B548:E548),AND(C548:E548&gt;B548:D548))))</f>
        <v>0</v>
      </c>
      <c r="K548" s="1" t="b">
        <f t="array" ref="K548">IF(NOT(H548=""),AND(C548:H548&lt;B548:G548),IF(NOT(G548=""),AND(C548:G548&lt;B548:F548),IF(NOT(F548=""),AND(C548:F548&lt;B548:E548),AND(C548:E548&lt;B548:D548))))</f>
        <v>1</v>
      </c>
      <c r="L548" s="1" t="b">
        <f t="array" ref="L548">IF(NOT(H548=""),AND(AND(ABS(C548:H548-B548:G548)&gt;0),AND(ABS(C548:H548-B548:G548)&lt;4)),IF(NOT(G548=""),AND(AND(ABS(C548:G548-B548:F548)&gt;0),AND(ABS(C548:G548-B548:F548)&lt;4)),IF(NOT(F548=""),AND(AND(ABS(C548:F548-B548:E548)&gt;0),AND(ABS(C548:F548-B548:E548)&lt;4)),AND(AND(ABS(C548:E548-B548:D548)&gt;0),AND(ABS(C548:E548-B548:D548)&lt;4)))))</f>
        <v>1</v>
      </c>
      <c r="M548" s="1" t="b">
        <f t="shared" si="1"/>
        <v>1</v>
      </c>
    </row>
    <row r="549" ht="15.75" customHeight="1">
      <c r="A549" s="1" t="s">
        <v>558</v>
      </c>
      <c r="B549" s="1">
        <f>IFERROR(__xludf.DUMMYFUNCTION("SPLIT(A549,"" "")"),58.0)</f>
        <v>58</v>
      </c>
      <c r="C549" s="1">
        <f>IFERROR(__xludf.DUMMYFUNCTION("""COMPUTED_VALUE"""),59.0)</f>
        <v>59</v>
      </c>
      <c r="D549" s="1">
        <f>IFERROR(__xludf.DUMMYFUNCTION("""COMPUTED_VALUE"""),60.0)</f>
        <v>60</v>
      </c>
      <c r="E549" s="1">
        <f>IFERROR(__xludf.DUMMYFUNCTION("""COMPUTED_VALUE"""),61.0)</f>
        <v>61</v>
      </c>
      <c r="F549" s="1">
        <f>IFERROR(__xludf.DUMMYFUNCTION("""COMPUTED_VALUE"""),62.0)</f>
        <v>62</v>
      </c>
      <c r="G549" s="1">
        <f>IFERROR(__xludf.DUMMYFUNCTION("""COMPUTED_VALUE"""),65.0)</f>
        <v>65</v>
      </c>
      <c r="H549" s="2">
        <f>IFERROR(__xludf.DUMMYFUNCTION("""COMPUTED_VALUE"""),66.0)</f>
        <v>66</v>
      </c>
      <c r="J549" s="1" t="b">
        <f t="array" ref="J549">IF(NOT(H549=""),AND(C549:H549&gt;B549:G549),IF(NOT(G549=""),AND(C549:G549&gt;B549:F549),IF(NOT(F549=""),AND(C549:F549&gt;B549:E549),AND(C549:E549&gt;B549:D549))))</f>
        <v>1</v>
      </c>
      <c r="K549" s="1" t="b">
        <f t="array" ref="K549">IF(NOT(H549=""),AND(C549:H549&lt;B549:G549),IF(NOT(G549=""),AND(C549:G549&lt;B549:F549),IF(NOT(F549=""),AND(C549:F549&lt;B549:E549),AND(C549:E549&lt;B549:D549))))</f>
        <v>0</v>
      </c>
      <c r="L549" s="1" t="b">
        <f t="array" ref="L549">IF(NOT(H549=""),AND(AND(ABS(C549:H549-B549:G549)&gt;0),AND(ABS(C549:H549-B549:G549)&lt;4)),IF(NOT(G549=""),AND(AND(ABS(C549:G549-B549:F549)&gt;0),AND(ABS(C549:G549-B549:F549)&lt;4)),IF(NOT(F549=""),AND(AND(ABS(C549:F549-B549:E549)&gt;0),AND(ABS(C549:F549-B549:E549)&lt;4)),AND(AND(ABS(C549:E549-B549:D549)&gt;0),AND(ABS(C549:E549-B549:D549)&lt;4)))))</f>
        <v>1</v>
      </c>
      <c r="M549" s="1" t="b">
        <f t="shared" si="1"/>
        <v>1</v>
      </c>
    </row>
    <row r="550" ht="15.75" customHeight="1">
      <c r="A550" s="1" t="s">
        <v>559</v>
      </c>
      <c r="B550" s="1">
        <f>IFERROR(__xludf.DUMMYFUNCTION("SPLIT(A550,"" "")"),31.0)</f>
        <v>31</v>
      </c>
      <c r="C550" s="1">
        <f>IFERROR(__xludf.DUMMYFUNCTION("""COMPUTED_VALUE"""),29.0)</f>
        <v>29</v>
      </c>
      <c r="D550" s="1">
        <f>IFERROR(__xludf.DUMMYFUNCTION("""COMPUTED_VALUE"""),27.0)</f>
        <v>27</v>
      </c>
      <c r="E550" s="1">
        <f>IFERROR(__xludf.DUMMYFUNCTION("""COMPUTED_VALUE"""),24.0)</f>
        <v>24</v>
      </c>
      <c r="F550" s="1">
        <f>IFERROR(__xludf.DUMMYFUNCTION("""COMPUTED_VALUE"""),22.0)</f>
        <v>22</v>
      </c>
      <c r="G550" s="1">
        <f>IFERROR(__xludf.DUMMYFUNCTION("""COMPUTED_VALUE"""),21.0)</f>
        <v>21</v>
      </c>
      <c r="H550" s="2">
        <f>IFERROR(__xludf.DUMMYFUNCTION("""COMPUTED_VALUE"""),18.0)</f>
        <v>18</v>
      </c>
      <c r="J550" s="1" t="b">
        <f t="array" ref="J550">IF(NOT(H550=""),AND(C550:H550&gt;B550:G550),IF(NOT(G550=""),AND(C550:G550&gt;B550:F550),IF(NOT(F550=""),AND(C550:F550&gt;B550:E550),AND(C550:E550&gt;B550:D550))))</f>
        <v>0</v>
      </c>
      <c r="K550" s="1" t="b">
        <f t="array" ref="K550">IF(NOT(H550=""),AND(C550:H550&lt;B550:G550),IF(NOT(G550=""),AND(C550:G550&lt;B550:F550),IF(NOT(F550=""),AND(C550:F550&lt;B550:E550),AND(C550:E550&lt;B550:D550))))</f>
        <v>1</v>
      </c>
      <c r="L550" s="1" t="b">
        <f t="array" ref="L550">IF(NOT(H550=""),AND(AND(ABS(C550:H550-B550:G550)&gt;0),AND(ABS(C550:H550-B550:G550)&lt;4)),IF(NOT(G550=""),AND(AND(ABS(C550:G550-B550:F550)&gt;0),AND(ABS(C550:G550-B550:F550)&lt;4)),IF(NOT(F550=""),AND(AND(ABS(C550:F550-B550:E550)&gt;0),AND(ABS(C550:F550-B550:E550)&lt;4)),AND(AND(ABS(C550:E550-B550:D550)&gt;0),AND(ABS(C550:E550-B550:D550)&lt;4)))))</f>
        <v>1</v>
      </c>
      <c r="M550" s="1" t="b">
        <f t="shared" si="1"/>
        <v>1</v>
      </c>
    </row>
    <row r="551" ht="15.75" customHeight="1">
      <c r="A551" s="1" t="s">
        <v>560</v>
      </c>
      <c r="B551" s="1">
        <f>IFERROR(__xludf.DUMMYFUNCTION("SPLIT(A551,"" "")"),83.0)</f>
        <v>83</v>
      </c>
      <c r="C551" s="1">
        <f>IFERROR(__xludf.DUMMYFUNCTION("""COMPUTED_VALUE"""),86.0)</f>
        <v>86</v>
      </c>
      <c r="D551" s="1">
        <f>IFERROR(__xludf.DUMMYFUNCTION("""COMPUTED_VALUE"""),89.0)</f>
        <v>89</v>
      </c>
      <c r="E551" s="1">
        <f>IFERROR(__xludf.DUMMYFUNCTION("""COMPUTED_VALUE"""),90.0)</f>
        <v>90</v>
      </c>
      <c r="F551" s="1">
        <f>IFERROR(__xludf.DUMMYFUNCTION("""COMPUTED_VALUE"""),91.0)</f>
        <v>91</v>
      </c>
      <c r="J551" s="1" t="b">
        <f t="array" ref="J551">IF(NOT(H551=""),AND(C551:H551&gt;B551:G551),IF(NOT(G551=""),AND(C551:G551&gt;B551:F551),IF(NOT(F551=""),AND(C551:F551&gt;B551:E551),AND(C551:E551&gt;B551:D551))))</f>
        <v>1</v>
      </c>
      <c r="K551" s="1" t="b">
        <f t="array" ref="K551">IF(NOT(H551=""),AND(C551:H551&lt;B551:G551),IF(NOT(G551=""),AND(C551:G551&lt;B551:F551),IF(NOT(F551=""),AND(C551:F551&lt;B551:E551),AND(C551:E551&lt;B551:D551))))</f>
        <v>0</v>
      </c>
      <c r="L551" s="1" t="b">
        <f t="array" ref="L551">IF(NOT(H551=""),AND(AND(ABS(C551:H551-B551:G551)&gt;0),AND(ABS(C551:H551-B551:G551)&lt;4)),IF(NOT(G551=""),AND(AND(ABS(C551:G551-B551:F551)&gt;0),AND(ABS(C551:G551-B551:F551)&lt;4)),IF(NOT(F551=""),AND(AND(ABS(C551:F551-B551:E551)&gt;0),AND(ABS(C551:F551-B551:E551)&lt;4)),AND(AND(ABS(C551:E551-B551:D551)&gt;0),AND(ABS(C551:E551-B551:D551)&lt;4)))))</f>
        <v>1</v>
      </c>
      <c r="M551" s="1" t="b">
        <f t="shared" si="1"/>
        <v>1</v>
      </c>
    </row>
    <row r="552" ht="15.75" customHeight="1">
      <c r="A552" s="1" t="s">
        <v>561</v>
      </c>
      <c r="B552" s="1">
        <f>IFERROR(__xludf.DUMMYFUNCTION("SPLIT(A552,"" "")"),26.0)</f>
        <v>26</v>
      </c>
      <c r="C552" s="1">
        <f>IFERROR(__xludf.DUMMYFUNCTION("""COMPUTED_VALUE"""),28.0)</f>
        <v>28</v>
      </c>
      <c r="D552" s="1">
        <f>IFERROR(__xludf.DUMMYFUNCTION("""COMPUTED_VALUE"""),31.0)</f>
        <v>31</v>
      </c>
      <c r="E552" s="1">
        <f>IFERROR(__xludf.DUMMYFUNCTION("""COMPUTED_VALUE"""),33.0)</f>
        <v>33</v>
      </c>
      <c r="F552" s="1">
        <f>IFERROR(__xludf.DUMMYFUNCTION("""COMPUTED_VALUE"""),34.0)</f>
        <v>34</v>
      </c>
      <c r="J552" s="1" t="b">
        <f t="array" ref="J552">IF(NOT(H552=""),AND(C552:H552&gt;B552:G552),IF(NOT(G552=""),AND(C552:G552&gt;B552:F552),IF(NOT(F552=""),AND(C552:F552&gt;B552:E552),AND(C552:E552&gt;B552:D552))))</f>
        <v>1</v>
      </c>
      <c r="K552" s="1" t="b">
        <f t="array" ref="K552">IF(NOT(H552=""),AND(C552:H552&lt;B552:G552),IF(NOT(G552=""),AND(C552:G552&lt;B552:F552),IF(NOT(F552=""),AND(C552:F552&lt;B552:E552),AND(C552:E552&lt;B552:D552))))</f>
        <v>0</v>
      </c>
      <c r="L552" s="1" t="b">
        <f t="array" ref="L552">IF(NOT(H552=""),AND(AND(ABS(C552:H552-B552:G552)&gt;0),AND(ABS(C552:H552-B552:G552)&lt;4)),IF(NOT(G552=""),AND(AND(ABS(C552:G552-B552:F552)&gt;0),AND(ABS(C552:G552-B552:F552)&lt;4)),IF(NOT(F552=""),AND(AND(ABS(C552:F552-B552:E552)&gt;0),AND(ABS(C552:F552-B552:E552)&lt;4)),AND(AND(ABS(C552:E552-B552:D552)&gt;0),AND(ABS(C552:E552-B552:D552)&lt;4)))))</f>
        <v>1</v>
      </c>
      <c r="M552" s="1" t="b">
        <f t="shared" si="1"/>
        <v>1</v>
      </c>
    </row>
    <row r="553" ht="15.75" customHeight="1">
      <c r="A553" s="1" t="s">
        <v>562</v>
      </c>
      <c r="B553" s="1">
        <f>IFERROR(__xludf.DUMMYFUNCTION("SPLIT(A553,"" "")"),64.0)</f>
        <v>64</v>
      </c>
      <c r="C553" s="1">
        <f>IFERROR(__xludf.DUMMYFUNCTION("""COMPUTED_VALUE"""),66.0)</f>
        <v>66</v>
      </c>
      <c r="D553" s="1">
        <f>IFERROR(__xludf.DUMMYFUNCTION("""COMPUTED_VALUE"""),69.0)</f>
        <v>69</v>
      </c>
      <c r="E553" s="1">
        <f>IFERROR(__xludf.DUMMYFUNCTION("""COMPUTED_VALUE"""),71.0)</f>
        <v>71</v>
      </c>
      <c r="F553" s="1">
        <f>IFERROR(__xludf.DUMMYFUNCTION("""COMPUTED_VALUE"""),72.0)</f>
        <v>72</v>
      </c>
      <c r="G553" s="1">
        <f>IFERROR(__xludf.DUMMYFUNCTION("""COMPUTED_VALUE"""),75.0)</f>
        <v>75</v>
      </c>
      <c r="H553" s="1">
        <f>IFERROR(__xludf.DUMMYFUNCTION("""COMPUTED_VALUE"""),76.0)</f>
        <v>76</v>
      </c>
      <c r="I553" s="1">
        <f>IFERROR(__xludf.DUMMYFUNCTION("""COMPUTED_VALUE"""),79.0)</f>
        <v>79</v>
      </c>
      <c r="J553" s="1" t="b">
        <f t="array" ref="J553">IF(NOT(H553=""),AND(C553:H553&gt;B553:G553),IF(NOT(G553=""),AND(C553:G553&gt;B553:F553),IF(NOT(F553=""),AND(C553:F553&gt;B553:E553),AND(C553:E553&gt;B553:D553))))</f>
        <v>1</v>
      </c>
      <c r="K553" s="1" t="b">
        <f t="array" ref="K553">IF(NOT(H553=""),AND(C553:H553&lt;B553:G553),IF(NOT(G553=""),AND(C553:G553&lt;B553:F553),IF(NOT(F553=""),AND(C553:F553&lt;B553:E553),AND(C553:E553&lt;B553:D553))))</f>
        <v>0</v>
      </c>
      <c r="L553" s="1" t="b">
        <f t="array" ref="L553">IF(NOT(H553=""),AND(AND(ABS(C553:H553-B553:G553)&gt;0),AND(ABS(C553:H553-B553:G553)&lt;4)),IF(NOT(G553=""),AND(AND(ABS(C553:G553-B553:F553)&gt;0),AND(ABS(C553:G553-B553:F553)&lt;4)),IF(NOT(F553=""),AND(AND(ABS(C553:F553-B553:E553)&gt;0),AND(ABS(C553:F553-B553:E553)&lt;4)),AND(AND(ABS(C553:E553-B553:D553)&gt;0),AND(ABS(C553:E553-B553:D553)&lt;4)))))</f>
        <v>1</v>
      </c>
      <c r="M553" s="1" t="b">
        <f t="shared" si="1"/>
        <v>1</v>
      </c>
    </row>
    <row r="554" ht="15.75" customHeight="1">
      <c r="A554" s="1" t="s">
        <v>563</v>
      </c>
      <c r="B554" s="1">
        <f>IFERROR(__xludf.DUMMYFUNCTION("SPLIT(A554,"" "")"),69.0)</f>
        <v>69</v>
      </c>
      <c r="C554" s="1">
        <f>IFERROR(__xludf.DUMMYFUNCTION("""COMPUTED_VALUE"""),72.0)</f>
        <v>72</v>
      </c>
      <c r="D554" s="1">
        <f>IFERROR(__xludf.DUMMYFUNCTION("""COMPUTED_VALUE"""),75.0)</f>
        <v>75</v>
      </c>
      <c r="E554" s="1">
        <f>IFERROR(__xludf.DUMMYFUNCTION("""COMPUTED_VALUE"""),76.0)</f>
        <v>76</v>
      </c>
      <c r="F554" s="1">
        <f>IFERROR(__xludf.DUMMYFUNCTION("""COMPUTED_VALUE"""),78.0)</f>
        <v>78</v>
      </c>
      <c r="G554" s="1">
        <f>IFERROR(__xludf.DUMMYFUNCTION("""COMPUTED_VALUE"""),79.0)</f>
        <v>79</v>
      </c>
      <c r="H554" s="2">
        <f>IFERROR(__xludf.DUMMYFUNCTION("""COMPUTED_VALUE"""),81.0)</f>
        <v>81</v>
      </c>
      <c r="J554" s="1" t="b">
        <f t="array" ref="J554">IF(NOT(H554=""),AND(C554:H554&gt;B554:G554),IF(NOT(G554=""),AND(C554:G554&gt;B554:F554),IF(NOT(F554=""),AND(C554:F554&gt;B554:E554),AND(C554:E554&gt;B554:D554))))</f>
        <v>1</v>
      </c>
      <c r="K554" s="1" t="b">
        <f t="array" ref="K554">IF(NOT(H554=""),AND(C554:H554&lt;B554:G554),IF(NOT(G554=""),AND(C554:G554&lt;B554:F554),IF(NOT(F554=""),AND(C554:F554&lt;B554:E554),AND(C554:E554&lt;B554:D554))))</f>
        <v>0</v>
      </c>
      <c r="L554" s="1" t="b">
        <f t="array" ref="L554">IF(NOT(H554=""),AND(AND(ABS(C554:H554-B554:G554)&gt;0),AND(ABS(C554:H554-B554:G554)&lt;4)),IF(NOT(G554=""),AND(AND(ABS(C554:G554-B554:F554)&gt;0),AND(ABS(C554:G554-B554:F554)&lt;4)),IF(NOT(F554=""),AND(AND(ABS(C554:F554-B554:E554)&gt;0),AND(ABS(C554:F554-B554:E554)&lt;4)),AND(AND(ABS(C554:E554-B554:D554)&gt;0),AND(ABS(C554:E554-B554:D554)&lt;4)))))</f>
        <v>1</v>
      </c>
      <c r="M554" s="1" t="b">
        <f t="shared" si="1"/>
        <v>1</v>
      </c>
    </row>
    <row r="555" ht="15.75" customHeight="1">
      <c r="A555" s="1" t="s">
        <v>564</v>
      </c>
      <c r="B555" s="1">
        <f>IFERROR(__xludf.DUMMYFUNCTION("SPLIT(A555,"" "")"),38.0)</f>
        <v>38</v>
      </c>
      <c r="C555" s="1">
        <f>IFERROR(__xludf.DUMMYFUNCTION("""COMPUTED_VALUE"""),40.0)</f>
        <v>40</v>
      </c>
      <c r="D555" s="1">
        <f>IFERROR(__xludf.DUMMYFUNCTION("""COMPUTED_VALUE"""),43.0)</f>
        <v>43</v>
      </c>
      <c r="E555" s="1">
        <f>IFERROR(__xludf.DUMMYFUNCTION("""COMPUTED_VALUE"""),45.0)</f>
        <v>45</v>
      </c>
      <c r="F555" s="1">
        <f>IFERROR(__xludf.DUMMYFUNCTION("""COMPUTED_VALUE"""),48.0)</f>
        <v>48</v>
      </c>
      <c r="G555" s="1">
        <f>IFERROR(__xludf.DUMMYFUNCTION("""COMPUTED_VALUE"""),50.0)</f>
        <v>50</v>
      </c>
      <c r="H555" s="2">
        <f>IFERROR(__xludf.DUMMYFUNCTION("""COMPUTED_VALUE"""),51.0)</f>
        <v>51</v>
      </c>
      <c r="J555" s="1" t="b">
        <f t="array" ref="J555">IF(NOT(H555=""),AND(C555:H555&gt;B555:G555),IF(NOT(G555=""),AND(C555:G555&gt;B555:F555),IF(NOT(F555=""),AND(C555:F555&gt;B555:E555),AND(C555:E555&gt;B555:D555))))</f>
        <v>1</v>
      </c>
      <c r="K555" s="1" t="b">
        <f t="array" ref="K555">IF(NOT(H555=""),AND(C555:H555&lt;B555:G555),IF(NOT(G555=""),AND(C555:G555&lt;B555:F555),IF(NOT(F555=""),AND(C555:F555&lt;B555:E555),AND(C555:E555&lt;B555:D555))))</f>
        <v>0</v>
      </c>
      <c r="L555" s="1" t="b">
        <f t="array" ref="L555">IF(NOT(H555=""),AND(AND(ABS(C555:H555-B555:G555)&gt;0),AND(ABS(C555:H555-B555:G555)&lt;4)),IF(NOT(G555=""),AND(AND(ABS(C555:G555-B555:F555)&gt;0),AND(ABS(C555:G555-B555:F555)&lt;4)),IF(NOT(F555=""),AND(AND(ABS(C555:F555-B555:E555)&gt;0),AND(ABS(C555:F555-B555:E555)&lt;4)),AND(AND(ABS(C555:E555-B555:D555)&gt;0),AND(ABS(C555:E555-B555:D555)&lt;4)))))</f>
        <v>1</v>
      </c>
      <c r="M555" s="1" t="b">
        <f t="shared" si="1"/>
        <v>1</v>
      </c>
    </row>
    <row r="556" ht="15.75" customHeight="1">
      <c r="A556" s="1" t="s">
        <v>565</v>
      </c>
      <c r="B556" s="1">
        <f>IFERROR(__xludf.DUMMYFUNCTION("SPLIT(A556,"" "")"),24.0)</f>
        <v>24</v>
      </c>
      <c r="C556" s="1">
        <f>IFERROR(__xludf.DUMMYFUNCTION("""COMPUTED_VALUE"""),26.0)</f>
        <v>26</v>
      </c>
      <c r="D556" s="1">
        <f>IFERROR(__xludf.DUMMYFUNCTION("""COMPUTED_VALUE"""),29.0)</f>
        <v>29</v>
      </c>
      <c r="E556" s="1">
        <f>IFERROR(__xludf.DUMMYFUNCTION("""COMPUTED_VALUE"""),31.0)</f>
        <v>31</v>
      </c>
      <c r="F556" s="1">
        <f>IFERROR(__xludf.DUMMYFUNCTION("""COMPUTED_VALUE"""),33.0)</f>
        <v>33</v>
      </c>
      <c r="J556" s="1" t="b">
        <f t="array" ref="J556">IF(NOT(H556=""),AND(C556:H556&gt;B556:G556),IF(NOT(G556=""),AND(C556:G556&gt;B556:F556),IF(NOT(F556=""),AND(C556:F556&gt;B556:E556),AND(C556:E556&gt;B556:D556))))</f>
        <v>1</v>
      </c>
      <c r="K556" s="1" t="b">
        <f t="array" ref="K556">IF(NOT(H556=""),AND(C556:H556&lt;B556:G556),IF(NOT(G556=""),AND(C556:G556&lt;B556:F556),IF(NOT(F556=""),AND(C556:F556&lt;B556:E556),AND(C556:E556&lt;B556:D556))))</f>
        <v>0</v>
      </c>
      <c r="L556" s="1" t="b">
        <f t="array" ref="L556">IF(NOT(H556=""),AND(AND(ABS(C556:H556-B556:G556)&gt;0),AND(ABS(C556:H556-B556:G556)&lt;4)),IF(NOT(G556=""),AND(AND(ABS(C556:G556-B556:F556)&gt;0),AND(ABS(C556:G556-B556:F556)&lt;4)),IF(NOT(F556=""),AND(AND(ABS(C556:F556-B556:E556)&gt;0),AND(ABS(C556:F556-B556:E556)&lt;4)),AND(AND(ABS(C556:E556-B556:D556)&gt;0),AND(ABS(C556:E556-B556:D556)&lt;4)))))</f>
        <v>1</v>
      </c>
      <c r="M556" s="1" t="b">
        <f t="shared" si="1"/>
        <v>1</v>
      </c>
    </row>
    <row r="557" ht="15.75" customHeight="1">
      <c r="A557" s="1" t="s">
        <v>566</v>
      </c>
      <c r="B557" s="1">
        <f>IFERROR(__xludf.DUMMYFUNCTION("SPLIT(A557,"" "")"),48.0)</f>
        <v>48</v>
      </c>
      <c r="C557" s="1">
        <f>IFERROR(__xludf.DUMMYFUNCTION("""COMPUTED_VALUE"""),50.0)</f>
        <v>50</v>
      </c>
      <c r="D557" s="1">
        <f>IFERROR(__xludf.DUMMYFUNCTION("""COMPUTED_VALUE"""),52.0)</f>
        <v>52</v>
      </c>
      <c r="E557" s="1">
        <f>IFERROR(__xludf.DUMMYFUNCTION("""COMPUTED_VALUE"""),53.0)</f>
        <v>53</v>
      </c>
      <c r="F557" s="1">
        <f>IFERROR(__xludf.DUMMYFUNCTION("""COMPUTED_VALUE"""),55.0)</f>
        <v>55</v>
      </c>
      <c r="J557" s="1" t="b">
        <f t="array" ref="J557">IF(NOT(H557=""),AND(C557:H557&gt;B557:G557),IF(NOT(G557=""),AND(C557:G557&gt;B557:F557),IF(NOT(F557=""),AND(C557:F557&gt;B557:E557),AND(C557:E557&gt;B557:D557))))</f>
        <v>1</v>
      </c>
      <c r="K557" s="1" t="b">
        <f t="array" ref="K557">IF(NOT(H557=""),AND(C557:H557&lt;B557:G557),IF(NOT(G557=""),AND(C557:G557&lt;B557:F557),IF(NOT(F557=""),AND(C557:F557&lt;B557:E557),AND(C557:E557&lt;B557:D557))))</f>
        <v>0</v>
      </c>
      <c r="L557" s="1" t="b">
        <f t="array" ref="L557">IF(NOT(H557=""),AND(AND(ABS(C557:H557-B557:G557)&gt;0),AND(ABS(C557:H557-B557:G557)&lt;4)),IF(NOT(G557=""),AND(AND(ABS(C557:G557-B557:F557)&gt;0),AND(ABS(C557:G557-B557:F557)&lt;4)),IF(NOT(F557=""),AND(AND(ABS(C557:F557-B557:E557)&gt;0),AND(ABS(C557:F557-B557:E557)&lt;4)),AND(AND(ABS(C557:E557-B557:D557)&gt;0),AND(ABS(C557:E557-B557:D557)&lt;4)))))</f>
        <v>1</v>
      </c>
      <c r="M557" s="1" t="b">
        <f t="shared" si="1"/>
        <v>1</v>
      </c>
    </row>
    <row r="558" ht="15.75" customHeight="1">
      <c r="A558" s="1" t="s">
        <v>567</v>
      </c>
      <c r="B558" s="1">
        <f>IFERROR(__xludf.DUMMYFUNCTION("SPLIT(A558,"" "")"),33.0)</f>
        <v>33</v>
      </c>
      <c r="C558" s="1">
        <f>IFERROR(__xludf.DUMMYFUNCTION("""COMPUTED_VALUE"""),36.0)</f>
        <v>36</v>
      </c>
      <c r="D558" s="1">
        <f>IFERROR(__xludf.DUMMYFUNCTION("""COMPUTED_VALUE"""),37.0)</f>
        <v>37</v>
      </c>
      <c r="E558" s="1">
        <f>IFERROR(__xludf.DUMMYFUNCTION("""COMPUTED_VALUE"""),38.0)</f>
        <v>38</v>
      </c>
      <c r="F558" s="1">
        <f>IFERROR(__xludf.DUMMYFUNCTION("""COMPUTED_VALUE"""),41.0)</f>
        <v>41</v>
      </c>
      <c r="G558" s="1">
        <f>IFERROR(__xludf.DUMMYFUNCTION("""COMPUTED_VALUE"""),44.0)</f>
        <v>44</v>
      </c>
      <c r="H558" s="2">
        <f>IFERROR(__xludf.DUMMYFUNCTION("""COMPUTED_VALUE"""),46.0)</f>
        <v>46</v>
      </c>
      <c r="J558" s="1" t="b">
        <f t="array" ref="J558">IF(NOT(H558=""),AND(C558:H558&gt;B558:G558),IF(NOT(G558=""),AND(C558:G558&gt;B558:F558),IF(NOT(F558=""),AND(C558:F558&gt;B558:E558),AND(C558:E558&gt;B558:D558))))</f>
        <v>1</v>
      </c>
      <c r="K558" s="1" t="b">
        <f t="array" ref="K558">IF(NOT(H558=""),AND(C558:H558&lt;B558:G558),IF(NOT(G558=""),AND(C558:G558&lt;B558:F558),IF(NOT(F558=""),AND(C558:F558&lt;B558:E558),AND(C558:E558&lt;B558:D558))))</f>
        <v>0</v>
      </c>
      <c r="L558" s="1" t="b">
        <f t="array" ref="L558">IF(NOT(H558=""),AND(AND(ABS(C558:H558-B558:G558)&gt;0),AND(ABS(C558:H558-B558:G558)&lt;4)),IF(NOT(G558=""),AND(AND(ABS(C558:G558-B558:F558)&gt;0),AND(ABS(C558:G558-B558:F558)&lt;4)),IF(NOT(F558=""),AND(AND(ABS(C558:F558-B558:E558)&gt;0),AND(ABS(C558:F558-B558:E558)&lt;4)),AND(AND(ABS(C558:E558-B558:D558)&gt;0),AND(ABS(C558:E558-B558:D558)&lt;4)))))</f>
        <v>1</v>
      </c>
      <c r="M558" s="1" t="b">
        <f t="shared" si="1"/>
        <v>1</v>
      </c>
    </row>
    <row r="559" ht="15.75" customHeight="1">
      <c r="A559" s="1" t="s">
        <v>568</v>
      </c>
      <c r="B559" s="1">
        <f>IFERROR(__xludf.DUMMYFUNCTION("SPLIT(A559,"" "")"),83.0)</f>
        <v>83</v>
      </c>
      <c r="C559" s="1">
        <f>IFERROR(__xludf.DUMMYFUNCTION("""COMPUTED_VALUE"""),86.0)</f>
        <v>86</v>
      </c>
      <c r="D559" s="1">
        <f>IFERROR(__xludf.DUMMYFUNCTION("""COMPUTED_VALUE"""),88.0)</f>
        <v>88</v>
      </c>
      <c r="E559" s="1">
        <f>IFERROR(__xludf.DUMMYFUNCTION("""COMPUTED_VALUE"""),91.0)</f>
        <v>91</v>
      </c>
      <c r="F559" s="1">
        <f>IFERROR(__xludf.DUMMYFUNCTION("""COMPUTED_VALUE"""),94.0)</f>
        <v>94</v>
      </c>
      <c r="J559" s="1" t="b">
        <f t="array" ref="J559">IF(NOT(H559=""),AND(C559:H559&gt;B559:G559),IF(NOT(G559=""),AND(C559:G559&gt;B559:F559),IF(NOT(F559=""),AND(C559:F559&gt;B559:E559),AND(C559:E559&gt;B559:D559))))</f>
        <v>1</v>
      </c>
      <c r="K559" s="1" t="b">
        <f t="array" ref="K559">IF(NOT(H559=""),AND(C559:H559&lt;B559:G559),IF(NOT(G559=""),AND(C559:G559&lt;B559:F559),IF(NOT(F559=""),AND(C559:F559&lt;B559:E559),AND(C559:E559&lt;B559:D559))))</f>
        <v>0</v>
      </c>
      <c r="L559" s="1" t="b">
        <f t="array" ref="L559">IF(NOT(H559=""),AND(AND(ABS(C559:H559-B559:G559)&gt;0),AND(ABS(C559:H559-B559:G559)&lt;4)),IF(NOT(G559=""),AND(AND(ABS(C559:G559-B559:F559)&gt;0),AND(ABS(C559:G559-B559:F559)&lt;4)),IF(NOT(F559=""),AND(AND(ABS(C559:F559-B559:E559)&gt;0),AND(ABS(C559:F559-B559:E559)&lt;4)),AND(AND(ABS(C559:E559-B559:D559)&gt;0),AND(ABS(C559:E559-B559:D559)&lt;4)))))</f>
        <v>1</v>
      </c>
      <c r="M559" s="1" t="b">
        <f t="shared" si="1"/>
        <v>1</v>
      </c>
    </row>
    <row r="560" ht="15.75" customHeight="1">
      <c r="A560" s="1" t="s">
        <v>569</v>
      </c>
      <c r="B560" s="1">
        <f>IFERROR(__xludf.DUMMYFUNCTION("SPLIT(A560,"" "")"),41.0)</f>
        <v>41</v>
      </c>
      <c r="C560" s="1">
        <f>IFERROR(__xludf.DUMMYFUNCTION("""COMPUTED_VALUE"""),42.0)</f>
        <v>42</v>
      </c>
      <c r="D560" s="1">
        <f>IFERROR(__xludf.DUMMYFUNCTION("""COMPUTED_VALUE"""),43.0)</f>
        <v>43</v>
      </c>
      <c r="E560" s="1">
        <f>IFERROR(__xludf.DUMMYFUNCTION("""COMPUTED_VALUE"""),46.0)</f>
        <v>46</v>
      </c>
      <c r="F560" s="1">
        <f>IFERROR(__xludf.DUMMYFUNCTION("""COMPUTED_VALUE"""),48.0)</f>
        <v>48</v>
      </c>
      <c r="G560" s="1">
        <f>IFERROR(__xludf.DUMMYFUNCTION("""COMPUTED_VALUE"""),50.0)</f>
        <v>50</v>
      </c>
      <c r="H560" s="1">
        <f>IFERROR(__xludf.DUMMYFUNCTION("""COMPUTED_VALUE"""),51.0)</f>
        <v>51</v>
      </c>
      <c r="I560" s="1">
        <f>IFERROR(__xludf.DUMMYFUNCTION("""COMPUTED_VALUE"""),52.0)</f>
        <v>52</v>
      </c>
      <c r="J560" s="1" t="b">
        <f t="array" ref="J560">IF(NOT(H560=""),AND(C560:H560&gt;B560:G560),IF(NOT(G560=""),AND(C560:G560&gt;B560:F560),IF(NOT(F560=""),AND(C560:F560&gt;B560:E560),AND(C560:E560&gt;B560:D560))))</f>
        <v>1</v>
      </c>
      <c r="K560" s="1" t="b">
        <f t="array" ref="K560">IF(NOT(H560=""),AND(C560:H560&lt;B560:G560),IF(NOT(G560=""),AND(C560:G560&lt;B560:F560),IF(NOT(F560=""),AND(C560:F560&lt;B560:E560),AND(C560:E560&lt;B560:D560))))</f>
        <v>0</v>
      </c>
      <c r="L560" s="1" t="b">
        <f t="array" ref="L560">IF(NOT(H560=""),AND(AND(ABS(C560:H560-B560:G560)&gt;0),AND(ABS(C560:H560-B560:G560)&lt;4)),IF(NOT(G560=""),AND(AND(ABS(C560:G560-B560:F560)&gt;0),AND(ABS(C560:G560-B560:F560)&lt;4)),IF(NOT(F560=""),AND(AND(ABS(C560:F560-B560:E560)&gt;0),AND(ABS(C560:F560-B560:E560)&lt;4)),AND(AND(ABS(C560:E560-B560:D560)&gt;0),AND(ABS(C560:E560-B560:D560)&lt;4)))))</f>
        <v>1</v>
      </c>
      <c r="M560" s="1" t="b">
        <f t="shared" si="1"/>
        <v>1</v>
      </c>
    </row>
    <row r="561" ht="15.75" customHeight="1">
      <c r="A561" s="1" t="s">
        <v>570</v>
      </c>
      <c r="B561" s="1">
        <f>IFERROR(__xludf.DUMMYFUNCTION("SPLIT(A561,"" "")"),67.0)</f>
        <v>67</v>
      </c>
      <c r="C561" s="1">
        <f>IFERROR(__xludf.DUMMYFUNCTION("""COMPUTED_VALUE"""),68.0)</f>
        <v>68</v>
      </c>
      <c r="D561" s="1">
        <f>IFERROR(__xludf.DUMMYFUNCTION("""COMPUTED_VALUE"""),71.0)</f>
        <v>71</v>
      </c>
      <c r="E561" s="1">
        <f>IFERROR(__xludf.DUMMYFUNCTION("""COMPUTED_VALUE"""),72.0)</f>
        <v>72</v>
      </c>
      <c r="F561" s="1">
        <f>IFERROR(__xludf.DUMMYFUNCTION("""COMPUTED_VALUE"""),74.0)</f>
        <v>74</v>
      </c>
      <c r="G561" s="2">
        <f>IFERROR(__xludf.DUMMYFUNCTION("""COMPUTED_VALUE"""),75.0)</f>
        <v>75</v>
      </c>
      <c r="J561" s="1" t="b">
        <f t="array" ref="J561">IF(NOT(H561=""),AND(C561:H561&gt;B561:G561),IF(NOT(G561=""),AND(C561:G561&gt;B561:F561),IF(NOT(F561=""),AND(C561:F561&gt;B561:E561),AND(C561:E561&gt;B561:D561))))</f>
        <v>1</v>
      </c>
      <c r="K561" s="1" t="b">
        <f t="array" ref="K561">IF(NOT(H561=""),AND(C561:H561&lt;B561:G561),IF(NOT(G561=""),AND(C561:G561&lt;B561:F561),IF(NOT(F561=""),AND(C561:F561&lt;B561:E561),AND(C561:E561&lt;B561:D561))))</f>
        <v>0</v>
      </c>
      <c r="L561" s="1" t="b">
        <f t="array" ref="L561">IF(NOT(H561=""),AND(AND(ABS(C561:H561-B561:G561)&gt;0),AND(ABS(C561:H561-B561:G561)&lt;4)),IF(NOT(G561=""),AND(AND(ABS(C561:G561-B561:F561)&gt;0),AND(ABS(C561:G561-B561:F561)&lt;4)),IF(NOT(F561=""),AND(AND(ABS(C561:F561-B561:E561)&gt;0),AND(ABS(C561:F561-B561:E561)&lt;4)),AND(AND(ABS(C561:E561-B561:D561)&gt;0),AND(ABS(C561:E561-B561:D561)&lt;4)))))</f>
        <v>1</v>
      </c>
      <c r="M561" s="1" t="b">
        <f t="shared" si="1"/>
        <v>1</v>
      </c>
    </row>
    <row r="562" ht="15.75" customHeight="1">
      <c r="A562" s="1" t="s">
        <v>571</v>
      </c>
      <c r="B562" s="1">
        <f>IFERROR(__xludf.DUMMYFUNCTION("SPLIT(A562,"" "")"),49.0)</f>
        <v>49</v>
      </c>
      <c r="C562" s="1">
        <f>IFERROR(__xludf.DUMMYFUNCTION("""COMPUTED_VALUE"""),51.0)</f>
        <v>51</v>
      </c>
      <c r="D562" s="1">
        <f>IFERROR(__xludf.DUMMYFUNCTION("""COMPUTED_VALUE"""),52.0)</f>
        <v>52</v>
      </c>
      <c r="E562" s="1">
        <f>IFERROR(__xludf.DUMMYFUNCTION("""COMPUTED_VALUE"""),53.0)</f>
        <v>53</v>
      </c>
      <c r="F562" s="1">
        <f>IFERROR(__xludf.DUMMYFUNCTION("""COMPUTED_VALUE"""),56.0)</f>
        <v>56</v>
      </c>
      <c r="G562" s="2">
        <f>IFERROR(__xludf.DUMMYFUNCTION("""COMPUTED_VALUE"""),59.0)</f>
        <v>59</v>
      </c>
      <c r="J562" s="1" t="b">
        <f t="array" ref="J562">IF(NOT(H562=""),AND(C562:H562&gt;B562:G562),IF(NOT(G562=""),AND(C562:G562&gt;B562:F562),IF(NOT(F562=""),AND(C562:F562&gt;B562:E562),AND(C562:E562&gt;B562:D562))))</f>
        <v>1</v>
      </c>
      <c r="K562" s="1" t="b">
        <f t="array" ref="K562">IF(NOT(H562=""),AND(C562:H562&lt;B562:G562),IF(NOT(G562=""),AND(C562:G562&lt;B562:F562),IF(NOT(F562=""),AND(C562:F562&lt;B562:E562),AND(C562:E562&lt;B562:D562))))</f>
        <v>0</v>
      </c>
      <c r="L562" s="1" t="b">
        <f t="array" ref="L562">IF(NOT(H562=""),AND(AND(ABS(C562:H562-B562:G562)&gt;0),AND(ABS(C562:H562-B562:G562)&lt;4)),IF(NOT(G562=""),AND(AND(ABS(C562:G562-B562:F562)&gt;0),AND(ABS(C562:G562-B562:F562)&lt;4)),IF(NOT(F562=""),AND(AND(ABS(C562:F562-B562:E562)&gt;0),AND(ABS(C562:F562-B562:E562)&lt;4)),AND(AND(ABS(C562:E562-B562:D562)&gt;0),AND(ABS(C562:E562-B562:D562)&lt;4)))))</f>
        <v>1</v>
      </c>
      <c r="M562" s="1" t="b">
        <f t="shared" si="1"/>
        <v>1</v>
      </c>
    </row>
    <row r="563" ht="15.75" customHeight="1">
      <c r="A563" s="1" t="s">
        <v>572</v>
      </c>
      <c r="B563" s="1">
        <f>IFERROR(__xludf.DUMMYFUNCTION("SPLIT(A563,"" "")"),12.0)</f>
        <v>12</v>
      </c>
      <c r="C563" s="1">
        <f>IFERROR(__xludf.DUMMYFUNCTION("""COMPUTED_VALUE"""),9.0)</f>
        <v>9</v>
      </c>
      <c r="D563" s="1">
        <f>IFERROR(__xludf.DUMMYFUNCTION("""COMPUTED_VALUE"""),8.0)</f>
        <v>8</v>
      </c>
      <c r="E563" s="1">
        <f>IFERROR(__xludf.DUMMYFUNCTION("""COMPUTED_VALUE"""),6.0)</f>
        <v>6</v>
      </c>
      <c r="F563" s="1">
        <f>IFERROR(__xludf.DUMMYFUNCTION("""COMPUTED_VALUE"""),4.0)</f>
        <v>4</v>
      </c>
      <c r="G563" s="2">
        <f>IFERROR(__xludf.DUMMYFUNCTION("""COMPUTED_VALUE"""),3.0)</f>
        <v>3</v>
      </c>
      <c r="J563" s="1" t="b">
        <f t="array" ref="J563">IF(NOT(H563=""),AND(C563:H563&gt;B563:G563),IF(NOT(G563=""),AND(C563:G563&gt;B563:F563),IF(NOT(F563=""),AND(C563:F563&gt;B563:E563),AND(C563:E563&gt;B563:D563))))</f>
        <v>0</v>
      </c>
      <c r="K563" s="1" t="b">
        <f t="array" ref="K563">IF(NOT(H563=""),AND(C563:H563&lt;B563:G563),IF(NOT(G563=""),AND(C563:G563&lt;B563:F563),IF(NOT(F563=""),AND(C563:F563&lt;B563:E563),AND(C563:E563&lt;B563:D563))))</f>
        <v>1</v>
      </c>
      <c r="L563" s="1" t="b">
        <f t="array" ref="L563">IF(NOT(H563=""),AND(AND(ABS(C563:H563-B563:G563)&gt;0),AND(ABS(C563:H563-B563:G563)&lt;4)),IF(NOT(G563=""),AND(AND(ABS(C563:G563-B563:F563)&gt;0),AND(ABS(C563:G563-B563:F563)&lt;4)),IF(NOT(F563=""),AND(AND(ABS(C563:F563-B563:E563)&gt;0),AND(ABS(C563:F563-B563:E563)&lt;4)),AND(AND(ABS(C563:E563-B563:D563)&gt;0),AND(ABS(C563:E563-B563:D563)&lt;4)))))</f>
        <v>1</v>
      </c>
      <c r="M563" s="1" t="b">
        <f t="shared" si="1"/>
        <v>1</v>
      </c>
    </row>
    <row r="564" ht="15.75" customHeight="1">
      <c r="A564" s="1" t="s">
        <v>573</v>
      </c>
      <c r="B564" s="1">
        <f>IFERROR(__xludf.DUMMYFUNCTION("SPLIT(A564,"" "")"),97.0)</f>
        <v>97</v>
      </c>
      <c r="C564" s="1">
        <f>IFERROR(__xludf.DUMMYFUNCTION("""COMPUTED_VALUE"""),96.0)</f>
        <v>96</v>
      </c>
      <c r="D564" s="1">
        <f>IFERROR(__xludf.DUMMYFUNCTION("""COMPUTED_VALUE"""),94.0)</f>
        <v>94</v>
      </c>
      <c r="E564" s="1">
        <f>IFERROR(__xludf.DUMMYFUNCTION("""COMPUTED_VALUE"""),92.0)</f>
        <v>92</v>
      </c>
      <c r="F564" s="1">
        <f>IFERROR(__xludf.DUMMYFUNCTION("""COMPUTED_VALUE"""),91.0)</f>
        <v>91</v>
      </c>
      <c r="G564" s="1">
        <f>IFERROR(__xludf.DUMMYFUNCTION("""COMPUTED_VALUE"""),90.0)</f>
        <v>90</v>
      </c>
      <c r="H564" s="1">
        <f>IFERROR(__xludf.DUMMYFUNCTION("""COMPUTED_VALUE"""),89.0)</f>
        <v>89</v>
      </c>
      <c r="I564" s="1">
        <f>IFERROR(__xludf.DUMMYFUNCTION("""COMPUTED_VALUE"""),86.0)</f>
        <v>86</v>
      </c>
      <c r="J564" s="1" t="b">
        <f t="array" ref="J564">IF(NOT(H564=""),AND(C564:H564&gt;B564:G564),IF(NOT(G564=""),AND(C564:G564&gt;B564:F564),IF(NOT(F564=""),AND(C564:F564&gt;B564:E564),AND(C564:E564&gt;B564:D564))))</f>
        <v>0</v>
      </c>
      <c r="K564" s="1" t="b">
        <f t="array" ref="K564">IF(NOT(H564=""),AND(C564:H564&lt;B564:G564),IF(NOT(G564=""),AND(C564:G564&lt;B564:F564),IF(NOT(F564=""),AND(C564:F564&lt;B564:E564),AND(C564:E564&lt;B564:D564))))</f>
        <v>1</v>
      </c>
      <c r="L564" s="1" t="b">
        <f t="array" ref="L564">IF(NOT(H564=""),AND(AND(ABS(C564:H564-B564:G564)&gt;0),AND(ABS(C564:H564-B564:G564)&lt;4)),IF(NOT(G564=""),AND(AND(ABS(C564:G564-B564:F564)&gt;0),AND(ABS(C564:G564-B564:F564)&lt;4)),IF(NOT(F564=""),AND(AND(ABS(C564:F564-B564:E564)&gt;0),AND(ABS(C564:F564-B564:E564)&lt;4)),AND(AND(ABS(C564:E564-B564:D564)&gt;0),AND(ABS(C564:E564-B564:D564)&lt;4)))))</f>
        <v>1</v>
      </c>
      <c r="M564" s="1" t="b">
        <f t="shared" si="1"/>
        <v>1</v>
      </c>
    </row>
    <row r="565" ht="15.75" customHeight="1">
      <c r="A565" s="1" t="s">
        <v>574</v>
      </c>
      <c r="B565" s="1">
        <f>IFERROR(__xludf.DUMMYFUNCTION("SPLIT(A565,"" "")"),33.0)</f>
        <v>33</v>
      </c>
      <c r="C565" s="1">
        <f>IFERROR(__xludf.DUMMYFUNCTION("""COMPUTED_VALUE"""),31.0)</f>
        <v>31</v>
      </c>
      <c r="D565" s="1">
        <f>IFERROR(__xludf.DUMMYFUNCTION("""COMPUTED_VALUE"""),30.0)</f>
        <v>30</v>
      </c>
      <c r="E565" s="1">
        <f>IFERROR(__xludf.DUMMYFUNCTION("""COMPUTED_VALUE"""),29.0)</f>
        <v>29</v>
      </c>
      <c r="F565" s="1">
        <f>IFERROR(__xludf.DUMMYFUNCTION("""COMPUTED_VALUE"""),27.0)</f>
        <v>27</v>
      </c>
      <c r="J565" s="1" t="b">
        <f t="array" ref="J565">IF(NOT(H565=""),AND(C565:H565&gt;B565:G565),IF(NOT(G565=""),AND(C565:G565&gt;B565:F565),IF(NOT(F565=""),AND(C565:F565&gt;B565:E565),AND(C565:E565&gt;B565:D565))))</f>
        <v>0</v>
      </c>
      <c r="K565" s="1" t="b">
        <f t="array" ref="K565">IF(NOT(H565=""),AND(C565:H565&lt;B565:G565),IF(NOT(G565=""),AND(C565:G565&lt;B565:F565),IF(NOT(F565=""),AND(C565:F565&lt;B565:E565),AND(C565:E565&lt;B565:D565))))</f>
        <v>1</v>
      </c>
      <c r="L565" s="1" t="b">
        <f t="array" ref="L565">IF(NOT(H565=""),AND(AND(ABS(C565:H565-B565:G565)&gt;0),AND(ABS(C565:H565-B565:G565)&lt;4)),IF(NOT(G565=""),AND(AND(ABS(C565:G565-B565:F565)&gt;0),AND(ABS(C565:G565-B565:F565)&lt;4)),IF(NOT(F565=""),AND(AND(ABS(C565:F565-B565:E565)&gt;0),AND(ABS(C565:F565-B565:E565)&lt;4)),AND(AND(ABS(C565:E565-B565:D565)&gt;0),AND(ABS(C565:E565-B565:D565)&lt;4)))))</f>
        <v>1</v>
      </c>
      <c r="M565" s="1" t="b">
        <f t="shared" si="1"/>
        <v>1</v>
      </c>
    </row>
    <row r="566" ht="15.75" customHeight="1">
      <c r="A566" s="1" t="s">
        <v>575</v>
      </c>
      <c r="B566" s="1">
        <f>IFERROR(__xludf.DUMMYFUNCTION("SPLIT(A566,"" "")"),20.0)</f>
        <v>20</v>
      </c>
      <c r="C566" s="1">
        <f>IFERROR(__xludf.DUMMYFUNCTION("""COMPUTED_VALUE"""),18.0)</f>
        <v>18</v>
      </c>
      <c r="D566" s="1">
        <f>IFERROR(__xludf.DUMMYFUNCTION("""COMPUTED_VALUE"""),17.0)</f>
        <v>17</v>
      </c>
      <c r="E566" s="1">
        <f>IFERROR(__xludf.DUMMYFUNCTION("""COMPUTED_VALUE"""),14.0)</f>
        <v>14</v>
      </c>
      <c r="F566" s="1">
        <f>IFERROR(__xludf.DUMMYFUNCTION("""COMPUTED_VALUE"""),13.0)</f>
        <v>13</v>
      </c>
      <c r="G566" s="1">
        <f>IFERROR(__xludf.DUMMYFUNCTION("""COMPUTED_VALUE"""),11.0)</f>
        <v>11</v>
      </c>
      <c r="H566" s="2">
        <f>IFERROR(__xludf.DUMMYFUNCTION("""COMPUTED_VALUE"""),10.0)</f>
        <v>10</v>
      </c>
      <c r="J566" s="1" t="b">
        <f t="array" ref="J566">IF(NOT(H566=""),AND(C566:H566&gt;B566:G566),IF(NOT(G566=""),AND(C566:G566&gt;B566:F566),IF(NOT(F566=""),AND(C566:F566&gt;B566:E566),AND(C566:E566&gt;B566:D566))))</f>
        <v>0</v>
      </c>
      <c r="K566" s="1" t="b">
        <f t="array" ref="K566">IF(NOT(H566=""),AND(C566:H566&lt;B566:G566),IF(NOT(G566=""),AND(C566:G566&lt;B566:F566),IF(NOT(F566=""),AND(C566:F566&lt;B566:E566),AND(C566:E566&lt;B566:D566))))</f>
        <v>1</v>
      </c>
      <c r="L566" s="1" t="b">
        <f t="array" ref="L566">IF(NOT(H566=""),AND(AND(ABS(C566:H566-B566:G566)&gt;0),AND(ABS(C566:H566-B566:G566)&lt;4)),IF(NOT(G566=""),AND(AND(ABS(C566:G566-B566:F566)&gt;0),AND(ABS(C566:G566-B566:F566)&lt;4)),IF(NOT(F566=""),AND(AND(ABS(C566:F566-B566:E566)&gt;0),AND(ABS(C566:F566-B566:E566)&lt;4)),AND(AND(ABS(C566:E566-B566:D566)&gt;0),AND(ABS(C566:E566-B566:D566)&lt;4)))))</f>
        <v>1</v>
      </c>
      <c r="M566" s="1" t="b">
        <f t="shared" si="1"/>
        <v>1</v>
      </c>
    </row>
    <row r="567" ht="15.75" customHeight="1">
      <c r="A567" s="1" t="s">
        <v>576</v>
      </c>
      <c r="B567" s="1">
        <f>IFERROR(__xludf.DUMMYFUNCTION("SPLIT(A567,"" "")"),7.0)</f>
        <v>7</v>
      </c>
      <c r="C567" s="1">
        <f>IFERROR(__xludf.DUMMYFUNCTION("""COMPUTED_VALUE"""),8.0)</f>
        <v>8</v>
      </c>
      <c r="D567" s="1">
        <f>IFERROR(__xludf.DUMMYFUNCTION("""COMPUTED_VALUE"""),10.0)</f>
        <v>10</v>
      </c>
      <c r="E567" s="1">
        <f>IFERROR(__xludf.DUMMYFUNCTION("""COMPUTED_VALUE"""),11.0)</f>
        <v>11</v>
      </c>
      <c r="F567" s="1">
        <f>IFERROR(__xludf.DUMMYFUNCTION("""COMPUTED_VALUE"""),13.0)</f>
        <v>13</v>
      </c>
      <c r="G567" s="1">
        <f>IFERROR(__xludf.DUMMYFUNCTION("""COMPUTED_VALUE"""),16.0)</f>
        <v>16</v>
      </c>
      <c r="H567" s="2">
        <f>IFERROR(__xludf.DUMMYFUNCTION("""COMPUTED_VALUE"""),17.0)</f>
        <v>17</v>
      </c>
      <c r="J567" s="1" t="b">
        <f t="array" ref="J567">IF(NOT(H567=""),AND(C567:H567&gt;B567:G567),IF(NOT(G567=""),AND(C567:G567&gt;B567:F567),IF(NOT(F567=""),AND(C567:F567&gt;B567:E567),AND(C567:E567&gt;B567:D567))))</f>
        <v>1</v>
      </c>
      <c r="K567" s="1" t="b">
        <f t="array" ref="K567">IF(NOT(H567=""),AND(C567:H567&lt;B567:G567),IF(NOT(G567=""),AND(C567:G567&lt;B567:F567),IF(NOT(F567=""),AND(C567:F567&lt;B567:E567),AND(C567:E567&lt;B567:D567))))</f>
        <v>0</v>
      </c>
      <c r="L567" s="1" t="b">
        <f t="array" ref="L567">IF(NOT(H567=""),AND(AND(ABS(C567:H567-B567:G567)&gt;0),AND(ABS(C567:H567-B567:G567)&lt;4)),IF(NOT(G567=""),AND(AND(ABS(C567:G567-B567:F567)&gt;0),AND(ABS(C567:G567-B567:F567)&lt;4)),IF(NOT(F567=""),AND(AND(ABS(C567:F567-B567:E567)&gt;0),AND(ABS(C567:F567-B567:E567)&lt;4)),AND(AND(ABS(C567:E567-B567:D567)&gt;0),AND(ABS(C567:E567-B567:D567)&lt;4)))))</f>
        <v>1</v>
      </c>
      <c r="M567" s="1" t="b">
        <f t="shared" si="1"/>
        <v>1</v>
      </c>
    </row>
    <row r="568" ht="15.75" customHeight="1">
      <c r="A568" s="1" t="s">
        <v>577</v>
      </c>
      <c r="B568" s="1">
        <f>IFERROR(__xludf.DUMMYFUNCTION("SPLIT(A568,"" "")"),69.0)</f>
        <v>69</v>
      </c>
      <c r="C568" s="1">
        <f>IFERROR(__xludf.DUMMYFUNCTION("""COMPUTED_VALUE"""),72.0)</f>
        <v>72</v>
      </c>
      <c r="D568" s="1">
        <f>IFERROR(__xludf.DUMMYFUNCTION("""COMPUTED_VALUE"""),73.0)</f>
        <v>73</v>
      </c>
      <c r="E568" s="1">
        <f>IFERROR(__xludf.DUMMYFUNCTION("""COMPUTED_VALUE"""),74.0)</f>
        <v>74</v>
      </c>
      <c r="F568" s="1">
        <f>IFERROR(__xludf.DUMMYFUNCTION("""COMPUTED_VALUE"""),76.0)</f>
        <v>76</v>
      </c>
      <c r="J568" s="1" t="b">
        <f t="array" ref="J568">IF(NOT(H568=""),AND(C568:H568&gt;B568:G568),IF(NOT(G568=""),AND(C568:G568&gt;B568:F568),IF(NOT(F568=""),AND(C568:F568&gt;B568:E568),AND(C568:E568&gt;B568:D568))))</f>
        <v>1</v>
      </c>
      <c r="K568" s="1" t="b">
        <f t="array" ref="K568">IF(NOT(H568=""),AND(C568:H568&lt;B568:G568),IF(NOT(G568=""),AND(C568:G568&lt;B568:F568),IF(NOT(F568=""),AND(C568:F568&lt;B568:E568),AND(C568:E568&lt;B568:D568))))</f>
        <v>0</v>
      </c>
      <c r="L568" s="1" t="b">
        <f t="array" ref="L568">IF(NOT(H568=""),AND(AND(ABS(C568:H568-B568:G568)&gt;0),AND(ABS(C568:H568-B568:G568)&lt;4)),IF(NOT(G568=""),AND(AND(ABS(C568:G568-B568:F568)&gt;0),AND(ABS(C568:G568-B568:F568)&lt;4)),IF(NOT(F568=""),AND(AND(ABS(C568:F568-B568:E568)&gt;0),AND(ABS(C568:F568-B568:E568)&lt;4)),AND(AND(ABS(C568:E568-B568:D568)&gt;0),AND(ABS(C568:E568-B568:D568)&lt;4)))))</f>
        <v>1</v>
      </c>
      <c r="M568" s="1" t="b">
        <f t="shared" si="1"/>
        <v>1</v>
      </c>
    </row>
    <row r="569" ht="15.75" customHeight="1">
      <c r="A569" s="1" t="s">
        <v>578</v>
      </c>
      <c r="B569" s="1">
        <f>IFERROR(__xludf.DUMMYFUNCTION("SPLIT(A569,"" "")"),82.0)</f>
        <v>82</v>
      </c>
      <c r="C569" s="1">
        <f>IFERROR(__xludf.DUMMYFUNCTION("""COMPUTED_VALUE"""),84.0)</f>
        <v>84</v>
      </c>
      <c r="D569" s="1">
        <f>IFERROR(__xludf.DUMMYFUNCTION("""COMPUTED_VALUE"""),85.0)</f>
        <v>85</v>
      </c>
      <c r="E569" s="1">
        <f>IFERROR(__xludf.DUMMYFUNCTION("""COMPUTED_VALUE"""),87.0)</f>
        <v>87</v>
      </c>
      <c r="F569" s="1">
        <f>IFERROR(__xludf.DUMMYFUNCTION("""COMPUTED_VALUE"""),89.0)</f>
        <v>89</v>
      </c>
      <c r="J569" s="1" t="b">
        <f t="array" ref="J569">IF(NOT(H569=""),AND(C569:H569&gt;B569:G569),IF(NOT(G569=""),AND(C569:G569&gt;B569:F569),IF(NOT(F569=""),AND(C569:F569&gt;B569:E569),AND(C569:E569&gt;B569:D569))))</f>
        <v>1</v>
      </c>
      <c r="K569" s="1" t="b">
        <f t="array" ref="K569">IF(NOT(H569=""),AND(C569:H569&lt;B569:G569),IF(NOT(G569=""),AND(C569:G569&lt;B569:F569),IF(NOT(F569=""),AND(C569:F569&lt;B569:E569),AND(C569:E569&lt;B569:D569))))</f>
        <v>0</v>
      </c>
      <c r="L569" s="1" t="b">
        <f t="array" ref="L569">IF(NOT(H569=""),AND(AND(ABS(C569:H569-B569:G569)&gt;0),AND(ABS(C569:H569-B569:G569)&lt;4)),IF(NOT(G569=""),AND(AND(ABS(C569:G569-B569:F569)&gt;0),AND(ABS(C569:G569-B569:F569)&lt;4)),IF(NOT(F569=""),AND(AND(ABS(C569:F569-B569:E569)&gt;0),AND(ABS(C569:F569-B569:E569)&lt;4)),AND(AND(ABS(C569:E569-B569:D569)&gt;0),AND(ABS(C569:E569-B569:D569)&lt;4)))))</f>
        <v>1</v>
      </c>
      <c r="M569" s="1" t="b">
        <f t="shared" si="1"/>
        <v>1</v>
      </c>
    </row>
    <row r="570" ht="15.75" customHeight="1">
      <c r="A570" s="1" t="s">
        <v>579</v>
      </c>
      <c r="B570" s="1">
        <f>IFERROR(__xludf.DUMMYFUNCTION("SPLIT(A570,"" "")"),48.0)</f>
        <v>48</v>
      </c>
      <c r="C570" s="1">
        <f>IFERROR(__xludf.DUMMYFUNCTION("""COMPUTED_VALUE"""),47.0)</f>
        <v>47</v>
      </c>
      <c r="D570" s="1">
        <f>IFERROR(__xludf.DUMMYFUNCTION("""COMPUTED_VALUE"""),45.0)</f>
        <v>45</v>
      </c>
      <c r="E570" s="1">
        <f>IFERROR(__xludf.DUMMYFUNCTION("""COMPUTED_VALUE"""),42.0)</f>
        <v>42</v>
      </c>
      <c r="F570" s="1">
        <f>IFERROR(__xludf.DUMMYFUNCTION("""COMPUTED_VALUE"""),41.0)</f>
        <v>41</v>
      </c>
      <c r="G570" s="2">
        <f>IFERROR(__xludf.DUMMYFUNCTION("""COMPUTED_VALUE"""),38.0)</f>
        <v>38</v>
      </c>
      <c r="J570" s="1" t="b">
        <f t="array" ref="J570">IF(NOT(H570=""),AND(C570:H570&gt;B570:G570),IF(NOT(G570=""),AND(C570:G570&gt;B570:F570),IF(NOT(F570=""),AND(C570:F570&gt;B570:E570),AND(C570:E570&gt;B570:D570))))</f>
        <v>0</v>
      </c>
      <c r="K570" s="1" t="b">
        <f t="array" ref="K570">IF(NOT(H570=""),AND(C570:H570&lt;B570:G570),IF(NOT(G570=""),AND(C570:G570&lt;B570:F570),IF(NOT(F570=""),AND(C570:F570&lt;B570:E570),AND(C570:E570&lt;B570:D570))))</f>
        <v>1</v>
      </c>
      <c r="L570" s="1" t="b">
        <f t="array" ref="L570">IF(NOT(H570=""),AND(AND(ABS(C570:H570-B570:G570)&gt;0),AND(ABS(C570:H570-B570:G570)&lt;4)),IF(NOT(G570=""),AND(AND(ABS(C570:G570-B570:F570)&gt;0),AND(ABS(C570:G570-B570:F570)&lt;4)),IF(NOT(F570=""),AND(AND(ABS(C570:F570-B570:E570)&gt;0),AND(ABS(C570:F570-B570:E570)&lt;4)),AND(AND(ABS(C570:E570-B570:D570)&gt;0),AND(ABS(C570:E570-B570:D570)&lt;4)))))</f>
        <v>1</v>
      </c>
      <c r="M570" s="1" t="b">
        <f t="shared" si="1"/>
        <v>1</v>
      </c>
    </row>
    <row r="571" ht="15.75" customHeight="1">
      <c r="A571" s="1" t="s">
        <v>580</v>
      </c>
      <c r="B571" s="1">
        <f>IFERROR(__xludf.DUMMYFUNCTION("SPLIT(A571,"" "")"),21.0)</f>
        <v>21</v>
      </c>
      <c r="C571" s="1">
        <f>IFERROR(__xludf.DUMMYFUNCTION("""COMPUTED_VALUE"""),23.0)</f>
        <v>23</v>
      </c>
      <c r="D571" s="1">
        <f>IFERROR(__xludf.DUMMYFUNCTION("""COMPUTED_VALUE"""),25.0)</f>
        <v>25</v>
      </c>
      <c r="E571" s="1">
        <f>IFERROR(__xludf.DUMMYFUNCTION("""COMPUTED_VALUE"""),26.0)</f>
        <v>26</v>
      </c>
      <c r="F571" s="1">
        <f>IFERROR(__xludf.DUMMYFUNCTION("""COMPUTED_VALUE"""),29.0)</f>
        <v>29</v>
      </c>
      <c r="G571" s="1">
        <f>IFERROR(__xludf.DUMMYFUNCTION("""COMPUTED_VALUE"""),31.0)</f>
        <v>31</v>
      </c>
      <c r="H571" s="2">
        <f>IFERROR(__xludf.DUMMYFUNCTION("""COMPUTED_VALUE"""),32.0)</f>
        <v>32</v>
      </c>
      <c r="J571" s="1" t="b">
        <f t="array" ref="J571">IF(NOT(H571=""),AND(C571:H571&gt;B571:G571),IF(NOT(G571=""),AND(C571:G571&gt;B571:F571),IF(NOT(F571=""),AND(C571:F571&gt;B571:E571),AND(C571:E571&gt;B571:D571))))</f>
        <v>1</v>
      </c>
      <c r="K571" s="1" t="b">
        <f t="array" ref="K571">IF(NOT(H571=""),AND(C571:H571&lt;B571:G571),IF(NOT(G571=""),AND(C571:G571&lt;B571:F571),IF(NOT(F571=""),AND(C571:F571&lt;B571:E571),AND(C571:E571&lt;B571:D571))))</f>
        <v>0</v>
      </c>
      <c r="L571" s="1" t="b">
        <f t="array" ref="L571">IF(NOT(H571=""),AND(AND(ABS(C571:H571-B571:G571)&gt;0),AND(ABS(C571:H571-B571:G571)&lt;4)),IF(NOT(G571=""),AND(AND(ABS(C571:G571-B571:F571)&gt;0),AND(ABS(C571:G571-B571:F571)&lt;4)),IF(NOT(F571=""),AND(AND(ABS(C571:F571-B571:E571)&gt;0),AND(ABS(C571:F571-B571:E571)&lt;4)),AND(AND(ABS(C571:E571-B571:D571)&gt;0),AND(ABS(C571:E571-B571:D571)&lt;4)))))</f>
        <v>1</v>
      </c>
      <c r="M571" s="1" t="b">
        <f t="shared" si="1"/>
        <v>1</v>
      </c>
    </row>
    <row r="572" ht="15.75" customHeight="1">
      <c r="A572" s="1" t="s">
        <v>581</v>
      </c>
      <c r="B572" s="1">
        <f>IFERROR(__xludf.DUMMYFUNCTION("SPLIT(A572,"" "")"),61.0)</f>
        <v>61</v>
      </c>
      <c r="C572" s="1">
        <f>IFERROR(__xludf.DUMMYFUNCTION("""COMPUTED_VALUE"""),60.0)</f>
        <v>60</v>
      </c>
      <c r="D572" s="1">
        <f>IFERROR(__xludf.DUMMYFUNCTION("""COMPUTED_VALUE"""),59.0)</f>
        <v>59</v>
      </c>
      <c r="E572" s="1">
        <f>IFERROR(__xludf.DUMMYFUNCTION("""COMPUTED_VALUE"""),57.0)</f>
        <v>57</v>
      </c>
      <c r="F572" s="1">
        <f>IFERROR(__xludf.DUMMYFUNCTION("""COMPUTED_VALUE"""),56.0)</f>
        <v>56</v>
      </c>
      <c r="G572" s="2">
        <f>IFERROR(__xludf.DUMMYFUNCTION("""COMPUTED_VALUE"""),53.0)</f>
        <v>53</v>
      </c>
      <c r="J572" s="1" t="b">
        <f t="array" ref="J572">IF(NOT(H572=""),AND(C572:H572&gt;B572:G572),IF(NOT(G572=""),AND(C572:G572&gt;B572:F572),IF(NOT(F572=""),AND(C572:F572&gt;B572:E572),AND(C572:E572&gt;B572:D572))))</f>
        <v>0</v>
      </c>
      <c r="K572" s="1" t="b">
        <f t="array" ref="K572">IF(NOT(H572=""),AND(C572:H572&lt;B572:G572),IF(NOT(G572=""),AND(C572:G572&lt;B572:F572),IF(NOT(F572=""),AND(C572:F572&lt;B572:E572),AND(C572:E572&lt;B572:D572))))</f>
        <v>1</v>
      </c>
      <c r="L572" s="1" t="b">
        <f t="array" ref="L572">IF(NOT(H572=""),AND(AND(ABS(C572:H572-B572:G572)&gt;0),AND(ABS(C572:H572-B572:G572)&lt;4)),IF(NOT(G572=""),AND(AND(ABS(C572:G572-B572:F572)&gt;0),AND(ABS(C572:G572-B572:F572)&lt;4)),IF(NOT(F572=""),AND(AND(ABS(C572:F572-B572:E572)&gt;0),AND(ABS(C572:F572-B572:E572)&lt;4)),AND(AND(ABS(C572:E572-B572:D572)&gt;0),AND(ABS(C572:E572-B572:D572)&lt;4)))))</f>
        <v>1</v>
      </c>
      <c r="M572" s="1" t="b">
        <f t="shared" si="1"/>
        <v>1</v>
      </c>
    </row>
    <row r="573" ht="15.75" customHeight="1">
      <c r="A573" s="1" t="s">
        <v>582</v>
      </c>
      <c r="B573" s="1">
        <f>IFERROR(__xludf.DUMMYFUNCTION("SPLIT(A573,"" "")"),57.0)</f>
        <v>57</v>
      </c>
      <c r="C573" s="1">
        <f>IFERROR(__xludf.DUMMYFUNCTION("""COMPUTED_VALUE"""),60.0)</f>
        <v>60</v>
      </c>
      <c r="D573" s="1">
        <f>IFERROR(__xludf.DUMMYFUNCTION("""COMPUTED_VALUE"""),61.0)</f>
        <v>61</v>
      </c>
      <c r="E573" s="1">
        <f>IFERROR(__xludf.DUMMYFUNCTION("""COMPUTED_VALUE"""),62.0)</f>
        <v>62</v>
      </c>
      <c r="F573" s="1">
        <f>IFERROR(__xludf.DUMMYFUNCTION("""COMPUTED_VALUE"""),64.0)</f>
        <v>64</v>
      </c>
      <c r="G573" s="1">
        <f>IFERROR(__xludf.DUMMYFUNCTION("""COMPUTED_VALUE"""),66.0)</f>
        <v>66</v>
      </c>
      <c r="H573" s="2">
        <f>IFERROR(__xludf.DUMMYFUNCTION("""COMPUTED_VALUE"""),67.0)</f>
        <v>67</v>
      </c>
      <c r="J573" s="1" t="b">
        <f t="array" ref="J573">IF(NOT(H573=""),AND(C573:H573&gt;B573:G573),IF(NOT(G573=""),AND(C573:G573&gt;B573:F573),IF(NOT(F573=""),AND(C573:F573&gt;B573:E573),AND(C573:E573&gt;B573:D573))))</f>
        <v>1</v>
      </c>
      <c r="K573" s="1" t="b">
        <f t="array" ref="K573">IF(NOT(H573=""),AND(C573:H573&lt;B573:G573),IF(NOT(G573=""),AND(C573:G573&lt;B573:F573),IF(NOT(F573=""),AND(C573:F573&lt;B573:E573),AND(C573:E573&lt;B573:D573))))</f>
        <v>0</v>
      </c>
      <c r="L573" s="1" t="b">
        <f t="array" ref="L573">IF(NOT(H573=""),AND(AND(ABS(C573:H573-B573:G573)&gt;0),AND(ABS(C573:H573-B573:G573)&lt;4)),IF(NOT(G573=""),AND(AND(ABS(C573:G573-B573:F573)&gt;0),AND(ABS(C573:G573-B573:F573)&lt;4)),IF(NOT(F573=""),AND(AND(ABS(C573:F573-B573:E573)&gt;0),AND(ABS(C573:F573-B573:E573)&lt;4)),AND(AND(ABS(C573:E573-B573:D573)&gt;0),AND(ABS(C573:E573-B573:D573)&lt;4)))))</f>
        <v>1</v>
      </c>
      <c r="M573" s="1" t="b">
        <f t="shared" si="1"/>
        <v>1</v>
      </c>
    </row>
    <row r="574" ht="15.75" customHeight="1">
      <c r="A574" s="1" t="s">
        <v>583</v>
      </c>
      <c r="B574" s="1">
        <f>IFERROR(__xludf.DUMMYFUNCTION("SPLIT(A574,"" "")"),95.0)</f>
        <v>95</v>
      </c>
      <c r="C574" s="1">
        <f>IFERROR(__xludf.DUMMYFUNCTION("""COMPUTED_VALUE"""),94.0)</f>
        <v>94</v>
      </c>
      <c r="D574" s="1">
        <f>IFERROR(__xludf.DUMMYFUNCTION("""COMPUTED_VALUE"""),91.0)</f>
        <v>91</v>
      </c>
      <c r="E574" s="1">
        <f>IFERROR(__xludf.DUMMYFUNCTION("""COMPUTED_VALUE"""),90.0)</f>
        <v>90</v>
      </c>
      <c r="F574" s="1">
        <f>IFERROR(__xludf.DUMMYFUNCTION("""COMPUTED_VALUE"""),89.0)</f>
        <v>89</v>
      </c>
      <c r="G574" s="1">
        <f>IFERROR(__xludf.DUMMYFUNCTION("""COMPUTED_VALUE"""),87.0)</f>
        <v>87</v>
      </c>
      <c r="H574" s="2">
        <f>IFERROR(__xludf.DUMMYFUNCTION("""COMPUTED_VALUE"""),84.0)</f>
        <v>84</v>
      </c>
      <c r="J574" s="1" t="b">
        <f t="array" ref="J574">IF(NOT(H574=""),AND(C574:H574&gt;B574:G574),IF(NOT(G574=""),AND(C574:G574&gt;B574:F574),IF(NOT(F574=""),AND(C574:F574&gt;B574:E574),AND(C574:E574&gt;B574:D574))))</f>
        <v>0</v>
      </c>
      <c r="K574" s="1" t="b">
        <f t="array" ref="K574">IF(NOT(H574=""),AND(C574:H574&lt;B574:G574),IF(NOT(G574=""),AND(C574:G574&lt;B574:F574),IF(NOT(F574=""),AND(C574:F574&lt;B574:E574),AND(C574:E574&lt;B574:D574))))</f>
        <v>1</v>
      </c>
      <c r="L574" s="1" t="b">
        <f t="array" ref="L574">IF(NOT(H574=""),AND(AND(ABS(C574:H574-B574:G574)&gt;0),AND(ABS(C574:H574-B574:G574)&lt;4)),IF(NOT(G574=""),AND(AND(ABS(C574:G574-B574:F574)&gt;0),AND(ABS(C574:G574-B574:F574)&lt;4)),IF(NOT(F574=""),AND(AND(ABS(C574:F574-B574:E574)&gt;0),AND(ABS(C574:F574-B574:E574)&lt;4)),AND(AND(ABS(C574:E574-B574:D574)&gt;0),AND(ABS(C574:E574-B574:D574)&lt;4)))))</f>
        <v>1</v>
      </c>
      <c r="M574" s="1" t="b">
        <f t="shared" si="1"/>
        <v>1</v>
      </c>
    </row>
    <row r="575" ht="15.75" customHeight="1">
      <c r="A575" s="1" t="s">
        <v>584</v>
      </c>
      <c r="B575" s="1">
        <f>IFERROR(__xludf.DUMMYFUNCTION("SPLIT(A575,"" "")"),9.0)</f>
        <v>9</v>
      </c>
      <c r="C575" s="1">
        <f>IFERROR(__xludf.DUMMYFUNCTION("""COMPUTED_VALUE"""),10.0)</f>
        <v>10</v>
      </c>
      <c r="D575" s="1">
        <f>IFERROR(__xludf.DUMMYFUNCTION("""COMPUTED_VALUE"""),11.0)</f>
        <v>11</v>
      </c>
      <c r="E575" s="1">
        <f>IFERROR(__xludf.DUMMYFUNCTION("""COMPUTED_VALUE"""),13.0)</f>
        <v>13</v>
      </c>
      <c r="F575" s="1">
        <f>IFERROR(__xludf.DUMMYFUNCTION("""COMPUTED_VALUE"""),14.0)</f>
        <v>14</v>
      </c>
      <c r="J575" s="1" t="b">
        <f t="array" ref="J575">IF(NOT(H575=""),AND(C575:H575&gt;B575:G575),IF(NOT(G575=""),AND(C575:G575&gt;B575:F575),IF(NOT(F575=""),AND(C575:F575&gt;B575:E575),AND(C575:E575&gt;B575:D575))))</f>
        <v>1</v>
      </c>
      <c r="K575" s="1" t="b">
        <f t="array" ref="K575">IF(NOT(H575=""),AND(C575:H575&lt;B575:G575),IF(NOT(G575=""),AND(C575:G575&lt;B575:F575),IF(NOT(F575=""),AND(C575:F575&lt;B575:E575),AND(C575:E575&lt;B575:D575))))</f>
        <v>0</v>
      </c>
      <c r="L575" s="1" t="b">
        <f t="array" ref="L575">IF(NOT(H575=""),AND(AND(ABS(C575:H575-B575:G575)&gt;0),AND(ABS(C575:H575-B575:G575)&lt;4)),IF(NOT(G575=""),AND(AND(ABS(C575:G575-B575:F575)&gt;0),AND(ABS(C575:G575-B575:F575)&lt;4)),IF(NOT(F575=""),AND(AND(ABS(C575:F575-B575:E575)&gt;0),AND(ABS(C575:F575-B575:E575)&lt;4)),AND(AND(ABS(C575:E575-B575:D575)&gt;0),AND(ABS(C575:E575-B575:D575)&lt;4)))))</f>
        <v>1</v>
      </c>
      <c r="M575" s="1" t="b">
        <f t="shared" si="1"/>
        <v>1</v>
      </c>
    </row>
    <row r="576" ht="15.75" customHeight="1">
      <c r="A576" s="1" t="s">
        <v>585</v>
      </c>
      <c r="B576" s="1">
        <f>IFERROR(__xludf.DUMMYFUNCTION("SPLIT(A576,"" "")"),13.0)</f>
        <v>13</v>
      </c>
      <c r="C576" s="1">
        <f>IFERROR(__xludf.DUMMYFUNCTION("""COMPUTED_VALUE"""),16.0)</f>
        <v>16</v>
      </c>
      <c r="D576" s="1">
        <f>IFERROR(__xludf.DUMMYFUNCTION("""COMPUTED_VALUE"""),19.0)</f>
        <v>19</v>
      </c>
      <c r="E576" s="1">
        <f>IFERROR(__xludf.DUMMYFUNCTION("""COMPUTED_VALUE"""),22.0)</f>
        <v>22</v>
      </c>
      <c r="F576" s="1">
        <f>IFERROR(__xludf.DUMMYFUNCTION("""COMPUTED_VALUE"""),25.0)</f>
        <v>25</v>
      </c>
      <c r="J576" s="1" t="b">
        <f t="array" ref="J576">IF(NOT(H576=""),AND(C576:H576&gt;B576:G576),IF(NOT(G576=""),AND(C576:G576&gt;B576:F576),IF(NOT(F576=""),AND(C576:F576&gt;B576:E576),AND(C576:E576&gt;B576:D576))))</f>
        <v>1</v>
      </c>
      <c r="K576" s="1" t="b">
        <f t="array" ref="K576">IF(NOT(H576=""),AND(C576:H576&lt;B576:G576),IF(NOT(G576=""),AND(C576:G576&lt;B576:F576),IF(NOT(F576=""),AND(C576:F576&lt;B576:E576),AND(C576:E576&lt;B576:D576))))</f>
        <v>0</v>
      </c>
      <c r="L576" s="1" t="b">
        <f t="array" ref="L576">IF(NOT(H576=""),AND(AND(ABS(C576:H576-B576:G576)&gt;0),AND(ABS(C576:H576-B576:G576)&lt;4)),IF(NOT(G576=""),AND(AND(ABS(C576:G576-B576:F576)&gt;0),AND(ABS(C576:G576-B576:F576)&lt;4)),IF(NOT(F576=""),AND(AND(ABS(C576:F576-B576:E576)&gt;0),AND(ABS(C576:F576-B576:E576)&lt;4)),AND(AND(ABS(C576:E576-B576:D576)&gt;0),AND(ABS(C576:E576-B576:D576)&lt;4)))))</f>
        <v>1</v>
      </c>
      <c r="M576" s="1" t="b">
        <f t="shared" si="1"/>
        <v>1</v>
      </c>
    </row>
    <row r="577" ht="15.75" customHeight="1">
      <c r="A577" s="1" t="s">
        <v>586</v>
      </c>
      <c r="B577" s="1">
        <f>IFERROR(__xludf.DUMMYFUNCTION("SPLIT(A577,"" "")"),95.0)</f>
        <v>95</v>
      </c>
      <c r="C577" s="1">
        <f>IFERROR(__xludf.DUMMYFUNCTION("""COMPUTED_VALUE"""),92.0)</f>
        <v>92</v>
      </c>
      <c r="D577" s="1">
        <f>IFERROR(__xludf.DUMMYFUNCTION("""COMPUTED_VALUE"""),90.0)</f>
        <v>90</v>
      </c>
      <c r="E577" s="1">
        <f>IFERROR(__xludf.DUMMYFUNCTION("""COMPUTED_VALUE"""),87.0)</f>
        <v>87</v>
      </c>
      <c r="F577" s="1">
        <f>IFERROR(__xludf.DUMMYFUNCTION("""COMPUTED_VALUE"""),85.0)</f>
        <v>85</v>
      </c>
      <c r="G577" s="1">
        <f>IFERROR(__xludf.DUMMYFUNCTION("""COMPUTED_VALUE"""),83.0)</f>
        <v>83</v>
      </c>
      <c r="H577" s="1">
        <f>IFERROR(__xludf.DUMMYFUNCTION("""COMPUTED_VALUE"""),82.0)</f>
        <v>82</v>
      </c>
      <c r="I577" s="1">
        <f>IFERROR(__xludf.DUMMYFUNCTION("""COMPUTED_VALUE"""),79.0)</f>
        <v>79</v>
      </c>
      <c r="J577" s="1" t="b">
        <f t="array" ref="J577">IF(NOT(H577=""),AND(C577:H577&gt;B577:G577),IF(NOT(G577=""),AND(C577:G577&gt;B577:F577),IF(NOT(F577=""),AND(C577:F577&gt;B577:E577),AND(C577:E577&gt;B577:D577))))</f>
        <v>0</v>
      </c>
      <c r="K577" s="1" t="b">
        <f t="array" ref="K577">IF(NOT(H577=""),AND(C577:H577&lt;B577:G577),IF(NOT(G577=""),AND(C577:G577&lt;B577:F577),IF(NOT(F577=""),AND(C577:F577&lt;B577:E577),AND(C577:E577&lt;B577:D577))))</f>
        <v>1</v>
      </c>
      <c r="L577" s="1" t="b">
        <f t="array" ref="L577">IF(NOT(H577=""),AND(AND(ABS(C577:H577-B577:G577)&gt;0),AND(ABS(C577:H577-B577:G577)&lt;4)),IF(NOT(G577=""),AND(AND(ABS(C577:G577-B577:F577)&gt;0),AND(ABS(C577:G577-B577:F577)&lt;4)),IF(NOT(F577=""),AND(AND(ABS(C577:F577-B577:E577)&gt;0),AND(ABS(C577:F577-B577:E577)&lt;4)),AND(AND(ABS(C577:E577-B577:D577)&gt;0),AND(ABS(C577:E577-B577:D577)&lt;4)))))</f>
        <v>1</v>
      </c>
      <c r="M577" s="1" t="b">
        <f t="shared" si="1"/>
        <v>1</v>
      </c>
    </row>
    <row r="578" ht="15.75" customHeight="1">
      <c r="A578" s="1" t="s">
        <v>587</v>
      </c>
      <c r="B578" s="1">
        <f>IFERROR(__xludf.DUMMYFUNCTION("SPLIT(A578,"" "")"),56.0)</f>
        <v>56</v>
      </c>
      <c r="C578" s="1">
        <f>IFERROR(__xludf.DUMMYFUNCTION("""COMPUTED_VALUE"""),55.0)</f>
        <v>55</v>
      </c>
      <c r="D578" s="1">
        <f>IFERROR(__xludf.DUMMYFUNCTION("""COMPUTED_VALUE"""),52.0)</f>
        <v>52</v>
      </c>
      <c r="E578" s="1">
        <f>IFERROR(__xludf.DUMMYFUNCTION("""COMPUTED_VALUE"""),49.0)</f>
        <v>49</v>
      </c>
      <c r="F578" s="1">
        <f>IFERROR(__xludf.DUMMYFUNCTION("""COMPUTED_VALUE"""),48.0)</f>
        <v>48</v>
      </c>
      <c r="G578" s="2">
        <f>IFERROR(__xludf.DUMMYFUNCTION("""COMPUTED_VALUE"""),46.0)</f>
        <v>46</v>
      </c>
      <c r="J578" s="1" t="b">
        <f t="array" ref="J578">IF(NOT(H578=""),AND(C578:H578&gt;B578:G578),IF(NOT(G578=""),AND(C578:G578&gt;B578:F578),IF(NOT(F578=""),AND(C578:F578&gt;B578:E578),AND(C578:E578&gt;B578:D578))))</f>
        <v>0</v>
      </c>
      <c r="K578" s="1" t="b">
        <f t="array" ref="K578">IF(NOT(H578=""),AND(C578:H578&lt;B578:G578),IF(NOT(G578=""),AND(C578:G578&lt;B578:F578),IF(NOT(F578=""),AND(C578:F578&lt;B578:E578),AND(C578:E578&lt;B578:D578))))</f>
        <v>1</v>
      </c>
      <c r="L578" s="1" t="b">
        <f t="array" ref="L578">IF(NOT(H578=""),AND(AND(ABS(C578:H578-B578:G578)&gt;0),AND(ABS(C578:H578-B578:G578)&lt;4)),IF(NOT(G578=""),AND(AND(ABS(C578:G578-B578:F578)&gt;0),AND(ABS(C578:G578-B578:F578)&lt;4)),IF(NOT(F578=""),AND(AND(ABS(C578:F578-B578:E578)&gt;0),AND(ABS(C578:F578-B578:E578)&lt;4)),AND(AND(ABS(C578:E578-B578:D578)&gt;0),AND(ABS(C578:E578-B578:D578)&lt;4)))))</f>
        <v>1</v>
      </c>
      <c r="M578" s="1" t="b">
        <f t="shared" si="1"/>
        <v>1</v>
      </c>
    </row>
    <row r="579" ht="15.75" customHeight="1">
      <c r="A579" s="1" t="s">
        <v>588</v>
      </c>
      <c r="B579" s="1">
        <f>IFERROR(__xludf.DUMMYFUNCTION("SPLIT(A579,"" "")"),16.0)</f>
        <v>16</v>
      </c>
      <c r="C579" s="1">
        <f>IFERROR(__xludf.DUMMYFUNCTION("""COMPUTED_VALUE"""),18.0)</f>
        <v>18</v>
      </c>
      <c r="D579" s="1">
        <f>IFERROR(__xludf.DUMMYFUNCTION("""COMPUTED_VALUE"""),20.0)</f>
        <v>20</v>
      </c>
      <c r="E579" s="1">
        <f>IFERROR(__xludf.DUMMYFUNCTION("""COMPUTED_VALUE"""),23.0)</f>
        <v>23</v>
      </c>
      <c r="F579" s="1">
        <f>IFERROR(__xludf.DUMMYFUNCTION("""COMPUTED_VALUE"""),24.0)</f>
        <v>24</v>
      </c>
      <c r="G579" s="1">
        <f>IFERROR(__xludf.DUMMYFUNCTION("""COMPUTED_VALUE"""),27.0)</f>
        <v>27</v>
      </c>
      <c r="H579" s="1">
        <f>IFERROR(__xludf.DUMMYFUNCTION("""COMPUTED_VALUE"""),28.0)</f>
        <v>28</v>
      </c>
      <c r="I579" s="1">
        <f>IFERROR(__xludf.DUMMYFUNCTION("""COMPUTED_VALUE"""),30.0)</f>
        <v>30</v>
      </c>
      <c r="J579" s="1" t="b">
        <f t="array" ref="J579">IF(NOT(H579=""),AND(C579:H579&gt;B579:G579),IF(NOT(G579=""),AND(C579:G579&gt;B579:F579),IF(NOT(F579=""),AND(C579:F579&gt;B579:E579),AND(C579:E579&gt;B579:D579))))</f>
        <v>1</v>
      </c>
      <c r="K579" s="1" t="b">
        <f t="array" ref="K579">IF(NOT(H579=""),AND(C579:H579&lt;B579:G579),IF(NOT(G579=""),AND(C579:G579&lt;B579:F579),IF(NOT(F579=""),AND(C579:F579&lt;B579:E579),AND(C579:E579&lt;B579:D579))))</f>
        <v>0</v>
      </c>
      <c r="L579" s="1" t="b">
        <f t="array" ref="L579">IF(NOT(H579=""),AND(AND(ABS(C579:H579-B579:G579)&gt;0),AND(ABS(C579:H579-B579:G579)&lt;4)),IF(NOT(G579=""),AND(AND(ABS(C579:G579-B579:F579)&gt;0),AND(ABS(C579:G579-B579:F579)&lt;4)),IF(NOT(F579=""),AND(AND(ABS(C579:F579-B579:E579)&gt;0),AND(ABS(C579:F579-B579:E579)&lt;4)),AND(AND(ABS(C579:E579-B579:D579)&gt;0),AND(ABS(C579:E579-B579:D579)&lt;4)))))</f>
        <v>1</v>
      </c>
      <c r="M579" s="1" t="b">
        <f t="shared" si="1"/>
        <v>1</v>
      </c>
    </row>
    <row r="580" ht="15.75" customHeight="1">
      <c r="A580" s="1" t="s">
        <v>589</v>
      </c>
      <c r="B580" s="1">
        <f>IFERROR(__xludf.DUMMYFUNCTION("SPLIT(A580,"" "")"),29.0)</f>
        <v>29</v>
      </c>
      <c r="C580" s="1">
        <f>IFERROR(__xludf.DUMMYFUNCTION("""COMPUTED_VALUE"""),26.0)</f>
        <v>26</v>
      </c>
      <c r="D580" s="1">
        <f>IFERROR(__xludf.DUMMYFUNCTION("""COMPUTED_VALUE"""),24.0)</f>
        <v>24</v>
      </c>
      <c r="E580" s="1">
        <f>IFERROR(__xludf.DUMMYFUNCTION("""COMPUTED_VALUE"""),22.0)</f>
        <v>22</v>
      </c>
      <c r="F580" s="1">
        <f>IFERROR(__xludf.DUMMYFUNCTION("""COMPUTED_VALUE"""),19.0)</f>
        <v>19</v>
      </c>
      <c r="G580" s="1">
        <f>IFERROR(__xludf.DUMMYFUNCTION("""COMPUTED_VALUE"""),16.0)</f>
        <v>16</v>
      </c>
      <c r="H580" s="1">
        <f>IFERROR(__xludf.DUMMYFUNCTION("""COMPUTED_VALUE"""),13.0)</f>
        <v>13</v>
      </c>
      <c r="I580" s="1">
        <f>IFERROR(__xludf.DUMMYFUNCTION("""COMPUTED_VALUE"""),12.0)</f>
        <v>12</v>
      </c>
      <c r="J580" s="1" t="b">
        <f t="array" ref="J580">IF(NOT(H580=""),AND(C580:H580&gt;B580:G580),IF(NOT(G580=""),AND(C580:G580&gt;B580:F580),IF(NOT(F580=""),AND(C580:F580&gt;B580:E580),AND(C580:E580&gt;B580:D580))))</f>
        <v>0</v>
      </c>
      <c r="K580" s="1" t="b">
        <f t="array" ref="K580">IF(NOT(H580=""),AND(C580:H580&lt;B580:G580),IF(NOT(G580=""),AND(C580:G580&lt;B580:F580),IF(NOT(F580=""),AND(C580:F580&lt;B580:E580),AND(C580:E580&lt;B580:D580))))</f>
        <v>1</v>
      </c>
      <c r="L580" s="1" t="b">
        <f t="array" ref="L580">IF(NOT(H580=""),AND(AND(ABS(C580:H580-B580:G580)&gt;0),AND(ABS(C580:H580-B580:G580)&lt;4)),IF(NOT(G580=""),AND(AND(ABS(C580:G580-B580:F580)&gt;0),AND(ABS(C580:G580-B580:F580)&lt;4)),IF(NOT(F580=""),AND(AND(ABS(C580:F580-B580:E580)&gt;0),AND(ABS(C580:F580-B580:E580)&lt;4)),AND(AND(ABS(C580:E580-B580:D580)&gt;0),AND(ABS(C580:E580-B580:D580)&lt;4)))))</f>
        <v>1</v>
      </c>
      <c r="M580" s="1" t="b">
        <f t="shared" si="1"/>
        <v>1</v>
      </c>
    </row>
    <row r="581" ht="15.75" customHeight="1">
      <c r="A581" s="1" t="s">
        <v>590</v>
      </c>
      <c r="B581" s="1">
        <f>IFERROR(__xludf.DUMMYFUNCTION("SPLIT(A581,"" "")"),27.0)</f>
        <v>27</v>
      </c>
      <c r="C581" s="1">
        <f>IFERROR(__xludf.DUMMYFUNCTION("""COMPUTED_VALUE"""),28.0)</f>
        <v>28</v>
      </c>
      <c r="D581" s="1">
        <f>IFERROR(__xludf.DUMMYFUNCTION("""COMPUTED_VALUE"""),30.0)</f>
        <v>30</v>
      </c>
      <c r="E581" s="1">
        <f>IFERROR(__xludf.DUMMYFUNCTION("""COMPUTED_VALUE"""),32.0)</f>
        <v>32</v>
      </c>
      <c r="F581" s="1">
        <f>IFERROR(__xludf.DUMMYFUNCTION("""COMPUTED_VALUE"""),35.0)</f>
        <v>35</v>
      </c>
      <c r="G581" s="1">
        <f>IFERROR(__xludf.DUMMYFUNCTION("""COMPUTED_VALUE"""),36.0)</f>
        <v>36</v>
      </c>
      <c r="H581" s="2">
        <f>IFERROR(__xludf.DUMMYFUNCTION("""COMPUTED_VALUE"""),39.0)</f>
        <v>39</v>
      </c>
      <c r="J581" s="1" t="b">
        <f t="array" ref="J581">IF(NOT(H581=""),AND(C581:H581&gt;B581:G581),IF(NOT(G581=""),AND(C581:G581&gt;B581:F581),IF(NOT(F581=""),AND(C581:F581&gt;B581:E581),AND(C581:E581&gt;B581:D581))))</f>
        <v>1</v>
      </c>
      <c r="K581" s="1" t="b">
        <f t="array" ref="K581">IF(NOT(H581=""),AND(C581:H581&lt;B581:G581),IF(NOT(G581=""),AND(C581:G581&lt;B581:F581),IF(NOT(F581=""),AND(C581:F581&lt;B581:E581),AND(C581:E581&lt;B581:D581))))</f>
        <v>0</v>
      </c>
      <c r="L581" s="1" t="b">
        <f t="array" ref="L581">IF(NOT(H581=""),AND(AND(ABS(C581:H581-B581:G581)&gt;0),AND(ABS(C581:H581-B581:G581)&lt;4)),IF(NOT(G581=""),AND(AND(ABS(C581:G581-B581:F581)&gt;0),AND(ABS(C581:G581-B581:F581)&lt;4)),IF(NOT(F581=""),AND(AND(ABS(C581:F581-B581:E581)&gt;0),AND(ABS(C581:F581-B581:E581)&lt;4)),AND(AND(ABS(C581:E581-B581:D581)&gt;0),AND(ABS(C581:E581-B581:D581)&lt;4)))))</f>
        <v>1</v>
      </c>
      <c r="M581" s="1" t="b">
        <f t="shared" si="1"/>
        <v>1</v>
      </c>
    </row>
    <row r="582" ht="15.75" customHeight="1">
      <c r="A582" s="1" t="s">
        <v>591</v>
      </c>
      <c r="B582" s="1">
        <f>IFERROR(__xludf.DUMMYFUNCTION("SPLIT(A582,"" "")"),63.0)</f>
        <v>63</v>
      </c>
      <c r="C582" s="1">
        <f>IFERROR(__xludf.DUMMYFUNCTION("""COMPUTED_VALUE"""),65.0)</f>
        <v>65</v>
      </c>
      <c r="D582" s="1">
        <f>IFERROR(__xludf.DUMMYFUNCTION("""COMPUTED_VALUE"""),66.0)</f>
        <v>66</v>
      </c>
      <c r="E582" s="1">
        <f>IFERROR(__xludf.DUMMYFUNCTION("""COMPUTED_VALUE"""),68.0)</f>
        <v>68</v>
      </c>
      <c r="F582" s="1">
        <f>IFERROR(__xludf.DUMMYFUNCTION("""COMPUTED_VALUE"""),71.0)</f>
        <v>71</v>
      </c>
      <c r="G582" s="2">
        <f>IFERROR(__xludf.DUMMYFUNCTION("""COMPUTED_VALUE"""),72.0)</f>
        <v>72</v>
      </c>
      <c r="J582" s="1" t="b">
        <f t="array" ref="J582">IF(NOT(H582=""),AND(C582:H582&gt;B582:G582),IF(NOT(G582=""),AND(C582:G582&gt;B582:F582),IF(NOT(F582=""),AND(C582:F582&gt;B582:E582),AND(C582:E582&gt;B582:D582))))</f>
        <v>1</v>
      </c>
      <c r="K582" s="1" t="b">
        <f t="array" ref="K582">IF(NOT(H582=""),AND(C582:H582&lt;B582:G582),IF(NOT(G582=""),AND(C582:G582&lt;B582:F582),IF(NOT(F582=""),AND(C582:F582&lt;B582:E582),AND(C582:E582&lt;B582:D582))))</f>
        <v>0</v>
      </c>
      <c r="L582" s="1" t="b">
        <f t="array" ref="L582">IF(NOT(H582=""),AND(AND(ABS(C582:H582-B582:G582)&gt;0),AND(ABS(C582:H582-B582:G582)&lt;4)),IF(NOT(G582=""),AND(AND(ABS(C582:G582-B582:F582)&gt;0),AND(ABS(C582:G582-B582:F582)&lt;4)),IF(NOT(F582=""),AND(AND(ABS(C582:F582-B582:E582)&gt;0),AND(ABS(C582:F582-B582:E582)&lt;4)),AND(AND(ABS(C582:E582-B582:D582)&gt;0),AND(ABS(C582:E582-B582:D582)&lt;4)))))</f>
        <v>1</v>
      </c>
      <c r="M582" s="1" t="b">
        <f t="shared" si="1"/>
        <v>1</v>
      </c>
    </row>
    <row r="583" ht="15.75" customHeight="1">
      <c r="A583" s="1" t="s">
        <v>592</v>
      </c>
      <c r="B583" s="1">
        <f>IFERROR(__xludf.DUMMYFUNCTION("SPLIT(A583,"" "")"),75.0)</f>
        <v>75</v>
      </c>
      <c r="C583" s="1">
        <f>IFERROR(__xludf.DUMMYFUNCTION("""COMPUTED_VALUE"""),76.0)</f>
        <v>76</v>
      </c>
      <c r="D583" s="1">
        <f>IFERROR(__xludf.DUMMYFUNCTION("""COMPUTED_VALUE"""),77.0)</f>
        <v>77</v>
      </c>
      <c r="E583" s="1">
        <f>IFERROR(__xludf.DUMMYFUNCTION("""COMPUTED_VALUE"""),78.0)</f>
        <v>78</v>
      </c>
      <c r="F583" s="1">
        <f>IFERROR(__xludf.DUMMYFUNCTION("""COMPUTED_VALUE"""),81.0)</f>
        <v>81</v>
      </c>
      <c r="J583" s="1" t="b">
        <f t="array" ref="J583">IF(NOT(H583=""),AND(C583:H583&gt;B583:G583),IF(NOT(G583=""),AND(C583:G583&gt;B583:F583),IF(NOT(F583=""),AND(C583:F583&gt;B583:E583),AND(C583:E583&gt;B583:D583))))</f>
        <v>1</v>
      </c>
      <c r="K583" s="1" t="b">
        <f t="array" ref="K583">IF(NOT(H583=""),AND(C583:H583&lt;B583:G583),IF(NOT(G583=""),AND(C583:G583&lt;B583:F583),IF(NOT(F583=""),AND(C583:F583&lt;B583:E583),AND(C583:E583&lt;B583:D583))))</f>
        <v>0</v>
      </c>
      <c r="L583" s="1" t="b">
        <f t="array" ref="L583">IF(NOT(H583=""),AND(AND(ABS(C583:H583-B583:G583)&gt;0),AND(ABS(C583:H583-B583:G583)&lt;4)),IF(NOT(G583=""),AND(AND(ABS(C583:G583-B583:F583)&gt;0),AND(ABS(C583:G583-B583:F583)&lt;4)),IF(NOT(F583=""),AND(AND(ABS(C583:F583-B583:E583)&gt;0),AND(ABS(C583:F583-B583:E583)&lt;4)),AND(AND(ABS(C583:E583-B583:D583)&gt;0),AND(ABS(C583:E583-B583:D583)&lt;4)))))</f>
        <v>1</v>
      </c>
      <c r="M583" s="1" t="b">
        <f t="shared" si="1"/>
        <v>1</v>
      </c>
    </row>
    <row r="584" ht="15.75" customHeight="1">
      <c r="A584" s="1" t="s">
        <v>593</v>
      </c>
      <c r="B584" s="1">
        <f>IFERROR(__xludf.DUMMYFUNCTION("SPLIT(A584,"" "")"),48.0)</f>
        <v>48</v>
      </c>
      <c r="C584" s="1">
        <f>IFERROR(__xludf.DUMMYFUNCTION("""COMPUTED_VALUE"""),45.0)</f>
        <v>45</v>
      </c>
      <c r="D584" s="1">
        <f>IFERROR(__xludf.DUMMYFUNCTION("""COMPUTED_VALUE"""),42.0)</f>
        <v>42</v>
      </c>
      <c r="E584" s="1">
        <f>IFERROR(__xludf.DUMMYFUNCTION("""COMPUTED_VALUE"""),40.0)</f>
        <v>40</v>
      </c>
      <c r="F584" s="1">
        <f>IFERROR(__xludf.DUMMYFUNCTION("""COMPUTED_VALUE"""),39.0)</f>
        <v>39</v>
      </c>
      <c r="G584" s="1">
        <f>IFERROR(__xludf.DUMMYFUNCTION("""COMPUTED_VALUE"""),38.0)</f>
        <v>38</v>
      </c>
      <c r="H584" s="2">
        <f>IFERROR(__xludf.DUMMYFUNCTION("""COMPUTED_VALUE"""),35.0)</f>
        <v>35</v>
      </c>
      <c r="J584" s="1" t="b">
        <f t="array" ref="J584">IF(NOT(H584=""),AND(C584:H584&gt;B584:G584),IF(NOT(G584=""),AND(C584:G584&gt;B584:F584),IF(NOT(F584=""),AND(C584:F584&gt;B584:E584),AND(C584:E584&gt;B584:D584))))</f>
        <v>0</v>
      </c>
      <c r="K584" s="1" t="b">
        <f t="array" ref="K584">IF(NOT(H584=""),AND(C584:H584&lt;B584:G584),IF(NOT(G584=""),AND(C584:G584&lt;B584:F584),IF(NOT(F584=""),AND(C584:F584&lt;B584:E584),AND(C584:E584&lt;B584:D584))))</f>
        <v>1</v>
      </c>
      <c r="L584" s="1" t="b">
        <f t="array" ref="L584">IF(NOT(H584=""),AND(AND(ABS(C584:H584-B584:G584)&gt;0),AND(ABS(C584:H584-B584:G584)&lt;4)),IF(NOT(G584=""),AND(AND(ABS(C584:G584-B584:F584)&gt;0),AND(ABS(C584:G584-B584:F584)&lt;4)),IF(NOT(F584=""),AND(AND(ABS(C584:F584-B584:E584)&gt;0),AND(ABS(C584:F584-B584:E584)&lt;4)),AND(AND(ABS(C584:E584-B584:D584)&gt;0),AND(ABS(C584:E584-B584:D584)&lt;4)))))</f>
        <v>1</v>
      </c>
      <c r="M584" s="1" t="b">
        <f t="shared" si="1"/>
        <v>1</v>
      </c>
    </row>
    <row r="585" ht="15.75" customHeight="1">
      <c r="A585" s="1" t="s">
        <v>594</v>
      </c>
      <c r="B585" s="1">
        <f>IFERROR(__xludf.DUMMYFUNCTION("SPLIT(A585,"" "")"),16.0)</f>
        <v>16</v>
      </c>
      <c r="C585" s="1">
        <f>IFERROR(__xludf.DUMMYFUNCTION("""COMPUTED_VALUE"""),17.0)</f>
        <v>17</v>
      </c>
      <c r="D585" s="1">
        <f>IFERROR(__xludf.DUMMYFUNCTION("""COMPUTED_VALUE"""),20.0)</f>
        <v>20</v>
      </c>
      <c r="E585" s="1">
        <f>IFERROR(__xludf.DUMMYFUNCTION("""COMPUTED_VALUE"""),23.0)</f>
        <v>23</v>
      </c>
      <c r="F585" s="1">
        <f>IFERROR(__xludf.DUMMYFUNCTION("""COMPUTED_VALUE"""),24.0)</f>
        <v>24</v>
      </c>
      <c r="G585" s="1">
        <f>IFERROR(__xludf.DUMMYFUNCTION("""COMPUTED_VALUE"""),25.0)</f>
        <v>25</v>
      </c>
      <c r="H585" s="1">
        <f>IFERROR(__xludf.DUMMYFUNCTION("""COMPUTED_VALUE"""),26.0)</f>
        <v>26</v>
      </c>
      <c r="I585" s="1">
        <f>IFERROR(__xludf.DUMMYFUNCTION("""COMPUTED_VALUE"""),28.0)</f>
        <v>28</v>
      </c>
      <c r="J585" s="1" t="b">
        <f t="array" ref="J585">IF(NOT(H585=""),AND(C585:H585&gt;B585:G585),IF(NOT(G585=""),AND(C585:G585&gt;B585:F585),IF(NOT(F585=""),AND(C585:F585&gt;B585:E585),AND(C585:E585&gt;B585:D585))))</f>
        <v>1</v>
      </c>
      <c r="K585" s="1" t="b">
        <f t="array" ref="K585">IF(NOT(H585=""),AND(C585:H585&lt;B585:G585),IF(NOT(G585=""),AND(C585:G585&lt;B585:F585),IF(NOT(F585=""),AND(C585:F585&lt;B585:E585),AND(C585:E585&lt;B585:D585))))</f>
        <v>0</v>
      </c>
      <c r="L585" s="1" t="b">
        <f t="array" ref="L585">IF(NOT(H585=""),AND(AND(ABS(C585:H585-B585:G585)&gt;0),AND(ABS(C585:H585-B585:G585)&lt;4)),IF(NOT(G585=""),AND(AND(ABS(C585:G585-B585:F585)&gt;0),AND(ABS(C585:G585-B585:F585)&lt;4)),IF(NOT(F585=""),AND(AND(ABS(C585:F585-B585:E585)&gt;0),AND(ABS(C585:F585-B585:E585)&lt;4)),AND(AND(ABS(C585:E585-B585:D585)&gt;0),AND(ABS(C585:E585-B585:D585)&lt;4)))))</f>
        <v>1</v>
      </c>
      <c r="M585" s="1" t="b">
        <f t="shared" si="1"/>
        <v>1</v>
      </c>
    </row>
    <row r="586" ht="15.75" customHeight="1">
      <c r="A586" s="1" t="s">
        <v>595</v>
      </c>
      <c r="B586" s="1">
        <f>IFERROR(__xludf.DUMMYFUNCTION("SPLIT(A586,"" "")"),10.0)</f>
        <v>10</v>
      </c>
      <c r="C586" s="1">
        <f>IFERROR(__xludf.DUMMYFUNCTION("""COMPUTED_VALUE"""),11.0)</f>
        <v>11</v>
      </c>
      <c r="D586" s="1">
        <f>IFERROR(__xludf.DUMMYFUNCTION("""COMPUTED_VALUE"""),13.0)</f>
        <v>13</v>
      </c>
      <c r="E586" s="1">
        <f>IFERROR(__xludf.DUMMYFUNCTION("""COMPUTED_VALUE"""),15.0)</f>
        <v>15</v>
      </c>
      <c r="F586" s="1">
        <f>IFERROR(__xludf.DUMMYFUNCTION("""COMPUTED_VALUE"""),16.0)</f>
        <v>16</v>
      </c>
      <c r="J586" s="1" t="b">
        <f t="array" ref="J586">IF(NOT(H586=""),AND(C586:H586&gt;B586:G586),IF(NOT(G586=""),AND(C586:G586&gt;B586:F586),IF(NOT(F586=""),AND(C586:F586&gt;B586:E586),AND(C586:E586&gt;B586:D586))))</f>
        <v>1</v>
      </c>
      <c r="K586" s="1" t="b">
        <f t="array" ref="K586">IF(NOT(H586=""),AND(C586:H586&lt;B586:G586),IF(NOT(G586=""),AND(C586:G586&lt;B586:F586),IF(NOT(F586=""),AND(C586:F586&lt;B586:E586),AND(C586:E586&lt;B586:D586))))</f>
        <v>0</v>
      </c>
      <c r="L586" s="1" t="b">
        <f t="array" ref="L586">IF(NOT(H586=""),AND(AND(ABS(C586:H586-B586:G586)&gt;0),AND(ABS(C586:H586-B586:G586)&lt;4)),IF(NOT(G586=""),AND(AND(ABS(C586:G586-B586:F586)&gt;0),AND(ABS(C586:G586-B586:F586)&lt;4)),IF(NOT(F586=""),AND(AND(ABS(C586:F586-B586:E586)&gt;0),AND(ABS(C586:F586-B586:E586)&lt;4)),AND(AND(ABS(C586:E586-B586:D586)&gt;0),AND(ABS(C586:E586-B586:D586)&lt;4)))))</f>
        <v>1</v>
      </c>
      <c r="M586" s="1" t="b">
        <f t="shared" si="1"/>
        <v>1</v>
      </c>
    </row>
    <row r="587" ht="15.75" customHeight="1">
      <c r="A587" s="1" t="s">
        <v>596</v>
      </c>
      <c r="B587" s="1">
        <f>IFERROR(__xludf.DUMMYFUNCTION("SPLIT(A587,"" "")"),46.0)</f>
        <v>46</v>
      </c>
      <c r="C587" s="1">
        <f>IFERROR(__xludf.DUMMYFUNCTION("""COMPUTED_VALUE"""),44.0)</f>
        <v>44</v>
      </c>
      <c r="D587" s="1">
        <f>IFERROR(__xludf.DUMMYFUNCTION("""COMPUTED_VALUE"""),41.0)</f>
        <v>41</v>
      </c>
      <c r="E587" s="1">
        <f>IFERROR(__xludf.DUMMYFUNCTION("""COMPUTED_VALUE"""),38.0)</f>
        <v>38</v>
      </c>
      <c r="F587" s="1">
        <f>IFERROR(__xludf.DUMMYFUNCTION("""COMPUTED_VALUE"""),36.0)</f>
        <v>36</v>
      </c>
      <c r="J587" s="1" t="b">
        <f t="array" ref="J587">IF(NOT(H587=""),AND(C587:H587&gt;B587:G587),IF(NOT(G587=""),AND(C587:G587&gt;B587:F587),IF(NOT(F587=""),AND(C587:F587&gt;B587:E587),AND(C587:E587&gt;B587:D587))))</f>
        <v>0</v>
      </c>
      <c r="K587" s="1" t="b">
        <f t="array" ref="K587">IF(NOT(H587=""),AND(C587:H587&lt;B587:G587),IF(NOT(G587=""),AND(C587:G587&lt;B587:F587),IF(NOT(F587=""),AND(C587:F587&lt;B587:E587),AND(C587:E587&lt;B587:D587))))</f>
        <v>1</v>
      </c>
      <c r="L587" s="1" t="b">
        <f t="array" ref="L587">IF(NOT(H587=""),AND(AND(ABS(C587:H587-B587:G587)&gt;0),AND(ABS(C587:H587-B587:G587)&lt;4)),IF(NOT(G587=""),AND(AND(ABS(C587:G587-B587:F587)&gt;0),AND(ABS(C587:G587-B587:F587)&lt;4)),IF(NOT(F587=""),AND(AND(ABS(C587:F587-B587:E587)&gt;0),AND(ABS(C587:F587-B587:E587)&lt;4)),AND(AND(ABS(C587:E587-B587:D587)&gt;0),AND(ABS(C587:E587-B587:D587)&lt;4)))))</f>
        <v>1</v>
      </c>
      <c r="M587" s="1" t="b">
        <f t="shared" si="1"/>
        <v>1</v>
      </c>
    </row>
    <row r="588" ht="15.75" customHeight="1">
      <c r="A588" s="1" t="s">
        <v>597</v>
      </c>
      <c r="B588" s="1">
        <f>IFERROR(__xludf.DUMMYFUNCTION("SPLIT(A588,"" "")"),46.0)</f>
        <v>46</v>
      </c>
      <c r="C588" s="1">
        <f>IFERROR(__xludf.DUMMYFUNCTION("""COMPUTED_VALUE"""),48.0)</f>
        <v>48</v>
      </c>
      <c r="D588" s="1">
        <f>IFERROR(__xludf.DUMMYFUNCTION("""COMPUTED_VALUE"""),49.0)</f>
        <v>49</v>
      </c>
      <c r="E588" s="1">
        <f>IFERROR(__xludf.DUMMYFUNCTION("""COMPUTED_VALUE"""),50.0)</f>
        <v>50</v>
      </c>
      <c r="F588" s="1">
        <f>IFERROR(__xludf.DUMMYFUNCTION("""COMPUTED_VALUE"""),52.0)</f>
        <v>52</v>
      </c>
      <c r="G588" s="1">
        <f>IFERROR(__xludf.DUMMYFUNCTION("""COMPUTED_VALUE"""),54.0)</f>
        <v>54</v>
      </c>
      <c r="H588" s="2">
        <f>IFERROR(__xludf.DUMMYFUNCTION("""COMPUTED_VALUE"""),57.0)</f>
        <v>57</v>
      </c>
      <c r="J588" s="1" t="b">
        <f t="array" ref="J588">IF(NOT(H588=""),AND(C588:H588&gt;B588:G588),IF(NOT(G588=""),AND(C588:G588&gt;B588:F588),IF(NOT(F588=""),AND(C588:F588&gt;B588:E588),AND(C588:E588&gt;B588:D588))))</f>
        <v>1</v>
      </c>
      <c r="K588" s="1" t="b">
        <f t="array" ref="K588">IF(NOT(H588=""),AND(C588:H588&lt;B588:G588),IF(NOT(G588=""),AND(C588:G588&lt;B588:F588),IF(NOT(F588=""),AND(C588:F588&lt;B588:E588),AND(C588:E588&lt;B588:D588))))</f>
        <v>0</v>
      </c>
      <c r="L588" s="1" t="b">
        <f t="array" ref="L588">IF(NOT(H588=""),AND(AND(ABS(C588:H588-B588:G588)&gt;0),AND(ABS(C588:H588-B588:G588)&lt;4)),IF(NOT(G588=""),AND(AND(ABS(C588:G588-B588:F588)&gt;0),AND(ABS(C588:G588-B588:F588)&lt;4)),IF(NOT(F588=""),AND(AND(ABS(C588:F588-B588:E588)&gt;0),AND(ABS(C588:F588-B588:E588)&lt;4)),AND(AND(ABS(C588:E588-B588:D588)&gt;0),AND(ABS(C588:E588-B588:D588)&lt;4)))))</f>
        <v>1</v>
      </c>
      <c r="M588" s="1" t="b">
        <f t="shared" si="1"/>
        <v>1</v>
      </c>
    </row>
    <row r="589" ht="15.75" customHeight="1">
      <c r="A589" s="1" t="s">
        <v>598</v>
      </c>
      <c r="B589" s="1">
        <f>IFERROR(__xludf.DUMMYFUNCTION("SPLIT(A589,"" "")"),78.0)</f>
        <v>78</v>
      </c>
      <c r="C589" s="1">
        <f>IFERROR(__xludf.DUMMYFUNCTION("""COMPUTED_VALUE"""),75.0)</f>
        <v>75</v>
      </c>
      <c r="D589" s="1">
        <f>IFERROR(__xludf.DUMMYFUNCTION("""COMPUTED_VALUE"""),73.0)</f>
        <v>73</v>
      </c>
      <c r="E589" s="1">
        <f>IFERROR(__xludf.DUMMYFUNCTION("""COMPUTED_VALUE"""),71.0)</f>
        <v>71</v>
      </c>
      <c r="F589" s="1">
        <f>IFERROR(__xludf.DUMMYFUNCTION("""COMPUTED_VALUE"""),70.0)</f>
        <v>70</v>
      </c>
      <c r="G589" s="1">
        <f>IFERROR(__xludf.DUMMYFUNCTION("""COMPUTED_VALUE"""),68.0)</f>
        <v>68</v>
      </c>
      <c r="H589" s="2">
        <f>IFERROR(__xludf.DUMMYFUNCTION("""COMPUTED_VALUE"""),66.0)</f>
        <v>66</v>
      </c>
      <c r="J589" s="1" t="b">
        <f t="array" ref="J589">IF(NOT(H589=""),AND(C589:H589&gt;B589:G589),IF(NOT(G589=""),AND(C589:G589&gt;B589:F589),IF(NOT(F589=""),AND(C589:F589&gt;B589:E589),AND(C589:E589&gt;B589:D589))))</f>
        <v>0</v>
      </c>
      <c r="K589" s="1" t="b">
        <f t="array" ref="K589">IF(NOT(H589=""),AND(C589:H589&lt;B589:G589),IF(NOT(G589=""),AND(C589:G589&lt;B589:F589),IF(NOT(F589=""),AND(C589:F589&lt;B589:E589),AND(C589:E589&lt;B589:D589))))</f>
        <v>1</v>
      </c>
      <c r="L589" s="1" t="b">
        <f t="array" ref="L589">IF(NOT(H589=""),AND(AND(ABS(C589:H589-B589:G589)&gt;0),AND(ABS(C589:H589-B589:G589)&lt;4)),IF(NOT(G589=""),AND(AND(ABS(C589:G589-B589:F589)&gt;0),AND(ABS(C589:G589-B589:F589)&lt;4)),IF(NOT(F589=""),AND(AND(ABS(C589:F589-B589:E589)&gt;0),AND(ABS(C589:F589-B589:E589)&lt;4)),AND(AND(ABS(C589:E589-B589:D589)&gt;0),AND(ABS(C589:E589-B589:D589)&lt;4)))))</f>
        <v>1</v>
      </c>
      <c r="M589" s="1" t="b">
        <f t="shared" si="1"/>
        <v>1</v>
      </c>
    </row>
    <row r="590" ht="15.75" customHeight="1">
      <c r="A590" s="1" t="s">
        <v>599</v>
      </c>
      <c r="B590" s="1">
        <f>IFERROR(__xludf.DUMMYFUNCTION("SPLIT(A590,"" "")"),72.0)</f>
        <v>72</v>
      </c>
      <c r="C590" s="1">
        <f>IFERROR(__xludf.DUMMYFUNCTION("""COMPUTED_VALUE"""),69.0)</f>
        <v>69</v>
      </c>
      <c r="D590" s="1">
        <f>IFERROR(__xludf.DUMMYFUNCTION("""COMPUTED_VALUE"""),67.0)</f>
        <v>67</v>
      </c>
      <c r="E590" s="1">
        <f>IFERROR(__xludf.DUMMYFUNCTION("""COMPUTED_VALUE"""),65.0)</f>
        <v>65</v>
      </c>
      <c r="F590" s="1">
        <f>IFERROR(__xludf.DUMMYFUNCTION("""COMPUTED_VALUE"""),64.0)</f>
        <v>64</v>
      </c>
      <c r="J590" s="1" t="b">
        <f t="array" ref="J590">IF(NOT(H590=""),AND(C590:H590&gt;B590:G590),IF(NOT(G590=""),AND(C590:G590&gt;B590:F590),IF(NOT(F590=""),AND(C590:F590&gt;B590:E590),AND(C590:E590&gt;B590:D590))))</f>
        <v>0</v>
      </c>
      <c r="K590" s="1" t="b">
        <f t="array" ref="K590">IF(NOT(H590=""),AND(C590:H590&lt;B590:G590),IF(NOT(G590=""),AND(C590:G590&lt;B590:F590),IF(NOT(F590=""),AND(C590:F590&lt;B590:E590),AND(C590:E590&lt;B590:D590))))</f>
        <v>1</v>
      </c>
      <c r="L590" s="1" t="b">
        <f t="array" ref="L590">IF(NOT(H590=""),AND(AND(ABS(C590:H590-B590:G590)&gt;0),AND(ABS(C590:H590-B590:G590)&lt;4)),IF(NOT(G590=""),AND(AND(ABS(C590:G590-B590:F590)&gt;0),AND(ABS(C590:G590-B590:F590)&lt;4)),IF(NOT(F590=""),AND(AND(ABS(C590:F590-B590:E590)&gt;0),AND(ABS(C590:F590-B590:E590)&lt;4)),AND(AND(ABS(C590:E590-B590:D590)&gt;0),AND(ABS(C590:E590-B590:D590)&lt;4)))))</f>
        <v>1</v>
      </c>
      <c r="M590" s="1" t="b">
        <f t="shared" si="1"/>
        <v>1</v>
      </c>
    </row>
    <row r="591" ht="15.75" customHeight="1">
      <c r="A591" s="1" t="s">
        <v>600</v>
      </c>
      <c r="B591" s="1">
        <f>IFERROR(__xludf.DUMMYFUNCTION("SPLIT(A591,"" "")"),80.0)</f>
        <v>80</v>
      </c>
      <c r="C591" s="1">
        <f>IFERROR(__xludf.DUMMYFUNCTION("""COMPUTED_VALUE"""),78.0)</f>
        <v>78</v>
      </c>
      <c r="D591" s="1">
        <f>IFERROR(__xludf.DUMMYFUNCTION("""COMPUTED_VALUE"""),76.0)</f>
        <v>76</v>
      </c>
      <c r="E591" s="1">
        <f>IFERROR(__xludf.DUMMYFUNCTION("""COMPUTED_VALUE"""),73.0)</f>
        <v>73</v>
      </c>
      <c r="F591" s="1">
        <f>IFERROR(__xludf.DUMMYFUNCTION("""COMPUTED_VALUE"""),70.0)</f>
        <v>70</v>
      </c>
      <c r="G591" s="2">
        <f>IFERROR(__xludf.DUMMYFUNCTION("""COMPUTED_VALUE"""),67.0)</f>
        <v>67</v>
      </c>
      <c r="J591" s="1" t="b">
        <f t="array" ref="J591">IF(NOT(H591=""),AND(C591:H591&gt;B591:G591),IF(NOT(G591=""),AND(C591:G591&gt;B591:F591),IF(NOT(F591=""),AND(C591:F591&gt;B591:E591),AND(C591:E591&gt;B591:D591))))</f>
        <v>0</v>
      </c>
      <c r="K591" s="1" t="b">
        <f t="array" ref="K591">IF(NOT(H591=""),AND(C591:H591&lt;B591:G591),IF(NOT(G591=""),AND(C591:G591&lt;B591:F591),IF(NOT(F591=""),AND(C591:F591&lt;B591:E591),AND(C591:E591&lt;B591:D591))))</f>
        <v>1</v>
      </c>
      <c r="L591" s="1" t="b">
        <f t="array" ref="L591">IF(NOT(H591=""),AND(AND(ABS(C591:H591-B591:G591)&gt;0),AND(ABS(C591:H591-B591:G591)&lt;4)),IF(NOT(G591=""),AND(AND(ABS(C591:G591-B591:F591)&gt;0),AND(ABS(C591:G591-B591:F591)&lt;4)),IF(NOT(F591=""),AND(AND(ABS(C591:F591-B591:E591)&gt;0),AND(ABS(C591:F591-B591:E591)&lt;4)),AND(AND(ABS(C591:E591-B591:D591)&gt;0),AND(ABS(C591:E591-B591:D591)&lt;4)))))</f>
        <v>1</v>
      </c>
      <c r="M591" s="1" t="b">
        <f t="shared" si="1"/>
        <v>1</v>
      </c>
    </row>
    <row r="592" ht="15.75" customHeight="1">
      <c r="A592" s="1" t="s">
        <v>601</v>
      </c>
      <c r="B592" s="1">
        <f>IFERROR(__xludf.DUMMYFUNCTION("SPLIT(A592,"" "")"),32.0)</f>
        <v>32</v>
      </c>
      <c r="C592" s="1">
        <f>IFERROR(__xludf.DUMMYFUNCTION("""COMPUTED_VALUE"""),34.0)</f>
        <v>34</v>
      </c>
      <c r="D592" s="1">
        <f>IFERROR(__xludf.DUMMYFUNCTION("""COMPUTED_VALUE"""),35.0)</f>
        <v>35</v>
      </c>
      <c r="E592" s="1">
        <f>IFERROR(__xludf.DUMMYFUNCTION("""COMPUTED_VALUE"""),38.0)</f>
        <v>38</v>
      </c>
      <c r="F592" s="1">
        <f>IFERROR(__xludf.DUMMYFUNCTION("""COMPUTED_VALUE"""),41.0)</f>
        <v>41</v>
      </c>
      <c r="G592" s="2">
        <f>IFERROR(__xludf.DUMMYFUNCTION("""COMPUTED_VALUE"""),44.0)</f>
        <v>44</v>
      </c>
      <c r="J592" s="1" t="b">
        <f t="array" ref="J592">IF(NOT(H592=""),AND(C592:H592&gt;B592:G592),IF(NOT(G592=""),AND(C592:G592&gt;B592:F592),IF(NOT(F592=""),AND(C592:F592&gt;B592:E592),AND(C592:E592&gt;B592:D592))))</f>
        <v>1</v>
      </c>
      <c r="K592" s="1" t="b">
        <f t="array" ref="K592">IF(NOT(H592=""),AND(C592:H592&lt;B592:G592),IF(NOT(G592=""),AND(C592:G592&lt;B592:F592),IF(NOT(F592=""),AND(C592:F592&lt;B592:E592),AND(C592:E592&lt;B592:D592))))</f>
        <v>0</v>
      </c>
      <c r="L592" s="1" t="b">
        <f t="array" ref="L592">IF(NOT(H592=""),AND(AND(ABS(C592:H592-B592:G592)&gt;0),AND(ABS(C592:H592-B592:G592)&lt;4)),IF(NOT(G592=""),AND(AND(ABS(C592:G592-B592:F592)&gt;0),AND(ABS(C592:G592-B592:F592)&lt;4)),IF(NOT(F592=""),AND(AND(ABS(C592:F592-B592:E592)&gt;0),AND(ABS(C592:F592-B592:E592)&lt;4)),AND(AND(ABS(C592:E592-B592:D592)&gt;0),AND(ABS(C592:E592-B592:D592)&lt;4)))))</f>
        <v>1</v>
      </c>
      <c r="M592" s="1" t="b">
        <f t="shared" si="1"/>
        <v>1</v>
      </c>
    </row>
    <row r="593" ht="15.75" customHeight="1">
      <c r="A593" s="1" t="s">
        <v>602</v>
      </c>
      <c r="B593" s="1">
        <f>IFERROR(__xludf.DUMMYFUNCTION("SPLIT(A593,"" "")"),33.0)</f>
        <v>33</v>
      </c>
      <c r="C593" s="1">
        <f>IFERROR(__xludf.DUMMYFUNCTION("""COMPUTED_VALUE"""),36.0)</f>
        <v>36</v>
      </c>
      <c r="D593" s="1">
        <f>IFERROR(__xludf.DUMMYFUNCTION("""COMPUTED_VALUE"""),39.0)</f>
        <v>39</v>
      </c>
      <c r="E593" s="1">
        <f>IFERROR(__xludf.DUMMYFUNCTION("""COMPUTED_VALUE"""),40.0)</f>
        <v>40</v>
      </c>
      <c r="F593" s="1">
        <f>IFERROR(__xludf.DUMMYFUNCTION("""COMPUTED_VALUE"""),41.0)</f>
        <v>41</v>
      </c>
      <c r="G593" s="2">
        <f>IFERROR(__xludf.DUMMYFUNCTION("""COMPUTED_VALUE"""),43.0)</f>
        <v>43</v>
      </c>
      <c r="J593" s="1" t="b">
        <f t="array" ref="J593">IF(NOT(H593=""),AND(C593:H593&gt;B593:G593),IF(NOT(G593=""),AND(C593:G593&gt;B593:F593),IF(NOT(F593=""),AND(C593:F593&gt;B593:E593),AND(C593:E593&gt;B593:D593))))</f>
        <v>1</v>
      </c>
      <c r="K593" s="1" t="b">
        <f t="array" ref="K593">IF(NOT(H593=""),AND(C593:H593&lt;B593:G593),IF(NOT(G593=""),AND(C593:G593&lt;B593:F593),IF(NOT(F593=""),AND(C593:F593&lt;B593:E593),AND(C593:E593&lt;B593:D593))))</f>
        <v>0</v>
      </c>
      <c r="L593" s="1" t="b">
        <f t="array" ref="L593">IF(NOT(H593=""),AND(AND(ABS(C593:H593-B593:G593)&gt;0),AND(ABS(C593:H593-B593:G593)&lt;4)),IF(NOT(G593=""),AND(AND(ABS(C593:G593-B593:F593)&gt;0),AND(ABS(C593:G593-B593:F593)&lt;4)),IF(NOT(F593=""),AND(AND(ABS(C593:F593-B593:E593)&gt;0),AND(ABS(C593:F593-B593:E593)&lt;4)),AND(AND(ABS(C593:E593-B593:D593)&gt;0),AND(ABS(C593:E593-B593:D593)&lt;4)))))</f>
        <v>1</v>
      </c>
      <c r="M593" s="1" t="b">
        <f t="shared" si="1"/>
        <v>1</v>
      </c>
    </row>
    <row r="594" ht="15.75" customHeight="1">
      <c r="A594" s="1" t="s">
        <v>603</v>
      </c>
      <c r="B594" s="1">
        <f>IFERROR(__xludf.DUMMYFUNCTION("SPLIT(A594,"" "")"),9.0)</f>
        <v>9</v>
      </c>
      <c r="C594" s="1">
        <f>IFERROR(__xludf.DUMMYFUNCTION("""COMPUTED_VALUE"""),12.0)</f>
        <v>12</v>
      </c>
      <c r="D594" s="1">
        <f>IFERROR(__xludf.DUMMYFUNCTION("""COMPUTED_VALUE"""),13.0)</f>
        <v>13</v>
      </c>
      <c r="E594" s="1">
        <f>IFERROR(__xludf.DUMMYFUNCTION("""COMPUTED_VALUE"""),16.0)</f>
        <v>16</v>
      </c>
      <c r="F594" s="1">
        <f>IFERROR(__xludf.DUMMYFUNCTION("""COMPUTED_VALUE"""),19.0)</f>
        <v>19</v>
      </c>
      <c r="G594" s="1">
        <f>IFERROR(__xludf.DUMMYFUNCTION("""COMPUTED_VALUE"""),21.0)</f>
        <v>21</v>
      </c>
      <c r="H594" s="2">
        <f>IFERROR(__xludf.DUMMYFUNCTION("""COMPUTED_VALUE"""),24.0)</f>
        <v>24</v>
      </c>
      <c r="J594" s="1" t="b">
        <f t="array" ref="J594">IF(NOT(H594=""),AND(C594:H594&gt;B594:G594),IF(NOT(G594=""),AND(C594:G594&gt;B594:F594),IF(NOT(F594=""),AND(C594:F594&gt;B594:E594),AND(C594:E594&gt;B594:D594))))</f>
        <v>1</v>
      </c>
      <c r="K594" s="1" t="b">
        <f t="array" ref="K594">IF(NOT(H594=""),AND(C594:H594&lt;B594:G594),IF(NOT(G594=""),AND(C594:G594&lt;B594:F594),IF(NOT(F594=""),AND(C594:F594&lt;B594:E594),AND(C594:E594&lt;B594:D594))))</f>
        <v>0</v>
      </c>
      <c r="L594" s="1" t="b">
        <f t="array" ref="L594">IF(NOT(H594=""),AND(AND(ABS(C594:H594-B594:G594)&gt;0),AND(ABS(C594:H594-B594:G594)&lt;4)),IF(NOT(G594=""),AND(AND(ABS(C594:G594-B594:F594)&gt;0),AND(ABS(C594:G594-B594:F594)&lt;4)),IF(NOT(F594=""),AND(AND(ABS(C594:F594-B594:E594)&gt;0),AND(ABS(C594:F594-B594:E594)&lt;4)),AND(AND(ABS(C594:E594-B594:D594)&gt;0),AND(ABS(C594:E594-B594:D594)&lt;4)))))</f>
        <v>1</v>
      </c>
      <c r="M594" s="1" t="b">
        <f t="shared" si="1"/>
        <v>1</v>
      </c>
    </row>
    <row r="595" ht="15.75" customHeight="1">
      <c r="A595" s="1" t="s">
        <v>604</v>
      </c>
      <c r="B595" s="1">
        <f>IFERROR(__xludf.DUMMYFUNCTION("SPLIT(A595,"" "")"),18.0)</f>
        <v>18</v>
      </c>
      <c r="C595" s="1">
        <f>IFERROR(__xludf.DUMMYFUNCTION("""COMPUTED_VALUE"""),15.0)</f>
        <v>15</v>
      </c>
      <c r="D595" s="1">
        <f>IFERROR(__xludf.DUMMYFUNCTION("""COMPUTED_VALUE"""),12.0)</f>
        <v>12</v>
      </c>
      <c r="E595" s="1">
        <f>IFERROR(__xludf.DUMMYFUNCTION("""COMPUTED_VALUE"""),11.0)</f>
        <v>11</v>
      </c>
      <c r="F595" s="1">
        <f>IFERROR(__xludf.DUMMYFUNCTION("""COMPUTED_VALUE"""),8.0)</f>
        <v>8</v>
      </c>
      <c r="G595" s="2">
        <f>IFERROR(__xludf.DUMMYFUNCTION("""COMPUTED_VALUE"""),5.0)</f>
        <v>5</v>
      </c>
      <c r="J595" s="1" t="b">
        <f t="array" ref="J595">IF(NOT(H595=""),AND(C595:H595&gt;B595:G595),IF(NOT(G595=""),AND(C595:G595&gt;B595:F595),IF(NOT(F595=""),AND(C595:F595&gt;B595:E595),AND(C595:E595&gt;B595:D595))))</f>
        <v>0</v>
      </c>
      <c r="K595" s="1" t="b">
        <f t="array" ref="K595">IF(NOT(H595=""),AND(C595:H595&lt;B595:G595),IF(NOT(G595=""),AND(C595:G595&lt;B595:F595),IF(NOT(F595=""),AND(C595:F595&lt;B595:E595),AND(C595:E595&lt;B595:D595))))</f>
        <v>1</v>
      </c>
      <c r="L595" s="1" t="b">
        <f t="array" ref="L595">IF(NOT(H595=""),AND(AND(ABS(C595:H595-B595:G595)&gt;0),AND(ABS(C595:H595-B595:G595)&lt;4)),IF(NOT(G595=""),AND(AND(ABS(C595:G595-B595:F595)&gt;0),AND(ABS(C595:G595-B595:F595)&lt;4)),IF(NOT(F595=""),AND(AND(ABS(C595:F595-B595:E595)&gt;0),AND(ABS(C595:F595-B595:E595)&lt;4)),AND(AND(ABS(C595:E595-B595:D595)&gt;0),AND(ABS(C595:E595-B595:D595)&lt;4)))))</f>
        <v>1</v>
      </c>
      <c r="M595" s="1" t="b">
        <f t="shared" si="1"/>
        <v>1</v>
      </c>
    </row>
    <row r="596" ht="15.75" customHeight="1">
      <c r="A596" s="1" t="s">
        <v>605</v>
      </c>
      <c r="B596" s="1">
        <f>IFERROR(__xludf.DUMMYFUNCTION("SPLIT(A596,"" "")"),6.0)</f>
        <v>6</v>
      </c>
      <c r="C596" s="1">
        <f>IFERROR(__xludf.DUMMYFUNCTION("""COMPUTED_VALUE"""),7.0)</f>
        <v>7</v>
      </c>
      <c r="D596" s="1">
        <f>IFERROR(__xludf.DUMMYFUNCTION("""COMPUTED_VALUE"""),10.0)</f>
        <v>10</v>
      </c>
      <c r="E596" s="1">
        <f>IFERROR(__xludf.DUMMYFUNCTION("""COMPUTED_VALUE"""),11.0)</f>
        <v>11</v>
      </c>
      <c r="F596" s="1">
        <f>IFERROR(__xludf.DUMMYFUNCTION("""COMPUTED_VALUE"""),12.0)</f>
        <v>12</v>
      </c>
      <c r="G596" s="1">
        <f>IFERROR(__xludf.DUMMYFUNCTION("""COMPUTED_VALUE"""),13.0)</f>
        <v>13</v>
      </c>
      <c r="H596" s="1">
        <f>IFERROR(__xludf.DUMMYFUNCTION("""COMPUTED_VALUE"""),16.0)</f>
        <v>16</v>
      </c>
      <c r="I596" s="1">
        <f>IFERROR(__xludf.DUMMYFUNCTION("""COMPUTED_VALUE"""),18.0)</f>
        <v>18</v>
      </c>
      <c r="J596" s="1" t="b">
        <f t="array" ref="J596">IF(NOT(H596=""),AND(C596:H596&gt;B596:G596),IF(NOT(G596=""),AND(C596:G596&gt;B596:F596),IF(NOT(F596=""),AND(C596:F596&gt;B596:E596),AND(C596:E596&gt;B596:D596))))</f>
        <v>1</v>
      </c>
      <c r="K596" s="1" t="b">
        <f t="array" ref="K596">IF(NOT(H596=""),AND(C596:H596&lt;B596:G596),IF(NOT(G596=""),AND(C596:G596&lt;B596:F596),IF(NOT(F596=""),AND(C596:F596&lt;B596:E596),AND(C596:E596&lt;B596:D596))))</f>
        <v>0</v>
      </c>
      <c r="L596" s="1" t="b">
        <f t="array" ref="L596">IF(NOT(H596=""),AND(AND(ABS(C596:H596-B596:G596)&gt;0),AND(ABS(C596:H596-B596:G596)&lt;4)),IF(NOT(G596=""),AND(AND(ABS(C596:G596-B596:F596)&gt;0),AND(ABS(C596:G596-B596:F596)&lt;4)),IF(NOT(F596=""),AND(AND(ABS(C596:F596-B596:E596)&gt;0),AND(ABS(C596:F596-B596:E596)&lt;4)),AND(AND(ABS(C596:E596-B596:D596)&gt;0),AND(ABS(C596:E596-B596:D596)&lt;4)))))</f>
        <v>1</v>
      </c>
      <c r="M596" s="1" t="b">
        <f t="shared" si="1"/>
        <v>1</v>
      </c>
    </row>
    <row r="597" ht="15.75" customHeight="1">
      <c r="A597" s="1" t="s">
        <v>606</v>
      </c>
      <c r="B597" s="1">
        <f>IFERROR(__xludf.DUMMYFUNCTION("SPLIT(A597,"" "")"),20.0)</f>
        <v>20</v>
      </c>
      <c r="C597" s="1">
        <f>IFERROR(__xludf.DUMMYFUNCTION("""COMPUTED_VALUE"""),18.0)</f>
        <v>18</v>
      </c>
      <c r="D597" s="1">
        <f>IFERROR(__xludf.DUMMYFUNCTION("""COMPUTED_VALUE"""),17.0)</f>
        <v>17</v>
      </c>
      <c r="E597" s="1">
        <f>IFERROR(__xludf.DUMMYFUNCTION("""COMPUTED_VALUE"""),14.0)</f>
        <v>14</v>
      </c>
      <c r="F597" s="1">
        <f>IFERROR(__xludf.DUMMYFUNCTION("""COMPUTED_VALUE"""),13.0)</f>
        <v>13</v>
      </c>
      <c r="G597" s="2">
        <f>IFERROR(__xludf.DUMMYFUNCTION("""COMPUTED_VALUE"""),11.0)</f>
        <v>11</v>
      </c>
      <c r="J597" s="1" t="b">
        <f t="array" ref="J597">IF(NOT(H597=""),AND(C597:H597&gt;B597:G597),IF(NOT(G597=""),AND(C597:G597&gt;B597:F597),IF(NOT(F597=""),AND(C597:F597&gt;B597:E597),AND(C597:E597&gt;B597:D597))))</f>
        <v>0</v>
      </c>
      <c r="K597" s="1" t="b">
        <f t="array" ref="K597">IF(NOT(H597=""),AND(C597:H597&lt;B597:G597),IF(NOT(G597=""),AND(C597:G597&lt;B597:F597),IF(NOT(F597=""),AND(C597:F597&lt;B597:E597),AND(C597:E597&lt;B597:D597))))</f>
        <v>1</v>
      </c>
      <c r="L597" s="1" t="b">
        <f t="array" ref="L597">IF(NOT(H597=""),AND(AND(ABS(C597:H597-B597:G597)&gt;0),AND(ABS(C597:H597-B597:G597)&lt;4)),IF(NOT(G597=""),AND(AND(ABS(C597:G597-B597:F597)&gt;0),AND(ABS(C597:G597-B597:F597)&lt;4)),IF(NOT(F597=""),AND(AND(ABS(C597:F597-B597:E597)&gt;0),AND(ABS(C597:F597-B597:E597)&lt;4)),AND(AND(ABS(C597:E597-B597:D597)&gt;0),AND(ABS(C597:E597-B597:D597)&lt;4)))))</f>
        <v>1</v>
      </c>
      <c r="M597" s="1" t="b">
        <f t="shared" si="1"/>
        <v>1</v>
      </c>
    </row>
    <row r="598" ht="15.75" customHeight="1">
      <c r="A598" s="1" t="s">
        <v>607</v>
      </c>
      <c r="B598" s="1">
        <f>IFERROR(__xludf.DUMMYFUNCTION("SPLIT(A598,"" "")"),22.0)</f>
        <v>22</v>
      </c>
      <c r="C598" s="1">
        <f>IFERROR(__xludf.DUMMYFUNCTION("""COMPUTED_VALUE"""),19.0)</f>
        <v>19</v>
      </c>
      <c r="D598" s="1">
        <f>IFERROR(__xludf.DUMMYFUNCTION("""COMPUTED_VALUE"""),16.0)</f>
        <v>16</v>
      </c>
      <c r="E598" s="1">
        <f>IFERROR(__xludf.DUMMYFUNCTION("""COMPUTED_VALUE"""),14.0)</f>
        <v>14</v>
      </c>
      <c r="F598" s="1">
        <f>IFERROR(__xludf.DUMMYFUNCTION("""COMPUTED_VALUE"""),11.0)</f>
        <v>11</v>
      </c>
      <c r="G598" s="1">
        <f>IFERROR(__xludf.DUMMYFUNCTION("""COMPUTED_VALUE"""),8.0)</f>
        <v>8</v>
      </c>
      <c r="H598" s="1">
        <f>IFERROR(__xludf.DUMMYFUNCTION("""COMPUTED_VALUE"""),5.0)</f>
        <v>5</v>
      </c>
      <c r="I598" s="1">
        <f>IFERROR(__xludf.DUMMYFUNCTION("""COMPUTED_VALUE"""),2.0)</f>
        <v>2</v>
      </c>
      <c r="J598" s="1" t="b">
        <f t="array" ref="J598">IF(NOT(H598=""),AND(C598:H598&gt;B598:G598),IF(NOT(G598=""),AND(C598:G598&gt;B598:F598),IF(NOT(F598=""),AND(C598:F598&gt;B598:E598),AND(C598:E598&gt;B598:D598))))</f>
        <v>0</v>
      </c>
      <c r="K598" s="1" t="b">
        <f t="array" ref="K598">IF(NOT(H598=""),AND(C598:H598&lt;B598:G598),IF(NOT(G598=""),AND(C598:G598&lt;B598:F598),IF(NOT(F598=""),AND(C598:F598&lt;B598:E598),AND(C598:E598&lt;B598:D598))))</f>
        <v>1</v>
      </c>
      <c r="L598" s="1" t="b">
        <f t="array" ref="L598">IF(NOT(H598=""),AND(AND(ABS(C598:H598-B598:G598)&gt;0),AND(ABS(C598:H598-B598:G598)&lt;4)),IF(NOT(G598=""),AND(AND(ABS(C598:G598-B598:F598)&gt;0),AND(ABS(C598:G598-B598:F598)&lt;4)),IF(NOT(F598=""),AND(AND(ABS(C598:F598-B598:E598)&gt;0),AND(ABS(C598:F598-B598:E598)&lt;4)),AND(AND(ABS(C598:E598-B598:D598)&gt;0),AND(ABS(C598:E598-B598:D598)&lt;4)))))</f>
        <v>1</v>
      </c>
      <c r="M598" s="1" t="b">
        <f t="shared" si="1"/>
        <v>1</v>
      </c>
    </row>
    <row r="599" ht="15.75" customHeight="1">
      <c r="A599" s="1" t="s">
        <v>608</v>
      </c>
      <c r="B599" s="1">
        <f>IFERROR(__xludf.DUMMYFUNCTION("SPLIT(A599,"" "")"),47.0)</f>
        <v>47</v>
      </c>
      <c r="C599" s="1">
        <f>IFERROR(__xludf.DUMMYFUNCTION("""COMPUTED_VALUE"""),46.0)</f>
        <v>46</v>
      </c>
      <c r="D599" s="1">
        <f>IFERROR(__xludf.DUMMYFUNCTION("""COMPUTED_VALUE"""),43.0)</f>
        <v>43</v>
      </c>
      <c r="E599" s="1">
        <f>IFERROR(__xludf.DUMMYFUNCTION("""COMPUTED_VALUE"""),41.0)</f>
        <v>41</v>
      </c>
      <c r="F599" s="1">
        <f>IFERROR(__xludf.DUMMYFUNCTION("""COMPUTED_VALUE"""),38.0)</f>
        <v>38</v>
      </c>
      <c r="G599" s="2">
        <f>IFERROR(__xludf.DUMMYFUNCTION("""COMPUTED_VALUE"""),36.0)</f>
        <v>36</v>
      </c>
      <c r="J599" s="1" t="b">
        <f t="array" ref="J599">IF(NOT(H599=""),AND(C599:H599&gt;B599:G599),IF(NOT(G599=""),AND(C599:G599&gt;B599:F599),IF(NOT(F599=""),AND(C599:F599&gt;B599:E599),AND(C599:E599&gt;B599:D599))))</f>
        <v>0</v>
      </c>
      <c r="K599" s="1" t="b">
        <f t="array" ref="K599">IF(NOT(H599=""),AND(C599:H599&lt;B599:G599),IF(NOT(G599=""),AND(C599:G599&lt;B599:F599),IF(NOT(F599=""),AND(C599:F599&lt;B599:E599),AND(C599:E599&lt;B599:D599))))</f>
        <v>1</v>
      </c>
      <c r="L599" s="1" t="b">
        <f t="array" ref="L599">IF(NOT(H599=""),AND(AND(ABS(C599:H599-B599:G599)&gt;0),AND(ABS(C599:H599-B599:G599)&lt;4)),IF(NOT(G599=""),AND(AND(ABS(C599:G599-B599:F599)&gt;0),AND(ABS(C599:G599-B599:F599)&lt;4)),IF(NOT(F599=""),AND(AND(ABS(C599:F599-B599:E599)&gt;0),AND(ABS(C599:F599-B599:E599)&lt;4)),AND(AND(ABS(C599:E599-B599:D599)&gt;0),AND(ABS(C599:E599-B599:D599)&lt;4)))))</f>
        <v>1</v>
      </c>
      <c r="M599" s="1" t="b">
        <f t="shared" si="1"/>
        <v>1</v>
      </c>
    </row>
    <row r="600" ht="15.75" customHeight="1">
      <c r="A600" s="1" t="s">
        <v>609</v>
      </c>
      <c r="B600" s="1">
        <f>IFERROR(__xludf.DUMMYFUNCTION("SPLIT(A600,"" "")"),77.0)</f>
        <v>77</v>
      </c>
      <c r="C600" s="1">
        <f>IFERROR(__xludf.DUMMYFUNCTION("""COMPUTED_VALUE"""),74.0)</f>
        <v>74</v>
      </c>
      <c r="D600" s="1">
        <f>IFERROR(__xludf.DUMMYFUNCTION("""COMPUTED_VALUE"""),72.0)</f>
        <v>72</v>
      </c>
      <c r="E600" s="1">
        <f>IFERROR(__xludf.DUMMYFUNCTION("""COMPUTED_VALUE"""),71.0)</f>
        <v>71</v>
      </c>
      <c r="F600" s="1">
        <f>IFERROR(__xludf.DUMMYFUNCTION("""COMPUTED_VALUE"""),69.0)</f>
        <v>69</v>
      </c>
      <c r="G600" s="2">
        <f>IFERROR(__xludf.DUMMYFUNCTION("""COMPUTED_VALUE"""),67.0)</f>
        <v>67</v>
      </c>
      <c r="J600" s="1" t="b">
        <f t="array" ref="J600">IF(NOT(H600=""),AND(C600:H600&gt;B600:G600),IF(NOT(G600=""),AND(C600:G600&gt;B600:F600),IF(NOT(F600=""),AND(C600:F600&gt;B600:E600),AND(C600:E600&gt;B600:D600))))</f>
        <v>0</v>
      </c>
      <c r="K600" s="1" t="b">
        <f t="array" ref="K600">IF(NOT(H600=""),AND(C600:H600&lt;B600:G600),IF(NOT(G600=""),AND(C600:G600&lt;B600:F600),IF(NOT(F600=""),AND(C600:F600&lt;B600:E600),AND(C600:E600&lt;B600:D600))))</f>
        <v>1</v>
      </c>
      <c r="L600" s="1" t="b">
        <f t="array" ref="L600">IF(NOT(H600=""),AND(AND(ABS(C600:H600-B600:G600)&gt;0),AND(ABS(C600:H600-B600:G600)&lt;4)),IF(NOT(G600=""),AND(AND(ABS(C600:G600-B600:F600)&gt;0),AND(ABS(C600:G600-B600:F600)&lt;4)),IF(NOT(F600=""),AND(AND(ABS(C600:F600-B600:E600)&gt;0),AND(ABS(C600:F600-B600:E600)&lt;4)),AND(AND(ABS(C600:E600-B600:D600)&gt;0),AND(ABS(C600:E600-B600:D600)&lt;4)))))</f>
        <v>1</v>
      </c>
      <c r="M600" s="1" t="b">
        <f t="shared" si="1"/>
        <v>1</v>
      </c>
    </row>
    <row r="601" ht="15.75" customHeight="1">
      <c r="A601" s="1" t="s">
        <v>610</v>
      </c>
      <c r="B601" s="1">
        <f>IFERROR(__xludf.DUMMYFUNCTION("SPLIT(A601,"" "")"),40.0)</f>
        <v>40</v>
      </c>
      <c r="C601" s="1">
        <f>IFERROR(__xludf.DUMMYFUNCTION("""COMPUTED_VALUE"""),38.0)</f>
        <v>38</v>
      </c>
      <c r="D601" s="1">
        <f>IFERROR(__xludf.DUMMYFUNCTION("""COMPUTED_VALUE"""),36.0)</f>
        <v>36</v>
      </c>
      <c r="E601" s="1">
        <f>IFERROR(__xludf.DUMMYFUNCTION("""COMPUTED_VALUE"""),35.0)</f>
        <v>35</v>
      </c>
      <c r="F601" s="1">
        <f>IFERROR(__xludf.DUMMYFUNCTION("""COMPUTED_VALUE"""),34.0)</f>
        <v>34</v>
      </c>
      <c r="G601" s="2">
        <f>IFERROR(__xludf.DUMMYFUNCTION("""COMPUTED_VALUE"""),32.0)</f>
        <v>32</v>
      </c>
      <c r="J601" s="1" t="b">
        <f t="array" ref="J601">IF(NOT(H601=""),AND(C601:H601&gt;B601:G601),IF(NOT(G601=""),AND(C601:G601&gt;B601:F601),IF(NOT(F601=""),AND(C601:F601&gt;B601:E601),AND(C601:E601&gt;B601:D601))))</f>
        <v>0</v>
      </c>
      <c r="K601" s="1" t="b">
        <f t="array" ref="K601">IF(NOT(H601=""),AND(C601:H601&lt;B601:G601),IF(NOT(G601=""),AND(C601:G601&lt;B601:F601),IF(NOT(F601=""),AND(C601:F601&lt;B601:E601),AND(C601:E601&lt;B601:D601))))</f>
        <v>1</v>
      </c>
      <c r="L601" s="1" t="b">
        <f t="array" ref="L601">IF(NOT(H601=""),AND(AND(ABS(C601:H601-B601:G601)&gt;0),AND(ABS(C601:H601-B601:G601)&lt;4)),IF(NOT(G601=""),AND(AND(ABS(C601:G601-B601:F601)&gt;0),AND(ABS(C601:G601-B601:F601)&lt;4)),IF(NOT(F601=""),AND(AND(ABS(C601:F601-B601:E601)&gt;0),AND(ABS(C601:F601-B601:E601)&lt;4)),AND(AND(ABS(C601:E601-B601:D601)&gt;0),AND(ABS(C601:E601-B601:D601)&lt;4)))))</f>
        <v>1</v>
      </c>
      <c r="M601" s="1" t="b">
        <f t="shared" si="1"/>
        <v>1</v>
      </c>
    </row>
    <row r="602" ht="15.75" customHeight="1">
      <c r="A602" s="1" t="s">
        <v>611</v>
      </c>
      <c r="B602" s="1">
        <f>IFERROR(__xludf.DUMMYFUNCTION("SPLIT(A602,"" "")"),15.0)</f>
        <v>15</v>
      </c>
      <c r="C602" s="1">
        <f>IFERROR(__xludf.DUMMYFUNCTION("""COMPUTED_VALUE"""),18.0)</f>
        <v>18</v>
      </c>
      <c r="D602" s="1">
        <f>IFERROR(__xludf.DUMMYFUNCTION("""COMPUTED_VALUE"""),21.0)</f>
        <v>21</v>
      </c>
      <c r="E602" s="1">
        <f>IFERROR(__xludf.DUMMYFUNCTION("""COMPUTED_VALUE"""),24.0)</f>
        <v>24</v>
      </c>
      <c r="F602" s="1">
        <f>IFERROR(__xludf.DUMMYFUNCTION("""COMPUTED_VALUE"""),27.0)</f>
        <v>27</v>
      </c>
      <c r="G602" s="1">
        <f>IFERROR(__xludf.DUMMYFUNCTION("""COMPUTED_VALUE"""),29.0)</f>
        <v>29</v>
      </c>
      <c r="H602" s="1">
        <f>IFERROR(__xludf.DUMMYFUNCTION("""COMPUTED_VALUE"""),31.0)</f>
        <v>31</v>
      </c>
      <c r="I602" s="1">
        <f>IFERROR(__xludf.DUMMYFUNCTION("""COMPUTED_VALUE"""),34.0)</f>
        <v>34</v>
      </c>
      <c r="J602" s="1" t="b">
        <f t="array" ref="J602">IF(NOT(H602=""),AND(C602:H602&gt;B602:G602),IF(NOT(G602=""),AND(C602:G602&gt;B602:F602),IF(NOT(F602=""),AND(C602:F602&gt;B602:E602),AND(C602:E602&gt;B602:D602))))</f>
        <v>1</v>
      </c>
      <c r="K602" s="1" t="b">
        <f t="array" ref="K602">IF(NOT(H602=""),AND(C602:H602&lt;B602:G602),IF(NOT(G602=""),AND(C602:G602&lt;B602:F602),IF(NOT(F602=""),AND(C602:F602&lt;B602:E602),AND(C602:E602&lt;B602:D602))))</f>
        <v>0</v>
      </c>
      <c r="L602" s="1" t="b">
        <f t="array" ref="L602">IF(NOT(H602=""),AND(AND(ABS(C602:H602-B602:G602)&gt;0),AND(ABS(C602:H602-B602:G602)&lt;4)),IF(NOT(G602=""),AND(AND(ABS(C602:G602-B602:F602)&gt;0),AND(ABS(C602:G602-B602:F602)&lt;4)),IF(NOT(F602=""),AND(AND(ABS(C602:F602-B602:E602)&gt;0),AND(ABS(C602:F602-B602:E602)&lt;4)),AND(AND(ABS(C602:E602-B602:D602)&gt;0),AND(ABS(C602:E602-B602:D602)&lt;4)))))</f>
        <v>1</v>
      </c>
      <c r="M602" s="1" t="b">
        <f t="shared" si="1"/>
        <v>1</v>
      </c>
    </row>
    <row r="603" ht="15.75" customHeight="1">
      <c r="A603" s="1" t="s">
        <v>612</v>
      </c>
      <c r="B603" s="1">
        <f>IFERROR(__xludf.DUMMYFUNCTION("SPLIT(A603,"" "")"),98.0)</f>
        <v>98</v>
      </c>
      <c r="C603" s="1">
        <f>IFERROR(__xludf.DUMMYFUNCTION("""COMPUTED_VALUE"""),97.0)</f>
        <v>97</v>
      </c>
      <c r="D603" s="1">
        <f>IFERROR(__xludf.DUMMYFUNCTION("""COMPUTED_VALUE"""),96.0)</f>
        <v>96</v>
      </c>
      <c r="E603" s="1">
        <f>IFERROR(__xludf.DUMMYFUNCTION("""COMPUTED_VALUE"""),93.0)</f>
        <v>93</v>
      </c>
      <c r="F603" s="1">
        <f>IFERROR(__xludf.DUMMYFUNCTION("""COMPUTED_VALUE"""),90.0)</f>
        <v>90</v>
      </c>
      <c r="J603" s="1" t="b">
        <f t="array" ref="J603">IF(NOT(H603=""),AND(C603:H603&gt;B603:G603),IF(NOT(G603=""),AND(C603:G603&gt;B603:F603),IF(NOT(F603=""),AND(C603:F603&gt;B603:E603),AND(C603:E603&gt;B603:D603))))</f>
        <v>0</v>
      </c>
      <c r="K603" s="1" t="b">
        <f t="array" ref="K603">IF(NOT(H603=""),AND(C603:H603&lt;B603:G603),IF(NOT(G603=""),AND(C603:G603&lt;B603:F603),IF(NOT(F603=""),AND(C603:F603&lt;B603:E603),AND(C603:E603&lt;B603:D603))))</f>
        <v>1</v>
      </c>
      <c r="L603" s="1" t="b">
        <f t="array" ref="L603">IF(NOT(H603=""),AND(AND(ABS(C603:H603-B603:G603)&gt;0),AND(ABS(C603:H603-B603:G603)&lt;4)),IF(NOT(G603=""),AND(AND(ABS(C603:G603-B603:F603)&gt;0),AND(ABS(C603:G603-B603:F603)&lt;4)),IF(NOT(F603=""),AND(AND(ABS(C603:F603-B603:E603)&gt;0),AND(ABS(C603:F603-B603:E603)&lt;4)),AND(AND(ABS(C603:E603-B603:D603)&gt;0),AND(ABS(C603:E603-B603:D603)&lt;4)))))</f>
        <v>1</v>
      </c>
      <c r="M603" s="1" t="b">
        <f t="shared" si="1"/>
        <v>1</v>
      </c>
    </row>
    <row r="604" ht="15.75" customHeight="1">
      <c r="A604" s="1" t="s">
        <v>613</v>
      </c>
      <c r="B604" s="1">
        <f>IFERROR(__xludf.DUMMYFUNCTION("SPLIT(A604,"" "")"),68.0)</f>
        <v>68</v>
      </c>
      <c r="C604" s="1">
        <f>IFERROR(__xludf.DUMMYFUNCTION("""COMPUTED_VALUE"""),67.0)</f>
        <v>67</v>
      </c>
      <c r="D604" s="1">
        <f>IFERROR(__xludf.DUMMYFUNCTION("""COMPUTED_VALUE"""),65.0)</f>
        <v>65</v>
      </c>
      <c r="E604" s="1">
        <f>IFERROR(__xludf.DUMMYFUNCTION("""COMPUTED_VALUE"""),63.0)</f>
        <v>63</v>
      </c>
      <c r="F604" s="1">
        <f>IFERROR(__xludf.DUMMYFUNCTION("""COMPUTED_VALUE"""),62.0)</f>
        <v>62</v>
      </c>
      <c r="G604" s="2">
        <f>IFERROR(__xludf.DUMMYFUNCTION("""COMPUTED_VALUE"""),61.0)</f>
        <v>61</v>
      </c>
      <c r="J604" s="1" t="b">
        <f t="array" ref="J604">IF(NOT(H604=""),AND(C604:H604&gt;B604:G604),IF(NOT(G604=""),AND(C604:G604&gt;B604:F604),IF(NOT(F604=""),AND(C604:F604&gt;B604:E604),AND(C604:E604&gt;B604:D604))))</f>
        <v>0</v>
      </c>
      <c r="K604" s="1" t="b">
        <f t="array" ref="K604">IF(NOT(H604=""),AND(C604:H604&lt;B604:G604),IF(NOT(G604=""),AND(C604:G604&lt;B604:F604),IF(NOT(F604=""),AND(C604:F604&lt;B604:E604),AND(C604:E604&lt;B604:D604))))</f>
        <v>1</v>
      </c>
      <c r="L604" s="1" t="b">
        <f t="array" ref="L604">IF(NOT(H604=""),AND(AND(ABS(C604:H604-B604:G604)&gt;0),AND(ABS(C604:H604-B604:G604)&lt;4)),IF(NOT(G604=""),AND(AND(ABS(C604:G604-B604:F604)&gt;0),AND(ABS(C604:G604-B604:F604)&lt;4)),IF(NOT(F604=""),AND(AND(ABS(C604:F604-B604:E604)&gt;0),AND(ABS(C604:F604-B604:E604)&lt;4)),AND(AND(ABS(C604:E604-B604:D604)&gt;0),AND(ABS(C604:E604-B604:D604)&lt;4)))))</f>
        <v>1</v>
      </c>
      <c r="M604" s="1" t="b">
        <f t="shared" si="1"/>
        <v>1</v>
      </c>
    </row>
    <row r="605" ht="15.75" customHeight="1">
      <c r="A605" s="1" t="s">
        <v>614</v>
      </c>
      <c r="B605" s="1">
        <f>IFERROR(__xludf.DUMMYFUNCTION("SPLIT(A605,"" "")"),48.0)</f>
        <v>48</v>
      </c>
      <c r="C605" s="1">
        <f>IFERROR(__xludf.DUMMYFUNCTION("""COMPUTED_VALUE"""),51.0)</f>
        <v>51</v>
      </c>
      <c r="D605" s="1">
        <f>IFERROR(__xludf.DUMMYFUNCTION("""COMPUTED_VALUE"""),53.0)</f>
        <v>53</v>
      </c>
      <c r="E605" s="1">
        <f>IFERROR(__xludf.DUMMYFUNCTION("""COMPUTED_VALUE"""),55.0)</f>
        <v>55</v>
      </c>
      <c r="F605" s="1">
        <f>IFERROR(__xludf.DUMMYFUNCTION("""COMPUTED_VALUE"""),58.0)</f>
        <v>58</v>
      </c>
      <c r="J605" s="1" t="b">
        <f t="array" ref="J605">IF(NOT(H605=""),AND(C605:H605&gt;B605:G605),IF(NOT(G605=""),AND(C605:G605&gt;B605:F605),IF(NOT(F605=""),AND(C605:F605&gt;B605:E605),AND(C605:E605&gt;B605:D605))))</f>
        <v>1</v>
      </c>
      <c r="K605" s="1" t="b">
        <f t="array" ref="K605">IF(NOT(H605=""),AND(C605:H605&lt;B605:G605),IF(NOT(G605=""),AND(C605:G605&lt;B605:F605),IF(NOT(F605=""),AND(C605:F605&lt;B605:E605),AND(C605:E605&lt;B605:D605))))</f>
        <v>0</v>
      </c>
      <c r="L605" s="1" t="b">
        <f t="array" ref="L605">IF(NOT(H605=""),AND(AND(ABS(C605:H605-B605:G605)&gt;0),AND(ABS(C605:H605-B605:G605)&lt;4)),IF(NOT(G605=""),AND(AND(ABS(C605:G605-B605:F605)&gt;0),AND(ABS(C605:G605-B605:F605)&lt;4)),IF(NOT(F605=""),AND(AND(ABS(C605:F605-B605:E605)&gt;0),AND(ABS(C605:F605-B605:E605)&lt;4)),AND(AND(ABS(C605:E605-B605:D605)&gt;0),AND(ABS(C605:E605-B605:D605)&lt;4)))))</f>
        <v>1</v>
      </c>
      <c r="M605" s="1" t="b">
        <f t="shared" si="1"/>
        <v>1</v>
      </c>
    </row>
    <row r="606" ht="15.75" customHeight="1">
      <c r="A606" s="1" t="s">
        <v>615</v>
      </c>
      <c r="B606" s="1">
        <f>IFERROR(__xludf.DUMMYFUNCTION("SPLIT(A606,"" "")"),64.0)</f>
        <v>64</v>
      </c>
      <c r="C606" s="1">
        <f>IFERROR(__xludf.DUMMYFUNCTION("""COMPUTED_VALUE"""),67.0)</f>
        <v>67</v>
      </c>
      <c r="D606" s="1">
        <f>IFERROR(__xludf.DUMMYFUNCTION("""COMPUTED_VALUE"""),69.0)</f>
        <v>69</v>
      </c>
      <c r="E606" s="1">
        <f>IFERROR(__xludf.DUMMYFUNCTION("""COMPUTED_VALUE"""),71.0)</f>
        <v>71</v>
      </c>
      <c r="F606" s="1">
        <f>IFERROR(__xludf.DUMMYFUNCTION("""COMPUTED_VALUE"""),73.0)</f>
        <v>73</v>
      </c>
      <c r="G606" s="1">
        <f>IFERROR(__xludf.DUMMYFUNCTION("""COMPUTED_VALUE"""),75.0)</f>
        <v>75</v>
      </c>
      <c r="H606" s="2">
        <f>IFERROR(__xludf.DUMMYFUNCTION("""COMPUTED_VALUE"""),78.0)</f>
        <v>78</v>
      </c>
      <c r="J606" s="1" t="b">
        <f t="array" ref="J606">IF(NOT(H606=""),AND(C606:H606&gt;B606:G606),IF(NOT(G606=""),AND(C606:G606&gt;B606:F606),IF(NOT(F606=""),AND(C606:F606&gt;B606:E606),AND(C606:E606&gt;B606:D606))))</f>
        <v>1</v>
      </c>
      <c r="K606" s="1" t="b">
        <f t="array" ref="K606">IF(NOT(H606=""),AND(C606:H606&lt;B606:G606),IF(NOT(G606=""),AND(C606:G606&lt;B606:F606),IF(NOT(F606=""),AND(C606:F606&lt;B606:E606),AND(C606:E606&lt;B606:D606))))</f>
        <v>0</v>
      </c>
      <c r="L606" s="1" t="b">
        <f t="array" ref="L606">IF(NOT(H606=""),AND(AND(ABS(C606:H606-B606:G606)&gt;0),AND(ABS(C606:H606-B606:G606)&lt;4)),IF(NOT(G606=""),AND(AND(ABS(C606:G606-B606:F606)&gt;0),AND(ABS(C606:G606-B606:F606)&lt;4)),IF(NOT(F606=""),AND(AND(ABS(C606:F606-B606:E606)&gt;0),AND(ABS(C606:F606-B606:E606)&lt;4)),AND(AND(ABS(C606:E606-B606:D606)&gt;0),AND(ABS(C606:E606-B606:D606)&lt;4)))))</f>
        <v>1</v>
      </c>
      <c r="M606" s="1" t="b">
        <f t="shared" si="1"/>
        <v>1</v>
      </c>
    </row>
    <row r="607" ht="15.75" customHeight="1">
      <c r="A607" s="1" t="s">
        <v>616</v>
      </c>
      <c r="B607" s="1">
        <f>IFERROR(__xludf.DUMMYFUNCTION("SPLIT(A607,"" "")"),3.0)</f>
        <v>3</v>
      </c>
      <c r="C607" s="1">
        <f>IFERROR(__xludf.DUMMYFUNCTION("""COMPUTED_VALUE"""),4.0)</f>
        <v>4</v>
      </c>
      <c r="D607" s="1">
        <f>IFERROR(__xludf.DUMMYFUNCTION("""COMPUTED_VALUE"""),5.0)</f>
        <v>5</v>
      </c>
      <c r="E607" s="1">
        <f>IFERROR(__xludf.DUMMYFUNCTION("""COMPUTED_VALUE"""),7.0)</f>
        <v>7</v>
      </c>
      <c r="F607" s="1">
        <f>IFERROR(__xludf.DUMMYFUNCTION("""COMPUTED_VALUE"""),10.0)</f>
        <v>10</v>
      </c>
      <c r="G607" s="2">
        <f>IFERROR(__xludf.DUMMYFUNCTION("""COMPUTED_VALUE"""),11.0)</f>
        <v>11</v>
      </c>
      <c r="J607" s="1" t="b">
        <f t="array" ref="J607">IF(NOT(H607=""),AND(C607:H607&gt;B607:G607),IF(NOT(G607=""),AND(C607:G607&gt;B607:F607),IF(NOT(F607=""),AND(C607:F607&gt;B607:E607),AND(C607:E607&gt;B607:D607))))</f>
        <v>1</v>
      </c>
      <c r="K607" s="1" t="b">
        <f t="array" ref="K607">IF(NOT(H607=""),AND(C607:H607&lt;B607:G607),IF(NOT(G607=""),AND(C607:G607&lt;B607:F607),IF(NOT(F607=""),AND(C607:F607&lt;B607:E607),AND(C607:E607&lt;B607:D607))))</f>
        <v>0</v>
      </c>
      <c r="L607" s="1" t="b">
        <f t="array" ref="L607">IF(NOT(H607=""),AND(AND(ABS(C607:H607-B607:G607)&gt;0),AND(ABS(C607:H607-B607:G607)&lt;4)),IF(NOT(G607=""),AND(AND(ABS(C607:G607-B607:F607)&gt;0),AND(ABS(C607:G607-B607:F607)&lt;4)),IF(NOT(F607=""),AND(AND(ABS(C607:F607-B607:E607)&gt;0),AND(ABS(C607:F607-B607:E607)&lt;4)),AND(AND(ABS(C607:E607-B607:D607)&gt;0),AND(ABS(C607:E607-B607:D607)&lt;4)))))</f>
        <v>1</v>
      </c>
      <c r="M607" s="1" t="b">
        <f t="shared" si="1"/>
        <v>1</v>
      </c>
    </row>
    <row r="608" ht="15.75" customHeight="1">
      <c r="A608" s="1" t="s">
        <v>617</v>
      </c>
      <c r="B608" s="1">
        <f>IFERROR(__xludf.DUMMYFUNCTION("SPLIT(A608,"" "")"),21.0)</f>
        <v>21</v>
      </c>
      <c r="C608" s="1">
        <f>IFERROR(__xludf.DUMMYFUNCTION("""COMPUTED_VALUE"""),22.0)</f>
        <v>22</v>
      </c>
      <c r="D608" s="1">
        <f>IFERROR(__xludf.DUMMYFUNCTION("""COMPUTED_VALUE"""),24.0)</f>
        <v>24</v>
      </c>
      <c r="E608" s="1">
        <f>IFERROR(__xludf.DUMMYFUNCTION("""COMPUTED_VALUE"""),27.0)</f>
        <v>27</v>
      </c>
      <c r="F608" s="1">
        <f>IFERROR(__xludf.DUMMYFUNCTION("""COMPUTED_VALUE"""),29.0)</f>
        <v>29</v>
      </c>
      <c r="G608" s="1">
        <f>IFERROR(__xludf.DUMMYFUNCTION("""COMPUTED_VALUE"""),30.0)</f>
        <v>30</v>
      </c>
      <c r="H608" s="1">
        <f>IFERROR(__xludf.DUMMYFUNCTION("""COMPUTED_VALUE"""),32.0)</f>
        <v>32</v>
      </c>
      <c r="I608" s="1">
        <f>IFERROR(__xludf.DUMMYFUNCTION("""COMPUTED_VALUE"""),34.0)</f>
        <v>34</v>
      </c>
      <c r="J608" s="1" t="b">
        <f t="array" ref="J608">IF(NOT(H608=""),AND(C608:H608&gt;B608:G608),IF(NOT(G608=""),AND(C608:G608&gt;B608:F608),IF(NOT(F608=""),AND(C608:F608&gt;B608:E608),AND(C608:E608&gt;B608:D608))))</f>
        <v>1</v>
      </c>
      <c r="K608" s="1" t="b">
        <f t="array" ref="K608">IF(NOT(H608=""),AND(C608:H608&lt;B608:G608),IF(NOT(G608=""),AND(C608:G608&lt;B608:F608),IF(NOT(F608=""),AND(C608:F608&lt;B608:E608),AND(C608:E608&lt;B608:D608))))</f>
        <v>0</v>
      </c>
      <c r="L608" s="1" t="b">
        <f t="array" ref="L608">IF(NOT(H608=""),AND(AND(ABS(C608:H608-B608:G608)&gt;0),AND(ABS(C608:H608-B608:G608)&lt;4)),IF(NOT(G608=""),AND(AND(ABS(C608:G608-B608:F608)&gt;0),AND(ABS(C608:G608-B608:F608)&lt;4)),IF(NOT(F608=""),AND(AND(ABS(C608:F608-B608:E608)&gt;0),AND(ABS(C608:F608-B608:E608)&lt;4)),AND(AND(ABS(C608:E608-B608:D608)&gt;0),AND(ABS(C608:E608-B608:D608)&lt;4)))))</f>
        <v>1</v>
      </c>
      <c r="M608" s="1" t="b">
        <f t="shared" si="1"/>
        <v>1</v>
      </c>
    </row>
    <row r="609" ht="15.75" customHeight="1">
      <c r="A609" s="1" t="s">
        <v>618</v>
      </c>
      <c r="B609" s="1">
        <f>IFERROR(__xludf.DUMMYFUNCTION("SPLIT(A609,"" "")"),56.0)</f>
        <v>56</v>
      </c>
      <c r="C609" s="1">
        <f>IFERROR(__xludf.DUMMYFUNCTION("""COMPUTED_VALUE"""),55.0)</f>
        <v>55</v>
      </c>
      <c r="D609" s="1">
        <f>IFERROR(__xludf.DUMMYFUNCTION("""COMPUTED_VALUE"""),52.0)</f>
        <v>52</v>
      </c>
      <c r="E609" s="1">
        <f>IFERROR(__xludf.DUMMYFUNCTION("""COMPUTED_VALUE"""),50.0)</f>
        <v>50</v>
      </c>
      <c r="F609" s="1">
        <f>IFERROR(__xludf.DUMMYFUNCTION("""COMPUTED_VALUE"""),49.0)</f>
        <v>49</v>
      </c>
      <c r="G609" s="2">
        <f>IFERROR(__xludf.DUMMYFUNCTION("""COMPUTED_VALUE"""),46.0)</f>
        <v>46</v>
      </c>
      <c r="J609" s="1" t="b">
        <f t="array" ref="J609">IF(NOT(H609=""),AND(C609:H609&gt;B609:G609),IF(NOT(G609=""),AND(C609:G609&gt;B609:F609),IF(NOT(F609=""),AND(C609:F609&gt;B609:E609),AND(C609:E609&gt;B609:D609))))</f>
        <v>0</v>
      </c>
      <c r="K609" s="1" t="b">
        <f t="array" ref="K609">IF(NOT(H609=""),AND(C609:H609&lt;B609:G609),IF(NOT(G609=""),AND(C609:G609&lt;B609:F609),IF(NOT(F609=""),AND(C609:F609&lt;B609:E609),AND(C609:E609&lt;B609:D609))))</f>
        <v>1</v>
      </c>
      <c r="L609" s="1" t="b">
        <f t="array" ref="L609">IF(NOT(H609=""),AND(AND(ABS(C609:H609-B609:G609)&gt;0),AND(ABS(C609:H609-B609:G609)&lt;4)),IF(NOT(G609=""),AND(AND(ABS(C609:G609-B609:F609)&gt;0),AND(ABS(C609:G609-B609:F609)&lt;4)),IF(NOT(F609=""),AND(AND(ABS(C609:F609-B609:E609)&gt;0),AND(ABS(C609:F609-B609:E609)&lt;4)),AND(AND(ABS(C609:E609-B609:D609)&gt;0),AND(ABS(C609:E609-B609:D609)&lt;4)))))</f>
        <v>1</v>
      </c>
      <c r="M609" s="1" t="b">
        <f t="shared" si="1"/>
        <v>1</v>
      </c>
    </row>
    <row r="610" ht="15.75" customHeight="1">
      <c r="A610" s="1" t="s">
        <v>619</v>
      </c>
      <c r="B610" s="1">
        <f>IFERROR(__xludf.DUMMYFUNCTION("SPLIT(A610,"" "")"),52.0)</f>
        <v>52</v>
      </c>
      <c r="C610" s="1">
        <f>IFERROR(__xludf.DUMMYFUNCTION("""COMPUTED_VALUE"""),51.0)</f>
        <v>51</v>
      </c>
      <c r="D610" s="1">
        <f>IFERROR(__xludf.DUMMYFUNCTION("""COMPUTED_VALUE"""),50.0)</f>
        <v>50</v>
      </c>
      <c r="E610" s="1">
        <f>IFERROR(__xludf.DUMMYFUNCTION("""COMPUTED_VALUE"""),47.0)</f>
        <v>47</v>
      </c>
      <c r="F610" s="1">
        <f>IFERROR(__xludf.DUMMYFUNCTION("""COMPUTED_VALUE"""),44.0)</f>
        <v>44</v>
      </c>
      <c r="G610" s="1">
        <f>IFERROR(__xludf.DUMMYFUNCTION("""COMPUTED_VALUE"""),43.0)</f>
        <v>43</v>
      </c>
      <c r="H610" s="2">
        <f>IFERROR(__xludf.DUMMYFUNCTION("""COMPUTED_VALUE"""),41.0)</f>
        <v>41</v>
      </c>
      <c r="J610" s="1" t="b">
        <f t="array" ref="J610">IF(NOT(H610=""),AND(C610:H610&gt;B610:G610),IF(NOT(G610=""),AND(C610:G610&gt;B610:F610),IF(NOT(F610=""),AND(C610:F610&gt;B610:E610),AND(C610:E610&gt;B610:D610))))</f>
        <v>0</v>
      </c>
      <c r="K610" s="1" t="b">
        <f t="array" ref="K610">IF(NOT(H610=""),AND(C610:H610&lt;B610:G610),IF(NOT(G610=""),AND(C610:G610&lt;B610:F610),IF(NOT(F610=""),AND(C610:F610&lt;B610:E610),AND(C610:E610&lt;B610:D610))))</f>
        <v>1</v>
      </c>
      <c r="L610" s="1" t="b">
        <f t="array" ref="L610">IF(NOT(H610=""),AND(AND(ABS(C610:H610-B610:G610)&gt;0),AND(ABS(C610:H610-B610:G610)&lt;4)),IF(NOT(G610=""),AND(AND(ABS(C610:G610-B610:F610)&gt;0),AND(ABS(C610:G610-B610:F610)&lt;4)),IF(NOT(F610=""),AND(AND(ABS(C610:F610-B610:E610)&gt;0),AND(ABS(C610:F610-B610:E610)&lt;4)),AND(AND(ABS(C610:E610-B610:D610)&gt;0),AND(ABS(C610:E610-B610:D610)&lt;4)))))</f>
        <v>1</v>
      </c>
      <c r="M610" s="1" t="b">
        <f t="shared" si="1"/>
        <v>1</v>
      </c>
    </row>
    <row r="611" ht="15.75" customHeight="1">
      <c r="A611" s="1" t="s">
        <v>620</v>
      </c>
      <c r="B611" s="1">
        <f>IFERROR(__xludf.DUMMYFUNCTION("SPLIT(A611,"" "")"),61.0)</f>
        <v>61</v>
      </c>
      <c r="C611" s="1">
        <f>IFERROR(__xludf.DUMMYFUNCTION("""COMPUTED_VALUE"""),59.0)</f>
        <v>59</v>
      </c>
      <c r="D611" s="1">
        <f>IFERROR(__xludf.DUMMYFUNCTION("""COMPUTED_VALUE"""),57.0)</f>
        <v>57</v>
      </c>
      <c r="E611" s="1">
        <f>IFERROR(__xludf.DUMMYFUNCTION("""COMPUTED_VALUE"""),56.0)</f>
        <v>56</v>
      </c>
      <c r="F611" s="1">
        <f>IFERROR(__xludf.DUMMYFUNCTION("""COMPUTED_VALUE"""),53.0)</f>
        <v>53</v>
      </c>
      <c r="G611" s="1">
        <f>IFERROR(__xludf.DUMMYFUNCTION("""COMPUTED_VALUE"""),51.0)</f>
        <v>51</v>
      </c>
      <c r="H611" s="1">
        <f>IFERROR(__xludf.DUMMYFUNCTION("""COMPUTED_VALUE"""),49.0)</f>
        <v>49</v>
      </c>
      <c r="I611" s="1">
        <f>IFERROR(__xludf.DUMMYFUNCTION("""COMPUTED_VALUE"""),48.0)</f>
        <v>48</v>
      </c>
      <c r="J611" s="1" t="b">
        <f t="array" ref="J611">IF(NOT(H611=""),AND(C611:H611&gt;B611:G611),IF(NOT(G611=""),AND(C611:G611&gt;B611:F611),IF(NOT(F611=""),AND(C611:F611&gt;B611:E611),AND(C611:E611&gt;B611:D611))))</f>
        <v>0</v>
      </c>
      <c r="K611" s="1" t="b">
        <f t="array" ref="K611">IF(NOT(H611=""),AND(C611:H611&lt;B611:G611),IF(NOT(G611=""),AND(C611:G611&lt;B611:F611),IF(NOT(F611=""),AND(C611:F611&lt;B611:E611),AND(C611:E611&lt;B611:D611))))</f>
        <v>1</v>
      </c>
      <c r="L611" s="1" t="b">
        <f t="array" ref="L611">IF(NOT(H611=""),AND(AND(ABS(C611:H611-B611:G611)&gt;0),AND(ABS(C611:H611-B611:G611)&lt;4)),IF(NOT(G611=""),AND(AND(ABS(C611:G611-B611:F611)&gt;0),AND(ABS(C611:G611-B611:F611)&lt;4)),IF(NOT(F611=""),AND(AND(ABS(C611:F611-B611:E611)&gt;0),AND(ABS(C611:F611-B611:E611)&lt;4)),AND(AND(ABS(C611:E611-B611:D611)&gt;0),AND(ABS(C611:E611-B611:D611)&lt;4)))))</f>
        <v>1</v>
      </c>
      <c r="M611" s="1" t="b">
        <f t="shared" si="1"/>
        <v>1</v>
      </c>
    </row>
    <row r="612" ht="15.75" customHeight="1">
      <c r="A612" s="1" t="s">
        <v>621</v>
      </c>
      <c r="B612" s="1">
        <f>IFERROR(__xludf.DUMMYFUNCTION("SPLIT(A612,"" "")"),57.0)</f>
        <v>57</v>
      </c>
      <c r="C612" s="1">
        <f>IFERROR(__xludf.DUMMYFUNCTION("""COMPUTED_VALUE"""),60.0)</f>
        <v>60</v>
      </c>
      <c r="D612" s="1">
        <f>IFERROR(__xludf.DUMMYFUNCTION("""COMPUTED_VALUE"""),63.0)</f>
        <v>63</v>
      </c>
      <c r="E612" s="1">
        <f>IFERROR(__xludf.DUMMYFUNCTION("""COMPUTED_VALUE"""),64.0)</f>
        <v>64</v>
      </c>
      <c r="F612" s="1">
        <f>IFERROR(__xludf.DUMMYFUNCTION("""COMPUTED_VALUE"""),66.0)</f>
        <v>66</v>
      </c>
      <c r="G612" s="1">
        <f>IFERROR(__xludf.DUMMYFUNCTION("""COMPUTED_VALUE"""),69.0)</f>
        <v>69</v>
      </c>
      <c r="H612" s="2">
        <f>IFERROR(__xludf.DUMMYFUNCTION("""COMPUTED_VALUE"""),71.0)</f>
        <v>71</v>
      </c>
      <c r="J612" s="1" t="b">
        <f t="array" ref="J612">IF(NOT(H612=""),AND(C612:H612&gt;B612:G612),IF(NOT(G612=""),AND(C612:G612&gt;B612:F612),IF(NOT(F612=""),AND(C612:F612&gt;B612:E612),AND(C612:E612&gt;B612:D612))))</f>
        <v>1</v>
      </c>
      <c r="K612" s="1" t="b">
        <f t="array" ref="K612">IF(NOT(H612=""),AND(C612:H612&lt;B612:G612),IF(NOT(G612=""),AND(C612:G612&lt;B612:F612),IF(NOT(F612=""),AND(C612:F612&lt;B612:E612),AND(C612:E612&lt;B612:D612))))</f>
        <v>0</v>
      </c>
      <c r="L612" s="1" t="b">
        <f t="array" ref="L612">IF(NOT(H612=""),AND(AND(ABS(C612:H612-B612:G612)&gt;0),AND(ABS(C612:H612-B612:G612)&lt;4)),IF(NOT(G612=""),AND(AND(ABS(C612:G612-B612:F612)&gt;0),AND(ABS(C612:G612-B612:F612)&lt;4)),IF(NOT(F612=""),AND(AND(ABS(C612:F612-B612:E612)&gt;0),AND(ABS(C612:F612-B612:E612)&lt;4)),AND(AND(ABS(C612:E612-B612:D612)&gt;0),AND(ABS(C612:E612-B612:D612)&lt;4)))))</f>
        <v>1</v>
      </c>
      <c r="M612" s="1" t="b">
        <f t="shared" si="1"/>
        <v>1</v>
      </c>
    </row>
    <row r="613" ht="15.75" customHeight="1">
      <c r="A613" s="1" t="s">
        <v>622</v>
      </c>
      <c r="B613" s="1">
        <f>IFERROR(__xludf.DUMMYFUNCTION("SPLIT(A613,"" "")"),31.0)</f>
        <v>31</v>
      </c>
      <c r="C613" s="1">
        <f>IFERROR(__xludf.DUMMYFUNCTION("""COMPUTED_VALUE"""),33.0)</f>
        <v>33</v>
      </c>
      <c r="D613" s="1">
        <f>IFERROR(__xludf.DUMMYFUNCTION("""COMPUTED_VALUE"""),36.0)</f>
        <v>36</v>
      </c>
      <c r="E613" s="1">
        <f>IFERROR(__xludf.DUMMYFUNCTION("""COMPUTED_VALUE"""),39.0)</f>
        <v>39</v>
      </c>
      <c r="F613" s="1">
        <f>IFERROR(__xludf.DUMMYFUNCTION("""COMPUTED_VALUE"""),41.0)</f>
        <v>41</v>
      </c>
      <c r="G613" s="1">
        <f>IFERROR(__xludf.DUMMYFUNCTION("""COMPUTED_VALUE"""),42.0)</f>
        <v>42</v>
      </c>
      <c r="H613" s="1">
        <f>IFERROR(__xludf.DUMMYFUNCTION("""COMPUTED_VALUE"""),44.0)</f>
        <v>44</v>
      </c>
      <c r="I613" s="1">
        <f>IFERROR(__xludf.DUMMYFUNCTION("""COMPUTED_VALUE"""),45.0)</f>
        <v>45</v>
      </c>
      <c r="J613" s="1" t="b">
        <f t="array" ref="J613">IF(NOT(H613=""),AND(C613:H613&gt;B613:G613),IF(NOT(G613=""),AND(C613:G613&gt;B613:F613),IF(NOT(F613=""),AND(C613:F613&gt;B613:E613),AND(C613:E613&gt;B613:D613))))</f>
        <v>1</v>
      </c>
      <c r="K613" s="1" t="b">
        <f t="array" ref="K613">IF(NOT(H613=""),AND(C613:H613&lt;B613:G613),IF(NOT(G613=""),AND(C613:G613&lt;B613:F613),IF(NOT(F613=""),AND(C613:F613&lt;B613:E613),AND(C613:E613&lt;B613:D613))))</f>
        <v>0</v>
      </c>
      <c r="L613" s="1" t="b">
        <f t="array" ref="L613">IF(NOT(H613=""),AND(AND(ABS(C613:H613-B613:G613)&gt;0),AND(ABS(C613:H613-B613:G613)&lt;4)),IF(NOT(G613=""),AND(AND(ABS(C613:G613-B613:F613)&gt;0),AND(ABS(C613:G613-B613:F613)&lt;4)),IF(NOT(F613=""),AND(AND(ABS(C613:F613-B613:E613)&gt;0),AND(ABS(C613:F613-B613:E613)&lt;4)),AND(AND(ABS(C613:E613-B613:D613)&gt;0),AND(ABS(C613:E613-B613:D613)&lt;4)))))</f>
        <v>1</v>
      </c>
      <c r="M613" s="1" t="b">
        <f t="shared" si="1"/>
        <v>1</v>
      </c>
    </row>
    <row r="614" ht="15.75" customHeight="1">
      <c r="A614" s="1" t="s">
        <v>623</v>
      </c>
      <c r="B614" s="1">
        <f>IFERROR(__xludf.DUMMYFUNCTION("SPLIT(A614,"" "")"),62.0)</f>
        <v>62</v>
      </c>
      <c r="C614" s="1">
        <f>IFERROR(__xludf.DUMMYFUNCTION("""COMPUTED_VALUE"""),63.0)</f>
        <v>63</v>
      </c>
      <c r="D614" s="1">
        <f>IFERROR(__xludf.DUMMYFUNCTION("""COMPUTED_VALUE"""),64.0)</f>
        <v>64</v>
      </c>
      <c r="E614" s="1">
        <f>IFERROR(__xludf.DUMMYFUNCTION("""COMPUTED_VALUE"""),66.0)</f>
        <v>66</v>
      </c>
      <c r="F614" s="1">
        <f>IFERROR(__xludf.DUMMYFUNCTION("""COMPUTED_VALUE"""),68.0)</f>
        <v>68</v>
      </c>
      <c r="G614" s="2">
        <f>IFERROR(__xludf.DUMMYFUNCTION("""COMPUTED_VALUE"""),71.0)</f>
        <v>71</v>
      </c>
      <c r="J614" s="1" t="b">
        <f t="array" ref="J614">IF(NOT(H614=""),AND(C614:H614&gt;B614:G614),IF(NOT(G614=""),AND(C614:G614&gt;B614:F614),IF(NOT(F614=""),AND(C614:F614&gt;B614:E614),AND(C614:E614&gt;B614:D614))))</f>
        <v>1</v>
      </c>
      <c r="K614" s="1" t="b">
        <f t="array" ref="K614">IF(NOT(H614=""),AND(C614:H614&lt;B614:G614),IF(NOT(G614=""),AND(C614:G614&lt;B614:F614),IF(NOT(F614=""),AND(C614:F614&lt;B614:E614),AND(C614:E614&lt;B614:D614))))</f>
        <v>0</v>
      </c>
      <c r="L614" s="1" t="b">
        <f t="array" ref="L614">IF(NOT(H614=""),AND(AND(ABS(C614:H614-B614:G614)&gt;0),AND(ABS(C614:H614-B614:G614)&lt;4)),IF(NOT(G614=""),AND(AND(ABS(C614:G614-B614:F614)&gt;0),AND(ABS(C614:G614-B614:F614)&lt;4)),IF(NOT(F614=""),AND(AND(ABS(C614:F614-B614:E614)&gt;0),AND(ABS(C614:F614-B614:E614)&lt;4)),AND(AND(ABS(C614:E614-B614:D614)&gt;0),AND(ABS(C614:E614-B614:D614)&lt;4)))))</f>
        <v>1</v>
      </c>
      <c r="M614" s="1" t="b">
        <f t="shared" si="1"/>
        <v>1</v>
      </c>
    </row>
    <row r="615" ht="15.75" customHeight="1">
      <c r="A615" s="1" t="s">
        <v>624</v>
      </c>
      <c r="B615" s="1">
        <f>IFERROR(__xludf.DUMMYFUNCTION("SPLIT(A615,"" "")"),86.0)</f>
        <v>86</v>
      </c>
      <c r="C615" s="1">
        <f>IFERROR(__xludf.DUMMYFUNCTION("""COMPUTED_VALUE"""),85.0)</f>
        <v>85</v>
      </c>
      <c r="D615" s="1">
        <f>IFERROR(__xludf.DUMMYFUNCTION("""COMPUTED_VALUE"""),82.0)</f>
        <v>82</v>
      </c>
      <c r="E615" s="1">
        <f>IFERROR(__xludf.DUMMYFUNCTION("""COMPUTED_VALUE"""),79.0)</f>
        <v>79</v>
      </c>
      <c r="F615" s="1">
        <f>IFERROR(__xludf.DUMMYFUNCTION("""COMPUTED_VALUE"""),77.0)</f>
        <v>77</v>
      </c>
      <c r="G615" s="1">
        <f>IFERROR(__xludf.DUMMYFUNCTION("""COMPUTED_VALUE"""),76.0)</f>
        <v>76</v>
      </c>
      <c r="H615" s="2">
        <f>IFERROR(__xludf.DUMMYFUNCTION("""COMPUTED_VALUE"""),74.0)</f>
        <v>74</v>
      </c>
      <c r="J615" s="1" t="b">
        <f t="array" ref="J615">IF(NOT(H615=""),AND(C615:H615&gt;B615:G615),IF(NOT(G615=""),AND(C615:G615&gt;B615:F615),IF(NOT(F615=""),AND(C615:F615&gt;B615:E615),AND(C615:E615&gt;B615:D615))))</f>
        <v>0</v>
      </c>
      <c r="K615" s="1" t="b">
        <f t="array" ref="K615">IF(NOT(H615=""),AND(C615:H615&lt;B615:G615),IF(NOT(G615=""),AND(C615:G615&lt;B615:F615),IF(NOT(F615=""),AND(C615:F615&lt;B615:E615),AND(C615:E615&lt;B615:D615))))</f>
        <v>1</v>
      </c>
      <c r="L615" s="1" t="b">
        <f t="array" ref="L615">IF(NOT(H615=""),AND(AND(ABS(C615:H615-B615:G615)&gt;0),AND(ABS(C615:H615-B615:G615)&lt;4)),IF(NOT(G615=""),AND(AND(ABS(C615:G615-B615:F615)&gt;0),AND(ABS(C615:G615-B615:F615)&lt;4)),IF(NOT(F615=""),AND(AND(ABS(C615:F615-B615:E615)&gt;0),AND(ABS(C615:F615-B615:E615)&lt;4)),AND(AND(ABS(C615:E615-B615:D615)&gt;0),AND(ABS(C615:E615-B615:D615)&lt;4)))))</f>
        <v>1</v>
      </c>
      <c r="M615" s="1" t="b">
        <f t="shared" si="1"/>
        <v>1</v>
      </c>
    </row>
    <row r="616" ht="15.75" customHeight="1">
      <c r="A616" s="1" t="s">
        <v>625</v>
      </c>
      <c r="B616" s="1">
        <f>IFERROR(__xludf.DUMMYFUNCTION("SPLIT(A616,"" "")"),34.0)</f>
        <v>34</v>
      </c>
      <c r="C616" s="1">
        <f>IFERROR(__xludf.DUMMYFUNCTION("""COMPUTED_VALUE"""),33.0)</f>
        <v>33</v>
      </c>
      <c r="D616" s="1">
        <f>IFERROR(__xludf.DUMMYFUNCTION("""COMPUTED_VALUE"""),31.0)</f>
        <v>31</v>
      </c>
      <c r="E616" s="1">
        <f>IFERROR(__xludf.DUMMYFUNCTION("""COMPUTED_VALUE"""),28.0)</f>
        <v>28</v>
      </c>
      <c r="F616" s="1">
        <f>IFERROR(__xludf.DUMMYFUNCTION("""COMPUTED_VALUE"""),25.0)</f>
        <v>25</v>
      </c>
      <c r="G616" s="1">
        <f>IFERROR(__xludf.DUMMYFUNCTION("""COMPUTED_VALUE"""),24.0)</f>
        <v>24</v>
      </c>
      <c r="H616" s="1">
        <f>IFERROR(__xludf.DUMMYFUNCTION("""COMPUTED_VALUE"""),23.0)</f>
        <v>23</v>
      </c>
      <c r="I616" s="1">
        <f>IFERROR(__xludf.DUMMYFUNCTION("""COMPUTED_VALUE"""),22.0)</f>
        <v>22</v>
      </c>
      <c r="J616" s="1" t="b">
        <f t="array" ref="J616">IF(NOT(H616=""),AND(C616:H616&gt;B616:G616),IF(NOT(G616=""),AND(C616:G616&gt;B616:F616),IF(NOT(F616=""),AND(C616:F616&gt;B616:E616),AND(C616:E616&gt;B616:D616))))</f>
        <v>0</v>
      </c>
      <c r="K616" s="1" t="b">
        <f t="array" ref="K616">IF(NOT(H616=""),AND(C616:H616&lt;B616:G616),IF(NOT(G616=""),AND(C616:G616&lt;B616:F616),IF(NOT(F616=""),AND(C616:F616&lt;B616:E616),AND(C616:E616&lt;B616:D616))))</f>
        <v>1</v>
      </c>
      <c r="L616" s="1" t="b">
        <f t="array" ref="L616">IF(NOT(H616=""),AND(AND(ABS(C616:H616-B616:G616)&gt;0),AND(ABS(C616:H616-B616:G616)&lt;4)),IF(NOT(G616=""),AND(AND(ABS(C616:G616-B616:F616)&gt;0),AND(ABS(C616:G616-B616:F616)&lt;4)),IF(NOT(F616=""),AND(AND(ABS(C616:F616-B616:E616)&gt;0),AND(ABS(C616:F616-B616:E616)&lt;4)),AND(AND(ABS(C616:E616-B616:D616)&gt;0),AND(ABS(C616:E616-B616:D616)&lt;4)))))</f>
        <v>1</v>
      </c>
      <c r="M616" s="1" t="b">
        <f t="shared" si="1"/>
        <v>1</v>
      </c>
    </row>
    <row r="617" ht="15.75" customHeight="1">
      <c r="A617" s="1" t="s">
        <v>626</v>
      </c>
      <c r="B617" s="1">
        <f>IFERROR(__xludf.DUMMYFUNCTION("SPLIT(A617,"" "")"),7.0)</f>
        <v>7</v>
      </c>
      <c r="C617" s="1">
        <f>IFERROR(__xludf.DUMMYFUNCTION("""COMPUTED_VALUE"""),8.0)</f>
        <v>8</v>
      </c>
      <c r="D617" s="1">
        <f>IFERROR(__xludf.DUMMYFUNCTION("""COMPUTED_VALUE"""),9.0)</f>
        <v>9</v>
      </c>
      <c r="E617" s="1">
        <f>IFERROR(__xludf.DUMMYFUNCTION("""COMPUTED_VALUE"""),11.0)</f>
        <v>11</v>
      </c>
      <c r="F617" s="1">
        <f>IFERROR(__xludf.DUMMYFUNCTION("""COMPUTED_VALUE"""),12.0)</f>
        <v>12</v>
      </c>
      <c r="G617" s="1">
        <f>IFERROR(__xludf.DUMMYFUNCTION("""COMPUTED_VALUE"""),15.0)</f>
        <v>15</v>
      </c>
      <c r="H617" s="1">
        <f>IFERROR(__xludf.DUMMYFUNCTION("""COMPUTED_VALUE"""),18.0)</f>
        <v>18</v>
      </c>
      <c r="I617" s="1">
        <f>IFERROR(__xludf.DUMMYFUNCTION("""COMPUTED_VALUE"""),21.0)</f>
        <v>21</v>
      </c>
      <c r="J617" s="1" t="b">
        <f t="array" ref="J617">IF(NOT(H617=""),AND(C617:H617&gt;B617:G617),IF(NOT(G617=""),AND(C617:G617&gt;B617:F617),IF(NOT(F617=""),AND(C617:F617&gt;B617:E617),AND(C617:E617&gt;B617:D617))))</f>
        <v>1</v>
      </c>
      <c r="K617" s="1" t="b">
        <f t="array" ref="K617">IF(NOT(H617=""),AND(C617:H617&lt;B617:G617),IF(NOT(G617=""),AND(C617:G617&lt;B617:F617),IF(NOT(F617=""),AND(C617:F617&lt;B617:E617),AND(C617:E617&lt;B617:D617))))</f>
        <v>0</v>
      </c>
      <c r="L617" s="1" t="b">
        <f t="array" ref="L617">IF(NOT(H617=""),AND(AND(ABS(C617:H617-B617:G617)&gt;0),AND(ABS(C617:H617-B617:G617)&lt;4)),IF(NOT(G617=""),AND(AND(ABS(C617:G617-B617:F617)&gt;0),AND(ABS(C617:G617-B617:F617)&lt;4)),IF(NOT(F617=""),AND(AND(ABS(C617:F617-B617:E617)&gt;0),AND(ABS(C617:F617-B617:E617)&lt;4)),AND(AND(ABS(C617:E617-B617:D617)&gt;0),AND(ABS(C617:E617-B617:D617)&lt;4)))))</f>
        <v>1</v>
      </c>
      <c r="M617" s="1" t="b">
        <f t="shared" si="1"/>
        <v>1</v>
      </c>
    </row>
    <row r="618" ht="15.75" customHeight="1">
      <c r="A618" s="1" t="s">
        <v>627</v>
      </c>
      <c r="B618" s="1">
        <f>IFERROR(__xludf.DUMMYFUNCTION("SPLIT(A618,"" "")"),56.0)</f>
        <v>56</v>
      </c>
      <c r="C618" s="1">
        <f>IFERROR(__xludf.DUMMYFUNCTION("""COMPUTED_VALUE"""),59.0)</f>
        <v>59</v>
      </c>
      <c r="D618" s="1">
        <f>IFERROR(__xludf.DUMMYFUNCTION("""COMPUTED_VALUE"""),61.0)</f>
        <v>61</v>
      </c>
      <c r="E618" s="1">
        <f>IFERROR(__xludf.DUMMYFUNCTION("""COMPUTED_VALUE"""),62.0)</f>
        <v>62</v>
      </c>
      <c r="F618" s="1">
        <f>IFERROR(__xludf.DUMMYFUNCTION("""COMPUTED_VALUE"""),65.0)</f>
        <v>65</v>
      </c>
      <c r="G618" s="1">
        <f>IFERROR(__xludf.DUMMYFUNCTION("""COMPUTED_VALUE"""),66.0)</f>
        <v>66</v>
      </c>
      <c r="H618" s="1">
        <f>IFERROR(__xludf.DUMMYFUNCTION("""COMPUTED_VALUE"""),68.0)</f>
        <v>68</v>
      </c>
      <c r="I618" s="1">
        <f>IFERROR(__xludf.DUMMYFUNCTION("""COMPUTED_VALUE"""),69.0)</f>
        <v>69</v>
      </c>
      <c r="J618" s="1" t="b">
        <f t="array" ref="J618">IF(NOT(H618=""),AND(C618:H618&gt;B618:G618),IF(NOT(G618=""),AND(C618:G618&gt;B618:F618),IF(NOT(F618=""),AND(C618:F618&gt;B618:E618),AND(C618:E618&gt;B618:D618))))</f>
        <v>1</v>
      </c>
      <c r="K618" s="1" t="b">
        <f t="array" ref="K618">IF(NOT(H618=""),AND(C618:H618&lt;B618:G618),IF(NOT(G618=""),AND(C618:G618&lt;B618:F618),IF(NOT(F618=""),AND(C618:F618&lt;B618:E618),AND(C618:E618&lt;B618:D618))))</f>
        <v>0</v>
      </c>
      <c r="L618" s="1" t="b">
        <f t="array" ref="L618">IF(NOT(H618=""),AND(AND(ABS(C618:H618-B618:G618)&gt;0),AND(ABS(C618:H618-B618:G618)&lt;4)),IF(NOT(G618=""),AND(AND(ABS(C618:G618-B618:F618)&gt;0),AND(ABS(C618:G618-B618:F618)&lt;4)),IF(NOT(F618=""),AND(AND(ABS(C618:F618-B618:E618)&gt;0),AND(ABS(C618:F618-B618:E618)&lt;4)),AND(AND(ABS(C618:E618-B618:D618)&gt;0),AND(ABS(C618:E618-B618:D618)&lt;4)))))</f>
        <v>1</v>
      </c>
      <c r="M618" s="1" t="b">
        <f t="shared" si="1"/>
        <v>1</v>
      </c>
    </row>
    <row r="619" ht="15.75" customHeight="1">
      <c r="A619" s="1" t="s">
        <v>628</v>
      </c>
      <c r="B619" s="1">
        <f>IFERROR(__xludf.DUMMYFUNCTION("SPLIT(A619,"" "")"),31.0)</f>
        <v>31</v>
      </c>
      <c r="C619" s="1">
        <f>IFERROR(__xludf.DUMMYFUNCTION("""COMPUTED_VALUE"""),32.0)</f>
        <v>32</v>
      </c>
      <c r="D619" s="1">
        <f>IFERROR(__xludf.DUMMYFUNCTION("""COMPUTED_VALUE"""),35.0)</f>
        <v>35</v>
      </c>
      <c r="E619" s="1">
        <f>IFERROR(__xludf.DUMMYFUNCTION("""COMPUTED_VALUE"""),36.0)</f>
        <v>36</v>
      </c>
      <c r="F619" s="1">
        <f>IFERROR(__xludf.DUMMYFUNCTION("""COMPUTED_VALUE"""),39.0)</f>
        <v>39</v>
      </c>
      <c r="G619" s="1">
        <f>IFERROR(__xludf.DUMMYFUNCTION("""COMPUTED_VALUE"""),40.0)</f>
        <v>40</v>
      </c>
      <c r="H619" s="1">
        <f>IFERROR(__xludf.DUMMYFUNCTION("""COMPUTED_VALUE"""),41.0)</f>
        <v>41</v>
      </c>
      <c r="I619" s="1">
        <f>IFERROR(__xludf.DUMMYFUNCTION("""COMPUTED_VALUE"""),42.0)</f>
        <v>42</v>
      </c>
      <c r="J619" s="1" t="b">
        <f t="array" ref="J619">IF(NOT(H619=""),AND(C619:H619&gt;B619:G619),IF(NOT(G619=""),AND(C619:G619&gt;B619:F619),IF(NOT(F619=""),AND(C619:F619&gt;B619:E619),AND(C619:E619&gt;B619:D619))))</f>
        <v>1</v>
      </c>
      <c r="K619" s="1" t="b">
        <f t="array" ref="K619">IF(NOT(H619=""),AND(C619:H619&lt;B619:G619),IF(NOT(G619=""),AND(C619:G619&lt;B619:F619),IF(NOT(F619=""),AND(C619:F619&lt;B619:E619),AND(C619:E619&lt;B619:D619))))</f>
        <v>0</v>
      </c>
      <c r="L619" s="1" t="b">
        <f t="array" ref="L619">IF(NOT(H619=""),AND(AND(ABS(C619:H619-B619:G619)&gt;0),AND(ABS(C619:H619-B619:G619)&lt;4)),IF(NOT(G619=""),AND(AND(ABS(C619:G619-B619:F619)&gt;0),AND(ABS(C619:G619-B619:F619)&lt;4)),IF(NOT(F619=""),AND(AND(ABS(C619:F619-B619:E619)&gt;0),AND(ABS(C619:F619-B619:E619)&lt;4)),AND(AND(ABS(C619:E619-B619:D619)&gt;0),AND(ABS(C619:E619-B619:D619)&lt;4)))))</f>
        <v>1</v>
      </c>
      <c r="M619" s="1" t="b">
        <f t="shared" si="1"/>
        <v>1</v>
      </c>
    </row>
    <row r="620" ht="15.75" customHeight="1">
      <c r="A620" s="1" t="s">
        <v>629</v>
      </c>
      <c r="B620" s="1">
        <f>IFERROR(__xludf.DUMMYFUNCTION("SPLIT(A620,"" "")"),44.0)</f>
        <v>44</v>
      </c>
      <c r="C620" s="1">
        <f>IFERROR(__xludf.DUMMYFUNCTION("""COMPUTED_VALUE"""),46.0)</f>
        <v>46</v>
      </c>
      <c r="D620" s="1">
        <f>IFERROR(__xludf.DUMMYFUNCTION("""COMPUTED_VALUE"""),48.0)</f>
        <v>48</v>
      </c>
      <c r="E620" s="1">
        <f>IFERROR(__xludf.DUMMYFUNCTION("""COMPUTED_VALUE"""),50.0)</f>
        <v>50</v>
      </c>
      <c r="F620" s="1">
        <f>IFERROR(__xludf.DUMMYFUNCTION("""COMPUTED_VALUE"""),52.0)</f>
        <v>52</v>
      </c>
      <c r="G620" s="1">
        <f>IFERROR(__xludf.DUMMYFUNCTION("""COMPUTED_VALUE"""),55.0)</f>
        <v>55</v>
      </c>
      <c r="H620" s="1">
        <f>IFERROR(__xludf.DUMMYFUNCTION("""COMPUTED_VALUE"""),58.0)</f>
        <v>58</v>
      </c>
      <c r="I620" s="1">
        <f>IFERROR(__xludf.DUMMYFUNCTION("""COMPUTED_VALUE"""),60.0)</f>
        <v>60</v>
      </c>
      <c r="J620" s="1" t="b">
        <f t="array" ref="J620">IF(NOT(H620=""),AND(C620:H620&gt;B620:G620),IF(NOT(G620=""),AND(C620:G620&gt;B620:F620),IF(NOT(F620=""),AND(C620:F620&gt;B620:E620),AND(C620:E620&gt;B620:D620))))</f>
        <v>1</v>
      </c>
      <c r="K620" s="1" t="b">
        <f t="array" ref="K620">IF(NOT(H620=""),AND(C620:H620&lt;B620:G620),IF(NOT(G620=""),AND(C620:G620&lt;B620:F620),IF(NOT(F620=""),AND(C620:F620&lt;B620:E620),AND(C620:E620&lt;B620:D620))))</f>
        <v>0</v>
      </c>
      <c r="L620" s="1" t="b">
        <f t="array" ref="L620">IF(NOT(H620=""),AND(AND(ABS(C620:H620-B620:G620)&gt;0),AND(ABS(C620:H620-B620:G620)&lt;4)),IF(NOT(G620=""),AND(AND(ABS(C620:G620-B620:F620)&gt;0),AND(ABS(C620:G620-B620:F620)&lt;4)),IF(NOT(F620=""),AND(AND(ABS(C620:F620-B620:E620)&gt;0),AND(ABS(C620:F620-B620:E620)&lt;4)),AND(AND(ABS(C620:E620-B620:D620)&gt;0),AND(ABS(C620:E620-B620:D620)&lt;4)))))</f>
        <v>1</v>
      </c>
      <c r="M620" s="1" t="b">
        <f t="shared" si="1"/>
        <v>1</v>
      </c>
    </row>
    <row r="621" ht="15.75" customHeight="1">
      <c r="A621" s="1" t="s">
        <v>630</v>
      </c>
      <c r="B621" s="1">
        <f>IFERROR(__xludf.DUMMYFUNCTION("SPLIT(A621,"" "")"),91.0)</f>
        <v>91</v>
      </c>
      <c r="C621" s="1">
        <f>IFERROR(__xludf.DUMMYFUNCTION("""COMPUTED_VALUE"""),94.0)</f>
        <v>94</v>
      </c>
      <c r="D621" s="1">
        <f>IFERROR(__xludf.DUMMYFUNCTION("""COMPUTED_VALUE"""),96.0)</f>
        <v>96</v>
      </c>
      <c r="E621" s="1">
        <f>IFERROR(__xludf.DUMMYFUNCTION("""COMPUTED_VALUE"""),98.0)</f>
        <v>98</v>
      </c>
      <c r="F621" s="1">
        <f>IFERROR(__xludf.DUMMYFUNCTION("""COMPUTED_VALUE"""),99.0)</f>
        <v>99</v>
      </c>
      <c r="J621" s="1" t="b">
        <f t="array" ref="J621">IF(NOT(H621=""),AND(C621:H621&gt;B621:G621),IF(NOT(G621=""),AND(C621:G621&gt;B621:F621),IF(NOT(F621=""),AND(C621:F621&gt;B621:E621),AND(C621:E621&gt;B621:D621))))</f>
        <v>1</v>
      </c>
      <c r="K621" s="1" t="b">
        <f t="array" ref="K621">IF(NOT(H621=""),AND(C621:H621&lt;B621:G621),IF(NOT(G621=""),AND(C621:G621&lt;B621:F621),IF(NOT(F621=""),AND(C621:F621&lt;B621:E621),AND(C621:E621&lt;B621:D621))))</f>
        <v>0</v>
      </c>
      <c r="L621" s="1" t="b">
        <f t="array" ref="L621">IF(NOT(H621=""),AND(AND(ABS(C621:H621-B621:G621)&gt;0),AND(ABS(C621:H621-B621:G621)&lt;4)),IF(NOT(G621=""),AND(AND(ABS(C621:G621-B621:F621)&gt;0),AND(ABS(C621:G621-B621:F621)&lt;4)),IF(NOT(F621=""),AND(AND(ABS(C621:F621-B621:E621)&gt;0),AND(ABS(C621:F621-B621:E621)&lt;4)),AND(AND(ABS(C621:E621-B621:D621)&gt;0),AND(ABS(C621:E621-B621:D621)&lt;4)))))</f>
        <v>1</v>
      </c>
      <c r="M621" s="1" t="b">
        <f t="shared" si="1"/>
        <v>1</v>
      </c>
    </row>
    <row r="622" ht="15.75" customHeight="1">
      <c r="A622" s="1" t="s">
        <v>631</v>
      </c>
      <c r="B622" s="1">
        <f>IFERROR(__xludf.DUMMYFUNCTION("SPLIT(A622,"" "")"),40.0)</f>
        <v>40</v>
      </c>
      <c r="C622" s="1">
        <f>IFERROR(__xludf.DUMMYFUNCTION("""COMPUTED_VALUE"""),41.0)</f>
        <v>41</v>
      </c>
      <c r="D622" s="1">
        <f>IFERROR(__xludf.DUMMYFUNCTION("""COMPUTED_VALUE"""),43.0)</f>
        <v>43</v>
      </c>
      <c r="E622" s="1">
        <f>IFERROR(__xludf.DUMMYFUNCTION("""COMPUTED_VALUE"""),44.0)</f>
        <v>44</v>
      </c>
      <c r="F622" s="1">
        <f>IFERROR(__xludf.DUMMYFUNCTION("""COMPUTED_VALUE"""),47.0)</f>
        <v>47</v>
      </c>
      <c r="G622" s="1">
        <f>IFERROR(__xludf.DUMMYFUNCTION("""COMPUTED_VALUE"""),48.0)</f>
        <v>48</v>
      </c>
      <c r="H622" s="1">
        <f>IFERROR(__xludf.DUMMYFUNCTION("""COMPUTED_VALUE"""),51.0)</f>
        <v>51</v>
      </c>
      <c r="I622" s="1">
        <f>IFERROR(__xludf.DUMMYFUNCTION("""COMPUTED_VALUE"""),52.0)</f>
        <v>52</v>
      </c>
      <c r="J622" s="1" t="b">
        <f t="array" ref="J622">IF(NOT(H622=""),AND(C622:H622&gt;B622:G622),IF(NOT(G622=""),AND(C622:G622&gt;B622:F622),IF(NOT(F622=""),AND(C622:F622&gt;B622:E622),AND(C622:E622&gt;B622:D622))))</f>
        <v>1</v>
      </c>
      <c r="K622" s="1" t="b">
        <f t="array" ref="K622">IF(NOT(H622=""),AND(C622:H622&lt;B622:G622),IF(NOT(G622=""),AND(C622:G622&lt;B622:F622),IF(NOT(F622=""),AND(C622:F622&lt;B622:E622),AND(C622:E622&lt;B622:D622))))</f>
        <v>0</v>
      </c>
      <c r="L622" s="1" t="b">
        <f t="array" ref="L622">IF(NOT(H622=""),AND(AND(ABS(C622:H622-B622:G622)&gt;0),AND(ABS(C622:H622-B622:G622)&lt;4)),IF(NOT(G622=""),AND(AND(ABS(C622:G622-B622:F622)&gt;0),AND(ABS(C622:G622-B622:F622)&lt;4)),IF(NOT(F622=""),AND(AND(ABS(C622:F622-B622:E622)&gt;0),AND(ABS(C622:F622-B622:E622)&lt;4)),AND(AND(ABS(C622:E622-B622:D622)&gt;0),AND(ABS(C622:E622-B622:D622)&lt;4)))))</f>
        <v>1</v>
      </c>
      <c r="M622" s="1" t="b">
        <f t="shared" si="1"/>
        <v>1</v>
      </c>
    </row>
    <row r="623" ht="15.75" customHeight="1">
      <c r="A623" s="1" t="s">
        <v>632</v>
      </c>
      <c r="B623" s="1">
        <f>IFERROR(__xludf.DUMMYFUNCTION("SPLIT(A623,"" "")"),82.0)</f>
        <v>82</v>
      </c>
      <c r="C623" s="1">
        <f>IFERROR(__xludf.DUMMYFUNCTION("""COMPUTED_VALUE"""),85.0)</f>
        <v>85</v>
      </c>
      <c r="D623" s="1">
        <f>IFERROR(__xludf.DUMMYFUNCTION("""COMPUTED_VALUE"""),88.0)</f>
        <v>88</v>
      </c>
      <c r="E623" s="1">
        <f>IFERROR(__xludf.DUMMYFUNCTION("""COMPUTED_VALUE"""),89.0)</f>
        <v>89</v>
      </c>
      <c r="F623" s="1">
        <f>IFERROR(__xludf.DUMMYFUNCTION("""COMPUTED_VALUE"""),91.0)</f>
        <v>91</v>
      </c>
      <c r="J623" s="1" t="b">
        <f t="array" ref="J623">IF(NOT(H623=""),AND(C623:H623&gt;B623:G623),IF(NOT(G623=""),AND(C623:G623&gt;B623:F623),IF(NOT(F623=""),AND(C623:F623&gt;B623:E623),AND(C623:E623&gt;B623:D623))))</f>
        <v>1</v>
      </c>
      <c r="K623" s="1" t="b">
        <f t="array" ref="K623">IF(NOT(H623=""),AND(C623:H623&lt;B623:G623),IF(NOT(G623=""),AND(C623:G623&lt;B623:F623),IF(NOT(F623=""),AND(C623:F623&lt;B623:E623),AND(C623:E623&lt;B623:D623))))</f>
        <v>0</v>
      </c>
      <c r="L623" s="1" t="b">
        <f t="array" ref="L623">IF(NOT(H623=""),AND(AND(ABS(C623:H623-B623:G623)&gt;0),AND(ABS(C623:H623-B623:G623)&lt;4)),IF(NOT(G623=""),AND(AND(ABS(C623:G623-B623:F623)&gt;0),AND(ABS(C623:G623-B623:F623)&lt;4)),IF(NOT(F623=""),AND(AND(ABS(C623:F623-B623:E623)&gt;0),AND(ABS(C623:F623-B623:E623)&lt;4)),AND(AND(ABS(C623:E623-B623:D623)&gt;0),AND(ABS(C623:E623-B623:D623)&lt;4)))))</f>
        <v>1</v>
      </c>
      <c r="M623" s="1" t="b">
        <f t="shared" si="1"/>
        <v>1</v>
      </c>
    </row>
    <row r="624" ht="15.75" customHeight="1">
      <c r="A624" s="1" t="s">
        <v>633</v>
      </c>
      <c r="B624" s="1">
        <f>IFERROR(__xludf.DUMMYFUNCTION("SPLIT(A624,"" "")"),55.0)</f>
        <v>55</v>
      </c>
      <c r="C624" s="1">
        <f>IFERROR(__xludf.DUMMYFUNCTION("""COMPUTED_VALUE"""),54.0)</f>
        <v>54</v>
      </c>
      <c r="D624" s="1">
        <f>IFERROR(__xludf.DUMMYFUNCTION("""COMPUTED_VALUE"""),51.0)</f>
        <v>51</v>
      </c>
      <c r="E624" s="1">
        <f>IFERROR(__xludf.DUMMYFUNCTION("""COMPUTED_VALUE"""),50.0)</f>
        <v>50</v>
      </c>
      <c r="F624" s="1">
        <f>IFERROR(__xludf.DUMMYFUNCTION("""COMPUTED_VALUE"""),47.0)</f>
        <v>47</v>
      </c>
      <c r="G624" s="2">
        <f>IFERROR(__xludf.DUMMYFUNCTION("""COMPUTED_VALUE"""),46.0)</f>
        <v>46</v>
      </c>
      <c r="J624" s="1" t="b">
        <f t="array" ref="J624">IF(NOT(H624=""),AND(C624:H624&gt;B624:G624),IF(NOT(G624=""),AND(C624:G624&gt;B624:F624),IF(NOT(F624=""),AND(C624:F624&gt;B624:E624),AND(C624:E624&gt;B624:D624))))</f>
        <v>0</v>
      </c>
      <c r="K624" s="1" t="b">
        <f t="array" ref="K624">IF(NOT(H624=""),AND(C624:H624&lt;B624:G624),IF(NOT(G624=""),AND(C624:G624&lt;B624:F624),IF(NOT(F624=""),AND(C624:F624&lt;B624:E624),AND(C624:E624&lt;B624:D624))))</f>
        <v>1</v>
      </c>
      <c r="L624" s="1" t="b">
        <f t="array" ref="L624">IF(NOT(H624=""),AND(AND(ABS(C624:H624-B624:G624)&gt;0),AND(ABS(C624:H624-B624:G624)&lt;4)),IF(NOT(G624=""),AND(AND(ABS(C624:G624-B624:F624)&gt;0),AND(ABS(C624:G624-B624:F624)&lt;4)),IF(NOT(F624=""),AND(AND(ABS(C624:F624-B624:E624)&gt;0),AND(ABS(C624:F624-B624:E624)&lt;4)),AND(AND(ABS(C624:E624-B624:D624)&gt;0),AND(ABS(C624:E624-B624:D624)&lt;4)))))</f>
        <v>1</v>
      </c>
      <c r="M624" s="1" t="b">
        <f t="shared" si="1"/>
        <v>1</v>
      </c>
    </row>
    <row r="625" ht="15.75" customHeight="1">
      <c r="A625" s="1" t="s">
        <v>634</v>
      </c>
      <c r="B625" s="1">
        <f>IFERROR(__xludf.DUMMYFUNCTION("SPLIT(A625,"" "")"),98.0)</f>
        <v>98</v>
      </c>
      <c r="C625" s="1">
        <f>IFERROR(__xludf.DUMMYFUNCTION("""COMPUTED_VALUE"""),96.0)</f>
        <v>96</v>
      </c>
      <c r="D625" s="1">
        <f>IFERROR(__xludf.DUMMYFUNCTION("""COMPUTED_VALUE"""),94.0)</f>
        <v>94</v>
      </c>
      <c r="E625" s="1">
        <f>IFERROR(__xludf.DUMMYFUNCTION("""COMPUTED_VALUE"""),91.0)</f>
        <v>91</v>
      </c>
      <c r="F625" s="1">
        <f>IFERROR(__xludf.DUMMYFUNCTION("""COMPUTED_VALUE"""),90.0)</f>
        <v>90</v>
      </c>
      <c r="G625" s="1">
        <f>IFERROR(__xludf.DUMMYFUNCTION("""COMPUTED_VALUE"""),88.0)</f>
        <v>88</v>
      </c>
      <c r="H625" s="1">
        <f>IFERROR(__xludf.DUMMYFUNCTION("""COMPUTED_VALUE"""),86.0)</f>
        <v>86</v>
      </c>
      <c r="I625" s="1">
        <f>IFERROR(__xludf.DUMMYFUNCTION("""COMPUTED_VALUE"""),83.0)</f>
        <v>83</v>
      </c>
      <c r="J625" s="1" t="b">
        <f t="array" ref="J625">IF(NOT(H625=""),AND(C625:H625&gt;B625:G625),IF(NOT(G625=""),AND(C625:G625&gt;B625:F625),IF(NOT(F625=""),AND(C625:F625&gt;B625:E625),AND(C625:E625&gt;B625:D625))))</f>
        <v>0</v>
      </c>
      <c r="K625" s="1" t="b">
        <f t="array" ref="K625">IF(NOT(H625=""),AND(C625:H625&lt;B625:G625),IF(NOT(G625=""),AND(C625:G625&lt;B625:F625),IF(NOT(F625=""),AND(C625:F625&lt;B625:E625),AND(C625:E625&lt;B625:D625))))</f>
        <v>1</v>
      </c>
      <c r="L625" s="1" t="b">
        <f t="array" ref="L625">IF(NOT(H625=""),AND(AND(ABS(C625:H625-B625:G625)&gt;0),AND(ABS(C625:H625-B625:G625)&lt;4)),IF(NOT(G625=""),AND(AND(ABS(C625:G625-B625:F625)&gt;0),AND(ABS(C625:G625-B625:F625)&lt;4)),IF(NOT(F625=""),AND(AND(ABS(C625:F625-B625:E625)&gt;0),AND(ABS(C625:F625-B625:E625)&lt;4)),AND(AND(ABS(C625:E625-B625:D625)&gt;0),AND(ABS(C625:E625-B625:D625)&lt;4)))))</f>
        <v>1</v>
      </c>
      <c r="M625" s="1" t="b">
        <f t="shared" si="1"/>
        <v>1</v>
      </c>
    </row>
    <row r="626" ht="15.75" customHeight="1">
      <c r="A626" s="1" t="s">
        <v>635</v>
      </c>
      <c r="B626" s="1">
        <f>IFERROR(__xludf.DUMMYFUNCTION("SPLIT(A626,"" "")"),16.0)</f>
        <v>16</v>
      </c>
      <c r="C626" s="1">
        <f>IFERROR(__xludf.DUMMYFUNCTION("""COMPUTED_VALUE"""),15.0)</f>
        <v>15</v>
      </c>
      <c r="D626" s="1">
        <f>IFERROR(__xludf.DUMMYFUNCTION("""COMPUTED_VALUE"""),12.0)</f>
        <v>12</v>
      </c>
      <c r="E626" s="1">
        <f>IFERROR(__xludf.DUMMYFUNCTION("""COMPUTED_VALUE"""),11.0)</f>
        <v>11</v>
      </c>
      <c r="F626" s="1">
        <f>IFERROR(__xludf.DUMMYFUNCTION("""COMPUTED_VALUE"""),10.0)</f>
        <v>10</v>
      </c>
      <c r="G626" s="1">
        <f>IFERROR(__xludf.DUMMYFUNCTION("""COMPUTED_VALUE"""),9.0)</f>
        <v>9</v>
      </c>
      <c r="H626" s="1">
        <f>IFERROR(__xludf.DUMMYFUNCTION("""COMPUTED_VALUE"""),6.0)</f>
        <v>6</v>
      </c>
      <c r="I626" s="1">
        <f>IFERROR(__xludf.DUMMYFUNCTION("""COMPUTED_VALUE"""),5.0)</f>
        <v>5</v>
      </c>
      <c r="J626" s="1" t="b">
        <f t="array" ref="J626">IF(NOT(H626=""),AND(C626:H626&gt;B626:G626),IF(NOT(G626=""),AND(C626:G626&gt;B626:F626),IF(NOT(F626=""),AND(C626:F626&gt;B626:E626),AND(C626:E626&gt;B626:D626))))</f>
        <v>0</v>
      </c>
      <c r="K626" s="1" t="b">
        <f t="array" ref="K626">IF(NOT(H626=""),AND(C626:H626&lt;B626:G626),IF(NOT(G626=""),AND(C626:G626&lt;B626:F626),IF(NOT(F626=""),AND(C626:F626&lt;B626:E626),AND(C626:E626&lt;B626:D626))))</f>
        <v>1</v>
      </c>
      <c r="L626" s="1" t="b">
        <f t="array" ref="L626">IF(NOT(H626=""),AND(AND(ABS(C626:H626-B626:G626)&gt;0),AND(ABS(C626:H626-B626:G626)&lt;4)),IF(NOT(G626=""),AND(AND(ABS(C626:G626-B626:F626)&gt;0),AND(ABS(C626:G626-B626:F626)&lt;4)),IF(NOT(F626=""),AND(AND(ABS(C626:F626-B626:E626)&gt;0),AND(ABS(C626:F626-B626:E626)&lt;4)),AND(AND(ABS(C626:E626-B626:D626)&gt;0),AND(ABS(C626:E626-B626:D626)&lt;4)))))</f>
        <v>1</v>
      </c>
      <c r="M626" s="1" t="b">
        <f t="shared" si="1"/>
        <v>1</v>
      </c>
    </row>
    <row r="627" ht="15.75" customHeight="1">
      <c r="A627" s="1" t="s">
        <v>636</v>
      </c>
      <c r="B627" s="1">
        <f>IFERROR(__xludf.DUMMYFUNCTION("SPLIT(A627,"" "")"),67.0)</f>
        <v>67</v>
      </c>
      <c r="C627" s="1">
        <f>IFERROR(__xludf.DUMMYFUNCTION("""COMPUTED_VALUE"""),66.0)</f>
        <v>66</v>
      </c>
      <c r="D627" s="1">
        <f>IFERROR(__xludf.DUMMYFUNCTION("""COMPUTED_VALUE"""),65.0)</f>
        <v>65</v>
      </c>
      <c r="E627" s="1">
        <f>IFERROR(__xludf.DUMMYFUNCTION("""COMPUTED_VALUE"""),64.0)</f>
        <v>64</v>
      </c>
      <c r="F627" s="1">
        <f>IFERROR(__xludf.DUMMYFUNCTION("""COMPUTED_VALUE"""),63.0)</f>
        <v>63</v>
      </c>
      <c r="G627" s="1">
        <f>IFERROR(__xludf.DUMMYFUNCTION("""COMPUTED_VALUE"""),61.0)</f>
        <v>61</v>
      </c>
      <c r="H627" s="1">
        <f>IFERROR(__xludf.DUMMYFUNCTION("""COMPUTED_VALUE"""),58.0)</f>
        <v>58</v>
      </c>
      <c r="I627" s="1">
        <f>IFERROR(__xludf.DUMMYFUNCTION("""COMPUTED_VALUE"""),55.0)</f>
        <v>55</v>
      </c>
      <c r="J627" s="1" t="b">
        <f t="array" ref="J627">IF(NOT(H627=""),AND(C627:H627&gt;B627:G627),IF(NOT(G627=""),AND(C627:G627&gt;B627:F627),IF(NOT(F627=""),AND(C627:F627&gt;B627:E627),AND(C627:E627&gt;B627:D627))))</f>
        <v>0</v>
      </c>
      <c r="K627" s="1" t="b">
        <f t="array" ref="K627">IF(NOT(H627=""),AND(C627:H627&lt;B627:G627),IF(NOT(G627=""),AND(C627:G627&lt;B627:F627),IF(NOT(F627=""),AND(C627:F627&lt;B627:E627),AND(C627:E627&lt;B627:D627))))</f>
        <v>1</v>
      </c>
      <c r="L627" s="1" t="b">
        <f t="array" ref="L627">IF(NOT(H627=""),AND(AND(ABS(C627:H627-B627:G627)&gt;0),AND(ABS(C627:H627-B627:G627)&lt;4)),IF(NOT(G627=""),AND(AND(ABS(C627:G627-B627:F627)&gt;0),AND(ABS(C627:G627-B627:F627)&lt;4)),IF(NOT(F627=""),AND(AND(ABS(C627:F627-B627:E627)&gt;0),AND(ABS(C627:F627-B627:E627)&lt;4)),AND(AND(ABS(C627:E627-B627:D627)&gt;0),AND(ABS(C627:E627-B627:D627)&lt;4)))))</f>
        <v>1</v>
      </c>
      <c r="M627" s="1" t="b">
        <f t="shared" si="1"/>
        <v>1</v>
      </c>
    </row>
    <row r="628" ht="15.75" customHeight="1">
      <c r="A628" s="1" t="s">
        <v>637</v>
      </c>
      <c r="B628" s="1">
        <f>IFERROR(__xludf.DUMMYFUNCTION("SPLIT(A628,"" "")"),41.0)</f>
        <v>41</v>
      </c>
      <c r="C628" s="1">
        <f>IFERROR(__xludf.DUMMYFUNCTION("""COMPUTED_VALUE"""),40.0)</f>
        <v>40</v>
      </c>
      <c r="D628" s="1">
        <f>IFERROR(__xludf.DUMMYFUNCTION("""COMPUTED_VALUE"""),39.0)</f>
        <v>39</v>
      </c>
      <c r="E628" s="1">
        <f>IFERROR(__xludf.DUMMYFUNCTION("""COMPUTED_VALUE"""),37.0)</f>
        <v>37</v>
      </c>
      <c r="F628" s="1">
        <f>IFERROR(__xludf.DUMMYFUNCTION("""COMPUTED_VALUE"""),34.0)</f>
        <v>34</v>
      </c>
      <c r="G628" s="1">
        <f>IFERROR(__xludf.DUMMYFUNCTION("""COMPUTED_VALUE"""),31.0)</f>
        <v>31</v>
      </c>
      <c r="H628" s="1">
        <f>IFERROR(__xludf.DUMMYFUNCTION("""COMPUTED_VALUE"""),29.0)</f>
        <v>29</v>
      </c>
      <c r="I628" s="1">
        <f>IFERROR(__xludf.DUMMYFUNCTION("""COMPUTED_VALUE"""),26.0)</f>
        <v>26</v>
      </c>
      <c r="J628" s="1" t="b">
        <f t="array" ref="J628">IF(NOT(H628=""),AND(C628:H628&gt;B628:G628),IF(NOT(G628=""),AND(C628:G628&gt;B628:F628),IF(NOT(F628=""),AND(C628:F628&gt;B628:E628),AND(C628:E628&gt;B628:D628))))</f>
        <v>0</v>
      </c>
      <c r="K628" s="1" t="b">
        <f t="array" ref="K628">IF(NOT(H628=""),AND(C628:H628&lt;B628:G628),IF(NOT(G628=""),AND(C628:G628&lt;B628:F628),IF(NOT(F628=""),AND(C628:F628&lt;B628:E628),AND(C628:E628&lt;B628:D628))))</f>
        <v>1</v>
      </c>
      <c r="L628" s="1" t="b">
        <f t="array" ref="L628">IF(NOT(H628=""),AND(AND(ABS(C628:H628-B628:G628)&gt;0),AND(ABS(C628:H628-B628:G628)&lt;4)),IF(NOT(G628=""),AND(AND(ABS(C628:G628-B628:F628)&gt;0),AND(ABS(C628:G628-B628:F628)&lt;4)),IF(NOT(F628=""),AND(AND(ABS(C628:F628-B628:E628)&gt;0),AND(ABS(C628:F628-B628:E628)&lt;4)),AND(AND(ABS(C628:E628-B628:D628)&gt;0),AND(ABS(C628:E628-B628:D628)&lt;4)))))</f>
        <v>1</v>
      </c>
      <c r="M628" s="1" t="b">
        <f t="shared" si="1"/>
        <v>1</v>
      </c>
    </row>
    <row r="629" ht="15.75" customHeight="1">
      <c r="A629" s="1" t="s">
        <v>638</v>
      </c>
      <c r="B629" s="1">
        <f>IFERROR(__xludf.DUMMYFUNCTION("SPLIT(A629,"" "")"),19.0)</f>
        <v>19</v>
      </c>
      <c r="C629" s="1">
        <f>IFERROR(__xludf.DUMMYFUNCTION("""COMPUTED_VALUE"""),22.0)</f>
        <v>22</v>
      </c>
      <c r="D629" s="1">
        <f>IFERROR(__xludf.DUMMYFUNCTION("""COMPUTED_VALUE"""),24.0)</f>
        <v>24</v>
      </c>
      <c r="E629" s="1">
        <f>IFERROR(__xludf.DUMMYFUNCTION("""COMPUTED_VALUE"""),27.0)</f>
        <v>27</v>
      </c>
      <c r="F629" s="1">
        <f>IFERROR(__xludf.DUMMYFUNCTION("""COMPUTED_VALUE"""),30.0)</f>
        <v>30</v>
      </c>
      <c r="J629" s="1" t="b">
        <f t="array" ref="J629">IF(NOT(H629=""),AND(C629:H629&gt;B629:G629),IF(NOT(G629=""),AND(C629:G629&gt;B629:F629),IF(NOT(F629=""),AND(C629:F629&gt;B629:E629),AND(C629:E629&gt;B629:D629))))</f>
        <v>1</v>
      </c>
      <c r="K629" s="1" t="b">
        <f t="array" ref="K629">IF(NOT(H629=""),AND(C629:H629&lt;B629:G629),IF(NOT(G629=""),AND(C629:G629&lt;B629:F629),IF(NOT(F629=""),AND(C629:F629&lt;B629:E629),AND(C629:E629&lt;B629:D629))))</f>
        <v>0</v>
      </c>
      <c r="L629" s="1" t="b">
        <f t="array" ref="L629">IF(NOT(H629=""),AND(AND(ABS(C629:H629-B629:G629)&gt;0),AND(ABS(C629:H629-B629:G629)&lt;4)),IF(NOT(G629=""),AND(AND(ABS(C629:G629-B629:F629)&gt;0),AND(ABS(C629:G629-B629:F629)&lt;4)),IF(NOT(F629=""),AND(AND(ABS(C629:F629-B629:E629)&gt;0),AND(ABS(C629:F629-B629:E629)&lt;4)),AND(AND(ABS(C629:E629-B629:D629)&gt;0),AND(ABS(C629:E629-B629:D629)&lt;4)))))</f>
        <v>1</v>
      </c>
      <c r="M629" s="1" t="b">
        <f t="shared" si="1"/>
        <v>1</v>
      </c>
    </row>
    <row r="630" ht="15.75" customHeight="1">
      <c r="A630" s="1" t="s">
        <v>639</v>
      </c>
      <c r="B630" s="1">
        <f>IFERROR(__xludf.DUMMYFUNCTION("SPLIT(A630,"" "")"),12.0)</f>
        <v>12</v>
      </c>
      <c r="C630" s="1">
        <f>IFERROR(__xludf.DUMMYFUNCTION("""COMPUTED_VALUE"""),14.0)</f>
        <v>14</v>
      </c>
      <c r="D630" s="1">
        <f>IFERROR(__xludf.DUMMYFUNCTION("""COMPUTED_VALUE"""),17.0)</f>
        <v>17</v>
      </c>
      <c r="E630" s="1">
        <f>IFERROR(__xludf.DUMMYFUNCTION("""COMPUTED_VALUE"""),18.0)</f>
        <v>18</v>
      </c>
      <c r="F630" s="1">
        <f>IFERROR(__xludf.DUMMYFUNCTION("""COMPUTED_VALUE"""),21.0)</f>
        <v>21</v>
      </c>
      <c r="G630" s="1">
        <f>IFERROR(__xludf.DUMMYFUNCTION("""COMPUTED_VALUE"""),22.0)</f>
        <v>22</v>
      </c>
      <c r="H630" s="2">
        <f>IFERROR(__xludf.DUMMYFUNCTION("""COMPUTED_VALUE"""),23.0)</f>
        <v>23</v>
      </c>
      <c r="J630" s="1" t="b">
        <f t="array" ref="J630">IF(NOT(H630=""),AND(C630:H630&gt;B630:G630),IF(NOT(G630=""),AND(C630:G630&gt;B630:F630),IF(NOT(F630=""),AND(C630:F630&gt;B630:E630),AND(C630:E630&gt;B630:D630))))</f>
        <v>1</v>
      </c>
      <c r="K630" s="1" t="b">
        <f t="array" ref="K630">IF(NOT(H630=""),AND(C630:H630&lt;B630:G630),IF(NOT(G630=""),AND(C630:G630&lt;B630:F630),IF(NOT(F630=""),AND(C630:F630&lt;B630:E630),AND(C630:E630&lt;B630:D630))))</f>
        <v>0</v>
      </c>
      <c r="L630" s="1" t="b">
        <f t="array" ref="L630">IF(NOT(H630=""),AND(AND(ABS(C630:H630-B630:G630)&gt;0),AND(ABS(C630:H630-B630:G630)&lt;4)),IF(NOT(G630=""),AND(AND(ABS(C630:G630-B630:F630)&gt;0),AND(ABS(C630:G630-B630:F630)&lt;4)),IF(NOT(F630=""),AND(AND(ABS(C630:F630-B630:E630)&gt;0),AND(ABS(C630:F630-B630:E630)&lt;4)),AND(AND(ABS(C630:E630-B630:D630)&gt;0),AND(ABS(C630:E630-B630:D630)&lt;4)))))</f>
        <v>1</v>
      </c>
      <c r="M630" s="1" t="b">
        <f t="shared" si="1"/>
        <v>1</v>
      </c>
    </row>
    <row r="631" ht="15.75" customHeight="1">
      <c r="A631" s="1" t="s">
        <v>640</v>
      </c>
      <c r="B631" s="1">
        <f>IFERROR(__xludf.DUMMYFUNCTION("SPLIT(A631,"" "")"),69.0)</f>
        <v>69</v>
      </c>
      <c r="C631" s="1">
        <f>IFERROR(__xludf.DUMMYFUNCTION("""COMPUTED_VALUE"""),67.0)</f>
        <v>67</v>
      </c>
      <c r="D631" s="1">
        <f>IFERROR(__xludf.DUMMYFUNCTION("""COMPUTED_VALUE"""),64.0)</f>
        <v>64</v>
      </c>
      <c r="E631" s="1">
        <f>IFERROR(__xludf.DUMMYFUNCTION("""COMPUTED_VALUE"""),61.0)</f>
        <v>61</v>
      </c>
      <c r="F631" s="1">
        <f>IFERROR(__xludf.DUMMYFUNCTION("""COMPUTED_VALUE"""),59.0)</f>
        <v>59</v>
      </c>
      <c r="J631" s="1" t="b">
        <f t="array" ref="J631">IF(NOT(H631=""),AND(C631:H631&gt;B631:G631),IF(NOT(G631=""),AND(C631:G631&gt;B631:F631),IF(NOT(F631=""),AND(C631:F631&gt;B631:E631),AND(C631:E631&gt;B631:D631))))</f>
        <v>0</v>
      </c>
      <c r="K631" s="1" t="b">
        <f t="array" ref="K631">IF(NOT(H631=""),AND(C631:H631&lt;B631:G631),IF(NOT(G631=""),AND(C631:G631&lt;B631:F631),IF(NOT(F631=""),AND(C631:F631&lt;B631:E631),AND(C631:E631&lt;B631:D631))))</f>
        <v>1</v>
      </c>
      <c r="L631" s="1" t="b">
        <f t="array" ref="L631">IF(NOT(H631=""),AND(AND(ABS(C631:H631-B631:G631)&gt;0),AND(ABS(C631:H631-B631:G631)&lt;4)),IF(NOT(G631=""),AND(AND(ABS(C631:G631-B631:F631)&gt;0),AND(ABS(C631:G631-B631:F631)&lt;4)),IF(NOT(F631=""),AND(AND(ABS(C631:F631-B631:E631)&gt;0),AND(ABS(C631:F631-B631:E631)&lt;4)),AND(AND(ABS(C631:E631-B631:D631)&gt;0),AND(ABS(C631:E631-B631:D631)&lt;4)))))</f>
        <v>1</v>
      </c>
      <c r="M631" s="1" t="b">
        <f t="shared" si="1"/>
        <v>1</v>
      </c>
    </row>
    <row r="632" ht="15.75" customHeight="1">
      <c r="A632" s="1" t="s">
        <v>641</v>
      </c>
      <c r="B632" s="1">
        <f>IFERROR(__xludf.DUMMYFUNCTION("SPLIT(A632,"" "")"),87.0)</f>
        <v>87</v>
      </c>
      <c r="C632" s="1">
        <f>IFERROR(__xludf.DUMMYFUNCTION("""COMPUTED_VALUE"""),84.0)</f>
        <v>84</v>
      </c>
      <c r="D632" s="1">
        <f>IFERROR(__xludf.DUMMYFUNCTION("""COMPUTED_VALUE"""),81.0)</f>
        <v>81</v>
      </c>
      <c r="E632" s="1">
        <f>IFERROR(__xludf.DUMMYFUNCTION("""COMPUTED_VALUE"""),79.0)</f>
        <v>79</v>
      </c>
      <c r="F632" s="1">
        <f>IFERROR(__xludf.DUMMYFUNCTION("""COMPUTED_VALUE"""),76.0)</f>
        <v>76</v>
      </c>
      <c r="G632" s="1">
        <f>IFERROR(__xludf.DUMMYFUNCTION("""COMPUTED_VALUE"""),74.0)</f>
        <v>74</v>
      </c>
      <c r="H632" s="2">
        <f>IFERROR(__xludf.DUMMYFUNCTION("""COMPUTED_VALUE"""),73.0)</f>
        <v>73</v>
      </c>
      <c r="J632" s="1" t="b">
        <f t="array" ref="J632">IF(NOT(H632=""),AND(C632:H632&gt;B632:G632),IF(NOT(G632=""),AND(C632:G632&gt;B632:F632),IF(NOT(F632=""),AND(C632:F632&gt;B632:E632),AND(C632:E632&gt;B632:D632))))</f>
        <v>0</v>
      </c>
      <c r="K632" s="1" t="b">
        <f t="array" ref="K632">IF(NOT(H632=""),AND(C632:H632&lt;B632:G632),IF(NOT(G632=""),AND(C632:G632&lt;B632:F632),IF(NOT(F632=""),AND(C632:F632&lt;B632:E632),AND(C632:E632&lt;B632:D632))))</f>
        <v>1</v>
      </c>
      <c r="L632" s="1" t="b">
        <f t="array" ref="L632">IF(NOT(H632=""),AND(AND(ABS(C632:H632-B632:G632)&gt;0),AND(ABS(C632:H632-B632:G632)&lt;4)),IF(NOT(G632=""),AND(AND(ABS(C632:G632-B632:F632)&gt;0),AND(ABS(C632:G632-B632:F632)&lt;4)),IF(NOT(F632=""),AND(AND(ABS(C632:F632-B632:E632)&gt;0),AND(ABS(C632:F632-B632:E632)&lt;4)),AND(AND(ABS(C632:E632-B632:D632)&gt;0),AND(ABS(C632:E632-B632:D632)&lt;4)))))</f>
        <v>1</v>
      </c>
      <c r="M632" s="1" t="b">
        <f t="shared" si="1"/>
        <v>1</v>
      </c>
    </row>
    <row r="633" ht="15.75" customHeight="1">
      <c r="A633" s="1" t="s">
        <v>642</v>
      </c>
      <c r="B633" s="1">
        <f>IFERROR(__xludf.DUMMYFUNCTION("SPLIT(A633,"" "")"),84.0)</f>
        <v>84</v>
      </c>
      <c r="C633" s="1">
        <f>IFERROR(__xludf.DUMMYFUNCTION("""COMPUTED_VALUE"""),86.0)</f>
        <v>86</v>
      </c>
      <c r="D633" s="1">
        <f>IFERROR(__xludf.DUMMYFUNCTION("""COMPUTED_VALUE"""),88.0)</f>
        <v>88</v>
      </c>
      <c r="E633" s="1">
        <f>IFERROR(__xludf.DUMMYFUNCTION("""COMPUTED_VALUE"""),89.0)</f>
        <v>89</v>
      </c>
      <c r="F633" s="1">
        <f>IFERROR(__xludf.DUMMYFUNCTION("""COMPUTED_VALUE"""),91.0)</f>
        <v>91</v>
      </c>
      <c r="J633" s="1" t="b">
        <f t="array" ref="J633">IF(NOT(H633=""),AND(C633:H633&gt;B633:G633),IF(NOT(G633=""),AND(C633:G633&gt;B633:F633),IF(NOT(F633=""),AND(C633:F633&gt;B633:E633),AND(C633:E633&gt;B633:D633))))</f>
        <v>1</v>
      </c>
      <c r="K633" s="1" t="b">
        <f t="array" ref="K633">IF(NOT(H633=""),AND(C633:H633&lt;B633:G633),IF(NOT(G633=""),AND(C633:G633&lt;B633:F633),IF(NOT(F633=""),AND(C633:F633&lt;B633:E633),AND(C633:E633&lt;B633:D633))))</f>
        <v>0</v>
      </c>
      <c r="L633" s="1" t="b">
        <f t="array" ref="L633">IF(NOT(H633=""),AND(AND(ABS(C633:H633-B633:G633)&gt;0),AND(ABS(C633:H633-B633:G633)&lt;4)),IF(NOT(G633=""),AND(AND(ABS(C633:G633-B633:F633)&gt;0),AND(ABS(C633:G633-B633:F633)&lt;4)),IF(NOT(F633=""),AND(AND(ABS(C633:F633-B633:E633)&gt;0),AND(ABS(C633:F633-B633:E633)&lt;4)),AND(AND(ABS(C633:E633-B633:D633)&gt;0),AND(ABS(C633:E633-B633:D633)&lt;4)))))</f>
        <v>1</v>
      </c>
      <c r="M633" s="1" t="b">
        <f t="shared" si="1"/>
        <v>1</v>
      </c>
    </row>
    <row r="634" ht="15.75" customHeight="1">
      <c r="A634" s="1" t="s">
        <v>643</v>
      </c>
      <c r="B634" s="1">
        <f>IFERROR(__xludf.DUMMYFUNCTION("SPLIT(A634,"" "")"),61.0)</f>
        <v>61</v>
      </c>
      <c r="C634" s="1">
        <f>IFERROR(__xludf.DUMMYFUNCTION("""COMPUTED_VALUE"""),59.0)</f>
        <v>59</v>
      </c>
      <c r="D634" s="1">
        <f>IFERROR(__xludf.DUMMYFUNCTION("""COMPUTED_VALUE"""),57.0)</f>
        <v>57</v>
      </c>
      <c r="E634" s="1">
        <f>IFERROR(__xludf.DUMMYFUNCTION("""COMPUTED_VALUE"""),54.0)</f>
        <v>54</v>
      </c>
      <c r="F634" s="1">
        <f>IFERROR(__xludf.DUMMYFUNCTION("""COMPUTED_VALUE"""),53.0)</f>
        <v>53</v>
      </c>
      <c r="G634" s="1">
        <f>IFERROR(__xludf.DUMMYFUNCTION("""COMPUTED_VALUE"""),51.0)</f>
        <v>51</v>
      </c>
      <c r="H634" s="1">
        <f>IFERROR(__xludf.DUMMYFUNCTION("""COMPUTED_VALUE"""),50.0)</f>
        <v>50</v>
      </c>
      <c r="I634" s="1">
        <f>IFERROR(__xludf.DUMMYFUNCTION("""COMPUTED_VALUE"""),47.0)</f>
        <v>47</v>
      </c>
      <c r="J634" s="1" t="b">
        <f t="array" ref="J634">IF(NOT(H634=""),AND(C634:H634&gt;B634:G634),IF(NOT(G634=""),AND(C634:G634&gt;B634:F634),IF(NOT(F634=""),AND(C634:F634&gt;B634:E634),AND(C634:E634&gt;B634:D634))))</f>
        <v>0</v>
      </c>
      <c r="K634" s="1" t="b">
        <f t="array" ref="K634">IF(NOT(H634=""),AND(C634:H634&lt;B634:G634),IF(NOT(G634=""),AND(C634:G634&lt;B634:F634),IF(NOT(F634=""),AND(C634:F634&lt;B634:E634),AND(C634:E634&lt;B634:D634))))</f>
        <v>1</v>
      </c>
      <c r="L634" s="1" t="b">
        <f t="array" ref="L634">IF(NOT(H634=""),AND(AND(ABS(C634:H634-B634:G634)&gt;0),AND(ABS(C634:H634-B634:G634)&lt;4)),IF(NOT(G634=""),AND(AND(ABS(C634:G634-B634:F634)&gt;0),AND(ABS(C634:G634-B634:F634)&lt;4)),IF(NOT(F634=""),AND(AND(ABS(C634:F634-B634:E634)&gt;0),AND(ABS(C634:F634-B634:E634)&lt;4)),AND(AND(ABS(C634:E634-B634:D634)&gt;0),AND(ABS(C634:E634-B634:D634)&lt;4)))))</f>
        <v>1</v>
      </c>
      <c r="M634" s="1" t="b">
        <f t="shared" si="1"/>
        <v>1</v>
      </c>
    </row>
    <row r="635" ht="15.75" customHeight="1">
      <c r="A635" s="1" t="s">
        <v>644</v>
      </c>
      <c r="B635" s="1">
        <f>IFERROR(__xludf.DUMMYFUNCTION("SPLIT(A635,"" "")"),33.0)</f>
        <v>33</v>
      </c>
      <c r="C635" s="1">
        <f>IFERROR(__xludf.DUMMYFUNCTION("""COMPUTED_VALUE"""),30.0)</f>
        <v>30</v>
      </c>
      <c r="D635" s="1">
        <f>IFERROR(__xludf.DUMMYFUNCTION("""COMPUTED_VALUE"""),29.0)</f>
        <v>29</v>
      </c>
      <c r="E635" s="1">
        <f>IFERROR(__xludf.DUMMYFUNCTION("""COMPUTED_VALUE"""),27.0)</f>
        <v>27</v>
      </c>
      <c r="F635" s="1">
        <f>IFERROR(__xludf.DUMMYFUNCTION("""COMPUTED_VALUE"""),26.0)</f>
        <v>26</v>
      </c>
      <c r="G635" s="1">
        <f>IFERROR(__xludf.DUMMYFUNCTION("""COMPUTED_VALUE"""),23.0)</f>
        <v>23</v>
      </c>
      <c r="H635" s="2">
        <f>IFERROR(__xludf.DUMMYFUNCTION("""COMPUTED_VALUE"""),20.0)</f>
        <v>20</v>
      </c>
      <c r="J635" s="1" t="b">
        <f t="array" ref="J635">IF(NOT(H635=""),AND(C635:H635&gt;B635:G635),IF(NOT(G635=""),AND(C635:G635&gt;B635:F635),IF(NOT(F635=""),AND(C635:F635&gt;B635:E635),AND(C635:E635&gt;B635:D635))))</f>
        <v>0</v>
      </c>
      <c r="K635" s="1" t="b">
        <f t="array" ref="K635">IF(NOT(H635=""),AND(C635:H635&lt;B635:G635),IF(NOT(G635=""),AND(C635:G635&lt;B635:F635),IF(NOT(F635=""),AND(C635:F635&lt;B635:E635),AND(C635:E635&lt;B635:D635))))</f>
        <v>1</v>
      </c>
      <c r="L635" s="1" t="b">
        <f t="array" ref="L635">IF(NOT(H635=""),AND(AND(ABS(C635:H635-B635:G635)&gt;0),AND(ABS(C635:H635-B635:G635)&lt;4)),IF(NOT(G635=""),AND(AND(ABS(C635:G635-B635:F635)&gt;0),AND(ABS(C635:G635-B635:F635)&lt;4)),IF(NOT(F635=""),AND(AND(ABS(C635:F635-B635:E635)&gt;0),AND(ABS(C635:F635-B635:E635)&lt;4)),AND(AND(ABS(C635:E635-B635:D635)&gt;0),AND(ABS(C635:E635-B635:D635)&lt;4)))))</f>
        <v>1</v>
      </c>
      <c r="M635" s="1" t="b">
        <f t="shared" si="1"/>
        <v>1</v>
      </c>
    </row>
    <row r="636" ht="15.75" customHeight="1">
      <c r="A636" s="1" t="s">
        <v>645</v>
      </c>
      <c r="B636" s="1">
        <f>IFERROR(__xludf.DUMMYFUNCTION("SPLIT(A636,"" "")"),81.0)</f>
        <v>81</v>
      </c>
      <c r="C636" s="1">
        <f>IFERROR(__xludf.DUMMYFUNCTION("""COMPUTED_VALUE"""),80.0)</f>
        <v>80</v>
      </c>
      <c r="D636" s="1">
        <f>IFERROR(__xludf.DUMMYFUNCTION("""COMPUTED_VALUE"""),77.0)</f>
        <v>77</v>
      </c>
      <c r="E636" s="1">
        <f>IFERROR(__xludf.DUMMYFUNCTION("""COMPUTED_VALUE"""),75.0)</f>
        <v>75</v>
      </c>
      <c r="F636" s="1">
        <f>IFERROR(__xludf.DUMMYFUNCTION("""COMPUTED_VALUE"""),72.0)</f>
        <v>72</v>
      </c>
      <c r="G636" s="1">
        <f>IFERROR(__xludf.DUMMYFUNCTION("""COMPUTED_VALUE"""),70.0)</f>
        <v>70</v>
      </c>
      <c r="H636" s="1">
        <f>IFERROR(__xludf.DUMMYFUNCTION("""COMPUTED_VALUE"""),69.0)</f>
        <v>69</v>
      </c>
      <c r="I636" s="1">
        <f>IFERROR(__xludf.DUMMYFUNCTION("""COMPUTED_VALUE"""),68.0)</f>
        <v>68</v>
      </c>
      <c r="J636" s="1" t="b">
        <f t="array" ref="J636">IF(NOT(H636=""),AND(C636:H636&gt;B636:G636),IF(NOT(G636=""),AND(C636:G636&gt;B636:F636),IF(NOT(F636=""),AND(C636:F636&gt;B636:E636),AND(C636:E636&gt;B636:D636))))</f>
        <v>0</v>
      </c>
      <c r="K636" s="1" t="b">
        <f t="array" ref="K636">IF(NOT(H636=""),AND(C636:H636&lt;B636:G636),IF(NOT(G636=""),AND(C636:G636&lt;B636:F636),IF(NOT(F636=""),AND(C636:F636&lt;B636:E636),AND(C636:E636&lt;B636:D636))))</f>
        <v>1</v>
      </c>
      <c r="L636" s="1" t="b">
        <f t="array" ref="L636">IF(NOT(H636=""),AND(AND(ABS(C636:H636-B636:G636)&gt;0),AND(ABS(C636:H636-B636:G636)&lt;4)),IF(NOT(G636=""),AND(AND(ABS(C636:G636-B636:F636)&gt;0),AND(ABS(C636:G636-B636:F636)&lt;4)),IF(NOT(F636=""),AND(AND(ABS(C636:F636-B636:E636)&gt;0),AND(ABS(C636:F636-B636:E636)&lt;4)),AND(AND(ABS(C636:E636-B636:D636)&gt;0),AND(ABS(C636:E636-B636:D636)&lt;4)))))</f>
        <v>1</v>
      </c>
      <c r="M636" s="1" t="b">
        <f t="shared" si="1"/>
        <v>1</v>
      </c>
    </row>
    <row r="637" ht="15.75" customHeight="1">
      <c r="A637" s="1" t="s">
        <v>646</v>
      </c>
      <c r="B637" s="1">
        <f>IFERROR(__xludf.DUMMYFUNCTION("SPLIT(A637,"" "")"),95.0)</f>
        <v>95</v>
      </c>
      <c r="C637" s="1">
        <f>IFERROR(__xludf.DUMMYFUNCTION("""COMPUTED_VALUE"""),93.0)</f>
        <v>93</v>
      </c>
      <c r="D637" s="1">
        <f>IFERROR(__xludf.DUMMYFUNCTION("""COMPUTED_VALUE"""),91.0)</f>
        <v>91</v>
      </c>
      <c r="E637" s="1">
        <f>IFERROR(__xludf.DUMMYFUNCTION("""COMPUTED_VALUE"""),90.0)</f>
        <v>90</v>
      </c>
      <c r="F637" s="1">
        <f>IFERROR(__xludf.DUMMYFUNCTION("""COMPUTED_VALUE"""),88.0)</f>
        <v>88</v>
      </c>
      <c r="G637" s="1">
        <f>IFERROR(__xludf.DUMMYFUNCTION("""COMPUTED_VALUE"""),85.0)</f>
        <v>85</v>
      </c>
      <c r="H637" s="2">
        <f>IFERROR(__xludf.DUMMYFUNCTION("""COMPUTED_VALUE"""),84.0)</f>
        <v>84</v>
      </c>
      <c r="J637" s="1" t="b">
        <f t="array" ref="J637">IF(NOT(H637=""),AND(C637:H637&gt;B637:G637),IF(NOT(G637=""),AND(C637:G637&gt;B637:F637),IF(NOT(F637=""),AND(C637:F637&gt;B637:E637),AND(C637:E637&gt;B637:D637))))</f>
        <v>0</v>
      </c>
      <c r="K637" s="1" t="b">
        <f t="array" ref="K637">IF(NOT(H637=""),AND(C637:H637&lt;B637:G637),IF(NOT(G637=""),AND(C637:G637&lt;B637:F637),IF(NOT(F637=""),AND(C637:F637&lt;B637:E637),AND(C637:E637&lt;B637:D637))))</f>
        <v>1</v>
      </c>
      <c r="L637" s="1" t="b">
        <f t="array" ref="L637">IF(NOT(H637=""),AND(AND(ABS(C637:H637-B637:G637)&gt;0),AND(ABS(C637:H637-B637:G637)&lt;4)),IF(NOT(G637=""),AND(AND(ABS(C637:G637-B637:F637)&gt;0),AND(ABS(C637:G637-B637:F637)&lt;4)),IF(NOT(F637=""),AND(AND(ABS(C637:F637-B637:E637)&gt;0),AND(ABS(C637:F637-B637:E637)&lt;4)),AND(AND(ABS(C637:E637-B637:D637)&gt;0),AND(ABS(C637:E637-B637:D637)&lt;4)))))</f>
        <v>1</v>
      </c>
      <c r="M637" s="1" t="b">
        <f t="shared" si="1"/>
        <v>1</v>
      </c>
    </row>
    <row r="638" ht="15.75" customHeight="1">
      <c r="A638" s="1" t="s">
        <v>647</v>
      </c>
      <c r="B638" s="1">
        <f>IFERROR(__xludf.DUMMYFUNCTION("SPLIT(A638,"" "")"),47.0)</f>
        <v>47</v>
      </c>
      <c r="C638" s="1">
        <f>IFERROR(__xludf.DUMMYFUNCTION("""COMPUTED_VALUE"""),49.0)</f>
        <v>49</v>
      </c>
      <c r="D638" s="1">
        <f>IFERROR(__xludf.DUMMYFUNCTION("""COMPUTED_VALUE"""),52.0)</f>
        <v>52</v>
      </c>
      <c r="E638" s="1">
        <f>IFERROR(__xludf.DUMMYFUNCTION("""COMPUTED_VALUE"""),55.0)</f>
        <v>55</v>
      </c>
      <c r="F638" s="1">
        <f>IFERROR(__xludf.DUMMYFUNCTION("""COMPUTED_VALUE"""),57.0)</f>
        <v>57</v>
      </c>
      <c r="G638" s="1">
        <f>IFERROR(__xludf.DUMMYFUNCTION("""COMPUTED_VALUE"""),60.0)</f>
        <v>60</v>
      </c>
      <c r="H638" s="1">
        <f>IFERROR(__xludf.DUMMYFUNCTION("""COMPUTED_VALUE"""),62.0)</f>
        <v>62</v>
      </c>
      <c r="I638" s="1">
        <f>IFERROR(__xludf.DUMMYFUNCTION("""COMPUTED_VALUE"""),65.0)</f>
        <v>65</v>
      </c>
      <c r="J638" s="1" t="b">
        <f t="array" ref="J638">IF(NOT(H638=""),AND(C638:H638&gt;B638:G638),IF(NOT(G638=""),AND(C638:G638&gt;B638:F638),IF(NOT(F638=""),AND(C638:F638&gt;B638:E638),AND(C638:E638&gt;B638:D638))))</f>
        <v>1</v>
      </c>
      <c r="K638" s="1" t="b">
        <f t="array" ref="K638">IF(NOT(H638=""),AND(C638:H638&lt;B638:G638),IF(NOT(G638=""),AND(C638:G638&lt;B638:F638),IF(NOT(F638=""),AND(C638:F638&lt;B638:E638),AND(C638:E638&lt;B638:D638))))</f>
        <v>0</v>
      </c>
      <c r="L638" s="1" t="b">
        <f t="array" ref="L638">IF(NOT(H638=""),AND(AND(ABS(C638:H638-B638:G638)&gt;0),AND(ABS(C638:H638-B638:G638)&lt;4)),IF(NOT(G638=""),AND(AND(ABS(C638:G638-B638:F638)&gt;0),AND(ABS(C638:G638-B638:F638)&lt;4)),IF(NOT(F638=""),AND(AND(ABS(C638:F638-B638:E638)&gt;0),AND(ABS(C638:F638-B638:E638)&lt;4)),AND(AND(ABS(C638:E638-B638:D638)&gt;0),AND(ABS(C638:E638-B638:D638)&lt;4)))))</f>
        <v>1</v>
      </c>
      <c r="M638" s="1" t="b">
        <f t="shared" si="1"/>
        <v>1</v>
      </c>
    </row>
    <row r="639" ht="15.75" customHeight="1">
      <c r="A639" s="1" t="s">
        <v>648</v>
      </c>
      <c r="B639" s="1">
        <f>IFERROR(__xludf.DUMMYFUNCTION("SPLIT(A639,"" "")"),62.0)</f>
        <v>62</v>
      </c>
      <c r="C639" s="1">
        <f>IFERROR(__xludf.DUMMYFUNCTION("""COMPUTED_VALUE"""),63.0)</f>
        <v>63</v>
      </c>
      <c r="D639" s="1">
        <f>IFERROR(__xludf.DUMMYFUNCTION("""COMPUTED_VALUE"""),66.0)</f>
        <v>66</v>
      </c>
      <c r="E639" s="1">
        <f>IFERROR(__xludf.DUMMYFUNCTION("""COMPUTED_VALUE"""),67.0)</f>
        <v>67</v>
      </c>
      <c r="F639" s="1">
        <f>IFERROR(__xludf.DUMMYFUNCTION("""COMPUTED_VALUE"""),69.0)</f>
        <v>69</v>
      </c>
      <c r="J639" s="1" t="b">
        <f t="array" ref="J639">IF(NOT(H639=""),AND(C639:H639&gt;B639:G639),IF(NOT(G639=""),AND(C639:G639&gt;B639:F639),IF(NOT(F639=""),AND(C639:F639&gt;B639:E639),AND(C639:E639&gt;B639:D639))))</f>
        <v>1</v>
      </c>
      <c r="K639" s="1" t="b">
        <f t="array" ref="K639">IF(NOT(H639=""),AND(C639:H639&lt;B639:G639),IF(NOT(G639=""),AND(C639:G639&lt;B639:F639),IF(NOT(F639=""),AND(C639:F639&lt;B639:E639),AND(C639:E639&lt;B639:D639))))</f>
        <v>0</v>
      </c>
      <c r="L639" s="1" t="b">
        <f t="array" ref="L639">IF(NOT(H639=""),AND(AND(ABS(C639:H639-B639:G639)&gt;0),AND(ABS(C639:H639-B639:G639)&lt;4)),IF(NOT(G639=""),AND(AND(ABS(C639:G639-B639:F639)&gt;0),AND(ABS(C639:G639-B639:F639)&lt;4)),IF(NOT(F639=""),AND(AND(ABS(C639:F639-B639:E639)&gt;0),AND(ABS(C639:F639-B639:E639)&lt;4)),AND(AND(ABS(C639:E639-B639:D639)&gt;0),AND(ABS(C639:E639-B639:D639)&lt;4)))))</f>
        <v>1</v>
      </c>
      <c r="M639" s="1" t="b">
        <f t="shared" si="1"/>
        <v>1</v>
      </c>
    </row>
    <row r="640" ht="15.75" customHeight="1">
      <c r="A640" s="1" t="s">
        <v>649</v>
      </c>
      <c r="B640" s="1">
        <f>IFERROR(__xludf.DUMMYFUNCTION("SPLIT(A640,"" "")"),63.0)</f>
        <v>63</v>
      </c>
      <c r="C640" s="1">
        <f>IFERROR(__xludf.DUMMYFUNCTION("""COMPUTED_VALUE"""),60.0)</f>
        <v>60</v>
      </c>
      <c r="D640" s="1">
        <f>IFERROR(__xludf.DUMMYFUNCTION("""COMPUTED_VALUE"""),57.0)</f>
        <v>57</v>
      </c>
      <c r="E640" s="1">
        <f>IFERROR(__xludf.DUMMYFUNCTION("""COMPUTED_VALUE"""),56.0)</f>
        <v>56</v>
      </c>
      <c r="F640" s="1">
        <f>IFERROR(__xludf.DUMMYFUNCTION("""COMPUTED_VALUE"""),54.0)</f>
        <v>54</v>
      </c>
      <c r="G640" s="1">
        <f>IFERROR(__xludf.DUMMYFUNCTION("""COMPUTED_VALUE"""),53.0)</f>
        <v>53</v>
      </c>
      <c r="H640" s="1">
        <f>IFERROR(__xludf.DUMMYFUNCTION("""COMPUTED_VALUE"""),52.0)</f>
        <v>52</v>
      </c>
      <c r="I640" s="1">
        <f>IFERROR(__xludf.DUMMYFUNCTION("""COMPUTED_VALUE"""),51.0)</f>
        <v>51</v>
      </c>
      <c r="J640" s="1" t="b">
        <f t="array" ref="J640">IF(NOT(H640=""),AND(C640:H640&gt;B640:G640),IF(NOT(G640=""),AND(C640:G640&gt;B640:F640),IF(NOT(F640=""),AND(C640:F640&gt;B640:E640),AND(C640:E640&gt;B640:D640))))</f>
        <v>0</v>
      </c>
      <c r="K640" s="1" t="b">
        <f t="array" ref="K640">IF(NOT(H640=""),AND(C640:H640&lt;B640:G640),IF(NOT(G640=""),AND(C640:G640&lt;B640:F640),IF(NOT(F640=""),AND(C640:F640&lt;B640:E640),AND(C640:E640&lt;B640:D640))))</f>
        <v>1</v>
      </c>
      <c r="L640" s="1" t="b">
        <f t="array" ref="L640">IF(NOT(H640=""),AND(AND(ABS(C640:H640-B640:G640)&gt;0),AND(ABS(C640:H640-B640:G640)&lt;4)),IF(NOT(G640=""),AND(AND(ABS(C640:G640-B640:F640)&gt;0),AND(ABS(C640:G640-B640:F640)&lt;4)),IF(NOT(F640=""),AND(AND(ABS(C640:F640-B640:E640)&gt;0),AND(ABS(C640:F640-B640:E640)&lt;4)),AND(AND(ABS(C640:E640-B640:D640)&gt;0),AND(ABS(C640:E640-B640:D640)&lt;4)))))</f>
        <v>1</v>
      </c>
      <c r="M640" s="1" t="b">
        <f t="shared" si="1"/>
        <v>1</v>
      </c>
    </row>
    <row r="641" ht="15.75" customHeight="1">
      <c r="A641" s="1" t="s">
        <v>650</v>
      </c>
      <c r="B641" s="1">
        <f>IFERROR(__xludf.DUMMYFUNCTION("SPLIT(A641,"" "")"),13.0)</f>
        <v>13</v>
      </c>
      <c r="C641" s="1">
        <f>IFERROR(__xludf.DUMMYFUNCTION("""COMPUTED_VALUE"""),14.0)</f>
        <v>14</v>
      </c>
      <c r="D641" s="1">
        <f>IFERROR(__xludf.DUMMYFUNCTION("""COMPUTED_VALUE"""),17.0)</f>
        <v>17</v>
      </c>
      <c r="E641" s="1">
        <f>IFERROR(__xludf.DUMMYFUNCTION("""COMPUTED_VALUE"""),19.0)</f>
        <v>19</v>
      </c>
      <c r="F641" s="1">
        <f>IFERROR(__xludf.DUMMYFUNCTION("""COMPUTED_VALUE"""),22.0)</f>
        <v>22</v>
      </c>
      <c r="G641" s="1">
        <f>IFERROR(__xludf.DUMMYFUNCTION("""COMPUTED_VALUE"""),24.0)</f>
        <v>24</v>
      </c>
      <c r="H641" s="1">
        <f>IFERROR(__xludf.DUMMYFUNCTION("""COMPUTED_VALUE"""),25.0)</f>
        <v>25</v>
      </c>
      <c r="I641" s="1">
        <f>IFERROR(__xludf.DUMMYFUNCTION("""COMPUTED_VALUE"""),27.0)</f>
        <v>27</v>
      </c>
      <c r="J641" s="1" t="b">
        <f t="array" ref="J641">IF(NOT(H641=""),AND(C641:H641&gt;B641:G641),IF(NOT(G641=""),AND(C641:G641&gt;B641:F641),IF(NOT(F641=""),AND(C641:F641&gt;B641:E641),AND(C641:E641&gt;B641:D641))))</f>
        <v>1</v>
      </c>
      <c r="K641" s="1" t="b">
        <f t="array" ref="K641">IF(NOT(H641=""),AND(C641:H641&lt;B641:G641),IF(NOT(G641=""),AND(C641:G641&lt;B641:F641),IF(NOT(F641=""),AND(C641:F641&lt;B641:E641),AND(C641:E641&lt;B641:D641))))</f>
        <v>0</v>
      </c>
      <c r="L641" s="1" t="b">
        <f t="array" ref="L641">IF(NOT(H641=""),AND(AND(ABS(C641:H641-B641:G641)&gt;0),AND(ABS(C641:H641-B641:G641)&lt;4)),IF(NOT(G641=""),AND(AND(ABS(C641:G641-B641:F641)&gt;0),AND(ABS(C641:G641-B641:F641)&lt;4)),IF(NOT(F641=""),AND(AND(ABS(C641:F641-B641:E641)&gt;0),AND(ABS(C641:F641-B641:E641)&lt;4)),AND(AND(ABS(C641:E641-B641:D641)&gt;0),AND(ABS(C641:E641-B641:D641)&lt;4)))))</f>
        <v>1</v>
      </c>
      <c r="M641" s="1" t="b">
        <f t="shared" si="1"/>
        <v>1</v>
      </c>
    </row>
    <row r="642" ht="15.75" customHeight="1">
      <c r="A642" s="1" t="s">
        <v>651</v>
      </c>
      <c r="B642" s="1">
        <f>IFERROR(__xludf.DUMMYFUNCTION("SPLIT(A642,"" "")"),66.0)</f>
        <v>66</v>
      </c>
      <c r="C642" s="1">
        <f>IFERROR(__xludf.DUMMYFUNCTION("""COMPUTED_VALUE"""),68.0)</f>
        <v>68</v>
      </c>
      <c r="D642" s="1">
        <f>IFERROR(__xludf.DUMMYFUNCTION("""COMPUTED_VALUE"""),70.0)</f>
        <v>70</v>
      </c>
      <c r="E642" s="1">
        <f>IFERROR(__xludf.DUMMYFUNCTION("""COMPUTED_VALUE"""),71.0)</f>
        <v>71</v>
      </c>
      <c r="F642" s="1">
        <f>IFERROR(__xludf.DUMMYFUNCTION("""COMPUTED_VALUE"""),72.0)</f>
        <v>72</v>
      </c>
      <c r="G642" s="1">
        <f>IFERROR(__xludf.DUMMYFUNCTION("""COMPUTED_VALUE"""),75.0)</f>
        <v>75</v>
      </c>
      <c r="H642" s="2">
        <f>IFERROR(__xludf.DUMMYFUNCTION("""COMPUTED_VALUE"""),78.0)</f>
        <v>78</v>
      </c>
      <c r="J642" s="1" t="b">
        <f t="array" ref="J642">IF(NOT(H642=""),AND(C642:H642&gt;B642:G642),IF(NOT(G642=""),AND(C642:G642&gt;B642:F642),IF(NOT(F642=""),AND(C642:F642&gt;B642:E642),AND(C642:E642&gt;B642:D642))))</f>
        <v>1</v>
      </c>
      <c r="K642" s="1" t="b">
        <f t="array" ref="K642">IF(NOT(H642=""),AND(C642:H642&lt;B642:G642),IF(NOT(G642=""),AND(C642:G642&lt;B642:F642),IF(NOT(F642=""),AND(C642:F642&lt;B642:E642),AND(C642:E642&lt;B642:D642))))</f>
        <v>0</v>
      </c>
      <c r="L642" s="1" t="b">
        <f t="array" ref="L642">IF(NOT(H642=""),AND(AND(ABS(C642:H642-B642:G642)&gt;0),AND(ABS(C642:H642-B642:G642)&lt;4)),IF(NOT(G642=""),AND(AND(ABS(C642:G642-B642:F642)&gt;0),AND(ABS(C642:G642-B642:F642)&lt;4)),IF(NOT(F642=""),AND(AND(ABS(C642:F642-B642:E642)&gt;0),AND(ABS(C642:F642-B642:E642)&lt;4)),AND(AND(ABS(C642:E642-B642:D642)&gt;0),AND(ABS(C642:E642-B642:D642)&lt;4)))))</f>
        <v>1</v>
      </c>
      <c r="M642" s="1" t="b">
        <f t="shared" si="1"/>
        <v>1</v>
      </c>
    </row>
    <row r="643" ht="15.75" customHeight="1">
      <c r="A643" s="1" t="s">
        <v>652</v>
      </c>
      <c r="B643" s="1">
        <f>IFERROR(__xludf.DUMMYFUNCTION("SPLIT(A643,"" "")"),94.0)</f>
        <v>94</v>
      </c>
      <c r="C643" s="1">
        <f>IFERROR(__xludf.DUMMYFUNCTION("""COMPUTED_VALUE"""),93.0)</f>
        <v>93</v>
      </c>
      <c r="D643" s="1">
        <f>IFERROR(__xludf.DUMMYFUNCTION("""COMPUTED_VALUE"""),90.0)</f>
        <v>90</v>
      </c>
      <c r="E643" s="1">
        <f>IFERROR(__xludf.DUMMYFUNCTION("""COMPUTED_VALUE"""),88.0)</f>
        <v>88</v>
      </c>
      <c r="F643" s="1">
        <f>IFERROR(__xludf.DUMMYFUNCTION("""COMPUTED_VALUE"""),85.0)</f>
        <v>85</v>
      </c>
      <c r="J643" s="1" t="b">
        <f t="array" ref="J643">IF(NOT(H643=""),AND(C643:H643&gt;B643:G643),IF(NOT(G643=""),AND(C643:G643&gt;B643:F643),IF(NOT(F643=""),AND(C643:F643&gt;B643:E643),AND(C643:E643&gt;B643:D643))))</f>
        <v>0</v>
      </c>
      <c r="K643" s="1" t="b">
        <f t="array" ref="K643">IF(NOT(H643=""),AND(C643:H643&lt;B643:G643),IF(NOT(G643=""),AND(C643:G643&lt;B643:F643),IF(NOT(F643=""),AND(C643:F643&lt;B643:E643),AND(C643:E643&lt;B643:D643))))</f>
        <v>1</v>
      </c>
      <c r="L643" s="1" t="b">
        <f t="array" ref="L643">IF(NOT(H643=""),AND(AND(ABS(C643:H643-B643:G643)&gt;0),AND(ABS(C643:H643-B643:G643)&lt;4)),IF(NOT(G643=""),AND(AND(ABS(C643:G643-B643:F643)&gt;0),AND(ABS(C643:G643-B643:F643)&lt;4)),IF(NOT(F643=""),AND(AND(ABS(C643:F643-B643:E643)&gt;0),AND(ABS(C643:F643-B643:E643)&lt;4)),AND(AND(ABS(C643:E643-B643:D643)&gt;0),AND(ABS(C643:E643-B643:D643)&lt;4)))))</f>
        <v>1</v>
      </c>
      <c r="M643" s="1" t="b">
        <f t="shared" si="1"/>
        <v>1</v>
      </c>
    </row>
    <row r="644" ht="15.75" customHeight="1">
      <c r="A644" s="1" t="s">
        <v>653</v>
      </c>
      <c r="B644" s="1">
        <f>IFERROR(__xludf.DUMMYFUNCTION("SPLIT(A644,"" "")"),76.0)</f>
        <v>76</v>
      </c>
      <c r="C644" s="1">
        <f>IFERROR(__xludf.DUMMYFUNCTION("""COMPUTED_VALUE"""),77.0)</f>
        <v>77</v>
      </c>
      <c r="D644" s="1">
        <f>IFERROR(__xludf.DUMMYFUNCTION("""COMPUTED_VALUE"""),78.0)</f>
        <v>78</v>
      </c>
      <c r="E644" s="1">
        <f>IFERROR(__xludf.DUMMYFUNCTION("""COMPUTED_VALUE"""),80.0)</f>
        <v>80</v>
      </c>
      <c r="F644" s="1">
        <f>IFERROR(__xludf.DUMMYFUNCTION("""COMPUTED_VALUE"""),81.0)</f>
        <v>81</v>
      </c>
      <c r="J644" s="1" t="b">
        <f t="array" ref="J644">IF(NOT(H644=""),AND(C644:H644&gt;B644:G644),IF(NOT(G644=""),AND(C644:G644&gt;B644:F644),IF(NOT(F644=""),AND(C644:F644&gt;B644:E644),AND(C644:E644&gt;B644:D644))))</f>
        <v>1</v>
      </c>
      <c r="K644" s="1" t="b">
        <f t="array" ref="K644">IF(NOT(H644=""),AND(C644:H644&lt;B644:G644),IF(NOT(G644=""),AND(C644:G644&lt;B644:F644),IF(NOT(F644=""),AND(C644:F644&lt;B644:E644),AND(C644:E644&lt;B644:D644))))</f>
        <v>0</v>
      </c>
      <c r="L644" s="1" t="b">
        <f t="array" ref="L644">IF(NOT(H644=""),AND(AND(ABS(C644:H644-B644:G644)&gt;0),AND(ABS(C644:H644-B644:G644)&lt;4)),IF(NOT(G644=""),AND(AND(ABS(C644:G644-B644:F644)&gt;0),AND(ABS(C644:G644-B644:F644)&lt;4)),IF(NOT(F644=""),AND(AND(ABS(C644:F644-B644:E644)&gt;0),AND(ABS(C644:F644-B644:E644)&lt;4)),AND(AND(ABS(C644:E644-B644:D644)&gt;0),AND(ABS(C644:E644-B644:D644)&lt;4)))))</f>
        <v>1</v>
      </c>
      <c r="M644" s="1" t="b">
        <f t="shared" si="1"/>
        <v>1</v>
      </c>
    </row>
    <row r="645" ht="15.75" customHeight="1">
      <c r="A645" s="1" t="s">
        <v>654</v>
      </c>
      <c r="B645" s="1">
        <f>IFERROR(__xludf.DUMMYFUNCTION("SPLIT(A645,"" "")"),79.0)</f>
        <v>79</v>
      </c>
      <c r="C645" s="1">
        <f>IFERROR(__xludf.DUMMYFUNCTION("""COMPUTED_VALUE"""),77.0)</f>
        <v>77</v>
      </c>
      <c r="D645" s="1">
        <f>IFERROR(__xludf.DUMMYFUNCTION("""COMPUTED_VALUE"""),75.0)</f>
        <v>75</v>
      </c>
      <c r="E645" s="1">
        <f>IFERROR(__xludf.DUMMYFUNCTION("""COMPUTED_VALUE"""),72.0)</f>
        <v>72</v>
      </c>
      <c r="F645" s="1">
        <f>IFERROR(__xludf.DUMMYFUNCTION("""COMPUTED_VALUE"""),70.0)</f>
        <v>70</v>
      </c>
      <c r="G645" s="1">
        <f>IFERROR(__xludf.DUMMYFUNCTION("""COMPUTED_VALUE"""),67.0)</f>
        <v>67</v>
      </c>
      <c r="H645" s="1">
        <f>IFERROR(__xludf.DUMMYFUNCTION("""COMPUTED_VALUE"""),64.0)</f>
        <v>64</v>
      </c>
      <c r="I645" s="1">
        <f>IFERROR(__xludf.DUMMYFUNCTION("""COMPUTED_VALUE"""),63.0)</f>
        <v>63</v>
      </c>
      <c r="J645" s="1" t="b">
        <f t="array" ref="J645">IF(NOT(H645=""),AND(C645:H645&gt;B645:G645),IF(NOT(G645=""),AND(C645:G645&gt;B645:F645),IF(NOT(F645=""),AND(C645:F645&gt;B645:E645),AND(C645:E645&gt;B645:D645))))</f>
        <v>0</v>
      </c>
      <c r="K645" s="1" t="b">
        <f t="array" ref="K645">IF(NOT(H645=""),AND(C645:H645&lt;B645:G645),IF(NOT(G645=""),AND(C645:G645&lt;B645:F645),IF(NOT(F645=""),AND(C645:F645&lt;B645:E645),AND(C645:E645&lt;B645:D645))))</f>
        <v>1</v>
      </c>
      <c r="L645" s="1" t="b">
        <f t="array" ref="L645">IF(NOT(H645=""),AND(AND(ABS(C645:H645-B645:G645)&gt;0),AND(ABS(C645:H645-B645:G645)&lt;4)),IF(NOT(G645=""),AND(AND(ABS(C645:G645-B645:F645)&gt;0),AND(ABS(C645:G645-B645:F645)&lt;4)),IF(NOT(F645=""),AND(AND(ABS(C645:F645-B645:E645)&gt;0),AND(ABS(C645:F645-B645:E645)&lt;4)),AND(AND(ABS(C645:E645-B645:D645)&gt;0),AND(ABS(C645:E645-B645:D645)&lt;4)))))</f>
        <v>1</v>
      </c>
      <c r="M645" s="1" t="b">
        <f t="shared" si="1"/>
        <v>1</v>
      </c>
    </row>
    <row r="646" ht="15.75" customHeight="1">
      <c r="A646" s="1" t="s">
        <v>655</v>
      </c>
      <c r="B646" s="1">
        <f>IFERROR(__xludf.DUMMYFUNCTION("SPLIT(A646,"" "")"),20.0)</f>
        <v>20</v>
      </c>
      <c r="C646" s="1">
        <f>IFERROR(__xludf.DUMMYFUNCTION("""COMPUTED_VALUE"""),18.0)</f>
        <v>18</v>
      </c>
      <c r="D646" s="1">
        <f>IFERROR(__xludf.DUMMYFUNCTION("""COMPUTED_VALUE"""),16.0)</f>
        <v>16</v>
      </c>
      <c r="E646" s="1">
        <f>IFERROR(__xludf.DUMMYFUNCTION("""COMPUTED_VALUE"""),13.0)</f>
        <v>13</v>
      </c>
      <c r="F646" s="1">
        <f>IFERROR(__xludf.DUMMYFUNCTION("""COMPUTED_VALUE"""),12.0)</f>
        <v>12</v>
      </c>
      <c r="G646" s="2">
        <f>IFERROR(__xludf.DUMMYFUNCTION("""COMPUTED_VALUE"""),11.0)</f>
        <v>11</v>
      </c>
      <c r="J646" s="1" t="b">
        <f t="array" ref="J646">IF(NOT(H646=""),AND(C646:H646&gt;B646:G646),IF(NOT(G646=""),AND(C646:G646&gt;B646:F646),IF(NOT(F646=""),AND(C646:F646&gt;B646:E646),AND(C646:E646&gt;B646:D646))))</f>
        <v>0</v>
      </c>
      <c r="K646" s="1" t="b">
        <f t="array" ref="K646">IF(NOT(H646=""),AND(C646:H646&lt;B646:G646),IF(NOT(G646=""),AND(C646:G646&lt;B646:F646),IF(NOT(F646=""),AND(C646:F646&lt;B646:E646),AND(C646:E646&lt;B646:D646))))</f>
        <v>1</v>
      </c>
      <c r="L646" s="1" t="b">
        <f t="array" ref="L646">IF(NOT(H646=""),AND(AND(ABS(C646:H646-B646:G646)&gt;0),AND(ABS(C646:H646-B646:G646)&lt;4)),IF(NOT(G646=""),AND(AND(ABS(C646:G646-B646:F646)&gt;0),AND(ABS(C646:G646-B646:F646)&lt;4)),IF(NOT(F646=""),AND(AND(ABS(C646:F646-B646:E646)&gt;0),AND(ABS(C646:F646-B646:E646)&lt;4)),AND(AND(ABS(C646:E646-B646:D646)&gt;0),AND(ABS(C646:E646-B646:D646)&lt;4)))))</f>
        <v>1</v>
      </c>
      <c r="M646" s="1" t="b">
        <f t="shared" si="1"/>
        <v>1</v>
      </c>
    </row>
    <row r="647" ht="15.75" customHeight="1">
      <c r="A647" s="1" t="s">
        <v>656</v>
      </c>
      <c r="B647" s="1">
        <f>IFERROR(__xludf.DUMMYFUNCTION("SPLIT(A647,"" "")"),39.0)</f>
        <v>39</v>
      </c>
      <c r="C647" s="1">
        <f>IFERROR(__xludf.DUMMYFUNCTION("""COMPUTED_VALUE"""),40.0)</f>
        <v>40</v>
      </c>
      <c r="D647" s="1">
        <f>IFERROR(__xludf.DUMMYFUNCTION("""COMPUTED_VALUE"""),43.0)</f>
        <v>43</v>
      </c>
      <c r="E647" s="1">
        <f>IFERROR(__xludf.DUMMYFUNCTION("""COMPUTED_VALUE"""),46.0)</f>
        <v>46</v>
      </c>
      <c r="F647" s="1">
        <f>IFERROR(__xludf.DUMMYFUNCTION("""COMPUTED_VALUE"""),48.0)</f>
        <v>48</v>
      </c>
      <c r="G647" s="1">
        <f>IFERROR(__xludf.DUMMYFUNCTION("""COMPUTED_VALUE"""),49.0)</f>
        <v>49</v>
      </c>
      <c r="H647" s="1">
        <f>IFERROR(__xludf.DUMMYFUNCTION("""COMPUTED_VALUE"""),51.0)</f>
        <v>51</v>
      </c>
      <c r="I647" s="1">
        <f>IFERROR(__xludf.DUMMYFUNCTION("""COMPUTED_VALUE"""),53.0)</f>
        <v>53</v>
      </c>
      <c r="J647" s="1" t="b">
        <f t="array" ref="J647">IF(NOT(H647=""),AND(C647:H647&gt;B647:G647),IF(NOT(G647=""),AND(C647:G647&gt;B647:F647),IF(NOT(F647=""),AND(C647:F647&gt;B647:E647),AND(C647:E647&gt;B647:D647))))</f>
        <v>1</v>
      </c>
      <c r="K647" s="1" t="b">
        <f t="array" ref="K647">IF(NOT(H647=""),AND(C647:H647&lt;B647:G647),IF(NOT(G647=""),AND(C647:G647&lt;B647:F647),IF(NOT(F647=""),AND(C647:F647&lt;B647:E647),AND(C647:E647&lt;B647:D647))))</f>
        <v>0</v>
      </c>
      <c r="L647" s="1" t="b">
        <f t="array" ref="L647">IF(NOT(H647=""),AND(AND(ABS(C647:H647-B647:G647)&gt;0),AND(ABS(C647:H647-B647:G647)&lt;4)),IF(NOT(G647=""),AND(AND(ABS(C647:G647-B647:F647)&gt;0),AND(ABS(C647:G647-B647:F647)&lt;4)),IF(NOT(F647=""),AND(AND(ABS(C647:F647-B647:E647)&gt;0),AND(ABS(C647:F647-B647:E647)&lt;4)),AND(AND(ABS(C647:E647-B647:D647)&gt;0),AND(ABS(C647:E647-B647:D647)&lt;4)))))</f>
        <v>1</v>
      </c>
      <c r="M647" s="1" t="b">
        <f t="shared" si="1"/>
        <v>1</v>
      </c>
    </row>
    <row r="648" ht="15.75" customHeight="1">
      <c r="A648" s="1" t="s">
        <v>657</v>
      </c>
      <c r="B648" s="1">
        <f>IFERROR(__xludf.DUMMYFUNCTION("SPLIT(A648,"" "")"),36.0)</f>
        <v>36</v>
      </c>
      <c r="C648" s="1">
        <f>IFERROR(__xludf.DUMMYFUNCTION("""COMPUTED_VALUE"""),39.0)</f>
        <v>39</v>
      </c>
      <c r="D648" s="1">
        <f>IFERROR(__xludf.DUMMYFUNCTION("""COMPUTED_VALUE"""),42.0)</f>
        <v>42</v>
      </c>
      <c r="E648" s="1">
        <f>IFERROR(__xludf.DUMMYFUNCTION("""COMPUTED_VALUE"""),44.0)</f>
        <v>44</v>
      </c>
      <c r="F648" s="1">
        <f>IFERROR(__xludf.DUMMYFUNCTION("""COMPUTED_VALUE"""),46.0)</f>
        <v>46</v>
      </c>
      <c r="J648" s="1" t="b">
        <f t="array" ref="J648">IF(NOT(H648=""),AND(C648:H648&gt;B648:G648),IF(NOT(G648=""),AND(C648:G648&gt;B648:F648),IF(NOT(F648=""),AND(C648:F648&gt;B648:E648),AND(C648:E648&gt;B648:D648))))</f>
        <v>1</v>
      </c>
      <c r="K648" s="1" t="b">
        <f t="array" ref="K648">IF(NOT(H648=""),AND(C648:H648&lt;B648:G648),IF(NOT(G648=""),AND(C648:G648&lt;B648:F648),IF(NOT(F648=""),AND(C648:F648&lt;B648:E648),AND(C648:E648&lt;B648:D648))))</f>
        <v>0</v>
      </c>
      <c r="L648" s="1" t="b">
        <f t="array" ref="L648">IF(NOT(H648=""),AND(AND(ABS(C648:H648-B648:G648)&gt;0),AND(ABS(C648:H648-B648:G648)&lt;4)),IF(NOT(G648=""),AND(AND(ABS(C648:G648-B648:F648)&gt;0),AND(ABS(C648:G648-B648:F648)&lt;4)),IF(NOT(F648=""),AND(AND(ABS(C648:F648-B648:E648)&gt;0),AND(ABS(C648:F648-B648:E648)&lt;4)),AND(AND(ABS(C648:E648-B648:D648)&gt;0),AND(ABS(C648:E648-B648:D648)&lt;4)))))</f>
        <v>1</v>
      </c>
      <c r="M648" s="1" t="b">
        <f t="shared" si="1"/>
        <v>1</v>
      </c>
    </row>
    <row r="649" ht="15.75" customHeight="1">
      <c r="A649" s="1" t="s">
        <v>658</v>
      </c>
      <c r="B649" s="1">
        <f>IFERROR(__xludf.DUMMYFUNCTION("SPLIT(A649,"" "")"),71.0)</f>
        <v>71</v>
      </c>
      <c r="C649" s="1">
        <f>IFERROR(__xludf.DUMMYFUNCTION("""COMPUTED_VALUE"""),73.0)</f>
        <v>73</v>
      </c>
      <c r="D649" s="1">
        <f>IFERROR(__xludf.DUMMYFUNCTION("""COMPUTED_VALUE"""),76.0)</f>
        <v>76</v>
      </c>
      <c r="E649" s="1">
        <f>IFERROR(__xludf.DUMMYFUNCTION("""COMPUTED_VALUE"""),79.0)</f>
        <v>79</v>
      </c>
      <c r="F649" s="1">
        <f>IFERROR(__xludf.DUMMYFUNCTION("""COMPUTED_VALUE"""),81.0)</f>
        <v>81</v>
      </c>
      <c r="G649" s="2">
        <f>IFERROR(__xludf.DUMMYFUNCTION("""COMPUTED_VALUE"""),82.0)</f>
        <v>82</v>
      </c>
      <c r="J649" s="1" t="b">
        <f t="array" ref="J649">IF(NOT(H649=""),AND(C649:H649&gt;B649:G649),IF(NOT(G649=""),AND(C649:G649&gt;B649:F649),IF(NOT(F649=""),AND(C649:F649&gt;B649:E649),AND(C649:E649&gt;B649:D649))))</f>
        <v>1</v>
      </c>
      <c r="K649" s="1" t="b">
        <f t="array" ref="K649">IF(NOT(H649=""),AND(C649:H649&lt;B649:G649),IF(NOT(G649=""),AND(C649:G649&lt;B649:F649),IF(NOT(F649=""),AND(C649:F649&lt;B649:E649),AND(C649:E649&lt;B649:D649))))</f>
        <v>0</v>
      </c>
      <c r="L649" s="1" t="b">
        <f t="array" ref="L649">IF(NOT(H649=""),AND(AND(ABS(C649:H649-B649:G649)&gt;0),AND(ABS(C649:H649-B649:G649)&lt;4)),IF(NOT(G649=""),AND(AND(ABS(C649:G649-B649:F649)&gt;0),AND(ABS(C649:G649-B649:F649)&lt;4)),IF(NOT(F649=""),AND(AND(ABS(C649:F649-B649:E649)&gt;0),AND(ABS(C649:F649-B649:E649)&lt;4)),AND(AND(ABS(C649:E649-B649:D649)&gt;0),AND(ABS(C649:E649-B649:D649)&lt;4)))))</f>
        <v>1</v>
      </c>
      <c r="M649" s="1" t="b">
        <f t="shared" si="1"/>
        <v>1</v>
      </c>
    </row>
    <row r="650" ht="15.75" customHeight="1">
      <c r="A650" s="1" t="s">
        <v>659</v>
      </c>
      <c r="B650" s="1">
        <f>IFERROR(__xludf.DUMMYFUNCTION("SPLIT(A650,"" "")"),96.0)</f>
        <v>96</v>
      </c>
      <c r="C650" s="1">
        <f>IFERROR(__xludf.DUMMYFUNCTION("""COMPUTED_VALUE"""),93.0)</f>
        <v>93</v>
      </c>
      <c r="D650" s="1">
        <f>IFERROR(__xludf.DUMMYFUNCTION("""COMPUTED_VALUE"""),91.0)</f>
        <v>91</v>
      </c>
      <c r="E650" s="1">
        <f>IFERROR(__xludf.DUMMYFUNCTION("""COMPUTED_VALUE"""),90.0)</f>
        <v>90</v>
      </c>
      <c r="F650" s="1">
        <f>IFERROR(__xludf.DUMMYFUNCTION("""COMPUTED_VALUE"""),87.0)</f>
        <v>87</v>
      </c>
      <c r="G650" s="1">
        <f>IFERROR(__xludf.DUMMYFUNCTION("""COMPUTED_VALUE"""),85.0)</f>
        <v>85</v>
      </c>
      <c r="H650" s="2">
        <f>IFERROR(__xludf.DUMMYFUNCTION("""COMPUTED_VALUE"""),84.0)</f>
        <v>84</v>
      </c>
      <c r="J650" s="1" t="b">
        <f t="array" ref="J650">IF(NOT(H650=""),AND(C650:H650&gt;B650:G650),IF(NOT(G650=""),AND(C650:G650&gt;B650:F650),IF(NOT(F650=""),AND(C650:F650&gt;B650:E650),AND(C650:E650&gt;B650:D650))))</f>
        <v>0</v>
      </c>
      <c r="K650" s="1" t="b">
        <f t="array" ref="K650">IF(NOT(H650=""),AND(C650:H650&lt;B650:G650),IF(NOT(G650=""),AND(C650:G650&lt;B650:F650),IF(NOT(F650=""),AND(C650:F650&lt;B650:E650),AND(C650:E650&lt;B650:D650))))</f>
        <v>1</v>
      </c>
      <c r="L650" s="1" t="b">
        <f t="array" ref="L650">IF(NOT(H650=""),AND(AND(ABS(C650:H650-B650:G650)&gt;0),AND(ABS(C650:H650-B650:G650)&lt;4)),IF(NOT(G650=""),AND(AND(ABS(C650:G650-B650:F650)&gt;0),AND(ABS(C650:G650-B650:F650)&lt;4)),IF(NOT(F650=""),AND(AND(ABS(C650:F650-B650:E650)&gt;0),AND(ABS(C650:F650-B650:E650)&lt;4)),AND(AND(ABS(C650:E650-B650:D650)&gt;0),AND(ABS(C650:E650-B650:D650)&lt;4)))))</f>
        <v>1</v>
      </c>
      <c r="M650" s="1" t="b">
        <f t="shared" si="1"/>
        <v>1</v>
      </c>
    </row>
    <row r="651" ht="15.75" customHeight="1">
      <c r="A651" s="1" t="s">
        <v>660</v>
      </c>
      <c r="B651" s="1">
        <f>IFERROR(__xludf.DUMMYFUNCTION("SPLIT(A651,"" "")"),49.0)</f>
        <v>49</v>
      </c>
      <c r="C651" s="1">
        <f>IFERROR(__xludf.DUMMYFUNCTION("""COMPUTED_VALUE"""),46.0)</f>
        <v>46</v>
      </c>
      <c r="D651" s="1">
        <f>IFERROR(__xludf.DUMMYFUNCTION("""COMPUTED_VALUE"""),45.0)</f>
        <v>45</v>
      </c>
      <c r="E651" s="1">
        <f>IFERROR(__xludf.DUMMYFUNCTION("""COMPUTED_VALUE"""),42.0)</f>
        <v>42</v>
      </c>
      <c r="F651" s="1">
        <f>IFERROR(__xludf.DUMMYFUNCTION("""COMPUTED_VALUE"""),39.0)</f>
        <v>39</v>
      </c>
      <c r="G651" s="1">
        <f>IFERROR(__xludf.DUMMYFUNCTION("""COMPUTED_VALUE"""),36.0)</f>
        <v>36</v>
      </c>
      <c r="H651" s="1">
        <f>IFERROR(__xludf.DUMMYFUNCTION("""COMPUTED_VALUE"""),33.0)</f>
        <v>33</v>
      </c>
      <c r="I651" s="1">
        <f>IFERROR(__xludf.DUMMYFUNCTION("""COMPUTED_VALUE"""),31.0)</f>
        <v>31</v>
      </c>
      <c r="J651" s="1" t="b">
        <f t="array" ref="J651">IF(NOT(H651=""),AND(C651:H651&gt;B651:G651),IF(NOT(G651=""),AND(C651:G651&gt;B651:F651),IF(NOT(F651=""),AND(C651:F651&gt;B651:E651),AND(C651:E651&gt;B651:D651))))</f>
        <v>0</v>
      </c>
      <c r="K651" s="1" t="b">
        <f t="array" ref="K651">IF(NOT(H651=""),AND(C651:H651&lt;B651:G651),IF(NOT(G651=""),AND(C651:G651&lt;B651:F651),IF(NOT(F651=""),AND(C651:F651&lt;B651:E651),AND(C651:E651&lt;B651:D651))))</f>
        <v>1</v>
      </c>
      <c r="L651" s="1" t="b">
        <f t="array" ref="L651">IF(NOT(H651=""),AND(AND(ABS(C651:H651-B651:G651)&gt;0),AND(ABS(C651:H651-B651:G651)&lt;4)),IF(NOT(G651=""),AND(AND(ABS(C651:G651-B651:F651)&gt;0),AND(ABS(C651:G651-B651:F651)&lt;4)),IF(NOT(F651=""),AND(AND(ABS(C651:F651-B651:E651)&gt;0),AND(ABS(C651:F651-B651:E651)&lt;4)),AND(AND(ABS(C651:E651-B651:D651)&gt;0),AND(ABS(C651:E651-B651:D651)&lt;4)))))</f>
        <v>1</v>
      </c>
      <c r="M651" s="1" t="b">
        <f t="shared" si="1"/>
        <v>1</v>
      </c>
    </row>
    <row r="652" ht="15.75" customHeight="1">
      <c r="A652" s="1" t="s">
        <v>661</v>
      </c>
      <c r="B652" s="1">
        <f>IFERROR(__xludf.DUMMYFUNCTION("SPLIT(A652,"" "")"),62.0)</f>
        <v>62</v>
      </c>
      <c r="C652" s="1">
        <f>IFERROR(__xludf.DUMMYFUNCTION("""COMPUTED_VALUE"""),63.0)</f>
        <v>63</v>
      </c>
      <c r="D652" s="1">
        <f>IFERROR(__xludf.DUMMYFUNCTION("""COMPUTED_VALUE"""),64.0)</f>
        <v>64</v>
      </c>
      <c r="E652" s="1">
        <f>IFERROR(__xludf.DUMMYFUNCTION("""COMPUTED_VALUE"""),66.0)</f>
        <v>66</v>
      </c>
      <c r="F652" s="1">
        <f>IFERROR(__xludf.DUMMYFUNCTION("""COMPUTED_VALUE"""),69.0)</f>
        <v>69</v>
      </c>
      <c r="G652" s="1">
        <f>IFERROR(__xludf.DUMMYFUNCTION("""COMPUTED_VALUE"""),72.0)</f>
        <v>72</v>
      </c>
      <c r="H652" s="2">
        <f>IFERROR(__xludf.DUMMYFUNCTION("""COMPUTED_VALUE"""),75.0)</f>
        <v>75</v>
      </c>
      <c r="J652" s="1" t="b">
        <f t="array" ref="J652">IF(NOT(H652=""),AND(C652:H652&gt;B652:G652),IF(NOT(G652=""),AND(C652:G652&gt;B652:F652),IF(NOT(F652=""),AND(C652:F652&gt;B652:E652),AND(C652:E652&gt;B652:D652))))</f>
        <v>1</v>
      </c>
      <c r="K652" s="1" t="b">
        <f t="array" ref="K652">IF(NOT(H652=""),AND(C652:H652&lt;B652:G652),IF(NOT(G652=""),AND(C652:G652&lt;B652:F652),IF(NOT(F652=""),AND(C652:F652&lt;B652:E652),AND(C652:E652&lt;B652:D652))))</f>
        <v>0</v>
      </c>
      <c r="L652" s="1" t="b">
        <f t="array" ref="L652">IF(NOT(H652=""),AND(AND(ABS(C652:H652-B652:G652)&gt;0),AND(ABS(C652:H652-B652:G652)&lt;4)),IF(NOT(G652=""),AND(AND(ABS(C652:G652-B652:F652)&gt;0),AND(ABS(C652:G652-B652:F652)&lt;4)),IF(NOT(F652=""),AND(AND(ABS(C652:F652-B652:E652)&gt;0),AND(ABS(C652:F652-B652:E652)&lt;4)),AND(AND(ABS(C652:E652-B652:D652)&gt;0),AND(ABS(C652:E652-B652:D652)&lt;4)))))</f>
        <v>1</v>
      </c>
      <c r="M652" s="1" t="b">
        <f t="shared" si="1"/>
        <v>1</v>
      </c>
    </row>
    <row r="653" ht="15.75" customHeight="1">
      <c r="A653" s="1" t="s">
        <v>662</v>
      </c>
      <c r="B653" s="1">
        <f>IFERROR(__xludf.DUMMYFUNCTION("SPLIT(A653,"" "")"),46.0)</f>
        <v>46</v>
      </c>
      <c r="C653" s="1">
        <f>IFERROR(__xludf.DUMMYFUNCTION("""COMPUTED_VALUE"""),49.0)</f>
        <v>49</v>
      </c>
      <c r="D653" s="1">
        <f>IFERROR(__xludf.DUMMYFUNCTION("""COMPUTED_VALUE"""),52.0)</f>
        <v>52</v>
      </c>
      <c r="E653" s="1">
        <f>IFERROR(__xludf.DUMMYFUNCTION("""COMPUTED_VALUE"""),55.0)</f>
        <v>55</v>
      </c>
      <c r="F653" s="1">
        <f>IFERROR(__xludf.DUMMYFUNCTION("""COMPUTED_VALUE"""),57.0)</f>
        <v>57</v>
      </c>
      <c r="G653" s="1">
        <f>IFERROR(__xludf.DUMMYFUNCTION("""COMPUTED_VALUE"""),58.0)</f>
        <v>58</v>
      </c>
      <c r="H653" s="1">
        <f>IFERROR(__xludf.DUMMYFUNCTION("""COMPUTED_VALUE"""),59.0)</f>
        <v>59</v>
      </c>
      <c r="I653" s="1">
        <f>IFERROR(__xludf.DUMMYFUNCTION("""COMPUTED_VALUE"""),62.0)</f>
        <v>62</v>
      </c>
      <c r="J653" s="1" t="b">
        <f t="array" ref="J653">IF(NOT(H653=""),AND(C653:H653&gt;B653:G653),IF(NOT(G653=""),AND(C653:G653&gt;B653:F653),IF(NOT(F653=""),AND(C653:F653&gt;B653:E653),AND(C653:E653&gt;B653:D653))))</f>
        <v>1</v>
      </c>
      <c r="K653" s="1" t="b">
        <f t="array" ref="K653">IF(NOT(H653=""),AND(C653:H653&lt;B653:G653),IF(NOT(G653=""),AND(C653:G653&lt;B653:F653),IF(NOT(F653=""),AND(C653:F653&lt;B653:E653),AND(C653:E653&lt;B653:D653))))</f>
        <v>0</v>
      </c>
      <c r="L653" s="1" t="b">
        <f t="array" ref="L653">IF(NOT(H653=""),AND(AND(ABS(C653:H653-B653:G653)&gt;0),AND(ABS(C653:H653-B653:G653)&lt;4)),IF(NOT(G653=""),AND(AND(ABS(C653:G653-B653:F653)&gt;0),AND(ABS(C653:G653-B653:F653)&lt;4)),IF(NOT(F653=""),AND(AND(ABS(C653:F653-B653:E653)&gt;0),AND(ABS(C653:F653-B653:E653)&lt;4)),AND(AND(ABS(C653:E653-B653:D653)&gt;0),AND(ABS(C653:E653-B653:D653)&lt;4)))))</f>
        <v>1</v>
      </c>
      <c r="M653" s="1" t="b">
        <f t="shared" si="1"/>
        <v>1</v>
      </c>
    </row>
    <row r="654" ht="15.75" customHeight="1">
      <c r="A654" s="1" t="s">
        <v>663</v>
      </c>
      <c r="B654" s="1">
        <f>IFERROR(__xludf.DUMMYFUNCTION("SPLIT(A654,"" "")"),61.0)</f>
        <v>61</v>
      </c>
      <c r="C654" s="1">
        <f>IFERROR(__xludf.DUMMYFUNCTION("""COMPUTED_VALUE"""),63.0)</f>
        <v>63</v>
      </c>
      <c r="D654" s="1">
        <f>IFERROR(__xludf.DUMMYFUNCTION("""COMPUTED_VALUE"""),65.0)</f>
        <v>65</v>
      </c>
      <c r="E654" s="1">
        <f>IFERROR(__xludf.DUMMYFUNCTION("""COMPUTED_VALUE"""),66.0)</f>
        <v>66</v>
      </c>
      <c r="F654" s="1">
        <f>IFERROR(__xludf.DUMMYFUNCTION("""COMPUTED_VALUE"""),67.0)</f>
        <v>67</v>
      </c>
      <c r="G654" s="2">
        <f>IFERROR(__xludf.DUMMYFUNCTION("""COMPUTED_VALUE"""),68.0)</f>
        <v>68</v>
      </c>
      <c r="J654" s="1" t="b">
        <f t="array" ref="J654">IF(NOT(H654=""),AND(C654:H654&gt;B654:G654),IF(NOT(G654=""),AND(C654:G654&gt;B654:F654),IF(NOT(F654=""),AND(C654:F654&gt;B654:E654),AND(C654:E654&gt;B654:D654))))</f>
        <v>1</v>
      </c>
      <c r="K654" s="1" t="b">
        <f t="array" ref="K654">IF(NOT(H654=""),AND(C654:H654&lt;B654:G654),IF(NOT(G654=""),AND(C654:G654&lt;B654:F654),IF(NOT(F654=""),AND(C654:F654&lt;B654:E654),AND(C654:E654&lt;B654:D654))))</f>
        <v>0</v>
      </c>
      <c r="L654" s="1" t="b">
        <f t="array" ref="L654">IF(NOT(H654=""),AND(AND(ABS(C654:H654-B654:G654)&gt;0),AND(ABS(C654:H654-B654:G654)&lt;4)),IF(NOT(G654=""),AND(AND(ABS(C654:G654-B654:F654)&gt;0),AND(ABS(C654:G654-B654:F654)&lt;4)),IF(NOT(F654=""),AND(AND(ABS(C654:F654-B654:E654)&gt;0),AND(ABS(C654:F654-B654:E654)&lt;4)),AND(AND(ABS(C654:E654-B654:D654)&gt;0),AND(ABS(C654:E654-B654:D654)&lt;4)))))</f>
        <v>1</v>
      </c>
      <c r="M654" s="1" t="b">
        <f t="shared" si="1"/>
        <v>1</v>
      </c>
    </row>
    <row r="655" ht="15.75" customHeight="1">
      <c r="A655" s="1" t="s">
        <v>664</v>
      </c>
      <c r="B655" s="1">
        <f>IFERROR(__xludf.DUMMYFUNCTION("SPLIT(A655,"" "")"),44.0)</f>
        <v>44</v>
      </c>
      <c r="C655" s="1">
        <f>IFERROR(__xludf.DUMMYFUNCTION("""COMPUTED_VALUE"""),47.0)</f>
        <v>47</v>
      </c>
      <c r="D655" s="1">
        <f>IFERROR(__xludf.DUMMYFUNCTION("""COMPUTED_VALUE"""),49.0)</f>
        <v>49</v>
      </c>
      <c r="E655" s="1">
        <f>IFERROR(__xludf.DUMMYFUNCTION("""COMPUTED_VALUE"""),50.0)</f>
        <v>50</v>
      </c>
      <c r="F655" s="1">
        <f>IFERROR(__xludf.DUMMYFUNCTION("""COMPUTED_VALUE"""),52.0)</f>
        <v>52</v>
      </c>
      <c r="G655" s="2">
        <f>IFERROR(__xludf.DUMMYFUNCTION("""COMPUTED_VALUE"""),53.0)</f>
        <v>53</v>
      </c>
      <c r="J655" s="1" t="b">
        <f t="array" ref="J655">IF(NOT(H655=""),AND(C655:H655&gt;B655:G655),IF(NOT(G655=""),AND(C655:G655&gt;B655:F655),IF(NOT(F655=""),AND(C655:F655&gt;B655:E655),AND(C655:E655&gt;B655:D655))))</f>
        <v>1</v>
      </c>
      <c r="K655" s="1" t="b">
        <f t="array" ref="K655">IF(NOT(H655=""),AND(C655:H655&lt;B655:G655),IF(NOT(G655=""),AND(C655:G655&lt;B655:F655),IF(NOT(F655=""),AND(C655:F655&lt;B655:E655),AND(C655:E655&lt;B655:D655))))</f>
        <v>0</v>
      </c>
      <c r="L655" s="1" t="b">
        <f t="array" ref="L655">IF(NOT(H655=""),AND(AND(ABS(C655:H655-B655:G655)&gt;0),AND(ABS(C655:H655-B655:G655)&lt;4)),IF(NOT(G655=""),AND(AND(ABS(C655:G655-B655:F655)&gt;0),AND(ABS(C655:G655-B655:F655)&lt;4)),IF(NOT(F655=""),AND(AND(ABS(C655:F655-B655:E655)&gt;0),AND(ABS(C655:F655-B655:E655)&lt;4)),AND(AND(ABS(C655:E655-B655:D655)&gt;0),AND(ABS(C655:E655-B655:D655)&lt;4)))))</f>
        <v>1</v>
      </c>
      <c r="M655" s="1" t="b">
        <f t="shared" si="1"/>
        <v>1</v>
      </c>
    </row>
    <row r="656" ht="15.75" customHeight="1">
      <c r="A656" s="1" t="s">
        <v>665</v>
      </c>
      <c r="B656" s="1">
        <f>IFERROR(__xludf.DUMMYFUNCTION("SPLIT(A656,"" "")"),65.0)</f>
        <v>65</v>
      </c>
      <c r="C656" s="1">
        <f>IFERROR(__xludf.DUMMYFUNCTION("""COMPUTED_VALUE"""),64.0)</f>
        <v>64</v>
      </c>
      <c r="D656" s="1">
        <f>IFERROR(__xludf.DUMMYFUNCTION("""COMPUTED_VALUE"""),62.0)</f>
        <v>62</v>
      </c>
      <c r="E656" s="1">
        <f>IFERROR(__xludf.DUMMYFUNCTION("""COMPUTED_VALUE"""),61.0)</f>
        <v>61</v>
      </c>
      <c r="F656" s="1">
        <f>IFERROR(__xludf.DUMMYFUNCTION("""COMPUTED_VALUE"""),60.0)</f>
        <v>60</v>
      </c>
      <c r="G656" s="2">
        <f>IFERROR(__xludf.DUMMYFUNCTION("""COMPUTED_VALUE"""),57.0)</f>
        <v>57</v>
      </c>
      <c r="J656" s="1" t="b">
        <f t="array" ref="J656">IF(NOT(H656=""),AND(C656:H656&gt;B656:G656),IF(NOT(G656=""),AND(C656:G656&gt;B656:F656),IF(NOT(F656=""),AND(C656:F656&gt;B656:E656),AND(C656:E656&gt;B656:D656))))</f>
        <v>0</v>
      </c>
      <c r="K656" s="1" t="b">
        <f t="array" ref="K656">IF(NOT(H656=""),AND(C656:H656&lt;B656:G656),IF(NOT(G656=""),AND(C656:G656&lt;B656:F656),IF(NOT(F656=""),AND(C656:F656&lt;B656:E656),AND(C656:E656&lt;B656:D656))))</f>
        <v>1</v>
      </c>
      <c r="L656" s="1" t="b">
        <f t="array" ref="L656">IF(NOT(H656=""),AND(AND(ABS(C656:H656-B656:G656)&gt;0),AND(ABS(C656:H656-B656:G656)&lt;4)),IF(NOT(G656=""),AND(AND(ABS(C656:G656-B656:F656)&gt;0),AND(ABS(C656:G656-B656:F656)&lt;4)),IF(NOT(F656=""),AND(AND(ABS(C656:F656-B656:E656)&gt;0),AND(ABS(C656:F656-B656:E656)&lt;4)),AND(AND(ABS(C656:E656-B656:D656)&gt;0),AND(ABS(C656:E656-B656:D656)&lt;4)))))</f>
        <v>1</v>
      </c>
      <c r="M656" s="1" t="b">
        <f t="shared" si="1"/>
        <v>1</v>
      </c>
    </row>
    <row r="657" ht="15.75" customHeight="1">
      <c r="A657" s="1" t="s">
        <v>666</v>
      </c>
      <c r="B657" s="1">
        <f>IFERROR(__xludf.DUMMYFUNCTION("SPLIT(A657,"" "")"),85.0)</f>
        <v>85</v>
      </c>
      <c r="C657" s="1">
        <f>IFERROR(__xludf.DUMMYFUNCTION("""COMPUTED_VALUE"""),82.0)</f>
        <v>82</v>
      </c>
      <c r="D657" s="1">
        <f>IFERROR(__xludf.DUMMYFUNCTION("""COMPUTED_VALUE"""),81.0)</f>
        <v>81</v>
      </c>
      <c r="E657" s="1">
        <f>IFERROR(__xludf.DUMMYFUNCTION("""COMPUTED_VALUE"""),80.0)</f>
        <v>80</v>
      </c>
      <c r="F657" s="1">
        <f>IFERROR(__xludf.DUMMYFUNCTION("""COMPUTED_VALUE"""),78.0)</f>
        <v>78</v>
      </c>
      <c r="G657" s="1">
        <f>IFERROR(__xludf.DUMMYFUNCTION("""COMPUTED_VALUE"""),77.0)</f>
        <v>77</v>
      </c>
      <c r="H657" s="2">
        <f>IFERROR(__xludf.DUMMYFUNCTION("""COMPUTED_VALUE"""),74.0)</f>
        <v>74</v>
      </c>
      <c r="J657" s="1" t="b">
        <f t="array" ref="J657">IF(NOT(H657=""),AND(C657:H657&gt;B657:G657),IF(NOT(G657=""),AND(C657:G657&gt;B657:F657),IF(NOT(F657=""),AND(C657:F657&gt;B657:E657),AND(C657:E657&gt;B657:D657))))</f>
        <v>0</v>
      </c>
      <c r="K657" s="1" t="b">
        <f t="array" ref="K657">IF(NOT(H657=""),AND(C657:H657&lt;B657:G657),IF(NOT(G657=""),AND(C657:G657&lt;B657:F657),IF(NOT(F657=""),AND(C657:F657&lt;B657:E657),AND(C657:E657&lt;B657:D657))))</f>
        <v>1</v>
      </c>
      <c r="L657" s="1" t="b">
        <f t="array" ref="L657">IF(NOT(H657=""),AND(AND(ABS(C657:H657-B657:G657)&gt;0),AND(ABS(C657:H657-B657:G657)&lt;4)),IF(NOT(G657=""),AND(AND(ABS(C657:G657-B657:F657)&gt;0),AND(ABS(C657:G657-B657:F657)&lt;4)),IF(NOT(F657=""),AND(AND(ABS(C657:F657-B657:E657)&gt;0),AND(ABS(C657:F657-B657:E657)&lt;4)),AND(AND(ABS(C657:E657-B657:D657)&gt;0),AND(ABS(C657:E657-B657:D657)&lt;4)))))</f>
        <v>1</v>
      </c>
      <c r="M657" s="1" t="b">
        <f t="shared" si="1"/>
        <v>1</v>
      </c>
    </row>
    <row r="658" ht="15.75" customHeight="1">
      <c r="A658" s="1" t="s">
        <v>667</v>
      </c>
      <c r="B658" s="1">
        <f>IFERROR(__xludf.DUMMYFUNCTION("SPLIT(A658,"" "")"),80.0)</f>
        <v>80</v>
      </c>
      <c r="C658" s="1">
        <f>IFERROR(__xludf.DUMMYFUNCTION("""COMPUTED_VALUE"""),77.0)</f>
        <v>77</v>
      </c>
      <c r="D658" s="1">
        <f>IFERROR(__xludf.DUMMYFUNCTION("""COMPUTED_VALUE"""),74.0)</f>
        <v>74</v>
      </c>
      <c r="E658" s="1">
        <f>IFERROR(__xludf.DUMMYFUNCTION("""COMPUTED_VALUE"""),71.0)</f>
        <v>71</v>
      </c>
      <c r="F658" s="1">
        <f>IFERROR(__xludf.DUMMYFUNCTION("""COMPUTED_VALUE"""),69.0)</f>
        <v>69</v>
      </c>
      <c r="G658" s="1">
        <f>IFERROR(__xludf.DUMMYFUNCTION("""COMPUTED_VALUE"""),67.0)</f>
        <v>67</v>
      </c>
      <c r="H658" s="2">
        <f>IFERROR(__xludf.DUMMYFUNCTION("""COMPUTED_VALUE"""),65.0)</f>
        <v>65</v>
      </c>
      <c r="J658" s="1" t="b">
        <f t="array" ref="J658">IF(NOT(H658=""),AND(C658:H658&gt;B658:G658),IF(NOT(G658=""),AND(C658:G658&gt;B658:F658),IF(NOT(F658=""),AND(C658:F658&gt;B658:E658),AND(C658:E658&gt;B658:D658))))</f>
        <v>0</v>
      </c>
      <c r="K658" s="1" t="b">
        <f t="array" ref="K658">IF(NOT(H658=""),AND(C658:H658&lt;B658:G658),IF(NOT(G658=""),AND(C658:G658&lt;B658:F658),IF(NOT(F658=""),AND(C658:F658&lt;B658:E658),AND(C658:E658&lt;B658:D658))))</f>
        <v>1</v>
      </c>
      <c r="L658" s="1" t="b">
        <f t="array" ref="L658">IF(NOT(H658=""),AND(AND(ABS(C658:H658-B658:G658)&gt;0),AND(ABS(C658:H658-B658:G658)&lt;4)),IF(NOT(G658=""),AND(AND(ABS(C658:G658-B658:F658)&gt;0),AND(ABS(C658:G658-B658:F658)&lt;4)),IF(NOT(F658=""),AND(AND(ABS(C658:F658-B658:E658)&gt;0),AND(ABS(C658:F658-B658:E658)&lt;4)),AND(AND(ABS(C658:E658-B658:D658)&gt;0),AND(ABS(C658:E658-B658:D658)&lt;4)))))</f>
        <v>1</v>
      </c>
      <c r="M658" s="1" t="b">
        <f t="shared" si="1"/>
        <v>1</v>
      </c>
    </row>
    <row r="659" ht="15.75" customHeight="1">
      <c r="A659" s="1" t="s">
        <v>668</v>
      </c>
      <c r="B659" s="1">
        <f>IFERROR(__xludf.DUMMYFUNCTION("SPLIT(A659,"" "")"),73.0)</f>
        <v>73</v>
      </c>
      <c r="C659" s="1">
        <f>IFERROR(__xludf.DUMMYFUNCTION("""COMPUTED_VALUE"""),70.0)</f>
        <v>70</v>
      </c>
      <c r="D659" s="1">
        <f>IFERROR(__xludf.DUMMYFUNCTION("""COMPUTED_VALUE"""),68.0)</f>
        <v>68</v>
      </c>
      <c r="E659" s="1">
        <f>IFERROR(__xludf.DUMMYFUNCTION("""COMPUTED_VALUE"""),66.0)</f>
        <v>66</v>
      </c>
      <c r="F659" s="1">
        <f>IFERROR(__xludf.DUMMYFUNCTION("""COMPUTED_VALUE"""),64.0)</f>
        <v>64</v>
      </c>
      <c r="G659" s="1">
        <f>IFERROR(__xludf.DUMMYFUNCTION("""COMPUTED_VALUE"""),63.0)</f>
        <v>63</v>
      </c>
      <c r="H659" s="2">
        <f>IFERROR(__xludf.DUMMYFUNCTION("""COMPUTED_VALUE"""),62.0)</f>
        <v>62</v>
      </c>
      <c r="J659" s="1" t="b">
        <f t="array" ref="J659">IF(NOT(H659=""),AND(C659:H659&gt;B659:G659),IF(NOT(G659=""),AND(C659:G659&gt;B659:F659),IF(NOT(F659=""),AND(C659:F659&gt;B659:E659),AND(C659:E659&gt;B659:D659))))</f>
        <v>0</v>
      </c>
      <c r="K659" s="1" t="b">
        <f t="array" ref="K659">IF(NOT(H659=""),AND(C659:H659&lt;B659:G659),IF(NOT(G659=""),AND(C659:G659&lt;B659:F659),IF(NOT(F659=""),AND(C659:F659&lt;B659:E659),AND(C659:E659&lt;B659:D659))))</f>
        <v>1</v>
      </c>
      <c r="L659" s="1" t="b">
        <f t="array" ref="L659">IF(NOT(H659=""),AND(AND(ABS(C659:H659-B659:G659)&gt;0),AND(ABS(C659:H659-B659:G659)&lt;4)),IF(NOT(G659=""),AND(AND(ABS(C659:G659-B659:F659)&gt;0),AND(ABS(C659:G659-B659:F659)&lt;4)),IF(NOT(F659=""),AND(AND(ABS(C659:F659-B659:E659)&gt;0),AND(ABS(C659:F659-B659:E659)&lt;4)),AND(AND(ABS(C659:E659-B659:D659)&gt;0),AND(ABS(C659:E659-B659:D659)&lt;4)))))</f>
        <v>1</v>
      </c>
      <c r="M659" s="1" t="b">
        <f t="shared" si="1"/>
        <v>1</v>
      </c>
    </row>
    <row r="660" ht="15.75" customHeight="1">
      <c r="A660" s="1" t="s">
        <v>669</v>
      </c>
      <c r="B660" s="1">
        <f>IFERROR(__xludf.DUMMYFUNCTION("SPLIT(A660,"" "")"),55.0)</f>
        <v>55</v>
      </c>
      <c r="C660" s="1">
        <f>IFERROR(__xludf.DUMMYFUNCTION("""COMPUTED_VALUE"""),57.0)</f>
        <v>57</v>
      </c>
      <c r="D660" s="1">
        <f>IFERROR(__xludf.DUMMYFUNCTION("""COMPUTED_VALUE"""),60.0)</f>
        <v>60</v>
      </c>
      <c r="E660" s="1">
        <f>IFERROR(__xludf.DUMMYFUNCTION("""COMPUTED_VALUE"""),62.0)</f>
        <v>62</v>
      </c>
      <c r="F660" s="1">
        <f>IFERROR(__xludf.DUMMYFUNCTION("""COMPUTED_VALUE"""),64.0)</f>
        <v>64</v>
      </c>
      <c r="G660" s="2">
        <f>IFERROR(__xludf.DUMMYFUNCTION("""COMPUTED_VALUE"""),66.0)</f>
        <v>66</v>
      </c>
      <c r="J660" s="1" t="b">
        <f t="array" ref="J660">IF(NOT(H660=""),AND(C660:H660&gt;B660:G660),IF(NOT(G660=""),AND(C660:G660&gt;B660:F660),IF(NOT(F660=""),AND(C660:F660&gt;B660:E660),AND(C660:E660&gt;B660:D660))))</f>
        <v>1</v>
      </c>
      <c r="K660" s="1" t="b">
        <f t="array" ref="K660">IF(NOT(H660=""),AND(C660:H660&lt;B660:G660),IF(NOT(G660=""),AND(C660:G660&lt;B660:F660),IF(NOT(F660=""),AND(C660:F660&lt;B660:E660),AND(C660:E660&lt;B660:D660))))</f>
        <v>0</v>
      </c>
      <c r="L660" s="1" t="b">
        <f t="array" ref="L660">IF(NOT(H660=""),AND(AND(ABS(C660:H660-B660:G660)&gt;0),AND(ABS(C660:H660-B660:G660)&lt;4)),IF(NOT(G660=""),AND(AND(ABS(C660:G660-B660:F660)&gt;0),AND(ABS(C660:G660-B660:F660)&lt;4)),IF(NOT(F660=""),AND(AND(ABS(C660:F660-B660:E660)&gt;0),AND(ABS(C660:F660-B660:E660)&lt;4)),AND(AND(ABS(C660:E660-B660:D660)&gt;0),AND(ABS(C660:E660-B660:D660)&lt;4)))))</f>
        <v>1</v>
      </c>
      <c r="M660" s="1" t="b">
        <f t="shared" si="1"/>
        <v>1</v>
      </c>
    </row>
    <row r="661" ht="15.75" customHeight="1">
      <c r="A661" s="1" t="s">
        <v>670</v>
      </c>
      <c r="B661" s="1">
        <f>IFERROR(__xludf.DUMMYFUNCTION("SPLIT(A661,"" "")"),10.0)</f>
        <v>10</v>
      </c>
      <c r="C661" s="1">
        <f>IFERROR(__xludf.DUMMYFUNCTION("""COMPUTED_VALUE"""),8.0)</f>
        <v>8</v>
      </c>
      <c r="D661" s="1">
        <f>IFERROR(__xludf.DUMMYFUNCTION("""COMPUTED_VALUE"""),6.0)</f>
        <v>6</v>
      </c>
      <c r="E661" s="1">
        <f>IFERROR(__xludf.DUMMYFUNCTION("""COMPUTED_VALUE"""),5.0)</f>
        <v>5</v>
      </c>
      <c r="F661" s="1">
        <f>IFERROR(__xludf.DUMMYFUNCTION("""COMPUTED_VALUE"""),4.0)</f>
        <v>4</v>
      </c>
      <c r="G661" s="1">
        <f>IFERROR(__xludf.DUMMYFUNCTION("""COMPUTED_VALUE"""),3.0)</f>
        <v>3</v>
      </c>
      <c r="H661" s="2">
        <f>IFERROR(__xludf.DUMMYFUNCTION("""COMPUTED_VALUE"""),1.0)</f>
        <v>1</v>
      </c>
      <c r="J661" s="1" t="b">
        <f t="array" ref="J661">IF(NOT(H661=""),AND(C661:H661&gt;B661:G661),IF(NOT(G661=""),AND(C661:G661&gt;B661:F661),IF(NOT(F661=""),AND(C661:F661&gt;B661:E661),AND(C661:E661&gt;B661:D661))))</f>
        <v>0</v>
      </c>
      <c r="K661" s="1" t="b">
        <f t="array" ref="K661">IF(NOT(H661=""),AND(C661:H661&lt;B661:G661),IF(NOT(G661=""),AND(C661:G661&lt;B661:F661),IF(NOT(F661=""),AND(C661:F661&lt;B661:E661),AND(C661:E661&lt;B661:D661))))</f>
        <v>1</v>
      </c>
      <c r="L661" s="1" t="b">
        <f t="array" ref="L661">IF(NOT(H661=""),AND(AND(ABS(C661:H661-B661:G661)&gt;0),AND(ABS(C661:H661-B661:G661)&lt;4)),IF(NOT(G661=""),AND(AND(ABS(C661:G661-B661:F661)&gt;0),AND(ABS(C661:G661-B661:F661)&lt;4)),IF(NOT(F661=""),AND(AND(ABS(C661:F661-B661:E661)&gt;0),AND(ABS(C661:F661-B661:E661)&lt;4)),AND(AND(ABS(C661:E661-B661:D661)&gt;0),AND(ABS(C661:E661-B661:D661)&lt;4)))))</f>
        <v>1</v>
      </c>
      <c r="M661" s="1" t="b">
        <f t="shared" si="1"/>
        <v>1</v>
      </c>
    </row>
    <row r="662" ht="15.75" customHeight="1">
      <c r="A662" s="1" t="s">
        <v>671</v>
      </c>
      <c r="B662" s="1">
        <f>IFERROR(__xludf.DUMMYFUNCTION("SPLIT(A662,"" "")"),61.0)</f>
        <v>61</v>
      </c>
      <c r="C662" s="1">
        <f>IFERROR(__xludf.DUMMYFUNCTION("""COMPUTED_VALUE"""),59.0)</f>
        <v>59</v>
      </c>
      <c r="D662" s="1">
        <f>IFERROR(__xludf.DUMMYFUNCTION("""COMPUTED_VALUE"""),58.0)</f>
        <v>58</v>
      </c>
      <c r="E662" s="1">
        <f>IFERROR(__xludf.DUMMYFUNCTION("""COMPUTED_VALUE"""),56.0)</f>
        <v>56</v>
      </c>
      <c r="F662" s="1">
        <f>IFERROR(__xludf.DUMMYFUNCTION("""COMPUTED_VALUE"""),54.0)</f>
        <v>54</v>
      </c>
      <c r="J662" s="1" t="b">
        <f t="array" ref="J662">IF(NOT(H662=""),AND(C662:H662&gt;B662:G662),IF(NOT(G662=""),AND(C662:G662&gt;B662:F662),IF(NOT(F662=""),AND(C662:F662&gt;B662:E662),AND(C662:E662&gt;B662:D662))))</f>
        <v>0</v>
      </c>
      <c r="K662" s="1" t="b">
        <f t="array" ref="K662">IF(NOT(H662=""),AND(C662:H662&lt;B662:G662),IF(NOT(G662=""),AND(C662:G662&lt;B662:F662),IF(NOT(F662=""),AND(C662:F662&lt;B662:E662),AND(C662:E662&lt;B662:D662))))</f>
        <v>1</v>
      </c>
      <c r="L662" s="1" t="b">
        <f t="array" ref="L662">IF(NOT(H662=""),AND(AND(ABS(C662:H662-B662:G662)&gt;0),AND(ABS(C662:H662-B662:G662)&lt;4)),IF(NOT(G662=""),AND(AND(ABS(C662:G662-B662:F662)&gt;0),AND(ABS(C662:G662-B662:F662)&lt;4)),IF(NOT(F662=""),AND(AND(ABS(C662:F662-B662:E662)&gt;0),AND(ABS(C662:F662-B662:E662)&lt;4)),AND(AND(ABS(C662:E662-B662:D662)&gt;0),AND(ABS(C662:E662-B662:D662)&lt;4)))))</f>
        <v>1</v>
      </c>
      <c r="M662" s="1" t="b">
        <f t="shared" si="1"/>
        <v>1</v>
      </c>
    </row>
    <row r="663" ht="15.75" customHeight="1">
      <c r="A663" s="1" t="s">
        <v>672</v>
      </c>
      <c r="B663" s="1">
        <f>IFERROR(__xludf.DUMMYFUNCTION("SPLIT(A663,"" "")"),28.0)</f>
        <v>28</v>
      </c>
      <c r="C663" s="1">
        <f>IFERROR(__xludf.DUMMYFUNCTION("""COMPUTED_VALUE"""),25.0)</f>
        <v>25</v>
      </c>
      <c r="D663" s="1">
        <f>IFERROR(__xludf.DUMMYFUNCTION("""COMPUTED_VALUE"""),24.0)</f>
        <v>24</v>
      </c>
      <c r="E663" s="1">
        <f>IFERROR(__xludf.DUMMYFUNCTION("""COMPUTED_VALUE"""),22.0)</f>
        <v>22</v>
      </c>
      <c r="F663" s="1">
        <f>IFERROR(__xludf.DUMMYFUNCTION("""COMPUTED_VALUE"""),21.0)</f>
        <v>21</v>
      </c>
      <c r="G663" s="1">
        <f>IFERROR(__xludf.DUMMYFUNCTION("""COMPUTED_VALUE"""),18.0)</f>
        <v>18</v>
      </c>
      <c r="H663" s="2">
        <f>IFERROR(__xludf.DUMMYFUNCTION("""COMPUTED_VALUE"""),15.0)</f>
        <v>15</v>
      </c>
      <c r="J663" s="1" t="b">
        <f t="array" ref="J663">IF(NOT(H663=""),AND(C663:H663&gt;B663:G663),IF(NOT(G663=""),AND(C663:G663&gt;B663:F663),IF(NOT(F663=""),AND(C663:F663&gt;B663:E663),AND(C663:E663&gt;B663:D663))))</f>
        <v>0</v>
      </c>
      <c r="K663" s="1" t="b">
        <f t="array" ref="K663">IF(NOT(H663=""),AND(C663:H663&lt;B663:G663),IF(NOT(G663=""),AND(C663:G663&lt;B663:F663),IF(NOT(F663=""),AND(C663:F663&lt;B663:E663),AND(C663:E663&lt;B663:D663))))</f>
        <v>1</v>
      </c>
      <c r="L663" s="1" t="b">
        <f t="array" ref="L663">IF(NOT(H663=""),AND(AND(ABS(C663:H663-B663:G663)&gt;0),AND(ABS(C663:H663-B663:G663)&lt;4)),IF(NOT(G663=""),AND(AND(ABS(C663:G663-B663:F663)&gt;0),AND(ABS(C663:G663-B663:F663)&lt;4)),IF(NOT(F663=""),AND(AND(ABS(C663:F663-B663:E663)&gt;0),AND(ABS(C663:F663-B663:E663)&lt;4)),AND(AND(ABS(C663:E663-B663:D663)&gt;0),AND(ABS(C663:E663-B663:D663)&lt;4)))))</f>
        <v>1</v>
      </c>
      <c r="M663" s="1" t="b">
        <f t="shared" si="1"/>
        <v>1</v>
      </c>
    </row>
    <row r="664" ht="15.75" customHeight="1">
      <c r="A664" s="1" t="s">
        <v>673</v>
      </c>
      <c r="B664" s="1">
        <f>IFERROR(__xludf.DUMMYFUNCTION("SPLIT(A664,"" "")"),30.0)</f>
        <v>30</v>
      </c>
      <c r="C664" s="1">
        <f>IFERROR(__xludf.DUMMYFUNCTION("""COMPUTED_VALUE"""),33.0)</f>
        <v>33</v>
      </c>
      <c r="D664" s="1">
        <f>IFERROR(__xludf.DUMMYFUNCTION("""COMPUTED_VALUE"""),34.0)</f>
        <v>34</v>
      </c>
      <c r="E664" s="1">
        <f>IFERROR(__xludf.DUMMYFUNCTION("""COMPUTED_VALUE"""),37.0)</f>
        <v>37</v>
      </c>
      <c r="F664" s="1">
        <f>IFERROR(__xludf.DUMMYFUNCTION("""COMPUTED_VALUE"""),40.0)</f>
        <v>40</v>
      </c>
      <c r="J664" s="1" t="b">
        <f t="array" ref="J664">IF(NOT(H664=""),AND(C664:H664&gt;B664:G664),IF(NOT(G664=""),AND(C664:G664&gt;B664:F664),IF(NOT(F664=""),AND(C664:F664&gt;B664:E664),AND(C664:E664&gt;B664:D664))))</f>
        <v>1</v>
      </c>
      <c r="K664" s="1" t="b">
        <f t="array" ref="K664">IF(NOT(H664=""),AND(C664:H664&lt;B664:G664),IF(NOT(G664=""),AND(C664:G664&lt;B664:F664),IF(NOT(F664=""),AND(C664:F664&lt;B664:E664),AND(C664:E664&lt;B664:D664))))</f>
        <v>0</v>
      </c>
      <c r="L664" s="1" t="b">
        <f t="array" ref="L664">IF(NOT(H664=""),AND(AND(ABS(C664:H664-B664:G664)&gt;0),AND(ABS(C664:H664-B664:G664)&lt;4)),IF(NOT(G664=""),AND(AND(ABS(C664:G664-B664:F664)&gt;0),AND(ABS(C664:G664-B664:F664)&lt;4)),IF(NOT(F664=""),AND(AND(ABS(C664:F664-B664:E664)&gt;0),AND(ABS(C664:F664-B664:E664)&lt;4)),AND(AND(ABS(C664:E664-B664:D664)&gt;0),AND(ABS(C664:E664-B664:D664)&lt;4)))))</f>
        <v>1</v>
      </c>
      <c r="M664" s="1" t="b">
        <f t="shared" si="1"/>
        <v>1</v>
      </c>
    </row>
    <row r="665" ht="15.75" customHeight="1">
      <c r="A665" s="1" t="s">
        <v>674</v>
      </c>
      <c r="B665" s="1">
        <f>IFERROR(__xludf.DUMMYFUNCTION("SPLIT(A665,"" "")"),85.0)</f>
        <v>85</v>
      </c>
      <c r="C665" s="1">
        <f>IFERROR(__xludf.DUMMYFUNCTION("""COMPUTED_VALUE"""),82.0)</f>
        <v>82</v>
      </c>
      <c r="D665" s="1">
        <f>IFERROR(__xludf.DUMMYFUNCTION("""COMPUTED_VALUE"""),80.0)</f>
        <v>80</v>
      </c>
      <c r="E665" s="1">
        <f>IFERROR(__xludf.DUMMYFUNCTION("""COMPUTED_VALUE"""),77.0)</f>
        <v>77</v>
      </c>
      <c r="F665" s="1">
        <f>IFERROR(__xludf.DUMMYFUNCTION("""COMPUTED_VALUE"""),76.0)</f>
        <v>76</v>
      </c>
      <c r="G665" s="2">
        <f>IFERROR(__xludf.DUMMYFUNCTION("""COMPUTED_VALUE"""),73.0)</f>
        <v>73</v>
      </c>
      <c r="J665" s="1" t="b">
        <f t="array" ref="J665">IF(NOT(H665=""),AND(C665:H665&gt;B665:G665),IF(NOT(G665=""),AND(C665:G665&gt;B665:F665),IF(NOT(F665=""),AND(C665:F665&gt;B665:E665),AND(C665:E665&gt;B665:D665))))</f>
        <v>0</v>
      </c>
      <c r="K665" s="1" t="b">
        <f t="array" ref="K665">IF(NOT(H665=""),AND(C665:H665&lt;B665:G665),IF(NOT(G665=""),AND(C665:G665&lt;B665:F665),IF(NOT(F665=""),AND(C665:F665&lt;B665:E665),AND(C665:E665&lt;B665:D665))))</f>
        <v>1</v>
      </c>
      <c r="L665" s="1" t="b">
        <f t="array" ref="L665">IF(NOT(H665=""),AND(AND(ABS(C665:H665-B665:G665)&gt;0),AND(ABS(C665:H665-B665:G665)&lt;4)),IF(NOT(G665=""),AND(AND(ABS(C665:G665-B665:F665)&gt;0),AND(ABS(C665:G665-B665:F665)&lt;4)),IF(NOT(F665=""),AND(AND(ABS(C665:F665-B665:E665)&gt;0),AND(ABS(C665:F665-B665:E665)&lt;4)),AND(AND(ABS(C665:E665-B665:D665)&gt;0),AND(ABS(C665:E665-B665:D665)&lt;4)))))</f>
        <v>1</v>
      </c>
      <c r="M665" s="1" t="b">
        <f t="shared" si="1"/>
        <v>1</v>
      </c>
    </row>
    <row r="666" ht="15.75" customHeight="1">
      <c r="A666" s="1" t="s">
        <v>675</v>
      </c>
      <c r="B666" s="1">
        <f>IFERROR(__xludf.DUMMYFUNCTION("SPLIT(A666,"" "")"),57.0)</f>
        <v>57</v>
      </c>
      <c r="C666" s="1">
        <f>IFERROR(__xludf.DUMMYFUNCTION("""COMPUTED_VALUE"""),60.0)</f>
        <v>60</v>
      </c>
      <c r="D666" s="1">
        <f>IFERROR(__xludf.DUMMYFUNCTION("""COMPUTED_VALUE"""),61.0)</f>
        <v>61</v>
      </c>
      <c r="E666" s="1">
        <f>IFERROR(__xludf.DUMMYFUNCTION("""COMPUTED_VALUE"""),64.0)</f>
        <v>64</v>
      </c>
      <c r="F666" s="1">
        <f>IFERROR(__xludf.DUMMYFUNCTION("""COMPUTED_VALUE"""),67.0)</f>
        <v>67</v>
      </c>
      <c r="J666" s="1" t="b">
        <f t="array" ref="J666">IF(NOT(H666=""),AND(C666:H666&gt;B666:G666),IF(NOT(G666=""),AND(C666:G666&gt;B666:F666),IF(NOT(F666=""),AND(C666:F666&gt;B666:E666),AND(C666:E666&gt;B666:D666))))</f>
        <v>1</v>
      </c>
      <c r="K666" s="1" t="b">
        <f t="array" ref="K666">IF(NOT(H666=""),AND(C666:H666&lt;B666:G666),IF(NOT(G666=""),AND(C666:G666&lt;B666:F666),IF(NOT(F666=""),AND(C666:F666&lt;B666:E666),AND(C666:E666&lt;B666:D666))))</f>
        <v>0</v>
      </c>
      <c r="L666" s="1" t="b">
        <f t="array" ref="L666">IF(NOT(H666=""),AND(AND(ABS(C666:H666-B666:G666)&gt;0),AND(ABS(C666:H666-B666:G666)&lt;4)),IF(NOT(G666=""),AND(AND(ABS(C666:G666-B666:F666)&gt;0),AND(ABS(C666:G666-B666:F666)&lt;4)),IF(NOT(F666=""),AND(AND(ABS(C666:F666-B666:E666)&gt;0),AND(ABS(C666:F666-B666:E666)&lt;4)),AND(AND(ABS(C666:E666-B666:D666)&gt;0),AND(ABS(C666:E666-B666:D666)&lt;4)))))</f>
        <v>1</v>
      </c>
      <c r="M666" s="1" t="b">
        <f t="shared" si="1"/>
        <v>1</v>
      </c>
    </row>
    <row r="667" ht="15.75" customHeight="1">
      <c r="A667" s="1" t="s">
        <v>676</v>
      </c>
      <c r="B667" s="1">
        <f>IFERROR(__xludf.DUMMYFUNCTION("SPLIT(A667,"" "")"),87.0)</f>
        <v>87</v>
      </c>
      <c r="C667" s="1">
        <f>IFERROR(__xludf.DUMMYFUNCTION("""COMPUTED_VALUE"""),88.0)</f>
        <v>88</v>
      </c>
      <c r="D667" s="1">
        <f>IFERROR(__xludf.DUMMYFUNCTION("""COMPUTED_VALUE"""),89.0)</f>
        <v>89</v>
      </c>
      <c r="E667" s="1">
        <f>IFERROR(__xludf.DUMMYFUNCTION("""COMPUTED_VALUE"""),90.0)</f>
        <v>90</v>
      </c>
      <c r="F667" s="1">
        <f>IFERROR(__xludf.DUMMYFUNCTION("""COMPUTED_VALUE"""),91.0)</f>
        <v>91</v>
      </c>
      <c r="G667" s="1">
        <f>IFERROR(__xludf.DUMMYFUNCTION("""COMPUTED_VALUE"""),94.0)</f>
        <v>94</v>
      </c>
      <c r="H667" s="2">
        <f>IFERROR(__xludf.DUMMYFUNCTION("""COMPUTED_VALUE"""),95.0)</f>
        <v>95</v>
      </c>
      <c r="J667" s="1" t="b">
        <f t="array" ref="J667">IF(NOT(H667=""),AND(C667:H667&gt;B667:G667),IF(NOT(G667=""),AND(C667:G667&gt;B667:F667),IF(NOT(F667=""),AND(C667:F667&gt;B667:E667),AND(C667:E667&gt;B667:D667))))</f>
        <v>1</v>
      </c>
      <c r="K667" s="1" t="b">
        <f t="array" ref="K667">IF(NOT(H667=""),AND(C667:H667&lt;B667:G667),IF(NOT(G667=""),AND(C667:G667&lt;B667:F667),IF(NOT(F667=""),AND(C667:F667&lt;B667:E667),AND(C667:E667&lt;B667:D667))))</f>
        <v>0</v>
      </c>
      <c r="L667" s="1" t="b">
        <f t="array" ref="L667">IF(NOT(H667=""),AND(AND(ABS(C667:H667-B667:G667)&gt;0),AND(ABS(C667:H667-B667:G667)&lt;4)),IF(NOT(G667=""),AND(AND(ABS(C667:G667-B667:F667)&gt;0),AND(ABS(C667:G667-B667:F667)&lt;4)),IF(NOT(F667=""),AND(AND(ABS(C667:F667-B667:E667)&gt;0),AND(ABS(C667:F667-B667:E667)&lt;4)),AND(AND(ABS(C667:E667-B667:D667)&gt;0),AND(ABS(C667:E667-B667:D667)&lt;4)))))</f>
        <v>1</v>
      </c>
      <c r="M667" s="1" t="b">
        <f t="shared" si="1"/>
        <v>1</v>
      </c>
    </row>
    <row r="668" ht="15.75" customHeight="1">
      <c r="A668" s="1" t="s">
        <v>677</v>
      </c>
      <c r="B668" s="1">
        <f>IFERROR(__xludf.DUMMYFUNCTION("SPLIT(A668,"" "")"),3.0)</f>
        <v>3</v>
      </c>
      <c r="C668" s="1">
        <f>IFERROR(__xludf.DUMMYFUNCTION("""COMPUTED_VALUE"""),4.0)</f>
        <v>4</v>
      </c>
      <c r="D668" s="1">
        <f>IFERROR(__xludf.DUMMYFUNCTION("""COMPUTED_VALUE"""),6.0)</f>
        <v>6</v>
      </c>
      <c r="E668" s="1">
        <f>IFERROR(__xludf.DUMMYFUNCTION("""COMPUTED_VALUE"""),7.0)</f>
        <v>7</v>
      </c>
      <c r="F668" s="1">
        <f>IFERROR(__xludf.DUMMYFUNCTION("""COMPUTED_VALUE"""),10.0)</f>
        <v>10</v>
      </c>
      <c r="J668" s="1" t="b">
        <f t="array" ref="J668">IF(NOT(H668=""),AND(C668:H668&gt;B668:G668),IF(NOT(G668=""),AND(C668:G668&gt;B668:F668),IF(NOT(F668=""),AND(C668:F668&gt;B668:E668),AND(C668:E668&gt;B668:D668))))</f>
        <v>1</v>
      </c>
      <c r="K668" s="1" t="b">
        <f t="array" ref="K668">IF(NOT(H668=""),AND(C668:H668&lt;B668:G668),IF(NOT(G668=""),AND(C668:G668&lt;B668:F668),IF(NOT(F668=""),AND(C668:F668&lt;B668:E668),AND(C668:E668&lt;B668:D668))))</f>
        <v>0</v>
      </c>
      <c r="L668" s="1" t="b">
        <f t="array" ref="L668">IF(NOT(H668=""),AND(AND(ABS(C668:H668-B668:G668)&gt;0),AND(ABS(C668:H668-B668:G668)&lt;4)),IF(NOT(G668=""),AND(AND(ABS(C668:G668-B668:F668)&gt;0),AND(ABS(C668:G668-B668:F668)&lt;4)),IF(NOT(F668=""),AND(AND(ABS(C668:F668-B668:E668)&gt;0),AND(ABS(C668:F668-B668:E668)&lt;4)),AND(AND(ABS(C668:E668-B668:D668)&gt;0),AND(ABS(C668:E668-B668:D668)&lt;4)))))</f>
        <v>1</v>
      </c>
      <c r="M668" s="1" t="b">
        <f t="shared" si="1"/>
        <v>1</v>
      </c>
    </row>
    <row r="669" ht="15.75" customHeight="1">
      <c r="A669" s="1" t="s">
        <v>678</v>
      </c>
      <c r="B669" s="1">
        <f>IFERROR(__xludf.DUMMYFUNCTION("SPLIT(A669,"" "")"),54.0)</f>
        <v>54</v>
      </c>
      <c r="C669" s="1">
        <f>IFERROR(__xludf.DUMMYFUNCTION("""COMPUTED_VALUE"""),52.0)</f>
        <v>52</v>
      </c>
      <c r="D669" s="1">
        <f>IFERROR(__xludf.DUMMYFUNCTION("""COMPUTED_VALUE"""),50.0)</f>
        <v>50</v>
      </c>
      <c r="E669" s="1">
        <f>IFERROR(__xludf.DUMMYFUNCTION("""COMPUTED_VALUE"""),49.0)</f>
        <v>49</v>
      </c>
      <c r="F669" s="1">
        <f>IFERROR(__xludf.DUMMYFUNCTION("""COMPUTED_VALUE"""),48.0)</f>
        <v>48</v>
      </c>
      <c r="G669" s="2">
        <f>IFERROR(__xludf.DUMMYFUNCTION("""COMPUTED_VALUE"""),46.0)</f>
        <v>46</v>
      </c>
      <c r="J669" s="1" t="b">
        <f t="array" ref="J669">IF(NOT(H669=""),AND(C669:H669&gt;B669:G669),IF(NOT(G669=""),AND(C669:G669&gt;B669:F669),IF(NOT(F669=""),AND(C669:F669&gt;B669:E669),AND(C669:E669&gt;B669:D669))))</f>
        <v>0</v>
      </c>
      <c r="K669" s="1" t="b">
        <f t="array" ref="K669">IF(NOT(H669=""),AND(C669:H669&lt;B669:G669),IF(NOT(G669=""),AND(C669:G669&lt;B669:F669),IF(NOT(F669=""),AND(C669:F669&lt;B669:E669),AND(C669:E669&lt;B669:D669))))</f>
        <v>1</v>
      </c>
      <c r="L669" s="1" t="b">
        <f t="array" ref="L669">IF(NOT(H669=""),AND(AND(ABS(C669:H669-B669:G669)&gt;0),AND(ABS(C669:H669-B669:G669)&lt;4)),IF(NOT(G669=""),AND(AND(ABS(C669:G669-B669:F669)&gt;0),AND(ABS(C669:G669-B669:F669)&lt;4)),IF(NOT(F669=""),AND(AND(ABS(C669:F669-B669:E669)&gt;0),AND(ABS(C669:F669-B669:E669)&lt;4)),AND(AND(ABS(C669:E669-B669:D669)&gt;0),AND(ABS(C669:E669-B669:D669)&lt;4)))))</f>
        <v>1</v>
      </c>
      <c r="M669" s="1" t="b">
        <f t="shared" si="1"/>
        <v>1</v>
      </c>
    </row>
    <row r="670" ht="15.75" customHeight="1">
      <c r="A670" s="1" t="s">
        <v>679</v>
      </c>
      <c r="B670" s="1">
        <f>IFERROR(__xludf.DUMMYFUNCTION("SPLIT(A670,"" "")"),92.0)</f>
        <v>92</v>
      </c>
      <c r="C670" s="1">
        <f>IFERROR(__xludf.DUMMYFUNCTION("""COMPUTED_VALUE"""),91.0)</f>
        <v>91</v>
      </c>
      <c r="D670" s="1">
        <f>IFERROR(__xludf.DUMMYFUNCTION("""COMPUTED_VALUE"""),88.0)</f>
        <v>88</v>
      </c>
      <c r="E670" s="1">
        <f>IFERROR(__xludf.DUMMYFUNCTION("""COMPUTED_VALUE"""),86.0)</f>
        <v>86</v>
      </c>
      <c r="F670" s="1">
        <f>IFERROR(__xludf.DUMMYFUNCTION("""COMPUTED_VALUE"""),84.0)</f>
        <v>84</v>
      </c>
      <c r="J670" s="1" t="b">
        <f t="array" ref="J670">IF(NOT(H670=""),AND(C670:H670&gt;B670:G670),IF(NOT(G670=""),AND(C670:G670&gt;B670:F670),IF(NOT(F670=""),AND(C670:F670&gt;B670:E670),AND(C670:E670&gt;B670:D670))))</f>
        <v>0</v>
      </c>
      <c r="K670" s="1" t="b">
        <f t="array" ref="K670">IF(NOT(H670=""),AND(C670:H670&lt;B670:G670),IF(NOT(G670=""),AND(C670:G670&lt;B670:F670),IF(NOT(F670=""),AND(C670:F670&lt;B670:E670),AND(C670:E670&lt;B670:D670))))</f>
        <v>1</v>
      </c>
      <c r="L670" s="1" t="b">
        <f t="array" ref="L670">IF(NOT(H670=""),AND(AND(ABS(C670:H670-B670:G670)&gt;0),AND(ABS(C670:H670-B670:G670)&lt;4)),IF(NOT(G670=""),AND(AND(ABS(C670:G670-B670:F670)&gt;0),AND(ABS(C670:G670-B670:F670)&lt;4)),IF(NOT(F670=""),AND(AND(ABS(C670:F670-B670:E670)&gt;0),AND(ABS(C670:F670-B670:E670)&lt;4)),AND(AND(ABS(C670:E670-B670:D670)&gt;0),AND(ABS(C670:E670-B670:D670)&lt;4)))))</f>
        <v>1</v>
      </c>
      <c r="M670" s="1" t="b">
        <f t="shared" si="1"/>
        <v>1</v>
      </c>
    </row>
    <row r="671" ht="15.75" customHeight="1">
      <c r="A671" s="1" t="s">
        <v>680</v>
      </c>
      <c r="B671" s="1">
        <f>IFERROR(__xludf.DUMMYFUNCTION("SPLIT(A671,"" "")"),82.0)</f>
        <v>82</v>
      </c>
      <c r="C671" s="1">
        <f>IFERROR(__xludf.DUMMYFUNCTION("""COMPUTED_VALUE"""),79.0)</f>
        <v>79</v>
      </c>
      <c r="D671" s="1">
        <f>IFERROR(__xludf.DUMMYFUNCTION("""COMPUTED_VALUE"""),76.0)</f>
        <v>76</v>
      </c>
      <c r="E671" s="1">
        <f>IFERROR(__xludf.DUMMYFUNCTION("""COMPUTED_VALUE"""),74.0)</f>
        <v>74</v>
      </c>
      <c r="F671" s="1">
        <f>IFERROR(__xludf.DUMMYFUNCTION("""COMPUTED_VALUE"""),71.0)</f>
        <v>71</v>
      </c>
      <c r="J671" s="1" t="b">
        <f t="array" ref="J671">IF(NOT(H671=""),AND(C671:H671&gt;B671:G671),IF(NOT(G671=""),AND(C671:G671&gt;B671:F671),IF(NOT(F671=""),AND(C671:F671&gt;B671:E671),AND(C671:E671&gt;B671:D671))))</f>
        <v>0</v>
      </c>
      <c r="K671" s="1" t="b">
        <f t="array" ref="K671">IF(NOT(H671=""),AND(C671:H671&lt;B671:G671),IF(NOT(G671=""),AND(C671:G671&lt;B671:F671),IF(NOT(F671=""),AND(C671:F671&lt;B671:E671),AND(C671:E671&lt;B671:D671))))</f>
        <v>1</v>
      </c>
      <c r="L671" s="1" t="b">
        <f t="array" ref="L671">IF(NOT(H671=""),AND(AND(ABS(C671:H671-B671:G671)&gt;0),AND(ABS(C671:H671-B671:G671)&lt;4)),IF(NOT(G671=""),AND(AND(ABS(C671:G671-B671:F671)&gt;0),AND(ABS(C671:G671-B671:F671)&lt;4)),IF(NOT(F671=""),AND(AND(ABS(C671:F671-B671:E671)&gt;0),AND(ABS(C671:F671-B671:E671)&lt;4)),AND(AND(ABS(C671:E671-B671:D671)&gt;0),AND(ABS(C671:E671-B671:D671)&lt;4)))))</f>
        <v>1</v>
      </c>
      <c r="M671" s="1" t="b">
        <f t="shared" si="1"/>
        <v>1</v>
      </c>
    </row>
    <row r="672" ht="15.75" customHeight="1">
      <c r="A672" s="1" t="s">
        <v>681</v>
      </c>
      <c r="B672" s="1">
        <f>IFERROR(__xludf.DUMMYFUNCTION("SPLIT(A672,"" "")"),56.0)</f>
        <v>56</v>
      </c>
      <c r="C672" s="1">
        <f>IFERROR(__xludf.DUMMYFUNCTION("""COMPUTED_VALUE"""),57.0)</f>
        <v>57</v>
      </c>
      <c r="D672" s="1">
        <f>IFERROR(__xludf.DUMMYFUNCTION("""COMPUTED_VALUE"""),60.0)</f>
        <v>60</v>
      </c>
      <c r="E672" s="1">
        <f>IFERROR(__xludf.DUMMYFUNCTION("""COMPUTED_VALUE"""),61.0)</f>
        <v>61</v>
      </c>
      <c r="F672" s="1">
        <f>IFERROR(__xludf.DUMMYFUNCTION("""COMPUTED_VALUE"""),63.0)</f>
        <v>63</v>
      </c>
      <c r="G672" s="1">
        <f>IFERROR(__xludf.DUMMYFUNCTION("""COMPUTED_VALUE"""),66.0)</f>
        <v>66</v>
      </c>
      <c r="H672" s="2">
        <f>IFERROR(__xludf.DUMMYFUNCTION("""COMPUTED_VALUE"""),69.0)</f>
        <v>69</v>
      </c>
      <c r="J672" s="1" t="b">
        <f t="array" ref="J672">IF(NOT(H672=""),AND(C672:H672&gt;B672:G672),IF(NOT(G672=""),AND(C672:G672&gt;B672:F672),IF(NOT(F672=""),AND(C672:F672&gt;B672:E672),AND(C672:E672&gt;B672:D672))))</f>
        <v>1</v>
      </c>
      <c r="K672" s="1" t="b">
        <f t="array" ref="K672">IF(NOT(H672=""),AND(C672:H672&lt;B672:G672),IF(NOT(G672=""),AND(C672:G672&lt;B672:F672),IF(NOT(F672=""),AND(C672:F672&lt;B672:E672),AND(C672:E672&lt;B672:D672))))</f>
        <v>0</v>
      </c>
      <c r="L672" s="1" t="b">
        <f t="array" ref="L672">IF(NOT(H672=""),AND(AND(ABS(C672:H672-B672:G672)&gt;0),AND(ABS(C672:H672-B672:G672)&lt;4)),IF(NOT(G672=""),AND(AND(ABS(C672:G672-B672:F672)&gt;0),AND(ABS(C672:G672-B672:F672)&lt;4)),IF(NOT(F672=""),AND(AND(ABS(C672:F672-B672:E672)&gt;0),AND(ABS(C672:F672-B672:E672)&lt;4)),AND(AND(ABS(C672:E672-B672:D672)&gt;0),AND(ABS(C672:E672-B672:D672)&lt;4)))))</f>
        <v>1</v>
      </c>
      <c r="M672" s="1" t="b">
        <f t="shared" si="1"/>
        <v>1</v>
      </c>
    </row>
    <row r="673" ht="15.75" customHeight="1">
      <c r="A673" s="1" t="s">
        <v>682</v>
      </c>
      <c r="B673" s="1">
        <f>IFERROR(__xludf.DUMMYFUNCTION("SPLIT(A673,"" "")"),71.0)</f>
        <v>71</v>
      </c>
      <c r="C673" s="1">
        <f>IFERROR(__xludf.DUMMYFUNCTION("""COMPUTED_VALUE"""),70.0)</f>
        <v>70</v>
      </c>
      <c r="D673" s="1">
        <f>IFERROR(__xludf.DUMMYFUNCTION("""COMPUTED_VALUE"""),68.0)</f>
        <v>68</v>
      </c>
      <c r="E673" s="1">
        <f>IFERROR(__xludf.DUMMYFUNCTION("""COMPUTED_VALUE"""),65.0)</f>
        <v>65</v>
      </c>
      <c r="F673" s="1">
        <f>IFERROR(__xludf.DUMMYFUNCTION("""COMPUTED_VALUE"""),62.0)</f>
        <v>62</v>
      </c>
      <c r="G673" s="1">
        <f>IFERROR(__xludf.DUMMYFUNCTION("""COMPUTED_VALUE"""),61.0)</f>
        <v>61</v>
      </c>
      <c r="H673" s="1">
        <f>IFERROR(__xludf.DUMMYFUNCTION("""COMPUTED_VALUE"""),59.0)</f>
        <v>59</v>
      </c>
      <c r="I673" s="1">
        <f>IFERROR(__xludf.DUMMYFUNCTION("""COMPUTED_VALUE"""),57.0)</f>
        <v>57</v>
      </c>
      <c r="J673" s="1" t="b">
        <f t="array" ref="J673">IF(NOT(H673=""),AND(C673:H673&gt;B673:G673),IF(NOT(G673=""),AND(C673:G673&gt;B673:F673),IF(NOT(F673=""),AND(C673:F673&gt;B673:E673),AND(C673:E673&gt;B673:D673))))</f>
        <v>0</v>
      </c>
      <c r="K673" s="1" t="b">
        <f t="array" ref="K673">IF(NOT(H673=""),AND(C673:H673&lt;B673:G673),IF(NOT(G673=""),AND(C673:G673&lt;B673:F673),IF(NOT(F673=""),AND(C673:F673&lt;B673:E673),AND(C673:E673&lt;B673:D673))))</f>
        <v>1</v>
      </c>
      <c r="L673" s="1" t="b">
        <f t="array" ref="L673">IF(NOT(H673=""),AND(AND(ABS(C673:H673-B673:G673)&gt;0),AND(ABS(C673:H673-B673:G673)&lt;4)),IF(NOT(G673=""),AND(AND(ABS(C673:G673-B673:F673)&gt;0),AND(ABS(C673:G673-B673:F673)&lt;4)),IF(NOT(F673=""),AND(AND(ABS(C673:F673-B673:E673)&gt;0),AND(ABS(C673:F673-B673:E673)&lt;4)),AND(AND(ABS(C673:E673-B673:D673)&gt;0),AND(ABS(C673:E673-B673:D673)&lt;4)))))</f>
        <v>1</v>
      </c>
      <c r="M673" s="1" t="b">
        <f t="shared" si="1"/>
        <v>1</v>
      </c>
    </row>
    <row r="674" ht="15.75" customHeight="1">
      <c r="A674" s="1" t="s">
        <v>683</v>
      </c>
      <c r="B674" s="1">
        <f>IFERROR(__xludf.DUMMYFUNCTION("SPLIT(A674,"" "")"),63.0)</f>
        <v>63</v>
      </c>
      <c r="C674" s="1">
        <f>IFERROR(__xludf.DUMMYFUNCTION("""COMPUTED_VALUE"""),62.0)</f>
        <v>62</v>
      </c>
      <c r="D674" s="1">
        <f>IFERROR(__xludf.DUMMYFUNCTION("""COMPUTED_VALUE"""),59.0)</f>
        <v>59</v>
      </c>
      <c r="E674" s="1">
        <f>IFERROR(__xludf.DUMMYFUNCTION("""COMPUTED_VALUE"""),56.0)</f>
        <v>56</v>
      </c>
      <c r="F674" s="1">
        <f>IFERROR(__xludf.DUMMYFUNCTION("""COMPUTED_VALUE"""),54.0)</f>
        <v>54</v>
      </c>
      <c r="G674" s="2">
        <f>IFERROR(__xludf.DUMMYFUNCTION("""COMPUTED_VALUE"""),51.0)</f>
        <v>51</v>
      </c>
      <c r="J674" s="1" t="b">
        <f t="array" ref="J674">IF(NOT(H674=""),AND(C674:H674&gt;B674:G674),IF(NOT(G674=""),AND(C674:G674&gt;B674:F674),IF(NOT(F674=""),AND(C674:F674&gt;B674:E674),AND(C674:E674&gt;B674:D674))))</f>
        <v>0</v>
      </c>
      <c r="K674" s="1" t="b">
        <f t="array" ref="K674">IF(NOT(H674=""),AND(C674:H674&lt;B674:G674),IF(NOT(G674=""),AND(C674:G674&lt;B674:F674),IF(NOT(F674=""),AND(C674:F674&lt;B674:E674),AND(C674:E674&lt;B674:D674))))</f>
        <v>1</v>
      </c>
      <c r="L674" s="1" t="b">
        <f t="array" ref="L674">IF(NOT(H674=""),AND(AND(ABS(C674:H674-B674:G674)&gt;0),AND(ABS(C674:H674-B674:G674)&lt;4)),IF(NOT(G674=""),AND(AND(ABS(C674:G674-B674:F674)&gt;0),AND(ABS(C674:G674-B674:F674)&lt;4)),IF(NOT(F674=""),AND(AND(ABS(C674:F674-B674:E674)&gt;0),AND(ABS(C674:F674-B674:E674)&lt;4)),AND(AND(ABS(C674:E674-B674:D674)&gt;0),AND(ABS(C674:E674-B674:D674)&lt;4)))))</f>
        <v>1</v>
      </c>
      <c r="M674" s="1" t="b">
        <f t="shared" si="1"/>
        <v>1</v>
      </c>
    </row>
    <row r="675" ht="15.75" customHeight="1">
      <c r="A675" s="1" t="s">
        <v>684</v>
      </c>
      <c r="B675" s="1">
        <f>IFERROR(__xludf.DUMMYFUNCTION("SPLIT(A675,"" "")"),10.0)</f>
        <v>10</v>
      </c>
      <c r="C675" s="1">
        <f>IFERROR(__xludf.DUMMYFUNCTION("""COMPUTED_VALUE"""),12.0)</f>
        <v>12</v>
      </c>
      <c r="D675" s="1">
        <f>IFERROR(__xludf.DUMMYFUNCTION("""COMPUTED_VALUE"""),14.0)</f>
        <v>14</v>
      </c>
      <c r="E675" s="1">
        <f>IFERROR(__xludf.DUMMYFUNCTION("""COMPUTED_VALUE"""),15.0)</f>
        <v>15</v>
      </c>
      <c r="F675" s="1">
        <f>IFERROR(__xludf.DUMMYFUNCTION("""COMPUTED_VALUE"""),18.0)</f>
        <v>18</v>
      </c>
      <c r="J675" s="1" t="b">
        <f t="array" ref="J675">IF(NOT(H675=""),AND(C675:H675&gt;B675:G675),IF(NOT(G675=""),AND(C675:G675&gt;B675:F675),IF(NOT(F675=""),AND(C675:F675&gt;B675:E675),AND(C675:E675&gt;B675:D675))))</f>
        <v>1</v>
      </c>
      <c r="K675" s="1" t="b">
        <f t="array" ref="K675">IF(NOT(H675=""),AND(C675:H675&lt;B675:G675),IF(NOT(G675=""),AND(C675:G675&lt;B675:F675),IF(NOT(F675=""),AND(C675:F675&lt;B675:E675),AND(C675:E675&lt;B675:D675))))</f>
        <v>0</v>
      </c>
      <c r="L675" s="1" t="b">
        <f t="array" ref="L675">IF(NOT(H675=""),AND(AND(ABS(C675:H675-B675:G675)&gt;0),AND(ABS(C675:H675-B675:G675)&lt;4)),IF(NOT(G675=""),AND(AND(ABS(C675:G675-B675:F675)&gt;0),AND(ABS(C675:G675-B675:F675)&lt;4)),IF(NOT(F675=""),AND(AND(ABS(C675:F675-B675:E675)&gt;0),AND(ABS(C675:F675-B675:E675)&lt;4)),AND(AND(ABS(C675:E675-B675:D675)&gt;0),AND(ABS(C675:E675-B675:D675)&lt;4)))))</f>
        <v>1</v>
      </c>
      <c r="M675" s="1" t="b">
        <f t="shared" si="1"/>
        <v>1</v>
      </c>
    </row>
    <row r="676" ht="15.75" customHeight="1">
      <c r="A676" s="1" t="s">
        <v>685</v>
      </c>
      <c r="B676" s="1">
        <f>IFERROR(__xludf.DUMMYFUNCTION("SPLIT(A676,"" "")"),22.0)</f>
        <v>22</v>
      </c>
      <c r="C676" s="1">
        <f>IFERROR(__xludf.DUMMYFUNCTION("""COMPUTED_VALUE"""),23.0)</f>
        <v>23</v>
      </c>
      <c r="D676" s="1">
        <f>IFERROR(__xludf.DUMMYFUNCTION("""COMPUTED_VALUE"""),24.0)</f>
        <v>24</v>
      </c>
      <c r="E676" s="1">
        <f>IFERROR(__xludf.DUMMYFUNCTION("""COMPUTED_VALUE"""),25.0)</f>
        <v>25</v>
      </c>
      <c r="F676" s="1">
        <f>IFERROR(__xludf.DUMMYFUNCTION("""COMPUTED_VALUE"""),26.0)</f>
        <v>26</v>
      </c>
      <c r="G676" s="1">
        <f>IFERROR(__xludf.DUMMYFUNCTION("""COMPUTED_VALUE"""),29.0)</f>
        <v>29</v>
      </c>
      <c r="H676" s="2">
        <f>IFERROR(__xludf.DUMMYFUNCTION("""COMPUTED_VALUE"""),30.0)</f>
        <v>30</v>
      </c>
      <c r="J676" s="1" t="b">
        <f t="array" ref="J676">IF(NOT(H676=""),AND(C676:H676&gt;B676:G676),IF(NOT(G676=""),AND(C676:G676&gt;B676:F676),IF(NOT(F676=""),AND(C676:F676&gt;B676:E676),AND(C676:E676&gt;B676:D676))))</f>
        <v>1</v>
      </c>
      <c r="K676" s="1" t="b">
        <f t="array" ref="K676">IF(NOT(H676=""),AND(C676:H676&lt;B676:G676),IF(NOT(G676=""),AND(C676:G676&lt;B676:F676),IF(NOT(F676=""),AND(C676:F676&lt;B676:E676),AND(C676:E676&lt;B676:D676))))</f>
        <v>0</v>
      </c>
      <c r="L676" s="1" t="b">
        <f t="array" ref="L676">IF(NOT(H676=""),AND(AND(ABS(C676:H676-B676:G676)&gt;0),AND(ABS(C676:H676-B676:G676)&lt;4)),IF(NOT(G676=""),AND(AND(ABS(C676:G676-B676:F676)&gt;0),AND(ABS(C676:G676-B676:F676)&lt;4)),IF(NOT(F676=""),AND(AND(ABS(C676:F676-B676:E676)&gt;0),AND(ABS(C676:F676-B676:E676)&lt;4)),AND(AND(ABS(C676:E676-B676:D676)&gt;0),AND(ABS(C676:E676-B676:D676)&lt;4)))))</f>
        <v>1</v>
      </c>
      <c r="M676" s="1" t="b">
        <f t="shared" si="1"/>
        <v>1</v>
      </c>
    </row>
    <row r="677" ht="15.75" customHeight="1">
      <c r="A677" s="1" t="s">
        <v>686</v>
      </c>
      <c r="B677" s="1">
        <f>IFERROR(__xludf.DUMMYFUNCTION("SPLIT(A677,"" "")"),24.0)</f>
        <v>24</v>
      </c>
      <c r="C677" s="1">
        <f>IFERROR(__xludf.DUMMYFUNCTION("""COMPUTED_VALUE"""),25.0)</f>
        <v>25</v>
      </c>
      <c r="D677" s="1">
        <f>IFERROR(__xludf.DUMMYFUNCTION("""COMPUTED_VALUE"""),26.0)</f>
        <v>26</v>
      </c>
      <c r="E677" s="1">
        <f>IFERROR(__xludf.DUMMYFUNCTION("""COMPUTED_VALUE"""),29.0)</f>
        <v>29</v>
      </c>
      <c r="F677" s="1">
        <f>IFERROR(__xludf.DUMMYFUNCTION("""COMPUTED_VALUE"""),30.0)</f>
        <v>30</v>
      </c>
      <c r="G677" s="1">
        <f>IFERROR(__xludf.DUMMYFUNCTION("""COMPUTED_VALUE"""),31.0)</f>
        <v>31</v>
      </c>
      <c r="H677" s="1">
        <f>IFERROR(__xludf.DUMMYFUNCTION("""COMPUTED_VALUE"""),34.0)</f>
        <v>34</v>
      </c>
      <c r="I677" s="1">
        <f>IFERROR(__xludf.DUMMYFUNCTION("""COMPUTED_VALUE"""),37.0)</f>
        <v>37</v>
      </c>
      <c r="J677" s="1" t="b">
        <f t="array" ref="J677">IF(NOT(H677=""),AND(C677:H677&gt;B677:G677),IF(NOT(G677=""),AND(C677:G677&gt;B677:F677),IF(NOT(F677=""),AND(C677:F677&gt;B677:E677),AND(C677:E677&gt;B677:D677))))</f>
        <v>1</v>
      </c>
      <c r="K677" s="1" t="b">
        <f t="array" ref="K677">IF(NOT(H677=""),AND(C677:H677&lt;B677:G677),IF(NOT(G677=""),AND(C677:G677&lt;B677:F677),IF(NOT(F677=""),AND(C677:F677&lt;B677:E677),AND(C677:E677&lt;B677:D677))))</f>
        <v>0</v>
      </c>
      <c r="L677" s="1" t="b">
        <f t="array" ref="L677">IF(NOT(H677=""),AND(AND(ABS(C677:H677-B677:G677)&gt;0),AND(ABS(C677:H677-B677:G677)&lt;4)),IF(NOT(G677=""),AND(AND(ABS(C677:G677-B677:F677)&gt;0),AND(ABS(C677:G677-B677:F677)&lt;4)),IF(NOT(F677=""),AND(AND(ABS(C677:F677-B677:E677)&gt;0),AND(ABS(C677:F677-B677:E677)&lt;4)),AND(AND(ABS(C677:E677-B677:D677)&gt;0),AND(ABS(C677:E677-B677:D677)&lt;4)))))</f>
        <v>1</v>
      </c>
      <c r="M677" s="1" t="b">
        <f t="shared" si="1"/>
        <v>1</v>
      </c>
    </row>
    <row r="678" ht="15.75" customHeight="1">
      <c r="A678" s="1" t="s">
        <v>687</v>
      </c>
      <c r="B678" s="1">
        <f>IFERROR(__xludf.DUMMYFUNCTION("SPLIT(A678,"" "")"),34.0)</f>
        <v>34</v>
      </c>
      <c r="C678" s="1">
        <f>IFERROR(__xludf.DUMMYFUNCTION("""COMPUTED_VALUE"""),33.0)</f>
        <v>33</v>
      </c>
      <c r="D678" s="1">
        <f>IFERROR(__xludf.DUMMYFUNCTION("""COMPUTED_VALUE"""),32.0)</f>
        <v>32</v>
      </c>
      <c r="E678" s="1">
        <f>IFERROR(__xludf.DUMMYFUNCTION("""COMPUTED_VALUE"""),31.0)</f>
        <v>31</v>
      </c>
      <c r="F678" s="1">
        <f>IFERROR(__xludf.DUMMYFUNCTION("""COMPUTED_VALUE"""),29.0)</f>
        <v>29</v>
      </c>
      <c r="G678" s="1">
        <f>IFERROR(__xludf.DUMMYFUNCTION("""COMPUTED_VALUE"""),28.0)</f>
        <v>28</v>
      </c>
      <c r="H678" s="2">
        <f>IFERROR(__xludf.DUMMYFUNCTION("""COMPUTED_VALUE"""),25.0)</f>
        <v>25</v>
      </c>
      <c r="J678" s="1" t="b">
        <f t="array" ref="J678">IF(NOT(H678=""),AND(C678:H678&gt;B678:G678),IF(NOT(G678=""),AND(C678:G678&gt;B678:F678),IF(NOT(F678=""),AND(C678:F678&gt;B678:E678),AND(C678:E678&gt;B678:D678))))</f>
        <v>0</v>
      </c>
      <c r="K678" s="1" t="b">
        <f t="array" ref="K678">IF(NOT(H678=""),AND(C678:H678&lt;B678:G678),IF(NOT(G678=""),AND(C678:G678&lt;B678:F678),IF(NOT(F678=""),AND(C678:F678&lt;B678:E678),AND(C678:E678&lt;B678:D678))))</f>
        <v>1</v>
      </c>
      <c r="L678" s="1" t="b">
        <f t="array" ref="L678">IF(NOT(H678=""),AND(AND(ABS(C678:H678-B678:G678)&gt;0),AND(ABS(C678:H678-B678:G678)&lt;4)),IF(NOT(G678=""),AND(AND(ABS(C678:G678-B678:F678)&gt;0),AND(ABS(C678:G678-B678:F678)&lt;4)),IF(NOT(F678=""),AND(AND(ABS(C678:F678-B678:E678)&gt;0),AND(ABS(C678:F678-B678:E678)&lt;4)),AND(AND(ABS(C678:E678-B678:D678)&gt;0),AND(ABS(C678:E678-B678:D678)&lt;4)))))</f>
        <v>1</v>
      </c>
      <c r="M678" s="1" t="b">
        <f t="shared" si="1"/>
        <v>1</v>
      </c>
    </row>
    <row r="679" ht="15.75" customHeight="1">
      <c r="A679" s="1" t="s">
        <v>688</v>
      </c>
      <c r="B679" s="1">
        <f>IFERROR(__xludf.DUMMYFUNCTION("SPLIT(A679,"" "")"),39.0)</f>
        <v>39</v>
      </c>
      <c r="C679" s="1">
        <f>IFERROR(__xludf.DUMMYFUNCTION("""COMPUTED_VALUE"""),41.0)</f>
        <v>41</v>
      </c>
      <c r="D679" s="1">
        <f>IFERROR(__xludf.DUMMYFUNCTION("""COMPUTED_VALUE"""),44.0)</f>
        <v>44</v>
      </c>
      <c r="E679" s="1">
        <f>IFERROR(__xludf.DUMMYFUNCTION("""COMPUTED_VALUE"""),46.0)</f>
        <v>46</v>
      </c>
      <c r="F679" s="1">
        <f>IFERROR(__xludf.DUMMYFUNCTION("""COMPUTED_VALUE"""),48.0)</f>
        <v>48</v>
      </c>
      <c r="J679" s="1" t="b">
        <f t="array" ref="J679">IF(NOT(H679=""),AND(C679:H679&gt;B679:G679),IF(NOT(G679=""),AND(C679:G679&gt;B679:F679),IF(NOT(F679=""),AND(C679:F679&gt;B679:E679),AND(C679:E679&gt;B679:D679))))</f>
        <v>1</v>
      </c>
      <c r="K679" s="1" t="b">
        <f t="array" ref="K679">IF(NOT(H679=""),AND(C679:H679&lt;B679:G679),IF(NOT(G679=""),AND(C679:G679&lt;B679:F679),IF(NOT(F679=""),AND(C679:F679&lt;B679:E679),AND(C679:E679&lt;B679:D679))))</f>
        <v>0</v>
      </c>
      <c r="L679" s="1" t="b">
        <f t="array" ref="L679">IF(NOT(H679=""),AND(AND(ABS(C679:H679-B679:G679)&gt;0),AND(ABS(C679:H679-B679:G679)&lt;4)),IF(NOT(G679=""),AND(AND(ABS(C679:G679-B679:F679)&gt;0),AND(ABS(C679:G679-B679:F679)&lt;4)),IF(NOT(F679=""),AND(AND(ABS(C679:F679-B679:E679)&gt;0),AND(ABS(C679:F679-B679:E679)&lt;4)),AND(AND(ABS(C679:E679-B679:D679)&gt;0),AND(ABS(C679:E679-B679:D679)&lt;4)))))</f>
        <v>1</v>
      </c>
      <c r="M679" s="1" t="b">
        <f t="shared" si="1"/>
        <v>1</v>
      </c>
    </row>
    <row r="680" ht="15.75" customHeight="1">
      <c r="A680" s="1" t="s">
        <v>689</v>
      </c>
      <c r="B680" s="1">
        <f>IFERROR(__xludf.DUMMYFUNCTION("SPLIT(A680,"" "")"),15.0)</f>
        <v>15</v>
      </c>
      <c r="C680" s="1">
        <f>IFERROR(__xludf.DUMMYFUNCTION("""COMPUTED_VALUE"""),18.0)</f>
        <v>18</v>
      </c>
      <c r="D680" s="1">
        <f>IFERROR(__xludf.DUMMYFUNCTION("""COMPUTED_VALUE"""),20.0)</f>
        <v>20</v>
      </c>
      <c r="E680" s="1">
        <f>IFERROR(__xludf.DUMMYFUNCTION("""COMPUTED_VALUE"""),22.0)</f>
        <v>22</v>
      </c>
      <c r="F680" s="1">
        <f>IFERROR(__xludf.DUMMYFUNCTION("""COMPUTED_VALUE"""),25.0)</f>
        <v>25</v>
      </c>
      <c r="J680" s="1" t="b">
        <f t="array" ref="J680">IF(NOT(H680=""),AND(C680:H680&gt;B680:G680),IF(NOT(G680=""),AND(C680:G680&gt;B680:F680),IF(NOT(F680=""),AND(C680:F680&gt;B680:E680),AND(C680:E680&gt;B680:D680))))</f>
        <v>1</v>
      </c>
      <c r="K680" s="1" t="b">
        <f t="array" ref="K680">IF(NOT(H680=""),AND(C680:H680&lt;B680:G680),IF(NOT(G680=""),AND(C680:G680&lt;B680:F680),IF(NOT(F680=""),AND(C680:F680&lt;B680:E680),AND(C680:E680&lt;B680:D680))))</f>
        <v>0</v>
      </c>
      <c r="L680" s="1" t="b">
        <f t="array" ref="L680">IF(NOT(H680=""),AND(AND(ABS(C680:H680-B680:G680)&gt;0),AND(ABS(C680:H680-B680:G680)&lt;4)),IF(NOT(G680=""),AND(AND(ABS(C680:G680-B680:F680)&gt;0),AND(ABS(C680:G680-B680:F680)&lt;4)),IF(NOT(F680=""),AND(AND(ABS(C680:F680-B680:E680)&gt;0),AND(ABS(C680:F680-B680:E680)&lt;4)),AND(AND(ABS(C680:E680-B680:D680)&gt;0),AND(ABS(C680:E680-B680:D680)&lt;4)))))</f>
        <v>1</v>
      </c>
      <c r="M680" s="1" t="b">
        <f t="shared" si="1"/>
        <v>1</v>
      </c>
    </row>
    <row r="681" ht="15.75" customHeight="1">
      <c r="A681" s="1" t="s">
        <v>690</v>
      </c>
      <c r="B681" s="1">
        <f>IFERROR(__xludf.DUMMYFUNCTION("SPLIT(A681,"" "")"),69.0)</f>
        <v>69</v>
      </c>
      <c r="C681" s="1">
        <f>IFERROR(__xludf.DUMMYFUNCTION("""COMPUTED_VALUE"""),72.0)</f>
        <v>72</v>
      </c>
      <c r="D681" s="1">
        <f>IFERROR(__xludf.DUMMYFUNCTION("""COMPUTED_VALUE"""),74.0)</f>
        <v>74</v>
      </c>
      <c r="E681" s="1">
        <f>IFERROR(__xludf.DUMMYFUNCTION("""COMPUTED_VALUE"""),75.0)</f>
        <v>75</v>
      </c>
      <c r="F681" s="1">
        <f>IFERROR(__xludf.DUMMYFUNCTION("""COMPUTED_VALUE"""),76.0)</f>
        <v>76</v>
      </c>
      <c r="G681" s="2">
        <f>IFERROR(__xludf.DUMMYFUNCTION("""COMPUTED_VALUE"""),77.0)</f>
        <v>77</v>
      </c>
      <c r="J681" s="1" t="b">
        <f t="array" ref="J681">IF(NOT(H681=""),AND(C681:H681&gt;B681:G681),IF(NOT(G681=""),AND(C681:G681&gt;B681:F681),IF(NOT(F681=""),AND(C681:F681&gt;B681:E681),AND(C681:E681&gt;B681:D681))))</f>
        <v>1</v>
      </c>
      <c r="K681" s="1" t="b">
        <f t="array" ref="K681">IF(NOT(H681=""),AND(C681:H681&lt;B681:G681),IF(NOT(G681=""),AND(C681:G681&lt;B681:F681),IF(NOT(F681=""),AND(C681:F681&lt;B681:E681),AND(C681:E681&lt;B681:D681))))</f>
        <v>0</v>
      </c>
      <c r="L681" s="1" t="b">
        <f t="array" ref="L681">IF(NOT(H681=""),AND(AND(ABS(C681:H681-B681:G681)&gt;0),AND(ABS(C681:H681-B681:G681)&lt;4)),IF(NOT(G681=""),AND(AND(ABS(C681:G681-B681:F681)&gt;0),AND(ABS(C681:G681-B681:F681)&lt;4)),IF(NOT(F681=""),AND(AND(ABS(C681:F681-B681:E681)&gt;0),AND(ABS(C681:F681-B681:E681)&lt;4)),AND(AND(ABS(C681:E681-B681:D681)&gt;0),AND(ABS(C681:E681-B681:D681)&lt;4)))))</f>
        <v>1</v>
      </c>
      <c r="M681" s="1" t="b">
        <f t="shared" si="1"/>
        <v>1</v>
      </c>
    </row>
    <row r="682" ht="15.75" customHeight="1">
      <c r="A682" s="1" t="s">
        <v>691</v>
      </c>
      <c r="B682" s="1">
        <f>IFERROR(__xludf.DUMMYFUNCTION("SPLIT(A682,"" "")"),88.0)</f>
        <v>88</v>
      </c>
      <c r="C682" s="1">
        <f>IFERROR(__xludf.DUMMYFUNCTION("""COMPUTED_VALUE"""),87.0)</f>
        <v>87</v>
      </c>
      <c r="D682" s="1">
        <f>IFERROR(__xludf.DUMMYFUNCTION("""COMPUTED_VALUE"""),86.0)</f>
        <v>86</v>
      </c>
      <c r="E682" s="1">
        <f>IFERROR(__xludf.DUMMYFUNCTION("""COMPUTED_VALUE"""),85.0)</f>
        <v>85</v>
      </c>
      <c r="F682" s="1">
        <f>IFERROR(__xludf.DUMMYFUNCTION("""COMPUTED_VALUE"""),84.0)</f>
        <v>84</v>
      </c>
      <c r="J682" s="1" t="b">
        <f t="array" ref="J682">IF(NOT(H682=""),AND(C682:H682&gt;B682:G682),IF(NOT(G682=""),AND(C682:G682&gt;B682:F682),IF(NOT(F682=""),AND(C682:F682&gt;B682:E682),AND(C682:E682&gt;B682:D682))))</f>
        <v>0</v>
      </c>
      <c r="K682" s="1" t="b">
        <f t="array" ref="K682">IF(NOT(H682=""),AND(C682:H682&lt;B682:G682),IF(NOT(G682=""),AND(C682:G682&lt;B682:F682),IF(NOT(F682=""),AND(C682:F682&lt;B682:E682),AND(C682:E682&lt;B682:D682))))</f>
        <v>1</v>
      </c>
      <c r="L682" s="1" t="b">
        <f t="array" ref="L682">IF(NOT(H682=""),AND(AND(ABS(C682:H682-B682:G682)&gt;0),AND(ABS(C682:H682-B682:G682)&lt;4)),IF(NOT(G682=""),AND(AND(ABS(C682:G682-B682:F682)&gt;0),AND(ABS(C682:G682-B682:F682)&lt;4)),IF(NOT(F682=""),AND(AND(ABS(C682:F682-B682:E682)&gt;0),AND(ABS(C682:F682-B682:E682)&lt;4)),AND(AND(ABS(C682:E682-B682:D682)&gt;0),AND(ABS(C682:E682-B682:D682)&lt;4)))))</f>
        <v>1</v>
      </c>
      <c r="M682" s="1" t="b">
        <f t="shared" si="1"/>
        <v>1</v>
      </c>
    </row>
    <row r="683" ht="15.75" customHeight="1">
      <c r="A683" s="1" t="s">
        <v>692</v>
      </c>
      <c r="B683" s="1">
        <f>IFERROR(__xludf.DUMMYFUNCTION("SPLIT(A683,"" "")"),53.0)</f>
        <v>53</v>
      </c>
      <c r="C683" s="1">
        <f>IFERROR(__xludf.DUMMYFUNCTION("""COMPUTED_VALUE"""),50.0)</f>
        <v>50</v>
      </c>
      <c r="D683" s="1">
        <f>IFERROR(__xludf.DUMMYFUNCTION("""COMPUTED_VALUE"""),47.0)</f>
        <v>47</v>
      </c>
      <c r="E683" s="1">
        <f>IFERROR(__xludf.DUMMYFUNCTION("""COMPUTED_VALUE"""),46.0)</f>
        <v>46</v>
      </c>
      <c r="F683" s="1">
        <f>IFERROR(__xludf.DUMMYFUNCTION("""COMPUTED_VALUE"""),44.0)</f>
        <v>44</v>
      </c>
      <c r="G683" s="1">
        <f>IFERROR(__xludf.DUMMYFUNCTION("""COMPUTED_VALUE"""),43.0)</f>
        <v>43</v>
      </c>
      <c r="H683" s="1">
        <f>IFERROR(__xludf.DUMMYFUNCTION("""COMPUTED_VALUE"""),40.0)</f>
        <v>40</v>
      </c>
      <c r="I683" s="1">
        <f>IFERROR(__xludf.DUMMYFUNCTION("""COMPUTED_VALUE"""),38.0)</f>
        <v>38</v>
      </c>
      <c r="J683" s="1" t="b">
        <f t="array" ref="J683">IF(NOT(H683=""),AND(C683:H683&gt;B683:G683),IF(NOT(G683=""),AND(C683:G683&gt;B683:F683),IF(NOT(F683=""),AND(C683:F683&gt;B683:E683),AND(C683:E683&gt;B683:D683))))</f>
        <v>0</v>
      </c>
      <c r="K683" s="1" t="b">
        <f t="array" ref="K683">IF(NOT(H683=""),AND(C683:H683&lt;B683:G683),IF(NOT(G683=""),AND(C683:G683&lt;B683:F683),IF(NOT(F683=""),AND(C683:F683&lt;B683:E683),AND(C683:E683&lt;B683:D683))))</f>
        <v>1</v>
      </c>
      <c r="L683" s="1" t="b">
        <f t="array" ref="L683">IF(NOT(H683=""),AND(AND(ABS(C683:H683-B683:G683)&gt;0),AND(ABS(C683:H683-B683:G683)&lt;4)),IF(NOT(G683=""),AND(AND(ABS(C683:G683-B683:F683)&gt;0),AND(ABS(C683:G683-B683:F683)&lt;4)),IF(NOT(F683=""),AND(AND(ABS(C683:F683-B683:E683)&gt;0),AND(ABS(C683:F683-B683:E683)&lt;4)),AND(AND(ABS(C683:E683-B683:D683)&gt;0),AND(ABS(C683:E683-B683:D683)&lt;4)))))</f>
        <v>1</v>
      </c>
      <c r="M683" s="1" t="b">
        <f t="shared" si="1"/>
        <v>1</v>
      </c>
    </row>
    <row r="684" ht="15.75" customHeight="1">
      <c r="A684" s="1" t="s">
        <v>693</v>
      </c>
      <c r="B684" s="1">
        <f>IFERROR(__xludf.DUMMYFUNCTION("SPLIT(A684,"" "")"),84.0)</f>
        <v>84</v>
      </c>
      <c r="C684" s="1">
        <f>IFERROR(__xludf.DUMMYFUNCTION("""COMPUTED_VALUE"""),81.0)</f>
        <v>81</v>
      </c>
      <c r="D684" s="1">
        <f>IFERROR(__xludf.DUMMYFUNCTION("""COMPUTED_VALUE"""),78.0)</f>
        <v>78</v>
      </c>
      <c r="E684" s="1">
        <f>IFERROR(__xludf.DUMMYFUNCTION("""COMPUTED_VALUE"""),76.0)</f>
        <v>76</v>
      </c>
      <c r="F684" s="1">
        <f>IFERROR(__xludf.DUMMYFUNCTION("""COMPUTED_VALUE"""),74.0)</f>
        <v>74</v>
      </c>
      <c r="G684" s="1">
        <f>IFERROR(__xludf.DUMMYFUNCTION("""COMPUTED_VALUE"""),71.0)</f>
        <v>71</v>
      </c>
      <c r="H684" s="2">
        <f>IFERROR(__xludf.DUMMYFUNCTION("""COMPUTED_VALUE"""),69.0)</f>
        <v>69</v>
      </c>
      <c r="J684" s="1" t="b">
        <f t="array" ref="J684">IF(NOT(H684=""),AND(C684:H684&gt;B684:G684),IF(NOT(G684=""),AND(C684:G684&gt;B684:F684),IF(NOT(F684=""),AND(C684:F684&gt;B684:E684),AND(C684:E684&gt;B684:D684))))</f>
        <v>0</v>
      </c>
      <c r="K684" s="1" t="b">
        <f t="array" ref="K684">IF(NOT(H684=""),AND(C684:H684&lt;B684:G684),IF(NOT(G684=""),AND(C684:G684&lt;B684:F684),IF(NOT(F684=""),AND(C684:F684&lt;B684:E684),AND(C684:E684&lt;B684:D684))))</f>
        <v>1</v>
      </c>
      <c r="L684" s="1" t="b">
        <f t="array" ref="L684">IF(NOT(H684=""),AND(AND(ABS(C684:H684-B684:G684)&gt;0),AND(ABS(C684:H684-B684:G684)&lt;4)),IF(NOT(G684=""),AND(AND(ABS(C684:G684-B684:F684)&gt;0),AND(ABS(C684:G684-B684:F684)&lt;4)),IF(NOT(F684=""),AND(AND(ABS(C684:F684-B684:E684)&gt;0),AND(ABS(C684:F684-B684:E684)&lt;4)),AND(AND(ABS(C684:E684-B684:D684)&gt;0),AND(ABS(C684:E684-B684:D684)&lt;4)))))</f>
        <v>1</v>
      </c>
      <c r="M684" s="1" t="b">
        <f t="shared" si="1"/>
        <v>1</v>
      </c>
    </row>
    <row r="685" ht="15.75" customHeight="1">
      <c r="A685" s="1" t="s">
        <v>694</v>
      </c>
      <c r="B685" s="1">
        <f>IFERROR(__xludf.DUMMYFUNCTION("SPLIT(A685,"" "")"),25.0)</f>
        <v>25</v>
      </c>
      <c r="C685" s="1">
        <f>IFERROR(__xludf.DUMMYFUNCTION("""COMPUTED_VALUE"""),23.0)</f>
        <v>23</v>
      </c>
      <c r="D685" s="1">
        <f>IFERROR(__xludf.DUMMYFUNCTION("""COMPUTED_VALUE"""),20.0)</f>
        <v>20</v>
      </c>
      <c r="E685" s="1">
        <f>IFERROR(__xludf.DUMMYFUNCTION("""COMPUTED_VALUE"""),18.0)</f>
        <v>18</v>
      </c>
      <c r="F685" s="1">
        <f>IFERROR(__xludf.DUMMYFUNCTION("""COMPUTED_VALUE"""),17.0)</f>
        <v>17</v>
      </c>
      <c r="G685" s="1">
        <f>IFERROR(__xludf.DUMMYFUNCTION("""COMPUTED_VALUE"""),14.0)</f>
        <v>14</v>
      </c>
      <c r="H685" s="2">
        <f>IFERROR(__xludf.DUMMYFUNCTION("""COMPUTED_VALUE"""),12.0)</f>
        <v>12</v>
      </c>
      <c r="J685" s="1" t="b">
        <f t="array" ref="J685">IF(NOT(H685=""),AND(C685:H685&gt;B685:G685),IF(NOT(G685=""),AND(C685:G685&gt;B685:F685),IF(NOT(F685=""),AND(C685:F685&gt;B685:E685),AND(C685:E685&gt;B685:D685))))</f>
        <v>0</v>
      </c>
      <c r="K685" s="1" t="b">
        <f t="array" ref="K685">IF(NOT(H685=""),AND(C685:H685&lt;B685:G685),IF(NOT(G685=""),AND(C685:G685&lt;B685:F685),IF(NOT(F685=""),AND(C685:F685&lt;B685:E685),AND(C685:E685&lt;B685:D685))))</f>
        <v>1</v>
      </c>
      <c r="L685" s="1" t="b">
        <f t="array" ref="L685">IF(NOT(H685=""),AND(AND(ABS(C685:H685-B685:G685)&gt;0),AND(ABS(C685:H685-B685:G685)&lt;4)),IF(NOT(G685=""),AND(AND(ABS(C685:G685-B685:F685)&gt;0),AND(ABS(C685:G685-B685:F685)&lt;4)),IF(NOT(F685=""),AND(AND(ABS(C685:F685-B685:E685)&gt;0),AND(ABS(C685:F685-B685:E685)&lt;4)),AND(AND(ABS(C685:E685-B685:D685)&gt;0),AND(ABS(C685:E685-B685:D685)&lt;4)))))</f>
        <v>1</v>
      </c>
      <c r="M685" s="1" t="b">
        <f t="shared" si="1"/>
        <v>1</v>
      </c>
    </row>
    <row r="686" ht="15.75" customHeight="1">
      <c r="A686" s="1" t="s">
        <v>695</v>
      </c>
      <c r="B686" s="1">
        <f>IFERROR(__xludf.DUMMYFUNCTION("SPLIT(A686,"" "")"),99.0)</f>
        <v>99</v>
      </c>
      <c r="C686" s="1">
        <f>IFERROR(__xludf.DUMMYFUNCTION("""COMPUTED_VALUE"""),97.0)</f>
        <v>97</v>
      </c>
      <c r="D686" s="1">
        <f>IFERROR(__xludf.DUMMYFUNCTION("""COMPUTED_VALUE"""),95.0)</f>
        <v>95</v>
      </c>
      <c r="E686" s="1">
        <f>IFERROR(__xludf.DUMMYFUNCTION("""COMPUTED_VALUE"""),94.0)</f>
        <v>94</v>
      </c>
      <c r="F686" s="1">
        <f>IFERROR(__xludf.DUMMYFUNCTION("""COMPUTED_VALUE"""),92.0)</f>
        <v>92</v>
      </c>
      <c r="J686" s="1" t="b">
        <f t="array" ref="J686">IF(NOT(H686=""),AND(C686:H686&gt;B686:G686),IF(NOT(G686=""),AND(C686:G686&gt;B686:F686),IF(NOT(F686=""),AND(C686:F686&gt;B686:E686),AND(C686:E686&gt;B686:D686))))</f>
        <v>0</v>
      </c>
      <c r="K686" s="1" t="b">
        <f t="array" ref="K686">IF(NOT(H686=""),AND(C686:H686&lt;B686:G686),IF(NOT(G686=""),AND(C686:G686&lt;B686:F686),IF(NOT(F686=""),AND(C686:F686&lt;B686:E686),AND(C686:E686&lt;B686:D686))))</f>
        <v>1</v>
      </c>
      <c r="L686" s="1" t="b">
        <f t="array" ref="L686">IF(NOT(H686=""),AND(AND(ABS(C686:H686-B686:G686)&gt;0),AND(ABS(C686:H686-B686:G686)&lt;4)),IF(NOT(G686=""),AND(AND(ABS(C686:G686-B686:F686)&gt;0),AND(ABS(C686:G686-B686:F686)&lt;4)),IF(NOT(F686=""),AND(AND(ABS(C686:F686-B686:E686)&gt;0),AND(ABS(C686:F686-B686:E686)&lt;4)),AND(AND(ABS(C686:E686-B686:D686)&gt;0),AND(ABS(C686:E686-B686:D686)&lt;4)))))</f>
        <v>1</v>
      </c>
      <c r="M686" s="1" t="b">
        <f t="shared" si="1"/>
        <v>1</v>
      </c>
    </row>
    <row r="687" ht="15.75" customHeight="1">
      <c r="A687" s="1" t="s">
        <v>696</v>
      </c>
      <c r="B687" s="1">
        <f>IFERROR(__xludf.DUMMYFUNCTION("SPLIT(A687,"" "")"),17.0)</f>
        <v>17</v>
      </c>
      <c r="C687" s="1">
        <f>IFERROR(__xludf.DUMMYFUNCTION("""COMPUTED_VALUE"""),18.0)</f>
        <v>18</v>
      </c>
      <c r="D687" s="1">
        <f>IFERROR(__xludf.DUMMYFUNCTION("""COMPUTED_VALUE"""),20.0)</f>
        <v>20</v>
      </c>
      <c r="E687" s="1">
        <f>IFERROR(__xludf.DUMMYFUNCTION("""COMPUTED_VALUE"""),21.0)</f>
        <v>21</v>
      </c>
      <c r="F687" s="1">
        <f>IFERROR(__xludf.DUMMYFUNCTION("""COMPUTED_VALUE"""),24.0)</f>
        <v>24</v>
      </c>
      <c r="G687" s="2">
        <f>IFERROR(__xludf.DUMMYFUNCTION("""COMPUTED_VALUE"""),26.0)</f>
        <v>26</v>
      </c>
      <c r="J687" s="1" t="b">
        <f t="array" ref="J687">IF(NOT(H687=""),AND(C687:H687&gt;B687:G687),IF(NOT(G687=""),AND(C687:G687&gt;B687:F687),IF(NOT(F687=""),AND(C687:F687&gt;B687:E687),AND(C687:E687&gt;B687:D687))))</f>
        <v>1</v>
      </c>
      <c r="K687" s="1" t="b">
        <f t="array" ref="K687">IF(NOT(H687=""),AND(C687:H687&lt;B687:G687),IF(NOT(G687=""),AND(C687:G687&lt;B687:F687),IF(NOT(F687=""),AND(C687:F687&lt;B687:E687),AND(C687:E687&lt;B687:D687))))</f>
        <v>0</v>
      </c>
      <c r="L687" s="1" t="b">
        <f t="array" ref="L687">IF(NOT(H687=""),AND(AND(ABS(C687:H687-B687:G687)&gt;0),AND(ABS(C687:H687-B687:G687)&lt;4)),IF(NOT(G687=""),AND(AND(ABS(C687:G687-B687:F687)&gt;0),AND(ABS(C687:G687-B687:F687)&lt;4)),IF(NOT(F687=""),AND(AND(ABS(C687:F687-B687:E687)&gt;0),AND(ABS(C687:F687-B687:E687)&lt;4)),AND(AND(ABS(C687:E687-B687:D687)&gt;0),AND(ABS(C687:E687-B687:D687)&lt;4)))))</f>
        <v>1</v>
      </c>
      <c r="M687" s="1" t="b">
        <f t="shared" si="1"/>
        <v>1</v>
      </c>
    </row>
    <row r="688" ht="15.75" customHeight="1">
      <c r="A688" s="1" t="s">
        <v>697</v>
      </c>
      <c r="B688" s="1">
        <f>IFERROR(__xludf.DUMMYFUNCTION("SPLIT(A688,"" "")"),14.0)</f>
        <v>14</v>
      </c>
      <c r="C688" s="1">
        <f>IFERROR(__xludf.DUMMYFUNCTION("""COMPUTED_VALUE"""),17.0)</f>
        <v>17</v>
      </c>
      <c r="D688" s="1">
        <f>IFERROR(__xludf.DUMMYFUNCTION("""COMPUTED_VALUE"""),18.0)</f>
        <v>18</v>
      </c>
      <c r="E688" s="1">
        <f>IFERROR(__xludf.DUMMYFUNCTION("""COMPUTED_VALUE"""),20.0)</f>
        <v>20</v>
      </c>
      <c r="F688" s="1">
        <f>IFERROR(__xludf.DUMMYFUNCTION("""COMPUTED_VALUE"""),22.0)</f>
        <v>22</v>
      </c>
      <c r="J688" s="1" t="b">
        <f t="array" ref="J688">IF(NOT(H688=""),AND(C688:H688&gt;B688:G688),IF(NOT(G688=""),AND(C688:G688&gt;B688:F688),IF(NOT(F688=""),AND(C688:F688&gt;B688:E688),AND(C688:E688&gt;B688:D688))))</f>
        <v>1</v>
      </c>
      <c r="K688" s="1" t="b">
        <f t="array" ref="K688">IF(NOT(H688=""),AND(C688:H688&lt;B688:G688),IF(NOT(G688=""),AND(C688:G688&lt;B688:F688),IF(NOT(F688=""),AND(C688:F688&lt;B688:E688),AND(C688:E688&lt;B688:D688))))</f>
        <v>0</v>
      </c>
      <c r="L688" s="1" t="b">
        <f t="array" ref="L688">IF(NOT(H688=""),AND(AND(ABS(C688:H688-B688:G688)&gt;0),AND(ABS(C688:H688-B688:G688)&lt;4)),IF(NOT(G688=""),AND(AND(ABS(C688:G688-B688:F688)&gt;0),AND(ABS(C688:G688-B688:F688)&lt;4)),IF(NOT(F688=""),AND(AND(ABS(C688:F688-B688:E688)&gt;0),AND(ABS(C688:F688-B688:E688)&lt;4)),AND(AND(ABS(C688:E688-B688:D688)&gt;0),AND(ABS(C688:E688-B688:D688)&lt;4)))))</f>
        <v>1</v>
      </c>
      <c r="M688" s="1" t="b">
        <f t="shared" si="1"/>
        <v>1</v>
      </c>
    </row>
    <row r="689" ht="15.75" customHeight="1">
      <c r="A689" s="1" t="s">
        <v>698</v>
      </c>
      <c r="B689" s="1">
        <f>IFERROR(__xludf.DUMMYFUNCTION("SPLIT(A689,"" "")"),66.0)</f>
        <v>66</v>
      </c>
      <c r="C689" s="1">
        <f>IFERROR(__xludf.DUMMYFUNCTION("""COMPUTED_VALUE"""),69.0)</f>
        <v>69</v>
      </c>
      <c r="D689" s="1">
        <f>IFERROR(__xludf.DUMMYFUNCTION("""COMPUTED_VALUE"""),72.0)</f>
        <v>72</v>
      </c>
      <c r="E689" s="1">
        <f>IFERROR(__xludf.DUMMYFUNCTION("""COMPUTED_VALUE"""),73.0)</f>
        <v>73</v>
      </c>
      <c r="F689" s="1">
        <f>IFERROR(__xludf.DUMMYFUNCTION("""COMPUTED_VALUE"""),75.0)</f>
        <v>75</v>
      </c>
      <c r="G689" s="2">
        <f>IFERROR(__xludf.DUMMYFUNCTION("""COMPUTED_VALUE"""),76.0)</f>
        <v>76</v>
      </c>
      <c r="J689" s="1" t="b">
        <f t="array" ref="J689">IF(NOT(H689=""),AND(C689:H689&gt;B689:G689),IF(NOT(G689=""),AND(C689:G689&gt;B689:F689),IF(NOT(F689=""),AND(C689:F689&gt;B689:E689),AND(C689:E689&gt;B689:D689))))</f>
        <v>1</v>
      </c>
      <c r="K689" s="1" t="b">
        <f t="array" ref="K689">IF(NOT(H689=""),AND(C689:H689&lt;B689:G689),IF(NOT(G689=""),AND(C689:G689&lt;B689:F689),IF(NOT(F689=""),AND(C689:F689&lt;B689:E689),AND(C689:E689&lt;B689:D689))))</f>
        <v>0</v>
      </c>
      <c r="L689" s="1" t="b">
        <f t="array" ref="L689">IF(NOT(H689=""),AND(AND(ABS(C689:H689-B689:G689)&gt;0),AND(ABS(C689:H689-B689:G689)&lt;4)),IF(NOT(G689=""),AND(AND(ABS(C689:G689-B689:F689)&gt;0),AND(ABS(C689:G689-B689:F689)&lt;4)),IF(NOT(F689=""),AND(AND(ABS(C689:F689-B689:E689)&gt;0),AND(ABS(C689:F689-B689:E689)&lt;4)),AND(AND(ABS(C689:E689-B689:D689)&gt;0),AND(ABS(C689:E689-B689:D689)&lt;4)))))</f>
        <v>1</v>
      </c>
      <c r="M689" s="1" t="b">
        <f t="shared" si="1"/>
        <v>1</v>
      </c>
    </row>
    <row r="690" ht="15.75" customHeight="1">
      <c r="A690" s="1" t="s">
        <v>699</v>
      </c>
      <c r="B690" s="1">
        <f>IFERROR(__xludf.DUMMYFUNCTION("SPLIT(A690,"" "")"),49.0)</f>
        <v>49</v>
      </c>
      <c r="C690" s="1">
        <f>IFERROR(__xludf.DUMMYFUNCTION("""COMPUTED_VALUE"""),46.0)</f>
        <v>46</v>
      </c>
      <c r="D690" s="1">
        <f>IFERROR(__xludf.DUMMYFUNCTION("""COMPUTED_VALUE"""),45.0)</f>
        <v>45</v>
      </c>
      <c r="E690" s="1">
        <f>IFERROR(__xludf.DUMMYFUNCTION("""COMPUTED_VALUE"""),44.0)</f>
        <v>44</v>
      </c>
      <c r="F690" s="1">
        <f>IFERROR(__xludf.DUMMYFUNCTION("""COMPUTED_VALUE"""),41.0)</f>
        <v>41</v>
      </c>
      <c r="G690" s="1">
        <f>IFERROR(__xludf.DUMMYFUNCTION("""COMPUTED_VALUE"""),40.0)</f>
        <v>40</v>
      </c>
      <c r="H690" s="2">
        <f>IFERROR(__xludf.DUMMYFUNCTION("""COMPUTED_VALUE"""),37.0)</f>
        <v>37</v>
      </c>
      <c r="J690" s="1" t="b">
        <f t="array" ref="J690">IF(NOT(H690=""),AND(C690:H690&gt;B690:G690),IF(NOT(G690=""),AND(C690:G690&gt;B690:F690),IF(NOT(F690=""),AND(C690:F690&gt;B690:E690),AND(C690:E690&gt;B690:D690))))</f>
        <v>0</v>
      </c>
      <c r="K690" s="1" t="b">
        <f t="array" ref="K690">IF(NOT(H690=""),AND(C690:H690&lt;B690:G690),IF(NOT(G690=""),AND(C690:G690&lt;B690:F690),IF(NOT(F690=""),AND(C690:F690&lt;B690:E690),AND(C690:E690&lt;B690:D690))))</f>
        <v>1</v>
      </c>
      <c r="L690" s="1" t="b">
        <f t="array" ref="L690">IF(NOT(H690=""),AND(AND(ABS(C690:H690-B690:G690)&gt;0),AND(ABS(C690:H690-B690:G690)&lt;4)),IF(NOT(G690=""),AND(AND(ABS(C690:G690-B690:F690)&gt;0),AND(ABS(C690:G690-B690:F690)&lt;4)),IF(NOT(F690=""),AND(AND(ABS(C690:F690-B690:E690)&gt;0),AND(ABS(C690:F690-B690:E690)&lt;4)),AND(AND(ABS(C690:E690-B690:D690)&gt;0),AND(ABS(C690:E690-B690:D690)&lt;4)))))</f>
        <v>1</v>
      </c>
      <c r="M690" s="1" t="b">
        <f t="shared" si="1"/>
        <v>1</v>
      </c>
    </row>
    <row r="691" ht="15.75" customHeight="1">
      <c r="A691" s="1" t="s">
        <v>700</v>
      </c>
      <c r="B691" s="1">
        <f>IFERROR(__xludf.DUMMYFUNCTION("SPLIT(A691,"" "")"),49.0)</f>
        <v>49</v>
      </c>
      <c r="C691" s="1">
        <f>IFERROR(__xludf.DUMMYFUNCTION("""COMPUTED_VALUE"""),47.0)</f>
        <v>47</v>
      </c>
      <c r="D691" s="1">
        <f>IFERROR(__xludf.DUMMYFUNCTION("""COMPUTED_VALUE"""),45.0)</f>
        <v>45</v>
      </c>
      <c r="E691" s="1">
        <f>IFERROR(__xludf.DUMMYFUNCTION("""COMPUTED_VALUE"""),43.0)</f>
        <v>43</v>
      </c>
      <c r="F691" s="1">
        <f>IFERROR(__xludf.DUMMYFUNCTION("""COMPUTED_VALUE"""),42.0)</f>
        <v>42</v>
      </c>
      <c r="G691" s="1">
        <f>IFERROR(__xludf.DUMMYFUNCTION("""COMPUTED_VALUE"""),39.0)</f>
        <v>39</v>
      </c>
      <c r="H691" s="2">
        <f>IFERROR(__xludf.DUMMYFUNCTION("""COMPUTED_VALUE"""),36.0)</f>
        <v>36</v>
      </c>
      <c r="J691" s="1" t="b">
        <f t="array" ref="J691">IF(NOT(H691=""),AND(C691:H691&gt;B691:G691),IF(NOT(G691=""),AND(C691:G691&gt;B691:F691),IF(NOT(F691=""),AND(C691:F691&gt;B691:E691),AND(C691:E691&gt;B691:D691))))</f>
        <v>0</v>
      </c>
      <c r="K691" s="1" t="b">
        <f t="array" ref="K691">IF(NOT(H691=""),AND(C691:H691&lt;B691:G691),IF(NOT(G691=""),AND(C691:G691&lt;B691:F691),IF(NOT(F691=""),AND(C691:F691&lt;B691:E691),AND(C691:E691&lt;B691:D691))))</f>
        <v>1</v>
      </c>
      <c r="L691" s="1" t="b">
        <f t="array" ref="L691">IF(NOT(H691=""),AND(AND(ABS(C691:H691-B691:G691)&gt;0),AND(ABS(C691:H691-B691:G691)&lt;4)),IF(NOT(G691=""),AND(AND(ABS(C691:G691-B691:F691)&gt;0),AND(ABS(C691:G691-B691:F691)&lt;4)),IF(NOT(F691=""),AND(AND(ABS(C691:F691-B691:E691)&gt;0),AND(ABS(C691:F691-B691:E691)&lt;4)),AND(AND(ABS(C691:E691-B691:D691)&gt;0),AND(ABS(C691:E691-B691:D691)&lt;4)))))</f>
        <v>1</v>
      </c>
      <c r="M691" s="1" t="b">
        <f t="shared" si="1"/>
        <v>1</v>
      </c>
    </row>
    <row r="692" ht="15.75" customHeight="1">
      <c r="A692" s="1" t="s">
        <v>701</v>
      </c>
      <c r="B692" s="1">
        <f>IFERROR(__xludf.DUMMYFUNCTION("SPLIT(A692,"" "")"),95.0)</f>
        <v>95</v>
      </c>
      <c r="C692" s="1">
        <f>IFERROR(__xludf.DUMMYFUNCTION("""COMPUTED_VALUE"""),92.0)</f>
        <v>92</v>
      </c>
      <c r="D692" s="1">
        <f>IFERROR(__xludf.DUMMYFUNCTION("""COMPUTED_VALUE"""),89.0)</f>
        <v>89</v>
      </c>
      <c r="E692" s="1">
        <f>IFERROR(__xludf.DUMMYFUNCTION("""COMPUTED_VALUE"""),86.0)</f>
        <v>86</v>
      </c>
      <c r="F692" s="1">
        <f>IFERROR(__xludf.DUMMYFUNCTION("""COMPUTED_VALUE"""),83.0)</f>
        <v>83</v>
      </c>
      <c r="J692" s="1" t="b">
        <f t="array" ref="J692">IF(NOT(H692=""),AND(C692:H692&gt;B692:G692),IF(NOT(G692=""),AND(C692:G692&gt;B692:F692),IF(NOT(F692=""),AND(C692:F692&gt;B692:E692),AND(C692:E692&gt;B692:D692))))</f>
        <v>0</v>
      </c>
      <c r="K692" s="1" t="b">
        <f t="array" ref="K692">IF(NOT(H692=""),AND(C692:H692&lt;B692:G692),IF(NOT(G692=""),AND(C692:G692&lt;B692:F692),IF(NOT(F692=""),AND(C692:F692&lt;B692:E692),AND(C692:E692&lt;B692:D692))))</f>
        <v>1</v>
      </c>
      <c r="L692" s="1" t="b">
        <f t="array" ref="L692">IF(NOT(H692=""),AND(AND(ABS(C692:H692-B692:G692)&gt;0),AND(ABS(C692:H692-B692:G692)&lt;4)),IF(NOT(G692=""),AND(AND(ABS(C692:G692-B692:F692)&gt;0),AND(ABS(C692:G692-B692:F692)&lt;4)),IF(NOT(F692=""),AND(AND(ABS(C692:F692-B692:E692)&gt;0),AND(ABS(C692:F692-B692:E692)&lt;4)),AND(AND(ABS(C692:E692-B692:D692)&gt;0),AND(ABS(C692:E692-B692:D692)&lt;4)))))</f>
        <v>1</v>
      </c>
      <c r="M692" s="1" t="b">
        <f t="shared" si="1"/>
        <v>1</v>
      </c>
    </row>
    <row r="693" ht="15.75" customHeight="1">
      <c r="A693" s="1" t="s">
        <v>702</v>
      </c>
      <c r="B693" s="1">
        <f>IFERROR(__xludf.DUMMYFUNCTION("SPLIT(A693,"" "")"),42.0)</f>
        <v>42</v>
      </c>
      <c r="C693" s="1">
        <f>IFERROR(__xludf.DUMMYFUNCTION("""COMPUTED_VALUE"""),41.0)</f>
        <v>41</v>
      </c>
      <c r="D693" s="1">
        <f>IFERROR(__xludf.DUMMYFUNCTION("""COMPUTED_VALUE"""),40.0)</f>
        <v>40</v>
      </c>
      <c r="E693" s="1">
        <f>IFERROR(__xludf.DUMMYFUNCTION("""COMPUTED_VALUE"""),37.0)</f>
        <v>37</v>
      </c>
      <c r="F693" s="1">
        <f>IFERROR(__xludf.DUMMYFUNCTION("""COMPUTED_VALUE"""),34.0)</f>
        <v>34</v>
      </c>
      <c r="G693" s="1">
        <f>IFERROR(__xludf.DUMMYFUNCTION("""COMPUTED_VALUE"""),32.0)</f>
        <v>32</v>
      </c>
      <c r="H693" s="2">
        <f>IFERROR(__xludf.DUMMYFUNCTION("""COMPUTED_VALUE"""),29.0)</f>
        <v>29</v>
      </c>
      <c r="J693" s="1" t="b">
        <f t="array" ref="J693">IF(NOT(H693=""),AND(C693:H693&gt;B693:G693),IF(NOT(G693=""),AND(C693:G693&gt;B693:F693),IF(NOT(F693=""),AND(C693:F693&gt;B693:E693),AND(C693:E693&gt;B693:D693))))</f>
        <v>0</v>
      </c>
      <c r="K693" s="1" t="b">
        <f t="array" ref="K693">IF(NOT(H693=""),AND(C693:H693&lt;B693:G693),IF(NOT(G693=""),AND(C693:G693&lt;B693:F693),IF(NOT(F693=""),AND(C693:F693&lt;B693:E693),AND(C693:E693&lt;B693:D693))))</f>
        <v>1</v>
      </c>
      <c r="L693" s="1" t="b">
        <f t="array" ref="L693">IF(NOT(H693=""),AND(AND(ABS(C693:H693-B693:G693)&gt;0),AND(ABS(C693:H693-B693:G693)&lt;4)),IF(NOT(G693=""),AND(AND(ABS(C693:G693-B693:F693)&gt;0),AND(ABS(C693:G693-B693:F693)&lt;4)),IF(NOT(F693=""),AND(AND(ABS(C693:F693-B693:E693)&gt;0),AND(ABS(C693:F693-B693:E693)&lt;4)),AND(AND(ABS(C693:E693-B693:D693)&gt;0),AND(ABS(C693:E693-B693:D693)&lt;4)))))</f>
        <v>1</v>
      </c>
      <c r="M693" s="1" t="b">
        <f t="shared" si="1"/>
        <v>1</v>
      </c>
    </row>
    <row r="694" ht="15.75" customHeight="1">
      <c r="A694" s="1" t="s">
        <v>703</v>
      </c>
      <c r="B694" s="1">
        <f>IFERROR(__xludf.DUMMYFUNCTION("SPLIT(A694,"" "")"),68.0)</f>
        <v>68</v>
      </c>
      <c r="C694" s="1">
        <f>IFERROR(__xludf.DUMMYFUNCTION("""COMPUTED_VALUE"""),65.0)</f>
        <v>65</v>
      </c>
      <c r="D694" s="1">
        <f>IFERROR(__xludf.DUMMYFUNCTION("""COMPUTED_VALUE"""),63.0)</f>
        <v>63</v>
      </c>
      <c r="E694" s="1">
        <f>IFERROR(__xludf.DUMMYFUNCTION("""COMPUTED_VALUE"""),60.0)</f>
        <v>60</v>
      </c>
      <c r="F694" s="1">
        <f>IFERROR(__xludf.DUMMYFUNCTION("""COMPUTED_VALUE"""),59.0)</f>
        <v>59</v>
      </c>
      <c r="G694" s="1">
        <f>IFERROR(__xludf.DUMMYFUNCTION("""COMPUTED_VALUE"""),56.0)</f>
        <v>56</v>
      </c>
      <c r="H694" s="1">
        <f>IFERROR(__xludf.DUMMYFUNCTION("""COMPUTED_VALUE"""),54.0)</f>
        <v>54</v>
      </c>
      <c r="I694" s="1">
        <f>IFERROR(__xludf.DUMMYFUNCTION("""COMPUTED_VALUE"""),51.0)</f>
        <v>51</v>
      </c>
      <c r="J694" s="1" t="b">
        <f t="array" ref="J694">IF(NOT(H694=""),AND(C694:H694&gt;B694:G694),IF(NOT(G694=""),AND(C694:G694&gt;B694:F694),IF(NOT(F694=""),AND(C694:F694&gt;B694:E694),AND(C694:E694&gt;B694:D694))))</f>
        <v>0</v>
      </c>
      <c r="K694" s="1" t="b">
        <f t="array" ref="K694">IF(NOT(H694=""),AND(C694:H694&lt;B694:G694),IF(NOT(G694=""),AND(C694:G694&lt;B694:F694),IF(NOT(F694=""),AND(C694:F694&lt;B694:E694),AND(C694:E694&lt;B694:D694))))</f>
        <v>1</v>
      </c>
      <c r="L694" s="1" t="b">
        <f t="array" ref="L694">IF(NOT(H694=""),AND(AND(ABS(C694:H694-B694:G694)&gt;0),AND(ABS(C694:H694-B694:G694)&lt;4)),IF(NOT(G694=""),AND(AND(ABS(C694:G694-B694:F694)&gt;0),AND(ABS(C694:G694-B694:F694)&lt;4)),IF(NOT(F694=""),AND(AND(ABS(C694:F694-B694:E694)&gt;0),AND(ABS(C694:F694-B694:E694)&lt;4)),AND(AND(ABS(C694:E694-B694:D694)&gt;0),AND(ABS(C694:E694-B694:D694)&lt;4)))))</f>
        <v>1</v>
      </c>
      <c r="M694" s="1" t="b">
        <f t="shared" si="1"/>
        <v>1</v>
      </c>
    </row>
    <row r="695" ht="15.75" customHeight="1">
      <c r="A695" s="1" t="s">
        <v>704</v>
      </c>
      <c r="B695" s="1">
        <f>IFERROR(__xludf.DUMMYFUNCTION("SPLIT(A695,"" "")"),28.0)</f>
        <v>28</v>
      </c>
      <c r="C695" s="1">
        <f>IFERROR(__xludf.DUMMYFUNCTION("""COMPUTED_VALUE"""),31.0)</f>
        <v>31</v>
      </c>
      <c r="D695" s="1">
        <f>IFERROR(__xludf.DUMMYFUNCTION("""COMPUTED_VALUE"""),32.0)</f>
        <v>32</v>
      </c>
      <c r="E695" s="1">
        <f>IFERROR(__xludf.DUMMYFUNCTION("""COMPUTED_VALUE"""),34.0)</f>
        <v>34</v>
      </c>
      <c r="F695" s="1">
        <f>IFERROR(__xludf.DUMMYFUNCTION("""COMPUTED_VALUE"""),35.0)</f>
        <v>35</v>
      </c>
      <c r="G695" s="1">
        <f>IFERROR(__xludf.DUMMYFUNCTION("""COMPUTED_VALUE"""),38.0)</f>
        <v>38</v>
      </c>
      <c r="H695" s="1">
        <f>IFERROR(__xludf.DUMMYFUNCTION("""COMPUTED_VALUE"""),41.0)</f>
        <v>41</v>
      </c>
      <c r="I695" s="1">
        <f>IFERROR(__xludf.DUMMYFUNCTION("""COMPUTED_VALUE"""),42.0)</f>
        <v>42</v>
      </c>
      <c r="J695" s="1" t="b">
        <f t="array" ref="J695">IF(NOT(H695=""),AND(C695:H695&gt;B695:G695),IF(NOT(G695=""),AND(C695:G695&gt;B695:F695),IF(NOT(F695=""),AND(C695:F695&gt;B695:E695),AND(C695:E695&gt;B695:D695))))</f>
        <v>1</v>
      </c>
      <c r="K695" s="1" t="b">
        <f t="array" ref="K695">IF(NOT(H695=""),AND(C695:H695&lt;B695:G695),IF(NOT(G695=""),AND(C695:G695&lt;B695:F695),IF(NOT(F695=""),AND(C695:F695&lt;B695:E695),AND(C695:E695&lt;B695:D695))))</f>
        <v>0</v>
      </c>
      <c r="L695" s="1" t="b">
        <f t="array" ref="L695">IF(NOT(H695=""),AND(AND(ABS(C695:H695-B695:G695)&gt;0),AND(ABS(C695:H695-B695:G695)&lt;4)),IF(NOT(G695=""),AND(AND(ABS(C695:G695-B695:F695)&gt;0),AND(ABS(C695:G695-B695:F695)&lt;4)),IF(NOT(F695=""),AND(AND(ABS(C695:F695-B695:E695)&gt;0),AND(ABS(C695:F695-B695:E695)&lt;4)),AND(AND(ABS(C695:E695-B695:D695)&gt;0),AND(ABS(C695:E695-B695:D695)&lt;4)))))</f>
        <v>1</v>
      </c>
      <c r="M695" s="1" t="b">
        <f t="shared" si="1"/>
        <v>1</v>
      </c>
    </row>
    <row r="696" ht="15.75" customHeight="1">
      <c r="A696" s="1" t="s">
        <v>705</v>
      </c>
      <c r="B696" s="1">
        <f>IFERROR(__xludf.DUMMYFUNCTION("SPLIT(A696,"" "")"),17.0)</f>
        <v>17</v>
      </c>
      <c r="C696" s="1">
        <f>IFERROR(__xludf.DUMMYFUNCTION("""COMPUTED_VALUE"""),18.0)</f>
        <v>18</v>
      </c>
      <c r="D696" s="1">
        <f>IFERROR(__xludf.DUMMYFUNCTION("""COMPUTED_VALUE"""),21.0)</f>
        <v>21</v>
      </c>
      <c r="E696" s="1">
        <f>IFERROR(__xludf.DUMMYFUNCTION("""COMPUTED_VALUE"""),23.0)</f>
        <v>23</v>
      </c>
      <c r="F696" s="1">
        <f>IFERROR(__xludf.DUMMYFUNCTION("""COMPUTED_VALUE"""),26.0)</f>
        <v>26</v>
      </c>
      <c r="G696" s="1">
        <f>IFERROR(__xludf.DUMMYFUNCTION("""COMPUTED_VALUE"""),29.0)</f>
        <v>29</v>
      </c>
      <c r="H696" s="2">
        <f>IFERROR(__xludf.DUMMYFUNCTION("""COMPUTED_VALUE"""),32.0)</f>
        <v>32</v>
      </c>
      <c r="J696" s="1" t="b">
        <f t="array" ref="J696">IF(NOT(H696=""),AND(C696:H696&gt;B696:G696),IF(NOT(G696=""),AND(C696:G696&gt;B696:F696),IF(NOT(F696=""),AND(C696:F696&gt;B696:E696),AND(C696:E696&gt;B696:D696))))</f>
        <v>1</v>
      </c>
      <c r="K696" s="1" t="b">
        <f t="array" ref="K696">IF(NOT(H696=""),AND(C696:H696&lt;B696:G696),IF(NOT(G696=""),AND(C696:G696&lt;B696:F696),IF(NOT(F696=""),AND(C696:F696&lt;B696:E696),AND(C696:E696&lt;B696:D696))))</f>
        <v>0</v>
      </c>
      <c r="L696" s="1" t="b">
        <f t="array" ref="L696">IF(NOT(H696=""),AND(AND(ABS(C696:H696-B696:G696)&gt;0),AND(ABS(C696:H696-B696:G696)&lt;4)),IF(NOT(G696=""),AND(AND(ABS(C696:G696-B696:F696)&gt;0),AND(ABS(C696:G696-B696:F696)&lt;4)),IF(NOT(F696=""),AND(AND(ABS(C696:F696-B696:E696)&gt;0),AND(ABS(C696:F696-B696:E696)&lt;4)),AND(AND(ABS(C696:E696-B696:D696)&gt;0),AND(ABS(C696:E696-B696:D696)&lt;4)))))</f>
        <v>1</v>
      </c>
      <c r="M696" s="1" t="b">
        <f t="shared" si="1"/>
        <v>1</v>
      </c>
    </row>
    <row r="697" ht="15.75" customHeight="1">
      <c r="A697" s="1" t="s">
        <v>706</v>
      </c>
      <c r="B697" s="1">
        <f>IFERROR(__xludf.DUMMYFUNCTION("SPLIT(A697,"" "")"),87.0)</f>
        <v>87</v>
      </c>
      <c r="C697" s="1">
        <f>IFERROR(__xludf.DUMMYFUNCTION("""COMPUTED_VALUE"""),90.0)</f>
        <v>90</v>
      </c>
      <c r="D697" s="1">
        <f>IFERROR(__xludf.DUMMYFUNCTION("""COMPUTED_VALUE"""),92.0)</f>
        <v>92</v>
      </c>
      <c r="E697" s="1">
        <f>IFERROR(__xludf.DUMMYFUNCTION("""COMPUTED_VALUE"""),94.0)</f>
        <v>94</v>
      </c>
      <c r="F697" s="1">
        <f>IFERROR(__xludf.DUMMYFUNCTION("""COMPUTED_VALUE"""),96.0)</f>
        <v>96</v>
      </c>
      <c r="G697" s="1">
        <f>IFERROR(__xludf.DUMMYFUNCTION("""COMPUTED_VALUE"""),98.0)</f>
        <v>98</v>
      </c>
      <c r="H697" s="2">
        <f>IFERROR(__xludf.DUMMYFUNCTION("""COMPUTED_VALUE"""),99.0)</f>
        <v>99</v>
      </c>
      <c r="J697" s="1" t="b">
        <f t="array" ref="J697">IF(NOT(H697=""),AND(C697:H697&gt;B697:G697),IF(NOT(G697=""),AND(C697:G697&gt;B697:F697),IF(NOT(F697=""),AND(C697:F697&gt;B697:E697),AND(C697:E697&gt;B697:D697))))</f>
        <v>1</v>
      </c>
      <c r="K697" s="1" t="b">
        <f t="array" ref="K697">IF(NOT(H697=""),AND(C697:H697&lt;B697:G697),IF(NOT(G697=""),AND(C697:G697&lt;B697:F697),IF(NOT(F697=""),AND(C697:F697&lt;B697:E697),AND(C697:E697&lt;B697:D697))))</f>
        <v>0</v>
      </c>
      <c r="L697" s="1" t="b">
        <f t="array" ref="L697">IF(NOT(H697=""),AND(AND(ABS(C697:H697-B697:G697)&gt;0),AND(ABS(C697:H697-B697:G697)&lt;4)),IF(NOT(G697=""),AND(AND(ABS(C697:G697-B697:F697)&gt;0),AND(ABS(C697:G697-B697:F697)&lt;4)),IF(NOT(F697=""),AND(AND(ABS(C697:F697-B697:E697)&gt;0),AND(ABS(C697:F697-B697:E697)&lt;4)),AND(AND(ABS(C697:E697-B697:D697)&gt;0),AND(ABS(C697:E697-B697:D697)&lt;4)))))</f>
        <v>1</v>
      </c>
      <c r="M697" s="1" t="b">
        <f t="shared" si="1"/>
        <v>1</v>
      </c>
    </row>
    <row r="698" ht="15.75" customHeight="1">
      <c r="A698" s="1" t="s">
        <v>707</v>
      </c>
      <c r="B698" s="1">
        <f>IFERROR(__xludf.DUMMYFUNCTION("SPLIT(A698,"" "")"),11.0)</f>
        <v>11</v>
      </c>
      <c r="C698" s="1">
        <f>IFERROR(__xludf.DUMMYFUNCTION("""COMPUTED_VALUE"""),14.0)</f>
        <v>14</v>
      </c>
      <c r="D698" s="1">
        <f>IFERROR(__xludf.DUMMYFUNCTION("""COMPUTED_VALUE"""),17.0)</f>
        <v>17</v>
      </c>
      <c r="E698" s="1">
        <f>IFERROR(__xludf.DUMMYFUNCTION("""COMPUTED_VALUE"""),18.0)</f>
        <v>18</v>
      </c>
      <c r="F698" s="1">
        <f>IFERROR(__xludf.DUMMYFUNCTION("""COMPUTED_VALUE"""),20.0)</f>
        <v>20</v>
      </c>
      <c r="G698" s="1">
        <f>IFERROR(__xludf.DUMMYFUNCTION("""COMPUTED_VALUE"""),22.0)</f>
        <v>22</v>
      </c>
      <c r="H698" s="2">
        <f>IFERROR(__xludf.DUMMYFUNCTION("""COMPUTED_VALUE"""),23.0)</f>
        <v>23</v>
      </c>
      <c r="J698" s="1" t="b">
        <f t="array" ref="J698">IF(NOT(H698=""),AND(C698:H698&gt;B698:G698),IF(NOT(G698=""),AND(C698:G698&gt;B698:F698),IF(NOT(F698=""),AND(C698:F698&gt;B698:E698),AND(C698:E698&gt;B698:D698))))</f>
        <v>1</v>
      </c>
      <c r="K698" s="1" t="b">
        <f t="array" ref="K698">IF(NOT(H698=""),AND(C698:H698&lt;B698:G698),IF(NOT(G698=""),AND(C698:G698&lt;B698:F698),IF(NOT(F698=""),AND(C698:F698&lt;B698:E698),AND(C698:E698&lt;B698:D698))))</f>
        <v>0</v>
      </c>
      <c r="L698" s="1" t="b">
        <f t="array" ref="L698">IF(NOT(H698=""),AND(AND(ABS(C698:H698-B698:G698)&gt;0),AND(ABS(C698:H698-B698:G698)&lt;4)),IF(NOT(G698=""),AND(AND(ABS(C698:G698-B698:F698)&gt;0),AND(ABS(C698:G698-B698:F698)&lt;4)),IF(NOT(F698=""),AND(AND(ABS(C698:F698-B698:E698)&gt;0),AND(ABS(C698:F698-B698:E698)&lt;4)),AND(AND(ABS(C698:E698-B698:D698)&gt;0),AND(ABS(C698:E698-B698:D698)&lt;4)))))</f>
        <v>1</v>
      </c>
      <c r="M698" s="1" t="b">
        <f t="shared" si="1"/>
        <v>1</v>
      </c>
    </row>
    <row r="699" ht="15.75" customHeight="1">
      <c r="A699" s="1" t="s">
        <v>708</v>
      </c>
      <c r="B699" s="1">
        <f>IFERROR(__xludf.DUMMYFUNCTION("SPLIT(A699,"" "")"),51.0)</f>
        <v>51</v>
      </c>
      <c r="C699" s="1">
        <f>IFERROR(__xludf.DUMMYFUNCTION("""COMPUTED_VALUE"""),48.0)</f>
        <v>48</v>
      </c>
      <c r="D699" s="1">
        <f>IFERROR(__xludf.DUMMYFUNCTION("""COMPUTED_VALUE"""),45.0)</f>
        <v>45</v>
      </c>
      <c r="E699" s="1">
        <f>IFERROR(__xludf.DUMMYFUNCTION("""COMPUTED_VALUE"""),43.0)</f>
        <v>43</v>
      </c>
      <c r="F699" s="1">
        <f>IFERROR(__xludf.DUMMYFUNCTION("""COMPUTED_VALUE"""),41.0)</f>
        <v>41</v>
      </c>
      <c r="G699" s="1">
        <f>IFERROR(__xludf.DUMMYFUNCTION("""COMPUTED_VALUE"""),40.0)</f>
        <v>40</v>
      </c>
      <c r="H699" s="1">
        <f>IFERROR(__xludf.DUMMYFUNCTION("""COMPUTED_VALUE"""),39.0)</f>
        <v>39</v>
      </c>
      <c r="I699" s="1">
        <f>IFERROR(__xludf.DUMMYFUNCTION("""COMPUTED_VALUE"""),37.0)</f>
        <v>37</v>
      </c>
      <c r="J699" s="1" t="b">
        <f t="array" ref="J699">IF(NOT(H699=""),AND(C699:H699&gt;B699:G699),IF(NOT(G699=""),AND(C699:G699&gt;B699:F699),IF(NOT(F699=""),AND(C699:F699&gt;B699:E699),AND(C699:E699&gt;B699:D699))))</f>
        <v>0</v>
      </c>
      <c r="K699" s="1" t="b">
        <f t="array" ref="K699">IF(NOT(H699=""),AND(C699:H699&lt;B699:G699),IF(NOT(G699=""),AND(C699:G699&lt;B699:F699),IF(NOT(F699=""),AND(C699:F699&lt;B699:E699),AND(C699:E699&lt;B699:D699))))</f>
        <v>1</v>
      </c>
      <c r="L699" s="1" t="b">
        <f t="array" ref="L699">IF(NOT(H699=""),AND(AND(ABS(C699:H699-B699:G699)&gt;0),AND(ABS(C699:H699-B699:G699)&lt;4)),IF(NOT(G699=""),AND(AND(ABS(C699:G699-B699:F699)&gt;0),AND(ABS(C699:G699-B699:F699)&lt;4)),IF(NOT(F699=""),AND(AND(ABS(C699:F699-B699:E699)&gt;0),AND(ABS(C699:F699-B699:E699)&lt;4)),AND(AND(ABS(C699:E699-B699:D699)&gt;0),AND(ABS(C699:E699-B699:D699)&lt;4)))))</f>
        <v>1</v>
      </c>
      <c r="M699" s="1" t="b">
        <f t="shared" si="1"/>
        <v>1</v>
      </c>
    </row>
    <row r="700" ht="15.75" customHeight="1">
      <c r="A700" s="1" t="s">
        <v>709</v>
      </c>
      <c r="B700" s="1">
        <f>IFERROR(__xludf.DUMMYFUNCTION("SPLIT(A700,"" "")"),72.0)</f>
        <v>72</v>
      </c>
      <c r="C700" s="1">
        <f>IFERROR(__xludf.DUMMYFUNCTION("""COMPUTED_VALUE"""),74.0)</f>
        <v>74</v>
      </c>
      <c r="D700" s="1">
        <f>IFERROR(__xludf.DUMMYFUNCTION("""COMPUTED_VALUE"""),77.0)</f>
        <v>77</v>
      </c>
      <c r="E700" s="1">
        <f>IFERROR(__xludf.DUMMYFUNCTION("""COMPUTED_VALUE"""),79.0)</f>
        <v>79</v>
      </c>
      <c r="F700" s="1">
        <f>IFERROR(__xludf.DUMMYFUNCTION("""COMPUTED_VALUE"""),82.0)</f>
        <v>82</v>
      </c>
      <c r="G700" s="1">
        <f>IFERROR(__xludf.DUMMYFUNCTION("""COMPUTED_VALUE"""),85.0)</f>
        <v>85</v>
      </c>
      <c r="H700" s="2">
        <f>IFERROR(__xludf.DUMMYFUNCTION("""COMPUTED_VALUE"""),86.0)</f>
        <v>86</v>
      </c>
      <c r="J700" s="1" t="b">
        <f t="array" ref="J700">IF(NOT(H700=""),AND(C700:H700&gt;B700:G700),IF(NOT(G700=""),AND(C700:G700&gt;B700:F700),IF(NOT(F700=""),AND(C700:F700&gt;B700:E700),AND(C700:E700&gt;B700:D700))))</f>
        <v>1</v>
      </c>
      <c r="K700" s="1" t="b">
        <f t="array" ref="K700">IF(NOT(H700=""),AND(C700:H700&lt;B700:G700),IF(NOT(G700=""),AND(C700:G700&lt;B700:F700),IF(NOT(F700=""),AND(C700:F700&lt;B700:E700),AND(C700:E700&lt;B700:D700))))</f>
        <v>0</v>
      </c>
      <c r="L700" s="1" t="b">
        <f t="array" ref="L700">IF(NOT(H700=""),AND(AND(ABS(C700:H700-B700:G700)&gt;0),AND(ABS(C700:H700-B700:G700)&lt;4)),IF(NOT(G700=""),AND(AND(ABS(C700:G700-B700:F700)&gt;0),AND(ABS(C700:G700-B700:F700)&lt;4)),IF(NOT(F700=""),AND(AND(ABS(C700:F700-B700:E700)&gt;0),AND(ABS(C700:F700-B700:E700)&lt;4)),AND(AND(ABS(C700:E700-B700:D700)&gt;0),AND(ABS(C700:E700-B700:D700)&lt;4)))))</f>
        <v>1</v>
      </c>
      <c r="M700" s="1" t="b">
        <f t="shared" si="1"/>
        <v>1</v>
      </c>
    </row>
    <row r="701" ht="15.75" customHeight="1">
      <c r="A701" s="1" t="s">
        <v>710</v>
      </c>
      <c r="B701" s="1">
        <f>IFERROR(__xludf.DUMMYFUNCTION("SPLIT(A701,"" "")"),82.0)</f>
        <v>82</v>
      </c>
      <c r="C701" s="1">
        <f>IFERROR(__xludf.DUMMYFUNCTION("""COMPUTED_VALUE"""),84.0)</f>
        <v>84</v>
      </c>
      <c r="D701" s="1">
        <f>IFERROR(__xludf.DUMMYFUNCTION("""COMPUTED_VALUE"""),87.0)</f>
        <v>87</v>
      </c>
      <c r="E701" s="1">
        <f>IFERROR(__xludf.DUMMYFUNCTION("""COMPUTED_VALUE"""),90.0)</f>
        <v>90</v>
      </c>
      <c r="F701" s="1">
        <f>IFERROR(__xludf.DUMMYFUNCTION("""COMPUTED_VALUE"""),92.0)</f>
        <v>92</v>
      </c>
      <c r="G701" s="1">
        <f>IFERROR(__xludf.DUMMYFUNCTION("""COMPUTED_VALUE"""),94.0)</f>
        <v>94</v>
      </c>
      <c r="H701" s="1">
        <f>IFERROR(__xludf.DUMMYFUNCTION("""COMPUTED_VALUE"""),97.0)</f>
        <v>97</v>
      </c>
      <c r="I701" s="1">
        <f>IFERROR(__xludf.DUMMYFUNCTION("""COMPUTED_VALUE"""),99.0)</f>
        <v>99</v>
      </c>
      <c r="J701" s="1" t="b">
        <f t="array" ref="J701">IF(NOT(H701=""),AND(C701:H701&gt;B701:G701),IF(NOT(G701=""),AND(C701:G701&gt;B701:F701),IF(NOT(F701=""),AND(C701:F701&gt;B701:E701),AND(C701:E701&gt;B701:D701))))</f>
        <v>1</v>
      </c>
      <c r="K701" s="1" t="b">
        <f t="array" ref="K701">IF(NOT(H701=""),AND(C701:H701&lt;B701:G701),IF(NOT(G701=""),AND(C701:G701&lt;B701:F701),IF(NOT(F701=""),AND(C701:F701&lt;B701:E701),AND(C701:E701&lt;B701:D701))))</f>
        <v>0</v>
      </c>
      <c r="L701" s="1" t="b">
        <f t="array" ref="L701">IF(NOT(H701=""),AND(AND(ABS(C701:H701-B701:G701)&gt;0),AND(ABS(C701:H701-B701:G701)&lt;4)),IF(NOT(G701=""),AND(AND(ABS(C701:G701-B701:F701)&gt;0),AND(ABS(C701:G701-B701:F701)&lt;4)),IF(NOT(F701=""),AND(AND(ABS(C701:F701-B701:E701)&gt;0),AND(ABS(C701:F701-B701:E701)&lt;4)),AND(AND(ABS(C701:E701-B701:D701)&gt;0),AND(ABS(C701:E701-B701:D701)&lt;4)))))</f>
        <v>1</v>
      </c>
      <c r="M701" s="1" t="b">
        <f t="shared" si="1"/>
        <v>1</v>
      </c>
    </row>
    <row r="702" ht="15.75" customHeight="1">
      <c r="A702" s="1" t="s">
        <v>711</v>
      </c>
      <c r="B702" s="1">
        <f>IFERROR(__xludf.DUMMYFUNCTION("SPLIT(A702,"" "")"),84.0)</f>
        <v>84</v>
      </c>
      <c r="C702" s="1">
        <f>IFERROR(__xludf.DUMMYFUNCTION("""COMPUTED_VALUE"""),87.0)</f>
        <v>87</v>
      </c>
      <c r="D702" s="1">
        <f>IFERROR(__xludf.DUMMYFUNCTION("""COMPUTED_VALUE"""),88.0)</f>
        <v>88</v>
      </c>
      <c r="E702" s="1">
        <f>IFERROR(__xludf.DUMMYFUNCTION("""COMPUTED_VALUE"""),91.0)</f>
        <v>91</v>
      </c>
      <c r="F702" s="1">
        <f>IFERROR(__xludf.DUMMYFUNCTION("""COMPUTED_VALUE"""),92.0)</f>
        <v>92</v>
      </c>
      <c r="G702" s="2">
        <f>IFERROR(__xludf.DUMMYFUNCTION("""COMPUTED_VALUE"""),93.0)</f>
        <v>93</v>
      </c>
      <c r="J702" s="1" t="b">
        <f t="array" ref="J702">IF(NOT(H702=""),AND(C702:H702&gt;B702:G702),IF(NOT(G702=""),AND(C702:G702&gt;B702:F702),IF(NOT(F702=""),AND(C702:F702&gt;B702:E702),AND(C702:E702&gt;B702:D702))))</f>
        <v>1</v>
      </c>
      <c r="K702" s="1" t="b">
        <f t="array" ref="K702">IF(NOT(H702=""),AND(C702:H702&lt;B702:G702),IF(NOT(G702=""),AND(C702:G702&lt;B702:F702),IF(NOT(F702=""),AND(C702:F702&lt;B702:E702),AND(C702:E702&lt;B702:D702))))</f>
        <v>0</v>
      </c>
      <c r="L702" s="1" t="b">
        <f t="array" ref="L702">IF(NOT(H702=""),AND(AND(ABS(C702:H702-B702:G702)&gt;0),AND(ABS(C702:H702-B702:G702)&lt;4)),IF(NOT(G702=""),AND(AND(ABS(C702:G702-B702:F702)&gt;0),AND(ABS(C702:G702-B702:F702)&lt;4)),IF(NOT(F702=""),AND(AND(ABS(C702:F702-B702:E702)&gt;0),AND(ABS(C702:F702-B702:E702)&lt;4)),AND(AND(ABS(C702:E702-B702:D702)&gt;0),AND(ABS(C702:E702-B702:D702)&lt;4)))))</f>
        <v>1</v>
      </c>
      <c r="M702" s="1" t="b">
        <f t="shared" si="1"/>
        <v>1</v>
      </c>
    </row>
    <row r="703" ht="15.75" customHeight="1">
      <c r="A703" s="1" t="s">
        <v>712</v>
      </c>
      <c r="B703" s="1">
        <f>IFERROR(__xludf.DUMMYFUNCTION("SPLIT(A703,"" "")"),88.0)</f>
        <v>88</v>
      </c>
      <c r="C703" s="1">
        <f>IFERROR(__xludf.DUMMYFUNCTION("""COMPUTED_VALUE"""),90.0)</f>
        <v>90</v>
      </c>
      <c r="D703" s="1">
        <f>IFERROR(__xludf.DUMMYFUNCTION("""COMPUTED_VALUE"""),93.0)</f>
        <v>93</v>
      </c>
      <c r="E703" s="1">
        <f>IFERROR(__xludf.DUMMYFUNCTION("""COMPUTED_VALUE"""),96.0)</f>
        <v>96</v>
      </c>
      <c r="F703" s="1">
        <f>IFERROR(__xludf.DUMMYFUNCTION("""COMPUTED_VALUE"""),97.0)</f>
        <v>97</v>
      </c>
      <c r="G703" s="2">
        <f>IFERROR(__xludf.DUMMYFUNCTION("""COMPUTED_VALUE"""),98.0)</f>
        <v>98</v>
      </c>
      <c r="J703" s="1" t="b">
        <f t="array" ref="J703">IF(NOT(H703=""),AND(C703:H703&gt;B703:G703),IF(NOT(G703=""),AND(C703:G703&gt;B703:F703),IF(NOT(F703=""),AND(C703:F703&gt;B703:E703),AND(C703:E703&gt;B703:D703))))</f>
        <v>1</v>
      </c>
      <c r="K703" s="1" t="b">
        <f t="array" ref="K703">IF(NOT(H703=""),AND(C703:H703&lt;B703:G703),IF(NOT(G703=""),AND(C703:G703&lt;B703:F703),IF(NOT(F703=""),AND(C703:F703&lt;B703:E703),AND(C703:E703&lt;B703:D703))))</f>
        <v>0</v>
      </c>
      <c r="L703" s="1" t="b">
        <f t="array" ref="L703">IF(NOT(H703=""),AND(AND(ABS(C703:H703-B703:G703)&gt;0),AND(ABS(C703:H703-B703:G703)&lt;4)),IF(NOT(G703=""),AND(AND(ABS(C703:G703-B703:F703)&gt;0),AND(ABS(C703:G703-B703:F703)&lt;4)),IF(NOT(F703=""),AND(AND(ABS(C703:F703-B703:E703)&gt;0),AND(ABS(C703:F703-B703:E703)&lt;4)),AND(AND(ABS(C703:E703-B703:D703)&gt;0),AND(ABS(C703:E703-B703:D703)&lt;4)))))</f>
        <v>1</v>
      </c>
      <c r="M703" s="1" t="b">
        <f t="shared" si="1"/>
        <v>1</v>
      </c>
    </row>
    <row r="704" ht="15.75" customHeight="1">
      <c r="A704" s="1" t="s">
        <v>713</v>
      </c>
      <c r="B704" s="1">
        <f>IFERROR(__xludf.DUMMYFUNCTION("SPLIT(A704,"" "")"),18.0)</f>
        <v>18</v>
      </c>
      <c r="C704" s="1">
        <f>IFERROR(__xludf.DUMMYFUNCTION("""COMPUTED_VALUE"""),21.0)</f>
        <v>21</v>
      </c>
      <c r="D704" s="1">
        <f>IFERROR(__xludf.DUMMYFUNCTION("""COMPUTED_VALUE"""),24.0)</f>
        <v>24</v>
      </c>
      <c r="E704" s="1">
        <f>IFERROR(__xludf.DUMMYFUNCTION("""COMPUTED_VALUE"""),25.0)</f>
        <v>25</v>
      </c>
      <c r="F704" s="1">
        <f>IFERROR(__xludf.DUMMYFUNCTION("""COMPUTED_VALUE"""),28.0)</f>
        <v>28</v>
      </c>
      <c r="J704" s="1" t="b">
        <f t="array" ref="J704">IF(NOT(H704=""),AND(C704:H704&gt;B704:G704),IF(NOT(G704=""),AND(C704:G704&gt;B704:F704),IF(NOT(F704=""),AND(C704:F704&gt;B704:E704),AND(C704:E704&gt;B704:D704))))</f>
        <v>1</v>
      </c>
      <c r="K704" s="1" t="b">
        <f t="array" ref="K704">IF(NOT(H704=""),AND(C704:H704&lt;B704:G704),IF(NOT(G704=""),AND(C704:G704&lt;B704:F704),IF(NOT(F704=""),AND(C704:F704&lt;B704:E704),AND(C704:E704&lt;B704:D704))))</f>
        <v>0</v>
      </c>
      <c r="L704" s="1" t="b">
        <f t="array" ref="L704">IF(NOT(H704=""),AND(AND(ABS(C704:H704-B704:G704)&gt;0),AND(ABS(C704:H704-B704:G704)&lt;4)),IF(NOT(G704=""),AND(AND(ABS(C704:G704-B704:F704)&gt;0),AND(ABS(C704:G704-B704:F704)&lt;4)),IF(NOT(F704=""),AND(AND(ABS(C704:F704-B704:E704)&gt;0),AND(ABS(C704:F704-B704:E704)&lt;4)),AND(AND(ABS(C704:E704-B704:D704)&gt;0),AND(ABS(C704:E704-B704:D704)&lt;4)))))</f>
        <v>1</v>
      </c>
      <c r="M704" s="1" t="b">
        <f t="shared" si="1"/>
        <v>1</v>
      </c>
    </row>
    <row r="705" ht="15.75" customHeight="1">
      <c r="A705" s="1" t="s">
        <v>714</v>
      </c>
      <c r="B705" s="1">
        <f>IFERROR(__xludf.DUMMYFUNCTION("SPLIT(A705,"" "")"),87.0)</f>
        <v>87</v>
      </c>
      <c r="C705" s="1">
        <f>IFERROR(__xludf.DUMMYFUNCTION("""COMPUTED_VALUE"""),88.0)</f>
        <v>88</v>
      </c>
      <c r="D705" s="1">
        <f>IFERROR(__xludf.DUMMYFUNCTION("""COMPUTED_VALUE"""),90.0)</f>
        <v>90</v>
      </c>
      <c r="E705" s="1">
        <f>IFERROR(__xludf.DUMMYFUNCTION("""COMPUTED_VALUE"""),92.0)</f>
        <v>92</v>
      </c>
      <c r="F705" s="1">
        <f>IFERROR(__xludf.DUMMYFUNCTION("""COMPUTED_VALUE"""),95.0)</f>
        <v>95</v>
      </c>
      <c r="G705" s="2">
        <f>IFERROR(__xludf.DUMMYFUNCTION("""COMPUTED_VALUE"""),97.0)</f>
        <v>97</v>
      </c>
      <c r="J705" s="1" t="b">
        <f t="array" ref="J705">IF(NOT(H705=""),AND(C705:H705&gt;B705:G705),IF(NOT(G705=""),AND(C705:G705&gt;B705:F705),IF(NOT(F705=""),AND(C705:F705&gt;B705:E705),AND(C705:E705&gt;B705:D705))))</f>
        <v>1</v>
      </c>
      <c r="K705" s="1" t="b">
        <f t="array" ref="K705">IF(NOT(H705=""),AND(C705:H705&lt;B705:G705),IF(NOT(G705=""),AND(C705:G705&lt;B705:F705),IF(NOT(F705=""),AND(C705:F705&lt;B705:E705),AND(C705:E705&lt;B705:D705))))</f>
        <v>0</v>
      </c>
      <c r="L705" s="1" t="b">
        <f t="array" ref="L705">IF(NOT(H705=""),AND(AND(ABS(C705:H705-B705:G705)&gt;0),AND(ABS(C705:H705-B705:G705)&lt;4)),IF(NOT(G705=""),AND(AND(ABS(C705:G705-B705:F705)&gt;0),AND(ABS(C705:G705-B705:F705)&lt;4)),IF(NOT(F705=""),AND(AND(ABS(C705:F705-B705:E705)&gt;0),AND(ABS(C705:F705-B705:E705)&lt;4)),AND(AND(ABS(C705:E705-B705:D705)&gt;0),AND(ABS(C705:E705-B705:D705)&lt;4)))))</f>
        <v>1</v>
      </c>
      <c r="M705" s="1" t="b">
        <f t="shared" si="1"/>
        <v>1</v>
      </c>
    </row>
    <row r="706" ht="15.75" customHeight="1">
      <c r="A706" s="1" t="s">
        <v>715</v>
      </c>
      <c r="B706" s="1">
        <f>IFERROR(__xludf.DUMMYFUNCTION("SPLIT(A706,"" "")"),2.0)</f>
        <v>2</v>
      </c>
      <c r="C706" s="1">
        <f>IFERROR(__xludf.DUMMYFUNCTION("""COMPUTED_VALUE"""),5.0)</f>
        <v>5</v>
      </c>
      <c r="D706" s="1">
        <f>IFERROR(__xludf.DUMMYFUNCTION("""COMPUTED_VALUE"""),8.0)</f>
        <v>8</v>
      </c>
      <c r="E706" s="1">
        <f>IFERROR(__xludf.DUMMYFUNCTION("""COMPUTED_VALUE"""),10.0)</f>
        <v>10</v>
      </c>
      <c r="F706" s="1">
        <f>IFERROR(__xludf.DUMMYFUNCTION("""COMPUTED_VALUE"""),11.0)</f>
        <v>11</v>
      </c>
      <c r="J706" s="1" t="b">
        <f t="array" ref="J706">IF(NOT(H706=""),AND(C706:H706&gt;B706:G706),IF(NOT(G706=""),AND(C706:G706&gt;B706:F706),IF(NOT(F706=""),AND(C706:F706&gt;B706:E706),AND(C706:E706&gt;B706:D706))))</f>
        <v>1</v>
      </c>
      <c r="K706" s="1" t="b">
        <f t="array" ref="K706">IF(NOT(H706=""),AND(C706:H706&lt;B706:G706),IF(NOT(G706=""),AND(C706:G706&lt;B706:F706),IF(NOT(F706=""),AND(C706:F706&lt;B706:E706),AND(C706:E706&lt;B706:D706))))</f>
        <v>0</v>
      </c>
      <c r="L706" s="1" t="b">
        <f t="array" ref="L706">IF(NOT(H706=""),AND(AND(ABS(C706:H706-B706:G706)&gt;0),AND(ABS(C706:H706-B706:G706)&lt;4)),IF(NOT(G706=""),AND(AND(ABS(C706:G706-B706:F706)&gt;0),AND(ABS(C706:G706-B706:F706)&lt;4)),IF(NOT(F706=""),AND(AND(ABS(C706:F706-B706:E706)&gt;0),AND(ABS(C706:F706-B706:E706)&lt;4)),AND(AND(ABS(C706:E706-B706:D706)&gt;0),AND(ABS(C706:E706-B706:D706)&lt;4)))))</f>
        <v>1</v>
      </c>
      <c r="M706" s="1" t="b">
        <f t="shared" si="1"/>
        <v>1</v>
      </c>
    </row>
    <row r="707" ht="15.75" customHeight="1">
      <c r="A707" s="1" t="s">
        <v>716</v>
      </c>
      <c r="B707" s="1">
        <f>IFERROR(__xludf.DUMMYFUNCTION("SPLIT(A707,"" "")"),60.0)</f>
        <v>60</v>
      </c>
      <c r="C707" s="1">
        <f>IFERROR(__xludf.DUMMYFUNCTION("""COMPUTED_VALUE"""),58.0)</f>
        <v>58</v>
      </c>
      <c r="D707" s="1">
        <f>IFERROR(__xludf.DUMMYFUNCTION("""COMPUTED_VALUE"""),56.0)</f>
        <v>56</v>
      </c>
      <c r="E707" s="1">
        <f>IFERROR(__xludf.DUMMYFUNCTION("""COMPUTED_VALUE"""),55.0)</f>
        <v>55</v>
      </c>
      <c r="F707" s="1">
        <f>IFERROR(__xludf.DUMMYFUNCTION("""COMPUTED_VALUE"""),54.0)</f>
        <v>54</v>
      </c>
      <c r="G707" s="1">
        <f>IFERROR(__xludf.DUMMYFUNCTION("""COMPUTED_VALUE"""),52.0)</f>
        <v>52</v>
      </c>
      <c r="H707" s="1">
        <f>IFERROR(__xludf.DUMMYFUNCTION("""COMPUTED_VALUE"""),50.0)</f>
        <v>50</v>
      </c>
      <c r="I707" s="1">
        <f>IFERROR(__xludf.DUMMYFUNCTION("""COMPUTED_VALUE"""),48.0)</f>
        <v>48</v>
      </c>
      <c r="J707" s="1" t="b">
        <f t="array" ref="J707">IF(NOT(H707=""),AND(C707:H707&gt;B707:G707),IF(NOT(G707=""),AND(C707:G707&gt;B707:F707),IF(NOT(F707=""),AND(C707:F707&gt;B707:E707),AND(C707:E707&gt;B707:D707))))</f>
        <v>0</v>
      </c>
      <c r="K707" s="1" t="b">
        <f t="array" ref="K707">IF(NOT(H707=""),AND(C707:H707&lt;B707:G707),IF(NOT(G707=""),AND(C707:G707&lt;B707:F707),IF(NOT(F707=""),AND(C707:F707&lt;B707:E707),AND(C707:E707&lt;B707:D707))))</f>
        <v>1</v>
      </c>
      <c r="L707" s="1" t="b">
        <f t="array" ref="L707">IF(NOT(H707=""),AND(AND(ABS(C707:H707-B707:G707)&gt;0),AND(ABS(C707:H707-B707:G707)&lt;4)),IF(NOT(G707=""),AND(AND(ABS(C707:G707-B707:F707)&gt;0),AND(ABS(C707:G707-B707:F707)&lt;4)),IF(NOT(F707=""),AND(AND(ABS(C707:F707-B707:E707)&gt;0),AND(ABS(C707:F707-B707:E707)&lt;4)),AND(AND(ABS(C707:E707-B707:D707)&gt;0),AND(ABS(C707:E707-B707:D707)&lt;4)))))</f>
        <v>1</v>
      </c>
      <c r="M707" s="1" t="b">
        <f t="shared" si="1"/>
        <v>1</v>
      </c>
    </row>
    <row r="708" ht="15.75" customHeight="1">
      <c r="A708" s="1" t="s">
        <v>717</v>
      </c>
      <c r="B708" s="1">
        <f>IFERROR(__xludf.DUMMYFUNCTION("SPLIT(A708,"" "")"),19.0)</f>
        <v>19</v>
      </c>
      <c r="C708" s="1">
        <f>IFERROR(__xludf.DUMMYFUNCTION("""COMPUTED_VALUE"""),17.0)</f>
        <v>17</v>
      </c>
      <c r="D708" s="1">
        <f>IFERROR(__xludf.DUMMYFUNCTION("""COMPUTED_VALUE"""),14.0)</f>
        <v>14</v>
      </c>
      <c r="E708" s="1">
        <f>IFERROR(__xludf.DUMMYFUNCTION("""COMPUTED_VALUE"""),12.0)</f>
        <v>12</v>
      </c>
      <c r="F708" s="1">
        <f>IFERROR(__xludf.DUMMYFUNCTION("""COMPUTED_VALUE"""),9.0)</f>
        <v>9</v>
      </c>
      <c r="G708" s="2">
        <f>IFERROR(__xludf.DUMMYFUNCTION("""COMPUTED_VALUE"""),6.0)</f>
        <v>6</v>
      </c>
      <c r="J708" s="1" t="b">
        <f t="array" ref="J708">IF(NOT(H708=""),AND(C708:H708&gt;B708:G708),IF(NOT(G708=""),AND(C708:G708&gt;B708:F708),IF(NOT(F708=""),AND(C708:F708&gt;B708:E708),AND(C708:E708&gt;B708:D708))))</f>
        <v>0</v>
      </c>
      <c r="K708" s="1" t="b">
        <f t="array" ref="K708">IF(NOT(H708=""),AND(C708:H708&lt;B708:G708),IF(NOT(G708=""),AND(C708:G708&lt;B708:F708),IF(NOT(F708=""),AND(C708:F708&lt;B708:E708),AND(C708:E708&lt;B708:D708))))</f>
        <v>1</v>
      </c>
      <c r="L708" s="1" t="b">
        <f t="array" ref="L708">IF(NOT(H708=""),AND(AND(ABS(C708:H708-B708:G708)&gt;0),AND(ABS(C708:H708-B708:G708)&lt;4)),IF(NOT(G708=""),AND(AND(ABS(C708:G708-B708:F708)&gt;0),AND(ABS(C708:G708-B708:F708)&lt;4)),IF(NOT(F708=""),AND(AND(ABS(C708:F708-B708:E708)&gt;0),AND(ABS(C708:F708-B708:E708)&lt;4)),AND(AND(ABS(C708:E708-B708:D708)&gt;0),AND(ABS(C708:E708-B708:D708)&lt;4)))))</f>
        <v>1</v>
      </c>
      <c r="M708" s="1" t="b">
        <f t="shared" si="1"/>
        <v>1</v>
      </c>
    </row>
    <row r="709" ht="15.75" customHeight="1">
      <c r="A709" s="1" t="s">
        <v>718</v>
      </c>
      <c r="B709" s="1">
        <f>IFERROR(__xludf.DUMMYFUNCTION("SPLIT(A709,"" "")"),42.0)</f>
        <v>42</v>
      </c>
      <c r="C709" s="1">
        <f>IFERROR(__xludf.DUMMYFUNCTION("""COMPUTED_VALUE"""),39.0)</f>
        <v>39</v>
      </c>
      <c r="D709" s="1">
        <f>IFERROR(__xludf.DUMMYFUNCTION("""COMPUTED_VALUE"""),36.0)</f>
        <v>36</v>
      </c>
      <c r="E709" s="1">
        <f>IFERROR(__xludf.DUMMYFUNCTION("""COMPUTED_VALUE"""),34.0)</f>
        <v>34</v>
      </c>
      <c r="F709" s="1">
        <f>IFERROR(__xludf.DUMMYFUNCTION("""COMPUTED_VALUE"""),33.0)</f>
        <v>33</v>
      </c>
      <c r="J709" s="1" t="b">
        <f t="array" ref="J709">IF(NOT(H709=""),AND(C709:H709&gt;B709:G709),IF(NOT(G709=""),AND(C709:G709&gt;B709:F709),IF(NOT(F709=""),AND(C709:F709&gt;B709:E709),AND(C709:E709&gt;B709:D709))))</f>
        <v>0</v>
      </c>
      <c r="K709" s="1" t="b">
        <f t="array" ref="K709">IF(NOT(H709=""),AND(C709:H709&lt;B709:G709),IF(NOT(G709=""),AND(C709:G709&lt;B709:F709),IF(NOT(F709=""),AND(C709:F709&lt;B709:E709),AND(C709:E709&lt;B709:D709))))</f>
        <v>1</v>
      </c>
      <c r="L709" s="1" t="b">
        <f t="array" ref="L709">IF(NOT(H709=""),AND(AND(ABS(C709:H709-B709:G709)&gt;0),AND(ABS(C709:H709-B709:G709)&lt;4)),IF(NOT(G709=""),AND(AND(ABS(C709:G709-B709:F709)&gt;0),AND(ABS(C709:G709-B709:F709)&lt;4)),IF(NOT(F709=""),AND(AND(ABS(C709:F709-B709:E709)&gt;0),AND(ABS(C709:F709-B709:E709)&lt;4)),AND(AND(ABS(C709:E709-B709:D709)&gt;0),AND(ABS(C709:E709-B709:D709)&lt;4)))))</f>
        <v>1</v>
      </c>
      <c r="M709" s="1" t="b">
        <f t="shared" si="1"/>
        <v>1</v>
      </c>
    </row>
    <row r="710" ht="15.75" customHeight="1">
      <c r="A710" s="1" t="s">
        <v>719</v>
      </c>
      <c r="B710" s="1">
        <f>IFERROR(__xludf.DUMMYFUNCTION("SPLIT(A710,"" "")"),66.0)</f>
        <v>66</v>
      </c>
      <c r="C710" s="1">
        <f>IFERROR(__xludf.DUMMYFUNCTION("""COMPUTED_VALUE"""),65.0)</f>
        <v>65</v>
      </c>
      <c r="D710" s="1">
        <f>IFERROR(__xludf.DUMMYFUNCTION("""COMPUTED_VALUE"""),63.0)</f>
        <v>63</v>
      </c>
      <c r="E710" s="1">
        <f>IFERROR(__xludf.DUMMYFUNCTION("""COMPUTED_VALUE"""),60.0)</f>
        <v>60</v>
      </c>
      <c r="F710" s="1">
        <f>IFERROR(__xludf.DUMMYFUNCTION("""COMPUTED_VALUE"""),58.0)</f>
        <v>58</v>
      </c>
      <c r="G710" s="1">
        <f>IFERROR(__xludf.DUMMYFUNCTION("""COMPUTED_VALUE"""),56.0)</f>
        <v>56</v>
      </c>
      <c r="H710" s="1">
        <f>IFERROR(__xludf.DUMMYFUNCTION("""COMPUTED_VALUE"""),54.0)</f>
        <v>54</v>
      </c>
      <c r="I710" s="1">
        <f>IFERROR(__xludf.DUMMYFUNCTION("""COMPUTED_VALUE"""),52.0)</f>
        <v>52</v>
      </c>
      <c r="J710" s="1" t="b">
        <f t="array" ref="J710">IF(NOT(H710=""),AND(C710:H710&gt;B710:G710),IF(NOT(G710=""),AND(C710:G710&gt;B710:F710),IF(NOT(F710=""),AND(C710:F710&gt;B710:E710),AND(C710:E710&gt;B710:D710))))</f>
        <v>0</v>
      </c>
      <c r="K710" s="1" t="b">
        <f t="array" ref="K710">IF(NOT(H710=""),AND(C710:H710&lt;B710:G710),IF(NOT(G710=""),AND(C710:G710&lt;B710:F710),IF(NOT(F710=""),AND(C710:F710&lt;B710:E710),AND(C710:E710&lt;B710:D710))))</f>
        <v>1</v>
      </c>
      <c r="L710" s="1" t="b">
        <f t="array" ref="L710">IF(NOT(H710=""),AND(AND(ABS(C710:H710-B710:G710)&gt;0),AND(ABS(C710:H710-B710:G710)&lt;4)),IF(NOT(G710=""),AND(AND(ABS(C710:G710-B710:F710)&gt;0),AND(ABS(C710:G710-B710:F710)&lt;4)),IF(NOT(F710=""),AND(AND(ABS(C710:F710-B710:E710)&gt;0),AND(ABS(C710:F710-B710:E710)&lt;4)),AND(AND(ABS(C710:E710-B710:D710)&gt;0),AND(ABS(C710:E710-B710:D710)&lt;4)))))</f>
        <v>1</v>
      </c>
      <c r="M710" s="1" t="b">
        <f t="shared" si="1"/>
        <v>1</v>
      </c>
    </row>
    <row r="711" ht="15.75" customHeight="1">
      <c r="A711" s="1" t="s">
        <v>720</v>
      </c>
      <c r="B711" s="1">
        <f>IFERROR(__xludf.DUMMYFUNCTION("SPLIT(A711,"" "")"),62.0)</f>
        <v>62</v>
      </c>
      <c r="C711" s="1">
        <f>IFERROR(__xludf.DUMMYFUNCTION("""COMPUTED_VALUE"""),63.0)</f>
        <v>63</v>
      </c>
      <c r="D711" s="1">
        <f>IFERROR(__xludf.DUMMYFUNCTION("""COMPUTED_VALUE"""),66.0)</f>
        <v>66</v>
      </c>
      <c r="E711" s="1">
        <f>IFERROR(__xludf.DUMMYFUNCTION("""COMPUTED_VALUE"""),68.0)</f>
        <v>68</v>
      </c>
      <c r="F711" s="1">
        <f>IFERROR(__xludf.DUMMYFUNCTION("""COMPUTED_VALUE"""),69.0)</f>
        <v>69</v>
      </c>
      <c r="G711" s="1">
        <f>IFERROR(__xludf.DUMMYFUNCTION("""COMPUTED_VALUE"""),72.0)</f>
        <v>72</v>
      </c>
      <c r="H711" s="2">
        <f>IFERROR(__xludf.DUMMYFUNCTION("""COMPUTED_VALUE"""),75.0)</f>
        <v>75</v>
      </c>
      <c r="J711" s="1" t="b">
        <f t="array" ref="J711">IF(NOT(H711=""),AND(C711:H711&gt;B711:G711),IF(NOT(G711=""),AND(C711:G711&gt;B711:F711),IF(NOT(F711=""),AND(C711:F711&gt;B711:E711),AND(C711:E711&gt;B711:D711))))</f>
        <v>1</v>
      </c>
      <c r="K711" s="1" t="b">
        <f t="array" ref="K711">IF(NOT(H711=""),AND(C711:H711&lt;B711:G711),IF(NOT(G711=""),AND(C711:G711&lt;B711:F711),IF(NOT(F711=""),AND(C711:F711&lt;B711:E711),AND(C711:E711&lt;B711:D711))))</f>
        <v>0</v>
      </c>
      <c r="L711" s="1" t="b">
        <f t="array" ref="L711">IF(NOT(H711=""),AND(AND(ABS(C711:H711-B711:G711)&gt;0),AND(ABS(C711:H711-B711:G711)&lt;4)),IF(NOT(G711=""),AND(AND(ABS(C711:G711-B711:F711)&gt;0),AND(ABS(C711:G711-B711:F711)&lt;4)),IF(NOT(F711=""),AND(AND(ABS(C711:F711-B711:E711)&gt;0),AND(ABS(C711:F711-B711:E711)&lt;4)),AND(AND(ABS(C711:E711-B711:D711)&gt;0),AND(ABS(C711:E711-B711:D711)&lt;4)))))</f>
        <v>1</v>
      </c>
      <c r="M711" s="1" t="b">
        <f t="shared" si="1"/>
        <v>1</v>
      </c>
    </row>
    <row r="712" ht="15.75" customHeight="1">
      <c r="A712" s="1" t="s">
        <v>721</v>
      </c>
      <c r="B712" s="1">
        <f>IFERROR(__xludf.DUMMYFUNCTION("SPLIT(A712,"" "")"),50.0)</f>
        <v>50</v>
      </c>
      <c r="C712" s="1">
        <f>IFERROR(__xludf.DUMMYFUNCTION("""COMPUTED_VALUE"""),47.0)</f>
        <v>47</v>
      </c>
      <c r="D712" s="1">
        <f>IFERROR(__xludf.DUMMYFUNCTION("""COMPUTED_VALUE"""),44.0)</f>
        <v>44</v>
      </c>
      <c r="E712" s="1">
        <f>IFERROR(__xludf.DUMMYFUNCTION("""COMPUTED_VALUE"""),41.0)</f>
        <v>41</v>
      </c>
      <c r="F712" s="1">
        <f>IFERROR(__xludf.DUMMYFUNCTION("""COMPUTED_VALUE"""),40.0)</f>
        <v>40</v>
      </c>
      <c r="G712" s="1">
        <f>IFERROR(__xludf.DUMMYFUNCTION("""COMPUTED_VALUE"""),39.0)</f>
        <v>39</v>
      </c>
      <c r="H712" s="2">
        <f>IFERROR(__xludf.DUMMYFUNCTION("""COMPUTED_VALUE"""),38.0)</f>
        <v>38</v>
      </c>
      <c r="J712" s="1" t="b">
        <f t="array" ref="J712">IF(NOT(H712=""),AND(C712:H712&gt;B712:G712),IF(NOT(G712=""),AND(C712:G712&gt;B712:F712),IF(NOT(F712=""),AND(C712:F712&gt;B712:E712),AND(C712:E712&gt;B712:D712))))</f>
        <v>0</v>
      </c>
      <c r="K712" s="1" t="b">
        <f t="array" ref="K712">IF(NOT(H712=""),AND(C712:H712&lt;B712:G712),IF(NOT(G712=""),AND(C712:G712&lt;B712:F712),IF(NOT(F712=""),AND(C712:F712&lt;B712:E712),AND(C712:E712&lt;B712:D712))))</f>
        <v>1</v>
      </c>
      <c r="L712" s="1" t="b">
        <f t="array" ref="L712">IF(NOT(H712=""),AND(AND(ABS(C712:H712-B712:G712)&gt;0),AND(ABS(C712:H712-B712:G712)&lt;4)),IF(NOT(G712=""),AND(AND(ABS(C712:G712-B712:F712)&gt;0),AND(ABS(C712:G712-B712:F712)&lt;4)),IF(NOT(F712=""),AND(AND(ABS(C712:F712-B712:E712)&gt;0),AND(ABS(C712:F712-B712:E712)&lt;4)),AND(AND(ABS(C712:E712-B712:D712)&gt;0),AND(ABS(C712:E712-B712:D712)&lt;4)))))</f>
        <v>1</v>
      </c>
      <c r="M712" s="1" t="b">
        <f t="shared" si="1"/>
        <v>1</v>
      </c>
    </row>
    <row r="713" ht="15.75" customHeight="1">
      <c r="A713" s="1" t="s">
        <v>722</v>
      </c>
      <c r="B713" s="1">
        <f>IFERROR(__xludf.DUMMYFUNCTION("SPLIT(A713,"" "")"),32.0)</f>
        <v>32</v>
      </c>
      <c r="C713" s="1">
        <f>IFERROR(__xludf.DUMMYFUNCTION("""COMPUTED_VALUE"""),33.0)</f>
        <v>33</v>
      </c>
      <c r="D713" s="1">
        <f>IFERROR(__xludf.DUMMYFUNCTION("""COMPUTED_VALUE"""),36.0)</f>
        <v>36</v>
      </c>
      <c r="E713" s="1">
        <f>IFERROR(__xludf.DUMMYFUNCTION("""COMPUTED_VALUE"""),39.0)</f>
        <v>39</v>
      </c>
      <c r="F713" s="1">
        <f>IFERROR(__xludf.DUMMYFUNCTION("""COMPUTED_VALUE"""),40.0)</f>
        <v>40</v>
      </c>
      <c r="G713" s="2">
        <f>IFERROR(__xludf.DUMMYFUNCTION("""COMPUTED_VALUE"""),41.0)</f>
        <v>41</v>
      </c>
      <c r="J713" s="1" t="b">
        <f t="array" ref="J713">IF(NOT(H713=""),AND(C713:H713&gt;B713:G713),IF(NOT(G713=""),AND(C713:G713&gt;B713:F713),IF(NOT(F713=""),AND(C713:F713&gt;B713:E713),AND(C713:E713&gt;B713:D713))))</f>
        <v>1</v>
      </c>
      <c r="K713" s="1" t="b">
        <f t="array" ref="K713">IF(NOT(H713=""),AND(C713:H713&lt;B713:G713),IF(NOT(G713=""),AND(C713:G713&lt;B713:F713),IF(NOT(F713=""),AND(C713:F713&lt;B713:E713),AND(C713:E713&lt;B713:D713))))</f>
        <v>0</v>
      </c>
      <c r="L713" s="1" t="b">
        <f t="array" ref="L713">IF(NOT(H713=""),AND(AND(ABS(C713:H713-B713:G713)&gt;0),AND(ABS(C713:H713-B713:G713)&lt;4)),IF(NOT(G713=""),AND(AND(ABS(C713:G713-B713:F713)&gt;0),AND(ABS(C713:G713-B713:F713)&lt;4)),IF(NOT(F713=""),AND(AND(ABS(C713:F713-B713:E713)&gt;0),AND(ABS(C713:F713-B713:E713)&lt;4)),AND(AND(ABS(C713:E713-B713:D713)&gt;0),AND(ABS(C713:E713-B713:D713)&lt;4)))))</f>
        <v>1</v>
      </c>
      <c r="M713" s="1" t="b">
        <f t="shared" si="1"/>
        <v>1</v>
      </c>
    </row>
    <row r="714" ht="15.75" customHeight="1">
      <c r="A714" s="1" t="s">
        <v>723</v>
      </c>
      <c r="B714" s="1">
        <f>IFERROR(__xludf.DUMMYFUNCTION("SPLIT(A714,"" "")"),51.0)</f>
        <v>51</v>
      </c>
      <c r="C714" s="1">
        <f>IFERROR(__xludf.DUMMYFUNCTION("""COMPUTED_VALUE"""),49.0)</f>
        <v>49</v>
      </c>
      <c r="D714" s="1">
        <f>IFERROR(__xludf.DUMMYFUNCTION("""COMPUTED_VALUE"""),47.0)</f>
        <v>47</v>
      </c>
      <c r="E714" s="1">
        <f>IFERROR(__xludf.DUMMYFUNCTION("""COMPUTED_VALUE"""),45.0)</f>
        <v>45</v>
      </c>
      <c r="F714" s="1">
        <f>IFERROR(__xludf.DUMMYFUNCTION("""COMPUTED_VALUE"""),42.0)</f>
        <v>42</v>
      </c>
      <c r="G714" s="2">
        <f>IFERROR(__xludf.DUMMYFUNCTION("""COMPUTED_VALUE"""),40.0)</f>
        <v>40</v>
      </c>
      <c r="J714" s="1" t="b">
        <f t="array" ref="J714">IF(NOT(H714=""),AND(C714:H714&gt;B714:G714),IF(NOT(G714=""),AND(C714:G714&gt;B714:F714),IF(NOT(F714=""),AND(C714:F714&gt;B714:E714),AND(C714:E714&gt;B714:D714))))</f>
        <v>0</v>
      </c>
      <c r="K714" s="1" t="b">
        <f t="array" ref="K714">IF(NOT(H714=""),AND(C714:H714&lt;B714:G714),IF(NOT(G714=""),AND(C714:G714&lt;B714:F714),IF(NOT(F714=""),AND(C714:F714&lt;B714:E714),AND(C714:E714&lt;B714:D714))))</f>
        <v>1</v>
      </c>
      <c r="L714" s="1" t="b">
        <f t="array" ref="L714">IF(NOT(H714=""),AND(AND(ABS(C714:H714-B714:G714)&gt;0),AND(ABS(C714:H714-B714:G714)&lt;4)),IF(NOT(G714=""),AND(AND(ABS(C714:G714-B714:F714)&gt;0),AND(ABS(C714:G714-B714:F714)&lt;4)),IF(NOT(F714=""),AND(AND(ABS(C714:F714-B714:E714)&gt;0),AND(ABS(C714:F714-B714:E714)&lt;4)),AND(AND(ABS(C714:E714-B714:D714)&gt;0),AND(ABS(C714:E714-B714:D714)&lt;4)))))</f>
        <v>1</v>
      </c>
      <c r="M714" s="1" t="b">
        <f t="shared" si="1"/>
        <v>1</v>
      </c>
    </row>
    <row r="715" ht="15.75" customHeight="1">
      <c r="A715" s="1" t="s">
        <v>724</v>
      </c>
      <c r="B715" s="1">
        <f>IFERROR(__xludf.DUMMYFUNCTION("SPLIT(A715,"" "")"),73.0)</f>
        <v>73</v>
      </c>
      <c r="C715" s="1">
        <f>IFERROR(__xludf.DUMMYFUNCTION("""COMPUTED_VALUE"""),70.0)</f>
        <v>70</v>
      </c>
      <c r="D715" s="1">
        <f>IFERROR(__xludf.DUMMYFUNCTION("""COMPUTED_VALUE"""),67.0)</f>
        <v>67</v>
      </c>
      <c r="E715" s="1">
        <f>IFERROR(__xludf.DUMMYFUNCTION("""COMPUTED_VALUE"""),66.0)</f>
        <v>66</v>
      </c>
      <c r="F715" s="1">
        <f>IFERROR(__xludf.DUMMYFUNCTION("""COMPUTED_VALUE"""),63.0)</f>
        <v>63</v>
      </c>
      <c r="G715" s="1">
        <f>IFERROR(__xludf.DUMMYFUNCTION("""COMPUTED_VALUE"""),61.0)</f>
        <v>61</v>
      </c>
      <c r="H715" s="2">
        <f>IFERROR(__xludf.DUMMYFUNCTION("""COMPUTED_VALUE"""),59.0)</f>
        <v>59</v>
      </c>
      <c r="J715" s="1" t="b">
        <f t="array" ref="J715">IF(NOT(H715=""),AND(C715:H715&gt;B715:G715),IF(NOT(G715=""),AND(C715:G715&gt;B715:F715),IF(NOT(F715=""),AND(C715:F715&gt;B715:E715),AND(C715:E715&gt;B715:D715))))</f>
        <v>0</v>
      </c>
      <c r="K715" s="1" t="b">
        <f t="array" ref="K715">IF(NOT(H715=""),AND(C715:H715&lt;B715:G715),IF(NOT(G715=""),AND(C715:G715&lt;B715:F715),IF(NOT(F715=""),AND(C715:F715&lt;B715:E715),AND(C715:E715&lt;B715:D715))))</f>
        <v>1</v>
      </c>
      <c r="L715" s="1" t="b">
        <f t="array" ref="L715">IF(NOT(H715=""),AND(AND(ABS(C715:H715-B715:G715)&gt;0),AND(ABS(C715:H715-B715:G715)&lt;4)),IF(NOT(G715=""),AND(AND(ABS(C715:G715-B715:F715)&gt;0),AND(ABS(C715:G715-B715:F715)&lt;4)),IF(NOT(F715=""),AND(AND(ABS(C715:F715-B715:E715)&gt;0),AND(ABS(C715:F715-B715:E715)&lt;4)),AND(AND(ABS(C715:E715-B715:D715)&gt;0),AND(ABS(C715:E715-B715:D715)&lt;4)))))</f>
        <v>1</v>
      </c>
      <c r="M715" s="1" t="b">
        <f t="shared" si="1"/>
        <v>1</v>
      </c>
    </row>
    <row r="716" ht="15.75" customHeight="1">
      <c r="A716" s="1" t="s">
        <v>725</v>
      </c>
      <c r="B716" s="1">
        <f>IFERROR(__xludf.DUMMYFUNCTION("SPLIT(A716,"" "")"),36.0)</f>
        <v>36</v>
      </c>
      <c r="C716" s="1">
        <f>IFERROR(__xludf.DUMMYFUNCTION("""COMPUTED_VALUE"""),39.0)</f>
        <v>39</v>
      </c>
      <c r="D716" s="1">
        <f>IFERROR(__xludf.DUMMYFUNCTION("""COMPUTED_VALUE"""),42.0)</f>
        <v>42</v>
      </c>
      <c r="E716" s="1">
        <f>IFERROR(__xludf.DUMMYFUNCTION("""COMPUTED_VALUE"""),44.0)</f>
        <v>44</v>
      </c>
      <c r="F716" s="1">
        <f>IFERROR(__xludf.DUMMYFUNCTION("""COMPUTED_VALUE"""),45.0)</f>
        <v>45</v>
      </c>
      <c r="G716" s="1">
        <f>IFERROR(__xludf.DUMMYFUNCTION("""COMPUTED_VALUE"""),48.0)</f>
        <v>48</v>
      </c>
      <c r="H716" s="1">
        <f>IFERROR(__xludf.DUMMYFUNCTION("""COMPUTED_VALUE"""),51.0)</f>
        <v>51</v>
      </c>
      <c r="I716" s="1">
        <f>IFERROR(__xludf.DUMMYFUNCTION("""COMPUTED_VALUE"""),53.0)</f>
        <v>53</v>
      </c>
      <c r="J716" s="1" t="b">
        <f t="array" ref="J716">IF(NOT(H716=""),AND(C716:H716&gt;B716:G716),IF(NOT(G716=""),AND(C716:G716&gt;B716:F716),IF(NOT(F716=""),AND(C716:F716&gt;B716:E716),AND(C716:E716&gt;B716:D716))))</f>
        <v>1</v>
      </c>
      <c r="K716" s="1" t="b">
        <f t="array" ref="K716">IF(NOT(H716=""),AND(C716:H716&lt;B716:G716),IF(NOT(G716=""),AND(C716:G716&lt;B716:F716),IF(NOT(F716=""),AND(C716:F716&lt;B716:E716),AND(C716:E716&lt;B716:D716))))</f>
        <v>0</v>
      </c>
      <c r="L716" s="1" t="b">
        <f t="array" ref="L716">IF(NOT(H716=""),AND(AND(ABS(C716:H716-B716:G716)&gt;0),AND(ABS(C716:H716-B716:G716)&lt;4)),IF(NOT(G716=""),AND(AND(ABS(C716:G716-B716:F716)&gt;0),AND(ABS(C716:G716-B716:F716)&lt;4)),IF(NOT(F716=""),AND(AND(ABS(C716:F716-B716:E716)&gt;0),AND(ABS(C716:F716-B716:E716)&lt;4)),AND(AND(ABS(C716:E716-B716:D716)&gt;0),AND(ABS(C716:E716-B716:D716)&lt;4)))))</f>
        <v>1</v>
      </c>
      <c r="M716" s="1" t="b">
        <f t="shared" si="1"/>
        <v>1</v>
      </c>
    </row>
    <row r="717" ht="15.75" customHeight="1">
      <c r="A717" s="1" t="s">
        <v>726</v>
      </c>
      <c r="B717" s="1">
        <f>IFERROR(__xludf.DUMMYFUNCTION("SPLIT(A717,"" "")"),19.0)</f>
        <v>19</v>
      </c>
      <c r="C717" s="1">
        <f>IFERROR(__xludf.DUMMYFUNCTION("""COMPUTED_VALUE"""),16.0)</f>
        <v>16</v>
      </c>
      <c r="D717" s="1">
        <f>IFERROR(__xludf.DUMMYFUNCTION("""COMPUTED_VALUE"""),15.0)</f>
        <v>15</v>
      </c>
      <c r="E717" s="1">
        <f>IFERROR(__xludf.DUMMYFUNCTION("""COMPUTED_VALUE"""),12.0)</f>
        <v>12</v>
      </c>
      <c r="F717" s="1">
        <f>IFERROR(__xludf.DUMMYFUNCTION("""COMPUTED_VALUE"""),11.0)</f>
        <v>11</v>
      </c>
      <c r="G717" s="1">
        <f>IFERROR(__xludf.DUMMYFUNCTION("""COMPUTED_VALUE"""),9.0)</f>
        <v>9</v>
      </c>
      <c r="H717" s="2">
        <f>IFERROR(__xludf.DUMMYFUNCTION("""COMPUTED_VALUE"""),7.0)</f>
        <v>7</v>
      </c>
      <c r="J717" s="1" t="b">
        <f t="array" ref="J717">IF(NOT(H717=""),AND(C717:H717&gt;B717:G717),IF(NOT(G717=""),AND(C717:G717&gt;B717:F717),IF(NOT(F717=""),AND(C717:F717&gt;B717:E717),AND(C717:E717&gt;B717:D717))))</f>
        <v>0</v>
      </c>
      <c r="K717" s="1" t="b">
        <f t="array" ref="K717">IF(NOT(H717=""),AND(C717:H717&lt;B717:G717),IF(NOT(G717=""),AND(C717:G717&lt;B717:F717),IF(NOT(F717=""),AND(C717:F717&lt;B717:E717),AND(C717:E717&lt;B717:D717))))</f>
        <v>1</v>
      </c>
      <c r="L717" s="1" t="b">
        <f t="array" ref="L717">IF(NOT(H717=""),AND(AND(ABS(C717:H717-B717:G717)&gt;0),AND(ABS(C717:H717-B717:G717)&lt;4)),IF(NOT(G717=""),AND(AND(ABS(C717:G717-B717:F717)&gt;0),AND(ABS(C717:G717-B717:F717)&lt;4)),IF(NOT(F717=""),AND(AND(ABS(C717:F717-B717:E717)&gt;0),AND(ABS(C717:F717-B717:E717)&lt;4)),AND(AND(ABS(C717:E717-B717:D717)&gt;0),AND(ABS(C717:E717-B717:D717)&lt;4)))))</f>
        <v>1</v>
      </c>
      <c r="M717" s="1" t="b">
        <f t="shared" si="1"/>
        <v>1</v>
      </c>
    </row>
    <row r="718" ht="15.75" customHeight="1">
      <c r="A718" s="1" t="s">
        <v>727</v>
      </c>
      <c r="B718" s="1">
        <f>IFERROR(__xludf.DUMMYFUNCTION("SPLIT(A718,"" "")"),61.0)</f>
        <v>61</v>
      </c>
      <c r="C718" s="1">
        <f>IFERROR(__xludf.DUMMYFUNCTION("""COMPUTED_VALUE"""),58.0)</f>
        <v>58</v>
      </c>
      <c r="D718" s="1">
        <f>IFERROR(__xludf.DUMMYFUNCTION("""COMPUTED_VALUE"""),57.0)</f>
        <v>57</v>
      </c>
      <c r="E718" s="1">
        <f>IFERROR(__xludf.DUMMYFUNCTION("""COMPUTED_VALUE"""),56.0)</f>
        <v>56</v>
      </c>
      <c r="F718" s="1">
        <f>IFERROR(__xludf.DUMMYFUNCTION("""COMPUTED_VALUE"""),53.0)</f>
        <v>53</v>
      </c>
      <c r="G718" s="1">
        <f>IFERROR(__xludf.DUMMYFUNCTION("""COMPUTED_VALUE"""),50.0)</f>
        <v>50</v>
      </c>
      <c r="H718" s="2">
        <f>IFERROR(__xludf.DUMMYFUNCTION("""COMPUTED_VALUE"""),47.0)</f>
        <v>47</v>
      </c>
      <c r="J718" s="1" t="b">
        <f t="array" ref="J718">IF(NOT(H718=""),AND(C718:H718&gt;B718:G718),IF(NOT(G718=""),AND(C718:G718&gt;B718:F718),IF(NOT(F718=""),AND(C718:F718&gt;B718:E718),AND(C718:E718&gt;B718:D718))))</f>
        <v>0</v>
      </c>
      <c r="K718" s="1" t="b">
        <f t="array" ref="K718">IF(NOT(H718=""),AND(C718:H718&lt;B718:G718),IF(NOT(G718=""),AND(C718:G718&lt;B718:F718),IF(NOT(F718=""),AND(C718:F718&lt;B718:E718),AND(C718:E718&lt;B718:D718))))</f>
        <v>1</v>
      </c>
      <c r="L718" s="1" t="b">
        <f t="array" ref="L718">IF(NOT(H718=""),AND(AND(ABS(C718:H718-B718:G718)&gt;0),AND(ABS(C718:H718-B718:G718)&lt;4)),IF(NOT(G718=""),AND(AND(ABS(C718:G718-B718:F718)&gt;0),AND(ABS(C718:G718-B718:F718)&lt;4)),IF(NOT(F718=""),AND(AND(ABS(C718:F718-B718:E718)&gt;0),AND(ABS(C718:F718-B718:E718)&lt;4)),AND(AND(ABS(C718:E718-B718:D718)&gt;0),AND(ABS(C718:E718-B718:D718)&lt;4)))))</f>
        <v>1</v>
      </c>
      <c r="M718" s="1" t="b">
        <f t="shared" si="1"/>
        <v>1</v>
      </c>
    </row>
    <row r="719" ht="15.75" customHeight="1">
      <c r="A719" s="1" t="s">
        <v>728</v>
      </c>
      <c r="B719" s="1">
        <f>IFERROR(__xludf.DUMMYFUNCTION("SPLIT(A719,"" "")"),26.0)</f>
        <v>26</v>
      </c>
      <c r="C719" s="1">
        <f>IFERROR(__xludf.DUMMYFUNCTION("""COMPUTED_VALUE"""),25.0)</f>
        <v>25</v>
      </c>
      <c r="D719" s="1">
        <f>IFERROR(__xludf.DUMMYFUNCTION("""COMPUTED_VALUE"""),22.0)</f>
        <v>22</v>
      </c>
      <c r="E719" s="1">
        <f>IFERROR(__xludf.DUMMYFUNCTION("""COMPUTED_VALUE"""),21.0)</f>
        <v>21</v>
      </c>
      <c r="F719" s="1">
        <f>IFERROR(__xludf.DUMMYFUNCTION("""COMPUTED_VALUE"""),20.0)</f>
        <v>20</v>
      </c>
      <c r="G719" s="1">
        <f>IFERROR(__xludf.DUMMYFUNCTION("""COMPUTED_VALUE"""),18.0)</f>
        <v>18</v>
      </c>
      <c r="H719" s="2">
        <f>IFERROR(__xludf.DUMMYFUNCTION("""COMPUTED_VALUE"""),17.0)</f>
        <v>17</v>
      </c>
      <c r="J719" s="1" t="b">
        <f t="array" ref="J719">IF(NOT(H719=""),AND(C719:H719&gt;B719:G719),IF(NOT(G719=""),AND(C719:G719&gt;B719:F719),IF(NOT(F719=""),AND(C719:F719&gt;B719:E719),AND(C719:E719&gt;B719:D719))))</f>
        <v>0</v>
      </c>
      <c r="K719" s="1" t="b">
        <f t="array" ref="K719">IF(NOT(H719=""),AND(C719:H719&lt;B719:G719),IF(NOT(G719=""),AND(C719:G719&lt;B719:F719),IF(NOT(F719=""),AND(C719:F719&lt;B719:E719),AND(C719:E719&lt;B719:D719))))</f>
        <v>1</v>
      </c>
      <c r="L719" s="1" t="b">
        <f t="array" ref="L719">IF(NOT(H719=""),AND(AND(ABS(C719:H719-B719:G719)&gt;0),AND(ABS(C719:H719-B719:G719)&lt;4)),IF(NOT(G719=""),AND(AND(ABS(C719:G719-B719:F719)&gt;0),AND(ABS(C719:G719-B719:F719)&lt;4)),IF(NOT(F719=""),AND(AND(ABS(C719:F719-B719:E719)&gt;0),AND(ABS(C719:F719-B719:E719)&lt;4)),AND(AND(ABS(C719:E719-B719:D719)&gt;0),AND(ABS(C719:E719-B719:D719)&lt;4)))))</f>
        <v>1</v>
      </c>
      <c r="M719" s="1" t="b">
        <f t="shared" si="1"/>
        <v>1</v>
      </c>
    </row>
    <row r="720" ht="15.75" customHeight="1">
      <c r="A720" s="1" t="s">
        <v>729</v>
      </c>
      <c r="B720" s="1">
        <f>IFERROR(__xludf.DUMMYFUNCTION("SPLIT(A720,"" "")"),15.0)</f>
        <v>15</v>
      </c>
      <c r="C720" s="1">
        <f>IFERROR(__xludf.DUMMYFUNCTION("""COMPUTED_VALUE"""),13.0)</f>
        <v>13</v>
      </c>
      <c r="D720" s="1">
        <f>IFERROR(__xludf.DUMMYFUNCTION("""COMPUTED_VALUE"""),10.0)</f>
        <v>10</v>
      </c>
      <c r="E720" s="1">
        <f>IFERROR(__xludf.DUMMYFUNCTION("""COMPUTED_VALUE"""),8.0)</f>
        <v>8</v>
      </c>
      <c r="F720" s="1">
        <f>IFERROR(__xludf.DUMMYFUNCTION("""COMPUTED_VALUE"""),7.0)</f>
        <v>7</v>
      </c>
      <c r="J720" s="1" t="b">
        <f t="array" ref="J720">IF(NOT(H720=""),AND(C720:H720&gt;B720:G720),IF(NOT(G720=""),AND(C720:G720&gt;B720:F720),IF(NOT(F720=""),AND(C720:F720&gt;B720:E720),AND(C720:E720&gt;B720:D720))))</f>
        <v>0</v>
      </c>
      <c r="K720" s="1" t="b">
        <f t="array" ref="K720">IF(NOT(H720=""),AND(C720:H720&lt;B720:G720),IF(NOT(G720=""),AND(C720:G720&lt;B720:F720),IF(NOT(F720=""),AND(C720:F720&lt;B720:E720),AND(C720:E720&lt;B720:D720))))</f>
        <v>1</v>
      </c>
      <c r="L720" s="1" t="b">
        <f t="array" ref="L720">IF(NOT(H720=""),AND(AND(ABS(C720:H720-B720:G720)&gt;0),AND(ABS(C720:H720-B720:G720)&lt;4)),IF(NOT(G720=""),AND(AND(ABS(C720:G720-B720:F720)&gt;0),AND(ABS(C720:G720-B720:F720)&lt;4)),IF(NOT(F720=""),AND(AND(ABS(C720:F720-B720:E720)&gt;0),AND(ABS(C720:F720-B720:E720)&lt;4)),AND(AND(ABS(C720:E720-B720:D720)&gt;0),AND(ABS(C720:E720-B720:D720)&lt;4)))))</f>
        <v>1</v>
      </c>
      <c r="M720" s="1" t="b">
        <f t="shared" si="1"/>
        <v>1</v>
      </c>
    </row>
    <row r="721" ht="15.75" customHeight="1">
      <c r="A721" s="1" t="s">
        <v>730</v>
      </c>
      <c r="B721" s="1">
        <f>IFERROR(__xludf.DUMMYFUNCTION("SPLIT(A721,"" "")"),7.0)</f>
        <v>7</v>
      </c>
      <c r="C721" s="1">
        <f>IFERROR(__xludf.DUMMYFUNCTION("""COMPUTED_VALUE"""),8.0)</f>
        <v>8</v>
      </c>
      <c r="D721" s="1">
        <f>IFERROR(__xludf.DUMMYFUNCTION("""COMPUTED_VALUE"""),9.0)</f>
        <v>9</v>
      </c>
      <c r="E721" s="1">
        <f>IFERROR(__xludf.DUMMYFUNCTION("""COMPUTED_VALUE"""),11.0)</f>
        <v>11</v>
      </c>
      <c r="F721" s="1">
        <f>IFERROR(__xludf.DUMMYFUNCTION("""COMPUTED_VALUE"""),12.0)</f>
        <v>12</v>
      </c>
      <c r="G721" s="1">
        <f>IFERROR(__xludf.DUMMYFUNCTION("""COMPUTED_VALUE"""),13.0)</f>
        <v>13</v>
      </c>
      <c r="H721" s="1">
        <f>IFERROR(__xludf.DUMMYFUNCTION("""COMPUTED_VALUE"""),15.0)</f>
        <v>15</v>
      </c>
      <c r="I721" s="1">
        <f>IFERROR(__xludf.DUMMYFUNCTION("""COMPUTED_VALUE"""),17.0)</f>
        <v>17</v>
      </c>
      <c r="J721" s="1" t="b">
        <f t="array" ref="J721">IF(NOT(H721=""),AND(C721:H721&gt;B721:G721),IF(NOT(G721=""),AND(C721:G721&gt;B721:F721),IF(NOT(F721=""),AND(C721:F721&gt;B721:E721),AND(C721:E721&gt;B721:D721))))</f>
        <v>1</v>
      </c>
      <c r="K721" s="1" t="b">
        <f t="array" ref="K721">IF(NOT(H721=""),AND(C721:H721&lt;B721:G721),IF(NOT(G721=""),AND(C721:G721&lt;B721:F721),IF(NOT(F721=""),AND(C721:F721&lt;B721:E721),AND(C721:E721&lt;B721:D721))))</f>
        <v>0</v>
      </c>
      <c r="L721" s="1" t="b">
        <f t="array" ref="L721">IF(NOT(H721=""),AND(AND(ABS(C721:H721-B721:G721)&gt;0),AND(ABS(C721:H721-B721:G721)&lt;4)),IF(NOT(G721=""),AND(AND(ABS(C721:G721-B721:F721)&gt;0),AND(ABS(C721:G721-B721:F721)&lt;4)),IF(NOT(F721=""),AND(AND(ABS(C721:F721-B721:E721)&gt;0),AND(ABS(C721:F721-B721:E721)&lt;4)),AND(AND(ABS(C721:E721-B721:D721)&gt;0),AND(ABS(C721:E721-B721:D721)&lt;4)))))</f>
        <v>1</v>
      </c>
      <c r="M721" s="1" t="b">
        <f t="shared" si="1"/>
        <v>1</v>
      </c>
    </row>
    <row r="722" ht="15.75" customHeight="1">
      <c r="A722" s="1" t="s">
        <v>731</v>
      </c>
      <c r="B722" s="1">
        <f>IFERROR(__xludf.DUMMYFUNCTION("SPLIT(A722,"" "")"),37.0)</f>
        <v>37</v>
      </c>
      <c r="C722" s="1">
        <f>IFERROR(__xludf.DUMMYFUNCTION("""COMPUTED_VALUE"""),39.0)</f>
        <v>39</v>
      </c>
      <c r="D722" s="1">
        <f>IFERROR(__xludf.DUMMYFUNCTION("""COMPUTED_VALUE"""),41.0)</f>
        <v>41</v>
      </c>
      <c r="E722" s="1">
        <f>IFERROR(__xludf.DUMMYFUNCTION("""COMPUTED_VALUE"""),42.0)</f>
        <v>42</v>
      </c>
      <c r="F722" s="1">
        <f>IFERROR(__xludf.DUMMYFUNCTION("""COMPUTED_VALUE"""),45.0)</f>
        <v>45</v>
      </c>
      <c r="G722" s="1">
        <f>IFERROR(__xludf.DUMMYFUNCTION("""COMPUTED_VALUE"""),47.0)</f>
        <v>47</v>
      </c>
      <c r="H722" s="2">
        <f>IFERROR(__xludf.DUMMYFUNCTION("""COMPUTED_VALUE"""),49.0)</f>
        <v>49</v>
      </c>
      <c r="J722" s="1" t="b">
        <f t="array" ref="J722">IF(NOT(H722=""),AND(C722:H722&gt;B722:G722),IF(NOT(G722=""),AND(C722:G722&gt;B722:F722),IF(NOT(F722=""),AND(C722:F722&gt;B722:E722),AND(C722:E722&gt;B722:D722))))</f>
        <v>1</v>
      </c>
      <c r="K722" s="1" t="b">
        <f t="array" ref="K722">IF(NOT(H722=""),AND(C722:H722&lt;B722:G722),IF(NOT(G722=""),AND(C722:G722&lt;B722:F722),IF(NOT(F722=""),AND(C722:F722&lt;B722:E722),AND(C722:E722&lt;B722:D722))))</f>
        <v>0</v>
      </c>
      <c r="L722" s="1" t="b">
        <f t="array" ref="L722">IF(NOT(H722=""),AND(AND(ABS(C722:H722-B722:G722)&gt;0),AND(ABS(C722:H722-B722:G722)&lt;4)),IF(NOT(G722=""),AND(AND(ABS(C722:G722-B722:F722)&gt;0),AND(ABS(C722:G722-B722:F722)&lt;4)),IF(NOT(F722=""),AND(AND(ABS(C722:F722-B722:E722)&gt;0),AND(ABS(C722:F722-B722:E722)&lt;4)),AND(AND(ABS(C722:E722-B722:D722)&gt;0),AND(ABS(C722:E722-B722:D722)&lt;4)))))</f>
        <v>1</v>
      </c>
      <c r="M722" s="1" t="b">
        <f t="shared" si="1"/>
        <v>1</v>
      </c>
    </row>
    <row r="723" ht="15.75" customHeight="1">
      <c r="A723" s="1" t="s">
        <v>732</v>
      </c>
      <c r="B723" s="1">
        <f>IFERROR(__xludf.DUMMYFUNCTION("SPLIT(A723,"" "")"),63.0)</f>
        <v>63</v>
      </c>
      <c r="C723" s="1">
        <f>IFERROR(__xludf.DUMMYFUNCTION("""COMPUTED_VALUE"""),64.0)</f>
        <v>64</v>
      </c>
      <c r="D723" s="1">
        <f>IFERROR(__xludf.DUMMYFUNCTION("""COMPUTED_VALUE"""),66.0)</f>
        <v>66</v>
      </c>
      <c r="E723" s="1">
        <f>IFERROR(__xludf.DUMMYFUNCTION("""COMPUTED_VALUE"""),69.0)</f>
        <v>69</v>
      </c>
      <c r="F723" s="1">
        <f>IFERROR(__xludf.DUMMYFUNCTION("""COMPUTED_VALUE"""),71.0)</f>
        <v>71</v>
      </c>
      <c r="G723" s="2">
        <f>IFERROR(__xludf.DUMMYFUNCTION("""COMPUTED_VALUE"""),74.0)</f>
        <v>74</v>
      </c>
      <c r="J723" s="1" t="b">
        <f t="array" ref="J723">IF(NOT(H723=""),AND(C723:H723&gt;B723:G723),IF(NOT(G723=""),AND(C723:G723&gt;B723:F723),IF(NOT(F723=""),AND(C723:F723&gt;B723:E723),AND(C723:E723&gt;B723:D723))))</f>
        <v>1</v>
      </c>
      <c r="K723" s="1" t="b">
        <f t="array" ref="K723">IF(NOT(H723=""),AND(C723:H723&lt;B723:G723),IF(NOT(G723=""),AND(C723:G723&lt;B723:F723),IF(NOT(F723=""),AND(C723:F723&lt;B723:E723),AND(C723:E723&lt;B723:D723))))</f>
        <v>0</v>
      </c>
      <c r="L723" s="1" t="b">
        <f t="array" ref="L723">IF(NOT(H723=""),AND(AND(ABS(C723:H723-B723:G723)&gt;0),AND(ABS(C723:H723-B723:G723)&lt;4)),IF(NOT(G723=""),AND(AND(ABS(C723:G723-B723:F723)&gt;0),AND(ABS(C723:G723-B723:F723)&lt;4)),IF(NOT(F723=""),AND(AND(ABS(C723:F723-B723:E723)&gt;0),AND(ABS(C723:F723-B723:E723)&lt;4)),AND(AND(ABS(C723:E723-B723:D723)&gt;0),AND(ABS(C723:E723-B723:D723)&lt;4)))))</f>
        <v>1</v>
      </c>
      <c r="M723" s="1" t="b">
        <f t="shared" si="1"/>
        <v>1</v>
      </c>
    </row>
    <row r="724" ht="15.75" customHeight="1">
      <c r="A724" s="1" t="s">
        <v>733</v>
      </c>
      <c r="B724" s="1">
        <f>IFERROR(__xludf.DUMMYFUNCTION("SPLIT(A724,"" "")"),45.0)</f>
        <v>45</v>
      </c>
      <c r="C724" s="1">
        <f>IFERROR(__xludf.DUMMYFUNCTION("""COMPUTED_VALUE"""),43.0)</f>
        <v>43</v>
      </c>
      <c r="D724" s="1">
        <f>IFERROR(__xludf.DUMMYFUNCTION("""COMPUTED_VALUE"""),42.0)</f>
        <v>42</v>
      </c>
      <c r="E724" s="1">
        <f>IFERROR(__xludf.DUMMYFUNCTION("""COMPUTED_VALUE"""),39.0)</f>
        <v>39</v>
      </c>
      <c r="F724" s="1">
        <f>IFERROR(__xludf.DUMMYFUNCTION("""COMPUTED_VALUE"""),38.0)</f>
        <v>38</v>
      </c>
      <c r="G724" s="1">
        <f>IFERROR(__xludf.DUMMYFUNCTION("""COMPUTED_VALUE"""),36.0)</f>
        <v>36</v>
      </c>
      <c r="H724" s="2">
        <f>IFERROR(__xludf.DUMMYFUNCTION("""COMPUTED_VALUE"""),33.0)</f>
        <v>33</v>
      </c>
      <c r="J724" s="1" t="b">
        <f t="array" ref="J724">IF(NOT(H724=""),AND(C724:H724&gt;B724:G724),IF(NOT(G724=""),AND(C724:G724&gt;B724:F724),IF(NOT(F724=""),AND(C724:F724&gt;B724:E724),AND(C724:E724&gt;B724:D724))))</f>
        <v>0</v>
      </c>
      <c r="K724" s="1" t="b">
        <f t="array" ref="K724">IF(NOT(H724=""),AND(C724:H724&lt;B724:G724),IF(NOT(G724=""),AND(C724:G724&lt;B724:F724),IF(NOT(F724=""),AND(C724:F724&lt;B724:E724),AND(C724:E724&lt;B724:D724))))</f>
        <v>1</v>
      </c>
      <c r="L724" s="1" t="b">
        <f t="array" ref="L724">IF(NOT(H724=""),AND(AND(ABS(C724:H724-B724:G724)&gt;0),AND(ABS(C724:H724-B724:G724)&lt;4)),IF(NOT(G724=""),AND(AND(ABS(C724:G724-B724:F724)&gt;0),AND(ABS(C724:G724-B724:F724)&lt;4)),IF(NOT(F724=""),AND(AND(ABS(C724:F724-B724:E724)&gt;0),AND(ABS(C724:F724-B724:E724)&lt;4)),AND(AND(ABS(C724:E724-B724:D724)&gt;0),AND(ABS(C724:E724-B724:D724)&lt;4)))))</f>
        <v>1</v>
      </c>
      <c r="M724" s="1" t="b">
        <f t="shared" si="1"/>
        <v>1</v>
      </c>
    </row>
    <row r="725" ht="15.75" customHeight="1">
      <c r="A725" s="1" t="s">
        <v>734</v>
      </c>
      <c r="B725" s="1">
        <f>IFERROR(__xludf.DUMMYFUNCTION("SPLIT(A725,"" "")"),41.0)</f>
        <v>41</v>
      </c>
      <c r="C725" s="1">
        <f>IFERROR(__xludf.DUMMYFUNCTION("""COMPUTED_VALUE"""),40.0)</f>
        <v>40</v>
      </c>
      <c r="D725" s="1">
        <f>IFERROR(__xludf.DUMMYFUNCTION("""COMPUTED_VALUE"""),39.0)</f>
        <v>39</v>
      </c>
      <c r="E725" s="1">
        <f>IFERROR(__xludf.DUMMYFUNCTION("""COMPUTED_VALUE"""),37.0)</f>
        <v>37</v>
      </c>
      <c r="F725" s="1">
        <f>IFERROR(__xludf.DUMMYFUNCTION("""COMPUTED_VALUE"""),34.0)</f>
        <v>34</v>
      </c>
      <c r="G725" s="1">
        <f>IFERROR(__xludf.DUMMYFUNCTION("""COMPUTED_VALUE"""),32.0)</f>
        <v>32</v>
      </c>
      <c r="H725" s="2">
        <f>IFERROR(__xludf.DUMMYFUNCTION("""COMPUTED_VALUE"""),31.0)</f>
        <v>31</v>
      </c>
      <c r="J725" s="1" t="b">
        <f t="array" ref="J725">IF(NOT(H725=""),AND(C725:H725&gt;B725:G725),IF(NOT(G725=""),AND(C725:G725&gt;B725:F725),IF(NOT(F725=""),AND(C725:F725&gt;B725:E725),AND(C725:E725&gt;B725:D725))))</f>
        <v>0</v>
      </c>
      <c r="K725" s="1" t="b">
        <f t="array" ref="K725">IF(NOT(H725=""),AND(C725:H725&lt;B725:G725),IF(NOT(G725=""),AND(C725:G725&lt;B725:F725),IF(NOT(F725=""),AND(C725:F725&lt;B725:E725),AND(C725:E725&lt;B725:D725))))</f>
        <v>1</v>
      </c>
      <c r="L725" s="1" t="b">
        <f t="array" ref="L725">IF(NOT(H725=""),AND(AND(ABS(C725:H725-B725:G725)&gt;0),AND(ABS(C725:H725-B725:G725)&lt;4)),IF(NOT(G725=""),AND(AND(ABS(C725:G725-B725:F725)&gt;0),AND(ABS(C725:G725-B725:F725)&lt;4)),IF(NOT(F725=""),AND(AND(ABS(C725:F725-B725:E725)&gt;0),AND(ABS(C725:F725-B725:E725)&lt;4)),AND(AND(ABS(C725:E725-B725:D725)&gt;0),AND(ABS(C725:E725-B725:D725)&lt;4)))))</f>
        <v>1</v>
      </c>
      <c r="M725" s="1" t="b">
        <f t="shared" si="1"/>
        <v>1</v>
      </c>
    </row>
    <row r="726" ht="15.75" customHeight="1">
      <c r="A726" s="1" t="s">
        <v>735</v>
      </c>
      <c r="B726" s="1">
        <f>IFERROR(__xludf.DUMMYFUNCTION("SPLIT(A726,"" "")"),13.0)</f>
        <v>13</v>
      </c>
      <c r="C726" s="1">
        <f>IFERROR(__xludf.DUMMYFUNCTION("""COMPUTED_VALUE"""),14.0)</f>
        <v>14</v>
      </c>
      <c r="D726" s="1">
        <f>IFERROR(__xludf.DUMMYFUNCTION("""COMPUTED_VALUE"""),15.0)</f>
        <v>15</v>
      </c>
      <c r="E726" s="1">
        <f>IFERROR(__xludf.DUMMYFUNCTION("""COMPUTED_VALUE"""),16.0)</f>
        <v>16</v>
      </c>
      <c r="F726" s="1">
        <f>IFERROR(__xludf.DUMMYFUNCTION("""COMPUTED_VALUE"""),19.0)</f>
        <v>19</v>
      </c>
      <c r="G726" s="1">
        <f>IFERROR(__xludf.DUMMYFUNCTION("""COMPUTED_VALUE"""),20.0)</f>
        <v>20</v>
      </c>
      <c r="H726" s="2">
        <f>IFERROR(__xludf.DUMMYFUNCTION("""COMPUTED_VALUE"""),23.0)</f>
        <v>23</v>
      </c>
      <c r="J726" s="1" t="b">
        <f t="array" ref="J726">IF(NOT(H726=""),AND(C726:H726&gt;B726:G726),IF(NOT(G726=""),AND(C726:G726&gt;B726:F726),IF(NOT(F726=""),AND(C726:F726&gt;B726:E726),AND(C726:E726&gt;B726:D726))))</f>
        <v>1</v>
      </c>
      <c r="K726" s="1" t="b">
        <f t="array" ref="K726">IF(NOT(H726=""),AND(C726:H726&lt;B726:G726),IF(NOT(G726=""),AND(C726:G726&lt;B726:F726),IF(NOT(F726=""),AND(C726:F726&lt;B726:E726),AND(C726:E726&lt;B726:D726))))</f>
        <v>0</v>
      </c>
      <c r="L726" s="1" t="b">
        <f t="array" ref="L726">IF(NOT(H726=""),AND(AND(ABS(C726:H726-B726:G726)&gt;0),AND(ABS(C726:H726-B726:G726)&lt;4)),IF(NOT(G726=""),AND(AND(ABS(C726:G726-B726:F726)&gt;0),AND(ABS(C726:G726-B726:F726)&lt;4)),IF(NOT(F726=""),AND(AND(ABS(C726:F726-B726:E726)&gt;0),AND(ABS(C726:F726-B726:E726)&lt;4)),AND(AND(ABS(C726:E726-B726:D726)&gt;0),AND(ABS(C726:E726-B726:D726)&lt;4)))))</f>
        <v>1</v>
      </c>
      <c r="M726" s="1" t="b">
        <f t="shared" si="1"/>
        <v>1</v>
      </c>
    </row>
    <row r="727" ht="15.75" customHeight="1">
      <c r="A727" s="1" t="s">
        <v>736</v>
      </c>
      <c r="B727" s="1">
        <f>IFERROR(__xludf.DUMMYFUNCTION("SPLIT(A727,"" "")"),24.0)</f>
        <v>24</v>
      </c>
      <c r="C727" s="1">
        <f>IFERROR(__xludf.DUMMYFUNCTION("""COMPUTED_VALUE"""),23.0)</f>
        <v>23</v>
      </c>
      <c r="D727" s="1">
        <f>IFERROR(__xludf.DUMMYFUNCTION("""COMPUTED_VALUE"""),22.0)</f>
        <v>22</v>
      </c>
      <c r="E727" s="1">
        <f>IFERROR(__xludf.DUMMYFUNCTION("""COMPUTED_VALUE"""),19.0)</f>
        <v>19</v>
      </c>
      <c r="F727" s="1">
        <f>IFERROR(__xludf.DUMMYFUNCTION("""COMPUTED_VALUE"""),17.0)</f>
        <v>17</v>
      </c>
      <c r="G727" s="1">
        <f>IFERROR(__xludf.DUMMYFUNCTION("""COMPUTED_VALUE"""),15.0)</f>
        <v>15</v>
      </c>
      <c r="H727" s="2">
        <f>IFERROR(__xludf.DUMMYFUNCTION("""COMPUTED_VALUE"""),14.0)</f>
        <v>14</v>
      </c>
      <c r="J727" s="1" t="b">
        <f t="array" ref="J727">IF(NOT(H727=""),AND(C727:H727&gt;B727:G727),IF(NOT(G727=""),AND(C727:G727&gt;B727:F727),IF(NOT(F727=""),AND(C727:F727&gt;B727:E727),AND(C727:E727&gt;B727:D727))))</f>
        <v>0</v>
      </c>
      <c r="K727" s="1" t="b">
        <f t="array" ref="K727">IF(NOT(H727=""),AND(C727:H727&lt;B727:G727),IF(NOT(G727=""),AND(C727:G727&lt;B727:F727),IF(NOT(F727=""),AND(C727:F727&lt;B727:E727),AND(C727:E727&lt;B727:D727))))</f>
        <v>1</v>
      </c>
      <c r="L727" s="1" t="b">
        <f t="array" ref="L727">IF(NOT(H727=""),AND(AND(ABS(C727:H727-B727:G727)&gt;0),AND(ABS(C727:H727-B727:G727)&lt;4)),IF(NOT(G727=""),AND(AND(ABS(C727:G727-B727:F727)&gt;0),AND(ABS(C727:G727-B727:F727)&lt;4)),IF(NOT(F727=""),AND(AND(ABS(C727:F727-B727:E727)&gt;0),AND(ABS(C727:F727-B727:E727)&lt;4)),AND(AND(ABS(C727:E727-B727:D727)&gt;0),AND(ABS(C727:E727-B727:D727)&lt;4)))))</f>
        <v>1</v>
      </c>
      <c r="M727" s="1" t="b">
        <f t="shared" si="1"/>
        <v>1</v>
      </c>
    </row>
    <row r="728" ht="15.75" customHeight="1">
      <c r="A728" s="1" t="s">
        <v>737</v>
      </c>
      <c r="B728" s="1">
        <f>IFERROR(__xludf.DUMMYFUNCTION("SPLIT(A728,"" "")"),93.0)</f>
        <v>93</v>
      </c>
      <c r="C728" s="1">
        <f>IFERROR(__xludf.DUMMYFUNCTION("""COMPUTED_VALUE"""),91.0)</f>
        <v>91</v>
      </c>
      <c r="D728" s="1">
        <f>IFERROR(__xludf.DUMMYFUNCTION("""COMPUTED_VALUE"""),89.0)</f>
        <v>89</v>
      </c>
      <c r="E728" s="1">
        <f>IFERROR(__xludf.DUMMYFUNCTION("""COMPUTED_VALUE"""),87.0)</f>
        <v>87</v>
      </c>
      <c r="F728" s="1">
        <f>IFERROR(__xludf.DUMMYFUNCTION("""COMPUTED_VALUE"""),84.0)</f>
        <v>84</v>
      </c>
      <c r="G728" s="2">
        <f>IFERROR(__xludf.DUMMYFUNCTION("""COMPUTED_VALUE"""),81.0)</f>
        <v>81</v>
      </c>
      <c r="J728" s="1" t="b">
        <f t="array" ref="J728">IF(NOT(H728=""),AND(C728:H728&gt;B728:G728),IF(NOT(G728=""),AND(C728:G728&gt;B728:F728),IF(NOT(F728=""),AND(C728:F728&gt;B728:E728),AND(C728:E728&gt;B728:D728))))</f>
        <v>0</v>
      </c>
      <c r="K728" s="1" t="b">
        <f t="array" ref="K728">IF(NOT(H728=""),AND(C728:H728&lt;B728:G728),IF(NOT(G728=""),AND(C728:G728&lt;B728:F728),IF(NOT(F728=""),AND(C728:F728&lt;B728:E728),AND(C728:E728&lt;B728:D728))))</f>
        <v>1</v>
      </c>
      <c r="L728" s="1" t="b">
        <f t="array" ref="L728">IF(NOT(H728=""),AND(AND(ABS(C728:H728-B728:G728)&gt;0),AND(ABS(C728:H728-B728:G728)&lt;4)),IF(NOT(G728=""),AND(AND(ABS(C728:G728-B728:F728)&gt;0),AND(ABS(C728:G728-B728:F728)&lt;4)),IF(NOT(F728=""),AND(AND(ABS(C728:F728-B728:E728)&gt;0),AND(ABS(C728:F728-B728:E728)&lt;4)),AND(AND(ABS(C728:E728-B728:D728)&gt;0),AND(ABS(C728:E728-B728:D728)&lt;4)))))</f>
        <v>1</v>
      </c>
      <c r="M728" s="1" t="b">
        <f t="shared" si="1"/>
        <v>1</v>
      </c>
    </row>
    <row r="729" ht="15.75" customHeight="1">
      <c r="A729" s="1" t="s">
        <v>738</v>
      </c>
      <c r="B729" s="1">
        <f>IFERROR(__xludf.DUMMYFUNCTION("SPLIT(A729,"" "")"),47.0)</f>
        <v>47</v>
      </c>
      <c r="C729" s="1">
        <f>IFERROR(__xludf.DUMMYFUNCTION("""COMPUTED_VALUE"""),46.0)</f>
        <v>46</v>
      </c>
      <c r="D729" s="1">
        <f>IFERROR(__xludf.DUMMYFUNCTION("""COMPUTED_VALUE"""),44.0)</f>
        <v>44</v>
      </c>
      <c r="E729" s="1">
        <f>IFERROR(__xludf.DUMMYFUNCTION("""COMPUTED_VALUE"""),42.0)</f>
        <v>42</v>
      </c>
      <c r="F729" s="1">
        <f>IFERROR(__xludf.DUMMYFUNCTION("""COMPUTED_VALUE"""),39.0)</f>
        <v>39</v>
      </c>
      <c r="G729" s="2">
        <f>IFERROR(__xludf.DUMMYFUNCTION("""COMPUTED_VALUE"""),38.0)</f>
        <v>38</v>
      </c>
      <c r="J729" s="1" t="b">
        <f t="array" ref="J729">IF(NOT(H729=""),AND(C729:H729&gt;B729:G729),IF(NOT(G729=""),AND(C729:G729&gt;B729:F729),IF(NOT(F729=""),AND(C729:F729&gt;B729:E729),AND(C729:E729&gt;B729:D729))))</f>
        <v>0</v>
      </c>
      <c r="K729" s="1" t="b">
        <f t="array" ref="K729">IF(NOT(H729=""),AND(C729:H729&lt;B729:G729),IF(NOT(G729=""),AND(C729:G729&lt;B729:F729),IF(NOT(F729=""),AND(C729:F729&lt;B729:E729),AND(C729:E729&lt;B729:D729))))</f>
        <v>1</v>
      </c>
      <c r="L729" s="1" t="b">
        <f t="array" ref="L729">IF(NOT(H729=""),AND(AND(ABS(C729:H729-B729:G729)&gt;0),AND(ABS(C729:H729-B729:G729)&lt;4)),IF(NOT(G729=""),AND(AND(ABS(C729:G729-B729:F729)&gt;0),AND(ABS(C729:G729-B729:F729)&lt;4)),IF(NOT(F729=""),AND(AND(ABS(C729:F729-B729:E729)&gt;0),AND(ABS(C729:F729-B729:E729)&lt;4)),AND(AND(ABS(C729:E729-B729:D729)&gt;0),AND(ABS(C729:E729-B729:D729)&lt;4)))))</f>
        <v>1</v>
      </c>
      <c r="M729" s="1" t="b">
        <f t="shared" si="1"/>
        <v>1</v>
      </c>
    </row>
    <row r="730" ht="15.75" customHeight="1">
      <c r="A730" s="1" t="s">
        <v>739</v>
      </c>
      <c r="B730" s="1">
        <f>IFERROR(__xludf.DUMMYFUNCTION("SPLIT(A730,"" "")"),83.0)</f>
        <v>83</v>
      </c>
      <c r="C730" s="1">
        <f>IFERROR(__xludf.DUMMYFUNCTION("""COMPUTED_VALUE"""),82.0)</f>
        <v>82</v>
      </c>
      <c r="D730" s="1">
        <f>IFERROR(__xludf.DUMMYFUNCTION("""COMPUTED_VALUE"""),80.0)</f>
        <v>80</v>
      </c>
      <c r="E730" s="1">
        <f>IFERROR(__xludf.DUMMYFUNCTION("""COMPUTED_VALUE"""),79.0)</f>
        <v>79</v>
      </c>
      <c r="F730" s="1">
        <f>IFERROR(__xludf.DUMMYFUNCTION("""COMPUTED_VALUE"""),76.0)</f>
        <v>76</v>
      </c>
      <c r="G730" s="1">
        <f>IFERROR(__xludf.DUMMYFUNCTION("""COMPUTED_VALUE"""),75.0)</f>
        <v>75</v>
      </c>
      <c r="H730" s="2">
        <f>IFERROR(__xludf.DUMMYFUNCTION("""COMPUTED_VALUE"""),74.0)</f>
        <v>74</v>
      </c>
      <c r="J730" s="1" t="b">
        <f t="array" ref="J730">IF(NOT(H730=""),AND(C730:H730&gt;B730:G730),IF(NOT(G730=""),AND(C730:G730&gt;B730:F730),IF(NOT(F730=""),AND(C730:F730&gt;B730:E730),AND(C730:E730&gt;B730:D730))))</f>
        <v>0</v>
      </c>
      <c r="K730" s="1" t="b">
        <f t="array" ref="K730">IF(NOT(H730=""),AND(C730:H730&lt;B730:G730),IF(NOT(G730=""),AND(C730:G730&lt;B730:F730),IF(NOT(F730=""),AND(C730:F730&lt;B730:E730),AND(C730:E730&lt;B730:D730))))</f>
        <v>1</v>
      </c>
      <c r="L730" s="1" t="b">
        <f t="array" ref="L730">IF(NOT(H730=""),AND(AND(ABS(C730:H730-B730:G730)&gt;0),AND(ABS(C730:H730-B730:G730)&lt;4)),IF(NOT(G730=""),AND(AND(ABS(C730:G730-B730:F730)&gt;0),AND(ABS(C730:G730-B730:F730)&lt;4)),IF(NOT(F730=""),AND(AND(ABS(C730:F730-B730:E730)&gt;0),AND(ABS(C730:F730-B730:E730)&lt;4)),AND(AND(ABS(C730:E730-B730:D730)&gt;0),AND(ABS(C730:E730-B730:D730)&lt;4)))))</f>
        <v>1</v>
      </c>
      <c r="M730" s="1" t="b">
        <f t="shared" si="1"/>
        <v>1</v>
      </c>
    </row>
    <row r="731" ht="15.75" customHeight="1">
      <c r="A731" s="1" t="s">
        <v>740</v>
      </c>
      <c r="B731" s="1">
        <f>IFERROR(__xludf.DUMMYFUNCTION("SPLIT(A731,"" "")"),17.0)</f>
        <v>17</v>
      </c>
      <c r="C731" s="1">
        <f>IFERROR(__xludf.DUMMYFUNCTION("""COMPUTED_VALUE"""),20.0)</f>
        <v>20</v>
      </c>
      <c r="D731" s="1">
        <f>IFERROR(__xludf.DUMMYFUNCTION("""COMPUTED_VALUE"""),22.0)</f>
        <v>22</v>
      </c>
      <c r="E731" s="1">
        <f>IFERROR(__xludf.DUMMYFUNCTION("""COMPUTED_VALUE"""),24.0)</f>
        <v>24</v>
      </c>
      <c r="F731" s="1">
        <f>IFERROR(__xludf.DUMMYFUNCTION("""COMPUTED_VALUE"""),26.0)</f>
        <v>26</v>
      </c>
      <c r="G731" s="1">
        <f>IFERROR(__xludf.DUMMYFUNCTION("""COMPUTED_VALUE"""),27.0)</f>
        <v>27</v>
      </c>
      <c r="H731" s="2">
        <f>IFERROR(__xludf.DUMMYFUNCTION("""COMPUTED_VALUE"""),29.0)</f>
        <v>29</v>
      </c>
      <c r="J731" s="1" t="b">
        <f t="array" ref="J731">IF(NOT(H731=""),AND(C731:H731&gt;B731:G731),IF(NOT(G731=""),AND(C731:G731&gt;B731:F731),IF(NOT(F731=""),AND(C731:F731&gt;B731:E731),AND(C731:E731&gt;B731:D731))))</f>
        <v>1</v>
      </c>
      <c r="K731" s="1" t="b">
        <f t="array" ref="K731">IF(NOT(H731=""),AND(C731:H731&lt;B731:G731),IF(NOT(G731=""),AND(C731:G731&lt;B731:F731),IF(NOT(F731=""),AND(C731:F731&lt;B731:E731),AND(C731:E731&lt;B731:D731))))</f>
        <v>0</v>
      </c>
      <c r="L731" s="1" t="b">
        <f t="array" ref="L731">IF(NOT(H731=""),AND(AND(ABS(C731:H731-B731:G731)&gt;0),AND(ABS(C731:H731-B731:G731)&lt;4)),IF(NOT(G731=""),AND(AND(ABS(C731:G731-B731:F731)&gt;0),AND(ABS(C731:G731-B731:F731)&lt;4)),IF(NOT(F731=""),AND(AND(ABS(C731:F731-B731:E731)&gt;0),AND(ABS(C731:F731-B731:E731)&lt;4)),AND(AND(ABS(C731:E731-B731:D731)&gt;0),AND(ABS(C731:E731-B731:D731)&lt;4)))))</f>
        <v>1</v>
      </c>
      <c r="M731" s="1" t="b">
        <f t="shared" si="1"/>
        <v>1</v>
      </c>
    </row>
    <row r="732" ht="15.75" customHeight="1">
      <c r="A732" s="1" t="s">
        <v>741</v>
      </c>
      <c r="B732" s="1">
        <f>IFERROR(__xludf.DUMMYFUNCTION("SPLIT(A732,"" "")"),41.0)</f>
        <v>41</v>
      </c>
      <c r="C732" s="1">
        <f>IFERROR(__xludf.DUMMYFUNCTION("""COMPUTED_VALUE"""),39.0)</f>
        <v>39</v>
      </c>
      <c r="D732" s="1">
        <f>IFERROR(__xludf.DUMMYFUNCTION("""COMPUTED_VALUE"""),36.0)</f>
        <v>36</v>
      </c>
      <c r="E732" s="1">
        <f>IFERROR(__xludf.DUMMYFUNCTION("""COMPUTED_VALUE"""),33.0)</f>
        <v>33</v>
      </c>
      <c r="F732" s="1">
        <f>IFERROR(__xludf.DUMMYFUNCTION("""COMPUTED_VALUE"""),31.0)</f>
        <v>31</v>
      </c>
      <c r="G732" s="2">
        <f>IFERROR(__xludf.DUMMYFUNCTION("""COMPUTED_VALUE"""),29.0)</f>
        <v>29</v>
      </c>
      <c r="J732" s="1" t="b">
        <f t="array" ref="J732">IF(NOT(H732=""),AND(C732:H732&gt;B732:G732),IF(NOT(G732=""),AND(C732:G732&gt;B732:F732),IF(NOT(F732=""),AND(C732:F732&gt;B732:E732),AND(C732:E732&gt;B732:D732))))</f>
        <v>0</v>
      </c>
      <c r="K732" s="1" t="b">
        <f t="array" ref="K732">IF(NOT(H732=""),AND(C732:H732&lt;B732:G732),IF(NOT(G732=""),AND(C732:G732&lt;B732:F732),IF(NOT(F732=""),AND(C732:F732&lt;B732:E732),AND(C732:E732&lt;B732:D732))))</f>
        <v>1</v>
      </c>
      <c r="L732" s="1" t="b">
        <f t="array" ref="L732">IF(NOT(H732=""),AND(AND(ABS(C732:H732-B732:G732)&gt;0),AND(ABS(C732:H732-B732:G732)&lt;4)),IF(NOT(G732=""),AND(AND(ABS(C732:G732-B732:F732)&gt;0),AND(ABS(C732:G732-B732:F732)&lt;4)),IF(NOT(F732=""),AND(AND(ABS(C732:F732-B732:E732)&gt;0),AND(ABS(C732:F732-B732:E732)&lt;4)),AND(AND(ABS(C732:E732-B732:D732)&gt;0),AND(ABS(C732:E732-B732:D732)&lt;4)))))</f>
        <v>1</v>
      </c>
      <c r="M732" s="1" t="b">
        <f t="shared" si="1"/>
        <v>1</v>
      </c>
    </row>
    <row r="733" ht="15.75" customHeight="1">
      <c r="A733" s="1" t="s">
        <v>742</v>
      </c>
      <c r="B733" s="1">
        <f>IFERROR(__xludf.DUMMYFUNCTION("SPLIT(A733,"" "")"),45.0)</f>
        <v>45</v>
      </c>
      <c r="C733" s="1">
        <f>IFERROR(__xludf.DUMMYFUNCTION("""COMPUTED_VALUE"""),46.0)</f>
        <v>46</v>
      </c>
      <c r="D733" s="1">
        <f>IFERROR(__xludf.DUMMYFUNCTION("""COMPUTED_VALUE"""),49.0)</f>
        <v>49</v>
      </c>
      <c r="E733" s="1">
        <f>IFERROR(__xludf.DUMMYFUNCTION("""COMPUTED_VALUE"""),52.0)</f>
        <v>52</v>
      </c>
      <c r="F733" s="1">
        <f>IFERROR(__xludf.DUMMYFUNCTION("""COMPUTED_VALUE"""),54.0)</f>
        <v>54</v>
      </c>
      <c r="G733" s="2">
        <f>IFERROR(__xludf.DUMMYFUNCTION("""COMPUTED_VALUE"""),56.0)</f>
        <v>56</v>
      </c>
      <c r="J733" s="1" t="b">
        <f t="array" ref="J733">IF(NOT(H733=""),AND(C733:H733&gt;B733:G733),IF(NOT(G733=""),AND(C733:G733&gt;B733:F733),IF(NOT(F733=""),AND(C733:F733&gt;B733:E733),AND(C733:E733&gt;B733:D733))))</f>
        <v>1</v>
      </c>
      <c r="K733" s="1" t="b">
        <f t="array" ref="K733">IF(NOT(H733=""),AND(C733:H733&lt;B733:G733),IF(NOT(G733=""),AND(C733:G733&lt;B733:F733),IF(NOT(F733=""),AND(C733:F733&lt;B733:E733),AND(C733:E733&lt;B733:D733))))</f>
        <v>0</v>
      </c>
      <c r="L733" s="1" t="b">
        <f t="array" ref="L733">IF(NOT(H733=""),AND(AND(ABS(C733:H733-B733:G733)&gt;0),AND(ABS(C733:H733-B733:G733)&lt;4)),IF(NOT(G733=""),AND(AND(ABS(C733:G733-B733:F733)&gt;0),AND(ABS(C733:G733-B733:F733)&lt;4)),IF(NOT(F733=""),AND(AND(ABS(C733:F733-B733:E733)&gt;0),AND(ABS(C733:F733-B733:E733)&lt;4)),AND(AND(ABS(C733:E733-B733:D733)&gt;0),AND(ABS(C733:E733-B733:D733)&lt;4)))))</f>
        <v>1</v>
      </c>
      <c r="M733" s="1" t="b">
        <f t="shared" si="1"/>
        <v>1</v>
      </c>
    </row>
    <row r="734" ht="15.75" customHeight="1">
      <c r="A734" s="1" t="s">
        <v>743</v>
      </c>
      <c r="B734" s="1">
        <f>IFERROR(__xludf.DUMMYFUNCTION("SPLIT(A734,"" "")"),4.0)</f>
        <v>4</v>
      </c>
      <c r="C734" s="1">
        <f>IFERROR(__xludf.DUMMYFUNCTION("""COMPUTED_VALUE"""),6.0)</f>
        <v>6</v>
      </c>
      <c r="D734" s="1">
        <f>IFERROR(__xludf.DUMMYFUNCTION("""COMPUTED_VALUE"""),8.0)</f>
        <v>8</v>
      </c>
      <c r="E734" s="1">
        <f>IFERROR(__xludf.DUMMYFUNCTION("""COMPUTED_VALUE"""),10.0)</f>
        <v>10</v>
      </c>
      <c r="F734" s="1">
        <f>IFERROR(__xludf.DUMMYFUNCTION("""COMPUTED_VALUE"""),13.0)</f>
        <v>13</v>
      </c>
      <c r="G734" s="1">
        <f>IFERROR(__xludf.DUMMYFUNCTION("""COMPUTED_VALUE"""),14.0)</f>
        <v>14</v>
      </c>
      <c r="H734" s="1">
        <f>IFERROR(__xludf.DUMMYFUNCTION("""COMPUTED_VALUE"""),15.0)</f>
        <v>15</v>
      </c>
      <c r="I734" s="1">
        <f>IFERROR(__xludf.DUMMYFUNCTION("""COMPUTED_VALUE"""),17.0)</f>
        <v>17</v>
      </c>
      <c r="J734" s="1" t="b">
        <f t="array" ref="J734">IF(NOT(H734=""),AND(C734:H734&gt;B734:G734),IF(NOT(G734=""),AND(C734:G734&gt;B734:F734),IF(NOT(F734=""),AND(C734:F734&gt;B734:E734),AND(C734:E734&gt;B734:D734))))</f>
        <v>1</v>
      </c>
      <c r="K734" s="1" t="b">
        <f t="array" ref="K734">IF(NOT(H734=""),AND(C734:H734&lt;B734:G734),IF(NOT(G734=""),AND(C734:G734&lt;B734:F734),IF(NOT(F734=""),AND(C734:F734&lt;B734:E734),AND(C734:E734&lt;B734:D734))))</f>
        <v>0</v>
      </c>
      <c r="L734" s="1" t="b">
        <f t="array" ref="L734">IF(NOT(H734=""),AND(AND(ABS(C734:H734-B734:G734)&gt;0),AND(ABS(C734:H734-B734:G734)&lt;4)),IF(NOT(G734=""),AND(AND(ABS(C734:G734-B734:F734)&gt;0),AND(ABS(C734:G734-B734:F734)&lt;4)),IF(NOT(F734=""),AND(AND(ABS(C734:F734-B734:E734)&gt;0),AND(ABS(C734:F734-B734:E734)&lt;4)),AND(AND(ABS(C734:E734-B734:D734)&gt;0),AND(ABS(C734:E734-B734:D734)&lt;4)))))</f>
        <v>1</v>
      </c>
      <c r="M734" s="1" t="b">
        <f t="shared" si="1"/>
        <v>1</v>
      </c>
    </row>
    <row r="735" ht="15.75" customHeight="1">
      <c r="A735" s="1" t="s">
        <v>744</v>
      </c>
      <c r="B735" s="1">
        <f>IFERROR(__xludf.DUMMYFUNCTION("SPLIT(A735,"" "")"),72.0)</f>
        <v>72</v>
      </c>
      <c r="C735" s="1">
        <f>IFERROR(__xludf.DUMMYFUNCTION("""COMPUTED_VALUE"""),69.0)</f>
        <v>69</v>
      </c>
      <c r="D735" s="1">
        <f>IFERROR(__xludf.DUMMYFUNCTION("""COMPUTED_VALUE"""),67.0)</f>
        <v>67</v>
      </c>
      <c r="E735" s="1">
        <f>IFERROR(__xludf.DUMMYFUNCTION("""COMPUTED_VALUE"""),64.0)</f>
        <v>64</v>
      </c>
      <c r="F735" s="1">
        <f>IFERROR(__xludf.DUMMYFUNCTION("""COMPUTED_VALUE"""),61.0)</f>
        <v>61</v>
      </c>
      <c r="G735" s="1">
        <f>IFERROR(__xludf.DUMMYFUNCTION("""COMPUTED_VALUE"""),58.0)</f>
        <v>58</v>
      </c>
      <c r="H735" s="2">
        <f>IFERROR(__xludf.DUMMYFUNCTION("""COMPUTED_VALUE"""),56.0)</f>
        <v>56</v>
      </c>
      <c r="J735" s="1" t="b">
        <f t="array" ref="J735">IF(NOT(H735=""),AND(C735:H735&gt;B735:G735),IF(NOT(G735=""),AND(C735:G735&gt;B735:F735),IF(NOT(F735=""),AND(C735:F735&gt;B735:E735),AND(C735:E735&gt;B735:D735))))</f>
        <v>0</v>
      </c>
      <c r="K735" s="1" t="b">
        <f t="array" ref="K735">IF(NOT(H735=""),AND(C735:H735&lt;B735:G735),IF(NOT(G735=""),AND(C735:G735&lt;B735:F735),IF(NOT(F735=""),AND(C735:F735&lt;B735:E735),AND(C735:E735&lt;B735:D735))))</f>
        <v>1</v>
      </c>
      <c r="L735" s="1" t="b">
        <f t="array" ref="L735">IF(NOT(H735=""),AND(AND(ABS(C735:H735-B735:G735)&gt;0),AND(ABS(C735:H735-B735:G735)&lt;4)),IF(NOT(G735=""),AND(AND(ABS(C735:G735-B735:F735)&gt;0),AND(ABS(C735:G735-B735:F735)&lt;4)),IF(NOT(F735=""),AND(AND(ABS(C735:F735-B735:E735)&gt;0),AND(ABS(C735:F735-B735:E735)&lt;4)),AND(AND(ABS(C735:E735-B735:D735)&gt;0),AND(ABS(C735:E735-B735:D735)&lt;4)))))</f>
        <v>1</v>
      </c>
      <c r="M735" s="1" t="b">
        <f t="shared" si="1"/>
        <v>1</v>
      </c>
    </row>
    <row r="736" ht="15.75" customHeight="1">
      <c r="A736" s="1" t="s">
        <v>745</v>
      </c>
      <c r="B736" s="1">
        <f>IFERROR(__xludf.DUMMYFUNCTION("SPLIT(A736,"" "")"),12.0)</f>
        <v>12</v>
      </c>
      <c r="C736" s="1">
        <f>IFERROR(__xludf.DUMMYFUNCTION("""COMPUTED_VALUE"""),14.0)</f>
        <v>14</v>
      </c>
      <c r="D736" s="1">
        <f>IFERROR(__xludf.DUMMYFUNCTION("""COMPUTED_VALUE"""),17.0)</f>
        <v>17</v>
      </c>
      <c r="E736" s="1">
        <f>IFERROR(__xludf.DUMMYFUNCTION("""COMPUTED_VALUE"""),19.0)</f>
        <v>19</v>
      </c>
      <c r="F736" s="1">
        <f>IFERROR(__xludf.DUMMYFUNCTION("""COMPUTED_VALUE"""),21.0)</f>
        <v>21</v>
      </c>
      <c r="G736" s="1">
        <f>IFERROR(__xludf.DUMMYFUNCTION("""COMPUTED_VALUE"""),24.0)</f>
        <v>24</v>
      </c>
      <c r="H736" s="2">
        <f>IFERROR(__xludf.DUMMYFUNCTION("""COMPUTED_VALUE"""),26.0)</f>
        <v>26</v>
      </c>
      <c r="J736" s="1" t="b">
        <f t="array" ref="J736">IF(NOT(H736=""),AND(C736:H736&gt;B736:G736),IF(NOT(G736=""),AND(C736:G736&gt;B736:F736),IF(NOT(F736=""),AND(C736:F736&gt;B736:E736),AND(C736:E736&gt;B736:D736))))</f>
        <v>1</v>
      </c>
      <c r="K736" s="1" t="b">
        <f t="array" ref="K736">IF(NOT(H736=""),AND(C736:H736&lt;B736:G736),IF(NOT(G736=""),AND(C736:G736&lt;B736:F736),IF(NOT(F736=""),AND(C736:F736&lt;B736:E736),AND(C736:E736&lt;B736:D736))))</f>
        <v>0</v>
      </c>
      <c r="L736" s="1" t="b">
        <f t="array" ref="L736">IF(NOT(H736=""),AND(AND(ABS(C736:H736-B736:G736)&gt;0),AND(ABS(C736:H736-B736:G736)&lt;4)),IF(NOT(G736=""),AND(AND(ABS(C736:G736-B736:F736)&gt;0),AND(ABS(C736:G736-B736:F736)&lt;4)),IF(NOT(F736=""),AND(AND(ABS(C736:F736-B736:E736)&gt;0),AND(ABS(C736:F736-B736:E736)&lt;4)),AND(AND(ABS(C736:E736-B736:D736)&gt;0),AND(ABS(C736:E736-B736:D736)&lt;4)))))</f>
        <v>1</v>
      </c>
      <c r="M736" s="1" t="b">
        <f t="shared" si="1"/>
        <v>1</v>
      </c>
    </row>
    <row r="737" ht="15.75" customHeight="1">
      <c r="A737" s="1" t="s">
        <v>746</v>
      </c>
      <c r="B737" s="1">
        <f>IFERROR(__xludf.DUMMYFUNCTION("SPLIT(A737,"" "")"),54.0)</f>
        <v>54</v>
      </c>
      <c r="C737" s="1">
        <f>IFERROR(__xludf.DUMMYFUNCTION("""COMPUTED_VALUE"""),57.0)</f>
        <v>57</v>
      </c>
      <c r="D737" s="1">
        <f>IFERROR(__xludf.DUMMYFUNCTION("""COMPUTED_VALUE"""),58.0)</f>
        <v>58</v>
      </c>
      <c r="E737" s="1">
        <f>IFERROR(__xludf.DUMMYFUNCTION("""COMPUTED_VALUE"""),61.0)</f>
        <v>61</v>
      </c>
      <c r="F737" s="1">
        <f>IFERROR(__xludf.DUMMYFUNCTION("""COMPUTED_VALUE"""),62.0)</f>
        <v>62</v>
      </c>
      <c r="J737" s="1" t="b">
        <f t="array" ref="J737">IF(NOT(H737=""),AND(C737:H737&gt;B737:G737),IF(NOT(G737=""),AND(C737:G737&gt;B737:F737),IF(NOT(F737=""),AND(C737:F737&gt;B737:E737),AND(C737:E737&gt;B737:D737))))</f>
        <v>1</v>
      </c>
      <c r="K737" s="1" t="b">
        <f t="array" ref="K737">IF(NOT(H737=""),AND(C737:H737&lt;B737:G737),IF(NOT(G737=""),AND(C737:G737&lt;B737:F737),IF(NOT(F737=""),AND(C737:F737&lt;B737:E737),AND(C737:E737&lt;B737:D737))))</f>
        <v>0</v>
      </c>
      <c r="L737" s="1" t="b">
        <f t="array" ref="L737">IF(NOT(H737=""),AND(AND(ABS(C737:H737-B737:G737)&gt;0),AND(ABS(C737:H737-B737:G737)&lt;4)),IF(NOT(G737=""),AND(AND(ABS(C737:G737-B737:F737)&gt;0),AND(ABS(C737:G737-B737:F737)&lt;4)),IF(NOT(F737=""),AND(AND(ABS(C737:F737-B737:E737)&gt;0),AND(ABS(C737:F737-B737:E737)&lt;4)),AND(AND(ABS(C737:E737-B737:D737)&gt;0),AND(ABS(C737:E737-B737:D737)&lt;4)))))</f>
        <v>1</v>
      </c>
      <c r="M737" s="1" t="b">
        <f t="shared" si="1"/>
        <v>1</v>
      </c>
    </row>
    <row r="738" ht="15.75" customHeight="1">
      <c r="A738" s="1" t="s">
        <v>747</v>
      </c>
      <c r="B738" s="1">
        <f>IFERROR(__xludf.DUMMYFUNCTION("SPLIT(A738,"" "")"),9.0)</f>
        <v>9</v>
      </c>
      <c r="C738" s="1">
        <f>IFERROR(__xludf.DUMMYFUNCTION("""COMPUTED_VALUE"""),11.0)</f>
        <v>11</v>
      </c>
      <c r="D738" s="1">
        <f>IFERROR(__xludf.DUMMYFUNCTION("""COMPUTED_VALUE"""),14.0)</f>
        <v>14</v>
      </c>
      <c r="E738" s="1">
        <f>IFERROR(__xludf.DUMMYFUNCTION("""COMPUTED_VALUE"""),16.0)</f>
        <v>16</v>
      </c>
      <c r="F738" s="1">
        <f>IFERROR(__xludf.DUMMYFUNCTION("""COMPUTED_VALUE"""),18.0)</f>
        <v>18</v>
      </c>
      <c r="G738" s="2">
        <f>IFERROR(__xludf.DUMMYFUNCTION("""COMPUTED_VALUE"""),20.0)</f>
        <v>20</v>
      </c>
      <c r="J738" s="1" t="b">
        <f t="array" ref="J738">IF(NOT(H738=""),AND(C738:H738&gt;B738:G738),IF(NOT(G738=""),AND(C738:G738&gt;B738:F738),IF(NOT(F738=""),AND(C738:F738&gt;B738:E738),AND(C738:E738&gt;B738:D738))))</f>
        <v>1</v>
      </c>
      <c r="K738" s="1" t="b">
        <f t="array" ref="K738">IF(NOT(H738=""),AND(C738:H738&lt;B738:G738),IF(NOT(G738=""),AND(C738:G738&lt;B738:F738),IF(NOT(F738=""),AND(C738:F738&lt;B738:E738),AND(C738:E738&lt;B738:D738))))</f>
        <v>0</v>
      </c>
      <c r="L738" s="1" t="b">
        <f t="array" ref="L738">IF(NOT(H738=""),AND(AND(ABS(C738:H738-B738:G738)&gt;0),AND(ABS(C738:H738-B738:G738)&lt;4)),IF(NOT(G738=""),AND(AND(ABS(C738:G738-B738:F738)&gt;0),AND(ABS(C738:G738-B738:F738)&lt;4)),IF(NOT(F738=""),AND(AND(ABS(C738:F738-B738:E738)&gt;0),AND(ABS(C738:F738-B738:E738)&lt;4)),AND(AND(ABS(C738:E738-B738:D738)&gt;0),AND(ABS(C738:E738-B738:D738)&lt;4)))))</f>
        <v>1</v>
      </c>
      <c r="M738" s="1" t="b">
        <f t="shared" si="1"/>
        <v>1</v>
      </c>
    </row>
    <row r="739" ht="15.75" customHeight="1">
      <c r="A739" s="1" t="s">
        <v>748</v>
      </c>
      <c r="B739" s="1">
        <f>IFERROR(__xludf.DUMMYFUNCTION("SPLIT(A739,"" "")"),38.0)</f>
        <v>38</v>
      </c>
      <c r="C739" s="1">
        <f>IFERROR(__xludf.DUMMYFUNCTION("""COMPUTED_VALUE"""),40.0)</f>
        <v>40</v>
      </c>
      <c r="D739" s="1">
        <f>IFERROR(__xludf.DUMMYFUNCTION("""COMPUTED_VALUE"""),42.0)</f>
        <v>42</v>
      </c>
      <c r="E739" s="1">
        <f>IFERROR(__xludf.DUMMYFUNCTION("""COMPUTED_VALUE"""),45.0)</f>
        <v>45</v>
      </c>
      <c r="F739" s="1">
        <f>IFERROR(__xludf.DUMMYFUNCTION("""COMPUTED_VALUE"""),46.0)</f>
        <v>46</v>
      </c>
      <c r="G739" s="1">
        <f>IFERROR(__xludf.DUMMYFUNCTION("""COMPUTED_VALUE"""),48.0)</f>
        <v>48</v>
      </c>
      <c r="H739" s="2">
        <f>IFERROR(__xludf.DUMMYFUNCTION("""COMPUTED_VALUE"""),49.0)</f>
        <v>49</v>
      </c>
      <c r="J739" s="1" t="b">
        <f t="array" ref="J739">IF(NOT(H739=""),AND(C739:H739&gt;B739:G739),IF(NOT(G739=""),AND(C739:G739&gt;B739:F739),IF(NOT(F739=""),AND(C739:F739&gt;B739:E739),AND(C739:E739&gt;B739:D739))))</f>
        <v>1</v>
      </c>
      <c r="K739" s="1" t="b">
        <f t="array" ref="K739">IF(NOT(H739=""),AND(C739:H739&lt;B739:G739),IF(NOT(G739=""),AND(C739:G739&lt;B739:F739),IF(NOT(F739=""),AND(C739:F739&lt;B739:E739),AND(C739:E739&lt;B739:D739))))</f>
        <v>0</v>
      </c>
      <c r="L739" s="1" t="b">
        <f t="array" ref="L739">IF(NOT(H739=""),AND(AND(ABS(C739:H739-B739:G739)&gt;0),AND(ABS(C739:H739-B739:G739)&lt;4)),IF(NOT(G739=""),AND(AND(ABS(C739:G739-B739:F739)&gt;0),AND(ABS(C739:G739-B739:F739)&lt;4)),IF(NOT(F739=""),AND(AND(ABS(C739:F739-B739:E739)&gt;0),AND(ABS(C739:F739-B739:E739)&lt;4)),AND(AND(ABS(C739:E739-B739:D739)&gt;0),AND(ABS(C739:E739-B739:D739)&lt;4)))))</f>
        <v>1</v>
      </c>
      <c r="M739" s="1" t="b">
        <f t="shared" si="1"/>
        <v>1</v>
      </c>
    </row>
    <row r="740" ht="15.75" customHeight="1">
      <c r="A740" s="1" t="s">
        <v>749</v>
      </c>
      <c r="B740" s="1">
        <f>IFERROR(__xludf.DUMMYFUNCTION("SPLIT(A740,"" "")"),28.0)</f>
        <v>28</v>
      </c>
      <c r="C740" s="1">
        <f>IFERROR(__xludf.DUMMYFUNCTION("""COMPUTED_VALUE"""),27.0)</f>
        <v>27</v>
      </c>
      <c r="D740" s="1">
        <f>IFERROR(__xludf.DUMMYFUNCTION("""COMPUTED_VALUE"""),26.0)</f>
        <v>26</v>
      </c>
      <c r="E740" s="1">
        <f>IFERROR(__xludf.DUMMYFUNCTION("""COMPUTED_VALUE"""),25.0)</f>
        <v>25</v>
      </c>
      <c r="F740" s="1">
        <f>IFERROR(__xludf.DUMMYFUNCTION("""COMPUTED_VALUE"""),22.0)</f>
        <v>22</v>
      </c>
      <c r="G740" s="1">
        <f>IFERROR(__xludf.DUMMYFUNCTION("""COMPUTED_VALUE"""),19.0)</f>
        <v>19</v>
      </c>
      <c r="H740" s="2">
        <f>IFERROR(__xludf.DUMMYFUNCTION("""COMPUTED_VALUE"""),16.0)</f>
        <v>16</v>
      </c>
      <c r="J740" s="1" t="b">
        <f t="array" ref="J740">IF(NOT(H740=""),AND(C740:H740&gt;B740:G740),IF(NOT(G740=""),AND(C740:G740&gt;B740:F740),IF(NOT(F740=""),AND(C740:F740&gt;B740:E740),AND(C740:E740&gt;B740:D740))))</f>
        <v>0</v>
      </c>
      <c r="K740" s="1" t="b">
        <f t="array" ref="K740">IF(NOT(H740=""),AND(C740:H740&lt;B740:G740),IF(NOT(G740=""),AND(C740:G740&lt;B740:F740),IF(NOT(F740=""),AND(C740:F740&lt;B740:E740),AND(C740:E740&lt;B740:D740))))</f>
        <v>1</v>
      </c>
      <c r="L740" s="1" t="b">
        <f t="array" ref="L740">IF(NOT(H740=""),AND(AND(ABS(C740:H740-B740:G740)&gt;0),AND(ABS(C740:H740-B740:G740)&lt;4)),IF(NOT(G740=""),AND(AND(ABS(C740:G740-B740:F740)&gt;0),AND(ABS(C740:G740-B740:F740)&lt;4)),IF(NOT(F740=""),AND(AND(ABS(C740:F740-B740:E740)&gt;0),AND(ABS(C740:F740-B740:E740)&lt;4)),AND(AND(ABS(C740:E740-B740:D740)&gt;0),AND(ABS(C740:E740-B740:D740)&lt;4)))))</f>
        <v>1</v>
      </c>
      <c r="M740" s="1" t="b">
        <f t="shared" si="1"/>
        <v>1</v>
      </c>
    </row>
    <row r="741" ht="15.75" customHeight="1">
      <c r="A741" s="1" t="s">
        <v>750</v>
      </c>
      <c r="B741" s="1">
        <f>IFERROR(__xludf.DUMMYFUNCTION("SPLIT(A741,"" "")"),79.0)</f>
        <v>79</v>
      </c>
      <c r="C741" s="1">
        <f>IFERROR(__xludf.DUMMYFUNCTION("""COMPUTED_VALUE"""),76.0)</f>
        <v>76</v>
      </c>
      <c r="D741" s="1">
        <f>IFERROR(__xludf.DUMMYFUNCTION("""COMPUTED_VALUE"""),75.0)</f>
        <v>75</v>
      </c>
      <c r="E741" s="1">
        <f>IFERROR(__xludf.DUMMYFUNCTION("""COMPUTED_VALUE"""),74.0)</f>
        <v>74</v>
      </c>
      <c r="F741" s="1">
        <f>IFERROR(__xludf.DUMMYFUNCTION("""COMPUTED_VALUE"""),71.0)</f>
        <v>71</v>
      </c>
      <c r="G741" s="1">
        <f>IFERROR(__xludf.DUMMYFUNCTION("""COMPUTED_VALUE"""),70.0)</f>
        <v>70</v>
      </c>
      <c r="H741" s="2">
        <f>IFERROR(__xludf.DUMMYFUNCTION("""COMPUTED_VALUE"""),67.0)</f>
        <v>67</v>
      </c>
      <c r="J741" s="1" t="b">
        <f t="array" ref="J741">IF(NOT(H741=""),AND(C741:H741&gt;B741:G741),IF(NOT(G741=""),AND(C741:G741&gt;B741:F741),IF(NOT(F741=""),AND(C741:F741&gt;B741:E741),AND(C741:E741&gt;B741:D741))))</f>
        <v>0</v>
      </c>
      <c r="K741" s="1" t="b">
        <f t="array" ref="K741">IF(NOT(H741=""),AND(C741:H741&lt;B741:G741),IF(NOT(G741=""),AND(C741:G741&lt;B741:F741),IF(NOT(F741=""),AND(C741:F741&lt;B741:E741),AND(C741:E741&lt;B741:D741))))</f>
        <v>1</v>
      </c>
      <c r="L741" s="1" t="b">
        <f t="array" ref="L741">IF(NOT(H741=""),AND(AND(ABS(C741:H741-B741:G741)&gt;0),AND(ABS(C741:H741-B741:G741)&lt;4)),IF(NOT(G741=""),AND(AND(ABS(C741:G741-B741:F741)&gt;0),AND(ABS(C741:G741-B741:F741)&lt;4)),IF(NOT(F741=""),AND(AND(ABS(C741:F741-B741:E741)&gt;0),AND(ABS(C741:F741-B741:E741)&lt;4)),AND(AND(ABS(C741:E741-B741:D741)&gt;0),AND(ABS(C741:E741-B741:D741)&lt;4)))))</f>
        <v>1</v>
      </c>
      <c r="M741" s="1" t="b">
        <f t="shared" si="1"/>
        <v>1</v>
      </c>
    </row>
    <row r="742" ht="15.75" customHeight="1">
      <c r="A742" s="1" t="s">
        <v>751</v>
      </c>
      <c r="B742" s="1">
        <f>IFERROR(__xludf.DUMMYFUNCTION("SPLIT(A742,"" "")"),81.0)</f>
        <v>81</v>
      </c>
      <c r="C742" s="1">
        <f>IFERROR(__xludf.DUMMYFUNCTION("""COMPUTED_VALUE"""),78.0)</f>
        <v>78</v>
      </c>
      <c r="D742" s="1">
        <f>IFERROR(__xludf.DUMMYFUNCTION("""COMPUTED_VALUE"""),75.0)</f>
        <v>75</v>
      </c>
      <c r="E742" s="1">
        <f>IFERROR(__xludf.DUMMYFUNCTION("""COMPUTED_VALUE"""),73.0)</f>
        <v>73</v>
      </c>
      <c r="F742" s="1">
        <f>IFERROR(__xludf.DUMMYFUNCTION("""COMPUTED_VALUE"""),72.0)</f>
        <v>72</v>
      </c>
      <c r="J742" s="1" t="b">
        <f t="array" ref="J742">IF(NOT(H742=""),AND(C742:H742&gt;B742:G742),IF(NOT(G742=""),AND(C742:G742&gt;B742:F742),IF(NOT(F742=""),AND(C742:F742&gt;B742:E742),AND(C742:E742&gt;B742:D742))))</f>
        <v>0</v>
      </c>
      <c r="K742" s="1" t="b">
        <f t="array" ref="K742">IF(NOT(H742=""),AND(C742:H742&lt;B742:G742),IF(NOT(G742=""),AND(C742:G742&lt;B742:F742),IF(NOT(F742=""),AND(C742:F742&lt;B742:E742),AND(C742:E742&lt;B742:D742))))</f>
        <v>1</v>
      </c>
      <c r="L742" s="1" t="b">
        <f t="array" ref="L742">IF(NOT(H742=""),AND(AND(ABS(C742:H742-B742:G742)&gt;0),AND(ABS(C742:H742-B742:G742)&lt;4)),IF(NOT(G742=""),AND(AND(ABS(C742:G742-B742:F742)&gt;0),AND(ABS(C742:G742-B742:F742)&lt;4)),IF(NOT(F742=""),AND(AND(ABS(C742:F742-B742:E742)&gt;0),AND(ABS(C742:F742-B742:E742)&lt;4)),AND(AND(ABS(C742:E742-B742:D742)&gt;0),AND(ABS(C742:E742-B742:D742)&lt;4)))))</f>
        <v>1</v>
      </c>
      <c r="M742" s="1" t="b">
        <f t="shared" si="1"/>
        <v>1</v>
      </c>
    </row>
    <row r="743" ht="15.75" customHeight="1">
      <c r="A743" s="1" t="s">
        <v>752</v>
      </c>
      <c r="B743" s="1">
        <f>IFERROR(__xludf.DUMMYFUNCTION("SPLIT(A743,"" "")"),76.0)</f>
        <v>76</v>
      </c>
      <c r="C743" s="1">
        <f>IFERROR(__xludf.DUMMYFUNCTION("""COMPUTED_VALUE"""),79.0)</f>
        <v>79</v>
      </c>
      <c r="D743" s="1">
        <f>IFERROR(__xludf.DUMMYFUNCTION("""COMPUTED_VALUE"""),82.0)</f>
        <v>82</v>
      </c>
      <c r="E743" s="1">
        <f>IFERROR(__xludf.DUMMYFUNCTION("""COMPUTED_VALUE"""),85.0)</f>
        <v>85</v>
      </c>
      <c r="F743" s="1">
        <f>IFERROR(__xludf.DUMMYFUNCTION("""COMPUTED_VALUE"""),86.0)</f>
        <v>86</v>
      </c>
      <c r="G743" s="1">
        <f>IFERROR(__xludf.DUMMYFUNCTION("""COMPUTED_VALUE"""),88.0)</f>
        <v>88</v>
      </c>
      <c r="H743" s="1">
        <f>IFERROR(__xludf.DUMMYFUNCTION("""COMPUTED_VALUE"""),91.0)</f>
        <v>91</v>
      </c>
      <c r="I743" s="1">
        <f>IFERROR(__xludf.DUMMYFUNCTION("""COMPUTED_VALUE"""),93.0)</f>
        <v>93</v>
      </c>
      <c r="J743" s="1" t="b">
        <f t="array" ref="J743">IF(NOT(H743=""),AND(C743:H743&gt;B743:G743),IF(NOT(G743=""),AND(C743:G743&gt;B743:F743),IF(NOT(F743=""),AND(C743:F743&gt;B743:E743),AND(C743:E743&gt;B743:D743))))</f>
        <v>1</v>
      </c>
      <c r="K743" s="1" t="b">
        <f t="array" ref="K743">IF(NOT(H743=""),AND(C743:H743&lt;B743:G743),IF(NOT(G743=""),AND(C743:G743&lt;B743:F743),IF(NOT(F743=""),AND(C743:F743&lt;B743:E743),AND(C743:E743&lt;B743:D743))))</f>
        <v>0</v>
      </c>
      <c r="L743" s="1" t="b">
        <f t="array" ref="L743">IF(NOT(H743=""),AND(AND(ABS(C743:H743-B743:G743)&gt;0),AND(ABS(C743:H743-B743:G743)&lt;4)),IF(NOT(G743=""),AND(AND(ABS(C743:G743-B743:F743)&gt;0),AND(ABS(C743:G743-B743:F743)&lt;4)),IF(NOT(F743=""),AND(AND(ABS(C743:F743-B743:E743)&gt;0),AND(ABS(C743:F743-B743:E743)&lt;4)),AND(AND(ABS(C743:E743-B743:D743)&gt;0),AND(ABS(C743:E743-B743:D743)&lt;4)))))</f>
        <v>1</v>
      </c>
      <c r="M743" s="1" t="b">
        <f t="shared" si="1"/>
        <v>1</v>
      </c>
    </row>
    <row r="744" ht="15.75" customHeight="1">
      <c r="A744" s="1" t="s">
        <v>753</v>
      </c>
      <c r="B744" s="1">
        <f>IFERROR(__xludf.DUMMYFUNCTION("SPLIT(A744,"" "")"),26.0)</f>
        <v>26</v>
      </c>
      <c r="C744" s="1">
        <f>IFERROR(__xludf.DUMMYFUNCTION("""COMPUTED_VALUE"""),23.0)</f>
        <v>23</v>
      </c>
      <c r="D744" s="1">
        <f>IFERROR(__xludf.DUMMYFUNCTION("""COMPUTED_VALUE"""),22.0)</f>
        <v>22</v>
      </c>
      <c r="E744" s="1">
        <f>IFERROR(__xludf.DUMMYFUNCTION("""COMPUTED_VALUE"""),19.0)</f>
        <v>19</v>
      </c>
      <c r="F744" s="1">
        <f>IFERROR(__xludf.DUMMYFUNCTION("""COMPUTED_VALUE"""),17.0)</f>
        <v>17</v>
      </c>
      <c r="G744" s="1">
        <f>IFERROR(__xludf.DUMMYFUNCTION("""COMPUTED_VALUE"""),14.0)</f>
        <v>14</v>
      </c>
      <c r="H744" s="2">
        <f>IFERROR(__xludf.DUMMYFUNCTION("""COMPUTED_VALUE"""),12.0)</f>
        <v>12</v>
      </c>
      <c r="J744" s="1" t="b">
        <f t="array" ref="J744">IF(NOT(H744=""),AND(C744:H744&gt;B744:G744),IF(NOT(G744=""),AND(C744:G744&gt;B744:F744),IF(NOT(F744=""),AND(C744:F744&gt;B744:E744),AND(C744:E744&gt;B744:D744))))</f>
        <v>0</v>
      </c>
      <c r="K744" s="1" t="b">
        <f t="array" ref="K744">IF(NOT(H744=""),AND(C744:H744&lt;B744:G744),IF(NOT(G744=""),AND(C744:G744&lt;B744:F744),IF(NOT(F744=""),AND(C744:F744&lt;B744:E744),AND(C744:E744&lt;B744:D744))))</f>
        <v>1</v>
      </c>
      <c r="L744" s="1" t="b">
        <f t="array" ref="L744">IF(NOT(H744=""),AND(AND(ABS(C744:H744-B744:G744)&gt;0),AND(ABS(C744:H744-B744:G744)&lt;4)),IF(NOT(G744=""),AND(AND(ABS(C744:G744-B744:F744)&gt;0),AND(ABS(C744:G744-B744:F744)&lt;4)),IF(NOT(F744=""),AND(AND(ABS(C744:F744-B744:E744)&gt;0),AND(ABS(C744:F744-B744:E744)&lt;4)),AND(AND(ABS(C744:E744-B744:D744)&gt;0),AND(ABS(C744:E744-B744:D744)&lt;4)))))</f>
        <v>1</v>
      </c>
      <c r="M744" s="1" t="b">
        <f t="shared" si="1"/>
        <v>1</v>
      </c>
    </row>
    <row r="745" ht="15.75" customHeight="1">
      <c r="A745" s="1" t="s">
        <v>754</v>
      </c>
      <c r="B745" s="1">
        <f>IFERROR(__xludf.DUMMYFUNCTION("SPLIT(A745,"" "")"),52.0)</f>
        <v>52</v>
      </c>
      <c r="C745" s="1">
        <f>IFERROR(__xludf.DUMMYFUNCTION("""COMPUTED_VALUE"""),50.0)</f>
        <v>50</v>
      </c>
      <c r="D745" s="1">
        <f>IFERROR(__xludf.DUMMYFUNCTION("""COMPUTED_VALUE"""),48.0)</f>
        <v>48</v>
      </c>
      <c r="E745" s="1">
        <f>IFERROR(__xludf.DUMMYFUNCTION("""COMPUTED_VALUE"""),45.0)</f>
        <v>45</v>
      </c>
      <c r="F745" s="1">
        <f>IFERROR(__xludf.DUMMYFUNCTION("""COMPUTED_VALUE"""),44.0)</f>
        <v>44</v>
      </c>
      <c r="G745" s="2">
        <f>IFERROR(__xludf.DUMMYFUNCTION("""COMPUTED_VALUE"""),41.0)</f>
        <v>41</v>
      </c>
      <c r="J745" s="1" t="b">
        <f t="array" ref="J745">IF(NOT(H745=""),AND(C745:H745&gt;B745:G745),IF(NOT(G745=""),AND(C745:G745&gt;B745:F745),IF(NOT(F745=""),AND(C745:F745&gt;B745:E745),AND(C745:E745&gt;B745:D745))))</f>
        <v>0</v>
      </c>
      <c r="K745" s="1" t="b">
        <f t="array" ref="K745">IF(NOT(H745=""),AND(C745:H745&lt;B745:G745),IF(NOT(G745=""),AND(C745:G745&lt;B745:F745),IF(NOT(F745=""),AND(C745:F745&lt;B745:E745),AND(C745:E745&lt;B745:D745))))</f>
        <v>1</v>
      </c>
      <c r="L745" s="1" t="b">
        <f t="array" ref="L745">IF(NOT(H745=""),AND(AND(ABS(C745:H745-B745:G745)&gt;0),AND(ABS(C745:H745-B745:G745)&lt;4)),IF(NOT(G745=""),AND(AND(ABS(C745:G745-B745:F745)&gt;0),AND(ABS(C745:G745-B745:F745)&lt;4)),IF(NOT(F745=""),AND(AND(ABS(C745:F745-B745:E745)&gt;0),AND(ABS(C745:F745-B745:E745)&lt;4)),AND(AND(ABS(C745:E745-B745:D745)&gt;0),AND(ABS(C745:E745-B745:D745)&lt;4)))))</f>
        <v>1</v>
      </c>
      <c r="M745" s="1" t="b">
        <f t="shared" si="1"/>
        <v>1</v>
      </c>
    </row>
    <row r="746" ht="15.75" customHeight="1">
      <c r="A746" s="1" t="s">
        <v>755</v>
      </c>
      <c r="B746" s="1">
        <f>IFERROR(__xludf.DUMMYFUNCTION("SPLIT(A746,"" "")"),71.0)</f>
        <v>71</v>
      </c>
      <c r="C746" s="1">
        <f>IFERROR(__xludf.DUMMYFUNCTION("""COMPUTED_VALUE"""),70.0)</f>
        <v>70</v>
      </c>
      <c r="D746" s="1">
        <f>IFERROR(__xludf.DUMMYFUNCTION("""COMPUTED_VALUE"""),67.0)</f>
        <v>67</v>
      </c>
      <c r="E746" s="1">
        <f>IFERROR(__xludf.DUMMYFUNCTION("""COMPUTED_VALUE"""),64.0)</f>
        <v>64</v>
      </c>
      <c r="F746" s="1">
        <f>IFERROR(__xludf.DUMMYFUNCTION("""COMPUTED_VALUE"""),61.0)</f>
        <v>61</v>
      </c>
      <c r="G746" s="1">
        <f>IFERROR(__xludf.DUMMYFUNCTION("""COMPUTED_VALUE"""),60.0)</f>
        <v>60</v>
      </c>
      <c r="H746" s="1">
        <f>IFERROR(__xludf.DUMMYFUNCTION("""COMPUTED_VALUE"""),57.0)</f>
        <v>57</v>
      </c>
      <c r="I746" s="1">
        <f>IFERROR(__xludf.DUMMYFUNCTION("""COMPUTED_VALUE"""),55.0)</f>
        <v>55</v>
      </c>
      <c r="J746" s="1" t="b">
        <f t="array" ref="J746">IF(NOT(H746=""),AND(C746:H746&gt;B746:G746),IF(NOT(G746=""),AND(C746:G746&gt;B746:F746),IF(NOT(F746=""),AND(C746:F746&gt;B746:E746),AND(C746:E746&gt;B746:D746))))</f>
        <v>0</v>
      </c>
      <c r="K746" s="1" t="b">
        <f t="array" ref="K746">IF(NOT(H746=""),AND(C746:H746&lt;B746:G746),IF(NOT(G746=""),AND(C746:G746&lt;B746:F746),IF(NOT(F746=""),AND(C746:F746&lt;B746:E746),AND(C746:E746&lt;B746:D746))))</f>
        <v>1</v>
      </c>
      <c r="L746" s="1" t="b">
        <f t="array" ref="L746">IF(NOT(H746=""),AND(AND(ABS(C746:H746-B746:G746)&gt;0),AND(ABS(C746:H746-B746:G746)&lt;4)),IF(NOT(G746=""),AND(AND(ABS(C746:G746-B746:F746)&gt;0),AND(ABS(C746:G746-B746:F746)&lt;4)),IF(NOT(F746=""),AND(AND(ABS(C746:F746-B746:E746)&gt;0),AND(ABS(C746:F746-B746:E746)&lt;4)),AND(AND(ABS(C746:E746-B746:D746)&gt;0),AND(ABS(C746:E746-B746:D746)&lt;4)))))</f>
        <v>1</v>
      </c>
      <c r="M746" s="1" t="b">
        <f t="shared" si="1"/>
        <v>1</v>
      </c>
    </row>
    <row r="747" ht="15.75" customHeight="1">
      <c r="A747" s="1" t="s">
        <v>756</v>
      </c>
      <c r="B747" s="1">
        <f>IFERROR(__xludf.DUMMYFUNCTION("SPLIT(A747,"" "")"),22.0)</f>
        <v>22</v>
      </c>
      <c r="C747" s="1">
        <f>IFERROR(__xludf.DUMMYFUNCTION("""COMPUTED_VALUE"""),24.0)</f>
        <v>24</v>
      </c>
      <c r="D747" s="1">
        <f>IFERROR(__xludf.DUMMYFUNCTION("""COMPUTED_VALUE"""),26.0)</f>
        <v>26</v>
      </c>
      <c r="E747" s="1">
        <f>IFERROR(__xludf.DUMMYFUNCTION("""COMPUTED_VALUE"""),29.0)</f>
        <v>29</v>
      </c>
      <c r="F747" s="1">
        <f>IFERROR(__xludf.DUMMYFUNCTION("""COMPUTED_VALUE"""),30.0)</f>
        <v>30</v>
      </c>
      <c r="G747" s="1">
        <f>IFERROR(__xludf.DUMMYFUNCTION("""COMPUTED_VALUE"""),33.0)</f>
        <v>33</v>
      </c>
      <c r="H747" s="1">
        <f>IFERROR(__xludf.DUMMYFUNCTION("""COMPUTED_VALUE"""),35.0)</f>
        <v>35</v>
      </c>
      <c r="I747" s="1">
        <f>IFERROR(__xludf.DUMMYFUNCTION("""COMPUTED_VALUE"""),36.0)</f>
        <v>36</v>
      </c>
      <c r="J747" s="1" t="b">
        <f t="array" ref="J747">IF(NOT(H747=""),AND(C747:H747&gt;B747:G747),IF(NOT(G747=""),AND(C747:G747&gt;B747:F747),IF(NOT(F747=""),AND(C747:F747&gt;B747:E747),AND(C747:E747&gt;B747:D747))))</f>
        <v>1</v>
      </c>
      <c r="K747" s="1" t="b">
        <f t="array" ref="K747">IF(NOT(H747=""),AND(C747:H747&lt;B747:G747),IF(NOT(G747=""),AND(C747:G747&lt;B747:F747),IF(NOT(F747=""),AND(C747:F747&lt;B747:E747),AND(C747:E747&lt;B747:D747))))</f>
        <v>0</v>
      </c>
      <c r="L747" s="1" t="b">
        <f t="array" ref="L747">IF(NOT(H747=""),AND(AND(ABS(C747:H747-B747:G747)&gt;0),AND(ABS(C747:H747-B747:G747)&lt;4)),IF(NOT(G747=""),AND(AND(ABS(C747:G747-B747:F747)&gt;0),AND(ABS(C747:G747-B747:F747)&lt;4)),IF(NOT(F747=""),AND(AND(ABS(C747:F747-B747:E747)&gt;0),AND(ABS(C747:F747-B747:E747)&lt;4)),AND(AND(ABS(C747:E747-B747:D747)&gt;0),AND(ABS(C747:E747-B747:D747)&lt;4)))))</f>
        <v>1</v>
      </c>
      <c r="M747" s="1" t="b">
        <f t="shared" si="1"/>
        <v>1</v>
      </c>
    </row>
    <row r="748" ht="15.75" customHeight="1">
      <c r="A748" s="1" t="s">
        <v>757</v>
      </c>
      <c r="B748" s="1">
        <f>IFERROR(__xludf.DUMMYFUNCTION("SPLIT(A748,"" "")"),3.0)</f>
        <v>3</v>
      </c>
      <c r="C748" s="1">
        <f>IFERROR(__xludf.DUMMYFUNCTION("""COMPUTED_VALUE"""),5.0)</f>
        <v>5</v>
      </c>
      <c r="D748" s="1">
        <f>IFERROR(__xludf.DUMMYFUNCTION("""COMPUTED_VALUE"""),7.0)</f>
        <v>7</v>
      </c>
      <c r="E748" s="1">
        <f>IFERROR(__xludf.DUMMYFUNCTION("""COMPUTED_VALUE"""),10.0)</f>
        <v>10</v>
      </c>
      <c r="F748" s="1">
        <f>IFERROR(__xludf.DUMMYFUNCTION("""COMPUTED_VALUE"""),13.0)</f>
        <v>13</v>
      </c>
      <c r="G748" s="1">
        <f>IFERROR(__xludf.DUMMYFUNCTION("""COMPUTED_VALUE"""),14.0)</f>
        <v>14</v>
      </c>
      <c r="H748" s="2">
        <f>IFERROR(__xludf.DUMMYFUNCTION("""COMPUTED_VALUE"""),15.0)</f>
        <v>15</v>
      </c>
      <c r="J748" s="1" t="b">
        <f t="array" ref="J748">IF(NOT(H748=""),AND(C748:H748&gt;B748:G748),IF(NOT(G748=""),AND(C748:G748&gt;B748:F748),IF(NOT(F748=""),AND(C748:F748&gt;B748:E748),AND(C748:E748&gt;B748:D748))))</f>
        <v>1</v>
      </c>
      <c r="K748" s="1" t="b">
        <f t="array" ref="K748">IF(NOT(H748=""),AND(C748:H748&lt;B748:G748),IF(NOT(G748=""),AND(C748:G748&lt;B748:F748),IF(NOT(F748=""),AND(C748:F748&lt;B748:E748),AND(C748:E748&lt;B748:D748))))</f>
        <v>0</v>
      </c>
      <c r="L748" s="1" t="b">
        <f t="array" ref="L748">IF(NOT(H748=""),AND(AND(ABS(C748:H748-B748:G748)&gt;0),AND(ABS(C748:H748-B748:G748)&lt;4)),IF(NOT(G748=""),AND(AND(ABS(C748:G748-B748:F748)&gt;0),AND(ABS(C748:G748-B748:F748)&lt;4)),IF(NOT(F748=""),AND(AND(ABS(C748:F748-B748:E748)&gt;0),AND(ABS(C748:F748-B748:E748)&lt;4)),AND(AND(ABS(C748:E748-B748:D748)&gt;0),AND(ABS(C748:E748-B748:D748)&lt;4)))))</f>
        <v>1</v>
      </c>
      <c r="M748" s="1" t="b">
        <f t="shared" si="1"/>
        <v>1</v>
      </c>
    </row>
    <row r="749" ht="15.75" customHeight="1">
      <c r="A749" s="1" t="s">
        <v>758</v>
      </c>
      <c r="B749" s="1">
        <f>IFERROR(__xludf.DUMMYFUNCTION("SPLIT(A749,"" "")"),51.0)</f>
        <v>51</v>
      </c>
      <c r="C749" s="1">
        <f>IFERROR(__xludf.DUMMYFUNCTION("""COMPUTED_VALUE"""),49.0)</f>
        <v>49</v>
      </c>
      <c r="D749" s="1">
        <f>IFERROR(__xludf.DUMMYFUNCTION("""COMPUTED_VALUE"""),47.0)</f>
        <v>47</v>
      </c>
      <c r="E749" s="1">
        <f>IFERROR(__xludf.DUMMYFUNCTION("""COMPUTED_VALUE"""),46.0)</f>
        <v>46</v>
      </c>
      <c r="F749" s="1">
        <f>IFERROR(__xludf.DUMMYFUNCTION("""COMPUTED_VALUE"""),43.0)</f>
        <v>43</v>
      </c>
      <c r="G749" s="2">
        <f>IFERROR(__xludf.DUMMYFUNCTION("""COMPUTED_VALUE"""),42.0)</f>
        <v>42</v>
      </c>
      <c r="J749" s="1" t="b">
        <f t="array" ref="J749">IF(NOT(H749=""),AND(C749:H749&gt;B749:G749),IF(NOT(G749=""),AND(C749:G749&gt;B749:F749),IF(NOT(F749=""),AND(C749:F749&gt;B749:E749),AND(C749:E749&gt;B749:D749))))</f>
        <v>0</v>
      </c>
      <c r="K749" s="1" t="b">
        <f t="array" ref="K749">IF(NOT(H749=""),AND(C749:H749&lt;B749:G749),IF(NOT(G749=""),AND(C749:G749&lt;B749:F749),IF(NOT(F749=""),AND(C749:F749&lt;B749:E749),AND(C749:E749&lt;B749:D749))))</f>
        <v>1</v>
      </c>
      <c r="L749" s="1" t="b">
        <f t="array" ref="L749">IF(NOT(H749=""),AND(AND(ABS(C749:H749-B749:G749)&gt;0),AND(ABS(C749:H749-B749:G749)&lt;4)),IF(NOT(G749=""),AND(AND(ABS(C749:G749-B749:F749)&gt;0),AND(ABS(C749:G749-B749:F749)&lt;4)),IF(NOT(F749=""),AND(AND(ABS(C749:F749-B749:E749)&gt;0),AND(ABS(C749:F749-B749:E749)&lt;4)),AND(AND(ABS(C749:E749-B749:D749)&gt;0),AND(ABS(C749:E749-B749:D749)&lt;4)))))</f>
        <v>1</v>
      </c>
      <c r="M749" s="1" t="b">
        <f t="shared" si="1"/>
        <v>1</v>
      </c>
    </row>
    <row r="750" ht="15.75" customHeight="1">
      <c r="A750" s="1" t="s">
        <v>759</v>
      </c>
      <c r="B750" s="1">
        <f>IFERROR(__xludf.DUMMYFUNCTION("SPLIT(A750,"" "")"),18.0)</f>
        <v>18</v>
      </c>
      <c r="C750" s="1">
        <f>IFERROR(__xludf.DUMMYFUNCTION("""COMPUTED_VALUE"""),20.0)</f>
        <v>20</v>
      </c>
      <c r="D750" s="1">
        <f>IFERROR(__xludf.DUMMYFUNCTION("""COMPUTED_VALUE"""),21.0)</f>
        <v>21</v>
      </c>
      <c r="E750" s="1">
        <f>IFERROR(__xludf.DUMMYFUNCTION("""COMPUTED_VALUE"""),24.0)</f>
        <v>24</v>
      </c>
      <c r="F750" s="1">
        <f>IFERROR(__xludf.DUMMYFUNCTION("""COMPUTED_VALUE"""),27.0)</f>
        <v>27</v>
      </c>
      <c r="J750" s="1" t="b">
        <f t="array" ref="J750">IF(NOT(H750=""),AND(C750:H750&gt;B750:G750),IF(NOT(G750=""),AND(C750:G750&gt;B750:F750),IF(NOT(F750=""),AND(C750:F750&gt;B750:E750),AND(C750:E750&gt;B750:D750))))</f>
        <v>1</v>
      </c>
      <c r="K750" s="1" t="b">
        <f t="array" ref="K750">IF(NOT(H750=""),AND(C750:H750&lt;B750:G750),IF(NOT(G750=""),AND(C750:G750&lt;B750:F750),IF(NOT(F750=""),AND(C750:F750&lt;B750:E750),AND(C750:E750&lt;B750:D750))))</f>
        <v>0</v>
      </c>
      <c r="L750" s="1" t="b">
        <f t="array" ref="L750">IF(NOT(H750=""),AND(AND(ABS(C750:H750-B750:G750)&gt;0),AND(ABS(C750:H750-B750:G750)&lt;4)),IF(NOT(G750=""),AND(AND(ABS(C750:G750-B750:F750)&gt;0),AND(ABS(C750:G750-B750:F750)&lt;4)),IF(NOT(F750=""),AND(AND(ABS(C750:F750-B750:E750)&gt;0),AND(ABS(C750:F750-B750:E750)&lt;4)),AND(AND(ABS(C750:E750-B750:D750)&gt;0),AND(ABS(C750:E750-B750:D750)&lt;4)))))</f>
        <v>1</v>
      </c>
      <c r="M750" s="1" t="b">
        <f t="shared" si="1"/>
        <v>1</v>
      </c>
    </row>
    <row r="751" ht="15.75" customHeight="1">
      <c r="A751" s="1" t="s">
        <v>760</v>
      </c>
      <c r="B751" s="1">
        <f>IFERROR(__xludf.DUMMYFUNCTION("SPLIT(A751,"" "")"),36.0)</f>
        <v>36</v>
      </c>
      <c r="C751" s="1">
        <f>IFERROR(__xludf.DUMMYFUNCTION("""COMPUTED_VALUE"""),37.0)</f>
        <v>37</v>
      </c>
      <c r="D751" s="1">
        <f>IFERROR(__xludf.DUMMYFUNCTION("""COMPUTED_VALUE"""),40.0)</f>
        <v>40</v>
      </c>
      <c r="E751" s="1">
        <f>IFERROR(__xludf.DUMMYFUNCTION("""COMPUTED_VALUE"""),43.0)</f>
        <v>43</v>
      </c>
      <c r="F751" s="1">
        <f>IFERROR(__xludf.DUMMYFUNCTION("""COMPUTED_VALUE"""),45.0)</f>
        <v>45</v>
      </c>
      <c r="J751" s="1" t="b">
        <f t="array" ref="J751">IF(NOT(H751=""),AND(C751:H751&gt;B751:G751),IF(NOT(G751=""),AND(C751:G751&gt;B751:F751),IF(NOT(F751=""),AND(C751:F751&gt;B751:E751),AND(C751:E751&gt;B751:D751))))</f>
        <v>1</v>
      </c>
      <c r="K751" s="1" t="b">
        <f t="array" ref="K751">IF(NOT(H751=""),AND(C751:H751&lt;B751:G751),IF(NOT(G751=""),AND(C751:G751&lt;B751:F751),IF(NOT(F751=""),AND(C751:F751&lt;B751:E751),AND(C751:E751&lt;B751:D751))))</f>
        <v>0</v>
      </c>
      <c r="L751" s="1" t="b">
        <f t="array" ref="L751">IF(NOT(H751=""),AND(AND(ABS(C751:H751-B751:G751)&gt;0),AND(ABS(C751:H751-B751:G751)&lt;4)),IF(NOT(G751=""),AND(AND(ABS(C751:G751-B751:F751)&gt;0),AND(ABS(C751:G751-B751:F751)&lt;4)),IF(NOT(F751=""),AND(AND(ABS(C751:F751-B751:E751)&gt;0),AND(ABS(C751:F751-B751:E751)&lt;4)),AND(AND(ABS(C751:E751-B751:D751)&gt;0),AND(ABS(C751:E751-B751:D751)&lt;4)))))</f>
        <v>1</v>
      </c>
      <c r="M751" s="1" t="b">
        <f t="shared" si="1"/>
        <v>1</v>
      </c>
    </row>
    <row r="752" ht="15.75" customHeight="1">
      <c r="A752" s="1" t="s">
        <v>761</v>
      </c>
      <c r="B752" s="1">
        <f>IFERROR(__xludf.DUMMYFUNCTION("SPLIT(A752,"" "")"),93.0)</f>
        <v>93</v>
      </c>
      <c r="C752" s="1">
        <f>IFERROR(__xludf.DUMMYFUNCTION("""COMPUTED_VALUE"""),90.0)</f>
        <v>90</v>
      </c>
      <c r="D752" s="1">
        <f>IFERROR(__xludf.DUMMYFUNCTION("""COMPUTED_VALUE"""),88.0)</f>
        <v>88</v>
      </c>
      <c r="E752" s="1">
        <f>IFERROR(__xludf.DUMMYFUNCTION("""COMPUTED_VALUE"""),86.0)</f>
        <v>86</v>
      </c>
      <c r="F752" s="1">
        <f>IFERROR(__xludf.DUMMYFUNCTION("""COMPUTED_VALUE"""),84.0)</f>
        <v>84</v>
      </c>
      <c r="G752" s="1">
        <f>IFERROR(__xludf.DUMMYFUNCTION("""COMPUTED_VALUE"""),82.0)</f>
        <v>82</v>
      </c>
      <c r="H752" s="2">
        <f>IFERROR(__xludf.DUMMYFUNCTION("""COMPUTED_VALUE"""),80.0)</f>
        <v>80</v>
      </c>
      <c r="J752" s="1" t="b">
        <f t="array" ref="J752">IF(NOT(H752=""),AND(C752:H752&gt;B752:G752),IF(NOT(G752=""),AND(C752:G752&gt;B752:F752),IF(NOT(F752=""),AND(C752:F752&gt;B752:E752),AND(C752:E752&gt;B752:D752))))</f>
        <v>0</v>
      </c>
      <c r="K752" s="1" t="b">
        <f t="array" ref="K752">IF(NOT(H752=""),AND(C752:H752&lt;B752:G752),IF(NOT(G752=""),AND(C752:G752&lt;B752:F752),IF(NOT(F752=""),AND(C752:F752&lt;B752:E752),AND(C752:E752&lt;B752:D752))))</f>
        <v>1</v>
      </c>
      <c r="L752" s="1" t="b">
        <f t="array" ref="L752">IF(NOT(H752=""),AND(AND(ABS(C752:H752-B752:G752)&gt;0),AND(ABS(C752:H752-B752:G752)&lt;4)),IF(NOT(G752=""),AND(AND(ABS(C752:G752-B752:F752)&gt;0),AND(ABS(C752:G752-B752:F752)&lt;4)),IF(NOT(F752=""),AND(AND(ABS(C752:F752-B752:E752)&gt;0),AND(ABS(C752:F752-B752:E752)&lt;4)),AND(AND(ABS(C752:E752-B752:D752)&gt;0),AND(ABS(C752:E752-B752:D752)&lt;4)))))</f>
        <v>1</v>
      </c>
      <c r="M752" s="1" t="b">
        <f t="shared" si="1"/>
        <v>1</v>
      </c>
    </row>
    <row r="753" ht="15.75" customHeight="1">
      <c r="A753" s="1" t="s">
        <v>762</v>
      </c>
      <c r="B753" s="1">
        <f>IFERROR(__xludf.DUMMYFUNCTION("SPLIT(A753,"" "")"),6.0)</f>
        <v>6</v>
      </c>
      <c r="C753" s="1">
        <f>IFERROR(__xludf.DUMMYFUNCTION("""COMPUTED_VALUE"""),7.0)</f>
        <v>7</v>
      </c>
      <c r="D753" s="1">
        <f>IFERROR(__xludf.DUMMYFUNCTION("""COMPUTED_VALUE"""),10.0)</f>
        <v>10</v>
      </c>
      <c r="E753" s="1">
        <f>IFERROR(__xludf.DUMMYFUNCTION("""COMPUTED_VALUE"""),13.0)</f>
        <v>13</v>
      </c>
      <c r="F753" s="1">
        <f>IFERROR(__xludf.DUMMYFUNCTION("""COMPUTED_VALUE"""),14.0)</f>
        <v>14</v>
      </c>
      <c r="J753" s="1" t="b">
        <f t="array" ref="J753">IF(NOT(H753=""),AND(C753:H753&gt;B753:G753),IF(NOT(G753=""),AND(C753:G753&gt;B753:F753),IF(NOT(F753=""),AND(C753:F753&gt;B753:E753),AND(C753:E753&gt;B753:D753))))</f>
        <v>1</v>
      </c>
      <c r="K753" s="1" t="b">
        <f t="array" ref="K753">IF(NOT(H753=""),AND(C753:H753&lt;B753:G753),IF(NOT(G753=""),AND(C753:G753&lt;B753:F753),IF(NOT(F753=""),AND(C753:F753&lt;B753:E753),AND(C753:E753&lt;B753:D753))))</f>
        <v>0</v>
      </c>
      <c r="L753" s="1" t="b">
        <f t="array" ref="L753">IF(NOT(H753=""),AND(AND(ABS(C753:H753-B753:G753)&gt;0),AND(ABS(C753:H753-B753:G753)&lt;4)),IF(NOT(G753=""),AND(AND(ABS(C753:G753-B753:F753)&gt;0),AND(ABS(C753:G753-B753:F753)&lt;4)),IF(NOT(F753=""),AND(AND(ABS(C753:F753-B753:E753)&gt;0),AND(ABS(C753:F753-B753:E753)&lt;4)),AND(AND(ABS(C753:E753-B753:D753)&gt;0),AND(ABS(C753:E753-B753:D753)&lt;4)))))</f>
        <v>1</v>
      </c>
      <c r="M753" s="1" t="b">
        <f t="shared" si="1"/>
        <v>1</v>
      </c>
    </row>
    <row r="754" ht="15.75" customHeight="1">
      <c r="A754" s="1" t="s">
        <v>763</v>
      </c>
      <c r="B754" s="1">
        <f>IFERROR(__xludf.DUMMYFUNCTION("SPLIT(A754,"" "")"),90.0)</f>
        <v>90</v>
      </c>
      <c r="C754" s="1">
        <f>IFERROR(__xludf.DUMMYFUNCTION("""COMPUTED_VALUE"""),89.0)</f>
        <v>89</v>
      </c>
      <c r="D754" s="1">
        <f>IFERROR(__xludf.DUMMYFUNCTION("""COMPUTED_VALUE"""),87.0)</f>
        <v>87</v>
      </c>
      <c r="E754" s="1">
        <f>IFERROR(__xludf.DUMMYFUNCTION("""COMPUTED_VALUE"""),85.0)</f>
        <v>85</v>
      </c>
      <c r="F754" s="1">
        <f>IFERROR(__xludf.DUMMYFUNCTION("""COMPUTED_VALUE"""),82.0)</f>
        <v>82</v>
      </c>
      <c r="G754" s="1">
        <f>IFERROR(__xludf.DUMMYFUNCTION("""COMPUTED_VALUE"""),79.0)</f>
        <v>79</v>
      </c>
      <c r="H754" s="1">
        <f>IFERROR(__xludf.DUMMYFUNCTION("""COMPUTED_VALUE"""),77.0)</f>
        <v>77</v>
      </c>
      <c r="I754" s="1">
        <f>IFERROR(__xludf.DUMMYFUNCTION("""COMPUTED_VALUE"""),76.0)</f>
        <v>76</v>
      </c>
      <c r="J754" s="1" t="b">
        <f t="array" ref="J754">IF(NOT(H754=""),AND(C754:H754&gt;B754:G754),IF(NOT(G754=""),AND(C754:G754&gt;B754:F754),IF(NOT(F754=""),AND(C754:F754&gt;B754:E754),AND(C754:E754&gt;B754:D754))))</f>
        <v>0</v>
      </c>
      <c r="K754" s="1" t="b">
        <f t="array" ref="K754">IF(NOT(H754=""),AND(C754:H754&lt;B754:G754),IF(NOT(G754=""),AND(C754:G754&lt;B754:F754),IF(NOT(F754=""),AND(C754:F754&lt;B754:E754),AND(C754:E754&lt;B754:D754))))</f>
        <v>1</v>
      </c>
      <c r="L754" s="1" t="b">
        <f t="array" ref="L754">IF(NOT(H754=""),AND(AND(ABS(C754:H754-B754:G754)&gt;0),AND(ABS(C754:H754-B754:G754)&lt;4)),IF(NOT(G754=""),AND(AND(ABS(C754:G754-B754:F754)&gt;0),AND(ABS(C754:G754-B754:F754)&lt;4)),IF(NOT(F754=""),AND(AND(ABS(C754:F754-B754:E754)&gt;0),AND(ABS(C754:F754-B754:E754)&lt;4)),AND(AND(ABS(C754:E754-B754:D754)&gt;0),AND(ABS(C754:E754-B754:D754)&lt;4)))))</f>
        <v>1</v>
      </c>
      <c r="M754" s="1" t="b">
        <f t="shared" si="1"/>
        <v>1</v>
      </c>
    </row>
    <row r="755" ht="15.75" customHeight="1">
      <c r="A755" s="1" t="s">
        <v>764</v>
      </c>
      <c r="B755" s="1">
        <f>IFERROR(__xludf.DUMMYFUNCTION("SPLIT(A755,"" "")"),84.0)</f>
        <v>84</v>
      </c>
      <c r="C755" s="1">
        <f>IFERROR(__xludf.DUMMYFUNCTION("""COMPUTED_VALUE"""),81.0)</f>
        <v>81</v>
      </c>
      <c r="D755" s="1">
        <f>IFERROR(__xludf.DUMMYFUNCTION("""COMPUTED_VALUE"""),79.0)</f>
        <v>79</v>
      </c>
      <c r="E755" s="1">
        <f>IFERROR(__xludf.DUMMYFUNCTION("""COMPUTED_VALUE"""),76.0)</f>
        <v>76</v>
      </c>
      <c r="F755" s="1">
        <f>IFERROR(__xludf.DUMMYFUNCTION("""COMPUTED_VALUE"""),75.0)</f>
        <v>75</v>
      </c>
      <c r="G755" s="1">
        <f>IFERROR(__xludf.DUMMYFUNCTION("""COMPUTED_VALUE"""),74.0)</f>
        <v>74</v>
      </c>
      <c r="H755" s="1">
        <f>IFERROR(__xludf.DUMMYFUNCTION("""COMPUTED_VALUE"""),73.0)</f>
        <v>73</v>
      </c>
      <c r="I755" s="1">
        <f>IFERROR(__xludf.DUMMYFUNCTION("""COMPUTED_VALUE"""),70.0)</f>
        <v>70</v>
      </c>
      <c r="J755" s="1" t="b">
        <f t="array" ref="J755">IF(NOT(H755=""),AND(C755:H755&gt;B755:G755),IF(NOT(G755=""),AND(C755:G755&gt;B755:F755),IF(NOT(F755=""),AND(C755:F755&gt;B755:E755),AND(C755:E755&gt;B755:D755))))</f>
        <v>0</v>
      </c>
      <c r="K755" s="1" t="b">
        <f t="array" ref="K755">IF(NOT(H755=""),AND(C755:H755&lt;B755:G755),IF(NOT(G755=""),AND(C755:G755&lt;B755:F755),IF(NOT(F755=""),AND(C755:F755&lt;B755:E755),AND(C755:E755&lt;B755:D755))))</f>
        <v>1</v>
      </c>
      <c r="L755" s="1" t="b">
        <f t="array" ref="L755">IF(NOT(H755=""),AND(AND(ABS(C755:H755-B755:G755)&gt;0),AND(ABS(C755:H755-B755:G755)&lt;4)),IF(NOT(G755=""),AND(AND(ABS(C755:G755-B755:F755)&gt;0),AND(ABS(C755:G755-B755:F755)&lt;4)),IF(NOT(F755=""),AND(AND(ABS(C755:F755-B755:E755)&gt;0),AND(ABS(C755:F755-B755:E755)&lt;4)),AND(AND(ABS(C755:E755-B755:D755)&gt;0),AND(ABS(C755:E755-B755:D755)&lt;4)))))</f>
        <v>1</v>
      </c>
      <c r="M755" s="1" t="b">
        <f t="shared" si="1"/>
        <v>1</v>
      </c>
    </row>
    <row r="756" ht="15.75" customHeight="1">
      <c r="A756" s="1" t="s">
        <v>765</v>
      </c>
      <c r="B756" s="1">
        <f>IFERROR(__xludf.DUMMYFUNCTION("SPLIT(A756,"" "")"),2.0)</f>
        <v>2</v>
      </c>
      <c r="C756" s="1">
        <f>IFERROR(__xludf.DUMMYFUNCTION("""COMPUTED_VALUE"""),4.0)</f>
        <v>4</v>
      </c>
      <c r="D756" s="1">
        <f>IFERROR(__xludf.DUMMYFUNCTION("""COMPUTED_VALUE"""),7.0)</f>
        <v>7</v>
      </c>
      <c r="E756" s="1">
        <f>IFERROR(__xludf.DUMMYFUNCTION("""COMPUTED_VALUE"""),10.0)</f>
        <v>10</v>
      </c>
      <c r="F756" s="1">
        <f>IFERROR(__xludf.DUMMYFUNCTION("""COMPUTED_VALUE"""),12.0)</f>
        <v>12</v>
      </c>
      <c r="J756" s="1" t="b">
        <f t="array" ref="J756">IF(NOT(H756=""),AND(C756:H756&gt;B756:G756),IF(NOT(G756=""),AND(C756:G756&gt;B756:F756),IF(NOT(F756=""),AND(C756:F756&gt;B756:E756),AND(C756:E756&gt;B756:D756))))</f>
        <v>1</v>
      </c>
      <c r="K756" s="1" t="b">
        <f t="array" ref="K756">IF(NOT(H756=""),AND(C756:H756&lt;B756:G756),IF(NOT(G756=""),AND(C756:G756&lt;B756:F756),IF(NOT(F756=""),AND(C756:F756&lt;B756:E756),AND(C756:E756&lt;B756:D756))))</f>
        <v>0</v>
      </c>
      <c r="L756" s="1" t="b">
        <f t="array" ref="L756">IF(NOT(H756=""),AND(AND(ABS(C756:H756-B756:G756)&gt;0),AND(ABS(C756:H756-B756:G756)&lt;4)),IF(NOT(G756=""),AND(AND(ABS(C756:G756-B756:F756)&gt;0),AND(ABS(C756:G756-B756:F756)&lt;4)),IF(NOT(F756=""),AND(AND(ABS(C756:F756-B756:E756)&gt;0),AND(ABS(C756:F756-B756:E756)&lt;4)),AND(AND(ABS(C756:E756-B756:D756)&gt;0),AND(ABS(C756:E756-B756:D756)&lt;4)))))</f>
        <v>1</v>
      </c>
      <c r="M756" s="1" t="b">
        <f t="shared" si="1"/>
        <v>1</v>
      </c>
    </row>
    <row r="757" ht="15.75" customHeight="1">
      <c r="A757" s="1" t="s">
        <v>766</v>
      </c>
      <c r="B757" s="1">
        <f>IFERROR(__xludf.DUMMYFUNCTION("SPLIT(A757,"" "")"),83.0)</f>
        <v>83</v>
      </c>
      <c r="C757" s="1">
        <f>IFERROR(__xludf.DUMMYFUNCTION("""COMPUTED_VALUE"""),84.0)</f>
        <v>84</v>
      </c>
      <c r="D757" s="1">
        <f>IFERROR(__xludf.DUMMYFUNCTION("""COMPUTED_VALUE"""),85.0)</f>
        <v>85</v>
      </c>
      <c r="E757" s="1">
        <f>IFERROR(__xludf.DUMMYFUNCTION("""COMPUTED_VALUE"""),86.0)</f>
        <v>86</v>
      </c>
      <c r="F757" s="1">
        <f>IFERROR(__xludf.DUMMYFUNCTION("""COMPUTED_VALUE"""),89.0)</f>
        <v>89</v>
      </c>
      <c r="G757" s="1">
        <f>IFERROR(__xludf.DUMMYFUNCTION("""COMPUTED_VALUE"""),91.0)</f>
        <v>91</v>
      </c>
      <c r="H757" s="2">
        <f>IFERROR(__xludf.DUMMYFUNCTION("""COMPUTED_VALUE"""),92.0)</f>
        <v>92</v>
      </c>
      <c r="J757" s="1" t="b">
        <f t="array" ref="J757">IF(NOT(H757=""),AND(C757:H757&gt;B757:G757),IF(NOT(G757=""),AND(C757:G757&gt;B757:F757),IF(NOT(F757=""),AND(C757:F757&gt;B757:E757),AND(C757:E757&gt;B757:D757))))</f>
        <v>1</v>
      </c>
      <c r="K757" s="1" t="b">
        <f t="array" ref="K757">IF(NOT(H757=""),AND(C757:H757&lt;B757:G757),IF(NOT(G757=""),AND(C757:G757&lt;B757:F757),IF(NOT(F757=""),AND(C757:F757&lt;B757:E757),AND(C757:E757&lt;B757:D757))))</f>
        <v>0</v>
      </c>
      <c r="L757" s="1" t="b">
        <f t="array" ref="L757">IF(NOT(H757=""),AND(AND(ABS(C757:H757-B757:G757)&gt;0),AND(ABS(C757:H757-B757:G757)&lt;4)),IF(NOT(G757=""),AND(AND(ABS(C757:G757-B757:F757)&gt;0),AND(ABS(C757:G757-B757:F757)&lt;4)),IF(NOT(F757=""),AND(AND(ABS(C757:F757-B757:E757)&gt;0),AND(ABS(C757:F757-B757:E757)&lt;4)),AND(AND(ABS(C757:E757-B757:D757)&gt;0),AND(ABS(C757:E757-B757:D757)&lt;4)))))</f>
        <v>1</v>
      </c>
      <c r="M757" s="1" t="b">
        <f t="shared" si="1"/>
        <v>1</v>
      </c>
    </row>
    <row r="758" ht="15.75" customHeight="1">
      <c r="A758" s="1" t="s">
        <v>767</v>
      </c>
      <c r="B758" s="1">
        <f>IFERROR(__xludf.DUMMYFUNCTION("SPLIT(A758,"" "")"),68.0)</f>
        <v>68</v>
      </c>
      <c r="C758" s="1">
        <f>IFERROR(__xludf.DUMMYFUNCTION("""COMPUTED_VALUE"""),70.0)</f>
        <v>70</v>
      </c>
      <c r="D758" s="1">
        <f>IFERROR(__xludf.DUMMYFUNCTION("""COMPUTED_VALUE"""),73.0)</f>
        <v>73</v>
      </c>
      <c r="E758" s="1">
        <f>IFERROR(__xludf.DUMMYFUNCTION("""COMPUTED_VALUE"""),75.0)</f>
        <v>75</v>
      </c>
      <c r="F758" s="1">
        <f>IFERROR(__xludf.DUMMYFUNCTION("""COMPUTED_VALUE"""),76.0)</f>
        <v>76</v>
      </c>
      <c r="G758" s="1">
        <f>IFERROR(__xludf.DUMMYFUNCTION("""COMPUTED_VALUE"""),77.0)</f>
        <v>77</v>
      </c>
      <c r="H758" s="1">
        <f>IFERROR(__xludf.DUMMYFUNCTION("""COMPUTED_VALUE"""),80.0)</f>
        <v>80</v>
      </c>
      <c r="I758" s="1">
        <f>IFERROR(__xludf.DUMMYFUNCTION("""COMPUTED_VALUE"""),83.0)</f>
        <v>83</v>
      </c>
      <c r="J758" s="1" t="b">
        <f t="array" ref="J758">IF(NOT(H758=""),AND(C758:H758&gt;B758:G758),IF(NOT(G758=""),AND(C758:G758&gt;B758:F758),IF(NOT(F758=""),AND(C758:F758&gt;B758:E758),AND(C758:E758&gt;B758:D758))))</f>
        <v>1</v>
      </c>
      <c r="K758" s="1" t="b">
        <f t="array" ref="K758">IF(NOT(H758=""),AND(C758:H758&lt;B758:G758),IF(NOT(G758=""),AND(C758:G758&lt;B758:F758),IF(NOT(F758=""),AND(C758:F758&lt;B758:E758),AND(C758:E758&lt;B758:D758))))</f>
        <v>0</v>
      </c>
      <c r="L758" s="1" t="b">
        <f t="array" ref="L758">IF(NOT(H758=""),AND(AND(ABS(C758:H758-B758:G758)&gt;0),AND(ABS(C758:H758-B758:G758)&lt;4)),IF(NOT(G758=""),AND(AND(ABS(C758:G758-B758:F758)&gt;0),AND(ABS(C758:G758-B758:F758)&lt;4)),IF(NOT(F758=""),AND(AND(ABS(C758:F758-B758:E758)&gt;0),AND(ABS(C758:F758-B758:E758)&lt;4)),AND(AND(ABS(C758:E758-B758:D758)&gt;0),AND(ABS(C758:E758-B758:D758)&lt;4)))))</f>
        <v>1</v>
      </c>
      <c r="M758" s="1" t="b">
        <f t="shared" si="1"/>
        <v>1</v>
      </c>
    </row>
    <row r="759" ht="15.75" customHeight="1">
      <c r="A759" s="1" t="s">
        <v>768</v>
      </c>
      <c r="B759" s="1">
        <f>IFERROR(__xludf.DUMMYFUNCTION("SPLIT(A759,"" "")"),60.0)</f>
        <v>60</v>
      </c>
      <c r="C759" s="1">
        <f>IFERROR(__xludf.DUMMYFUNCTION("""COMPUTED_VALUE"""),57.0)</f>
        <v>57</v>
      </c>
      <c r="D759" s="1">
        <f>IFERROR(__xludf.DUMMYFUNCTION("""COMPUTED_VALUE"""),55.0)</f>
        <v>55</v>
      </c>
      <c r="E759" s="1">
        <f>IFERROR(__xludf.DUMMYFUNCTION("""COMPUTED_VALUE"""),52.0)</f>
        <v>52</v>
      </c>
      <c r="F759" s="1">
        <f>IFERROR(__xludf.DUMMYFUNCTION("""COMPUTED_VALUE"""),49.0)</f>
        <v>49</v>
      </c>
      <c r="G759" s="1">
        <f>IFERROR(__xludf.DUMMYFUNCTION("""COMPUTED_VALUE"""),48.0)</f>
        <v>48</v>
      </c>
      <c r="H759" s="1">
        <f>IFERROR(__xludf.DUMMYFUNCTION("""COMPUTED_VALUE"""),46.0)</f>
        <v>46</v>
      </c>
      <c r="I759" s="1">
        <f>IFERROR(__xludf.DUMMYFUNCTION("""COMPUTED_VALUE"""),45.0)</f>
        <v>45</v>
      </c>
      <c r="J759" s="1" t="b">
        <f t="array" ref="J759">IF(NOT(H759=""),AND(C759:H759&gt;B759:G759),IF(NOT(G759=""),AND(C759:G759&gt;B759:F759),IF(NOT(F759=""),AND(C759:F759&gt;B759:E759),AND(C759:E759&gt;B759:D759))))</f>
        <v>0</v>
      </c>
      <c r="K759" s="1" t="b">
        <f t="array" ref="K759">IF(NOT(H759=""),AND(C759:H759&lt;B759:G759),IF(NOT(G759=""),AND(C759:G759&lt;B759:F759),IF(NOT(F759=""),AND(C759:F759&lt;B759:E759),AND(C759:E759&lt;B759:D759))))</f>
        <v>1</v>
      </c>
      <c r="L759" s="1" t="b">
        <f t="array" ref="L759">IF(NOT(H759=""),AND(AND(ABS(C759:H759-B759:G759)&gt;0),AND(ABS(C759:H759-B759:G759)&lt;4)),IF(NOT(G759=""),AND(AND(ABS(C759:G759-B759:F759)&gt;0),AND(ABS(C759:G759-B759:F759)&lt;4)),IF(NOT(F759=""),AND(AND(ABS(C759:F759-B759:E759)&gt;0),AND(ABS(C759:F759-B759:E759)&lt;4)),AND(AND(ABS(C759:E759-B759:D759)&gt;0),AND(ABS(C759:E759-B759:D759)&lt;4)))))</f>
        <v>1</v>
      </c>
      <c r="M759" s="1" t="b">
        <f t="shared" si="1"/>
        <v>1</v>
      </c>
    </row>
    <row r="760" ht="15.75" customHeight="1">
      <c r="A760" s="1" t="s">
        <v>769</v>
      </c>
      <c r="B760" s="1">
        <f>IFERROR(__xludf.DUMMYFUNCTION("SPLIT(A760,"" "")"),78.0)</f>
        <v>78</v>
      </c>
      <c r="C760" s="1">
        <f>IFERROR(__xludf.DUMMYFUNCTION("""COMPUTED_VALUE"""),76.0)</f>
        <v>76</v>
      </c>
      <c r="D760" s="1">
        <f>IFERROR(__xludf.DUMMYFUNCTION("""COMPUTED_VALUE"""),75.0)</f>
        <v>75</v>
      </c>
      <c r="E760" s="1">
        <f>IFERROR(__xludf.DUMMYFUNCTION("""COMPUTED_VALUE"""),73.0)</f>
        <v>73</v>
      </c>
      <c r="F760" s="1">
        <f>IFERROR(__xludf.DUMMYFUNCTION("""COMPUTED_VALUE"""),70.0)</f>
        <v>70</v>
      </c>
      <c r="J760" s="1" t="b">
        <f t="array" ref="J760">IF(NOT(H760=""),AND(C760:H760&gt;B760:G760),IF(NOT(G760=""),AND(C760:G760&gt;B760:F760),IF(NOT(F760=""),AND(C760:F760&gt;B760:E760),AND(C760:E760&gt;B760:D760))))</f>
        <v>0</v>
      </c>
      <c r="K760" s="1" t="b">
        <f t="array" ref="K760">IF(NOT(H760=""),AND(C760:H760&lt;B760:G760),IF(NOT(G760=""),AND(C760:G760&lt;B760:F760),IF(NOT(F760=""),AND(C760:F760&lt;B760:E760),AND(C760:E760&lt;B760:D760))))</f>
        <v>1</v>
      </c>
      <c r="L760" s="1" t="b">
        <f t="array" ref="L760">IF(NOT(H760=""),AND(AND(ABS(C760:H760-B760:G760)&gt;0),AND(ABS(C760:H760-B760:G760)&lt;4)),IF(NOT(G760=""),AND(AND(ABS(C760:G760-B760:F760)&gt;0),AND(ABS(C760:G760-B760:F760)&lt;4)),IF(NOT(F760=""),AND(AND(ABS(C760:F760-B760:E760)&gt;0),AND(ABS(C760:F760-B760:E760)&lt;4)),AND(AND(ABS(C760:E760-B760:D760)&gt;0),AND(ABS(C760:E760-B760:D760)&lt;4)))))</f>
        <v>1</v>
      </c>
      <c r="M760" s="1" t="b">
        <f t="shared" si="1"/>
        <v>1</v>
      </c>
    </row>
    <row r="761" ht="15.75" customHeight="1">
      <c r="A761" s="1" t="s">
        <v>770</v>
      </c>
      <c r="B761" s="1">
        <f>IFERROR(__xludf.DUMMYFUNCTION("SPLIT(A761,"" "")"),19.0)</f>
        <v>19</v>
      </c>
      <c r="C761" s="1">
        <f>IFERROR(__xludf.DUMMYFUNCTION("""COMPUTED_VALUE"""),21.0)</f>
        <v>21</v>
      </c>
      <c r="D761" s="1">
        <f>IFERROR(__xludf.DUMMYFUNCTION("""COMPUTED_VALUE"""),22.0)</f>
        <v>22</v>
      </c>
      <c r="E761" s="1">
        <f>IFERROR(__xludf.DUMMYFUNCTION("""COMPUTED_VALUE"""),24.0)</f>
        <v>24</v>
      </c>
      <c r="F761" s="1">
        <f>IFERROR(__xludf.DUMMYFUNCTION("""COMPUTED_VALUE"""),25.0)</f>
        <v>25</v>
      </c>
      <c r="G761" s="1">
        <f>IFERROR(__xludf.DUMMYFUNCTION("""COMPUTED_VALUE"""),28.0)</f>
        <v>28</v>
      </c>
      <c r="H761" s="2">
        <f>IFERROR(__xludf.DUMMYFUNCTION("""COMPUTED_VALUE"""),30.0)</f>
        <v>30</v>
      </c>
      <c r="J761" s="1" t="b">
        <f t="array" ref="J761">IF(NOT(H761=""),AND(C761:H761&gt;B761:G761),IF(NOT(G761=""),AND(C761:G761&gt;B761:F761),IF(NOT(F761=""),AND(C761:F761&gt;B761:E761),AND(C761:E761&gt;B761:D761))))</f>
        <v>1</v>
      </c>
      <c r="K761" s="1" t="b">
        <f t="array" ref="K761">IF(NOT(H761=""),AND(C761:H761&lt;B761:G761),IF(NOT(G761=""),AND(C761:G761&lt;B761:F761),IF(NOT(F761=""),AND(C761:F761&lt;B761:E761),AND(C761:E761&lt;B761:D761))))</f>
        <v>0</v>
      </c>
      <c r="L761" s="1" t="b">
        <f t="array" ref="L761">IF(NOT(H761=""),AND(AND(ABS(C761:H761-B761:G761)&gt;0),AND(ABS(C761:H761-B761:G761)&lt;4)),IF(NOT(G761=""),AND(AND(ABS(C761:G761-B761:F761)&gt;0),AND(ABS(C761:G761-B761:F761)&lt;4)),IF(NOT(F761=""),AND(AND(ABS(C761:F761-B761:E761)&gt;0),AND(ABS(C761:F761-B761:E761)&lt;4)),AND(AND(ABS(C761:E761-B761:D761)&gt;0),AND(ABS(C761:E761-B761:D761)&lt;4)))))</f>
        <v>1</v>
      </c>
      <c r="M761" s="1" t="b">
        <f t="shared" si="1"/>
        <v>1</v>
      </c>
    </row>
    <row r="762" ht="15.75" customHeight="1">
      <c r="A762" s="1" t="s">
        <v>771</v>
      </c>
      <c r="B762" s="1">
        <f>IFERROR(__xludf.DUMMYFUNCTION("SPLIT(A762,"" "")"),72.0)</f>
        <v>72</v>
      </c>
      <c r="C762" s="1">
        <f>IFERROR(__xludf.DUMMYFUNCTION("""COMPUTED_VALUE"""),74.0)</f>
        <v>74</v>
      </c>
      <c r="D762" s="1">
        <f>IFERROR(__xludf.DUMMYFUNCTION("""COMPUTED_VALUE"""),75.0)</f>
        <v>75</v>
      </c>
      <c r="E762" s="1">
        <f>IFERROR(__xludf.DUMMYFUNCTION("""COMPUTED_VALUE"""),76.0)</f>
        <v>76</v>
      </c>
      <c r="F762" s="1">
        <f>IFERROR(__xludf.DUMMYFUNCTION("""COMPUTED_VALUE"""),77.0)</f>
        <v>77</v>
      </c>
      <c r="G762" s="2">
        <f>IFERROR(__xludf.DUMMYFUNCTION("""COMPUTED_VALUE"""),79.0)</f>
        <v>79</v>
      </c>
      <c r="J762" s="1" t="b">
        <f t="array" ref="J762">IF(NOT(H762=""),AND(C762:H762&gt;B762:G762),IF(NOT(G762=""),AND(C762:G762&gt;B762:F762),IF(NOT(F762=""),AND(C762:F762&gt;B762:E762),AND(C762:E762&gt;B762:D762))))</f>
        <v>1</v>
      </c>
      <c r="K762" s="1" t="b">
        <f t="array" ref="K762">IF(NOT(H762=""),AND(C762:H762&lt;B762:G762),IF(NOT(G762=""),AND(C762:G762&lt;B762:F762),IF(NOT(F762=""),AND(C762:F762&lt;B762:E762),AND(C762:E762&lt;B762:D762))))</f>
        <v>0</v>
      </c>
      <c r="L762" s="1" t="b">
        <f t="array" ref="L762">IF(NOT(H762=""),AND(AND(ABS(C762:H762-B762:G762)&gt;0),AND(ABS(C762:H762-B762:G762)&lt;4)),IF(NOT(G762=""),AND(AND(ABS(C762:G762-B762:F762)&gt;0),AND(ABS(C762:G762-B762:F762)&lt;4)),IF(NOT(F762=""),AND(AND(ABS(C762:F762-B762:E762)&gt;0),AND(ABS(C762:F762-B762:E762)&lt;4)),AND(AND(ABS(C762:E762-B762:D762)&gt;0),AND(ABS(C762:E762-B762:D762)&lt;4)))))</f>
        <v>1</v>
      </c>
      <c r="M762" s="1" t="b">
        <f t="shared" si="1"/>
        <v>1</v>
      </c>
    </row>
    <row r="763" ht="15.75" customHeight="1">
      <c r="A763" s="1" t="s">
        <v>772</v>
      </c>
      <c r="B763" s="1">
        <f>IFERROR(__xludf.DUMMYFUNCTION("SPLIT(A763,"" "")"),45.0)</f>
        <v>45</v>
      </c>
      <c r="C763" s="1">
        <f>IFERROR(__xludf.DUMMYFUNCTION("""COMPUTED_VALUE"""),48.0)</f>
        <v>48</v>
      </c>
      <c r="D763" s="1">
        <f>IFERROR(__xludf.DUMMYFUNCTION("""COMPUTED_VALUE"""),49.0)</f>
        <v>49</v>
      </c>
      <c r="E763" s="1">
        <f>IFERROR(__xludf.DUMMYFUNCTION("""COMPUTED_VALUE"""),52.0)</f>
        <v>52</v>
      </c>
      <c r="F763" s="1">
        <f>IFERROR(__xludf.DUMMYFUNCTION("""COMPUTED_VALUE"""),53.0)</f>
        <v>53</v>
      </c>
      <c r="G763" s="1">
        <f>IFERROR(__xludf.DUMMYFUNCTION("""COMPUTED_VALUE"""),56.0)</f>
        <v>56</v>
      </c>
      <c r="H763" s="2">
        <f>IFERROR(__xludf.DUMMYFUNCTION("""COMPUTED_VALUE"""),57.0)</f>
        <v>57</v>
      </c>
      <c r="J763" s="1" t="b">
        <f t="array" ref="J763">IF(NOT(H763=""),AND(C763:H763&gt;B763:G763),IF(NOT(G763=""),AND(C763:G763&gt;B763:F763),IF(NOT(F763=""),AND(C763:F763&gt;B763:E763),AND(C763:E763&gt;B763:D763))))</f>
        <v>1</v>
      </c>
      <c r="K763" s="1" t="b">
        <f t="array" ref="K763">IF(NOT(H763=""),AND(C763:H763&lt;B763:G763),IF(NOT(G763=""),AND(C763:G763&lt;B763:F763),IF(NOT(F763=""),AND(C763:F763&lt;B763:E763),AND(C763:E763&lt;B763:D763))))</f>
        <v>0</v>
      </c>
      <c r="L763" s="1" t="b">
        <f t="array" ref="L763">IF(NOT(H763=""),AND(AND(ABS(C763:H763-B763:G763)&gt;0),AND(ABS(C763:H763-B763:G763)&lt;4)),IF(NOT(G763=""),AND(AND(ABS(C763:G763-B763:F763)&gt;0),AND(ABS(C763:G763-B763:F763)&lt;4)),IF(NOT(F763=""),AND(AND(ABS(C763:F763-B763:E763)&gt;0),AND(ABS(C763:F763-B763:E763)&lt;4)),AND(AND(ABS(C763:E763-B763:D763)&gt;0),AND(ABS(C763:E763-B763:D763)&lt;4)))))</f>
        <v>1</v>
      </c>
      <c r="M763" s="1" t="b">
        <f t="shared" si="1"/>
        <v>1</v>
      </c>
    </row>
    <row r="764" ht="15.75" customHeight="1">
      <c r="A764" s="1" t="s">
        <v>773</v>
      </c>
      <c r="B764" s="1">
        <f>IFERROR(__xludf.DUMMYFUNCTION("SPLIT(A764,"" "")"),55.0)</f>
        <v>55</v>
      </c>
      <c r="C764" s="1">
        <f>IFERROR(__xludf.DUMMYFUNCTION("""COMPUTED_VALUE"""),57.0)</f>
        <v>57</v>
      </c>
      <c r="D764" s="1">
        <f>IFERROR(__xludf.DUMMYFUNCTION("""COMPUTED_VALUE"""),60.0)</f>
        <v>60</v>
      </c>
      <c r="E764" s="1">
        <f>IFERROR(__xludf.DUMMYFUNCTION("""COMPUTED_VALUE"""),62.0)</f>
        <v>62</v>
      </c>
      <c r="F764" s="1">
        <f>IFERROR(__xludf.DUMMYFUNCTION("""COMPUTED_VALUE"""),64.0)</f>
        <v>64</v>
      </c>
      <c r="G764" s="1">
        <f>IFERROR(__xludf.DUMMYFUNCTION("""COMPUTED_VALUE"""),66.0)</f>
        <v>66</v>
      </c>
      <c r="H764" s="2">
        <f>IFERROR(__xludf.DUMMYFUNCTION("""COMPUTED_VALUE"""),67.0)</f>
        <v>67</v>
      </c>
      <c r="J764" s="1" t="b">
        <f t="array" ref="J764">IF(NOT(H764=""),AND(C764:H764&gt;B764:G764),IF(NOT(G764=""),AND(C764:G764&gt;B764:F764),IF(NOT(F764=""),AND(C764:F764&gt;B764:E764),AND(C764:E764&gt;B764:D764))))</f>
        <v>1</v>
      </c>
      <c r="K764" s="1" t="b">
        <f t="array" ref="K764">IF(NOT(H764=""),AND(C764:H764&lt;B764:G764),IF(NOT(G764=""),AND(C764:G764&lt;B764:F764),IF(NOT(F764=""),AND(C764:F764&lt;B764:E764),AND(C764:E764&lt;B764:D764))))</f>
        <v>0</v>
      </c>
      <c r="L764" s="1" t="b">
        <f t="array" ref="L764">IF(NOT(H764=""),AND(AND(ABS(C764:H764-B764:G764)&gt;0),AND(ABS(C764:H764-B764:G764)&lt;4)),IF(NOT(G764=""),AND(AND(ABS(C764:G764-B764:F764)&gt;0),AND(ABS(C764:G764-B764:F764)&lt;4)),IF(NOT(F764=""),AND(AND(ABS(C764:F764-B764:E764)&gt;0),AND(ABS(C764:F764-B764:E764)&lt;4)),AND(AND(ABS(C764:E764-B764:D764)&gt;0),AND(ABS(C764:E764-B764:D764)&lt;4)))))</f>
        <v>1</v>
      </c>
      <c r="M764" s="1" t="b">
        <f t="shared" si="1"/>
        <v>1</v>
      </c>
    </row>
    <row r="765" ht="15.75" customHeight="1">
      <c r="A765" s="1" t="s">
        <v>774</v>
      </c>
      <c r="B765" s="1">
        <f>IFERROR(__xludf.DUMMYFUNCTION("SPLIT(A765,"" "")"),87.0)</f>
        <v>87</v>
      </c>
      <c r="C765" s="1">
        <f>IFERROR(__xludf.DUMMYFUNCTION("""COMPUTED_VALUE"""),85.0)</f>
        <v>85</v>
      </c>
      <c r="D765" s="1">
        <f>IFERROR(__xludf.DUMMYFUNCTION("""COMPUTED_VALUE"""),82.0)</f>
        <v>82</v>
      </c>
      <c r="E765" s="1">
        <f>IFERROR(__xludf.DUMMYFUNCTION("""COMPUTED_VALUE"""),80.0)</f>
        <v>80</v>
      </c>
      <c r="F765" s="1">
        <f>IFERROR(__xludf.DUMMYFUNCTION("""COMPUTED_VALUE"""),77.0)</f>
        <v>77</v>
      </c>
      <c r="G765" s="2">
        <f>IFERROR(__xludf.DUMMYFUNCTION("""COMPUTED_VALUE"""),74.0)</f>
        <v>74</v>
      </c>
      <c r="J765" s="1" t="b">
        <f t="array" ref="J765">IF(NOT(H765=""),AND(C765:H765&gt;B765:G765),IF(NOT(G765=""),AND(C765:G765&gt;B765:F765),IF(NOT(F765=""),AND(C765:F765&gt;B765:E765),AND(C765:E765&gt;B765:D765))))</f>
        <v>0</v>
      </c>
      <c r="K765" s="1" t="b">
        <f t="array" ref="K765">IF(NOT(H765=""),AND(C765:H765&lt;B765:G765),IF(NOT(G765=""),AND(C765:G765&lt;B765:F765),IF(NOT(F765=""),AND(C765:F765&lt;B765:E765),AND(C765:E765&lt;B765:D765))))</f>
        <v>1</v>
      </c>
      <c r="L765" s="1" t="b">
        <f t="array" ref="L765">IF(NOT(H765=""),AND(AND(ABS(C765:H765-B765:G765)&gt;0),AND(ABS(C765:H765-B765:G765)&lt;4)),IF(NOT(G765=""),AND(AND(ABS(C765:G765-B765:F765)&gt;0),AND(ABS(C765:G765-B765:F765)&lt;4)),IF(NOT(F765=""),AND(AND(ABS(C765:F765-B765:E765)&gt;0),AND(ABS(C765:F765-B765:E765)&lt;4)),AND(AND(ABS(C765:E765-B765:D765)&gt;0),AND(ABS(C765:E765-B765:D765)&lt;4)))))</f>
        <v>1</v>
      </c>
      <c r="M765" s="1" t="b">
        <f t="shared" si="1"/>
        <v>1</v>
      </c>
    </row>
    <row r="766" ht="15.75" customHeight="1">
      <c r="A766" s="1" t="s">
        <v>775</v>
      </c>
      <c r="B766" s="1">
        <f>IFERROR(__xludf.DUMMYFUNCTION("SPLIT(A766,"" "")"),39.0)</f>
        <v>39</v>
      </c>
      <c r="C766" s="1">
        <f>IFERROR(__xludf.DUMMYFUNCTION("""COMPUTED_VALUE"""),38.0)</f>
        <v>38</v>
      </c>
      <c r="D766" s="1">
        <f>IFERROR(__xludf.DUMMYFUNCTION("""COMPUTED_VALUE"""),36.0)</f>
        <v>36</v>
      </c>
      <c r="E766" s="1">
        <f>IFERROR(__xludf.DUMMYFUNCTION("""COMPUTED_VALUE"""),35.0)</f>
        <v>35</v>
      </c>
      <c r="F766" s="1">
        <f>IFERROR(__xludf.DUMMYFUNCTION("""COMPUTED_VALUE"""),33.0)</f>
        <v>33</v>
      </c>
      <c r="G766" s="1">
        <f>IFERROR(__xludf.DUMMYFUNCTION("""COMPUTED_VALUE"""),32.0)</f>
        <v>32</v>
      </c>
      <c r="H766" s="1">
        <f>IFERROR(__xludf.DUMMYFUNCTION("""COMPUTED_VALUE"""),30.0)</f>
        <v>30</v>
      </c>
      <c r="I766" s="1">
        <f>IFERROR(__xludf.DUMMYFUNCTION("""COMPUTED_VALUE"""),27.0)</f>
        <v>27</v>
      </c>
      <c r="J766" s="1" t="b">
        <f t="array" ref="J766">IF(NOT(H766=""),AND(C766:H766&gt;B766:G766),IF(NOT(G766=""),AND(C766:G766&gt;B766:F766),IF(NOT(F766=""),AND(C766:F766&gt;B766:E766),AND(C766:E766&gt;B766:D766))))</f>
        <v>0</v>
      </c>
      <c r="K766" s="1" t="b">
        <f t="array" ref="K766">IF(NOT(H766=""),AND(C766:H766&lt;B766:G766),IF(NOT(G766=""),AND(C766:G766&lt;B766:F766),IF(NOT(F766=""),AND(C766:F766&lt;B766:E766),AND(C766:E766&lt;B766:D766))))</f>
        <v>1</v>
      </c>
      <c r="L766" s="1" t="b">
        <f t="array" ref="L766">IF(NOT(H766=""),AND(AND(ABS(C766:H766-B766:G766)&gt;0),AND(ABS(C766:H766-B766:G766)&lt;4)),IF(NOT(G766=""),AND(AND(ABS(C766:G766-B766:F766)&gt;0),AND(ABS(C766:G766-B766:F766)&lt;4)),IF(NOT(F766=""),AND(AND(ABS(C766:F766-B766:E766)&gt;0),AND(ABS(C766:F766-B766:E766)&lt;4)),AND(AND(ABS(C766:E766-B766:D766)&gt;0),AND(ABS(C766:E766-B766:D766)&lt;4)))))</f>
        <v>1</v>
      </c>
      <c r="M766" s="1" t="b">
        <f t="shared" si="1"/>
        <v>1</v>
      </c>
    </row>
    <row r="767" ht="15.75" customHeight="1">
      <c r="A767" s="1" t="s">
        <v>776</v>
      </c>
      <c r="B767" s="1">
        <f>IFERROR(__xludf.DUMMYFUNCTION("SPLIT(A767,"" "")"),26.0)</f>
        <v>26</v>
      </c>
      <c r="C767" s="1">
        <f>IFERROR(__xludf.DUMMYFUNCTION("""COMPUTED_VALUE"""),29.0)</f>
        <v>29</v>
      </c>
      <c r="D767" s="1">
        <f>IFERROR(__xludf.DUMMYFUNCTION("""COMPUTED_VALUE"""),31.0)</f>
        <v>31</v>
      </c>
      <c r="E767" s="1">
        <f>IFERROR(__xludf.DUMMYFUNCTION("""COMPUTED_VALUE"""),34.0)</f>
        <v>34</v>
      </c>
      <c r="F767" s="1">
        <f>IFERROR(__xludf.DUMMYFUNCTION("""COMPUTED_VALUE"""),36.0)</f>
        <v>36</v>
      </c>
      <c r="G767" s="2">
        <f>IFERROR(__xludf.DUMMYFUNCTION("""COMPUTED_VALUE"""),38.0)</f>
        <v>38</v>
      </c>
      <c r="J767" s="1" t="b">
        <f t="array" ref="J767">IF(NOT(H767=""),AND(C767:H767&gt;B767:G767),IF(NOT(G767=""),AND(C767:G767&gt;B767:F767),IF(NOT(F767=""),AND(C767:F767&gt;B767:E767),AND(C767:E767&gt;B767:D767))))</f>
        <v>1</v>
      </c>
      <c r="K767" s="1" t="b">
        <f t="array" ref="K767">IF(NOT(H767=""),AND(C767:H767&lt;B767:G767),IF(NOT(G767=""),AND(C767:G767&lt;B767:F767),IF(NOT(F767=""),AND(C767:F767&lt;B767:E767),AND(C767:E767&lt;B767:D767))))</f>
        <v>0</v>
      </c>
      <c r="L767" s="1" t="b">
        <f t="array" ref="L767">IF(NOT(H767=""),AND(AND(ABS(C767:H767-B767:G767)&gt;0),AND(ABS(C767:H767-B767:G767)&lt;4)),IF(NOT(G767=""),AND(AND(ABS(C767:G767-B767:F767)&gt;0),AND(ABS(C767:G767-B767:F767)&lt;4)),IF(NOT(F767=""),AND(AND(ABS(C767:F767-B767:E767)&gt;0),AND(ABS(C767:F767-B767:E767)&lt;4)),AND(AND(ABS(C767:E767-B767:D767)&gt;0),AND(ABS(C767:E767-B767:D767)&lt;4)))))</f>
        <v>1</v>
      </c>
      <c r="M767" s="1" t="b">
        <f t="shared" si="1"/>
        <v>1</v>
      </c>
    </row>
    <row r="768" ht="15.75" customHeight="1">
      <c r="A768" s="1" t="s">
        <v>777</v>
      </c>
      <c r="B768" s="1">
        <f>IFERROR(__xludf.DUMMYFUNCTION("SPLIT(A768,"" "")"),52.0)</f>
        <v>52</v>
      </c>
      <c r="C768" s="1">
        <f>IFERROR(__xludf.DUMMYFUNCTION("""COMPUTED_VALUE"""),53.0)</f>
        <v>53</v>
      </c>
      <c r="D768" s="1">
        <f>IFERROR(__xludf.DUMMYFUNCTION("""COMPUTED_VALUE"""),56.0)</f>
        <v>56</v>
      </c>
      <c r="E768" s="1">
        <f>IFERROR(__xludf.DUMMYFUNCTION("""COMPUTED_VALUE"""),57.0)</f>
        <v>57</v>
      </c>
      <c r="F768" s="1">
        <f>IFERROR(__xludf.DUMMYFUNCTION("""COMPUTED_VALUE"""),60.0)</f>
        <v>60</v>
      </c>
      <c r="J768" s="1" t="b">
        <f t="array" ref="J768">IF(NOT(H768=""),AND(C768:H768&gt;B768:G768),IF(NOT(G768=""),AND(C768:G768&gt;B768:F768),IF(NOT(F768=""),AND(C768:F768&gt;B768:E768),AND(C768:E768&gt;B768:D768))))</f>
        <v>1</v>
      </c>
      <c r="K768" s="1" t="b">
        <f t="array" ref="K768">IF(NOT(H768=""),AND(C768:H768&lt;B768:G768),IF(NOT(G768=""),AND(C768:G768&lt;B768:F768),IF(NOT(F768=""),AND(C768:F768&lt;B768:E768),AND(C768:E768&lt;B768:D768))))</f>
        <v>0</v>
      </c>
      <c r="L768" s="1" t="b">
        <f t="array" ref="L768">IF(NOT(H768=""),AND(AND(ABS(C768:H768-B768:G768)&gt;0),AND(ABS(C768:H768-B768:G768)&lt;4)),IF(NOT(G768=""),AND(AND(ABS(C768:G768-B768:F768)&gt;0),AND(ABS(C768:G768-B768:F768)&lt;4)),IF(NOT(F768=""),AND(AND(ABS(C768:F768-B768:E768)&gt;0),AND(ABS(C768:F768-B768:E768)&lt;4)),AND(AND(ABS(C768:E768-B768:D768)&gt;0),AND(ABS(C768:E768-B768:D768)&lt;4)))))</f>
        <v>1</v>
      </c>
      <c r="M768" s="1" t="b">
        <f t="shared" si="1"/>
        <v>1</v>
      </c>
    </row>
    <row r="769" ht="15.75" customHeight="1">
      <c r="A769" s="1" t="s">
        <v>778</v>
      </c>
      <c r="B769" s="1">
        <f>IFERROR(__xludf.DUMMYFUNCTION("SPLIT(A769,"" "")"),65.0)</f>
        <v>65</v>
      </c>
      <c r="C769" s="1">
        <f>IFERROR(__xludf.DUMMYFUNCTION("""COMPUTED_VALUE"""),63.0)</f>
        <v>63</v>
      </c>
      <c r="D769" s="1">
        <f>IFERROR(__xludf.DUMMYFUNCTION("""COMPUTED_VALUE"""),61.0)</f>
        <v>61</v>
      </c>
      <c r="E769" s="1">
        <f>IFERROR(__xludf.DUMMYFUNCTION("""COMPUTED_VALUE"""),60.0)</f>
        <v>60</v>
      </c>
      <c r="F769" s="1">
        <f>IFERROR(__xludf.DUMMYFUNCTION("""COMPUTED_VALUE"""),57.0)</f>
        <v>57</v>
      </c>
      <c r="G769" s="1">
        <f>IFERROR(__xludf.DUMMYFUNCTION("""COMPUTED_VALUE"""),55.0)</f>
        <v>55</v>
      </c>
      <c r="H769" s="2">
        <f>IFERROR(__xludf.DUMMYFUNCTION("""COMPUTED_VALUE"""),54.0)</f>
        <v>54</v>
      </c>
      <c r="J769" s="1" t="b">
        <f t="array" ref="J769">IF(NOT(H769=""),AND(C769:H769&gt;B769:G769),IF(NOT(G769=""),AND(C769:G769&gt;B769:F769),IF(NOT(F769=""),AND(C769:F769&gt;B769:E769),AND(C769:E769&gt;B769:D769))))</f>
        <v>0</v>
      </c>
      <c r="K769" s="1" t="b">
        <f t="array" ref="K769">IF(NOT(H769=""),AND(C769:H769&lt;B769:G769),IF(NOT(G769=""),AND(C769:G769&lt;B769:F769),IF(NOT(F769=""),AND(C769:F769&lt;B769:E769),AND(C769:E769&lt;B769:D769))))</f>
        <v>1</v>
      </c>
      <c r="L769" s="1" t="b">
        <f t="array" ref="L769">IF(NOT(H769=""),AND(AND(ABS(C769:H769-B769:G769)&gt;0),AND(ABS(C769:H769-B769:G769)&lt;4)),IF(NOT(G769=""),AND(AND(ABS(C769:G769-B769:F769)&gt;0),AND(ABS(C769:G769-B769:F769)&lt;4)),IF(NOT(F769=""),AND(AND(ABS(C769:F769-B769:E769)&gt;0),AND(ABS(C769:F769-B769:E769)&lt;4)),AND(AND(ABS(C769:E769-B769:D769)&gt;0),AND(ABS(C769:E769-B769:D769)&lt;4)))))</f>
        <v>1</v>
      </c>
      <c r="M769" s="1" t="b">
        <f t="shared" si="1"/>
        <v>1</v>
      </c>
    </row>
    <row r="770" ht="15.75" customHeight="1">
      <c r="A770" s="1" t="s">
        <v>779</v>
      </c>
      <c r="B770" s="1">
        <f>IFERROR(__xludf.DUMMYFUNCTION("SPLIT(A770,"" "")"),59.0)</f>
        <v>59</v>
      </c>
      <c r="C770" s="1">
        <f>IFERROR(__xludf.DUMMYFUNCTION("""COMPUTED_VALUE"""),61.0)</f>
        <v>61</v>
      </c>
      <c r="D770" s="1">
        <f>IFERROR(__xludf.DUMMYFUNCTION("""COMPUTED_VALUE"""),63.0)</f>
        <v>63</v>
      </c>
      <c r="E770" s="1">
        <f>IFERROR(__xludf.DUMMYFUNCTION("""COMPUTED_VALUE"""),64.0)</f>
        <v>64</v>
      </c>
      <c r="F770" s="1">
        <f>IFERROR(__xludf.DUMMYFUNCTION("""COMPUTED_VALUE"""),67.0)</f>
        <v>67</v>
      </c>
      <c r="G770" s="1">
        <f>IFERROR(__xludf.DUMMYFUNCTION("""COMPUTED_VALUE"""),69.0)</f>
        <v>69</v>
      </c>
      <c r="H770" s="2">
        <f>IFERROR(__xludf.DUMMYFUNCTION("""COMPUTED_VALUE"""),70.0)</f>
        <v>70</v>
      </c>
      <c r="J770" s="1" t="b">
        <f t="array" ref="J770">IF(NOT(H770=""),AND(C770:H770&gt;B770:G770),IF(NOT(G770=""),AND(C770:G770&gt;B770:F770),IF(NOT(F770=""),AND(C770:F770&gt;B770:E770),AND(C770:E770&gt;B770:D770))))</f>
        <v>1</v>
      </c>
      <c r="K770" s="1" t="b">
        <f t="array" ref="K770">IF(NOT(H770=""),AND(C770:H770&lt;B770:G770),IF(NOT(G770=""),AND(C770:G770&lt;B770:F770),IF(NOT(F770=""),AND(C770:F770&lt;B770:E770),AND(C770:E770&lt;B770:D770))))</f>
        <v>0</v>
      </c>
      <c r="L770" s="1" t="b">
        <f t="array" ref="L770">IF(NOT(H770=""),AND(AND(ABS(C770:H770-B770:G770)&gt;0),AND(ABS(C770:H770-B770:G770)&lt;4)),IF(NOT(G770=""),AND(AND(ABS(C770:G770-B770:F770)&gt;0),AND(ABS(C770:G770-B770:F770)&lt;4)),IF(NOT(F770=""),AND(AND(ABS(C770:F770-B770:E770)&gt;0),AND(ABS(C770:F770-B770:E770)&lt;4)),AND(AND(ABS(C770:E770-B770:D770)&gt;0),AND(ABS(C770:E770-B770:D770)&lt;4)))))</f>
        <v>1</v>
      </c>
      <c r="M770" s="1" t="b">
        <f t="shared" si="1"/>
        <v>1</v>
      </c>
    </row>
    <row r="771" ht="15.75" customHeight="1">
      <c r="A771" s="1" t="s">
        <v>780</v>
      </c>
      <c r="B771" s="1">
        <f>IFERROR(__xludf.DUMMYFUNCTION("SPLIT(A771,"" "")"),53.0)</f>
        <v>53</v>
      </c>
      <c r="C771" s="1">
        <f>IFERROR(__xludf.DUMMYFUNCTION("""COMPUTED_VALUE"""),52.0)</f>
        <v>52</v>
      </c>
      <c r="D771" s="1">
        <f>IFERROR(__xludf.DUMMYFUNCTION("""COMPUTED_VALUE"""),49.0)</f>
        <v>49</v>
      </c>
      <c r="E771" s="1">
        <f>IFERROR(__xludf.DUMMYFUNCTION("""COMPUTED_VALUE"""),46.0)</f>
        <v>46</v>
      </c>
      <c r="F771" s="1">
        <f>IFERROR(__xludf.DUMMYFUNCTION("""COMPUTED_VALUE"""),45.0)</f>
        <v>45</v>
      </c>
      <c r="G771" s="1">
        <f>IFERROR(__xludf.DUMMYFUNCTION("""COMPUTED_VALUE"""),42.0)</f>
        <v>42</v>
      </c>
      <c r="H771" s="1">
        <f>IFERROR(__xludf.DUMMYFUNCTION("""COMPUTED_VALUE"""),39.0)</f>
        <v>39</v>
      </c>
      <c r="I771" s="1">
        <f>IFERROR(__xludf.DUMMYFUNCTION("""COMPUTED_VALUE"""),37.0)</f>
        <v>37</v>
      </c>
      <c r="J771" s="1" t="b">
        <f t="array" ref="J771">IF(NOT(H771=""),AND(C771:H771&gt;B771:G771),IF(NOT(G771=""),AND(C771:G771&gt;B771:F771),IF(NOT(F771=""),AND(C771:F771&gt;B771:E771),AND(C771:E771&gt;B771:D771))))</f>
        <v>0</v>
      </c>
      <c r="K771" s="1" t="b">
        <f t="array" ref="K771">IF(NOT(H771=""),AND(C771:H771&lt;B771:G771),IF(NOT(G771=""),AND(C771:G771&lt;B771:F771),IF(NOT(F771=""),AND(C771:F771&lt;B771:E771),AND(C771:E771&lt;B771:D771))))</f>
        <v>1</v>
      </c>
      <c r="L771" s="1" t="b">
        <f t="array" ref="L771">IF(NOT(H771=""),AND(AND(ABS(C771:H771-B771:G771)&gt;0),AND(ABS(C771:H771-B771:G771)&lt;4)),IF(NOT(G771=""),AND(AND(ABS(C771:G771-B771:F771)&gt;0),AND(ABS(C771:G771-B771:F771)&lt;4)),IF(NOT(F771=""),AND(AND(ABS(C771:F771-B771:E771)&gt;0),AND(ABS(C771:F771-B771:E771)&lt;4)),AND(AND(ABS(C771:E771-B771:D771)&gt;0),AND(ABS(C771:E771-B771:D771)&lt;4)))))</f>
        <v>1</v>
      </c>
      <c r="M771" s="1" t="b">
        <f t="shared" si="1"/>
        <v>1</v>
      </c>
    </row>
    <row r="772" ht="15.75" customHeight="1">
      <c r="A772" s="1" t="s">
        <v>781</v>
      </c>
      <c r="B772" s="1">
        <f>IFERROR(__xludf.DUMMYFUNCTION("SPLIT(A772,"" "")"),76.0)</f>
        <v>76</v>
      </c>
      <c r="C772" s="1">
        <f>IFERROR(__xludf.DUMMYFUNCTION("""COMPUTED_VALUE"""),75.0)</f>
        <v>75</v>
      </c>
      <c r="D772" s="1">
        <f>IFERROR(__xludf.DUMMYFUNCTION("""COMPUTED_VALUE"""),72.0)</f>
        <v>72</v>
      </c>
      <c r="E772" s="1">
        <f>IFERROR(__xludf.DUMMYFUNCTION("""COMPUTED_VALUE"""),69.0)</f>
        <v>69</v>
      </c>
      <c r="F772" s="1">
        <f>IFERROR(__xludf.DUMMYFUNCTION("""COMPUTED_VALUE"""),67.0)</f>
        <v>67</v>
      </c>
      <c r="G772" s="1">
        <f>IFERROR(__xludf.DUMMYFUNCTION("""COMPUTED_VALUE"""),64.0)</f>
        <v>64</v>
      </c>
      <c r="H772" s="2">
        <f>IFERROR(__xludf.DUMMYFUNCTION("""COMPUTED_VALUE"""),62.0)</f>
        <v>62</v>
      </c>
      <c r="J772" s="1" t="b">
        <f t="array" ref="J772">IF(NOT(H772=""),AND(C772:H772&gt;B772:G772),IF(NOT(G772=""),AND(C772:G772&gt;B772:F772),IF(NOT(F772=""),AND(C772:F772&gt;B772:E772),AND(C772:E772&gt;B772:D772))))</f>
        <v>0</v>
      </c>
      <c r="K772" s="1" t="b">
        <f t="array" ref="K772">IF(NOT(H772=""),AND(C772:H772&lt;B772:G772),IF(NOT(G772=""),AND(C772:G772&lt;B772:F772),IF(NOT(F772=""),AND(C772:F772&lt;B772:E772),AND(C772:E772&lt;B772:D772))))</f>
        <v>1</v>
      </c>
      <c r="L772" s="1" t="b">
        <f t="array" ref="L772">IF(NOT(H772=""),AND(AND(ABS(C772:H772-B772:G772)&gt;0),AND(ABS(C772:H772-B772:G772)&lt;4)),IF(NOT(G772=""),AND(AND(ABS(C772:G772-B772:F772)&gt;0),AND(ABS(C772:G772-B772:F772)&lt;4)),IF(NOT(F772=""),AND(AND(ABS(C772:F772-B772:E772)&gt;0),AND(ABS(C772:F772-B772:E772)&lt;4)),AND(AND(ABS(C772:E772-B772:D772)&gt;0),AND(ABS(C772:E772-B772:D772)&lt;4)))))</f>
        <v>1</v>
      </c>
      <c r="M772" s="1" t="b">
        <f t="shared" si="1"/>
        <v>1</v>
      </c>
    </row>
    <row r="773" ht="15.75" customHeight="1">
      <c r="A773" s="1" t="s">
        <v>782</v>
      </c>
      <c r="B773" s="1">
        <f>IFERROR(__xludf.DUMMYFUNCTION("SPLIT(A773,"" "")"),52.0)</f>
        <v>52</v>
      </c>
      <c r="C773" s="1">
        <f>IFERROR(__xludf.DUMMYFUNCTION("""COMPUTED_VALUE"""),55.0)</f>
        <v>55</v>
      </c>
      <c r="D773" s="1">
        <f>IFERROR(__xludf.DUMMYFUNCTION("""COMPUTED_VALUE"""),56.0)</f>
        <v>56</v>
      </c>
      <c r="E773" s="1">
        <f>IFERROR(__xludf.DUMMYFUNCTION("""COMPUTED_VALUE"""),57.0)</f>
        <v>57</v>
      </c>
      <c r="F773" s="1">
        <f>IFERROR(__xludf.DUMMYFUNCTION("""COMPUTED_VALUE"""),60.0)</f>
        <v>60</v>
      </c>
      <c r="G773" s="2">
        <f>IFERROR(__xludf.DUMMYFUNCTION("""COMPUTED_VALUE"""),63.0)</f>
        <v>63</v>
      </c>
      <c r="J773" s="1" t="b">
        <f t="array" ref="J773">IF(NOT(H773=""),AND(C773:H773&gt;B773:G773),IF(NOT(G773=""),AND(C773:G773&gt;B773:F773),IF(NOT(F773=""),AND(C773:F773&gt;B773:E773),AND(C773:E773&gt;B773:D773))))</f>
        <v>1</v>
      </c>
      <c r="K773" s="1" t="b">
        <f t="array" ref="K773">IF(NOT(H773=""),AND(C773:H773&lt;B773:G773),IF(NOT(G773=""),AND(C773:G773&lt;B773:F773),IF(NOT(F773=""),AND(C773:F773&lt;B773:E773),AND(C773:E773&lt;B773:D773))))</f>
        <v>0</v>
      </c>
      <c r="L773" s="1" t="b">
        <f t="array" ref="L773">IF(NOT(H773=""),AND(AND(ABS(C773:H773-B773:G773)&gt;0),AND(ABS(C773:H773-B773:G773)&lt;4)),IF(NOT(G773=""),AND(AND(ABS(C773:G773-B773:F773)&gt;0),AND(ABS(C773:G773-B773:F773)&lt;4)),IF(NOT(F773=""),AND(AND(ABS(C773:F773-B773:E773)&gt;0),AND(ABS(C773:F773-B773:E773)&lt;4)),AND(AND(ABS(C773:E773-B773:D773)&gt;0),AND(ABS(C773:E773-B773:D773)&lt;4)))))</f>
        <v>1</v>
      </c>
      <c r="M773" s="1" t="b">
        <f t="shared" si="1"/>
        <v>1</v>
      </c>
    </row>
    <row r="774" ht="15.75" customHeight="1">
      <c r="A774" s="1" t="s">
        <v>783</v>
      </c>
      <c r="B774" s="1">
        <f>IFERROR(__xludf.DUMMYFUNCTION("SPLIT(A774,"" "")"),51.0)</f>
        <v>51</v>
      </c>
      <c r="C774" s="1">
        <f>IFERROR(__xludf.DUMMYFUNCTION("""COMPUTED_VALUE"""),53.0)</f>
        <v>53</v>
      </c>
      <c r="D774" s="1">
        <f>IFERROR(__xludf.DUMMYFUNCTION("""COMPUTED_VALUE"""),56.0)</f>
        <v>56</v>
      </c>
      <c r="E774" s="1">
        <f>IFERROR(__xludf.DUMMYFUNCTION("""COMPUTED_VALUE"""),57.0)</f>
        <v>57</v>
      </c>
      <c r="F774" s="1">
        <f>IFERROR(__xludf.DUMMYFUNCTION("""COMPUTED_VALUE"""),59.0)</f>
        <v>59</v>
      </c>
      <c r="J774" s="1" t="b">
        <f t="array" ref="J774">IF(NOT(H774=""),AND(C774:H774&gt;B774:G774),IF(NOT(G774=""),AND(C774:G774&gt;B774:F774),IF(NOT(F774=""),AND(C774:F774&gt;B774:E774),AND(C774:E774&gt;B774:D774))))</f>
        <v>1</v>
      </c>
      <c r="K774" s="1" t="b">
        <f t="array" ref="K774">IF(NOT(H774=""),AND(C774:H774&lt;B774:G774),IF(NOT(G774=""),AND(C774:G774&lt;B774:F774),IF(NOT(F774=""),AND(C774:F774&lt;B774:E774),AND(C774:E774&lt;B774:D774))))</f>
        <v>0</v>
      </c>
      <c r="L774" s="1" t="b">
        <f t="array" ref="L774">IF(NOT(H774=""),AND(AND(ABS(C774:H774-B774:G774)&gt;0),AND(ABS(C774:H774-B774:G774)&lt;4)),IF(NOT(G774=""),AND(AND(ABS(C774:G774-B774:F774)&gt;0),AND(ABS(C774:G774-B774:F774)&lt;4)),IF(NOT(F774=""),AND(AND(ABS(C774:F774-B774:E774)&gt;0),AND(ABS(C774:F774-B774:E774)&lt;4)),AND(AND(ABS(C774:E774-B774:D774)&gt;0),AND(ABS(C774:E774-B774:D774)&lt;4)))))</f>
        <v>1</v>
      </c>
      <c r="M774" s="1" t="b">
        <f t="shared" si="1"/>
        <v>1</v>
      </c>
    </row>
    <row r="775" ht="15.75" customHeight="1">
      <c r="A775" s="1" t="s">
        <v>784</v>
      </c>
      <c r="B775" s="1">
        <f>IFERROR(__xludf.DUMMYFUNCTION("SPLIT(A775,"" "")"),32.0)</f>
        <v>32</v>
      </c>
      <c r="C775" s="1">
        <f>IFERROR(__xludf.DUMMYFUNCTION("""COMPUTED_VALUE"""),31.0)</f>
        <v>31</v>
      </c>
      <c r="D775" s="1">
        <f>IFERROR(__xludf.DUMMYFUNCTION("""COMPUTED_VALUE"""),30.0)</f>
        <v>30</v>
      </c>
      <c r="E775" s="1">
        <f>IFERROR(__xludf.DUMMYFUNCTION("""COMPUTED_VALUE"""),29.0)</f>
        <v>29</v>
      </c>
      <c r="F775" s="1">
        <f>IFERROR(__xludf.DUMMYFUNCTION("""COMPUTED_VALUE"""),28.0)</f>
        <v>28</v>
      </c>
      <c r="G775" s="1">
        <f>IFERROR(__xludf.DUMMYFUNCTION("""COMPUTED_VALUE"""),27.0)</f>
        <v>27</v>
      </c>
      <c r="H775" s="2">
        <f>IFERROR(__xludf.DUMMYFUNCTION("""COMPUTED_VALUE"""),24.0)</f>
        <v>24</v>
      </c>
      <c r="J775" s="1" t="b">
        <f t="array" ref="J775">IF(NOT(H775=""),AND(C775:H775&gt;B775:G775),IF(NOT(G775=""),AND(C775:G775&gt;B775:F775),IF(NOT(F775=""),AND(C775:F775&gt;B775:E775),AND(C775:E775&gt;B775:D775))))</f>
        <v>0</v>
      </c>
      <c r="K775" s="1" t="b">
        <f t="array" ref="K775">IF(NOT(H775=""),AND(C775:H775&lt;B775:G775),IF(NOT(G775=""),AND(C775:G775&lt;B775:F775),IF(NOT(F775=""),AND(C775:F775&lt;B775:E775),AND(C775:E775&lt;B775:D775))))</f>
        <v>1</v>
      </c>
      <c r="L775" s="1" t="b">
        <f t="array" ref="L775">IF(NOT(H775=""),AND(AND(ABS(C775:H775-B775:G775)&gt;0),AND(ABS(C775:H775-B775:G775)&lt;4)),IF(NOT(G775=""),AND(AND(ABS(C775:G775-B775:F775)&gt;0),AND(ABS(C775:G775-B775:F775)&lt;4)),IF(NOT(F775=""),AND(AND(ABS(C775:F775-B775:E775)&gt;0),AND(ABS(C775:F775-B775:E775)&lt;4)),AND(AND(ABS(C775:E775-B775:D775)&gt;0),AND(ABS(C775:E775-B775:D775)&lt;4)))))</f>
        <v>1</v>
      </c>
      <c r="M775" s="1" t="b">
        <f t="shared" si="1"/>
        <v>1</v>
      </c>
    </row>
    <row r="776" ht="15.75" customHeight="1">
      <c r="A776" s="1" t="s">
        <v>785</v>
      </c>
      <c r="B776" s="1">
        <f>IFERROR(__xludf.DUMMYFUNCTION("SPLIT(A776,"" "")"),25.0)</f>
        <v>25</v>
      </c>
      <c r="C776" s="1">
        <f>IFERROR(__xludf.DUMMYFUNCTION("""COMPUTED_VALUE"""),27.0)</f>
        <v>27</v>
      </c>
      <c r="D776" s="1">
        <f>IFERROR(__xludf.DUMMYFUNCTION("""COMPUTED_VALUE"""),30.0)</f>
        <v>30</v>
      </c>
      <c r="E776" s="1">
        <f>IFERROR(__xludf.DUMMYFUNCTION("""COMPUTED_VALUE"""),33.0)</f>
        <v>33</v>
      </c>
      <c r="F776" s="1">
        <f>IFERROR(__xludf.DUMMYFUNCTION("""COMPUTED_VALUE"""),34.0)</f>
        <v>34</v>
      </c>
      <c r="G776" s="1">
        <f>IFERROR(__xludf.DUMMYFUNCTION("""COMPUTED_VALUE"""),35.0)</f>
        <v>35</v>
      </c>
      <c r="H776" s="1">
        <f>IFERROR(__xludf.DUMMYFUNCTION("""COMPUTED_VALUE"""),36.0)</f>
        <v>36</v>
      </c>
      <c r="I776" s="1">
        <f>IFERROR(__xludf.DUMMYFUNCTION("""COMPUTED_VALUE"""),37.0)</f>
        <v>37</v>
      </c>
      <c r="J776" s="1" t="b">
        <f t="array" ref="J776">IF(NOT(H776=""),AND(C776:H776&gt;B776:G776),IF(NOT(G776=""),AND(C776:G776&gt;B776:F776),IF(NOT(F776=""),AND(C776:F776&gt;B776:E776),AND(C776:E776&gt;B776:D776))))</f>
        <v>1</v>
      </c>
      <c r="K776" s="1" t="b">
        <f t="array" ref="K776">IF(NOT(H776=""),AND(C776:H776&lt;B776:G776),IF(NOT(G776=""),AND(C776:G776&lt;B776:F776),IF(NOT(F776=""),AND(C776:F776&lt;B776:E776),AND(C776:E776&lt;B776:D776))))</f>
        <v>0</v>
      </c>
      <c r="L776" s="1" t="b">
        <f t="array" ref="L776">IF(NOT(H776=""),AND(AND(ABS(C776:H776-B776:G776)&gt;0),AND(ABS(C776:H776-B776:G776)&lt;4)),IF(NOT(G776=""),AND(AND(ABS(C776:G776-B776:F776)&gt;0),AND(ABS(C776:G776-B776:F776)&lt;4)),IF(NOT(F776=""),AND(AND(ABS(C776:F776-B776:E776)&gt;0),AND(ABS(C776:F776-B776:E776)&lt;4)),AND(AND(ABS(C776:E776-B776:D776)&gt;0),AND(ABS(C776:E776-B776:D776)&lt;4)))))</f>
        <v>1</v>
      </c>
      <c r="M776" s="1" t="b">
        <f t="shared" si="1"/>
        <v>1</v>
      </c>
    </row>
    <row r="777" ht="15.75" customHeight="1">
      <c r="A777" s="1" t="s">
        <v>786</v>
      </c>
      <c r="B777" s="1">
        <f>IFERROR(__xludf.DUMMYFUNCTION("SPLIT(A777,"" "")"),7.0)</f>
        <v>7</v>
      </c>
      <c r="C777" s="1">
        <f>IFERROR(__xludf.DUMMYFUNCTION("""COMPUTED_VALUE"""),8.0)</f>
        <v>8</v>
      </c>
      <c r="D777" s="1">
        <f>IFERROR(__xludf.DUMMYFUNCTION("""COMPUTED_VALUE"""),9.0)</f>
        <v>9</v>
      </c>
      <c r="E777" s="1">
        <f>IFERROR(__xludf.DUMMYFUNCTION("""COMPUTED_VALUE"""),10.0)</f>
        <v>10</v>
      </c>
      <c r="F777" s="1">
        <f>IFERROR(__xludf.DUMMYFUNCTION("""COMPUTED_VALUE"""),12.0)</f>
        <v>12</v>
      </c>
      <c r="G777" s="1">
        <f>IFERROR(__xludf.DUMMYFUNCTION("""COMPUTED_VALUE"""),13.0)</f>
        <v>13</v>
      </c>
      <c r="H777" s="1">
        <f>IFERROR(__xludf.DUMMYFUNCTION("""COMPUTED_VALUE"""),16.0)</f>
        <v>16</v>
      </c>
      <c r="I777" s="1">
        <f>IFERROR(__xludf.DUMMYFUNCTION("""COMPUTED_VALUE"""),19.0)</f>
        <v>19</v>
      </c>
      <c r="J777" s="1" t="b">
        <f t="array" ref="J777">IF(NOT(H777=""),AND(C777:H777&gt;B777:G777),IF(NOT(G777=""),AND(C777:G777&gt;B777:F777),IF(NOT(F777=""),AND(C777:F777&gt;B777:E777),AND(C777:E777&gt;B777:D777))))</f>
        <v>1</v>
      </c>
      <c r="K777" s="1" t="b">
        <f t="array" ref="K777">IF(NOT(H777=""),AND(C777:H777&lt;B777:G777),IF(NOT(G777=""),AND(C777:G777&lt;B777:F777),IF(NOT(F777=""),AND(C777:F777&lt;B777:E777),AND(C777:E777&lt;B777:D777))))</f>
        <v>0</v>
      </c>
      <c r="L777" s="1" t="b">
        <f t="array" ref="L777">IF(NOT(H777=""),AND(AND(ABS(C777:H777-B777:G777)&gt;0),AND(ABS(C777:H777-B777:G777)&lt;4)),IF(NOT(G777=""),AND(AND(ABS(C777:G777-B777:F777)&gt;0),AND(ABS(C777:G777-B777:F777)&lt;4)),IF(NOT(F777=""),AND(AND(ABS(C777:F777-B777:E777)&gt;0),AND(ABS(C777:F777-B777:E777)&lt;4)),AND(AND(ABS(C777:E777-B777:D777)&gt;0),AND(ABS(C777:E777-B777:D777)&lt;4)))))</f>
        <v>1</v>
      </c>
      <c r="M777" s="1" t="b">
        <f t="shared" si="1"/>
        <v>1</v>
      </c>
    </row>
    <row r="778" ht="15.75" customHeight="1">
      <c r="A778" s="1" t="s">
        <v>787</v>
      </c>
      <c r="B778" s="1">
        <f>IFERROR(__xludf.DUMMYFUNCTION("SPLIT(A778,"" "")"),36.0)</f>
        <v>36</v>
      </c>
      <c r="C778" s="1">
        <f>IFERROR(__xludf.DUMMYFUNCTION("""COMPUTED_VALUE"""),33.0)</f>
        <v>33</v>
      </c>
      <c r="D778" s="1">
        <f>IFERROR(__xludf.DUMMYFUNCTION("""COMPUTED_VALUE"""),32.0)</f>
        <v>32</v>
      </c>
      <c r="E778" s="1">
        <f>IFERROR(__xludf.DUMMYFUNCTION("""COMPUTED_VALUE"""),31.0)</f>
        <v>31</v>
      </c>
      <c r="F778" s="1">
        <f>IFERROR(__xludf.DUMMYFUNCTION("""COMPUTED_VALUE"""),28.0)</f>
        <v>28</v>
      </c>
      <c r="J778" s="1" t="b">
        <f t="array" ref="J778">IF(NOT(H778=""),AND(C778:H778&gt;B778:G778),IF(NOT(G778=""),AND(C778:G778&gt;B778:F778),IF(NOT(F778=""),AND(C778:F778&gt;B778:E778),AND(C778:E778&gt;B778:D778))))</f>
        <v>0</v>
      </c>
      <c r="K778" s="1" t="b">
        <f t="array" ref="K778">IF(NOT(H778=""),AND(C778:H778&lt;B778:G778),IF(NOT(G778=""),AND(C778:G778&lt;B778:F778),IF(NOT(F778=""),AND(C778:F778&lt;B778:E778),AND(C778:E778&lt;B778:D778))))</f>
        <v>1</v>
      </c>
      <c r="L778" s="1" t="b">
        <f t="array" ref="L778">IF(NOT(H778=""),AND(AND(ABS(C778:H778-B778:G778)&gt;0),AND(ABS(C778:H778-B778:G778)&lt;4)),IF(NOT(G778=""),AND(AND(ABS(C778:G778-B778:F778)&gt;0),AND(ABS(C778:G778-B778:F778)&lt;4)),IF(NOT(F778=""),AND(AND(ABS(C778:F778-B778:E778)&gt;0),AND(ABS(C778:F778-B778:E778)&lt;4)),AND(AND(ABS(C778:E778-B778:D778)&gt;0),AND(ABS(C778:E778-B778:D778)&lt;4)))))</f>
        <v>1</v>
      </c>
      <c r="M778" s="1" t="b">
        <f t="shared" si="1"/>
        <v>1</v>
      </c>
    </row>
    <row r="779" ht="15.75" customHeight="1">
      <c r="A779" s="1" t="s">
        <v>788</v>
      </c>
      <c r="B779" s="1">
        <f>IFERROR(__xludf.DUMMYFUNCTION("SPLIT(A779,"" "")"),95.0)</f>
        <v>95</v>
      </c>
      <c r="C779" s="1">
        <f>IFERROR(__xludf.DUMMYFUNCTION("""COMPUTED_VALUE"""),94.0)</f>
        <v>94</v>
      </c>
      <c r="D779" s="1">
        <f>IFERROR(__xludf.DUMMYFUNCTION("""COMPUTED_VALUE"""),91.0)</f>
        <v>91</v>
      </c>
      <c r="E779" s="1">
        <f>IFERROR(__xludf.DUMMYFUNCTION("""COMPUTED_VALUE"""),89.0)</f>
        <v>89</v>
      </c>
      <c r="F779" s="1">
        <f>IFERROR(__xludf.DUMMYFUNCTION("""COMPUTED_VALUE"""),86.0)</f>
        <v>86</v>
      </c>
      <c r="G779" s="1">
        <f>IFERROR(__xludf.DUMMYFUNCTION("""COMPUTED_VALUE"""),83.0)</f>
        <v>83</v>
      </c>
      <c r="H779" s="1">
        <f>IFERROR(__xludf.DUMMYFUNCTION("""COMPUTED_VALUE"""),81.0)</f>
        <v>81</v>
      </c>
      <c r="I779" s="1">
        <f>IFERROR(__xludf.DUMMYFUNCTION("""COMPUTED_VALUE"""),80.0)</f>
        <v>80</v>
      </c>
      <c r="J779" s="1" t="b">
        <f t="array" ref="J779">IF(NOT(H779=""),AND(C779:H779&gt;B779:G779),IF(NOT(G779=""),AND(C779:G779&gt;B779:F779),IF(NOT(F779=""),AND(C779:F779&gt;B779:E779),AND(C779:E779&gt;B779:D779))))</f>
        <v>0</v>
      </c>
      <c r="K779" s="1" t="b">
        <f t="array" ref="K779">IF(NOT(H779=""),AND(C779:H779&lt;B779:G779),IF(NOT(G779=""),AND(C779:G779&lt;B779:F779),IF(NOT(F779=""),AND(C779:F779&lt;B779:E779),AND(C779:E779&lt;B779:D779))))</f>
        <v>1</v>
      </c>
      <c r="L779" s="1" t="b">
        <f t="array" ref="L779">IF(NOT(H779=""),AND(AND(ABS(C779:H779-B779:G779)&gt;0),AND(ABS(C779:H779-B779:G779)&lt;4)),IF(NOT(G779=""),AND(AND(ABS(C779:G779-B779:F779)&gt;0),AND(ABS(C779:G779-B779:F779)&lt;4)),IF(NOT(F779=""),AND(AND(ABS(C779:F779-B779:E779)&gt;0),AND(ABS(C779:F779-B779:E779)&lt;4)),AND(AND(ABS(C779:E779-B779:D779)&gt;0),AND(ABS(C779:E779-B779:D779)&lt;4)))))</f>
        <v>1</v>
      </c>
      <c r="M779" s="1" t="b">
        <f t="shared" si="1"/>
        <v>1</v>
      </c>
    </row>
    <row r="780" ht="15.75" customHeight="1">
      <c r="A780" s="1" t="s">
        <v>789</v>
      </c>
      <c r="B780" s="1">
        <f>IFERROR(__xludf.DUMMYFUNCTION("SPLIT(A780,"" "")"),43.0)</f>
        <v>43</v>
      </c>
      <c r="C780" s="1">
        <f>IFERROR(__xludf.DUMMYFUNCTION("""COMPUTED_VALUE"""),42.0)</f>
        <v>42</v>
      </c>
      <c r="D780" s="1">
        <f>IFERROR(__xludf.DUMMYFUNCTION("""COMPUTED_VALUE"""),41.0)</f>
        <v>41</v>
      </c>
      <c r="E780" s="1">
        <f>IFERROR(__xludf.DUMMYFUNCTION("""COMPUTED_VALUE"""),38.0)</f>
        <v>38</v>
      </c>
      <c r="F780" s="1">
        <f>IFERROR(__xludf.DUMMYFUNCTION("""COMPUTED_VALUE"""),36.0)</f>
        <v>36</v>
      </c>
      <c r="G780" s="1">
        <f>IFERROR(__xludf.DUMMYFUNCTION("""COMPUTED_VALUE"""),35.0)</f>
        <v>35</v>
      </c>
      <c r="H780" s="2">
        <f>IFERROR(__xludf.DUMMYFUNCTION("""COMPUTED_VALUE"""),33.0)</f>
        <v>33</v>
      </c>
      <c r="J780" s="1" t="b">
        <f t="array" ref="J780">IF(NOT(H780=""),AND(C780:H780&gt;B780:G780),IF(NOT(G780=""),AND(C780:G780&gt;B780:F780),IF(NOT(F780=""),AND(C780:F780&gt;B780:E780),AND(C780:E780&gt;B780:D780))))</f>
        <v>0</v>
      </c>
      <c r="K780" s="1" t="b">
        <f t="array" ref="K780">IF(NOT(H780=""),AND(C780:H780&lt;B780:G780),IF(NOT(G780=""),AND(C780:G780&lt;B780:F780),IF(NOT(F780=""),AND(C780:F780&lt;B780:E780),AND(C780:E780&lt;B780:D780))))</f>
        <v>1</v>
      </c>
      <c r="L780" s="1" t="b">
        <f t="array" ref="L780">IF(NOT(H780=""),AND(AND(ABS(C780:H780-B780:G780)&gt;0),AND(ABS(C780:H780-B780:G780)&lt;4)),IF(NOT(G780=""),AND(AND(ABS(C780:G780-B780:F780)&gt;0),AND(ABS(C780:G780-B780:F780)&lt;4)),IF(NOT(F780=""),AND(AND(ABS(C780:F780-B780:E780)&gt;0),AND(ABS(C780:F780-B780:E780)&lt;4)),AND(AND(ABS(C780:E780-B780:D780)&gt;0),AND(ABS(C780:E780-B780:D780)&lt;4)))))</f>
        <v>1</v>
      </c>
      <c r="M780" s="1" t="b">
        <f t="shared" si="1"/>
        <v>1</v>
      </c>
    </row>
    <row r="781" ht="15.75" customHeight="1">
      <c r="A781" s="1" t="s">
        <v>790</v>
      </c>
      <c r="B781" s="1">
        <f>IFERROR(__xludf.DUMMYFUNCTION("SPLIT(A781,"" "")"),33.0)</f>
        <v>33</v>
      </c>
      <c r="C781" s="1">
        <f>IFERROR(__xludf.DUMMYFUNCTION("""COMPUTED_VALUE"""),30.0)</f>
        <v>30</v>
      </c>
      <c r="D781" s="1">
        <f>IFERROR(__xludf.DUMMYFUNCTION("""COMPUTED_VALUE"""),27.0)</f>
        <v>27</v>
      </c>
      <c r="E781" s="1">
        <f>IFERROR(__xludf.DUMMYFUNCTION("""COMPUTED_VALUE"""),25.0)</f>
        <v>25</v>
      </c>
      <c r="F781" s="1">
        <f>IFERROR(__xludf.DUMMYFUNCTION("""COMPUTED_VALUE"""),22.0)</f>
        <v>22</v>
      </c>
      <c r="G781" s="1">
        <f>IFERROR(__xludf.DUMMYFUNCTION("""COMPUTED_VALUE"""),20.0)</f>
        <v>20</v>
      </c>
      <c r="H781" s="1">
        <f>IFERROR(__xludf.DUMMYFUNCTION("""COMPUTED_VALUE"""),19.0)</f>
        <v>19</v>
      </c>
      <c r="I781" s="1">
        <f>IFERROR(__xludf.DUMMYFUNCTION("""COMPUTED_VALUE"""),18.0)</f>
        <v>18</v>
      </c>
      <c r="J781" s="1" t="b">
        <f t="array" ref="J781">IF(NOT(H781=""),AND(C781:H781&gt;B781:G781),IF(NOT(G781=""),AND(C781:G781&gt;B781:F781),IF(NOT(F781=""),AND(C781:F781&gt;B781:E781),AND(C781:E781&gt;B781:D781))))</f>
        <v>0</v>
      </c>
      <c r="K781" s="1" t="b">
        <f t="array" ref="K781">IF(NOT(H781=""),AND(C781:H781&lt;B781:G781),IF(NOT(G781=""),AND(C781:G781&lt;B781:F781),IF(NOT(F781=""),AND(C781:F781&lt;B781:E781),AND(C781:E781&lt;B781:D781))))</f>
        <v>1</v>
      </c>
      <c r="L781" s="1" t="b">
        <f t="array" ref="L781">IF(NOT(H781=""),AND(AND(ABS(C781:H781-B781:G781)&gt;0),AND(ABS(C781:H781-B781:G781)&lt;4)),IF(NOT(G781=""),AND(AND(ABS(C781:G781-B781:F781)&gt;0),AND(ABS(C781:G781-B781:F781)&lt;4)),IF(NOT(F781=""),AND(AND(ABS(C781:F781-B781:E781)&gt;0),AND(ABS(C781:F781-B781:E781)&lt;4)),AND(AND(ABS(C781:E781-B781:D781)&gt;0),AND(ABS(C781:E781-B781:D781)&lt;4)))))</f>
        <v>1</v>
      </c>
      <c r="M781" s="1" t="b">
        <f t="shared" si="1"/>
        <v>1</v>
      </c>
    </row>
    <row r="782" ht="15.75" customHeight="1">
      <c r="A782" s="1" t="s">
        <v>791</v>
      </c>
      <c r="B782" s="1">
        <f>IFERROR(__xludf.DUMMYFUNCTION("SPLIT(A782,"" "")"),57.0)</f>
        <v>57</v>
      </c>
      <c r="C782" s="1">
        <f>IFERROR(__xludf.DUMMYFUNCTION("""COMPUTED_VALUE"""),55.0)</f>
        <v>55</v>
      </c>
      <c r="D782" s="1">
        <f>IFERROR(__xludf.DUMMYFUNCTION("""COMPUTED_VALUE"""),54.0)</f>
        <v>54</v>
      </c>
      <c r="E782" s="1">
        <f>IFERROR(__xludf.DUMMYFUNCTION("""COMPUTED_VALUE"""),51.0)</f>
        <v>51</v>
      </c>
      <c r="F782" s="1">
        <f>IFERROR(__xludf.DUMMYFUNCTION("""COMPUTED_VALUE"""),49.0)</f>
        <v>49</v>
      </c>
      <c r="G782" s="1">
        <f>IFERROR(__xludf.DUMMYFUNCTION("""COMPUTED_VALUE"""),47.0)</f>
        <v>47</v>
      </c>
      <c r="H782" s="1">
        <f>IFERROR(__xludf.DUMMYFUNCTION("""COMPUTED_VALUE"""),45.0)</f>
        <v>45</v>
      </c>
      <c r="I782" s="1">
        <f>IFERROR(__xludf.DUMMYFUNCTION("""COMPUTED_VALUE"""),42.0)</f>
        <v>42</v>
      </c>
      <c r="J782" s="1" t="b">
        <f t="array" ref="J782">IF(NOT(H782=""),AND(C782:H782&gt;B782:G782),IF(NOT(G782=""),AND(C782:G782&gt;B782:F782),IF(NOT(F782=""),AND(C782:F782&gt;B782:E782),AND(C782:E782&gt;B782:D782))))</f>
        <v>0</v>
      </c>
      <c r="K782" s="1" t="b">
        <f t="array" ref="K782">IF(NOT(H782=""),AND(C782:H782&lt;B782:G782),IF(NOT(G782=""),AND(C782:G782&lt;B782:F782),IF(NOT(F782=""),AND(C782:F782&lt;B782:E782),AND(C782:E782&lt;B782:D782))))</f>
        <v>1</v>
      </c>
      <c r="L782" s="1" t="b">
        <f t="array" ref="L782">IF(NOT(H782=""),AND(AND(ABS(C782:H782-B782:G782)&gt;0),AND(ABS(C782:H782-B782:G782)&lt;4)),IF(NOT(G782=""),AND(AND(ABS(C782:G782-B782:F782)&gt;0),AND(ABS(C782:G782-B782:F782)&lt;4)),IF(NOT(F782=""),AND(AND(ABS(C782:F782-B782:E782)&gt;0),AND(ABS(C782:F782-B782:E782)&lt;4)),AND(AND(ABS(C782:E782-B782:D782)&gt;0),AND(ABS(C782:E782-B782:D782)&lt;4)))))</f>
        <v>1</v>
      </c>
      <c r="M782" s="1" t="b">
        <f t="shared" si="1"/>
        <v>1</v>
      </c>
    </row>
    <row r="783" ht="15.75" customHeight="1">
      <c r="A783" s="1" t="s">
        <v>792</v>
      </c>
      <c r="B783" s="1">
        <f>IFERROR(__xludf.DUMMYFUNCTION("SPLIT(A783,"" "")"),63.0)</f>
        <v>63</v>
      </c>
      <c r="C783" s="1">
        <f>IFERROR(__xludf.DUMMYFUNCTION("""COMPUTED_VALUE"""),61.0)</f>
        <v>61</v>
      </c>
      <c r="D783" s="1">
        <f>IFERROR(__xludf.DUMMYFUNCTION("""COMPUTED_VALUE"""),60.0)</f>
        <v>60</v>
      </c>
      <c r="E783" s="1">
        <f>IFERROR(__xludf.DUMMYFUNCTION("""COMPUTED_VALUE"""),58.0)</f>
        <v>58</v>
      </c>
      <c r="F783" s="1">
        <f>IFERROR(__xludf.DUMMYFUNCTION("""COMPUTED_VALUE"""),55.0)</f>
        <v>55</v>
      </c>
      <c r="G783" s="1">
        <f>IFERROR(__xludf.DUMMYFUNCTION("""COMPUTED_VALUE"""),53.0)</f>
        <v>53</v>
      </c>
      <c r="H783" s="1">
        <f>IFERROR(__xludf.DUMMYFUNCTION("""COMPUTED_VALUE"""),51.0)</f>
        <v>51</v>
      </c>
      <c r="I783" s="1">
        <f>IFERROR(__xludf.DUMMYFUNCTION("""COMPUTED_VALUE"""),48.0)</f>
        <v>48</v>
      </c>
      <c r="J783" s="1" t="b">
        <f t="array" ref="J783">IF(NOT(H783=""),AND(C783:H783&gt;B783:G783),IF(NOT(G783=""),AND(C783:G783&gt;B783:F783),IF(NOT(F783=""),AND(C783:F783&gt;B783:E783),AND(C783:E783&gt;B783:D783))))</f>
        <v>0</v>
      </c>
      <c r="K783" s="1" t="b">
        <f t="array" ref="K783">IF(NOT(H783=""),AND(C783:H783&lt;B783:G783),IF(NOT(G783=""),AND(C783:G783&lt;B783:F783),IF(NOT(F783=""),AND(C783:F783&lt;B783:E783),AND(C783:E783&lt;B783:D783))))</f>
        <v>1</v>
      </c>
      <c r="L783" s="1" t="b">
        <f t="array" ref="L783">IF(NOT(H783=""),AND(AND(ABS(C783:H783-B783:G783)&gt;0),AND(ABS(C783:H783-B783:G783)&lt;4)),IF(NOT(G783=""),AND(AND(ABS(C783:G783-B783:F783)&gt;0),AND(ABS(C783:G783-B783:F783)&lt;4)),IF(NOT(F783=""),AND(AND(ABS(C783:F783-B783:E783)&gt;0),AND(ABS(C783:F783-B783:E783)&lt;4)),AND(AND(ABS(C783:E783-B783:D783)&gt;0),AND(ABS(C783:E783-B783:D783)&lt;4)))))</f>
        <v>1</v>
      </c>
      <c r="M783" s="1" t="b">
        <f t="shared" si="1"/>
        <v>1</v>
      </c>
    </row>
    <row r="784" ht="15.75" customHeight="1">
      <c r="A784" s="1" t="s">
        <v>793</v>
      </c>
      <c r="B784" s="1">
        <f>IFERROR(__xludf.DUMMYFUNCTION("SPLIT(A784,"" "")"),45.0)</f>
        <v>45</v>
      </c>
      <c r="C784" s="1">
        <f>IFERROR(__xludf.DUMMYFUNCTION("""COMPUTED_VALUE"""),44.0)</f>
        <v>44</v>
      </c>
      <c r="D784" s="1">
        <f>IFERROR(__xludf.DUMMYFUNCTION("""COMPUTED_VALUE"""),41.0)</f>
        <v>41</v>
      </c>
      <c r="E784" s="1">
        <f>IFERROR(__xludf.DUMMYFUNCTION("""COMPUTED_VALUE"""),40.0)</f>
        <v>40</v>
      </c>
      <c r="F784" s="1">
        <f>IFERROR(__xludf.DUMMYFUNCTION("""COMPUTED_VALUE"""),38.0)</f>
        <v>38</v>
      </c>
      <c r="G784" s="1">
        <f>IFERROR(__xludf.DUMMYFUNCTION("""COMPUTED_VALUE"""),37.0)</f>
        <v>37</v>
      </c>
      <c r="H784" s="1">
        <f>IFERROR(__xludf.DUMMYFUNCTION("""COMPUTED_VALUE"""),34.0)</f>
        <v>34</v>
      </c>
      <c r="I784" s="1">
        <f>IFERROR(__xludf.DUMMYFUNCTION("""COMPUTED_VALUE"""),31.0)</f>
        <v>31</v>
      </c>
      <c r="J784" s="1" t="b">
        <f t="array" ref="J784">IF(NOT(H784=""),AND(C784:H784&gt;B784:G784),IF(NOT(G784=""),AND(C784:G784&gt;B784:F784),IF(NOT(F784=""),AND(C784:F784&gt;B784:E784),AND(C784:E784&gt;B784:D784))))</f>
        <v>0</v>
      </c>
      <c r="K784" s="1" t="b">
        <f t="array" ref="K784">IF(NOT(H784=""),AND(C784:H784&lt;B784:G784),IF(NOT(G784=""),AND(C784:G784&lt;B784:F784),IF(NOT(F784=""),AND(C784:F784&lt;B784:E784),AND(C784:E784&lt;B784:D784))))</f>
        <v>1</v>
      </c>
      <c r="L784" s="1" t="b">
        <f t="array" ref="L784">IF(NOT(H784=""),AND(AND(ABS(C784:H784-B784:G784)&gt;0),AND(ABS(C784:H784-B784:G784)&lt;4)),IF(NOT(G784=""),AND(AND(ABS(C784:G784-B784:F784)&gt;0),AND(ABS(C784:G784-B784:F784)&lt;4)),IF(NOT(F784=""),AND(AND(ABS(C784:F784-B784:E784)&gt;0),AND(ABS(C784:F784-B784:E784)&lt;4)),AND(AND(ABS(C784:E784-B784:D784)&gt;0),AND(ABS(C784:E784-B784:D784)&lt;4)))))</f>
        <v>1</v>
      </c>
      <c r="M784" s="1" t="b">
        <f t="shared" si="1"/>
        <v>1</v>
      </c>
    </row>
    <row r="785" ht="15.75" customHeight="1">
      <c r="A785" s="1" t="s">
        <v>794</v>
      </c>
      <c r="B785" s="1">
        <f>IFERROR(__xludf.DUMMYFUNCTION("SPLIT(A785,"" "")"),87.0)</f>
        <v>87</v>
      </c>
      <c r="C785" s="1">
        <f>IFERROR(__xludf.DUMMYFUNCTION("""COMPUTED_VALUE"""),85.0)</f>
        <v>85</v>
      </c>
      <c r="D785" s="1">
        <f>IFERROR(__xludf.DUMMYFUNCTION("""COMPUTED_VALUE"""),84.0)</f>
        <v>84</v>
      </c>
      <c r="E785" s="1">
        <f>IFERROR(__xludf.DUMMYFUNCTION("""COMPUTED_VALUE"""),83.0)</f>
        <v>83</v>
      </c>
      <c r="F785" s="1">
        <f>IFERROR(__xludf.DUMMYFUNCTION("""COMPUTED_VALUE"""),80.0)</f>
        <v>80</v>
      </c>
      <c r="G785" s="1">
        <f>IFERROR(__xludf.DUMMYFUNCTION("""COMPUTED_VALUE"""),77.0)</f>
        <v>77</v>
      </c>
      <c r="H785" s="1">
        <f>IFERROR(__xludf.DUMMYFUNCTION("""COMPUTED_VALUE"""),74.0)</f>
        <v>74</v>
      </c>
      <c r="I785" s="1">
        <f>IFERROR(__xludf.DUMMYFUNCTION("""COMPUTED_VALUE"""),73.0)</f>
        <v>73</v>
      </c>
      <c r="J785" s="1" t="b">
        <f t="array" ref="J785">IF(NOT(H785=""),AND(C785:H785&gt;B785:G785),IF(NOT(G785=""),AND(C785:G785&gt;B785:F785),IF(NOT(F785=""),AND(C785:F785&gt;B785:E785),AND(C785:E785&gt;B785:D785))))</f>
        <v>0</v>
      </c>
      <c r="K785" s="1" t="b">
        <f t="array" ref="K785">IF(NOT(H785=""),AND(C785:H785&lt;B785:G785),IF(NOT(G785=""),AND(C785:G785&lt;B785:F785),IF(NOT(F785=""),AND(C785:F785&lt;B785:E785),AND(C785:E785&lt;B785:D785))))</f>
        <v>1</v>
      </c>
      <c r="L785" s="1" t="b">
        <f t="array" ref="L785">IF(NOT(H785=""),AND(AND(ABS(C785:H785-B785:G785)&gt;0),AND(ABS(C785:H785-B785:G785)&lt;4)),IF(NOT(G785=""),AND(AND(ABS(C785:G785-B785:F785)&gt;0),AND(ABS(C785:G785-B785:F785)&lt;4)),IF(NOT(F785=""),AND(AND(ABS(C785:F785-B785:E785)&gt;0),AND(ABS(C785:F785-B785:E785)&lt;4)),AND(AND(ABS(C785:E785-B785:D785)&gt;0),AND(ABS(C785:E785-B785:D785)&lt;4)))))</f>
        <v>1</v>
      </c>
      <c r="M785" s="1" t="b">
        <f t="shared" si="1"/>
        <v>1</v>
      </c>
    </row>
    <row r="786" ht="15.75" customHeight="1">
      <c r="A786" s="1" t="s">
        <v>795</v>
      </c>
      <c r="B786" s="1">
        <f>IFERROR(__xludf.DUMMYFUNCTION("SPLIT(A786,"" "")"),31.0)</f>
        <v>31</v>
      </c>
      <c r="C786" s="1">
        <f>IFERROR(__xludf.DUMMYFUNCTION("""COMPUTED_VALUE"""),29.0)</f>
        <v>29</v>
      </c>
      <c r="D786" s="1">
        <f>IFERROR(__xludf.DUMMYFUNCTION("""COMPUTED_VALUE"""),28.0)</f>
        <v>28</v>
      </c>
      <c r="E786" s="1">
        <f>IFERROR(__xludf.DUMMYFUNCTION("""COMPUTED_VALUE"""),27.0)</f>
        <v>27</v>
      </c>
      <c r="F786" s="1">
        <f>IFERROR(__xludf.DUMMYFUNCTION("""COMPUTED_VALUE"""),25.0)</f>
        <v>25</v>
      </c>
      <c r="J786" s="1" t="b">
        <f t="array" ref="J786">IF(NOT(H786=""),AND(C786:H786&gt;B786:G786),IF(NOT(G786=""),AND(C786:G786&gt;B786:F786),IF(NOT(F786=""),AND(C786:F786&gt;B786:E786),AND(C786:E786&gt;B786:D786))))</f>
        <v>0</v>
      </c>
      <c r="K786" s="1" t="b">
        <f t="array" ref="K786">IF(NOT(H786=""),AND(C786:H786&lt;B786:G786),IF(NOT(G786=""),AND(C786:G786&lt;B786:F786),IF(NOT(F786=""),AND(C786:F786&lt;B786:E786),AND(C786:E786&lt;B786:D786))))</f>
        <v>1</v>
      </c>
      <c r="L786" s="1" t="b">
        <f t="array" ref="L786">IF(NOT(H786=""),AND(AND(ABS(C786:H786-B786:G786)&gt;0),AND(ABS(C786:H786-B786:G786)&lt;4)),IF(NOT(G786=""),AND(AND(ABS(C786:G786-B786:F786)&gt;0),AND(ABS(C786:G786-B786:F786)&lt;4)),IF(NOT(F786=""),AND(AND(ABS(C786:F786-B786:E786)&gt;0),AND(ABS(C786:F786-B786:E786)&lt;4)),AND(AND(ABS(C786:E786-B786:D786)&gt;0),AND(ABS(C786:E786-B786:D786)&lt;4)))))</f>
        <v>1</v>
      </c>
      <c r="M786" s="1" t="b">
        <f t="shared" si="1"/>
        <v>1</v>
      </c>
    </row>
    <row r="787" ht="15.75" customHeight="1">
      <c r="A787" s="1" t="s">
        <v>796</v>
      </c>
      <c r="B787" s="1">
        <f>IFERROR(__xludf.DUMMYFUNCTION("SPLIT(A787,"" "")"),14.0)</f>
        <v>14</v>
      </c>
      <c r="C787" s="1">
        <f>IFERROR(__xludf.DUMMYFUNCTION("""COMPUTED_VALUE"""),11.0)</f>
        <v>11</v>
      </c>
      <c r="D787" s="1">
        <f>IFERROR(__xludf.DUMMYFUNCTION("""COMPUTED_VALUE"""),10.0)</f>
        <v>10</v>
      </c>
      <c r="E787" s="1">
        <f>IFERROR(__xludf.DUMMYFUNCTION("""COMPUTED_VALUE"""),7.0)</f>
        <v>7</v>
      </c>
      <c r="F787" s="1">
        <f>IFERROR(__xludf.DUMMYFUNCTION("""COMPUTED_VALUE"""),4.0)</f>
        <v>4</v>
      </c>
      <c r="G787" s="2">
        <f>IFERROR(__xludf.DUMMYFUNCTION("""COMPUTED_VALUE"""),1.0)</f>
        <v>1</v>
      </c>
      <c r="J787" s="1" t="b">
        <f t="array" ref="J787">IF(NOT(H787=""),AND(C787:H787&gt;B787:G787),IF(NOT(G787=""),AND(C787:G787&gt;B787:F787),IF(NOT(F787=""),AND(C787:F787&gt;B787:E787),AND(C787:E787&gt;B787:D787))))</f>
        <v>0</v>
      </c>
      <c r="K787" s="1" t="b">
        <f t="array" ref="K787">IF(NOT(H787=""),AND(C787:H787&lt;B787:G787),IF(NOT(G787=""),AND(C787:G787&lt;B787:F787),IF(NOT(F787=""),AND(C787:F787&lt;B787:E787),AND(C787:E787&lt;B787:D787))))</f>
        <v>1</v>
      </c>
      <c r="L787" s="1" t="b">
        <f t="array" ref="L787">IF(NOT(H787=""),AND(AND(ABS(C787:H787-B787:G787)&gt;0),AND(ABS(C787:H787-B787:G787)&lt;4)),IF(NOT(G787=""),AND(AND(ABS(C787:G787-B787:F787)&gt;0),AND(ABS(C787:G787-B787:F787)&lt;4)),IF(NOT(F787=""),AND(AND(ABS(C787:F787-B787:E787)&gt;0),AND(ABS(C787:F787-B787:E787)&lt;4)),AND(AND(ABS(C787:E787-B787:D787)&gt;0),AND(ABS(C787:E787-B787:D787)&lt;4)))))</f>
        <v>1</v>
      </c>
      <c r="M787" s="1" t="b">
        <f t="shared" si="1"/>
        <v>1</v>
      </c>
    </row>
    <row r="788" ht="15.75" customHeight="1">
      <c r="A788" s="1" t="s">
        <v>797</v>
      </c>
      <c r="B788" s="1">
        <f>IFERROR(__xludf.DUMMYFUNCTION("SPLIT(A788,"" "")"),17.0)</f>
        <v>17</v>
      </c>
      <c r="C788" s="1">
        <f>IFERROR(__xludf.DUMMYFUNCTION("""COMPUTED_VALUE"""),14.0)</f>
        <v>14</v>
      </c>
      <c r="D788" s="1">
        <f>IFERROR(__xludf.DUMMYFUNCTION("""COMPUTED_VALUE"""),12.0)</f>
        <v>12</v>
      </c>
      <c r="E788" s="1">
        <f>IFERROR(__xludf.DUMMYFUNCTION("""COMPUTED_VALUE"""),11.0)</f>
        <v>11</v>
      </c>
      <c r="F788" s="1">
        <f>IFERROR(__xludf.DUMMYFUNCTION("""COMPUTED_VALUE"""),9.0)</f>
        <v>9</v>
      </c>
      <c r="J788" s="1" t="b">
        <f t="array" ref="J788">IF(NOT(H788=""),AND(C788:H788&gt;B788:G788),IF(NOT(G788=""),AND(C788:G788&gt;B788:F788),IF(NOT(F788=""),AND(C788:F788&gt;B788:E788),AND(C788:E788&gt;B788:D788))))</f>
        <v>0</v>
      </c>
      <c r="K788" s="1" t="b">
        <f t="array" ref="K788">IF(NOT(H788=""),AND(C788:H788&lt;B788:G788),IF(NOT(G788=""),AND(C788:G788&lt;B788:F788),IF(NOT(F788=""),AND(C788:F788&lt;B788:E788),AND(C788:E788&lt;B788:D788))))</f>
        <v>1</v>
      </c>
      <c r="L788" s="1" t="b">
        <f t="array" ref="L788">IF(NOT(H788=""),AND(AND(ABS(C788:H788-B788:G788)&gt;0),AND(ABS(C788:H788-B788:G788)&lt;4)),IF(NOT(G788=""),AND(AND(ABS(C788:G788-B788:F788)&gt;0),AND(ABS(C788:G788-B788:F788)&lt;4)),IF(NOT(F788=""),AND(AND(ABS(C788:F788-B788:E788)&gt;0),AND(ABS(C788:F788-B788:E788)&lt;4)),AND(AND(ABS(C788:E788-B788:D788)&gt;0),AND(ABS(C788:E788-B788:D788)&lt;4)))))</f>
        <v>1</v>
      </c>
      <c r="M788" s="1" t="b">
        <f t="shared" si="1"/>
        <v>1</v>
      </c>
    </row>
    <row r="789" ht="15.75" customHeight="1">
      <c r="A789" s="1" t="s">
        <v>798</v>
      </c>
      <c r="B789" s="1">
        <f>IFERROR(__xludf.DUMMYFUNCTION("SPLIT(A789,"" "")"),50.0)</f>
        <v>50</v>
      </c>
      <c r="C789" s="1">
        <f>IFERROR(__xludf.DUMMYFUNCTION("""COMPUTED_VALUE"""),49.0)</f>
        <v>49</v>
      </c>
      <c r="D789" s="1">
        <f>IFERROR(__xludf.DUMMYFUNCTION("""COMPUTED_VALUE"""),47.0)</f>
        <v>47</v>
      </c>
      <c r="E789" s="1">
        <f>IFERROR(__xludf.DUMMYFUNCTION("""COMPUTED_VALUE"""),45.0)</f>
        <v>45</v>
      </c>
      <c r="F789" s="1">
        <f>IFERROR(__xludf.DUMMYFUNCTION("""COMPUTED_VALUE"""),44.0)</f>
        <v>44</v>
      </c>
      <c r="G789" s="2">
        <f>IFERROR(__xludf.DUMMYFUNCTION("""COMPUTED_VALUE"""),42.0)</f>
        <v>42</v>
      </c>
      <c r="J789" s="1" t="b">
        <f t="array" ref="J789">IF(NOT(H789=""),AND(C789:H789&gt;B789:G789),IF(NOT(G789=""),AND(C789:G789&gt;B789:F789),IF(NOT(F789=""),AND(C789:F789&gt;B789:E789),AND(C789:E789&gt;B789:D789))))</f>
        <v>0</v>
      </c>
      <c r="K789" s="1" t="b">
        <f t="array" ref="K789">IF(NOT(H789=""),AND(C789:H789&lt;B789:G789),IF(NOT(G789=""),AND(C789:G789&lt;B789:F789),IF(NOT(F789=""),AND(C789:F789&lt;B789:E789),AND(C789:E789&lt;B789:D789))))</f>
        <v>1</v>
      </c>
      <c r="L789" s="1" t="b">
        <f t="array" ref="L789">IF(NOT(H789=""),AND(AND(ABS(C789:H789-B789:G789)&gt;0),AND(ABS(C789:H789-B789:G789)&lt;4)),IF(NOT(G789=""),AND(AND(ABS(C789:G789-B789:F789)&gt;0),AND(ABS(C789:G789-B789:F789)&lt;4)),IF(NOT(F789=""),AND(AND(ABS(C789:F789-B789:E789)&gt;0),AND(ABS(C789:F789-B789:E789)&lt;4)),AND(AND(ABS(C789:E789-B789:D789)&gt;0),AND(ABS(C789:E789-B789:D789)&lt;4)))))</f>
        <v>1</v>
      </c>
      <c r="M789" s="1" t="b">
        <f t="shared" si="1"/>
        <v>1</v>
      </c>
    </row>
    <row r="790" ht="15.75" customHeight="1">
      <c r="A790" s="1" t="s">
        <v>799</v>
      </c>
      <c r="B790" s="1">
        <f>IFERROR(__xludf.DUMMYFUNCTION("SPLIT(A790,"" "")"),55.0)</f>
        <v>55</v>
      </c>
      <c r="C790" s="1">
        <f>IFERROR(__xludf.DUMMYFUNCTION("""COMPUTED_VALUE"""),58.0)</f>
        <v>58</v>
      </c>
      <c r="D790" s="1">
        <f>IFERROR(__xludf.DUMMYFUNCTION("""COMPUTED_VALUE"""),60.0)</f>
        <v>60</v>
      </c>
      <c r="E790" s="1">
        <f>IFERROR(__xludf.DUMMYFUNCTION("""COMPUTED_VALUE"""),63.0)</f>
        <v>63</v>
      </c>
      <c r="F790" s="1">
        <f>IFERROR(__xludf.DUMMYFUNCTION("""COMPUTED_VALUE"""),66.0)</f>
        <v>66</v>
      </c>
      <c r="G790" s="2">
        <f>IFERROR(__xludf.DUMMYFUNCTION("""COMPUTED_VALUE"""),68.0)</f>
        <v>68</v>
      </c>
      <c r="J790" s="1" t="b">
        <f t="array" ref="J790">IF(NOT(H790=""),AND(C790:H790&gt;B790:G790),IF(NOT(G790=""),AND(C790:G790&gt;B790:F790),IF(NOT(F790=""),AND(C790:F790&gt;B790:E790),AND(C790:E790&gt;B790:D790))))</f>
        <v>1</v>
      </c>
      <c r="K790" s="1" t="b">
        <f t="array" ref="K790">IF(NOT(H790=""),AND(C790:H790&lt;B790:G790),IF(NOT(G790=""),AND(C790:G790&lt;B790:F790),IF(NOT(F790=""),AND(C790:F790&lt;B790:E790),AND(C790:E790&lt;B790:D790))))</f>
        <v>0</v>
      </c>
      <c r="L790" s="1" t="b">
        <f t="array" ref="L790">IF(NOT(H790=""),AND(AND(ABS(C790:H790-B790:G790)&gt;0),AND(ABS(C790:H790-B790:G790)&lt;4)),IF(NOT(G790=""),AND(AND(ABS(C790:G790-B790:F790)&gt;0),AND(ABS(C790:G790-B790:F790)&lt;4)),IF(NOT(F790=""),AND(AND(ABS(C790:F790-B790:E790)&gt;0),AND(ABS(C790:F790-B790:E790)&lt;4)),AND(AND(ABS(C790:E790-B790:D790)&gt;0),AND(ABS(C790:E790-B790:D790)&lt;4)))))</f>
        <v>1</v>
      </c>
      <c r="M790" s="1" t="b">
        <f t="shared" si="1"/>
        <v>1</v>
      </c>
    </row>
    <row r="791" ht="15.75" customHeight="1">
      <c r="A791" s="1" t="s">
        <v>800</v>
      </c>
      <c r="B791" s="1">
        <f>IFERROR(__xludf.DUMMYFUNCTION("SPLIT(A791,"" "")"),88.0)</f>
        <v>88</v>
      </c>
      <c r="C791" s="1">
        <f>IFERROR(__xludf.DUMMYFUNCTION("""COMPUTED_VALUE"""),90.0)</f>
        <v>90</v>
      </c>
      <c r="D791" s="1">
        <f>IFERROR(__xludf.DUMMYFUNCTION("""COMPUTED_VALUE"""),92.0)</f>
        <v>92</v>
      </c>
      <c r="E791" s="1">
        <f>IFERROR(__xludf.DUMMYFUNCTION("""COMPUTED_VALUE"""),94.0)</f>
        <v>94</v>
      </c>
      <c r="F791" s="1">
        <f>IFERROR(__xludf.DUMMYFUNCTION("""COMPUTED_VALUE"""),96.0)</f>
        <v>96</v>
      </c>
      <c r="G791" s="2">
        <f>IFERROR(__xludf.DUMMYFUNCTION("""COMPUTED_VALUE"""),97.0)</f>
        <v>97</v>
      </c>
      <c r="J791" s="1" t="b">
        <f t="array" ref="J791">IF(NOT(H791=""),AND(C791:H791&gt;B791:G791),IF(NOT(G791=""),AND(C791:G791&gt;B791:F791),IF(NOT(F791=""),AND(C791:F791&gt;B791:E791),AND(C791:E791&gt;B791:D791))))</f>
        <v>1</v>
      </c>
      <c r="K791" s="1" t="b">
        <f t="array" ref="K791">IF(NOT(H791=""),AND(C791:H791&lt;B791:G791),IF(NOT(G791=""),AND(C791:G791&lt;B791:F791),IF(NOT(F791=""),AND(C791:F791&lt;B791:E791),AND(C791:E791&lt;B791:D791))))</f>
        <v>0</v>
      </c>
      <c r="L791" s="1" t="b">
        <f t="array" ref="L791">IF(NOT(H791=""),AND(AND(ABS(C791:H791-B791:G791)&gt;0),AND(ABS(C791:H791-B791:G791)&lt;4)),IF(NOT(G791=""),AND(AND(ABS(C791:G791-B791:F791)&gt;0),AND(ABS(C791:G791-B791:F791)&lt;4)),IF(NOT(F791=""),AND(AND(ABS(C791:F791-B791:E791)&gt;0),AND(ABS(C791:F791-B791:E791)&lt;4)),AND(AND(ABS(C791:E791-B791:D791)&gt;0),AND(ABS(C791:E791-B791:D791)&lt;4)))))</f>
        <v>1</v>
      </c>
      <c r="M791" s="1" t="b">
        <f t="shared" si="1"/>
        <v>1</v>
      </c>
    </row>
    <row r="792" ht="15.75" customHeight="1">
      <c r="A792" s="1" t="s">
        <v>801</v>
      </c>
      <c r="B792" s="1">
        <f>IFERROR(__xludf.DUMMYFUNCTION("SPLIT(A792,"" "")"),23.0)</f>
        <v>23</v>
      </c>
      <c r="C792" s="1">
        <f>IFERROR(__xludf.DUMMYFUNCTION("""COMPUTED_VALUE"""),24.0)</f>
        <v>24</v>
      </c>
      <c r="D792" s="1">
        <f>IFERROR(__xludf.DUMMYFUNCTION("""COMPUTED_VALUE"""),26.0)</f>
        <v>26</v>
      </c>
      <c r="E792" s="1">
        <f>IFERROR(__xludf.DUMMYFUNCTION("""COMPUTED_VALUE"""),28.0)</f>
        <v>28</v>
      </c>
      <c r="F792" s="1">
        <f>IFERROR(__xludf.DUMMYFUNCTION("""COMPUTED_VALUE"""),29.0)</f>
        <v>29</v>
      </c>
      <c r="G792" s="2">
        <f>IFERROR(__xludf.DUMMYFUNCTION("""COMPUTED_VALUE"""),32.0)</f>
        <v>32</v>
      </c>
      <c r="J792" s="1" t="b">
        <f t="array" ref="J792">IF(NOT(H792=""),AND(C792:H792&gt;B792:G792),IF(NOT(G792=""),AND(C792:G792&gt;B792:F792),IF(NOT(F792=""),AND(C792:F792&gt;B792:E792),AND(C792:E792&gt;B792:D792))))</f>
        <v>1</v>
      </c>
      <c r="K792" s="1" t="b">
        <f t="array" ref="K792">IF(NOT(H792=""),AND(C792:H792&lt;B792:G792),IF(NOT(G792=""),AND(C792:G792&lt;B792:F792),IF(NOT(F792=""),AND(C792:F792&lt;B792:E792),AND(C792:E792&lt;B792:D792))))</f>
        <v>0</v>
      </c>
      <c r="L792" s="1" t="b">
        <f t="array" ref="L792">IF(NOT(H792=""),AND(AND(ABS(C792:H792-B792:G792)&gt;0),AND(ABS(C792:H792-B792:G792)&lt;4)),IF(NOT(G792=""),AND(AND(ABS(C792:G792-B792:F792)&gt;0),AND(ABS(C792:G792-B792:F792)&lt;4)),IF(NOT(F792=""),AND(AND(ABS(C792:F792-B792:E792)&gt;0),AND(ABS(C792:F792-B792:E792)&lt;4)),AND(AND(ABS(C792:E792-B792:D792)&gt;0),AND(ABS(C792:E792-B792:D792)&lt;4)))))</f>
        <v>1</v>
      </c>
      <c r="M792" s="1" t="b">
        <f t="shared" si="1"/>
        <v>1</v>
      </c>
    </row>
    <row r="793" ht="15.75" customHeight="1">
      <c r="A793" s="1" t="s">
        <v>802</v>
      </c>
      <c r="B793" s="1">
        <f>IFERROR(__xludf.DUMMYFUNCTION("SPLIT(A793,"" "")"),9.0)</f>
        <v>9</v>
      </c>
      <c r="C793" s="1">
        <f>IFERROR(__xludf.DUMMYFUNCTION("""COMPUTED_VALUE"""),11.0)</f>
        <v>11</v>
      </c>
      <c r="D793" s="1">
        <f>IFERROR(__xludf.DUMMYFUNCTION("""COMPUTED_VALUE"""),13.0)</f>
        <v>13</v>
      </c>
      <c r="E793" s="1">
        <f>IFERROR(__xludf.DUMMYFUNCTION("""COMPUTED_VALUE"""),15.0)</f>
        <v>15</v>
      </c>
      <c r="F793" s="1">
        <f>IFERROR(__xludf.DUMMYFUNCTION("""COMPUTED_VALUE"""),17.0)</f>
        <v>17</v>
      </c>
      <c r="J793" s="1" t="b">
        <f t="array" ref="J793">IF(NOT(H793=""),AND(C793:H793&gt;B793:G793),IF(NOT(G793=""),AND(C793:G793&gt;B793:F793),IF(NOT(F793=""),AND(C793:F793&gt;B793:E793),AND(C793:E793&gt;B793:D793))))</f>
        <v>1</v>
      </c>
      <c r="K793" s="1" t="b">
        <f t="array" ref="K793">IF(NOT(H793=""),AND(C793:H793&lt;B793:G793),IF(NOT(G793=""),AND(C793:G793&lt;B793:F793),IF(NOT(F793=""),AND(C793:F793&lt;B793:E793),AND(C793:E793&lt;B793:D793))))</f>
        <v>0</v>
      </c>
      <c r="L793" s="1" t="b">
        <f t="array" ref="L793">IF(NOT(H793=""),AND(AND(ABS(C793:H793-B793:G793)&gt;0),AND(ABS(C793:H793-B793:G793)&lt;4)),IF(NOT(G793=""),AND(AND(ABS(C793:G793-B793:F793)&gt;0),AND(ABS(C793:G793-B793:F793)&lt;4)),IF(NOT(F793=""),AND(AND(ABS(C793:F793-B793:E793)&gt;0),AND(ABS(C793:F793-B793:E793)&lt;4)),AND(AND(ABS(C793:E793-B793:D793)&gt;0),AND(ABS(C793:E793-B793:D793)&lt;4)))))</f>
        <v>1</v>
      </c>
      <c r="M793" s="1" t="b">
        <f t="shared" si="1"/>
        <v>1</v>
      </c>
    </row>
    <row r="794" ht="15.75" customHeight="1">
      <c r="A794" s="1" t="s">
        <v>803</v>
      </c>
      <c r="B794" s="1">
        <f>IFERROR(__xludf.DUMMYFUNCTION("SPLIT(A794,"" "")"),82.0)</f>
        <v>82</v>
      </c>
      <c r="C794" s="1">
        <f>IFERROR(__xludf.DUMMYFUNCTION("""COMPUTED_VALUE"""),83.0)</f>
        <v>83</v>
      </c>
      <c r="D794" s="1">
        <f>IFERROR(__xludf.DUMMYFUNCTION("""COMPUTED_VALUE"""),85.0)</f>
        <v>85</v>
      </c>
      <c r="E794" s="1">
        <f>IFERROR(__xludf.DUMMYFUNCTION("""COMPUTED_VALUE"""),87.0)</f>
        <v>87</v>
      </c>
      <c r="F794" s="1">
        <f>IFERROR(__xludf.DUMMYFUNCTION("""COMPUTED_VALUE"""),89.0)</f>
        <v>89</v>
      </c>
      <c r="G794" s="1">
        <f>IFERROR(__xludf.DUMMYFUNCTION("""COMPUTED_VALUE"""),92.0)</f>
        <v>92</v>
      </c>
      <c r="H794" s="1">
        <f>IFERROR(__xludf.DUMMYFUNCTION("""COMPUTED_VALUE"""),94.0)</f>
        <v>94</v>
      </c>
      <c r="I794" s="1">
        <f>IFERROR(__xludf.DUMMYFUNCTION("""COMPUTED_VALUE"""),95.0)</f>
        <v>95</v>
      </c>
      <c r="J794" s="1" t="b">
        <f t="array" ref="J794">IF(NOT(H794=""),AND(C794:H794&gt;B794:G794),IF(NOT(G794=""),AND(C794:G794&gt;B794:F794),IF(NOT(F794=""),AND(C794:F794&gt;B794:E794),AND(C794:E794&gt;B794:D794))))</f>
        <v>1</v>
      </c>
      <c r="K794" s="1" t="b">
        <f t="array" ref="K794">IF(NOT(H794=""),AND(C794:H794&lt;B794:G794),IF(NOT(G794=""),AND(C794:G794&lt;B794:F794),IF(NOT(F794=""),AND(C794:F794&lt;B794:E794),AND(C794:E794&lt;B794:D794))))</f>
        <v>0</v>
      </c>
      <c r="L794" s="1" t="b">
        <f t="array" ref="L794">IF(NOT(H794=""),AND(AND(ABS(C794:H794-B794:G794)&gt;0),AND(ABS(C794:H794-B794:G794)&lt;4)),IF(NOT(G794=""),AND(AND(ABS(C794:G794-B794:F794)&gt;0),AND(ABS(C794:G794-B794:F794)&lt;4)),IF(NOT(F794=""),AND(AND(ABS(C794:F794-B794:E794)&gt;0),AND(ABS(C794:F794-B794:E794)&lt;4)),AND(AND(ABS(C794:E794-B794:D794)&gt;0),AND(ABS(C794:E794-B794:D794)&lt;4)))))</f>
        <v>1</v>
      </c>
      <c r="M794" s="1" t="b">
        <f t="shared" si="1"/>
        <v>1</v>
      </c>
    </row>
    <row r="795" ht="15.75" customHeight="1">
      <c r="A795" s="1" t="s">
        <v>804</v>
      </c>
      <c r="B795" s="1">
        <f>IFERROR(__xludf.DUMMYFUNCTION("SPLIT(A795,"" "")"),16.0)</f>
        <v>16</v>
      </c>
      <c r="C795" s="1">
        <f>IFERROR(__xludf.DUMMYFUNCTION("""COMPUTED_VALUE"""),17.0)</f>
        <v>17</v>
      </c>
      <c r="D795" s="1">
        <f>IFERROR(__xludf.DUMMYFUNCTION("""COMPUTED_VALUE"""),20.0)</f>
        <v>20</v>
      </c>
      <c r="E795" s="1">
        <f>IFERROR(__xludf.DUMMYFUNCTION("""COMPUTED_VALUE"""),22.0)</f>
        <v>22</v>
      </c>
      <c r="F795" s="1">
        <f>IFERROR(__xludf.DUMMYFUNCTION("""COMPUTED_VALUE"""),23.0)</f>
        <v>23</v>
      </c>
      <c r="J795" s="1" t="b">
        <f t="array" ref="J795">IF(NOT(H795=""),AND(C795:H795&gt;B795:G795),IF(NOT(G795=""),AND(C795:G795&gt;B795:F795),IF(NOT(F795=""),AND(C795:F795&gt;B795:E795),AND(C795:E795&gt;B795:D795))))</f>
        <v>1</v>
      </c>
      <c r="K795" s="1" t="b">
        <f t="array" ref="K795">IF(NOT(H795=""),AND(C795:H795&lt;B795:G795),IF(NOT(G795=""),AND(C795:G795&lt;B795:F795),IF(NOT(F795=""),AND(C795:F795&lt;B795:E795),AND(C795:E795&lt;B795:D795))))</f>
        <v>0</v>
      </c>
      <c r="L795" s="1" t="b">
        <f t="array" ref="L795">IF(NOT(H795=""),AND(AND(ABS(C795:H795-B795:G795)&gt;0),AND(ABS(C795:H795-B795:G795)&lt;4)),IF(NOT(G795=""),AND(AND(ABS(C795:G795-B795:F795)&gt;0),AND(ABS(C795:G795-B795:F795)&lt;4)),IF(NOT(F795=""),AND(AND(ABS(C795:F795-B795:E795)&gt;0),AND(ABS(C795:F795-B795:E795)&lt;4)),AND(AND(ABS(C795:E795-B795:D795)&gt;0),AND(ABS(C795:E795-B795:D795)&lt;4)))))</f>
        <v>1</v>
      </c>
      <c r="M795" s="1" t="b">
        <f t="shared" si="1"/>
        <v>1</v>
      </c>
    </row>
    <row r="796" ht="15.75" customHeight="1">
      <c r="A796" s="1" t="s">
        <v>805</v>
      </c>
      <c r="B796" s="1">
        <f>IFERROR(__xludf.DUMMYFUNCTION("SPLIT(A796,"" "")"),54.0)</f>
        <v>54</v>
      </c>
      <c r="C796" s="1">
        <f>IFERROR(__xludf.DUMMYFUNCTION("""COMPUTED_VALUE"""),55.0)</f>
        <v>55</v>
      </c>
      <c r="D796" s="1">
        <f>IFERROR(__xludf.DUMMYFUNCTION("""COMPUTED_VALUE"""),56.0)</f>
        <v>56</v>
      </c>
      <c r="E796" s="1">
        <f>IFERROR(__xludf.DUMMYFUNCTION("""COMPUTED_VALUE"""),58.0)</f>
        <v>58</v>
      </c>
      <c r="F796" s="1">
        <f>IFERROR(__xludf.DUMMYFUNCTION("""COMPUTED_VALUE"""),60.0)</f>
        <v>60</v>
      </c>
      <c r="J796" s="1" t="b">
        <f t="array" ref="J796">IF(NOT(H796=""),AND(C796:H796&gt;B796:G796),IF(NOT(G796=""),AND(C796:G796&gt;B796:F796),IF(NOT(F796=""),AND(C796:F796&gt;B796:E796),AND(C796:E796&gt;B796:D796))))</f>
        <v>1</v>
      </c>
      <c r="K796" s="1" t="b">
        <f t="array" ref="K796">IF(NOT(H796=""),AND(C796:H796&lt;B796:G796),IF(NOT(G796=""),AND(C796:G796&lt;B796:F796),IF(NOT(F796=""),AND(C796:F796&lt;B796:E796),AND(C796:E796&lt;B796:D796))))</f>
        <v>0</v>
      </c>
      <c r="L796" s="1" t="b">
        <f t="array" ref="L796">IF(NOT(H796=""),AND(AND(ABS(C796:H796-B796:G796)&gt;0),AND(ABS(C796:H796-B796:G796)&lt;4)),IF(NOT(G796=""),AND(AND(ABS(C796:G796-B796:F796)&gt;0),AND(ABS(C796:G796-B796:F796)&lt;4)),IF(NOT(F796=""),AND(AND(ABS(C796:F796-B796:E796)&gt;0),AND(ABS(C796:F796-B796:E796)&lt;4)),AND(AND(ABS(C796:E796-B796:D796)&gt;0),AND(ABS(C796:E796-B796:D796)&lt;4)))))</f>
        <v>1</v>
      </c>
      <c r="M796" s="1" t="b">
        <f t="shared" si="1"/>
        <v>1</v>
      </c>
    </row>
    <row r="797" ht="15.75" customHeight="1">
      <c r="A797" s="1" t="s">
        <v>806</v>
      </c>
      <c r="B797" s="1">
        <f>IFERROR(__xludf.DUMMYFUNCTION("SPLIT(A797,"" "")"),29.0)</f>
        <v>29</v>
      </c>
      <c r="C797" s="1">
        <f>IFERROR(__xludf.DUMMYFUNCTION("""COMPUTED_VALUE"""),27.0)</f>
        <v>27</v>
      </c>
      <c r="D797" s="1">
        <f>IFERROR(__xludf.DUMMYFUNCTION("""COMPUTED_VALUE"""),25.0)</f>
        <v>25</v>
      </c>
      <c r="E797" s="1">
        <f>IFERROR(__xludf.DUMMYFUNCTION("""COMPUTED_VALUE"""),24.0)</f>
        <v>24</v>
      </c>
      <c r="F797" s="1">
        <f>IFERROR(__xludf.DUMMYFUNCTION("""COMPUTED_VALUE"""),23.0)</f>
        <v>23</v>
      </c>
      <c r="J797" s="1" t="b">
        <f t="array" ref="J797">IF(NOT(H797=""),AND(C797:H797&gt;B797:G797),IF(NOT(G797=""),AND(C797:G797&gt;B797:F797),IF(NOT(F797=""),AND(C797:F797&gt;B797:E797),AND(C797:E797&gt;B797:D797))))</f>
        <v>0</v>
      </c>
      <c r="K797" s="1" t="b">
        <f t="array" ref="K797">IF(NOT(H797=""),AND(C797:H797&lt;B797:G797),IF(NOT(G797=""),AND(C797:G797&lt;B797:F797),IF(NOT(F797=""),AND(C797:F797&lt;B797:E797),AND(C797:E797&lt;B797:D797))))</f>
        <v>1</v>
      </c>
      <c r="L797" s="1" t="b">
        <f t="array" ref="L797">IF(NOT(H797=""),AND(AND(ABS(C797:H797-B797:G797)&gt;0),AND(ABS(C797:H797-B797:G797)&lt;4)),IF(NOT(G797=""),AND(AND(ABS(C797:G797-B797:F797)&gt;0),AND(ABS(C797:G797-B797:F797)&lt;4)),IF(NOT(F797=""),AND(AND(ABS(C797:F797-B797:E797)&gt;0),AND(ABS(C797:F797-B797:E797)&lt;4)),AND(AND(ABS(C797:E797-B797:D797)&gt;0),AND(ABS(C797:E797-B797:D797)&lt;4)))))</f>
        <v>1</v>
      </c>
      <c r="M797" s="1" t="b">
        <f t="shared" si="1"/>
        <v>1</v>
      </c>
    </row>
    <row r="798" ht="15.75" customHeight="1">
      <c r="A798" s="1" t="s">
        <v>807</v>
      </c>
      <c r="B798" s="1">
        <f>IFERROR(__xludf.DUMMYFUNCTION("SPLIT(A798,"" "")"),73.0)</f>
        <v>73</v>
      </c>
      <c r="C798" s="1">
        <f>IFERROR(__xludf.DUMMYFUNCTION("""COMPUTED_VALUE"""),71.0)</f>
        <v>71</v>
      </c>
      <c r="D798" s="1">
        <f>IFERROR(__xludf.DUMMYFUNCTION("""COMPUTED_VALUE"""),69.0)</f>
        <v>69</v>
      </c>
      <c r="E798" s="1">
        <f>IFERROR(__xludf.DUMMYFUNCTION("""COMPUTED_VALUE"""),68.0)</f>
        <v>68</v>
      </c>
      <c r="F798" s="1">
        <f>IFERROR(__xludf.DUMMYFUNCTION("""COMPUTED_VALUE"""),67.0)</f>
        <v>67</v>
      </c>
      <c r="G798" s="1">
        <f>IFERROR(__xludf.DUMMYFUNCTION("""COMPUTED_VALUE"""),65.0)</f>
        <v>65</v>
      </c>
      <c r="H798" s="2">
        <f>IFERROR(__xludf.DUMMYFUNCTION("""COMPUTED_VALUE"""),62.0)</f>
        <v>62</v>
      </c>
      <c r="J798" s="1" t="b">
        <f t="array" ref="J798">IF(NOT(H798=""),AND(C798:H798&gt;B798:G798),IF(NOT(G798=""),AND(C798:G798&gt;B798:F798),IF(NOT(F798=""),AND(C798:F798&gt;B798:E798),AND(C798:E798&gt;B798:D798))))</f>
        <v>0</v>
      </c>
      <c r="K798" s="1" t="b">
        <f t="array" ref="K798">IF(NOT(H798=""),AND(C798:H798&lt;B798:G798),IF(NOT(G798=""),AND(C798:G798&lt;B798:F798),IF(NOT(F798=""),AND(C798:F798&lt;B798:E798),AND(C798:E798&lt;B798:D798))))</f>
        <v>1</v>
      </c>
      <c r="L798" s="1" t="b">
        <f t="array" ref="L798">IF(NOT(H798=""),AND(AND(ABS(C798:H798-B798:G798)&gt;0),AND(ABS(C798:H798-B798:G798)&lt;4)),IF(NOT(G798=""),AND(AND(ABS(C798:G798-B798:F798)&gt;0),AND(ABS(C798:G798-B798:F798)&lt;4)),IF(NOT(F798=""),AND(AND(ABS(C798:F798-B798:E798)&gt;0),AND(ABS(C798:F798-B798:E798)&lt;4)),AND(AND(ABS(C798:E798-B798:D798)&gt;0),AND(ABS(C798:E798-B798:D798)&lt;4)))))</f>
        <v>1</v>
      </c>
      <c r="M798" s="1" t="b">
        <f t="shared" si="1"/>
        <v>1</v>
      </c>
    </row>
    <row r="799" ht="15.75" customHeight="1">
      <c r="A799" s="1" t="s">
        <v>808</v>
      </c>
      <c r="B799" s="1">
        <f>IFERROR(__xludf.DUMMYFUNCTION("SPLIT(A799,"" "")"),3.0)</f>
        <v>3</v>
      </c>
      <c r="C799" s="1">
        <f>IFERROR(__xludf.DUMMYFUNCTION("""COMPUTED_VALUE"""),5.0)</f>
        <v>5</v>
      </c>
      <c r="D799" s="1">
        <f>IFERROR(__xludf.DUMMYFUNCTION("""COMPUTED_VALUE"""),7.0)</f>
        <v>7</v>
      </c>
      <c r="E799" s="1">
        <f>IFERROR(__xludf.DUMMYFUNCTION("""COMPUTED_VALUE"""),9.0)</f>
        <v>9</v>
      </c>
      <c r="F799" s="1">
        <f>IFERROR(__xludf.DUMMYFUNCTION("""COMPUTED_VALUE"""),10.0)</f>
        <v>10</v>
      </c>
      <c r="G799" s="1">
        <f>IFERROR(__xludf.DUMMYFUNCTION("""COMPUTED_VALUE"""),13.0)</f>
        <v>13</v>
      </c>
      <c r="H799" s="2">
        <f>IFERROR(__xludf.DUMMYFUNCTION("""COMPUTED_VALUE"""),15.0)</f>
        <v>15</v>
      </c>
      <c r="J799" s="1" t="b">
        <f t="array" ref="J799">IF(NOT(H799=""),AND(C799:H799&gt;B799:G799),IF(NOT(G799=""),AND(C799:G799&gt;B799:F799),IF(NOT(F799=""),AND(C799:F799&gt;B799:E799),AND(C799:E799&gt;B799:D799))))</f>
        <v>1</v>
      </c>
      <c r="K799" s="1" t="b">
        <f t="array" ref="K799">IF(NOT(H799=""),AND(C799:H799&lt;B799:G799),IF(NOT(G799=""),AND(C799:G799&lt;B799:F799),IF(NOT(F799=""),AND(C799:F799&lt;B799:E799),AND(C799:E799&lt;B799:D799))))</f>
        <v>0</v>
      </c>
      <c r="L799" s="1" t="b">
        <f t="array" ref="L799">IF(NOT(H799=""),AND(AND(ABS(C799:H799-B799:G799)&gt;0),AND(ABS(C799:H799-B799:G799)&lt;4)),IF(NOT(G799=""),AND(AND(ABS(C799:G799-B799:F799)&gt;0),AND(ABS(C799:G799-B799:F799)&lt;4)),IF(NOT(F799=""),AND(AND(ABS(C799:F799-B799:E799)&gt;0),AND(ABS(C799:F799-B799:E799)&lt;4)),AND(AND(ABS(C799:E799-B799:D799)&gt;0),AND(ABS(C799:E799-B799:D799)&lt;4)))))</f>
        <v>1</v>
      </c>
      <c r="M799" s="1" t="b">
        <f t="shared" si="1"/>
        <v>1</v>
      </c>
    </row>
    <row r="800" ht="15.75" customHeight="1">
      <c r="A800" s="1" t="s">
        <v>809</v>
      </c>
      <c r="B800" s="1">
        <f>IFERROR(__xludf.DUMMYFUNCTION("SPLIT(A800,"" "")"),76.0)</f>
        <v>76</v>
      </c>
      <c r="C800" s="1">
        <f>IFERROR(__xludf.DUMMYFUNCTION("""COMPUTED_VALUE"""),75.0)</f>
        <v>75</v>
      </c>
      <c r="D800" s="1">
        <f>IFERROR(__xludf.DUMMYFUNCTION("""COMPUTED_VALUE"""),73.0)</f>
        <v>73</v>
      </c>
      <c r="E800" s="1">
        <f>IFERROR(__xludf.DUMMYFUNCTION("""COMPUTED_VALUE"""),70.0)</f>
        <v>70</v>
      </c>
      <c r="F800" s="1">
        <f>IFERROR(__xludf.DUMMYFUNCTION("""COMPUTED_VALUE"""),67.0)</f>
        <v>67</v>
      </c>
      <c r="J800" s="1" t="b">
        <f t="array" ref="J800">IF(NOT(H800=""),AND(C800:H800&gt;B800:G800),IF(NOT(G800=""),AND(C800:G800&gt;B800:F800),IF(NOT(F800=""),AND(C800:F800&gt;B800:E800),AND(C800:E800&gt;B800:D800))))</f>
        <v>0</v>
      </c>
      <c r="K800" s="1" t="b">
        <f t="array" ref="K800">IF(NOT(H800=""),AND(C800:H800&lt;B800:G800),IF(NOT(G800=""),AND(C800:G800&lt;B800:F800),IF(NOT(F800=""),AND(C800:F800&lt;B800:E800),AND(C800:E800&lt;B800:D800))))</f>
        <v>1</v>
      </c>
      <c r="L800" s="1" t="b">
        <f t="array" ref="L800">IF(NOT(H800=""),AND(AND(ABS(C800:H800-B800:G800)&gt;0),AND(ABS(C800:H800-B800:G800)&lt;4)),IF(NOT(G800=""),AND(AND(ABS(C800:G800-B800:F800)&gt;0),AND(ABS(C800:G800-B800:F800)&lt;4)),IF(NOT(F800=""),AND(AND(ABS(C800:F800-B800:E800)&gt;0),AND(ABS(C800:F800-B800:E800)&lt;4)),AND(AND(ABS(C800:E800-B800:D800)&gt;0),AND(ABS(C800:E800-B800:D800)&lt;4)))))</f>
        <v>1</v>
      </c>
      <c r="M800" s="1" t="b">
        <f t="shared" si="1"/>
        <v>1</v>
      </c>
    </row>
    <row r="801" ht="15.75" customHeight="1">
      <c r="A801" s="1" t="s">
        <v>810</v>
      </c>
      <c r="B801" s="1">
        <f>IFERROR(__xludf.DUMMYFUNCTION("SPLIT(A801,"" "")"),48.0)</f>
        <v>48</v>
      </c>
      <c r="C801" s="1">
        <f>IFERROR(__xludf.DUMMYFUNCTION("""COMPUTED_VALUE"""),45.0)</f>
        <v>45</v>
      </c>
      <c r="D801" s="1">
        <f>IFERROR(__xludf.DUMMYFUNCTION("""COMPUTED_VALUE"""),44.0)</f>
        <v>44</v>
      </c>
      <c r="E801" s="1">
        <f>IFERROR(__xludf.DUMMYFUNCTION("""COMPUTED_VALUE"""),43.0)</f>
        <v>43</v>
      </c>
      <c r="F801" s="1">
        <f>IFERROR(__xludf.DUMMYFUNCTION("""COMPUTED_VALUE"""),41.0)</f>
        <v>41</v>
      </c>
      <c r="J801" s="1" t="b">
        <f t="array" ref="J801">IF(NOT(H801=""),AND(C801:H801&gt;B801:G801),IF(NOT(G801=""),AND(C801:G801&gt;B801:F801),IF(NOT(F801=""),AND(C801:F801&gt;B801:E801),AND(C801:E801&gt;B801:D801))))</f>
        <v>0</v>
      </c>
      <c r="K801" s="1" t="b">
        <f t="array" ref="K801">IF(NOT(H801=""),AND(C801:H801&lt;B801:G801),IF(NOT(G801=""),AND(C801:G801&lt;B801:F801),IF(NOT(F801=""),AND(C801:F801&lt;B801:E801),AND(C801:E801&lt;B801:D801))))</f>
        <v>1</v>
      </c>
      <c r="L801" s="1" t="b">
        <f t="array" ref="L801">IF(NOT(H801=""),AND(AND(ABS(C801:H801-B801:G801)&gt;0),AND(ABS(C801:H801-B801:G801)&lt;4)),IF(NOT(G801=""),AND(AND(ABS(C801:G801-B801:F801)&gt;0),AND(ABS(C801:G801-B801:F801)&lt;4)),IF(NOT(F801=""),AND(AND(ABS(C801:F801-B801:E801)&gt;0),AND(ABS(C801:F801-B801:E801)&lt;4)),AND(AND(ABS(C801:E801-B801:D801)&gt;0),AND(ABS(C801:E801-B801:D801)&lt;4)))))</f>
        <v>1</v>
      </c>
      <c r="M801" s="1" t="b">
        <f t="shared" si="1"/>
        <v>1</v>
      </c>
    </row>
    <row r="802" ht="15.75" customHeight="1">
      <c r="A802" s="1" t="s">
        <v>811</v>
      </c>
      <c r="B802" s="1">
        <f>IFERROR(__xludf.DUMMYFUNCTION("SPLIT(A802,"" "")"),52.0)</f>
        <v>52</v>
      </c>
      <c r="C802" s="1">
        <f>IFERROR(__xludf.DUMMYFUNCTION("""COMPUTED_VALUE"""),54.0)</f>
        <v>54</v>
      </c>
      <c r="D802" s="1">
        <f>IFERROR(__xludf.DUMMYFUNCTION("""COMPUTED_VALUE"""),57.0)</f>
        <v>57</v>
      </c>
      <c r="E802" s="1">
        <f>IFERROR(__xludf.DUMMYFUNCTION("""COMPUTED_VALUE"""),59.0)</f>
        <v>59</v>
      </c>
      <c r="F802" s="1">
        <f>IFERROR(__xludf.DUMMYFUNCTION("""COMPUTED_VALUE"""),61.0)</f>
        <v>61</v>
      </c>
      <c r="G802" s="1">
        <f>IFERROR(__xludf.DUMMYFUNCTION("""COMPUTED_VALUE"""),64.0)</f>
        <v>64</v>
      </c>
      <c r="H802" s="1">
        <f>IFERROR(__xludf.DUMMYFUNCTION("""COMPUTED_VALUE"""),65.0)</f>
        <v>65</v>
      </c>
      <c r="I802" s="1">
        <f>IFERROR(__xludf.DUMMYFUNCTION("""COMPUTED_VALUE"""),66.0)</f>
        <v>66</v>
      </c>
      <c r="J802" s="1" t="b">
        <f t="array" ref="J802">IF(NOT(H802=""),AND(C802:H802&gt;B802:G802),IF(NOT(G802=""),AND(C802:G802&gt;B802:F802),IF(NOT(F802=""),AND(C802:F802&gt;B802:E802),AND(C802:E802&gt;B802:D802))))</f>
        <v>1</v>
      </c>
      <c r="K802" s="1" t="b">
        <f t="array" ref="K802">IF(NOT(H802=""),AND(C802:H802&lt;B802:G802),IF(NOT(G802=""),AND(C802:G802&lt;B802:F802),IF(NOT(F802=""),AND(C802:F802&lt;B802:E802),AND(C802:E802&lt;B802:D802))))</f>
        <v>0</v>
      </c>
      <c r="L802" s="1" t="b">
        <f t="array" ref="L802">IF(NOT(H802=""),AND(AND(ABS(C802:H802-B802:G802)&gt;0),AND(ABS(C802:H802-B802:G802)&lt;4)),IF(NOT(G802=""),AND(AND(ABS(C802:G802-B802:F802)&gt;0),AND(ABS(C802:G802-B802:F802)&lt;4)),IF(NOT(F802=""),AND(AND(ABS(C802:F802-B802:E802)&gt;0),AND(ABS(C802:F802-B802:E802)&lt;4)),AND(AND(ABS(C802:E802-B802:D802)&gt;0),AND(ABS(C802:E802-B802:D802)&lt;4)))))</f>
        <v>1</v>
      </c>
      <c r="M802" s="1" t="b">
        <f t="shared" si="1"/>
        <v>1</v>
      </c>
    </row>
    <row r="803" ht="15.75" customHeight="1">
      <c r="A803" s="1" t="s">
        <v>812</v>
      </c>
      <c r="B803" s="1">
        <f>IFERROR(__xludf.DUMMYFUNCTION("SPLIT(A803,"" "")"),68.0)</f>
        <v>68</v>
      </c>
      <c r="C803" s="1">
        <f>IFERROR(__xludf.DUMMYFUNCTION("""COMPUTED_VALUE"""),70.0)</f>
        <v>70</v>
      </c>
      <c r="D803" s="1">
        <f>IFERROR(__xludf.DUMMYFUNCTION("""COMPUTED_VALUE"""),73.0)</f>
        <v>73</v>
      </c>
      <c r="E803" s="1">
        <f>IFERROR(__xludf.DUMMYFUNCTION("""COMPUTED_VALUE"""),75.0)</f>
        <v>75</v>
      </c>
      <c r="F803" s="1">
        <f>IFERROR(__xludf.DUMMYFUNCTION("""COMPUTED_VALUE"""),76.0)</f>
        <v>76</v>
      </c>
      <c r="G803" s="1">
        <f>IFERROR(__xludf.DUMMYFUNCTION("""COMPUTED_VALUE"""),77.0)</f>
        <v>77</v>
      </c>
      <c r="H803" s="2">
        <f>IFERROR(__xludf.DUMMYFUNCTION("""COMPUTED_VALUE"""),78.0)</f>
        <v>78</v>
      </c>
      <c r="J803" s="1" t="b">
        <f t="array" ref="J803">IF(NOT(H803=""),AND(C803:H803&gt;B803:G803),IF(NOT(G803=""),AND(C803:G803&gt;B803:F803),IF(NOT(F803=""),AND(C803:F803&gt;B803:E803),AND(C803:E803&gt;B803:D803))))</f>
        <v>1</v>
      </c>
      <c r="K803" s="1" t="b">
        <f t="array" ref="K803">IF(NOT(H803=""),AND(C803:H803&lt;B803:G803),IF(NOT(G803=""),AND(C803:G803&lt;B803:F803),IF(NOT(F803=""),AND(C803:F803&lt;B803:E803),AND(C803:E803&lt;B803:D803))))</f>
        <v>0</v>
      </c>
      <c r="L803" s="1" t="b">
        <f t="array" ref="L803">IF(NOT(H803=""),AND(AND(ABS(C803:H803-B803:G803)&gt;0),AND(ABS(C803:H803-B803:G803)&lt;4)),IF(NOT(G803=""),AND(AND(ABS(C803:G803-B803:F803)&gt;0),AND(ABS(C803:G803-B803:F803)&lt;4)),IF(NOT(F803=""),AND(AND(ABS(C803:F803-B803:E803)&gt;0),AND(ABS(C803:F803-B803:E803)&lt;4)),AND(AND(ABS(C803:E803-B803:D803)&gt;0),AND(ABS(C803:E803-B803:D803)&lt;4)))))</f>
        <v>1</v>
      </c>
      <c r="M803" s="1" t="b">
        <f t="shared" si="1"/>
        <v>1</v>
      </c>
    </row>
    <row r="804" ht="15.75" customHeight="1">
      <c r="A804" s="1" t="s">
        <v>813</v>
      </c>
      <c r="B804" s="1">
        <f>IFERROR(__xludf.DUMMYFUNCTION("SPLIT(A804,"" "")"),68.0)</f>
        <v>68</v>
      </c>
      <c r="C804" s="1">
        <f>IFERROR(__xludf.DUMMYFUNCTION("""COMPUTED_VALUE"""),67.0)</f>
        <v>67</v>
      </c>
      <c r="D804" s="1">
        <f>IFERROR(__xludf.DUMMYFUNCTION("""COMPUTED_VALUE"""),65.0)</f>
        <v>65</v>
      </c>
      <c r="E804" s="1">
        <f>IFERROR(__xludf.DUMMYFUNCTION("""COMPUTED_VALUE"""),63.0)</f>
        <v>63</v>
      </c>
      <c r="F804" s="1">
        <f>IFERROR(__xludf.DUMMYFUNCTION("""COMPUTED_VALUE"""),60.0)</f>
        <v>60</v>
      </c>
      <c r="J804" s="1" t="b">
        <f t="array" ref="J804">IF(NOT(H804=""),AND(C804:H804&gt;B804:G804),IF(NOT(G804=""),AND(C804:G804&gt;B804:F804),IF(NOT(F804=""),AND(C804:F804&gt;B804:E804),AND(C804:E804&gt;B804:D804))))</f>
        <v>0</v>
      </c>
      <c r="K804" s="1" t="b">
        <f t="array" ref="K804">IF(NOT(H804=""),AND(C804:H804&lt;B804:G804),IF(NOT(G804=""),AND(C804:G804&lt;B804:F804),IF(NOT(F804=""),AND(C804:F804&lt;B804:E804),AND(C804:E804&lt;B804:D804))))</f>
        <v>1</v>
      </c>
      <c r="L804" s="1" t="b">
        <f t="array" ref="L804">IF(NOT(H804=""),AND(AND(ABS(C804:H804-B804:G804)&gt;0),AND(ABS(C804:H804-B804:G804)&lt;4)),IF(NOT(G804=""),AND(AND(ABS(C804:G804-B804:F804)&gt;0),AND(ABS(C804:G804-B804:F804)&lt;4)),IF(NOT(F804=""),AND(AND(ABS(C804:F804-B804:E804)&gt;0),AND(ABS(C804:F804-B804:E804)&lt;4)),AND(AND(ABS(C804:E804-B804:D804)&gt;0),AND(ABS(C804:E804-B804:D804)&lt;4)))))</f>
        <v>1</v>
      </c>
      <c r="M804" s="1" t="b">
        <f t="shared" si="1"/>
        <v>1</v>
      </c>
    </row>
    <row r="805" ht="15.75" customHeight="1">
      <c r="A805" s="1" t="s">
        <v>814</v>
      </c>
      <c r="B805" s="1">
        <f>IFERROR(__xludf.DUMMYFUNCTION("SPLIT(A805,"" "")"),49.0)</f>
        <v>49</v>
      </c>
      <c r="C805" s="1">
        <f>IFERROR(__xludf.DUMMYFUNCTION("""COMPUTED_VALUE"""),51.0)</f>
        <v>51</v>
      </c>
      <c r="D805" s="1">
        <f>IFERROR(__xludf.DUMMYFUNCTION("""COMPUTED_VALUE"""),54.0)</f>
        <v>54</v>
      </c>
      <c r="E805" s="1">
        <f>IFERROR(__xludf.DUMMYFUNCTION("""COMPUTED_VALUE"""),56.0)</f>
        <v>56</v>
      </c>
      <c r="F805" s="1">
        <f>IFERROR(__xludf.DUMMYFUNCTION("""COMPUTED_VALUE"""),58.0)</f>
        <v>58</v>
      </c>
      <c r="J805" s="1" t="b">
        <f t="array" ref="J805">IF(NOT(H805=""),AND(C805:H805&gt;B805:G805),IF(NOT(G805=""),AND(C805:G805&gt;B805:F805),IF(NOT(F805=""),AND(C805:F805&gt;B805:E805),AND(C805:E805&gt;B805:D805))))</f>
        <v>1</v>
      </c>
      <c r="K805" s="1" t="b">
        <f t="array" ref="K805">IF(NOT(H805=""),AND(C805:H805&lt;B805:G805),IF(NOT(G805=""),AND(C805:G805&lt;B805:F805),IF(NOT(F805=""),AND(C805:F805&lt;B805:E805),AND(C805:E805&lt;B805:D805))))</f>
        <v>0</v>
      </c>
      <c r="L805" s="1" t="b">
        <f t="array" ref="L805">IF(NOT(H805=""),AND(AND(ABS(C805:H805-B805:G805)&gt;0),AND(ABS(C805:H805-B805:G805)&lt;4)),IF(NOT(G805=""),AND(AND(ABS(C805:G805-B805:F805)&gt;0),AND(ABS(C805:G805-B805:F805)&lt;4)),IF(NOT(F805=""),AND(AND(ABS(C805:F805-B805:E805)&gt;0),AND(ABS(C805:F805-B805:E805)&lt;4)),AND(AND(ABS(C805:E805-B805:D805)&gt;0),AND(ABS(C805:E805-B805:D805)&lt;4)))))</f>
        <v>1</v>
      </c>
      <c r="M805" s="1" t="b">
        <f t="shared" si="1"/>
        <v>1</v>
      </c>
    </row>
    <row r="806" ht="15.75" customHeight="1">
      <c r="A806" s="1" t="s">
        <v>815</v>
      </c>
      <c r="B806" s="1">
        <f>IFERROR(__xludf.DUMMYFUNCTION("SPLIT(A806,"" "")"),11.0)</f>
        <v>11</v>
      </c>
      <c r="C806" s="1">
        <f>IFERROR(__xludf.DUMMYFUNCTION("""COMPUTED_VALUE"""),8.0)</f>
        <v>8</v>
      </c>
      <c r="D806" s="1">
        <f>IFERROR(__xludf.DUMMYFUNCTION("""COMPUTED_VALUE"""),7.0)</f>
        <v>7</v>
      </c>
      <c r="E806" s="1">
        <f>IFERROR(__xludf.DUMMYFUNCTION("""COMPUTED_VALUE"""),6.0)</f>
        <v>6</v>
      </c>
      <c r="F806" s="1">
        <f>IFERROR(__xludf.DUMMYFUNCTION("""COMPUTED_VALUE"""),4.0)</f>
        <v>4</v>
      </c>
      <c r="G806" s="2">
        <f>IFERROR(__xludf.DUMMYFUNCTION("""COMPUTED_VALUE"""),3.0)</f>
        <v>3</v>
      </c>
      <c r="J806" s="1" t="b">
        <f t="array" ref="J806">IF(NOT(H806=""),AND(C806:H806&gt;B806:G806),IF(NOT(G806=""),AND(C806:G806&gt;B806:F806),IF(NOT(F806=""),AND(C806:F806&gt;B806:E806),AND(C806:E806&gt;B806:D806))))</f>
        <v>0</v>
      </c>
      <c r="K806" s="1" t="b">
        <f t="array" ref="K806">IF(NOT(H806=""),AND(C806:H806&lt;B806:G806),IF(NOT(G806=""),AND(C806:G806&lt;B806:F806),IF(NOT(F806=""),AND(C806:F806&lt;B806:E806),AND(C806:E806&lt;B806:D806))))</f>
        <v>1</v>
      </c>
      <c r="L806" s="1" t="b">
        <f t="array" ref="L806">IF(NOT(H806=""),AND(AND(ABS(C806:H806-B806:G806)&gt;0),AND(ABS(C806:H806-B806:G806)&lt;4)),IF(NOT(G806=""),AND(AND(ABS(C806:G806-B806:F806)&gt;0),AND(ABS(C806:G806-B806:F806)&lt;4)),IF(NOT(F806=""),AND(AND(ABS(C806:F806-B806:E806)&gt;0),AND(ABS(C806:F806-B806:E806)&lt;4)),AND(AND(ABS(C806:E806-B806:D806)&gt;0),AND(ABS(C806:E806-B806:D806)&lt;4)))))</f>
        <v>1</v>
      </c>
      <c r="M806" s="1" t="b">
        <f t="shared" si="1"/>
        <v>1</v>
      </c>
    </row>
    <row r="807" ht="15.75" customHeight="1">
      <c r="A807" s="1" t="s">
        <v>816</v>
      </c>
      <c r="B807" s="1">
        <f>IFERROR(__xludf.DUMMYFUNCTION("SPLIT(A807,"" "")"),49.0)</f>
        <v>49</v>
      </c>
      <c r="C807" s="1">
        <f>IFERROR(__xludf.DUMMYFUNCTION("""COMPUTED_VALUE"""),52.0)</f>
        <v>52</v>
      </c>
      <c r="D807" s="1">
        <f>IFERROR(__xludf.DUMMYFUNCTION("""COMPUTED_VALUE"""),54.0)</f>
        <v>54</v>
      </c>
      <c r="E807" s="1">
        <f>IFERROR(__xludf.DUMMYFUNCTION("""COMPUTED_VALUE"""),57.0)</f>
        <v>57</v>
      </c>
      <c r="F807" s="1">
        <f>IFERROR(__xludf.DUMMYFUNCTION("""COMPUTED_VALUE"""),58.0)</f>
        <v>58</v>
      </c>
      <c r="G807" s="1">
        <f>IFERROR(__xludf.DUMMYFUNCTION("""COMPUTED_VALUE"""),59.0)</f>
        <v>59</v>
      </c>
      <c r="H807" s="1">
        <f>IFERROR(__xludf.DUMMYFUNCTION("""COMPUTED_VALUE"""),60.0)</f>
        <v>60</v>
      </c>
      <c r="I807" s="1">
        <f>IFERROR(__xludf.DUMMYFUNCTION("""COMPUTED_VALUE"""),62.0)</f>
        <v>62</v>
      </c>
      <c r="J807" s="1" t="b">
        <f t="array" ref="J807">IF(NOT(H807=""),AND(C807:H807&gt;B807:G807),IF(NOT(G807=""),AND(C807:G807&gt;B807:F807),IF(NOT(F807=""),AND(C807:F807&gt;B807:E807),AND(C807:E807&gt;B807:D807))))</f>
        <v>1</v>
      </c>
      <c r="K807" s="1" t="b">
        <f t="array" ref="K807">IF(NOT(H807=""),AND(C807:H807&lt;B807:G807),IF(NOT(G807=""),AND(C807:G807&lt;B807:F807),IF(NOT(F807=""),AND(C807:F807&lt;B807:E807),AND(C807:E807&lt;B807:D807))))</f>
        <v>0</v>
      </c>
      <c r="L807" s="1" t="b">
        <f t="array" ref="L807">IF(NOT(H807=""),AND(AND(ABS(C807:H807-B807:G807)&gt;0),AND(ABS(C807:H807-B807:G807)&lt;4)),IF(NOT(G807=""),AND(AND(ABS(C807:G807-B807:F807)&gt;0),AND(ABS(C807:G807-B807:F807)&lt;4)),IF(NOT(F807=""),AND(AND(ABS(C807:F807-B807:E807)&gt;0),AND(ABS(C807:F807-B807:E807)&lt;4)),AND(AND(ABS(C807:E807-B807:D807)&gt;0),AND(ABS(C807:E807-B807:D807)&lt;4)))))</f>
        <v>1</v>
      </c>
      <c r="M807" s="1" t="b">
        <f t="shared" si="1"/>
        <v>1</v>
      </c>
    </row>
    <row r="808" ht="15.75" customHeight="1">
      <c r="A808" s="1" t="s">
        <v>817</v>
      </c>
      <c r="B808" s="1">
        <f>IFERROR(__xludf.DUMMYFUNCTION("SPLIT(A808,"" "")"),22.0)</f>
        <v>22</v>
      </c>
      <c r="C808" s="1">
        <f>IFERROR(__xludf.DUMMYFUNCTION("""COMPUTED_VALUE"""),19.0)</f>
        <v>19</v>
      </c>
      <c r="D808" s="1">
        <f>IFERROR(__xludf.DUMMYFUNCTION("""COMPUTED_VALUE"""),18.0)</f>
        <v>18</v>
      </c>
      <c r="E808" s="1">
        <f>IFERROR(__xludf.DUMMYFUNCTION("""COMPUTED_VALUE"""),16.0)</f>
        <v>16</v>
      </c>
      <c r="F808" s="1">
        <f>IFERROR(__xludf.DUMMYFUNCTION("""COMPUTED_VALUE"""),13.0)</f>
        <v>13</v>
      </c>
      <c r="G808" s="1">
        <f>IFERROR(__xludf.DUMMYFUNCTION("""COMPUTED_VALUE"""),10.0)</f>
        <v>10</v>
      </c>
      <c r="H808" s="2">
        <f>IFERROR(__xludf.DUMMYFUNCTION("""COMPUTED_VALUE"""),7.0)</f>
        <v>7</v>
      </c>
      <c r="J808" s="1" t="b">
        <f t="array" ref="J808">IF(NOT(H808=""),AND(C808:H808&gt;B808:G808),IF(NOT(G808=""),AND(C808:G808&gt;B808:F808),IF(NOT(F808=""),AND(C808:F808&gt;B808:E808),AND(C808:E808&gt;B808:D808))))</f>
        <v>0</v>
      </c>
      <c r="K808" s="1" t="b">
        <f t="array" ref="K808">IF(NOT(H808=""),AND(C808:H808&lt;B808:G808),IF(NOT(G808=""),AND(C808:G808&lt;B808:F808),IF(NOT(F808=""),AND(C808:F808&lt;B808:E808),AND(C808:E808&lt;B808:D808))))</f>
        <v>1</v>
      </c>
      <c r="L808" s="1" t="b">
        <f t="array" ref="L808">IF(NOT(H808=""),AND(AND(ABS(C808:H808-B808:G808)&gt;0),AND(ABS(C808:H808-B808:G808)&lt;4)),IF(NOT(G808=""),AND(AND(ABS(C808:G808-B808:F808)&gt;0),AND(ABS(C808:G808-B808:F808)&lt;4)),IF(NOT(F808=""),AND(AND(ABS(C808:F808-B808:E808)&gt;0),AND(ABS(C808:F808-B808:E808)&lt;4)),AND(AND(ABS(C808:E808-B808:D808)&gt;0),AND(ABS(C808:E808-B808:D808)&lt;4)))))</f>
        <v>1</v>
      </c>
      <c r="M808" s="1" t="b">
        <f t="shared" si="1"/>
        <v>1</v>
      </c>
    </row>
    <row r="809" ht="15.75" customHeight="1">
      <c r="A809" s="1" t="s">
        <v>818</v>
      </c>
      <c r="B809" s="1">
        <f>IFERROR(__xludf.DUMMYFUNCTION("SPLIT(A809,"" "")"),79.0)</f>
        <v>79</v>
      </c>
      <c r="C809" s="1">
        <f>IFERROR(__xludf.DUMMYFUNCTION("""COMPUTED_VALUE"""),81.0)</f>
        <v>81</v>
      </c>
      <c r="D809" s="1">
        <f>IFERROR(__xludf.DUMMYFUNCTION("""COMPUTED_VALUE"""),84.0)</f>
        <v>84</v>
      </c>
      <c r="E809" s="1">
        <f>IFERROR(__xludf.DUMMYFUNCTION("""COMPUTED_VALUE"""),86.0)</f>
        <v>86</v>
      </c>
      <c r="F809" s="1">
        <f>IFERROR(__xludf.DUMMYFUNCTION("""COMPUTED_VALUE"""),88.0)</f>
        <v>88</v>
      </c>
      <c r="G809" s="1">
        <f>IFERROR(__xludf.DUMMYFUNCTION("""COMPUTED_VALUE"""),91.0)</f>
        <v>91</v>
      </c>
      <c r="H809" s="1">
        <f>IFERROR(__xludf.DUMMYFUNCTION("""COMPUTED_VALUE"""),94.0)</f>
        <v>94</v>
      </c>
      <c r="I809" s="1">
        <f>IFERROR(__xludf.DUMMYFUNCTION("""COMPUTED_VALUE"""),95.0)</f>
        <v>95</v>
      </c>
      <c r="J809" s="1" t="b">
        <f t="array" ref="J809">IF(NOT(H809=""),AND(C809:H809&gt;B809:G809),IF(NOT(G809=""),AND(C809:G809&gt;B809:F809),IF(NOT(F809=""),AND(C809:F809&gt;B809:E809),AND(C809:E809&gt;B809:D809))))</f>
        <v>1</v>
      </c>
      <c r="K809" s="1" t="b">
        <f t="array" ref="K809">IF(NOT(H809=""),AND(C809:H809&lt;B809:G809),IF(NOT(G809=""),AND(C809:G809&lt;B809:F809),IF(NOT(F809=""),AND(C809:F809&lt;B809:E809),AND(C809:E809&lt;B809:D809))))</f>
        <v>0</v>
      </c>
      <c r="L809" s="1" t="b">
        <f t="array" ref="L809">IF(NOT(H809=""),AND(AND(ABS(C809:H809-B809:G809)&gt;0),AND(ABS(C809:H809-B809:G809)&lt;4)),IF(NOT(G809=""),AND(AND(ABS(C809:G809-B809:F809)&gt;0),AND(ABS(C809:G809-B809:F809)&lt;4)),IF(NOT(F809=""),AND(AND(ABS(C809:F809-B809:E809)&gt;0),AND(ABS(C809:F809-B809:E809)&lt;4)),AND(AND(ABS(C809:E809-B809:D809)&gt;0),AND(ABS(C809:E809-B809:D809)&lt;4)))))</f>
        <v>1</v>
      </c>
      <c r="M809" s="1" t="b">
        <f t="shared" si="1"/>
        <v>1</v>
      </c>
    </row>
    <row r="810" ht="15.75" customHeight="1">
      <c r="A810" s="1" t="s">
        <v>819</v>
      </c>
      <c r="B810" s="1">
        <f>IFERROR(__xludf.DUMMYFUNCTION("SPLIT(A810,"" "")"),34.0)</f>
        <v>34</v>
      </c>
      <c r="C810" s="1">
        <f>IFERROR(__xludf.DUMMYFUNCTION("""COMPUTED_VALUE"""),32.0)</f>
        <v>32</v>
      </c>
      <c r="D810" s="1">
        <f>IFERROR(__xludf.DUMMYFUNCTION("""COMPUTED_VALUE"""),31.0)</f>
        <v>31</v>
      </c>
      <c r="E810" s="1">
        <f>IFERROR(__xludf.DUMMYFUNCTION("""COMPUTED_VALUE"""),30.0)</f>
        <v>30</v>
      </c>
      <c r="F810" s="1">
        <f>IFERROR(__xludf.DUMMYFUNCTION("""COMPUTED_VALUE"""),29.0)</f>
        <v>29</v>
      </c>
      <c r="J810" s="1" t="b">
        <f t="array" ref="J810">IF(NOT(H810=""),AND(C810:H810&gt;B810:G810),IF(NOT(G810=""),AND(C810:G810&gt;B810:F810),IF(NOT(F810=""),AND(C810:F810&gt;B810:E810),AND(C810:E810&gt;B810:D810))))</f>
        <v>0</v>
      </c>
      <c r="K810" s="1" t="b">
        <f t="array" ref="K810">IF(NOT(H810=""),AND(C810:H810&lt;B810:G810),IF(NOT(G810=""),AND(C810:G810&lt;B810:F810),IF(NOT(F810=""),AND(C810:F810&lt;B810:E810),AND(C810:E810&lt;B810:D810))))</f>
        <v>1</v>
      </c>
      <c r="L810" s="1" t="b">
        <f t="array" ref="L810">IF(NOT(H810=""),AND(AND(ABS(C810:H810-B810:G810)&gt;0),AND(ABS(C810:H810-B810:G810)&lt;4)),IF(NOT(G810=""),AND(AND(ABS(C810:G810-B810:F810)&gt;0),AND(ABS(C810:G810-B810:F810)&lt;4)),IF(NOT(F810=""),AND(AND(ABS(C810:F810-B810:E810)&gt;0),AND(ABS(C810:F810-B810:E810)&lt;4)),AND(AND(ABS(C810:E810-B810:D810)&gt;0),AND(ABS(C810:E810-B810:D810)&lt;4)))))</f>
        <v>1</v>
      </c>
      <c r="M810" s="1" t="b">
        <f t="shared" si="1"/>
        <v>1</v>
      </c>
    </row>
    <row r="811" ht="15.75" customHeight="1">
      <c r="A811" s="1" t="s">
        <v>820</v>
      </c>
      <c r="B811" s="1">
        <f>IFERROR(__xludf.DUMMYFUNCTION("SPLIT(A811,"" "")"),44.0)</f>
        <v>44</v>
      </c>
      <c r="C811" s="1">
        <f>IFERROR(__xludf.DUMMYFUNCTION("""COMPUTED_VALUE"""),41.0)</f>
        <v>41</v>
      </c>
      <c r="D811" s="1">
        <f>IFERROR(__xludf.DUMMYFUNCTION("""COMPUTED_VALUE"""),38.0)</f>
        <v>38</v>
      </c>
      <c r="E811" s="1">
        <f>IFERROR(__xludf.DUMMYFUNCTION("""COMPUTED_VALUE"""),35.0)</f>
        <v>35</v>
      </c>
      <c r="F811" s="1">
        <f>IFERROR(__xludf.DUMMYFUNCTION("""COMPUTED_VALUE"""),34.0)</f>
        <v>34</v>
      </c>
      <c r="G811" s="1">
        <f>IFERROR(__xludf.DUMMYFUNCTION("""COMPUTED_VALUE"""),32.0)</f>
        <v>32</v>
      </c>
      <c r="H811" s="2">
        <f>IFERROR(__xludf.DUMMYFUNCTION("""COMPUTED_VALUE"""),31.0)</f>
        <v>31</v>
      </c>
      <c r="J811" s="1" t="b">
        <f t="array" ref="J811">IF(NOT(H811=""),AND(C811:H811&gt;B811:G811),IF(NOT(G811=""),AND(C811:G811&gt;B811:F811),IF(NOT(F811=""),AND(C811:F811&gt;B811:E811),AND(C811:E811&gt;B811:D811))))</f>
        <v>0</v>
      </c>
      <c r="K811" s="1" t="b">
        <f t="array" ref="K811">IF(NOT(H811=""),AND(C811:H811&lt;B811:G811),IF(NOT(G811=""),AND(C811:G811&lt;B811:F811),IF(NOT(F811=""),AND(C811:F811&lt;B811:E811),AND(C811:E811&lt;B811:D811))))</f>
        <v>1</v>
      </c>
      <c r="L811" s="1" t="b">
        <f t="array" ref="L811">IF(NOT(H811=""),AND(AND(ABS(C811:H811-B811:G811)&gt;0),AND(ABS(C811:H811-B811:G811)&lt;4)),IF(NOT(G811=""),AND(AND(ABS(C811:G811-B811:F811)&gt;0),AND(ABS(C811:G811-B811:F811)&lt;4)),IF(NOT(F811=""),AND(AND(ABS(C811:F811-B811:E811)&gt;0),AND(ABS(C811:F811-B811:E811)&lt;4)),AND(AND(ABS(C811:E811-B811:D811)&gt;0),AND(ABS(C811:E811-B811:D811)&lt;4)))))</f>
        <v>1</v>
      </c>
      <c r="M811" s="1" t="b">
        <f t="shared" si="1"/>
        <v>1</v>
      </c>
    </row>
    <row r="812" ht="15.75" customHeight="1">
      <c r="A812" s="1" t="s">
        <v>821</v>
      </c>
      <c r="B812" s="1">
        <f>IFERROR(__xludf.DUMMYFUNCTION("SPLIT(A812,"" "")"),10.0)</f>
        <v>10</v>
      </c>
      <c r="C812" s="1">
        <f>IFERROR(__xludf.DUMMYFUNCTION("""COMPUTED_VALUE"""),12.0)</f>
        <v>12</v>
      </c>
      <c r="D812" s="1">
        <f>IFERROR(__xludf.DUMMYFUNCTION("""COMPUTED_VALUE"""),13.0)</f>
        <v>13</v>
      </c>
      <c r="E812" s="1">
        <f>IFERROR(__xludf.DUMMYFUNCTION("""COMPUTED_VALUE"""),14.0)</f>
        <v>14</v>
      </c>
      <c r="F812" s="1">
        <f>IFERROR(__xludf.DUMMYFUNCTION("""COMPUTED_VALUE"""),16.0)</f>
        <v>16</v>
      </c>
      <c r="G812" s="1">
        <f>IFERROR(__xludf.DUMMYFUNCTION("""COMPUTED_VALUE"""),18.0)</f>
        <v>18</v>
      </c>
      <c r="H812" s="1">
        <f>IFERROR(__xludf.DUMMYFUNCTION("""COMPUTED_VALUE"""),19.0)</f>
        <v>19</v>
      </c>
      <c r="I812" s="1">
        <f>IFERROR(__xludf.DUMMYFUNCTION("""COMPUTED_VALUE"""),20.0)</f>
        <v>20</v>
      </c>
      <c r="J812" s="1" t="b">
        <f t="array" ref="J812">IF(NOT(H812=""),AND(C812:H812&gt;B812:G812),IF(NOT(G812=""),AND(C812:G812&gt;B812:F812),IF(NOT(F812=""),AND(C812:F812&gt;B812:E812),AND(C812:E812&gt;B812:D812))))</f>
        <v>1</v>
      </c>
      <c r="K812" s="1" t="b">
        <f t="array" ref="K812">IF(NOT(H812=""),AND(C812:H812&lt;B812:G812),IF(NOT(G812=""),AND(C812:G812&lt;B812:F812),IF(NOT(F812=""),AND(C812:F812&lt;B812:E812),AND(C812:E812&lt;B812:D812))))</f>
        <v>0</v>
      </c>
      <c r="L812" s="1" t="b">
        <f t="array" ref="L812">IF(NOT(H812=""),AND(AND(ABS(C812:H812-B812:G812)&gt;0),AND(ABS(C812:H812-B812:G812)&lt;4)),IF(NOT(G812=""),AND(AND(ABS(C812:G812-B812:F812)&gt;0),AND(ABS(C812:G812-B812:F812)&lt;4)),IF(NOT(F812=""),AND(AND(ABS(C812:F812-B812:E812)&gt;0),AND(ABS(C812:F812-B812:E812)&lt;4)),AND(AND(ABS(C812:E812-B812:D812)&gt;0),AND(ABS(C812:E812-B812:D812)&lt;4)))))</f>
        <v>1</v>
      </c>
      <c r="M812" s="1" t="b">
        <f t="shared" si="1"/>
        <v>1</v>
      </c>
    </row>
    <row r="813" ht="15.75" customHeight="1">
      <c r="A813" s="1" t="s">
        <v>822</v>
      </c>
      <c r="B813" s="1">
        <f>IFERROR(__xludf.DUMMYFUNCTION("SPLIT(A813,"" "")"),19.0)</f>
        <v>19</v>
      </c>
      <c r="C813" s="1">
        <f>IFERROR(__xludf.DUMMYFUNCTION("""COMPUTED_VALUE"""),22.0)</f>
        <v>22</v>
      </c>
      <c r="D813" s="1">
        <f>IFERROR(__xludf.DUMMYFUNCTION("""COMPUTED_VALUE"""),25.0)</f>
        <v>25</v>
      </c>
      <c r="E813" s="1">
        <f>IFERROR(__xludf.DUMMYFUNCTION("""COMPUTED_VALUE"""),26.0)</f>
        <v>26</v>
      </c>
      <c r="F813" s="1">
        <f>IFERROR(__xludf.DUMMYFUNCTION("""COMPUTED_VALUE"""),28.0)</f>
        <v>28</v>
      </c>
      <c r="G813" s="1">
        <f>IFERROR(__xludf.DUMMYFUNCTION("""COMPUTED_VALUE"""),31.0)</f>
        <v>31</v>
      </c>
      <c r="H813" s="1">
        <f>IFERROR(__xludf.DUMMYFUNCTION("""COMPUTED_VALUE"""),34.0)</f>
        <v>34</v>
      </c>
      <c r="I813" s="1">
        <f>IFERROR(__xludf.DUMMYFUNCTION("""COMPUTED_VALUE"""),37.0)</f>
        <v>37</v>
      </c>
      <c r="J813" s="1" t="b">
        <f t="array" ref="J813">IF(NOT(H813=""),AND(C813:H813&gt;B813:G813),IF(NOT(G813=""),AND(C813:G813&gt;B813:F813),IF(NOT(F813=""),AND(C813:F813&gt;B813:E813),AND(C813:E813&gt;B813:D813))))</f>
        <v>1</v>
      </c>
      <c r="K813" s="1" t="b">
        <f t="array" ref="K813">IF(NOT(H813=""),AND(C813:H813&lt;B813:G813),IF(NOT(G813=""),AND(C813:G813&lt;B813:F813),IF(NOT(F813=""),AND(C813:F813&lt;B813:E813),AND(C813:E813&lt;B813:D813))))</f>
        <v>0</v>
      </c>
      <c r="L813" s="1" t="b">
        <f t="array" ref="L813">IF(NOT(H813=""),AND(AND(ABS(C813:H813-B813:G813)&gt;0),AND(ABS(C813:H813-B813:G813)&lt;4)),IF(NOT(G813=""),AND(AND(ABS(C813:G813-B813:F813)&gt;0),AND(ABS(C813:G813-B813:F813)&lt;4)),IF(NOT(F813=""),AND(AND(ABS(C813:F813-B813:E813)&gt;0),AND(ABS(C813:F813-B813:E813)&lt;4)),AND(AND(ABS(C813:E813-B813:D813)&gt;0),AND(ABS(C813:E813-B813:D813)&lt;4)))))</f>
        <v>1</v>
      </c>
      <c r="M813" s="1" t="b">
        <f t="shared" si="1"/>
        <v>1</v>
      </c>
    </row>
    <row r="814" ht="15.75" customHeight="1">
      <c r="A814" s="1" t="s">
        <v>823</v>
      </c>
      <c r="B814" s="1">
        <f>IFERROR(__xludf.DUMMYFUNCTION("SPLIT(A814,"" "")"),68.0)</f>
        <v>68</v>
      </c>
      <c r="C814" s="1">
        <f>IFERROR(__xludf.DUMMYFUNCTION("""COMPUTED_VALUE"""),70.0)</f>
        <v>70</v>
      </c>
      <c r="D814" s="1">
        <f>IFERROR(__xludf.DUMMYFUNCTION("""COMPUTED_VALUE"""),73.0)</f>
        <v>73</v>
      </c>
      <c r="E814" s="1">
        <f>IFERROR(__xludf.DUMMYFUNCTION("""COMPUTED_VALUE"""),75.0)</f>
        <v>75</v>
      </c>
      <c r="F814" s="1">
        <f>IFERROR(__xludf.DUMMYFUNCTION("""COMPUTED_VALUE"""),77.0)</f>
        <v>77</v>
      </c>
      <c r="G814" s="1">
        <f>IFERROR(__xludf.DUMMYFUNCTION("""COMPUTED_VALUE"""),79.0)</f>
        <v>79</v>
      </c>
      <c r="H814" s="1">
        <f>IFERROR(__xludf.DUMMYFUNCTION("""COMPUTED_VALUE"""),81.0)</f>
        <v>81</v>
      </c>
      <c r="I814" s="1">
        <f>IFERROR(__xludf.DUMMYFUNCTION("""COMPUTED_VALUE"""),84.0)</f>
        <v>84</v>
      </c>
      <c r="J814" s="1" t="b">
        <f t="array" ref="J814">IF(NOT(H814=""),AND(C814:H814&gt;B814:G814),IF(NOT(G814=""),AND(C814:G814&gt;B814:F814),IF(NOT(F814=""),AND(C814:F814&gt;B814:E814),AND(C814:E814&gt;B814:D814))))</f>
        <v>1</v>
      </c>
      <c r="K814" s="1" t="b">
        <f t="array" ref="K814">IF(NOT(H814=""),AND(C814:H814&lt;B814:G814),IF(NOT(G814=""),AND(C814:G814&lt;B814:F814),IF(NOT(F814=""),AND(C814:F814&lt;B814:E814),AND(C814:E814&lt;B814:D814))))</f>
        <v>0</v>
      </c>
      <c r="L814" s="1" t="b">
        <f t="array" ref="L814">IF(NOT(H814=""),AND(AND(ABS(C814:H814-B814:G814)&gt;0),AND(ABS(C814:H814-B814:G814)&lt;4)),IF(NOT(G814=""),AND(AND(ABS(C814:G814-B814:F814)&gt;0),AND(ABS(C814:G814-B814:F814)&lt;4)),IF(NOT(F814=""),AND(AND(ABS(C814:F814-B814:E814)&gt;0),AND(ABS(C814:F814-B814:E814)&lt;4)),AND(AND(ABS(C814:E814-B814:D814)&gt;0),AND(ABS(C814:E814-B814:D814)&lt;4)))))</f>
        <v>1</v>
      </c>
      <c r="M814" s="1" t="b">
        <f t="shared" si="1"/>
        <v>1</v>
      </c>
    </row>
    <row r="815" ht="15.75" customHeight="1">
      <c r="A815" s="1" t="s">
        <v>824</v>
      </c>
      <c r="B815" s="1">
        <f>IFERROR(__xludf.DUMMYFUNCTION("SPLIT(A815,"" "")"),24.0)</f>
        <v>24</v>
      </c>
      <c r="C815" s="1">
        <f>IFERROR(__xludf.DUMMYFUNCTION("""COMPUTED_VALUE"""),21.0)</f>
        <v>21</v>
      </c>
      <c r="D815" s="1">
        <f>IFERROR(__xludf.DUMMYFUNCTION("""COMPUTED_VALUE"""),19.0)</f>
        <v>19</v>
      </c>
      <c r="E815" s="1">
        <f>IFERROR(__xludf.DUMMYFUNCTION("""COMPUTED_VALUE"""),18.0)</f>
        <v>18</v>
      </c>
      <c r="F815" s="1">
        <f>IFERROR(__xludf.DUMMYFUNCTION("""COMPUTED_VALUE"""),15.0)</f>
        <v>15</v>
      </c>
      <c r="G815" s="2">
        <f>IFERROR(__xludf.DUMMYFUNCTION("""COMPUTED_VALUE"""),13.0)</f>
        <v>13</v>
      </c>
      <c r="J815" s="1" t="b">
        <f t="array" ref="J815">IF(NOT(H815=""),AND(C815:H815&gt;B815:G815),IF(NOT(G815=""),AND(C815:G815&gt;B815:F815),IF(NOT(F815=""),AND(C815:F815&gt;B815:E815),AND(C815:E815&gt;B815:D815))))</f>
        <v>0</v>
      </c>
      <c r="K815" s="1" t="b">
        <f t="array" ref="K815">IF(NOT(H815=""),AND(C815:H815&lt;B815:G815),IF(NOT(G815=""),AND(C815:G815&lt;B815:F815),IF(NOT(F815=""),AND(C815:F815&lt;B815:E815),AND(C815:E815&lt;B815:D815))))</f>
        <v>1</v>
      </c>
      <c r="L815" s="1" t="b">
        <f t="array" ref="L815">IF(NOT(H815=""),AND(AND(ABS(C815:H815-B815:G815)&gt;0),AND(ABS(C815:H815-B815:G815)&lt;4)),IF(NOT(G815=""),AND(AND(ABS(C815:G815-B815:F815)&gt;0),AND(ABS(C815:G815-B815:F815)&lt;4)),IF(NOT(F815=""),AND(AND(ABS(C815:F815-B815:E815)&gt;0),AND(ABS(C815:F815-B815:E815)&lt;4)),AND(AND(ABS(C815:E815-B815:D815)&gt;0),AND(ABS(C815:E815-B815:D815)&lt;4)))))</f>
        <v>1</v>
      </c>
      <c r="M815" s="1" t="b">
        <f t="shared" si="1"/>
        <v>1</v>
      </c>
    </row>
    <row r="816" ht="15.75" customHeight="1">
      <c r="A816" s="1" t="s">
        <v>825</v>
      </c>
      <c r="B816" s="1">
        <f>IFERROR(__xludf.DUMMYFUNCTION("SPLIT(A816,"" "")"),98.0)</f>
        <v>98</v>
      </c>
      <c r="C816" s="1">
        <f>IFERROR(__xludf.DUMMYFUNCTION("""COMPUTED_VALUE"""),96.0)</f>
        <v>96</v>
      </c>
      <c r="D816" s="1">
        <f>IFERROR(__xludf.DUMMYFUNCTION("""COMPUTED_VALUE"""),93.0)</f>
        <v>93</v>
      </c>
      <c r="E816" s="1">
        <f>IFERROR(__xludf.DUMMYFUNCTION("""COMPUTED_VALUE"""),92.0)</f>
        <v>92</v>
      </c>
      <c r="F816" s="1">
        <f>IFERROR(__xludf.DUMMYFUNCTION("""COMPUTED_VALUE"""),90.0)</f>
        <v>90</v>
      </c>
      <c r="G816" s="1">
        <f>IFERROR(__xludf.DUMMYFUNCTION("""COMPUTED_VALUE"""),88.0)</f>
        <v>88</v>
      </c>
      <c r="H816" s="2">
        <f>IFERROR(__xludf.DUMMYFUNCTION("""COMPUTED_VALUE"""),86.0)</f>
        <v>86</v>
      </c>
      <c r="J816" s="1" t="b">
        <f t="array" ref="J816">IF(NOT(H816=""),AND(C816:H816&gt;B816:G816),IF(NOT(G816=""),AND(C816:G816&gt;B816:F816),IF(NOT(F816=""),AND(C816:F816&gt;B816:E816),AND(C816:E816&gt;B816:D816))))</f>
        <v>0</v>
      </c>
      <c r="K816" s="1" t="b">
        <f t="array" ref="K816">IF(NOT(H816=""),AND(C816:H816&lt;B816:G816),IF(NOT(G816=""),AND(C816:G816&lt;B816:F816),IF(NOT(F816=""),AND(C816:F816&lt;B816:E816),AND(C816:E816&lt;B816:D816))))</f>
        <v>1</v>
      </c>
      <c r="L816" s="1" t="b">
        <f t="array" ref="L816">IF(NOT(H816=""),AND(AND(ABS(C816:H816-B816:G816)&gt;0),AND(ABS(C816:H816-B816:G816)&lt;4)),IF(NOT(G816=""),AND(AND(ABS(C816:G816-B816:F816)&gt;0),AND(ABS(C816:G816-B816:F816)&lt;4)),IF(NOT(F816=""),AND(AND(ABS(C816:F816-B816:E816)&gt;0),AND(ABS(C816:F816-B816:E816)&lt;4)),AND(AND(ABS(C816:E816-B816:D816)&gt;0),AND(ABS(C816:E816-B816:D816)&lt;4)))))</f>
        <v>1</v>
      </c>
      <c r="M816" s="1" t="b">
        <f t="shared" si="1"/>
        <v>1</v>
      </c>
    </row>
    <row r="817" ht="15.75" customHeight="1">
      <c r="A817" s="1" t="s">
        <v>826</v>
      </c>
      <c r="B817" s="1">
        <f>IFERROR(__xludf.DUMMYFUNCTION("SPLIT(A817,"" "")"),97.0)</f>
        <v>97</v>
      </c>
      <c r="C817" s="1">
        <f>IFERROR(__xludf.DUMMYFUNCTION("""COMPUTED_VALUE"""),94.0)</f>
        <v>94</v>
      </c>
      <c r="D817" s="1">
        <f>IFERROR(__xludf.DUMMYFUNCTION("""COMPUTED_VALUE"""),91.0)</f>
        <v>91</v>
      </c>
      <c r="E817" s="1">
        <f>IFERROR(__xludf.DUMMYFUNCTION("""COMPUTED_VALUE"""),88.0)</f>
        <v>88</v>
      </c>
      <c r="F817" s="1">
        <f>IFERROR(__xludf.DUMMYFUNCTION("""COMPUTED_VALUE"""),85.0)</f>
        <v>85</v>
      </c>
      <c r="G817" s="1">
        <f>IFERROR(__xludf.DUMMYFUNCTION("""COMPUTED_VALUE"""),83.0)</f>
        <v>83</v>
      </c>
      <c r="H817" s="2">
        <f>IFERROR(__xludf.DUMMYFUNCTION("""COMPUTED_VALUE"""),81.0)</f>
        <v>81</v>
      </c>
      <c r="J817" s="1" t="b">
        <f t="array" ref="J817">IF(NOT(H817=""),AND(C817:H817&gt;B817:G817),IF(NOT(G817=""),AND(C817:G817&gt;B817:F817),IF(NOT(F817=""),AND(C817:F817&gt;B817:E817),AND(C817:E817&gt;B817:D817))))</f>
        <v>0</v>
      </c>
      <c r="K817" s="1" t="b">
        <f t="array" ref="K817">IF(NOT(H817=""),AND(C817:H817&lt;B817:G817),IF(NOT(G817=""),AND(C817:G817&lt;B817:F817),IF(NOT(F817=""),AND(C817:F817&lt;B817:E817),AND(C817:E817&lt;B817:D817))))</f>
        <v>1</v>
      </c>
      <c r="L817" s="1" t="b">
        <f t="array" ref="L817">IF(NOT(H817=""),AND(AND(ABS(C817:H817-B817:G817)&gt;0),AND(ABS(C817:H817-B817:G817)&lt;4)),IF(NOT(G817=""),AND(AND(ABS(C817:G817-B817:F817)&gt;0),AND(ABS(C817:G817-B817:F817)&lt;4)),IF(NOT(F817=""),AND(AND(ABS(C817:F817-B817:E817)&gt;0),AND(ABS(C817:F817-B817:E817)&lt;4)),AND(AND(ABS(C817:E817-B817:D817)&gt;0),AND(ABS(C817:E817-B817:D817)&lt;4)))))</f>
        <v>1</v>
      </c>
      <c r="M817" s="1" t="b">
        <f t="shared" si="1"/>
        <v>1</v>
      </c>
    </row>
    <row r="818" ht="15.75" customHeight="1">
      <c r="A818" s="1" t="s">
        <v>827</v>
      </c>
      <c r="B818" s="1">
        <f>IFERROR(__xludf.DUMMYFUNCTION("SPLIT(A818,"" "")"),65.0)</f>
        <v>65</v>
      </c>
      <c r="C818" s="1">
        <f>IFERROR(__xludf.DUMMYFUNCTION("""COMPUTED_VALUE"""),63.0)</f>
        <v>63</v>
      </c>
      <c r="D818" s="1">
        <f>IFERROR(__xludf.DUMMYFUNCTION("""COMPUTED_VALUE"""),60.0)</f>
        <v>60</v>
      </c>
      <c r="E818" s="1">
        <f>IFERROR(__xludf.DUMMYFUNCTION("""COMPUTED_VALUE"""),58.0)</f>
        <v>58</v>
      </c>
      <c r="F818" s="1">
        <f>IFERROR(__xludf.DUMMYFUNCTION("""COMPUTED_VALUE"""),57.0)</f>
        <v>57</v>
      </c>
      <c r="G818" s="1">
        <f>IFERROR(__xludf.DUMMYFUNCTION("""COMPUTED_VALUE"""),55.0)</f>
        <v>55</v>
      </c>
      <c r="H818" s="2">
        <f>IFERROR(__xludf.DUMMYFUNCTION("""COMPUTED_VALUE"""),54.0)</f>
        <v>54</v>
      </c>
      <c r="J818" s="1" t="b">
        <f t="array" ref="J818">IF(NOT(H818=""),AND(C818:H818&gt;B818:G818),IF(NOT(G818=""),AND(C818:G818&gt;B818:F818),IF(NOT(F818=""),AND(C818:F818&gt;B818:E818),AND(C818:E818&gt;B818:D818))))</f>
        <v>0</v>
      </c>
      <c r="K818" s="1" t="b">
        <f t="array" ref="K818">IF(NOT(H818=""),AND(C818:H818&lt;B818:G818),IF(NOT(G818=""),AND(C818:G818&lt;B818:F818),IF(NOT(F818=""),AND(C818:F818&lt;B818:E818),AND(C818:E818&lt;B818:D818))))</f>
        <v>1</v>
      </c>
      <c r="L818" s="1" t="b">
        <f t="array" ref="L818">IF(NOT(H818=""),AND(AND(ABS(C818:H818-B818:G818)&gt;0),AND(ABS(C818:H818-B818:G818)&lt;4)),IF(NOT(G818=""),AND(AND(ABS(C818:G818-B818:F818)&gt;0),AND(ABS(C818:G818-B818:F818)&lt;4)),IF(NOT(F818=""),AND(AND(ABS(C818:F818-B818:E818)&gt;0),AND(ABS(C818:F818-B818:E818)&lt;4)),AND(AND(ABS(C818:E818-B818:D818)&gt;0),AND(ABS(C818:E818-B818:D818)&lt;4)))))</f>
        <v>1</v>
      </c>
      <c r="M818" s="1" t="b">
        <f t="shared" si="1"/>
        <v>1</v>
      </c>
    </row>
    <row r="819" ht="15.75" customHeight="1">
      <c r="A819" s="1" t="s">
        <v>828</v>
      </c>
      <c r="B819" s="1">
        <f>IFERROR(__xludf.DUMMYFUNCTION("SPLIT(A819,"" "")"),58.0)</f>
        <v>58</v>
      </c>
      <c r="C819" s="1">
        <f>IFERROR(__xludf.DUMMYFUNCTION("""COMPUTED_VALUE"""),61.0)</f>
        <v>61</v>
      </c>
      <c r="D819" s="1">
        <f>IFERROR(__xludf.DUMMYFUNCTION("""COMPUTED_VALUE"""),62.0)</f>
        <v>62</v>
      </c>
      <c r="E819" s="1">
        <f>IFERROR(__xludf.DUMMYFUNCTION("""COMPUTED_VALUE"""),65.0)</f>
        <v>65</v>
      </c>
      <c r="F819" s="1">
        <f>IFERROR(__xludf.DUMMYFUNCTION("""COMPUTED_VALUE"""),67.0)</f>
        <v>67</v>
      </c>
      <c r="J819" s="1" t="b">
        <f t="array" ref="J819">IF(NOT(H819=""),AND(C819:H819&gt;B819:G819),IF(NOT(G819=""),AND(C819:G819&gt;B819:F819),IF(NOT(F819=""),AND(C819:F819&gt;B819:E819),AND(C819:E819&gt;B819:D819))))</f>
        <v>1</v>
      </c>
      <c r="K819" s="1" t="b">
        <f t="array" ref="K819">IF(NOT(H819=""),AND(C819:H819&lt;B819:G819),IF(NOT(G819=""),AND(C819:G819&lt;B819:F819),IF(NOT(F819=""),AND(C819:F819&lt;B819:E819),AND(C819:E819&lt;B819:D819))))</f>
        <v>0</v>
      </c>
      <c r="L819" s="1" t="b">
        <f t="array" ref="L819">IF(NOT(H819=""),AND(AND(ABS(C819:H819-B819:G819)&gt;0),AND(ABS(C819:H819-B819:G819)&lt;4)),IF(NOT(G819=""),AND(AND(ABS(C819:G819-B819:F819)&gt;0),AND(ABS(C819:G819-B819:F819)&lt;4)),IF(NOT(F819=""),AND(AND(ABS(C819:F819-B819:E819)&gt;0),AND(ABS(C819:F819-B819:E819)&lt;4)),AND(AND(ABS(C819:E819-B819:D819)&gt;0),AND(ABS(C819:E819-B819:D819)&lt;4)))))</f>
        <v>1</v>
      </c>
      <c r="M819" s="1" t="b">
        <f t="shared" si="1"/>
        <v>1</v>
      </c>
    </row>
    <row r="820" ht="15.75" customHeight="1">
      <c r="A820" s="1" t="s">
        <v>829</v>
      </c>
      <c r="B820" s="1">
        <f>IFERROR(__xludf.DUMMYFUNCTION("SPLIT(A820,"" "")"),42.0)</f>
        <v>42</v>
      </c>
      <c r="C820" s="1">
        <f>IFERROR(__xludf.DUMMYFUNCTION("""COMPUTED_VALUE"""),44.0)</f>
        <v>44</v>
      </c>
      <c r="D820" s="1">
        <f>IFERROR(__xludf.DUMMYFUNCTION("""COMPUTED_VALUE"""),45.0)</f>
        <v>45</v>
      </c>
      <c r="E820" s="1">
        <f>IFERROR(__xludf.DUMMYFUNCTION("""COMPUTED_VALUE"""),46.0)</f>
        <v>46</v>
      </c>
      <c r="F820" s="1">
        <f>IFERROR(__xludf.DUMMYFUNCTION("""COMPUTED_VALUE"""),48.0)</f>
        <v>48</v>
      </c>
      <c r="G820" s="1">
        <f>IFERROR(__xludf.DUMMYFUNCTION("""COMPUTED_VALUE"""),50.0)</f>
        <v>50</v>
      </c>
      <c r="H820" s="2">
        <f>IFERROR(__xludf.DUMMYFUNCTION("""COMPUTED_VALUE"""),51.0)</f>
        <v>51</v>
      </c>
      <c r="J820" s="1" t="b">
        <f t="array" ref="J820">IF(NOT(H820=""),AND(C820:H820&gt;B820:G820),IF(NOT(G820=""),AND(C820:G820&gt;B820:F820),IF(NOT(F820=""),AND(C820:F820&gt;B820:E820),AND(C820:E820&gt;B820:D820))))</f>
        <v>1</v>
      </c>
      <c r="K820" s="1" t="b">
        <f t="array" ref="K820">IF(NOT(H820=""),AND(C820:H820&lt;B820:G820),IF(NOT(G820=""),AND(C820:G820&lt;B820:F820),IF(NOT(F820=""),AND(C820:F820&lt;B820:E820),AND(C820:E820&lt;B820:D820))))</f>
        <v>0</v>
      </c>
      <c r="L820" s="1" t="b">
        <f t="array" ref="L820">IF(NOT(H820=""),AND(AND(ABS(C820:H820-B820:G820)&gt;0),AND(ABS(C820:H820-B820:G820)&lt;4)),IF(NOT(G820=""),AND(AND(ABS(C820:G820-B820:F820)&gt;0),AND(ABS(C820:G820-B820:F820)&lt;4)),IF(NOT(F820=""),AND(AND(ABS(C820:F820-B820:E820)&gt;0),AND(ABS(C820:F820-B820:E820)&lt;4)),AND(AND(ABS(C820:E820-B820:D820)&gt;0),AND(ABS(C820:E820-B820:D820)&lt;4)))))</f>
        <v>1</v>
      </c>
      <c r="M820" s="1" t="b">
        <f t="shared" si="1"/>
        <v>1</v>
      </c>
    </row>
    <row r="821" ht="15.75" customHeight="1">
      <c r="A821" s="1" t="s">
        <v>830</v>
      </c>
      <c r="B821" s="1">
        <f>IFERROR(__xludf.DUMMYFUNCTION("SPLIT(A821,"" "")"),33.0)</f>
        <v>33</v>
      </c>
      <c r="C821" s="1">
        <f>IFERROR(__xludf.DUMMYFUNCTION("""COMPUTED_VALUE"""),30.0)</f>
        <v>30</v>
      </c>
      <c r="D821" s="1">
        <f>IFERROR(__xludf.DUMMYFUNCTION("""COMPUTED_VALUE"""),27.0)</f>
        <v>27</v>
      </c>
      <c r="E821" s="1">
        <f>IFERROR(__xludf.DUMMYFUNCTION("""COMPUTED_VALUE"""),25.0)</f>
        <v>25</v>
      </c>
      <c r="F821" s="1">
        <f>IFERROR(__xludf.DUMMYFUNCTION("""COMPUTED_VALUE"""),23.0)</f>
        <v>23</v>
      </c>
      <c r="G821" s="2">
        <f>IFERROR(__xludf.DUMMYFUNCTION("""COMPUTED_VALUE"""),22.0)</f>
        <v>22</v>
      </c>
      <c r="J821" s="1" t="b">
        <f t="array" ref="J821">IF(NOT(H821=""),AND(C821:H821&gt;B821:G821),IF(NOT(G821=""),AND(C821:G821&gt;B821:F821),IF(NOT(F821=""),AND(C821:F821&gt;B821:E821),AND(C821:E821&gt;B821:D821))))</f>
        <v>0</v>
      </c>
      <c r="K821" s="1" t="b">
        <f t="array" ref="K821">IF(NOT(H821=""),AND(C821:H821&lt;B821:G821),IF(NOT(G821=""),AND(C821:G821&lt;B821:F821),IF(NOT(F821=""),AND(C821:F821&lt;B821:E821),AND(C821:E821&lt;B821:D821))))</f>
        <v>1</v>
      </c>
      <c r="L821" s="1" t="b">
        <f t="array" ref="L821">IF(NOT(H821=""),AND(AND(ABS(C821:H821-B821:G821)&gt;0),AND(ABS(C821:H821-B821:G821)&lt;4)),IF(NOT(G821=""),AND(AND(ABS(C821:G821-B821:F821)&gt;0),AND(ABS(C821:G821-B821:F821)&lt;4)),IF(NOT(F821=""),AND(AND(ABS(C821:F821-B821:E821)&gt;0),AND(ABS(C821:F821-B821:E821)&lt;4)),AND(AND(ABS(C821:E821-B821:D821)&gt;0),AND(ABS(C821:E821-B821:D821)&lt;4)))))</f>
        <v>1</v>
      </c>
      <c r="M821" s="1" t="b">
        <f t="shared" si="1"/>
        <v>1</v>
      </c>
    </row>
    <row r="822" ht="15.75" customHeight="1">
      <c r="A822" s="1" t="s">
        <v>831</v>
      </c>
      <c r="B822" s="1">
        <f>IFERROR(__xludf.DUMMYFUNCTION("SPLIT(A822,"" "")"),57.0)</f>
        <v>57</v>
      </c>
      <c r="C822" s="1">
        <f>IFERROR(__xludf.DUMMYFUNCTION("""COMPUTED_VALUE"""),54.0)</f>
        <v>54</v>
      </c>
      <c r="D822" s="1">
        <f>IFERROR(__xludf.DUMMYFUNCTION("""COMPUTED_VALUE"""),52.0)</f>
        <v>52</v>
      </c>
      <c r="E822" s="1">
        <f>IFERROR(__xludf.DUMMYFUNCTION("""COMPUTED_VALUE"""),50.0)</f>
        <v>50</v>
      </c>
      <c r="F822" s="1">
        <f>IFERROR(__xludf.DUMMYFUNCTION("""COMPUTED_VALUE"""),48.0)</f>
        <v>48</v>
      </c>
      <c r="G822" s="1">
        <f>IFERROR(__xludf.DUMMYFUNCTION("""COMPUTED_VALUE"""),47.0)</f>
        <v>47</v>
      </c>
      <c r="H822" s="2">
        <f>IFERROR(__xludf.DUMMYFUNCTION("""COMPUTED_VALUE"""),46.0)</f>
        <v>46</v>
      </c>
      <c r="J822" s="1" t="b">
        <f t="array" ref="J822">IF(NOT(H822=""),AND(C822:H822&gt;B822:G822),IF(NOT(G822=""),AND(C822:G822&gt;B822:F822),IF(NOT(F822=""),AND(C822:F822&gt;B822:E822),AND(C822:E822&gt;B822:D822))))</f>
        <v>0</v>
      </c>
      <c r="K822" s="1" t="b">
        <f t="array" ref="K822">IF(NOT(H822=""),AND(C822:H822&lt;B822:G822),IF(NOT(G822=""),AND(C822:G822&lt;B822:F822),IF(NOT(F822=""),AND(C822:F822&lt;B822:E822),AND(C822:E822&lt;B822:D822))))</f>
        <v>1</v>
      </c>
      <c r="L822" s="1" t="b">
        <f t="array" ref="L822">IF(NOT(H822=""),AND(AND(ABS(C822:H822-B822:G822)&gt;0),AND(ABS(C822:H822-B822:G822)&lt;4)),IF(NOT(G822=""),AND(AND(ABS(C822:G822-B822:F822)&gt;0),AND(ABS(C822:G822-B822:F822)&lt;4)),IF(NOT(F822=""),AND(AND(ABS(C822:F822-B822:E822)&gt;0),AND(ABS(C822:F822-B822:E822)&lt;4)),AND(AND(ABS(C822:E822-B822:D822)&gt;0),AND(ABS(C822:E822-B822:D822)&lt;4)))))</f>
        <v>1</v>
      </c>
      <c r="M822" s="1" t="b">
        <f t="shared" si="1"/>
        <v>1</v>
      </c>
    </row>
    <row r="823" ht="15.75" customHeight="1">
      <c r="A823" s="1" t="s">
        <v>832</v>
      </c>
      <c r="B823" s="1">
        <f>IFERROR(__xludf.DUMMYFUNCTION("SPLIT(A823,"" "")"),48.0)</f>
        <v>48</v>
      </c>
      <c r="C823" s="1">
        <f>IFERROR(__xludf.DUMMYFUNCTION("""COMPUTED_VALUE"""),45.0)</f>
        <v>45</v>
      </c>
      <c r="D823" s="1">
        <f>IFERROR(__xludf.DUMMYFUNCTION("""COMPUTED_VALUE"""),44.0)</f>
        <v>44</v>
      </c>
      <c r="E823" s="1">
        <f>IFERROR(__xludf.DUMMYFUNCTION("""COMPUTED_VALUE"""),42.0)</f>
        <v>42</v>
      </c>
      <c r="F823" s="1">
        <f>IFERROR(__xludf.DUMMYFUNCTION("""COMPUTED_VALUE"""),39.0)</f>
        <v>39</v>
      </c>
      <c r="J823" s="1" t="b">
        <f t="array" ref="J823">IF(NOT(H823=""),AND(C823:H823&gt;B823:G823),IF(NOT(G823=""),AND(C823:G823&gt;B823:F823),IF(NOT(F823=""),AND(C823:F823&gt;B823:E823),AND(C823:E823&gt;B823:D823))))</f>
        <v>0</v>
      </c>
      <c r="K823" s="1" t="b">
        <f t="array" ref="K823">IF(NOT(H823=""),AND(C823:H823&lt;B823:G823),IF(NOT(G823=""),AND(C823:G823&lt;B823:F823),IF(NOT(F823=""),AND(C823:F823&lt;B823:E823),AND(C823:E823&lt;B823:D823))))</f>
        <v>1</v>
      </c>
      <c r="L823" s="1" t="b">
        <f t="array" ref="L823">IF(NOT(H823=""),AND(AND(ABS(C823:H823-B823:G823)&gt;0),AND(ABS(C823:H823-B823:G823)&lt;4)),IF(NOT(G823=""),AND(AND(ABS(C823:G823-B823:F823)&gt;0),AND(ABS(C823:G823-B823:F823)&lt;4)),IF(NOT(F823=""),AND(AND(ABS(C823:F823-B823:E823)&gt;0),AND(ABS(C823:F823-B823:E823)&lt;4)),AND(AND(ABS(C823:E823-B823:D823)&gt;0),AND(ABS(C823:E823-B823:D823)&lt;4)))))</f>
        <v>1</v>
      </c>
      <c r="M823" s="1" t="b">
        <f t="shared" si="1"/>
        <v>1</v>
      </c>
    </row>
    <row r="824" ht="15.75" customHeight="1">
      <c r="A824" s="1" t="s">
        <v>833</v>
      </c>
      <c r="B824" s="1">
        <f>IFERROR(__xludf.DUMMYFUNCTION("SPLIT(A824,"" "")"),91.0)</f>
        <v>91</v>
      </c>
      <c r="C824" s="1">
        <f>IFERROR(__xludf.DUMMYFUNCTION("""COMPUTED_VALUE"""),89.0)</f>
        <v>89</v>
      </c>
      <c r="D824" s="1">
        <f>IFERROR(__xludf.DUMMYFUNCTION("""COMPUTED_VALUE"""),88.0)</f>
        <v>88</v>
      </c>
      <c r="E824" s="1">
        <f>IFERROR(__xludf.DUMMYFUNCTION("""COMPUTED_VALUE"""),86.0)</f>
        <v>86</v>
      </c>
      <c r="F824" s="1">
        <f>IFERROR(__xludf.DUMMYFUNCTION("""COMPUTED_VALUE"""),85.0)</f>
        <v>85</v>
      </c>
      <c r="G824" s="2">
        <f>IFERROR(__xludf.DUMMYFUNCTION("""COMPUTED_VALUE"""),83.0)</f>
        <v>83</v>
      </c>
      <c r="J824" s="1" t="b">
        <f t="array" ref="J824">IF(NOT(H824=""),AND(C824:H824&gt;B824:G824),IF(NOT(G824=""),AND(C824:G824&gt;B824:F824),IF(NOT(F824=""),AND(C824:F824&gt;B824:E824),AND(C824:E824&gt;B824:D824))))</f>
        <v>0</v>
      </c>
      <c r="K824" s="1" t="b">
        <f t="array" ref="K824">IF(NOT(H824=""),AND(C824:H824&lt;B824:G824),IF(NOT(G824=""),AND(C824:G824&lt;B824:F824),IF(NOT(F824=""),AND(C824:F824&lt;B824:E824),AND(C824:E824&lt;B824:D824))))</f>
        <v>1</v>
      </c>
      <c r="L824" s="1" t="b">
        <f t="array" ref="L824">IF(NOT(H824=""),AND(AND(ABS(C824:H824-B824:G824)&gt;0),AND(ABS(C824:H824-B824:G824)&lt;4)),IF(NOT(G824=""),AND(AND(ABS(C824:G824-B824:F824)&gt;0),AND(ABS(C824:G824-B824:F824)&lt;4)),IF(NOT(F824=""),AND(AND(ABS(C824:F824-B824:E824)&gt;0),AND(ABS(C824:F824-B824:E824)&lt;4)),AND(AND(ABS(C824:E824-B824:D824)&gt;0),AND(ABS(C824:E824-B824:D824)&lt;4)))))</f>
        <v>1</v>
      </c>
      <c r="M824" s="1" t="b">
        <f t="shared" si="1"/>
        <v>1</v>
      </c>
    </row>
    <row r="825" ht="15.75" customHeight="1">
      <c r="A825" s="1" t="s">
        <v>834</v>
      </c>
      <c r="B825" s="1">
        <f>IFERROR(__xludf.DUMMYFUNCTION("SPLIT(A825,"" "")"),39.0)</f>
        <v>39</v>
      </c>
      <c r="C825" s="1">
        <f>IFERROR(__xludf.DUMMYFUNCTION("""COMPUTED_VALUE"""),38.0)</f>
        <v>38</v>
      </c>
      <c r="D825" s="1">
        <f>IFERROR(__xludf.DUMMYFUNCTION("""COMPUTED_VALUE"""),36.0)</f>
        <v>36</v>
      </c>
      <c r="E825" s="1">
        <f>IFERROR(__xludf.DUMMYFUNCTION("""COMPUTED_VALUE"""),35.0)</f>
        <v>35</v>
      </c>
      <c r="F825" s="1">
        <f>IFERROR(__xludf.DUMMYFUNCTION("""COMPUTED_VALUE"""),32.0)</f>
        <v>32</v>
      </c>
      <c r="G825" s="1">
        <f>IFERROR(__xludf.DUMMYFUNCTION("""COMPUTED_VALUE"""),31.0)</f>
        <v>31</v>
      </c>
      <c r="H825" s="1">
        <f>IFERROR(__xludf.DUMMYFUNCTION("""COMPUTED_VALUE"""),29.0)</f>
        <v>29</v>
      </c>
      <c r="I825" s="1">
        <f>IFERROR(__xludf.DUMMYFUNCTION("""COMPUTED_VALUE"""),27.0)</f>
        <v>27</v>
      </c>
      <c r="J825" s="1" t="b">
        <f t="array" ref="J825">IF(NOT(H825=""),AND(C825:H825&gt;B825:G825),IF(NOT(G825=""),AND(C825:G825&gt;B825:F825),IF(NOT(F825=""),AND(C825:F825&gt;B825:E825),AND(C825:E825&gt;B825:D825))))</f>
        <v>0</v>
      </c>
      <c r="K825" s="1" t="b">
        <f t="array" ref="K825">IF(NOT(H825=""),AND(C825:H825&lt;B825:G825),IF(NOT(G825=""),AND(C825:G825&lt;B825:F825),IF(NOT(F825=""),AND(C825:F825&lt;B825:E825),AND(C825:E825&lt;B825:D825))))</f>
        <v>1</v>
      </c>
      <c r="L825" s="1" t="b">
        <f t="array" ref="L825">IF(NOT(H825=""),AND(AND(ABS(C825:H825-B825:G825)&gt;0),AND(ABS(C825:H825-B825:G825)&lt;4)),IF(NOT(G825=""),AND(AND(ABS(C825:G825-B825:F825)&gt;0),AND(ABS(C825:G825-B825:F825)&lt;4)),IF(NOT(F825=""),AND(AND(ABS(C825:F825-B825:E825)&gt;0),AND(ABS(C825:F825-B825:E825)&lt;4)),AND(AND(ABS(C825:E825-B825:D825)&gt;0),AND(ABS(C825:E825-B825:D825)&lt;4)))))</f>
        <v>1</v>
      </c>
      <c r="M825" s="1" t="b">
        <f t="shared" si="1"/>
        <v>1</v>
      </c>
    </row>
    <row r="826" ht="15.75" customHeight="1">
      <c r="A826" s="1" t="s">
        <v>835</v>
      </c>
      <c r="B826" s="1">
        <f>IFERROR(__xludf.DUMMYFUNCTION("SPLIT(A826,"" "")"),39.0)</f>
        <v>39</v>
      </c>
      <c r="C826" s="1">
        <f>IFERROR(__xludf.DUMMYFUNCTION("""COMPUTED_VALUE"""),38.0)</f>
        <v>38</v>
      </c>
      <c r="D826" s="1">
        <f>IFERROR(__xludf.DUMMYFUNCTION("""COMPUTED_VALUE"""),37.0)</f>
        <v>37</v>
      </c>
      <c r="E826" s="1">
        <f>IFERROR(__xludf.DUMMYFUNCTION("""COMPUTED_VALUE"""),36.0)</f>
        <v>36</v>
      </c>
      <c r="F826" s="1">
        <f>IFERROR(__xludf.DUMMYFUNCTION("""COMPUTED_VALUE"""),34.0)</f>
        <v>34</v>
      </c>
      <c r="G826" s="1">
        <f>IFERROR(__xludf.DUMMYFUNCTION("""COMPUTED_VALUE"""),33.0)</f>
        <v>33</v>
      </c>
      <c r="H826" s="2">
        <f>IFERROR(__xludf.DUMMYFUNCTION("""COMPUTED_VALUE"""),31.0)</f>
        <v>31</v>
      </c>
      <c r="J826" s="1" t="b">
        <f t="array" ref="J826">IF(NOT(H826=""),AND(C826:H826&gt;B826:G826),IF(NOT(G826=""),AND(C826:G826&gt;B826:F826),IF(NOT(F826=""),AND(C826:F826&gt;B826:E826),AND(C826:E826&gt;B826:D826))))</f>
        <v>0</v>
      </c>
      <c r="K826" s="1" t="b">
        <f t="array" ref="K826">IF(NOT(H826=""),AND(C826:H826&lt;B826:G826),IF(NOT(G826=""),AND(C826:G826&lt;B826:F826),IF(NOT(F826=""),AND(C826:F826&lt;B826:E826),AND(C826:E826&lt;B826:D826))))</f>
        <v>1</v>
      </c>
      <c r="L826" s="1" t="b">
        <f t="array" ref="L826">IF(NOT(H826=""),AND(AND(ABS(C826:H826-B826:G826)&gt;0),AND(ABS(C826:H826-B826:G826)&lt;4)),IF(NOT(G826=""),AND(AND(ABS(C826:G826-B826:F826)&gt;0),AND(ABS(C826:G826-B826:F826)&lt;4)),IF(NOT(F826=""),AND(AND(ABS(C826:F826-B826:E826)&gt;0),AND(ABS(C826:F826-B826:E826)&lt;4)),AND(AND(ABS(C826:E826-B826:D826)&gt;0),AND(ABS(C826:E826-B826:D826)&lt;4)))))</f>
        <v>1</v>
      </c>
      <c r="M826" s="1" t="b">
        <f t="shared" si="1"/>
        <v>1</v>
      </c>
    </row>
    <row r="827" ht="15.75" customHeight="1">
      <c r="A827" s="1" t="s">
        <v>836</v>
      </c>
      <c r="B827" s="1">
        <f>IFERROR(__xludf.DUMMYFUNCTION("SPLIT(A827,"" "")"),89.0)</f>
        <v>89</v>
      </c>
      <c r="C827" s="1">
        <f>IFERROR(__xludf.DUMMYFUNCTION("""COMPUTED_VALUE"""),91.0)</f>
        <v>91</v>
      </c>
      <c r="D827" s="1">
        <f>IFERROR(__xludf.DUMMYFUNCTION("""COMPUTED_VALUE"""),93.0)</f>
        <v>93</v>
      </c>
      <c r="E827" s="1">
        <f>IFERROR(__xludf.DUMMYFUNCTION("""COMPUTED_VALUE"""),96.0)</f>
        <v>96</v>
      </c>
      <c r="F827" s="1">
        <f>IFERROR(__xludf.DUMMYFUNCTION("""COMPUTED_VALUE"""),97.0)</f>
        <v>97</v>
      </c>
      <c r="G827" s="2">
        <f>IFERROR(__xludf.DUMMYFUNCTION("""COMPUTED_VALUE"""),98.0)</f>
        <v>98</v>
      </c>
      <c r="J827" s="1" t="b">
        <f t="array" ref="J827">IF(NOT(H827=""),AND(C827:H827&gt;B827:G827),IF(NOT(G827=""),AND(C827:G827&gt;B827:F827),IF(NOT(F827=""),AND(C827:F827&gt;B827:E827),AND(C827:E827&gt;B827:D827))))</f>
        <v>1</v>
      </c>
      <c r="K827" s="1" t="b">
        <f t="array" ref="K827">IF(NOT(H827=""),AND(C827:H827&lt;B827:G827),IF(NOT(G827=""),AND(C827:G827&lt;B827:F827),IF(NOT(F827=""),AND(C827:F827&lt;B827:E827),AND(C827:E827&lt;B827:D827))))</f>
        <v>0</v>
      </c>
      <c r="L827" s="1" t="b">
        <f t="array" ref="L827">IF(NOT(H827=""),AND(AND(ABS(C827:H827-B827:G827)&gt;0),AND(ABS(C827:H827-B827:G827)&lt;4)),IF(NOT(G827=""),AND(AND(ABS(C827:G827-B827:F827)&gt;0),AND(ABS(C827:G827-B827:F827)&lt;4)),IF(NOT(F827=""),AND(AND(ABS(C827:F827-B827:E827)&gt;0),AND(ABS(C827:F827-B827:E827)&lt;4)),AND(AND(ABS(C827:E827-B827:D827)&gt;0),AND(ABS(C827:E827-B827:D827)&lt;4)))))</f>
        <v>1</v>
      </c>
      <c r="M827" s="1" t="b">
        <f t="shared" si="1"/>
        <v>1</v>
      </c>
    </row>
    <row r="828" ht="15.75" customHeight="1">
      <c r="A828" s="1" t="s">
        <v>837</v>
      </c>
      <c r="B828" s="1">
        <f>IFERROR(__xludf.DUMMYFUNCTION("SPLIT(A828,"" "")"),48.0)</f>
        <v>48</v>
      </c>
      <c r="C828" s="1">
        <f>IFERROR(__xludf.DUMMYFUNCTION("""COMPUTED_VALUE"""),49.0)</f>
        <v>49</v>
      </c>
      <c r="D828" s="1">
        <f>IFERROR(__xludf.DUMMYFUNCTION("""COMPUTED_VALUE"""),52.0)</f>
        <v>52</v>
      </c>
      <c r="E828" s="1">
        <f>IFERROR(__xludf.DUMMYFUNCTION("""COMPUTED_VALUE"""),53.0)</f>
        <v>53</v>
      </c>
      <c r="F828" s="1">
        <f>IFERROR(__xludf.DUMMYFUNCTION("""COMPUTED_VALUE"""),54.0)</f>
        <v>54</v>
      </c>
      <c r="G828" s="1">
        <f>IFERROR(__xludf.DUMMYFUNCTION("""COMPUTED_VALUE"""),56.0)</f>
        <v>56</v>
      </c>
      <c r="H828" s="1">
        <f>IFERROR(__xludf.DUMMYFUNCTION("""COMPUTED_VALUE"""),59.0)</f>
        <v>59</v>
      </c>
      <c r="I828" s="1">
        <f>IFERROR(__xludf.DUMMYFUNCTION("""COMPUTED_VALUE"""),62.0)</f>
        <v>62</v>
      </c>
      <c r="J828" s="1" t="b">
        <f t="array" ref="J828">IF(NOT(H828=""),AND(C828:H828&gt;B828:G828),IF(NOT(G828=""),AND(C828:G828&gt;B828:F828),IF(NOT(F828=""),AND(C828:F828&gt;B828:E828),AND(C828:E828&gt;B828:D828))))</f>
        <v>1</v>
      </c>
      <c r="K828" s="1" t="b">
        <f t="array" ref="K828">IF(NOT(H828=""),AND(C828:H828&lt;B828:G828),IF(NOT(G828=""),AND(C828:G828&lt;B828:F828),IF(NOT(F828=""),AND(C828:F828&lt;B828:E828),AND(C828:E828&lt;B828:D828))))</f>
        <v>0</v>
      </c>
      <c r="L828" s="1" t="b">
        <f t="array" ref="L828">IF(NOT(H828=""),AND(AND(ABS(C828:H828-B828:G828)&gt;0),AND(ABS(C828:H828-B828:G828)&lt;4)),IF(NOT(G828=""),AND(AND(ABS(C828:G828-B828:F828)&gt;0),AND(ABS(C828:G828-B828:F828)&lt;4)),IF(NOT(F828=""),AND(AND(ABS(C828:F828-B828:E828)&gt;0),AND(ABS(C828:F828-B828:E828)&lt;4)),AND(AND(ABS(C828:E828-B828:D828)&gt;0),AND(ABS(C828:E828-B828:D828)&lt;4)))))</f>
        <v>1</v>
      </c>
      <c r="M828" s="1" t="b">
        <f t="shared" si="1"/>
        <v>1</v>
      </c>
    </row>
    <row r="829" ht="15.75" customHeight="1">
      <c r="A829" s="1" t="s">
        <v>838</v>
      </c>
      <c r="B829" s="1">
        <f>IFERROR(__xludf.DUMMYFUNCTION("SPLIT(A829,"" "")"),78.0)</f>
        <v>78</v>
      </c>
      <c r="C829" s="1">
        <f>IFERROR(__xludf.DUMMYFUNCTION("""COMPUTED_VALUE"""),81.0)</f>
        <v>81</v>
      </c>
      <c r="D829" s="1">
        <f>IFERROR(__xludf.DUMMYFUNCTION("""COMPUTED_VALUE"""),82.0)</f>
        <v>82</v>
      </c>
      <c r="E829" s="1">
        <f>IFERROR(__xludf.DUMMYFUNCTION("""COMPUTED_VALUE"""),83.0)</f>
        <v>83</v>
      </c>
      <c r="F829" s="1">
        <f>IFERROR(__xludf.DUMMYFUNCTION("""COMPUTED_VALUE"""),86.0)</f>
        <v>86</v>
      </c>
      <c r="G829" s="1">
        <f>IFERROR(__xludf.DUMMYFUNCTION("""COMPUTED_VALUE"""),87.0)</f>
        <v>87</v>
      </c>
      <c r="H829" s="1">
        <f>IFERROR(__xludf.DUMMYFUNCTION("""COMPUTED_VALUE"""),90.0)</f>
        <v>90</v>
      </c>
      <c r="I829" s="1">
        <f>IFERROR(__xludf.DUMMYFUNCTION("""COMPUTED_VALUE"""),91.0)</f>
        <v>91</v>
      </c>
      <c r="J829" s="1" t="b">
        <f t="array" ref="J829">IF(NOT(H829=""),AND(C829:H829&gt;B829:G829),IF(NOT(G829=""),AND(C829:G829&gt;B829:F829),IF(NOT(F829=""),AND(C829:F829&gt;B829:E829),AND(C829:E829&gt;B829:D829))))</f>
        <v>1</v>
      </c>
      <c r="K829" s="1" t="b">
        <f t="array" ref="K829">IF(NOT(H829=""),AND(C829:H829&lt;B829:G829),IF(NOT(G829=""),AND(C829:G829&lt;B829:F829),IF(NOT(F829=""),AND(C829:F829&lt;B829:E829),AND(C829:E829&lt;B829:D829))))</f>
        <v>0</v>
      </c>
      <c r="L829" s="1" t="b">
        <f t="array" ref="L829">IF(NOT(H829=""),AND(AND(ABS(C829:H829-B829:G829)&gt;0),AND(ABS(C829:H829-B829:G829)&lt;4)),IF(NOT(G829=""),AND(AND(ABS(C829:G829-B829:F829)&gt;0),AND(ABS(C829:G829-B829:F829)&lt;4)),IF(NOT(F829=""),AND(AND(ABS(C829:F829-B829:E829)&gt;0),AND(ABS(C829:F829-B829:E829)&lt;4)),AND(AND(ABS(C829:E829-B829:D829)&gt;0),AND(ABS(C829:E829-B829:D829)&lt;4)))))</f>
        <v>1</v>
      </c>
      <c r="M829" s="1" t="b">
        <f t="shared" si="1"/>
        <v>1</v>
      </c>
    </row>
    <row r="830" ht="15.75" customHeight="1">
      <c r="A830" s="1" t="s">
        <v>839</v>
      </c>
      <c r="B830" s="1">
        <f>IFERROR(__xludf.DUMMYFUNCTION("SPLIT(A830,"" "")"),47.0)</f>
        <v>47</v>
      </c>
      <c r="C830" s="1">
        <f>IFERROR(__xludf.DUMMYFUNCTION("""COMPUTED_VALUE"""),48.0)</f>
        <v>48</v>
      </c>
      <c r="D830" s="1">
        <f>IFERROR(__xludf.DUMMYFUNCTION("""COMPUTED_VALUE"""),50.0)</f>
        <v>50</v>
      </c>
      <c r="E830" s="1">
        <f>IFERROR(__xludf.DUMMYFUNCTION("""COMPUTED_VALUE"""),53.0)</f>
        <v>53</v>
      </c>
      <c r="F830" s="1">
        <f>IFERROR(__xludf.DUMMYFUNCTION("""COMPUTED_VALUE"""),56.0)</f>
        <v>56</v>
      </c>
      <c r="G830" s="1">
        <f>IFERROR(__xludf.DUMMYFUNCTION("""COMPUTED_VALUE"""),58.0)</f>
        <v>58</v>
      </c>
      <c r="H830" s="2">
        <f>IFERROR(__xludf.DUMMYFUNCTION("""COMPUTED_VALUE"""),61.0)</f>
        <v>61</v>
      </c>
      <c r="J830" s="1" t="b">
        <f t="array" ref="J830">IF(NOT(H830=""),AND(C830:H830&gt;B830:G830),IF(NOT(G830=""),AND(C830:G830&gt;B830:F830),IF(NOT(F830=""),AND(C830:F830&gt;B830:E830),AND(C830:E830&gt;B830:D830))))</f>
        <v>1</v>
      </c>
      <c r="K830" s="1" t="b">
        <f t="array" ref="K830">IF(NOT(H830=""),AND(C830:H830&lt;B830:G830),IF(NOT(G830=""),AND(C830:G830&lt;B830:F830),IF(NOT(F830=""),AND(C830:F830&lt;B830:E830),AND(C830:E830&lt;B830:D830))))</f>
        <v>0</v>
      </c>
      <c r="L830" s="1" t="b">
        <f t="array" ref="L830">IF(NOT(H830=""),AND(AND(ABS(C830:H830-B830:G830)&gt;0),AND(ABS(C830:H830-B830:G830)&lt;4)),IF(NOT(G830=""),AND(AND(ABS(C830:G830-B830:F830)&gt;0),AND(ABS(C830:G830-B830:F830)&lt;4)),IF(NOT(F830=""),AND(AND(ABS(C830:F830-B830:E830)&gt;0),AND(ABS(C830:F830-B830:E830)&lt;4)),AND(AND(ABS(C830:E830-B830:D830)&gt;0),AND(ABS(C830:E830-B830:D830)&lt;4)))))</f>
        <v>1</v>
      </c>
      <c r="M830" s="1" t="b">
        <f t="shared" si="1"/>
        <v>1</v>
      </c>
    </row>
    <row r="831" ht="15.75" customHeight="1">
      <c r="A831" s="1" t="s">
        <v>840</v>
      </c>
      <c r="B831" s="1">
        <f>IFERROR(__xludf.DUMMYFUNCTION("SPLIT(A831,"" "")"),85.0)</f>
        <v>85</v>
      </c>
      <c r="C831" s="1">
        <f>IFERROR(__xludf.DUMMYFUNCTION("""COMPUTED_VALUE"""),87.0)</f>
        <v>87</v>
      </c>
      <c r="D831" s="1">
        <f>IFERROR(__xludf.DUMMYFUNCTION("""COMPUTED_VALUE"""),90.0)</f>
        <v>90</v>
      </c>
      <c r="E831" s="1">
        <f>IFERROR(__xludf.DUMMYFUNCTION("""COMPUTED_VALUE"""),91.0)</f>
        <v>91</v>
      </c>
      <c r="F831" s="1">
        <f>IFERROR(__xludf.DUMMYFUNCTION("""COMPUTED_VALUE"""),93.0)</f>
        <v>93</v>
      </c>
      <c r="G831" s="2">
        <f>IFERROR(__xludf.DUMMYFUNCTION("""COMPUTED_VALUE"""),95.0)</f>
        <v>95</v>
      </c>
      <c r="J831" s="1" t="b">
        <f t="array" ref="J831">IF(NOT(H831=""),AND(C831:H831&gt;B831:G831),IF(NOT(G831=""),AND(C831:G831&gt;B831:F831),IF(NOT(F831=""),AND(C831:F831&gt;B831:E831),AND(C831:E831&gt;B831:D831))))</f>
        <v>1</v>
      </c>
      <c r="K831" s="1" t="b">
        <f t="array" ref="K831">IF(NOT(H831=""),AND(C831:H831&lt;B831:G831),IF(NOT(G831=""),AND(C831:G831&lt;B831:F831),IF(NOT(F831=""),AND(C831:F831&lt;B831:E831),AND(C831:E831&lt;B831:D831))))</f>
        <v>0</v>
      </c>
      <c r="L831" s="1" t="b">
        <f t="array" ref="L831">IF(NOT(H831=""),AND(AND(ABS(C831:H831-B831:G831)&gt;0),AND(ABS(C831:H831-B831:G831)&lt;4)),IF(NOT(G831=""),AND(AND(ABS(C831:G831-B831:F831)&gt;0),AND(ABS(C831:G831-B831:F831)&lt;4)),IF(NOT(F831=""),AND(AND(ABS(C831:F831-B831:E831)&gt;0),AND(ABS(C831:F831-B831:E831)&lt;4)),AND(AND(ABS(C831:E831-B831:D831)&gt;0),AND(ABS(C831:E831-B831:D831)&lt;4)))))</f>
        <v>1</v>
      </c>
      <c r="M831" s="1" t="b">
        <f t="shared" si="1"/>
        <v>1</v>
      </c>
    </row>
    <row r="832" ht="15.75" customHeight="1">
      <c r="A832" s="1" t="s">
        <v>841</v>
      </c>
      <c r="B832" s="1">
        <f>IFERROR(__xludf.DUMMYFUNCTION("SPLIT(A832,"" "")"),28.0)</f>
        <v>28</v>
      </c>
      <c r="C832" s="1">
        <f>IFERROR(__xludf.DUMMYFUNCTION("""COMPUTED_VALUE"""),31.0)</f>
        <v>31</v>
      </c>
      <c r="D832" s="1">
        <f>IFERROR(__xludf.DUMMYFUNCTION("""COMPUTED_VALUE"""),33.0)</f>
        <v>33</v>
      </c>
      <c r="E832" s="1">
        <f>IFERROR(__xludf.DUMMYFUNCTION("""COMPUTED_VALUE"""),34.0)</f>
        <v>34</v>
      </c>
      <c r="F832" s="1">
        <f>IFERROR(__xludf.DUMMYFUNCTION("""COMPUTED_VALUE"""),36.0)</f>
        <v>36</v>
      </c>
      <c r="G832" s="2">
        <f>IFERROR(__xludf.DUMMYFUNCTION("""COMPUTED_VALUE"""),38.0)</f>
        <v>38</v>
      </c>
      <c r="J832" s="1" t="b">
        <f t="array" ref="J832">IF(NOT(H832=""),AND(C832:H832&gt;B832:G832),IF(NOT(G832=""),AND(C832:G832&gt;B832:F832),IF(NOT(F832=""),AND(C832:F832&gt;B832:E832),AND(C832:E832&gt;B832:D832))))</f>
        <v>1</v>
      </c>
      <c r="K832" s="1" t="b">
        <f t="array" ref="K832">IF(NOT(H832=""),AND(C832:H832&lt;B832:G832),IF(NOT(G832=""),AND(C832:G832&lt;B832:F832),IF(NOT(F832=""),AND(C832:F832&lt;B832:E832),AND(C832:E832&lt;B832:D832))))</f>
        <v>0</v>
      </c>
      <c r="L832" s="1" t="b">
        <f t="array" ref="L832">IF(NOT(H832=""),AND(AND(ABS(C832:H832-B832:G832)&gt;0),AND(ABS(C832:H832-B832:G832)&lt;4)),IF(NOT(G832=""),AND(AND(ABS(C832:G832-B832:F832)&gt;0),AND(ABS(C832:G832-B832:F832)&lt;4)),IF(NOT(F832=""),AND(AND(ABS(C832:F832-B832:E832)&gt;0),AND(ABS(C832:F832-B832:E832)&lt;4)),AND(AND(ABS(C832:E832-B832:D832)&gt;0),AND(ABS(C832:E832-B832:D832)&lt;4)))))</f>
        <v>1</v>
      </c>
      <c r="M832" s="1" t="b">
        <f t="shared" si="1"/>
        <v>1</v>
      </c>
    </row>
    <row r="833" ht="15.75" customHeight="1">
      <c r="A833" s="1" t="s">
        <v>842</v>
      </c>
      <c r="B833" s="1">
        <f>IFERROR(__xludf.DUMMYFUNCTION("SPLIT(A833,"" "")"),41.0)</f>
        <v>41</v>
      </c>
      <c r="C833" s="1">
        <f>IFERROR(__xludf.DUMMYFUNCTION("""COMPUTED_VALUE"""),39.0)</f>
        <v>39</v>
      </c>
      <c r="D833" s="1">
        <f>IFERROR(__xludf.DUMMYFUNCTION("""COMPUTED_VALUE"""),38.0)</f>
        <v>38</v>
      </c>
      <c r="E833" s="1">
        <f>IFERROR(__xludf.DUMMYFUNCTION("""COMPUTED_VALUE"""),36.0)</f>
        <v>36</v>
      </c>
      <c r="F833" s="1">
        <f>IFERROR(__xludf.DUMMYFUNCTION("""COMPUTED_VALUE"""),35.0)</f>
        <v>35</v>
      </c>
      <c r="G833" s="2">
        <f>IFERROR(__xludf.DUMMYFUNCTION("""COMPUTED_VALUE"""),33.0)</f>
        <v>33</v>
      </c>
      <c r="J833" s="1" t="b">
        <f t="array" ref="J833">IF(NOT(H833=""),AND(C833:H833&gt;B833:G833),IF(NOT(G833=""),AND(C833:G833&gt;B833:F833),IF(NOT(F833=""),AND(C833:F833&gt;B833:E833),AND(C833:E833&gt;B833:D833))))</f>
        <v>0</v>
      </c>
      <c r="K833" s="1" t="b">
        <f t="array" ref="K833">IF(NOT(H833=""),AND(C833:H833&lt;B833:G833),IF(NOT(G833=""),AND(C833:G833&lt;B833:F833),IF(NOT(F833=""),AND(C833:F833&lt;B833:E833),AND(C833:E833&lt;B833:D833))))</f>
        <v>1</v>
      </c>
      <c r="L833" s="1" t="b">
        <f t="array" ref="L833">IF(NOT(H833=""),AND(AND(ABS(C833:H833-B833:G833)&gt;0),AND(ABS(C833:H833-B833:G833)&lt;4)),IF(NOT(G833=""),AND(AND(ABS(C833:G833-B833:F833)&gt;0),AND(ABS(C833:G833-B833:F833)&lt;4)),IF(NOT(F833=""),AND(AND(ABS(C833:F833-B833:E833)&gt;0),AND(ABS(C833:F833-B833:E833)&lt;4)),AND(AND(ABS(C833:E833-B833:D833)&gt;0),AND(ABS(C833:E833-B833:D833)&lt;4)))))</f>
        <v>1</v>
      </c>
      <c r="M833" s="1" t="b">
        <f t="shared" si="1"/>
        <v>1</v>
      </c>
    </row>
    <row r="834" ht="15.75" customHeight="1">
      <c r="A834" s="1" t="s">
        <v>843</v>
      </c>
      <c r="B834" s="1">
        <f>IFERROR(__xludf.DUMMYFUNCTION("SPLIT(A834,"" "")"),54.0)</f>
        <v>54</v>
      </c>
      <c r="C834" s="1">
        <f>IFERROR(__xludf.DUMMYFUNCTION("""COMPUTED_VALUE"""),55.0)</f>
        <v>55</v>
      </c>
      <c r="D834" s="1">
        <f>IFERROR(__xludf.DUMMYFUNCTION("""COMPUTED_VALUE"""),58.0)</f>
        <v>58</v>
      </c>
      <c r="E834" s="1">
        <f>IFERROR(__xludf.DUMMYFUNCTION("""COMPUTED_VALUE"""),60.0)</f>
        <v>60</v>
      </c>
      <c r="F834" s="1">
        <f>IFERROR(__xludf.DUMMYFUNCTION("""COMPUTED_VALUE"""),61.0)</f>
        <v>61</v>
      </c>
      <c r="G834" s="1">
        <f>IFERROR(__xludf.DUMMYFUNCTION("""COMPUTED_VALUE"""),63.0)</f>
        <v>63</v>
      </c>
      <c r="H834" s="2">
        <f>IFERROR(__xludf.DUMMYFUNCTION("""COMPUTED_VALUE"""),64.0)</f>
        <v>64</v>
      </c>
      <c r="J834" s="1" t="b">
        <f t="array" ref="J834">IF(NOT(H834=""),AND(C834:H834&gt;B834:G834),IF(NOT(G834=""),AND(C834:G834&gt;B834:F834),IF(NOT(F834=""),AND(C834:F834&gt;B834:E834),AND(C834:E834&gt;B834:D834))))</f>
        <v>1</v>
      </c>
      <c r="K834" s="1" t="b">
        <f t="array" ref="K834">IF(NOT(H834=""),AND(C834:H834&lt;B834:G834),IF(NOT(G834=""),AND(C834:G834&lt;B834:F834),IF(NOT(F834=""),AND(C834:F834&lt;B834:E834),AND(C834:E834&lt;B834:D834))))</f>
        <v>0</v>
      </c>
      <c r="L834" s="1" t="b">
        <f t="array" ref="L834">IF(NOT(H834=""),AND(AND(ABS(C834:H834-B834:G834)&gt;0),AND(ABS(C834:H834-B834:G834)&lt;4)),IF(NOT(G834=""),AND(AND(ABS(C834:G834-B834:F834)&gt;0),AND(ABS(C834:G834-B834:F834)&lt;4)),IF(NOT(F834=""),AND(AND(ABS(C834:F834-B834:E834)&gt;0),AND(ABS(C834:F834-B834:E834)&lt;4)),AND(AND(ABS(C834:E834-B834:D834)&gt;0),AND(ABS(C834:E834-B834:D834)&lt;4)))))</f>
        <v>1</v>
      </c>
      <c r="M834" s="1" t="b">
        <f t="shared" si="1"/>
        <v>1</v>
      </c>
    </row>
    <row r="835" ht="15.75" customHeight="1">
      <c r="A835" s="1" t="s">
        <v>844</v>
      </c>
      <c r="B835" s="1">
        <f>IFERROR(__xludf.DUMMYFUNCTION("SPLIT(A835,"" "")"),8.0)</f>
        <v>8</v>
      </c>
      <c r="C835" s="1">
        <f>IFERROR(__xludf.DUMMYFUNCTION("""COMPUTED_VALUE"""),11.0)</f>
        <v>11</v>
      </c>
      <c r="D835" s="1">
        <f>IFERROR(__xludf.DUMMYFUNCTION("""COMPUTED_VALUE"""),13.0)</f>
        <v>13</v>
      </c>
      <c r="E835" s="1">
        <f>IFERROR(__xludf.DUMMYFUNCTION("""COMPUTED_VALUE"""),15.0)</f>
        <v>15</v>
      </c>
      <c r="F835" s="1">
        <f>IFERROR(__xludf.DUMMYFUNCTION("""COMPUTED_VALUE"""),16.0)</f>
        <v>16</v>
      </c>
      <c r="J835" s="1" t="b">
        <f t="array" ref="J835">IF(NOT(H835=""),AND(C835:H835&gt;B835:G835),IF(NOT(G835=""),AND(C835:G835&gt;B835:F835),IF(NOT(F835=""),AND(C835:F835&gt;B835:E835),AND(C835:E835&gt;B835:D835))))</f>
        <v>1</v>
      </c>
      <c r="K835" s="1" t="b">
        <f t="array" ref="K835">IF(NOT(H835=""),AND(C835:H835&lt;B835:G835),IF(NOT(G835=""),AND(C835:G835&lt;B835:F835),IF(NOT(F835=""),AND(C835:F835&lt;B835:E835),AND(C835:E835&lt;B835:D835))))</f>
        <v>0</v>
      </c>
      <c r="L835" s="1" t="b">
        <f t="array" ref="L835">IF(NOT(H835=""),AND(AND(ABS(C835:H835-B835:G835)&gt;0),AND(ABS(C835:H835-B835:G835)&lt;4)),IF(NOT(G835=""),AND(AND(ABS(C835:G835-B835:F835)&gt;0),AND(ABS(C835:G835-B835:F835)&lt;4)),IF(NOT(F835=""),AND(AND(ABS(C835:F835-B835:E835)&gt;0),AND(ABS(C835:F835-B835:E835)&lt;4)),AND(AND(ABS(C835:E835-B835:D835)&gt;0),AND(ABS(C835:E835-B835:D835)&lt;4)))))</f>
        <v>1</v>
      </c>
      <c r="M835" s="1" t="b">
        <f t="shared" si="1"/>
        <v>1</v>
      </c>
    </row>
    <row r="836" ht="15.75" customHeight="1">
      <c r="A836" s="1" t="s">
        <v>845</v>
      </c>
      <c r="B836" s="1">
        <f>IFERROR(__xludf.DUMMYFUNCTION("SPLIT(A836,"" "")"),20.0)</f>
        <v>20</v>
      </c>
      <c r="C836" s="1">
        <f>IFERROR(__xludf.DUMMYFUNCTION("""COMPUTED_VALUE"""),18.0)</f>
        <v>18</v>
      </c>
      <c r="D836" s="1">
        <f>IFERROR(__xludf.DUMMYFUNCTION("""COMPUTED_VALUE"""),15.0)</f>
        <v>15</v>
      </c>
      <c r="E836" s="1">
        <f>IFERROR(__xludf.DUMMYFUNCTION("""COMPUTED_VALUE"""),13.0)</f>
        <v>13</v>
      </c>
      <c r="F836" s="1">
        <f>IFERROR(__xludf.DUMMYFUNCTION("""COMPUTED_VALUE"""),11.0)</f>
        <v>11</v>
      </c>
      <c r="G836" s="2">
        <f>IFERROR(__xludf.DUMMYFUNCTION("""COMPUTED_VALUE"""),9.0)</f>
        <v>9</v>
      </c>
      <c r="J836" s="1" t="b">
        <f t="array" ref="J836">IF(NOT(H836=""),AND(C836:H836&gt;B836:G836),IF(NOT(G836=""),AND(C836:G836&gt;B836:F836),IF(NOT(F836=""),AND(C836:F836&gt;B836:E836),AND(C836:E836&gt;B836:D836))))</f>
        <v>0</v>
      </c>
      <c r="K836" s="1" t="b">
        <f t="array" ref="K836">IF(NOT(H836=""),AND(C836:H836&lt;B836:G836),IF(NOT(G836=""),AND(C836:G836&lt;B836:F836),IF(NOT(F836=""),AND(C836:F836&lt;B836:E836),AND(C836:E836&lt;B836:D836))))</f>
        <v>1</v>
      </c>
      <c r="L836" s="1" t="b">
        <f t="array" ref="L836">IF(NOT(H836=""),AND(AND(ABS(C836:H836-B836:G836)&gt;0),AND(ABS(C836:H836-B836:G836)&lt;4)),IF(NOT(G836=""),AND(AND(ABS(C836:G836-B836:F836)&gt;0),AND(ABS(C836:G836-B836:F836)&lt;4)),IF(NOT(F836=""),AND(AND(ABS(C836:F836-B836:E836)&gt;0),AND(ABS(C836:F836-B836:E836)&lt;4)),AND(AND(ABS(C836:E836-B836:D836)&gt;0),AND(ABS(C836:E836-B836:D836)&lt;4)))))</f>
        <v>1</v>
      </c>
      <c r="M836" s="1" t="b">
        <f t="shared" si="1"/>
        <v>1</v>
      </c>
    </row>
    <row r="837" ht="15.75" customHeight="1">
      <c r="A837" s="1" t="s">
        <v>846</v>
      </c>
      <c r="B837" s="1">
        <f>IFERROR(__xludf.DUMMYFUNCTION("SPLIT(A837,"" "")"),51.0)</f>
        <v>51</v>
      </c>
      <c r="C837" s="1">
        <f>IFERROR(__xludf.DUMMYFUNCTION("""COMPUTED_VALUE"""),53.0)</f>
        <v>53</v>
      </c>
      <c r="D837" s="1">
        <f>IFERROR(__xludf.DUMMYFUNCTION("""COMPUTED_VALUE"""),56.0)</f>
        <v>56</v>
      </c>
      <c r="E837" s="1">
        <f>IFERROR(__xludf.DUMMYFUNCTION("""COMPUTED_VALUE"""),59.0)</f>
        <v>59</v>
      </c>
      <c r="F837" s="1">
        <f>IFERROR(__xludf.DUMMYFUNCTION("""COMPUTED_VALUE"""),61.0)</f>
        <v>61</v>
      </c>
      <c r="G837" s="1">
        <f>IFERROR(__xludf.DUMMYFUNCTION("""COMPUTED_VALUE"""),62.0)</f>
        <v>62</v>
      </c>
      <c r="H837" s="2">
        <f>IFERROR(__xludf.DUMMYFUNCTION("""COMPUTED_VALUE"""),65.0)</f>
        <v>65</v>
      </c>
      <c r="J837" s="1" t="b">
        <f t="array" ref="J837">IF(NOT(H837=""),AND(C837:H837&gt;B837:G837),IF(NOT(G837=""),AND(C837:G837&gt;B837:F837),IF(NOT(F837=""),AND(C837:F837&gt;B837:E837),AND(C837:E837&gt;B837:D837))))</f>
        <v>1</v>
      </c>
      <c r="K837" s="1" t="b">
        <f t="array" ref="K837">IF(NOT(H837=""),AND(C837:H837&lt;B837:G837),IF(NOT(G837=""),AND(C837:G837&lt;B837:F837),IF(NOT(F837=""),AND(C837:F837&lt;B837:E837),AND(C837:E837&lt;B837:D837))))</f>
        <v>0</v>
      </c>
      <c r="L837" s="1" t="b">
        <f t="array" ref="L837">IF(NOT(H837=""),AND(AND(ABS(C837:H837-B837:G837)&gt;0),AND(ABS(C837:H837-B837:G837)&lt;4)),IF(NOT(G837=""),AND(AND(ABS(C837:G837-B837:F837)&gt;0),AND(ABS(C837:G837-B837:F837)&lt;4)),IF(NOT(F837=""),AND(AND(ABS(C837:F837-B837:E837)&gt;0),AND(ABS(C837:F837-B837:E837)&lt;4)),AND(AND(ABS(C837:E837-B837:D837)&gt;0),AND(ABS(C837:E837-B837:D837)&lt;4)))))</f>
        <v>1</v>
      </c>
      <c r="M837" s="1" t="b">
        <f t="shared" si="1"/>
        <v>1</v>
      </c>
    </row>
    <row r="838" ht="15.75" customHeight="1">
      <c r="A838" s="1" t="s">
        <v>847</v>
      </c>
      <c r="B838" s="1">
        <f>IFERROR(__xludf.DUMMYFUNCTION("SPLIT(A838,"" "")"),40.0)</f>
        <v>40</v>
      </c>
      <c r="C838" s="1">
        <f>IFERROR(__xludf.DUMMYFUNCTION("""COMPUTED_VALUE"""),41.0)</f>
        <v>41</v>
      </c>
      <c r="D838" s="1">
        <f>IFERROR(__xludf.DUMMYFUNCTION("""COMPUTED_VALUE"""),42.0)</f>
        <v>42</v>
      </c>
      <c r="E838" s="1">
        <f>IFERROR(__xludf.DUMMYFUNCTION("""COMPUTED_VALUE"""),43.0)</f>
        <v>43</v>
      </c>
      <c r="F838" s="1">
        <f>IFERROR(__xludf.DUMMYFUNCTION("""COMPUTED_VALUE"""),46.0)</f>
        <v>46</v>
      </c>
      <c r="J838" s="1" t="b">
        <f t="array" ref="J838">IF(NOT(H838=""),AND(C838:H838&gt;B838:G838),IF(NOT(G838=""),AND(C838:G838&gt;B838:F838),IF(NOT(F838=""),AND(C838:F838&gt;B838:E838),AND(C838:E838&gt;B838:D838))))</f>
        <v>1</v>
      </c>
      <c r="K838" s="1" t="b">
        <f t="array" ref="K838">IF(NOT(H838=""),AND(C838:H838&lt;B838:G838),IF(NOT(G838=""),AND(C838:G838&lt;B838:F838),IF(NOT(F838=""),AND(C838:F838&lt;B838:E838),AND(C838:E838&lt;B838:D838))))</f>
        <v>0</v>
      </c>
      <c r="L838" s="1" t="b">
        <f t="array" ref="L838">IF(NOT(H838=""),AND(AND(ABS(C838:H838-B838:G838)&gt;0),AND(ABS(C838:H838-B838:G838)&lt;4)),IF(NOT(G838=""),AND(AND(ABS(C838:G838-B838:F838)&gt;0),AND(ABS(C838:G838-B838:F838)&lt;4)),IF(NOT(F838=""),AND(AND(ABS(C838:F838-B838:E838)&gt;0),AND(ABS(C838:F838-B838:E838)&lt;4)),AND(AND(ABS(C838:E838-B838:D838)&gt;0),AND(ABS(C838:E838-B838:D838)&lt;4)))))</f>
        <v>1</v>
      </c>
      <c r="M838" s="1" t="b">
        <f t="shared" si="1"/>
        <v>1</v>
      </c>
    </row>
    <row r="839" ht="15.75" customHeight="1">
      <c r="A839" s="1" t="s">
        <v>848</v>
      </c>
      <c r="B839" s="1">
        <f>IFERROR(__xludf.DUMMYFUNCTION("SPLIT(A839,"" "")"),90.0)</f>
        <v>90</v>
      </c>
      <c r="C839" s="1">
        <f>IFERROR(__xludf.DUMMYFUNCTION("""COMPUTED_VALUE"""),87.0)</f>
        <v>87</v>
      </c>
      <c r="D839" s="1">
        <f>IFERROR(__xludf.DUMMYFUNCTION("""COMPUTED_VALUE"""),85.0)</f>
        <v>85</v>
      </c>
      <c r="E839" s="1">
        <f>IFERROR(__xludf.DUMMYFUNCTION("""COMPUTED_VALUE"""),82.0)</f>
        <v>82</v>
      </c>
      <c r="F839" s="1">
        <f>IFERROR(__xludf.DUMMYFUNCTION("""COMPUTED_VALUE"""),80.0)</f>
        <v>80</v>
      </c>
      <c r="J839" s="1" t="b">
        <f t="array" ref="J839">IF(NOT(H839=""),AND(C839:H839&gt;B839:G839),IF(NOT(G839=""),AND(C839:G839&gt;B839:F839),IF(NOT(F839=""),AND(C839:F839&gt;B839:E839),AND(C839:E839&gt;B839:D839))))</f>
        <v>0</v>
      </c>
      <c r="K839" s="1" t="b">
        <f t="array" ref="K839">IF(NOT(H839=""),AND(C839:H839&lt;B839:G839),IF(NOT(G839=""),AND(C839:G839&lt;B839:F839),IF(NOT(F839=""),AND(C839:F839&lt;B839:E839),AND(C839:E839&lt;B839:D839))))</f>
        <v>1</v>
      </c>
      <c r="L839" s="1" t="b">
        <f t="array" ref="L839">IF(NOT(H839=""),AND(AND(ABS(C839:H839-B839:G839)&gt;0),AND(ABS(C839:H839-B839:G839)&lt;4)),IF(NOT(G839=""),AND(AND(ABS(C839:G839-B839:F839)&gt;0),AND(ABS(C839:G839-B839:F839)&lt;4)),IF(NOT(F839=""),AND(AND(ABS(C839:F839-B839:E839)&gt;0),AND(ABS(C839:F839-B839:E839)&lt;4)),AND(AND(ABS(C839:E839-B839:D839)&gt;0),AND(ABS(C839:E839-B839:D839)&lt;4)))))</f>
        <v>1</v>
      </c>
      <c r="M839" s="1" t="b">
        <f t="shared" si="1"/>
        <v>1</v>
      </c>
    </row>
    <row r="840" ht="15.75" customHeight="1">
      <c r="A840" s="1" t="s">
        <v>849</v>
      </c>
      <c r="B840" s="1">
        <f>IFERROR(__xludf.DUMMYFUNCTION("SPLIT(A840,"" "")"),6.0)</f>
        <v>6</v>
      </c>
      <c r="C840" s="1">
        <f>IFERROR(__xludf.DUMMYFUNCTION("""COMPUTED_VALUE"""),7.0)</f>
        <v>7</v>
      </c>
      <c r="D840" s="1">
        <f>IFERROR(__xludf.DUMMYFUNCTION("""COMPUTED_VALUE"""),8.0)</f>
        <v>8</v>
      </c>
      <c r="E840" s="1">
        <f>IFERROR(__xludf.DUMMYFUNCTION("""COMPUTED_VALUE"""),10.0)</f>
        <v>10</v>
      </c>
      <c r="F840" s="1">
        <f>IFERROR(__xludf.DUMMYFUNCTION("""COMPUTED_VALUE"""),11.0)</f>
        <v>11</v>
      </c>
      <c r="G840" s="1">
        <f>IFERROR(__xludf.DUMMYFUNCTION("""COMPUTED_VALUE"""),13.0)</f>
        <v>13</v>
      </c>
      <c r="H840" s="2">
        <f>IFERROR(__xludf.DUMMYFUNCTION("""COMPUTED_VALUE"""),15.0)</f>
        <v>15</v>
      </c>
      <c r="J840" s="1" t="b">
        <f t="array" ref="J840">IF(NOT(H840=""),AND(C840:H840&gt;B840:G840),IF(NOT(G840=""),AND(C840:G840&gt;B840:F840),IF(NOT(F840=""),AND(C840:F840&gt;B840:E840),AND(C840:E840&gt;B840:D840))))</f>
        <v>1</v>
      </c>
      <c r="K840" s="1" t="b">
        <f t="array" ref="K840">IF(NOT(H840=""),AND(C840:H840&lt;B840:G840),IF(NOT(G840=""),AND(C840:G840&lt;B840:F840),IF(NOT(F840=""),AND(C840:F840&lt;B840:E840),AND(C840:E840&lt;B840:D840))))</f>
        <v>0</v>
      </c>
      <c r="L840" s="1" t="b">
        <f t="array" ref="L840">IF(NOT(H840=""),AND(AND(ABS(C840:H840-B840:G840)&gt;0),AND(ABS(C840:H840-B840:G840)&lt;4)),IF(NOT(G840=""),AND(AND(ABS(C840:G840-B840:F840)&gt;0),AND(ABS(C840:G840-B840:F840)&lt;4)),IF(NOT(F840=""),AND(AND(ABS(C840:F840-B840:E840)&gt;0),AND(ABS(C840:F840-B840:E840)&lt;4)),AND(AND(ABS(C840:E840-B840:D840)&gt;0),AND(ABS(C840:E840-B840:D840)&lt;4)))))</f>
        <v>1</v>
      </c>
      <c r="M840" s="1" t="b">
        <f t="shared" si="1"/>
        <v>1</v>
      </c>
    </row>
    <row r="841" ht="15.75" customHeight="1">
      <c r="A841" s="1" t="s">
        <v>850</v>
      </c>
      <c r="B841" s="1">
        <f>IFERROR(__xludf.DUMMYFUNCTION("SPLIT(A841,"" "")"),72.0)</f>
        <v>72</v>
      </c>
      <c r="C841" s="1">
        <f>IFERROR(__xludf.DUMMYFUNCTION("""COMPUTED_VALUE"""),74.0)</f>
        <v>74</v>
      </c>
      <c r="D841" s="1">
        <f>IFERROR(__xludf.DUMMYFUNCTION("""COMPUTED_VALUE"""),76.0)</f>
        <v>76</v>
      </c>
      <c r="E841" s="1">
        <f>IFERROR(__xludf.DUMMYFUNCTION("""COMPUTED_VALUE"""),78.0)</f>
        <v>78</v>
      </c>
      <c r="F841" s="1">
        <f>IFERROR(__xludf.DUMMYFUNCTION("""COMPUTED_VALUE"""),81.0)</f>
        <v>81</v>
      </c>
      <c r="G841" s="1">
        <f>IFERROR(__xludf.DUMMYFUNCTION("""COMPUTED_VALUE"""),84.0)</f>
        <v>84</v>
      </c>
      <c r="H841" s="1">
        <f>IFERROR(__xludf.DUMMYFUNCTION("""COMPUTED_VALUE"""),87.0)</f>
        <v>87</v>
      </c>
      <c r="I841" s="1">
        <f>IFERROR(__xludf.DUMMYFUNCTION("""COMPUTED_VALUE"""),90.0)</f>
        <v>90</v>
      </c>
      <c r="J841" s="1" t="b">
        <f t="array" ref="J841">IF(NOT(H841=""),AND(C841:H841&gt;B841:G841),IF(NOT(G841=""),AND(C841:G841&gt;B841:F841),IF(NOT(F841=""),AND(C841:F841&gt;B841:E841),AND(C841:E841&gt;B841:D841))))</f>
        <v>1</v>
      </c>
      <c r="K841" s="1" t="b">
        <f t="array" ref="K841">IF(NOT(H841=""),AND(C841:H841&lt;B841:G841),IF(NOT(G841=""),AND(C841:G841&lt;B841:F841),IF(NOT(F841=""),AND(C841:F841&lt;B841:E841),AND(C841:E841&lt;B841:D841))))</f>
        <v>0</v>
      </c>
      <c r="L841" s="1" t="b">
        <f t="array" ref="L841">IF(NOT(H841=""),AND(AND(ABS(C841:H841-B841:G841)&gt;0),AND(ABS(C841:H841-B841:G841)&lt;4)),IF(NOT(G841=""),AND(AND(ABS(C841:G841-B841:F841)&gt;0),AND(ABS(C841:G841-B841:F841)&lt;4)),IF(NOT(F841=""),AND(AND(ABS(C841:F841-B841:E841)&gt;0),AND(ABS(C841:F841-B841:E841)&lt;4)),AND(AND(ABS(C841:E841-B841:D841)&gt;0),AND(ABS(C841:E841-B841:D841)&lt;4)))))</f>
        <v>1</v>
      </c>
      <c r="M841" s="1" t="b">
        <f t="shared" si="1"/>
        <v>1</v>
      </c>
    </row>
    <row r="842" ht="15.75" customHeight="1">
      <c r="A842" s="1" t="s">
        <v>851</v>
      </c>
      <c r="B842" s="1">
        <f>IFERROR(__xludf.DUMMYFUNCTION("SPLIT(A842,"" "")"),85.0)</f>
        <v>85</v>
      </c>
      <c r="C842" s="1">
        <f>IFERROR(__xludf.DUMMYFUNCTION("""COMPUTED_VALUE"""),86.0)</f>
        <v>86</v>
      </c>
      <c r="D842" s="1">
        <f>IFERROR(__xludf.DUMMYFUNCTION("""COMPUTED_VALUE"""),87.0)</f>
        <v>87</v>
      </c>
      <c r="E842" s="1">
        <f>IFERROR(__xludf.DUMMYFUNCTION("""COMPUTED_VALUE"""),88.0)</f>
        <v>88</v>
      </c>
      <c r="F842" s="1">
        <f>IFERROR(__xludf.DUMMYFUNCTION("""COMPUTED_VALUE"""),91.0)</f>
        <v>91</v>
      </c>
      <c r="G842" s="2">
        <f>IFERROR(__xludf.DUMMYFUNCTION("""COMPUTED_VALUE"""),93.0)</f>
        <v>93</v>
      </c>
      <c r="J842" s="1" t="b">
        <f t="array" ref="J842">IF(NOT(H842=""),AND(C842:H842&gt;B842:G842),IF(NOT(G842=""),AND(C842:G842&gt;B842:F842),IF(NOT(F842=""),AND(C842:F842&gt;B842:E842),AND(C842:E842&gt;B842:D842))))</f>
        <v>1</v>
      </c>
      <c r="K842" s="1" t="b">
        <f t="array" ref="K842">IF(NOT(H842=""),AND(C842:H842&lt;B842:G842),IF(NOT(G842=""),AND(C842:G842&lt;B842:F842),IF(NOT(F842=""),AND(C842:F842&lt;B842:E842),AND(C842:E842&lt;B842:D842))))</f>
        <v>0</v>
      </c>
      <c r="L842" s="1" t="b">
        <f t="array" ref="L842">IF(NOT(H842=""),AND(AND(ABS(C842:H842-B842:G842)&gt;0),AND(ABS(C842:H842-B842:G842)&lt;4)),IF(NOT(G842=""),AND(AND(ABS(C842:G842-B842:F842)&gt;0),AND(ABS(C842:G842-B842:F842)&lt;4)),IF(NOT(F842=""),AND(AND(ABS(C842:F842-B842:E842)&gt;0),AND(ABS(C842:F842-B842:E842)&lt;4)),AND(AND(ABS(C842:E842-B842:D842)&gt;0),AND(ABS(C842:E842-B842:D842)&lt;4)))))</f>
        <v>1</v>
      </c>
      <c r="M842" s="1" t="b">
        <f t="shared" si="1"/>
        <v>1</v>
      </c>
    </row>
    <row r="843" ht="15.75" customHeight="1">
      <c r="A843" s="1" t="s">
        <v>852</v>
      </c>
      <c r="B843" s="1">
        <f>IFERROR(__xludf.DUMMYFUNCTION("SPLIT(A843,"" "")"),12.0)</f>
        <v>12</v>
      </c>
      <c r="C843" s="1">
        <f>IFERROR(__xludf.DUMMYFUNCTION("""COMPUTED_VALUE"""),10.0)</f>
        <v>10</v>
      </c>
      <c r="D843" s="1">
        <f>IFERROR(__xludf.DUMMYFUNCTION("""COMPUTED_VALUE"""),9.0)</f>
        <v>9</v>
      </c>
      <c r="E843" s="1">
        <f>IFERROR(__xludf.DUMMYFUNCTION("""COMPUTED_VALUE"""),8.0)</f>
        <v>8</v>
      </c>
      <c r="F843" s="1">
        <f>IFERROR(__xludf.DUMMYFUNCTION("""COMPUTED_VALUE"""),7.0)</f>
        <v>7</v>
      </c>
      <c r="G843" s="1">
        <f>IFERROR(__xludf.DUMMYFUNCTION("""COMPUTED_VALUE"""),5.0)</f>
        <v>5</v>
      </c>
      <c r="H843" s="2">
        <f>IFERROR(__xludf.DUMMYFUNCTION("""COMPUTED_VALUE"""),2.0)</f>
        <v>2</v>
      </c>
      <c r="J843" s="1" t="b">
        <f t="array" ref="J843">IF(NOT(H843=""),AND(C843:H843&gt;B843:G843),IF(NOT(G843=""),AND(C843:G843&gt;B843:F843),IF(NOT(F843=""),AND(C843:F843&gt;B843:E843),AND(C843:E843&gt;B843:D843))))</f>
        <v>0</v>
      </c>
      <c r="K843" s="1" t="b">
        <f t="array" ref="K843">IF(NOT(H843=""),AND(C843:H843&lt;B843:G843),IF(NOT(G843=""),AND(C843:G843&lt;B843:F843),IF(NOT(F843=""),AND(C843:F843&lt;B843:E843),AND(C843:E843&lt;B843:D843))))</f>
        <v>1</v>
      </c>
      <c r="L843" s="1" t="b">
        <f t="array" ref="L843">IF(NOT(H843=""),AND(AND(ABS(C843:H843-B843:G843)&gt;0),AND(ABS(C843:H843-B843:G843)&lt;4)),IF(NOT(G843=""),AND(AND(ABS(C843:G843-B843:F843)&gt;0),AND(ABS(C843:G843-B843:F843)&lt;4)),IF(NOT(F843=""),AND(AND(ABS(C843:F843-B843:E843)&gt;0),AND(ABS(C843:F843-B843:E843)&lt;4)),AND(AND(ABS(C843:E843-B843:D843)&gt;0),AND(ABS(C843:E843-B843:D843)&lt;4)))))</f>
        <v>1</v>
      </c>
      <c r="M843" s="1" t="b">
        <f t="shared" si="1"/>
        <v>1</v>
      </c>
    </row>
    <row r="844" ht="15.75" customHeight="1">
      <c r="A844" s="1" t="s">
        <v>853</v>
      </c>
      <c r="B844" s="1">
        <f>IFERROR(__xludf.DUMMYFUNCTION("SPLIT(A844,"" "")"),84.0)</f>
        <v>84</v>
      </c>
      <c r="C844" s="1">
        <f>IFERROR(__xludf.DUMMYFUNCTION("""COMPUTED_VALUE"""),82.0)</f>
        <v>82</v>
      </c>
      <c r="D844" s="1">
        <f>IFERROR(__xludf.DUMMYFUNCTION("""COMPUTED_VALUE"""),79.0)</f>
        <v>79</v>
      </c>
      <c r="E844" s="1">
        <f>IFERROR(__xludf.DUMMYFUNCTION("""COMPUTED_VALUE"""),78.0)</f>
        <v>78</v>
      </c>
      <c r="F844" s="1">
        <f>IFERROR(__xludf.DUMMYFUNCTION("""COMPUTED_VALUE"""),75.0)</f>
        <v>75</v>
      </c>
      <c r="G844" s="1">
        <f>IFERROR(__xludf.DUMMYFUNCTION("""COMPUTED_VALUE"""),73.0)</f>
        <v>73</v>
      </c>
      <c r="H844" s="1">
        <f>IFERROR(__xludf.DUMMYFUNCTION("""COMPUTED_VALUE"""),72.0)</f>
        <v>72</v>
      </c>
      <c r="I844" s="1">
        <f>IFERROR(__xludf.DUMMYFUNCTION("""COMPUTED_VALUE"""),69.0)</f>
        <v>69</v>
      </c>
      <c r="J844" s="1" t="b">
        <f t="array" ref="J844">IF(NOT(H844=""),AND(C844:H844&gt;B844:G844),IF(NOT(G844=""),AND(C844:G844&gt;B844:F844),IF(NOT(F844=""),AND(C844:F844&gt;B844:E844),AND(C844:E844&gt;B844:D844))))</f>
        <v>0</v>
      </c>
      <c r="K844" s="1" t="b">
        <f t="array" ref="K844">IF(NOT(H844=""),AND(C844:H844&lt;B844:G844),IF(NOT(G844=""),AND(C844:G844&lt;B844:F844),IF(NOT(F844=""),AND(C844:F844&lt;B844:E844),AND(C844:E844&lt;B844:D844))))</f>
        <v>1</v>
      </c>
      <c r="L844" s="1" t="b">
        <f t="array" ref="L844">IF(NOT(H844=""),AND(AND(ABS(C844:H844-B844:G844)&gt;0),AND(ABS(C844:H844-B844:G844)&lt;4)),IF(NOT(G844=""),AND(AND(ABS(C844:G844-B844:F844)&gt;0),AND(ABS(C844:G844-B844:F844)&lt;4)),IF(NOT(F844=""),AND(AND(ABS(C844:F844-B844:E844)&gt;0),AND(ABS(C844:F844-B844:E844)&lt;4)),AND(AND(ABS(C844:E844-B844:D844)&gt;0),AND(ABS(C844:E844-B844:D844)&lt;4)))))</f>
        <v>1</v>
      </c>
      <c r="M844" s="1" t="b">
        <f t="shared" si="1"/>
        <v>1</v>
      </c>
    </row>
    <row r="845" ht="15.75" customHeight="1">
      <c r="A845" s="1" t="s">
        <v>854</v>
      </c>
      <c r="B845" s="1">
        <f>IFERROR(__xludf.DUMMYFUNCTION("SPLIT(A845,"" "")"),54.0)</f>
        <v>54</v>
      </c>
      <c r="C845" s="1">
        <f>IFERROR(__xludf.DUMMYFUNCTION("""COMPUTED_VALUE"""),51.0)</f>
        <v>51</v>
      </c>
      <c r="D845" s="1">
        <f>IFERROR(__xludf.DUMMYFUNCTION("""COMPUTED_VALUE"""),50.0)</f>
        <v>50</v>
      </c>
      <c r="E845" s="1">
        <f>IFERROR(__xludf.DUMMYFUNCTION("""COMPUTED_VALUE"""),48.0)</f>
        <v>48</v>
      </c>
      <c r="F845" s="1">
        <f>IFERROR(__xludf.DUMMYFUNCTION("""COMPUTED_VALUE"""),47.0)</f>
        <v>47</v>
      </c>
      <c r="G845" s="1">
        <f>IFERROR(__xludf.DUMMYFUNCTION("""COMPUTED_VALUE"""),45.0)</f>
        <v>45</v>
      </c>
      <c r="H845" s="2">
        <f>IFERROR(__xludf.DUMMYFUNCTION("""COMPUTED_VALUE"""),42.0)</f>
        <v>42</v>
      </c>
      <c r="J845" s="1" t="b">
        <f t="array" ref="J845">IF(NOT(H845=""),AND(C845:H845&gt;B845:G845),IF(NOT(G845=""),AND(C845:G845&gt;B845:F845),IF(NOT(F845=""),AND(C845:F845&gt;B845:E845),AND(C845:E845&gt;B845:D845))))</f>
        <v>0</v>
      </c>
      <c r="K845" s="1" t="b">
        <f t="array" ref="K845">IF(NOT(H845=""),AND(C845:H845&lt;B845:G845),IF(NOT(G845=""),AND(C845:G845&lt;B845:F845),IF(NOT(F845=""),AND(C845:F845&lt;B845:E845),AND(C845:E845&lt;B845:D845))))</f>
        <v>1</v>
      </c>
      <c r="L845" s="1" t="b">
        <f t="array" ref="L845">IF(NOT(H845=""),AND(AND(ABS(C845:H845-B845:G845)&gt;0),AND(ABS(C845:H845-B845:G845)&lt;4)),IF(NOT(G845=""),AND(AND(ABS(C845:G845-B845:F845)&gt;0),AND(ABS(C845:G845-B845:F845)&lt;4)),IF(NOT(F845=""),AND(AND(ABS(C845:F845-B845:E845)&gt;0),AND(ABS(C845:F845-B845:E845)&lt;4)),AND(AND(ABS(C845:E845-B845:D845)&gt;0),AND(ABS(C845:E845-B845:D845)&lt;4)))))</f>
        <v>1</v>
      </c>
      <c r="M845" s="1" t="b">
        <f t="shared" si="1"/>
        <v>1</v>
      </c>
    </row>
    <row r="846" ht="15.75" customHeight="1">
      <c r="A846" s="1" t="s">
        <v>855</v>
      </c>
      <c r="B846" s="1">
        <f>IFERROR(__xludf.DUMMYFUNCTION("SPLIT(A846,"" "")"),89.0)</f>
        <v>89</v>
      </c>
      <c r="C846" s="1">
        <f>IFERROR(__xludf.DUMMYFUNCTION("""COMPUTED_VALUE"""),88.0)</f>
        <v>88</v>
      </c>
      <c r="D846" s="1">
        <f>IFERROR(__xludf.DUMMYFUNCTION("""COMPUTED_VALUE"""),87.0)</f>
        <v>87</v>
      </c>
      <c r="E846" s="1">
        <f>IFERROR(__xludf.DUMMYFUNCTION("""COMPUTED_VALUE"""),86.0)</f>
        <v>86</v>
      </c>
      <c r="F846" s="1">
        <f>IFERROR(__xludf.DUMMYFUNCTION("""COMPUTED_VALUE"""),85.0)</f>
        <v>85</v>
      </c>
      <c r="G846" s="1">
        <f>IFERROR(__xludf.DUMMYFUNCTION("""COMPUTED_VALUE"""),84.0)</f>
        <v>84</v>
      </c>
      <c r="H846" s="1">
        <f>IFERROR(__xludf.DUMMYFUNCTION("""COMPUTED_VALUE"""),81.0)</f>
        <v>81</v>
      </c>
      <c r="I846" s="1">
        <f>IFERROR(__xludf.DUMMYFUNCTION("""COMPUTED_VALUE"""),79.0)</f>
        <v>79</v>
      </c>
      <c r="J846" s="1" t="b">
        <f t="array" ref="J846">IF(NOT(H846=""),AND(C846:H846&gt;B846:G846),IF(NOT(G846=""),AND(C846:G846&gt;B846:F846),IF(NOT(F846=""),AND(C846:F846&gt;B846:E846),AND(C846:E846&gt;B846:D846))))</f>
        <v>0</v>
      </c>
      <c r="K846" s="1" t="b">
        <f t="array" ref="K846">IF(NOT(H846=""),AND(C846:H846&lt;B846:G846),IF(NOT(G846=""),AND(C846:G846&lt;B846:F846),IF(NOT(F846=""),AND(C846:F846&lt;B846:E846),AND(C846:E846&lt;B846:D846))))</f>
        <v>1</v>
      </c>
      <c r="L846" s="1" t="b">
        <f t="array" ref="L846">IF(NOT(H846=""),AND(AND(ABS(C846:H846-B846:G846)&gt;0),AND(ABS(C846:H846-B846:G846)&lt;4)),IF(NOT(G846=""),AND(AND(ABS(C846:G846-B846:F846)&gt;0),AND(ABS(C846:G846-B846:F846)&lt;4)),IF(NOT(F846=""),AND(AND(ABS(C846:F846-B846:E846)&gt;0),AND(ABS(C846:F846-B846:E846)&lt;4)),AND(AND(ABS(C846:E846-B846:D846)&gt;0),AND(ABS(C846:E846-B846:D846)&lt;4)))))</f>
        <v>1</v>
      </c>
      <c r="M846" s="1" t="b">
        <f t="shared" si="1"/>
        <v>1</v>
      </c>
    </row>
    <row r="847" ht="15.75" customHeight="1">
      <c r="A847" s="1" t="s">
        <v>856</v>
      </c>
      <c r="B847" s="1">
        <f>IFERROR(__xludf.DUMMYFUNCTION("SPLIT(A847,"" "")"),36.0)</f>
        <v>36</v>
      </c>
      <c r="C847" s="1">
        <f>IFERROR(__xludf.DUMMYFUNCTION("""COMPUTED_VALUE"""),35.0)</f>
        <v>35</v>
      </c>
      <c r="D847" s="1">
        <f>IFERROR(__xludf.DUMMYFUNCTION("""COMPUTED_VALUE"""),33.0)</f>
        <v>33</v>
      </c>
      <c r="E847" s="1">
        <f>IFERROR(__xludf.DUMMYFUNCTION("""COMPUTED_VALUE"""),31.0)</f>
        <v>31</v>
      </c>
      <c r="F847" s="1">
        <f>IFERROR(__xludf.DUMMYFUNCTION("""COMPUTED_VALUE"""),29.0)</f>
        <v>29</v>
      </c>
      <c r="J847" s="1" t="b">
        <f t="array" ref="J847">IF(NOT(H847=""),AND(C847:H847&gt;B847:G847),IF(NOT(G847=""),AND(C847:G847&gt;B847:F847),IF(NOT(F847=""),AND(C847:F847&gt;B847:E847),AND(C847:E847&gt;B847:D847))))</f>
        <v>0</v>
      </c>
      <c r="K847" s="1" t="b">
        <f t="array" ref="K847">IF(NOT(H847=""),AND(C847:H847&lt;B847:G847),IF(NOT(G847=""),AND(C847:G847&lt;B847:F847),IF(NOT(F847=""),AND(C847:F847&lt;B847:E847),AND(C847:E847&lt;B847:D847))))</f>
        <v>1</v>
      </c>
      <c r="L847" s="1" t="b">
        <f t="array" ref="L847">IF(NOT(H847=""),AND(AND(ABS(C847:H847-B847:G847)&gt;0),AND(ABS(C847:H847-B847:G847)&lt;4)),IF(NOT(G847=""),AND(AND(ABS(C847:G847-B847:F847)&gt;0),AND(ABS(C847:G847-B847:F847)&lt;4)),IF(NOT(F847=""),AND(AND(ABS(C847:F847-B847:E847)&gt;0),AND(ABS(C847:F847-B847:E847)&lt;4)),AND(AND(ABS(C847:E847-B847:D847)&gt;0),AND(ABS(C847:E847-B847:D847)&lt;4)))))</f>
        <v>1</v>
      </c>
      <c r="M847" s="1" t="b">
        <f t="shared" si="1"/>
        <v>1</v>
      </c>
    </row>
    <row r="848" ht="15.75" customHeight="1">
      <c r="A848" s="1" t="s">
        <v>857</v>
      </c>
      <c r="B848" s="1">
        <f>IFERROR(__xludf.DUMMYFUNCTION("SPLIT(A848,"" "")"),41.0)</f>
        <v>41</v>
      </c>
      <c r="C848" s="1">
        <f>IFERROR(__xludf.DUMMYFUNCTION("""COMPUTED_VALUE"""),44.0)</f>
        <v>44</v>
      </c>
      <c r="D848" s="1">
        <f>IFERROR(__xludf.DUMMYFUNCTION("""COMPUTED_VALUE"""),47.0)</f>
        <v>47</v>
      </c>
      <c r="E848" s="1">
        <f>IFERROR(__xludf.DUMMYFUNCTION("""COMPUTED_VALUE"""),48.0)</f>
        <v>48</v>
      </c>
      <c r="F848" s="1">
        <f>IFERROR(__xludf.DUMMYFUNCTION("""COMPUTED_VALUE"""),49.0)</f>
        <v>49</v>
      </c>
      <c r="J848" s="1" t="b">
        <f t="array" ref="J848">IF(NOT(H848=""),AND(C848:H848&gt;B848:G848),IF(NOT(G848=""),AND(C848:G848&gt;B848:F848),IF(NOT(F848=""),AND(C848:F848&gt;B848:E848),AND(C848:E848&gt;B848:D848))))</f>
        <v>1</v>
      </c>
      <c r="K848" s="1" t="b">
        <f t="array" ref="K848">IF(NOT(H848=""),AND(C848:H848&lt;B848:G848),IF(NOT(G848=""),AND(C848:G848&lt;B848:F848),IF(NOT(F848=""),AND(C848:F848&lt;B848:E848),AND(C848:E848&lt;B848:D848))))</f>
        <v>0</v>
      </c>
      <c r="L848" s="1" t="b">
        <f t="array" ref="L848">IF(NOT(H848=""),AND(AND(ABS(C848:H848-B848:G848)&gt;0),AND(ABS(C848:H848-B848:G848)&lt;4)),IF(NOT(G848=""),AND(AND(ABS(C848:G848-B848:F848)&gt;0),AND(ABS(C848:G848-B848:F848)&lt;4)),IF(NOT(F848=""),AND(AND(ABS(C848:F848-B848:E848)&gt;0),AND(ABS(C848:F848-B848:E848)&lt;4)),AND(AND(ABS(C848:E848-B848:D848)&gt;0),AND(ABS(C848:E848-B848:D848)&lt;4)))))</f>
        <v>1</v>
      </c>
      <c r="M848" s="1" t="b">
        <f t="shared" si="1"/>
        <v>1</v>
      </c>
    </row>
    <row r="849" ht="15.75" customHeight="1">
      <c r="A849" s="1" t="s">
        <v>858</v>
      </c>
      <c r="B849" s="1">
        <f>IFERROR(__xludf.DUMMYFUNCTION("SPLIT(A849,"" "")"),27.0)</f>
        <v>27</v>
      </c>
      <c r="C849" s="1">
        <f>IFERROR(__xludf.DUMMYFUNCTION("""COMPUTED_VALUE"""),29.0)</f>
        <v>29</v>
      </c>
      <c r="D849" s="1">
        <f>IFERROR(__xludf.DUMMYFUNCTION("""COMPUTED_VALUE"""),30.0)</f>
        <v>30</v>
      </c>
      <c r="E849" s="1">
        <f>IFERROR(__xludf.DUMMYFUNCTION("""COMPUTED_VALUE"""),31.0)</f>
        <v>31</v>
      </c>
      <c r="F849" s="1">
        <f>IFERROR(__xludf.DUMMYFUNCTION("""COMPUTED_VALUE"""),32.0)</f>
        <v>32</v>
      </c>
      <c r="G849" s="1">
        <f>IFERROR(__xludf.DUMMYFUNCTION("""COMPUTED_VALUE"""),35.0)</f>
        <v>35</v>
      </c>
      <c r="H849" s="1">
        <f>IFERROR(__xludf.DUMMYFUNCTION("""COMPUTED_VALUE"""),36.0)</f>
        <v>36</v>
      </c>
      <c r="I849" s="1">
        <f>IFERROR(__xludf.DUMMYFUNCTION("""COMPUTED_VALUE"""),39.0)</f>
        <v>39</v>
      </c>
      <c r="J849" s="1" t="b">
        <f t="array" ref="J849">IF(NOT(H849=""),AND(C849:H849&gt;B849:G849),IF(NOT(G849=""),AND(C849:G849&gt;B849:F849),IF(NOT(F849=""),AND(C849:F849&gt;B849:E849),AND(C849:E849&gt;B849:D849))))</f>
        <v>1</v>
      </c>
      <c r="K849" s="1" t="b">
        <f t="array" ref="K849">IF(NOT(H849=""),AND(C849:H849&lt;B849:G849),IF(NOT(G849=""),AND(C849:G849&lt;B849:F849),IF(NOT(F849=""),AND(C849:F849&lt;B849:E849),AND(C849:E849&lt;B849:D849))))</f>
        <v>0</v>
      </c>
      <c r="L849" s="1" t="b">
        <f t="array" ref="L849">IF(NOT(H849=""),AND(AND(ABS(C849:H849-B849:G849)&gt;0),AND(ABS(C849:H849-B849:G849)&lt;4)),IF(NOT(G849=""),AND(AND(ABS(C849:G849-B849:F849)&gt;0),AND(ABS(C849:G849-B849:F849)&lt;4)),IF(NOT(F849=""),AND(AND(ABS(C849:F849-B849:E849)&gt;0),AND(ABS(C849:F849-B849:E849)&lt;4)),AND(AND(ABS(C849:E849-B849:D849)&gt;0),AND(ABS(C849:E849-B849:D849)&lt;4)))))</f>
        <v>1</v>
      </c>
      <c r="M849" s="1" t="b">
        <f t="shared" si="1"/>
        <v>1</v>
      </c>
    </row>
    <row r="850" ht="15.75" customHeight="1">
      <c r="A850" s="1" t="s">
        <v>859</v>
      </c>
      <c r="B850" s="1">
        <f>IFERROR(__xludf.DUMMYFUNCTION("SPLIT(A850,"" "")"),3.0)</f>
        <v>3</v>
      </c>
      <c r="C850" s="1">
        <f>IFERROR(__xludf.DUMMYFUNCTION("""COMPUTED_VALUE"""),5.0)</f>
        <v>5</v>
      </c>
      <c r="D850" s="1">
        <f>IFERROR(__xludf.DUMMYFUNCTION("""COMPUTED_VALUE"""),8.0)</f>
        <v>8</v>
      </c>
      <c r="E850" s="1">
        <f>IFERROR(__xludf.DUMMYFUNCTION("""COMPUTED_VALUE"""),10.0)</f>
        <v>10</v>
      </c>
      <c r="F850" s="1">
        <f>IFERROR(__xludf.DUMMYFUNCTION("""COMPUTED_VALUE"""),12.0)</f>
        <v>12</v>
      </c>
      <c r="G850" s="1">
        <f>IFERROR(__xludf.DUMMYFUNCTION("""COMPUTED_VALUE"""),14.0)</f>
        <v>14</v>
      </c>
      <c r="H850" s="1">
        <f>IFERROR(__xludf.DUMMYFUNCTION("""COMPUTED_VALUE"""),15.0)</f>
        <v>15</v>
      </c>
      <c r="I850" s="1">
        <f>IFERROR(__xludf.DUMMYFUNCTION("""COMPUTED_VALUE"""),16.0)</f>
        <v>16</v>
      </c>
      <c r="J850" s="1" t="b">
        <f t="array" ref="J850">IF(NOT(H850=""),AND(C850:H850&gt;B850:G850),IF(NOT(G850=""),AND(C850:G850&gt;B850:F850),IF(NOT(F850=""),AND(C850:F850&gt;B850:E850),AND(C850:E850&gt;B850:D850))))</f>
        <v>1</v>
      </c>
      <c r="K850" s="1" t="b">
        <f t="array" ref="K850">IF(NOT(H850=""),AND(C850:H850&lt;B850:G850),IF(NOT(G850=""),AND(C850:G850&lt;B850:F850),IF(NOT(F850=""),AND(C850:F850&lt;B850:E850),AND(C850:E850&lt;B850:D850))))</f>
        <v>0</v>
      </c>
      <c r="L850" s="1" t="b">
        <f t="array" ref="L850">IF(NOT(H850=""),AND(AND(ABS(C850:H850-B850:G850)&gt;0),AND(ABS(C850:H850-B850:G850)&lt;4)),IF(NOT(G850=""),AND(AND(ABS(C850:G850-B850:F850)&gt;0),AND(ABS(C850:G850-B850:F850)&lt;4)),IF(NOT(F850=""),AND(AND(ABS(C850:F850-B850:E850)&gt;0),AND(ABS(C850:F850-B850:E850)&lt;4)),AND(AND(ABS(C850:E850-B850:D850)&gt;0),AND(ABS(C850:E850-B850:D850)&lt;4)))))</f>
        <v>1</v>
      </c>
      <c r="M850" s="1" t="b">
        <f t="shared" si="1"/>
        <v>1</v>
      </c>
    </row>
    <row r="851" ht="15.75" customHeight="1">
      <c r="A851" s="1" t="s">
        <v>860</v>
      </c>
      <c r="B851" s="1">
        <f>IFERROR(__xludf.DUMMYFUNCTION("SPLIT(A851,"" "")"),2.0)</f>
        <v>2</v>
      </c>
      <c r="C851" s="1">
        <f>IFERROR(__xludf.DUMMYFUNCTION("""COMPUTED_VALUE"""),5.0)</f>
        <v>5</v>
      </c>
      <c r="D851" s="1">
        <f>IFERROR(__xludf.DUMMYFUNCTION("""COMPUTED_VALUE"""),8.0)</f>
        <v>8</v>
      </c>
      <c r="E851" s="1">
        <f>IFERROR(__xludf.DUMMYFUNCTION("""COMPUTED_VALUE"""),11.0)</f>
        <v>11</v>
      </c>
      <c r="F851" s="1">
        <f>IFERROR(__xludf.DUMMYFUNCTION("""COMPUTED_VALUE"""),14.0)</f>
        <v>14</v>
      </c>
      <c r="G851" s="1">
        <f>IFERROR(__xludf.DUMMYFUNCTION("""COMPUTED_VALUE"""),17.0)</f>
        <v>17</v>
      </c>
      <c r="H851" s="1">
        <f>IFERROR(__xludf.DUMMYFUNCTION("""COMPUTED_VALUE"""),18.0)</f>
        <v>18</v>
      </c>
      <c r="I851" s="1">
        <f>IFERROR(__xludf.DUMMYFUNCTION("""COMPUTED_VALUE"""),20.0)</f>
        <v>20</v>
      </c>
      <c r="J851" s="1" t="b">
        <f t="array" ref="J851">IF(NOT(H851=""),AND(C851:H851&gt;B851:G851),IF(NOT(G851=""),AND(C851:G851&gt;B851:F851),IF(NOT(F851=""),AND(C851:F851&gt;B851:E851),AND(C851:E851&gt;B851:D851))))</f>
        <v>1</v>
      </c>
      <c r="K851" s="1" t="b">
        <f t="array" ref="K851">IF(NOT(H851=""),AND(C851:H851&lt;B851:G851),IF(NOT(G851=""),AND(C851:G851&lt;B851:F851),IF(NOT(F851=""),AND(C851:F851&lt;B851:E851),AND(C851:E851&lt;B851:D851))))</f>
        <v>0</v>
      </c>
      <c r="L851" s="1" t="b">
        <f t="array" ref="L851">IF(NOT(H851=""),AND(AND(ABS(C851:H851-B851:G851)&gt;0),AND(ABS(C851:H851-B851:G851)&lt;4)),IF(NOT(G851=""),AND(AND(ABS(C851:G851-B851:F851)&gt;0),AND(ABS(C851:G851-B851:F851)&lt;4)),IF(NOT(F851=""),AND(AND(ABS(C851:F851-B851:E851)&gt;0),AND(ABS(C851:F851-B851:E851)&lt;4)),AND(AND(ABS(C851:E851-B851:D851)&gt;0),AND(ABS(C851:E851-B851:D851)&lt;4)))))</f>
        <v>1</v>
      </c>
      <c r="M851" s="1" t="b">
        <f t="shared" si="1"/>
        <v>1</v>
      </c>
    </row>
    <row r="852" ht="15.75" customHeight="1">
      <c r="A852" s="1" t="s">
        <v>861</v>
      </c>
      <c r="B852" s="1">
        <f>IFERROR(__xludf.DUMMYFUNCTION("SPLIT(A852,"" "")"),75.0)</f>
        <v>75</v>
      </c>
      <c r="C852" s="1">
        <f>IFERROR(__xludf.DUMMYFUNCTION("""COMPUTED_VALUE"""),76.0)</f>
        <v>76</v>
      </c>
      <c r="D852" s="1">
        <f>IFERROR(__xludf.DUMMYFUNCTION("""COMPUTED_VALUE"""),77.0)</f>
        <v>77</v>
      </c>
      <c r="E852" s="1">
        <f>IFERROR(__xludf.DUMMYFUNCTION("""COMPUTED_VALUE"""),80.0)</f>
        <v>80</v>
      </c>
      <c r="F852" s="1">
        <f>IFERROR(__xludf.DUMMYFUNCTION("""COMPUTED_VALUE"""),81.0)</f>
        <v>81</v>
      </c>
      <c r="G852" s="1">
        <f>IFERROR(__xludf.DUMMYFUNCTION("""COMPUTED_VALUE"""),83.0)</f>
        <v>83</v>
      </c>
      <c r="H852" s="2">
        <f>IFERROR(__xludf.DUMMYFUNCTION("""COMPUTED_VALUE"""),86.0)</f>
        <v>86</v>
      </c>
      <c r="J852" s="1" t="b">
        <f t="array" ref="J852">IF(NOT(H852=""),AND(C852:H852&gt;B852:G852),IF(NOT(G852=""),AND(C852:G852&gt;B852:F852),IF(NOT(F852=""),AND(C852:F852&gt;B852:E852),AND(C852:E852&gt;B852:D852))))</f>
        <v>1</v>
      </c>
      <c r="K852" s="1" t="b">
        <f t="array" ref="K852">IF(NOT(H852=""),AND(C852:H852&lt;B852:G852),IF(NOT(G852=""),AND(C852:G852&lt;B852:F852),IF(NOT(F852=""),AND(C852:F852&lt;B852:E852),AND(C852:E852&lt;B852:D852))))</f>
        <v>0</v>
      </c>
      <c r="L852" s="1" t="b">
        <f t="array" ref="L852">IF(NOT(H852=""),AND(AND(ABS(C852:H852-B852:G852)&gt;0),AND(ABS(C852:H852-B852:G852)&lt;4)),IF(NOT(G852=""),AND(AND(ABS(C852:G852-B852:F852)&gt;0),AND(ABS(C852:G852-B852:F852)&lt;4)),IF(NOT(F852=""),AND(AND(ABS(C852:F852-B852:E852)&gt;0),AND(ABS(C852:F852-B852:E852)&lt;4)),AND(AND(ABS(C852:E852-B852:D852)&gt;0),AND(ABS(C852:E852-B852:D852)&lt;4)))))</f>
        <v>1</v>
      </c>
      <c r="M852" s="1" t="b">
        <f t="shared" si="1"/>
        <v>1</v>
      </c>
    </row>
    <row r="853" ht="15.75" customHeight="1">
      <c r="A853" s="1" t="s">
        <v>862</v>
      </c>
      <c r="B853" s="1">
        <f>IFERROR(__xludf.DUMMYFUNCTION("SPLIT(A853,"" "")"),56.0)</f>
        <v>56</v>
      </c>
      <c r="C853" s="1">
        <f>IFERROR(__xludf.DUMMYFUNCTION("""COMPUTED_VALUE"""),57.0)</f>
        <v>57</v>
      </c>
      <c r="D853" s="1">
        <f>IFERROR(__xludf.DUMMYFUNCTION("""COMPUTED_VALUE"""),59.0)</f>
        <v>59</v>
      </c>
      <c r="E853" s="1">
        <f>IFERROR(__xludf.DUMMYFUNCTION("""COMPUTED_VALUE"""),62.0)</f>
        <v>62</v>
      </c>
      <c r="F853" s="1">
        <f>IFERROR(__xludf.DUMMYFUNCTION("""COMPUTED_VALUE"""),65.0)</f>
        <v>65</v>
      </c>
      <c r="G853" s="2">
        <f>IFERROR(__xludf.DUMMYFUNCTION("""COMPUTED_VALUE"""),66.0)</f>
        <v>66</v>
      </c>
      <c r="J853" s="1" t="b">
        <f t="array" ref="J853">IF(NOT(H853=""),AND(C853:H853&gt;B853:G853),IF(NOT(G853=""),AND(C853:G853&gt;B853:F853),IF(NOT(F853=""),AND(C853:F853&gt;B853:E853),AND(C853:E853&gt;B853:D853))))</f>
        <v>1</v>
      </c>
      <c r="K853" s="1" t="b">
        <f t="array" ref="K853">IF(NOT(H853=""),AND(C853:H853&lt;B853:G853),IF(NOT(G853=""),AND(C853:G853&lt;B853:F853),IF(NOT(F853=""),AND(C853:F853&lt;B853:E853),AND(C853:E853&lt;B853:D853))))</f>
        <v>0</v>
      </c>
      <c r="L853" s="1" t="b">
        <f t="array" ref="L853">IF(NOT(H853=""),AND(AND(ABS(C853:H853-B853:G853)&gt;0),AND(ABS(C853:H853-B853:G853)&lt;4)),IF(NOT(G853=""),AND(AND(ABS(C853:G853-B853:F853)&gt;0),AND(ABS(C853:G853-B853:F853)&lt;4)),IF(NOT(F853=""),AND(AND(ABS(C853:F853-B853:E853)&gt;0),AND(ABS(C853:F853-B853:E853)&lt;4)),AND(AND(ABS(C853:E853-B853:D853)&gt;0),AND(ABS(C853:E853-B853:D853)&lt;4)))))</f>
        <v>1</v>
      </c>
      <c r="M853" s="1" t="b">
        <f t="shared" si="1"/>
        <v>1</v>
      </c>
    </row>
    <row r="854" ht="15.75" customHeight="1">
      <c r="A854" s="1" t="s">
        <v>863</v>
      </c>
      <c r="B854" s="1">
        <f>IFERROR(__xludf.DUMMYFUNCTION("SPLIT(A854,"" "")"),67.0)</f>
        <v>67</v>
      </c>
      <c r="C854" s="1">
        <f>IFERROR(__xludf.DUMMYFUNCTION("""COMPUTED_VALUE"""),69.0)</f>
        <v>69</v>
      </c>
      <c r="D854" s="1">
        <f>IFERROR(__xludf.DUMMYFUNCTION("""COMPUTED_VALUE"""),70.0)</f>
        <v>70</v>
      </c>
      <c r="E854" s="1">
        <f>IFERROR(__xludf.DUMMYFUNCTION("""COMPUTED_VALUE"""),72.0)</f>
        <v>72</v>
      </c>
      <c r="F854" s="1">
        <f>IFERROR(__xludf.DUMMYFUNCTION("""COMPUTED_VALUE"""),73.0)</f>
        <v>73</v>
      </c>
      <c r="J854" s="1" t="b">
        <f t="array" ref="J854">IF(NOT(H854=""),AND(C854:H854&gt;B854:G854),IF(NOT(G854=""),AND(C854:G854&gt;B854:F854),IF(NOT(F854=""),AND(C854:F854&gt;B854:E854),AND(C854:E854&gt;B854:D854))))</f>
        <v>1</v>
      </c>
      <c r="K854" s="1" t="b">
        <f t="array" ref="K854">IF(NOT(H854=""),AND(C854:H854&lt;B854:G854),IF(NOT(G854=""),AND(C854:G854&lt;B854:F854),IF(NOT(F854=""),AND(C854:F854&lt;B854:E854),AND(C854:E854&lt;B854:D854))))</f>
        <v>0</v>
      </c>
      <c r="L854" s="1" t="b">
        <f t="array" ref="L854">IF(NOT(H854=""),AND(AND(ABS(C854:H854-B854:G854)&gt;0),AND(ABS(C854:H854-B854:G854)&lt;4)),IF(NOT(G854=""),AND(AND(ABS(C854:G854-B854:F854)&gt;0),AND(ABS(C854:G854-B854:F854)&lt;4)),IF(NOT(F854=""),AND(AND(ABS(C854:F854-B854:E854)&gt;0),AND(ABS(C854:F854-B854:E854)&lt;4)),AND(AND(ABS(C854:E854-B854:D854)&gt;0),AND(ABS(C854:E854-B854:D854)&lt;4)))))</f>
        <v>1</v>
      </c>
      <c r="M854" s="1" t="b">
        <f t="shared" si="1"/>
        <v>1</v>
      </c>
    </row>
    <row r="855" ht="15.75" customHeight="1">
      <c r="A855" s="1" t="s">
        <v>864</v>
      </c>
      <c r="B855" s="1">
        <f>IFERROR(__xludf.DUMMYFUNCTION("SPLIT(A855,"" "")"),7.0)</f>
        <v>7</v>
      </c>
      <c r="C855" s="1">
        <f>IFERROR(__xludf.DUMMYFUNCTION("""COMPUTED_VALUE"""),10.0)</f>
        <v>10</v>
      </c>
      <c r="D855" s="1">
        <f>IFERROR(__xludf.DUMMYFUNCTION("""COMPUTED_VALUE"""),13.0)</f>
        <v>13</v>
      </c>
      <c r="E855" s="1">
        <f>IFERROR(__xludf.DUMMYFUNCTION("""COMPUTED_VALUE"""),15.0)</f>
        <v>15</v>
      </c>
      <c r="F855" s="1">
        <f>IFERROR(__xludf.DUMMYFUNCTION("""COMPUTED_VALUE"""),18.0)</f>
        <v>18</v>
      </c>
      <c r="G855" s="1">
        <f>IFERROR(__xludf.DUMMYFUNCTION("""COMPUTED_VALUE"""),21.0)</f>
        <v>21</v>
      </c>
      <c r="H855" s="2">
        <f>IFERROR(__xludf.DUMMYFUNCTION("""COMPUTED_VALUE"""),22.0)</f>
        <v>22</v>
      </c>
      <c r="J855" s="1" t="b">
        <f t="array" ref="J855">IF(NOT(H855=""),AND(C855:H855&gt;B855:G855),IF(NOT(G855=""),AND(C855:G855&gt;B855:F855),IF(NOT(F855=""),AND(C855:F855&gt;B855:E855),AND(C855:E855&gt;B855:D855))))</f>
        <v>1</v>
      </c>
      <c r="K855" s="1" t="b">
        <f t="array" ref="K855">IF(NOT(H855=""),AND(C855:H855&lt;B855:G855),IF(NOT(G855=""),AND(C855:G855&lt;B855:F855),IF(NOT(F855=""),AND(C855:F855&lt;B855:E855),AND(C855:E855&lt;B855:D855))))</f>
        <v>0</v>
      </c>
      <c r="L855" s="1" t="b">
        <f t="array" ref="L855">IF(NOT(H855=""),AND(AND(ABS(C855:H855-B855:G855)&gt;0),AND(ABS(C855:H855-B855:G855)&lt;4)),IF(NOT(G855=""),AND(AND(ABS(C855:G855-B855:F855)&gt;0),AND(ABS(C855:G855-B855:F855)&lt;4)),IF(NOT(F855=""),AND(AND(ABS(C855:F855-B855:E855)&gt;0),AND(ABS(C855:F855-B855:E855)&lt;4)),AND(AND(ABS(C855:E855-B855:D855)&gt;0),AND(ABS(C855:E855-B855:D855)&lt;4)))))</f>
        <v>1</v>
      </c>
      <c r="M855" s="1" t="b">
        <f t="shared" si="1"/>
        <v>1</v>
      </c>
    </row>
    <row r="856" ht="15.75" customHeight="1">
      <c r="A856" s="1" t="s">
        <v>865</v>
      </c>
      <c r="B856" s="1">
        <f>IFERROR(__xludf.DUMMYFUNCTION("SPLIT(A856,"" "")"),55.0)</f>
        <v>55</v>
      </c>
      <c r="C856" s="1">
        <f>IFERROR(__xludf.DUMMYFUNCTION("""COMPUTED_VALUE"""),53.0)</f>
        <v>53</v>
      </c>
      <c r="D856" s="1">
        <f>IFERROR(__xludf.DUMMYFUNCTION("""COMPUTED_VALUE"""),51.0)</f>
        <v>51</v>
      </c>
      <c r="E856" s="1">
        <f>IFERROR(__xludf.DUMMYFUNCTION("""COMPUTED_VALUE"""),48.0)</f>
        <v>48</v>
      </c>
      <c r="F856" s="1">
        <f>IFERROR(__xludf.DUMMYFUNCTION("""COMPUTED_VALUE"""),45.0)</f>
        <v>45</v>
      </c>
      <c r="J856" s="1" t="b">
        <f t="array" ref="J856">IF(NOT(H856=""),AND(C856:H856&gt;B856:G856),IF(NOT(G856=""),AND(C856:G856&gt;B856:F856),IF(NOT(F856=""),AND(C856:F856&gt;B856:E856),AND(C856:E856&gt;B856:D856))))</f>
        <v>0</v>
      </c>
      <c r="K856" s="1" t="b">
        <f t="array" ref="K856">IF(NOT(H856=""),AND(C856:H856&lt;B856:G856),IF(NOT(G856=""),AND(C856:G856&lt;B856:F856),IF(NOT(F856=""),AND(C856:F856&lt;B856:E856),AND(C856:E856&lt;B856:D856))))</f>
        <v>1</v>
      </c>
      <c r="L856" s="1" t="b">
        <f t="array" ref="L856">IF(NOT(H856=""),AND(AND(ABS(C856:H856-B856:G856)&gt;0),AND(ABS(C856:H856-B856:G856)&lt;4)),IF(NOT(G856=""),AND(AND(ABS(C856:G856-B856:F856)&gt;0),AND(ABS(C856:G856-B856:F856)&lt;4)),IF(NOT(F856=""),AND(AND(ABS(C856:F856-B856:E856)&gt;0),AND(ABS(C856:F856-B856:E856)&lt;4)),AND(AND(ABS(C856:E856-B856:D856)&gt;0),AND(ABS(C856:E856-B856:D856)&lt;4)))))</f>
        <v>1</v>
      </c>
      <c r="M856" s="1" t="b">
        <f t="shared" si="1"/>
        <v>1</v>
      </c>
    </row>
    <row r="857" ht="15.75" customHeight="1">
      <c r="A857" s="1" t="s">
        <v>866</v>
      </c>
      <c r="B857" s="1">
        <f>IFERROR(__xludf.DUMMYFUNCTION("SPLIT(A857,"" "")"),3.0)</f>
        <v>3</v>
      </c>
      <c r="C857" s="1">
        <f>IFERROR(__xludf.DUMMYFUNCTION("""COMPUTED_VALUE"""),6.0)</f>
        <v>6</v>
      </c>
      <c r="D857" s="1">
        <f>IFERROR(__xludf.DUMMYFUNCTION("""COMPUTED_VALUE"""),7.0)</f>
        <v>7</v>
      </c>
      <c r="E857" s="1">
        <f>IFERROR(__xludf.DUMMYFUNCTION("""COMPUTED_VALUE"""),10.0)</f>
        <v>10</v>
      </c>
      <c r="F857" s="1">
        <f>IFERROR(__xludf.DUMMYFUNCTION("""COMPUTED_VALUE"""),12.0)</f>
        <v>12</v>
      </c>
      <c r="G857" s="1">
        <f>IFERROR(__xludf.DUMMYFUNCTION("""COMPUTED_VALUE"""),14.0)</f>
        <v>14</v>
      </c>
      <c r="H857" s="1">
        <f>IFERROR(__xludf.DUMMYFUNCTION("""COMPUTED_VALUE"""),16.0)</f>
        <v>16</v>
      </c>
      <c r="I857" s="1">
        <f>IFERROR(__xludf.DUMMYFUNCTION("""COMPUTED_VALUE"""),19.0)</f>
        <v>19</v>
      </c>
      <c r="J857" s="1" t="b">
        <f t="array" ref="J857">IF(NOT(H857=""),AND(C857:H857&gt;B857:G857),IF(NOT(G857=""),AND(C857:G857&gt;B857:F857),IF(NOT(F857=""),AND(C857:F857&gt;B857:E857),AND(C857:E857&gt;B857:D857))))</f>
        <v>1</v>
      </c>
      <c r="K857" s="1" t="b">
        <f t="array" ref="K857">IF(NOT(H857=""),AND(C857:H857&lt;B857:G857),IF(NOT(G857=""),AND(C857:G857&lt;B857:F857),IF(NOT(F857=""),AND(C857:F857&lt;B857:E857),AND(C857:E857&lt;B857:D857))))</f>
        <v>0</v>
      </c>
      <c r="L857" s="1" t="b">
        <f t="array" ref="L857">IF(NOT(H857=""),AND(AND(ABS(C857:H857-B857:G857)&gt;0),AND(ABS(C857:H857-B857:G857)&lt;4)),IF(NOT(G857=""),AND(AND(ABS(C857:G857-B857:F857)&gt;0),AND(ABS(C857:G857-B857:F857)&lt;4)),IF(NOT(F857=""),AND(AND(ABS(C857:F857-B857:E857)&gt;0),AND(ABS(C857:F857-B857:E857)&lt;4)),AND(AND(ABS(C857:E857-B857:D857)&gt;0),AND(ABS(C857:E857-B857:D857)&lt;4)))))</f>
        <v>1</v>
      </c>
      <c r="M857" s="1" t="b">
        <f t="shared" si="1"/>
        <v>1</v>
      </c>
    </row>
    <row r="858" ht="15.75" customHeight="1">
      <c r="A858" s="1" t="s">
        <v>867</v>
      </c>
      <c r="B858" s="1">
        <f>IFERROR(__xludf.DUMMYFUNCTION("SPLIT(A858,"" "")"),88.0)</f>
        <v>88</v>
      </c>
      <c r="C858" s="1">
        <f>IFERROR(__xludf.DUMMYFUNCTION("""COMPUTED_VALUE"""),87.0)</f>
        <v>87</v>
      </c>
      <c r="D858" s="1">
        <f>IFERROR(__xludf.DUMMYFUNCTION("""COMPUTED_VALUE"""),84.0)</f>
        <v>84</v>
      </c>
      <c r="E858" s="1">
        <f>IFERROR(__xludf.DUMMYFUNCTION("""COMPUTED_VALUE"""),83.0)</f>
        <v>83</v>
      </c>
      <c r="F858" s="1">
        <f>IFERROR(__xludf.DUMMYFUNCTION("""COMPUTED_VALUE"""),81.0)</f>
        <v>81</v>
      </c>
      <c r="G858" s="1">
        <f>IFERROR(__xludf.DUMMYFUNCTION("""COMPUTED_VALUE"""),80.0)</f>
        <v>80</v>
      </c>
      <c r="H858" s="1">
        <f>IFERROR(__xludf.DUMMYFUNCTION("""COMPUTED_VALUE"""),77.0)</f>
        <v>77</v>
      </c>
      <c r="I858" s="1">
        <f>IFERROR(__xludf.DUMMYFUNCTION("""COMPUTED_VALUE"""),76.0)</f>
        <v>76</v>
      </c>
      <c r="J858" s="1" t="b">
        <f t="array" ref="J858">IF(NOT(H858=""),AND(C858:H858&gt;B858:G858),IF(NOT(G858=""),AND(C858:G858&gt;B858:F858),IF(NOT(F858=""),AND(C858:F858&gt;B858:E858),AND(C858:E858&gt;B858:D858))))</f>
        <v>0</v>
      </c>
      <c r="K858" s="1" t="b">
        <f t="array" ref="K858">IF(NOT(H858=""),AND(C858:H858&lt;B858:G858),IF(NOT(G858=""),AND(C858:G858&lt;B858:F858),IF(NOT(F858=""),AND(C858:F858&lt;B858:E858),AND(C858:E858&lt;B858:D858))))</f>
        <v>1</v>
      </c>
      <c r="L858" s="1" t="b">
        <f t="array" ref="L858">IF(NOT(H858=""),AND(AND(ABS(C858:H858-B858:G858)&gt;0),AND(ABS(C858:H858-B858:G858)&lt;4)),IF(NOT(G858=""),AND(AND(ABS(C858:G858-B858:F858)&gt;0),AND(ABS(C858:G858-B858:F858)&lt;4)),IF(NOT(F858=""),AND(AND(ABS(C858:F858-B858:E858)&gt;0),AND(ABS(C858:F858-B858:E858)&lt;4)),AND(AND(ABS(C858:E858-B858:D858)&gt;0),AND(ABS(C858:E858-B858:D858)&lt;4)))))</f>
        <v>1</v>
      </c>
      <c r="M858" s="1" t="b">
        <f t="shared" si="1"/>
        <v>1</v>
      </c>
    </row>
    <row r="859" ht="15.75" customHeight="1">
      <c r="A859" s="1" t="s">
        <v>868</v>
      </c>
      <c r="B859" s="1">
        <f>IFERROR(__xludf.DUMMYFUNCTION("SPLIT(A859,"" "")"),62.0)</f>
        <v>62</v>
      </c>
      <c r="C859" s="1">
        <f>IFERROR(__xludf.DUMMYFUNCTION("""COMPUTED_VALUE"""),64.0)</f>
        <v>64</v>
      </c>
      <c r="D859" s="1">
        <f>IFERROR(__xludf.DUMMYFUNCTION("""COMPUTED_VALUE"""),66.0)</f>
        <v>66</v>
      </c>
      <c r="E859" s="1">
        <f>IFERROR(__xludf.DUMMYFUNCTION("""COMPUTED_VALUE"""),67.0)</f>
        <v>67</v>
      </c>
      <c r="F859" s="1">
        <f>IFERROR(__xludf.DUMMYFUNCTION("""COMPUTED_VALUE"""),69.0)</f>
        <v>69</v>
      </c>
      <c r="J859" s="1" t="b">
        <f t="array" ref="J859">IF(NOT(H859=""),AND(C859:H859&gt;B859:G859),IF(NOT(G859=""),AND(C859:G859&gt;B859:F859),IF(NOT(F859=""),AND(C859:F859&gt;B859:E859),AND(C859:E859&gt;B859:D859))))</f>
        <v>1</v>
      </c>
      <c r="K859" s="1" t="b">
        <f t="array" ref="K859">IF(NOT(H859=""),AND(C859:H859&lt;B859:G859),IF(NOT(G859=""),AND(C859:G859&lt;B859:F859),IF(NOT(F859=""),AND(C859:F859&lt;B859:E859),AND(C859:E859&lt;B859:D859))))</f>
        <v>0</v>
      </c>
      <c r="L859" s="1" t="b">
        <f t="array" ref="L859">IF(NOT(H859=""),AND(AND(ABS(C859:H859-B859:G859)&gt;0),AND(ABS(C859:H859-B859:G859)&lt;4)),IF(NOT(G859=""),AND(AND(ABS(C859:G859-B859:F859)&gt;0),AND(ABS(C859:G859-B859:F859)&lt;4)),IF(NOT(F859=""),AND(AND(ABS(C859:F859-B859:E859)&gt;0),AND(ABS(C859:F859-B859:E859)&lt;4)),AND(AND(ABS(C859:E859-B859:D859)&gt;0),AND(ABS(C859:E859-B859:D859)&lt;4)))))</f>
        <v>1</v>
      </c>
      <c r="M859" s="1" t="b">
        <f t="shared" si="1"/>
        <v>1</v>
      </c>
    </row>
    <row r="860" ht="15.75" customHeight="1">
      <c r="A860" s="1" t="s">
        <v>869</v>
      </c>
      <c r="B860" s="1">
        <f>IFERROR(__xludf.DUMMYFUNCTION("SPLIT(A860,"" "")"),75.0)</f>
        <v>75</v>
      </c>
      <c r="C860" s="1">
        <f>IFERROR(__xludf.DUMMYFUNCTION("""COMPUTED_VALUE"""),78.0)</f>
        <v>78</v>
      </c>
      <c r="D860" s="1">
        <f>IFERROR(__xludf.DUMMYFUNCTION("""COMPUTED_VALUE"""),80.0)</f>
        <v>80</v>
      </c>
      <c r="E860" s="1">
        <f>IFERROR(__xludf.DUMMYFUNCTION("""COMPUTED_VALUE"""),81.0)</f>
        <v>81</v>
      </c>
      <c r="F860" s="1">
        <f>IFERROR(__xludf.DUMMYFUNCTION("""COMPUTED_VALUE"""),84.0)</f>
        <v>84</v>
      </c>
      <c r="J860" s="1" t="b">
        <f t="array" ref="J860">IF(NOT(H860=""),AND(C860:H860&gt;B860:G860),IF(NOT(G860=""),AND(C860:G860&gt;B860:F860),IF(NOT(F860=""),AND(C860:F860&gt;B860:E860),AND(C860:E860&gt;B860:D860))))</f>
        <v>1</v>
      </c>
      <c r="K860" s="1" t="b">
        <f t="array" ref="K860">IF(NOT(H860=""),AND(C860:H860&lt;B860:G860),IF(NOT(G860=""),AND(C860:G860&lt;B860:F860),IF(NOT(F860=""),AND(C860:F860&lt;B860:E860),AND(C860:E860&lt;B860:D860))))</f>
        <v>0</v>
      </c>
      <c r="L860" s="1" t="b">
        <f t="array" ref="L860">IF(NOT(H860=""),AND(AND(ABS(C860:H860-B860:G860)&gt;0),AND(ABS(C860:H860-B860:G860)&lt;4)),IF(NOT(G860=""),AND(AND(ABS(C860:G860-B860:F860)&gt;0),AND(ABS(C860:G860-B860:F860)&lt;4)),IF(NOT(F860=""),AND(AND(ABS(C860:F860-B860:E860)&gt;0),AND(ABS(C860:F860-B860:E860)&lt;4)),AND(AND(ABS(C860:E860-B860:D860)&gt;0),AND(ABS(C860:E860-B860:D860)&lt;4)))))</f>
        <v>1</v>
      </c>
      <c r="M860" s="1" t="b">
        <f t="shared" si="1"/>
        <v>1</v>
      </c>
    </row>
    <row r="861" ht="15.75" customHeight="1">
      <c r="A861" s="1" t="s">
        <v>870</v>
      </c>
      <c r="B861" s="1">
        <f>IFERROR(__xludf.DUMMYFUNCTION("SPLIT(A861,"" "")"),88.0)</f>
        <v>88</v>
      </c>
      <c r="C861" s="1">
        <f>IFERROR(__xludf.DUMMYFUNCTION("""COMPUTED_VALUE"""),86.0)</f>
        <v>86</v>
      </c>
      <c r="D861" s="1">
        <f>IFERROR(__xludf.DUMMYFUNCTION("""COMPUTED_VALUE"""),85.0)</f>
        <v>85</v>
      </c>
      <c r="E861" s="1">
        <f>IFERROR(__xludf.DUMMYFUNCTION("""COMPUTED_VALUE"""),82.0)</f>
        <v>82</v>
      </c>
      <c r="F861" s="1">
        <f>IFERROR(__xludf.DUMMYFUNCTION("""COMPUTED_VALUE"""),80.0)</f>
        <v>80</v>
      </c>
      <c r="G861" s="1">
        <f>IFERROR(__xludf.DUMMYFUNCTION("""COMPUTED_VALUE"""),79.0)</f>
        <v>79</v>
      </c>
      <c r="H861" s="2">
        <f>IFERROR(__xludf.DUMMYFUNCTION("""COMPUTED_VALUE"""),76.0)</f>
        <v>76</v>
      </c>
      <c r="J861" s="1" t="b">
        <f t="array" ref="J861">IF(NOT(H861=""),AND(C861:H861&gt;B861:G861),IF(NOT(G861=""),AND(C861:G861&gt;B861:F861),IF(NOT(F861=""),AND(C861:F861&gt;B861:E861),AND(C861:E861&gt;B861:D861))))</f>
        <v>0</v>
      </c>
      <c r="K861" s="1" t="b">
        <f t="array" ref="K861">IF(NOT(H861=""),AND(C861:H861&lt;B861:G861),IF(NOT(G861=""),AND(C861:G861&lt;B861:F861),IF(NOT(F861=""),AND(C861:F861&lt;B861:E861),AND(C861:E861&lt;B861:D861))))</f>
        <v>1</v>
      </c>
      <c r="L861" s="1" t="b">
        <f t="array" ref="L861">IF(NOT(H861=""),AND(AND(ABS(C861:H861-B861:G861)&gt;0),AND(ABS(C861:H861-B861:G861)&lt;4)),IF(NOT(G861=""),AND(AND(ABS(C861:G861-B861:F861)&gt;0),AND(ABS(C861:G861-B861:F861)&lt;4)),IF(NOT(F861=""),AND(AND(ABS(C861:F861-B861:E861)&gt;0),AND(ABS(C861:F861-B861:E861)&lt;4)),AND(AND(ABS(C861:E861-B861:D861)&gt;0),AND(ABS(C861:E861-B861:D861)&lt;4)))))</f>
        <v>1</v>
      </c>
      <c r="M861" s="1" t="b">
        <f t="shared" si="1"/>
        <v>1</v>
      </c>
    </row>
    <row r="862" ht="15.75" customHeight="1">
      <c r="A862" s="1" t="s">
        <v>871</v>
      </c>
      <c r="B862" s="1">
        <f>IFERROR(__xludf.DUMMYFUNCTION("SPLIT(A862,"" "")"),66.0)</f>
        <v>66</v>
      </c>
      <c r="C862" s="1">
        <f>IFERROR(__xludf.DUMMYFUNCTION("""COMPUTED_VALUE"""),69.0)</f>
        <v>69</v>
      </c>
      <c r="D862" s="1">
        <f>IFERROR(__xludf.DUMMYFUNCTION("""COMPUTED_VALUE"""),72.0)</f>
        <v>72</v>
      </c>
      <c r="E862" s="1">
        <f>IFERROR(__xludf.DUMMYFUNCTION("""COMPUTED_VALUE"""),74.0)</f>
        <v>74</v>
      </c>
      <c r="F862" s="1">
        <f>IFERROR(__xludf.DUMMYFUNCTION("""COMPUTED_VALUE"""),77.0)</f>
        <v>77</v>
      </c>
      <c r="G862" s="1">
        <f>IFERROR(__xludf.DUMMYFUNCTION("""COMPUTED_VALUE"""),78.0)</f>
        <v>78</v>
      </c>
      <c r="H862" s="2">
        <f>IFERROR(__xludf.DUMMYFUNCTION("""COMPUTED_VALUE"""),79.0)</f>
        <v>79</v>
      </c>
      <c r="J862" s="1" t="b">
        <f t="array" ref="J862">IF(NOT(H862=""),AND(C862:H862&gt;B862:G862),IF(NOT(G862=""),AND(C862:G862&gt;B862:F862),IF(NOT(F862=""),AND(C862:F862&gt;B862:E862),AND(C862:E862&gt;B862:D862))))</f>
        <v>1</v>
      </c>
      <c r="K862" s="1" t="b">
        <f t="array" ref="K862">IF(NOT(H862=""),AND(C862:H862&lt;B862:G862),IF(NOT(G862=""),AND(C862:G862&lt;B862:F862),IF(NOT(F862=""),AND(C862:F862&lt;B862:E862),AND(C862:E862&lt;B862:D862))))</f>
        <v>0</v>
      </c>
      <c r="L862" s="1" t="b">
        <f t="array" ref="L862">IF(NOT(H862=""),AND(AND(ABS(C862:H862-B862:G862)&gt;0),AND(ABS(C862:H862-B862:G862)&lt;4)),IF(NOT(G862=""),AND(AND(ABS(C862:G862-B862:F862)&gt;0),AND(ABS(C862:G862-B862:F862)&lt;4)),IF(NOT(F862=""),AND(AND(ABS(C862:F862-B862:E862)&gt;0),AND(ABS(C862:F862-B862:E862)&lt;4)),AND(AND(ABS(C862:E862-B862:D862)&gt;0),AND(ABS(C862:E862-B862:D862)&lt;4)))))</f>
        <v>1</v>
      </c>
      <c r="M862" s="1" t="b">
        <f t="shared" si="1"/>
        <v>1</v>
      </c>
    </row>
    <row r="863" ht="15.75" customHeight="1">
      <c r="A863" s="1" t="s">
        <v>872</v>
      </c>
      <c r="B863" s="1">
        <f>IFERROR(__xludf.DUMMYFUNCTION("SPLIT(A863,"" "")"),48.0)</f>
        <v>48</v>
      </c>
      <c r="C863" s="1">
        <f>IFERROR(__xludf.DUMMYFUNCTION("""COMPUTED_VALUE"""),46.0)</f>
        <v>46</v>
      </c>
      <c r="D863" s="1">
        <f>IFERROR(__xludf.DUMMYFUNCTION("""COMPUTED_VALUE"""),43.0)</f>
        <v>43</v>
      </c>
      <c r="E863" s="1">
        <f>IFERROR(__xludf.DUMMYFUNCTION("""COMPUTED_VALUE"""),42.0)</f>
        <v>42</v>
      </c>
      <c r="F863" s="1">
        <f>IFERROR(__xludf.DUMMYFUNCTION("""COMPUTED_VALUE"""),40.0)</f>
        <v>40</v>
      </c>
      <c r="J863" s="1" t="b">
        <f t="array" ref="J863">IF(NOT(H863=""),AND(C863:H863&gt;B863:G863),IF(NOT(G863=""),AND(C863:G863&gt;B863:F863),IF(NOT(F863=""),AND(C863:F863&gt;B863:E863),AND(C863:E863&gt;B863:D863))))</f>
        <v>0</v>
      </c>
      <c r="K863" s="1" t="b">
        <f t="array" ref="K863">IF(NOT(H863=""),AND(C863:H863&lt;B863:G863),IF(NOT(G863=""),AND(C863:G863&lt;B863:F863),IF(NOT(F863=""),AND(C863:F863&lt;B863:E863),AND(C863:E863&lt;B863:D863))))</f>
        <v>1</v>
      </c>
      <c r="L863" s="1" t="b">
        <f t="array" ref="L863">IF(NOT(H863=""),AND(AND(ABS(C863:H863-B863:G863)&gt;0),AND(ABS(C863:H863-B863:G863)&lt;4)),IF(NOT(G863=""),AND(AND(ABS(C863:G863-B863:F863)&gt;0),AND(ABS(C863:G863-B863:F863)&lt;4)),IF(NOT(F863=""),AND(AND(ABS(C863:F863-B863:E863)&gt;0),AND(ABS(C863:F863-B863:E863)&lt;4)),AND(AND(ABS(C863:E863-B863:D863)&gt;0),AND(ABS(C863:E863-B863:D863)&lt;4)))))</f>
        <v>1</v>
      </c>
      <c r="M863" s="1" t="b">
        <f t="shared" si="1"/>
        <v>1</v>
      </c>
    </row>
    <row r="864" ht="15.75" customHeight="1">
      <c r="A864" s="1" t="s">
        <v>873</v>
      </c>
      <c r="B864" s="1">
        <f>IFERROR(__xludf.DUMMYFUNCTION("SPLIT(A864,"" "")"),66.0)</f>
        <v>66</v>
      </c>
      <c r="C864" s="1">
        <f>IFERROR(__xludf.DUMMYFUNCTION("""COMPUTED_VALUE"""),69.0)</f>
        <v>69</v>
      </c>
      <c r="D864" s="1">
        <f>IFERROR(__xludf.DUMMYFUNCTION("""COMPUTED_VALUE"""),71.0)</f>
        <v>71</v>
      </c>
      <c r="E864" s="1">
        <f>IFERROR(__xludf.DUMMYFUNCTION("""COMPUTED_VALUE"""),74.0)</f>
        <v>74</v>
      </c>
      <c r="F864" s="1">
        <f>IFERROR(__xludf.DUMMYFUNCTION("""COMPUTED_VALUE"""),77.0)</f>
        <v>77</v>
      </c>
      <c r="G864" s="1">
        <f>IFERROR(__xludf.DUMMYFUNCTION("""COMPUTED_VALUE"""),79.0)</f>
        <v>79</v>
      </c>
      <c r="H864" s="1">
        <f>IFERROR(__xludf.DUMMYFUNCTION("""COMPUTED_VALUE"""),80.0)</f>
        <v>80</v>
      </c>
      <c r="I864" s="1">
        <f>IFERROR(__xludf.DUMMYFUNCTION("""COMPUTED_VALUE"""),83.0)</f>
        <v>83</v>
      </c>
      <c r="J864" s="1" t="b">
        <f t="array" ref="J864">IF(NOT(H864=""),AND(C864:H864&gt;B864:G864),IF(NOT(G864=""),AND(C864:G864&gt;B864:F864),IF(NOT(F864=""),AND(C864:F864&gt;B864:E864),AND(C864:E864&gt;B864:D864))))</f>
        <v>1</v>
      </c>
      <c r="K864" s="1" t="b">
        <f t="array" ref="K864">IF(NOT(H864=""),AND(C864:H864&lt;B864:G864),IF(NOT(G864=""),AND(C864:G864&lt;B864:F864),IF(NOT(F864=""),AND(C864:F864&lt;B864:E864),AND(C864:E864&lt;B864:D864))))</f>
        <v>0</v>
      </c>
      <c r="L864" s="1" t="b">
        <f t="array" ref="L864">IF(NOT(H864=""),AND(AND(ABS(C864:H864-B864:G864)&gt;0),AND(ABS(C864:H864-B864:G864)&lt;4)),IF(NOT(G864=""),AND(AND(ABS(C864:G864-B864:F864)&gt;0),AND(ABS(C864:G864-B864:F864)&lt;4)),IF(NOT(F864=""),AND(AND(ABS(C864:F864-B864:E864)&gt;0),AND(ABS(C864:F864-B864:E864)&lt;4)),AND(AND(ABS(C864:E864-B864:D864)&gt;0),AND(ABS(C864:E864-B864:D864)&lt;4)))))</f>
        <v>1</v>
      </c>
      <c r="M864" s="1" t="b">
        <f t="shared" si="1"/>
        <v>1</v>
      </c>
    </row>
    <row r="865" ht="15.75" customHeight="1">
      <c r="A865" s="1" t="s">
        <v>874</v>
      </c>
      <c r="B865" s="1">
        <f>IFERROR(__xludf.DUMMYFUNCTION("SPLIT(A865,"" "")"),55.0)</f>
        <v>55</v>
      </c>
      <c r="C865" s="1">
        <f>IFERROR(__xludf.DUMMYFUNCTION("""COMPUTED_VALUE"""),58.0)</f>
        <v>58</v>
      </c>
      <c r="D865" s="1">
        <f>IFERROR(__xludf.DUMMYFUNCTION("""COMPUTED_VALUE"""),61.0)</f>
        <v>61</v>
      </c>
      <c r="E865" s="1">
        <f>IFERROR(__xludf.DUMMYFUNCTION("""COMPUTED_VALUE"""),64.0)</f>
        <v>64</v>
      </c>
      <c r="F865" s="1">
        <f>IFERROR(__xludf.DUMMYFUNCTION("""COMPUTED_VALUE"""),67.0)</f>
        <v>67</v>
      </c>
      <c r="G865" s="1">
        <f>IFERROR(__xludf.DUMMYFUNCTION("""COMPUTED_VALUE"""),68.0)</f>
        <v>68</v>
      </c>
      <c r="H865" s="1">
        <f>IFERROR(__xludf.DUMMYFUNCTION("""COMPUTED_VALUE"""),70.0)</f>
        <v>70</v>
      </c>
      <c r="I865" s="1">
        <f>IFERROR(__xludf.DUMMYFUNCTION("""COMPUTED_VALUE"""),71.0)</f>
        <v>71</v>
      </c>
      <c r="J865" s="1" t="b">
        <f t="array" ref="J865">IF(NOT(H865=""),AND(C865:H865&gt;B865:G865),IF(NOT(G865=""),AND(C865:G865&gt;B865:F865),IF(NOT(F865=""),AND(C865:F865&gt;B865:E865),AND(C865:E865&gt;B865:D865))))</f>
        <v>1</v>
      </c>
      <c r="K865" s="1" t="b">
        <f t="array" ref="K865">IF(NOT(H865=""),AND(C865:H865&lt;B865:G865),IF(NOT(G865=""),AND(C865:G865&lt;B865:F865),IF(NOT(F865=""),AND(C865:F865&lt;B865:E865),AND(C865:E865&lt;B865:D865))))</f>
        <v>0</v>
      </c>
      <c r="L865" s="1" t="b">
        <f t="array" ref="L865">IF(NOT(H865=""),AND(AND(ABS(C865:H865-B865:G865)&gt;0),AND(ABS(C865:H865-B865:G865)&lt;4)),IF(NOT(G865=""),AND(AND(ABS(C865:G865-B865:F865)&gt;0),AND(ABS(C865:G865-B865:F865)&lt;4)),IF(NOT(F865=""),AND(AND(ABS(C865:F865-B865:E865)&gt;0),AND(ABS(C865:F865-B865:E865)&lt;4)),AND(AND(ABS(C865:E865-B865:D865)&gt;0),AND(ABS(C865:E865-B865:D865)&lt;4)))))</f>
        <v>1</v>
      </c>
      <c r="M865" s="1" t="b">
        <f t="shared" si="1"/>
        <v>1</v>
      </c>
    </row>
    <row r="866" ht="15.75" customHeight="1">
      <c r="A866" s="1" t="s">
        <v>875</v>
      </c>
      <c r="B866" s="1">
        <f>IFERROR(__xludf.DUMMYFUNCTION("SPLIT(A866,"" "")"),61.0)</f>
        <v>61</v>
      </c>
      <c r="C866" s="1">
        <f>IFERROR(__xludf.DUMMYFUNCTION("""COMPUTED_VALUE"""),58.0)</f>
        <v>58</v>
      </c>
      <c r="D866" s="1">
        <f>IFERROR(__xludf.DUMMYFUNCTION("""COMPUTED_VALUE"""),57.0)</f>
        <v>57</v>
      </c>
      <c r="E866" s="1">
        <f>IFERROR(__xludf.DUMMYFUNCTION("""COMPUTED_VALUE"""),55.0)</f>
        <v>55</v>
      </c>
      <c r="F866" s="1">
        <f>IFERROR(__xludf.DUMMYFUNCTION("""COMPUTED_VALUE"""),53.0)</f>
        <v>53</v>
      </c>
      <c r="J866" s="1" t="b">
        <f t="array" ref="J866">IF(NOT(H866=""),AND(C866:H866&gt;B866:G866),IF(NOT(G866=""),AND(C866:G866&gt;B866:F866),IF(NOT(F866=""),AND(C866:F866&gt;B866:E866),AND(C866:E866&gt;B866:D866))))</f>
        <v>0</v>
      </c>
      <c r="K866" s="1" t="b">
        <f t="array" ref="K866">IF(NOT(H866=""),AND(C866:H866&lt;B866:G866),IF(NOT(G866=""),AND(C866:G866&lt;B866:F866),IF(NOT(F866=""),AND(C866:F866&lt;B866:E866),AND(C866:E866&lt;B866:D866))))</f>
        <v>1</v>
      </c>
      <c r="L866" s="1" t="b">
        <f t="array" ref="L866">IF(NOT(H866=""),AND(AND(ABS(C866:H866-B866:G866)&gt;0),AND(ABS(C866:H866-B866:G866)&lt;4)),IF(NOT(G866=""),AND(AND(ABS(C866:G866-B866:F866)&gt;0),AND(ABS(C866:G866-B866:F866)&lt;4)),IF(NOT(F866=""),AND(AND(ABS(C866:F866-B866:E866)&gt;0),AND(ABS(C866:F866-B866:E866)&lt;4)),AND(AND(ABS(C866:E866-B866:D866)&gt;0),AND(ABS(C866:E866-B866:D866)&lt;4)))))</f>
        <v>1</v>
      </c>
      <c r="M866" s="1" t="b">
        <f t="shared" si="1"/>
        <v>1</v>
      </c>
    </row>
    <row r="867" ht="15.75" customHeight="1">
      <c r="A867" s="1" t="s">
        <v>876</v>
      </c>
      <c r="B867" s="1">
        <f>IFERROR(__xludf.DUMMYFUNCTION("SPLIT(A867,"" "")"),43.0)</f>
        <v>43</v>
      </c>
      <c r="C867" s="1">
        <f>IFERROR(__xludf.DUMMYFUNCTION("""COMPUTED_VALUE"""),46.0)</f>
        <v>46</v>
      </c>
      <c r="D867" s="1">
        <f>IFERROR(__xludf.DUMMYFUNCTION("""COMPUTED_VALUE"""),49.0)</f>
        <v>49</v>
      </c>
      <c r="E867" s="1">
        <f>IFERROR(__xludf.DUMMYFUNCTION("""COMPUTED_VALUE"""),50.0)</f>
        <v>50</v>
      </c>
      <c r="F867" s="1">
        <f>IFERROR(__xludf.DUMMYFUNCTION("""COMPUTED_VALUE"""),51.0)</f>
        <v>51</v>
      </c>
      <c r="G867" s="2">
        <f>IFERROR(__xludf.DUMMYFUNCTION("""COMPUTED_VALUE"""),52.0)</f>
        <v>52</v>
      </c>
      <c r="J867" s="1" t="b">
        <f t="array" ref="J867">IF(NOT(H867=""),AND(C867:H867&gt;B867:G867),IF(NOT(G867=""),AND(C867:G867&gt;B867:F867),IF(NOT(F867=""),AND(C867:F867&gt;B867:E867),AND(C867:E867&gt;B867:D867))))</f>
        <v>1</v>
      </c>
      <c r="K867" s="1" t="b">
        <f t="array" ref="K867">IF(NOT(H867=""),AND(C867:H867&lt;B867:G867),IF(NOT(G867=""),AND(C867:G867&lt;B867:F867),IF(NOT(F867=""),AND(C867:F867&lt;B867:E867),AND(C867:E867&lt;B867:D867))))</f>
        <v>0</v>
      </c>
      <c r="L867" s="1" t="b">
        <f t="array" ref="L867">IF(NOT(H867=""),AND(AND(ABS(C867:H867-B867:G867)&gt;0),AND(ABS(C867:H867-B867:G867)&lt;4)),IF(NOT(G867=""),AND(AND(ABS(C867:G867-B867:F867)&gt;0),AND(ABS(C867:G867-B867:F867)&lt;4)),IF(NOT(F867=""),AND(AND(ABS(C867:F867-B867:E867)&gt;0),AND(ABS(C867:F867-B867:E867)&lt;4)),AND(AND(ABS(C867:E867-B867:D867)&gt;0),AND(ABS(C867:E867-B867:D867)&lt;4)))))</f>
        <v>1</v>
      </c>
      <c r="M867" s="1" t="b">
        <f t="shared" si="1"/>
        <v>1</v>
      </c>
    </row>
    <row r="868" ht="15.75" customHeight="1">
      <c r="A868" s="1" t="s">
        <v>877</v>
      </c>
      <c r="B868" s="1">
        <f>IFERROR(__xludf.DUMMYFUNCTION("SPLIT(A868,"" "")"),56.0)</f>
        <v>56</v>
      </c>
      <c r="C868" s="1">
        <f>IFERROR(__xludf.DUMMYFUNCTION("""COMPUTED_VALUE"""),53.0)</f>
        <v>53</v>
      </c>
      <c r="D868" s="1">
        <f>IFERROR(__xludf.DUMMYFUNCTION("""COMPUTED_VALUE"""),50.0)</f>
        <v>50</v>
      </c>
      <c r="E868" s="1">
        <f>IFERROR(__xludf.DUMMYFUNCTION("""COMPUTED_VALUE"""),49.0)</f>
        <v>49</v>
      </c>
      <c r="F868" s="1">
        <f>IFERROR(__xludf.DUMMYFUNCTION("""COMPUTED_VALUE"""),47.0)</f>
        <v>47</v>
      </c>
      <c r="G868" s="2">
        <f>IFERROR(__xludf.DUMMYFUNCTION("""COMPUTED_VALUE"""),46.0)</f>
        <v>46</v>
      </c>
      <c r="J868" s="1" t="b">
        <f t="array" ref="J868">IF(NOT(H868=""),AND(C868:H868&gt;B868:G868),IF(NOT(G868=""),AND(C868:G868&gt;B868:F868),IF(NOT(F868=""),AND(C868:F868&gt;B868:E868),AND(C868:E868&gt;B868:D868))))</f>
        <v>0</v>
      </c>
      <c r="K868" s="1" t="b">
        <f t="array" ref="K868">IF(NOT(H868=""),AND(C868:H868&lt;B868:G868),IF(NOT(G868=""),AND(C868:G868&lt;B868:F868),IF(NOT(F868=""),AND(C868:F868&lt;B868:E868),AND(C868:E868&lt;B868:D868))))</f>
        <v>1</v>
      </c>
      <c r="L868" s="1" t="b">
        <f t="array" ref="L868">IF(NOT(H868=""),AND(AND(ABS(C868:H868-B868:G868)&gt;0),AND(ABS(C868:H868-B868:G868)&lt;4)),IF(NOT(G868=""),AND(AND(ABS(C868:G868-B868:F868)&gt;0),AND(ABS(C868:G868-B868:F868)&lt;4)),IF(NOT(F868=""),AND(AND(ABS(C868:F868-B868:E868)&gt;0),AND(ABS(C868:F868-B868:E868)&lt;4)),AND(AND(ABS(C868:E868-B868:D868)&gt;0),AND(ABS(C868:E868-B868:D868)&lt;4)))))</f>
        <v>1</v>
      </c>
      <c r="M868" s="1" t="b">
        <f t="shared" si="1"/>
        <v>1</v>
      </c>
    </row>
    <row r="869" ht="15.75" customHeight="1">
      <c r="A869" s="1" t="s">
        <v>878</v>
      </c>
      <c r="B869" s="1">
        <f>IFERROR(__xludf.DUMMYFUNCTION("SPLIT(A869,"" "")"),57.0)</f>
        <v>57</v>
      </c>
      <c r="C869" s="1">
        <f>IFERROR(__xludf.DUMMYFUNCTION("""COMPUTED_VALUE"""),59.0)</f>
        <v>59</v>
      </c>
      <c r="D869" s="1">
        <f>IFERROR(__xludf.DUMMYFUNCTION("""COMPUTED_VALUE"""),62.0)</f>
        <v>62</v>
      </c>
      <c r="E869" s="1">
        <f>IFERROR(__xludf.DUMMYFUNCTION("""COMPUTED_VALUE"""),65.0)</f>
        <v>65</v>
      </c>
      <c r="F869" s="1">
        <f>IFERROR(__xludf.DUMMYFUNCTION("""COMPUTED_VALUE"""),67.0)</f>
        <v>67</v>
      </c>
      <c r="G869" s="1">
        <f>IFERROR(__xludf.DUMMYFUNCTION("""COMPUTED_VALUE"""),70.0)</f>
        <v>70</v>
      </c>
      <c r="H869" s="2">
        <f>IFERROR(__xludf.DUMMYFUNCTION("""COMPUTED_VALUE"""),72.0)</f>
        <v>72</v>
      </c>
      <c r="J869" s="1" t="b">
        <f t="array" ref="J869">IF(NOT(H869=""),AND(C869:H869&gt;B869:G869),IF(NOT(G869=""),AND(C869:G869&gt;B869:F869),IF(NOT(F869=""),AND(C869:F869&gt;B869:E869),AND(C869:E869&gt;B869:D869))))</f>
        <v>1</v>
      </c>
      <c r="K869" s="1" t="b">
        <f t="array" ref="K869">IF(NOT(H869=""),AND(C869:H869&lt;B869:G869),IF(NOT(G869=""),AND(C869:G869&lt;B869:F869),IF(NOT(F869=""),AND(C869:F869&lt;B869:E869),AND(C869:E869&lt;B869:D869))))</f>
        <v>0</v>
      </c>
      <c r="L869" s="1" t="b">
        <f t="array" ref="L869">IF(NOT(H869=""),AND(AND(ABS(C869:H869-B869:G869)&gt;0),AND(ABS(C869:H869-B869:G869)&lt;4)),IF(NOT(G869=""),AND(AND(ABS(C869:G869-B869:F869)&gt;0),AND(ABS(C869:G869-B869:F869)&lt;4)),IF(NOT(F869=""),AND(AND(ABS(C869:F869-B869:E869)&gt;0),AND(ABS(C869:F869-B869:E869)&lt;4)),AND(AND(ABS(C869:E869-B869:D869)&gt;0),AND(ABS(C869:E869-B869:D869)&lt;4)))))</f>
        <v>1</v>
      </c>
      <c r="M869" s="1" t="b">
        <f t="shared" si="1"/>
        <v>1</v>
      </c>
    </row>
    <row r="870" ht="15.75" customHeight="1">
      <c r="A870" s="1" t="s">
        <v>879</v>
      </c>
      <c r="B870" s="1">
        <f>IFERROR(__xludf.DUMMYFUNCTION("SPLIT(A870,"" "")"),46.0)</f>
        <v>46</v>
      </c>
      <c r="C870" s="1">
        <f>IFERROR(__xludf.DUMMYFUNCTION("""COMPUTED_VALUE"""),45.0)</f>
        <v>45</v>
      </c>
      <c r="D870" s="1">
        <f>IFERROR(__xludf.DUMMYFUNCTION("""COMPUTED_VALUE"""),42.0)</f>
        <v>42</v>
      </c>
      <c r="E870" s="1">
        <f>IFERROR(__xludf.DUMMYFUNCTION("""COMPUTED_VALUE"""),40.0)</f>
        <v>40</v>
      </c>
      <c r="F870" s="1">
        <f>IFERROR(__xludf.DUMMYFUNCTION("""COMPUTED_VALUE"""),39.0)</f>
        <v>39</v>
      </c>
      <c r="J870" s="1" t="b">
        <f t="array" ref="J870">IF(NOT(H870=""),AND(C870:H870&gt;B870:G870),IF(NOT(G870=""),AND(C870:G870&gt;B870:F870),IF(NOT(F870=""),AND(C870:F870&gt;B870:E870),AND(C870:E870&gt;B870:D870))))</f>
        <v>0</v>
      </c>
      <c r="K870" s="1" t="b">
        <f t="array" ref="K870">IF(NOT(H870=""),AND(C870:H870&lt;B870:G870),IF(NOT(G870=""),AND(C870:G870&lt;B870:F870),IF(NOT(F870=""),AND(C870:F870&lt;B870:E870),AND(C870:E870&lt;B870:D870))))</f>
        <v>1</v>
      </c>
      <c r="L870" s="1" t="b">
        <f t="array" ref="L870">IF(NOT(H870=""),AND(AND(ABS(C870:H870-B870:G870)&gt;0),AND(ABS(C870:H870-B870:G870)&lt;4)),IF(NOT(G870=""),AND(AND(ABS(C870:G870-B870:F870)&gt;0),AND(ABS(C870:G870-B870:F870)&lt;4)),IF(NOT(F870=""),AND(AND(ABS(C870:F870-B870:E870)&gt;0),AND(ABS(C870:F870-B870:E870)&lt;4)),AND(AND(ABS(C870:E870-B870:D870)&gt;0),AND(ABS(C870:E870-B870:D870)&lt;4)))))</f>
        <v>1</v>
      </c>
      <c r="M870" s="1" t="b">
        <f t="shared" si="1"/>
        <v>1</v>
      </c>
    </row>
    <row r="871" ht="15.75" customHeight="1">
      <c r="A871" s="1" t="s">
        <v>880</v>
      </c>
      <c r="B871" s="1">
        <f>IFERROR(__xludf.DUMMYFUNCTION("SPLIT(A871,"" "")"),93.0)</f>
        <v>93</v>
      </c>
      <c r="C871" s="1">
        <f>IFERROR(__xludf.DUMMYFUNCTION("""COMPUTED_VALUE"""),92.0)</f>
        <v>92</v>
      </c>
      <c r="D871" s="1">
        <f>IFERROR(__xludf.DUMMYFUNCTION("""COMPUTED_VALUE"""),90.0)</f>
        <v>90</v>
      </c>
      <c r="E871" s="1">
        <f>IFERROR(__xludf.DUMMYFUNCTION("""COMPUTED_VALUE"""),89.0)</f>
        <v>89</v>
      </c>
      <c r="F871" s="1">
        <f>IFERROR(__xludf.DUMMYFUNCTION("""COMPUTED_VALUE"""),86.0)</f>
        <v>86</v>
      </c>
      <c r="G871" s="1">
        <f>IFERROR(__xludf.DUMMYFUNCTION("""COMPUTED_VALUE"""),85.0)</f>
        <v>85</v>
      </c>
      <c r="H871" s="2">
        <f>IFERROR(__xludf.DUMMYFUNCTION("""COMPUTED_VALUE"""),83.0)</f>
        <v>83</v>
      </c>
      <c r="J871" s="1" t="b">
        <f t="array" ref="J871">IF(NOT(H871=""),AND(C871:H871&gt;B871:G871),IF(NOT(G871=""),AND(C871:G871&gt;B871:F871),IF(NOT(F871=""),AND(C871:F871&gt;B871:E871),AND(C871:E871&gt;B871:D871))))</f>
        <v>0</v>
      </c>
      <c r="K871" s="1" t="b">
        <f t="array" ref="K871">IF(NOT(H871=""),AND(C871:H871&lt;B871:G871),IF(NOT(G871=""),AND(C871:G871&lt;B871:F871),IF(NOT(F871=""),AND(C871:F871&lt;B871:E871),AND(C871:E871&lt;B871:D871))))</f>
        <v>1</v>
      </c>
      <c r="L871" s="1" t="b">
        <f t="array" ref="L871">IF(NOT(H871=""),AND(AND(ABS(C871:H871-B871:G871)&gt;0),AND(ABS(C871:H871-B871:G871)&lt;4)),IF(NOT(G871=""),AND(AND(ABS(C871:G871-B871:F871)&gt;0),AND(ABS(C871:G871-B871:F871)&lt;4)),IF(NOT(F871=""),AND(AND(ABS(C871:F871-B871:E871)&gt;0),AND(ABS(C871:F871-B871:E871)&lt;4)),AND(AND(ABS(C871:E871-B871:D871)&gt;0),AND(ABS(C871:E871-B871:D871)&lt;4)))))</f>
        <v>1</v>
      </c>
      <c r="M871" s="1" t="b">
        <f t="shared" si="1"/>
        <v>1</v>
      </c>
    </row>
    <row r="872" ht="15.75" customHeight="1">
      <c r="A872" s="1" t="s">
        <v>881</v>
      </c>
      <c r="B872" s="1">
        <f>IFERROR(__xludf.DUMMYFUNCTION("SPLIT(A872,"" "")"),76.0)</f>
        <v>76</v>
      </c>
      <c r="C872" s="1">
        <f>IFERROR(__xludf.DUMMYFUNCTION("""COMPUTED_VALUE"""),77.0)</f>
        <v>77</v>
      </c>
      <c r="D872" s="1">
        <f>IFERROR(__xludf.DUMMYFUNCTION("""COMPUTED_VALUE"""),79.0)</f>
        <v>79</v>
      </c>
      <c r="E872" s="1">
        <f>IFERROR(__xludf.DUMMYFUNCTION("""COMPUTED_VALUE"""),82.0)</f>
        <v>82</v>
      </c>
      <c r="F872" s="1">
        <f>IFERROR(__xludf.DUMMYFUNCTION("""COMPUTED_VALUE"""),85.0)</f>
        <v>85</v>
      </c>
      <c r="G872" s="2">
        <f>IFERROR(__xludf.DUMMYFUNCTION("""COMPUTED_VALUE"""),87.0)</f>
        <v>87</v>
      </c>
      <c r="J872" s="1" t="b">
        <f t="array" ref="J872">IF(NOT(H872=""),AND(C872:H872&gt;B872:G872),IF(NOT(G872=""),AND(C872:G872&gt;B872:F872),IF(NOT(F872=""),AND(C872:F872&gt;B872:E872),AND(C872:E872&gt;B872:D872))))</f>
        <v>1</v>
      </c>
      <c r="K872" s="1" t="b">
        <f t="array" ref="K872">IF(NOT(H872=""),AND(C872:H872&lt;B872:G872),IF(NOT(G872=""),AND(C872:G872&lt;B872:F872),IF(NOT(F872=""),AND(C872:F872&lt;B872:E872),AND(C872:E872&lt;B872:D872))))</f>
        <v>0</v>
      </c>
      <c r="L872" s="1" t="b">
        <f t="array" ref="L872">IF(NOT(H872=""),AND(AND(ABS(C872:H872-B872:G872)&gt;0),AND(ABS(C872:H872-B872:G872)&lt;4)),IF(NOT(G872=""),AND(AND(ABS(C872:G872-B872:F872)&gt;0),AND(ABS(C872:G872-B872:F872)&lt;4)),IF(NOT(F872=""),AND(AND(ABS(C872:F872-B872:E872)&gt;0),AND(ABS(C872:F872-B872:E872)&lt;4)),AND(AND(ABS(C872:E872-B872:D872)&gt;0),AND(ABS(C872:E872-B872:D872)&lt;4)))))</f>
        <v>1</v>
      </c>
      <c r="M872" s="1" t="b">
        <f t="shared" si="1"/>
        <v>1</v>
      </c>
    </row>
    <row r="873" ht="15.75" customHeight="1">
      <c r="A873" s="1" t="s">
        <v>882</v>
      </c>
      <c r="B873" s="1">
        <f>IFERROR(__xludf.DUMMYFUNCTION("SPLIT(A873,"" "")"),31.0)</f>
        <v>31</v>
      </c>
      <c r="C873" s="1">
        <f>IFERROR(__xludf.DUMMYFUNCTION("""COMPUTED_VALUE"""),28.0)</f>
        <v>28</v>
      </c>
      <c r="D873" s="1">
        <f>IFERROR(__xludf.DUMMYFUNCTION("""COMPUTED_VALUE"""),26.0)</f>
        <v>26</v>
      </c>
      <c r="E873" s="1">
        <f>IFERROR(__xludf.DUMMYFUNCTION("""COMPUTED_VALUE"""),25.0)</f>
        <v>25</v>
      </c>
      <c r="F873" s="1">
        <f>IFERROR(__xludf.DUMMYFUNCTION("""COMPUTED_VALUE"""),24.0)</f>
        <v>24</v>
      </c>
      <c r="G873" s="1">
        <f>IFERROR(__xludf.DUMMYFUNCTION("""COMPUTED_VALUE"""),23.0)</f>
        <v>23</v>
      </c>
      <c r="H873" s="2">
        <f>IFERROR(__xludf.DUMMYFUNCTION("""COMPUTED_VALUE"""),22.0)</f>
        <v>22</v>
      </c>
      <c r="J873" s="1" t="b">
        <f t="array" ref="J873">IF(NOT(H873=""),AND(C873:H873&gt;B873:G873),IF(NOT(G873=""),AND(C873:G873&gt;B873:F873),IF(NOT(F873=""),AND(C873:F873&gt;B873:E873),AND(C873:E873&gt;B873:D873))))</f>
        <v>0</v>
      </c>
      <c r="K873" s="1" t="b">
        <f t="array" ref="K873">IF(NOT(H873=""),AND(C873:H873&lt;B873:G873),IF(NOT(G873=""),AND(C873:G873&lt;B873:F873),IF(NOT(F873=""),AND(C873:F873&lt;B873:E873),AND(C873:E873&lt;B873:D873))))</f>
        <v>1</v>
      </c>
      <c r="L873" s="1" t="b">
        <f t="array" ref="L873">IF(NOT(H873=""),AND(AND(ABS(C873:H873-B873:G873)&gt;0),AND(ABS(C873:H873-B873:G873)&lt;4)),IF(NOT(G873=""),AND(AND(ABS(C873:G873-B873:F873)&gt;0),AND(ABS(C873:G873-B873:F873)&lt;4)),IF(NOT(F873=""),AND(AND(ABS(C873:F873-B873:E873)&gt;0),AND(ABS(C873:F873-B873:E873)&lt;4)),AND(AND(ABS(C873:E873-B873:D873)&gt;0),AND(ABS(C873:E873-B873:D873)&lt;4)))))</f>
        <v>1</v>
      </c>
      <c r="M873" s="1" t="b">
        <f t="shared" si="1"/>
        <v>1</v>
      </c>
    </row>
    <row r="874" ht="15.75" customHeight="1">
      <c r="A874" s="1" t="s">
        <v>883</v>
      </c>
      <c r="B874" s="1">
        <f>IFERROR(__xludf.DUMMYFUNCTION("SPLIT(A874,"" "")"),35.0)</f>
        <v>35</v>
      </c>
      <c r="C874" s="1">
        <f>IFERROR(__xludf.DUMMYFUNCTION("""COMPUTED_VALUE"""),34.0)</f>
        <v>34</v>
      </c>
      <c r="D874" s="1">
        <f>IFERROR(__xludf.DUMMYFUNCTION("""COMPUTED_VALUE"""),32.0)</f>
        <v>32</v>
      </c>
      <c r="E874" s="1">
        <f>IFERROR(__xludf.DUMMYFUNCTION("""COMPUTED_VALUE"""),31.0)</f>
        <v>31</v>
      </c>
      <c r="F874" s="1">
        <f>IFERROR(__xludf.DUMMYFUNCTION("""COMPUTED_VALUE"""),29.0)</f>
        <v>29</v>
      </c>
      <c r="G874" s="1">
        <f>IFERROR(__xludf.DUMMYFUNCTION("""COMPUTED_VALUE"""),28.0)</f>
        <v>28</v>
      </c>
      <c r="H874" s="2">
        <f>IFERROR(__xludf.DUMMYFUNCTION("""COMPUTED_VALUE"""),25.0)</f>
        <v>25</v>
      </c>
      <c r="J874" s="1" t="b">
        <f t="array" ref="J874">IF(NOT(H874=""),AND(C874:H874&gt;B874:G874),IF(NOT(G874=""),AND(C874:G874&gt;B874:F874),IF(NOT(F874=""),AND(C874:F874&gt;B874:E874),AND(C874:E874&gt;B874:D874))))</f>
        <v>0</v>
      </c>
      <c r="K874" s="1" t="b">
        <f t="array" ref="K874">IF(NOT(H874=""),AND(C874:H874&lt;B874:G874),IF(NOT(G874=""),AND(C874:G874&lt;B874:F874),IF(NOT(F874=""),AND(C874:F874&lt;B874:E874),AND(C874:E874&lt;B874:D874))))</f>
        <v>1</v>
      </c>
      <c r="L874" s="1" t="b">
        <f t="array" ref="L874">IF(NOT(H874=""),AND(AND(ABS(C874:H874-B874:G874)&gt;0),AND(ABS(C874:H874-B874:G874)&lt;4)),IF(NOT(G874=""),AND(AND(ABS(C874:G874-B874:F874)&gt;0),AND(ABS(C874:G874-B874:F874)&lt;4)),IF(NOT(F874=""),AND(AND(ABS(C874:F874-B874:E874)&gt;0),AND(ABS(C874:F874-B874:E874)&lt;4)),AND(AND(ABS(C874:E874-B874:D874)&gt;0),AND(ABS(C874:E874-B874:D874)&lt;4)))))</f>
        <v>1</v>
      </c>
      <c r="M874" s="1" t="b">
        <f t="shared" si="1"/>
        <v>1</v>
      </c>
    </row>
    <row r="875" ht="15.75" customHeight="1">
      <c r="A875" s="1" t="s">
        <v>884</v>
      </c>
      <c r="B875" s="1">
        <f>IFERROR(__xludf.DUMMYFUNCTION("SPLIT(A875,"" "")"),84.0)</f>
        <v>84</v>
      </c>
      <c r="C875" s="1">
        <f>IFERROR(__xludf.DUMMYFUNCTION("""COMPUTED_VALUE"""),82.0)</f>
        <v>82</v>
      </c>
      <c r="D875" s="1">
        <f>IFERROR(__xludf.DUMMYFUNCTION("""COMPUTED_VALUE"""),80.0)</f>
        <v>80</v>
      </c>
      <c r="E875" s="1">
        <f>IFERROR(__xludf.DUMMYFUNCTION("""COMPUTED_VALUE"""),78.0)</f>
        <v>78</v>
      </c>
      <c r="F875" s="1">
        <f>IFERROR(__xludf.DUMMYFUNCTION("""COMPUTED_VALUE"""),76.0)</f>
        <v>76</v>
      </c>
      <c r="G875" s="2">
        <f>IFERROR(__xludf.DUMMYFUNCTION("""COMPUTED_VALUE"""),75.0)</f>
        <v>75</v>
      </c>
      <c r="J875" s="1" t="b">
        <f t="array" ref="J875">IF(NOT(H875=""),AND(C875:H875&gt;B875:G875),IF(NOT(G875=""),AND(C875:G875&gt;B875:F875),IF(NOT(F875=""),AND(C875:F875&gt;B875:E875),AND(C875:E875&gt;B875:D875))))</f>
        <v>0</v>
      </c>
      <c r="K875" s="1" t="b">
        <f t="array" ref="K875">IF(NOT(H875=""),AND(C875:H875&lt;B875:G875),IF(NOT(G875=""),AND(C875:G875&lt;B875:F875),IF(NOT(F875=""),AND(C875:F875&lt;B875:E875),AND(C875:E875&lt;B875:D875))))</f>
        <v>1</v>
      </c>
      <c r="L875" s="1" t="b">
        <f t="array" ref="L875">IF(NOT(H875=""),AND(AND(ABS(C875:H875-B875:G875)&gt;0),AND(ABS(C875:H875-B875:G875)&lt;4)),IF(NOT(G875=""),AND(AND(ABS(C875:G875-B875:F875)&gt;0),AND(ABS(C875:G875-B875:F875)&lt;4)),IF(NOT(F875=""),AND(AND(ABS(C875:F875-B875:E875)&gt;0),AND(ABS(C875:F875-B875:E875)&lt;4)),AND(AND(ABS(C875:E875-B875:D875)&gt;0),AND(ABS(C875:E875-B875:D875)&lt;4)))))</f>
        <v>1</v>
      </c>
      <c r="M875" s="1" t="b">
        <f t="shared" si="1"/>
        <v>1</v>
      </c>
    </row>
    <row r="876" ht="15.75" customHeight="1">
      <c r="A876" s="1" t="s">
        <v>885</v>
      </c>
      <c r="B876" s="1">
        <f>IFERROR(__xludf.DUMMYFUNCTION("SPLIT(A876,"" "")"),13.0)</f>
        <v>13</v>
      </c>
      <c r="C876" s="1">
        <f>IFERROR(__xludf.DUMMYFUNCTION("""COMPUTED_VALUE"""),11.0)</f>
        <v>11</v>
      </c>
      <c r="D876" s="1">
        <f>IFERROR(__xludf.DUMMYFUNCTION("""COMPUTED_VALUE"""),10.0)</f>
        <v>10</v>
      </c>
      <c r="E876" s="1">
        <f>IFERROR(__xludf.DUMMYFUNCTION("""COMPUTED_VALUE"""),7.0)</f>
        <v>7</v>
      </c>
      <c r="F876" s="1">
        <f>IFERROR(__xludf.DUMMYFUNCTION("""COMPUTED_VALUE"""),5.0)</f>
        <v>5</v>
      </c>
      <c r="G876" s="2">
        <f>IFERROR(__xludf.DUMMYFUNCTION("""COMPUTED_VALUE"""),2.0)</f>
        <v>2</v>
      </c>
      <c r="J876" s="1" t="b">
        <f t="array" ref="J876">IF(NOT(H876=""),AND(C876:H876&gt;B876:G876),IF(NOT(G876=""),AND(C876:G876&gt;B876:F876),IF(NOT(F876=""),AND(C876:F876&gt;B876:E876),AND(C876:E876&gt;B876:D876))))</f>
        <v>0</v>
      </c>
      <c r="K876" s="1" t="b">
        <f t="array" ref="K876">IF(NOT(H876=""),AND(C876:H876&lt;B876:G876),IF(NOT(G876=""),AND(C876:G876&lt;B876:F876),IF(NOT(F876=""),AND(C876:F876&lt;B876:E876),AND(C876:E876&lt;B876:D876))))</f>
        <v>1</v>
      </c>
      <c r="L876" s="1" t="b">
        <f t="array" ref="L876">IF(NOT(H876=""),AND(AND(ABS(C876:H876-B876:G876)&gt;0),AND(ABS(C876:H876-B876:G876)&lt;4)),IF(NOT(G876=""),AND(AND(ABS(C876:G876-B876:F876)&gt;0),AND(ABS(C876:G876-B876:F876)&lt;4)),IF(NOT(F876=""),AND(AND(ABS(C876:F876-B876:E876)&gt;0),AND(ABS(C876:F876-B876:E876)&lt;4)),AND(AND(ABS(C876:E876-B876:D876)&gt;0),AND(ABS(C876:E876-B876:D876)&lt;4)))))</f>
        <v>1</v>
      </c>
      <c r="M876" s="1" t="b">
        <f t="shared" si="1"/>
        <v>1</v>
      </c>
    </row>
    <row r="877" ht="15.75" customHeight="1">
      <c r="A877" s="1" t="s">
        <v>886</v>
      </c>
      <c r="B877" s="1">
        <f>IFERROR(__xludf.DUMMYFUNCTION("SPLIT(A877,"" "")"),43.0)</f>
        <v>43</v>
      </c>
      <c r="C877" s="1">
        <f>IFERROR(__xludf.DUMMYFUNCTION("""COMPUTED_VALUE"""),40.0)</f>
        <v>40</v>
      </c>
      <c r="D877" s="1">
        <f>IFERROR(__xludf.DUMMYFUNCTION("""COMPUTED_VALUE"""),38.0)</f>
        <v>38</v>
      </c>
      <c r="E877" s="1">
        <f>IFERROR(__xludf.DUMMYFUNCTION("""COMPUTED_VALUE"""),36.0)</f>
        <v>36</v>
      </c>
      <c r="F877" s="1">
        <f>IFERROR(__xludf.DUMMYFUNCTION("""COMPUTED_VALUE"""),34.0)</f>
        <v>34</v>
      </c>
      <c r="G877" s="1">
        <f>IFERROR(__xludf.DUMMYFUNCTION("""COMPUTED_VALUE"""),31.0)</f>
        <v>31</v>
      </c>
      <c r="H877" s="1">
        <f>IFERROR(__xludf.DUMMYFUNCTION("""COMPUTED_VALUE"""),28.0)</f>
        <v>28</v>
      </c>
      <c r="I877" s="1">
        <f>IFERROR(__xludf.DUMMYFUNCTION("""COMPUTED_VALUE"""),27.0)</f>
        <v>27</v>
      </c>
      <c r="J877" s="1" t="b">
        <f t="array" ref="J877">IF(NOT(H877=""),AND(C877:H877&gt;B877:G877),IF(NOT(G877=""),AND(C877:G877&gt;B877:F877),IF(NOT(F877=""),AND(C877:F877&gt;B877:E877),AND(C877:E877&gt;B877:D877))))</f>
        <v>0</v>
      </c>
      <c r="K877" s="1" t="b">
        <f t="array" ref="K877">IF(NOT(H877=""),AND(C877:H877&lt;B877:G877),IF(NOT(G877=""),AND(C877:G877&lt;B877:F877),IF(NOT(F877=""),AND(C877:F877&lt;B877:E877),AND(C877:E877&lt;B877:D877))))</f>
        <v>1</v>
      </c>
      <c r="L877" s="1" t="b">
        <f t="array" ref="L877">IF(NOT(H877=""),AND(AND(ABS(C877:H877-B877:G877)&gt;0),AND(ABS(C877:H877-B877:G877)&lt;4)),IF(NOT(G877=""),AND(AND(ABS(C877:G877-B877:F877)&gt;0),AND(ABS(C877:G877-B877:F877)&lt;4)),IF(NOT(F877=""),AND(AND(ABS(C877:F877-B877:E877)&gt;0),AND(ABS(C877:F877-B877:E877)&lt;4)),AND(AND(ABS(C877:E877-B877:D877)&gt;0),AND(ABS(C877:E877-B877:D877)&lt;4)))))</f>
        <v>1</v>
      </c>
      <c r="M877" s="1" t="b">
        <f t="shared" si="1"/>
        <v>1</v>
      </c>
    </row>
    <row r="878" ht="15.75" customHeight="1">
      <c r="A878" s="1" t="s">
        <v>887</v>
      </c>
      <c r="B878" s="1">
        <f>IFERROR(__xludf.DUMMYFUNCTION("SPLIT(A878,"" "")"),30.0)</f>
        <v>30</v>
      </c>
      <c r="C878" s="1">
        <f>IFERROR(__xludf.DUMMYFUNCTION("""COMPUTED_VALUE"""),29.0)</f>
        <v>29</v>
      </c>
      <c r="D878" s="1">
        <f>IFERROR(__xludf.DUMMYFUNCTION("""COMPUTED_VALUE"""),26.0)</f>
        <v>26</v>
      </c>
      <c r="E878" s="1">
        <f>IFERROR(__xludf.DUMMYFUNCTION("""COMPUTED_VALUE"""),25.0)</f>
        <v>25</v>
      </c>
      <c r="F878" s="1">
        <f>IFERROR(__xludf.DUMMYFUNCTION("""COMPUTED_VALUE"""),22.0)</f>
        <v>22</v>
      </c>
      <c r="G878" s="2">
        <f>IFERROR(__xludf.DUMMYFUNCTION("""COMPUTED_VALUE"""),20.0)</f>
        <v>20</v>
      </c>
      <c r="J878" s="1" t="b">
        <f t="array" ref="J878">IF(NOT(H878=""),AND(C878:H878&gt;B878:G878),IF(NOT(G878=""),AND(C878:G878&gt;B878:F878),IF(NOT(F878=""),AND(C878:F878&gt;B878:E878),AND(C878:E878&gt;B878:D878))))</f>
        <v>0</v>
      </c>
      <c r="K878" s="1" t="b">
        <f t="array" ref="K878">IF(NOT(H878=""),AND(C878:H878&lt;B878:G878),IF(NOT(G878=""),AND(C878:G878&lt;B878:F878),IF(NOT(F878=""),AND(C878:F878&lt;B878:E878),AND(C878:E878&lt;B878:D878))))</f>
        <v>1</v>
      </c>
      <c r="L878" s="1" t="b">
        <f t="array" ref="L878">IF(NOT(H878=""),AND(AND(ABS(C878:H878-B878:G878)&gt;0),AND(ABS(C878:H878-B878:G878)&lt;4)),IF(NOT(G878=""),AND(AND(ABS(C878:G878-B878:F878)&gt;0),AND(ABS(C878:G878-B878:F878)&lt;4)),IF(NOT(F878=""),AND(AND(ABS(C878:F878-B878:E878)&gt;0),AND(ABS(C878:F878-B878:E878)&lt;4)),AND(AND(ABS(C878:E878-B878:D878)&gt;0),AND(ABS(C878:E878-B878:D878)&lt;4)))))</f>
        <v>1</v>
      </c>
      <c r="M878" s="1" t="b">
        <f t="shared" si="1"/>
        <v>1</v>
      </c>
    </row>
    <row r="879" ht="15.75" customHeight="1">
      <c r="A879" s="1" t="s">
        <v>888</v>
      </c>
      <c r="B879" s="1">
        <f>IFERROR(__xludf.DUMMYFUNCTION("SPLIT(A879,"" "")"),87.0)</f>
        <v>87</v>
      </c>
      <c r="C879" s="1">
        <f>IFERROR(__xludf.DUMMYFUNCTION("""COMPUTED_VALUE"""),86.0)</f>
        <v>86</v>
      </c>
      <c r="D879" s="1">
        <f>IFERROR(__xludf.DUMMYFUNCTION("""COMPUTED_VALUE"""),83.0)</f>
        <v>83</v>
      </c>
      <c r="E879" s="1">
        <f>IFERROR(__xludf.DUMMYFUNCTION("""COMPUTED_VALUE"""),82.0)</f>
        <v>82</v>
      </c>
      <c r="F879" s="1">
        <f>IFERROR(__xludf.DUMMYFUNCTION("""COMPUTED_VALUE"""),80.0)</f>
        <v>80</v>
      </c>
      <c r="G879" s="1">
        <f>IFERROR(__xludf.DUMMYFUNCTION("""COMPUTED_VALUE"""),77.0)</f>
        <v>77</v>
      </c>
      <c r="H879" s="1">
        <f>IFERROR(__xludf.DUMMYFUNCTION("""COMPUTED_VALUE"""),75.0)</f>
        <v>75</v>
      </c>
      <c r="I879" s="1">
        <f>IFERROR(__xludf.DUMMYFUNCTION("""COMPUTED_VALUE"""),72.0)</f>
        <v>72</v>
      </c>
      <c r="J879" s="1" t="b">
        <f t="array" ref="J879">IF(NOT(H879=""),AND(C879:H879&gt;B879:G879),IF(NOT(G879=""),AND(C879:G879&gt;B879:F879),IF(NOT(F879=""),AND(C879:F879&gt;B879:E879),AND(C879:E879&gt;B879:D879))))</f>
        <v>0</v>
      </c>
      <c r="K879" s="1" t="b">
        <f t="array" ref="K879">IF(NOT(H879=""),AND(C879:H879&lt;B879:G879),IF(NOT(G879=""),AND(C879:G879&lt;B879:F879),IF(NOT(F879=""),AND(C879:F879&lt;B879:E879),AND(C879:E879&lt;B879:D879))))</f>
        <v>1</v>
      </c>
      <c r="L879" s="1" t="b">
        <f t="array" ref="L879">IF(NOT(H879=""),AND(AND(ABS(C879:H879-B879:G879)&gt;0),AND(ABS(C879:H879-B879:G879)&lt;4)),IF(NOT(G879=""),AND(AND(ABS(C879:G879-B879:F879)&gt;0),AND(ABS(C879:G879-B879:F879)&lt;4)),IF(NOT(F879=""),AND(AND(ABS(C879:F879-B879:E879)&gt;0),AND(ABS(C879:F879-B879:E879)&lt;4)),AND(AND(ABS(C879:E879-B879:D879)&gt;0),AND(ABS(C879:E879-B879:D879)&lt;4)))))</f>
        <v>1</v>
      </c>
      <c r="M879" s="1" t="b">
        <f t="shared" si="1"/>
        <v>1</v>
      </c>
    </row>
    <row r="880" ht="15.75" customHeight="1">
      <c r="A880" s="1" t="s">
        <v>889</v>
      </c>
      <c r="B880" s="1">
        <f>IFERROR(__xludf.DUMMYFUNCTION("SPLIT(A880,"" "")"),45.0)</f>
        <v>45</v>
      </c>
      <c r="C880" s="1">
        <f>IFERROR(__xludf.DUMMYFUNCTION("""COMPUTED_VALUE"""),46.0)</f>
        <v>46</v>
      </c>
      <c r="D880" s="1">
        <f>IFERROR(__xludf.DUMMYFUNCTION("""COMPUTED_VALUE"""),48.0)</f>
        <v>48</v>
      </c>
      <c r="E880" s="1">
        <f>IFERROR(__xludf.DUMMYFUNCTION("""COMPUTED_VALUE"""),50.0)</f>
        <v>50</v>
      </c>
      <c r="F880" s="1">
        <f>IFERROR(__xludf.DUMMYFUNCTION("""COMPUTED_VALUE"""),51.0)</f>
        <v>51</v>
      </c>
      <c r="G880" s="2">
        <f>IFERROR(__xludf.DUMMYFUNCTION("""COMPUTED_VALUE"""),53.0)</f>
        <v>53</v>
      </c>
      <c r="J880" s="1" t="b">
        <f t="array" ref="J880">IF(NOT(H880=""),AND(C880:H880&gt;B880:G880),IF(NOT(G880=""),AND(C880:G880&gt;B880:F880),IF(NOT(F880=""),AND(C880:F880&gt;B880:E880),AND(C880:E880&gt;B880:D880))))</f>
        <v>1</v>
      </c>
      <c r="K880" s="1" t="b">
        <f t="array" ref="K880">IF(NOT(H880=""),AND(C880:H880&lt;B880:G880),IF(NOT(G880=""),AND(C880:G880&lt;B880:F880),IF(NOT(F880=""),AND(C880:F880&lt;B880:E880),AND(C880:E880&lt;B880:D880))))</f>
        <v>0</v>
      </c>
      <c r="L880" s="1" t="b">
        <f t="array" ref="L880">IF(NOT(H880=""),AND(AND(ABS(C880:H880-B880:G880)&gt;0),AND(ABS(C880:H880-B880:G880)&lt;4)),IF(NOT(G880=""),AND(AND(ABS(C880:G880-B880:F880)&gt;0),AND(ABS(C880:G880-B880:F880)&lt;4)),IF(NOT(F880=""),AND(AND(ABS(C880:F880-B880:E880)&gt;0),AND(ABS(C880:F880-B880:E880)&lt;4)),AND(AND(ABS(C880:E880-B880:D880)&gt;0),AND(ABS(C880:E880-B880:D880)&lt;4)))))</f>
        <v>1</v>
      </c>
      <c r="M880" s="1" t="b">
        <f t="shared" si="1"/>
        <v>1</v>
      </c>
    </row>
    <row r="881" ht="15.75" customHeight="1">
      <c r="A881" s="1" t="s">
        <v>890</v>
      </c>
      <c r="B881" s="1">
        <f>IFERROR(__xludf.DUMMYFUNCTION("SPLIT(A881,"" "")"),25.0)</f>
        <v>25</v>
      </c>
      <c r="C881" s="1">
        <f>IFERROR(__xludf.DUMMYFUNCTION("""COMPUTED_VALUE"""),23.0)</f>
        <v>23</v>
      </c>
      <c r="D881" s="1">
        <f>IFERROR(__xludf.DUMMYFUNCTION("""COMPUTED_VALUE"""),20.0)</f>
        <v>20</v>
      </c>
      <c r="E881" s="1">
        <f>IFERROR(__xludf.DUMMYFUNCTION("""COMPUTED_VALUE"""),19.0)</f>
        <v>19</v>
      </c>
      <c r="F881" s="1">
        <f>IFERROR(__xludf.DUMMYFUNCTION("""COMPUTED_VALUE"""),17.0)</f>
        <v>17</v>
      </c>
      <c r="G881" s="2">
        <f>IFERROR(__xludf.DUMMYFUNCTION("""COMPUTED_VALUE"""),16.0)</f>
        <v>16</v>
      </c>
      <c r="J881" s="1" t="b">
        <f t="array" ref="J881">IF(NOT(H881=""),AND(C881:H881&gt;B881:G881),IF(NOT(G881=""),AND(C881:G881&gt;B881:F881),IF(NOT(F881=""),AND(C881:F881&gt;B881:E881),AND(C881:E881&gt;B881:D881))))</f>
        <v>0</v>
      </c>
      <c r="K881" s="1" t="b">
        <f t="array" ref="K881">IF(NOT(H881=""),AND(C881:H881&lt;B881:G881),IF(NOT(G881=""),AND(C881:G881&lt;B881:F881),IF(NOT(F881=""),AND(C881:F881&lt;B881:E881),AND(C881:E881&lt;B881:D881))))</f>
        <v>1</v>
      </c>
      <c r="L881" s="1" t="b">
        <f t="array" ref="L881">IF(NOT(H881=""),AND(AND(ABS(C881:H881-B881:G881)&gt;0),AND(ABS(C881:H881-B881:G881)&lt;4)),IF(NOT(G881=""),AND(AND(ABS(C881:G881-B881:F881)&gt;0),AND(ABS(C881:G881-B881:F881)&lt;4)),IF(NOT(F881=""),AND(AND(ABS(C881:F881-B881:E881)&gt;0),AND(ABS(C881:F881-B881:E881)&lt;4)),AND(AND(ABS(C881:E881-B881:D881)&gt;0),AND(ABS(C881:E881-B881:D881)&lt;4)))))</f>
        <v>1</v>
      </c>
      <c r="M881" s="1" t="b">
        <f t="shared" si="1"/>
        <v>1</v>
      </c>
    </row>
    <row r="882" ht="15.75" customHeight="1">
      <c r="A882" s="1" t="s">
        <v>891</v>
      </c>
      <c r="B882" s="1">
        <f>IFERROR(__xludf.DUMMYFUNCTION("SPLIT(A882,"" "")"),31.0)</f>
        <v>31</v>
      </c>
      <c r="C882" s="1">
        <f>IFERROR(__xludf.DUMMYFUNCTION("""COMPUTED_VALUE"""),33.0)</f>
        <v>33</v>
      </c>
      <c r="D882" s="1">
        <f>IFERROR(__xludf.DUMMYFUNCTION("""COMPUTED_VALUE"""),36.0)</f>
        <v>36</v>
      </c>
      <c r="E882" s="1">
        <f>IFERROR(__xludf.DUMMYFUNCTION("""COMPUTED_VALUE"""),38.0)</f>
        <v>38</v>
      </c>
      <c r="F882" s="1">
        <f>IFERROR(__xludf.DUMMYFUNCTION("""COMPUTED_VALUE"""),40.0)</f>
        <v>40</v>
      </c>
      <c r="G882" s="1">
        <f>IFERROR(__xludf.DUMMYFUNCTION("""COMPUTED_VALUE"""),41.0)</f>
        <v>41</v>
      </c>
      <c r="H882" s="1">
        <f>IFERROR(__xludf.DUMMYFUNCTION("""COMPUTED_VALUE"""),43.0)</f>
        <v>43</v>
      </c>
      <c r="I882" s="1">
        <f>IFERROR(__xludf.DUMMYFUNCTION("""COMPUTED_VALUE"""),44.0)</f>
        <v>44</v>
      </c>
      <c r="J882" s="1" t="b">
        <f t="array" ref="J882">IF(NOT(H882=""),AND(C882:H882&gt;B882:G882),IF(NOT(G882=""),AND(C882:G882&gt;B882:F882),IF(NOT(F882=""),AND(C882:F882&gt;B882:E882),AND(C882:E882&gt;B882:D882))))</f>
        <v>1</v>
      </c>
      <c r="K882" s="1" t="b">
        <f t="array" ref="K882">IF(NOT(H882=""),AND(C882:H882&lt;B882:G882),IF(NOT(G882=""),AND(C882:G882&lt;B882:F882),IF(NOT(F882=""),AND(C882:F882&lt;B882:E882),AND(C882:E882&lt;B882:D882))))</f>
        <v>0</v>
      </c>
      <c r="L882" s="1" t="b">
        <f t="array" ref="L882">IF(NOT(H882=""),AND(AND(ABS(C882:H882-B882:G882)&gt;0),AND(ABS(C882:H882-B882:G882)&lt;4)),IF(NOT(G882=""),AND(AND(ABS(C882:G882-B882:F882)&gt;0),AND(ABS(C882:G882-B882:F882)&lt;4)),IF(NOT(F882=""),AND(AND(ABS(C882:F882-B882:E882)&gt;0),AND(ABS(C882:F882-B882:E882)&lt;4)),AND(AND(ABS(C882:E882-B882:D882)&gt;0),AND(ABS(C882:E882-B882:D882)&lt;4)))))</f>
        <v>1</v>
      </c>
      <c r="M882" s="1" t="b">
        <f t="shared" si="1"/>
        <v>1</v>
      </c>
    </row>
    <row r="883" ht="15.75" customHeight="1">
      <c r="A883" s="1" t="s">
        <v>892</v>
      </c>
      <c r="B883" s="1">
        <f>IFERROR(__xludf.DUMMYFUNCTION("SPLIT(A883,"" "")"),64.0)</f>
        <v>64</v>
      </c>
      <c r="C883" s="1">
        <f>IFERROR(__xludf.DUMMYFUNCTION("""COMPUTED_VALUE"""),62.0)</f>
        <v>62</v>
      </c>
      <c r="D883" s="1">
        <f>IFERROR(__xludf.DUMMYFUNCTION("""COMPUTED_VALUE"""),59.0)</f>
        <v>59</v>
      </c>
      <c r="E883" s="1">
        <f>IFERROR(__xludf.DUMMYFUNCTION("""COMPUTED_VALUE"""),57.0)</f>
        <v>57</v>
      </c>
      <c r="F883" s="1">
        <f>IFERROR(__xludf.DUMMYFUNCTION("""COMPUTED_VALUE"""),55.0)</f>
        <v>55</v>
      </c>
      <c r="G883" s="1">
        <f>IFERROR(__xludf.DUMMYFUNCTION("""COMPUTED_VALUE"""),54.0)</f>
        <v>54</v>
      </c>
      <c r="H883" s="2">
        <f>IFERROR(__xludf.DUMMYFUNCTION("""COMPUTED_VALUE"""),52.0)</f>
        <v>52</v>
      </c>
      <c r="J883" s="1" t="b">
        <f t="array" ref="J883">IF(NOT(H883=""),AND(C883:H883&gt;B883:G883),IF(NOT(G883=""),AND(C883:G883&gt;B883:F883),IF(NOT(F883=""),AND(C883:F883&gt;B883:E883),AND(C883:E883&gt;B883:D883))))</f>
        <v>0</v>
      </c>
      <c r="K883" s="1" t="b">
        <f t="array" ref="K883">IF(NOT(H883=""),AND(C883:H883&lt;B883:G883),IF(NOT(G883=""),AND(C883:G883&lt;B883:F883),IF(NOT(F883=""),AND(C883:F883&lt;B883:E883),AND(C883:E883&lt;B883:D883))))</f>
        <v>1</v>
      </c>
      <c r="L883" s="1" t="b">
        <f t="array" ref="L883">IF(NOT(H883=""),AND(AND(ABS(C883:H883-B883:G883)&gt;0),AND(ABS(C883:H883-B883:G883)&lt;4)),IF(NOT(G883=""),AND(AND(ABS(C883:G883-B883:F883)&gt;0),AND(ABS(C883:G883-B883:F883)&lt;4)),IF(NOT(F883=""),AND(AND(ABS(C883:F883-B883:E883)&gt;0),AND(ABS(C883:F883-B883:E883)&lt;4)),AND(AND(ABS(C883:E883-B883:D883)&gt;0),AND(ABS(C883:E883-B883:D883)&lt;4)))))</f>
        <v>1</v>
      </c>
      <c r="M883" s="1" t="b">
        <f t="shared" si="1"/>
        <v>1</v>
      </c>
    </row>
    <row r="884" ht="15.75" customHeight="1">
      <c r="A884" s="1" t="s">
        <v>893</v>
      </c>
      <c r="B884" s="1">
        <f>IFERROR(__xludf.DUMMYFUNCTION("SPLIT(A884,"" "")"),11.0)</f>
        <v>11</v>
      </c>
      <c r="C884" s="1">
        <f>IFERROR(__xludf.DUMMYFUNCTION("""COMPUTED_VALUE"""),14.0)</f>
        <v>14</v>
      </c>
      <c r="D884" s="1">
        <f>IFERROR(__xludf.DUMMYFUNCTION("""COMPUTED_VALUE"""),15.0)</f>
        <v>15</v>
      </c>
      <c r="E884" s="1">
        <f>IFERROR(__xludf.DUMMYFUNCTION("""COMPUTED_VALUE"""),17.0)</f>
        <v>17</v>
      </c>
      <c r="F884" s="1">
        <f>IFERROR(__xludf.DUMMYFUNCTION("""COMPUTED_VALUE"""),18.0)</f>
        <v>18</v>
      </c>
      <c r="G884" s="1">
        <f>IFERROR(__xludf.DUMMYFUNCTION("""COMPUTED_VALUE"""),20.0)</f>
        <v>20</v>
      </c>
      <c r="H884" s="2">
        <f>IFERROR(__xludf.DUMMYFUNCTION("""COMPUTED_VALUE"""),21.0)</f>
        <v>21</v>
      </c>
      <c r="J884" s="1" t="b">
        <f t="array" ref="J884">IF(NOT(H884=""),AND(C884:H884&gt;B884:G884),IF(NOT(G884=""),AND(C884:G884&gt;B884:F884),IF(NOT(F884=""),AND(C884:F884&gt;B884:E884),AND(C884:E884&gt;B884:D884))))</f>
        <v>1</v>
      </c>
      <c r="K884" s="1" t="b">
        <f t="array" ref="K884">IF(NOT(H884=""),AND(C884:H884&lt;B884:G884),IF(NOT(G884=""),AND(C884:G884&lt;B884:F884),IF(NOT(F884=""),AND(C884:F884&lt;B884:E884),AND(C884:E884&lt;B884:D884))))</f>
        <v>0</v>
      </c>
      <c r="L884" s="1" t="b">
        <f t="array" ref="L884">IF(NOT(H884=""),AND(AND(ABS(C884:H884-B884:G884)&gt;0),AND(ABS(C884:H884-B884:G884)&lt;4)),IF(NOT(G884=""),AND(AND(ABS(C884:G884-B884:F884)&gt;0),AND(ABS(C884:G884-B884:F884)&lt;4)),IF(NOT(F884=""),AND(AND(ABS(C884:F884-B884:E884)&gt;0),AND(ABS(C884:F884-B884:E884)&lt;4)),AND(AND(ABS(C884:E884-B884:D884)&gt;0),AND(ABS(C884:E884-B884:D884)&lt;4)))))</f>
        <v>1</v>
      </c>
      <c r="M884" s="1" t="b">
        <f t="shared" si="1"/>
        <v>1</v>
      </c>
    </row>
    <row r="885" ht="15.75" customHeight="1">
      <c r="A885" s="1" t="s">
        <v>894</v>
      </c>
      <c r="B885" s="1">
        <f>IFERROR(__xludf.DUMMYFUNCTION("SPLIT(A885,"" "")"),75.0)</f>
        <v>75</v>
      </c>
      <c r="C885" s="1">
        <f>IFERROR(__xludf.DUMMYFUNCTION("""COMPUTED_VALUE"""),72.0)</f>
        <v>72</v>
      </c>
      <c r="D885" s="1">
        <f>IFERROR(__xludf.DUMMYFUNCTION("""COMPUTED_VALUE"""),70.0)</f>
        <v>70</v>
      </c>
      <c r="E885" s="1">
        <f>IFERROR(__xludf.DUMMYFUNCTION("""COMPUTED_VALUE"""),67.0)</f>
        <v>67</v>
      </c>
      <c r="F885" s="1">
        <f>IFERROR(__xludf.DUMMYFUNCTION("""COMPUTED_VALUE"""),66.0)</f>
        <v>66</v>
      </c>
      <c r="G885" s="1">
        <f>IFERROR(__xludf.DUMMYFUNCTION("""COMPUTED_VALUE"""),63.0)</f>
        <v>63</v>
      </c>
      <c r="H885" s="2">
        <f>IFERROR(__xludf.DUMMYFUNCTION("""COMPUTED_VALUE"""),62.0)</f>
        <v>62</v>
      </c>
      <c r="J885" s="1" t="b">
        <f t="array" ref="J885">IF(NOT(H885=""),AND(C885:H885&gt;B885:G885),IF(NOT(G885=""),AND(C885:G885&gt;B885:F885),IF(NOT(F885=""),AND(C885:F885&gt;B885:E885),AND(C885:E885&gt;B885:D885))))</f>
        <v>0</v>
      </c>
      <c r="K885" s="1" t="b">
        <f t="array" ref="K885">IF(NOT(H885=""),AND(C885:H885&lt;B885:G885),IF(NOT(G885=""),AND(C885:G885&lt;B885:F885),IF(NOT(F885=""),AND(C885:F885&lt;B885:E885),AND(C885:E885&lt;B885:D885))))</f>
        <v>1</v>
      </c>
      <c r="L885" s="1" t="b">
        <f t="array" ref="L885">IF(NOT(H885=""),AND(AND(ABS(C885:H885-B885:G885)&gt;0),AND(ABS(C885:H885-B885:G885)&lt;4)),IF(NOT(G885=""),AND(AND(ABS(C885:G885-B885:F885)&gt;0),AND(ABS(C885:G885-B885:F885)&lt;4)),IF(NOT(F885=""),AND(AND(ABS(C885:F885-B885:E885)&gt;0),AND(ABS(C885:F885-B885:E885)&lt;4)),AND(AND(ABS(C885:E885-B885:D885)&gt;0),AND(ABS(C885:E885-B885:D885)&lt;4)))))</f>
        <v>1</v>
      </c>
      <c r="M885" s="1" t="b">
        <f t="shared" si="1"/>
        <v>1</v>
      </c>
    </row>
    <row r="886" ht="15.75" customHeight="1">
      <c r="A886" s="1" t="s">
        <v>895</v>
      </c>
      <c r="B886" s="1">
        <f>IFERROR(__xludf.DUMMYFUNCTION("SPLIT(A886,"" "")"),71.0)</f>
        <v>71</v>
      </c>
      <c r="C886" s="1">
        <f>IFERROR(__xludf.DUMMYFUNCTION("""COMPUTED_VALUE"""),72.0)</f>
        <v>72</v>
      </c>
      <c r="D886" s="1">
        <f>IFERROR(__xludf.DUMMYFUNCTION("""COMPUTED_VALUE"""),73.0)</f>
        <v>73</v>
      </c>
      <c r="E886" s="1">
        <f>IFERROR(__xludf.DUMMYFUNCTION("""COMPUTED_VALUE"""),75.0)</f>
        <v>75</v>
      </c>
      <c r="F886" s="1">
        <f>IFERROR(__xludf.DUMMYFUNCTION("""COMPUTED_VALUE"""),78.0)</f>
        <v>78</v>
      </c>
      <c r="G886" s="1">
        <f>IFERROR(__xludf.DUMMYFUNCTION("""COMPUTED_VALUE"""),80.0)</f>
        <v>80</v>
      </c>
      <c r="H886" s="1">
        <f>IFERROR(__xludf.DUMMYFUNCTION("""COMPUTED_VALUE"""),81.0)</f>
        <v>81</v>
      </c>
      <c r="I886" s="1">
        <f>IFERROR(__xludf.DUMMYFUNCTION("""COMPUTED_VALUE"""),84.0)</f>
        <v>84</v>
      </c>
      <c r="J886" s="1" t="b">
        <f t="array" ref="J886">IF(NOT(H886=""),AND(C886:H886&gt;B886:G886),IF(NOT(G886=""),AND(C886:G886&gt;B886:F886),IF(NOT(F886=""),AND(C886:F886&gt;B886:E886),AND(C886:E886&gt;B886:D886))))</f>
        <v>1</v>
      </c>
      <c r="K886" s="1" t="b">
        <f t="array" ref="K886">IF(NOT(H886=""),AND(C886:H886&lt;B886:G886),IF(NOT(G886=""),AND(C886:G886&lt;B886:F886),IF(NOT(F886=""),AND(C886:F886&lt;B886:E886),AND(C886:E886&lt;B886:D886))))</f>
        <v>0</v>
      </c>
      <c r="L886" s="1" t="b">
        <f t="array" ref="L886">IF(NOT(H886=""),AND(AND(ABS(C886:H886-B886:G886)&gt;0),AND(ABS(C886:H886-B886:G886)&lt;4)),IF(NOT(G886=""),AND(AND(ABS(C886:G886-B886:F886)&gt;0),AND(ABS(C886:G886-B886:F886)&lt;4)),IF(NOT(F886=""),AND(AND(ABS(C886:F886-B886:E886)&gt;0),AND(ABS(C886:F886-B886:E886)&lt;4)),AND(AND(ABS(C886:E886-B886:D886)&gt;0),AND(ABS(C886:E886-B886:D886)&lt;4)))))</f>
        <v>1</v>
      </c>
      <c r="M886" s="1" t="b">
        <f t="shared" si="1"/>
        <v>1</v>
      </c>
    </row>
    <row r="887" ht="15.75" customHeight="1">
      <c r="A887" s="1" t="s">
        <v>896</v>
      </c>
      <c r="B887" s="1">
        <f>IFERROR(__xludf.DUMMYFUNCTION("SPLIT(A887,"" "")"),31.0)</f>
        <v>31</v>
      </c>
      <c r="C887" s="1">
        <f>IFERROR(__xludf.DUMMYFUNCTION("""COMPUTED_VALUE"""),34.0)</f>
        <v>34</v>
      </c>
      <c r="D887" s="1">
        <f>IFERROR(__xludf.DUMMYFUNCTION("""COMPUTED_VALUE"""),35.0)</f>
        <v>35</v>
      </c>
      <c r="E887" s="1">
        <f>IFERROR(__xludf.DUMMYFUNCTION("""COMPUTED_VALUE"""),36.0)</f>
        <v>36</v>
      </c>
      <c r="F887" s="1">
        <f>IFERROR(__xludf.DUMMYFUNCTION("""COMPUTED_VALUE"""),38.0)</f>
        <v>38</v>
      </c>
      <c r="J887" s="1" t="b">
        <f t="array" ref="J887">IF(NOT(H887=""),AND(C887:H887&gt;B887:G887),IF(NOT(G887=""),AND(C887:G887&gt;B887:F887),IF(NOT(F887=""),AND(C887:F887&gt;B887:E887),AND(C887:E887&gt;B887:D887))))</f>
        <v>1</v>
      </c>
      <c r="K887" s="1" t="b">
        <f t="array" ref="K887">IF(NOT(H887=""),AND(C887:H887&lt;B887:G887),IF(NOT(G887=""),AND(C887:G887&lt;B887:F887),IF(NOT(F887=""),AND(C887:F887&lt;B887:E887),AND(C887:E887&lt;B887:D887))))</f>
        <v>0</v>
      </c>
      <c r="L887" s="1" t="b">
        <f t="array" ref="L887">IF(NOT(H887=""),AND(AND(ABS(C887:H887-B887:G887)&gt;0),AND(ABS(C887:H887-B887:G887)&lt;4)),IF(NOT(G887=""),AND(AND(ABS(C887:G887-B887:F887)&gt;0),AND(ABS(C887:G887-B887:F887)&lt;4)),IF(NOT(F887=""),AND(AND(ABS(C887:F887-B887:E887)&gt;0),AND(ABS(C887:F887-B887:E887)&lt;4)),AND(AND(ABS(C887:E887-B887:D887)&gt;0),AND(ABS(C887:E887-B887:D887)&lt;4)))))</f>
        <v>1</v>
      </c>
      <c r="M887" s="1" t="b">
        <f t="shared" si="1"/>
        <v>1</v>
      </c>
    </row>
    <row r="888" ht="15.75" customHeight="1">
      <c r="A888" s="1" t="s">
        <v>897</v>
      </c>
      <c r="B888" s="1">
        <f>IFERROR(__xludf.DUMMYFUNCTION("SPLIT(A888,"" "")"),26.0)</f>
        <v>26</v>
      </c>
      <c r="C888" s="1">
        <f>IFERROR(__xludf.DUMMYFUNCTION("""COMPUTED_VALUE"""),23.0)</f>
        <v>23</v>
      </c>
      <c r="D888" s="1">
        <f>IFERROR(__xludf.DUMMYFUNCTION("""COMPUTED_VALUE"""),21.0)</f>
        <v>21</v>
      </c>
      <c r="E888" s="1">
        <f>IFERROR(__xludf.DUMMYFUNCTION("""COMPUTED_VALUE"""),19.0)</f>
        <v>19</v>
      </c>
      <c r="F888" s="1">
        <f>IFERROR(__xludf.DUMMYFUNCTION("""COMPUTED_VALUE"""),18.0)</f>
        <v>18</v>
      </c>
      <c r="G888" s="1">
        <f>IFERROR(__xludf.DUMMYFUNCTION("""COMPUTED_VALUE"""),15.0)</f>
        <v>15</v>
      </c>
      <c r="H888" s="1">
        <f>IFERROR(__xludf.DUMMYFUNCTION("""COMPUTED_VALUE"""),14.0)</f>
        <v>14</v>
      </c>
      <c r="I888" s="1">
        <f>IFERROR(__xludf.DUMMYFUNCTION("""COMPUTED_VALUE"""),13.0)</f>
        <v>13</v>
      </c>
      <c r="J888" s="1" t="b">
        <f t="array" ref="J888">IF(NOT(H888=""),AND(C888:H888&gt;B888:G888),IF(NOT(G888=""),AND(C888:G888&gt;B888:F888),IF(NOT(F888=""),AND(C888:F888&gt;B888:E888),AND(C888:E888&gt;B888:D888))))</f>
        <v>0</v>
      </c>
      <c r="K888" s="1" t="b">
        <f t="array" ref="K888">IF(NOT(H888=""),AND(C888:H888&lt;B888:G888),IF(NOT(G888=""),AND(C888:G888&lt;B888:F888),IF(NOT(F888=""),AND(C888:F888&lt;B888:E888),AND(C888:E888&lt;B888:D888))))</f>
        <v>1</v>
      </c>
      <c r="L888" s="1" t="b">
        <f t="array" ref="L888">IF(NOT(H888=""),AND(AND(ABS(C888:H888-B888:G888)&gt;0),AND(ABS(C888:H888-B888:G888)&lt;4)),IF(NOT(G888=""),AND(AND(ABS(C888:G888-B888:F888)&gt;0),AND(ABS(C888:G888-B888:F888)&lt;4)),IF(NOT(F888=""),AND(AND(ABS(C888:F888-B888:E888)&gt;0),AND(ABS(C888:F888-B888:E888)&lt;4)),AND(AND(ABS(C888:E888-B888:D888)&gt;0),AND(ABS(C888:E888-B888:D888)&lt;4)))))</f>
        <v>1</v>
      </c>
      <c r="M888" s="1" t="b">
        <f t="shared" si="1"/>
        <v>1</v>
      </c>
    </row>
    <row r="889" ht="15.75" customHeight="1">
      <c r="A889" s="1" t="s">
        <v>898</v>
      </c>
      <c r="B889" s="1">
        <f>IFERROR(__xludf.DUMMYFUNCTION("SPLIT(A889,"" "")"),26.0)</f>
        <v>26</v>
      </c>
      <c r="C889" s="1">
        <f>IFERROR(__xludf.DUMMYFUNCTION("""COMPUTED_VALUE"""),24.0)</f>
        <v>24</v>
      </c>
      <c r="D889" s="1">
        <f>IFERROR(__xludf.DUMMYFUNCTION("""COMPUTED_VALUE"""),21.0)</f>
        <v>21</v>
      </c>
      <c r="E889" s="1">
        <f>IFERROR(__xludf.DUMMYFUNCTION("""COMPUTED_VALUE"""),19.0)</f>
        <v>19</v>
      </c>
      <c r="F889" s="1">
        <f>IFERROR(__xludf.DUMMYFUNCTION("""COMPUTED_VALUE"""),16.0)</f>
        <v>16</v>
      </c>
      <c r="G889" s="1">
        <f>IFERROR(__xludf.DUMMYFUNCTION("""COMPUTED_VALUE"""),13.0)</f>
        <v>13</v>
      </c>
      <c r="H889" s="2">
        <f>IFERROR(__xludf.DUMMYFUNCTION("""COMPUTED_VALUE"""),10.0)</f>
        <v>10</v>
      </c>
      <c r="J889" s="1" t="b">
        <f t="array" ref="J889">IF(NOT(H889=""),AND(C889:H889&gt;B889:G889),IF(NOT(G889=""),AND(C889:G889&gt;B889:F889),IF(NOT(F889=""),AND(C889:F889&gt;B889:E889),AND(C889:E889&gt;B889:D889))))</f>
        <v>0</v>
      </c>
      <c r="K889" s="1" t="b">
        <f t="array" ref="K889">IF(NOT(H889=""),AND(C889:H889&lt;B889:G889),IF(NOT(G889=""),AND(C889:G889&lt;B889:F889),IF(NOT(F889=""),AND(C889:F889&lt;B889:E889),AND(C889:E889&lt;B889:D889))))</f>
        <v>1</v>
      </c>
      <c r="L889" s="1" t="b">
        <f t="array" ref="L889">IF(NOT(H889=""),AND(AND(ABS(C889:H889-B889:G889)&gt;0),AND(ABS(C889:H889-B889:G889)&lt;4)),IF(NOT(G889=""),AND(AND(ABS(C889:G889-B889:F889)&gt;0),AND(ABS(C889:G889-B889:F889)&lt;4)),IF(NOT(F889=""),AND(AND(ABS(C889:F889-B889:E889)&gt;0),AND(ABS(C889:F889-B889:E889)&lt;4)),AND(AND(ABS(C889:E889-B889:D889)&gt;0),AND(ABS(C889:E889-B889:D889)&lt;4)))))</f>
        <v>1</v>
      </c>
      <c r="M889" s="1" t="b">
        <f t="shared" si="1"/>
        <v>1</v>
      </c>
    </row>
    <row r="890" ht="15.75" customHeight="1">
      <c r="A890" s="1" t="s">
        <v>899</v>
      </c>
      <c r="B890" s="1">
        <f>IFERROR(__xludf.DUMMYFUNCTION("SPLIT(A890,"" "")"),67.0)</f>
        <v>67</v>
      </c>
      <c r="C890" s="1">
        <f>IFERROR(__xludf.DUMMYFUNCTION("""COMPUTED_VALUE"""),70.0)</f>
        <v>70</v>
      </c>
      <c r="D890" s="1">
        <f>IFERROR(__xludf.DUMMYFUNCTION("""COMPUTED_VALUE"""),73.0)</f>
        <v>73</v>
      </c>
      <c r="E890" s="1">
        <f>IFERROR(__xludf.DUMMYFUNCTION("""COMPUTED_VALUE"""),75.0)</f>
        <v>75</v>
      </c>
      <c r="F890" s="1">
        <f>IFERROR(__xludf.DUMMYFUNCTION("""COMPUTED_VALUE"""),78.0)</f>
        <v>78</v>
      </c>
      <c r="G890" s="2">
        <f>IFERROR(__xludf.DUMMYFUNCTION("""COMPUTED_VALUE"""),80.0)</f>
        <v>80</v>
      </c>
      <c r="J890" s="1" t="b">
        <f t="array" ref="J890">IF(NOT(H890=""),AND(C890:H890&gt;B890:G890),IF(NOT(G890=""),AND(C890:G890&gt;B890:F890),IF(NOT(F890=""),AND(C890:F890&gt;B890:E890),AND(C890:E890&gt;B890:D890))))</f>
        <v>1</v>
      </c>
      <c r="K890" s="1" t="b">
        <f t="array" ref="K890">IF(NOT(H890=""),AND(C890:H890&lt;B890:G890),IF(NOT(G890=""),AND(C890:G890&lt;B890:F890),IF(NOT(F890=""),AND(C890:F890&lt;B890:E890),AND(C890:E890&lt;B890:D890))))</f>
        <v>0</v>
      </c>
      <c r="L890" s="1" t="b">
        <f t="array" ref="L890">IF(NOT(H890=""),AND(AND(ABS(C890:H890-B890:G890)&gt;0),AND(ABS(C890:H890-B890:G890)&lt;4)),IF(NOT(G890=""),AND(AND(ABS(C890:G890-B890:F890)&gt;0),AND(ABS(C890:G890-B890:F890)&lt;4)),IF(NOT(F890=""),AND(AND(ABS(C890:F890-B890:E890)&gt;0),AND(ABS(C890:F890-B890:E890)&lt;4)),AND(AND(ABS(C890:E890-B890:D890)&gt;0),AND(ABS(C890:E890-B890:D890)&lt;4)))))</f>
        <v>1</v>
      </c>
      <c r="M890" s="1" t="b">
        <f t="shared" si="1"/>
        <v>1</v>
      </c>
    </row>
    <row r="891" ht="15.75" customHeight="1">
      <c r="A891" s="1" t="s">
        <v>900</v>
      </c>
      <c r="B891" s="1">
        <f>IFERROR(__xludf.DUMMYFUNCTION("SPLIT(A891,"" "")"),64.0)</f>
        <v>64</v>
      </c>
      <c r="C891" s="1">
        <f>IFERROR(__xludf.DUMMYFUNCTION("""COMPUTED_VALUE"""),62.0)</f>
        <v>62</v>
      </c>
      <c r="D891" s="1">
        <f>IFERROR(__xludf.DUMMYFUNCTION("""COMPUTED_VALUE"""),59.0)</f>
        <v>59</v>
      </c>
      <c r="E891" s="1">
        <f>IFERROR(__xludf.DUMMYFUNCTION("""COMPUTED_VALUE"""),58.0)</f>
        <v>58</v>
      </c>
      <c r="F891" s="1">
        <f>IFERROR(__xludf.DUMMYFUNCTION("""COMPUTED_VALUE"""),57.0)</f>
        <v>57</v>
      </c>
      <c r="G891" s="1">
        <f>IFERROR(__xludf.DUMMYFUNCTION("""COMPUTED_VALUE"""),54.0)</f>
        <v>54</v>
      </c>
      <c r="H891" s="2">
        <f>IFERROR(__xludf.DUMMYFUNCTION("""COMPUTED_VALUE"""),51.0)</f>
        <v>51</v>
      </c>
      <c r="J891" s="1" t="b">
        <f t="array" ref="J891">IF(NOT(H891=""),AND(C891:H891&gt;B891:G891),IF(NOT(G891=""),AND(C891:G891&gt;B891:F891),IF(NOT(F891=""),AND(C891:F891&gt;B891:E891),AND(C891:E891&gt;B891:D891))))</f>
        <v>0</v>
      </c>
      <c r="K891" s="1" t="b">
        <f t="array" ref="K891">IF(NOT(H891=""),AND(C891:H891&lt;B891:G891),IF(NOT(G891=""),AND(C891:G891&lt;B891:F891),IF(NOT(F891=""),AND(C891:F891&lt;B891:E891),AND(C891:E891&lt;B891:D891))))</f>
        <v>1</v>
      </c>
      <c r="L891" s="1" t="b">
        <f t="array" ref="L891">IF(NOT(H891=""),AND(AND(ABS(C891:H891-B891:G891)&gt;0),AND(ABS(C891:H891-B891:G891)&lt;4)),IF(NOT(G891=""),AND(AND(ABS(C891:G891-B891:F891)&gt;0),AND(ABS(C891:G891-B891:F891)&lt;4)),IF(NOT(F891=""),AND(AND(ABS(C891:F891-B891:E891)&gt;0),AND(ABS(C891:F891-B891:E891)&lt;4)),AND(AND(ABS(C891:E891-B891:D891)&gt;0),AND(ABS(C891:E891-B891:D891)&lt;4)))))</f>
        <v>1</v>
      </c>
      <c r="M891" s="1" t="b">
        <f t="shared" si="1"/>
        <v>1</v>
      </c>
    </row>
    <row r="892" ht="15.75" customHeight="1">
      <c r="A892" s="1" t="s">
        <v>901</v>
      </c>
      <c r="B892" s="1">
        <f>IFERROR(__xludf.DUMMYFUNCTION("SPLIT(A892,"" "")"),62.0)</f>
        <v>62</v>
      </c>
      <c r="C892" s="1">
        <f>IFERROR(__xludf.DUMMYFUNCTION("""COMPUTED_VALUE"""),59.0)</f>
        <v>59</v>
      </c>
      <c r="D892" s="1">
        <f>IFERROR(__xludf.DUMMYFUNCTION("""COMPUTED_VALUE"""),56.0)</f>
        <v>56</v>
      </c>
      <c r="E892" s="1">
        <f>IFERROR(__xludf.DUMMYFUNCTION("""COMPUTED_VALUE"""),54.0)</f>
        <v>54</v>
      </c>
      <c r="F892" s="1">
        <f>IFERROR(__xludf.DUMMYFUNCTION("""COMPUTED_VALUE"""),52.0)</f>
        <v>52</v>
      </c>
      <c r="G892" s="1">
        <f>IFERROR(__xludf.DUMMYFUNCTION("""COMPUTED_VALUE"""),49.0)</f>
        <v>49</v>
      </c>
      <c r="H892" s="1">
        <f>IFERROR(__xludf.DUMMYFUNCTION("""COMPUTED_VALUE"""),48.0)</f>
        <v>48</v>
      </c>
      <c r="I892" s="1">
        <f>IFERROR(__xludf.DUMMYFUNCTION("""COMPUTED_VALUE"""),46.0)</f>
        <v>46</v>
      </c>
      <c r="J892" s="1" t="b">
        <f t="array" ref="J892">IF(NOT(H892=""),AND(C892:H892&gt;B892:G892),IF(NOT(G892=""),AND(C892:G892&gt;B892:F892),IF(NOT(F892=""),AND(C892:F892&gt;B892:E892),AND(C892:E892&gt;B892:D892))))</f>
        <v>0</v>
      </c>
      <c r="K892" s="1" t="b">
        <f t="array" ref="K892">IF(NOT(H892=""),AND(C892:H892&lt;B892:G892),IF(NOT(G892=""),AND(C892:G892&lt;B892:F892),IF(NOT(F892=""),AND(C892:F892&lt;B892:E892),AND(C892:E892&lt;B892:D892))))</f>
        <v>1</v>
      </c>
      <c r="L892" s="1" t="b">
        <f t="array" ref="L892">IF(NOT(H892=""),AND(AND(ABS(C892:H892-B892:G892)&gt;0),AND(ABS(C892:H892-B892:G892)&lt;4)),IF(NOT(G892=""),AND(AND(ABS(C892:G892-B892:F892)&gt;0),AND(ABS(C892:G892-B892:F892)&lt;4)),IF(NOT(F892=""),AND(AND(ABS(C892:F892-B892:E892)&gt;0),AND(ABS(C892:F892-B892:E892)&lt;4)),AND(AND(ABS(C892:E892-B892:D892)&gt;0),AND(ABS(C892:E892-B892:D892)&lt;4)))))</f>
        <v>1</v>
      </c>
      <c r="M892" s="1" t="b">
        <f t="shared" si="1"/>
        <v>1</v>
      </c>
    </row>
    <row r="893" ht="15.75" customHeight="1">
      <c r="A893" s="1" t="s">
        <v>902</v>
      </c>
      <c r="B893" s="1">
        <f>IFERROR(__xludf.DUMMYFUNCTION("SPLIT(A893,"" "")"),13.0)</f>
        <v>13</v>
      </c>
      <c r="C893" s="1">
        <f>IFERROR(__xludf.DUMMYFUNCTION("""COMPUTED_VALUE"""),16.0)</f>
        <v>16</v>
      </c>
      <c r="D893" s="1">
        <f>IFERROR(__xludf.DUMMYFUNCTION("""COMPUTED_VALUE"""),18.0)</f>
        <v>18</v>
      </c>
      <c r="E893" s="1">
        <f>IFERROR(__xludf.DUMMYFUNCTION("""COMPUTED_VALUE"""),21.0)</f>
        <v>21</v>
      </c>
      <c r="F893" s="1">
        <f>IFERROR(__xludf.DUMMYFUNCTION("""COMPUTED_VALUE"""),24.0)</f>
        <v>24</v>
      </c>
      <c r="G893" s="1">
        <f>IFERROR(__xludf.DUMMYFUNCTION("""COMPUTED_VALUE"""),26.0)</f>
        <v>26</v>
      </c>
      <c r="H893" s="1">
        <f>IFERROR(__xludf.DUMMYFUNCTION("""COMPUTED_VALUE"""),28.0)</f>
        <v>28</v>
      </c>
      <c r="I893" s="1">
        <f>IFERROR(__xludf.DUMMYFUNCTION("""COMPUTED_VALUE"""),31.0)</f>
        <v>31</v>
      </c>
      <c r="J893" s="1" t="b">
        <f t="array" ref="J893">IF(NOT(H893=""),AND(C893:H893&gt;B893:G893),IF(NOT(G893=""),AND(C893:G893&gt;B893:F893),IF(NOT(F893=""),AND(C893:F893&gt;B893:E893),AND(C893:E893&gt;B893:D893))))</f>
        <v>1</v>
      </c>
      <c r="K893" s="1" t="b">
        <f t="array" ref="K893">IF(NOT(H893=""),AND(C893:H893&lt;B893:G893),IF(NOT(G893=""),AND(C893:G893&lt;B893:F893),IF(NOT(F893=""),AND(C893:F893&lt;B893:E893),AND(C893:E893&lt;B893:D893))))</f>
        <v>0</v>
      </c>
      <c r="L893" s="1" t="b">
        <f t="array" ref="L893">IF(NOT(H893=""),AND(AND(ABS(C893:H893-B893:G893)&gt;0),AND(ABS(C893:H893-B893:G893)&lt;4)),IF(NOT(G893=""),AND(AND(ABS(C893:G893-B893:F893)&gt;0),AND(ABS(C893:G893-B893:F893)&lt;4)),IF(NOT(F893=""),AND(AND(ABS(C893:F893-B893:E893)&gt;0),AND(ABS(C893:F893-B893:E893)&lt;4)),AND(AND(ABS(C893:E893-B893:D893)&gt;0),AND(ABS(C893:E893-B893:D893)&lt;4)))))</f>
        <v>1</v>
      </c>
      <c r="M893" s="1" t="b">
        <f t="shared" si="1"/>
        <v>1</v>
      </c>
    </row>
    <row r="894" ht="15.75" customHeight="1">
      <c r="A894" s="1" t="s">
        <v>903</v>
      </c>
      <c r="B894" s="1">
        <f>IFERROR(__xludf.DUMMYFUNCTION("SPLIT(A894,"" "")"),26.0)</f>
        <v>26</v>
      </c>
      <c r="C894" s="1">
        <f>IFERROR(__xludf.DUMMYFUNCTION("""COMPUTED_VALUE"""),28.0)</f>
        <v>28</v>
      </c>
      <c r="D894" s="1">
        <f>IFERROR(__xludf.DUMMYFUNCTION("""COMPUTED_VALUE"""),29.0)</f>
        <v>29</v>
      </c>
      <c r="E894" s="1">
        <f>IFERROR(__xludf.DUMMYFUNCTION("""COMPUTED_VALUE"""),30.0)</f>
        <v>30</v>
      </c>
      <c r="F894" s="1">
        <f>IFERROR(__xludf.DUMMYFUNCTION("""COMPUTED_VALUE"""),33.0)</f>
        <v>33</v>
      </c>
      <c r="G894" s="1">
        <f>IFERROR(__xludf.DUMMYFUNCTION("""COMPUTED_VALUE"""),34.0)</f>
        <v>34</v>
      </c>
      <c r="H894" s="2">
        <f>IFERROR(__xludf.DUMMYFUNCTION("""COMPUTED_VALUE"""),37.0)</f>
        <v>37</v>
      </c>
      <c r="J894" s="1" t="b">
        <f t="array" ref="J894">IF(NOT(H894=""),AND(C894:H894&gt;B894:G894),IF(NOT(G894=""),AND(C894:G894&gt;B894:F894),IF(NOT(F894=""),AND(C894:F894&gt;B894:E894),AND(C894:E894&gt;B894:D894))))</f>
        <v>1</v>
      </c>
      <c r="K894" s="1" t="b">
        <f t="array" ref="K894">IF(NOT(H894=""),AND(C894:H894&lt;B894:G894),IF(NOT(G894=""),AND(C894:G894&lt;B894:F894),IF(NOT(F894=""),AND(C894:F894&lt;B894:E894),AND(C894:E894&lt;B894:D894))))</f>
        <v>0</v>
      </c>
      <c r="L894" s="1" t="b">
        <f t="array" ref="L894">IF(NOT(H894=""),AND(AND(ABS(C894:H894-B894:G894)&gt;0),AND(ABS(C894:H894-B894:G894)&lt;4)),IF(NOT(G894=""),AND(AND(ABS(C894:G894-B894:F894)&gt;0),AND(ABS(C894:G894-B894:F894)&lt;4)),IF(NOT(F894=""),AND(AND(ABS(C894:F894-B894:E894)&gt;0),AND(ABS(C894:F894-B894:E894)&lt;4)),AND(AND(ABS(C894:E894-B894:D894)&gt;0),AND(ABS(C894:E894-B894:D894)&lt;4)))))</f>
        <v>1</v>
      </c>
      <c r="M894" s="1" t="b">
        <f t="shared" si="1"/>
        <v>1</v>
      </c>
    </row>
    <row r="895" ht="15.75" customHeight="1">
      <c r="A895" s="1" t="s">
        <v>904</v>
      </c>
      <c r="B895" s="1">
        <f>IFERROR(__xludf.DUMMYFUNCTION("SPLIT(A895,"" "")"),30.0)</f>
        <v>30</v>
      </c>
      <c r="C895" s="1">
        <f>IFERROR(__xludf.DUMMYFUNCTION("""COMPUTED_VALUE"""),28.0)</f>
        <v>28</v>
      </c>
      <c r="D895" s="1">
        <f>IFERROR(__xludf.DUMMYFUNCTION("""COMPUTED_VALUE"""),26.0)</f>
        <v>26</v>
      </c>
      <c r="E895" s="1">
        <f>IFERROR(__xludf.DUMMYFUNCTION("""COMPUTED_VALUE"""),24.0)</f>
        <v>24</v>
      </c>
      <c r="F895" s="1">
        <f>IFERROR(__xludf.DUMMYFUNCTION("""COMPUTED_VALUE"""),23.0)</f>
        <v>23</v>
      </c>
      <c r="J895" s="1" t="b">
        <f t="array" ref="J895">IF(NOT(H895=""),AND(C895:H895&gt;B895:G895),IF(NOT(G895=""),AND(C895:G895&gt;B895:F895),IF(NOT(F895=""),AND(C895:F895&gt;B895:E895),AND(C895:E895&gt;B895:D895))))</f>
        <v>0</v>
      </c>
      <c r="K895" s="1" t="b">
        <f t="array" ref="K895">IF(NOT(H895=""),AND(C895:H895&lt;B895:G895),IF(NOT(G895=""),AND(C895:G895&lt;B895:F895),IF(NOT(F895=""),AND(C895:F895&lt;B895:E895),AND(C895:E895&lt;B895:D895))))</f>
        <v>1</v>
      </c>
      <c r="L895" s="1" t="b">
        <f t="array" ref="L895">IF(NOT(H895=""),AND(AND(ABS(C895:H895-B895:G895)&gt;0),AND(ABS(C895:H895-B895:G895)&lt;4)),IF(NOT(G895=""),AND(AND(ABS(C895:G895-B895:F895)&gt;0),AND(ABS(C895:G895-B895:F895)&lt;4)),IF(NOT(F895=""),AND(AND(ABS(C895:F895-B895:E895)&gt;0),AND(ABS(C895:F895-B895:E895)&lt;4)),AND(AND(ABS(C895:E895-B895:D895)&gt;0),AND(ABS(C895:E895-B895:D895)&lt;4)))))</f>
        <v>1</v>
      </c>
      <c r="M895" s="1" t="b">
        <f t="shared" si="1"/>
        <v>1</v>
      </c>
    </row>
    <row r="896" ht="15.75" customHeight="1">
      <c r="A896" s="1" t="s">
        <v>905</v>
      </c>
      <c r="B896" s="1">
        <f>IFERROR(__xludf.DUMMYFUNCTION("SPLIT(A896,"" "")"),74.0)</f>
        <v>74</v>
      </c>
      <c r="C896" s="1">
        <f>IFERROR(__xludf.DUMMYFUNCTION("""COMPUTED_VALUE"""),77.0)</f>
        <v>77</v>
      </c>
      <c r="D896" s="1">
        <f>IFERROR(__xludf.DUMMYFUNCTION("""COMPUTED_VALUE"""),79.0)</f>
        <v>79</v>
      </c>
      <c r="E896" s="1">
        <f>IFERROR(__xludf.DUMMYFUNCTION("""COMPUTED_VALUE"""),81.0)</f>
        <v>81</v>
      </c>
      <c r="F896" s="1">
        <f>IFERROR(__xludf.DUMMYFUNCTION("""COMPUTED_VALUE"""),83.0)</f>
        <v>83</v>
      </c>
      <c r="G896" s="1">
        <f>IFERROR(__xludf.DUMMYFUNCTION("""COMPUTED_VALUE"""),85.0)</f>
        <v>85</v>
      </c>
      <c r="H896" s="2">
        <f>IFERROR(__xludf.DUMMYFUNCTION("""COMPUTED_VALUE"""),88.0)</f>
        <v>88</v>
      </c>
      <c r="J896" s="1" t="b">
        <f t="array" ref="J896">IF(NOT(H896=""),AND(C896:H896&gt;B896:G896),IF(NOT(G896=""),AND(C896:G896&gt;B896:F896),IF(NOT(F896=""),AND(C896:F896&gt;B896:E896),AND(C896:E896&gt;B896:D896))))</f>
        <v>1</v>
      </c>
      <c r="K896" s="1" t="b">
        <f t="array" ref="K896">IF(NOT(H896=""),AND(C896:H896&lt;B896:G896),IF(NOT(G896=""),AND(C896:G896&lt;B896:F896),IF(NOT(F896=""),AND(C896:F896&lt;B896:E896),AND(C896:E896&lt;B896:D896))))</f>
        <v>0</v>
      </c>
      <c r="L896" s="1" t="b">
        <f t="array" ref="L896">IF(NOT(H896=""),AND(AND(ABS(C896:H896-B896:G896)&gt;0),AND(ABS(C896:H896-B896:G896)&lt;4)),IF(NOT(G896=""),AND(AND(ABS(C896:G896-B896:F896)&gt;0),AND(ABS(C896:G896-B896:F896)&lt;4)),IF(NOT(F896=""),AND(AND(ABS(C896:F896-B896:E896)&gt;0),AND(ABS(C896:F896-B896:E896)&lt;4)),AND(AND(ABS(C896:E896-B896:D896)&gt;0),AND(ABS(C896:E896-B896:D896)&lt;4)))))</f>
        <v>1</v>
      </c>
      <c r="M896" s="1" t="b">
        <f t="shared" si="1"/>
        <v>1</v>
      </c>
    </row>
    <row r="897" ht="15.75" customHeight="1">
      <c r="A897" s="1" t="s">
        <v>906</v>
      </c>
      <c r="B897" s="1">
        <f>IFERROR(__xludf.DUMMYFUNCTION("SPLIT(A897,"" "")"),45.0)</f>
        <v>45</v>
      </c>
      <c r="C897" s="1">
        <f>IFERROR(__xludf.DUMMYFUNCTION("""COMPUTED_VALUE"""),47.0)</f>
        <v>47</v>
      </c>
      <c r="D897" s="1">
        <f>IFERROR(__xludf.DUMMYFUNCTION("""COMPUTED_VALUE"""),49.0)</f>
        <v>49</v>
      </c>
      <c r="E897" s="1">
        <f>IFERROR(__xludf.DUMMYFUNCTION("""COMPUTED_VALUE"""),51.0)</f>
        <v>51</v>
      </c>
      <c r="F897" s="1">
        <f>IFERROR(__xludf.DUMMYFUNCTION("""COMPUTED_VALUE"""),53.0)</f>
        <v>53</v>
      </c>
      <c r="J897" s="1" t="b">
        <f t="array" ref="J897">IF(NOT(H897=""),AND(C897:H897&gt;B897:G897),IF(NOT(G897=""),AND(C897:G897&gt;B897:F897),IF(NOT(F897=""),AND(C897:F897&gt;B897:E897),AND(C897:E897&gt;B897:D897))))</f>
        <v>1</v>
      </c>
      <c r="K897" s="1" t="b">
        <f t="array" ref="K897">IF(NOT(H897=""),AND(C897:H897&lt;B897:G897),IF(NOT(G897=""),AND(C897:G897&lt;B897:F897),IF(NOT(F897=""),AND(C897:F897&lt;B897:E897),AND(C897:E897&lt;B897:D897))))</f>
        <v>0</v>
      </c>
      <c r="L897" s="1" t="b">
        <f t="array" ref="L897">IF(NOT(H897=""),AND(AND(ABS(C897:H897-B897:G897)&gt;0),AND(ABS(C897:H897-B897:G897)&lt;4)),IF(NOT(G897=""),AND(AND(ABS(C897:G897-B897:F897)&gt;0),AND(ABS(C897:G897-B897:F897)&lt;4)),IF(NOT(F897=""),AND(AND(ABS(C897:F897-B897:E897)&gt;0),AND(ABS(C897:F897-B897:E897)&lt;4)),AND(AND(ABS(C897:E897-B897:D897)&gt;0),AND(ABS(C897:E897-B897:D897)&lt;4)))))</f>
        <v>1</v>
      </c>
      <c r="M897" s="1" t="b">
        <f t="shared" si="1"/>
        <v>1</v>
      </c>
    </row>
    <row r="898" ht="15.75" customHeight="1">
      <c r="A898" s="1" t="s">
        <v>907</v>
      </c>
      <c r="B898" s="1">
        <f>IFERROR(__xludf.DUMMYFUNCTION("SPLIT(A898,"" "")"),30.0)</f>
        <v>30</v>
      </c>
      <c r="C898" s="1">
        <f>IFERROR(__xludf.DUMMYFUNCTION("""COMPUTED_VALUE"""),27.0)</f>
        <v>27</v>
      </c>
      <c r="D898" s="1">
        <f>IFERROR(__xludf.DUMMYFUNCTION("""COMPUTED_VALUE"""),26.0)</f>
        <v>26</v>
      </c>
      <c r="E898" s="1">
        <f>IFERROR(__xludf.DUMMYFUNCTION("""COMPUTED_VALUE"""),25.0)</f>
        <v>25</v>
      </c>
      <c r="F898" s="1">
        <f>IFERROR(__xludf.DUMMYFUNCTION("""COMPUTED_VALUE"""),23.0)</f>
        <v>23</v>
      </c>
      <c r="J898" s="1" t="b">
        <f t="array" ref="J898">IF(NOT(H898=""),AND(C898:H898&gt;B898:G898),IF(NOT(G898=""),AND(C898:G898&gt;B898:F898),IF(NOT(F898=""),AND(C898:F898&gt;B898:E898),AND(C898:E898&gt;B898:D898))))</f>
        <v>0</v>
      </c>
      <c r="K898" s="1" t="b">
        <f t="array" ref="K898">IF(NOT(H898=""),AND(C898:H898&lt;B898:G898),IF(NOT(G898=""),AND(C898:G898&lt;B898:F898),IF(NOT(F898=""),AND(C898:F898&lt;B898:E898),AND(C898:E898&lt;B898:D898))))</f>
        <v>1</v>
      </c>
      <c r="L898" s="1" t="b">
        <f t="array" ref="L898">IF(NOT(H898=""),AND(AND(ABS(C898:H898-B898:G898)&gt;0),AND(ABS(C898:H898-B898:G898)&lt;4)),IF(NOT(G898=""),AND(AND(ABS(C898:G898-B898:F898)&gt;0),AND(ABS(C898:G898-B898:F898)&lt;4)),IF(NOT(F898=""),AND(AND(ABS(C898:F898-B898:E898)&gt;0),AND(ABS(C898:F898-B898:E898)&lt;4)),AND(AND(ABS(C898:E898-B898:D898)&gt;0),AND(ABS(C898:E898-B898:D898)&lt;4)))))</f>
        <v>1</v>
      </c>
      <c r="M898" s="1" t="b">
        <f t="shared" si="1"/>
        <v>1</v>
      </c>
    </row>
    <row r="899" ht="15.75" customHeight="1">
      <c r="A899" s="1" t="s">
        <v>908</v>
      </c>
      <c r="B899" s="1">
        <f>IFERROR(__xludf.DUMMYFUNCTION("SPLIT(A899,"" "")"),2.0)</f>
        <v>2</v>
      </c>
      <c r="C899" s="1">
        <f>IFERROR(__xludf.DUMMYFUNCTION("""COMPUTED_VALUE"""),5.0)</f>
        <v>5</v>
      </c>
      <c r="D899" s="1">
        <f>IFERROR(__xludf.DUMMYFUNCTION("""COMPUTED_VALUE"""),8.0)</f>
        <v>8</v>
      </c>
      <c r="E899" s="1">
        <f>IFERROR(__xludf.DUMMYFUNCTION("""COMPUTED_VALUE"""),10.0)</f>
        <v>10</v>
      </c>
      <c r="F899" s="1">
        <f>IFERROR(__xludf.DUMMYFUNCTION("""COMPUTED_VALUE"""),11.0)</f>
        <v>11</v>
      </c>
      <c r="G899" s="2">
        <f>IFERROR(__xludf.DUMMYFUNCTION("""COMPUTED_VALUE"""),12.0)</f>
        <v>12</v>
      </c>
      <c r="J899" s="1" t="b">
        <f t="array" ref="J899">IF(NOT(H899=""),AND(C899:H899&gt;B899:G899),IF(NOT(G899=""),AND(C899:G899&gt;B899:F899),IF(NOT(F899=""),AND(C899:F899&gt;B899:E899),AND(C899:E899&gt;B899:D899))))</f>
        <v>1</v>
      </c>
      <c r="K899" s="1" t="b">
        <f t="array" ref="K899">IF(NOT(H899=""),AND(C899:H899&lt;B899:G899),IF(NOT(G899=""),AND(C899:G899&lt;B899:F899),IF(NOT(F899=""),AND(C899:F899&lt;B899:E899),AND(C899:E899&lt;B899:D899))))</f>
        <v>0</v>
      </c>
      <c r="L899" s="1" t="b">
        <f t="array" ref="L899">IF(NOT(H899=""),AND(AND(ABS(C899:H899-B899:G899)&gt;0),AND(ABS(C899:H899-B899:G899)&lt;4)),IF(NOT(G899=""),AND(AND(ABS(C899:G899-B899:F899)&gt;0),AND(ABS(C899:G899-B899:F899)&lt;4)),IF(NOT(F899=""),AND(AND(ABS(C899:F899-B899:E899)&gt;0),AND(ABS(C899:F899-B899:E899)&lt;4)),AND(AND(ABS(C899:E899-B899:D899)&gt;0),AND(ABS(C899:E899-B899:D899)&lt;4)))))</f>
        <v>1</v>
      </c>
      <c r="M899" s="1" t="b">
        <f t="shared" si="1"/>
        <v>1</v>
      </c>
    </row>
    <row r="900" ht="15.75" customHeight="1">
      <c r="A900" s="1" t="s">
        <v>909</v>
      </c>
      <c r="B900" s="1">
        <f>IFERROR(__xludf.DUMMYFUNCTION("SPLIT(A900,"" "")"),91.0)</f>
        <v>91</v>
      </c>
      <c r="C900" s="1">
        <f>IFERROR(__xludf.DUMMYFUNCTION("""COMPUTED_VALUE"""),90.0)</f>
        <v>90</v>
      </c>
      <c r="D900" s="1">
        <f>IFERROR(__xludf.DUMMYFUNCTION("""COMPUTED_VALUE"""),88.0)</f>
        <v>88</v>
      </c>
      <c r="E900" s="1">
        <f>IFERROR(__xludf.DUMMYFUNCTION("""COMPUTED_VALUE"""),87.0)</f>
        <v>87</v>
      </c>
      <c r="F900" s="1">
        <f>IFERROR(__xludf.DUMMYFUNCTION("""COMPUTED_VALUE"""),86.0)</f>
        <v>86</v>
      </c>
      <c r="G900" s="1">
        <f>IFERROR(__xludf.DUMMYFUNCTION("""COMPUTED_VALUE"""),84.0)</f>
        <v>84</v>
      </c>
      <c r="H900" s="2">
        <f>IFERROR(__xludf.DUMMYFUNCTION("""COMPUTED_VALUE"""),81.0)</f>
        <v>81</v>
      </c>
      <c r="J900" s="1" t="b">
        <f t="array" ref="J900">IF(NOT(H900=""),AND(C900:H900&gt;B900:G900),IF(NOT(G900=""),AND(C900:G900&gt;B900:F900),IF(NOT(F900=""),AND(C900:F900&gt;B900:E900),AND(C900:E900&gt;B900:D900))))</f>
        <v>0</v>
      </c>
      <c r="K900" s="1" t="b">
        <f t="array" ref="K900">IF(NOT(H900=""),AND(C900:H900&lt;B900:G900),IF(NOT(G900=""),AND(C900:G900&lt;B900:F900),IF(NOT(F900=""),AND(C900:F900&lt;B900:E900),AND(C900:E900&lt;B900:D900))))</f>
        <v>1</v>
      </c>
      <c r="L900" s="1" t="b">
        <f t="array" ref="L900">IF(NOT(H900=""),AND(AND(ABS(C900:H900-B900:G900)&gt;0),AND(ABS(C900:H900-B900:G900)&lt;4)),IF(NOT(G900=""),AND(AND(ABS(C900:G900-B900:F900)&gt;0),AND(ABS(C900:G900-B900:F900)&lt;4)),IF(NOT(F900=""),AND(AND(ABS(C900:F900-B900:E900)&gt;0),AND(ABS(C900:F900-B900:E900)&lt;4)),AND(AND(ABS(C900:E900-B900:D900)&gt;0),AND(ABS(C900:E900-B900:D900)&lt;4)))))</f>
        <v>1</v>
      </c>
      <c r="M900" s="1" t="b">
        <f t="shared" si="1"/>
        <v>1</v>
      </c>
    </row>
    <row r="901" ht="15.75" customHeight="1">
      <c r="A901" s="1" t="s">
        <v>910</v>
      </c>
      <c r="B901" s="1">
        <f>IFERROR(__xludf.DUMMYFUNCTION("SPLIT(A901,"" "")"),97.0)</f>
        <v>97</v>
      </c>
      <c r="C901" s="1">
        <f>IFERROR(__xludf.DUMMYFUNCTION("""COMPUTED_VALUE"""),96.0)</f>
        <v>96</v>
      </c>
      <c r="D901" s="1">
        <f>IFERROR(__xludf.DUMMYFUNCTION("""COMPUTED_VALUE"""),93.0)</f>
        <v>93</v>
      </c>
      <c r="E901" s="1">
        <f>IFERROR(__xludf.DUMMYFUNCTION("""COMPUTED_VALUE"""),92.0)</f>
        <v>92</v>
      </c>
      <c r="F901" s="1">
        <f>IFERROR(__xludf.DUMMYFUNCTION("""COMPUTED_VALUE"""),89.0)</f>
        <v>89</v>
      </c>
      <c r="J901" s="1" t="b">
        <f t="array" ref="J901">IF(NOT(H901=""),AND(C901:H901&gt;B901:G901),IF(NOT(G901=""),AND(C901:G901&gt;B901:F901),IF(NOT(F901=""),AND(C901:F901&gt;B901:E901),AND(C901:E901&gt;B901:D901))))</f>
        <v>0</v>
      </c>
      <c r="K901" s="1" t="b">
        <f t="array" ref="K901">IF(NOT(H901=""),AND(C901:H901&lt;B901:G901),IF(NOT(G901=""),AND(C901:G901&lt;B901:F901),IF(NOT(F901=""),AND(C901:F901&lt;B901:E901),AND(C901:E901&lt;B901:D901))))</f>
        <v>1</v>
      </c>
      <c r="L901" s="1" t="b">
        <f t="array" ref="L901">IF(NOT(H901=""),AND(AND(ABS(C901:H901-B901:G901)&gt;0),AND(ABS(C901:H901-B901:G901)&lt;4)),IF(NOT(G901=""),AND(AND(ABS(C901:G901-B901:F901)&gt;0),AND(ABS(C901:G901-B901:F901)&lt;4)),IF(NOT(F901=""),AND(AND(ABS(C901:F901-B901:E901)&gt;0),AND(ABS(C901:F901-B901:E901)&lt;4)),AND(AND(ABS(C901:E901-B901:D901)&gt;0),AND(ABS(C901:E901-B901:D901)&lt;4)))))</f>
        <v>1</v>
      </c>
      <c r="M901" s="1" t="b">
        <f t="shared" si="1"/>
        <v>1</v>
      </c>
    </row>
    <row r="902" ht="15.75" customHeight="1">
      <c r="A902" s="1" t="s">
        <v>911</v>
      </c>
      <c r="B902" s="1">
        <f>IFERROR(__xludf.DUMMYFUNCTION("SPLIT(A902,"" "")"),34.0)</f>
        <v>34</v>
      </c>
      <c r="C902" s="1">
        <f>IFERROR(__xludf.DUMMYFUNCTION("""COMPUTED_VALUE"""),36.0)</f>
        <v>36</v>
      </c>
      <c r="D902" s="1">
        <f>IFERROR(__xludf.DUMMYFUNCTION("""COMPUTED_VALUE"""),37.0)</f>
        <v>37</v>
      </c>
      <c r="E902" s="1">
        <f>IFERROR(__xludf.DUMMYFUNCTION("""COMPUTED_VALUE"""),40.0)</f>
        <v>40</v>
      </c>
      <c r="F902" s="1">
        <f>IFERROR(__xludf.DUMMYFUNCTION("""COMPUTED_VALUE"""),41.0)</f>
        <v>41</v>
      </c>
      <c r="G902" s="1">
        <f>IFERROR(__xludf.DUMMYFUNCTION("""COMPUTED_VALUE"""),44.0)</f>
        <v>44</v>
      </c>
      <c r="H902" s="1">
        <f>IFERROR(__xludf.DUMMYFUNCTION("""COMPUTED_VALUE"""),46.0)</f>
        <v>46</v>
      </c>
      <c r="I902" s="1">
        <f>IFERROR(__xludf.DUMMYFUNCTION("""COMPUTED_VALUE"""),47.0)</f>
        <v>47</v>
      </c>
      <c r="J902" s="1" t="b">
        <f t="array" ref="J902">IF(NOT(H902=""),AND(C902:H902&gt;B902:G902),IF(NOT(G902=""),AND(C902:G902&gt;B902:F902),IF(NOT(F902=""),AND(C902:F902&gt;B902:E902),AND(C902:E902&gt;B902:D902))))</f>
        <v>1</v>
      </c>
      <c r="K902" s="1" t="b">
        <f t="array" ref="K902">IF(NOT(H902=""),AND(C902:H902&lt;B902:G902),IF(NOT(G902=""),AND(C902:G902&lt;B902:F902),IF(NOT(F902=""),AND(C902:F902&lt;B902:E902),AND(C902:E902&lt;B902:D902))))</f>
        <v>0</v>
      </c>
      <c r="L902" s="1" t="b">
        <f t="array" ref="L902">IF(NOT(H902=""),AND(AND(ABS(C902:H902-B902:G902)&gt;0),AND(ABS(C902:H902-B902:G902)&lt;4)),IF(NOT(G902=""),AND(AND(ABS(C902:G902-B902:F902)&gt;0),AND(ABS(C902:G902-B902:F902)&lt;4)),IF(NOT(F902=""),AND(AND(ABS(C902:F902-B902:E902)&gt;0),AND(ABS(C902:F902-B902:E902)&lt;4)),AND(AND(ABS(C902:E902-B902:D902)&gt;0),AND(ABS(C902:E902-B902:D902)&lt;4)))))</f>
        <v>1</v>
      </c>
      <c r="M902" s="1" t="b">
        <f t="shared" si="1"/>
        <v>1</v>
      </c>
    </row>
    <row r="903" ht="15.75" customHeight="1">
      <c r="A903" s="1" t="s">
        <v>912</v>
      </c>
      <c r="B903" s="1">
        <f>IFERROR(__xludf.DUMMYFUNCTION("SPLIT(A903,"" "")"),44.0)</f>
        <v>44</v>
      </c>
      <c r="C903" s="1">
        <f>IFERROR(__xludf.DUMMYFUNCTION("""COMPUTED_VALUE"""),41.0)</f>
        <v>41</v>
      </c>
      <c r="D903" s="1">
        <f>IFERROR(__xludf.DUMMYFUNCTION("""COMPUTED_VALUE"""),38.0)</f>
        <v>38</v>
      </c>
      <c r="E903" s="1">
        <f>IFERROR(__xludf.DUMMYFUNCTION("""COMPUTED_VALUE"""),37.0)</f>
        <v>37</v>
      </c>
      <c r="F903" s="1">
        <f>IFERROR(__xludf.DUMMYFUNCTION("""COMPUTED_VALUE"""),36.0)</f>
        <v>36</v>
      </c>
      <c r="G903" s="2">
        <f>IFERROR(__xludf.DUMMYFUNCTION("""COMPUTED_VALUE"""),34.0)</f>
        <v>34</v>
      </c>
      <c r="J903" s="1" t="b">
        <f t="array" ref="J903">IF(NOT(H903=""),AND(C903:H903&gt;B903:G903),IF(NOT(G903=""),AND(C903:G903&gt;B903:F903),IF(NOT(F903=""),AND(C903:F903&gt;B903:E903),AND(C903:E903&gt;B903:D903))))</f>
        <v>0</v>
      </c>
      <c r="K903" s="1" t="b">
        <f t="array" ref="K903">IF(NOT(H903=""),AND(C903:H903&lt;B903:G903),IF(NOT(G903=""),AND(C903:G903&lt;B903:F903),IF(NOT(F903=""),AND(C903:F903&lt;B903:E903),AND(C903:E903&lt;B903:D903))))</f>
        <v>1</v>
      </c>
      <c r="L903" s="1" t="b">
        <f t="array" ref="L903">IF(NOT(H903=""),AND(AND(ABS(C903:H903-B903:G903)&gt;0),AND(ABS(C903:H903-B903:G903)&lt;4)),IF(NOT(G903=""),AND(AND(ABS(C903:G903-B903:F903)&gt;0),AND(ABS(C903:G903-B903:F903)&lt;4)),IF(NOT(F903=""),AND(AND(ABS(C903:F903-B903:E903)&gt;0),AND(ABS(C903:F903-B903:E903)&lt;4)),AND(AND(ABS(C903:E903-B903:D903)&gt;0),AND(ABS(C903:E903-B903:D903)&lt;4)))))</f>
        <v>1</v>
      </c>
      <c r="M903" s="1" t="b">
        <f t="shared" si="1"/>
        <v>1</v>
      </c>
    </row>
    <row r="904" ht="15.75" customHeight="1">
      <c r="A904" s="1" t="s">
        <v>913</v>
      </c>
      <c r="B904" s="1">
        <f>IFERROR(__xludf.DUMMYFUNCTION("SPLIT(A904,"" "")"),42.0)</f>
        <v>42</v>
      </c>
      <c r="C904" s="1">
        <f>IFERROR(__xludf.DUMMYFUNCTION("""COMPUTED_VALUE"""),44.0)</f>
        <v>44</v>
      </c>
      <c r="D904" s="1">
        <f>IFERROR(__xludf.DUMMYFUNCTION("""COMPUTED_VALUE"""),45.0)</f>
        <v>45</v>
      </c>
      <c r="E904" s="1">
        <f>IFERROR(__xludf.DUMMYFUNCTION("""COMPUTED_VALUE"""),48.0)</f>
        <v>48</v>
      </c>
      <c r="F904" s="1">
        <f>IFERROR(__xludf.DUMMYFUNCTION("""COMPUTED_VALUE"""),50.0)</f>
        <v>50</v>
      </c>
      <c r="G904" s="1">
        <f>IFERROR(__xludf.DUMMYFUNCTION("""COMPUTED_VALUE"""),52.0)</f>
        <v>52</v>
      </c>
      <c r="H904" s="1">
        <f>IFERROR(__xludf.DUMMYFUNCTION("""COMPUTED_VALUE"""),53.0)</f>
        <v>53</v>
      </c>
      <c r="I904" s="1">
        <f>IFERROR(__xludf.DUMMYFUNCTION("""COMPUTED_VALUE"""),54.0)</f>
        <v>54</v>
      </c>
      <c r="J904" s="1" t="b">
        <f t="array" ref="J904">IF(NOT(H904=""),AND(C904:H904&gt;B904:G904),IF(NOT(G904=""),AND(C904:G904&gt;B904:F904),IF(NOT(F904=""),AND(C904:F904&gt;B904:E904),AND(C904:E904&gt;B904:D904))))</f>
        <v>1</v>
      </c>
      <c r="K904" s="1" t="b">
        <f t="array" ref="K904">IF(NOT(H904=""),AND(C904:H904&lt;B904:G904),IF(NOT(G904=""),AND(C904:G904&lt;B904:F904),IF(NOT(F904=""),AND(C904:F904&lt;B904:E904),AND(C904:E904&lt;B904:D904))))</f>
        <v>0</v>
      </c>
      <c r="L904" s="1" t="b">
        <f t="array" ref="L904">IF(NOT(H904=""),AND(AND(ABS(C904:H904-B904:G904)&gt;0),AND(ABS(C904:H904-B904:G904)&lt;4)),IF(NOT(G904=""),AND(AND(ABS(C904:G904-B904:F904)&gt;0),AND(ABS(C904:G904-B904:F904)&lt;4)),IF(NOT(F904=""),AND(AND(ABS(C904:F904-B904:E904)&gt;0),AND(ABS(C904:F904-B904:E904)&lt;4)),AND(AND(ABS(C904:E904-B904:D904)&gt;0),AND(ABS(C904:E904-B904:D904)&lt;4)))))</f>
        <v>1</v>
      </c>
      <c r="M904" s="1" t="b">
        <f t="shared" si="1"/>
        <v>1</v>
      </c>
    </row>
    <row r="905" ht="15.75" customHeight="1">
      <c r="A905" s="1" t="s">
        <v>914</v>
      </c>
      <c r="B905" s="1">
        <f>IFERROR(__xludf.DUMMYFUNCTION("SPLIT(A905,"" "")"),12.0)</f>
        <v>12</v>
      </c>
      <c r="C905" s="1">
        <f>IFERROR(__xludf.DUMMYFUNCTION("""COMPUTED_VALUE"""),10.0)</f>
        <v>10</v>
      </c>
      <c r="D905" s="1">
        <f>IFERROR(__xludf.DUMMYFUNCTION("""COMPUTED_VALUE"""),8.0)</f>
        <v>8</v>
      </c>
      <c r="E905" s="1">
        <f>IFERROR(__xludf.DUMMYFUNCTION("""COMPUTED_VALUE"""),7.0)</f>
        <v>7</v>
      </c>
      <c r="F905" s="1">
        <f>IFERROR(__xludf.DUMMYFUNCTION("""COMPUTED_VALUE"""),6.0)</f>
        <v>6</v>
      </c>
      <c r="J905" s="1" t="b">
        <f t="array" ref="J905">IF(NOT(H905=""),AND(C905:H905&gt;B905:G905),IF(NOT(G905=""),AND(C905:G905&gt;B905:F905),IF(NOT(F905=""),AND(C905:F905&gt;B905:E905),AND(C905:E905&gt;B905:D905))))</f>
        <v>0</v>
      </c>
      <c r="K905" s="1" t="b">
        <f t="array" ref="K905">IF(NOT(H905=""),AND(C905:H905&lt;B905:G905),IF(NOT(G905=""),AND(C905:G905&lt;B905:F905),IF(NOT(F905=""),AND(C905:F905&lt;B905:E905),AND(C905:E905&lt;B905:D905))))</f>
        <v>1</v>
      </c>
      <c r="L905" s="1" t="b">
        <f t="array" ref="L905">IF(NOT(H905=""),AND(AND(ABS(C905:H905-B905:G905)&gt;0),AND(ABS(C905:H905-B905:G905)&lt;4)),IF(NOT(G905=""),AND(AND(ABS(C905:G905-B905:F905)&gt;0),AND(ABS(C905:G905-B905:F905)&lt;4)),IF(NOT(F905=""),AND(AND(ABS(C905:F905-B905:E905)&gt;0),AND(ABS(C905:F905-B905:E905)&lt;4)),AND(AND(ABS(C905:E905-B905:D905)&gt;0),AND(ABS(C905:E905-B905:D905)&lt;4)))))</f>
        <v>1</v>
      </c>
      <c r="M905" s="1" t="b">
        <f t="shared" si="1"/>
        <v>1</v>
      </c>
    </row>
    <row r="906" ht="15.75" customHeight="1">
      <c r="A906" s="1" t="s">
        <v>915</v>
      </c>
      <c r="B906" s="1">
        <f>IFERROR(__xludf.DUMMYFUNCTION("SPLIT(A906,"" "")"),56.0)</f>
        <v>56</v>
      </c>
      <c r="C906" s="1">
        <f>IFERROR(__xludf.DUMMYFUNCTION("""COMPUTED_VALUE"""),58.0)</f>
        <v>58</v>
      </c>
      <c r="D906" s="1">
        <f>IFERROR(__xludf.DUMMYFUNCTION("""COMPUTED_VALUE"""),60.0)</f>
        <v>60</v>
      </c>
      <c r="E906" s="1">
        <f>IFERROR(__xludf.DUMMYFUNCTION("""COMPUTED_VALUE"""),63.0)</f>
        <v>63</v>
      </c>
      <c r="F906" s="1">
        <f>IFERROR(__xludf.DUMMYFUNCTION("""COMPUTED_VALUE"""),64.0)</f>
        <v>64</v>
      </c>
      <c r="G906" s="1">
        <f>IFERROR(__xludf.DUMMYFUNCTION("""COMPUTED_VALUE"""),67.0)</f>
        <v>67</v>
      </c>
      <c r="H906" s="1">
        <f>IFERROR(__xludf.DUMMYFUNCTION("""COMPUTED_VALUE"""),69.0)</f>
        <v>69</v>
      </c>
      <c r="I906" s="1">
        <f>IFERROR(__xludf.DUMMYFUNCTION("""COMPUTED_VALUE"""),71.0)</f>
        <v>71</v>
      </c>
      <c r="J906" s="1" t="b">
        <f t="array" ref="J906">IF(NOT(H906=""),AND(C906:H906&gt;B906:G906),IF(NOT(G906=""),AND(C906:G906&gt;B906:F906),IF(NOT(F906=""),AND(C906:F906&gt;B906:E906),AND(C906:E906&gt;B906:D906))))</f>
        <v>1</v>
      </c>
      <c r="K906" s="1" t="b">
        <f t="array" ref="K906">IF(NOT(H906=""),AND(C906:H906&lt;B906:G906),IF(NOT(G906=""),AND(C906:G906&lt;B906:F906),IF(NOT(F906=""),AND(C906:F906&lt;B906:E906),AND(C906:E906&lt;B906:D906))))</f>
        <v>0</v>
      </c>
      <c r="L906" s="1" t="b">
        <f t="array" ref="L906">IF(NOT(H906=""),AND(AND(ABS(C906:H906-B906:G906)&gt;0),AND(ABS(C906:H906-B906:G906)&lt;4)),IF(NOT(G906=""),AND(AND(ABS(C906:G906-B906:F906)&gt;0),AND(ABS(C906:G906-B906:F906)&lt;4)),IF(NOT(F906=""),AND(AND(ABS(C906:F906-B906:E906)&gt;0),AND(ABS(C906:F906-B906:E906)&lt;4)),AND(AND(ABS(C906:E906-B906:D906)&gt;0),AND(ABS(C906:E906-B906:D906)&lt;4)))))</f>
        <v>1</v>
      </c>
      <c r="M906" s="1" t="b">
        <f t="shared" si="1"/>
        <v>1</v>
      </c>
    </row>
    <row r="907" ht="15.75" customHeight="1">
      <c r="A907" s="1" t="s">
        <v>916</v>
      </c>
      <c r="B907" s="1">
        <f>IFERROR(__xludf.DUMMYFUNCTION("SPLIT(A907,"" "")"),46.0)</f>
        <v>46</v>
      </c>
      <c r="C907" s="1">
        <f>IFERROR(__xludf.DUMMYFUNCTION("""COMPUTED_VALUE"""),47.0)</f>
        <v>47</v>
      </c>
      <c r="D907" s="1">
        <f>IFERROR(__xludf.DUMMYFUNCTION("""COMPUTED_VALUE"""),48.0)</f>
        <v>48</v>
      </c>
      <c r="E907" s="1">
        <f>IFERROR(__xludf.DUMMYFUNCTION("""COMPUTED_VALUE"""),49.0)</f>
        <v>49</v>
      </c>
      <c r="F907" s="1">
        <f>IFERROR(__xludf.DUMMYFUNCTION("""COMPUTED_VALUE"""),52.0)</f>
        <v>52</v>
      </c>
      <c r="G907" s="1">
        <f>IFERROR(__xludf.DUMMYFUNCTION("""COMPUTED_VALUE"""),54.0)</f>
        <v>54</v>
      </c>
      <c r="H907" s="1">
        <f>IFERROR(__xludf.DUMMYFUNCTION("""COMPUTED_VALUE"""),57.0)</f>
        <v>57</v>
      </c>
      <c r="I907" s="1">
        <f>IFERROR(__xludf.DUMMYFUNCTION("""COMPUTED_VALUE"""),59.0)</f>
        <v>59</v>
      </c>
      <c r="J907" s="1" t="b">
        <f t="array" ref="J907">IF(NOT(H907=""),AND(C907:H907&gt;B907:G907),IF(NOT(G907=""),AND(C907:G907&gt;B907:F907),IF(NOT(F907=""),AND(C907:F907&gt;B907:E907),AND(C907:E907&gt;B907:D907))))</f>
        <v>1</v>
      </c>
      <c r="K907" s="1" t="b">
        <f t="array" ref="K907">IF(NOT(H907=""),AND(C907:H907&lt;B907:G907),IF(NOT(G907=""),AND(C907:G907&lt;B907:F907),IF(NOT(F907=""),AND(C907:F907&lt;B907:E907),AND(C907:E907&lt;B907:D907))))</f>
        <v>0</v>
      </c>
      <c r="L907" s="1" t="b">
        <f t="array" ref="L907">IF(NOT(H907=""),AND(AND(ABS(C907:H907-B907:G907)&gt;0),AND(ABS(C907:H907-B907:G907)&lt;4)),IF(NOT(G907=""),AND(AND(ABS(C907:G907-B907:F907)&gt;0),AND(ABS(C907:G907-B907:F907)&lt;4)),IF(NOT(F907=""),AND(AND(ABS(C907:F907-B907:E907)&gt;0),AND(ABS(C907:F907-B907:E907)&lt;4)),AND(AND(ABS(C907:E907-B907:D907)&gt;0),AND(ABS(C907:E907-B907:D907)&lt;4)))))</f>
        <v>1</v>
      </c>
      <c r="M907" s="1" t="b">
        <f t="shared" si="1"/>
        <v>1</v>
      </c>
    </row>
    <row r="908" ht="15.75" customHeight="1">
      <c r="A908" s="1" t="s">
        <v>917</v>
      </c>
      <c r="B908" s="1">
        <f>IFERROR(__xludf.DUMMYFUNCTION("SPLIT(A908,"" "")"),81.0)</f>
        <v>81</v>
      </c>
      <c r="C908" s="1">
        <f>IFERROR(__xludf.DUMMYFUNCTION("""COMPUTED_VALUE"""),84.0)</f>
        <v>84</v>
      </c>
      <c r="D908" s="1">
        <f>IFERROR(__xludf.DUMMYFUNCTION("""COMPUTED_VALUE"""),86.0)</f>
        <v>86</v>
      </c>
      <c r="E908" s="1">
        <f>IFERROR(__xludf.DUMMYFUNCTION("""COMPUTED_VALUE"""),88.0)</f>
        <v>88</v>
      </c>
      <c r="F908" s="1">
        <f>IFERROR(__xludf.DUMMYFUNCTION("""COMPUTED_VALUE"""),91.0)</f>
        <v>91</v>
      </c>
      <c r="J908" s="1" t="b">
        <f t="array" ref="J908">IF(NOT(H908=""),AND(C908:H908&gt;B908:G908),IF(NOT(G908=""),AND(C908:G908&gt;B908:F908),IF(NOT(F908=""),AND(C908:F908&gt;B908:E908),AND(C908:E908&gt;B908:D908))))</f>
        <v>1</v>
      </c>
      <c r="K908" s="1" t="b">
        <f t="array" ref="K908">IF(NOT(H908=""),AND(C908:H908&lt;B908:G908),IF(NOT(G908=""),AND(C908:G908&lt;B908:F908),IF(NOT(F908=""),AND(C908:F908&lt;B908:E908),AND(C908:E908&lt;B908:D908))))</f>
        <v>0</v>
      </c>
      <c r="L908" s="1" t="b">
        <f t="array" ref="L908">IF(NOT(H908=""),AND(AND(ABS(C908:H908-B908:G908)&gt;0),AND(ABS(C908:H908-B908:G908)&lt;4)),IF(NOT(G908=""),AND(AND(ABS(C908:G908-B908:F908)&gt;0),AND(ABS(C908:G908-B908:F908)&lt;4)),IF(NOT(F908=""),AND(AND(ABS(C908:F908-B908:E908)&gt;0),AND(ABS(C908:F908-B908:E908)&lt;4)),AND(AND(ABS(C908:E908-B908:D908)&gt;0),AND(ABS(C908:E908-B908:D908)&lt;4)))))</f>
        <v>1</v>
      </c>
      <c r="M908" s="1" t="b">
        <f t="shared" si="1"/>
        <v>1</v>
      </c>
    </row>
    <row r="909" ht="15.75" customHeight="1">
      <c r="A909" s="1" t="s">
        <v>918</v>
      </c>
      <c r="B909" s="1">
        <f>IFERROR(__xludf.DUMMYFUNCTION("SPLIT(A909,"" "")"),73.0)</f>
        <v>73</v>
      </c>
      <c r="C909" s="1">
        <f>IFERROR(__xludf.DUMMYFUNCTION("""COMPUTED_VALUE"""),71.0)</f>
        <v>71</v>
      </c>
      <c r="D909" s="1">
        <f>IFERROR(__xludf.DUMMYFUNCTION("""COMPUTED_VALUE"""),68.0)</f>
        <v>68</v>
      </c>
      <c r="E909" s="1">
        <f>IFERROR(__xludf.DUMMYFUNCTION("""COMPUTED_VALUE"""),66.0)</f>
        <v>66</v>
      </c>
      <c r="F909" s="1">
        <f>IFERROR(__xludf.DUMMYFUNCTION("""COMPUTED_VALUE"""),63.0)</f>
        <v>63</v>
      </c>
      <c r="G909" s="1">
        <f>IFERROR(__xludf.DUMMYFUNCTION("""COMPUTED_VALUE"""),62.0)</f>
        <v>62</v>
      </c>
      <c r="H909" s="1">
        <f>IFERROR(__xludf.DUMMYFUNCTION("""COMPUTED_VALUE"""),59.0)</f>
        <v>59</v>
      </c>
      <c r="I909" s="1">
        <f>IFERROR(__xludf.DUMMYFUNCTION("""COMPUTED_VALUE"""),57.0)</f>
        <v>57</v>
      </c>
      <c r="J909" s="1" t="b">
        <f t="array" ref="J909">IF(NOT(H909=""),AND(C909:H909&gt;B909:G909),IF(NOT(G909=""),AND(C909:G909&gt;B909:F909),IF(NOT(F909=""),AND(C909:F909&gt;B909:E909),AND(C909:E909&gt;B909:D909))))</f>
        <v>0</v>
      </c>
      <c r="K909" s="1" t="b">
        <f t="array" ref="K909">IF(NOT(H909=""),AND(C909:H909&lt;B909:G909),IF(NOT(G909=""),AND(C909:G909&lt;B909:F909),IF(NOT(F909=""),AND(C909:F909&lt;B909:E909),AND(C909:E909&lt;B909:D909))))</f>
        <v>1</v>
      </c>
      <c r="L909" s="1" t="b">
        <f t="array" ref="L909">IF(NOT(H909=""),AND(AND(ABS(C909:H909-B909:G909)&gt;0),AND(ABS(C909:H909-B909:G909)&lt;4)),IF(NOT(G909=""),AND(AND(ABS(C909:G909-B909:F909)&gt;0),AND(ABS(C909:G909-B909:F909)&lt;4)),IF(NOT(F909=""),AND(AND(ABS(C909:F909-B909:E909)&gt;0),AND(ABS(C909:F909-B909:E909)&lt;4)),AND(AND(ABS(C909:E909-B909:D909)&gt;0),AND(ABS(C909:E909-B909:D909)&lt;4)))))</f>
        <v>1</v>
      </c>
      <c r="M909" s="1" t="b">
        <f t="shared" si="1"/>
        <v>1</v>
      </c>
    </row>
    <row r="910" ht="15.75" customHeight="1">
      <c r="A910" s="1" t="s">
        <v>919</v>
      </c>
      <c r="B910" s="1">
        <f>IFERROR(__xludf.DUMMYFUNCTION("SPLIT(A910,"" "")"),42.0)</f>
        <v>42</v>
      </c>
      <c r="C910" s="1">
        <f>IFERROR(__xludf.DUMMYFUNCTION("""COMPUTED_VALUE"""),39.0)</f>
        <v>39</v>
      </c>
      <c r="D910" s="1">
        <f>IFERROR(__xludf.DUMMYFUNCTION("""COMPUTED_VALUE"""),36.0)</f>
        <v>36</v>
      </c>
      <c r="E910" s="1">
        <f>IFERROR(__xludf.DUMMYFUNCTION("""COMPUTED_VALUE"""),33.0)</f>
        <v>33</v>
      </c>
      <c r="F910" s="1">
        <f>IFERROR(__xludf.DUMMYFUNCTION("""COMPUTED_VALUE"""),32.0)</f>
        <v>32</v>
      </c>
      <c r="G910" s="1">
        <f>IFERROR(__xludf.DUMMYFUNCTION("""COMPUTED_VALUE"""),31.0)</f>
        <v>31</v>
      </c>
      <c r="H910" s="2">
        <f>IFERROR(__xludf.DUMMYFUNCTION("""COMPUTED_VALUE"""),30.0)</f>
        <v>30</v>
      </c>
      <c r="J910" s="1" t="b">
        <f t="array" ref="J910">IF(NOT(H910=""),AND(C910:H910&gt;B910:G910),IF(NOT(G910=""),AND(C910:G910&gt;B910:F910),IF(NOT(F910=""),AND(C910:F910&gt;B910:E910),AND(C910:E910&gt;B910:D910))))</f>
        <v>0</v>
      </c>
      <c r="K910" s="1" t="b">
        <f t="array" ref="K910">IF(NOT(H910=""),AND(C910:H910&lt;B910:G910),IF(NOT(G910=""),AND(C910:G910&lt;B910:F910),IF(NOT(F910=""),AND(C910:F910&lt;B910:E910),AND(C910:E910&lt;B910:D910))))</f>
        <v>1</v>
      </c>
      <c r="L910" s="1" t="b">
        <f t="array" ref="L910">IF(NOT(H910=""),AND(AND(ABS(C910:H910-B910:G910)&gt;0),AND(ABS(C910:H910-B910:G910)&lt;4)),IF(NOT(G910=""),AND(AND(ABS(C910:G910-B910:F910)&gt;0),AND(ABS(C910:G910-B910:F910)&lt;4)),IF(NOT(F910=""),AND(AND(ABS(C910:F910-B910:E910)&gt;0),AND(ABS(C910:F910-B910:E910)&lt;4)),AND(AND(ABS(C910:E910-B910:D910)&gt;0),AND(ABS(C910:E910-B910:D910)&lt;4)))))</f>
        <v>1</v>
      </c>
      <c r="M910" s="1" t="b">
        <f t="shared" si="1"/>
        <v>1</v>
      </c>
    </row>
    <row r="911" ht="15.75" customHeight="1">
      <c r="A911" s="1" t="s">
        <v>920</v>
      </c>
      <c r="B911" s="1">
        <f>IFERROR(__xludf.DUMMYFUNCTION("SPLIT(A911,"" "")"),1.0)</f>
        <v>1</v>
      </c>
      <c r="C911" s="1">
        <f>IFERROR(__xludf.DUMMYFUNCTION("""COMPUTED_VALUE"""),2.0)</f>
        <v>2</v>
      </c>
      <c r="D911" s="1">
        <f>IFERROR(__xludf.DUMMYFUNCTION("""COMPUTED_VALUE"""),5.0)</f>
        <v>5</v>
      </c>
      <c r="E911" s="1">
        <f>IFERROR(__xludf.DUMMYFUNCTION("""COMPUTED_VALUE"""),8.0)</f>
        <v>8</v>
      </c>
      <c r="F911" s="1">
        <f>IFERROR(__xludf.DUMMYFUNCTION("""COMPUTED_VALUE"""),9.0)</f>
        <v>9</v>
      </c>
      <c r="G911" s="2">
        <f>IFERROR(__xludf.DUMMYFUNCTION("""COMPUTED_VALUE"""),11.0)</f>
        <v>11</v>
      </c>
      <c r="J911" s="1" t="b">
        <f t="array" ref="J911">IF(NOT(H911=""),AND(C911:H911&gt;B911:G911),IF(NOT(G911=""),AND(C911:G911&gt;B911:F911),IF(NOT(F911=""),AND(C911:F911&gt;B911:E911),AND(C911:E911&gt;B911:D911))))</f>
        <v>1</v>
      </c>
      <c r="K911" s="1" t="b">
        <f t="array" ref="K911">IF(NOT(H911=""),AND(C911:H911&lt;B911:G911),IF(NOT(G911=""),AND(C911:G911&lt;B911:F911),IF(NOT(F911=""),AND(C911:F911&lt;B911:E911),AND(C911:E911&lt;B911:D911))))</f>
        <v>0</v>
      </c>
      <c r="L911" s="1" t="b">
        <f t="array" ref="L911">IF(NOT(H911=""),AND(AND(ABS(C911:H911-B911:G911)&gt;0),AND(ABS(C911:H911-B911:G911)&lt;4)),IF(NOT(G911=""),AND(AND(ABS(C911:G911-B911:F911)&gt;0),AND(ABS(C911:G911-B911:F911)&lt;4)),IF(NOT(F911=""),AND(AND(ABS(C911:F911-B911:E911)&gt;0),AND(ABS(C911:F911-B911:E911)&lt;4)),AND(AND(ABS(C911:E911-B911:D911)&gt;0),AND(ABS(C911:E911-B911:D911)&lt;4)))))</f>
        <v>1</v>
      </c>
      <c r="M911" s="1" t="b">
        <f t="shared" si="1"/>
        <v>1</v>
      </c>
    </row>
    <row r="912" ht="15.75" customHeight="1">
      <c r="A912" s="1" t="s">
        <v>921</v>
      </c>
      <c r="B912" s="1">
        <f>IFERROR(__xludf.DUMMYFUNCTION("SPLIT(A912,"" "")"),42.0)</f>
        <v>42</v>
      </c>
      <c r="C912" s="1">
        <f>IFERROR(__xludf.DUMMYFUNCTION("""COMPUTED_VALUE"""),43.0)</f>
        <v>43</v>
      </c>
      <c r="D912" s="1">
        <f>IFERROR(__xludf.DUMMYFUNCTION("""COMPUTED_VALUE"""),44.0)</f>
        <v>44</v>
      </c>
      <c r="E912" s="1">
        <f>IFERROR(__xludf.DUMMYFUNCTION("""COMPUTED_VALUE"""),47.0)</f>
        <v>47</v>
      </c>
      <c r="F912" s="1">
        <f>IFERROR(__xludf.DUMMYFUNCTION("""COMPUTED_VALUE"""),50.0)</f>
        <v>50</v>
      </c>
      <c r="G912" s="2">
        <f>IFERROR(__xludf.DUMMYFUNCTION("""COMPUTED_VALUE"""),51.0)</f>
        <v>51</v>
      </c>
      <c r="J912" s="1" t="b">
        <f t="array" ref="J912">IF(NOT(H912=""),AND(C912:H912&gt;B912:G912),IF(NOT(G912=""),AND(C912:G912&gt;B912:F912),IF(NOT(F912=""),AND(C912:F912&gt;B912:E912),AND(C912:E912&gt;B912:D912))))</f>
        <v>1</v>
      </c>
      <c r="K912" s="1" t="b">
        <f t="array" ref="K912">IF(NOT(H912=""),AND(C912:H912&lt;B912:G912),IF(NOT(G912=""),AND(C912:G912&lt;B912:F912),IF(NOT(F912=""),AND(C912:F912&lt;B912:E912),AND(C912:E912&lt;B912:D912))))</f>
        <v>0</v>
      </c>
      <c r="L912" s="1" t="b">
        <f t="array" ref="L912">IF(NOT(H912=""),AND(AND(ABS(C912:H912-B912:G912)&gt;0),AND(ABS(C912:H912-B912:G912)&lt;4)),IF(NOT(G912=""),AND(AND(ABS(C912:G912-B912:F912)&gt;0),AND(ABS(C912:G912-B912:F912)&lt;4)),IF(NOT(F912=""),AND(AND(ABS(C912:F912-B912:E912)&gt;0),AND(ABS(C912:F912-B912:E912)&lt;4)),AND(AND(ABS(C912:E912-B912:D912)&gt;0),AND(ABS(C912:E912-B912:D912)&lt;4)))))</f>
        <v>1</v>
      </c>
      <c r="M912" s="1" t="b">
        <f t="shared" si="1"/>
        <v>1</v>
      </c>
    </row>
    <row r="913" ht="15.75" customHeight="1">
      <c r="A913" s="1" t="s">
        <v>922</v>
      </c>
      <c r="B913" s="1">
        <f>IFERROR(__xludf.DUMMYFUNCTION("SPLIT(A913,"" "")"),33.0)</f>
        <v>33</v>
      </c>
      <c r="C913" s="1">
        <f>IFERROR(__xludf.DUMMYFUNCTION("""COMPUTED_VALUE"""),32.0)</f>
        <v>32</v>
      </c>
      <c r="D913" s="1">
        <f>IFERROR(__xludf.DUMMYFUNCTION("""COMPUTED_VALUE"""),31.0)</f>
        <v>31</v>
      </c>
      <c r="E913" s="1">
        <f>IFERROR(__xludf.DUMMYFUNCTION("""COMPUTED_VALUE"""),28.0)</f>
        <v>28</v>
      </c>
      <c r="F913" s="1">
        <f>IFERROR(__xludf.DUMMYFUNCTION("""COMPUTED_VALUE"""),26.0)</f>
        <v>26</v>
      </c>
      <c r="G913" s="1">
        <f>IFERROR(__xludf.DUMMYFUNCTION("""COMPUTED_VALUE"""),25.0)</f>
        <v>25</v>
      </c>
      <c r="H913" s="2">
        <f>IFERROR(__xludf.DUMMYFUNCTION("""COMPUTED_VALUE"""),24.0)</f>
        <v>24</v>
      </c>
      <c r="J913" s="1" t="b">
        <f t="array" ref="J913">IF(NOT(H913=""),AND(C913:H913&gt;B913:G913),IF(NOT(G913=""),AND(C913:G913&gt;B913:F913),IF(NOT(F913=""),AND(C913:F913&gt;B913:E913),AND(C913:E913&gt;B913:D913))))</f>
        <v>0</v>
      </c>
      <c r="K913" s="1" t="b">
        <f t="array" ref="K913">IF(NOT(H913=""),AND(C913:H913&lt;B913:G913),IF(NOT(G913=""),AND(C913:G913&lt;B913:F913),IF(NOT(F913=""),AND(C913:F913&lt;B913:E913),AND(C913:E913&lt;B913:D913))))</f>
        <v>1</v>
      </c>
      <c r="L913" s="1" t="b">
        <f t="array" ref="L913">IF(NOT(H913=""),AND(AND(ABS(C913:H913-B913:G913)&gt;0),AND(ABS(C913:H913-B913:G913)&lt;4)),IF(NOT(G913=""),AND(AND(ABS(C913:G913-B913:F913)&gt;0),AND(ABS(C913:G913-B913:F913)&lt;4)),IF(NOT(F913=""),AND(AND(ABS(C913:F913-B913:E913)&gt;0),AND(ABS(C913:F913-B913:E913)&lt;4)),AND(AND(ABS(C913:E913-B913:D913)&gt;0),AND(ABS(C913:E913-B913:D913)&lt;4)))))</f>
        <v>1</v>
      </c>
      <c r="M913" s="1" t="b">
        <f t="shared" si="1"/>
        <v>1</v>
      </c>
    </row>
    <row r="914" ht="15.75" customHeight="1">
      <c r="A914" s="1" t="s">
        <v>923</v>
      </c>
      <c r="B914" s="1">
        <f>IFERROR(__xludf.DUMMYFUNCTION("SPLIT(A914,"" "")"),67.0)</f>
        <v>67</v>
      </c>
      <c r="C914" s="1">
        <f>IFERROR(__xludf.DUMMYFUNCTION("""COMPUTED_VALUE"""),70.0)</f>
        <v>70</v>
      </c>
      <c r="D914" s="1">
        <f>IFERROR(__xludf.DUMMYFUNCTION("""COMPUTED_VALUE"""),73.0)</f>
        <v>73</v>
      </c>
      <c r="E914" s="1">
        <f>IFERROR(__xludf.DUMMYFUNCTION("""COMPUTED_VALUE"""),76.0)</f>
        <v>76</v>
      </c>
      <c r="F914" s="1">
        <f>IFERROR(__xludf.DUMMYFUNCTION("""COMPUTED_VALUE"""),79.0)</f>
        <v>79</v>
      </c>
      <c r="J914" s="1" t="b">
        <f t="array" ref="J914">IF(NOT(H914=""),AND(C914:H914&gt;B914:G914),IF(NOT(G914=""),AND(C914:G914&gt;B914:F914),IF(NOT(F914=""),AND(C914:F914&gt;B914:E914),AND(C914:E914&gt;B914:D914))))</f>
        <v>1</v>
      </c>
      <c r="K914" s="1" t="b">
        <f t="array" ref="K914">IF(NOT(H914=""),AND(C914:H914&lt;B914:G914),IF(NOT(G914=""),AND(C914:G914&lt;B914:F914),IF(NOT(F914=""),AND(C914:F914&lt;B914:E914),AND(C914:E914&lt;B914:D914))))</f>
        <v>0</v>
      </c>
      <c r="L914" s="1" t="b">
        <f t="array" ref="L914">IF(NOT(H914=""),AND(AND(ABS(C914:H914-B914:G914)&gt;0),AND(ABS(C914:H914-B914:G914)&lt;4)),IF(NOT(G914=""),AND(AND(ABS(C914:G914-B914:F914)&gt;0),AND(ABS(C914:G914-B914:F914)&lt;4)),IF(NOT(F914=""),AND(AND(ABS(C914:F914-B914:E914)&gt;0),AND(ABS(C914:F914-B914:E914)&lt;4)),AND(AND(ABS(C914:E914-B914:D914)&gt;0),AND(ABS(C914:E914-B914:D914)&lt;4)))))</f>
        <v>1</v>
      </c>
      <c r="M914" s="1" t="b">
        <f t="shared" si="1"/>
        <v>1</v>
      </c>
    </row>
    <row r="915" ht="15.75" customHeight="1">
      <c r="A915" s="1" t="s">
        <v>924</v>
      </c>
      <c r="B915" s="1">
        <f>IFERROR(__xludf.DUMMYFUNCTION("SPLIT(A915,"" "")"),39.0)</f>
        <v>39</v>
      </c>
      <c r="C915" s="1">
        <f>IFERROR(__xludf.DUMMYFUNCTION("""COMPUTED_VALUE"""),41.0)</f>
        <v>41</v>
      </c>
      <c r="D915" s="1">
        <f>IFERROR(__xludf.DUMMYFUNCTION("""COMPUTED_VALUE"""),43.0)</f>
        <v>43</v>
      </c>
      <c r="E915" s="1">
        <f>IFERROR(__xludf.DUMMYFUNCTION("""COMPUTED_VALUE"""),44.0)</f>
        <v>44</v>
      </c>
      <c r="F915" s="1">
        <f>IFERROR(__xludf.DUMMYFUNCTION("""COMPUTED_VALUE"""),47.0)</f>
        <v>47</v>
      </c>
      <c r="G915" s="2">
        <f>IFERROR(__xludf.DUMMYFUNCTION("""COMPUTED_VALUE"""),49.0)</f>
        <v>49</v>
      </c>
      <c r="J915" s="1" t="b">
        <f t="array" ref="J915">IF(NOT(H915=""),AND(C915:H915&gt;B915:G915),IF(NOT(G915=""),AND(C915:G915&gt;B915:F915),IF(NOT(F915=""),AND(C915:F915&gt;B915:E915),AND(C915:E915&gt;B915:D915))))</f>
        <v>1</v>
      </c>
      <c r="K915" s="1" t="b">
        <f t="array" ref="K915">IF(NOT(H915=""),AND(C915:H915&lt;B915:G915),IF(NOT(G915=""),AND(C915:G915&lt;B915:F915),IF(NOT(F915=""),AND(C915:F915&lt;B915:E915),AND(C915:E915&lt;B915:D915))))</f>
        <v>0</v>
      </c>
      <c r="L915" s="1" t="b">
        <f t="array" ref="L915">IF(NOT(H915=""),AND(AND(ABS(C915:H915-B915:G915)&gt;0),AND(ABS(C915:H915-B915:G915)&lt;4)),IF(NOT(G915=""),AND(AND(ABS(C915:G915-B915:F915)&gt;0),AND(ABS(C915:G915-B915:F915)&lt;4)),IF(NOT(F915=""),AND(AND(ABS(C915:F915-B915:E915)&gt;0),AND(ABS(C915:F915-B915:E915)&lt;4)),AND(AND(ABS(C915:E915-B915:D915)&gt;0),AND(ABS(C915:E915-B915:D915)&lt;4)))))</f>
        <v>1</v>
      </c>
      <c r="M915" s="1" t="b">
        <f t="shared" si="1"/>
        <v>1</v>
      </c>
    </row>
    <row r="916" ht="15.75" customHeight="1">
      <c r="A916" s="1" t="s">
        <v>925</v>
      </c>
      <c r="B916" s="1">
        <f>IFERROR(__xludf.DUMMYFUNCTION("SPLIT(A916,"" "")"),42.0)</f>
        <v>42</v>
      </c>
      <c r="C916" s="1">
        <f>IFERROR(__xludf.DUMMYFUNCTION("""COMPUTED_VALUE"""),41.0)</f>
        <v>41</v>
      </c>
      <c r="D916" s="1">
        <f>IFERROR(__xludf.DUMMYFUNCTION("""COMPUTED_VALUE"""),38.0)</f>
        <v>38</v>
      </c>
      <c r="E916" s="1">
        <f>IFERROR(__xludf.DUMMYFUNCTION("""COMPUTED_VALUE"""),37.0)</f>
        <v>37</v>
      </c>
      <c r="F916" s="1">
        <f>IFERROR(__xludf.DUMMYFUNCTION("""COMPUTED_VALUE"""),34.0)</f>
        <v>34</v>
      </c>
      <c r="G916" s="2">
        <f>IFERROR(__xludf.DUMMYFUNCTION("""COMPUTED_VALUE"""),31.0)</f>
        <v>31</v>
      </c>
      <c r="J916" s="1" t="b">
        <f t="array" ref="J916">IF(NOT(H916=""),AND(C916:H916&gt;B916:G916),IF(NOT(G916=""),AND(C916:G916&gt;B916:F916),IF(NOT(F916=""),AND(C916:F916&gt;B916:E916),AND(C916:E916&gt;B916:D916))))</f>
        <v>0</v>
      </c>
      <c r="K916" s="1" t="b">
        <f t="array" ref="K916">IF(NOT(H916=""),AND(C916:H916&lt;B916:G916),IF(NOT(G916=""),AND(C916:G916&lt;B916:F916),IF(NOT(F916=""),AND(C916:F916&lt;B916:E916),AND(C916:E916&lt;B916:D916))))</f>
        <v>1</v>
      </c>
      <c r="L916" s="1" t="b">
        <f t="array" ref="L916">IF(NOT(H916=""),AND(AND(ABS(C916:H916-B916:G916)&gt;0),AND(ABS(C916:H916-B916:G916)&lt;4)),IF(NOT(G916=""),AND(AND(ABS(C916:G916-B916:F916)&gt;0),AND(ABS(C916:G916-B916:F916)&lt;4)),IF(NOT(F916=""),AND(AND(ABS(C916:F916-B916:E916)&gt;0),AND(ABS(C916:F916-B916:E916)&lt;4)),AND(AND(ABS(C916:E916-B916:D916)&gt;0),AND(ABS(C916:E916-B916:D916)&lt;4)))))</f>
        <v>1</v>
      </c>
      <c r="M916" s="1" t="b">
        <f t="shared" si="1"/>
        <v>1</v>
      </c>
    </row>
    <row r="917" ht="15.75" customHeight="1">
      <c r="A917" s="1" t="s">
        <v>926</v>
      </c>
      <c r="B917" s="1">
        <f>IFERROR(__xludf.DUMMYFUNCTION("SPLIT(A917,"" "")"),23.0)</f>
        <v>23</v>
      </c>
      <c r="C917" s="1">
        <f>IFERROR(__xludf.DUMMYFUNCTION("""COMPUTED_VALUE"""),21.0)</f>
        <v>21</v>
      </c>
      <c r="D917" s="1">
        <f>IFERROR(__xludf.DUMMYFUNCTION("""COMPUTED_VALUE"""),19.0)</f>
        <v>19</v>
      </c>
      <c r="E917" s="1">
        <f>IFERROR(__xludf.DUMMYFUNCTION("""COMPUTED_VALUE"""),16.0)</f>
        <v>16</v>
      </c>
      <c r="F917" s="1">
        <f>IFERROR(__xludf.DUMMYFUNCTION("""COMPUTED_VALUE"""),14.0)</f>
        <v>14</v>
      </c>
      <c r="G917" s="2">
        <f>IFERROR(__xludf.DUMMYFUNCTION("""COMPUTED_VALUE"""),13.0)</f>
        <v>13</v>
      </c>
      <c r="J917" s="1" t="b">
        <f t="array" ref="J917">IF(NOT(H917=""),AND(C917:H917&gt;B917:G917),IF(NOT(G917=""),AND(C917:G917&gt;B917:F917),IF(NOT(F917=""),AND(C917:F917&gt;B917:E917),AND(C917:E917&gt;B917:D917))))</f>
        <v>0</v>
      </c>
      <c r="K917" s="1" t="b">
        <f t="array" ref="K917">IF(NOT(H917=""),AND(C917:H917&lt;B917:G917),IF(NOT(G917=""),AND(C917:G917&lt;B917:F917),IF(NOT(F917=""),AND(C917:F917&lt;B917:E917),AND(C917:E917&lt;B917:D917))))</f>
        <v>1</v>
      </c>
      <c r="L917" s="1" t="b">
        <f t="array" ref="L917">IF(NOT(H917=""),AND(AND(ABS(C917:H917-B917:G917)&gt;0),AND(ABS(C917:H917-B917:G917)&lt;4)),IF(NOT(G917=""),AND(AND(ABS(C917:G917-B917:F917)&gt;0),AND(ABS(C917:G917-B917:F917)&lt;4)),IF(NOT(F917=""),AND(AND(ABS(C917:F917-B917:E917)&gt;0),AND(ABS(C917:F917-B917:E917)&lt;4)),AND(AND(ABS(C917:E917-B917:D917)&gt;0),AND(ABS(C917:E917-B917:D917)&lt;4)))))</f>
        <v>1</v>
      </c>
      <c r="M917" s="1" t="b">
        <f t="shared" si="1"/>
        <v>1</v>
      </c>
    </row>
    <row r="918" ht="15.75" customHeight="1">
      <c r="A918" s="1" t="s">
        <v>927</v>
      </c>
      <c r="B918" s="1">
        <f>IFERROR(__xludf.DUMMYFUNCTION("SPLIT(A918,"" "")"),86.0)</f>
        <v>86</v>
      </c>
      <c r="C918" s="1">
        <f>IFERROR(__xludf.DUMMYFUNCTION("""COMPUTED_VALUE"""),87.0)</f>
        <v>87</v>
      </c>
      <c r="D918" s="1">
        <f>IFERROR(__xludf.DUMMYFUNCTION("""COMPUTED_VALUE"""),88.0)</f>
        <v>88</v>
      </c>
      <c r="E918" s="1">
        <f>IFERROR(__xludf.DUMMYFUNCTION("""COMPUTED_VALUE"""),91.0)</f>
        <v>91</v>
      </c>
      <c r="F918" s="1">
        <f>IFERROR(__xludf.DUMMYFUNCTION("""COMPUTED_VALUE"""),94.0)</f>
        <v>94</v>
      </c>
      <c r="G918" s="1">
        <f>IFERROR(__xludf.DUMMYFUNCTION("""COMPUTED_VALUE"""),95.0)</f>
        <v>95</v>
      </c>
      <c r="H918" s="2">
        <f>IFERROR(__xludf.DUMMYFUNCTION("""COMPUTED_VALUE"""),96.0)</f>
        <v>96</v>
      </c>
      <c r="J918" s="1" t="b">
        <f t="array" ref="J918">IF(NOT(H918=""),AND(C918:H918&gt;B918:G918),IF(NOT(G918=""),AND(C918:G918&gt;B918:F918),IF(NOT(F918=""),AND(C918:F918&gt;B918:E918),AND(C918:E918&gt;B918:D918))))</f>
        <v>1</v>
      </c>
      <c r="K918" s="1" t="b">
        <f t="array" ref="K918">IF(NOT(H918=""),AND(C918:H918&lt;B918:G918),IF(NOT(G918=""),AND(C918:G918&lt;B918:F918),IF(NOT(F918=""),AND(C918:F918&lt;B918:E918),AND(C918:E918&lt;B918:D918))))</f>
        <v>0</v>
      </c>
      <c r="L918" s="1" t="b">
        <f t="array" ref="L918">IF(NOT(H918=""),AND(AND(ABS(C918:H918-B918:G918)&gt;0),AND(ABS(C918:H918-B918:G918)&lt;4)),IF(NOT(G918=""),AND(AND(ABS(C918:G918-B918:F918)&gt;0),AND(ABS(C918:G918-B918:F918)&lt;4)),IF(NOT(F918=""),AND(AND(ABS(C918:F918-B918:E918)&gt;0),AND(ABS(C918:F918-B918:E918)&lt;4)),AND(AND(ABS(C918:E918-B918:D918)&gt;0),AND(ABS(C918:E918-B918:D918)&lt;4)))))</f>
        <v>1</v>
      </c>
      <c r="M918" s="1" t="b">
        <f t="shared" si="1"/>
        <v>1</v>
      </c>
    </row>
    <row r="919" ht="15.75" customHeight="1">
      <c r="A919" s="1" t="s">
        <v>928</v>
      </c>
      <c r="B919" s="1">
        <f>IFERROR(__xludf.DUMMYFUNCTION("SPLIT(A919,"" "")"),40.0)</f>
        <v>40</v>
      </c>
      <c r="C919" s="1">
        <f>IFERROR(__xludf.DUMMYFUNCTION("""COMPUTED_VALUE"""),37.0)</f>
        <v>37</v>
      </c>
      <c r="D919" s="1">
        <f>IFERROR(__xludf.DUMMYFUNCTION("""COMPUTED_VALUE"""),34.0)</f>
        <v>34</v>
      </c>
      <c r="E919" s="1">
        <f>IFERROR(__xludf.DUMMYFUNCTION("""COMPUTED_VALUE"""),33.0)</f>
        <v>33</v>
      </c>
      <c r="F919" s="1">
        <f>IFERROR(__xludf.DUMMYFUNCTION("""COMPUTED_VALUE"""),32.0)</f>
        <v>32</v>
      </c>
      <c r="G919" s="1">
        <f>IFERROR(__xludf.DUMMYFUNCTION("""COMPUTED_VALUE"""),29.0)</f>
        <v>29</v>
      </c>
      <c r="H919" s="2">
        <f>IFERROR(__xludf.DUMMYFUNCTION("""COMPUTED_VALUE"""),26.0)</f>
        <v>26</v>
      </c>
      <c r="J919" s="1" t="b">
        <f t="array" ref="J919">IF(NOT(H919=""),AND(C919:H919&gt;B919:G919),IF(NOT(G919=""),AND(C919:G919&gt;B919:F919),IF(NOT(F919=""),AND(C919:F919&gt;B919:E919),AND(C919:E919&gt;B919:D919))))</f>
        <v>0</v>
      </c>
      <c r="K919" s="1" t="b">
        <f t="array" ref="K919">IF(NOT(H919=""),AND(C919:H919&lt;B919:G919),IF(NOT(G919=""),AND(C919:G919&lt;B919:F919),IF(NOT(F919=""),AND(C919:F919&lt;B919:E919),AND(C919:E919&lt;B919:D919))))</f>
        <v>1</v>
      </c>
      <c r="L919" s="1" t="b">
        <f t="array" ref="L919">IF(NOT(H919=""),AND(AND(ABS(C919:H919-B919:G919)&gt;0),AND(ABS(C919:H919-B919:G919)&lt;4)),IF(NOT(G919=""),AND(AND(ABS(C919:G919-B919:F919)&gt;0),AND(ABS(C919:G919-B919:F919)&lt;4)),IF(NOT(F919=""),AND(AND(ABS(C919:F919-B919:E919)&gt;0),AND(ABS(C919:F919-B919:E919)&lt;4)),AND(AND(ABS(C919:E919-B919:D919)&gt;0),AND(ABS(C919:E919-B919:D919)&lt;4)))))</f>
        <v>1</v>
      </c>
      <c r="M919" s="1" t="b">
        <f t="shared" si="1"/>
        <v>1</v>
      </c>
    </row>
    <row r="920" ht="15.75" customHeight="1">
      <c r="A920" s="1" t="s">
        <v>929</v>
      </c>
      <c r="B920" s="1">
        <f>IFERROR(__xludf.DUMMYFUNCTION("SPLIT(A920,"" "")"),84.0)</f>
        <v>84</v>
      </c>
      <c r="C920" s="1">
        <f>IFERROR(__xludf.DUMMYFUNCTION("""COMPUTED_VALUE"""),86.0)</f>
        <v>86</v>
      </c>
      <c r="D920" s="1">
        <f>IFERROR(__xludf.DUMMYFUNCTION("""COMPUTED_VALUE"""),88.0)</f>
        <v>88</v>
      </c>
      <c r="E920" s="1">
        <f>IFERROR(__xludf.DUMMYFUNCTION("""COMPUTED_VALUE"""),91.0)</f>
        <v>91</v>
      </c>
      <c r="F920" s="1">
        <f>IFERROR(__xludf.DUMMYFUNCTION("""COMPUTED_VALUE"""),94.0)</f>
        <v>94</v>
      </c>
      <c r="G920" s="2">
        <f>IFERROR(__xludf.DUMMYFUNCTION("""COMPUTED_VALUE"""),95.0)</f>
        <v>95</v>
      </c>
      <c r="J920" s="1" t="b">
        <f t="array" ref="J920">IF(NOT(H920=""),AND(C920:H920&gt;B920:G920),IF(NOT(G920=""),AND(C920:G920&gt;B920:F920),IF(NOT(F920=""),AND(C920:F920&gt;B920:E920),AND(C920:E920&gt;B920:D920))))</f>
        <v>1</v>
      </c>
      <c r="K920" s="1" t="b">
        <f t="array" ref="K920">IF(NOT(H920=""),AND(C920:H920&lt;B920:G920),IF(NOT(G920=""),AND(C920:G920&lt;B920:F920),IF(NOT(F920=""),AND(C920:F920&lt;B920:E920),AND(C920:E920&lt;B920:D920))))</f>
        <v>0</v>
      </c>
      <c r="L920" s="1" t="b">
        <f t="array" ref="L920">IF(NOT(H920=""),AND(AND(ABS(C920:H920-B920:G920)&gt;0),AND(ABS(C920:H920-B920:G920)&lt;4)),IF(NOT(G920=""),AND(AND(ABS(C920:G920-B920:F920)&gt;0),AND(ABS(C920:G920-B920:F920)&lt;4)),IF(NOT(F920=""),AND(AND(ABS(C920:F920-B920:E920)&gt;0),AND(ABS(C920:F920-B920:E920)&lt;4)),AND(AND(ABS(C920:E920-B920:D920)&gt;0),AND(ABS(C920:E920-B920:D920)&lt;4)))))</f>
        <v>1</v>
      </c>
      <c r="M920" s="1" t="b">
        <f t="shared" si="1"/>
        <v>1</v>
      </c>
    </row>
    <row r="921" ht="15.75" customHeight="1">
      <c r="A921" s="1" t="s">
        <v>930</v>
      </c>
      <c r="B921" s="1">
        <f>IFERROR(__xludf.DUMMYFUNCTION("SPLIT(A921,"" "")"),69.0)</f>
        <v>69</v>
      </c>
      <c r="C921" s="1">
        <f>IFERROR(__xludf.DUMMYFUNCTION("""COMPUTED_VALUE"""),70.0)</f>
        <v>70</v>
      </c>
      <c r="D921" s="1">
        <f>IFERROR(__xludf.DUMMYFUNCTION("""COMPUTED_VALUE"""),72.0)</f>
        <v>72</v>
      </c>
      <c r="E921" s="1">
        <f>IFERROR(__xludf.DUMMYFUNCTION("""COMPUTED_VALUE"""),73.0)</f>
        <v>73</v>
      </c>
      <c r="F921" s="1">
        <f>IFERROR(__xludf.DUMMYFUNCTION("""COMPUTED_VALUE"""),75.0)</f>
        <v>75</v>
      </c>
      <c r="G921" s="1">
        <f>IFERROR(__xludf.DUMMYFUNCTION("""COMPUTED_VALUE"""),77.0)</f>
        <v>77</v>
      </c>
      <c r="H921" s="2">
        <f>IFERROR(__xludf.DUMMYFUNCTION("""COMPUTED_VALUE"""),80.0)</f>
        <v>80</v>
      </c>
      <c r="J921" s="1" t="b">
        <f t="array" ref="J921">IF(NOT(H921=""),AND(C921:H921&gt;B921:G921),IF(NOT(G921=""),AND(C921:G921&gt;B921:F921),IF(NOT(F921=""),AND(C921:F921&gt;B921:E921),AND(C921:E921&gt;B921:D921))))</f>
        <v>1</v>
      </c>
      <c r="K921" s="1" t="b">
        <f t="array" ref="K921">IF(NOT(H921=""),AND(C921:H921&lt;B921:G921),IF(NOT(G921=""),AND(C921:G921&lt;B921:F921),IF(NOT(F921=""),AND(C921:F921&lt;B921:E921),AND(C921:E921&lt;B921:D921))))</f>
        <v>0</v>
      </c>
      <c r="L921" s="1" t="b">
        <f t="array" ref="L921">IF(NOT(H921=""),AND(AND(ABS(C921:H921-B921:G921)&gt;0),AND(ABS(C921:H921-B921:G921)&lt;4)),IF(NOT(G921=""),AND(AND(ABS(C921:G921-B921:F921)&gt;0),AND(ABS(C921:G921-B921:F921)&lt;4)),IF(NOT(F921=""),AND(AND(ABS(C921:F921-B921:E921)&gt;0),AND(ABS(C921:F921-B921:E921)&lt;4)),AND(AND(ABS(C921:E921-B921:D921)&gt;0),AND(ABS(C921:E921-B921:D921)&lt;4)))))</f>
        <v>1</v>
      </c>
      <c r="M921" s="1" t="b">
        <f t="shared" si="1"/>
        <v>1</v>
      </c>
    </row>
    <row r="922" ht="15.75" customHeight="1">
      <c r="A922" s="1" t="s">
        <v>931</v>
      </c>
      <c r="B922" s="1">
        <f>IFERROR(__xludf.DUMMYFUNCTION("SPLIT(A922,"" "")"),35.0)</f>
        <v>35</v>
      </c>
      <c r="C922" s="1">
        <f>IFERROR(__xludf.DUMMYFUNCTION("""COMPUTED_VALUE"""),32.0)</f>
        <v>32</v>
      </c>
      <c r="D922" s="1">
        <f>IFERROR(__xludf.DUMMYFUNCTION("""COMPUTED_VALUE"""),31.0)</f>
        <v>31</v>
      </c>
      <c r="E922" s="1">
        <f>IFERROR(__xludf.DUMMYFUNCTION("""COMPUTED_VALUE"""),29.0)</f>
        <v>29</v>
      </c>
      <c r="F922" s="1">
        <f>IFERROR(__xludf.DUMMYFUNCTION("""COMPUTED_VALUE"""),27.0)</f>
        <v>27</v>
      </c>
      <c r="G922" s="1">
        <f>IFERROR(__xludf.DUMMYFUNCTION("""COMPUTED_VALUE"""),25.0)</f>
        <v>25</v>
      </c>
      <c r="H922" s="2">
        <f>IFERROR(__xludf.DUMMYFUNCTION("""COMPUTED_VALUE"""),23.0)</f>
        <v>23</v>
      </c>
      <c r="J922" s="1" t="b">
        <f t="array" ref="J922">IF(NOT(H922=""),AND(C922:H922&gt;B922:G922),IF(NOT(G922=""),AND(C922:G922&gt;B922:F922),IF(NOT(F922=""),AND(C922:F922&gt;B922:E922),AND(C922:E922&gt;B922:D922))))</f>
        <v>0</v>
      </c>
      <c r="K922" s="1" t="b">
        <f t="array" ref="K922">IF(NOT(H922=""),AND(C922:H922&lt;B922:G922),IF(NOT(G922=""),AND(C922:G922&lt;B922:F922),IF(NOT(F922=""),AND(C922:F922&lt;B922:E922),AND(C922:E922&lt;B922:D922))))</f>
        <v>1</v>
      </c>
      <c r="L922" s="1" t="b">
        <f t="array" ref="L922">IF(NOT(H922=""),AND(AND(ABS(C922:H922-B922:G922)&gt;0),AND(ABS(C922:H922-B922:G922)&lt;4)),IF(NOT(G922=""),AND(AND(ABS(C922:G922-B922:F922)&gt;0),AND(ABS(C922:G922-B922:F922)&lt;4)),IF(NOT(F922=""),AND(AND(ABS(C922:F922-B922:E922)&gt;0),AND(ABS(C922:F922-B922:E922)&lt;4)),AND(AND(ABS(C922:E922-B922:D922)&gt;0),AND(ABS(C922:E922-B922:D922)&lt;4)))))</f>
        <v>1</v>
      </c>
      <c r="M922" s="1" t="b">
        <f t="shared" si="1"/>
        <v>1</v>
      </c>
    </row>
    <row r="923" ht="15.75" customHeight="1">
      <c r="A923" s="1" t="s">
        <v>932</v>
      </c>
      <c r="B923" s="1">
        <f>IFERROR(__xludf.DUMMYFUNCTION("SPLIT(A923,"" "")"),19.0)</f>
        <v>19</v>
      </c>
      <c r="C923" s="1">
        <f>IFERROR(__xludf.DUMMYFUNCTION("""COMPUTED_VALUE"""),21.0)</f>
        <v>21</v>
      </c>
      <c r="D923" s="1">
        <f>IFERROR(__xludf.DUMMYFUNCTION("""COMPUTED_VALUE"""),22.0)</f>
        <v>22</v>
      </c>
      <c r="E923" s="1">
        <f>IFERROR(__xludf.DUMMYFUNCTION("""COMPUTED_VALUE"""),23.0)</f>
        <v>23</v>
      </c>
      <c r="F923" s="1">
        <f>IFERROR(__xludf.DUMMYFUNCTION("""COMPUTED_VALUE"""),24.0)</f>
        <v>24</v>
      </c>
      <c r="G923" s="2">
        <f>IFERROR(__xludf.DUMMYFUNCTION("""COMPUTED_VALUE"""),25.0)</f>
        <v>25</v>
      </c>
      <c r="J923" s="1" t="b">
        <f t="array" ref="J923">IF(NOT(H923=""),AND(C923:H923&gt;B923:G923),IF(NOT(G923=""),AND(C923:G923&gt;B923:F923),IF(NOT(F923=""),AND(C923:F923&gt;B923:E923),AND(C923:E923&gt;B923:D923))))</f>
        <v>1</v>
      </c>
      <c r="K923" s="1" t="b">
        <f t="array" ref="K923">IF(NOT(H923=""),AND(C923:H923&lt;B923:G923),IF(NOT(G923=""),AND(C923:G923&lt;B923:F923),IF(NOT(F923=""),AND(C923:F923&lt;B923:E923),AND(C923:E923&lt;B923:D923))))</f>
        <v>0</v>
      </c>
      <c r="L923" s="1" t="b">
        <f t="array" ref="L923">IF(NOT(H923=""),AND(AND(ABS(C923:H923-B923:G923)&gt;0),AND(ABS(C923:H923-B923:G923)&lt;4)),IF(NOT(G923=""),AND(AND(ABS(C923:G923-B923:F923)&gt;0),AND(ABS(C923:G923-B923:F923)&lt;4)),IF(NOT(F923=""),AND(AND(ABS(C923:F923-B923:E923)&gt;0),AND(ABS(C923:F923-B923:E923)&lt;4)),AND(AND(ABS(C923:E923-B923:D923)&gt;0),AND(ABS(C923:E923-B923:D923)&lt;4)))))</f>
        <v>1</v>
      </c>
      <c r="M923" s="1" t="b">
        <f t="shared" si="1"/>
        <v>1</v>
      </c>
    </row>
    <row r="924" ht="15.75" customHeight="1">
      <c r="A924" s="1" t="s">
        <v>933</v>
      </c>
      <c r="B924" s="1">
        <f>IFERROR(__xludf.DUMMYFUNCTION("SPLIT(A924,"" "")"),86.0)</f>
        <v>86</v>
      </c>
      <c r="C924" s="1">
        <f>IFERROR(__xludf.DUMMYFUNCTION("""COMPUTED_VALUE"""),83.0)</f>
        <v>83</v>
      </c>
      <c r="D924" s="1">
        <f>IFERROR(__xludf.DUMMYFUNCTION("""COMPUTED_VALUE"""),82.0)</f>
        <v>82</v>
      </c>
      <c r="E924" s="1">
        <f>IFERROR(__xludf.DUMMYFUNCTION("""COMPUTED_VALUE"""),81.0)</f>
        <v>81</v>
      </c>
      <c r="F924" s="1">
        <f>IFERROR(__xludf.DUMMYFUNCTION("""COMPUTED_VALUE"""),79.0)</f>
        <v>79</v>
      </c>
      <c r="G924" s="1">
        <f>IFERROR(__xludf.DUMMYFUNCTION("""COMPUTED_VALUE"""),77.0)</f>
        <v>77</v>
      </c>
      <c r="H924" s="1">
        <f>IFERROR(__xludf.DUMMYFUNCTION("""COMPUTED_VALUE"""),76.0)</f>
        <v>76</v>
      </c>
      <c r="I924" s="1">
        <f>IFERROR(__xludf.DUMMYFUNCTION("""COMPUTED_VALUE"""),73.0)</f>
        <v>73</v>
      </c>
      <c r="J924" s="1" t="b">
        <f t="array" ref="J924">IF(NOT(H924=""),AND(C924:H924&gt;B924:G924),IF(NOT(G924=""),AND(C924:G924&gt;B924:F924),IF(NOT(F924=""),AND(C924:F924&gt;B924:E924),AND(C924:E924&gt;B924:D924))))</f>
        <v>0</v>
      </c>
      <c r="K924" s="1" t="b">
        <f t="array" ref="K924">IF(NOT(H924=""),AND(C924:H924&lt;B924:G924),IF(NOT(G924=""),AND(C924:G924&lt;B924:F924),IF(NOT(F924=""),AND(C924:F924&lt;B924:E924),AND(C924:E924&lt;B924:D924))))</f>
        <v>1</v>
      </c>
      <c r="L924" s="1" t="b">
        <f t="array" ref="L924">IF(NOT(H924=""),AND(AND(ABS(C924:H924-B924:G924)&gt;0),AND(ABS(C924:H924-B924:G924)&lt;4)),IF(NOT(G924=""),AND(AND(ABS(C924:G924-B924:F924)&gt;0),AND(ABS(C924:G924-B924:F924)&lt;4)),IF(NOT(F924=""),AND(AND(ABS(C924:F924-B924:E924)&gt;0),AND(ABS(C924:F924-B924:E924)&lt;4)),AND(AND(ABS(C924:E924-B924:D924)&gt;0),AND(ABS(C924:E924-B924:D924)&lt;4)))))</f>
        <v>1</v>
      </c>
      <c r="M924" s="1" t="b">
        <f t="shared" si="1"/>
        <v>1</v>
      </c>
    </row>
    <row r="925" ht="15.75" customHeight="1">
      <c r="A925" s="1" t="s">
        <v>934</v>
      </c>
      <c r="B925" s="1">
        <f>IFERROR(__xludf.DUMMYFUNCTION("SPLIT(A925,"" "")"),41.0)</f>
        <v>41</v>
      </c>
      <c r="C925" s="1">
        <f>IFERROR(__xludf.DUMMYFUNCTION("""COMPUTED_VALUE"""),44.0)</f>
        <v>44</v>
      </c>
      <c r="D925" s="1">
        <f>IFERROR(__xludf.DUMMYFUNCTION("""COMPUTED_VALUE"""),46.0)</f>
        <v>46</v>
      </c>
      <c r="E925" s="1">
        <f>IFERROR(__xludf.DUMMYFUNCTION("""COMPUTED_VALUE"""),48.0)</f>
        <v>48</v>
      </c>
      <c r="F925" s="1">
        <f>IFERROR(__xludf.DUMMYFUNCTION("""COMPUTED_VALUE"""),51.0)</f>
        <v>51</v>
      </c>
      <c r="G925" s="2">
        <f>IFERROR(__xludf.DUMMYFUNCTION("""COMPUTED_VALUE"""),52.0)</f>
        <v>52</v>
      </c>
      <c r="J925" s="1" t="b">
        <f t="array" ref="J925">IF(NOT(H925=""),AND(C925:H925&gt;B925:G925),IF(NOT(G925=""),AND(C925:G925&gt;B925:F925),IF(NOT(F925=""),AND(C925:F925&gt;B925:E925),AND(C925:E925&gt;B925:D925))))</f>
        <v>1</v>
      </c>
      <c r="K925" s="1" t="b">
        <f t="array" ref="K925">IF(NOT(H925=""),AND(C925:H925&lt;B925:G925),IF(NOT(G925=""),AND(C925:G925&lt;B925:F925),IF(NOT(F925=""),AND(C925:F925&lt;B925:E925),AND(C925:E925&lt;B925:D925))))</f>
        <v>0</v>
      </c>
      <c r="L925" s="1" t="b">
        <f t="array" ref="L925">IF(NOT(H925=""),AND(AND(ABS(C925:H925-B925:G925)&gt;0),AND(ABS(C925:H925-B925:G925)&lt;4)),IF(NOT(G925=""),AND(AND(ABS(C925:G925-B925:F925)&gt;0),AND(ABS(C925:G925-B925:F925)&lt;4)),IF(NOT(F925=""),AND(AND(ABS(C925:F925-B925:E925)&gt;0),AND(ABS(C925:F925-B925:E925)&lt;4)),AND(AND(ABS(C925:E925-B925:D925)&gt;0),AND(ABS(C925:E925-B925:D925)&lt;4)))))</f>
        <v>1</v>
      </c>
      <c r="M925" s="1" t="b">
        <f t="shared" si="1"/>
        <v>1</v>
      </c>
    </row>
    <row r="926" ht="15.75" customHeight="1">
      <c r="A926" s="1" t="s">
        <v>935</v>
      </c>
      <c r="B926" s="1">
        <f>IFERROR(__xludf.DUMMYFUNCTION("SPLIT(A926,"" "")"),72.0)</f>
        <v>72</v>
      </c>
      <c r="C926" s="1">
        <f>IFERROR(__xludf.DUMMYFUNCTION("""COMPUTED_VALUE"""),74.0)</f>
        <v>74</v>
      </c>
      <c r="D926" s="1">
        <f>IFERROR(__xludf.DUMMYFUNCTION("""COMPUTED_VALUE"""),75.0)</f>
        <v>75</v>
      </c>
      <c r="E926" s="1">
        <f>IFERROR(__xludf.DUMMYFUNCTION("""COMPUTED_VALUE"""),76.0)</f>
        <v>76</v>
      </c>
      <c r="F926" s="1">
        <f>IFERROR(__xludf.DUMMYFUNCTION("""COMPUTED_VALUE"""),78.0)</f>
        <v>78</v>
      </c>
      <c r="G926" s="2">
        <f>IFERROR(__xludf.DUMMYFUNCTION("""COMPUTED_VALUE"""),79.0)</f>
        <v>79</v>
      </c>
      <c r="J926" s="1" t="b">
        <f t="array" ref="J926">IF(NOT(H926=""),AND(C926:H926&gt;B926:G926),IF(NOT(G926=""),AND(C926:G926&gt;B926:F926),IF(NOT(F926=""),AND(C926:F926&gt;B926:E926),AND(C926:E926&gt;B926:D926))))</f>
        <v>1</v>
      </c>
      <c r="K926" s="1" t="b">
        <f t="array" ref="K926">IF(NOT(H926=""),AND(C926:H926&lt;B926:G926),IF(NOT(G926=""),AND(C926:G926&lt;B926:F926),IF(NOT(F926=""),AND(C926:F926&lt;B926:E926),AND(C926:E926&lt;B926:D926))))</f>
        <v>0</v>
      </c>
      <c r="L926" s="1" t="b">
        <f t="array" ref="L926">IF(NOT(H926=""),AND(AND(ABS(C926:H926-B926:G926)&gt;0),AND(ABS(C926:H926-B926:G926)&lt;4)),IF(NOT(G926=""),AND(AND(ABS(C926:G926-B926:F926)&gt;0),AND(ABS(C926:G926-B926:F926)&lt;4)),IF(NOT(F926=""),AND(AND(ABS(C926:F926-B926:E926)&gt;0),AND(ABS(C926:F926-B926:E926)&lt;4)),AND(AND(ABS(C926:E926-B926:D926)&gt;0),AND(ABS(C926:E926-B926:D926)&lt;4)))))</f>
        <v>1</v>
      </c>
      <c r="M926" s="1" t="b">
        <f t="shared" si="1"/>
        <v>1</v>
      </c>
    </row>
    <row r="927" ht="15.75" customHeight="1">
      <c r="A927" s="1" t="s">
        <v>936</v>
      </c>
      <c r="B927" s="1">
        <f>IFERROR(__xludf.DUMMYFUNCTION("SPLIT(A927,"" "")"),59.0)</f>
        <v>59</v>
      </c>
      <c r="C927" s="1">
        <f>IFERROR(__xludf.DUMMYFUNCTION("""COMPUTED_VALUE"""),57.0)</f>
        <v>57</v>
      </c>
      <c r="D927" s="1">
        <f>IFERROR(__xludf.DUMMYFUNCTION("""COMPUTED_VALUE"""),54.0)</f>
        <v>54</v>
      </c>
      <c r="E927" s="1">
        <f>IFERROR(__xludf.DUMMYFUNCTION("""COMPUTED_VALUE"""),51.0)</f>
        <v>51</v>
      </c>
      <c r="F927" s="1">
        <f>IFERROR(__xludf.DUMMYFUNCTION("""COMPUTED_VALUE"""),49.0)</f>
        <v>49</v>
      </c>
      <c r="G927" s="1">
        <f>IFERROR(__xludf.DUMMYFUNCTION("""COMPUTED_VALUE"""),48.0)</f>
        <v>48</v>
      </c>
      <c r="H927" s="2">
        <f>IFERROR(__xludf.DUMMYFUNCTION("""COMPUTED_VALUE"""),46.0)</f>
        <v>46</v>
      </c>
      <c r="J927" s="1" t="b">
        <f t="array" ref="J927">IF(NOT(H927=""),AND(C927:H927&gt;B927:G927),IF(NOT(G927=""),AND(C927:G927&gt;B927:F927),IF(NOT(F927=""),AND(C927:F927&gt;B927:E927),AND(C927:E927&gt;B927:D927))))</f>
        <v>0</v>
      </c>
      <c r="K927" s="1" t="b">
        <f t="array" ref="K927">IF(NOT(H927=""),AND(C927:H927&lt;B927:G927),IF(NOT(G927=""),AND(C927:G927&lt;B927:F927),IF(NOT(F927=""),AND(C927:F927&lt;B927:E927),AND(C927:E927&lt;B927:D927))))</f>
        <v>1</v>
      </c>
      <c r="L927" s="1" t="b">
        <f t="array" ref="L927">IF(NOT(H927=""),AND(AND(ABS(C927:H927-B927:G927)&gt;0),AND(ABS(C927:H927-B927:G927)&lt;4)),IF(NOT(G927=""),AND(AND(ABS(C927:G927-B927:F927)&gt;0),AND(ABS(C927:G927-B927:F927)&lt;4)),IF(NOT(F927=""),AND(AND(ABS(C927:F927-B927:E927)&gt;0),AND(ABS(C927:F927-B927:E927)&lt;4)),AND(AND(ABS(C927:E927-B927:D927)&gt;0),AND(ABS(C927:E927-B927:D927)&lt;4)))))</f>
        <v>1</v>
      </c>
      <c r="M927" s="1" t="b">
        <f t="shared" si="1"/>
        <v>1</v>
      </c>
    </row>
    <row r="928" ht="15.75" customHeight="1">
      <c r="A928" s="1" t="s">
        <v>937</v>
      </c>
      <c r="B928" s="1">
        <f>IFERROR(__xludf.DUMMYFUNCTION("SPLIT(A928,"" "")"),1.0)</f>
        <v>1</v>
      </c>
      <c r="C928" s="1">
        <f>IFERROR(__xludf.DUMMYFUNCTION("""COMPUTED_VALUE"""),4.0)</f>
        <v>4</v>
      </c>
      <c r="D928" s="1">
        <f>IFERROR(__xludf.DUMMYFUNCTION("""COMPUTED_VALUE"""),6.0)</f>
        <v>6</v>
      </c>
      <c r="E928" s="1">
        <f>IFERROR(__xludf.DUMMYFUNCTION("""COMPUTED_VALUE"""),7.0)</f>
        <v>7</v>
      </c>
      <c r="F928" s="1">
        <f>IFERROR(__xludf.DUMMYFUNCTION("""COMPUTED_VALUE"""),9.0)</f>
        <v>9</v>
      </c>
      <c r="G928" s="1">
        <f>IFERROR(__xludf.DUMMYFUNCTION("""COMPUTED_VALUE"""),10.0)</f>
        <v>10</v>
      </c>
      <c r="H928" s="1">
        <f>IFERROR(__xludf.DUMMYFUNCTION("""COMPUTED_VALUE"""),13.0)</f>
        <v>13</v>
      </c>
      <c r="I928" s="1">
        <f>IFERROR(__xludf.DUMMYFUNCTION("""COMPUTED_VALUE"""),14.0)</f>
        <v>14</v>
      </c>
      <c r="J928" s="1" t="b">
        <f t="array" ref="J928">IF(NOT(H928=""),AND(C928:H928&gt;B928:G928),IF(NOT(G928=""),AND(C928:G928&gt;B928:F928),IF(NOT(F928=""),AND(C928:F928&gt;B928:E928),AND(C928:E928&gt;B928:D928))))</f>
        <v>1</v>
      </c>
      <c r="K928" s="1" t="b">
        <f t="array" ref="K928">IF(NOT(H928=""),AND(C928:H928&lt;B928:G928),IF(NOT(G928=""),AND(C928:G928&lt;B928:F928),IF(NOT(F928=""),AND(C928:F928&lt;B928:E928),AND(C928:E928&lt;B928:D928))))</f>
        <v>0</v>
      </c>
      <c r="L928" s="1" t="b">
        <f t="array" ref="L928">IF(NOT(H928=""),AND(AND(ABS(C928:H928-B928:G928)&gt;0),AND(ABS(C928:H928-B928:G928)&lt;4)),IF(NOT(G928=""),AND(AND(ABS(C928:G928-B928:F928)&gt;0),AND(ABS(C928:G928-B928:F928)&lt;4)),IF(NOT(F928=""),AND(AND(ABS(C928:F928-B928:E928)&gt;0),AND(ABS(C928:F928-B928:E928)&lt;4)),AND(AND(ABS(C928:E928-B928:D928)&gt;0),AND(ABS(C928:E928-B928:D928)&lt;4)))))</f>
        <v>1</v>
      </c>
      <c r="M928" s="1" t="b">
        <f t="shared" si="1"/>
        <v>1</v>
      </c>
    </row>
    <row r="929" ht="15.75" customHeight="1">
      <c r="A929" s="1" t="s">
        <v>938</v>
      </c>
      <c r="B929" s="1">
        <f>IFERROR(__xludf.DUMMYFUNCTION("SPLIT(A929,"" "")"),18.0)</f>
        <v>18</v>
      </c>
      <c r="C929" s="1">
        <f>IFERROR(__xludf.DUMMYFUNCTION("""COMPUTED_VALUE"""),16.0)</f>
        <v>16</v>
      </c>
      <c r="D929" s="1">
        <f>IFERROR(__xludf.DUMMYFUNCTION("""COMPUTED_VALUE"""),13.0)</f>
        <v>13</v>
      </c>
      <c r="E929" s="1">
        <f>IFERROR(__xludf.DUMMYFUNCTION("""COMPUTED_VALUE"""),12.0)</f>
        <v>12</v>
      </c>
      <c r="F929" s="1">
        <f>IFERROR(__xludf.DUMMYFUNCTION("""COMPUTED_VALUE"""),10.0)</f>
        <v>10</v>
      </c>
      <c r="G929" s="1">
        <f>IFERROR(__xludf.DUMMYFUNCTION("""COMPUTED_VALUE"""),8.0)</f>
        <v>8</v>
      </c>
      <c r="H929" s="1">
        <f>IFERROR(__xludf.DUMMYFUNCTION("""COMPUTED_VALUE"""),5.0)</f>
        <v>5</v>
      </c>
      <c r="I929" s="1">
        <f>IFERROR(__xludf.DUMMYFUNCTION("""COMPUTED_VALUE"""),3.0)</f>
        <v>3</v>
      </c>
      <c r="J929" s="1" t="b">
        <f t="array" ref="J929">IF(NOT(H929=""),AND(C929:H929&gt;B929:G929),IF(NOT(G929=""),AND(C929:G929&gt;B929:F929),IF(NOT(F929=""),AND(C929:F929&gt;B929:E929),AND(C929:E929&gt;B929:D929))))</f>
        <v>0</v>
      </c>
      <c r="K929" s="1" t="b">
        <f t="array" ref="K929">IF(NOT(H929=""),AND(C929:H929&lt;B929:G929),IF(NOT(G929=""),AND(C929:G929&lt;B929:F929),IF(NOT(F929=""),AND(C929:F929&lt;B929:E929),AND(C929:E929&lt;B929:D929))))</f>
        <v>1</v>
      </c>
      <c r="L929" s="1" t="b">
        <f t="array" ref="L929">IF(NOT(H929=""),AND(AND(ABS(C929:H929-B929:G929)&gt;0),AND(ABS(C929:H929-B929:G929)&lt;4)),IF(NOT(G929=""),AND(AND(ABS(C929:G929-B929:F929)&gt;0),AND(ABS(C929:G929-B929:F929)&lt;4)),IF(NOT(F929=""),AND(AND(ABS(C929:F929-B929:E929)&gt;0),AND(ABS(C929:F929-B929:E929)&lt;4)),AND(AND(ABS(C929:E929-B929:D929)&gt;0),AND(ABS(C929:E929-B929:D929)&lt;4)))))</f>
        <v>1</v>
      </c>
      <c r="M929" s="1" t="b">
        <f t="shared" si="1"/>
        <v>1</v>
      </c>
    </row>
    <row r="930" ht="15.75" customHeight="1">
      <c r="A930" s="1" t="s">
        <v>939</v>
      </c>
      <c r="B930" s="1">
        <f>IFERROR(__xludf.DUMMYFUNCTION("SPLIT(A930,"" "")"),82.0)</f>
        <v>82</v>
      </c>
      <c r="C930" s="1">
        <f>IFERROR(__xludf.DUMMYFUNCTION("""COMPUTED_VALUE"""),85.0)</f>
        <v>85</v>
      </c>
      <c r="D930" s="1">
        <f>IFERROR(__xludf.DUMMYFUNCTION("""COMPUTED_VALUE"""),86.0)</f>
        <v>86</v>
      </c>
      <c r="E930" s="1">
        <f>IFERROR(__xludf.DUMMYFUNCTION("""COMPUTED_VALUE"""),87.0)</f>
        <v>87</v>
      </c>
      <c r="F930" s="1">
        <f>IFERROR(__xludf.DUMMYFUNCTION("""COMPUTED_VALUE"""),88.0)</f>
        <v>88</v>
      </c>
      <c r="J930" s="1" t="b">
        <f t="array" ref="J930">IF(NOT(H930=""),AND(C930:H930&gt;B930:G930),IF(NOT(G930=""),AND(C930:G930&gt;B930:F930),IF(NOT(F930=""),AND(C930:F930&gt;B930:E930),AND(C930:E930&gt;B930:D930))))</f>
        <v>1</v>
      </c>
      <c r="K930" s="1" t="b">
        <f t="array" ref="K930">IF(NOT(H930=""),AND(C930:H930&lt;B930:G930),IF(NOT(G930=""),AND(C930:G930&lt;B930:F930),IF(NOT(F930=""),AND(C930:F930&lt;B930:E930),AND(C930:E930&lt;B930:D930))))</f>
        <v>0</v>
      </c>
      <c r="L930" s="1" t="b">
        <f t="array" ref="L930">IF(NOT(H930=""),AND(AND(ABS(C930:H930-B930:G930)&gt;0),AND(ABS(C930:H930-B930:G930)&lt;4)),IF(NOT(G930=""),AND(AND(ABS(C930:G930-B930:F930)&gt;0),AND(ABS(C930:G930-B930:F930)&lt;4)),IF(NOT(F930=""),AND(AND(ABS(C930:F930-B930:E930)&gt;0),AND(ABS(C930:F930-B930:E930)&lt;4)),AND(AND(ABS(C930:E930-B930:D930)&gt;0),AND(ABS(C930:E930-B930:D930)&lt;4)))))</f>
        <v>1</v>
      </c>
      <c r="M930" s="1" t="b">
        <f t="shared" si="1"/>
        <v>1</v>
      </c>
    </row>
    <row r="931" ht="15.75" customHeight="1">
      <c r="A931" s="1" t="s">
        <v>940</v>
      </c>
      <c r="B931" s="1">
        <f>IFERROR(__xludf.DUMMYFUNCTION("SPLIT(A931,"" "")"),17.0)</f>
        <v>17</v>
      </c>
      <c r="C931" s="1">
        <f>IFERROR(__xludf.DUMMYFUNCTION("""COMPUTED_VALUE"""),16.0)</f>
        <v>16</v>
      </c>
      <c r="D931" s="1">
        <f>IFERROR(__xludf.DUMMYFUNCTION("""COMPUTED_VALUE"""),15.0)</f>
        <v>15</v>
      </c>
      <c r="E931" s="1">
        <f>IFERROR(__xludf.DUMMYFUNCTION("""COMPUTED_VALUE"""),14.0)</f>
        <v>14</v>
      </c>
      <c r="F931" s="1">
        <f>IFERROR(__xludf.DUMMYFUNCTION("""COMPUTED_VALUE"""),12.0)</f>
        <v>12</v>
      </c>
      <c r="J931" s="1" t="b">
        <f t="array" ref="J931">IF(NOT(H931=""),AND(C931:H931&gt;B931:G931),IF(NOT(G931=""),AND(C931:G931&gt;B931:F931),IF(NOT(F931=""),AND(C931:F931&gt;B931:E931),AND(C931:E931&gt;B931:D931))))</f>
        <v>0</v>
      </c>
      <c r="K931" s="1" t="b">
        <f t="array" ref="K931">IF(NOT(H931=""),AND(C931:H931&lt;B931:G931),IF(NOT(G931=""),AND(C931:G931&lt;B931:F931),IF(NOT(F931=""),AND(C931:F931&lt;B931:E931),AND(C931:E931&lt;B931:D931))))</f>
        <v>1</v>
      </c>
      <c r="L931" s="1" t="b">
        <f t="array" ref="L931">IF(NOT(H931=""),AND(AND(ABS(C931:H931-B931:G931)&gt;0),AND(ABS(C931:H931-B931:G931)&lt;4)),IF(NOT(G931=""),AND(AND(ABS(C931:G931-B931:F931)&gt;0),AND(ABS(C931:G931-B931:F931)&lt;4)),IF(NOT(F931=""),AND(AND(ABS(C931:F931-B931:E931)&gt;0),AND(ABS(C931:F931-B931:E931)&lt;4)),AND(AND(ABS(C931:E931-B931:D931)&gt;0),AND(ABS(C931:E931-B931:D931)&lt;4)))))</f>
        <v>1</v>
      </c>
      <c r="M931" s="1" t="b">
        <f t="shared" si="1"/>
        <v>1</v>
      </c>
    </row>
    <row r="932" ht="15.75" customHeight="1">
      <c r="A932" s="1" t="s">
        <v>941</v>
      </c>
      <c r="B932" s="1">
        <f>IFERROR(__xludf.DUMMYFUNCTION("SPLIT(A932,"" "")"),20.0)</f>
        <v>20</v>
      </c>
      <c r="C932" s="1">
        <f>IFERROR(__xludf.DUMMYFUNCTION("""COMPUTED_VALUE"""),17.0)</f>
        <v>17</v>
      </c>
      <c r="D932" s="1">
        <f>IFERROR(__xludf.DUMMYFUNCTION("""COMPUTED_VALUE"""),16.0)</f>
        <v>16</v>
      </c>
      <c r="E932" s="1">
        <f>IFERROR(__xludf.DUMMYFUNCTION("""COMPUTED_VALUE"""),13.0)</f>
        <v>13</v>
      </c>
      <c r="F932" s="1">
        <f>IFERROR(__xludf.DUMMYFUNCTION("""COMPUTED_VALUE"""),11.0)</f>
        <v>11</v>
      </c>
      <c r="G932" s="1">
        <f>IFERROR(__xludf.DUMMYFUNCTION("""COMPUTED_VALUE"""),10.0)</f>
        <v>10</v>
      </c>
      <c r="H932" s="2">
        <f>IFERROR(__xludf.DUMMYFUNCTION("""COMPUTED_VALUE"""),9.0)</f>
        <v>9</v>
      </c>
      <c r="J932" s="1" t="b">
        <f t="array" ref="J932">IF(NOT(H932=""),AND(C932:H932&gt;B932:G932),IF(NOT(G932=""),AND(C932:G932&gt;B932:F932),IF(NOT(F932=""),AND(C932:F932&gt;B932:E932),AND(C932:E932&gt;B932:D932))))</f>
        <v>0</v>
      </c>
      <c r="K932" s="1" t="b">
        <f t="array" ref="K932">IF(NOT(H932=""),AND(C932:H932&lt;B932:G932),IF(NOT(G932=""),AND(C932:G932&lt;B932:F932),IF(NOT(F932=""),AND(C932:F932&lt;B932:E932),AND(C932:E932&lt;B932:D932))))</f>
        <v>1</v>
      </c>
      <c r="L932" s="1" t="b">
        <f t="array" ref="L932">IF(NOT(H932=""),AND(AND(ABS(C932:H932-B932:G932)&gt;0),AND(ABS(C932:H932-B932:G932)&lt;4)),IF(NOT(G932=""),AND(AND(ABS(C932:G932-B932:F932)&gt;0),AND(ABS(C932:G932-B932:F932)&lt;4)),IF(NOT(F932=""),AND(AND(ABS(C932:F932-B932:E932)&gt;0),AND(ABS(C932:F932-B932:E932)&lt;4)),AND(AND(ABS(C932:E932-B932:D932)&gt;0),AND(ABS(C932:E932-B932:D932)&lt;4)))))</f>
        <v>1</v>
      </c>
      <c r="M932" s="1" t="b">
        <f t="shared" si="1"/>
        <v>1</v>
      </c>
    </row>
    <row r="933" ht="15.75" customHeight="1">
      <c r="A933" s="1" t="s">
        <v>942</v>
      </c>
      <c r="B933" s="1">
        <f>IFERROR(__xludf.DUMMYFUNCTION("SPLIT(A933,"" "")"),72.0)</f>
        <v>72</v>
      </c>
      <c r="C933" s="1">
        <f>IFERROR(__xludf.DUMMYFUNCTION("""COMPUTED_VALUE"""),70.0)</f>
        <v>70</v>
      </c>
      <c r="D933" s="1">
        <f>IFERROR(__xludf.DUMMYFUNCTION("""COMPUTED_VALUE"""),67.0)</f>
        <v>67</v>
      </c>
      <c r="E933" s="1">
        <f>IFERROR(__xludf.DUMMYFUNCTION("""COMPUTED_VALUE"""),64.0)</f>
        <v>64</v>
      </c>
      <c r="F933" s="1">
        <f>IFERROR(__xludf.DUMMYFUNCTION("""COMPUTED_VALUE"""),62.0)</f>
        <v>62</v>
      </c>
      <c r="G933" s="1">
        <f>IFERROR(__xludf.DUMMYFUNCTION("""COMPUTED_VALUE"""),61.0)</f>
        <v>61</v>
      </c>
      <c r="H933" s="1">
        <f>IFERROR(__xludf.DUMMYFUNCTION("""COMPUTED_VALUE"""),59.0)</f>
        <v>59</v>
      </c>
      <c r="I933" s="1">
        <f>IFERROR(__xludf.DUMMYFUNCTION("""COMPUTED_VALUE"""),56.0)</f>
        <v>56</v>
      </c>
      <c r="J933" s="1" t="b">
        <f t="array" ref="J933">IF(NOT(H933=""),AND(C933:H933&gt;B933:G933),IF(NOT(G933=""),AND(C933:G933&gt;B933:F933),IF(NOT(F933=""),AND(C933:F933&gt;B933:E933),AND(C933:E933&gt;B933:D933))))</f>
        <v>0</v>
      </c>
      <c r="K933" s="1" t="b">
        <f t="array" ref="K933">IF(NOT(H933=""),AND(C933:H933&lt;B933:G933),IF(NOT(G933=""),AND(C933:G933&lt;B933:F933),IF(NOT(F933=""),AND(C933:F933&lt;B933:E933),AND(C933:E933&lt;B933:D933))))</f>
        <v>1</v>
      </c>
      <c r="L933" s="1" t="b">
        <f t="array" ref="L933">IF(NOT(H933=""),AND(AND(ABS(C933:H933-B933:G933)&gt;0),AND(ABS(C933:H933-B933:G933)&lt;4)),IF(NOT(G933=""),AND(AND(ABS(C933:G933-B933:F933)&gt;0),AND(ABS(C933:G933-B933:F933)&lt;4)),IF(NOT(F933=""),AND(AND(ABS(C933:F933-B933:E933)&gt;0),AND(ABS(C933:F933-B933:E933)&lt;4)),AND(AND(ABS(C933:E933-B933:D933)&gt;0),AND(ABS(C933:E933-B933:D933)&lt;4)))))</f>
        <v>1</v>
      </c>
      <c r="M933" s="1" t="b">
        <f t="shared" si="1"/>
        <v>1</v>
      </c>
    </row>
    <row r="934" ht="15.75" customHeight="1">
      <c r="A934" s="1" t="s">
        <v>943</v>
      </c>
      <c r="B934" s="1">
        <f>IFERROR(__xludf.DUMMYFUNCTION("SPLIT(A934,"" "")"),57.0)</f>
        <v>57</v>
      </c>
      <c r="C934" s="1">
        <f>IFERROR(__xludf.DUMMYFUNCTION("""COMPUTED_VALUE"""),60.0)</f>
        <v>60</v>
      </c>
      <c r="D934" s="1">
        <f>IFERROR(__xludf.DUMMYFUNCTION("""COMPUTED_VALUE"""),61.0)</f>
        <v>61</v>
      </c>
      <c r="E934" s="1">
        <f>IFERROR(__xludf.DUMMYFUNCTION("""COMPUTED_VALUE"""),63.0)</f>
        <v>63</v>
      </c>
      <c r="F934" s="1">
        <f>IFERROR(__xludf.DUMMYFUNCTION("""COMPUTED_VALUE"""),65.0)</f>
        <v>65</v>
      </c>
      <c r="G934" s="2">
        <f>IFERROR(__xludf.DUMMYFUNCTION("""COMPUTED_VALUE"""),67.0)</f>
        <v>67</v>
      </c>
      <c r="J934" s="1" t="b">
        <f t="array" ref="J934">IF(NOT(H934=""),AND(C934:H934&gt;B934:G934),IF(NOT(G934=""),AND(C934:G934&gt;B934:F934),IF(NOT(F934=""),AND(C934:F934&gt;B934:E934),AND(C934:E934&gt;B934:D934))))</f>
        <v>1</v>
      </c>
      <c r="K934" s="1" t="b">
        <f t="array" ref="K934">IF(NOT(H934=""),AND(C934:H934&lt;B934:G934),IF(NOT(G934=""),AND(C934:G934&lt;B934:F934),IF(NOT(F934=""),AND(C934:F934&lt;B934:E934),AND(C934:E934&lt;B934:D934))))</f>
        <v>0</v>
      </c>
      <c r="L934" s="1" t="b">
        <f t="array" ref="L934">IF(NOT(H934=""),AND(AND(ABS(C934:H934-B934:G934)&gt;0),AND(ABS(C934:H934-B934:G934)&lt;4)),IF(NOT(G934=""),AND(AND(ABS(C934:G934-B934:F934)&gt;0),AND(ABS(C934:G934-B934:F934)&lt;4)),IF(NOT(F934=""),AND(AND(ABS(C934:F934-B934:E934)&gt;0),AND(ABS(C934:F934-B934:E934)&lt;4)),AND(AND(ABS(C934:E934-B934:D934)&gt;0),AND(ABS(C934:E934-B934:D934)&lt;4)))))</f>
        <v>1</v>
      </c>
      <c r="M934" s="1" t="b">
        <f t="shared" si="1"/>
        <v>1</v>
      </c>
    </row>
    <row r="935" ht="15.75" customHeight="1">
      <c r="A935" s="1" t="s">
        <v>944</v>
      </c>
      <c r="B935" s="1">
        <f>IFERROR(__xludf.DUMMYFUNCTION("SPLIT(A935,"" "")"),44.0)</f>
        <v>44</v>
      </c>
      <c r="C935" s="1">
        <f>IFERROR(__xludf.DUMMYFUNCTION("""COMPUTED_VALUE"""),42.0)</f>
        <v>42</v>
      </c>
      <c r="D935" s="1">
        <f>IFERROR(__xludf.DUMMYFUNCTION("""COMPUTED_VALUE"""),39.0)</f>
        <v>39</v>
      </c>
      <c r="E935" s="1">
        <f>IFERROR(__xludf.DUMMYFUNCTION("""COMPUTED_VALUE"""),38.0)</f>
        <v>38</v>
      </c>
      <c r="F935" s="1">
        <f>IFERROR(__xludf.DUMMYFUNCTION("""COMPUTED_VALUE"""),37.0)</f>
        <v>37</v>
      </c>
      <c r="J935" s="1" t="b">
        <f t="array" ref="J935">IF(NOT(H935=""),AND(C935:H935&gt;B935:G935),IF(NOT(G935=""),AND(C935:G935&gt;B935:F935),IF(NOT(F935=""),AND(C935:F935&gt;B935:E935),AND(C935:E935&gt;B935:D935))))</f>
        <v>0</v>
      </c>
      <c r="K935" s="1" t="b">
        <f t="array" ref="K935">IF(NOT(H935=""),AND(C935:H935&lt;B935:G935),IF(NOT(G935=""),AND(C935:G935&lt;B935:F935),IF(NOT(F935=""),AND(C935:F935&lt;B935:E935),AND(C935:E935&lt;B935:D935))))</f>
        <v>1</v>
      </c>
      <c r="L935" s="1" t="b">
        <f t="array" ref="L935">IF(NOT(H935=""),AND(AND(ABS(C935:H935-B935:G935)&gt;0),AND(ABS(C935:H935-B935:G935)&lt;4)),IF(NOT(G935=""),AND(AND(ABS(C935:G935-B935:F935)&gt;0),AND(ABS(C935:G935-B935:F935)&lt;4)),IF(NOT(F935=""),AND(AND(ABS(C935:F935-B935:E935)&gt;0),AND(ABS(C935:F935-B935:E935)&lt;4)),AND(AND(ABS(C935:E935-B935:D935)&gt;0),AND(ABS(C935:E935-B935:D935)&lt;4)))))</f>
        <v>1</v>
      </c>
      <c r="M935" s="1" t="b">
        <f t="shared" si="1"/>
        <v>1</v>
      </c>
    </row>
    <row r="936" ht="15.75" customHeight="1">
      <c r="A936" s="1" t="s">
        <v>945</v>
      </c>
      <c r="B936" s="1">
        <f>IFERROR(__xludf.DUMMYFUNCTION("SPLIT(A936,"" "")"),35.0)</f>
        <v>35</v>
      </c>
      <c r="C936" s="1">
        <f>IFERROR(__xludf.DUMMYFUNCTION("""COMPUTED_VALUE"""),38.0)</f>
        <v>38</v>
      </c>
      <c r="D936" s="1">
        <f>IFERROR(__xludf.DUMMYFUNCTION("""COMPUTED_VALUE"""),40.0)</f>
        <v>40</v>
      </c>
      <c r="E936" s="1">
        <f>IFERROR(__xludf.DUMMYFUNCTION("""COMPUTED_VALUE"""),41.0)</f>
        <v>41</v>
      </c>
      <c r="F936" s="1">
        <f>IFERROR(__xludf.DUMMYFUNCTION("""COMPUTED_VALUE"""),44.0)</f>
        <v>44</v>
      </c>
      <c r="J936" s="1" t="b">
        <f t="array" ref="J936">IF(NOT(H936=""),AND(C936:H936&gt;B936:G936),IF(NOT(G936=""),AND(C936:G936&gt;B936:F936),IF(NOT(F936=""),AND(C936:F936&gt;B936:E936),AND(C936:E936&gt;B936:D936))))</f>
        <v>1</v>
      </c>
      <c r="K936" s="1" t="b">
        <f t="array" ref="K936">IF(NOT(H936=""),AND(C936:H936&lt;B936:G936),IF(NOT(G936=""),AND(C936:G936&lt;B936:F936),IF(NOT(F936=""),AND(C936:F936&lt;B936:E936),AND(C936:E936&lt;B936:D936))))</f>
        <v>0</v>
      </c>
      <c r="L936" s="1" t="b">
        <f t="array" ref="L936">IF(NOT(H936=""),AND(AND(ABS(C936:H936-B936:G936)&gt;0),AND(ABS(C936:H936-B936:G936)&lt;4)),IF(NOT(G936=""),AND(AND(ABS(C936:G936-B936:F936)&gt;0),AND(ABS(C936:G936-B936:F936)&lt;4)),IF(NOT(F936=""),AND(AND(ABS(C936:F936-B936:E936)&gt;0),AND(ABS(C936:F936-B936:E936)&lt;4)),AND(AND(ABS(C936:E936-B936:D936)&gt;0),AND(ABS(C936:E936-B936:D936)&lt;4)))))</f>
        <v>1</v>
      </c>
      <c r="M936" s="1" t="b">
        <f t="shared" si="1"/>
        <v>1</v>
      </c>
    </row>
    <row r="937" ht="15.75" customHeight="1">
      <c r="A937" s="1" t="s">
        <v>946</v>
      </c>
      <c r="B937" s="1">
        <f>IFERROR(__xludf.DUMMYFUNCTION("SPLIT(A937,"" "")"),31.0)</f>
        <v>31</v>
      </c>
      <c r="C937" s="1">
        <f>IFERROR(__xludf.DUMMYFUNCTION("""COMPUTED_VALUE"""),30.0)</f>
        <v>30</v>
      </c>
      <c r="D937" s="1">
        <f>IFERROR(__xludf.DUMMYFUNCTION("""COMPUTED_VALUE"""),27.0)</f>
        <v>27</v>
      </c>
      <c r="E937" s="1">
        <f>IFERROR(__xludf.DUMMYFUNCTION("""COMPUTED_VALUE"""),26.0)</f>
        <v>26</v>
      </c>
      <c r="F937" s="1">
        <f>IFERROR(__xludf.DUMMYFUNCTION("""COMPUTED_VALUE"""),24.0)</f>
        <v>24</v>
      </c>
      <c r="G937" s="2">
        <f>IFERROR(__xludf.DUMMYFUNCTION("""COMPUTED_VALUE"""),22.0)</f>
        <v>22</v>
      </c>
      <c r="J937" s="1" t="b">
        <f t="array" ref="J937">IF(NOT(H937=""),AND(C937:H937&gt;B937:G937),IF(NOT(G937=""),AND(C937:G937&gt;B937:F937),IF(NOT(F937=""),AND(C937:F937&gt;B937:E937),AND(C937:E937&gt;B937:D937))))</f>
        <v>0</v>
      </c>
      <c r="K937" s="1" t="b">
        <f t="array" ref="K937">IF(NOT(H937=""),AND(C937:H937&lt;B937:G937),IF(NOT(G937=""),AND(C937:G937&lt;B937:F937),IF(NOT(F937=""),AND(C937:F937&lt;B937:E937),AND(C937:E937&lt;B937:D937))))</f>
        <v>1</v>
      </c>
      <c r="L937" s="1" t="b">
        <f t="array" ref="L937">IF(NOT(H937=""),AND(AND(ABS(C937:H937-B937:G937)&gt;0),AND(ABS(C937:H937-B937:G937)&lt;4)),IF(NOT(G937=""),AND(AND(ABS(C937:G937-B937:F937)&gt;0),AND(ABS(C937:G937-B937:F937)&lt;4)),IF(NOT(F937=""),AND(AND(ABS(C937:F937-B937:E937)&gt;0),AND(ABS(C937:F937-B937:E937)&lt;4)),AND(AND(ABS(C937:E937-B937:D937)&gt;0),AND(ABS(C937:E937-B937:D937)&lt;4)))))</f>
        <v>1</v>
      </c>
      <c r="M937" s="1" t="b">
        <f t="shared" si="1"/>
        <v>1</v>
      </c>
    </row>
    <row r="938" ht="15.75" customHeight="1">
      <c r="A938" s="1" t="s">
        <v>947</v>
      </c>
      <c r="B938" s="1">
        <f>IFERROR(__xludf.DUMMYFUNCTION("SPLIT(A938,"" "")"),18.0)</f>
        <v>18</v>
      </c>
      <c r="C938" s="1">
        <f>IFERROR(__xludf.DUMMYFUNCTION("""COMPUTED_VALUE"""),15.0)</f>
        <v>15</v>
      </c>
      <c r="D938" s="1">
        <f>IFERROR(__xludf.DUMMYFUNCTION("""COMPUTED_VALUE"""),12.0)</f>
        <v>12</v>
      </c>
      <c r="E938" s="1">
        <f>IFERROR(__xludf.DUMMYFUNCTION("""COMPUTED_VALUE"""),11.0)</f>
        <v>11</v>
      </c>
      <c r="F938" s="1">
        <f>IFERROR(__xludf.DUMMYFUNCTION("""COMPUTED_VALUE"""),10.0)</f>
        <v>10</v>
      </c>
      <c r="G938" s="1">
        <f>IFERROR(__xludf.DUMMYFUNCTION("""COMPUTED_VALUE"""),9.0)</f>
        <v>9</v>
      </c>
      <c r="H938" s="2">
        <f>IFERROR(__xludf.DUMMYFUNCTION("""COMPUTED_VALUE"""),7.0)</f>
        <v>7</v>
      </c>
      <c r="J938" s="1" t="b">
        <f t="array" ref="J938">IF(NOT(H938=""),AND(C938:H938&gt;B938:G938),IF(NOT(G938=""),AND(C938:G938&gt;B938:F938),IF(NOT(F938=""),AND(C938:F938&gt;B938:E938),AND(C938:E938&gt;B938:D938))))</f>
        <v>0</v>
      </c>
      <c r="K938" s="1" t="b">
        <f t="array" ref="K938">IF(NOT(H938=""),AND(C938:H938&lt;B938:G938),IF(NOT(G938=""),AND(C938:G938&lt;B938:F938),IF(NOT(F938=""),AND(C938:F938&lt;B938:E938),AND(C938:E938&lt;B938:D938))))</f>
        <v>1</v>
      </c>
      <c r="L938" s="1" t="b">
        <f t="array" ref="L938">IF(NOT(H938=""),AND(AND(ABS(C938:H938-B938:G938)&gt;0),AND(ABS(C938:H938-B938:G938)&lt;4)),IF(NOT(G938=""),AND(AND(ABS(C938:G938-B938:F938)&gt;0),AND(ABS(C938:G938-B938:F938)&lt;4)),IF(NOT(F938=""),AND(AND(ABS(C938:F938-B938:E938)&gt;0),AND(ABS(C938:F938-B938:E938)&lt;4)),AND(AND(ABS(C938:E938-B938:D938)&gt;0),AND(ABS(C938:E938-B938:D938)&lt;4)))))</f>
        <v>1</v>
      </c>
      <c r="M938" s="1" t="b">
        <f t="shared" si="1"/>
        <v>1</v>
      </c>
    </row>
    <row r="939" ht="15.75" customHeight="1">
      <c r="A939" s="1" t="s">
        <v>948</v>
      </c>
      <c r="B939" s="1">
        <f>IFERROR(__xludf.DUMMYFUNCTION("SPLIT(A939,"" "")"),30.0)</f>
        <v>30</v>
      </c>
      <c r="C939" s="1">
        <f>IFERROR(__xludf.DUMMYFUNCTION("""COMPUTED_VALUE"""),31.0)</f>
        <v>31</v>
      </c>
      <c r="D939" s="1">
        <f>IFERROR(__xludf.DUMMYFUNCTION("""COMPUTED_VALUE"""),32.0)</f>
        <v>32</v>
      </c>
      <c r="E939" s="1">
        <f>IFERROR(__xludf.DUMMYFUNCTION("""COMPUTED_VALUE"""),33.0)</f>
        <v>33</v>
      </c>
      <c r="F939" s="1">
        <f>IFERROR(__xludf.DUMMYFUNCTION("""COMPUTED_VALUE"""),36.0)</f>
        <v>36</v>
      </c>
      <c r="G939" s="1">
        <f>IFERROR(__xludf.DUMMYFUNCTION("""COMPUTED_VALUE"""),38.0)</f>
        <v>38</v>
      </c>
      <c r="H939" s="1">
        <f>IFERROR(__xludf.DUMMYFUNCTION("""COMPUTED_VALUE"""),39.0)</f>
        <v>39</v>
      </c>
      <c r="I939" s="1">
        <f>IFERROR(__xludf.DUMMYFUNCTION("""COMPUTED_VALUE"""),42.0)</f>
        <v>42</v>
      </c>
      <c r="J939" s="1" t="b">
        <f t="array" ref="J939">IF(NOT(H939=""),AND(C939:H939&gt;B939:G939),IF(NOT(G939=""),AND(C939:G939&gt;B939:F939),IF(NOT(F939=""),AND(C939:F939&gt;B939:E939),AND(C939:E939&gt;B939:D939))))</f>
        <v>1</v>
      </c>
      <c r="K939" s="1" t="b">
        <f t="array" ref="K939">IF(NOT(H939=""),AND(C939:H939&lt;B939:G939),IF(NOT(G939=""),AND(C939:G939&lt;B939:F939),IF(NOT(F939=""),AND(C939:F939&lt;B939:E939),AND(C939:E939&lt;B939:D939))))</f>
        <v>0</v>
      </c>
      <c r="L939" s="1" t="b">
        <f t="array" ref="L939">IF(NOT(H939=""),AND(AND(ABS(C939:H939-B939:G939)&gt;0),AND(ABS(C939:H939-B939:G939)&lt;4)),IF(NOT(G939=""),AND(AND(ABS(C939:G939-B939:F939)&gt;0),AND(ABS(C939:G939-B939:F939)&lt;4)),IF(NOT(F939=""),AND(AND(ABS(C939:F939-B939:E939)&gt;0),AND(ABS(C939:F939-B939:E939)&lt;4)),AND(AND(ABS(C939:E939-B939:D939)&gt;0),AND(ABS(C939:E939-B939:D939)&lt;4)))))</f>
        <v>1</v>
      </c>
      <c r="M939" s="1" t="b">
        <f t="shared" si="1"/>
        <v>1</v>
      </c>
    </row>
    <row r="940" ht="15.75" customHeight="1">
      <c r="A940" s="1" t="s">
        <v>949</v>
      </c>
      <c r="B940" s="1">
        <f>IFERROR(__xludf.DUMMYFUNCTION("SPLIT(A940,"" "")"),61.0)</f>
        <v>61</v>
      </c>
      <c r="C940" s="1">
        <f>IFERROR(__xludf.DUMMYFUNCTION("""COMPUTED_VALUE"""),60.0)</f>
        <v>60</v>
      </c>
      <c r="D940" s="1">
        <f>IFERROR(__xludf.DUMMYFUNCTION("""COMPUTED_VALUE"""),58.0)</f>
        <v>58</v>
      </c>
      <c r="E940" s="1">
        <f>IFERROR(__xludf.DUMMYFUNCTION("""COMPUTED_VALUE"""),56.0)</f>
        <v>56</v>
      </c>
      <c r="F940" s="1">
        <f>IFERROR(__xludf.DUMMYFUNCTION("""COMPUTED_VALUE"""),53.0)</f>
        <v>53</v>
      </c>
      <c r="G940" s="1">
        <f>IFERROR(__xludf.DUMMYFUNCTION("""COMPUTED_VALUE"""),52.0)</f>
        <v>52</v>
      </c>
      <c r="H940" s="2">
        <f>IFERROR(__xludf.DUMMYFUNCTION("""COMPUTED_VALUE"""),49.0)</f>
        <v>49</v>
      </c>
      <c r="J940" s="1" t="b">
        <f t="array" ref="J940">IF(NOT(H940=""),AND(C940:H940&gt;B940:G940),IF(NOT(G940=""),AND(C940:G940&gt;B940:F940),IF(NOT(F940=""),AND(C940:F940&gt;B940:E940),AND(C940:E940&gt;B940:D940))))</f>
        <v>0</v>
      </c>
      <c r="K940" s="1" t="b">
        <f t="array" ref="K940">IF(NOT(H940=""),AND(C940:H940&lt;B940:G940),IF(NOT(G940=""),AND(C940:G940&lt;B940:F940),IF(NOT(F940=""),AND(C940:F940&lt;B940:E940),AND(C940:E940&lt;B940:D940))))</f>
        <v>1</v>
      </c>
      <c r="L940" s="1" t="b">
        <f t="array" ref="L940">IF(NOT(H940=""),AND(AND(ABS(C940:H940-B940:G940)&gt;0),AND(ABS(C940:H940-B940:G940)&lt;4)),IF(NOT(G940=""),AND(AND(ABS(C940:G940-B940:F940)&gt;0),AND(ABS(C940:G940-B940:F940)&lt;4)),IF(NOT(F940=""),AND(AND(ABS(C940:F940-B940:E940)&gt;0),AND(ABS(C940:F940-B940:E940)&lt;4)),AND(AND(ABS(C940:E940-B940:D940)&gt;0),AND(ABS(C940:E940-B940:D940)&lt;4)))))</f>
        <v>1</v>
      </c>
      <c r="M940" s="1" t="b">
        <f t="shared" si="1"/>
        <v>1</v>
      </c>
    </row>
    <row r="941" ht="15.75" customHeight="1">
      <c r="A941" s="1" t="s">
        <v>950</v>
      </c>
      <c r="B941" s="1">
        <f>IFERROR(__xludf.DUMMYFUNCTION("SPLIT(A941,"" "")"),53.0)</f>
        <v>53</v>
      </c>
      <c r="C941" s="1">
        <f>IFERROR(__xludf.DUMMYFUNCTION("""COMPUTED_VALUE"""),56.0)</f>
        <v>56</v>
      </c>
      <c r="D941" s="1">
        <f>IFERROR(__xludf.DUMMYFUNCTION("""COMPUTED_VALUE"""),58.0)</f>
        <v>58</v>
      </c>
      <c r="E941" s="1">
        <f>IFERROR(__xludf.DUMMYFUNCTION("""COMPUTED_VALUE"""),61.0)</f>
        <v>61</v>
      </c>
      <c r="F941" s="1">
        <f>IFERROR(__xludf.DUMMYFUNCTION("""COMPUTED_VALUE"""),62.0)</f>
        <v>62</v>
      </c>
      <c r="G941" s="2">
        <f>IFERROR(__xludf.DUMMYFUNCTION("""COMPUTED_VALUE"""),64.0)</f>
        <v>64</v>
      </c>
      <c r="J941" s="1" t="b">
        <f t="array" ref="J941">IF(NOT(H941=""),AND(C941:H941&gt;B941:G941),IF(NOT(G941=""),AND(C941:G941&gt;B941:F941),IF(NOT(F941=""),AND(C941:F941&gt;B941:E941),AND(C941:E941&gt;B941:D941))))</f>
        <v>1</v>
      </c>
      <c r="K941" s="1" t="b">
        <f t="array" ref="K941">IF(NOT(H941=""),AND(C941:H941&lt;B941:G941),IF(NOT(G941=""),AND(C941:G941&lt;B941:F941),IF(NOT(F941=""),AND(C941:F941&lt;B941:E941),AND(C941:E941&lt;B941:D941))))</f>
        <v>0</v>
      </c>
      <c r="L941" s="1" t="b">
        <f t="array" ref="L941">IF(NOT(H941=""),AND(AND(ABS(C941:H941-B941:G941)&gt;0),AND(ABS(C941:H941-B941:G941)&lt;4)),IF(NOT(G941=""),AND(AND(ABS(C941:G941-B941:F941)&gt;0),AND(ABS(C941:G941-B941:F941)&lt;4)),IF(NOT(F941=""),AND(AND(ABS(C941:F941-B941:E941)&gt;0),AND(ABS(C941:F941-B941:E941)&lt;4)),AND(AND(ABS(C941:E941-B941:D941)&gt;0),AND(ABS(C941:E941-B941:D941)&lt;4)))))</f>
        <v>1</v>
      </c>
      <c r="M941" s="1" t="b">
        <f t="shared" si="1"/>
        <v>1</v>
      </c>
    </row>
    <row r="942" ht="15.75" customHeight="1">
      <c r="A942" s="1" t="s">
        <v>951</v>
      </c>
      <c r="B942" s="1">
        <f>IFERROR(__xludf.DUMMYFUNCTION("SPLIT(A942,"" "")"),78.0)</f>
        <v>78</v>
      </c>
      <c r="C942" s="1">
        <f>IFERROR(__xludf.DUMMYFUNCTION("""COMPUTED_VALUE"""),79.0)</f>
        <v>79</v>
      </c>
      <c r="D942" s="1">
        <f>IFERROR(__xludf.DUMMYFUNCTION("""COMPUTED_VALUE"""),80.0)</f>
        <v>80</v>
      </c>
      <c r="E942" s="1">
        <f>IFERROR(__xludf.DUMMYFUNCTION("""COMPUTED_VALUE"""),83.0)</f>
        <v>83</v>
      </c>
      <c r="F942" s="1">
        <f>IFERROR(__xludf.DUMMYFUNCTION("""COMPUTED_VALUE"""),84.0)</f>
        <v>84</v>
      </c>
      <c r="J942" s="1" t="b">
        <f t="array" ref="J942">IF(NOT(H942=""),AND(C942:H942&gt;B942:G942),IF(NOT(G942=""),AND(C942:G942&gt;B942:F942),IF(NOT(F942=""),AND(C942:F942&gt;B942:E942),AND(C942:E942&gt;B942:D942))))</f>
        <v>1</v>
      </c>
      <c r="K942" s="1" t="b">
        <f t="array" ref="K942">IF(NOT(H942=""),AND(C942:H942&lt;B942:G942),IF(NOT(G942=""),AND(C942:G942&lt;B942:F942),IF(NOT(F942=""),AND(C942:F942&lt;B942:E942),AND(C942:E942&lt;B942:D942))))</f>
        <v>0</v>
      </c>
      <c r="L942" s="1" t="b">
        <f t="array" ref="L942">IF(NOT(H942=""),AND(AND(ABS(C942:H942-B942:G942)&gt;0),AND(ABS(C942:H942-B942:G942)&lt;4)),IF(NOT(G942=""),AND(AND(ABS(C942:G942-B942:F942)&gt;0),AND(ABS(C942:G942-B942:F942)&lt;4)),IF(NOT(F942=""),AND(AND(ABS(C942:F942-B942:E942)&gt;0),AND(ABS(C942:F942-B942:E942)&lt;4)),AND(AND(ABS(C942:E942-B942:D942)&gt;0),AND(ABS(C942:E942-B942:D942)&lt;4)))))</f>
        <v>1</v>
      </c>
      <c r="M942" s="1" t="b">
        <f t="shared" si="1"/>
        <v>1</v>
      </c>
    </row>
    <row r="943" ht="15.75" customHeight="1">
      <c r="A943" s="1" t="s">
        <v>952</v>
      </c>
      <c r="B943" s="1">
        <f>IFERROR(__xludf.DUMMYFUNCTION("SPLIT(A943,"" "")"),54.0)</f>
        <v>54</v>
      </c>
      <c r="C943" s="1">
        <f>IFERROR(__xludf.DUMMYFUNCTION("""COMPUTED_VALUE"""),51.0)</f>
        <v>51</v>
      </c>
      <c r="D943" s="1">
        <f>IFERROR(__xludf.DUMMYFUNCTION("""COMPUTED_VALUE"""),50.0)</f>
        <v>50</v>
      </c>
      <c r="E943" s="1">
        <f>IFERROR(__xludf.DUMMYFUNCTION("""COMPUTED_VALUE"""),49.0)</f>
        <v>49</v>
      </c>
      <c r="F943" s="1">
        <f>IFERROR(__xludf.DUMMYFUNCTION("""COMPUTED_VALUE"""),46.0)</f>
        <v>46</v>
      </c>
      <c r="J943" s="1" t="b">
        <f t="array" ref="J943">IF(NOT(H943=""),AND(C943:H943&gt;B943:G943),IF(NOT(G943=""),AND(C943:G943&gt;B943:F943),IF(NOT(F943=""),AND(C943:F943&gt;B943:E943),AND(C943:E943&gt;B943:D943))))</f>
        <v>0</v>
      </c>
      <c r="K943" s="1" t="b">
        <f t="array" ref="K943">IF(NOT(H943=""),AND(C943:H943&lt;B943:G943),IF(NOT(G943=""),AND(C943:G943&lt;B943:F943),IF(NOT(F943=""),AND(C943:F943&lt;B943:E943),AND(C943:E943&lt;B943:D943))))</f>
        <v>1</v>
      </c>
      <c r="L943" s="1" t="b">
        <f t="array" ref="L943">IF(NOT(H943=""),AND(AND(ABS(C943:H943-B943:G943)&gt;0),AND(ABS(C943:H943-B943:G943)&lt;4)),IF(NOT(G943=""),AND(AND(ABS(C943:G943-B943:F943)&gt;0),AND(ABS(C943:G943-B943:F943)&lt;4)),IF(NOT(F943=""),AND(AND(ABS(C943:F943-B943:E943)&gt;0),AND(ABS(C943:F943-B943:E943)&lt;4)),AND(AND(ABS(C943:E943-B943:D943)&gt;0),AND(ABS(C943:E943-B943:D943)&lt;4)))))</f>
        <v>1</v>
      </c>
      <c r="M943" s="1" t="b">
        <f t="shared" si="1"/>
        <v>1</v>
      </c>
    </row>
    <row r="944" ht="15.75" customHeight="1">
      <c r="A944" s="1" t="s">
        <v>953</v>
      </c>
      <c r="B944" s="1">
        <f>IFERROR(__xludf.DUMMYFUNCTION("SPLIT(A944,"" "")"),59.0)</f>
        <v>59</v>
      </c>
      <c r="C944" s="1">
        <f>IFERROR(__xludf.DUMMYFUNCTION("""COMPUTED_VALUE"""),61.0)</f>
        <v>61</v>
      </c>
      <c r="D944" s="1">
        <f>IFERROR(__xludf.DUMMYFUNCTION("""COMPUTED_VALUE"""),64.0)</f>
        <v>64</v>
      </c>
      <c r="E944" s="1">
        <f>IFERROR(__xludf.DUMMYFUNCTION("""COMPUTED_VALUE"""),66.0)</f>
        <v>66</v>
      </c>
      <c r="F944" s="1">
        <f>IFERROR(__xludf.DUMMYFUNCTION("""COMPUTED_VALUE"""),68.0)</f>
        <v>68</v>
      </c>
      <c r="G944" s="1">
        <f>IFERROR(__xludf.DUMMYFUNCTION("""COMPUTED_VALUE"""),71.0)</f>
        <v>71</v>
      </c>
      <c r="H944" s="2">
        <f>IFERROR(__xludf.DUMMYFUNCTION("""COMPUTED_VALUE"""),74.0)</f>
        <v>74</v>
      </c>
      <c r="J944" s="1" t="b">
        <f t="array" ref="J944">IF(NOT(H944=""),AND(C944:H944&gt;B944:G944),IF(NOT(G944=""),AND(C944:G944&gt;B944:F944),IF(NOT(F944=""),AND(C944:F944&gt;B944:E944),AND(C944:E944&gt;B944:D944))))</f>
        <v>1</v>
      </c>
      <c r="K944" s="1" t="b">
        <f t="array" ref="K944">IF(NOT(H944=""),AND(C944:H944&lt;B944:G944),IF(NOT(G944=""),AND(C944:G944&lt;B944:F944),IF(NOT(F944=""),AND(C944:F944&lt;B944:E944),AND(C944:E944&lt;B944:D944))))</f>
        <v>0</v>
      </c>
      <c r="L944" s="1" t="b">
        <f t="array" ref="L944">IF(NOT(H944=""),AND(AND(ABS(C944:H944-B944:G944)&gt;0),AND(ABS(C944:H944-B944:G944)&lt;4)),IF(NOT(G944=""),AND(AND(ABS(C944:G944-B944:F944)&gt;0),AND(ABS(C944:G944-B944:F944)&lt;4)),IF(NOT(F944=""),AND(AND(ABS(C944:F944-B944:E944)&gt;0),AND(ABS(C944:F944-B944:E944)&lt;4)),AND(AND(ABS(C944:E944-B944:D944)&gt;0),AND(ABS(C944:E944-B944:D944)&lt;4)))))</f>
        <v>1</v>
      </c>
      <c r="M944" s="1" t="b">
        <f t="shared" si="1"/>
        <v>1</v>
      </c>
    </row>
    <row r="945" ht="15.75" customHeight="1">
      <c r="A945" s="1" t="s">
        <v>954</v>
      </c>
      <c r="B945" s="1">
        <f>IFERROR(__xludf.DUMMYFUNCTION("SPLIT(A945,"" "")"),14.0)</f>
        <v>14</v>
      </c>
      <c r="C945" s="1">
        <f>IFERROR(__xludf.DUMMYFUNCTION("""COMPUTED_VALUE"""),12.0)</f>
        <v>12</v>
      </c>
      <c r="D945" s="1">
        <f>IFERROR(__xludf.DUMMYFUNCTION("""COMPUTED_VALUE"""),10.0)</f>
        <v>10</v>
      </c>
      <c r="E945" s="1">
        <f>IFERROR(__xludf.DUMMYFUNCTION("""COMPUTED_VALUE"""),8.0)</f>
        <v>8</v>
      </c>
      <c r="F945" s="1">
        <f>IFERROR(__xludf.DUMMYFUNCTION("""COMPUTED_VALUE"""),5.0)</f>
        <v>5</v>
      </c>
      <c r="G945" s="2">
        <f>IFERROR(__xludf.DUMMYFUNCTION("""COMPUTED_VALUE"""),2.0)</f>
        <v>2</v>
      </c>
      <c r="J945" s="1" t="b">
        <f t="array" ref="J945">IF(NOT(H945=""),AND(C945:H945&gt;B945:G945),IF(NOT(G945=""),AND(C945:G945&gt;B945:F945),IF(NOT(F945=""),AND(C945:F945&gt;B945:E945),AND(C945:E945&gt;B945:D945))))</f>
        <v>0</v>
      </c>
      <c r="K945" s="1" t="b">
        <f t="array" ref="K945">IF(NOT(H945=""),AND(C945:H945&lt;B945:G945),IF(NOT(G945=""),AND(C945:G945&lt;B945:F945),IF(NOT(F945=""),AND(C945:F945&lt;B945:E945),AND(C945:E945&lt;B945:D945))))</f>
        <v>1</v>
      </c>
      <c r="L945" s="1" t="b">
        <f t="array" ref="L945">IF(NOT(H945=""),AND(AND(ABS(C945:H945-B945:G945)&gt;0),AND(ABS(C945:H945-B945:G945)&lt;4)),IF(NOT(G945=""),AND(AND(ABS(C945:G945-B945:F945)&gt;0),AND(ABS(C945:G945-B945:F945)&lt;4)),IF(NOT(F945=""),AND(AND(ABS(C945:F945-B945:E945)&gt;0),AND(ABS(C945:F945-B945:E945)&lt;4)),AND(AND(ABS(C945:E945-B945:D945)&gt;0),AND(ABS(C945:E945-B945:D945)&lt;4)))))</f>
        <v>1</v>
      </c>
      <c r="M945" s="1" t="b">
        <f t="shared" si="1"/>
        <v>1</v>
      </c>
    </row>
    <row r="946" ht="15.75" customHeight="1">
      <c r="A946" s="1" t="s">
        <v>955</v>
      </c>
      <c r="B946" s="1">
        <f>IFERROR(__xludf.DUMMYFUNCTION("SPLIT(A946,"" "")"),12.0)</f>
        <v>12</v>
      </c>
      <c r="C946" s="1">
        <f>IFERROR(__xludf.DUMMYFUNCTION("""COMPUTED_VALUE"""),13.0)</f>
        <v>13</v>
      </c>
      <c r="D946" s="1">
        <f>IFERROR(__xludf.DUMMYFUNCTION("""COMPUTED_VALUE"""),16.0)</f>
        <v>16</v>
      </c>
      <c r="E946" s="1">
        <f>IFERROR(__xludf.DUMMYFUNCTION("""COMPUTED_VALUE"""),17.0)</f>
        <v>17</v>
      </c>
      <c r="F946" s="1">
        <f>IFERROR(__xludf.DUMMYFUNCTION("""COMPUTED_VALUE"""),20.0)</f>
        <v>20</v>
      </c>
      <c r="G946" s="2">
        <f>IFERROR(__xludf.DUMMYFUNCTION("""COMPUTED_VALUE"""),23.0)</f>
        <v>23</v>
      </c>
      <c r="J946" s="1" t="b">
        <f t="array" ref="J946">IF(NOT(H946=""),AND(C946:H946&gt;B946:G946),IF(NOT(G946=""),AND(C946:G946&gt;B946:F946),IF(NOT(F946=""),AND(C946:F946&gt;B946:E946),AND(C946:E946&gt;B946:D946))))</f>
        <v>1</v>
      </c>
      <c r="K946" s="1" t="b">
        <f t="array" ref="K946">IF(NOT(H946=""),AND(C946:H946&lt;B946:G946),IF(NOT(G946=""),AND(C946:G946&lt;B946:F946),IF(NOT(F946=""),AND(C946:F946&lt;B946:E946),AND(C946:E946&lt;B946:D946))))</f>
        <v>0</v>
      </c>
      <c r="L946" s="1" t="b">
        <f t="array" ref="L946">IF(NOT(H946=""),AND(AND(ABS(C946:H946-B946:G946)&gt;0),AND(ABS(C946:H946-B946:G946)&lt;4)),IF(NOT(G946=""),AND(AND(ABS(C946:G946-B946:F946)&gt;0),AND(ABS(C946:G946-B946:F946)&lt;4)),IF(NOT(F946=""),AND(AND(ABS(C946:F946-B946:E946)&gt;0),AND(ABS(C946:F946-B946:E946)&lt;4)),AND(AND(ABS(C946:E946-B946:D946)&gt;0),AND(ABS(C946:E946-B946:D946)&lt;4)))))</f>
        <v>1</v>
      </c>
      <c r="M946" s="1" t="b">
        <f t="shared" si="1"/>
        <v>1</v>
      </c>
    </row>
    <row r="947" ht="15.75" customHeight="1">
      <c r="A947" s="1" t="s">
        <v>956</v>
      </c>
      <c r="B947" s="1">
        <f>IFERROR(__xludf.DUMMYFUNCTION("SPLIT(A947,"" "")"),54.0)</f>
        <v>54</v>
      </c>
      <c r="C947" s="1">
        <f>IFERROR(__xludf.DUMMYFUNCTION("""COMPUTED_VALUE"""),57.0)</f>
        <v>57</v>
      </c>
      <c r="D947" s="1">
        <f>IFERROR(__xludf.DUMMYFUNCTION("""COMPUTED_VALUE"""),60.0)</f>
        <v>60</v>
      </c>
      <c r="E947" s="1">
        <f>IFERROR(__xludf.DUMMYFUNCTION("""COMPUTED_VALUE"""),61.0)</f>
        <v>61</v>
      </c>
      <c r="F947" s="1">
        <f>IFERROR(__xludf.DUMMYFUNCTION("""COMPUTED_VALUE"""),63.0)</f>
        <v>63</v>
      </c>
      <c r="G947" s="1">
        <f>IFERROR(__xludf.DUMMYFUNCTION("""COMPUTED_VALUE"""),65.0)</f>
        <v>65</v>
      </c>
      <c r="H947" s="1">
        <f>IFERROR(__xludf.DUMMYFUNCTION("""COMPUTED_VALUE"""),68.0)</f>
        <v>68</v>
      </c>
      <c r="I947" s="1">
        <f>IFERROR(__xludf.DUMMYFUNCTION("""COMPUTED_VALUE"""),70.0)</f>
        <v>70</v>
      </c>
      <c r="J947" s="1" t="b">
        <f t="array" ref="J947">IF(NOT(H947=""),AND(C947:H947&gt;B947:G947),IF(NOT(G947=""),AND(C947:G947&gt;B947:F947),IF(NOT(F947=""),AND(C947:F947&gt;B947:E947),AND(C947:E947&gt;B947:D947))))</f>
        <v>1</v>
      </c>
      <c r="K947" s="1" t="b">
        <f t="array" ref="K947">IF(NOT(H947=""),AND(C947:H947&lt;B947:G947),IF(NOT(G947=""),AND(C947:G947&lt;B947:F947),IF(NOT(F947=""),AND(C947:F947&lt;B947:E947),AND(C947:E947&lt;B947:D947))))</f>
        <v>0</v>
      </c>
      <c r="L947" s="1" t="b">
        <f t="array" ref="L947">IF(NOT(H947=""),AND(AND(ABS(C947:H947-B947:G947)&gt;0),AND(ABS(C947:H947-B947:G947)&lt;4)),IF(NOT(G947=""),AND(AND(ABS(C947:G947-B947:F947)&gt;0),AND(ABS(C947:G947-B947:F947)&lt;4)),IF(NOT(F947=""),AND(AND(ABS(C947:F947-B947:E947)&gt;0),AND(ABS(C947:F947-B947:E947)&lt;4)),AND(AND(ABS(C947:E947-B947:D947)&gt;0),AND(ABS(C947:E947-B947:D947)&lt;4)))))</f>
        <v>1</v>
      </c>
      <c r="M947" s="1" t="b">
        <f t="shared" si="1"/>
        <v>1</v>
      </c>
    </row>
    <row r="948" ht="15.75" customHeight="1">
      <c r="A948" s="1" t="s">
        <v>957</v>
      </c>
      <c r="B948" s="1">
        <f>IFERROR(__xludf.DUMMYFUNCTION("SPLIT(A948,"" "")"),67.0)</f>
        <v>67</v>
      </c>
      <c r="C948" s="1">
        <f>IFERROR(__xludf.DUMMYFUNCTION("""COMPUTED_VALUE"""),65.0)</f>
        <v>65</v>
      </c>
      <c r="D948" s="1">
        <f>IFERROR(__xludf.DUMMYFUNCTION("""COMPUTED_VALUE"""),63.0)</f>
        <v>63</v>
      </c>
      <c r="E948" s="1">
        <f>IFERROR(__xludf.DUMMYFUNCTION("""COMPUTED_VALUE"""),61.0)</f>
        <v>61</v>
      </c>
      <c r="F948" s="1">
        <f>IFERROR(__xludf.DUMMYFUNCTION("""COMPUTED_VALUE"""),60.0)</f>
        <v>60</v>
      </c>
      <c r="G948" s="1">
        <f>IFERROR(__xludf.DUMMYFUNCTION("""COMPUTED_VALUE"""),59.0)</f>
        <v>59</v>
      </c>
      <c r="H948" s="1">
        <f>IFERROR(__xludf.DUMMYFUNCTION("""COMPUTED_VALUE"""),56.0)</f>
        <v>56</v>
      </c>
      <c r="I948" s="1">
        <f>IFERROR(__xludf.DUMMYFUNCTION("""COMPUTED_VALUE"""),54.0)</f>
        <v>54</v>
      </c>
      <c r="J948" s="1" t="b">
        <f t="array" ref="J948">IF(NOT(H948=""),AND(C948:H948&gt;B948:G948),IF(NOT(G948=""),AND(C948:G948&gt;B948:F948),IF(NOT(F948=""),AND(C948:F948&gt;B948:E948),AND(C948:E948&gt;B948:D948))))</f>
        <v>0</v>
      </c>
      <c r="K948" s="1" t="b">
        <f t="array" ref="K948">IF(NOT(H948=""),AND(C948:H948&lt;B948:G948),IF(NOT(G948=""),AND(C948:G948&lt;B948:F948),IF(NOT(F948=""),AND(C948:F948&lt;B948:E948),AND(C948:E948&lt;B948:D948))))</f>
        <v>1</v>
      </c>
      <c r="L948" s="1" t="b">
        <f t="array" ref="L948">IF(NOT(H948=""),AND(AND(ABS(C948:H948-B948:G948)&gt;0),AND(ABS(C948:H948-B948:G948)&lt;4)),IF(NOT(G948=""),AND(AND(ABS(C948:G948-B948:F948)&gt;0),AND(ABS(C948:G948-B948:F948)&lt;4)),IF(NOT(F948=""),AND(AND(ABS(C948:F948-B948:E948)&gt;0),AND(ABS(C948:F948-B948:E948)&lt;4)),AND(AND(ABS(C948:E948-B948:D948)&gt;0),AND(ABS(C948:E948-B948:D948)&lt;4)))))</f>
        <v>1</v>
      </c>
      <c r="M948" s="1" t="b">
        <f t="shared" si="1"/>
        <v>1</v>
      </c>
    </row>
    <row r="949" ht="15.75" customHeight="1">
      <c r="A949" s="1" t="s">
        <v>958</v>
      </c>
      <c r="B949" s="1">
        <f>IFERROR(__xludf.DUMMYFUNCTION("SPLIT(A949,"" "")"),50.0)</f>
        <v>50</v>
      </c>
      <c r="C949" s="1">
        <f>IFERROR(__xludf.DUMMYFUNCTION("""COMPUTED_VALUE"""),51.0)</f>
        <v>51</v>
      </c>
      <c r="D949" s="1">
        <f>IFERROR(__xludf.DUMMYFUNCTION("""COMPUTED_VALUE"""),53.0)</f>
        <v>53</v>
      </c>
      <c r="E949" s="1">
        <f>IFERROR(__xludf.DUMMYFUNCTION("""COMPUTED_VALUE"""),56.0)</f>
        <v>56</v>
      </c>
      <c r="F949" s="1">
        <f>IFERROR(__xludf.DUMMYFUNCTION("""COMPUTED_VALUE"""),57.0)</f>
        <v>57</v>
      </c>
      <c r="G949" s="2">
        <f>IFERROR(__xludf.DUMMYFUNCTION("""COMPUTED_VALUE"""),59.0)</f>
        <v>59</v>
      </c>
      <c r="J949" s="1" t="b">
        <f t="array" ref="J949">IF(NOT(H949=""),AND(C949:H949&gt;B949:G949),IF(NOT(G949=""),AND(C949:G949&gt;B949:F949),IF(NOT(F949=""),AND(C949:F949&gt;B949:E949),AND(C949:E949&gt;B949:D949))))</f>
        <v>1</v>
      </c>
      <c r="K949" s="1" t="b">
        <f t="array" ref="K949">IF(NOT(H949=""),AND(C949:H949&lt;B949:G949),IF(NOT(G949=""),AND(C949:G949&lt;B949:F949),IF(NOT(F949=""),AND(C949:F949&lt;B949:E949),AND(C949:E949&lt;B949:D949))))</f>
        <v>0</v>
      </c>
      <c r="L949" s="1" t="b">
        <f t="array" ref="L949">IF(NOT(H949=""),AND(AND(ABS(C949:H949-B949:G949)&gt;0),AND(ABS(C949:H949-B949:G949)&lt;4)),IF(NOT(G949=""),AND(AND(ABS(C949:G949-B949:F949)&gt;0),AND(ABS(C949:G949-B949:F949)&lt;4)),IF(NOT(F949=""),AND(AND(ABS(C949:F949-B949:E949)&gt;0),AND(ABS(C949:F949-B949:E949)&lt;4)),AND(AND(ABS(C949:E949-B949:D949)&gt;0),AND(ABS(C949:E949-B949:D949)&lt;4)))))</f>
        <v>1</v>
      </c>
      <c r="M949" s="1" t="b">
        <f t="shared" si="1"/>
        <v>1</v>
      </c>
    </row>
    <row r="950" ht="15.75" customHeight="1">
      <c r="A950" s="1" t="s">
        <v>959</v>
      </c>
      <c r="B950" s="1">
        <f>IFERROR(__xludf.DUMMYFUNCTION("SPLIT(A950,"" "")"),74.0)</f>
        <v>74</v>
      </c>
      <c r="C950" s="1">
        <f>IFERROR(__xludf.DUMMYFUNCTION("""COMPUTED_VALUE"""),76.0)</f>
        <v>76</v>
      </c>
      <c r="D950" s="1">
        <f>IFERROR(__xludf.DUMMYFUNCTION("""COMPUTED_VALUE"""),78.0)</f>
        <v>78</v>
      </c>
      <c r="E950" s="1">
        <f>IFERROR(__xludf.DUMMYFUNCTION("""COMPUTED_VALUE"""),81.0)</f>
        <v>81</v>
      </c>
      <c r="F950" s="1">
        <f>IFERROR(__xludf.DUMMYFUNCTION("""COMPUTED_VALUE"""),84.0)</f>
        <v>84</v>
      </c>
      <c r="G950" s="2">
        <f>IFERROR(__xludf.DUMMYFUNCTION("""COMPUTED_VALUE"""),87.0)</f>
        <v>87</v>
      </c>
      <c r="J950" s="1" t="b">
        <f t="array" ref="J950">IF(NOT(H950=""),AND(C950:H950&gt;B950:G950),IF(NOT(G950=""),AND(C950:G950&gt;B950:F950),IF(NOT(F950=""),AND(C950:F950&gt;B950:E950),AND(C950:E950&gt;B950:D950))))</f>
        <v>1</v>
      </c>
      <c r="K950" s="1" t="b">
        <f t="array" ref="K950">IF(NOT(H950=""),AND(C950:H950&lt;B950:G950),IF(NOT(G950=""),AND(C950:G950&lt;B950:F950),IF(NOT(F950=""),AND(C950:F950&lt;B950:E950),AND(C950:E950&lt;B950:D950))))</f>
        <v>0</v>
      </c>
      <c r="L950" s="1" t="b">
        <f t="array" ref="L950">IF(NOT(H950=""),AND(AND(ABS(C950:H950-B950:G950)&gt;0),AND(ABS(C950:H950-B950:G950)&lt;4)),IF(NOT(G950=""),AND(AND(ABS(C950:G950-B950:F950)&gt;0),AND(ABS(C950:G950-B950:F950)&lt;4)),IF(NOT(F950=""),AND(AND(ABS(C950:F950-B950:E950)&gt;0),AND(ABS(C950:F950-B950:E950)&lt;4)),AND(AND(ABS(C950:E950-B950:D950)&gt;0),AND(ABS(C950:E950-B950:D950)&lt;4)))))</f>
        <v>1</v>
      </c>
      <c r="M950" s="1" t="b">
        <f t="shared" si="1"/>
        <v>1</v>
      </c>
    </row>
    <row r="951" ht="15.75" customHeight="1">
      <c r="A951" s="1" t="s">
        <v>960</v>
      </c>
      <c r="B951" s="1">
        <f>IFERROR(__xludf.DUMMYFUNCTION("SPLIT(A951,"" "")"),23.0)</f>
        <v>23</v>
      </c>
      <c r="C951" s="1">
        <f>IFERROR(__xludf.DUMMYFUNCTION("""COMPUTED_VALUE"""),24.0)</f>
        <v>24</v>
      </c>
      <c r="D951" s="1">
        <f>IFERROR(__xludf.DUMMYFUNCTION("""COMPUTED_VALUE"""),25.0)</f>
        <v>25</v>
      </c>
      <c r="E951" s="1">
        <f>IFERROR(__xludf.DUMMYFUNCTION("""COMPUTED_VALUE"""),28.0)</f>
        <v>28</v>
      </c>
      <c r="F951" s="1">
        <f>IFERROR(__xludf.DUMMYFUNCTION("""COMPUTED_VALUE"""),29.0)</f>
        <v>29</v>
      </c>
      <c r="G951" s="2">
        <f>IFERROR(__xludf.DUMMYFUNCTION("""COMPUTED_VALUE"""),31.0)</f>
        <v>31</v>
      </c>
      <c r="J951" s="1" t="b">
        <f t="array" ref="J951">IF(NOT(H951=""),AND(C951:H951&gt;B951:G951),IF(NOT(G951=""),AND(C951:G951&gt;B951:F951),IF(NOT(F951=""),AND(C951:F951&gt;B951:E951),AND(C951:E951&gt;B951:D951))))</f>
        <v>1</v>
      </c>
      <c r="K951" s="1" t="b">
        <f t="array" ref="K951">IF(NOT(H951=""),AND(C951:H951&lt;B951:G951),IF(NOT(G951=""),AND(C951:G951&lt;B951:F951),IF(NOT(F951=""),AND(C951:F951&lt;B951:E951),AND(C951:E951&lt;B951:D951))))</f>
        <v>0</v>
      </c>
      <c r="L951" s="1" t="b">
        <f t="array" ref="L951">IF(NOT(H951=""),AND(AND(ABS(C951:H951-B951:G951)&gt;0),AND(ABS(C951:H951-B951:G951)&lt;4)),IF(NOT(G951=""),AND(AND(ABS(C951:G951-B951:F951)&gt;0),AND(ABS(C951:G951-B951:F951)&lt;4)),IF(NOT(F951=""),AND(AND(ABS(C951:F951-B951:E951)&gt;0),AND(ABS(C951:F951-B951:E951)&lt;4)),AND(AND(ABS(C951:E951-B951:D951)&gt;0),AND(ABS(C951:E951-B951:D951)&lt;4)))))</f>
        <v>1</v>
      </c>
      <c r="M951" s="1" t="b">
        <f t="shared" si="1"/>
        <v>1</v>
      </c>
    </row>
    <row r="952" ht="15.75" customHeight="1">
      <c r="A952" s="1" t="s">
        <v>961</v>
      </c>
      <c r="B952" s="1">
        <f>IFERROR(__xludf.DUMMYFUNCTION("SPLIT(A952,"" "")"),74.0)</f>
        <v>74</v>
      </c>
      <c r="C952" s="1">
        <f>IFERROR(__xludf.DUMMYFUNCTION("""COMPUTED_VALUE"""),71.0)</f>
        <v>71</v>
      </c>
      <c r="D952" s="1">
        <f>IFERROR(__xludf.DUMMYFUNCTION("""COMPUTED_VALUE"""),68.0)</f>
        <v>68</v>
      </c>
      <c r="E952" s="1">
        <f>IFERROR(__xludf.DUMMYFUNCTION("""COMPUTED_VALUE"""),66.0)</f>
        <v>66</v>
      </c>
      <c r="F952" s="1">
        <f>IFERROR(__xludf.DUMMYFUNCTION("""COMPUTED_VALUE"""),64.0)</f>
        <v>64</v>
      </c>
      <c r="G952" s="1">
        <f>IFERROR(__xludf.DUMMYFUNCTION("""COMPUTED_VALUE"""),62.0)</f>
        <v>62</v>
      </c>
      <c r="H952" s="2">
        <f>IFERROR(__xludf.DUMMYFUNCTION("""COMPUTED_VALUE"""),59.0)</f>
        <v>59</v>
      </c>
      <c r="J952" s="1" t="b">
        <f t="array" ref="J952">IF(NOT(H952=""),AND(C952:H952&gt;B952:G952),IF(NOT(G952=""),AND(C952:G952&gt;B952:F952),IF(NOT(F952=""),AND(C952:F952&gt;B952:E952),AND(C952:E952&gt;B952:D952))))</f>
        <v>0</v>
      </c>
      <c r="K952" s="1" t="b">
        <f t="array" ref="K952">IF(NOT(H952=""),AND(C952:H952&lt;B952:G952),IF(NOT(G952=""),AND(C952:G952&lt;B952:F952),IF(NOT(F952=""),AND(C952:F952&lt;B952:E952),AND(C952:E952&lt;B952:D952))))</f>
        <v>1</v>
      </c>
      <c r="L952" s="1" t="b">
        <f t="array" ref="L952">IF(NOT(H952=""),AND(AND(ABS(C952:H952-B952:G952)&gt;0),AND(ABS(C952:H952-B952:G952)&lt;4)),IF(NOT(G952=""),AND(AND(ABS(C952:G952-B952:F952)&gt;0),AND(ABS(C952:G952-B952:F952)&lt;4)),IF(NOT(F952=""),AND(AND(ABS(C952:F952-B952:E952)&gt;0),AND(ABS(C952:F952-B952:E952)&lt;4)),AND(AND(ABS(C952:E952-B952:D952)&gt;0),AND(ABS(C952:E952-B952:D952)&lt;4)))))</f>
        <v>1</v>
      </c>
      <c r="M952" s="1" t="b">
        <f t="shared" si="1"/>
        <v>1</v>
      </c>
    </row>
    <row r="953" ht="15.75" customHeight="1">
      <c r="A953" s="1" t="s">
        <v>962</v>
      </c>
      <c r="B953" s="1">
        <f>IFERROR(__xludf.DUMMYFUNCTION("SPLIT(A953,"" "")"),63.0)</f>
        <v>63</v>
      </c>
      <c r="C953" s="1">
        <f>IFERROR(__xludf.DUMMYFUNCTION("""COMPUTED_VALUE"""),61.0)</f>
        <v>61</v>
      </c>
      <c r="D953" s="1">
        <f>IFERROR(__xludf.DUMMYFUNCTION("""COMPUTED_VALUE"""),60.0)</f>
        <v>60</v>
      </c>
      <c r="E953" s="1">
        <f>IFERROR(__xludf.DUMMYFUNCTION("""COMPUTED_VALUE"""),58.0)</f>
        <v>58</v>
      </c>
      <c r="F953" s="1">
        <f>IFERROR(__xludf.DUMMYFUNCTION("""COMPUTED_VALUE"""),55.0)</f>
        <v>55</v>
      </c>
      <c r="G953" s="1">
        <f>IFERROR(__xludf.DUMMYFUNCTION("""COMPUTED_VALUE"""),54.0)</f>
        <v>54</v>
      </c>
      <c r="H953" s="2">
        <f>IFERROR(__xludf.DUMMYFUNCTION("""COMPUTED_VALUE"""),51.0)</f>
        <v>51</v>
      </c>
      <c r="J953" s="1" t="b">
        <f t="array" ref="J953">IF(NOT(H953=""),AND(C953:H953&gt;B953:G953),IF(NOT(G953=""),AND(C953:G953&gt;B953:F953),IF(NOT(F953=""),AND(C953:F953&gt;B953:E953),AND(C953:E953&gt;B953:D953))))</f>
        <v>0</v>
      </c>
      <c r="K953" s="1" t="b">
        <f t="array" ref="K953">IF(NOT(H953=""),AND(C953:H953&lt;B953:G953),IF(NOT(G953=""),AND(C953:G953&lt;B953:F953),IF(NOT(F953=""),AND(C953:F953&lt;B953:E953),AND(C953:E953&lt;B953:D953))))</f>
        <v>1</v>
      </c>
      <c r="L953" s="1" t="b">
        <f t="array" ref="L953">IF(NOT(H953=""),AND(AND(ABS(C953:H953-B953:G953)&gt;0),AND(ABS(C953:H953-B953:G953)&lt;4)),IF(NOT(G953=""),AND(AND(ABS(C953:G953-B953:F953)&gt;0),AND(ABS(C953:G953-B953:F953)&lt;4)),IF(NOT(F953=""),AND(AND(ABS(C953:F953-B953:E953)&gt;0),AND(ABS(C953:F953-B953:E953)&lt;4)),AND(AND(ABS(C953:E953-B953:D953)&gt;0),AND(ABS(C953:E953-B953:D953)&lt;4)))))</f>
        <v>1</v>
      </c>
      <c r="M953" s="1" t="b">
        <f t="shared" si="1"/>
        <v>1</v>
      </c>
    </row>
    <row r="954" ht="15.75" customHeight="1">
      <c r="A954" s="1" t="s">
        <v>963</v>
      </c>
      <c r="B954" s="1">
        <f>IFERROR(__xludf.DUMMYFUNCTION("SPLIT(A954,"" "")"),71.0)</f>
        <v>71</v>
      </c>
      <c r="C954" s="1">
        <f>IFERROR(__xludf.DUMMYFUNCTION("""COMPUTED_VALUE"""),73.0)</f>
        <v>73</v>
      </c>
      <c r="D954" s="1">
        <f>IFERROR(__xludf.DUMMYFUNCTION("""COMPUTED_VALUE"""),74.0)</f>
        <v>74</v>
      </c>
      <c r="E954" s="1">
        <f>IFERROR(__xludf.DUMMYFUNCTION("""COMPUTED_VALUE"""),77.0)</f>
        <v>77</v>
      </c>
      <c r="F954" s="1">
        <f>IFERROR(__xludf.DUMMYFUNCTION("""COMPUTED_VALUE"""),78.0)</f>
        <v>78</v>
      </c>
      <c r="J954" s="1" t="b">
        <f t="array" ref="J954">IF(NOT(H954=""),AND(C954:H954&gt;B954:G954),IF(NOT(G954=""),AND(C954:G954&gt;B954:F954),IF(NOT(F954=""),AND(C954:F954&gt;B954:E954),AND(C954:E954&gt;B954:D954))))</f>
        <v>1</v>
      </c>
      <c r="K954" s="1" t="b">
        <f t="array" ref="K954">IF(NOT(H954=""),AND(C954:H954&lt;B954:G954),IF(NOT(G954=""),AND(C954:G954&lt;B954:F954),IF(NOT(F954=""),AND(C954:F954&lt;B954:E954),AND(C954:E954&lt;B954:D954))))</f>
        <v>0</v>
      </c>
      <c r="L954" s="1" t="b">
        <f t="array" ref="L954">IF(NOT(H954=""),AND(AND(ABS(C954:H954-B954:G954)&gt;0),AND(ABS(C954:H954-B954:G954)&lt;4)),IF(NOT(G954=""),AND(AND(ABS(C954:G954-B954:F954)&gt;0),AND(ABS(C954:G954-B954:F954)&lt;4)),IF(NOT(F954=""),AND(AND(ABS(C954:F954-B954:E954)&gt;0),AND(ABS(C954:F954-B954:E954)&lt;4)),AND(AND(ABS(C954:E954-B954:D954)&gt;0),AND(ABS(C954:E954-B954:D954)&lt;4)))))</f>
        <v>1</v>
      </c>
      <c r="M954" s="1" t="b">
        <f t="shared" si="1"/>
        <v>1</v>
      </c>
    </row>
    <row r="955" ht="15.75" customHeight="1">
      <c r="A955" s="1" t="s">
        <v>964</v>
      </c>
      <c r="B955" s="1">
        <f>IFERROR(__xludf.DUMMYFUNCTION("SPLIT(A955,"" "")"),20.0)</f>
        <v>20</v>
      </c>
      <c r="C955" s="1">
        <f>IFERROR(__xludf.DUMMYFUNCTION("""COMPUTED_VALUE"""),19.0)</f>
        <v>19</v>
      </c>
      <c r="D955" s="1">
        <f>IFERROR(__xludf.DUMMYFUNCTION("""COMPUTED_VALUE"""),18.0)</f>
        <v>18</v>
      </c>
      <c r="E955" s="1">
        <f>IFERROR(__xludf.DUMMYFUNCTION("""COMPUTED_VALUE"""),15.0)</f>
        <v>15</v>
      </c>
      <c r="F955" s="1">
        <f>IFERROR(__xludf.DUMMYFUNCTION("""COMPUTED_VALUE"""),13.0)</f>
        <v>13</v>
      </c>
      <c r="G955" s="1">
        <f>IFERROR(__xludf.DUMMYFUNCTION("""COMPUTED_VALUE"""),12.0)</f>
        <v>12</v>
      </c>
      <c r="H955" s="1">
        <f>IFERROR(__xludf.DUMMYFUNCTION("""COMPUTED_VALUE"""),9.0)</f>
        <v>9</v>
      </c>
      <c r="I955" s="1">
        <f>IFERROR(__xludf.DUMMYFUNCTION("""COMPUTED_VALUE"""),7.0)</f>
        <v>7</v>
      </c>
      <c r="J955" s="1" t="b">
        <f t="array" ref="J955">IF(NOT(H955=""),AND(C955:H955&gt;B955:G955),IF(NOT(G955=""),AND(C955:G955&gt;B955:F955),IF(NOT(F955=""),AND(C955:F955&gt;B955:E955),AND(C955:E955&gt;B955:D955))))</f>
        <v>0</v>
      </c>
      <c r="K955" s="1" t="b">
        <f t="array" ref="K955">IF(NOT(H955=""),AND(C955:H955&lt;B955:G955),IF(NOT(G955=""),AND(C955:G955&lt;B955:F955),IF(NOT(F955=""),AND(C955:F955&lt;B955:E955),AND(C955:E955&lt;B955:D955))))</f>
        <v>1</v>
      </c>
      <c r="L955" s="1" t="b">
        <f t="array" ref="L955">IF(NOT(H955=""),AND(AND(ABS(C955:H955-B955:G955)&gt;0),AND(ABS(C955:H955-B955:G955)&lt;4)),IF(NOT(G955=""),AND(AND(ABS(C955:G955-B955:F955)&gt;0),AND(ABS(C955:G955-B955:F955)&lt;4)),IF(NOT(F955=""),AND(AND(ABS(C955:F955-B955:E955)&gt;0),AND(ABS(C955:F955-B955:E955)&lt;4)),AND(AND(ABS(C955:E955-B955:D955)&gt;0),AND(ABS(C955:E955-B955:D955)&lt;4)))))</f>
        <v>1</v>
      </c>
      <c r="M955" s="1" t="b">
        <f t="shared" si="1"/>
        <v>1</v>
      </c>
    </row>
    <row r="956" ht="15.75" customHeight="1">
      <c r="A956" s="1" t="s">
        <v>965</v>
      </c>
      <c r="B956" s="1">
        <f>IFERROR(__xludf.DUMMYFUNCTION("SPLIT(A956,"" "")"),62.0)</f>
        <v>62</v>
      </c>
      <c r="C956" s="1">
        <f>IFERROR(__xludf.DUMMYFUNCTION("""COMPUTED_VALUE"""),61.0)</f>
        <v>61</v>
      </c>
      <c r="D956" s="1">
        <f>IFERROR(__xludf.DUMMYFUNCTION("""COMPUTED_VALUE"""),60.0)</f>
        <v>60</v>
      </c>
      <c r="E956" s="1">
        <f>IFERROR(__xludf.DUMMYFUNCTION("""COMPUTED_VALUE"""),58.0)</f>
        <v>58</v>
      </c>
      <c r="F956" s="1">
        <f>IFERROR(__xludf.DUMMYFUNCTION("""COMPUTED_VALUE"""),55.0)</f>
        <v>55</v>
      </c>
      <c r="J956" s="1" t="b">
        <f t="array" ref="J956">IF(NOT(H956=""),AND(C956:H956&gt;B956:G956),IF(NOT(G956=""),AND(C956:G956&gt;B956:F956),IF(NOT(F956=""),AND(C956:F956&gt;B956:E956),AND(C956:E956&gt;B956:D956))))</f>
        <v>0</v>
      </c>
      <c r="K956" s="1" t="b">
        <f t="array" ref="K956">IF(NOT(H956=""),AND(C956:H956&lt;B956:G956),IF(NOT(G956=""),AND(C956:G956&lt;B956:F956),IF(NOT(F956=""),AND(C956:F956&lt;B956:E956),AND(C956:E956&lt;B956:D956))))</f>
        <v>1</v>
      </c>
      <c r="L956" s="1" t="b">
        <f t="array" ref="L956">IF(NOT(H956=""),AND(AND(ABS(C956:H956-B956:G956)&gt;0),AND(ABS(C956:H956-B956:G956)&lt;4)),IF(NOT(G956=""),AND(AND(ABS(C956:G956-B956:F956)&gt;0),AND(ABS(C956:G956-B956:F956)&lt;4)),IF(NOT(F956=""),AND(AND(ABS(C956:F956-B956:E956)&gt;0),AND(ABS(C956:F956-B956:E956)&lt;4)),AND(AND(ABS(C956:E956-B956:D956)&gt;0),AND(ABS(C956:E956-B956:D956)&lt;4)))))</f>
        <v>1</v>
      </c>
      <c r="M956" s="1" t="b">
        <f t="shared" si="1"/>
        <v>1</v>
      </c>
    </row>
    <row r="957" ht="15.75" customHeight="1">
      <c r="A957" s="1" t="s">
        <v>966</v>
      </c>
      <c r="B957" s="1">
        <f>IFERROR(__xludf.DUMMYFUNCTION("SPLIT(A957,"" "")"),33.0)</f>
        <v>33</v>
      </c>
      <c r="C957" s="1">
        <f>IFERROR(__xludf.DUMMYFUNCTION("""COMPUTED_VALUE"""),30.0)</f>
        <v>30</v>
      </c>
      <c r="D957" s="1">
        <f>IFERROR(__xludf.DUMMYFUNCTION("""COMPUTED_VALUE"""),29.0)</f>
        <v>29</v>
      </c>
      <c r="E957" s="1">
        <f>IFERROR(__xludf.DUMMYFUNCTION("""COMPUTED_VALUE"""),27.0)</f>
        <v>27</v>
      </c>
      <c r="F957" s="1">
        <f>IFERROR(__xludf.DUMMYFUNCTION("""COMPUTED_VALUE"""),26.0)</f>
        <v>26</v>
      </c>
      <c r="G957" s="1">
        <f>IFERROR(__xludf.DUMMYFUNCTION("""COMPUTED_VALUE"""),25.0)</f>
        <v>25</v>
      </c>
      <c r="H957" s="2">
        <f>IFERROR(__xludf.DUMMYFUNCTION("""COMPUTED_VALUE"""),22.0)</f>
        <v>22</v>
      </c>
      <c r="J957" s="1" t="b">
        <f t="array" ref="J957">IF(NOT(H957=""),AND(C957:H957&gt;B957:G957),IF(NOT(G957=""),AND(C957:G957&gt;B957:F957),IF(NOT(F957=""),AND(C957:F957&gt;B957:E957),AND(C957:E957&gt;B957:D957))))</f>
        <v>0</v>
      </c>
      <c r="K957" s="1" t="b">
        <f t="array" ref="K957">IF(NOT(H957=""),AND(C957:H957&lt;B957:G957),IF(NOT(G957=""),AND(C957:G957&lt;B957:F957),IF(NOT(F957=""),AND(C957:F957&lt;B957:E957),AND(C957:E957&lt;B957:D957))))</f>
        <v>1</v>
      </c>
      <c r="L957" s="1" t="b">
        <f t="array" ref="L957">IF(NOT(H957=""),AND(AND(ABS(C957:H957-B957:G957)&gt;0),AND(ABS(C957:H957-B957:G957)&lt;4)),IF(NOT(G957=""),AND(AND(ABS(C957:G957-B957:F957)&gt;0),AND(ABS(C957:G957-B957:F957)&lt;4)),IF(NOT(F957=""),AND(AND(ABS(C957:F957-B957:E957)&gt;0),AND(ABS(C957:F957-B957:E957)&lt;4)),AND(AND(ABS(C957:E957-B957:D957)&gt;0),AND(ABS(C957:E957-B957:D957)&lt;4)))))</f>
        <v>1</v>
      </c>
      <c r="M957" s="1" t="b">
        <f t="shared" si="1"/>
        <v>1</v>
      </c>
    </row>
    <row r="958" ht="15.75" customHeight="1">
      <c r="A958" s="1" t="s">
        <v>967</v>
      </c>
      <c r="B958" s="1">
        <f>IFERROR(__xludf.DUMMYFUNCTION("SPLIT(A958,"" "")"),69.0)</f>
        <v>69</v>
      </c>
      <c r="C958" s="1">
        <f>IFERROR(__xludf.DUMMYFUNCTION("""COMPUTED_VALUE"""),67.0)</f>
        <v>67</v>
      </c>
      <c r="D958" s="1">
        <f>IFERROR(__xludf.DUMMYFUNCTION("""COMPUTED_VALUE"""),64.0)</f>
        <v>64</v>
      </c>
      <c r="E958" s="1">
        <f>IFERROR(__xludf.DUMMYFUNCTION("""COMPUTED_VALUE"""),62.0)</f>
        <v>62</v>
      </c>
      <c r="F958" s="1">
        <f>IFERROR(__xludf.DUMMYFUNCTION("""COMPUTED_VALUE"""),61.0)</f>
        <v>61</v>
      </c>
      <c r="G958" s="1">
        <f>IFERROR(__xludf.DUMMYFUNCTION("""COMPUTED_VALUE"""),58.0)</f>
        <v>58</v>
      </c>
      <c r="H958" s="2">
        <f>IFERROR(__xludf.DUMMYFUNCTION("""COMPUTED_VALUE"""),56.0)</f>
        <v>56</v>
      </c>
      <c r="J958" s="1" t="b">
        <f t="array" ref="J958">IF(NOT(H958=""),AND(C958:H958&gt;B958:G958),IF(NOT(G958=""),AND(C958:G958&gt;B958:F958),IF(NOT(F958=""),AND(C958:F958&gt;B958:E958),AND(C958:E958&gt;B958:D958))))</f>
        <v>0</v>
      </c>
      <c r="K958" s="1" t="b">
        <f t="array" ref="K958">IF(NOT(H958=""),AND(C958:H958&lt;B958:G958),IF(NOT(G958=""),AND(C958:G958&lt;B958:F958),IF(NOT(F958=""),AND(C958:F958&lt;B958:E958),AND(C958:E958&lt;B958:D958))))</f>
        <v>1</v>
      </c>
      <c r="L958" s="1" t="b">
        <f t="array" ref="L958">IF(NOT(H958=""),AND(AND(ABS(C958:H958-B958:G958)&gt;0),AND(ABS(C958:H958-B958:G958)&lt;4)),IF(NOT(G958=""),AND(AND(ABS(C958:G958-B958:F958)&gt;0),AND(ABS(C958:G958-B958:F958)&lt;4)),IF(NOT(F958=""),AND(AND(ABS(C958:F958-B958:E958)&gt;0),AND(ABS(C958:F958-B958:E958)&lt;4)),AND(AND(ABS(C958:E958-B958:D958)&gt;0),AND(ABS(C958:E958-B958:D958)&lt;4)))))</f>
        <v>1</v>
      </c>
      <c r="M958" s="1" t="b">
        <f t="shared" si="1"/>
        <v>1</v>
      </c>
    </row>
    <row r="959" ht="15.75" customHeight="1">
      <c r="A959" s="1" t="s">
        <v>968</v>
      </c>
      <c r="B959" s="1">
        <f>IFERROR(__xludf.DUMMYFUNCTION("SPLIT(A959,"" "")"),54.0)</f>
        <v>54</v>
      </c>
      <c r="C959" s="1">
        <f>IFERROR(__xludf.DUMMYFUNCTION("""COMPUTED_VALUE"""),55.0)</f>
        <v>55</v>
      </c>
      <c r="D959" s="1">
        <f>IFERROR(__xludf.DUMMYFUNCTION("""COMPUTED_VALUE"""),58.0)</f>
        <v>58</v>
      </c>
      <c r="E959" s="1">
        <f>IFERROR(__xludf.DUMMYFUNCTION("""COMPUTED_VALUE"""),60.0)</f>
        <v>60</v>
      </c>
      <c r="F959" s="1">
        <f>IFERROR(__xludf.DUMMYFUNCTION("""COMPUTED_VALUE"""),61.0)</f>
        <v>61</v>
      </c>
      <c r="J959" s="1" t="b">
        <f t="array" ref="J959">IF(NOT(H959=""),AND(C959:H959&gt;B959:G959),IF(NOT(G959=""),AND(C959:G959&gt;B959:F959),IF(NOT(F959=""),AND(C959:F959&gt;B959:E959),AND(C959:E959&gt;B959:D959))))</f>
        <v>1</v>
      </c>
      <c r="K959" s="1" t="b">
        <f t="array" ref="K959">IF(NOT(H959=""),AND(C959:H959&lt;B959:G959),IF(NOT(G959=""),AND(C959:G959&lt;B959:F959),IF(NOT(F959=""),AND(C959:F959&lt;B959:E959),AND(C959:E959&lt;B959:D959))))</f>
        <v>0</v>
      </c>
      <c r="L959" s="1" t="b">
        <f t="array" ref="L959">IF(NOT(H959=""),AND(AND(ABS(C959:H959-B959:G959)&gt;0),AND(ABS(C959:H959-B959:G959)&lt;4)),IF(NOT(G959=""),AND(AND(ABS(C959:G959-B959:F959)&gt;0),AND(ABS(C959:G959-B959:F959)&lt;4)),IF(NOT(F959=""),AND(AND(ABS(C959:F959-B959:E959)&gt;0),AND(ABS(C959:F959-B959:E959)&lt;4)),AND(AND(ABS(C959:E959-B959:D959)&gt;0),AND(ABS(C959:E959-B959:D959)&lt;4)))))</f>
        <v>1</v>
      </c>
      <c r="M959" s="1" t="b">
        <f t="shared" si="1"/>
        <v>1</v>
      </c>
    </row>
    <row r="960" ht="15.75" customHeight="1">
      <c r="A960" s="1" t="s">
        <v>969</v>
      </c>
      <c r="B960" s="1">
        <f>IFERROR(__xludf.DUMMYFUNCTION("SPLIT(A960,"" "")"),77.0)</f>
        <v>77</v>
      </c>
      <c r="C960" s="1">
        <f>IFERROR(__xludf.DUMMYFUNCTION("""COMPUTED_VALUE"""),80.0)</f>
        <v>80</v>
      </c>
      <c r="D960" s="1">
        <f>IFERROR(__xludf.DUMMYFUNCTION("""COMPUTED_VALUE"""),82.0)</f>
        <v>82</v>
      </c>
      <c r="E960" s="1">
        <f>IFERROR(__xludf.DUMMYFUNCTION("""COMPUTED_VALUE"""),85.0)</f>
        <v>85</v>
      </c>
      <c r="F960" s="1">
        <f>IFERROR(__xludf.DUMMYFUNCTION("""COMPUTED_VALUE"""),86.0)</f>
        <v>86</v>
      </c>
      <c r="G960" s="2">
        <f>IFERROR(__xludf.DUMMYFUNCTION("""COMPUTED_VALUE"""),87.0)</f>
        <v>87</v>
      </c>
      <c r="J960" s="1" t="b">
        <f t="array" ref="J960">IF(NOT(H960=""),AND(C960:H960&gt;B960:G960),IF(NOT(G960=""),AND(C960:G960&gt;B960:F960),IF(NOT(F960=""),AND(C960:F960&gt;B960:E960),AND(C960:E960&gt;B960:D960))))</f>
        <v>1</v>
      </c>
      <c r="K960" s="1" t="b">
        <f t="array" ref="K960">IF(NOT(H960=""),AND(C960:H960&lt;B960:G960),IF(NOT(G960=""),AND(C960:G960&lt;B960:F960),IF(NOT(F960=""),AND(C960:F960&lt;B960:E960),AND(C960:E960&lt;B960:D960))))</f>
        <v>0</v>
      </c>
      <c r="L960" s="1" t="b">
        <f t="array" ref="L960">IF(NOT(H960=""),AND(AND(ABS(C960:H960-B960:G960)&gt;0),AND(ABS(C960:H960-B960:G960)&lt;4)),IF(NOT(G960=""),AND(AND(ABS(C960:G960-B960:F960)&gt;0),AND(ABS(C960:G960-B960:F960)&lt;4)),IF(NOT(F960=""),AND(AND(ABS(C960:F960-B960:E960)&gt;0),AND(ABS(C960:F960-B960:E960)&lt;4)),AND(AND(ABS(C960:E960-B960:D960)&gt;0),AND(ABS(C960:E960-B960:D960)&lt;4)))))</f>
        <v>1</v>
      </c>
      <c r="M960" s="1" t="b">
        <f t="shared" si="1"/>
        <v>1</v>
      </c>
    </row>
    <row r="961" ht="15.75" customHeight="1">
      <c r="A961" s="1" t="s">
        <v>970</v>
      </c>
      <c r="B961" s="1">
        <f>IFERROR(__xludf.DUMMYFUNCTION("SPLIT(A961,"" "")"),71.0)</f>
        <v>71</v>
      </c>
      <c r="C961" s="1">
        <f>IFERROR(__xludf.DUMMYFUNCTION("""COMPUTED_VALUE"""),68.0)</f>
        <v>68</v>
      </c>
      <c r="D961" s="1">
        <f>IFERROR(__xludf.DUMMYFUNCTION("""COMPUTED_VALUE"""),66.0)</f>
        <v>66</v>
      </c>
      <c r="E961" s="1">
        <f>IFERROR(__xludf.DUMMYFUNCTION("""COMPUTED_VALUE"""),64.0)</f>
        <v>64</v>
      </c>
      <c r="F961" s="1">
        <f>IFERROR(__xludf.DUMMYFUNCTION("""COMPUTED_VALUE"""),63.0)</f>
        <v>63</v>
      </c>
      <c r="G961" s="2">
        <f>IFERROR(__xludf.DUMMYFUNCTION("""COMPUTED_VALUE"""),62.0)</f>
        <v>62</v>
      </c>
      <c r="J961" s="1" t="b">
        <f t="array" ref="J961">IF(NOT(H961=""),AND(C961:H961&gt;B961:G961),IF(NOT(G961=""),AND(C961:G961&gt;B961:F961),IF(NOT(F961=""),AND(C961:F961&gt;B961:E961),AND(C961:E961&gt;B961:D961))))</f>
        <v>0</v>
      </c>
      <c r="K961" s="1" t="b">
        <f t="array" ref="K961">IF(NOT(H961=""),AND(C961:H961&lt;B961:G961),IF(NOT(G961=""),AND(C961:G961&lt;B961:F961),IF(NOT(F961=""),AND(C961:F961&lt;B961:E961),AND(C961:E961&lt;B961:D961))))</f>
        <v>1</v>
      </c>
      <c r="L961" s="1" t="b">
        <f t="array" ref="L961">IF(NOT(H961=""),AND(AND(ABS(C961:H961-B961:G961)&gt;0),AND(ABS(C961:H961-B961:G961)&lt;4)),IF(NOT(G961=""),AND(AND(ABS(C961:G961-B961:F961)&gt;0),AND(ABS(C961:G961-B961:F961)&lt;4)),IF(NOT(F961=""),AND(AND(ABS(C961:F961-B961:E961)&gt;0),AND(ABS(C961:F961-B961:E961)&lt;4)),AND(AND(ABS(C961:E961-B961:D961)&gt;0),AND(ABS(C961:E961-B961:D961)&lt;4)))))</f>
        <v>1</v>
      </c>
      <c r="M961" s="1" t="b">
        <f t="shared" si="1"/>
        <v>1</v>
      </c>
    </row>
    <row r="962" ht="15.75" customHeight="1">
      <c r="A962" s="1" t="s">
        <v>971</v>
      </c>
      <c r="B962" s="1">
        <f>IFERROR(__xludf.DUMMYFUNCTION("SPLIT(A962,"" "")"),19.0)</f>
        <v>19</v>
      </c>
      <c r="C962" s="1">
        <f>IFERROR(__xludf.DUMMYFUNCTION("""COMPUTED_VALUE"""),17.0)</f>
        <v>17</v>
      </c>
      <c r="D962" s="1">
        <f>IFERROR(__xludf.DUMMYFUNCTION("""COMPUTED_VALUE"""),14.0)</f>
        <v>14</v>
      </c>
      <c r="E962" s="1">
        <f>IFERROR(__xludf.DUMMYFUNCTION("""COMPUTED_VALUE"""),13.0)</f>
        <v>13</v>
      </c>
      <c r="F962" s="1">
        <f>IFERROR(__xludf.DUMMYFUNCTION("""COMPUTED_VALUE"""),10.0)</f>
        <v>10</v>
      </c>
      <c r="J962" s="1" t="b">
        <f t="array" ref="J962">IF(NOT(H962=""),AND(C962:H962&gt;B962:G962),IF(NOT(G962=""),AND(C962:G962&gt;B962:F962),IF(NOT(F962=""),AND(C962:F962&gt;B962:E962),AND(C962:E962&gt;B962:D962))))</f>
        <v>0</v>
      </c>
      <c r="K962" s="1" t="b">
        <f t="array" ref="K962">IF(NOT(H962=""),AND(C962:H962&lt;B962:G962),IF(NOT(G962=""),AND(C962:G962&lt;B962:F962),IF(NOT(F962=""),AND(C962:F962&lt;B962:E962),AND(C962:E962&lt;B962:D962))))</f>
        <v>1</v>
      </c>
      <c r="L962" s="1" t="b">
        <f t="array" ref="L962">IF(NOT(H962=""),AND(AND(ABS(C962:H962-B962:G962)&gt;0),AND(ABS(C962:H962-B962:G962)&lt;4)),IF(NOT(G962=""),AND(AND(ABS(C962:G962-B962:F962)&gt;0),AND(ABS(C962:G962-B962:F962)&lt;4)),IF(NOT(F962=""),AND(AND(ABS(C962:F962-B962:E962)&gt;0),AND(ABS(C962:F962-B962:E962)&lt;4)),AND(AND(ABS(C962:E962-B962:D962)&gt;0),AND(ABS(C962:E962-B962:D962)&lt;4)))))</f>
        <v>1</v>
      </c>
      <c r="M962" s="1" t="b">
        <f t="shared" si="1"/>
        <v>1</v>
      </c>
    </row>
    <row r="963" ht="15.75" customHeight="1">
      <c r="A963" s="1" t="s">
        <v>972</v>
      </c>
      <c r="B963" s="1">
        <f>IFERROR(__xludf.DUMMYFUNCTION("SPLIT(A963,"" "")"),41.0)</f>
        <v>41</v>
      </c>
      <c r="C963" s="1">
        <f>IFERROR(__xludf.DUMMYFUNCTION("""COMPUTED_VALUE"""),39.0)</f>
        <v>39</v>
      </c>
      <c r="D963" s="1">
        <f>IFERROR(__xludf.DUMMYFUNCTION("""COMPUTED_VALUE"""),38.0)</f>
        <v>38</v>
      </c>
      <c r="E963" s="1">
        <f>IFERROR(__xludf.DUMMYFUNCTION("""COMPUTED_VALUE"""),35.0)</f>
        <v>35</v>
      </c>
      <c r="F963" s="1">
        <f>IFERROR(__xludf.DUMMYFUNCTION("""COMPUTED_VALUE"""),34.0)</f>
        <v>34</v>
      </c>
      <c r="G963" s="1">
        <f>IFERROR(__xludf.DUMMYFUNCTION("""COMPUTED_VALUE"""),33.0)</f>
        <v>33</v>
      </c>
      <c r="H963" s="1">
        <f>IFERROR(__xludf.DUMMYFUNCTION("""COMPUTED_VALUE"""),30.0)</f>
        <v>30</v>
      </c>
      <c r="I963" s="1">
        <f>IFERROR(__xludf.DUMMYFUNCTION("""COMPUTED_VALUE"""),29.0)</f>
        <v>29</v>
      </c>
      <c r="J963" s="1" t="b">
        <f t="array" ref="J963">IF(NOT(H963=""),AND(C963:H963&gt;B963:G963),IF(NOT(G963=""),AND(C963:G963&gt;B963:F963),IF(NOT(F963=""),AND(C963:F963&gt;B963:E963),AND(C963:E963&gt;B963:D963))))</f>
        <v>0</v>
      </c>
      <c r="K963" s="1" t="b">
        <f t="array" ref="K963">IF(NOT(H963=""),AND(C963:H963&lt;B963:G963),IF(NOT(G963=""),AND(C963:G963&lt;B963:F963),IF(NOT(F963=""),AND(C963:F963&lt;B963:E963),AND(C963:E963&lt;B963:D963))))</f>
        <v>1</v>
      </c>
      <c r="L963" s="1" t="b">
        <f t="array" ref="L963">IF(NOT(H963=""),AND(AND(ABS(C963:H963-B963:G963)&gt;0),AND(ABS(C963:H963-B963:G963)&lt;4)),IF(NOT(G963=""),AND(AND(ABS(C963:G963-B963:F963)&gt;0),AND(ABS(C963:G963-B963:F963)&lt;4)),IF(NOT(F963=""),AND(AND(ABS(C963:F963-B963:E963)&gt;0),AND(ABS(C963:F963-B963:E963)&lt;4)),AND(AND(ABS(C963:E963-B963:D963)&gt;0),AND(ABS(C963:E963-B963:D963)&lt;4)))))</f>
        <v>1</v>
      </c>
      <c r="M963" s="1" t="b">
        <f t="shared" si="1"/>
        <v>1</v>
      </c>
    </row>
    <row r="964" ht="15.75" customHeight="1">
      <c r="A964" s="1" t="s">
        <v>973</v>
      </c>
      <c r="B964" s="1">
        <f>IFERROR(__xludf.DUMMYFUNCTION("SPLIT(A964,"" "")"),69.0)</f>
        <v>69</v>
      </c>
      <c r="C964" s="1">
        <f>IFERROR(__xludf.DUMMYFUNCTION("""COMPUTED_VALUE"""),67.0)</f>
        <v>67</v>
      </c>
      <c r="D964" s="1">
        <f>IFERROR(__xludf.DUMMYFUNCTION("""COMPUTED_VALUE"""),66.0)</f>
        <v>66</v>
      </c>
      <c r="E964" s="1">
        <f>IFERROR(__xludf.DUMMYFUNCTION("""COMPUTED_VALUE"""),64.0)</f>
        <v>64</v>
      </c>
      <c r="F964" s="1">
        <f>IFERROR(__xludf.DUMMYFUNCTION("""COMPUTED_VALUE"""),63.0)</f>
        <v>63</v>
      </c>
      <c r="G964" s="2">
        <f>IFERROR(__xludf.DUMMYFUNCTION("""COMPUTED_VALUE"""),60.0)</f>
        <v>60</v>
      </c>
      <c r="J964" s="1" t="b">
        <f t="array" ref="J964">IF(NOT(H964=""),AND(C964:H964&gt;B964:G964),IF(NOT(G964=""),AND(C964:G964&gt;B964:F964),IF(NOT(F964=""),AND(C964:F964&gt;B964:E964),AND(C964:E964&gt;B964:D964))))</f>
        <v>0</v>
      </c>
      <c r="K964" s="1" t="b">
        <f t="array" ref="K964">IF(NOT(H964=""),AND(C964:H964&lt;B964:G964),IF(NOT(G964=""),AND(C964:G964&lt;B964:F964),IF(NOT(F964=""),AND(C964:F964&lt;B964:E964),AND(C964:E964&lt;B964:D964))))</f>
        <v>1</v>
      </c>
      <c r="L964" s="1" t="b">
        <f t="array" ref="L964">IF(NOT(H964=""),AND(AND(ABS(C964:H964-B964:G964)&gt;0),AND(ABS(C964:H964-B964:G964)&lt;4)),IF(NOT(G964=""),AND(AND(ABS(C964:G964-B964:F964)&gt;0),AND(ABS(C964:G964-B964:F964)&lt;4)),IF(NOT(F964=""),AND(AND(ABS(C964:F964-B964:E964)&gt;0),AND(ABS(C964:F964-B964:E964)&lt;4)),AND(AND(ABS(C964:E964-B964:D964)&gt;0),AND(ABS(C964:E964-B964:D964)&lt;4)))))</f>
        <v>1</v>
      </c>
      <c r="M964" s="1" t="b">
        <f t="shared" si="1"/>
        <v>1</v>
      </c>
    </row>
    <row r="965" ht="15.75" customHeight="1">
      <c r="A965" s="1" t="s">
        <v>974</v>
      </c>
      <c r="B965" s="1">
        <f>IFERROR(__xludf.DUMMYFUNCTION("SPLIT(A965,"" "")"),57.0)</f>
        <v>57</v>
      </c>
      <c r="C965" s="1">
        <f>IFERROR(__xludf.DUMMYFUNCTION("""COMPUTED_VALUE"""),55.0)</f>
        <v>55</v>
      </c>
      <c r="D965" s="1">
        <f>IFERROR(__xludf.DUMMYFUNCTION("""COMPUTED_VALUE"""),53.0)</f>
        <v>53</v>
      </c>
      <c r="E965" s="1">
        <f>IFERROR(__xludf.DUMMYFUNCTION("""COMPUTED_VALUE"""),50.0)</f>
        <v>50</v>
      </c>
      <c r="F965" s="1">
        <f>IFERROR(__xludf.DUMMYFUNCTION("""COMPUTED_VALUE"""),48.0)</f>
        <v>48</v>
      </c>
      <c r="G965" s="1">
        <f>IFERROR(__xludf.DUMMYFUNCTION("""COMPUTED_VALUE"""),47.0)</f>
        <v>47</v>
      </c>
      <c r="H965" s="2">
        <f>IFERROR(__xludf.DUMMYFUNCTION("""COMPUTED_VALUE"""),44.0)</f>
        <v>44</v>
      </c>
      <c r="J965" s="1" t="b">
        <f t="array" ref="J965">IF(NOT(H965=""),AND(C965:H965&gt;B965:G965),IF(NOT(G965=""),AND(C965:G965&gt;B965:F965),IF(NOT(F965=""),AND(C965:F965&gt;B965:E965),AND(C965:E965&gt;B965:D965))))</f>
        <v>0</v>
      </c>
      <c r="K965" s="1" t="b">
        <f t="array" ref="K965">IF(NOT(H965=""),AND(C965:H965&lt;B965:G965),IF(NOT(G965=""),AND(C965:G965&lt;B965:F965),IF(NOT(F965=""),AND(C965:F965&lt;B965:E965),AND(C965:E965&lt;B965:D965))))</f>
        <v>1</v>
      </c>
      <c r="L965" s="1" t="b">
        <f t="array" ref="L965">IF(NOT(H965=""),AND(AND(ABS(C965:H965-B965:G965)&gt;0),AND(ABS(C965:H965-B965:G965)&lt;4)),IF(NOT(G965=""),AND(AND(ABS(C965:G965-B965:F965)&gt;0),AND(ABS(C965:G965-B965:F965)&lt;4)),IF(NOT(F965=""),AND(AND(ABS(C965:F965-B965:E965)&gt;0),AND(ABS(C965:F965-B965:E965)&lt;4)),AND(AND(ABS(C965:E965-B965:D965)&gt;0),AND(ABS(C965:E965-B965:D965)&lt;4)))))</f>
        <v>1</v>
      </c>
      <c r="M965" s="1" t="b">
        <f t="shared" si="1"/>
        <v>1</v>
      </c>
    </row>
    <row r="966" ht="15.75" customHeight="1">
      <c r="A966" s="1" t="s">
        <v>975</v>
      </c>
      <c r="B966" s="1">
        <f>IFERROR(__xludf.DUMMYFUNCTION("SPLIT(A966,"" "")"),61.0)</f>
        <v>61</v>
      </c>
      <c r="C966" s="1">
        <f>IFERROR(__xludf.DUMMYFUNCTION("""COMPUTED_VALUE"""),59.0)</f>
        <v>59</v>
      </c>
      <c r="D966" s="1">
        <f>IFERROR(__xludf.DUMMYFUNCTION("""COMPUTED_VALUE"""),57.0)</f>
        <v>57</v>
      </c>
      <c r="E966" s="1">
        <f>IFERROR(__xludf.DUMMYFUNCTION("""COMPUTED_VALUE"""),54.0)</f>
        <v>54</v>
      </c>
      <c r="F966" s="1">
        <f>IFERROR(__xludf.DUMMYFUNCTION("""COMPUTED_VALUE"""),51.0)</f>
        <v>51</v>
      </c>
      <c r="G966" s="2">
        <f>IFERROR(__xludf.DUMMYFUNCTION("""COMPUTED_VALUE"""),49.0)</f>
        <v>49</v>
      </c>
      <c r="J966" s="1" t="b">
        <f t="array" ref="J966">IF(NOT(H966=""),AND(C966:H966&gt;B966:G966),IF(NOT(G966=""),AND(C966:G966&gt;B966:F966),IF(NOT(F966=""),AND(C966:F966&gt;B966:E966),AND(C966:E966&gt;B966:D966))))</f>
        <v>0</v>
      </c>
      <c r="K966" s="1" t="b">
        <f t="array" ref="K966">IF(NOT(H966=""),AND(C966:H966&lt;B966:G966),IF(NOT(G966=""),AND(C966:G966&lt;B966:F966),IF(NOT(F966=""),AND(C966:F966&lt;B966:E966),AND(C966:E966&lt;B966:D966))))</f>
        <v>1</v>
      </c>
      <c r="L966" s="1" t="b">
        <f t="array" ref="L966">IF(NOT(H966=""),AND(AND(ABS(C966:H966-B966:G966)&gt;0),AND(ABS(C966:H966-B966:G966)&lt;4)),IF(NOT(G966=""),AND(AND(ABS(C966:G966-B966:F966)&gt;0),AND(ABS(C966:G966-B966:F966)&lt;4)),IF(NOT(F966=""),AND(AND(ABS(C966:F966-B966:E966)&gt;0),AND(ABS(C966:F966-B966:E966)&lt;4)),AND(AND(ABS(C966:E966-B966:D966)&gt;0),AND(ABS(C966:E966-B966:D966)&lt;4)))))</f>
        <v>1</v>
      </c>
      <c r="M966" s="1" t="b">
        <f t="shared" si="1"/>
        <v>1</v>
      </c>
    </row>
    <row r="967" ht="15.75" customHeight="1">
      <c r="A967" s="1" t="s">
        <v>976</v>
      </c>
      <c r="B967" s="1">
        <f>IFERROR(__xludf.DUMMYFUNCTION("SPLIT(A967,"" "")"),74.0)</f>
        <v>74</v>
      </c>
      <c r="C967" s="1">
        <f>IFERROR(__xludf.DUMMYFUNCTION("""COMPUTED_VALUE"""),73.0)</f>
        <v>73</v>
      </c>
      <c r="D967" s="1">
        <f>IFERROR(__xludf.DUMMYFUNCTION("""COMPUTED_VALUE"""),71.0)</f>
        <v>71</v>
      </c>
      <c r="E967" s="1">
        <f>IFERROR(__xludf.DUMMYFUNCTION("""COMPUTED_VALUE"""),68.0)</f>
        <v>68</v>
      </c>
      <c r="F967" s="1">
        <f>IFERROR(__xludf.DUMMYFUNCTION("""COMPUTED_VALUE"""),65.0)</f>
        <v>65</v>
      </c>
      <c r="G967" s="1">
        <f>IFERROR(__xludf.DUMMYFUNCTION("""COMPUTED_VALUE"""),63.0)</f>
        <v>63</v>
      </c>
      <c r="H967" s="2">
        <f>IFERROR(__xludf.DUMMYFUNCTION("""COMPUTED_VALUE"""),61.0)</f>
        <v>61</v>
      </c>
      <c r="J967" s="1" t="b">
        <f t="array" ref="J967">IF(NOT(H967=""),AND(C967:H967&gt;B967:G967),IF(NOT(G967=""),AND(C967:G967&gt;B967:F967),IF(NOT(F967=""),AND(C967:F967&gt;B967:E967),AND(C967:E967&gt;B967:D967))))</f>
        <v>0</v>
      </c>
      <c r="K967" s="1" t="b">
        <f t="array" ref="K967">IF(NOT(H967=""),AND(C967:H967&lt;B967:G967),IF(NOT(G967=""),AND(C967:G967&lt;B967:F967),IF(NOT(F967=""),AND(C967:F967&lt;B967:E967),AND(C967:E967&lt;B967:D967))))</f>
        <v>1</v>
      </c>
      <c r="L967" s="1" t="b">
        <f t="array" ref="L967">IF(NOT(H967=""),AND(AND(ABS(C967:H967-B967:G967)&gt;0),AND(ABS(C967:H967-B967:G967)&lt;4)),IF(NOT(G967=""),AND(AND(ABS(C967:G967-B967:F967)&gt;0),AND(ABS(C967:G967-B967:F967)&lt;4)),IF(NOT(F967=""),AND(AND(ABS(C967:F967-B967:E967)&gt;0),AND(ABS(C967:F967-B967:E967)&lt;4)),AND(AND(ABS(C967:E967-B967:D967)&gt;0),AND(ABS(C967:E967-B967:D967)&lt;4)))))</f>
        <v>1</v>
      </c>
      <c r="M967" s="1" t="b">
        <f t="shared" si="1"/>
        <v>1</v>
      </c>
    </row>
    <row r="968" ht="15.75" customHeight="1">
      <c r="A968" s="1" t="s">
        <v>977</v>
      </c>
      <c r="B968" s="1">
        <f>IFERROR(__xludf.DUMMYFUNCTION("SPLIT(A968,"" "")"),69.0)</f>
        <v>69</v>
      </c>
      <c r="C968" s="1">
        <f>IFERROR(__xludf.DUMMYFUNCTION("""COMPUTED_VALUE"""),70.0)</f>
        <v>70</v>
      </c>
      <c r="D968" s="1">
        <f>IFERROR(__xludf.DUMMYFUNCTION("""COMPUTED_VALUE"""),71.0)</f>
        <v>71</v>
      </c>
      <c r="E968" s="1">
        <f>IFERROR(__xludf.DUMMYFUNCTION("""COMPUTED_VALUE"""),73.0)</f>
        <v>73</v>
      </c>
      <c r="F968" s="1">
        <f>IFERROR(__xludf.DUMMYFUNCTION("""COMPUTED_VALUE"""),75.0)</f>
        <v>75</v>
      </c>
      <c r="J968" s="1" t="b">
        <f t="array" ref="J968">IF(NOT(H968=""),AND(C968:H968&gt;B968:G968),IF(NOT(G968=""),AND(C968:G968&gt;B968:F968),IF(NOT(F968=""),AND(C968:F968&gt;B968:E968),AND(C968:E968&gt;B968:D968))))</f>
        <v>1</v>
      </c>
      <c r="K968" s="1" t="b">
        <f t="array" ref="K968">IF(NOT(H968=""),AND(C968:H968&lt;B968:G968),IF(NOT(G968=""),AND(C968:G968&lt;B968:F968),IF(NOT(F968=""),AND(C968:F968&lt;B968:E968),AND(C968:E968&lt;B968:D968))))</f>
        <v>0</v>
      </c>
      <c r="L968" s="1" t="b">
        <f t="array" ref="L968">IF(NOT(H968=""),AND(AND(ABS(C968:H968-B968:G968)&gt;0),AND(ABS(C968:H968-B968:G968)&lt;4)),IF(NOT(G968=""),AND(AND(ABS(C968:G968-B968:F968)&gt;0),AND(ABS(C968:G968-B968:F968)&lt;4)),IF(NOT(F968=""),AND(AND(ABS(C968:F968-B968:E968)&gt;0),AND(ABS(C968:F968-B968:E968)&lt;4)),AND(AND(ABS(C968:E968-B968:D968)&gt;0),AND(ABS(C968:E968-B968:D968)&lt;4)))))</f>
        <v>1</v>
      </c>
      <c r="M968" s="1" t="b">
        <f t="shared" si="1"/>
        <v>1</v>
      </c>
    </row>
    <row r="969" ht="15.75" customHeight="1">
      <c r="A969" s="1" t="s">
        <v>978</v>
      </c>
      <c r="B969" s="1">
        <f>IFERROR(__xludf.DUMMYFUNCTION("SPLIT(A969,"" "")"),81.0)</f>
        <v>81</v>
      </c>
      <c r="C969" s="1">
        <f>IFERROR(__xludf.DUMMYFUNCTION("""COMPUTED_VALUE"""),79.0)</f>
        <v>79</v>
      </c>
      <c r="D969" s="1">
        <f>IFERROR(__xludf.DUMMYFUNCTION("""COMPUTED_VALUE"""),77.0)</f>
        <v>77</v>
      </c>
      <c r="E969" s="1">
        <f>IFERROR(__xludf.DUMMYFUNCTION("""COMPUTED_VALUE"""),76.0)</f>
        <v>76</v>
      </c>
      <c r="F969" s="1">
        <f>IFERROR(__xludf.DUMMYFUNCTION("""COMPUTED_VALUE"""),75.0)</f>
        <v>75</v>
      </c>
      <c r="G969" s="2">
        <f>IFERROR(__xludf.DUMMYFUNCTION("""COMPUTED_VALUE"""),73.0)</f>
        <v>73</v>
      </c>
      <c r="J969" s="1" t="b">
        <f t="array" ref="J969">IF(NOT(H969=""),AND(C969:H969&gt;B969:G969),IF(NOT(G969=""),AND(C969:G969&gt;B969:F969),IF(NOT(F969=""),AND(C969:F969&gt;B969:E969),AND(C969:E969&gt;B969:D969))))</f>
        <v>0</v>
      </c>
      <c r="K969" s="1" t="b">
        <f t="array" ref="K969">IF(NOT(H969=""),AND(C969:H969&lt;B969:G969),IF(NOT(G969=""),AND(C969:G969&lt;B969:F969),IF(NOT(F969=""),AND(C969:F969&lt;B969:E969),AND(C969:E969&lt;B969:D969))))</f>
        <v>1</v>
      </c>
      <c r="L969" s="1" t="b">
        <f t="array" ref="L969">IF(NOT(H969=""),AND(AND(ABS(C969:H969-B969:G969)&gt;0),AND(ABS(C969:H969-B969:G969)&lt;4)),IF(NOT(G969=""),AND(AND(ABS(C969:G969-B969:F969)&gt;0),AND(ABS(C969:G969-B969:F969)&lt;4)),IF(NOT(F969=""),AND(AND(ABS(C969:F969-B969:E969)&gt;0),AND(ABS(C969:F969-B969:E969)&lt;4)),AND(AND(ABS(C969:E969-B969:D969)&gt;0),AND(ABS(C969:E969-B969:D969)&lt;4)))))</f>
        <v>1</v>
      </c>
      <c r="M969" s="1" t="b">
        <f t="shared" si="1"/>
        <v>1</v>
      </c>
    </row>
    <row r="970" ht="15.75" customHeight="1">
      <c r="A970" s="1" t="s">
        <v>979</v>
      </c>
      <c r="B970" s="1">
        <f>IFERROR(__xludf.DUMMYFUNCTION("SPLIT(A970,"" "")"),58.0)</f>
        <v>58</v>
      </c>
      <c r="C970" s="1">
        <f>IFERROR(__xludf.DUMMYFUNCTION("""COMPUTED_VALUE"""),57.0)</f>
        <v>57</v>
      </c>
      <c r="D970" s="1">
        <f>IFERROR(__xludf.DUMMYFUNCTION("""COMPUTED_VALUE"""),56.0)</f>
        <v>56</v>
      </c>
      <c r="E970" s="1">
        <f>IFERROR(__xludf.DUMMYFUNCTION("""COMPUTED_VALUE"""),55.0)</f>
        <v>55</v>
      </c>
      <c r="F970" s="1">
        <f>IFERROR(__xludf.DUMMYFUNCTION("""COMPUTED_VALUE"""),52.0)</f>
        <v>52</v>
      </c>
      <c r="G970" s="1">
        <f>IFERROR(__xludf.DUMMYFUNCTION("""COMPUTED_VALUE"""),51.0)</f>
        <v>51</v>
      </c>
      <c r="H970" s="2">
        <f>IFERROR(__xludf.DUMMYFUNCTION("""COMPUTED_VALUE"""),50.0)</f>
        <v>50</v>
      </c>
      <c r="J970" s="1" t="b">
        <f t="array" ref="J970">IF(NOT(H970=""),AND(C970:H970&gt;B970:G970),IF(NOT(G970=""),AND(C970:G970&gt;B970:F970),IF(NOT(F970=""),AND(C970:F970&gt;B970:E970),AND(C970:E970&gt;B970:D970))))</f>
        <v>0</v>
      </c>
      <c r="K970" s="1" t="b">
        <f t="array" ref="K970">IF(NOT(H970=""),AND(C970:H970&lt;B970:G970),IF(NOT(G970=""),AND(C970:G970&lt;B970:F970),IF(NOT(F970=""),AND(C970:F970&lt;B970:E970),AND(C970:E970&lt;B970:D970))))</f>
        <v>1</v>
      </c>
      <c r="L970" s="1" t="b">
        <f t="array" ref="L970">IF(NOT(H970=""),AND(AND(ABS(C970:H970-B970:G970)&gt;0),AND(ABS(C970:H970-B970:G970)&lt;4)),IF(NOT(G970=""),AND(AND(ABS(C970:G970-B970:F970)&gt;0),AND(ABS(C970:G970-B970:F970)&lt;4)),IF(NOT(F970=""),AND(AND(ABS(C970:F970-B970:E970)&gt;0),AND(ABS(C970:F970-B970:E970)&lt;4)),AND(AND(ABS(C970:E970-B970:D970)&gt;0),AND(ABS(C970:E970-B970:D970)&lt;4)))))</f>
        <v>1</v>
      </c>
      <c r="M970" s="1" t="b">
        <f t="shared" si="1"/>
        <v>1</v>
      </c>
    </row>
    <row r="971" ht="15.75" customHeight="1">
      <c r="A971" s="1" t="s">
        <v>980</v>
      </c>
      <c r="B971" s="1">
        <f>IFERROR(__xludf.DUMMYFUNCTION("SPLIT(A971,"" "")"),31.0)</f>
        <v>31</v>
      </c>
      <c r="C971" s="1">
        <f>IFERROR(__xludf.DUMMYFUNCTION("""COMPUTED_VALUE"""),29.0)</f>
        <v>29</v>
      </c>
      <c r="D971" s="1">
        <f>IFERROR(__xludf.DUMMYFUNCTION("""COMPUTED_VALUE"""),26.0)</f>
        <v>26</v>
      </c>
      <c r="E971" s="1">
        <f>IFERROR(__xludf.DUMMYFUNCTION("""COMPUTED_VALUE"""),23.0)</f>
        <v>23</v>
      </c>
      <c r="F971" s="1">
        <f>IFERROR(__xludf.DUMMYFUNCTION("""COMPUTED_VALUE"""),22.0)</f>
        <v>22</v>
      </c>
      <c r="G971" s="1">
        <f>IFERROR(__xludf.DUMMYFUNCTION("""COMPUTED_VALUE"""),20.0)</f>
        <v>20</v>
      </c>
      <c r="H971" s="2">
        <f>IFERROR(__xludf.DUMMYFUNCTION("""COMPUTED_VALUE"""),17.0)</f>
        <v>17</v>
      </c>
      <c r="J971" s="1" t="b">
        <f t="array" ref="J971">IF(NOT(H971=""),AND(C971:H971&gt;B971:G971),IF(NOT(G971=""),AND(C971:G971&gt;B971:F971),IF(NOT(F971=""),AND(C971:F971&gt;B971:E971),AND(C971:E971&gt;B971:D971))))</f>
        <v>0</v>
      </c>
      <c r="K971" s="1" t="b">
        <f t="array" ref="K971">IF(NOT(H971=""),AND(C971:H971&lt;B971:G971),IF(NOT(G971=""),AND(C971:G971&lt;B971:F971),IF(NOT(F971=""),AND(C971:F971&lt;B971:E971),AND(C971:E971&lt;B971:D971))))</f>
        <v>1</v>
      </c>
      <c r="L971" s="1" t="b">
        <f t="array" ref="L971">IF(NOT(H971=""),AND(AND(ABS(C971:H971-B971:G971)&gt;0),AND(ABS(C971:H971-B971:G971)&lt;4)),IF(NOT(G971=""),AND(AND(ABS(C971:G971-B971:F971)&gt;0),AND(ABS(C971:G971-B971:F971)&lt;4)),IF(NOT(F971=""),AND(AND(ABS(C971:F971-B971:E971)&gt;0),AND(ABS(C971:F971-B971:E971)&lt;4)),AND(AND(ABS(C971:E971-B971:D971)&gt;0),AND(ABS(C971:E971-B971:D971)&lt;4)))))</f>
        <v>1</v>
      </c>
      <c r="M971" s="1" t="b">
        <f t="shared" si="1"/>
        <v>1</v>
      </c>
    </row>
    <row r="972" ht="15.75" customHeight="1">
      <c r="A972" s="1" t="s">
        <v>981</v>
      </c>
      <c r="B972" s="1">
        <f>IFERROR(__xludf.DUMMYFUNCTION("SPLIT(A972,"" "")"),61.0)</f>
        <v>61</v>
      </c>
      <c r="C972" s="1">
        <f>IFERROR(__xludf.DUMMYFUNCTION("""COMPUTED_VALUE"""),59.0)</f>
        <v>59</v>
      </c>
      <c r="D972" s="1">
        <f>IFERROR(__xludf.DUMMYFUNCTION("""COMPUTED_VALUE"""),58.0)</f>
        <v>58</v>
      </c>
      <c r="E972" s="1">
        <f>IFERROR(__xludf.DUMMYFUNCTION("""COMPUTED_VALUE"""),57.0)</f>
        <v>57</v>
      </c>
      <c r="F972" s="1">
        <f>IFERROR(__xludf.DUMMYFUNCTION("""COMPUTED_VALUE"""),54.0)</f>
        <v>54</v>
      </c>
      <c r="G972" s="1">
        <f>IFERROR(__xludf.DUMMYFUNCTION("""COMPUTED_VALUE"""),51.0)</f>
        <v>51</v>
      </c>
      <c r="H972" s="2">
        <f>IFERROR(__xludf.DUMMYFUNCTION("""COMPUTED_VALUE"""),49.0)</f>
        <v>49</v>
      </c>
      <c r="J972" s="1" t="b">
        <f t="array" ref="J972">IF(NOT(H972=""),AND(C972:H972&gt;B972:G972),IF(NOT(G972=""),AND(C972:G972&gt;B972:F972),IF(NOT(F972=""),AND(C972:F972&gt;B972:E972),AND(C972:E972&gt;B972:D972))))</f>
        <v>0</v>
      </c>
      <c r="K972" s="1" t="b">
        <f t="array" ref="K972">IF(NOT(H972=""),AND(C972:H972&lt;B972:G972),IF(NOT(G972=""),AND(C972:G972&lt;B972:F972),IF(NOT(F972=""),AND(C972:F972&lt;B972:E972),AND(C972:E972&lt;B972:D972))))</f>
        <v>1</v>
      </c>
      <c r="L972" s="1" t="b">
        <f t="array" ref="L972">IF(NOT(H972=""),AND(AND(ABS(C972:H972-B972:G972)&gt;0),AND(ABS(C972:H972-B972:G972)&lt;4)),IF(NOT(G972=""),AND(AND(ABS(C972:G972-B972:F972)&gt;0),AND(ABS(C972:G972-B972:F972)&lt;4)),IF(NOT(F972=""),AND(AND(ABS(C972:F972-B972:E972)&gt;0),AND(ABS(C972:F972-B972:E972)&lt;4)),AND(AND(ABS(C972:E972-B972:D972)&gt;0),AND(ABS(C972:E972-B972:D972)&lt;4)))))</f>
        <v>1</v>
      </c>
      <c r="M972" s="1" t="b">
        <f t="shared" si="1"/>
        <v>1</v>
      </c>
    </row>
    <row r="973" ht="15.75" customHeight="1">
      <c r="A973" s="1" t="s">
        <v>982</v>
      </c>
      <c r="B973" s="1">
        <f>IFERROR(__xludf.DUMMYFUNCTION("SPLIT(A973,"" "")"),67.0)</f>
        <v>67</v>
      </c>
      <c r="C973" s="1">
        <f>IFERROR(__xludf.DUMMYFUNCTION("""COMPUTED_VALUE"""),69.0)</f>
        <v>69</v>
      </c>
      <c r="D973" s="1">
        <f>IFERROR(__xludf.DUMMYFUNCTION("""COMPUTED_VALUE"""),71.0)</f>
        <v>71</v>
      </c>
      <c r="E973" s="1">
        <f>IFERROR(__xludf.DUMMYFUNCTION("""COMPUTED_VALUE"""),72.0)</f>
        <v>72</v>
      </c>
      <c r="F973" s="1">
        <f>IFERROR(__xludf.DUMMYFUNCTION("""COMPUTED_VALUE"""),73.0)</f>
        <v>73</v>
      </c>
      <c r="G973" s="1">
        <f>IFERROR(__xludf.DUMMYFUNCTION("""COMPUTED_VALUE"""),76.0)</f>
        <v>76</v>
      </c>
      <c r="H973" s="1">
        <f>IFERROR(__xludf.DUMMYFUNCTION("""COMPUTED_VALUE"""),79.0)</f>
        <v>79</v>
      </c>
      <c r="I973" s="1">
        <f>IFERROR(__xludf.DUMMYFUNCTION("""COMPUTED_VALUE"""),80.0)</f>
        <v>80</v>
      </c>
      <c r="J973" s="1" t="b">
        <f t="array" ref="J973">IF(NOT(H973=""),AND(C973:H973&gt;B973:G973),IF(NOT(G973=""),AND(C973:G973&gt;B973:F973),IF(NOT(F973=""),AND(C973:F973&gt;B973:E973),AND(C973:E973&gt;B973:D973))))</f>
        <v>1</v>
      </c>
      <c r="K973" s="1" t="b">
        <f t="array" ref="K973">IF(NOT(H973=""),AND(C973:H973&lt;B973:G973),IF(NOT(G973=""),AND(C973:G973&lt;B973:F973),IF(NOT(F973=""),AND(C973:F973&lt;B973:E973),AND(C973:E973&lt;B973:D973))))</f>
        <v>0</v>
      </c>
      <c r="L973" s="1" t="b">
        <f t="array" ref="L973">IF(NOT(H973=""),AND(AND(ABS(C973:H973-B973:G973)&gt;0),AND(ABS(C973:H973-B973:G973)&lt;4)),IF(NOT(G973=""),AND(AND(ABS(C973:G973-B973:F973)&gt;0),AND(ABS(C973:G973-B973:F973)&lt;4)),IF(NOT(F973=""),AND(AND(ABS(C973:F973-B973:E973)&gt;0),AND(ABS(C973:F973-B973:E973)&lt;4)),AND(AND(ABS(C973:E973-B973:D973)&gt;0),AND(ABS(C973:E973-B973:D973)&lt;4)))))</f>
        <v>1</v>
      </c>
      <c r="M973" s="1" t="b">
        <f t="shared" si="1"/>
        <v>1</v>
      </c>
    </row>
    <row r="974" ht="15.75" customHeight="1">
      <c r="A974" s="1" t="s">
        <v>983</v>
      </c>
      <c r="B974" s="1">
        <f>IFERROR(__xludf.DUMMYFUNCTION("SPLIT(A974,"" "")"),91.0)</f>
        <v>91</v>
      </c>
      <c r="C974" s="1">
        <f>IFERROR(__xludf.DUMMYFUNCTION("""COMPUTED_VALUE"""),88.0)</f>
        <v>88</v>
      </c>
      <c r="D974" s="1">
        <f>IFERROR(__xludf.DUMMYFUNCTION("""COMPUTED_VALUE"""),87.0)</f>
        <v>87</v>
      </c>
      <c r="E974" s="1">
        <f>IFERROR(__xludf.DUMMYFUNCTION("""COMPUTED_VALUE"""),85.0)</f>
        <v>85</v>
      </c>
      <c r="F974" s="1">
        <f>IFERROR(__xludf.DUMMYFUNCTION("""COMPUTED_VALUE"""),82.0)</f>
        <v>82</v>
      </c>
      <c r="G974" s="2">
        <f>IFERROR(__xludf.DUMMYFUNCTION("""COMPUTED_VALUE"""),79.0)</f>
        <v>79</v>
      </c>
      <c r="J974" s="1" t="b">
        <f t="array" ref="J974">IF(NOT(H974=""),AND(C974:H974&gt;B974:G974),IF(NOT(G974=""),AND(C974:G974&gt;B974:F974),IF(NOT(F974=""),AND(C974:F974&gt;B974:E974),AND(C974:E974&gt;B974:D974))))</f>
        <v>0</v>
      </c>
      <c r="K974" s="1" t="b">
        <f t="array" ref="K974">IF(NOT(H974=""),AND(C974:H974&lt;B974:G974),IF(NOT(G974=""),AND(C974:G974&lt;B974:F974),IF(NOT(F974=""),AND(C974:F974&lt;B974:E974),AND(C974:E974&lt;B974:D974))))</f>
        <v>1</v>
      </c>
      <c r="L974" s="1" t="b">
        <f t="array" ref="L974">IF(NOT(H974=""),AND(AND(ABS(C974:H974-B974:G974)&gt;0),AND(ABS(C974:H974-B974:G974)&lt;4)),IF(NOT(G974=""),AND(AND(ABS(C974:G974-B974:F974)&gt;0),AND(ABS(C974:G974-B974:F974)&lt;4)),IF(NOT(F974=""),AND(AND(ABS(C974:F974-B974:E974)&gt;0),AND(ABS(C974:F974-B974:E974)&lt;4)),AND(AND(ABS(C974:E974-B974:D974)&gt;0),AND(ABS(C974:E974-B974:D974)&lt;4)))))</f>
        <v>1</v>
      </c>
      <c r="M974" s="1" t="b">
        <f t="shared" si="1"/>
        <v>1</v>
      </c>
    </row>
    <row r="975" ht="15.75" customHeight="1">
      <c r="A975" s="1" t="s">
        <v>984</v>
      </c>
      <c r="B975" s="1">
        <f>IFERROR(__xludf.DUMMYFUNCTION("SPLIT(A975,"" "")"),62.0)</f>
        <v>62</v>
      </c>
      <c r="C975" s="1">
        <f>IFERROR(__xludf.DUMMYFUNCTION("""COMPUTED_VALUE"""),65.0)</f>
        <v>65</v>
      </c>
      <c r="D975" s="1">
        <f>IFERROR(__xludf.DUMMYFUNCTION("""COMPUTED_VALUE"""),67.0)</f>
        <v>67</v>
      </c>
      <c r="E975" s="1">
        <f>IFERROR(__xludf.DUMMYFUNCTION("""COMPUTED_VALUE"""),70.0)</f>
        <v>70</v>
      </c>
      <c r="F975" s="1">
        <f>IFERROR(__xludf.DUMMYFUNCTION("""COMPUTED_VALUE"""),72.0)</f>
        <v>72</v>
      </c>
      <c r="G975" s="1">
        <f>IFERROR(__xludf.DUMMYFUNCTION("""COMPUTED_VALUE"""),75.0)</f>
        <v>75</v>
      </c>
      <c r="H975" s="2">
        <f>IFERROR(__xludf.DUMMYFUNCTION("""COMPUTED_VALUE"""),77.0)</f>
        <v>77</v>
      </c>
      <c r="J975" s="1" t="b">
        <f t="array" ref="J975">IF(NOT(H975=""),AND(C975:H975&gt;B975:G975),IF(NOT(G975=""),AND(C975:G975&gt;B975:F975),IF(NOT(F975=""),AND(C975:F975&gt;B975:E975),AND(C975:E975&gt;B975:D975))))</f>
        <v>1</v>
      </c>
      <c r="K975" s="1" t="b">
        <f t="array" ref="K975">IF(NOT(H975=""),AND(C975:H975&lt;B975:G975),IF(NOT(G975=""),AND(C975:G975&lt;B975:F975),IF(NOT(F975=""),AND(C975:F975&lt;B975:E975),AND(C975:E975&lt;B975:D975))))</f>
        <v>0</v>
      </c>
      <c r="L975" s="1" t="b">
        <f t="array" ref="L975">IF(NOT(H975=""),AND(AND(ABS(C975:H975-B975:G975)&gt;0),AND(ABS(C975:H975-B975:G975)&lt;4)),IF(NOT(G975=""),AND(AND(ABS(C975:G975-B975:F975)&gt;0),AND(ABS(C975:G975-B975:F975)&lt;4)),IF(NOT(F975=""),AND(AND(ABS(C975:F975-B975:E975)&gt;0),AND(ABS(C975:F975-B975:E975)&lt;4)),AND(AND(ABS(C975:E975-B975:D975)&gt;0),AND(ABS(C975:E975-B975:D975)&lt;4)))))</f>
        <v>1</v>
      </c>
      <c r="M975" s="1" t="b">
        <f t="shared" si="1"/>
        <v>1</v>
      </c>
    </row>
    <row r="976" ht="15.75" customHeight="1">
      <c r="A976" s="1" t="s">
        <v>985</v>
      </c>
      <c r="B976" s="1">
        <f>IFERROR(__xludf.DUMMYFUNCTION("SPLIT(A976,"" "")"),68.0)</f>
        <v>68</v>
      </c>
      <c r="C976" s="1">
        <f>IFERROR(__xludf.DUMMYFUNCTION("""COMPUTED_VALUE"""),69.0)</f>
        <v>69</v>
      </c>
      <c r="D976" s="1">
        <f>IFERROR(__xludf.DUMMYFUNCTION("""COMPUTED_VALUE"""),72.0)</f>
        <v>72</v>
      </c>
      <c r="E976" s="1">
        <f>IFERROR(__xludf.DUMMYFUNCTION("""COMPUTED_VALUE"""),73.0)</f>
        <v>73</v>
      </c>
      <c r="F976" s="1">
        <f>IFERROR(__xludf.DUMMYFUNCTION("""COMPUTED_VALUE"""),75.0)</f>
        <v>75</v>
      </c>
      <c r="J976" s="1" t="b">
        <f t="array" ref="J976">IF(NOT(H976=""),AND(C976:H976&gt;B976:G976),IF(NOT(G976=""),AND(C976:G976&gt;B976:F976),IF(NOT(F976=""),AND(C976:F976&gt;B976:E976),AND(C976:E976&gt;B976:D976))))</f>
        <v>1</v>
      </c>
      <c r="K976" s="1" t="b">
        <f t="array" ref="K976">IF(NOT(H976=""),AND(C976:H976&lt;B976:G976),IF(NOT(G976=""),AND(C976:G976&lt;B976:F976),IF(NOT(F976=""),AND(C976:F976&lt;B976:E976),AND(C976:E976&lt;B976:D976))))</f>
        <v>0</v>
      </c>
      <c r="L976" s="1" t="b">
        <f t="array" ref="L976">IF(NOT(H976=""),AND(AND(ABS(C976:H976-B976:G976)&gt;0),AND(ABS(C976:H976-B976:G976)&lt;4)),IF(NOT(G976=""),AND(AND(ABS(C976:G976-B976:F976)&gt;0),AND(ABS(C976:G976-B976:F976)&lt;4)),IF(NOT(F976=""),AND(AND(ABS(C976:F976-B976:E976)&gt;0),AND(ABS(C976:F976-B976:E976)&lt;4)),AND(AND(ABS(C976:E976-B976:D976)&gt;0),AND(ABS(C976:E976-B976:D976)&lt;4)))))</f>
        <v>1</v>
      </c>
      <c r="M976" s="1" t="b">
        <f t="shared" si="1"/>
        <v>1</v>
      </c>
    </row>
    <row r="977" ht="15.75" customHeight="1">
      <c r="A977" s="1" t="s">
        <v>986</v>
      </c>
      <c r="B977" s="1">
        <f>IFERROR(__xludf.DUMMYFUNCTION("SPLIT(A977,"" "")"),10.0)</f>
        <v>10</v>
      </c>
      <c r="C977" s="1">
        <f>IFERROR(__xludf.DUMMYFUNCTION("""COMPUTED_VALUE"""),13.0)</f>
        <v>13</v>
      </c>
      <c r="D977" s="1">
        <f>IFERROR(__xludf.DUMMYFUNCTION("""COMPUTED_VALUE"""),15.0)</f>
        <v>15</v>
      </c>
      <c r="E977" s="1">
        <f>IFERROR(__xludf.DUMMYFUNCTION("""COMPUTED_VALUE"""),16.0)</f>
        <v>16</v>
      </c>
      <c r="F977" s="1">
        <f>IFERROR(__xludf.DUMMYFUNCTION("""COMPUTED_VALUE"""),17.0)</f>
        <v>17</v>
      </c>
      <c r="G977" s="2">
        <f>IFERROR(__xludf.DUMMYFUNCTION("""COMPUTED_VALUE"""),19.0)</f>
        <v>19</v>
      </c>
      <c r="J977" s="1" t="b">
        <f t="array" ref="J977">IF(NOT(H977=""),AND(C977:H977&gt;B977:G977),IF(NOT(G977=""),AND(C977:G977&gt;B977:F977),IF(NOT(F977=""),AND(C977:F977&gt;B977:E977),AND(C977:E977&gt;B977:D977))))</f>
        <v>1</v>
      </c>
      <c r="K977" s="1" t="b">
        <f t="array" ref="K977">IF(NOT(H977=""),AND(C977:H977&lt;B977:G977),IF(NOT(G977=""),AND(C977:G977&lt;B977:F977),IF(NOT(F977=""),AND(C977:F977&lt;B977:E977),AND(C977:E977&lt;B977:D977))))</f>
        <v>0</v>
      </c>
      <c r="L977" s="1" t="b">
        <f t="array" ref="L977">IF(NOT(H977=""),AND(AND(ABS(C977:H977-B977:G977)&gt;0),AND(ABS(C977:H977-B977:G977)&lt;4)),IF(NOT(G977=""),AND(AND(ABS(C977:G977-B977:F977)&gt;0),AND(ABS(C977:G977-B977:F977)&lt;4)),IF(NOT(F977=""),AND(AND(ABS(C977:F977-B977:E977)&gt;0),AND(ABS(C977:F977-B977:E977)&lt;4)),AND(AND(ABS(C977:E977-B977:D977)&gt;0),AND(ABS(C977:E977-B977:D977)&lt;4)))))</f>
        <v>1</v>
      </c>
      <c r="M977" s="1" t="b">
        <f t="shared" si="1"/>
        <v>1</v>
      </c>
    </row>
    <row r="978" ht="15.75" customHeight="1">
      <c r="A978" s="1" t="s">
        <v>987</v>
      </c>
      <c r="B978" s="1">
        <f>IFERROR(__xludf.DUMMYFUNCTION("SPLIT(A978,"" "")"),27.0)</f>
        <v>27</v>
      </c>
      <c r="C978" s="1">
        <f>IFERROR(__xludf.DUMMYFUNCTION("""COMPUTED_VALUE"""),30.0)</f>
        <v>30</v>
      </c>
      <c r="D978" s="1">
        <f>IFERROR(__xludf.DUMMYFUNCTION("""COMPUTED_VALUE"""),31.0)</f>
        <v>31</v>
      </c>
      <c r="E978" s="1">
        <f>IFERROR(__xludf.DUMMYFUNCTION("""COMPUTED_VALUE"""),34.0)</f>
        <v>34</v>
      </c>
      <c r="F978" s="1">
        <f>IFERROR(__xludf.DUMMYFUNCTION("""COMPUTED_VALUE"""),35.0)</f>
        <v>35</v>
      </c>
      <c r="J978" s="1" t="b">
        <f t="array" ref="J978">IF(NOT(H978=""),AND(C978:H978&gt;B978:G978),IF(NOT(G978=""),AND(C978:G978&gt;B978:F978),IF(NOT(F978=""),AND(C978:F978&gt;B978:E978),AND(C978:E978&gt;B978:D978))))</f>
        <v>1</v>
      </c>
      <c r="K978" s="1" t="b">
        <f t="array" ref="K978">IF(NOT(H978=""),AND(C978:H978&lt;B978:G978),IF(NOT(G978=""),AND(C978:G978&lt;B978:F978),IF(NOT(F978=""),AND(C978:F978&lt;B978:E978),AND(C978:E978&lt;B978:D978))))</f>
        <v>0</v>
      </c>
      <c r="L978" s="1" t="b">
        <f t="array" ref="L978">IF(NOT(H978=""),AND(AND(ABS(C978:H978-B978:G978)&gt;0),AND(ABS(C978:H978-B978:G978)&lt;4)),IF(NOT(G978=""),AND(AND(ABS(C978:G978-B978:F978)&gt;0),AND(ABS(C978:G978-B978:F978)&lt;4)),IF(NOT(F978=""),AND(AND(ABS(C978:F978-B978:E978)&gt;0),AND(ABS(C978:F978-B978:E978)&lt;4)),AND(AND(ABS(C978:E978-B978:D978)&gt;0),AND(ABS(C978:E978-B978:D978)&lt;4)))))</f>
        <v>1</v>
      </c>
      <c r="M978" s="1" t="b">
        <f t="shared" si="1"/>
        <v>1</v>
      </c>
    </row>
    <row r="979" ht="15.75" customHeight="1">
      <c r="A979" s="1" t="s">
        <v>988</v>
      </c>
      <c r="B979" s="1">
        <f>IFERROR(__xludf.DUMMYFUNCTION("SPLIT(A979,"" "")"),17.0)</f>
        <v>17</v>
      </c>
      <c r="C979" s="1">
        <f>IFERROR(__xludf.DUMMYFUNCTION("""COMPUTED_VALUE"""),16.0)</f>
        <v>16</v>
      </c>
      <c r="D979" s="1">
        <f>IFERROR(__xludf.DUMMYFUNCTION("""COMPUTED_VALUE"""),13.0)</f>
        <v>13</v>
      </c>
      <c r="E979" s="1">
        <f>IFERROR(__xludf.DUMMYFUNCTION("""COMPUTED_VALUE"""),12.0)</f>
        <v>12</v>
      </c>
      <c r="F979" s="1">
        <f>IFERROR(__xludf.DUMMYFUNCTION("""COMPUTED_VALUE"""),11.0)</f>
        <v>11</v>
      </c>
      <c r="G979" s="1">
        <f>IFERROR(__xludf.DUMMYFUNCTION("""COMPUTED_VALUE"""),10.0)</f>
        <v>10</v>
      </c>
      <c r="H979" s="1">
        <f>IFERROR(__xludf.DUMMYFUNCTION("""COMPUTED_VALUE"""),7.0)</f>
        <v>7</v>
      </c>
      <c r="I979" s="1">
        <f>IFERROR(__xludf.DUMMYFUNCTION("""COMPUTED_VALUE"""),6.0)</f>
        <v>6</v>
      </c>
      <c r="J979" s="1" t="b">
        <f t="array" ref="J979">IF(NOT(H979=""),AND(C979:H979&gt;B979:G979),IF(NOT(G979=""),AND(C979:G979&gt;B979:F979),IF(NOT(F979=""),AND(C979:F979&gt;B979:E979),AND(C979:E979&gt;B979:D979))))</f>
        <v>0</v>
      </c>
      <c r="K979" s="1" t="b">
        <f t="array" ref="K979">IF(NOT(H979=""),AND(C979:H979&lt;B979:G979),IF(NOT(G979=""),AND(C979:G979&lt;B979:F979),IF(NOT(F979=""),AND(C979:F979&lt;B979:E979),AND(C979:E979&lt;B979:D979))))</f>
        <v>1</v>
      </c>
      <c r="L979" s="1" t="b">
        <f t="array" ref="L979">IF(NOT(H979=""),AND(AND(ABS(C979:H979-B979:G979)&gt;0),AND(ABS(C979:H979-B979:G979)&lt;4)),IF(NOT(G979=""),AND(AND(ABS(C979:G979-B979:F979)&gt;0),AND(ABS(C979:G979-B979:F979)&lt;4)),IF(NOT(F979=""),AND(AND(ABS(C979:F979-B979:E979)&gt;0),AND(ABS(C979:F979-B979:E979)&lt;4)),AND(AND(ABS(C979:E979-B979:D979)&gt;0),AND(ABS(C979:E979-B979:D979)&lt;4)))))</f>
        <v>1</v>
      </c>
      <c r="M979" s="1" t="b">
        <f t="shared" si="1"/>
        <v>1</v>
      </c>
    </row>
    <row r="980" ht="15.75" customHeight="1">
      <c r="A980" s="1" t="s">
        <v>989</v>
      </c>
      <c r="B980" s="1">
        <f>IFERROR(__xludf.DUMMYFUNCTION("SPLIT(A980,"" "")"),22.0)</f>
        <v>22</v>
      </c>
      <c r="C980" s="1">
        <f>IFERROR(__xludf.DUMMYFUNCTION("""COMPUTED_VALUE"""),21.0)</f>
        <v>21</v>
      </c>
      <c r="D980" s="1">
        <f>IFERROR(__xludf.DUMMYFUNCTION("""COMPUTED_VALUE"""),19.0)</f>
        <v>19</v>
      </c>
      <c r="E980" s="1">
        <f>IFERROR(__xludf.DUMMYFUNCTION("""COMPUTED_VALUE"""),18.0)</f>
        <v>18</v>
      </c>
      <c r="F980" s="1">
        <f>IFERROR(__xludf.DUMMYFUNCTION("""COMPUTED_VALUE"""),16.0)</f>
        <v>16</v>
      </c>
      <c r="J980" s="1" t="b">
        <f t="array" ref="J980">IF(NOT(H980=""),AND(C980:H980&gt;B980:G980),IF(NOT(G980=""),AND(C980:G980&gt;B980:F980),IF(NOT(F980=""),AND(C980:F980&gt;B980:E980),AND(C980:E980&gt;B980:D980))))</f>
        <v>0</v>
      </c>
      <c r="K980" s="1" t="b">
        <f t="array" ref="K980">IF(NOT(H980=""),AND(C980:H980&lt;B980:G980),IF(NOT(G980=""),AND(C980:G980&lt;B980:F980),IF(NOT(F980=""),AND(C980:F980&lt;B980:E980),AND(C980:E980&lt;B980:D980))))</f>
        <v>1</v>
      </c>
      <c r="L980" s="1" t="b">
        <f t="array" ref="L980">IF(NOT(H980=""),AND(AND(ABS(C980:H980-B980:G980)&gt;0),AND(ABS(C980:H980-B980:G980)&lt;4)),IF(NOT(G980=""),AND(AND(ABS(C980:G980-B980:F980)&gt;0),AND(ABS(C980:G980-B980:F980)&lt;4)),IF(NOT(F980=""),AND(AND(ABS(C980:F980-B980:E980)&gt;0),AND(ABS(C980:F980-B980:E980)&lt;4)),AND(AND(ABS(C980:E980-B980:D980)&gt;0),AND(ABS(C980:E980-B980:D980)&lt;4)))))</f>
        <v>1</v>
      </c>
      <c r="M980" s="1" t="b">
        <f t="shared" si="1"/>
        <v>1</v>
      </c>
    </row>
    <row r="981" ht="15.75" customHeight="1">
      <c r="A981" s="1" t="s">
        <v>990</v>
      </c>
      <c r="B981" s="1">
        <f>IFERROR(__xludf.DUMMYFUNCTION("SPLIT(A981,"" "")"),46.0)</f>
        <v>46</v>
      </c>
      <c r="C981" s="1">
        <f>IFERROR(__xludf.DUMMYFUNCTION("""COMPUTED_VALUE"""),48.0)</f>
        <v>48</v>
      </c>
      <c r="D981" s="1">
        <f>IFERROR(__xludf.DUMMYFUNCTION("""COMPUTED_VALUE"""),51.0)</f>
        <v>51</v>
      </c>
      <c r="E981" s="1">
        <f>IFERROR(__xludf.DUMMYFUNCTION("""COMPUTED_VALUE"""),52.0)</f>
        <v>52</v>
      </c>
      <c r="F981" s="1">
        <f>IFERROR(__xludf.DUMMYFUNCTION("""COMPUTED_VALUE"""),55.0)</f>
        <v>55</v>
      </c>
      <c r="G981" s="2">
        <f>IFERROR(__xludf.DUMMYFUNCTION("""COMPUTED_VALUE"""),57.0)</f>
        <v>57</v>
      </c>
      <c r="J981" s="1" t="b">
        <f t="array" ref="J981">IF(NOT(H981=""),AND(C981:H981&gt;B981:G981),IF(NOT(G981=""),AND(C981:G981&gt;B981:F981),IF(NOT(F981=""),AND(C981:F981&gt;B981:E981),AND(C981:E981&gt;B981:D981))))</f>
        <v>1</v>
      </c>
      <c r="K981" s="1" t="b">
        <f t="array" ref="K981">IF(NOT(H981=""),AND(C981:H981&lt;B981:G981),IF(NOT(G981=""),AND(C981:G981&lt;B981:F981),IF(NOT(F981=""),AND(C981:F981&lt;B981:E981),AND(C981:E981&lt;B981:D981))))</f>
        <v>0</v>
      </c>
      <c r="L981" s="1" t="b">
        <f t="array" ref="L981">IF(NOT(H981=""),AND(AND(ABS(C981:H981-B981:G981)&gt;0),AND(ABS(C981:H981-B981:G981)&lt;4)),IF(NOT(G981=""),AND(AND(ABS(C981:G981-B981:F981)&gt;0),AND(ABS(C981:G981-B981:F981)&lt;4)),IF(NOT(F981=""),AND(AND(ABS(C981:F981-B981:E981)&gt;0),AND(ABS(C981:F981-B981:E981)&lt;4)),AND(AND(ABS(C981:E981-B981:D981)&gt;0),AND(ABS(C981:E981-B981:D981)&lt;4)))))</f>
        <v>1</v>
      </c>
      <c r="M981" s="1" t="b">
        <f t="shared" si="1"/>
        <v>1</v>
      </c>
    </row>
    <row r="982" ht="15.75" customHeight="1">
      <c r="A982" s="1" t="s">
        <v>991</v>
      </c>
      <c r="B982" s="1">
        <f>IFERROR(__xludf.DUMMYFUNCTION("SPLIT(A982,"" "")"),60.0)</f>
        <v>60</v>
      </c>
      <c r="C982" s="1">
        <f>IFERROR(__xludf.DUMMYFUNCTION("""COMPUTED_VALUE"""),59.0)</f>
        <v>59</v>
      </c>
      <c r="D982" s="1">
        <f>IFERROR(__xludf.DUMMYFUNCTION("""COMPUTED_VALUE"""),56.0)</f>
        <v>56</v>
      </c>
      <c r="E982" s="1">
        <f>IFERROR(__xludf.DUMMYFUNCTION("""COMPUTED_VALUE"""),55.0)</f>
        <v>55</v>
      </c>
      <c r="F982" s="1">
        <f>IFERROR(__xludf.DUMMYFUNCTION("""COMPUTED_VALUE"""),52.0)</f>
        <v>52</v>
      </c>
      <c r="G982" s="1">
        <f>IFERROR(__xludf.DUMMYFUNCTION("""COMPUTED_VALUE"""),51.0)</f>
        <v>51</v>
      </c>
      <c r="H982" s="2">
        <f>IFERROR(__xludf.DUMMYFUNCTION("""COMPUTED_VALUE"""),50.0)</f>
        <v>50</v>
      </c>
      <c r="J982" s="1" t="b">
        <f t="array" ref="J982">IF(NOT(H982=""),AND(C982:H982&gt;B982:G982),IF(NOT(G982=""),AND(C982:G982&gt;B982:F982),IF(NOT(F982=""),AND(C982:F982&gt;B982:E982),AND(C982:E982&gt;B982:D982))))</f>
        <v>0</v>
      </c>
      <c r="K982" s="1" t="b">
        <f t="array" ref="K982">IF(NOT(H982=""),AND(C982:H982&lt;B982:G982),IF(NOT(G982=""),AND(C982:G982&lt;B982:F982),IF(NOT(F982=""),AND(C982:F982&lt;B982:E982),AND(C982:E982&lt;B982:D982))))</f>
        <v>1</v>
      </c>
      <c r="L982" s="1" t="b">
        <f t="array" ref="L982">IF(NOT(H982=""),AND(AND(ABS(C982:H982-B982:G982)&gt;0),AND(ABS(C982:H982-B982:G982)&lt;4)),IF(NOT(G982=""),AND(AND(ABS(C982:G982-B982:F982)&gt;0),AND(ABS(C982:G982-B982:F982)&lt;4)),IF(NOT(F982=""),AND(AND(ABS(C982:F982-B982:E982)&gt;0),AND(ABS(C982:F982-B982:E982)&lt;4)),AND(AND(ABS(C982:E982-B982:D982)&gt;0),AND(ABS(C982:E982-B982:D982)&lt;4)))))</f>
        <v>1</v>
      </c>
      <c r="M982" s="1" t="b">
        <f t="shared" si="1"/>
        <v>1</v>
      </c>
    </row>
    <row r="983" ht="15.75" customHeight="1">
      <c r="A983" s="1" t="s">
        <v>992</v>
      </c>
      <c r="B983" s="1">
        <f>IFERROR(__xludf.DUMMYFUNCTION("SPLIT(A983,"" "")"),92.0)</f>
        <v>92</v>
      </c>
      <c r="C983" s="1">
        <f>IFERROR(__xludf.DUMMYFUNCTION("""COMPUTED_VALUE"""),90.0)</f>
        <v>90</v>
      </c>
      <c r="D983" s="1">
        <f>IFERROR(__xludf.DUMMYFUNCTION("""COMPUTED_VALUE"""),87.0)</f>
        <v>87</v>
      </c>
      <c r="E983" s="1">
        <f>IFERROR(__xludf.DUMMYFUNCTION("""COMPUTED_VALUE"""),85.0)</f>
        <v>85</v>
      </c>
      <c r="F983" s="1">
        <f>IFERROR(__xludf.DUMMYFUNCTION("""COMPUTED_VALUE"""),83.0)</f>
        <v>83</v>
      </c>
      <c r="G983" s="1">
        <f>IFERROR(__xludf.DUMMYFUNCTION("""COMPUTED_VALUE"""),82.0)</f>
        <v>82</v>
      </c>
      <c r="H983" s="1">
        <f>IFERROR(__xludf.DUMMYFUNCTION("""COMPUTED_VALUE"""),79.0)</f>
        <v>79</v>
      </c>
      <c r="I983" s="1">
        <f>IFERROR(__xludf.DUMMYFUNCTION("""COMPUTED_VALUE"""),77.0)</f>
        <v>77</v>
      </c>
      <c r="J983" s="1" t="b">
        <f t="array" ref="J983">IF(NOT(H983=""),AND(C983:H983&gt;B983:G983),IF(NOT(G983=""),AND(C983:G983&gt;B983:F983),IF(NOT(F983=""),AND(C983:F983&gt;B983:E983),AND(C983:E983&gt;B983:D983))))</f>
        <v>0</v>
      </c>
      <c r="K983" s="1" t="b">
        <f t="array" ref="K983">IF(NOT(H983=""),AND(C983:H983&lt;B983:G983),IF(NOT(G983=""),AND(C983:G983&lt;B983:F983),IF(NOT(F983=""),AND(C983:F983&lt;B983:E983),AND(C983:E983&lt;B983:D983))))</f>
        <v>1</v>
      </c>
      <c r="L983" s="1" t="b">
        <f t="array" ref="L983">IF(NOT(H983=""),AND(AND(ABS(C983:H983-B983:G983)&gt;0),AND(ABS(C983:H983-B983:G983)&lt;4)),IF(NOT(G983=""),AND(AND(ABS(C983:G983-B983:F983)&gt;0),AND(ABS(C983:G983-B983:F983)&lt;4)),IF(NOT(F983=""),AND(AND(ABS(C983:F983-B983:E983)&gt;0),AND(ABS(C983:F983-B983:E983)&lt;4)),AND(AND(ABS(C983:E983-B983:D983)&gt;0),AND(ABS(C983:E983-B983:D983)&lt;4)))))</f>
        <v>1</v>
      </c>
      <c r="M983" s="1" t="b">
        <f t="shared" si="1"/>
        <v>1</v>
      </c>
    </row>
    <row r="984" ht="15.75" customHeight="1">
      <c r="A984" s="1" t="s">
        <v>993</v>
      </c>
      <c r="B984" s="1">
        <f>IFERROR(__xludf.DUMMYFUNCTION("SPLIT(A984,"" "")"),5.0)</f>
        <v>5</v>
      </c>
      <c r="C984" s="1">
        <f>IFERROR(__xludf.DUMMYFUNCTION("""COMPUTED_VALUE"""),6.0)</f>
        <v>6</v>
      </c>
      <c r="D984" s="1">
        <f>IFERROR(__xludf.DUMMYFUNCTION("""COMPUTED_VALUE"""),9.0)</f>
        <v>9</v>
      </c>
      <c r="E984" s="1">
        <f>IFERROR(__xludf.DUMMYFUNCTION("""COMPUTED_VALUE"""),10.0)</f>
        <v>10</v>
      </c>
      <c r="F984" s="1">
        <f>IFERROR(__xludf.DUMMYFUNCTION("""COMPUTED_VALUE"""),13.0)</f>
        <v>13</v>
      </c>
      <c r="G984" s="1">
        <f>IFERROR(__xludf.DUMMYFUNCTION("""COMPUTED_VALUE"""),16.0)</f>
        <v>16</v>
      </c>
      <c r="H984" s="2">
        <f>IFERROR(__xludf.DUMMYFUNCTION("""COMPUTED_VALUE"""),19.0)</f>
        <v>19</v>
      </c>
      <c r="J984" s="1" t="b">
        <f t="array" ref="J984">IF(NOT(H984=""),AND(C984:H984&gt;B984:G984),IF(NOT(G984=""),AND(C984:G984&gt;B984:F984),IF(NOT(F984=""),AND(C984:F984&gt;B984:E984),AND(C984:E984&gt;B984:D984))))</f>
        <v>1</v>
      </c>
      <c r="K984" s="1" t="b">
        <f t="array" ref="K984">IF(NOT(H984=""),AND(C984:H984&lt;B984:G984),IF(NOT(G984=""),AND(C984:G984&lt;B984:F984),IF(NOT(F984=""),AND(C984:F984&lt;B984:E984),AND(C984:E984&lt;B984:D984))))</f>
        <v>0</v>
      </c>
      <c r="L984" s="1" t="b">
        <f t="array" ref="L984">IF(NOT(H984=""),AND(AND(ABS(C984:H984-B984:G984)&gt;0),AND(ABS(C984:H984-B984:G984)&lt;4)),IF(NOT(G984=""),AND(AND(ABS(C984:G984-B984:F984)&gt;0),AND(ABS(C984:G984-B984:F984)&lt;4)),IF(NOT(F984=""),AND(AND(ABS(C984:F984-B984:E984)&gt;0),AND(ABS(C984:F984-B984:E984)&lt;4)),AND(AND(ABS(C984:E984-B984:D984)&gt;0),AND(ABS(C984:E984-B984:D984)&lt;4)))))</f>
        <v>1</v>
      </c>
      <c r="M984" s="1" t="b">
        <f t="shared" si="1"/>
        <v>1</v>
      </c>
    </row>
    <row r="985" ht="15.75" customHeight="1">
      <c r="A985" s="1" t="s">
        <v>994</v>
      </c>
      <c r="B985" s="1">
        <f>IFERROR(__xludf.DUMMYFUNCTION("SPLIT(A985,"" "")"),26.0)</f>
        <v>26</v>
      </c>
      <c r="C985" s="1">
        <f>IFERROR(__xludf.DUMMYFUNCTION("""COMPUTED_VALUE"""),24.0)</f>
        <v>24</v>
      </c>
      <c r="D985" s="1">
        <f>IFERROR(__xludf.DUMMYFUNCTION("""COMPUTED_VALUE"""),22.0)</f>
        <v>22</v>
      </c>
      <c r="E985" s="1">
        <f>IFERROR(__xludf.DUMMYFUNCTION("""COMPUTED_VALUE"""),20.0)</f>
        <v>20</v>
      </c>
      <c r="F985" s="1">
        <f>IFERROR(__xludf.DUMMYFUNCTION("""COMPUTED_VALUE"""),18.0)</f>
        <v>18</v>
      </c>
      <c r="G985" s="1">
        <f>IFERROR(__xludf.DUMMYFUNCTION("""COMPUTED_VALUE"""),17.0)</f>
        <v>17</v>
      </c>
      <c r="H985" s="1">
        <f>IFERROR(__xludf.DUMMYFUNCTION("""COMPUTED_VALUE"""),16.0)</f>
        <v>16</v>
      </c>
      <c r="I985" s="1">
        <f>IFERROR(__xludf.DUMMYFUNCTION("""COMPUTED_VALUE"""),15.0)</f>
        <v>15</v>
      </c>
      <c r="J985" s="1" t="b">
        <f t="array" ref="J985">IF(NOT(H985=""),AND(C985:H985&gt;B985:G985),IF(NOT(G985=""),AND(C985:G985&gt;B985:F985),IF(NOT(F985=""),AND(C985:F985&gt;B985:E985),AND(C985:E985&gt;B985:D985))))</f>
        <v>0</v>
      </c>
      <c r="K985" s="1" t="b">
        <f t="array" ref="K985">IF(NOT(H985=""),AND(C985:H985&lt;B985:G985),IF(NOT(G985=""),AND(C985:G985&lt;B985:F985),IF(NOT(F985=""),AND(C985:F985&lt;B985:E985),AND(C985:E985&lt;B985:D985))))</f>
        <v>1</v>
      </c>
      <c r="L985" s="1" t="b">
        <f t="array" ref="L985">IF(NOT(H985=""),AND(AND(ABS(C985:H985-B985:G985)&gt;0),AND(ABS(C985:H985-B985:G985)&lt;4)),IF(NOT(G985=""),AND(AND(ABS(C985:G985-B985:F985)&gt;0),AND(ABS(C985:G985-B985:F985)&lt;4)),IF(NOT(F985=""),AND(AND(ABS(C985:F985-B985:E985)&gt;0),AND(ABS(C985:F985-B985:E985)&lt;4)),AND(AND(ABS(C985:E985-B985:D985)&gt;0),AND(ABS(C985:E985-B985:D985)&lt;4)))))</f>
        <v>1</v>
      </c>
      <c r="M985" s="1" t="b">
        <f t="shared" si="1"/>
        <v>1</v>
      </c>
    </row>
    <row r="986" ht="15.75" customHeight="1">
      <c r="A986" s="1" t="s">
        <v>995</v>
      </c>
      <c r="B986" s="1">
        <f>IFERROR(__xludf.DUMMYFUNCTION("SPLIT(A986,"" "")"),68.0)</f>
        <v>68</v>
      </c>
      <c r="C986" s="1">
        <f>IFERROR(__xludf.DUMMYFUNCTION("""COMPUTED_VALUE"""),69.0)</f>
        <v>69</v>
      </c>
      <c r="D986" s="1">
        <f>IFERROR(__xludf.DUMMYFUNCTION("""COMPUTED_VALUE"""),72.0)</f>
        <v>72</v>
      </c>
      <c r="E986" s="1">
        <f>IFERROR(__xludf.DUMMYFUNCTION("""COMPUTED_VALUE"""),74.0)</f>
        <v>74</v>
      </c>
      <c r="F986" s="1">
        <f>IFERROR(__xludf.DUMMYFUNCTION("""COMPUTED_VALUE"""),75.0)</f>
        <v>75</v>
      </c>
      <c r="G986" s="1">
        <f>IFERROR(__xludf.DUMMYFUNCTION("""COMPUTED_VALUE"""),77.0)</f>
        <v>77</v>
      </c>
      <c r="H986" s="2">
        <f>IFERROR(__xludf.DUMMYFUNCTION("""COMPUTED_VALUE"""),78.0)</f>
        <v>78</v>
      </c>
      <c r="J986" s="1" t="b">
        <f t="array" ref="J986">IF(NOT(H986=""),AND(C986:H986&gt;B986:G986),IF(NOT(G986=""),AND(C986:G986&gt;B986:F986),IF(NOT(F986=""),AND(C986:F986&gt;B986:E986),AND(C986:E986&gt;B986:D986))))</f>
        <v>1</v>
      </c>
      <c r="K986" s="1" t="b">
        <f t="array" ref="K986">IF(NOT(H986=""),AND(C986:H986&lt;B986:G986),IF(NOT(G986=""),AND(C986:G986&lt;B986:F986),IF(NOT(F986=""),AND(C986:F986&lt;B986:E986),AND(C986:E986&lt;B986:D986))))</f>
        <v>0</v>
      </c>
      <c r="L986" s="1" t="b">
        <f t="array" ref="L986">IF(NOT(H986=""),AND(AND(ABS(C986:H986-B986:G986)&gt;0),AND(ABS(C986:H986-B986:G986)&lt;4)),IF(NOT(G986=""),AND(AND(ABS(C986:G986-B986:F986)&gt;0),AND(ABS(C986:G986-B986:F986)&lt;4)),IF(NOT(F986=""),AND(AND(ABS(C986:F986-B986:E986)&gt;0),AND(ABS(C986:F986-B986:E986)&lt;4)),AND(AND(ABS(C986:E986-B986:D986)&gt;0),AND(ABS(C986:E986-B986:D986)&lt;4)))))</f>
        <v>1</v>
      </c>
      <c r="M986" s="1" t="b">
        <f t="shared" si="1"/>
        <v>1</v>
      </c>
    </row>
    <row r="987" ht="15.75" customHeight="1">
      <c r="A987" s="1" t="s">
        <v>996</v>
      </c>
      <c r="B987" s="1">
        <f>IFERROR(__xludf.DUMMYFUNCTION("SPLIT(A987,"" "")"),13.0)</f>
        <v>13</v>
      </c>
      <c r="C987" s="1">
        <f>IFERROR(__xludf.DUMMYFUNCTION("""COMPUTED_VALUE"""),16.0)</f>
        <v>16</v>
      </c>
      <c r="D987" s="1">
        <f>IFERROR(__xludf.DUMMYFUNCTION("""COMPUTED_VALUE"""),19.0)</f>
        <v>19</v>
      </c>
      <c r="E987" s="1">
        <f>IFERROR(__xludf.DUMMYFUNCTION("""COMPUTED_VALUE"""),21.0)</f>
        <v>21</v>
      </c>
      <c r="F987" s="1">
        <f>IFERROR(__xludf.DUMMYFUNCTION("""COMPUTED_VALUE"""),22.0)</f>
        <v>22</v>
      </c>
      <c r="J987" s="1" t="b">
        <f t="array" ref="J987">IF(NOT(H987=""),AND(C987:H987&gt;B987:G987),IF(NOT(G987=""),AND(C987:G987&gt;B987:F987),IF(NOT(F987=""),AND(C987:F987&gt;B987:E987),AND(C987:E987&gt;B987:D987))))</f>
        <v>1</v>
      </c>
      <c r="K987" s="1" t="b">
        <f t="array" ref="K987">IF(NOT(H987=""),AND(C987:H987&lt;B987:G987),IF(NOT(G987=""),AND(C987:G987&lt;B987:F987),IF(NOT(F987=""),AND(C987:F987&lt;B987:E987),AND(C987:E987&lt;B987:D987))))</f>
        <v>0</v>
      </c>
      <c r="L987" s="1" t="b">
        <f t="array" ref="L987">IF(NOT(H987=""),AND(AND(ABS(C987:H987-B987:G987)&gt;0),AND(ABS(C987:H987-B987:G987)&lt;4)),IF(NOT(G987=""),AND(AND(ABS(C987:G987-B987:F987)&gt;0),AND(ABS(C987:G987-B987:F987)&lt;4)),IF(NOT(F987=""),AND(AND(ABS(C987:F987-B987:E987)&gt;0),AND(ABS(C987:F987-B987:E987)&lt;4)),AND(AND(ABS(C987:E987-B987:D987)&gt;0),AND(ABS(C987:E987-B987:D987)&lt;4)))))</f>
        <v>1</v>
      </c>
      <c r="M987" s="1" t="b">
        <f t="shared" si="1"/>
        <v>1</v>
      </c>
    </row>
    <row r="988" ht="15.75" customHeight="1">
      <c r="A988" s="1" t="s">
        <v>997</v>
      </c>
      <c r="B988" s="1">
        <f>IFERROR(__xludf.DUMMYFUNCTION("SPLIT(A988,"" "")"),19.0)</f>
        <v>19</v>
      </c>
      <c r="C988" s="1">
        <f>IFERROR(__xludf.DUMMYFUNCTION("""COMPUTED_VALUE"""),22.0)</f>
        <v>22</v>
      </c>
      <c r="D988" s="1">
        <f>IFERROR(__xludf.DUMMYFUNCTION("""COMPUTED_VALUE"""),24.0)</f>
        <v>24</v>
      </c>
      <c r="E988" s="1">
        <f>IFERROR(__xludf.DUMMYFUNCTION("""COMPUTED_VALUE"""),27.0)</f>
        <v>27</v>
      </c>
      <c r="F988" s="1">
        <f>IFERROR(__xludf.DUMMYFUNCTION("""COMPUTED_VALUE"""),28.0)</f>
        <v>28</v>
      </c>
      <c r="G988" s="1">
        <f>IFERROR(__xludf.DUMMYFUNCTION("""COMPUTED_VALUE"""),30.0)</f>
        <v>30</v>
      </c>
      <c r="H988" s="1">
        <f>IFERROR(__xludf.DUMMYFUNCTION("""COMPUTED_VALUE"""),31.0)</f>
        <v>31</v>
      </c>
      <c r="I988" s="1">
        <f>IFERROR(__xludf.DUMMYFUNCTION("""COMPUTED_VALUE"""),32.0)</f>
        <v>32</v>
      </c>
      <c r="J988" s="1" t="b">
        <f t="array" ref="J988">IF(NOT(H988=""),AND(C988:H988&gt;B988:G988),IF(NOT(G988=""),AND(C988:G988&gt;B988:F988),IF(NOT(F988=""),AND(C988:F988&gt;B988:E988),AND(C988:E988&gt;B988:D988))))</f>
        <v>1</v>
      </c>
      <c r="K988" s="1" t="b">
        <f t="array" ref="K988">IF(NOT(H988=""),AND(C988:H988&lt;B988:G988),IF(NOT(G988=""),AND(C988:G988&lt;B988:F988),IF(NOT(F988=""),AND(C988:F988&lt;B988:E988),AND(C988:E988&lt;B988:D988))))</f>
        <v>0</v>
      </c>
      <c r="L988" s="1" t="b">
        <f t="array" ref="L988">IF(NOT(H988=""),AND(AND(ABS(C988:H988-B988:G988)&gt;0),AND(ABS(C988:H988-B988:G988)&lt;4)),IF(NOT(G988=""),AND(AND(ABS(C988:G988-B988:F988)&gt;0),AND(ABS(C988:G988-B988:F988)&lt;4)),IF(NOT(F988=""),AND(AND(ABS(C988:F988-B988:E988)&gt;0),AND(ABS(C988:F988-B988:E988)&lt;4)),AND(AND(ABS(C988:E988-B988:D988)&gt;0),AND(ABS(C988:E988-B988:D988)&lt;4)))))</f>
        <v>1</v>
      </c>
      <c r="M988" s="1" t="b">
        <f t="shared" si="1"/>
        <v>1</v>
      </c>
    </row>
    <row r="989" ht="15.75" customHeight="1">
      <c r="A989" s="1" t="s">
        <v>998</v>
      </c>
      <c r="B989" s="1">
        <f>IFERROR(__xludf.DUMMYFUNCTION("SPLIT(A989,"" "")"),20.0)</f>
        <v>20</v>
      </c>
      <c r="C989" s="1">
        <f>IFERROR(__xludf.DUMMYFUNCTION("""COMPUTED_VALUE"""),22.0)</f>
        <v>22</v>
      </c>
      <c r="D989" s="1">
        <f>IFERROR(__xludf.DUMMYFUNCTION("""COMPUTED_VALUE"""),24.0)</f>
        <v>24</v>
      </c>
      <c r="E989" s="1">
        <f>IFERROR(__xludf.DUMMYFUNCTION("""COMPUTED_VALUE"""),25.0)</f>
        <v>25</v>
      </c>
      <c r="F989" s="1">
        <f>IFERROR(__xludf.DUMMYFUNCTION("""COMPUTED_VALUE"""),26.0)</f>
        <v>26</v>
      </c>
      <c r="G989" s="2">
        <f>IFERROR(__xludf.DUMMYFUNCTION("""COMPUTED_VALUE"""),27.0)</f>
        <v>27</v>
      </c>
      <c r="J989" s="1" t="b">
        <f t="array" ref="J989">IF(NOT(H989=""),AND(C989:H989&gt;B989:G989),IF(NOT(G989=""),AND(C989:G989&gt;B989:F989),IF(NOT(F989=""),AND(C989:F989&gt;B989:E989),AND(C989:E989&gt;B989:D989))))</f>
        <v>1</v>
      </c>
      <c r="K989" s="1" t="b">
        <f t="array" ref="K989">IF(NOT(H989=""),AND(C989:H989&lt;B989:G989),IF(NOT(G989=""),AND(C989:G989&lt;B989:F989),IF(NOT(F989=""),AND(C989:F989&lt;B989:E989),AND(C989:E989&lt;B989:D989))))</f>
        <v>0</v>
      </c>
      <c r="L989" s="1" t="b">
        <f t="array" ref="L989">IF(NOT(H989=""),AND(AND(ABS(C989:H989-B989:G989)&gt;0),AND(ABS(C989:H989-B989:G989)&lt;4)),IF(NOT(G989=""),AND(AND(ABS(C989:G989-B989:F989)&gt;0),AND(ABS(C989:G989-B989:F989)&lt;4)),IF(NOT(F989=""),AND(AND(ABS(C989:F989-B989:E989)&gt;0),AND(ABS(C989:F989-B989:E989)&lt;4)),AND(AND(ABS(C989:E989-B989:D989)&gt;0),AND(ABS(C989:E989-B989:D989)&lt;4)))))</f>
        <v>1</v>
      </c>
      <c r="M989" s="1" t="b">
        <f t="shared" si="1"/>
        <v>1</v>
      </c>
    </row>
    <row r="990" ht="15.75" customHeight="1">
      <c r="A990" s="1" t="s">
        <v>999</v>
      </c>
      <c r="B990" s="1">
        <f>IFERROR(__xludf.DUMMYFUNCTION("SPLIT(A990,"" "")"),48.0)</f>
        <v>48</v>
      </c>
      <c r="C990" s="1">
        <f>IFERROR(__xludf.DUMMYFUNCTION("""COMPUTED_VALUE"""),47.0)</f>
        <v>47</v>
      </c>
      <c r="D990" s="1">
        <f>IFERROR(__xludf.DUMMYFUNCTION("""COMPUTED_VALUE"""),45.0)</f>
        <v>45</v>
      </c>
      <c r="E990" s="1">
        <f>IFERROR(__xludf.DUMMYFUNCTION("""COMPUTED_VALUE"""),44.0)</f>
        <v>44</v>
      </c>
      <c r="F990" s="1">
        <f>IFERROR(__xludf.DUMMYFUNCTION("""COMPUTED_VALUE"""),41.0)</f>
        <v>41</v>
      </c>
      <c r="G990" s="1">
        <f>IFERROR(__xludf.DUMMYFUNCTION("""COMPUTED_VALUE"""),40.0)</f>
        <v>40</v>
      </c>
      <c r="H990" s="1">
        <f>IFERROR(__xludf.DUMMYFUNCTION("""COMPUTED_VALUE"""),37.0)</f>
        <v>37</v>
      </c>
      <c r="I990" s="1">
        <f>IFERROR(__xludf.DUMMYFUNCTION("""COMPUTED_VALUE"""),34.0)</f>
        <v>34</v>
      </c>
      <c r="J990" s="1" t="b">
        <f t="array" ref="J990">IF(NOT(H990=""),AND(C990:H990&gt;B990:G990),IF(NOT(G990=""),AND(C990:G990&gt;B990:F990),IF(NOT(F990=""),AND(C990:F990&gt;B990:E990),AND(C990:E990&gt;B990:D990))))</f>
        <v>0</v>
      </c>
      <c r="K990" s="1" t="b">
        <f t="array" ref="K990">IF(NOT(H990=""),AND(C990:H990&lt;B990:G990),IF(NOT(G990=""),AND(C990:G990&lt;B990:F990),IF(NOT(F990=""),AND(C990:F990&lt;B990:E990),AND(C990:E990&lt;B990:D990))))</f>
        <v>1</v>
      </c>
      <c r="L990" s="1" t="b">
        <f t="array" ref="L990">IF(NOT(H990=""),AND(AND(ABS(C990:H990-B990:G990)&gt;0),AND(ABS(C990:H990-B990:G990)&lt;4)),IF(NOT(G990=""),AND(AND(ABS(C990:G990-B990:F990)&gt;0),AND(ABS(C990:G990-B990:F990)&lt;4)),IF(NOT(F990=""),AND(AND(ABS(C990:F990-B990:E990)&gt;0),AND(ABS(C990:F990-B990:E990)&lt;4)),AND(AND(ABS(C990:E990-B990:D990)&gt;0),AND(ABS(C990:E990-B990:D990)&lt;4)))))</f>
        <v>1</v>
      </c>
      <c r="M990" s="1" t="b">
        <f t="shared" si="1"/>
        <v>1</v>
      </c>
    </row>
    <row r="991" ht="15.75" customHeight="1">
      <c r="A991" s="1" t="s">
        <v>1000</v>
      </c>
      <c r="B991" s="1">
        <f>IFERROR(__xludf.DUMMYFUNCTION("SPLIT(A991,"" "")"),92.0)</f>
        <v>92</v>
      </c>
      <c r="C991" s="1">
        <f>IFERROR(__xludf.DUMMYFUNCTION("""COMPUTED_VALUE"""),89.0)</f>
        <v>89</v>
      </c>
      <c r="D991" s="1">
        <f>IFERROR(__xludf.DUMMYFUNCTION("""COMPUTED_VALUE"""),88.0)</f>
        <v>88</v>
      </c>
      <c r="E991" s="1">
        <f>IFERROR(__xludf.DUMMYFUNCTION("""COMPUTED_VALUE"""),85.0)</f>
        <v>85</v>
      </c>
      <c r="F991" s="1">
        <f>IFERROR(__xludf.DUMMYFUNCTION("""COMPUTED_VALUE"""),83.0)</f>
        <v>83</v>
      </c>
      <c r="J991" s="1" t="b">
        <f t="array" ref="J991">IF(NOT(H991=""),AND(C991:H991&gt;B991:G991),IF(NOT(G991=""),AND(C991:G991&gt;B991:F991),IF(NOT(F991=""),AND(C991:F991&gt;B991:E991),AND(C991:E991&gt;B991:D991))))</f>
        <v>0</v>
      </c>
      <c r="K991" s="1" t="b">
        <f t="array" ref="K991">IF(NOT(H991=""),AND(C991:H991&lt;B991:G991),IF(NOT(G991=""),AND(C991:G991&lt;B991:F991),IF(NOT(F991=""),AND(C991:F991&lt;B991:E991),AND(C991:E991&lt;B991:D991))))</f>
        <v>1</v>
      </c>
      <c r="L991" s="1" t="b">
        <f t="array" ref="L991">IF(NOT(H991=""),AND(AND(ABS(C991:H991-B991:G991)&gt;0),AND(ABS(C991:H991-B991:G991)&lt;4)),IF(NOT(G991=""),AND(AND(ABS(C991:G991-B991:F991)&gt;0),AND(ABS(C991:G991-B991:F991)&lt;4)),IF(NOT(F991=""),AND(AND(ABS(C991:F991-B991:E991)&gt;0),AND(ABS(C991:F991-B991:E991)&lt;4)),AND(AND(ABS(C991:E991-B991:D991)&gt;0),AND(ABS(C991:E991-B991:D991)&lt;4)))))</f>
        <v>1</v>
      </c>
      <c r="M991" s="1" t="b">
        <f t="shared" si="1"/>
        <v>1</v>
      </c>
    </row>
    <row r="992" ht="15.75" customHeight="1">
      <c r="A992" s="1" t="s">
        <v>1001</v>
      </c>
      <c r="B992" s="1">
        <f>IFERROR(__xludf.DUMMYFUNCTION("SPLIT(A992,"" "")"),37.0)</f>
        <v>37</v>
      </c>
      <c r="C992" s="1">
        <f>IFERROR(__xludf.DUMMYFUNCTION("""COMPUTED_VALUE"""),34.0)</f>
        <v>34</v>
      </c>
      <c r="D992" s="1">
        <f>IFERROR(__xludf.DUMMYFUNCTION("""COMPUTED_VALUE"""),32.0)</f>
        <v>32</v>
      </c>
      <c r="E992" s="1">
        <f>IFERROR(__xludf.DUMMYFUNCTION("""COMPUTED_VALUE"""),29.0)</f>
        <v>29</v>
      </c>
      <c r="F992" s="1">
        <f>IFERROR(__xludf.DUMMYFUNCTION("""COMPUTED_VALUE"""),26.0)</f>
        <v>26</v>
      </c>
      <c r="G992" s="2">
        <f>IFERROR(__xludf.DUMMYFUNCTION("""COMPUTED_VALUE"""),24.0)</f>
        <v>24</v>
      </c>
      <c r="J992" s="1" t="b">
        <f t="array" ref="J992">IF(NOT(H992=""),AND(C992:H992&gt;B992:G992),IF(NOT(G992=""),AND(C992:G992&gt;B992:F992),IF(NOT(F992=""),AND(C992:F992&gt;B992:E992),AND(C992:E992&gt;B992:D992))))</f>
        <v>0</v>
      </c>
      <c r="K992" s="1" t="b">
        <f t="array" ref="K992">IF(NOT(H992=""),AND(C992:H992&lt;B992:G992),IF(NOT(G992=""),AND(C992:G992&lt;B992:F992),IF(NOT(F992=""),AND(C992:F992&lt;B992:E992),AND(C992:E992&lt;B992:D992))))</f>
        <v>1</v>
      </c>
      <c r="L992" s="1" t="b">
        <f t="array" ref="L992">IF(NOT(H992=""),AND(AND(ABS(C992:H992-B992:G992)&gt;0),AND(ABS(C992:H992-B992:G992)&lt;4)),IF(NOT(G992=""),AND(AND(ABS(C992:G992-B992:F992)&gt;0),AND(ABS(C992:G992-B992:F992)&lt;4)),IF(NOT(F992=""),AND(AND(ABS(C992:F992-B992:E992)&gt;0),AND(ABS(C992:F992-B992:E992)&lt;4)),AND(AND(ABS(C992:E992-B992:D992)&gt;0),AND(ABS(C992:E992-B992:D992)&lt;4)))))</f>
        <v>1</v>
      </c>
      <c r="M992" s="1" t="b">
        <f t="shared" si="1"/>
        <v>1</v>
      </c>
    </row>
    <row r="993" ht="15.75" customHeight="1">
      <c r="A993" s="1" t="s">
        <v>1002</v>
      </c>
      <c r="B993" s="1">
        <f>IFERROR(__xludf.DUMMYFUNCTION("SPLIT(A993,"" "")"),31.0)</f>
        <v>31</v>
      </c>
      <c r="C993" s="1">
        <f>IFERROR(__xludf.DUMMYFUNCTION("""COMPUTED_VALUE"""),33.0)</f>
        <v>33</v>
      </c>
      <c r="D993" s="1">
        <f>IFERROR(__xludf.DUMMYFUNCTION("""COMPUTED_VALUE"""),34.0)</f>
        <v>34</v>
      </c>
      <c r="E993" s="1">
        <f>IFERROR(__xludf.DUMMYFUNCTION("""COMPUTED_VALUE"""),37.0)</f>
        <v>37</v>
      </c>
      <c r="F993" s="1">
        <f>IFERROR(__xludf.DUMMYFUNCTION("""COMPUTED_VALUE"""),38.0)</f>
        <v>38</v>
      </c>
      <c r="J993" s="1" t="b">
        <f t="array" ref="J993">IF(NOT(H993=""),AND(C993:H993&gt;B993:G993),IF(NOT(G993=""),AND(C993:G993&gt;B993:F993),IF(NOT(F993=""),AND(C993:F993&gt;B993:E993),AND(C993:E993&gt;B993:D993))))</f>
        <v>1</v>
      </c>
      <c r="K993" s="1" t="b">
        <f t="array" ref="K993">IF(NOT(H993=""),AND(C993:H993&lt;B993:G993),IF(NOT(G993=""),AND(C993:G993&lt;B993:F993),IF(NOT(F993=""),AND(C993:F993&lt;B993:E993),AND(C993:E993&lt;B993:D993))))</f>
        <v>0</v>
      </c>
      <c r="L993" s="1" t="b">
        <f t="array" ref="L993">IF(NOT(H993=""),AND(AND(ABS(C993:H993-B993:G993)&gt;0),AND(ABS(C993:H993-B993:G993)&lt;4)),IF(NOT(G993=""),AND(AND(ABS(C993:G993-B993:F993)&gt;0),AND(ABS(C993:G993-B993:F993)&lt;4)),IF(NOT(F993=""),AND(AND(ABS(C993:F993-B993:E993)&gt;0),AND(ABS(C993:F993-B993:E993)&lt;4)),AND(AND(ABS(C993:E993-B993:D993)&gt;0),AND(ABS(C993:E993-B993:D993)&lt;4)))))</f>
        <v>1</v>
      </c>
      <c r="M993" s="1" t="b">
        <f t="shared" si="1"/>
        <v>1</v>
      </c>
    </row>
    <row r="994" ht="15.75" customHeight="1">
      <c r="A994" s="1" t="s">
        <v>1003</v>
      </c>
      <c r="B994" s="1">
        <f>IFERROR(__xludf.DUMMYFUNCTION("SPLIT(A994,"" "")"),97.0)</f>
        <v>97</v>
      </c>
      <c r="C994" s="1">
        <f>IFERROR(__xludf.DUMMYFUNCTION("""COMPUTED_VALUE"""),95.0)</f>
        <v>95</v>
      </c>
      <c r="D994" s="1">
        <f>IFERROR(__xludf.DUMMYFUNCTION("""COMPUTED_VALUE"""),93.0)</f>
        <v>93</v>
      </c>
      <c r="E994" s="1">
        <f>IFERROR(__xludf.DUMMYFUNCTION("""COMPUTED_VALUE"""),91.0)</f>
        <v>91</v>
      </c>
      <c r="F994" s="1">
        <f>IFERROR(__xludf.DUMMYFUNCTION("""COMPUTED_VALUE"""),89.0)</f>
        <v>89</v>
      </c>
      <c r="G994" s="2">
        <f>IFERROR(__xludf.DUMMYFUNCTION("""COMPUTED_VALUE"""),86.0)</f>
        <v>86</v>
      </c>
      <c r="J994" s="1" t="b">
        <f t="array" ref="J994">IF(NOT(H994=""),AND(C994:H994&gt;B994:G994),IF(NOT(G994=""),AND(C994:G994&gt;B994:F994),IF(NOT(F994=""),AND(C994:F994&gt;B994:E994),AND(C994:E994&gt;B994:D994))))</f>
        <v>0</v>
      </c>
      <c r="K994" s="1" t="b">
        <f t="array" ref="K994">IF(NOT(H994=""),AND(C994:H994&lt;B994:G994),IF(NOT(G994=""),AND(C994:G994&lt;B994:F994),IF(NOT(F994=""),AND(C994:F994&lt;B994:E994),AND(C994:E994&lt;B994:D994))))</f>
        <v>1</v>
      </c>
      <c r="L994" s="1" t="b">
        <f t="array" ref="L994">IF(NOT(H994=""),AND(AND(ABS(C994:H994-B994:G994)&gt;0),AND(ABS(C994:H994-B994:G994)&lt;4)),IF(NOT(G994=""),AND(AND(ABS(C994:G994-B994:F994)&gt;0),AND(ABS(C994:G994-B994:F994)&lt;4)),IF(NOT(F994=""),AND(AND(ABS(C994:F994-B994:E994)&gt;0),AND(ABS(C994:F994-B994:E994)&lt;4)),AND(AND(ABS(C994:E994-B994:D994)&gt;0),AND(ABS(C994:E994-B994:D994)&lt;4)))))</f>
        <v>1</v>
      </c>
      <c r="M994" s="1" t="b">
        <f t="shared" si="1"/>
        <v>1</v>
      </c>
    </row>
    <row r="995" ht="15.75" customHeight="1">
      <c r="A995" s="1" t="s">
        <v>1004</v>
      </c>
      <c r="B995" s="1">
        <f>IFERROR(__xludf.DUMMYFUNCTION("SPLIT(A995,"" "")"),54.0)</f>
        <v>54</v>
      </c>
      <c r="C995" s="1">
        <f>IFERROR(__xludf.DUMMYFUNCTION("""COMPUTED_VALUE"""),52.0)</f>
        <v>52</v>
      </c>
      <c r="D995" s="1">
        <f>IFERROR(__xludf.DUMMYFUNCTION("""COMPUTED_VALUE"""),49.0)</f>
        <v>49</v>
      </c>
      <c r="E995" s="1">
        <f>IFERROR(__xludf.DUMMYFUNCTION("""COMPUTED_VALUE"""),47.0)</f>
        <v>47</v>
      </c>
      <c r="F995" s="1">
        <f>IFERROR(__xludf.DUMMYFUNCTION("""COMPUTED_VALUE"""),46.0)</f>
        <v>46</v>
      </c>
      <c r="J995" s="1" t="b">
        <f t="array" ref="J995">IF(NOT(H995=""),AND(C995:H995&gt;B995:G995),IF(NOT(G995=""),AND(C995:G995&gt;B995:F995),IF(NOT(F995=""),AND(C995:F995&gt;B995:E995),AND(C995:E995&gt;B995:D995))))</f>
        <v>0</v>
      </c>
      <c r="K995" s="1" t="b">
        <f t="array" ref="K995">IF(NOT(H995=""),AND(C995:H995&lt;B995:G995),IF(NOT(G995=""),AND(C995:G995&lt;B995:F995),IF(NOT(F995=""),AND(C995:F995&lt;B995:E995),AND(C995:E995&lt;B995:D995))))</f>
        <v>1</v>
      </c>
      <c r="L995" s="1" t="b">
        <f t="array" ref="L995">IF(NOT(H995=""),AND(AND(ABS(C995:H995-B995:G995)&gt;0),AND(ABS(C995:H995-B995:G995)&lt;4)),IF(NOT(G995=""),AND(AND(ABS(C995:G995-B995:F995)&gt;0),AND(ABS(C995:G995-B995:F995)&lt;4)),IF(NOT(F995=""),AND(AND(ABS(C995:F995-B995:E995)&gt;0),AND(ABS(C995:F995-B995:E995)&lt;4)),AND(AND(ABS(C995:E995-B995:D995)&gt;0),AND(ABS(C995:E995-B995:D995)&lt;4)))))</f>
        <v>1</v>
      </c>
      <c r="M995" s="1" t="b">
        <f t="shared" si="1"/>
        <v>1</v>
      </c>
    </row>
    <row r="996" ht="15.75" customHeight="1">
      <c r="A996" s="1" t="s">
        <v>1005</v>
      </c>
      <c r="B996" s="1">
        <f>IFERROR(__xludf.DUMMYFUNCTION("SPLIT(A996,"" "")"),18.0)</f>
        <v>18</v>
      </c>
      <c r="C996" s="1">
        <f>IFERROR(__xludf.DUMMYFUNCTION("""COMPUTED_VALUE"""),15.0)</f>
        <v>15</v>
      </c>
      <c r="D996" s="1">
        <f>IFERROR(__xludf.DUMMYFUNCTION("""COMPUTED_VALUE"""),13.0)</f>
        <v>13</v>
      </c>
      <c r="E996" s="1">
        <f>IFERROR(__xludf.DUMMYFUNCTION("""COMPUTED_VALUE"""),12.0)</f>
        <v>12</v>
      </c>
      <c r="F996" s="1">
        <f>IFERROR(__xludf.DUMMYFUNCTION("""COMPUTED_VALUE"""),9.0)</f>
        <v>9</v>
      </c>
      <c r="J996" s="1" t="b">
        <f t="array" ref="J996">IF(NOT(H996=""),AND(C996:H996&gt;B996:G996),IF(NOT(G996=""),AND(C996:G996&gt;B996:F996),IF(NOT(F996=""),AND(C996:F996&gt;B996:E996),AND(C996:E996&gt;B996:D996))))</f>
        <v>0</v>
      </c>
      <c r="K996" s="1" t="b">
        <f t="array" ref="K996">IF(NOT(H996=""),AND(C996:H996&lt;B996:G996),IF(NOT(G996=""),AND(C996:G996&lt;B996:F996),IF(NOT(F996=""),AND(C996:F996&lt;B996:E996),AND(C996:E996&lt;B996:D996))))</f>
        <v>1</v>
      </c>
      <c r="L996" s="1" t="b">
        <f t="array" ref="L996">IF(NOT(H996=""),AND(AND(ABS(C996:H996-B996:G996)&gt;0),AND(ABS(C996:H996-B996:G996)&lt;4)),IF(NOT(G996=""),AND(AND(ABS(C996:G996-B996:F996)&gt;0),AND(ABS(C996:G996-B996:F996)&lt;4)),IF(NOT(F996=""),AND(AND(ABS(C996:F996-B996:E996)&gt;0),AND(ABS(C996:F996-B996:E996)&lt;4)),AND(AND(ABS(C996:E996-B996:D996)&gt;0),AND(ABS(C996:E996-B996:D996)&lt;4)))))</f>
        <v>1</v>
      </c>
      <c r="M996" s="1" t="b">
        <f t="shared" si="1"/>
        <v>1</v>
      </c>
    </row>
    <row r="997" ht="15.75" customHeight="1">
      <c r="A997" s="1" t="s">
        <v>1006</v>
      </c>
      <c r="B997" s="1">
        <f>IFERROR(__xludf.DUMMYFUNCTION("SPLIT(A997,"" "")"),32.0)</f>
        <v>32</v>
      </c>
      <c r="C997" s="1">
        <f>IFERROR(__xludf.DUMMYFUNCTION("""COMPUTED_VALUE"""),33.0)</f>
        <v>33</v>
      </c>
      <c r="D997" s="1">
        <f>IFERROR(__xludf.DUMMYFUNCTION("""COMPUTED_VALUE"""),36.0)</f>
        <v>36</v>
      </c>
      <c r="E997" s="1">
        <f>IFERROR(__xludf.DUMMYFUNCTION("""COMPUTED_VALUE"""),38.0)</f>
        <v>38</v>
      </c>
      <c r="F997" s="1">
        <f>IFERROR(__xludf.DUMMYFUNCTION("""COMPUTED_VALUE"""),40.0)</f>
        <v>40</v>
      </c>
      <c r="G997" s="1">
        <f>IFERROR(__xludf.DUMMYFUNCTION("""COMPUTED_VALUE"""),42.0)</f>
        <v>42</v>
      </c>
      <c r="H997" s="2">
        <f>IFERROR(__xludf.DUMMYFUNCTION("""COMPUTED_VALUE"""),45.0)</f>
        <v>45</v>
      </c>
      <c r="J997" s="1" t="b">
        <f t="array" ref="J997">IF(NOT(H997=""),AND(C997:H997&gt;B997:G997),IF(NOT(G997=""),AND(C997:G997&gt;B997:F997),IF(NOT(F997=""),AND(C997:F997&gt;B997:E997),AND(C997:E997&gt;B997:D997))))</f>
        <v>1</v>
      </c>
      <c r="K997" s="1" t="b">
        <f t="array" ref="K997">IF(NOT(H997=""),AND(C997:H997&lt;B997:G997),IF(NOT(G997=""),AND(C997:G997&lt;B997:F997),IF(NOT(F997=""),AND(C997:F997&lt;B997:E997),AND(C997:E997&lt;B997:D997))))</f>
        <v>0</v>
      </c>
      <c r="L997" s="1" t="b">
        <f t="array" ref="L997">IF(NOT(H997=""),AND(AND(ABS(C997:H997-B997:G997)&gt;0),AND(ABS(C997:H997-B997:G997)&lt;4)),IF(NOT(G997=""),AND(AND(ABS(C997:G997-B997:F997)&gt;0),AND(ABS(C997:G997-B997:F997)&lt;4)),IF(NOT(F997=""),AND(AND(ABS(C997:F997-B997:E997)&gt;0),AND(ABS(C997:F997-B997:E997)&lt;4)),AND(AND(ABS(C997:E997-B997:D997)&gt;0),AND(ABS(C997:E997-B997:D997)&lt;4)))))</f>
        <v>1</v>
      </c>
      <c r="M997" s="1" t="b">
        <f t="shared" si="1"/>
        <v>1</v>
      </c>
    </row>
    <row r="998" ht="15.75" customHeight="1">
      <c r="A998" s="1" t="s">
        <v>1007</v>
      </c>
      <c r="B998" s="1">
        <f>IFERROR(__xludf.DUMMYFUNCTION("SPLIT(A998,"" "")"),81.0)</f>
        <v>81</v>
      </c>
      <c r="C998" s="1">
        <f>IFERROR(__xludf.DUMMYFUNCTION("""COMPUTED_VALUE"""),83.0)</f>
        <v>83</v>
      </c>
      <c r="D998" s="1">
        <f>IFERROR(__xludf.DUMMYFUNCTION("""COMPUTED_VALUE"""),84.0)</f>
        <v>84</v>
      </c>
      <c r="E998" s="1">
        <f>IFERROR(__xludf.DUMMYFUNCTION("""COMPUTED_VALUE"""),85.0)</f>
        <v>85</v>
      </c>
      <c r="F998" s="1">
        <f>IFERROR(__xludf.DUMMYFUNCTION("""COMPUTED_VALUE"""),87.0)</f>
        <v>87</v>
      </c>
      <c r="J998" s="1" t="b">
        <f t="array" ref="J998">IF(NOT(H998=""),AND(C998:H998&gt;B998:G998),IF(NOT(G998=""),AND(C998:G998&gt;B998:F998),IF(NOT(F998=""),AND(C998:F998&gt;B998:E998),AND(C998:E998&gt;B998:D998))))</f>
        <v>1</v>
      </c>
      <c r="K998" s="1" t="b">
        <f t="array" ref="K998">IF(NOT(H998=""),AND(C998:H998&lt;B998:G998),IF(NOT(G998=""),AND(C998:G998&lt;B998:F998),IF(NOT(F998=""),AND(C998:F998&lt;B998:E998),AND(C998:E998&lt;B998:D998))))</f>
        <v>0</v>
      </c>
      <c r="L998" s="1" t="b">
        <f t="array" ref="L998">IF(NOT(H998=""),AND(AND(ABS(C998:H998-B998:G998)&gt;0),AND(ABS(C998:H998-B998:G998)&lt;4)),IF(NOT(G998=""),AND(AND(ABS(C998:G998-B998:F998)&gt;0),AND(ABS(C998:G998-B998:F998)&lt;4)),IF(NOT(F998=""),AND(AND(ABS(C998:F998-B998:E998)&gt;0),AND(ABS(C998:F998-B998:E998)&lt;4)),AND(AND(ABS(C998:E998-B998:D998)&gt;0),AND(ABS(C998:E998-B998:D998)&lt;4)))))</f>
        <v>1</v>
      </c>
      <c r="M998" s="1" t="b">
        <f t="shared" si="1"/>
        <v>1</v>
      </c>
    </row>
    <row r="999" ht="15.75" customHeight="1">
      <c r="A999" s="1" t="s">
        <v>1008</v>
      </c>
      <c r="B999" s="1">
        <f>IFERROR(__xludf.DUMMYFUNCTION("SPLIT(A999,"" "")"),73.0)</f>
        <v>73</v>
      </c>
      <c r="C999" s="1">
        <f>IFERROR(__xludf.DUMMYFUNCTION("""COMPUTED_VALUE"""),70.0)</f>
        <v>70</v>
      </c>
      <c r="D999" s="1">
        <f>IFERROR(__xludf.DUMMYFUNCTION("""COMPUTED_VALUE"""),69.0)</f>
        <v>69</v>
      </c>
      <c r="E999" s="1">
        <f>IFERROR(__xludf.DUMMYFUNCTION("""COMPUTED_VALUE"""),66.0)</f>
        <v>66</v>
      </c>
      <c r="F999" s="1">
        <f>IFERROR(__xludf.DUMMYFUNCTION("""COMPUTED_VALUE"""),65.0)</f>
        <v>65</v>
      </c>
      <c r="G999" s="1">
        <f>IFERROR(__xludf.DUMMYFUNCTION("""COMPUTED_VALUE"""),62.0)</f>
        <v>62</v>
      </c>
      <c r="H999" s="1">
        <f>IFERROR(__xludf.DUMMYFUNCTION("""COMPUTED_VALUE"""),60.0)</f>
        <v>60</v>
      </c>
      <c r="I999" s="1">
        <f>IFERROR(__xludf.DUMMYFUNCTION("""COMPUTED_VALUE"""),58.0)</f>
        <v>58</v>
      </c>
      <c r="J999" s="1" t="b">
        <f t="array" ref="J999">IF(NOT(H999=""),AND(C999:H999&gt;B999:G999),IF(NOT(G999=""),AND(C999:G999&gt;B999:F999),IF(NOT(F999=""),AND(C999:F999&gt;B999:E999),AND(C999:E999&gt;B999:D999))))</f>
        <v>0</v>
      </c>
      <c r="K999" s="1" t="b">
        <f t="array" ref="K999">IF(NOT(H999=""),AND(C999:H999&lt;B999:G999),IF(NOT(G999=""),AND(C999:G999&lt;B999:F999),IF(NOT(F999=""),AND(C999:F999&lt;B999:E999),AND(C999:E999&lt;B999:D999))))</f>
        <v>1</v>
      </c>
      <c r="L999" s="1" t="b">
        <f t="array" ref="L999">IF(NOT(H999=""),AND(AND(ABS(C999:H999-B999:G999)&gt;0),AND(ABS(C999:H999-B999:G999)&lt;4)),IF(NOT(G999=""),AND(AND(ABS(C999:G999-B999:F999)&gt;0),AND(ABS(C999:G999-B999:F999)&lt;4)),IF(NOT(F999=""),AND(AND(ABS(C999:F999-B999:E999)&gt;0),AND(ABS(C999:F999-B999:E999)&lt;4)),AND(AND(ABS(C999:E999-B999:D999)&gt;0),AND(ABS(C999:E999-B999:D999)&lt;4)))))</f>
        <v>1</v>
      </c>
      <c r="M999" s="1" t="b">
        <f t="shared" si="1"/>
        <v>1</v>
      </c>
    </row>
    <row r="1000" ht="15.75" customHeight="1">
      <c r="A1000" s="1" t="s">
        <v>1009</v>
      </c>
      <c r="B1000" s="1">
        <f>IFERROR(__xludf.DUMMYFUNCTION("SPLIT(A1000,"" "")"),89.0)</f>
        <v>89</v>
      </c>
      <c r="C1000" s="1">
        <f>IFERROR(__xludf.DUMMYFUNCTION("""COMPUTED_VALUE"""),91.0)</f>
        <v>91</v>
      </c>
      <c r="D1000" s="1">
        <f>IFERROR(__xludf.DUMMYFUNCTION("""COMPUTED_VALUE"""),92.0)</f>
        <v>92</v>
      </c>
      <c r="E1000" s="1">
        <f>IFERROR(__xludf.DUMMYFUNCTION("""COMPUTED_VALUE"""),93.0)</f>
        <v>93</v>
      </c>
      <c r="F1000" s="1">
        <f>IFERROR(__xludf.DUMMYFUNCTION("""COMPUTED_VALUE"""),94.0)</f>
        <v>94</v>
      </c>
      <c r="G1000" s="1">
        <f>IFERROR(__xludf.DUMMYFUNCTION("""COMPUTED_VALUE"""),96.0)</f>
        <v>96</v>
      </c>
      <c r="H1000" s="2">
        <f>IFERROR(__xludf.DUMMYFUNCTION("""COMPUTED_VALUE"""),97.0)</f>
        <v>97</v>
      </c>
      <c r="J1000" s="1" t="b">
        <f t="array" ref="J1000">IF(NOT(H1000=""),AND(C1000:H1000&gt;B1000:G1000),IF(NOT(G1000=""),AND(C1000:G1000&gt;B1000:F1000),IF(NOT(F1000=""),AND(C1000:F1000&gt;B1000:E1000),AND(C1000:E1000&gt;B1000:D1000))))</f>
        <v>1</v>
      </c>
      <c r="K1000" s="1" t="b">
        <f t="array" ref="K1000">IF(NOT(H1000=""),AND(C1000:H1000&lt;B1000:G1000),IF(NOT(G1000=""),AND(C1000:G1000&lt;B1000:F1000),IF(NOT(F1000=""),AND(C1000:F1000&lt;B1000:E1000),AND(C1000:E1000&lt;B1000:D1000))))</f>
        <v>0</v>
      </c>
      <c r="L1000" s="1" t="b">
        <f t="array" ref="L1000">IF(NOT(H1000=""),AND(AND(ABS(C1000:H1000-B1000:G1000)&gt;0),AND(ABS(C1000:H1000-B1000:G1000)&lt;4)),IF(NOT(G1000=""),AND(AND(ABS(C1000:G1000-B1000:F1000)&gt;0),AND(ABS(C1000:G1000-B1000:F1000)&lt;4)),IF(NOT(F1000=""),AND(AND(ABS(C1000:F1000-B1000:E1000)&gt;0),AND(ABS(C1000:F1000-B1000:E1000)&lt;4)),AND(AND(ABS(C1000:E1000-B1000:D1000)&gt;0),AND(ABS(C1000:E1000-B1000:D1000)&lt;4)))))</f>
        <v>1</v>
      </c>
      <c r="M1000" s="1" t="b">
        <f t="shared" si="1"/>
        <v>1</v>
      </c>
    </row>
    <row r="1001" ht="15.75" customHeight="1">
      <c r="A1001" s="1" t="s">
        <v>1010</v>
      </c>
      <c r="B1001" s="1">
        <f>IFERROR(__xludf.DUMMYFUNCTION("SPLIT(A1001,"" "")"),58.0)</f>
        <v>58</v>
      </c>
      <c r="C1001" s="1">
        <f>IFERROR(__xludf.DUMMYFUNCTION("""COMPUTED_VALUE"""),56.0)</f>
        <v>56</v>
      </c>
      <c r="D1001" s="1">
        <f>IFERROR(__xludf.DUMMYFUNCTION("""COMPUTED_VALUE"""),55.0)</f>
        <v>55</v>
      </c>
      <c r="E1001" s="1">
        <f>IFERROR(__xludf.DUMMYFUNCTION("""COMPUTED_VALUE"""),52.0)</f>
        <v>52</v>
      </c>
      <c r="F1001" s="1">
        <f>IFERROR(__xludf.DUMMYFUNCTION("""COMPUTED_VALUE"""),49.0)</f>
        <v>49</v>
      </c>
      <c r="G1001" s="1">
        <f>IFERROR(__xludf.DUMMYFUNCTION("""COMPUTED_VALUE"""),48.0)</f>
        <v>48</v>
      </c>
      <c r="H1001" s="1">
        <f>IFERROR(__xludf.DUMMYFUNCTION("""COMPUTED_VALUE"""),45.0)</f>
        <v>45</v>
      </c>
      <c r="I1001" s="1">
        <f>IFERROR(__xludf.DUMMYFUNCTION("""COMPUTED_VALUE"""),43.0)</f>
        <v>43</v>
      </c>
      <c r="J1001" s="1" t="b">
        <f t="array" ref="J1001">IF(NOT(H1001=""),AND(C1001:H1001&gt;B1001:G1001),IF(NOT(G1001=""),AND(C1001:G1001&gt;B1001:F1001),IF(NOT(F1001=""),AND(C1001:F1001&gt;B1001:E1001),AND(C1001:E1001&gt;B1001:D1001))))</f>
        <v>0</v>
      </c>
      <c r="K1001" s="1" t="b">
        <f t="array" ref="K1001">IF(NOT(H1001=""),AND(C1001:H1001&lt;B1001:G1001),IF(NOT(G1001=""),AND(C1001:G1001&lt;B1001:F1001),IF(NOT(F1001=""),AND(C1001:F1001&lt;B1001:E1001),AND(C1001:E1001&lt;B1001:D1001))))</f>
        <v>1</v>
      </c>
      <c r="L1001" s="1" t="b">
        <f t="array" ref="L1001">IF(NOT(H1001=""),AND(AND(ABS(C1001:H1001-B1001:G1001)&gt;0),AND(ABS(C1001:H1001-B1001:G1001)&lt;4)),IF(NOT(G1001=""),AND(AND(ABS(C1001:G1001-B1001:F1001)&gt;0),AND(ABS(C1001:G1001-B1001:F1001)&lt;4)),IF(NOT(F1001=""),AND(AND(ABS(C1001:F1001-B1001:E1001)&gt;0),AND(ABS(C1001:F1001-B1001:E1001)&lt;4)),AND(AND(ABS(C1001:E1001-B1001:D1001)&gt;0),AND(ABS(C1001:E1001-B1001:D1001)&lt;4)))))</f>
        <v>1</v>
      </c>
      <c r="M1001" s="1" t="b">
        <f t="shared" si="1"/>
        <v>1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9.13"/>
    <col customWidth="1" min="2" max="6" width="12.63"/>
  </cols>
  <sheetData>
    <row r="1" ht="15.75" customHeight="1">
      <c r="A1" s="1"/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W1" s="1"/>
      <c r="X1" s="1"/>
    </row>
    <row r="2" ht="15.75" customHeight="1">
      <c r="A2" s="1" t="s">
        <v>5</v>
      </c>
      <c r="B2" s="1">
        <f>IFERROR(__xludf.DUMMYFUNCTION("SPLIT(A2,"" "")"),87.0)</f>
        <v>87</v>
      </c>
      <c r="C2" s="1">
        <f>IFERROR(__xludf.DUMMYFUNCTION("""COMPUTED_VALUE"""),90.0)</f>
        <v>90</v>
      </c>
      <c r="D2" s="1">
        <f>IFERROR(__xludf.DUMMYFUNCTION("""COMPUTED_VALUE"""),92.0)</f>
        <v>92</v>
      </c>
      <c r="E2" s="1">
        <f>IFERROR(__xludf.DUMMYFUNCTION("""COMPUTED_VALUE"""),95.0)</f>
        <v>95</v>
      </c>
      <c r="F2" s="1">
        <f>IFERROR(__xludf.DUMMYFUNCTION("""COMPUTED_VALUE"""),96.0)</f>
        <v>96</v>
      </c>
      <c r="G2" s="1">
        <f>IFERROR(__xludf.DUMMYFUNCTION("""COMPUTED_VALUE"""),93.0)</f>
        <v>93</v>
      </c>
      <c r="J2" s="1" t="b">
        <f t="array" ref="J2">IF(NOT(H2=""),AND(C2:H2&gt;B2:G2),IF(NOT(G2=""),AND(C2:G2&gt;B2:F2),IF(NOT(F2=""),AND(C2:F2&gt;B2:E2),AND(C2:E2&gt;B2:D2))))</f>
        <v>0</v>
      </c>
      <c r="K2" s="1" t="b">
        <f t="array" ref="K2">IF(NOT(H2=""),AND(C2:H2&lt;B2:G2),IF(NOT(G2=""),AND(C2:G2&lt;B2:F2),IF(NOT(F2=""),AND(C2:F2&lt;B2:E2),AND(C2:E2&lt;B2:D2))))</f>
        <v>0</v>
      </c>
      <c r="L2" s="1" t="b">
        <f t="array" ref="L2">IF(NOT(H2=""),AND(AND(ABS(C2:H2-B2:G2)&gt;0),AND(ABS(C2:H2-B2:G2)&lt;4)),IF(NOT(G2=""),AND(AND(ABS(C2:G2-B2:F2)&gt;0),AND(ABS(C2:G2-B2:F2)&lt;4)),IF(NOT(F2=""),AND(AND(ABS(C2:F2-B2:E2)&gt;0),AND(ABS(C2:F2-B2:E2)&lt;4)),AND(AND(ABS(C2:E2-B2:D2)&gt;0),AND(ABS(C2:E2-B2:D2)&lt;4)))))</f>
        <v>1</v>
      </c>
      <c r="M2" s="1" t="b">
        <f t="shared" ref="M2:M1001" si="1">AND(OR(J2,K2),L2)</f>
        <v>0</v>
      </c>
      <c r="N2" s="1">
        <f>COUNTIF(M2:M1001,TRUE)</f>
        <v>486</v>
      </c>
      <c r="W2" s="1" t="s">
        <v>0</v>
      </c>
      <c r="X2" s="1" t="s">
        <v>1</v>
      </c>
    </row>
    <row r="3" ht="15.75" customHeight="1">
      <c r="A3" s="1" t="s">
        <v>6</v>
      </c>
      <c r="B3" s="1">
        <f>IFERROR(__xludf.DUMMYFUNCTION("SPLIT(A3,"" "")"),12.0)</f>
        <v>12</v>
      </c>
      <c r="C3" s="1">
        <f>IFERROR(__xludf.DUMMYFUNCTION("""COMPUTED_VALUE"""),15.0)</f>
        <v>15</v>
      </c>
      <c r="D3" s="1">
        <f>IFERROR(__xludf.DUMMYFUNCTION("""COMPUTED_VALUE"""),16.0)</f>
        <v>16</v>
      </c>
      <c r="E3" s="1">
        <f>IFERROR(__xludf.DUMMYFUNCTION("""COMPUTED_VALUE"""),17.0)</f>
        <v>17</v>
      </c>
      <c r="F3" s="1">
        <f>IFERROR(__xludf.DUMMYFUNCTION("""COMPUTED_VALUE"""),17.0)</f>
        <v>17</v>
      </c>
      <c r="J3" s="1" t="b">
        <f t="array" ref="J3">IF(NOT(H3=""),AND(C3:H3&gt;B3:G3),IF(NOT(G3=""),AND(C3:G3&gt;B3:F3),IF(NOT(F3=""),AND(C3:F3&gt;B3:E3),AND(C3:E3&gt;B3:D3))))</f>
        <v>0</v>
      </c>
      <c r="K3" s="1" t="b">
        <f t="array" ref="K3">IF(NOT(H3=""),AND(C3:H3&lt;B3:G3),IF(NOT(G3=""),AND(C3:G3&lt;B3:F3),IF(NOT(F3=""),AND(C3:F3&lt;B3:E3),AND(C3:E3&lt;B3:D3))))</f>
        <v>0</v>
      </c>
      <c r="L3" s="1" t="b">
        <f t="array" ref="L3">IF(NOT(H3=""),AND(AND(ABS(C3:H3-B3:G3)&gt;0),AND(ABS(C3:H3-B3:G3)&lt;4)),IF(NOT(G3=""),AND(AND(ABS(C3:G3-B3:F3)&gt;0),AND(ABS(C3:G3-B3:F3)&lt;4)),IF(NOT(F3=""),AND(AND(ABS(C3:F3-B3:E3)&gt;0),AND(ABS(C3:F3-B3:E3)&lt;4)),AND(AND(ABS(C3:E3-B3:D3)&gt;0),AND(ABS(C3:E3-B3:D3)&lt;4)))))</f>
        <v>0</v>
      </c>
      <c r="M3" s="1" t="b">
        <f t="shared" si="1"/>
        <v>0</v>
      </c>
      <c r="P3" s="1" t="s">
        <v>7</v>
      </c>
      <c r="Q3" s="1">
        <f>IFERROR(__xludf.DUMMYFUNCTION("SPLIT(P3,"" "")"),7.0)</f>
        <v>7</v>
      </c>
      <c r="R3" s="1">
        <f>IFERROR(__xludf.DUMMYFUNCTION("""COMPUTED_VALUE"""),6.0)</f>
        <v>6</v>
      </c>
      <c r="S3" s="1">
        <f>IFERROR(__xludf.DUMMYFUNCTION("""COMPUTED_VALUE"""),4.0)</f>
        <v>4</v>
      </c>
      <c r="T3" s="1">
        <f>IFERROR(__xludf.DUMMYFUNCTION("""COMPUTED_VALUE"""),2.0)</f>
        <v>2</v>
      </c>
      <c r="U3" s="1">
        <f>IFERROR(__xludf.DUMMYFUNCTION("""COMPUTED_VALUE"""),1.0)</f>
        <v>1</v>
      </c>
      <c r="W3" s="1" t="b">
        <f t="array" ref="W3">AND(R3:U3&gt;Q3:T3)</f>
        <v>0</v>
      </c>
      <c r="X3" s="1" t="b">
        <f t="array" ref="X3">AND(R3:U3&lt;Q3:T3)</f>
        <v>1</v>
      </c>
    </row>
    <row r="4" ht="15.75" customHeight="1">
      <c r="A4" s="1" t="s">
        <v>8</v>
      </c>
      <c r="B4" s="1">
        <f>IFERROR(__xludf.DUMMYFUNCTION("SPLIT(A4,"" "")"),26.0)</f>
        <v>26</v>
      </c>
      <c r="C4" s="1">
        <f>IFERROR(__xludf.DUMMYFUNCTION("""COMPUTED_VALUE"""),27.0)</f>
        <v>27</v>
      </c>
      <c r="D4" s="1">
        <f>IFERROR(__xludf.DUMMYFUNCTION("""COMPUTED_VALUE"""),29.0)</f>
        <v>29</v>
      </c>
      <c r="E4" s="1">
        <f>IFERROR(__xludf.DUMMYFUNCTION("""COMPUTED_VALUE"""),31.0)</f>
        <v>31</v>
      </c>
      <c r="F4" s="1">
        <f>IFERROR(__xludf.DUMMYFUNCTION("""COMPUTED_VALUE"""),34.0)</f>
        <v>34</v>
      </c>
      <c r="G4" s="1">
        <f>IFERROR(__xludf.DUMMYFUNCTION("""COMPUTED_VALUE"""),36.0)</f>
        <v>36</v>
      </c>
      <c r="H4" s="2">
        <f>IFERROR(__xludf.DUMMYFUNCTION("""COMPUTED_VALUE"""),40.0)</f>
        <v>40</v>
      </c>
      <c r="J4" s="1" t="b">
        <f t="array" ref="J4">IF(NOT(H4=""),AND(C4:H4&gt;B4:G4),IF(NOT(G4=""),AND(C4:G4&gt;B4:F4),IF(NOT(F4=""),AND(C4:F4&gt;B4:E4),AND(C4:E4&gt;B4:D4))))</f>
        <v>1</v>
      </c>
      <c r="K4" s="1" t="b">
        <f t="array" ref="K4">IF(NOT(H4=""),AND(C4:H4&lt;B4:G4),IF(NOT(G4=""),AND(C4:G4&lt;B4:F4),IF(NOT(F4=""),AND(C4:F4&lt;B4:E4),AND(C4:E4&lt;B4:D4))))</f>
        <v>0</v>
      </c>
      <c r="L4" s="1" t="b">
        <f t="array" ref="L4">IF(NOT(H4=""),AND(AND(ABS(C4:H4-B4:G4)&gt;0),AND(ABS(C4:H4-B4:G4)&lt;4)),IF(NOT(G4=""),AND(AND(ABS(C4:G4-B4:F4)&gt;0),AND(ABS(C4:G4-B4:F4)&lt;4)),IF(NOT(F4=""),AND(AND(ABS(C4:F4-B4:E4)&gt;0),AND(ABS(C4:F4-B4:E4)&lt;4)),AND(AND(ABS(C4:E4-B4:D4)&gt;0),AND(ABS(C4:E4-B4:D4)&lt;4)))))</f>
        <v>0</v>
      </c>
      <c r="M4" s="1" t="b">
        <f t="shared" si="1"/>
        <v>0</v>
      </c>
      <c r="P4" s="1" t="s">
        <v>9</v>
      </c>
      <c r="Q4" s="1">
        <f>IFERROR(__xludf.DUMMYFUNCTION("SPLIT(P4,"" "")"),1.0)</f>
        <v>1</v>
      </c>
      <c r="R4" s="1">
        <f>IFERROR(__xludf.DUMMYFUNCTION("""COMPUTED_VALUE"""),2.0)</f>
        <v>2</v>
      </c>
      <c r="S4" s="1">
        <f>IFERROR(__xludf.DUMMYFUNCTION("""COMPUTED_VALUE"""),7.0)</f>
        <v>7</v>
      </c>
      <c r="T4" s="1">
        <f>IFERROR(__xludf.DUMMYFUNCTION("""COMPUTED_VALUE"""),8.0)</f>
        <v>8</v>
      </c>
      <c r="U4" s="1">
        <f>IFERROR(__xludf.DUMMYFUNCTION("""COMPUTED_VALUE"""),9.0)</f>
        <v>9</v>
      </c>
      <c r="W4" s="1" t="b">
        <f t="array" ref="W4">AND(R4:U4&gt;Q4:T4)</f>
        <v>1</v>
      </c>
      <c r="X4" s="1" t="b">
        <f t="array" ref="X4">AND(R4:U4&lt;Q4:T4)</f>
        <v>0</v>
      </c>
    </row>
    <row r="5" ht="15.75" customHeight="1">
      <c r="A5" s="1" t="s">
        <v>10</v>
      </c>
      <c r="B5" s="1">
        <f>IFERROR(__xludf.DUMMYFUNCTION("SPLIT(A5,"" "")"),79.0)</f>
        <v>79</v>
      </c>
      <c r="C5" s="1">
        <f>IFERROR(__xludf.DUMMYFUNCTION("""COMPUTED_VALUE"""),80.0)</f>
        <v>80</v>
      </c>
      <c r="D5" s="1">
        <f>IFERROR(__xludf.DUMMYFUNCTION("""COMPUTED_VALUE"""),82.0)</f>
        <v>82</v>
      </c>
      <c r="E5" s="1">
        <f>IFERROR(__xludf.DUMMYFUNCTION("""COMPUTED_VALUE"""),85.0)</f>
        <v>85</v>
      </c>
      <c r="F5" s="1">
        <f>IFERROR(__xludf.DUMMYFUNCTION("""COMPUTED_VALUE"""),87.0)</f>
        <v>87</v>
      </c>
      <c r="G5" s="1">
        <f>IFERROR(__xludf.DUMMYFUNCTION("""COMPUTED_VALUE"""),88.0)</f>
        <v>88</v>
      </c>
      <c r="H5" s="2">
        <f>IFERROR(__xludf.DUMMYFUNCTION("""COMPUTED_VALUE"""),95.0)</f>
        <v>95</v>
      </c>
      <c r="J5" s="1" t="b">
        <f t="array" ref="J5">IF(NOT(H5=""),AND(C5:H5&gt;B5:G5),IF(NOT(G5=""),AND(C5:G5&gt;B5:F5),IF(NOT(F5=""),AND(C5:F5&gt;B5:E5),AND(C5:E5&gt;B5:D5))))</f>
        <v>1</v>
      </c>
      <c r="K5" s="1" t="b">
        <f t="array" ref="K5">IF(NOT(H5=""),AND(C5:H5&lt;B5:G5),IF(NOT(G5=""),AND(C5:G5&lt;B5:F5),IF(NOT(F5=""),AND(C5:F5&lt;B5:E5),AND(C5:E5&lt;B5:D5))))</f>
        <v>0</v>
      </c>
      <c r="L5" s="1" t="b">
        <f t="array" ref="L5">IF(NOT(H5=""),AND(AND(ABS(C5:H5-B5:G5)&gt;0),AND(ABS(C5:H5-B5:G5)&lt;4)),IF(NOT(G5=""),AND(AND(ABS(C5:G5-B5:F5)&gt;0),AND(ABS(C5:G5-B5:F5)&lt;4)),IF(NOT(F5=""),AND(AND(ABS(C5:F5-B5:E5)&gt;0),AND(ABS(C5:F5-B5:E5)&lt;4)),AND(AND(ABS(C5:E5-B5:D5)&gt;0),AND(ABS(C5:E5-B5:D5)&lt;4)))))</f>
        <v>0</v>
      </c>
      <c r="M5" s="1" t="b">
        <f t="shared" si="1"/>
        <v>0</v>
      </c>
      <c r="P5" s="1" t="s">
        <v>11</v>
      </c>
      <c r="Q5" s="1">
        <f>IFERROR(__xludf.DUMMYFUNCTION("SPLIT(P5,"" "")"),9.0)</f>
        <v>9</v>
      </c>
      <c r="R5" s="1">
        <f>IFERROR(__xludf.DUMMYFUNCTION("""COMPUTED_VALUE"""),7.0)</f>
        <v>7</v>
      </c>
      <c r="S5" s="1">
        <f>IFERROR(__xludf.DUMMYFUNCTION("""COMPUTED_VALUE"""),6.0)</f>
        <v>6</v>
      </c>
      <c r="T5" s="1">
        <f>IFERROR(__xludf.DUMMYFUNCTION("""COMPUTED_VALUE"""),2.0)</f>
        <v>2</v>
      </c>
      <c r="U5" s="1">
        <f>IFERROR(__xludf.DUMMYFUNCTION("""COMPUTED_VALUE"""),1.0)</f>
        <v>1</v>
      </c>
      <c r="W5" s="1" t="b">
        <f t="array" ref="W5">AND(R5:U5&gt;Q5:T5)</f>
        <v>0</v>
      </c>
      <c r="X5" s="1" t="b">
        <f t="array" ref="X5">AND(R5:U5&lt;Q5:T5)</f>
        <v>1</v>
      </c>
    </row>
    <row r="6" ht="15.75" customHeight="1">
      <c r="A6" s="1" t="s">
        <v>12</v>
      </c>
      <c r="B6" s="1">
        <f>IFERROR(__xludf.DUMMYFUNCTION("SPLIT(A6,"" "")"),17.0)</f>
        <v>17</v>
      </c>
      <c r="C6" s="1">
        <f>IFERROR(__xludf.DUMMYFUNCTION("""COMPUTED_VALUE"""),20.0)</f>
        <v>20</v>
      </c>
      <c r="D6" s="1">
        <f>IFERROR(__xludf.DUMMYFUNCTION("""COMPUTED_VALUE"""),22.0)</f>
        <v>22</v>
      </c>
      <c r="E6" s="1">
        <f>IFERROR(__xludf.DUMMYFUNCTION("""COMPUTED_VALUE"""),20.0)</f>
        <v>20</v>
      </c>
      <c r="F6" s="1">
        <f>IFERROR(__xludf.DUMMYFUNCTION("""COMPUTED_VALUE"""),23.0)</f>
        <v>23</v>
      </c>
      <c r="G6" s="1">
        <f>IFERROR(__xludf.DUMMYFUNCTION("""COMPUTED_VALUE"""),24.0)</f>
        <v>24</v>
      </c>
      <c r="J6" s="1" t="b">
        <f t="array" ref="J6">IF(NOT(H6=""),AND(C6:H6&gt;B6:G6),IF(NOT(G6=""),AND(C6:G6&gt;B6:F6),IF(NOT(F6=""),AND(C6:F6&gt;B6:E6),AND(C6:E6&gt;B6:D6))))</f>
        <v>0</v>
      </c>
      <c r="K6" s="1" t="b">
        <f t="array" ref="K6">IF(NOT(H6=""),AND(C6:H6&lt;B6:G6),IF(NOT(G6=""),AND(C6:G6&lt;B6:F6),IF(NOT(F6=""),AND(C6:F6&lt;B6:E6),AND(C6:E6&lt;B6:D6))))</f>
        <v>0</v>
      </c>
      <c r="L6" s="1" t="b">
        <f t="array" ref="L6">IF(NOT(H6=""),AND(AND(ABS(C6:H6-B6:G6)&gt;0),AND(ABS(C6:H6-B6:G6)&lt;4)),IF(NOT(G6=""),AND(AND(ABS(C6:G6-B6:F6)&gt;0),AND(ABS(C6:G6-B6:F6)&lt;4)),IF(NOT(F6=""),AND(AND(ABS(C6:F6-B6:E6)&gt;0),AND(ABS(C6:F6-B6:E6)&lt;4)),AND(AND(ABS(C6:E6-B6:D6)&gt;0),AND(ABS(C6:E6-B6:D6)&lt;4)))))</f>
        <v>1</v>
      </c>
      <c r="M6" s="1" t="b">
        <f t="shared" si="1"/>
        <v>0</v>
      </c>
      <c r="P6" s="1" t="s">
        <v>13</v>
      </c>
      <c r="Q6" s="1">
        <f>IFERROR(__xludf.DUMMYFUNCTION("SPLIT(P6,"" "")"),1.0)</f>
        <v>1</v>
      </c>
      <c r="R6" s="1">
        <f>IFERROR(__xludf.DUMMYFUNCTION("""COMPUTED_VALUE"""),3.0)</f>
        <v>3</v>
      </c>
      <c r="S6" s="1">
        <f>IFERROR(__xludf.DUMMYFUNCTION("""COMPUTED_VALUE"""),2.0)</f>
        <v>2</v>
      </c>
      <c r="T6" s="1">
        <f>IFERROR(__xludf.DUMMYFUNCTION("""COMPUTED_VALUE"""),4.0)</f>
        <v>4</v>
      </c>
      <c r="U6" s="1">
        <f>IFERROR(__xludf.DUMMYFUNCTION("""COMPUTED_VALUE"""),5.0)</f>
        <v>5</v>
      </c>
      <c r="W6" s="1" t="b">
        <f t="array" ref="W6">AND(R6:U6&gt;Q6:T6)</f>
        <v>0</v>
      </c>
      <c r="X6" s="1" t="b">
        <f t="array" ref="X6">AND(R6:U6&lt;Q6:T6)</f>
        <v>0</v>
      </c>
    </row>
    <row r="7" ht="15.75" customHeight="1">
      <c r="A7" s="1" t="s">
        <v>14</v>
      </c>
      <c r="B7" s="1">
        <f>IFERROR(__xludf.DUMMYFUNCTION("SPLIT(A7,"" "")"),10.0)</f>
        <v>10</v>
      </c>
      <c r="C7" s="1">
        <f>IFERROR(__xludf.DUMMYFUNCTION("""COMPUTED_VALUE"""),13.0)</f>
        <v>13</v>
      </c>
      <c r="D7" s="1">
        <f>IFERROR(__xludf.DUMMYFUNCTION("""COMPUTED_VALUE"""),11.0)</f>
        <v>11</v>
      </c>
      <c r="E7" s="1">
        <f>IFERROR(__xludf.DUMMYFUNCTION("""COMPUTED_VALUE"""),12.0)</f>
        <v>12</v>
      </c>
      <c r="F7" s="1">
        <f>IFERROR(__xludf.DUMMYFUNCTION("""COMPUTED_VALUE"""),9.0)</f>
        <v>9</v>
      </c>
      <c r="J7" s="1" t="b">
        <f t="array" ref="J7">IF(NOT(H7=""),AND(C7:H7&gt;B7:G7),IF(NOT(G7=""),AND(C7:G7&gt;B7:F7),IF(NOT(F7=""),AND(C7:F7&gt;B7:E7),AND(C7:E7&gt;B7:D7))))</f>
        <v>0</v>
      </c>
      <c r="K7" s="1" t="b">
        <f t="array" ref="K7">IF(NOT(H7=""),AND(C7:H7&lt;B7:G7),IF(NOT(G7=""),AND(C7:G7&lt;B7:F7),IF(NOT(F7=""),AND(C7:F7&lt;B7:E7),AND(C7:E7&lt;B7:D7))))</f>
        <v>0</v>
      </c>
      <c r="L7" s="1" t="b">
        <f t="array" ref="L7">IF(NOT(H7=""),AND(AND(ABS(C7:H7-B7:G7)&gt;0),AND(ABS(C7:H7-B7:G7)&lt;4)),IF(NOT(G7=""),AND(AND(ABS(C7:G7-B7:F7)&gt;0),AND(ABS(C7:G7-B7:F7)&lt;4)),IF(NOT(F7=""),AND(AND(ABS(C7:F7-B7:E7)&gt;0),AND(ABS(C7:F7-B7:E7)&lt;4)),AND(AND(ABS(C7:E7-B7:D7)&gt;0),AND(ABS(C7:E7-B7:D7)&lt;4)))))</f>
        <v>1</v>
      </c>
      <c r="M7" s="1" t="b">
        <f t="shared" si="1"/>
        <v>0</v>
      </c>
      <c r="P7" s="1" t="s">
        <v>15</v>
      </c>
      <c r="Q7" s="1">
        <f>IFERROR(__xludf.DUMMYFUNCTION("SPLIT(P7,"" "")"),8.0)</f>
        <v>8</v>
      </c>
      <c r="R7" s="1">
        <f>IFERROR(__xludf.DUMMYFUNCTION("""COMPUTED_VALUE"""),6.0)</f>
        <v>6</v>
      </c>
      <c r="S7" s="1">
        <f>IFERROR(__xludf.DUMMYFUNCTION("""COMPUTED_VALUE"""),4.0)</f>
        <v>4</v>
      </c>
      <c r="T7" s="1">
        <f>IFERROR(__xludf.DUMMYFUNCTION("""COMPUTED_VALUE"""),4.0)</f>
        <v>4</v>
      </c>
      <c r="U7" s="1">
        <f>IFERROR(__xludf.DUMMYFUNCTION("""COMPUTED_VALUE"""),1.0)</f>
        <v>1</v>
      </c>
      <c r="W7" s="1" t="b">
        <f t="array" ref="W7">AND(R7:U7&gt;Q7:T7)</f>
        <v>0</v>
      </c>
      <c r="X7" s="1" t="b">
        <f t="array" ref="X7">AND(R7:U7&lt;Q7:T7)</f>
        <v>0</v>
      </c>
    </row>
    <row r="8" ht="15.75" customHeight="1">
      <c r="A8" s="1" t="s">
        <v>16</v>
      </c>
      <c r="B8" s="1">
        <f>IFERROR(__xludf.DUMMYFUNCTION("SPLIT(A8,"" "")"),1.0)</f>
        <v>1</v>
      </c>
      <c r="C8" s="1">
        <f>IFERROR(__xludf.DUMMYFUNCTION("""COMPUTED_VALUE"""),4.0)</f>
        <v>4</v>
      </c>
      <c r="D8" s="1">
        <f>IFERROR(__xludf.DUMMYFUNCTION("""COMPUTED_VALUE"""),6.0)</f>
        <v>6</v>
      </c>
      <c r="E8" s="1">
        <f>IFERROR(__xludf.DUMMYFUNCTION("""COMPUTED_VALUE"""),7.0)</f>
        <v>7</v>
      </c>
      <c r="F8" s="1">
        <f>IFERROR(__xludf.DUMMYFUNCTION("""COMPUTED_VALUE"""),6.0)</f>
        <v>6</v>
      </c>
      <c r="G8" s="1">
        <f>IFERROR(__xludf.DUMMYFUNCTION("""COMPUTED_VALUE"""),8.0)</f>
        <v>8</v>
      </c>
      <c r="H8" s="2">
        <f>IFERROR(__xludf.DUMMYFUNCTION("""COMPUTED_VALUE"""),8.0)</f>
        <v>8</v>
      </c>
      <c r="J8" s="1" t="b">
        <f t="array" ref="J8">IF(NOT(H8=""),AND(C8:H8&gt;B8:G8),IF(NOT(G8=""),AND(C8:G8&gt;B8:F8),IF(NOT(F8=""),AND(C8:F8&gt;B8:E8),AND(C8:E8&gt;B8:D8))))</f>
        <v>0</v>
      </c>
      <c r="K8" s="1" t="b">
        <f t="array" ref="K8">IF(NOT(H8=""),AND(C8:H8&lt;B8:G8),IF(NOT(G8=""),AND(C8:G8&lt;B8:F8),IF(NOT(F8=""),AND(C8:F8&lt;B8:E8),AND(C8:E8&lt;B8:D8))))</f>
        <v>0</v>
      </c>
      <c r="L8" s="1" t="b">
        <f t="array" ref="L8">IF(NOT(H8=""),AND(AND(ABS(C8:H8-B8:G8)&gt;0),AND(ABS(C8:H8-B8:G8)&lt;4)),IF(NOT(G8=""),AND(AND(ABS(C8:G8-B8:F8)&gt;0),AND(ABS(C8:G8-B8:F8)&lt;4)),IF(NOT(F8=""),AND(AND(ABS(C8:F8-B8:E8)&gt;0),AND(ABS(C8:F8-B8:E8)&lt;4)),AND(AND(ABS(C8:E8-B8:D8)&gt;0),AND(ABS(C8:E8-B8:D8)&lt;4)))))</f>
        <v>0</v>
      </c>
      <c r="M8" s="1" t="b">
        <f t="shared" si="1"/>
        <v>0</v>
      </c>
      <c r="P8" s="1" t="s">
        <v>17</v>
      </c>
      <c r="Q8" s="1">
        <f>IFERROR(__xludf.DUMMYFUNCTION("SPLIT(P8,"" "")"),1.0)</f>
        <v>1</v>
      </c>
      <c r="R8" s="1">
        <f>IFERROR(__xludf.DUMMYFUNCTION("""COMPUTED_VALUE"""),3.0)</f>
        <v>3</v>
      </c>
      <c r="S8" s="1">
        <f>IFERROR(__xludf.DUMMYFUNCTION("""COMPUTED_VALUE"""),6.0)</f>
        <v>6</v>
      </c>
      <c r="T8" s="1">
        <f>IFERROR(__xludf.DUMMYFUNCTION("""COMPUTED_VALUE"""),7.0)</f>
        <v>7</v>
      </c>
      <c r="U8" s="1">
        <f>IFERROR(__xludf.DUMMYFUNCTION("""COMPUTED_VALUE"""),9.0)</f>
        <v>9</v>
      </c>
      <c r="W8" s="1" t="b">
        <f t="array" ref="W8">AND(R8:U8&gt;Q8:T8)</f>
        <v>1</v>
      </c>
      <c r="X8" s="1" t="b">
        <f t="array" ref="X8">AND(R8:U8&lt;Q8:T8)</f>
        <v>0</v>
      </c>
    </row>
    <row r="9" ht="15.75" customHeight="1">
      <c r="A9" s="1" t="s">
        <v>18</v>
      </c>
      <c r="B9" s="1">
        <f>IFERROR(__xludf.DUMMYFUNCTION("SPLIT(A9,"" "")"),60.0)</f>
        <v>60</v>
      </c>
      <c r="C9" s="1">
        <f>IFERROR(__xludf.DUMMYFUNCTION("""COMPUTED_VALUE"""),63.0)</f>
        <v>63</v>
      </c>
      <c r="D9" s="1">
        <f>IFERROR(__xludf.DUMMYFUNCTION("""COMPUTED_VALUE"""),65.0)</f>
        <v>65</v>
      </c>
      <c r="E9" s="1">
        <f>IFERROR(__xludf.DUMMYFUNCTION("""COMPUTED_VALUE"""),63.0)</f>
        <v>63</v>
      </c>
      <c r="F9" s="1">
        <f>IFERROR(__xludf.DUMMYFUNCTION("""COMPUTED_VALUE"""),65.0)</f>
        <v>65</v>
      </c>
      <c r="G9" s="1">
        <f>IFERROR(__xludf.DUMMYFUNCTION("""COMPUTED_VALUE"""),69.0)</f>
        <v>69</v>
      </c>
      <c r="J9" s="1" t="b">
        <f t="array" ref="J9">IF(NOT(H9=""),AND(C9:H9&gt;B9:G9),IF(NOT(G9=""),AND(C9:G9&gt;B9:F9),IF(NOT(F9=""),AND(C9:F9&gt;B9:E9),AND(C9:E9&gt;B9:D9))))</f>
        <v>0</v>
      </c>
      <c r="K9" s="1" t="b">
        <f t="array" ref="K9">IF(NOT(H9=""),AND(C9:H9&lt;B9:G9),IF(NOT(G9=""),AND(C9:G9&lt;B9:F9),IF(NOT(F9=""),AND(C9:F9&lt;B9:E9),AND(C9:E9&lt;B9:D9))))</f>
        <v>0</v>
      </c>
      <c r="L9" s="1" t="b">
        <f t="array" ref="L9">IF(NOT(H9=""),AND(AND(ABS(C9:H9-B9:G9)&gt;0),AND(ABS(C9:H9-B9:G9)&lt;4)),IF(NOT(G9=""),AND(AND(ABS(C9:G9-B9:F9)&gt;0),AND(ABS(C9:G9-B9:F9)&lt;4)),IF(NOT(F9=""),AND(AND(ABS(C9:F9-B9:E9)&gt;0),AND(ABS(C9:F9-B9:E9)&lt;4)),AND(AND(ABS(C9:E9-B9:D9)&gt;0),AND(ABS(C9:E9-B9:D9)&lt;4)))))</f>
        <v>0</v>
      </c>
      <c r="M9" s="1" t="b">
        <f t="shared" si="1"/>
        <v>0</v>
      </c>
    </row>
    <row r="10" ht="15.75" customHeight="1">
      <c r="A10" s="1" t="s">
        <v>19</v>
      </c>
      <c r="B10" s="1">
        <f>IFERROR(__xludf.DUMMYFUNCTION("SPLIT(A10,"" "")"),70.0)</f>
        <v>70</v>
      </c>
      <c r="C10" s="1">
        <f>IFERROR(__xludf.DUMMYFUNCTION("""COMPUTED_VALUE"""),73.0)</f>
        <v>73</v>
      </c>
      <c r="D10" s="1">
        <f>IFERROR(__xludf.DUMMYFUNCTION("""COMPUTED_VALUE"""),76.0)</f>
        <v>76</v>
      </c>
      <c r="E10" s="1">
        <f>IFERROR(__xludf.DUMMYFUNCTION("""COMPUTED_VALUE"""),79.0)</f>
        <v>79</v>
      </c>
      <c r="F10" s="1">
        <f>IFERROR(__xludf.DUMMYFUNCTION("""COMPUTED_VALUE"""),77.0)</f>
        <v>77</v>
      </c>
      <c r="G10" s="1">
        <f>IFERROR(__xludf.DUMMYFUNCTION("""COMPUTED_VALUE"""),78.0)</f>
        <v>78</v>
      </c>
      <c r="H10" s="2">
        <f>IFERROR(__xludf.DUMMYFUNCTION("""COMPUTED_VALUE"""),84.0)</f>
        <v>84</v>
      </c>
      <c r="J10" s="1" t="b">
        <f t="array" ref="J10">IF(NOT(H10=""),AND(C10:H10&gt;B10:G10),IF(NOT(G10=""),AND(C10:G10&gt;B10:F10),IF(NOT(F10=""),AND(C10:F10&gt;B10:E10),AND(C10:E10&gt;B10:D10))))</f>
        <v>0</v>
      </c>
      <c r="K10" s="1" t="b">
        <f t="array" ref="K10">IF(NOT(H10=""),AND(C10:H10&lt;B10:G10),IF(NOT(G10=""),AND(C10:G10&lt;B10:F10),IF(NOT(F10=""),AND(C10:F10&lt;B10:E10),AND(C10:E10&lt;B10:D10))))</f>
        <v>0</v>
      </c>
      <c r="L10" s="1" t="b">
        <f t="array" ref="L10">IF(NOT(H10=""),AND(AND(ABS(C10:H10-B10:G10)&gt;0),AND(ABS(C10:H10-B10:G10)&lt;4)),IF(NOT(G10=""),AND(AND(ABS(C10:G10-B10:F10)&gt;0),AND(ABS(C10:G10-B10:F10)&lt;4)),IF(NOT(F10=""),AND(AND(ABS(C10:F10-B10:E10)&gt;0),AND(ABS(C10:F10-B10:E10)&lt;4)),AND(AND(ABS(C10:E10-B10:D10)&gt;0),AND(ABS(C10:E10-B10:D10)&lt;4)))))</f>
        <v>0</v>
      </c>
      <c r="M10" s="1" t="b">
        <f t="shared" si="1"/>
        <v>0</v>
      </c>
    </row>
    <row r="11" ht="15.75" customHeight="1">
      <c r="A11" s="1" t="s">
        <v>20</v>
      </c>
      <c r="B11" s="1">
        <f>IFERROR(__xludf.DUMMYFUNCTION("SPLIT(A11,"" "")"),25.0)</f>
        <v>25</v>
      </c>
      <c r="C11" s="1">
        <f>IFERROR(__xludf.DUMMYFUNCTION("""COMPUTED_VALUE"""),27.0)</f>
        <v>27</v>
      </c>
      <c r="D11" s="1">
        <f>IFERROR(__xludf.DUMMYFUNCTION("""COMPUTED_VALUE"""),29.0)</f>
        <v>29</v>
      </c>
      <c r="E11" s="1">
        <f>IFERROR(__xludf.DUMMYFUNCTION("""COMPUTED_VALUE"""),32.0)</f>
        <v>32</v>
      </c>
      <c r="F11" s="1">
        <f>IFERROR(__xludf.DUMMYFUNCTION("""COMPUTED_VALUE"""),35.0)</f>
        <v>35</v>
      </c>
      <c r="G11" s="1">
        <f>IFERROR(__xludf.DUMMYFUNCTION("""COMPUTED_VALUE"""),35.0)</f>
        <v>35</v>
      </c>
      <c r="H11" s="2">
        <f>IFERROR(__xludf.DUMMYFUNCTION("""COMPUTED_VALUE"""),36.0)</f>
        <v>36</v>
      </c>
      <c r="J11" s="1" t="b">
        <f t="array" ref="J11">IF(NOT(H11=""),AND(C11:H11&gt;B11:G11),IF(NOT(G11=""),AND(C11:G11&gt;B11:F11),IF(NOT(F11=""),AND(C11:F11&gt;B11:E11),AND(C11:E11&gt;B11:D11))))</f>
        <v>0</v>
      </c>
      <c r="K11" s="1" t="b">
        <f t="array" ref="K11">IF(NOT(H11=""),AND(C11:H11&lt;B11:G11),IF(NOT(G11=""),AND(C11:G11&lt;B11:F11),IF(NOT(F11=""),AND(C11:F11&lt;B11:E11),AND(C11:E11&lt;B11:D11))))</f>
        <v>0</v>
      </c>
      <c r="L11" s="1" t="b">
        <f t="array" ref="L11">IF(NOT(H11=""),AND(AND(ABS(C11:H11-B11:G11)&gt;0),AND(ABS(C11:H11-B11:G11)&lt;4)),IF(NOT(G11=""),AND(AND(ABS(C11:G11-B11:F11)&gt;0),AND(ABS(C11:G11-B11:F11)&lt;4)),IF(NOT(F11=""),AND(AND(ABS(C11:F11-B11:E11)&gt;0),AND(ABS(C11:F11-B11:E11)&lt;4)),AND(AND(ABS(C11:E11-B11:D11)&gt;0),AND(ABS(C11:E11-B11:D11)&lt;4)))))</f>
        <v>0</v>
      </c>
      <c r="M11" s="1" t="b">
        <f t="shared" si="1"/>
        <v>0</v>
      </c>
    </row>
    <row r="12" ht="15.75" customHeight="1">
      <c r="A12" s="1" t="s">
        <v>21</v>
      </c>
      <c r="B12" s="1">
        <f>IFERROR(__xludf.DUMMYFUNCTION("SPLIT(A12,"" "")"),86.0)</f>
        <v>86</v>
      </c>
      <c r="C12" s="1">
        <f>IFERROR(__xludf.DUMMYFUNCTION("""COMPUTED_VALUE"""),87.0)</f>
        <v>87</v>
      </c>
      <c r="D12" s="1">
        <f>IFERROR(__xludf.DUMMYFUNCTION("""COMPUTED_VALUE"""),88.0)</f>
        <v>88</v>
      </c>
      <c r="E12" s="1">
        <f>IFERROR(__xludf.DUMMYFUNCTION("""COMPUTED_VALUE"""),90.0)</f>
        <v>90</v>
      </c>
      <c r="F12" s="1">
        <f>IFERROR(__xludf.DUMMYFUNCTION("""COMPUTED_VALUE"""),92.0)</f>
        <v>92</v>
      </c>
      <c r="G12" s="1">
        <f>IFERROR(__xludf.DUMMYFUNCTION("""COMPUTED_VALUE"""),93.0)</f>
        <v>93</v>
      </c>
      <c r="H12" s="1">
        <f>IFERROR(__xludf.DUMMYFUNCTION("""COMPUTED_VALUE"""),93.0)</f>
        <v>93</v>
      </c>
      <c r="I12" s="1">
        <f>IFERROR(__xludf.DUMMYFUNCTION("""COMPUTED_VALUE"""),90.0)</f>
        <v>90</v>
      </c>
      <c r="J12" s="1" t="b">
        <f t="array" ref="J12">IF(NOT(H12=""),AND(C12:H12&gt;B12:G12),IF(NOT(G12=""),AND(C12:G12&gt;B12:F12),IF(NOT(F12=""),AND(C12:F12&gt;B12:E12),AND(C12:E12&gt;B12:D12))))</f>
        <v>0</v>
      </c>
      <c r="K12" s="1" t="b">
        <f t="array" ref="K12">IF(NOT(H12=""),AND(C12:H12&lt;B12:G12),IF(NOT(G12=""),AND(C12:G12&lt;B12:F12),IF(NOT(F12=""),AND(C12:F12&lt;B12:E12),AND(C12:E12&lt;B12:D12))))</f>
        <v>0</v>
      </c>
      <c r="L12" s="1" t="b">
        <f t="array" ref="L12">IF(NOT(H12=""),AND(AND(ABS(C12:H12-B12:G12)&gt;0),AND(ABS(C12:H12-B12:G12)&lt;4)),IF(NOT(G12=""),AND(AND(ABS(C12:G12-B12:F12)&gt;0),AND(ABS(C12:G12-B12:F12)&lt;4)),IF(NOT(F12=""),AND(AND(ABS(C12:F12-B12:E12)&gt;0),AND(ABS(C12:F12-B12:E12)&lt;4)),AND(AND(ABS(C12:E12-B12:D12)&gt;0),AND(ABS(C12:E12-B12:D12)&lt;4)))))</f>
        <v>0</v>
      </c>
      <c r="M12" s="1" t="b">
        <f t="shared" si="1"/>
        <v>0</v>
      </c>
    </row>
    <row r="13" ht="15.75" customHeight="1">
      <c r="A13" s="1" t="s">
        <v>22</v>
      </c>
      <c r="B13" s="1">
        <f>IFERROR(__xludf.DUMMYFUNCTION("SPLIT(A13,"" "")"),20.0)</f>
        <v>20</v>
      </c>
      <c r="C13" s="1">
        <f>IFERROR(__xludf.DUMMYFUNCTION("""COMPUTED_VALUE"""),23.0)</f>
        <v>23</v>
      </c>
      <c r="D13" s="1">
        <f>IFERROR(__xludf.DUMMYFUNCTION("""COMPUTED_VALUE"""),25.0)</f>
        <v>25</v>
      </c>
      <c r="E13" s="1">
        <f>IFERROR(__xludf.DUMMYFUNCTION("""COMPUTED_VALUE"""),25.0)</f>
        <v>25</v>
      </c>
      <c r="F13" s="1">
        <f>IFERROR(__xludf.DUMMYFUNCTION("""COMPUTED_VALUE"""),25.0)</f>
        <v>25</v>
      </c>
      <c r="J13" s="1" t="b">
        <f t="array" ref="J13">IF(NOT(H13=""),AND(C13:H13&gt;B13:G13),IF(NOT(G13=""),AND(C13:G13&gt;B13:F13),IF(NOT(F13=""),AND(C13:F13&gt;B13:E13),AND(C13:E13&gt;B13:D13))))</f>
        <v>0</v>
      </c>
      <c r="K13" s="1" t="b">
        <f t="array" ref="K13">IF(NOT(H13=""),AND(C13:H13&lt;B13:G13),IF(NOT(G13=""),AND(C13:G13&lt;B13:F13),IF(NOT(F13=""),AND(C13:F13&lt;B13:E13),AND(C13:E13&lt;B13:D13))))</f>
        <v>0</v>
      </c>
      <c r="L13" s="1" t="b">
        <f t="array" ref="L13">IF(NOT(H13=""),AND(AND(ABS(C13:H13-B13:G13)&gt;0),AND(ABS(C13:H13-B13:G13)&lt;4)),IF(NOT(G13=""),AND(AND(ABS(C13:G13-B13:F13)&gt;0),AND(ABS(C13:G13-B13:F13)&lt;4)),IF(NOT(F13=""),AND(AND(ABS(C13:F13-B13:E13)&gt;0),AND(ABS(C13:F13-B13:E13)&lt;4)),AND(AND(ABS(C13:E13-B13:D13)&gt;0),AND(ABS(C13:E13-B13:D13)&lt;4)))))</f>
        <v>0</v>
      </c>
      <c r="M13" s="1" t="b">
        <f t="shared" si="1"/>
        <v>0</v>
      </c>
    </row>
    <row r="14" ht="15.75" customHeight="1">
      <c r="A14" s="1" t="s">
        <v>23</v>
      </c>
      <c r="B14" s="1">
        <f>IFERROR(__xludf.DUMMYFUNCTION("SPLIT(A14,"" "")"),3.0)</f>
        <v>3</v>
      </c>
      <c r="C14" s="1">
        <f>IFERROR(__xludf.DUMMYFUNCTION("""COMPUTED_VALUE"""),5.0)</f>
        <v>5</v>
      </c>
      <c r="D14" s="1">
        <f>IFERROR(__xludf.DUMMYFUNCTION("""COMPUTED_VALUE"""),8.0)</f>
        <v>8</v>
      </c>
      <c r="E14" s="1">
        <f>IFERROR(__xludf.DUMMYFUNCTION("""COMPUTED_VALUE"""),8.0)</f>
        <v>8</v>
      </c>
      <c r="F14" s="1">
        <f>IFERROR(__xludf.DUMMYFUNCTION("""COMPUTED_VALUE"""),10.0)</f>
        <v>10</v>
      </c>
      <c r="G14" s="1">
        <f>IFERROR(__xludf.DUMMYFUNCTION("""COMPUTED_VALUE"""),14.0)</f>
        <v>14</v>
      </c>
      <c r="J14" s="1" t="b">
        <f t="array" ref="J14">IF(NOT(H14=""),AND(C14:H14&gt;B14:G14),IF(NOT(G14=""),AND(C14:G14&gt;B14:F14),IF(NOT(F14=""),AND(C14:F14&gt;B14:E14),AND(C14:E14&gt;B14:D14))))</f>
        <v>0</v>
      </c>
      <c r="K14" s="1" t="b">
        <f t="array" ref="K14">IF(NOT(H14=""),AND(C14:H14&lt;B14:G14),IF(NOT(G14=""),AND(C14:G14&lt;B14:F14),IF(NOT(F14=""),AND(C14:F14&lt;B14:E14),AND(C14:E14&lt;B14:D14))))</f>
        <v>0</v>
      </c>
      <c r="L14" s="1" t="b">
        <f t="array" ref="L14">IF(NOT(H14=""),AND(AND(ABS(C14:H14-B14:G14)&gt;0),AND(ABS(C14:H14-B14:G14)&lt;4)),IF(NOT(G14=""),AND(AND(ABS(C14:G14-B14:F14)&gt;0),AND(ABS(C14:G14-B14:F14)&lt;4)),IF(NOT(F14=""),AND(AND(ABS(C14:F14-B14:E14)&gt;0),AND(ABS(C14:F14-B14:E14)&lt;4)),AND(AND(ABS(C14:E14-B14:D14)&gt;0),AND(ABS(C14:E14-B14:D14)&lt;4)))))</f>
        <v>0</v>
      </c>
      <c r="M14" s="1" t="b">
        <f t="shared" si="1"/>
        <v>0</v>
      </c>
    </row>
    <row r="15" ht="15.75" customHeight="1">
      <c r="A15" s="1" t="s">
        <v>24</v>
      </c>
      <c r="B15" s="1">
        <f>IFERROR(__xludf.DUMMYFUNCTION("SPLIT(A15,"" "")"),3.0)</f>
        <v>3</v>
      </c>
      <c r="C15" s="1">
        <f>IFERROR(__xludf.DUMMYFUNCTION("""COMPUTED_VALUE"""),4.0)</f>
        <v>4</v>
      </c>
      <c r="D15" s="1">
        <f>IFERROR(__xludf.DUMMYFUNCTION("""COMPUTED_VALUE"""),7.0)</f>
        <v>7</v>
      </c>
      <c r="E15" s="1">
        <f>IFERROR(__xludf.DUMMYFUNCTION("""COMPUTED_VALUE"""),9.0)</f>
        <v>9</v>
      </c>
      <c r="F15" s="1">
        <f>IFERROR(__xludf.DUMMYFUNCTION("""COMPUTED_VALUE"""),12.0)</f>
        <v>12</v>
      </c>
      <c r="G15" s="1">
        <f>IFERROR(__xludf.DUMMYFUNCTION("""COMPUTED_VALUE"""),12.0)</f>
        <v>12</v>
      </c>
      <c r="H15" s="1">
        <f>IFERROR(__xludf.DUMMYFUNCTION("""COMPUTED_VALUE"""),14.0)</f>
        <v>14</v>
      </c>
      <c r="I15" s="1">
        <f>IFERROR(__xludf.DUMMYFUNCTION("""COMPUTED_VALUE"""),20.0)</f>
        <v>20</v>
      </c>
      <c r="J15" s="1" t="b">
        <f t="array" ref="J15">IF(NOT(H15=""),AND(C15:H15&gt;B15:G15),IF(NOT(G15=""),AND(C15:G15&gt;B15:F15),IF(NOT(F15=""),AND(C15:F15&gt;B15:E15),AND(C15:E15&gt;B15:D15))))</f>
        <v>0</v>
      </c>
      <c r="K15" s="1" t="b">
        <f t="array" ref="K15">IF(NOT(H15=""),AND(C15:H15&lt;B15:G15),IF(NOT(G15=""),AND(C15:G15&lt;B15:F15),IF(NOT(F15=""),AND(C15:F15&lt;B15:E15),AND(C15:E15&lt;B15:D15))))</f>
        <v>0</v>
      </c>
      <c r="L15" s="1" t="b">
        <f t="array" ref="L15">IF(NOT(H15=""),AND(AND(ABS(C15:H15-B15:G15)&gt;0),AND(ABS(C15:H15-B15:G15)&lt;4)),IF(NOT(G15=""),AND(AND(ABS(C15:G15-B15:F15)&gt;0),AND(ABS(C15:G15-B15:F15)&lt;4)),IF(NOT(F15=""),AND(AND(ABS(C15:F15-B15:E15)&gt;0),AND(ABS(C15:F15-B15:E15)&lt;4)),AND(AND(ABS(C15:E15-B15:D15)&gt;0),AND(ABS(C15:E15-B15:D15)&lt;4)))))</f>
        <v>0</v>
      </c>
      <c r="M15" s="1" t="b">
        <f t="shared" si="1"/>
        <v>0</v>
      </c>
    </row>
    <row r="16" ht="15.75" customHeight="1">
      <c r="A16" s="1" t="s">
        <v>25</v>
      </c>
      <c r="B16" s="1">
        <f>IFERROR(__xludf.DUMMYFUNCTION("SPLIT(A16,"" "")"),72.0)</f>
        <v>72</v>
      </c>
      <c r="C16" s="1">
        <f>IFERROR(__xludf.DUMMYFUNCTION("""COMPUTED_VALUE"""),75.0)</f>
        <v>75</v>
      </c>
      <c r="D16" s="1">
        <f>IFERROR(__xludf.DUMMYFUNCTION("""COMPUTED_VALUE"""),79.0)</f>
        <v>79</v>
      </c>
      <c r="E16" s="1">
        <f>IFERROR(__xludf.DUMMYFUNCTION("""COMPUTED_VALUE"""),80.0)</f>
        <v>80</v>
      </c>
      <c r="F16" s="1">
        <f>IFERROR(__xludf.DUMMYFUNCTION("""COMPUTED_VALUE"""),82.0)</f>
        <v>82</v>
      </c>
      <c r="J16" s="1" t="b">
        <f t="array" ref="J16">IF(NOT(H16=""),AND(C16:H16&gt;B16:G16),IF(NOT(G16=""),AND(C16:G16&gt;B16:F16),IF(NOT(F16=""),AND(C16:F16&gt;B16:E16),AND(C16:E16&gt;B16:D16))))</f>
        <v>1</v>
      </c>
      <c r="K16" s="1" t="b">
        <f t="array" ref="K16">IF(NOT(H16=""),AND(C16:H16&lt;B16:G16),IF(NOT(G16=""),AND(C16:G16&lt;B16:F16),IF(NOT(F16=""),AND(C16:F16&lt;B16:E16),AND(C16:E16&lt;B16:D16))))</f>
        <v>0</v>
      </c>
      <c r="L16" s="1" t="b">
        <f t="array" ref="L16">IF(NOT(H16=""),AND(AND(ABS(C16:H16-B16:G16)&gt;0),AND(ABS(C16:H16-B16:G16)&lt;4)),IF(NOT(G16=""),AND(AND(ABS(C16:G16-B16:F16)&gt;0),AND(ABS(C16:G16-B16:F16)&lt;4)),IF(NOT(F16=""),AND(AND(ABS(C16:F16-B16:E16)&gt;0),AND(ABS(C16:F16-B16:E16)&lt;4)),AND(AND(ABS(C16:E16-B16:D16)&gt;0),AND(ABS(C16:E16-B16:D16)&lt;4)))))</f>
        <v>0</v>
      </c>
      <c r="M16" s="1" t="b">
        <f t="shared" si="1"/>
        <v>0</v>
      </c>
    </row>
    <row r="17" ht="15.75" customHeight="1">
      <c r="A17" s="1" t="s">
        <v>26</v>
      </c>
      <c r="B17" s="1">
        <f>IFERROR(__xludf.DUMMYFUNCTION("SPLIT(A17,"" "")"),5.0)</f>
        <v>5</v>
      </c>
      <c r="C17" s="1">
        <f>IFERROR(__xludf.DUMMYFUNCTION("""COMPUTED_VALUE"""),7.0)</f>
        <v>7</v>
      </c>
      <c r="D17" s="1">
        <f>IFERROR(__xludf.DUMMYFUNCTION("""COMPUTED_VALUE"""),11.0)</f>
        <v>11</v>
      </c>
      <c r="E17" s="1">
        <f>IFERROR(__xludf.DUMMYFUNCTION("""COMPUTED_VALUE"""),14.0)</f>
        <v>14</v>
      </c>
      <c r="F17" s="1">
        <f>IFERROR(__xludf.DUMMYFUNCTION("""COMPUTED_VALUE"""),15.0)</f>
        <v>15</v>
      </c>
      <c r="G17" s="1">
        <f>IFERROR(__xludf.DUMMYFUNCTION("""COMPUTED_VALUE"""),18.0)</f>
        <v>18</v>
      </c>
      <c r="H17" s="2">
        <f>IFERROR(__xludf.DUMMYFUNCTION("""COMPUTED_VALUE"""),15.0)</f>
        <v>15</v>
      </c>
      <c r="J17" s="1" t="b">
        <f t="array" ref="J17">IF(NOT(H17=""),AND(C17:H17&gt;B17:G17),IF(NOT(G17=""),AND(C17:G17&gt;B17:F17),IF(NOT(F17=""),AND(C17:F17&gt;B17:E17),AND(C17:E17&gt;B17:D17))))</f>
        <v>0</v>
      </c>
      <c r="K17" s="1" t="b">
        <f t="array" ref="K17">IF(NOT(H17=""),AND(C17:H17&lt;B17:G17),IF(NOT(G17=""),AND(C17:G17&lt;B17:F17),IF(NOT(F17=""),AND(C17:F17&lt;B17:E17),AND(C17:E17&lt;B17:D17))))</f>
        <v>0</v>
      </c>
      <c r="L17" s="1" t="b">
        <f t="array" ref="L17">IF(NOT(H17=""),AND(AND(ABS(C17:H17-B17:G17)&gt;0),AND(ABS(C17:H17-B17:G17)&lt;4)),IF(NOT(G17=""),AND(AND(ABS(C17:G17-B17:F17)&gt;0),AND(ABS(C17:G17-B17:F17)&lt;4)),IF(NOT(F17=""),AND(AND(ABS(C17:F17-B17:E17)&gt;0),AND(ABS(C17:F17-B17:E17)&lt;4)),AND(AND(ABS(C17:E17-B17:D17)&gt;0),AND(ABS(C17:E17-B17:D17)&lt;4)))))</f>
        <v>0</v>
      </c>
      <c r="M17" s="1" t="b">
        <f t="shared" si="1"/>
        <v>0</v>
      </c>
    </row>
    <row r="18" ht="15.75" customHeight="1">
      <c r="A18" s="1" t="s">
        <v>27</v>
      </c>
      <c r="B18" s="1">
        <f>IFERROR(__xludf.DUMMYFUNCTION("SPLIT(A18,"" "")"),54.0)</f>
        <v>54</v>
      </c>
      <c r="C18" s="1">
        <f>IFERROR(__xludf.DUMMYFUNCTION("""COMPUTED_VALUE"""),57.0)</f>
        <v>57</v>
      </c>
      <c r="D18" s="1">
        <f>IFERROR(__xludf.DUMMYFUNCTION("""COMPUTED_VALUE"""),61.0)</f>
        <v>61</v>
      </c>
      <c r="E18" s="1">
        <f>IFERROR(__xludf.DUMMYFUNCTION("""COMPUTED_VALUE"""),63.0)</f>
        <v>63</v>
      </c>
      <c r="F18" s="1">
        <f>IFERROR(__xludf.DUMMYFUNCTION("""COMPUTED_VALUE"""),65.0)</f>
        <v>65</v>
      </c>
      <c r="G18" s="1">
        <f>IFERROR(__xludf.DUMMYFUNCTION("""COMPUTED_VALUE"""),65.0)</f>
        <v>65</v>
      </c>
      <c r="J18" s="1" t="b">
        <f t="array" ref="J18">IF(NOT(H18=""),AND(C18:H18&gt;B18:G18),IF(NOT(G18=""),AND(C18:G18&gt;B18:F18),IF(NOT(F18=""),AND(C18:F18&gt;B18:E18),AND(C18:E18&gt;B18:D18))))</f>
        <v>0</v>
      </c>
      <c r="K18" s="1" t="b">
        <f t="array" ref="K18">IF(NOT(H18=""),AND(C18:H18&lt;B18:G18),IF(NOT(G18=""),AND(C18:G18&lt;B18:F18),IF(NOT(F18=""),AND(C18:F18&lt;B18:E18),AND(C18:E18&lt;B18:D18))))</f>
        <v>0</v>
      </c>
      <c r="L18" s="1" t="b">
        <f t="array" ref="L18">IF(NOT(H18=""),AND(AND(ABS(C18:H18-B18:G18)&gt;0),AND(ABS(C18:H18-B18:G18)&lt;4)),IF(NOT(G18=""),AND(AND(ABS(C18:G18-B18:F18)&gt;0),AND(ABS(C18:G18-B18:F18)&lt;4)),IF(NOT(F18=""),AND(AND(ABS(C18:F18-B18:E18)&gt;0),AND(ABS(C18:F18-B18:E18)&lt;4)),AND(AND(ABS(C18:E18-B18:D18)&gt;0),AND(ABS(C18:E18-B18:D18)&lt;4)))))</f>
        <v>0</v>
      </c>
      <c r="M18" s="1" t="b">
        <f t="shared" si="1"/>
        <v>0</v>
      </c>
    </row>
    <row r="19" ht="15.75" customHeight="1">
      <c r="A19" s="1" t="s">
        <v>28</v>
      </c>
      <c r="B19" s="1">
        <f>IFERROR(__xludf.DUMMYFUNCTION("SPLIT(A19,"" "")"),49.0)</f>
        <v>49</v>
      </c>
      <c r="C19" s="1">
        <f>IFERROR(__xludf.DUMMYFUNCTION("""COMPUTED_VALUE"""),50.0)</f>
        <v>50</v>
      </c>
      <c r="D19" s="1">
        <f>IFERROR(__xludf.DUMMYFUNCTION("""COMPUTED_VALUE"""),54.0)</f>
        <v>54</v>
      </c>
      <c r="E19" s="1">
        <f>IFERROR(__xludf.DUMMYFUNCTION("""COMPUTED_VALUE"""),55.0)</f>
        <v>55</v>
      </c>
      <c r="F19" s="1">
        <f>IFERROR(__xludf.DUMMYFUNCTION("""COMPUTED_VALUE"""),56.0)</f>
        <v>56</v>
      </c>
      <c r="G19" s="1">
        <f>IFERROR(__xludf.DUMMYFUNCTION("""COMPUTED_VALUE"""),57.0)</f>
        <v>57</v>
      </c>
      <c r="H19" s="1">
        <f>IFERROR(__xludf.DUMMYFUNCTION("""COMPUTED_VALUE"""),60.0)</f>
        <v>60</v>
      </c>
      <c r="I19" s="1">
        <f>IFERROR(__xludf.DUMMYFUNCTION("""COMPUTED_VALUE"""),64.0)</f>
        <v>64</v>
      </c>
      <c r="J19" s="1" t="b">
        <f t="array" ref="J19">IF(NOT(H19=""),AND(C19:H19&gt;B19:G19),IF(NOT(G19=""),AND(C19:G19&gt;B19:F19),IF(NOT(F19=""),AND(C19:F19&gt;B19:E19),AND(C19:E19&gt;B19:D19))))</f>
        <v>1</v>
      </c>
      <c r="K19" s="1" t="b">
        <f t="array" ref="K19">IF(NOT(H19=""),AND(C19:H19&lt;B19:G19),IF(NOT(G19=""),AND(C19:G19&lt;B19:F19),IF(NOT(F19=""),AND(C19:F19&lt;B19:E19),AND(C19:E19&lt;B19:D19))))</f>
        <v>0</v>
      </c>
      <c r="L19" s="1" t="b">
        <f t="array" ref="L19">IF(NOT(H19=""),AND(AND(ABS(C19:H19-B19:G19)&gt;0),AND(ABS(C19:H19-B19:G19)&lt;4)),IF(NOT(G19=""),AND(AND(ABS(C19:G19-B19:F19)&gt;0),AND(ABS(C19:G19-B19:F19)&lt;4)),IF(NOT(F19=""),AND(AND(ABS(C19:F19-B19:E19)&gt;0),AND(ABS(C19:F19-B19:E19)&lt;4)),AND(AND(ABS(C19:E19-B19:D19)&gt;0),AND(ABS(C19:E19-B19:D19)&lt;4)))))</f>
        <v>0</v>
      </c>
      <c r="M19" s="1" t="b">
        <f t="shared" si="1"/>
        <v>0</v>
      </c>
    </row>
    <row r="20" ht="15.75" customHeight="1">
      <c r="A20" s="1" t="s">
        <v>29</v>
      </c>
      <c r="B20" s="1">
        <f>IFERROR(__xludf.DUMMYFUNCTION("SPLIT(A20,"" "")"),20.0)</f>
        <v>20</v>
      </c>
      <c r="C20" s="1">
        <f>IFERROR(__xludf.DUMMYFUNCTION("""COMPUTED_VALUE"""),22.0)</f>
        <v>22</v>
      </c>
      <c r="D20" s="1">
        <f>IFERROR(__xludf.DUMMYFUNCTION("""COMPUTED_VALUE"""),25.0)</f>
        <v>25</v>
      </c>
      <c r="E20" s="1">
        <f>IFERROR(__xludf.DUMMYFUNCTION("""COMPUTED_VALUE"""),26.0)</f>
        <v>26</v>
      </c>
      <c r="F20" s="1">
        <f>IFERROR(__xludf.DUMMYFUNCTION("""COMPUTED_VALUE"""),30.0)</f>
        <v>30</v>
      </c>
      <c r="G20" s="1">
        <f>IFERROR(__xludf.DUMMYFUNCTION("""COMPUTED_VALUE"""),32.0)</f>
        <v>32</v>
      </c>
      <c r="H20" s="2">
        <f>IFERROR(__xludf.DUMMYFUNCTION("""COMPUTED_VALUE"""),39.0)</f>
        <v>39</v>
      </c>
      <c r="J20" s="1" t="b">
        <f t="array" ref="J20">IF(NOT(H20=""),AND(C20:H20&gt;B20:G20),IF(NOT(G20=""),AND(C20:G20&gt;B20:F20),IF(NOT(F20=""),AND(C20:F20&gt;B20:E20),AND(C20:E20&gt;B20:D20))))</f>
        <v>1</v>
      </c>
      <c r="K20" s="1" t="b">
        <f t="array" ref="K20">IF(NOT(H20=""),AND(C20:H20&lt;B20:G20),IF(NOT(G20=""),AND(C20:G20&lt;B20:F20),IF(NOT(F20=""),AND(C20:F20&lt;B20:E20),AND(C20:E20&lt;B20:D20))))</f>
        <v>0</v>
      </c>
      <c r="L20" s="1" t="b">
        <f t="array" ref="L20">IF(NOT(H20=""),AND(AND(ABS(C20:H20-B20:G20)&gt;0),AND(ABS(C20:H20-B20:G20)&lt;4)),IF(NOT(G20=""),AND(AND(ABS(C20:G20-B20:F20)&gt;0),AND(ABS(C20:G20-B20:F20)&lt;4)),IF(NOT(F20=""),AND(AND(ABS(C20:F20-B20:E20)&gt;0),AND(ABS(C20:F20-B20:E20)&lt;4)),AND(AND(ABS(C20:E20-B20:D20)&gt;0),AND(ABS(C20:E20-B20:D20)&lt;4)))))</f>
        <v>0</v>
      </c>
      <c r="M20" s="1" t="b">
        <f t="shared" si="1"/>
        <v>0</v>
      </c>
    </row>
    <row r="21" ht="15.75" customHeight="1">
      <c r="A21" s="1" t="s">
        <v>30</v>
      </c>
      <c r="B21" s="1">
        <f>IFERROR(__xludf.DUMMYFUNCTION("SPLIT(A21,"" "")"),41.0)</f>
        <v>41</v>
      </c>
      <c r="C21" s="1">
        <f>IFERROR(__xludf.DUMMYFUNCTION("""COMPUTED_VALUE"""),43.0)</f>
        <v>43</v>
      </c>
      <c r="D21" s="1">
        <f>IFERROR(__xludf.DUMMYFUNCTION("""COMPUTED_VALUE"""),45.0)</f>
        <v>45</v>
      </c>
      <c r="E21" s="1">
        <f>IFERROR(__xludf.DUMMYFUNCTION("""COMPUTED_VALUE"""),46.0)</f>
        <v>46</v>
      </c>
      <c r="F21" s="1">
        <f>IFERROR(__xludf.DUMMYFUNCTION("""COMPUTED_VALUE"""),49.0)</f>
        <v>49</v>
      </c>
      <c r="G21" s="1">
        <f>IFERROR(__xludf.DUMMYFUNCTION("""COMPUTED_VALUE"""),51.0)</f>
        <v>51</v>
      </c>
      <c r="H21" s="1">
        <f>IFERROR(__xludf.DUMMYFUNCTION("""COMPUTED_VALUE"""),58.0)</f>
        <v>58</v>
      </c>
      <c r="I21" s="1">
        <f>IFERROR(__xludf.DUMMYFUNCTION("""COMPUTED_VALUE"""),61.0)</f>
        <v>61</v>
      </c>
      <c r="J21" s="1" t="b">
        <f t="array" ref="J21">IF(NOT(H21=""),AND(C21:H21&gt;B21:G21),IF(NOT(G21=""),AND(C21:G21&gt;B21:F21),IF(NOT(F21=""),AND(C21:F21&gt;B21:E21),AND(C21:E21&gt;B21:D21))))</f>
        <v>1</v>
      </c>
      <c r="K21" s="1" t="b">
        <f t="array" ref="K21">IF(NOT(H21=""),AND(C21:H21&lt;B21:G21),IF(NOT(G21=""),AND(C21:G21&lt;B21:F21),IF(NOT(F21=""),AND(C21:F21&lt;B21:E21),AND(C21:E21&lt;B21:D21))))</f>
        <v>0</v>
      </c>
      <c r="L21" s="1" t="b">
        <f t="array" ref="L21">IF(NOT(H21=""),AND(AND(ABS(C21:H21-B21:G21)&gt;0),AND(ABS(C21:H21-B21:G21)&lt;4)),IF(NOT(G21=""),AND(AND(ABS(C21:G21-B21:F21)&gt;0),AND(ABS(C21:G21-B21:F21)&lt;4)),IF(NOT(F21=""),AND(AND(ABS(C21:F21-B21:E21)&gt;0),AND(ABS(C21:F21-B21:E21)&lt;4)),AND(AND(ABS(C21:E21-B21:D21)&gt;0),AND(ABS(C21:E21-B21:D21)&lt;4)))))</f>
        <v>0</v>
      </c>
      <c r="M21" s="1" t="b">
        <f t="shared" si="1"/>
        <v>0</v>
      </c>
    </row>
    <row r="22" ht="15.75" customHeight="1">
      <c r="A22" s="1" t="s">
        <v>31</v>
      </c>
      <c r="B22" s="1">
        <f>IFERROR(__xludf.DUMMYFUNCTION("SPLIT(A22,"" "")"),78.0)</f>
        <v>78</v>
      </c>
      <c r="C22" s="1">
        <f>IFERROR(__xludf.DUMMYFUNCTION("""COMPUTED_VALUE"""),80.0)</f>
        <v>80</v>
      </c>
      <c r="D22" s="1">
        <f>IFERROR(__xludf.DUMMYFUNCTION("""COMPUTED_VALUE"""),83.0)</f>
        <v>83</v>
      </c>
      <c r="E22" s="1">
        <f>IFERROR(__xludf.DUMMYFUNCTION("""COMPUTED_VALUE"""),84.0)</f>
        <v>84</v>
      </c>
      <c r="F22" s="1">
        <f>IFERROR(__xludf.DUMMYFUNCTION("""COMPUTED_VALUE"""),86.0)</f>
        <v>86</v>
      </c>
      <c r="G22" s="1">
        <f>IFERROR(__xludf.DUMMYFUNCTION("""COMPUTED_VALUE"""),93.0)</f>
        <v>93</v>
      </c>
      <c r="H22" s="2">
        <f>IFERROR(__xludf.DUMMYFUNCTION("""COMPUTED_VALUE"""),90.0)</f>
        <v>90</v>
      </c>
      <c r="J22" s="1" t="b">
        <f t="array" ref="J22">IF(NOT(H22=""),AND(C22:H22&gt;B22:G22),IF(NOT(G22=""),AND(C22:G22&gt;B22:F22),IF(NOT(F22=""),AND(C22:F22&gt;B22:E22),AND(C22:E22&gt;B22:D22))))</f>
        <v>0</v>
      </c>
      <c r="K22" s="1" t="b">
        <f t="array" ref="K22">IF(NOT(H22=""),AND(C22:H22&lt;B22:G22),IF(NOT(G22=""),AND(C22:G22&lt;B22:F22),IF(NOT(F22=""),AND(C22:F22&lt;B22:E22),AND(C22:E22&lt;B22:D22))))</f>
        <v>0</v>
      </c>
      <c r="L22" s="1" t="b">
        <f t="array" ref="L22">IF(NOT(H22=""),AND(AND(ABS(C22:H22-B22:G22)&gt;0),AND(ABS(C22:H22-B22:G22)&lt;4)),IF(NOT(G22=""),AND(AND(ABS(C22:G22-B22:F22)&gt;0),AND(ABS(C22:G22-B22:F22)&lt;4)),IF(NOT(F22=""),AND(AND(ABS(C22:F22-B22:E22)&gt;0),AND(ABS(C22:F22-B22:E22)&lt;4)),AND(AND(ABS(C22:E22-B22:D22)&gt;0),AND(ABS(C22:E22-B22:D22)&lt;4)))))</f>
        <v>0</v>
      </c>
      <c r="M22" s="1" t="b">
        <f t="shared" si="1"/>
        <v>0</v>
      </c>
    </row>
    <row r="23" ht="15.75" customHeight="1">
      <c r="A23" s="1" t="s">
        <v>32</v>
      </c>
      <c r="B23" s="1">
        <f>IFERROR(__xludf.DUMMYFUNCTION("SPLIT(A23,"" "")"),74.0)</f>
        <v>74</v>
      </c>
      <c r="C23" s="1">
        <f>IFERROR(__xludf.DUMMYFUNCTION("""COMPUTED_VALUE"""),76.0)</f>
        <v>76</v>
      </c>
      <c r="D23" s="1">
        <f>IFERROR(__xludf.DUMMYFUNCTION("""COMPUTED_VALUE"""),79.0)</f>
        <v>79</v>
      </c>
      <c r="E23" s="1">
        <f>IFERROR(__xludf.DUMMYFUNCTION("""COMPUTED_VALUE"""),85.0)</f>
        <v>85</v>
      </c>
      <c r="F23" s="1">
        <f>IFERROR(__xludf.DUMMYFUNCTION("""COMPUTED_VALUE"""),87.0)</f>
        <v>87</v>
      </c>
      <c r="G23" s="1">
        <f>IFERROR(__xludf.DUMMYFUNCTION("""COMPUTED_VALUE"""),89.0)</f>
        <v>89</v>
      </c>
      <c r="H23" s="2">
        <f>IFERROR(__xludf.DUMMYFUNCTION("""COMPUTED_VALUE"""),89.0)</f>
        <v>89</v>
      </c>
      <c r="J23" s="1" t="b">
        <f t="array" ref="J23">IF(NOT(H23=""),AND(C23:H23&gt;B23:G23),IF(NOT(G23=""),AND(C23:G23&gt;B23:F23),IF(NOT(F23=""),AND(C23:F23&gt;B23:E23),AND(C23:E23&gt;B23:D23))))</f>
        <v>0</v>
      </c>
      <c r="K23" s="1" t="b">
        <f t="array" ref="K23">IF(NOT(H23=""),AND(C23:H23&lt;B23:G23),IF(NOT(G23=""),AND(C23:G23&lt;B23:F23),IF(NOT(F23=""),AND(C23:F23&lt;B23:E23),AND(C23:E23&lt;B23:D23))))</f>
        <v>0</v>
      </c>
      <c r="L23" s="1" t="b">
        <f t="array" ref="L23">IF(NOT(H23=""),AND(AND(ABS(C23:H23-B23:G23)&gt;0),AND(ABS(C23:H23-B23:G23)&lt;4)),IF(NOT(G23=""),AND(AND(ABS(C23:G23-B23:F23)&gt;0),AND(ABS(C23:G23-B23:F23)&lt;4)),IF(NOT(F23=""),AND(AND(ABS(C23:F23-B23:E23)&gt;0),AND(ABS(C23:F23-B23:E23)&lt;4)),AND(AND(ABS(C23:E23-B23:D23)&gt;0),AND(ABS(C23:E23-B23:D23)&lt;4)))))</f>
        <v>0</v>
      </c>
      <c r="M23" s="1" t="b">
        <f t="shared" si="1"/>
        <v>0</v>
      </c>
    </row>
    <row r="24" ht="15.75" customHeight="1">
      <c r="A24" s="1" t="s">
        <v>33</v>
      </c>
      <c r="B24" s="1">
        <f>IFERROR(__xludf.DUMMYFUNCTION("SPLIT(A24,"" "")"),71.0)</f>
        <v>71</v>
      </c>
      <c r="C24" s="1">
        <f>IFERROR(__xludf.DUMMYFUNCTION("""COMPUTED_VALUE"""),73.0)</f>
        <v>73</v>
      </c>
      <c r="D24" s="1">
        <f>IFERROR(__xludf.DUMMYFUNCTION("""COMPUTED_VALUE"""),79.0)</f>
        <v>79</v>
      </c>
      <c r="E24" s="1">
        <f>IFERROR(__xludf.DUMMYFUNCTION("""COMPUTED_VALUE"""),80.0)</f>
        <v>80</v>
      </c>
      <c r="F24" s="1">
        <f>IFERROR(__xludf.DUMMYFUNCTION("""COMPUTED_VALUE"""),83.0)</f>
        <v>83</v>
      </c>
      <c r="G24" s="1">
        <f>IFERROR(__xludf.DUMMYFUNCTION("""COMPUTED_VALUE"""),84.0)</f>
        <v>84</v>
      </c>
      <c r="H24" s="2">
        <f>IFERROR(__xludf.DUMMYFUNCTION("""COMPUTED_VALUE"""),88.0)</f>
        <v>88</v>
      </c>
      <c r="J24" s="1" t="b">
        <f t="array" ref="J24">IF(NOT(H24=""),AND(C24:H24&gt;B24:G24),IF(NOT(G24=""),AND(C24:G24&gt;B24:F24),IF(NOT(F24=""),AND(C24:F24&gt;B24:E24),AND(C24:E24&gt;B24:D24))))</f>
        <v>1</v>
      </c>
      <c r="K24" s="1" t="b">
        <f t="array" ref="K24">IF(NOT(H24=""),AND(C24:H24&lt;B24:G24),IF(NOT(G24=""),AND(C24:G24&lt;B24:F24),IF(NOT(F24=""),AND(C24:F24&lt;B24:E24),AND(C24:E24&lt;B24:D24))))</f>
        <v>0</v>
      </c>
      <c r="L24" s="1" t="b">
        <f t="array" ref="L24">IF(NOT(H24=""),AND(AND(ABS(C24:H24-B24:G24)&gt;0),AND(ABS(C24:H24-B24:G24)&lt;4)),IF(NOT(G24=""),AND(AND(ABS(C24:G24-B24:F24)&gt;0),AND(ABS(C24:G24-B24:F24)&lt;4)),IF(NOT(F24=""),AND(AND(ABS(C24:F24-B24:E24)&gt;0),AND(ABS(C24:F24-B24:E24)&lt;4)),AND(AND(ABS(C24:E24-B24:D24)&gt;0),AND(ABS(C24:E24-B24:D24)&lt;4)))))</f>
        <v>0</v>
      </c>
      <c r="M24" s="1" t="b">
        <f t="shared" si="1"/>
        <v>0</v>
      </c>
    </row>
    <row r="25" ht="15.75" customHeight="1">
      <c r="A25" s="1" t="s">
        <v>34</v>
      </c>
      <c r="B25" s="1">
        <f>IFERROR(__xludf.DUMMYFUNCTION("SPLIT(A25,"" "")"),13.0)</f>
        <v>13</v>
      </c>
      <c r="C25" s="1">
        <f>IFERROR(__xludf.DUMMYFUNCTION("""COMPUTED_VALUE"""),16.0)</f>
        <v>16</v>
      </c>
      <c r="D25" s="1">
        <f>IFERROR(__xludf.DUMMYFUNCTION("""COMPUTED_VALUE"""),17.0)</f>
        <v>17</v>
      </c>
      <c r="E25" s="1">
        <f>IFERROR(__xludf.DUMMYFUNCTION("""COMPUTED_VALUE"""),24.0)</f>
        <v>24</v>
      </c>
      <c r="F25" s="1">
        <f>IFERROR(__xludf.DUMMYFUNCTION("""COMPUTED_VALUE"""),26.0)</f>
        <v>26</v>
      </c>
      <c r="G25" s="1">
        <f>IFERROR(__xludf.DUMMYFUNCTION("""COMPUTED_VALUE"""),28.0)</f>
        <v>28</v>
      </c>
      <c r="H25" s="2">
        <f>IFERROR(__xludf.DUMMYFUNCTION("""COMPUTED_VALUE"""),34.0)</f>
        <v>34</v>
      </c>
      <c r="J25" s="1" t="b">
        <f t="array" ref="J25">IF(NOT(H25=""),AND(C25:H25&gt;B25:G25),IF(NOT(G25=""),AND(C25:G25&gt;B25:F25),IF(NOT(F25=""),AND(C25:F25&gt;B25:E25),AND(C25:E25&gt;B25:D25))))</f>
        <v>1</v>
      </c>
      <c r="K25" s="1" t="b">
        <f t="array" ref="K25">IF(NOT(H25=""),AND(C25:H25&lt;B25:G25),IF(NOT(G25=""),AND(C25:G25&lt;B25:F25),IF(NOT(F25=""),AND(C25:F25&lt;B25:E25),AND(C25:E25&lt;B25:D25))))</f>
        <v>0</v>
      </c>
      <c r="L25" s="1" t="b">
        <f t="array" ref="L25">IF(NOT(H25=""),AND(AND(ABS(C25:H25-B25:G25)&gt;0),AND(ABS(C25:H25-B25:G25)&lt;4)),IF(NOT(G25=""),AND(AND(ABS(C25:G25-B25:F25)&gt;0),AND(ABS(C25:G25-B25:F25)&lt;4)),IF(NOT(F25=""),AND(AND(ABS(C25:F25-B25:E25)&gt;0),AND(ABS(C25:F25-B25:E25)&lt;4)),AND(AND(ABS(C25:E25-B25:D25)&gt;0),AND(ABS(C25:E25-B25:D25)&lt;4)))))</f>
        <v>0</v>
      </c>
      <c r="M25" s="1" t="b">
        <f t="shared" si="1"/>
        <v>0</v>
      </c>
    </row>
    <row r="26" ht="15.75" customHeight="1">
      <c r="A26" s="1" t="s">
        <v>35</v>
      </c>
      <c r="B26" s="1">
        <f>IFERROR(__xludf.DUMMYFUNCTION("SPLIT(A26,"" "")"),16.0)</f>
        <v>16</v>
      </c>
      <c r="C26" s="1">
        <f>IFERROR(__xludf.DUMMYFUNCTION("""COMPUTED_VALUE"""),14.0)</f>
        <v>14</v>
      </c>
      <c r="D26" s="1">
        <f>IFERROR(__xludf.DUMMYFUNCTION("""COMPUTED_VALUE"""),17.0)</f>
        <v>17</v>
      </c>
      <c r="E26" s="1">
        <f>IFERROR(__xludf.DUMMYFUNCTION("""COMPUTED_VALUE"""),20.0)</f>
        <v>20</v>
      </c>
      <c r="F26" s="1">
        <f>IFERROR(__xludf.DUMMYFUNCTION("""COMPUTED_VALUE"""),21.0)</f>
        <v>21</v>
      </c>
      <c r="G26" s="1">
        <f>IFERROR(__xludf.DUMMYFUNCTION("""COMPUTED_VALUE"""),23.0)</f>
        <v>23</v>
      </c>
      <c r="H26" s="1">
        <f>IFERROR(__xludf.DUMMYFUNCTION("""COMPUTED_VALUE"""),26.0)</f>
        <v>26</v>
      </c>
      <c r="I26" s="1">
        <f>IFERROR(__xludf.DUMMYFUNCTION("""COMPUTED_VALUE"""),28.0)</f>
        <v>28</v>
      </c>
      <c r="J26" s="1" t="b">
        <f t="array" ref="J26">IF(NOT(H26=""),AND(C26:H26&gt;B26:G26),IF(NOT(G26=""),AND(C26:G26&gt;B26:F26),IF(NOT(F26=""),AND(C26:F26&gt;B26:E26),AND(C26:E26&gt;B26:D26))))</f>
        <v>0</v>
      </c>
      <c r="K26" s="1" t="b">
        <f t="array" ref="K26">IF(NOT(H26=""),AND(C26:H26&lt;B26:G26),IF(NOT(G26=""),AND(C26:G26&lt;B26:F26),IF(NOT(F26=""),AND(C26:F26&lt;B26:E26),AND(C26:E26&lt;B26:D26))))</f>
        <v>0</v>
      </c>
      <c r="L26" s="1" t="b">
        <f t="array" ref="L26">IF(NOT(H26=""),AND(AND(ABS(C26:H26-B26:G26)&gt;0),AND(ABS(C26:H26-B26:G26)&lt;4)),IF(NOT(G26=""),AND(AND(ABS(C26:G26-B26:F26)&gt;0),AND(ABS(C26:G26-B26:F26)&lt;4)),IF(NOT(F26=""),AND(AND(ABS(C26:F26-B26:E26)&gt;0),AND(ABS(C26:F26-B26:E26)&lt;4)),AND(AND(ABS(C26:E26-B26:D26)&gt;0),AND(ABS(C26:E26-B26:D26)&lt;4)))))</f>
        <v>1</v>
      </c>
      <c r="M26" s="1" t="b">
        <f t="shared" si="1"/>
        <v>0</v>
      </c>
    </row>
    <row r="27" ht="15.75" customHeight="1">
      <c r="A27" s="1" t="s">
        <v>36</v>
      </c>
      <c r="B27" s="1">
        <f>IFERROR(__xludf.DUMMYFUNCTION("SPLIT(A27,"" "")"),30.0)</f>
        <v>30</v>
      </c>
      <c r="C27" s="1">
        <f>IFERROR(__xludf.DUMMYFUNCTION("""COMPUTED_VALUE"""),28.0)</f>
        <v>28</v>
      </c>
      <c r="D27" s="1">
        <f>IFERROR(__xludf.DUMMYFUNCTION("""COMPUTED_VALUE"""),30.0)</f>
        <v>30</v>
      </c>
      <c r="E27" s="1">
        <f>IFERROR(__xludf.DUMMYFUNCTION("""COMPUTED_VALUE"""),32.0)</f>
        <v>32</v>
      </c>
      <c r="F27" s="1">
        <f>IFERROR(__xludf.DUMMYFUNCTION("""COMPUTED_VALUE"""),34.0)</f>
        <v>34</v>
      </c>
      <c r="G27" s="1">
        <f>IFERROR(__xludf.DUMMYFUNCTION("""COMPUTED_VALUE"""),36.0)</f>
        <v>36</v>
      </c>
      <c r="H27" s="2">
        <f>IFERROR(__xludf.DUMMYFUNCTION("""COMPUTED_VALUE"""),33.0)</f>
        <v>33</v>
      </c>
      <c r="J27" s="1" t="b">
        <f t="array" ref="J27">IF(NOT(H27=""),AND(C27:H27&gt;B27:G27),IF(NOT(G27=""),AND(C27:G27&gt;B27:F27),IF(NOT(F27=""),AND(C27:F27&gt;B27:E27),AND(C27:E27&gt;B27:D27))))</f>
        <v>0</v>
      </c>
      <c r="K27" s="1" t="b">
        <f t="array" ref="K27">IF(NOT(H27=""),AND(C27:H27&lt;B27:G27),IF(NOT(G27=""),AND(C27:G27&lt;B27:F27),IF(NOT(F27=""),AND(C27:F27&lt;B27:E27),AND(C27:E27&lt;B27:D27))))</f>
        <v>0</v>
      </c>
      <c r="L27" s="1" t="b">
        <f t="array" ref="L27">IF(NOT(H27=""),AND(AND(ABS(C27:H27-B27:G27)&gt;0),AND(ABS(C27:H27-B27:G27)&lt;4)),IF(NOT(G27=""),AND(AND(ABS(C27:G27-B27:F27)&gt;0),AND(ABS(C27:G27-B27:F27)&lt;4)),IF(NOT(F27=""),AND(AND(ABS(C27:F27-B27:E27)&gt;0),AND(ABS(C27:F27-B27:E27)&lt;4)),AND(AND(ABS(C27:E27-B27:D27)&gt;0),AND(ABS(C27:E27-B27:D27)&lt;4)))))</f>
        <v>1</v>
      </c>
      <c r="M27" s="1" t="b">
        <f t="shared" si="1"/>
        <v>0</v>
      </c>
    </row>
    <row r="28" ht="15.75" customHeight="1">
      <c r="A28" s="1" t="s">
        <v>37</v>
      </c>
      <c r="B28" s="1">
        <f>IFERROR(__xludf.DUMMYFUNCTION("SPLIT(A28,"" "")"),64.0)</f>
        <v>64</v>
      </c>
      <c r="C28" s="1">
        <f>IFERROR(__xludf.DUMMYFUNCTION("""COMPUTED_VALUE"""),63.0)</f>
        <v>63</v>
      </c>
      <c r="D28" s="1">
        <f>IFERROR(__xludf.DUMMYFUNCTION("""COMPUTED_VALUE"""),64.0)</f>
        <v>64</v>
      </c>
      <c r="E28" s="1">
        <f>IFERROR(__xludf.DUMMYFUNCTION("""COMPUTED_VALUE"""),66.0)</f>
        <v>66</v>
      </c>
      <c r="F28" s="1">
        <f>IFERROR(__xludf.DUMMYFUNCTION("""COMPUTED_VALUE"""),66.0)</f>
        <v>66</v>
      </c>
      <c r="J28" s="1" t="b">
        <f t="array" ref="J28">IF(NOT(H28=""),AND(C28:H28&gt;B28:G28),IF(NOT(G28=""),AND(C28:G28&gt;B28:F28),IF(NOT(F28=""),AND(C28:F28&gt;B28:E28),AND(C28:E28&gt;B28:D28))))</f>
        <v>0</v>
      </c>
      <c r="K28" s="1" t="b">
        <f t="array" ref="K28">IF(NOT(H28=""),AND(C28:H28&lt;B28:G28),IF(NOT(G28=""),AND(C28:G28&lt;B28:F28),IF(NOT(F28=""),AND(C28:F28&lt;B28:E28),AND(C28:E28&lt;B28:D28))))</f>
        <v>0</v>
      </c>
      <c r="L28" s="1" t="b">
        <f t="array" ref="L28">IF(NOT(H28=""),AND(AND(ABS(C28:H28-B28:G28)&gt;0),AND(ABS(C28:H28-B28:G28)&lt;4)),IF(NOT(G28=""),AND(AND(ABS(C28:G28-B28:F28)&gt;0),AND(ABS(C28:G28-B28:F28)&lt;4)),IF(NOT(F28=""),AND(AND(ABS(C28:F28-B28:E28)&gt;0),AND(ABS(C28:F28-B28:E28)&lt;4)),AND(AND(ABS(C28:E28-B28:D28)&gt;0),AND(ABS(C28:E28-B28:D28)&lt;4)))))</f>
        <v>0</v>
      </c>
      <c r="M28" s="1" t="b">
        <f t="shared" si="1"/>
        <v>0</v>
      </c>
    </row>
    <row r="29" ht="15.75" customHeight="1">
      <c r="A29" s="1" t="s">
        <v>38</v>
      </c>
      <c r="B29" s="1">
        <f>IFERROR(__xludf.DUMMYFUNCTION("SPLIT(A29,"" "")"),27.0)</f>
        <v>27</v>
      </c>
      <c r="C29" s="1">
        <f>IFERROR(__xludf.DUMMYFUNCTION("""COMPUTED_VALUE"""),25.0)</f>
        <v>25</v>
      </c>
      <c r="D29" s="1">
        <f>IFERROR(__xludf.DUMMYFUNCTION("""COMPUTED_VALUE"""),27.0)</f>
        <v>27</v>
      </c>
      <c r="E29" s="1">
        <f>IFERROR(__xludf.DUMMYFUNCTION("""COMPUTED_VALUE"""),29.0)</f>
        <v>29</v>
      </c>
      <c r="F29" s="1">
        <f>IFERROR(__xludf.DUMMYFUNCTION("""COMPUTED_VALUE"""),31.0)</f>
        <v>31</v>
      </c>
      <c r="G29" s="1">
        <f>IFERROR(__xludf.DUMMYFUNCTION("""COMPUTED_VALUE"""),34.0)</f>
        <v>34</v>
      </c>
      <c r="H29" s="2">
        <f>IFERROR(__xludf.DUMMYFUNCTION("""COMPUTED_VALUE"""),38.0)</f>
        <v>38</v>
      </c>
      <c r="J29" s="1" t="b">
        <f t="array" ref="J29">IF(NOT(H29=""),AND(C29:H29&gt;B29:G29),IF(NOT(G29=""),AND(C29:G29&gt;B29:F29),IF(NOT(F29=""),AND(C29:F29&gt;B29:E29),AND(C29:E29&gt;B29:D29))))</f>
        <v>0</v>
      </c>
      <c r="K29" s="1" t="b">
        <f t="array" ref="K29">IF(NOT(H29=""),AND(C29:H29&lt;B29:G29),IF(NOT(G29=""),AND(C29:G29&lt;B29:F29),IF(NOT(F29=""),AND(C29:F29&lt;B29:E29),AND(C29:E29&lt;B29:D29))))</f>
        <v>0</v>
      </c>
      <c r="L29" s="1" t="b">
        <f t="array" ref="L29">IF(NOT(H29=""),AND(AND(ABS(C29:H29-B29:G29)&gt;0),AND(ABS(C29:H29-B29:G29)&lt;4)),IF(NOT(G29=""),AND(AND(ABS(C29:G29-B29:F29)&gt;0),AND(ABS(C29:G29-B29:F29)&lt;4)),IF(NOT(F29=""),AND(AND(ABS(C29:F29-B29:E29)&gt;0),AND(ABS(C29:F29-B29:E29)&lt;4)),AND(AND(ABS(C29:E29-B29:D29)&gt;0),AND(ABS(C29:E29-B29:D29)&lt;4)))))</f>
        <v>0</v>
      </c>
      <c r="M29" s="1" t="b">
        <f t="shared" si="1"/>
        <v>0</v>
      </c>
    </row>
    <row r="30" ht="15.75" customHeight="1">
      <c r="A30" s="1" t="s">
        <v>39</v>
      </c>
      <c r="B30" s="1">
        <f>IFERROR(__xludf.DUMMYFUNCTION("SPLIT(A30,"" "")"),51.0)</f>
        <v>51</v>
      </c>
      <c r="C30" s="1">
        <f>IFERROR(__xludf.DUMMYFUNCTION("""COMPUTED_VALUE"""),49.0)</f>
        <v>49</v>
      </c>
      <c r="D30" s="1">
        <f>IFERROR(__xludf.DUMMYFUNCTION("""COMPUTED_VALUE"""),50.0)</f>
        <v>50</v>
      </c>
      <c r="E30" s="1">
        <f>IFERROR(__xludf.DUMMYFUNCTION("""COMPUTED_VALUE"""),53.0)</f>
        <v>53</v>
      </c>
      <c r="F30" s="1">
        <f>IFERROR(__xludf.DUMMYFUNCTION("""COMPUTED_VALUE"""),59.0)</f>
        <v>59</v>
      </c>
      <c r="J30" s="1" t="b">
        <f t="array" ref="J30">IF(NOT(H30=""),AND(C30:H30&gt;B30:G30),IF(NOT(G30=""),AND(C30:G30&gt;B30:F30),IF(NOT(F30=""),AND(C30:F30&gt;B30:E30),AND(C30:E30&gt;B30:D30))))</f>
        <v>0</v>
      </c>
      <c r="K30" s="1" t="b">
        <f t="array" ref="K30">IF(NOT(H30=""),AND(C30:H30&lt;B30:G30),IF(NOT(G30=""),AND(C30:G30&lt;B30:F30),IF(NOT(F30=""),AND(C30:F30&lt;B30:E30),AND(C30:E30&lt;B30:D30))))</f>
        <v>0</v>
      </c>
      <c r="L30" s="1" t="b">
        <f t="array" ref="L30">IF(NOT(H30=""),AND(AND(ABS(C30:H30-B30:G30)&gt;0),AND(ABS(C30:H30-B30:G30)&lt;4)),IF(NOT(G30=""),AND(AND(ABS(C30:G30-B30:F30)&gt;0),AND(ABS(C30:G30-B30:F30)&lt;4)),IF(NOT(F30=""),AND(AND(ABS(C30:F30-B30:E30)&gt;0),AND(ABS(C30:F30-B30:E30)&lt;4)),AND(AND(ABS(C30:E30-B30:D30)&gt;0),AND(ABS(C30:E30-B30:D30)&lt;4)))))</f>
        <v>0</v>
      </c>
      <c r="M30" s="1" t="b">
        <f t="shared" si="1"/>
        <v>0</v>
      </c>
    </row>
    <row r="31" ht="15.75" customHeight="1">
      <c r="A31" s="1" t="s">
        <v>40</v>
      </c>
      <c r="B31" s="1">
        <f>IFERROR(__xludf.DUMMYFUNCTION("SPLIT(A31,"" "")"),20.0)</f>
        <v>20</v>
      </c>
      <c r="C31" s="1">
        <f>IFERROR(__xludf.DUMMYFUNCTION("""COMPUTED_VALUE"""),18.0)</f>
        <v>18</v>
      </c>
      <c r="D31" s="1">
        <f>IFERROR(__xludf.DUMMYFUNCTION("""COMPUTED_VALUE"""),19.0)</f>
        <v>19</v>
      </c>
      <c r="E31" s="1">
        <f>IFERROR(__xludf.DUMMYFUNCTION("""COMPUTED_VALUE"""),22.0)</f>
        <v>22</v>
      </c>
      <c r="F31" s="1">
        <f>IFERROR(__xludf.DUMMYFUNCTION("""COMPUTED_VALUE"""),20.0)</f>
        <v>20</v>
      </c>
      <c r="G31" s="1">
        <f>IFERROR(__xludf.DUMMYFUNCTION("""COMPUTED_VALUE"""),22.0)</f>
        <v>22</v>
      </c>
      <c r="H31" s="1">
        <f>IFERROR(__xludf.DUMMYFUNCTION("""COMPUTED_VALUE"""),25.0)</f>
        <v>25</v>
      </c>
      <c r="I31" s="1">
        <f>IFERROR(__xludf.DUMMYFUNCTION("""COMPUTED_VALUE"""),28.0)</f>
        <v>28</v>
      </c>
      <c r="J31" s="1" t="b">
        <f t="array" ref="J31">IF(NOT(H31=""),AND(C31:H31&gt;B31:G31),IF(NOT(G31=""),AND(C31:G31&gt;B31:F31),IF(NOT(F31=""),AND(C31:F31&gt;B31:E31),AND(C31:E31&gt;B31:D31))))</f>
        <v>0</v>
      </c>
      <c r="K31" s="1" t="b">
        <f t="array" ref="K31">IF(NOT(H31=""),AND(C31:H31&lt;B31:G31),IF(NOT(G31=""),AND(C31:G31&lt;B31:F31),IF(NOT(F31=""),AND(C31:F31&lt;B31:E31),AND(C31:E31&lt;B31:D31))))</f>
        <v>0</v>
      </c>
      <c r="L31" s="1" t="b">
        <f t="array" ref="L31">IF(NOT(H31=""),AND(AND(ABS(C31:H31-B31:G31)&gt;0),AND(ABS(C31:H31-B31:G31)&lt;4)),IF(NOT(G31=""),AND(AND(ABS(C31:G31-B31:F31)&gt;0),AND(ABS(C31:G31-B31:F31)&lt;4)),IF(NOT(F31=""),AND(AND(ABS(C31:F31-B31:E31)&gt;0),AND(ABS(C31:F31-B31:E31)&lt;4)),AND(AND(ABS(C31:E31-B31:D31)&gt;0),AND(ABS(C31:E31-B31:D31)&lt;4)))))</f>
        <v>1</v>
      </c>
      <c r="M31" s="1" t="b">
        <f t="shared" si="1"/>
        <v>0</v>
      </c>
    </row>
    <row r="32" ht="15.75" customHeight="1">
      <c r="A32" s="1" t="s">
        <v>41</v>
      </c>
      <c r="B32" s="1">
        <f>IFERROR(__xludf.DUMMYFUNCTION("SPLIT(A32,"" "")"),25.0)</f>
        <v>25</v>
      </c>
      <c r="C32" s="1">
        <f>IFERROR(__xludf.DUMMYFUNCTION("""COMPUTED_VALUE"""),23.0)</f>
        <v>23</v>
      </c>
      <c r="D32" s="1">
        <f>IFERROR(__xludf.DUMMYFUNCTION("""COMPUTED_VALUE"""),24.0)</f>
        <v>24</v>
      </c>
      <c r="E32" s="1">
        <f>IFERROR(__xludf.DUMMYFUNCTION("""COMPUTED_VALUE"""),26.0)</f>
        <v>26</v>
      </c>
      <c r="F32" s="1">
        <f>IFERROR(__xludf.DUMMYFUNCTION("""COMPUTED_VALUE"""),28.0)</f>
        <v>28</v>
      </c>
      <c r="G32" s="1">
        <f>IFERROR(__xludf.DUMMYFUNCTION("""COMPUTED_VALUE"""),25.0)</f>
        <v>25</v>
      </c>
      <c r="H32" s="2">
        <f>IFERROR(__xludf.DUMMYFUNCTION("""COMPUTED_VALUE"""),22.0)</f>
        <v>22</v>
      </c>
      <c r="J32" s="1" t="b">
        <f t="array" ref="J32">IF(NOT(H32=""),AND(C32:H32&gt;B32:G32),IF(NOT(G32=""),AND(C32:G32&gt;B32:F32),IF(NOT(F32=""),AND(C32:F32&gt;B32:E32),AND(C32:E32&gt;B32:D32))))</f>
        <v>0</v>
      </c>
      <c r="K32" s="1" t="b">
        <f t="array" ref="K32">IF(NOT(H32=""),AND(C32:H32&lt;B32:G32),IF(NOT(G32=""),AND(C32:G32&lt;B32:F32),IF(NOT(F32=""),AND(C32:F32&lt;B32:E32),AND(C32:E32&lt;B32:D32))))</f>
        <v>0</v>
      </c>
      <c r="L32" s="1" t="b">
        <f t="array" ref="L32">IF(NOT(H32=""),AND(AND(ABS(C32:H32-B32:G32)&gt;0),AND(ABS(C32:H32-B32:G32)&lt;4)),IF(NOT(G32=""),AND(AND(ABS(C32:G32-B32:F32)&gt;0),AND(ABS(C32:G32-B32:F32)&lt;4)),IF(NOT(F32=""),AND(AND(ABS(C32:F32-B32:E32)&gt;0),AND(ABS(C32:F32-B32:E32)&lt;4)),AND(AND(ABS(C32:E32-B32:D32)&gt;0),AND(ABS(C32:E32-B32:D32)&lt;4)))))</f>
        <v>1</v>
      </c>
      <c r="M32" s="1" t="b">
        <f t="shared" si="1"/>
        <v>0</v>
      </c>
    </row>
    <row r="33" ht="15.75" customHeight="1">
      <c r="A33" s="1" t="s">
        <v>42</v>
      </c>
      <c r="B33" s="1">
        <f>IFERROR(__xludf.DUMMYFUNCTION("SPLIT(A33,"" "")"),11.0)</f>
        <v>11</v>
      </c>
      <c r="C33" s="1">
        <f>IFERROR(__xludf.DUMMYFUNCTION("""COMPUTED_VALUE"""),10.0)</f>
        <v>10</v>
      </c>
      <c r="D33" s="1">
        <f>IFERROR(__xludf.DUMMYFUNCTION("""COMPUTED_VALUE"""),11.0)</f>
        <v>11</v>
      </c>
      <c r="E33" s="1">
        <f>IFERROR(__xludf.DUMMYFUNCTION("""COMPUTED_VALUE"""),8.0)</f>
        <v>8</v>
      </c>
      <c r="F33" s="1">
        <f>IFERROR(__xludf.DUMMYFUNCTION("""COMPUTED_VALUE"""),9.0)</f>
        <v>9</v>
      </c>
      <c r="G33" s="1">
        <f>IFERROR(__xludf.DUMMYFUNCTION("""COMPUTED_VALUE"""),10.0)</f>
        <v>10</v>
      </c>
      <c r="H33" s="2">
        <f>IFERROR(__xludf.DUMMYFUNCTION("""COMPUTED_VALUE"""),10.0)</f>
        <v>10</v>
      </c>
      <c r="J33" s="1" t="b">
        <f t="array" ref="J33">IF(NOT(H33=""),AND(C33:H33&gt;B33:G33),IF(NOT(G33=""),AND(C33:G33&gt;B33:F33),IF(NOT(F33=""),AND(C33:F33&gt;B33:E33),AND(C33:E33&gt;B33:D33))))</f>
        <v>0</v>
      </c>
      <c r="K33" s="1" t="b">
        <f t="array" ref="K33">IF(NOT(H33=""),AND(C33:H33&lt;B33:G33),IF(NOT(G33=""),AND(C33:G33&lt;B33:F33),IF(NOT(F33=""),AND(C33:F33&lt;B33:E33),AND(C33:E33&lt;B33:D33))))</f>
        <v>0</v>
      </c>
      <c r="L33" s="1" t="b">
        <f t="array" ref="L33">IF(NOT(H33=""),AND(AND(ABS(C33:H33-B33:G33)&gt;0),AND(ABS(C33:H33-B33:G33)&lt;4)),IF(NOT(G33=""),AND(AND(ABS(C33:G33-B33:F33)&gt;0),AND(ABS(C33:G33-B33:F33)&lt;4)),IF(NOT(F33=""),AND(AND(ABS(C33:F33-B33:E33)&gt;0),AND(ABS(C33:F33-B33:E33)&lt;4)),AND(AND(ABS(C33:E33-B33:D33)&gt;0),AND(ABS(C33:E33-B33:D33)&lt;4)))))</f>
        <v>0</v>
      </c>
      <c r="M33" s="1" t="b">
        <f t="shared" si="1"/>
        <v>0</v>
      </c>
    </row>
    <row r="34" ht="15.75" customHeight="1">
      <c r="A34" s="1" t="s">
        <v>43</v>
      </c>
      <c r="B34" s="1">
        <f>IFERROR(__xludf.DUMMYFUNCTION("SPLIT(A34,"" "")"),20.0)</f>
        <v>20</v>
      </c>
      <c r="C34" s="1">
        <f>IFERROR(__xludf.DUMMYFUNCTION("""COMPUTED_VALUE"""),17.0)</f>
        <v>17</v>
      </c>
      <c r="D34" s="1">
        <f>IFERROR(__xludf.DUMMYFUNCTION("""COMPUTED_VALUE"""),18.0)</f>
        <v>18</v>
      </c>
      <c r="E34" s="1">
        <f>IFERROR(__xludf.DUMMYFUNCTION("""COMPUTED_VALUE"""),19.0)</f>
        <v>19</v>
      </c>
      <c r="F34" s="1">
        <f>IFERROR(__xludf.DUMMYFUNCTION("""COMPUTED_VALUE"""),18.0)</f>
        <v>18</v>
      </c>
      <c r="G34" s="1">
        <f>IFERROR(__xludf.DUMMYFUNCTION("""COMPUTED_VALUE"""),20.0)</f>
        <v>20</v>
      </c>
      <c r="H34" s="1">
        <f>IFERROR(__xludf.DUMMYFUNCTION("""COMPUTED_VALUE"""),21.0)</f>
        <v>21</v>
      </c>
      <c r="I34" s="1">
        <f>IFERROR(__xludf.DUMMYFUNCTION("""COMPUTED_VALUE"""),25.0)</f>
        <v>25</v>
      </c>
      <c r="J34" s="1" t="b">
        <f t="array" ref="J34">IF(NOT(H34=""),AND(C34:H34&gt;B34:G34),IF(NOT(G34=""),AND(C34:G34&gt;B34:F34),IF(NOT(F34=""),AND(C34:F34&gt;B34:E34),AND(C34:E34&gt;B34:D34))))</f>
        <v>0</v>
      </c>
      <c r="K34" s="1" t="b">
        <f t="array" ref="K34">IF(NOT(H34=""),AND(C34:H34&lt;B34:G34),IF(NOT(G34=""),AND(C34:G34&lt;B34:F34),IF(NOT(F34=""),AND(C34:F34&lt;B34:E34),AND(C34:E34&lt;B34:D34))))</f>
        <v>0</v>
      </c>
      <c r="L34" s="1" t="b">
        <f t="array" ref="L34">IF(NOT(H34=""),AND(AND(ABS(C34:H34-B34:G34)&gt;0),AND(ABS(C34:H34-B34:G34)&lt;4)),IF(NOT(G34=""),AND(AND(ABS(C34:G34-B34:F34)&gt;0),AND(ABS(C34:G34-B34:F34)&lt;4)),IF(NOT(F34=""),AND(AND(ABS(C34:F34-B34:E34)&gt;0),AND(ABS(C34:F34-B34:E34)&lt;4)),AND(AND(ABS(C34:E34-B34:D34)&gt;0),AND(ABS(C34:E34-B34:D34)&lt;4)))))</f>
        <v>1</v>
      </c>
      <c r="M34" s="1" t="b">
        <f t="shared" si="1"/>
        <v>0</v>
      </c>
    </row>
    <row r="35" ht="15.75" customHeight="1">
      <c r="A35" s="1" t="s">
        <v>44</v>
      </c>
      <c r="B35" s="1">
        <f>IFERROR(__xludf.DUMMYFUNCTION("SPLIT(A35,"" "")"),34.0)</f>
        <v>34</v>
      </c>
      <c r="C35" s="1">
        <f>IFERROR(__xludf.DUMMYFUNCTION("""COMPUTED_VALUE"""),33.0)</f>
        <v>33</v>
      </c>
      <c r="D35" s="1">
        <f>IFERROR(__xludf.DUMMYFUNCTION("""COMPUTED_VALUE"""),30.0)</f>
        <v>30</v>
      </c>
      <c r="E35" s="1">
        <f>IFERROR(__xludf.DUMMYFUNCTION("""COMPUTED_VALUE"""),32.0)</f>
        <v>32</v>
      </c>
      <c r="F35" s="1">
        <f>IFERROR(__xludf.DUMMYFUNCTION("""COMPUTED_VALUE"""),34.0)</f>
        <v>34</v>
      </c>
      <c r="G35" s="1">
        <f>IFERROR(__xludf.DUMMYFUNCTION("""COMPUTED_VALUE"""),40.0)</f>
        <v>40</v>
      </c>
      <c r="J35" s="1" t="b">
        <f t="array" ref="J35">IF(NOT(H35=""),AND(C35:H35&gt;B35:G35),IF(NOT(G35=""),AND(C35:G35&gt;B35:F35),IF(NOT(F35=""),AND(C35:F35&gt;B35:E35),AND(C35:E35&gt;B35:D35))))</f>
        <v>0</v>
      </c>
      <c r="K35" s="1" t="b">
        <f t="array" ref="K35">IF(NOT(H35=""),AND(C35:H35&lt;B35:G35),IF(NOT(G35=""),AND(C35:G35&lt;B35:F35),IF(NOT(F35=""),AND(C35:F35&lt;B35:E35),AND(C35:E35&lt;B35:D35))))</f>
        <v>0</v>
      </c>
      <c r="L35" s="1" t="b">
        <f t="array" ref="L35">IF(NOT(H35=""),AND(AND(ABS(C35:H35-B35:G35)&gt;0),AND(ABS(C35:H35-B35:G35)&lt;4)),IF(NOT(G35=""),AND(AND(ABS(C35:G35-B35:F35)&gt;0),AND(ABS(C35:G35-B35:F35)&lt;4)),IF(NOT(F35=""),AND(AND(ABS(C35:F35-B35:E35)&gt;0),AND(ABS(C35:F35-B35:E35)&lt;4)),AND(AND(ABS(C35:E35-B35:D35)&gt;0),AND(ABS(C35:E35-B35:D35)&lt;4)))))</f>
        <v>0</v>
      </c>
      <c r="M35" s="1" t="b">
        <f t="shared" si="1"/>
        <v>0</v>
      </c>
    </row>
    <row r="36" ht="15.75" customHeight="1">
      <c r="A36" s="1" t="s">
        <v>45</v>
      </c>
      <c r="B36" s="1">
        <f>IFERROR(__xludf.DUMMYFUNCTION("SPLIT(A36,"" "")"),25.0)</f>
        <v>25</v>
      </c>
      <c r="C36" s="1">
        <f>IFERROR(__xludf.DUMMYFUNCTION("""COMPUTED_VALUE"""),23.0)</f>
        <v>23</v>
      </c>
      <c r="D36" s="1">
        <f>IFERROR(__xludf.DUMMYFUNCTION("""COMPUTED_VALUE"""),23.0)</f>
        <v>23</v>
      </c>
      <c r="E36" s="1">
        <f>IFERROR(__xludf.DUMMYFUNCTION("""COMPUTED_VALUE"""),24.0)</f>
        <v>24</v>
      </c>
      <c r="F36" s="1">
        <f>IFERROR(__xludf.DUMMYFUNCTION("""COMPUTED_VALUE"""),25.0)</f>
        <v>25</v>
      </c>
      <c r="G36" s="1">
        <f>IFERROR(__xludf.DUMMYFUNCTION("""COMPUTED_VALUE"""),26.0)</f>
        <v>26</v>
      </c>
      <c r="H36" s="2">
        <f>IFERROR(__xludf.DUMMYFUNCTION("""COMPUTED_VALUE"""),28.0)</f>
        <v>28</v>
      </c>
      <c r="J36" s="1" t="b">
        <f t="array" ref="J36">IF(NOT(H36=""),AND(C36:H36&gt;B36:G36),IF(NOT(G36=""),AND(C36:G36&gt;B36:F36),IF(NOT(F36=""),AND(C36:F36&gt;B36:E36),AND(C36:E36&gt;B36:D36))))</f>
        <v>0</v>
      </c>
      <c r="K36" s="1" t="b">
        <f t="array" ref="K36">IF(NOT(H36=""),AND(C36:H36&lt;B36:G36),IF(NOT(G36=""),AND(C36:G36&lt;B36:F36),IF(NOT(F36=""),AND(C36:F36&lt;B36:E36),AND(C36:E36&lt;B36:D36))))</f>
        <v>0</v>
      </c>
      <c r="L36" s="1" t="b">
        <f t="array" ref="L36">IF(NOT(H36=""),AND(AND(ABS(C36:H36-B36:G36)&gt;0),AND(ABS(C36:H36-B36:G36)&lt;4)),IF(NOT(G36=""),AND(AND(ABS(C36:G36-B36:F36)&gt;0),AND(ABS(C36:G36-B36:F36)&lt;4)),IF(NOT(F36=""),AND(AND(ABS(C36:F36-B36:E36)&gt;0),AND(ABS(C36:F36-B36:E36)&lt;4)),AND(AND(ABS(C36:E36-B36:D36)&gt;0),AND(ABS(C36:E36-B36:D36)&lt;4)))))</f>
        <v>0</v>
      </c>
      <c r="M36" s="1" t="b">
        <f t="shared" si="1"/>
        <v>0</v>
      </c>
    </row>
    <row r="37" ht="15.75" customHeight="1">
      <c r="A37" s="1" t="s">
        <v>46</v>
      </c>
      <c r="B37" s="1">
        <f>IFERROR(__xludf.DUMMYFUNCTION("SPLIT(A37,"" "")"),60.0)</f>
        <v>60</v>
      </c>
      <c r="C37" s="1">
        <f>IFERROR(__xludf.DUMMYFUNCTION("""COMPUTED_VALUE"""),57.0)</f>
        <v>57</v>
      </c>
      <c r="D37" s="1">
        <f>IFERROR(__xludf.DUMMYFUNCTION("""COMPUTED_VALUE"""),60.0)</f>
        <v>60</v>
      </c>
      <c r="E37" s="1">
        <f>IFERROR(__xludf.DUMMYFUNCTION("""COMPUTED_VALUE"""),61.0)</f>
        <v>61</v>
      </c>
      <c r="F37" s="1">
        <f>IFERROR(__xludf.DUMMYFUNCTION("""COMPUTED_VALUE"""),61.0)</f>
        <v>61</v>
      </c>
      <c r="G37" s="1">
        <f>IFERROR(__xludf.DUMMYFUNCTION("""COMPUTED_VALUE"""),63.0)</f>
        <v>63</v>
      </c>
      <c r="H37" s="2">
        <f>IFERROR(__xludf.DUMMYFUNCTION("""COMPUTED_VALUE"""),62.0)</f>
        <v>62</v>
      </c>
      <c r="J37" s="1" t="b">
        <f t="array" ref="J37">IF(NOT(H37=""),AND(C37:H37&gt;B37:G37),IF(NOT(G37=""),AND(C37:G37&gt;B37:F37),IF(NOT(F37=""),AND(C37:F37&gt;B37:E37),AND(C37:E37&gt;B37:D37))))</f>
        <v>0</v>
      </c>
      <c r="K37" s="1" t="b">
        <f t="array" ref="K37">IF(NOT(H37=""),AND(C37:H37&lt;B37:G37),IF(NOT(G37=""),AND(C37:G37&lt;B37:F37),IF(NOT(F37=""),AND(C37:F37&lt;B37:E37),AND(C37:E37&lt;B37:D37))))</f>
        <v>0</v>
      </c>
      <c r="L37" s="1" t="b">
        <f t="array" ref="L37">IF(NOT(H37=""),AND(AND(ABS(C37:H37-B37:G37)&gt;0),AND(ABS(C37:H37-B37:G37)&lt;4)),IF(NOT(G37=""),AND(AND(ABS(C37:G37-B37:F37)&gt;0),AND(ABS(C37:G37-B37:F37)&lt;4)),IF(NOT(F37=""),AND(AND(ABS(C37:F37-B37:E37)&gt;0),AND(ABS(C37:F37-B37:E37)&lt;4)),AND(AND(ABS(C37:E37-B37:D37)&gt;0),AND(ABS(C37:E37-B37:D37)&lt;4)))))</f>
        <v>0</v>
      </c>
      <c r="M37" s="1" t="b">
        <f t="shared" si="1"/>
        <v>0</v>
      </c>
    </row>
    <row r="38" ht="15.75" customHeight="1">
      <c r="A38" s="1" t="s">
        <v>47</v>
      </c>
      <c r="B38" s="1">
        <f>IFERROR(__xludf.DUMMYFUNCTION("SPLIT(A38,"" "")"),10.0)</f>
        <v>10</v>
      </c>
      <c r="C38" s="1">
        <f>IFERROR(__xludf.DUMMYFUNCTION("""COMPUTED_VALUE"""),8.0)</f>
        <v>8</v>
      </c>
      <c r="D38" s="1">
        <f>IFERROR(__xludf.DUMMYFUNCTION("""COMPUTED_VALUE"""),8.0)</f>
        <v>8</v>
      </c>
      <c r="E38" s="1">
        <f>IFERROR(__xludf.DUMMYFUNCTION("""COMPUTED_VALUE"""),11.0)</f>
        <v>11</v>
      </c>
      <c r="F38" s="1">
        <f>IFERROR(__xludf.DUMMYFUNCTION("""COMPUTED_VALUE"""),13.0)</f>
        <v>13</v>
      </c>
      <c r="G38" s="1">
        <f>IFERROR(__xludf.DUMMYFUNCTION("""COMPUTED_VALUE"""),16.0)</f>
        <v>16</v>
      </c>
      <c r="H38" s="1">
        <f>IFERROR(__xludf.DUMMYFUNCTION("""COMPUTED_VALUE"""),19.0)</f>
        <v>19</v>
      </c>
      <c r="I38" s="1">
        <f>IFERROR(__xludf.DUMMYFUNCTION("""COMPUTED_VALUE"""),19.0)</f>
        <v>19</v>
      </c>
      <c r="J38" s="1" t="b">
        <f t="array" ref="J38">IF(NOT(H38=""),AND(C38:H38&gt;B38:G38),IF(NOT(G38=""),AND(C38:G38&gt;B38:F38),IF(NOT(F38=""),AND(C38:F38&gt;B38:E38),AND(C38:E38&gt;B38:D38))))</f>
        <v>0</v>
      </c>
      <c r="K38" s="1" t="b">
        <f t="array" ref="K38">IF(NOT(H38=""),AND(C38:H38&lt;B38:G38),IF(NOT(G38=""),AND(C38:G38&lt;B38:F38),IF(NOT(F38=""),AND(C38:F38&lt;B38:E38),AND(C38:E38&lt;B38:D38))))</f>
        <v>0</v>
      </c>
      <c r="L38" s="1" t="b">
        <f t="array" ref="L38">IF(NOT(H38=""),AND(AND(ABS(C38:H38-B38:G38)&gt;0),AND(ABS(C38:H38-B38:G38)&lt;4)),IF(NOT(G38=""),AND(AND(ABS(C38:G38-B38:F38)&gt;0),AND(ABS(C38:G38-B38:F38)&lt;4)),IF(NOT(F38=""),AND(AND(ABS(C38:F38-B38:E38)&gt;0),AND(ABS(C38:F38-B38:E38)&lt;4)),AND(AND(ABS(C38:E38-B38:D38)&gt;0),AND(ABS(C38:E38-B38:D38)&lt;4)))))</f>
        <v>0</v>
      </c>
      <c r="M38" s="1" t="b">
        <f t="shared" si="1"/>
        <v>0</v>
      </c>
    </row>
    <row r="39" ht="15.75" customHeight="1">
      <c r="A39" s="1" t="s">
        <v>48</v>
      </c>
      <c r="B39" s="1">
        <f>IFERROR(__xludf.DUMMYFUNCTION("SPLIT(A39,"" "")"),55.0)</f>
        <v>55</v>
      </c>
      <c r="C39" s="1">
        <f>IFERROR(__xludf.DUMMYFUNCTION("""COMPUTED_VALUE"""),52.0)</f>
        <v>52</v>
      </c>
      <c r="D39" s="1">
        <f>IFERROR(__xludf.DUMMYFUNCTION("""COMPUTED_VALUE"""),54.0)</f>
        <v>54</v>
      </c>
      <c r="E39" s="1">
        <f>IFERROR(__xludf.DUMMYFUNCTION("""COMPUTED_VALUE"""),54.0)</f>
        <v>54</v>
      </c>
      <c r="F39" s="1">
        <f>IFERROR(__xludf.DUMMYFUNCTION("""COMPUTED_VALUE"""),55.0)</f>
        <v>55</v>
      </c>
      <c r="G39" s="1">
        <f>IFERROR(__xludf.DUMMYFUNCTION("""COMPUTED_VALUE"""),56.0)</f>
        <v>56</v>
      </c>
      <c r="H39" s="2">
        <f>IFERROR(__xludf.DUMMYFUNCTION("""COMPUTED_VALUE"""),60.0)</f>
        <v>60</v>
      </c>
      <c r="J39" s="1" t="b">
        <f t="array" ref="J39">IF(NOT(H39=""),AND(C39:H39&gt;B39:G39),IF(NOT(G39=""),AND(C39:G39&gt;B39:F39),IF(NOT(F39=""),AND(C39:F39&gt;B39:E39),AND(C39:E39&gt;B39:D39))))</f>
        <v>0</v>
      </c>
      <c r="K39" s="1" t="b">
        <f t="array" ref="K39">IF(NOT(H39=""),AND(C39:H39&lt;B39:G39),IF(NOT(G39=""),AND(C39:G39&lt;B39:F39),IF(NOT(F39=""),AND(C39:F39&lt;B39:E39),AND(C39:E39&lt;B39:D39))))</f>
        <v>0</v>
      </c>
      <c r="L39" s="1" t="b">
        <f t="array" ref="L39">IF(NOT(H39=""),AND(AND(ABS(C39:H39-B39:G39)&gt;0),AND(ABS(C39:H39-B39:G39)&lt;4)),IF(NOT(G39=""),AND(AND(ABS(C39:G39-B39:F39)&gt;0),AND(ABS(C39:G39-B39:F39)&lt;4)),IF(NOT(F39=""),AND(AND(ABS(C39:F39-B39:E39)&gt;0),AND(ABS(C39:F39-B39:E39)&lt;4)),AND(AND(ABS(C39:E39-B39:D39)&gt;0),AND(ABS(C39:E39-B39:D39)&lt;4)))))</f>
        <v>0</v>
      </c>
      <c r="M39" s="1" t="b">
        <f t="shared" si="1"/>
        <v>0</v>
      </c>
    </row>
    <row r="40" ht="15.75" customHeight="1">
      <c r="A40" s="1" t="s">
        <v>49</v>
      </c>
      <c r="B40" s="1">
        <f>IFERROR(__xludf.DUMMYFUNCTION("SPLIT(A40,"" "")"),34.0)</f>
        <v>34</v>
      </c>
      <c r="C40" s="1">
        <f>IFERROR(__xludf.DUMMYFUNCTION("""COMPUTED_VALUE"""),33.0)</f>
        <v>33</v>
      </c>
      <c r="D40" s="1">
        <f>IFERROR(__xludf.DUMMYFUNCTION("""COMPUTED_VALUE"""),34.0)</f>
        <v>34</v>
      </c>
      <c r="E40" s="1">
        <f>IFERROR(__xludf.DUMMYFUNCTION("""COMPUTED_VALUE"""),34.0)</f>
        <v>34</v>
      </c>
      <c r="F40" s="1">
        <f>IFERROR(__xludf.DUMMYFUNCTION("""COMPUTED_VALUE"""),36.0)</f>
        <v>36</v>
      </c>
      <c r="G40" s="1">
        <f>IFERROR(__xludf.DUMMYFUNCTION("""COMPUTED_VALUE"""),43.0)</f>
        <v>43</v>
      </c>
      <c r="J40" s="1" t="b">
        <f t="array" ref="J40">IF(NOT(H40=""),AND(C40:H40&gt;B40:G40),IF(NOT(G40=""),AND(C40:G40&gt;B40:F40),IF(NOT(F40=""),AND(C40:F40&gt;B40:E40),AND(C40:E40&gt;B40:D40))))</f>
        <v>0</v>
      </c>
      <c r="K40" s="1" t="b">
        <f t="array" ref="K40">IF(NOT(H40=""),AND(C40:H40&lt;B40:G40),IF(NOT(G40=""),AND(C40:G40&lt;B40:F40),IF(NOT(F40=""),AND(C40:F40&lt;B40:E40),AND(C40:E40&lt;B40:D40))))</f>
        <v>0</v>
      </c>
      <c r="L40" s="1" t="b">
        <f t="array" ref="L40">IF(NOT(H40=""),AND(AND(ABS(C40:H40-B40:G40)&gt;0),AND(ABS(C40:H40-B40:G40)&lt;4)),IF(NOT(G40=""),AND(AND(ABS(C40:G40-B40:F40)&gt;0),AND(ABS(C40:G40-B40:F40)&lt;4)),IF(NOT(F40=""),AND(AND(ABS(C40:F40-B40:E40)&gt;0),AND(ABS(C40:F40-B40:E40)&lt;4)),AND(AND(ABS(C40:E40-B40:D40)&gt;0),AND(ABS(C40:E40-B40:D40)&lt;4)))))</f>
        <v>0</v>
      </c>
      <c r="M40" s="1" t="b">
        <f t="shared" si="1"/>
        <v>0</v>
      </c>
    </row>
    <row r="41" ht="15.75" customHeight="1">
      <c r="A41" s="1" t="s">
        <v>50</v>
      </c>
      <c r="B41" s="1">
        <f>IFERROR(__xludf.DUMMYFUNCTION("SPLIT(A41,"" "")"),64.0)</f>
        <v>64</v>
      </c>
      <c r="C41" s="1">
        <f>IFERROR(__xludf.DUMMYFUNCTION("""COMPUTED_VALUE"""),61.0)</f>
        <v>61</v>
      </c>
      <c r="D41" s="1">
        <f>IFERROR(__xludf.DUMMYFUNCTION("""COMPUTED_VALUE"""),65.0)</f>
        <v>65</v>
      </c>
      <c r="E41" s="1">
        <f>IFERROR(__xludf.DUMMYFUNCTION("""COMPUTED_VALUE"""),67.0)</f>
        <v>67</v>
      </c>
      <c r="F41" s="1">
        <f>IFERROR(__xludf.DUMMYFUNCTION("""COMPUTED_VALUE"""),69.0)</f>
        <v>69</v>
      </c>
      <c r="J41" s="1" t="b">
        <f t="array" ref="J41">IF(NOT(H41=""),AND(C41:H41&gt;B41:G41),IF(NOT(G41=""),AND(C41:G41&gt;B41:F41),IF(NOT(F41=""),AND(C41:F41&gt;B41:E41),AND(C41:E41&gt;B41:D41))))</f>
        <v>0</v>
      </c>
      <c r="K41" s="1" t="b">
        <f t="array" ref="K41">IF(NOT(H41=""),AND(C41:H41&lt;B41:G41),IF(NOT(G41=""),AND(C41:G41&lt;B41:F41),IF(NOT(F41=""),AND(C41:F41&lt;B41:E41),AND(C41:E41&lt;B41:D41))))</f>
        <v>0</v>
      </c>
      <c r="L41" s="1" t="b">
        <f t="array" ref="L41">IF(NOT(H41=""),AND(AND(ABS(C41:H41-B41:G41)&gt;0),AND(ABS(C41:H41-B41:G41)&lt;4)),IF(NOT(G41=""),AND(AND(ABS(C41:G41-B41:F41)&gt;0),AND(ABS(C41:G41-B41:F41)&lt;4)),IF(NOT(F41=""),AND(AND(ABS(C41:F41-B41:E41)&gt;0),AND(ABS(C41:F41-B41:E41)&lt;4)),AND(AND(ABS(C41:E41-B41:D41)&gt;0),AND(ABS(C41:E41-B41:D41)&lt;4)))))</f>
        <v>0</v>
      </c>
      <c r="M41" s="1" t="b">
        <f t="shared" si="1"/>
        <v>0</v>
      </c>
    </row>
    <row r="42" ht="15.75" customHeight="1">
      <c r="A42" s="1" t="s">
        <v>51</v>
      </c>
      <c r="B42" s="1">
        <f>IFERROR(__xludf.DUMMYFUNCTION("SPLIT(A42,"" "")"),50.0)</f>
        <v>50</v>
      </c>
      <c r="C42" s="1">
        <f>IFERROR(__xludf.DUMMYFUNCTION("""COMPUTED_VALUE"""),47.0)</f>
        <v>47</v>
      </c>
      <c r="D42" s="1">
        <f>IFERROR(__xludf.DUMMYFUNCTION("""COMPUTED_VALUE"""),49.0)</f>
        <v>49</v>
      </c>
      <c r="E42" s="1">
        <f>IFERROR(__xludf.DUMMYFUNCTION("""COMPUTED_VALUE"""),51.0)</f>
        <v>51</v>
      </c>
      <c r="F42" s="1">
        <f>IFERROR(__xludf.DUMMYFUNCTION("""COMPUTED_VALUE"""),55.0)</f>
        <v>55</v>
      </c>
      <c r="G42" s="1">
        <f>IFERROR(__xludf.DUMMYFUNCTION("""COMPUTED_VALUE"""),58.0)</f>
        <v>58</v>
      </c>
      <c r="H42" s="1">
        <f>IFERROR(__xludf.DUMMYFUNCTION("""COMPUTED_VALUE"""),59.0)</f>
        <v>59</v>
      </c>
      <c r="I42" s="1">
        <f>IFERROR(__xludf.DUMMYFUNCTION("""COMPUTED_VALUE"""),58.0)</f>
        <v>58</v>
      </c>
      <c r="J42" s="1" t="b">
        <f t="array" ref="J42">IF(NOT(H42=""),AND(C42:H42&gt;B42:G42),IF(NOT(G42=""),AND(C42:G42&gt;B42:F42),IF(NOT(F42=""),AND(C42:F42&gt;B42:E42),AND(C42:E42&gt;B42:D42))))</f>
        <v>0</v>
      </c>
      <c r="K42" s="1" t="b">
        <f t="array" ref="K42">IF(NOT(H42=""),AND(C42:H42&lt;B42:G42),IF(NOT(G42=""),AND(C42:G42&lt;B42:F42),IF(NOT(F42=""),AND(C42:F42&lt;B42:E42),AND(C42:E42&lt;B42:D42))))</f>
        <v>0</v>
      </c>
      <c r="L42" s="1" t="b">
        <f t="array" ref="L42">IF(NOT(H42=""),AND(AND(ABS(C42:H42-B42:G42)&gt;0),AND(ABS(C42:H42-B42:G42)&lt;4)),IF(NOT(G42=""),AND(AND(ABS(C42:G42-B42:F42)&gt;0),AND(ABS(C42:G42-B42:F42)&lt;4)),IF(NOT(F42=""),AND(AND(ABS(C42:F42-B42:E42)&gt;0),AND(ABS(C42:F42-B42:E42)&lt;4)),AND(AND(ABS(C42:E42-B42:D42)&gt;0),AND(ABS(C42:E42-B42:D42)&lt;4)))))</f>
        <v>0</v>
      </c>
      <c r="M42" s="1" t="b">
        <f t="shared" si="1"/>
        <v>0</v>
      </c>
    </row>
    <row r="43" ht="15.75" customHeight="1">
      <c r="A43" s="1" t="s">
        <v>52</v>
      </c>
      <c r="B43" s="1">
        <f>IFERROR(__xludf.DUMMYFUNCTION("SPLIT(A43,"" "")"),74.0)</f>
        <v>74</v>
      </c>
      <c r="C43" s="1">
        <f>IFERROR(__xludf.DUMMYFUNCTION("""COMPUTED_VALUE"""),73.0)</f>
        <v>73</v>
      </c>
      <c r="D43" s="1">
        <f>IFERROR(__xludf.DUMMYFUNCTION("""COMPUTED_VALUE"""),77.0)</f>
        <v>77</v>
      </c>
      <c r="E43" s="1">
        <f>IFERROR(__xludf.DUMMYFUNCTION("""COMPUTED_VALUE"""),79.0)</f>
        <v>79</v>
      </c>
      <c r="F43" s="1">
        <f>IFERROR(__xludf.DUMMYFUNCTION("""COMPUTED_VALUE"""),80.0)</f>
        <v>80</v>
      </c>
      <c r="G43" s="1">
        <f>IFERROR(__xludf.DUMMYFUNCTION("""COMPUTED_VALUE"""),82.0)</f>
        <v>82</v>
      </c>
      <c r="H43" s="2">
        <f>IFERROR(__xludf.DUMMYFUNCTION("""COMPUTED_VALUE"""),82.0)</f>
        <v>82</v>
      </c>
      <c r="J43" s="1" t="b">
        <f t="array" ref="J43">IF(NOT(H43=""),AND(C43:H43&gt;B43:G43),IF(NOT(G43=""),AND(C43:G43&gt;B43:F43),IF(NOT(F43=""),AND(C43:F43&gt;B43:E43),AND(C43:E43&gt;B43:D43))))</f>
        <v>0</v>
      </c>
      <c r="K43" s="1" t="b">
        <f t="array" ref="K43">IF(NOT(H43=""),AND(C43:H43&lt;B43:G43),IF(NOT(G43=""),AND(C43:G43&lt;B43:F43),IF(NOT(F43=""),AND(C43:F43&lt;B43:E43),AND(C43:E43&lt;B43:D43))))</f>
        <v>0</v>
      </c>
      <c r="L43" s="1" t="b">
        <f t="array" ref="L43">IF(NOT(H43=""),AND(AND(ABS(C43:H43-B43:G43)&gt;0),AND(ABS(C43:H43-B43:G43)&lt;4)),IF(NOT(G43=""),AND(AND(ABS(C43:G43-B43:F43)&gt;0),AND(ABS(C43:G43-B43:F43)&lt;4)),IF(NOT(F43=""),AND(AND(ABS(C43:F43-B43:E43)&gt;0),AND(ABS(C43:F43-B43:E43)&lt;4)),AND(AND(ABS(C43:E43-B43:D43)&gt;0),AND(ABS(C43:E43-B43:D43)&lt;4)))))</f>
        <v>0</v>
      </c>
      <c r="M43" s="1" t="b">
        <f t="shared" si="1"/>
        <v>0</v>
      </c>
    </row>
    <row r="44" ht="15.75" customHeight="1">
      <c r="A44" s="1" t="s">
        <v>53</v>
      </c>
      <c r="B44" s="1">
        <f>IFERROR(__xludf.DUMMYFUNCTION("SPLIT(A44,"" "")"),73.0)</f>
        <v>73</v>
      </c>
      <c r="C44" s="1">
        <f>IFERROR(__xludf.DUMMYFUNCTION("""COMPUTED_VALUE"""),71.0)</f>
        <v>71</v>
      </c>
      <c r="D44" s="1">
        <f>IFERROR(__xludf.DUMMYFUNCTION("""COMPUTED_VALUE"""),72.0)</f>
        <v>72</v>
      </c>
      <c r="E44" s="1">
        <f>IFERROR(__xludf.DUMMYFUNCTION("""COMPUTED_VALUE"""),76.0)</f>
        <v>76</v>
      </c>
      <c r="F44" s="1">
        <f>IFERROR(__xludf.DUMMYFUNCTION("""COMPUTED_VALUE"""),78.0)</f>
        <v>78</v>
      </c>
      <c r="G44" s="1">
        <f>IFERROR(__xludf.DUMMYFUNCTION("""COMPUTED_VALUE"""),79.0)</f>
        <v>79</v>
      </c>
      <c r="H44" s="2">
        <f>IFERROR(__xludf.DUMMYFUNCTION("""COMPUTED_VALUE"""),83.0)</f>
        <v>83</v>
      </c>
      <c r="J44" s="1" t="b">
        <f t="array" ref="J44">IF(NOT(H44=""),AND(C44:H44&gt;B44:G44),IF(NOT(G44=""),AND(C44:G44&gt;B44:F44),IF(NOT(F44=""),AND(C44:F44&gt;B44:E44),AND(C44:E44&gt;B44:D44))))</f>
        <v>0</v>
      </c>
      <c r="K44" s="1" t="b">
        <f t="array" ref="K44">IF(NOT(H44=""),AND(C44:H44&lt;B44:G44),IF(NOT(G44=""),AND(C44:G44&lt;B44:F44),IF(NOT(F44=""),AND(C44:F44&lt;B44:E44),AND(C44:E44&lt;B44:D44))))</f>
        <v>0</v>
      </c>
      <c r="L44" s="1" t="b">
        <f t="array" ref="L44">IF(NOT(H44=""),AND(AND(ABS(C44:H44-B44:G44)&gt;0),AND(ABS(C44:H44-B44:G44)&lt;4)),IF(NOT(G44=""),AND(AND(ABS(C44:G44-B44:F44)&gt;0),AND(ABS(C44:G44-B44:F44)&lt;4)),IF(NOT(F44=""),AND(AND(ABS(C44:F44-B44:E44)&gt;0),AND(ABS(C44:F44-B44:E44)&lt;4)),AND(AND(ABS(C44:E44-B44:D44)&gt;0),AND(ABS(C44:E44-B44:D44)&lt;4)))))</f>
        <v>0</v>
      </c>
      <c r="M44" s="1" t="b">
        <f t="shared" si="1"/>
        <v>0</v>
      </c>
    </row>
    <row r="45" ht="15.75" customHeight="1">
      <c r="A45" s="1" t="s">
        <v>54</v>
      </c>
      <c r="B45" s="1">
        <f>IFERROR(__xludf.DUMMYFUNCTION("SPLIT(A45,"" "")"),80.0)</f>
        <v>80</v>
      </c>
      <c r="C45" s="1">
        <f>IFERROR(__xludf.DUMMYFUNCTION("""COMPUTED_VALUE"""),79.0)</f>
        <v>79</v>
      </c>
      <c r="D45" s="1">
        <f>IFERROR(__xludf.DUMMYFUNCTION("""COMPUTED_VALUE"""),80.0)</f>
        <v>80</v>
      </c>
      <c r="E45" s="1">
        <f>IFERROR(__xludf.DUMMYFUNCTION("""COMPUTED_VALUE"""),84.0)</f>
        <v>84</v>
      </c>
      <c r="F45" s="1">
        <f>IFERROR(__xludf.DUMMYFUNCTION("""COMPUTED_VALUE"""),90.0)</f>
        <v>90</v>
      </c>
      <c r="J45" s="1" t="b">
        <f t="array" ref="J45">IF(NOT(H45=""),AND(C45:H45&gt;B45:G45),IF(NOT(G45=""),AND(C45:G45&gt;B45:F45),IF(NOT(F45=""),AND(C45:F45&gt;B45:E45),AND(C45:E45&gt;B45:D45))))</f>
        <v>0</v>
      </c>
      <c r="K45" s="1" t="b">
        <f t="array" ref="K45">IF(NOT(H45=""),AND(C45:H45&lt;B45:G45),IF(NOT(G45=""),AND(C45:G45&lt;B45:F45),IF(NOT(F45=""),AND(C45:F45&lt;B45:E45),AND(C45:E45&lt;B45:D45))))</f>
        <v>0</v>
      </c>
      <c r="L45" s="1" t="b">
        <f t="array" ref="L45">IF(NOT(H45=""),AND(AND(ABS(C45:H45-B45:G45)&gt;0),AND(ABS(C45:H45-B45:G45)&lt;4)),IF(NOT(G45=""),AND(AND(ABS(C45:G45-B45:F45)&gt;0),AND(ABS(C45:G45-B45:F45)&lt;4)),IF(NOT(F45=""),AND(AND(ABS(C45:F45-B45:E45)&gt;0),AND(ABS(C45:F45-B45:E45)&lt;4)),AND(AND(ABS(C45:E45-B45:D45)&gt;0),AND(ABS(C45:E45-B45:D45)&lt;4)))))</f>
        <v>0</v>
      </c>
      <c r="M45" s="1" t="b">
        <f t="shared" si="1"/>
        <v>0</v>
      </c>
    </row>
    <row r="46" ht="15.75" customHeight="1">
      <c r="A46" s="1" t="s">
        <v>55</v>
      </c>
      <c r="B46" s="1">
        <f>IFERROR(__xludf.DUMMYFUNCTION("SPLIT(A46,"" "")"),45.0)</f>
        <v>45</v>
      </c>
      <c r="C46" s="1">
        <f>IFERROR(__xludf.DUMMYFUNCTION("""COMPUTED_VALUE"""),43.0)</f>
        <v>43</v>
      </c>
      <c r="D46" s="1">
        <f>IFERROR(__xludf.DUMMYFUNCTION("""COMPUTED_VALUE"""),50.0)</f>
        <v>50</v>
      </c>
      <c r="E46" s="1">
        <f>IFERROR(__xludf.DUMMYFUNCTION("""COMPUTED_VALUE"""),53.0)</f>
        <v>53</v>
      </c>
      <c r="F46" s="1">
        <f>IFERROR(__xludf.DUMMYFUNCTION("""COMPUTED_VALUE"""),56.0)</f>
        <v>56</v>
      </c>
      <c r="G46" s="1">
        <f>IFERROR(__xludf.DUMMYFUNCTION("""COMPUTED_VALUE"""),57.0)</f>
        <v>57</v>
      </c>
      <c r="J46" s="1" t="b">
        <f t="array" ref="J46">IF(NOT(H46=""),AND(C46:H46&gt;B46:G46),IF(NOT(G46=""),AND(C46:G46&gt;B46:F46),IF(NOT(F46=""),AND(C46:F46&gt;B46:E46),AND(C46:E46&gt;B46:D46))))</f>
        <v>0</v>
      </c>
      <c r="K46" s="1" t="b">
        <f t="array" ref="K46">IF(NOT(H46=""),AND(C46:H46&lt;B46:G46),IF(NOT(G46=""),AND(C46:G46&lt;B46:F46),IF(NOT(F46=""),AND(C46:F46&lt;B46:E46),AND(C46:E46&lt;B46:D46))))</f>
        <v>0</v>
      </c>
      <c r="L46" s="1" t="b">
        <f t="array" ref="L46">IF(NOT(H46=""),AND(AND(ABS(C46:H46-B46:G46)&gt;0),AND(ABS(C46:H46-B46:G46)&lt;4)),IF(NOT(G46=""),AND(AND(ABS(C46:G46-B46:F46)&gt;0),AND(ABS(C46:G46-B46:F46)&lt;4)),IF(NOT(F46=""),AND(AND(ABS(C46:F46-B46:E46)&gt;0),AND(ABS(C46:F46-B46:E46)&lt;4)),AND(AND(ABS(C46:E46-B46:D46)&gt;0),AND(ABS(C46:E46-B46:D46)&lt;4)))))</f>
        <v>0</v>
      </c>
      <c r="M46" s="1" t="b">
        <f t="shared" si="1"/>
        <v>0</v>
      </c>
    </row>
    <row r="47" ht="15.75" customHeight="1">
      <c r="A47" s="1" t="s">
        <v>56</v>
      </c>
      <c r="B47" s="1">
        <f>IFERROR(__xludf.DUMMYFUNCTION("SPLIT(A47,"" "")"),70.0)</f>
        <v>70</v>
      </c>
      <c r="C47" s="1">
        <f>IFERROR(__xludf.DUMMYFUNCTION("""COMPUTED_VALUE"""),67.0)</f>
        <v>67</v>
      </c>
      <c r="D47" s="1">
        <f>IFERROR(__xludf.DUMMYFUNCTION("""COMPUTED_VALUE"""),74.0)</f>
        <v>74</v>
      </c>
      <c r="E47" s="1">
        <f>IFERROR(__xludf.DUMMYFUNCTION("""COMPUTED_VALUE"""),76.0)</f>
        <v>76</v>
      </c>
      <c r="F47" s="1">
        <f>IFERROR(__xludf.DUMMYFUNCTION("""COMPUTED_VALUE"""),75.0)</f>
        <v>75</v>
      </c>
      <c r="J47" s="1" t="b">
        <f t="array" ref="J47">IF(NOT(H47=""),AND(C47:H47&gt;B47:G47),IF(NOT(G47=""),AND(C47:G47&gt;B47:F47),IF(NOT(F47=""),AND(C47:F47&gt;B47:E47),AND(C47:E47&gt;B47:D47))))</f>
        <v>0</v>
      </c>
      <c r="K47" s="1" t="b">
        <f t="array" ref="K47">IF(NOT(H47=""),AND(C47:H47&lt;B47:G47),IF(NOT(G47=""),AND(C47:G47&lt;B47:F47),IF(NOT(F47=""),AND(C47:F47&lt;B47:E47),AND(C47:E47&lt;B47:D47))))</f>
        <v>0</v>
      </c>
      <c r="L47" s="1" t="b">
        <f t="array" ref="L47">IF(NOT(H47=""),AND(AND(ABS(C47:H47-B47:G47)&gt;0),AND(ABS(C47:H47-B47:G47)&lt;4)),IF(NOT(G47=""),AND(AND(ABS(C47:G47-B47:F47)&gt;0),AND(ABS(C47:G47-B47:F47)&lt;4)),IF(NOT(F47=""),AND(AND(ABS(C47:F47-B47:E47)&gt;0),AND(ABS(C47:F47-B47:E47)&lt;4)),AND(AND(ABS(C47:E47-B47:D47)&gt;0),AND(ABS(C47:E47-B47:D47)&lt;4)))))</f>
        <v>0</v>
      </c>
      <c r="M47" s="1" t="b">
        <f t="shared" si="1"/>
        <v>0</v>
      </c>
    </row>
    <row r="48" ht="15.75" customHeight="1">
      <c r="A48" s="1" t="s">
        <v>57</v>
      </c>
      <c r="B48" s="1">
        <f>IFERROR(__xludf.DUMMYFUNCTION("SPLIT(A48,"" "")"),19.0)</f>
        <v>19</v>
      </c>
      <c r="C48" s="1">
        <f>IFERROR(__xludf.DUMMYFUNCTION("""COMPUTED_VALUE"""),18.0)</f>
        <v>18</v>
      </c>
      <c r="D48" s="1">
        <f>IFERROR(__xludf.DUMMYFUNCTION("""COMPUTED_VALUE"""),24.0)</f>
        <v>24</v>
      </c>
      <c r="E48" s="1">
        <f>IFERROR(__xludf.DUMMYFUNCTION("""COMPUTED_VALUE"""),26.0)</f>
        <v>26</v>
      </c>
      <c r="F48" s="1">
        <f>IFERROR(__xludf.DUMMYFUNCTION("""COMPUTED_VALUE"""),26.0)</f>
        <v>26</v>
      </c>
      <c r="J48" s="1" t="b">
        <f t="array" ref="J48">IF(NOT(H48=""),AND(C48:H48&gt;B48:G48),IF(NOT(G48=""),AND(C48:G48&gt;B48:F48),IF(NOT(F48=""),AND(C48:F48&gt;B48:E48),AND(C48:E48&gt;B48:D48))))</f>
        <v>0</v>
      </c>
      <c r="K48" s="1" t="b">
        <f t="array" ref="K48">IF(NOT(H48=""),AND(C48:H48&lt;B48:G48),IF(NOT(G48=""),AND(C48:G48&lt;B48:F48),IF(NOT(F48=""),AND(C48:F48&lt;B48:E48),AND(C48:E48&lt;B48:D48))))</f>
        <v>0</v>
      </c>
      <c r="L48" s="1" t="b">
        <f t="array" ref="L48">IF(NOT(H48=""),AND(AND(ABS(C48:H48-B48:G48)&gt;0),AND(ABS(C48:H48-B48:G48)&lt;4)),IF(NOT(G48=""),AND(AND(ABS(C48:G48-B48:F48)&gt;0),AND(ABS(C48:G48-B48:F48)&lt;4)),IF(NOT(F48=""),AND(AND(ABS(C48:F48-B48:E48)&gt;0),AND(ABS(C48:F48-B48:E48)&lt;4)),AND(AND(ABS(C48:E48-B48:D48)&gt;0),AND(ABS(C48:E48-B48:D48)&lt;4)))))</f>
        <v>0</v>
      </c>
      <c r="M48" s="1" t="b">
        <f t="shared" si="1"/>
        <v>0</v>
      </c>
    </row>
    <row r="49" ht="15.75" customHeight="1">
      <c r="A49" s="1" t="s">
        <v>58</v>
      </c>
      <c r="B49" s="1">
        <f>IFERROR(__xludf.DUMMYFUNCTION("SPLIT(A49,"" "")"),37.0)</f>
        <v>37</v>
      </c>
      <c r="C49" s="1">
        <f>IFERROR(__xludf.DUMMYFUNCTION("""COMPUTED_VALUE"""),35.0)</f>
        <v>35</v>
      </c>
      <c r="D49" s="1">
        <f>IFERROR(__xludf.DUMMYFUNCTION("""COMPUTED_VALUE"""),42.0)</f>
        <v>42</v>
      </c>
      <c r="E49" s="1">
        <f>IFERROR(__xludf.DUMMYFUNCTION("""COMPUTED_VALUE"""),44.0)</f>
        <v>44</v>
      </c>
      <c r="F49" s="1">
        <f>IFERROR(__xludf.DUMMYFUNCTION("""COMPUTED_VALUE"""),48.0)</f>
        <v>48</v>
      </c>
      <c r="J49" s="1" t="b">
        <f t="array" ref="J49">IF(NOT(H49=""),AND(C49:H49&gt;B49:G49),IF(NOT(G49=""),AND(C49:G49&gt;B49:F49),IF(NOT(F49=""),AND(C49:F49&gt;B49:E49),AND(C49:E49&gt;B49:D49))))</f>
        <v>0</v>
      </c>
      <c r="K49" s="1" t="b">
        <f t="array" ref="K49">IF(NOT(H49=""),AND(C49:H49&lt;B49:G49),IF(NOT(G49=""),AND(C49:G49&lt;B49:F49),IF(NOT(F49=""),AND(C49:F49&lt;B49:E49),AND(C49:E49&lt;B49:D49))))</f>
        <v>0</v>
      </c>
      <c r="L49" s="1" t="b">
        <f t="array" ref="L49">IF(NOT(H49=""),AND(AND(ABS(C49:H49-B49:G49)&gt;0),AND(ABS(C49:H49-B49:G49)&lt;4)),IF(NOT(G49=""),AND(AND(ABS(C49:G49-B49:F49)&gt;0),AND(ABS(C49:G49-B49:F49)&lt;4)),IF(NOT(F49=""),AND(AND(ABS(C49:F49-B49:E49)&gt;0),AND(ABS(C49:F49-B49:E49)&lt;4)),AND(AND(ABS(C49:E49-B49:D49)&gt;0),AND(ABS(C49:E49-B49:D49)&lt;4)))))</f>
        <v>0</v>
      </c>
      <c r="M49" s="1" t="b">
        <f t="shared" si="1"/>
        <v>0</v>
      </c>
    </row>
    <row r="50" ht="15.75" customHeight="1">
      <c r="A50" s="1" t="s">
        <v>59</v>
      </c>
      <c r="B50" s="1">
        <f>IFERROR(__xludf.DUMMYFUNCTION("SPLIT(A50,"" "")"),56.0)</f>
        <v>56</v>
      </c>
      <c r="C50" s="1">
        <f>IFERROR(__xludf.DUMMYFUNCTION("""COMPUTED_VALUE"""),54.0)</f>
        <v>54</v>
      </c>
      <c r="D50" s="1">
        <f>IFERROR(__xludf.DUMMYFUNCTION("""COMPUTED_VALUE"""),56.0)</f>
        <v>56</v>
      </c>
      <c r="E50" s="1">
        <f>IFERROR(__xludf.DUMMYFUNCTION("""COMPUTED_VALUE"""),62.0)</f>
        <v>62</v>
      </c>
      <c r="F50" s="1">
        <f>IFERROR(__xludf.DUMMYFUNCTION("""COMPUTED_VALUE"""),67.0)</f>
        <v>67</v>
      </c>
      <c r="J50" s="1" t="b">
        <f t="array" ref="J50">IF(NOT(H50=""),AND(C50:H50&gt;B50:G50),IF(NOT(G50=""),AND(C50:G50&gt;B50:F50),IF(NOT(F50=""),AND(C50:F50&gt;B50:E50),AND(C50:E50&gt;B50:D50))))</f>
        <v>0</v>
      </c>
      <c r="K50" s="1" t="b">
        <f t="array" ref="K50">IF(NOT(H50=""),AND(C50:H50&lt;B50:G50),IF(NOT(G50=""),AND(C50:G50&lt;B50:F50),IF(NOT(F50=""),AND(C50:F50&lt;B50:E50),AND(C50:E50&lt;B50:D50))))</f>
        <v>0</v>
      </c>
      <c r="L50" s="1" t="b">
        <f t="array" ref="L50">IF(NOT(H50=""),AND(AND(ABS(C50:H50-B50:G50)&gt;0),AND(ABS(C50:H50-B50:G50)&lt;4)),IF(NOT(G50=""),AND(AND(ABS(C50:G50-B50:F50)&gt;0),AND(ABS(C50:G50-B50:F50)&lt;4)),IF(NOT(F50=""),AND(AND(ABS(C50:F50-B50:E50)&gt;0),AND(ABS(C50:F50-B50:E50)&lt;4)),AND(AND(ABS(C50:E50-B50:D50)&gt;0),AND(ABS(C50:E50-B50:D50)&lt;4)))))</f>
        <v>0</v>
      </c>
      <c r="M50" s="1" t="b">
        <f t="shared" si="1"/>
        <v>0</v>
      </c>
    </row>
    <row r="51" ht="15.75" customHeight="1">
      <c r="A51" s="1" t="s">
        <v>60</v>
      </c>
      <c r="B51" s="1">
        <f>IFERROR(__xludf.DUMMYFUNCTION("SPLIT(A51,"" "")"),74.0)</f>
        <v>74</v>
      </c>
      <c r="C51" s="1">
        <f>IFERROR(__xludf.DUMMYFUNCTION("""COMPUTED_VALUE"""),74.0)</f>
        <v>74</v>
      </c>
      <c r="D51" s="1">
        <f>IFERROR(__xludf.DUMMYFUNCTION("""COMPUTED_VALUE"""),75.0)</f>
        <v>75</v>
      </c>
      <c r="E51" s="1">
        <f>IFERROR(__xludf.DUMMYFUNCTION("""COMPUTED_VALUE"""),76.0)</f>
        <v>76</v>
      </c>
      <c r="F51" s="1">
        <f>IFERROR(__xludf.DUMMYFUNCTION("""COMPUTED_VALUE"""),79.0)</f>
        <v>79</v>
      </c>
      <c r="J51" s="1" t="b">
        <f t="array" ref="J51">IF(NOT(H51=""),AND(C51:H51&gt;B51:G51),IF(NOT(G51=""),AND(C51:G51&gt;B51:F51),IF(NOT(F51=""),AND(C51:F51&gt;B51:E51),AND(C51:E51&gt;B51:D51))))</f>
        <v>0</v>
      </c>
      <c r="K51" s="1" t="b">
        <f t="array" ref="K51">IF(NOT(H51=""),AND(C51:H51&lt;B51:G51),IF(NOT(G51=""),AND(C51:G51&lt;B51:F51),IF(NOT(F51=""),AND(C51:F51&lt;B51:E51),AND(C51:E51&lt;B51:D51))))</f>
        <v>0</v>
      </c>
      <c r="L51" s="1" t="b">
        <f t="array" ref="L51">IF(NOT(H51=""),AND(AND(ABS(C51:H51-B51:G51)&gt;0),AND(ABS(C51:H51-B51:G51)&lt;4)),IF(NOT(G51=""),AND(AND(ABS(C51:G51-B51:F51)&gt;0),AND(ABS(C51:G51-B51:F51)&lt;4)),IF(NOT(F51=""),AND(AND(ABS(C51:F51-B51:E51)&gt;0),AND(ABS(C51:F51-B51:E51)&lt;4)),AND(AND(ABS(C51:E51-B51:D51)&gt;0),AND(ABS(C51:E51-B51:D51)&lt;4)))))</f>
        <v>0</v>
      </c>
      <c r="M51" s="1" t="b">
        <f t="shared" si="1"/>
        <v>0</v>
      </c>
    </row>
    <row r="52" ht="15.75" customHeight="1">
      <c r="A52" s="1" t="s">
        <v>61</v>
      </c>
      <c r="B52" s="1">
        <f>IFERROR(__xludf.DUMMYFUNCTION("SPLIT(A52,"" "")"),46.0)</f>
        <v>46</v>
      </c>
      <c r="C52" s="1">
        <f>IFERROR(__xludf.DUMMYFUNCTION("""COMPUTED_VALUE"""),46.0)</f>
        <v>46</v>
      </c>
      <c r="D52" s="1">
        <f>IFERROR(__xludf.DUMMYFUNCTION("""COMPUTED_VALUE"""),48.0)</f>
        <v>48</v>
      </c>
      <c r="E52" s="1">
        <f>IFERROR(__xludf.DUMMYFUNCTION("""COMPUTED_VALUE"""),50.0)</f>
        <v>50</v>
      </c>
      <c r="F52" s="1">
        <f>IFERROR(__xludf.DUMMYFUNCTION("""COMPUTED_VALUE"""),52.0)</f>
        <v>52</v>
      </c>
      <c r="G52" s="1">
        <f>IFERROR(__xludf.DUMMYFUNCTION("""COMPUTED_VALUE"""),53.0)</f>
        <v>53</v>
      </c>
      <c r="H52" s="1">
        <f>IFERROR(__xludf.DUMMYFUNCTION("""COMPUTED_VALUE"""),55.0)</f>
        <v>55</v>
      </c>
      <c r="I52" s="1">
        <f>IFERROR(__xludf.DUMMYFUNCTION("""COMPUTED_VALUE"""),53.0)</f>
        <v>53</v>
      </c>
      <c r="J52" s="1" t="b">
        <f t="array" ref="J52">IF(NOT(H52=""),AND(C52:H52&gt;B52:G52),IF(NOT(G52=""),AND(C52:G52&gt;B52:F52),IF(NOT(F52=""),AND(C52:F52&gt;B52:E52),AND(C52:E52&gt;B52:D52))))</f>
        <v>0</v>
      </c>
      <c r="K52" s="1" t="b">
        <f t="array" ref="K52">IF(NOT(H52=""),AND(C52:H52&lt;B52:G52),IF(NOT(G52=""),AND(C52:G52&lt;B52:F52),IF(NOT(F52=""),AND(C52:F52&lt;B52:E52),AND(C52:E52&lt;B52:D52))))</f>
        <v>0</v>
      </c>
      <c r="L52" s="1" t="b">
        <f t="array" ref="L52">IF(NOT(H52=""),AND(AND(ABS(C52:H52-B52:G52)&gt;0),AND(ABS(C52:H52-B52:G52)&lt;4)),IF(NOT(G52=""),AND(AND(ABS(C52:G52-B52:F52)&gt;0),AND(ABS(C52:G52-B52:F52)&lt;4)),IF(NOT(F52=""),AND(AND(ABS(C52:F52-B52:E52)&gt;0),AND(ABS(C52:F52-B52:E52)&lt;4)),AND(AND(ABS(C52:E52-B52:D52)&gt;0),AND(ABS(C52:E52-B52:D52)&lt;4)))))</f>
        <v>0</v>
      </c>
      <c r="M52" s="1" t="b">
        <f t="shared" si="1"/>
        <v>0</v>
      </c>
    </row>
    <row r="53" ht="15.75" customHeight="1">
      <c r="A53" s="1" t="s">
        <v>62</v>
      </c>
      <c r="B53" s="1">
        <f>IFERROR(__xludf.DUMMYFUNCTION("SPLIT(A53,"" "")"),96.0)</f>
        <v>96</v>
      </c>
      <c r="C53" s="1">
        <f>IFERROR(__xludf.DUMMYFUNCTION("""COMPUTED_VALUE"""),96.0)</f>
        <v>96</v>
      </c>
      <c r="D53" s="1">
        <f>IFERROR(__xludf.DUMMYFUNCTION("""COMPUTED_VALUE"""),97.0)</f>
        <v>97</v>
      </c>
      <c r="E53" s="1">
        <f>IFERROR(__xludf.DUMMYFUNCTION("""COMPUTED_VALUE"""),98.0)</f>
        <v>98</v>
      </c>
      <c r="F53" s="1">
        <f>IFERROR(__xludf.DUMMYFUNCTION("""COMPUTED_VALUE"""),98.0)</f>
        <v>98</v>
      </c>
      <c r="J53" s="1" t="b">
        <f t="array" ref="J53">IF(NOT(H53=""),AND(C53:H53&gt;B53:G53),IF(NOT(G53=""),AND(C53:G53&gt;B53:F53),IF(NOT(F53=""),AND(C53:F53&gt;B53:E53),AND(C53:E53&gt;B53:D53))))</f>
        <v>0</v>
      </c>
      <c r="K53" s="1" t="b">
        <f t="array" ref="K53">IF(NOT(H53=""),AND(C53:H53&lt;B53:G53),IF(NOT(G53=""),AND(C53:G53&lt;B53:F53),IF(NOT(F53=""),AND(C53:F53&lt;B53:E53),AND(C53:E53&lt;B53:D53))))</f>
        <v>0</v>
      </c>
      <c r="L53" s="1" t="b">
        <f t="array" ref="L53">IF(NOT(H53=""),AND(AND(ABS(C53:H53-B53:G53)&gt;0),AND(ABS(C53:H53-B53:G53)&lt;4)),IF(NOT(G53=""),AND(AND(ABS(C53:G53-B53:F53)&gt;0),AND(ABS(C53:G53-B53:F53)&lt;4)),IF(NOT(F53=""),AND(AND(ABS(C53:F53-B53:E53)&gt;0),AND(ABS(C53:F53-B53:E53)&lt;4)),AND(AND(ABS(C53:E53-B53:D53)&gt;0),AND(ABS(C53:E53-B53:D53)&lt;4)))))</f>
        <v>0</v>
      </c>
      <c r="M53" s="1" t="b">
        <f t="shared" si="1"/>
        <v>0</v>
      </c>
    </row>
    <row r="54" ht="15.75" customHeight="1">
      <c r="A54" s="1" t="s">
        <v>63</v>
      </c>
      <c r="B54" s="1">
        <f>IFERROR(__xludf.DUMMYFUNCTION("SPLIT(A54,"" "")"),7.0)</f>
        <v>7</v>
      </c>
      <c r="C54" s="1">
        <f>IFERROR(__xludf.DUMMYFUNCTION("""COMPUTED_VALUE"""),7.0)</f>
        <v>7</v>
      </c>
      <c r="D54" s="1">
        <f>IFERROR(__xludf.DUMMYFUNCTION("""COMPUTED_VALUE"""),8.0)</f>
        <v>8</v>
      </c>
      <c r="E54" s="1">
        <f>IFERROR(__xludf.DUMMYFUNCTION("""COMPUTED_VALUE"""),10.0)</f>
        <v>10</v>
      </c>
      <c r="F54" s="1">
        <f>IFERROR(__xludf.DUMMYFUNCTION("""COMPUTED_VALUE"""),11.0)</f>
        <v>11</v>
      </c>
      <c r="G54" s="1">
        <f>IFERROR(__xludf.DUMMYFUNCTION("""COMPUTED_VALUE"""),15.0)</f>
        <v>15</v>
      </c>
      <c r="J54" s="1" t="b">
        <f t="array" ref="J54">IF(NOT(H54=""),AND(C54:H54&gt;B54:G54),IF(NOT(G54=""),AND(C54:G54&gt;B54:F54),IF(NOT(F54=""),AND(C54:F54&gt;B54:E54),AND(C54:E54&gt;B54:D54))))</f>
        <v>0</v>
      </c>
      <c r="K54" s="1" t="b">
        <f t="array" ref="K54">IF(NOT(H54=""),AND(C54:H54&lt;B54:G54),IF(NOT(G54=""),AND(C54:G54&lt;B54:F54),IF(NOT(F54=""),AND(C54:F54&lt;B54:E54),AND(C54:E54&lt;B54:D54))))</f>
        <v>0</v>
      </c>
      <c r="L54" s="1" t="b">
        <f t="array" ref="L54">IF(NOT(H54=""),AND(AND(ABS(C54:H54-B54:G54)&gt;0),AND(ABS(C54:H54-B54:G54)&lt;4)),IF(NOT(G54=""),AND(AND(ABS(C54:G54-B54:F54)&gt;0),AND(ABS(C54:G54-B54:F54)&lt;4)),IF(NOT(F54=""),AND(AND(ABS(C54:F54-B54:E54)&gt;0),AND(ABS(C54:F54-B54:E54)&lt;4)),AND(AND(ABS(C54:E54-B54:D54)&gt;0),AND(ABS(C54:E54-B54:D54)&lt;4)))))</f>
        <v>0</v>
      </c>
      <c r="M54" s="1" t="b">
        <f t="shared" si="1"/>
        <v>0</v>
      </c>
    </row>
    <row r="55" ht="15.75" customHeight="1">
      <c r="A55" s="1" t="s">
        <v>64</v>
      </c>
      <c r="B55" s="1">
        <f>IFERROR(__xludf.DUMMYFUNCTION("SPLIT(A55,"" "")"),31.0)</f>
        <v>31</v>
      </c>
      <c r="C55" s="1">
        <f>IFERROR(__xludf.DUMMYFUNCTION("""COMPUTED_VALUE"""),31.0)</f>
        <v>31</v>
      </c>
      <c r="D55" s="1">
        <f>IFERROR(__xludf.DUMMYFUNCTION("""COMPUTED_VALUE"""),32.0)</f>
        <v>32</v>
      </c>
      <c r="E55" s="1">
        <f>IFERROR(__xludf.DUMMYFUNCTION("""COMPUTED_VALUE"""),35.0)</f>
        <v>35</v>
      </c>
      <c r="F55" s="1">
        <f>IFERROR(__xludf.DUMMYFUNCTION("""COMPUTED_VALUE"""),36.0)</f>
        <v>36</v>
      </c>
      <c r="G55" s="1">
        <f>IFERROR(__xludf.DUMMYFUNCTION("""COMPUTED_VALUE"""),42.0)</f>
        <v>42</v>
      </c>
      <c r="J55" s="1" t="b">
        <f t="array" ref="J55">IF(NOT(H55=""),AND(C55:H55&gt;B55:G55),IF(NOT(G55=""),AND(C55:G55&gt;B55:F55),IF(NOT(F55=""),AND(C55:F55&gt;B55:E55),AND(C55:E55&gt;B55:D55))))</f>
        <v>0</v>
      </c>
      <c r="K55" s="1" t="b">
        <f t="array" ref="K55">IF(NOT(H55=""),AND(C55:H55&lt;B55:G55),IF(NOT(G55=""),AND(C55:G55&lt;B55:F55),IF(NOT(F55=""),AND(C55:F55&lt;B55:E55),AND(C55:E55&lt;B55:D55))))</f>
        <v>0</v>
      </c>
      <c r="L55" s="1" t="b">
        <f t="array" ref="L55">IF(NOT(H55=""),AND(AND(ABS(C55:H55-B55:G55)&gt;0),AND(ABS(C55:H55-B55:G55)&lt;4)),IF(NOT(G55=""),AND(AND(ABS(C55:G55-B55:F55)&gt;0),AND(ABS(C55:G55-B55:F55)&lt;4)),IF(NOT(F55=""),AND(AND(ABS(C55:F55-B55:E55)&gt;0),AND(ABS(C55:F55-B55:E55)&lt;4)),AND(AND(ABS(C55:E55-B55:D55)&gt;0),AND(ABS(C55:E55-B55:D55)&lt;4)))))</f>
        <v>0</v>
      </c>
      <c r="M55" s="1" t="b">
        <f t="shared" si="1"/>
        <v>0</v>
      </c>
    </row>
    <row r="56" ht="15.75" customHeight="1">
      <c r="A56" s="1" t="s">
        <v>65</v>
      </c>
      <c r="B56" s="1">
        <f>IFERROR(__xludf.DUMMYFUNCTION("SPLIT(A56,"" "")"),45.0)</f>
        <v>45</v>
      </c>
      <c r="C56" s="1">
        <f>IFERROR(__xludf.DUMMYFUNCTION("""COMPUTED_VALUE"""),45.0)</f>
        <v>45</v>
      </c>
      <c r="D56" s="1">
        <f>IFERROR(__xludf.DUMMYFUNCTION("""COMPUTED_VALUE"""),43.0)</f>
        <v>43</v>
      </c>
      <c r="E56" s="1">
        <f>IFERROR(__xludf.DUMMYFUNCTION("""COMPUTED_VALUE"""),45.0)</f>
        <v>45</v>
      </c>
      <c r="F56" s="1">
        <f>IFERROR(__xludf.DUMMYFUNCTION("""COMPUTED_VALUE"""),47.0)</f>
        <v>47</v>
      </c>
      <c r="J56" s="1" t="b">
        <f t="array" ref="J56">IF(NOT(H56=""),AND(C56:H56&gt;B56:G56),IF(NOT(G56=""),AND(C56:G56&gt;B56:F56),IF(NOT(F56=""),AND(C56:F56&gt;B56:E56),AND(C56:E56&gt;B56:D56))))</f>
        <v>0</v>
      </c>
      <c r="K56" s="1" t="b">
        <f t="array" ref="K56">IF(NOT(H56=""),AND(C56:H56&lt;B56:G56),IF(NOT(G56=""),AND(C56:G56&lt;B56:F56),IF(NOT(F56=""),AND(C56:F56&lt;B56:E56),AND(C56:E56&lt;B56:D56))))</f>
        <v>0</v>
      </c>
      <c r="L56" s="1" t="b">
        <f t="array" ref="L56">IF(NOT(H56=""),AND(AND(ABS(C56:H56-B56:G56)&gt;0),AND(ABS(C56:H56-B56:G56)&lt;4)),IF(NOT(G56=""),AND(AND(ABS(C56:G56-B56:F56)&gt;0),AND(ABS(C56:G56-B56:F56)&lt;4)),IF(NOT(F56=""),AND(AND(ABS(C56:F56-B56:E56)&gt;0),AND(ABS(C56:F56-B56:E56)&lt;4)),AND(AND(ABS(C56:E56-B56:D56)&gt;0),AND(ABS(C56:E56-B56:D56)&lt;4)))))</f>
        <v>0</v>
      </c>
      <c r="M56" s="1" t="b">
        <f t="shared" si="1"/>
        <v>0</v>
      </c>
    </row>
    <row r="57" ht="15.75" customHeight="1">
      <c r="A57" s="1" t="s">
        <v>66</v>
      </c>
      <c r="B57" s="1">
        <f>IFERROR(__xludf.DUMMYFUNCTION("SPLIT(A57,"" "")"),44.0)</f>
        <v>44</v>
      </c>
      <c r="C57" s="1">
        <f>IFERROR(__xludf.DUMMYFUNCTION("""COMPUTED_VALUE"""),44.0)</f>
        <v>44</v>
      </c>
      <c r="D57" s="1">
        <f>IFERROR(__xludf.DUMMYFUNCTION("""COMPUTED_VALUE"""),43.0)</f>
        <v>43</v>
      </c>
      <c r="E57" s="1">
        <f>IFERROR(__xludf.DUMMYFUNCTION("""COMPUTED_VALUE"""),44.0)</f>
        <v>44</v>
      </c>
      <c r="F57" s="1">
        <f>IFERROR(__xludf.DUMMYFUNCTION("""COMPUTED_VALUE"""),42.0)</f>
        <v>42</v>
      </c>
      <c r="J57" s="1" t="b">
        <f t="array" ref="J57">IF(NOT(H57=""),AND(C57:H57&gt;B57:G57),IF(NOT(G57=""),AND(C57:G57&gt;B57:F57),IF(NOT(F57=""),AND(C57:F57&gt;B57:E57),AND(C57:E57&gt;B57:D57))))</f>
        <v>0</v>
      </c>
      <c r="K57" s="1" t="b">
        <f t="array" ref="K57">IF(NOT(H57=""),AND(C57:H57&lt;B57:G57),IF(NOT(G57=""),AND(C57:G57&lt;B57:F57),IF(NOT(F57=""),AND(C57:F57&lt;B57:E57),AND(C57:E57&lt;B57:D57))))</f>
        <v>0</v>
      </c>
      <c r="L57" s="1" t="b">
        <f t="array" ref="L57">IF(NOT(H57=""),AND(AND(ABS(C57:H57-B57:G57)&gt;0),AND(ABS(C57:H57-B57:G57)&lt;4)),IF(NOT(G57=""),AND(AND(ABS(C57:G57-B57:F57)&gt;0),AND(ABS(C57:G57-B57:F57)&lt;4)),IF(NOT(F57=""),AND(AND(ABS(C57:F57-B57:E57)&gt;0),AND(ABS(C57:F57-B57:E57)&lt;4)),AND(AND(ABS(C57:E57-B57:D57)&gt;0),AND(ABS(C57:E57-B57:D57)&lt;4)))))</f>
        <v>0</v>
      </c>
      <c r="M57" s="1" t="b">
        <f t="shared" si="1"/>
        <v>0</v>
      </c>
    </row>
    <row r="58" ht="15.75" customHeight="1">
      <c r="A58" s="1" t="s">
        <v>67</v>
      </c>
      <c r="B58" s="1">
        <f>IFERROR(__xludf.DUMMYFUNCTION("SPLIT(A58,"" "")"),8.0)</f>
        <v>8</v>
      </c>
      <c r="C58" s="1">
        <f>IFERROR(__xludf.DUMMYFUNCTION("""COMPUTED_VALUE"""),8.0)</f>
        <v>8</v>
      </c>
      <c r="D58" s="1">
        <f>IFERROR(__xludf.DUMMYFUNCTION("""COMPUTED_VALUE"""),10.0)</f>
        <v>10</v>
      </c>
      <c r="E58" s="1">
        <f>IFERROR(__xludf.DUMMYFUNCTION("""COMPUTED_VALUE"""),9.0)</f>
        <v>9</v>
      </c>
      <c r="F58" s="1">
        <f>IFERROR(__xludf.DUMMYFUNCTION("""COMPUTED_VALUE"""),11.0)</f>
        <v>11</v>
      </c>
      <c r="G58" s="1">
        <f>IFERROR(__xludf.DUMMYFUNCTION("""COMPUTED_VALUE"""),14.0)</f>
        <v>14</v>
      </c>
      <c r="H58" s="1">
        <f>IFERROR(__xludf.DUMMYFUNCTION("""COMPUTED_VALUE"""),17.0)</f>
        <v>17</v>
      </c>
      <c r="I58" s="1">
        <f>IFERROR(__xludf.DUMMYFUNCTION("""COMPUTED_VALUE"""),17.0)</f>
        <v>17</v>
      </c>
      <c r="J58" s="1" t="b">
        <f t="array" ref="J58">IF(NOT(H58=""),AND(C58:H58&gt;B58:G58),IF(NOT(G58=""),AND(C58:G58&gt;B58:F58),IF(NOT(F58=""),AND(C58:F58&gt;B58:E58),AND(C58:E58&gt;B58:D58))))</f>
        <v>0</v>
      </c>
      <c r="K58" s="1" t="b">
        <f t="array" ref="K58">IF(NOT(H58=""),AND(C58:H58&lt;B58:G58),IF(NOT(G58=""),AND(C58:G58&lt;B58:F58),IF(NOT(F58=""),AND(C58:F58&lt;B58:E58),AND(C58:E58&lt;B58:D58))))</f>
        <v>0</v>
      </c>
      <c r="L58" s="1" t="b">
        <f t="array" ref="L58">IF(NOT(H58=""),AND(AND(ABS(C58:H58-B58:G58)&gt;0),AND(ABS(C58:H58-B58:G58)&lt;4)),IF(NOT(G58=""),AND(AND(ABS(C58:G58-B58:F58)&gt;0),AND(ABS(C58:G58-B58:F58)&lt;4)),IF(NOT(F58=""),AND(AND(ABS(C58:F58-B58:E58)&gt;0),AND(ABS(C58:F58-B58:E58)&lt;4)),AND(AND(ABS(C58:E58-B58:D58)&gt;0),AND(ABS(C58:E58-B58:D58)&lt;4)))))</f>
        <v>0</v>
      </c>
      <c r="M58" s="1" t="b">
        <f t="shared" si="1"/>
        <v>0</v>
      </c>
    </row>
    <row r="59" ht="15.75" customHeight="1">
      <c r="A59" s="1" t="s">
        <v>68</v>
      </c>
      <c r="B59" s="1">
        <f>IFERROR(__xludf.DUMMYFUNCTION("SPLIT(A59,"" "")"),86.0)</f>
        <v>86</v>
      </c>
      <c r="C59" s="1">
        <f>IFERROR(__xludf.DUMMYFUNCTION("""COMPUTED_VALUE"""),86.0)</f>
        <v>86</v>
      </c>
      <c r="D59" s="1">
        <f>IFERROR(__xludf.DUMMYFUNCTION("""COMPUTED_VALUE"""),85.0)</f>
        <v>85</v>
      </c>
      <c r="E59" s="1">
        <f>IFERROR(__xludf.DUMMYFUNCTION("""COMPUTED_VALUE"""),88.0)</f>
        <v>88</v>
      </c>
      <c r="F59" s="1">
        <f>IFERROR(__xludf.DUMMYFUNCTION("""COMPUTED_VALUE"""),92.0)</f>
        <v>92</v>
      </c>
      <c r="J59" s="1" t="b">
        <f t="array" ref="J59">IF(NOT(H59=""),AND(C59:H59&gt;B59:G59),IF(NOT(G59=""),AND(C59:G59&gt;B59:F59),IF(NOT(F59=""),AND(C59:F59&gt;B59:E59),AND(C59:E59&gt;B59:D59))))</f>
        <v>0</v>
      </c>
      <c r="K59" s="1" t="b">
        <f t="array" ref="K59">IF(NOT(H59=""),AND(C59:H59&lt;B59:G59),IF(NOT(G59=""),AND(C59:G59&lt;B59:F59),IF(NOT(F59=""),AND(C59:F59&lt;B59:E59),AND(C59:E59&lt;B59:D59))))</f>
        <v>0</v>
      </c>
      <c r="L59" s="1" t="b">
        <f t="array" ref="L59">IF(NOT(H59=""),AND(AND(ABS(C59:H59-B59:G59)&gt;0),AND(ABS(C59:H59-B59:G59)&lt;4)),IF(NOT(G59=""),AND(AND(ABS(C59:G59-B59:F59)&gt;0),AND(ABS(C59:G59-B59:F59)&lt;4)),IF(NOT(F59=""),AND(AND(ABS(C59:F59-B59:E59)&gt;0),AND(ABS(C59:F59-B59:E59)&lt;4)),AND(AND(ABS(C59:E59-B59:D59)&gt;0),AND(ABS(C59:E59-B59:D59)&lt;4)))))</f>
        <v>0</v>
      </c>
      <c r="M59" s="1" t="b">
        <f t="shared" si="1"/>
        <v>0</v>
      </c>
    </row>
    <row r="60" ht="15.75" customHeight="1">
      <c r="A60" s="1" t="s">
        <v>69</v>
      </c>
      <c r="B60" s="1">
        <f>IFERROR(__xludf.DUMMYFUNCTION("SPLIT(A60,"" "")"),40.0)</f>
        <v>40</v>
      </c>
      <c r="C60" s="1">
        <f>IFERROR(__xludf.DUMMYFUNCTION("""COMPUTED_VALUE"""),40.0)</f>
        <v>40</v>
      </c>
      <c r="D60" s="1">
        <f>IFERROR(__xludf.DUMMYFUNCTION("""COMPUTED_VALUE"""),42.0)</f>
        <v>42</v>
      </c>
      <c r="E60" s="1">
        <f>IFERROR(__xludf.DUMMYFUNCTION("""COMPUTED_VALUE"""),43.0)</f>
        <v>43</v>
      </c>
      <c r="F60" s="1">
        <f>IFERROR(__xludf.DUMMYFUNCTION("""COMPUTED_VALUE"""),46.0)</f>
        <v>46</v>
      </c>
      <c r="G60" s="1">
        <f>IFERROR(__xludf.DUMMYFUNCTION("""COMPUTED_VALUE"""),44.0)</f>
        <v>44</v>
      </c>
      <c r="H60" s="1">
        <f>IFERROR(__xludf.DUMMYFUNCTION("""COMPUTED_VALUE"""),46.0)</f>
        <v>46</v>
      </c>
      <c r="I60" s="1">
        <f>IFERROR(__xludf.DUMMYFUNCTION("""COMPUTED_VALUE"""),53.0)</f>
        <v>53</v>
      </c>
      <c r="J60" s="1" t="b">
        <f t="array" ref="J60">IF(NOT(H60=""),AND(C60:H60&gt;B60:G60),IF(NOT(G60=""),AND(C60:G60&gt;B60:F60),IF(NOT(F60=""),AND(C60:F60&gt;B60:E60),AND(C60:E60&gt;B60:D60))))</f>
        <v>0</v>
      </c>
      <c r="K60" s="1" t="b">
        <f t="array" ref="K60">IF(NOT(H60=""),AND(C60:H60&lt;B60:G60),IF(NOT(G60=""),AND(C60:G60&lt;B60:F60),IF(NOT(F60=""),AND(C60:F60&lt;B60:E60),AND(C60:E60&lt;B60:D60))))</f>
        <v>0</v>
      </c>
      <c r="L60" s="1" t="b">
        <f t="array" ref="L60">IF(NOT(H60=""),AND(AND(ABS(C60:H60-B60:G60)&gt;0),AND(ABS(C60:H60-B60:G60)&lt;4)),IF(NOT(G60=""),AND(AND(ABS(C60:G60-B60:F60)&gt;0),AND(ABS(C60:G60-B60:F60)&lt;4)),IF(NOT(F60=""),AND(AND(ABS(C60:F60-B60:E60)&gt;0),AND(ABS(C60:F60-B60:E60)&lt;4)),AND(AND(ABS(C60:E60-B60:D60)&gt;0),AND(ABS(C60:E60-B60:D60)&lt;4)))))</f>
        <v>0</v>
      </c>
      <c r="M60" s="1" t="b">
        <f t="shared" si="1"/>
        <v>0</v>
      </c>
    </row>
    <row r="61" ht="15.75" customHeight="1">
      <c r="A61" s="1" t="s">
        <v>70</v>
      </c>
      <c r="B61" s="1">
        <f>IFERROR(__xludf.DUMMYFUNCTION("SPLIT(A61,"" "")"),40.0)</f>
        <v>40</v>
      </c>
      <c r="C61" s="1">
        <f>IFERROR(__xludf.DUMMYFUNCTION("""COMPUTED_VALUE"""),40.0)</f>
        <v>40</v>
      </c>
      <c r="D61" s="1">
        <f>IFERROR(__xludf.DUMMYFUNCTION("""COMPUTED_VALUE"""),40.0)</f>
        <v>40</v>
      </c>
      <c r="E61" s="1">
        <f>IFERROR(__xludf.DUMMYFUNCTION("""COMPUTED_VALUE"""),43.0)</f>
        <v>43</v>
      </c>
      <c r="F61" s="1">
        <f>IFERROR(__xludf.DUMMYFUNCTION("""COMPUTED_VALUE"""),44.0)</f>
        <v>44</v>
      </c>
      <c r="J61" s="1" t="b">
        <f t="array" ref="J61">IF(NOT(H61=""),AND(C61:H61&gt;B61:G61),IF(NOT(G61=""),AND(C61:G61&gt;B61:F61),IF(NOT(F61=""),AND(C61:F61&gt;B61:E61),AND(C61:E61&gt;B61:D61))))</f>
        <v>0</v>
      </c>
      <c r="K61" s="1" t="b">
        <f t="array" ref="K61">IF(NOT(H61=""),AND(C61:H61&lt;B61:G61),IF(NOT(G61=""),AND(C61:G61&lt;B61:F61),IF(NOT(F61=""),AND(C61:F61&lt;B61:E61),AND(C61:E61&lt;B61:D61))))</f>
        <v>0</v>
      </c>
      <c r="L61" s="1" t="b">
        <f t="array" ref="L61">IF(NOT(H61=""),AND(AND(ABS(C61:H61-B61:G61)&gt;0),AND(ABS(C61:H61-B61:G61)&lt;4)),IF(NOT(G61=""),AND(AND(ABS(C61:G61-B61:F61)&gt;0),AND(ABS(C61:G61-B61:F61)&lt;4)),IF(NOT(F61=""),AND(AND(ABS(C61:F61-B61:E61)&gt;0),AND(ABS(C61:F61-B61:E61)&lt;4)),AND(AND(ABS(C61:E61-B61:D61)&gt;0),AND(ABS(C61:E61-B61:D61)&lt;4)))))</f>
        <v>0</v>
      </c>
      <c r="M61" s="1" t="b">
        <f t="shared" si="1"/>
        <v>0</v>
      </c>
    </row>
    <row r="62" ht="15.75" customHeight="1">
      <c r="A62" s="1" t="s">
        <v>71</v>
      </c>
      <c r="B62" s="1">
        <f>IFERROR(__xludf.DUMMYFUNCTION("SPLIT(A62,"" "")"),45.0)</f>
        <v>45</v>
      </c>
      <c r="C62" s="1">
        <f>IFERROR(__xludf.DUMMYFUNCTION("""COMPUTED_VALUE"""),45.0)</f>
        <v>45</v>
      </c>
      <c r="D62" s="1">
        <f>IFERROR(__xludf.DUMMYFUNCTION("""COMPUTED_VALUE"""),45.0)</f>
        <v>45</v>
      </c>
      <c r="E62" s="1">
        <f>IFERROR(__xludf.DUMMYFUNCTION("""COMPUTED_VALUE"""),46.0)</f>
        <v>46</v>
      </c>
      <c r="F62" s="1">
        <f>IFERROR(__xludf.DUMMYFUNCTION("""COMPUTED_VALUE"""),45.0)</f>
        <v>45</v>
      </c>
      <c r="J62" s="1" t="b">
        <f t="array" ref="J62">IF(NOT(H62=""),AND(C62:H62&gt;B62:G62),IF(NOT(G62=""),AND(C62:G62&gt;B62:F62),IF(NOT(F62=""),AND(C62:F62&gt;B62:E62),AND(C62:E62&gt;B62:D62))))</f>
        <v>0</v>
      </c>
      <c r="K62" s="1" t="b">
        <f t="array" ref="K62">IF(NOT(H62=""),AND(C62:H62&lt;B62:G62),IF(NOT(G62=""),AND(C62:G62&lt;B62:F62),IF(NOT(F62=""),AND(C62:F62&lt;B62:E62),AND(C62:E62&lt;B62:D62))))</f>
        <v>0</v>
      </c>
      <c r="L62" s="1" t="b">
        <f t="array" ref="L62">IF(NOT(H62=""),AND(AND(ABS(C62:H62-B62:G62)&gt;0),AND(ABS(C62:H62-B62:G62)&lt;4)),IF(NOT(G62=""),AND(AND(ABS(C62:G62-B62:F62)&gt;0),AND(ABS(C62:G62-B62:F62)&lt;4)),IF(NOT(F62=""),AND(AND(ABS(C62:F62-B62:E62)&gt;0),AND(ABS(C62:F62-B62:E62)&lt;4)),AND(AND(ABS(C62:E62-B62:D62)&gt;0),AND(ABS(C62:E62-B62:D62)&lt;4)))))</f>
        <v>0</v>
      </c>
      <c r="M62" s="1" t="b">
        <f t="shared" si="1"/>
        <v>0</v>
      </c>
    </row>
    <row r="63" ht="15.75" customHeight="1">
      <c r="A63" s="1" t="s">
        <v>72</v>
      </c>
      <c r="B63" s="1">
        <f>IFERROR(__xludf.DUMMYFUNCTION("SPLIT(A63,"" "")"),54.0)</f>
        <v>54</v>
      </c>
      <c r="C63" s="1">
        <f>IFERROR(__xludf.DUMMYFUNCTION("""COMPUTED_VALUE"""),54.0)</f>
        <v>54</v>
      </c>
      <c r="D63" s="1">
        <f>IFERROR(__xludf.DUMMYFUNCTION("""COMPUTED_VALUE"""),54.0)</f>
        <v>54</v>
      </c>
      <c r="E63" s="1">
        <f>IFERROR(__xludf.DUMMYFUNCTION("""COMPUTED_VALUE"""),55.0)</f>
        <v>55</v>
      </c>
      <c r="F63" s="1">
        <f>IFERROR(__xludf.DUMMYFUNCTION("""COMPUTED_VALUE"""),55.0)</f>
        <v>55</v>
      </c>
      <c r="J63" s="1" t="b">
        <f t="array" ref="J63">IF(NOT(H63=""),AND(C63:H63&gt;B63:G63),IF(NOT(G63=""),AND(C63:G63&gt;B63:F63),IF(NOT(F63=""),AND(C63:F63&gt;B63:E63),AND(C63:E63&gt;B63:D63))))</f>
        <v>0</v>
      </c>
      <c r="K63" s="1" t="b">
        <f t="array" ref="K63">IF(NOT(H63=""),AND(C63:H63&lt;B63:G63),IF(NOT(G63=""),AND(C63:G63&lt;B63:F63),IF(NOT(F63=""),AND(C63:F63&lt;B63:E63),AND(C63:E63&lt;B63:D63))))</f>
        <v>0</v>
      </c>
      <c r="L63" s="1" t="b">
        <f t="array" ref="L63">IF(NOT(H63=""),AND(AND(ABS(C63:H63-B63:G63)&gt;0),AND(ABS(C63:H63-B63:G63)&lt;4)),IF(NOT(G63=""),AND(AND(ABS(C63:G63-B63:F63)&gt;0),AND(ABS(C63:G63-B63:F63)&lt;4)),IF(NOT(F63=""),AND(AND(ABS(C63:F63-B63:E63)&gt;0),AND(ABS(C63:F63-B63:E63)&lt;4)),AND(AND(ABS(C63:E63-B63:D63)&gt;0),AND(ABS(C63:E63-B63:D63)&lt;4)))))</f>
        <v>0</v>
      </c>
      <c r="M63" s="1" t="b">
        <f t="shared" si="1"/>
        <v>0</v>
      </c>
    </row>
    <row r="64" ht="15.75" customHeight="1">
      <c r="A64" s="1" t="s">
        <v>73</v>
      </c>
      <c r="B64" s="1">
        <f>IFERROR(__xludf.DUMMYFUNCTION("SPLIT(A64,"" "")"),28.0)</f>
        <v>28</v>
      </c>
      <c r="C64" s="1">
        <f>IFERROR(__xludf.DUMMYFUNCTION("""COMPUTED_VALUE"""),28.0)</f>
        <v>28</v>
      </c>
      <c r="D64" s="1">
        <f>IFERROR(__xludf.DUMMYFUNCTION("""COMPUTED_VALUE"""),28.0)</f>
        <v>28</v>
      </c>
      <c r="E64" s="1">
        <f>IFERROR(__xludf.DUMMYFUNCTION("""COMPUTED_VALUE"""),30.0)</f>
        <v>30</v>
      </c>
      <c r="F64" s="1">
        <f>IFERROR(__xludf.DUMMYFUNCTION("""COMPUTED_VALUE"""),34.0)</f>
        <v>34</v>
      </c>
      <c r="J64" s="1" t="b">
        <f t="array" ref="J64">IF(NOT(H64=""),AND(C64:H64&gt;B64:G64),IF(NOT(G64=""),AND(C64:G64&gt;B64:F64),IF(NOT(F64=""),AND(C64:F64&gt;B64:E64),AND(C64:E64&gt;B64:D64))))</f>
        <v>0</v>
      </c>
      <c r="K64" s="1" t="b">
        <f t="array" ref="K64">IF(NOT(H64=""),AND(C64:H64&lt;B64:G64),IF(NOT(G64=""),AND(C64:G64&lt;B64:F64),IF(NOT(F64=""),AND(C64:F64&lt;B64:E64),AND(C64:E64&lt;B64:D64))))</f>
        <v>0</v>
      </c>
      <c r="L64" s="1" t="b">
        <f t="array" ref="L64">IF(NOT(H64=""),AND(AND(ABS(C64:H64-B64:G64)&gt;0),AND(ABS(C64:H64-B64:G64)&lt;4)),IF(NOT(G64=""),AND(AND(ABS(C64:G64-B64:F64)&gt;0),AND(ABS(C64:G64-B64:F64)&lt;4)),IF(NOT(F64=""),AND(AND(ABS(C64:F64-B64:E64)&gt;0),AND(ABS(C64:F64-B64:E64)&lt;4)),AND(AND(ABS(C64:E64-B64:D64)&gt;0),AND(ABS(C64:E64-B64:D64)&lt;4)))))</f>
        <v>0</v>
      </c>
      <c r="M64" s="1" t="b">
        <f t="shared" si="1"/>
        <v>0</v>
      </c>
    </row>
    <row r="65" ht="15.75" customHeight="1">
      <c r="A65" s="1" t="s">
        <v>74</v>
      </c>
      <c r="B65" s="1">
        <f>IFERROR(__xludf.DUMMYFUNCTION("SPLIT(A65,"" "")"),45.0)</f>
        <v>45</v>
      </c>
      <c r="C65" s="1">
        <f>IFERROR(__xludf.DUMMYFUNCTION("""COMPUTED_VALUE"""),45.0)</f>
        <v>45</v>
      </c>
      <c r="D65" s="1">
        <f>IFERROR(__xludf.DUMMYFUNCTION("""COMPUTED_VALUE"""),47.0)</f>
        <v>47</v>
      </c>
      <c r="E65" s="1">
        <f>IFERROR(__xludf.DUMMYFUNCTION("""COMPUTED_VALUE"""),49.0)</f>
        <v>49</v>
      </c>
      <c r="F65" s="1">
        <f>IFERROR(__xludf.DUMMYFUNCTION("""COMPUTED_VALUE"""),52.0)</f>
        <v>52</v>
      </c>
      <c r="G65" s="1">
        <f>IFERROR(__xludf.DUMMYFUNCTION("""COMPUTED_VALUE"""),52.0)</f>
        <v>52</v>
      </c>
      <c r="H65" s="2">
        <f>IFERROR(__xludf.DUMMYFUNCTION("""COMPUTED_VALUE"""),59.0)</f>
        <v>59</v>
      </c>
      <c r="J65" s="1" t="b">
        <f t="array" ref="J65">IF(NOT(H65=""),AND(C65:H65&gt;B65:G65),IF(NOT(G65=""),AND(C65:G65&gt;B65:F65),IF(NOT(F65=""),AND(C65:F65&gt;B65:E65),AND(C65:E65&gt;B65:D65))))</f>
        <v>0</v>
      </c>
      <c r="K65" s="1" t="b">
        <f t="array" ref="K65">IF(NOT(H65=""),AND(C65:H65&lt;B65:G65),IF(NOT(G65=""),AND(C65:G65&lt;B65:F65),IF(NOT(F65=""),AND(C65:F65&lt;B65:E65),AND(C65:E65&lt;B65:D65))))</f>
        <v>0</v>
      </c>
      <c r="L65" s="1" t="b">
        <f t="array" ref="L65">IF(NOT(H65=""),AND(AND(ABS(C65:H65-B65:G65)&gt;0),AND(ABS(C65:H65-B65:G65)&lt;4)),IF(NOT(G65=""),AND(AND(ABS(C65:G65-B65:F65)&gt;0),AND(ABS(C65:G65-B65:F65)&lt;4)),IF(NOT(F65=""),AND(AND(ABS(C65:F65-B65:E65)&gt;0),AND(ABS(C65:F65-B65:E65)&lt;4)),AND(AND(ABS(C65:E65-B65:D65)&gt;0),AND(ABS(C65:E65-B65:D65)&lt;4)))))</f>
        <v>0</v>
      </c>
      <c r="M65" s="1" t="b">
        <f t="shared" si="1"/>
        <v>0</v>
      </c>
    </row>
    <row r="66" ht="15.75" customHeight="1">
      <c r="A66" s="1" t="s">
        <v>75</v>
      </c>
      <c r="B66" s="1">
        <f>IFERROR(__xludf.DUMMYFUNCTION("SPLIT(A66,"" "")"),69.0)</f>
        <v>69</v>
      </c>
      <c r="C66" s="1">
        <f>IFERROR(__xludf.DUMMYFUNCTION("""COMPUTED_VALUE"""),69.0)</f>
        <v>69</v>
      </c>
      <c r="D66" s="1">
        <f>IFERROR(__xludf.DUMMYFUNCTION("""COMPUTED_VALUE"""),72.0)</f>
        <v>72</v>
      </c>
      <c r="E66" s="1">
        <f>IFERROR(__xludf.DUMMYFUNCTION("""COMPUTED_VALUE"""),73.0)</f>
        <v>73</v>
      </c>
      <c r="F66" s="1">
        <f>IFERROR(__xludf.DUMMYFUNCTION("""COMPUTED_VALUE"""),76.0)</f>
        <v>76</v>
      </c>
      <c r="G66" s="1">
        <f>IFERROR(__xludf.DUMMYFUNCTION("""COMPUTED_VALUE"""),80.0)</f>
        <v>80</v>
      </c>
      <c r="H66" s="1">
        <f>IFERROR(__xludf.DUMMYFUNCTION("""COMPUTED_VALUE"""),82.0)</f>
        <v>82</v>
      </c>
      <c r="I66" s="1">
        <f>IFERROR(__xludf.DUMMYFUNCTION("""COMPUTED_VALUE"""),84.0)</f>
        <v>84</v>
      </c>
      <c r="J66" s="1" t="b">
        <f t="array" ref="J66">IF(NOT(H66=""),AND(C66:H66&gt;B66:G66),IF(NOT(G66=""),AND(C66:G66&gt;B66:F66),IF(NOT(F66=""),AND(C66:F66&gt;B66:E66),AND(C66:E66&gt;B66:D66))))</f>
        <v>0</v>
      </c>
      <c r="K66" s="1" t="b">
        <f t="array" ref="K66">IF(NOT(H66=""),AND(C66:H66&lt;B66:G66),IF(NOT(G66=""),AND(C66:G66&lt;B66:F66),IF(NOT(F66=""),AND(C66:F66&lt;B66:E66),AND(C66:E66&lt;B66:D66))))</f>
        <v>0</v>
      </c>
      <c r="L66" s="1" t="b">
        <f t="array" ref="L66">IF(NOT(H66=""),AND(AND(ABS(C66:H66-B66:G66)&gt;0),AND(ABS(C66:H66-B66:G66)&lt;4)),IF(NOT(G66=""),AND(AND(ABS(C66:G66-B66:F66)&gt;0),AND(ABS(C66:G66-B66:F66)&lt;4)),IF(NOT(F66=""),AND(AND(ABS(C66:F66-B66:E66)&gt;0),AND(ABS(C66:F66-B66:E66)&lt;4)),AND(AND(ABS(C66:E66-B66:D66)&gt;0),AND(ABS(C66:E66-B66:D66)&lt;4)))))</f>
        <v>0</v>
      </c>
      <c r="M66" s="1" t="b">
        <f t="shared" si="1"/>
        <v>0</v>
      </c>
    </row>
    <row r="67" ht="15.75" customHeight="1">
      <c r="A67" s="1" t="s">
        <v>76</v>
      </c>
      <c r="B67" s="1">
        <f>IFERROR(__xludf.DUMMYFUNCTION("SPLIT(A67,"" "")"),19.0)</f>
        <v>19</v>
      </c>
      <c r="C67" s="1">
        <f>IFERROR(__xludf.DUMMYFUNCTION("""COMPUTED_VALUE"""),19.0)</f>
        <v>19</v>
      </c>
      <c r="D67" s="1">
        <f>IFERROR(__xludf.DUMMYFUNCTION("""COMPUTED_VALUE"""),23.0)</f>
        <v>23</v>
      </c>
      <c r="E67" s="1">
        <f>IFERROR(__xludf.DUMMYFUNCTION("""COMPUTED_VALUE"""),26.0)</f>
        <v>26</v>
      </c>
      <c r="F67" s="1">
        <f>IFERROR(__xludf.DUMMYFUNCTION("""COMPUTED_VALUE"""),29.0)</f>
        <v>29</v>
      </c>
      <c r="G67" s="1">
        <f>IFERROR(__xludf.DUMMYFUNCTION("""COMPUTED_VALUE"""),30.0)</f>
        <v>30</v>
      </c>
      <c r="H67" s="2">
        <f>IFERROR(__xludf.DUMMYFUNCTION("""COMPUTED_VALUE"""),29.0)</f>
        <v>29</v>
      </c>
      <c r="J67" s="1" t="b">
        <f t="array" ref="J67">IF(NOT(H67=""),AND(C67:H67&gt;B67:G67),IF(NOT(G67=""),AND(C67:G67&gt;B67:F67),IF(NOT(F67=""),AND(C67:F67&gt;B67:E67),AND(C67:E67&gt;B67:D67))))</f>
        <v>0</v>
      </c>
      <c r="K67" s="1" t="b">
        <f t="array" ref="K67">IF(NOT(H67=""),AND(C67:H67&lt;B67:G67),IF(NOT(G67=""),AND(C67:G67&lt;B67:F67),IF(NOT(F67=""),AND(C67:F67&lt;B67:E67),AND(C67:E67&lt;B67:D67))))</f>
        <v>0</v>
      </c>
      <c r="L67" s="1" t="b">
        <f t="array" ref="L67">IF(NOT(H67=""),AND(AND(ABS(C67:H67-B67:G67)&gt;0),AND(ABS(C67:H67-B67:G67)&lt;4)),IF(NOT(G67=""),AND(AND(ABS(C67:G67-B67:F67)&gt;0),AND(ABS(C67:G67-B67:F67)&lt;4)),IF(NOT(F67=""),AND(AND(ABS(C67:F67-B67:E67)&gt;0),AND(ABS(C67:F67-B67:E67)&lt;4)),AND(AND(ABS(C67:E67-B67:D67)&gt;0),AND(ABS(C67:E67-B67:D67)&lt;4)))))</f>
        <v>0</v>
      </c>
      <c r="M67" s="1" t="b">
        <f t="shared" si="1"/>
        <v>0</v>
      </c>
    </row>
    <row r="68" ht="15.75" customHeight="1">
      <c r="A68" s="1" t="s">
        <v>77</v>
      </c>
      <c r="B68" s="1">
        <f>IFERROR(__xludf.DUMMYFUNCTION("SPLIT(A68,"" "")"),53.0)</f>
        <v>53</v>
      </c>
      <c r="C68" s="1">
        <f>IFERROR(__xludf.DUMMYFUNCTION("""COMPUTED_VALUE"""),53.0)</f>
        <v>53</v>
      </c>
      <c r="D68" s="1">
        <f>IFERROR(__xludf.DUMMYFUNCTION("""COMPUTED_VALUE"""),57.0)</f>
        <v>57</v>
      </c>
      <c r="E68" s="1">
        <f>IFERROR(__xludf.DUMMYFUNCTION("""COMPUTED_VALUE"""),60.0)</f>
        <v>60</v>
      </c>
      <c r="F68" s="1">
        <f>IFERROR(__xludf.DUMMYFUNCTION("""COMPUTED_VALUE"""),63.0)</f>
        <v>63</v>
      </c>
      <c r="G68" s="1">
        <f>IFERROR(__xludf.DUMMYFUNCTION("""COMPUTED_VALUE"""),64.0)</f>
        <v>64</v>
      </c>
      <c r="H68" s="2">
        <f>IFERROR(__xludf.DUMMYFUNCTION("""COMPUTED_VALUE"""),64.0)</f>
        <v>64</v>
      </c>
      <c r="J68" s="1" t="b">
        <f t="array" ref="J68">IF(NOT(H68=""),AND(C68:H68&gt;B68:G68),IF(NOT(G68=""),AND(C68:G68&gt;B68:F68),IF(NOT(F68=""),AND(C68:F68&gt;B68:E68),AND(C68:E68&gt;B68:D68))))</f>
        <v>0</v>
      </c>
      <c r="K68" s="1" t="b">
        <f t="array" ref="K68">IF(NOT(H68=""),AND(C68:H68&lt;B68:G68),IF(NOT(G68=""),AND(C68:G68&lt;B68:F68),IF(NOT(F68=""),AND(C68:F68&lt;B68:E68),AND(C68:E68&lt;B68:D68))))</f>
        <v>0</v>
      </c>
      <c r="L68" s="1" t="b">
        <f t="array" ref="L68">IF(NOT(H68=""),AND(AND(ABS(C68:H68-B68:G68)&gt;0),AND(ABS(C68:H68-B68:G68)&lt;4)),IF(NOT(G68=""),AND(AND(ABS(C68:G68-B68:F68)&gt;0),AND(ABS(C68:G68-B68:F68)&lt;4)),IF(NOT(F68=""),AND(AND(ABS(C68:F68-B68:E68)&gt;0),AND(ABS(C68:F68-B68:E68)&lt;4)),AND(AND(ABS(C68:E68-B68:D68)&gt;0),AND(ABS(C68:E68-B68:D68)&lt;4)))))</f>
        <v>0</v>
      </c>
      <c r="M68" s="1" t="b">
        <f t="shared" si="1"/>
        <v>0</v>
      </c>
    </row>
    <row r="69" ht="15.75" customHeight="1">
      <c r="A69" s="1" t="s">
        <v>78</v>
      </c>
      <c r="B69" s="1">
        <f>IFERROR(__xludf.DUMMYFUNCTION("SPLIT(A69,"" "")"),41.0)</f>
        <v>41</v>
      </c>
      <c r="C69" s="1">
        <f>IFERROR(__xludf.DUMMYFUNCTION("""COMPUTED_VALUE"""),41.0)</f>
        <v>41</v>
      </c>
      <c r="D69" s="1">
        <f>IFERROR(__xludf.DUMMYFUNCTION("""COMPUTED_VALUE"""),45.0)</f>
        <v>45</v>
      </c>
      <c r="E69" s="1">
        <f>IFERROR(__xludf.DUMMYFUNCTION("""COMPUTED_VALUE"""),48.0)</f>
        <v>48</v>
      </c>
      <c r="F69" s="1">
        <f>IFERROR(__xludf.DUMMYFUNCTION("""COMPUTED_VALUE"""),52.0)</f>
        <v>52</v>
      </c>
      <c r="J69" s="1" t="b">
        <f t="array" ref="J69">IF(NOT(H69=""),AND(C69:H69&gt;B69:G69),IF(NOT(G69=""),AND(C69:G69&gt;B69:F69),IF(NOT(F69=""),AND(C69:F69&gt;B69:E69),AND(C69:E69&gt;B69:D69))))</f>
        <v>0</v>
      </c>
      <c r="K69" s="1" t="b">
        <f t="array" ref="K69">IF(NOT(H69=""),AND(C69:H69&lt;B69:G69),IF(NOT(G69=""),AND(C69:G69&lt;B69:F69),IF(NOT(F69=""),AND(C69:F69&lt;B69:E69),AND(C69:E69&lt;B69:D69))))</f>
        <v>0</v>
      </c>
      <c r="L69" s="1" t="b">
        <f t="array" ref="L69">IF(NOT(H69=""),AND(AND(ABS(C69:H69-B69:G69)&gt;0),AND(ABS(C69:H69-B69:G69)&lt;4)),IF(NOT(G69=""),AND(AND(ABS(C69:G69-B69:F69)&gt;0),AND(ABS(C69:G69-B69:F69)&lt;4)),IF(NOT(F69=""),AND(AND(ABS(C69:F69-B69:E69)&gt;0),AND(ABS(C69:F69-B69:E69)&lt;4)),AND(AND(ABS(C69:E69-B69:D69)&gt;0),AND(ABS(C69:E69-B69:D69)&lt;4)))))</f>
        <v>0</v>
      </c>
      <c r="M69" s="1" t="b">
        <f t="shared" si="1"/>
        <v>0</v>
      </c>
    </row>
    <row r="70" ht="15.75" customHeight="1">
      <c r="A70" s="1" t="s">
        <v>79</v>
      </c>
      <c r="B70" s="1">
        <f>IFERROR(__xludf.DUMMYFUNCTION("SPLIT(A70,"" "")"),69.0)</f>
        <v>69</v>
      </c>
      <c r="C70" s="1">
        <f>IFERROR(__xludf.DUMMYFUNCTION("""COMPUTED_VALUE"""),69.0)</f>
        <v>69</v>
      </c>
      <c r="D70" s="1">
        <f>IFERROR(__xludf.DUMMYFUNCTION("""COMPUTED_VALUE"""),72.0)</f>
        <v>72</v>
      </c>
      <c r="E70" s="1">
        <f>IFERROR(__xludf.DUMMYFUNCTION("""COMPUTED_VALUE"""),74.0)</f>
        <v>74</v>
      </c>
      <c r="F70" s="1">
        <f>IFERROR(__xludf.DUMMYFUNCTION("""COMPUTED_VALUE"""),78.0)</f>
        <v>78</v>
      </c>
      <c r="G70" s="1">
        <f>IFERROR(__xludf.DUMMYFUNCTION("""COMPUTED_VALUE"""),81.0)</f>
        <v>81</v>
      </c>
      <c r="H70" s="2">
        <f>IFERROR(__xludf.DUMMYFUNCTION("""COMPUTED_VALUE"""),88.0)</f>
        <v>88</v>
      </c>
      <c r="J70" s="1" t="b">
        <f t="array" ref="J70">IF(NOT(H70=""),AND(C70:H70&gt;B70:G70),IF(NOT(G70=""),AND(C70:G70&gt;B70:F70),IF(NOT(F70=""),AND(C70:F70&gt;B70:E70),AND(C70:E70&gt;B70:D70))))</f>
        <v>0</v>
      </c>
      <c r="K70" s="1" t="b">
        <f t="array" ref="K70">IF(NOT(H70=""),AND(C70:H70&lt;B70:G70),IF(NOT(G70=""),AND(C70:G70&lt;B70:F70),IF(NOT(F70=""),AND(C70:F70&lt;B70:E70),AND(C70:E70&lt;B70:D70))))</f>
        <v>0</v>
      </c>
      <c r="L70" s="1" t="b">
        <f t="array" ref="L70">IF(NOT(H70=""),AND(AND(ABS(C70:H70-B70:G70)&gt;0),AND(ABS(C70:H70-B70:G70)&lt;4)),IF(NOT(G70=""),AND(AND(ABS(C70:G70-B70:F70)&gt;0),AND(ABS(C70:G70-B70:F70)&lt;4)),IF(NOT(F70=""),AND(AND(ABS(C70:F70-B70:E70)&gt;0),AND(ABS(C70:F70-B70:E70)&lt;4)),AND(AND(ABS(C70:E70-B70:D70)&gt;0),AND(ABS(C70:E70-B70:D70)&lt;4)))))</f>
        <v>0</v>
      </c>
      <c r="M70" s="1" t="b">
        <f t="shared" si="1"/>
        <v>0</v>
      </c>
    </row>
    <row r="71" ht="15.75" customHeight="1">
      <c r="A71" s="1" t="s">
        <v>80</v>
      </c>
      <c r="B71" s="1">
        <f>IFERROR(__xludf.DUMMYFUNCTION("SPLIT(A71,"" "")"),49.0)</f>
        <v>49</v>
      </c>
      <c r="C71" s="1">
        <f>IFERROR(__xludf.DUMMYFUNCTION("""COMPUTED_VALUE"""),49.0)</f>
        <v>49</v>
      </c>
      <c r="D71" s="1">
        <f>IFERROR(__xludf.DUMMYFUNCTION("""COMPUTED_VALUE"""),51.0)</f>
        <v>51</v>
      </c>
      <c r="E71" s="1">
        <f>IFERROR(__xludf.DUMMYFUNCTION("""COMPUTED_VALUE"""),52.0)</f>
        <v>52</v>
      </c>
      <c r="F71" s="1">
        <f>IFERROR(__xludf.DUMMYFUNCTION("""COMPUTED_VALUE"""),55.0)</f>
        <v>55</v>
      </c>
      <c r="G71" s="1">
        <f>IFERROR(__xludf.DUMMYFUNCTION("""COMPUTED_VALUE"""),61.0)</f>
        <v>61</v>
      </c>
      <c r="H71" s="2">
        <f>IFERROR(__xludf.DUMMYFUNCTION("""COMPUTED_VALUE"""),62.0)</f>
        <v>62</v>
      </c>
      <c r="J71" s="1" t="b">
        <f t="array" ref="J71">IF(NOT(H71=""),AND(C71:H71&gt;B71:G71),IF(NOT(G71=""),AND(C71:G71&gt;B71:F71),IF(NOT(F71=""),AND(C71:F71&gt;B71:E71),AND(C71:E71&gt;B71:D71))))</f>
        <v>0</v>
      </c>
      <c r="K71" s="1" t="b">
        <f t="array" ref="K71">IF(NOT(H71=""),AND(C71:H71&lt;B71:G71),IF(NOT(G71=""),AND(C71:G71&lt;B71:F71),IF(NOT(F71=""),AND(C71:F71&lt;B71:E71),AND(C71:E71&lt;B71:D71))))</f>
        <v>0</v>
      </c>
      <c r="L71" s="1" t="b">
        <f t="array" ref="L71">IF(NOT(H71=""),AND(AND(ABS(C71:H71-B71:G71)&gt;0),AND(ABS(C71:H71-B71:G71)&lt;4)),IF(NOT(G71=""),AND(AND(ABS(C71:G71-B71:F71)&gt;0),AND(ABS(C71:G71-B71:F71)&lt;4)),IF(NOT(F71=""),AND(AND(ABS(C71:F71-B71:E71)&gt;0),AND(ABS(C71:F71-B71:E71)&lt;4)),AND(AND(ABS(C71:E71-B71:D71)&gt;0),AND(ABS(C71:E71-B71:D71)&lt;4)))))</f>
        <v>0</v>
      </c>
      <c r="M71" s="1" t="b">
        <f t="shared" si="1"/>
        <v>0</v>
      </c>
    </row>
    <row r="72" ht="15.75" customHeight="1">
      <c r="A72" s="1" t="s">
        <v>81</v>
      </c>
      <c r="B72" s="1">
        <f>IFERROR(__xludf.DUMMYFUNCTION("SPLIT(A72,"" "")"),26.0)</f>
        <v>26</v>
      </c>
      <c r="C72" s="1">
        <f>IFERROR(__xludf.DUMMYFUNCTION("""COMPUTED_VALUE"""),26.0)</f>
        <v>26</v>
      </c>
      <c r="D72" s="1">
        <f>IFERROR(__xludf.DUMMYFUNCTION("""COMPUTED_VALUE"""),27.0)</f>
        <v>27</v>
      </c>
      <c r="E72" s="1">
        <f>IFERROR(__xludf.DUMMYFUNCTION("""COMPUTED_VALUE"""),29.0)</f>
        <v>29</v>
      </c>
      <c r="F72" s="1">
        <f>IFERROR(__xludf.DUMMYFUNCTION("""COMPUTED_VALUE"""),35.0)</f>
        <v>35</v>
      </c>
      <c r="G72" s="1">
        <f>IFERROR(__xludf.DUMMYFUNCTION("""COMPUTED_VALUE"""),38.0)</f>
        <v>38</v>
      </c>
      <c r="H72" s="2">
        <f>IFERROR(__xludf.DUMMYFUNCTION("""COMPUTED_VALUE"""),37.0)</f>
        <v>37</v>
      </c>
      <c r="J72" s="1" t="b">
        <f t="array" ref="J72">IF(NOT(H72=""),AND(C72:H72&gt;B72:G72),IF(NOT(G72=""),AND(C72:G72&gt;B72:F72),IF(NOT(F72=""),AND(C72:F72&gt;B72:E72),AND(C72:E72&gt;B72:D72))))</f>
        <v>0</v>
      </c>
      <c r="K72" s="1" t="b">
        <f t="array" ref="K72">IF(NOT(H72=""),AND(C72:H72&lt;B72:G72),IF(NOT(G72=""),AND(C72:G72&lt;B72:F72),IF(NOT(F72=""),AND(C72:F72&lt;B72:E72),AND(C72:E72&lt;B72:D72))))</f>
        <v>0</v>
      </c>
      <c r="L72" s="1" t="b">
        <f t="array" ref="L72">IF(NOT(H72=""),AND(AND(ABS(C72:H72-B72:G72)&gt;0),AND(ABS(C72:H72-B72:G72)&lt;4)),IF(NOT(G72=""),AND(AND(ABS(C72:G72-B72:F72)&gt;0),AND(ABS(C72:G72-B72:F72)&lt;4)),IF(NOT(F72=""),AND(AND(ABS(C72:F72-B72:E72)&gt;0),AND(ABS(C72:F72-B72:E72)&lt;4)),AND(AND(ABS(C72:E72-B72:D72)&gt;0),AND(ABS(C72:E72-B72:D72)&lt;4)))))</f>
        <v>0</v>
      </c>
      <c r="M72" s="1" t="b">
        <f t="shared" si="1"/>
        <v>0</v>
      </c>
    </row>
    <row r="73" ht="15.75" customHeight="1">
      <c r="A73" s="1" t="s">
        <v>82</v>
      </c>
      <c r="B73" s="1">
        <f>IFERROR(__xludf.DUMMYFUNCTION("SPLIT(A73,"" "")"),2.0)</f>
        <v>2</v>
      </c>
      <c r="C73" s="1">
        <f>IFERROR(__xludf.DUMMYFUNCTION("""COMPUTED_VALUE"""),2.0)</f>
        <v>2</v>
      </c>
      <c r="D73" s="1">
        <f>IFERROR(__xludf.DUMMYFUNCTION("""COMPUTED_VALUE"""),8.0)</f>
        <v>8</v>
      </c>
      <c r="E73" s="1">
        <f>IFERROR(__xludf.DUMMYFUNCTION("""COMPUTED_VALUE"""),9.0)</f>
        <v>9</v>
      </c>
      <c r="F73" s="1">
        <f>IFERROR(__xludf.DUMMYFUNCTION("""COMPUTED_VALUE"""),9.0)</f>
        <v>9</v>
      </c>
      <c r="J73" s="1" t="b">
        <f t="array" ref="J73">IF(NOT(H73=""),AND(C73:H73&gt;B73:G73),IF(NOT(G73=""),AND(C73:G73&gt;B73:F73),IF(NOT(F73=""),AND(C73:F73&gt;B73:E73),AND(C73:E73&gt;B73:D73))))</f>
        <v>0</v>
      </c>
      <c r="K73" s="1" t="b">
        <f t="array" ref="K73">IF(NOT(H73=""),AND(C73:H73&lt;B73:G73),IF(NOT(G73=""),AND(C73:G73&lt;B73:F73),IF(NOT(F73=""),AND(C73:F73&lt;B73:E73),AND(C73:E73&lt;B73:D73))))</f>
        <v>0</v>
      </c>
      <c r="L73" s="1" t="b">
        <f t="array" ref="L73">IF(NOT(H73=""),AND(AND(ABS(C73:H73-B73:G73)&gt;0),AND(ABS(C73:H73-B73:G73)&lt;4)),IF(NOT(G73=""),AND(AND(ABS(C73:G73-B73:F73)&gt;0),AND(ABS(C73:G73-B73:F73)&lt;4)),IF(NOT(F73=""),AND(AND(ABS(C73:F73-B73:E73)&gt;0),AND(ABS(C73:F73-B73:E73)&lt;4)),AND(AND(ABS(C73:E73-B73:D73)&gt;0),AND(ABS(C73:E73-B73:D73)&lt;4)))))</f>
        <v>0</v>
      </c>
      <c r="M73" s="1" t="b">
        <f t="shared" si="1"/>
        <v>0</v>
      </c>
    </row>
    <row r="74" ht="15.75" customHeight="1">
      <c r="A74" s="1" t="s">
        <v>83</v>
      </c>
      <c r="B74" s="1">
        <f>IFERROR(__xludf.DUMMYFUNCTION("SPLIT(A74,"" "")"),78.0)</f>
        <v>78</v>
      </c>
      <c r="C74" s="1">
        <f>IFERROR(__xludf.DUMMYFUNCTION("""COMPUTED_VALUE"""),78.0)</f>
        <v>78</v>
      </c>
      <c r="D74" s="1">
        <f>IFERROR(__xludf.DUMMYFUNCTION("""COMPUTED_VALUE"""),84.0)</f>
        <v>84</v>
      </c>
      <c r="E74" s="1">
        <f>IFERROR(__xludf.DUMMYFUNCTION("""COMPUTED_VALUE"""),85.0)</f>
        <v>85</v>
      </c>
      <c r="F74" s="1">
        <f>IFERROR(__xludf.DUMMYFUNCTION("""COMPUTED_VALUE"""),87.0)</f>
        <v>87</v>
      </c>
      <c r="G74" s="1">
        <f>IFERROR(__xludf.DUMMYFUNCTION("""COMPUTED_VALUE"""),89.0)</f>
        <v>89</v>
      </c>
      <c r="H74" s="2">
        <f>IFERROR(__xludf.DUMMYFUNCTION("""COMPUTED_VALUE"""),93.0)</f>
        <v>93</v>
      </c>
      <c r="J74" s="1" t="b">
        <f t="array" ref="J74">IF(NOT(H74=""),AND(C74:H74&gt;B74:G74),IF(NOT(G74=""),AND(C74:G74&gt;B74:F74),IF(NOT(F74=""),AND(C74:F74&gt;B74:E74),AND(C74:E74&gt;B74:D74))))</f>
        <v>0</v>
      </c>
      <c r="K74" s="1" t="b">
        <f t="array" ref="K74">IF(NOT(H74=""),AND(C74:H74&lt;B74:G74),IF(NOT(G74=""),AND(C74:G74&lt;B74:F74),IF(NOT(F74=""),AND(C74:F74&lt;B74:E74),AND(C74:E74&lt;B74:D74))))</f>
        <v>0</v>
      </c>
      <c r="L74" s="1" t="b">
        <f t="array" ref="L74">IF(NOT(H74=""),AND(AND(ABS(C74:H74-B74:G74)&gt;0),AND(ABS(C74:H74-B74:G74)&lt;4)),IF(NOT(G74=""),AND(AND(ABS(C74:G74-B74:F74)&gt;0),AND(ABS(C74:G74-B74:F74)&lt;4)),IF(NOT(F74=""),AND(AND(ABS(C74:F74-B74:E74)&gt;0),AND(ABS(C74:F74-B74:E74)&lt;4)),AND(AND(ABS(C74:E74-B74:D74)&gt;0),AND(ABS(C74:E74-B74:D74)&lt;4)))))</f>
        <v>0</v>
      </c>
      <c r="M74" s="1" t="b">
        <f t="shared" si="1"/>
        <v>0</v>
      </c>
    </row>
    <row r="75" ht="15.75" customHeight="1">
      <c r="A75" s="1" t="s">
        <v>84</v>
      </c>
      <c r="B75" s="1">
        <f>IFERROR(__xludf.DUMMYFUNCTION("SPLIT(A75,"" "")"),20.0)</f>
        <v>20</v>
      </c>
      <c r="C75" s="1">
        <f>IFERROR(__xludf.DUMMYFUNCTION("""COMPUTED_VALUE"""),20.0)</f>
        <v>20</v>
      </c>
      <c r="D75" s="1">
        <f>IFERROR(__xludf.DUMMYFUNCTION("""COMPUTED_VALUE"""),22.0)</f>
        <v>22</v>
      </c>
      <c r="E75" s="1">
        <f>IFERROR(__xludf.DUMMYFUNCTION("""COMPUTED_VALUE"""),28.0)</f>
        <v>28</v>
      </c>
      <c r="F75" s="1">
        <f>IFERROR(__xludf.DUMMYFUNCTION("""COMPUTED_VALUE"""),33.0)</f>
        <v>33</v>
      </c>
      <c r="J75" s="1" t="b">
        <f t="array" ref="J75">IF(NOT(H75=""),AND(C75:H75&gt;B75:G75),IF(NOT(G75=""),AND(C75:G75&gt;B75:F75),IF(NOT(F75=""),AND(C75:F75&gt;B75:E75),AND(C75:E75&gt;B75:D75))))</f>
        <v>0</v>
      </c>
      <c r="K75" s="1" t="b">
        <f t="array" ref="K75">IF(NOT(H75=""),AND(C75:H75&lt;B75:G75),IF(NOT(G75=""),AND(C75:G75&lt;B75:F75),IF(NOT(F75=""),AND(C75:F75&lt;B75:E75),AND(C75:E75&lt;B75:D75))))</f>
        <v>0</v>
      </c>
      <c r="L75" s="1" t="b">
        <f t="array" ref="L75">IF(NOT(H75=""),AND(AND(ABS(C75:H75-B75:G75)&gt;0),AND(ABS(C75:H75-B75:G75)&lt;4)),IF(NOT(G75=""),AND(AND(ABS(C75:G75-B75:F75)&gt;0),AND(ABS(C75:G75-B75:F75)&lt;4)),IF(NOT(F75=""),AND(AND(ABS(C75:F75-B75:E75)&gt;0),AND(ABS(C75:F75-B75:E75)&lt;4)),AND(AND(ABS(C75:E75-B75:D75)&gt;0),AND(ABS(C75:E75-B75:D75)&lt;4)))))</f>
        <v>0</v>
      </c>
      <c r="M75" s="1" t="b">
        <f t="shared" si="1"/>
        <v>0</v>
      </c>
    </row>
    <row r="76" ht="15.75" customHeight="1">
      <c r="A76" s="1" t="s">
        <v>85</v>
      </c>
      <c r="B76" s="1">
        <f>IFERROR(__xludf.DUMMYFUNCTION("SPLIT(A76,"" "")"),1.0)</f>
        <v>1</v>
      </c>
      <c r="C76" s="1">
        <f>IFERROR(__xludf.DUMMYFUNCTION("""COMPUTED_VALUE"""),5.0)</f>
        <v>5</v>
      </c>
      <c r="D76" s="1">
        <f>IFERROR(__xludf.DUMMYFUNCTION("""COMPUTED_VALUE"""),8.0)</f>
        <v>8</v>
      </c>
      <c r="E76" s="1">
        <f>IFERROR(__xludf.DUMMYFUNCTION("""COMPUTED_VALUE"""),9.0)</f>
        <v>9</v>
      </c>
      <c r="F76" s="1">
        <f>IFERROR(__xludf.DUMMYFUNCTION("""COMPUTED_VALUE"""),10.0)</f>
        <v>10</v>
      </c>
      <c r="J76" s="1" t="b">
        <f t="array" ref="J76">IF(NOT(H76=""),AND(C76:H76&gt;B76:G76),IF(NOT(G76=""),AND(C76:G76&gt;B76:F76),IF(NOT(F76=""),AND(C76:F76&gt;B76:E76),AND(C76:E76&gt;B76:D76))))</f>
        <v>1</v>
      </c>
      <c r="K76" s="1" t="b">
        <f t="array" ref="K76">IF(NOT(H76=""),AND(C76:H76&lt;B76:G76),IF(NOT(G76=""),AND(C76:G76&lt;B76:F76),IF(NOT(F76=""),AND(C76:F76&lt;B76:E76),AND(C76:E76&lt;B76:D76))))</f>
        <v>0</v>
      </c>
      <c r="L76" s="1" t="b">
        <f t="array" ref="L76">IF(NOT(H76=""),AND(AND(ABS(C76:H76-B76:G76)&gt;0),AND(ABS(C76:H76-B76:G76)&lt;4)),IF(NOT(G76=""),AND(AND(ABS(C76:G76-B76:F76)&gt;0),AND(ABS(C76:G76-B76:F76)&lt;4)),IF(NOT(F76=""),AND(AND(ABS(C76:F76-B76:E76)&gt;0),AND(ABS(C76:F76-B76:E76)&lt;4)),AND(AND(ABS(C76:E76-B76:D76)&gt;0),AND(ABS(C76:E76-B76:D76)&lt;4)))))</f>
        <v>0</v>
      </c>
      <c r="M76" s="1" t="b">
        <f t="shared" si="1"/>
        <v>0</v>
      </c>
    </row>
    <row r="77" ht="15.75" customHeight="1">
      <c r="A77" s="1" t="s">
        <v>86</v>
      </c>
      <c r="B77" s="1">
        <f>IFERROR(__xludf.DUMMYFUNCTION("SPLIT(A77,"" "")"),17.0)</f>
        <v>17</v>
      </c>
      <c r="C77" s="1">
        <f>IFERROR(__xludf.DUMMYFUNCTION("""COMPUTED_VALUE"""),21.0)</f>
        <v>21</v>
      </c>
      <c r="D77" s="1">
        <f>IFERROR(__xludf.DUMMYFUNCTION("""COMPUTED_VALUE"""),23.0)</f>
        <v>23</v>
      </c>
      <c r="E77" s="1">
        <f>IFERROR(__xludf.DUMMYFUNCTION("""COMPUTED_VALUE"""),26.0)</f>
        <v>26</v>
      </c>
      <c r="F77" s="1">
        <f>IFERROR(__xludf.DUMMYFUNCTION("""COMPUTED_VALUE"""),28.0)</f>
        <v>28</v>
      </c>
      <c r="G77" s="1">
        <f>IFERROR(__xludf.DUMMYFUNCTION("""COMPUTED_VALUE"""),30.0)</f>
        <v>30</v>
      </c>
      <c r="H77" s="1">
        <f>IFERROR(__xludf.DUMMYFUNCTION("""COMPUTED_VALUE"""),32.0)</f>
        <v>32</v>
      </c>
      <c r="I77" s="1">
        <f>IFERROR(__xludf.DUMMYFUNCTION("""COMPUTED_VALUE"""),31.0)</f>
        <v>31</v>
      </c>
      <c r="J77" s="1" t="b">
        <f t="array" ref="J77">IF(NOT(H77=""),AND(C77:H77&gt;B77:G77),IF(NOT(G77=""),AND(C77:G77&gt;B77:F77),IF(NOT(F77=""),AND(C77:F77&gt;B77:E77),AND(C77:E77&gt;B77:D77))))</f>
        <v>1</v>
      </c>
      <c r="K77" s="1" t="b">
        <f t="array" ref="K77">IF(NOT(H77=""),AND(C77:H77&lt;B77:G77),IF(NOT(G77=""),AND(C77:G77&lt;B77:F77),IF(NOT(F77=""),AND(C77:F77&lt;B77:E77),AND(C77:E77&lt;B77:D77))))</f>
        <v>0</v>
      </c>
      <c r="L77" s="1" t="b">
        <f t="array" ref="L77">IF(NOT(H77=""),AND(AND(ABS(C77:H77-B77:G77)&gt;0),AND(ABS(C77:H77-B77:G77)&lt;4)),IF(NOT(G77=""),AND(AND(ABS(C77:G77-B77:F77)&gt;0),AND(ABS(C77:G77-B77:F77)&lt;4)),IF(NOT(F77=""),AND(AND(ABS(C77:F77-B77:E77)&gt;0),AND(ABS(C77:F77-B77:E77)&lt;4)),AND(AND(ABS(C77:E77-B77:D77)&gt;0),AND(ABS(C77:E77-B77:D77)&lt;4)))))</f>
        <v>0</v>
      </c>
      <c r="M77" s="1" t="b">
        <f t="shared" si="1"/>
        <v>0</v>
      </c>
    </row>
    <row r="78" ht="15.75" customHeight="1">
      <c r="A78" s="1" t="s">
        <v>87</v>
      </c>
      <c r="B78" s="1">
        <f>IFERROR(__xludf.DUMMYFUNCTION("SPLIT(A78,"" "")"),24.0)</f>
        <v>24</v>
      </c>
      <c r="C78" s="1">
        <f>IFERROR(__xludf.DUMMYFUNCTION("""COMPUTED_VALUE"""),28.0)</f>
        <v>28</v>
      </c>
      <c r="D78" s="1">
        <f>IFERROR(__xludf.DUMMYFUNCTION("""COMPUTED_VALUE"""),29.0)</f>
        <v>29</v>
      </c>
      <c r="E78" s="1">
        <f>IFERROR(__xludf.DUMMYFUNCTION("""COMPUTED_VALUE"""),30.0)</f>
        <v>30</v>
      </c>
      <c r="F78" s="1">
        <f>IFERROR(__xludf.DUMMYFUNCTION("""COMPUTED_VALUE"""),33.0)</f>
        <v>33</v>
      </c>
      <c r="G78" s="1">
        <f>IFERROR(__xludf.DUMMYFUNCTION("""COMPUTED_VALUE"""),35.0)</f>
        <v>35</v>
      </c>
      <c r="H78" s="1">
        <f>IFERROR(__xludf.DUMMYFUNCTION("""COMPUTED_VALUE"""),36.0)</f>
        <v>36</v>
      </c>
      <c r="I78" s="1">
        <f>IFERROR(__xludf.DUMMYFUNCTION("""COMPUTED_VALUE"""),36.0)</f>
        <v>36</v>
      </c>
      <c r="J78" s="1" t="b">
        <f t="array" ref="J78">IF(NOT(H78=""),AND(C78:H78&gt;B78:G78),IF(NOT(G78=""),AND(C78:G78&gt;B78:F78),IF(NOT(F78=""),AND(C78:F78&gt;B78:E78),AND(C78:E78&gt;B78:D78))))</f>
        <v>1</v>
      </c>
      <c r="K78" s="1" t="b">
        <f t="array" ref="K78">IF(NOT(H78=""),AND(C78:H78&lt;B78:G78),IF(NOT(G78=""),AND(C78:G78&lt;B78:F78),IF(NOT(F78=""),AND(C78:F78&lt;B78:E78),AND(C78:E78&lt;B78:D78))))</f>
        <v>0</v>
      </c>
      <c r="L78" s="1" t="b">
        <f t="array" ref="L78">IF(NOT(H78=""),AND(AND(ABS(C78:H78-B78:G78)&gt;0),AND(ABS(C78:H78-B78:G78)&lt;4)),IF(NOT(G78=""),AND(AND(ABS(C78:G78-B78:F78)&gt;0),AND(ABS(C78:G78-B78:F78)&lt;4)),IF(NOT(F78=""),AND(AND(ABS(C78:F78-B78:E78)&gt;0),AND(ABS(C78:F78-B78:E78)&lt;4)),AND(AND(ABS(C78:E78-B78:D78)&gt;0),AND(ABS(C78:E78-B78:D78)&lt;4)))))</f>
        <v>0</v>
      </c>
      <c r="M78" s="1" t="b">
        <f t="shared" si="1"/>
        <v>0</v>
      </c>
    </row>
    <row r="79" ht="15.75" customHeight="1">
      <c r="A79" s="1" t="s">
        <v>88</v>
      </c>
      <c r="B79" s="1">
        <f>IFERROR(__xludf.DUMMYFUNCTION("SPLIT(A79,"" "")"),76.0)</f>
        <v>76</v>
      </c>
      <c r="C79" s="1">
        <f>IFERROR(__xludf.DUMMYFUNCTION("""COMPUTED_VALUE"""),80.0)</f>
        <v>80</v>
      </c>
      <c r="D79" s="1">
        <f>IFERROR(__xludf.DUMMYFUNCTION("""COMPUTED_VALUE"""),82.0)</f>
        <v>82</v>
      </c>
      <c r="E79" s="1">
        <f>IFERROR(__xludf.DUMMYFUNCTION("""COMPUTED_VALUE"""),85.0)</f>
        <v>85</v>
      </c>
      <c r="F79" s="1">
        <f>IFERROR(__xludf.DUMMYFUNCTION("""COMPUTED_VALUE"""),88.0)</f>
        <v>88</v>
      </c>
      <c r="G79" s="1">
        <f>IFERROR(__xludf.DUMMYFUNCTION("""COMPUTED_VALUE"""),92.0)</f>
        <v>92</v>
      </c>
      <c r="J79" s="1" t="b">
        <f t="array" ref="J79">IF(NOT(H79=""),AND(C79:H79&gt;B79:G79),IF(NOT(G79=""),AND(C79:G79&gt;B79:F79),IF(NOT(F79=""),AND(C79:F79&gt;B79:E79),AND(C79:E79&gt;B79:D79))))</f>
        <v>1</v>
      </c>
      <c r="K79" s="1" t="b">
        <f t="array" ref="K79">IF(NOT(H79=""),AND(C79:H79&lt;B79:G79),IF(NOT(G79=""),AND(C79:G79&lt;B79:F79),IF(NOT(F79=""),AND(C79:F79&lt;B79:E79),AND(C79:E79&lt;B79:D79))))</f>
        <v>0</v>
      </c>
      <c r="L79" s="1" t="b">
        <f t="array" ref="L79">IF(NOT(H79=""),AND(AND(ABS(C79:H79-B79:G79)&gt;0),AND(ABS(C79:H79-B79:G79)&lt;4)),IF(NOT(G79=""),AND(AND(ABS(C79:G79-B79:F79)&gt;0),AND(ABS(C79:G79-B79:F79)&lt;4)),IF(NOT(F79=""),AND(AND(ABS(C79:F79-B79:E79)&gt;0),AND(ABS(C79:F79-B79:E79)&lt;4)),AND(AND(ABS(C79:E79-B79:D79)&gt;0),AND(ABS(C79:E79-B79:D79)&lt;4)))))</f>
        <v>0</v>
      </c>
      <c r="M79" s="1" t="b">
        <f t="shared" si="1"/>
        <v>0</v>
      </c>
    </row>
    <row r="80" ht="15.75" customHeight="1">
      <c r="A80" s="1" t="s">
        <v>89</v>
      </c>
      <c r="B80" s="1">
        <f>IFERROR(__xludf.DUMMYFUNCTION("SPLIT(A80,"" "")"),23.0)</f>
        <v>23</v>
      </c>
      <c r="C80" s="1">
        <f>IFERROR(__xludf.DUMMYFUNCTION("""COMPUTED_VALUE"""),27.0)</f>
        <v>27</v>
      </c>
      <c r="D80" s="1">
        <f>IFERROR(__xludf.DUMMYFUNCTION("""COMPUTED_VALUE"""),29.0)</f>
        <v>29</v>
      </c>
      <c r="E80" s="1">
        <f>IFERROR(__xludf.DUMMYFUNCTION("""COMPUTED_VALUE"""),30.0)</f>
        <v>30</v>
      </c>
      <c r="F80" s="1">
        <f>IFERROR(__xludf.DUMMYFUNCTION("""COMPUTED_VALUE"""),32.0)</f>
        <v>32</v>
      </c>
      <c r="G80" s="1">
        <f>IFERROR(__xludf.DUMMYFUNCTION("""COMPUTED_VALUE"""),37.0)</f>
        <v>37</v>
      </c>
      <c r="J80" s="1" t="b">
        <f t="array" ref="J80">IF(NOT(H80=""),AND(C80:H80&gt;B80:G80),IF(NOT(G80=""),AND(C80:G80&gt;B80:F80),IF(NOT(F80=""),AND(C80:F80&gt;B80:E80),AND(C80:E80&gt;B80:D80))))</f>
        <v>1</v>
      </c>
      <c r="K80" s="1" t="b">
        <f t="array" ref="K80">IF(NOT(H80=""),AND(C80:H80&lt;B80:G80),IF(NOT(G80=""),AND(C80:G80&lt;B80:F80),IF(NOT(F80=""),AND(C80:F80&lt;B80:E80),AND(C80:E80&lt;B80:D80))))</f>
        <v>0</v>
      </c>
      <c r="L80" s="1" t="b">
        <f t="array" ref="L80">IF(NOT(H80=""),AND(AND(ABS(C80:H80-B80:G80)&gt;0),AND(ABS(C80:H80-B80:G80)&lt;4)),IF(NOT(G80=""),AND(AND(ABS(C80:G80-B80:F80)&gt;0),AND(ABS(C80:G80-B80:F80)&lt;4)),IF(NOT(F80=""),AND(AND(ABS(C80:F80-B80:E80)&gt;0),AND(ABS(C80:F80-B80:E80)&lt;4)),AND(AND(ABS(C80:E80-B80:D80)&gt;0),AND(ABS(C80:E80-B80:D80)&lt;4)))))</f>
        <v>0</v>
      </c>
      <c r="M80" s="1" t="b">
        <f t="shared" si="1"/>
        <v>0</v>
      </c>
    </row>
    <row r="81" ht="15.75" customHeight="1">
      <c r="A81" s="1" t="s">
        <v>90</v>
      </c>
      <c r="B81" s="1">
        <f>IFERROR(__xludf.DUMMYFUNCTION("SPLIT(A81,"" "")"),32.0)</f>
        <v>32</v>
      </c>
      <c r="C81" s="1">
        <f>IFERROR(__xludf.DUMMYFUNCTION("""COMPUTED_VALUE"""),36.0)</f>
        <v>36</v>
      </c>
      <c r="D81" s="1">
        <f>IFERROR(__xludf.DUMMYFUNCTION("""COMPUTED_VALUE"""),37.0)</f>
        <v>37</v>
      </c>
      <c r="E81" s="1">
        <f>IFERROR(__xludf.DUMMYFUNCTION("""COMPUTED_VALUE"""),35.0)</f>
        <v>35</v>
      </c>
      <c r="F81" s="1">
        <f>IFERROR(__xludf.DUMMYFUNCTION("""COMPUTED_VALUE"""),37.0)</f>
        <v>37</v>
      </c>
      <c r="G81" s="1">
        <f>IFERROR(__xludf.DUMMYFUNCTION("""COMPUTED_VALUE"""),40.0)</f>
        <v>40</v>
      </c>
      <c r="H81" s="1">
        <f>IFERROR(__xludf.DUMMYFUNCTION("""COMPUTED_VALUE"""),42.0)</f>
        <v>42</v>
      </c>
      <c r="I81" s="1">
        <f>IFERROR(__xludf.DUMMYFUNCTION("""COMPUTED_VALUE"""),43.0)</f>
        <v>43</v>
      </c>
      <c r="J81" s="1" t="b">
        <f t="array" ref="J81">IF(NOT(H81=""),AND(C81:H81&gt;B81:G81),IF(NOT(G81=""),AND(C81:G81&gt;B81:F81),IF(NOT(F81=""),AND(C81:F81&gt;B81:E81),AND(C81:E81&gt;B81:D81))))</f>
        <v>0</v>
      </c>
      <c r="K81" s="1" t="b">
        <f t="array" ref="K81">IF(NOT(H81=""),AND(C81:H81&lt;B81:G81),IF(NOT(G81=""),AND(C81:G81&lt;B81:F81),IF(NOT(F81=""),AND(C81:F81&lt;B81:E81),AND(C81:E81&lt;B81:D81))))</f>
        <v>0</v>
      </c>
      <c r="L81" s="1" t="b">
        <f t="array" ref="L81">IF(NOT(H81=""),AND(AND(ABS(C81:H81-B81:G81)&gt;0),AND(ABS(C81:H81-B81:G81)&lt;4)),IF(NOT(G81=""),AND(AND(ABS(C81:G81-B81:F81)&gt;0),AND(ABS(C81:G81-B81:F81)&lt;4)),IF(NOT(F81=""),AND(AND(ABS(C81:F81-B81:E81)&gt;0),AND(ABS(C81:F81-B81:E81)&lt;4)),AND(AND(ABS(C81:E81-B81:D81)&gt;0),AND(ABS(C81:E81-B81:D81)&lt;4)))))</f>
        <v>0</v>
      </c>
      <c r="M81" s="1" t="b">
        <f t="shared" si="1"/>
        <v>0</v>
      </c>
    </row>
    <row r="82" ht="15.75" customHeight="1">
      <c r="A82" s="1" t="s">
        <v>91</v>
      </c>
      <c r="B82" s="1">
        <f>IFERROR(__xludf.DUMMYFUNCTION("SPLIT(A82,"" "")"),4.0)</f>
        <v>4</v>
      </c>
      <c r="C82" s="1">
        <f>IFERROR(__xludf.DUMMYFUNCTION("""COMPUTED_VALUE"""),8.0)</f>
        <v>8</v>
      </c>
      <c r="D82" s="1">
        <f>IFERROR(__xludf.DUMMYFUNCTION("""COMPUTED_VALUE"""),9.0)</f>
        <v>9</v>
      </c>
      <c r="E82" s="1">
        <f>IFERROR(__xludf.DUMMYFUNCTION("""COMPUTED_VALUE"""),12.0)</f>
        <v>12</v>
      </c>
      <c r="F82" s="1">
        <f>IFERROR(__xludf.DUMMYFUNCTION("""COMPUTED_VALUE"""),15.0)</f>
        <v>15</v>
      </c>
      <c r="G82" s="1">
        <f>IFERROR(__xludf.DUMMYFUNCTION("""COMPUTED_VALUE"""),14.0)</f>
        <v>14</v>
      </c>
      <c r="H82" s="1">
        <f>IFERROR(__xludf.DUMMYFUNCTION("""COMPUTED_VALUE"""),16.0)</f>
        <v>16</v>
      </c>
      <c r="I82" s="1">
        <f>IFERROR(__xludf.DUMMYFUNCTION("""COMPUTED_VALUE"""),15.0)</f>
        <v>15</v>
      </c>
      <c r="J82" s="1" t="b">
        <f t="array" ref="J82">IF(NOT(H82=""),AND(C82:H82&gt;B82:G82),IF(NOT(G82=""),AND(C82:G82&gt;B82:F82),IF(NOT(F82=""),AND(C82:F82&gt;B82:E82),AND(C82:E82&gt;B82:D82))))</f>
        <v>0</v>
      </c>
      <c r="K82" s="1" t="b">
        <f t="array" ref="K82">IF(NOT(H82=""),AND(C82:H82&lt;B82:G82),IF(NOT(G82=""),AND(C82:G82&lt;B82:F82),IF(NOT(F82=""),AND(C82:F82&lt;B82:E82),AND(C82:E82&lt;B82:D82))))</f>
        <v>0</v>
      </c>
      <c r="L82" s="1" t="b">
        <f t="array" ref="L82">IF(NOT(H82=""),AND(AND(ABS(C82:H82-B82:G82)&gt;0),AND(ABS(C82:H82-B82:G82)&lt;4)),IF(NOT(G82=""),AND(AND(ABS(C82:G82-B82:F82)&gt;0),AND(ABS(C82:G82-B82:F82)&lt;4)),IF(NOT(F82=""),AND(AND(ABS(C82:F82-B82:E82)&gt;0),AND(ABS(C82:F82-B82:E82)&lt;4)),AND(AND(ABS(C82:E82-B82:D82)&gt;0),AND(ABS(C82:E82-B82:D82)&lt;4)))))</f>
        <v>0</v>
      </c>
      <c r="M82" s="1" t="b">
        <f t="shared" si="1"/>
        <v>0</v>
      </c>
    </row>
    <row r="83" ht="15.75" customHeight="1">
      <c r="A83" s="1" t="s">
        <v>92</v>
      </c>
      <c r="B83" s="1">
        <f>IFERROR(__xludf.DUMMYFUNCTION("SPLIT(A83,"" "")"),2.0)</f>
        <v>2</v>
      </c>
      <c r="C83" s="1">
        <f>IFERROR(__xludf.DUMMYFUNCTION("""COMPUTED_VALUE"""),6.0)</f>
        <v>6</v>
      </c>
      <c r="D83" s="1">
        <f>IFERROR(__xludf.DUMMYFUNCTION("""COMPUTED_VALUE"""),4.0)</f>
        <v>4</v>
      </c>
      <c r="E83" s="1">
        <f>IFERROR(__xludf.DUMMYFUNCTION("""COMPUTED_VALUE"""),7.0)</f>
        <v>7</v>
      </c>
      <c r="F83" s="1">
        <f>IFERROR(__xludf.DUMMYFUNCTION("""COMPUTED_VALUE"""),7.0)</f>
        <v>7</v>
      </c>
      <c r="J83" s="1" t="b">
        <f t="array" ref="J83">IF(NOT(H83=""),AND(C83:H83&gt;B83:G83),IF(NOT(G83=""),AND(C83:G83&gt;B83:F83),IF(NOT(F83=""),AND(C83:F83&gt;B83:E83),AND(C83:E83&gt;B83:D83))))</f>
        <v>0</v>
      </c>
      <c r="K83" s="1" t="b">
        <f t="array" ref="K83">IF(NOT(H83=""),AND(C83:H83&lt;B83:G83),IF(NOT(G83=""),AND(C83:G83&lt;B83:F83),IF(NOT(F83=""),AND(C83:F83&lt;B83:E83),AND(C83:E83&lt;B83:D83))))</f>
        <v>0</v>
      </c>
      <c r="L83" s="1" t="b">
        <f t="array" ref="L83">IF(NOT(H83=""),AND(AND(ABS(C83:H83-B83:G83)&gt;0),AND(ABS(C83:H83-B83:G83)&lt;4)),IF(NOT(G83=""),AND(AND(ABS(C83:G83-B83:F83)&gt;0),AND(ABS(C83:G83-B83:F83)&lt;4)),IF(NOT(F83=""),AND(AND(ABS(C83:F83-B83:E83)&gt;0),AND(ABS(C83:F83-B83:E83)&lt;4)),AND(AND(ABS(C83:E83-B83:D83)&gt;0),AND(ABS(C83:E83-B83:D83)&lt;4)))))</f>
        <v>0</v>
      </c>
      <c r="M83" s="1" t="b">
        <f t="shared" si="1"/>
        <v>0</v>
      </c>
    </row>
    <row r="84" ht="15.75" customHeight="1">
      <c r="A84" s="1" t="s">
        <v>93</v>
      </c>
      <c r="B84" s="1">
        <f>IFERROR(__xludf.DUMMYFUNCTION("SPLIT(A84,"" "")"),37.0)</f>
        <v>37</v>
      </c>
      <c r="C84" s="1">
        <f>IFERROR(__xludf.DUMMYFUNCTION("""COMPUTED_VALUE"""),41.0)</f>
        <v>41</v>
      </c>
      <c r="D84" s="1">
        <f>IFERROR(__xludf.DUMMYFUNCTION("""COMPUTED_VALUE"""),43.0)</f>
        <v>43</v>
      </c>
      <c r="E84" s="1">
        <f>IFERROR(__xludf.DUMMYFUNCTION("""COMPUTED_VALUE"""),40.0)</f>
        <v>40</v>
      </c>
      <c r="F84" s="1">
        <f>IFERROR(__xludf.DUMMYFUNCTION("""COMPUTED_VALUE"""),42.0)</f>
        <v>42</v>
      </c>
      <c r="G84" s="1">
        <f>IFERROR(__xludf.DUMMYFUNCTION("""COMPUTED_VALUE"""),46.0)</f>
        <v>46</v>
      </c>
      <c r="J84" s="1" t="b">
        <f t="array" ref="J84">IF(NOT(H84=""),AND(C84:H84&gt;B84:G84),IF(NOT(G84=""),AND(C84:G84&gt;B84:F84),IF(NOT(F84=""),AND(C84:F84&gt;B84:E84),AND(C84:E84&gt;B84:D84))))</f>
        <v>0</v>
      </c>
      <c r="K84" s="1" t="b">
        <f t="array" ref="K84">IF(NOT(H84=""),AND(C84:H84&lt;B84:G84),IF(NOT(G84=""),AND(C84:G84&lt;B84:F84),IF(NOT(F84=""),AND(C84:F84&lt;B84:E84),AND(C84:E84&lt;B84:D84))))</f>
        <v>0</v>
      </c>
      <c r="L84" s="1" t="b">
        <f t="array" ref="L84">IF(NOT(H84=""),AND(AND(ABS(C84:H84-B84:G84)&gt;0),AND(ABS(C84:H84-B84:G84)&lt;4)),IF(NOT(G84=""),AND(AND(ABS(C84:G84-B84:F84)&gt;0),AND(ABS(C84:G84-B84:F84)&lt;4)),IF(NOT(F84=""),AND(AND(ABS(C84:F84-B84:E84)&gt;0),AND(ABS(C84:F84-B84:E84)&lt;4)),AND(AND(ABS(C84:E84-B84:D84)&gt;0),AND(ABS(C84:E84-B84:D84)&lt;4)))))</f>
        <v>0</v>
      </c>
      <c r="M84" s="1" t="b">
        <f t="shared" si="1"/>
        <v>0</v>
      </c>
    </row>
    <row r="85" ht="15.75" customHeight="1">
      <c r="A85" s="1" t="s">
        <v>94</v>
      </c>
      <c r="B85" s="1">
        <f>IFERROR(__xludf.DUMMYFUNCTION("SPLIT(A85,"" "")"),2.0)</f>
        <v>2</v>
      </c>
      <c r="C85" s="1">
        <f>IFERROR(__xludf.DUMMYFUNCTION("""COMPUTED_VALUE"""),6.0)</f>
        <v>6</v>
      </c>
      <c r="D85" s="1">
        <f>IFERROR(__xludf.DUMMYFUNCTION("""COMPUTED_VALUE"""),9.0)</f>
        <v>9</v>
      </c>
      <c r="E85" s="1">
        <f>IFERROR(__xludf.DUMMYFUNCTION("""COMPUTED_VALUE"""),12.0)</f>
        <v>12</v>
      </c>
      <c r="F85" s="1">
        <f>IFERROR(__xludf.DUMMYFUNCTION("""COMPUTED_VALUE"""),10.0)</f>
        <v>10</v>
      </c>
      <c r="G85" s="1">
        <f>IFERROR(__xludf.DUMMYFUNCTION("""COMPUTED_VALUE"""),16.0)</f>
        <v>16</v>
      </c>
      <c r="J85" s="1" t="b">
        <f t="array" ref="J85">IF(NOT(H85=""),AND(C85:H85&gt;B85:G85),IF(NOT(G85=""),AND(C85:G85&gt;B85:F85),IF(NOT(F85=""),AND(C85:F85&gt;B85:E85),AND(C85:E85&gt;B85:D85))))</f>
        <v>0</v>
      </c>
      <c r="K85" s="1" t="b">
        <f t="array" ref="K85">IF(NOT(H85=""),AND(C85:H85&lt;B85:G85),IF(NOT(G85=""),AND(C85:G85&lt;B85:F85),IF(NOT(F85=""),AND(C85:F85&lt;B85:E85),AND(C85:E85&lt;B85:D85))))</f>
        <v>0</v>
      </c>
      <c r="L85" s="1" t="b">
        <f t="array" ref="L85">IF(NOT(H85=""),AND(AND(ABS(C85:H85-B85:G85)&gt;0),AND(ABS(C85:H85-B85:G85)&lt;4)),IF(NOT(G85=""),AND(AND(ABS(C85:G85-B85:F85)&gt;0),AND(ABS(C85:G85-B85:F85)&lt;4)),IF(NOT(F85=""),AND(AND(ABS(C85:F85-B85:E85)&gt;0),AND(ABS(C85:F85-B85:E85)&lt;4)),AND(AND(ABS(C85:E85-B85:D85)&gt;0),AND(ABS(C85:E85-B85:D85)&lt;4)))))</f>
        <v>0</v>
      </c>
      <c r="M85" s="1" t="b">
        <f t="shared" si="1"/>
        <v>0</v>
      </c>
    </row>
    <row r="86" ht="15.75" customHeight="1">
      <c r="A86" s="1" t="s">
        <v>95</v>
      </c>
      <c r="B86" s="1">
        <f>IFERROR(__xludf.DUMMYFUNCTION("SPLIT(A86,"" "")"),30.0)</f>
        <v>30</v>
      </c>
      <c r="C86" s="1">
        <f>IFERROR(__xludf.DUMMYFUNCTION("""COMPUTED_VALUE"""),34.0)</f>
        <v>34</v>
      </c>
      <c r="D86" s="1">
        <f>IFERROR(__xludf.DUMMYFUNCTION("""COMPUTED_VALUE"""),37.0)</f>
        <v>37</v>
      </c>
      <c r="E86" s="1">
        <f>IFERROR(__xludf.DUMMYFUNCTION("""COMPUTED_VALUE"""),37.0)</f>
        <v>37</v>
      </c>
      <c r="F86" s="1">
        <f>IFERROR(__xludf.DUMMYFUNCTION("""COMPUTED_VALUE"""),40.0)</f>
        <v>40</v>
      </c>
      <c r="J86" s="1" t="b">
        <f t="array" ref="J86">IF(NOT(H86=""),AND(C86:H86&gt;B86:G86),IF(NOT(G86=""),AND(C86:G86&gt;B86:F86),IF(NOT(F86=""),AND(C86:F86&gt;B86:E86),AND(C86:E86&gt;B86:D86))))</f>
        <v>0</v>
      </c>
      <c r="K86" s="1" t="b">
        <f t="array" ref="K86">IF(NOT(H86=""),AND(C86:H86&lt;B86:G86),IF(NOT(G86=""),AND(C86:G86&lt;B86:F86),IF(NOT(F86=""),AND(C86:F86&lt;B86:E86),AND(C86:E86&lt;B86:D86))))</f>
        <v>0</v>
      </c>
      <c r="L86" s="1" t="b">
        <f t="array" ref="L86">IF(NOT(H86=""),AND(AND(ABS(C86:H86-B86:G86)&gt;0),AND(ABS(C86:H86-B86:G86)&lt;4)),IF(NOT(G86=""),AND(AND(ABS(C86:G86-B86:F86)&gt;0),AND(ABS(C86:G86-B86:F86)&lt;4)),IF(NOT(F86=""),AND(AND(ABS(C86:F86-B86:E86)&gt;0),AND(ABS(C86:F86-B86:E86)&lt;4)),AND(AND(ABS(C86:E86-B86:D86)&gt;0),AND(ABS(C86:E86-B86:D86)&lt;4)))))</f>
        <v>0</v>
      </c>
      <c r="M86" s="1" t="b">
        <f t="shared" si="1"/>
        <v>0</v>
      </c>
    </row>
    <row r="87" ht="15.75" customHeight="1">
      <c r="A87" s="1" t="s">
        <v>96</v>
      </c>
      <c r="B87" s="1">
        <f>IFERROR(__xludf.DUMMYFUNCTION("SPLIT(A87,"" "")"),23.0)</f>
        <v>23</v>
      </c>
      <c r="C87" s="1">
        <f>IFERROR(__xludf.DUMMYFUNCTION("""COMPUTED_VALUE"""),27.0)</f>
        <v>27</v>
      </c>
      <c r="D87" s="1">
        <f>IFERROR(__xludf.DUMMYFUNCTION("""COMPUTED_VALUE"""),27.0)</f>
        <v>27</v>
      </c>
      <c r="E87" s="1">
        <f>IFERROR(__xludf.DUMMYFUNCTION("""COMPUTED_VALUE"""),28.0)</f>
        <v>28</v>
      </c>
      <c r="F87" s="1">
        <f>IFERROR(__xludf.DUMMYFUNCTION("""COMPUTED_VALUE"""),30.0)</f>
        <v>30</v>
      </c>
      <c r="G87" s="1">
        <f>IFERROR(__xludf.DUMMYFUNCTION("""COMPUTED_VALUE"""),32.0)</f>
        <v>32</v>
      </c>
      <c r="H87" s="2">
        <f>IFERROR(__xludf.DUMMYFUNCTION("""COMPUTED_VALUE"""),30.0)</f>
        <v>30</v>
      </c>
      <c r="J87" s="1" t="b">
        <f t="array" ref="J87">IF(NOT(H87=""),AND(C87:H87&gt;B87:G87),IF(NOT(G87=""),AND(C87:G87&gt;B87:F87),IF(NOT(F87=""),AND(C87:F87&gt;B87:E87),AND(C87:E87&gt;B87:D87))))</f>
        <v>0</v>
      </c>
      <c r="K87" s="1" t="b">
        <f t="array" ref="K87">IF(NOT(H87=""),AND(C87:H87&lt;B87:G87),IF(NOT(G87=""),AND(C87:G87&lt;B87:F87),IF(NOT(F87=""),AND(C87:F87&lt;B87:E87),AND(C87:E87&lt;B87:D87))))</f>
        <v>0</v>
      </c>
      <c r="L87" s="1" t="b">
        <f t="array" ref="L87">IF(NOT(H87=""),AND(AND(ABS(C87:H87-B87:G87)&gt;0),AND(ABS(C87:H87-B87:G87)&lt;4)),IF(NOT(G87=""),AND(AND(ABS(C87:G87-B87:F87)&gt;0),AND(ABS(C87:G87-B87:F87)&lt;4)),IF(NOT(F87=""),AND(AND(ABS(C87:F87-B87:E87)&gt;0),AND(ABS(C87:F87-B87:E87)&lt;4)),AND(AND(ABS(C87:E87-B87:D87)&gt;0),AND(ABS(C87:E87-B87:D87)&lt;4)))))</f>
        <v>0</v>
      </c>
      <c r="M87" s="1" t="b">
        <f t="shared" si="1"/>
        <v>0</v>
      </c>
    </row>
    <row r="88" ht="15.75" customHeight="1">
      <c r="A88" s="1" t="s">
        <v>97</v>
      </c>
      <c r="B88" s="1">
        <f>IFERROR(__xludf.DUMMYFUNCTION("SPLIT(A88,"" "")"),37.0)</f>
        <v>37</v>
      </c>
      <c r="C88" s="1">
        <f>IFERROR(__xludf.DUMMYFUNCTION("""COMPUTED_VALUE"""),41.0)</f>
        <v>41</v>
      </c>
      <c r="D88" s="1">
        <f>IFERROR(__xludf.DUMMYFUNCTION("""COMPUTED_VALUE"""),44.0)</f>
        <v>44</v>
      </c>
      <c r="E88" s="1">
        <f>IFERROR(__xludf.DUMMYFUNCTION("""COMPUTED_VALUE"""),44.0)</f>
        <v>44</v>
      </c>
      <c r="F88" s="1">
        <f>IFERROR(__xludf.DUMMYFUNCTION("""COMPUTED_VALUE"""),44.0)</f>
        <v>44</v>
      </c>
      <c r="J88" s="1" t="b">
        <f t="array" ref="J88">IF(NOT(H88=""),AND(C88:H88&gt;B88:G88),IF(NOT(G88=""),AND(C88:G88&gt;B88:F88),IF(NOT(F88=""),AND(C88:F88&gt;B88:E88),AND(C88:E88&gt;B88:D88))))</f>
        <v>0</v>
      </c>
      <c r="K88" s="1" t="b">
        <f t="array" ref="K88">IF(NOT(H88=""),AND(C88:H88&lt;B88:G88),IF(NOT(G88=""),AND(C88:G88&lt;B88:F88),IF(NOT(F88=""),AND(C88:F88&lt;B88:E88),AND(C88:E88&lt;B88:D88))))</f>
        <v>0</v>
      </c>
      <c r="L88" s="1" t="b">
        <f t="array" ref="L88">IF(NOT(H88=""),AND(AND(ABS(C88:H88-B88:G88)&gt;0),AND(ABS(C88:H88-B88:G88)&lt;4)),IF(NOT(G88=""),AND(AND(ABS(C88:G88-B88:F88)&gt;0),AND(ABS(C88:G88-B88:F88)&lt;4)),IF(NOT(F88=""),AND(AND(ABS(C88:F88-B88:E88)&gt;0),AND(ABS(C88:F88-B88:E88)&lt;4)),AND(AND(ABS(C88:E88-B88:D88)&gt;0),AND(ABS(C88:E88-B88:D88)&lt;4)))))</f>
        <v>0</v>
      </c>
      <c r="M88" s="1" t="b">
        <f t="shared" si="1"/>
        <v>0</v>
      </c>
    </row>
    <row r="89" ht="15.75" customHeight="1">
      <c r="A89" s="1" t="s">
        <v>98</v>
      </c>
      <c r="B89" s="1">
        <f>IFERROR(__xludf.DUMMYFUNCTION("SPLIT(A89,"" "")"),5.0)</f>
        <v>5</v>
      </c>
      <c r="C89" s="1">
        <f>IFERROR(__xludf.DUMMYFUNCTION("""COMPUTED_VALUE"""),9.0)</f>
        <v>9</v>
      </c>
      <c r="D89" s="1">
        <f>IFERROR(__xludf.DUMMYFUNCTION("""COMPUTED_VALUE"""),11.0)</f>
        <v>11</v>
      </c>
      <c r="E89" s="1">
        <f>IFERROR(__xludf.DUMMYFUNCTION("""COMPUTED_VALUE"""),14.0)</f>
        <v>14</v>
      </c>
      <c r="F89" s="1">
        <f>IFERROR(__xludf.DUMMYFUNCTION("""COMPUTED_VALUE"""),16.0)</f>
        <v>16</v>
      </c>
      <c r="G89" s="1">
        <f>IFERROR(__xludf.DUMMYFUNCTION("""COMPUTED_VALUE"""),16.0)</f>
        <v>16</v>
      </c>
      <c r="H89" s="2">
        <f>IFERROR(__xludf.DUMMYFUNCTION("""COMPUTED_VALUE"""),20.0)</f>
        <v>20</v>
      </c>
      <c r="J89" s="1" t="b">
        <f t="array" ref="J89">IF(NOT(H89=""),AND(C89:H89&gt;B89:G89),IF(NOT(G89=""),AND(C89:G89&gt;B89:F89),IF(NOT(F89=""),AND(C89:F89&gt;B89:E89),AND(C89:E89&gt;B89:D89))))</f>
        <v>0</v>
      </c>
      <c r="K89" s="1" t="b">
        <f t="array" ref="K89">IF(NOT(H89=""),AND(C89:H89&lt;B89:G89),IF(NOT(G89=""),AND(C89:G89&lt;B89:F89),IF(NOT(F89=""),AND(C89:F89&lt;B89:E89),AND(C89:E89&lt;B89:D89))))</f>
        <v>0</v>
      </c>
      <c r="L89" s="1" t="b">
        <f t="array" ref="L89">IF(NOT(H89=""),AND(AND(ABS(C89:H89-B89:G89)&gt;0),AND(ABS(C89:H89-B89:G89)&lt;4)),IF(NOT(G89=""),AND(AND(ABS(C89:G89-B89:F89)&gt;0),AND(ABS(C89:G89-B89:F89)&lt;4)),IF(NOT(F89=""),AND(AND(ABS(C89:F89-B89:E89)&gt;0),AND(ABS(C89:F89-B89:E89)&lt;4)),AND(AND(ABS(C89:E89-B89:D89)&gt;0),AND(ABS(C89:E89-B89:D89)&lt;4)))))</f>
        <v>0</v>
      </c>
      <c r="M89" s="1" t="b">
        <f t="shared" si="1"/>
        <v>0</v>
      </c>
    </row>
    <row r="90" ht="15.75" customHeight="1">
      <c r="A90" s="1" t="s">
        <v>99</v>
      </c>
      <c r="B90" s="1">
        <f>IFERROR(__xludf.DUMMYFUNCTION("SPLIT(A90,"" "")"),82.0)</f>
        <v>82</v>
      </c>
      <c r="C90" s="1">
        <f>IFERROR(__xludf.DUMMYFUNCTION("""COMPUTED_VALUE"""),86.0)</f>
        <v>86</v>
      </c>
      <c r="D90" s="1">
        <f>IFERROR(__xludf.DUMMYFUNCTION("""COMPUTED_VALUE"""),88.0)</f>
        <v>88</v>
      </c>
      <c r="E90" s="1">
        <f>IFERROR(__xludf.DUMMYFUNCTION("""COMPUTED_VALUE"""),91.0)</f>
        <v>91</v>
      </c>
      <c r="F90" s="1">
        <f>IFERROR(__xludf.DUMMYFUNCTION("""COMPUTED_VALUE"""),91.0)</f>
        <v>91</v>
      </c>
      <c r="G90" s="1">
        <f>IFERROR(__xludf.DUMMYFUNCTION("""COMPUTED_VALUE"""),92.0)</f>
        <v>92</v>
      </c>
      <c r="H90" s="2">
        <f>IFERROR(__xludf.DUMMYFUNCTION("""COMPUTED_VALUE"""),99.0)</f>
        <v>99</v>
      </c>
      <c r="J90" s="1" t="b">
        <f t="array" ref="J90">IF(NOT(H90=""),AND(C90:H90&gt;B90:G90),IF(NOT(G90=""),AND(C90:G90&gt;B90:F90),IF(NOT(F90=""),AND(C90:F90&gt;B90:E90),AND(C90:E90&gt;B90:D90))))</f>
        <v>0</v>
      </c>
      <c r="K90" s="1" t="b">
        <f t="array" ref="K90">IF(NOT(H90=""),AND(C90:H90&lt;B90:G90),IF(NOT(G90=""),AND(C90:G90&lt;B90:F90),IF(NOT(F90=""),AND(C90:F90&lt;B90:E90),AND(C90:E90&lt;B90:D90))))</f>
        <v>0</v>
      </c>
      <c r="L90" s="1" t="b">
        <f t="array" ref="L90">IF(NOT(H90=""),AND(AND(ABS(C90:H90-B90:G90)&gt;0),AND(ABS(C90:H90-B90:G90)&lt;4)),IF(NOT(G90=""),AND(AND(ABS(C90:G90-B90:F90)&gt;0),AND(ABS(C90:G90-B90:F90)&lt;4)),IF(NOT(F90=""),AND(AND(ABS(C90:F90-B90:E90)&gt;0),AND(ABS(C90:F90-B90:E90)&lt;4)),AND(AND(ABS(C90:E90-B90:D90)&gt;0),AND(ABS(C90:E90-B90:D90)&lt;4)))))</f>
        <v>0</v>
      </c>
      <c r="M90" s="1" t="b">
        <f t="shared" si="1"/>
        <v>0</v>
      </c>
    </row>
    <row r="91" ht="15.75" customHeight="1">
      <c r="A91" s="1" t="s">
        <v>100</v>
      </c>
      <c r="B91" s="1">
        <f>IFERROR(__xludf.DUMMYFUNCTION("SPLIT(A91,"" "")"),16.0)</f>
        <v>16</v>
      </c>
      <c r="C91" s="1">
        <f>IFERROR(__xludf.DUMMYFUNCTION("""COMPUTED_VALUE"""),20.0)</f>
        <v>20</v>
      </c>
      <c r="D91" s="1">
        <f>IFERROR(__xludf.DUMMYFUNCTION("""COMPUTED_VALUE"""),24.0)</f>
        <v>24</v>
      </c>
      <c r="E91" s="1">
        <f>IFERROR(__xludf.DUMMYFUNCTION("""COMPUTED_VALUE"""),27.0)</f>
        <v>27</v>
      </c>
      <c r="F91" s="1">
        <f>IFERROR(__xludf.DUMMYFUNCTION("""COMPUTED_VALUE"""),30.0)</f>
        <v>30</v>
      </c>
      <c r="G91" s="1">
        <f>IFERROR(__xludf.DUMMYFUNCTION("""COMPUTED_VALUE"""),32.0)</f>
        <v>32</v>
      </c>
      <c r="H91" s="2">
        <f>IFERROR(__xludf.DUMMYFUNCTION("""COMPUTED_VALUE"""),33.0)</f>
        <v>33</v>
      </c>
      <c r="J91" s="1" t="b">
        <f t="array" ref="J91">IF(NOT(H91=""),AND(C91:H91&gt;B91:G91),IF(NOT(G91=""),AND(C91:G91&gt;B91:F91),IF(NOT(F91=""),AND(C91:F91&gt;B91:E91),AND(C91:E91&gt;B91:D91))))</f>
        <v>1</v>
      </c>
      <c r="K91" s="1" t="b">
        <f t="array" ref="K91">IF(NOT(H91=""),AND(C91:H91&lt;B91:G91),IF(NOT(G91=""),AND(C91:G91&lt;B91:F91),IF(NOT(F91=""),AND(C91:F91&lt;B91:E91),AND(C91:E91&lt;B91:D91))))</f>
        <v>0</v>
      </c>
      <c r="L91" s="1" t="b">
        <f t="array" ref="L91">IF(NOT(H91=""),AND(AND(ABS(C91:H91-B91:G91)&gt;0),AND(ABS(C91:H91-B91:G91)&lt;4)),IF(NOT(G91=""),AND(AND(ABS(C91:G91-B91:F91)&gt;0),AND(ABS(C91:G91-B91:F91)&lt;4)),IF(NOT(F91=""),AND(AND(ABS(C91:F91-B91:E91)&gt;0),AND(ABS(C91:F91-B91:E91)&lt;4)),AND(AND(ABS(C91:E91-B91:D91)&gt;0),AND(ABS(C91:E91-B91:D91)&lt;4)))))</f>
        <v>0</v>
      </c>
      <c r="M91" s="1" t="b">
        <f t="shared" si="1"/>
        <v>0</v>
      </c>
    </row>
    <row r="92" ht="15.75" customHeight="1">
      <c r="A92" s="1" t="s">
        <v>101</v>
      </c>
      <c r="B92" s="1">
        <f>IFERROR(__xludf.DUMMYFUNCTION("SPLIT(A92,"" "")"),73.0)</f>
        <v>73</v>
      </c>
      <c r="C92" s="1">
        <f>IFERROR(__xludf.DUMMYFUNCTION("""COMPUTED_VALUE"""),77.0)</f>
        <v>77</v>
      </c>
      <c r="D92" s="1">
        <f>IFERROR(__xludf.DUMMYFUNCTION("""COMPUTED_VALUE"""),80.0)</f>
        <v>80</v>
      </c>
      <c r="E92" s="1">
        <f>IFERROR(__xludf.DUMMYFUNCTION("""COMPUTED_VALUE"""),82.0)</f>
        <v>82</v>
      </c>
      <c r="F92" s="1">
        <f>IFERROR(__xludf.DUMMYFUNCTION("""COMPUTED_VALUE"""),86.0)</f>
        <v>86</v>
      </c>
      <c r="G92" s="1">
        <f>IFERROR(__xludf.DUMMYFUNCTION("""COMPUTED_VALUE"""),87.0)</f>
        <v>87</v>
      </c>
      <c r="H92" s="1">
        <f>IFERROR(__xludf.DUMMYFUNCTION("""COMPUTED_VALUE"""),90.0)</f>
        <v>90</v>
      </c>
      <c r="I92" s="1">
        <f>IFERROR(__xludf.DUMMYFUNCTION("""COMPUTED_VALUE"""),89.0)</f>
        <v>89</v>
      </c>
      <c r="J92" s="1" t="b">
        <f t="array" ref="J92">IF(NOT(H92=""),AND(C92:H92&gt;B92:G92),IF(NOT(G92=""),AND(C92:G92&gt;B92:F92),IF(NOT(F92=""),AND(C92:F92&gt;B92:E92),AND(C92:E92&gt;B92:D92))))</f>
        <v>1</v>
      </c>
      <c r="K92" s="1" t="b">
        <f t="array" ref="K92">IF(NOT(H92=""),AND(C92:H92&lt;B92:G92),IF(NOT(G92=""),AND(C92:G92&lt;B92:F92),IF(NOT(F92=""),AND(C92:F92&lt;B92:E92),AND(C92:E92&lt;B92:D92))))</f>
        <v>0</v>
      </c>
      <c r="L92" s="1" t="b">
        <f t="array" ref="L92">IF(NOT(H92=""),AND(AND(ABS(C92:H92-B92:G92)&gt;0),AND(ABS(C92:H92-B92:G92)&lt;4)),IF(NOT(G92=""),AND(AND(ABS(C92:G92-B92:F92)&gt;0),AND(ABS(C92:G92-B92:F92)&lt;4)),IF(NOT(F92=""),AND(AND(ABS(C92:F92-B92:E92)&gt;0),AND(ABS(C92:F92-B92:E92)&lt;4)),AND(AND(ABS(C92:E92-B92:D92)&gt;0),AND(ABS(C92:E92-B92:D92)&lt;4)))))</f>
        <v>0</v>
      </c>
      <c r="M92" s="1" t="b">
        <f t="shared" si="1"/>
        <v>0</v>
      </c>
    </row>
    <row r="93" ht="15.75" customHeight="1">
      <c r="A93" s="1" t="s">
        <v>102</v>
      </c>
      <c r="B93" s="1">
        <f>IFERROR(__xludf.DUMMYFUNCTION("SPLIT(A93,"" "")"),42.0)</f>
        <v>42</v>
      </c>
      <c r="C93" s="1">
        <f>IFERROR(__xludf.DUMMYFUNCTION("""COMPUTED_VALUE"""),46.0)</f>
        <v>46</v>
      </c>
      <c r="D93" s="1">
        <f>IFERROR(__xludf.DUMMYFUNCTION("""COMPUTED_VALUE"""),50.0)</f>
        <v>50</v>
      </c>
      <c r="E93" s="1">
        <f>IFERROR(__xludf.DUMMYFUNCTION("""COMPUTED_VALUE"""),51.0)</f>
        <v>51</v>
      </c>
      <c r="F93" s="1">
        <f>IFERROR(__xludf.DUMMYFUNCTION("""COMPUTED_VALUE"""),52.0)</f>
        <v>52</v>
      </c>
      <c r="G93" s="1">
        <f>IFERROR(__xludf.DUMMYFUNCTION("""COMPUTED_VALUE"""),53.0)</f>
        <v>53</v>
      </c>
      <c r="H93" s="1">
        <f>IFERROR(__xludf.DUMMYFUNCTION("""COMPUTED_VALUE"""),55.0)</f>
        <v>55</v>
      </c>
      <c r="I93" s="1">
        <f>IFERROR(__xludf.DUMMYFUNCTION("""COMPUTED_VALUE"""),55.0)</f>
        <v>55</v>
      </c>
      <c r="J93" s="1" t="b">
        <f t="array" ref="J93">IF(NOT(H93=""),AND(C93:H93&gt;B93:G93),IF(NOT(G93=""),AND(C93:G93&gt;B93:F93),IF(NOT(F93=""),AND(C93:F93&gt;B93:E93),AND(C93:E93&gt;B93:D93))))</f>
        <v>1</v>
      </c>
      <c r="K93" s="1" t="b">
        <f t="array" ref="K93">IF(NOT(H93=""),AND(C93:H93&lt;B93:G93),IF(NOT(G93=""),AND(C93:G93&lt;B93:F93),IF(NOT(F93=""),AND(C93:F93&lt;B93:E93),AND(C93:E93&lt;B93:D93))))</f>
        <v>0</v>
      </c>
      <c r="L93" s="1" t="b">
        <f t="array" ref="L93">IF(NOT(H93=""),AND(AND(ABS(C93:H93-B93:G93)&gt;0),AND(ABS(C93:H93-B93:G93)&lt;4)),IF(NOT(G93=""),AND(AND(ABS(C93:G93-B93:F93)&gt;0),AND(ABS(C93:G93-B93:F93)&lt;4)),IF(NOT(F93=""),AND(AND(ABS(C93:F93-B93:E93)&gt;0),AND(ABS(C93:F93-B93:E93)&lt;4)),AND(AND(ABS(C93:E93-B93:D93)&gt;0),AND(ABS(C93:E93-B93:D93)&lt;4)))))</f>
        <v>0</v>
      </c>
      <c r="M93" s="1" t="b">
        <f t="shared" si="1"/>
        <v>0</v>
      </c>
    </row>
    <row r="94" ht="15.75" customHeight="1">
      <c r="A94" s="1" t="s">
        <v>103</v>
      </c>
      <c r="B94" s="1">
        <f>IFERROR(__xludf.DUMMYFUNCTION("SPLIT(A94,"" "")"),77.0)</f>
        <v>77</v>
      </c>
      <c r="C94" s="1">
        <f>IFERROR(__xludf.DUMMYFUNCTION("""COMPUTED_VALUE"""),81.0)</f>
        <v>81</v>
      </c>
      <c r="D94" s="1">
        <f>IFERROR(__xludf.DUMMYFUNCTION("""COMPUTED_VALUE"""),83.0)</f>
        <v>83</v>
      </c>
      <c r="E94" s="1">
        <f>IFERROR(__xludf.DUMMYFUNCTION("""COMPUTED_VALUE"""),87.0)</f>
        <v>87</v>
      </c>
      <c r="F94" s="1">
        <f>IFERROR(__xludf.DUMMYFUNCTION("""COMPUTED_VALUE"""),88.0)</f>
        <v>88</v>
      </c>
      <c r="G94" s="1">
        <f>IFERROR(__xludf.DUMMYFUNCTION("""COMPUTED_VALUE"""),90.0)</f>
        <v>90</v>
      </c>
      <c r="H94" s="1">
        <f>IFERROR(__xludf.DUMMYFUNCTION("""COMPUTED_VALUE"""),92.0)</f>
        <v>92</v>
      </c>
      <c r="I94" s="1">
        <f>IFERROR(__xludf.DUMMYFUNCTION("""COMPUTED_VALUE"""),96.0)</f>
        <v>96</v>
      </c>
      <c r="J94" s="1" t="b">
        <f t="array" ref="J94">IF(NOT(H94=""),AND(C94:H94&gt;B94:G94),IF(NOT(G94=""),AND(C94:G94&gt;B94:F94),IF(NOT(F94=""),AND(C94:F94&gt;B94:E94),AND(C94:E94&gt;B94:D94))))</f>
        <v>1</v>
      </c>
      <c r="K94" s="1" t="b">
        <f t="array" ref="K94">IF(NOT(H94=""),AND(C94:H94&lt;B94:G94),IF(NOT(G94=""),AND(C94:G94&lt;B94:F94),IF(NOT(F94=""),AND(C94:F94&lt;B94:E94),AND(C94:E94&lt;B94:D94))))</f>
        <v>0</v>
      </c>
      <c r="L94" s="1" t="b">
        <f t="array" ref="L94">IF(NOT(H94=""),AND(AND(ABS(C94:H94-B94:G94)&gt;0),AND(ABS(C94:H94-B94:G94)&lt;4)),IF(NOT(G94=""),AND(AND(ABS(C94:G94-B94:F94)&gt;0),AND(ABS(C94:G94-B94:F94)&lt;4)),IF(NOT(F94=""),AND(AND(ABS(C94:F94-B94:E94)&gt;0),AND(ABS(C94:F94-B94:E94)&lt;4)),AND(AND(ABS(C94:E94-B94:D94)&gt;0),AND(ABS(C94:E94-B94:D94)&lt;4)))))</f>
        <v>0</v>
      </c>
      <c r="M94" s="1" t="b">
        <f t="shared" si="1"/>
        <v>0</v>
      </c>
    </row>
    <row r="95" ht="15.75" customHeight="1">
      <c r="A95" s="1" t="s">
        <v>104</v>
      </c>
      <c r="B95" s="1">
        <f>IFERROR(__xludf.DUMMYFUNCTION("SPLIT(A95,"" "")"),72.0)</f>
        <v>72</v>
      </c>
      <c r="C95" s="1">
        <f>IFERROR(__xludf.DUMMYFUNCTION("""COMPUTED_VALUE"""),76.0)</f>
        <v>76</v>
      </c>
      <c r="D95" s="1">
        <f>IFERROR(__xludf.DUMMYFUNCTION("""COMPUTED_VALUE"""),80.0)</f>
        <v>80</v>
      </c>
      <c r="E95" s="1">
        <f>IFERROR(__xludf.DUMMYFUNCTION("""COMPUTED_VALUE"""),81.0)</f>
        <v>81</v>
      </c>
      <c r="F95" s="1">
        <f>IFERROR(__xludf.DUMMYFUNCTION("""COMPUTED_VALUE"""),83.0)</f>
        <v>83</v>
      </c>
      <c r="G95" s="1">
        <f>IFERROR(__xludf.DUMMYFUNCTION("""COMPUTED_VALUE"""),85.0)</f>
        <v>85</v>
      </c>
      <c r="H95" s="2">
        <f>IFERROR(__xludf.DUMMYFUNCTION("""COMPUTED_VALUE"""),90.0)</f>
        <v>90</v>
      </c>
      <c r="J95" s="1" t="b">
        <f t="array" ref="J95">IF(NOT(H95=""),AND(C95:H95&gt;B95:G95),IF(NOT(G95=""),AND(C95:G95&gt;B95:F95),IF(NOT(F95=""),AND(C95:F95&gt;B95:E95),AND(C95:E95&gt;B95:D95))))</f>
        <v>1</v>
      </c>
      <c r="K95" s="1" t="b">
        <f t="array" ref="K95">IF(NOT(H95=""),AND(C95:H95&lt;B95:G95),IF(NOT(G95=""),AND(C95:G95&lt;B95:F95),IF(NOT(F95=""),AND(C95:F95&lt;B95:E95),AND(C95:E95&lt;B95:D95))))</f>
        <v>0</v>
      </c>
      <c r="L95" s="1" t="b">
        <f t="array" ref="L95">IF(NOT(H95=""),AND(AND(ABS(C95:H95-B95:G95)&gt;0),AND(ABS(C95:H95-B95:G95)&lt;4)),IF(NOT(G95=""),AND(AND(ABS(C95:G95-B95:F95)&gt;0),AND(ABS(C95:G95-B95:F95)&lt;4)),IF(NOT(F95=""),AND(AND(ABS(C95:F95-B95:E95)&gt;0),AND(ABS(C95:F95-B95:E95)&lt;4)),AND(AND(ABS(C95:E95-B95:D95)&gt;0),AND(ABS(C95:E95-B95:D95)&lt;4)))))</f>
        <v>0</v>
      </c>
      <c r="M95" s="1" t="b">
        <f t="shared" si="1"/>
        <v>0</v>
      </c>
    </row>
    <row r="96" ht="15.75" customHeight="1">
      <c r="A96" s="1" t="s">
        <v>105</v>
      </c>
      <c r="B96" s="1">
        <f>IFERROR(__xludf.DUMMYFUNCTION("SPLIT(A96,"" "")"),3.0)</f>
        <v>3</v>
      </c>
      <c r="C96" s="1">
        <f>IFERROR(__xludf.DUMMYFUNCTION("""COMPUTED_VALUE"""),7.0)</f>
        <v>7</v>
      </c>
      <c r="D96" s="1">
        <f>IFERROR(__xludf.DUMMYFUNCTION("""COMPUTED_VALUE"""),8.0)</f>
        <v>8</v>
      </c>
      <c r="E96" s="1">
        <f>IFERROR(__xludf.DUMMYFUNCTION("""COMPUTED_VALUE"""),9.0)</f>
        <v>9</v>
      </c>
      <c r="F96" s="1">
        <f>IFERROR(__xludf.DUMMYFUNCTION("""COMPUTED_VALUE"""),14.0)</f>
        <v>14</v>
      </c>
      <c r="G96" s="1">
        <f>IFERROR(__xludf.DUMMYFUNCTION("""COMPUTED_VALUE"""),16.0)</f>
        <v>16</v>
      </c>
      <c r="H96" s="1">
        <f>IFERROR(__xludf.DUMMYFUNCTION("""COMPUTED_VALUE"""),18.0)</f>
        <v>18</v>
      </c>
      <c r="I96" s="1">
        <f>IFERROR(__xludf.DUMMYFUNCTION("""COMPUTED_VALUE"""),20.0)</f>
        <v>20</v>
      </c>
      <c r="J96" s="1" t="b">
        <f t="array" ref="J96">IF(NOT(H96=""),AND(C96:H96&gt;B96:G96),IF(NOT(G96=""),AND(C96:G96&gt;B96:F96),IF(NOT(F96=""),AND(C96:F96&gt;B96:E96),AND(C96:E96&gt;B96:D96))))</f>
        <v>1</v>
      </c>
      <c r="K96" s="1" t="b">
        <f t="array" ref="K96">IF(NOT(H96=""),AND(C96:H96&lt;B96:G96),IF(NOT(G96=""),AND(C96:G96&lt;B96:F96),IF(NOT(F96=""),AND(C96:F96&lt;B96:E96),AND(C96:E96&lt;B96:D96))))</f>
        <v>0</v>
      </c>
      <c r="L96" s="1" t="b">
        <f t="array" ref="L96">IF(NOT(H96=""),AND(AND(ABS(C96:H96-B96:G96)&gt;0),AND(ABS(C96:H96-B96:G96)&lt;4)),IF(NOT(G96=""),AND(AND(ABS(C96:G96-B96:F96)&gt;0),AND(ABS(C96:G96-B96:F96)&lt;4)),IF(NOT(F96=""),AND(AND(ABS(C96:F96-B96:E96)&gt;0),AND(ABS(C96:F96-B96:E96)&lt;4)),AND(AND(ABS(C96:E96-B96:D96)&gt;0),AND(ABS(C96:E96-B96:D96)&lt;4)))))</f>
        <v>0</v>
      </c>
      <c r="M96" s="1" t="b">
        <f t="shared" si="1"/>
        <v>0</v>
      </c>
    </row>
    <row r="97" ht="15.75" customHeight="1">
      <c r="A97" s="1" t="s">
        <v>106</v>
      </c>
      <c r="B97" s="1">
        <f>IFERROR(__xludf.DUMMYFUNCTION("SPLIT(A97,"" "")"),26.0)</f>
        <v>26</v>
      </c>
      <c r="C97" s="1">
        <f>IFERROR(__xludf.DUMMYFUNCTION("""COMPUTED_VALUE"""),30.0)</f>
        <v>30</v>
      </c>
      <c r="D97" s="1">
        <f>IFERROR(__xludf.DUMMYFUNCTION("""COMPUTED_VALUE"""),35.0)</f>
        <v>35</v>
      </c>
      <c r="E97" s="1">
        <f>IFERROR(__xludf.DUMMYFUNCTION("""COMPUTED_VALUE"""),38.0)</f>
        <v>38</v>
      </c>
      <c r="F97" s="1">
        <f>IFERROR(__xludf.DUMMYFUNCTION("""COMPUTED_VALUE"""),40.0)</f>
        <v>40</v>
      </c>
      <c r="G97" s="1">
        <f>IFERROR(__xludf.DUMMYFUNCTION("""COMPUTED_VALUE"""),42.0)</f>
        <v>42</v>
      </c>
      <c r="H97" s="2">
        <f>IFERROR(__xludf.DUMMYFUNCTION("""COMPUTED_VALUE"""),40.0)</f>
        <v>40</v>
      </c>
      <c r="J97" s="1" t="b">
        <f t="array" ref="J97">IF(NOT(H97=""),AND(C97:H97&gt;B97:G97),IF(NOT(G97=""),AND(C97:G97&gt;B97:F97),IF(NOT(F97=""),AND(C97:F97&gt;B97:E97),AND(C97:E97&gt;B97:D97))))</f>
        <v>0</v>
      </c>
      <c r="K97" s="1" t="b">
        <f t="array" ref="K97">IF(NOT(H97=""),AND(C97:H97&lt;B97:G97),IF(NOT(G97=""),AND(C97:G97&lt;B97:F97),IF(NOT(F97=""),AND(C97:F97&lt;B97:E97),AND(C97:E97&lt;B97:D97))))</f>
        <v>0</v>
      </c>
      <c r="L97" s="1" t="b">
        <f t="array" ref="L97">IF(NOT(H97=""),AND(AND(ABS(C97:H97-B97:G97)&gt;0),AND(ABS(C97:H97-B97:G97)&lt;4)),IF(NOT(G97=""),AND(AND(ABS(C97:G97-B97:F97)&gt;0),AND(ABS(C97:G97-B97:F97)&lt;4)),IF(NOT(F97=""),AND(AND(ABS(C97:F97-B97:E97)&gt;0),AND(ABS(C97:F97-B97:E97)&lt;4)),AND(AND(ABS(C97:E97-B97:D97)&gt;0),AND(ABS(C97:E97-B97:D97)&lt;4)))))</f>
        <v>0</v>
      </c>
      <c r="M97" s="1" t="b">
        <f t="shared" si="1"/>
        <v>0</v>
      </c>
    </row>
    <row r="98" ht="15.75" customHeight="1">
      <c r="A98" s="1" t="s">
        <v>107</v>
      </c>
      <c r="B98" s="1">
        <f>IFERROR(__xludf.DUMMYFUNCTION("SPLIT(A98,"" "")"),15.0)</f>
        <v>15</v>
      </c>
      <c r="C98" s="1">
        <f>IFERROR(__xludf.DUMMYFUNCTION("""COMPUTED_VALUE"""),19.0)</f>
        <v>19</v>
      </c>
      <c r="D98" s="1">
        <f>IFERROR(__xludf.DUMMYFUNCTION("""COMPUTED_VALUE"""),21.0)</f>
        <v>21</v>
      </c>
      <c r="E98" s="1">
        <f>IFERROR(__xludf.DUMMYFUNCTION("""COMPUTED_VALUE"""),22.0)</f>
        <v>22</v>
      </c>
      <c r="F98" s="1">
        <f>IFERROR(__xludf.DUMMYFUNCTION("""COMPUTED_VALUE"""),28.0)</f>
        <v>28</v>
      </c>
      <c r="G98" s="1">
        <f>IFERROR(__xludf.DUMMYFUNCTION("""COMPUTED_VALUE"""),31.0)</f>
        <v>31</v>
      </c>
      <c r="H98" s="1">
        <f>IFERROR(__xludf.DUMMYFUNCTION("""COMPUTED_VALUE"""),32.0)</f>
        <v>32</v>
      </c>
      <c r="I98" s="1">
        <f>IFERROR(__xludf.DUMMYFUNCTION("""COMPUTED_VALUE"""),32.0)</f>
        <v>32</v>
      </c>
      <c r="J98" s="1" t="b">
        <f t="array" ref="J98">IF(NOT(H98=""),AND(C98:H98&gt;B98:G98),IF(NOT(G98=""),AND(C98:G98&gt;B98:F98),IF(NOT(F98=""),AND(C98:F98&gt;B98:E98),AND(C98:E98&gt;B98:D98))))</f>
        <v>1</v>
      </c>
      <c r="K98" s="1" t="b">
        <f t="array" ref="K98">IF(NOT(H98=""),AND(C98:H98&lt;B98:G98),IF(NOT(G98=""),AND(C98:G98&lt;B98:F98),IF(NOT(F98=""),AND(C98:F98&lt;B98:E98),AND(C98:E98&lt;B98:D98))))</f>
        <v>0</v>
      </c>
      <c r="L98" s="1" t="b">
        <f t="array" ref="L98">IF(NOT(H98=""),AND(AND(ABS(C98:H98-B98:G98)&gt;0),AND(ABS(C98:H98-B98:G98)&lt;4)),IF(NOT(G98=""),AND(AND(ABS(C98:G98-B98:F98)&gt;0),AND(ABS(C98:G98-B98:F98)&lt;4)),IF(NOT(F98=""),AND(AND(ABS(C98:F98-B98:E98)&gt;0),AND(ABS(C98:F98-B98:E98)&lt;4)),AND(AND(ABS(C98:E98-B98:D98)&gt;0),AND(ABS(C98:E98-B98:D98)&lt;4)))))</f>
        <v>0</v>
      </c>
      <c r="M98" s="1" t="b">
        <f t="shared" si="1"/>
        <v>0</v>
      </c>
    </row>
    <row r="99" ht="15.75" customHeight="1">
      <c r="A99" s="1" t="s">
        <v>108</v>
      </c>
      <c r="B99" s="1">
        <f>IFERROR(__xludf.DUMMYFUNCTION("SPLIT(A99,"" "")"),2.0)</f>
        <v>2</v>
      </c>
      <c r="C99" s="1">
        <f>IFERROR(__xludf.DUMMYFUNCTION("""COMPUTED_VALUE"""),6.0)</f>
        <v>6</v>
      </c>
      <c r="D99" s="1">
        <f>IFERROR(__xludf.DUMMYFUNCTION("""COMPUTED_VALUE"""),12.0)</f>
        <v>12</v>
      </c>
      <c r="E99" s="1">
        <f>IFERROR(__xludf.DUMMYFUNCTION("""COMPUTED_VALUE"""),15.0)</f>
        <v>15</v>
      </c>
      <c r="F99" s="1">
        <f>IFERROR(__xludf.DUMMYFUNCTION("""COMPUTED_VALUE"""),17.0)</f>
        <v>17</v>
      </c>
      <c r="G99" s="1">
        <f>IFERROR(__xludf.DUMMYFUNCTION("""COMPUTED_VALUE"""),21.0)</f>
        <v>21</v>
      </c>
      <c r="J99" s="1" t="b">
        <f t="array" ref="J99">IF(NOT(H99=""),AND(C99:H99&gt;B99:G99),IF(NOT(G99=""),AND(C99:G99&gt;B99:F99),IF(NOT(F99=""),AND(C99:F99&gt;B99:E99),AND(C99:E99&gt;B99:D99))))</f>
        <v>1</v>
      </c>
      <c r="K99" s="1" t="b">
        <f t="array" ref="K99">IF(NOT(H99=""),AND(C99:H99&lt;B99:G99),IF(NOT(G99=""),AND(C99:G99&lt;B99:F99),IF(NOT(F99=""),AND(C99:F99&lt;B99:E99),AND(C99:E99&lt;B99:D99))))</f>
        <v>0</v>
      </c>
      <c r="L99" s="1" t="b">
        <f t="array" ref="L99">IF(NOT(H99=""),AND(AND(ABS(C99:H99-B99:G99)&gt;0),AND(ABS(C99:H99-B99:G99)&lt;4)),IF(NOT(G99=""),AND(AND(ABS(C99:G99-B99:F99)&gt;0),AND(ABS(C99:G99-B99:F99)&lt;4)),IF(NOT(F99=""),AND(AND(ABS(C99:F99-B99:E99)&gt;0),AND(ABS(C99:F99-B99:E99)&lt;4)),AND(AND(ABS(C99:E99-B99:D99)&gt;0),AND(ABS(C99:E99-B99:D99)&lt;4)))))</f>
        <v>0</v>
      </c>
      <c r="M99" s="1" t="b">
        <f t="shared" si="1"/>
        <v>0</v>
      </c>
    </row>
    <row r="100" ht="15.75" customHeight="1">
      <c r="A100" s="1" t="s">
        <v>109</v>
      </c>
      <c r="B100" s="1">
        <f>IFERROR(__xludf.DUMMYFUNCTION("SPLIT(A100,"" "")"),28.0)</f>
        <v>28</v>
      </c>
      <c r="C100" s="1">
        <f>IFERROR(__xludf.DUMMYFUNCTION("""COMPUTED_VALUE"""),32.0)</f>
        <v>32</v>
      </c>
      <c r="D100" s="1">
        <f>IFERROR(__xludf.DUMMYFUNCTION("""COMPUTED_VALUE"""),34.0)</f>
        <v>34</v>
      </c>
      <c r="E100" s="1">
        <f>IFERROR(__xludf.DUMMYFUNCTION("""COMPUTED_VALUE"""),36.0)</f>
        <v>36</v>
      </c>
      <c r="F100" s="1">
        <f>IFERROR(__xludf.DUMMYFUNCTION("""COMPUTED_VALUE"""),41.0)</f>
        <v>41</v>
      </c>
      <c r="G100" s="1">
        <f>IFERROR(__xludf.DUMMYFUNCTION("""COMPUTED_VALUE"""),48.0)</f>
        <v>48</v>
      </c>
      <c r="J100" s="1" t="b">
        <f t="array" ref="J100">IF(NOT(H100=""),AND(C100:H100&gt;B100:G100),IF(NOT(G100=""),AND(C100:G100&gt;B100:F100),IF(NOT(F100=""),AND(C100:F100&gt;B100:E100),AND(C100:E100&gt;B100:D100))))</f>
        <v>1</v>
      </c>
      <c r="K100" s="1" t="b">
        <f t="array" ref="K100">IF(NOT(H100=""),AND(C100:H100&lt;B100:G100),IF(NOT(G100=""),AND(C100:G100&lt;B100:F100),IF(NOT(F100=""),AND(C100:F100&lt;B100:E100),AND(C100:E100&lt;B100:D100))))</f>
        <v>0</v>
      </c>
      <c r="L100" s="1" t="b">
        <f t="array" ref="L100">IF(NOT(H100=""),AND(AND(ABS(C100:H100-B100:G100)&gt;0),AND(ABS(C100:H100-B100:G100)&lt;4)),IF(NOT(G100=""),AND(AND(ABS(C100:G100-B100:F100)&gt;0),AND(ABS(C100:G100-B100:F100)&lt;4)),IF(NOT(F100=""),AND(AND(ABS(C100:F100-B100:E100)&gt;0),AND(ABS(C100:F100-B100:E100)&lt;4)),AND(AND(ABS(C100:E100-B100:D100)&gt;0),AND(ABS(C100:E100-B100:D100)&lt;4)))))</f>
        <v>0</v>
      </c>
      <c r="M100" s="1" t="b">
        <f t="shared" si="1"/>
        <v>0</v>
      </c>
    </row>
    <row r="101" ht="15.75" customHeight="1">
      <c r="A101" s="1" t="s">
        <v>110</v>
      </c>
      <c r="B101" s="1">
        <f>IFERROR(__xludf.DUMMYFUNCTION("SPLIT(A101,"" "")"),41.0)</f>
        <v>41</v>
      </c>
      <c r="C101" s="1">
        <f>IFERROR(__xludf.DUMMYFUNCTION("""COMPUTED_VALUE"""),46.0)</f>
        <v>46</v>
      </c>
      <c r="D101" s="1">
        <f>IFERROR(__xludf.DUMMYFUNCTION("""COMPUTED_VALUE"""),49.0)</f>
        <v>49</v>
      </c>
      <c r="E101" s="1">
        <f>IFERROR(__xludf.DUMMYFUNCTION("""COMPUTED_VALUE"""),50.0)</f>
        <v>50</v>
      </c>
      <c r="F101" s="1">
        <f>IFERROR(__xludf.DUMMYFUNCTION("""COMPUTED_VALUE"""),51.0)</f>
        <v>51</v>
      </c>
      <c r="G101" s="1">
        <f>IFERROR(__xludf.DUMMYFUNCTION("""COMPUTED_VALUE"""),52.0)</f>
        <v>52</v>
      </c>
      <c r="H101" s="1">
        <f>IFERROR(__xludf.DUMMYFUNCTION("""COMPUTED_VALUE"""),55.0)</f>
        <v>55</v>
      </c>
      <c r="I101" s="1">
        <f>IFERROR(__xludf.DUMMYFUNCTION("""COMPUTED_VALUE"""),57.0)</f>
        <v>57</v>
      </c>
      <c r="J101" s="1" t="b">
        <f t="array" ref="J101">IF(NOT(H101=""),AND(C101:H101&gt;B101:G101),IF(NOT(G101=""),AND(C101:G101&gt;B101:F101),IF(NOT(F101=""),AND(C101:F101&gt;B101:E101),AND(C101:E101&gt;B101:D101))))</f>
        <v>1</v>
      </c>
      <c r="K101" s="1" t="b">
        <f t="array" ref="K101">IF(NOT(H101=""),AND(C101:H101&lt;B101:G101),IF(NOT(G101=""),AND(C101:G101&lt;B101:F101),IF(NOT(F101=""),AND(C101:F101&lt;B101:E101),AND(C101:E101&lt;B101:D101))))</f>
        <v>0</v>
      </c>
      <c r="L101" s="1" t="b">
        <f t="array" ref="L101">IF(NOT(H101=""),AND(AND(ABS(C101:H101-B101:G101)&gt;0),AND(ABS(C101:H101-B101:G101)&lt;4)),IF(NOT(G101=""),AND(AND(ABS(C101:G101-B101:F101)&gt;0),AND(ABS(C101:G101-B101:F101)&lt;4)),IF(NOT(F101=""),AND(AND(ABS(C101:F101-B101:E101)&gt;0),AND(ABS(C101:F101-B101:E101)&lt;4)),AND(AND(ABS(C101:E101-B101:D101)&gt;0),AND(ABS(C101:E101-B101:D101)&lt;4)))))</f>
        <v>0</v>
      </c>
      <c r="M101" s="1" t="b">
        <f t="shared" si="1"/>
        <v>0</v>
      </c>
    </row>
    <row r="102" ht="15.75" customHeight="1">
      <c r="A102" s="1" t="s">
        <v>111</v>
      </c>
      <c r="B102" s="1">
        <f>IFERROR(__xludf.DUMMYFUNCTION("SPLIT(A102,"" "")"),36.0)</f>
        <v>36</v>
      </c>
      <c r="C102" s="1">
        <f>IFERROR(__xludf.DUMMYFUNCTION("""COMPUTED_VALUE"""),43.0)</f>
        <v>43</v>
      </c>
      <c r="D102" s="1">
        <f>IFERROR(__xludf.DUMMYFUNCTION("""COMPUTED_VALUE"""),44.0)</f>
        <v>44</v>
      </c>
      <c r="E102" s="1">
        <f>IFERROR(__xludf.DUMMYFUNCTION("""COMPUTED_VALUE"""),46.0)</f>
        <v>46</v>
      </c>
      <c r="F102" s="1">
        <f>IFERROR(__xludf.DUMMYFUNCTION("""COMPUTED_VALUE"""),45.0)</f>
        <v>45</v>
      </c>
      <c r="J102" s="1" t="b">
        <f t="array" ref="J102">IF(NOT(H102=""),AND(C102:H102&gt;B102:G102),IF(NOT(G102=""),AND(C102:G102&gt;B102:F102),IF(NOT(F102=""),AND(C102:F102&gt;B102:E102),AND(C102:E102&gt;B102:D102))))</f>
        <v>0</v>
      </c>
      <c r="K102" s="1" t="b">
        <f t="array" ref="K102">IF(NOT(H102=""),AND(C102:H102&lt;B102:G102),IF(NOT(G102=""),AND(C102:G102&lt;B102:F102),IF(NOT(F102=""),AND(C102:F102&lt;B102:E102),AND(C102:E102&lt;B102:D102))))</f>
        <v>0</v>
      </c>
      <c r="L102" s="1" t="b">
        <f t="array" ref="L102">IF(NOT(H102=""),AND(AND(ABS(C102:H102-B102:G102)&gt;0),AND(ABS(C102:H102-B102:G102)&lt;4)),IF(NOT(G102=""),AND(AND(ABS(C102:G102-B102:F102)&gt;0),AND(ABS(C102:G102-B102:F102)&lt;4)),IF(NOT(F102=""),AND(AND(ABS(C102:F102-B102:E102)&gt;0),AND(ABS(C102:F102-B102:E102)&lt;4)),AND(AND(ABS(C102:E102-B102:D102)&gt;0),AND(ABS(C102:E102-B102:D102)&lt;4)))))</f>
        <v>0</v>
      </c>
      <c r="M102" s="1" t="b">
        <f t="shared" si="1"/>
        <v>0</v>
      </c>
    </row>
    <row r="103" ht="15.75" customHeight="1">
      <c r="A103" s="1" t="s">
        <v>112</v>
      </c>
      <c r="B103" s="1">
        <f>IFERROR(__xludf.DUMMYFUNCTION("SPLIT(A103,"" "")"),52.0)</f>
        <v>52</v>
      </c>
      <c r="C103" s="1">
        <f>IFERROR(__xludf.DUMMYFUNCTION("""COMPUTED_VALUE"""),58.0)</f>
        <v>58</v>
      </c>
      <c r="D103" s="1">
        <f>IFERROR(__xludf.DUMMYFUNCTION("""COMPUTED_VALUE"""),59.0)</f>
        <v>59</v>
      </c>
      <c r="E103" s="1">
        <f>IFERROR(__xludf.DUMMYFUNCTION("""COMPUTED_VALUE"""),60.0)</f>
        <v>60</v>
      </c>
      <c r="F103" s="1">
        <f>IFERROR(__xludf.DUMMYFUNCTION("""COMPUTED_VALUE"""),63.0)</f>
        <v>63</v>
      </c>
      <c r="G103" s="1">
        <f>IFERROR(__xludf.DUMMYFUNCTION("""COMPUTED_VALUE"""),63.0)</f>
        <v>63</v>
      </c>
      <c r="J103" s="1" t="b">
        <f t="array" ref="J103">IF(NOT(H103=""),AND(C103:H103&gt;B103:G103),IF(NOT(G103=""),AND(C103:G103&gt;B103:F103),IF(NOT(F103=""),AND(C103:F103&gt;B103:E103),AND(C103:E103&gt;B103:D103))))</f>
        <v>0</v>
      </c>
      <c r="K103" s="1" t="b">
        <f t="array" ref="K103">IF(NOT(H103=""),AND(C103:H103&lt;B103:G103),IF(NOT(G103=""),AND(C103:G103&lt;B103:F103),IF(NOT(F103=""),AND(C103:F103&lt;B103:E103),AND(C103:E103&lt;B103:D103))))</f>
        <v>0</v>
      </c>
      <c r="L103" s="1" t="b">
        <f t="array" ref="L103">IF(NOT(H103=""),AND(AND(ABS(C103:H103-B103:G103)&gt;0),AND(ABS(C103:H103-B103:G103)&lt;4)),IF(NOT(G103=""),AND(AND(ABS(C103:G103-B103:F103)&gt;0),AND(ABS(C103:G103-B103:F103)&lt;4)),IF(NOT(F103=""),AND(AND(ABS(C103:F103-B103:E103)&gt;0),AND(ABS(C103:F103-B103:E103)&lt;4)),AND(AND(ABS(C103:E103-B103:D103)&gt;0),AND(ABS(C103:E103-B103:D103)&lt;4)))))</f>
        <v>0</v>
      </c>
      <c r="M103" s="1" t="b">
        <f t="shared" si="1"/>
        <v>0</v>
      </c>
    </row>
    <row r="104" ht="15.75" customHeight="1">
      <c r="A104" s="1" t="s">
        <v>113</v>
      </c>
      <c r="B104" s="1">
        <f>IFERROR(__xludf.DUMMYFUNCTION("SPLIT(A104,"" "")"),26.0)</f>
        <v>26</v>
      </c>
      <c r="C104" s="1">
        <f>IFERROR(__xludf.DUMMYFUNCTION("""COMPUTED_VALUE"""),32.0)</f>
        <v>32</v>
      </c>
      <c r="D104" s="1">
        <f>IFERROR(__xludf.DUMMYFUNCTION("""COMPUTED_VALUE"""),33.0)</f>
        <v>33</v>
      </c>
      <c r="E104" s="1">
        <f>IFERROR(__xludf.DUMMYFUNCTION("""COMPUTED_VALUE"""),36.0)</f>
        <v>36</v>
      </c>
      <c r="F104" s="1">
        <f>IFERROR(__xludf.DUMMYFUNCTION("""COMPUTED_VALUE"""),37.0)</f>
        <v>37</v>
      </c>
      <c r="G104" s="1">
        <f>IFERROR(__xludf.DUMMYFUNCTION("""COMPUTED_VALUE"""),39.0)</f>
        <v>39</v>
      </c>
      <c r="H104" s="1">
        <f>IFERROR(__xludf.DUMMYFUNCTION("""COMPUTED_VALUE"""),41.0)</f>
        <v>41</v>
      </c>
      <c r="I104" s="1">
        <f>IFERROR(__xludf.DUMMYFUNCTION("""COMPUTED_VALUE"""),45.0)</f>
        <v>45</v>
      </c>
      <c r="J104" s="1" t="b">
        <f t="array" ref="J104">IF(NOT(H104=""),AND(C104:H104&gt;B104:G104),IF(NOT(G104=""),AND(C104:G104&gt;B104:F104),IF(NOT(F104=""),AND(C104:F104&gt;B104:E104),AND(C104:E104&gt;B104:D104))))</f>
        <v>1</v>
      </c>
      <c r="K104" s="1" t="b">
        <f t="array" ref="K104">IF(NOT(H104=""),AND(C104:H104&lt;B104:G104),IF(NOT(G104=""),AND(C104:G104&lt;B104:F104),IF(NOT(F104=""),AND(C104:F104&lt;B104:E104),AND(C104:E104&lt;B104:D104))))</f>
        <v>0</v>
      </c>
      <c r="L104" s="1" t="b">
        <f t="array" ref="L104">IF(NOT(H104=""),AND(AND(ABS(C104:H104-B104:G104)&gt;0),AND(ABS(C104:H104-B104:G104)&lt;4)),IF(NOT(G104=""),AND(AND(ABS(C104:G104-B104:F104)&gt;0),AND(ABS(C104:G104-B104:F104)&lt;4)),IF(NOT(F104=""),AND(AND(ABS(C104:F104-B104:E104)&gt;0),AND(ABS(C104:F104-B104:E104)&lt;4)),AND(AND(ABS(C104:E104-B104:D104)&gt;0),AND(ABS(C104:E104-B104:D104)&lt;4)))))</f>
        <v>0</v>
      </c>
      <c r="M104" s="1" t="b">
        <f t="shared" si="1"/>
        <v>0</v>
      </c>
    </row>
    <row r="105" ht="15.75" customHeight="1">
      <c r="A105" s="1" t="s">
        <v>114</v>
      </c>
      <c r="B105" s="1">
        <f>IFERROR(__xludf.DUMMYFUNCTION("SPLIT(A105,"" "")"),8.0)</f>
        <v>8</v>
      </c>
      <c r="C105" s="1">
        <f>IFERROR(__xludf.DUMMYFUNCTION("""COMPUTED_VALUE"""),13.0)</f>
        <v>13</v>
      </c>
      <c r="D105" s="1">
        <f>IFERROR(__xludf.DUMMYFUNCTION("""COMPUTED_VALUE"""),16.0)</f>
        <v>16</v>
      </c>
      <c r="E105" s="1">
        <f>IFERROR(__xludf.DUMMYFUNCTION("""COMPUTED_VALUE"""),17.0)</f>
        <v>17</v>
      </c>
      <c r="F105" s="1">
        <f>IFERROR(__xludf.DUMMYFUNCTION("""COMPUTED_VALUE"""),24.0)</f>
        <v>24</v>
      </c>
      <c r="J105" s="1" t="b">
        <f t="array" ref="J105">IF(NOT(H105=""),AND(C105:H105&gt;B105:G105),IF(NOT(G105=""),AND(C105:G105&gt;B105:F105),IF(NOT(F105=""),AND(C105:F105&gt;B105:E105),AND(C105:E105&gt;B105:D105))))</f>
        <v>1</v>
      </c>
      <c r="K105" s="1" t="b">
        <f t="array" ref="K105">IF(NOT(H105=""),AND(C105:H105&lt;B105:G105),IF(NOT(G105=""),AND(C105:G105&lt;B105:F105),IF(NOT(F105=""),AND(C105:F105&lt;B105:E105),AND(C105:E105&lt;B105:D105))))</f>
        <v>0</v>
      </c>
      <c r="L105" s="1" t="b">
        <f t="array" ref="L105">IF(NOT(H105=""),AND(AND(ABS(C105:H105-B105:G105)&gt;0),AND(ABS(C105:H105-B105:G105)&lt;4)),IF(NOT(G105=""),AND(AND(ABS(C105:G105-B105:F105)&gt;0),AND(ABS(C105:G105-B105:F105)&lt;4)),IF(NOT(F105=""),AND(AND(ABS(C105:F105-B105:E105)&gt;0),AND(ABS(C105:F105-B105:E105)&lt;4)),AND(AND(ABS(C105:E105-B105:D105)&gt;0),AND(ABS(C105:E105-B105:D105)&lt;4)))))</f>
        <v>0</v>
      </c>
      <c r="M105" s="1" t="b">
        <f t="shared" si="1"/>
        <v>0</v>
      </c>
    </row>
    <row r="106" ht="15.75" customHeight="1">
      <c r="A106" s="1" t="s">
        <v>115</v>
      </c>
      <c r="B106" s="1">
        <f>IFERROR(__xludf.DUMMYFUNCTION("SPLIT(A106,"" "")"),33.0)</f>
        <v>33</v>
      </c>
      <c r="C106" s="1">
        <f>IFERROR(__xludf.DUMMYFUNCTION("""COMPUTED_VALUE"""),39.0)</f>
        <v>39</v>
      </c>
      <c r="D106" s="1">
        <f>IFERROR(__xludf.DUMMYFUNCTION("""COMPUTED_VALUE"""),41.0)</f>
        <v>41</v>
      </c>
      <c r="E106" s="1">
        <f>IFERROR(__xludf.DUMMYFUNCTION("""COMPUTED_VALUE"""),44.0)</f>
        <v>44</v>
      </c>
      <c r="F106" s="1">
        <f>IFERROR(__xludf.DUMMYFUNCTION("""COMPUTED_VALUE"""),41.0)</f>
        <v>41</v>
      </c>
      <c r="G106" s="1">
        <f>IFERROR(__xludf.DUMMYFUNCTION("""COMPUTED_VALUE"""),43.0)</f>
        <v>43</v>
      </c>
      <c r="H106" s="2">
        <f>IFERROR(__xludf.DUMMYFUNCTION("""COMPUTED_VALUE"""),45.0)</f>
        <v>45</v>
      </c>
      <c r="J106" s="1" t="b">
        <f t="array" ref="J106">IF(NOT(H106=""),AND(C106:H106&gt;B106:G106),IF(NOT(G106=""),AND(C106:G106&gt;B106:F106),IF(NOT(F106=""),AND(C106:F106&gt;B106:E106),AND(C106:E106&gt;B106:D106))))</f>
        <v>0</v>
      </c>
      <c r="K106" s="1" t="b">
        <f t="array" ref="K106">IF(NOT(H106=""),AND(C106:H106&lt;B106:G106),IF(NOT(G106=""),AND(C106:G106&lt;B106:F106),IF(NOT(F106=""),AND(C106:F106&lt;B106:E106),AND(C106:E106&lt;B106:D106))))</f>
        <v>0</v>
      </c>
      <c r="L106" s="1" t="b">
        <f t="array" ref="L106">IF(NOT(H106=""),AND(AND(ABS(C106:H106-B106:G106)&gt;0),AND(ABS(C106:H106-B106:G106)&lt;4)),IF(NOT(G106=""),AND(AND(ABS(C106:G106-B106:F106)&gt;0),AND(ABS(C106:G106-B106:F106)&lt;4)),IF(NOT(F106=""),AND(AND(ABS(C106:F106-B106:E106)&gt;0),AND(ABS(C106:F106-B106:E106)&lt;4)),AND(AND(ABS(C106:E106-B106:D106)&gt;0),AND(ABS(C106:E106-B106:D106)&lt;4)))))</f>
        <v>0</v>
      </c>
      <c r="M106" s="1" t="b">
        <f t="shared" si="1"/>
        <v>0</v>
      </c>
    </row>
    <row r="107" ht="15.75" customHeight="1">
      <c r="A107" s="1" t="s">
        <v>116</v>
      </c>
      <c r="B107" s="1">
        <f>IFERROR(__xludf.DUMMYFUNCTION("SPLIT(A107,"" "")"),38.0)</f>
        <v>38</v>
      </c>
      <c r="C107" s="1">
        <f>IFERROR(__xludf.DUMMYFUNCTION("""COMPUTED_VALUE"""),45.0)</f>
        <v>45</v>
      </c>
      <c r="D107" s="1">
        <f>IFERROR(__xludf.DUMMYFUNCTION("""COMPUTED_VALUE"""),46.0)</f>
        <v>46</v>
      </c>
      <c r="E107" s="1">
        <f>IFERROR(__xludf.DUMMYFUNCTION("""COMPUTED_VALUE"""),47.0)</f>
        <v>47</v>
      </c>
      <c r="F107" s="1">
        <f>IFERROR(__xludf.DUMMYFUNCTION("""COMPUTED_VALUE"""),45.0)</f>
        <v>45</v>
      </c>
      <c r="G107" s="1">
        <f>IFERROR(__xludf.DUMMYFUNCTION("""COMPUTED_VALUE"""),48.0)</f>
        <v>48</v>
      </c>
      <c r="H107" s="2">
        <f>IFERROR(__xludf.DUMMYFUNCTION("""COMPUTED_VALUE"""),45.0)</f>
        <v>45</v>
      </c>
      <c r="J107" s="1" t="b">
        <f t="array" ref="J107">IF(NOT(H107=""),AND(C107:H107&gt;B107:G107),IF(NOT(G107=""),AND(C107:G107&gt;B107:F107),IF(NOT(F107=""),AND(C107:F107&gt;B107:E107),AND(C107:E107&gt;B107:D107))))</f>
        <v>0</v>
      </c>
      <c r="K107" s="1" t="b">
        <f t="array" ref="K107">IF(NOT(H107=""),AND(C107:H107&lt;B107:G107),IF(NOT(G107=""),AND(C107:G107&lt;B107:F107),IF(NOT(F107=""),AND(C107:F107&lt;B107:E107),AND(C107:E107&lt;B107:D107))))</f>
        <v>0</v>
      </c>
      <c r="L107" s="1" t="b">
        <f t="array" ref="L107">IF(NOT(H107=""),AND(AND(ABS(C107:H107-B107:G107)&gt;0),AND(ABS(C107:H107-B107:G107)&lt;4)),IF(NOT(G107=""),AND(AND(ABS(C107:G107-B107:F107)&gt;0),AND(ABS(C107:G107-B107:F107)&lt;4)),IF(NOT(F107=""),AND(AND(ABS(C107:F107-B107:E107)&gt;0),AND(ABS(C107:F107-B107:E107)&lt;4)),AND(AND(ABS(C107:E107-B107:D107)&gt;0),AND(ABS(C107:E107-B107:D107)&lt;4)))))</f>
        <v>0</v>
      </c>
      <c r="M107" s="1" t="b">
        <f t="shared" si="1"/>
        <v>0</v>
      </c>
    </row>
    <row r="108" ht="15.75" customHeight="1">
      <c r="A108" s="1" t="s">
        <v>117</v>
      </c>
      <c r="B108" s="1">
        <f>IFERROR(__xludf.DUMMYFUNCTION("SPLIT(A108,"" "")"),35.0)</f>
        <v>35</v>
      </c>
      <c r="C108" s="1">
        <f>IFERROR(__xludf.DUMMYFUNCTION("""COMPUTED_VALUE"""),40.0)</f>
        <v>40</v>
      </c>
      <c r="D108" s="1">
        <f>IFERROR(__xludf.DUMMYFUNCTION("""COMPUTED_VALUE"""),42.0)</f>
        <v>42</v>
      </c>
      <c r="E108" s="1">
        <f>IFERROR(__xludf.DUMMYFUNCTION("""COMPUTED_VALUE"""),39.0)</f>
        <v>39</v>
      </c>
      <c r="F108" s="1">
        <f>IFERROR(__xludf.DUMMYFUNCTION("""COMPUTED_VALUE"""),42.0)</f>
        <v>42</v>
      </c>
      <c r="G108" s="1">
        <f>IFERROR(__xludf.DUMMYFUNCTION("""COMPUTED_VALUE"""),45.0)</f>
        <v>45</v>
      </c>
      <c r="H108" s="1">
        <f>IFERROR(__xludf.DUMMYFUNCTION("""COMPUTED_VALUE"""),46.0)</f>
        <v>46</v>
      </c>
      <c r="I108" s="1">
        <f>IFERROR(__xludf.DUMMYFUNCTION("""COMPUTED_VALUE"""),46.0)</f>
        <v>46</v>
      </c>
      <c r="J108" s="1" t="b">
        <f t="array" ref="J108">IF(NOT(H108=""),AND(C108:H108&gt;B108:G108),IF(NOT(G108=""),AND(C108:G108&gt;B108:F108),IF(NOT(F108=""),AND(C108:F108&gt;B108:E108),AND(C108:E108&gt;B108:D108))))</f>
        <v>0</v>
      </c>
      <c r="K108" s="1" t="b">
        <f t="array" ref="K108">IF(NOT(H108=""),AND(C108:H108&lt;B108:G108),IF(NOT(G108=""),AND(C108:G108&lt;B108:F108),IF(NOT(F108=""),AND(C108:F108&lt;B108:E108),AND(C108:E108&lt;B108:D108))))</f>
        <v>0</v>
      </c>
      <c r="L108" s="1" t="b">
        <f t="array" ref="L108">IF(NOT(H108=""),AND(AND(ABS(C108:H108-B108:G108)&gt;0),AND(ABS(C108:H108-B108:G108)&lt;4)),IF(NOT(G108=""),AND(AND(ABS(C108:G108-B108:F108)&gt;0),AND(ABS(C108:G108-B108:F108)&lt;4)),IF(NOT(F108=""),AND(AND(ABS(C108:F108-B108:E108)&gt;0),AND(ABS(C108:F108-B108:E108)&lt;4)),AND(AND(ABS(C108:E108-B108:D108)&gt;0),AND(ABS(C108:E108-B108:D108)&lt;4)))))</f>
        <v>0</v>
      </c>
      <c r="M108" s="1" t="b">
        <f t="shared" si="1"/>
        <v>0</v>
      </c>
    </row>
    <row r="109" ht="15.75" customHeight="1">
      <c r="A109" s="1" t="s">
        <v>118</v>
      </c>
      <c r="B109" s="1">
        <f>IFERROR(__xludf.DUMMYFUNCTION("SPLIT(A109,"" "")"),79.0)</f>
        <v>79</v>
      </c>
      <c r="C109" s="1">
        <f>IFERROR(__xludf.DUMMYFUNCTION("""COMPUTED_VALUE"""),85.0)</f>
        <v>85</v>
      </c>
      <c r="D109" s="1">
        <f>IFERROR(__xludf.DUMMYFUNCTION("""COMPUTED_VALUE"""),88.0)</f>
        <v>88</v>
      </c>
      <c r="E109" s="1">
        <f>IFERROR(__xludf.DUMMYFUNCTION("""COMPUTED_VALUE"""),87.0)</f>
        <v>87</v>
      </c>
      <c r="F109" s="1">
        <f>IFERROR(__xludf.DUMMYFUNCTION("""COMPUTED_VALUE"""),91.0)</f>
        <v>91</v>
      </c>
      <c r="J109" s="1" t="b">
        <f t="array" ref="J109">IF(NOT(H109=""),AND(C109:H109&gt;B109:G109),IF(NOT(G109=""),AND(C109:G109&gt;B109:F109),IF(NOT(F109=""),AND(C109:F109&gt;B109:E109),AND(C109:E109&gt;B109:D109))))</f>
        <v>0</v>
      </c>
      <c r="K109" s="1" t="b">
        <f t="array" ref="K109">IF(NOT(H109=""),AND(C109:H109&lt;B109:G109),IF(NOT(G109=""),AND(C109:G109&lt;B109:F109),IF(NOT(F109=""),AND(C109:F109&lt;B109:E109),AND(C109:E109&lt;B109:D109))))</f>
        <v>0</v>
      </c>
      <c r="L109" s="1" t="b">
        <f t="array" ref="L109">IF(NOT(H109=""),AND(AND(ABS(C109:H109-B109:G109)&gt;0),AND(ABS(C109:H109-B109:G109)&lt;4)),IF(NOT(G109=""),AND(AND(ABS(C109:G109-B109:F109)&gt;0),AND(ABS(C109:G109-B109:F109)&lt;4)),IF(NOT(F109=""),AND(AND(ABS(C109:F109-B109:E109)&gt;0),AND(ABS(C109:F109-B109:E109)&lt;4)),AND(AND(ABS(C109:E109-B109:D109)&gt;0),AND(ABS(C109:E109-B109:D109)&lt;4)))))</f>
        <v>0</v>
      </c>
      <c r="M109" s="1" t="b">
        <f t="shared" si="1"/>
        <v>0</v>
      </c>
    </row>
    <row r="110" ht="15.75" customHeight="1">
      <c r="A110" s="1" t="s">
        <v>119</v>
      </c>
      <c r="B110" s="1">
        <f>IFERROR(__xludf.DUMMYFUNCTION("SPLIT(A110,"" "")"),74.0)</f>
        <v>74</v>
      </c>
      <c r="C110" s="1">
        <f>IFERROR(__xludf.DUMMYFUNCTION("""COMPUTED_VALUE"""),80.0)</f>
        <v>80</v>
      </c>
      <c r="D110" s="1">
        <f>IFERROR(__xludf.DUMMYFUNCTION("""COMPUTED_VALUE"""),82.0)</f>
        <v>82</v>
      </c>
      <c r="E110" s="1">
        <f>IFERROR(__xludf.DUMMYFUNCTION("""COMPUTED_VALUE"""),83.0)</f>
        <v>83</v>
      </c>
      <c r="F110" s="1">
        <f>IFERROR(__xludf.DUMMYFUNCTION("""COMPUTED_VALUE"""),86.0)</f>
        <v>86</v>
      </c>
      <c r="G110" s="1">
        <f>IFERROR(__xludf.DUMMYFUNCTION("""COMPUTED_VALUE"""),88.0)</f>
        <v>88</v>
      </c>
      <c r="H110" s="1">
        <f>IFERROR(__xludf.DUMMYFUNCTION("""COMPUTED_VALUE"""),85.0)</f>
        <v>85</v>
      </c>
      <c r="I110" s="1">
        <f>IFERROR(__xludf.DUMMYFUNCTION("""COMPUTED_VALUE"""),91.0)</f>
        <v>91</v>
      </c>
      <c r="J110" s="1" t="b">
        <f t="array" ref="J110">IF(NOT(H110=""),AND(C110:H110&gt;B110:G110),IF(NOT(G110=""),AND(C110:G110&gt;B110:F110),IF(NOT(F110=""),AND(C110:F110&gt;B110:E110),AND(C110:E110&gt;B110:D110))))</f>
        <v>0</v>
      </c>
      <c r="K110" s="1" t="b">
        <f t="array" ref="K110">IF(NOT(H110=""),AND(C110:H110&lt;B110:G110),IF(NOT(G110=""),AND(C110:G110&lt;B110:F110),IF(NOT(F110=""),AND(C110:F110&lt;B110:E110),AND(C110:E110&lt;B110:D110))))</f>
        <v>0</v>
      </c>
      <c r="L110" s="1" t="b">
        <f t="array" ref="L110">IF(NOT(H110=""),AND(AND(ABS(C110:H110-B110:G110)&gt;0),AND(ABS(C110:H110-B110:G110)&lt;4)),IF(NOT(G110=""),AND(AND(ABS(C110:G110-B110:F110)&gt;0),AND(ABS(C110:G110-B110:F110)&lt;4)),IF(NOT(F110=""),AND(AND(ABS(C110:F110-B110:E110)&gt;0),AND(ABS(C110:F110-B110:E110)&lt;4)),AND(AND(ABS(C110:E110-B110:D110)&gt;0),AND(ABS(C110:E110-B110:D110)&lt;4)))))</f>
        <v>0</v>
      </c>
      <c r="M110" s="1" t="b">
        <f t="shared" si="1"/>
        <v>0</v>
      </c>
    </row>
    <row r="111" ht="15.75" customHeight="1">
      <c r="A111" s="1" t="s">
        <v>120</v>
      </c>
      <c r="B111" s="1">
        <f>IFERROR(__xludf.DUMMYFUNCTION("SPLIT(A111,"" "")"),29.0)</f>
        <v>29</v>
      </c>
      <c r="C111" s="1">
        <f>IFERROR(__xludf.DUMMYFUNCTION("""COMPUTED_VALUE"""),35.0)</f>
        <v>35</v>
      </c>
      <c r="D111" s="1">
        <f>IFERROR(__xludf.DUMMYFUNCTION("""COMPUTED_VALUE"""),38.0)</f>
        <v>38</v>
      </c>
      <c r="E111" s="1">
        <f>IFERROR(__xludf.DUMMYFUNCTION("""COMPUTED_VALUE"""),41.0)</f>
        <v>41</v>
      </c>
      <c r="F111" s="1">
        <f>IFERROR(__xludf.DUMMYFUNCTION("""COMPUTED_VALUE"""),44.0)</f>
        <v>44</v>
      </c>
      <c r="G111" s="1">
        <f>IFERROR(__xludf.DUMMYFUNCTION("""COMPUTED_VALUE"""),44.0)</f>
        <v>44</v>
      </c>
      <c r="H111" s="2">
        <f>IFERROR(__xludf.DUMMYFUNCTION("""COMPUTED_VALUE"""),46.0)</f>
        <v>46</v>
      </c>
      <c r="J111" s="1" t="b">
        <f t="array" ref="J111">IF(NOT(H111=""),AND(C111:H111&gt;B111:G111),IF(NOT(G111=""),AND(C111:G111&gt;B111:F111),IF(NOT(F111=""),AND(C111:F111&gt;B111:E111),AND(C111:E111&gt;B111:D111))))</f>
        <v>0</v>
      </c>
      <c r="K111" s="1" t="b">
        <f t="array" ref="K111">IF(NOT(H111=""),AND(C111:H111&lt;B111:G111),IF(NOT(G111=""),AND(C111:G111&lt;B111:F111),IF(NOT(F111=""),AND(C111:F111&lt;B111:E111),AND(C111:E111&lt;B111:D111))))</f>
        <v>0</v>
      </c>
      <c r="L111" s="1" t="b">
        <f t="array" ref="L111">IF(NOT(H111=""),AND(AND(ABS(C111:H111-B111:G111)&gt;0),AND(ABS(C111:H111-B111:G111)&lt;4)),IF(NOT(G111=""),AND(AND(ABS(C111:G111-B111:F111)&gt;0),AND(ABS(C111:G111-B111:F111)&lt;4)),IF(NOT(F111=""),AND(AND(ABS(C111:F111-B111:E111)&gt;0),AND(ABS(C111:F111-B111:E111)&lt;4)),AND(AND(ABS(C111:E111-B111:D111)&gt;0),AND(ABS(C111:E111-B111:D111)&lt;4)))))</f>
        <v>0</v>
      </c>
      <c r="M111" s="1" t="b">
        <f t="shared" si="1"/>
        <v>0</v>
      </c>
    </row>
    <row r="112" ht="15.75" customHeight="1">
      <c r="A112" s="1" t="s">
        <v>121</v>
      </c>
      <c r="B112" s="1">
        <f>IFERROR(__xludf.DUMMYFUNCTION("SPLIT(A112,"" "")"),59.0)</f>
        <v>59</v>
      </c>
      <c r="C112" s="1">
        <f>IFERROR(__xludf.DUMMYFUNCTION("""COMPUTED_VALUE"""),64.0)</f>
        <v>64</v>
      </c>
      <c r="D112" s="1">
        <f>IFERROR(__xludf.DUMMYFUNCTION("""COMPUTED_VALUE"""),65.0)</f>
        <v>65</v>
      </c>
      <c r="E112" s="1">
        <f>IFERROR(__xludf.DUMMYFUNCTION("""COMPUTED_VALUE"""),65.0)</f>
        <v>65</v>
      </c>
      <c r="F112" s="1">
        <f>IFERROR(__xludf.DUMMYFUNCTION("""COMPUTED_VALUE"""),66.0)</f>
        <v>66</v>
      </c>
      <c r="G112" s="1">
        <f>IFERROR(__xludf.DUMMYFUNCTION("""COMPUTED_VALUE"""),67.0)</f>
        <v>67</v>
      </c>
      <c r="H112" s="1">
        <f>IFERROR(__xludf.DUMMYFUNCTION("""COMPUTED_VALUE"""),68.0)</f>
        <v>68</v>
      </c>
      <c r="I112" s="1">
        <f>IFERROR(__xludf.DUMMYFUNCTION("""COMPUTED_VALUE"""),67.0)</f>
        <v>67</v>
      </c>
      <c r="J112" s="1" t="b">
        <f t="array" ref="J112">IF(NOT(H112=""),AND(C112:H112&gt;B112:G112),IF(NOT(G112=""),AND(C112:G112&gt;B112:F112),IF(NOT(F112=""),AND(C112:F112&gt;B112:E112),AND(C112:E112&gt;B112:D112))))</f>
        <v>0</v>
      </c>
      <c r="K112" s="1" t="b">
        <f t="array" ref="K112">IF(NOT(H112=""),AND(C112:H112&lt;B112:G112),IF(NOT(G112=""),AND(C112:G112&lt;B112:F112),IF(NOT(F112=""),AND(C112:F112&lt;B112:E112),AND(C112:E112&lt;B112:D112))))</f>
        <v>0</v>
      </c>
      <c r="L112" s="1" t="b">
        <f t="array" ref="L112">IF(NOT(H112=""),AND(AND(ABS(C112:H112-B112:G112)&gt;0),AND(ABS(C112:H112-B112:G112)&lt;4)),IF(NOT(G112=""),AND(AND(ABS(C112:G112-B112:F112)&gt;0),AND(ABS(C112:G112-B112:F112)&lt;4)),IF(NOT(F112=""),AND(AND(ABS(C112:F112-B112:E112)&gt;0),AND(ABS(C112:F112-B112:E112)&lt;4)),AND(AND(ABS(C112:E112-B112:D112)&gt;0),AND(ABS(C112:E112-B112:D112)&lt;4)))))</f>
        <v>0</v>
      </c>
      <c r="M112" s="1" t="b">
        <f t="shared" si="1"/>
        <v>0</v>
      </c>
    </row>
    <row r="113" ht="15.75" customHeight="1">
      <c r="A113" s="1" t="s">
        <v>122</v>
      </c>
      <c r="B113" s="1">
        <f>IFERROR(__xludf.DUMMYFUNCTION("SPLIT(A113,"" "")"),77.0)</f>
        <v>77</v>
      </c>
      <c r="C113" s="1">
        <f>IFERROR(__xludf.DUMMYFUNCTION("""COMPUTED_VALUE"""),83.0)</f>
        <v>83</v>
      </c>
      <c r="D113" s="1">
        <f>IFERROR(__xludf.DUMMYFUNCTION("""COMPUTED_VALUE"""),85.0)</f>
        <v>85</v>
      </c>
      <c r="E113" s="1">
        <f>IFERROR(__xludf.DUMMYFUNCTION("""COMPUTED_VALUE"""),86.0)</f>
        <v>86</v>
      </c>
      <c r="F113" s="1">
        <f>IFERROR(__xludf.DUMMYFUNCTION("""COMPUTED_VALUE"""),86.0)</f>
        <v>86</v>
      </c>
      <c r="G113" s="1">
        <f>IFERROR(__xludf.DUMMYFUNCTION("""COMPUTED_VALUE"""),89.0)</f>
        <v>89</v>
      </c>
      <c r="H113" s="2">
        <f>IFERROR(__xludf.DUMMYFUNCTION("""COMPUTED_VALUE"""),89.0)</f>
        <v>89</v>
      </c>
      <c r="J113" s="1" t="b">
        <f t="array" ref="J113">IF(NOT(H113=""),AND(C113:H113&gt;B113:G113),IF(NOT(G113=""),AND(C113:G113&gt;B113:F113),IF(NOT(F113=""),AND(C113:F113&gt;B113:E113),AND(C113:E113&gt;B113:D113))))</f>
        <v>0</v>
      </c>
      <c r="K113" s="1" t="b">
        <f t="array" ref="K113">IF(NOT(H113=""),AND(C113:H113&lt;B113:G113),IF(NOT(G113=""),AND(C113:G113&lt;B113:F113),IF(NOT(F113=""),AND(C113:F113&lt;B113:E113),AND(C113:E113&lt;B113:D113))))</f>
        <v>0</v>
      </c>
      <c r="L113" s="1" t="b">
        <f t="array" ref="L113">IF(NOT(H113=""),AND(AND(ABS(C113:H113-B113:G113)&gt;0),AND(ABS(C113:H113-B113:G113)&lt;4)),IF(NOT(G113=""),AND(AND(ABS(C113:G113-B113:F113)&gt;0),AND(ABS(C113:G113-B113:F113)&lt;4)),IF(NOT(F113=""),AND(AND(ABS(C113:F113-B113:E113)&gt;0),AND(ABS(C113:F113-B113:E113)&lt;4)),AND(AND(ABS(C113:E113-B113:D113)&gt;0),AND(ABS(C113:E113-B113:D113)&lt;4)))))</f>
        <v>0</v>
      </c>
      <c r="M113" s="1" t="b">
        <f t="shared" si="1"/>
        <v>0</v>
      </c>
    </row>
    <row r="114" ht="15.75" customHeight="1">
      <c r="A114" s="1" t="s">
        <v>123</v>
      </c>
      <c r="B114" s="1">
        <f>IFERROR(__xludf.DUMMYFUNCTION("SPLIT(A114,"" "")"),30.0)</f>
        <v>30</v>
      </c>
      <c r="C114" s="1">
        <f>IFERROR(__xludf.DUMMYFUNCTION("""COMPUTED_VALUE"""),36.0)</f>
        <v>36</v>
      </c>
      <c r="D114" s="1">
        <f>IFERROR(__xludf.DUMMYFUNCTION("""COMPUTED_VALUE"""),37.0)</f>
        <v>37</v>
      </c>
      <c r="E114" s="1">
        <f>IFERROR(__xludf.DUMMYFUNCTION("""COMPUTED_VALUE"""),39.0)</f>
        <v>39</v>
      </c>
      <c r="F114" s="1">
        <f>IFERROR(__xludf.DUMMYFUNCTION("""COMPUTED_VALUE"""),40.0)</f>
        <v>40</v>
      </c>
      <c r="G114" s="1">
        <f>IFERROR(__xludf.DUMMYFUNCTION("""COMPUTED_VALUE"""),40.0)</f>
        <v>40</v>
      </c>
      <c r="H114" s="1">
        <f>IFERROR(__xludf.DUMMYFUNCTION("""COMPUTED_VALUE"""),43.0)</f>
        <v>43</v>
      </c>
      <c r="I114" s="1">
        <f>IFERROR(__xludf.DUMMYFUNCTION("""COMPUTED_VALUE"""),47.0)</f>
        <v>47</v>
      </c>
      <c r="J114" s="1" t="b">
        <f t="array" ref="J114">IF(NOT(H114=""),AND(C114:H114&gt;B114:G114),IF(NOT(G114=""),AND(C114:G114&gt;B114:F114),IF(NOT(F114=""),AND(C114:F114&gt;B114:E114),AND(C114:E114&gt;B114:D114))))</f>
        <v>0</v>
      </c>
      <c r="K114" s="1" t="b">
        <f t="array" ref="K114">IF(NOT(H114=""),AND(C114:H114&lt;B114:G114),IF(NOT(G114=""),AND(C114:G114&lt;B114:F114),IF(NOT(F114=""),AND(C114:F114&lt;B114:E114),AND(C114:E114&lt;B114:D114))))</f>
        <v>0</v>
      </c>
      <c r="L114" s="1" t="b">
        <f t="array" ref="L114">IF(NOT(H114=""),AND(AND(ABS(C114:H114-B114:G114)&gt;0),AND(ABS(C114:H114-B114:G114)&lt;4)),IF(NOT(G114=""),AND(AND(ABS(C114:G114-B114:F114)&gt;0),AND(ABS(C114:G114-B114:F114)&lt;4)),IF(NOT(F114=""),AND(AND(ABS(C114:F114-B114:E114)&gt;0),AND(ABS(C114:F114-B114:E114)&lt;4)),AND(AND(ABS(C114:E114-B114:D114)&gt;0),AND(ABS(C114:E114-B114:D114)&lt;4)))))</f>
        <v>0</v>
      </c>
      <c r="M114" s="1" t="b">
        <f t="shared" si="1"/>
        <v>0</v>
      </c>
    </row>
    <row r="115" ht="15.75" customHeight="1">
      <c r="A115" s="1" t="s">
        <v>124</v>
      </c>
      <c r="B115" s="1">
        <f>IFERROR(__xludf.DUMMYFUNCTION("SPLIT(A115,"" "")"),21.0)</f>
        <v>21</v>
      </c>
      <c r="C115" s="1">
        <f>IFERROR(__xludf.DUMMYFUNCTION("""COMPUTED_VALUE"""),26.0)</f>
        <v>26</v>
      </c>
      <c r="D115" s="1">
        <f>IFERROR(__xludf.DUMMYFUNCTION("""COMPUTED_VALUE"""),27.0)</f>
        <v>27</v>
      </c>
      <c r="E115" s="1">
        <f>IFERROR(__xludf.DUMMYFUNCTION("""COMPUTED_VALUE"""),30.0)</f>
        <v>30</v>
      </c>
      <c r="F115" s="1">
        <f>IFERROR(__xludf.DUMMYFUNCTION("""COMPUTED_VALUE"""),30.0)</f>
        <v>30</v>
      </c>
      <c r="G115" s="1">
        <f>IFERROR(__xludf.DUMMYFUNCTION("""COMPUTED_VALUE"""),35.0)</f>
        <v>35</v>
      </c>
      <c r="J115" s="1" t="b">
        <f t="array" ref="J115">IF(NOT(H115=""),AND(C115:H115&gt;B115:G115),IF(NOT(G115=""),AND(C115:G115&gt;B115:F115),IF(NOT(F115=""),AND(C115:F115&gt;B115:E115),AND(C115:E115&gt;B115:D115))))</f>
        <v>0</v>
      </c>
      <c r="K115" s="1" t="b">
        <f t="array" ref="K115">IF(NOT(H115=""),AND(C115:H115&lt;B115:G115),IF(NOT(G115=""),AND(C115:G115&lt;B115:F115),IF(NOT(F115=""),AND(C115:F115&lt;B115:E115),AND(C115:E115&lt;B115:D115))))</f>
        <v>0</v>
      </c>
      <c r="L115" s="1" t="b">
        <f t="array" ref="L115">IF(NOT(H115=""),AND(AND(ABS(C115:H115-B115:G115)&gt;0),AND(ABS(C115:H115-B115:G115)&lt;4)),IF(NOT(G115=""),AND(AND(ABS(C115:G115-B115:F115)&gt;0),AND(ABS(C115:G115-B115:F115)&lt;4)),IF(NOT(F115=""),AND(AND(ABS(C115:F115-B115:E115)&gt;0),AND(ABS(C115:F115-B115:E115)&lt;4)),AND(AND(ABS(C115:E115-B115:D115)&gt;0),AND(ABS(C115:E115-B115:D115)&lt;4)))))</f>
        <v>0</v>
      </c>
      <c r="M115" s="1" t="b">
        <f t="shared" si="1"/>
        <v>0</v>
      </c>
    </row>
    <row r="116" ht="15.75" customHeight="1">
      <c r="A116" s="1" t="s">
        <v>125</v>
      </c>
      <c r="B116" s="1">
        <f>IFERROR(__xludf.DUMMYFUNCTION("SPLIT(A116,"" "")"),35.0)</f>
        <v>35</v>
      </c>
      <c r="C116" s="1">
        <f>IFERROR(__xludf.DUMMYFUNCTION("""COMPUTED_VALUE"""),40.0)</f>
        <v>40</v>
      </c>
      <c r="D116" s="1">
        <f>IFERROR(__xludf.DUMMYFUNCTION("""COMPUTED_VALUE"""),43.0)</f>
        <v>43</v>
      </c>
      <c r="E116" s="1">
        <f>IFERROR(__xludf.DUMMYFUNCTION("""COMPUTED_VALUE"""),47.0)</f>
        <v>47</v>
      </c>
      <c r="F116" s="1">
        <f>IFERROR(__xludf.DUMMYFUNCTION("""COMPUTED_VALUE"""),50.0)</f>
        <v>50</v>
      </c>
      <c r="J116" s="1" t="b">
        <f t="array" ref="J116">IF(NOT(H116=""),AND(C116:H116&gt;B116:G116),IF(NOT(G116=""),AND(C116:G116&gt;B116:F116),IF(NOT(F116=""),AND(C116:F116&gt;B116:E116),AND(C116:E116&gt;B116:D116))))</f>
        <v>1</v>
      </c>
      <c r="K116" s="1" t="b">
        <f t="array" ref="K116">IF(NOT(H116=""),AND(C116:H116&lt;B116:G116),IF(NOT(G116=""),AND(C116:G116&lt;B116:F116),IF(NOT(F116=""),AND(C116:F116&lt;B116:E116),AND(C116:E116&lt;B116:D116))))</f>
        <v>0</v>
      </c>
      <c r="L116" s="1" t="b">
        <f t="array" ref="L116">IF(NOT(H116=""),AND(AND(ABS(C116:H116-B116:G116)&gt;0),AND(ABS(C116:H116-B116:G116)&lt;4)),IF(NOT(G116=""),AND(AND(ABS(C116:G116-B116:F116)&gt;0),AND(ABS(C116:G116-B116:F116)&lt;4)),IF(NOT(F116=""),AND(AND(ABS(C116:F116-B116:E116)&gt;0),AND(ABS(C116:F116-B116:E116)&lt;4)),AND(AND(ABS(C116:E116-B116:D116)&gt;0),AND(ABS(C116:E116-B116:D116)&lt;4)))))</f>
        <v>0</v>
      </c>
      <c r="M116" s="1" t="b">
        <f t="shared" si="1"/>
        <v>0</v>
      </c>
    </row>
    <row r="117" ht="15.75" customHeight="1">
      <c r="A117" s="1" t="s">
        <v>126</v>
      </c>
      <c r="B117" s="1">
        <f>IFERROR(__xludf.DUMMYFUNCTION("SPLIT(A117,"" "")"),67.0)</f>
        <v>67</v>
      </c>
      <c r="C117" s="1">
        <f>IFERROR(__xludf.DUMMYFUNCTION("""COMPUTED_VALUE"""),72.0)</f>
        <v>72</v>
      </c>
      <c r="D117" s="1">
        <f>IFERROR(__xludf.DUMMYFUNCTION("""COMPUTED_VALUE"""),76.0)</f>
        <v>76</v>
      </c>
      <c r="E117" s="1">
        <f>IFERROR(__xludf.DUMMYFUNCTION("""COMPUTED_VALUE"""),78.0)</f>
        <v>78</v>
      </c>
      <c r="F117" s="1">
        <f>IFERROR(__xludf.DUMMYFUNCTION("""COMPUTED_VALUE"""),79.0)</f>
        <v>79</v>
      </c>
      <c r="G117" s="1">
        <f>IFERROR(__xludf.DUMMYFUNCTION("""COMPUTED_VALUE"""),82.0)</f>
        <v>82</v>
      </c>
      <c r="H117" s="1">
        <f>IFERROR(__xludf.DUMMYFUNCTION("""COMPUTED_VALUE"""),83.0)</f>
        <v>83</v>
      </c>
      <c r="I117" s="1">
        <f>IFERROR(__xludf.DUMMYFUNCTION("""COMPUTED_VALUE"""),80.0)</f>
        <v>80</v>
      </c>
      <c r="J117" s="1" t="b">
        <f t="array" ref="J117">IF(NOT(H117=""),AND(C117:H117&gt;B117:G117),IF(NOT(G117=""),AND(C117:G117&gt;B117:F117),IF(NOT(F117=""),AND(C117:F117&gt;B117:E117),AND(C117:E117&gt;B117:D117))))</f>
        <v>1</v>
      </c>
      <c r="K117" s="1" t="b">
        <f t="array" ref="K117">IF(NOT(H117=""),AND(C117:H117&lt;B117:G117),IF(NOT(G117=""),AND(C117:G117&lt;B117:F117),IF(NOT(F117=""),AND(C117:F117&lt;B117:E117),AND(C117:E117&lt;B117:D117))))</f>
        <v>0</v>
      </c>
      <c r="L117" s="1" t="b">
        <f t="array" ref="L117">IF(NOT(H117=""),AND(AND(ABS(C117:H117-B117:G117)&gt;0),AND(ABS(C117:H117-B117:G117)&lt;4)),IF(NOT(G117=""),AND(AND(ABS(C117:G117-B117:F117)&gt;0),AND(ABS(C117:G117-B117:F117)&lt;4)),IF(NOT(F117=""),AND(AND(ABS(C117:F117-B117:E117)&gt;0),AND(ABS(C117:F117-B117:E117)&lt;4)),AND(AND(ABS(C117:E117-B117:D117)&gt;0),AND(ABS(C117:E117-B117:D117)&lt;4)))))</f>
        <v>0</v>
      </c>
      <c r="M117" s="1" t="b">
        <f t="shared" si="1"/>
        <v>0</v>
      </c>
    </row>
    <row r="118" ht="15.75" customHeight="1">
      <c r="A118" s="1" t="s">
        <v>127</v>
      </c>
      <c r="B118" s="1">
        <f>IFERROR(__xludf.DUMMYFUNCTION("SPLIT(A118,"" "")"),3.0)</f>
        <v>3</v>
      </c>
      <c r="C118" s="1">
        <f>IFERROR(__xludf.DUMMYFUNCTION("""COMPUTED_VALUE"""),8.0)</f>
        <v>8</v>
      </c>
      <c r="D118" s="1">
        <f>IFERROR(__xludf.DUMMYFUNCTION("""COMPUTED_VALUE"""),9.0)</f>
        <v>9</v>
      </c>
      <c r="E118" s="1">
        <f>IFERROR(__xludf.DUMMYFUNCTION("""COMPUTED_VALUE"""),12.0)</f>
        <v>12</v>
      </c>
      <c r="F118" s="1">
        <f>IFERROR(__xludf.DUMMYFUNCTION("""COMPUTED_VALUE"""),16.0)</f>
        <v>16</v>
      </c>
      <c r="G118" s="1">
        <f>IFERROR(__xludf.DUMMYFUNCTION("""COMPUTED_VALUE"""),16.0)</f>
        <v>16</v>
      </c>
      <c r="J118" s="1" t="b">
        <f t="array" ref="J118">IF(NOT(H118=""),AND(C118:H118&gt;B118:G118),IF(NOT(G118=""),AND(C118:G118&gt;B118:F118),IF(NOT(F118=""),AND(C118:F118&gt;B118:E118),AND(C118:E118&gt;B118:D118))))</f>
        <v>0</v>
      </c>
      <c r="K118" s="1" t="b">
        <f t="array" ref="K118">IF(NOT(H118=""),AND(C118:H118&lt;B118:G118),IF(NOT(G118=""),AND(C118:G118&lt;B118:F118),IF(NOT(F118=""),AND(C118:F118&lt;B118:E118),AND(C118:E118&lt;B118:D118))))</f>
        <v>0</v>
      </c>
      <c r="L118" s="1" t="b">
        <f t="array" ref="L118">IF(NOT(H118=""),AND(AND(ABS(C118:H118-B118:G118)&gt;0),AND(ABS(C118:H118-B118:G118)&lt;4)),IF(NOT(G118=""),AND(AND(ABS(C118:G118-B118:F118)&gt;0),AND(ABS(C118:G118-B118:F118)&lt;4)),IF(NOT(F118=""),AND(AND(ABS(C118:F118-B118:E118)&gt;0),AND(ABS(C118:F118-B118:E118)&lt;4)),AND(AND(ABS(C118:E118-B118:D118)&gt;0),AND(ABS(C118:E118-B118:D118)&lt;4)))))</f>
        <v>0</v>
      </c>
      <c r="M118" s="1" t="b">
        <f t="shared" si="1"/>
        <v>0</v>
      </c>
    </row>
    <row r="119" ht="15.75" customHeight="1">
      <c r="A119" s="1" t="s">
        <v>128</v>
      </c>
      <c r="B119" s="1">
        <f>IFERROR(__xludf.DUMMYFUNCTION("SPLIT(A119,"" "")"),58.0)</f>
        <v>58</v>
      </c>
      <c r="C119" s="1">
        <f>IFERROR(__xludf.DUMMYFUNCTION("""COMPUTED_VALUE"""),65.0)</f>
        <v>65</v>
      </c>
      <c r="D119" s="1">
        <f>IFERROR(__xludf.DUMMYFUNCTION("""COMPUTED_VALUE"""),69.0)</f>
        <v>69</v>
      </c>
      <c r="E119" s="1">
        <f>IFERROR(__xludf.DUMMYFUNCTION("""COMPUTED_VALUE"""),72.0)</f>
        <v>72</v>
      </c>
      <c r="F119" s="1">
        <f>IFERROR(__xludf.DUMMYFUNCTION("""COMPUTED_VALUE"""),74.0)</f>
        <v>74</v>
      </c>
      <c r="G119" s="1">
        <f>IFERROR(__xludf.DUMMYFUNCTION("""COMPUTED_VALUE"""),77.0)</f>
        <v>77</v>
      </c>
      <c r="H119" s="2">
        <f>IFERROR(__xludf.DUMMYFUNCTION("""COMPUTED_VALUE"""),81.0)</f>
        <v>81</v>
      </c>
      <c r="J119" s="1" t="b">
        <f t="array" ref="J119">IF(NOT(H119=""),AND(C119:H119&gt;B119:G119),IF(NOT(G119=""),AND(C119:G119&gt;B119:F119),IF(NOT(F119=""),AND(C119:F119&gt;B119:E119),AND(C119:E119&gt;B119:D119))))</f>
        <v>1</v>
      </c>
      <c r="K119" s="1" t="b">
        <f t="array" ref="K119">IF(NOT(H119=""),AND(C119:H119&lt;B119:G119),IF(NOT(G119=""),AND(C119:G119&lt;B119:F119),IF(NOT(F119=""),AND(C119:F119&lt;B119:E119),AND(C119:E119&lt;B119:D119))))</f>
        <v>0</v>
      </c>
      <c r="L119" s="1" t="b">
        <f t="array" ref="L119">IF(NOT(H119=""),AND(AND(ABS(C119:H119-B119:G119)&gt;0),AND(ABS(C119:H119-B119:G119)&lt;4)),IF(NOT(G119=""),AND(AND(ABS(C119:G119-B119:F119)&gt;0),AND(ABS(C119:G119-B119:F119)&lt;4)),IF(NOT(F119=""),AND(AND(ABS(C119:F119-B119:E119)&gt;0),AND(ABS(C119:F119-B119:E119)&lt;4)),AND(AND(ABS(C119:E119-B119:D119)&gt;0),AND(ABS(C119:E119-B119:D119)&lt;4)))))</f>
        <v>0</v>
      </c>
      <c r="M119" s="1" t="b">
        <f t="shared" si="1"/>
        <v>0</v>
      </c>
    </row>
    <row r="120" ht="15.75" customHeight="1">
      <c r="A120" s="1" t="s">
        <v>129</v>
      </c>
      <c r="B120" s="1">
        <f>IFERROR(__xludf.DUMMYFUNCTION("SPLIT(A120,"" "")"),6.0)</f>
        <v>6</v>
      </c>
      <c r="C120" s="1">
        <f>IFERROR(__xludf.DUMMYFUNCTION("""COMPUTED_VALUE"""),13.0)</f>
        <v>13</v>
      </c>
      <c r="D120" s="1">
        <f>IFERROR(__xludf.DUMMYFUNCTION("""COMPUTED_VALUE"""),14.0)</f>
        <v>14</v>
      </c>
      <c r="E120" s="1">
        <f>IFERROR(__xludf.DUMMYFUNCTION("""COMPUTED_VALUE"""),16.0)</f>
        <v>16</v>
      </c>
      <c r="F120" s="1">
        <f>IFERROR(__xludf.DUMMYFUNCTION("""COMPUTED_VALUE"""),20.0)</f>
        <v>20</v>
      </c>
      <c r="G120" s="1">
        <f>IFERROR(__xludf.DUMMYFUNCTION("""COMPUTED_VALUE"""),22.0)</f>
        <v>22</v>
      </c>
      <c r="H120" s="1">
        <f>IFERROR(__xludf.DUMMYFUNCTION("""COMPUTED_VALUE"""),23.0)</f>
        <v>23</v>
      </c>
      <c r="I120" s="1">
        <f>IFERROR(__xludf.DUMMYFUNCTION("""COMPUTED_VALUE"""),30.0)</f>
        <v>30</v>
      </c>
      <c r="J120" s="1" t="b">
        <f t="array" ref="J120">IF(NOT(H120=""),AND(C120:H120&gt;B120:G120),IF(NOT(G120=""),AND(C120:G120&gt;B120:F120),IF(NOT(F120=""),AND(C120:F120&gt;B120:E120),AND(C120:E120&gt;B120:D120))))</f>
        <v>1</v>
      </c>
      <c r="K120" s="1" t="b">
        <f t="array" ref="K120">IF(NOT(H120=""),AND(C120:H120&lt;B120:G120),IF(NOT(G120=""),AND(C120:G120&lt;B120:F120),IF(NOT(F120=""),AND(C120:F120&lt;B120:E120),AND(C120:E120&lt;B120:D120))))</f>
        <v>0</v>
      </c>
      <c r="L120" s="1" t="b">
        <f t="array" ref="L120">IF(NOT(H120=""),AND(AND(ABS(C120:H120-B120:G120)&gt;0),AND(ABS(C120:H120-B120:G120)&lt;4)),IF(NOT(G120=""),AND(AND(ABS(C120:G120-B120:F120)&gt;0),AND(ABS(C120:G120-B120:F120)&lt;4)),IF(NOT(F120=""),AND(AND(ABS(C120:F120-B120:E120)&gt;0),AND(ABS(C120:F120-B120:E120)&lt;4)),AND(AND(ABS(C120:E120-B120:D120)&gt;0),AND(ABS(C120:E120-B120:D120)&lt;4)))))</f>
        <v>0</v>
      </c>
      <c r="M120" s="1" t="b">
        <f t="shared" si="1"/>
        <v>0</v>
      </c>
    </row>
    <row r="121" ht="15.75" customHeight="1">
      <c r="A121" s="1" t="s">
        <v>130</v>
      </c>
      <c r="B121" s="1">
        <f>IFERROR(__xludf.DUMMYFUNCTION("SPLIT(A121,"" "")"),3.0)</f>
        <v>3</v>
      </c>
      <c r="C121" s="1">
        <f>IFERROR(__xludf.DUMMYFUNCTION("""COMPUTED_VALUE"""),9.0)</f>
        <v>9</v>
      </c>
      <c r="D121" s="1">
        <f>IFERROR(__xludf.DUMMYFUNCTION("""COMPUTED_VALUE"""),11.0)</f>
        <v>11</v>
      </c>
      <c r="E121" s="1">
        <f>IFERROR(__xludf.DUMMYFUNCTION("""COMPUTED_VALUE"""),17.0)</f>
        <v>17</v>
      </c>
      <c r="F121" s="1">
        <f>IFERROR(__xludf.DUMMYFUNCTION("""COMPUTED_VALUE"""),19.0)</f>
        <v>19</v>
      </c>
      <c r="G121" s="1">
        <f>IFERROR(__xludf.DUMMYFUNCTION("""COMPUTED_VALUE"""),22.0)</f>
        <v>22</v>
      </c>
      <c r="H121" s="2">
        <f>IFERROR(__xludf.DUMMYFUNCTION("""COMPUTED_VALUE"""),23.0)</f>
        <v>23</v>
      </c>
      <c r="J121" s="1" t="b">
        <f t="array" ref="J121">IF(NOT(H121=""),AND(C121:H121&gt;B121:G121),IF(NOT(G121=""),AND(C121:G121&gt;B121:F121),IF(NOT(F121=""),AND(C121:F121&gt;B121:E121),AND(C121:E121&gt;B121:D121))))</f>
        <v>1</v>
      </c>
      <c r="K121" s="1" t="b">
        <f t="array" ref="K121">IF(NOT(H121=""),AND(C121:H121&lt;B121:G121),IF(NOT(G121=""),AND(C121:G121&lt;B121:F121),IF(NOT(F121=""),AND(C121:F121&lt;B121:E121),AND(C121:E121&lt;B121:D121))))</f>
        <v>0</v>
      </c>
      <c r="L121" s="1" t="b">
        <f t="array" ref="L121">IF(NOT(H121=""),AND(AND(ABS(C121:H121-B121:G121)&gt;0),AND(ABS(C121:H121-B121:G121)&lt;4)),IF(NOT(G121=""),AND(AND(ABS(C121:G121-B121:F121)&gt;0),AND(ABS(C121:G121-B121:F121)&lt;4)),IF(NOT(F121=""),AND(AND(ABS(C121:F121-B121:E121)&gt;0),AND(ABS(C121:F121-B121:E121)&lt;4)),AND(AND(ABS(C121:E121-B121:D121)&gt;0),AND(ABS(C121:E121-B121:D121)&lt;4)))))</f>
        <v>0</v>
      </c>
      <c r="M121" s="1" t="b">
        <f t="shared" si="1"/>
        <v>0</v>
      </c>
    </row>
    <row r="122" ht="15.75" customHeight="1">
      <c r="A122" s="1" t="s">
        <v>131</v>
      </c>
      <c r="B122" s="1">
        <f>IFERROR(__xludf.DUMMYFUNCTION("SPLIT(A122,"" "")"),66.0)</f>
        <v>66</v>
      </c>
      <c r="C122" s="1">
        <f>IFERROR(__xludf.DUMMYFUNCTION("""COMPUTED_VALUE"""),73.0)</f>
        <v>73</v>
      </c>
      <c r="D122" s="1">
        <f>IFERROR(__xludf.DUMMYFUNCTION("""COMPUTED_VALUE"""),75.0)</f>
        <v>75</v>
      </c>
      <c r="E122" s="1">
        <f>IFERROR(__xludf.DUMMYFUNCTION("""COMPUTED_VALUE"""),77.0)</f>
        <v>77</v>
      </c>
      <c r="F122" s="1">
        <f>IFERROR(__xludf.DUMMYFUNCTION("""COMPUTED_VALUE"""),83.0)</f>
        <v>83</v>
      </c>
      <c r="G122" s="1">
        <f>IFERROR(__xludf.DUMMYFUNCTION("""COMPUTED_VALUE"""),85.0)</f>
        <v>85</v>
      </c>
      <c r="H122" s="2">
        <f>IFERROR(__xludf.DUMMYFUNCTION("""COMPUTED_VALUE"""),84.0)</f>
        <v>84</v>
      </c>
      <c r="J122" s="1" t="b">
        <f t="array" ref="J122">IF(NOT(H122=""),AND(C122:H122&gt;B122:G122),IF(NOT(G122=""),AND(C122:G122&gt;B122:F122),IF(NOT(F122=""),AND(C122:F122&gt;B122:E122),AND(C122:E122&gt;B122:D122))))</f>
        <v>0</v>
      </c>
      <c r="K122" s="1" t="b">
        <f t="array" ref="K122">IF(NOT(H122=""),AND(C122:H122&lt;B122:G122),IF(NOT(G122=""),AND(C122:G122&lt;B122:F122),IF(NOT(F122=""),AND(C122:F122&lt;B122:E122),AND(C122:E122&lt;B122:D122))))</f>
        <v>0</v>
      </c>
      <c r="L122" s="1" t="b">
        <f t="array" ref="L122">IF(NOT(H122=""),AND(AND(ABS(C122:H122-B122:G122)&gt;0),AND(ABS(C122:H122-B122:G122)&lt;4)),IF(NOT(G122=""),AND(AND(ABS(C122:G122-B122:F122)&gt;0),AND(ABS(C122:G122-B122:F122)&lt;4)),IF(NOT(F122=""),AND(AND(ABS(C122:F122-B122:E122)&gt;0),AND(ABS(C122:F122-B122:E122)&lt;4)),AND(AND(ABS(C122:E122-B122:D122)&gt;0),AND(ABS(C122:E122-B122:D122)&lt;4)))))</f>
        <v>0</v>
      </c>
      <c r="M122" s="1" t="b">
        <f t="shared" si="1"/>
        <v>0</v>
      </c>
    </row>
    <row r="123" ht="15.75" customHeight="1">
      <c r="A123" s="1" t="s">
        <v>132</v>
      </c>
      <c r="B123" s="1">
        <f>IFERROR(__xludf.DUMMYFUNCTION("SPLIT(A123,"" "")"),7.0)</f>
        <v>7</v>
      </c>
      <c r="C123" s="1">
        <f>IFERROR(__xludf.DUMMYFUNCTION("""COMPUTED_VALUE"""),13.0)</f>
        <v>13</v>
      </c>
      <c r="D123" s="1">
        <f>IFERROR(__xludf.DUMMYFUNCTION("""COMPUTED_VALUE"""),16.0)</f>
        <v>16</v>
      </c>
      <c r="E123" s="1">
        <f>IFERROR(__xludf.DUMMYFUNCTION("""COMPUTED_VALUE"""),21.0)</f>
        <v>21</v>
      </c>
      <c r="F123" s="1">
        <f>IFERROR(__xludf.DUMMYFUNCTION("""COMPUTED_VALUE"""),22.0)</f>
        <v>22</v>
      </c>
      <c r="G123" s="1">
        <f>IFERROR(__xludf.DUMMYFUNCTION("""COMPUTED_VALUE"""),24.0)</f>
        <v>24</v>
      </c>
      <c r="H123" s="2">
        <f>IFERROR(__xludf.DUMMYFUNCTION("""COMPUTED_VALUE"""),24.0)</f>
        <v>24</v>
      </c>
      <c r="J123" s="1" t="b">
        <f t="array" ref="J123">IF(NOT(H123=""),AND(C123:H123&gt;B123:G123),IF(NOT(G123=""),AND(C123:G123&gt;B123:F123),IF(NOT(F123=""),AND(C123:F123&gt;B123:E123),AND(C123:E123&gt;B123:D123))))</f>
        <v>0</v>
      </c>
      <c r="K123" s="1" t="b">
        <f t="array" ref="K123">IF(NOT(H123=""),AND(C123:H123&lt;B123:G123),IF(NOT(G123=""),AND(C123:G123&lt;B123:F123),IF(NOT(F123=""),AND(C123:F123&lt;B123:E123),AND(C123:E123&lt;B123:D123))))</f>
        <v>0</v>
      </c>
      <c r="L123" s="1" t="b">
        <f t="array" ref="L123">IF(NOT(H123=""),AND(AND(ABS(C123:H123-B123:G123)&gt;0),AND(ABS(C123:H123-B123:G123)&lt;4)),IF(NOT(G123=""),AND(AND(ABS(C123:G123-B123:F123)&gt;0),AND(ABS(C123:G123-B123:F123)&lt;4)),IF(NOT(F123=""),AND(AND(ABS(C123:F123-B123:E123)&gt;0),AND(ABS(C123:F123-B123:E123)&lt;4)),AND(AND(ABS(C123:E123-B123:D123)&gt;0),AND(ABS(C123:E123-B123:D123)&lt;4)))))</f>
        <v>0</v>
      </c>
      <c r="M123" s="1" t="b">
        <f t="shared" si="1"/>
        <v>0</v>
      </c>
    </row>
    <row r="124" ht="15.75" customHeight="1">
      <c r="A124" s="1" t="s">
        <v>133</v>
      </c>
      <c r="B124" s="1">
        <f>IFERROR(__xludf.DUMMYFUNCTION("SPLIT(A124,"" "")"),70.0)</f>
        <v>70</v>
      </c>
      <c r="C124" s="1">
        <f>IFERROR(__xludf.DUMMYFUNCTION("""COMPUTED_VALUE"""),76.0)</f>
        <v>76</v>
      </c>
      <c r="D124" s="1">
        <f>IFERROR(__xludf.DUMMYFUNCTION("""COMPUTED_VALUE"""),77.0)</f>
        <v>77</v>
      </c>
      <c r="E124" s="1">
        <f>IFERROR(__xludf.DUMMYFUNCTION("""COMPUTED_VALUE"""),79.0)</f>
        <v>79</v>
      </c>
      <c r="F124" s="1">
        <f>IFERROR(__xludf.DUMMYFUNCTION("""COMPUTED_VALUE"""),86.0)</f>
        <v>86</v>
      </c>
      <c r="G124" s="1">
        <f>IFERROR(__xludf.DUMMYFUNCTION("""COMPUTED_VALUE"""),90.0)</f>
        <v>90</v>
      </c>
      <c r="J124" s="1" t="b">
        <f t="array" ref="J124">IF(NOT(H124=""),AND(C124:H124&gt;B124:G124),IF(NOT(G124=""),AND(C124:G124&gt;B124:F124),IF(NOT(F124=""),AND(C124:F124&gt;B124:E124),AND(C124:E124&gt;B124:D124))))</f>
        <v>1</v>
      </c>
      <c r="K124" s="1" t="b">
        <f t="array" ref="K124">IF(NOT(H124=""),AND(C124:H124&lt;B124:G124),IF(NOT(G124=""),AND(C124:G124&lt;B124:F124),IF(NOT(F124=""),AND(C124:F124&lt;B124:E124),AND(C124:E124&lt;B124:D124))))</f>
        <v>0</v>
      </c>
      <c r="L124" s="1" t="b">
        <f t="array" ref="L124">IF(NOT(H124=""),AND(AND(ABS(C124:H124-B124:G124)&gt;0),AND(ABS(C124:H124-B124:G124)&lt;4)),IF(NOT(G124=""),AND(AND(ABS(C124:G124-B124:F124)&gt;0),AND(ABS(C124:G124-B124:F124)&lt;4)),IF(NOT(F124=""),AND(AND(ABS(C124:F124-B124:E124)&gt;0),AND(ABS(C124:F124-B124:E124)&lt;4)),AND(AND(ABS(C124:E124-B124:D124)&gt;0),AND(ABS(C124:E124-B124:D124)&lt;4)))))</f>
        <v>0</v>
      </c>
      <c r="M124" s="1" t="b">
        <f t="shared" si="1"/>
        <v>0</v>
      </c>
    </row>
    <row r="125" ht="15.75" customHeight="1">
      <c r="A125" s="1" t="s">
        <v>134</v>
      </c>
      <c r="B125" s="1">
        <f>IFERROR(__xludf.DUMMYFUNCTION("SPLIT(A125,"" "")"),45.0)</f>
        <v>45</v>
      </c>
      <c r="C125" s="1">
        <f>IFERROR(__xludf.DUMMYFUNCTION("""COMPUTED_VALUE"""),52.0)</f>
        <v>52</v>
      </c>
      <c r="D125" s="1">
        <f>IFERROR(__xludf.DUMMYFUNCTION("""COMPUTED_VALUE"""),55.0)</f>
        <v>55</v>
      </c>
      <c r="E125" s="1">
        <f>IFERROR(__xludf.DUMMYFUNCTION("""COMPUTED_VALUE"""),58.0)</f>
        <v>58</v>
      </c>
      <c r="F125" s="1">
        <f>IFERROR(__xludf.DUMMYFUNCTION("""COMPUTED_VALUE"""),65.0)</f>
        <v>65</v>
      </c>
      <c r="G125" s="1">
        <f>IFERROR(__xludf.DUMMYFUNCTION("""COMPUTED_VALUE"""),71.0)</f>
        <v>71</v>
      </c>
      <c r="J125" s="1" t="b">
        <f t="array" ref="J125">IF(NOT(H125=""),AND(C125:H125&gt;B125:G125),IF(NOT(G125=""),AND(C125:G125&gt;B125:F125),IF(NOT(F125=""),AND(C125:F125&gt;B125:E125),AND(C125:E125&gt;B125:D125))))</f>
        <v>1</v>
      </c>
      <c r="K125" s="1" t="b">
        <f t="array" ref="K125">IF(NOT(H125=""),AND(C125:H125&lt;B125:G125),IF(NOT(G125=""),AND(C125:G125&lt;B125:F125),IF(NOT(F125=""),AND(C125:F125&lt;B125:E125),AND(C125:E125&lt;B125:D125))))</f>
        <v>0</v>
      </c>
      <c r="L125" s="1" t="b">
        <f t="array" ref="L125">IF(NOT(H125=""),AND(AND(ABS(C125:H125-B125:G125)&gt;0),AND(ABS(C125:H125-B125:G125)&lt;4)),IF(NOT(G125=""),AND(AND(ABS(C125:G125-B125:F125)&gt;0),AND(ABS(C125:G125-B125:F125)&lt;4)),IF(NOT(F125=""),AND(AND(ABS(C125:F125-B125:E125)&gt;0),AND(ABS(C125:F125-B125:E125)&lt;4)),AND(AND(ABS(C125:E125-B125:D125)&gt;0),AND(ABS(C125:E125-B125:D125)&lt;4)))))</f>
        <v>0</v>
      </c>
      <c r="M125" s="1" t="b">
        <f t="shared" si="1"/>
        <v>0</v>
      </c>
    </row>
    <row r="126" ht="15.75" customHeight="1">
      <c r="A126" s="1" t="s">
        <v>135</v>
      </c>
      <c r="B126" s="1">
        <f>IFERROR(__xludf.DUMMYFUNCTION("SPLIT(A126,"" "")"),69.0)</f>
        <v>69</v>
      </c>
      <c r="C126" s="1">
        <f>IFERROR(__xludf.DUMMYFUNCTION("""COMPUTED_VALUE"""),66.0)</f>
        <v>66</v>
      </c>
      <c r="D126" s="1">
        <f>IFERROR(__xludf.DUMMYFUNCTION("""COMPUTED_VALUE"""),64.0)</f>
        <v>64</v>
      </c>
      <c r="E126" s="1">
        <f>IFERROR(__xludf.DUMMYFUNCTION("""COMPUTED_VALUE"""),62.0)</f>
        <v>62</v>
      </c>
      <c r="F126" s="1">
        <f>IFERROR(__xludf.DUMMYFUNCTION("""COMPUTED_VALUE"""),61.0)</f>
        <v>61</v>
      </c>
      <c r="G126" s="1">
        <f>IFERROR(__xludf.DUMMYFUNCTION("""COMPUTED_VALUE"""),60.0)</f>
        <v>60</v>
      </c>
      <c r="H126" s="1">
        <f>IFERROR(__xludf.DUMMYFUNCTION("""COMPUTED_VALUE"""),57.0)</f>
        <v>57</v>
      </c>
      <c r="I126" s="1">
        <f>IFERROR(__xludf.DUMMYFUNCTION("""COMPUTED_VALUE"""),60.0)</f>
        <v>60</v>
      </c>
      <c r="J126" s="1" t="b">
        <f t="array" ref="J126">IF(NOT(H126=""),AND(C126:H126&gt;B126:G126),IF(NOT(G126=""),AND(C126:G126&gt;B126:F126),IF(NOT(F126=""),AND(C126:F126&gt;B126:E126),AND(C126:E126&gt;B126:D126))))</f>
        <v>0</v>
      </c>
      <c r="K126" s="1" t="b">
        <f t="array" ref="K126">IF(NOT(H126=""),AND(C126:H126&lt;B126:G126),IF(NOT(G126=""),AND(C126:G126&lt;B126:F126),IF(NOT(F126=""),AND(C126:F126&lt;B126:E126),AND(C126:E126&lt;B126:D126))))</f>
        <v>1</v>
      </c>
      <c r="L126" s="1" t="b">
        <f t="array" ref="L126">IF(NOT(H126=""),AND(AND(ABS(C126:H126-B126:G126)&gt;0),AND(ABS(C126:H126-B126:G126)&lt;4)),IF(NOT(G126=""),AND(AND(ABS(C126:G126-B126:F126)&gt;0),AND(ABS(C126:G126-B126:F126)&lt;4)),IF(NOT(F126=""),AND(AND(ABS(C126:F126-B126:E126)&gt;0),AND(ABS(C126:F126-B126:E126)&lt;4)),AND(AND(ABS(C126:E126-B126:D126)&gt;0),AND(ABS(C126:E126-B126:D126)&lt;4)))))</f>
        <v>1</v>
      </c>
      <c r="M126" s="1" t="b">
        <f t="shared" si="1"/>
        <v>1</v>
      </c>
    </row>
    <row r="127" ht="15.75" customHeight="1">
      <c r="A127" s="1" t="s">
        <v>136</v>
      </c>
      <c r="B127" s="1">
        <f>IFERROR(__xludf.DUMMYFUNCTION("SPLIT(A127,"" "")"),66.0)</f>
        <v>66</v>
      </c>
      <c r="C127" s="1">
        <f>IFERROR(__xludf.DUMMYFUNCTION("""COMPUTED_VALUE"""),63.0)</f>
        <v>63</v>
      </c>
      <c r="D127" s="1">
        <f>IFERROR(__xludf.DUMMYFUNCTION("""COMPUTED_VALUE"""),62.0)</f>
        <v>62</v>
      </c>
      <c r="E127" s="1">
        <f>IFERROR(__xludf.DUMMYFUNCTION("""COMPUTED_VALUE"""),60.0)</f>
        <v>60</v>
      </c>
      <c r="F127" s="1">
        <f>IFERROR(__xludf.DUMMYFUNCTION("""COMPUTED_VALUE"""),58.0)</f>
        <v>58</v>
      </c>
      <c r="G127" s="1">
        <f>IFERROR(__xludf.DUMMYFUNCTION("""COMPUTED_VALUE"""),57.0)</f>
        <v>57</v>
      </c>
      <c r="H127" s="2">
        <f>IFERROR(__xludf.DUMMYFUNCTION("""COMPUTED_VALUE"""),57.0)</f>
        <v>57</v>
      </c>
      <c r="J127" s="1" t="b">
        <f t="array" ref="J127">IF(NOT(H127=""),AND(C127:H127&gt;B127:G127),IF(NOT(G127=""),AND(C127:G127&gt;B127:F127),IF(NOT(F127=""),AND(C127:F127&gt;B127:E127),AND(C127:E127&gt;B127:D127))))</f>
        <v>0</v>
      </c>
      <c r="K127" s="1" t="b">
        <f t="array" ref="K127">IF(NOT(H127=""),AND(C127:H127&lt;B127:G127),IF(NOT(G127=""),AND(C127:G127&lt;B127:F127),IF(NOT(F127=""),AND(C127:F127&lt;B127:E127),AND(C127:E127&lt;B127:D127))))</f>
        <v>0</v>
      </c>
      <c r="L127" s="1" t="b">
        <f t="array" ref="L127">IF(NOT(H127=""),AND(AND(ABS(C127:H127-B127:G127)&gt;0),AND(ABS(C127:H127-B127:G127)&lt;4)),IF(NOT(G127=""),AND(AND(ABS(C127:G127-B127:F127)&gt;0),AND(ABS(C127:G127-B127:F127)&lt;4)),IF(NOT(F127=""),AND(AND(ABS(C127:F127-B127:E127)&gt;0),AND(ABS(C127:F127-B127:E127)&lt;4)),AND(AND(ABS(C127:E127-B127:D127)&gt;0),AND(ABS(C127:E127-B127:D127)&lt;4)))))</f>
        <v>0</v>
      </c>
      <c r="M127" s="1" t="b">
        <f t="shared" si="1"/>
        <v>0</v>
      </c>
    </row>
    <row r="128" ht="15.75" customHeight="1">
      <c r="A128" s="1" t="s">
        <v>137</v>
      </c>
      <c r="B128" s="1">
        <f>IFERROR(__xludf.DUMMYFUNCTION("SPLIT(A128,"" "")"),93.0)</f>
        <v>93</v>
      </c>
      <c r="C128" s="1">
        <f>IFERROR(__xludf.DUMMYFUNCTION("""COMPUTED_VALUE"""),92.0)</f>
        <v>92</v>
      </c>
      <c r="D128" s="1">
        <f>IFERROR(__xludf.DUMMYFUNCTION("""COMPUTED_VALUE"""),90.0)</f>
        <v>90</v>
      </c>
      <c r="E128" s="1">
        <f>IFERROR(__xludf.DUMMYFUNCTION("""COMPUTED_VALUE"""),89.0)</f>
        <v>89</v>
      </c>
      <c r="F128" s="1">
        <f>IFERROR(__xludf.DUMMYFUNCTION("""COMPUTED_VALUE"""),86.0)</f>
        <v>86</v>
      </c>
      <c r="G128" s="1">
        <f>IFERROR(__xludf.DUMMYFUNCTION("""COMPUTED_VALUE"""),82.0)</f>
        <v>82</v>
      </c>
      <c r="J128" s="1" t="b">
        <f t="array" ref="J128">IF(NOT(H128=""),AND(C128:H128&gt;B128:G128),IF(NOT(G128=""),AND(C128:G128&gt;B128:F128),IF(NOT(F128=""),AND(C128:F128&gt;B128:E128),AND(C128:E128&gt;B128:D128))))</f>
        <v>0</v>
      </c>
      <c r="K128" s="1" t="b">
        <f t="array" ref="K128">IF(NOT(H128=""),AND(C128:H128&lt;B128:G128),IF(NOT(G128=""),AND(C128:G128&lt;B128:F128),IF(NOT(F128=""),AND(C128:F128&lt;B128:E128),AND(C128:E128&lt;B128:D128))))</f>
        <v>1</v>
      </c>
      <c r="L128" s="1" t="b">
        <f t="array" ref="L128">IF(NOT(H128=""),AND(AND(ABS(C128:H128-B128:G128)&gt;0),AND(ABS(C128:H128-B128:G128)&lt;4)),IF(NOT(G128=""),AND(AND(ABS(C128:G128-B128:F128)&gt;0),AND(ABS(C128:G128-B128:F128)&lt;4)),IF(NOT(F128=""),AND(AND(ABS(C128:F128-B128:E128)&gt;0),AND(ABS(C128:F128-B128:E128)&lt;4)),AND(AND(ABS(C128:E128-B128:D128)&gt;0),AND(ABS(C128:E128-B128:D128)&lt;4)))))</f>
        <v>0</v>
      </c>
      <c r="M128" s="1" t="b">
        <f t="shared" si="1"/>
        <v>0</v>
      </c>
    </row>
    <row r="129" ht="15.75" customHeight="1">
      <c r="A129" s="1" t="s">
        <v>138</v>
      </c>
      <c r="B129" s="1">
        <f>IFERROR(__xludf.DUMMYFUNCTION("SPLIT(A129,"" "")"),65.0)</f>
        <v>65</v>
      </c>
      <c r="C129" s="1">
        <f>IFERROR(__xludf.DUMMYFUNCTION("""COMPUTED_VALUE"""),64.0)</f>
        <v>64</v>
      </c>
      <c r="D129" s="1">
        <f>IFERROR(__xludf.DUMMYFUNCTION("""COMPUTED_VALUE"""),61.0)</f>
        <v>61</v>
      </c>
      <c r="E129" s="1">
        <f>IFERROR(__xludf.DUMMYFUNCTION("""COMPUTED_VALUE"""),58.0)</f>
        <v>58</v>
      </c>
      <c r="F129" s="1">
        <f>IFERROR(__xludf.DUMMYFUNCTION("""COMPUTED_VALUE"""),52.0)</f>
        <v>52</v>
      </c>
      <c r="J129" s="1" t="b">
        <f t="array" ref="J129">IF(NOT(H129=""),AND(C129:H129&gt;B129:G129),IF(NOT(G129=""),AND(C129:G129&gt;B129:F129),IF(NOT(F129=""),AND(C129:F129&gt;B129:E129),AND(C129:E129&gt;B129:D129))))</f>
        <v>0</v>
      </c>
      <c r="K129" s="1" t="b">
        <f t="array" ref="K129">IF(NOT(H129=""),AND(C129:H129&lt;B129:G129),IF(NOT(G129=""),AND(C129:G129&lt;B129:F129),IF(NOT(F129=""),AND(C129:F129&lt;B129:E129),AND(C129:E129&lt;B129:D129))))</f>
        <v>1</v>
      </c>
      <c r="L129" s="1" t="b">
        <f t="array" ref="L129">IF(NOT(H129=""),AND(AND(ABS(C129:H129-B129:G129)&gt;0),AND(ABS(C129:H129-B129:G129)&lt;4)),IF(NOT(G129=""),AND(AND(ABS(C129:G129-B129:F129)&gt;0),AND(ABS(C129:G129-B129:F129)&lt;4)),IF(NOT(F129=""),AND(AND(ABS(C129:F129-B129:E129)&gt;0),AND(ABS(C129:F129-B129:E129)&lt;4)),AND(AND(ABS(C129:E129-B129:D129)&gt;0),AND(ABS(C129:E129-B129:D129)&lt;4)))))</f>
        <v>0</v>
      </c>
      <c r="M129" s="1" t="b">
        <f t="shared" si="1"/>
        <v>0</v>
      </c>
    </row>
    <row r="130" ht="15.75" customHeight="1">
      <c r="A130" s="1" t="s">
        <v>139</v>
      </c>
      <c r="B130" s="1">
        <f>IFERROR(__xludf.DUMMYFUNCTION("SPLIT(A130,"" "")"),18.0)</f>
        <v>18</v>
      </c>
      <c r="C130" s="1">
        <f>IFERROR(__xludf.DUMMYFUNCTION("""COMPUTED_VALUE"""),17.0)</f>
        <v>17</v>
      </c>
      <c r="D130" s="1">
        <f>IFERROR(__xludf.DUMMYFUNCTION("""COMPUTED_VALUE"""),15.0)</f>
        <v>15</v>
      </c>
      <c r="E130" s="1">
        <f>IFERROR(__xludf.DUMMYFUNCTION("""COMPUTED_VALUE"""),17.0)</f>
        <v>17</v>
      </c>
      <c r="F130" s="1">
        <f>IFERROR(__xludf.DUMMYFUNCTION("""COMPUTED_VALUE"""),14.0)</f>
        <v>14</v>
      </c>
      <c r="G130" s="1">
        <f>IFERROR(__xludf.DUMMYFUNCTION("""COMPUTED_VALUE"""),12.0)</f>
        <v>12</v>
      </c>
      <c r="J130" s="1" t="b">
        <f t="array" ref="J130">IF(NOT(H130=""),AND(C130:H130&gt;B130:G130),IF(NOT(G130=""),AND(C130:G130&gt;B130:F130),IF(NOT(F130=""),AND(C130:F130&gt;B130:E130),AND(C130:E130&gt;B130:D130))))</f>
        <v>0</v>
      </c>
      <c r="K130" s="1" t="b">
        <f t="array" ref="K130">IF(NOT(H130=""),AND(C130:H130&lt;B130:G130),IF(NOT(G130=""),AND(C130:G130&lt;B130:F130),IF(NOT(F130=""),AND(C130:F130&lt;B130:E130),AND(C130:E130&lt;B130:D130))))</f>
        <v>0</v>
      </c>
      <c r="L130" s="1" t="b">
        <f t="array" ref="L130">IF(NOT(H130=""),AND(AND(ABS(C130:H130-B130:G130)&gt;0),AND(ABS(C130:H130-B130:G130)&lt;4)),IF(NOT(G130=""),AND(AND(ABS(C130:G130-B130:F130)&gt;0),AND(ABS(C130:G130-B130:F130)&lt;4)),IF(NOT(F130=""),AND(AND(ABS(C130:F130-B130:E130)&gt;0),AND(ABS(C130:F130-B130:E130)&lt;4)),AND(AND(ABS(C130:E130-B130:D130)&gt;0),AND(ABS(C130:E130-B130:D130)&lt;4)))))</f>
        <v>1</v>
      </c>
      <c r="M130" s="1" t="b">
        <f t="shared" si="1"/>
        <v>0</v>
      </c>
    </row>
    <row r="131" ht="15.75" customHeight="1">
      <c r="A131" s="1" t="s">
        <v>140</v>
      </c>
      <c r="B131" s="1">
        <f>IFERROR(__xludf.DUMMYFUNCTION("SPLIT(A131,"" "")"),64.0)</f>
        <v>64</v>
      </c>
      <c r="C131" s="1">
        <f>IFERROR(__xludf.DUMMYFUNCTION("""COMPUTED_VALUE"""),62.0)</f>
        <v>62</v>
      </c>
      <c r="D131" s="1">
        <f>IFERROR(__xludf.DUMMYFUNCTION("""COMPUTED_VALUE"""),60.0)</f>
        <v>60</v>
      </c>
      <c r="E131" s="1">
        <f>IFERROR(__xludf.DUMMYFUNCTION("""COMPUTED_VALUE"""),62.0)</f>
        <v>62</v>
      </c>
      <c r="F131" s="1">
        <f>IFERROR(__xludf.DUMMYFUNCTION("""COMPUTED_VALUE"""),60.0)</f>
        <v>60</v>
      </c>
      <c r="G131" s="1">
        <f>IFERROR(__xludf.DUMMYFUNCTION("""COMPUTED_VALUE"""),62.0)</f>
        <v>62</v>
      </c>
      <c r="J131" s="1" t="b">
        <f t="array" ref="J131">IF(NOT(H131=""),AND(C131:H131&gt;B131:G131),IF(NOT(G131=""),AND(C131:G131&gt;B131:F131),IF(NOT(F131=""),AND(C131:F131&gt;B131:E131),AND(C131:E131&gt;B131:D131))))</f>
        <v>0</v>
      </c>
      <c r="K131" s="1" t="b">
        <f t="array" ref="K131">IF(NOT(H131=""),AND(C131:H131&lt;B131:G131),IF(NOT(G131=""),AND(C131:G131&lt;B131:F131),IF(NOT(F131=""),AND(C131:F131&lt;B131:E131),AND(C131:E131&lt;B131:D131))))</f>
        <v>0</v>
      </c>
      <c r="L131" s="1" t="b">
        <f t="array" ref="L131">IF(NOT(H131=""),AND(AND(ABS(C131:H131-B131:G131)&gt;0),AND(ABS(C131:H131-B131:G131)&lt;4)),IF(NOT(G131=""),AND(AND(ABS(C131:G131-B131:F131)&gt;0),AND(ABS(C131:G131-B131:F131)&lt;4)),IF(NOT(F131=""),AND(AND(ABS(C131:F131-B131:E131)&gt;0),AND(ABS(C131:F131-B131:E131)&lt;4)),AND(AND(ABS(C131:E131-B131:D131)&gt;0),AND(ABS(C131:E131-B131:D131)&lt;4)))))</f>
        <v>1</v>
      </c>
      <c r="M131" s="1" t="b">
        <f t="shared" si="1"/>
        <v>0</v>
      </c>
    </row>
    <row r="132" ht="15.75" customHeight="1">
      <c r="A132" s="1" t="s">
        <v>141</v>
      </c>
      <c r="B132" s="1">
        <f>IFERROR(__xludf.DUMMYFUNCTION("SPLIT(A132,"" "")"),34.0)</f>
        <v>34</v>
      </c>
      <c r="C132" s="1">
        <f>IFERROR(__xludf.DUMMYFUNCTION("""COMPUTED_VALUE"""),33.0)</f>
        <v>33</v>
      </c>
      <c r="D132" s="1">
        <f>IFERROR(__xludf.DUMMYFUNCTION("""COMPUTED_VALUE"""),32.0)</f>
        <v>32</v>
      </c>
      <c r="E132" s="1">
        <f>IFERROR(__xludf.DUMMYFUNCTION("""COMPUTED_VALUE"""),31.0)</f>
        <v>31</v>
      </c>
      <c r="F132" s="1">
        <f>IFERROR(__xludf.DUMMYFUNCTION("""COMPUTED_VALUE"""),28.0)</f>
        <v>28</v>
      </c>
      <c r="G132" s="1">
        <f>IFERROR(__xludf.DUMMYFUNCTION("""COMPUTED_VALUE"""),27.0)</f>
        <v>27</v>
      </c>
      <c r="H132" s="1">
        <f>IFERROR(__xludf.DUMMYFUNCTION("""COMPUTED_VALUE"""),29.0)</f>
        <v>29</v>
      </c>
      <c r="I132" s="1">
        <f>IFERROR(__xludf.DUMMYFUNCTION("""COMPUTED_VALUE"""),29.0)</f>
        <v>29</v>
      </c>
      <c r="J132" s="1" t="b">
        <f t="array" ref="J132">IF(NOT(H132=""),AND(C132:H132&gt;B132:G132),IF(NOT(G132=""),AND(C132:G132&gt;B132:F132),IF(NOT(F132=""),AND(C132:F132&gt;B132:E132),AND(C132:E132&gt;B132:D132))))</f>
        <v>0</v>
      </c>
      <c r="K132" s="1" t="b">
        <f t="array" ref="K132">IF(NOT(H132=""),AND(C132:H132&lt;B132:G132),IF(NOT(G132=""),AND(C132:G132&lt;B132:F132),IF(NOT(F132=""),AND(C132:F132&lt;B132:E132),AND(C132:E132&lt;B132:D132))))</f>
        <v>0</v>
      </c>
      <c r="L132" s="1" t="b">
        <f t="array" ref="L132">IF(NOT(H132=""),AND(AND(ABS(C132:H132-B132:G132)&gt;0),AND(ABS(C132:H132-B132:G132)&lt;4)),IF(NOT(G132=""),AND(AND(ABS(C132:G132-B132:F132)&gt;0),AND(ABS(C132:G132-B132:F132)&lt;4)),IF(NOT(F132=""),AND(AND(ABS(C132:F132-B132:E132)&gt;0),AND(ABS(C132:F132-B132:E132)&lt;4)),AND(AND(ABS(C132:E132-B132:D132)&gt;0),AND(ABS(C132:E132-B132:D132)&lt;4)))))</f>
        <v>1</v>
      </c>
      <c r="M132" s="1" t="b">
        <f t="shared" si="1"/>
        <v>0</v>
      </c>
    </row>
    <row r="133" ht="15.75" customHeight="1">
      <c r="A133" s="1" t="s">
        <v>142</v>
      </c>
      <c r="B133" s="1">
        <f>IFERROR(__xludf.DUMMYFUNCTION("SPLIT(A133,"" "")"),23.0)</f>
        <v>23</v>
      </c>
      <c r="C133" s="1">
        <f>IFERROR(__xludf.DUMMYFUNCTION("""COMPUTED_VALUE"""),22.0)</f>
        <v>22</v>
      </c>
      <c r="D133" s="1">
        <f>IFERROR(__xludf.DUMMYFUNCTION("""COMPUTED_VALUE"""),19.0)</f>
        <v>19</v>
      </c>
      <c r="E133" s="1">
        <f>IFERROR(__xludf.DUMMYFUNCTION("""COMPUTED_VALUE"""),22.0)</f>
        <v>22</v>
      </c>
      <c r="F133" s="1">
        <f>IFERROR(__xludf.DUMMYFUNCTION("""COMPUTED_VALUE"""),19.0)</f>
        <v>19</v>
      </c>
      <c r="G133" s="1">
        <f>IFERROR(__xludf.DUMMYFUNCTION("""COMPUTED_VALUE"""),16.0)</f>
        <v>16</v>
      </c>
      <c r="H133" s="2">
        <f>IFERROR(__xludf.DUMMYFUNCTION("""COMPUTED_VALUE"""),12.0)</f>
        <v>12</v>
      </c>
      <c r="J133" s="1" t="b">
        <f t="array" ref="J133">IF(NOT(H133=""),AND(C133:H133&gt;B133:G133),IF(NOT(G133=""),AND(C133:G133&gt;B133:F133),IF(NOT(F133=""),AND(C133:F133&gt;B133:E133),AND(C133:E133&gt;B133:D133))))</f>
        <v>0</v>
      </c>
      <c r="K133" s="1" t="b">
        <f t="array" ref="K133">IF(NOT(H133=""),AND(C133:H133&lt;B133:G133),IF(NOT(G133=""),AND(C133:G133&lt;B133:F133),IF(NOT(F133=""),AND(C133:F133&lt;B133:E133),AND(C133:E133&lt;B133:D133))))</f>
        <v>0</v>
      </c>
      <c r="L133" s="1" t="b">
        <f t="array" ref="L133">IF(NOT(H133=""),AND(AND(ABS(C133:H133-B133:G133)&gt;0),AND(ABS(C133:H133-B133:G133)&lt;4)),IF(NOT(G133=""),AND(AND(ABS(C133:G133-B133:F133)&gt;0),AND(ABS(C133:G133-B133:F133)&lt;4)),IF(NOT(F133=""),AND(AND(ABS(C133:F133-B133:E133)&gt;0),AND(ABS(C133:F133-B133:E133)&lt;4)),AND(AND(ABS(C133:E133-B133:D133)&gt;0),AND(ABS(C133:E133-B133:D133)&lt;4)))))</f>
        <v>0</v>
      </c>
      <c r="M133" s="1" t="b">
        <f t="shared" si="1"/>
        <v>0</v>
      </c>
    </row>
    <row r="134" ht="15.75" customHeight="1">
      <c r="A134" s="1" t="s">
        <v>143</v>
      </c>
      <c r="B134" s="1">
        <f>IFERROR(__xludf.DUMMYFUNCTION("SPLIT(A134,"" "")"),64.0)</f>
        <v>64</v>
      </c>
      <c r="C134" s="1">
        <f>IFERROR(__xludf.DUMMYFUNCTION("""COMPUTED_VALUE"""),61.0)</f>
        <v>61</v>
      </c>
      <c r="D134" s="1">
        <f>IFERROR(__xludf.DUMMYFUNCTION("""COMPUTED_VALUE"""),60.0)</f>
        <v>60</v>
      </c>
      <c r="E134" s="1">
        <f>IFERROR(__xludf.DUMMYFUNCTION("""COMPUTED_VALUE"""),61.0)</f>
        <v>61</v>
      </c>
      <c r="F134" s="1">
        <f>IFERROR(__xludf.DUMMYFUNCTION("""COMPUTED_VALUE"""),54.0)</f>
        <v>54</v>
      </c>
      <c r="J134" s="1" t="b">
        <f t="array" ref="J134">IF(NOT(H134=""),AND(C134:H134&gt;B134:G134),IF(NOT(G134=""),AND(C134:G134&gt;B134:F134),IF(NOT(F134=""),AND(C134:F134&gt;B134:E134),AND(C134:E134&gt;B134:D134))))</f>
        <v>0</v>
      </c>
      <c r="K134" s="1" t="b">
        <f t="array" ref="K134">IF(NOT(H134=""),AND(C134:H134&lt;B134:G134),IF(NOT(G134=""),AND(C134:G134&lt;B134:F134),IF(NOT(F134=""),AND(C134:F134&lt;B134:E134),AND(C134:E134&lt;B134:D134))))</f>
        <v>0</v>
      </c>
      <c r="L134" s="1" t="b">
        <f t="array" ref="L134">IF(NOT(H134=""),AND(AND(ABS(C134:H134-B134:G134)&gt;0),AND(ABS(C134:H134-B134:G134)&lt;4)),IF(NOT(G134=""),AND(AND(ABS(C134:G134-B134:F134)&gt;0),AND(ABS(C134:G134-B134:F134)&lt;4)),IF(NOT(F134=""),AND(AND(ABS(C134:F134-B134:E134)&gt;0),AND(ABS(C134:F134-B134:E134)&lt;4)),AND(AND(ABS(C134:E134-B134:D134)&gt;0),AND(ABS(C134:E134-B134:D134)&lt;4)))))</f>
        <v>0</v>
      </c>
      <c r="M134" s="1" t="b">
        <f t="shared" si="1"/>
        <v>0</v>
      </c>
    </row>
    <row r="135" ht="15.75" customHeight="1">
      <c r="A135" s="1" t="s">
        <v>144</v>
      </c>
      <c r="B135" s="1">
        <f>IFERROR(__xludf.DUMMYFUNCTION("SPLIT(A135,"" "")"),89.0)</f>
        <v>89</v>
      </c>
      <c r="C135" s="1">
        <f>IFERROR(__xludf.DUMMYFUNCTION("""COMPUTED_VALUE"""),87.0)</f>
        <v>87</v>
      </c>
      <c r="D135" s="1">
        <f>IFERROR(__xludf.DUMMYFUNCTION("""COMPUTED_VALUE"""),86.0)</f>
        <v>86</v>
      </c>
      <c r="E135" s="1">
        <f>IFERROR(__xludf.DUMMYFUNCTION("""COMPUTED_VALUE"""),84.0)</f>
        <v>84</v>
      </c>
      <c r="F135" s="1">
        <f>IFERROR(__xludf.DUMMYFUNCTION("""COMPUTED_VALUE"""),84.0)</f>
        <v>84</v>
      </c>
      <c r="G135" s="1">
        <f>IFERROR(__xludf.DUMMYFUNCTION("""COMPUTED_VALUE"""),83.0)</f>
        <v>83</v>
      </c>
      <c r="H135" s="1">
        <f>IFERROR(__xludf.DUMMYFUNCTION("""COMPUTED_VALUE"""),82.0)</f>
        <v>82</v>
      </c>
      <c r="I135" s="1">
        <f>IFERROR(__xludf.DUMMYFUNCTION("""COMPUTED_VALUE"""),81.0)</f>
        <v>81</v>
      </c>
      <c r="J135" s="1" t="b">
        <f t="array" ref="J135">IF(NOT(H135=""),AND(C135:H135&gt;B135:G135),IF(NOT(G135=""),AND(C135:G135&gt;B135:F135),IF(NOT(F135=""),AND(C135:F135&gt;B135:E135),AND(C135:E135&gt;B135:D135))))</f>
        <v>0</v>
      </c>
      <c r="K135" s="1" t="b">
        <f t="array" ref="K135">IF(NOT(H135=""),AND(C135:H135&lt;B135:G135),IF(NOT(G135=""),AND(C135:G135&lt;B135:F135),IF(NOT(F135=""),AND(C135:F135&lt;B135:E135),AND(C135:E135&lt;B135:D135))))</f>
        <v>0</v>
      </c>
      <c r="L135" s="1" t="b">
        <f t="array" ref="L135">IF(NOT(H135=""),AND(AND(ABS(C135:H135-B135:G135)&gt;0),AND(ABS(C135:H135-B135:G135)&lt;4)),IF(NOT(G135=""),AND(AND(ABS(C135:G135-B135:F135)&gt;0),AND(ABS(C135:G135-B135:F135)&lt;4)),IF(NOT(F135=""),AND(AND(ABS(C135:F135-B135:E135)&gt;0),AND(ABS(C135:F135-B135:E135)&lt;4)),AND(AND(ABS(C135:E135-B135:D135)&gt;0),AND(ABS(C135:E135-B135:D135)&lt;4)))))</f>
        <v>0</v>
      </c>
      <c r="M135" s="1" t="b">
        <f t="shared" si="1"/>
        <v>0</v>
      </c>
    </row>
    <row r="136" ht="15.75" customHeight="1">
      <c r="A136" s="1" t="s">
        <v>145</v>
      </c>
      <c r="B136" s="1">
        <f>IFERROR(__xludf.DUMMYFUNCTION("SPLIT(A136,"" "")"),77.0)</f>
        <v>77</v>
      </c>
      <c r="C136" s="1">
        <f>IFERROR(__xludf.DUMMYFUNCTION("""COMPUTED_VALUE"""),74.0)</f>
        <v>74</v>
      </c>
      <c r="D136" s="1">
        <f>IFERROR(__xludf.DUMMYFUNCTION("""COMPUTED_VALUE"""),74.0)</f>
        <v>74</v>
      </c>
      <c r="E136" s="1">
        <f>IFERROR(__xludf.DUMMYFUNCTION("""COMPUTED_VALUE"""),73.0)</f>
        <v>73</v>
      </c>
      <c r="F136" s="1">
        <f>IFERROR(__xludf.DUMMYFUNCTION("""COMPUTED_VALUE"""),71.0)</f>
        <v>71</v>
      </c>
      <c r="G136" s="1">
        <f>IFERROR(__xludf.DUMMYFUNCTION("""COMPUTED_VALUE"""),73.0)</f>
        <v>73</v>
      </c>
      <c r="J136" s="1" t="b">
        <f t="array" ref="J136">IF(NOT(H136=""),AND(C136:H136&gt;B136:G136),IF(NOT(G136=""),AND(C136:G136&gt;B136:F136),IF(NOT(F136=""),AND(C136:F136&gt;B136:E136),AND(C136:E136&gt;B136:D136))))</f>
        <v>0</v>
      </c>
      <c r="K136" s="1" t="b">
        <f t="array" ref="K136">IF(NOT(H136=""),AND(C136:H136&lt;B136:G136),IF(NOT(G136=""),AND(C136:G136&lt;B136:F136),IF(NOT(F136=""),AND(C136:F136&lt;B136:E136),AND(C136:E136&lt;B136:D136))))</f>
        <v>0</v>
      </c>
      <c r="L136" s="1" t="b">
        <f t="array" ref="L136">IF(NOT(H136=""),AND(AND(ABS(C136:H136-B136:G136)&gt;0),AND(ABS(C136:H136-B136:G136)&lt;4)),IF(NOT(G136=""),AND(AND(ABS(C136:G136-B136:F136)&gt;0),AND(ABS(C136:G136-B136:F136)&lt;4)),IF(NOT(F136=""),AND(AND(ABS(C136:F136-B136:E136)&gt;0),AND(ABS(C136:F136-B136:E136)&lt;4)),AND(AND(ABS(C136:E136-B136:D136)&gt;0),AND(ABS(C136:E136-B136:D136)&lt;4)))))</f>
        <v>0</v>
      </c>
      <c r="M136" s="1" t="b">
        <f t="shared" si="1"/>
        <v>0</v>
      </c>
    </row>
    <row r="137" ht="15.75" customHeight="1">
      <c r="A137" s="1" t="s">
        <v>146</v>
      </c>
      <c r="B137" s="1">
        <f>IFERROR(__xludf.DUMMYFUNCTION("SPLIT(A137,"" "")"),39.0)</f>
        <v>39</v>
      </c>
      <c r="C137" s="1">
        <f>IFERROR(__xludf.DUMMYFUNCTION("""COMPUTED_VALUE"""),37.0)</f>
        <v>37</v>
      </c>
      <c r="D137" s="1">
        <f>IFERROR(__xludf.DUMMYFUNCTION("""COMPUTED_VALUE"""),36.0)</f>
        <v>36</v>
      </c>
      <c r="E137" s="1">
        <f>IFERROR(__xludf.DUMMYFUNCTION("""COMPUTED_VALUE"""),36.0)</f>
        <v>36</v>
      </c>
      <c r="F137" s="1">
        <f>IFERROR(__xludf.DUMMYFUNCTION("""COMPUTED_VALUE"""),34.0)</f>
        <v>34</v>
      </c>
      <c r="G137" s="1">
        <f>IFERROR(__xludf.DUMMYFUNCTION("""COMPUTED_VALUE"""),34.0)</f>
        <v>34</v>
      </c>
      <c r="J137" s="1" t="b">
        <f t="array" ref="J137">IF(NOT(H137=""),AND(C137:H137&gt;B137:G137),IF(NOT(G137=""),AND(C137:G137&gt;B137:F137),IF(NOT(F137=""),AND(C137:F137&gt;B137:E137),AND(C137:E137&gt;B137:D137))))</f>
        <v>0</v>
      </c>
      <c r="K137" s="1" t="b">
        <f t="array" ref="K137">IF(NOT(H137=""),AND(C137:H137&lt;B137:G137),IF(NOT(G137=""),AND(C137:G137&lt;B137:F137),IF(NOT(F137=""),AND(C137:F137&lt;B137:E137),AND(C137:E137&lt;B137:D137))))</f>
        <v>0</v>
      </c>
      <c r="L137" s="1" t="b">
        <f t="array" ref="L137">IF(NOT(H137=""),AND(AND(ABS(C137:H137-B137:G137)&gt;0),AND(ABS(C137:H137-B137:G137)&lt;4)),IF(NOT(G137=""),AND(AND(ABS(C137:G137-B137:F137)&gt;0),AND(ABS(C137:G137-B137:F137)&lt;4)),IF(NOT(F137=""),AND(AND(ABS(C137:F137-B137:E137)&gt;0),AND(ABS(C137:F137-B137:E137)&lt;4)),AND(AND(ABS(C137:E137-B137:D137)&gt;0),AND(ABS(C137:E137-B137:D137)&lt;4)))))</f>
        <v>0</v>
      </c>
      <c r="M137" s="1" t="b">
        <f t="shared" si="1"/>
        <v>0</v>
      </c>
    </row>
    <row r="138" ht="15.75" customHeight="1">
      <c r="A138" s="1" t="s">
        <v>147</v>
      </c>
      <c r="B138" s="1">
        <f>IFERROR(__xludf.DUMMYFUNCTION("SPLIT(A138,"" "")"),30.0)</f>
        <v>30</v>
      </c>
      <c r="C138" s="1">
        <f>IFERROR(__xludf.DUMMYFUNCTION("""COMPUTED_VALUE"""),29.0)</f>
        <v>29</v>
      </c>
      <c r="D138" s="1">
        <f>IFERROR(__xludf.DUMMYFUNCTION("""COMPUTED_VALUE"""),29.0)</f>
        <v>29</v>
      </c>
      <c r="E138" s="1">
        <f>IFERROR(__xludf.DUMMYFUNCTION("""COMPUTED_VALUE"""),27.0)</f>
        <v>27</v>
      </c>
      <c r="F138" s="1">
        <f>IFERROR(__xludf.DUMMYFUNCTION("""COMPUTED_VALUE"""),25.0)</f>
        <v>25</v>
      </c>
      <c r="G138" s="1">
        <f>IFERROR(__xludf.DUMMYFUNCTION("""COMPUTED_VALUE"""),22.0)</f>
        <v>22</v>
      </c>
      <c r="H138" s="2">
        <f>IFERROR(__xludf.DUMMYFUNCTION("""COMPUTED_VALUE"""),18.0)</f>
        <v>18</v>
      </c>
      <c r="J138" s="1" t="b">
        <f t="array" ref="J138">IF(NOT(H138=""),AND(C138:H138&gt;B138:G138),IF(NOT(G138=""),AND(C138:G138&gt;B138:F138),IF(NOT(F138=""),AND(C138:F138&gt;B138:E138),AND(C138:E138&gt;B138:D138))))</f>
        <v>0</v>
      </c>
      <c r="K138" s="1" t="b">
        <f t="array" ref="K138">IF(NOT(H138=""),AND(C138:H138&lt;B138:G138),IF(NOT(G138=""),AND(C138:G138&lt;B138:F138),IF(NOT(F138=""),AND(C138:F138&lt;B138:E138),AND(C138:E138&lt;B138:D138))))</f>
        <v>0</v>
      </c>
      <c r="L138" s="1" t="b">
        <f t="array" ref="L138">IF(NOT(H138=""),AND(AND(ABS(C138:H138-B138:G138)&gt;0),AND(ABS(C138:H138-B138:G138)&lt;4)),IF(NOT(G138=""),AND(AND(ABS(C138:G138-B138:F138)&gt;0),AND(ABS(C138:G138-B138:F138)&lt;4)),IF(NOT(F138=""),AND(AND(ABS(C138:F138-B138:E138)&gt;0),AND(ABS(C138:F138-B138:E138)&lt;4)),AND(AND(ABS(C138:E138-B138:D138)&gt;0),AND(ABS(C138:E138-B138:D138)&lt;4)))))</f>
        <v>0</v>
      </c>
      <c r="M138" s="1" t="b">
        <f t="shared" si="1"/>
        <v>0</v>
      </c>
    </row>
    <row r="139" ht="15.75" customHeight="1">
      <c r="A139" s="1" t="s">
        <v>148</v>
      </c>
      <c r="B139" s="1">
        <f>IFERROR(__xludf.DUMMYFUNCTION("SPLIT(A139,"" "")"),41.0)</f>
        <v>41</v>
      </c>
      <c r="C139" s="1">
        <f>IFERROR(__xludf.DUMMYFUNCTION("""COMPUTED_VALUE"""),39.0)</f>
        <v>39</v>
      </c>
      <c r="D139" s="1">
        <f>IFERROR(__xludf.DUMMYFUNCTION("""COMPUTED_VALUE"""),39.0)</f>
        <v>39</v>
      </c>
      <c r="E139" s="1">
        <f>IFERROR(__xludf.DUMMYFUNCTION("""COMPUTED_VALUE"""),36.0)</f>
        <v>36</v>
      </c>
      <c r="F139" s="1">
        <f>IFERROR(__xludf.DUMMYFUNCTION("""COMPUTED_VALUE"""),31.0)</f>
        <v>31</v>
      </c>
      <c r="J139" s="1" t="b">
        <f t="array" ref="J139">IF(NOT(H139=""),AND(C139:H139&gt;B139:G139),IF(NOT(G139=""),AND(C139:G139&gt;B139:F139),IF(NOT(F139=""),AND(C139:F139&gt;B139:E139),AND(C139:E139&gt;B139:D139))))</f>
        <v>0</v>
      </c>
      <c r="K139" s="1" t="b">
        <f t="array" ref="K139">IF(NOT(H139=""),AND(C139:H139&lt;B139:G139),IF(NOT(G139=""),AND(C139:G139&lt;B139:F139),IF(NOT(F139=""),AND(C139:F139&lt;B139:E139),AND(C139:E139&lt;B139:D139))))</f>
        <v>0</v>
      </c>
      <c r="L139" s="1" t="b">
        <f t="array" ref="L139">IF(NOT(H139=""),AND(AND(ABS(C139:H139-B139:G139)&gt;0),AND(ABS(C139:H139-B139:G139)&lt;4)),IF(NOT(G139=""),AND(AND(ABS(C139:G139-B139:F139)&gt;0),AND(ABS(C139:G139-B139:F139)&lt;4)),IF(NOT(F139=""),AND(AND(ABS(C139:F139-B139:E139)&gt;0),AND(ABS(C139:F139-B139:E139)&lt;4)),AND(AND(ABS(C139:E139-B139:D139)&gt;0),AND(ABS(C139:E139-B139:D139)&lt;4)))))</f>
        <v>0</v>
      </c>
      <c r="M139" s="1" t="b">
        <f t="shared" si="1"/>
        <v>0</v>
      </c>
    </row>
    <row r="140" ht="15.75" customHeight="1">
      <c r="A140" s="1" t="s">
        <v>149</v>
      </c>
      <c r="B140" s="1">
        <f>IFERROR(__xludf.DUMMYFUNCTION("SPLIT(A140,"" "")"),45.0)</f>
        <v>45</v>
      </c>
      <c r="C140" s="1">
        <f>IFERROR(__xludf.DUMMYFUNCTION("""COMPUTED_VALUE"""),43.0)</f>
        <v>43</v>
      </c>
      <c r="D140" s="1">
        <f>IFERROR(__xludf.DUMMYFUNCTION("""COMPUTED_VALUE"""),39.0)</f>
        <v>39</v>
      </c>
      <c r="E140" s="1">
        <f>IFERROR(__xludf.DUMMYFUNCTION("""COMPUTED_VALUE"""),38.0)</f>
        <v>38</v>
      </c>
      <c r="F140" s="1">
        <f>IFERROR(__xludf.DUMMYFUNCTION("""COMPUTED_VALUE"""),36.0)</f>
        <v>36</v>
      </c>
      <c r="J140" s="1" t="b">
        <f t="array" ref="J140">IF(NOT(H140=""),AND(C140:H140&gt;B140:G140),IF(NOT(G140=""),AND(C140:G140&gt;B140:F140),IF(NOT(F140=""),AND(C140:F140&gt;B140:E140),AND(C140:E140&gt;B140:D140))))</f>
        <v>0</v>
      </c>
      <c r="K140" s="1" t="b">
        <f t="array" ref="K140">IF(NOT(H140=""),AND(C140:H140&lt;B140:G140),IF(NOT(G140=""),AND(C140:G140&lt;B140:F140),IF(NOT(F140=""),AND(C140:F140&lt;B140:E140),AND(C140:E140&lt;B140:D140))))</f>
        <v>1</v>
      </c>
      <c r="L140" s="1" t="b">
        <f t="array" ref="L140">IF(NOT(H140=""),AND(AND(ABS(C140:H140-B140:G140)&gt;0),AND(ABS(C140:H140-B140:G140)&lt;4)),IF(NOT(G140=""),AND(AND(ABS(C140:G140-B140:F140)&gt;0),AND(ABS(C140:G140-B140:F140)&lt;4)),IF(NOT(F140=""),AND(AND(ABS(C140:F140-B140:E140)&gt;0),AND(ABS(C140:F140-B140:E140)&lt;4)),AND(AND(ABS(C140:E140-B140:D140)&gt;0),AND(ABS(C140:E140-B140:D140)&lt;4)))))</f>
        <v>0</v>
      </c>
      <c r="M140" s="1" t="b">
        <f t="shared" si="1"/>
        <v>0</v>
      </c>
    </row>
    <row r="141" ht="15.75" customHeight="1">
      <c r="A141" s="1" t="s">
        <v>150</v>
      </c>
      <c r="B141" s="1">
        <f>IFERROR(__xludf.DUMMYFUNCTION("SPLIT(A141,"" "")"),93.0)</f>
        <v>93</v>
      </c>
      <c r="C141" s="1">
        <f>IFERROR(__xludf.DUMMYFUNCTION("""COMPUTED_VALUE"""),91.0)</f>
        <v>91</v>
      </c>
      <c r="D141" s="1">
        <f>IFERROR(__xludf.DUMMYFUNCTION("""COMPUTED_VALUE"""),87.0)</f>
        <v>87</v>
      </c>
      <c r="E141" s="1">
        <f>IFERROR(__xludf.DUMMYFUNCTION("""COMPUTED_VALUE"""),85.0)</f>
        <v>85</v>
      </c>
      <c r="F141" s="1">
        <f>IFERROR(__xludf.DUMMYFUNCTION("""COMPUTED_VALUE"""),88.0)</f>
        <v>88</v>
      </c>
      <c r="J141" s="1" t="b">
        <f t="array" ref="J141">IF(NOT(H141=""),AND(C141:H141&gt;B141:G141),IF(NOT(G141=""),AND(C141:G141&gt;B141:F141),IF(NOT(F141=""),AND(C141:F141&gt;B141:E141),AND(C141:E141&gt;B141:D141))))</f>
        <v>0</v>
      </c>
      <c r="K141" s="1" t="b">
        <f t="array" ref="K141">IF(NOT(H141=""),AND(C141:H141&lt;B141:G141),IF(NOT(G141=""),AND(C141:G141&lt;B141:F141),IF(NOT(F141=""),AND(C141:F141&lt;B141:E141),AND(C141:E141&lt;B141:D141))))</f>
        <v>0</v>
      </c>
      <c r="L141" s="1" t="b">
        <f t="array" ref="L141">IF(NOT(H141=""),AND(AND(ABS(C141:H141-B141:G141)&gt;0),AND(ABS(C141:H141-B141:G141)&lt;4)),IF(NOT(G141=""),AND(AND(ABS(C141:G141-B141:F141)&gt;0),AND(ABS(C141:G141-B141:F141)&lt;4)),IF(NOT(F141=""),AND(AND(ABS(C141:F141-B141:E141)&gt;0),AND(ABS(C141:F141-B141:E141)&lt;4)),AND(AND(ABS(C141:E141-B141:D141)&gt;0),AND(ABS(C141:E141-B141:D141)&lt;4)))))</f>
        <v>0</v>
      </c>
      <c r="M141" s="1" t="b">
        <f t="shared" si="1"/>
        <v>0</v>
      </c>
    </row>
    <row r="142" ht="15.75" customHeight="1">
      <c r="A142" s="1" t="s">
        <v>151</v>
      </c>
      <c r="B142" s="1">
        <f>IFERROR(__xludf.DUMMYFUNCTION("SPLIT(A142,"" "")"),90.0)</f>
        <v>90</v>
      </c>
      <c r="C142" s="1">
        <f>IFERROR(__xludf.DUMMYFUNCTION("""COMPUTED_VALUE"""),87.0)</f>
        <v>87</v>
      </c>
      <c r="D142" s="1">
        <f>IFERROR(__xludf.DUMMYFUNCTION("""COMPUTED_VALUE"""),85.0)</f>
        <v>85</v>
      </c>
      <c r="E142" s="1">
        <f>IFERROR(__xludf.DUMMYFUNCTION("""COMPUTED_VALUE"""),81.0)</f>
        <v>81</v>
      </c>
      <c r="F142" s="1">
        <f>IFERROR(__xludf.DUMMYFUNCTION("""COMPUTED_VALUE"""),81.0)</f>
        <v>81</v>
      </c>
      <c r="J142" s="1" t="b">
        <f t="array" ref="J142">IF(NOT(H142=""),AND(C142:H142&gt;B142:G142),IF(NOT(G142=""),AND(C142:G142&gt;B142:F142),IF(NOT(F142=""),AND(C142:F142&gt;B142:E142),AND(C142:E142&gt;B142:D142))))</f>
        <v>0</v>
      </c>
      <c r="K142" s="1" t="b">
        <f t="array" ref="K142">IF(NOT(H142=""),AND(C142:H142&lt;B142:G142),IF(NOT(G142=""),AND(C142:G142&lt;B142:F142),IF(NOT(F142=""),AND(C142:F142&lt;B142:E142),AND(C142:E142&lt;B142:D142))))</f>
        <v>0</v>
      </c>
      <c r="L142" s="1" t="b">
        <f t="array" ref="L142">IF(NOT(H142=""),AND(AND(ABS(C142:H142-B142:G142)&gt;0),AND(ABS(C142:H142-B142:G142)&lt;4)),IF(NOT(G142=""),AND(AND(ABS(C142:G142-B142:F142)&gt;0),AND(ABS(C142:G142-B142:F142)&lt;4)),IF(NOT(F142=""),AND(AND(ABS(C142:F142-B142:E142)&gt;0),AND(ABS(C142:F142-B142:E142)&lt;4)),AND(AND(ABS(C142:E142-B142:D142)&gt;0),AND(ABS(C142:E142-B142:D142)&lt;4)))))</f>
        <v>0</v>
      </c>
      <c r="M142" s="1" t="b">
        <f t="shared" si="1"/>
        <v>0</v>
      </c>
    </row>
    <row r="143" ht="15.75" customHeight="1">
      <c r="A143" s="1" t="s">
        <v>152</v>
      </c>
      <c r="B143" s="1">
        <f>IFERROR(__xludf.DUMMYFUNCTION("SPLIT(A143,"" "")"),61.0)</f>
        <v>61</v>
      </c>
      <c r="C143" s="1">
        <f>IFERROR(__xludf.DUMMYFUNCTION("""COMPUTED_VALUE"""),59.0)</f>
        <v>59</v>
      </c>
      <c r="D143" s="1">
        <f>IFERROR(__xludf.DUMMYFUNCTION("""COMPUTED_VALUE"""),58.0)</f>
        <v>58</v>
      </c>
      <c r="E143" s="1">
        <f>IFERROR(__xludf.DUMMYFUNCTION("""COMPUTED_VALUE"""),54.0)</f>
        <v>54</v>
      </c>
      <c r="F143" s="1">
        <f>IFERROR(__xludf.DUMMYFUNCTION("""COMPUTED_VALUE"""),53.0)</f>
        <v>53</v>
      </c>
      <c r="G143" s="1">
        <f>IFERROR(__xludf.DUMMYFUNCTION("""COMPUTED_VALUE"""),51.0)</f>
        <v>51</v>
      </c>
      <c r="H143" s="2">
        <f>IFERROR(__xludf.DUMMYFUNCTION("""COMPUTED_VALUE"""),47.0)</f>
        <v>47</v>
      </c>
      <c r="J143" s="1" t="b">
        <f t="array" ref="J143">IF(NOT(H143=""),AND(C143:H143&gt;B143:G143),IF(NOT(G143=""),AND(C143:G143&gt;B143:F143),IF(NOT(F143=""),AND(C143:F143&gt;B143:E143),AND(C143:E143&gt;B143:D143))))</f>
        <v>0</v>
      </c>
      <c r="K143" s="1" t="b">
        <f t="array" ref="K143">IF(NOT(H143=""),AND(C143:H143&lt;B143:G143),IF(NOT(G143=""),AND(C143:G143&lt;B143:F143),IF(NOT(F143=""),AND(C143:F143&lt;B143:E143),AND(C143:E143&lt;B143:D143))))</f>
        <v>1</v>
      </c>
      <c r="L143" s="1" t="b">
        <f t="array" ref="L143">IF(NOT(H143=""),AND(AND(ABS(C143:H143-B143:G143)&gt;0),AND(ABS(C143:H143-B143:G143)&lt;4)),IF(NOT(G143=""),AND(AND(ABS(C143:G143-B143:F143)&gt;0),AND(ABS(C143:G143-B143:F143)&lt;4)),IF(NOT(F143=""),AND(AND(ABS(C143:F143-B143:E143)&gt;0),AND(ABS(C143:F143-B143:E143)&lt;4)),AND(AND(ABS(C143:E143-B143:D143)&gt;0),AND(ABS(C143:E143-B143:D143)&lt;4)))))</f>
        <v>0</v>
      </c>
      <c r="M143" s="1" t="b">
        <f t="shared" si="1"/>
        <v>0</v>
      </c>
    </row>
    <row r="144" ht="15.75" customHeight="1">
      <c r="A144" s="1" t="s">
        <v>153</v>
      </c>
      <c r="B144" s="1">
        <f>IFERROR(__xludf.DUMMYFUNCTION("SPLIT(A144,"" "")"),85.0)</f>
        <v>85</v>
      </c>
      <c r="C144" s="1">
        <f>IFERROR(__xludf.DUMMYFUNCTION("""COMPUTED_VALUE"""),82.0)</f>
        <v>82</v>
      </c>
      <c r="D144" s="1">
        <f>IFERROR(__xludf.DUMMYFUNCTION("""COMPUTED_VALUE"""),79.0)</f>
        <v>79</v>
      </c>
      <c r="E144" s="1">
        <f>IFERROR(__xludf.DUMMYFUNCTION("""COMPUTED_VALUE"""),76.0)</f>
        <v>76</v>
      </c>
      <c r="F144" s="1">
        <f>IFERROR(__xludf.DUMMYFUNCTION("""COMPUTED_VALUE"""),72.0)</f>
        <v>72</v>
      </c>
      <c r="G144" s="1">
        <f>IFERROR(__xludf.DUMMYFUNCTION("""COMPUTED_VALUE"""),69.0)</f>
        <v>69</v>
      </c>
      <c r="H144" s="2">
        <f>IFERROR(__xludf.DUMMYFUNCTION("""COMPUTED_VALUE"""),62.0)</f>
        <v>62</v>
      </c>
      <c r="J144" s="1" t="b">
        <f t="array" ref="J144">IF(NOT(H144=""),AND(C144:H144&gt;B144:G144),IF(NOT(G144=""),AND(C144:G144&gt;B144:F144),IF(NOT(F144=""),AND(C144:F144&gt;B144:E144),AND(C144:E144&gt;B144:D144))))</f>
        <v>0</v>
      </c>
      <c r="K144" s="1" t="b">
        <f t="array" ref="K144">IF(NOT(H144=""),AND(C144:H144&lt;B144:G144),IF(NOT(G144=""),AND(C144:G144&lt;B144:F144),IF(NOT(F144=""),AND(C144:F144&lt;B144:E144),AND(C144:E144&lt;B144:D144))))</f>
        <v>1</v>
      </c>
      <c r="L144" s="1" t="b">
        <f t="array" ref="L144">IF(NOT(H144=""),AND(AND(ABS(C144:H144-B144:G144)&gt;0),AND(ABS(C144:H144-B144:G144)&lt;4)),IF(NOT(G144=""),AND(AND(ABS(C144:G144-B144:F144)&gt;0),AND(ABS(C144:G144-B144:F144)&lt;4)),IF(NOT(F144=""),AND(AND(ABS(C144:F144-B144:E144)&gt;0),AND(ABS(C144:F144-B144:E144)&lt;4)),AND(AND(ABS(C144:E144-B144:D144)&gt;0),AND(ABS(C144:E144-B144:D144)&lt;4)))))</f>
        <v>0</v>
      </c>
      <c r="M144" s="1" t="b">
        <f t="shared" si="1"/>
        <v>0</v>
      </c>
    </row>
    <row r="145" ht="15.75" customHeight="1">
      <c r="A145" s="1" t="s">
        <v>154</v>
      </c>
      <c r="B145" s="1">
        <f>IFERROR(__xludf.DUMMYFUNCTION("SPLIT(A145,"" "")"),44.0)</f>
        <v>44</v>
      </c>
      <c r="C145" s="1">
        <f>IFERROR(__xludf.DUMMYFUNCTION("""COMPUTED_VALUE"""),41.0)</f>
        <v>41</v>
      </c>
      <c r="D145" s="1">
        <f>IFERROR(__xludf.DUMMYFUNCTION("""COMPUTED_VALUE"""),39.0)</f>
        <v>39</v>
      </c>
      <c r="E145" s="1">
        <f>IFERROR(__xludf.DUMMYFUNCTION("""COMPUTED_VALUE"""),36.0)</f>
        <v>36</v>
      </c>
      <c r="F145" s="1">
        <f>IFERROR(__xludf.DUMMYFUNCTION("""COMPUTED_VALUE"""),29.0)</f>
        <v>29</v>
      </c>
      <c r="G145" s="1">
        <f>IFERROR(__xludf.DUMMYFUNCTION("""COMPUTED_VALUE"""),27.0)</f>
        <v>27</v>
      </c>
      <c r="H145" s="2">
        <f>IFERROR(__xludf.DUMMYFUNCTION("""COMPUTED_VALUE"""),25.0)</f>
        <v>25</v>
      </c>
      <c r="J145" s="1" t="b">
        <f t="array" ref="J145">IF(NOT(H145=""),AND(C145:H145&gt;B145:G145),IF(NOT(G145=""),AND(C145:G145&gt;B145:F145),IF(NOT(F145=""),AND(C145:F145&gt;B145:E145),AND(C145:E145&gt;B145:D145))))</f>
        <v>0</v>
      </c>
      <c r="K145" s="1" t="b">
        <f t="array" ref="K145">IF(NOT(H145=""),AND(C145:H145&lt;B145:G145),IF(NOT(G145=""),AND(C145:G145&lt;B145:F145),IF(NOT(F145=""),AND(C145:F145&lt;B145:E145),AND(C145:E145&lt;B145:D145))))</f>
        <v>1</v>
      </c>
      <c r="L145" s="1" t="b">
        <f t="array" ref="L145">IF(NOT(H145=""),AND(AND(ABS(C145:H145-B145:G145)&gt;0),AND(ABS(C145:H145-B145:G145)&lt;4)),IF(NOT(G145=""),AND(AND(ABS(C145:G145-B145:F145)&gt;0),AND(ABS(C145:G145-B145:F145)&lt;4)),IF(NOT(F145=""),AND(AND(ABS(C145:F145-B145:E145)&gt;0),AND(ABS(C145:F145-B145:E145)&lt;4)),AND(AND(ABS(C145:E145-B145:D145)&gt;0),AND(ABS(C145:E145-B145:D145)&lt;4)))))</f>
        <v>0</v>
      </c>
      <c r="M145" s="1" t="b">
        <f t="shared" si="1"/>
        <v>0</v>
      </c>
    </row>
    <row r="146" ht="15.75" customHeight="1">
      <c r="A146" s="1" t="s">
        <v>155</v>
      </c>
      <c r="B146" s="1">
        <f>IFERROR(__xludf.DUMMYFUNCTION("SPLIT(A146,"" "")"),50.0)</f>
        <v>50</v>
      </c>
      <c r="C146" s="1">
        <f>IFERROR(__xludf.DUMMYFUNCTION("""COMPUTED_VALUE"""),48.0)</f>
        <v>48</v>
      </c>
      <c r="D146" s="1">
        <f>IFERROR(__xludf.DUMMYFUNCTION("""COMPUTED_VALUE"""),45.0)</f>
        <v>45</v>
      </c>
      <c r="E146" s="1">
        <f>IFERROR(__xludf.DUMMYFUNCTION("""COMPUTED_VALUE"""),44.0)</f>
        <v>44</v>
      </c>
      <c r="F146" s="1">
        <f>IFERROR(__xludf.DUMMYFUNCTION("""COMPUTED_VALUE"""),41.0)</f>
        <v>41</v>
      </c>
      <c r="G146" s="1">
        <f>IFERROR(__xludf.DUMMYFUNCTION("""COMPUTED_VALUE"""),36.0)</f>
        <v>36</v>
      </c>
      <c r="H146" s="1">
        <f>IFERROR(__xludf.DUMMYFUNCTION("""COMPUTED_VALUE"""),33.0)</f>
        <v>33</v>
      </c>
      <c r="I146" s="1">
        <f>IFERROR(__xludf.DUMMYFUNCTION("""COMPUTED_VALUE"""),36.0)</f>
        <v>36</v>
      </c>
      <c r="J146" s="1" t="b">
        <f t="array" ref="J146">IF(NOT(H146=""),AND(C146:H146&gt;B146:G146),IF(NOT(G146=""),AND(C146:G146&gt;B146:F146),IF(NOT(F146=""),AND(C146:F146&gt;B146:E146),AND(C146:E146&gt;B146:D146))))</f>
        <v>0</v>
      </c>
      <c r="K146" s="1" t="b">
        <f t="array" ref="K146">IF(NOT(H146=""),AND(C146:H146&lt;B146:G146),IF(NOT(G146=""),AND(C146:G146&lt;B146:F146),IF(NOT(F146=""),AND(C146:F146&lt;B146:E146),AND(C146:E146&lt;B146:D146))))</f>
        <v>1</v>
      </c>
      <c r="L146" s="1" t="b">
        <f t="array" ref="L146">IF(NOT(H146=""),AND(AND(ABS(C146:H146-B146:G146)&gt;0),AND(ABS(C146:H146-B146:G146)&lt;4)),IF(NOT(G146=""),AND(AND(ABS(C146:G146-B146:F146)&gt;0),AND(ABS(C146:G146-B146:F146)&lt;4)),IF(NOT(F146=""),AND(AND(ABS(C146:F146-B146:E146)&gt;0),AND(ABS(C146:F146-B146:E146)&lt;4)),AND(AND(ABS(C146:E146-B146:D146)&gt;0),AND(ABS(C146:E146-B146:D146)&lt;4)))))</f>
        <v>0</v>
      </c>
      <c r="M146" s="1" t="b">
        <f t="shared" si="1"/>
        <v>0</v>
      </c>
    </row>
    <row r="147" ht="15.75" customHeight="1">
      <c r="A147" s="1" t="s">
        <v>156</v>
      </c>
      <c r="B147" s="1">
        <f>IFERROR(__xludf.DUMMYFUNCTION("SPLIT(A147,"" "")"),99.0)</f>
        <v>99</v>
      </c>
      <c r="C147" s="1">
        <f>IFERROR(__xludf.DUMMYFUNCTION("""COMPUTED_VALUE"""),97.0)</f>
        <v>97</v>
      </c>
      <c r="D147" s="1">
        <f>IFERROR(__xludf.DUMMYFUNCTION("""COMPUTED_VALUE"""),96.0)</f>
        <v>96</v>
      </c>
      <c r="E147" s="1">
        <f>IFERROR(__xludf.DUMMYFUNCTION("""COMPUTED_VALUE"""),93.0)</f>
        <v>93</v>
      </c>
      <c r="F147" s="1">
        <f>IFERROR(__xludf.DUMMYFUNCTION("""COMPUTED_VALUE"""),91.0)</f>
        <v>91</v>
      </c>
      <c r="G147" s="1">
        <f>IFERROR(__xludf.DUMMYFUNCTION("""COMPUTED_VALUE"""),90.0)</f>
        <v>90</v>
      </c>
      <c r="H147" s="1">
        <f>IFERROR(__xludf.DUMMYFUNCTION("""COMPUTED_VALUE"""),85.0)</f>
        <v>85</v>
      </c>
      <c r="I147" s="1">
        <f>IFERROR(__xludf.DUMMYFUNCTION("""COMPUTED_VALUE"""),85.0)</f>
        <v>85</v>
      </c>
      <c r="J147" s="1" t="b">
        <f t="array" ref="J147">IF(NOT(H147=""),AND(C147:H147&gt;B147:G147),IF(NOT(G147=""),AND(C147:G147&gt;B147:F147),IF(NOT(F147=""),AND(C147:F147&gt;B147:E147),AND(C147:E147&gt;B147:D147))))</f>
        <v>0</v>
      </c>
      <c r="K147" s="1" t="b">
        <f t="array" ref="K147">IF(NOT(H147=""),AND(C147:H147&lt;B147:G147),IF(NOT(G147=""),AND(C147:G147&lt;B147:F147),IF(NOT(F147=""),AND(C147:F147&lt;B147:E147),AND(C147:E147&lt;B147:D147))))</f>
        <v>1</v>
      </c>
      <c r="L147" s="1" t="b">
        <f t="array" ref="L147">IF(NOT(H147=""),AND(AND(ABS(C147:H147-B147:G147)&gt;0),AND(ABS(C147:H147-B147:G147)&lt;4)),IF(NOT(G147=""),AND(AND(ABS(C147:G147-B147:F147)&gt;0),AND(ABS(C147:G147-B147:F147)&lt;4)),IF(NOT(F147=""),AND(AND(ABS(C147:F147-B147:E147)&gt;0),AND(ABS(C147:F147-B147:E147)&lt;4)),AND(AND(ABS(C147:E147-B147:D147)&gt;0),AND(ABS(C147:E147-B147:D147)&lt;4)))))</f>
        <v>0</v>
      </c>
      <c r="M147" s="1" t="b">
        <f t="shared" si="1"/>
        <v>0</v>
      </c>
    </row>
    <row r="148" ht="15.75" customHeight="1">
      <c r="A148" s="1" t="s">
        <v>157</v>
      </c>
      <c r="B148" s="1">
        <f>IFERROR(__xludf.DUMMYFUNCTION("SPLIT(A148,"" "")"),98.0)</f>
        <v>98</v>
      </c>
      <c r="C148" s="1">
        <f>IFERROR(__xludf.DUMMYFUNCTION("""COMPUTED_VALUE"""),96.0)</f>
        <v>96</v>
      </c>
      <c r="D148" s="1">
        <f>IFERROR(__xludf.DUMMYFUNCTION("""COMPUTED_VALUE"""),91.0)</f>
        <v>91</v>
      </c>
      <c r="E148" s="1">
        <f>IFERROR(__xludf.DUMMYFUNCTION("""COMPUTED_VALUE"""),89.0)</f>
        <v>89</v>
      </c>
      <c r="F148" s="1">
        <f>IFERROR(__xludf.DUMMYFUNCTION("""COMPUTED_VALUE"""),85.0)</f>
        <v>85</v>
      </c>
      <c r="J148" s="1" t="b">
        <f t="array" ref="J148">IF(NOT(H148=""),AND(C148:H148&gt;B148:G148),IF(NOT(G148=""),AND(C148:G148&gt;B148:F148),IF(NOT(F148=""),AND(C148:F148&gt;B148:E148),AND(C148:E148&gt;B148:D148))))</f>
        <v>0</v>
      </c>
      <c r="K148" s="1" t="b">
        <f t="array" ref="K148">IF(NOT(H148=""),AND(C148:H148&lt;B148:G148),IF(NOT(G148=""),AND(C148:G148&lt;B148:F148),IF(NOT(F148=""),AND(C148:F148&lt;B148:E148),AND(C148:E148&lt;B148:D148))))</f>
        <v>1</v>
      </c>
      <c r="L148" s="1" t="b">
        <f t="array" ref="L148">IF(NOT(H148=""),AND(AND(ABS(C148:H148-B148:G148)&gt;0),AND(ABS(C148:H148-B148:G148)&lt;4)),IF(NOT(G148=""),AND(AND(ABS(C148:G148-B148:F148)&gt;0),AND(ABS(C148:G148-B148:F148)&lt;4)),IF(NOT(F148=""),AND(AND(ABS(C148:F148-B148:E148)&gt;0),AND(ABS(C148:F148-B148:E148)&lt;4)),AND(AND(ABS(C148:E148-B148:D148)&gt;0),AND(ABS(C148:E148-B148:D148)&lt;4)))))</f>
        <v>0</v>
      </c>
      <c r="M148" s="1" t="b">
        <f t="shared" si="1"/>
        <v>0</v>
      </c>
    </row>
    <row r="149" ht="15.75" customHeight="1">
      <c r="A149" s="1" t="s">
        <v>158</v>
      </c>
      <c r="B149" s="1">
        <f>IFERROR(__xludf.DUMMYFUNCTION("SPLIT(A149,"" "")"),93.0)</f>
        <v>93</v>
      </c>
      <c r="C149" s="1">
        <f>IFERROR(__xludf.DUMMYFUNCTION("""COMPUTED_VALUE"""),90.0)</f>
        <v>90</v>
      </c>
      <c r="D149" s="1">
        <f>IFERROR(__xludf.DUMMYFUNCTION("""COMPUTED_VALUE"""),89.0)</f>
        <v>89</v>
      </c>
      <c r="E149" s="1">
        <f>IFERROR(__xludf.DUMMYFUNCTION("""COMPUTED_VALUE"""),83.0)</f>
        <v>83</v>
      </c>
      <c r="F149" s="1">
        <f>IFERROR(__xludf.DUMMYFUNCTION("""COMPUTED_VALUE"""),77.0)</f>
        <v>77</v>
      </c>
      <c r="J149" s="1" t="b">
        <f t="array" ref="J149">IF(NOT(H149=""),AND(C149:H149&gt;B149:G149),IF(NOT(G149=""),AND(C149:G149&gt;B149:F149),IF(NOT(F149=""),AND(C149:F149&gt;B149:E149),AND(C149:E149&gt;B149:D149))))</f>
        <v>0</v>
      </c>
      <c r="K149" s="1" t="b">
        <f t="array" ref="K149">IF(NOT(H149=""),AND(C149:H149&lt;B149:G149),IF(NOT(G149=""),AND(C149:G149&lt;B149:F149),IF(NOT(F149=""),AND(C149:F149&lt;B149:E149),AND(C149:E149&lt;B149:D149))))</f>
        <v>1</v>
      </c>
      <c r="L149" s="1" t="b">
        <f t="array" ref="L149">IF(NOT(H149=""),AND(AND(ABS(C149:H149-B149:G149)&gt;0),AND(ABS(C149:H149-B149:G149)&lt;4)),IF(NOT(G149=""),AND(AND(ABS(C149:G149-B149:F149)&gt;0),AND(ABS(C149:G149-B149:F149)&lt;4)),IF(NOT(F149=""),AND(AND(ABS(C149:F149-B149:E149)&gt;0),AND(ABS(C149:F149-B149:E149)&lt;4)),AND(AND(ABS(C149:E149-B149:D149)&gt;0),AND(ABS(C149:E149-B149:D149)&lt;4)))))</f>
        <v>0</v>
      </c>
      <c r="M149" s="1" t="b">
        <f t="shared" si="1"/>
        <v>0</v>
      </c>
    </row>
    <row r="150" ht="15.75" customHeight="1">
      <c r="A150" s="1" t="s">
        <v>159</v>
      </c>
      <c r="B150" s="1">
        <f>IFERROR(__xludf.DUMMYFUNCTION("SPLIT(A150,"" "")"),43.0)</f>
        <v>43</v>
      </c>
      <c r="C150" s="1">
        <f>IFERROR(__xludf.DUMMYFUNCTION("""COMPUTED_VALUE"""),44.0)</f>
        <v>44</v>
      </c>
      <c r="D150" s="1">
        <f>IFERROR(__xludf.DUMMYFUNCTION("""COMPUTED_VALUE"""),42.0)</f>
        <v>42</v>
      </c>
      <c r="E150" s="1">
        <f>IFERROR(__xludf.DUMMYFUNCTION("""COMPUTED_VALUE"""),39.0)</f>
        <v>39</v>
      </c>
      <c r="F150" s="1">
        <f>IFERROR(__xludf.DUMMYFUNCTION("""COMPUTED_VALUE"""),37.0)</f>
        <v>37</v>
      </c>
      <c r="G150" s="1">
        <f>IFERROR(__xludf.DUMMYFUNCTION("""COMPUTED_VALUE"""),34.0)</f>
        <v>34</v>
      </c>
      <c r="H150" s="2">
        <f>IFERROR(__xludf.DUMMYFUNCTION("""COMPUTED_VALUE"""),32.0)</f>
        <v>32</v>
      </c>
      <c r="J150" s="1" t="b">
        <f t="array" ref="J150">IF(NOT(H150=""),AND(C150:H150&gt;B150:G150),IF(NOT(G150=""),AND(C150:G150&gt;B150:F150),IF(NOT(F150=""),AND(C150:F150&gt;B150:E150),AND(C150:E150&gt;B150:D150))))</f>
        <v>0</v>
      </c>
      <c r="K150" s="1" t="b">
        <f t="array" ref="K150">IF(NOT(H150=""),AND(C150:H150&lt;B150:G150),IF(NOT(G150=""),AND(C150:G150&lt;B150:F150),IF(NOT(F150=""),AND(C150:F150&lt;B150:E150),AND(C150:E150&lt;B150:D150))))</f>
        <v>0</v>
      </c>
      <c r="L150" s="1" t="b">
        <f t="array" ref="L150">IF(NOT(H150=""),AND(AND(ABS(C150:H150-B150:G150)&gt;0),AND(ABS(C150:H150-B150:G150)&lt;4)),IF(NOT(G150=""),AND(AND(ABS(C150:G150-B150:F150)&gt;0),AND(ABS(C150:G150-B150:F150)&lt;4)),IF(NOT(F150=""),AND(AND(ABS(C150:F150-B150:E150)&gt;0),AND(ABS(C150:F150-B150:E150)&lt;4)),AND(AND(ABS(C150:E150-B150:D150)&gt;0),AND(ABS(C150:E150-B150:D150)&lt;4)))))</f>
        <v>1</v>
      </c>
      <c r="M150" s="1" t="b">
        <f t="shared" si="1"/>
        <v>0</v>
      </c>
    </row>
    <row r="151" ht="15.75" customHeight="1">
      <c r="A151" s="1" t="s">
        <v>160</v>
      </c>
      <c r="B151" s="1">
        <f>IFERROR(__xludf.DUMMYFUNCTION("SPLIT(A151,"" "")"),76.0)</f>
        <v>76</v>
      </c>
      <c r="C151" s="1">
        <f>IFERROR(__xludf.DUMMYFUNCTION("""COMPUTED_VALUE"""),79.0)</f>
        <v>79</v>
      </c>
      <c r="D151" s="1">
        <f>IFERROR(__xludf.DUMMYFUNCTION("""COMPUTED_VALUE"""),76.0)</f>
        <v>76</v>
      </c>
      <c r="E151" s="1">
        <f>IFERROR(__xludf.DUMMYFUNCTION("""COMPUTED_VALUE"""),74.0)</f>
        <v>74</v>
      </c>
      <c r="F151" s="1">
        <f>IFERROR(__xludf.DUMMYFUNCTION("""COMPUTED_VALUE"""),71.0)</f>
        <v>71</v>
      </c>
      <c r="G151" s="1">
        <f>IFERROR(__xludf.DUMMYFUNCTION("""COMPUTED_VALUE"""),68.0)</f>
        <v>68</v>
      </c>
      <c r="H151" s="2">
        <f>IFERROR(__xludf.DUMMYFUNCTION("""COMPUTED_VALUE"""),70.0)</f>
        <v>70</v>
      </c>
      <c r="J151" s="1" t="b">
        <f t="array" ref="J151">IF(NOT(H151=""),AND(C151:H151&gt;B151:G151),IF(NOT(G151=""),AND(C151:G151&gt;B151:F151),IF(NOT(F151=""),AND(C151:F151&gt;B151:E151),AND(C151:E151&gt;B151:D151))))</f>
        <v>0</v>
      </c>
      <c r="K151" s="1" t="b">
        <f t="array" ref="K151">IF(NOT(H151=""),AND(C151:H151&lt;B151:G151),IF(NOT(G151=""),AND(C151:G151&lt;B151:F151),IF(NOT(F151=""),AND(C151:F151&lt;B151:E151),AND(C151:E151&lt;B151:D151))))</f>
        <v>0</v>
      </c>
      <c r="L151" s="1" t="b">
        <f t="array" ref="L151">IF(NOT(H151=""),AND(AND(ABS(C151:H151-B151:G151)&gt;0),AND(ABS(C151:H151-B151:G151)&lt;4)),IF(NOT(G151=""),AND(AND(ABS(C151:G151-B151:F151)&gt;0),AND(ABS(C151:G151-B151:F151)&lt;4)),IF(NOT(F151=""),AND(AND(ABS(C151:F151-B151:E151)&gt;0),AND(ABS(C151:F151-B151:E151)&lt;4)),AND(AND(ABS(C151:E151-B151:D151)&gt;0),AND(ABS(C151:E151-B151:D151)&lt;4)))))</f>
        <v>1</v>
      </c>
      <c r="M151" s="1" t="b">
        <f t="shared" si="1"/>
        <v>0</v>
      </c>
    </row>
    <row r="152" ht="15.75" customHeight="1">
      <c r="A152" s="1" t="s">
        <v>161</v>
      </c>
      <c r="B152" s="1">
        <f>IFERROR(__xludf.DUMMYFUNCTION("SPLIT(A152,"" "")"),23.0)</f>
        <v>23</v>
      </c>
      <c r="C152" s="1">
        <f>IFERROR(__xludf.DUMMYFUNCTION("""COMPUTED_VALUE"""),25.0)</f>
        <v>25</v>
      </c>
      <c r="D152" s="1">
        <f>IFERROR(__xludf.DUMMYFUNCTION("""COMPUTED_VALUE"""),23.0)</f>
        <v>23</v>
      </c>
      <c r="E152" s="1">
        <f>IFERROR(__xludf.DUMMYFUNCTION("""COMPUTED_VALUE"""),22.0)</f>
        <v>22</v>
      </c>
      <c r="F152" s="1">
        <f>IFERROR(__xludf.DUMMYFUNCTION("""COMPUTED_VALUE"""),20.0)</f>
        <v>20</v>
      </c>
      <c r="G152" s="1">
        <f>IFERROR(__xludf.DUMMYFUNCTION("""COMPUTED_VALUE"""),17.0)</f>
        <v>17</v>
      </c>
      <c r="H152" s="2">
        <f>IFERROR(__xludf.DUMMYFUNCTION("""COMPUTED_VALUE"""),17.0)</f>
        <v>17</v>
      </c>
      <c r="J152" s="1" t="b">
        <f t="array" ref="J152">IF(NOT(H152=""),AND(C152:H152&gt;B152:G152),IF(NOT(G152=""),AND(C152:G152&gt;B152:F152),IF(NOT(F152=""),AND(C152:F152&gt;B152:E152),AND(C152:E152&gt;B152:D152))))</f>
        <v>0</v>
      </c>
      <c r="K152" s="1" t="b">
        <f t="array" ref="K152">IF(NOT(H152=""),AND(C152:H152&lt;B152:G152),IF(NOT(G152=""),AND(C152:G152&lt;B152:F152),IF(NOT(F152=""),AND(C152:F152&lt;B152:E152),AND(C152:E152&lt;B152:D152))))</f>
        <v>0</v>
      </c>
      <c r="L152" s="1" t="b">
        <f t="array" ref="L152">IF(NOT(H152=""),AND(AND(ABS(C152:H152-B152:G152)&gt;0),AND(ABS(C152:H152-B152:G152)&lt;4)),IF(NOT(G152=""),AND(AND(ABS(C152:G152-B152:F152)&gt;0),AND(ABS(C152:G152-B152:F152)&lt;4)),IF(NOT(F152=""),AND(AND(ABS(C152:F152-B152:E152)&gt;0),AND(ABS(C152:F152-B152:E152)&lt;4)),AND(AND(ABS(C152:E152-B152:D152)&gt;0),AND(ABS(C152:E152-B152:D152)&lt;4)))))</f>
        <v>0</v>
      </c>
      <c r="M152" s="1" t="b">
        <f t="shared" si="1"/>
        <v>0</v>
      </c>
    </row>
    <row r="153" ht="15.75" customHeight="1">
      <c r="A153" s="1" t="s">
        <v>162</v>
      </c>
      <c r="B153" s="1">
        <f>IFERROR(__xludf.DUMMYFUNCTION("SPLIT(A153,"" "")"),68.0)</f>
        <v>68</v>
      </c>
      <c r="C153" s="1">
        <f>IFERROR(__xludf.DUMMYFUNCTION("""COMPUTED_VALUE"""),69.0)</f>
        <v>69</v>
      </c>
      <c r="D153" s="1">
        <f>IFERROR(__xludf.DUMMYFUNCTION("""COMPUTED_VALUE"""),67.0)</f>
        <v>67</v>
      </c>
      <c r="E153" s="1">
        <f>IFERROR(__xludf.DUMMYFUNCTION("""COMPUTED_VALUE"""),64.0)</f>
        <v>64</v>
      </c>
      <c r="F153" s="1">
        <f>IFERROR(__xludf.DUMMYFUNCTION("""COMPUTED_VALUE"""),62.0)</f>
        <v>62</v>
      </c>
      <c r="G153" s="1">
        <f>IFERROR(__xludf.DUMMYFUNCTION("""COMPUTED_VALUE"""),58.0)</f>
        <v>58</v>
      </c>
      <c r="J153" s="1" t="b">
        <f t="array" ref="J153">IF(NOT(H153=""),AND(C153:H153&gt;B153:G153),IF(NOT(G153=""),AND(C153:G153&gt;B153:F153),IF(NOT(F153=""),AND(C153:F153&gt;B153:E153),AND(C153:E153&gt;B153:D153))))</f>
        <v>0</v>
      </c>
      <c r="K153" s="1" t="b">
        <f t="array" ref="K153">IF(NOT(H153=""),AND(C153:H153&lt;B153:G153),IF(NOT(G153=""),AND(C153:G153&lt;B153:F153),IF(NOT(F153=""),AND(C153:F153&lt;B153:E153),AND(C153:E153&lt;B153:D153))))</f>
        <v>0</v>
      </c>
      <c r="L153" s="1" t="b">
        <f t="array" ref="L153">IF(NOT(H153=""),AND(AND(ABS(C153:H153-B153:G153)&gt;0),AND(ABS(C153:H153-B153:G153)&lt;4)),IF(NOT(G153=""),AND(AND(ABS(C153:G153-B153:F153)&gt;0),AND(ABS(C153:G153-B153:F153)&lt;4)),IF(NOT(F153=""),AND(AND(ABS(C153:F153-B153:E153)&gt;0),AND(ABS(C153:F153-B153:E153)&lt;4)),AND(AND(ABS(C153:E153-B153:D153)&gt;0),AND(ABS(C153:E153-B153:D153)&lt;4)))))</f>
        <v>0</v>
      </c>
      <c r="M153" s="1" t="b">
        <f t="shared" si="1"/>
        <v>0</v>
      </c>
    </row>
    <row r="154" ht="15.75" customHeight="1">
      <c r="A154" s="1" t="s">
        <v>163</v>
      </c>
      <c r="B154" s="1">
        <f>IFERROR(__xludf.DUMMYFUNCTION("SPLIT(A154,"" "")"),50.0)</f>
        <v>50</v>
      </c>
      <c r="C154" s="1">
        <f>IFERROR(__xludf.DUMMYFUNCTION("""COMPUTED_VALUE"""),53.0)</f>
        <v>53</v>
      </c>
      <c r="D154" s="1">
        <f>IFERROR(__xludf.DUMMYFUNCTION("""COMPUTED_VALUE"""),50.0)</f>
        <v>50</v>
      </c>
      <c r="E154" s="1">
        <f>IFERROR(__xludf.DUMMYFUNCTION("""COMPUTED_VALUE"""),49.0)</f>
        <v>49</v>
      </c>
      <c r="F154" s="1">
        <f>IFERROR(__xludf.DUMMYFUNCTION("""COMPUTED_VALUE"""),46.0)</f>
        <v>46</v>
      </c>
      <c r="G154" s="1">
        <f>IFERROR(__xludf.DUMMYFUNCTION("""COMPUTED_VALUE"""),40.0)</f>
        <v>40</v>
      </c>
      <c r="J154" s="1" t="b">
        <f t="array" ref="J154">IF(NOT(H154=""),AND(C154:H154&gt;B154:G154),IF(NOT(G154=""),AND(C154:G154&gt;B154:F154),IF(NOT(F154=""),AND(C154:F154&gt;B154:E154),AND(C154:E154&gt;B154:D154))))</f>
        <v>0</v>
      </c>
      <c r="K154" s="1" t="b">
        <f t="array" ref="K154">IF(NOT(H154=""),AND(C154:H154&lt;B154:G154),IF(NOT(G154=""),AND(C154:G154&lt;B154:F154),IF(NOT(F154=""),AND(C154:F154&lt;B154:E154),AND(C154:E154&lt;B154:D154))))</f>
        <v>0</v>
      </c>
      <c r="L154" s="1" t="b">
        <f t="array" ref="L154">IF(NOT(H154=""),AND(AND(ABS(C154:H154-B154:G154)&gt;0),AND(ABS(C154:H154-B154:G154)&lt;4)),IF(NOT(G154=""),AND(AND(ABS(C154:G154-B154:F154)&gt;0),AND(ABS(C154:G154-B154:F154)&lt;4)),IF(NOT(F154=""),AND(AND(ABS(C154:F154-B154:E154)&gt;0),AND(ABS(C154:F154-B154:E154)&lt;4)),AND(AND(ABS(C154:E154-B154:D154)&gt;0),AND(ABS(C154:E154-B154:D154)&lt;4)))))</f>
        <v>0</v>
      </c>
      <c r="M154" s="1" t="b">
        <f t="shared" si="1"/>
        <v>0</v>
      </c>
    </row>
    <row r="155" ht="15.75" customHeight="1">
      <c r="A155" s="1" t="s">
        <v>164</v>
      </c>
      <c r="B155" s="1">
        <f>IFERROR(__xludf.DUMMYFUNCTION("SPLIT(A155,"" "")"),13.0)</f>
        <v>13</v>
      </c>
      <c r="C155" s="1">
        <f>IFERROR(__xludf.DUMMYFUNCTION("""COMPUTED_VALUE"""),14.0)</f>
        <v>14</v>
      </c>
      <c r="D155" s="1">
        <f>IFERROR(__xludf.DUMMYFUNCTION("""COMPUTED_VALUE"""),12.0)</f>
        <v>12</v>
      </c>
      <c r="E155" s="1">
        <f>IFERROR(__xludf.DUMMYFUNCTION("""COMPUTED_VALUE"""),11.0)</f>
        <v>11</v>
      </c>
      <c r="F155" s="1">
        <f>IFERROR(__xludf.DUMMYFUNCTION("""COMPUTED_VALUE"""),14.0)</f>
        <v>14</v>
      </c>
      <c r="G155" s="1">
        <f>IFERROR(__xludf.DUMMYFUNCTION("""COMPUTED_VALUE"""),13.0)</f>
        <v>13</v>
      </c>
      <c r="J155" s="1" t="b">
        <f t="array" ref="J155">IF(NOT(H155=""),AND(C155:H155&gt;B155:G155),IF(NOT(G155=""),AND(C155:G155&gt;B155:F155),IF(NOT(F155=""),AND(C155:F155&gt;B155:E155),AND(C155:E155&gt;B155:D155))))</f>
        <v>0</v>
      </c>
      <c r="K155" s="1" t="b">
        <f t="array" ref="K155">IF(NOT(H155=""),AND(C155:H155&lt;B155:G155),IF(NOT(G155=""),AND(C155:G155&lt;B155:F155),IF(NOT(F155=""),AND(C155:F155&lt;B155:E155),AND(C155:E155&lt;B155:D155))))</f>
        <v>0</v>
      </c>
      <c r="L155" s="1" t="b">
        <f t="array" ref="L155">IF(NOT(H155=""),AND(AND(ABS(C155:H155-B155:G155)&gt;0),AND(ABS(C155:H155-B155:G155)&lt;4)),IF(NOT(G155=""),AND(AND(ABS(C155:G155-B155:F155)&gt;0),AND(ABS(C155:G155-B155:F155)&lt;4)),IF(NOT(F155=""),AND(AND(ABS(C155:F155-B155:E155)&gt;0),AND(ABS(C155:F155-B155:E155)&lt;4)),AND(AND(ABS(C155:E155-B155:D155)&gt;0),AND(ABS(C155:E155-B155:D155)&lt;4)))))</f>
        <v>1</v>
      </c>
      <c r="M155" s="1" t="b">
        <f t="shared" si="1"/>
        <v>0</v>
      </c>
    </row>
    <row r="156" ht="15.75" customHeight="1">
      <c r="A156" s="1" t="s">
        <v>165</v>
      </c>
      <c r="B156" s="1">
        <f>IFERROR(__xludf.DUMMYFUNCTION("SPLIT(A156,"" "")"),11.0)</f>
        <v>11</v>
      </c>
      <c r="C156" s="1">
        <f>IFERROR(__xludf.DUMMYFUNCTION("""COMPUTED_VALUE"""),12.0)</f>
        <v>12</v>
      </c>
      <c r="D156" s="1">
        <f>IFERROR(__xludf.DUMMYFUNCTION("""COMPUTED_VALUE"""),9.0)</f>
        <v>9</v>
      </c>
      <c r="E156" s="1">
        <f>IFERROR(__xludf.DUMMYFUNCTION("""COMPUTED_VALUE"""),8.0)</f>
        <v>8</v>
      </c>
      <c r="F156" s="1">
        <f>IFERROR(__xludf.DUMMYFUNCTION("""COMPUTED_VALUE"""),7.0)</f>
        <v>7</v>
      </c>
      <c r="G156" s="1">
        <f>IFERROR(__xludf.DUMMYFUNCTION("""COMPUTED_VALUE"""),9.0)</f>
        <v>9</v>
      </c>
      <c r="H156" s="1">
        <f>IFERROR(__xludf.DUMMYFUNCTION("""COMPUTED_VALUE"""),7.0)</f>
        <v>7</v>
      </c>
      <c r="I156" s="1">
        <f>IFERROR(__xludf.DUMMYFUNCTION("""COMPUTED_VALUE"""),9.0)</f>
        <v>9</v>
      </c>
      <c r="J156" s="1" t="b">
        <f t="array" ref="J156">IF(NOT(H156=""),AND(C156:H156&gt;B156:G156),IF(NOT(G156=""),AND(C156:G156&gt;B156:F156),IF(NOT(F156=""),AND(C156:F156&gt;B156:E156),AND(C156:E156&gt;B156:D156))))</f>
        <v>0</v>
      </c>
      <c r="K156" s="1" t="b">
        <f t="array" ref="K156">IF(NOT(H156=""),AND(C156:H156&lt;B156:G156),IF(NOT(G156=""),AND(C156:G156&lt;B156:F156),IF(NOT(F156=""),AND(C156:F156&lt;B156:E156),AND(C156:E156&lt;B156:D156))))</f>
        <v>0</v>
      </c>
      <c r="L156" s="1" t="b">
        <f t="array" ref="L156">IF(NOT(H156=""),AND(AND(ABS(C156:H156-B156:G156)&gt;0),AND(ABS(C156:H156-B156:G156)&lt;4)),IF(NOT(G156=""),AND(AND(ABS(C156:G156-B156:F156)&gt;0),AND(ABS(C156:G156-B156:F156)&lt;4)),IF(NOT(F156=""),AND(AND(ABS(C156:F156-B156:E156)&gt;0),AND(ABS(C156:F156-B156:E156)&lt;4)),AND(AND(ABS(C156:E156-B156:D156)&gt;0),AND(ABS(C156:E156-B156:D156)&lt;4)))))</f>
        <v>1</v>
      </c>
      <c r="M156" s="1" t="b">
        <f t="shared" si="1"/>
        <v>0</v>
      </c>
    </row>
    <row r="157" ht="15.75" customHeight="1">
      <c r="A157" s="1" t="s">
        <v>166</v>
      </c>
      <c r="B157" s="1">
        <f>IFERROR(__xludf.DUMMYFUNCTION("SPLIT(A157,"" "")"),62.0)</f>
        <v>62</v>
      </c>
      <c r="C157" s="1">
        <f>IFERROR(__xludf.DUMMYFUNCTION("""COMPUTED_VALUE"""),63.0)</f>
        <v>63</v>
      </c>
      <c r="D157" s="1">
        <f>IFERROR(__xludf.DUMMYFUNCTION("""COMPUTED_VALUE"""),61.0)</f>
        <v>61</v>
      </c>
      <c r="E157" s="1">
        <f>IFERROR(__xludf.DUMMYFUNCTION("""COMPUTED_VALUE"""),63.0)</f>
        <v>63</v>
      </c>
      <c r="F157" s="1">
        <f>IFERROR(__xludf.DUMMYFUNCTION("""COMPUTED_VALUE"""),60.0)</f>
        <v>60</v>
      </c>
      <c r="G157" s="1">
        <f>IFERROR(__xludf.DUMMYFUNCTION("""COMPUTED_VALUE"""),57.0)</f>
        <v>57</v>
      </c>
      <c r="H157" s="2">
        <f>IFERROR(__xludf.DUMMYFUNCTION("""COMPUTED_VALUE"""),57.0)</f>
        <v>57</v>
      </c>
      <c r="J157" s="1" t="b">
        <f t="array" ref="J157">IF(NOT(H157=""),AND(C157:H157&gt;B157:G157),IF(NOT(G157=""),AND(C157:G157&gt;B157:F157),IF(NOT(F157=""),AND(C157:F157&gt;B157:E157),AND(C157:E157&gt;B157:D157))))</f>
        <v>0</v>
      </c>
      <c r="K157" s="1" t="b">
        <f t="array" ref="K157">IF(NOT(H157=""),AND(C157:H157&lt;B157:G157),IF(NOT(G157=""),AND(C157:G157&lt;B157:F157),IF(NOT(F157=""),AND(C157:F157&lt;B157:E157),AND(C157:E157&lt;B157:D157))))</f>
        <v>0</v>
      </c>
      <c r="L157" s="1" t="b">
        <f t="array" ref="L157">IF(NOT(H157=""),AND(AND(ABS(C157:H157-B157:G157)&gt;0),AND(ABS(C157:H157-B157:G157)&lt;4)),IF(NOT(G157=""),AND(AND(ABS(C157:G157-B157:F157)&gt;0),AND(ABS(C157:G157-B157:F157)&lt;4)),IF(NOT(F157=""),AND(AND(ABS(C157:F157-B157:E157)&gt;0),AND(ABS(C157:F157-B157:E157)&lt;4)),AND(AND(ABS(C157:E157-B157:D157)&gt;0),AND(ABS(C157:E157-B157:D157)&lt;4)))))</f>
        <v>0</v>
      </c>
      <c r="M157" s="1" t="b">
        <f t="shared" si="1"/>
        <v>0</v>
      </c>
    </row>
    <row r="158" ht="15.75" customHeight="1">
      <c r="A158" s="1" t="s">
        <v>167</v>
      </c>
      <c r="B158" s="1">
        <f>IFERROR(__xludf.DUMMYFUNCTION("SPLIT(A158,"" "")"),60.0)</f>
        <v>60</v>
      </c>
      <c r="C158" s="1">
        <f>IFERROR(__xludf.DUMMYFUNCTION("""COMPUTED_VALUE"""),63.0)</f>
        <v>63</v>
      </c>
      <c r="D158" s="1">
        <f>IFERROR(__xludf.DUMMYFUNCTION("""COMPUTED_VALUE"""),61.0)</f>
        <v>61</v>
      </c>
      <c r="E158" s="1">
        <f>IFERROR(__xludf.DUMMYFUNCTION("""COMPUTED_VALUE"""),60.0)</f>
        <v>60</v>
      </c>
      <c r="F158" s="1">
        <f>IFERROR(__xludf.DUMMYFUNCTION("""COMPUTED_VALUE"""),62.0)</f>
        <v>62</v>
      </c>
      <c r="G158" s="1">
        <f>IFERROR(__xludf.DUMMYFUNCTION("""COMPUTED_VALUE"""),58.0)</f>
        <v>58</v>
      </c>
      <c r="J158" s="1" t="b">
        <f t="array" ref="J158">IF(NOT(H158=""),AND(C158:H158&gt;B158:G158),IF(NOT(G158=""),AND(C158:G158&gt;B158:F158),IF(NOT(F158=""),AND(C158:F158&gt;B158:E158),AND(C158:E158&gt;B158:D158))))</f>
        <v>0</v>
      </c>
      <c r="K158" s="1" t="b">
        <f t="array" ref="K158">IF(NOT(H158=""),AND(C158:H158&lt;B158:G158),IF(NOT(G158=""),AND(C158:G158&lt;B158:F158),IF(NOT(F158=""),AND(C158:F158&lt;B158:E158),AND(C158:E158&lt;B158:D158))))</f>
        <v>0</v>
      </c>
      <c r="L158" s="1" t="b">
        <f t="array" ref="L158">IF(NOT(H158=""),AND(AND(ABS(C158:H158-B158:G158)&gt;0),AND(ABS(C158:H158-B158:G158)&lt;4)),IF(NOT(G158=""),AND(AND(ABS(C158:G158-B158:F158)&gt;0),AND(ABS(C158:G158-B158:F158)&lt;4)),IF(NOT(F158=""),AND(AND(ABS(C158:F158-B158:E158)&gt;0),AND(ABS(C158:F158-B158:E158)&lt;4)),AND(AND(ABS(C158:E158-B158:D158)&gt;0),AND(ABS(C158:E158-B158:D158)&lt;4)))))</f>
        <v>0</v>
      </c>
      <c r="M158" s="1" t="b">
        <f t="shared" si="1"/>
        <v>0</v>
      </c>
    </row>
    <row r="159" ht="15.75" customHeight="1">
      <c r="A159" s="1" t="s">
        <v>168</v>
      </c>
      <c r="B159" s="1">
        <f>IFERROR(__xludf.DUMMYFUNCTION("SPLIT(A159,"" "")"),16.0)</f>
        <v>16</v>
      </c>
      <c r="C159" s="1">
        <f>IFERROR(__xludf.DUMMYFUNCTION("""COMPUTED_VALUE"""),19.0)</f>
        <v>19</v>
      </c>
      <c r="D159" s="1">
        <f>IFERROR(__xludf.DUMMYFUNCTION("""COMPUTED_VALUE"""),18.0)</f>
        <v>18</v>
      </c>
      <c r="E159" s="1">
        <f>IFERROR(__xludf.DUMMYFUNCTION("""COMPUTED_VALUE"""),16.0)</f>
        <v>16</v>
      </c>
      <c r="F159" s="1">
        <f>IFERROR(__xludf.DUMMYFUNCTION("""COMPUTED_VALUE"""),17.0)</f>
        <v>17</v>
      </c>
      <c r="G159" s="1">
        <f>IFERROR(__xludf.DUMMYFUNCTION("""COMPUTED_VALUE"""),16.0)</f>
        <v>16</v>
      </c>
      <c r="H159" s="1">
        <f>IFERROR(__xludf.DUMMYFUNCTION("""COMPUTED_VALUE"""),14.0)</f>
        <v>14</v>
      </c>
      <c r="I159" s="1">
        <f>IFERROR(__xludf.DUMMYFUNCTION("""COMPUTED_VALUE"""),8.0)</f>
        <v>8</v>
      </c>
      <c r="J159" s="1" t="b">
        <f t="array" ref="J159">IF(NOT(H159=""),AND(C159:H159&gt;B159:G159),IF(NOT(G159=""),AND(C159:G159&gt;B159:F159),IF(NOT(F159=""),AND(C159:F159&gt;B159:E159),AND(C159:E159&gt;B159:D159))))</f>
        <v>0</v>
      </c>
      <c r="K159" s="1" t="b">
        <f t="array" ref="K159">IF(NOT(H159=""),AND(C159:H159&lt;B159:G159),IF(NOT(G159=""),AND(C159:G159&lt;B159:F159),IF(NOT(F159=""),AND(C159:F159&lt;B159:E159),AND(C159:E159&lt;B159:D159))))</f>
        <v>0</v>
      </c>
      <c r="L159" s="1" t="b">
        <f t="array" ref="L159">IF(NOT(H159=""),AND(AND(ABS(C159:H159-B159:G159)&gt;0),AND(ABS(C159:H159-B159:G159)&lt;4)),IF(NOT(G159=""),AND(AND(ABS(C159:G159-B159:F159)&gt;0),AND(ABS(C159:G159-B159:F159)&lt;4)),IF(NOT(F159=""),AND(AND(ABS(C159:F159-B159:E159)&gt;0),AND(ABS(C159:F159-B159:E159)&lt;4)),AND(AND(ABS(C159:E159-B159:D159)&gt;0),AND(ABS(C159:E159-B159:D159)&lt;4)))))</f>
        <v>1</v>
      </c>
      <c r="M159" s="1" t="b">
        <f t="shared" si="1"/>
        <v>0</v>
      </c>
    </row>
    <row r="160" ht="15.75" customHeight="1">
      <c r="A160" s="1" t="s">
        <v>169</v>
      </c>
      <c r="B160" s="1">
        <f>IFERROR(__xludf.DUMMYFUNCTION("SPLIT(A160,"" "")"),31.0)</f>
        <v>31</v>
      </c>
      <c r="C160" s="1">
        <f>IFERROR(__xludf.DUMMYFUNCTION("""COMPUTED_VALUE"""),34.0)</f>
        <v>34</v>
      </c>
      <c r="D160" s="1">
        <f>IFERROR(__xludf.DUMMYFUNCTION("""COMPUTED_VALUE"""),31.0)</f>
        <v>31</v>
      </c>
      <c r="E160" s="1">
        <f>IFERROR(__xludf.DUMMYFUNCTION("""COMPUTED_VALUE"""),28.0)</f>
        <v>28</v>
      </c>
      <c r="F160" s="1">
        <f>IFERROR(__xludf.DUMMYFUNCTION("""COMPUTED_VALUE"""),28.0)</f>
        <v>28</v>
      </c>
      <c r="G160" s="1">
        <f>IFERROR(__xludf.DUMMYFUNCTION("""COMPUTED_VALUE"""),27.0)</f>
        <v>27</v>
      </c>
      <c r="J160" s="1" t="b">
        <f t="array" ref="J160">IF(NOT(H160=""),AND(C160:H160&gt;B160:G160),IF(NOT(G160=""),AND(C160:G160&gt;B160:F160),IF(NOT(F160=""),AND(C160:F160&gt;B160:E160),AND(C160:E160&gt;B160:D160))))</f>
        <v>0</v>
      </c>
      <c r="K160" s="1" t="b">
        <f t="array" ref="K160">IF(NOT(H160=""),AND(C160:H160&lt;B160:G160),IF(NOT(G160=""),AND(C160:G160&lt;B160:F160),IF(NOT(F160=""),AND(C160:F160&lt;B160:E160),AND(C160:E160&lt;B160:D160))))</f>
        <v>0</v>
      </c>
      <c r="L160" s="1" t="b">
        <f t="array" ref="L160">IF(NOT(H160=""),AND(AND(ABS(C160:H160-B160:G160)&gt;0),AND(ABS(C160:H160-B160:G160)&lt;4)),IF(NOT(G160=""),AND(AND(ABS(C160:G160-B160:F160)&gt;0),AND(ABS(C160:G160-B160:F160)&lt;4)),IF(NOT(F160=""),AND(AND(ABS(C160:F160-B160:E160)&gt;0),AND(ABS(C160:F160-B160:E160)&lt;4)),AND(AND(ABS(C160:E160-B160:D160)&gt;0),AND(ABS(C160:E160-B160:D160)&lt;4)))))</f>
        <v>0</v>
      </c>
      <c r="M160" s="1" t="b">
        <f t="shared" si="1"/>
        <v>0</v>
      </c>
    </row>
    <row r="161" ht="15.75" customHeight="1">
      <c r="A161" s="1" t="s">
        <v>170</v>
      </c>
      <c r="B161" s="1">
        <f>IFERROR(__xludf.DUMMYFUNCTION("SPLIT(A161,"" "")"),62.0)</f>
        <v>62</v>
      </c>
      <c r="C161" s="1">
        <f>IFERROR(__xludf.DUMMYFUNCTION("""COMPUTED_VALUE"""),64.0)</f>
        <v>64</v>
      </c>
      <c r="D161" s="1">
        <f>IFERROR(__xludf.DUMMYFUNCTION("""COMPUTED_VALUE"""),62.0)</f>
        <v>62</v>
      </c>
      <c r="E161" s="1">
        <f>IFERROR(__xludf.DUMMYFUNCTION("""COMPUTED_VALUE"""),59.0)</f>
        <v>59</v>
      </c>
      <c r="F161" s="1">
        <f>IFERROR(__xludf.DUMMYFUNCTION("""COMPUTED_VALUE"""),56.0)</f>
        <v>56</v>
      </c>
      <c r="G161" s="1">
        <f>IFERROR(__xludf.DUMMYFUNCTION("""COMPUTED_VALUE"""),56.0)</f>
        <v>56</v>
      </c>
      <c r="H161" s="1">
        <f>IFERROR(__xludf.DUMMYFUNCTION("""COMPUTED_VALUE"""),55.0)</f>
        <v>55</v>
      </c>
      <c r="I161" s="1">
        <f>IFERROR(__xludf.DUMMYFUNCTION("""COMPUTED_VALUE"""),56.0)</f>
        <v>56</v>
      </c>
      <c r="J161" s="1" t="b">
        <f t="array" ref="J161">IF(NOT(H161=""),AND(C161:H161&gt;B161:G161),IF(NOT(G161=""),AND(C161:G161&gt;B161:F161),IF(NOT(F161=""),AND(C161:F161&gt;B161:E161),AND(C161:E161&gt;B161:D161))))</f>
        <v>0</v>
      </c>
      <c r="K161" s="1" t="b">
        <f t="array" ref="K161">IF(NOT(H161=""),AND(C161:H161&lt;B161:G161),IF(NOT(G161=""),AND(C161:G161&lt;B161:F161),IF(NOT(F161=""),AND(C161:F161&lt;B161:E161),AND(C161:E161&lt;B161:D161))))</f>
        <v>0</v>
      </c>
      <c r="L161" s="1" t="b">
        <f t="array" ref="L161">IF(NOT(H161=""),AND(AND(ABS(C161:H161-B161:G161)&gt;0),AND(ABS(C161:H161-B161:G161)&lt;4)),IF(NOT(G161=""),AND(AND(ABS(C161:G161-B161:F161)&gt;0),AND(ABS(C161:G161-B161:F161)&lt;4)),IF(NOT(F161=""),AND(AND(ABS(C161:F161-B161:E161)&gt;0),AND(ABS(C161:F161-B161:E161)&lt;4)),AND(AND(ABS(C161:E161-B161:D161)&gt;0),AND(ABS(C161:E161-B161:D161)&lt;4)))))</f>
        <v>0</v>
      </c>
      <c r="M161" s="1" t="b">
        <f t="shared" si="1"/>
        <v>0</v>
      </c>
    </row>
    <row r="162" ht="15.75" customHeight="1">
      <c r="A162" s="1" t="s">
        <v>171</v>
      </c>
      <c r="B162" s="1">
        <f>IFERROR(__xludf.DUMMYFUNCTION("SPLIT(A162,"" "")"),90.0)</f>
        <v>90</v>
      </c>
      <c r="C162" s="1">
        <f>IFERROR(__xludf.DUMMYFUNCTION("""COMPUTED_VALUE"""),92.0)</f>
        <v>92</v>
      </c>
      <c r="D162" s="1">
        <f>IFERROR(__xludf.DUMMYFUNCTION("""COMPUTED_VALUE"""),90.0)</f>
        <v>90</v>
      </c>
      <c r="E162" s="1">
        <f>IFERROR(__xludf.DUMMYFUNCTION("""COMPUTED_VALUE"""),88.0)</f>
        <v>88</v>
      </c>
      <c r="F162" s="1">
        <f>IFERROR(__xludf.DUMMYFUNCTION("""COMPUTED_VALUE"""),85.0)</f>
        <v>85</v>
      </c>
      <c r="G162" s="1">
        <f>IFERROR(__xludf.DUMMYFUNCTION("""COMPUTED_VALUE"""),85.0)</f>
        <v>85</v>
      </c>
      <c r="H162" s="1">
        <f>IFERROR(__xludf.DUMMYFUNCTION("""COMPUTED_VALUE"""),84.0)</f>
        <v>84</v>
      </c>
      <c r="I162" s="1">
        <f>IFERROR(__xludf.DUMMYFUNCTION("""COMPUTED_VALUE"""),84.0)</f>
        <v>84</v>
      </c>
      <c r="J162" s="1" t="b">
        <f t="array" ref="J162">IF(NOT(H162=""),AND(C162:H162&gt;B162:G162),IF(NOT(G162=""),AND(C162:G162&gt;B162:F162),IF(NOT(F162=""),AND(C162:F162&gt;B162:E162),AND(C162:E162&gt;B162:D162))))</f>
        <v>0</v>
      </c>
      <c r="K162" s="1" t="b">
        <f t="array" ref="K162">IF(NOT(H162=""),AND(C162:H162&lt;B162:G162),IF(NOT(G162=""),AND(C162:G162&lt;B162:F162),IF(NOT(F162=""),AND(C162:F162&lt;B162:E162),AND(C162:E162&lt;B162:D162))))</f>
        <v>0</v>
      </c>
      <c r="L162" s="1" t="b">
        <f t="array" ref="L162">IF(NOT(H162=""),AND(AND(ABS(C162:H162-B162:G162)&gt;0),AND(ABS(C162:H162-B162:G162)&lt;4)),IF(NOT(G162=""),AND(AND(ABS(C162:G162-B162:F162)&gt;0),AND(ABS(C162:G162-B162:F162)&lt;4)),IF(NOT(F162=""),AND(AND(ABS(C162:F162-B162:E162)&gt;0),AND(ABS(C162:F162-B162:E162)&lt;4)),AND(AND(ABS(C162:E162-B162:D162)&gt;0),AND(ABS(C162:E162-B162:D162)&lt;4)))))</f>
        <v>0</v>
      </c>
      <c r="M162" s="1" t="b">
        <f t="shared" si="1"/>
        <v>0</v>
      </c>
    </row>
    <row r="163" ht="15.75" customHeight="1">
      <c r="A163" s="1" t="s">
        <v>172</v>
      </c>
      <c r="B163" s="1">
        <f>IFERROR(__xludf.DUMMYFUNCTION("SPLIT(A163,"" "")"),71.0)</f>
        <v>71</v>
      </c>
      <c r="C163" s="1">
        <f>IFERROR(__xludf.DUMMYFUNCTION("""COMPUTED_VALUE"""),74.0)</f>
        <v>74</v>
      </c>
      <c r="D163" s="1">
        <f>IFERROR(__xludf.DUMMYFUNCTION("""COMPUTED_VALUE"""),73.0)</f>
        <v>73</v>
      </c>
      <c r="E163" s="1">
        <f>IFERROR(__xludf.DUMMYFUNCTION("""COMPUTED_VALUE"""),73.0)</f>
        <v>73</v>
      </c>
      <c r="F163" s="1">
        <f>IFERROR(__xludf.DUMMYFUNCTION("""COMPUTED_VALUE"""),70.0)</f>
        <v>70</v>
      </c>
      <c r="G163" s="1">
        <f>IFERROR(__xludf.DUMMYFUNCTION("""COMPUTED_VALUE"""),69.0)</f>
        <v>69</v>
      </c>
      <c r="H163" s="1">
        <f>IFERROR(__xludf.DUMMYFUNCTION("""COMPUTED_VALUE"""),67.0)</f>
        <v>67</v>
      </c>
      <c r="I163" s="1">
        <f>IFERROR(__xludf.DUMMYFUNCTION("""COMPUTED_VALUE"""),63.0)</f>
        <v>63</v>
      </c>
      <c r="J163" s="1" t="b">
        <f t="array" ref="J163">IF(NOT(H163=""),AND(C163:H163&gt;B163:G163),IF(NOT(G163=""),AND(C163:G163&gt;B163:F163),IF(NOT(F163=""),AND(C163:F163&gt;B163:E163),AND(C163:E163&gt;B163:D163))))</f>
        <v>0</v>
      </c>
      <c r="K163" s="1" t="b">
        <f t="array" ref="K163">IF(NOT(H163=""),AND(C163:H163&lt;B163:G163),IF(NOT(G163=""),AND(C163:G163&lt;B163:F163),IF(NOT(F163=""),AND(C163:F163&lt;B163:E163),AND(C163:E163&lt;B163:D163))))</f>
        <v>0</v>
      </c>
      <c r="L163" s="1" t="b">
        <f t="array" ref="L163">IF(NOT(H163=""),AND(AND(ABS(C163:H163-B163:G163)&gt;0),AND(ABS(C163:H163-B163:G163)&lt;4)),IF(NOT(G163=""),AND(AND(ABS(C163:G163-B163:F163)&gt;0),AND(ABS(C163:G163-B163:F163)&lt;4)),IF(NOT(F163=""),AND(AND(ABS(C163:F163-B163:E163)&gt;0),AND(ABS(C163:F163-B163:E163)&lt;4)),AND(AND(ABS(C163:E163-B163:D163)&gt;0),AND(ABS(C163:E163-B163:D163)&lt;4)))))</f>
        <v>0</v>
      </c>
      <c r="M163" s="1" t="b">
        <f t="shared" si="1"/>
        <v>0</v>
      </c>
    </row>
    <row r="164" ht="15.75" customHeight="1">
      <c r="A164" s="1" t="s">
        <v>173</v>
      </c>
      <c r="B164" s="1">
        <f>IFERROR(__xludf.DUMMYFUNCTION("SPLIT(A164,"" "")"),40.0)</f>
        <v>40</v>
      </c>
      <c r="C164" s="1">
        <f>IFERROR(__xludf.DUMMYFUNCTION("""COMPUTED_VALUE"""),41.0)</f>
        <v>41</v>
      </c>
      <c r="D164" s="1">
        <f>IFERROR(__xludf.DUMMYFUNCTION("""COMPUTED_VALUE"""),41.0)</f>
        <v>41</v>
      </c>
      <c r="E164" s="1">
        <f>IFERROR(__xludf.DUMMYFUNCTION("""COMPUTED_VALUE"""),40.0)</f>
        <v>40</v>
      </c>
      <c r="F164" s="1">
        <f>IFERROR(__xludf.DUMMYFUNCTION("""COMPUTED_VALUE"""),38.0)</f>
        <v>38</v>
      </c>
      <c r="G164" s="1">
        <f>IFERROR(__xludf.DUMMYFUNCTION("""COMPUTED_VALUE"""),31.0)</f>
        <v>31</v>
      </c>
      <c r="J164" s="1" t="b">
        <f t="array" ref="J164">IF(NOT(H164=""),AND(C164:H164&gt;B164:G164),IF(NOT(G164=""),AND(C164:G164&gt;B164:F164),IF(NOT(F164=""),AND(C164:F164&gt;B164:E164),AND(C164:E164&gt;B164:D164))))</f>
        <v>0</v>
      </c>
      <c r="K164" s="1" t="b">
        <f t="array" ref="K164">IF(NOT(H164=""),AND(C164:H164&lt;B164:G164),IF(NOT(G164=""),AND(C164:G164&lt;B164:F164),IF(NOT(F164=""),AND(C164:F164&lt;B164:E164),AND(C164:E164&lt;B164:D164))))</f>
        <v>0</v>
      </c>
      <c r="L164" s="1" t="b">
        <f t="array" ref="L164">IF(NOT(H164=""),AND(AND(ABS(C164:H164-B164:G164)&gt;0),AND(ABS(C164:H164-B164:G164)&lt;4)),IF(NOT(G164=""),AND(AND(ABS(C164:G164-B164:F164)&gt;0),AND(ABS(C164:G164-B164:F164)&lt;4)),IF(NOT(F164=""),AND(AND(ABS(C164:F164-B164:E164)&gt;0),AND(ABS(C164:F164-B164:E164)&lt;4)),AND(AND(ABS(C164:E164-B164:D164)&gt;0),AND(ABS(C164:E164-B164:D164)&lt;4)))))</f>
        <v>0</v>
      </c>
      <c r="M164" s="1" t="b">
        <f t="shared" si="1"/>
        <v>0</v>
      </c>
    </row>
    <row r="165" ht="15.75" customHeight="1">
      <c r="A165" s="1" t="s">
        <v>174</v>
      </c>
      <c r="B165" s="1">
        <f>IFERROR(__xludf.DUMMYFUNCTION("SPLIT(A165,"" "")"),73.0)</f>
        <v>73</v>
      </c>
      <c r="C165" s="1">
        <f>IFERROR(__xludf.DUMMYFUNCTION("""COMPUTED_VALUE"""),74.0)</f>
        <v>74</v>
      </c>
      <c r="D165" s="1">
        <f>IFERROR(__xludf.DUMMYFUNCTION("""COMPUTED_VALUE"""),71.0)</f>
        <v>71</v>
      </c>
      <c r="E165" s="1">
        <f>IFERROR(__xludf.DUMMYFUNCTION("""COMPUTED_VALUE"""),67.0)</f>
        <v>67</v>
      </c>
      <c r="F165" s="1">
        <f>IFERROR(__xludf.DUMMYFUNCTION("""COMPUTED_VALUE"""),64.0)</f>
        <v>64</v>
      </c>
      <c r="G165" s="1">
        <f>IFERROR(__xludf.DUMMYFUNCTION("""COMPUTED_VALUE"""),63.0)</f>
        <v>63</v>
      </c>
      <c r="J165" s="1" t="b">
        <f t="array" ref="J165">IF(NOT(H165=""),AND(C165:H165&gt;B165:G165),IF(NOT(G165=""),AND(C165:G165&gt;B165:F165),IF(NOT(F165=""),AND(C165:F165&gt;B165:E165),AND(C165:E165&gt;B165:D165))))</f>
        <v>0</v>
      </c>
      <c r="K165" s="1" t="b">
        <f t="array" ref="K165">IF(NOT(H165=""),AND(C165:H165&lt;B165:G165),IF(NOT(G165=""),AND(C165:G165&lt;B165:F165),IF(NOT(F165=""),AND(C165:F165&lt;B165:E165),AND(C165:E165&lt;B165:D165))))</f>
        <v>0</v>
      </c>
      <c r="L165" s="1" t="b">
        <f t="array" ref="L165">IF(NOT(H165=""),AND(AND(ABS(C165:H165-B165:G165)&gt;0),AND(ABS(C165:H165-B165:G165)&lt;4)),IF(NOT(G165=""),AND(AND(ABS(C165:G165-B165:F165)&gt;0),AND(ABS(C165:G165-B165:F165)&lt;4)),IF(NOT(F165=""),AND(AND(ABS(C165:F165-B165:E165)&gt;0),AND(ABS(C165:F165-B165:E165)&lt;4)),AND(AND(ABS(C165:E165-B165:D165)&gt;0),AND(ABS(C165:E165-B165:D165)&lt;4)))))</f>
        <v>0</v>
      </c>
      <c r="M165" s="1" t="b">
        <f t="shared" si="1"/>
        <v>0</v>
      </c>
    </row>
    <row r="166" ht="15.75" customHeight="1">
      <c r="A166" s="1" t="s">
        <v>175</v>
      </c>
      <c r="B166" s="1">
        <f>IFERROR(__xludf.DUMMYFUNCTION("SPLIT(A166,"" "")"),48.0)</f>
        <v>48</v>
      </c>
      <c r="C166" s="1">
        <f>IFERROR(__xludf.DUMMYFUNCTION("""COMPUTED_VALUE"""),50.0)</f>
        <v>50</v>
      </c>
      <c r="D166" s="1">
        <f>IFERROR(__xludf.DUMMYFUNCTION("""COMPUTED_VALUE"""),47.0)</f>
        <v>47</v>
      </c>
      <c r="E166" s="1">
        <f>IFERROR(__xludf.DUMMYFUNCTION("""COMPUTED_VALUE"""),44.0)</f>
        <v>44</v>
      </c>
      <c r="F166" s="1">
        <f>IFERROR(__xludf.DUMMYFUNCTION("""COMPUTED_VALUE"""),40.0)</f>
        <v>40</v>
      </c>
      <c r="G166" s="1">
        <f>IFERROR(__xludf.DUMMYFUNCTION("""COMPUTED_VALUE"""),41.0)</f>
        <v>41</v>
      </c>
      <c r="J166" s="1" t="b">
        <f t="array" ref="J166">IF(NOT(H166=""),AND(C166:H166&gt;B166:G166),IF(NOT(G166=""),AND(C166:G166&gt;B166:F166),IF(NOT(F166=""),AND(C166:F166&gt;B166:E166),AND(C166:E166&gt;B166:D166))))</f>
        <v>0</v>
      </c>
      <c r="K166" s="1" t="b">
        <f t="array" ref="K166">IF(NOT(H166=""),AND(C166:H166&lt;B166:G166),IF(NOT(G166=""),AND(C166:G166&lt;B166:F166),IF(NOT(F166=""),AND(C166:F166&lt;B166:E166),AND(C166:E166&lt;B166:D166))))</f>
        <v>0</v>
      </c>
      <c r="L166" s="1" t="b">
        <f t="array" ref="L166">IF(NOT(H166=""),AND(AND(ABS(C166:H166-B166:G166)&gt;0),AND(ABS(C166:H166-B166:G166)&lt;4)),IF(NOT(G166=""),AND(AND(ABS(C166:G166-B166:F166)&gt;0),AND(ABS(C166:G166-B166:F166)&lt;4)),IF(NOT(F166=""),AND(AND(ABS(C166:F166-B166:E166)&gt;0),AND(ABS(C166:F166-B166:E166)&lt;4)),AND(AND(ABS(C166:E166-B166:D166)&gt;0),AND(ABS(C166:E166-B166:D166)&lt;4)))))</f>
        <v>0</v>
      </c>
      <c r="M166" s="1" t="b">
        <f t="shared" si="1"/>
        <v>0</v>
      </c>
    </row>
    <row r="167" ht="15.75" customHeight="1">
      <c r="A167" s="1" t="s">
        <v>176</v>
      </c>
      <c r="B167" s="1">
        <f>IFERROR(__xludf.DUMMYFUNCTION("SPLIT(A167,"" "")"),69.0)</f>
        <v>69</v>
      </c>
      <c r="C167" s="1">
        <f>IFERROR(__xludf.DUMMYFUNCTION("""COMPUTED_VALUE"""),71.0)</f>
        <v>71</v>
      </c>
      <c r="D167" s="1">
        <f>IFERROR(__xludf.DUMMYFUNCTION("""COMPUTED_VALUE"""),67.0)</f>
        <v>67</v>
      </c>
      <c r="E167" s="1">
        <f>IFERROR(__xludf.DUMMYFUNCTION("""COMPUTED_VALUE"""),66.0)</f>
        <v>66</v>
      </c>
      <c r="F167" s="1">
        <f>IFERROR(__xludf.DUMMYFUNCTION("""COMPUTED_VALUE"""),65.0)</f>
        <v>65</v>
      </c>
      <c r="G167" s="1">
        <f>IFERROR(__xludf.DUMMYFUNCTION("""COMPUTED_VALUE"""),64.0)</f>
        <v>64</v>
      </c>
      <c r="H167" s="1">
        <f>IFERROR(__xludf.DUMMYFUNCTION("""COMPUTED_VALUE"""),62.0)</f>
        <v>62</v>
      </c>
      <c r="I167" s="1">
        <f>IFERROR(__xludf.DUMMYFUNCTION("""COMPUTED_VALUE"""),62.0)</f>
        <v>62</v>
      </c>
      <c r="J167" s="1" t="b">
        <f t="array" ref="J167">IF(NOT(H167=""),AND(C167:H167&gt;B167:G167),IF(NOT(G167=""),AND(C167:G167&gt;B167:F167),IF(NOT(F167=""),AND(C167:F167&gt;B167:E167),AND(C167:E167&gt;B167:D167))))</f>
        <v>0</v>
      </c>
      <c r="K167" s="1" t="b">
        <f t="array" ref="K167">IF(NOT(H167=""),AND(C167:H167&lt;B167:G167),IF(NOT(G167=""),AND(C167:G167&lt;B167:F167),IF(NOT(F167=""),AND(C167:F167&lt;B167:E167),AND(C167:E167&lt;B167:D167))))</f>
        <v>0</v>
      </c>
      <c r="L167" s="1" t="b">
        <f t="array" ref="L167">IF(NOT(H167=""),AND(AND(ABS(C167:H167-B167:G167)&gt;0),AND(ABS(C167:H167-B167:G167)&lt;4)),IF(NOT(G167=""),AND(AND(ABS(C167:G167-B167:F167)&gt;0),AND(ABS(C167:G167-B167:F167)&lt;4)),IF(NOT(F167=""),AND(AND(ABS(C167:F167-B167:E167)&gt;0),AND(ABS(C167:F167-B167:E167)&lt;4)),AND(AND(ABS(C167:E167-B167:D167)&gt;0),AND(ABS(C167:E167-B167:D167)&lt;4)))))</f>
        <v>0</v>
      </c>
      <c r="M167" s="1" t="b">
        <f t="shared" si="1"/>
        <v>0</v>
      </c>
    </row>
    <row r="168" ht="15.75" customHeight="1">
      <c r="A168" s="1" t="s">
        <v>177</v>
      </c>
      <c r="B168" s="1">
        <f>IFERROR(__xludf.DUMMYFUNCTION("SPLIT(A168,"" "")"),72.0)</f>
        <v>72</v>
      </c>
      <c r="C168" s="1">
        <f>IFERROR(__xludf.DUMMYFUNCTION("""COMPUTED_VALUE"""),75.0)</f>
        <v>75</v>
      </c>
      <c r="D168" s="1">
        <f>IFERROR(__xludf.DUMMYFUNCTION("""COMPUTED_VALUE"""),71.0)</f>
        <v>71</v>
      </c>
      <c r="E168" s="1">
        <f>IFERROR(__xludf.DUMMYFUNCTION("""COMPUTED_VALUE"""),69.0)</f>
        <v>69</v>
      </c>
      <c r="F168" s="1">
        <f>IFERROR(__xludf.DUMMYFUNCTION("""COMPUTED_VALUE"""),65.0)</f>
        <v>65</v>
      </c>
      <c r="J168" s="1" t="b">
        <f t="array" ref="J168">IF(NOT(H168=""),AND(C168:H168&gt;B168:G168),IF(NOT(G168=""),AND(C168:G168&gt;B168:F168),IF(NOT(F168=""),AND(C168:F168&gt;B168:E168),AND(C168:E168&gt;B168:D168))))</f>
        <v>0</v>
      </c>
      <c r="K168" s="1" t="b">
        <f t="array" ref="K168">IF(NOT(H168=""),AND(C168:H168&lt;B168:G168),IF(NOT(G168=""),AND(C168:G168&lt;B168:F168),IF(NOT(F168=""),AND(C168:F168&lt;B168:E168),AND(C168:E168&lt;B168:D168))))</f>
        <v>0</v>
      </c>
      <c r="L168" s="1" t="b">
        <f t="array" ref="L168">IF(NOT(H168=""),AND(AND(ABS(C168:H168-B168:G168)&gt;0),AND(ABS(C168:H168-B168:G168)&lt;4)),IF(NOT(G168=""),AND(AND(ABS(C168:G168-B168:F168)&gt;0),AND(ABS(C168:G168-B168:F168)&lt;4)),IF(NOT(F168=""),AND(AND(ABS(C168:F168-B168:E168)&gt;0),AND(ABS(C168:F168-B168:E168)&lt;4)),AND(AND(ABS(C168:E168-B168:D168)&gt;0),AND(ABS(C168:E168-B168:D168)&lt;4)))))</f>
        <v>0</v>
      </c>
      <c r="M168" s="1" t="b">
        <f t="shared" si="1"/>
        <v>0</v>
      </c>
    </row>
    <row r="169" ht="15.75" customHeight="1">
      <c r="A169" s="1" t="s">
        <v>178</v>
      </c>
      <c r="B169" s="1">
        <f>IFERROR(__xludf.DUMMYFUNCTION("SPLIT(A169,"" "")"),71.0)</f>
        <v>71</v>
      </c>
      <c r="C169" s="1">
        <f>IFERROR(__xludf.DUMMYFUNCTION("""COMPUTED_VALUE"""),73.0)</f>
        <v>73</v>
      </c>
      <c r="D169" s="1">
        <f>IFERROR(__xludf.DUMMYFUNCTION("""COMPUTED_VALUE"""),70.0)</f>
        <v>70</v>
      </c>
      <c r="E169" s="1">
        <f>IFERROR(__xludf.DUMMYFUNCTION("""COMPUTED_VALUE"""),68.0)</f>
        <v>68</v>
      </c>
      <c r="F169" s="1">
        <f>IFERROR(__xludf.DUMMYFUNCTION("""COMPUTED_VALUE"""),64.0)</f>
        <v>64</v>
      </c>
      <c r="G169" s="1">
        <f>IFERROR(__xludf.DUMMYFUNCTION("""COMPUTED_VALUE"""),62.0)</f>
        <v>62</v>
      </c>
      <c r="H169" s="1">
        <f>IFERROR(__xludf.DUMMYFUNCTION("""COMPUTED_VALUE"""),60.0)</f>
        <v>60</v>
      </c>
      <c r="I169" s="1">
        <f>IFERROR(__xludf.DUMMYFUNCTION("""COMPUTED_VALUE"""),54.0)</f>
        <v>54</v>
      </c>
      <c r="J169" s="1" t="b">
        <f t="array" ref="J169">IF(NOT(H169=""),AND(C169:H169&gt;B169:G169),IF(NOT(G169=""),AND(C169:G169&gt;B169:F169),IF(NOT(F169=""),AND(C169:F169&gt;B169:E169),AND(C169:E169&gt;B169:D169))))</f>
        <v>0</v>
      </c>
      <c r="K169" s="1" t="b">
        <f t="array" ref="K169">IF(NOT(H169=""),AND(C169:H169&lt;B169:G169),IF(NOT(G169=""),AND(C169:G169&lt;B169:F169),IF(NOT(F169=""),AND(C169:F169&lt;B169:E169),AND(C169:E169&lt;B169:D169))))</f>
        <v>0</v>
      </c>
      <c r="L169" s="1" t="b">
        <f t="array" ref="L169">IF(NOT(H169=""),AND(AND(ABS(C169:H169-B169:G169)&gt;0),AND(ABS(C169:H169-B169:G169)&lt;4)),IF(NOT(G169=""),AND(AND(ABS(C169:G169-B169:F169)&gt;0),AND(ABS(C169:G169-B169:F169)&lt;4)),IF(NOT(F169=""),AND(AND(ABS(C169:F169-B169:E169)&gt;0),AND(ABS(C169:F169-B169:E169)&lt;4)),AND(AND(ABS(C169:E169-B169:D169)&gt;0),AND(ABS(C169:E169-B169:D169)&lt;4)))))</f>
        <v>0</v>
      </c>
      <c r="M169" s="1" t="b">
        <f t="shared" si="1"/>
        <v>0</v>
      </c>
    </row>
    <row r="170" ht="15.75" customHeight="1">
      <c r="A170" s="1" t="s">
        <v>179</v>
      </c>
      <c r="B170" s="1">
        <f>IFERROR(__xludf.DUMMYFUNCTION("SPLIT(A170,"" "")"),89.0)</f>
        <v>89</v>
      </c>
      <c r="C170" s="1">
        <f>IFERROR(__xludf.DUMMYFUNCTION("""COMPUTED_VALUE"""),91.0)</f>
        <v>91</v>
      </c>
      <c r="D170" s="1">
        <f>IFERROR(__xludf.DUMMYFUNCTION("""COMPUTED_VALUE"""),84.0)</f>
        <v>84</v>
      </c>
      <c r="E170" s="1">
        <f>IFERROR(__xludf.DUMMYFUNCTION("""COMPUTED_VALUE"""),81.0)</f>
        <v>81</v>
      </c>
      <c r="F170" s="1">
        <f>IFERROR(__xludf.DUMMYFUNCTION("""COMPUTED_VALUE"""),79.0)</f>
        <v>79</v>
      </c>
      <c r="G170" s="1">
        <f>IFERROR(__xludf.DUMMYFUNCTION("""COMPUTED_VALUE"""),76.0)</f>
        <v>76</v>
      </c>
      <c r="J170" s="1" t="b">
        <f t="array" ref="J170">IF(NOT(H170=""),AND(C170:H170&gt;B170:G170),IF(NOT(G170=""),AND(C170:G170&gt;B170:F170),IF(NOT(F170=""),AND(C170:F170&gt;B170:E170),AND(C170:E170&gt;B170:D170))))</f>
        <v>0</v>
      </c>
      <c r="K170" s="1" t="b">
        <f t="array" ref="K170">IF(NOT(H170=""),AND(C170:H170&lt;B170:G170),IF(NOT(G170=""),AND(C170:G170&lt;B170:F170),IF(NOT(F170=""),AND(C170:F170&lt;B170:E170),AND(C170:E170&lt;B170:D170))))</f>
        <v>0</v>
      </c>
      <c r="L170" s="1" t="b">
        <f t="array" ref="L170">IF(NOT(H170=""),AND(AND(ABS(C170:H170-B170:G170)&gt;0),AND(ABS(C170:H170-B170:G170)&lt;4)),IF(NOT(G170=""),AND(AND(ABS(C170:G170-B170:F170)&gt;0),AND(ABS(C170:G170-B170:F170)&lt;4)),IF(NOT(F170=""),AND(AND(ABS(C170:F170-B170:E170)&gt;0),AND(ABS(C170:F170-B170:E170)&lt;4)),AND(AND(ABS(C170:E170-B170:D170)&gt;0),AND(ABS(C170:E170-B170:D170)&lt;4)))))</f>
        <v>0</v>
      </c>
      <c r="M170" s="1" t="b">
        <f t="shared" si="1"/>
        <v>0</v>
      </c>
    </row>
    <row r="171" ht="15.75" customHeight="1">
      <c r="A171" s="1" t="s">
        <v>180</v>
      </c>
      <c r="B171" s="1">
        <f>IFERROR(__xludf.DUMMYFUNCTION("SPLIT(A171,"" "")"),76.0)</f>
        <v>76</v>
      </c>
      <c r="C171" s="1">
        <f>IFERROR(__xludf.DUMMYFUNCTION("""COMPUTED_VALUE"""),79.0)</f>
        <v>79</v>
      </c>
      <c r="D171" s="1">
        <f>IFERROR(__xludf.DUMMYFUNCTION("""COMPUTED_VALUE"""),77.0)</f>
        <v>77</v>
      </c>
      <c r="E171" s="1">
        <f>IFERROR(__xludf.DUMMYFUNCTION("""COMPUTED_VALUE"""),70.0)</f>
        <v>70</v>
      </c>
      <c r="F171" s="1">
        <f>IFERROR(__xludf.DUMMYFUNCTION("""COMPUTED_VALUE"""),72.0)</f>
        <v>72</v>
      </c>
      <c r="J171" s="1" t="b">
        <f t="array" ref="J171">IF(NOT(H171=""),AND(C171:H171&gt;B171:G171),IF(NOT(G171=""),AND(C171:G171&gt;B171:F171),IF(NOT(F171=""),AND(C171:F171&gt;B171:E171),AND(C171:E171&gt;B171:D171))))</f>
        <v>0</v>
      </c>
      <c r="K171" s="1" t="b">
        <f t="array" ref="K171">IF(NOT(H171=""),AND(C171:H171&lt;B171:G171),IF(NOT(G171=""),AND(C171:G171&lt;B171:F171),IF(NOT(F171=""),AND(C171:F171&lt;B171:E171),AND(C171:E171&lt;B171:D171))))</f>
        <v>0</v>
      </c>
      <c r="L171" s="1" t="b">
        <f t="array" ref="L171">IF(NOT(H171=""),AND(AND(ABS(C171:H171-B171:G171)&gt;0),AND(ABS(C171:H171-B171:G171)&lt;4)),IF(NOT(G171=""),AND(AND(ABS(C171:G171-B171:F171)&gt;0),AND(ABS(C171:G171-B171:F171)&lt;4)),IF(NOT(F171=""),AND(AND(ABS(C171:F171-B171:E171)&gt;0),AND(ABS(C171:F171-B171:E171)&lt;4)),AND(AND(ABS(C171:E171-B171:D171)&gt;0),AND(ABS(C171:E171-B171:D171)&lt;4)))))</f>
        <v>0</v>
      </c>
      <c r="M171" s="1" t="b">
        <f t="shared" si="1"/>
        <v>0</v>
      </c>
    </row>
    <row r="172" ht="15.75" customHeight="1">
      <c r="A172" s="1" t="s">
        <v>181</v>
      </c>
      <c r="B172" s="1">
        <f>IFERROR(__xludf.DUMMYFUNCTION("SPLIT(A172,"" "")"),50.0)</f>
        <v>50</v>
      </c>
      <c r="C172" s="1">
        <f>IFERROR(__xludf.DUMMYFUNCTION("""COMPUTED_VALUE"""),51.0)</f>
        <v>51</v>
      </c>
      <c r="D172" s="1">
        <f>IFERROR(__xludf.DUMMYFUNCTION("""COMPUTED_VALUE"""),46.0)</f>
        <v>46</v>
      </c>
      <c r="E172" s="1">
        <f>IFERROR(__xludf.DUMMYFUNCTION("""COMPUTED_VALUE"""),43.0)</f>
        <v>43</v>
      </c>
      <c r="F172" s="1">
        <f>IFERROR(__xludf.DUMMYFUNCTION("""COMPUTED_VALUE"""),42.0)</f>
        <v>42</v>
      </c>
      <c r="G172" s="1">
        <f>IFERROR(__xludf.DUMMYFUNCTION("""COMPUTED_VALUE"""),42.0)</f>
        <v>42</v>
      </c>
      <c r="J172" s="1" t="b">
        <f t="array" ref="J172">IF(NOT(H172=""),AND(C172:H172&gt;B172:G172),IF(NOT(G172=""),AND(C172:G172&gt;B172:F172),IF(NOT(F172=""),AND(C172:F172&gt;B172:E172),AND(C172:E172&gt;B172:D172))))</f>
        <v>0</v>
      </c>
      <c r="K172" s="1" t="b">
        <f t="array" ref="K172">IF(NOT(H172=""),AND(C172:H172&lt;B172:G172),IF(NOT(G172=""),AND(C172:G172&lt;B172:F172),IF(NOT(F172=""),AND(C172:F172&lt;B172:E172),AND(C172:E172&lt;B172:D172))))</f>
        <v>0</v>
      </c>
      <c r="L172" s="1" t="b">
        <f t="array" ref="L172">IF(NOT(H172=""),AND(AND(ABS(C172:H172-B172:G172)&gt;0),AND(ABS(C172:H172-B172:G172)&lt;4)),IF(NOT(G172=""),AND(AND(ABS(C172:G172-B172:F172)&gt;0),AND(ABS(C172:G172-B172:F172)&lt;4)),IF(NOT(F172=""),AND(AND(ABS(C172:F172-B172:E172)&gt;0),AND(ABS(C172:F172-B172:E172)&lt;4)),AND(AND(ABS(C172:E172-B172:D172)&gt;0),AND(ABS(C172:E172-B172:D172)&lt;4)))))</f>
        <v>0</v>
      </c>
      <c r="M172" s="1" t="b">
        <f t="shared" si="1"/>
        <v>0</v>
      </c>
    </row>
    <row r="173" ht="15.75" customHeight="1">
      <c r="A173" s="1" t="s">
        <v>182</v>
      </c>
      <c r="B173" s="1">
        <f>IFERROR(__xludf.DUMMYFUNCTION("SPLIT(A173,"" "")"),40.0)</f>
        <v>40</v>
      </c>
      <c r="C173" s="1">
        <f>IFERROR(__xludf.DUMMYFUNCTION("""COMPUTED_VALUE"""),42.0)</f>
        <v>42</v>
      </c>
      <c r="D173" s="1">
        <f>IFERROR(__xludf.DUMMYFUNCTION("""COMPUTED_VALUE"""),35.0)</f>
        <v>35</v>
      </c>
      <c r="E173" s="1">
        <f>IFERROR(__xludf.DUMMYFUNCTION("""COMPUTED_VALUE"""),32.0)</f>
        <v>32</v>
      </c>
      <c r="F173" s="1">
        <f>IFERROR(__xludf.DUMMYFUNCTION("""COMPUTED_VALUE"""),29.0)</f>
        <v>29</v>
      </c>
      <c r="G173" s="1">
        <f>IFERROR(__xludf.DUMMYFUNCTION("""COMPUTED_VALUE"""),28.0)</f>
        <v>28</v>
      </c>
      <c r="H173" s="2">
        <f>IFERROR(__xludf.DUMMYFUNCTION("""COMPUTED_VALUE"""),24.0)</f>
        <v>24</v>
      </c>
      <c r="J173" s="1" t="b">
        <f t="array" ref="J173">IF(NOT(H173=""),AND(C173:H173&gt;B173:G173),IF(NOT(G173=""),AND(C173:G173&gt;B173:F173),IF(NOT(F173=""),AND(C173:F173&gt;B173:E173),AND(C173:E173&gt;B173:D173))))</f>
        <v>0</v>
      </c>
      <c r="K173" s="1" t="b">
        <f t="array" ref="K173">IF(NOT(H173=""),AND(C173:H173&lt;B173:G173),IF(NOT(G173=""),AND(C173:G173&lt;B173:F173),IF(NOT(F173=""),AND(C173:F173&lt;B173:E173),AND(C173:E173&lt;B173:D173))))</f>
        <v>0</v>
      </c>
      <c r="L173" s="1" t="b">
        <f t="array" ref="L173">IF(NOT(H173=""),AND(AND(ABS(C173:H173-B173:G173)&gt;0),AND(ABS(C173:H173-B173:G173)&lt;4)),IF(NOT(G173=""),AND(AND(ABS(C173:G173-B173:F173)&gt;0),AND(ABS(C173:G173-B173:F173)&lt;4)),IF(NOT(F173=""),AND(AND(ABS(C173:F173-B173:E173)&gt;0),AND(ABS(C173:F173-B173:E173)&lt;4)),AND(AND(ABS(C173:E173-B173:D173)&gt;0),AND(ABS(C173:E173-B173:D173)&lt;4)))))</f>
        <v>0</v>
      </c>
      <c r="M173" s="1" t="b">
        <f t="shared" si="1"/>
        <v>0</v>
      </c>
    </row>
    <row r="174" ht="15.75" customHeight="1">
      <c r="A174" s="1" t="s">
        <v>183</v>
      </c>
      <c r="B174" s="1">
        <f>IFERROR(__xludf.DUMMYFUNCTION("SPLIT(A174,"" "")"),26.0)</f>
        <v>26</v>
      </c>
      <c r="C174" s="1">
        <f>IFERROR(__xludf.DUMMYFUNCTION("""COMPUTED_VALUE"""),28.0)</f>
        <v>28</v>
      </c>
      <c r="D174" s="1">
        <f>IFERROR(__xludf.DUMMYFUNCTION("""COMPUTED_VALUE"""),26.0)</f>
        <v>26</v>
      </c>
      <c r="E174" s="1">
        <f>IFERROR(__xludf.DUMMYFUNCTION("""COMPUTED_VALUE"""),21.0)</f>
        <v>21</v>
      </c>
      <c r="F174" s="1">
        <f>IFERROR(__xludf.DUMMYFUNCTION("""COMPUTED_VALUE"""),18.0)</f>
        <v>18</v>
      </c>
      <c r="G174" s="1">
        <f>IFERROR(__xludf.DUMMYFUNCTION("""COMPUTED_VALUE"""),16.0)</f>
        <v>16</v>
      </c>
      <c r="H174" s="2">
        <f>IFERROR(__xludf.DUMMYFUNCTION("""COMPUTED_VALUE"""),9.0)</f>
        <v>9</v>
      </c>
      <c r="J174" s="1" t="b">
        <f t="array" ref="J174">IF(NOT(H174=""),AND(C174:H174&gt;B174:G174),IF(NOT(G174=""),AND(C174:G174&gt;B174:F174),IF(NOT(F174=""),AND(C174:F174&gt;B174:E174),AND(C174:E174&gt;B174:D174))))</f>
        <v>0</v>
      </c>
      <c r="K174" s="1" t="b">
        <f t="array" ref="K174">IF(NOT(H174=""),AND(C174:H174&lt;B174:G174),IF(NOT(G174=""),AND(C174:G174&lt;B174:F174),IF(NOT(F174=""),AND(C174:F174&lt;B174:E174),AND(C174:E174&lt;B174:D174))))</f>
        <v>0</v>
      </c>
      <c r="L174" s="1" t="b">
        <f t="array" ref="L174">IF(NOT(H174=""),AND(AND(ABS(C174:H174-B174:G174)&gt;0),AND(ABS(C174:H174-B174:G174)&lt;4)),IF(NOT(G174=""),AND(AND(ABS(C174:G174-B174:F174)&gt;0),AND(ABS(C174:G174-B174:F174)&lt;4)),IF(NOT(F174=""),AND(AND(ABS(C174:F174-B174:E174)&gt;0),AND(ABS(C174:F174-B174:E174)&lt;4)),AND(AND(ABS(C174:E174-B174:D174)&gt;0),AND(ABS(C174:E174-B174:D174)&lt;4)))))</f>
        <v>0</v>
      </c>
      <c r="M174" s="1" t="b">
        <f t="shared" si="1"/>
        <v>0</v>
      </c>
    </row>
    <row r="175" ht="15.75" customHeight="1">
      <c r="A175" s="1" t="s">
        <v>184</v>
      </c>
      <c r="B175" s="1">
        <f>IFERROR(__xludf.DUMMYFUNCTION("SPLIT(A175,"" "")"),11.0)</f>
        <v>11</v>
      </c>
      <c r="C175" s="1">
        <f>IFERROR(__xludf.DUMMYFUNCTION("""COMPUTED_VALUE"""),11.0)</f>
        <v>11</v>
      </c>
      <c r="D175" s="1">
        <f>IFERROR(__xludf.DUMMYFUNCTION("""COMPUTED_VALUE"""),8.0)</f>
        <v>8</v>
      </c>
      <c r="E175" s="1">
        <f>IFERROR(__xludf.DUMMYFUNCTION("""COMPUTED_VALUE"""),7.0)</f>
        <v>7</v>
      </c>
      <c r="F175" s="1">
        <f>IFERROR(__xludf.DUMMYFUNCTION("""COMPUTED_VALUE"""),6.0)</f>
        <v>6</v>
      </c>
      <c r="G175" s="1">
        <f>IFERROR(__xludf.DUMMYFUNCTION("""COMPUTED_VALUE"""),4.0)</f>
        <v>4</v>
      </c>
      <c r="J175" s="1" t="b">
        <f t="array" ref="J175">IF(NOT(H175=""),AND(C175:H175&gt;B175:G175),IF(NOT(G175=""),AND(C175:G175&gt;B175:F175),IF(NOT(F175=""),AND(C175:F175&gt;B175:E175),AND(C175:E175&gt;B175:D175))))</f>
        <v>0</v>
      </c>
      <c r="K175" s="1" t="b">
        <f t="array" ref="K175">IF(NOT(H175=""),AND(C175:H175&lt;B175:G175),IF(NOT(G175=""),AND(C175:G175&lt;B175:F175),IF(NOT(F175=""),AND(C175:F175&lt;B175:E175),AND(C175:E175&lt;B175:D175))))</f>
        <v>0</v>
      </c>
      <c r="L175" s="1" t="b">
        <f t="array" ref="L175">IF(NOT(H175=""),AND(AND(ABS(C175:H175-B175:G175)&gt;0),AND(ABS(C175:H175-B175:G175)&lt;4)),IF(NOT(G175=""),AND(AND(ABS(C175:G175-B175:F175)&gt;0),AND(ABS(C175:G175-B175:F175)&lt;4)),IF(NOT(F175=""),AND(AND(ABS(C175:F175-B175:E175)&gt;0),AND(ABS(C175:F175-B175:E175)&lt;4)),AND(AND(ABS(C175:E175-B175:D175)&gt;0),AND(ABS(C175:E175-B175:D175)&lt;4)))))</f>
        <v>0</v>
      </c>
      <c r="M175" s="1" t="b">
        <f t="shared" si="1"/>
        <v>0</v>
      </c>
    </row>
    <row r="176" ht="15.75" customHeight="1">
      <c r="A176" s="1" t="s">
        <v>185</v>
      </c>
      <c r="B176" s="1">
        <f>IFERROR(__xludf.DUMMYFUNCTION("SPLIT(A176,"" "")"),66.0)</f>
        <v>66</v>
      </c>
      <c r="C176" s="1">
        <f>IFERROR(__xludf.DUMMYFUNCTION("""COMPUTED_VALUE"""),66.0)</f>
        <v>66</v>
      </c>
      <c r="D176" s="1">
        <f>IFERROR(__xludf.DUMMYFUNCTION("""COMPUTED_VALUE"""),64.0)</f>
        <v>64</v>
      </c>
      <c r="E176" s="1">
        <f>IFERROR(__xludf.DUMMYFUNCTION("""COMPUTED_VALUE"""),61.0)</f>
        <v>61</v>
      </c>
      <c r="F176" s="1">
        <f>IFERROR(__xludf.DUMMYFUNCTION("""COMPUTED_VALUE"""),58.0)</f>
        <v>58</v>
      </c>
      <c r="G176" s="1">
        <f>IFERROR(__xludf.DUMMYFUNCTION("""COMPUTED_VALUE"""),57.0)</f>
        <v>57</v>
      </c>
      <c r="H176" s="2">
        <f>IFERROR(__xludf.DUMMYFUNCTION("""COMPUTED_VALUE"""),59.0)</f>
        <v>59</v>
      </c>
      <c r="J176" s="1" t="b">
        <f t="array" ref="J176">IF(NOT(H176=""),AND(C176:H176&gt;B176:G176),IF(NOT(G176=""),AND(C176:G176&gt;B176:F176),IF(NOT(F176=""),AND(C176:F176&gt;B176:E176),AND(C176:E176&gt;B176:D176))))</f>
        <v>0</v>
      </c>
      <c r="K176" s="1" t="b">
        <f t="array" ref="K176">IF(NOT(H176=""),AND(C176:H176&lt;B176:G176),IF(NOT(G176=""),AND(C176:G176&lt;B176:F176),IF(NOT(F176=""),AND(C176:F176&lt;B176:E176),AND(C176:E176&lt;B176:D176))))</f>
        <v>0</v>
      </c>
      <c r="L176" s="1" t="b">
        <f t="array" ref="L176">IF(NOT(H176=""),AND(AND(ABS(C176:H176-B176:G176)&gt;0),AND(ABS(C176:H176-B176:G176)&lt;4)),IF(NOT(G176=""),AND(AND(ABS(C176:G176-B176:F176)&gt;0),AND(ABS(C176:G176-B176:F176)&lt;4)),IF(NOT(F176=""),AND(AND(ABS(C176:F176-B176:E176)&gt;0),AND(ABS(C176:F176-B176:E176)&lt;4)),AND(AND(ABS(C176:E176-B176:D176)&gt;0),AND(ABS(C176:E176-B176:D176)&lt;4)))))</f>
        <v>0</v>
      </c>
      <c r="M176" s="1" t="b">
        <f t="shared" si="1"/>
        <v>0</v>
      </c>
    </row>
    <row r="177" ht="15.75" customHeight="1">
      <c r="A177" s="1" t="s">
        <v>186</v>
      </c>
      <c r="B177" s="1">
        <f>IFERROR(__xludf.DUMMYFUNCTION("SPLIT(A177,"" "")"),41.0)</f>
        <v>41</v>
      </c>
      <c r="C177" s="1">
        <f>IFERROR(__xludf.DUMMYFUNCTION("""COMPUTED_VALUE"""),41.0)</f>
        <v>41</v>
      </c>
      <c r="D177" s="1">
        <f>IFERROR(__xludf.DUMMYFUNCTION("""COMPUTED_VALUE"""),38.0)</f>
        <v>38</v>
      </c>
      <c r="E177" s="1">
        <f>IFERROR(__xludf.DUMMYFUNCTION("""COMPUTED_VALUE"""),35.0)</f>
        <v>35</v>
      </c>
      <c r="F177" s="1">
        <f>IFERROR(__xludf.DUMMYFUNCTION("""COMPUTED_VALUE"""),32.0)</f>
        <v>32</v>
      </c>
      <c r="G177" s="1">
        <f>IFERROR(__xludf.DUMMYFUNCTION("""COMPUTED_VALUE"""),29.0)</f>
        <v>29</v>
      </c>
      <c r="H177" s="2">
        <f>IFERROR(__xludf.DUMMYFUNCTION("""COMPUTED_VALUE"""),29.0)</f>
        <v>29</v>
      </c>
      <c r="J177" s="1" t="b">
        <f t="array" ref="J177">IF(NOT(H177=""),AND(C177:H177&gt;B177:G177),IF(NOT(G177=""),AND(C177:G177&gt;B177:F177),IF(NOT(F177=""),AND(C177:F177&gt;B177:E177),AND(C177:E177&gt;B177:D177))))</f>
        <v>0</v>
      </c>
      <c r="K177" s="1" t="b">
        <f t="array" ref="K177">IF(NOT(H177=""),AND(C177:H177&lt;B177:G177),IF(NOT(G177=""),AND(C177:G177&lt;B177:F177),IF(NOT(F177=""),AND(C177:F177&lt;B177:E177),AND(C177:E177&lt;B177:D177))))</f>
        <v>0</v>
      </c>
      <c r="L177" s="1" t="b">
        <f t="array" ref="L177">IF(NOT(H177=""),AND(AND(ABS(C177:H177-B177:G177)&gt;0),AND(ABS(C177:H177-B177:G177)&lt;4)),IF(NOT(G177=""),AND(AND(ABS(C177:G177-B177:F177)&gt;0),AND(ABS(C177:G177-B177:F177)&lt;4)),IF(NOT(F177=""),AND(AND(ABS(C177:F177-B177:E177)&gt;0),AND(ABS(C177:F177-B177:E177)&lt;4)),AND(AND(ABS(C177:E177-B177:D177)&gt;0),AND(ABS(C177:E177-B177:D177)&lt;4)))))</f>
        <v>0</v>
      </c>
      <c r="M177" s="1" t="b">
        <f t="shared" si="1"/>
        <v>0</v>
      </c>
    </row>
    <row r="178" ht="15.75" customHeight="1">
      <c r="A178" s="1" t="s">
        <v>187</v>
      </c>
      <c r="B178" s="1">
        <f>IFERROR(__xludf.DUMMYFUNCTION("SPLIT(A178,"" "")"),52.0)</f>
        <v>52</v>
      </c>
      <c r="C178" s="1">
        <f>IFERROR(__xludf.DUMMYFUNCTION("""COMPUTED_VALUE"""),52.0)</f>
        <v>52</v>
      </c>
      <c r="D178" s="1">
        <f>IFERROR(__xludf.DUMMYFUNCTION("""COMPUTED_VALUE"""),50.0)</f>
        <v>50</v>
      </c>
      <c r="E178" s="1">
        <f>IFERROR(__xludf.DUMMYFUNCTION("""COMPUTED_VALUE"""),47.0)</f>
        <v>47</v>
      </c>
      <c r="F178" s="1">
        <f>IFERROR(__xludf.DUMMYFUNCTION("""COMPUTED_VALUE"""),45.0)</f>
        <v>45</v>
      </c>
      <c r="G178" s="1">
        <f>IFERROR(__xludf.DUMMYFUNCTION("""COMPUTED_VALUE"""),42.0)</f>
        <v>42</v>
      </c>
      <c r="H178" s="1">
        <f>IFERROR(__xludf.DUMMYFUNCTION("""COMPUTED_VALUE"""),39.0)</f>
        <v>39</v>
      </c>
      <c r="I178" s="1">
        <f>IFERROR(__xludf.DUMMYFUNCTION("""COMPUTED_VALUE"""),35.0)</f>
        <v>35</v>
      </c>
      <c r="J178" s="1" t="b">
        <f t="array" ref="J178">IF(NOT(H178=""),AND(C178:H178&gt;B178:G178),IF(NOT(G178=""),AND(C178:G178&gt;B178:F178),IF(NOT(F178=""),AND(C178:F178&gt;B178:E178),AND(C178:E178&gt;B178:D178))))</f>
        <v>0</v>
      </c>
      <c r="K178" s="1" t="b">
        <f t="array" ref="K178">IF(NOT(H178=""),AND(C178:H178&lt;B178:G178),IF(NOT(G178=""),AND(C178:G178&lt;B178:F178),IF(NOT(F178=""),AND(C178:F178&lt;B178:E178),AND(C178:E178&lt;B178:D178))))</f>
        <v>0</v>
      </c>
      <c r="L178" s="1" t="b">
        <f t="array" ref="L178">IF(NOT(H178=""),AND(AND(ABS(C178:H178-B178:G178)&gt;0),AND(ABS(C178:H178-B178:G178)&lt;4)),IF(NOT(G178=""),AND(AND(ABS(C178:G178-B178:F178)&gt;0),AND(ABS(C178:G178-B178:F178)&lt;4)),IF(NOT(F178=""),AND(AND(ABS(C178:F178-B178:E178)&gt;0),AND(ABS(C178:F178-B178:E178)&lt;4)),AND(AND(ABS(C178:E178-B178:D178)&gt;0),AND(ABS(C178:E178-B178:D178)&lt;4)))))</f>
        <v>0</v>
      </c>
      <c r="M178" s="1" t="b">
        <f t="shared" si="1"/>
        <v>0</v>
      </c>
    </row>
    <row r="179" ht="15.75" customHeight="1">
      <c r="A179" s="1" t="s">
        <v>188</v>
      </c>
      <c r="B179" s="1">
        <f>IFERROR(__xludf.DUMMYFUNCTION("SPLIT(A179,"" "")"),26.0)</f>
        <v>26</v>
      </c>
      <c r="C179" s="1">
        <f>IFERROR(__xludf.DUMMYFUNCTION("""COMPUTED_VALUE"""),26.0)</f>
        <v>26</v>
      </c>
      <c r="D179" s="1">
        <f>IFERROR(__xludf.DUMMYFUNCTION("""COMPUTED_VALUE"""),24.0)</f>
        <v>24</v>
      </c>
      <c r="E179" s="1">
        <f>IFERROR(__xludf.DUMMYFUNCTION("""COMPUTED_VALUE"""),21.0)</f>
        <v>21</v>
      </c>
      <c r="F179" s="1">
        <f>IFERROR(__xludf.DUMMYFUNCTION("""COMPUTED_VALUE"""),18.0)</f>
        <v>18</v>
      </c>
      <c r="G179" s="1">
        <f>IFERROR(__xludf.DUMMYFUNCTION("""COMPUTED_VALUE"""),15.0)</f>
        <v>15</v>
      </c>
      <c r="H179" s="1">
        <f>IFERROR(__xludf.DUMMYFUNCTION("""COMPUTED_VALUE"""),14.0)</f>
        <v>14</v>
      </c>
      <c r="I179" s="1">
        <f>IFERROR(__xludf.DUMMYFUNCTION("""COMPUTED_VALUE"""),7.0)</f>
        <v>7</v>
      </c>
      <c r="J179" s="1" t="b">
        <f t="array" ref="J179">IF(NOT(H179=""),AND(C179:H179&gt;B179:G179),IF(NOT(G179=""),AND(C179:G179&gt;B179:F179),IF(NOT(F179=""),AND(C179:F179&gt;B179:E179),AND(C179:E179&gt;B179:D179))))</f>
        <v>0</v>
      </c>
      <c r="K179" s="1" t="b">
        <f t="array" ref="K179">IF(NOT(H179=""),AND(C179:H179&lt;B179:G179),IF(NOT(G179=""),AND(C179:G179&lt;B179:F179),IF(NOT(F179=""),AND(C179:F179&lt;B179:E179),AND(C179:E179&lt;B179:D179))))</f>
        <v>0</v>
      </c>
      <c r="L179" s="1" t="b">
        <f t="array" ref="L179">IF(NOT(H179=""),AND(AND(ABS(C179:H179-B179:G179)&gt;0),AND(ABS(C179:H179-B179:G179)&lt;4)),IF(NOT(G179=""),AND(AND(ABS(C179:G179-B179:F179)&gt;0),AND(ABS(C179:G179-B179:F179)&lt;4)),IF(NOT(F179=""),AND(AND(ABS(C179:F179-B179:E179)&gt;0),AND(ABS(C179:F179-B179:E179)&lt;4)),AND(AND(ABS(C179:E179-B179:D179)&gt;0),AND(ABS(C179:E179-B179:D179)&lt;4)))))</f>
        <v>0</v>
      </c>
      <c r="M179" s="1" t="b">
        <f t="shared" si="1"/>
        <v>0</v>
      </c>
    </row>
    <row r="180" ht="15.75" customHeight="1">
      <c r="A180" s="1" t="s">
        <v>189</v>
      </c>
      <c r="B180" s="1">
        <f>IFERROR(__xludf.DUMMYFUNCTION("SPLIT(A180,"" "")"),74.0)</f>
        <v>74</v>
      </c>
      <c r="C180" s="1">
        <f>IFERROR(__xludf.DUMMYFUNCTION("""COMPUTED_VALUE"""),74.0)</f>
        <v>74</v>
      </c>
      <c r="D180" s="1">
        <f>IFERROR(__xludf.DUMMYFUNCTION("""COMPUTED_VALUE"""),75.0)</f>
        <v>75</v>
      </c>
      <c r="E180" s="1">
        <f>IFERROR(__xludf.DUMMYFUNCTION("""COMPUTED_VALUE"""),72.0)</f>
        <v>72</v>
      </c>
      <c r="F180" s="1">
        <f>IFERROR(__xludf.DUMMYFUNCTION("""COMPUTED_VALUE"""),70.0)</f>
        <v>70</v>
      </c>
      <c r="G180" s="1">
        <f>IFERROR(__xludf.DUMMYFUNCTION("""COMPUTED_VALUE"""),67.0)</f>
        <v>67</v>
      </c>
      <c r="H180" s="2">
        <f>IFERROR(__xludf.DUMMYFUNCTION("""COMPUTED_VALUE"""),64.0)</f>
        <v>64</v>
      </c>
      <c r="J180" s="1" t="b">
        <f t="array" ref="J180">IF(NOT(H180=""),AND(C180:H180&gt;B180:G180),IF(NOT(G180=""),AND(C180:G180&gt;B180:F180),IF(NOT(F180=""),AND(C180:F180&gt;B180:E180),AND(C180:E180&gt;B180:D180))))</f>
        <v>0</v>
      </c>
      <c r="K180" s="1" t="b">
        <f t="array" ref="K180">IF(NOT(H180=""),AND(C180:H180&lt;B180:G180),IF(NOT(G180=""),AND(C180:G180&lt;B180:F180),IF(NOT(F180=""),AND(C180:F180&lt;B180:E180),AND(C180:E180&lt;B180:D180))))</f>
        <v>0</v>
      </c>
      <c r="L180" s="1" t="b">
        <f t="array" ref="L180">IF(NOT(H180=""),AND(AND(ABS(C180:H180-B180:G180)&gt;0),AND(ABS(C180:H180-B180:G180)&lt;4)),IF(NOT(G180=""),AND(AND(ABS(C180:G180-B180:F180)&gt;0),AND(ABS(C180:G180-B180:F180)&lt;4)),IF(NOT(F180=""),AND(AND(ABS(C180:F180-B180:E180)&gt;0),AND(ABS(C180:F180-B180:E180)&lt;4)),AND(AND(ABS(C180:E180-B180:D180)&gt;0),AND(ABS(C180:E180-B180:D180)&lt;4)))))</f>
        <v>0</v>
      </c>
      <c r="M180" s="1" t="b">
        <f t="shared" si="1"/>
        <v>0</v>
      </c>
    </row>
    <row r="181" ht="15.75" customHeight="1">
      <c r="A181" s="1" t="s">
        <v>190</v>
      </c>
      <c r="B181" s="1">
        <f>IFERROR(__xludf.DUMMYFUNCTION("SPLIT(A181,"" "")"),46.0)</f>
        <v>46</v>
      </c>
      <c r="C181" s="1">
        <f>IFERROR(__xludf.DUMMYFUNCTION("""COMPUTED_VALUE"""),46.0)</f>
        <v>46</v>
      </c>
      <c r="D181" s="1">
        <f>IFERROR(__xludf.DUMMYFUNCTION("""COMPUTED_VALUE"""),47.0)</f>
        <v>47</v>
      </c>
      <c r="E181" s="1">
        <f>IFERROR(__xludf.DUMMYFUNCTION("""COMPUTED_VALUE"""),46.0)</f>
        <v>46</v>
      </c>
      <c r="F181" s="1">
        <f>IFERROR(__xludf.DUMMYFUNCTION("""COMPUTED_VALUE"""),48.0)</f>
        <v>48</v>
      </c>
      <c r="J181" s="1" t="b">
        <f t="array" ref="J181">IF(NOT(H181=""),AND(C181:H181&gt;B181:G181),IF(NOT(G181=""),AND(C181:G181&gt;B181:F181),IF(NOT(F181=""),AND(C181:F181&gt;B181:E181),AND(C181:E181&gt;B181:D181))))</f>
        <v>0</v>
      </c>
      <c r="K181" s="1" t="b">
        <f t="array" ref="K181">IF(NOT(H181=""),AND(C181:H181&lt;B181:G181),IF(NOT(G181=""),AND(C181:G181&lt;B181:F181),IF(NOT(F181=""),AND(C181:F181&lt;B181:E181),AND(C181:E181&lt;B181:D181))))</f>
        <v>0</v>
      </c>
      <c r="L181" s="1" t="b">
        <f t="array" ref="L181">IF(NOT(H181=""),AND(AND(ABS(C181:H181-B181:G181)&gt;0),AND(ABS(C181:H181-B181:G181)&lt;4)),IF(NOT(G181=""),AND(AND(ABS(C181:G181-B181:F181)&gt;0),AND(ABS(C181:G181-B181:F181)&lt;4)),IF(NOT(F181=""),AND(AND(ABS(C181:F181-B181:E181)&gt;0),AND(ABS(C181:F181-B181:E181)&lt;4)),AND(AND(ABS(C181:E181-B181:D181)&gt;0),AND(ABS(C181:E181-B181:D181)&lt;4)))))</f>
        <v>0</v>
      </c>
      <c r="M181" s="1" t="b">
        <f t="shared" si="1"/>
        <v>0</v>
      </c>
    </row>
    <row r="182" ht="15.75" customHeight="1">
      <c r="A182" s="1" t="s">
        <v>191</v>
      </c>
      <c r="B182" s="1">
        <f>IFERROR(__xludf.DUMMYFUNCTION("SPLIT(A182,"" "")"),81.0)</f>
        <v>81</v>
      </c>
      <c r="C182" s="1">
        <f>IFERROR(__xludf.DUMMYFUNCTION("""COMPUTED_VALUE"""),81.0)</f>
        <v>81</v>
      </c>
      <c r="D182" s="1">
        <f>IFERROR(__xludf.DUMMYFUNCTION("""COMPUTED_VALUE"""),79.0)</f>
        <v>79</v>
      </c>
      <c r="E182" s="1">
        <f>IFERROR(__xludf.DUMMYFUNCTION("""COMPUTED_VALUE"""),77.0)</f>
        <v>77</v>
      </c>
      <c r="F182" s="1">
        <f>IFERROR(__xludf.DUMMYFUNCTION("""COMPUTED_VALUE"""),78.0)</f>
        <v>78</v>
      </c>
      <c r="G182" s="1">
        <f>IFERROR(__xludf.DUMMYFUNCTION("""COMPUTED_VALUE"""),78.0)</f>
        <v>78</v>
      </c>
      <c r="J182" s="1" t="b">
        <f t="array" ref="J182">IF(NOT(H182=""),AND(C182:H182&gt;B182:G182),IF(NOT(G182=""),AND(C182:G182&gt;B182:F182),IF(NOT(F182=""),AND(C182:F182&gt;B182:E182),AND(C182:E182&gt;B182:D182))))</f>
        <v>0</v>
      </c>
      <c r="K182" s="1" t="b">
        <f t="array" ref="K182">IF(NOT(H182=""),AND(C182:H182&lt;B182:G182),IF(NOT(G182=""),AND(C182:G182&lt;B182:F182),IF(NOT(F182=""),AND(C182:F182&lt;B182:E182),AND(C182:E182&lt;B182:D182))))</f>
        <v>0</v>
      </c>
      <c r="L182" s="1" t="b">
        <f t="array" ref="L182">IF(NOT(H182=""),AND(AND(ABS(C182:H182-B182:G182)&gt;0),AND(ABS(C182:H182-B182:G182)&lt;4)),IF(NOT(G182=""),AND(AND(ABS(C182:G182-B182:F182)&gt;0),AND(ABS(C182:G182-B182:F182)&lt;4)),IF(NOT(F182=""),AND(AND(ABS(C182:F182-B182:E182)&gt;0),AND(ABS(C182:F182-B182:E182)&lt;4)),AND(AND(ABS(C182:E182-B182:D182)&gt;0),AND(ABS(C182:E182-B182:D182)&lt;4)))))</f>
        <v>0</v>
      </c>
      <c r="M182" s="1" t="b">
        <f t="shared" si="1"/>
        <v>0</v>
      </c>
    </row>
    <row r="183" ht="15.75" customHeight="1">
      <c r="A183" s="1" t="s">
        <v>192</v>
      </c>
      <c r="B183" s="1">
        <f>IFERROR(__xludf.DUMMYFUNCTION("SPLIT(A183,"" "")"),37.0)</f>
        <v>37</v>
      </c>
      <c r="C183" s="1">
        <f>IFERROR(__xludf.DUMMYFUNCTION("""COMPUTED_VALUE"""),37.0)</f>
        <v>37</v>
      </c>
      <c r="D183" s="1">
        <f>IFERROR(__xludf.DUMMYFUNCTION("""COMPUTED_VALUE"""),38.0)</f>
        <v>38</v>
      </c>
      <c r="E183" s="1">
        <f>IFERROR(__xludf.DUMMYFUNCTION("""COMPUTED_VALUE"""),35.0)</f>
        <v>35</v>
      </c>
      <c r="F183" s="1">
        <f>IFERROR(__xludf.DUMMYFUNCTION("""COMPUTED_VALUE"""),31.0)</f>
        <v>31</v>
      </c>
      <c r="J183" s="1" t="b">
        <f t="array" ref="J183">IF(NOT(H183=""),AND(C183:H183&gt;B183:G183),IF(NOT(G183=""),AND(C183:G183&gt;B183:F183),IF(NOT(F183=""),AND(C183:F183&gt;B183:E183),AND(C183:E183&gt;B183:D183))))</f>
        <v>0</v>
      </c>
      <c r="K183" s="1" t="b">
        <f t="array" ref="K183">IF(NOT(H183=""),AND(C183:H183&lt;B183:G183),IF(NOT(G183=""),AND(C183:G183&lt;B183:F183),IF(NOT(F183=""),AND(C183:F183&lt;B183:E183),AND(C183:E183&lt;B183:D183))))</f>
        <v>0</v>
      </c>
      <c r="L183" s="1" t="b">
        <f t="array" ref="L183">IF(NOT(H183=""),AND(AND(ABS(C183:H183-B183:G183)&gt;0),AND(ABS(C183:H183-B183:G183)&lt;4)),IF(NOT(G183=""),AND(AND(ABS(C183:G183-B183:F183)&gt;0),AND(ABS(C183:G183-B183:F183)&lt;4)),IF(NOT(F183=""),AND(AND(ABS(C183:F183-B183:E183)&gt;0),AND(ABS(C183:F183-B183:E183)&lt;4)),AND(AND(ABS(C183:E183-B183:D183)&gt;0),AND(ABS(C183:E183-B183:D183)&lt;4)))))</f>
        <v>0</v>
      </c>
      <c r="M183" s="1" t="b">
        <f t="shared" si="1"/>
        <v>0</v>
      </c>
    </row>
    <row r="184" ht="15.75" customHeight="1">
      <c r="A184" s="1" t="s">
        <v>193</v>
      </c>
      <c r="B184" s="1">
        <f>IFERROR(__xludf.DUMMYFUNCTION("SPLIT(A184,"" "")"),20.0)</f>
        <v>20</v>
      </c>
      <c r="C184" s="1">
        <f>IFERROR(__xludf.DUMMYFUNCTION("""COMPUTED_VALUE"""),20.0)</f>
        <v>20</v>
      </c>
      <c r="D184" s="1">
        <f>IFERROR(__xludf.DUMMYFUNCTION("""COMPUTED_VALUE"""),18.0)</f>
        <v>18</v>
      </c>
      <c r="E184" s="1">
        <f>IFERROR(__xludf.DUMMYFUNCTION("""COMPUTED_VALUE"""),20.0)</f>
        <v>20</v>
      </c>
      <c r="F184" s="1">
        <f>IFERROR(__xludf.DUMMYFUNCTION("""COMPUTED_VALUE"""),14.0)</f>
        <v>14</v>
      </c>
      <c r="J184" s="1" t="b">
        <f t="array" ref="J184">IF(NOT(H184=""),AND(C184:H184&gt;B184:G184),IF(NOT(G184=""),AND(C184:G184&gt;B184:F184),IF(NOT(F184=""),AND(C184:F184&gt;B184:E184),AND(C184:E184&gt;B184:D184))))</f>
        <v>0</v>
      </c>
      <c r="K184" s="1" t="b">
        <f t="array" ref="K184">IF(NOT(H184=""),AND(C184:H184&lt;B184:G184),IF(NOT(G184=""),AND(C184:G184&lt;B184:F184),IF(NOT(F184=""),AND(C184:F184&lt;B184:E184),AND(C184:E184&lt;B184:D184))))</f>
        <v>0</v>
      </c>
      <c r="L184" s="1" t="b">
        <f t="array" ref="L184">IF(NOT(H184=""),AND(AND(ABS(C184:H184-B184:G184)&gt;0),AND(ABS(C184:H184-B184:G184)&lt;4)),IF(NOT(G184=""),AND(AND(ABS(C184:G184-B184:F184)&gt;0),AND(ABS(C184:G184-B184:F184)&lt;4)),IF(NOT(F184=""),AND(AND(ABS(C184:F184-B184:E184)&gt;0),AND(ABS(C184:F184-B184:E184)&lt;4)),AND(AND(ABS(C184:E184-B184:D184)&gt;0),AND(ABS(C184:E184-B184:D184)&lt;4)))))</f>
        <v>0</v>
      </c>
      <c r="M184" s="1" t="b">
        <f t="shared" si="1"/>
        <v>0</v>
      </c>
    </row>
    <row r="185" ht="15.75" customHeight="1">
      <c r="A185" s="1" t="s">
        <v>194</v>
      </c>
      <c r="B185" s="1">
        <f>IFERROR(__xludf.DUMMYFUNCTION("SPLIT(A185,"" "")"),21.0)</f>
        <v>21</v>
      </c>
      <c r="C185" s="1">
        <f>IFERROR(__xludf.DUMMYFUNCTION("""COMPUTED_VALUE"""),21.0)</f>
        <v>21</v>
      </c>
      <c r="D185" s="1">
        <f>IFERROR(__xludf.DUMMYFUNCTION("""COMPUTED_VALUE"""),20.0)</f>
        <v>20</v>
      </c>
      <c r="E185" s="1">
        <f>IFERROR(__xludf.DUMMYFUNCTION("""COMPUTED_VALUE"""),18.0)</f>
        <v>18</v>
      </c>
      <c r="F185" s="1">
        <f>IFERROR(__xludf.DUMMYFUNCTION("""COMPUTED_VALUE"""),18.0)</f>
        <v>18</v>
      </c>
      <c r="G185" s="1">
        <f>IFERROR(__xludf.DUMMYFUNCTION("""COMPUTED_VALUE"""),17.0)</f>
        <v>17</v>
      </c>
      <c r="H185" s="2">
        <f>IFERROR(__xludf.DUMMYFUNCTION("""COMPUTED_VALUE"""),14.0)</f>
        <v>14</v>
      </c>
      <c r="J185" s="1" t="b">
        <f t="array" ref="J185">IF(NOT(H185=""),AND(C185:H185&gt;B185:G185),IF(NOT(G185=""),AND(C185:G185&gt;B185:F185),IF(NOT(F185=""),AND(C185:F185&gt;B185:E185),AND(C185:E185&gt;B185:D185))))</f>
        <v>0</v>
      </c>
      <c r="K185" s="1" t="b">
        <f t="array" ref="K185">IF(NOT(H185=""),AND(C185:H185&lt;B185:G185),IF(NOT(G185=""),AND(C185:G185&lt;B185:F185),IF(NOT(F185=""),AND(C185:F185&lt;B185:E185),AND(C185:E185&lt;B185:D185))))</f>
        <v>0</v>
      </c>
      <c r="L185" s="1" t="b">
        <f t="array" ref="L185">IF(NOT(H185=""),AND(AND(ABS(C185:H185-B185:G185)&gt;0),AND(ABS(C185:H185-B185:G185)&lt;4)),IF(NOT(G185=""),AND(AND(ABS(C185:G185-B185:F185)&gt;0),AND(ABS(C185:G185-B185:F185)&lt;4)),IF(NOT(F185=""),AND(AND(ABS(C185:F185-B185:E185)&gt;0),AND(ABS(C185:F185-B185:E185)&lt;4)),AND(AND(ABS(C185:E185-B185:D185)&gt;0),AND(ABS(C185:E185-B185:D185)&lt;4)))))</f>
        <v>0</v>
      </c>
      <c r="M185" s="1" t="b">
        <f t="shared" si="1"/>
        <v>0</v>
      </c>
    </row>
    <row r="186" ht="15.75" customHeight="1">
      <c r="A186" s="1" t="s">
        <v>195</v>
      </c>
      <c r="B186" s="1">
        <f>IFERROR(__xludf.DUMMYFUNCTION("SPLIT(A186,"" "")"),45.0)</f>
        <v>45</v>
      </c>
      <c r="C186" s="1">
        <f>IFERROR(__xludf.DUMMYFUNCTION("""COMPUTED_VALUE"""),45.0)</f>
        <v>45</v>
      </c>
      <c r="D186" s="1">
        <f>IFERROR(__xludf.DUMMYFUNCTION("""COMPUTED_VALUE"""),42.0)</f>
        <v>42</v>
      </c>
      <c r="E186" s="1">
        <f>IFERROR(__xludf.DUMMYFUNCTION("""COMPUTED_VALUE"""),40.0)</f>
        <v>40</v>
      </c>
      <c r="F186" s="1">
        <f>IFERROR(__xludf.DUMMYFUNCTION("""COMPUTED_VALUE"""),40.0)</f>
        <v>40</v>
      </c>
      <c r="G186" s="1">
        <f>IFERROR(__xludf.DUMMYFUNCTION("""COMPUTED_VALUE"""),37.0)</f>
        <v>37</v>
      </c>
      <c r="H186" s="1">
        <f>IFERROR(__xludf.DUMMYFUNCTION("""COMPUTED_VALUE"""),34.0)</f>
        <v>34</v>
      </c>
      <c r="I186" s="1">
        <f>IFERROR(__xludf.DUMMYFUNCTION("""COMPUTED_VALUE"""),37.0)</f>
        <v>37</v>
      </c>
      <c r="J186" s="1" t="b">
        <f t="array" ref="J186">IF(NOT(H186=""),AND(C186:H186&gt;B186:G186),IF(NOT(G186=""),AND(C186:G186&gt;B186:F186),IF(NOT(F186=""),AND(C186:F186&gt;B186:E186),AND(C186:E186&gt;B186:D186))))</f>
        <v>0</v>
      </c>
      <c r="K186" s="1" t="b">
        <f t="array" ref="K186">IF(NOT(H186=""),AND(C186:H186&lt;B186:G186),IF(NOT(G186=""),AND(C186:G186&lt;B186:F186),IF(NOT(F186=""),AND(C186:F186&lt;B186:E186),AND(C186:E186&lt;B186:D186))))</f>
        <v>0</v>
      </c>
      <c r="L186" s="1" t="b">
        <f t="array" ref="L186">IF(NOT(H186=""),AND(AND(ABS(C186:H186-B186:G186)&gt;0),AND(ABS(C186:H186-B186:G186)&lt;4)),IF(NOT(G186=""),AND(AND(ABS(C186:G186-B186:F186)&gt;0),AND(ABS(C186:G186-B186:F186)&lt;4)),IF(NOT(F186=""),AND(AND(ABS(C186:F186-B186:E186)&gt;0),AND(ABS(C186:F186-B186:E186)&lt;4)),AND(AND(ABS(C186:E186-B186:D186)&gt;0),AND(ABS(C186:E186-B186:D186)&lt;4)))))</f>
        <v>0</v>
      </c>
      <c r="M186" s="1" t="b">
        <f t="shared" si="1"/>
        <v>0</v>
      </c>
    </row>
    <row r="187" ht="15.75" customHeight="1">
      <c r="A187" s="1" t="s">
        <v>196</v>
      </c>
      <c r="B187" s="1">
        <f>IFERROR(__xludf.DUMMYFUNCTION("SPLIT(A187,"" "")"),63.0)</f>
        <v>63</v>
      </c>
      <c r="C187" s="1">
        <f>IFERROR(__xludf.DUMMYFUNCTION("""COMPUTED_VALUE"""),63.0)</f>
        <v>63</v>
      </c>
      <c r="D187" s="1">
        <f>IFERROR(__xludf.DUMMYFUNCTION("""COMPUTED_VALUE"""),63.0)</f>
        <v>63</v>
      </c>
      <c r="E187" s="1">
        <f>IFERROR(__xludf.DUMMYFUNCTION("""COMPUTED_VALUE"""),61.0)</f>
        <v>61</v>
      </c>
      <c r="F187" s="1">
        <f>IFERROR(__xludf.DUMMYFUNCTION("""COMPUTED_VALUE"""),61.0)</f>
        <v>61</v>
      </c>
      <c r="J187" s="1" t="b">
        <f t="array" ref="J187">IF(NOT(H187=""),AND(C187:H187&gt;B187:G187),IF(NOT(G187=""),AND(C187:G187&gt;B187:F187),IF(NOT(F187=""),AND(C187:F187&gt;B187:E187),AND(C187:E187&gt;B187:D187))))</f>
        <v>0</v>
      </c>
      <c r="K187" s="1" t="b">
        <f t="array" ref="K187">IF(NOT(H187=""),AND(C187:H187&lt;B187:G187),IF(NOT(G187=""),AND(C187:G187&lt;B187:F187),IF(NOT(F187=""),AND(C187:F187&lt;B187:E187),AND(C187:E187&lt;B187:D187))))</f>
        <v>0</v>
      </c>
      <c r="L187" s="1" t="b">
        <f t="array" ref="L187">IF(NOT(H187=""),AND(AND(ABS(C187:H187-B187:G187)&gt;0),AND(ABS(C187:H187-B187:G187)&lt;4)),IF(NOT(G187=""),AND(AND(ABS(C187:G187-B187:F187)&gt;0),AND(ABS(C187:G187-B187:F187)&lt;4)),IF(NOT(F187=""),AND(AND(ABS(C187:F187-B187:E187)&gt;0),AND(ABS(C187:F187-B187:E187)&lt;4)),AND(AND(ABS(C187:E187-B187:D187)&gt;0),AND(ABS(C187:E187-B187:D187)&lt;4)))))</f>
        <v>0</v>
      </c>
      <c r="M187" s="1" t="b">
        <f t="shared" si="1"/>
        <v>0</v>
      </c>
    </row>
    <row r="188" ht="15.75" customHeight="1">
      <c r="A188" s="1" t="s">
        <v>197</v>
      </c>
      <c r="B188" s="1">
        <f>IFERROR(__xludf.DUMMYFUNCTION("SPLIT(A188,"" "")"),82.0)</f>
        <v>82</v>
      </c>
      <c r="C188" s="1">
        <f>IFERROR(__xludf.DUMMYFUNCTION("""COMPUTED_VALUE"""),82.0)</f>
        <v>82</v>
      </c>
      <c r="D188" s="1">
        <f>IFERROR(__xludf.DUMMYFUNCTION("""COMPUTED_VALUE"""),81.0)</f>
        <v>81</v>
      </c>
      <c r="E188" s="1">
        <f>IFERROR(__xludf.DUMMYFUNCTION("""COMPUTED_VALUE"""),79.0)</f>
        <v>79</v>
      </c>
      <c r="F188" s="1">
        <f>IFERROR(__xludf.DUMMYFUNCTION("""COMPUTED_VALUE"""),79.0)</f>
        <v>79</v>
      </c>
      <c r="G188" s="1">
        <f>IFERROR(__xludf.DUMMYFUNCTION("""COMPUTED_VALUE"""),75.0)</f>
        <v>75</v>
      </c>
      <c r="J188" s="1" t="b">
        <f t="array" ref="J188">IF(NOT(H188=""),AND(C188:H188&gt;B188:G188),IF(NOT(G188=""),AND(C188:G188&gt;B188:F188),IF(NOT(F188=""),AND(C188:F188&gt;B188:E188),AND(C188:E188&gt;B188:D188))))</f>
        <v>0</v>
      </c>
      <c r="K188" s="1" t="b">
        <f t="array" ref="K188">IF(NOT(H188=""),AND(C188:H188&lt;B188:G188),IF(NOT(G188=""),AND(C188:G188&lt;B188:F188),IF(NOT(F188=""),AND(C188:F188&lt;B188:E188),AND(C188:E188&lt;B188:D188))))</f>
        <v>0</v>
      </c>
      <c r="L188" s="1" t="b">
        <f t="array" ref="L188">IF(NOT(H188=""),AND(AND(ABS(C188:H188-B188:G188)&gt;0),AND(ABS(C188:H188-B188:G188)&lt;4)),IF(NOT(G188=""),AND(AND(ABS(C188:G188-B188:F188)&gt;0),AND(ABS(C188:G188-B188:F188)&lt;4)),IF(NOT(F188=""),AND(AND(ABS(C188:F188-B188:E188)&gt;0),AND(ABS(C188:F188-B188:E188)&lt;4)),AND(AND(ABS(C188:E188-B188:D188)&gt;0),AND(ABS(C188:E188-B188:D188)&lt;4)))))</f>
        <v>0</v>
      </c>
      <c r="M188" s="1" t="b">
        <f t="shared" si="1"/>
        <v>0</v>
      </c>
    </row>
    <row r="189" ht="15.75" customHeight="1">
      <c r="A189" s="1" t="s">
        <v>198</v>
      </c>
      <c r="B189" s="1">
        <f>IFERROR(__xludf.DUMMYFUNCTION("SPLIT(A189,"" "")"),81.0)</f>
        <v>81</v>
      </c>
      <c r="C189" s="1">
        <f>IFERROR(__xludf.DUMMYFUNCTION("""COMPUTED_VALUE"""),81.0)</f>
        <v>81</v>
      </c>
      <c r="D189" s="1">
        <f>IFERROR(__xludf.DUMMYFUNCTION("""COMPUTED_VALUE"""),78.0)</f>
        <v>78</v>
      </c>
      <c r="E189" s="1">
        <f>IFERROR(__xludf.DUMMYFUNCTION("""COMPUTED_VALUE"""),77.0)</f>
        <v>77</v>
      </c>
      <c r="F189" s="1">
        <f>IFERROR(__xludf.DUMMYFUNCTION("""COMPUTED_VALUE"""),76.0)</f>
        <v>76</v>
      </c>
      <c r="G189" s="1">
        <f>IFERROR(__xludf.DUMMYFUNCTION("""COMPUTED_VALUE"""),75.0)</f>
        <v>75</v>
      </c>
      <c r="H189" s="1">
        <f>IFERROR(__xludf.DUMMYFUNCTION("""COMPUTED_VALUE"""),75.0)</f>
        <v>75</v>
      </c>
      <c r="I189" s="1">
        <f>IFERROR(__xludf.DUMMYFUNCTION("""COMPUTED_VALUE"""),70.0)</f>
        <v>70</v>
      </c>
      <c r="J189" s="1" t="b">
        <f t="array" ref="J189">IF(NOT(H189=""),AND(C189:H189&gt;B189:G189),IF(NOT(G189=""),AND(C189:G189&gt;B189:F189),IF(NOT(F189=""),AND(C189:F189&gt;B189:E189),AND(C189:E189&gt;B189:D189))))</f>
        <v>0</v>
      </c>
      <c r="K189" s="1" t="b">
        <f t="array" ref="K189">IF(NOT(H189=""),AND(C189:H189&lt;B189:G189),IF(NOT(G189=""),AND(C189:G189&lt;B189:F189),IF(NOT(F189=""),AND(C189:F189&lt;B189:E189),AND(C189:E189&lt;B189:D189))))</f>
        <v>0</v>
      </c>
      <c r="L189" s="1" t="b">
        <f t="array" ref="L189">IF(NOT(H189=""),AND(AND(ABS(C189:H189-B189:G189)&gt;0),AND(ABS(C189:H189-B189:G189)&lt;4)),IF(NOT(G189=""),AND(AND(ABS(C189:G189-B189:F189)&gt;0),AND(ABS(C189:G189-B189:F189)&lt;4)),IF(NOT(F189=""),AND(AND(ABS(C189:F189-B189:E189)&gt;0),AND(ABS(C189:F189-B189:E189)&lt;4)),AND(AND(ABS(C189:E189-B189:D189)&gt;0),AND(ABS(C189:E189-B189:D189)&lt;4)))))</f>
        <v>0</v>
      </c>
      <c r="M189" s="1" t="b">
        <f t="shared" si="1"/>
        <v>0</v>
      </c>
    </row>
    <row r="190" ht="15.75" customHeight="1">
      <c r="A190" s="1" t="s">
        <v>199</v>
      </c>
      <c r="B190" s="1">
        <f>IFERROR(__xludf.DUMMYFUNCTION("SPLIT(A190,"" "")"),82.0)</f>
        <v>82</v>
      </c>
      <c r="C190" s="1">
        <f>IFERROR(__xludf.DUMMYFUNCTION("""COMPUTED_VALUE"""),82.0)</f>
        <v>82</v>
      </c>
      <c r="D190" s="1">
        <f>IFERROR(__xludf.DUMMYFUNCTION("""COMPUTED_VALUE"""),78.0)</f>
        <v>78</v>
      </c>
      <c r="E190" s="1">
        <f>IFERROR(__xludf.DUMMYFUNCTION("""COMPUTED_VALUE"""),77.0)</f>
        <v>77</v>
      </c>
      <c r="F190" s="1">
        <f>IFERROR(__xludf.DUMMYFUNCTION("""COMPUTED_VALUE"""),75.0)</f>
        <v>75</v>
      </c>
      <c r="J190" s="1" t="b">
        <f t="array" ref="J190">IF(NOT(H190=""),AND(C190:H190&gt;B190:G190),IF(NOT(G190=""),AND(C190:G190&gt;B190:F190),IF(NOT(F190=""),AND(C190:F190&gt;B190:E190),AND(C190:E190&gt;B190:D190))))</f>
        <v>0</v>
      </c>
      <c r="K190" s="1" t="b">
        <f t="array" ref="K190">IF(NOT(H190=""),AND(C190:H190&lt;B190:G190),IF(NOT(G190=""),AND(C190:G190&lt;B190:F190),IF(NOT(F190=""),AND(C190:F190&lt;B190:E190),AND(C190:E190&lt;B190:D190))))</f>
        <v>0</v>
      </c>
      <c r="L190" s="1" t="b">
        <f t="array" ref="L190">IF(NOT(H190=""),AND(AND(ABS(C190:H190-B190:G190)&gt;0),AND(ABS(C190:H190-B190:G190)&lt;4)),IF(NOT(G190=""),AND(AND(ABS(C190:G190-B190:F190)&gt;0),AND(ABS(C190:G190-B190:F190)&lt;4)),IF(NOT(F190=""),AND(AND(ABS(C190:F190-B190:E190)&gt;0),AND(ABS(C190:F190-B190:E190)&lt;4)),AND(AND(ABS(C190:E190-B190:D190)&gt;0),AND(ABS(C190:E190-B190:D190)&lt;4)))))</f>
        <v>0</v>
      </c>
      <c r="M190" s="1" t="b">
        <f t="shared" si="1"/>
        <v>0</v>
      </c>
    </row>
    <row r="191" ht="15.75" customHeight="1">
      <c r="A191" s="1" t="s">
        <v>200</v>
      </c>
      <c r="B191" s="1">
        <f>IFERROR(__xludf.DUMMYFUNCTION("SPLIT(A191,"" "")"),87.0)</f>
        <v>87</v>
      </c>
      <c r="C191" s="1">
        <f>IFERROR(__xludf.DUMMYFUNCTION("""COMPUTED_VALUE"""),87.0)</f>
        <v>87</v>
      </c>
      <c r="D191" s="1">
        <f>IFERROR(__xludf.DUMMYFUNCTION("""COMPUTED_VALUE"""),86.0)</f>
        <v>86</v>
      </c>
      <c r="E191" s="1">
        <f>IFERROR(__xludf.DUMMYFUNCTION("""COMPUTED_VALUE"""),82.0)</f>
        <v>82</v>
      </c>
      <c r="F191" s="1">
        <f>IFERROR(__xludf.DUMMYFUNCTION("""COMPUTED_VALUE"""),84.0)</f>
        <v>84</v>
      </c>
      <c r="J191" s="1" t="b">
        <f t="array" ref="J191">IF(NOT(H191=""),AND(C191:H191&gt;B191:G191),IF(NOT(G191=""),AND(C191:G191&gt;B191:F191),IF(NOT(F191=""),AND(C191:F191&gt;B191:E191),AND(C191:E191&gt;B191:D191))))</f>
        <v>0</v>
      </c>
      <c r="K191" s="1" t="b">
        <f t="array" ref="K191">IF(NOT(H191=""),AND(C191:H191&lt;B191:G191),IF(NOT(G191=""),AND(C191:G191&lt;B191:F191),IF(NOT(F191=""),AND(C191:F191&lt;B191:E191),AND(C191:E191&lt;B191:D191))))</f>
        <v>0</v>
      </c>
      <c r="L191" s="1" t="b">
        <f t="array" ref="L191">IF(NOT(H191=""),AND(AND(ABS(C191:H191-B191:G191)&gt;0),AND(ABS(C191:H191-B191:G191)&lt;4)),IF(NOT(G191=""),AND(AND(ABS(C191:G191-B191:F191)&gt;0),AND(ABS(C191:G191-B191:F191)&lt;4)),IF(NOT(F191=""),AND(AND(ABS(C191:F191-B191:E191)&gt;0),AND(ABS(C191:F191-B191:E191)&lt;4)),AND(AND(ABS(C191:E191-B191:D191)&gt;0),AND(ABS(C191:E191-B191:D191)&lt;4)))))</f>
        <v>0</v>
      </c>
      <c r="M191" s="1" t="b">
        <f t="shared" si="1"/>
        <v>0</v>
      </c>
    </row>
    <row r="192" ht="15.75" customHeight="1">
      <c r="A192" s="1" t="s">
        <v>201</v>
      </c>
      <c r="B192" s="1">
        <f>IFERROR(__xludf.DUMMYFUNCTION("SPLIT(A192,"" "")"),32.0)</f>
        <v>32</v>
      </c>
      <c r="C192" s="1">
        <f>IFERROR(__xludf.DUMMYFUNCTION("""COMPUTED_VALUE"""),32.0)</f>
        <v>32</v>
      </c>
      <c r="D192" s="1">
        <f>IFERROR(__xludf.DUMMYFUNCTION("""COMPUTED_VALUE"""),28.0)</f>
        <v>28</v>
      </c>
      <c r="E192" s="1">
        <f>IFERROR(__xludf.DUMMYFUNCTION("""COMPUTED_VALUE"""),27.0)</f>
        <v>27</v>
      </c>
      <c r="F192" s="1">
        <f>IFERROR(__xludf.DUMMYFUNCTION("""COMPUTED_VALUE"""),27.0)</f>
        <v>27</v>
      </c>
      <c r="J192" s="1" t="b">
        <f t="array" ref="J192">IF(NOT(H192=""),AND(C192:H192&gt;B192:G192),IF(NOT(G192=""),AND(C192:G192&gt;B192:F192),IF(NOT(F192=""),AND(C192:F192&gt;B192:E192),AND(C192:E192&gt;B192:D192))))</f>
        <v>0</v>
      </c>
      <c r="K192" s="1" t="b">
        <f t="array" ref="K192">IF(NOT(H192=""),AND(C192:H192&lt;B192:G192),IF(NOT(G192=""),AND(C192:G192&lt;B192:F192),IF(NOT(F192=""),AND(C192:F192&lt;B192:E192),AND(C192:E192&lt;B192:D192))))</f>
        <v>0</v>
      </c>
      <c r="L192" s="1" t="b">
        <f t="array" ref="L192">IF(NOT(H192=""),AND(AND(ABS(C192:H192-B192:G192)&gt;0),AND(ABS(C192:H192-B192:G192)&lt;4)),IF(NOT(G192=""),AND(AND(ABS(C192:G192-B192:F192)&gt;0),AND(ABS(C192:G192-B192:F192)&lt;4)),IF(NOT(F192=""),AND(AND(ABS(C192:F192-B192:E192)&gt;0),AND(ABS(C192:F192-B192:E192)&lt;4)),AND(AND(ABS(C192:E192-B192:D192)&gt;0),AND(ABS(C192:E192-B192:D192)&lt;4)))))</f>
        <v>0</v>
      </c>
      <c r="M192" s="1" t="b">
        <f t="shared" si="1"/>
        <v>0</v>
      </c>
    </row>
    <row r="193" ht="15.75" customHeight="1">
      <c r="A193" s="1" t="s">
        <v>202</v>
      </c>
      <c r="B193" s="1">
        <f>IFERROR(__xludf.DUMMYFUNCTION("SPLIT(A193,"" "")"),87.0)</f>
        <v>87</v>
      </c>
      <c r="C193" s="1">
        <f>IFERROR(__xludf.DUMMYFUNCTION("""COMPUTED_VALUE"""),87.0)</f>
        <v>87</v>
      </c>
      <c r="D193" s="1">
        <f>IFERROR(__xludf.DUMMYFUNCTION("""COMPUTED_VALUE"""),83.0)</f>
        <v>83</v>
      </c>
      <c r="E193" s="1">
        <f>IFERROR(__xludf.DUMMYFUNCTION("""COMPUTED_VALUE"""),82.0)</f>
        <v>82</v>
      </c>
      <c r="F193" s="1">
        <f>IFERROR(__xludf.DUMMYFUNCTION("""COMPUTED_VALUE"""),79.0)</f>
        <v>79</v>
      </c>
      <c r="G193" s="1">
        <f>IFERROR(__xludf.DUMMYFUNCTION("""COMPUTED_VALUE"""),75.0)</f>
        <v>75</v>
      </c>
      <c r="J193" s="1" t="b">
        <f t="array" ref="J193">IF(NOT(H193=""),AND(C193:H193&gt;B193:G193),IF(NOT(G193=""),AND(C193:G193&gt;B193:F193),IF(NOT(F193=""),AND(C193:F193&gt;B193:E193),AND(C193:E193&gt;B193:D193))))</f>
        <v>0</v>
      </c>
      <c r="K193" s="1" t="b">
        <f t="array" ref="K193">IF(NOT(H193=""),AND(C193:H193&lt;B193:G193),IF(NOT(G193=""),AND(C193:G193&lt;B193:F193),IF(NOT(F193=""),AND(C193:F193&lt;B193:E193),AND(C193:E193&lt;B193:D193))))</f>
        <v>0</v>
      </c>
      <c r="L193" s="1" t="b">
        <f t="array" ref="L193">IF(NOT(H193=""),AND(AND(ABS(C193:H193-B193:G193)&gt;0),AND(ABS(C193:H193-B193:G193)&lt;4)),IF(NOT(G193=""),AND(AND(ABS(C193:G193-B193:F193)&gt;0),AND(ABS(C193:G193-B193:F193)&lt;4)),IF(NOT(F193=""),AND(AND(ABS(C193:F193-B193:E193)&gt;0),AND(ABS(C193:F193-B193:E193)&lt;4)),AND(AND(ABS(C193:E193-B193:D193)&gt;0),AND(ABS(C193:E193-B193:D193)&lt;4)))))</f>
        <v>0</v>
      </c>
      <c r="M193" s="1" t="b">
        <f t="shared" si="1"/>
        <v>0</v>
      </c>
    </row>
    <row r="194" ht="15.75" customHeight="1">
      <c r="A194" s="1" t="s">
        <v>203</v>
      </c>
      <c r="B194" s="1">
        <f>IFERROR(__xludf.DUMMYFUNCTION("SPLIT(A194,"" "")"),67.0)</f>
        <v>67</v>
      </c>
      <c r="C194" s="1">
        <f>IFERROR(__xludf.DUMMYFUNCTION("""COMPUTED_VALUE"""),67.0)</f>
        <v>67</v>
      </c>
      <c r="D194" s="1">
        <f>IFERROR(__xludf.DUMMYFUNCTION("""COMPUTED_VALUE"""),65.0)</f>
        <v>65</v>
      </c>
      <c r="E194" s="1">
        <f>IFERROR(__xludf.DUMMYFUNCTION("""COMPUTED_VALUE"""),64.0)</f>
        <v>64</v>
      </c>
      <c r="F194" s="1">
        <f>IFERROR(__xludf.DUMMYFUNCTION("""COMPUTED_VALUE"""),61.0)</f>
        <v>61</v>
      </c>
      <c r="G194" s="1">
        <f>IFERROR(__xludf.DUMMYFUNCTION("""COMPUTED_VALUE"""),57.0)</f>
        <v>57</v>
      </c>
      <c r="H194" s="2">
        <f>IFERROR(__xludf.DUMMYFUNCTION("""COMPUTED_VALUE"""),51.0)</f>
        <v>51</v>
      </c>
      <c r="J194" s="1" t="b">
        <f t="array" ref="J194">IF(NOT(H194=""),AND(C194:H194&gt;B194:G194),IF(NOT(G194=""),AND(C194:G194&gt;B194:F194),IF(NOT(F194=""),AND(C194:F194&gt;B194:E194),AND(C194:E194&gt;B194:D194))))</f>
        <v>0</v>
      </c>
      <c r="K194" s="1" t="b">
        <f t="array" ref="K194">IF(NOT(H194=""),AND(C194:H194&lt;B194:G194),IF(NOT(G194=""),AND(C194:G194&lt;B194:F194),IF(NOT(F194=""),AND(C194:F194&lt;B194:E194),AND(C194:E194&lt;B194:D194))))</f>
        <v>0</v>
      </c>
      <c r="L194" s="1" t="b">
        <f t="array" ref="L194">IF(NOT(H194=""),AND(AND(ABS(C194:H194-B194:G194)&gt;0),AND(ABS(C194:H194-B194:G194)&lt;4)),IF(NOT(G194=""),AND(AND(ABS(C194:G194-B194:F194)&gt;0),AND(ABS(C194:G194-B194:F194)&lt;4)),IF(NOT(F194=""),AND(AND(ABS(C194:F194-B194:E194)&gt;0),AND(ABS(C194:F194-B194:E194)&lt;4)),AND(AND(ABS(C194:E194-B194:D194)&gt;0),AND(ABS(C194:E194-B194:D194)&lt;4)))))</f>
        <v>0</v>
      </c>
      <c r="M194" s="1" t="b">
        <f t="shared" si="1"/>
        <v>0</v>
      </c>
    </row>
    <row r="195" ht="15.75" customHeight="1">
      <c r="A195" s="1" t="s">
        <v>204</v>
      </c>
      <c r="B195" s="1">
        <f>IFERROR(__xludf.DUMMYFUNCTION("SPLIT(A195,"" "")"),26.0)</f>
        <v>26</v>
      </c>
      <c r="C195" s="1">
        <f>IFERROR(__xludf.DUMMYFUNCTION("""COMPUTED_VALUE"""),26.0)</f>
        <v>26</v>
      </c>
      <c r="D195" s="1">
        <f>IFERROR(__xludf.DUMMYFUNCTION("""COMPUTED_VALUE"""),25.0)</f>
        <v>25</v>
      </c>
      <c r="E195" s="1">
        <f>IFERROR(__xludf.DUMMYFUNCTION("""COMPUTED_VALUE"""),23.0)</f>
        <v>23</v>
      </c>
      <c r="F195" s="1">
        <f>IFERROR(__xludf.DUMMYFUNCTION("""COMPUTED_VALUE"""),20.0)</f>
        <v>20</v>
      </c>
      <c r="G195" s="1">
        <f>IFERROR(__xludf.DUMMYFUNCTION("""COMPUTED_VALUE"""),15.0)</f>
        <v>15</v>
      </c>
      <c r="H195" s="2">
        <f>IFERROR(__xludf.DUMMYFUNCTION("""COMPUTED_VALUE"""),12.0)</f>
        <v>12</v>
      </c>
      <c r="J195" s="1" t="b">
        <f t="array" ref="J195">IF(NOT(H195=""),AND(C195:H195&gt;B195:G195),IF(NOT(G195=""),AND(C195:G195&gt;B195:F195),IF(NOT(F195=""),AND(C195:F195&gt;B195:E195),AND(C195:E195&gt;B195:D195))))</f>
        <v>0</v>
      </c>
      <c r="K195" s="1" t="b">
        <f t="array" ref="K195">IF(NOT(H195=""),AND(C195:H195&lt;B195:G195),IF(NOT(G195=""),AND(C195:G195&lt;B195:F195),IF(NOT(F195=""),AND(C195:F195&lt;B195:E195),AND(C195:E195&lt;B195:D195))))</f>
        <v>0</v>
      </c>
      <c r="L195" s="1" t="b">
        <f t="array" ref="L195">IF(NOT(H195=""),AND(AND(ABS(C195:H195-B195:G195)&gt;0),AND(ABS(C195:H195-B195:G195)&lt;4)),IF(NOT(G195=""),AND(AND(ABS(C195:G195-B195:F195)&gt;0),AND(ABS(C195:G195-B195:F195)&lt;4)),IF(NOT(F195=""),AND(AND(ABS(C195:F195-B195:E195)&gt;0),AND(ABS(C195:F195-B195:E195)&lt;4)),AND(AND(ABS(C195:E195-B195:D195)&gt;0),AND(ABS(C195:E195-B195:D195)&lt;4)))))</f>
        <v>0</v>
      </c>
      <c r="M195" s="1" t="b">
        <f t="shared" si="1"/>
        <v>0</v>
      </c>
    </row>
    <row r="196" ht="15.75" customHeight="1">
      <c r="A196" s="1" t="s">
        <v>205</v>
      </c>
      <c r="B196" s="1">
        <f>IFERROR(__xludf.DUMMYFUNCTION("SPLIT(A196,"" "")"),57.0)</f>
        <v>57</v>
      </c>
      <c r="C196" s="1">
        <f>IFERROR(__xludf.DUMMYFUNCTION("""COMPUTED_VALUE"""),57.0)</f>
        <v>57</v>
      </c>
      <c r="D196" s="1">
        <f>IFERROR(__xludf.DUMMYFUNCTION("""COMPUTED_VALUE"""),52.0)</f>
        <v>52</v>
      </c>
      <c r="E196" s="1">
        <f>IFERROR(__xludf.DUMMYFUNCTION("""COMPUTED_VALUE"""),51.0)</f>
        <v>51</v>
      </c>
      <c r="F196" s="1">
        <f>IFERROR(__xludf.DUMMYFUNCTION("""COMPUTED_VALUE"""),53.0)</f>
        <v>53</v>
      </c>
      <c r="J196" s="1" t="b">
        <f t="array" ref="J196">IF(NOT(H196=""),AND(C196:H196&gt;B196:G196),IF(NOT(G196=""),AND(C196:G196&gt;B196:F196),IF(NOT(F196=""),AND(C196:F196&gt;B196:E196),AND(C196:E196&gt;B196:D196))))</f>
        <v>0</v>
      </c>
      <c r="K196" s="1" t="b">
        <f t="array" ref="K196">IF(NOT(H196=""),AND(C196:H196&lt;B196:G196),IF(NOT(G196=""),AND(C196:G196&lt;B196:F196),IF(NOT(F196=""),AND(C196:F196&lt;B196:E196),AND(C196:E196&lt;B196:D196))))</f>
        <v>0</v>
      </c>
      <c r="L196" s="1" t="b">
        <f t="array" ref="L196">IF(NOT(H196=""),AND(AND(ABS(C196:H196-B196:G196)&gt;0),AND(ABS(C196:H196-B196:G196)&lt;4)),IF(NOT(G196=""),AND(AND(ABS(C196:G196-B196:F196)&gt;0),AND(ABS(C196:G196-B196:F196)&lt;4)),IF(NOT(F196=""),AND(AND(ABS(C196:F196-B196:E196)&gt;0),AND(ABS(C196:F196-B196:E196)&lt;4)),AND(AND(ABS(C196:E196-B196:D196)&gt;0),AND(ABS(C196:E196-B196:D196)&lt;4)))))</f>
        <v>0</v>
      </c>
      <c r="M196" s="1" t="b">
        <f t="shared" si="1"/>
        <v>0</v>
      </c>
    </row>
    <row r="197" ht="15.75" customHeight="1">
      <c r="A197" s="1" t="s">
        <v>206</v>
      </c>
      <c r="B197" s="1">
        <f>IFERROR(__xludf.DUMMYFUNCTION("SPLIT(A197,"" "")"),18.0)</f>
        <v>18</v>
      </c>
      <c r="C197" s="1">
        <f>IFERROR(__xludf.DUMMYFUNCTION("""COMPUTED_VALUE"""),18.0)</f>
        <v>18</v>
      </c>
      <c r="D197" s="1">
        <f>IFERROR(__xludf.DUMMYFUNCTION("""COMPUTED_VALUE"""),12.0)</f>
        <v>12</v>
      </c>
      <c r="E197" s="1">
        <f>IFERROR(__xludf.DUMMYFUNCTION("""COMPUTED_VALUE"""),11.0)</f>
        <v>11</v>
      </c>
      <c r="F197" s="1">
        <f>IFERROR(__xludf.DUMMYFUNCTION("""COMPUTED_VALUE"""),11.0)</f>
        <v>11</v>
      </c>
      <c r="J197" s="1" t="b">
        <f t="array" ref="J197">IF(NOT(H197=""),AND(C197:H197&gt;B197:G197),IF(NOT(G197=""),AND(C197:G197&gt;B197:F197),IF(NOT(F197=""),AND(C197:F197&gt;B197:E197),AND(C197:E197&gt;B197:D197))))</f>
        <v>0</v>
      </c>
      <c r="K197" s="1" t="b">
        <f t="array" ref="K197">IF(NOT(H197=""),AND(C197:H197&lt;B197:G197),IF(NOT(G197=""),AND(C197:G197&lt;B197:F197),IF(NOT(F197=""),AND(C197:F197&lt;B197:E197),AND(C197:E197&lt;B197:D197))))</f>
        <v>0</v>
      </c>
      <c r="L197" s="1" t="b">
        <f t="array" ref="L197">IF(NOT(H197=""),AND(AND(ABS(C197:H197-B197:G197)&gt;0),AND(ABS(C197:H197-B197:G197)&lt;4)),IF(NOT(G197=""),AND(AND(ABS(C197:G197-B197:F197)&gt;0),AND(ABS(C197:G197-B197:F197)&lt;4)),IF(NOT(F197=""),AND(AND(ABS(C197:F197-B197:E197)&gt;0),AND(ABS(C197:F197-B197:E197)&lt;4)),AND(AND(ABS(C197:E197-B197:D197)&gt;0),AND(ABS(C197:E197-B197:D197)&lt;4)))))</f>
        <v>0</v>
      </c>
      <c r="M197" s="1" t="b">
        <f t="shared" si="1"/>
        <v>0</v>
      </c>
    </row>
    <row r="198" ht="15.75" customHeight="1">
      <c r="A198" s="1" t="s">
        <v>207</v>
      </c>
      <c r="B198" s="1">
        <f>IFERROR(__xludf.DUMMYFUNCTION("SPLIT(A198,"" "")"),38.0)</f>
        <v>38</v>
      </c>
      <c r="C198" s="1">
        <f>IFERROR(__xludf.DUMMYFUNCTION("""COMPUTED_VALUE"""),38.0)</f>
        <v>38</v>
      </c>
      <c r="D198" s="1">
        <f>IFERROR(__xludf.DUMMYFUNCTION("""COMPUTED_VALUE"""),32.0)</f>
        <v>32</v>
      </c>
      <c r="E198" s="1">
        <f>IFERROR(__xludf.DUMMYFUNCTION("""COMPUTED_VALUE"""),29.0)</f>
        <v>29</v>
      </c>
      <c r="F198" s="1">
        <f>IFERROR(__xludf.DUMMYFUNCTION("""COMPUTED_VALUE"""),25.0)</f>
        <v>25</v>
      </c>
      <c r="J198" s="1" t="b">
        <f t="array" ref="J198">IF(NOT(H198=""),AND(C198:H198&gt;B198:G198),IF(NOT(G198=""),AND(C198:G198&gt;B198:F198),IF(NOT(F198=""),AND(C198:F198&gt;B198:E198),AND(C198:E198&gt;B198:D198))))</f>
        <v>0</v>
      </c>
      <c r="K198" s="1" t="b">
        <f t="array" ref="K198">IF(NOT(H198=""),AND(C198:H198&lt;B198:G198),IF(NOT(G198=""),AND(C198:G198&lt;B198:F198),IF(NOT(F198=""),AND(C198:F198&lt;B198:E198),AND(C198:E198&lt;B198:D198))))</f>
        <v>0</v>
      </c>
      <c r="L198" s="1" t="b">
        <f t="array" ref="L198">IF(NOT(H198=""),AND(AND(ABS(C198:H198-B198:G198)&gt;0),AND(ABS(C198:H198-B198:G198)&lt;4)),IF(NOT(G198=""),AND(AND(ABS(C198:G198-B198:F198)&gt;0),AND(ABS(C198:G198-B198:F198)&lt;4)),IF(NOT(F198=""),AND(AND(ABS(C198:F198-B198:E198)&gt;0),AND(ABS(C198:F198-B198:E198)&lt;4)),AND(AND(ABS(C198:E198-B198:D198)&gt;0),AND(ABS(C198:E198-B198:D198)&lt;4)))))</f>
        <v>0</v>
      </c>
      <c r="M198" s="1" t="b">
        <f t="shared" si="1"/>
        <v>0</v>
      </c>
    </row>
    <row r="199" ht="15.75" customHeight="1">
      <c r="A199" s="1" t="s">
        <v>208</v>
      </c>
      <c r="B199" s="1">
        <f>IFERROR(__xludf.DUMMYFUNCTION("SPLIT(A199,"" "")"),64.0)</f>
        <v>64</v>
      </c>
      <c r="C199" s="1">
        <f>IFERROR(__xludf.DUMMYFUNCTION("""COMPUTED_VALUE"""),64.0)</f>
        <v>64</v>
      </c>
      <c r="D199" s="1">
        <f>IFERROR(__xludf.DUMMYFUNCTION("""COMPUTED_VALUE"""),62.0)</f>
        <v>62</v>
      </c>
      <c r="E199" s="1">
        <f>IFERROR(__xludf.DUMMYFUNCTION("""COMPUTED_VALUE"""),59.0)</f>
        <v>59</v>
      </c>
      <c r="F199" s="1">
        <f>IFERROR(__xludf.DUMMYFUNCTION("""COMPUTED_VALUE"""),57.0)</f>
        <v>57</v>
      </c>
      <c r="G199" s="1">
        <f>IFERROR(__xludf.DUMMYFUNCTION("""COMPUTED_VALUE"""),54.0)</f>
        <v>54</v>
      </c>
      <c r="H199" s="1">
        <f>IFERROR(__xludf.DUMMYFUNCTION("""COMPUTED_VALUE"""),48.0)</f>
        <v>48</v>
      </c>
      <c r="I199" s="1">
        <f>IFERROR(__xludf.DUMMYFUNCTION("""COMPUTED_VALUE"""),42.0)</f>
        <v>42</v>
      </c>
      <c r="J199" s="1" t="b">
        <f t="array" ref="J199">IF(NOT(H199=""),AND(C199:H199&gt;B199:G199),IF(NOT(G199=""),AND(C199:G199&gt;B199:F199),IF(NOT(F199=""),AND(C199:F199&gt;B199:E199),AND(C199:E199&gt;B199:D199))))</f>
        <v>0</v>
      </c>
      <c r="K199" s="1" t="b">
        <f t="array" ref="K199">IF(NOT(H199=""),AND(C199:H199&lt;B199:G199),IF(NOT(G199=""),AND(C199:G199&lt;B199:F199),IF(NOT(F199=""),AND(C199:F199&lt;B199:E199),AND(C199:E199&lt;B199:D199))))</f>
        <v>0</v>
      </c>
      <c r="L199" s="1" t="b">
        <f t="array" ref="L199">IF(NOT(H199=""),AND(AND(ABS(C199:H199-B199:G199)&gt;0),AND(ABS(C199:H199-B199:G199)&lt;4)),IF(NOT(G199=""),AND(AND(ABS(C199:G199-B199:F199)&gt;0),AND(ABS(C199:G199-B199:F199)&lt;4)),IF(NOT(F199=""),AND(AND(ABS(C199:F199-B199:E199)&gt;0),AND(ABS(C199:F199-B199:E199)&lt;4)),AND(AND(ABS(C199:E199-B199:D199)&gt;0),AND(ABS(C199:E199-B199:D199)&lt;4)))))</f>
        <v>0</v>
      </c>
      <c r="M199" s="1" t="b">
        <f t="shared" si="1"/>
        <v>0</v>
      </c>
    </row>
    <row r="200" ht="15.75" customHeight="1">
      <c r="A200" s="1" t="s">
        <v>209</v>
      </c>
      <c r="B200" s="1">
        <f>IFERROR(__xludf.DUMMYFUNCTION("SPLIT(A200,"" "")"),38.0)</f>
        <v>38</v>
      </c>
      <c r="C200" s="1">
        <f>IFERROR(__xludf.DUMMYFUNCTION("""COMPUTED_VALUE"""),34.0)</f>
        <v>34</v>
      </c>
      <c r="D200" s="1">
        <f>IFERROR(__xludf.DUMMYFUNCTION("""COMPUTED_VALUE"""),33.0)</f>
        <v>33</v>
      </c>
      <c r="E200" s="1">
        <f>IFERROR(__xludf.DUMMYFUNCTION("""COMPUTED_VALUE"""),30.0)</f>
        <v>30</v>
      </c>
      <c r="F200" s="1">
        <f>IFERROR(__xludf.DUMMYFUNCTION("""COMPUTED_VALUE"""),28.0)</f>
        <v>28</v>
      </c>
      <c r="G200" s="1">
        <f>IFERROR(__xludf.DUMMYFUNCTION("""COMPUTED_VALUE"""),27.0)</f>
        <v>27</v>
      </c>
      <c r="J200" s="1" t="b">
        <f t="array" ref="J200">IF(NOT(H200=""),AND(C200:H200&gt;B200:G200),IF(NOT(G200=""),AND(C200:G200&gt;B200:F200),IF(NOT(F200=""),AND(C200:F200&gt;B200:E200),AND(C200:E200&gt;B200:D200))))</f>
        <v>0</v>
      </c>
      <c r="K200" s="1" t="b">
        <f t="array" ref="K200">IF(NOT(H200=""),AND(C200:H200&lt;B200:G200),IF(NOT(G200=""),AND(C200:G200&lt;B200:F200),IF(NOT(F200=""),AND(C200:F200&lt;B200:E200),AND(C200:E200&lt;B200:D200))))</f>
        <v>1</v>
      </c>
      <c r="L200" s="1" t="b">
        <f t="array" ref="L200">IF(NOT(H200=""),AND(AND(ABS(C200:H200-B200:G200)&gt;0),AND(ABS(C200:H200-B200:G200)&lt;4)),IF(NOT(G200=""),AND(AND(ABS(C200:G200-B200:F200)&gt;0),AND(ABS(C200:G200-B200:F200)&lt;4)),IF(NOT(F200=""),AND(AND(ABS(C200:F200-B200:E200)&gt;0),AND(ABS(C200:F200-B200:E200)&lt;4)),AND(AND(ABS(C200:E200-B200:D200)&gt;0),AND(ABS(C200:E200-B200:D200)&lt;4)))))</f>
        <v>0</v>
      </c>
      <c r="M200" s="1" t="b">
        <f t="shared" si="1"/>
        <v>0</v>
      </c>
    </row>
    <row r="201" ht="15.75" customHeight="1">
      <c r="A201" s="1" t="s">
        <v>210</v>
      </c>
      <c r="B201" s="1">
        <f>IFERROR(__xludf.DUMMYFUNCTION("SPLIT(A201,"" "")"),93.0)</f>
        <v>93</v>
      </c>
      <c r="C201" s="1">
        <f>IFERROR(__xludf.DUMMYFUNCTION("""COMPUTED_VALUE"""),89.0)</f>
        <v>89</v>
      </c>
      <c r="D201" s="1">
        <f>IFERROR(__xludf.DUMMYFUNCTION("""COMPUTED_VALUE"""),88.0)</f>
        <v>88</v>
      </c>
      <c r="E201" s="1">
        <f>IFERROR(__xludf.DUMMYFUNCTION("""COMPUTED_VALUE"""),87.0)</f>
        <v>87</v>
      </c>
      <c r="F201" s="1">
        <f>IFERROR(__xludf.DUMMYFUNCTION("""COMPUTED_VALUE"""),84.0)</f>
        <v>84</v>
      </c>
      <c r="G201" s="1">
        <f>IFERROR(__xludf.DUMMYFUNCTION("""COMPUTED_VALUE"""),83.0)</f>
        <v>83</v>
      </c>
      <c r="H201" s="1">
        <f>IFERROR(__xludf.DUMMYFUNCTION("""COMPUTED_VALUE"""),81.0)</f>
        <v>81</v>
      </c>
      <c r="I201" s="1">
        <f>IFERROR(__xludf.DUMMYFUNCTION("""COMPUTED_VALUE"""),84.0)</f>
        <v>84</v>
      </c>
      <c r="J201" s="1" t="b">
        <f t="array" ref="J201">IF(NOT(H201=""),AND(C201:H201&gt;B201:G201),IF(NOT(G201=""),AND(C201:G201&gt;B201:F201),IF(NOT(F201=""),AND(C201:F201&gt;B201:E201),AND(C201:E201&gt;B201:D201))))</f>
        <v>0</v>
      </c>
      <c r="K201" s="1" t="b">
        <f t="array" ref="K201">IF(NOT(H201=""),AND(C201:H201&lt;B201:G201),IF(NOT(G201=""),AND(C201:G201&lt;B201:F201),IF(NOT(F201=""),AND(C201:F201&lt;B201:E201),AND(C201:E201&lt;B201:D201))))</f>
        <v>1</v>
      </c>
      <c r="L201" s="1" t="b">
        <f t="array" ref="L201">IF(NOT(H201=""),AND(AND(ABS(C201:H201-B201:G201)&gt;0),AND(ABS(C201:H201-B201:G201)&lt;4)),IF(NOT(G201=""),AND(AND(ABS(C201:G201-B201:F201)&gt;0),AND(ABS(C201:G201-B201:F201)&lt;4)),IF(NOT(F201=""),AND(AND(ABS(C201:F201-B201:E201)&gt;0),AND(ABS(C201:F201-B201:E201)&lt;4)),AND(AND(ABS(C201:E201-B201:D201)&gt;0),AND(ABS(C201:E201-B201:D201)&lt;4)))))</f>
        <v>0</v>
      </c>
      <c r="M201" s="1" t="b">
        <f t="shared" si="1"/>
        <v>0</v>
      </c>
    </row>
    <row r="202" ht="15.75" customHeight="1">
      <c r="A202" s="1" t="s">
        <v>211</v>
      </c>
      <c r="B202" s="1">
        <f>IFERROR(__xludf.DUMMYFUNCTION("SPLIT(A202,"" "")"),51.0)</f>
        <v>51</v>
      </c>
      <c r="C202" s="1">
        <f>IFERROR(__xludf.DUMMYFUNCTION("""COMPUTED_VALUE"""),47.0)</f>
        <v>47</v>
      </c>
      <c r="D202" s="1">
        <f>IFERROR(__xludf.DUMMYFUNCTION("""COMPUTED_VALUE"""),44.0)</f>
        <v>44</v>
      </c>
      <c r="E202" s="1">
        <f>IFERROR(__xludf.DUMMYFUNCTION("""COMPUTED_VALUE"""),41.0)</f>
        <v>41</v>
      </c>
      <c r="F202" s="1">
        <f>IFERROR(__xludf.DUMMYFUNCTION("""COMPUTED_VALUE"""),38.0)</f>
        <v>38</v>
      </c>
      <c r="G202" s="1">
        <f>IFERROR(__xludf.DUMMYFUNCTION("""COMPUTED_VALUE"""),36.0)</f>
        <v>36</v>
      </c>
      <c r="H202" s="1">
        <f>IFERROR(__xludf.DUMMYFUNCTION("""COMPUTED_VALUE"""),35.0)</f>
        <v>35</v>
      </c>
      <c r="I202" s="1">
        <f>IFERROR(__xludf.DUMMYFUNCTION("""COMPUTED_VALUE"""),35.0)</f>
        <v>35</v>
      </c>
      <c r="J202" s="1" t="b">
        <f t="array" ref="J202">IF(NOT(H202=""),AND(C202:H202&gt;B202:G202),IF(NOT(G202=""),AND(C202:G202&gt;B202:F202),IF(NOT(F202=""),AND(C202:F202&gt;B202:E202),AND(C202:E202&gt;B202:D202))))</f>
        <v>0</v>
      </c>
      <c r="K202" s="1" t="b">
        <f t="array" ref="K202">IF(NOT(H202=""),AND(C202:H202&lt;B202:G202),IF(NOT(G202=""),AND(C202:G202&lt;B202:F202),IF(NOT(F202=""),AND(C202:F202&lt;B202:E202),AND(C202:E202&lt;B202:D202))))</f>
        <v>1</v>
      </c>
      <c r="L202" s="1" t="b">
        <f t="array" ref="L202">IF(NOT(H202=""),AND(AND(ABS(C202:H202-B202:G202)&gt;0),AND(ABS(C202:H202-B202:G202)&lt;4)),IF(NOT(G202=""),AND(AND(ABS(C202:G202-B202:F202)&gt;0),AND(ABS(C202:G202-B202:F202)&lt;4)),IF(NOT(F202=""),AND(AND(ABS(C202:F202-B202:E202)&gt;0),AND(ABS(C202:F202-B202:E202)&lt;4)),AND(AND(ABS(C202:E202-B202:D202)&gt;0),AND(ABS(C202:E202-B202:D202)&lt;4)))))</f>
        <v>0</v>
      </c>
      <c r="M202" s="1" t="b">
        <f t="shared" si="1"/>
        <v>0</v>
      </c>
    </row>
    <row r="203" ht="15.75" customHeight="1">
      <c r="A203" s="1" t="s">
        <v>212</v>
      </c>
      <c r="B203" s="1">
        <f>IFERROR(__xludf.DUMMYFUNCTION("SPLIT(A203,"" "")"),93.0)</f>
        <v>93</v>
      </c>
      <c r="C203" s="1">
        <f>IFERROR(__xludf.DUMMYFUNCTION("""COMPUTED_VALUE"""),89.0)</f>
        <v>89</v>
      </c>
      <c r="D203" s="1">
        <f>IFERROR(__xludf.DUMMYFUNCTION("""COMPUTED_VALUE"""),88.0)</f>
        <v>88</v>
      </c>
      <c r="E203" s="1">
        <f>IFERROR(__xludf.DUMMYFUNCTION("""COMPUTED_VALUE"""),85.0)</f>
        <v>85</v>
      </c>
      <c r="F203" s="1">
        <f>IFERROR(__xludf.DUMMYFUNCTION("""COMPUTED_VALUE"""),84.0)</f>
        <v>84</v>
      </c>
      <c r="G203" s="1">
        <f>IFERROR(__xludf.DUMMYFUNCTION("""COMPUTED_VALUE"""),82.0)</f>
        <v>82</v>
      </c>
      <c r="H203" s="2">
        <f>IFERROR(__xludf.DUMMYFUNCTION("""COMPUTED_VALUE"""),78.0)</f>
        <v>78</v>
      </c>
      <c r="J203" s="1" t="b">
        <f t="array" ref="J203">IF(NOT(H203=""),AND(C203:H203&gt;B203:G203),IF(NOT(G203=""),AND(C203:G203&gt;B203:F203),IF(NOT(F203=""),AND(C203:F203&gt;B203:E203),AND(C203:E203&gt;B203:D203))))</f>
        <v>0</v>
      </c>
      <c r="K203" s="1" t="b">
        <f t="array" ref="K203">IF(NOT(H203=""),AND(C203:H203&lt;B203:G203),IF(NOT(G203=""),AND(C203:G203&lt;B203:F203),IF(NOT(F203=""),AND(C203:F203&lt;B203:E203),AND(C203:E203&lt;B203:D203))))</f>
        <v>1</v>
      </c>
      <c r="L203" s="1" t="b">
        <f t="array" ref="L203">IF(NOT(H203=""),AND(AND(ABS(C203:H203-B203:G203)&gt;0),AND(ABS(C203:H203-B203:G203)&lt;4)),IF(NOT(G203=""),AND(AND(ABS(C203:G203-B203:F203)&gt;0),AND(ABS(C203:G203-B203:F203)&lt;4)),IF(NOT(F203=""),AND(AND(ABS(C203:F203-B203:E203)&gt;0),AND(ABS(C203:F203-B203:E203)&lt;4)),AND(AND(ABS(C203:E203-B203:D203)&gt;0),AND(ABS(C203:E203-B203:D203)&lt;4)))))</f>
        <v>0</v>
      </c>
      <c r="M203" s="1" t="b">
        <f t="shared" si="1"/>
        <v>0</v>
      </c>
    </row>
    <row r="204" ht="15.75" customHeight="1">
      <c r="A204" s="1" t="s">
        <v>213</v>
      </c>
      <c r="B204" s="1">
        <f>IFERROR(__xludf.DUMMYFUNCTION("SPLIT(A204,"" "")"),88.0)</f>
        <v>88</v>
      </c>
      <c r="C204" s="1">
        <f>IFERROR(__xludf.DUMMYFUNCTION("""COMPUTED_VALUE"""),84.0)</f>
        <v>84</v>
      </c>
      <c r="D204" s="1">
        <f>IFERROR(__xludf.DUMMYFUNCTION("""COMPUTED_VALUE"""),83.0)</f>
        <v>83</v>
      </c>
      <c r="E204" s="1">
        <f>IFERROR(__xludf.DUMMYFUNCTION("""COMPUTED_VALUE"""),81.0)</f>
        <v>81</v>
      </c>
      <c r="F204" s="1">
        <f>IFERROR(__xludf.DUMMYFUNCTION("""COMPUTED_VALUE"""),80.0)</f>
        <v>80</v>
      </c>
      <c r="G204" s="1">
        <f>IFERROR(__xludf.DUMMYFUNCTION("""COMPUTED_VALUE"""),79.0)</f>
        <v>79</v>
      </c>
      <c r="H204" s="2">
        <f>IFERROR(__xludf.DUMMYFUNCTION("""COMPUTED_VALUE"""),72.0)</f>
        <v>72</v>
      </c>
      <c r="J204" s="1" t="b">
        <f t="array" ref="J204">IF(NOT(H204=""),AND(C204:H204&gt;B204:G204),IF(NOT(G204=""),AND(C204:G204&gt;B204:F204),IF(NOT(F204=""),AND(C204:F204&gt;B204:E204),AND(C204:E204&gt;B204:D204))))</f>
        <v>0</v>
      </c>
      <c r="K204" s="1" t="b">
        <f t="array" ref="K204">IF(NOT(H204=""),AND(C204:H204&lt;B204:G204),IF(NOT(G204=""),AND(C204:G204&lt;B204:F204),IF(NOT(F204=""),AND(C204:F204&lt;B204:E204),AND(C204:E204&lt;B204:D204))))</f>
        <v>1</v>
      </c>
      <c r="L204" s="1" t="b">
        <f t="array" ref="L204">IF(NOT(H204=""),AND(AND(ABS(C204:H204-B204:G204)&gt;0),AND(ABS(C204:H204-B204:G204)&lt;4)),IF(NOT(G204=""),AND(AND(ABS(C204:G204-B204:F204)&gt;0),AND(ABS(C204:G204-B204:F204)&lt;4)),IF(NOT(F204=""),AND(AND(ABS(C204:F204-B204:E204)&gt;0),AND(ABS(C204:F204-B204:E204)&lt;4)),AND(AND(ABS(C204:E204-B204:D204)&gt;0),AND(ABS(C204:E204-B204:D204)&lt;4)))))</f>
        <v>0</v>
      </c>
      <c r="M204" s="1" t="b">
        <f t="shared" si="1"/>
        <v>0</v>
      </c>
    </row>
    <row r="205" ht="15.75" customHeight="1">
      <c r="A205" s="1" t="s">
        <v>214</v>
      </c>
      <c r="B205" s="1">
        <f>IFERROR(__xludf.DUMMYFUNCTION("SPLIT(A205,"" "")"),82.0)</f>
        <v>82</v>
      </c>
      <c r="C205" s="1">
        <f>IFERROR(__xludf.DUMMYFUNCTION("""COMPUTED_VALUE"""),78.0)</f>
        <v>78</v>
      </c>
      <c r="D205" s="1">
        <f>IFERROR(__xludf.DUMMYFUNCTION("""COMPUTED_VALUE"""),81.0)</f>
        <v>81</v>
      </c>
      <c r="E205" s="1">
        <f>IFERROR(__xludf.DUMMYFUNCTION("""COMPUTED_VALUE"""),79.0)</f>
        <v>79</v>
      </c>
      <c r="F205" s="1">
        <f>IFERROR(__xludf.DUMMYFUNCTION("""COMPUTED_VALUE"""),77.0)</f>
        <v>77</v>
      </c>
      <c r="J205" s="1" t="b">
        <f t="array" ref="J205">IF(NOT(H205=""),AND(C205:H205&gt;B205:G205),IF(NOT(G205=""),AND(C205:G205&gt;B205:F205),IF(NOT(F205=""),AND(C205:F205&gt;B205:E205),AND(C205:E205&gt;B205:D205))))</f>
        <v>0</v>
      </c>
      <c r="K205" s="1" t="b">
        <f t="array" ref="K205">IF(NOT(H205=""),AND(C205:H205&lt;B205:G205),IF(NOT(G205=""),AND(C205:G205&lt;B205:F205),IF(NOT(F205=""),AND(C205:F205&lt;B205:E205),AND(C205:E205&lt;B205:D205))))</f>
        <v>0</v>
      </c>
      <c r="L205" s="1" t="b">
        <f t="array" ref="L205">IF(NOT(H205=""),AND(AND(ABS(C205:H205-B205:G205)&gt;0),AND(ABS(C205:H205-B205:G205)&lt;4)),IF(NOT(G205=""),AND(AND(ABS(C205:G205-B205:F205)&gt;0),AND(ABS(C205:G205-B205:F205)&lt;4)),IF(NOT(F205=""),AND(AND(ABS(C205:F205-B205:E205)&gt;0),AND(ABS(C205:F205-B205:E205)&lt;4)),AND(AND(ABS(C205:E205-B205:D205)&gt;0),AND(ABS(C205:E205-B205:D205)&lt;4)))))</f>
        <v>0</v>
      </c>
      <c r="M205" s="1" t="b">
        <f t="shared" si="1"/>
        <v>0</v>
      </c>
    </row>
    <row r="206" ht="15.75" customHeight="1">
      <c r="A206" s="1" t="s">
        <v>215</v>
      </c>
      <c r="B206" s="1">
        <f>IFERROR(__xludf.DUMMYFUNCTION("SPLIT(A206,"" "")"),58.0)</f>
        <v>58</v>
      </c>
      <c r="C206" s="1">
        <f>IFERROR(__xludf.DUMMYFUNCTION("""COMPUTED_VALUE"""),54.0)</f>
        <v>54</v>
      </c>
      <c r="D206" s="1">
        <f>IFERROR(__xludf.DUMMYFUNCTION("""COMPUTED_VALUE"""),52.0)</f>
        <v>52</v>
      </c>
      <c r="E206" s="1">
        <f>IFERROR(__xludf.DUMMYFUNCTION("""COMPUTED_VALUE"""),54.0)</f>
        <v>54</v>
      </c>
      <c r="F206" s="1">
        <f>IFERROR(__xludf.DUMMYFUNCTION("""COMPUTED_VALUE"""),56.0)</f>
        <v>56</v>
      </c>
      <c r="J206" s="1" t="b">
        <f t="array" ref="J206">IF(NOT(H206=""),AND(C206:H206&gt;B206:G206),IF(NOT(G206=""),AND(C206:G206&gt;B206:F206),IF(NOT(F206=""),AND(C206:F206&gt;B206:E206),AND(C206:E206&gt;B206:D206))))</f>
        <v>0</v>
      </c>
      <c r="K206" s="1" t="b">
        <f t="array" ref="K206">IF(NOT(H206=""),AND(C206:H206&lt;B206:G206),IF(NOT(G206=""),AND(C206:G206&lt;B206:F206),IF(NOT(F206=""),AND(C206:F206&lt;B206:E206),AND(C206:E206&lt;B206:D206))))</f>
        <v>0</v>
      </c>
      <c r="L206" s="1" t="b">
        <f t="array" ref="L206">IF(NOT(H206=""),AND(AND(ABS(C206:H206-B206:G206)&gt;0),AND(ABS(C206:H206-B206:G206)&lt;4)),IF(NOT(G206=""),AND(AND(ABS(C206:G206-B206:F206)&gt;0),AND(ABS(C206:G206-B206:F206)&lt;4)),IF(NOT(F206=""),AND(AND(ABS(C206:F206-B206:E206)&gt;0),AND(ABS(C206:F206-B206:E206)&lt;4)),AND(AND(ABS(C206:E206-B206:D206)&gt;0),AND(ABS(C206:E206-B206:D206)&lt;4)))))</f>
        <v>0</v>
      </c>
      <c r="M206" s="1" t="b">
        <f t="shared" si="1"/>
        <v>0</v>
      </c>
    </row>
    <row r="207" ht="15.75" customHeight="1">
      <c r="A207" s="1" t="s">
        <v>216</v>
      </c>
      <c r="B207" s="1">
        <f>IFERROR(__xludf.DUMMYFUNCTION("SPLIT(A207,"" "")"),9.0)</f>
        <v>9</v>
      </c>
      <c r="C207" s="1">
        <f>IFERROR(__xludf.DUMMYFUNCTION("""COMPUTED_VALUE"""),5.0)</f>
        <v>5</v>
      </c>
      <c r="D207" s="1">
        <f>IFERROR(__xludf.DUMMYFUNCTION("""COMPUTED_VALUE"""),7.0)</f>
        <v>7</v>
      </c>
      <c r="E207" s="1">
        <f>IFERROR(__xludf.DUMMYFUNCTION("""COMPUTED_VALUE"""),6.0)</f>
        <v>6</v>
      </c>
      <c r="F207" s="1">
        <f>IFERROR(__xludf.DUMMYFUNCTION("""COMPUTED_VALUE"""),6.0)</f>
        <v>6</v>
      </c>
      <c r="J207" s="1" t="b">
        <f t="array" ref="J207">IF(NOT(H207=""),AND(C207:H207&gt;B207:G207),IF(NOT(G207=""),AND(C207:G207&gt;B207:F207),IF(NOT(F207=""),AND(C207:F207&gt;B207:E207),AND(C207:E207&gt;B207:D207))))</f>
        <v>0</v>
      </c>
      <c r="K207" s="1" t="b">
        <f t="array" ref="K207">IF(NOT(H207=""),AND(C207:H207&lt;B207:G207),IF(NOT(G207=""),AND(C207:G207&lt;B207:F207),IF(NOT(F207=""),AND(C207:F207&lt;B207:E207),AND(C207:E207&lt;B207:D207))))</f>
        <v>0</v>
      </c>
      <c r="L207" s="1" t="b">
        <f t="array" ref="L207">IF(NOT(H207=""),AND(AND(ABS(C207:H207-B207:G207)&gt;0),AND(ABS(C207:H207-B207:G207)&lt;4)),IF(NOT(G207=""),AND(AND(ABS(C207:G207-B207:F207)&gt;0),AND(ABS(C207:G207-B207:F207)&lt;4)),IF(NOT(F207=""),AND(AND(ABS(C207:F207-B207:E207)&gt;0),AND(ABS(C207:F207-B207:E207)&lt;4)),AND(AND(ABS(C207:E207-B207:D207)&gt;0),AND(ABS(C207:E207-B207:D207)&lt;4)))))</f>
        <v>0</v>
      </c>
      <c r="M207" s="1" t="b">
        <f t="shared" si="1"/>
        <v>0</v>
      </c>
    </row>
    <row r="208" ht="15.75" customHeight="1">
      <c r="A208" s="1" t="s">
        <v>217</v>
      </c>
      <c r="B208" s="1">
        <f>IFERROR(__xludf.DUMMYFUNCTION("SPLIT(A208,"" "")"),38.0)</f>
        <v>38</v>
      </c>
      <c r="C208" s="1">
        <f>IFERROR(__xludf.DUMMYFUNCTION("""COMPUTED_VALUE"""),34.0)</f>
        <v>34</v>
      </c>
      <c r="D208" s="1">
        <f>IFERROR(__xludf.DUMMYFUNCTION("""COMPUTED_VALUE"""),33.0)</f>
        <v>33</v>
      </c>
      <c r="E208" s="1">
        <f>IFERROR(__xludf.DUMMYFUNCTION("""COMPUTED_VALUE"""),34.0)</f>
        <v>34</v>
      </c>
      <c r="F208" s="1">
        <f>IFERROR(__xludf.DUMMYFUNCTION("""COMPUTED_VALUE"""),33.0)</f>
        <v>33</v>
      </c>
      <c r="G208" s="1">
        <f>IFERROR(__xludf.DUMMYFUNCTION("""COMPUTED_VALUE"""),32.0)</f>
        <v>32</v>
      </c>
      <c r="H208" s="2">
        <f>IFERROR(__xludf.DUMMYFUNCTION("""COMPUTED_VALUE"""),28.0)</f>
        <v>28</v>
      </c>
      <c r="J208" s="1" t="b">
        <f t="array" ref="J208">IF(NOT(H208=""),AND(C208:H208&gt;B208:G208),IF(NOT(G208=""),AND(C208:G208&gt;B208:F208),IF(NOT(F208=""),AND(C208:F208&gt;B208:E208),AND(C208:E208&gt;B208:D208))))</f>
        <v>0</v>
      </c>
      <c r="K208" s="1" t="b">
        <f t="array" ref="K208">IF(NOT(H208=""),AND(C208:H208&lt;B208:G208),IF(NOT(G208=""),AND(C208:G208&lt;B208:F208),IF(NOT(F208=""),AND(C208:F208&lt;B208:E208),AND(C208:E208&lt;B208:D208))))</f>
        <v>0</v>
      </c>
      <c r="L208" s="1" t="b">
        <f t="array" ref="L208">IF(NOT(H208=""),AND(AND(ABS(C208:H208-B208:G208)&gt;0),AND(ABS(C208:H208-B208:G208)&lt;4)),IF(NOT(G208=""),AND(AND(ABS(C208:G208-B208:F208)&gt;0),AND(ABS(C208:G208-B208:F208)&lt;4)),IF(NOT(F208=""),AND(AND(ABS(C208:F208-B208:E208)&gt;0),AND(ABS(C208:F208-B208:E208)&lt;4)),AND(AND(ABS(C208:E208-B208:D208)&gt;0),AND(ABS(C208:E208-B208:D208)&lt;4)))))</f>
        <v>0</v>
      </c>
      <c r="M208" s="1" t="b">
        <f t="shared" si="1"/>
        <v>0</v>
      </c>
    </row>
    <row r="209" ht="15.75" customHeight="1">
      <c r="A209" s="1" t="s">
        <v>218</v>
      </c>
      <c r="B209" s="1">
        <f>IFERROR(__xludf.DUMMYFUNCTION("SPLIT(A209,"" "")"),52.0)</f>
        <v>52</v>
      </c>
      <c r="C209" s="1">
        <f>IFERROR(__xludf.DUMMYFUNCTION("""COMPUTED_VALUE"""),48.0)</f>
        <v>48</v>
      </c>
      <c r="D209" s="1">
        <f>IFERROR(__xludf.DUMMYFUNCTION("""COMPUTED_VALUE"""),45.0)</f>
        <v>45</v>
      </c>
      <c r="E209" s="1">
        <f>IFERROR(__xludf.DUMMYFUNCTION("""COMPUTED_VALUE"""),48.0)</f>
        <v>48</v>
      </c>
      <c r="F209" s="1">
        <f>IFERROR(__xludf.DUMMYFUNCTION("""COMPUTED_VALUE"""),46.0)</f>
        <v>46</v>
      </c>
      <c r="G209" s="1">
        <f>IFERROR(__xludf.DUMMYFUNCTION("""COMPUTED_VALUE"""),44.0)</f>
        <v>44</v>
      </c>
      <c r="H209" s="1">
        <f>IFERROR(__xludf.DUMMYFUNCTION("""COMPUTED_VALUE"""),42.0)</f>
        <v>42</v>
      </c>
      <c r="I209" s="1">
        <f>IFERROR(__xludf.DUMMYFUNCTION("""COMPUTED_VALUE"""),35.0)</f>
        <v>35</v>
      </c>
      <c r="J209" s="1" t="b">
        <f t="array" ref="J209">IF(NOT(H209=""),AND(C209:H209&gt;B209:G209),IF(NOT(G209=""),AND(C209:G209&gt;B209:F209),IF(NOT(F209=""),AND(C209:F209&gt;B209:E209),AND(C209:E209&gt;B209:D209))))</f>
        <v>0</v>
      </c>
      <c r="K209" s="1" t="b">
        <f t="array" ref="K209">IF(NOT(H209=""),AND(C209:H209&lt;B209:G209),IF(NOT(G209=""),AND(C209:G209&lt;B209:F209),IF(NOT(F209=""),AND(C209:F209&lt;B209:E209),AND(C209:E209&lt;B209:D209))))</f>
        <v>0</v>
      </c>
      <c r="L209" s="1" t="b">
        <f t="array" ref="L209">IF(NOT(H209=""),AND(AND(ABS(C209:H209-B209:G209)&gt;0),AND(ABS(C209:H209-B209:G209)&lt;4)),IF(NOT(G209=""),AND(AND(ABS(C209:G209-B209:F209)&gt;0),AND(ABS(C209:G209-B209:F209)&lt;4)),IF(NOT(F209=""),AND(AND(ABS(C209:F209-B209:E209)&gt;0),AND(ABS(C209:F209-B209:E209)&lt;4)),AND(AND(ABS(C209:E209-B209:D209)&gt;0),AND(ABS(C209:E209-B209:D209)&lt;4)))))</f>
        <v>0</v>
      </c>
      <c r="M209" s="1" t="b">
        <f t="shared" si="1"/>
        <v>0</v>
      </c>
    </row>
    <row r="210" ht="15.75" customHeight="1">
      <c r="A210" s="1" t="s">
        <v>219</v>
      </c>
      <c r="B210" s="1">
        <f>IFERROR(__xludf.DUMMYFUNCTION("SPLIT(A210,"" "")"),33.0)</f>
        <v>33</v>
      </c>
      <c r="C210" s="1">
        <f>IFERROR(__xludf.DUMMYFUNCTION("""COMPUTED_VALUE"""),29.0)</f>
        <v>29</v>
      </c>
      <c r="D210" s="1">
        <f>IFERROR(__xludf.DUMMYFUNCTION("""COMPUTED_VALUE"""),28.0)</f>
        <v>28</v>
      </c>
      <c r="E210" s="1">
        <f>IFERROR(__xludf.DUMMYFUNCTION("""COMPUTED_VALUE"""),25.0)</f>
        <v>25</v>
      </c>
      <c r="F210" s="1">
        <f>IFERROR(__xludf.DUMMYFUNCTION("""COMPUTED_VALUE"""),25.0)</f>
        <v>25</v>
      </c>
      <c r="G210" s="1">
        <f>IFERROR(__xludf.DUMMYFUNCTION("""COMPUTED_VALUE"""),24.0)</f>
        <v>24</v>
      </c>
      <c r="H210" s="1">
        <f>IFERROR(__xludf.DUMMYFUNCTION("""COMPUTED_VALUE"""),23.0)</f>
        <v>23</v>
      </c>
      <c r="I210" s="1">
        <f>IFERROR(__xludf.DUMMYFUNCTION("""COMPUTED_VALUE"""),22.0)</f>
        <v>22</v>
      </c>
      <c r="J210" s="1" t="b">
        <f t="array" ref="J210">IF(NOT(H210=""),AND(C210:H210&gt;B210:G210),IF(NOT(G210=""),AND(C210:G210&gt;B210:F210),IF(NOT(F210=""),AND(C210:F210&gt;B210:E210),AND(C210:E210&gt;B210:D210))))</f>
        <v>0</v>
      </c>
      <c r="K210" s="1" t="b">
        <f t="array" ref="K210">IF(NOT(H210=""),AND(C210:H210&lt;B210:G210),IF(NOT(G210=""),AND(C210:G210&lt;B210:F210),IF(NOT(F210=""),AND(C210:F210&lt;B210:E210),AND(C210:E210&lt;B210:D210))))</f>
        <v>0</v>
      </c>
      <c r="L210" s="1" t="b">
        <f t="array" ref="L210">IF(NOT(H210=""),AND(AND(ABS(C210:H210-B210:G210)&gt;0),AND(ABS(C210:H210-B210:G210)&lt;4)),IF(NOT(G210=""),AND(AND(ABS(C210:G210-B210:F210)&gt;0),AND(ABS(C210:G210-B210:F210)&lt;4)),IF(NOT(F210=""),AND(AND(ABS(C210:F210-B210:E210)&gt;0),AND(ABS(C210:F210-B210:E210)&lt;4)),AND(AND(ABS(C210:E210-B210:D210)&gt;0),AND(ABS(C210:E210-B210:D210)&lt;4)))))</f>
        <v>0</v>
      </c>
      <c r="M210" s="1" t="b">
        <f t="shared" si="1"/>
        <v>0</v>
      </c>
    </row>
    <row r="211" ht="15.75" customHeight="1">
      <c r="A211" s="1" t="s">
        <v>220</v>
      </c>
      <c r="B211" s="1">
        <f>IFERROR(__xludf.DUMMYFUNCTION("SPLIT(A211,"" "")"),32.0)</f>
        <v>32</v>
      </c>
      <c r="C211" s="1">
        <f>IFERROR(__xludf.DUMMYFUNCTION("""COMPUTED_VALUE"""),28.0)</f>
        <v>28</v>
      </c>
      <c r="D211" s="1">
        <f>IFERROR(__xludf.DUMMYFUNCTION("""COMPUTED_VALUE"""),26.0)</f>
        <v>26</v>
      </c>
      <c r="E211" s="1">
        <f>IFERROR(__xludf.DUMMYFUNCTION("""COMPUTED_VALUE"""),26.0)</f>
        <v>26</v>
      </c>
      <c r="F211" s="1">
        <f>IFERROR(__xludf.DUMMYFUNCTION("""COMPUTED_VALUE"""),25.0)</f>
        <v>25</v>
      </c>
      <c r="G211" s="1">
        <f>IFERROR(__xludf.DUMMYFUNCTION("""COMPUTED_VALUE"""),26.0)</f>
        <v>26</v>
      </c>
      <c r="J211" s="1" t="b">
        <f t="array" ref="J211">IF(NOT(H211=""),AND(C211:H211&gt;B211:G211),IF(NOT(G211=""),AND(C211:G211&gt;B211:F211),IF(NOT(F211=""),AND(C211:F211&gt;B211:E211),AND(C211:E211&gt;B211:D211))))</f>
        <v>0</v>
      </c>
      <c r="K211" s="1" t="b">
        <f t="array" ref="K211">IF(NOT(H211=""),AND(C211:H211&lt;B211:G211),IF(NOT(G211=""),AND(C211:G211&lt;B211:F211),IF(NOT(F211=""),AND(C211:F211&lt;B211:E211),AND(C211:E211&lt;B211:D211))))</f>
        <v>0</v>
      </c>
      <c r="L211" s="1" t="b">
        <f t="array" ref="L211">IF(NOT(H211=""),AND(AND(ABS(C211:H211-B211:G211)&gt;0),AND(ABS(C211:H211-B211:G211)&lt;4)),IF(NOT(G211=""),AND(AND(ABS(C211:G211-B211:F211)&gt;0),AND(ABS(C211:G211-B211:F211)&lt;4)),IF(NOT(F211=""),AND(AND(ABS(C211:F211-B211:E211)&gt;0),AND(ABS(C211:F211-B211:E211)&lt;4)),AND(AND(ABS(C211:E211-B211:D211)&gt;0),AND(ABS(C211:E211-B211:D211)&lt;4)))))</f>
        <v>0</v>
      </c>
      <c r="M211" s="1" t="b">
        <f t="shared" si="1"/>
        <v>0</v>
      </c>
    </row>
    <row r="212" ht="15.75" customHeight="1">
      <c r="A212" s="1" t="s">
        <v>221</v>
      </c>
      <c r="B212" s="1">
        <f>IFERROR(__xludf.DUMMYFUNCTION("SPLIT(A212,"" "")"),97.0)</f>
        <v>97</v>
      </c>
      <c r="C212" s="1">
        <f>IFERROR(__xludf.DUMMYFUNCTION("""COMPUTED_VALUE"""),93.0)</f>
        <v>93</v>
      </c>
      <c r="D212" s="1">
        <f>IFERROR(__xludf.DUMMYFUNCTION("""COMPUTED_VALUE"""),92.0)</f>
        <v>92</v>
      </c>
      <c r="E212" s="1">
        <f>IFERROR(__xludf.DUMMYFUNCTION("""COMPUTED_VALUE"""),90.0)</f>
        <v>90</v>
      </c>
      <c r="F212" s="1">
        <f>IFERROR(__xludf.DUMMYFUNCTION("""COMPUTED_VALUE"""),90.0)</f>
        <v>90</v>
      </c>
      <c r="G212" s="1">
        <f>IFERROR(__xludf.DUMMYFUNCTION("""COMPUTED_VALUE"""),90.0)</f>
        <v>90</v>
      </c>
      <c r="J212" s="1" t="b">
        <f t="array" ref="J212">IF(NOT(H212=""),AND(C212:H212&gt;B212:G212),IF(NOT(G212=""),AND(C212:G212&gt;B212:F212),IF(NOT(F212=""),AND(C212:F212&gt;B212:E212),AND(C212:E212&gt;B212:D212))))</f>
        <v>0</v>
      </c>
      <c r="K212" s="1" t="b">
        <f t="array" ref="K212">IF(NOT(H212=""),AND(C212:H212&lt;B212:G212),IF(NOT(G212=""),AND(C212:G212&lt;B212:F212),IF(NOT(F212=""),AND(C212:F212&lt;B212:E212),AND(C212:E212&lt;B212:D212))))</f>
        <v>0</v>
      </c>
      <c r="L212" s="1" t="b">
        <f t="array" ref="L212">IF(NOT(H212=""),AND(AND(ABS(C212:H212-B212:G212)&gt;0),AND(ABS(C212:H212-B212:G212)&lt;4)),IF(NOT(G212=""),AND(AND(ABS(C212:G212-B212:F212)&gt;0),AND(ABS(C212:G212-B212:F212)&lt;4)),IF(NOT(F212=""),AND(AND(ABS(C212:F212-B212:E212)&gt;0),AND(ABS(C212:F212-B212:E212)&lt;4)),AND(AND(ABS(C212:E212-B212:D212)&gt;0),AND(ABS(C212:E212-B212:D212)&lt;4)))))</f>
        <v>0</v>
      </c>
      <c r="M212" s="1" t="b">
        <f t="shared" si="1"/>
        <v>0</v>
      </c>
    </row>
    <row r="213" ht="15.75" customHeight="1">
      <c r="A213" s="1" t="s">
        <v>222</v>
      </c>
      <c r="B213" s="1">
        <f>IFERROR(__xludf.DUMMYFUNCTION("SPLIT(A213,"" "")"),10.0)</f>
        <v>10</v>
      </c>
      <c r="C213" s="1">
        <f>IFERROR(__xludf.DUMMYFUNCTION("""COMPUTED_VALUE"""),6.0)</f>
        <v>6</v>
      </c>
      <c r="D213" s="1">
        <f>IFERROR(__xludf.DUMMYFUNCTION("""COMPUTED_VALUE"""),5.0)</f>
        <v>5</v>
      </c>
      <c r="E213" s="1">
        <f>IFERROR(__xludf.DUMMYFUNCTION("""COMPUTED_VALUE"""),5.0)</f>
        <v>5</v>
      </c>
      <c r="F213" s="1">
        <f>IFERROR(__xludf.DUMMYFUNCTION("""COMPUTED_VALUE"""),1.0)</f>
        <v>1</v>
      </c>
      <c r="J213" s="1" t="b">
        <f t="array" ref="J213">IF(NOT(H213=""),AND(C213:H213&gt;B213:G213),IF(NOT(G213=""),AND(C213:G213&gt;B213:F213),IF(NOT(F213=""),AND(C213:F213&gt;B213:E213),AND(C213:E213&gt;B213:D213))))</f>
        <v>0</v>
      </c>
      <c r="K213" s="1" t="b">
        <f t="array" ref="K213">IF(NOT(H213=""),AND(C213:H213&lt;B213:G213),IF(NOT(G213=""),AND(C213:G213&lt;B213:F213),IF(NOT(F213=""),AND(C213:F213&lt;B213:E213),AND(C213:E213&lt;B213:D213))))</f>
        <v>0</v>
      </c>
      <c r="L213" s="1" t="b">
        <f t="array" ref="L213">IF(NOT(H213=""),AND(AND(ABS(C213:H213-B213:G213)&gt;0),AND(ABS(C213:H213-B213:G213)&lt;4)),IF(NOT(G213=""),AND(AND(ABS(C213:G213-B213:F213)&gt;0),AND(ABS(C213:G213-B213:F213)&lt;4)),IF(NOT(F213=""),AND(AND(ABS(C213:F213-B213:E213)&gt;0),AND(ABS(C213:F213-B213:E213)&lt;4)),AND(AND(ABS(C213:E213-B213:D213)&gt;0),AND(ABS(C213:E213-B213:D213)&lt;4)))))</f>
        <v>0</v>
      </c>
      <c r="M213" s="1" t="b">
        <f t="shared" si="1"/>
        <v>0</v>
      </c>
    </row>
    <row r="214" ht="15.75" customHeight="1">
      <c r="A214" s="1" t="s">
        <v>223</v>
      </c>
      <c r="B214" s="1">
        <f>IFERROR(__xludf.DUMMYFUNCTION("SPLIT(A214,"" "")"),31.0)</f>
        <v>31</v>
      </c>
      <c r="C214" s="1">
        <f>IFERROR(__xludf.DUMMYFUNCTION("""COMPUTED_VALUE"""),27.0)</f>
        <v>27</v>
      </c>
      <c r="D214" s="1">
        <f>IFERROR(__xludf.DUMMYFUNCTION("""COMPUTED_VALUE"""),27.0)</f>
        <v>27</v>
      </c>
      <c r="E214" s="1">
        <f>IFERROR(__xludf.DUMMYFUNCTION("""COMPUTED_VALUE"""),24.0)</f>
        <v>24</v>
      </c>
      <c r="F214" s="1">
        <f>IFERROR(__xludf.DUMMYFUNCTION("""COMPUTED_VALUE"""),22.0)</f>
        <v>22</v>
      </c>
      <c r="G214" s="1">
        <f>IFERROR(__xludf.DUMMYFUNCTION("""COMPUTED_VALUE"""),15.0)</f>
        <v>15</v>
      </c>
      <c r="J214" s="1" t="b">
        <f t="array" ref="J214">IF(NOT(H214=""),AND(C214:H214&gt;B214:G214),IF(NOT(G214=""),AND(C214:G214&gt;B214:F214),IF(NOT(F214=""),AND(C214:F214&gt;B214:E214),AND(C214:E214&gt;B214:D214))))</f>
        <v>0</v>
      </c>
      <c r="K214" s="1" t="b">
        <f t="array" ref="K214">IF(NOT(H214=""),AND(C214:H214&lt;B214:G214),IF(NOT(G214=""),AND(C214:G214&lt;B214:F214),IF(NOT(F214=""),AND(C214:F214&lt;B214:E214),AND(C214:E214&lt;B214:D214))))</f>
        <v>0</v>
      </c>
      <c r="L214" s="1" t="b">
        <f t="array" ref="L214">IF(NOT(H214=""),AND(AND(ABS(C214:H214-B214:G214)&gt;0),AND(ABS(C214:H214-B214:G214)&lt;4)),IF(NOT(G214=""),AND(AND(ABS(C214:G214-B214:F214)&gt;0),AND(ABS(C214:G214-B214:F214)&lt;4)),IF(NOT(F214=""),AND(AND(ABS(C214:F214-B214:E214)&gt;0),AND(ABS(C214:F214-B214:E214)&lt;4)),AND(AND(ABS(C214:E214-B214:D214)&gt;0),AND(ABS(C214:E214-B214:D214)&lt;4)))))</f>
        <v>0</v>
      </c>
      <c r="M214" s="1" t="b">
        <f t="shared" si="1"/>
        <v>0</v>
      </c>
    </row>
    <row r="215" ht="15.75" customHeight="1">
      <c r="A215" s="1" t="s">
        <v>224</v>
      </c>
      <c r="B215" s="1">
        <f>IFERROR(__xludf.DUMMYFUNCTION("SPLIT(A215,"" "")"),55.0)</f>
        <v>55</v>
      </c>
      <c r="C215" s="1">
        <f>IFERROR(__xludf.DUMMYFUNCTION("""COMPUTED_VALUE"""),51.0)</f>
        <v>51</v>
      </c>
      <c r="D215" s="1">
        <f>IFERROR(__xludf.DUMMYFUNCTION("""COMPUTED_VALUE"""),48.0)</f>
        <v>48</v>
      </c>
      <c r="E215" s="1">
        <f>IFERROR(__xludf.DUMMYFUNCTION("""COMPUTED_VALUE"""),44.0)</f>
        <v>44</v>
      </c>
      <c r="F215" s="1">
        <f>IFERROR(__xludf.DUMMYFUNCTION("""COMPUTED_VALUE"""),43.0)</f>
        <v>43</v>
      </c>
      <c r="G215" s="1">
        <f>IFERROR(__xludf.DUMMYFUNCTION("""COMPUTED_VALUE"""),40.0)</f>
        <v>40</v>
      </c>
      <c r="H215" s="2">
        <f>IFERROR(__xludf.DUMMYFUNCTION("""COMPUTED_VALUE"""),37.0)</f>
        <v>37</v>
      </c>
      <c r="J215" s="1" t="b">
        <f t="array" ref="J215">IF(NOT(H215=""),AND(C215:H215&gt;B215:G215),IF(NOT(G215=""),AND(C215:G215&gt;B215:F215),IF(NOT(F215=""),AND(C215:F215&gt;B215:E215),AND(C215:E215&gt;B215:D215))))</f>
        <v>0</v>
      </c>
      <c r="K215" s="1" t="b">
        <f t="array" ref="K215">IF(NOT(H215=""),AND(C215:H215&lt;B215:G215),IF(NOT(G215=""),AND(C215:G215&lt;B215:F215),IF(NOT(F215=""),AND(C215:F215&lt;B215:E215),AND(C215:E215&lt;B215:D215))))</f>
        <v>1</v>
      </c>
      <c r="L215" s="1" t="b">
        <f t="array" ref="L215">IF(NOT(H215=""),AND(AND(ABS(C215:H215-B215:G215)&gt;0),AND(ABS(C215:H215-B215:G215)&lt;4)),IF(NOT(G215=""),AND(AND(ABS(C215:G215-B215:F215)&gt;0),AND(ABS(C215:G215-B215:F215)&lt;4)),IF(NOT(F215=""),AND(AND(ABS(C215:F215-B215:E215)&gt;0),AND(ABS(C215:F215-B215:E215)&lt;4)),AND(AND(ABS(C215:E215-B215:D215)&gt;0),AND(ABS(C215:E215-B215:D215)&lt;4)))))</f>
        <v>0</v>
      </c>
      <c r="M215" s="1" t="b">
        <f t="shared" si="1"/>
        <v>0</v>
      </c>
    </row>
    <row r="216" ht="15.75" customHeight="1">
      <c r="A216" s="1" t="s">
        <v>225</v>
      </c>
      <c r="B216" s="1">
        <f>IFERROR(__xludf.DUMMYFUNCTION("SPLIT(A216,"" "")"),33.0)</f>
        <v>33</v>
      </c>
      <c r="C216" s="1">
        <f>IFERROR(__xludf.DUMMYFUNCTION("""COMPUTED_VALUE"""),29.0)</f>
        <v>29</v>
      </c>
      <c r="D216" s="1">
        <f>IFERROR(__xludf.DUMMYFUNCTION("""COMPUTED_VALUE"""),28.0)</f>
        <v>28</v>
      </c>
      <c r="E216" s="1">
        <f>IFERROR(__xludf.DUMMYFUNCTION("""COMPUTED_VALUE"""),25.0)</f>
        <v>25</v>
      </c>
      <c r="F216" s="1">
        <f>IFERROR(__xludf.DUMMYFUNCTION("""COMPUTED_VALUE"""),24.0)</f>
        <v>24</v>
      </c>
      <c r="G216" s="1">
        <f>IFERROR(__xludf.DUMMYFUNCTION("""COMPUTED_VALUE"""),20.0)</f>
        <v>20</v>
      </c>
      <c r="H216" s="1">
        <f>IFERROR(__xludf.DUMMYFUNCTION("""COMPUTED_VALUE"""),17.0)</f>
        <v>17</v>
      </c>
      <c r="I216" s="1">
        <f>IFERROR(__xludf.DUMMYFUNCTION("""COMPUTED_VALUE"""),18.0)</f>
        <v>18</v>
      </c>
      <c r="J216" s="1" t="b">
        <f t="array" ref="J216">IF(NOT(H216=""),AND(C216:H216&gt;B216:G216),IF(NOT(G216=""),AND(C216:G216&gt;B216:F216),IF(NOT(F216=""),AND(C216:F216&gt;B216:E216),AND(C216:E216&gt;B216:D216))))</f>
        <v>0</v>
      </c>
      <c r="K216" s="1" t="b">
        <f t="array" ref="K216">IF(NOT(H216=""),AND(C216:H216&lt;B216:G216),IF(NOT(G216=""),AND(C216:G216&lt;B216:F216),IF(NOT(F216=""),AND(C216:F216&lt;B216:E216),AND(C216:E216&lt;B216:D216))))</f>
        <v>1</v>
      </c>
      <c r="L216" s="1" t="b">
        <f t="array" ref="L216">IF(NOT(H216=""),AND(AND(ABS(C216:H216-B216:G216)&gt;0),AND(ABS(C216:H216-B216:G216)&lt;4)),IF(NOT(G216=""),AND(AND(ABS(C216:G216-B216:F216)&gt;0),AND(ABS(C216:G216-B216:F216)&lt;4)),IF(NOT(F216=""),AND(AND(ABS(C216:F216-B216:E216)&gt;0),AND(ABS(C216:F216-B216:E216)&lt;4)),AND(AND(ABS(C216:E216-B216:D216)&gt;0),AND(ABS(C216:E216-B216:D216)&lt;4)))))</f>
        <v>0</v>
      </c>
      <c r="M216" s="1" t="b">
        <f t="shared" si="1"/>
        <v>0</v>
      </c>
    </row>
    <row r="217" ht="15.75" customHeight="1">
      <c r="A217" s="1" t="s">
        <v>226</v>
      </c>
      <c r="B217" s="1">
        <f>IFERROR(__xludf.DUMMYFUNCTION("SPLIT(A217,"" "")"),28.0)</f>
        <v>28</v>
      </c>
      <c r="C217" s="1">
        <f>IFERROR(__xludf.DUMMYFUNCTION("""COMPUTED_VALUE"""),24.0)</f>
        <v>24</v>
      </c>
      <c r="D217" s="1">
        <f>IFERROR(__xludf.DUMMYFUNCTION("""COMPUTED_VALUE"""),20.0)</f>
        <v>20</v>
      </c>
      <c r="E217" s="1">
        <f>IFERROR(__xludf.DUMMYFUNCTION("""COMPUTED_VALUE"""),18.0)</f>
        <v>18</v>
      </c>
      <c r="F217" s="1">
        <f>IFERROR(__xludf.DUMMYFUNCTION("""COMPUTED_VALUE"""),16.0)</f>
        <v>16</v>
      </c>
      <c r="G217" s="1">
        <f>IFERROR(__xludf.DUMMYFUNCTION("""COMPUTED_VALUE"""),16.0)</f>
        <v>16</v>
      </c>
      <c r="J217" s="1" t="b">
        <f t="array" ref="J217">IF(NOT(H217=""),AND(C217:H217&gt;B217:G217),IF(NOT(G217=""),AND(C217:G217&gt;B217:F217),IF(NOT(F217=""),AND(C217:F217&gt;B217:E217),AND(C217:E217&gt;B217:D217))))</f>
        <v>0</v>
      </c>
      <c r="K217" s="1" t="b">
        <f t="array" ref="K217">IF(NOT(H217=""),AND(C217:H217&lt;B217:G217),IF(NOT(G217=""),AND(C217:G217&lt;B217:F217),IF(NOT(F217=""),AND(C217:F217&lt;B217:E217),AND(C217:E217&lt;B217:D217))))</f>
        <v>0</v>
      </c>
      <c r="L217" s="1" t="b">
        <f t="array" ref="L217">IF(NOT(H217=""),AND(AND(ABS(C217:H217-B217:G217)&gt;0),AND(ABS(C217:H217-B217:G217)&lt;4)),IF(NOT(G217=""),AND(AND(ABS(C217:G217-B217:F217)&gt;0),AND(ABS(C217:G217-B217:F217)&lt;4)),IF(NOT(F217=""),AND(AND(ABS(C217:F217-B217:E217)&gt;0),AND(ABS(C217:F217-B217:E217)&lt;4)),AND(AND(ABS(C217:E217-B217:D217)&gt;0),AND(ABS(C217:E217-B217:D217)&lt;4)))))</f>
        <v>0</v>
      </c>
      <c r="M217" s="1" t="b">
        <f t="shared" si="1"/>
        <v>0</v>
      </c>
    </row>
    <row r="218" ht="15.75" customHeight="1">
      <c r="A218" s="1" t="s">
        <v>227</v>
      </c>
      <c r="B218" s="1">
        <f>IFERROR(__xludf.DUMMYFUNCTION("SPLIT(A218,"" "")"),43.0)</f>
        <v>43</v>
      </c>
      <c r="C218" s="1">
        <f>IFERROR(__xludf.DUMMYFUNCTION("""COMPUTED_VALUE"""),39.0)</f>
        <v>39</v>
      </c>
      <c r="D218" s="1">
        <f>IFERROR(__xludf.DUMMYFUNCTION("""COMPUTED_VALUE"""),36.0)</f>
        <v>36</v>
      </c>
      <c r="E218" s="1">
        <f>IFERROR(__xludf.DUMMYFUNCTION("""COMPUTED_VALUE"""),34.0)</f>
        <v>34</v>
      </c>
      <c r="F218" s="1">
        <f>IFERROR(__xludf.DUMMYFUNCTION("""COMPUTED_VALUE"""),30.0)</f>
        <v>30</v>
      </c>
      <c r="G218" s="1">
        <f>IFERROR(__xludf.DUMMYFUNCTION("""COMPUTED_VALUE"""),26.0)</f>
        <v>26</v>
      </c>
      <c r="J218" s="1" t="b">
        <f t="array" ref="J218">IF(NOT(H218=""),AND(C218:H218&gt;B218:G218),IF(NOT(G218=""),AND(C218:G218&gt;B218:F218),IF(NOT(F218=""),AND(C218:F218&gt;B218:E218),AND(C218:E218&gt;B218:D218))))</f>
        <v>0</v>
      </c>
      <c r="K218" s="1" t="b">
        <f t="array" ref="K218">IF(NOT(H218=""),AND(C218:H218&lt;B218:G218),IF(NOT(G218=""),AND(C218:G218&lt;B218:F218),IF(NOT(F218=""),AND(C218:F218&lt;B218:E218),AND(C218:E218&lt;B218:D218))))</f>
        <v>1</v>
      </c>
      <c r="L218" s="1" t="b">
        <f t="array" ref="L218">IF(NOT(H218=""),AND(AND(ABS(C218:H218-B218:G218)&gt;0),AND(ABS(C218:H218-B218:G218)&lt;4)),IF(NOT(G218=""),AND(AND(ABS(C218:G218-B218:F218)&gt;0),AND(ABS(C218:G218-B218:F218)&lt;4)),IF(NOT(F218=""),AND(AND(ABS(C218:F218-B218:E218)&gt;0),AND(ABS(C218:F218-B218:E218)&lt;4)),AND(AND(ABS(C218:E218-B218:D218)&gt;0),AND(ABS(C218:E218-B218:D218)&lt;4)))))</f>
        <v>0</v>
      </c>
      <c r="M218" s="1" t="b">
        <f t="shared" si="1"/>
        <v>0</v>
      </c>
    </row>
    <row r="219" ht="15.75" customHeight="1">
      <c r="A219" s="1" t="s">
        <v>228</v>
      </c>
      <c r="B219" s="1">
        <f>IFERROR(__xludf.DUMMYFUNCTION("SPLIT(A219,"" "")"),84.0)</f>
        <v>84</v>
      </c>
      <c r="C219" s="1">
        <f>IFERROR(__xludf.DUMMYFUNCTION("""COMPUTED_VALUE"""),80.0)</f>
        <v>80</v>
      </c>
      <c r="D219" s="1">
        <f>IFERROR(__xludf.DUMMYFUNCTION("""COMPUTED_VALUE"""),78.0)</f>
        <v>78</v>
      </c>
      <c r="E219" s="1">
        <f>IFERROR(__xludf.DUMMYFUNCTION("""COMPUTED_VALUE"""),75.0)</f>
        <v>75</v>
      </c>
      <c r="F219" s="1">
        <f>IFERROR(__xludf.DUMMYFUNCTION("""COMPUTED_VALUE"""),71.0)</f>
        <v>71</v>
      </c>
      <c r="G219" s="1">
        <f>IFERROR(__xludf.DUMMYFUNCTION("""COMPUTED_VALUE"""),65.0)</f>
        <v>65</v>
      </c>
      <c r="J219" s="1" t="b">
        <f t="array" ref="J219">IF(NOT(H219=""),AND(C219:H219&gt;B219:G219),IF(NOT(G219=""),AND(C219:G219&gt;B219:F219),IF(NOT(F219=""),AND(C219:F219&gt;B219:E219),AND(C219:E219&gt;B219:D219))))</f>
        <v>0</v>
      </c>
      <c r="K219" s="1" t="b">
        <f t="array" ref="K219">IF(NOT(H219=""),AND(C219:H219&lt;B219:G219),IF(NOT(G219=""),AND(C219:G219&lt;B219:F219),IF(NOT(F219=""),AND(C219:F219&lt;B219:E219),AND(C219:E219&lt;B219:D219))))</f>
        <v>1</v>
      </c>
      <c r="L219" s="1" t="b">
        <f t="array" ref="L219">IF(NOT(H219=""),AND(AND(ABS(C219:H219-B219:G219)&gt;0),AND(ABS(C219:H219-B219:G219)&lt;4)),IF(NOT(G219=""),AND(AND(ABS(C219:G219-B219:F219)&gt;0),AND(ABS(C219:G219-B219:F219)&lt;4)),IF(NOT(F219=""),AND(AND(ABS(C219:F219-B219:E219)&gt;0),AND(ABS(C219:F219-B219:E219)&lt;4)),AND(AND(ABS(C219:E219-B219:D219)&gt;0),AND(ABS(C219:E219-B219:D219)&lt;4)))))</f>
        <v>0</v>
      </c>
      <c r="M219" s="1" t="b">
        <f t="shared" si="1"/>
        <v>0</v>
      </c>
    </row>
    <row r="220" ht="15.75" customHeight="1">
      <c r="A220" s="1" t="s">
        <v>229</v>
      </c>
      <c r="B220" s="1">
        <f>IFERROR(__xludf.DUMMYFUNCTION("SPLIT(A220,"" "")"),45.0)</f>
        <v>45</v>
      </c>
      <c r="C220" s="1">
        <f>IFERROR(__xludf.DUMMYFUNCTION("""COMPUTED_VALUE"""),41.0)</f>
        <v>41</v>
      </c>
      <c r="D220" s="1">
        <f>IFERROR(__xludf.DUMMYFUNCTION("""COMPUTED_VALUE"""),40.0)</f>
        <v>40</v>
      </c>
      <c r="E220" s="1">
        <f>IFERROR(__xludf.DUMMYFUNCTION("""COMPUTED_VALUE"""),39.0)</f>
        <v>39</v>
      </c>
      <c r="F220" s="1">
        <f>IFERROR(__xludf.DUMMYFUNCTION("""COMPUTED_VALUE"""),38.0)</f>
        <v>38</v>
      </c>
      <c r="G220" s="1">
        <f>IFERROR(__xludf.DUMMYFUNCTION("""COMPUTED_VALUE"""),32.0)</f>
        <v>32</v>
      </c>
      <c r="H220" s="2">
        <f>IFERROR(__xludf.DUMMYFUNCTION("""COMPUTED_VALUE"""),30.0)</f>
        <v>30</v>
      </c>
      <c r="J220" s="1" t="b">
        <f t="array" ref="J220">IF(NOT(H220=""),AND(C220:H220&gt;B220:G220),IF(NOT(G220=""),AND(C220:G220&gt;B220:F220),IF(NOT(F220=""),AND(C220:F220&gt;B220:E220),AND(C220:E220&gt;B220:D220))))</f>
        <v>0</v>
      </c>
      <c r="K220" s="1" t="b">
        <f t="array" ref="K220">IF(NOT(H220=""),AND(C220:H220&lt;B220:G220),IF(NOT(G220=""),AND(C220:G220&lt;B220:F220),IF(NOT(F220=""),AND(C220:F220&lt;B220:E220),AND(C220:E220&lt;B220:D220))))</f>
        <v>1</v>
      </c>
      <c r="L220" s="1" t="b">
        <f t="array" ref="L220">IF(NOT(H220=""),AND(AND(ABS(C220:H220-B220:G220)&gt;0),AND(ABS(C220:H220-B220:G220)&lt;4)),IF(NOT(G220=""),AND(AND(ABS(C220:G220-B220:F220)&gt;0),AND(ABS(C220:G220-B220:F220)&lt;4)),IF(NOT(F220=""),AND(AND(ABS(C220:F220-B220:E220)&gt;0),AND(ABS(C220:F220-B220:E220)&lt;4)),AND(AND(ABS(C220:E220-B220:D220)&gt;0),AND(ABS(C220:E220-B220:D220)&lt;4)))))</f>
        <v>0</v>
      </c>
      <c r="M220" s="1" t="b">
        <f t="shared" si="1"/>
        <v>0</v>
      </c>
    </row>
    <row r="221" ht="15.75" customHeight="1">
      <c r="A221" s="1" t="s">
        <v>230</v>
      </c>
      <c r="B221" s="1">
        <f>IFERROR(__xludf.DUMMYFUNCTION("SPLIT(A221,"" "")"),87.0)</f>
        <v>87</v>
      </c>
      <c r="C221" s="1">
        <f>IFERROR(__xludf.DUMMYFUNCTION("""COMPUTED_VALUE"""),83.0)</f>
        <v>83</v>
      </c>
      <c r="D221" s="1">
        <f>IFERROR(__xludf.DUMMYFUNCTION("""COMPUTED_VALUE"""),81.0)</f>
        <v>81</v>
      </c>
      <c r="E221" s="1">
        <f>IFERROR(__xludf.DUMMYFUNCTION("""COMPUTED_VALUE"""),76.0)</f>
        <v>76</v>
      </c>
      <c r="F221" s="1">
        <f>IFERROR(__xludf.DUMMYFUNCTION("""COMPUTED_VALUE"""),78.0)</f>
        <v>78</v>
      </c>
      <c r="J221" s="1" t="b">
        <f t="array" ref="J221">IF(NOT(H221=""),AND(C221:H221&gt;B221:G221),IF(NOT(G221=""),AND(C221:G221&gt;B221:F221),IF(NOT(F221=""),AND(C221:F221&gt;B221:E221),AND(C221:E221&gt;B221:D221))))</f>
        <v>0</v>
      </c>
      <c r="K221" s="1" t="b">
        <f t="array" ref="K221">IF(NOT(H221=""),AND(C221:H221&lt;B221:G221),IF(NOT(G221=""),AND(C221:G221&lt;B221:F221),IF(NOT(F221=""),AND(C221:F221&lt;B221:E221),AND(C221:E221&lt;B221:D221))))</f>
        <v>0</v>
      </c>
      <c r="L221" s="1" t="b">
        <f t="array" ref="L221">IF(NOT(H221=""),AND(AND(ABS(C221:H221-B221:G221)&gt;0),AND(ABS(C221:H221-B221:G221)&lt;4)),IF(NOT(G221=""),AND(AND(ABS(C221:G221-B221:F221)&gt;0),AND(ABS(C221:G221-B221:F221)&lt;4)),IF(NOT(F221=""),AND(AND(ABS(C221:F221-B221:E221)&gt;0),AND(ABS(C221:F221-B221:E221)&lt;4)),AND(AND(ABS(C221:E221-B221:D221)&gt;0),AND(ABS(C221:E221-B221:D221)&lt;4)))))</f>
        <v>0</v>
      </c>
      <c r="M221" s="1" t="b">
        <f t="shared" si="1"/>
        <v>0</v>
      </c>
    </row>
    <row r="222" ht="15.75" customHeight="1">
      <c r="A222" s="1" t="s">
        <v>231</v>
      </c>
      <c r="B222" s="1">
        <f>IFERROR(__xludf.DUMMYFUNCTION("SPLIT(A222,"" "")"),82.0)</f>
        <v>82</v>
      </c>
      <c r="C222" s="1">
        <f>IFERROR(__xludf.DUMMYFUNCTION("""COMPUTED_VALUE"""),78.0)</f>
        <v>78</v>
      </c>
      <c r="D222" s="1">
        <f>IFERROR(__xludf.DUMMYFUNCTION("""COMPUTED_VALUE"""),73.0)</f>
        <v>73</v>
      </c>
      <c r="E222" s="1">
        <f>IFERROR(__xludf.DUMMYFUNCTION("""COMPUTED_VALUE"""),70.0)</f>
        <v>70</v>
      </c>
      <c r="F222" s="1">
        <f>IFERROR(__xludf.DUMMYFUNCTION("""COMPUTED_VALUE"""),68.0)</f>
        <v>68</v>
      </c>
      <c r="G222" s="1">
        <f>IFERROR(__xludf.DUMMYFUNCTION("""COMPUTED_VALUE"""),68.0)</f>
        <v>68</v>
      </c>
      <c r="J222" s="1" t="b">
        <f t="array" ref="J222">IF(NOT(H222=""),AND(C222:H222&gt;B222:G222),IF(NOT(G222=""),AND(C222:G222&gt;B222:F222),IF(NOT(F222=""),AND(C222:F222&gt;B222:E222),AND(C222:E222&gt;B222:D222))))</f>
        <v>0</v>
      </c>
      <c r="K222" s="1" t="b">
        <f t="array" ref="K222">IF(NOT(H222=""),AND(C222:H222&lt;B222:G222),IF(NOT(G222=""),AND(C222:G222&lt;B222:F222),IF(NOT(F222=""),AND(C222:F222&lt;B222:E222),AND(C222:E222&lt;B222:D222))))</f>
        <v>0</v>
      </c>
      <c r="L222" s="1" t="b">
        <f t="array" ref="L222">IF(NOT(H222=""),AND(AND(ABS(C222:H222-B222:G222)&gt;0),AND(ABS(C222:H222-B222:G222)&lt;4)),IF(NOT(G222=""),AND(AND(ABS(C222:G222-B222:F222)&gt;0),AND(ABS(C222:G222-B222:F222)&lt;4)),IF(NOT(F222=""),AND(AND(ABS(C222:F222-B222:E222)&gt;0),AND(ABS(C222:F222-B222:E222)&lt;4)),AND(AND(ABS(C222:E222-B222:D222)&gt;0),AND(ABS(C222:E222-B222:D222)&lt;4)))))</f>
        <v>0</v>
      </c>
      <c r="M222" s="1" t="b">
        <f t="shared" si="1"/>
        <v>0</v>
      </c>
    </row>
    <row r="223" ht="15.75" customHeight="1">
      <c r="A223" s="1" t="s">
        <v>232</v>
      </c>
      <c r="B223" s="1">
        <f>IFERROR(__xludf.DUMMYFUNCTION("SPLIT(A223,"" "")"),39.0)</f>
        <v>39</v>
      </c>
      <c r="C223" s="1">
        <f>IFERROR(__xludf.DUMMYFUNCTION("""COMPUTED_VALUE"""),35.0)</f>
        <v>35</v>
      </c>
      <c r="D223" s="1">
        <f>IFERROR(__xludf.DUMMYFUNCTION("""COMPUTED_VALUE"""),29.0)</f>
        <v>29</v>
      </c>
      <c r="E223" s="1">
        <f>IFERROR(__xludf.DUMMYFUNCTION("""COMPUTED_VALUE"""),27.0)</f>
        <v>27</v>
      </c>
      <c r="F223" s="1">
        <f>IFERROR(__xludf.DUMMYFUNCTION("""COMPUTED_VALUE"""),24.0)</f>
        <v>24</v>
      </c>
      <c r="G223" s="1">
        <f>IFERROR(__xludf.DUMMYFUNCTION("""COMPUTED_VALUE"""),21.0)</f>
        <v>21</v>
      </c>
      <c r="H223" s="1">
        <f>IFERROR(__xludf.DUMMYFUNCTION("""COMPUTED_VALUE"""),18.0)</f>
        <v>18</v>
      </c>
      <c r="I223" s="1">
        <f>IFERROR(__xludf.DUMMYFUNCTION("""COMPUTED_VALUE"""),14.0)</f>
        <v>14</v>
      </c>
      <c r="J223" s="1" t="b">
        <f t="array" ref="J223">IF(NOT(H223=""),AND(C223:H223&gt;B223:G223),IF(NOT(G223=""),AND(C223:G223&gt;B223:F223),IF(NOT(F223=""),AND(C223:F223&gt;B223:E223),AND(C223:E223&gt;B223:D223))))</f>
        <v>0</v>
      </c>
      <c r="K223" s="1" t="b">
        <f t="array" ref="K223">IF(NOT(H223=""),AND(C223:H223&lt;B223:G223),IF(NOT(G223=""),AND(C223:G223&lt;B223:F223),IF(NOT(F223=""),AND(C223:F223&lt;B223:E223),AND(C223:E223&lt;B223:D223))))</f>
        <v>1</v>
      </c>
      <c r="L223" s="1" t="b">
        <f t="array" ref="L223">IF(NOT(H223=""),AND(AND(ABS(C223:H223-B223:G223)&gt;0),AND(ABS(C223:H223-B223:G223)&lt;4)),IF(NOT(G223=""),AND(AND(ABS(C223:G223-B223:F223)&gt;0),AND(ABS(C223:G223-B223:F223)&lt;4)),IF(NOT(F223=""),AND(AND(ABS(C223:F223-B223:E223)&gt;0),AND(ABS(C223:F223-B223:E223)&lt;4)),AND(AND(ABS(C223:E223-B223:D223)&gt;0),AND(ABS(C223:E223-B223:D223)&lt;4)))))</f>
        <v>0</v>
      </c>
      <c r="M223" s="1" t="b">
        <f t="shared" si="1"/>
        <v>0</v>
      </c>
    </row>
    <row r="224" ht="15.75" customHeight="1">
      <c r="A224" s="1" t="s">
        <v>233</v>
      </c>
      <c r="B224" s="1">
        <f>IFERROR(__xludf.DUMMYFUNCTION("SPLIT(A224,"" "")"),85.0)</f>
        <v>85</v>
      </c>
      <c r="C224" s="1">
        <f>IFERROR(__xludf.DUMMYFUNCTION("""COMPUTED_VALUE"""),81.0)</f>
        <v>81</v>
      </c>
      <c r="D224" s="1">
        <f>IFERROR(__xludf.DUMMYFUNCTION("""COMPUTED_VALUE"""),79.0)</f>
        <v>79</v>
      </c>
      <c r="E224" s="1">
        <f>IFERROR(__xludf.DUMMYFUNCTION("""COMPUTED_VALUE"""),76.0)</f>
        <v>76</v>
      </c>
      <c r="F224" s="1">
        <f>IFERROR(__xludf.DUMMYFUNCTION("""COMPUTED_VALUE"""),73.0)</f>
        <v>73</v>
      </c>
      <c r="G224" s="1">
        <f>IFERROR(__xludf.DUMMYFUNCTION("""COMPUTED_VALUE"""),70.0)</f>
        <v>70</v>
      </c>
      <c r="H224" s="1">
        <f>IFERROR(__xludf.DUMMYFUNCTION("""COMPUTED_VALUE"""),63.0)</f>
        <v>63</v>
      </c>
      <c r="I224" s="1">
        <f>IFERROR(__xludf.DUMMYFUNCTION("""COMPUTED_VALUE"""),57.0)</f>
        <v>57</v>
      </c>
      <c r="J224" s="1" t="b">
        <f t="array" ref="J224">IF(NOT(H224=""),AND(C224:H224&gt;B224:G224),IF(NOT(G224=""),AND(C224:G224&gt;B224:F224),IF(NOT(F224=""),AND(C224:F224&gt;B224:E224),AND(C224:E224&gt;B224:D224))))</f>
        <v>0</v>
      </c>
      <c r="K224" s="1" t="b">
        <f t="array" ref="K224">IF(NOT(H224=""),AND(C224:H224&lt;B224:G224),IF(NOT(G224=""),AND(C224:G224&lt;B224:F224),IF(NOT(F224=""),AND(C224:F224&lt;B224:E224),AND(C224:E224&lt;B224:D224))))</f>
        <v>1</v>
      </c>
      <c r="L224" s="1" t="b">
        <f t="array" ref="L224">IF(NOT(H224=""),AND(AND(ABS(C224:H224-B224:G224)&gt;0),AND(ABS(C224:H224-B224:G224)&lt;4)),IF(NOT(G224=""),AND(AND(ABS(C224:G224-B224:F224)&gt;0),AND(ABS(C224:G224-B224:F224)&lt;4)),IF(NOT(F224=""),AND(AND(ABS(C224:F224-B224:E224)&gt;0),AND(ABS(C224:F224-B224:E224)&lt;4)),AND(AND(ABS(C224:E224-B224:D224)&gt;0),AND(ABS(C224:E224-B224:D224)&lt;4)))))</f>
        <v>0</v>
      </c>
      <c r="M224" s="1" t="b">
        <f t="shared" si="1"/>
        <v>0</v>
      </c>
    </row>
    <row r="225" ht="15.75" customHeight="1">
      <c r="A225" s="1" t="s">
        <v>234</v>
      </c>
      <c r="B225" s="1">
        <f>IFERROR(__xludf.DUMMYFUNCTION("SPLIT(A225,"" "")"),49.0)</f>
        <v>49</v>
      </c>
      <c r="C225" s="1">
        <f>IFERROR(__xludf.DUMMYFUNCTION("""COMPUTED_VALUE"""),43.0)</f>
        <v>43</v>
      </c>
      <c r="D225" s="1">
        <f>IFERROR(__xludf.DUMMYFUNCTION("""COMPUTED_VALUE"""),41.0)</f>
        <v>41</v>
      </c>
      <c r="E225" s="1">
        <f>IFERROR(__xludf.DUMMYFUNCTION("""COMPUTED_VALUE"""),38.0)</f>
        <v>38</v>
      </c>
      <c r="F225" s="1">
        <f>IFERROR(__xludf.DUMMYFUNCTION("""COMPUTED_VALUE"""),35.0)</f>
        <v>35</v>
      </c>
      <c r="G225" s="1">
        <f>IFERROR(__xludf.DUMMYFUNCTION("""COMPUTED_VALUE"""),34.0)</f>
        <v>34</v>
      </c>
      <c r="H225" s="1">
        <f>IFERROR(__xludf.DUMMYFUNCTION("""COMPUTED_VALUE"""),32.0)</f>
        <v>32</v>
      </c>
      <c r="I225" s="1">
        <f>IFERROR(__xludf.DUMMYFUNCTION("""COMPUTED_VALUE"""),29.0)</f>
        <v>29</v>
      </c>
      <c r="J225" s="1" t="b">
        <f t="array" ref="J225">IF(NOT(H225=""),AND(C225:H225&gt;B225:G225),IF(NOT(G225=""),AND(C225:G225&gt;B225:F225),IF(NOT(F225=""),AND(C225:F225&gt;B225:E225),AND(C225:E225&gt;B225:D225))))</f>
        <v>0</v>
      </c>
      <c r="K225" s="1" t="b">
        <f t="array" ref="K225">IF(NOT(H225=""),AND(C225:H225&lt;B225:G225),IF(NOT(G225=""),AND(C225:G225&lt;B225:F225),IF(NOT(F225=""),AND(C225:F225&lt;B225:E225),AND(C225:E225&lt;B225:D225))))</f>
        <v>1</v>
      </c>
      <c r="L225" s="1" t="b">
        <f t="array" ref="L225">IF(NOT(H225=""),AND(AND(ABS(C225:H225-B225:G225)&gt;0),AND(ABS(C225:H225-B225:G225)&lt;4)),IF(NOT(G225=""),AND(AND(ABS(C225:G225-B225:F225)&gt;0),AND(ABS(C225:G225-B225:F225)&lt;4)),IF(NOT(F225=""),AND(AND(ABS(C225:F225-B225:E225)&gt;0),AND(ABS(C225:F225-B225:E225)&lt;4)),AND(AND(ABS(C225:E225-B225:D225)&gt;0),AND(ABS(C225:E225-B225:D225)&lt;4)))))</f>
        <v>0</v>
      </c>
      <c r="M225" s="1" t="b">
        <f t="shared" si="1"/>
        <v>0</v>
      </c>
    </row>
    <row r="226" ht="15.75" customHeight="1">
      <c r="A226" s="1" t="s">
        <v>235</v>
      </c>
      <c r="B226" s="1">
        <f>IFERROR(__xludf.DUMMYFUNCTION("SPLIT(A226,"" "")"),92.0)</f>
        <v>92</v>
      </c>
      <c r="C226" s="1">
        <f>IFERROR(__xludf.DUMMYFUNCTION("""COMPUTED_VALUE"""),87.0)</f>
        <v>87</v>
      </c>
      <c r="D226" s="1">
        <f>IFERROR(__xludf.DUMMYFUNCTION("""COMPUTED_VALUE"""),85.0)</f>
        <v>85</v>
      </c>
      <c r="E226" s="1">
        <f>IFERROR(__xludf.DUMMYFUNCTION("""COMPUTED_VALUE"""),83.0)</f>
        <v>83</v>
      </c>
      <c r="F226" s="1">
        <f>IFERROR(__xludf.DUMMYFUNCTION("""COMPUTED_VALUE"""),82.0)</f>
        <v>82</v>
      </c>
      <c r="G226" s="1">
        <f>IFERROR(__xludf.DUMMYFUNCTION("""COMPUTED_VALUE"""),79.0)</f>
        <v>79</v>
      </c>
      <c r="H226" s="1">
        <f>IFERROR(__xludf.DUMMYFUNCTION("""COMPUTED_VALUE"""),78.0)</f>
        <v>78</v>
      </c>
      <c r="I226" s="1">
        <f>IFERROR(__xludf.DUMMYFUNCTION("""COMPUTED_VALUE"""),79.0)</f>
        <v>79</v>
      </c>
      <c r="J226" s="1" t="b">
        <f t="array" ref="J226">IF(NOT(H226=""),AND(C226:H226&gt;B226:G226),IF(NOT(G226=""),AND(C226:G226&gt;B226:F226),IF(NOT(F226=""),AND(C226:F226&gt;B226:E226),AND(C226:E226&gt;B226:D226))))</f>
        <v>0</v>
      </c>
      <c r="K226" s="1" t="b">
        <f t="array" ref="K226">IF(NOT(H226=""),AND(C226:H226&lt;B226:G226),IF(NOT(G226=""),AND(C226:G226&lt;B226:F226),IF(NOT(F226=""),AND(C226:F226&lt;B226:E226),AND(C226:E226&lt;B226:D226))))</f>
        <v>1</v>
      </c>
      <c r="L226" s="1" t="b">
        <f t="array" ref="L226">IF(NOT(H226=""),AND(AND(ABS(C226:H226-B226:G226)&gt;0),AND(ABS(C226:H226-B226:G226)&lt;4)),IF(NOT(G226=""),AND(AND(ABS(C226:G226-B226:F226)&gt;0),AND(ABS(C226:G226-B226:F226)&lt;4)),IF(NOT(F226=""),AND(AND(ABS(C226:F226-B226:E226)&gt;0),AND(ABS(C226:F226-B226:E226)&lt;4)),AND(AND(ABS(C226:E226-B226:D226)&gt;0),AND(ABS(C226:E226-B226:D226)&lt;4)))))</f>
        <v>0</v>
      </c>
      <c r="M226" s="1" t="b">
        <f t="shared" si="1"/>
        <v>0</v>
      </c>
    </row>
    <row r="227" ht="15.75" customHeight="1">
      <c r="A227" s="1" t="s">
        <v>236</v>
      </c>
      <c r="B227" s="1">
        <f>IFERROR(__xludf.DUMMYFUNCTION("SPLIT(A227,"" "")"),37.0)</f>
        <v>37</v>
      </c>
      <c r="C227" s="1">
        <f>IFERROR(__xludf.DUMMYFUNCTION("""COMPUTED_VALUE"""),30.0)</f>
        <v>30</v>
      </c>
      <c r="D227" s="1">
        <f>IFERROR(__xludf.DUMMYFUNCTION("""COMPUTED_VALUE"""),28.0)</f>
        <v>28</v>
      </c>
      <c r="E227" s="1">
        <f>IFERROR(__xludf.DUMMYFUNCTION("""COMPUTED_VALUE"""),25.0)</f>
        <v>25</v>
      </c>
      <c r="F227" s="1">
        <f>IFERROR(__xludf.DUMMYFUNCTION("""COMPUTED_VALUE"""),23.0)</f>
        <v>23</v>
      </c>
      <c r="G227" s="1">
        <f>IFERROR(__xludf.DUMMYFUNCTION("""COMPUTED_VALUE"""),23.0)</f>
        <v>23</v>
      </c>
      <c r="J227" s="1" t="b">
        <f t="array" ref="J227">IF(NOT(H227=""),AND(C227:H227&gt;B227:G227),IF(NOT(G227=""),AND(C227:G227&gt;B227:F227),IF(NOT(F227=""),AND(C227:F227&gt;B227:E227),AND(C227:E227&gt;B227:D227))))</f>
        <v>0</v>
      </c>
      <c r="K227" s="1" t="b">
        <f t="array" ref="K227">IF(NOT(H227=""),AND(C227:H227&lt;B227:G227),IF(NOT(G227=""),AND(C227:G227&lt;B227:F227),IF(NOT(F227=""),AND(C227:F227&lt;B227:E227),AND(C227:E227&lt;B227:D227))))</f>
        <v>0</v>
      </c>
      <c r="L227" s="1" t="b">
        <f t="array" ref="L227">IF(NOT(H227=""),AND(AND(ABS(C227:H227-B227:G227)&gt;0),AND(ABS(C227:H227-B227:G227)&lt;4)),IF(NOT(G227=""),AND(AND(ABS(C227:G227-B227:F227)&gt;0),AND(ABS(C227:G227-B227:F227)&lt;4)),IF(NOT(F227=""),AND(AND(ABS(C227:F227-B227:E227)&gt;0),AND(ABS(C227:F227-B227:E227)&lt;4)),AND(AND(ABS(C227:E227-B227:D227)&gt;0),AND(ABS(C227:E227-B227:D227)&lt;4)))))</f>
        <v>0</v>
      </c>
      <c r="M227" s="1" t="b">
        <f t="shared" si="1"/>
        <v>0</v>
      </c>
    </row>
    <row r="228" ht="15.75" customHeight="1">
      <c r="A228" s="1" t="s">
        <v>237</v>
      </c>
      <c r="B228" s="1">
        <f>IFERROR(__xludf.DUMMYFUNCTION("SPLIT(A228,"" "")"),25.0)</f>
        <v>25</v>
      </c>
      <c r="C228" s="1">
        <f>IFERROR(__xludf.DUMMYFUNCTION("""COMPUTED_VALUE"""),20.0)</f>
        <v>20</v>
      </c>
      <c r="D228" s="1">
        <f>IFERROR(__xludf.DUMMYFUNCTION("""COMPUTED_VALUE"""),17.0)</f>
        <v>17</v>
      </c>
      <c r="E228" s="1">
        <f>IFERROR(__xludf.DUMMYFUNCTION("""COMPUTED_VALUE"""),14.0)</f>
        <v>14</v>
      </c>
      <c r="F228" s="1">
        <f>IFERROR(__xludf.DUMMYFUNCTION("""COMPUTED_VALUE"""),12.0)</f>
        <v>12</v>
      </c>
      <c r="G228" s="1">
        <f>IFERROR(__xludf.DUMMYFUNCTION("""COMPUTED_VALUE"""),9.0)</f>
        <v>9</v>
      </c>
      <c r="H228" s="2">
        <f>IFERROR(__xludf.DUMMYFUNCTION("""COMPUTED_VALUE"""),5.0)</f>
        <v>5</v>
      </c>
      <c r="J228" s="1" t="b">
        <f t="array" ref="J228">IF(NOT(H228=""),AND(C228:H228&gt;B228:G228),IF(NOT(G228=""),AND(C228:G228&gt;B228:F228),IF(NOT(F228=""),AND(C228:F228&gt;B228:E228),AND(C228:E228&gt;B228:D228))))</f>
        <v>0</v>
      </c>
      <c r="K228" s="1" t="b">
        <f t="array" ref="K228">IF(NOT(H228=""),AND(C228:H228&lt;B228:G228),IF(NOT(G228=""),AND(C228:G228&lt;B228:F228),IF(NOT(F228=""),AND(C228:F228&lt;B228:E228),AND(C228:E228&lt;B228:D228))))</f>
        <v>1</v>
      </c>
      <c r="L228" s="1" t="b">
        <f t="array" ref="L228">IF(NOT(H228=""),AND(AND(ABS(C228:H228-B228:G228)&gt;0),AND(ABS(C228:H228-B228:G228)&lt;4)),IF(NOT(G228=""),AND(AND(ABS(C228:G228-B228:F228)&gt;0),AND(ABS(C228:G228-B228:F228)&lt;4)),IF(NOT(F228=""),AND(AND(ABS(C228:F228-B228:E228)&gt;0),AND(ABS(C228:F228-B228:E228)&lt;4)),AND(AND(ABS(C228:E228-B228:D228)&gt;0),AND(ABS(C228:E228-B228:D228)&lt;4)))))</f>
        <v>0</v>
      </c>
      <c r="M228" s="1" t="b">
        <f t="shared" si="1"/>
        <v>0</v>
      </c>
    </row>
    <row r="229" ht="15.75" customHeight="1">
      <c r="A229" s="1" t="s">
        <v>238</v>
      </c>
      <c r="B229" s="1">
        <f>IFERROR(__xludf.DUMMYFUNCTION("SPLIT(A229,"" "")"),87.0)</f>
        <v>87</v>
      </c>
      <c r="C229" s="1">
        <f>IFERROR(__xludf.DUMMYFUNCTION("""COMPUTED_VALUE"""),81.0)</f>
        <v>81</v>
      </c>
      <c r="D229" s="1">
        <f>IFERROR(__xludf.DUMMYFUNCTION("""COMPUTED_VALUE"""),80.0)</f>
        <v>80</v>
      </c>
      <c r="E229" s="1">
        <f>IFERROR(__xludf.DUMMYFUNCTION("""COMPUTED_VALUE"""),77.0)</f>
        <v>77</v>
      </c>
      <c r="F229" s="1">
        <f>IFERROR(__xludf.DUMMYFUNCTION("""COMPUTED_VALUE"""),71.0)</f>
        <v>71</v>
      </c>
      <c r="J229" s="1" t="b">
        <f t="array" ref="J229">IF(NOT(H229=""),AND(C229:H229&gt;B229:G229),IF(NOT(G229=""),AND(C229:G229&gt;B229:F229),IF(NOT(F229=""),AND(C229:F229&gt;B229:E229),AND(C229:E229&gt;B229:D229))))</f>
        <v>0</v>
      </c>
      <c r="K229" s="1" t="b">
        <f t="array" ref="K229">IF(NOT(H229=""),AND(C229:H229&lt;B229:G229),IF(NOT(G229=""),AND(C229:G229&lt;B229:F229),IF(NOT(F229=""),AND(C229:F229&lt;B229:E229),AND(C229:E229&lt;B229:D229))))</f>
        <v>1</v>
      </c>
      <c r="L229" s="1" t="b">
        <f t="array" ref="L229">IF(NOT(H229=""),AND(AND(ABS(C229:H229-B229:G229)&gt;0),AND(ABS(C229:H229-B229:G229)&lt;4)),IF(NOT(G229=""),AND(AND(ABS(C229:G229-B229:F229)&gt;0),AND(ABS(C229:G229-B229:F229)&lt;4)),IF(NOT(F229=""),AND(AND(ABS(C229:F229-B229:E229)&gt;0),AND(ABS(C229:F229-B229:E229)&lt;4)),AND(AND(ABS(C229:E229-B229:D229)&gt;0),AND(ABS(C229:E229-B229:D229)&lt;4)))))</f>
        <v>0</v>
      </c>
      <c r="M229" s="1" t="b">
        <f t="shared" si="1"/>
        <v>0</v>
      </c>
    </row>
    <row r="230" ht="15.75" customHeight="1">
      <c r="A230" s="1" t="s">
        <v>239</v>
      </c>
      <c r="B230" s="1">
        <f>IFERROR(__xludf.DUMMYFUNCTION("SPLIT(A230,"" "")"),98.0)</f>
        <v>98</v>
      </c>
      <c r="C230" s="1">
        <f>IFERROR(__xludf.DUMMYFUNCTION("""COMPUTED_VALUE"""),91.0)</f>
        <v>91</v>
      </c>
      <c r="D230" s="1">
        <f>IFERROR(__xludf.DUMMYFUNCTION("""COMPUTED_VALUE"""),90.0)</f>
        <v>90</v>
      </c>
      <c r="E230" s="1">
        <f>IFERROR(__xludf.DUMMYFUNCTION("""COMPUTED_VALUE"""),88.0)</f>
        <v>88</v>
      </c>
      <c r="F230" s="1">
        <f>IFERROR(__xludf.DUMMYFUNCTION("""COMPUTED_VALUE"""),86.0)</f>
        <v>86</v>
      </c>
      <c r="G230" s="1">
        <f>IFERROR(__xludf.DUMMYFUNCTION("""COMPUTED_VALUE"""),88.0)</f>
        <v>88</v>
      </c>
      <c r="H230" s="2">
        <f>IFERROR(__xludf.DUMMYFUNCTION("""COMPUTED_VALUE"""),86.0)</f>
        <v>86</v>
      </c>
      <c r="J230" s="1" t="b">
        <f t="array" ref="J230">IF(NOT(H230=""),AND(C230:H230&gt;B230:G230),IF(NOT(G230=""),AND(C230:G230&gt;B230:F230),IF(NOT(F230=""),AND(C230:F230&gt;B230:E230),AND(C230:E230&gt;B230:D230))))</f>
        <v>0</v>
      </c>
      <c r="K230" s="1" t="b">
        <f t="array" ref="K230">IF(NOT(H230=""),AND(C230:H230&lt;B230:G230),IF(NOT(G230=""),AND(C230:G230&lt;B230:F230),IF(NOT(F230=""),AND(C230:F230&lt;B230:E230),AND(C230:E230&lt;B230:D230))))</f>
        <v>0</v>
      </c>
      <c r="L230" s="1" t="b">
        <f t="array" ref="L230">IF(NOT(H230=""),AND(AND(ABS(C230:H230-B230:G230)&gt;0),AND(ABS(C230:H230-B230:G230)&lt;4)),IF(NOT(G230=""),AND(AND(ABS(C230:G230-B230:F230)&gt;0),AND(ABS(C230:G230-B230:F230)&lt;4)),IF(NOT(F230=""),AND(AND(ABS(C230:F230-B230:E230)&gt;0),AND(ABS(C230:F230-B230:E230)&lt;4)),AND(AND(ABS(C230:E230-B230:D230)&gt;0),AND(ABS(C230:E230-B230:D230)&lt;4)))))</f>
        <v>0</v>
      </c>
      <c r="M230" s="1" t="b">
        <f t="shared" si="1"/>
        <v>0</v>
      </c>
    </row>
    <row r="231" ht="15.75" customHeight="1">
      <c r="A231" s="1" t="s">
        <v>240</v>
      </c>
      <c r="B231" s="1">
        <f>IFERROR(__xludf.DUMMYFUNCTION("SPLIT(A231,"" "")"),47.0)</f>
        <v>47</v>
      </c>
      <c r="C231" s="1">
        <f>IFERROR(__xludf.DUMMYFUNCTION("""COMPUTED_VALUE"""),40.0)</f>
        <v>40</v>
      </c>
      <c r="D231" s="1">
        <f>IFERROR(__xludf.DUMMYFUNCTION("""COMPUTED_VALUE"""),38.0)</f>
        <v>38</v>
      </c>
      <c r="E231" s="1">
        <f>IFERROR(__xludf.DUMMYFUNCTION("""COMPUTED_VALUE"""),36.0)</f>
        <v>36</v>
      </c>
      <c r="F231" s="1">
        <f>IFERROR(__xludf.DUMMYFUNCTION("""COMPUTED_VALUE"""),39.0)</f>
        <v>39</v>
      </c>
      <c r="G231" s="1">
        <f>IFERROR(__xludf.DUMMYFUNCTION("""COMPUTED_VALUE"""),36.0)</f>
        <v>36</v>
      </c>
      <c r="H231" s="2">
        <f>IFERROR(__xludf.DUMMYFUNCTION("""COMPUTED_VALUE"""),37.0)</f>
        <v>37</v>
      </c>
      <c r="J231" s="1" t="b">
        <f t="array" ref="J231">IF(NOT(H231=""),AND(C231:H231&gt;B231:G231),IF(NOT(G231=""),AND(C231:G231&gt;B231:F231),IF(NOT(F231=""),AND(C231:F231&gt;B231:E231),AND(C231:E231&gt;B231:D231))))</f>
        <v>0</v>
      </c>
      <c r="K231" s="1" t="b">
        <f t="array" ref="K231">IF(NOT(H231=""),AND(C231:H231&lt;B231:G231),IF(NOT(G231=""),AND(C231:G231&lt;B231:F231),IF(NOT(F231=""),AND(C231:F231&lt;B231:E231),AND(C231:E231&lt;B231:D231))))</f>
        <v>0</v>
      </c>
      <c r="L231" s="1" t="b">
        <f t="array" ref="L231">IF(NOT(H231=""),AND(AND(ABS(C231:H231-B231:G231)&gt;0),AND(ABS(C231:H231-B231:G231)&lt;4)),IF(NOT(G231=""),AND(AND(ABS(C231:G231-B231:F231)&gt;0),AND(ABS(C231:G231-B231:F231)&lt;4)),IF(NOT(F231=""),AND(AND(ABS(C231:F231-B231:E231)&gt;0),AND(ABS(C231:F231-B231:E231)&lt;4)),AND(AND(ABS(C231:E231-B231:D231)&gt;0),AND(ABS(C231:E231-B231:D231)&lt;4)))))</f>
        <v>0</v>
      </c>
      <c r="M231" s="1" t="b">
        <f t="shared" si="1"/>
        <v>0</v>
      </c>
    </row>
    <row r="232" ht="15.75" customHeight="1">
      <c r="A232" s="1" t="s">
        <v>241</v>
      </c>
      <c r="B232" s="1">
        <f>IFERROR(__xludf.DUMMYFUNCTION("SPLIT(A232,"" "")"),39.0)</f>
        <v>39</v>
      </c>
      <c r="C232" s="1">
        <f>IFERROR(__xludf.DUMMYFUNCTION("""COMPUTED_VALUE"""),34.0)</f>
        <v>34</v>
      </c>
      <c r="D232" s="1">
        <f>IFERROR(__xludf.DUMMYFUNCTION("""COMPUTED_VALUE"""),31.0)</f>
        <v>31</v>
      </c>
      <c r="E232" s="1">
        <f>IFERROR(__xludf.DUMMYFUNCTION("""COMPUTED_VALUE"""),30.0)</f>
        <v>30</v>
      </c>
      <c r="F232" s="1">
        <f>IFERROR(__xludf.DUMMYFUNCTION("""COMPUTED_VALUE"""),32.0)</f>
        <v>32</v>
      </c>
      <c r="G232" s="1">
        <f>IFERROR(__xludf.DUMMYFUNCTION("""COMPUTED_VALUE"""),32.0)</f>
        <v>32</v>
      </c>
      <c r="J232" s="1" t="b">
        <f t="array" ref="J232">IF(NOT(H232=""),AND(C232:H232&gt;B232:G232),IF(NOT(G232=""),AND(C232:G232&gt;B232:F232),IF(NOT(F232=""),AND(C232:F232&gt;B232:E232),AND(C232:E232&gt;B232:D232))))</f>
        <v>0</v>
      </c>
      <c r="K232" s="1" t="b">
        <f t="array" ref="K232">IF(NOT(H232=""),AND(C232:H232&lt;B232:G232),IF(NOT(G232=""),AND(C232:G232&lt;B232:F232),IF(NOT(F232=""),AND(C232:F232&lt;B232:E232),AND(C232:E232&lt;B232:D232))))</f>
        <v>0</v>
      </c>
      <c r="L232" s="1" t="b">
        <f t="array" ref="L232">IF(NOT(H232=""),AND(AND(ABS(C232:H232-B232:G232)&gt;0),AND(ABS(C232:H232-B232:G232)&lt;4)),IF(NOT(G232=""),AND(AND(ABS(C232:G232-B232:F232)&gt;0),AND(ABS(C232:G232-B232:F232)&lt;4)),IF(NOT(F232=""),AND(AND(ABS(C232:F232-B232:E232)&gt;0),AND(ABS(C232:F232-B232:E232)&lt;4)),AND(AND(ABS(C232:E232-B232:D232)&gt;0),AND(ABS(C232:E232-B232:D232)&lt;4)))))</f>
        <v>0</v>
      </c>
      <c r="M232" s="1" t="b">
        <f t="shared" si="1"/>
        <v>0</v>
      </c>
    </row>
    <row r="233" ht="15.75" customHeight="1">
      <c r="A233" s="1" t="s">
        <v>242</v>
      </c>
      <c r="B233" s="1">
        <f>IFERROR(__xludf.DUMMYFUNCTION("SPLIT(A233,"" "")"),84.0)</f>
        <v>84</v>
      </c>
      <c r="C233" s="1">
        <f>IFERROR(__xludf.DUMMYFUNCTION("""COMPUTED_VALUE"""),79.0)</f>
        <v>79</v>
      </c>
      <c r="D233" s="1">
        <f>IFERROR(__xludf.DUMMYFUNCTION("""COMPUTED_VALUE"""),82.0)</f>
        <v>82</v>
      </c>
      <c r="E233" s="1">
        <f>IFERROR(__xludf.DUMMYFUNCTION("""COMPUTED_VALUE"""),79.0)</f>
        <v>79</v>
      </c>
      <c r="F233" s="1">
        <f>IFERROR(__xludf.DUMMYFUNCTION("""COMPUTED_VALUE"""),75.0)</f>
        <v>75</v>
      </c>
      <c r="J233" s="1" t="b">
        <f t="array" ref="J233">IF(NOT(H233=""),AND(C233:H233&gt;B233:G233),IF(NOT(G233=""),AND(C233:G233&gt;B233:F233),IF(NOT(F233=""),AND(C233:F233&gt;B233:E233),AND(C233:E233&gt;B233:D233))))</f>
        <v>0</v>
      </c>
      <c r="K233" s="1" t="b">
        <f t="array" ref="K233">IF(NOT(H233=""),AND(C233:H233&lt;B233:G233),IF(NOT(G233=""),AND(C233:G233&lt;B233:F233),IF(NOT(F233=""),AND(C233:F233&lt;B233:E233),AND(C233:E233&lt;B233:D233))))</f>
        <v>0</v>
      </c>
      <c r="L233" s="1" t="b">
        <f t="array" ref="L233">IF(NOT(H233=""),AND(AND(ABS(C233:H233-B233:G233)&gt;0),AND(ABS(C233:H233-B233:G233)&lt;4)),IF(NOT(G233=""),AND(AND(ABS(C233:G233-B233:F233)&gt;0),AND(ABS(C233:G233-B233:F233)&lt;4)),IF(NOT(F233=""),AND(AND(ABS(C233:F233-B233:E233)&gt;0),AND(ABS(C233:F233-B233:E233)&lt;4)),AND(AND(ABS(C233:E233-B233:D233)&gt;0),AND(ABS(C233:E233-B233:D233)&lt;4)))))</f>
        <v>0</v>
      </c>
      <c r="M233" s="1" t="b">
        <f t="shared" si="1"/>
        <v>0</v>
      </c>
    </row>
    <row r="234" ht="15.75" customHeight="1">
      <c r="A234" s="1" t="s">
        <v>243</v>
      </c>
      <c r="B234" s="1">
        <f>IFERROR(__xludf.DUMMYFUNCTION("SPLIT(A234,"" "")"),34.0)</f>
        <v>34</v>
      </c>
      <c r="C234" s="1">
        <f>IFERROR(__xludf.DUMMYFUNCTION("""COMPUTED_VALUE"""),28.0)</f>
        <v>28</v>
      </c>
      <c r="D234" s="1">
        <f>IFERROR(__xludf.DUMMYFUNCTION("""COMPUTED_VALUE"""),25.0)</f>
        <v>25</v>
      </c>
      <c r="E234" s="1">
        <f>IFERROR(__xludf.DUMMYFUNCTION("""COMPUTED_VALUE"""),26.0)</f>
        <v>26</v>
      </c>
      <c r="F234" s="1">
        <f>IFERROR(__xludf.DUMMYFUNCTION("""COMPUTED_VALUE"""),24.0)</f>
        <v>24</v>
      </c>
      <c r="G234" s="1">
        <f>IFERROR(__xludf.DUMMYFUNCTION("""COMPUTED_VALUE"""),23.0)</f>
        <v>23</v>
      </c>
      <c r="H234" s="2">
        <f>IFERROR(__xludf.DUMMYFUNCTION("""COMPUTED_VALUE"""),18.0)</f>
        <v>18</v>
      </c>
      <c r="J234" s="1" t="b">
        <f t="array" ref="J234">IF(NOT(H234=""),AND(C234:H234&gt;B234:G234),IF(NOT(G234=""),AND(C234:G234&gt;B234:F234),IF(NOT(F234=""),AND(C234:F234&gt;B234:E234),AND(C234:E234&gt;B234:D234))))</f>
        <v>0</v>
      </c>
      <c r="K234" s="1" t="b">
        <f t="array" ref="K234">IF(NOT(H234=""),AND(C234:H234&lt;B234:G234),IF(NOT(G234=""),AND(C234:G234&lt;B234:F234),IF(NOT(F234=""),AND(C234:F234&lt;B234:E234),AND(C234:E234&lt;B234:D234))))</f>
        <v>0</v>
      </c>
      <c r="L234" s="1" t="b">
        <f t="array" ref="L234">IF(NOT(H234=""),AND(AND(ABS(C234:H234-B234:G234)&gt;0),AND(ABS(C234:H234-B234:G234)&lt;4)),IF(NOT(G234=""),AND(AND(ABS(C234:G234-B234:F234)&gt;0),AND(ABS(C234:G234-B234:F234)&lt;4)),IF(NOT(F234=""),AND(AND(ABS(C234:F234-B234:E234)&gt;0),AND(ABS(C234:F234-B234:E234)&lt;4)),AND(AND(ABS(C234:E234-B234:D234)&gt;0),AND(ABS(C234:E234-B234:D234)&lt;4)))))</f>
        <v>0</v>
      </c>
      <c r="M234" s="1" t="b">
        <f t="shared" si="1"/>
        <v>0</v>
      </c>
    </row>
    <row r="235" ht="15.75" customHeight="1">
      <c r="A235" s="1" t="s">
        <v>244</v>
      </c>
      <c r="B235" s="1">
        <f>IFERROR(__xludf.DUMMYFUNCTION("SPLIT(A235,"" "")"),73.0)</f>
        <v>73</v>
      </c>
      <c r="C235" s="1">
        <f>IFERROR(__xludf.DUMMYFUNCTION("""COMPUTED_VALUE"""),67.0)</f>
        <v>67</v>
      </c>
      <c r="D235" s="1">
        <f>IFERROR(__xludf.DUMMYFUNCTION("""COMPUTED_VALUE"""),65.0)</f>
        <v>65</v>
      </c>
      <c r="E235" s="1">
        <f>IFERROR(__xludf.DUMMYFUNCTION("""COMPUTED_VALUE"""),65.0)</f>
        <v>65</v>
      </c>
      <c r="F235" s="1">
        <f>IFERROR(__xludf.DUMMYFUNCTION("""COMPUTED_VALUE"""),63.0)</f>
        <v>63</v>
      </c>
      <c r="J235" s="1" t="b">
        <f t="array" ref="J235">IF(NOT(H235=""),AND(C235:H235&gt;B235:G235),IF(NOT(G235=""),AND(C235:G235&gt;B235:F235),IF(NOT(F235=""),AND(C235:F235&gt;B235:E235),AND(C235:E235&gt;B235:D235))))</f>
        <v>0</v>
      </c>
      <c r="K235" s="1" t="b">
        <f t="array" ref="K235">IF(NOT(H235=""),AND(C235:H235&lt;B235:G235),IF(NOT(G235=""),AND(C235:G235&lt;B235:F235),IF(NOT(F235=""),AND(C235:F235&lt;B235:E235),AND(C235:E235&lt;B235:D235))))</f>
        <v>0</v>
      </c>
      <c r="L235" s="1" t="b">
        <f t="array" ref="L235">IF(NOT(H235=""),AND(AND(ABS(C235:H235-B235:G235)&gt;0),AND(ABS(C235:H235-B235:G235)&lt;4)),IF(NOT(G235=""),AND(AND(ABS(C235:G235-B235:F235)&gt;0),AND(ABS(C235:G235-B235:F235)&lt;4)),IF(NOT(F235=""),AND(AND(ABS(C235:F235-B235:E235)&gt;0),AND(ABS(C235:F235-B235:E235)&lt;4)),AND(AND(ABS(C235:E235-B235:D235)&gt;0),AND(ABS(C235:E235-B235:D235)&lt;4)))))</f>
        <v>0</v>
      </c>
      <c r="M235" s="1" t="b">
        <f t="shared" si="1"/>
        <v>0</v>
      </c>
    </row>
    <row r="236" ht="15.75" customHeight="1">
      <c r="A236" s="1" t="s">
        <v>245</v>
      </c>
      <c r="B236" s="1">
        <f>IFERROR(__xludf.DUMMYFUNCTION("SPLIT(A236,"" "")"),94.0)</f>
        <v>94</v>
      </c>
      <c r="C236" s="1">
        <f>IFERROR(__xludf.DUMMYFUNCTION("""COMPUTED_VALUE"""),89.0)</f>
        <v>89</v>
      </c>
      <c r="D236" s="1">
        <f>IFERROR(__xludf.DUMMYFUNCTION("""COMPUTED_VALUE"""),89.0)</f>
        <v>89</v>
      </c>
      <c r="E236" s="1">
        <f>IFERROR(__xludf.DUMMYFUNCTION("""COMPUTED_VALUE"""),88.0)</f>
        <v>88</v>
      </c>
      <c r="F236" s="1">
        <f>IFERROR(__xludf.DUMMYFUNCTION("""COMPUTED_VALUE"""),87.0)</f>
        <v>87</v>
      </c>
      <c r="G236" s="1">
        <f>IFERROR(__xludf.DUMMYFUNCTION("""COMPUTED_VALUE"""),89.0)</f>
        <v>89</v>
      </c>
      <c r="J236" s="1" t="b">
        <f t="array" ref="J236">IF(NOT(H236=""),AND(C236:H236&gt;B236:G236),IF(NOT(G236=""),AND(C236:G236&gt;B236:F236),IF(NOT(F236=""),AND(C236:F236&gt;B236:E236),AND(C236:E236&gt;B236:D236))))</f>
        <v>0</v>
      </c>
      <c r="K236" s="1" t="b">
        <f t="array" ref="K236">IF(NOT(H236=""),AND(C236:H236&lt;B236:G236),IF(NOT(G236=""),AND(C236:G236&lt;B236:F236),IF(NOT(F236=""),AND(C236:F236&lt;B236:E236),AND(C236:E236&lt;B236:D236))))</f>
        <v>0</v>
      </c>
      <c r="L236" s="1" t="b">
        <f t="array" ref="L236">IF(NOT(H236=""),AND(AND(ABS(C236:H236-B236:G236)&gt;0),AND(ABS(C236:H236-B236:G236)&lt;4)),IF(NOT(G236=""),AND(AND(ABS(C236:G236-B236:F236)&gt;0),AND(ABS(C236:G236-B236:F236)&lt;4)),IF(NOT(F236=""),AND(AND(ABS(C236:F236-B236:E236)&gt;0),AND(ABS(C236:F236-B236:E236)&lt;4)),AND(AND(ABS(C236:E236-B236:D236)&gt;0),AND(ABS(C236:E236-B236:D236)&lt;4)))))</f>
        <v>0</v>
      </c>
      <c r="M236" s="1" t="b">
        <f t="shared" si="1"/>
        <v>0</v>
      </c>
    </row>
    <row r="237" ht="15.75" customHeight="1">
      <c r="A237" s="1" t="s">
        <v>246</v>
      </c>
      <c r="B237" s="1">
        <f>IFERROR(__xludf.DUMMYFUNCTION("SPLIT(A237,"" "")"),92.0)</f>
        <v>92</v>
      </c>
      <c r="C237" s="1">
        <f>IFERROR(__xludf.DUMMYFUNCTION("""COMPUTED_VALUE"""),85.0)</f>
        <v>85</v>
      </c>
      <c r="D237" s="1">
        <f>IFERROR(__xludf.DUMMYFUNCTION("""COMPUTED_VALUE"""),83.0)</f>
        <v>83</v>
      </c>
      <c r="E237" s="1">
        <f>IFERROR(__xludf.DUMMYFUNCTION("""COMPUTED_VALUE"""),80.0)</f>
        <v>80</v>
      </c>
      <c r="F237" s="1">
        <f>IFERROR(__xludf.DUMMYFUNCTION("""COMPUTED_VALUE"""),78.0)</f>
        <v>78</v>
      </c>
      <c r="G237" s="1">
        <f>IFERROR(__xludf.DUMMYFUNCTION("""COMPUTED_VALUE"""),78.0)</f>
        <v>78</v>
      </c>
      <c r="H237" s="2">
        <f>IFERROR(__xludf.DUMMYFUNCTION("""COMPUTED_VALUE"""),78.0)</f>
        <v>78</v>
      </c>
      <c r="J237" s="1" t="b">
        <f t="array" ref="J237">IF(NOT(H237=""),AND(C237:H237&gt;B237:G237),IF(NOT(G237=""),AND(C237:G237&gt;B237:F237),IF(NOT(F237=""),AND(C237:F237&gt;B237:E237),AND(C237:E237&gt;B237:D237))))</f>
        <v>0</v>
      </c>
      <c r="K237" s="1" t="b">
        <f t="array" ref="K237">IF(NOT(H237=""),AND(C237:H237&lt;B237:G237),IF(NOT(G237=""),AND(C237:G237&lt;B237:F237),IF(NOT(F237=""),AND(C237:F237&lt;B237:E237),AND(C237:E237&lt;B237:D237))))</f>
        <v>0</v>
      </c>
      <c r="L237" s="1" t="b">
        <f t="array" ref="L237">IF(NOT(H237=""),AND(AND(ABS(C237:H237-B237:G237)&gt;0),AND(ABS(C237:H237-B237:G237)&lt;4)),IF(NOT(G237=""),AND(AND(ABS(C237:G237-B237:F237)&gt;0),AND(ABS(C237:G237-B237:F237)&lt;4)),IF(NOT(F237=""),AND(AND(ABS(C237:F237-B237:E237)&gt;0),AND(ABS(C237:F237-B237:E237)&lt;4)),AND(AND(ABS(C237:E237-B237:D237)&gt;0),AND(ABS(C237:E237-B237:D237)&lt;4)))))</f>
        <v>0</v>
      </c>
      <c r="M237" s="1" t="b">
        <f t="shared" si="1"/>
        <v>0</v>
      </c>
    </row>
    <row r="238" ht="15.75" customHeight="1">
      <c r="A238" s="1" t="s">
        <v>247</v>
      </c>
      <c r="B238" s="1">
        <f>IFERROR(__xludf.DUMMYFUNCTION("SPLIT(A238,"" "")"),41.0)</f>
        <v>41</v>
      </c>
      <c r="C238" s="1">
        <f>IFERROR(__xludf.DUMMYFUNCTION("""COMPUTED_VALUE"""),36.0)</f>
        <v>36</v>
      </c>
      <c r="D238" s="1">
        <f>IFERROR(__xludf.DUMMYFUNCTION("""COMPUTED_VALUE"""),34.0)</f>
        <v>34</v>
      </c>
      <c r="E238" s="1">
        <f>IFERROR(__xludf.DUMMYFUNCTION("""COMPUTED_VALUE"""),32.0)</f>
        <v>32</v>
      </c>
      <c r="F238" s="1">
        <f>IFERROR(__xludf.DUMMYFUNCTION("""COMPUTED_VALUE"""),32.0)</f>
        <v>32</v>
      </c>
      <c r="G238" s="1">
        <f>IFERROR(__xludf.DUMMYFUNCTION("""COMPUTED_VALUE"""),30.0)</f>
        <v>30</v>
      </c>
      <c r="H238" s="2">
        <f>IFERROR(__xludf.DUMMYFUNCTION("""COMPUTED_VALUE"""),26.0)</f>
        <v>26</v>
      </c>
      <c r="J238" s="1" t="b">
        <f t="array" ref="J238">IF(NOT(H238=""),AND(C238:H238&gt;B238:G238),IF(NOT(G238=""),AND(C238:G238&gt;B238:F238),IF(NOT(F238=""),AND(C238:F238&gt;B238:E238),AND(C238:E238&gt;B238:D238))))</f>
        <v>0</v>
      </c>
      <c r="K238" s="1" t="b">
        <f t="array" ref="K238">IF(NOT(H238=""),AND(C238:H238&lt;B238:G238),IF(NOT(G238=""),AND(C238:G238&lt;B238:F238),IF(NOT(F238=""),AND(C238:F238&lt;B238:E238),AND(C238:E238&lt;B238:D238))))</f>
        <v>0</v>
      </c>
      <c r="L238" s="1" t="b">
        <f t="array" ref="L238">IF(NOT(H238=""),AND(AND(ABS(C238:H238-B238:G238)&gt;0),AND(ABS(C238:H238-B238:G238)&lt;4)),IF(NOT(G238=""),AND(AND(ABS(C238:G238-B238:F238)&gt;0),AND(ABS(C238:G238-B238:F238)&lt;4)),IF(NOT(F238=""),AND(AND(ABS(C238:F238-B238:E238)&gt;0),AND(ABS(C238:F238-B238:E238)&lt;4)),AND(AND(ABS(C238:E238-B238:D238)&gt;0),AND(ABS(C238:E238-B238:D238)&lt;4)))))</f>
        <v>0</v>
      </c>
      <c r="M238" s="1" t="b">
        <f t="shared" si="1"/>
        <v>0</v>
      </c>
    </row>
    <row r="239" ht="15.75" customHeight="1">
      <c r="A239" s="1" t="s">
        <v>248</v>
      </c>
      <c r="B239" s="1">
        <f>IFERROR(__xludf.DUMMYFUNCTION("SPLIT(A239,"" "")"),76.0)</f>
        <v>76</v>
      </c>
      <c r="C239" s="1">
        <f>IFERROR(__xludf.DUMMYFUNCTION("""COMPUTED_VALUE"""),71.0)</f>
        <v>71</v>
      </c>
      <c r="D239" s="1">
        <f>IFERROR(__xludf.DUMMYFUNCTION("""COMPUTED_VALUE"""),70.0)</f>
        <v>70</v>
      </c>
      <c r="E239" s="1">
        <f>IFERROR(__xludf.DUMMYFUNCTION("""COMPUTED_VALUE"""),70.0)</f>
        <v>70</v>
      </c>
      <c r="F239" s="1">
        <f>IFERROR(__xludf.DUMMYFUNCTION("""COMPUTED_VALUE"""),64.0)</f>
        <v>64</v>
      </c>
      <c r="J239" s="1" t="b">
        <f t="array" ref="J239">IF(NOT(H239=""),AND(C239:H239&gt;B239:G239),IF(NOT(G239=""),AND(C239:G239&gt;B239:F239),IF(NOT(F239=""),AND(C239:F239&gt;B239:E239),AND(C239:E239&gt;B239:D239))))</f>
        <v>0</v>
      </c>
      <c r="K239" s="1" t="b">
        <f t="array" ref="K239">IF(NOT(H239=""),AND(C239:H239&lt;B239:G239),IF(NOT(G239=""),AND(C239:G239&lt;B239:F239),IF(NOT(F239=""),AND(C239:F239&lt;B239:E239),AND(C239:E239&lt;B239:D239))))</f>
        <v>0</v>
      </c>
      <c r="L239" s="1" t="b">
        <f t="array" ref="L239">IF(NOT(H239=""),AND(AND(ABS(C239:H239-B239:G239)&gt;0),AND(ABS(C239:H239-B239:G239)&lt;4)),IF(NOT(G239=""),AND(AND(ABS(C239:G239-B239:F239)&gt;0),AND(ABS(C239:G239-B239:F239)&lt;4)),IF(NOT(F239=""),AND(AND(ABS(C239:F239-B239:E239)&gt;0),AND(ABS(C239:F239-B239:E239)&lt;4)),AND(AND(ABS(C239:E239-B239:D239)&gt;0),AND(ABS(C239:E239-B239:D239)&lt;4)))))</f>
        <v>0</v>
      </c>
      <c r="M239" s="1" t="b">
        <f t="shared" si="1"/>
        <v>0</v>
      </c>
    </row>
    <row r="240" ht="15.75" customHeight="1">
      <c r="A240" s="1" t="s">
        <v>249</v>
      </c>
      <c r="B240" s="1">
        <f>IFERROR(__xludf.DUMMYFUNCTION("SPLIT(A240,"" "")"),38.0)</f>
        <v>38</v>
      </c>
      <c r="C240" s="1">
        <f>IFERROR(__xludf.DUMMYFUNCTION("""COMPUTED_VALUE"""),31.0)</f>
        <v>31</v>
      </c>
      <c r="D240" s="1">
        <f>IFERROR(__xludf.DUMMYFUNCTION("""COMPUTED_VALUE"""),30.0)</f>
        <v>30</v>
      </c>
      <c r="E240" s="1">
        <f>IFERROR(__xludf.DUMMYFUNCTION("""COMPUTED_VALUE"""),26.0)</f>
        <v>26</v>
      </c>
      <c r="F240" s="1">
        <f>IFERROR(__xludf.DUMMYFUNCTION("""COMPUTED_VALUE"""),25.0)</f>
        <v>25</v>
      </c>
      <c r="G240" s="1">
        <f>IFERROR(__xludf.DUMMYFUNCTION("""COMPUTED_VALUE"""),22.0)</f>
        <v>22</v>
      </c>
      <c r="H240" s="2">
        <f>IFERROR(__xludf.DUMMYFUNCTION("""COMPUTED_VALUE"""),19.0)</f>
        <v>19</v>
      </c>
      <c r="J240" s="1" t="b">
        <f t="array" ref="J240">IF(NOT(H240=""),AND(C240:H240&gt;B240:G240),IF(NOT(G240=""),AND(C240:G240&gt;B240:F240),IF(NOT(F240=""),AND(C240:F240&gt;B240:E240),AND(C240:E240&gt;B240:D240))))</f>
        <v>0</v>
      </c>
      <c r="K240" s="1" t="b">
        <f t="array" ref="K240">IF(NOT(H240=""),AND(C240:H240&lt;B240:G240),IF(NOT(G240=""),AND(C240:G240&lt;B240:F240),IF(NOT(F240=""),AND(C240:F240&lt;B240:E240),AND(C240:E240&lt;B240:D240))))</f>
        <v>1</v>
      </c>
      <c r="L240" s="1" t="b">
        <f t="array" ref="L240">IF(NOT(H240=""),AND(AND(ABS(C240:H240-B240:G240)&gt;0),AND(ABS(C240:H240-B240:G240)&lt;4)),IF(NOT(G240=""),AND(AND(ABS(C240:G240-B240:F240)&gt;0),AND(ABS(C240:G240-B240:F240)&lt;4)),IF(NOT(F240=""),AND(AND(ABS(C240:F240-B240:E240)&gt;0),AND(ABS(C240:F240-B240:E240)&lt;4)),AND(AND(ABS(C240:E240-B240:D240)&gt;0),AND(ABS(C240:E240-B240:D240)&lt;4)))))</f>
        <v>0</v>
      </c>
      <c r="M240" s="1" t="b">
        <f t="shared" si="1"/>
        <v>0</v>
      </c>
    </row>
    <row r="241" ht="15.75" customHeight="1">
      <c r="A241" s="1" t="s">
        <v>250</v>
      </c>
      <c r="B241" s="1">
        <f>IFERROR(__xludf.DUMMYFUNCTION("SPLIT(A241,"" "")"),65.0)</f>
        <v>65</v>
      </c>
      <c r="C241" s="1">
        <f>IFERROR(__xludf.DUMMYFUNCTION("""COMPUTED_VALUE"""),60.0)</f>
        <v>60</v>
      </c>
      <c r="D241" s="1">
        <f>IFERROR(__xludf.DUMMYFUNCTION("""COMPUTED_VALUE"""),58.0)</f>
        <v>58</v>
      </c>
      <c r="E241" s="1">
        <f>IFERROR(__xludf.DUMMYFUNCTION("""COMPUTED_VALUE"""),55.0)</f>
        <v>55</v>
      </c>
      <c r="F241" s="1">
        <f>IFERROR(__xludf.DUMMYFUNCTION("""COMPUTED_VALUE"""),51.0)</f>
        <v>51</v>
      </c>
      <c r="G241" s="1">
        <f>IFERROR(__xludf.DUMMYFUNCTION("""COMPUTED_VALUE"""),53.0)</f>
        <v>53</v>
      </c>
      <c r="J241" s="1" t="b">
        <f t="array" ref="J241">IF(NOT(H241=""),AND(C241:H241&gt;B241:G241),IF(NOT(G241=""),AND(C241:G241&gt;B241:F241),IF(NOT(F241=""),AND(C241:F241&gt;B241:E241),AND(C241:E241&gt;B241:D241))))</f>
        <v>0</v>
      </c>
      <c r="K241" s="1" t="b">
        <f t="array" ref="K241">IF(NOT(H241=""),AND(C241:H241&lt;B241:G241),IF(NOT(G241=""),AND(C241:G241&lt;B241:F241),IF(NOT(F241=""),AND(C241:F241&lt;B241:E241),AND(C241:E241&lt;B241:D241))))</f>
        <v>0</v>
      </c>
      <c r="L241" s="1" t="b">
        <f t="array" ref="L241">IF(NOT(H241=""),AND(AND(ABS(C241:H241-B241:G241)&gt;0),AND(ABS(C241:H241-B241:G241)&lt;4)),IF(NOT(G241=""),AND(AND(ABS(C241:G241-B241:F241)&gt;0),AND(ABS(C241:G241-B241:F241)&lt;4)),IF(NOT(F241=""),AND(AND(ABS(C241:F241-B241:E241)&gt;0),AND(ABS(C241:F241-B241:E241)&lt;4)),AND(AND(ABS(C241:E241-B241:D241)&gt;0),AND(ABS(C241:E241-B241:D241)&lt;4)))))</f>
        <v>0</v>
      </c>
      <c r="M241" s="1" t="b">
        <f t="shared" si="1"/>
        <v>0</v>
      </c>
    </row>
    <row r="242" ht="15.75" customHeight="1">
      <c r="A242" s="1" t="s">
        <v>251</v>
      </c>
      <c r="B242" s="1">
        <f>IFERROR(__xludf.DUMMYFUNCTION("SPLIT(A242,"" "")"),94.0)</f>
        <v>94</v>
      </c>
      <c r="C242" s="1">
        <f>IFERROR(__xludf.DUMMYFUNCTION("""COMPUTED_VALUE"""),89.0)</f>
        <v>89</v>
      </c>
      <c r="D242" s="1">
        <f>IFERROR(__xludf.DUMMYFUNCTION("""COMPUTED_VALUE"""),85.0)</f>
        <v>85</v>
      </c>
      <c r="E242" s="1">
        <f>IFERROR(__xludf.DUMMYFUNCTION("""COMPUTED_VALUE"""),82.0)</f>
        <v>82</v>
      </c>
      <c r="F242" s="1">
        <f>IFERROR(__xludf.DUMMYFUNCTION("""COMPUTED_VALUE"""),82.0)</f>
        <v>82</v>
      </c>
      <c r="J242" s="1" t="b">
        <f t="array" ref="J242">IF(NOT(H242=""),AND(C242:H242&gt;B242:G242),IF(NOT(G242=""),AND(C242:G242&gt;B242:F242),IF(NOT(F242=""),AND(C242:F242&gt;B242:E242),AND(C242:E242&gt;B242:D242))))</f>
        <v>0</v>
      </c>
      <c r="K242" s="1" t="b">
        <f t="array" ref="K242">IF(NOT(H242=""),AND(C242:H242&lt;B242:G242),IF(NOT(G242=""),AND(C242:G242&lt;B242:F242),IF(NOT(F242=""),AND(C242:F242&lt;B242:E242),AND(C242:E242&lt;B242:D242))))</f>
        <v>0</v>
      </c>
      <c r="L242" s="1" t="b">
        <f t="array" ref="L242">IF(NOT(H242=""),AND(AND(ABS(C242:H242-B242:G242)&gt;0),AND(ABS(C242:H242-B242:G242)&lt;4)),IF(NOT(G242=""),AND(AND(ABS(C242:G242-B242:F242)&gt;0),AND(ABS(C242:G242-B242:F242)&lt;4)),IF(NOT(F242=""),AND(AND(ABS(C242:F242-B242:E242)&gt;0),AND(ABS(C242:F242-B242:E242)&lt;4)),AND(AND(ABS(C242:E242-B242:D242)&gt;0),AND(ABS(C242:E242-B242:D242)&lt;4)))))</f>
        <v>0</v>
      </c>
      <c r="M242" s="1" t="b">
        <f t="shared" si="1"/>
        <v>0</v>
      </c>
    </row>
    <row r="243" ht="15.75" customHeight="1">
      <c r="A243" s="1" t="s">
        <v>252</v>
      </c>
      <c r="B243" s="1">
        <f>IFERROR(__xludf.DUMMYFUNCTION("SPLIT(A243,"" "")"),36.0)</f>
        <v>36</v>
      </c>
      <c r="C243" s="1">
        <f>IFERROR(__xludf.DUMMYFUNCTION("""COMPUTED_VALUE"""),31.0)</f>
        <v>31</v>
      </c>
      <c r="D243" s="1">
        <f>IFERROR(__xludf.DUMMYFUNCTION("""COMPUTED_VALUE"""),30.0)</f>
        <v>30</v>
      </c>
      <c r="E243" s="1">
        <f>IFERROR(__xludf.DUMMYFUNCTION("""COMPUTED_VALUE"""),26.0)</f>
        <v>26</v>
      </c>
      <c r="F243" s="1">
        <f>IFERROR(__xludf.DUMMYFUNCTION("""COMPUTED_VALUE"""),23.0)</f>
        <v>23</v>
      </c>
      <c r="G243" s="1">
        <f>IFERROR(__xludf.DUMMYFUNCTION("""COMPUTED_VALUE"""),20.0)</f>
        <v>20</v>
      </c>
      <c r="H243" s="2">
        <f>IFERROR(__xludf.DUMMYFUNCTION("""COMPUTED_VALUE"""),16.0)</f>
        <v>16</v>
      </c>
      <c r="J243" s="1" t="b">
        <f t="array" ref="J243">IF(NOT(H243=""),AND(C243:H243&gt;B243:G243),IF(NOT(G243=""),AND(C243:G243&gt;B243:F243),IF(NOT(F243=""),AND(C243:F243&gt;B243:E243),AND(C243:E243&gt;B243:D243))))</f>
        <v>0</v>
      </c>
      <c r="K243" s="1" t="b">
        <f t="array" ref="K243">IF(NOT(H243=""),AND(C243:H243&lt;B243:G243),IF(NOT(G243=""),AND(C243:G243&lt;B243:F243),IF(NOT(F243=""),AND(C243:F243&lt;B243:E243),AND(C243:E243&lt;B243:D243))))</f>
        <v>1</v>
      </c>
      <c r="L243" s="1" t="b">
        <f t="array" ref="L243">IF(NOT(H243=""),AND(AND(ABS(C243:H243-B243:G243)&gt;0),AND(ABS(C243:H243-B243:G243)&lt;4)),IF(NOT(G243=""),AND(AND(ABS(C243:G243-B243:F243)&gt;0),AND(ABS(C243:G243-B243:F243)&lt;4)),IF(NOT(F243=""),AND(AND(ABS(C243:F243-B243:E243)&gt;0),AND(ABS(C243:F243-B243:E243)&lt;4)),AND(AND(ABS(C243:E243-B243:D243)&gt;0),AND(ABS(C243:E243-B243:D243)&lt;4)))))</f>
        <v>0</v>
      </c>
      <c r="M243" s="1" t="b">
        <f t="shared" si="1"/>
        <v>0</v>
      </c>
    </row>
    <row r="244" ht="15.75" customHeight="1">
      <c r="A244" s="1" t="s">
        <v>253</v>
      </c>
      <c r="B244" s="1">
        <f>IFERROR(__xludf.DUMMYFUNCTION("SPLIT(A244,"" "")"),42.0)</f>
        <v>42</v>
      </c>
      <c r="C244" s="1">
        <f>IFERROR(__xludf.DUMMYFUNCTION("""COMPUTED_VALUE"""),36.0)</f>
        <v>36</v>
      </c>
      <c r="D244" s="1">
        <f>IFERROR(__xludf.DUMMYFUNCTION("""COMPUTED_VALUE"""),32.0)</f>
        <v>32</v>
      </c>
      <c r="E244" s="1">
        <f>IFERROR(__xludf.DUMMYFUNCTION("""COMPUTED_VALUE"""),31.0)</f>
        <v>31</v>
      </c>
      <c r="F244" s="1">
        <f>IFERROR(__xludf.DUMMYFUNCTION("""COMPUTED_VALUE"""),26.0)</f>
        <v>26</v>
      </c>
      <c r="J244" s="1" t="b">
        <f t="array" ref="J244">IF(NOT(H244=""),AND(C244:H244&gt;B244:G244),IF(NOT(G244=""),AND(C244:G244&gt;B244:F244),IF(NOT(F244=""),AND(C244:F244&gt;B244:E244),AND(C244:E244&gt;B244:D244))))</f>
        <v>0</v>
      </c>
      <c r="K244" s="1" t="b">
        <f t="array" ref="K244">IF(NOT(H244=""),AND(C244:H244&lt;B244:G244),IF(NOT(G244=""),AND(C244:G244&lt;B244:F244),IF(NOT(F244=""),AND(C244:F244&lt;B244:E244),AND(C244:E244&lt;B244:D244))))</f>
        <v>1</v>
      </c>
      <c r="L244" s="1" t="b">
        <f t="array" ref="L244">IF(NOT(H244=""),AND(AND(ABS(C244:H244-B244:G244)&gt;0),AND(ABS(C244:H244-B244:G244)&lt;4)),IF(NOT(G244=""),AND(AND(ABS(C244:G244-B244:F244)&gt;0),AND(ABS(C244:G244-B244:F244)&lt;4)),IF(NOT(F244=""),AND(AND(ABS(C244:F244-B244:E244)&gt;0),AND(ABS(C244:F244-B244:E244)&lt;4)),AND(AND(ABS(C244:E244-B244:D244)&gt;0),AND(ABS(C244:E244-B244:D244)&lt;4)))))</f>
        <v>0</v>
      </c>
      <c r="M244" s="1" t="b">
        <f t="shared" si="1"/>
        <v>0</v>
      </c>
    </row>
    <row r="245" ht="15.75" customHeight="1">
      <c r="A245" s="1" t="s">
        <v>254</v>
      </c>
      <c r="B245" s="1">
        <f>IFERROR(__xludf.DUMMYFUNCTION("SPLIT(A245,"" "")"),73.0)</f>
        <v>73</v>
      </c>
      <c r="C245" s="1">
        <f>IFERROR(__xludf.DUMMYFUNCTION("""COMPUTED_VALUE"""),66.0)</f>
        <v>66</v>
      </c>
      <c r="D245" s="1">
        <f>IFERROR(__xludf.DUMMYFUNCTION("""COMPUTED_VALUE"""),59.0)</f>
        <v>59</v>
      </c>
      <c r="E245" s="1">
        <f>IFERROR(__xludf.DUMMYFUNCTION("""COMPUTED_VALUE"""),58.0)</f>
        <v>58</v>
      </c>
      <c r="F245" s="1">
        <f>IFERROR(__xludf.DUMMYFUNCTION("""COMPUTED_VALUE"""),57.0)</f>
        <v>57</v>
      </c>
      <c r="G245" s="1">
        <f>IFERROR(__xludf.DUMMYFUNCTION("""COMPUTED_VALUE"""),54.0)</f>
        <v>54</v>
      </c>
      <c r="H245" s="2">
        <f>IFERROR(__xludf.DUMMYFUNCTION("""COMPUTED_VALUE"""),52.0)</f>
        <v>52</v>
      </c>
      <c r="J245" s="1" t="b">
        <f t="array" ref="J245">IF(NOT(H245=""),AND(C245:H245&gt;B245:G245),IF(NOT(G245=""),AND(C245:G245&gt;B245:F245),IF(NOT(F245=""),AND(C245:F245&gt;B245:E245),AND(C245:E245&gt;B245:D245))))</f>
        <v>0</v>
      </c>
      <c r="K245" s="1" t="b">
        <f t="array" ref="K245">IF(NOT(H245=""),AND(C245:H245&lt;B245:G245),IF(NOT(G245=""),AND(C245:G245&lt;B245:F245),IF(NOT(F245=""),AND(C245:F245&lt;B245:E245),AND(C245:E245&lt;B245:D245))))</f>
        <v>1</v>
      </c>
      <c r="L245" s="1" t="b">
        <f t="array" ref="L245">IF(NOT(H245=""),AND(AND(ABS(C245:H245-B245:G245)&gt;0),AND(ABS(C245:H245-B245:G245)&lt;4)),IF(NOT(G245=""),AND(AND(ABS(C245:G245-B245:F245)&gt;0),AND(ABS(C245:G245-B245:F245)&lt;4)),IF(NOT(F245=""),AND(AND(ABS(C245:F245-B245:E245)&gt;0),AND(ABS(C245:F245-B245:E245)&lt;4)),AND(AND(ABS(C245:E245-B245:D245)&gt;0),AND(ABS(C245:E245-B245:D245)&lt;4)))))</f>
        <v>0</v>
      </c>
      <c r="M245" s="1" t="b">
        <f t="shared" si="1"/>
        <v>0</v>
      </c>
    </row>
    <row r="246" ht="15.75" customHeight="1">
      <c r="A246" s="1" t="s">
        <v>255</v>
      </c>
      <c r="B246" s="1">
        <f>IFERROR(__xludf.DUMMYFUNCTION("SPLIT(A246,"" "")"),65.0)</f>
        <v>65</v>
      </c>
      <c r="C246" s="1">
        <f>IFERROR(__xludf.DUMMYFUNCTION("""COMPUTED_VALUE"""),60.0)</f>
        <v>60</v>
      </c>
      <c r="D246" s="1">
        <f>IFERROR(__xludf.DUMMYFUNCTION("""COMPUTED_VALUE"""),55.0)</f>
        <v>55</v>
      </c>
      <c r="E246" s="1">
        <f>IFERROR(__xludf.DUMMYFUNCTION("""COMPUTED_VALUE"""),53.0)</f>
        <v>53</v>
      </c>
      <c r="F246" s="1">
        <f>IFERROR(__xludf.DUMMYFUNCTION("""COMPUTED_VALUE"""),55.0)</f>
        <v>55</v>
      </c>
      <c r="J246" s="1" t="b">
        <f t="array" ref="J246">IF(NOT(H246=""),AND(C246:H246&gt;B246:G246),IF(NOT(G246=""),AND(C246:G246&gt;B246:F246),IF(NOT(F246=""),AND(C246:F246&gt;B246:E246),AND(C246:E246&gt;B246:D246))))</f>
        <v>0</v>
      </c>
      <c r="K246" s="1" t="b">
        <f t="array" ref="K246">IF(NOT(H246=""),AND(C246:H246&lt;B246:G246),IF(NOT(G246=""),AND(C246:G246&lt;B246:F246),IF(NOT(F246=""),AND(C246:F246&lt;B246:E246),AND(C246:E246&lt;B246:D246))))</f>
        <v>0</v>
      </c>
      <c r="L246" s="1" t="b">
        <f t="array" ref="L246">IF(NOT(H246=""),AND(AND(ABS(C246:H246-B246:G246)&gt;0),AND(ABS(C246:H246-B246:G246)&lt;4)),IF(NOT(G246=""),AND(AND(ABS(C246:G246-B246:F246)&gt;0),AND(ABS(C246:G246-B246:F246)&lt;4)),IF(NOT(F246=""),AND(AND(ABS(C246:F246-B246:E246)&gt;0),AND(ABS(C246:F246-B246:E246)&lt;4)),AND(AND(ABS(C246:E246-B246:D246)&gt;0),AND(ABS(C246:E246-B246:D246)&lt;4)))))</f>
        <v>0</v>
      </c>
      <c r="M246" s="1" t="b">
        <f t="shared" si="1"/>
        <v>0</v>
      </c>
    </row>
    <row r="247" ht="15.75" customHeight="1">
      <c r="A247" s="1" t="s">
        <v>256</v>
      </c>
      <c r="B247" s="1">
        <f>IFERROR(__xludf.DUMMYFUNCTION("SPLIT(A247,"" "")"),68.0)</f>
        <v>68</v>
      </c>
      <c r="C247" s="1">
        <f>IFERROR(__xludf.DUMMYFUNCTION("""COMPUTED_VALUE"""),63.0)</f>
        <v>63</v>
      </c>
      <c r="D247" s="1">
        <f>IFERROR(__xludf.DUMMYFUNCTION("""COMPUTED_VALUE"""),61.0)</f>
        <v>61</v>
      </c>
      <c r="E247" s="1">
        <f>IFERROR(__xludf.DUMMYFUNCTION("""COMPUTED_VALUE"""),55.0)</f>
        <v>55</v>
      </c>
      <c r="F247" s="1">
        <f>IFERROR(__xludf.DUMMYFUNCTION("""COMPUTED_VALUE"""),54.0)</f>
        <v>54</v>
      </c>
      <c r="G247" s="1">
        <f>IFERROR(__xludf.DUMMYFUNCTION("""COMPUTED_VALUE"""),52.0)</f>
        <v>52</v>
      </c>
      <c r="H247" s="1">
        <f>IFERROR(__xludf.DUMMYFUNCTION("""COMPUTED_VALUE"""),50.0)</f>
        <v>50</v>
      </c>
      <c r="I247" s="1">
        <f>IFERROR(__xludf.DUMMYFUNCTION("""COMPUTED_VALUE"""),50.0)</f>
        <v>50</v>
      </c>
      <c r="J247" s="1" t="b">
        <f t="array" ref="J247">IF(NOT(H247=""),AND(C247:H247&gt;B247:G247),IF(NOT(G247=""),AND(C247:G247&gt;B247:F247),IF(NOT(F247=""),AND(C247:F247&gt;B247:E247),AND(C247:E247&gt;B247:D247))))</f>
        <v>0</v>
      </c>
      <c r="K247" s="1" t="b">
        <f t="array" ref="K247">IF(NOT(H247=""),AND(C247:H247&lt;B247:G247),IF(NOT(G247=""),AND(C247:G247&lt;B247:F247),IF(NOT(F247=""),AND(C247:F247&lt;B247:E247),AND(C247:E247&lt;B247:D247))))</f>
        <v>1</v>
      </c>
      <c r="L247" s="1" t="b">
        <f t="array" ref="L247">IF(NOT(H247=""),AND(AND(ABS(C247:H247-B247:G247)&gt;0),AND(ABS(C247:H247-B247:G247)&lt;4)),IF(NOT(G247=""),AND(AND(ABS(C247:G247-B247:F247)&gt;0),AND(ABS(C247:G247-B247:F247)&lt;4)),IF(NOT(F247=""),AND(AND(ABS(C247:F247-B247:E247)&gt;0),AND(ABS(C247:F247-B247:E247)&lt;4)),AND(AND(ABS(C247:E247-B247:D247)&gt;0),AND(ABS(C247:E247-B247:D247)&lt;4)))))</f>
        <v>0</v>
      </c>
      <c r="M247" s="1" t="b">
        <f t="shared" si="1"/>
        <v>0</v>
      </c>
    </row>
    <row r="248" ht="15.75" customHeight="1">
      <c r="A248" s="1" t="s">
        <v>257</v>
      </c>
      <c r="B248" s="1">
        <f>IFERROR(__xludf.DUMMYFUNCTION("SPLIT(A248,"" "")"),26.0)</f>
        <v>26</v>
      </c>
      <c r="C248" s="1">
        <f>IFERROR(__xludf.DUMMYFUNCTION("""COMPUTED_VALUE"""),20.0)</f>
        <v>20</v>
      </c>
      <c r="D248" s="1">
        <f>IFERROR(__xludf.DUMMYFUNCTION("""COMPUTED_VALUE"""),19.0)</f>
        <v>19</v>
      </c>
      <c r="E248" s="1">
        <f>IFERROR(__xludf.DUMMYFUNCTION("""COMPUTED_VALUE"""),18.0)</f>
        <v>18</v>
      </c>
      <c r="F248" s="1">
        <f>IFERROR(__xludf.DUMMYFUNCTION("""COMPUTED_VALUE"""),13.0)</f>
        <v>13</v>
      </c>
      <c r="G248" s="1">
        <f>IFERROR(__xludf.DUMMYFUNCTION("""COMPUTED_VALUE"""),9.0)</f>
        <v>9</v>
      </c>
      <c r="J248" s="1" t="b">
        <f t="array" ref="J248">IF(NOT(H248=""),AND(C248:H248&gt;B248:G248),IF(NOT(G248=""),AND(C248:G248&gt;B248:F248),IF(NOT(F248=""),AND(C248:F248&gt;B248:E248),AND(C248:E248&gt;B248:D248))))</f>
        <v>0</v>
      </c>
      <c r="K248" s="1" t="b">
        <f t="array" ref="K248">IF(NOT(H248=""),AND(C248:H248&lt;B248:G248),IF(NOT(G248=""),AND(C248:G248&lt;B248:F248),IF(NOT(F248=""),AND(C248:F248&lt;B248:E248),AND(C248:E248&lt;B248:D248))))</f>
        <v>1</v>
      </c>
      <c r="L248" s="1" t="b">
        <f t="array" ref="L248">IF(NOT(H248=""),AND(AND(ABS(C248:H248-B248:G248)&gt;0),AND(ABS(C248:H248-B248:G248)&lt;4)),IF(NOT(G248=""),AND(AND(ABS(C248:G248-B248:F248)&gt;0),AND(ABS(C248:G248-B248:F248)&lt;4)),IF(NOT(F248=""),AND(AND(ABS(C248:F248-B248:E248)&gt;0),AND(ABS(C248:F248-B248:E248)&lt;4)),AND(AND(ABS(C248:E248-B248:D248)&gt;0),AND(ABS(C248:E248-B248:D248)&lt;4)))))</f>
        <v>0</v>
      </c>
      <c r="M248" s="1" t="b">
        <f t="shared" si="1"/>
        <v>0</v>
      </c>
    </row>
    <row r="249" ht="15.75" customHeight="1">
      <c r="A249" s="1" t="s">
        <v>258</v>
      </c>
      <c r="B249" s="1">
        <f>IFERROR(__xludf.DUMMYFUNCTION("SPLIT(A249,"" "")"),30.0)</f>
        <v>30</v>
      </c>
      <c r="C249" s="1">
        <f>IFERROR(__xludf.DUMMYFUNCTION("""COMPUTED_VALUE"""),25.0)</f>
        <v>25</v>
      </c>
      <c r="D249" s="1">
        <f>IFERROR(__xludf.DUMMYFUNCTION("""COMPUTED_VALUE"""),24.0)</f>
        <v>24</v>
      </c>
      <c r="E249" s="1">
        <f>IFERROR(__xludf.DUMMYFUNCTION("""COMPUTED_VALUE"""),18.0)</f>
        <v>18</v>
      </c>
      <c r="F249" s="1">
        <f>IFERROR(__xludf.DUMMYFUNCTION("""COMPUTED_VALUE"""),17.0)</f>
        <v>17</v>
      </c>
      <c r="G249" s="1">
        <f>IFERROR(__xludf.DUMMYFUNCTION("""COMPUTED_VALUE"""),11.0)</f>
        <v>11</v>
      </c>
      <c r="J249" s="1" t="b">
        <f t="array" ref="J249">IF(NOT(H249=""),AND(C249:H249&gt;B249:G249),IF(NOT(G249=""),AND(C249:G249&gt;B249:F249),IF(NOT(F249=""),AND(C249:F249&gt;B249:E249),AND(C249:E249&gt;B249:D249))))</f>
        <v>0</v>
      </c>
      <c r="K249" s="1" t="b">
        <f t="array" ref="K249">IF(NOT(H249=""),AND(C249:H249&lt;B249:G249),IF(NOT(G249=""),AND(C249:G249&lt;B249:F249),IF(NOT(F249=""),AND(C249:F249&lt;B249:E249),AND(C249:E249&lt;B249:D249))))</f>
        <v>1</v>
      </c>
      <c r="L249" s="1" t="b">
        <f t="array" ref="L249">IF(NOT(H249=""),AND(AND(ABS(C249:H249-B249:G249)&gt;0),AND(ABS(C249:H249-B249:G249)&lt;4)),IF(NOT(G249=""),AND(AND(ABS(C249:G249-B249:F249)&gt;0),AND(ABS(C249:G249-B249:F249)&lt;4)),IF(NOT(F249=""),AND(AND(ABS(C249:F249-B249:E249)&gt;0),AND(ABS(C249:F249-B249:E249)&lt;4)),AND(AND(ABS(C249:E249-B249:D249)&gt;0),AND(ABS(C249:E249-B249:D249)&lt;4)))))</f>
        <v>0</v>
      </c>
      <c r="M249" s="1" t="b">
        <f t="shared" si="1"/>
        <v>0</v>
      </c>
    </row>
    <row r="250" ht="15.75" customHeight="1">
      <c r="A250" s="1" t="s">
        <v>259</v>
      </c>
      <c r="B250" s="1">
        <f>IFERROR(__xludf.DUMMYFUNCTION("SPLIT(A250,"" "")"),71.0)</f>
        <v>71</v>
      </c>
      <c r="C250" s="1">
        <f>IFERROR(__xludf.DUMMYFUNCTION("""COMPUTED_VALUE"""),74.0)</f>
        <v>74</v>
      </c>
      <c r="D250" s="1">
        <f>IFERROR(__xludf.DUMMYFUNCTION("""COMPUTED_VALUE"""),75.0)</f>
        <v>75</v>
      </c>
      <c r="E250" s="1">
        <f>IFERROR(__xludf.DUMMYFUNCTION("""COMPUTED_VALUE"""),77.0)</f>
        <v>77</v>
      </c>
      <c r="F250" s="1">
        <f>IFERROR(__xludf.DUMMYFUNCTION("""COMPUTED_VALUE"""),80.0)</f>
        <v>80</v>
      </c>
      <c r="G250" s="1">
        <f>IFERROR(__xludf.DUMMYFUNCTION("""COMPUTED_VALUE"""),81.0)</f>
        <v>81</v>
      </c>
      <c r="H250" s="2">
        <f>IFERROR(__xludf.DUMMYFUNCTION("""COMPUTED_VALUE"""),79.0)</f>
        <v>79</v>
      </c>
      <c r="J250" s="1" t="b">
        <f t="array" ref="J250">IF(NOT(H250=""),AND(C250:H250&gt;B250:G250),IF(NOT(G250=""),AND(C250:G250&gt;B250:F250),IF(NOT(F250=""),AND(C250:F250&gt;B250:E250),AND(C250:E250&gt;B250:D250))))</f>
        <v>0</v>
      </c>
      <c r="K250" s="1" t="b">
        <f t="array" ref="K250">IF(NOT(H250=""),AND(C250:H250&lt;B250:G250),IF(NOT(G250=""),AND(C250:G250&lt;B250:F250),IF(NOT(F250=""),AND(C250:F250&lt;B250:E250),AND(C250:E250&lt;B250:D250))))</f>
        <v>0</v>
      </c>
      <c r="L250" s="1" t="b">
        <f t="array" ref="L250">IF(NOT(H250=""),AND(AND(ABS(C250:H250-B250:G250)&gt;0),AND(ABS(C250:H250-B250:G250)&lt;4)),IF(NOT(G250=""),AND(AND(ABS(C250:G250-B250:F250)&gt;0),AND(ABS(C250:G250-B250:F250)&lt;4)),IF(NOT(F250=""),AND(AND(ABS(C250:F250-B250:E250)&gt;0),AND(ABS(C250:F250-B250:E250)&lt;4)),AND(AND(ABS(C250:E250-B250:D250)&gt;0),AND(ABS(C250:E250-B250:D250)&lt;4)))))</f>
        <v>1</v>
      </c>
      <c r="M250" s="1" t="b">
        <f t="shared" si="1"/>
        <v>0</v>
      </c>
    </row>
    <row r="251" ht="15.75" customHeight="1">
      <c r="A251" s="1" t="s">
        <v>260</v>
      </c>
      <c r="B251" s="1">
        <f>IFERROR(__xludf.DUMMYFUNCTION("SPLIT(A251,"" "")"),38.0)</f>
        <v>38</v>
      </c>
      <c r="C251" s="1">
        <f>IFERROR(__xludf.DUMMYFUNCTION("""COMPUTED_VALUE"""),41.0)</f>
        <v>41</v>
      </c>
      <c r="D251" s="1">
        <f>IFERROR(__xludf.DUMMYFUNCTION("""COMPUTED_VALUE"""),42.0)</f>
        <v>42</v>
      </c>
      <c r="E251" s="1">
        <f>IFERROR(__xludf.DUMMYFUNCTION("""COMPUTED_VALUE"""),43.0)</f>
        <v>43</v>
      </c>
      <c r="F251" s="1">
        <f>IFERROR(__xludf.DUMMYFUNCTION("""COMPUTED_VALUE"""),45.0)</f>
        <v>45</v>
      </c>
      <c r="G251" s="1">
        <f>IFERROR(__xludf.DUMMYFUNCTION("""COMPUTED_VALUE"""),47.0)</f>
        <v>47</v>
      </c>
      <c r="H251" s="1">
        <f>IFERROR(__xludf.DUMMYFUNCTION("""COMPUTED_VALUE"""),49.0)</f>
        <v>49</v>
      </c>
      <c r="I251" s="1">
        <f>IFERROR(__xludf.DUMMYFUNCTION("""COMPUTED_VALUE"""),49.0)</f>
        <v>49</v>
      </c>
      <c r="J251" s="1" t="b">
        <f t="array" ref="J251">IF(NOT(H251=""),AND(C251:H251&gt;B251:G251),IF(NOT(G251=""),AND(C251:G251&gt;B251:F251),IF(NOT(F251=""),AND(C251:F251&gt;B251:E251),AND(C251:E251&gt;B251:D251))))</f>
        <v>1</v>
      </c>
      <c r="K251" s="1" t="b">
        <f t="array" ref="K251">IF(NOT(H251=""),AND(C251:H251&lt;B251:G251),IF(NOT(G251=""),AND(C251:G251&lt;B251:F251),IF(NOT(F251=""),AND(C251:F251&lt;B251:E251),AND(C251:E251&lt;B251:D251))))</f>
        <v>0</v>
      </c>
      <c r="L251" s="1" t="b">
        <f t="array" ref="L251">IF(NOT(H251=""),AND(AND(ABS(C251:H251-B251:G251)&gt;0),AND(ABS(C251:H251-B251:G251)&lt;4)),IF(NOT(G251=""),AND(AND(ABS(C251:G251-B251:F251)&gt;0),AND(ABS(C251:G251-B251:F251)&lt;4)),IF(NOT(F251=""),AND(AND(ABS(C251:F251-B251:E251)&gt;0),AND(ABS(C251:F251-B251:E251)&lt;4)),AND(AND(ABS(C251:E251-B251:D251)&gt;0),AND(ABS(C251:E251-B251:D251)&lt;4)))))</f>
        <v>1</v>
      </c>
      <c r="M251" s="1" t="b">
        <f t="shared" si="1"/>
        <v>1</v>
      </c>
    </row>
    <row r="252" ht="15.75" customHeight="1">
      <c r="A252" s="1" t="s">
        <v>261</v>
      </c>
      <c r="B252" s="1">
        <f>IFERROR(__xludf.DUMMYFUNCTION("SPLIT(A252,"" "")"),84.0)</f>
        <v>84</v>
      </c>
      <c r="C252" s="1">
        <f>IFERROR(__xludf.DUMMYFUNCTION("""COMPUTED_VALUE"""),85.0)</f>
        <v>85</v>
      </c>
      <c r="D252" s="1">
        <f>IFERROR(__xludf.DUMMYFUNCTION("""COMPUTED_VALUE"""),86.0)</f>
        <v>86</v>
      </c>
      <c r="E252" s="1">
        <f>IFERROR(__xludf.DUMMYFUNCTION("""COMPUTED_VALUE"""),88.0)</f>
        <v>88</v>
      </c>
      <c r="F252" s="1">
        <f>IFERROR(__xludf.DUMMYFUNCTION("""COMPUTED_VALUE"""),91.0)</f>
        <v>91</v>
      </c>
      <c r="G252" s="1">
        <f>IFERROR(__xludf.DUMMYFUNCTION("""COMPUTED_VALUE"""),93.0)</f>
        <v>93</v>
      </c>
      <c r="H252" s="2">
        <f>IFERROR(__xludf.DUMMYFUNCTION("""COMPUTED_VALUE"""),97.0)</f>
        <v>97</v>
      </c>
      <c r="J252" s="1" t="b">
        <f t="array" ref="J252">IF(NOT(H252=""),AND(C252:H252&gt;B252:G252),IF(NOT(G252=""),AND(C252:G252&gt;B252:F252),IF(NOT(F252=""),AND(C252:F252&gt;B252:E252),AND(C252:E252&gt;B252:D252))))</f>
        <v>1</v>
      </c>
      <c r="K252" s="1" t="b">
        <f t="array" ref="K252">IF(NOT(H252=""),AND(C252:H252&lt;B252:G252),IF(NOT(G252=""),AND(C252:G252&lt;B252:F252),IF(NOT(F252=""),AND(C252:F252&lt;B252:E252),AND(C252:E252&lt;B252:D252))))</f>
        <v>0</v>
      </c>
      <c r="L252" s="1" t="b">
        <f t="array" ref="L252">IF(NOT(H252=""),AND(AND(ABS(C252:H252-B252:G252)&gt;0),AND(ABS(C252:H252-B252:G252)&lt;4)),IF(NOT(G252=""),AND(AND(ABS(C252:G252-B252:F252)&gt;0),AND(ABS(C252:G252-B252:F252)&lt;4)),IF(NOT(F252=""),AND(AND(ABS(C252:F252-B252:E252)&gt;0),AND(ABS(C252:F252-B252:E252)&lt;4)),AND(AND(ABS(C252:E252-B252:D252)&gt;0),AND(ABS(C252:E252-B252:D252)&lt;4)))))</f>
        <v>0</v>
      </c>
      <c r="M252" s="1" t="b">
        <f t="shared" si="1"/>
        <v>0</v>
      </c>
    </row>
    <row r="253" ht="15.75" customHeight="1">
      <c r="A253" s="1" t="s">
        <v>262</v>
      </c>
      <c r="B253" s="1">
        <f>IFERROR(__xludf.DUMMYFUNCTION("SPLIT(A253,"" "")"),51.0)</f>
        <v>51</v>
      </c>
      <c r="C253" s="1">
        <f>IFERROR(__xludf.DUMMYFUNCTION("""COMPUTED_VALUE"""),54.0)</f>
        <v>54</v>
      </c>
      <c r="D253" s="1">
        <f>IFERROR(__xludf.DUMMYFUNCTION("""COMPUTED_VALUE"""),56.0)</f>
        <v>56</v>
      </c>
      <c r="E253" s="1">
        <f>IFERROR(__xludf.DUMMYFUNCTION("""COMPUTED_VALUE"""),57.0)</f>
        <v>57</v>
      </c>
      <c r="F253" s="1">
        <f>IFERROR(__xludf.DUMMYFUNCTION("""COMPUTED_VALUE"""),63.0)</f>
        <v>63</v>
      </c>
      <c r="J253" s="1" t="b">
        <f t="array" ref="J253">IF(NOT(H253=""),AND(C253:H253&gt;B253:G253),IF(NOT(G253=""),AND(C253:G253&gt;B253:F253),IF(NOT(F253=""),AND(C253:F253&gt;B253:E253),AND(C253:E253&gt;B253:D253))))</f>
        <v>1</v>
      </c>
      <c r="K253" s="1" t="b">
        <f t="array" ref="K253">IF(NOT(H253=""),AND(C253:H253&lt;B253:G253),IF(NOT(G253=""),AND(C253:G253&lt;B253:F253),IF(NOT(F253=""),AND(C253:F253&lt;B253:E253),AND(C253:E253&lt;B253:D253))))</f>
        <v>0</v>
      </c>
      <c r="L253" s="1" t="b">
        <f t="array" ref="L253">IF(NOT(H253=""),AND(AND(ABS(C253:H253-B253:G253)&gt;0),AND(ABS(C253:H253-B253:G253)&lt;4)),IF(NOT(G253=""),AND(AND(ABS(C253:G253-B253:F253)&gt;0),AND(ABS(C253:G253-B253:F253)&lt;4)),IF(NOT(F253=""),AND(AND(ABS(C253:F253-B253:E253)&gt;0),AND(ABS(C253:F253-B253:E253)&lt;4)),AND(AND(ABS(C253:E253-B253:D253)&gt;0),AND(ABS(C253:E253-B253:D253)&lt;4)))))</f>
        <v>0</v>
      </c>
      <c r="M253" s="1" t="b">
        <f t="shared" si="1"/>
        <v>0</v>
      </c>
    </row>
    <row r="254" ht="15.75" customHeight="1">
      <c r="A254" s="1" t="s">
        <v>263</v>
      </c>
      <c r="B254" s="1">
        <f>IFERROR(__xludf.DUMMYFUNCTION("SPLIT(A254,"" "")"),21.0)</f>
        <v>21</v>
      </c>
      <c r="C254" s="1">
        <f>IFERROR(__xludf.DUMMYFUNCTION("""COMPUTED_VALUE"""),23.0)</f>
        <v>23</v>
      </c>
      <c r="D254" s="1">
        <f>IFERROR(__xludf.DUMMYFUNCTION("""COMPUTED_VALUE"""),26.0)</f>
        <v>26</v>
      </c>
      <c r="E254" s="1">
        <f>IFERROR(__xludf.DUMMYFUNCTION("""COMPUTED_VALUE"""),24.0)</f>
        <v>24</v>
      </c>
      <c r="F254" s="1">
        <f>IFERROR(__xludf.DUMMYFUNCTION("""COMPUTED_VALUE"""),27.0)</f>
        <v>27</v>
      </c>
      <c r="G254" s="1">
        <f>IFERROR(__xludf.DUMMYFUNCTION("""COMPUTED_VALUE"""),30.0)</f>
        <v>30</v>
      </c>
      <c r="J254" s="1" t="b">
        <f t="array" ref="J254">IF(NOT(H254=""),AND(C254:H254&gt;B254:G254),IF(NOT(G254=""),AND(C254:G254&gt;B254:F254),IF(NOT(F254=""),AND(C254:F254&gt;B254:E254),AND(C254:E254&gt;B254:D254))))</f>
        <v>0</v>
      </c>
      <c r="K254" s="1" t="b">
        <f t="array" ref="K254">IF(NOT(H254=""),AND(C254:H254&lt;B254:G254),IF(NOT(G254=""),AND(C254:G254&lt;B254:F254),IF(NOT(F254=""),AND(C254:F254&lt;B254:E254),AND(C254:E254&lt;B254:D254))))</f>
        <v>0</v>
      </c>
      <c r="L254" s="1" t="b">
        <f t="array" ref="L254">IF(NOT(H254=""),AND(AND(ABS(C254:H254-B254:G254)&gt;0),AND(ABS(C254:H254-B254:G254)&lt;4)),IF(NOT(G254=""),AND(AND(ABS(C254:G254-B254:F254)&gt;0),AND(ABS(C254:G254-B254:F254)&lt;4)),IF(NOT(F254=""),AND(AND(ABS(C254:F254-B254:E254)&gt;0),AND(ABS(C254:F254-B254:E254)&lt;4)),AND(AND(ABS(C254:E254-B254:D254)&gt;0),AND(ABS(C254:E254-B254:D254)&lt;4)))))</f>
        <v>1</v>
      </c>
      <c r="M254" s="1" t="b">
        <f t="shared" si="1"/>
        <v>0</v>
      </c>
    </row>
    <row r="255" ht="15.75" customHeight="1">
      <c r="A255" s="1" t="s">
        <v>264</v>
      </c>
      <c r="B255" s="1">
        <f>IFERROR(__xludf.DUMMYFUNCTION("SPLIT(A255,"" "")"),28.0)</f>
        <v>28</v>
      </c>
      <c r="C255" s="1">
        <f>IFERROR(__xludf.DUMMYFUNCTION("""COMPUTED_VALUE"""),29.0)</f>
        <v>29</v>
      </c>
      <c r="D255" s="1">
        <f>IFERROR(__xludf.DUMMYFUNCTION("""COMPUTED_VALUE"""),32.0)</f>
        <v>32</v>
      </c>
      <c r="E255" s="1">
        <f>IFERROR(__xludf.DUMMYFUNCTION("""COMPUTED_VALUE"""),34.0)</f>
        <v>34</v>
      </c>
      <c r="F255" s="1">
        <f>IFERROR(__xludf.DUMMYFUNCTION("""COMPUTED_VALUE"""),35.0)</f>
        <v>35</v>
      </c>
      <c r="G255" s="1">
        <f>IFERROR(__xludf.DUMMYFUNCTION("""COMPUTED_VALUE"""),38.0)</f>
        <v>38</v>
      </c>
      <c r="H255" s="1">
        <f>IFERROR(__xludf.DUMMYFUNCTION("""COMPUTED_VALUE"""),37.0)</f>
        <v>37</v>
      </c>
      <c r="I255" s="1">
        <f>IFERROR(__xludf.DUMMYFUNCTION("""COMPUTED_VALUE"""),35.0)</f>
        <v>35</v>
      </c>
      <c r="J255" s="1" t="b">
        <f t="array" ref="J255">IF(NOT(H255=""),AND(C255:H255&gt;B255:G255),IF(NOT(G255=""),AND(C255:G255&gt;B255:F255),IF(NOT(F255=""),AND(C255:F255&gt;B255:E255),AND(C255:E255&gt;B255:D255))))</f>
        <v>0</v>
      </c>
      <c r="K255" s="1" t="b">
        <f t="array" ref="K255">IF(NOT(H255=""),AND(C255:H255&lt;B255:G255),IF(NOT(G255=""),AND(C255:G255&lt;B255:F255),IF(NOT(F255=""),AND(C255:F255&lt;B255:E255),AND(C255:E255&lt;B255:D255))))</f>
        <v>0</v>
      </c>
      <c r="L255" s="1" t="b">
        <f t="array" ref="L255">IF(NOT(H255=""),AND(AND(ABS(C255:H255-B255:G255)&gt;0),AND(ABS(C255:H255-B255:G255)&lt;4)),IF(NOT(G255=""),AND(AND(ABS(C255:G255-B255:F255)&gt;0),AND(ABS(C255:G255-B255:F255)&lt;4)),IF(NOT(F255=""),AND(AND(ABS(C255:F255-B255:E255)&gt;0),AND(ABS(C255:F255-B255:E255)&lt;4)),AND(AND(ABS(C255:E255-B255:D255)&gt;0),AND(ABS(C255:E255-B255:D255)&lt;4)))))</f>
        <v>1</v>
      </c>
      <c r="M255" s="1" t="b">
        <f t="shared" si="1"/>
        <v>0</v>
      </c>
    </row>
    <row r="256" ht="15.75" customHeight="1">
      <c r="A256" s="1" t="s">
        <v>265</v>
      </c>
      <c r="B256" s="1">
        <f>IFERROR(__xludf.DUMMYFUNCTION("SPLIT(A256,"" "")"),38.0)</f>
        <v>38</v>
      </c>
      <c r="C256" s="1">
        <f>IFERROR(__xludf.DUMMYFUNCTION("""COMPUTED_VALUE"""),39.0)</f>
        <v>39</v>
      </c>
      <c r="D256" s="1">
        <f>IFERROR(__xludf.DUMMYFUNCTION("""COMPUTED_VALUE"""),37.0)</f>
        <v>37</v>
      </c>
      <c r="E256" s="1">
        <f>IFERROR(__xludf.DUMMYFUNCTION("""COMPUTED_VALUE"""),40.0)</f>
        <v>40</v>
      </c>
      <c r="F256" s="1">
        <f>IFERROR(__xludf.DUMMYFUNCTION("""COMPUTED_VALUE"""),41.0)</f>
        <v>41</v>
      </c>
      <c r="G256" s="1">
        <f>IFERROR(__xludf.DUMMYFUNCTION("""COMPUTED_VALUE"""),44.0)</f>
        <v>44</v>
      </c>
      <c r="H256" s="1">
        <f>IFERROR(__xludf.DUMMYFUNCTION("""COMPUTED_VALUE"""),45.0)</f>
        <v>45</v>
      </c>
      <c r="I256" s="1">
        <f>IFERROR(__xludf.DUMMYFUNCTION("""COMPUTED_VALUE"""),45.0)</f>
        <v>45</v>
      </c>
      <c r="J256" s="1" t="b">
        <f t="array" ref="J256">IF(NOT(H256=""),AND(C256:H256&gt;B256:G256),IF(NOT(G256=""),AND(C256:G256&gt;B256:F256),IF(NOT(F256=""),AND(C256:F256&gt;B256:E256),AND(C256:E256&gt;B256:D256))))</f>
        <v>0</v>
      </c>
      <c r="K256" s="1" t="b">
        <f t="array" ref="K256">IF(NOT(H256=""),AND(C256:H256&lt;B256:G256),IF(NOT(G256=""),AND(C256:G256&lt;B256:F256),IF(NOT(F256=""),AND(C256:F256&lt;B256:E256),AND(C256:E256&lt;B256:D256))))</f>
        <v>0</v>
      </c>
      <c r="L256" s="1" t="b">
        <f t="array" ref="L256">IF(NOT(H256=""),AND(AND(ABS(C256:H256-B256:G256)&gt;0),AND(ABS(C256:H256-B256:G256)&lt;4)),IF(NOT(G256=""),AND(AND(ABS(C256:G256-B256:F256)&gt;0),AND(ABS(C256:G256-B256:F256)&lt;4)),IF(NOT(F256=""),AND(AND(ABS(C256:F256-B256:E256)&gt;0),AND(ABS(C256:F256-B256:E256)&lt;4)),AND(AND(ABS(C256:E256-B256:D256)&gt;0),AND(ABS(C256:E256-B256:D256)&lt;4)))))</f>
        <v>1</v>
      </c>
      <c r="M256" s="1" t="b">
        <f t="shared" si="1"/>
        <v>0</v>
      </c>
    </row>
    <row r="257" ht="15.75" customHeight="1">
      <c r="A257" s="1" t="s">
        <v>266</v>
      </c>
      <c r="B257" s="1">
        <f>IFERROR(__xludf.DUMMYFUNCTION("SPLIT(A257,"" "")"),38.0)</f>
        <v>38</v>
      </c>
      <c r="C257" s="1">
        <f>IFERROR(__xludf.DUMMYFUNCTION("""COMPUTED_VALUE"""),39.0)</f>
        <v>39</v>
      </c>
      <c r="D257" s="1">
        <f>IFERROR(__xludf.DUMMYFUNCTION("""COMPUTED_VALUE"""),40.0)</f>
        <v>40</v>
      </c>
      <c r="E257" s="1">
        <f>IFERROR(__xludf.DUMMYFUNCTION("""COMPUTED_VALUE"""),43.0)</f>
        <v>43</v>
      </c>
      <c r="F257" s="1">
        <f>IFERROR(__xludf.DUMMYFUNCTION("""COMPUTED_VALUE"""),46.0)</f>
        <v>46</v>
      </c>
      <c r="G257" s="1">
        <f>IFERROR(__xludf.DUMMYFUNCTION("""COMPUTED_VALUE"""),44.0)</f>
        <v>44</v>
      </c>
      <c r="H257" s="1">
        <f>IFERROR(__xludf.DUMMYFUNCTION("""COMPUTED_VALUE"""),45.0)</f>
        <v>45</v>
      </c>
      <c r="I257" s="1">
        <f>IFERROR(__xludf.DUMMYFUNCTION("""COMPUTED_VALUE"""),49.0)</f>
        <v>49</v>
      </c>
      <c r="J257" s="1" t="b">
        <f t="array" ref="J257">IF(NOT(H257=""),AND(C257:H257&gt;B257:G257),IF(NOT(G257=""),AND(C257:G257&gt;B257:F257),IF(NOT(F257=""),AND(C257:F257&gt;B257:E257),AND(C257:E257&gt;B257:D257))))</f>
        <v>0</v>
      </c>
      <c r="K257" s="1" t="b">
        <f t="array" ref="K257">IF(NOT(H257=""),AND(C257:H257&lt;B257:G257),IF(NOT(G257=""),AND(C257:G257&lt;B257:F257),IF(NOT(F257=""),AND(C257:F257&lt;B257:E257),AND(C257:E257&lt;B257:D257))))</f>
        <v>0</v>
      </c>
      <c r="L257" s="1" t="b">
        <f t="array" ref="L257">IF(NOT(H257=""),AND(AND(ABS(C257:H257-B257:G257)&gt;0),AND(ABS(C257:H257-B257:G257)&lt;4)),IF(NOT(G257=""),AND(AND(ABS(C257:G257-B257:F257)&gt;0),AND(ABS(C257:G257-B257:F257)&lt;4)),IF(NOT(F257=""),AND(AND(ABS(C257:F257-B257:E257)&gt;0),AND(ABS(C257:F257-B257:E257)&lt;4)),AND(AND(ABS(C257:E257-B257:D257)&gt;0),AND(ABS(C257:E257-B257:D257)&lt;4)))))</f>
        <v>1</v>
      </c>
      <c r="M257" s="1" t="b">
        <f t="shared" si="1"/>
        <v>0</v>
      </c>
    </row>
    <row r="258" ht="15.75" customHeight="1">
      <c r="A258" s="1" t="s">
        <v>267</v>
      </c>
      <c r="B258" s="1">
        <f>IFERROR(__xludf.DUMMYFUNCTION("SPLIT(A258,"" "")"),8.0)</f>
        <v>8</v>
      </c>
      <c r="C258" s="1">
        <f>IFERROR(__xludf.DUMMYFUNCTION("""COMPUTED_VALUE"""),11.0)</f>
        <v>11</v>
      </c>
      <c r="D258" s="1">
        <f>IFERROR(__xludf.DUMMYFUNCTION("""COMPUTED_VALUE"""),8.0)</f>
        <v>8</v>
      </c>
      <c r="E258" s="1">
        <f>IFERROR(__xludf.DUMMYFUNCTION("""COMPUTED_VALUE"""),11.0)</f>
        <v>11</v>
      </c>
      <c r="F258" s="1">
        <f>IFERROR(__xludf.DUMMYFUNCTION("""COMPUTED_VALUE"""),18.0)</f>
        <v>18</v>
      </c>
      <c r="J258" s="1" t="b">
        <f t="array" ref="J258">IF(NOT(H258=""),AND(C258:H258&gt;B258:G258),IF(NOT(G258=""),AND(C258:G258&gt;B258:F258),IF(NOT(F258=""),AND(C258:F258&gt;B258:E258),AND(C258:E258&gt;B258:D258))))</f>
        <v>0</v>
      </c>
      <c r="K258" s="1" t="b">
        <f t="array" ref="K258">IF(NOT(H258=""),AND(C258:H258&lt;B258:G258),IF(NOT(G258=""),AND(C258:G258&lt;B258:F258),IF(NOT(F258=""),AND(C258:F258&lt;B258:E258),AND(C258:E258&lt;B258:D258))))</f>
        <v>0</v>
      </c>
      <c r="L258" s="1" t="b">
        <f t="array" ref="L258">IF(NOT(H258=""),AND(AND(ABS(C258:H258-B258:G258)&gt;0),AND(ABS(C258:H258-B258:G258)&lt;4)),IF(NOT(G258=""),AND(AND(ABS(C258:G258-B258:F258)&gt;0),AND(ABS(C258:G258-B258:F258)&lt;4)),IF(NOT(F258=""),AND(AND(ABS(C258:F258-B258:E258)&gt;0),AND(ABS(C258:F258-B258:E258)&lt;4)),AND(AND(ABS(C258:E258-B258:D258)&gt;0),AND(ABS(C258:E258-B258:D258)&lt;4)))))</f>
        <v>0</v>
      </c>
      <c r="M258" s="1" t="b">
        <f t="shared" si="1"/>
        <v>0</v>
      </c>
    </row>
    <row r="259" ht="15.75" customHeight="1">
      <c r="A259" s="1" t="s">
        <v>268</v>
      </c>
      <c r="B259" s="1">
        <f>IFERROR(__xludf.DUMMYFUNCTION("SPLIT(A259,"" "")"),60.0)</f>
        <v>60</v>
      </c>
      <c r="C259" s="1">
        <f>IFERROR(__xludf.DUMMYFUNCTION("""COMPUTED_VALUE"""),61.0)</f>
        <v>61</v>
      </c>
      <c r="D259" s="1">
        <f>IFERROR(__xludf.DUMMYFUNCTION("""COMPUTED_VALUE"""),63.0)</f>
        <v>63</v>
      </c>
      <c r="E259" s="1">
        <f>IFERROR(__xludf.DUMMYFUNCTION("""COMPUTED_VALUE"""),65.0)</f>
        <v>65</v>
      </c>
      <c r="F259" s="1">
        <f>IFERROR(__xludf.DUMMYFUNCTION("""COMPUTED_VALUE"""),66.0)</f>
        <v>66</v>
      </c>
      <c r="G259" s="1">
        <f>IFERROR(__xludf.DUMMYFUNCTION("""COMPUTED_VALUE"""),66.0)</f>
        <v>66</v>
      </c>
      <c r="H259" s="1">
        <f>IFERROR(__xludf.DUMMYFUNCTION("""COMPUTED_VALUE"""),67.0)</f>
        <v>67</v>
      </c>
      <c r="I259" s="1">
        <f>IFERROR(__xludf.DUMMYFUNCTION("""COMPUTED_VALUE"""),69.0)</f>
        <v>69</v>
      </c>
      <c r="J259" s="1" t="b">
        <f t="array" ref="J259">IF(NOT(H259=""),AND(C259:H259&gt;B259:G259),IF(NOT(G259=""),AND(C259:G259&gt;B259:F259),IF(NOT(F259=""),AND(C259:F259&gt;B259:E259),AND(C259:E259&gt;B259:D259))))</f>
        <v>0</v>
      </c>
      <c r="K259" s="1" t="b">
        <f t="array" ref="K259">IF(NOT(H259=""),AND(C259:H259&lt;B259:G259),IF(NOT(G259=""),AND(C259:G259&lt;B259:F259),IF(NOT(F259=""),AND(C259:F259&lt;B259:E259),AND(C259:E259&lt;B259:D259))))</f>
        <v>0</v>
      </c>
      <c r="L259" s="1" t="b">
        <f t="array" ref="L259">IF(NOT(H259=""),AND(AND(ABS(C259:H259-B259:G259)&gt;0),AND(ABS(C259:H259-B259:G259)&lt;4)),IF(NOT(G259=""),AND(AND(ABS(C259:G259-B259:F259)&gt;0),AND(ABS(C259:G259-B259:F259)&lt;4)),IF(NOT(F259=""),AND(AND(ABS(C259:F259-B259:E259)&gt;0),AND(ABS(C259:F259-B259:E259)&lt;4)),AND(AND(ABS(C259:E259-B259:D259)&gt;0),AND(ABS(C259:E259-B259:D259)&lt;4)))))</f>
        <v>0</v>
      </c>
      <c r="M259" s="1" t="b">
        <f t="shared" si="1"/>
        <v>0</v>
      </c>
    </row>
    <row r="260" ht="15.75" customHeight="1">
      <c r="A260" s="1" t="s">
        <v>269</v>
      </c>
      <c r="B260" s="1">
        <f>IFERROR(__xludf.DUMMYFUNCTION("SPLIT(A260,"" "")"),57.0)</f>
        <v>57</v>
      </c>
      <c r="C260" s="1">
        <f>IFERROR(__xludf.DUMMYFUNCTION("""COMPUTED_VALUE"""),58.0)</f>
        <v>58</v>
      </c>
      <c r="D260" s="1">
        <f>IFERROR(__xludf.DUMMYFUNCTION("""COMPUTED_VALUE"""),58.0)</f>
        <v>58</v>
      </c>
      <c r="E260" s="1">
        <f>IFERROR(__xludf.DUMMYFUNCTION("""COMPUTED_VALUE"""),59.0)</f>
        <v>59</v>
      </c>
      <c r="F260" s="1">
        <f>IFERROR(__xludf.DUMMYFUNCTION("""COMPUTED_VALUE"""),60.0)</f>
        <v>60</v>
      </c>
      <c r="G260" s="1">
        <f>IFERROR(__xludf.DUMMYFUNCTION("""COMPUTED_VALUE"""),59.0)</f>
        <v>59</v>
      </c>
      <c r="J260" s="1" t="b">
        <f t="array" ref="J260">IF(NOT(H260=""),AND(C260:H260&gt;B260:G260),IF(NOT(G260=""),AND(C260:G260&gt;B260:F260),IF(NOT(F260=""),AND(C260:F260&gt;B260:E260),AND(C260:E260&gt;B260:D260))))</f>
        <v>0</v>
      </c>
      <c r="K260" s="1" t="b">
        <f t="array" ref="K260">IF(NOT(H260=""),AND(C260:H260&lt;B260:G260),IF(NOT(G260=""),AND(C260:G260&lt;B260:F260),IF(NOT(F260=""),AND(C260:F260&lt;B260:E260),AND(C260:E260&lt;B260:D260))))</f>
        <v>0</v>
      </c>
      <c r="L260" s="1" t="b">
        <f t="array" ref="L260">IF(NOT(H260=""),AND(AND(ABS(C260:H260-B260:G260)&gt;0),AND(ABS(C260:H260-B260:G260)&lt;4)),IF(NOT(G260=""),AND(AND(ABS(C260:G260-B260:F260)&gt;0),AND(ABS(C260:G260-B260:F260)&lt;4)),IF(NOT(F260=""),AND(AND(ABS(C260:F260-B260:E260)&gt;0),AND(ABS(C260:F260-B260:E260)&lt;4)),AND(AND(ABS(C260:E260-B260:D260)&gt;0),AND(ABS(C260:E260-B260:D260)&lt;4)))))</f>
        <v>0</v>
      </c>
      <c r="M260" s="1" t="b">
        <f t="shared" si="1"/>
        <v>0</v>
      </c>
    </row>
    <row r="261" ht="15.75" customHeight="1">
      <c r="A261" s="1" t="s">
        <v>270</v>
      </c>
      <c r="B261" s="1">
        <f>IFERROR(__xludf.DUMMYFUNCTION("SPLIT(A261,"" "")"),71.0)</f>
        <v>71</v>
      </c>
      <c r="C261" s="1">
        <f>IFERROR(__xludf.DUMMYFUNCTION("""COMPUTED_VALUE"""),74.0)</f>
        <v>74</v>
      </c>
      <c r="D261" s="1">
        <f>IFERROR(__xludf.DUMMYFUNCTION("""COMPUTED_VALUE"""),76.0)</f>
        <v>76</v>
      </c>
      <c r="E261" s="1">
        <f>IFERROR(__xludf.DUMMYFUNCTION("""COMPUTED_VALUE"""),79.0)</f>
        <v>79</v>
      </c>
      <c r="F261" s="1">
        <f>IFERROR(__xludf.DUMMYFUNCTION("""COMPUTED_VALUE"""),80.0)</f>
        <v>80</v>
      </c>
      <c r="G261" s="1">
        <f>IFERROR(__xludf.DUMMYFUNCTION("""COMPUTED_VALUE"""),80.0)</f>
        <v>80</v>
      </c>
      <c r="H261" s="2">
        <f>IFERROR(__xludf.DUMMYFUNCTION("""COMPUTED_VALUE"""),80.0)</f>
        <v>80</v>
      </c>
      <c r="J261" s="1" t="b">
        <f t="array" ref="J261">IF(NOT(H261=""),AND(C261:H261&gt;B261:G261),IF(NOT(G261=""),AND(C261:G261&gt;B261:F261),IF(NOT(F261=""),AND(C261:F261&gt;B261:E261),AND(C261:E261&gt;B261:D261))))</f>
        <v>0</v>
      </c>
      <c r="K261" s="1" t="b">
        <f t="array" ref="K261">IF(NOT(H261=""),AND(C261:H261&lt;B261:G261),IF(NOT(G261=""),AND(C261:G261&lt;B261:F261),IF(NOT(F261=""),AND(C261:F261&lt;B261:E261),AND(C261:E261&lt;B261:D261))))</f>
        <v>0</v>
      </c>
      <c r="L261" s="1" t="b">
        <f t="array" ref="L261">IF(NOT(H261=""),AND(AND(ABS(C261:H261-B261:G261)&gt;0),AND(ABS(C261:H261-B261:G261)&lt;4)),IF(NOT(G261=""),AND(AND(ABS(C261:G261-B261:F261)&gt;0),AND(ABS(C261:G261-B261:F261)&lt;4)),IF(NOT(F261=""),AND(AND(ABS(C261:F261-B261:E261)&gt;0),AND(ABS(C261:F261-B261:E261)&lt;4)),AND(AND(ABS(C261:E261-B261:D261)&gt;0),AND(ABS(C261:E261-B261:D261)&lt;4)))))</f>
        <v>0</v>
      </c>
      <c r="M261" s="1" t="b">
        <f t="shared" si="1"/>
        <v>0</v>
      </c>
    </row>
    <row r="262" ht="15.75" customHeight="1">
      <c r="A262" s="1" t="s">
        <v>271</v>
      </c>
      <c r="B262" s="1">
        <f>IFERROR(__xludf.DUMMYFUNCTION("SPLIT(A262,"" "")"),48.0)</f>
        <v>48</v>
      </c>
      <c r="C262" s="1">
        <f>IFERROR(__xludf.DUMMYFUNCTION("""COMPUTED_VALUE"""),51.0)</f>
        <v>51</v>
      </c>
      <c r="D262" s="1">
        <f>IFERROR(__xludf.DUMMYFUNCTION("""COMPUTED_VALUE"""),53.0)</f>
        <v>53</v>
      </c>
      <c r="E262" s="1">
        <f>IFERROR(__xludf.DUMMYFUNCTION("""COMPUTED_VALUE"""),56.0)</f>
        <v>56</v>
      </c>
      <c r="F262" s="1">
        <f>IFERROR(__xludf.DUMMYFUNCTION("""COMPUTED_VALUE"""),58.0)</f>
        <v>58</v>
      </c>
      <c r="G262" s="1">
        <f>IFERROR(__xludf.DUMMYFUNCTION("""COMPUTED_VALUE"""),58.0)</f>
        <v>58</v>
      </c>
      <c r="H262" s="2">
        <f>IFERROR(__xludf.DUMMYFUNCTION("""COMPUTED_VALUE"""),62.0)</f>
        <v>62</v>
      </c>
      <c r="J262" s="1" t="b">
        <f t="array" ref="J262">IF(NOT(H262=""),AND(C262:H262&gt;B262:G262),IF(NOT(G262=""),AND(C262:G262&gt;B262:F262),IF(NOT(F262=""),AND(C262:F262&gt;B262:E262),AND(C262:E262&gt;B262:D262))))</f>
        <v>0</v>
      </c>
      <c r="K262" s="1" t="b">
        <f t="array" ref="K262">IF(NOT(H262=""),AND(C262:H262&lt;B262:G262),IF(NOT(G262=""),AND(C262:G262&lt;B262:F262),IF(NOT(F262=""),AND(C262:F262&lt;B262:E262),AND(C262:E262&lt;B262:D262))))</f>
        <v>0</v>
      </c>
      <c r="L262" s="1" t="b">
        <f t="array" ref="L262">IF(NOT(H262=""),AND(AND(ABS(C262:H262-B262:G262)&gt;0),AND(ABS(C262:H262-B262:G262)&lt;4)),IF(NOT(G262=""),AND(AND(ABS(C262:G262-B262:F262)&gt;0),AND(ABS(C262:G262-B262:F262)&lt;4)),IF(NOT(F262=""),AND(AND(ABS(C262:F262-B262:E262)&gt;0),AND(ABS(C262:F262-B262:E262)&lt;4)),AND(AND(ABS(C262:E262-B262:D262)&gt;0),AND(ABS(C262:E262-B262:D262)&lt;4)))))</f>
        <v>0</v>
      </c>
      <c r="M262" s="1" t="b">
        <f t="shared" si="1"/>
        <v>0</v>
      </c>
    </row>
    <row r="263" ht="15.75" customHeight="1">
      <c r="A263" s="1" t="s">
        <v>272</v>
      </c>
      <c r="B263" s="1">
        <f>IFERROR(__xludf.DUMMYFUNCTION("SPLIT(A263,"" "")"),84.0)</f>
        <v>84</v>
      </c>
      <c r="C263" s="1">
        <f>IFERROR(__xludf.DUMMYFUNCTION("""COMPUTED_VALUE"""),86.0)</f>
        <v>86</v>
      </c>
      <c r="D263" s="1">
        <f>IFERROR(__xludf.DUMMYFUNCTION("""COMPUTED_VALUE"""),88.0)</f>
        <v>88</v>
      </c>
      <c r="E263" s="1">
        <f>IFERROR(__xludf.DUMMYFUNCTION("""COMPUTED_VALUE"""),91.0)</f>
        <v>91</v>
      </c>
      <c r="F263" s="1">
        <f>IFERROR(__xludf.DUMMYFUNCTION("""COMPUTED_VALUE"""),91.0)</f>
        <v>91</v>
      </c>
      <c r="G263" s="1">
        <f>IFERROR(__xludf.DUMMYFUNCTION("""COMPUTED_VALUE"""),96.0)</f>
        <v>96</v>
      </c>
      <c r="J263" s="1" t="b">
        <f t="array" ref="J263">IF(NOT(H263=""),AND(C263:H263&gt;B263:G263),IF(NOT(G263=""),AND(C263:G263&gt;B263:F263),IF(NOT(F263=""),AND(C263:F263&gt;B263:E263),AND(C263:E263&gt;B263:D263))))</f>
        <v>0</v>
      </c>
      <c r="K263" s="1" t="b">
        <f t="array" ref="K263">IF(NOT(H263=""),AND(C263:H263&lt;B263:G263),IF(NOT(G263=""),AND(C263:G263&lt;B263:F263),IF(NOT(F263=""),AND(C263:F263&lt;B263:E263),AND(C263:E263&lt;B263:D263))))</f>
        <v>0</v>
      </c>
      <c r="L263" s="1" t="b">
        <f t="array" ref="L263">IF(NOT(H263=""),AND(AND(ABS(C263:H263-B263:G263)&gt;0),AND(ABS(C263:H263-B263:G263)&lt;4)),IF(NOT(G263=""),AND(AND(ABS(C263:G263-B263:F263)&gt;0),AND(ABS(C263:G263-B263:F263)&lt;4)),IF(NOT(F263=""),AND(AND(ABS(C263:F263-B263:E263)&gt;0),AND(ABS(C263:F263-B263:E263)&lt;4)),AND(AND(ABS(C263:E263-B263:D263)&gt;0),AND(ABS(C263:E263-B263:D263)&lt;4)))))</f>
        <v>0</v>
      </c>
      <c r="M263" s="1" t="b">
        <f t="shared" si="1"/>
        <v>0</v>
      </c>
    </row>
    <row r="264" ht="15.75" customHeight="1">
      <c r="A264" s="1" t="s">
        <v>273</v>
      </c>
      <c r="B264" s="1">
        <f>IFERROR(__xludf.DUMMYFUNCTION("SPLIT(A264,"" "")"),15.0)</f>
        <v>15</v>
      </c>
      <c r="C264" s="1">
        <f>IFERROR(__xludf.DUMMYFUNCTION("""COMPUTED_VALUE"""),17.0)</f>
        <v>17</v>
      </c>
      <c r="D264" s="1">
        <f>IFERROR(__xludf.DUMMYFUNCTION("""COMPUTED_VALUE"""),21.0)</f>
        <v>21</v>
      </c>
      <c r="E264" s="1">
        <f>IFERROR(__xludf.DUMMYFUNCTION("""COMPUTED_VALUE"""),22.0)</f>
        <v>22</v>
      </c>
      <c r="F264" s="1">
        <f>IFERROR(__xludf.DUMMYFUNCTION("""COMPUTED_VALUE"""),25.0)</f>
        <v>25</v>
      </c>
      <c r="J264" s="1" t="b">
        <f t="array" ref="J264">IF(NOT(H264=""),AND(C264:H264&gt;B264:G264),IF(NOT(G264=""),AND(C264:G264&gt;B264:F264),IF(NOT(F264=""),AND(C264:F264&gt;B264:E264),AND(C264:E264&gt;B264:D264))))</f>
        <v>1</v>
      </c>
      <c r="K264" s="1" t="b">
        <f t="array" ref="K264">IF(NOT(H264=""),AND(C264:H264&lt;B264:G264),IF(NOT(G264=""),AND(C264:G264&lt;B264:F264),IF(NOT(F264=""),AND(C264:F264&lt;B264:E264),AND(C264:E264&lt;B264:D264))))</f>
        <v>0</v>
      </c>
      <c r="L264" s="1" t="b">
        <f t="array" ref="L264">IF(NOT(H264=""),AND(AND(ABS(C264:H264-B264:G264)&gt;0),AND(ABS(C264:H264-B264:G264)&lt;4)),IF(NOT(G264=""),AND(AND(ABS(C264:G264-B264:F264)&gt;0),AND(ABS(C264:G264-B264:F264)&lt;4)),IF(NOT(F264=""),AND(AND(ABS(C264:F264-B264:E264)&gt;0),AND(ABS(C264:F264-B264:E264)&lt;4)),AND(AND(ABS(C264:E264-B264:D264)&gt;0),AND(ABS(C264:E264-B264:D264)&lt;4)))))</f>
        <v>0</v>
      </c>
      <c r="M264" s="1" t="b">
        <f t="shared" si="1"/>
        <v>0</v>
      </c>
    </row>
    <row r="265" ht="15.75" customHeight="1">
      <c r="A265" s="1" t="s">
        <v>274</v>
      </c>
      <c r="B265" s="1">
        <f>IFERROR(__xludf.DUMMYFUNCTION("SPLIT(A265,"" "")"),66.0)</f>
        <v>66</v>
      </c>
      <c r="C265" s="1">
        <f>IFERROR(__xludf.DUMMYFUNCTION("""COMPUTED_VALUE"""),67.0)</f>
        <v>67</v>
      </c>
      <c r="D265" s="1">
        <f>IFERROR(__xludf.DUMMYFUNCTION("""COMPUTED_VALUE"""),69.0)</f>
        <v>69</v>
      </c>
      <c r="E265" s="1">
        <f>IFERROR(__xludf.DUMMYFUNCTION("""COMPUTED_VALUE"""),71.0)</f>
        <v>71</v>
      </c>
      <c r="F265" s="1">
        <f>IFERROR(__xludf.DUMMYFUNCTION("""COMPUTED_VALUE"""),72.0)</f>
        <v>72</v>
      </c>
      <c r="G265" s="1">
        <f>IFERROR(__xludf.DUMMYFUNCTION("""COMPUTED_VALUE"""),73.0)</f>
        <v>73</v>
      </c>
      <c r="H265" s="1">
        <f>IFERROR(__xludf.DUMMYFUNCTION("""COMPUTED_VALUE"""),77.0)</f>
        <v>77</v>
      </c>
      <c r="I265" s="1">
        <f>IFERROR(__xludf.DUMMYFUNCTION("""COMPUTED_VALUE"""),75.0)</f>
        <v>75</v>
      </c>
      <c r="J265" s="1" t="b">
        <f t="array" ref="J265">IF(NOT(H265=""),AND(C265:H265&gt;B265:G265),IF(NOT(G265=""),AND(C265:G265&gt;B265:F265),IF(NOT(F265=""),AND(C265:F265&gt;B265:E265),AND(C265:E265&gt;B265:D265))))</f>
        <v>1</v>
      </c>
      <c r="K265" s="1" t="b">
        <f t="array" ref="K265">IF(NOT(H265=""),AND(C265:H265&lt;B265:G265),IF(NOT(G265=""),AND(C265:G265&lt;B265:F265),IF(NOT(F265=""),AND(C265:F265&lt;B265:E265),AND(C265:E265&lt;B265:D265))))</f>
        <v>0</v>
      </c>
      <c r="L265" s="1" t="b">
        <f t="array" ref="L265">IF(NOT(H265=""),AND(AND(ABS(C265:H265-B265:G265)&gt;0),AND(ABS(C265:H265-B265:G265)&lt;4)),IF(NOT(G265=""),AND(AND(ABS(C265:G265-B265:F265)&gt;0),AND(ABS(C265:G265-B265:F265)&lt;4)),IF(NOT(F265=""),AND(AND(ABS(C265:F265-B265:E265)&gt;0),AND(ABS(C265:F265-B265:E265)&lt;4)),AND(AND(ABS(C265:E265-B265:D265)&gt;0),AND(ABS(C265:E265-B265:D265)&lt;4)))))</f>
        <v>0</v>
      </c>
      <c r="M265" s="1" t="b">
        <f t="shared" si="1"/>
        <v>0</v>
      </c>
    </row>
    <row r="266" ht="15.75" customHeight="1">
      <c r="A266" s="1" t="s">
        <v>275</v>
      </c>
      <c r="B266" s="1">
        <f>IFERROR(__xludf.DUMMYFUNCTION("SPLIT(A266,"" "")"),26.0)</f>
        <v>26</v>
      </c>
      <c r="C266" s="1">
        <f>IFERROR(__xludf.DUMMYFUNCTION("""COMPUTED_VALUE"""),29.0)</f>
        <v>29</v>
      </c>
      <c r="D266" s="1">
        <f>IFERROR(__xludf.DUMMYFUNCTION("""COMPUTED_VALUE"""),32.0)</f>
        <v>32</v>
      </c>
      <c r="E266" s="1">
        <f>IFERROR(__xludf.DUMMYFUNCTION("""COMPUTED_VALUE"""),35.0)</f>
        <v>35</v>
      </c>
      <c r="F266" s="1">
        <f>IFERROR(__xludf.DUMMYFUNCTION("""COMPUTED_VALUE"""),39.0)</f>
        <v>39</v>
      </c>
      <c r="G266" s="1">
        <f>IFERROR(__xludf.DUMMYFUNCTION("""COMPUTED_VALUE"""),42.0)</f>
        <v>42</v>
      </c>
      <c r="H266" s="1">
        <f>IFERROR(__xludf.DUMMYFUNCTION("""COMPUTED_VALUE"""),43.0)</f>
        <v>43</v>
      </c>
      <c r="I266" s="1">
        <f>IFERROR(__xludf.DUMMYFUNCTION("""COMPUTED_VALUE"""),43.0)</f>
        <v>43</v>
      </c>
      <c r="J266" s="1" t="b">
        <f t="array" ref="J266">IF(NOT(H266=""),AND(C266:H266&gt;B266:G266),IF(NOT(G266=""),AND(C266:G266&gt;B266:F266),IF(NOT(F266=""),AND(C266:F266&gt;B266:E266),AND(C266:E266&gt;B266:D266))))</f>
        <v>1</v>
      </c>
      <c r="K266" s="1" t="b">
        <f t="array" ref="K266">IF(NOT(H266=""),AND(C266:H266&lt;B266:G266),IF(NOT(G266=""),AND(C266:G266&lt;B266:F266),IF(NOT(F266=""),AND(C266:F266&lt;B266:E266),AND(C266:E266&lt;B266:D266))))</f>
        <v>0</v>
      </c>
      <c r="L266" s="1" t="b">
        <f t="array" ref="L266">IF(NOT(H266=""),AND(AND(ABS(C266:H266-B266:G266)&gt;0),AND(ABS(C266:H266-B266:G266)&lt;4)),IF(NOT(G266=""),AND(AND(ABS(C266:G266-B266:F266)&gt;0),AND(ABS(C266:G266-B266:F266)&lt;4)),IF(NOT(F266=""),AND(AND(ABS(C266:F266-B266:E266)&gt;0),AND(ABS(C266:F266-B266:E266)&lt;4)),AND(AND(ABS(C266:E266-B266:D266)&gt;0),AND(ABS(C266:E266-B266:D266)&lt;4)))))</f>
        <v>0</v>
      </c>
      <c r="M266" s="1" t="b">
        <f t="shared" si="1"/>
        <v>0</v>
      </c>
    </row>
    <row r="267" ht="15.75" customHeight="1">
      <c r="A267" s="1" t="s">
        <v>276</v>
      </c>
      <c r="B267" s="1">
        <f>IFERROR(__xludf.DUMMYFUNCTION("SPLIT(A267,"" "")"),16.0)</f>
        <v>16</v>
      </c>
      <c r="C267" s="1">
        <f>IFERROR(__xludf.DUMMYFUNCTION("""COMPUTED_VALUE"""),19.0)</f>
        <v>19</v>
      </c>
      <c r="D267" s="1">
        <f>IFERROR(__xludf.DUMMYFUNCTION("""COMPUTED_VALUE"""),23.0)</f>
        <v>23</v>
      </c>
      <c r="E267" s="1">
        <f>IFERROR(__xludf.DUMMYFUNCTION("""COMPUTED_VALUE"""),24.0)</f>
        <v>24</v>
      </c>
      <c r="F267" s="1">
        <f>IFERROR(__xludf.DUMMYFUNCTION("""COMPUTED_VALUE"""),26.0)</f>
        <v>26</v>
      </c>
      <c r="G267" s="1">
        <f>IFERROR(__xludf.DUMMYFUNCTION("""COMPUTED_VALUE"""),29.0)</f>
        <v>29</v>
      </c>
      <c r="H267" s="2">
        <f>IFERROR(__xludf.DUMMYFUNCTION("""COMPUTED_VALUE"""),33.0)</f>
        <v>33</v>
      </c>
      <c r="J267" s="1" t="b">
        <f t="array" ref="J267">IF(NOT(H267=""),AND(C267:H267&gt;B267:G267),IF(NOT(G267=""),AND(C267:G267&gt;B267:F267),IF(NOT(F267=""),AND(C267:F267&gt;B267:E267),AND(C267:E267&gt;B267:D267))))</f>
        <v>1</v>
      </c>
      <c r="K267" s="1" t="b">
        <f t="array" ref="K267">IF(NOT(H267=""),AND(C267:H267&lt;B267:G267),IF(NOT(G267=""),AND(C267:G267&lt;B267:F267),IF(NOT(F267=""),AND(C267:F267&lt;B267:E267),AND(C267:E267&lt;B267:D267))))</f>
        <v>0</v>
      </c>
      <c r="L267" s="1" t="b">
        <f t="array" ref="L267">IF(NOT(H267=""),AND(AND(ABS(C267:H267-B267:G267)&gt;0),AND(ABS(C267:H267-B267:G267)&lt;4)),IF(NOT(G267=""),AND(AND(ABS(C267:G267-B267:F267)&gt;0),AND(ABS(C267:G267-B267:F267)&lt;4)),IF(NOT(F267=""),AND(AND(ABS(C267:F267-B267:E267)&gt;0),AND(ABS(C267:F267-B267:E267)&lt;4)),AND(AND(ABS(C267:E267-B267:D267)&gt;0),AND(ABS(C267:E267-B267:D267)&lt;4)))))</f>
        <v>0</v>
      </c>
      <c r="M267" s="1" t="b">
        <f t="shared" si="1"/>
        <v>0</v>
      </c>
    </row>
    <row r="268" ht="15.75" customHeight="1">
      <c r="A268" s="1" t="s">
        <v>277</v>
      </c>
      <c r="B268" s="1">
        <f>IFERROR(__xludf.DUMMYFUNCTION("SPLIT(A268,"" "")"),1.0)</f>
        <v>1</v>
      </c>
      <c r="C268" s="1">
        <f>IFERROR(__xludf.DUMMYFUNCTION("""COMPUTED_VALUE"""),3.0)</f>
        <v>3</v>
      </c>
      <c r="D268" s="1">
        <f>IFERROR(__xludf.DUMMYFUNCTION("""COMPUTED_VALUE"""),5.0)</f>
        <v>5</v>
      </c>
      <c r="E268" s="1">
        <f>IFERROR(__xludf.DUMMYFUNCTION("""COMPUTED_VALUE"""),6.0)</f>
        <v>6</v>
      </c>
      <c r="F268" s="1">
        <f>IFERROR(__xludf.DUMMYFUNCTION("""COMPUTED_VALUE"""),10.0)</f>
        <v>10</v>
      </c>
      <c r="G268" s="1">
        <f>IFERROR(__xludf.DUMMYFUNCTION("""COMPUTED_VALUE"""),11.0)</f>
        <v>11</v>
      </c>
      <c r="H268" s="2">
        <f>IFERROR(__xludf.DUMMYFUNCTION("""COMPUTED_VALUE"""),16.0)</f>
        <v>16</v>
      </c>
      <c r="J268" s="1" t="b">
        <f t="array" ref="J268">IF(NOT(H268=""),AND(C268:H268&gt;B268:G268),IF(NOT(G268=""),AND(C268:G268&gt;B268:F268),IF(NOT(F268=""),AND(C268:F268&gt;B268:E268),AND(C268:E268&gt;B268:D268))))</f>
        <v>1</v>
      </c>
      <c r="K268" s="1" t="b">
        <f t="array" ref="K268">IF(NOT(H268=""),AND(C268:H268&lt;B268:G268),IF(NOT(G268=""),AND(C268:G268&lt;B268:F268),IF(NOT(F268=""),AND(C268:F268&lt;B268:E268),AND(C268:E268&lt;B268:D268))))</f>
        <v>0</v>
      </c>
      <c r="L268" s="1" t="b">
        <f t="array" ref="L268">IF(NOT(H268=""),AND(AND(ABS(C268:H268-B268:G268)&gt;0),AND(ABS(C268:H268-B268:G268)&lt;4)),IF(NOT(G268=""),AND(AND(ABS(C268:G268-B268:F268)&gt;0),AND(ABS(C268:G268-B268:F268)&lt;4)),IF(NOT(F268=""),AND(AND(ABS(C268:F268-B268:E268)&gt;0),AND(ABS(C268:F268-B268:E268)&lt;4)),AND(AND(ABS(C268:E268-B268:D268)&gt;0),AND(ABS(C268:E268-B268:D268)&lt;4)))))</f>
        <v>0</v>
      </c>
      <c r="M268" s="1" t="b">
        <f t="shared" si="1"/>
        <v>0</v>
      </c>
    </row>
    <row r="269" ht="15.75" customHeight="1">
      <c r="A269" s="1" t="s">
        <v>278</v>
      </c>
      <c r="B269" s="1">
        <f>IFERROR(__xludf.DUMMYFUNCTION("SPLIT(A269,"" "")"),60.0)</f>
        <v>60</v>
      </c>
      <c r="C269" s="1">
        <f>IFERROR(__xludf.DUMMYFUNCTION("""COMPUTED_VALUE"""),61.0)</f>
        <v>61</v>
      </c>
      <c r="D269" s="1">
        <f>IFERROR(__xludf.DUMMYFUNCTION("""COMPUTED_VALUE"""),63.0)</f>
        <v>63</v>
      </c>
      <c r="E269" s="1">
        <f>IFERROR(__xludf.DUMMYFUNCTION("""COMPUTED_VALUE"""),65.0)</f>
        <v>65</v>
      </c>
      <c r="F269" s="1">
        <f>IFERROR(__xludf.DUMMYFUNCTION("""COMPUTED_VALUE"""),67.0)</f>
        <v>67</v>
      </c>
      <c r="G269" s="1">
        <f>IFERROR(__xludf.DUMMYFUNCTION("""COMPUTED_VALUE"""),70.0)</f>
        <v>70</v>
      </c>
      <c r="H269" s="1">
        <f>IFERROR(__xludf.DUMMYFUNCTION("""COMPUTED_VALUE"""),76.0)</f>
        <v>76</v>
      </c>
      <c r="I269" s="1">
        <f>IFERROR(__xludf.DUMMYFUNCTION("""COMPUTED_VALUE"""),78.0)</f>
        <v>78</v>
      </c>
      <c r="J269" s="1" t="b">
        <f t="array" ref="J269">IF(NOT(H269=""),AND(C269:H269&gt;B269:G269),IF(NOT(G269=""),AND(C269:G269&gt;B269:F269),IF(NOT(F269=""),AND(C269:F269&gt;B269:E269),AND(C269:E269&gt;B269:D269))))</f>
        <v>1</v>
      </c>
      <c r="K269" s="1" t="b">
        <f t="array" ref="K269">IF(NOT(H269=""),AND(C269:H269&lt;B269:G269),IF(NOT(G269=""),AND(C269:G269&lt;B269:F269),IF(NOT(F269=""),AND(C269:F269&lt;B269:E269),AND(C269:E269&lt;B269:D269))))</f>
        <v>0</v>
      </c>
      <c r="L269" s="1" t="b">
        <f t="array" ref="L269">IF(NOT(H269=""),AND(AND(ABS(C269:H269-B269:G269)&gt;0),AND(ABS(C269:H269-B269:G269)&lt;4)),IF(NOT(G269=""),AND(AND(ABS(C269:G269-B269:F269)&gt;0),AND(ABS(C269:G269-B269:F269)&lt;4)),IF(NOT(F269=""),AND(AND(ABS(C269:F269-B269:E269)&gt;0),AND(ABS(C269:F269-B269:E269)&lt;4)),AND(AND(ABS(C269:E269-B269:D269)&gt;0),AND(ABS(C269:E269-B269:D269)&lt;4)))))</f>
        <v>0</v>
      </c>
      <c r="M269" s="1" t="b">
        <f t="shared" si="1"/>
        <v>0</v>
      </c>
    </row>
    <row r="270" ht="15.75" customHeight="1">
      <c r="A270" s="1" t="s">
        <v>279</v>
      </c>
      <c r="B270" s="1">
        <f>IFERROR(__xludf.DUMMYFUNCTION("SPLIT(A270,"" "")"),7.0)</f>
        <v>7</v>
      </c>
      <c r="C270" s="1">
        <f>IFERROR(__xludf.DUMMYFUNCTION("""COMPUTED_VALUE"""),10.0)</f>
        <v>10</v>
      </c>
      <c r="D270" s="1">
        <f>IFERROR(__xludf.DUMMYFUNCTION("""COMPUTED_VALUE"""),12.0)</f>
        <v>12</v>
      </c>
      <c r="E270" s="1">
        <f>IFERROR(__xludf.DUMMYFUNCTION("""COMPUTED_VALUE"""),19.0)</f>
        <v>19</v>
      </c>
      <c r="F270" s="1">
        <f>IFERROR(__xludf.DUMMYFUNCTION("""COMPUTED_VALUE"""),16.0)</f>
        <v>16</v>
      </c>
      <c r="J270" s="1" t="b">
        <f t="array" ref="J270">IF(NOT(H270=""),AND(C270:H270&gt;B270:G270),IF(NOT(G270=""),AND(C270:G270&gt;B270:F270),IF(NOT(F270=""),AND(C270:F270&gt;B270:E270),AND(C270:E270&gt;B270:D270))))</f>
        <v>0</v>
      </c>
      <c r="K270" s="1" t="b">
        <f t="array" ref="K270">IF(NOT(H270=""),AND(C270:H270&lt;B270:G270),IF(NOT(G270=""),AND(C270:G270&lt;B270:F270),IF(NOT(F270=""),AND(C270:F270&lt;B270:E270),AND(C270:E270&lt;B270:D270))))</f>
        <v>0</v>
      </c>
      <c r="L270" s="1" t="b">
        <f t="array" ref="L270">IF(NOT(H270=""),AND(AND(ABS(C270:H270-B270:G270)&gt;0),AND(ABS(C270:H270-B270:G270)&lt;4)),IF(NOT(G270=""),AND(AND(ABS(C270:G270-B270:F270)&gt;0),AND(ABS(C270:G270-B270:F270)&lt;4)),IF(NOT(F270=""),AND(AND(ABS(C270:F270-B270:E270)&gt;0),AND(ABS(C270:F270-B270:E270)&lt;4)),AND(AND(ABS(C270:E270-B270:D270)&gt;0),AND(ABS(C270:E270-B270:D270)&lt;4)))))</f>
        <v>0</v>
      </c>
      <c r="M270" s="1" t="b">
        <f t="shared" si="1"/>
        <v>0</v>
      </c>
    </row>
    <row r="271" ht="15.75" customHeight="1">
      <c r="A271" s="1" t="s">
        <v>280</v>
      </c>
      <c r="B271" s="1">
        <f>IFERROR(__xludf.DUMMYFUNCTION("SPLIT(A271,"" "")"),46.0)</f>
        <v>46</v>
      </c>
      <c r="C271" s="1">
        <f>IFERROR(__xludf.DUMMYFUNCTION("""COMPUTED_VALUE"""),49.0)</f>
        <v>49</v>
      </c>
      <c r="D271" s="1">
        <f>IFERROR(__xludf.DUMMYFUNCTION("""COMPUTED_VALUE"""),50.0)</f>
        <v>50</v>
      </c>
      <c r="E271" s="1">
        <f>IFERROR(__xludf.DUMMYFUNCTION("""COMPUTED_VALUE"""),51.0)</f>
        <v>51</v>
      </c>
      <c r="F271" s="1">
        <f>IFERROR(__xludf.DUMMYFUNCTION("""COMPUTED_VALUE"""),58.0)</f>
        <v>58</v>
      </c>
      <c r="G271" s="1">
        <f>IFERROR(__xludf.DUMMYFUNCTION("""COMPUTED_VALUE"""),59.0)</f>
        <v>59</v>
      </c>
      <c r="H271" s="1">
        <f>IFERROR(__xludf.DUMMYFUNCTION("""COMPUTED_VALUE"""),60.0)</f>
        <v>60</v>
      </c>
      <c r="I271" s="1">
        <f>IFERROR(__xludf.DUMMYFUNCTION("""COMPUTED_VALUE"""),60.0)</f>
        <v>60</v>
      </c>
      <c r="J271" s="1" t="b">
        <f t="array" ref="J271">IF(NOT(H271=""),AND(C271:H271&gt;B271:G271),IF(NOT(G271=""),AND(C271:G271&gt;B271:F271),IF(NOT(F271=""),AND(C271:F271&gt;B271:E271),AND(C271:E271&gt;B271:D271))))</f>
        <v>1</v>
      </c>
      <c r="K271" s="1" t="b">
        <f t="array" ref="K271">IF(NOT(H271=""),AND(C271:H271&lt;B271:G271),IF(NOT(G271=""),AND(C271:G271&lt;B271:F271),IF(NOT(F271=""),AND(C271:F271&lt;B271:E271),AND(C271:E271&lt;B271:D271))))</f>
        <v>0</v>
      </c>
      <c r="L271" s="1" t="b">
        <f t="array" ref="L271">IF(NOT(H271=""),AND(AND(ABS(C271:H271-B271:G271)&gt;0),AND(ABS(C271:H271-B271:G271)&lt;4)),IF(NOT(G271=""),AND(AND(ABS(C271:G271-B271:F271)&gt;0),AND(ABS(C271:G271-B271:F271)&lt;4)),IF(NOT(F271=""),AND(AND(ABS(C271:F271-B271:E271)&gt;0),AND(ABS(C271:F271-B271:E271)&lt;4)),AND(AND(ABS(C271:E271-B271:D271)&gt;0),AND(ABS(C271:E271-B271:D271)&lt;4)))))</f>
        <v>0</v>
      </c>
      <c r="M271" s="1" t="b">
        <f t="shared" si="1"/>
        <v>0</v>
      </c>
    </row>
    <row r="272" ht="15.75" customHeight="1">
      <c r="A272" s="1" t="s">
        <v>281</v>
      </c>
      <c r="B272" s="1">
        <f>IFERROR(__xludf.DUMMYFUNCTION("SPLIT(A272,"" "")"),6.0)</f>
        <v>6</v>
      </c>
      <c r="C272" s="1">
        <f>IFERROR(__xludf.DUMMYFUNCTION("""COMPUTED_VALUE"""),9.0)</f>
        <v>9</v>
      </c>
      <c r="D272" s="1">
        <f>IFERROR(__xludf.DUMMYFUNCTION("""COMPUTED_VALUE"""),11.0)</f>
        <v>11</v>
      </c>
      <c r="E272" s="1">
        <f>IFERROR(__xludf.DUMMYFUNCTION("""COMPUTED_VALUE"""),18.0)</f>
        <v>18</v>
      </c>
      <c r="F272" s="1">
        <f>IFERROR(__xludf.DUMMYFUNCTION("""COMPUTED_VALUE"""),19.0)</f>
        <v>19</v>
      </c>
      <c r="G272" s="1">
        <f>IFERROR(__xludf.DUMMYFUNCTION("""COMPUTED_VALUE"""),23.0)</f>
        <v>23</v>
      </c>
      <c r="J272" s="1" t="b">
        <f t="array" ref="J272">IF(NOT(H272=""),AND(C272:H272&gt;B272:G272),IF(NOT(G272=""),AND(C272:G272&gt;B272:F272),IF(NOT(F272=""),AND(C272:F272&gt;B272:E272),AND(C272:E272&gt;B272:D272))))</f>
        <v>1</v>
      </c>
      <c r="K272" s="1" t="b">
        <f t="array" ref="K272">IF(NOT(H272=""),AND(C272:H272&lt;B272:G272),IF(NOT(G272=""),AND(C272:G272&lt;B272:F272),IF(NOT(F272=""),AND(C272:F272&lt;B272:E272),AND(C272:E272&lt;B272:D272))))</f>
        <v>0</v>
      </c>
      <c r="L272" s="1" t="b">
        <f t="array" ref="L272">IF(NOT(H272=""),AND(AND(ABS(C272:H272-B272:G272)&gt;0),AND(ABS(C272:H272-B272:G272)&lt;4)),IF(NOT(G272=""),AND(AND(ABS(C272:G272-B272:F272)&gt;0),AND(ABS(C272:G272-B272:F272)&lt;4)),IF(NOT(F272=""),AND(AND(ABS(C272:F272-B272:E272)&gt;0),AND(ABS(C272:F272-B272:E272)&lt;4)),AND(AND(ABS(C272:E272-B272:D272)&gt;0),AND(ABS(C272:E272-B272:D272)&lt;4)))))</f>
        <v>0</v>
      </c>
      <c r="M272" s="1" t="b">
        <f t="shared" si="1"/>
        <v>0</v>
      </c>
    </row>
    <row r="273" ht="15.75" customHeight="1">
      <c r="A273" s="1" t="s">
        <v>282</v>
      </c>
      <c r="B273" s="1">
        <f>IFERROR(__xludf.DUMMYFUNCTION("SPLIT(A273,"" "")"),6.0)</f>
        <v>6</v>
      </c>
      <c r="C273" s="1">
        <f>IFERROR(__xludf.DUMMYFUNCTION("""COMPUTED_VALUE"""),9.0)</f>
        <v>9</v>
      </c>
      <c r="D273" s="1">
        <f>IFERROR(__xludf.DUMMYFUNCTION("""COMPUTED_VALUE"""),11.0)</f>
        <v>11</v>
      </c>
      <c r="E273" s="1">
        <f>IFERROR(__xludf.DUMMYFUNCTION("""COMPUTED_VALUE"""),17.0)</f>
        <v>17</v>
      </c>
      <c r="F273" s="1">
        <f>IFERROR(__xludf.DUMMYFUNCTION("""COMPUTED_VALUE"""),24.0)</f>
        <v>24</v>
      </c>
      <c r="J273" s="1" t="b">
        <f t="array" ref="J273">IF(NOT(H273=""),AND(C273:H273&gt;B273:G273),IF(NOT(G273=""),AND(C273:G273&gt;B273:F273),IF(NOT(F273=""),AND(C273:F273&gt;B273:E273),AND(C273:E273&gt;B273:D273))))</f>
        <v>1</v>
      </c>
      <c r="K273" s="1" t="b">
        <f t="array" ref="K273">IF(NOT(H273=""),AND(C273:H273&lt;B273:G273),IF(NOT(G273=""),AND(C273:G273&lt;B273:F273),IF(NOT(F273=""),AND(C273:F273&lt;B273:E273),AND(C273:E273&lt;B273:D273))))</f>
        <v>0</v>
      </c>
      <c r="L273" s="1" t="b">
        <f t="array" ref="L273">IF(NOT(H273=""),AND(AND(ABS(C273:H273-B273:G273)&gt;0),AND(ABS(C273:H273-B273:G273)&lt;4)),IF(NOT(G273=""),AND(AND(ABS(C273:G273-B273:F273)&gt;0),AND(ABS(C273:G273-B273:F273)&lt;4)),IF(NOT(F273=""),AND(AND(ABS(C273:F273-B273:E273)&gt;0),AND(ABS(C273:F273-B273:E273)&lt;4)),AND(AND(ABS(C273:E273-B273:D273)&gt;0),AND(ABS(C273:E273-B273:D273)&lt;4)))))</f>
        <v>0</v>
      </c>
      <c r="M273" s="1" t="b">
        <f t="shared" si="1"/>
        <v>0</v>
      </c>
    </row>
    <row r="274" ht="15.75" customHeight="1">
      <c r="A274" s="1" t="s">
        <v>283</v>
      </c>
      <c r="B274" s="1">
        <f>IFERROR(__xludf.DUMMYFUNCTION("SPLIT(A274,"" "")"),74.0)</f>
        <v>74</v>
      </c>
      <c r="C274" s="1">
        <f>IFERROR(__xludf.DUMMYFUNCTION("""COMPUTED_VALUE"""),73.0)</f>
        <v>73</v>
      </c>
      <c r="D274" s="1">
        <f>IFERROR(__xludf.DUMMYFUNCTION("""COMPUTED_VALUE"""),74.0)</f>
        <v>74</v>
      </c>
      <c r="E274" s="1">
        <f>IFERROR(__xludf.DUMMYFUNCTION("""COMPUTED_VALUE"""),75.0)</f>
        <v>75</v>
      </c>
      <c r="F274" s="1">
        <f>IFERROR(__xludf.DUMMYFUNCTION("""COMPUTED_VALUE"""),78.0)</f>
        <v>78</v>
      </c>
      <c r="J274" s="1" t="b">
        <f t="array" ref="J274">IF(NOT(H274=""),AND(C274:H274&gt;B274:G274),IF(NOT(G274=""),AND(C274:G274&gt;B274:F274),IF(NOT(F274=""),AND(C274:F274&gt;B274:E274),AND(C274:E274&gt;B274:D274))))</f>
        <v>0</v>
      </c>
      <c r="K274" s="1" t="b">
        <f t="array" ref="K274">IF(NOT(H274=""),AND(C274:H274&lt;B274:G274),IF(NOT(G274=""),AND(C274:G274&lt;B274:F274),IF(NOT(F274=""),AND(C274:F274&lt;B274:E274),AND(C274:E274&lt;B274:D274))))</f>
        <v>0</v>
      </c>
      <c r="L274" s="1" t="b">
        <f t="array" ref="L274">IF(NOT(H274=""),AND(AND(ABS(C274:H274-B274:G274)&gt;0),AND(ABS(C274:H274-B274:G274)&lt;4)),IF(NOT(G274=""),AND(AND(ABS(C274:G274-B274:F274)&gt;0),AND(ABS(C274:G274-B274:F274)&lt;4)),IF(NOT(F274=""),AND(AND(ABS(C274:F274-B274:E274)&gt;0),AND(ABS(C274:F274-B274:E274)&lt;4)),AND(AND(ABS(C274:E274-B274:D274)&gt;0),AND(ABS(C274:E274-B274:D274)&lt;4)))))</f>
        <v>1</v>
      </c>
      <c r="M274" s="1" t="b">
        <f t="shared" si="1"/>
        <v>0</v>
      </c>
    </row>
    <row r="275" ht="15.75" customHeight="1">
      <c r="A275" s="1" t="s">
        <v>284</v>
      </c>
      <c r="B275" s="1">
        <f>IFERROR(__xludf.DUMMYFUNCTION("SPLIT(A275,"" "")"),67.0)</f>
        <v>67</v>
      </c>
      <c r="C275" s="1">
        <f>IFERROR(__xludf.DUMMYFUNCTION("""COMPUTED_VALUE"""),66.0)</f>
        <v>66</v>
      </c>
      <c r="D275" s="1">
        <f>IFERROR(__xludf.DUMMYFUNCTION("""COMPUTED_VALUE"""),69.0)</f>
        <v>69</v>
      </c>
      <c r="E275" s="1">
        <f>IFERROR(__xludf.DUMMYFUNCTION("""COMPUTED_VALUE"""),72.0)</f>
        <v>72</v>
      </c>
      <c r="F275" s="1">
        <f>IFERROR(__xludf.DUMMYFUNCTION("""COMPUTED_VALUE"""),74.0)</f>
        <v>74</v>
      </c>
      <c r="G275" s="1">
        <f>IFERROR(__xludf.DUMMYFUNCTION("""COMPUTED_VALUE"""),76.0)</f>
        <v>76</v>
      </c>
      <c r="H275" s="2">
        <f>IFERROR(__xludf.DUMMYFUNCTION("""COMPUTED_VALUE"""),73.0)</f>
        <v>73</v>
      </c>
      <c r="J275" s="1" t="b">
        <f t="array" ref="J275">IF(NOT(H275=""),AND(C275:H275&gt;B275:G275),IF(NOT(G275=""),AND(C275:G275&gt;B275:F275),IF(NOT(F275=""),AND(C275:F275&gt;B275:E275),AND(C275:E275&gt;B275:D275))))</f>
        <v>0</v>
      </c>
      <c r="K275" s="1" t="b">
        <f t="array" ref="K275">IF(NOT(H275=""),AND(C275:H275&lt;B275:G275),IF(NOT(G275=""),AND(C275:G275&lt;B275:F275),IF(NOT(F275=""),AND(C275:F275&lt;B275:E275),AND(C275:E275&lt;B275:D275))))</f>
        <v>0</v>
      </c>
      <c r="L275" s="1" t="b">
        <f t="array" ref="L275">IF(NOT(H275=""),AND(AND(ABS(C275:H275-B275:G275)&gt;0),AND(ABS(C275:H275-B275:G275)&lt;4)),IF(NOT(G275=""),AND(AND(ABS(C275:G275-B275:F275)&gt;0),AND(ABS(C275:G275-B275:F275)&lt;4)),IF(NOT(F275=""),AND(AND(ABS(C275:F275-B275:E275)&gt;0),AND(ABS(C275:F275-B275:E275)&lt;4)),AND(AND(ABS(C275:E275-B275:D275)&gt;0),AND(ABS(C275:E275-B275:D275)&lt;4)))))</f>
        <v>1</v>
      </c>
      <c r="M275" s="1" t="b">
        <f t="shared" si="1"/>
        <v>0</v>
      </c>
    </row>
    <row r="276" ht="15.75" customHeight="1">
      <c r="A276" s="1" t="s">
        <v>285</v>
      </c>
      <c r="B276" s="1">
        <f>IFERROR(__xludf.DUMMYFUNCTION("SPLIT(A276,"" "")"),88.0)</f>
        <v>88</v>
      </c>
      <c r="C276" s="1">
        <f>IFERROR(__xludf.DUMMYFUNCTION("""COMPUTED_VALUE"""),86.0)</f>
        <v>86</v>
      </c>
      <c r="D276" s="1">
        <f>IFERROR(__xludf.DUMMYFUNCTION("""COMPUTED_VALUE"""),88.0)</f>
        <v>88</v>
      </c>
      <c r="E276" s="1">
        <f>IFERROR(__xludf.DUMMYFUNCTION("""COMPUTED_VALUE"""),89.0)</f>
        <v>89</v>
      </c>
      <c r="F276" s="1">
        <f>IFERROR(__xludf.DUMMYFUNCTION("""COMPUTED_VALUE"""),92.0)</f>
        <v>92</v>
      </c>
      <c r="G276" s="1">
        <f>IFERROR(__xludf.DUMMYFUNCTION("""COMPUTED_VALUE"""),92.0)</f>
        <v>92</v>
      </c>
      <c r="J276" s="1" t="b">
        <f t="array" ref="J276">IF(NOT(H276=""),AND(C276:H276&gt;B276:G276),IF(NOT(G276=""),AND(C276:G276&gt;B276:F276),IF(NOT(F276=""),AND(C276:F276&gt;B276:E276),AND(C276:E276&gt;B276:D276))))</f>
        <v>0</v>
      </c>
      <c r="K276" s="1" t="b">
        <f t="array" ref="K276">IF(NOT(H276=""),AND(C276:H276&lt;B276:G276),IF(NOT(G276=""),AND(C276:G276&lt;B276:F276),IF(NOT(F276=""),AND(C276:F276&lt;B276:E276),AND(C276:E276&lt;B276:D276))))</f>
        <v>0</v>
      </c>
      <c r="L276" s="1" t="b">
        <f t="array" ref="L276">IF(NOT(H276=""),AND(AND(ABS(C276:H276-B276:G276)&gt;0),AND(ABS(C276:H276-B276:G276)&lt;4)),IF(NOT(G276=""),AND(AND(ABS(C276:G276-B276:F276)&gt;0),AND(ABS(C276:G276-B276:F276)&lt;4)),IF(NOT(F276=""),AND(AND(ABS(C276:F276-B276:E276)&gt;0),AND(ABS(C276:F276-B276:E276)&lt;4)),AND(AND(ABS(C276:E276-B276:D276)&gt;0),AND(ABS(C276:E276-B276:D276)&lt;4)))))</f>
        <v>0</v>
      </c>
      <c r="M276" s="1" t="b">
        <f t="shared" si="1"/>
        <v>0</v>
      </c>
    </row>
    <row r="277" ht="15.75" customHeight="1">
      <c r="A277" s="1" t="s">
        <v>286</v>
      </c>
      <c r="B277" s="1">
        <f>IFERROR(__xludf.DUMMYFUNCTION("SPLIT(A277,"" "")"),30.0)</f>
        <v>30</v>
      </c>
      <c r="C277" s="1">
        <f>IFERROR(__xludf.DUMMYFUNCTION("""COMPUTED_VALUE"""),29.0)</f>
        <v>29</v>
      </c>
      <c r="D277" s="1">
        <f>IFERROR(__xludf.DUMMYFUNCTION("""COMPUTED_VALUE"""),32.0)</f>
        <v>32</v>
      </c>
      <c r="E277" s="1">
        <f>IFERROR(__xludf.DUMMYFUNCTION("""COMPUTED_VALUE"""),34.0)</f>
        <v>34</v>
      </c>
      <c r="F277" s="1">
        <f>IFERROR(__xludf.DUMMYFUNCTION("""COMPUTED_VALUE"""),36.0)</f>
        <v>36</v>
      </c>
      <c r="G277" s="1">
        <f>IFERROR(__xludf.DUMMYFUNCTION("""COMPUTED_VALUE"""),38.0)</f>
        <v>38</v>
      </c>
      <c r="H277" s="2">
        <f>IFERROR(__xludf.DUMMYFUNCTION("""COMPUTED_VALUE"""),42.0)</f>
        <v>42</v>
      </c>
      <c r="J277" s="1" t="b">
        <f t="array" ref="J277">IF(NOT(H277=""),AND(C277:H277&gt;B277:G277),IF(NOT(G277=""),AND(C277:G277&gt;B277:F277),IF(NOT(F277=""),AND(C277:F277&gt;B277:E277),AND(C277:E277&gt;B277:D277))))</f>
        <v>0</v>
      </c>
      <c r="K277" s="1" t="b">
        <f t="array" ref="K277">IF(NOT(H277=""),AND(C277:H277&lt;B277:G277),IF(NOT(G277=""),AND(C277:G277&lt;B277:F277),IF(NOT(F277=""),AND(C277:F277&lt;B277:E277),AND(C277:E277&lt;B277:D277))))</f>
        <v>0</v>
      </c>
      <c r="L277" s="1" t="b">
        <f t="array" ref="L277">IF(NOT(H277=""),AND(AND(ABS(C277:H277-B277:G277)&gt;0),AND(ABS(C277:H277-B277:G277)&lt;4)),IF(NOT(G277=""),AND(AND(ABS(C277:G277-B277:F277)&gt;0),AND(ABS(C277:G277-B277:F277)&lt;4)),IF(NOT(F277=""),AND(AND(ABS(C277:F277-B277:E277)&gt;0),AND(ABS(C277:F277-B277:E277)&lt;4)),AND(AND(ABS(C277:E277-B277:D277)&gt;0),AND(ABS(C277:E277-B277:D277)&lt;4)))))</f>
        <v>0</v>
      </c>
      <c r="M277" s="1" t="b">
        <f t="shared" si="1"/>
        <v>0</v>
      </c>
    </row>
    <row r="278" ht="15.75" customHeight="1">
      <c r="A278" s="1" t="s">
        <v>287</v>
      </c>
      <c r="B278" s="1">
        <f>IFERROR(__xludf.DUMMYFUNCTION("SPLIT(A278,"" "")"),5.0)</f>
        <v>5</v>
      </c>
      <c r="C278" s="1">
        <f>IFERROR(__xludf.DUMMYFUNCTION("""COMPUTED_VALUE"""),3.0)</f>
        <v>3</v>
      </c>
      <c r="D278" s="1">
        <f>IFERROR(__xludf.DUMMYFUNCTION("""COMPUTED_VALUE"""),4.0)</f>
        <v>4</v>
      </c>
      <c r="E278" s="1">
        <f>IFERROR(__xludf.DUMMYFUNCTION("""COMPUTED_VALUE"""),7.0)</f>
        <v>7</v>
      </c>
      <c r="F278" s="1">
        <f>IFERROR(__xludf.DUMMYFUNCTION("""COMPUTED_VALUE"""),9.0)</f>
        <v>9</v>
      </c>
      <c r="G278" s="1">
        <f>IFERROR(__xludf.DUMMYFUNCTION("""COMPUTED_VALUE"""),12.0)</f>
        <v>12</v>
      </c>
      <c r="H278" s="2">
        <f>IFERROR(__xludf.DUMMYFUNCTION("""COMPUTED_VALUE"""),17.0)</f>
        <v>17</v>
      </c>
      <c r="J278" s="1" t="b">
        <f t="array" ref="J278">IF(NOT(H278=""),AND(C278:H278&gt;B278:G278),IF(NOT(G278=""),AND(C278:G278&gt;B278:F278),IF(NOT(F278=""),AND(C278:F278&gt;B278:E278),AND(C278:E278&gt;B278:D278))))</f>
        <v>0</v>
      </c>
      <c r="K278" s="1" t="b">
        <f t="array" ref="K278">IF(NOT(H278=""),AND(C278:H278&lt;B278:G278),IF(NOT(G278=""),AND(C278:G278&lt;B278:F278),IF(NOT(F278=""),AND(C278:F278&lt;B278:E278),AND(C278:E278&lt;B278:D278))))</f>
        <v>0</v>
      </c>
      <c r="L278" s="1" t="b">
        <f t="array" ref="L278">IF(NOT(H278=""),AND(AND(ABS(C278:H278-B278:G278)&gt;0),AND(ABS(C278:H278-B278:G278)&lt;4)),IF(NOT(G278=""),AND(AND(ABS(C278:G278-B278:F278)&gt;0),AND(ABS(C278:G278-B278:F278)&lt;4)),IF(NOT(F278=""),AND(AND(ABS(C278:F278-B278:E278)&gt;0),AND(ABS(C278:F278-B278:E278)&lt;4)),AND(AND(ABS(C278:E278-B278:D278)&gt;0),AND(ABS(C278:E278-B278:D278)&lt;4)))))</f>
        <v>0</v>
      </c>
      <c r="M278" s="1" t="b">
        <f t="shared" si="1"/>
        <v>0</v>
      </c>
    </row>
    <row r="279" ht="15.75" customHeight="1">
      <c r="A279" s="1" t="s">
        <v>288</v>
      </c>
      <c r="B279" s="1">
        <f>IFERROR(__xludf.DUMMYFUNCTION("SPLIT(A279,"" "")"),24.0)</f>
        <v>24</v>
      </c>
      <c r="C279" s="1">
        <f>IFERROR(__xludf.DUMMYFUNCTION("""COMPUTED_VALUE"""),22.0)</f>
        <v>22</v>
      </c>
      <c r="D279" s="1">
        <f>IFERROR(__xludf.DUMMYFUNCTION("""COMPUTED_VALUE"""),19.0)</f>
        <v>19</v>
      </c>
      <c r="E279" s="1">
        <f>IFERROR(__xludf.DUMMYFUNCTION("""COMPUTED_VALUE"""),22.0)</f>
        <v>22</v>
      </c>
      <c r="F279" s="1">
        <f>IFERROR(__xludf.DUMMYFUNCTION("""COMPUTED_VALUE"""),25.0)</f>
        <v>25</v>
      </c>
      <c r="G279" s="1">
        <f>IFERROR(__xludf.DUMMYFUNCTION("""COMPUTED_VALUE"""),28.0)</f>
        <v>28</v>
      </c>
      <c r="J279" s="1" t="b">
        <f t="array" ref="J279">IF(NOT(H279=""),AND(C279:H279&gt;B279:G279),IF(NOT(G279=""),AND(C279:G279&gt;B279:F279),IF(NOT(F279=""),AND(C279:F279&gt;B279:E279),AND(C279:E279&gt;B279:D279))))</f>
        <v>0</v>
      </c>
      <c r="K279" s="1" t="b">
        <f t="array" ref="K279">IF(NOT(H279=""),AND(C279:H279&lt;B279:G279),IF(NOT(G279=""),AND(C279:G279&lt;B279:F279),IF(NOT(F279=""),AND(C279:F279&lt;B279:E279),AND(C279:E279&lt;B279:D279))))</f>
        <v>0</v>
      </c>
      <c r="L279" s="1" t="b">
        <f t="array" ref="L279">IF(NOT(H279=""),AND(AND(ABS(C279:H279-B279:G279)&gt;0),AND(ABS(C279:H279-B279:G279)&lt;4)),IF(NOT(G279=""),AND(AND(ABS(C279:G279-B279:F279)&gt;0),AND(ABS(C279:G279-B279:F279)&lt;4)),IF(NOT(F279=""),AND(AND(ABS(C279:F279-B279:E279)&gt;0),AND(ABS(C279:F279-B279:E279)&lt;4)),AND(AND(ABS(C279:E279-B279:D279)&gt;0),AND(ABS(C279:E279-B279:D279)&lt;4)))))</f>
        <v>1</v>
      </c>
      <c r="M279" s="1" t="b">
        <f t="shared" si="1"/>
        <v>0</v>
      </c>
    </row>
    <row r="280" ht="15.75" customHeight="1">
      <c r="A280" s="1" t="s">
        <v>289</v>
      </c>
      <c r="B280" s="1">
        <f>IFERROR(__xludf.DUMMYFUNCTION("SPLIT(A280,"" "")"),55.0)</f>
        <v>55</v>
      </c>
      <c r="C280" s="1">
        <f>IFERROR(__xludf.DUMMYFUNCTION("""COMPUTED_VALUE"""),52.0)</f>
        <v>52</v>
      </c>
      <c r="D280" s="1">
        <f>IFERROR(__xludf.DUMMYFUNCTION("""COMPUTED_VALUE"""),53.0)</f>
        <v>53</v>
      </c>
      <c r="E280" s="1">
        <f>IFERROR(__xludf.DUMMYFUNCTION("""COMPUTED_VALUE"""),51.0)</f>
        <v>51</v>
      </c>
      <c r="F280" s="1">
        <f>IFERROR(__xludf.DUMMYFUNCTION("""COMPUTED_VALUE"""),54.0)</f>
        <v>54</v>
      </c>
      <c r="G280" s="1">
        <f>IFERROR(__xludf.DUMMYFUNCTION("""COMPUTED_VALUE"""),56.0)</f>
        <v>56</v>
      </c>
      <c r="H280" s="1">
        <f>IFERROR(__xludf.DUMMYFUNCTION("""COMPUTED_VALUE"""),58.0)</f>
        <v>58</v>
      </c>
      <c r="I280" s="1">
        <f>IFERROR(__xludf.DUMMYFUNCTION("""COMPUTED_VALUE"""),56.0)</f>
        <v>56</v>
      </c>
      <c r="J280" s="1" t="b">
        <f t="array" ref="J280">IF(NOT(H280=""),AND(C280:H280&gt;B280:G280),IF(NOT(G280=""),AND(C280:G280&gt;B280:F280),IF(NOT(F280=""),AND(C280:F280&gt;B280:E280),AND(C280:E280&gt;B280:D280))))</f>
        <v>0</v>
      </c>
      <c r="K280" s="1" t="b">
        <f t="array" ref="K280">IF(NOT(H280=""),AND(C280:H280&lt;B280:G280),IF(NOT(G280=""),AND(C280:G280&lt;B280:F280),IF(NOT(F280=""),AND(C280:F280&lt;B280:E280),AND(C280:E280&lt;B280:D280))))</f>
        <v>0</v>
      </c>
      <c r="L280" s="1" t="b">
        <f t="array" ref="L280">IF(NOT(H280=""),AND(AND(ABS(C280:H280-B280:G280)&gt;0),AND(ABS(C280:H280-B280:G280)&lt;4)),IF(NOT(G280=""),AND(AND(ABS(C280:G280-B280:F280)&gt;0),AND(ABS(C280:G280-B280:F280)&lt;4)),IF(NOT(F280=""),AND(AND(ABS(C280:F280-B280:E280)&gt;0),AND(ABS(C280:F280-B280:E280)&lt;4)),AND(AND(ABS(C280:E280-B280:D280)&gt;0),AND(ABS(C280:E280-B280:D280)&lt;4)))))</f>
        <v>1</v>
      </c>
      <c r="M280" s="1" t="b">
        <f t="shared" si="1"/>
        <v>0</v>
      </c>
    </row>
    <row r="281" ht="15.75" customHeight="1">
      <c r="A281" s="1" t="s">
        <v>290</v>
      </c>
      <c r="B281" s="1">
        <f>IFERROR(__xludf.DUMMYFUNCTION("SPLIT(A281,"" "")"),31.0)</f>
        <v>31</v>
      </c>
      <c r="C281" s="1">
        <f>IFERROR(__xludf.DUMMYFUNCTION("""COMPUTED_VALUE"""),30.0)</f>
        <v>30</v>
      </c>
      <c r="D281" s="1">
        <f>IFERROR(__xludf.DUMMYFUNCTION("""COMPUTED_VALUE"""),31.0)</f>
        <v>31</v>
      </c>
      <c r="E281" s="1">
        <f>IFERROR(__xludf.DUMMYFUNCTION("""COMPUTED_VALUE"""),32.0)</f>
        <v>32</v>
      </c>
      <c r="F281" s="1">
        <f>IFERROR(__xludf.DUMMYFUNCTION("""COMPUTED_VALUE"""),34.0)</f>
        <v>34</v>
      </c>
      <c r="G281" s="1">
        <f>IFERROR(__xludf.DUMMYFUNCTION("""COMPUTED_VALUE"""),36.0)</f>
        <v>36</v>
      </c>
      <c r="H281" s="1">
        <f>IFERROR(__xludf.DUMMYFUNCTION("""COMPUTED_VALUE"""),35.0)</f>
        <v>35</v>
      </c>
      <c r="I281" s="1">
        <f>IFERROR(__xludf.DUMMYFUNCTION("""COMPUTED_VALUE"""),35.0)</f>
        <v>35</v>
      </c>
      <c r="J281" s="1" t="b">
        <f t="array" ref="J281">IF(NOT(H281=""),AND(C281:H281&gt;B281:G281),IF(NOT(G281=""),AND(C281:G281&gt;B281:F281),IF(NOT(F281=""),AND(C281:F281&gt;B281:E281),AND(C281:E281&gt;B281:D281))))</f>
        <v>0</v>
      </c>
      <c r="K281" s="1" t="b">
        <f t="array" ref="K281">IF(NOT(H281=""),AND(C281:H281&lt;B281:G281),IF(NOT(G281=""),AND(C281:G281&lt;B281:F281),IF(NOT(F281=""),AND(C281:F281&lt;B281:E281),AND(C281:E281&lt;B281:D281))))</f>
        <v>0</v>
      </c>
      <c r="L281" s="1" t="b">
        <f t="array" ref="L281">IF(NOT(H281=""),AND(AND(ABS(C281:H281-B281:G281)&gt;0),AND(ABS(C281:H281-B281:G281)&lt;4)),IF(NOT(G281=""),AND(AND(ABS(C281:G281-B281:F281)&gt;0),AND(ABS(C281:G281-B281:F281)&lt;4)),IF(NOT(F281=""),AND(AND(ABS(C281:F281-B281:E281)&gt;0),AND(ABS(C281:F281-B281:E281)&lt;4)),AND(AND(ABS(C281:E281-B281:D281)&gt;0),AND(ABS(C281:E281-B281:D281)&lt;4)))))</f>
        <v>1</v>
      </c>
      <c r="M281" s="1" t="b">
        <f t="shared" si="1"/>
        <v>0</v>
      </c>
    </row>
    <row r="282" ht="15.75" customHeight="1">
      <c r="A282" s="1" t="s">
        <v>291</v>
      </c>
      <c r="B282" s="1">
        <f>IFERROR(__xludf.DUMMYFUNCTION("SPLIT(A282,"" "")"),50.0)</f>
        <v>50</v>
      </c>
      <c r="C282" s="1">
        <f>IFERROR(__xludf.DUMMYFUNCTION("""COMPUTED_VALUE"""),49.0)</f>
        <v>49</v>
      </c>
      <c r="D282" s="1">
        <f>IFERROR(__xludf.DUMMYFUNCTION("""COMPUTED_VALUE"""),47.0)</f>
        <v>47</v>
      </c>
      <c r="E282" s="1">
        <f>IFERROR(__xludf.DUMMYFUNCTION("""COMPUTED_VALUE"""),49.0)</f>
        <v>49</v>
      </c>
      <c r="F282" s="1">
        <f>IFERROR(__xludf.DUMMYFUNCTION("""COMPUTED_VALUE"""),50.0)</f>
        <v>50</v>
      </c>
      <c r="G282" s="1">
        <f>IFERROR(__xludf.DUMMYFUNCTION("""COMPUTED_VALUE"""),54.0)</f>
        <v>54</v>
      </c>
      <c r="J282" s="1" t="b">
        <f t="array" ref="J282">IF(NOT(H282=""),AND(C282:H282&gt;B282:G282),IF(NOT(G282=""),AND(C282:G282&gt;B282:F282),IF(NOT(F282=""),AND(C282:F282&gt;B282:E282),AND(C282:E282&gt;B282:D282))))</f>
        <v>0</v>
      </c>
      <c r="K282" s="1" t="b">
        <f t="array" ref="K282">IF(NOT(H282=""),AND(C282:H282&lt;B282:G282),IF(NOT(G282=""),AND(C282:G282&lt;B282:F282),IF(NOT(F282=""),AND(C282:F282&lt;B282:E282),AND(C282:E282&lt;B282:D282))))</f>
        <v>0</v>
      </c>
      <c r="L282" s="1" t="b">
        <f t="array" ref="L282">IF(NOT(H282=""),AND(AND(ABS(C282:H282-B282:G282)&gt;0),AND(ABS(C282:H282-B282:G282)&lt;4)),IF(NOT(G282=""),AND(AND(ABS(C282:G282-B282:F282)&gt;0),AND(ABS(C282:G282-B282:F282)&lt;4)),IF(NOT(F282=""),AND(AND(ABS(C282:F282-B282:E282)&gt;0),AND(ABS(C282:F282-B282:E282)&lt;4)),AND(AND(ABS(C282:E282-B282:D282)&gt;0),AND(ABS(C282:E282-B282:D282)&lt;4)))))</f>
        <v>0</v>
      </c>
      <c r="M282" s="1" t="b">
        <f t="shared" si="1"/>
        <v>0</v>
      </c>
    </row>
    <row r="283" ht="15.75" customHeight="1">
      <c r="A283" s="1" t="s">
        <v>292</v>
      </c>
      <c r="B283" s="1">
        <f>IFERROR(__xludf.DUMMYFUNCTION("SPLIT(A283,"" "")"),21.0)</f>
        <v>21</v>
      </c>
      <c r="C283" s="1">
        <f>IFERROR(__xludf.DUMMYFUNCTION("""COMPUTED_VALUE"""),18.0)</f>
        <v>18</v>
      </c>
      <c r="D283" s="1">
        <f>IFERROR(__xludf.DUMMYFUNCTION("""COMPUTED_VALUE"""),20.0)</f>
        <v>20</v>
      </c>
      <c r="E283" s="1">
        <f>IFERROR(__xludf.DUMMYFUNCTION("""COMPUTED_VALUE"""),19.0)</f>
        <v>19</v>
      </c>
      <c r="F283" s="1">
        <f>IFERROR(__xludf.DUMMYFUNCTION("""COMPUTED_VALUE"""),22.0)</f>
        <v>22</v>
      </c>
      <c r="G283" s="1">
        <f>IFERROR(__xludf.DUMMYFUNCTION("""COMPUTED_VALUE"""),25.0)</f>
        <v>25</v>
      </c>
      <c r="H283" s="2">
        <f>IFERROR(__xludf.DUMMYFUNCTION("""COMPUTED_VALUE"""),32.0)</f>
        <v>32</v>
      </c>
      <c r="J283" s="1" t="b">
        <f t="array" ref="J283">IF(NOT(H283=""),AND(C283:H283&gt;B283:G283),IF(NOT(G283=""),AND(C283:G283&gt;B283:F283),IF(NOT(F283=""),AND(C283:F283&gt;B283:E283),AND(C283:E283&gt;B283:D283))))</f>
        <v>0</v>
      </c>
      <c r="K283" s="1" t="b">
        <f t="array" ref="K283">IF(NOT(H283=""),AND(C283:H283&lt;B283:G283),IF(NOT(G283=""),AND(C283:G283&lt;B283:F283),IF(NOT(F283=""),AND(C283:F283&lt;B283:E283),AND(C283:E283&lt;B283:D283))))</f>
        <v>0</v>
      </c>
      <c r="L283" s="1" t="b">
        <f t="array" ref="L283">IF(NOT(H283=""),AND(AND(ABS(C283:H283-B283:G283)&gt;0),AND(ABS(C283:H283-B283:G283)&lt;4)),IF(NOT(G283=""),AND(AND(ABS(C283:G283-B283:F283)&gt;0),AND(ABS(C283:G283-B283:F283)&lt;4)),IF(NOT(F283=""),AND(AND(ABS(C283:F283-B283:E283)&gt;0),AND(ABS(C283:F283-B283:E283)&lt;4)),AND(AND(ABS(C283:E283-B283:D283)&gt;0),AND(ABS(C283:E283-B283:D283)&lt;4)))))</f>
        <v>0</v>
      </c>
      <c r="M283" s="1" t="b">
        <f t="shared" si="1"/>
        <v>0</v>
      </c>
    </row>
    <row r="284" ht="15.75" customHeight="1">
      <c r="A284" s="1" t="s">
        <v>293</v>
      </c>
      <c r="B284" s="1">
        <f>IFERROR(__xludf.DUMMYFUNCTION("SPLIT(A284,"" "")"),81.0)</f>
        <v>81</v>
      </c>
      <c r="C284" s="1">
        <f>IFERROR(__xludf.DUMMYFUNCTION("""COMPUTED_VALUE"""),80.0)</f>
        <v>80</v>
      </c>
      <c r="D284" s="1">
        <f>IFERROR(__xludf.DUMMYFUNCTION("""COMPUTED_VALUE"""),83.0)</f>
        <v>83</v>
      </c>
      <c r="E284" s="1">
        <f>IFERROR(__xludf.DUMMYFUNCTION("""COMPUTED_VALUE"""),85.0)</f>
        <v>85</v>
      </c>
      <c r="F284" s="1">
        <f>IFERROR(__xludf.DUMMYFUNCTION("""COMPUTED_VALUE"""),85.0)</f>
        <v>85</v>
      </c>
      <c r="G284" s="1">
        <f>IFERROR(__xludf.DUMMYFUNCTION("""COMPUTED_VALUE"""),86.0)</f>
        <v>86</v>
      </c>
      <c r="J284" s="1" t="b">
        <f t="array" ref="J284">IF(NOT(H284=""),AND(C284:H284&gt;B284:G284),IF(NOT(G284=""),AND(C284:G284&gt;B284:F284),IF(NOT(F284=""),AND(C284:F284&gt;B284:E284),AND(C284:E284&gt;B284:D284))))</f>
        <v>0</v>
      </c>
      <c r="K284" s="1" t="b">
        <f t="array" ref="K284">IF(NOT(H284=""),AND(C284:H284&lt;B284:G284),IF(NOT(G284=""),AND(C284:G284&lt;B284:F284),IF(NOT(F284=""),AND(C284:F284&lt;B284:E284),AND(C284:E284&lt;B284:D284))))</f>
        <v>0</v>
      </c>
      <c r="L284" s="1" t="b">
        <f t="array" ref="L284">IF(NOT(H284=""),AND(AND(ABS(C284:H284-B284:G284)&gt;0),AND(ABS(C284:H284-B284:G284)&lt;4)),IF(NOT(G284=""),AND(AND(ABS(C284:G284-B284:F284)&gt;0),AND(ABS(C284:G284-B284:F284)&lt;4)),IF(NOT(F284=""),AND(AND(ABS(C284:F284-B284:E284)&gt;0),AND(ABS(C284:F284-B284:E284)&lt;4)),AND(AND(ABS(C284:E284-B284:D284)&gt;0),AND(ABS(C284:E284-B284:D284)&lt;4)))))</f>
        <v>0</v>
      </c>
      <c r="M284" s="1" t="b">
        <f t="shared" si="1"/>
        <v>0</v>
      </c>
    </row>
    <row r="285" ht="15.75" customHeight="1">
      <c r="A285" s="1" t="s">
        <v>294</v>
      </c>
      <c r="B285" s="1">
        <f>IFERROR(__xludf.DUMMYFUNCTION("SPLIT(A285,"" "")"),70.0)</f>
        <v>70</v>
      </c>
      <c r="C285" s="1">
        <f>IFERROR(__xludf.DUMMYFUNCTION("""COMPUTED_VALUE"""),67.0)</f>
        <v>67</v>
      </c>
      <c r="D285" s="1">
        <f>IFERROR(__xludf.DUMMYFUNCTION("""COMPUTED_VALUE"""),67.0)</f>
        <v>67</v>
      </c>
      <c r="E285" s="1">
        <f>IFERROR(__xludf.DUMMYFUNCTION("""COMPUTED_VALUE"""),68.0)</f>
        <v>68</v>
      </c>
      <c r="F285" s="1">
        <f>IFERROR(__xludf.DUMMYFUNCTION("""COMPUTED_VALUE"""),66.0)</f>
        <v>66</v>
      </c>
      <c r="J285" s="1" t="b">
        <f t="array" ref="J285">IF(NOT(H285=""),AND(C285:H285&gt;B285:G285),IF(NOT(G285=""),AND(C285:G285&gt;B285:F285),IF(NOT(F285=""),AND(C285:F285&gt;B285:E285),AND(C285:E285&gt;B285:D285))))</f>
        <v>0</v>
      </c>
      <c r="K285" s="1" t="b">
        <f t="array" ref="K285">IF(NOT(H285=""),AND(C285:H285&lt;B285:G285),IF(NOT(G285=""),AND(C285:G285&lt;B285:F285),IF(NOT(F285=""),AND(C285:F285&lt;B285:E285),AND(C285:E285&lt;B285:D285))))</f>
        <v>0</v>
      </c>
      <c r="L285" s="1" t="b">
        <f t="array" ref="L285">IF(NOT(H285=""),AND(AND(ABS(C285:H285-B285:G285)&gt;0),AND(ABS(C285:H285-B285:G285)&lt;4)),IF(NOT(G285=""),AND(AND(ABS(C285:G285-B285:F285)&gt;0),AND(ABS(C285:G285-B285:F285)&lt;4)),IF(NOT(F285=""),AND(AND(ABS(C285:F285-B285:E285)&gt;0),AND(ABS(C285:F285-B285:E285)&lt;4)),AND(AND(ABS(C285:E285-B285:D285)&gt;0),AND(ABS(C285:E285-B285:D285)&lt;4)))))</f>
        <v>0</v>
      </c>
      <c r="M285" s="1" t="b">
        <f t="shared" si="1"/>
        <v>0</v>
      </c>
    </row>
    <row r="286" ht="15.75" customHeight="1">
      <c r="A286" s="1" t="s">
        <v>295</v>
      </c>
      <c r="B286" s="1">
        <f>IFERROR(__xludf.DUMMYFUNCTION("SPLIT(A286,"" "")"),10.0)</f>
        <v>10</v>
      </c>
      <c r="C286" s="1">
        <f>IFERROR(__xludf.DUMMYFUNCTION("""COMPUTED_VALUE"""),7.0)</f>
        <v>7</v>
      </c>
      <c r="D286" s="1">
        <f>IFERROR(__xludf.DUMMYFUNCTION("""COMPUTED_VALUE"""),9.0)</f>
        <v>9</v>
      </c>
      <c r="E286" s="1">
        <f>IFERROR(__xludf.DUMMYFUNCTION("""COMPUTED_VALUE"""),12.0)</f>
        <v>12</v>
      </c>
      <c r="F286" s="1">
        <f>IFERROR(__xludf.DUMMYFUNCTION("""COMPUTED_VALUE"""),15.0)</f>
        <v>15</v>
      </c>
      <c r="G286" s="1">
        <f>IFERROR(__xludf.DUMMYFUNCTION("""COMPUTED_VALUE"""),15.0)</f>
        <v>15</v>
      </c>
      <c r="H286" s="1">
        <f>IFERROR(__xludf.DUMMYFUNCTION("""COMPUTED_VALUE"""),18.0)</f>
        <v>18</v>
      </c>
      <c r="I286" s="1">
        <f>IFERROR(__xludf.DUMMYFUNCTION("""COMPUTED_VALUE"""),18.0)</f>
        <v>18</v>
      </c>
      <c r="J286" s="1" t="b">
        <f t="array" ref="J286">IF(NOT(H286=""),AND(C286:H286&gt;B286:G286),IF(NOT(G286=""),AND(C286:G286&gt;B286:F286),IF(NOT(F286=""),AND(C286:F286&gt;B286:E286),AND(C286:E286&gt;B286:D286))))</f>
        <v>0</v>
      </c>
      <c r="K286" s="1" t="b">
        <f t="array" ref="K286">IF(NOT(H286=""),AND(C286:H286&lt;B286:G286),IF(NOT(G286=""),AND(C286:G286&lt;B286:F286),IF(NOT(F286=""),AND(C286:F286&lt;B286:E286),AND(C286:E286&lt;B286:D286))))</f>
        <v>0</v>
      </c>
      <c r="L286" s="1" t="b">
        <f t="array" ref="L286">IF(NOT(H286=""),AND(AND(ABS(C286:H286-B286:G286)&gt;0),AND(ABS(C286:H286-B286:G286)&lt;4)),IF(NOT(G286=""),AND(AND(ABS(C286:G286-B286:F286)&gt;0),AND(ABS(C286:G286-B286:F286)&lt;4)),IF(NOT(F286=""),AND(AND(ABS(C286:F286-B286:E286)&gt;0),AND(ABS(C286:F286-B286:E286)&lt;4)),AND(AND(ABS(C286:E286-B286:D286)&gt;0),AND(ABS(C286:E286-B286:D286)&lt;4)))))</f>
        <v>0</v>
      </c>
      <c r="M286" s="1" t="b">
        <f t="shared" si="1"/>
        <v>0</v>
      </c>
    </row>
    <row r="287" ht="15.75" customHeight="1">
      <c r="A287" s="1" t="s">
        <v>296</v>
      </c>
      <c r="B287" s="1">
        <f>IFERROR(__xludf.DUMMYFUNCTION("SPLIT(A287,"" "")"),86.0)</f>
        <v>86</v>
      </c>
      <c r="C287" s="1">
        <f>IFERROR(__xludf.DUMMYFUNCTION("""COMPUTED_VALUE"""),83.0)</f>
        <v>83</v>
      </c>
      <c r="D287" s="1">
        <f>IFERROR(__xludf.DUMMYFUNCTION("""COMPUTED_VALUE"""),86.0)</f>
        <v>86</v>
      </c>
      <c r="E287" s="1">
        <f>IFERROR(__xludf.DUMMYFUNCTION("""COMPUTED_VALUE"""),86.0)</f>
        <v>86</v>
      </c>
      <c r="F287" s="1">
        <f>IFERROR(__xludf.DUMMYFUNCTION("""COMPUTED_VALUE"""),87.0)</f>
        <v>87</v>
      </c>
      <c r="G287" s="1">
        <f>IFERROR(__xludf.DUMMYFUNCTION("""COMPUTED_VALUE"""),90.0)</f>
        <v>90</v>
      </c>
      <c r="H287" s="2">
        <f>IFERROR(__xludf.DUMMYFUNCTION("""COMPUTED_VALUE"""),94.0)</f>
        <v>94</v>
      </c>
      <c r="J287" s="1" t="b">
        <f t="array" ref="J287">IF(NOT(H287=""),AND(C287:H287&gt;B287:G287),IF(NOT(G287=""),AND(C287:G287&gt;B287:F287),IF(NOT(F287=""),AND(C287:F287&gt;B287:E287),AND(C287:E287&gt;B287:D287))))</f>
        <v>0</v>
      </c>
      <c r="K287" s="1" t="b">
        <f t="array" ref="K287">IF(NOT(H287=""),AND(C287:H287&lt;B287:G287),IF(NOT(G287=""),AND(C287:G287&lt;B287:F287),IF(NOT(F287=""),AND(C287:F287&lt;B287:E287),AND(C287:E287&lt;B287:D287))))</f>
        <v>0</v>
      </c>
      <c r="L287" s="1" t="b">
        <f t="array" ref="L287">IF(NOT(H287=""),AND(AND(ABS(C287:H287-B287:G287)&gt;0),AND(ABS(C287:H287-B287:G287)&lt;4)),IF(NOT(G287=""),AND(AND(ABS(C287:G287-B287:F287)&gt;0),AND(ABS(C287:G287-B287:F287)&lt;4)),IF(NOT(F287=""),AND(AND(ABS(C287:F287-B287:E287)&gt;0),AND(ABS(C287:F287-B287:E287)&lt;4)),AND(AND(ABS(C287:E287-B287:D287)&gt;0),AND(ABS(C287:E287-B287:D287)&lt;4)))))</f>
        <v>0</v>
      </c>
      <c r="M287" s="1" t="b">
        <f t="shared" si="1"/>
        <v>0</v>
      </c>
    </row>
    <row r="288" ht="15.75" customHeight="1">
      <c r="A288" s="1" t="s">
        <v>297</v>
      </c>
      <c r="B288" s="1">
        <f>IFERROR(__xludf.DUMMYFUNCTION("SPLIT(A288,"" "")"),36.0)</f>
        <v>36</v>
      </c>
      <c r="C288" s="1">
        <f>IFERROR(__xludf.DUMMYFUNCTION("""COMPUTED_VALUE"""),35.0)</f>
        <v>35</v>
      </c>
      <c r="D288" s="1">
        <f>IFERROR(__xludf.DUMMYFUNCTION("""COMPUTED_VALUE"""),35.0)</f>
        <v>35</v>
      </c>
      <c r="E288" s="1">
        <f>IFERROR(__xludf.DUMMYFUNCTION("""COMPUTED_VALUE"""),37.0)</f>
        <v>37</v>
      </c>
      <c r="F288" s="1">
        <f>IFERROR(__xludf.DUMMYFUNCTION("""COMPUTED_VALUE"""),38.0)</f>
        <v>38</v>
      </c>
      <c r="G288" s="1">
        <f>IFERROR(__xludf.DUMMYFUNCTION("""COMPUTED_VALUE"""),43.0)</f>
        <v>43</v>
      </c>
      <c r="J288" s="1" t="b">
        <f t="array" ref="J288">IF(NOT(H288=""),AND(C288:H288&gt;B288:G288),IF(NOT(G288=""),AND(C288:G288&gt;B288:F288),IF(NOT(F288=""),AND(C288:F288&gt;B288:E288),AND(C288:E288&gt;B288:D288))))</f>
        <v>0</v>
      </c>
      <c r="K288" s="1" t="b">
        <f t="array" ref="K288">IF(NOT(H288=""),AND(C288:H288&lt;B288:G288),IF(NOT(G288=""),AND(C288:G288&lt;B288:F288),IF(NOT(F288=""),AND(C288:F288&lt;B288:E288),AND(C288:E288&lt;B288:D288))))</f>
        <v>0</v>
      </c>
      <c r="L288" s="1" t="b">
        <f t="array" ref="L288">IF(NOT(H288=""),AND(AND(ABS(C288:H288-B288:G288)&gt;0),AND(ABS(C288:H288-B288:G288)&lt;4)),IF(NOT(G288=""),AND(AND(ABS(C288:G288-B288:F288)&gt;0),AND(ABS(C288:G288-B288:F288)&lt;4)),IF(NOT(F288=""),AND(AND(ABS(C288:F288-B288:E288)&gt;0),AND(ABS(C288:F288-B288:E288)&lt;4)),AND(AND(ABS(C288:E288-B288:D288)&gt;0),AND(ABS(C288:E288-B288:D288)&lt;4)))))</f>
        <v>0</v>
      </c>
      <c r="M288" s="1" t="b">
        <f t="shared" si="1"/>
        <v>0</v>
      </c>
    </row>
    <row r="289" ht="15.75" customHeight="1">
      <c r="A289" s="1" t="s">
        <v>298</v>
      </c>
      <c r="B289" s="1">
        <f>IFERROR(__xludf.DUMMYFUNCTION("SPLIT(A289,"" "")"),38.0)</f>
        <v>38</v>
      </c>
      <c r="C289" s="1">
        <f>IFERROR(__xludf.DUMMYFUNCTION("""COMPUTED_VALUE"""),35.0)</f>
        <v>35</v>
      </c>
      <c r="D289" s="1">
        <f>IFERROR(__xludf.DUMMYFUNCTION("""COMPUTED_VALUE"""),36.0)</f>
        <v>36</v>
      </c>
      <c r="E289" s="1">
        <f>IFERROR(__xludf.DUMMYFUNCTION("""COMPUTED_VALUE"""),39.0)</f>
        <v>39</v>
      </c>
      <c r="F289" s="1">
        <f>IFERROR(__xludf.DUMMYFUNCTION("""COMPUTED_VALUE"""),43.0)</f>
        <v>43</v>
      </c>
      <c r="G289" s="1">
        <f>IFERROR(__xludf.DUMMYFUNCTION("""COMPUTED_VALUE"""),46.0)</f>
        <v>46</v>
      </c>
      <c r="J289" s="1" t="b">
        <f t="array" ref="J289">IF(NOT(H289=""),AND(C289:H289&gt;B289:G289),IF(NOT(G289=""),AND(C289:G289&gt;B289:F289),IF(NOT(F289=""),AND(C289:F289&gt;B289:E289),AND(C289:E289&gt;B289:D289))))</f>
        <v>0</v>
      </c>
      <c r="K289" s="1" t="b">
        <f t="array" ref="K289">IF(NOT(H289=""),AND(C289:H289&lt;B289:G289),IF(NOT(G289=""),AND(C289:G289&lt;B289:F289),IF(NOT(F289=""),AND(C289:F289&lt;B289:E289),AND(C289:E289&lt;B289:D289))))</f>
        <v>0</v>
      </c>
      <c r="L289" s="1" t="b">
        <f t="array" ref="L289">IF(NOT(H289=""),AND(AND(ABS(C289:H289-B289:G289)&gt;0),AND(ABS(C289:H289-B289:G289)&lt;4)),IF(NOT(G289=""),AND(AND(ABS(C289:G289-B289:F289)&gt;0),AND(ABS(C289:G289-B289:F289)&lt;4)),IF(NOT(F289=""),AND(AND(ABS(C289:F289-B289:E289)&gt;0),AND(ABS(C289:F289-B289:E289)&lt;4)),AND(AND(ABS(C289:E289-B289:D289)&gt;0),AND(ABS(C289:E289-B289:D289)&lt;4)))))</f>
        <v>0</v>
      </c>
      <c r="M289" s="1" t="b">
        <f t="shared" si="1"/>
        <v>0</v>
      </c>
    </row>
    <row r="290" ht="15.75" customHeight="1">
      <c r="A290" s="1" t="s">
        <v>299</v>
      </c>
      <c r="B290" s="1">
        <f>IFERROR(__xludf.DUMMYFUNCTION("SPLIT(A290,"" "")"),25.0)</f>
        <v>25</v>
      </c>
      <c r="C290" s="1">
        <f>IFERROR(__xludf.DUMMYFUNCTION("""COMPUTED_VALUE"""),22.0)</f>
        <v>22</v>
      </c>
      <c r="D290" s="1">
        <f>IFERROR(__xludf.DUMMYFUNCTION("""COMPUTED_VALUE"""),24.0)</f>
        <v>24</v>
      </c>
      <c r="E290" s="1">
        <f>IFERROR(__xludf.DUMMYFUNCTION("""COMPUTED_VALUE"""),28.0)</f>
        <v>28</v>
      </c>
      <c r="F290" s="1">
        <f>IFERROR(__xludf.DUMMYFUNCTION("""COMPUTED_VALUE"""),30.0)</f>
        <v>30</v>
      </c>
      <c r="G290" s="1">
        <f>IFERROR(__xludf.DUMMYFUNCTION("""COMPUTED_VALUE"""),32.0)</f>
        <v>32</v>
      </c>
      <c r="H290" s="1">
        <f>IFERROR(__xludf.DUMMYFUNCTION("""COMPUTED_VALUE"""),33.0)</f>
        <v>33</v>
      </c>
      <c r="I290" s="1">
        <f>IFERROR(__xludf.DUMMYFUNCTION("""COMPUTED_VALUE"""),31.0)</f>
        <v>31</v>
      </c>
      <c r="J290" s="1" t="b">
        <f t="array" ref="J290">IF(NOT(H290=""),AND(C290:H290&gt;B290:G290),IF(NOT(G290=""),AND(C290:G290&gt;B290:F290),IF(NOT(F290=""),AND(C290:F290&gt;B290:E290),AND(C290:E290&gt;B290:D290))))</f>
        <v>0</v>
      </c>
      <c r="K290" s="1" t="b">
        <f t="array" ref="K290">IF(NOT(H290=""),AND(C290:H290&lt;B290:G290),IF(NOT(G290=""),AND(C290:G290&lt;B290:F290),IF(NOT(F290=""),AND(C290:F290&lt;B290:E290),AND(C290:E290&lt;B290:D290))))</f>
        <v>0</v>
      </c>
      <c r="L290" s="1" t="b">
        <f t="array" ref="L290">IF(NOT(H290=""),AND(AND(ABS(C290:H290-B290:G290)&gt;0),AND(ABS(C290:H290-B290:G290)&lt;4)),IF(NOT(G290=""),AND(AND(ABS(C290:G290-B290:F290)&gt;0),AND(ABS(C290:G290-B290:F290)&lt;4)),IF(NOT(F290=""),AND(AND(ABS(C290:F290-B290:E290)&gt;0),AND(ABS(C290:F290-B290:E290)&lt;4)),AND(AND(ABS(C290:E290-B290:D290)&gt;0),AND(ABS(C290:E290-B290:D290)&lt;4)))))</f>
        <v>0</v>
      </c>
      <c r="M290" s="1" t="b">
        <f t="shared" si="1"/>
        <v>0</v>
      </c>
    </row>
    <row r="291" ht="15.75" customHeight="1">
      <c r="A291" s="1" t="s">
        <v>300</v>
      </c>
      <c r="B291" s="1">
        <f>IFERROR(__xludf.DUMMYFUNCTION("SPLIT(A291,"" "")"),20.0)</f>
        <v>20</v>
      </c>
      <c r="C291" s="1">
        <f>IFERROR(__xludf.DUMMYFUNCTION("""COMPUTED_VALUE"""),17.0)</f>
        <v>17</v>
      </c>
      <c r="D291" s="1">
        <f>IFERROR(__xludf.DUMMYFUNCTION("""COMPUTED_VALUE"""),20.0)</f>
        <v>20</v>
      </c>
      <c r="E291" s="1">
        <f>IFERROR(__xludf.DUMMYFUNCTION("""COMPUTED_VALUE"""),24.0)</f>
        <v>24</v>
      </c>
      <c r="F291" s="1">
        <f>IFERROR(__xludf.DUMMYFUNCTION("""COMPUTED_VALUE"""),26.0)</f>
        <v>26</v>
      </c>
      <c r="G291" s="1">
        <f>IFERROR(__xludf.DUMMYFUNCTION("""COMPUTED_VALUE"""),29.0)</f>
        <v>29</v>
      </c>
      <c r="H291" s="2">
        <f>IFERROR(__xludf.DUMMYFUNCTION("""COMPUTED_VALUE"""),29.0)</f>
        <v>29</v>
      </c>
      <c r="J291" s="1" t="b">
        <f t="array" ref="J291">IF(NOT(H291=""),AND(C291:H291&gt;B291:G291),IF(NOT(G291=""),AND(C291:G291&gt;B291:F291),IF(NOT(F291=""),AND(C291:F291&gt;B291:E291),AND(C291:E291&gt;B291:D291))))</f>
        <v>0</v>
      </c>
      <c r="K291" s="1" t="b">
        <f t="array" ref="K291">IF(NOT(H291=""),AND(C291:H291&lt;B291:G291),IF(NOT(G291=""),AND(C291:G291&lt;B291:F291),IF(NOT(F291=""),AND(C291:F291&lt;B291:E291),AND(C291:E291&lt;B291:D291))))</f>
        <v>0</v>
      </c>
      <c r="L291" s="1" t="b">
        <f t="array" ref="L291">IF(NOT(H291=""),AND(AND(ABS(C291:H291-B291:G291)&gt;0),AND(ABS(C291:H291-B291:G291)&lt;4)),IF(NOT(G291=""),AND(AND(ABS(C291:G291-B291:F291)&gt;0),AND(ABS(C291:G291-B291:F291)&lt;4)),IF(NOT(F291=""),AND(AND(ABS(C291:F291-B291:E291)&gt;0),AND(ABS(C291:F291-B291:E291)&lt;4)),AND(AND(ABS(C291:E291-B291:D291)&gt;0),AND(ABS(C291:E291-B291:D291)&lt;4)))))</f>
        <v>0</v>
      </c>
      <c r="M291" s="1" t="b">
        <f t="shared" si="1"/>
        <v>0</v>
      </c>
    </row>
    <row r="292" ht="15.75" customHeight="1">
      <c r="A292" s="1" t="s">
        <v>301</v>
      </c>
      <c r="B292" s="1">
        <f>IFERROR(__xludf.DUMMYFUNCTION("SPLIT(A292,"" "")"),20.0)</f>
        <v>20</v>
      </c>
      <c r="C292" s="1">
        <f>IFERROR(__xludf.DUMMYFUNCTION("""COMPUTED_VALUE"""),17.0)</f>
        <v>17</v>
      </c>
      <c r="D292" s="1">
        <f>IFERROR(__xludf.DUMMYFUNCTION("""COMPUTED_VALUE"""),18.0)</f>
        <v>18</v>
      </c>
      <c r="E292" s="1">
        <f>IFERROR(__xludf.DUMMYFUNCTION("""COMPUTED_VALUE"""),21.0)</f>
        <v>21</v>
      </c>
      <c r="F292" s="1">
        <f>IFERROR(__xludf.DUMMYFUNCTION("""COMPUTED_VALUE"""),25.0)</f>
        <v>25</v>
      </c>
      <c r="G292" s="1">
        <f>IFERROR(__xludf.DUMMYFUNCTION("""COMPUTED_VALUE"""),29.0)</f>
        <v>29</v>
      </c>
      <c r="J292" s="1" t="b">
        <f t="array" ref="J292">IF(NOT(H292=""),AND(C292:H292&gt;B292:G292),IF(NOT(G292=""),AND(C292:G292&gt;B292:F292),IF(NOT(F292=""),AND(C292:F292&gt;B292:E292),AND(C292:E292&gt;B292:D292))))</f>
        <v>0</v>
      </c>
      <c r="K292" s="1" t="b">
        <f t="array" ref="K292">IF(NOT(H292=""),AND(C292:H292&lt;B292:G292),IF(NOT(G292=""),AND(C292:G292&lt;B292:F292),IF(NOT(F292=""),AND(C292:F292&lt;B292:E292),AND(C292:E292&lt;B292:D292))))</f>
        <v>0</v>
      </c>
      <c r="L292" s="1" t="b">
        <f t="array" ref="L292">IF(NOT(H292=""),AND(AND(ABS(C292:H292-B292:G292)&gt;0),AND(ABS(C292:H292-B292:G292)&lt;4)),IF(NOT(G292=""),AND(AND(ABS(C292:G292-B292:F292)&gt;0),AND(ABS(C292:G292-B292:F292)&lt;4)),IF(NOT(F292=""),AND(AND(ABS(C292:F292-B292:E292)&gt;0),AND(ABS(C292:F292-B292:E292)&lt;4)),AND(AND(ABS(C292:E292-B292:D292)&gt;0),AND(ABS(C292:E292-B292:D292)&lt;4)))))</f>
        <v>0</v>
      </c>
      <c r="M292" s="1" t="b">
        <f t="shared" si="1"/>
        <v>0</v>
      </c>
    </row>
    <row r="293" ht="15.75" customHeight="1">
      <c r="A293" s="1" t="s">
        <v>302</v>
      </c>
      <c r="B293" s="1">
        <f>IFERROR(__xludf.DUMMYFUNCTION("SPLIT(A293,"" "")"),55.0)</f>
        <v>55</v>
      </c>
      <c r="C293" s="1">
        <f>IFERROR(__xludf.DUMMYFUNCTION("""COMPUTED_VALUE"""),53.0)</f>
        <v>53</v>
      </c>
      <c r="D293" s="1">
        <f>IFERROR(__xludf.DUMMYFUNCTION("""COMPUTED_VALUE"""),54.0)</f>
        <v>54</v>
      </c>
      <c r="E293" s="1">
        <f>IFERROR(__xludf.DUMMYFUNCTION("""COMPUTED_VALUE"""),57.0)</f>
        <v>57</v>
      </c>
      <c r="F293" s="1">
        <f>IFERROR(__xludf.DUMMYFUNCTION("""COMPUTED_VALUE"""),58.0)</f>
        <v>58</v>
      </c>
      <c r="G293" s="1">
        <f>IFERROR(__xludf.DUMMYFUNCTION("""COMPUTED_VALUE"""),60.0)</f>
        <v>60</v>
      </c>
      <c r="H293" s="1">
        <f>IFERROR(__xludf.DUMMYFUNCTION("""COMPUTED_VALUE"""),64.0)</f>
        <v>64</v>
      </c>
      <c r="I293" s="1">
        <f>IFERROR(__xludf.DUMMYFUNCTION("""COMPUTED_VALUE"""),70.0)</f>
        <v>70</v>
      </c>
      <c r="J293" s="1" t="b">
        <f t="array" ref="J293">IF(NOT(H293=""),AND(C293:H293&gt;B293:G293),IF(NOT(G293=""),AND(C293:G293&gt;B293:F293),IF(NOT(F293=""),AND(C293:F293&gt;B293:E293),AND(C293:E293&gt;B293:D293))))</f>
        <v>0</v>
      </c>
      <c r="K293" s="1" t="b">
        <f t="array" ref="K293">IF(NOT(H293=""),AND(C293:H293&lt;B293:G293),IF(NOT(G293=""),AND(C293:G293&lt;B293:F293),IF(NOT(F293=""),AND(C293:F293&lt;B293:E293),AND(C293:E293&lt;B293:D293))))</f>
        <v>0</v>
      </c>
      <c r="L293" s="1" t="b">
        <f t="array" ref="L293">IF(NOT(H293=""),AND(AND(ABS(C293:H293-B293:G293)&gt;0),AND(ABS(C293:H293-B293:G293)&lt;4)),IF(NOT(G293=""),AND(AND(ABS(C293:G293-B293:F293)&gt;0),AND(ABS(C293:G293-B293:F293)&lt;4)),IF(NOT(F293=""),AND(AND(ABS(C293:F293-B293:E293)&gt;0),AND(ABS(C293:F293-B293:E293)&lt;4)),AND(AND(ABS(C293:E293-B293:D293)&gt;0),AND(ABS(C293:E293-B293:D293)&lt;4)))))</f>
        <v>0</v>
      </c>
      <c r="M293" s="1" t="b">
        <f t="shared" si="1"/>
        <v>0</v>
      </c>
    </row>
    <row r="294" ht="15.75" customHeight="1">
      <c r="A294" s="1" t="s">
        <v>303</v>
      </c>
      <c r="B294" s="1">
        <f>IFERROR(__xludf.DUMMYFUNCTION("SPLIT(A294,"" "")"),15.0)</f>
        <v>15</v>
      </c>
      <c r="C294" s="1">
        <f>IFERROR(__xludf.DUMMYFUNCTION("""COMPUTED_VALUE"""),14.0)</f>
        <v>14</v>
      </c>
      <c r="D294" s="1">
        <f>IFERROR(__xludf.DUMMYFUNCTION("""COMPUTED_VALUE"""),17.0)</f>
        <v>17</v>
      </c>
      <c r="E294" s="1">
        <f>IFERROR(__xludf.DUMMYFUNCTION("""COMPUTED_VALUE"""),20.0)</f>
        <v>20</v>
      </c>
      <c r="F294" s="1">
        <f>IFERROR(__xludf.DUMMYFUNCTION("""COMPUTED_VALUE"""),21.0)</f>
        <v>21</v>
      </c>
      <c r="G294" s="1">
        <f>IFERROR(__xludf.DUMMYFUNCTION("""COMPUTED_VALUE"""),24.0)</f>
        <v>24</v>
      </c>
      <c r="H294" s="1">
        <f>IFERROR(__xludf.DUMMYFUNCTION("""COMPUTED_VALUE"""),29.0)</f>
        <v>29</v>
      </c>
      <c r="I294" s="1">
        <f>IFERROR(__xludf.DUMMYFUNCTION("""COMPUTED_VALUE"""),32.0)</f>
        <v>32</v>
      </c>
      <c r="J294" s="1" t="b">
        <f t="array" ref="J294">IF(NOT(H294=""),AND(C294:H294&gt;B294:G294),IF(NOT(G294=""),AND(C294:G294&gt;B294:F294),IF(NOT(F294=""),AND(C294:F294&gt;B294:E294),AND(C294:E294&gt;B294:D294))))</f>
        <v>0</v>
      </c>
      <c r="K294" s="1" t="b">
        <f t="array" ref="K294">IF(NOT(H294=""),AND(C294:H294&lt;B294:G294),IF(NOT(G294=""),AND(C294:G294&lt;B294:F294),IF(NOT(F294=""),AND(C294:F294&lt;B294:E294),AND(C294:E294&lt;B294:D294))))</f>
        <v>0</v>
      </c>
      <c r="L294" s="1" t="b">
        <f t="array" ref="L294">IF(NOT(H294=""),AND(AND(ABS(C294:H294-B294:G294)&gt;0),AND(ABS(C294:H294-B294:G294)&lt;4)),IF(NOT(G294=""),AND(AND(ABS(C294:G294-B294:F294)&gt;0),AND(ABS(C294:G294-B294:F294)&lt;4)),IF(NOT(F294=""),AND(AND(ABS(C294:F294-B294:E294)&gt;0),AND(ABS(C294:F294-B294:E294)&lt;4)),AND(AND(ABS(C294:E294-B294:D294)&gt;0),AND(ABS(C294:E294-B294:D294)&lt;4)))))</f>
        <v>0</v>
      </c>
      <c r="M294" s="1" t="b">
        <f t="shared" si="1"/>
        <v>0</v>
      </c>
    </row>
    <row r="295" ht="15.75" customHeight="1">
      <c r="A295" s="1" t="s">
        <v>304</v>
      </c>
      <c r="B295" s="1">
        <f>IFERROR(__xludf.DUMMYFUNCTION("SPLIT(A295,"" "")"),18.0)</f>
        <v>18</v>
      </c>
      <c r="C295" s="1">
        <f>IFERROR(__xludf.DUMMYFUNCTION("""COMPUTED_VALUE"""),16.0)</f>
        <v>16</v>
      </c>
      <c r="D295" s="1">
        <f>IFERROR(__xludf.DUMMYFUNCTION("""COMPUTED_VALUE"""),21.0)</f>
        <v>21</v>
      </c>
      <c r="E295" s="1">
        <f>IFERROR(__xludf.DUMMYFUNCTION("""COMPUTED_VALUE"""),22.0)</f>
        <v>22</v>
      </c>
      <c r="F295" s="1">
        <f>IFERROR(__xludf.DUMMYFUNCTION("""COMPUTED_VALUE"""),19.0)</f>
        <v>19</v>
      </c>
      <c r="J295" s="1" t="b">
        <f t="array" ref="J295">IF(NOT(H295=""),AND(C295:H295&gt;B295:G295),IF(NOT(G295=""),AND(C295:G295&gt;B295:F295),IF(NOT(F295=""),AND(C295:F295&gt;B295:E295),AND(C295:E295&gt;B295:D295))))</f>
        <v>0</v>
      </c>
      <c r="K295" s="1" t="b">
        <f t="array" ref="K295">IF(NOT(H295=""),AND(C295:H295&lt;B295:G295),IF(NOT(G295=""),AND(C295:G295&lt;B295:F295),IF(NOT(F295=""),AND(C295:F295&lt;B295:E295),AND(C295:E295&lt;B295:D295))))</f>
        <v>0</v>
      </c>
      <c r="L295" s="1" t="b">
        <f t="array" ref="L295">IF(NOT(H295=""),AND(AND(ABS(C295:H295-B295:G295)&gt;0),AND(ABS(C295:H295-B295:G295)&lt;4)),IF(NOT(G295=""),AND(AND(ABS(C295:G295-B295:F295)&gt;0),AND(ABS(C295:G295-B295:F295)&lt;4)),IF(NOT(F295=""),AND(AND(ABS(C295:F295-B295:E295)&gt;0),AND(ABS(C295:F295-B295:E295)&lt;4)),AND(AND(ABS(C295:E295-B295:D295)&gt;0),AND(ABS(C295:E295-B295:D295)&lt;4)))))</f>
        <v>0</v>
      </c>
      <c r="M295" s="1" t="b">
        <f t="shared" si="1"/>
        <v>0</v>
      </c>
    </row>
    <row r="296" ht="15.75" customHeight="1">
      <c r="A296" s="1" t="s">
        <v>305</v>
      </c>
      <c r="B296" s="1">
        <f>IFERROR(__xludf.DUMMYFUNCTION("SPLIT(A296,"" "")"),5.0)</f>
        <v>5</v>
      </c>
      <c r="C296" s="1">
        <f>IFERROR(__xludf.DUMMYFUNCTION("""COMPUTED_VALUE"""),4.0)</f>
        <v>4</v>
      </c>
      <c r="D296" s="1">
        <f>IFERROR(__xludf.DUMMYFUNCTION("""COMPUTED_VALUE"""),5.0)</f>
        <v>5</v>
      </c>
      <c r="E296" s="1">
        <f>IFERROR(__xludf.DUMMYFUNCTION("""COMPUTED_VALUE"""),7.0)</f>
        <v>7</v>
      </c>
      <c r="F296" s="1">
        <f>IFERROR(__xludf.DUMMYFUNCTION("""COMPUTED_VALUE"""),13.0)</f>
        <v>13</v>
      </c>
      <c r="G296" s="1">
        <f>IFERROR(__xludf.DUMMYFUNCTION("""COMPUTED_VALUE"""),16.0)</f>
        <v>16</v>
      </c>
      <c r="H296" s="2">
        <f>IFERROR(__xludf.DUMMYFUNCTION("""COMPUTED_VALUE"""),16.0)</f>
        <v>16</v>
      </c>
      <c r="J296" s="1" t="b">
        <f t="array" ref="J296">IF(NOT(H296=""),AND(C296:H296&gt;B296:G296),IF(NOT(G296=""),AND(C296:G296&gt;B296:F296),IF(NOT(F296=""),AND(C296:F296&gt;B296:E296),AND(C296:E296&gt;B296:D296))))</f>
        <v>0</v>
      </c>
      <c r="K296" s="1" t="b">
        <f t="array" ref="K296">IF(NOT(H296=""),AND(C296:H296&lt;B296:G296),IF(NOT(G296=""),AND(C296:G296&lt;B296:F296),IF(NOT(F296=""),AND(C296:F296&lt;B296:E296),AND(C296:E296&lt;B296:D296))))</f>
        <v>0</v>
      </c>
      <c r="L296" s="1" t="b">
        <f t="array" ref="L296">IF(NOT(H296=""),AND(AND(ABS(C296:H296-B296:G296)&gt;0),AND(ABS(C296:H296-B296:G296)&lt;4)),IF(NOT(G296=""),AND(AND(ABS(C296:G296-B296:F296)&gt;0),AND(ABS(C296:G296-B296:F296)&lt;4)),IF(NOT(F296=""),AND(AND(ABS(C296:F296-B296:E296)&gt;0),AND(ABS(C296:F296-B296:E296)&lt;4)),AND(AND(ABS(C296:E296-B296:D296)&gt;0),AND(ABS(C296:E296-B296:D296)&lt;4)))))</f>
        <v>0</v>
      </c>
      <c r="M296" s="1" t="b">
        <f t="shared" si="1"/>
        <v>0</v>
      </c>
    </row>
    <row r="297" ht="15.75" customHeight="1">
      <c r="A297" s="1" t="s">
        <v>306</v>
      </c>
      <c r="B297" s="1">
        <f>IFERROR(__xludf.DUMMYFUNCTION("SPLIT(A297,"" "")"),67.0)</f>
        <v>67</v>
      </c>
      <c r="C297" s="1">
        <f>IFERROR(__xludf.DUMMYFUNCTION("""COMPUTED_VALUE"""),65.0)</f>
        <v>65</v>
      </c>
      <c r="D297" s="1">
        <f>IFERROR(__xludf.DUMMYFUNCTION("""COMPUTED_VALUE"""),66.0)</f>
        <v>66</v>
      </c>
      <c r="E297" s="1">
        <f>IFERROR(__xludf.DUMMYFUNCTION("""COMPUTED_VALUE"""),67.0)</f>
        <v>67</v>
      </c>
      <c r="F297" s="1">
        <f>IFERROR(__xludf.DUMMYFUNCTION("""COMPUTED_VALUE"""),73.0)</f>
        <v>73</v>
      </c>
      <c r="G297" s="1">
        <f>IFERROR(__xludf.DUMMYFUNCTION("""COMPUTED_VALUE"""),77.0)</f>
        <v>77</v>
      </c>
      <c r="J297" s="1" t="b">
        <f t="array" ref="J297">IF(NOT(H297=""),AND(C297:H297&gt;B297:G297),IF(NOT(G297=""),AND(C297:G297&gt;B297:F297),IF(NOT(F297=""),AND(C297:F297&gt;B297:E297),AND(C297:E297&gt;B297:D297))))</f>
        <v>0</v>
      </c>
      <c r="K297" s="1" t="b">
        <f t="array" ref="K297">IF(NOT(H297=""),AND(C297:H297&lt;B297:G297),IF(NOT(G297=""),AND(C297:G297&lt;B297:F297),IF(NOT(F297=""),AND(C297:F297&lt;B297:E297),AND(C297:E297&lt;B297:D297))))</f>
        <v>0</v>
      </c>
      <c r="L297" s="1" t="b">
        <f t="array" ref="L297">IF(NOT(H297=""),AND(AND(ABS(C297:H297-B297:G297)&gt;0),AND(ABS(C297:H297-B297:G297)&lt;4)),IF(NOT(G297=""),AND(AND(ABS(C297:G297-B297:F297)&gt;0),AND(ABS(C297:G297-B297:F297)&lt;4)),IF(NOT(F297=""),AND(AND(ABS(C297:F297-B297:E297)&gt;0),AND(ABS(C297:F297-B297:E297)&lt;4)),AND(AND(ABS(C297:E297-B297:D297)&gt;0),AND(ABS(C297:E297-B297:D297)&lt;4)))))</f>
        <v>0</v>
      </c>
      <c r="M297" s="1" t="b">
        <f t="shared" si="1"/>
        <v>0</v>
      </c>
    </row>
    <row r="298" ht="15.75" customHeight="1">
      <c r="A298" s="1" t="s">
        <v>307</v>
      </c>
      <c r="B298" s="1">
        <f>IFERROR(__xludf.DUMMYFUNCTION("SPLIT(A298,"" "")"),39.0)</f>
        <v>39</v>
      </c>
      <c r="C298" s="1">
        <f>IFERROR(__xludf.DUMMYFUNCTION("""COMPUTED_VALUE"""),36.0)</f>
        <v>36</v>
      </c>
      <c r="D298" s="1">
        <f>IFERROR(__xludf.DUMMYFUNCTION("""COMPUTED_VALUE"""),39.0)</f>
        <v>39</v>
      </c>
      <c r="E298" s="1">
        <f>IFERROR(__xludf.DUMMYFUNCTION("""COMPUTED_VALUE"""),46.0)</f>
        <v>46</v>
      </c>
      <c r="F298" s="1">
        <f>IFERROR(__xludf.DUMMYFUNCTION("""COMPUTED_VALUE"""),48.0)</f>
        <v>48</v>
      </c>
      <c r="G298" s="1">
        <f>IFERROR(__xludf.DUMMYFUNCTION("""COMPUTED_VALUE"""),50.0)</f>
        <v>50</v>
      </c>
      <c r="H298" s="2">
        <f>IFERROR(__xludf.DUMMYFUNCTION("""COMPUTED_VALUE"""),56.0)</f>
        <v>56</v>
      </c>
      <c r="J298" s="1" t="b">
        <f t="array" ref="J298">IF(NOT(H298=""),AND(C298:H298&gt;B298:G298),IF(NOT(G298=""),AND(C298:G298&gt;B298:F298),IF(NOT(F298=""),AND(C298:F298&gt;B298:E298),AND(C298:E298&gt;B298:D298))))</f>
        <v>0</v>
      </c>
      <c r="K298" s="1" t="b">
        <f t="array" ref="K298">IF(NOT(H298=""),AND(C298:H298&lt;B298:G298),IF(NOT(G298=""),AND(C298:G298&lt;B298:F298),IF(NOT(F298=""),AND(C298:F298&lt;B298:E298),AND(C298:E298&lt;B298:D298))))</f>
        <v>0</v>
      </c>
      <c r="L298" s="1" t="b">
        <f t="array" ref="L298">IF(NOT(H298=""),AND(AND(ABS(C298:H298-B298:G298)&gt;0),AND(ABS(C298:H298-B298:G298)&lt;4)),IF(NOT(G298=""),AND(AND(ABS(C298:G298-B298:F298)&gt;0),AND(ABS(C298:G298-B298:F298)&lt;4)),IF(NOT(F298=""),AND(AND(ABS(C298:F298-B298:E298)&gt;0),AND(ABS(C298:F298-B298:E298)&lt;4)),AND(AND(ABS(C298:E298-B298:D298)&gt;0),AND(ABS(C298:E298-B298:D298)&lt;4)))))</f>
        <v>0</v>
      </c>
      <c r="M298" s="1" t="b">
        <f t="shared" si="1"/>
        <v>0</v>
      </c>
    </row>
    <row r="299" ht="15.75" customHeight="1">
      <c r="A299" s="1" t="s">
        <v>308</v>
      </c>
      <c r="B299" s="1">
        <f>IFERROR(__xludf.DUMMYFUNCTION("SPLIT(A299,"" "")"),85.0)</f>
        <v>85</v>
      </c>
      <c r="C299" s="1">
        <f>IFERROR(__xludf.DUMMYFUNCTION("""COMPUTED_VALUE"""),85.0)</f>
        <v>85</v>
      </c>
      <c r="D299" s="1">
        <f>IFERROR(__xludf.DUMMYFUNCTION("""COMPUTED_VALUE"""),86.0)</f>
        <v>86</v>
      </c>
      <c r="E299" s="1">
        <f>IFERROR(__xludf.DUMMYFUNCTION("""COMPUTED_VALUE"""),88.0)</f>
        <v>88</v>
      </c>
      <c r="F299" s="1">
        <f>IFERROR(__xludf.DUMMYFUNCTION("""COMPUTED_VALUE"""),90.0)</f>
        <v>90</v>
      </c>
      <c r="G299" s="1">
        <f>IFERROR(__xludf.DUMMYFUNCTION("""COMPUTED_VALUE"""),92.0)</f>
        <v>92</v>
      </c>
      <c r="J299" s="1" t="b">
        <f t="array" ref="J299">IF(NOT(H299=""),AND(C299:H299&gt;B299:G299),IF(NOT(G299=""),AND(C299:G299&gt;B299:F299),IF(NOT(F299=""),AND(C299:F299&gt;B299:E299),AND(C299:E299&gt;B299:D299))))</f>
        <v>0</v>
      </c>
      <c r="K299" s="1" t="b">
        <f t="array" ref="K299">IF(NOT(H299=""),AND(C299:H299&lt;B299:G299),IF(NOT(G299=""),AND(C299:G299&lt;B299:F299),IF(NOT(F299=""),AND(C299:F299&lt;B299:E299),AND(C299:E299&lt;B299:D299))))</f>
        <v>0</v>
      </c>
      <c r="L299" s="1" t="b">
        <f t="array" ref="L299">IF(NOT(H299=""),AND(AND(ABS(C299:H299-B299:G299)&gt;0),AND(ABS(C299:H299-B299:G299)&lt;4)),IF(NOT(G299=""),AND(AND(ABS(C299:G299-B299:F299)&gt;0),AND(ABS(C299:G299-B299:F299)&lt;4)),IF(NOT(F299=""),AND(AND(ABS(C299:F299-B299:E299)&gt;0),AND(ABS(C299:F299-B299:E299)&lt;4)),AND(AND(ABS(C299:E299-B299:D299)&gt;0),AND(ABS(C299:E299-B299:D299)&lt;4)))))</f>
        <v>0</v>
      </c>
      <c r="M299" s="1" t="b">
        <f t="shared" si="1"/>
        <v>0</v>
      </c>
    </row>
    <row r="300" ht="15.75" customHeight="1">
      <c r="A300" s="1" t="s">
        <v>309</v>
      </c>
      <c r="B300" s="1">
        <f>IFERROR(__xludf.DUMMYFUNCTION("SPLIT(A300,"" "")"),41.0)</f>
        <v>41</v>
      </c>
      <c r="C300" s="1">
        <f>IFERROR(__xludf.DUMMYFUNCTION("""COMPUTED_VALUE"""),41.0)</f>
        <v>41</v>
      </c>
      <c r="D300" s="1">
        <f>IFERROR(__xludf.DUMMYFUNCTION("""COMPUTED_VALUE"""),42.0)</f>
        <v>42</v>
      </c>
      <c r="E300" s="1">
        <f>IFERROR(__xludf.DUMMYFUNCTION("""COMPUTED_VALUE"""),45.0)</f>
        <v>45</v>
      </c>
      <c r="F300" s="1">
        <f>IFERROR(__xludf.DUMMYFUNCTION("""COMPUTED_VALUE"""),46.0)</f>
        <v>46</v>
      </c>
      <c r="G300" s="1">
        <f>IFERROR(__xludf.DUMMYFUNCTION("""COMPUTED_VALUE"""),49.0)</f>
        <v>49</v>
      </c>
      <c r="H300" s="1">
        <f>IFERROR(__xludf.DUMMYFUNCTION("""COMPUTED_VALUE"""),50.0)</f>
        <v>50</v>
      </c>
      <c r="I300" s="1">
        <f>IFERROR(__xludf.DUMMYFUNCTION("""COMPUTED_VALUE"""),47.0)</f>
        <v>47</v>
      </c>
      <c r="J300" s="1" t="b">
        <f t="array" ref="J300">IF(NOT(H300=""),AND(C300:H300&gt;B300:G300),IF(NOT(G300=""),AND(C300:G300&gt;B300:F300),IF(NOT(F300=""),AND(C300:F300&gt;B300:E300),AND(C300:E300&gt;B300:D300))))</f>
        <v>0</v>
      </c>
      <c r="K300" s="1" t="b">
        <f t="array" ref="K300">IF(NOT(H300=""),AND(C300:H300&lt;B300:G300),IF(NOT(G300=""),AND(C300:G300&lt;B300:F300),IF(NOT(F300=""),AND(C300:F300&lt;B300:E300),AND(C300:E300&lt;B300:D300))))</f>
        <v>0</v>
      </c>
      <c r="L300" s="1" t="b">
        <f t="array" ref="L300">IF(NOT(H300=""),AND(AND(ABS(C300:H300-B300:G300)&gt;0),AND(ABS(C300:H300-B300:G300)&lt;4)),IF(NOT(G300=""),AND(AND(ABS(C300:G300-B300:F300)&gt;0),AND(ABS(C300:G300-B300:F300)&lt;4)),IF(NOT(F300=""),AND(AND(ABS(C300:F300-B300:E300)&gt;0),AND(ABS(C300:F300-B300:E300)&lt;4)),AND(AND(ABS(C300:E300-B300:D300)&gt;0),AND(ABS(C300:E300-B300:D300)&lt;4)))))</f>
        <v>0</v>
      </c>
      <c r="M300" s="1" t="b">
        <f t="shared" si="1"/>
        <v>0</v>
      </c>
    </row>
    <row r="301" ht="15.75" customHeight="1">
      <c r="A301" s="1" t="s">
        <v>310</v>
      </c>
      <c r="B301" s="1">
        <f>IFERROR(__xludf.DUMMYFUNCTION("SPLIT(A301,"" "")"),89.0)</f>
        <v>89</v>
      </c>
      <c r="C301" s="1">
        <f>IFERROR(__xludf.DUMMYFUNCTION("""COMPUTED_VALUE"""),89.0)</f>
        <v>89</v>
      </c>
      <c r="D301" s="1">
        <f>IFERROR(__xludf.DUMMYFUNCTION("""COMPUTED_VALUE"""),92.0)</f>
        <v>92</v>
      </c>
      <c r="E301" s="1">
        <f>IFERROR(__xludf.DUMMYFUNCTION("""COMPUTED_VALUE"""),95.0)</f>
        <v>95</v>
      </c>
      <c r="F301" s="1">
        <f>IFERROR(__xludf.DUMMYFUNCTION("""COMPUTED_VALUE"""),95.0)</f>
        <v>95</v>
      </c>
      <c r="J301" s="1" t="b">
        <f t="array" ref="J301">IF(NOT(H301=""),AND(C301:H301&gt;B301:G301),IF(NOT(G301=""),AND(C301:G301&gt;B301:F301),IF(NOT(F301=""),AND(C301:F301&gt;B301:E301),AND(C301:E301&gt;B301:D301))))</f>
        <v>0</v>
      </c>
      <c r="K301" s="1" t="b">
        <f t="array" ref="K301">IF(NOT(H301=""),AND(C301:H301&lt;B301:G301),IF(NOT(G301=""),AND(C301:G301&lt;B301:F301),IF(NOT(F301=""),AND(C301:F301&lt;B301:E301),AND(C301:E301&lt;B301:D301))))</f>
        <v>0</v>
      </c>
      <c r="L301" s="1" t="b">
        <f t="array" ref="L301">IF(NOT(H301=""),AND(AND(ABS(C301:H301-B301:G301)&gt;0),AND(ABS(C301:H301-B301:G301)&lt;4)),IF(NOT(G301=""),AND(AND(ABS(C301:G301-B301:F301)&gt;0),AND(ABS(C301:G301-B301:F301)&lt;4)),IF(NOT(F301=""),AND(AND(ABS(C301:F301-B301:E301)&gt;0),AND(ABS(C301:F301-B301:E301)&lt;4)),AND(AND(ABS(C301:E301-B301:D301)&gt;0),AND(ABS(C301:E301-B301:D301)&lt;4)))))</f>
        <v>0</v>
      </c>
      <c r="M301" s="1" t="b">
        <f t="shared" si="1"/>
        <v>0</v>
      </c>
    </row>
    <row r="302" ht="15.75" customHeight="1">
      <c r="A302" s="1" t="s">
        <v>311</v>
      </c>
      <c r="B302" s="1">
        <f>IFERROR(__xludf.DUMMYFUNCTION("SPLIT(A302,"" "")"),72.0)</f>
        <v>72</v>
      </c>
      <c r="C302" s="1">
        <f>IFERROR(__xludf.DUMMYFUNCTION("""COMPUTED_VALUE"""),72.0)</f>
        <v>72</v>
      </c>
      <c r="D302" s="1">
        <f>IFERROR(__xludf.DUMMYFUNCTION("""COMPUTED_VALUE"""),73.0)</f>
        <v>73</v>
      </c>
      <c r="E302" s="1">
        <f>IFERROR(__xludf.DUMMYFUNCTION("""COMPUTED_VALUE"""),74.0)</f>
        <v>74</v>
      </c>
      <c r="F302" s="1">
        <f>IFERROR(__xludf.DUMMYFUNCTION("""COMPUTED_VALUE"""),78.0)</f>
        <v>78</v>
      </c>
      <c r="J302" s="1" t="b">
        <f t="array" ref="J302">IF(NOT(H302=""),AND(C302:H302&gt;B302:G302),IF(NOT(G302=""),AND(C302:G302&gt;B302:F302),IF(NOT(F302=""),AND(C302:F302&gt;B302:E302),AND(C302:E302&gt;B302:D302))))</f>
        <v>0</v>
      </c>
      <c r="K302" s="1" t="b">
        <f t="array" ref="K302">IF(NOT(H302=""),AND(C302:H302&lt;B302:G302),IF(NOT(G302=""),AND(C302:G302&lt;B302:F302),IF(NOT(F302=""),AND(C302:F302&lt;B302:E302),AND(C302:E302&lt;B302:D302))))</f>
        <v>0</v>
      </c>
      <c r="L302" s="1" t="b">
        <f t="array" ref="L302">IF(NOT(H302=""),AND(AND(ABS(C302:H302-B302:G302)&gt;0),AND(ABS(C302:H302-B302:G302)&lt;4)),IF(NOT(G302=""),AND(AND(ABS(C302:G302-B302:F302)&gt;0),AND(ABS(C302:G302-B302:F302)&lt;4)),IF(NOT(F302=""),AND(AND(ABS(C302:F302-B302:E302)&gt;0),AND(ABS(C302:F302-B302:E302)&lt;4)),AND(AND(ABS(C302:E302-B302:D302)&gt;0),AND(ABS(C302:E302-B302:D302)&lt;4)))))</f>
        <v>0</v>
      </c>
      <c r="M302" s="1" t="b">
        <f t="shared" si="1"/>
        <v>0</v>
      </c>
    </row>
    <row r="303" ht="15.75" customHeight="1">
      <c r="A303" s="1" t="s">
        <v>312</v>
      </c>
      <c r="B303" s="1">
        <f>IFERROR(__xludf.DUMMYFUNCTION("SPLIT(A303,"" "")"),20.0)</f>
        <v>20</v>
      </c>
      <c r="C303" s="1">
        <f>IFERROR(__xludf.DUMMYFUNCTION("""COMPUTED_VALUE"""),20.0)</f>
        <v>20</v>
      </c>
      <c r="D303" s="1">
        <f>IFERROR(__xludf.DUMMYFUNCTION("""COMPUTED_VALUE"""),22.0)</f>
        <v>22</v>
      </c>
      <c r="E303" s="1">
        <f>IFERROR(__xludf.DUMMYFUNCTION("""COMPUTED_VALUE"""),24.0)</f>
        <v>24</v>
      </c>
      <c r="F303" s="1">
        <f>IFERROR(__xludf.DUMMYFUNCTION("""COMPUTED_VALUE"""),30.0)</f>
        <v>30</v>
      </c>
      <c r="J303" s="1" t="b">
        <f t="array" ref="J303">IF(NOT(H303=""),AND(C303:H303&gt;B303:G303),IF(NOT(G303=""),AND(C303:G303&gt;B303:F303),IF(NOT(F303=""),AND(C303:F303&gt;B303:E303),AND(C303:E303&gt;B303:D303))))</f>
        <v>0</v>
      </c>
      <c r="K303" s="1" t="b">
        <f t="array" ref="K303">IF(NOT(H303=""),AND(C303:H303&lt;B303:G303),IF(NOT(G303=""),AND(C303:G303&lt;B303:F303),IF(NOT(F303=""),AND(C303:F303&lt;B303:E303),AND(C303:E303&lt;B303:D303))))</f>
        <v>0</v>
      </c>
      <c r="L303" s="1" t="b">
        <f t="array" ref="L303">IF(NOT(H303=""),AND(AND(ABS(C303:H303-B303:G303)&gt;0),AND(ABS(C303:H303-B303:G303)&lt;4)),IF(NOT(G303=""),AND(AND(ABS(C303:G303-B303:F303)&gt;0),AND(ABS(C303:G303-B303:F303)&lt;4)),IF(NOT(F303=""),AND(AND(ABS(C303:F303-B303:E303)&gt;0),AND(ABS(C303:F303-B303:E303)&lt;4)),AND(AND(ABS(C303:E303-B303:D303)&gt;0),AND(ABS(C303:E303-B303:D303)&lt;4)))))</f>
        <v>0</v>
      </c>
      <c r="M303" s="1" t="b">
        <f t="shared" si="1"/>
        <v>0</v>
      </c>
    </row>
    <row r="304" ht="15.75" customHeight="1">
      <c r="A304" s="1" t="s">
        <v>313</v>
      </c>
      <c r="B304" s="1">
        <f>IFERROR(__xludf.DUMMYFUNCTION("SPLIT(A304,"" "")"),86.0)</f>
        <v>86</v>
      </c>
      <c r="C304" s="1">
        <f>IFERROR(__xludf.DUMMYFUNCTION("""COMPUTED_VALUE"""),86.0)</f>
        <v>86</v>
      </c>
      <c r="D304" s="1">
        <f>IFERROR(__xludf.DUMMYFUNCTION("""COMPUTED_VALUE"""),88.0)</f>
        <v>88</v>
      </c>
      <c r="E304" s="1">
        <f>IFERROR(__xludf.DUMMYFUNCTION("""COMPUTED_VALUE"""),87.0)</f>
        <v>87</v>
      </c>
      <c r="F304" s="1">
        <f>IFERROR(__xludf.DUMMYFUNCTION("""COMPUTED_VALUE"""),89.0)</f>
        <v>89</v>
      </c>
      <c r="G304" s="1">
        <f>IFERROR(__xludf.DUMMYFUNCTION("""COMPUTED_VALUE"""),92.0)</f>
        <v>92</v>
      </c>
      <c r="H304" s="2">
        <f>IFERROR(__xludf.DUMMYFUNCTION("""COMPUTED_VALUE"""),95.0)</f>
        <v>95</v>
      </c>
      <c r="J304" s="1" t="b">
        <f t="array" ref="J304">IF(NOT(H304=""),AND(C304:H304&gt;B304:G304),IF(NOT(G304=""),AND(C304:G304&gt;B304:F304),IF(NOT(F304=""),AND(C304:F304&gt;B304:E304),AND(C304:E304&gt;B304:D304))))</f>
        <v>0</v>
      </c>
      <c r="K304" s="1" t="b">
        <f t="array" ref="K304">IF(NOT(H304=""),AND(C304:H304&lt;B304:G304),IF(NOT(G304=""),AND(C304:G304&lt;B304:F304),IF(NOT(F304=""),AND(C304:F304&lt;B304:E304),AND(C304:E304&lt;B304:D304))))</f>
        <v>0</v>
      </c>
      <c r="L304" s="1" t="b">
        <f t="array" ref="L304">IF(NOT(H304=""),AND(AND(ABS(C304:H304-B304:G304)&gt;0),AND(ABS(C304:H304-B304:G304)&lt;4)),IF(NOT(G304=""),AND(AND(ABS(C304:G304-B304:F304)&gt;0),AND(ABS(C304:G304-B304:F304)&lt;4)),IF(NOT(F304=""),AND(AND(ABS(C304:F304-B304:E304)&gt;0),AND(ABS(C304:F304-B304:E304)&lt;4)),AND(AND(ABS(C304:E304-B304:D304)&gt;0),AND(ABS(C304:E304-B304:D304)&lt;4)))))</f>
        <v>0</v>
      </c>
      <c r="M304" s="1" t="b">
        <f t="shared" si="1"/>
        <v>0</v>
      </c>
    </row>
    <row r="305" ht="15.75" customHeight="1">
      <c r="A305" s="1" t="s">
        <v>314</v>
      </c>
      <c r="B305" s="1">
        <f>IFERROR(__xludf.DUMMYFUNCTION("SPLIT(A305,"" "")"),77.0)</f>
        <v>77</v>
      </c>
      <c r="C305" s="1">
        <f>IFERROR(__xludf.DUMMYFUNCTION("""COMPUTED_VALUE"""),77.0)</f>
        <v>77</v>
      </c>
      <c r="D305" s="1">
        <f>IFERROR(__xludf.DUMMYFUNCTION("""COMPUTED_VALUE"""),80.0)</f>
        <v>80</v>
      </c>
      <c r="E305" s="1">
        <f>IFERROR(__xludf.DUMMYFUNCTION("""COMPUTED_VALUE"""),82.0)</f>
        <v>82</v>
      </c>
      <c r="F305" s="1">
        <f>IFERROR(__xludf.DUMMYFUNCTION("""COMPUTED_VALUE"""),80.0)</f>
        <v>80</v>
      </c>
      <c r="G305" s="1">
        <f>IFERROR(__xludf.DUMMYFUNCTION("""COMPUTED_VALUE"""),81.0)</f>
        <v>81</v>
      </c>
      <c r="H305" s="2">
        <f>IFERROR(__xludf.DUMMYFUNCTION("""COMPUTED_VALUE"""),80.0)</f>
        <v>80</v>
      </c>
      <c r="J305" s="1" t="b">
        <f t="array" ref="J305">IF(NOT(H305=""),AND(C305:H305&gt;B305:G305),IF(NOT(G305=""),AND(C305:G305&gt;B305:F305),IF(NOT(F305=""),AND(C305:F305&gt;B305:E305),AND(C305:E305&gt;B305:D305))))</f>
        <v>0</v>
      </c>
      <c r="K305" s="1" t="b">
        <f t="array" ref="K305">IF(NOT(H305=""),AND(C305:H305&lt;B305:G305),IF(NOT(G305=""),AND(C305:G305&lt;B305:F305),IF(NOT(F305=""),AND(C305:F305&lt;B305:E305),AND(C305:E305&lt;B305:D305))))</f>
        <v>0</v>
      </c>
      <c r="L305" s="1" t="b">
        <f t="array" ref="L305">IF(NOT(H305=""),AND(AND(ABS(C305:H305-B305:G305)&gt;0),AND(ABS(C305:H305-B305:G305)&lt;4)),IF(NOT(G305=""),AND(AND(ABS(C305:G305-B305:F305)&gt;0),AND(ABS(C305:G305-B305:F305)&lt;4)),IF(NOT(F305=""),AND(AND(ABS(C305:F305-B305:E305)&gt;0),AND(ABS(C305:F305-B305:E305)&lt;4)),AND(AND(ABS(C305:E305-B305:D305)&gt;0),AND(ABS(C305:E305-B305:D305)&lt;4)))))</f>
        <v>0</v>
      </c>
      <c r="M305" s="1" t="b">
        <f t="shared" si="1"/>
        <v>0</v>
      </c>
    </row>
    <row r="306" ht="15.75" customHeight="1">
      <c r="A306" s="1" t="s">
        <v>315</v>
      </c>
      <c r="B306" s="1">
        <f>IFERROR(__xludf.DUMMYFUNCTION("SPLIT(A306,"" "")"),49.0)</f>
        <v>49</v>
      </c>
      <c r="C306" s="1">
        <f>IFERROR(__xludf.DUMMYFUNCTION("""COMPUTED_VALUE"""),49.0)</f>
        <v>49</v>
      </c>
      <c r="D306" s="1">
        <f>IFERROR(__xludf.DUMMYFUNCTION("""COMPUTED_VALUE"""),51.0)</f>
        <v>51</v>
      </c>
      <c r="E306" s="1">
        <f>IFERROR(__xludf.DUMMYFUNCTION("""COMPUTED_VALUE"""),53.0)</f>
        <v>53</v>
      </c>
      <c r="F306" s="1">
        <f>IFERROR(__xludf.DUMMYFUNCTION("""COMPUTED_VALUE"""),51.0)</f>
        <v>51</v>
      </c>
      <c r="G306" s="1">
        <f>IFERROR(__xludf.DUMMYFUNCTION("""COMPUTED_VALUE"""),51.0)</f>
        <v>51</v>
      </c>
      <c r="J306" s="1" t="b">
        <f t="array" ref="J306">IF(NOT(H306=""),AND(C306:H306&gt;B306:G306),IF(NOT(G306=""),AND(C306:G306&gt;B306:F306),IF(NOT(F306=""),AND(C306:F306&gt;B306:E306),AND(C306:E306&gt;B306:D306))))</f>
        <v>0</v>
      </c>
      <c r="K306" s="1" t="b">
        <f t="array" ref="K306">IF(NOT(H306=""),AND(C306:H306&lt;B306:G306),IF(NOT(G306=""),AND(C306:G306&lt;B306:F306),IF(NOT(F306=""),AND(C306:F306&lt;B306:E306),AND(C306:E306&lt;B306:D306))))</f>
        <v>0</v>
      </c>
      <c r="L306" s="1" t="b">
        <f t="array" ref="L306">IF(NOT(H306=""),AND(AND(ABS(C306:H306-B306:G306)&gt;0),AND(ABS(C306:H306-B306:G306)&lt;4)),IF(NOT(G306=""),AND(AND(ABS(C306:G306-B306:F306)&gt;0),AND(ABS(C306:G306-B306:F306)&lt;4)),IF(NOT(F306=""),AND(AND(ABS(C306:F306-B306:E306)&gt;0),AND(ABS(C306:F306-B306:E306)&lt;4)),AND(AND(ABS(C306:E306-B306:D306)&gt;0),AND(ABS(C306:E306-B306:D306)&lt;4)))))</f>
        <v>0</v>
      </c>
      <c r="M306" s="1" t="b">
        <f t="shared" si="1"/>
        <v>0</v>
      </c>
    </row>
    <row r="307" ht="15.75" customHeight="1">
      <c r="A307" s="1" t="s">
        <v>316</v>
      </c>
      <c r="B307" s="1">
        <f>IFERROR(__xludf.DUMMYFUNCTION("SPLIT(A307,"" "")"),46.0)</f>
        <v>46</v>
      </c>
      <c r="C307" s="1">
        <f>IFERROR(__xludf.DUMMYFUNCTION("""COMPUTED_VALUE"""),46.0)</f>
        <v>46</v>
      </c>
      <c r="D307" s="1">
        <f>IFERROR(__xludf.DUMMYFUNCTION("""COMPUTED_VALUE"""),47.0)</f>
        <v>47</v>
      </c>
      <c r="E307" s="1">
        <f>IFERROR(__xludf.DUMMYFUNCTION("""COMPUTED_VALUE"""),45.0)</f>
        <v>45</v>
      </c>
      <c r="F307" s="1">
        <f>IFERROR(__xludf.DUMMYFUNCTION("""COMPUTED_VALUE"""),49.0)</f>
        <v>49</v>
      </c>
      <c r="J307" s="1" t="b">
        <f t="array" ref="J307">IF(NOT(H307=""),AND(C307:H307&gt;B307:G307),IF(NOT(G307=""),AND(C307:G307&gt;B307:F307),IF(NOT(F307=""),AND(C307:F307&gt;B307:E307),AND(C307:E307&gt;B307:D307))))</f>
        <v>0</v>
      </c>
      <c r="K307" s="1" t="b">
        <f t="array" ref="K307">IF(NOT(H307=""),AND(C307:H307&lt;B307:G307),IF(NOT(G307=""),AND(C307:G307&lt;B307:F307),IF(NOT(F307=""),AND(C307:F307&lt;B307:E307),AND(C307:E307&lt;B307:D307))))</f>
        <v>0</v>
      </c>
      <c r="L307" s="1" t="b">
        <f t="array" ref="L307">IF(NOT(H307=""),AND(AND(ABS(C307:H307-B307:G307)&gt;0),AND(ABS(C307:H307-B307:G307)&lt;4)),IF(NOT(G307=""),AND(AND(ABS(C307:G307-B307:F307)&gt;0),AND(ABS(C307:G307-B307:F307)&lt;4)),IF(NOT(F307=""),AND(AND(ABS(C307:F307-B307:E307)&gt;0),AND(ABS(C307:F307-B307:E307)&lt;4)),AND(AND(ABS(C307:E307-B307:D307)&gt;0),AND(ABS(C307:E307-B307:D307)&lt;4)))))</f>
        <v>0</v>
      </c>
      <c r="M307" s="1" t="b">
        <f t="shared" si="1"/>
        <v>0</v>
      </c>
    </row>
    <row r="308" ht="15.75" customHeight="1">
      <c r="A308" s="1" t="s">
        <v>317</v>
      </c>
      <c r="B308" s="1">
        <f>IFERROR(__xludf.DUMMYFUNCTION("SPLIT(A308,"" "")"),3.0)</f>
        <v>3</v>
      </c>
      <c r="C308" s="1">
        <f>IFERROR(__xludf.DUMMYFUNCTION("""COMPUTED_VALUE"""),3.0)</f>
        <v>3</v>
      </c>
      <c r="D308" s="1">
        <f>IFERROR(__xludf.DUMMYFUNCTION("""COMPUTED_VALUE"""),5.0)</f>
        <v>5</v>
      </c>
      <c r="E308" s="1">
        <f>IFERROR(__xludf.DUMMYFUNCTION("""COMPUTED_VALUE"""),7.0)</f>
        <v>7</v>
      </c>
      <c r="F308" s="1">
        <f>IFERROR(__xludf.DUMMYFUNCTION("""COMPUTED_VALUE"""),4.0)</f>
        <v>4</v>
      </c>
      <c r="G308" s="1">
        <f>IFERROR(__xludf.DUMMYFUNCTION("""COMPUTED_VALUE"""),7.0)</f>
        <v>7</v>
      </c>
      <c r="H308" s="2">
        <f>IFERROR(__xludf.DUMMYFUNCTION("""COMPUTED_VALUE"""),13.0)</f>
        <v>13</v>
      </c>
      <c r="J308" s="1" t="b">
        <f t="array" ref="J308">IF(NOT(H308=""),AND(C308:H308&gt;B308:G308),IF(NOT(G308=""),AND(C308:G308&gt;B308:F308),IF(NOT(F308=""),AND(C308:F308&gt;B308:E308),AND(C308:E308&gt;B308:D308))))</f>
        <v>0</v>
      </c>
      <c r="K308" s="1" t="b">
        <f t="array" ref="K308">IF(NOT(H308=""),AND(C308:H308&lt;B308:G308),IF(NOT(G308=""),AND(C308:G308&lt;B308:F308),IF(NOT(F308=""),AND(C308:F308&lt;B308:E308),AND(C308:E308&lt;B308:D308))))</f>
        <v>0</v>
      </c>
      <c r="L308" s="1" t="b">
        <f t="array" ref="L308">IF(NOT(H308=""),AND(AND(ABS(C308:H308-B308:G308)&gt;0),AND(ABS(C308:H308-B308:G308)&lt;4)),IF(NOT(G308=""),AND(AND(ABS(C308:G308-B308:F308)&gt;0),AND(ABS(C308:G308-B308:F308)&lt;4)),IF(NOT(F308=""),AND(AND(ABS(C308:F308-B308:E308)&gt;0),AND(ABS(C308:F308-B308:E308)&lt;4)),AND(AND(ABS(C308:E308-B308:D308)&gt;0),AND(ABS(C308:E308-B308:D308)&lt;4)))))</f>
        <v>0</v>
      </c>
      <c r="M308" s="1" t="b">
        <f t="shared" si="1"/>
        <v>0</v>
      </c>
    </row>
    <row r="309" ht="15.75" customHeight="1">
      <c r="A309" s="1" t="s">
        <v>318</v>
      </c>
      <c r="B309" s="1">
        <f>IFERROR(__xludf.DUMMYFUNCTION("SPLIT(A309,"" "")"),49.0)</f>
        <v>49</v>
      </c>
      <c r="C309" s="1">
        <f>IFERROR(__xludf.DUMMYFUNCTION("""COMPUTED_VALUE"""),49.0)</f>
        <v>49</v>
      </c>
      <c r="D309" s="1">
        <f>IFERROR(__xludf.DUMMYFUNCTION("""COMPUTED_VALUE"""),52.0)</f>
        <v>52</v>
      </c>
      <c r="E309" s="1">
        <f>IFERROR(__xludf.DUMMYFUNCTION("""COMPUTED_VALUE"""),53.0)</f>
        <v>53</v>
      </c>
      <c r="F309" s="1">
        <f>IFERROR(__xludf.DUMMYFUNCTION("""COMPUTED_VALUE"""),53.0)</f>
        <v>53</v>
      </c>
      <c r="G309" s="1">
        <f>IFERROR(__xludf.DUMMYFUNCTION("""COMPUTED_VALUE"""),55.0)</f>
        <v>55</v>
      </c>
      <c r="H309" s="1">
        <f>IFERROR(__xludf.DUMMYFUNCTION("""COMPUTED_VALUE"""),58.0)</f>
        <v>58</v>
      </c>
      <c r="I309" s="1">
        <f>IFERROR(__xludf.DUMMYFUNCTION("""COMPUTED_VALUE"""),60.0)</f>
        <v>60</v>
      </c>
      <c r="J309" s="1" t="b">
        <f t="array" ref="J309">IF(NOT(H309=""),AND(C309:H309&gt;B309:G309),IF(NOT(G309=""),AND(C309:G309&gt;B309:F309),IF(NOT(F309=""),AND(C309:F309&gt;B309:E309),AND(C309:E309&gt;B309:D309))))</f>
        <v>0</v>
      </c>
      <c r="K309" s="1" t="b">
        <f t="array" ref="K309">IF(NOT(H309=""),AND(C309:H309&lt;B309:G309),IF(NOT(G309=""),AND(C309:G309&lt;B309:F309),IF(NOT(F309=""),AND(C309:F309&lt;B309:E309),AND(C309:E309&lt;B309:D309))))</f>
        <v>0</v>
      </c>
      <c r="L309" s="1" t="b">
        <f t="array" ref="L309">IF(NOT(H309=""),AND(AND(ABS(C309:H309-B309:G309)&gt;0),AND(ABS(C309:H309-B309:G309)&lt;4)),IF(NOT(G309=""),AND(AND(ABS(C309:G309-B309:F309)&gt;0),AND(ABS(C309:G309-B309:F309)&lt;4)),IF(NOT(F309=""),AND(AND(ABS(C309:F309-B309:E309)&gt;0),AND(ABS(C309:F309-B309:E309)&lt;4)),AND(AND(ABS(C309:E309-B309:D309)&gt;0),AND(ABS(C309:E309-B309:D309)&lt;4)))))</f>
        <v>0</v>
      </c>
      <c r="M309" s="1" t="b">
        <f t="shared" si="1"/>
        <v>0</v>
      </c>
    </row>
    <row r="310" ht="15.75" customHeight="1">
      <c r="A310" s="1" t="s">
        <v>319</v>
      </c>
      <c r="B310" s="1">
        <f>IFERROR(__xludf.DUMMYFUNCTION("SPLIT(A310,"" "")"),88.0)</f>
        <v>88</v>
      </c>
      <c r="C310" s="1">
        <f>IFERROR(__xludf.DUMMYFUNCTION("""COMPUTED_VALUE"""),88.0)</f>
        <v>88</v>
      </c>
      <c r="D310" s="1">
        <f>IFERROR(__xludf.DUMMYFUNCTION("""COMPUTED_VALUE"""),91.0)</f>
        <v>91</v>
      </c>
      <c r="E310" s="1">
        <f>IFERROR(__xludf.DUMMYFUNCTION("""COMPUTED_VALUE"""),94.0)</f>
        <v>94</v>
      </c>
      <c r="F310" s="1">
        <f>IFERROR(__xludf.DUMMYFUNCTION("""COMPUTED_VALUE"""),97.0)</f>
        <v>97</v>
      </c>
      <c r="G310" s="1">
        <f>IFERROR(__xludf.DUMMYFUNCTION("""COMPUTED_VALUE"""),97.0)</f>
        <v>97</v>
      </c>
      <c r="H310" s="2">
        <f>IFERROR(__xludf.DUMMYFUNCTION("""COMPUTED_VALUE"""),95.0)</f>
        <v>95</v>
      </c>
      <c r="J310" s="1" t="b">
        <f t="array" ref="J310">IF(NOT(H310=""),AND(C310:H310&gt;B310:G310),IF(NOT(G310=""),AND(C310:G310&gt;B310:F310),IF(NOT(F310=""),AND(C310:F310&gt;B310:E310),AND(C310:E310&gt;B310:D310))))</f>
        <v>0</v>
      </c>
      <c r="K310" s="1" t="b">
        <f t="array" ref="K310">IF(NOT(H310=""),AND(C310:H310&lt;B310:G310),IF(NOT(G310=""),AND(C310:G310&lt;B310:F310),IF(NOT(F310=""),AND(C310:F310&lt;B310:E310),AND(C310:E310&lt;B310:D310))))</f>
        <v>0</v>
      </c>
      <c r="L310" s="1" t="b">
        <f t="array" ref="L310">IF(NOT(H310=""),AND(AND(ABS(C310:H310-B310:G310)&gt;0),AND(ABS(C310:H310-B310:G310)&lt;4)),IF(NOT(G310=""),AND(AND(ABS(C310:G310-B310:F310)&gt;0),AND(ABS(C310:G310-B310:F310)&lt;4)),IF(NOT(F310=""),AND(AND(ABS(C310:F310-B310:E310)&gt;0),AND(ABS(C310:F310-B310:E310)&lt;4)),AND(AND(ABS(C310:E310-B310:D310)&gt;0),AND(ABS(C310:E310-B310:D310)&lt;4)))))</f>
        <v>0</v>
      </c>
      <c r="M310" s="1" t="b">
        <f t="shared" si="1"/>
        <v>0</v>
      </c>
    </row>
    <row r="311" ht="15.75" customHeight="1">
      <c r="A311" s="1" t="s">
        <v>320</v>
      </c>
      <c r="B311" s="1">
        <f>IFERROR(__xludf.DUMMYFUNCTION("SPLIT(A311,"" "")"),70.0)</f>
        <v>70</v>
      </c>
      <c r="C311" s="1">
        <f>IFERROR(__xludf.DUMMYFUNCTION("""COMPUTED_VALUE"""),70.0)</f>
        <v>70</v>
      </c>
      <c r="D311" s="1">
        <f>IFERROR(__xludf.DUMMYFUNCTION("""COMPUTED_VALUE"""),70.0)</f>
        <v>70</v>
      </c>
      <c r="E311" s="1">
        <f>IFERROR(__xludf.DUMMYFUNCTION("""COMPUTED_VALUE"""),73.0)</f>
        <v>73</v>
      </c>
      <c r="F311" s="1">
        <f>IFERROR(__xludf.DUMMYFUNCTION("""COMPUTED_VALUE"""),76.0)</f>
        <v>76</v>
      </c>
      <c r="G311" s="1">
        <f>IFERROR(__xludf.DUMMYFUNCTION("""COMPUTED_VALUE"""),79.0)</f>
        <v>79</v>
      </c>
      <c r="H311" s="2">
        <f>IFERROR(__xludf.DUMMYFUNCTION("""COMPUTED_VALUE"""),79.0)</f>
        <v>79</v>
      </c>
      <c r="J311" s="1" t="b">
        <f t="array" ref="J311">IF(NOT(H311=""),AND(C311:H311&gt;B311:G311),IF(NOT(G311=""),AND(C311:G311&gt;B311:F311),IF(NOT(F311=""),AND(C311:F311&gt;B311:E311),AND(C311:E311&gt;B311:D311))))</f>
        <v>0</v>
      </c>
      <c r="K311" s="1" t="b">
        <f t="array" ref="K311">IF(NOT(H311=""),AND(C311:H311&lt;B311:G311),IF(NOT(G311=""),AND(C311:G311&lt;B311:F311),IF(NOT(F311=""),AND(C311:F311&lt;B311:E311),AND(C311:E311&lt;B311:D311))))</f>
        <v>0</v>
      </c>
      <c r="L311" s="1" t="b">
        <f t="array" ref="L311">IF(NOT(H311=""),AND(AND(ABS(C311:H311-B311:G311)&gt;0),AND(ABS(C311:H311-B311:G311)&lt;4)),IF(NOT(G311=""),AND(AND(ABS(C311:G311-B311:F311)&gt;0),AND(ABS(C311:G311-B311:F311)&lt;4)),IF(NOT(F311=""),AND(AND(ABS(C311:F311-B311:E311)&gt;0),AND(ABS(C311:F311-B311:E311)&lt;4)),AND(AND(ABS(C311:E311-B311:D311)&gt;0),AND(ABS(C311:E311-B311:D311)&lt;4)))))</f>
        <v>0</v>
      </c>
      <c r="M311" s="1" t="b">
        <f t="shared" si="1"/>
        <v>0</v>
      </c>
    </row>
    <row r="312" ht="15.75" customHeight="1">
      <c r="A312" s="1" t="s">
        <v>321</v>
      </c>
      <c r="B312" s="1">
        <f>IFERROR(__xludf.DUMMYFUNCTION("SPLIT(A312,"" "")"),24.0)</f>
        <v>24</v>
      </c>
      <c r="C312" s="1">
        <f>IFERROR(__xludf.DUMMYFUNCTION("""COMPUTED_VALUE"""),24.0)</f>
        <v>24</v>
      </c>
      <c r="D312" s="1">
        <f>IFERROR(__xludf.DUMMYFUNCTION("""COMPUTED_VALUE"""),26.0)</f>
        <v>26</v>
      </c>
      <c r="E312" s="1">
        <f>IFERROR(__xludf.DUMMYFUNCTION("""COMPUTED_VALUE"""),26.0)</f>
        <v>26</v>
      </c>
      <c r="F312" s="1">
        <f>IFERROR(__xludf.DUMMYFUNCTION("""COMPUTED_VALUE"""),27.0)</f>
        <v>27</v>
      </c>
      <c r="G312" s="1">
        <f>IFERROR(__xludf.DUMMYFUNCTION("""COMPUTED_VALUE"""),31.0)</f>
        <v>31</v>
      </c>
      <c r="J312" s="1" t="b">
        <f t="array" ref="J312">IF(NOT(H312=""),AND(C312:H312&gt;B312:G312),IF(NOT(G312=""),AND(C312:G312&gt;B312:F312),IF(NOT(F312=""),AND(C312:F312&gt;B312:E312),AND(C312:E312&gt;B312:D312))))</f>
        <v>0</v>
      </c>
      <c r="K312" s="1" t="b">
        <f t="array" ref="K312">IF(NOT(H312=""),AND(C312:H312&lt;B312:G312),IF(NOT(G312=""),AND(C312:G312&lt;B312:F312),IF(NOT(F312=""),AND(C312:F312&lt;B312:E312),AND(C312:E312&lt;B312:D312))))</f>
        <v>0</v>
      </c>
      <c r="L312" s="1" t="b">
        <f t="array" ref="L312">IF(NOT(H312=""),AND(AND(ABS(C312:H312-B312:G312)&gt;0),AND(ABS(C312:H312-B312:G312)&lt;4)),IF(NOT(G312=""),AND(AND(ABS(C312:G312-B312:F312)&gt;0),AND(ABS(C312:G312-B312:F312)&lt;4)),IF(NOT(F312=""),AND(AND(ABS(C312:F312-B312:E312)&gt;0),AND(ABS(C312:F312-B312:E312)&lt;4)),AND(AND(ABS(C312:E312-B312:D312)&gt;0),AND(ABS(C312:E312-B312:D312)&lt;4)))))</f>
        <v>0</v>
      </c>
      <c r="M312" s="1" t="b">
        <f t="shared" si="1"/>
        <v>0</v>
      </c>
    </row>
    <row r="313" ht="15.75" customHeight="1">
      <c r="A313" s="1" t="s">
        <v>322</v>
      </c>
      <c r="B313" s="1">
        <f>IFERROR(__xludf.DUMMYFUNCTION("SPLIT(A313,"" "")"),75.0)</f>
        <v>75</v>
      </c>
      <c r="C313" s="1">
        <f>IFERROR(__xludf.DUMMYFUNCTION("""COMPUTED_VALUE"""),75.0)</f>
        <v>75</v>
      </c>
      <c r="D313" s="1">
        <f>IFERROR(__xludf.DUMMYFUNCTION("""COMPUTED_VALUE"""),75.0)</f>
        <v>75</v>
      </c>
      <c r="E313" s="1">
        <f>IFERROR(__xludf.DUMMYFUNCTION("""COMPUTED_VALUE"""),78.0)</f>
        <v>78</v>
      </c>
      <c r="F313" s="1">
        <f>IFERROR(__xludf.DUMMYFUNCTION("""COMPUTED_VALUE"""),83.0)</f>
        <v>83</v>
      </c>
      <c r="J313" s="1" t="b">
        <f t="array" ref="J313">IF(NOT(H313=""),AND(C313:H313&gt;B313:G313),IF(NOT(G313=""),AND(C313:G313&gt;B313:F313),IF(NOT(F313=""),AND(C313:F313&gt;B313:E313),AND(C313:E313&gt;B313:D313))))</f>
        <v>0</v>
      </c>
      <c r="K313" s="1" t="b">
        <f t="array" ref="K313">IF(NOT(H313=""),AND(C313:H313&lt;B313:G313),IF(NOT(G313=""),AND(C313:G313&lt;B313:F313),IF(NOT(F313=""),AND(C313:F313&lt;B313:E313),AND(C313:E313&lt;B313:D313))))</f>
        <v>0</v>
      </c>
      <c r="L313" s="1" t="b">
        <f t="array" ref="L313">IF(NOT(H313=""),AND(AND(ABS(C313:H313-B313:G313)&gt;0),AND(ABS(C313:H313-B313:G313)&lt;4)),IF(NOT(G313=""),AND(AND(ABS(C313:G313-B313:F313)&gt;0),AND(ABS(C313:G313-B313:F313)&lt;4)),IF(NOT(F313=""),AND(AND(ABS(C313:F313-B313:E313)&gt;0),AND(ABS(C313:F313-B313:E313)&lt;4)),AND(AND(ABS(C313:E313-B313:D313)&gt;0),AND(ABS(C313:E313-B313:D313)&lt;4)))))</f>
        <v>0</v>
      </c>
      <c r="M313" s="1" t="b">
        <f t="shared" si="1"/>
        <v>0</v>
      </c>
    </row>
    <row r="314" ht="15.75" customHeight="1">
      <c r="A314" s="1" t="s">
        <v>323</v>
      </c>
      <c r="B314" s="1">
        <f>IFERROR(__xludf.DUMMYFUNCTION("SPLIT(A314,"" "")"),22.0)</f>
        <v>22</v>
      </c>
      <c r="C314" s="1">
        <f>IFERROR(__xludf.DUMMYFUNCTION("""COMPUTED_VALUE"""),22.0)</f>
        <v>22</v>
      </c>
      <c r="D314" s="1">
        <f>IFERROR(__xludf.DUMMYFUNCTION("""COMPUTED_VALUE"""),25.0)</f>
        <v>25</v>
      </c>
      <c r="E314" s="1">
        <f>IFERROR(__xludf.DUMMYFUNCTION("""COMPUTED_VALUE"""),29.0)</f>
        <v>29</v>
      </c>
      <c r="F314" s="1">
        <f>IFERROR(__xludf.DUMMYFUNCTION("""COMPUTED_VALUE"""),30.0)</f>
        <v>30</v>
      </c>
      <c r="G314" s="1">
        <f>IFERROR(__xludf.DUMMYFUNCTION("""COMPUTED_VALUE"""),31.0)</f>
        <v>31</v>
      </c>
      <c r="H314" s="1">
        <f>IFERROR(__xludf.DUMMYFUNCTION("""COMPUTED_VALUE"""),33.0)</f>
        <v>33</v>
      </c>
      <c r="I314" s="1">
        <f>IFERROR(__xludf.DUMMYFUNCTION("""COMPUTED_VALUE"""),35.0)</f>
        <v>35</v>
      </c>
      <c r="J314" s="1" t="b">
        <f t="array" ref="J314">IF(NOT(H314=""),AND(C314:H314&gt;B314:G314),IF(NOT(G314=""),AND(C314:G314&gt;B314:F314),IF(NOT(F314=""),AND(C314:F314&gt;B314:E314),AND(C314:E314&gt;B314:D314))))</f>
        <v>0</v>
      </c>
      <c r="K314" s="1" t="b">
        <f t="array" ref="K314">IF(NOT(H314=""),AND(C314:H314&lt;B314:G314),IF(NOT(G314=""),AND(C314:G314&lt;B314:F314),IF(NOT(F314=""),AND(C314:F314&lt;B314:E314),AND(C314:E314&lt;B314:D314))))</f>
        <v>0</v>
      </c>
      <c r="L314" s="1" t="b">
        <f t="array" ref="L314">IF(NOT(H314=""),AND(AND(ABS(C314:H314-B314:G314)&gt;0),AND(ABS(C314:H314-B314:G314)&lt;4)),IF(NOT(G314=""),AND(AND(ABS(C314:G314-B314:F314)&gt;0),AND(ABS(C314:G314-B314:F314)&lt;4)),IF(NOT(F314=""),AND(AND(ABS(C314:F314-B314:E314)&gt;0),AND(ABS(C314:F314-B314:E314)&lt;4)),AND(AND(ABS(C314:E314-B314:D314)&gt;0),AND(ABS(C314:E314-B314:D314)&lt;4)))))</f>
        <v>0</v>
      </c>
      <c r="M314" s="1" t="b">
        <f t="shared" si="1"/>
        <v>0</v>
      </c>
    </row>
    <row r="315" ht="15.75" customHeight="1">
      <c r="A315" s="1" t="s">
        <v>324</v>
      </c>
      <c r="B315" s="1">
        <f>IFERROR(__xludf.DUMMYFUNCTION("SPLIT(A315,"" "")"),60.0)</f>
        <v>60</v>
      </c>
      <c r="C315" s="1">
        <f>IFERROR(__xludf.DUMMYFUNCTION("""COMPUTED_VALUE"""),60.0)</f>
        <v>60</v>
      </c>
      <c r="D315" s="1">
        <f>IFERROR(__xludf.DUMMYFUNCTION("""COMPUTED_VALUE"""),63.0)</f>
        <v>63</v>
      </c>
      <c r="E315" s="1">
        <f>IFERROR(__xludf.DUMMYFUNCTION("""COMPUTED_VALUE"""),67.0)</f>
        <v>67</v>
      </c>
      <c r="F315" s="1">
        <f>IFERROR(__xludf.DUMMYFUNCTION("""COMPUTED_VALUE"""),65.0)</f>
        <v>65</v>
      </c>
      <c r="J315" s="1" t="b">
        <f t="array" ref="J315">IF(NOT(H315=""),AND(C315:H315&gt;B315:G315),IF(NOT(G315=""),AND(C315:G315&gt;B315:F315),IF(NOT(F315=""),AND(C315:F315&gt;B315:E315),AND(C315:E315&gt;B315:D315))))</f>
        <v>0</v>
      </c>
      <c r="K315" s="1" t="b">
        <f t="array" ref="K315">IF(NOT(H315=""),AND(C315:H315&lt;B315:G315),IF(NOT(G315=""),AND(C315:G315&lt;B315:F315),IF(NOT(F315=""),AND(C315:F315&lt;B315:E315),AND(C315:E315&lt;B315:D315))))</f>
        <v>0</v>
      </c>
      <c r="L315" s="1" t="b">
        <f t="array" ref="L315">IF(NOT(H315=""),AND(AND(ABS(C315:H315-B315:G315)&gt;0),AND(ABS(C315:H315-B315:G315)&lt;4)),IF(NOT(G315=""),AND(AND(ABS(C315:G315-B315:F315)&gt;0),AND(ABS(C315:G315-B315:F315)&lt;4)),IF(NOT(F315=""),AND(AND(ABS(C315:F315-B315:E315)&gt;0),AND(ABS(C315:F315-B315:E315)&lt;4)),AND(AND(ABS(C315:E315-B315:D315)&gt;0),AND(ABS(C315:E315-B315:D315)&lt;4)))))</f>
        <v>0</v>
      </c>
      <c r="M315" s="1" t="b">
        <f t="shared" si="1"/>
        <v>0</v>
      </c>
    </row>
    <row r="316" ht="15.75" customHeight="1">
      <c r="A316" s="1" t="s">
        <v>325</v>
      </c>
      <c r="B316" s="1">
        <f>IFERROR(__xludf.DUMMYFUNCTION("SPLIT(A316,"" "")"),49.0)</f>
        <v>49</v>
      </c>
      <c r="C316" s="1">
        <f>IFERROR(__xludf.DUMMYFUNCTION("""COMPUTED_VALUE"""),49.0)</f>
        <v>49</v>
      </c>
      <c r="D316" s="1">
        <f>IFERROR(__xludf.DUMMYFUNCTION("""COMPUTED_VALUE"""),53.0)</f>
        <v>53</v>
      </c>
      <c r="E316" s="1">
        <f>IFERROR(__xludf.DUMMYFUNCTION("""COMPUTED_VALUE"""),56.0)</f>
        <v>56</v>
      </c>
      <c r="F316" s="1">
        <f>IFERROR(__xludf.DUMMYFUNCTION("""COMPUTED_VALUE"""),57.0)</f>
        <v>57</v>
      </c>
      <c r="G316" s="1">
        <f>IFERROR(__xludf.DUMMYFUNCTION("""COMPUTED_VALUE"""),59.0)</f>
        <v>59</v>
      </c>
      <c r="H316" s="2">
        <f>IFERROR(__xludf.DUMMYFUNCTION("""COMPUTED_VALUE"""),59.0)</f>
        <v>59</v>
      </c>
      <c r="J316" s="1" t="b">
        <f t="array" ref="J316">IF(NOT(H316=""),AND(C316:H316&gt;B316:G316),IF(NOT(G316=""),AND(C316:G316&gt;B316:F316),IF(NOT(F316=""),AND(C316:F316&gt;B316:E316),AND(C316:E316&gt;B316:D316))))</f>
        <v>0</v>
      </c>
      <c r="K316" s="1" t="b">
        <f t="array" ref="K316">IF(NOT(H316=""),AND(C316:H316&lt;B316:G316),IF(NOT(G316=""),AND(C316:G316&lt;B316:F316),IF(NOT(F316=""),AND(C316:F316&lt;B316:E316),AND(C316:E316&lt;B316:D316))))</f>
        <v>0</v>
      </c>
      <c r="L316" s="1" t="b">
        <f t="array" ref="L316">IF(NOT(H316=""),AND(AND(ABS(C316:H316-B316:G316)&gt;0),AND(ABS(C316:H316-B316:G316)&lt;4)),IF(NOT(G316=""),AND(AND(ABS(C316:G316-B316:F316)&gt;0),AND(ABS(C316:G316-B316:F316)&lt;4)),IF(NOT(F316=""),AND(AND(ABS(C316:F316-B316:E316)&gt;0),AND(ABS(C316:F316-B316:E316)&lt;4)),AND(AND(ABS(C316:E316-B316:D316)&gt;0),AND(ABS(C316:E316-B316:D316)&lt;4)))))</f>
        <v>0</v>
      </c>
      <c r="M316" s="1" t="b">
        <f t="shared" si="1"/>
        <v>0</v>
      </c>
    </row>
    <row r="317" ht="15.75" customHeight="1">
      <c r="A317" s="1" t="s">
        <v>326</v>
      </c>
      <c r="B317" s="1">
        <f>IFERROR(__xludf.DUMMYFUNCTION("SPLIT(A317,"" "")"),19.0)</f>
        <v>19</v>
      </c>
      <c r="C317" s="1">
        <f>IFERROR(__xludf.DUMMYFUNCTION("""COMPUTED_VALUE"""),19.0)</f>
        <v>19</v>
      </c>
      <c r="D317" s="1">
        <f>IFERROR(__xludf.DUMMYFUNCTION("""COMPUTED_VALUE"""),20.0)</f>
        <v>20</v>
      </c>
      <c r="E317" s="1">
        <f>IFERROR(__xludf.DUMMYFUNCTION("""COMPUTED_VALUE"""),22.0)</f>
        <v>22</v>
      </c>
      <c r="F317" s="1">
        <f>IFERROR(__xludf.DUMMYFUNCTION("""COMPUTED_VALUE"""),23.0)</f>
        <v>23</v>
      </c>
      <c r="G317" s="1">
        <f>IFERROR(__xludf.DUMMYFUNCTION("""COMPUTED_VALUE"""),27.0)</f>
        <v>27</v>
      </c>
      <c r="H317" s="2">
        <f>IFERROR(__xludf.DUMMYFUNCTION("""COMPUTED_VALUE"""),31.0)</f>
        <v>31</v>
      </c>
      <c r="J317" s="1" t="b">
        <f t="array" ref="J317">IF(NOT(H317=""),AND(C317:H317&gt;B317:G317),IF(NOT(G317=""),AND(C317:G317&gt;B317:F317),IF(NOT(F317=""),AND(C317:F317&gt;B317:E317),AND(C317:E317&gt;B317:D317))))</f>
        <v>0</v>
      </c>
      <c r="K317" s="1" t="b">
        <f t="array" ref="K317">IF(NOT(H317=""),AND(C317:H317&lt;B317:G317),IF(NOT(G317=""),AND(C317:G317&lt;B317:F317),IF(NOT(F317=""),AND(C317:F317&lt;B317:E317),AND(C317:E317&lt;B317:D317))))</f>
        <v>0</v>
      </c>
      <c r="L317" s="1" t="b">
        <f t="array" ref="L317">IF(NOT(H317=""),AND(AND(ABS(C317:H317-B317:G317)&gt;0),AND(ABS(C317:H317-B317:G317)&lt;4)),IF(NOT(G317=""),AND(AND(ABS(C317:G317-B317:F317)&gt;0),AND(ABS(C317:G317-B317:F317)&lt;4)),IF(NOT(F317=""),AND(AND(ABS(C317:F317-B317:E317)&gt;0),AND(ABS(C317:F317-B317:E317)&lt;4)),AND(AND(ABS(C317:E317-B317:D317)&gt;0),AND(ABS(C317:E317-B317:D317)&lt;4)))))</f>
        <v>0</v>
      </c>
      <c r="M317" s="1" t="b">
        <f t="shared" si="1"/>
        <v>0</v>
      </c>
    </row>
    <row r="318" ht="15.75" customHeight="1">
      <c r="A318" s="1" t="s">
        <v>327</v>
      </c>
      <c r="B318" s="1">
        <f>IFERROR(__xludf.DUMMYFUNCTION("SPLIT(A318,"" "")"),73.0)</f>
        <v>73</v>
      </c>
      <c r="C318" s="1">
        <f>IFERROR(__xludf.DUMMYFUNCTION("""COMPUTED_VALUE"""),73.0)</f>
        <v>73</v>
      </c>
      <c r="D318" s="1">
        <f>IFERROR(__xludf.DUMMYFUNCTION("""COMPUTED_VALUE"""),76.0)</f>
        <v>76</v>
      </c>
      <c r="E318" s="1">
        <f>IFERROR(__xludf.DUMMYFUNCTION("""COMPUTED_VALUE"""),80.0)</f>
        <v>80</v>
      </c>
      <c r="F318" s="1">
        <f>IFERROR(__xludf.DUMMYFUNCTION("""COMPUTED_VALUE"""),86.0)</f>
        <v>86</v>
      </c>
      <c r="J318" s="1" t="b">
        <f t="array" ref="J318">IF(NOT(H318=""),AND(C318:H318&gt;B318:G318),IF(NOT(G318=""),AND(C318:G318&gt;B318:F318),IF(NOT(F318=""),AND(C318:F318&gt;B318:E318),AND(C318:E318&gt;B318:D318))))</f>
        <v>0</v>
      </c>
      <c r="K318" s="1" t="b">
        <f t="array" ref="K318">IF(NOT(H318=""),AND(C318:H318&lt;B318:G318),IF(NOT(G318=""),AND(C318:G318&lt;B318:F318),IF(NOT(F318=""),AND(C318:F318&lt;B318:E318),AND(C318:E318&lt;B318:D318))))</f>
        <v>0</v>
      </c>
      <c r="L318" s="1" t="b">
        <f t="array" ref="L318">IF(NOT(H318=""),AND(AND(ABS(C318:H318-B318:G318)&gt;0),AND(ABS(C318:H318-B318:G318)&lt;4)),IF(NOT(G318=""),AND(AND(ABS(C318:G318-B318:F318)&gt;0),AND(ABS(C318:G318-B318:F318)&lt;4)),IF(NOT(F318=""),AND(AND(ABS(C318:F318-B318:E318)&gt;0),AND(ABS(C318:F318-B318:E318)&lt;4)),AND(AND(ABS(C318:E318-B318:D318)&gt;0),AND(ABS(C318:E318-B318:D318)&lt;4)))))</f>
        <v>0</v>
      </c>
      <c r="M318" s="1" t="b">
        <f t="shared" si="1"/>
        <v>0</v>
      </c>
    </row>
    <row r="319" ht="15.75" customHeight="1">
      <c r="A319" s="1" t="s">
        <v>328</v>
      </c>
      <c r="B319" s="1">
        <f>IFERROR(__xludf.DUMMYFUNCTION("SPLIT(A319,"" "")"),80.0)</f>
        <v>80</v>
      </c>
      <c r="C319" s="1">
        <f>IFERROR(__xludf.DUMMYFUNCTION("""COMPUTED_VALUE"""),80.0)</f>
        <v>80</v>
      </c>
      <c r="D319" s="1">
        <f>IFERROR(__xludf.DUMMYFUNCTION("""COMPUTED_VALUE"""),81.0)</f>
        <v>81</v>
      </c>
      <c r="E319" s="1">
        <f>IFERROR(__xludf.DUMMYFUNCTION("""COMPUTED_VALUE"""),84.0)</f>
        <v>84</v>
      </c>
      <c r="F319" s="1">
        <f>IFERROR(__xludf.DUMMYFUNCTION("""COMPUTED_VALUE"""),90.0)</f>
        <v>90</v>
      </c>
      <c r="G319" s="1">
        <f>IFERROR(__xludf.DUMMYFUNCTION("""COMPUTED_VALUE"""),92.0)</f>
        <v>92</v>
      </c>
      <c r="H319" s="1">
        <f>IFERROR(__xludf.DUMMYFUNCTION("""COMPUTED_VALUE"""),95.0)</f>
        <v>95</v>
      </c>
      <c r="I319" s="1">
        <f>IFERROR(__xludf.DUMMYFUNCTION("""COMPUTED_VALUE"""),98.0)</f>
        <v>98</v>
      </c>
      <c r="J319" s="1" t="b">
        <f t="array" ref="J319">IF(NOT(H319=""),AND(C319:H319&gt;B319:G319),IF(NOT(G319=""),AND(C319:G319&gt;B319:F319),IF(NOT(F319=""),AND(C319:F319&gt;B319:E319),AND(C319:E319&gt;B319:D319))))</f>
        <v>0</v>
      </c>
      <c r="K319" s="1" t="b">
        <f t="array" ref="K319">IF(NOT(H319=""),AND(C319:H319&lt;B319:G319),IF(NOT(G319=""),AND(C319:G319&lt;B319:F319),IF(NOT(F319=""),AND(C319:F319&lt;B319:E319),AND(C319:E319&lt;B319:D319))))</f>
        <v>0</v>
      </c>
      <c r="L319" s="1" t="b">
        <f t="array" ref="L319">IF(NOT(H319=""),AND(AND(ABS(C319:H319-B319:G319)&gt;0),AND(ABS(C319:H319-B319:G319)&lt;4)),IF(NOT(G319=""),AND(AND(ABS(C319:G319-B319:F319)&gt;0),AND(ABS(C319:G319-B319:F319)&lt;4)),IF(NOT(F319=""),AND(AND(ABS(C319:F319-B319:E319)&gt;0),AND(ABS(C319:F319-B319:E319)&lt;4)),AND(AND(ABS(C319:E319-B319:D319)&gt;0),AND(ABS(C319:E319-B319:D319)&lt;4)))))</f>
        <v>0</v>
      </c>
      <c r="M319" s="1" t="b">
        <f t="shared" si="1"/>
        <v>0</v>
      </c>
    </row>
    <row r="320" ht="15.75" customHeight="1">
      <c r="A320" s="1" t="s">
        <v>329</v>
      </c>
      <c r="B320" s="1">
        <f>IFERROR(__xludf.DUMMYFUNCTION("SPLIT(A320,"" "")"),42.0)</f>
        <v>42</v>
      </c>
      <c r="C320" s="1">
        <f>IFERROR(__xludf.DUMMYFUNCTION("""COMPUTED_VALUE"""),42.0)</f>
        <v>42</v>
      </c>
      <c r="D320" s="1">
        <f>IFERROR(__xludf.DUMMYFUNCTION("""COMPUTED_VALUE"""),49.0)</f>
        <v>49</v>
      </c>
      <c r="E320" s="1">
        <f>IFERROR(__xludf.DUMMYFUNCTION("""COMPUTED_VALUE"""),51.0)</f>
        <v>51</v>
      </c>
      <c r="F320" s="1">
        <f>IFERROR(__xludf.DUMMYFUNCTION("""COMPUTED_VALUE"""),52.0)</f>
        <v>52</v>
      </c>
      <c r="G320" s="1">
        <f>IFERROR(__xludf.DUMMYFUNCTION("""COMPUTED_VALUE"""),54.0)</f>
        <v>54</v>
      </c>
      <c r="H320" s="2">
        <f>IFERROR(__xludf.DUMMYFUNCTION("""COMPUTED_VALUE"""),53.0)</f>
        <v>53</v>
      </c>
      <c r="J320" s="1" t="b">
        <f t="array" ref="J320">IF(NOT(H320=""),AND(C320:H320&gt;B320:G320),IF(NOT(G320=""),AND(C320:G320&gt;B320:F320),IF(NOT(F320=""),AND(C320:F320&gt;B320:E320),AND(C320:E320&gt;B320:D320))))</f>
        <v>0</v>
      </c>
      <c r="K320" s="1" t="b">
        <f t="array" ref="K320">IF(NOT(H320=""),AND(C320:H320&lt;B320:G320),IF(NOT(G320=""),AND(C320:G320&lt;B320:F320),IF(NOT(F320=""),AND(C320:F320&lt;B320:E320),AND(C320:E320&lt;B320:D320))))</f>
        <v>0</v>
      </c>
      <c r="L320" s="1" t="b">
        <f t="array" ref="L320">IF(NOT(H320=""),AND(AND(ABS(C320:H320-B320:G320)&gt;0),AND(ABS(C320:H320-B320:G320)&lt;4)),IF(NOT(G320=""),AND(AND(ABS(C320:G320-B320:F320)&gt;0),AND(ABS(C320:G320-B320:F320)&lt;4)),IF(NOT(F320=""),AND(AND(ABS(C320:F320-B320:E320)&gt;0),AND(ABS(C320:F320-B320:E320)&lt;4)),AND(AND(ABS(C320:E320-B320:D320)&gt;0),AND(ABS(C320:E320-B320:D320)&lt;4)))))</f>
        <v>0</v>
      </c>
      <c r="M320" s="1" t="b">
        <f t="shared" si="1"/>
        <v>0</v>
      </c>
    </row>
    <row r="321" ht="15.75" customHeight="1">
      <c r="A321" s="1" t="s">
        <v>330</v>
      </c>
      <c r="B321" s="1">
        <f>IFERROR(__xludf.DUMMYFUNCTION("SPLIT(A321,"" "")"),35.0)</f>
        <v>35</v>
      </c>
      <c r="C321" s="1">
        <f>IFERROR(__xludf.DUMMYFUNCTION("""COMPUTED_VALUE"""),35.0)</f>
        <v>35</v>
      </c>
      <c r="D321" s="1">
        <f>IFERROR(__xludf.DUMMYFUNCTION("""COMPUTED_VALUE"""),38.0)</f>
        <v>38</v>
      </c>
      <c r="E321" s="1">
        <f>IFERROR(__xludf.DUMMYFUNCTION("""COMPUTED_VALUE"""),39.0)</f>
        <v>39</v>
      </c>
      <c r="F321" s="1">
        <f>IFERROR(__xludf.DUMMYFUNCTION("""COMPUTED_VALUE"""),40.0)</f>
        <v>40</v>
      </c>
      <c r="G321" s="1">
        <f>IFERROR(__xludf.DUMMYFUNCTION("""COMPUTED_VALUE"""),45.0)</f>
        <v>45</v>
      </c>
      <c r="H321" s="2">
        <f>IFERROR(__xludf.DUMMYFUNCTION("""COMPUTED_VALUE"""),45.0)</f>
        <v>45</v>
      </c>
      <c r="J321" s="1" t="b">
        <f t="array" ref="J321">IF(NOT(H321=""),AND(C321:H321&gt;B321:G321),IF(NOT(G321=""),AND(C321:G321&gt;B321:F321),IF(NOT(F321=""),AND(C321:F321&gt;B321:E321),AND(C321:E321&gt;B321:D321))))</f>
        <v>0</v>
      </c>
      <c r="K321" s="1" t="b">
        <f t="array" ref="K321">IF(NOT(H321=""),AND(C321:H321&lt;B321:G321),IF(NOT(G321=""),AND(C321:G321&lt;B321:F321),IF(NOT(F321=""),AND(C321:F321&lt;B321:E321),AND(C321:E321&lt;B321:D321))))</f>
        <v>0</v>
      </c>
      <c r="L321" s="1" t="b">
        <f t="array" ref="L321">IF(NOT(H321=""),AND(AND(ABS(C321:H321-B321:G321)&gt;0),AND(ABS(C321:H321-B321:G321)&lt;4)),IF(NOT(G321=""),AND(AND(ABS(C321:G321-B321:F321)&gt;0),AND(ABS(C321:G321-B321:F321)&lt;4)),IF(NOT(F321=""),AND(AND(ABS(C321:F321-B321:E321)&gt;0),AND(ABS(C321:F321-B321:E321)&lt;4)),AND(AND(ABS(C321:E321-B321:D321)&gt;0),AND(ABS(C321:E321-B321:D321)&lt;4)))))</f>
        <v>0</v>
      </c>
      <c r="M321" s="1" t="b">
        <f t="shared" si="1"/>
        <v>0</v>
      </c>
    </row>
    <row r="322" ht="15.75" customHeight="1">
      <c r="A322" s="1" t="s">
        <v>331</v>
      </c>
      <c r="B322" s="1">
        <f>IFERROR(__xludf.DUMMYFUNCTION("SPLIT(A322,"" "")"),29.0)</f>
        <v>29</v>
      </c>
      <c r="C322" s="1">
        <f>IFERROR(__xludf.DUMMYFUNCTION("""COMPUTED_VALUE"""),29.0)</f>
        <v>29</v>
      </c>
      <c r="D322" s="1">
        <f>IFERROR(__xludf.DUMMYFUNCTION("""COMPUTED_VALUE"""),30.0)</f>
        <v>30</v>
      </c>
      <c r="E322" s="1">
        <f>IFERROR(__xludf.DUMMYFUNCTION("""COMPUTED_VALUE"""),37.0)</f>
        <v>37</v>
      </c>
      <c r="F322" s="1">
        <f>IFERROR(__xludf.DUMMYFUNCTION("""COMPUTED_VALUE"""),41.0)</f>
        <v>41</v>
      </c>
      <c r="J322" s="1" t="b">
        <f t="array" ref="J322">IF(NOT(H322=""),AND(C322:H322&gt;B322:G322),IF(NOT(G322=""),AND(C322:G322&gt;B322:F322),IF(NOT(F322=""),AND(C322:F322&gt;B322:E322),AND(C322:E322&gt;B322:D322))))</f>
        <v>0</v>
      </c>
      <c r="K322" s="1" t="b">
        <f t="array" ref="K322">IF(NOT(H322=""),AND(C322:H322&lt;B322:G322),IF(NOT(G322=""),AND(C322:G322&lt;B322:F322),IF(NOT(F322=""),AND(C322:F322&lt;B322:E322),AND(C322:E322&lt;B322:D322))))</f>
        <v>0</v>
      </c>
      <c r="L322" s="1" t="b">
        <f t="array" ref="L322">IF(NOT(H322=""),AND(AND(ABS(C322:H322-B322:G322)&gt;0),AND(ABS(C322:H322-B322:G322)&lt;4)),IF(NOT(G322=""),AND(AND(ABS(C322:G322-B322:F322)&gt;0),AND(ABS(C322:G322-B322:F322)&lt;4)),IF(NOT(F322=""),AND(AND(ABS(C322:F322-B322:E322)&gt;0),AND(ABS(C322:F322-B322:E322)&lt;4)),AND(AND(ABS(C322:E322-B322:D322)&gt;0),AND(ABS(C322:E322-B322:D322)&lt;4)))))</f>
        <v>0</v>
      </c>
      <c r="M322" s="1" t="b">
        <f t="shared" si="1"/>
        <v>0</v>
      </c>
    </row>
    <row r="323" ht="15.75" customHeight="1">
      <c r="A323" s="1" t="s">
        <v>332</v>
      </c>
      <c r="B323" s="1">
        <f>IFERROR(__xludf.DUMMYFUNCTION("SPLIT(A323,"" "")"),46.0)</f>
        <v>46</v>
      </c>
      <c r="C323" s="1">
        <f>IFERROR(__xludf.DUMMYFUNCTION("""COMPUTED_VALUE"""),46.0)</f>
        <v>46</v>
      </c>
      <c r="D323" s="1">
        <f>IFERROR(__xludf.DUMMYFUNCTION("""COMPUTED_VALUE"""),49.0)</f>
        <v>49</v>
      </c>
      <c r="E323" s="1">
        <f>IFERROR(__xludf.DUMMYFUNCTION("""COMPUTED_VALUE"""),50.0)</f>
        <v>50</v>
      </c>
      <c r="F323" s="1">
        <f>IFERROR(__xludf.DUMMYFUNCTION("""COMPUTED_VALUE"""),56.0)</f>
        <v>56</v>
      </c>
      <c r="G323" s="1">
        <f>IFERROR(__xludf.DUMMYFUNCTION("""COMPUTED_VALUE"""),63.0)</f>
        <v>63</v>
      </c>
      <c r="J323" s="1" t="b">
        <f t="array" ref="J323">IF(NOT(H323=""),AND(C323:H323&gt;B323:G323),IF(NOT(G323=""),AND(C323:G323&gt;B323:F323),IF(NOT(F323=""),AND(C323:F323&gt;B323:E323),AND(C323:E323&gt;B323:D323))))</f>
        <v>0</v>
      </c>
      <c r="K323" s="1" t="b">
        <f t="array" ref="K323">IF(NOT(H323=""),AND(C323:H323&lt;B323:G323),IF(NOT(G323=""),AND(C323:G323&lt;B323:F323),IF(NOT(F323=""),AND(C323:F323&lt;B323:E323),AND(C323:E323&lt;B323:D323))))</f>
        <v>0</v>
      </c>
      <c r="L323" s="1" t="b">
        <f t="array" ref="L323">IF(NOT(H323=""),AND(AND(ABS(C323:H323-B323:G323)&gt;0),AND(ABS(C323:H323-B323:G323)&lt;4)),IF(NOT(G323=""),AND(AND(ABS(C323:G323-B323:F323)&gt;0),AND(ABS(C323:G323-B323:F323)&lt;4)),IF(NOT(F323=""),AND(AND(ABS(C323:F323-B323:E323)&gt;0),AND(ABS(C323:F323-B323:E323)&lt;4)),AND(AND(ABS(C323:E323-B323:D323)&gt;0),AND(ABS(C323:E323-B323:D323)&lt;4)))))</f>
        <v>0</v>
      </c>
      <c r="M323" s="1" t="b">
        <f t="shared" si="1"/>
        <v>0</v>
      </c>
    </row>
    <row r="324" ht="15.75" customHeight="1">
      <c r="A324" s="1" t="s">
        <v>333</v>
      </c>
      <c r="B324" s="1">
        <f>IFERROR(__xludf.DUMMYFUNCTION("SPLIT(A324,"" "")"),57.0)</f>
        <v>57</v>
      </c>
      <c r="C324" s="1">
        <f>IFERROR(__xludf.DUMMYFUNCTION("""COMPUTED_VALUE"""),61.0)</f>
        <v>61</v>
      </c>
      <c r="D324" s="1">
        <f>IFERROR(__xludf.DUMMYFUNCTION("""COMPUTED_VALUE"""),64.0)</f>
        <v>64</v>
      </c>
      <c r="E324" s="1">
        <f>IFERROR(__xludf.DUMMYFUNCTION("""COMPUTED_VALUE"""),67.0)</f>
        <v>67</v>
      </c>
      <c r="F324" s="1">
        <f>IFERROR(__xludf.DUMMYFUNCTION("""COMPUTED_VALUE"""),68.0)</f>
        <v>68</v>
      </c>
      <c r="G324" s="1">
        <f>IFERROR(__xludf.DUMMYFUNCTION("""COMPUTED_VALUE"""),70.0)</f>
        <v>70</v>
      </c>
      <c r="H324" s="1">
        <f>IFERROR(__xludf.DUMMYFUNCTION("""COMPUTED_VALUE"""),71.0)</f>
        <v>71</v>
      </c>
      <c r="I324" s="1">
        <f>IFERROR(__xludf.DUMMYFUNCTION("""COMPUTED_VALUE"""),72.0)</f>
        <v>72</v>
      </c>
      <c r="J324" s="1" t="b">
        <f t="array" ref="J324">IF(NOT(H324=""),AND(C324:H324&gt;B324:G324),IF(NOT(G324=""),AND(C324:G324&gt;B324:F324),IF(NOT(F324=""),AND(C324:F324&gt;B324:E324),AND(C324:E324&gt;B324:D324))))</f>
        <v>1</v>
      </c>
      <c r="K324" s="1" t="b">
        <f t="array" ref="K324">IF(NOT(H324=""),AND(C324:H324&lt;B324:G324),IF(NOT(G324=""),AND(C324:G324&lt;B324:F324),IF(NOT(F324=""),AND(C324:F324&lt;B324:E324),AND(C324:E324&lt;B324:D324))))</f>
        <v>0</v>
      </c>
      <c r="L324" s="1" t="b">
        <f t="array" ref="L324">IF(NOT(H324=""),AND(AND(ABS(C324:H324-B324:G324)&gt;0),AND(ABS(C324:H324-B324:G324)&lt;4)),IF(NOT(G324=""),AND(AND(ABS(C324:G324-B324:F324)&gt;0),AND(ABS(C324:G324-B324:F324)&lt;4)),IF(NOT(F324=""),AND(AND(ABS(C324:F324-B324:E324)&gt;0),AND(ABS(C324:F324-B324:E324)&lt;4)),AND(AND(ABS(C324:E324-B324:D324)&gt;0),AND(ABS(C324:E324-B324:D324)&lt;4)))))</f>
        <v>0</v>
      </c>
      <c r="M324" s="1" t="b">
        <f t="shared" si="1"/>
        <v>0</v>
      </c>
    </row>
    <row r="325" ht="15.75" customHeight="1">
      <c r="A325" s="1" t="s">
        <v>334</v>
      </c>
      <c r="B325" s="1">
        <f>IFERROR(__xludf.DUMMYFUNCTION("SPLIT(A325,"" "")"),83.0)</f>
        <v>83</v>
      </c>
      <c r="C325" s="1">
        <f>IFERROR(__xludf.DUMMYFUNCTION("""COMPUTED_VALUE"""),87.0)</f>
        <v>87</v>
      </c>
      <c r="D325" s="1">
        <f>IFERROR(__xludf.DUMMYFUNCTION("""COMPUTED_VALUE"""),90.0)</f>
        <v>90</v>
      </c>
      <c r="E325" s="1">
        <f>IFERROR(__xludf.DUMMYFUNCTION("""COMPUTED_VALUE"""),91.0)</f>
        <v>91</v>
      </c>
      <c r="F325" s="1">
        <f>IFERROR(__xludf.DUMMYFUNCTION("""COMPUTED_VALUE"""),92.0)</f>
        <v>92</v>
      </c>
      <c r="G325" s="1">
        <f>IFERROR(__xludf.DUMMYFUNCTION("""COMPUTED_VALUE"""),93.0)</f>
        <v>93</v>
      </c>
      <c r="H325" s="2">
        <f>IFERROR(__xludf.DUMMYFUNCTION("""COMPUTED_VALUE"""),92.0)</f>
        <v>92</v>
      </c>
      <c r="J325" s="1" t="b">
        <f t="array" ref="J325">IF(NOT(H325=""),AND(C325:H325&gt;B325:G325),IF(NOT(G325=""),AND(C325:G325&gt;B325:F325),IF(NOT(F325=""),AND(C325:F325&gt;B325:E325),AND(C325:E325&gt;B325:D325))))</f>
        <v>0</v>
      </c>
      <c r="K325" s="1" t="b">
        <f t="array" ref="K325">IF(NOT(H325=""),AND(C325:H325&lt;B325:G325),IF(NOT(G325=""),AND(C325:G325&lt;B325:F325),IF(NOT(F325=""),AND(C325:F325&lt;B325:E325),AND(C325:E325&lt;B325:D325))))</f>
        <v>0</v>
      </c>
      <c r="L325" s="1" t="b">
        <f t="array" ref="L325">IF(NOT(H325=""),AND(AND(ABS(C325:H325-B325:G325)&gt;0),AND(ABS(C325:H325-B325:G325)&lt;4)),IF(NOT(G325=""),AND(AND(ABS(C325:G325-B325:F325)&gt;0),AND(ABS(C325:G325-B325:F325)&lt;4)),IF(NOT(F325=""),AND(AND(ABS(C325:F325-B325:E325)&gt;0),AND(ABS(C325:F325-B325:E325)&lt;4)),AND(AND(ABS(C325:E325-B325:D325)&gt;0),AND(ABS(C325:E325-B325:D325)&lt;4)))))</f>
        <v>0</v>
      </c>
      <c r="M325" s="1" t="b">
        <f t="shared" si="1"/>
        <v>0</v>
      </c>
    </row>
    <row r="326" ht="15.75" customHeight="1">
      <c r="A326" s="1" t="s">
        <v>335</v>
      </c>
      <c r="B326" s="1">
        <f>IFERROR(__xludf.DUMMYFUNCTION("SPLIT(A326,"" "")"),30.0)</f>
        <v>30</v>
      </c>
      <c r="C326" s="1">
        <f>IFERROR(__xludf.DUMMYFUNCTION("""COMPUTED_VALUE"""),34.0)</f>
        <v>34</v>
      </c>
      <c r="D326" s="1">
        <f>IFERROR(__xludf.DUMMYFUNCTION("""COMPUTED_VALUE"""),35.0)</f>
        <v>35</v>
      </c>
      <c r="E326" s="1">
        <f>IFERROR(__xludf.DUMMYFUNCTION("""COMPUTED_VALUE"""),36.0)</f>
        <v>36</v>
      </c>
      <c r="F326" s="1">
        <f>IFERROR(__xludf.DUMMYFUNCTION("""COMPUTED_VALUE"""),37.0)</f>
        <v>37</v>
      </c>
      <c r="G326" s="1">
        <f>IFERROR(__xludf.DUMMYFUNCTION("""COMPUTED_VALUE"""),39.0)</f>
        <v>39</v>
      </c>
      <c r="H326" s="2">
        <f>IFERROR(__xludf.DUMMYFUNCTION("""COMPUTED_VALUE"""),39.0)</f>
        <v>39</v>
      </c>
      <c r="J326" s="1" t="b">
        <f t="array" ref="J326">IF(NOT(H326=""),AND(C326:H326&gt;B326:G326),IF(NOT(G326=""),AND(C326:G326&gt;B326:F326),IF(NOT(F326=""),AND(C326:F326&gt;B326:E326),AND(C326:E326&gt;B326:D326))))</f>
        <v>0</v>
      </c>
      <c r="K326" s="1" t="b">
        <f t="array" ref="K326">IF(NOT(H326=""),AND(C326:H326&lt;B326:G326),IF(NOT(G326=""),AND(C326:G326&lt;B326:F326),IF(NOT(F326=""),AND(C326:F326&lt;B326:E326),AND(C326:E326&lt;B326:D326))))</f>
        <v>0</v>
      </c>
      <c r="L326" s="1" t="b">
        <f t="array" ref="L326">IF(NOT(H326=""),AND(AND(ABS(C326:H326-B326:G326)&gt;0),AND(ABS(C326:H326-B326:G326)&lt;4)),IF(NOT(G326=""),AND(AND(ABS(C326:G326-B326:F326)&gt;0),AND(ABS(C326:G326-B326:F326)&lt;4)),IF(NOT(F326=""),AND(AND(ABS(C326:F326-B326:E326)&gt;0),AND(ABS(C326:F326-B326:E326)&lt;4)),AND(AND(ABS(C326:E326-B326:D326)&gt;0),AND(ABS(C326:E326-B326:D326)&lt;4)))))</f>
        <v>0</v>
      </c>
      <c r="M326" s="1" t="b">
        <f t="shared" si="1"/>
        <v>0</v>
      </c>
    </row>
    <row r="327" ht="15.75" customHeight="1">
      <c r="A327" s="1" t="s">
        <v>336</v>
      </c>
      <c r="B327" s="1">
        <f>IFERROR(__xludf.DUMMYFUNCTION("SPLIT(A327,"" "")"),66.0)</f>
        <v>66</v>
      </c>
      <c r="C327" s="1">
        <f>IFERROR(__xludf.DUMMYFUNCTION("""COMPUTED_VALUE"""),70.0)</f>
        <v>70</v>
      </c>
      <c r="D327" s="1">
        <f>IFERROR(__xludf.DUMMYFUNCTION("""COMPUTED_VALUE"""),73.0)</f>
        <v>73</v>
      </c>
      <c r="E327" s="1">
        <f>IFERROR(__xludf.DUMMYFUNCTION("""COMPUTED_VALUE"""),76.0)</f>
        <v>76</v>
      </c>
      <c r="F327" s="1">
        <f>IFERROR(__xludf.DUMMYFUNCTION("""COMPUTED_VALUE"""),77.0)</f>
        <v>77</v>
      </c>
      <c r="G327" s="1">
        <f>IFERROR(__xludf.DUMMYFUNCTION("""COMPUTED_VALUE"""),81.0)</f>
        <v>81</v>
      </c>
      <c r="J327" s="1" t="b">
        <f t="array" ref="J327">IF(NOT(H327=""),AND(C327:H327&gt;B327:G327),IF(NOT(G327=""),AND(C327:G327&gt;B327:F327),IF(NOT(F327=""),AND(C327:F327&gt;B327:E327),AND(C327:E327&gt;B327:D327))))</f>
        <v>1</v>
      </c>
      <c r="K327" s="1" t="b">
        <f t="array" ref="K327">IF(NOT(H327=""),AND(C327:H327&lt;B327:G327),IF(NOT(G327=""),AND(C327:G327&lt;B327:F327),IF(NOT(F327=""),AND(C327:F327&lt;B327:E327),AND(C327:E327&lt;B327:D327))))</f>
        <v>0</v>
      </c>
      <c r="L327" s="1" t="b">
        <f t="array" ref="L327">IF(NOT(H327=""),AND(AND(ABS(C327:H327-B327:G327)&gt;0),AND(ABS(C327:H327-B327:G327)&lt;4)),IF(NOT(G327=""),AND(AND(ABS(C327:G327-B327:F327)&gt;0),AND(ABS(C327:G327-B327:F327)&lt;4)),IF(NOT(F327=""),AND(AND(ABS(C327:F327-B327:E327)&gt;0),AND(ABS(C327:F327-B327:E327)&lt;4)),AND(AND(ABS(C327:E327-B327:D327)&gt;0),AND(ABS(C327:E327-B327:D327)&lt;4)))))</f>
        <v>0</v>
      </c>
      <c r="M327" s="1" t="b">
        <f t="shared" si="1"/>
        <v>0</v>
      </c>
    </row>
    <row r="328" ht="15.75" customHeight="1">
      <c r="A328" s="1" t="s">
        <v>337</v>
      </c>
      <c r="B328" s="1">
        <f>IFERROR(__xludf.DUMMYFUNCTION("SPLIT(A328,"" "")"),14.0)</f>
        <v>14</v>
      </c>
      <c r="C328" s="1">
        <f>IFERROR(__xludf.DUMMYFUNCTION("""COMPUTED_VALUE"""),18.0)</f>
        <v>18</v>
      </c>
      <c r="D328" s="1">
        <f>IFERROR(__xludf.DUMMYFUNCTION("""COMPUTED_VALUE"""),20.0)</f>
        <v>20</v>
      </c>
      <c r="E328" s="1">
        <f>IFERROR(__xludf.DUMMYFUNCTION("""COMPUTED_VALUE"""),22.0)</f>
        <v>22</v>
      </c>
      <c r="F328" s="1">
        <f>IFERROR(__xludf.DUMMYFUNCTION("""COMPUTED_VALUE"""),23.0)</f>
        <v>23</v>
      </c>
      <c r="G328" s="1">
        <f>IFERROR(__xludf.DUMMYFUNCTION("""COMPUTED_VALUE"""),26.0)</f>
        <v>26</v>
      </c>
      <c r="H328" s="1">
        <f>IFERROR(__xludf.DUMMYFUNCTION("""COMPUTED_VALUE"""),29.0)</f>
        <v>29</v>
      </c>
      <c r="I328" s="1">
        <f>IFERROR(__xludf.DUMMYFUNCTION("""COMPUTED_VALUE"""),34.0)</f>
        <v>34</v>
      </c>
      <c r="J328" s="1" t="b">
        <f t="array" ref="J328">IF(NOT(H328=""),AND(C328:H328&gt;B328:G328),IF(NOT(G328=""),AND(C328:G328&gt;B328:F328),IF(NOT(F328=""),AND(C328:F328&gt;B328:E328),AND(C328:E328&gt;B328:D328))))</f>
        <v>1</v>
      </c>
      <c r="K328" s="1" t="b">
        <f t="array" ref="K328">IF(NOT(H328=""),AND(C328:H328&lt;B328:G328),IF(NOT(G328=""),AND(C328:G328&lt;B328:F328),IF(NOT(F328=""),AND(C328:F328&lt;B328:E328),AND(C328:E328&lt;B328:D328))))</f>
        <v>0</v>
      </c>
      <c r="L328" s="1" t="b">
        <f t="array" ref="L328">IF(NOT(H328=""),AND(AND(ABS(C328:H328-B328:G328)&gt;0),AND(ABS(C328:H328-B328:G328)&lt;4)),IF(NOT(G328=""),AND(AND(ABS(C328:G328-B328:F328)&gt;0),AND(ABS(C328:G328-B328:F328)&lt;4)),IF(NOT(F328=""),AND(AND(ABS(C328:F328-B328:E328)&gt;0),AND(ABS(C328:F328-B328:E328)&lt;4)),AND(AND(ABS(C328:E328-B328:D328)&gt;0),AND(ABS(C328:E328-B328:D328)&lt;4)))))</f>
        <v>0</v>
      </c>
      <c r="M328" s="1" t="b">
        <f t="shared" si="1"/>
        <v>0</v>
      </c>
    </row>
    <row r="329" ht="15.75" customHeight="1">
      <c r="A329" s="1" t="s">
        <v>338</v>
      </c>
      <c r="B329" s="1">
        <f>IFERROR(__xludf.DUMMYFUNCTION("SPLIT(A329,"" "")"),78.0)</f>
        <v>78</v>
      </c>
      <c r="C329" s="1">
        <f>IFERROR(__xludf.DUMMYFUNCTION("""COMPUTED_VALUE"""),82.0)</f>
        <v>82</v>
      </c>
      <c r="D329" s="1">
        <f>IFERROR(__xludf.DUMMYFUNCTION("""COMPUTED_VALUE"""),83.0)</f>
        <v>83</v>
      </c>
      <c r="E329" s="1">
        <f>IFERROR(__xludf.DUMMYFUNCTION("""COMPUTED_VALUE"""),86.0)</f>
        <v>86</v>
      </c>
      <c r="F329" s="1">
        <f>IFERROR(__xludf.DUMMYFUNCTION("""COMPUTED_VALUE"""),88.0)</f>
        <v>88</v>
      </c>
      <c r="G329" s="1">
        <f>IFERROR(__xludf.DUMMYFUNCTION("""COMPUTED_VALUE"""),89.0)</f>
        <v>89</v>
      </c>
      <c r="H329" s="1">
        <f>IFERROR(__xludf.DUMMYFUNCTION("""COMPUTED_VALUE"""),86.0)</f>
        <v>86</v>
      </c>
      <c r="I329" s="1">
        <f>IFERROR(__xludf.DUMMYFUNCTION("""COMPUTED_VALUE"""),89.0)</f>
        <v>89</v>
      </c>
      <c r="J329" s="1" t="b">
        <f t="array" ref="J329">IF(NOT(H329=""),AND(C329:H329&gt;B329:G329),IF(NOT(G329=""),AND(C329:G329&gt;B329:F329),IF(NOT(F329=""),AND(C329:F329&gt;B329:E329),AND(C329:E329&gt;B329:D329))))</f>
        <v>0</v>
      </c>
      <c r="K329" s="1" t="b">
        <f t="array" ref="K329">IF(NOT(H329=""),AND(C329:H329&lt;B329:G329),IF(NOT(G329=""),AND(C329:G329&lt;B329:F329),IF(NOT(F329=""),AND(C329:F329&lt;B329:E329),AND(C329:E329&lt;B329:D329))))</f>
        <v>0</v>
      </c>
      <c r="L329" s="1" t="b">
        <f t="array" ref="L329">IF(NOT(H329=""),AND(AND(ABS(C329:H329-B329:G329)&gt;0),AND(ABS(C329:H329-B329:G329)&lt;4)),IF(NOT(G329=""),AND(AND(ABS(C329:G329-B329:F329)&gt;0),AND(ABS(C329:G329-B329:F329)&lt;4)),IF(NOT(F329=""),AND(AND(ABS(C329:F329-B329:E329)&gt;0),AND(ABS(C329:F329-B329:E329)&lt;4)),AND(AND(ABS(C329:E329-B329:D329)&gt;0),AND(ABS(C329:E329-B329:D329)&lt;4)))))</f>
        <v>0</v>
      </c>
      <c r="M329" s="1" t="b">
        <f t="shared" si="1"/>
        <v>0</v>
      </c>
    </row>
    <row r="330" ht="15.75" customHeight="1">
      <c r="A330" s="1" t="s">
        <v>339</v>
      </c>
      <c r="B330" s="1">
        <f>IFERROR(__xludf.DUMMYFUNCTION("SPLIT(A330,"" "")"),18.0)</f>
        <v>18</v>
      </c>
      <c r="C330" s="1">
        <f>IFERROR(__xludf.DUMMYFUNCTION("""COMPUTED_VALUE"""),22.0)</f>
        <v>22</v>
      </c>
      <c r="D330" s="1">
        <f>IFERROR(__xludf.DUMMYFUNCTION("""COMPUTED_VALUE"""),21.0)</f>
        <v>21</v>
      </c>
      <c r="E330" s="1">
        <f>IFERROR(__xludf.DUMMYFUNCTION("""COMPUTED_VALUE"""),22.0)</f>
        <v>22</v>
      </c>
      <c r="F330" s="1">
        <f>IFERROR(__xludf.DUMMYFUNCTION("""COMPUTED_VALUE"""),24.0)</f>
        <v>24</v>
      </c>
      <c r="G330" s="1">
        <f>IFERROR(__xludf.DUMMYFUNCTION("""COMPUTED_VALUE"""),23.0)</f>
        <v>23</v>
      </c>
      <c r="J330" s="1" t="b">
        <f t="array" ref="J330">IF(NOT(H330=""),AND(C330:H330&gt;B330:G330),IF(NOT(G330=""),AND(C330:G330&gt;B330:F330),IF(NOT(F330=""),AND(C330:F330&gt;B330:E330),AND(C330:E330&gt;B330:D330))))</f>
        <v>0</v>
      </c>
      <c r="K330" s="1" t="b">
        <f t="array" ref="K330">IF(NOT(H330=""),AND(C330:H330&lt;B330:G330),IF(NOT(G330=""),AND(C330:G330&lt;B330:F330),IF(NOT(F330=""),AND(C330:F330&lt;B330:E330),AND(C330:E330&lt;B330:D330))))</f>
        <v>0</v>
      </c>
      <c r="L330" s="1" t="b">
        <f t="array" ref="L330">IF(NOT(H330=""),AND(AND(ABS(C330:H330-B330:G330)&gt;0),AND(ABS(C330:H330-B330:G330)&lt;4)),IF(NOT(G330=""),AND(AND(ABS(C330:G330-B330:F330)&gt;0),AND(ABS(C330:G330-B330:F330)&lt;4)),IF(NOT(F330=""),AND(AND(ABS(C330:F330-B330:E330)&gt;0),AND(ABS(C330:F330-B330:E330)&lt;4)),AND(AND(ABS(C330:E330-B330:D330)&gt;0),AND(ABS(C330:E330-B330:D330)&lt;4)))))</f>
        <v>0</v>
      </c>
      <c r="M330" s="1" t="b">
        <f t="shared" si="1"/>
        <v>0</v>
      </c>
    </row>
    <row r="331" ht="15.75" customHeight="1">
      <c r="A331" s="1" t="s">
        <v>340</v>
      </c>
      <c r="B331" s="1">
        <f>IFERROR(__xludf.DUMMYFUNCTION("SPLIT(A331,"" "")"),50.0)</f>
        <v>50</v>
      </c>
      <c r="C331" s="1">
        <f>IFERROR(__xludf.DUMMYFUNCTION("""COMPUTED_VALUE"""),54.0)</f>
        <v>54</v>
      </c>
      <c r="D331" s="1">
        <f>IFERROR(__xludf.DUMMYFUNCTION("""COMPUTED_VALUE"""),57.0)</f>
        <v>57</v>
      </c>
      <c r="E331" s="1">
        <f>IFERROR(__xludf.DUMMYFUNCTION("""COMPUTED_VALUE"""),54.0)</f>
        <v>54</v>
      </c>
      <c r="F331" s="1">
        <f>IFERROR(__xludf.DUMMYFUNCTION("""COMPUTED_VALUE"""),56.0)</f>
        <v>56</v>
      </c>
      <c r="G331" s="1">
        <f>IFERROR(__xludf.DUMMYFUNCTION("""COMPUTED_VALUE"""),56.0)</f>
        <v>56</v>
      </c>
      <c r="J331" s="1" t="b">
        <f t="array" ref="J331">IF(NOT(H331=""),AND(C331:H331&gt;B331:G331),IF(NOT(G331=""),AND(C331:G331&gt;B331:F331),IF(NOT(F331=""),AND(C331:F331&gt;B331:E331),AND(C331:E331&gt;B331:D331))))</f>
        <v>0</v>
      </c>
      <c r="K331" s="1" t="b">
        <f t="array" ref="K331">IF(NOT(H331=""),AND(C331:H331&lt;B331:G331),IF(NOT(G331=""),AND(C331:G331&lt;B331:F331),IF(NOT(F331=""),AND(C331:F331&lt;B331:E331),AND(C331:E331&lt;B331:D331))))</f>
        <v>0</v>
      </c>
      <c r="L331" s="1" t="b">
        <f t="array" ref="L331">IF(NOT(H331=""),AND(AND(ABS(C331:H331-B331:G331)&gt;0),AND(ABS(C331:H331-B331:G331)&lt;4)),IF(NOT(G331=""),AND(AND(ABS(C331:G331-B331:F331)&gt;0),AND(ABS(C331:G331-B331:F331)&lt;4)),IF(NOT(F331=""),AND(AND(ABS(C331:F331-B331:E331)&gt;0),AND(ABS(C331:F331-B331:E331)&lt;4)),AND(AND(ABS(C331:E331-B331:D331)&gt;0),AND(ABS(C331:E331-B331:D331)&lt;4)))))</f>
        <v>0</v>
      </c>
      <c r="M331" s="1" t="b">
        <f t="shared" si="1"/>
        <v>0</v>
      </c>
    </row>
    <row r="332" ht="15.75" customHeight="1">
      <c r="A332" s="1" t="s">
        <v>341</v>
      </c>
      <c r="B332" s="1">
        <f>IFERROR(__xludf.DUMMYFUNCTION("SPLIT(A332,"" "")"),38.0)</f>
        <v>38</v>
      </c>
      <c r="C332" s="1">
        <f>IFERROR(__xludf.DUMMYFUNCTION("""COMPUTED_VALUE"""),42.0)</f>
        <v>42</v>
      </c>
      <c r="D332" s="1">
        <f>IFERROR(__xludf.DUMMYFUNCTION("""COMPUTED_VALUE"""),44.0)</f>
        <v>44</v>
      </c>
      <c r="E332" s="1">
        <f>IFERROR(__xludf.DUMMYFUNCTION("""COMPUTED_VALUE"""),46.0)</f>
        <v>46</v>
      </c>
      <c r="F332" s="1">
        <f>IFERROR(__xludf.DUMMYFUNCTION("""COMPUTED_VALUE"""),43.0)</f>
        <v>43</v>
      </c>
      <c r="G332" s="1">
        <f>IFERROR(__xludf.DUMMYFUNCTION("""COMPUTED_VALUE"""),47.0)</f>
        <v>47</v>
      </c>
      <c r="J332" s="1" t="b">
        <f t="array" ref="J332">IF(NOT(H332=""),AND(C332:H332&gt;B332:G332),IF(NOT(G332=""),AND(C332:G332&gt;B332:F332),IF(NOT(F332=""),AND(C332:F332&gt;B332:E332),AND(C332:E332&gt;B332:D332))))</f>
        <v>0</v>
      </c>
      <c r="K332" s="1" t="b">
        <f t="array" ref="K332">IF(NOT(H332=""),AND(C332:H332&lt;B332:G332),IF(NOT(G332=""),AND(C332:G332&lt;B332:F332),IF(NOT(F332=""),AND(C332:F332&lt;B332:E332),AND(C332:E332&lt;B332:D332))))</f>
        <v>0</v>
      </c>
      <c r="L332" s="1" t="b">
        <f t="array" ref="L332">IF(NOT(H332=""),AND(AND(ABS(C332:H332-B332:G332)&gt;0),AND(ABS(C332:H332-B332:G332)&lt;4)),IF(NOT(G332=""),AND(AND(ABS(C332:G332-B332:F332)&gt;0),AND(ABS(C332:G332-B332:F332)&lt;4)),IF(NOT(F332=""),AND(AND(ABS(C332:F332-B332:E332)&gt;0),AND(ABS(C332:F332-B332:E332)&lt;4)),AND(AND(ABS(C332:E332-B332:D332)&gt;0),AND(ABS(C332:E332-B332:D332)&lt;4)))))</f>
        <v>0</v>
      </c>
      <c r="M332" s="1" t="b">
        <f t="shared" si="1"/>
        <v>0</v>
      </c>
    </row>
    <row r="333" ht="15.75" customHeight="1">
      <c r="A333" s="1" t="s">
        <v>342</v>
      </c>
      <c r="B333" s="1">
        <f>IFERROR(__xludf.DUMMYFUNCTION("SPLIT(A333,"" "")"),42.0)</f>
        <v>42</v>
      </c>
      <c r="C333" s="1">
        <f>IFERROR(__xludf.DUMMYFUNCTION("""COMPUTED_VALUE"""),46.0)</f>
        <v>46</v>
      </c>
      <c r="D333" s="1">
        <f>IFERROR(__xludf.DUMMYFUNCTION("""COMPUTED_VALUE"""),49.0)</f>
        <v>49</v>
      </c>
      <c r="E333" s="1">
        <f>IFERROR(__xludf.DUMMYFUNCTION("""COMPUTED_VALUE"""),46.0)</f>
        <v>46</v>
      </c>
      <c r="F333" s="1">
        <f>IFERROR(__xludf.DUMMYFUNCTION("""COMPUTED_VALUE"""),49.0)</f>
        <v>49</v>
      </c>
      <c r="G333" s="1">
        <f>IFERROR(__xludf.DUMMYFUNCTION("""COMPUTED_VALUE"""),55.0)</f>
        <v>55</v>
      </c>
      <c r="J333" s="1" t="b">
        <f t="array" ref="J333">IF(NOT(H333=""),AND(C333:H333&gt;B333:G333),IF(NOT(G333=""),AND(C333:G333&gt;B333:F333),IF(NOT(F333=""),AND(C333:F333&gt;B333:E333),AND(C333:E333&gt;B333:D333))))</f>
        <v>0</v>
      </c>
      <c r="K333" s="1" t="b">
        <f t="array" ref="K333">IF(NOT(H333=""),AND(C333:H333&lt;B333:G333),IF(NOT(G333=""),AND(C333:G333&lt;B333:F333),IF(NOT(F333=""),AND(C333:F333&lt;B333:E333),AND(C333:E333&lt;B333:D333))))</f>
        <v>0</v>
      </c>
      <c r="L333" s="1" t="b">
        <f t="array" ref="L333">IF(NOT(H333=""),AND(AND(ABS(C333:H333-B333:G333)&gt;0),AND(ABS(C333:H333-B333:G333)&lt;4)),IF(NOT(G333=""),AND(AND(ABS(C333:G333-B333:F333)&gt;0),AND(ABS(C333:G333-B333:F333)&lt;4)),IF(NOT(F333=""),AND(AND(ABS(C333:F333-B333:E333)&gt;0),AND(ABS(C333:F333-B333:E333)&lt;4)),AND(AND(ABS(C333:E333-B333:D333)&gt;0),AND(ABS(C333:E333-B333:D333)&lt;4)))))</f>
        <v>0</v>
      </c>
      <c r="M333" s="1" t="b">
        <f t="shared" si="1"/>
        <v>0</v>
      </c>
    </row>
    <row r="334" ht="15.75" customHeight="1">
      <c r="A334" s="1" t="s">
        <v>343</v>
      </c>
      <c r="B334" s="1">
        <f>IFERROR(__xludf.DUMMYFUNCTION("SPLIT(A334,"" "")"),22.0)</f>
        <v>22</v>
      </c>
      <c r="C334" s="1">
        <f>IFERROR(__xludf.DUMMYFUNCTION("""COMPUTED_VALUE"""),26.0)</f>
        <v>26</v>
      </c>
      <c r="D334" s="1">
        <f>IFERROR(__xludf.DUMMYFUNCTION("""COMPUTED_VALUE"""),28.0)</f>
        <v>28</v>
      </c>
      <c r="E334" s="1">
        <f>IFERROR(__xludf.DUMMYFUNCTION("""COMPUTED_VALUE"""),29.0)</f>
        <v>29</v>
      </c>
      <c r="F334" s="1">
        <f>IFERROR(__xludf.DUMMYFUNCTION("""COMPUTED_VALUE"""),29.0)</f>
        <v>29</v>
      </c>
      <c r="G334" s="1">
        <f>IFERROR(__xludf.DUMMYFUNCTION("""COMPUTED_VALUE"""),30.0)</f>
        <v>30</v>
      </c>
      <c r="H334" s="2">
        <f>IFERROR(__xludf.DUMMYFUNCTION("""COMPUTED_VALUE"""),32.0)</f>
        <v>32</v>
      </c>
      <c r="J334" s="1" t="b">
        <f t="array" ref="J334">IF(NOT(H334=""),AND(C334:H334&gt;B334:G334),IF(NOT(G334=""),AND(C334:G334&gt;B334:F334),IF(NOT(F334=""),AND(C334:F334&gt;B334:E334),AND(C334:E334&gt;B334:D334))))</f>
        <v>0</v>
      </c>
      <c r="K334" s="1" t="b">
        <f t="array" ref="K334">IF(NOT(H334=""),AND(C334:H334&lt;B334:G334),IF(NOT(G334=""),AND(C334:G334&lt;B334:F334),IF(NOT(F334=""),AND(C334:F334&lt;B334:E334),AND(C334:E334&lt;B334:D334))))</f>
        <v>0</v>
      </c>
      <c r="L334" s="1" t="b">
        <f t="array" ref="L334">IF(NOT(H334=""),AND(AND(ABS(C334:H334-B334:G334)&gt;0),AND(ABS(C334:H334-B334:G334)&lt;4)),IF(NOT(G334=""),AND(AND(ABS(C334:G334-B334:F334)&gt;0),AND(ABS(C334:G334-B334:F334)&lt;4)),IF(NOT(F334=""),AND(AND(ABS(C334:F334-B334:E334)&gt;0),AND(ABS(C334:F334-B334:E334)&lt;4)),AND(AND(ABS(C334:E334-B334:D334)&gt;0),AND(ABS(C334:E334-B334:D334)&lt;4)))))</f>
        <v>0</v>
      </c>
      <c r="M334" s="1" t="b">
        <f t="shared" si="1"/>
        <v>0</v>
      </c>
    </row>
    <row r="335" ht="15.75" customHeight="1">
      <c r="A335" s="1" t="s">
        <v>344</v>
      </c>
      <c r="B335" s="1">
        <f>IFERROR(__xludf.DUMMYFUNCTION("SPLIT(A335,"" "")"),38.0)</f>
        <v>38</v>
      </c>
      <c r="C335" s="1">
        <f>IFERROR(__xludf.DUMMYFUNCTION("""COMPUTED_VALUE"""),42.0)</f>
        <v>42</v>
      </c>
      <c r="D335" s="1">
        <f>IFERROR(__xludf.DUMMYFUNCTION("""COMPUTED_VALUE"""),45.0)</f>
        <v>45</v>
      </c>
      <c r="E335" s="1">
        <f>IFERROR(__xludf.DUMMYFUNCTION("""COMPUTED_VALUE"""),45.0)</f>
        <v>45</v>
      </c>
      <c r="F335" s="1">
        <f>IFERROR(__xludf.DUMMYFUNCTION("""COMPUTED_VALUE"""),47.0)</f>
        <v>47</v>
      </c>
      <c r="G335" s="1">
        <f>IFERROR(__xludf.DUMMYFUNCTION("""COMPUTED_VALUE"""),48.0)</f>
        <v>48</v>
      </c>
      <c r="H335" s="2">
        <f>IFERROR(__xludf.DUMMYFUNCTION("""COMPUTED_VALUE"""),46.0)</f>
        <v>46</v>
      </c>
      <c r="J335" s="1" t="b">
        <f t="array" ref="J335">IF(NOT(H335=""),AND(C335:H335&gt;B335:G335),IF(NOT(G335=""),AND(C335:G335&gt;B335:F335),IF(NOT(F335=""),AND(C335:F335&gt;B335:E335),AND(C335:E335&gt;B335:D335))))</f>
        <v>0</v>
      </c>
      <c r="K335" s="1" t="b">
        <f t="array" ref="K335">IF(NOT(H335=""),AND(C335:H335&lt;B335:G335),IF(NOT(G335=""),AND(C335:G335&lt;B335:F335),IF(NOT(F335=""),AND(C335:F335&lt;B335:E335),AND(C335:E335&lt;B335:D335))))</f>
        <v>0</v>
      </c>
      <c r="L335" s="1" t="b">
        <f t="array" ref="L335">IF(NOT(H335=""),AND(AND(ABS(C335:H335-B335:G335)&gt;0),AND(ABS(C335:H335-B335:G335)&lt;4)),IF(NOT(G335=""),AND(AND(ABS(C335:G335-B335:F335)&gt;0),AND(ABS(C335:G335-B335:F335)&lt;4)),IF(NOT(F335=""),AND(AND(ABS(C335:F335-B335:E335)&gt;0),AND(ABS(C335:F335-B335:E335)&lt;4)),AND(AND(ABS(C335:E335-B335:D335)&gt;0),AND(ABS(C335:E335-B335:D335)&lt;4)))))</f>
        <v>0</v>
      </c>
      <c r="M335" s="1" t="b">
        <f t="shared" si="1"/>
        <v>0</v>
      </c>
    </row>
    <row r="336" ht="15.75" customHeight="1">
      <c r="A336" s="1" t="s">
        <v>345</v>
      </c>
      <c r="B336" s="1">
        <f>IFERROR(__xludf.DUMMYFUNCTION("SPLIT(A336,"" "")"),71.0)</f>
        <v>71</v>
      </c>
      <c r="C336" s="1">
        <f>IFERROR(__xludf.DUMMYFUNCTION("""COMPUTED_VALUE"""),75.0)</f>
        <v>75</v>
      </c>
      <c r="D336" s="1">
        <f>IFERROR(__xludf.DUMMYFUNCTION("""COMPUTED_VALUE"""),77.0)</f>
        <v>77</v>
      </c>
      <c r="E336" s="1">
        <f>IFERROR(__xludf.DUMMYFUNCTION("""COMPUTED_VALUE"""),79.0)</f>
        <v>79</v>
      </c>
      <c r="F336" s="1">
        <f>IFERROR(__xludf.DUMMYFUNCTION("""COMPUTED_VALUE"""),79.0)</f>
        <v>79</v>
      </c>
      <c r="G336" s="1">
        <f>IFERROR(__xludf.DUMMYFUNCTION("""COMPUTED_VALUE"""),79.0)</f>
        <v>79</v>
      </c>
      <c r="J336" s="1" t="b">
        <f t="array" ref="J336">IF(NOT(H336=""),AND(C336:H336&gt;B336:G336),IF(NOT(G336=""),AND(C336:G336&gt;B336:F336),IF(NOT(F336=""),AND(C336:F336&gt;B336:E336),AND(C336:E336&gt;B336:D336))))</f>
        <v>0</v>
      </c>
      <c r="K336" s="1" t="b">
        <f t="array" ref="K336">IF(NOT(H336=""),AND(C336:H336&lt;B336:G336),IF(NOT(G336=""),AND(C336:G336&lt;B336:F336),IF(NOT(F336=""),AND(C336:F336&lt;B336:E336),AND(C336:E336&lt;B336:D336))))</f>
        <v>0</v>
      </c>
      <c r="L336" s="1" t="b">
        <f t="array" ref="L336">IF(NOT(H336=""),AND(AND(ABS(C336:H336-B336:G336)&gt;0),AND(ABS(C336:H336-B336:G336)&lt;4)),IF(NOT(G336=""),AND(AND(ABS(C336:G336-B336:F336)&gt;0),AND(ABS(C336:G336-B336:F336)&lt;4)),IF(NOT(F336=""),AND(AND(ABS(C336:F336-B336:E336)&gt;0),AND(ABS(C336:F336-B336:E336)&lt;4)),AND(AND(ABS(C336:E336-B336:D336)&gt;0),AND(ABS(C336:E336-B336:D336)&lt;4)))))</f>
        <v>0</v>
      </c>
      <c r="M336" s="1" t="b">
        <f t="shared" si="1"/>
        <v>0</v>
      </c>
    </row>
    <row r="337" ht="15.75" customHeight="1">
      <c r="A337" s="1" t="s">
        <v>346</v>
      </c>
      <c r="B337" s="1">
        <f>IFERROR(__xludf.DUMMYFUNCTION("SPLIT(A337,"" "")"),34.0)</f>
        <v>34</v>
      </c>
      <c r="C337" s="1">
        <f>IFERROR(__xludf.DUMMYFUNCTION("""COMPUTED_VALUE"""),38.0)</f>
        <v>38</v>
      </c>
      <c r="D337" s="1">
        <f>IFERROR(__xludf.DUMMYFUNCTION("""COMPUTED_VALUE"""),39.0)</f>
        <v>39</v>
      </c>
      <c r="E337" s="1">
        <f>IFERROR(__xludf.DUMMYFUNCTION("""COMPUTED_VALUE"""),42.0)</f>
        <v>42</v>
      </c>
      <c r="F337" s="1">
        <f>IFERROR(__xludf.DUMMYFUNCTION("""COMPUTED_VALUE"""),42.0)</f>
        <v>42</v>
      </c>
      <c r="G337" s="1">
        <f>IFERROR(__xludf.DUMMYFUNCTION("""COMPUTED_VALUE"""),46.0)</f>
        <v>46</v>
      </c>
      <c r="J337" s="1" t="b">
        <f t="array" ref="J337">IF(NOT(H337=""),AND(C337:H337&gt;B337:G337),IF(NOT(G337=""),AND(C337:G337&gt;B337:F337),IF(NOT(F337=""),AND(C337:F337&gt;B337:E337),AND(C337:E337&gt;B337:D337))))</f>
        <v>0</v>
      </c>
      <c r="K337" s="1" t="b">
        <f t="array" ref="K337">IF(NOT(H337=""),AND(C337:H337&lt;B337:G337),IF(NOT(G337=""),AND(C337:G337&lt;B337:F337),IF(NOT(F337=""),AND(C337:F337&lt;B337:E337),AND(C337:E337&lt;B337:D337))))</f>
        <v>0</v>
      </c>
      <c r="L337" s="1" t="b">
        <f t="array" ref="L337">IF(NOT(H337=""),AND(AND(ABS(C337:H337-B337:G337)&gt;0),AND(ABS(C337:H337-B337:G337)&lt;4)),IF(NOT(G337=""),AND(AND(ABS(C337:G337-B337:F337)&gt;0),AND(ABS(C337:G337-B337:F337)&lt;4)),IF(NOT(F337=""),AND(AND(ABS(C337:F337-B337:E337)&gt;0),AND(ABS(C337:F337-B337:E337)&lt;4)),AND(AND(ABS(C337:E337-B337:D337)&gt;0),AND(ABS(C337:E337-B337:D337)&lt;4)))))</f>
        <v>0</v>
      </c>
      <c r="M337" s="1" t="b">
        <f t="shared" si="1"/>
        <v>0</v>
      </c>
    </row>
    <row r="338" ht="15.75" customHeight="1">
      <c r="A338" s="1" t="s">
        <v>347</v>
      </c>
      <c r="B338" s="1">
        <f>IFERROR(__xludf.DUMMYFUNCTION("SPLIT(A338,"" "")"),66.0)</f>
        <v>66</v>
      </c>
      <c r="C338" s="1">
        <f>IFERROR(__xludf.DUMMYFUNCTION("""COMPUTED_VALUE"""),70.0)</f>
        <v>70</v>
      </c>
      <c r="D338" s="1">
        <f>IFERROR(__xludf.DUMMYFUNCTION("""COMPUTED_VALUE"""),71.0)</f>
        <v>71</v>
      </c>
      <c r="E338" s="1">
        <f>IFERROR(__xludf.DUMMYFUNCTION("""COMPUTED_VALUE"""),72.0)</f>
        <v>72</v>
      </c>
      <c r="F338" s="1">
        <f>IFERROR(__xludf.DUMMYFUNCTION("""COMPUTED_VALUE"""),72.0)</f>
        <v>72</v>
      </c>
      <c r="G338" s="1">
        <f>IFERROR(__xludf.DUMMYFUNCTION("""COMPUTED_VALUE"""),73.0)</f>
        <v>73</v>
      </c>
      <c r="H338" s="2">
        <f>IFERROR(__xludf.DUMMYFUNCTION("""COMPUTED_VALUE"""),79.0)</f>
        <v>79</v>
      </c>
      <c r="J338" s="1" t="b">
        <f t="array" ref="J338">IF(NOT(H338=""),AND(C338:H338&gt;B338:G338),IF(NOT(G338=""),AND(C338:G338&gt;B338:F338),IF(NOT(F338=""),AND(C338:F338&gt;B338:E338),AND(C338:E338&gt;B338:D338))))</f>
        <v>0</v>
      </c>
      <c r="K338" s="1" t="b">
        <f t="array" ref="K338">IF(NOT(H338=""),AND(C338:H338&lt;B338:G338),IF(NOT(G338=""),AND(C338:G338&lt;B338:F338),IF(NOT(F338=""),AND(C338:F338&lt;B338:E338),AND(C338:E338&lt;B338:D338))))</f>
        <v>0</v>
      </c>
      <c r="L338" s="1" t="b">
        <f t="array" ref="L338">IF(NOT(H338=""),AND(AND(ABS(C338:H338-B338:G338)&gt;0),AND(ABS(C338:H338-B338:G338)&lt;4)),IF(NOT(G338=""),AND(AND(ABS(C338:G338-B338:F338)&gt;0),AND(ABS(C338:G338-B338:F338)&lt;4)),IF(NOT(F338=""),AND(AND(ABS(C338:F338-B338:E338)&gt;0),AND(ABS(C338:F338-B338:E338)&lt;4)),AND(AND(ABS(C338:E338-B338:D338)&gt;0),AND(ABS(C338:E338-B338:D338)&lt;4)))))</f>
        <v>0</v>
      </c>
      <c r="M338" s="1" t="b">
        <f t="shared" si="1"/>
        <v>0</v>
      </c>
    </row>
    <row r="339" ht="15.75" customHeight="1">
      <c r="A339" s="1" t="s">
        <v>348</v>
      </c>
      <c r="B339" s="1">
        <f>IFERROR(__xludf.DUMMYFUNCTION("SPLIT(A339,"" "")"),86.0)</f>
        <v>86</v>
      </c>
      <c r="C339" s="1">
        <f>IFERROR(__xludf.DUMMYFUNCTION("""COMPUTED_VALUE"""),90.0)</f>
        <v>90</v>
      </c>
      <c r="D339" s="1">
        <f>IFERROR(__xludf.DUMMYFUNCTION("""COMPUTED_VALUE"""),94.0)</f>
        <v>94</v>
      </c>
      <c r="E339" s="1">
        <f>IFERROR(__xludf.DUMMYFUNCTION("""COMPUTED_VALUE"""),97.0)</f>
        <v>97</v>
      </c>
      <c r="F339" s="1">
        <f>IFERROR(__xludf.DUMMYFUNCTION("""COMPUTED_VALUE"""),99.0)</f>
        <v>99</v>
      </c>
      <c r="J339" s="1" t="b">
        <f t="array" ref="J339">IF(NOT(H339=""),AND(C339:H339&gt;B339:G339),IF(NOT(G339=""),AND(C339:G339&gt;B339:F339),IF(NOT(F339=""),AND(C339:F339&gt;B339:E339),AND(C339:E339&gt;B339:D339))))</f>
        <v>1</v>
      </c>
      <c r="K339" s="1" t="b">
        <f t="array" ref="K339">IF(NOT(H339=""),AND(C339:H339&lt;B339:G339),IF(NOT(G339=""),AND(C339:G339&lt;B339:F339),IF(NOT(F339=""),AND(C339:F339&lt;B339:E339),AND(C339:E339&lt;B339:D339))))</f>
        <v>0</v>
      </c>
      <c r="L339" s="1" t="b">
        <f t="array" ref="L339">IF(NOT(H339=""),AND(AND(ABS(C339:H339-B339:G339)&gt;0),AND(ABS(C339:H339-B339:G339)&lt;4)),IF(NOT(G339=""),AND(AND(ABS(C339:G339-B339:F339)&gt;0),AND(ABS(C339:G339-B339:F339)&lt;4)),IF(NOT(F339=""),AND(AND(ABS(C339:F339-B339:E339)&gt;0),AND(ABS(C339:F339-B339:E339)&lt;4)),AND(AND(ABS(C339:E339-B339:D339)&gt;0),AND(ABS(C339:E339-B339:D339)&lt;4)))))</f>
        <v>0</v>
      </c>
      <c r="M339" s="1" t="b">
        <f t="shared" si="1"/>
        <v>0</v>
      </c>
    </row>
    <row r="340" ht="15.75" customHeight="1">
      <c r="A340" s="1" t="s">
        <v>349</v>
      </c>
      <c r="B340" s="1">
        <f>IFERROR(__xludf.DUMMYFUNCTION("SPLIT(A340,"" "")"),52.0)</f>
        <v>52</v>
      </c>
      <c r="C340" s="1">
        <f>IFERROR(__xludf.DUMMYFUNCTION("""COMPUTED_VALUE"""),56.0)</f>
        <v>56</v>
      </c>
      <c r="D340" s="1">
        <f>IFERROR(__xludf.DUMMYFUNCTION("""COMPUTED_VALUE"""),59.0)</f>
        <v>59</v>
      </c>
      <c r="E340" s="1">
        <f>IFERROR(__xludf.DUMMYFUNCTION("""COMPUTED_VALUE"""),63.0)</f>
        <v>63</v>
      </c>
      <c r="F340" s="1">
        <f>IFERROR(__xludf.DUMMYFUNCTION("""COMPUTED_VALUE"""),65.0)</f>
        <v>65</v>
      </c>
      <c r="G340" s="1">
        <f>IFERROR(__xludf.DUMMYFUNCTION("""COMPUTED_VALUE"""),67.0)</f>
        <v>67</v>
      </c>
      <c r="H340" s="2">
        <f>IFERROR(__xludf.DUMMYFUNCTION("""COMPUTED_VALUE"""),65.0)</f>
        <v>65</v>
      </c>
      <c r="J340" s="1" t="b">
        <f t="array" ref="J340">IF(NOT(H340=""),AND(C340:H340&gt;B340:G340),IF(NOT(G340=""),AND(C340:G340&gt;B340:F340),IF(NOT(F340=""),AND(C340:F340&gt;B340:E340),AND(C340:E340&gt;B340:D340))))</f>
        <v>0</v>
      </c>
      <c r="K340" s="1" t="b">
        <f t="array" ref="K340">IF(NOT(H340=""),AND(C340:H340&lt;B340:G340),IF(NOT(G340=""),AND(C340:G340&lt;B340:F340),IF(NOT(F340=""),AND(C340:F340&lt;B340:E340),AND(C340:E340&lt;B340:D340))))</f>
        <v>0</v>
      </c>
      <c r="L340" s="1" t="b">
        <f t="array" ref="L340">IF(NOT(H340=""),AND(AND(ABS(C340:H340-B340:G340)&gt;0),AND(ABS(C340:H340-B340:G340)&lt;4)),IF(NOT(G340=""),AND(AND(ABS(C340:G340-B340:F340)&gt;0),AND(ABS(C340:G340-B340:F340)&lt;4)),IF(NOT(F340=""),AND(AND(ABS(C340:F340-B340:E340)&gt;0),AND(ABS(C340:F340-B340:E340)&lt;4)),AND(AND(ABS(C340:E340-B340:D340)&gt;0),AND(ABS(C340:E340-B340:D340)&lt;4)))))</f>
        <v>0</v>
      </c>
      <c r="M340" s="1" t="b">
        <f t="shared" si="1"/>
        <v>0</v>
      </c>
    </row>
    <row r="341" ht="15.75" customHeight="1">
      <c r="A341" s="1" t="s">
        <v>350</v>
      </c>
      <c r="B341" s="1">
        <f>IFERROR(__xludf.DUMMYFUNCTION("SPLIT(A341,"" "")"),8.0)</f>
        <v>8</v>
      </c>
      <c r="C341" s="1">
        <f>IFERROR(__xludf.DUMMYFUNCTION("""COMPUTED_VALUE"""),12.0)</f>
        <v>12</v>
      </c>
      <c r="D341" s="1">
        <f>IFERROR(__xludf.DUMMYFUNCTION("""COMPUTED_VALUE"""),14.0)</f>
        <v>14</v>
      </c>
      <c r="E341" s="1">
        <f>IFERROR(__xludf.DUMMYFUNCTION("""COMPUTED_VALUE"""),16.0)</f>
        <v>16</v>
      </c>
      <c r="F341" s="1">
        <f>IFERROR(__xludf.DUMMYFUNCTION("""COMPUTED_VALUE"""),20.0)</f>
        <v>20</v>
      </c>
      <c r="G341" s="1">
        <f>IFERROR(__xludf.DUMMYFUNCTION("""COMPUTED_VALUE"""),23.0)</f>
        <v>23</v>
      </c>
      <c r="H341" s="2">
        <f>IFERROR(__xludf.DUMMYFUNCTION("""COMPUTED_VALUE"""),23.0)</f>
        <v>23</v>
      </c>
      <c r="J341" s="1" t="b">
        <f t="array" ref="J341">IF(NOT(H341=""),AND(C341:H341&gt;B341:G341),IF(NOT(G341=""),AND(C341:G341&gt;B341:F341),IF(NOT(F341=""),AND(C341:F341&gt;B341:E341),AND(C341:E341&gt;B341:D341))))</f>
        <v>0</v>
      </c>
      <c r="K341" s="1" t="b">
        <f t="array" ref="K341">IF(NOT(H341=""),AND(C341:H341&lt;B341:G341),IF(NOT(G341=""),AND(C341:G341&lt;B341:F341),IF(NOT(F341=""),AND(C341:F341&lt;B341:E341),AND(C341:E341&lt;B341:D341))))</f>
        <v>0</v>
      </c>
      <c r="L341" s="1" t="b">
        <f t="array" ref="L341">IF(NOT(H341=""),AND(AND(ABS(C341:H341-B341:G341)&gt;0),AND(ABS(C341:H341-B341:G341)&lt;4)),IF(NOT(G341=""),AND(AND(ABS(C341:G341-B341:F341)&gt;0),AND(ABS(C341:G341-B341:F341)&lt;4)),IF(NOT(F341=""),AND(AND(ABS(C341:F341-B341:E341)&gt;0),AND(ABS(C341:F341-B341:E341)&lt;4)),AND(AND(ABS(C341:E341-B341:D341)&gt;0),AND(ABS(C341:E341-B341:D341)&lt;4)))))</f>
        <v>0</v>
      </c>
      <c r="M341" s="1" t="b">
        <f t="shared" si="1"/>
        <v>0</v>
      </c>
    </row>
    <row r="342" ht="15.75" customHeight="1">
      <c r="A342" s="1" t="s">
        <v>351</v>
      </c>
      <c r="B342" s="1">
        <f>IFERROR(__xludf.DUMMYFUNCTION("SPLIT(A342,"" "")"),50.0)</f>
        <v>50</v>
      </c>
      <c r="C342" s="1">
        <f>IFERROR(__xludf.DUMMYFUNCTION("""COMPUTED_VALUE"""),54.0)</f>
        <v>54</v>
      </c>
      <c r="D342" s="1">
        <f>IFERROR(__xludf.DUMMYFUNCTION("""COMPUTED_VALUE"""),58.0)</f>
        <v>58</v>
      </c>
      <c r="E342" s="1">
        <f>IFERROR(__xludf.DUMMYFUNCTION("""COMPUTED_VALUE"""),59.0)</f>
        <v>59</v>
      </c>
      <c r="F342" s="1">
        <f>IFERROR(__xludf.DUMMYFUNCTION("""COMPUTED_VALUE"""),60.0)</f>
        <v>60</v>
      </c>
      <c r="G342" s="1">
        <f>IFERROR(__xludf.DUMMYFUNCTION("""COMPUTED_VALUE"""),64.0)</f>
        <v>64</v>
      </c>
      <c r="J342" s="1" t="b">
        <f t="array" ref="J342">IF(NOT(H342=""),AND(C342:H342&gt;B342:G342),IF(NOT(G342=""),AND(C342:G342&gt;B342:F342),IF(NOT(F342=""),AND(C342:F342&gt;B342:E342),AND(C342:E342&gt;B342:D342))))</f>
        <v>1</v>
      </c>
      <c r="K342" s="1" t="b">
        <f t="array" ref="K342">IF(NOT(H342=""),AND(C342:H342&lt;B342:G342),IF(NOT(G342=""),AND(C342:G342&lt;B342:F342),IF(NOT(F342=""),AND(C342:F342&lt;B342:E342),AND(C342:E342&lt;B342:D342))))</f>
        <v>0</v>
      </c>
      <c r="L342" s="1" t="b">
        <f t="array" ref="L342">IF(NOT(H342=""),AND(AND(ABS(C342:H342-B342:G342)&gt;0),AND(ABS(C342:H342-B342:G342)&lt;4)),IF(NOT(G342=""),AND(AND(ABS(C342:G342-B342:F342)&gt;0),AND(ABS(C342:G342-B342:F342)&lt;4)),IF(NOT(F342=""),AND(AND(ABS(C342:F342-B342:E342)&gt;0),AND(ABS(C342:F342-B342:E342)&lt;4)),AND(AND(ABS(C342:E342-B342:D342)&gt;0),AND(ABS(C342:E342-B342:D342)&lt;4)))))</f>
        <v>0</v>
      </c>
      <c r="M342" s="1" t="b">
        <f t="shared" si="1"/>
        <v>0</v>
      </c>
    </row>
    <row r="343" ht="15.75" customHeight="1">
      <c r="A343" s="1" t="s">
        <v>352</v>
      </c>
      <c r="B343" s="1">
        <f>IFERROR(__xludf.DUMMYFUNCTION("SPLIT(A343,"" "")"),32.0)</f>
        <v>32</v>
      </c>
      <c r="C343" s="1">
        <f>IFERROR(__xludf.DUMMYFUNCTION("""COMPUTED_VALUE"""),36.0)</f>
        <v>36</v>
      </c>
      <c r="D343" s="1">
        <f>IFERROR(__xludf.DUMMYFUNCTION("""COMPUTED_VALUE"""),39.0)</f>
        <v>39</v>
      </c>
      <c r="E343" s="1">
        <f>IFERROR(__xludf.DUMMYFUNCTION("""COMPUTED_VALUE"""),41.0)</f>
        <v>41</v>
      </c>
      <c r="F343" s="1">
        <f>IFERROR(__xludf.DUMMYFUNCTION("""COMPUTED_VALUE"""),44.0)</f>
        <v>44</v>
      </c>
      <c r="G343" s="1">
        <f>IFERROR(__xludf.DUMMYFUNCTION("""COMPUTED_VALUE"""),48.0)</f>
        <v>48</v>
      </c>
      <c r="H343" s="1">
        <f>IFERROR(__xludf.DUMMYFUNCTION("""COMPUTED_VALUE"""),51.0)</f>
        <v>51</v>
      </c>
      <c r="I343" s="1">
        <f>IFERROR(__xludf.DUMMYFUNCTION("""COMPUTED_VALUE"""),56.0)</f>
        <v>56</v>
      </c>
      <c r="J343" s="1" t="b">
        <f t="array" ref="J343">IF(NOT(H343=""),AND(C343:H343&gt;B343:G343),IF(NOT(G343=""),AND(C343:G343&gt;B343:F343),IF(NOT(F343=""),AND(C343:F343&gt;B343:E343),AND(C343:E343&gt;B343:D343))))</f>
        <v>1</v>
      </c>
      <c r="K343" s="1" t="b">
        <f t="array" ref="K343">IF(NOT(H343=""),AND(C343:H343&lt;B343:G343),IF(NOT(G343=""),AND(C343:G343&lt;B343:F343),IF(NOT(F343=""),AND(C343:F343&lt;B343:E343),AND(C343:E343&lt;B343:D343))))</f>
        <v>0</v>
      </c>
      <c r="L343" s="1" t="b">
        <f t="array" ref="L343">IF(NOT(H343=""),AND(AND(ABS(C343:H343-B343:G343)&gt;0),AND(ABS(C343:H343-B343:G343)&lt;4)),IF(NOT(G343=""),AND(AND(ABS(C343:G343-B343:F343)&gt;0),AND(ABS(C343:G343-B343:F343)&lt;4)),IF(NOT(F343=""),AND(AND(ABS(C343:F343-B343:E343)&gt;0),AND(ABS(C343:F343-B343:E343)&lt;4)),AND(AND(ABS(C343:E343-B343:D343)&gt;0),AND(ABS(C343:E343-B343:D343)&lt;4)))))</f>
        <v>0</v>
      </c>
      <c r="M343" s="1" t="b">
        <f t="shared" si="1"/>
        <v>0</v>
      </c>
    </row>
    <row r="344" ht="15.75" customHeight="1">
      <c r="A344" s="1" t="s">
        <v>353</v>
      </c>
      <c r="B344" s="1">
        <f>IFERROR(__xludf.DUMMYFUNCTION("SPLIT(A344,"" "")"),73.0)</f>
        <v>73</v>
      </c>
      <c r="C344" s="1">
        <f>IFERROR(__xludf.DUMMYFUNCTION("""COMPUTED_VALUE"""),77.0)</f>
        <v>77</v>
      </c>
      <c r="D344" s="1">
        <f>IFERROR(__xludf.DUMMYFUNCTION("""COMPUTED_VALUE"""),79.0)</f>
        <v>79</v>
      </c>
      <c r="E344" s="1">
        <f>IFERROR(__xludf.DUMMYFUNCTION("""COMPUTED_VALUE"""),86.0)</f>
        <v>86</v>
      </c>
      <c r="F344" s="1">
        <f>IFERROR(__xludf.DUMMYFUNCTION("""COMPUTED_VALUE"""),89.0)</f>
        <v>89</v>
      </c>
      <c r="G344" s="1">
        <f>IFERROR(__xludf.DUMMYFUNCTION("""COMPUTED_VALUE"""),91.0)</f>
        <v>91</v>
      </c>
      <c r="H344" s="2">
        <f>IFERROR(__xludf.DUMMYFUNCTION("""COMPUTED_VALUE"""),93.0)</f>
        <v>93</v>
      </c>
      <c r="J344" s="1" t="b">
        <f t="array" ref="J344">IF(NOT(H344=""),AND(C344:H344&gt;B344:G344),IF(NOT(G344=""),AND(C344:G344&gt;B344:F344),IF(NOT(F344=""),AND(C344:F344&gt;B344:E344),AND(C344:E344&gt;B344:D344))))</f>
        <v>1</v>
      </c>
      <c r="K344" s="1" t="b">
        <f t="array" ref="K344">IF(NOT(H344=""),AND(C344:H344&lt;B344:G344),IF(NOT(G344=""),AND(C344:G344&lt;B344:F344),IF(NOT(F344=""),AND(C344:F344&lt;B344:E344),AND(C344:E344&lt;B344:D344))))</f>
        <v>0</v>
      </c>
      <c r="L344" s="1" t="b">
        <f t="array" ref="L344">IF(NOT(H344=""),AND(AND(ABS(C344:H344-B344:G344)&gt;0),AND(ABS(C344:H344-B344:G344)&lt;4)),IF(NOT(G344=""),AND(AND(ABS(C344:G344-B344:F344)&gt;0),AND(ABS(C344:G344-B344:F344)&lt;4)),IF(NOT(F344=""),AND(AND(ABS(C344:F344-B344:E344)&gt;0),AND(ABS(C344:F344-B344:E344)&lt;4)),AND(AND(ABS(C344:E344-B344:D344)&gt;0),AND(ABS(C344:E344-B344:D344)&lt;4)))))</f>
        <v>0</v>
      </c>
      <c r="M344" s="1" t="b">
        <f t="shared" si="1"/>
        <v>0</v>
      </c>
    </row>
    <row r="345" ht="15.75" customHeight="1">
      <c r="A345" s="1" t="s">
        <v>354</v>
      </c>
      <c r="B345" s="1">
        <f>IFERROR(__xludf.DUMMYFUNCTION("SPLIT(A345,"" "")"),28.0)</f>
        <v>28</v>
      </c>
      <c r="C345" s="1">
        <f>IFERROR(__xludf.DUMMYFUNCTION("""COMPUTED_VALUE"""),32.0)</f>
        <v>32</v>
      </c>
      <c r="D345" s="1">
        <f>IFERROR(__xludf.DUMMYFUNCTION("""COMPUTED_VALUE"""),35.0)</f>
        <v>35</v>
      </c>
      <c r="E345" s="1">
        <f>IFERROR(__xludf.DUMMYFUNCTION("""COMPUTED_VALUE"""),38.0)</f>
        <v>38</v>
      </c>
      <c r="F345" s="1">
        <f>IFERROR(__xludf.DUMMYFUNCTION("""COMPUTED_VALUE"""),43.0)</f>
        <v>43</v>
      </c>
      <c r="G345" s="1">
        <f>IFERROR(__xludf.DUMMYFUNCTION("""COMPUTED_VALUE"""),40.0)</f>
        <v>40</v>
      </c>
      <c r="J345" s="1" t="b">
        <f t="array" ref="J345">IF(NOT(H345=""),AND(C345:H345&gt;B345:G345),IF(NOT(G345=""),AND(C345:G345&gt;B345:F345),IF(NOT(F345=""),AND(C345:F345&gt;B345:E345),AND(C345:E345&gt;B345:D345))))</f>
        <v>0</v>
      </c>
      <c r="K345" s="1" t="b">
        <f t="array" ref="K345">IF(NOT(H345=""),AND(C345:H345&lt;B345:G345),IF(NOT(G345=""),AND(C345:G345&lt;B345:F345),IF(NOT(F345=""),AND(C345:F345&lt;B345:E345),AND(C345:E345&lt;B345:D345))))</f>
        <v>0</v>
      </c>
      <c r="L345" s="1" t="b">
        <f t="array" ref="L345">IF(NOT(H345=""),AND(AND(ABS(C345:H345-B345:G345)&gt;0),AND(ABS(C345:H345-B345:G345)&lt;4)),IF(NOT(G345=""),AND(AND(ABS(C345:G345-B345:F345)&gt;0),AND(ABS(C345:G345-B345:F345)&lt;4)),IF(NOT(F345=""),AND(AND(ABS(C345:F345-B345:E345)&gt;0),AND(ABS(C345:F345-B345:E345)&lt;4)),AND(AND(ABS(C345:E345-B345:D345)&gt;0),AND(ABS(C345:E345-B345:D345)&lt;4)))))</f>
        <v>0</v>
      </c>
      <c r="M345" s="1" t="b">
        <f t="shared" si="1"/>
        <v>0</v>
      </c>
    </row>
    <row r="346" ht="15.75" customHeight="1">
      <c r="A346" s="1" t="s">
        <v>355</v>
      </c>
      <c r="B346" s="1">
        <f>IFERROR(__xludf.DUMMYFUNCTION("SPLIT(A346,"" "")"),40.0)</f>
        <v>40</v>
      </c>
      <c r="C346" s="1">
        <f>IFERROR(__xludf.DUMMYFUNCTION("""COMPUTED_VALUE"""),44.0)</f>
        <v>44</v>
      </c>
      <c r="D346" s="1">
        <f>IFERROR(__xludf.DUMMYFUNCTION("""COMPUTED_VALUE"""),50.0)</f>
        <v>50</v>
      </c>
      <c r="E346" s="1">
        <f>IFERROR(__xludf.DUMMYFUNCTION("""COMPUTED_VALUE"""),53.0)</f>
        <v>53</v>
      </c>
      <c r="F346" s="1">
        <f>IFERROR(__xludf.DUMMYFUNCTION("""COMPUTED_VALUE"""),56.0)</f>
        <v>56</v>
      </c>
      <c r="G346" s="1">
        <f>IFERROR(__xludf.DUMMYFUNCTION("""COMPUTED_VALUE"""),59.0)</f>
        <v>59</v>
      </c>
      <c r="H346" s="2">
        <f>IFERROR(__xludf.DUMMYFUNCTION("""COMPUTED_VALUE"""),59.0)</f>
        <v>59</v>
      </c>
      <c r="J346" s="1" t="b">
        <f t="array" ref="J346">IF(NOT(H346=""),AND(C346:H346&gt;B346:G346),IF(NOT(G346=""),AND(C346:G346&gt;B346:F346),IF(NOT(F346=""),AND(C346:F346&gt;B346:E346),AND(C346:E346&gt;B346:D346))))</f>
        <v>0</v>
      </c>
      <c r="K346" s="1" t="b">
        <f t="array" ref="K346">IF(NOT(H346=""),AND(C346:H346&lt;B346:G346),IF(NOT(G346=""),AND(C346:G346&lt;B346:F346),IF(NOT(F346=""),AND(C346:F346&lt;B346:E346),AND(C346:E346&lt;B346:D346))))</f>
        <v>0</v>
      </c>
      <c r="L346" s="1" t="b">
        <f t="array" ref="L346">IF(NOT(H346=""),AND(AND(ABS(C346:H346-B346:G346)&gt;0),AND(ABS(C346:H346-B346:G346)&lt;4)),IF(NOT(G346=""),AND(AND(ABS(C346:G346-B346:F346)&gt;0),AND(ABS(C346:G346-B346:F346)&lt;4)),IF(NOT(F346=""),AND(AND(ABS(C346:F346-B346:E346)&gt;0),AND(ABS(C346:F346-B346:E346)&lt;4)),AND(AND(ABS(C346:E346-B346:D346)&gt;0),AND(ABS(C346:E346-B346:D346)&lt;4)))))</f>
        <v>0</v>
      </c>
      <c r="M346" s="1" t="b">
        <f t="shared" si="1"/>
        <v>0</v>
      </c>
    </row>
    <row r="347" ht="15.75" customHeight="1">
      <c r="A347" s="1" t="s">
        <v>356</v>
      </c>
      <c r="B347" s="1">
        <f>IFERROR(__xludf.DUMMYFUNCTION("SPLIT(A347,"" "")"),71.0)</f>
        <v>71</v>
      </c>
      <c r="C347" s="1">
        <f>IFERROR(__xludf.DUMMYFUNCTION("""COMPUTED_VALUE"""),75.0)</f>
        <v>75</v>
      </c>
      <c r="D347" s="1">
        <f>IFERROR(__xludf.DUMMYFUNCTION("""COMPUTED_VALUE"""),77.0)</f>
        <v>77</v>
      </c>
      <c r="E347" s="1">
        <f>IFERROR(__xludf.DUMMYFUNCTION("""COMPUTED_VALUE"""),80.0)</f>
        <v>80</v>
      </c>
      <c r="F347" s="1">
        <f>IFERROR(__xludf.DUMMYFUNCTION("""COMPUTED_VALUE"""),81.0)</f>
        <v>81</v>
      </c>
      <c r="G347" s="1">
        <f>IFERROR(__xludf.DUMMYFUNCTION("""COMPUTED_VALUE"""),86.0)</f>
        <v>86</v>
      </c>
      <c r="H347" s="1">
        <f>IFERROR(__xludf.DUMMYFUNCTION("""COMPUTED_VALUE"""),89.0)</f>
        <v>89</v>
      </c>
      <c r="I347" s="1">
        <f>IFERROR(__xludf.DUMMYFUNCTION("""COMPUTED_VALUE"""),93.0)</f>
        <v>93</v>
      </c>
      <c r="J347" s="1" t="b">
        <f t="array" ref="J347">IF(NOT(H347=""),AND(C347:H347&gt;B347:G347),IF(NOT(G347=""),AND(C347:G347&gt;B347:F347),IF(NOT(F347=""),AND(C347:F347&gt;B347:E347),AND(C347:E347&gt;B347:D347))))</f>
        <v>1</v>
      </c>
      <c r="K347" s="1" t="b">
        <f t="array" ref="K347">IF(NOT(H347=""),AND(C347:H347&lt;B347:G347),IF(NOT(G347=""),AND(C347:G347&lt;B347:F347),IF(NOT(F347=""),AND(C347:F347&lt;B347:E347),AND(C347:E347&lt;B347:D347))))</f>
        <v>0</v>
      </c>
      <c r="L347" s="1" t="b">
        <f t="array" ref="L347">IF(NOT(H347=""),AND(AND(ABS(C347:H347-B347:G347)&gt;0),AND(ABS(C347:H347-B347:G347)&lt;4)),IF(NOT(G347=""),AND(AND(ABS(C347:G347-B347:F347)&gt;0),AND(ABS(C347:G347-B347:F347)&lt;4)),IF(NOT(F347=""),AND(AND(ABS(C347:F347-B347:E347)&gt;0),AND(ABS(C347:F347-B347:E347)&lt;4)),AND(AND(ABS(C347:E347-B347:D347)&gt;0),AND(ABS(C347:E347-B347:D347)&lt;4)))))</f>
        <v>0</v>
      </c>
      <c r="M347" s="1" t="b">
        <f t="shared" si="1"/>
        <v>0</v>
      </c>
    </row>
    <row r="348" ht="15.75" customHeight="1">
      <c r="A348" s="1" t="s">
        <v>357</v>
      </c>
      <c r="B348" s="1">
        <f>IFERROR(__xludf.DUMMYFUNCTION("SPLIT(A348,"" "")"),13.0)</f>
        <v>13</v>
      </c>
      <c r="C348" s="1">
        <f>IFERROR(__xludf.DUMMYFUNCTION("""COMPUTED_VALUE"""),17.0)</f>
        <v>17</v>
      </c>
      <c r="D348" s="1">
        <f>IFERROR(__xludf.DUMMYFUNCTION("""COMPUTED_VALUE"""),19.0)</f>
        <v>19</v>
      </c>
      <c r="E348" s="1">
        <f>IFERROR(__xludf.DUMMYFUNCTION("""COMPUTED_VALUE"""),22.0)</f>
        <v>22</v>
      </c>
      <c r="F348" s="1">
        <f>IFERROR(__xludf.DUMMYFUNCTION("""COMPUTED_VALUE"""),28.0)</f>
        <v>28</v>
      </c>
      <c r="G348" s="1">
        <f>IFERROR(__xludf.DUMMYFUNCTION("""COMPUTED_VALUE"""),35.0)</f>
        <v>35</v>
      </c>
      <c r="J348" s="1" t="b">
        <f t="array" ref="J348">IF(NOT(H348=""),AND(C348:H348&gt;B348:G348),IF(NOT(G348=""),AND(C348:G348&gt;B348:F348),IF(NOT(F348=""),AND(C348:F348&gt;B348:E348),AND(C348:E348&gt;B348:D348))))</f>
        <v>1</v>
      </c>
      <c r="K348" s="1" t="b">
        <f t="array" ref="K348">IF(NOT(H348=""),AND(C348:H348&lt;B348:G348),IF(NOT(G348=""),AND(C348:G348&lt;B348:F348),IF(NOT(F348=""),AND(C348:F348&lt;B348:E348),AND(C348:E348&lt;B348:D348))))</f>
        <v>0</v>
      </c>
      <c r="L348" s="1" t="b">
        <f t="array" ref="L348">IF(NOT(H348=""),AND(AND(ABS(C348:H348-B348:G348)&gt;0),AND(ABS(C348:H348-B348:G348)&lt;4)),IF(NOT(G348=""),AND(AND(ABS(C348:G348-B348:F348)&gt;0),AND(ABS(C348:G348-B348:F348)&lt;4)),IF(NOT(F348=""),AND(AND(ABS(C348:F348-B348:E348)&gt;0),AND(ABS(C348:F348-B348:E348)&lt;4)),AND(AND(ABS(C348:E348-B348:D348)&gt;0),AND(ABS(C348:E348-B348:D348)&lt;4)))))</f>
        <v>0</v>
      </c>
      <c r="M348" s="1" t="b">
        <f t="shared" si="1"/>
        <v>0</v>
      </c>
    </row>
    <row r="349" ht="15.75" customHeight="1">
      <c r="A349" s="1" t="s">
        <v>358</v>
      </c>
      <c r="B349" s="1">
        <f>IFERROR(__xludf.DUMMYFUNCTION("SPLIT(A349,"" "")"),58.0)</f>
        <v>58</v>
      </c>
      <c r="C349" s="1">
        <f>IFERROR(__xludf.DUMMYFUNCTION("""COMPUTED_VALUE"""),64.0)</f>
        <v>64</v>
      </c>
      <c r="D349" s="1">
        <f>IFERROR(__xludf.DUMMYFUNCTION("""COMPUTED_VALUE"""),67.0)</f>
        <v>67</v>
      </c>
      <c r="E349" s="1">
        <f>IFERROR(__xludf.DUMMYFUNCTION("""COMPUTED_VALUE"""),69.0)</f>
        <v>69</v>
      </c>
      <c r="F349" s="1">
        <f>IFERROR(__xludf.DUMMYFUNCTION("""COMPUTED_VALUE"""),70.0)</f>
        <v>70</v>
      </c>
      <c r="G349" s="1">
        <f>IFERROR(__xludf.DUMMYFUNCTION("""COMPUTED_VALUE"""),73.0)</f>
        <v>73</v>
      </c>
      <c r="H349" s="2">
        <f>IFERROR(__xludf.DUMMYFUNCTION("""COMPUTED_VALUE"""),74.0)</f>
        <v>74</v>
      </c>
      <c r="J349" s="1" t="b">
        <f t="array" ref="J349">IF(NOT(H349=""),AND(C349:H349&gt;B349:G349),IF(NOT(G349=""),AND(C349:G349&gt;B349:F349),IF(NOT(F349=""),AND(C349:F349&gt;B349:E349),AND(C349:E349&gt;B349:D349))))</f>
        <v>1</v>
      </c>
      <c r="K349" s="1" t="b">
        <f t="array" ref="K349">IF(NOT(H349=""),AND(C349:H349&lt;B349:G349),IF(NOT(G349=""),AND(C349:G349&lt;B349:F349),IF(NOT(F349=""),AND(C349:F349&lt;B349:E349),AND(C349:E349&lt;B349:D349))))</f>
        <v>0</v>
      </c>
      <c r="L349" s="1" t="b">
        <f t="array" ref="L349">IF(NOT(H349=""),AND(AND(ABS(C349:H349-B349:G349)&gt;0),AND(ABS(C349:H349-B349:G349)&lt;4)),IF(NOT(G349=""),AND(AND(ABS(C349:G349-B349:F349)&gt;0),AND(ABS(C349:G349-B349:F349)&lt;4)),IF(NOT(F349=""),AND(AND(ABS(C349:F349-B349:E349)&gt;0),AND(ABS(C349:F349-B349:E349)&lt;4)),AND(AND(ABS(C349:E349-B349:D349)&gt;0),AND(ABS(C349:E349-B349:D349)&lt;4)))))</f>
        <v>0</v>
      </c>
      <c r="M349" s="1" t="b">
        <f t="shared" si="1"/>
        <v>0</v>
      </c>
    </row>
    <row r="350" ht="15.75" customHeight="1">
      <c r="A350" s="1" t="s">
        <v>359</v>
      </c>
      <c r="B350" s="1">
        <f>IFERROR(__xludf.DUMMYFUNCTION("SPLIT(A350,"" "")"),54.0)</f>
        <v>54</v>
      </c>
      <c r="C350" s="1">
        <f>IFERROR(__xludf.DUMMYFUNCTION("""COMPUTED_VALUE"""),60.0)</f>
        <v>60</v>
      </c>
      <c r="D350" s="1">
        <f>IFERROR(__xludf.DUMMYFUNCTION("""COMPUTED_VALUE"""),63.0)</f>
        <v>63</v>
      </c>
      <c r="E350" s="1">
        <f>IFERROR(__xludf.DUMMYFUNCTION("""COMPUTED_VALUE"""),64.0)</f>
        <v>64</v>
      </c>
      <c r="F350" s="1">
        <f>IFERROR(__xludf.DUMMYFUNCTION("""COMPUTED_VALUE"""),66.0)</f>
        <v>66</v>
      </c>
      <c r="G350" s="1">
        <f>IFERROR(__xludf.DUMMYFUNCTION("""COMPUTED_VALUE"""),68.0)</f>
        <v>68</v>
      </c>
      <c r="H350" s="1">
        <f>IFERROR(__xludf.DUMMYFUNCTION("""COMPUTED_VALUE"""),70.0)</f>
        <v>70</v>
      </c>
      <c r="I350" s="1">
        <f>IFERROR(__xludf.DUMMYFUNCTION("""COMPUTED_VALUE"""),68.0)</f>
        <v>68</v>
      </c>
      <c r="J350" s="1" t="b">
        <f t="array" ref="J350">IF(NOT(H350=""),AND(C350:H350&gt;B350:G350),IF(NOT(G350=""),AND(C350:G350&gt;B350:F350),IF(NOT(F350=""),AND(C350:F350&gt;B350:E350),AND(C350:E350&gt;B350:D350))))</f>
        <v>1</v>
      </c>
      <c r="K350" s="1" t="b">
        <f t="array" ref="K350">IF(NOT(H350=""),AND(C350:H350&lt;B350:G350),IF(NOT(G350=""),AND(C350:G350&lt;B350:F350),IF(NOT(F350=""),AND(C350:F350&lt;B350:E350),AND(C350:E350&lt;B350:D350))))</f>
        <v>0</v>
      </c>
      <c r="L350" s="1" t="b">
        <f t="array" ref="L350">IF(NOT(H350=""),AND(AND(ABS(C350:H350-B350:G350)&gt;0),AND(ABS(C350:H350-B350:G350)&lt;4)),IF(NOT(G350=""),AND(AND(ABS(C350:G350-B350:F350)&gt;0),AND(ABS(C350:G350-B350:F350)&lt;4)),IF(NOT(F350=""),AND(AND(ABS(C350:F350-B350:E350)&gt;0),AND(ABS(C350:F350-B350:E350)&lt;4)),AND(AND(ABS(C350:E350-B350:D350)&gt;0),AND(ABS(C350:E350-B350:D350)&lt;4)))))</f>
        <v>0</v>
      </c>
      <c r="M350" s="1" t="b">
        <f t="shared" si="1"/>
        <v>0</v>
      </c>
    </row>
    <row r="351" ht="15.75" customHeight="1">
      <c r="A351" s="1" t="s">
        <v>360</v>
      </c>
      <c r="B351" s="1">
        <f>IFERROR(__xludf.DUMMYFUNCTION("SPLIT(A351,"" "")"),36.0)</f>
        <v>36</v>
      </c>
      <c r="C351" s="1">
        <f>IFERROR(__xludf.DUMMYFUNCTION("""COMPUTED_VALUE"""),43.0)</f>
        <v>43</v>
      </c>
      <c r="D351" s="1">
        <f>IFERROR(__xludf.DUMMYFUNCTION("""COMPUTED_VALUE"""),46.0)</f>
        <v>46</v>
      </c>
      <c r="E351" s="1">
        <f>IFERROR(__xludf.DUMMYFUNCTION("""COMPUTED_VALUE"""),48.0)</f>
        <v>48</v>
      </c>
      <c r="F351" s="1">
        <f>IFERROR(__xludf.DUMMYFUNCTION("""COMPUTED_VALUE"""),48.0)</f>
        <v>48</v>
      </c>
      <c r="J351" s="1" t="b">
        <f t="array" ref="J351">IF(NOT(H351=""),AND(C351:H351&gt;B351:G351),IF(NOT(G351=""),AND(C351:G351&gt;B351:F351),IF(NOT(F351=""),AND(C351:F351&gt;B351:E351),AND(C351:E351&gt;B351:D351))))</f>
        <v>0</v>
      </c>
      <c r="K351" s="1" t="b">
        <f t="array" ref="K351">IF(NOT(H351=""),AND(C351:H351&lt;B351:G351),IF(NOT(G351=""),AND(C351:G351&lt;B351:F351),IF(NOT(F351=""),AND(C351:F351&lt;B351:E351),AND(C351:E351&lt;B351:D351))))</f>
        <v>0</v>
      </c>
      <c r="L351" s="1" t="b">
        <f t="array" ref="L351">IF(NOT(H351=""),AND(AND(ABS(C351:H351-B351:G351)&gt;0),AND(ABS(C351:H351-B351:G351)&lt;4)),IF(NOT(G351=""),AND(AND(ABS(C351:G351-B351:F351)&gt;0),AND(ABS(C351:G351-B351:F351)&lt;4)),IF(NOT(F351=""),AND(AND(ABS(C351:F351-B351:E351)&gt;0),AND(ABS(C351:F351-B351:E351)&lt;4)),AND(AND(ABS(C351:E351-B351:D351)&gt;0),AND(ABS(C351:E351-B351:D351)&lt;4)))))</f>
        <v>0</v>
      </c>
      <c r="M351" s="1" t="b">
        <f t="shared" si="1"/>
        <v>0</v>
      </c>
    </row>
    <row r="352" ht="15.75" customHeight="1">
      <c r="A352" s="1" t="s">
        <v>361</v>
      </c>
      <c r="B352" s="1">
        <f>IFERROR(__xludf.DUMMYFUNCTION("SPLIT(A352,"" "")"),31.0)</f>
        <v>31</v>
      </c>
      <c r="C352" s="1">
        <f>IFERROR(__xludf.DUMMYFUNCTION("""COMPUTED_VALUE"""),37.0)</f>
        <v>37</v>
      </c>
      <c r="D352" s="1">
        <f>IFERROR(__xludf.DUMMYFUNCTION("""COMPUTED_VALUE"""),40.0)</f>
        <v>40</v>
      </c>
      <c r="E352" s="1">
        <f>IFERROR(__xludf.DUMMYFUNCTION("""COMPUTED_VALUE"""),42.0)</f>
        <v>42</v>
      </c>
      <c r="F352" s="1">
        <f>IFERROR(__xludf.DUMMYFUNCTION("""COMPUTED_VALUE"""),45.0)</f>
        <v>45</v>
      </c>
      <c r="G352" s="1">
        <f>IFERROR(__xludf.DUMMYFUNCTION("""COMPUTED_VALUE"""),49.0)</f>
        <v>49</v>
      </c>
      <c r="J352" s="1" t="b">
        <f t="array" ref="J352">IF(NOT(H352=""),AND(C352:H352&gt;B352:G352),IF(NOT(G352=""),AND(C352:G352&gt;B352:F352),IF(NOT(F352=""),AND(C352:F352&gt;B352:E352),AND(C352:E352&gt;B352:D352))))</f>
        <v>1</v>
      </c>
      <c r="K352" s="1" t="b">
        <f t="array" ref="K352">IF(NOT(H352=""),AND(C352:H352&lt;B352:G352),IF(NOT(G352=""),AND(C352:G352&lt;B352:F352),IF(NOT(F352=""),AND(C352:F352&lt;B352:E352),AND(C352:E352&lt;B352:D352))))</f>
        <v>0</v>
      </c>
      <c r="L352" s="1" t="b">
        <f t="array" ref="L352">IF(NOT(H352=""),AND(AND(ABS(C352:H352-B352:G352)&gt;0),AND(ABS(C352:H352-B352:G352)&lt;4)),IF(NOT(G352=""),AND(AND(ABS(C352:G352-B352:F352)&gt;0),AND(ABS(C352:G352-B352:F352)&lt;4)),IF(NOT(F352=""),AND(AND(ABS(C352:F352-B352:E352)&gt;0),AND(ABS(C352:F352-B352:E352)&lt;4)),AND(AND(ABS(C352:E352-B352:D352)&gt;0),AND(ABS(C352:E352-B352:D352)&lt;4)))))</f>
        <v>0</v>
      </c>
      <c r="M352" s="1" t="b">
        <f t="shared" si="1"/>
        <v>0</v>
      </c>
    </row>
    <row r="353" ht="15.75" customHeight="1">
      <c r="A353" s="1" t="s">
        <v>362</v>
      </c>
      <c r="B353" s="1">
        <f>IFERROR(__xludf.DUMMYFUNCTION("SPLIT(A353,"" "")"),83.0)</f>
        <v>83</v>
      </c>
      <c r="C353" s="1">
        <f>IFERROR(__xludf.DUMMYFUNCTION("""COMPUTED_VALUE"""),88.0)</f>
        <v>88</v>
      </c>
      <c r="D353" s="1">
        <f>IFERROR(__xludf.DUMMYFUNCTION("""COMPUTED_VALUE"""),89.0)</f>
        <v>89</v>
      </c>
      <c r="E353" s="1">
        <f>IFERROR(__xludf.DUMMYFUNCTION("""COMPUTED_VALUE"""),90.0)</f>
        <v>90</v>
      </c>
      <c r="F353" s="1">
        <f>IFERROR(__xludf.DUMMYFUNCTION("""COMPUTED_VALUE"""),97.0)</f>
        <v>97</v>
      </c>
      <c r="J353" s="1" t="b">
        <f t="array" ref="J353">IF(NOT(H353=""),AND(C353:H353&gt;B353:G353),IF(NOT(G353=""),AND(C353:G353&gt;B353:F353),IF(NOT(F353=""),AND(C353:F353&gt;B353:E353),AND(C353:E353&gt;B353:D353))))</f>
        <v>1</v>
      </c>
      <c r="K353" s="1" t="b">
        <f t="array" ref="K353">IF(NOT(H353=""),AND(C353:H353&lt;B353:G353),IF(NOT(G353=""),AND(C353:G353&lt;B353:F353),IF(NOT(F353=""),AND(C353:F353&lt;B353:E353),AND(C353:E353&lt;B353:D353))))</f>
        <v>0</v>
      </c>
      <c r="L353" s="1" t="b">
        <f t="array" ref="L353">IF(NOT(H353=""),AND(AND(ABS(C353:H353-B353:G353)&gt;0),AND(ABS(C353:H353-B353:G353)&lt;4)),IF(NOT(G353=""),AND(AND(ABS(C353:G353-B353:F353)&gt;0),AND(ABS(C353:G353-B353:F353)&lt;4)),IF(NOT(F353=""),AND(AND(ABS(C353:F353-B353:E353)&gt;0),AND(ABS(C353:F353-B353:E353)&lt;4)),AND(AND(ABS(C353:E353-B353:D353)&gt;0),AND(ABS(C353:E353-B353:D353)&lt;4)))))</f>
        <v>0</v>
      </c>
      <c r="M353" s="1" t="b">
        <f t="shared" si="1"/>
        <v>0</v>
      </c>
    </row>
    <row r="354" ht="15.75" customHeight="1">
      <c r="A354" s="1" t="s">
        <v>363</v>
      </c>
      <c r="B354" s="1">
        <f>IFERROR(__xludf.DUMMYFUNCTION("SPLIT(A354,"" "")"),20.0)</f>
        <v>20</v>
      </c>
      <c r="C354" s="1">
        <f>IFERROR(__xludf.DUMMYFUNCTION("""COMPUTED_VALUE"""),26.0)</f>
        <v>26</v>
      </c>
      <c r="D354" s="1">
        <f>IFERROR(__xludf.DUMMYFUNCTION("""COMPUTED_VALUE"""),25.0)</f>
        <v>25</v>
      </c>
      <c r="E354" s="1">
        <f>IFERROR(__xludf.DUMMYFUNCTION("""COMPUTED_VALUE"""),26.0)</f>
        <v>26</v>
      </c>
      <c r="F354" s="1">
        <f>IFERROR(__xludf.DUMMYFUNCTION("""COMPUTED_VALUE"""),27.0)</f>
        <v>27</v>
      </c>
      <c r="J354" s="1" t="b">
        <f t="array" ref="J354">IF(NOT(H354=""),AND(C354:H354&gt;B354:G354),IF(NOT(G354=""),AND(C354:G354&gt;B354:F354),IF(NOT(F354=""),AND(C354:F354&gt;B354:E354),AND(C354:E354&gt;B354:D354))))</f>
        <v>0</v>
      </c>
      <c r="K354" s="1" t="b">
        <f t="array" ref="K354">IF(NOT(H354=""),AND(C354:H354&lt;B354:G354),IF(NOT(G354=""),AND(C354:G354&lt;B354:F354),IF(NOT(F354=""),AND(C354:F354&lt;B354:E354),AND(C354:E354&lt;B354:D354))))</f>
        <v>0</v>
      </c>
      <c r="L354" s="1" t="b">
        <f t="array" ref="L354">IF(NOT(H354=""),AND(AND(ABS(C354:H354-B354:G354)&gt;0),AND(ABS(C354:H354-B354:G354)&lt;4)),IF(NOT(G354=""),AND(AND(ABS(C354:G354-B354:F354)&gt;0),AND(ABS(C354:G354-B354:F354)&lt;4)),IF(NOT(F354=""),AND(AND(ABS(C354:F354-B354:E354)&gt;0),AND(ABS(C354:F354-B354:E354)&lt;4)),AND(AND(ABS(C354:E354-B354:D354)&gt;0),AND(ABS(C354:E354-B354:D354)&lt;4)))))</f>
        <v>0</v>
      </c>
      <c r="M354" s="1" t="b">
        <f t="shared" si="1"/>
        <v>0</v>
      </c>
    </row>
    <row r="355" ht="15.75" customHeight="1">
      <c r="A355" s="1" t="s">
        <v>364</v>
      </c>
      <c r="B355" s="1">
        <f>IFERROR(__xludf.DUMMYFUNCTION("SPLIT(A355,"" "")"),5.0)</f>
        <v>5</v>
      </c>
      <c r="C355" s="1">
        <f>IFERROR(__xludf.DUMMYFUNCTION("""COMPUTED_VALUE"""),11.0)</f>
        <v>11</v>
      </c>
      <c r="D355" s="1">
        <f>IFERROR(__xludf.DUMMYFUNCTION("""COMPUTED_VALUE"""),9.0)</f>
        <v>9</v>
      </c>
      <c r="E355" s="1">
        <f>IFERROR(__xludf.DUMMYFUNCTION("""COMPUTED_VALUE"""),12.0)</f>
        <v>12</v>
      </c>
      <c r="F355" s="1">
        <f>IFERROR(__xludf.DUMMYFUNCTION("""COMPUTED_VALUE"""),9.0)</f>
        <v>9</v>
      </c>
      <c r="J355" s="1" t="b">
        <f t="array" ref="J355">IF(NOT(H355=""),AND(C355:H355&gt;B355:G355),IF(NOT(G355=""),AND(C355:G355&gt;B355:F355),IF(NOT(F355=""),AND(C355:F355&gt;B355:E355),AND(C355:E355&gt;B355:D355))))</f>
        <v>0</v>
      </c>
      <c r="K355" s="1" t="b">
        <f t="array" ref="K355">IF(NOT(H355=""),AND(C355:H355&lt;B355:G355),IF(NOT(G355=""),AND(C355:G355&lt;B355:F355),IF(NOT(F355=""),AND(C355:F355&lt;B355:E355),AND(C355:E355&lt;B355:D355))))</f>
        <v>0</v>
      </c>
      <c r="L355" s="1" t="b">
        <f t="array" ref="L355">IF(NOT(H355=""),AND(AND(ABS(C355:H355-B355:G355)&gt;0),AND(ABS(C355:H355-B355:G355)&lt;4)),IF(NOT(G355=""),AND(AND(ABS(C355:G355-B355:F355)&gt;0),AND(ABS(C355:G355-B355:F355)&lt;4)),IF(NOT(F355=""),AND(AND(ABS(C355:F355-B355:E355)&gt;0),AND(ABS(C355:F355-B355:E355)&lt;4)),AND(AND(ABS(C355:E355-B355:D355)&gt;0),AND(ABS(C355:E355-B355:D355)&lt;4)))))</f>
        <v>0</v>
      </c>
      <c r="M355" s="1" t="b">
        <f t="shared" si="1"/>
        <v>0</v>
      </c>
    </row>
    <row r="356" ht="15.75" customHeight="1">
      <c r="A356" s="1" t="s">
        <v>365</v>
      </c>
      <c r="B356" s="1">
        <f>IFERROR(__xludf.DUMMYFUNCTION("SPLIT(A356,"" "")"),30.0)</f>
        <v>30</v>
      </c>
      <c r="C356" s="1">
        <f>IFERROR(__xludf.DUMMYFUNCTION("""COMPUTED_VALUE"""),37.0)</f>
        <v>37</v>
      </c>
      <c r="D356" s="1">
        <f>IFERROR(__xludf.DUMMYFUNCTION("""COMPUTED_VALUE"""),35.0)</f>
        <v>35</v>
      </c>
      <c r="E356" s="1">
        <f>IFERROR(__xludf.DUMMYFUNCTION("""COMPUTED_VALUE"""),37.0)</f>
        <v>37</v>
      </c>
      <c r="F356" s="1">
        <f>IFERROR(__xludf.DUMMYFUNCTION("""COMPUTED_VALUE"""),37.0)</f>
        <v>37</v>
      </c>
      <c r="J356" s="1" t="b">
        <f t="array" ref="J356">IF(NOT(H356=""),AND(C356:H356&gt;B356:G356),IF(NOT(G356=""),AND(C356:G356&gt;B356:F356),IF(NOT(F356=""),AND(C356:F356&gt;B356:E356),AND(C356:E356&gt;B356:D356))))</f>
        <v>0</v>
      </c>
      <c r="K356" s="1" t="b">
        <f t="array" ref="K356">IF(NOT(H356=""),AND(C356:H356&lt;B356:G356),IF(NOT(G356=""),AND(C356:G356&lt;B356:F356),IF(NOT(F356=""),AND(C356:F356&lt;B356:E356),AND(C356:E356&lt;B356:D356))))</f>
        <v>0</v>
      </c>
      <c r="L356" s="1" t="b">
        <f t="array" ref="L356">IF(NOT(H356=""),AND(AND(ABS(C356:H356-B356:G356)&gt;0),AND(ABS(C356:H356-B356:G356)&lt;4)),IF(NOT(G356=""),AND(AND(ABS(C356:G356-B356:F356)&gt;0),AND(ABS(C356:G356-B356:F356)&lt;4)),IF(NOT(F356=""),AND(AND(ABS(C356:F356-B356:E356)&gt;0),AND(ABS(C356:F356-B356:E356)&lt;4)),AND(AND(ABS(C356:E356-B356:D356)&gt;0),AND(ABS(C356:E356-B356:D356)&lt;4)))))</f>
        <v>0</v>
      </c>
      <c r="M356" s="1" t="b">
        <f t="shared" si="1"/>
        <v>0</v>
      </c>
    </row>
    <row r="357" ht="15.75" customHeight="1">
      <c r="A357" s="1" t="s">
        <v>366</v>
      </c>
      <c r="B357" s="1">
        <f>IFERROR(__xludf.DUMMYFUNCTION("SPLIT(A357,"" "")"),23.0)</f>
        <v>23</v>
      </c>
      <c r="C357" s="1">
        <f>IFERROR(__xludf.DUMMYFUNCTION("""COMPUTED_VALUE"""),28.0)</f>
        <v>28</v>
      </c>
      <c r="D357" s="1">
        <f>IFERROR(__xludf.DUMMYFUNCTION("""COMPUTED_VALUE"""),29.0)</f>
        <v>29</v>
      </c>
      <c r="E357" s="1">
        <f>IFERROR(__xludf.DUMMYFUNCTION("""COMPUTED_VALUE"""),28.0)</f>
        <v>28</v>
      </c>
      <c r="F357" s="1">
        <f>IFERROR(__xludf.DUMMYFUNCTION("""COMPUTED_VALUE"""),32.0)</f>
        <v>32</v>
      </c>
      <c r="J357" s="1" t="b">
        <f t="array" ref="J357">IF(NOT(H357=""),AND(C357:H357&gt;B357:G357),IF(NOT(G357=""),AND(C357:G357&gt;B357:F357),IF(NOT(F357=""),AND(C357:F357&gt;B357:E357),AND(C357:E357&gt;B357:D357))))</f>
        <v>0</v>
      </c>
      <c r="K357" s="1" t="b">
        <f t="array" ref="K357">IF(NOT(H357=""),AND(C357:H357&lt;B357:G357),IF(NOT(G357=""),AND(C357:G357&lt;B357:F357),IF(NOT(F357=""),AND(C357:F357&lt;B357:E357),AND(C357:E357&lt;B357:D357))))</f>
        <v>0</v>
      </c>
      <c r="L357" s="1" t="b">
        <f t="array" ref="L357">IF(NOT(H357=""),AND(AND(ABS(C357:H357-B357:G357)&gt;0),AND(ABS(C357:H357-B357:G357)&lt;4)),IF(NOT(G357=""),AND(AND(ABS(C357:G357-B357:F357)&gt;0),AND(ABS(C357:G357-B357:F357)&lt;4)),IF(NOT(F357=""),AND(AND(ABS(C357:F357-B357:E357)&gt;0),AND(ABS(C357:F357-B357:E357)&lt;4)),AND(AND(ABS(C357:E357-B357:D357)&gt;0),AND(ABS(C357:E357-B357:D357)&lt;4)))))</f>
        <v>0</v>
      </c>
      <c r="M357" s="1" t="b">
        <f t="shared" si="1"/>
        <v>0</v>
      </c>
    </row>
    <row r="358" ht="15.75" customHeight="1">
      <c r="A358" s="1" t="s">
        <v>367</v>
      </c>
      <c r="B358" s="1">
        <f>IFERROR(__xludf.DUMMYFUNCTION("SPLIT(A358,"" "")"),70.0)</f>
        <v>70</v>
      </c>
      <c r="C358" s="1">
        <f>IFERROR(__xludf.DUMMYFUNCTION("""COMPUTED_VALUE"""),76.0)</f>
        <v>76</v>
      </c>
      <c r="D358" s="1">
        <f>IFERROR(__xludf.DUMMYFUNCTION("""COMPUTED_VALUE"""),78.0)</f>
        <v>78</v>
      </c>
      <c r="E358" s="1">
        <f>IFERROR(__xludf.DUMMYFUNCTION("""COMPUTED_VALUE"""),77.0)</f>
        <v>77</v>
      </c>
      <c r="F358" s="1">
        <f>IFERROR(__xludf.DUMMYFUNCTION("""COMPUTED_VALUE"""),79.0)</f>
        <v>79</v>
      </c>
      <c r="G358" s="1">
        <f>IFERROR(__xludf.DUMMYFUNCTION("""COMPUTED_VALUE"""),81.0)</f>
        <v>81</v>
      </c>
      <c r="H358" s="1">
        <f>IFERROR(__xludf.DUMMYFUNCTION("""COMPUTED_VALUE"""),83.0)</f>
        <v>83</v>
      </c>
      <c r="I358" s="1">
        <f>IFERROR(__xludf.DUMMYFUNCTION("""COMPUTED_VALUE"""),88.0)</f>
        <v>88</v>
      </c>
      <c r="J358" s="1" t="b">
        <f t="array" ref="J358">IF(NOT(H358=""),AND(C358:H358&gt;B358:G358),IF(NOT(G358=""),AND(C358:G358&gt;B358:F358),IF(NOT(F358=""),AND(C358:F358&gt;B358:E358),AND(C358:E358&gt;B358:D358))))</f>
        <v>0</v>
      </c>
      <c r="K358" s="1" t="b">
        <f t="array" ref="K358">IF(NOT(H358=""),AND(C358:H358&lt;B358:G358),IF(NOT(G358=""),AND(C358:G358&lt;B358:F358),IF(NOT(F358=""),AND(C358:F358&lt;B358:E358),AND(C358:E358&lt;B358:D358))))</f>
        <v>0</v>
      </c>
      <c r="L358" s="1" t="b">
        <f t="array" ref="L358">IF(NOT(H358=""),AND(AND(ABS(C358:H358-B358:G358)&gt;0),AND(ABS(C358:H358-B358:G358)&lt;4)),IF(NOT(G358=""),AND(AND(ABS(C358:G358-B358:F358)&gt;0),AND(ABS(C358:G358-B358:F358)&lt;4)),IF(NOT(F358=""),AND(AND(ABS(C358:F358-B358:E358)&gt;0),AND(ABS(C358:F358-B358:E358)&lt;4)),AND(AND(ABS(C358:E358-B358:D358)&gt;0),AND(ABS(C358:E358-B358:D358)&lt;4)))))</f>
        <v>0</v>
      </c>
      <c r="M358" s="1" t="b">
        <f t="shared" si="1"/>
        <v>0</v>
      </c>
    </row>
    <row r="359" ht="15.75" customHeight="1">
      <c r="A359" s="1" t="s">
        <v>368</v>
      </c>
      <c r="B359" s="1">
        <f>IFERROR(__xludf.DUMMYFUNCTION("SPLIT(A359,"" "")"),14.0)</f>
        <v>14</v>
      </c>
      <c r="C359" s="1">
        <f>IFERROR(__xludf.DUMMYFUNCTION("""COMPUTED_VALUE"""),20.0)</f>
        <v>20</v>
      </c>
      <c r="D359" s="1">
        <f>IFERROR(__xludf.DUMMYFUNCTION("""COMPUTED_VALUE"""),22.0)</f>
        <v>22</v>
      </c>
      <c r="E359" s="1">
        <f>IFERROR(__xludf.DUMMYFUNCTION("""COMPUTED_VALUE"""),22.0)</f>
        <v>22</v>
      </c>
      <c r="F359" s="1">
        <f>IFERROR(__xludf.DUMMYFUNCTION("""COMPUTED_VALUE"""),24.0)</f>
        <v>24</v>
      </c>
      <c r="J359" s="1" t="b">
        <f t="array" ref="J359">IF(NOT(H359=""),AND(C359:H359&gt;B359:G359),IF(NOT(G359=""),AND(C359:G359&gt;B359:F359),IF(NOT(F359=""),AND(C359:F359&gt;B359:E359),AND(C359:E359&gt;B359:D359))))</f>
        <v>0</v>
      </c>
      <c r="K359" s="1" t="b">
        <f t="array" ref="K359">IF(NOT(H359=""),AND(C359:H359&lt;B359:G359),IF(NOT(G359=""),AND(C359:G359&lt;B359:F359),IF(NOT(F359=""),AND(C359:F359&lt;B359:E359),AND(C359:E359&lt;B359:D359))))</f>
        <v>0</v>
      </c>
      <c r="L359" s="1" t="b">
        <f t="array" ref="L359">IF(NOT(H359=""),AND(AND(ABS(C359:H359-B359:G359)&gt;0),AND(ABS(C359:H359-B359:G359)&lt;4)),IF(NOT(G359=""),AND(AND(ABS(C359:G359-B359:F359)&gt;0),AND(ABS(C359:G359-B359:F359)&lt;4)),IF(NOT(F359=""),AND(AND(ABS(C359:F359-B359:E359)&gt;0),AND(ABS(C359:F359-B359:E359)&lt;4)),AND(AND(ABS(C359:E359-B359:D359)&gt;0),AND(ABS(C359:E359-B359:D359)&lt;4)))))</f>
        <v>0</v>
      </c>
      <c r="M359" s="1" t="b">
        <f t="shared" si="1"/>
        <v>0</v>
      </c>
    </row>
    <row r="360" ht="15.75" customHeight="1">
      <c r="A360" s="1" t="s">
        <v>369</v>
      </c>
      <c r="B360" s="1">
        <f>IFERROR(__xludf.DUMMYFUNCTION("SPLIT(A360,"" "")"),41.0)</f>
        <v>41</v>
      </c>
      <c r="C360" s="1">
        <f>IFERROR(__xludf.DUMMYFUNCTION("""COMPUTED_VALUE"""),48.0)</f>
        <v>48</v>
      </c>
      <c r="D360" s="1">
        <f>IFERROR(__xludf.DUMMYFUNCTION("""COMPUTED_VALUE"""),51.0)</f>
        <v>51</v>
      </c>
      <c r="E360" s="1">
        <f>IFERROR(__xludf.DUMMYFUNCTION("""COMPUTED_VALUE"""),51.0)</f>
        <v>51</v>
      </c>
      <c r="F360" s="1">
        <f>IFERROR(__xludf.DUMMYFUNCTION("""COMPUTED_VALUE"""),48.0)</f>
        <v>48</v>
      </c>
      <c r="J360" s="1" t="b">
        <f t="array" ref="J360">IF(NOT(H360=""),AND(C360:H360&gt;B360:G360),IF(NOT(G360=""),AND(C360:G360&gt;B360:F360),IF(NOT(F360=""),AND(C360:F360&gt;B360:E360),AND(C360:E360&gt;B360:D360))))</f>
        <v>0</v>
      </c>
      <c r="K360" s="1" t="b">
        <f t="array" ref="K360">IF(NOT(H360=""),AND(C360:H360&lt;B360:G360),IF(NOT(G360=""),AND(C360:G360&lt;B360:F360),IF(NOT(F360=""),AND(C360:F360&lt;B360:E360),AND(C360:E360&lt;B360:D360))))</f>
        <v>0</v>
      </c>
      <c r="L360" s="1" t="b">
        <f t="array" ref="L360">IF(NOT(H360=""),AND(AND(ABS(C360:H360-B360:G360)&gt;0),AND(ABS(C360:H360-B360:G360)&lt;4)),IF(NOT(G360=""),AND(AND(ABS(C360:G360-B360:F360)&gt;0),AND(ABS(C360:G360-B360:F360)&lt;4)),IF(NOT(F360=""),AND(AND(ABS(C360:F360-B360:E360)&gt;0),AND(ABS(C360:F360-B360:E360)&lt;4)),AND(AND(ABS(C360:E360-B360:D360)&gt;0),AND(ABS(C360:E360-B360:D360)&lt;4)))))</f>
        <v>0</v>
      </c>
      <c r="M360" s="1" t="b">
        <f t="shared" si="1"/>
        <v>0</v>
      </c>
    </row>
    <row r="361" ht="15.75" customHeight="1">
      <c r="A361" s="1" t="s">
        <v>370</v>
      </c>
      <c r="B361" s="1">
        <f>IFERROR(__xludf.DUMMYFUNCTION("SPLIT(A361,"" "")"),68.0)</f>
        <v>68</v>
      </c>
      <c r="C361" s="1">
        <f>IFERROR(__xludf.DUMMYFUNCTION("""COMPUTED_VALUE"""),73.0)</f>
        <v>73</v>
      </c>
      <c r="D361" s="1">
        <f>IFERROR(__xludf.DUMMYFUNCTION("""COMPUTED_VALUE"""),75.0)</f>
        <v>75</v>
      </c>
      <c r="E361" s="1">
        <f>IFERROR(__xludf.DUMMYFUNCTION("""COMPUTED_VALUE"""),75.0)</f>
        <v>75</v>
      </c>
      <c r="F361" s="1">
        <f>IFERROR(__xludf.DUMMYFUNCTION("""COMPUTED_VALUE"""),75.0)</f>
        <v>75</v>
      </c>
      <c r="J361" s="1" t="b">
        <f t="array" ref="J361">IF(NOT(H361=""),AND(C361:H361&gt;B361:G361),IF(NOT(G361=""),AND(C361:G361&gt;B361:F361),IF(NOT(F361=""),AND(C361:F361&gt;B361:E361),AND(C361:E361&gt;B361:D361))))</f>
        <v>0</v>
      </c>
      <c r="K361" s="1" t="b">
        <f t="array" ref="K361">IF(NOT(H361=""),AND(C361:H361&lt;B361:G361),IF(NOT(G361=""),AND(C361:G361&lt;B361:F361),IF(NOT(F361=""),AND(C361:F361&lt;B361:E361),AND(C361:E361&lt;B361:D361))))</f>
        <v>0</v>
      </c>
      <c r="L361" s="1" t="b">
        <f t="array" ref="L361">IF(NOT(H361=""),AND(AND(ABS(C361:H361-B361:G361)&gt;0),AND(ABS(C361:H361-B361:G361)&lt;4)),IF(NOT(G361=""),AND(AND(ABS(C361:G361-B361:F361)&gt;0),AND(ABS(C361:G361-B361:F361)&lt;4)),IF(NOT(F361=""),AND(AND(ABS(C361:F361-B361:E361)&gt;0),AND(ABS(C361:F361-B361:E361)&lt;4)),AND(AND(ABS(C361:E361-B361:D361)&gt;0),AND(ABS(C361:E361-B361:D361)&lt;4)))))</f>
        <v>0</v>
      </c>
      <c r="M361" s="1" t="b">
        <f t="shared" si="1"/>
        <v>0</v>
      </c>
    </row>
    <row r="362" ht="15.75" customHeight="1">
      <c r="A362" s="1" t="s">
        <v>371</v>
      </c>
      <c r="B362" s="1">
        <f>IFERROR(__xludf.DUMMYFUNCTION("SPLIT(A362,"" "")"),49.0)</f>
        <v>49</v>
      </c>
      <c r="C362" s="1">
        <f>IFERROR(__xludf.DUMMYFUNCTION("""COMPUTED_VALUE"""),54.0)</f>
        <v>54</v>
      </c>
      <c r="D362" s="1">
        <f>IFERROR(__xludf.DUMMYFUNCTION("""COMPUTED_VALUE"""),55.0)</f>
        <v>55</v>
      </c>
      <c r="E362" s="1">
        <f>IFERROR(__xludf.DUMMYFUNCTION("""COMPUTED_VALUE"""),56.0)</f>
        <v>56</v>
      </c>
      <c r="F362" s="1">
        <f>IFERROR(__xludf.DUMMYFUNCTION("""COMPUTED_VALUE"""),56.0)</f>
        <v>56</v>
      </c>
      <c r="G362" s="1">
        <f>IFERROR(__xludf.DUMMYFUNCTION("""COMPUTED_VALUE"""),57.0)</f>
        <v>57</v>
      </c>
      <c r="H362" s="1">
        <f>IFERROR(__xludf.DUMMYFUNCTION("""COMPUTED_VALUE"""),58.0)</f>
        <v>58</v>
      </c>
      <c r="I362" s="1">
        <f>IFERROR(__xludf.DUMMYFUNCTION("""COMPUTED_VALUE"""),62.0)</f>
        <v>62</v>
      </c>
      <c r="J362" s="1" t="b">
        <f t="array" ref="J362">IF(NOT(H362=""),AND(C362:H362&gt;B362:G362),IF(NOT(G362=""),AND(C362:G362&gt;B362:F362),IF(NOT(F362=""),AND(C362:F362&gt;B362:E362),AND(C362:E362&gt;B362:D362))))</f>
        <v>0</v>
      </c>
      <c r="K362" s="1" t="b">
        <f t="array" ref="K362">IF(NOT(H362=""),AND(C362:H362&lt;B362:G362),IF(NOT(G362=""),AND(C362:G362&lt;B362:F362),IF(NOT(F362=""),AND(C362:F362&lt;B362:E362),AND(C362:E362&lt;B362:D362))))</f>
        <v>0</v>
      </c>
      <c r="L362" s="1" t="b">
        <f t="array" ref="L362">IF(NOT(H362=""),AND(AND(ABS(C362:H362-B362:G362)&gt;0),AND(ABS(C362:H362-B362:G362)&lt;4)),IF(NOT(G362=""),AND(AND(ABS(C362:G362-B362:F362)&gt;0),AND(ABS(C362:G362-B362:F362)&lt;4)),IF(NOT(F362=""),AND(AND(ABS(C362:F362-B362:E362)&gt;0),AND(ABS(C362:F362-B362:E362)&lt;4)),AND(AND(ABS(C362:E362-B362:D362)&gt;0),AND(ABS(C362:E362-B362:D362)&lt;4)))))</f>
        <v>0</v>
      </c>
      <c r="M362" s="1" t="b">
        <f t="shared" si="1"/>
        <v>0</v>
      </c>
    </row>
    <row r="363" ht="15.75" customHeight="1">
      <c r="A363" s="1" t="s">
        <v>372</v>
      </c>
      <c r="B363" s="1">
        <f>IFERROR(__xludf.DUMMYFUNCTION("SPLIT(A363,"" "")"),45.0)</f>
        <v>45</v>
      </c>
      <c r="C363" s="1">
        <f>IFERROR(__xludf.DUMMYFUNCTION("""COMPUTED_VALUE"""),51.0)</f>
        <v>51</v>
      </c>
      <c r="D363" s="1">
        <f>IFERROR(__xludf.DUMMYFUNCTION("""COMPUTED_VALUE"""),54.0)</f>
        <v>54</v>
      </c>
      <c r="E363" s="1">
        <f>IFERROR(__xludf.DUMMYFUNCTION("""COMPUTED_VALUE"""),57.0)</f>
        <v>57</v>
      </c>
      <c r="F363" s="1">
        <f>IFERROR(__xludf.DUMMYFUNCTION("""COMPUTED_VALUE"""),57.0)</f>
        <v>57</v>
      </c>
      <c r="G363" s="1">
        <f>IFERROR(__xludf.DUMMYFUNCTION("""COMPUTED_VALUE"""),64.0)</f>
        <v>64</v>
      </c>
      <c r="J363" s="1" t="b">
        <f t="array" ref="J363">IF(NOT(H363=""),AND(C363:H363&gt;B363:G363),IF(NOT(G363=""),AND(C363:G363&gt;B363:F363),IF(NOT(F363=""),AND(C363:F363&gt;B363:E363),AND(C363:E363&gt;B363:D363))))</f>
        <v>0</v>
      </c>
      <c r="K363" s="1" t="b">
        <f t="array" ref="K363">IF(NOT(H363=""),AND(C363:H363&lt;B363:G363),IF(NOT(G363=""),AND(C363:G363&lt;B363:F363),IF(NOT(F363=""),AND(C363:F363&lt;B363:E363),AND(C363:E363&lt;B363:D363))))</f>
        <v>0</v>
      </c>
      <c r="L363" s="1" t="b">
        <f t="array" ref="L363">IF(NOT(H363=""),AND(AND(ABS(C363:H363-B363:G363)&gt;0),AND(ABS(C363:H363-B363:G363)&lt;4)),IF(NOT(G363=""),AND(AND(ABS(C363:G363-B363:F363)&gt;0),AND(ABS(C363:G363-B363:F363)&lt;4)),IF(NOT(F363=""),AND(AND(ABS(C363:F363-B363:E363)&gt;0),AND(ABS(C363:F363-B363:E363)&lt;4)),AND(AND(ABS(C363:E363-B363:D363)&gt;0),AND(ABS(C363:E363-B363:D363)&lt;4)))))</f>
        <v>0</v>
      </c>
      <c r="M363" s="1" t="b">
        <f t="shared" si="1"/>
        <v>0</v>
      </c>
    </row>
    <row r="364" ht="15.75" customHeight="1">
      <c r="A364" s="1" t="s">
        <v>373</v>
      </c>
      <c r="B364" s="1">
        <f>IFERROR(__xludf.DUMMYFUNCTION("SPLIT(A364,"" "")"),13.0)</f>
        <v>13</v>
      </c>
      <c r="C364" s="1">
        <f>IFERROR(__xludf.DUMMYFUNCTION("""COMPUTED_VALUE"""),19.0)</f>
        <v>19</v>
      </c>
      <c r="D364" s="1">
        <f>IFERROR(__xludf.DUMMYFUNCTION("""COMPUTED_VALUE"""),21.0)</f>
        <v>21</v>
      </c>
      <c r="E364" s="1">
        <f>IFERROR(__xludf.DUMMYFUNCTION("""COMPUTED_VALUE"""),23.0)</f>
        <v>23</v>
      </c>
      <c r="F364" s="1">
        <f>IFERROR(__xludf.DUMMYFUNCTION("""COMPUTED_VALUE"""),27.0)</f>
        <v>27</v>
      </c>
      <c r="G364" s="1">
        <f>IFERROR(__xludf.DUMMYFUNCTION("""COMPUTED_VALUE"""),29.0)</f>
        <v>29</v>
      </c>
      <c r="J364" s="1" t="b">
        <f t="array" ref="J364">IF(NOT(H364=""),AND(C364:H364&gt;B364:G364),IF(NOT(G364=""),AND(C364:G364&gt;B364:F364),IF(NOT(F364=""),AND(C364:F364&gt;B364:E364),AND(C364:E364&gt;B364:D364))))</f>
        <v>1</v>
      </c>
      <c r="K364" s="1" t="b">
        <f t="array" ref="K364">IF(NOT(H364=""),AND(C364:H364&lt;B364:G364),IF(NOT(G364=""),AND(C364:G364&lt;B364:F364),IF(NOT(F364=""),AND(C364:F364&lt;B364:E364),AND(C364:E364&lt;B364:D364))))</f>
        <v>0</v>
      </c>
      <c r="L364" s="1" t="b">
        <f t="array" ref="L364">IF(NOT(H364=""),AND(AND(ABS(C364:H364-B364:G364)&gt;0),AND(ABS(C364:H364-B364:G364)&lt;4)),IF(NOT(G364=""),AND(AND(ABS(C364:G364-B364:F364)&gt;0),AND(ABS(C364:G364-B364:F364)&lt;4)),IF(NOT(F364=""),AND(AND(ABS(C364:F364-B364:E364)&gt;0),AND(ABS(C364:F364-B364:E364)&lt;4)),AND(AND(ABS(C364:E364-B364:D364)&gt;0),AND(ABS(C364:E364-B364:D364)&lt;4)))))</f>
        <v>0</v>
      </c>
      <c r="M364" s="1" t="b">
        <f t="shared" si="1"/>
        <v>0</v>
      </c>
    </row>
    <row r="365" ht="15.75" customHeight="1">
      <c r="A365" s="1" t="s">
        <v>374</v>
      </c>
      <c r="B365" s="1">
        <f>IFERROR(__xludf.DUMMYFUNCTION("SPLIT(A365,"" "")"),78.0)</f>
        <v>78</v>
      </c>
      <c r="C365" s="1">
        <f>IFERROR(__xludf.DUMMYFUNCTION("""COMPUTED_VALUE"""),83.0)</f>
        <v>83</v>
      </c>
      <c r="D365" s="1">
        <f>IFERROR(__xludf.DUMMYFUNCTION("""COMPUTED_VALUE"""),85.0)</f>
        <v>85</v>
      </c>
      <c r="E365" s="1">
        <f>IFERROR(__xludf.DUMMYFUNCTION("""COMPUTED_VALUE"""),89.0)</f>
        <v>89</v>
      </c>
      <c r="F365" s="1">
        <f>IFERROR(__xludf.DUMMYFUNCTION("""COMPUTED_VALUE"""),92.0)</f>
        <v>92</v>
      </c>
      <c r="G365" s="1">
        <f>IFERROR(__xludf.DUMMYFUNCTION("""COMPUTED_VALUE"""),90.0)</f>
        <v>90</v>
      </c>
      <c r="J365" s="1" t="b">
        <f t="array" ref="J365">IF(NOT(H365=""),AND(C365:H365&gt;B365:G365),IF(NOT(G365=""),AND(C365:G365&gt;B365:F365),IF(NOT(F365=""),AND(C365:F365&gt;B365:E365),AND(C365:E365&gt;B365:D365))))</f>
        <v>0</v>
      </c>
      <c r="K365" s="1" t="b">
        <f t="array" ref="K365">IF(NOT(H365=""),AND(C365:H365&lt;B365:G365),IF(NOT(G365=""),AND(C365:G365&lt;B365:F365),IF(NOT(F365=""),AND(C365:F365&lt;B365:E365),AND(C365:E365&lt;B365:D365))))</f>
        <v>0</v>
      </c>
      <c r="L365" s="1" t="b">
        <f t="array" ref="L365">IF(NOT(H365=""),AND(AND(ABS(C365:H365-B365:G365)&gt;0),AND(ABS(C365:H365-B365:G365)&lt;4)),IF(NOT(G365=""),AND(AND(ABS(C365:G365-B365:F365)&gt;0),AND(ABS(C365:G365-B365:F365)&lt;4)),IF(NOT(F365=""),AND(AND(ABS(C365:F365-B365:E365)&gt;0),AND(ABS(C365:F365-B365:E365)&lt;4)),AND(AND(ABS(C365:E365-B365:D365)&gt;0),AND(ABS(C365:E365-B365:D365)&lt;4)))))</f>
        <v>0</v>
      </c>
      <c r="M365" s="1" t="b">
        <f t="shared" si="1"/>
        <v>0</v>
      </c>
    </row>
    <row r="366" ht="15.75" customHeight="1">
      <c r="A366" s="1" t="s">
        <v>375</v>
      </c>
      <c r="B366" s="1">
        <f>IFERROR(__xludf.DUMMYFUNCTION("SPLIT(A366,"" "")"),48.0)</f>
        <v>48</v>
      </c>
      <c r="C366" s="1">
        <f>IFERROR(__xludf.DUMMYFUNCTION("""COMPUTED_VALUE"""),55.0)</f>
        <v>55</v>
      </c>
      <c r="D366" s="1">
        <f>IFERROR(__xludf.DUMMYFUNCTION("""COMPUTED_VALUE"""),57.0)</f>
        <v>57</v>
      </c>
      <c r="E366" s="1">
        <f>IFERROR(__xludf.DUMMYFUNCTION("""COMPUTED_VALUE"""),60.0)</f>
        <v>60</v>
      </c>
      <c r="F366" s="1">
        <f>IFERROR(__xludf.DUMMYFUNCTION("""COMPUTED_VALUE"""),64.0)</f>
        <v>64</v>
      </c>
      <c r="G366" s="1">
        <f>IFERROR(__xludf.DUMMYFUNCTION("""COMPUTED_VALUE"""),64.0)</f>
        <v>64</v>
      </c>
      <c r="J366" s="1" t="b">
        <f t="array" ref="J366">IF(NOT(H366=""),AND(C366:H366&gt;B366:G366),IF(NOT(G366=""),AND(C366:G366&gt;B366:F366),IF(NOT(F366=""),AND(C366:F366&gt;B366:E366),AND(C366:E366&gt;B366:D366))))</f>
        <v>0</v>
      </c>
      <c r="K366" s="1" t="b">
        <f t="array" ref="K366">IF(NOT(H366=""),AND(C366:H366&lt;B366:G366),IF(NOT(G366=""),AND(C366:G366&lt;B366:F366),IF(NOT(F366=""),AND(C366:F366&lt;B366:E366),AND(C366:E366&lt;B366:D366))))</f>
        <v>0</v>
      </c>
      <c r="L366" s="1" t="b">
        <f t="array" ref="L366">IF(NOT(H366=""),AND(AND(ABS(C366:H366-B366:G366)&gt;0),AND(ABS(C366:H366-B366:G366)&lt;4)),IF(NOT(G366=""),AND(AND(ABS(C366:G366-B366:F366)&gt;0),AND(ABS(C366:G366-B366:F366)&lt;4)),IF(NOT(F366=""),AND(AND(ABS(C366:F366-B366:E366)&gt;0),AND(ABS(C366:F366-B366:E366)&lt;4)),AND(AND(ABS(C366:E366-B366:D366)&gt;0),AND(ABS(C366:E366-B366:D366)&lt;4)))))</f>
        <v>0</v>
      </c>
      <c r="M366" s="1" t="b">
        <f t="shared" si="1"/>
        <v>0</v>
      </c>
    </row>
    <row r="367" ht="15.75" customHeight="1">
      <c r="A367" s="1" t="s">
        <v>376</v>
      </c>
      <c r="B367" s="1">
        <f>IFERROR(__xludf.DUMMYFUNCTION("SPLIT(A367,"" "")"),30.0)</f>
        <v>30</v>
      </c>
      <c r="C367" s="1">
        <f>IFERROR(__xludf.DUMMYFUNCTION("""COMPUTED_VALUE"""),36.0)</f>
        <v>36</v>
      </c>
      <c r="D367" s="1">
        <f>IFERROR(__xludf.DUMMYFUNCTION("""COMPUTED_VALUE"""),37.0)</f>
        <v>37</v>
      </c>
      <c r="E367" s="1">
        <f>IFERROR(__xludf.DUMMYFUNCTION("""COMPUTED_VALUE"""),41.0)</f>
        <v>41</v>
      </c>
      <c r="F367" s="1">
        <f>IFERROR(__xludf.DUMMYFUNCTION("""COMPUTED_VALUE"""),45.0)</f>
        <v>45</v>
      </c>
      <c r="J367" s="1" t="b">
        <f t="array" ref="J367">IF(NOT(H367=""),AND(C367:H367&gt;B367:G367),IF(NOT(G367=""),AND(C367:G367&gt;B367:F367),IF(NOT(F367=""),AND(C367:F367&gt;B367:E367),AND(C367:E367&gt;B367:D367))))</f>
        <v>1</v>
      </c>
      <c r="K367" s="1" t="b">
        <f t="array" ref="K367">IF(NOT(H367=""),AND(C367:H367&lt;B367:G367),IF(NOT(G367=""),AND(C367:G367&lt;B367:F367),IF(NOT(F367=""),AND(C367:F367&lt;B367:E367),AND(C367:E367&lt;B367:D367))))</f>
        <v>0</v>
      </c>
      <c r="L367" s="1" t="b">
        <f t="array" ref="L367">IF(NOT(H367=""),AND(AND(ABS(C367:H367-B367:G367)&gt;0),AND(ABS(C367:H367-B367:G367)&lt;4)),IF(NOT(G367=""),AND(AND(ABS(C367:G367-B367:F367)&gt;0),AND(ABS(C367:G367-B367:F367)&lt;4)),IF(NOT(F367=""),AND(AND(ABS(C367:F367-B367:E367)&gt;0),AND(ABS(C367:F367-B367:E367)&lt;4)),AND(AND(ABS(C367:E367-B367:D367)&gt;0),AND(ABS(C367:E367-B367:D367)&lt;4)))))</f>
        <v>0</v>
      </c>
      <c r="M367" s="1" t="b">
        <f t="shared" si="1"/>
        <v>0</v>
      </c>
    </row>
    <row r="368" ht="15.75" customHeight="1">
      <c r="A368" s="1" t="s">
        <v>377</v>
      </c>
      <c r="B368" s="1">
        <f>IFERROR(__xludf.DUMMYFUNCTION("SPLIT(A368,"" "")"),26.0)</f>
        <v>26</v>
      </c>
      <c r="C368" s="1">
        <f>IFERROR(__xludf.DUMMYFUNCTION("""COMPUTED_VALUE"""),32.0)</f>
        <v>32</v>
      </c>
      <c r="D368" s="1">
        <f>IFERROR(__xludf.DUMMYFUNCTION("""COMPUTED_VALUE"""),36.0)</f>
        <v>36</v>
      </c>
      <c r="E368" s="1">
        <f>IFERROR(__xludf.DUMMYFUNCTION("""COMPUTED_VALUE"""),38.0)</f>
        <v>38</v>
      </c>
      <c r="F368" s="1">
        <f>IFERROR(__xludf.DUMMYFUNCTION("""COMPUTED_VALUE"""),45.0)</f>
        <v>45</v>
      </c>
      <c r="J368" s="1" t="b">
        <f t="array" ref="J368">IF(NOT(H368=""),AND(C368:H368&gt;B368:G368),IF(NOT(G368=""),AND(C368:G368&gt;B368:F368),IF(NOT(F368=""),AND(C368:F368&gt;B368:E368),AND(C368:E368&gt;B368:D368))))</f>
        <v>1</v>
      </c>
      <c r="K368" s="1" t="b">
        <f t="array" ref="K368">IF(NOT(H368=""),AND(C368:H368&lt;B368:G368),IF(NOT(G368=""),AND(C368:G368&lt;B368:F368),IF(NOT(F368=""),AND(C368:F368&lt;B368:E368),AND(C368:E368&lt;B368:D368))))</f>
        <v>0</v>
      </c>
      <c r="L368" s="1" t="b">
        <f t="array" ref="L368">IF(NOT(H368=""),AND(AND(ABS(C368:H368-B368:G368)&gt;0),AND(ABS(C368:H368-B368:G368)&lt;4)),IF(NOT(G368=""),AND(AND(ABS(C368:G368-B368:F368)&gt;0),AND(ABS(C368:G368-B368:F368)&lt;4)),IF(NOT(F368=""),AND(AND(ABS(C368:F368-B368:E368)&gt;0),AND(ABS(C368:F368-B368:E368)&lt;4)),AND(AND(ABS(C368:E368-B368:D368)&gt;0),AND(ABS(C368:E368-B368:D368)&lt;4)))))</f>
        <v>0</v>
      </c>
      <c r="M368" s="1" t="b">
        <f t="shared" si="1"/>
        <v>0</v>
      </c>
    </row>
    <row r="369" ht="15.75" customHeight="1">
      <c r="A369" s="1" t="s">
        <v>378</v>
      </c>
      <c r="B369" s="1">
        <f>IFERROR(__xludf.DUMMYFUNCTION("SPLIT(A369,"" "")"),27.0)</f>
        <v>27</v>
      </c>
      <c r="C369" s="1">
        <f>IFERROR(__xludf.DUMMYFUNCTION("""COMPUTED_VALUE"""),33.0)</f>
        <v>33</v>
      </c>
      <c r="D369" s="1">
        <f>IFERROR(__xludf.DUMMYFUNCTION("""COMPUTED_VALUE"""),36.0)</f>
        <v>36</v>
      </c>
      <c r="E369" s="1">
        <f>IFERROR(__xludf.DUMMYFUNCTION("""COMPUTED_VALUE"""),38.0)</f>
        <v>38</v>
      </c>
      <c r="F369" s="1">
        <f>IFERROR(__xludf.DUMMYFUNCTION("""COMPUTED_VALUE"""),43.0)</f>
        <v>43</v>
      </c>
      <c r="G369" s="1">
        <f>IFERROR(__xludf.DUMMYFUNCTION("""COMPUTED_VALUE"""),46.0)</f>
        <v>46</v>
      </c>
      <c r="H369" s="2">
        <f>IFERROR(__xludf.DUMMYFUNCTION("""COMPUTED_VALUE"""),49.0)</f>
        <v>49</v>
      </c>
      <c r="J369" s="1" t="b">
        <f t="array" ref="J369">IF(NOT(H369=""),AND(C369:H369&gt;B369:G369),IF(NOT(G369=""),AND(C369:G369&gt;B369:F369),IF(NOT(F369=""),AND(C369:F369&gt;B369:E369),AND(C369:E369&gt;B369:D369))))</f>
        <v>1</v>
      </c>
      <c r="K369" s="1" t="b">
        <f t="array" ref="K369">IF(NOT(H369=""),AND(C369:H369&lt;B369:G369),IF(NOT(G369=""),AND(C369:G369&lt;B369:F369),IF(NOT(F369=""),AND(C369:F369&lt;B369:E369),AND(C369:E369&lt;B369:D369))))</f>
        <v>0</v>
      </c>
      <c r="L369" s="1" t="b">
        <f t="array" ref="L369">IF(NOT(H369=""),AND(AND(ABS(C369:H369-B369:G369)&gt;0),AND(ABS(C369:H369-B369:G369)&lt;4)),IF(NOT(G369=""),AND(AND(ABS(C369:G369-B369:F369)&gt;0),AND(ABS(C369:G369-B369:F369)&lt;4)),IF(NOT(F369=""),AND(AND(ABS(C369:F369-B369:E369)&gt;0),AND(ABS(C369:F369-B369:E369)&lt;4)),AND(AND(ABS(C369:E369-B369:D369)&gt;0),AND(ABS(C369:E369-B369:D369)&lt;4)))))</f>
        <v>0</v>
      </c>
      <c r="M369" s="1" t="b">
        <f t="shared" si="1"/>
        <v>0</v>
      </c>
    </row>
    <row r="370" ht="15.75" customHeight="1">
      <c r="A370" s="1" t="s">
        <v>379</v>
      </c>
      <c r="B370" s="1">
        <f>IFERROR(__xludf.DUMMYFUNCTION("SPLIT(A370,"" "")"),24.0)</f>
        <v>24</v>
      </c>
      <c r="C370" s="1">
        <f>IFERROR(__xludf.DUMMYFUNCTION("""COMPUTED_VALUE"""),30.0)</f>
        <v>30</v>
      </c>
      <c r="D370" s="1">
        <f>IFERROR(__xludf.DUMMYFUNCTION("""COMPUTED_VALUE"""),33.0)</f>
        <v>33</v>
      </c>
      <c r="E370" s="1">
        <f>IFERROR(__xludf.DUMMYFUNCTION("""COMPUTED_VALUE"""),36.0)</f>
        <v>36</v>
      </c>
      <c r="F370" s="1">
        <f>IFERROR(__xludf.DUMMYFUNCTION("""COMPUTED_VALUE"""),37.0)</f>
        <v>37</v>
      </c>
      <c r="G370" s="1">
        <f>IFERROR(__xludf.DUMMYFUNCTION("""COMPUTED_VALUE"""),44.0)</f>
        <v>44</v>
      </c>
      <c r="H370" s="1">
        <f>IFERROR(__xludf.DUMMYFUNCTION("""COMPUTED_VALUE"""),46.0)</f>
        <v>46</v>
      </c>
      <c r="I370" s="1">
        <f>IFERROR(__xludf.DUMMYFUNCTION("""COMPUTED_VALUE"""),44.0)</f>
        <v>44</v>
      </c>
      <c r="J370" s="1" t="b">
        <f t="array" ref="J370">IF(NOT(H370=""),AND(C370:H370&gt;B370:G370),IF(NOT(G370=""),AND(C370:G370&gt;B370:F370),IF(NOT(F370=""),AND(C370:F370&gt;B370:E370),AND(C370:E370&gt;B370:D370))))</f>
        <v>1</v>
      </c>
      <c r="K370" s="1" t="b">
        <f t="array" ref="K370">IF(NOT(H370=""),AND(C370:H370&lt;B370:G370),IF(NOT(G370=""),AND(C370:G370&lt;B370:F370),IF(NOT(F370=""),AND(C370:F370&lt;B370:E370),AND(C370:E370&lt;B370:D370))))</f>
        <v>0</v>
      </c>
      <c r="L370" s="1" t="b">
        <f t="array" ref="L370">IF(NOT(H370=""),AND(AND(ABS(C370:H370-B370:G370)&gt;0),AND(ABS(C370:H370-B370:G370)&lt;4)),IF(NOT(G370=""),AND(AND(ABS(C370:G370-B370:F370)&gt;0),AND(ABS(C370:G370-B370:F370)&lt;4)),IF(NOT(F370=""),AND(AND(ABS(C370:F370-B370:E370)&gt;0),AND(ABS(C370:F370-B370:E370)&lt;4)),AND(AND(ABS(C370:E370-B370:D370)&gt;0),AND(ABS(C370:E370-B370:D370)&lt;4)))))</f>
        <v>0</v>
      </c>
      <c r="M370" s="1" t="b">
        <f t="shared" si="1"/>
        <v>0</v>
      </c>
    </row>
    <row r="371" ht="15.75" customHeight="1">
      <c r="A371" s="1" t="s">
        <v>380</v>
      </c>
      <c r="B371" s="1">
        <f>IFERROR(__xludf.DUMMYFUNCTION("SPLIT(A371,"" "")"),70.0)</f>
        <v>70</v>
      </c>
      <c r="C371" s="1">
        <f>IFERROR(__xludf.DUMMYFUNCTION("""COMPUTED_VALUE"""),76.0)</f>
        <v>76</v>
      </c>
      <c r="D371" s="1">
        <f>IFERROR(__xludf.DUMMYFUNCTION("""COMPUTED_VALUE"""),82.0)</f>
        <v>82</v>
      </c>
      <c r="E371" s="1">
        <f>IFERROR(__xludf.DUMMYFUNCTION("""COMPUTED_VALUE"""),83.0)</f>
        <v>83</v>
      </c>
      <c r="F371" s="1">
        <f>IFERROR(__xludf.DUMMYFUNCTION("""COMPUTED_VALUE"""),86.0)</f>
        <v>86</v>
      </c>
      <c r="G371" s="1">
        <f>IFERROR(__xludf.DUMMYFUNCTION("""COMPUTED_VALUE"""),89.0)</f>
        <v>89</v>
      </c>
      <c r="H371" s="2">
        <f>IFERROR(__xludf.DUMMYFUNCTION("""COMPUTED_VALUE"""),89.0)</f>
        <v>89</v>
      </c>
      <c r="J371" s="1" t="b">
        <f t="array" ref="J371">IF(NOT(H371=""),AND(C371:H371&gt;B371:G371),IF(NOT(G371=""),AND(C371:G371&gt;B371:F371),IF(NOT(F371=""),AND(C371:F371&gt;B371:E371),AND(C371:E371&gt;B371:D371))))</f>
        <v>0</v>
      </c>
      <c r="K371" s="1" t="b">
        <f t="array" ref="K371">IF(NOT(H371=""),AND(C371:H371&lt;B371:G371),IF(NOT(G371=""),AND(C371:G371&lt;B371:F371),IF(NOT(F371=""),AND(C371:F371&lt;B371:E371),AND(C371:E371&lt;B371:D371))))</f>
        <v>0</v>
      </c>
      <c r="L371" s="1" t="b">
        <f t="array" ref="L371">IF(NOT(H371=""),AND(AND(ABS(C371:H371-B371:G371)&gt;0),AND(ABS(C371:H371-B371:G371)&lt;4)),IF(NOT(G371=""),AND(AND(ABS(C371:G371-B371:F371)&gt;0),AND(ABS(C371:G371-B371:F371)&lt;4)),IF(NOT(F371=""),AND(AND(ABS(C371:F371-B371:E371)&gt;0),AND(ABS(C371:F371-B371:E371)&lt;4)),AND(AND(ABS(C371:E371-B371:D371)&gt;0),AND(ABS(C371:E371-B371:D371)&lt;4)))))</f>
        <v>0</v>
      </c>
      <c r="M371" s="1" t="b">
        <f t="shared" si="1"/>
        <v>0</v>
      </c>
    </row>
    <row r="372" ht="15.75" customHeight="1">
      <c r="A372" s="1" t="s">
        <v>381</v>
      </c>
      <c r="B372" s="1">
        <f>IFERROR(__xludf.DUMMYFUNCTION("SPLIT(A372,"" "")"),6.0)</f>
        <v>6</v>
      </c>
      <c r="C372" s="1">
        <f>IFERROR(__xludf.DUMMYFUNCTION("""COMPUTED_VALUE"""),13.0)</f>
        <v>13</v>
      </c>
      <c r="D372" s="1">
        <f>IFERROR(__xludf.DUMMYFUNCTION("""COMPUTED_VALUE"""),15.0)</f>
        <v>15</v>
      </c>
      <c r="E372" s="1">
        <f>IFERROR(__xludf.DUMMYFUNCTION("""COMPUTED_VALUE"""),20.0)</f>
        <v>20</v>
      </c>
      <c r="F372" s="1">
        <f>IFERROR(__xludf.DUMMYFUNCTION("""COMPUTED_VALUE"""),24.0)</f>
        <v>24</v>
      </c>
      <c r="J372" s="1" t="b">
        <f t="array" ref="J372">IF(NOT(H372=""),AND(C372:H372&gt;B372:G372),IF(NOT(G372=""),AND(C372:G372&gt;B372:F372),IF(NOT(F372=""),AND(C372:F372&gt;B372:E372),AND(C372:E372&gt;B372:D372))))</f>
        <v>1</v>
      </c>
      <c r="K372" s="1" t="b">
        <f t="array" ref="K372">IF(NOT(H372=""),AND(C372:H372&lt;B372:G372),IF(NOT(G372=""),AND(C372:G372&lt;B372:F372),IF(NOT(F372=""),AND(C372:F372&lt;B372:E372),AND(C372:E372&lt;B372:D372))))</f>
        <v>0</v>
      </c>
      <c r="L372" s="1" t="b">
        <f t="array" ref="L372">IF(NOT(H372=""),AND(AND(ABS(C372:H372-B372:G372)&gt;0),AND(ABS(C372:H372-B372:G372)&lt;4)),IF(NOT(G372=""),AND(AND(ABS(C372:G372-B372:F372)&gt;0),AND(ABS(C372:G372-B372:F372)&lt;4)),IF(NOT(F372=""),AND(AND(ABS(C372:F372-B372:E372)&gt;0),AND(ABS(C372:F372-B372:E372)&lt;4)),AND(AND(ABS(C372:E372-B372:D372)&gt;0),AND(ABS(C372:E372-B372:D372)&lt;4)))))</f>
        <v>0</v>
      </c>
      <c r="M372" s="1" t="b">
        <f t="shared" si="1"/>
        <v>0</v>
      </c>
    </row>
    <row r="373" ht="15.75" customHeight="1">
      <c r="A373" s="1" t="s">
        <v>382</v>
      </c>
      <c r="B373" s="1">
        <f>IFERROR(__xludf.DUMMYFUNCTION("SPLIT(A373,"" "")"),47.0)</f>
        <v>47</v>
      </c>
      <c r="C373" s="1">
        <f>IFERROR(__xludf.DUMMYFUNCTION("""COMPUTED_VALUE"""),53.0)</f>
        <v>53</v>
      </c>
      <c r="D373" s="1">
        <f>IFERROR(__xludf.DUMMYFUNCTION("""COMPUTED_VALUE"""),55.0)</f>
        <v>55</v>
      </c>
      <c r="E373" s="1">
        <f>IFERROR(__xludf.DUMMYFUNCTION("""COMPUTED_VALUE"""),56.0)</f>
        <v>56</v>
      </c>
      <c r="F373" s="1">
        <f>IFERROR(__xludf.DUMMYFUNCTION("""COMPUTED_VALUE"""),62.0)</f>
        <v>62</v>
      </c>
      <c r="G373" s="1">
        <f>IFERROR(__xludf.DUMMYFUNCTION("""COMPUTED_VALUE"""),64.0)</f>
        <v>64</v>
      </c>
      <c r="H373" s="1">
        <f>IFERROR(__xludf.DUMMYFUNCTION("""COMPUTED_VALUE"""),66.0)</f>
        <v>66</v>
      </c>
      <c r="I373" s="1">
        <f>IFERROR(__xludf.DUMMYFUNCTION("""COMPUTED_VALUE"""),71.0)</f>
        <v>71</v>
      </c>
      <c r="J373" s="1" t="b">
        <f t="array" ref="J373">IF(NOT(H373=""),AND(C373:H373&gt;B373:G373),IF(NOT(G373=""),AND(C373:G373&gt;B373:F373),IF(NOT(F373=""),AND(C373:F373&gt;B373:E373),AND(C373:E373&gt;B373:D373))))</f>
        <v>1</v>
      </c>
      <c r="K373" s="1" t="b">
        <f t="array" ref="K373">IF(NOT(H373=""),AND(C373:H373&lt;B373:G373),IF(NOT(G373=""),AND(C373:G373&lt;B373:F373),IF(NOT(F373=""),AND(C373:F373&lt;B373:E373),AND(C373:E373&lt;B373:D373))))</f>
        <v>0</v>
      </c>
      <c r="L373" s="1" t="b">
        <f t="array" ref="L373">IF(NOT(H373=""),AND(AND(ABS(C373:H373-B373:G373)&gt;0),AND(ABS(C373:H373-B373:G373)&lt;4)),IF(NOT(G373=""),AND(AND(ABS(C373:G373-B373:F373)&gt;0),AND(ABS(C373:G373-B373:F373)&lt;4)),IF(NOT(F373=""),AND(AND(ABS(C373:F373-B373:E373)&gt;0),AND(ABS(C373:F373-B373:E373)&lt;4)),AND(AND(ABS(C373:E373-B373:D373)&gt;0),AND(ABS(C373:E373-B373:D373)&lt;4)))))</f>
        <v>0</v>
      </c>
      <c r="M373" s="1" t="b">
        <f t="shared" si="1"/>
        <v>0</v>
      </c>
    </row>
    <row r="374" ht="15.75" customHeight="1">
      <c r="A374" s="1" t="s">
        <v>383</v>
      </c>
      <c r="B374" s="1">
        <f>IFERROR(__xludf.DUMMYFUNCTION("SPLIT(A374,"" "")"),64.0)</f>
        <v>64</v>
      </c>
      <c r="C374" s="1">
        <f>IFERROR(__xludf.DUMMYFUNCTION("""COMPUTED_VALUE"""),63.0)</f>
        <v>63</v>
      </c>
      <c r="D374" s="1">
        <f>IFERROR(__xludf.DUMMYFUNCTION("""COMPUTED_VALUE"""),61.0)</f>
        <v>61</v>
      </c>
      <c r="E374" s="1">
        <f>IFERROR(__xludf.DUMMYFUNCTION("""COMPUTED_VALUE"""),58.0)</f>
        <v>58</v>
      </c>
      <c r="F374" s="1">
        <f>IFERROR(__xludf.DUMMYFUNCTION("""COMPUTED_VALUE"""),56.0)</f>
        <v>56</v>
      </c>
      <c r="G374" s="1">
        <f>IFERROR(__xludf.DUMMYFUNCTION("""COMPUTED_VALUE"""),54.0)</f>
        <v>54</v>
      </c>
      <c r="H374" s="1">
        <f>IFERROR(__xludf.DUMMYFUNCTION("""COMPUTED_VALUE"""),51.0)</f>
        <v>51</v>
      </c>
      <c r="I374" s="1">
        <f>IFERROR(__xludf.DUMMYFUNCTION("""COMPUTED_VALUE"""),53.0)</f>
        <v>53</v>
      </c>
      <c r="J374" s="1" t="b">
        <f t="array" ref="J374">IF(NOT(H374=""),AND(C374:H374&gt;B374:G374),IF(NOT(G374=""),AND(C374:G374&gt;B374:F374),IF(NOT(F374=""),AND(C374:F374&gt;B374:E374),AND(C374:E374&gt;B374:D374))))</f>
        <v>0</v>
      </c>
      <c r="K374" s="1" t="b">
        <f t="array" ref="K374">IF(NOT(H374=""),AND(C374:H374&lt;B374:G374),IF(NOT(G374=""),AND(C374:G374&lt;B374:F374),IF(NOT(F374=""),AND(C374:F374&lt;B374:E374),AND(C374:E374&lt;B374:D374))))</f>
        <v>1</v>
      </c>
      <c r="L374" s="1" t="b">
        <f t="array" ref="L374">IF(NOT(H374=""),AND(AND(ABS(C374:H374-B374:G374)&gt;0),AND(ABS(C374:H374-B374:G374)&lt;4)),IF(NOT(G374=""),AND(AND(ABS(C374:G374-B374:F374)&gt;0),AND(ABS(C374:G374-B374:F374)&lt;4)),IF(NOT(F374=""),AND(AND(ABS(C374:F374-B374:E374)&gt;0),AND(ABS(C374:F374-B374:E374)&lt;4)),AND(AND(ABS(C374:E374-B374:D374)&gt;0),AND(ABS(C374:E374-B374:D374)&lt;4)))))</f>
        <v>1</v>
      </c>
      <c r="M374" s="1" t="b">
        <f t="shared" si="1"/>
        <v>1</v>
      </c>
    </row>
    <row r="375" ht="15.75" customHeight="1">
      <c r="A375" s="1" t="s">
        <v>384</v>
      </c>
      <c r="B375" s="1">
        <f>IFERROR(__xludf.DUMMYFUNCTION("SPLIT(A375,"" "")"),50.0)</f>
        <v>50</v>
      </c>
      <c r="C375" s="1">
        <f>IFERROR(__xludf.DUMMYFUNCTION("""COMPUTED_VALUE"""),48.0)</f>
        <v>48</v>
      </c>
      <c r="D375" s="1">
        <f>IFERROR(__xludf.DUMMYFUNCTION("""COMPUTED_VALUE"""),46.0)</f>
        <v>46</v>
      </c>
      <c r="E375" s="1">
        <f>IFERROR(__xludf.DUMMYFUNCTION("""COMPUTED_VALUE"""),43.0)</f>
        <v>43</v>
      </c>
      <c r="F375" s="1">
        <f>IFERROR(__xludf.DUMMYFUNCTION("""COMPUTED_VALUE"""),42.0)</f>
        <v>42</v>
      </c>
      <c r="G375" s="1">
        <f>IFERROR(__xludf.DUMMYFUNCTION("""COMPUTED_VALUE"""),39.0)</f>
        <v>39</v>
      </c>
      <c r="H375" s="2">
        <f>IFERROR(__xludf.DUMMYFUNCTION("""COMPUTED_VALUE"""),39.0)</f>
        <v>39</v>
      </c>
      <c r="J375" s="1" t="b">
        <f t="array" ref="J375">IF(NOT(H375=""),AND(C375:H375&gt;B375:G375),IF(NOT(G375=""),AND(C375:G375&gt;B375:F375),IF(NOT(F375=""),AND(C375:F375&gt;B375:E375),AND(C375:E375&gt;B375:D375))))</f>
        <v>0</v>
      </c>
      <c r="K375" s="1" t="b">
        <f t="array" ref="K375">IF(NOT(H375=""),AND(C375:H375&lt;B375:G375),IF(NOT(G375=""),AND(C375:G375&lt;B375:F375),IF(NOT(F375=""),AND(C375:F375&lt;B375:E375),AND(C375:E375&lt;B375:D375))))</f>
        <v>0</v>
      </c>
      <c r="L375" s="1" t="b">
        <f t="array" ref="L375">IF(NOT(H375=""),AND(AND(ABS(C375:H375-B375:G375)&gt;0),AND(ABS(C375:H375-B375:G375)&lt;4)),IF(NOT(G375=""),AND(AND(ABS(C375:G375-B375:F375)&gt;0),AND(ABS(C375:G375-B375:F375)&lt;4)),IF(NOT(F375=""),AND(AND(ABS(C375:F375-B375:E375)&gt;0),AND(ABS(C375:F375-B375:E375)&lt;4)),AND(AND(ABS(C375:E375-B375:D375)&gt;0),AND(ABS(C375:E375-B375:D375)&lt;4)))))</f>
        <v>0</v>
      </c>
      <c r="M375" s="1" t="b">
        <f t="shared" si="1"/>
        <v>0</v>
      </c>
    </row>
    <row r="376" ht="15.75" customHeight="1">
      <c r="A376" s="1" t="s">
        <v>385</v>
      </c>
      <c r="B376" s="1">
        <f>IFERROR(__xludf.DUMMYFUNCTION("SPLIT(A376,"" "")"),91.0)</f>
        <v>91</v>
      </c>
      <c r="C376" s="1">
        <f>IFERROR(__xludf.DUMMYFUNCTION("""COMPUTED_VALUE"""),89.0)</f>
        <v>89</v>
      </c>
      <c r="D376" s="1">
        <f>IFERROR(__xludf.DUMMYFUNCTION("""COMPUTED_VALUE"""),88.0)</f>
        <v>88</v>
      </c>
      <c r="E376" s="1">
        <f>IFERROR(__xludf.DUMMYFUNCTION("""COMPUTED_VALUE"""),87.0)</f>
        <v>87</v>
      </c>
      <c r="F376" s="1">
        <f>IFERROR(__xludf.DUMMYFUNCTION("""COMPUTED_VALUE"""),83.0)</f>
        <v>83</v>
      </c>
      <c r="J376" s="1" t="b">
        <f t="array" ref="J376">IF(NOT(H376=""),AND(C376:H376&gt;B376:G376),IF(NOT(G376=""),AND(C376:G376&gt;B376:F376),IF(NOT(F376=""),AND(C376:F376&gt;B376:E376),AND(C376:E376&gt;B376:D376))))</f>
        <v>0</v>
      </c>
      <c r="K376" s="1" t="b">
        <f t="array" ref="K376">IF(NOT(H376=""),AND(C376:H376&lt;B376:G376),IF(NOT(G376=""),AND(C376:G376&lt;B376:F376),IF(NOT(F376=""),AND(C376:F376&lt;B376:E376),AND(C376:E376&lt;B376:D376))))</f>
        <v>1</v>
      </c>
      <c r="L376" s="1" t="b">
        <f t="array" ref="L376">IF(NOT(H376=""),AND(AND(ABS(C376:H376-B376:G376)&gt;0),AND(ABS(C376:H376-B376:G376)&lt;4)),IF(NOT(G376=""),AND(AND(ABS(C376:G376-B376:F376)&gt;0),AND(ABS(C376:G376-B376:F376)&lt;4)),IF(NOT(F376=""),AND(AND(ABS(C376:F376-B376:E376)&gt;0),AND(ABS(C376:F376-B376:E376)&lt;4)),AND(AND(ABS(C376:E376-B376:D376)&gt;0),AND(ABS(C376:E376-B376:D376)&lt;4)))))</f>
        <v>0</v>
      </c>
      <c r="M376" s="1" t="b">
        <f t="shared" si="1"/>
        <v>0</v>
      </c>
    </row>
    <row r="377" ht="15.75" customHeight="1">
      <c r="A377" s="1" t="s">
        <v>386</v>
      </c>
      <c r="B377" s="1">
        <f>IFERROR(__xludf.DUMMYFUNCTION("SPLIT(A377,"" "")"),50.0)</f>
        <v>50</v>
      </c>
      <c r="C377" s="1">
        <f>IFERROR(__xludf.DUMMYFUNCTION("""COMPUTED_VALUE"""),49.0)</f>
        <v>49</v>
      </c>
      <c r="D377" s="1">
        <f>IFERROR(__xludf.DUMMYFUNCTION("""COMPUTED_VALUE"""),47.0)</f>
        <v>47</v>
      </c>
      <c r="E377" s="1">
        <f>IFERROR(__xludf.DUMMYFUNCTION("""COMPUTED_VALUE"""),45.0)</f>
        <v>45</v>
      </c>
      <c r="F377" s="1">
        <f>IFERROR(__xludf.DUMMYFUNCTION("""COMPUTED_VALUE"""),44.0)</f>
        <v>44</v>
      </c>
      <c r="G377" s="1">
        <f>IFERROR(__xludf.DUMMYFUNCTION("""COMPUTED_VALUE"""),41.0)</f>
        <v>41</v>
      </c>
      <c r="H377" s="2">
        <f>IFERROR(__xludf.DUMMYFUNCTION("""COMPUTED_VALUE"""),36.0)</f>
        <v>36</v>
      </c>
      <c r="J377" s="1" t="b">
        <f t="array" ref="J377">IF(NOT(H377=""),AND(C377:H377&gt;B377:G377),IF(NOT(G377=""),AND(C377:G377&gt;B377:F377),IF(NOT(F377=""),AND(C377:F377&gt;B377:E377),AND(C377:E377&gt;B377:D377))))</f>
        <v>0</v>
      </c>
      <c r="K377" s="1" t="b">
        <f t="array" ref="K377">IF(NOT(H377=""),AND(C377:H377&lt;B377:G377),IF(NOT(G377=""),AND(C377:G377&lt;B377:F377),IF(NOT(F377=""),AND(C377:F377&lt;B377:E377),AND(C377:E377&lt;B377:D377))))</f>
        <v>1</v>
      </c>
      <c r="L377" s="1" t="b">
        <f t="array" ref="L377">IF(NOT(H377=""),AND(AND(ABS(C377:H377-B377:G377)&gt;0),AND(ABS(C377:H377-B377:G377)&lt;4)),IF(NOT(G377=""),AND(AND(ABS(C377:G377-B377:F377)&gt;0),AND(ABS(C377:G377-B377:F377)&lt;4)),IF(NOT(F377=""),AND(AND(ABS(C377:F377-B377:E377)&gt;0),AND(ABS(C377:F377-B377:E377)&lt;4)),AND(AND(ABS(C377:E377-B377:D377)&gt;0),AND(ABS(C377:E377-B377:D377)&lt;4)))))</f>
        <v>0</v>
      </c>
      <c r="M377" s="1" t="b">
        <f t="shared" si="1"/>
        <v>0</v>
      </c>
    </row>
    <row r="378" ht="15.75" customHeight="1">
      <c r="A378" s="1" t="s">
        <v>387</v>
      </c>
      <c r="B378" s="1">
        <f>IFERROR(__xludf.DUMMYFUNCTION("SPLIT(A378,"" "")"),56.0)</f>
        <v>56</v>
      </c>
      <c r="C378" s="1">
        <f>IFERROR(__xludf.DUMMYFUNCTION("""COMPUTED_VALUE"""),53.0)</f>
        <v>53</v>
      </c>
      <c r="D378" s="1">
        <f>IFERROR(__xludf.DUMMYFUNCTION("""COMPUTED_VALUE"""),51.0)</f>
        <v>51</v>
      </c>
      <c r="E378" s="1">
        <f>IFERROR(__xludf.DUMMYFUNCTION("""COMPUTED_VALUE"""),53.0)</f>
        <v>53</v>
      </c>
      <c r="F378" s="1">
        <f>IFERROR(__xludf.DUMMYFUNCTION("""COMPUTED_VALUE"""),50.0)</f>
        <v>50</v>
      </c>
      <c r="J378" s="1" t="b">
        <f t="array" ref="J378">IF(NOT(H378=""),AND(C378:H378&gt;B378:G378),IF(NOT(G378=""),AND(C378:G378&gt;B378:F378),IF(NOT(F378=""),AND(C378:F378&gt;B378:E378),AND(C378:E378&gt;B378:D378))))</f>
        <v>0</v>
      </c>
      <c r="K378" s="1" t="b">
        <f t="array" ref="K378">IF(NOT(H378=""),AND(C378:H378&lt;B378:G378),IF(NOT(G378=""),AND(C378:G378&lt;B378:F378),IF(NOT(F378=""),AND(C378:F378&lt;B378:E378),AND(C378:E378&lt;B378:D378))))</f>
        <v>0</v>
      </c>
      <c r="L378" s="1" t="b">
        <f t="array" ref="L378">IF(NOT(H378=""),AND(AND(ABS(C378:H378-B378:G378)&gt;0),AND(ABS(C378:H378-B378:G378)&lt;4)),IF(NOT(G378=""),AND(AND(ABS(C378:G378-B378:F378)&gt;0),AND(ABS(C378:G378-B378:F378)&lt;4)),IF(NOT(F378=""),AND(AND(ABS(C378:F378-B378:E378)&gt;0),AND(ABS(C378:F378-B378:E378)&lt;4)),AND(AND(ABS(C378:E378-B378:D378)&gt;0),AND(ABS(C378:E378-B378:D378)&lt;4)))))</f>
        <v>1</v>
      </c>
      <c r="M378" s="1" t="b">
        <f t="shared" si="1"/>
        <v>0</v>
      </c>
    </row>
    <row r="379" ht="15.75" customHeight="1">
      <c r="A379" s="1" t="s">
        <v>388</v>
      </c>
      <c r="B379" s="1">
        <f>IFERROR(__xludf.DUMMYFUNCTION("SPLIT(A379,"" "")"),23.0)</f>
        <v>23</v>
      </c>
      <c r="C379" s="1">
        <f>IFERROR(__xludf.DUMMYFUNCTION("""COMPUTED_VALUE"""),20.0)</f>
        <v>20</v>
      </c>
      <c r="D379" s="1">
        <f>IFERROR(__xludf.DUMMYFUNCTION("""COMPUTED_VALUE"""),18.0)</f>
        <v>18</v>
      </c>
      <c r="E379" s="1">
        <f>IFERROR(__xludf.DUMMYFUNCTION("""COMPUTED_VALUE"""),21.0)</f>
        <v>21</v>
      </c>
      <c r="F379" s="1">
        <f>IFERROR(__xludf.DUMMYFUNCTION("""COMPUTED_VALUE"""),24.0)</f>
        <v>24</v>
      </c>
      <c r="J379" s="1" t="b">
        <f t="array" ref="J379">IF(NOT(H379=""),AND(C379:H379&gt;B379:G379),IF(NOT(G379=""),AND(C379:G379&gt;B379:F379),IF(NOT(F379=""),AND(C379:F379&gt;B379:E379),AND(C379:E379&gt;B379:D379))))</f>
        <v>0</v>
      </c>
      <c r="K379" s="1" t="b">
        <f t="array" ref="K379">IF(NOT(H379=""),AND(C379:H379&lt;B379:G379),IF(NOT(G379=""),AND(C379:G379&lt;B379:F379),IF(NOT(F379=""),AND(C379:F379&lt;B379:E379),AND(C379:E379&lt;B379:D379))))</f>
        <v>0</v>
      </c>
      <c r="L379" s="1" t="b">
        <f t="array" ref="L379">IF(NOT(H379=""),AND(AND(ABS(C379:H379-B379:G379)&gt;0),AND(ABS(C379:H379-B379:G379)&lt;4)),IF(NOT(G379=""),AND(AND(ABS(C379:G379-B379:F379)&gt;0),AND(ABS(C379:G379-B379:F379)&lt;4)),IF(NOT(F379=""),AND(AND(ABS(C379:F379-B379:E379)&gt;0),AND(ABS(C379:F379-B379:E379)&lt;4)),AND(AND(ABS(C379:E379-B379:D379)&gt;0),AND(ABS(C379:E379-B379:D379)&lt;4)))))</f>
        <v>1</v>
      </c>
      <c r="M379" s="1" t="b">
        <f t="shared" si="1"/>
        <v>0</v>
      </c>
    </row>
    <row r="380" ht="15.75" customHeight="1">
      <c r="A380" s="1" t="s">
        <v>389</v>
      </c>
      <c r="B380" s="1">
        <f>IFERROR(__xludf.DUMMYFUNCTION("SPLIT(A380,"" "")"),38.0)</f>
        <v>38</v>
      </c>
      <c r="C380" s="1">
        <f>IFERROR(__xludf.DUMMYFUNCTION("""COMPUTED_VALUE"""),37.0)</f>
        <v>37</v>
      </c>
      <c r="D380" s="1">
        <f>IFERROR(__xludf.DUMMYFUNCTION("""COMPUTED_VALUE"""),36.0)</f>
        <v>36</v>
      </c>
      <c r="E380" s="1">
        <f>IFERROR(__xludf.DUMMYFUNCTION("""COMPUTED_VALUE"""),37.0)</f>
        <v>37</v>
      </c>
      <c r="F380" s="1">
        <f>IFERROR(__xludf.DUMMYFUNCTION("""COMPUTED_VALUE"""),36.0)</f>
        <v>36</v>
      </c>
      <c r="G380" s="1">
        <f>IFERROR(__xludf.DUMMYFUNCTION("""COMPUTED_VALUE"""),36.0)</f>
        <v>36</v>
      </c>
      <c r="J380" s="1" t="b">
        <f t="array" ref="J380">IF(NOT(H380=""),AND(C380:H380&gt;B380:G380),IF(NOT(G380=""),AND(C380:G380&gt;B380:F380),IF(NOT(F380=""),AND(C380:F380&gt;B380:E380),AND(C380:E380&gt;B380:D380))))</f>
        <v>0</v>
      </c>
      <c r="K380" s="1" t="b">
        <f t="array" ref="K380">IF(NOT(H380=""),AND(C380:H380&lt;B380:G380),IF(NOT(G380=""),AND(C380:G380&lt;B380:F380),IF(NOT(F380=""),AND(C380:F380&lt;B380:E380),AND(C380:E380&lt;B380:D380))))</f>
        <v>0</v>
      </c>
      <c r="L380" s="1" t="b">
        <f t="array" ref="L380">IF(NOT(H380=""),AND(AND(ABS(C380:H380-B380:G380)&gt;0),AND(ABS(C380:H380-B380:G380)&lt;4)),IF(NOT(G380=""),AND(AND(ABS(C380:G380-B380:F380)&gt;0),AND(ABS(C380:G380-B380:F380)&lt;4)),IF(NOT(F380=""),AND(AND(ABS(C380:F380-B380:E380)&gt;0),AND(ABS(C380:F380-B380:E380)&lt;4)),AND(AND(ABS(C380:E380-B380:D380)&gt;0),AND(ABS(C380:E380-B380:D380)&lt;4)))))</f>
        <v>0</v>
      </c>
      <c r="M380" s="1" t="b">
        <f t="shared" si="1"/>
        <v>0</v>
      </c>
    </row>
    <row r="381" ht="15.75" customHeight="1">
      <c r="A381" s="1" t="s">
        <v>390</v>
      </c>
      <c r="B381" s="1">
        <f>IFERROR(__xludf.DUMMYFUNCTION("SPLIT(A381,"" "")"),59.0)</f>
        <v>59</v>
      </c>
      <c r="C381" s="1">
        <f>IFERROR(__xludf.DUMMYFUNCTION("""COMPUTED_VALUE"""),56.0)</f>
        <v>56</v>
      </c>
      <c r="D381" s="1">
        <f>IFERROR(__xludf.DUMMYFUNCTION("""COMPUTED_VALUE"""),57.0)</f>
        <v>57</v>
      </c>
      <c r="E381" s="1">
        <f>IFERROR(__xludf.DUMMYFUNCTION("""COMPUTED_VALUE"""),55.0)</f>
        <v>55</v>
      </c>
      <c r="F381" s="1">
        <f>IFERROR(__xludf.DUMMYFUNCTION("""COMPUTED_VALUE"""),54.0)</f>
        <v>54</v>
      </c>
      <c r="G381" s="1">
        <f>IFERROR(__xludf.DUMMYFUNCTION("""COMPUTED_VALUE"""),52.0)</f>
        <v>52</v>
      </c>
      <c r="H381" s="2">
        <f>IFERROR(__xludf.DUMMYFUNCTION("""COMPUTED_VALUE"""),48.0)</f>
        <v>48</v>
      </c>
      <c r="J381" s="1" t="b">
        <f t="array" ref="J381">IF(NOT(H381=""),AND(C381:H381&gt;B381:G381),IF(NOT(G381=""),AND(C381:G381&gt;B381:F381),IF(NOT(F381=""),AND(C381:F381&gt;B381:E381),AND(C381:E381&gt;B381:D381))))</f>
        <v>0</v>
      </c>
      <c r="K381" s="1" t="b">
        <f t="array" ref="K381">IF(NOT(H381=""),AND(C381:H381&lt;B381:G381),IF(NOT(G381=""),AND(C381:G381&lt;B381:F381),IF(NOT(F381=""),AND(C381:F381&lt;B381:E381),AND(C381:E381&lt;B381:D381))))</f>
        <v>0</v>
      </c>
      <c r="L381" s="1" t="b">
        <f t="array" ref="L381">IF(NOT(H381=""),AND(AND(ABS(C381:H381-B381:G381)&gt;0),AND(ABS(C381:H381-B381:G381)&lt;4)),IF(NOT(G381=""),AND(AND(ABS(C381:G381-B381:F381)&gt;0),AND(ABS(C381:G381-B381:F381)&lt;4)),IF(NOT(F381=""),AND(AND(ABS(C381:F381-B381:E381)&gt;0),AND(ABS(C381:F381-B381:E381)&lt;4)),AND(AND(ABS(C381:E381-B381:D381)&gt;0),AND(ABS(C381:E381-B381:D381)&lt;4)))))</f>
        <v>0</v>
      </c>
      <c r="M381" s="1" t="b">
        <f t="shared" si="1"/>
        <v>0</v>
      </c>
    </row>
    <row r="382" ht="15.75" customHeight="1">
      <c r="A382" s="1" t="s">
        <v>391</v>
      </c>
      <c r="B382" s="1">
        <f>IFERROR(__xludf.DUMMYFUNCTION("SPLIT(A382,"" "")"),47.0)</f>
        <v>47</v>
      </c>
      <c r="C382" s="1">
        <f>IFERROR(__xludf.DUMMYFUNCTION("""COMPUTED_VALUE"""),44.0)</f>
        <v>44</v>
      </c>
      <c r="D382" s="1">
        <f>IFERROR(__xludf.DUMMYFUNCTION("""COMPUTED_VALUE"""),46.0)</f>
        <v>46</v>
      </c>
      <c r="E382" s="1">
        <f>IFERROR(__xludf.DUMMYFUNCTION("""COMPUTED_VALUE"""),43.0)</f>
        <v>43</v>
      </c>
      <c r="F382" s="1">
        <f>IFERROR(__xludf.DUMMYFUNCTION("""COMPUTED_VALUE"""),42.0)</f>
        <v>42</v>
      </c>
      <c r="G382" s="1">
        <f>IFERROR(__xludf.DUMMYFUNCTION("""COMPUTED_VALUE"""),37.0)</f>
        <v>37</v>
      </c>
      <c r="J382" s="1" t="b">
        <f t="array" ref="J382">IF(NOT(H382=""),AND(C382:H382&gt;B382:G382),IF(NOT(G382=""),AND(C382:G382&gt;B382:F382),IF(NOT(F382=""),AND(C382:F382&gt;B382:E382),AND(C382:E382&gt;B382:D382))))</f>
        <v>0</v>
      </c>
      <c r="K382" s="1" t="b">
        <f t="array" ref="K382">IF(NOT(H382=""),AND(C382:H382&lt;B382:G382),IF(NOT(G382=""),AND(C382:G382&lt;B382:F382),IF(NOT(F382=""),AND(C382:F382&lt;B382:E382),AND(C382:E382&lt;B382:D382))))</f>
        <v>0</v>
      </c>
      <c r="L382" s="1" t="b">
        <f t="array" ref="L382">IF(NOT(H382=""),AND(AND(ABS(C382:H382-B382:G382)&gt;0),AND(ABS(C382:H382-B382:G382)&lt;4)),IF(NOT(G382=""),AND(AND(ABS(C382:G382-B382:F382)&gt;0),AND(ABS(C382:G382-B382:F382)&lt;4)),IF(NOT(F382=""),AND(AND(ABS(C382:F382-B382:E382)&gt;0),AND(ABS(C382:F382-B382:E382)&lt;4)),AND(AND(ABS(C382:E382-B382:D382)&gt;0),AND(ABS(C382:E382-B382:D382)&lt;4)))))</f>
        <v>0</v>
      </c>
      <c r="M382" s="1" t="b">
        <f t="shared" si="1"/>
        <v>0</v>
      </c>
    </row>
    <row r="383" ht="15.75" customHeight="1">
      <c r="A383" s="1" t="s">
        <v>392</v>
      </c>
      <c r="B383" s="1">
        <f>IFERROR(__xludf.DUMMYFUNCTION("SPLIT(A383,"" "")"),76.0)</f>
        <v>76</v>
      </c>
      <c r="C383" s="1">
        <f>IFERROR(__xludf.DUMMYFUNCTION("""COMPUTED_VALUE"""),74.0)</f>
        <v>74</v>
      </c>
      <c r="D383" s="1">
        <f>IFERROR(__xludf.DUMMYFUNCTION("""COMPUTED_VALUE"""),72.0)</f>
        <v>72</v>
      </c>
      <c r="E383" s="1">
        <f>IFERROR(__xludf.DUMMYFUNCTION("""COMPUTED_VALUE"""),69.0)</f>
        <v>69</v>
      </c>
      <c r="F383" s="1">
        <f>IFERROR(__xludf.DUMMYFUNCTION("""COMPUTED_VALUE"""),67.0)</f>
        <v>67</v>
      </c>
      <c r="G383" s="1">
        <f>IFERROR(__xludf.DUMMYFUNCTION("""COMPUTED_VALUE"""),65.0)</f>
        <v>65</v>
      </c>
      <c r="H383" s="1">
        <f>IFERROR(__xludf.DUMMYFUNCTION("""COMPUTED_VALUE"""),65.0)</f>
        <v>65</v>
      </c>
      <c r="I383" s="1">
        <f>IFERROR(__xludf.DUMMYFUNCTION("""COMPUTED_VALUE"""),62.0)</f>
        <v>62</v>
      </c>
      <c r="J383" s="1" t="b">
        <f t="array" ref="J383">IF(NOT(H383=""),AND(C383:H383&gt;B383:G383),IF(NOT(G383=""),AND(C383:G383&gt;B383:F383),IF(NOT(F383=""),AND(C383:F383&gt;B383:E383),AND(C383:E383&gt;B383:D383))))</f>
        <v>0</v>
      </c>
      <c r="K383" s="1" t="b">
        <f t="array" ref="K383">IF(NOT(H383=""),AND(C383:H383&lt;B383:G383),IF(NOT(G383=""),AND(C383:G383&lt;B383:F383),IF(NOT(F383=""),AND(C383:F383&lt;B383:E383),AND(C383:E383&lt;B383:D383))))</f>
        <v>0</v>
      </c>
      <c r="L383" s="1" t="b">
        <f t="array" ref="L383">IF(NOT(H383=""),AND(AND(ABS(C383:H383-B383:G383)&gt;0),AND(ABS(C383:H383-B383:G383)&lt;4)),IF(NOT(G383=""),AND(AND(ABS(C383:G383-B383:F383)&gt;0),AND(ABS(C383:G383-B383:F383)&lt;4)),IF(NOT(F383=""),AND(AND(ABS(C383:F383-B383:E383)&gt;0),AND(ABS(C383:F383-B383:E383)&lt;4)),AND(AND(ABS(C383:E383-B383:D383)&gt;0),AND(ABS(C383:E383-B383:D383)&lt;4)))))</f>
        <v>0</v>
      </c>
      <c r="M383" s="1" t="b">
        <f t="shared" si="1"/>
        <v>0</v>
      </c>
    </row>
    <row r="384" ht="15.75" customHeight="1">
      <c r="A384" s="1" t="s">
        <v>393</v>
      </c>
      <c r="B384" s="1">
        <f>IFERROR(__xludf.DUMMYFUNCTION("SPLIT(A384,"" "")"),22.0)</f>
        <v>22</v>
      </c>
      <c r="C384" s="1">
        <f>IFERROR(__xludf.DUMMYFUNCTION("""COMPUTED_VALUE"""),21.0)</f>
        <v>21</v>
      </c>
      <c r="D384" s="1">
        <f>IFERROR(__xludf.DUMMYFUNCTION("""COMPUTED_VALUE"""),19.0)</f>
        <v>19</v>
      </c>
      <c r="E384" s="1">
        <f>IFERROR(__xludf.DUMMYFUNCTION("""COMPUTED_VALUE"""),19.0)</f>
        <v>19</v>
      </c>
      <c r="F384" s="1">
        <f>IFERROR(__xludf.DUMMYFUNCTION("""COMPUTED_VALUE"""),17.0)</f>
        <v>17</v>
      </c>
      <c r="G384" s="1">
        <f>IFERROR(__xludf.DUMMYFUNCTION("""COMPUTED_VALUE"""),18.0)</f>
        <v>18</v>
      </c>
      <c r="J384" s="1" t="b">
        <f t="array" ref="J384">IF(NOT(H384=""),AND(C384:H384&gt;B384:G384),IF(NOT(G384=""),AND(C384:G384&gt;B384:F384),IF(NOT(F384=""),AND(C384:F384&gt;B384:E384),AND(C384:E384&gt;B384:D384))))</f>
        <v>0</v>
      </c>
      <c r="K384" s="1" t="b">
        <f t="array" ref="K384">IF(NOT(H384=""),AND(C384:H384&lt;B384:G384),IF(NOT(G384=""),AND(C384:G384&lt;B384:F384),IF(NOT(F384=""),AND(C384:F384&lt;B384:E384),AND(C384:E384&lt;B384:D384))))</f>
        <v>0</v>
      </c>
      <c r="L384" s="1" t="b">
        <f t="array" ref="L384">IF(NOT(H384=""),AND(AND(ABS(C384:H384-B384:G384)&gt;0),AND(ABS(C384:H384-B384:G384)&lt;4)),IF(NOT(G384=""),AND(AND(ABS(C384:G384-B384:F384)&gt;0),AND(ABS(C384:G384-B384:F384)&lt;4)),IF(NOT(F384=""),AND(AND(ABS(C384:F384-B384:E384)&gt;0),AND(ABS(C384:F384-B384:E384)&lt;4)),AND(AND(ABS(C384:E384-B384:D384)&gt;0),AND(ABS(C384:E384-B384:D384)&lt;4)))))</f>
        <v>0</v>
      </c>
      <c r="M384" s="1" t="b">
        <f t="shared" si="1"/>
        <v>0</v>
      </c>
    </row>
    <row r="385" ht="15.75" customHeight="1">
      <c r="A385" s="1" t="s">
        <v>394</v>
      </c>
      <c r="B385" s="1">
        <f>IFERROR(__xludf.DUMMYFUNCTION("SPLIT(A385,"" "")"),67.0)</f>
        <v>67</v>
      </c>
      <c r="C385" s="1">
        <f>IFERROR(__xludf.DUMMYFUNCTION("""COMPUTED_VALUE"""),65.0)</f>
        <v>65</v>
      </c>
      <c r="D385" s="1">
        <f>IFERROR(__xludf.DUMMYFUNCTION("""COMPUTED_VALUE"""),65.0)</f>
        <v>65</v>
      </c>
      <c r="E385" s="1">
        <f>IFERROR(__xludf.DUMMYFUNCTION("""COMPUTED_VALUE"""),64.0)</f>
        <v>64</v>
      </c>
      <c r="F385" s="1">
        <f>IFERROR(__xludf.DUMMYFUNCTION("""COMPUTED_VALUE"""),64.0)</f>
        <v>64</v>
      </c>
      <c r="J385" s="1" t="b">
        <f t="array" ref="J385">IF(NOT(H385=""),AND(C385:H385&gt;B385:G385),IF(NOT(G385=""),AND(C385:G385&gt;B385:F385),IF(NOT(F385=""),AND(C385:F385&gt;B385:E385),AND(C385:E385&gt;B385:D385))))</f>
        <v>0</v>
      </c>
      <c r="K385" s="1" t="b">
        <f t="array" ref="K385">IF(NOT(H385=""),AND(C385:H385&lt;B385:G385),IF(NOT(G385=""),AND(C385:G385&lt;B385:F385),IF(NOT(F385=""),AND(C385:F385&lt;B385:E385),AND(C385:E385&lt;B385:D385))))</f>
        <v>0</v>
      </c>
      <c r="L385" s="1" t="b">
        <f t="array" ref="L385">IF(NOT(H385=""),AND(AND(ABS(C385:H385-B385:G385)&gt;0),AND(ABS(C385:H385-B385:G385)&lt;4)),IF(NOT(G385=""),AND(AND(ABS(C385:G385-B385:F385)&gt;0),AND(ABS(C385:G385-B385:F385)&lt;4)),IF(NOT(F385=""),AND(AND(ABS(C385:F385-B385:E385)&gt;0),AND(ABS(C385:F385-B385:E385)&lt;4)),AND(AND(ABS(C385:E385-B385:D385)&gt;0),AND(ABS(C385:E385-B385:D385)&lt;4)))))</f>
        <v>0</v>
      </c>
      <c r="M385" s="1" t="b">
        <f t="shared" si="1"/>
        <v>0</v>
      </c>
    </row>
    <row r="386" ht="15.75" customHeight="1">
      <c r="A386" s="1" t="s">
        <v>395</v>
      </c>
      <c r="B386" s="1">
        <f>IFERROR(__xludf.DUMMYFUNCTION("SPLIT(A386,"" "")"),28.0)</f>
        <v>28</v>
      </c>
      <c r="C386" s="1">
        <f>IFERROR(__xludf.DUMMYFUNCTION("""COMPUTED_VALUE"""),25.0)</f>
        <v>25</v>
      </c>
      <c r="D386" s="1">
        <f>IFERROR(__xludf.DUMMYFUNCTION("""COMPUTED_VALUE"""),25.0)</f>
        <v>25</v>
      </c>
      <c r="E386" s="1">
        <f>IFERROR(__xludf.DUMMYFUNCTION("""COMPUTED_VALUE"""),23.0)</f>
        <v>23</v>
      </c>
      <c r="F386" s="1">
        <f>IFERROR(__xludf.DUMMYFUNCTION("""COMPUTED_VALUE"""),19.0)</f>
        <v>19</v>
      </c>
      <c r="J386" s="1" t="b">
        <f t="array" ref="J386">IF(NOT(H386=""),AND(C386:H386&gt;B386:G386),IF(NOT(G386=""),AND(C386:G386&gt;B386:F386),IF(NOT(F386=""),AND(C386:F386&gt;B386:E386),AND(C386:E386&gt;B386:D386))))</f>
        <v>0</v>
      </c>
      <c r="K386" s="1" t="b">
        <f t="array" ref="K386">IF(NOT(H386=""),AND(C386:H386&lt;B386:G386),IF(NOT(G386=""),AND(C386:G386&lt;B386:F386),IF(NOT(F386=""),AND(C386:F386&lt;B386:E386),AND(C386:E386&lt;B386:D386))))</f>
        <v>0</v>
      </c>
      <c r="L386" s="1" t="b">
        <f t="array" ref="L386">IF(NOT(H386=""),AND(AND(ABS(C386:H386-B386:G386)&gt;0),AND(ABS(C386:H386-B386:G386)&lt;4)),IF(NOT(G386=""),AND(AND(ABS(C386:G386-B386:F386)&gt;0),AND(ABS(C386:G386-B386:F386)&lt;4)),IF(NOT(F386=""),AND(AND(ABS(C386:F386-B386:E386)&gt;0),AND(ABS(C386:F386-B386:E386)&lt;4)),AND(AND(ABS(C386:E386-B386:D386)&gt;0),AND(ABS(C386:E386-B386:D386)&lt;4)))))</f>
        <v>0</v>
      </c>
      <c r="M386" s="1" t="b">
        <f t="shared" si="1"/>
        <v>0</v>
      </c>
    </row>
    <row r="387" ht="15.75" customHeight="1">
      <c r="A387" s="1" t="s">
        <v>396</v>
      </c>
      <c r="B387" s="1">
        <f>IFERROR(__xludf.DUMMYFUNCTION("SPLIT(A387,"" "")"),15.0)</f>
        <v>15</v>
      </c>
      <c r="C387" s="1">
        <f>IFERROR(__xludf.DUMMYFUNCTION("""COMPUTED_VALUE"""),13.0)</f>
        <v>13</v>
      </c>
      <c r="D387" s="1">
        <f>IFERROR(__xludf.DUMMYFUNCTION("""COMPUTED_VALUE"""),13.0)</f>
        <v>13</v>
      </c>
      <c r="E387" s="1">
        <f>IFERROR(__xludf.DUMMYFUNCTION("""COMPUTED_VALUE"""),11.0)</f>
        <v>11</v>
      </c>
      <c r="F387" s="1">
        <f>IFERROR(__xludf.DUMMYFUNCTION("""COMPUTED_VALUE"""),6.0)</f>
        <v>6</v>
      </c>
      <c r="J387" s="1" t="b">
        <f t="array" ref="J387">IF(NOT(H387=""),AND(C387:H387&gt;B387:G387),IF(NOT(G387=""),AND(C387:G387&gt;B387:F387),IF(NOT(F387=""),AND(C387:F387&gt;B387:E387),AND(C387:E387&gt;B387:D387))))</f>
        <v>0</v>
      </c>
      <c r="K387" s="1" t="b">
        <f t="array" ref="K387">IF(NOT(H387=""),AND(C387:H387&lt;B387:G387),IF(NOT(G387=""),AND(C387:G387&lt;B387:F387),IF(NOT(F387=""),AND(C387:F387&lt;B387:E387),AND(C387:E387&lt;B387:D387))))</f>
        <v>0</v>
      </c>
      <c r="L387" s="1" t="b">
        <f t="array" ref="L387">IF(NOT(H387=""),AND(AND(ABS(C387:H387-B387:G387)&gt;0),AND(ABS(C387:H387-B387:G387)&lt;4)),IF(NOT(G387=""),AND(AND(ABS(C387:G387-B387:F387)&gt;0),AND(ABS(C387:G387-B387:F387)&lt;4)),IF(NOT(F387=""),AND(AND(ABS(C387:F387-B387:E387)&gt;0),AND(ABS(C387:F387-B387:E387)&lt;4)),AND(AND(ABS(C387:E387-B387:D387)&gt;0),AND(ABS(C387:E387-B387:D387)&lt;4)))))</f>
        <v>0</v>
      </c>
      <c r="M387" s="1" t="b">
        <f t="shared" si="1"/>
        <v>0</v>
      </c>
    </row>
    <row r="388" ht="15.75" customHeight="1">
      <c r="A388" s="1" t="s">
        <v>397</v>
      </c>
      <c r="B388" s="1">
        <f>IFERROR(__xludf.DUMMYFUNCTION("SPLIT(A388,"" "")"),72.0)</f>
        <v>72</v>
      </c>
      <c r="C388" s="1">
        <f>IFERROR(__xludf.DUMMYFUNCTION("""COMPUTED_VALUE"""),70.0)</f>
        <v>70</v>
      </c>
      <c r="D388" s="1">
        <f>IFERROR(__xludf.DUMMYFUNCTION("""COMPUTED_VALUE"""),69.0)</f>
        <v>69</v>
      </c>
      <c r="E388" s="1">
        <f>IFERROR(__xludf.DUMMYFUNCTION("""COMPUTED_VALUE"""),65.0)</f>
        <v>65</v>
      </c>
      <c r="F388" s="1">
        <f>IFERROR(__xludf.DUMMYFUNCTION("""COMPUTED_VALUE"""),62.0)</f>
        <v>62</v>
      </c>
      <c r="G388" s="1">
        <f>IFERROR(__xludf.DUMMYFUNCTION("""COMPUTED_VALUE"""),59.0)</f>
        <v>59</v>
      </c>
      <c r="H388" s="1">
        <f>IFERROR(__xludf.DUMMYFUNCTION("""COMPUTED_VALUE"""),56.0)</f>
        <v>56</v>
      </c>
      <c r="I388" s="1">
        <f>IFERROR(__xludf.DUMMYFUNCTION("""COMPUTED_VALUE"""),55.0)</f>
        <v>55</v>
      </c>
      <c r="J388" s="1" t="b">
        <f t="array" ref="J388">IF(NOT(H388=""),AND(C388:H388&gt;B388:G388),IF(NOT(G388=""),AND(C388:G388&gt;B388:F388),IF(NOT(F388=""),AND(C388:F388&gt;B388:E388),AND(C388:E388&gt;B388:D388))))</f>
        <v>0</v>
      </c>
      <c r="K388" s="1" t="b">
        <f t="array" ref="K388">IF(NOT(H388=""),AND(C388:H388&lt;B388:G388),IF(NOT(G388=""),AND(C388:G388&lt;B388:F388),IF(NOT(F388=""),AND(C388:F388&lt;B388:E388),AND(C388:E388&lt;B388:D388))))</f>
        <v>1</v>
      </c>
      <c r="L388" s="1" t="b">
        <f t="array" ref="L388">IF(NOT(H388=""),AND(AND(ABS(C388:H388-B388:G388)&gt;0),AND(ABS(C388:H388-B388:G388)&lt;4)),IF(NOT(G388=""),AND(AND(ABS(C388:G388-B388:F388)&gt;0),AND(ABS(C388:G388-B388:F388)&lt;4)),IF(NOT(F388=""),AND(AND(ABS(C388:F388-B388:E388)&gt;0),AND(ABS(C388:F388-B388:E388)&lt;4)),AND(AND(ABS(C388:E388-B388:D388)&gt;0),AND(ABS(C388:E388-B388:D388)&lt;4)))))</f>
        <v>0</v>
      </c>
      <c r="M388" s="1" t="b">
        <f t="shared" si="1"/>
        <v>0</v>
      </c>
    </row>
    <row r="389" ht="15.75" customHeight="1">
      <c r="A389" s="1" t="s">
        <v>398</v>
      </c>
      <c r="B389" s="1">
        <f>IFERROR(__xludf.DUMMYFUNCTION("SPLIT(A389,"" "")"),13.0)</f>
        <v>13</v>
      </c>
      <c r="C389" s="1">
        <f>IFERROR(__xludf.DUMMYFUNCTION("""COMPUTED_VALUE"""),11.0)</f>
        <v>11</v>
      </c>
      <c r="D389" s="1">
        <f>IFERROR(__xludf.DUMMYFUNCTION("""COMPUTED_VALUE"""),7.0)</f>
        <v>7</v>
      </c>
      <c r="E389" s="1">
        <f>IFERROR(__xludf.DUMMYFUNCTION("""COMPUTED_VALUE"""),6.0)</f>
        <v>6</v>
      </c>
      <c r="F389" s="1">
        <f>IFERROR(__xludf.DUMMYFUNCTION("""COMPUTED_VALUE"""),5.0)</f>
        <v>5</v>
      </c>
      <c r="G389" s="1">
        <f>IFERROR(__xludf.DUMMYFUNCTION("""COMPUTED_VALUE"""),3.0)</f>
        <v>3</v>
      </c>
      <c r="H389" s="1">
        <f>IFERROR(__xludf.DUMMYFUNCTION("""COMPUTED_VALUE"""),2.0)</f>
        <v>2</v>
      </c>
      <c r="I389" s="1">
        <f>IFERROR(__xludf.DUMMYFUNCTION("""COMPUTED_VALUE"""),3.0)</f>
        <v>3</v>
      </c>
      <c r="J389" s="1" t="b">
        <f t="array" ref="J389">IF(NOT(H389=""),AND(C389:H389&gt;B389:G389),IF(NOT(G389=""),AND(C389:G389&gt;B389:F389),IF(NOT(F389=""),AND(C389:F389&gt;B389:E389),AND(C389:E389&gt;B389:D389))))</f>
        <v>0</v>
      </c>
      <c r="K389" s="1" t="b">
        <f t="array" ref="K389">IF(NOT(H389=""),AND(C389:H389&lt;B389:G389),IF(NOT(G389=""),AND(C389:G389&lt;B389:F389),IF(NOT(F389=""),AND(C389:F389&lt;B389:E389),AND(C389:E389&lt;B389:D389))))</f>
        <v>1</v>
      </c>
      <c r="L389" s="1" t="b">
        <f t="array" ref="L389">IF(NOT(H389=""),AND(AND(ABS(C389:H389-B389:G389)&gt;0),AND(ABS(C389:H389-B389:G389)&lt;4)),IF(NOT(G389=""),AND(AND(ABS(C389:G389-B389:F389)&gt;0),AND(ABS(C389:G389-B389:F389)&lt;4)),IF(NOT(F389=""),AND(AND(ABS(C389:F389-B389:E389)&gt;0),AND(ABS(C389:F389-B389:E389)&lt;4)),AND(AND(ABS(C389:E389-B389:D389)&gt;0),AND(ABS(C389:E389-B389:D389)&lt;4)))))</f>
        <v>0</v>
      </c>
      <c r="M389" s="1" t="b">
        <f t="shared" si="1"/>
        <v>0</v>
      </c>
    </row>
    <row r="390" ht="15.75" customHeight="1">
      <c r="A390" s="1" t="s">
        <v>399</v>
      </c>
      <c r="B390" s="1">
        <f>IFERROR(__xludf.DUMMYFUNCTION("SPLIT(A390,"" "")"),23.0)</f>
        <v>23</v>
      </c>
      <c r="C390" s="1">
        <f>IFERROR(__xludf.DUMMYFUNCTION("""COMPUTED_VALUE"""),20.0)</f>
        <v>20</v>
      </c>
      <c r="D390" s="1">
        <f>IFERROR(__xludf.DUMMYFUNCTION("""COMPUTED_VALUE"""),17.0)</f>
        <v>17</v>
      </c>
      <c r="E390" s="1">
        <f>IFERROR(__xludf.DUMMYFUNCTION("""COMPUTED_VALUE"""),14.0)</f>
        <v>14</v>
      </c>
      <c r="F390" s="1">
        <f>IFERROR(__xludf.DUMMYFUNCTION("""COMPUTED_VALUE"""),13.0)</f>
        <v>13</v>
      </c>
      <c r="G390" s="1">
        <f>IFERROR(__xludf.DUMMYFUNCTION("""COMPUTED_VALUE"""),11.0)</f>
        <v>11</v>
      </c>
      <c r="H390" s="1">
        <f>IFERROR(__xludf.DUMMYFUNCTION("""COMPUTED_VALUE"""),7.0)</f>
        <v>7</v>
      </c>
      <c r="I390" s="1">
        <f>IFERROR(__xludf.DUMMYFUNCTION("""COMPUTED_VALUE"""),7.0)</f>
        <v>7</v>
      </c>
      <c r="J390" s="1" t="b">
        <f t="array" ref="J390">IF(NOT(H390=""),AND(C390:H390&gt;B390:G390),IF(NOT(G390=""),AND(C390:G390&gt;B390:F390),IF(NOT(F390=""),AND(C390:F390&gt;B390:E390),AND(C390:E390&gt;B390:D390))))</f>
        <v>0</v>
      </c>
      <c r="K390" s="1" t="b">
        <f t="array" ref="K390">IF(NOT(H390=""),AND(C390:H390&lt;B390:G390),IF(NOT(G390=""),AND(C390:G390&lt;B390:F390),IF(NOT(F390=""),AND(C390:F390&lt;B390:E390),AND(C390:E390&lt;B390:D390))))</f>
        <v>1</v>
      </c>
      <c r="L390" s="1" t="b">
        <f t="array" ref="L390">IF(NOT(H390=""),AND(AND(ABS(C390:H390-B390:G390)&gt;0),AND(ABS(C390:H390-B390:G390)&lt;4)),IF(NOT(G390=""),AND(AND(ABS(C390:G390-B390:F390)&gt;0),AND(ABS(C390:G390-B390:F390)&lt;4)),IF(NOT(F390=""),AND(AND(ABS(C390:F390-B390:E390)&gt;0),AND(ABS(C390:F390-B390:E390)&lt;4)),AND(AND(ABS(C390:E390-B390:D390)&gt;0),AND(ABS(C390:E390-B390:D390)&lt;4)))))</f>
        <v>0</v>
      </c>
      <c r="M390" s="1" t="b">
        <f t="shared" si="1"/>
        <v>0</v>
      </c>
    </row>
    <row r="391" ht="15.75" customHeight="1">
      <c r="A391" s="1" t="s">
        <v>400</v>
      </c>
      <c r="B391" s="1">
        <f>IFERROR(__xludf.DUMMYFUNCTION("SPLIT(A391,"" "")"),83.0)</f>
        <v>83</v>
      </c>
      <c r="C391" s="1">
        <f>IFERROR(__xludf.DUMMYFUNCTION("""COMPUTED_VALUE"""),80.0)</f>
        <v>80</v>
      </c>
      <c r="D391" s="1">
        <f>IFERROR(__xludf.DUMMYFUNCTION("""COMPUTED_VALUE"""),78.0)</f>
        <v>78</v>
      </c>
      <c r="E391" s="1">
        <f>IFERROR(__xludf.DUMMYFUNCTION("""COMPUTED_VALUE"""),74.0)</f>
        <v>74</v>
      </c>
      <c r="F391" s="1">
        <f>IFERROR(__xludf.DUMMYFUNCTION("""COMPUTED_VALUE"""),71.0)</f>
        <v>71</v>
      </c>
      <c r="G391" s="1">
        <f>IFERROR(__xludf.DUMMYFUNCTION("""COMPUTED_VALUE"""),67.0)</f>
        <v>67</v>
      </c>
      <c r="J391" s="1" t="b">
        <f t="array" ref="J391">IF(NOT(H391=""),AND(C391:H391&gt;B391:G391),IF(NOT(G391=""),AND(C391:G391&gt;B391:F391),IF(NOT(F391=""),AND(C391:F391&gt;B391:E391),AND(C391:E391&gt;B391:D391))))</f>
        <v>0</v>
      </c>
      <c r="K391" s="1" t="b">
        <f t="array" ref="K391">IF(NOT(H391=""),AND(C391:H391&lt;B391:G391),IF(NOT(G391=""),AND(C391:G391&lt;B391:F391),IF(NOT(F391=""),AND(C391:F391&lt;B391:E391),AND(C391:E391&lt;B391:D391))))</f>
        <v>1</v>
      </c>
      <c r="L391" s="1" t="b">
        <f t="array" ref="L391">IF(NOT(H391=""),AND(AND(ABS(C391:H391-B391:G391)&gt;0),AND(ABS(C391:H391-B391:G391)&lt;4)),IF(NOT(G391=""),AND(AND(ABS(C391:G391-B391:F391)&gt;0),AND(ABS(C391:G391-B391:F391)&lt;4)),IF(NOT(F391=""),AND(AND(ABS(C391:F391-B391:E391)&gt;0),AND(ABS(C391:F391-B391:E391)&lt;4)),AND(AND(ABS(C391:E391-B391:D391)&gt;0),AND(ABS(C391:E391-B391:D391)&lt;4)))))</f>
        <v>0</v>
      </c>
      <c r="M391" s="1" t="b">
        <f t="shared" si="1"/>
        <v>0</v>
      </c>
    </row>
    <row r="392" ht="15.75" customHeight="1">
      <c r="A392" s="1" t="s">
        <v>401</v>
      </c>
      <c r="B392" s="1">
        <f>IFERROR(__xludf.DUMMYFUNCTION("SPLIT(A392,"" "")"),21.0)</f>
        <v>21</v>
      </c>
      <c r="C392" s="1">
        <f>IFERROR(__xludf.DUMMYFUNCTION("""COMPUTED_VALUE"""),19.0)</f>
        <v>19</v>
      </c>
      <c r="D392" s="1">
        <f>IFERROR(__xludf.DUMMYFUNCTION("""COMPUTED_VALUE"""),15.0)</f>
        <v>15</v>
      </c>
      <c r="E392" s="1">
        <f>IFERROR(__xludf.DUMMYFUNCTION("""COMPUTED_VALUE"""),13.0)</f>
        <v>13</v>
      </c>
      <c r="F392" s="1">
        <f>IFERROR(__xludf.DUMMYFUNCTION("""COMPUTED_VALUE"""),11.0)</f>
        <v>11</v>
      </c>
      <c r="G392" s="1">
        <f>IFERROR(__xludf.DUMMYFUNCTION("""COMPUTED_VALUE"""),5.0)</f>
        <v>5</v>
      </c>
      <c r="J392" s="1" t="b">
        <f t="array" ref="J392">IF(NOT(H392=""),AND(C392:H392&gt;B392:G392),IF(NOT(G392=""),AND(C392:G392&gt;B392:F392),IF(NOT(F392=""),AND(C392:F392&gt;B392:E392),AND(C392:E392&gt;B392:D392))))</f>
        <v>0</v>
      </c>
      <c r="K392" s="1" t="b">
        <f t="array" ref="K392">IF(NOT(H392=""),AND(C392:H392&lt;B392:G392),IF(NOT(G392=""),AND(C392:G392&lt;B392:F392),IF(NOT(F392=""),AND(C392:F392&lt;B392:E392),AND(C392:E392&lt;B392:D392))))</f>
        <v>1</v>
      </c>
      <c r="L392" s="1" t="b">
        <f t="array" ref="L392">IF(NOT(H392=""),AND(AND(ABS(C392:H392-B392:G392)&gt;0),AND(ABS(C392:H392-B392:G392)&lt;4)),IF(NOT(G392=""),AND(AND(ABS(C392:G392-B392:F392)&gt;0),AND(ABS(C392:G392-B392:F392)&lt;4)),IF(NOT(F392=""),AND(AND(ABS(C392:F392-B392:E392)&gt;0),AND(ABS(C392:F392-B392:E392)&lt;4)),AND(AND(ABS(C392:E392-B392:D392)&gt;0),AND(ABS(C392:E392-B392:D392)&lt;4)))))</f>
        <v>0</v>
      </c>
      <c r="M392" s="1" t="b">
        <f t="shared" si="1"/>
        <v>0</v>
      </c>
    </row>
    <row r="393" ht="15.75" customHeight="1">
      <c r="A393" s="1" t="s">
        <v>402</v>
      </c>
      <c r="B393" s="1">
        <f>IFERROR(__xludf.DUMMYFUNCTION("SPLIT(A393,"" "")"),86.0)</f>
        <v>86</v>
      </c>
      <c r="C393" s="1">
        <f>IFERROR(__xludf.DUMMYFUNCTION("""COMPUTED_VALUE"""),83.0)</f>
        <v>83</v>
      </c>
      <c r="D393" s="1">
        <f>IFERROR(__xludf.DUMMYFUNCTION("""COMPUTED_VALUE"""),80.0)</f>
        <v>80</v>
      </c>
      <c r="E393" s="1">
        <f>IFERROR(__xludf.DUMMYFUNCTION("""COMPUTED_VALUE"""),78.0)</f>
        <v>78</v>
      </c>
      <c r="F393" s="1">
        <f>IFERROR(__xludf.DUMMYFUNCTION("""COMPUTED_VALUE"""),73.0)</f>
        <v>73</v>
      </c>
      <c r="G393" s="1">
        <f>IFERROR(__xludf.DUMMYFUNCTION("""COMPUTED_VALUE"""),71.0)</f>
        <v>71</v>
      </c>
      <c r="H393" s="2">
        <f>IFERROR(__xludf.DUMMYFUNCTION("""COMPUTED_VALUE"""),70.0)</f>
        <v>70</v>
      </c>
      <c r="J393" s="1" t="b">
        <f t="array" ref="J393">IF(NOT(H393=""),AND(C393:H393&gt;B393:G393),IF(NOT(G393=""),AND(C393:G393&gt;B393:F393),IF(NOT(F393=""),AND(C393:F393&gt;B393:E393),AND(C393:E393&gt;B393:D393))))</f>
        <v>0</v>
      </c>
      <c r="K393" s="1" t="b">
        <f t="array" ref="K393">IF(NOT(H393=""),AND(C393:H393&lt;B393:G393),IF(NOT(G393=""),AND(C393:G393&lt;B393:F393),IF(NOT(F393=""),AND(C393:F393&lt;B393:E393),AND(C393:E393&lt;B393:D393))))</f>
        <v>1</v>
      </c>
      <c r="L393" s="1" t="b">
        <f t="array" ref="L393">IF(NOT(H393=""),AND(AND(ABS(C393:H393-B393:G393)&gt;0),AND(ABS(C393:H393-B393:G393)&lt;4)),IF(NOT(G393=""),AND(AND(ABS(C393:G393-B393:F393)&gt;0),AND(ABS(C393:G393-B393:F393)&lt;4)),IF(NOT(F393=""),AND(AND(ABS(C393:F393-B393:E393)&gt;0),AND(ABS(C393:F393-B393:E393)&lt;4)),AND(AND(ABS(C393:E393-B393:D393)&gt;0),AND(ABS(C393:E393-B393:D393)&lt;4)))))</f>
        <v>0</v>
      </c>
      <c r="M393" s="1" t="b">
        <f t="shared" si="1"/>
        <v>0</v>
      </c>
    </row>
    <row r="394" ht="15.75" customHeight="1">
      <c r="A394" s="1" t="s">
        <v>403</v>
      </c>
      <c r="B394" s="1">
        <f>IFERROR(__xludf.DUMMYFUNCTION("SPLIT(A394,"" "")"),75.0)</f>
        <v>75</v>
      </c>
      <c r="C394" s="1">
        <f>IFERROR(__xludf.DUMMYFUNCTION("""COMPUTED_VALUE"""),74.0)</f>
        <v>74</v>
      </c>
      <c r="D394" s="1">
        <f>IFERROR(__xludf.DUMMYFUNCTION("""COMPUTED_VALUE"""),69.0)</f>
        <v>69</v>
      </c>
      <c r="E394" s="1">
        <f>IFERROR(__xludf.DUMMYFUNCTION("""COMPUTED_VALUE"""),68.0)</f>
        <v>68</v>
      </c>
      <c r="F394" s="1">
        <f>IFERROR(__xludf.DUMMYFUNCTION("""COMPUTED_VALUE"""),65.0)</f>
        <v>65</v>
      </c>
      <c r="G394" s="1">
        <f>IFERROR(__xludf.DUMMYFUNCTION("""COMPUTED_VALUE"""),62.0)</f>
        <v>62</v>
      </c>
      <c r="H394" s="1">
        <f>IFERROR(__xludf.DUMMYFUNCTION("""COMPUTED_VALUE"""),59.0)</f>
        <v>59</v>
      </c>
      <c r="I394" s="1">
        <f>IFERROR(__xludf.DUMMYFUNCTION("""COMPUTED_VALUE"""),60.0)</f>
        <v>60</v>
      </c>
      <c r="J394" s="1" t="b">
        <f t="array" ref="J394">IF(NOT(H394=""),AND(C394:H394&gt;B394:G394),IF(NOT(G394=""),AND(C394:G394&gt;B394:F394),IF(NOT(F394=""),AND(C394:F394&gt;B394:E394),AND(C394:E394&gt;B394:D394))))</f>
        <v>0</v>
      </c>
      <c r="K394" s="1" t="b">
        <f t="array" ref="K394">IF(NOT(H394=""),AND(C394:H394&lt;B394:G394),IF(NOT(G394=""),AND(C394:G394&lt;B394:F394),IF(NOT(F394=""),AND(C394:F394&lt;B394:E394),AND(C394:E394&lt;B394:D394))))</f>
        <v>1</v>
      </c>
      <c r="L394" s="1" t="b">
        <f t="array" ref="L394">IF(NOT(H394=""),AND(AND(ABS(C394:H394-B394:G394)&gt;0),AND(ABS(C394:H394-B394:G394)&lt;4)),IF(NOT(G394=""),AND(AND(ABS(C394:G394-B394:F394)&gt;0),AND(ABS(C394:G394-B394:F394)&lt;4)),IF(NOT(F394=""),AND(AND(ABS(C394:F394-B394:E394)&gt;0),AND(ABS(C394:F394-B394:E394)&lt;4)),AND(AND(ABS(C394:E394-B394:D394)&gt;0),AND(ABS(C394:E394-B394:D394)&lt;4)))))</f>
        <v>0</v>
      </c>
      <c r="M394" s="1" t="b">
        <f t="shared" si="1"/>
        <v>0</v>
      </c>
    </row>
    <row r="395" ht="15.75" customHeight="1">
      <c r="A395" s="1" t="s">
        <v>404</v>
      </c>
      <c r="B395" s="1">
        <f>IFERROR(__xludf.DUMMYFUNCTION("SPLIT(A395,"" "")"),35.0)</f>
        <v>35</v>
      </c>
      <c r="C395" s="1">
        <f>IFERROR(__xludf.DUMMYFUNCTION("""COMPUTED_VALUE"""),34.0)</f>
        <v>34</v>
      </c>
      <c r="D395" s="1">
        <f>IFERROR(__xludf.DUMMYFUNCTION("""COMPUTED_VALUE"""),31.0)</f>
        <v>31</v>
      </c>
      <c r="E395" s="1">
        <f>IFERROR(__xludf.DUMMYFUNCTION("""COMPUTED_VALUE"""),28.0)</f>
        <v>28</v>
      </c>
      <c r="F395" s="1">
        <f>IFERROR(__xludf.DUMMYFUNCTION("""COMPUTED_VALUE"""),22.0)</f>
        <v>22</v>
      </c>
      <c r="G395" s="1">
        <f>IFERROR(__xludf.DUMMYFUNCTION("""COMPUTED_VALUE"""),22.0)</f>
        <v>22</v>
      </c>
      <c r="J395" s="1" t="b">
        <f t="array" ref="J395">IF(NOT(H395=""),AND(C395:H395&gt;B395:G395),IF(NOT(G395=""),AND(C395:G395&gt;B395:F395),IF(NOT(F395=""),AND(C395:F395&gt;B395:E395),AND(C395:E395&gt;B395:D395))))</f>
        <v>0</v>
      </c>
      <c r="K395" s="1" t="b">
        <f t="array" ref="K395">IF(NOT(H395=""),AND(C395:H395&lt;B395:G395),IF(NOT(G395=""),AND(C395:G395&lt;B395:F395),IF(NOT(F395=""),AND(C395:F395&lt;B395:E395),AND(C395:E395&lt;B395:D395))))</f>
        <v>0</v>
      </c>
      <c r="L395" s="1" t="b">
        <f t="array" ref="L395">IF(NOT(H395=""),AND(AND(ABS(C395:H395-B395:G395)&gt;0),AND(ABS(C395:H395-B395:G395)&lt;4)),IF(NOT(G395=""),AND(AND(ABS(C395:G395-B395:F395)&gt;0),AND(ABS(C395:G395-B395:F395)&lt;4)),IF(NOT(F395=""),AND(AND(ABS(C395:F395-B395:E395)&gt;0),AND(ABS(C395:F395-B395:E395)&lt;4)),AND(AND(ABS(C395:E395-B395:D395)&gt;0),AND(ABS(C395:E395-B395:D395)&lt;4)))))</f>
        <v>0</v>
      </c>
      <c r="M395" s="1" t="b">
        <f t="shared" si="1"/>
        <v>0</v>
      </c>
    </row>
    <row r="396" ht="15.75" customHeight="1">
      <c r="A396" s="1" t="s">
        <v>405</v>
      </c>
      <c r="B396" s="1">
        <f>IFERROR(__xludf.DUMMYFUNCTION("SPLIT(A396,"" "")"),75.0)</f>
        <v>75</v>
      </c>
      <c r="C396" s="1">
        <f>IFERROR(__xludf.DUMMYFUNCTION("""COMPUTED_VALUE"""),74.0)</f>
        <v>74</v>
      </c>
      <c r="D396" s="1">
        <f>IFERROR(__xludf.DUMMYFUNCTION("""COMPUTED_VALUE"""),69.0)</f>
        <v>69</v>
      </c>
      <c r="E396" s="1">
        <f>IFERROR(__xludf.DUMMYFUNCTION("""COMPUTED_VALUE"""),66.0)</f>
        <v>66</v>
      </c>
      <c r="F396" s="1">
        <f>IFERROR(__xludf.DUMMYFUNCTION("""COMPUTED_VALUE"""),64.0)</f>
        <v>64</v>
      </c>
      <c r="G396" s="1">
        <f>IFERROR(__xludf.DUMMYFUNCTION("""COMPUTED_VALUE"""),60.0)</f>
        <v>60</v>
      </c>
      <c r="J396" s="1" t="b">
        <f t="array" ref="J396">IF(NOT(H396=""),AND(C396:H396&gt;B396:G396),IF(NOT(G396=""),AND(C396:G396&gt;B396:F396),IF(NOT(F396=""),AND(C396:F396&gt;B396:E396),AND(C396:E396&gt;B396:D396))))</f>
        <v>0</v>
      </c>
      <c r="K396" s="1" t="b">
        <f t="array" ref="K396">IF(NOT(H396=""),AND(C396:H396&lt;B396:G396),IF(NOT(G396=""),AND(C396:G396&lt;B396:F396),IF(NOT(F396=""),AND(C396:F396&lt;B396:E396),AND(C396:E396&lt;B396:D396))))</f>
        <v>1</v>
      </c>
      <c r="L396" s="1" t="b">
        <f t="array" ref="L396">IF(NOT(H396=""),AND(AND(ABS(C396:H396-B396:G396)&gt;0),AND(ABS(C396:H396-B396:G396)&lt;4)),IF(NOT(G396=""),AND(AND(ABS(C396:G396-B396:F396)&gt;0),AND(ABS(C396:G396-B396:F396)&lt;4)),IF(NOT(F396=""),AND(AND(ABS(C396:F396-B396:E396)&gt;0),AND(ABS(C396:F396-B396:E396)&lt;4)),AND(AND(ABS(C396:E396-B396:D396)&gt;0),AND(ABS(C396:E396-B396:D396)&lt;4)))))</f>
        <v>0</v>
      </c>
      <c r="M396" s="1" t="b">
        <f t="shared" si="1"/>
        <v>0</v>
      </c>
    </row>
    <row r="397" ht="15.75" customHeight="1">
      <c r="A397" s="1" t="s">
        <v>406</v>
      </c>
      <c r="B397" s="1">
        <f>IFERROR(__xludf.DUMMYFUNCTION("SPLIT(A397,"" "")"),71.0)</f>
        <v>71</v>
      </c>
      <c r="C397" s="1">
        <f>IFERROR(__xludf.DUMMYFUNCTION("""COMPUTED_VALUE"""),70.0)</f>
        <v>70</v>
      </c>
      <c r="D397" s="1">
        <f>IFERROR(__xludf.DUMMYFUNCTION("""COMPUTED_VALUE"""),67.0)</f>
        <v>67</v>
      </c>
      <c r="E397" s="1">
        <f>IFERROR(__xludf.DUMMYFUNCTION("""COMPUTED_VALUE"""),65.0)</f>
        <v>65</v>
      </c>
      <c r="F397" s="1">
        <f>IFERROR(__xludf.DUMMYFUNCTION("""COMPUTED_VALUE"""),58.0)</f>
        <v>58</v>
      </c>
      <c r="G397" s="1">
        <f>IFERROR(__xludf.DUMMYFUNCTION("""COMPUTED_VALUE"""),56.0)</f>
        <v>56</v>
      </c>
      <c r="H397" s="2">
        <f>IFERROR(__xludf.DUMMYFUNCTION("""COMPUTED_VALUE"""),49.0)</f>
        <v>49</v>
      </c>
      <c r="J397" s="1" t="b">
        <f t="array" ref="J397">IF(NOT(H397=""),AND(C397:H397&gt;B397:G397),IF(NOT(G397=""),AND(C397:G397&gt;B397:F397),IF(NOT(F397=""),AND(C397:F397&gt;B397:E397),AND(C397:E397&gt;B397:D397))))</f>
        <v>0</v>
      </c>
      <c r="K397" s="1" t="b">
        <f t="array" ref="K397">IF(NOT(H397=""),AND(C397:H397&lt;B397:G397),IF(NOT(G397=""),AND(C397:G397&lt;B397:F397),IF(NOT(F397=""),AND(C397:F397&lt;B397:E397),AND(C397:E397&lt;B397:D397))))</f>
        <v>1</v>
      </c>
      <c r="L397" s="1" t="b">
        <f t="array" ref="L397">IF(NOT(H397=""),AND(AND(ABS(C397:H397-B397:G397)&gt;0),AND(ABS(C397:H397-B397:G397)&lt;4)),IF(NOT(G397=""),AND(AND(ABS(C397:G397-B397:F397)&gt;0),AND(ABS(C397:G397-B397:F397)&lt;4)),IF(NOT(F397=""),AND(AND(ABS(C397:F397-B397:E397)&gt;0),AND(ABS(C397:F397-B397:E397)&lt;4)),AND(AND(ABS(C397:E397-B397:D397)&gt;0),AND(ABS(C397:E397-B397:D397)&lt;4)))))</f>
        <v>0</v>
      </c>
      <c r="M397" s="1" t="b">
        <f t="shared" si="1"/>
        <v>0</v>
      </c>
    </row>
    <row r="398" ht="15.75" customHeight="1">
      <c r="A398" s="1" t="s">
        <v>407</v>
      </c>
      <c r="B398" s="1">
        <f>IFERROR(__xludf.DUMMYFUNCTION("SPLIT(A398,"" "")"),92.0)</f>
        <v>92</v>
      </c>
      <c r="C398" s="1">
        <f>IFERROR(__xludf.DUMMYFUNCTION("""COMPUTED_VALUE"""),94.0)</f>
        <v>94</v>
      </c>
      <c r="D398" s="1">
        <f>IFERROR(__xludf.DUMMYFUNCTION("""COMPUTED_VALUE"""),92.0)</f>
        <v>92</v>
      </c>
      <c r="E398" s="1">
        <f>IFERROR(__xludf.DUMMYFUNCTION("""COMPUTED_VALUE"""),89.0)</f>
        <v>89</v>
      </c>
      <c r="F398" s="1">
        <f>IFERROR(__xludf.DUMMYFUNCTION("""COMPUTED_VALUE"""),86.0)</f>
        <v>86</v>
      </c>
      <c r="J398" s="1" t="b">
        <f t="array" ref="J398">IF(NOT(H398=""),AND(C398:H398&gt;B398:G398),IF(NOT(G398=""),AND(C398:G398&gt;B398:F398),IF(NOT(F398=""),AND(C398:F398&gt;B398:E398),AND(C398:E398&gt;B398:D398))))</f>
        <v>0</v>
      </c>
      <c r="K398" s="1" t="b">
        <f t="array" ref="K398">IF(NOT(H398=""),AND(C398:H398&lt;B398:G398),IF(NOT(G398=""),AND(C398:G398&lt;B398:F398),IF(NOT(F398=""),AND(C398:F398&lt;B398:E398),AND(C398:E398&lt;B398:D398))))</f>
        <v>0</v>
      </c>
      <c r="L398" s="1" t="b">
        <f t="array" ref="L398">IF(NOT(H398=""),AND(AND(ABS(C398:H398-B398:G398)&gt;0),AND(ABS(C398:H398-B398:G398)&lt;4)),IF(NOT(G398=""),AND(AND(ABS(C398:G398-B398:F398)&gt;0),AND(ABS(C398:G398-B398:F398)&lt;4)),IF(NOT(F398=""),AND(AND(ABS(C398:F398-B398:E398)&gt;0),AND(ABS(C398:F398-B398:E398)&lt;4)),AND(AND(ABS(C398:E398-B398:D398)&gt;0),AND(ABS(C398:E398-B398:D398)&lt;4)))))</f>
        <v>1</v>
      </c>
      <c r="M398" s="1" t="b">
        <f t="shared" si="1"/>
        <v>0</v>
      </c>
    </row>
    <row r="399" ht="15.75" customHeight="1">
      <c r="A399" s="1" t="s">
        <v>408</v>
      </c>
      <c r="B399" s="1">
        <f>IFERROR(__xludf.DUMMYFUNCTION("SPLIT(A399,"" "")"),63.0)</f>
        <v>63</v>
      </c>
      <c r="C399" s="1">
        <f>IFERROR(__xludf.DUMMYFUNCTION("""COMPUTED_VALUE"""),65.0)</f>
        <v>65</v>
      </c>
      <c r="D399" s="1">
        <f>IFERROR(__xludf.DUMMYFUNCTION("""COMPUTED_VALUE"""),64.0)</f>
        <v>64</v>
      </c>
      <c r="E399" s="1">
        <f>IFERROR(__xludf.DUMMYFUNCTION("""COMPUTED_VALUE"""),62.0)</f>
        <v>62</v>
      </c>
      <c r="F399" s="1">
        <f>IFERROR(__xludf.DUMMYFUNCTION("""COMPUTED_VALUE"""),60.0)</f>
        <v>60</v>
      </c>
      <c r="G399" s="1">
        <f>IFERROR(__xludf.DUMMYFUNCTION("""COMPUTED_VALUE"""),63.0)</f>
        <v>63</v>
      </c>
      <c r="J399" s="1" t="b">
        <f t="array" ref="J399">IF(NOT(H399=""),AND(C399:H399&gt;B399:G399),IF(NOT(G399=""),AND(C399:G399&gt;B399:F399),IF(NOT(F399=""),AND(C399:F399&gt;B399:E399),AND(C399:E399&gt;B399:D399))))</f>
        <v>0</v>
      </c>
      <c r="K399" s="1" t="b">
        <f t="array" ref="K399">IF(NOT(H399=""),AND(C399:H399&lt;B399:G399),IF(NOT(G399=""),AND(C399:G399&lt;B399:F399),IF(NOT(F399=""),AND(C399:F399&lt;B399:E399),AND(C399:E399&lt;B399:D399))))</f>
        <v>0</v>
      </c>
      <c r="L399" s="1" t="b">
        <f t="array" ref="L399">IF(NOT(H399=""),AND(AND(ABS(C399:H399-B399:G399)&gt;0),AND(ABS(C399:H399-B399:G399)&lt;4)),IF(NOT(G399=""),AND(AND(ABS(C399:G399-B399:F399)&gt;0),AND(ABS(C399:G399-B399:F399)&lt;4)),IF(NOT(F399=""),AND(AND(ABS(C399:F399-B399:E399)&gt;0),AND(ABS(C399:F399-B399:E399)&lt;4)),AND(AND(ABS(C399:E399-B399:D399)&gt;0),AND(ABS(C399:E399-B399:D399)&lt;4)))))</f>
        <v>1</v>
      </c>
      <c r="M399" s="1" t="b">
        <f t="shared" si="1"/>
        <v>0</v>
      </c>
    </row>
    <row r="400" ht="15.75" customHeight="1">
      <c r="A400" s="1" t="s">
        <v>409</v>
      </c>
      <c r="B400" s="1">
        <f>IFERROR(__xludf.DUMMYFUNCTION("SPLIT(A400,"" "")"),52.0)</f>
        <v>52</v>
      </c>
      <c r="C400" s="1">
        <f>IFERROR(__xludf.DUMMYFUNCTION("""COMPUTED_VALUE"""),55.0)</f>
        <v>55</v>
      </c>
      <c r="D400" s="1">
        <f>IFERROR(__xludf.DUMMYFUNCTION("""COMPUTED_VALUE"""),54.0)</f>
        <v>54</v>
      </c>
      <c r="E400" s="1">
        <f>IFERROR(__xludf.DUMMYFUNCTION("""COMPUTED_VALUE"""),52.0)</f>
        <v>52</v>
      </c>
      <c r="F400" s="1">
        <f>IFERROR(__xludf.DUMMYFUNCTION("""COMPUTED_VALUE"""),51.0)</f>
        <v>51</v>
      </c>
      <c r="G400" s="1">
        <f>IFERROR(__xludf.DUMMYFUNCTION("""COMPUTED_VALUE"""),51.0)</f>
        <v>51</v>
      </c>
      <c r="J400" s="1" t="b">
        <f t="array" ref="J400">IF(NOT(H400=""),AND(C400:H400&gt;B400:G400),IF(NOT(G400=""),AND(C400:G400&gt;B400:F400),IF(NOT(F400=""),AND(C400:F400&gt;B400:E400),AND(C400:E400&gt;B400:D400))))</f>
        <v>0</v>
      </c>
      <c r="K400" s="1" t="b">
        <f t="array" ref="K400">IF(NOT(H400=""),AND(C400:H400&lt;B400:G400),IF(NOT(G400=""),AND(C400:G400&lt;B400:F400),IF(NOT(F400=""),AND(C400:F400&lt;B400:E400),AND(C400:E400&lt;B400:D400))))</f>
        <v>0</v>
      </c>
      <c r="L400" s="1" t="b">
        <f t="array" ref="L400">IF(NOT(H400=""),AND(AND(ABS(C400:H400-B400:G400)&gt;0),AND(ABS(C400:H400-B400:G400)&lt;4)),IF(NOT(G400=""),AND(AND(ABS(C400:G400-B400:F400)&gt;0),AND(ABS(C400:G400-B400:F400)&lt;4)),IF(NOT(F400=""),AND(AND(ABS(C400:F400-B400:E400)&gt;0),AND(ABS(C400:F400-B400:E400)&lt;4)),AND(AND(ABS(C400:E400-B400:D400)&gt;0),AND(ABS(C400:E400-B400:D400)&lt;4)))))</f>
        <v>0</v>
      </c>
      <c r="M400" s="1" t="b">
        <f t="shared" si="1"/>
        <v>0</v>
      </c>
    </row>
    <row r="401" ht="15.75" customHeight="1">
      <c r="A401" s="1" t="s">
        <v>410</v>
      </c>
      <c r="B401" s="1">
        <f>IFERROR(__xludf.DUMMYFUNCTION("SPLIT(A401,"" "")"),71.0)</f>
        <v>71</v>
      </c>
      <c r="C401" s="1">
        <f>IFERROR(__xludf.DUMMYFUNCTION("""COMPUTED_VALUE"""),72.0)</f>
        <v>72</v>
      </c>
      <c r="D401" s="1">
        <f>IFERROR(__xludf.DUMMYFUNCTION("""COMPUTED_VALUE"""),70.0)</f>
        <v>70</v>
      </c>
      <c r="E401" s="1">
        <f>IFERROR(__xludf.DUMMYFUNCTION("""COMPUTED_VALUE"""),67.0)</f>
        <v>67</v>
      </c>
      <c r="F401" s="1">
        <f>IFERROR(__xludf.DUMMYFUNCTION("""COMPUTED_VALUE"""),64.0)</f>
        <v>64</v>
      </c>
      <c r="G401" s="1">
        <f>IFERROR(__xludf.DUMMYFUNCTION("""COMPUTED_VALUE"""),60.0)</f>
        <v>60</v>
      </c>
      <c r="J401" s="1" t="b">
        <f t="array" ref="J401">IF(NOT(H401=""),AND(C401:H401&gt;B401:G401),IF(NOT(G401=""),AND(C401:G401&gt;B401:F401),IF(NOT(F401=""),AND(C401:F401&gt;B401:E401),AND(C401:E401&gt;B401:D401))))</f>
        <v>0</v>
      </c>
      <c r="K401" s="1" t="b">
        <f t="array" ref="K401">IF(NOT(H401=""),AND(C401:H401&lt;B401:G401),IF(NOT(G401=""),AND(C401:G401&lt;B401:F401),IF(NOT(F401=""),AND(C401:F401&lt;B401:E401),AND(C401:E401&lt;B401:D401))))</f>
        <v>0</v>
      </c>
      <c r="L401" s="1" t="b">
        <f t="array" ref="L401">IF(NOT(H401=""),AND(AND(ABS(C401:H401-B401:G401)&gt;0),AND(ABS(C401:H401-B401:G401)&lt;4)),IF(NOT(G401=""),AND(AND(ABS(C401:G401-B401:F401)&gt;0),AND(ABS(C401:G401-B401:F401)&lt;4)),IF(NOT(F401=""),AND(AND(ABS(C401:F401-B401:E401)&gt;0),AND(ABS(C401:F401-B401:E401)&lt;4)),AND(AND(ABS(C401:E401-B401:D401)&gt;0),AND(ABS(C401:E401-B401:D401)&lt;4)))))</f>
        <v>0</v>
      </c>
      <c r="M401" s="1" t="b">
        <f t="shared" si="1"/>
        <v>0</v>
      </c>
    </row>
    <row r="402" ht="15.75" customHeight="1">
      <c r="A402" s="1" t="s">
        <v>411</v>
      </c>
      <c r="B402" s="1">
        <f>IFERROR(__xludf.DUMMYFUNCTION("SPLIT(A402,"" "")"),9.0)</f>
        <v>9</v>
      </c>
      <c r="C402" s="1">
        <f>IFERROR(__xludf.DUMMYFUNCTION("""COMPUTED_VALUE"""),11.0)</f>
        <v>11</v>
      </c>
      <c r="D402" s="1">
        <f>IFERROR(__xludf.DUMMYFUNCTION("""COMPUTED_VALUE"""),8.0)</f>
        <v>8</v>
      </c>
      <c r="E402" s="1">
        <f>IFERROR(__xludf.DUMMYFUNCTION("""COMPUTED_VALUE"""),7.0)</f>
        <v>7</v>
      </c>
      <c r="F402" s="1">
        <f>IFERROR(__xludf.DUMMYFUNCTION("""COMPUTED_VALUE"""),2.0)</f>
        <v>2</v>
      </c>
      <c r="J402" s="1" t="b">
        <f t="array" ref="J402">IF(NOT(H402=""),AND(C402:H402&gt;B402:G402),IF(NOT(G402=""),AND(C402:G402&gt;B402:F402),IF(NOT(F402=""),AND(C402:F402&gt;B402:E402),AND(C402:E402&gt;B402:D402))))</f>
        <v>0</v>
      </c>
      <c r="K402" s="1" t="b">
        <f t="array" ref="K402">IF(NOT(H402=""),AND(C402:H402&lt;B402:G402),IF(NOT(G402=""),AND(C402:G402&lt;B402:F402),IF(NOT(F402=""),AND(C402:F402&lt;B402:E402),AND(C402:E402&lt;B402:D402))))</f>
        <v>0</v>
      </c>
      <c r="L402" s="1" t="b">
        <f t="array" ref="L402">IF(NOT(H402=""),AND(AND(ABS(C402:H402-B402:G402)&gt;0),AND(ABS(C402:H402-B402:G402)&lt;4)),IF(NOT(G402=""),AND(AND(ABS(C402:G402-B402:F402)&gt;0),AND(ABS(C402:G402-B402:F402)&lt;4)),IF(NOT(F402=""),AND(AND(ABS(C402:F402-B402:E402)&gt;0),AND(ABS(C402:F402-B402:E402)&lt;4)),AND(AND(ABS(C402:E402-B402:D402)&gt;0),AND(ABS(C402:E402-B402:D402)&lt;4)))))</f>
        <v>0</v>
      </c>
      <c r="M402" s="1" t="b">
        <f t="shared" si="1"/>
        <v>0</v>
      </c>
    </row>
    <row r="403" ht="15.75" customHeight="1">
      <c r="A403" s="1" t="s">
        <v>412</v>
      </c>
      <c r="B403" s="1">
        <f>IFERROR(__xludf.DUMMYFUNCTION("SPLIT(A403,"" "")"),90.0)</f>
        <v>90</v>
      </c>
      <c r="C403" s="1">
        <f>IFERROR(__xludf.DUMMYFUNCTION("""COMPUTED_VALUE"""),92.0)</f>
        <v>92</v>
      </c>
      <c r="D403" s="1">
        <f>IFERROR(__xludf.DUMMYFUNCTION("""COMPUTED_VALUE"""),89.0)</f>
        <v>89</v>
      </c>
      <c r="E403" s="1">
        <f>IFERROR(__xludf.DUMMYFUNCTION("""COMPUTED_VALUE"""),91.0)</f>
        <v>91</v>
      </c>
      <c r="F403" s="1">
        <f>IFERROR(__xludf.DUMMYFUNCTION("""COMPUTED_VALUE"""),88.0)</f>
        <v>88</v>
      </c>
      <c r="G403" s="1">
        <f>IFERROR(__xludf.DUMMYFUNCTION("""COMPUTED_VALUE"""),85.0)</f>
        <v>85</v>
      </c>
      <c r="H403" s="1">
        <f>IFERROR(__xludf.DUMMYFUNCTION("""COMPUTED_VALUE"""),84.0)</f>
        <v>84</v>
      </c>
      <c r="I403" s="1">
        <f>IFERROR(__xludf.DUMMYFUNCTION("""COMPUTED_VALUE"""),82.0)</f>
        <v>82</v>
      </c>
      <c r="J403" s="1" t="b">
        <f t="array" ref="J403">IF(NOT(H403=""),AND(C403:H403&gt;B403:G403),IF(NOT(G403=""),AND(C403:G403&gt;B403:F403),IF(NOT(F403=""),AND(C403:F403&gt;B403:E403),AND(C403:E403&gt;B403:D403))))</f>
        <v>0</v>
      </c>
      <c r="K403" s="1" t="b">
        <f t="array" ref="K403">IF(NOT(H403=""),AND(C403:H403&lt;B403:G403),IF(NOT(G403=""),AND(C403:G403&lt;B403:F403),IF(NOT(F403=""),AND(C403:F403&lt;B403:E403),AND(C403:E403&lt;B403:D403))))</f>
        <v>0</v>
      </c>
      <c r="L403" s="1" t="b">
        <f t="array" ref="L403">IF(NOT(H403=""),AND(AND(ABS(C403:H403-B403:G403)&gt;0),AND(ABS(C403:H403-B403:G403)&lt;4)),IF(NOT(G403=""),AND(AND(ABS(C403:G403-B403:F403)&gt;0),AND(ABS(C403:G403-B403:F403)&lt;4)),IF(NOT(F403=""),AND(AND(ABS(C403:F403-B403:E403)&gt;0),AND(ABS(C403:F403-B403:E403)&lt;4)),AND(AND(ABS(C403:E403-B403:D403)&gt;0),AND(ABS(C403:E403-B403:D403)&lt;4)))))</f>
        <v>1</v>
      </c>
      <c r="M403" s="1" t="b">
        <f t="shared" si="1"/>
        <v>0</v>
      </c>
    </row>
    <row r="404" ht="15.75" customHeight="1">
      <c r="A404" s="1" t="s">
        <v>413</v>
      </c>
      <c r="B404" s="1">
        <f>IFERROR(__xludf.DUMMYFUNCTION("SPLIT(A404,"" "")"),13.0)</f>
        <v>13</v>
      </c>
      <c r="C404" s="1">
        <f>IFERROR(__xludf.DUMMYFUNCTION("""COMPUTED_VALUE"""),15.0)</f>
        <v>15</v>
      </c>
      <c r="D404" s="1">
        <f>IFERROR(__xludf.DUMMYFUNCTION("""COMPUTED_VALUE"""),17.0)</f>
        <v>17</v>
      </c>
      <c r="E404" s="1">
        <f>IFERROR(__xludf.DUMMYFUNCTION("""COMPUTED_VALUE"""),15.0)</f>
        <v>15</v>
      </c>
      <c r="F404" s="1">
        <f>IFERROR(__xludf.DUMMYFUNCTION("""COMPUTED_VALUE"""),12.0)</f>
        <v>12</v>
      </c>
      <c r="G404" s="1">
        <f>IFERROR(__xludf.DUMMYFUNCTION("""COMPUTED_VALUE"""),10.0)</f>
        <v>10</v>
      </c>
      <c r="H404" s="2">
        <f>IFERROR(__xludf.DUMMYFUNCTION("""COMPUTED_VALUE"""),12.0)</f>
        <v>12</v>
      </c>
      <c r="J404" s="1" t="b">
        <f t="array" ref="J404">IF(NOT(H404=""),AND(C404:H404&gt;B404:G404),IF(NOT(G404=""),AND(C404:G404&gt;B404:F404),IF(NOT(F404=""),AND(C404:F404&gt;B404:E404),AND(C404:E404&gt;B404:D404))))</f>
        <v>0</v>
      </c>
      <c r="K404" s="1" t="b">
        <f t="array" ref="K404">IF(NOT(H404=""),AND(C404:H404&lt;B404:G404),IF(NOT(G404=""),AND(C404:G404&lt;B404:F404),IF(NOT(F404=""),AND(C404:F404&lt;B404:E404),AND(C404:E404&lt;B404:D404))))</f>
        <v>0</v>
      </c>
      <c r="L404" s="1" t="b">
        <f t="array" ref="L404">IF(NOT(H404=""),AND(AND(ABS(C404:H404-B404:G404)&gt;0),AND(ABS(C404:H404-B404:G404)&lt;4)),IF(NOT(G404=""),AND(AND(ABS(C404:G404-B404:F404)&gt;0),AND(ABS(C404:G404-B404:F404)&lt;4)),IF(NOT(F404=""),AND(AND(ABS(C404:F404-B404:E404)&gt;0),AND(ABS(C404:F404-B404:E404)&lt;4)),AND(AND(ABS(C404:E404-B404:D404)&gt;0),AND(ABS(C404:E404-B404:D404)&lt;4)))))</f>
        <v>1</v>
      </c>
      <c r="M404" s="1" t="b">
        <f t="shared" si="1"/>
        <v>0</v>
      </c>
    </row>
    <row r="405" ht="15.75" customHeight="1">
      <c r="A405" s="1" t="s">
        <v>414</v>
      </c>
      <c r="B405" s="1">
        <f>IFERROR(__xludf.DUMMYFUNCTION("SPLIT(A405,"" "")"),87.0)</f>
        <v>87</v>
      </c>
      <c r="C405" s="1">
        <f>IFERROR(__xludf.DUMMYFUNCTION("""COMPUTED_VALUE"""),90.0)</f>
        <v>90</v>
      </c>
      <c r="D405" s="1">
        <f>IFERROR(__xludf.DUMMYFUNCTION("""COMPUTED_VALUE"""),89.0)</f>
        <v>89</v>
      </c>
      <c r="E405" s="1">
        <f>IFERROR(__xludf.DUMMYFUNCTION("""COMPUTED_VALUE"""),86.0)</f>
        <v>86</v>
      </c>
      <c r="F405" s="1">
        <f>IFERROR(__xludf.DUMMYFUNCTION("""COMPUTED_VALUE"""),83.0)</f>
        <v>83</v>
      </c>
      <c r="G405" s="1">
        <f>IFERROR(__xludf.DUMMYFUNCTION("""COMPUTED_VALUE"""),84.0)</f>
        <v>84</v>
      </c>
      <c r="H405" s="2">
        <f>IFERROR(__xludf.DUMMYFUNCTION("""COMPUTED_VALUE"""),84.0)</f>
        <v>84</v>
      </c>
      <c r="J405" s="1" t="b">
        <f t="array" ref="J405">IF(NOT(H405=""),AND(C405:H405&gt;B405:G405),IF(NOT(G405=""),AND(C405:G405&gt;B405:F405),IF(NOT(F405=""),AND(C405:F405&gt;B405:E405),AND(C405:E405&gt;B405:D405))))</f>
        <v>0</v>
      </c>
      <c r="K405" s="1" t="b">
        <f t="array" ref="K405">IF(NOT(H405=""),AND(C405:H405&lt;B405:G405),IF(NOT(G405=""),AND(C405:G405&lt;B405:F405),IF(NOT(F405=""),AND(C405:F405&lt;B405:E405),AND(C405:E405&lt;B405:D405))))</f>
        <v>0</v>
      </c>
      <c r="L405" s="1" t="b">
        <f t="array" ref="L405">IF(NOT(H405=""),AND(AND(ABS(C405:H405-B405:G405)&gt;0),AND(ABS(C405:H405-B405:G405)&lt;4)),IF(NOT(G405=""),AND(AND(ABS(C405:G405-B405:F405)&gt;0),AND(ABS(C405:G405-B405:F405)&lt;4)),IF(NOT(F405=""),AND(AND(ABS(C405:F405-B405:E405)&gt;0),AND(ABS(C405:F405-B405:E405)&lt;4)),AND(AND(ABS(C405:E405-B405:D405)&gt;0),AND(ABS(C405:E405-B405:D405)&lt;4)))))</f>
        <v>0</v>
      </c>
      <c r="M405" s="1" t="b">
        <f t="shared" si="1"/>
        <v>0</v>
      </c>
    </row>
    <row r="406" ht="15.75" customHeight="1">
      <c r="A406" s="1" t="s">
        <v>415</v>
      </c>
      <c r="B406" s="1">
        <f>IFERROR(__xludf.DUMMYFUNCTION("SPLIT(A406,"" "")"),98.0)</f>
        <v>98</v>
      </c>
      <c r="C406" s="1">
        <f>IFERROR(__xludf.DUMMYFUNCTION("""COMPUTED_VALUE"""),99.0)</f>
        <v>99</v>
      </c>
      <c r="D406" s="1">
        <f>IFERROR(__xludf.DUMMYFUNCTION("""COMPUTED_VALUE"""),98.0)</f>
        <v>98</v>
      </c>
      <c r="E406" s="1">
        <f>IFERROR(__xludf.DUMMYFUNCTION("""COMPUTED_VALUE"""),99.0)</f>
        <v>99</v>
      </c>
      <c r="F406" s="1">
        <f>IFERROR(__xludf.DUMMYFUNCTION("""COMPUTED_VALUE"""),95.0)</f>
        <v>95</v>
      </c>
      <c r="J406" s="1" t="b">
        <f t="array" ref="J406">IF(NOT(H406=""),AND(C406:H406&gt;B406:G406),IF(NOT(G406=""),AND(C406:G406&gt;B406:F406),IF(NOT(F406=""),AND(C406:F406&gt;B406:E406),AND(C406:E406&gt;B406:D406))))</f>
        <v>0</v>
      </c>
      <c r="K406" s="1" t="b">
        <f t="array" ref="K406">IF(NOT(H406=""),AND(C406:H406&lt;B406:G406),IF(NOT(G406=""),AND(C406:G406&lt;B406:F406),IF(NOT(F406=""),AND(C406:F406&lt;B406:E406),AND(C406:E406&lt;B406:D406))))</f>
        <v>0</v>
      </c>
      <c r="L406" s="1" t="b">
        <f t="array" ref="L406">IF(NOT(H406=""),AND(AND(ABS(C406:H406-B406:G406)&gt;0),AND(ABS(C406:H406-B406:G406)&lt;4)),IF(NOT(G406=""),AND(AND(ABS(C406:G406-B406:F406)&gt;0),AND(ABS(C406:G406-B406:F406)&lt;4)),IF(NOT(F406=""),AND(AND(ABS(C406:F406-B406:E406)&gt;0),AND(ABS(C406:F406-B406:E406)&lt;4)),AND(AND(ABS(C406:E406-B406:D406)&gt;0),AND(ABS(C406:E406-B406:D406)&lt;4)))))</f>
        <v>0</v>
      </c>
      <c r="M406" s="1" t="b">
        <f t="shared" si="1"/>
        <v>0</v>
      </c>
    </row>
    <row r="407" ht="15.75" customHeight="1">
      <c r="A407" s="1" t="s">
        <v>416</v>
      </c>
      <c r="B407" s="1">
        <f>IFERROR(__xludf.DUMMYFUNCTION("SPLIT(A407,"" "")"),79.0)</f>
        <v>79</v>
      </c>
      <c r="C407" s="1">
        <f>IFERROR(__xludf.DUMMYFUNCTION("""COMPUTED_VALUE"""),81.0)</f>
        <v>81</v>
      </c>
      <c r="D407" s="1">
        <f>IFERROR(__xludf.DUMMYFUNCTION("""COMPUTED_VALUE"""),80.0)</f>
        <v>80</v>
      </c>
      <c r="E407" s="1">
        <f>IFERROR(__xludf.DUMMYFUNCTION("""COMPUTED_VALUE"""),83.0)</f>
        <v>83</v>
      </c>
      <c r="F407" s="1">
        <f>IFERROR(__xludf.DUMMYFUNCTION("""COMPUTED_VALUE"""),82.0)</f>
        <v>82</v>
      </c>
      <c r="G407" s="1">
        <f>IFERROR(__xludf.DUMMYFUNCTION("""COMPUTED_VALUE"""),76.0)</f>
        <v>76</v>
      </c>
      <c r="J407" s="1" t="b">
        <f t="array" ref="J407">IF(NOT(H407=""),AND(C407:H407&gt;B407:G407),IF(NOT(G407=""),AND(C407:G407&gt;B407:F407),IF(NOT(F407=""),AND(C407:F407&gt;B407:E407),AND(C407:E407&gt;B407:D407))))</f>
        <v>0</v>
      </c>
      <c r="K407" s="1" t="b">
        <f t="array" ref="K407">IF(NOT(H407=""),AND(C407:H407&lt;B407:G407),IF(NOT(G407=""),AND(C407:G407&lt;B407:F407),IF(NOT(F407=""),AND(C407:F407&lt;B407:E407),AND(C407:E407&lt;B407:D407))))</f>
        <v>0</v>
      </c>
      <c r="L407" s="1" t="b">
        <f t="array" ref="L407">IF(NOT(H407=""),AND(AND(ABS(C407:H407-B407:G407)&gt;0),AND(ABS(C407:H407-B407:G407)&lt;4)),IF(NOT(G407=""),AND(AND(ABS(C407:G407-B407:F407)&gt;0),AND(ABS(C407:G407-B407:F407)&lt;4)),IF(NOT(F407=""),AND(AND(ABS(C407:F407-B407:E407)&gt;0),AND(ABS(C407:F407-B407:E407)&lt;4)),AND(AND(ABS(C407:E407-B407:D407)&gt;0),AND(ABS(C407:E407-B407:D407)&lt;4)))))</f>
        <v>0</v>
      </c>
      <c r="M407" s="1" t="b">
        <f t="shared" si="1"/>
        <v>0</v>
      </c>
    </row>
    <row r="408" ht="15.75" customHeight="1">
      <c r="A408" s="1" t="s">
        <v>417</v>
      </c>
      <c r="B408" s="1">
        <f>IFERROR(__xludf.DUMMYFUNCTION("SPLIT(A408,"" "")"),24.0)</f>
        <v>24</v>
      </c>
      <c r="C408" s="1">
        <f>IFERROR(__xludf.DUMMYFUNCTION("""COMPUTED_VALUE"""),26.0)</f>
        <v>26</v>
      </c>
      <c r="D408" s="1">
        <f>IFERROR(__xludf.DUMMYFUNCTION("""COMPUTED_VALUE"""),25.0)</f>
        <v>25</v>
      </c>
      <c r="E408" s="1">
        <f>IFERROR(__xludf.DUMMYFUNCTION("""COMPUTED_VALUE"""),25.0)</f>
        <v>25</v>
      </c>
      <c r="F408" s="1">
        <f>IFERROR(__xludf.DUMMYFUNCTION("""COMPUTED_VALUE"""),22.0)</f>
        <v>22</v>
      </c>
      <c r="G408" s="1">
        <f>IFERROR(__xludf.DUMMYFUNCTION("""COMPUTED_VALUE"""),19.0)</f>
        <v>19</v>
      </c>
      <c r="H408" s="2">
        <f>IFERROR(__xludf.DUMMYFUNCTION("""COMPUTED_VALUE"""),18.0)</f>
        <v>18</v>
      </c>
      <c r="J408" s="1" t="b">
        <f t="array" ref="J408">IF(NOT(H408=""),AND(C408:H408&gt;B408:G408),IF(NOT(G408=""),AND(C408:G408&gt;B408:F408),IF(NOT(F408=""),AND(C408:F408&gt;B408:E408),AND(C408:E408&gt;B408:D408))))</f>
        <v>0</v>
      </c>
      <c r="K408" s="1" t="b">
        <f t="array" ref="K408">IF(NOT(H408=""),AND(C408:H408&lt;B408:G408),IF(NOT(G408=""),AND(C408:G408&lt;B408:F408),IF(NOT(F408=""),AND(C408:F408&lt;B408:E408),AND(C408:E408&lt;B408:D408))))</f>
        <v>0</v>
      </c>
      <c r="L408" s="1" t="b">
        <f t="array" ref="L408">IF(NOT(H408=""),AND(AND(ABS(C408:H408-B408:G408)&gt;0),AND(ABS(C408:H408-B408:G408)&lt;4)),IF(NOT(G408=""),AND(AND(ABS(C408:G408-B408:F408)&gt;0),AND(ABS(C408:G408-B408:F408)&lt;4)),IF(NOT(F408=""),AND(AND(ABS(C408:F408-B408:E408)&gt;0),AND(ABS(C408:F408-B408:E408)&lt;4)),AND(AND(ABS(C408:E408-B408:D408)&gt;0),AND(ABS(C408:E408-B408:D408)&lt;4)))))</f>
        <v>0</v>
      </c>
      <c r="M408" s="1" t="b">
        <f t="shared" si="1"/>
        <v>0</v>
      </c>
    </row>
    <row r="409" ht="15.75" customHeight="1">
      <c r="A409" s="1" t="s">
        <v>418</v>
      </c>
      <c r="B409" s="1">
        <f>IFERROR(__xludf.DUMMYFUNCTION("SPLIT(A409,"" "")"),79.0)</f>
        <v>79</v>
      </c>
      <c r="C409" s="1">
        <f>IFERROR(__xludf.DUMMYFUNCTION("""COMPUTED_VALUE"""),81.0)</f>
        <v>81</v>
      </c>
      <c r="D409" s="1">
        <f>IFERROR(__xludf.DUMMYFUNCTION("""COMPUTED_VALUE"""),78.0)</f>
        <v>78</v>
      </c>
      <c r="E409" s="1">
        <f>IFERROR(__xludf.DUMMYFUNCTION("""COMPUTED_VALUE"""),75.0)</f>
        <v>75</v>
      </c>
      <c r="F409" s="1">
        <f>IFERROR(__xludf.DUMMYFUNCTION("""COMPUTED_VALUE"""),73.0)</f>
        <v>73</v>
      </c>
      <c r="G409" s="1">
        <f>IFERROR(__xludf.DUMMYFUNCTION("""COMPUTED_VALUE"""),73.0)</f>
        <v>73</v>
      </c>
      <c r="H409" s="1">
        <f>IFERROR(__xludf.DUMMYFUNCTION("""COMPUTED_VALUE"""),70.0)</f>
        <v>70</v>
      </c>
      <c r="I409" s="1">
        <f>IFERROR(__xludf.DUMMYFUNCTION("""COMPUTED_VALUE"""),73.0)</f>
        <v>73</v>
      </c>
      <c r="J409" s="1" t="b">
        <f t="array" ref="J409">IF(NOT(H409=""),AND(C409:H409&gt;B409:G409),IF(NOT(G409=""),AND(C409:G409&gt;B409:F409),IF(NOT(F409=""),AND(C409:F409&gt;B409:E409),AND(C409:E409&gt;B409:D409))))</f>
        <v>0</v>
      </c>
      <c r="K409" s="1" t="b">
        <f t="array" ref="K409">IF(NOT(H409=""),AND(C409:H409&lt;B409:G409),IF(NOT(G409=""),AND(C409:G409&lt;B409:F409),IF(NOT(F409=""),AND(C409:F409&lt;B409:E409),AND(C409:E409&lt;B409:D409))))</f>
        <v>0</v>
      </c>
      <c r="L409" s="1" t="b">
        <f t="array" ref="L409">IF(NOT(H409=""),AND(AND(ABS(C409:H409-B409:G409)&gt;0),AND(ABS(C409:H409-B409:G409)&lt;4)),IF(NOT(G409=""),AND(AND(ABS(C409:G409-B409:F409)&gt;0),AND(ABS(C409:G409-B409:F409)&lt;4)),IF(NOT(F409=""),AND(AND(ABS(C409:F409-B409:E409)&gt;0),AND(ABS(C409:F409-B409:E409)&lt;4)),AND(AND(ABS(C409:E409-B409:D409)&gt;0),AND(ABS(C409:E409-B409:D409)&lt;4)))))</f>
        <v>0</v>
      </c>
      <c r="M409" s="1" t="b">
        <f t="shared" si="1"/>
        <v>0</v>
      </c>
    </row>
    <row r="410" ht="15.75" customHeight="1">
      <c r="A410" s="1" t="s">
        <v>419</v>
      </c>
      <c r="B410" s="1">
        <f>IFERROR(__xludf.DUMMYFUNCTION("SPLIT(A410,"" "")"),82.0)</f>
        <v>82</v>
      </c>
      <c r="C410" s="1">
        <f>IFERROR(__xludf.DUMMYFUNCTION("""COMPUTED_VALUE"""),83.0)</f>
        <v>83</v>
      </c>
      <c r="D410" s="1">
        <f>IFERROR(__xludf.DUMMYFUNCTION("""COMPUTED_VALUE"""),80.0)</f>
        <v>80</v>
      </c>
      <c r="E410" s="1">
        <f>IFERROR(__xludf.DUMMYFUNCTION("""COMPUTED_VALUE"""),80.0)</f>
        <v>80</v>
      </c>
      <c r="F410" s="1">
        <f>IFERROR(__xludf.DUMMYFUNCTION("""COMPUTED_VALUE"""),80.0)</f>
        <v>80</v>
      </c>
      <c r="J410" s="1" t="b">
        <f t="array" ref="J410">IF(NOT(H410=""),AND(C410:H410&gt;B410:G410),IF(NOT(G410=""),AND(C410:G410&gt;B410:F410),IF(NOT(F410=""),AND(C410:F410&gt;B410:E410),AND(C410:E410&gt;B410:D410))))</f>
        <v>0</v>
      </c>
      <c r="K410" s="1" t="b">
        <f t="array" ref="K410">IF(NOT(H410=""),AND(C410:H410&lt;B410:G410),IF(NOT(G410=""),AND(C410:G410&lt;B410:F410),IF(NOT(F410=""),AND(C410:F410&lt;B410:E410),AND(C410:E410&lt;B410:D410))))</f>
        <v>0</v>
      </c>
      <c r="L410" s="1" t="b">
        <f t="array" ref="L410">IF(NOT(H410=""),AND(AND(ABS(C410:H410-B410:G410)&gt;0),AND(ABS(C410:H410-B410:G410)&lt;4)),IF(NOT(G410=""),AND(AND(ABS(C410:G410-B410:F410)&gt;0),AND(ABS(C410:G410-B410:F410)&lt;4)),IF(NOT(F410=""),AND(AND(ABS(C410:F410-B410:E410)&gt;0),AND(ABS(C410:F410-B410:E410)&lt;4)),AND(AND(ABS(C410:E410-B410:D410)&gt;0),AND(ABS(C410:E410-B410:D410)&lt;4)))))</f>
        <v>0</v>
      </c>
      <c r="M410" s="1" t="b">
        <f t="shared" si="1"/>
        <v>0</v>
      </c>
    </row>
    <row r="411" ht="15.75" customHeight="1">
      <c r="A411" s="1" t="s">
        <v>420</v>
      </c>
      <c r="B411" s="1">
        <f>IFERROR(__xludf.DUMMYFUNCTION("SPLIT(A411,"" "")"),94.0)</f>
        <v>94</v>
      </c>
      <c r="C411" s="1">
        <f>IFERROR(__xludf.DUMMYFUNCTION("""COMPUTED_VALUE"""),97.0)</f>
        <v>97</v>
      </c>
      <c r="D411" s="1">
        <f>IFERROR(__xludf.DUMMYFUNCTION("""COMPUTED_VALUE"""),95.0)</f>
        <v>95</v>
      </c>
      <c r="E411" s="1">
        <f>IFERROR(__xludf.DUMMYFUNCTION("""COMPUTED_VALUE"""),94.0)</f>
        <v>94</v>
      </c>
      <c r="F411" s="1">
        <f>IFERROR(__xludf.DUMMYFUNCTION("""COMPUTED_VALUE"""),94.0)</f>
        <v>94</v>
      </c>
      <c r="G411" s="1">
        <f>IFERROR(__xludf.DUMMYFUNCTION("""COMPUTED_VALUE"""),90.0)</f>
        <v>90</v>
      </c>
      <c r="J411" s="1" t="b">
        <f t="array" ref="J411">IF(NOT(H411=""),AND(C411:H411&gt;B411:G411),IF(NOT(G411=""),AND(C411:G411&gt;B411:F411),IF(NOT(F411=""),AND(C411:F411&gt;B411:E411),AND(C411:E411&gt;B411:D411))))</f>
        <v>0</v>
      </c>
      <c r="K411" s="1" t="b">
        <f t="array" ref="K411">IF(NOT(H411=""),AND(C411:H411&lt;B411:G411),IF(NOT(G411=""),AND(C411:G411&lt;B411:F411),IF(NOT(F411=""),AND(C411:F411&lt;B411:E411),AND(C411:E411&lt;B411:D411))))</f>
        <v>0</v>
      </c>
      <c r="L411" s="1" t="b">
        <f t="array" ref="L411">IF(NOT(H411=""),AND(AND(ABS(C411:H411-B411:G411)&gt;0),AND(ABS(C411:H411-B411:G411)&lt;4)),IF(NOT(G411=""),AND(AND(ABS(C411:G411-B411:F411)&gt;0),AND(ABS(C411:G411-B411:F411)&lt;4)),IF(NOT(F411=""),AND(AND(ABS(C411:F411-B411:E411)&gt;0),AND(ABS(C411:F411-B411:E411)&lt;4)),AND(AND(ABS(C411:E411-B411:D411)&gt;0),AND(ABS(C411:E411-B411:D411)&lt;4)))))</f>
        <v>0</v>
      </c>
      <c r="M411" s="1" t="b">
        <f t="shared" si="1"/>
        <v>0</v>
      </c>
    </row>
    <row r="412" ht="15.75" customHeight="1">
      <c r="A412" s="1" t="s">
        <v>421</v>
      </c>
      <c r="B412" s="1">
        <f>IFERROR(__xludf.DUMMYFUNCTION("SPLIT(A412,"" "")"),65.0)</f>
        <v>65</v>
      </c>
      <c r="C412" s="1">
        <f>IFERROR(__xludf.DUMMYFUNCTION("""COMPUTED_VALUE"""),66.0)</f>
        <v>66</v>
      </c>
      <c r="D412" s="1">
        <f>IFERROR(__xludf.DUMMYFUNCTION("""COMPUTED_VALUE"""),65.0)</f>
        <v>65</v>
      </c>
      <c r="E412" s="1">
        <f>IFERROR(__xludf.DUMMYFUNCTION("""COMPUTED_VALUE"""),65.0)</f>
        <v>65</v>
      </c>
      <c r="F412" s="1">
        <f>IFERROR(__xludf.DUMMYFUNCTION("""COMPUTED_VALUE"""),64.0)</f>
        <v>64</v>
      </c>
      <c r="G412" s="1">
        <f>IFERROR(__xludf.DUMMYFUNCTION("""COMPUTED_VALUE"""),63.0)</f>
        <v>63</v>
      </c>
      <c r="H412" s="1">
        <f>IFERROR(__xludf.DUMMYFUNCTION("""COMPUTED_VALUE"""),62.0)</f>
        <v>62</v>
      </c>
      <c r="I412" s="1">
        <f>IFERROR(__xludf.DUMMYFUNCTION("""COMPUTED_VALUE"""),55.0)</f>
        <v>55</v>
      </c>
      <c r="J412" s="1" t="b">
        <f t="array" ref="J412">IF(NOT(H412=""),AND(C412:H412&gt;B412:G412),IF(NOT(G412=""),AND(C412:G412&gt;B412:F412),IF(NOT(F412=""),AND(C412:F412&gt;B412:E412),AND(C412:E412&gt;B412:D412))))</f>
        <v>0</v>
      </c>
      <c r="K412" s="1" t="b">
        <f t="array" ref="K412">IF(NOT(H412=""),AND(C412:H412&lt;B412:G412),IF(NOT(G412=""),AND(C412:G412&lt;B412:F412),IF(NOT(F412=""),AND(C412:F412&lt;B412:E412),AND(C412:E412&lt;B412:D412))))</f>
        <v>0</v>
      </c>
      <c r="L412" s="1" t="b">
        <f t="array" ref="L412">IF(NOT(H412=""),AND(AND(ABS(C412:H412-B412:G412)&gt;0),AND(ABS(C412:H412-B412:G412)&lt;4)),IF(NOT(G412=""),AND(AND(ABS(C412:G412-B412:F412)&gt;0),AND(ABS(C412:G412-B412:F412)&lt;4)),IF(NOT(F412=""),AND(AND(ABS(C412:F412-B412:E412)&gt;0),AND(ABS(C412:F412-B412:E412)&lt;4)),AND(AND(ABS(C412:E412-B412:D412)&gt;0),AND(ABS(C412:E412-B412:D412)&lt;4)))))</f>
        <v>0</v>
      </c>
      <c r="M412" s="1" t="b">
        <f t="shared" si="1"/>
        <v>0</v>
      </c>
    </row>
    <row r="413" ht="15.75" customHeight="1">
      <c r="A413" s="1" t="s">
        <v>422</v>
      </c>
      <c r="B413" s="1">
        <f>IFERROR(__xludf.DUMMYFUNCTION("SPLIT(A413,"" "")"),52.0)</f>
        <v>52</v>
      </c>
      <c r="C413" s="1">
        <f>IFERROR(__xludf.DUMMYFUNCTION("""COMPUTED_VALUE"""),54.0)</f>
        <v>54</v>
      </c>
      <c r="D413" s="1">
        <f>IFERROR(__xludf.DUMMYFUNCTION("""COMPUTED_VALUE"""),52.0)</f>
        <v>52</v>
      </c>
      <c r="E413" s="1">
        <f>IFERROR(__xludf.DUMMYFUNCTION("""COMPUTED_VALUE"""),48.0)</f>
        <v>48</v>
      </c>
      <c r="F413" s="1">
        <f>IFERROR(__xludf.DUMMYFUNCTION("""COMPUTED_VALUE"""),47.0)</f>
        <v>47</v>
      </c>
      <c r="J413" s="1" t="b">
        <f t="array" ref="J413">IF(NOT(H413=""),AND(C413:H413&gt;B413:G413),IF(NOT(G413=""),AND(C413:G413&gt;B413:F413),IF(NOT(F413=""),AND(C413:F413&gt;B413:E413),AND(C413:E413&gt;B413:D413))))</f>
        <v>0</v>
      </c>
      <c r="K413" s="1" t="b">
        <f t="array" ref="K413">IF(NOT(H413=""),AND(C413:H413&lt;B413:G413),IF(NOT(G413=""),AND(C413:G413&lt;B413:F413),IF(NOT(F413=""),AND(C413:F413&lt;B413:E413),AND(C413:E413&lt;B413:D413))))</f>
        <v>0</v>
      </c>
      <c r="L413" s="1" t="b">
        <f t="array" ref="L413">IF(NOT(H413=""),AND(AND(ABS(C413:H413-B413:G413)&gt;0),AND(ABS(C413:H413-B413:G413)&lt;4)),IF(NOT(G413=""),AND(AND(ABS(C413:G413-B413:F413)&gt;0),AND(ABS(C413:G413-B413:F413)&lt;4)),IF(NOT(F413=""),AND(AND(ABS(C413:F413-B413:E413)&gt;0),AND(ABS(C413:F413-B413:E413)&lt;4)),AND(AND(ABS(C413:E413-B413:D413)&gt;0),AND(ABS(C413:E413-B413:D413)&lt;4)))))</f>
        <v>0</v>
      </c>
      <c r="M413" s="1" t="b">
        <f t="shared" si="1"/>
        <v>0</v>
      </c>
    </row>
    <row r="414" ht="15.75" customHeight="1">
      <c r="A414" s="1" t="s">
        <v>423</v>
      </c>
      <c r="B414" s="1">
        <f>IFERROR(__xludf.DUMMYFUNCTION("SPLIT(A414,"" "")"),54.0)</f>
        <v>54</v>
      </c>
      <c r="C414" s="1">
        <f>IFERROR(__xludf.DUMMYFUNCTION("""COMPUTED_VALUE"""),57.0)</f>
        <v>57</v>
      </c>
      <c r="D414" s="1">
        <f>IFERROR(__xludf.DUMMYFUNCTION("""COMPUTED_VALUE"""),55.0)</f>
        <v>55</v>
      </c>
      <c r="E414" s="1">
        <f>IFERROR(__xludf.DUMMYFUNCTION("""COMPUTED_VALUE"""),51.0)</f>
        <v>51</v>
      </c>
      <c r="F414" s="1">
        <f>IFERROR(__xludf.DUMMYFUNCTION("""COMPUTED_VALUE"""),49.0)</f>
        <v>49</v>
      </c>
      <c r="G414" s="1">
        <f>IFERROR(__xludf.DUMMYFUNCTION("""COMPUTED_VALUE"""),47.0)</f>
        <v>47</v>
      </c>
      <c r="H414" s="2">
        <f>IFERROR(__xludf.DUMMYFUNCTION("""COMPUTED_VALUE"""),49.0)</f>
        <v>49</v>
      </c>
      <c r="J414" s="1" t="b">
        <f t="array" ref="J414">IF(NOT(H414=""),AND(C414:H414&gt;B414:G414),IF(NOT(G414=""),AND(C414:G414&gt;B414:F414),IF(NOT(F414=""),AND(C414:F414&gt;B414:E414),AND(C414:E414&gt;B414:D414))))</f>
        <v>0</v>
      </c>
      <c r="K414" s="1" t="b">
        <f t="array" ref="K414">IF(NOT(H414=""),AND(C414:H414&lt;B414:G414),IF(NOT(G414=""),AND(C414:G414&lt;B414:F414),IF(NOT(F414=""),AND(C414:F414&lt;B414:E414),AND(C414:E414&lt;B414:D414))))</f>
        <v>0</v>
      </c>
      <c r="L414" s="1" t="b">
        <f t="array" ref="L414">IF(NOT(H414=""),AND(AND(ABS(C414:H414-B414:G414)&gt;0),AND(ABS(C414:H414-B414:G414)&lt;4)),IF(NOT(G414=""),AND(AND(ABS(C414:G414-B414:F414)&gt;0),AND(ABS(C414:G414-B414:F414)&lt;4)),IF(NOT(F414=""),AND(AND(ABS(C414:F414-B414:E414)&gt;0),AND(ABS(C414:F414-B414:E414)&lt;4)),AND(AND(ABS(C414:E414-B414:D414)&gt;0),AND(ABS(C414:E414-B414:D414)&lt;4)))))</f>
        <v>0</v>
      </c>
      <c r="M414" s="1" t="b">
        <f t="shared" si="1"/>
        <v>0</v>
      </c>
    </row>
    <row r="415" ht="15.75" customHeight="1">
      <c r="A415" s="1" t="s">
        <v>424</v>
      </c>
      <c r="B415" s="1">
        <f>IFERROR(__xludf.DUMMYFUNCTION("SPLIT(A415,"" "")"),81.0)</f>
        <v>81</v>
      </c>
      <c r="C415" s="1">
        <f>IFERROR(__xludf.DUMMYFUNCTION("""COMPUTED_VALUE"""),84.0)</f>
        <v>84</v>
      </c>
      <c r="D415" s="1">
        <f>IFERROR(__xludf.DUMMYFUNCTION("""COMPUTED_VALUE"""),80.0)</f>
        <v>80</v>
      </c>
      <c r="E415" s="1">
        <f>IFERROR(__xludf.DUMMYFUNCTION("""COMPUTED_VALUE"""),78.0)</f>
        <v>78</v>
      </c>
      <c r="F415" s="1">
        <f>IFERROR(__xludf.DUMMYFUNCTION("""COMPUTED_VALUE"""),75.0)</f>
        <v>75</v>
      </c>
      <c r="G415" s="1">
        <f>IFERROR(__xludf.DUMMYFUNCTION("""COMPUTED_VALUE"""),75.0)</f>
        <v>75</v>
      </c>
      <c r="J415" s="1" t="b">
        <f t="array" ref="J415">IF(NOT(H415=""),AND(C415:H415&gt;B415:G415),IF(NOT(G415=""),AND(C415:G415&gt;B415:F415),IF(NOT(F415=""),AND(C415:F415&gt;B415:E415),AND(C415:E415&gt;B415:D415))))</f>
        <v>0</v>
      </c>
      <c r="K415" s="1" t="b">
        <f t="array" ref="K415">IF(NOT(H415=""),AND(C415:H415&lt;B415:G415),IF(NOT(G415=""),AND(C415:G415&lt;B415:F415),IF(NOT(F415=""),AND(C415:F415&lt;B415:E415),AND(C415:E415&lt;B415:D415))))</f>
        <v>0</v>
      </c>
      <c r="L415" s="1" t="b">
        <f t="array" ref="L415">IF(NOT(H415=""),AND(AND(ABS(C415:H415-B415:G415)&gt;0),AND(ABS(C415:H415-B415:G415)&lt;4)),IF(NOT(G415=""),AND(AND(ABS(C415:G415-B415:F415)&gt;0),AND(ABS(C415:G415-B415:F415)&lt;4)),IF(NOT(F415=""),AND(AND(ABS(C415:F415-B415:E415)&gt;0),AND(ABS(C415:F415-B415:E415)&lt;4)),AND(AND(ABS(C415:E415-B415:D415)&gt;0),AND(ABS(C415:E415-B415:D415)&lt;4)))))</f>
        <v>0</v>
      </c>
      <c r="M415" s="1" t="b">
        <f t="shared" si="1"/>
        <v>0</v>
      </c>
    </row>
    <row r="416" ht="15.75" customHeight="1">
      <c r="A416" s="1" t="s">
        <v>425</v>
      </c>
      <c r="B416" s="1">
        <f>IFERROR(__xludf.DUMMYFUNCTION("SPLIT(A416,"" "")"),43.0)</f>
        <v>43</v>
      </c>
      <c r="C416" s="1">
        <f>IFERROR(__xludf.DUMMYFUNCTION("""COMPUTED_VALUE"""),44.0)</f>
        <v>44</v>
      </c>
      <c r="D416" s="1">
        <f>IFERROR(__xludf.DUMMYFUNCTION("""COMPUTED_VALUE"""),42.0)</f>
        <v>42</v>
      </c>
      <c r="E416" s="1">
        <f>IFERROR(__xludf.DUMMYFUNCTION("""COMPUTED_VALUE"""),38.0)</f>
        <v>38</v>
      </c>
      <c r="F416" s="1">
        <f>IFERROR(__xludf.DUMMYFUNCTION("""COMPUTED_VALUE"""),37.0)</f>
        <v>37</v>
      </c>
      <c r="G416" s="1">
        <f>IFERROR(__xludf.DUMMYFUNCTION("""COMPUTED_VALUE"""),36.0)</f>
        <v>36</v>
      </c>
      <c r="H416" s="2">
        <f>IFERROR(__xludf.DUMMYFUNCTION("""COMPUTED_VALUE"""),32.0)</f>
        <v>32</v>
      </c>
      <c r="J416" s="1" t="b">
        <f t="array" ref="J416">IF(NOT(H416=""),AND(C416:H416&gt;B416:G416),IF(NOT(G416=""),AND(C416:G416&gt;B416:F416),IF(NOT(F416=""),AND(C416:F416&gt;B416:E416),AND(C416:E416&gt;B416:D416))))</f>
        <v>0</v>
      </c>
      <c r="K416" s="1" t="b">
        <f t="array" ref="K416">IF(NOT(H416=""),AND(C416:H416&lt;B416:G416),IF(NOT(G416=""),AND(C416:G416&lt;B416:F416),IF(NOT(F416=""),AND(C416:F416&lt;B416:E416),AND(C416:E416&lt;B416:D416))))</f>
        <v>0</v>
      </c>
      <c r="L416" s="1" t="b">
        <f t="array" ref="L416">IF(NOT(H416=""),AND(AND(ABS(C416:H416-B416:G416)&gt;0),AND(ABS(C416:H416-B416:G416)&lt;4)),IF(NOT(G416=""),AND(AND(ABS(C416:G416-B416:F416)&gt;0),AND(ABS(C416:G416-B416:F416)&lt;4)),IF(NOT(F416=""),AND(AND(ABS(C416:F416-B416:E416)&gt;0),AND(ABS(C416:F416-B416:E416)&lt;4)),AND(AND(ABS(C416:E416-B416:D416)&gt;0),AND(ABS(C416:E416-B416:D416)&lt;4)))))</f>
        <v>0</v>
      </c>
      <c r="M416" s="1" t="b">
        <f t="shared" si="1"/>
        <v>0</v>
      </c>
    </row>
    <row r="417" ht="15.75" customHeight="1">
      <c r="A417" s="1" t="s">
        <v>426</v>
      </c>
      <c r="B417" s="1">
        <f>IFERROR(__xludf.DUMMYFUNCTION("SPLIT(A417,"" "")"),42.0)</f>
        <v>42</v>
      </c>
      <c r="C417" s="1">
        <f>IFERROR(__xludf.DUMMYFUNCTION("""COMPUTED_VALUE"""),44.0)</f>
        <v>44</v>
      </c>
      <c r="D417" s="1">
        <f>IFERROR(__xludf.DUMMYFUNCTION("""COMPUTED_VALUE"""),43.0)</f>
        <v>43</v>
      </c>
      <c r="E417" s="1">
        <f>IFERROR(__xludf.DUMMYFUNCTION("""COMPUTED_VALUE"""),42.0)</f>
        <v>42</v>
      </c>
      <c r="F417" s="1">
        <f>IFERROR(__xludf.DUMMYFUNCTION("""COMPUTED_VALUE"""),41.0)</f>
        <v>41</v>
      </c>
      <c r="G417" s="1">
        <f>IFERROR(__xludf.DUMMYFUNCTION("""COMPUTED_VALUE"""),37.0)</f>
        <v>37</v>
      </c>
      <c r="H417" s="2">
        <f>IFERROR(__xludf.DUMMYFUNCTION("""COMPUTED_VALUE"""),31.0)</f>
        <v>31</v>
      </c>
      <c r="J417" s="1" t="b">
        <f t="array" ref="J417">IF(NOT(H417=""),AND(C417:H417&gt;B417:G417),IF(NOT(G417=""),AND(C417:G417&gt;B417:F417),IF(NOT(F417=""),AND(C417:F417&gt;B417:E417),AND(C417:E417&gt;B417:D417))))</f>
        <v>0</v>
      </c>
      <c r="K417" s="1" t="b">
        <f t="array" ref="K417">IF(NOT(H417=""),AND(C417:H417&lt;B417:G417),IF(NOT(G417=""),AND(C417:G417&lt;B417:F417),IF(NOT(F417=""),AND(C417:F417&lt;B417:E417),AND(C417:E417&lt;B417:D417))))</f>
        <v>0</v>
      </c>
      <c r="L417" s="1" t="b">
        <f t="array" ref="L417">IF(NOT(H417=""),AND(AND(ABS(C417:H417-B417:G417)&gt;0),AND(ABS(C417:H417-B417:G417)&lt;4)),IF(NOT(G417=""),AND(AND(ABS(C417:G417-B417:F417)&gt;0),AND(ABS(C417:G417-B417:F417)&lt;4)),IF(NOT(F417=""),AND(AND(ABS(C417:F417-B417:E417)&gt;0),AND(ABS(C417:F417-B417:E417)&lt;4)),AND(AND(ABS(C417:E417-B417:D417)&gt;0),AND(ABS(C417:E417-B417:D417)&lt;4)))))</f>
        <v>0</v>
      </c>
      <c r="M417" s="1" t="b">
        <f t="shared" si="1"/>
        <v>0</v>
      </c>
    </row>
    <row r="418" ht="15.75" customHeight="1">
      <c r="A418" s="1" t="s">
        <v>427</v>
      </c>
      <c r="B418" s="1">
        <f>IFERROR(__xludf.DUMMYFUNCTION("SPLIT(A418,"" "")"),86.0)</f>
        <v>86</v>
      </c>
      <c r="C418" s="1">
        <f>IFERROR(__xludf.DUMMYFUNCTION("""COMPUTED_VALUE"""),87.0)</f>
        <v>87</v>
      </c>
      <c r="D418" s="1">
        <f>IFERROR(__xludf.DUMMYFUNCTION("""COMPUTED_VALUE"""),82.0)</f>
        <v>82</v>
      </c>
      <c r="E418" s="1">
        <f>IFERROR(__xludf.DUMMYFUNCTION("""COMPUTED_VALUE"""),81.0)</f>
        <v>81</v>
      </c>
      <c r="F418" s="1">
        <f>IFERROR(__xludf.DUMMYFUNCTION("""COMPUTED_VALUE"""),80.0)</f>
        <v>80</v>
      </c>
      <c r="J418" s="1" t="b">
        <f t="array" ref="J418">IF(NOT(H418=""),AND(C418:H418&gt;B418:G418),IF(NOT(G418=""),AND(C418:G418&gt;B418:F418),IF(NOT(F418=""),AND(C418:F418&gt;B418:E418),AND(C418:E418&gt;B418:D418))))</f>
        <v>0</v>
      </c>
      <c r="K418" s="1" t="b">
        <f t="array" ref="K418">IF(NOT(H418=""),AND(C418:H418&lt;B418:G418),IF(NOT(G418=""),AND(C418:G418&lt;B418:F418),IF(NOT(F418=""),AND(C418:F418&lt;B418:E418),AND(C418:E418&lt;B418:D418))))</f>
        <v>0</v>
      </c>
      <c r="L418" s="1" t="b">
        <f t="array" ref="L418">IF(NOT(H418=""),AND(AND(ABS(C418:H418-B418:G418)&gt;0),AND(ABS(C418:H418-B418:G418)&lt;4)),IF(NOT(G418=""),AND(AND(ABS(C418:G418-B418:F418)&gt;0),AND(ABS(C418:G418-B418:F418)&lt;4)),IF(NOT(F418=""),AND(AND(ABS(C418:F418-B418:E418)&gt;0),AND(ABS(C418:F418-B418:E418)&lt;4)),AND(AND(ABS(C418:E418-B418:D418)&gt;0),AND(ABS(C418:E418-B418:D418)&lt;4)))))</f>
        <v>0</v>
      </c>
      <c r="M418" s="1" t="b">
        <f t="shared" si="1"/>
        <v>0</v>
      </c>
    </row>
    <row r="419" ht="15.75" customHeight="1">
      <c r="A419" s="1" t="s">
        <v>428</v>
      </c>
      <c r="B419" s="1">
        <f>IFERROR(__xludf.DUMMYFUNCTION("SPLIT(A419,"" "")"),54.0)</f>
        <v>54</v>
      </c>
      <c r="C419" s="1">
        <f>IFERROR(__xludf.DUMMYFUNCTION("""COMPUTED_VALUE"""),55.0)</f>
        <v>55</v>
      </c>
      <c r="D419" s="1">
        <f>IFERROR(__xludf.DUMMYFUNCTION("""COMPUTED_VALUE"""),53.0)</f>
        <v>53</v>
      </c>
      <c r="E419" s="1">
        <f>IFERROR(__xludf.DUMMYFUNCTION("""COMPUTED_VALUE"""),48.0)</f>
        <v>48</v>
      </c>
      <c r="F419" s="1">
        <f>IFERROR(__xludf.DUMMYFUNCTION("""COMPUTED_VALUE"""),49.0)</f>
        <v>49</v>
      </c>
      <c r="J419" s="1" t="b">
        <f t="array" ref="J419">IF(NOT(H419=""),AND(C419:H419&gt;B419:G419),IF(NOT(G419=""),AND(C419:G419&gt;B419:F419),IF(NOT(F419=""),AND(C419:F419&gt;B419:E419),AND(C419:E419&gt;B419:D419))))</f>
        <v>0</v>
      </c>
      <c r="K419" s="1" t="b">
        <f t="array" ref="K419">IF(NOT(H419=""),AND(C419:H419&lt;B419:G419),IF(NOT(G419=""),AND(C419:G419&lt;B419:F419),IF(NOT(F419=""),AND(C419:F419&lt;B419:E419),AND(C419:E419&lt;B419:D419))))</f>
        <v>0</v>
      </c>
      <c r="L419" s="1" t="b">
        <f t="array" ref="L419">IF(NOT(H419=""),AND(AND(ABS(C419:H419-B419:G419)&gt;0),AND(ABS(C419:H419-B419:G419)&lt;4)),IF(NOT(G419=""),AND(AND(ABS(C419:G419-B419:F419)&gt;0),AND(ABS(C419:G419-B419:F419)&lt;4)),IF(NOT(F419=""),AND(AND(ABS(C419:F419-B419:E419)&gt;0),AND(ABS(C419:F419-B419:E419)&lt;4)),AND(AND(ABS(C419:E419-B419:D419)&gt;0),AND(ABS(C419:E419-B419:D419)&lt;4)))))</f>
        <v>0</v>
      </c>
      <c r="M419" s="1" t="b">
        <f t="shared" si="1"/>
        <v>0</v>
      </c>
    </row>
    <row r="420" ht="15.75" customHeight="1">
      <c r="A420" s="1" t="s">
        <v>429</v>
      </c>
      <c r="B420" s="1">
        <f>IFERROR(__xludf.DUMMYFUNCTION("SPLIT(A420,"" "")"),57.0)</f>
        <v>57</v>
      </c>
      <c r="C420" s="1">
        <f>IFERROR(__xludf.DUMMYFUNCTION("""COMPUTED_VALUE"""),60.0)</f>
        <v>60</v>
      </c>
      <c r="D420" s="1">
        <f>IFERROR(__xludf.DUMMYFUNCTION("""COMPUTED_VALUE"""),57.0)</f>
        <v>57</v>
      </c>
      <c r="E420" s="1">
        <f>IFERROR(__xludf.DUMMYFUNCTION("""COMPUTED_VALUE"""),51.0)</f>
        <v>51</v>
      </c>
      <c r="F420" s="1">
        <f>IFERROR(__xludf.DUMMYFUNCTION("""COMPUTED_VALUE"""),51.0)</f>
        <v>51</v>
      </c>
      <c r="J420" s="1" t="b">
        <f t="array" ref="J420">IF(NOT(H420=""),AND(C420:H420&gt;B420:G420),IF(NOT(G420=""),AND(C420:G420&gt;B420:F420),IF(NOT(F420=""),AND(C420:F420&gt;B420:E420),AND(C420:E420&gt;B420:D420))))</f>
        <v>0</v>
      </c>
      <c r="K420" s="1" t="b">
        <f t="array" ref="K420">IF(NOT(H420=""),AND(C420:H420&lt;B420:G420),IF(NOT(G420=""),AND(C420:G420&lt;B420:F420),IF(NOT(F420=""),AND(C420:F420&lt;B420:E420),AND(C420:E420&lt;B420:D420))))</f>
        <v>0</v>
      </c>
      <c r="L420" s="1" t="b">
        <f t="array" ref="L420">IF(NOT(H420=""),AND(AND(ABS(C420:H420-B420:G420)&gt;0),AND(ABS(C420:H420-B420:G420)&lt;4)),IF(NOT(G420=""),AND(AND(ABS(C420:G420-B420:F420)&gt;0),AND(ABS(C420:G420-B420:F420)&lt;4)),IF(NOT(F420=""),AND(AND(ABS(C420:F420-B420:E420)&gt;0),AND(ABS(C420:F420-B420:E420)&lt;4)),AND(AND(ABS(C420:E420-B420:D420)&gt;0),AND(ABS(C420:E420-B420:D420)&lt;4)))))</f>
        <v>0</v>
      </c>
      <c r="M420" s="1" t="b">
        <f t="shared" si="1"/>
        <v>0</v>
      </c>
    </row>
    <row r="421" ht="15.75" customHeight="1">
      <c r="A421" s="1" t="s">
        <v>430</v>
      </c>
      <c r="B421" s="1">
        <f>IFERROR(__xludf.DUMMYFUNCTION("SPLIT(A421,"" "")"),64.0)</f>
        <v>64</v>
      </c>
      <c r="C421" s="1">
        <f>IFERROR(__xludf.DUMMYFUNCTION("""COMPUTED_VALUE"""),66.0)</f>
        <v>66</v>
      </c>
      <c r="D421" s="1">
        <f>IFERROR(__xludf.DUMMYFUNCTION("""COMPUTED_VALUE"""),61.0)</f>
        <v>61</v>
      </c>
      <c r="E421" s="1">
        <f>IFERROR(__xludf.DUMMYFUNCTION("""COMPUTED_VALUE"""),58.0)</f>
        <v>58</v>
      </c>
      <c r="F421" s="1">
        <f>IFERROR(__xludf.DUMMYFUNCTION("""COMPUTED_VALUE"""),55.0)</f>
        <v>55</v>
      </c>
      <c r="G421" s="1">
        <f>IFERROR(__xludf.DUMMYFUNCTION("""COMPUTED_VALUE"""),51.0)</f>
        <v>51</v>
      </c>
      <c r="J421" s="1" t="b">
        <f t="array" ref="J421">IF(NOT(H421=""),AND(C421:H421&gt;B421:G421),IF(NOT(G421=""),AND(C421:G421&gt;B421:F421),IF(NOT(F421=""),AND(C421:F421&gt;B421:E421),AND(C421:E421&gt;B421:D421))))</f>
        <v>0</v>
      </c>
      <c r="K421" s="1" t="b">
        <f t="array" ref="K421">IF(NOT(H421=""),AND(C421:H421&lt;B421:G421),IF(NOT(G421=""),AND(C421:G421&lt;B421:F421),IF(NOT(F421=""),AND(C421:F421&lt;B421:E421),AND(C421:E421&lt;B421:D421))))</f>
        <v>0</v>
      </c>
      <c r="L421" s="1" t="b">
        <f t="array" ref="L421">IF(NOT(H421=""),AND(AND(ABS(C421:H421-B421:G421)&gt;0),AND(ABS(C421:H421-B421:G421)&lt;4)),IF(NOT(G421=""),AND(AND(ABS(C421:G421-B421:F421)&gt;0),AND(ABS(C421:G421-B421:F421)&lt;4)),IF(NOT(F421=""),AND(AND(ABS(C421:F421-B421:E421)&gt;0),AND(ABS(C421:F421-B421:E421)&lt;4)),AND(AND(ABS(C421:E421-B421:D421)&gt;0),AND(ABS(C421:E421-B421:D421)&lt;4)))))</f>
        <v>0</v>
      </c>
      <c r="M421" s="1" t="b">
        <f t="shared" si="1"/>
        <v>0</v>
      </c>
    </row>
    <row r="422" ht="15.75" customHeight="1">
      <c r="A422" s="1" t="s">
        <v>431</v>
      </c>
      <c r="B422" s="1">
        <f>IFERROR(__xludf.DUMMYFUNCTION("SPLIT(A422,"" "")"),67.0)</f>
        <v>67</v>
      </c>
      <c r="C422" s="1">
        <f>IFERROR(__xludf.DUMMYFUNCTION("""COMPUTED_VALUE"""),68.0)</f>
        <v>68</v>
      </c>
      <c r="D422" s="1">
        <f>IFERROR(__xludf.DUMMYFUNCTION("""COMPUTED_VALUE"""),66.0)</f>
        <v>66</v>
      </c>
      <c r="E422" s="1">
        <f>IFERROR(__xludf.DUMMYFUNCTION("""COMPUTED_VALUE"""),61.0)</f>
        <v>61</v>
      </c>
      <c r="F422" s="1">
        <f>IFERROR(__xludf.DUMMYFUNCTION("""COMPUTED_VALUE"""),59.0)</f>
        <v>59</v>
      </c>
      <c r="G422" s="1">
        <f>IFERROR(__xludf.DUMMYFUNCTION("""COMPUTED_VALUE"""),52.0)</f>
        <v>52</v>
      </c>
      <c r="J422" s="1" t="b">
        <f t="array" ref="J422">IF(NOT(H422=""),AND(C422:H422&gt;B422:G422),IF(NOT(G422=""),AND(C422:G422&gt;B422:F422),IF(NOT(F422=""),AND(C422:F422&gt;B422:E422),AND(C422:E422&gt;B422:D422))))</f>
        <v>0</v>
      </c>
      <c r="K422" s="1" t="b">
        <f t="array" ref="K422">IF(NOT(H422=""),AND(C422:H422&lt;B422:G422),IF(NOT(G422=""),AND(C422:G422&lt;B422:F422),IF(NOT(F422=""),AND(C422:F422&lt;B422:E422),AND(C422:E422&lt;B422:D422))))</f>
        <v>0</v>
      </c>
      <c r="L422" s="1" t="b">
        <f t="array" ref="L422">IF(NOT(H422=""),AND(AND(ABS(C422:H422-B422:G422)&gt;0),AND(ABS(C422:H422-B422:G422)&lt;4)),IF(NOT(G422=""),AND(AND(ABS(C422:G422-B422:F422)&gt;0),AND(ABS(C422:G422-B422:F422)&lt;4)),IF(NOT(F422=""),AND(AND(ABS(C422:F422-B422:E422)&gt;0),AND(ABS(C422:F422-B422:E422)&lt;4)),AND(AND(ABS(C422:E422-B422:D422)&gt;0),AND(ABS(C422:E422-B422:D422)&lt;4)))))</f>
        <v>0</v>
      </c>
      <c r="M422" s="1" t="b">
        <f t="shared" si="1"/>
        <v>0</v>
      </c>
    </row>
    <row r="423" ht="15.75" customHeight="1">
      <c r="A423" s="1" t="s">
        <v>432</v>
      </c>
      <c r="B423" s="1">
        <f>IFERROR(__xludf.DUMMYFUNCTION("SPLIT(A423,"" "")"),72.0)</f>
        <v>72</v>
      </c>
      <c r="C423" s="1">
        <f>IFERROR(__xludf.DUMMYFUNCTION("""COMPUTED_VALUE"""),72.0)</f>
        <v>72</v>
      </c>
      <c r="D423" s="1">
        <f>IFERROR(__xludf.DUMMYFUNCTION("""COMPUTED_VALUE"""),70.0)</f>
        <v>70</v>
      </c>
      <c r="E423" s="1">
        <f>IFERROR(__xludf.DUMMYFUNCTION("""COMPUTED_VALUE"""),69.0)</f>
        <v>69</v>
      </c>
      <c r="F423" s="1">
        <f>IFERROR(__xludf.DUMMYFUNCTION("""COMPUTED_VALUE"""),68.0)</f>
        <v>68</v>
      </c>
      <c r="G423" s="1">
        <f>IFERROR(__xludf.DUMMYFUNCTION("""COMPUTED_VALUE"""),66.0)</f>
        <v>66</v>
      </c>
      <c r="H423" s="1">
        <f>IFERROR(__xludf.DUMMYFUNCTION("""COMPUTED_VALUE"""),63.0)</f>
        <v>63</v>
      </c>
      <c r="I423" s="1">
        <f>IFERROR(__xludf.DUMMYFUNCTION("""COMPUTED_VALUE"""),62.0)</f>
        <v>62</v>
      </c>
      <c r="J423" s="1" t="b">
        <f t="array" ref="J423">IF(NOT(H423=""),AND(C423:H423&gt;B423:G423),IF(NOT(G423=""),AND(C423:G423&gt;B423:F423),IF(NOT(F423=""),AND(C423:F423&gt;B423:E423),AND(C423:E423&gt;B423:D423))))</f>
        <v>0</v>
      </c>
      <c r="K423" s="1" t="b">
        <f t="array" ref="K423">IF(NOT(H423=""),AND(C423:H423&lt;B423:G423),IF(NOT(G423=""),AND(C423:G423&lt;B423:F423),IF(NOT(F423=""),AND(C423:F423&lt;B423:E423),AND(C423:E423&lt;B423:D423))))</f>
        <v>0</v>
      </c>
      <c r="L423" s="1" t="b">
        <f t="array" ref="L423">IF(NOT(H423=""),AND(AND(ABS(C423:H423-B423:G423)&gt;0),AND(ABS(C423:H423-B423:G423)&lt;4)),IF(NOT(G423=""),AND(AND(ABS(C423:G423-B423:F423)&gt;0),AND(ABS(C423:G423-B423:F423)&lt;4)),IF(NOT(F423=""),AND(AND(ABS(C423:F423-B423:E423)&gt;0),AND(ABS(C423:F423-B423:E423)&lt;4)),AND(AND(ABS(C423:E423-B423:D423)&gt;0),AND(ABS(C423:E423-B423:D423)&lt;4)))))</f>
        <v>0</v>
      </c>
      <c r="M423" s="1" t="b">
        <f t="shared" si="1"/>
        <v>0</v>
      </c>
    </row>
    <row r="424" ht="15.75" customHeight="1">
      <c r="A424" s="1" t="s">
        <v>433</v>
      </c>
      <c r="B424" s="1">
        <f>IFERROR(__xludf.DUMMYFUNCTION("SPLIT(A424,"" "")"),88.0)</f>
        <v>88</v>
      </c>
      <c r="C424" s="1">
        <f>IFERROR(__xludf.DUMMYFUNCTION("""COMPUTED_VALUE"""),88.0)</f>
        <v>88</v>
      </c>
      <c r="D424" s="1">
        <f>IFERROR(__xludf.DUMMYFUNCTION("""COMPUTED_VALUE"""),85.0)</f>
        <v>85</v>
      </c>
      <c r="E424" s="1">
        <f>IFERROR(__xludf.DUMMYFUNCTION("""COMPUTED_VALUE"""),83.0)</f>
        <v>83</v>
      </c>
      <c r="F424" s="1">
        <f>IFERROR(__xludf.DUMMYFUNCTION("""COMPUTED_VALUE"""),80.0)</f>
        <v>80</v>
      </c>
      <c r="G424" s="1">
        <f>IFERROR(__xludf.DUMMYFUNCTION("""COMPUTED_VALUE"""),77.0)</f>
        <v>77</v>
      </c>
      <c r="H424" s="1">
        <f>IFERROR(__xludf.DUMMYFUNCTION("""COMPUTED_VALUE"""),75.0)</f>
        <v>75</v>
      </c>
      <c r="I424" s="1">
        <f>IFERROR(__xludf.DUMMYFUNCTION("""COMPUTED_VALUE"""),78.0)</f>
        <v>78</v>
      </c>
      <c r="J424" s="1" t="b">
        <f t="array" ref="J424">IF(NOT(H424=""),AND(C424:H424&gt;B424:G424),IF(NOT(G424=""),AND(C424:G424&gt;B424:F424),IF(NOT(F424=""),AND(C424:F424&gt;B424:E424),AND(C424:E424&gt;B424:D424))))</f>
        <v>0</v>
      </c>
      <c r="K424" s="1" t="b">
        <f t="array" ref="K424">IF(NOT(H424=""),AND(C424:H424&lt;B424:G424),IF(NOT(G424=""),AND(C424:G424&lt;B424:F424),IF(NOT(F424=""),AND(C424:F424&lt;B424:E424),AND(C424:E424&lt;B424:D424))))</f>
        <v>0</v>
      </c>
      <c r="L424" s="1" t="b">
        <f t="array" ref="L424">IF(NOT(H424=""),AND(AND(ABS(C424:H424-B424:G424)&gt;0),AND(ABS(C424:H424-B424:G424)&lt;4)),IF(NOT(G424=""),AND(AND(ABS(C424:G424-B424:F424)&gt;0),AND(ABS(C424:G424-B424:F424)&lt;4)),IF(NOT(F424=""),AND(AND(ABS(C424:F424-B424:E424)&gt;0),AND(ABS(C424:F424-B424:E424)&lt;4)),AND(AND(ABS(C424:E424-B424:D424)&gt;0),AND(ABS(C424:E424-B424:D424)&lt;4)))))</f>
        <v>0</v>
      </c>
      <c r="M424" s="1" t="b">
        <f t="shared" si="1"/>
        <v>0</v>
      </c>
    </row>
    <row r="425" ht="15.75" customHeight="1">
      <c r="A425" s="1" t="s">
        <v>434</v>
      </c>
      <c r="B425" s="1">
        <f>IFERROR(__xludf.DUMMYFUNCTION("SPLIT(A425,"" "")"),10.0)</f>
        <v>10</v>
      </c>
      <c r="C425" s="1">
        <f>IFERROR(__xludf.DUMMYFUNCTION("""COMPUTED_VALUE"""),10.0)</f>
        <v>10</v>
      </c>
      <c r="D425" s="1">
        <f>IFERROR(__xludf.DUMMYFUNCTION("""COMPUTED_VALUE"""),7.0)</f>
        <v>7</v>
      </c>
      <c r="E425" s="1">
        <f>IFERROR(__xludf.DUMMYFUNCTION("""COMPUTED_VALUE"""),6.0)</f>
        <v>6</v>
      </c>
      <c r="F425" s="1">
        <f>IFERROR(__xludf.DUMMYFUNCTION("""COMPUTED_VALUE"""),5.0)</f>
        <v>5</v>
      </c>
      <c r="G425" s="1">
        <f>IFERROR(__xludf.DUMMYFUNCTION("""COMPUTED_VALUE"""),2.0)</f>
        <v>2</v>
      </c>
      <c r="H425" s="2">
        <f>IFERROR(__xludf.DUMMYFUNCTION("""COMPUTED_VALUE"""),2.0)</f>
        <v>2</v>
      </c>
      <c r="J425" s="1" t="b">
        <f t="array" ref="J425">IF(NOT(H425=""),AND(C425:H425&gt;B425:G425),IF(NOT(G425=""),AND(C425:G425&gt;B425:F425),IF(NOT(F425=""),AND(C425:F425&gt;B425:E425),AND(C425:E425&gt;B425:D425))))</f>
        <v>0</v>
      </c>
      <c r="K425" s="1" t="b">
        <f t="array" ref="K425">IF(NOT(H425=""),AND(C425:H425&lt;B425:G425),IF(NOT(G425=""),AND(C425:G425&lt;B425:F425),IF(NOT(F425=""),AND(C425:F425&lt;B425:E425),AND(C425:E425&lt;B425:D425))))</f>
        <v>0</v>
      </c>
      <c r="L425" s="1" t="b">
        <f t="array" ref="L425">IF(NOT(H425=""),AND(AND(ABS(C425:H425-B425:G425)&gt;0),AND(ABS(C425:H425-B425:G425)&lt;4)),IF(NOT(G425=""),AND(AND(ABS(C425:G425-B425:F425)&gt;0),AND(ABS(C425:G425-B425:F425)&lt;4)),IF(NOT(F425=""),AND(AND(ABS(C425:F425-B425:E425)&gt;0),AND(ABS(C425:F425-B425:E425)&lt;4)),AND(AND(ABS(C425:E425-B425:D425)&gt;0),AND(ABS(C425:E425-B425:D425)&lt;4)))))</f>
        <v>0</v>
      </c>
      <c r="M425" s="1" t="b">
        <f t="shared" si="1"/>
        <v>0</v>
      </c>
    </row>
    <row r="426" ht="15.75" customHeight="1">
      <c r="A426" s="1" t="s">
        <v>435</v>
      </c>
      <c r="B426" s="1">
        <f>IFERROR(__xludf.DUMMYFUNCTION("SPLIT(A426,"" "")"),59.0)</f>
        <v>59</v>
      </c>
      <c r="C426" s="1">
        <f>IFERROR(__xludf.DUMMYFUNCTION("""COMPUTED_VALUE"""),59.0)</f>
        <v>59</v>
      </c>
      <c r="D426" s="1">
        <f>IFERROR(__xludf.DUMMYFUNCTION("""COMPUTED_VALUE"""),58.0)</f>
        <v>58</v>
      </c>
      <c r="E426" s="1">
        <f>IFERROR(__xludf.DUMMYFUNCTION("""COMPUTED_VALUE"""),57.0)</f>
        <v>57</v>
      </c>
      <c r="F426" s="1">
        <f>IFERROR(__xludf.DUMMYFUNCTION("""COMPUTED_VALUE"""),55.0)</f>
        <v>55</v>
      </c>
      <c r="G426" s="1">
        <f>IFERROR(__xludf.DUMMYFUNCTION("""COMPUTED_VALUE"""),52.0)</f>
        <v>52</v>
      </c>
      <c r="H426" s="2">
        <f>IFERROR(__xludf.DUMMYFUNCTION("""COMPUTED_VALUE"""),48.0)</f>
        <v>48</v>
      </c>
      <c r="J426" s="1" t="b">
        <f t="array" ref="J426">IF(NOT(H426=""),AND(C426:H426&gt;B426:G426),IF(NOT(G426=""),AND(C426:G426&gt;B426:F426),IF(NOT(F426=""),AND(C426:F426&gt;B426:E426),AND(C426:E426&gt;B426:D426))))</f>
        <v>0</v>
      </c>
      <c r="K426" s="1" t="b">
        <f t="array" ref="K426">IF(NOT(H426=""),AND(C426:H426&lt;B426:G426),IF(NOT(G426=""),AND(C426:G426&lt;B426:F426),IF(NOT(F426=""),AND(C426:F426&lt;B426:E426),AND(C426:E426&lt;B426:D426))))</f>
        <v>0</v>
      </c>
      <c r="L426" s="1" t="b">
        <f t="array" ref="L426">IF(NOT(H426=""),AND(AND(ABS(C426:H426-B426:G426)&gt;0),AND(ABS(C426:H426-B426:G426)&lt;4)),IF(NOT(G426=""),AND(AND(ABS(C426:G426-B426:F426)&gt;0),AND(ABS(C426:G426-B426:F426)&lt;4)),IF(NOT(F426=""),AND(AND(ABS(C426:F426-B426:E426)&gt;0),AND(ABS(C426:F426-B426:E426)&lt;4)),AND(AND(ABS(C426:E426-B426:D426)&gt;0),AND(ABS(C426:E426-B426:D426)&lt;4)))))</f>
        <v>0</v>
      </c>
      <c r="M426" s="1" t="b">
        <f t="shared" si="1"/>
        <v>0</v>
      </c>
    </row>
    <row r="427" ht="15.75" customHeight="1">
      <c r="A427" s="1" t="s">
        <v>436</v>
      </c>
      <c r="B427" s="1">
        <f>IFERROR(__xludf.DUMMYFUNCTION("SPLIT(A427,"" "")"),63.0)</f>
        <v>63</v>
      </c>
      <c r="C427" s="1">
        <f>IFERROR(__xludf.DUMMYFUNCTION("""COMPUTED_VALUE"""),63.0)</f>
        <v>63</v>
      </c>
      <c r="D427" s="1">
        <f>IFERROR(__xludf.DUMMYFUNCTION("""COMPUTED_VALUE"""),61.0)</f>
        <v>61</v>
      </c>
      <c r="E427" s="1">
        <f>IFERROR(__xludf.DUMMYFUNCTION("""COMPUTED_VALUE"""),58.0)</f>
        <v>58</v>
      </c>
      <c r="F427" s="1">
        <f>IFERROR(__xludf.DUMMYFUNCTION("""COMPUTED_VALUE"""),56.0)</f>
        <v>56</v>
      </c>
      <c r="G427" s="1">
        <f>IFERROR(__xludf.DUMMYFUNCTION("""COMPUTED_VALUE"""),54.0)</f>
        <v>54</v>
      </c>
      <c r="H427" s="1">
        <f>IFERROR(__xludf.DUMMYFUNCTION("""COMPUTED_VALUE"""),52.0)</f>
        <v>52</v>
      </c>
      <c r="I427" s="1">
        <f>IFERROR(__xludf.DUMMYFUNCTION("""COMPUTED_VALUE"""),45.0)</f>
        <v>45</v>
      </c>
      <c r="J427" s="1" t="b">
        <f t="array" ref="J427">IF(NOT(H427=""),AND(C427:H427&gt;B427:G427),IF(NOT(G427=""),AND(C427:G427&gt;B427:F427),IF(NOT(F427=""),AND(C427:F427&gt;B427:E427),AND(C427:E427&gt;B427:D427))))</f>
        <v>0</v>
      </c>
      <c r="K427" s="1" t="b">
        <f t="array" ref="K427">IF(NOT(H427=""),AND(C427:H427&lt;B427:G427),IF(NOT(G427=""),AND(C427:G427&lt;B427:F427),IF(NOT(F427=""),AND(C427:F427&lt;B427:E427),AND(C427:E427&lt;B427:D427))))</f>
        <v>0</v>
      </c>
      <c r="L427" s="1" t="b">
        <f t="array" ref="L427">IF(NOT(H427=""),AND(AND(ABS(C427:H427-B427:G427)&gt;0),AND(ABS(C427:H427-B427:G427)&lt;4)),IF(NOT(G427=""),AND(AND(ABS(C427:G427-B427:F427)&gt;0),AND(ABS(C427:G427-B427:F427)&lt;4)),IF(NOT(F427=""),AND(AND(ABS(C427:F427-B427:E427)&gt;0),AND(ABS(C427:F427-B427:E427)&lt;4)),AND(AND(ABS(C427:E427-B427:D427)&gt;0),AND(ABS(C427:E427-B427:D427)&lt;4)))))</f>
        <v>0</v>
      </c>
      <c r="M427" s="1" t="b">
        <f t="shared" si="1"/>
        <v>0</v>
      </c>
    </row>
    <row r="428" ht="15.75" customHeight="1">
      <c r="A428" s="1" t="s">
        <v>437</v>
      </c>
      <c r="B428" s="1">
        <f>IFERROR(__xludf.DUMMYFUNCTION("SPLIT(A428,"" "")"),44.0)</f>
        <v>44</v>
      </c>
      <c r="C428" s="1">
        <f>IFERROR(__xludf.DUMMYFUNCTION("""COMPUTED_VALUE"""),44.0)</f>
        <v>44</v>
      </c>
      <c r="D428" s="1">
        <f>IFERROR(__xludf.DUMMYFUNCTION("""COMPUTED_VALUE"""),41.0)</f>
        <v>41</v>
      </c>
      <c r="E428" s="1">
        <f>IFERROR(__xludf.DUMMYFUNCTION("""COMPUTED_VALUE"""),40.0)</f>
        <v>40</v>
      </c>
      <c r="F428" s="1">
        <f>IFERROR(__xludf.DUMMYFUNCTION("""COMPUTED_VALUE"""),37.0)</f>
        <v>37</v>
      </c>
      <c r="G428" s="1">
        <f>IFERROR(__xludf.DUMMYFUNCTION("""COMPUTED_VALUE"""),40.0)</f>
        <v>40</v>
      </c>
      <c r="H428" s="1">
        <f>IFERROR(__xludf.DUMMYFUNCTION("""COMPUTED_VALUE"""),37.0)</f>
        <v>37</v>
      </c>
      <c r="I428" s="1">
        <f>IFERROR(__xludf.DUMMYFUNCTION("""COMPUTED_VALUE"""),36.0)</f>
        <v>36</v>
      </c>
      <c r="J428" s="1" t="b">
        <f t="array" ref="J428">IF(NOT(H428=""),AND(C428:H428&gt;B428:G428),IF(NOT(G428=""),AND(C428:G428&gt;B428:F428),IF(NOT(F428=""),AND(C428:F428&gt;B428:E428),AND(C428:E428&gt;B428:D428))))</f>
        <v>0</v>
      </c>
      <c r="K428" s="1" t="b">
        <f t="array" ref="K428">IF(NOT(H428=""),AND(C428:H428&lt;B428:G428),IF(NOT(G428=""),AND(C428:G428&lt;B428:F428),IF(NOT(F428=""),AND(C428:F428&lt;B428:E428),AND(C428:E428&lt;B428:D428))))</f>
        <v>0</v>
      </c>
      <c r="L428" s="1" t="b">
        <f t="array" ref="L428">IF(NOT(H428=""),AND(AND(ABS(C428:H428-B428:G428)&gt;0),AND(ABS(C428:H428-B428:G428)&lt;4)),IF(NOT(G428=""),AND(AND(ABS(C428:G428-B428:F428)&gt;0),AND(ABS(C428:G428-B428:F428)&lt;4)),IF(NOT(F428=""),AND(AND(ABS(C428:F428-B428:E428)&gt;0),AND(ABS(C428:F428-B428:E428)&lt;4)),AND(AND(ABS(C428:E428-B428:D428)&gt;0),AND(ABS(C428:E428-B428:D428)&lt;4)))))</f>
        <v>0</v>
      </c>
      <c r="M428" s="1" t="b">
        <f t="shared" si="1"/>
        <v>0</v>
      </c>
    </row>
    <row r="429" ht="15.75" customHeight="1">
      <c r="A429" s="1" t="s">
        <v>438</v>
      </c>
      <c r="B429" s="1">
        <f>IFERROR(__xludf.DUMMYFUNCTION("SPLIT(A429,"" "")"),4.0)</f>
        <v>4</v>
      </c>
      <c r="C429" s="1">
        <f>IFERROR(__xludf.DUMMYFUNCTION("""COMPUTED_VALUE"""),4.0)</f>
        <v>4</v>
      </c>
      <c r="D429" s="1">
        <f>IFERROR(__xludf.DUMMYFUNCTION("""COMPUTED_VALUE"""),5.0)</f>
        <v>5</v>
      </c>
      <c r="E429" s="1">
        <f>IFERROR(__xludf.DUMMYFUNCTION("""COMPUTED_VALUE"""),3.0)</f>
        <v>3</v>
      </c>
      <c r="F429" s="1">
        <f>IFERROR(__xludf.DUMMYFUNCTION("""COMPUTED_VALUE"""),4.0)</f>
        <v>4</v>
      </c>
      <c r="J429" s="1" t="b">
        <f t="array" ref="J429">IF(NOT(H429=""),AND(C429:H429&gt;B429:G429),IF(NOT(G429=""),AND(C429:G429&gt;B429:F429),IF(NOT(F429=""),AND(C429:F429&gt;B429:E429),AND(C429:E429&gt;B429:D429))))</f>
        <v>0</v>
      </c>
      <c r="K429" s="1" t="b">
        <f t="array" ref="K429">IF(NOT(H429=""),AND(C429:H429&lt;B429:G429),IF(NOT(G429=""),AND(C429:G429&lt;B429:F429),IF(NOT(F429=""),AND(C429:F429&lt;B429:E429),AND(C429:E429&lt;B429:D429))))</f>
        <v>0</v>
      </c>
      <c r="L429" s="1" t="b">
        <f t="array" ref="L429">IF(NOT(H429=""),AND(AND(ABS(C429:H429-B429:G429)&gt;0),AND(ABS(C429:H429-B429:G429)&lt;4)),IF(NOT(G429=""),AND(AND(ABS(C429:G429-B429:F429)&gt;0),AND(ABS(C429:G429-B429:F429)&lt;4)),IF(NOT(F429=""),AND(AND(ABS(C429:F429-B429:E429)&gt;0),AND(ABS(C429:F429-B429:E429)&lt;4)),AND(AND(ABS(C429:E429-B429:D429)&gt;0),AND(ABS(C429:E429-B429:D429)&lt;4)))))</f>
        <v>0</v>
      </c>
      <c r="M429" s="1" t="b">
        <f t="shared" si="1"/>
        <v>0</v>
      </c>
    </row>
    <row r="430" ht="15.75" customHeight="1">
      <c r="A430" s="1" t="s">
        <v>439</v>
      </c>
      <c r="B430" s="1">
        <f>IFERROR(__xludf.DUMMYFUNCTION("SPLIT(A430,"" "")"),68.0)</f>
        <v>68</v>
      </c>
      <c r="C430" s="1">
        <f>IFERROR(__xludf.DUMMYFUNCTION("""COMPUTED_VALUE"""),68.0)</f>
        <v>68</v>
      </c>
      <c r="D430" s="1">
        <f>IFERROR(__xludf.DUMMYFUNCTION("""COMPUTED_VALUE"""),66.0)</f>
        <v>66</v>
      </c>
      <c r="E430" s="1">
        <f>IFERROR(__xludf.DUMMYFUNCTION("""COMPUTED_VALUE"""),64.0)</f>
        <v>64</v>
      </c>
      <c r="F430" s="1">
        <f>IFERROR(__xludf.DUMMYFUNCTION("""COMPUTED_VALUE"""),67.0)</f>
        <v>67</v>
      </c>
      <c r="G430" s="1">
        <f>IFERROR(__xludf.DUMMYFUNCTION("""COMPUTED_VALUE"""),65.0)</f>
        <v>65</v>
      </c>
      <c r="H430" s="1">
        <f>IFERROR(__xludf.DUMMYFUNCTION("""COMPUTED_VALUE"""),62.0)</f>
        <v>62</v>
      </c>
      <c r="I430" s="1">
        <f>IFERROR(__xludf.DUMMYFUNCTION("""COMPUTED_VALUE"""),62.0)</f>
        <v>62</v>
      </c>
      <c r="J430" s="1" t="b">
        <f t="array" ref="J430">IF(NOT(H430=""),AND(C430:H430&gt;B430:G430),IF(NOT(G430=""),AND(C430:G430&gt;B430:F430),IF(NOT(F430=""),AND(C430:F430&gt;B430:E430),AND(C430:E430&gt;B430:D430))))</f>
        <v>0</v>
      </c>
      <c r="K430" s="1" t="b">
        <f t="array" ref="K430">IF(NOT(H430=""),AND(C430:H430&lt;B430:G430),IF(NOT(G430=""),AND(C430:G430&lt;B430:F430),IF(NOT(F430=""),AND(C430:F430&lt;B430:E430),AND(C430:E430&lt;B430:D430))))</f>
        <v>0</v>
      </c>
      <c r="L430" s="1" t="b">
        <f t="array" ref="L430">IF(NOT(H430=""),AND(AND(ABS(C430:H430-B430:G430)&gt;0),AND(ABS(C430:H430-B430:G430)&lt;4)),IF(NOT(G430=""),AND(AND(ABS(C430:G430-B430:F430)&gt;0),AND(ABS(C430:G430-B430:F430)&lt;4)),IF(NOT(F430=""),AND(AND(ABS(C430:F430-B430:E430)&gt;0),AND(ABS(C430:F430-B430:E430)&lt;4)),AND(AND(ABS(C430:E430-B430:D430)&gt;0),AND(ABS(C430:E430-B430:D430)&lt;4)))))</f>
        <v>0</v>
      </c>
      <c r="M430" s="1" t="b">
        <f t="shared" si="1"/>
        <v>0</v>
      </c>
    </row>
    <row r="431" ht="15.75" customHeight="1">
      <c r="A431" s="1" t="s">
        <v>440</v>
      </c>
      <c r="B431" s="1">
        <f>IFERROR(__xludf.DUMMYFUNCTION("SPLIT(A431,"" "")"),71.0)</f>
        <v>71</v>
      </c>
      <c r="C431" s="1">
        <f>IFERROR(__xludf.DUMMYFUNCTION("""COMPUTED_VALUE"""),71.0)</f>
        <v>71</v>
      </c>
      <c r="D431" s="1">
        <f>IFERROR(__xludf.DUMMYFUNCTION("""COMPUTED_VALUE"""),68.0)</f>
        <v>68</v>
      </c>
      <c r="E431" s="1">
        <f>IFERROR(__xludf.DUMMYFUNCTION("""COMPUTED_VALUE"""),67.0)</f>
        <v>67</v>
      </c>
      <c r="F431" s="1">
        <f>IFERROR(__xludf.DUMMYFUNCTION("""COMPUTED_VALUE"""),70.0)</f>
        <v>70</v>
      </c>
      <c r="G431" s="1">
        <f>IFERROR(__xludf.DUMMYFUNCTION("""COMPUTED_VALUE"""),69.0)</f>
        <v>69</v>
      </c>
      <c r="H431" s="2">
        <f>IFERROR(__xludf.DUMMYFUNCTION("""COMPUTED_VALUE"""),65.0)</f>
        <v>65</v>
      </c>
      <c r="J431" s="1" t="b">
        <f t="array" ref="J431">IF(NOT(H431=""),AND(C431:H431&gt;B431:G431),IF(NOT(G431=""),AND(C431:G431&gt;B431:F431),IF(NOT(F431=""),AND(C431:F431&gt;B431:E431),AND(C431:E431&gt;B431:D431))))</f>
        <v>0</v>
      </c>
      <c r="K431" s="1" t="b">
        <f t="array" ref="K431">IF(NOT(H431=""),AND(C431:H431&lt;B431:G431),IF(NOT(G431=""),AND(C431:G431&lt;B431:F431),IF(NOT(F431=""),AND(C431:F431&lt;B431:E431),AND(C431:E431&lt;B431:D431))))</f>
        <v>0</v>
      </c>
      <c r="L431" s="1" t="b">
        <f t="array" ref="L431">IF(NOT(H431=""),AND(AND(ABS(C431:H431-B431:G431)&gt;0),AND(ABS(C431:H431-B431:G431)&lt;4)),IF(NOT(G431=""),AND(AND(ABS(C431:G431-B431:F431)&gt;0),AND(ABS(C431:G431-B431:F431)&lt;4)),IF(NOT(F431=""),AND(AND(ABS(C431:F431-B431:E431)&gt;0),AND(ABS(C431:F431-B431:E431)&lt;4)),AND(AND(ABS(C431:E431-B431:D431)&gt;0),AND(ABS(C431:E431-B431:D431)&lt;4)))))</f>
        <v>0</v>
      </c>
      <c r="M431" s="1" t="b">
        <f t="shared" si="1"/>
        <v>0</v>
      </c>
    </row>
    <row r="432" ht="15.75" customHeight="1">
      <c r="A432" s="1" t="s">
        <v>441</v>
      </c>
      <c r="B432" s="1">
        <f>IFERROR(__xludf.DUMMYFUNCTION("SPLIT(A432,"" "")"),56.0)</f>
        <v>56</v>
      </c>
      <c r="C432" s="1">
        <f>IFERROR(__xludf.DUMMYFUNCTION("""COMPUTED_VALUE"""),56.0)</f>
        <v>56</v>
      </c>
      <c r="D432" s="1">
        <f>IFERROR(__xludf.DUMMYFUNCTION("""COMPUTED_VALUE"""),54.0)</f>
        <v>54</v>
      </c>
      <c r="E432" s="1">
        <f>IFERROR(__xludf.DUMMYFUNCTION("""COMPUTED_VALUE"""),55.0)</f>
        <v>55</v>
      </c>
      <c r="F432" s="1">
        <f>IFERROR(__xludf.DUMMYFUNCTION("""COMPUTED_VALUE"""),48.0)</f>
        <v>48</v>
      </c>
      <c r="J432" s="1" t="b">
        <f t="array" ref="J432">IF(NOT(H432=""),AND(C432:H432&gt;B432:G432),IF(NOT(G432=""),AND(C432:G432&gt;B432:F432),IF(NOT(F432=""),AND(C432:F432&gt;B432:E432),AND(C432:E432&gt;B432:D432))))</f>
        <v>0</v>
      </c>
      <c r="K432" s="1" t="b">
        <f t="array" ref="K432">IF(NOT(H432=""),AND(C432:H432&lt;B432:G432),IF(NOT(G432=""),AND(C432:G432&lt;B432:F432),IF(NOT(F432=""),AND(C432:F432&lt;B432:E432),AND(C432:E432&lt;B432:D432))))</f>
        <v>0</v>
      </c>
      <c r="L432" s="1" t="b">
        <f t="array" ref="L432">IF(NOT(H432=""),AND(AND(ABS(C432:H432-B432:G432)&gt;0),AND(ABS(C432:H432-B432:G432)&lt;4)),IF(NOT(G432=""),AND(AND(ABS(C432:G432-B432:F432)&gt;0),AND(ABS(C432:G432-B432:F432)&lt;4)),IF(NOT(F432=""),AND(AND(ABS(C432:F432-B432:E432)&gt;0),AND(ABS(C432:F432-B432:E432)&lt;4)),AND(AND(ABS(C432:E432-B432:D432)&gt;0),AND(ABS(C432:E432-B432:D432)&lt;4)))))</f>
        <v>0</v>
      </c>
      <c r="M432" s="1" t="b">
        <f t="shared" si="1"/>
        <v>0</v>
      </c>
    </row>
    <row r="433" ht="15.75" customHeight="1">
      <c r="A433" s="1" t="s">
        <v>442</v>
      </c>
      <c r="B433" s="1">
        <f>IFERROR(__xludf.DUMMYFUNCTION("SPLIT(A433,"" "")"),40.0)</f>
        <v>40</v>
      </c>
      <c r="C433" s="1">
        <f>IFERROR(__xludf.DUMMYFUNCTION("""COMPUTED_VALUE"""),40.0)</f>
        <v>40</v>
      </c>
      <c r="D433" s="1">
        <f>IFERROR(__xludf.DUMMYFUNCTION("""COMPUTED_VALUE"""),37.0)</f>
        <v>37</v>
      </c>
      <c r="E433" s="1">
        <f>IFERROR(__xludf.DUMMYFUNCTION("""COMPUTED_VALUE"""),37.0)</f>
        <v>37</v>
      </c>
      <c r="F433" s="1">
        <f>IFERROR(__xludf.DUMMYFUNCTION("""COMPUTED_VALUE"""),36.0)</f>
        <v>36</v>
      </c>
      <c r="G433" s="1">
        <f>IFERROR(__xludf.DUMMYFUNCTION("""COMPUTED_VALUE"""),34.0)</f>
        <v>34</v>
      </c>
      <c r="H433" s="1">
        <f>IFERROR(__xludf.DUMMYFUNCTION("""COMPUTED_VALUE"""),31.0)</f>
        <v>31</v>
      </c>
      <c r="I433" s="1">
        <f>IFERROR(__xludf.DUMMYFUNCTION("""COMPUTED_VALUE"""),29.0)</f>
        <v>29</v>
      </c>
      <c r="J433" s="1" t="b">
        <f t="array" ref="J433">IF(NOT(H433=""),AND(C433:H433&gt;B433:G433),IF(NOT(G433=""),AND(C433:G433&gt;B433:F433),IF(NOT(F433=""),AND(C433:F433&gt;B433:E433),AND(C433:E433&gt;B433:D433))))</f>
        <v>0</v>
      </c>
      <c r="K433" s="1" t="b">
        <f t="array" ref="K433">IF(NOT(H433=""),AND(C433:H433&lt;B433:G433),IF(NOT(G433=""),AND(C433:G433&lt;B433:F433),IF(NOT(F433=""),AND(C433:F433&lt;B433:E433),AND(C433:E433&lt;B433:D433))))</f>
        <v>0</v>
      </c>
      <c r="L433" s="1" t="b">
        <f t="array" ref="L433">IF(NOT(H433=""),AND(AND(ABS(C433:H433-B433:G433)&gt;0),AND(ABS(C433:H433-B433:G433)&lt;4)),IF(NOT(G433=""),AND(AND(ABS(C433:G433-B433:F433)&gt;0),AND(ABS(C433:G433-B433:F433)&lt;4)),IF(NOT(F433=""),AND(AND(ABS(C433:F433-B433:E433)&gt;0),AND(ABS(C433:F433-B433:E433)&lt;4)),AND(AND(ABS(C433:E433-B433:D433)&gt;0),AND(ABS(C433:E433-B433:D433)&lt;4)))))</f>
        <v>0</v>
      </c>
      <c r="M433" s="1" t="b">
        <f t="shared" si="1"/>
        <v>0</v>
      </c>
    </row>
    <row r="434" ht="15.75" customHeight="1">
      <c r="A434" s="1" t="s">
        <v>443</v>
      </c>
      <c r="B434" s="1">
        <f>IFERROR(__xludf.DUMMYFUNCTION("SPLIT(A434,"" "")"),40.0)</f>
        <v>40</v>
      </c>
      <c r="C434" s="1">
        <f>IFERROR(__xludf.DUMMYFUNCTION("""COMPUTED_VALUE"""),40.0)</f>
        <v>40</v>
      </c>
      <c r="D434" s="1">
        <f>IFERROR(__xludf.DUMMYFUNCTION("""COMPUTED_VALUE"""),40.0)</f>
        <v>40</v>
      </c>
      <c r="E434" s="1">
        <f>IFERROR(__xludf.DUMMYFUNCTION("""COMPUTED_VALUE"""),39.0)</f>
        <v>39</v>
      </c>
      <c r="F434" s="1">
        <f>IFERROR(__xludf.DUMMYFUNCTION("""COMPUTED_VALUE"""),40.0)</f>
        <v>40</v>
      </c>
      <c r="J434" s="1" t="b">
        <f t="array" ref="J434">IF(NOT(H434=""),AND(C434:H434&gt;B434:G434),IF(NOT(G434=""),AND(C434:G434&gt;B434:F434),IF(NOT(F434=""),AND(C434:F434&gt;B434:E434),AND(C434:E434&gt;B434:D434))))</f>
        <v>0</v>
      </c>
      <c r="K434" s="1" t="b">
        <f t="array" ref="K434">IF(NOT(H434=""),AND(C434:H434&lt;B434:G434),IF(NOT(G434=""),AND(C434:G434&lt;B434:F434),IF(NOT(F434=""),AND(C434:F434&lt;B434:E434),AND(C434:E434&lt;B434:D434))))</f>
        <v>0</v>
      </c>
      <c r="L434" s="1" t="b">
        <f t="array" ref="L434">IF(NOT(H434=""),AND(AND(ABS(C434:H434-B434:G434)&gt;0),AND(ABS(C434:H434-B434:G434)&lt;4)),IF(NOT(G434=""),AND(AND(ABS(C434:G434-B434:F434)&gt;0),AND(ABS(C434:G434-B434:F434)&lt;4)),IF(NOT(F434=""),AND(AND(ABS(C434:F434-B434:E434)&gt;0),AND(ABS(C434:F434-B434:E434)&lt;4)),AND(AND(ABS(C434:E434-B434:D434)&gt;0),AND(ABS(C434:E434-B434:D434)&lt;4)))))</f>
        <v>0</v>
      </c>
      <c r="M434" s="1" t="b">
        <f t="shared" si="1"/>
        <v>0</v>
      </c>
    </row>
    <row r="435" ht="15.75" customHeight="1">
      <c r="A435" s="1" t="s">
        <v>444</v>
      </c>
      <c r="B435" s="1">
        <f>IFERROR(__xludf.DUMMYFUNCTION("SPLIT(A435,"" "")"),99.0)</f>
        <v>99</v>
      </c>
      <c r="C435" s="1">
        <f>IFERROR(__xludf.DUMMYFUNCTION("""COMPUTED_VALUE"""),99.0)</f>
        <v>99</v>
      </c>
      <c r="D435" s="1">
        <f>IFERROR(__xludf.DUMMYFUNCTION("""COMPUTED_VALUE"""),96.0)</f>
        <v>96</v>
      </c>
      <c r="E435" s="1">
        <f>IFERROR(__xludf.DUMMYFUNCTION("""COMPUTED_VALUE"""),96.0)</f>
        <v>96</v>
      </c>
      <c r="F435" s="1">
        <f>IFERROR(__xludf.DUMMYFUNCTION("""COMPUTED_VALUE"""),96.0)</f>
        <v>96</v>
      </c>
      <c r="J435" s="1" t="b">
        <f t="array" ref="J435">IF(NOT(H435=""),AND(C435:H435&gt;B435:G435),IF(NOT(G435=""),AND(C435:G435&gt;B435:F435),IF(NOT(F435=""),AND(C435:F435&gt;B435:E435),AND(C435:E435&gt;B435:D435))))</f>
        <v>0</v>
      </c>
      <c r="K435" s="1" t="b">
        <f t="array" ref="K435">IF(NOT(H435=""),AND(C435:H435&lt;B435:G435),IF(NOT(G435=""),AND(C435:G435&lt;B435:F435),IF(NOT(F435=""),AND(C435:F435&lt;B435:E435),AND(C435:E435&lt;B435:D435))))</f>
        <v>0</v>
      </c>
      <c r="L435" s="1" t="b">
        <f t="array" ref="L435">IF(NOT(H435=""),AND(AND(ABS(C435:H435-B435:G435)&gt;0),AND(ABS(C435:H435-B435:G435)&lt;4)),IF(NOT(G435=""),AND(AND(ABS(C435:G435-B435:F435)&gt;0),AND(ABS(C435:G435-B435:F435)&lt;4)),IF(NOT(F435=""),AND(AND(ABS(C435:F435-B435:E435)&gt;0),AND(ABS(C435:F435-B435:E435)&lt;4)),AND(AND(ABS(C435:E435-B435:D435)&gt;0),AND(ABS(C435:E435-B435:D435)&lt;4)))))</f>
        <v>0</v>
      </c>
      <c r="M435" s="1" t="b">
        <f t="shared" si="1"/>
        <v>0</v>
      </c>
    </row>
    <row r="436" ht="15.75" customHeight="1">
      <c r="A436" s="1" t="s">
        <v>445</v>
      </c>
      <c r="B436" s="1">
        <f>IFERROR(__xludf.DUMMYFUNCTION("SPLIT(A436,"" "")"),24.0)</f>
        <v>24</v>
      </c>
      <c r="C436" s="1">
        <f>IFERROR(__xludf.DUMMYFUNCTION("""COMPUTED_VALUE"""),24.0)</f>
        <v>24</v>
      </c>
      <c r="D436" s="1">
        <f>IFERROR(__xludf.DUMMYFUNCTION("""COMPUTED_VALUE"""),23.0)</f>
        <v>23</v>
      </c>
      <c r="E436" s="1">
        <f>IFERROR(__xludf.DUMMYFUNCTION("""COMPUTED_VALUE"""),20.0)</f>
        <v>20</v>
      </c>
      <c r="F436" s="1">
        <f>IFERROR(__xludf.DUMMYFUNCTION("""COMPUTED_VALUE"""),20.0)</f>
        <v>20</v>
      </c>
      <c r="G436" s="1">
        <f>IFERROR(__xludf.DUMMYFUNCTION("""COMPUTED_VALUE"""),19.0)</f>
        <v>19</v>
      </c>
      <c r="H436" s="1">
        <f>IFERROR(__xludf.DUMMYFUNCTION("""COMPUTED_VALUE"""),17.0)</f>
        <v>17</v>
      </c>
      <c r="I436" s="1">
        <f>IFERROR(__xludf.DUMMYFUNCTION("""COMPUTED_VALUE"""),13.0)</f>
        <v>13</v>
      </c>
      <c r="J436" s="1" t="b">
        <f t="array" ref="J436">IF(NOT(H436=""),AND(C436:H436&gt;B436:G436),IF(NOT(G436=""),AND(C436:G436&gt;B436:F436),IF(NOT(F436=""),AND(C436:F436&gt;B436:E436),AND(C436:E436&gt;B436:D436))))</f>
        <v>0</v>
      </c>
      <c r="K436" s="1" t="b">
        <f t="array" ref="K436">IF(NOT(H436=""),AND(C436:H436&lt;B436:G436),IF(NOT(G436=""),AND(C436:G436&lt;B436:F436),IF(NOT(F436=""),AND(C436:F436&lt;B436:E436),AND(C436:E436&lt;B436:D436))))</f>
        <v>0</v>
      </c>
      <c r="L436" s="1" t="b">
        <f t="array" ref="L436">IF(NOT(H436=""),AND(AND(ABS(C436:H436-B436:G436)&gt;0),AND(ABS(C436:H436-B436:G436)&lt;4)),IF(NOT(G436=""),AND(AND(ABS(C436:G436-B436:F436)&gt;0),AND(ABS(C436:G436-B436:F436)&lt;4)),IF(NOT(F436=""),AND(AND(ABS(C436:F436-B436:E436)&gt;0),AND(ABS(C436:F436-B436:E436)&lt;4)),AND(AND(ABS(C436:E436-B436:D436)&gt;0),AND(ABS(C436:E436-B436:D436)&lt;4)))))</f>
        <v>0</v>
      </c>
      <c r="M436" s="1" t="b">
        <f t="shared" si="1"/>
        <v>0</v>
      </c>
    </row>
    <row r="437" ht="15.75" customHeight="1">
      <c r="A437" s="1" t="s">
        <v>446</v>
      </c>
      <c r="B437" s="1">
        <f>IFERROR(__xludf.DUMMYFUNCTION("SPLIT(A437,"" "")"),26.0)</f>
        <v>26</v>
      </c>
      <c r="C437" s="1">
        <f>IFERROR(__xludf.DUMMYFUNCTION("""COMPUTED_VALUE"""),26.0)</f>
        <v>26</v>
      </c>
      <c r="D437" s="1">
        <f>IFERROR(__xludf.DUMMYFUNCTION("""COMPUTED_VALUE"""),26.0)</f>
        <v>26</v>
      </c>
      <c r="E437" s="1">
        <f>IFERROR(__xludf.DUMMYFUNCTION("""COMPUTED_VALUE"""),24.0)</f>
        <v>24</v>
      </c>
      <c r="F437" s="1">
        <f>IFERROR(__xludf.DUMMYFUNCTION("""COMPUTED_VALUE"""),23.0)</f>
        <v>23</v>
      </c>
      <c r="G437" s="1">
        <f>IFERROR(__xludf.DUMMYFUNCTION("""COMPUTED_VALUE"""),17.0)</f>
        <v>17</v>
      </c>
      <c r="J437" s="1" t="b">
        <f t="array" ref="J437">IF(NOT(H437=""),AND(C437:H437&gt;B437:G437),IF(NOT(G437=""),AND(C437:G437&gt;B437:F437),IF(NOT(F437=""),AND(C437:F437&gt;B437:E437),AND(C437:E437&gt;B437:D437))))</f>
        <v>0</v>
      </c>
      <c r="K437" s="1" t="b">
        <f t="array" ref="K437">IF(NOT(H437=""),AND(C437:H437&lt;B437:G437),IF(NOT(G437=""),AND(C437:G437&lt;B437:F437),IF(NOT(F437=""),AND(C437:F437&lt;B437:E437),AND(C437:E437&lt;B437:D437))))</f>
        <v>0</v>
      </c>
      <c r="L437" s="1" t="b">
        <f t="array" ref="L437">IF(NOT(H437=""),AND(AND(ABS(C437:H437-B437:G437)&gt;0),AND(ABS(C437:H437-B437:G437)&lt;4)),IF(NOT(G437=""),AND(AND(ABS(C437:G437-B437:F437)&gt;0),AND(ABS(C437:G437-B437:F437)&lt;4)),IF(NOT(F437=""),AND(AND(ABS(C437:F437-B437:E437)&gt;0),AND(ABS(C437:F437-B437:E437)&lt;4)),AND(AND(ABS(C437:E437-B437:D437)&gt;0),AND(ABS(C437:E437-B437:D437)&lt;4)))))</f>
        <v>0</v>
      </c>
      <c r="M437" s="1" t="b">
        <f t="shared" si="1"/>
        <v>0</v>
      </c>
    </row>
    <row r="438" ht="15.75" customHeight="1">
      <c r="A438" s="1" t="s">
        <v>447</v>
      </c>
      <c r="B438" s="1">
        <f>IFERROR(__xludf.DUMMYFUNCTION("SPLIT(A438,"" "")"),24.0)</f>
        <v>24</v>
      </c>
      <c r="C438" s="1">
        <f>IFERROR(__xludf.DUMMYFUNCTION("""COMPUTED_VALUE"""),24.0)</f>
        <v>24</v>
      </c>
      <c r="D438" s="1">
        <f>IFERROR(__xludf.DUMMYFUNCTION("""COMPUTED_VALUE"""),21.0)</f>
        <v>21</v>
      </c>
      <c r="E438" s="1">
        <f>IFERROR(__xludf.DUMMYFUNCTION("""COMPUTED_VALUE"""),19.0)</f>
        <v>19</v>
      </c>
      <c r="F438" s="1">
        <f>IFERROR(__xludf.DUMMYFUNCTION("""COMPUTED_VALUE"""),15.0)</f>
        <v>15</v>
      </c>
      <c r="G438" s="1">
        <f>IFERROR(__xludf.DUMMYFUNCTION("""COMPUTED_VALUE"""),12.0)</f>
        <v>12</v>
      </c>
      <c r="J438" s="1" t="b">
        <f t="array" ref="J438">IF(NOT(H438=""),AND(C438:H438&gt;B438:G438),IF(NOT(G438=""),AND(C438:G438&gt;B438:F438),IF(NOT(F438=""),AND(C438:F438&gt;B438:E438),AND(C438:E438&gt;B438:D438))))</f>
        <v>0</v>
      </c>
      <c r="K438" s="1" t="b">
        <f t="array" ref="K438">IF(NOT(H438=""),AND(C438:H438&lt;B438:G438),IF(NOT(G438=""),AND(C438:G438&lt;B438:F438),IF(NOT(F438=""),AND(C438:F438&lt;B438:E438),AND(C438:E438&lt;B438:D438))))</f>
        <v>0</v>
      </c>
      <c r="L438" s="1" t="b">
        <f t="array" ref="L438">IF(NOT(H438=""),AND(AND(ABS(C438:H438-B438:G438)&gt;0),AND(ABS(C438:H438-B438:G438)&lt;4)),IF(NOT(G438=""),AND(AND(ABS(C438:G438-B438:F438)&gt;0),AND(ABS(C438:G438-B438:F438)&lt;4)),IF(NOT(F438=""),AND(AND(ABS(C438:F438-B438:E438)&gt;0),AND(ABS(C438:F438-B438:E438)&lt;4)),AND(AND(ABS(C438:E438-B438:D438)&gt;0),AND(ABS(C438:E438-B438:D438)&lt;4)))))</f>
        <v>0</v>
      </c>
      <c r="M438" s="1" t="b">
        <f t="shared" si="1"/>
        <v>0</v>
      </c>
    </row>
    <row r="439" ht="15.75" customHeight="1">
      <c r="A439" s="1" t="s">
        <v>448</v>
      </c>
      <c r="B439" s="1">
        <f>IFERROR(__xludf.DUMMYFUNCTION("SPLIT(A439,"" "")"),19.0)</f>
        <v>19</v>
      </c>
      <c r="C439" s="1">
        <f>IFERROR(__xludf.DUMMYFUNCTION("""COMPUTED_VALUE"""),19.0)</f>
        <v>19</v>
      </c>
      <c r="D439" s="1">
        <f>IFERROR(__xludf.DUMMYFUNCTION("""COMPUTED_VALUE"""),18.0)</f>
        <v>18</v>
      </c>
      <c r="E439" s="1">
        <f>IFERROR(__xludf.DUMMYFUNCTION("""COMPUTED_VALUE"""),15.0)</f>
        <v>15</v>
      </c>
      <c r="F439" s="1">
        <f>IFERROR(__xludf.DUMMYFUNCTION("""COMPUTED_VALUE"""),11.0)</f>
        <v>11</v>
      </c>
      <c r="G439" s="1">
        <f>IFERROR(__xludf.DUMMYFUNCTION("""COMPUTED_VALUE"""),8.0)</f>
        <v>8</v>
      </c>
      <c r="H439" s="1">
        <f>IFERROR(__xludf.DUMMYFUNCTION("""COMPUTED_VALUE"""),7.0)</f>
        <v>7</v>
      </c>
      <c r="I439" s="1">
        <f>IFERROR(__xludf.DUMMYFUNCTION("""COMPUTED_VALUE"""),8.0)</f>
        <v>8</v>
      </c>
      <c r="J439" s="1" t="b">
        <f t="array" ref="J439">IF(NOT(H439=""),AND(C439:H439&gt;B439:G439),IF(NOT(G439=""),AND(C439:G439&gt;B439:F439),IF(NOT(F439=""),AND(C439:F439&gt;B439:E439),AND(C439:E439&gt;B439:D439))))</f>
        <v>0</v>
      </c>
      <c r="K439" s="1" t="b">
        <f t="array" ref="K439">IF(NOT(H439=""),AND(C439:H439&lt;B439:G439),IF(NOT(G439=""),AND(C439:G439&lt;B439:F439),IF(NOT(F439=""),AND(C439:F439&lt;B439:E439),AND(C439:E439&lt;B439:D439))))</f>
        <v>0</v>
      </c>
      <c r="L439" s="1" t="b">
        <f t="array" ref="L439">IF(NOT(H439=""),AND(AND(ABS(C439:H439-B439:G439)&gt;0),AND(ABS(C439:H439-B439:G439)&lt;4)),IF(NOT(G439=""),AND(AND(ABS(C439:G439-B439:F439)&gt;0),AND(ABS(C439:G439-B439:F439)&lt;4)),IF(NOT(F439=""),AND(AND(ABS(C439:F439-B439:E439)&gt;0),AND(ABS(C439:F439-B439:E439)&lt;4)),AND(AND(ABS(C439:E439-B439:D439)&gt;0),AND(ABS(C439:E439-B439:D439)&lt;4)))))</f>
        <v>0</v>
      </c>
      <c r="M439" s="1" t="b">
        <f t="shared" si="1"/>
        <v>0</v>
      </c>
    </row>
    <row r="440" ht="15.75" customHeight="1">
      <c r="A440" s="1" t="s">
        <v>449</v>
      </c>
      <c r="B440" s="1">
        <f>IFERROR(__xludf.DUMMYFUNCTION("SPLIT(A440,"" "")"),37.0)</f>
        <v>37</v>
      </c>
      <c r="C440" s="1">
        <f>IFERROR(__xludf.DUMMYFUNCTION("""COMPUTED_VALUE"""),37.0)</f>
        <v>37</v>
      </c>
      <c r="D440" s="1">
        <f>IFERROR(__xludf.DUMMYFUNCTION("""COMPUTED_VALUE"""),34.0)</f>
        <v>34</v>
      </c>
      <c r="E440" s="1">
        <f>IFERROR(__xludf.DUMMYFUNCTION("""COMPUTED_VALUE"""),32.0)</f>
        <v>32</v>
      </c>
      <c r="F440" s="1">
        <f>IFERROR(__xludf.DUMMYFUNCTION("""COMPUTED_VALUE"""),29.0)</f>
        <v>29</v>
      </c>
      <c r="G440" s="1">
        <f>IFERROR(__xludf.DUMMYFUNCTION("""COMPUTED_VALUE"""),25.0)</f>
        <v>25</v>
      </c>
      <c r="H440" s="2">
        <f>IFERROR(__xludf.DUMMYFUNCTION("""COMPUTED_VALUE"""),25.0)</f>
        <v>25</v>
      </c>
      <c r="J440" s="1" t="b">
        <f t="array" ref="J440">IF(NOT(H440=""),AND(C440:H440&gt;B440:G440),IF(NOT(G440=""),AND(C440:G440&gt;B440:F440),IF(NOT(F440=""),AND(C440:F440&gt;B440:E440),AND(C440:E440&gt;B440:D440))))</f>
        <v>0</v>
      </c>
      <c r="K440" s="1" t="b">
        <f t="array" ref="K440">IF(NOT(H440=""),AND(C440:H440&lt;B440:G440),IF(NOT(G440=""),AND(C440:G440&lt;B440:F440),IF(NOT(F440=""),AND(C440:F440&lt;B440:E440),AND(C440:E440&lt;B440:D440))))</f>
        <v>0</v>
      </c>
      <c r="L440" s="1" t="b">
        <f t="array" ref="L440">IF(NOT(H440=""),AND(AND(ABS(C440:H440-B440:G440)&gt;0),AND(ABS(C440:H440-B440:G440)&lt;4)),IF(NOT(G440=""),AND(AND(ABS(C440:G440-B440:F440)&gt;0),AND(ABS(C440:G440-B440:F440)&lt;4)),IF(NOT(F440=""),AND(AND(ABS(C440:F440-B440:E440)&gt;0),AND(ABS(C440:F440-B440:E440)&lt;4)),AND(AND(ABS(C440:E440-B440:D440)&gt;0),AND(ABS(C440:E440-B440:D440)&lt;4)))))</f>
        <v>0</v>
      </c>
      <c r="M440" s="1" t="b">
        <f t="shared" si="1"/>
        <v>0</v>
      </c>
    </row>
    <row r="441" ht="15.75" customHeight="1">
      <c r="A441" s="1" t="s">
        <v>450</v>
      </c>
      <c r="B441" s="1">
        <f>IFERROR(__xludf.DUMMYFUNCTION("SPLIT(A441,"" "")"),34.0)</f>
        <v>34</v>
      </c>
      <c r="C441" s="1">
        <f>IFERROR(__xludf.DUMMYFUNCTION("""COMPUTED_VALUE"""),34.0)</f>
        <v>34</v>
      </c>
      <c r="D441" s="1">
        <f>IFERROR(__xludf.DUMMYFUNCTION("""COMPUTED_VALUE"""),31.0)</f>
        <v>31</v>
      </c>
      <c r="E441" s="1">
        <f>IFERROR(__xludf.DUMMYFUNCTION("""COMPUTED_VALUE"""),27.0)</f>
        <v>27</v>
      </c>
      <c r="F441" s="1">
        <f>IFERROR(__xludf.DUMMYFUNCTION("""COMPUTED_VALUE"""),25.0)</f>
        <v>25</v>
      </c>
      <c r="G441" s="1">
        <f>IFERROR(__xludf.DUMMYFUNCTION("""COMPUTED_VALUE"""),22.0)</f>
        <v>22</v>
      </c>
      <c r="H441" s="2">
        <f>IFERROR(__xludf.DUMMYFUNCTION("""COMPUTED_VALUE"""),18.0)</f>
        <v>18</v>
      </c>
      <c r="J441" s="1" t="b">
        <f t="array" ref="J441">IF(NOT(H441=""),AND(C441:H441&gt;B441:G441),IF(NOT(G441=""),AND(C441:G441&gt;B441:F441),IF(NOT(F441=""),AND(C441:F441&gt;B441:E441),AND(C441:E441&gt;B441:D441))))</f>
        <v>0</v>
      </c>
      <c r="K441" s="1" t="b">
        <f t="array" ref="K441">IF(NOT(H441=""),AND(C441:H441&lt;B441:G441),IF(NOT(G441=""),AND(C441:G441&lt;B441:F441),IF(NOT(F441=""),AND(C441:F441&lt;B441:E441),AND(C441:E441&lt;B441:D441))))</f>
        <v>0</v>
      </c>
      <c r="L441" s="1" t="b">
        <f t="array" ref="L441">IF(NOT(H441=""),AND(AND(ABS(C441:H441-B441:G441)&gt;0),AND(ABS(C441:H441-B441:G441)&lt;4)),IF(NOT(G441=""),AND(AND(ABS(C441:G441-B441:F441)&gt;0),AND(ABS(C441:G441-B441:F441)&lt;4)),IF(NOT(F441=""),AND(AND(ABS(C441:F441-B441:E441)&gt;0),AND(ABS(C441:F441-B441:E441)&lt;4)),AND(AND(ABS(C441:E441-B441:D441)&gt;0),AND(ABS(C441:E441-B441:D441)&lt;4)))))</f>
        <v>0</v>
      </c>
      <c r="M441" s="1" t="b">
        <f t="shared" si="1"/>
        <v>0</v>
      </c>
    </row>
    <row r="442" ht="15.75" customHeight="1">
      <c r="A442" s="1" t="s">
        <v>451</v>
      </c>
      <c r="B442" s="1">
        <f>IFERROR(__xludf.DUMMYFUNCTION("SPLIT(A442,"" "")"),57.0)</f>
        <v>57</v>
      </c>
      <c r="C442" s="1">
        <f>IFERROR(__xludf.DUMMYFUNCTION("""COMPUTED_VALUE"""),57.0)</f>
        <v>57</v>
      </c>
      <c r="D442" s="1">
        <f>IFERROR(__xludf.DUMMYFUNCTION("""COMPUTED_VALUE"""),55.0)</f>
        <v>55</v>
      </c>
      <c r="E442" s="1">
        <f>IFERROR(__xludf.DUMMYFUNCTION("""COMPUTED_VALUE"""),51.0)</f>
        <v>51</v>
      </c>
      <c r="F442" s="1">
        <f>IFERROR(__xludf.DUMMYFUNCTION("""COMPUTED_VALUE"""),48.0)</f>
        <v>48</v>
      </c>
      <c r="G442" s="1">
        <f>IFERROR(__xludf.DUMMYFUNCTION("""COMPUTED_VALUE"""),41.0)</f>
        <v>41</v>
      </c>
      <c r="J442" s="1" t="b">
        <f t="array" ref="J442">IF(NOT(H442=""),AND(C442:H442&gt;B442:G442),IF(NOT(G442=""),AND(C442:G442&gt;B442:F442),IF(NOT(F442=""),AND(C442:F442&gt;B442:E442),AND(C442:E442&gt;B442:D442))))</f>
        <v>0</v>
      </c>
      <c r="K442" s="1" t="b">
        <f t="array" ref="K442">IF(NOT(H442=""),AND(C442:H442&lt;B442:G442),IF(NOT(G442=""),AND(C442:G442&lt;B442:F442),IF(NOT(F442=""),AND(C442:F442&lt;B442:E442),AND(C442:E442&lt;B442:D442))))</f>
        <v>0</v>
      </c>
      <c r="L442" s="1" t="b">
        <f t="array" ref="L442">IF(NOT(H442=""),AND(AND(ABS(C442:H442-B442:G442)&gt;0),AND(ABS(C442:H442-B442:G442)&lt;4)),IF(NOT(G442=""),AND(AND(ABS(C442:G442-B442:F442)&gt;0),AND(ABS(C442:G442-B442:F442)&lt;4)),IF(NOT(F442=""),AND(AND(ABS(C442:F442-B442:E442)&gt;0),AND(ABS(C442:F442-B442:E442)&lt;4)),AND(AND(ABS(C442:E442-B442:D442)&gt;0),AND(ABS(C442:E442-B442:D442)&lt;4)))))</f>
        <v>0</v>
      </c>
      <c r="M442" s="1" t="b">
        <f t="shared" si="1"/>
        <v>0</v>
      </c>
    </row>
    <row r="443" ht="15.75" customHeight="1">
      <c r="A443" s="1" t="s">
        <v>452</v>
      </c>
      <c r="B443" s="1">
        <f>IFERROR(__xludf.DUMMYFUNCTION("SPLIT(A443,"" "")"),53.0)</f>
        <v>53</v>
      </c>
      <c r="C443" s="1">
        <f>IFERROR(__xludf.DUMMYFUNCTION("""COMPUTED_VALUE"""),53.0)</f>
        <v>53</v>
      </c>
      <c r="D443" s="1">
        <f>IFERROR(__xludf.DUMMYFUNCTION("""COMPUTED_VALUE"""),50.0)</f>
        <v>50</v>
      </c>
      <c r="E443" s="1">
        <f>IFERROR(__xludf.DUMMYFUNCTION("""COMPUTED_VALUE"""),47.0)</f>
        <v>47</v>
      </c>
      <c r="F443" s="1">
        <f>IFERROR(__xludf.DUMMYFUNCTION("""COMPUTED_VALUE"""),41.0)</f>
        <v>41</v>
      </c>
      <c r="G443" s="1">
        <f>IFERROR(__xludf.DUMMYFUNCTION("""COMPUTED_VALUE"""),39.0)</f>
        <v>39</v>
      </c>
      <c r="H443" s="1">
        <f>IFERROR(__xludf.DUMMYFUNCTION("""COMPUTED_VALUE"""),38.0)</f>
        <v>38</v>
      </c>
      <c r="I443" s="1">
        <f>IFERROR(__xludf.DUMMYFUNCTION("""COMPUTED_VALUE"""),36.0)</f>
        <v>36</v>
      </c>
      <c r="J443" s="1" t="b">
        <f t="array" ref="J443">IF(NOT(H443=""),AND(C443:H443&gt;B443:G443),IF(NOT(G443=""),AND(C443:G443&gt;B443:F443),IF(NOT(F443=""),AND(C443:F443&gt;B443:E443),AND(C443:E443&gt;B443:D443))))</f>
        <v>0</v>
      </c>
      <c r="K443" s="1" t="b">
        <f t="array" ref="K443">IF(NOT(H443=""),AND(C443:H443&lt;B443:G443),IF(NOT(G443=""),AND(C443:G443&lt;B443:F443),IF(NOT(F443=""),AND(C443:F443&lt;B443:E443),AND(C443:E443&lt;B443:D443))))</f>
        <v>0</v>
      </c>
      <c r="L443" s="1" t="b">
        <f t="array" ref="L443">IF(NOT(H443=""),AND(AND(ABS(C443:H443-B443:G443)&gt;0),AND(ABS(C443:H443-B443:G443)&lt;4)),IF(NOT(G443=""),AND(AND(ABS(C443:G443-B443:F443)&gt;0),AND(ABS(C443:G443-B443:F443)&lt;4)),IF(NOT(F443=""),AND(AND(ABS(C443:F443-B443:E443)&gt;0),AND(ABS(C443:F443-B443:E443)&lt;4)),AND(AND(ABS(C443:E443-B443:D443)&gt;0),AND(ABS(C443:E443-B443:D443)&lt;4)))))</f>
        <v>0</v>
      </c>
      <c r="M443" s="1" t="b">
        <f t="shared" si="1"/>
        <v>0</v>
      </c>
    </row>
    <row r="444" ht="15.75" customHeight="1">
      <c r="A444" s="1" t="s">
        <v>453</v>
      </c>
      <c r="B444" s="1">
        <f>IFERROR(__xludf.DUMMYFUNCTION("SPLIT(A444,"" "")"),37.0)</f>
        <v>37</v>
      </c>
      <c r="C444" s="1">
        <f>IFERROR(__xludf.DUMMYFUNCTION("""COMPUTED_VALUE"""),37.0)</f>
        <v>37</v>
      </c>
      <c r="D444" s="1">
        <f>IFERROR(__xludf.DUMMYFUNCTION("""COMPUTED_VALUE"""),35.0)</f>
        <v>35</v>
      </c>
      <c r="E444" s="1">
        <f>IFERROR(__xludf.DUMMYFUNCTION("""COMPUTED_VALUE"""),33.0)</f>
        <v>33</v>
      </c>
      <c r="F444" s="1">
        <f>IFERROR(__xludf.DUMMYFUNCTION("""COMPUTED_VALUE"""),32.0)</f>
        <v>32</v>
      </c>
      <c r="G444" s="1">
        <f>IFERROR(__xludf.DUMMYFUNCTION("""COMPUTED_VALUE"""),31.0)</f>
        <v>31</v>
      </c>
      <c r="H444" s="1">
        <f>IFERROR(__xludf.DUMMYFUNCTION("""COMPUTED_VALUE"""),25.0)</f>
        <v>25</v>
      </c>
      <c r="I444" s="1">
        <f>IFERROR(__xludf.DUMMYFUNCTION("""COMPUTED_VALUE"""),26.0)</f>
        <v>26</v>
      </c>
      <c r="J444" s="1" t="b">
        <f t="array" ref="J444">IF(NOT(H444=""),AND(C444:H444&gt;B444:G444),IF(NOT(G444=""),AND(C444:G444&gt;B444:F444),IF(NOT(F444=""),AND(C444:F444&gt;B444:E444),AND(C444:E444&gt;B444:D444))))</f>
        <v>0</v>
      </c>
      <c r="K444" s="1" t="b">
        <f t="array" ref="K444">IF(NOT(H444=""),AND(C444:H444&lt;B444:G444),IF(NOT(G444=""),AND(C444:G444&lt;B444:F444),IF(NOT(F444=""),AND(C444:F444&lt;B444:E444),AND(C444:E444&lt;B444:D444))))</f>
        <v>0</v>
      </c>
      <c r="L444" s="1" t="b">
        <f t="array" ref="L444">IF(NOT(H444=""),AND(AND(ABS(C444:H444-B444:G444)&gt;0),AND(ABS(C444:H444-B444:G444)&lt;4)),IF(NOT(G444=""),AND(AND(ABS(C444:G444-B444:F444)&gt;0),AND(ABS(C444:G444-B444:F444)&lt;4)),IF(NOT(F444=""),AND(AND(ABS(C444:F444-B444:E444)&gt;0),AND(ABS(C444:F444-B444:E444)&lt;4)),AND(AND(ABS(C444:E444-B444:D444)&gt;0),AND(ABS(C444:E444-B444:D444)&lt;4)))))</f>
        <v>0</v>
      </c>
      <c r="M444" s="1" t="b">
        <f t="shared" si="1"/>
        <v>0</v>
      </c>
    </row>
    <row r="445" ht="15.75" customHeight="1">
      <c r="A445" s="1" t="s">
        <v>454</v>
      </c>
      <c r="B445" s="1">
        <f>IFERROR(__xludf.DUMMYFUNCTION("SPLIT(A445,"" "")"),72.0)</f>
        <v>72</v>
      </c>
      <c r="C445" s="1">
        <f>IFERROR(__xludf.DUMMYFUNCTION("""COMPUTED_VALUE"""),72.0)</f>
        <v>72</v>
      </c>
      <c r="D445" s="1">
        <f>IFERROR(__xludf.DUMMYFUNCTION("""COMPUTED_VALUE"""),71.0)</f>
        <v>71</v>
      </c>
      <c r="E445" s="1">
        <f>IFERROR(__xludf.DUMMYFUNCTION("""COMPUTED_VALUE"""),69.0)</f>
        <v>69</v>
      </c>
      <c r="F445" s="1">
        <f>IFERROR(__xludf.DUMMYFUNCTION("""COMPUTED_VALUE"""),66.0)</f>
        <v>66</v>
      </c>
      <c r="G445" s="1">
        <f>IFERROR(__xludf.DUMMYFUNCTION("""COMPUTED_VALUE"""),59.0)</f>
        <v>59</v>
      </c>
      <c r="H445" s="2">
        <f>IFERROR(__xludf.DUMMYFUNCTION("""COMPUTED_VALUE"""),59.0)</f>
        <v>59</v>
      </c>
      <c r="J445" s="1" t="b">
        <f t="array" ref="J445">IF(NOT(H445=""),AND(C445:H445&gt;B445:G445),IF(NOT(G445=""),AND(C445:G445&gt;B445:F445),IF(NOT(F445=""),AND(C445:F445&gt;B445:E445),AND(C445:E445&gt;B445:D445))))</f>
        <v>0</v>
      </c>
      <c r="K445" s="1" t="b">
        <f t="array" ref="K445">IF(NOT(H445=""),AND(C445:H445&lt;B445:G445),IF(NOT(G445=""),AND(C445:G445&lt;B445:F445),IF(NOT(F445=""),AND(C445:F445&lt;B445:E445),AND(C445:E445&lt;B445:D445))))</f>
        <v>0</v>
      </c>
      <c r="L445" s="1" t="b">
        <f t="array" ref="L445">IF(NOT(H445=""),AND(AND(ABS(C445:H445-B445:G445)&gt;0),AND(ABS(C445:H445-B445:G445)&lt;4)),IF(NOT(G445=""),AND(AND(ABS(C445:G445-B445:F445)&gt;0),AND(ABS(C445:G445-B445:F445)&lt;4)),IF(NOT(F445=""),AND(AND(ABS(C445:F445-B445:E445)&gt;0),AND(ABS(C445:F445-B445:E445)&lt;4)),AND(AND(ABS(C445:E445-B445:D445)&gt;0),AND(ABS(C445:E445-B445:D445)&lt;4)))))</f>
        <v>0</v>
      </c>
      <c r="M445" s="1" t="b">
        <f t="shared" si="1"/>
        <v>0</v>
      </c>
    </row>
    <row r="446" ht="15.75" customHeight="1">
      <c r="A446" s="1" t="s">
        <v>455</v>
      </c>
      <c r="B446" s="1">
        <f>IFERROR(__xludf.DUMMYFUNCTION("SPLIT(A446,"" "")"),49.0)</f>
        <v>49</v>
      </c>
      <c r="C446" s="1">
        <f>IFERROR(__xludf.DUMMYFUNCTION("""COMPUTED_VALUE"""),49.0)</f>
        <v>49</v>
      </c>
      <c r="D446" s="1">
        <f>IFERROR(__xludf.DUMMYFUNCTION("""COMPUTED_VALUE"""),42.0)</f>
        <v>42</v>
      </c>
      <c r="E446" s="1">
        <f>IFERROR(__xludf.DUMMYFUNCTION("""COMPUTED_VALUE"""),40.0)</f>
        <v>40</v>
      </c>
      <c r="F446" s="1">
        <f>IFERROR(__xludf.DUMMYFUNCTION("""COMPUTED_VALUE"""),38.0)</f>
        <v>38</v>
      </c>
      <c r="G446" s="1">
        <f>IFERROR(__xludf.DUMMYFUNCTION("""COMPUTED_VALUE"""),34.0)</f>
        <v>34</v>
      </c>
      <c r="J446" s="1" t="b">
        <f t="array" ref="J446">IF(NOT(H446=""),AND(C446:H446&gt;B446:G446),IF(NOT(G446=""),AND(C446:G446&gt;B446:F446),IF(NOT(F446=""),AND(C446:F446&gt;B446:E446),AND(C446:E446&gt;B446:D446))))</f>
        <v>0</v>
      </c>
      <c r="K446" s="1" t="b">
        <f t="array" ref="K446">IF(NOT(H446=""),AND(C446:H446&lt;B446:G446),IF(NOT(G446=""),AND(C446:G446&lt;B446:F446),IF(NOT(F446=""),AND(C446:F446&lt;B446:E446),AND(C446:E446&lt;B446:D446))))</f>
        <v>0</v>
      </c>
      <c r="L446" s="1" t="b">
        <f t="array" ref="L446">IF(NOT(H446=""),AND(AND(ABS(C446:H446-B446:G446)&gt;0),AND(ABS(C446:H446-B446:G446)&lt;4)),IF(NOT(G446=""),AND(AND(ABS(C446:G446-B446:F446)&gt;0),AND(ABS(C446:G446-B446:F446)&lt;4)),IF(NOT(F446=""),AND(AND(ABS(C446:F446-B446:E446)&gt;0),AND(ABS(C446:F446-B446:E446)&lt;4)),AND(AND(ABS(C446:E446-B446:D446)&gt;0),AND(ABS(C446:E446-B446:D446)&lt;4)))))</f>
        <v>0</v>
      </c>
      <c r="M446" s="1" t="b">
        <f t="shared" si="1"/>
        <v>0</v>
      </c>
    </row>
    <row r="447" ht="15.75" customHeight="1">
      <c r="A447" s="1" t="s">
        <v>456</v>
      </c>
      <c r="B447" s="1">
        <f>IFERROR(__xludf.DUMMYFUNCTION("SPLIT(A447,"" "")"),35.0)</f>
        <v>35</v>
      </c>
      <c r="C447" s="1">
        <f>IFERROR(__xludf.DUMMYFUNCTION("""COMPUTED_VALUE"""),35.0)</f>
        <v>35</v>
      </c>
      <c r="D447" s="1">
        <f>IFERROR(__xludf.DUMMYFUNCTION("""COMPUTED_VALUE"""),33.0)</f>
        <v>33</v>
      </c>
      <c r="E447" s="1">
        <f>IFERROR(__xludf.DUMMYFUNCTION("""COMPUTED_VALUE"""),28.0)</f>
        <v>28</v>
      </c>
      <c r="F447" s="1">
        <f>IFERROR(__xludf.DUMMYFUNCTION("""COMPUTED_VALUE"""),25.0)</f>
        <v>25</v>
      </c>
      <c r="G447" s="1">
        <f>IFERROR(__xludf.DUMMYFUNCTION("""COMPUTED_VALUE"""),24.0)</f>
        <v>24</v>
      </c>
      <c r="H447" s="2">
        <f>IFERROR(__xludf.DUMMYFUNCTION("""COMPUTED_VALUE"""),19.0)</f>
        <v>19</v>
      </c>
      <c r="J447" s="1" t="b">
        <f t="array" ref="J447">IF(NOT(H447=""),AND(C447:H447&gt;B447:G447),IF(NOT(G447=""),AND(C447:G447&gt;B447:F447),IF(NOT(F447=""),AND(C447:F447&gt;B447:E447),AND(C447:E447&gt;B447:D447))))</f>
        <v>0</v>
      </c>
      <c r="K447" s="1" t="b">
        <f t="array" ref="K447">IF(NOT(H447=""),AND(C447:H447&lt;B447:G447),IF(NOT(G447=""),AND(C447:G447&lt;B447:F447),IF(NOT(F447=""),AND(C447:F447&lt;B447:E447),AND(C447:E447&lt;B447:D447))))</f>
        <v>0</v>
      </c>
      <c r="L447" s="1" t="b">
        <f t="array" ref="L447">IF(NOT(H447=""),AND(AND(ABS(C447:H447-B447:G447)&gt;0),AND(ABS(C447:H447-B447:G447)&lt;4)),IF(NOT(G447=""),AND(AND(ABS(C447:G447-B447:F447)&gt;0),AND(ABS(C447:G447-B447:F447)&lt;4)),IF(NOT(F447=""),AND(AND(ABS(C447:F447-B447:E447)&gt;0),AND(ABS(C447:F447-B447:E447)&lt;4)),AND(AND(ABS(C447:E447-B447:D447)&gt;0),AND(ABS(C447:E447-B447:D447)&lt;4)))))</f>
        <v>0</v>
      </c>
      <c r="M447" s="1" t="b">
        <f t="shared" si="1"/>
        <v>0</v>
      </c>
    </row>
    <row r="448" ht="15.75" customHeight="1">
      <c r="A448" s="1" t="s">
        <v>457</v>
      </c>
      <c r="B448" s="1">
        <f>IFERROR(__xludf.DUMMYFUNCTION("SPLIT(A448,"" "")"),49.0)</f>
        <v>49</v>
      </c>
      <c r="C448" s="1">
        <f>IFERROR(__xludf.DUMMYFUNCTION("""COMPUTED_VALUE"""),45.0)</f>
        <v>45</v>
      </c>
      <c r="D448" s="1">
        <f>IFERROR(__xludf.DUMMYFUNCTION("""COMPUTED_VALUE"""),43.0)</f>
        <v>43</v>
      </c>
      <c r="E448" s="1">
        <f>IFERROR(__xludf.DUMMYFUNCTION("""COMPUTED_VALUE"""),41.0)</f>
        <v>41</v>
      </c>
      <c r="F448" s="1">
        <f>IFERROR(__xludf.DUMMYFUNCTION("""COMPUTED_VALUE"""),40.0)</f>
        <v>40</v>
      </c>
      <c r="J448" s="1" t="b">
        <f t="array" ref="J448">IF(NOT(H448=""),AND(C448:H448&gt;B448:G448),IF(NOT(G448=""),AND(C448:G448&gt;B448:F448),IF(NOT(F448=""),AND(C448:F448&gt;B448:E448),AND(C448:E448&gt;B448:D448))))</f>
        <v>0</v>
      </c>
      <c r="K448" s="1" t="b">
        <f t="array" ref="K448">IF(NOT(H448=""),AND(C448:H448&lt;B448:G448),IF(NOT(G448=""),AND(C448:G448&lt;B448:F448),IF(NOT(F448=""),AND(C448:F448&lt;B448:E448),AND(C448:E448&lt;B448:D448))))</f>
        <v>1</v>
      </c>
      <c r="L448" s="1" t="b">
        <f t="array" ref="L448">IF(NOT(H448=""),AND(AND(ABS(C448:H448-B448:G448)&gt;0),AND(ABS(C448:H448-B448:G448)&lt;4)),IF(NOT(G448=""),AND(AND(ABS(C448:G448-B448:F448)&gt;0),AND(ABS(C448:G448-B448:F448)&lt;4)),IF(NOT(F448=""),AND(AND(ABS(C448:F448-B448:E448)&gt;0),AND(ABS(C448:F448-B448:E448)&lt;4)),AND(AND(ABS(C448:E448-B448:D448)&gt;0),AND(ABS(C448:E448-B448:D448)&lt;4)))))</f>
        <v>0</v>
      </c>
      <c r="M448" s="1" t="b">
        <f t="shared" si="1"/>
        <v>0</v>
      </c>
    </row>
    <row r="449" ht="15.75" customHeight="1">
      <c r="A449" s="1" t="s">
        <v>458</v>
      </c>
      <c r="B449" s="1">
        <f>IFERROR(__xludf.DUMMYFUNCTION("SPLIT(A449,"" "")"),71.0)</f>
        <v>71</v>
      </c>
      <c r="C449" s="1">
        <f>IFERROR(__xludf.DUMMYFUNCTION("""COMPUTED_VALUE"""),67.0)</f>
        <v>67</v>
      </c>
      <c r="D449" s="1">
        <f>IFERROR(__xludf.DUMMYFUNCTION("""COMPUTED_VALUE"""),66.0)</f>
        <v>66</v>
      </c>
      <c r="E449" s="1">
        <f>IFERROR(__xludf.DUMMYFUNCTION("""COMPUTED_VALUE"""),64.0)</f>
        <v>64</v>
      </c>
      <c r="F449" s="1">
        <f>IFERROR(__xludf.DUMMYFUNCTION("""COMPUTED_VALUE"""),61.0)</f>
        <v>61</v>
      </c>
      <c r="G449" s="1">
        <f>IFERROR(__xludf.DUMMYFUNCTION("""COMPUTED_VALUE"""),63.0)</f>
        <v>63</v>
      </c>
      <c r="J449" s="1" t="b">
        <f t="array" ref="J449">IF(NOT(H449=""),AND(C449:H449&gt;B449:G449),IF(NOT(G449=""),AND(C449:G449&gt;B449:F449),IF(NOT(F449=""),AND(C449:F449&gt;B449:E449),AND(C449:E449&gt;B449:D449))))</f>
        <v>0</v>
      </c>
      <c r="K449" s="1" t="b">
        <f t="array" ref="K449">IF(NOT(H449=""),AND(C449:H449&lt;B449:G449),IF(NOT(G449=""),AND(C449:G449&lt;B449:F449),IF(NOT(F449=""),AND(C449:F449&lt;B449:E449),AND(C449:E449&lt;B449:D449))))</f>
        <v>0</v>
      </c>
      <c r="L449" s="1" t="b">
        <f t="array" ref="L449">IF(NOT(H449=""),AND(AND(ABS(C449:H449-B449:G449)&gt;0),AND(ABS(C449:H449-B449:G449)&lt;4)),IF(NOT(G449=""),AND(AND(ABS(C449:G449-B449:F449)&gt;0),AND(ABS(C449:G449-B449:F449)&lt;4)),IF(NOT(F449=""),AND(AND(ABS(C449:F449-B449:E449)&gt;0),AND(ABS(C449:F449-B449:E449)&lt;4)),AND(AND(ABS(C449:E449-B449:D449)&gt;0),AND(ABS(C449:E449-B449:D449)&lt;4)))))</f>
        <v>0</v>
      </c>
      <c r="M449" s="1" t="b">
        <f t="shared" si="1"/>
        <v>0</v>
      </c>
    </row>
    <row r="450" ht="15.75" customHeight="1">
      <c r="A450" s="1" t="s">
        <v>459</v>
      </c>
      <c r="B450" s="1">
        <f>IFERROR(__xludf.DUMMYFUNCTION("SPLIT(A450,"" "")"),19.0)</f>
        <v>19</v>
      </c>
      <c r="C450" s="1">
        <f>IFERROR(__xludf.DUMMYFUNCTION("""COMPUTED_VALUE"""),15.0)</f>
        <v>15</v>
      </c>
      <c r="D450" s="1">
        <f>IFERROR(__xludf.DUMMYFUNCTION("""COMPUTED_VALUE"""),12.0)</f>
        <v>12</v>
      </c>
      <c r="E450" s="1">
        <f>IFERROR(__xludf.DUMMYFUNCTION("""COMPUTED_VALUE"""),11.0)</f>
        <v>11</v>
      </c>
      <c r="F450" s="1">
        <f>IFERROR(__xludf.DUMMYFUNCTION("""COMPUTED_VALUE"""),10.0)</f>
        <v>10</v>
      </c>
      <c r="G450" s="1">
        <f>IFERROR(__xludf.DUMMYFUNCTION("""COMPUTED_VALUE"""),10.0)</f>
        <v>10</v>
      </c>
      <c r="J450" s="1" t="b">
        <f t="array" ref="J450">IF(NOT(H450=""),AND(C450:H450&gt;B450:G450),IF(NOT(G450=""),AND(C450:G450&gt;B450:F450),IF(NOT(F450=""),AND(C450:F450&gt;B450:E450),AND(C450:E450&gt;B450:D450))))</f>
        <v>0</v>
      </c>
      <c r="K450" s="1" t="b">
        <f t="array" ref="K450">IF(NOT(H450=""),AND(C450:H450&lt;B450:G450),IF(NOT(G450=""),AND(C450:G450&lt;B450:F450),IF(NOT(F450=""),AND(C450:F450&lt;B450:E450),AND(C450:E450&lt;B450:D450))))</f>
        <v>0</v>
      </c>
      <c r="L450" s="1" t="b">
        <f t="array" ref="L450">IF(NOT(H450=""),AND(AND(ABS(C450:H450-B450:G450)&gt;0),AND(ABS(C450:H450-B450:G450)&lt;4)),IF(NOT(G450=""),AND(AND(ABS(C450:G450-B450:F450)&gt;0),AND(ABS(C450:G450-B450:F450)&lt;4)),IF(NOT(F450=""),AND(AND(ABS(C450:F450-B450:E450)&gt;0),AND(ABS(C450:F450-B450:E450)&lt;4)),AND(AND(ABS(C450:E450-B450:D450)&gt;0),AND(ABS(C450:E450-B450:D450)&lt;4)))))</f>
        <v>0</v>
      </c>
      <c r="M450" s="1" t="b">
        <f t="shared" si="1"/>
        <v>0</v>
      </c>
    </row>
    <row r="451" ht="15.75" customHeight="1">
      <c r="A451" s="1" t="s">
        <v>460</v>
      </c>
      <c r="B451" s="1">
        <f>IFERROR(__xludf.DUMMYFUNCTION("SPLIT(A451,"" "")"),89.0)</f>
        <v>89</v>
      </c>
      <c r="C451" s="1">
        <f>IFERROR(__xludf.DUMMYFUNCTION("""COMPUTED_VALUE"""),85.0)</f>
        <v>85</v>
      </c>
      <c r="D451" s="1">
        <f>IFERROR(__xludf.DUMMYFUNCTION("""COMPUTED_VALUE"""),84.0)</f>
        <v>84</v>
      </c>
      <c r="E451" s="1">
        <f>IFERROR(__xludf.DUMMYFUNCTION("""COMPUTED_VALUE"""),82.0)</f>
        <v>82</v>
      </c>
      <c r="F451" s="1">
        <f>IFERROR(__xludf.DUMMYFUNCTION("""COMPUTED_VALUE"""),78.0)</f>
        <v>78</v>
      </c>
      <c r="J451" s="1" t="b">
        <f t="array" ref="J451">IF(NOT(H451=""),AND(C451:H451&gt;B451:G451),IF(NOT(G451=""),AND(C451:G451&gt;B451:F451),IF(NOT(F451=""),AND(C451:F451&gt;B451:E451),AND(C451:E451&gt;B451:D451))))</f>
        <v>0</v>
      </c>
      <c r="K451" s="1" t="b">
        <f t="array" ref="K451">IF(NOT(H451=""),AND(C451:H451&lt;B451:G451),IF(NOT(G451=""),AND(C451:G451&lt;B451:F451),IF(NOT(F451=""),AND(C451:F451&lt;B451:E451),AND(C451:E451&lt;B451:D451))))</f>
        <v>1</v>
      </c>
      <c r="L451" s="1" t="b">
        <f t="array" ref="L451">IF(NOT(H451=""),AND(AND(ABS(C451:H451-B451:G451)&gt;0),AND(ABS(C451:H451-B451:G451)&lt;4)),IF(NOT(G451=""),AND(AND(ABS(C451:G451-B451:F451)&gt;0),AND(ABS(C451:G451-B451:F451)&lt;4)),IF(NOT(F451=""),AND(AND(ABS(C451:F451-B451:E451)&gt;0),AND(ABS(C451:F451-B451:E451)&lt;4)),AND(AND(ABS(C451:E451-B451:D451)&gt;0),AND(ABS(C451:E451-B451:D451)&lt;4)))))</f>
        <v>0</v>
      </c>
      <c r="M451" s="1" t="b">
        <f t="shared" si="1"/>
        <v>0</v>
      </c>
    </row>
    <row r="452" ht="15.75" customHeight="1">
      <c r="A452" s="1" t="s">
        <v>461</v>
      </c>
      <c r="B452" s="1">
        <f>IFERROR(__xludf.DUMMYFUNCTION("SPLIT(A452,"" "")"),42.0)</f>
        <v>42</v>
      </c>
      <c r="C452" s="1">
        <f>IFERROR(__xludf.DUMMYFUNCTION("""COMPUTED_VALUE"""),38.0)</f>
        <v>38</v>
      </c>
      <c r="D452" s="1">
        <f>IFERROR(__xludf.DUMMYFUNCTION("""COMPUTED_VALUE"""),35.0)</f>
        <v>35</v>
      </c>
      <c r="E452" s="1">
        <f>IFERROR(__xludf.DUMMYFUNCTION("""COMPUTED_VALUE"""),34.0)</f>
        <v>34</v>
      </c>
      <c r="F452" s="1">
        <f>IFERROR(__xludf.DUMMYFUNCTION("""COMPUTED_VALUE"""),32.0)</f>
        <v>32</v>
      </c>
      <c r="G452" s="1">
        <f>IFERROR(__xludf.DUMMYFUNCTION("""COMPUTED_VALUE"""),30.0)</f>
        <v>30</v>
      </c>
      <c r="H452" s="2">
        <f>IFERROR(__xludf.DUMMYFUNCTION("""COMPUTED_VALUE"""),25.0)</f>
        <v>25</v>
      </c>
      <c r="J452" s="1" t="b">
        <f t="array" ref="J452">IF(NOT(H452=""),AND(C452:H452&gt;B452:G452),IF(NOT(G452=""),AND(C452:G452&gt;B452:F452),IF(NOT(F452=""),AND(C452:F452&gt;B452:E452),AND(C452:E452&gt;B452:D452))))</f>
        <v>0</v>
      </c>
      <c r="K452" s="1" t="b">
        <f t="array" ref="K452">IF(NOT(H452=""),AND(C452:H452&lt;B452:G452),IF(NOT(G452=""),AND(C452:G452&lt;B452:F452),IF(NOT(F452=""),AND(C452:F452&lt;B452:E452),AND(C452:E452&lt;B452:D452))))</f>
        <v>1</v>
      </c>
      <c r="L452" s="1" t="b">
        <f t="array" ref="L452">IF(NOT(H452=""),AND(AND(ABS(C452:H452-B452:G452)&gt;0),AND(ABS(C452:H452-B452:G452)&lt;4)),IF(NOT(G452=""),AND(AND(ABS(C452:G452-B452:F452)&gt;0),AND(ABS(C452:G452-B452:F452)&lt;4)),IF(NOT(F452=""),AND(AND(ABS(C452:F452-B452:E452)&gt;0),AND(ABS(C452:F452-B452:E452)&lt;4)),AND(AND(ABS(C452:E452-B452:D452)&gt;0),AND(ABS(C452:E452-B452:D452)&lt;4)))))</f>
        <v>0</v>
      </c>
      <c r="M452" s="1" t="b">
        <f t="shared" si="1"/>
        <v>0</v>
      </c>
    </row>
    <row r="453" ht="15.75" customHeight="1">
      <c r="A453" s="1" t="s">
        <v>462</v>
      </c>
      <c r="B453" s="1">
        <f>IFERROR(__xludf.DUMMYFUNCTION("SPLIT(A453,"" "")"),12.0)</f>
        <v>12</v>
      </c>
      <c r="C453" s="1">
        <f>IFERROR(__xludf.DUMMYFUNCTION("""COMPUTED_VALUE"""),8.0)</f>
        <v>8</v>
      </c>
      <c r="D453" s="1">
        <f>IFERROR(__xludf.DUMMYFUNCTION("""COMPUTED_VALUE"""),11.0)</f>
        <v>11</v>
      </c>
      <c r="E453" s="1">
        <f>IFERROR(__xludf.DUMMYFUNCTION("""COMPUTED_VALUE"""),8.0)</f>
        <v>8</v>
      </c>
      <c r="F453" s="1">
        <f>IFERROR(__xludf.DUMMYFUNCTION("""COMPUTED_VALUE"""),5.0)</f>
        <v>5</v>
      </c>
      <c r="J453" s="1" t="b">
        <f t="array" ref="J453">IF(NOT(H453=""),AND(C453:H453&gt;B453:G453),IF(NOT(G453=""),AND(C453:G453&gt;B453:F453),IF(NOT(F453=""),AND(C453:F453&gt;B453:E453),AND(C453:E453&gt;B453:D453))))</f>
        <v>0</v>
      </c>
      <c r="K453" s="1" t="b">
        <f t="array" ref="K453">IF(NOT(H453=""),AND(C453:H453&lt;B453:G453),IF(NOT(G453=""),AND(C453:G453&lt;B453:F453),IF(NOT(F453=""),AND(C453:F453&lt;B453:E453),AND(C453:E453&lt;B453:D453))))</f>
        <v>0</v>
      </c>
      <c r="L453" s="1" t="b">
        <f t="array" ref="L453">IF(NOT(H453=""),AND(AND(ABS(C453:H453-B453:G453)&gt;0),AND(ABS(C453:H453-B453:G453)&lt;4)),IF(NOT(G453=""),AND(AND(ABS(C453:G453-B453:F453)&gt;0),AND(ABS(C453:G453-B453:F453)&lt;4)),IF(NOT(F453=""),AND(AND(ABS(C453:F453-B453:E453)&gt;0),AND(ABS(C453:F453-B453:E453)&lt;4)),AND(AND(ABS(C453:E453-B453:D453)&gt;0),AND(ABS(C453:E453-B453:D453)&lt;4)))))</f>
        <v>0</v>
      </c>
      <c r="M453" s="1" t="b">
        <f t="shared" si="1"/>
        <v>0</v>
      </c>
    </row>
    <row r="454" ht="15.75" customHeight="1">
      <c r="A454" s="1" t="s">
        <v>463</v>
      </c>
      <c r="B454" s="1">
        <f>IFERROR(__xludf.DUMMYFUNCTION("SPLIT(A454,"" "")"),47.0)</f>
        <v>47</v>
      </c>
      <c r="C454" s="1">
        <f>IFERROR(__xludf.DUMMYFUNCTION("""COMPUTED_VALUE"""),43.0)</f>
        <v>43</v>
      </c>
      <c r="D454" s="1">
        <f>IFERROR(__xludf.DUMMYFUNCTION("""COMPUTED_VALUE"""),40.0)</f>
        <v>40</v>
      </c>
      <c r="E454" s="1">
        <f>IFERROR(__xludf.DUMMYFUNCTION("""COMPUTED_VALUE"""),38.0)</f>
        <v>38</v>
      </c>
      <c r="F454" s="1">
        <f>IFERROR(__xludf.DUMMYFUNCTION("""COMPUTED_VALUE"""),39.0)</f>
        <v>39</v>
      </c>
      <c r="G454" s="1">
        <f>IFERROR(__xludf.DUMMYFUNCTION("""COMPUTED_VALUE"""),42.0)</f>
        <v>42</v>
      </c>
      <c r="J454" s="1" t="b">
        <f t="array" ref="J454">IF(NOT(H454=""),AND(C454:H454&gt;B454:G454),IF(NOT(G454=""),AND(C454:G454&gt;B454:F454),IF(NOT(F454=""),AND(C454:F454&gt;B454:E454),AND(C454:E454&gt;B454:D454))))</f>
        <v>0</v>
      </c>
      <c r="K454" s="1" t="b">
        <f t="array" ref="K454">IF(NOT(H454=""),AND(C454:H454&lt;B454:G454),IF(NOT(G454=""),AND(C454:G454&lt;B454:F454),IF(NOT(F454=""),AND(C454:F454&lt;B454:E454),AND(C454:E454&lt;B454:D454))))</f>
        <v>0</v>
      </c>
      <c r="L454" s="1" t="b">
        <f t="array" ref="L454">IF(NOT(H454=""),AND(AND(ABS(C454:H454-B454:G454)&gt;0),AND(ABS(C454:H454-B454:G454)&lt;4)),IF(NOT(G454=""),AND(AND(ABS(C454:G454-B454:F454)&gt;0),AND(ABS(C454:G454-B454:F454)&lt;4)),IF(NOT(F454=""),AND(AND(ABS(C454:F454-B454:E454)&gt;0),AND(ABS(C454:F454-B454:E454)&lt;4)),AND(AND(ABS(C454:E454-B454:D454)&gt;0),AND(ABS(C454:E454-B454:D454)&lt;4)))))</f>
        <v>0</v>
      </c>
      <c r="M454" s="1" t="b">
        <f t="shared" si="1"/>
        <v>0</v>
      </c>
    </row>
    <row r="455" ht="15.75" customHeight="1">
      <c r="A455" s="1" t="s">
        <v>464</v>
      </c>
      <c r="B455" s="1">
        <f>IFERROR(__xludf.DUMMYFUNCTION("SPLIT(A455,"" "")"),79.0)</f>
        <v>79</v>
      </c>
      <c r="C455" s="1">
        <f>IFERROR(__xludf.DUMMYFUNCTION("""COMPUTED_VALUE"""),75.0)</f>
        <v>75</v>
      </c>
      <c r="D455" s="1">
        <f>IFERROR(__xludf.DUMMYFUNCTION("""COMPUTED_VALUE"""),72.0)</f>
        <v>72</v>
      </c>
      <c r="E455" s="1">
        <f>IFERROR(__xludf.DUMMYFUNCTION("""COMPUTED_VALUE"""),71.0)</f>
        <v>71</v>
      </c>
      <c r="F455" s="1">
        <f>IFERROR(__xludf.DUMMYFUNCTION("""COMPUTED_VALUE"""),73.0)</f>
        <v>73</v>
      </c>
      <c r="G455" s="1">
        <f>IFERROR(__xludf.DUMMYFUNCTION("""COMPUTED_VALUE"""),73.0)</f>
        <v>73</v>
      </c>
      <c r="J455" s="1" t="b">
        <f t="array" ref="J455">IF(NOT(H455=""),AND(C455:H455&gt;B455:G455),IF(NOT(G455=""),AND(C455:G455&gt;B455:F455),IF(NOT(F455=""),AND(C455:F455&gt;B455:E455),AND(C455:E455&gt;B455:D455))))</f>
        <v>0</v>
      </c>
      <c r="K455" s="1" t="b">
        <f t="array" ref="K455">IF(NOT(H455=""),AND(C455:H455&lt;B455:G455),IF(NOT(G455=""),AND(C455:G455&lt;B455:F455),IF(NOT(F455=""),AND(C455:F455&lt;B455:E455),AND(C455:E455&lt;B455:D455))))</f>
        <v>0</v>
      </c>
      <c r="L455" s="1" t="b">
        <f t="array" ref="L455">IF(NOT(H455=""),AND(AND(ABS(C455:H455-B455:G455)&gt;0),AND(ABS(C455:H455-B455:G455)&lt;4)),IF(NOT(G455=""),AND(AND(ABS(C455:G455-B455:F455)&gt;0),AND(ABS(C455:G455-B455:F455)&lt;4)),IF(NOT(F455=""),AND(AND(ABS(C455:F455-B455:E455)&gt;0),AND(ABS(C455:F455-B455:E455)&lt;4)),AND(AND(ABS(C455:E455-B455:D455)&gt;0),AND(ABS(C455:E455-B455:D455)&lt;4)))))</f>
        <v>0</v>
      </c>
      <c r="M455" s="1" t="b">
        <f t="shared" si="1"/>
        <v>0</v>
      </c>
    </row>
    <row r="456" ht="15.75" customHeight="1">
      <c r="A456" s="1" t="s">
        <v>465</v>
      </c>
      <c r="B456" s="1">
        <f>IFERROR(__xludf.DUMMYFUNCTION("SPLIT(A456,"" "")"),77.0)</f>
        <v>77</v>
      </c>
      <c r="C456" s="1">
        <f>IFERROR(__xludf.DUMMYFUNCTION("""COMPUTED_VALUE"""),73.0)</f>
        <v>73</v>
      </c>
      <c r="D456" s="1">
        <f>IFERROR(__xludf.DUMMYFUNCTION("""COMPUTED_VALUE"""),72.0)</f>
        <v>72</v>
      </c>
      <c r="E456" s="1">
        <f>IFERROR(__xludf.DUMMYFUNCTION("""COMPUTED_VALUE"""),70.0)</f>
        <v>70</v>
      </c>
      <c r="F456" s="1">
        <f>IFERROR(__xludf.DUMMYFUNCTION("""COMPUTED_VALUE"""),73.0)</f>
        <v>73</v>
      </c>
      <c r="G456" s="1">
        <f>IFERROR(__xludf.DUMMYFUNCTION("""COMPUTED_VALUE"""),69.0)</f>
        <v>69</v>
      </c>
      <c r="J456" s="1" t="b">
        <f t="array" ref="J456">IF(NOT(H456=""),AND(C456:H456&gt;B456:G456),IF(NOT(G456=""),AND(C456:G456&gt;B456:F456),IF(NOT(F456=""),AND(C456:F456&gt;B456:E456),AND(C456:E456&gt;B456:D456))))</f>
        <v>0</v>
      </c>
      <c r="K456" s="1" t="b">
        <f t="array" ref="K456">IF(NOT(H456=""),AND(C456:H456&lt;B456:G456),IF(NOT(G456=""),AND(C456:G456&lt;B456:F456),IF(NOT(F456=""),AND(C456:F456&lt;B456:E456),AND(C456:E456&lt;B456:D456))))</f>
        <v>0</v>
      </c>
      <c r="L456" s="1" t="b">
        <f t="array" ref="L456">IF(NOT(H456=""),AND(AND(ABS(C456:H456-B456:G456)&gt;0),AND(ABS(C456:H456-B456:G456)&lt;4)),IF(NOT(G456=""),AND(AND(ABS(C456:G456-B456:F456)&gt;0),AND(ABS(C456:G456-B456:F456)&lt;4)),IF(NOT(F456=""),AND(AND(ABS(C456:F456-B456:E456)&gt;0),AND(ABS(C456:F456-B456:E456)&lt;4)),AND(AND(ABS(C456:E456-B456:D456)&gt;0),AND(ABS(C456:E456-B456:D456)&lt;4)))))</f>
        <v>0</v>
      </c>
      <c r="M456" s="1" t="b">
        <f t="shared" si="1"/>
        <v>0</v>
      </c>
    </row>
    <row r="457" ht="15.75" customHeight="1">
      <c r="A457" s="1" t="s">
        <v>466</v>
      </c>
      <c r="B457" s="1">
        <f>IFERROR(__xludf.DUMMYFUNCTION("SPLIT(A457,"" "")"),87.0)</f>
        <v>87</v>
      </c>
      <c r="C457" s="1">
        <f>IFERROR(__xludf.DUMMYFUNCTION("""COMPUTED_VALUE"""),83.0)</f>
        <v>83</v>
      </c>
      <c r="D457" s="1">
        <f>IFERROR(__xludf.DUMMYFUNCTION("""COMPUTED_VALUE"""),81.0)</f>
        <v>81</v>
      </c>
      <c r="E457" s="1">
        <f>IFERROR(__xludf.DUMMYFUNCTION("""COMPUTED_VALUE"""),78.0)</f>
        <v>78</v>
      </c>
      <c r="F457" s="1">
        <f>IFERROR(__xludf.DUMMYFUNCTION("""COMPUTED_VALUE"""),80.0)</f>
        <v>80</v>
      </c>
      <c r="G457" s="1">
        <f>IFERROR(__xludf.DUMMYFUNCTION("""COMPUTED_VALUE"""),78.0)</f>
        <v>78</v>
      </c>
      <c r="H457" s="1">
        <f>IFERROR(__xludf.DUMMYFUNCTION("""COMPUTED_VALUE"""),75.0)</f>
        <v>75</v>
      </c>
      <c r="I457" s="1">
        <f>IFERROR(__xludf.DUMMYFUNCTION("""COMPUTED_VALUE"""),69.0)</f>
        <v>69</v>
      </c>
      <c r="J457" s="1" t="b">
        <f t="array" ref="J457">IF(NOT(H457=""),AND(C457:H457&gt;B457:G457),IF(NOT(G457=""),AND(C457:G457&gt;B457:F457),IF(NOT(F457=""),AND(C457:F457&gt;B457:E457),AND(C457:E457&gt;B457:D457))))</f>
        <v>0</v>
      </c>
      <c r="K457" s="1" t="b">
        <f t="array" ref="K457">IF(NOT(H457=""),AND(C457:H457&lt;B457:G457),IF(NOT(G457=""),AND(C457:G457&lt;B457:F457),IF(NOT(F457=""),AND(C457:F457&lt;B457:E457),AND(C457:E457&lt;B457:D457))))</f>
        <v>0</v>
      </c>
      <c r="L457" s="1" t="b">
        <f t="array" ref="L457">IF(NOT(H457=""),AND(AND(ABS(C457:H457-B457:G457)&gt;0),AND(ABS(C457:H457-B457:G457)&lt;4)),IF(NOT(G457=""),AND(AND(ABS(C457:G457-B457:F457)&gt;0),AND(ABS(C457:G457-B457:F457)&lt;4)),IF(NOT(F457=""),AND(AND(ABS(C457:F457-B457:E457)&gt;0),AND(ABS(C457:F457-B457:E457)&lt;4)),AND(AND(ABS(C457:E457-B457:D457)&gt;0),AND(ABS(C457:E457-B457:D457)&lt;4)))))</f>
        <v>0</v>
      </c>
      <c r="M457" s="1" t="b">
        <f t="shared" si="1"/>
        <v>0</v>
      </c>
    </row>
    <row r="458" ht="15.75" customHeight="1">
      <c r="A458" s="1" t="s">
        <v>467</v>
      </c>
      <c r="B458" s="1">
        <f>IFERROR(__xludf.DUMMYFUNCTION("SPLIT(A458,"" "")"),16.0)</f>
        <v>16</v>
      </c>
      <c r="C458" s="1">
        <f>IFERROR(__xludf.DUMMYFUNCTION("""COMPUTED_VALUE"""),12.0)</f>
        <v>12</v>
      </c>
      <c r="D458" s="1">
        <f>IFERROR(__xludf.DUMMYFUNCTION("""COMPUTED_VALUE"""),11.0)</f>
        <v>11</v>
      </c>
      <c r="E458" s="1">
        <f>IFERROR(__xludf.DUMMYFUNCTION("""COMPUTED_VALUE"""),9.0)</f>
        <v>9</v>
      </c>
      <c r="F458" s="1">
        <f>IFERROR(__xludf.DUMMYFUNCTION("""COMPUTED_VALUE"""),9.0)</f>
        <v>9</v>
      </c>
      <c r="G458" s="1">
        <f>IFERROR(__xludf.DUMMYFUNCTION("""COMPUTED_VALUE"""),7.0)</f>
        <v>7</v>
      </c>
      <c r="H458" s="2">
        <f>IFERROR(__xludf.DUMMYFUNCTION("""COMPUTED_VALUE"""),5.0)</f>
        <v>5</v>
      </c>
      <c r="J458" s="1" t="b">
        <f t="array" ref="J458">IF(NOT(H458=""),AND(C458:H458&gt;B458:G458),IF(NOT(G458=""),AND(C458:G458&gt;B458:F458),IF(NOT(F458=""),AND(C458:F458&gt;B458:E458),AND(C458:E458&gt;B458:D458))))</f>
        <v>0</v>
      </c>
      <c r="K458" s="1" t="b">
        <f t="array" ref="K458">IF(NOT(H458=""),AND(C458:H458&lt;B458:G458),IF(NOT(G458=""),AND(C458:G458&lt;B458:F458),IF(NOT(F458=""),AND(C458:F458&lt;B458:E458),AND(C458:E458&lt;B458:D458))))</f>
        <v>0</v>
      </c>
      <c r="L458" s="1" t="b">
        <f t="array" ref="L458">IF(NOT(H458=""),AND(AND(ABS(C458:H458-B458:G458)&gt;0),AND(ABS(C458:H458-B458:G458)&lt;4)),IF(NOT(G458=""),AND(AND(ABS(C458:G458-B458:F458)&gt;0),AND(ABS(C458:G458-B458:F458)&lt;4)),IF(NOT(F458=""),AND(AND(ABS(C458:F458-B458:E458)&gt;0),AND(ABS(C458:F458-B458:E458)&lt;4)),AND(AND(ABS(C458:E458-B458:D458)&gt;0),AND(ABS(C458:E458-B458:D458)&lt;4)))))</f>
        <v>0</v>
      </c>
      <c r="M458" s="1" t="b">
        <f t="shared" si="1"/>
        <v>0</v>
      </c>
    </row>
    <row r="459" ht="15.75" customHeight="1">
      <c r="A459" s="1" t="s">
        <v>468</v>
      </c>
      <c r="B459" s="1">
        <f>IFERROR(__xludf.DUMMYFUNCTION("SPLIT(A459,"" "")"),70.0)</f>
        <v>70</v>
      </c>
      <c r="C459" s="1">
        <f>IFERROR(__xludf.DUMMYFUNCTION("""COMPUTED_VALUE"""),66.0)</f>
        <v>66</v>
      </c>
      <c r="D459" s="1">
        <f>IFERROR(__xludf.DUMMYFUNCTION("""COMPUTED_VALUE"""),66.0)</f>
        <v>66</v>
      </c>
      <c r="E459" s="1">
        <f>IFERROR(__xludf.DUMMYFUNCTION("""COMPUTED_VALUE"""),64.0)</f>
        <v>64</v>
      </c>
      <c r="F459" s="1">
        <f>IFERROR(__xludf.DUMMYFUNCTION("""COMPUTED_VALUE"""),62.0)</f>
        <v>62</v>
      </c>
      <c r="G459" s="1">
        <f>IFERROR(__xludf.DUMMYFUNCTION("""COMPUTED_VALUE"""),64.0)</f>
        <v>64</v>
      </c>
      <c r="J459" s="1" t="b">
        <f t="array" ref="J459">IF(NOT(H459=""),AND(C459:H459&gt;B459:G459),IF(NOT(G459=""),AND(C459:G459&gt;B459:F459),IF(NOT(F459=""),AND(C459:F459&gt;B459:E459),AND(C459:E459&gt;B459:D459))))</f>
        <v>0</v>
      </c>
      <c r="K459" s="1" t="b">
        <f t="array" ref="K459">IF(NOT(H459=""),AND(C459:H459&lt;B459:G459),IF(NOT(G459=""),AND(C459:G459&lt;B459:F459),IF(NOT(F459=""),AND(C459:F459&lt;B459:E459),AND(C459:E459&lt;B459:D459))))</f>
        <v>0</v>
      </c>
      <c r="L459" s="1" t="b">
        <f t="array" ref="L459">IF(NOT(H459=""),AND(AND(ABS(C459:H459-B459:G459)&gt;0),AND(ABS(C459:H459-B459:G459)&lt;4)),IF(NOT(G459=""),AND(AND(ABS(C459:G459-B459:F459)&gt;0),AND(ABS(C459:G459-B459:F459)&lt;4)),IF(NOT(F459=""),AND(AND(ABS(C459:F459-B459:E459)&gt;0),AND(ABS(C459:F459-B459:E459)&lt;4)),AND(AND(ABS(C459:E459-B459:D459)&gt;0),AND(ABS(C459:E459-B459:D459)&lt;4)))))</f>
        <v>0</v>
      </c>
      <c r="M459" s="1" t="b">
        <f t="shared" si="1"/>
        <v>0</v>
      </c>
    </row>
    <row r="460" ht="15.75" customHeight="1">
      <c r="A460" s="1" t="s">
        <v>469</v>
      </c>
      <c r="B460" s="1">
        <f>IFERROR(__xludf.DUMMYFUNCTION("SPLIT(A460,"" "")"),55.0)</f>
        <v>55</v>
      </c>
      <c r="C460" s="1">
        <f>IFERROR(__xludf.DUMMYFUNCTION("""COMPUTED_VALUE"""),51.0)</f>
        <v>51</v>
      </c>
      <c r="D460" s="1">
        <f>IFERROR(__xludf.DUMMYFUNCTION("""COMPUTED_VALUE"""),48.0)</f>
        <v>48</v>
      </c>
      <c r="E460" s="1">
        <f>IFERROR(__xludf.DUMMYFUNCTION("""COMPUTED_VALUE"""),48.0)</f>
        <v>48</v>
      </c>
      <c r="F460" s="1">
        <f>IFERROR(__xludf.DUMMYFUNCTION("""COMPUTED_VALUE"""),48.0)</f>
        <v>48</v>
      </c>
      <c r="J460" s="1" t="b">
        <f t="array" ref="J460">IF(NOT(H460=""),AND(C460:H460&gt;B460:G460),IF(NOT(G460=""),AND(C460:G460&gt;B460:F460),IF(NOT(F460=""),AND(C460:F460&gt;B460:E460),AND(C460:E460&gt;B460:D460))))</f>
        <v>0</v>
      </c>
      <c r="K460" s="1" t="b">
        <f t="array" ref="K460">IF(NOT(H460=""),AND(C460:H460&lt;B460:G460),IF(NOT(G460=""),AND(C460:G460&lt;B460:F460),IF(NOT(F460=""),AND(C460:F460&lt;B460:E460),AND(C460:E460&lt;B460:D460))))</f>
        <v>0</v>
      </c>
      <c r="L460" s="1" t="b">
        <f t="array" ref="L460">IF(NOT(H460=""),AND(AND(ABS(C460:H460-B460:G460)&gt;0),AND(ABS(C460:H460-B460:G460)&lt;4)),IF(NOT(G460=""),AND(AND(ABS(C460:G460-B460:F460)&gt;0),AND(ABS(C460:G460-B460:F460)&lt;4)),IF(NOT(F460=""),AND(AND(ABS(C460:F460-B460:E460)&gt;0),AND(ABS(C460:F460-B460:E460)&lt;4)),AND(AND(ABS(C460:E460-B460:D460)&gt;0),AND(ABS(C460:E460-B460:D460)&lt;4)))))</f>
        <v>0</v>
      </c>
      <c r="M460" s="1" t="b">
        <f t="shared" si="1"/>
        <v>0</v>
      </c>
    </row>
    <row r="461" ht="15.75" customHeight="1">
      <c r="A461" s="1" t="s">
        <v>470</v>
      </c>
      <c r="B461" s="1">
        <f>IFERROR(__xludf.DUMMYFUNCTION("SPLIT(A461,"" "")"),99.0)</f>
        <v>99</v>
      </c>
      <c r="C461" s="1">
        <f>IFERROR(__xludf.DUMMYFUNCTION("""COMPUTED_VALUE"""),95.0)</f>
        <v>95</v>
      </c>
      <c r="D461" s="1">
        <f>IFERROR(__xludf.DUMMYFUNCTION("""COMPUTED_VALUE"""),94.0)</f>
        <v>94</v>
      </c>
      <c r="E461" s="1">
        <f>IFERROR(__xludf.DUMMYFUNCTION("""COMPUTED_VALUE"""),94.0)</f>
        <v>94</v>
      </c>
      <c r="F461" s="1">
        <f>IFERROR(__xludf.DUMMYFUNCTION("""COMPUTED_VALUE"""),91.0)</f>
        <v>91</v>
      </c>
      <c r="G461" s="1">
        <f>IFERROR(__xludf.DUMMYFUNCTION("""COMPUTED_VALUE"""),89.0)</f>
        <v>89</v>
      </c>
      <c r="H461" s="2">
        <f>IFERROR(__xludf.DUMMYFUNCTION("""COMPUTED_VALUE"""),85.0)</f>
        <v>85</v>
      </c>
      <c r="J461" s="1" t="b">
        <f t="array" ref="J461">IF(NOT(H461=""),AND(C461:H461&gt;B461:G461),IF(NOT(G461=""),AND(C461:G461&gt;B461:F461),IF(NOT(F461=""),AND(C461:F461&gt;B461:E461),AND(C461:E461&gt;B461:D461))))</f>
        <v>0</v>
      </c>
      <c r="K461" s="1" t="b">
        <f t="array" ref="K461">IF(NOT(H461=""),AND(C461:H461&lt;B461:G461),IF(NOT(G461=""),AND(C461:G461&lt;B461:F461),IF(NOT(F461=""),AND(C461:F461&lt;B461:E461),AND(C461:E461&lt;B461:D461))))</f>
        <v>0</v>
      </c>
      <c r="L461" s="1" t="b">
        <f t="array" ref="L461">IF(NOT(H461=""),AND(AND(ABS(C461:H461-B461:G461)&gt;0),AND(ABS(C461:H461-B461:G461)&lt;4)),IF(NOT(G461=""),AND(AND(ABS(C461:G461-B461:F461)&gt;0),AND(ABS(C461:G461-B461:F461)&lt;4)),IF(NOT(F461=""),AND(AND(ABS(C461:F461-B461:E461)&gt;0),AND(ABS(C461:F461-B461:E461)&lt;4)),AND(AND(ABS(C461:E461-B461:D461)&gt;0),AND(ABS(C461:E461-B461:D461)&lt;4)))))</f>
        <v>0</v>
      </c>
      <c r="M461" s="1" t="b">
        <f t="shared" si="1"/>
        <v>0</v>
      </c>
    </row>
    <row r="462" ht="15.75" customHeight="1">
      <c r="A462" s="1" t="s">
        <v>471</v>
      </c>
      <c r="B462" s="1">
        <f>IFERROR(__xludf.DUMMYFUNCTION("SPLIT(A462,"" "")"),43.0)</f>
        <v>43</v>
      </c>
      <c r="C462" s="1">
        <f>IFERROR(__xludf.DUMMYFUNCTION("""COMPUTED_VALUE"""),39.0)</f>
        <v>39</v>
      </c>
      <c r="D462" s="1">
        <f>IFERROR(__xludf.DUMMYFUNCTION("""COMPUTED_VALUE"""),38.0)</f>
        <v>38</v>
      </c>
      <c r="E462" s="1">
        <f>IFERROR(__xludf.DUMMYFUNCTION("""COMPUTED_VALUE"""),38.0)</f>
        <v>38</v>
      </c>
      <c r="F462" s="1">
        <f>IFERROR(__xludf.DUMMYFUNCTION("""COMPUTED_VALUE"""),35.0)</f>
        <v>35</v>
      </c>
      <c r="G462" s="1">
        <f>IFERROR(__xludf.DUMMYFUNCTION("""COMPUTED_VALUE"""),32.0)</f>
        <v>32</v>
      </c>
      <c r="H462" s="2">
        <f>IFERROR(__xludf.DUMMYFUNCTION("""COMPUTED_VALUE"""),26.0)</f>
        <v>26</v>
      </c>
      <c r="J462" s="1" t="b">
        <f t="array" ref="J462">IF(NOT(H462=""),AND(C462:H462&gt;B462:G462),IF(NOT(G462=""),AND(C462:G462&gt;B462:F462),IF(NOT(F462=""),AND(C462:F462&gt;B462:E462),AND(C462:E462&gt;B462:D462))))</f>
        <v>0</v>
      </c>
      <c r="K462" s="1" t="b">
        <f t="array" ref="K462">IF(NOT(H462=""),AND(C462:H462&lt;B462:G462),IF(NOT(G462=""),AND(C462:G462&lt;B462:F462),IF(NOT(F462=""),AND(C462:F462&lt;B462:E462),AND(C462:E462&lt;B462:D462))))</f>
        <v>0</v>
      </c>
      <c r="L462" s="1" t="b">
        <f t="array" ref="L462">IF(NOT(H462=""),AND(AND(ABS(C462:H462-B462:G462)&gt;0),AND(ABS(C462:H462-B462:G462)&lt;4)),IF(NOT(G462=""),AND(AND(ABS(C462:G462-B462:F462)&gt;0),AND(ABS(C462:G462-B462:F462)&lt;4)),IF(NOT(F462=""),AND(AND(ABS(C462:F462-B462:E462)&gt;0),AND(ABS(C462:F462-B462:E462)&lt;4)),AND(AND(ABS(C462:E462-B462:D462)&gt;0),AND(ABS(C462:E462-B462:D462)&lt;4)))))</f>
        <v>0</v>
      </c>
      <c r="M462" s="1" t="b">
        <f t="shared" si="1"/>
        <v>0</v>
      </c>
    </row>
    <row r="463" ht="15.75" customHeight="1">
      <c r="A463" s="1" t="s">
        <v>472</v>
      </c>
      <c r="B463" s="1">
        <f>IFERROR(__xludf.DUMMYFUNCTION("SPLIT(A463,"" "")"),51.0)</f>
        <v>51</v>
      </c>
      <c r="C463" s="1">
        <f>IFERROR(__xludf.DUMMYFUNCTION("""COMPUTED_VALUE"""),47.0)</f>
        <v>47</v>
      </c>
      <c r="D463" s="1">
        <f>IFERROR(__xludf.DUMMYFUNCTION("""COMPUTED_VALUE"""),43.0)</f>
        <v>43</v>
      </c>
      <c r="E463" s="1">
        <f>IFERROR(__xludf.DUMMYFUNCTION("""COMPUTED_VALUE"""),41.0)</f>
        <v>41</v>
      </c>
      <c r="F463" s="1">
        <f>IFERROR(__xludf.DUMMYFUNCTION("""COMPUTED_VALUE"""),38.0)</f>
        <v>38</v>
      </c>
      <c r="G463" s="1">
        <f>IFERROR(__xludf.DUMMYFUNCTION("""COMPUTED_VALUE"""),35.0)</f>
        <v>35</v>
      </c>
      <c r="H463" s="2">
        <f>IFERROR(__xludf.DUMMYFUNCTION("""COMPUTED_VALUE"""),33.0)</f>
        <v>33</v>
      </c>
      <c r="J463" s="1" t="b">
        <f t="array" ref="J463">IF(NOT(H463=""),AND(C463:H463&gt;B463:G463),IF(NOT(G463=""),AND(C463:G463&gt;B463:F463),IF(NOT(F463=""),AND(C463:F463&gt;B463:E463),AND(C463:E463&gt;B463:D463))))</f>
        <v>0</v>
      </c>
      <c r="K463" s="1" t="b">
        <f t="array" ref="K463">IF(NOT(H463=""),AND(C463:H463&lt;B463:G463),IF(NOT(G463=""),AND(C463:G463&lt;B463:F463),IF(NOT(F463=""),AND(C463:F463&lt;B463:E463),AND(C463:E463&lt;B463:D463))))</f>
        <v>1</v>
      </c>
      <c r="L463" s="1" t="b">
        <f t="array" ref="L463">IF(NOT(H463=""),AND(AND(ABS(C463:H463-B463:G463)&gt;0),AND(ABS(C463:H463-B463:G463)&lt;4)),IF(NOT(G463=""),AND(AND(ABS(C463:G463-B463:F463)&gt;0),AND(ABS(C463:G463-B463:F463)&lt;4)),IF(NOT(F463=""),AND(AND(ABS(C463:F463-B463:E463)&gt;0),AND(ABS(C463:F463-B463:E463)&lt;4)),AND(AND(ABS(C463:E463-B463:D463)&gt;0),AND(ABS(C463:E463-B463:D463)&lt;4)))))</f>
        <v>0</v>
      </c>
      <c r="M463" s="1" t="b">
        <f t="shared" si="1"/>
        <v>0</v>
      </c>
    </row>
    <row r="464" ht="15.75" customHeight="1">
      <c r="A464" s="1" t="s">
        <v>473</v>
      </c>
      <c r="B464" s="1">
        <f>IFERROR(__xludf.DUMMYFUNCTION("SPLIT(A464,"" "")"),45.0)</f>
        <v>45</v>
      </c>
      <c r="C464" s="1">
        <f>IFERROR(__xludf.DUMMYFUNCTION("""COMPUTED_VALUE"""),41.0)</f>
        <v>41</v>
      </c>
      <c r="D464" s="1">
        <f>IFERROR(__xludf.DUMMYFUNCTION("""COMPUTED_VALUE"""),40.0)</f>
        <v>40</v>
      </c>
      <c r="E464" s="1">
        <f>IFERROR(__xludf.DUMMYFUNCTION("""COMPUTED_VALUE"""),37.0)</f>
        <v>37</v>
      </c>
      <c r="F464" s="1">
        <f>IFERROR(__xludf.DUMMYFUNCTION("""COMPUTED_VALUE"""),33.0)</f>
        <v>33</v>
      </c>
      <c r="G464" s="1">
        <f>IFERROR(__xludf.DUMMYFUNCTION("""COMPUTED_VALUE"""),30.0)</f>
        <v>30</v>
      </c>
      <c r="H464" s="1">
        <f>IFERROR(__xludf.DUMMYFUNCTION("""COMPUTED_VALUE"""),28.0)</f>
        <v>28</v>
      </c>
      <c r="I464" s="1">
        <f>IFERROR(__xludf.DUMMYFUNCTION("""COMPUTED_VALUE"""),31.0)</f>
        <v>31</v>
      </c>
      <c r="J464" s="1" t="b">
        <f t="array" ref="J464">IF(NOT(H464=""),AND(C464:H464&gt;B464:G464),IF(NOT(G464=""),AND(C464:G464&gt;B464:F464),IF(NOT(F464=""),AND(C464:F464&gt;B464:E464),AND(C464:E464&gt;B464:D464))))</f>
        <v>0</v>
      </c>
      <c r="K464" s="1" t="b">
        <f t="array" ref="K464">IF(NOT(H464=""),AND(C464:H464&lt;B464:G464),IF(NOT(G464=""),AND(C464:G464&lt;B464:F464),IF(NOT(F464=""),AND(C464:F464&lt;B464:E464),AND(C464:E464&lt;B464:D464))))</f>
        <v>1</v>
      </c>
      <c r="L464" s="1" t="b">
        <f t="array" ref="L464">IF(NOT(H464=""),AND(AND(ABS(C464:H464-B464:G464)&gt;0),AND(ABS(C464:H464-B464:G464)&lt;4)),IF(NOT(G464=""),AND(AND(ABS(C464:G464-B464:F464)&gt;0),AND(ABS(C464:G464-B464:F464)&lt;4)),IF(NOT(F464=""),AND(AND(ABS(C464:F464-B464:E464)&gt;0),AND(ABS(C464:F464-B464:E464)&lt;4)),AND(AND(ABS(C464:E464-B464:D464)&gt;0),AND(ABS(C464:E464-B464:D464)&lt;4)))))</f>
        <v>0</v>
      </c>
      <c r="M464" s="1" t="b">
        <f t="shared" si="1"/>
        <v>0</v>
      </c>
    </row>
    <row r="465" ht="15.75" customHeight="1">
      <c r="A465" s="1" t="s">
        <v>474</v>
      </c>
      <c r="B465" s="1">
        <f>IFERROR(__xludf.DUMMYFUNCTION("SPLIT(A465,"" "")"),73.0)</f>
        <v>73</v>
      </c>
      <c r="C465" s="1">
        <f>IFERROR(__xludf.DUMMYFUNCTION("""COMPUTED_VALUE"""),69.0)</f>
        <v>69</v>
      </c>
      <c r="D465" s="1">
        <f>IFERROR(__xludf.DUMMYFUNCTION("""COMPUTED_VALUE"""),66.0)</f>
        <v>66</v>
      </c>
      <c r="E465" s="1">
        <f>IFERROR(__xludf.DUMMYFUNCTION("""COMPUTED_VALUE"""),63.0)</f>
        <v>63</v>
      </c>
      <c r="F465" s="1">
        <f>IFERROR(__xludf.DUMMYFUNCTION("""COMPUTED_VALUE"""),62.0)</f>
        <v>62</v>
      </c>
      <c r="G465" s="1">
        <f>IFERROR(__xludf.DUMMYFUNCTION("""COMPUTED_VALUE"""),58.0)</f>
        <v>58</v>
      </c>
      <c r="H465" s="2">
        <f>IFERROR(__xludf.DUMMYFUNCTION("""COMPUTED_VALUE"""),58.0)</f>
        <v>58</v>
      </c>
      <c r="J465" s="1" t="b">
        <f t="array" ref="J465">IF(NOT(H465=""),AND(C465:H465&gt;B465:G465),IF(NOT(G465=""),AND(C465:G465&gt;B465:F465),IF(NOT(F465=""),AND(C465:F465&gt;B465:E465),AND(C465:E465&gt;B465:D465))))</f>
        <v>0</v>
      </c>
      <c r="K465" s="1" t="b">
        <f t="array" ref="K465">IF(NOT(H465=""),AND(C465:H465&lt;B465:G465),IF(NOT(G465=""),AND(C465:G465&lt;B465:F465),IF(NOT(F465=""),AND(C465:F465&lt;B465:E465),AND(C465:E465&lt;B465:D465))))</f>
        <v>0</v>
      </c>
      <c r="L465" s="1" t="b">
        <f t="array" ref="L465">IF(NOT(H465=""),AND(AND(ABS(C465:H465-B465:G465)&gt;0),AND(ABS(C465:H465-B465:G465)&lt;4)),IF(NOT(G465=""),AND(AND(ABS(C465:G465-B465:F465)&gt;0),AND(ABS(C465:G465-B465:F465)&lt;4)),IF(NOT(F465=""),AND(AND(ABS(C465:F465-B465:E465)&gt;0),AND(ABS(C465:F465-B465:E465)&lt;4)),AND(AND(ABS(C465:E465-B465:D465)&gt;0),AND(ABS(C465:E465-B465:D465)&lt;4)))))</f>
        <v>0</v>
      </c>
      <c r="M465" s="1" t="b">
        <f t="shared" si="1"/>
        <v>0</v>
      </c>
    </row>
    <row r="466" ht="15.75" customHeight="1">
      <c r="A466" s="1" t="s">
        <v>475</v>
      </c>
      <c r="B466" s="1">
        <f>IFERROR(__xludf.DUMMYFUNCTION("SPLIT(A466,"" "")"),75.0)</f>
        <v>75</v>
      </c>
      <c r="C466" s="1">
        <f>IFERROR(__xludf.DUMMYFUNCTION("""COMPUTED_VALUE"""),71.0)</f>
        <v>71</v>
      </c>
      <c r="D466" s="1">
        <f>IFERROR(__xludf.DUMMYFUNCTION("""COMPUTED_VALUE"""),67.0)</f>
        <v>67</v>
      </c>
      <c r="E466" s="1">
        <f>IFERROR(__xludf.DUMMYFUNCTION("""COMPUTED_VALUE"""),66.0)</f>
        <v>66</v>
      </c>
      <c r="F466" s="1">
        <f>IFERROR(__xludf.DUMMYFUNCTION("""COMPUTED_VALUE"""),63.0)</f>
        <v>63</v>
      </c>
      <c r="G466" s="1">
        <f>IFERROR(__xludf.DUMMYFUNCTION("""COMPUTED_VALUE"""),61.0)</f>
        <v>61</v>
      </c>
      <c r="H466" s="1">
        <f>IFERROR(__xludf.DUMMYFUNCTION("""COMPUTED_VALUE"""),58.0)</f>
        <v>58</v>
      </c>
      <c r="I466" s="1">
        <f>IFERROR(__xludf.DUMMYFUNCTION("""COMPUTED_VALUE"""),54.0)</f>
        <v>54</v>
      </c>
      <c r="J466" s="1" t="b">
        <f t="array" ref="J466">IF(NOT(H466=""),AND(C466:H466&gt;B466:G466),IF(NOT(G466=""),AND(C466:G466&gt;B466:F466),IF(NOT(F466=""),AND(C466:F466&gt;B466:E466),AND(C466:E466&gt;B466:D466))))</f>
        <v>0</v>
      </c>
      <c r="K466" s="1" t="b">
        <f t="array" ref="K466">IF(NOT(H466=""),AND(C466:H466&lt;B466:G466),IF(NOT(G466=""),AND(C466:G466&lt;B466:F466),IF(NOT(F466=""),AND(C466:F466&lt;B466:E466),AND(C466:E466&lt;B466:D466))))</f>
        <v>1</v>
      </c>
      <c r="L466" s="1" t="b">
        <f t="array" ref="L466">IF(NOT(H466=""),AND(AND(ABS(C466:H466-B466:G466)&gt;0),AND(ABS(C466:H466-B466:G466)&lt;4)),IF(NOT(G466=""),AND(AND(ABS(C466:G466-B466:F466)&gt;0),AND(ABS(C466:G466-B466:F466)&lt;4)),IF(NOT(F466=""),AND(AND(ABS(C466:F466-B466:E466)&gt;0),AND(ABS(C466:F466-B466:E466)&lt;4)),AND(AND(ABS(C466:E466-B466:D466)&gt;0),AND(ABS(C466:E466-B466:D466)&lt;4)))))</f>
        <v>0</v>
      </c>
      <c r="M466" s="1" t="b">
        <f t="shared" si="1"/>
        <v>0</v>
      </c>
    </row>
    <row r="467" ht="15.75" customHeight="1">
      <c r="A467" s="1" t="s">
        <v>476</v>
      </c>
      <c r="B467" s="1">
        <f>IFERROR(__xludf.DUMMYFUNCTION("SPLIT(A467,"" "")"),49.0)</f>
        <v>49</v>
      </c>
      <c r="C467" s="1">
        <f>IFERROR(__xludf.DUMMYFUNCTION("""COMPUTED_VALUE"""),45.0)</f>
        <v>45</v>
      </c>
      <c r="D467" s="1">
        <f>IFERROR(__xludf.DUMMYFUNCTION("""COMPUTED_VALUE"""),41.0)</f>
        <v>41</v>
      </c>
      <c r="E467" s="1">
        <f>IFERROR(__xludf.DUMMYFUNCTION("""COMPUTED_VALUE"""),40.0)</f>
        <v>40</v>
      </c>
      <c r="F467" s="1">
        <f>IFERROR(__xludf.DUMMYFUNCTION("""COMPUTED_VALUE"""),33.0)</f>
        <v>33</v>
      </c>
      <c r="J467" s="1" t="b">
        <f t="array" ref="J467">IF(NOT(H467=""),AND(C467:H467&gt;B467:G467),IF(NOT(G467=""),AND(C467:G467&gt;B467:F467),IF(NOT(F467=""),AND(C467:F467&gt;B467:E467),AND(C467:E467&gt;B467:D467))))</f>
        <v>0</v>
      </c>
      <c r="K467" s="1" t="b">
        <f t="array" ref="K467">IF(NOT(H467=""),AND(C467:H467&lt;B467:G467),IF(NOT(G467=""),AND(C467:G467&lt;B467:F467),IF(NOT(F467=""),AND(C467:F467&lt;B467:E467),AND(C467:E467&lt;B467:D467))))</f>
        <v>1</v>
      </c>
      <c r="L467" s="1" t="b">
        <f t="array" ref="L467">IF(NOT(H467=""),AND(AND(ABS(C467:H467-B467:G467)&gt;0),AND(ABS(C467:H467-B467:G467)&lt;4)),IF(NOT(G467=""),AND(AND(ABS(C467:G467-B467:F467)&gt;0),AND(ABS(C467:G467-B467:F467)&lt;4)),IF(NOT(F467=""),AND(AND(ABS(C467:F467-B467:E467)&gt;0),AND(ABS(C467:F467-B467:E467)&lt;4)),AND(AND(ABS(C467:E467-B467:D467)&gt;0),AND(ABS(C467:E467-B467:D467)&lt;4)))))</f>
        <v>0</v>
      </c>
      <c r="M467" s="1" t="b">
        <f t="shared" si="1"/>
        <v>0</v>
      </c>
    </row>
    <row r="468" ht="15.75" customHeight="1">
      <c r="A468" s="1" t="s">
        <v>477</v>
      </c>
      <c r="B468" s="1">
        <f>IFERROR(__xludf.DUMMYFUNCTION("SPLIT(A468,"" "")"),21.0)</f>
        <v>21</v>
      </c>
      <c r="C468" s="1">
        <f>IFERROR(__xludf.DUMMYFUNCTION("""COMPUTED_VALUE"""),17.0)</f>
        <v>17</v>
      </c>
      <c r="D468" s="1">
        <f>IFERROR(__xludf.DUMMYFUNCTION("""COMPUTED_VALUE"""),11.0)</f>
        <v>11</v>
      </c>
      <c r="E468" s="1">
        <f>IFERROR(__xludf.DUMMYFUNCTION("""COMPUTED_VALUE"""),10.0)</f>
        <v>10</v>
      </c>
      <c r="F468" s="1">
        <f>IFERROR(__xludf.DUMMYFUNCTION("""COMPUTED_VALUE"""),8.0)</f>
        <v>8</v>
      </c>
      <c r="J468" s="1" t="b">
        <f t="array" ref="J468">IF(NOT(H468=""),AND(C468:H468&gt;B468:G468),IF(NOT(G468=""),AND(C468:G468&gt;B468:F468),IF(NOT(F468=""),AND(C468:F468&gt;B468:E468),AND(C468:E468&gt;B468:D468))))</f>
        <v>0</v>
      </c>
      <c r="K468" s="1" t="b">
        <f t="array" ref="K468">IF(NOT(H468=""),AND(C468:H468&lt;B468:G468),IF(NOT(G468=""),AND(C468:G468&lt;B468:F468),IF(NOT(F468=""),AND(C468:F468&lt;B468:E468),AND(C468:E468&lt;B468:D468))))</f>
        <v>1</v>
      </c>
      <c r="L468" s="1" t="b">
        <f t="array" ref="L468">IF(NOT(H468=""),AND(AND(ABS(C468:H468-B468:G468)&gt;0),AND(ABS(C468:H468-B468:G468)&lt;4)),IF(NOT(G468=""),AND(AND(ABS(C468:G468-B468:F468)&gt;0),AND(ABS(C468:G468-B468:F468)&lt;4)),IF(NOT(F468=""),AND(AND(ABS(C468:F468-B468:E468)&gt;0),AND(ABS(C468:F468-B468:E468)&lt;4)),AND(AND(ABS(C468:E468-B468:D468)&gt;0),AND(ABS(C468:E468-B468:D468)&lt;4)))))</f>
        <v>0</v>
      </c>
      <c r="M468" s="1" t="b">
        <f t="shared" si="1"/>
        <v>0</v>
      </c>
    </row>
    <row r="469" ht="15.75" customHeight="1">
      <c r="A469" s="1" t="s">
        <v>478</v>
      </c>
      <c r="B469" s="1">
        <f>IFERROR(__xludf.DUMMYFUNCTION("SPLIT(A469,"" "")"),18.0)</f>
        <v>18</v>
      </c>
      <c r="C469" s="1">
        <f>IFERROR(__xludf.DUMMYFUNCTION("""COMPUTED_VALUE"""),14.0)</f>
        <v>14</v>
      </c>
      <c r="D469" s="1">
        <f>IFERROR(__xludf.DUMMYFUNCTION("""COMPUTED_VALUE"""),12.0)</f>
        <v>12</v>
      </c>
      <c r="E469" s="1">
        <f>IFERROR(__xludf.DUMMYFUNCTION("""COMPUTED_VALUE"""),7.0)</f>
        <v>7</v>
      </c>
      <c r="F469" s="1">
        <f>IFERROR(__xludf.DUMMYFUNCTION("""COMPUTED_VALUE"""),5.0)</f>
        <v>5</v>
      </c>
      <c r="G469" s="1">
        <f>IFERROR(__xludf.DUMMYFUNCTION("""COMPUTED_VALUE"""),4.0)</f>
        <v>4</v>
      </c>
      <c r="H469" s="2">
        <f>IFERROR(__xludf.DUMMYFUNCTION("""COMPUTED_VALUE"""),7.0)</f>
        <v>7</v>
      </c>
      <c r="J469" s="1" t="b">
        <f t="array" ref="J469">IF(NOT(H469=""),AND(C469:H469&gt;B469:G469),IF(NOT(G469=""),AND(C469:G469&gt;B469:F469),IF(NOT(F469=""),AND(C469:F469&gt;B469:E469),AND(C469:E469&gt;B469:D469))))</f>
        <v>0</v>
      </c>
      <c r="K469" s="1" t="b">
        <f t="array" ref="K469">IF(NOT(H469=""),AND(C469:H469&lt;B469:G469),IF(NOT(G469=""),AND(C469:G469&lt;B469:F469),IF(NOT(F469=""),AND(C469:F469&lt;B469:E469),AND(C469:E469&lt;B469:D469))))</f>
        <v>0</v>
      </c>
      <c r="L469" s="1" t="b">
        <f t="array" ref="L469">IF(NOT(H469=""),AND(AND(ABS(C469:H469-B469:G469)&gt;0),AND(ABS(C469:H469-B469:G469)&lt;4)),IF(NOT(G469=""),AND(AND(ABS(C469:G469-B469:F469)&gt;0),AND(ABS(C469:G469-B469:F469)&lt;4)),IF(NOT(F469=""),AND(AND(ABS(C469:F469-B469:E469)&gt;0),AND(ABS(C469:F469-B469:E469)&lt;4)),AND(AND(ABS(C469:E469-B469:D469)&gt;0),AND(ABS(C469:E469-B469:D469)&lt;4)))))</f>
        <v>0</v>
      </c>
      <c r="M469" s="1" t="b">
        <f t="shared" si="1"/>
        <v>0</v>
      </c>
    </row>
    <row r="470" ht="15.75" customHeight="1">
      <c r="A470" s="1" t="s">
        <v>479</v>
      </c>
      <c r="B470" s="1">
        <f>IFERROR(__xludf.DUMMYFUNCTION("SPLIT(A470,"" "")"),93.0)</f>
        <v>93</v>
      </c>
      <c r="C470" s="1">
        <f>IFERROR(__xludf.DUMMYFUNCTION("""COMPUTED_VALUE"""),89.0)</f>
        <v>89</v>
      </c>
      <c r="D470" s="1">
        <f>IFERROR(__xludf.DUMMYFUNCTION("""COMPUTED_VALUE"""),83.0)</f>
        <v>83</v>
      </c>
      <c r="E470" s="1">
        <f>IFERROR(__xludf.DUMMYFUNCTION("""COMPUTED_VALUE"""),82.0)</f>
        <v>82</v>
      </c>
      <c r="F470" s="1">
        <f>IFERROR(__xludf.DUMMYFUNCTION("""COMPUTED_VALUE"""),80.0)</f>
        <v>80</v>
      </c>
      <c r="G470" s="1">
        <f>IFERROR(__xludf.DUMMYFUNCTION("""COMPUTED_VALUE"""),78.0)</f>
        <v>78</v>
      </c>
      <c r="H470" s="2">
        <f>IFERROR(__xludf.DUMMYFUNCTION("""COMPUTED_VALUE"""),78.0)</f>
        <v>78</v>
      </c>
      <c r="J470" s="1" t="b">
        <f t="array" ref="J470">IF(NOT(H470=""),AND(C470:H470&gt;B470:G470),IF(NOT(G470=""),AND(C470:G470&gt;B470:F470),IF(NOT(F470=""),AND(C470:F470&gt;B470:E470),AND(C470:E470&gt;B470:D470))))</f>
        <v>0</v>
      </c>
      <c r="K470" s="1" t="b">
        <f t="array" ref="K470">IF(NOT(H470=""),AND(C470:H470&lt;B470:G470),IF(NOT(G470=""),AND(C470:G470&lt;B470:F470),IF(NOT(F470=""),AND(C470:F470&lt;B470:E470),AND(C470:E470&lt;B470:D470))))</f>
        <v>0</v>
      </c>
      <c r="L470" s="1" t="b">
        <f t="array" ref="L470">IF(NOT(H470=""),AND(AND(ABS(C470:H470-B470:G470)&gt;0),AND(ABS(C470:H470-B470:G470)&lt;4)),IF(NOT(G470=""),AND(AND(ABS(C470:G470-B470:F470)&gt;0),AND(ABS(C470:G470-B470:F470)&lt;4)),IF(NOT(F470=""),AND(AND(ABS(C470:F470-B470:E470)&gt;0),AND(ABS(C470:F470-B470:E470)&lt;4)),AND(AND(ABS(C470:E470-B470:D470)&gt;0),AND(ABS(C470:E470-B470:D470)&lt;4)))))</f>
        <v>0</v>
      </c>
      <c r="M470" s="1" t="b">
        <f t="shared" si="1"/>
        <v>0</v>
      </c>
    </row>
    <row r="471" ht="15.75" customHeight="1">
      <c r="A471" s="1" t="s">
        <v>480</v>
      </c>
      <c r="B471" s="1">
        <f>IFERROR(__xludf.DUMMYFUNCTION("SPLIT(A471,"" "")"),31.0)</f>
        <v>31</v>
      </c>
      <c r="C471" s="1">
        <f>IFERROR(__xludf.DUMMYFUNCTION("""COMPUTED_VALUE"""),27.0)</f>
        <v>27</v>
      </c>
      <c r="D471" s="1">
        <f>IFERROR(__xludf.DUMMYFUNCTION("""COMPUTED_VALUE"""),25.0)</f>
        <v>25</v>
      </c>
      <c r="E471" s="1">
        <f>IFERROR(__xludf.DUMMYFUNCTION("""COMPUTED_VALUE"""),22.0)</f>
        <v>22</v>
      </c>
      <c r="F471" s="1">
        <f>IFERROR(__xludf.DUMMYFUNCTION("""COMPUTED_VALUE"""),16.0)</f>
        <v>16</v>
      </c>
      <c r="G471" s="1">
        <f>IFERROR(__xludf.DUMMYFUNCTION("""COMPUTED_VALUE"""),15.0)</f>
        <v>15</v>
      </c>
      <c r="H471" s="2">
        <f>IFERROR(__xludf.DUMMYFUNCTION("""COMPUTED_VALUE"""),11.0)</f>
        <v>11</v>
      </c>
      <c r="J471" s="1" t="b">
        <f t="array" ref="J471">IF(NOT(H471=""),AND(C471:H471&gt;B471:G471),IF(NOT(G471=""),AND(C471:G471&gt;B471:F471),IF(NOT(F471=""),AND(C471:F471&gt;B471:E471),AND(C471:E471&gt;B471:D471))))</f>
        <v>0</v>
      </c>
      <c r="K471" s="1" t="b">
        <f t="array" ref="K471">IF(NOT(H471=""),AND(C471:H471&lt;B471:G471),IF(NOT(G471=""),AND(C471:G471&lt;B471:F471),IF(NOT(F471=""),AND(C471:F471&lt;B471:E471),AND(C471:E471&lt;B471:D471))))</f>
        <v>1</v>
      </c>
      <c r="L471" s="1" t="b">
        <f t="array" ref="L471">IF(NOT(H471=""),AND(AND(ABS(C471:H471-B471:G471)&gt;0),AND(ABS(C471:H471-B471:G471)&lt;4)),IF(NOT(G471=""),AND(AND(ABS(C471:G471-B471:F471)&gt;0),AND(ABS(C471:G471-B471:F471)&lt;4)),IF(NOT(F471=""),AND(AND(ABS(C471:F471-B471:E471)&gt;0),AND(ABS(C471:F471-B471:E471)&lt;4)),AND(AND(ABS(C471:E471-B471:D471)&gt;0),AND(ABS(C471:E471-B471:D471)&lt;4)))))</f>
        <v>0</v>
      </c>
      <c r="M471" s="1" t="b">
        <f t="shared" si="1"/>
        <v>0</v>
      </c>
    </row>
    <row r="472" ht="15.75" customHeight="1">
      <c r="A472" s="1" t="s">
        <v>481</v>
      </c>
      <c r="B472" s="1">
        <f>IFERROR(__xludf.DUMMYFUNCTION("SPLIT(A472,"" "")"),39.0)</f>
        <v>39</v>
      </c>
      <c r="C472" s="1">
        <f>IFERROR(__xludf.DUMMYFUNCTION("""COMPUTED_VALUE"""),35.0)</f>
        <v>35</v>
      </c>
      <c r="D472" s="1">
        <f>IFERROR(__xludf.DUMMYFUNCTION("""COMPUTED_VALUE"""),29.0)</f>
        <v>29</v>
      </c>
      <c r="E472" s="1">
        <f>IFERROR(__xludf.DUMMYFUNCTION("""COMPUTED_VALUE"""),28.0)</f>
        <v>28</v>
      </c>
      <c r="F472" s="1">
        <f>IFERROR(__xludf.DUMMYFUNCTION("""COMPUTED_VALUE"""),25.0)</f>
        <v>25</v>
      </c>
      <c r="G472" s="1">
        <f>IFERROR(__xludf.DUMMYFUNCTION("""COMPUTED_VALUE"""),19.0)</f>
        <v>19</v>
      </c>
      <c r="J472" s="1" t="b">
        <f t="array" ref="J472">IF(NOT(H472=""),AND(C472:H472&gt;B472:G472),IF(NOT(G472=""),AND(C472:G472&gt;B472:F472),IF(NOT(F472=""),AND(C472:F472&gt;B472:E472),AND(C472:E472&gt;B472:D472))))</f>
        <v>0</v>
      </c>
      <c r="K472" s="1" t="b">
        <f t="array" ref="K472">IF(NOT(H472=""),AND(C472:H472&lt;B472:G472),IF(NOT(G472=""),AND(C472:G472&lt;B472:F472),IF(NOT(F472=""),AND(C472:F472&lt;B472:E472),AND(C472:E472&lt;B472:D472))))</f>
        <v>1</v>
      </c>
      <c r="L472" s="1" t="b">
        <f t="array" ref="L472">IF(NOT(H472=""),AND(AND(ABS(C472:H472-B472:G472)&gt;0),AND(ABS(C472:H472-B472:G472)&lt;4)),IF(NOT(G472=""),AND(AND(ABS(C472:G472-B472:F472)&gt;0),AND(ABS(C472:G472-B472:F472)&lt;4)),IF(NOT(F472=""),AND(AND(ABS(C472:F472-B472:E472)&gt;0),AND(ABS(C472:F472-B472:E472)&lt;4)),AND(AND(ABS(C472:E472-B472:D472)&gt;0),AND(ABS(C472:E472-B472:D472)&lt;4)))))</f>
        <v>0</v>
      </c>
      <c r="M472" s="1" t="b">
        <f t="shared" si="1"/>
        <v>0</v>
      </c>
    </row>
    <row r="473" ht="15.75" customHeight="1">
      <c r="A473" s="1" t="s">
        <v>482</v>
      </c>
      <c r="B473" s="1">
        <f>IFERROR(__xludf.DUMMYFUNCTION("SPLIT(A473,"" "")"),46.0)</f>
        <v>46</v>
      </c>
      <c r="C473" s="1">
        <f>IFERROR(__xludf.DUMMYFUNCTION("""COMPUTED_VALUE"""),41.0)</f>
        <v>41</v>
      </c>
      <c r="D473" s="1">
        <f>IFERROR(__xludf.DUMMYFUNCTION("""COMPUTED_VALUE"""),38.0)</f>
        <v>38</v>
      </c>
      <c r="E473" s="1">
        <f>IFERROR(__xludf.DUMMYFUNCTION("""COMPUTED_VALUE"""),37.0)</f>
        <v>37</v>
      </c>
      <c r="F473" s="1">
        <f>IFERROR(__xludf.DUMMYFUNCTION("""COMPUTED_VALUE"""),36.0)</f>
        <v>36</v>
      </c>
      <c r="G473" s="1">
        <f>IFERROR(__xludf.DUMMYFUNCTION("""COMPUTED_VALUE"""),35.0)</f>
        <v>35</v>
      </c>
      <c r="H473" s="1">
        <f>IFERROR(__xludf.DUMMYFUNCTION("""COMPUTED_VALUE"""),34.0)</f>
        <v>34</v>
      </c>
      <c r="I473" s="1">
        <f>IFERROR(__xludf.DUMMYFUNCTION("""COMPUTED_VALUE"""),33.0)</f>
        <v>33</v>
      </c>
      <c r="J473" s="1" t="b">
        <f t="array" ref="J473">IF(NOT(H473=""),AND(C473:H473&gt;B473:G473),IF(NOT(G473=""),AND(C473:G473&gt;B473:F473),IF(NOT(F473=""),AND(C473:F473&gt;B473:E473),AND(C473:E473&gt;B473:D473))))</f>
        <v>0</v>
      </c>
      <c r="K473" s="1" t="b">
        <f t="array" ref="K473">IF(NOT(H473=""),AND(C473:H473&lt;B473:G473),IF(NOT(G473=""),AND(C473:G473&lt;B473:F473),IF(NOT(F473=""),AND(C473:F473&lt;B473:E473),AND(C473:E473&lt;B473:D473))))</f>
        <v>1</v>
      </c>
      <c r="L473" s="1" t="b">
        <f t="array" ref="L473">IF(NOT(H473=""),AND(AND(ABS(C473:H473-B473:G473)&gt;0),AND(ABS(C473:H473-B473:G473)&lt;4)),IF(NOT(G473=""),AND(AND(ABS(C473:G473-B473:F473)&gt;0),AND(ABS(C473:G473-B473:F473)&lt;4)),IF(NOT(F473=""),AND(AND(ABS(C473:F473-B473:E473)&gt;0),AND(ABS(C473:F473-B473:E473)&lt;4)),AND(AND(ABS(C473:E473-B473:D473)&gt;0),AND(ABS(C473:E473-B473:D473)&lt;4)))))</f>
        <v>0</v>
      </c>
      <c r="M473" s="1" t="b">
        <f t="shared" si="1"/>
        <v>0</v>
      </c>
    </row>
    <row r="474" ht="15.75" customHeight="1">
      <c r="A474" s="1" t="s">
        <v>483</v>
      </c>
      <c r="B474" s="1">
        <f>IFERROR(__xludf.DUMMYFUNCTION("SPLIT(A474,"" "")"),97.0)</f>
        <v>97</v>
      </c>
      <c r="C474" s="1">
        <f>IFERROR(__xludf.DUMMYFUNCTION("""COMPUTED_VALUE"""),92.0)</f>
        <v>92</v>
      </c>
      <c r="D474" s="1">
        <f>IFERROR(__xludf.DUMMYFUNCTION("""COMPUTED_VALUE"""),89.0)</f>
        <v>89</v>
      </c>
      <c r="E474" s="1">
        <f>IFERROR(__xludf.DUMMYFUNCTION("""COMPUTED_VALUE"""),87.0)</f>
        <v>87</v>
      </c>
      <c r="F474" s="1">
        <f>IFERROR(__xludf.DUMMYFUNCTION("""COMPUTED_VALUE"""),85.0)</f>
        <v>85</v>
      </c>
      <c r="G474" s="1">
        <f>IFERROR(__xludf.DUMMYFUNCTION("""COMPUTED_VALUE"""),84.0)</f>
        <v>84</v>
      </c>
      <c r="H474" s="2">
        <f>IFERROR(__xludf.DUMMYFUNCTION("""COMPUTED_VALUE"""),87.0)</f>
        <v>87</v>
      </c>
      <c r="J474" s="1" t="b">
        <f t="array" ref="J474">IF(NOT(H474=""),AND(C474:H474&gt;B474:G474),IF(NOT(G474=""),AND(C474:G474&gt;B474:F474),IF(NOT(F474=""),AND(C474:F474&gt;B474:E474),AND(C474:E474&gt;B474:D474))))</f>
        <v>0</v>
      </c>
      <c r="K474" s="1" t="b">
        <f t="array" ref="K474">IF(NOT(H474=""),AND(C474:H474&lt;B474:G474),IF(NOT(G474=""),AND(C474:G474&lt;B474:F474),IF(NOT(F474=""),AND(C474:F474&lt;B474:E474),AND(C474:E474&lt;B474:D474))))</f>
        <v>0</v>
      </c>
      <c r="L474" s="1" t="b">
        <f t="array" ref="L474">IF(NOT(H474=""),AND(AND(ABS(C474:H474-B474:G474)&gt;0),AND(ABS(C474:H474-B474:G474)&lt;4)),IF(NOT(G474=""),AND(AND(ABS(C474:G474-B474:F474)&gt;0),AND(ABS(C474:G474-B474:F474)&lt;4)),IF(NOT(F474=""),AND(AND(ABS(C474:F474-B474:E474)&gt;0),AND(ABS(C474:F474-B474:E474)&lt;4)),AND(AND(ABS(C474:E474-B474:D474)&gt;0),AND(ABS(C474:E474-B474:D474)&lt;4)))))</f>
        <v>0</v>
      </c>
      <c r="M474" s="1" t="b">
        <f t="shared" si="1"/>
        <v>0</v>
      </c>
    </row>
    <row r="475" ht="15.75" customHeight="1">
      <c r="A475" s="1" t="s">
        <v>484</v>
      </c>
      <c r="B475" s="1">
        <f>IFERROR(__xludf.DUMMYFUNCTION("SPLIT(A475,"" "")"),83.0)</f>
        <v>83</v>
      </c>
      <c r="C475" s="1">
        <f>IFERROR(__xludf.DUMMYFUNCTION("""COMPUTED_VALUE"""),77.0)</f>
        <v>77</v>
      </c>
      <c r="D475" s="1">
        <f>IFERROR(__xludf.DUMMYFUNCTION("""COMPUTED_VALUE"""),74.0)</f>
        <v>74</v>
      </c>
      <c r="E475" s="1">
        <f>IFERROR(__xludf.DUMMYFUNCTION("""COMPUTED_VALUE"""),71.0)</f>
        <v>71</v>
      </c>
      <c r="F475" s="1">
        <f>IFERROR(__xludf.DUMMYFUNCTION("""COMPUTED_VALUE"""),68.0)</f>
        <v>68</v>
      </c>
      <c r="G475" s="1">
        <f>IFERROR(__xludf.DUMMYFUNCTION("""COMPUTED_VALUE"""),68.0)</f>
        <v>68</v>
      </c>
      <c r="J475" s="1" t="b">
        <f t="array" ref="J475">IF(NOT(H475=""),AND(C475:H475&gt;B475:G475),IF(NOT(G475=""),AND(C475:G475&gt;B475:F475),IF(NOT(F475=""),AND(C475:F475&gt;B475:E475),AND(C475:E475&gt;B475:D475))))</f>
        <v>0</v>
      </c>
      <c r="K475" s="1" t="b">
        <f t="array" ref="K475">IF(NOT(H475=""),AND(C475:H475&lt;B475:G475),IF(NOT(G475=""),AND(C475:G475&lt;B475:F475),IF(NOT(F475=""),AND(C475:F475&lt;B475:E475),AND(C475:E475&lt;B475:D475))))</f>
        <v>0</v>
      </c>
      <c r="L475" s="1" t="b">
        <f t="array" ref="L475">IF(NOT(H475=""),AND(AND(ABS(C475:H475-B475:G475)&gt;0),AND(ABS(C475:H475-B475:G475)&lt;4)),IF(NOT(G475=""),AND(AND(ABS(C475:G475-B475:F475)&gt;0),AND(ABS(C475:G475-B475:F475)&lt;4)),IF(NOT(F475=""),AND(AND(ABS(C475:F475-B475:E475)&gt;0),AND(ABS(C475:F475-B475:E475)&lt;4)),AND(AND(ABS(C475:E475-B475:D475)&gt;0),AND(ABS(C475:E475-B475:D475)&lt;4)))))</f>
        <v>0</v>
      </c>
      <c r="M475" s="1" t="b">
        <f t="shared" si="1"/>
        <v>0</v>
      </c>
    </row>
    <row r="476" ht="15.75" customHeight="1">
      <c r="A476" s="1" t="s">
        <v>485</v>
      </c>
      <c r="B476" s="1">
        <f>IFERROR(__xludf.DUMMYFUNCTION("SPLIT(A476,"" "")"),37.0)</f>
        <v>37</v>
      </c>
      <c r="C476" s="1">
        <f>IFERROR(__xludf.DUMMYFUNCTION("""COMPUTED_VALUE"""),30.0)</f>
        <v>30</v>
      </c>
      <c r="D476" s="1">
        <f>IFERROR(__xludf.DUMMYFUNCTION("""COMPUTED_VALUE"""),27.0)</f>
        <v>27</v>
      </c>
      <c r="E476" s="1">
        <f>IFERROR(__xludf.DUMMYFUNCTION("""COMPUTED_VALUE"""),24.0)</f>
        <v>24</v>
      </c>
      <c r="F476" s="1">
        <f>IFERROR(__xludf.DUMMYFUNCTION("""COMPUTED_VALUE"""),20.0)</f>
        <v>20</v>
      </c>
      <c r="J476" s="1" t="b">
        <f t="array" ref="J476">IF(NOT(H476=""),AND(C476:H476&gt;B476:G476),IF(NOT(G476=""),AND(C476:G476&gt;B476:F476),IF(NOT(F476=""),AND(C476:F476&gt;B476:E476),AND(C476:E476&gt;B476:D476))))</f>
        <v>0</v>
      </c>
      <c r="K476" s="1" t="b">
        <f t="array" ref="K476">IF(NOT(H476=""),AND(C476:H476&lt;B476:G476),IF(NOT(G476=""),AND(C476:G476&lt;B476:F476),IF(NOT(F476=""),AND(C476:F476&lt;B476:E476),AND(C476:E476&lt;B476:D476))))</f>
        <v>1</v>
      </c>
      <c r="L476" s="1" t="b">
        <f t="array" ref="L476">IF(NOT(H476=""),AND(AND(ABS(C476:H476-B476:G476)&gt;0),AND(ABS(C476:H476-B476:G476)&lt;4)),IF(NOT(G476=""),AND(AND(ABS(C476:G476-B476:F476)&gt;0),AND(ABS(C476:G476-B476:F476)&lt;4)),IF(NOT(F476=""),AND(AND(ABS(C476:F476-B476:E476)&gt;0),AND(ABS(C476:F476-B476:E476)&lt;4)),AND(AND(ABS(C476:E476-B476:D476)&gt;0),AND(ABS(C476:E476-B476:D476)&lt;4)))))</f>
        <v>0</v>
      </c>
      <c r="M476" s="1" t="b">
        <f t="shared" si="1"/>
        <v>0</v>
      </c>
    </row>
    <row r="477" ht="15.75" customHeight="1">
      <c r="A477" s="1" t="s">
        <v>486</v>
      </c>
      <c r="B477" s="1">
        <f>IFERROR(__xludf.DUMMYFUNCTION("SPLIT(A477,"" "")"),78.0)</f>
        <v>78</v>
      </c>
      <c r="C477" s="1">
        <f>IFERROR(__xludf.DUMMYFUNCTION("""COMPUTED_VALUE"""),71.0)</f>
        <v>71</v>
      </c>
      <c r="D477" s="1">
        <f>IFERROR(__xludf.DUMMYFUNCTION("""COMPUTED_VALUE"""),68.0)</f>
        <v>68</v>
      </c>
      <c r="E477" s="1">
        <f>IFERROR(__xludf.DUMMYFUNCTION("""COMPUTED_VALUE"""),66.0)</f>
        <v>66</v>
      </c>
      <c r="F477" s="1">
        <f>IFERROR(__xludf.DUMMYFUNCTION("""COMPUTED_VALUE"""),59.0)</f>
        <v>59</v>
      </c>
      <c r="J477" s="1" t="b">
        <f t="array" ref="J477">IF(NOT(H477=""),AND(C477:H477&gt;B477:G477),IF(NOT(G477=""),AND(C477:G477&gt;B477:F477),IF(NOT(F477=""),AND(C477:F477&gt;B477:E477),AND(C477:E477&gt;B477:D477))))</f>
        <v>0</v>
      </c>
      <c r="K477" s="1" t="b">
        <f t="array" ref="K477">IF(NOT(H477=""),AND(C477:H477&lt;B477:G477),IF(NOT(G477=""),AND(C477:G477&lt;B477:F477),IF(NOT(F477=""),AND(C477:F477&lt;B477:E477),AND(C477:E477&lt;B477:D477))))</f>
        <v>1</v>
      </c>
      <c r="L477" s="1" t="b">
        <f t="array" ref="L477">IF(NOT(H477=""),AND(AND(ABS(C477:H477-B477:G477)&gt;0),AND(ABS(C477:H477-B477:G477)&lt;4)),IF(NOT(G477=""),AND(AND(ABS(C477:G477-B477:F477)&gt;0),AND(ABS(C477:G477-B477:F477)&lt;4)),IF(NOT(F477=""),AND(AND(ABS(C477:F477-B477:E477)&gt;0),AND(ABS(C477:F477-B477:E477)&lt;4)),AND(AND(ABS(C477:E477-B477:D477)&gt;0),AND(ABS(C477:E477-B477:D477)&lt;4)))))</f>
        <v>0</v>
      </c>
      <c r="M477" s="1" t="b">
        <f t="shared" si="1"/>
        <v>0</v>
      </c>
    </row>
    <row r="478" ht="15.75" customHeight="1">
      <c r="A478" s="1" t="s">
        <v>487</v>
      </c>
      <c r="B478" s="1">
        <f>IFERROR(__xludf.DUMMYFUNCTION("SPLIT(A478,"" "")"),28.0)</f>
        <v>28</v>
      </c>
      <c r="C478" s="1">
        <f>IFERROR(__xludf.DUMMYFUNCTION("""COMPUTED_VALUE"""),21.0)</f>
        <v>21</v>
      </c>
      <c r="D478" s="1">
        <f>IFERROR(__xludf.DUMMYFUNCTION("""COMPUTED_VALUE"""),24.0)</f>
        <v>24</v>
      </c>
      <c r="E478" s="1">
        <f>IFERROR(__xludf.DUMMYFUNCTION("""COMPUTED_VALUE"""),21.0)</f>
        <v>21</v>
      </c>
      <c r="F478" s="1">
        <f>IFERROR(__xludf.DUMMYFUNCTION("""COMPUTED_VALUE"""),19.0)</f>
        <v>19</v>
      </c>
      <c r="G478" s="1">
        <f>IFERROR(__xludf.DUMMYFUNCTION("""COMPUTED_VALUE"""),17.0)</f>
        <v>17</v>
      </c>
      <c r="H478" s="1">
        <f>IFERROR(__xludf.DUMMYFUNCTION("""COMPUTED_VALUE"""),14.0)</f>
        <v>14</v>
      </c>
      <c r="I478" s="1">
        <f>IFERROR(__xludf.DUMMYFUNCTION("""COMPUTED_VALUE"""),13.0)</f>
        <v>13</v>
      </c>
      <c r="J478" s="1" t="b">
        <f t="array" ref="J478">IF(NOT(H478=""),AND(C478:H478&gt;B478:G478),IF(NOT(G478=""),AND(C478:G478&gt;B478:F478),IF(NOT(F478=""),AND(C478:F478&gt;B478:E478),AND(C478:E478&gt;B478:D478))))</f>
        <v>0</v>
      </c>
      <c r="K478" s="1" t="b">
        <f t="array" ref="K478">IF(NOT(H478=""),AND(C478:H478&lt;B478:G478),IF(NOT(G478=""),AND(C478:G478&lt;B478:F478),IF(NOT(F478=""),AND(C478:F478&lt;B478:E478),AND(C478:E478&lt;B478:D478))))</f>
        <v>0</v>
      </c>
      <c r="L478" s="1" t="b">
        <f t="array" ref="L478">IF(NOT(H478=""),AND(AND(ABS(C478:H478-B478:G478)&gt;0),AND(ABS(C478:H478-B478:G478)&lt;4)),IF(NOT(G478=""),AND(AND(ABS(C478:G478-B478:F478)&gt;0),AND(ABS(C478:G478-B478:F478)&lt;4)),IF(NOT(F478=""),AND(AND(ABS(C478:F478-B478:E478)&gt;0),AND(ABS(C478:F478-B478:E478)&lt;4)),AND(AND(ABS(C478:E478-B478:D478)&gt;0),AND(ABS(C478:E478-B478:D478)&lt;4)))))</f>
        <v>0</v>
      </c>
      <c r="M478" s="1" t="b">
        <f t="shared" si="1"/>
        <v>0</v>
      </c>
    </row>
    <row r="479" ht="15.75" customHeight="1">
      <c r="A479" s="1" t="s">
        <v>488</v>
      </c>
      <c r="B479" s="1">
        <f>IFERROR(__xludf.DUMMYFUNCTION("SPLIT(A479,"" "")"),55.0)</f>
        <v>55</v>
      </c>
      <c r="C479" s="1">
        <f>IFERROR(__xludf.DUMMYFUNCTION("""COMPUTED_VALUE"""),48.0)</f>
        <v>48</v>
      </c>
      <c r="D479" s="1">
        <f>IFERROR(__xludf.DUMMYFUNCTION("""COMPUTED_VALUE"""),47.0)</f>
        <v>47</v>
      </c>
      <c r="E479" s="1">
        <f>IFERROR(__xludf.DUMMYFUNCTION("""COMPUTED_VALUE"""),50.0)</f>
        <v>50</v>
      </c>
      <c r="F479" s="1">
        <f>IFERROR(__xludf.DUMMYFUNCTION("""COMPUTED_VALUE"""),53.0)</f>
        <v>53</v>
      </c>
      <c r="J479" s="1" t="b">
        <f t="array" ref="J479">IF(NOT(H479=""),AND(C479:H479&gt;B479:G479),IF(NOT(G479=""),AND(C479:G479&gt;B479:F479),IF(NOT(F479=""),AND(C479:F479&gt;B479:E479),AND(C479:E479&gt;B479:D479))))</f>
        <v>0</v>
      </c>
      <c r="K479" s="1" t="b">
        <f t="array" ref="K479">IF(NOT(H479=""),AND(C479:H479&lt;B479:G479),IF(NOT(G479=""),AND(C479:G479&lt;B479:F479),IF(NOT(F479=""),AND(C479:F479&lt;B479:E479),AND(C479:E479&lt;B479:D479))))</f>
        <v>0</v>
      </c>
      <c r="L479" s="1" t="b">
        <f t="array" ref="L479">IF(NOT(H479=""),AND(AND(ABS(C479:H479-B479:G479)&gt;0),AND(ABS(C479:H479-B479:G479)&lt;4)),IF(NOT(G479=""),AND(AND(ABS(C479:G479-B479:F479)&gt;0),AND(ABS(C479:G479-B479:F479)&lt;4)),IF(NOT(F479=""),AND(AND(ABS(C479:F479-B479:E479)&gt;0),AND(ABS(C479:F479-B479:E479)&lt;4)),AND(AND(ABS(C479:E479-B479:D479)&gt;0),AND(ABS(C479:E479-B479:D479)&lt;4)))))</f>
        <v>0</v>
      </c>
      <c r="M479" s="1" t="b">
        <f t="shared" si="1"/>
        <v>0</v>
      </c>
    </row>
    <row r="480" ht="15.75" customHeight="1">
      <c r="A480" s="1" t="s">
        <v>489</v>
      </c>
      <c r="B480" s="1">
        <f>IFERROR(__xludf.DUMMYFUNCTION("SPLIT(A480,"" "")"),73.0)</f>
        <v>73</v>
      </c>
      <c r="C480" s="1">
        <f>IFERROR(__xludf.DUMMYFUNCTION("""COMPUTED_VALUE"""),68.0)</f>
        <v>68</v>
      </c>
      <c r="D480" s="1">
        <f>IFERROR(__xludf.DUMMYFUNCTION("""COMPUTED_VALUE"""),66.0)</f>
        <v>66</v>
      </c>
      <c r="E480" s="1">
        <f>IFERROR(__xludf.DUMMYFUNCTION("""COMPUTED_VALUE"""),65.0)</f>
        <v>65</v>
      </c>
      <c r="F480" s="1">
        <f>IFERROR(__xludf.DUMMYFUNCTION("""COMPUTED_VALUE"""),62.0)</f>
        <v>62</v>
      </c>
      <c r="G480" s="1">
        <f>IFERROR(__xludf.DUMMYFUNCTION("""COMPUTED_VALUE"""),65.0)</f>
        <v>65</v>
      </c>
      <c r="H480" s="2">
        <f>IFERROR(__xludf.DUMMYFUNCTION("""COMPUTED_VALUE"""),65.0)</f>
        <v>65</v>
      </c>
      <c r="J480" s="1" t="b">
        <f t="array" ref="J480">IF(NOT(H480=""),AND(C480:H480&gt;B480:G480),IF(NOT(G480=""),AND(C480:G480&gt;B480:F480),IF(NOT(F480=""),AND(C480:F480&gt;B480:E480),AND(C480:E480&gt;B480:D480))))</f>
        <v>0</v>
      </c>
      <c r="K480" s="1" t="b">
        <f t="array" ref="K480">IF(NOT(H480=""),AND(C480:H480&lt;B480:G480),IF(NOT(G480=""),AND(C480:G480&lt;B480:F480),IF(NOT(F480=""),AND(C480:F480&lt;B480:E480),AND(C480:E480&lt;B480:D480))))</f>
        <v>0</v>
      </c>
      <c r="L480" s="1" t="b">
        <f t="array" ref="L480">IF(NOT(H480=""),AND(AND(ABS(C480:H480-B480:G480)&gt;0),AND(ABS(C480:H480-B480:G480)&lt;4)),IF(NOT(G480=""),AND(AND(ABS(C480:G480-B480:F480)&gt;0),AND(ABS(C480:G480-B480:F480)&lt;4)),IF(NOT(F480=""),AND(AND(ABS(C480:F480-B480:E480)&gt;0),AND(ABS(C480:F480-B480:E480)&lt;4)),AND(AND(ABS(C480:E480-B480:D480)&gt;0),AND(ABS(C480:E480-B480:D480)&lt;4)))))</f>
        <v>0</v>
      </c>
      <c r="M480" s="1" t="b">
        <f t="shared" si="1"/>
        <v>0</v>
      </c>
    </row>
    <row r="481" ht="15.75" customHeight="1">
      <c r="A481" s="1" t="s">
        <v>490</v>
      </c>
      <c r="B481" s="1">
        <f>IFERROR(__xludf.DUMMYFUNCTION("SPLIT(A481,"" "")"),88.0)</f>
        <v>88</v>
      </c>
      <c r="C481" s="1">
        <f>IFERROR(__xludf.DUMMYFUNCTION("""COMPUTED_VALUE"""),82.0)</f>
        <v>82</v>
      </c>
      <c r="D481" s="1">
        <f>IFERROR(__xludf.DUMMYFUNCTION("""COMPUTED_VALUE"""),85.0)</f>
        <v>85</v>
      </c>
      <c r="E481" s="1">
        <f>IFERROR(__xludf.DUMMYFUNCTION("""COMPUTED_VALUE"""),83.0)</f>
        <v>83</v>
      </c>
      <c r="F481" s="1">
        <f>IFERROR(__xludf.DUMMYFUNCTION("""COMPUTED_VALUE"""),79.0)</f>
        <v>79</v>
      </c>
      <c r="J481" s="1" t="b">
        <f t="array" ref="J481">IF(NOT(H481=""),AND(C481:H481&gt;B481:G481),IF(NOT(G481=""),AND(C481:G481&gt;B481:F481),IF(NOT(F481=""),AND(C481:F481&gt;B481:E481),AND(C481:E481&gt;B481:D481))))</f>
        <v>0</v>
      </c>
      <c r="K481" s="1" t="b">
        <f t="array" ref="K481">IF(NOT(H481=""),AND(C481:H481&lt;B481:G481),IF(NOT(G481=""),AND(C481:G481&lt;B481:F481),IF(NOT(F481=""),AND(C481:F481&lt;B481:E481),AND(C481:E481&lt;B481:D481))))</f>
        <v>0</v>
      </c>
      <c r="L481" s="1" t="b">
        <f t="array" ref="L481">IF(NOT(H481=""),AND(AND(ABS(C481:H481-B481:G481)&gt;0),AND(ABS(C481:H481-B481:G481)&lt;4)),IF(NOT(G481=""),AND(AND(ABS(C481:G481-B481:F481)&gt;0),AND(ABS(C481:G481-B481:F481)&lt;4)),IF(NOT(F481=""),AND(AND(ABS(C481:F481-B481:E481)&gt;0),AND(ABS(C481:F481-B481:E481)&lt;4)),AND(AND(ABS(C481:E481-B481:D481)&gt;0),AND(ABS(C481:E481-B481:D481)&lt;4)))))</f>
        <v>0</v>
      </c>
      <c r="M481" s="1" t="b">
        <f t="shared" si="1"/>
        <v>0</v>
      </c>
    </row>
    <row r="482" ht="15.75" customHeight="1">
      <c r="A482" s="1" t="s">
        <v>491</v>
      </c>
      <c r="B482" s="1">
        <f>IFERROR(__xludf.DUMMYFUNCTION("SPLIT(A482,"" "")"),61.0)</f>
        <v>61</v>
      </c>
      <c r="C482" s="1">
        <f>IFERROR(__xludf.DUMMYFUNCTION("""COMPUTED_VALUE"""),55.0)</f>
        <v>55</v>
      </c>
      <c r="D482" s="1">
        <f>IFERROR(__xludf.DUMMYFUNCTION("""COMPUTED_VALUE"""),57.0)</f>
        <v>57</v>
      </c>
      <c r="E482" s="1">
        <f>IFERROR(__xludf.DUMMYFUNCTION("""COMPUTED_VALUE"""),56.0)</f>
        <v>56</v>
      </c>
      <c r="F482" s="1">
        <f>IFERROR(__xludf.DUMMYFUNCTION("""COMPUTED_VALUE"""),55.0)</f>
        <v>55</v>
      </c>
      <c r="G482" s="1">
        <f>IFERROR(__xludf.DUMMYFUNCTION("""COMPUTED_VALUE"""),48.0)</f>
        <v>48</v>
      </c>
      <c r="J482" s="1" t="b">
        <f t="array" ref="J482">IF(NOT(H482=""),AND(C482:H482&gt;B482:G482),IF(NOT(G482=""),AND(C482:G482&gt;B482:F482),IF(NOT(F482=""),AND(C482:F482&gt;B482:E482),AND(C482:E482&gt;B482:D482))))</f>
        <v>0</v>
      </c>
      <c r="K482" s="1" t="b">
        <f t="array" ref="K482">IF(NOT(H482=""),AND(C482:H482&lt;B482:G482),IF(NOT(G482=""),AND(C482:G482&lt;B482:F482),IF(NOT(F482=""),AND(C482:F482&lt;B482:E482),AND(C482:E482&lt;B482:D482))))</f>
        <v>0</v>
      </c>
      <c r="L482" s="1" t="b">
        <f t="array" ref="L482">IF(NOT(H482=""),AND(AND(ABS(C482:H482-B482:G482)&gt;0),AND(ABS(C482:H482-B482:G482)&lt;4)),IF(NOT(G482=""),AND(AND(ABS(C482:G482-B482:F482)&gt;0),AND(ABS(C482:G482-B482:F482)&lt;4)),IF(NOT(F482=""),AND(AND(ABS(C482:F482-B482:E482)&gt;0),AND(ABS(C482:F482-B482:E482)&lt;4)),AND(AND(ABS(C482:E482-B482:D482)&gt;0),AND(ABS(C482:E482-B482:D482)&lt;4)))))</f>
        <v>0</v>
      </c>
      <c r="M482" s="1" t="b">
        <f t="shared" si="1"/>
        <v>0</v>
      </c>
    </row>
    <row r="483" ht="15.75" customHeight="1">
      <c r="A483" s="1" t="s">
        <v>492</v>
      </c>
      <c r="B483" s="1">
        <f>IFERROR(__xludf.DUMMYFUNCTION("SPLIT(A483,"" "")"),58.0)</f>
        <v>58</v>
      </c>
      <c r="C483" s="1">
        <f>IFERROR(__xludf.DUMMYFUNCTION("""COMPUTED_VALUE"""),53.0)</f>
        <v>53</v>
      </c>
      <c r="D483" s="1">
        <f>IFERROR(__xludf.DUMMYFUNCTION("""COMPUTED_VALUE"""),50.0)</f>
        <v>50</v>
      </c>
      <c r="E483" s="1">
        <f>IFERROR(__xludf.DUMMYFUNCTION("""COMPUTED_VALUE"""),47.0)</f>
        <v>47</v>
      </c>
      <c r="F483" s="1">
        <f>IFERROR(__xludf.DUMMYFUNCTION("""COMPUTED_VALUE"""),44.0)</f>
        <v>44</v>
      </c>
      <c r="G483" s="1">
        <f>IFERROR(__xludf.DUMMYFUNCTION("""COMPUTED_VALUE"""),44.0)</f>
        <v>44</v>
      </c>
      <c r="H483" s="2">
        <f>IFERROR(__xludf.DUMMYFUNCTION("""COMPUTED_VALUE"""),43.0)</f>
        <v>43</v>
      </c>
      <c r="J483" s="1" t="b">
        <f t="array" ref="J483">IF(NOT(H483=""),AND(C483:H483&gt;B483:G483),IF(NOT(G483=""),AND(C483:G483&gt;B483:F483),IF(NOT(F483=""),AND(C483:F483&gt;B483:E483),AND(C483:E483&gt;B483:D483))))</f>
        <v>0</v>
      </c>
      <c r="K483" s="1" t="b">
        <f t="array" ref="K483">IF(NOT(H483=""),AND(C483:H483&lt;B483:G483),IF(NOT(G483=""),AND(C483:G483&lt;B483:F483),IF(NOT(F483=""),AND(C483:F483&lt;B483:E483),AND(C483:E483&lt;B483:D483))))</f>
        <v>0</v>
      </c>
      <c r="L483" s="1" t="b">
        <f t="array" ref="L483">IF(NOT(H483=""),AND(AND(ABS(C483:H483-B483:G483)&gt;0),AND(ABS(C483:H483-B483:G483)&lt;4)),IF(NOT(G483=""),AND(AND(ABS(C483:G483-B483:F483)&gt;0),AND(ABS(C483:G483-B483:F483)&lt;4)),IF(NOT(F483=""),AND(AND(ABS(C483:F483-B483:E483)&gt;0),AND(ABS(C483:F483-B483:E483)&lt;4)),AND(AND(ABS(C483:E483-B483:D483)&gt;0),AND(ABS(C483:E483-B483:D483)&lt;4)))))</f>
        <v>0</v>
      </c>
      <c r="M483" s="1" t="b">
        <f t="shared" si="1"/>
        <v>0</v>
      </c>
    </row>
    <row r="484" ht="15.75" customHeight="1">
      <c r="A484" s="1" t="s">
        <v>493</v>
      </c>
      <c r="B484" s="1">
        <f>IFERROR(__xludf.DUMMYFUNCTION("SPLIT(A484,"" "")"),30.0)</f>
        <v>30</v>
      </c>
      <c r="C484" s="1">
        <f>IFERROR(__xludf.DUMMYFUNCTION("""COMPUTED_VALUE"""),25.0)</f>
        <v>25</v>
      </c>
      <c r="D484" s="1">
        <f>IFERROR(__xludf.DUMMYFUNCTION("""COMPUTED_VALUE"""),25.0)</f>
        <v>25</v>
      </c>
      <c r="E484" s="1">
        <f>IFERROR(__xludf.DUMMYFUNCTION("""COMPUTED_VALUE"""),24.0)</f>
        <v>24</v>
      </c>
      <c r="F484" s="1">
        <f>IFERROR(__xludf.DUMMYFUNCTION("""COMPUTED_VALUE"""),21.0)</f>
        <v>21</v>
      </c>
      <c r="G484" s="1">
        <f>IFERROR(__xludf.DUMMYFUNCTION("""COMPUTED_VALUE"""),22.0)</f>
        <v>22</v>
      </c>
      <c r="J484" s="1" t="b">
        <f t="array" ref="J484">IF(NOT(H484=""),AND(C484:H484&gt;B484:G484),IF(NOT(G484=""),AND(C484:G484&gt;B484:F484),IF(NOT(F484=""),AND(C484:F484&gt;B484:E484),AND(C484:E484&gt;B484:D484))))</f>
        <v>0</v>
      </c>
      <c r="K484" s="1" t="b">
        <f t="array" ref="K484">IF(NOT(H484=""),AND(C484:H484&lt;B484:G484),IF(NOT(G484=""),AND(C484:G484&lt;B484:F484),IF(NOT(F484=""),AND(C484:F484&lt;B484:E484),AND(C484:E484&lt;B484:D484))))</f>
        <v>0</v>
      </c>
      <c r="L484" s="1" t="b">
        <f t="array" ref="L484">IF(NOT(H484=""),AND(AND(ABS(C484:H484-B484:G484)&gt;0),AND(ABS(C484:H484-B484:G484)&lt;4)),IF(NOT(G484=""),AND(AND(ABS(C484:G484-B484:F484)&gt;0),AND(ABS(C484:G484-B484:F484)&lt;4)),IF(NOT(F484=""),AND(AND(ABS(C484:F484-B484:E484)&gt;0),AND(ABS(C484:F484-B484:E484)&lt;4)),AND(AND(ABS(C484:E484-B484:D484)&gt;0),AND(ABS(C484:E484-B484:D484)&lt;4)))))</f>
        <v>0</v>
      </c>
      <c r="M484" s="1" t="b">
        <f t="shared" si="1"/>
        <v>0</v>
      </c>
    </row>
    <row r="485" ht="15.75" customHeight="1">
      <c r="A485" s="1" t="s">
        <v>494</v>
      </c>
      <c r="B485" s="1">
        <f>IFERROR(__xludf.DUMMYFUNCTION("SPLIT(A485,"" "")"),55.0)</f>
        <v>55</v>
      </c>
      <c r="C485" s="1">
        <f>IFERROR(__xludf.DUMMYFUNCTION("""COMPUTED_VALUE"""),50.0)</f>
        <v>50</v>
      </c>
      <c r="D485" s="1">
        <f>IFERROR(__xludf.DUMMYFUNCTION("""COMPUTED_VALUE"""),49.0)</f>
        <v>49</v>
      </c>
      <c r="E485" s="1">
        <f>IFERROR(__xludf.DUMMYFUNCTION("""COMPUTED_VALUE"""),46.0)</f>
        <v>46</v>
      </c>
      <c r="F485" s="1">
        <f>IFERROR(__xludf.DUMMYFUNCTION("""COMPUTED_VALUE"""),46.0)</f>
        <v>46</v>
      </c>
      <c r="G485" s="1">
        <f>IFERROR(__xludf.DUMMYFUNCTION("""COMPUTED_VALUE"""),44.0)</f>
        <v>44</v>
      </c>
      <c r="H485" s="2">
        <f>IFERROR(__xludf.DUMMYFUNCTION("""COMPUTED_VALUE"""),44.0)</f>
        <v>44</v>
      </c>
      <c r="J485" s="1" t="b">
        <f t="array" ref="J485">IF(NOT(H485=""),AND(C485:H485&gt;B485:G485),IF(NOT(G485=""),AND(C485:G485&gt;B485:F485),IF(NOT(F485=""),AND(C485:F485&gt;B485:E485),AND(C485:E485&gt;B485:D485))))</f>
        <v>0</v>
      </c>
      <c r="K485" s="1" t="b">
        <f t="array" ref="K485">IF(NOT(H485=""),AND(C485:H485&lt;B485:G485),IF(NOT(G485=""),AND(C485:G485&lt;B485:F485),IF(NOT(F485=""),AND(C485:F485&lt;B485:E485),AND(C485:E485&lt;B485:D485))))</f>
        <v>0</v>
      </c>
      <c r="L485" s="1" t="b">
        <f t="array" ref="L485">IF(NOT(H485=""),AND(AND(ABS(C485:H485-B485:G485)&gt;0),AND(ABS(C485:H485-B485:G485)&lt;4)),IF(NOT(G485=""),AND(AND(ABS(C485:G485-B485:F485)&gt;0),AND(ABS(C485:G485-B485:F485)&lt;4)),IF(NOT(F485=""),AND(AND(ABS(C485:F485-B485:E485)&gt;0),AND(ABS(C485:F485-B485:E485)&lt;4)),AND(AND(ABS(C485:E485-B485:D485)&gt;0),AND(ABS(C485:E485-B485:D485)&lt;4)))))</f>
        <v>0</v>
      </c>
      <c r="M485" s="1" t="b">
        <f t="shared" si="1"/>
        <v>0</v>
      </c>
    </row>
    <row r="486" ht="15.75" customHeight="1">
      <c r="A486" s="1" t="s">
        <v>495</v>
      </c>
      <c r="B486" s="1">
        <f>IFERROR(__xludf.DUMMYFUNCTION("SPLIT(A486,"" "")"),36.0)</f>
        <v>36</v>
      </c>
      <c r="C486" s="1">
        <f>IFERROR(__xludf.DUMMYFUNCTION("""COMPUTED_VALUE"""),31.0)</f>
        <v>31</v>
      </c>
      <c r="D486" s="1">
        <f>IFERROR(__xludf.DUMMYFUNCTION("""COMPUTED_VALUE"""),28.0)</f>
        <v>28</v>
      </c>
      <c r="E486" s="1">
        <f>IFERROR(__xludf.DUMMYFUNCTION("""COMPUTED_VALUE"""),28.0)</f>
        <v>28</v>
      </c>
      <c r="F486" s="1">
        <f>IFERROR(__xludf.DUMMYFUNCTION("""COMPUTED_VALUE"""),27.0)</f>
        <v>27</v>
      </c>
      <c r="G486" s="1">
        <f>IFERROR(__xludf.DUMMYFUNCTION("""COMPUTED_VALUE"""),23.0)</f>
        <v>23</v>
      </c>
      <c r="J486" s="1" t="b">
        <f t="array" ref="J486">IF(NOT(H486=""),AND(C486:H486&gt;B486:G486),IF(NOT(G486=""),AND(C486:G486&gt;B486:F486),IF(NOT(F486=""),AND(C486:F486&gt;B486:E486),AND(C486:E486&gt;B486:D486))))</f>
        <v>0</v>
      </c>
      <c r="K486" s="1" t="b">
        <f t="array" ref="K486">IF(NOT(H486=""),AND(C486:H486&lt;B486:G486),IF(NOT(G486=""),AND(C486:G486&lt;B486:F486),IF(NOT(F486=""),AND(C486:F486&lt;B486:E486),AND(C486:E486&lt;B486:D486))))</f>
        <v>0</v>
      </c>
      <c r="L486" s="1" t="b">
        <f t="array" ref="L486">IF(NOT(H486=""),AND(AND(ABS(C486:H486-B486:G486)&gt;0),AND(ABS(C486:H486-B486:G486)&lt;4)),IF(NOT(G486=""),AND(AND(ABS(C486:G486-B486:F486)&gt;0),AND(ABS(C486:G486-B486:F486)&lt;4)),IF(NOT(F486=""),AND(AND(ABS(C486:F486-B486:E486)&gt;0),AND(ABS(C486:F486-B486:E486)&lt;4)),AND(AND(ABS(C486:E486-B486:D486)&gt;0),AND(ABS(C486:E486-B486:D486)&lt;4)))))</f>
        <v>0</v>
      </c>
      <c r="M486" s="1" t="b">
        <f t="shared" si="1"/>
        <v>0</v>
      </c>
    </row>
    <row r="487" ht="15.75" customHeight="1">
      <c r="A487" s="1" t="s">
        <v>496</v>
      </c>
      <c r="B487" s="1">
        <f>IFERROR(__xludf.DUMMYFUNCTION("SPLIT(A487,"" "")"),74.0)</f>
        <v>74</v>
      </c>
      <c r="C487" s="1">
        <f>IFERROR(__xludf.DUMMYFUNCTION("""COMPUTED_VALUE"""),67.0)</f>
        <v>67</v>
      </c>
      <c r="D487" s="1">
        <f>IFERROR(__xludf.DUMMYFUNCTION("""COMPUTED_VALUE"""),67.0)</f>
        <v>67</v>
      </c>
      <c r="E487" s="1">
        <f>IFERROR(__xludf.DUMMYFUNCTION("""COMPUTED_VALUE"""),65.0)</f>
        <v>65</v>
      </c>
      <c r="F487" s="1">
        <f>IFERROR(__xludf.DUMMYFUNCTION("""COMPUTED_VALUE"""),58.0)</f>
        <v>58</v>
      </c>
      <c r="J487" s="1" t="b">
        <f t="array" ref="J487">IF(NOT(H487=""),AND(C487:H487&gt;B487:G487),IF(NOT(G487=""),AND(C487:G487&gt;B487:F487),IF(NOT(F487=""),AND(C487:F487&gt;B487:E487),AND(C487:E487&gt;B487:D487))))</f>
        <v>0</v>
      </c>
      <c r="K487" s="1" t="b">
        <f t="array" ref="K487">IF(NOT(H487=""),AND(C487:H487&lt;B487:G487),IF(NOT(G487=""),AND(C487:G487&lt;B487:F487),IF(NOT(F487=""),AND(C487:F487&lt;B487:E487),AND(C487:E487&lt;B487:D487))))</f>
        <v>0</v>
      </c>
      <c r="L487" s="1" t="b">
        <f t="array" ref="L487">IF(NOT(H487=""),AND(AND(ABS(C487:H487-B487:G487)&gt;0),AND(ABS(C487:H487-B487:G487)&lt;4)),IF(NOT(G487=""),AND(AND(ABS(C487:G487-B487:F487)&gt;0),AND(ABS(C487:G487-B487:F487)&lt;4)),IF(NOT(F487=""),AND(AND(ABS(C487:F487-B487:E487)&gt;0),AND(ABS(C487:F487-B487:E487)&lt;4)),AND(AND(ABS(C487:E487-B487:D487)&gt;0),AND(ABS(C487:E487-B487:D487)&lt;4)))))</f>
        <v>0</v>
      </c>
      <c r="M487" s="1" t="b">
        <f t="shared" si="1"/>
        <v>0</v>
      </c>
    </row>
    <row r="488" ht="15.75" customHeight="1">
      <c r="A488" s="1" t="s">
        <v>497</v>
      </c>
      <c r="B488" s="1">
        <f>IFERROR(__xludf.DUMMYFUNCTION("SPLIT(A488,"" "")"),83.0)</f>
        <v>83</v>
      </c>
      <c r="C488" s="1">
        <f>IFERROR(__xludf.DUMMYFUNCTION("""COMPUTED_VALUE"""),78.0)</f>
        <v>78</v>
      </c>
      <c r="D488" s="1">
        <f>IFERROR(__xludf.DUMMYFUNCTION("""COMPUTED_VALUE"""),74.0)</f>
        <v>74</v>
      </c>
      <c r="E488" s="1">
        <f>IFERROR(__xludf.DUMMYFUNCTION("""COMPUTED_VALUE"""),71.0)</f>
        <v>71</v>
      </c>
      <c r="F488" s="1">
        <f>IFERROR(__xludf.DUMMYFUNCTION("""COMPUTED_VALUE"""),70.0)</f>
        <v>70</v>
      </c>
      <c r="G488" s="1">
        <f>IFERROR(__xludf.DUMMYFUNCTION("""COMPUTED_VALUE"""),69.0)</f>
        <v>69</v>
      </c>
      <c r="J488" s="1" t="b">
        <f t="array" ref="J488">IF(NOT(H488=""),AND(C488:H488&gt;B488:G488),IF(NOT(G488=""),AND(C488:G488&gt;B488:F488),IF(NOT(F488=""),AND(C488:F488&gt;B488:E488),AND(C488:E488&gt;B488:D488))))</f>
        <v>0</v>
      </c>
      <c r="K488" s="1" t="b">
        <f t="array" ref="K488">IF(NOT(H488=""),AND(C488:H488&lt;B488:G488),IF(NOT(G488=""),AND(C488:G488&lt;B488:F488),IF(NOT(F488=""),AND(C488:F488&lt;B488:E488),AND(C488:E488&lt;B488:D488))))</f>
        <v>1</v>
      </c>
      <c r="L488" s="1" t="b">
        <f t="array" ref="L488">IF(NOT(H488=""),AND(AND(ABS(C488:H488-B488:G488)&gt;0),AND(ABS(C488:H488-B488:G488)&lt;4)),IF(NOT(G488=""),AND(AND(ABS(C488:G488-B488:F488)&gt;0),AND(ABS(C488:G488-B488:F488)&lt;4)),IF(NOT(F488=""),AND(AND(ABS(C488:F488-B488:E488)&gt;0),AND(ABS(C488:F488-B488:E488)&lt;4)),AND(AND(ABS(C488:E488-B488:D488)&gt;0),AND(ABS(C488:E488-B488:D488)&lt;4)))))</f>
        <v>0</v>
      </c>
      <c r="M488" s="1" t="b">
        <f t="shared" si="1"/>
        <v>0</v>
      </c>
    </row>
    <row r="489" ht="15.75" customHeight="1">
      <c r="A489" s="1" t="s">
        <v>498</v>
      </c>
      <c r="B489" s="1">
        <f>IFERROR(__xludf.DUMMYFUNCTION("SPLIT(A489,"" "")"),86.0)</f>
        <v>86</v>
      </c>
      <c r="C489" s="1">
        <f>IFERROR(__xludf.DUMMYFUNCTION("""COMPUTED_VALUE"""),80.0)</f>
        <v>80</v>
      </c>
      <c r="D489" s="1">
        <f>IFERROR(__xludf.DUMMYFUNCTION("""COMPUTED_VALUE"""),76.0)</f>
        <v>76</v>
      </c>
      <c r="E489" s="1">
        <f>IFERROR(__xludf.DUMMYFUNCTION("""COMPUTED_VALUE"""),74.0)</f>
        <v>74</v>
      </c>
      <c r="F489" s="1">
        <f>IFERROR(__xludf.DUMMYFUNCTION("""COMPUTED_VALUE"""),73.0)</f>
        <v>73</v>
      </c>
      <c r="G489" s="1">
        <f>IFERROR(__xludf.DUMMYFUNCTION("""COMPUTED_VALUE"""),70.0)</f>
        <v>70</v>
      </c>
      <c r="H489" s="2">
        <f>IFERROR(__xludf.DUMMYFUNCTION("""COMPUTED_VALUE"""),73.0)</f>
        <v>73</v>
      </c>
      <c r="J489" s="1" t="b">
        <f t="array" ref="J489">IF(NOT(H489=""),AND(C489:H489&gt;B489:G489),IF(NOT(G489=""),AND(C489:G489&gt;B489:F489),IF(NOT(F489=""),AND(C489:F489&gt;B489:E489),AND(C489:E489&gt;B489:D489))))</f>
        <v>0</v>
      </c>
      <c r="K489" s="1" t="b">
        <f t="array" ref="K489">IF(NOT(H489=""),AND(C489:H489&lt;B489:G489),IF(NOT(G489=""),AND(C489:G489&lt;B489:F489),IF(NOT(F489=""),AND(C489:F489&lt;B489:E489),AND(C489:E489&lt;B489:D489))))</f>
        <v>0</v>
      </c>
      <c r="L489" s="1" t="b">
        <f t="array" ref="L489">IF(NOT(H489=""),AND(AND(ABS(C489:H489-B489:G489)&gt;0),AND(ABS(C489:H489-B489:G489)&lt;4)),IF(NOT(G489=""),AND(AND(ABS(C489:G489-B489:F489)&gt;0),AND(ABS(C489:G489-B489:F489)&lt;4)),IF(NOT(F489=""),AND(AND(ABS(C489:F489-B489:E489)&gt;0),AND(ABS(C489:F489-B489:E489)&lt;4)),AND(AND(ABS(C489:E489-B489:D489)&gt;0),AND(ABS(C489:E489-B489:D489)&lt;4)))))</f>
        <v>0</v>
      </c>
      <c r="M489" s="1" t="b">
        <f t="shared" si="1"/>
        <v>0</v>
      </c>
    </row>
    <row r="490" ht="15.75" customHeight="1">
      <c r="A490" s="1" t="s">
        <v>499</v>
      </c>
      <c r="B490" s="1">
        <f>IFERROR(__xludf.DUMMYFUNCTION("SPLIT(A490,"" "")"),24.0)</f>
        <v>24</v>
      </c>
      <c r="C490" s="1">
        <f>IFERROR(__xludf.DUMMYFUNCTION("""COMPUTED_VALUE"""),19.0)</f>
        <v>19</v>
      </c>
      <c r="D490" s="1">
        <f>IFERROR(__xludf.DUMMYFUNCTION("""COMPUTED_VALUE"""),15.0)</f>
        <v>15</v>
      </c>
      <c r="E490" s="1">
        <f>IFERROR(__xludf.DUMMYFUNCTION("""COMPUTED_VALUE"""),13.0)</f>
        <v>13</v>
      </c>
      <c r="F490" s="1">
        <f>IFERROR(__xludf.DUMMYFUNCTION("""COMPUTED_VALUE"""),13.0)</f>
        <v>13</v>
      </c>
      <c r="J490" s="1" t="b">
        <f t="array" ref="J490">IF(NOT(H490=""),AND(C490:H490&gt;B490:G490),IF(NOT(G490=""),AND(C490:G490&gt;B490:F490),IF(NOT(F490=""),AND(C490:F490&gt;B490:E490),AND(C490:E490&gt;B490:D490))))</f>
        <v>0</v>
      </c>
      <c r="K490" s="1" t="b">
        <f t="array" ref="K490">IF(NOT(H490=""),AND(C490:H490&lt;B490:G490),IF(NOT(G490=""),AND(C490:G490&lt;B490:F490),IF(NOT(F490=""),AND(C490:F490&lt;B490:E490),AND(C490:E490&lt;B490:D490))))</f>
        <v>0</v>
      </c>
      <c r="L490" s="1" t="b">
        <f t="array" ref="L490">IF(NOT(H490=""),AND(AND(ABS(C490:H490-B490:G490)&gt;0),AND(ABS(C490:H490-B490:G490)&lt;4)),IF(NOT(G490=""),AND(AND(ABS(C490:G490-B490:F490)&gt;0),AND(ABS(C490:G490-B490:F490)&lt;4)),IF(NOT(F490=""),AND(AND(ABS(C490:F490-B490:E490)&gt;0),AND(ABS(C490:F490-B490:E490)&lt;4)),AND(AND(ABS(C490:E490-B490:D490)&gt;0),AND(ABS(C490:E490-B490:D490)&lt;4)))))</f>
        <v>0</v>
      </c>
      <c r="M490" s="1" t="b">
        <f t="shared" si="1"/>
        <v>0</v>
      </c>
    </row>
    <row r="491" ht="15.75" customHeight="1">
      <c r="A491" s="1" t="s">
        <v>500</v>
      </c>
      <c r="B491" s="1">
        <f>IFERROR(__xludf.DUMMYFUNCTION("SPLIT(A491,"" "")"),62.0)</f>
        <v>62</v>
      </c>
      <c r="C491" s="1">
        <f>IFERROR(__xludf.DUMMYFUNCTION("""COMPUTED_VALUE"""),57.0)</f>
        <v>57</v>
      </c>
      <c r="D491" s="1">
        <f>IFERROR(__xludf.DUMMYFUNCTION("""COMPUTED_VALUE"""),53.0)</f>
        <v>53</v>
      </c>
      <c r="E491" s="1">
        <f>IFERROR(__xludf.DUMMYFUNCTION("""COMPUTED_VALUE"""),52.0)</f>
        <v>52</v>
      </c>
      <c r="F491" s="1">
        <f>IFERROR(__xludf.DUMMYFUNCTION("""COMPUTED_VALUE"""),49.0)</f>
        <v>49</v>
      </c>
      <c r="G491" s="1">
        <f>IFERROR(__xludf.DUMMYFUNCTION("""COMPUTED_VALUE"""),45.0)</f>
        <v>45</v>
      </c>
      <c r="J491" s="1" t="b">
        <f t="array" ref="J491">IF(NOT(H491=""),AND(C491:H491&gt;B491:G491),IF(NOT(G491=""),AND(C491:G491&gt;B491:F491),IF(NOT(F491=""),AND(C491:F491&gt;B491:E491),AND(C491:E491&gt;B491:D491))))</f>
        <v>0</v>
      </c>
      <c r="K491" s="1" t="b">
        <f t="array" ref="K491">IF(NOT(H491=""),AND(C491:H491&lt;B491:G491),IF(NOT(G491=""),AND(C491:G491&lt;B491:F491),IF(NOT(F491=""),AND(C491:F491&lt;B491:E491),AND(C491:E491&lt;B491:D491))))</f>
        <v>1</v>
      </c>
      <c r="L491" s="1" t="b">
        <f t="array" ref="L491">IF(NOT(H491=""),AND(AND(ABS(C491:H491-B491:G491)&gt;0),AND(ABS(C491:H491-B491:G491)&lt;4)),IF(NOT(G491=""),AND(AND(ABS(C491:G491-B491:F491)&gt;0),AND(ABS(C491:G491-B491:F491)&lt;4)),IF(NOT(F491=""),AND(AND(ABS(C491:F491-B491:E491)&gt;0),AND(ABS(C491:F491-B491:E491)&lt;4)),AND(AND(ABS(C491:E491-B491:D491)&gt;0),AND(ABS(C491:E491-B491:D491)&lt;4)))))</f>
        <v>0</v>
      </c>
      <c r="M491" s="1" t="b">
        <f t="shared" si="1"/>
        <v>0</v>
      </c>
    </row>
    <row r="492" ht="15.75" customHeight="1">
      <c r="A492" s="1" t="s">
        <v>501</v>
      </c>
      <c r="B492" s="1">
        <f>IFERROR(__xludf.DUMMYFUNCTION("SPLIT(A492,"" "")"),25.0)</f>
        <v>25</v>
      </c>
      <c r="C492" s="1">
        <f>IFERROR(__xludf.DUMMYFUNCTION("""COMPUTED_VALUE"""),20.0)</f>
        <v>20</v>
      </c>
      <c r="D492" s="1">
        <f>IFERROR(__xludf.DUMMYFUNCTION("""COMPUTED_VALUE"""),19.0)</f>
        <v>19</v>
      </c>
      <c r="E492" s="1">
        <f>IFERROR(__xludf.DUMMYFUNCTION("""COMPUTED_VALUE"""),15.0)</f>
        <v>15</v>
      </c>
      <c r="F492" s="1">
        <f>IFERROR(__xludf.DUMMYFUNCTION("""COMPUTED_VALUE"""),9.0)</f>
        <v>9</v>
      </c>
      <c r="J492" s="1" t="b">
        <f t="array" ref="J492">IF(NOT(H492=""),AND(C492:H492&gt;B492:G492),IF(NOT(G492=""),AND(C492:G492&gt;B492:F492),IF(NOT(F492=""),AND(C492:F492&gt;B492:E492),AND(C492:E492&gt;B492:D492))))</f>
        <v>0</v>
      </c>
      <c r="K492" s="1" t="b">
        <f t="array" ref="K492">IF(NOT(H492=""),AND(C492:H492&lt;B492:G492),IF(NOT(G492=""),AND(C492:G492&lt;B492:F492),IF(NOT(F492=""),AND(C492:F492&lt;B492:E492),AND(C492:E492&lt;B492:D492))))</f>
        <v>1</v>
      </c>
      <c r="L492" s="1" t="b">
        <f t="array" ref="L492">IF(NOT(H492=""),AND(AND(ABS(C492:H492-B492:G492)&gt;0),AND(ABS(C492:H492-B492:G492)&lt;4)),IF(NOT(G492=""),AND(AND(ABS(C492:G492-B492:F492)&gt;0),AND(ABS(C492:G492-B492:F492)&lt;4)),IF(NOT(F492=""),AND(AND(ABS(C492:F492-B492:E492)&gt;0),AND(ABS(C492:F492-B492:E492)&lt;4)),AND(AND(ABS(C492:E492-B492:D492)&gt;0),AND(ABS(C492:E492-B492:D492)&lt;4)))))</f>
        <v>0</v>
      </c>
      <c r="M492" s="1" t="b">
        <f t="shared" si="1"/>
        <v>0</v>
      </c>
    </row>
    <row r="493" ht="15.75" customHeight="1">
      <c r="A493" s="1" t="s">
        <v>502</v>
      </c>
      <c r="B493" s="1">
        <f>IFERROR(__xludf.DUMMYFUNCTION("SPLIT(A493,"" "")"),90.0)</f>
        <v>90</v>
      </c>
      <c r="C493" s="1">
        <f>IFERROR(__xludf.DUMMYFUNCTION("""COMPUTED_VALUE"""),85.0)</f>
        <v>85</v>
      </c>
      <c r="D493" s="1">
        <f>IFERROR(__xludf.DUMMYFUNCTION("""COMPUTED_VALUE"""),78.0)</f>
        <v>78</v>
      </c>
      <c r="E493" s="1">
        <f>IFERROR(__xludf.DUMMYFUNCTION("""COMPUTED_VALUE"""),76.0)</f>
        <v>76</v>
      </c>
      <c r="F493" s="1">
        <f>IFERROR(__xludf.DUMMYFUNCTION("""COMPUTED_VALUE"""),73.0)</f>
        <v>73</v>
      </c>
      <c r="G493" s="1">
        <f>IFERROR(__xludf.DUMMYFUNCTION("""COMPUTED_VALUE"""),71.0)</f>
        <v>71</v>
      </c>
      <c r="J493" s="1" t="b">
        <f t="array" ref="J493">IF(NOT(H493=""),AND(C493:H493&gt;B493:G493),IF(NOT(G493=""),AND(C493:G493&gt;B493:F493),IF(NOT(F493=""),AND(C493:F493&gt;B493:E493),AND(C493:E493&gt;B493:D493))))</f>
        <v>0</v>
      </c>
      <c r="K493" s="1" t="b">
        <f t="array" ref="K493">IF(NOT(H493=""),AND(C493:H493&lt;B493:G493),IF(NOT(G493=""),AND(C493:G493&lt;B493:F493),IF(NOT(F493=""),AND(C493:F493&lt;B493:E493),AND(C493:E493&lt;B493:D493))))</f>
        <v>1</v>
      </c>
      <c r="L493" s="1" t="b">
        <f t="array" ref="L493">IF(NOT(H493=""),AND(AND(ABS(C493:H493-B493:G493)&gt;0),AND(ABS(C493:H493-B493:G493)&lt;4)),IF(NOT(G493=""),AND(AND(ABS(C493:G493-B493:F493)&gt;0),AND(ABS(C493:G493-B493:F493)&lt;4)),IF(NOT(F493=""),AND(AND(ABS(C493:F493-B493:E493)&gt;0),AND(ABS(C493:F493-B493:E493)&lt;4)),AND(AND(ABS(C493:E493-B493:D493)&gt;0),AND(ABS(C493:E493-B493:D493)&lt;4)))))</f>
        <v>0</v>
      </c>
      <c r="M493" s="1" t="b">
        <f t="shared" si="1"/>
        <v>0</v>
      </c>
    </row>
    <row r="494" ht="15.75" customHeight="1">
      <c r="A494" s="1" t="s">
        <v>503</v>
      </c>
      <c r="B494" s="1">
        <f>IFERROR(__xludf.DUMMYFUNCTION("SPLIT(A494,"" "")"),25.0)</f>
        <v>25</v>
      </c>
      <c r="C494" s="1">
        <f>IFERROR(__xludf.DUMMYFUNCTION("""COMPUTED_VALUE"""),19.0)</f>
        <v>19</v>
      </c>
      <c r="D494" s="1">
        <f>IFERROR(__xludf.DUMMYFUNCTION("""COMPUTED_VALUE"""),17.0)</f>
        <v>17</v>
      </c>
      <c r="E494" s="1">
        <f>IFERROR(__xludf.DUMMYFUNCTION("""COMPUTED_VALUE"""),10.0)</f>
        <v>10</v>
      </c>
      <c r="F494" s="1">
        <f>IFERROR(__xludf.DUMMYFUNCTION("""COMPUTED_VALUE"""),7.0)</f>
        <v>7</v>
      </c>
      <c r="G494" s="1">
        <f>IFERROR(__xludf.DUMMYFUNCTION("""COMPUTED_VALUE"""),6.0)</f>
        <v>6</v>
      </c>
      <c r="H494" s="2">
        <f>IFERROR(__xludf.DUMMYFUNCTION("""COMPUTED_VALUE"""),8.0)</f>
        <v>8</v>
      </c>
      <c r="J494" s="1" t="b">
        <f t="array" ref="J494">IF(NOT(H494=""),AND(C494:H494&gt;B494:G494),IF(NOT(G494=""),AND(C494:G494&gt;B494:F494),IF(NOT(F494=""),AND(C494:F494&gt;B494:E494),AND(C494:E494&gt;B494:D494))))</f>
        <v>0</v>
      </c>
      <c r="K494" s="1" t="b">
        <f t="array" ref="K494">IF(NOT(H494=""),AND(C494:H494&lt;B494:G494),IF(NOT(G494=""),AND(C494:G494&lt;B494:F494),IF(NOT(F494=""),AND(C494:F494&lt;B494:E494),AND(C494:E494&lt;B494:D494))))</f>
        <v>0</v>
      </c>
      <c r="L494" s="1" t="b">
        <f t="array" ref="L494">IF(NOT(H494=""),AND(AND(ABS(C494:H494-B494:G494)&gt;0),AND(ABS(C494:H494-B494:G494)&lt;4)),IF(NOT(G494=""),AND(AND(ABS(C494:G494-B494:F494)&gt;0),AND(ABS(C494:G494-B494:F494)&lt;4)),IF(NOT(F494=""),AND(AND(ABS(C494:F494-B494:E494)&gt;0),AND(ABS(C494:F494-B494:E494)&lt;4)),AND(AND(ABS(C494:E494-B494:D494)&gt;0),AND(ABS(C494:E494-B494:D494)&lt;4)))))</f>
        <v>0</v>
      </c>
      <c r="M494" s="1" t="b">
        <f t="shared" si="1"/>
        <v>0</v>
      </c>
    </row>
    <row r="495" ht="15.75" customHeight="1">
      <c r="A495" s="1" t="s">
        <v>504</v>
      </c>
      <c r="B495" s="1">
        <f>IFERROR(__xludf.DUMMYFUNCTION("SPLIT(A495,"" "")"),61.0)</f>
        <v>61</v>
      </c>
      <c r="C495" s="1">
        <f>IFERROR(__xludf.DUMMYFUNCTION("""COMPUTED_VALUE"""),54.0)</f>
        <v>54</v>
      </c>
      <c r="D495" s="1">
        <f>IFERROR(__xludf.DUMMYFUNCTION("""COMPUTED_VALUE"""),52.0)</f>
        <v>52</v>
      </c>
      <c r="E495" s="1">
        <f>IFERROR(__xludf.DUMMYFUNCTION("""COMPUTED_VALUE"""),50.0)</f>
        <v>50</v>
      </c>
      <c r="F495" s="1">
        <f>IFERROR(__xludf.DUMMYFUNCTION("""COMPUTED_VALUE"""),43.0)</f>
        <v>43</v>
      </c>
      <c r="G495" s="1">
        <f>IFERROR(__xludf.DUMMYFUNCTION("""COMPUTED_VALUE"""),43.0)</f>
        <v>43</v>
      </c>
      <c r="J495" s="1" t="b">
        <f t="array" ref="J495">IF(NOT(H495=""),AND(C495:H495&gt;B495:G495),IF(NOT(G495=""),AND(C495:G495&gt;B495:F495),IF(NOT(F495=""),AND(C495:F495&gt;B495:E495),AND(C495:E495&gt;B495:D495))))</f>
        <v>0</v>
      </c>
      <c r="K495" s="1" t="b">
        <f t="array" ref="K495">IF(NOT(H495=""),AND(C495:H495&lt;B495:G495),IF(NOT(G495=""),AND(C495:G495&lt;B495:F495),IF(NOT(F495=""),AND(C495:F495&lt;B495:E495),AND(C495:E495&lt;B495:D495))))</f>
        <v>0</v>
      </c>
      <c r="L495" s="1" t="b">
        <f t="array" ref="L495">IF(NOT(H495=""),AND(AND(ABS(C495:H495-B495:G495)&gt;0),AND(ABS(C495:H495-B495:G495)&lt;4)),IF(NOT(G495=""),AND(AND(ABS(C495:G495-B495:F495)&gt;0),AND(ABS(C495:G495-B495:F495)&lt;4)),IF(NOT(F495=""),AND(AND(ABS(C495:F495-B495:E495)&gt;0),AND(ABS(C495:F495-B495:E495)&lt;4)),AND(AND(ABS(C495:E495-B495:D495)&gt;0),AND(ABS(C495:E495-B495:D495)&lt;4)))))</f>
        <v>0</v>
      </c>
      <c r="M495" s="1" t="b">
        <f t="shared" si="1"/>
        <v>0</v>
      </c>
    </row>
    <row r="496" ht="15.75" customHeight="1">
      <c r="A496" s="1" t="s">
        <v>505</v>
      </c>
      <c r="B496" s="1">
        <f>IFERROR(__xludf.DUMMYFUNCTION("SPLIT(A496,"" "")"),61.0)</f>
        <v>61</v>
      </c>
      <c r="C496" s="1">
        <f>IFERROR(__xludf.DUMMYFUNCTION("""COMPUTED_VALUE"""),56.0)</f>
        <v>56</v>
      </c>
      <c r="D496" s="1">
        <f>IFERROR(__xludf.DUMMYFUNCTION("""COMPUTED_VALUE"""),55.0)</f>
        <v>55</v>
      </c>
      <c r="E496" s="1">
        <f>IFERROR(__xludf.DUMMYFUNCTION("""COMPUTED_VALUE"""),54.0)</f>
        <v>54</v>
      </c>
      <c r="F496" s="1">
        <f>IFERROR(__xludf.DUMMYFUNCTION("""COMPUTED_VALUE"""),52.0)</f>
        <v>52</v>
      </c>
      <c r="G496" s="1">
        <f>IFERROR(__xludf.DUMMYFUNCTION("""COMPUTED_VALUE"""),47.0)</f>
        <v>47</v>
      </c>
      <c r="H496" s="2">
        <f>IFERROR(__xludf.DUMMYFUNCTION("""COMPUTED_VALUE"""),43.0)</f>
        <v>43</v>
      </c>
      <c r="J496" s="1" t="b">
        <f t="array" ref="J496">IF(NOT(H496=""),AND(C496:H496&gt;B496:G496),IF(NOT(G496=""),AND(C496:G496&gt;B496:F496),IF(NOT(F496=""),AND(C496:F496&gt;B496:E496),AND(C496:E496&gt;B496:D496))))</f>
        <v>0</v>
      </c>
      <c r="K496" s="1" t="b">
        <f t="array" ref="K496">IF(NOT(H496=""),AND(C496:H496&lt;B496:G496),IF(NOT(G496=""),AND(C496:G496&lt;B496:F496),IF(NOT(F496=""),AND(C496:F496&lt;B496:E496),AND(C496:E496&lt;B496:D496))))</f>
        <v>1</v>
      </c>
      <c r="L496" s="1" t="b">
        <f t="array" ref="L496">IF(NOT(H496=""),AND(AND(ABS(C496:H496-B496:G496)&gt;0),AND(ABS(C496:H496-B496:G496)&lt;4)),IF(NOT(G496=""),AND(AND(ABS(C496:G496-B496:F496)&gt;0),AND(ABS(C496:G496-B496:F496)&lt;4)),IF(NOT(F496=""),AND(AND(ABS(C496:F496-B496:E496)&gt;0),AND(ABS(C496:F496-B496:E496)&lt;4)),AND(AND(ABS(C496:E496-B496:D496)&gt;0),AND(ABS(C496:E496-B496:D496)&lt;4)))))</f>
        <v>0</v>
      </c>
      <c r="M496" s="1" t="b">
        <f t="shared" si="1"/>
        <v>0</v>
      </c>
    </row>
    <row r="497" ht="15.75" customHeight="1">
      <c r="A497" s="1" t="s">
        <v>506</v>
      </c>
      <c r="B497" s="1">
        <f>IFERROR(__xludf.DUMMYFUNCTION("SPLIT(A497,"" "")"),58.0)</f>
        <v>58</v>
      </c>
      <c r="C497" s="1">
        <f>IFERROR(__xludf.DUMMYFUNCTION("""COMPUTED_VALUE"""),51.0)</f>
        <v>51</v>
      </c>
      <c r="D497" s="1">
        <f>IFERROR(__xludf.DUMMYFUNCTION("""COMPUTED_VALUE"""),44.0)</f>
        <v>44</v>
      </c>
      <c r="E497" s="1">
        <f>IFERROR(__xludf.DUMMYFUNCTION("""COMPUTED_VALUE"""),41.0)</f>
        <v>41</v>
      </c>
      <c r="F497" s="1">
        <f>IFERROR(__xludf.DUMMYFUNCTION("""COMPUTED_VALUE"""),36.0)</f>
        <v>36</v>
      </c>
      <c r="J497" s="1" t="b">
        <f t="array" ref="J497">IF(NOT(H497=""),AND(C497:H497&gt;B497:G497),IF(NOT(G497=""),AND(C497:G497&gt;B497:F497),IF(NOT(F497=""),AND(C497:F497&gt;B497:E497),AND(C497:E497&gt;B497:D497))))</f>
        <v>0</v>
      </c>
      <c r="K497" s="1" t="b">
        <f t="array" ref="K497">IF(NOT(H497=""),AND(C497:H497&lt;B497:G497),IF(NOT(G497=""),AND(C497:G497&lt;B497:F497),IF(NOT(F497=""),AND(C497:F497&lt;B497:E497),AND(C497:E497&lt;B497:D497))))</f>
        <v>1</v>
      </c>
      <c r="L497" s="1" t="b">
        <f t="array" ref="L497">IF(NOT(H497=""),AND(AND(ABS(C497:H497-B497:G497)&gt;0),AND(ABS(C497:H497-B497:G497)&lt;4)),IF(NOT(G497=""),AND(AND(ABS(C497:G497-B497:F497)&gt;0),AND(ABS(C497:G497-B497:F497)&lt;4)),IF(NOT(F497=""),AND(AND(ABS(C497:F497-B497:E497)&gt;0),AND(ABS(C497:F497-B497:E497)&lt;4)),AND(AND(ABS(C497:E497-B497:D497)&gt;0),AND(ABS(C497:E497-B497:D497)&lt;4)))))</f>
        <v>0</v>
      </c>
      <c r="M497" s="1" t="b">
        <f t="shared" si="1"/>
        <v>0</v>
      </c>
    </row>
    <row r="498" ht="15.75" customHeight="1">
      <c r="A498" s="1" t="s">
        <v>507</v>
      </c>
      <c r="B498" s="1">
        <f>IFERROR(__xludf.DUMMYFUNCTION("SPLIT(A498,"" "")"),56.0)</f>
        <v>56</v>
      </c>
      <c r="C498" s="1">
        <f>IFERROR(__xludf.DUMMYFUNCTION("""COMPUTED_VALUE"""),56.0)</f>
        <v>56</v>
      </c>
      <c r="D498" s="1">
        <f>IFERROR(__xludf.DUMMYFUNCTION("""COMPUTED_VALUE"""),58.0)</f>
        <v>58</v>
      </c>
      <c r="E498" s="1">
        <f>IFERROR(__xludf.DUMMYFUNCTION("""COMPUTED_VALUE"""),63.0)</f>
        <v>63</v>
      </c>
      <c r="F498" s="1">
        <f>IFERROR(__xludf.DUMMYFUNCTION("""COMPUTED_VALUE"""),63.0)</f>
        <v>63</v>
      </c>
      <c r="J498" s="1" t="b">
        <f t="array" ref="J498">IF(NOT(H498=""),AND(C498:H498&gt;B498:G498),IF(NOT(G498=""),AND(C498:G498&gt;B498:F498),IF(NOT(F498=""),AND(C498:F498&gt;B498:E498),AND(C498:E498&gt;B498:D498))))</f>
        <v>0</v>
      </c>
      <c r="K498" s="1" t="b">
        <f t="array" ref="K498">IF(NOT(H498=""),AND(C498:H498&lt;B498:G498),IF(NOT(G498=""),AND(C498:G498&lt;B498:F498),IF(NOT(F498=""),AND(C498:F498&lt;B498:E498),AND(C498:E498&lt;B498:D498))))</f>
        <v>0</v>
      </c>
      <c r="L498" s="1" t="b">
        <f t="array" ref="L498">IF(NOT(H498=""),AND(AND(ABS(C498:H498-B498:G498)&gt;0),AND(ABS(C498:H498-B498:G498)&lt;4)),IF(NOT(G498=""),AND(AND(ABS(C498:G498-B498:F498)&gt;0),AND(ABS(C498:G498-B498:F498)&lt;4)),IF(NOT(F498=""),AND(AND(ABS(C498:F498-B498:E498)&gt;0),AND(ABS(C498:F498-B498:E498)&lt;4)),AND(AND(ABS(C498:E498-B498:D498)&gt;0),AND(ABS(C498:E498-B498:D498)&lt;4)))))</f>
        <v>0</v>
      </c>
      <c r="M498" s="1" t="b">
        <f t="shared" si="1"/>
        <v>0</v>
      </c>
    </row>
    <row r="499" ht="15.75" customHeight="1">
      <c r="A499" s="1" t="s">
        <v>508</v>
      </c>
      <c r="B499" s="1">
        <f>IFERROR(__xludf.DUMMYFUNCTION("SPLIT(A499,"" "")"),98.0)</f>
        <v>98</v>
      </c>
      <c r="C499" s="1">
        <f>IFERROR(__xludf.DUMMYFUNCTION("""COMPUTED_VALUE"""),94.0)</f>
        <v>94</v>
      </c>
      <c r="D499" s="1">
        <f>IFERROR(__xludf.DUMMYFUNCTION("""COMPUTED_VALUE"""),91.0)</f>
        <v>91</v>
      </c>
      <c r="E499" s="1">
        <f>IFERROR(__xludf.DUMMYFUNCTION("""COMPUTED_VALUE"""),93.0)</f>
        <v>93</v>
      </c>
      <c r="F499" s="1">
        <f>IFERROR(__xludf.DUMMYFUNCTION("""COMPUTED_VALUE"""),95.0)</f>
        <v>95</v>
      </c>
      <c r="J499" s="1" t="b">
        <f t="array" ref="J499">IF(NOT(H499=""),AND(C499:H499&gt;B499:G499),IF(NOT(G499=""),AND(C499:G499&gt;B499:F499),IF(NOT(F499=""),AND(C499:F499&gt;B499:E499),AND(C499:E499&gt;B499:D499))))</f>
        <v>0</v>
      </c>
      <c r="K499" s="1" t="b">
        <f t="array" ref="K499">IF(NOT(H499=""),AND(C499:H499&lt;B499:G499),IF(NOT(G499=""),AND(C499:G499&lt;B499:F499),IF(NOT(F499=""),AND(C499:F499&lt;B499:E499),AND(C499:E499&lt;B499:D499))))</f>
        <v>0</v>
      </c>
      <c r="L499" s="1" t="b">
        <f t="array" ref="L499">IF(NOT(H499=""),AND(AND(ABS(C499:H499-B499:G499)&gt;0),AND(ABS(C499:H499-B499:G499)&lt;4)),IF(NOT(G499=""),AND(AND(ABS(C499:G499-B499:F499)&gt;0),AND(ABS(C499:G499-B499:F499)&lt;4)),IF(NOT(F499=""),AND(AND(ABS(C499:F499-B499:E499)&gt;0),AND(ABS(C499:F499-B499:E499)&lt;4)),AND(AND(ABS(C499:E499-B499:D499)&gt;0),AND(ABS(C499:E499-B499:D499)&lt;4)))))</f>
        <v>0</v>
      </c>
      <c r="M499" s="1" t="b">
        <f t="shared" si="1"/>
        <v>0</v>
      </c>
    </row>
    <row r="500" ht="15.75" customHeight="1">
      <c r="A500" s="1" t="s">
        <v>509</v>
      </c>
      <c r="B500" s="1">
        <f>IFERROR(__xludf.DUMMYFUNCTION("SPLIT(A500,"" "")"),30.0)</f>
        <v>30</v>
      </c>
      <c r="C500" s="1">
        <f>IFERROR(__xludf.DUMMYFUNCTION("""COMPUTED_VALUE"""),31.0)</f>
        <v>31</v>
      </c>
      <c r="D500" s="1">
        <f>IFERROR(__xludf.DUMMYFUNCTION("""COMPUTED_VALUE"""),36.0)</f>
        <v>36</v>
      </c>
      <c r="E500" s="1">
        <f>IFERROR(__xludf.DUMMYFUNCTION("""COMPUTED_VALUE"""),38.0)</f>
        <v>38</v>
      </c>
      <c r="F500" s="1">
        <f>IFERROR(__xludf.DUMMYFUNCTION("""COMPUTED_VALUE"""),38.0)</f>
        <v>38</v>
      </c>
      <c r="J500" s="1" t="b">
        <f t="array" ref="J500">IF(NOT(H500=""),AND(C500:H500&gt;B500:G500),IF(NOT(G500=""),AND(C500:G500&gt;B500:F500),IF(NOT(F500=""),AND(C500:F500&gt;B500:E500),AND(C500:E500&gt;B500:D500))))</f>
        <v>0</v>
      </c>
      <c r="K500" s="1" t="b">
        <f t="array" ref="K500">IF(NOT(H500=""),AND(C500:H500&lt;B500:G500),IF(NOT(G500=""),AND(C500:G500&lt;B500:F500),IF(NOT(F500=""),AND(C500:F500&lt;B500:E500),AND(C500:E500&lt;B500:D500))))</f>
        <v>0</v>
      </c>
      <c r="L500" s="1" t="b">
        <f t="array" ref="L500">IF(NOT(H500=""),AND(AND(ABS(C500:H500-B500:G500)&gt;0),AND(ABS(C500:H500-B500:G500)&lt;4)),IF(NOT(G500=""),AND(AND(ABS(C500:G500-B500:F500)&gt;0),AND(ABS(C500:G500-B500:F500)&lt;4)),IF(NOT(F500=""),AND(AND(ABS(C500:F500-B500:E500)&gt;0),AND(ABS(C500:F500-B500:E500)&lt;4)),AND(AND(ABS(C500:E500-B500:D500)&gt;0),AND(ABS(C500:E500-B500:D500)&lt;4)))))</f>
        <v>0</v>
      </c>
      <c r="M500" s="1" t="b">
        <f t="shared" si="1"/>
        <v>0</v>
      </c>
    </row>
    <row r="501" ht="15.75" customHeight="1">
      <c r="A501" s="1" t="s">
        <v>510</v>
      </c>
      <c r="B501" s="1">
        <f>IFERROR(__xludf.DUMMYFUNCTION("SPLIT(A501,"" "")"),33.0)</f>
        <v>33</v>
      </c>
      <c r="C501" s="1">
        <f>IFERROR(__xludf.DUMMYFUNCTION("""COMPUTED_VALUE"""),27.0)</f>
        <v>27</v>
      </c>
      <c r="D501" s="1">
        <f>IFERROR(__xludf.DUMMYFUNCTION("""COMPUTED_VALUE"""),25.0)</f>
        <v>25</v>
      </c>
      <c r="E501" s="1">
        <f>IFERROR(__xludf.DUMMYFUNCTION("""COMPUTED_VALUE"""),18.0)</f>
        <v>18</v>
      </c>
      <c r="F501" s="1">
        <f>IFERROR(__xludf.DUMMYFUNCTION("""COMPUTED_VALUE"""),16.0)</f>
        <v>16</v>
      </c>
      <c r="G501" s="1">
        <f>IFERROR(__xludf.DUMMYFUNCTION("""COMPUTED_VALUE"""),13.0)</f>
        <v>13</v>
      </c>
      <c r="H501" s="1">
        <f>IFERROR(__xludf.DUMMYFUNCTION("""COMPUTED_VALUE"""),12.0)</f>
        <v>12</v>
      </c>
      <c r="I501" s="1">
        <f>IFERROR(__xludf.DUMMYFUNCTION("""COMPUTED_VALUE"""),6.0)</f>
        <v>6</v>
      </c>
      <c r="J501" s="1" t="b">
        <f t="array" ref="J501">IF(NOT(H501=""),AND(C501:H501&gt;B501:G501),IF(NOT(G501=""),AND(C501:G501&gt;B501:F501),IF(NOT(F501=""),AND(C501:F501&gt;B501:E501),AND(C501:E501&gt;B501:D501))))</f>
        <v>0</v>
      </c>
      <c r="K501" s="1" t="b">
        <f t="array" ref="K501">IF(NOT(H501=""),AND(C501:H501&lt;B501:G501),IF(NOT(G501=""),AND(C501:G501&lt;B501:F501),IF(NOT(F501=""),AND(C501:F501&lt;B501:E501),AND(C501:E501&lt;B501:D501))))</f>
        <v>1</v>
      </c>
      <c r="L501" s="1" t="b">
        <f t="array" ref="L501">IF(NOT(H501=""),AND(AND(ABS(C501:H501-B501:G501)&gt;0),AND(ABS(C501:H501-B501:G501)&lt;4)),IF(NOT(G501=""),AND(AND(ABS(C501:G501-B501:F501)&gt;0),AND(ABS(C501:G501-B501:F501)&lt;4)),IF(NOT(F501=""),AND(AND(ABS(C501:F501-B501:E501)&gt;0),AND(ABS(C501:F501-B501:E501)&lt;4)),AND(AND(ABS(C501:E501-B501:D501)&gt;0),AND(ABS(C501:E501-B501:D501)&lt;4)))))</f>
        <v>0</v>
      </c>
      <c r="M501" s="1" t="b">
        <f t="shared" si="1"/>
        <v>0</v>
      </c>
    </row>
    <row r="502" ht="15.75" customHeight="1">
      <c r="A502" s="1" t="s">
        <v>511</v>
      </c>
      <c r="B502" s="1">
        <f>IFERROR(__xludf.DUMMYFUNCTION("SPLIT(A502,"" "")"),30.0)</f>
        <v>30</v>
      </c>
      <c r="C502" s="1">
        <f>IFERROR(__xludf.DUMMYFUNCTION("""COMPUTED_VALUE"""),36.0)</f>
        <v>36</v>
      </c>
      <c r="D502" s="1">
        <f>IFERROR(__xludf.DUMMYFUNCTION("""COMPUTED_VALUE"""),39.0)</f>
        <v>39</v>
      </c>
      <c r="E502" s="1">
        <f>IFERROR(__xludf.DUMMYFUNCTION("""COMPUTED_VALUE"""),41.0)</f>
        <v>41</v>
      </c>
      <c r="F502" s="1">
        <f>IFERROR(__xludf.DUMMYFUNCTION("""COMPUTED_VALUE"""),42.0)</f>
        <v>42</v>
      </c>
      <c r="G502" s="1">
        <f>IFERROR(__xludf.DUMMYFUNCTION("""COMPUTED_VALUE"""),48.0)</f>
        <v>48</v>
      </c>
      <c r="H502" s="1">
        <f>IFERROR(__xludf.DUMMYFUNCTION("""COMPUTED_VALUE"""),51.0)</f>
        <v>51</v>
      </c>
      <c r="I502" s="1">
        <f>IFERROR(__xludf.DUMMYFUNCTION("""COMPUTED_VALUE"""),56.0)</f>
        <v>56</v>
      </c>
      <c r="J502" s="1" t="b">
        <f t="array" ref="J502">IF(NOT(H502=""),AND(C502:H502&gt;B502:G502),IF(NOT(G502=""),AND(C502:G502&gt;B502:F502),IF(NOT(F502=""),AND(C502:F502&gt;B502:E502),AND(C502:E502&gt;B502:D502))))</f>
        <v>1</v>
      </c>
      <c r="K502" s="1" t="b">
        <f t="array" ref="K502">IF(NOT(H502=""),AND(C502:H502&lt;B502:G502),IF(NOT(G502=""),AND(C502:G502&lt;B502:F502),IF(NOT(F502=""),AND(C502:F502&lt;B502:E502),AND(C502:E502&lt;B502:D502))))</f>
        <v>0</v>
      </c>
      <c r="L502" s="1" t="b">
        <f t="array" ref="L502">IF(NOT(H502=""),AND(AND(ABS(C502:H502-B502:G502)&gt;0),AND(ABS(C502:H502-B502:G502)&lt;4)),IF(NOT(G502=""),AND(AND(ABS(C502:G502-B502:F502)&gt;0),AND(ABS(C502:G502-B502:F502)&lt;4)),IF(NOT(F502=""),AND(AND(ABS(C502:F502-B502:E502)&gt;0),AND(ABS(C502:F502-B502:E502)&lt;4)),AND(AND(ABS(C502:E502-B502:D502)&gt;0),AND(ABS(C502:E502-B502:D502)&lt;4)))))</f>
        <v>0</v>
      </c>
      <c r="M502" s="1" t="b">
        <f t="shared" si="1"/>
        <v>0</v>
      </c>
    </row>
    <row r="503" ht="15.75" customHeight="1">
      <c r="A503" s="1" t="s">
        <v>512</v>
      </c>
      <c r="B503" s="1">
        <f>IFERROR(__xludf.DUMMYFUNCTION("SPLIT(A503,"" "")"),51.0)</f>
        <v>51</v>
      </c>
      <c r="C503" s="1">
        <f>IFERROR(__xludf.DUMMYFUNCTION("""COMPUTED_VALUE"""),54.0)</f>
        <v>54</v>
      </c>
      <c r="D503" s="1">
        <f>IFERROR(__xludf.DUMMYFUNCTION("""COMPUTED_VALUE"""),56.0)</f>
        <v>56</v>
      </c>
      <c r="E503" s="1">
        <f>IFERROR(__xludf.DUMMYFUNCTION("""COMPUTED_VALUE"""),56.0)</f>
        <v>56</v>
      </c>
      <c r="F503" s="1">
        <f>IFERROR(__xludf.DUMMYFUNCTION("""COMPUTED_VALUE"""),60.0)</f>
        <v>60</v>
      </c>
      <c r="J503" s="1" t="b">
        <f t="array" ref="J503">IF(NOT(H503=""),AND(C503:H503&gt;B503:G503),IF(NOT(G503=""),AND(C503:G503&gt;B503:F503),IF(NOT(F503=""),AND(C503:F503&gt;B503:E503),AND(C503:E503&gt;B503:D503))))</f>
        <v>0</v>
      </c>
      <c r="K503" s="1" t="b">
        <f t="array" ref="K503">IF(NOT(H503=""),AND(C503:H503&lt;B503:G503),IF(NOT(G503=""),AND(C503:G503&lt;B503:F503),IF(NOT(F503=""),AND(C503:F503&lt;B503:E503),AND(C503:E503&lt;B503:D503))))</f>
        <v>0</v>
      </c>
      <c r="L503" s="1" t="b">
        <f t="array" ref="L503">IF(NOT(H503=""),AND(AND(ABS(C503:H503-B503:G503)&gt;0),AND(ABS(C503:H503-B503:G503)&lt;4)),IF(NOT(G503=""),AND(AND(ABS(C503:G503-B503:F503)&gt;0),AND(ABS(C503:G503-B503:F503)&lt;4)),IF(NOT(F503=""),AND(AND(ABS(C503:F503-B503:E503)&gt;0),AND(ABS(C503:F503-B503:E503)&lt;4)),AND(AND(ABS(C503:E503-B503:D503)&gt;0),AND(ABS(C503:E503-B503:D503)&lt;4)))))</f>
        <v>0</v>
      </c>
      <c r="M503" s="1" t="b">
        <f t="shared" si="1"/>
        <v>0</v>
      </c>
    </row>
    <row r="504" ht="15.75" customHeight="1">
      <c r="A504" s="1" t="s">
        <v>513</v>
      </c>
      <c r="B504" s="1">
        <f>IFERROR(__xludf.DUMMYFUNCTION("SPLIT(A504,"" "")"),12.0)</f>
        <v>12</v>
      </c>
      <c r="C504" s="1">
        <f>IFERROR(__xludf.DUMMYFUNCTION("""COMPUTED_VALUE"""),12.0)</f>
        <v>12</v>
      </c>
      <c r="D504" s="1">
        <f>IFERROR(__xludf.DUMMYFUNCTION("""COMPUTED_VALUE"""),13.0)</f>
        <v>13</v>
      </c>
      <c r="E504" s="1">
        <f>IFERROR(__xludf.DUMMYFUNCTION("""COMPUTED_VALUE"""),16.0)</f>
        <v>16</v>
      </c>
      <c r="F504" s="1">
        <f>IFERROR(__xludf.DUMMYFUNCTION("""COMPUTED_VALUE"""),15.0)</f>
        <v>15</v>
      </c>
      <c r="G504" s="1">
        <f>IFERROR(__xludf.DUMMYFUNCTION("""COMPUTED_VALUE"""),18.0)</f>
        <v>18</v>
      </c>
      <c r="H504" s="2">
        <f>IFERROR(__xludf.DUMMYFUNCTION("""COMPUTED_VALUE"""),18.0)</f>
        <v>18</v>
      </c>
      <c r="J504" s="1" t="b">
        <f t="array" ref="J504">IF(NOT(H504=""),AND(C504:H504&gt;B504:G504),IF(NOT(G504=""),AND(C504:G504&gt;B504:F504),IF(NOT(F504=""),AND(C504:F504&gt;B504:E504),AND(C504:E504&gt;B504:D504))))</f>
        <v>0</v>
      </c>
      <c r="K504" s="1" t="b">
        <f t="array" ref="K504">IF(NOT(H504=""),AND(C504:H504&lt;B504:G504),IF(NOT(G504=""),AND(C504:G504&lt;B504:F504),IF(NOT(F504=""),AND(C504:F504&lt;B504:E504),AND(C504:E504&lt;B504:D504))))</f>
        <v>0</v>
      </c>
      <c r="L504" s="1" t="b">
        <f t="array" ref="L504">IF(NOT(H504=""),AND(AND(ABS(C504:H504-B504:G504)&gt;0),AND(ABS(C504:H504-B504:G504)&lt;4)),IF(NOT(G504=""),AND(AND(ABS(C504:G504-B504:F504)&gt;0),AND(ABS(C504:G504-B504:F504)&lt;4)),IF(NOT(F504=""),AND(AND(ABS(C504:F504-B504:E504)&gt;0),AND(ABS(C504:F504-B504:E504)&lt;4)),AND(AND(ABS(C504:E504-B504:D504)&gt;0),AND(ABS(C504:E504-B504:D504)&lt;4)))))</f>
        <v>0</v>
      </c>
      <c r="M504" s="1" t="b">
        <f t="shared" si="1"/>
        <v>0</v>
      </c>
    </row>
    <row r="505" ht="15.75" customHeight="1">
      <c r="A505" s="1" t="s">
        <v>514</v>
      </c>
      <c r="B505" s="1">
        <f>IFERROR(__xludf.DUMMYFUNCTION("SPLIT(A505,"" "")"),20.0)</f>
        <v>20</v>
      </c>
      <c r="C505" s="1">
        <f>IFERROR(__xludf.DUMMYFUNCTION("""COMPUTED_VALUE"""),14.0)</f>
        <v>14</v>
      </c>
      <c r="D505" s="1">
        <f>IFERROR(__xludf.DUMMYFUNCTION("""COMPUTED_VALUE"""),11.0)</f>
        <v>11</v>
      </c>
      <c r="E505" s="1">
        <f>IFERROR(__xludf.DUMMYFUNCTION("""COMPUTED_VALUE"""),11.0)</f>
        <v>11</v>
      </c>
      <c r="F505" s="1">
        <f>IFERROR(__xludf.DUMMYFUNCTION("""COMPUTED_VALUE"""),9.0)</f>
        <v>9</v>
      </c>
      <c r="G505" s="1">
        <f>IFERROR(__xludf.DUMMYFUNCTION("""COMPUTED_VALUE"""),11.0)</f>
        <v>11</v>
      </c>
      <c r="J505" s="1" t="b">
        <f t="array" ref="J505">IF(NOT(H505=""),AND(C505:H505&gt;B505:G505),IF(NOT(G505=""),AND(C505:G505&gt;B505:F505),IF(NOT(F505=""),AND(C505:F505&gt;B505:E505),AND(C505:E505&gt;B505:D505))))</f>
        <v>0</v>
      </c>
      <c r="K505" s="1" t="b">
        <f t="array" ref="K505">IF(NOT(H505=""),AND(C505:H505&lt;B505:G505),IF(NOT(G505=""),AND(C505:G505&lt;B505:F505),IF(NOT(F505=""),AND(C505:F505&lt;B505:E505),AND(C505:E505&lt;B505:D505))))</f>
        <v>0</v>
      </c>
      <c r="L505" s="1" t="b">
        <f t="array" ref="L505">IF(NOT(H505=""),AND(AND(ABS(C505:H505-B505:G505)&gt;0),AND(ABS(C505:H505-B505:G505)&lt;4)),IF(NOT(G505=""),AND(AND(ABS(C505:G505-B505:F505)&gt;0),AND(ABS(C505:G505-B505:F505)&lt;4)),IF(NOT(F505=""),AND(AND(ABS(C505:F505-B505:E505)&gt;0),AND(ABS(C505:F505-B505:E505)&lt;4)),AND(AND(ABS(C505:E505-B505:D505)&gt;0),AND(ABS(C505:E505-B505:D505)&lt;4)))))</f>
        <v>0</v>
      </c>
      <c r="M505" s="1" t="b">
        <f t="shared" si="1"/>
        <v>0</v>
      </c>
    </row>
    <row r="506" ht="15.75" customHeight="1">
      <c r="A506" s="1" t="s">
        <v>515</v>
      </c>
      <c r="B506" s="1">
        <f>IFERROR(__xludf.DUMMYFUNCTION("SPLIT(A506,"" "")"),80.0)</f>
        <v>80</v>
      </c>
      <c r="C506" s="1">
        <f>IFERROR(__xludf.DUMMYFUNCTION("""COMPUTED_VALUE"""),76.0)</f>
        <v>76</v>
      </c>
      <c r="D506" s="1">
        <f>IFERROR(__xludf.DUMMYFUNCTION("""COMPUTED_VALUE"""),73.0)</f>
        <v>73</v>
      </c>
      <c r="E506" s="1">
        <f>IFERROR(__xludf.DUMMYFUNCTION("""COMPUTED_VALUE"""),70.0)</f>
        <v>70</v>
      </c>
      <c r="F506" s="1">
        <f>IFERROR(__xludf.DUMMYFUNCTION("""COMPUTED_VALUE"""),68.0)</f>
        <v>68</v>
      </c>
      <c r="G506" s="1">
        <f>IFERROR(__xludf.DUMMYFUNCTION("""COMPUTED_VALUE"""),64.0)</f>
        <v>64</v>
      </c>
      <c r="H506" s="2">
        <f>IFERROR(__xludf.DUMMYFUNCTION("""COMPUTED_VALUE"""),60.0)</f>
        <v>60</v>
      </c>
      <c r="J506" s="1" t="b">
        <f t="array" ref="J506">IF(NOT(H506=""),AND(C506:H506&gt;B506:G506),IF(NOT(G506=""),AND(C506:G506&gt;B506:F506),IF(NOT(F506=""),AND(C506:F506&gt;B506:E506),AND(C506:E506&gt;B506:D506))))</f>
        <v>0</v>
      </c>
      <c r="K506" s="1" t="b">
        <f t="array" ref="K506">IF(NOT(H506=""),AND(C506:H506&lt;B506:G506),IF(NOT(G506=""),AND(C506:G506&lt;B506:F506),IF(NOT(F506=""),AND(C506:F506&lt;B506:E506),AND(C506:E506&lt;B506:D506))))</f>
        <v>1</v>
      </c>
      <c r="L506" s="1" t="b">
        <f t="array" ref="L506">IF(NOT(H506=""),AND(AND(ABS(C506:H506-B506:G506)&gt;0),AND(ABS(C506:H506-B506:G506)&lt;4)),IF(NOT(G506=""),AND(AND(ABS(C506:G506-B506:F506)&gt;0),AND(ABS(C506:G506-B506:F506)&lt;4)),IF(NOT(F506=""),AND(AND(ABS(C506:F506-B506:E506)&gt;0),AND(ABS(C506:F506-B506:E506)&lt;4)),AND(AND(ABS(C506:E506-B506:D506)&gt;0),AND(ABS(C506:E506-B506:D506)&lt;4)))))</f>
        <v>0</v>
      </c>
      <c r="M506" s="1" t="b">
        <f t="shared" si="1"/>
        <v>0</v>
      </c>
    </row>
    <row r="507" ht="15.75" customHeight="1">
      <c r="A507" s="1" t="s">
        <v>516</v>
      </c>
      <c r="B507" s="1">
        <f>IFERROR(__xludf.DUMMYFUNCTION("SPLIT(A507,"" "")"),41.0)</f>
        <v>41</v>
      </c>
      <c r="C507" s="1">
        <f>IFERROR(__xludf.DUMMYFUNCTION("""COMPUTED_VALUE"""),41.0)</f>
        <v>41</v>
      </c>
      <c r="D507" s="1">
        <f>IFERROR(__xludf.DUMMYFUNCTION("""COMPUTED_VALUE"""),42.0)</f>
        <v>42</v>
      </c>
      <c r="E507" s="1">
        <f>IFERROR(__xludf.DUMMYFUNCTION("""COMPUTED_VALUE"""),43.0)</f>
        <v>43</v>
      </c>
      <c r="F507" s="1">
        <f>IFERROR(__xludf.DUMMYFUNCTION("""COMPUTED_VALUE"""),45.0)</f>
        <v>45</v>
      </c>
      <c r="G507" s="1">
        <f>IFERROR(__xludf.DUMMYFUNCTION("""COMPUTED_VALUE"""),51.0)</f>
        <v>51</v>
      </c>
      <c r="H507" s="1">
        <f>IFERROR(__xludf.DUMMYFUNCTION("""COMPUTED_VALUE"""),54.0)</f>
        <v>54</v>
      </c>
      <c r="I507" s="1">
        <f>IFERROR(__xludf.DUMMYFUNCTION("""COMPUTED_VALUE"""),61.0)</f>
        <v>61</v>
      </c>
      <c r="J507" s="1" t="b">
        <f t="array" ref="J507">IF(NOT(H507=""),AND(C507:H507&gt;B507:G507),IF(NOT(G507=""),AND(C507:G507&gt;B507:F507),IF(NOT(F507=""),AND(C507:F507&gt;B507:E507),AND(C507:E507&gt;B507:D507))))</f>
        <v>0</v>
      </c>
      <c r="K507" s="1" t="b">
        <f t="array" ref="K507">IF(NOT(H507=""),AND(C507:H507&lt;B507:G507),IF(NOT(G507=""),AND(C507:G507&lt;B507:F507),IF(NOT(F507=""),AND(C507:F507&lt;B507:E507),AND(C507:E507&lt;B507:D507))))</f>
        <v>0</v>
      </c>
      <c r="L507" s="1" t="b">
        <f t="array" ref="L507">IF(NOT(H507=""),AND(AND(ABS(C507:H507-B507:G507)&gt;0),AND(ABS(C507:H507-B507:G507)&lt;4)),IF(NOT(G507=""),AND(AND(ABS(C507:G507-B507:F507)&gt;0),AND(ABS(C507:G507-B507:F507)&lt;4)),IF(NOT(F507=""),AND(AND(ABS(C507:F507-B507:E507)&gt;0),AND(ABS(C507:F507-B507:E507)&lt;4)),AND(AND(ABS(C507:E507-B507:D507)&gt;0),AND(ABS(C507:E507-B507:D507)&lt;4)))))</f>
        <v>0</v>
      </c>
      <c r="M507" s="1" t="b">
        <f t="shared" si="1"/>
        <v>0</v>
      </c>
    </row>
    <row r="508" ht="15.75" customHeight="1">
      <c r="A508" s="1" t="s">
        <v>517</v>
      </c>
      <c r="B508" s="1">
        <f>IFERROR(__xludf.DUMMYFUNCTION("SPLIT(A508,"" "")"),40.0)</f>
        <v>40</v>
      </c>
      <c r="C508" s="1">
        <f>IFERROR(__xludf.DUMMYFUNCTION("""COMPUTED_VALUE"""),39.0)</f>
        <v>39</v>
      </c>
      <c r="D508" s="1">
        <f>IFERROR(__xludf.DUMMYFUNCTION("""COMPUTED_VALUE"""),42.0)</f>
        <v>42</v>
      </c>
      <c r="E508" s="1">
        <f>IFERROR(__xludf.DUMMYFUNCTION("""COMPUTED_VALUE"""),41.0)</f>
        <v>41</v>
      </c>
      <c r="F508" s="1">
        <f>IFERROR(__xludf.DUMMYFUNCTION("""COMPUTED_VALUE"""),39.0)</f>
        <v>39</v>
      </c>
      <c r="J508" s="1" t="b">
        <f t="array" ref="J508">IF(NOT(H508=""),AND(C508:H508&gt;B508:G508),IF(NOT(G508=""),AND(C508:G508&gt;B508:F508),IF(NOT(F508=""),AND(C508:F508&gt;B508:E508),AND(C508:E508&gt;B508:D508))))</f>
        <v>0</v>
      </c>
      <c r="K508" s="1" t="b">
        <f t="array" ref="K508">IF(NOT(H508=""),AND(C508:H508&lt;B508:G508),IF(NOT(G508=""),AND(C508:G508&lt;B508:F508),IF(NOT(F508=""),AND(C508:F508&lt;B508:E508),AND(C508:E508&lt;B508:D508))))</f>
        <v>0</v>
      </c>
      <c r="L508" s="1" t="b">
        <f t="array" ref="L508">IF(NOT(H508=""),AND(AND(ABS(C508:H508-B508:G508)&gt;0),AND(ABS(C508:H508-B508:G508)&lt;4)),IF(NOT(G508=""),AND(AND(ABS(C508:G508-B508:F508)&gt;0),AND(ABS(C508:G508-B508:F508)&lt;4)),IF(NOT(F508=""),AND(AND(ABS(C508:F508-B508:E508)&gt;0),AND(ABS(C508:F508-B508:E508)&lt;4)),AND(AND(ABS(C508:E508-B508:D508)&gt;0),AND(ABS(C508:E508-B508:D508)&lt;4)))))</f>
        <v>1</v>
      </c>
      <c r="M508" s="1" t="b">
        <f t="shared" si="1"/>
        <v>0</v>
      </c>
    </row>
    <row r="509" ht="15.75" customHeight="1">
      <c r="A509" s="1" t="s">
        <v>518</v>
      </c>
      <c r="B509" s="1">
        <f>IFERROR(__xludf.DUMMYFUNCTION("SPLIT(A509,"" "")"),34.0)</f>
        <v>34</v>
      </c>
      <c r="C509" s="1">
        <f>IFERROR(__xludf.DUMMYFUNCTION("""COMPUTED_VALUE"""),34.0)</f>
        <v>34</v>
      </c>
      <c r="D509" s="1">
        <f>IFERROR(__xludf.DUMMYFUNCTION("""COMPUTED_VALUE"""),31.0)</f>
        <v>31</v>
      </c>
      <c r="E509" s="1">
        <f>IFERROR(__xludf.DUMMYFUNCTION("""COMPUTED_VALUE"""),32.0)</f>
        <v>32</v>
      </c>
      <c r="F509" s="1">
        <f>IFERROR(__xludf.DUMMYFUNCTION("""COMPUTED_VALUE"""),30.0)</f>
        <v>30</v>
      </c>
      <c r="G509" s="1">
        <f>IFERROR(__xludf.DUMMYFUNCTION("""COMPUTED_VALUE"""),27.0)</f>
        <v>27</v>
      </c>
      <c r="H509" s="1">
        <f>IFERROR(__xludf.DUMMYFUNCTION("""COMPUTED_VALUE"""),24.0)</f>
        <v>24</v>
      </c>
      <c r="I509" s="1">
        <f>IFERROR(__xludf.DUMMYFUNCTION("""COMPUTED_VALUE"""),24.0)</f>
        <v>24</v>
      </c>
      <c r="J509" s="1" t="b">
        <f t="array" ref="J509">IF(NOT(H509=""),AND(C509:H509&gt;B509:G509),IF(NOT(G509=""),AND(C509:G509&gt;B509:F509),IF(NOT(F509=""),AND(C509:F509&gt;B509:E509),AND(C509:E509&gt;B509:D509))))</f>
        <v>0</v>
      </c>
      <c r="K509" s="1" t="b">
        <f t="array" ref="K509">IF(NOT(H509=""),AND(C509:H509&lt;B509:G509),IF(NOT(G509=""),AND(C509:G509&lt;B509:F509),IF(NOT(F509=""),AND(C509:F509&lt;B509:E509),AND(C509:E509&lt;B509:D509))))</f>
        <v>0</v>
      </c>
      <c r="L509" s="1" t="b">
        <f t="array" ref="L509">IF(NOT(H509=""),AND(AND(ABS(C509:H509-B509:G509)&gt;0),AND(ABS(C509:H509-B509:G509)&lt;4)),IF(NOT(G509=""),AND(AND(ABS(C509:G509-B509:F509)&gt;0),AND(ABS(C509:G509-B509:F509)&lt;4)),IF(NOT(F509=""),AND(AND(ABS(C509:F509-B509:E509)&gt;0),AND(ABS(C509:F509-B509:E509)&lt;4)),AND(AND(ABS(C509:E509-B509:D509)&gt;0),AND(ABS(C509:E509-B509:D509)&lt;4)))))</f>
        <v>0</v>
      </c>
      <c r="M509" s="1" t="b">
        <f t="shared" si="1"/>
        <v>0</v>
      </c>
    </row>
    <row r="510" ht="15.75" customHeight="1">
      <c r="A510" s="1" t="s">
        <v>519</v>
      </c>
      <c r="B510" s="1">
        <f>IFERROR(__xludf.DUMMYFUNCTION("SPLIT(A510,"" "")"),30.0)</f>
        <v>30</v>
      </c>
      <c r="C510" s="1">
        <f>IFERROR(__xludf.DUMMYFUNCTION("""COMPUTED_VALUE"""),30.0)</f>
        <v>30</v>
      </c>
      <c r="D510" s="1">
        <f>IFERROR(__xludf.DUMMYFUNCTION("""COMPUTED_VALUE"""),31.0)</f>
        <v>31</v>
      </c>
      <c r="E510" s="1">
        <f>IFERROR(__xludf.DUMMYFUNCTION("""COMPUTED_VALUE"""),33.0)</f>
        <v>33</v>
      </c>
      <c r="F510" s="1">
        <f>IFERROR(__xludf.DUMMYFUNCTION("""COMPUTED_VALUE"""),34.0)</f>
        <v>34</v>
      </c>
      <c r="G510" s="1">
        <f>IFERROR(__xludf.DUMMYFUNCTION("""COMPUTED_VALUE"""),36.0)</f>
        <v>36</v>
      </c>
      <c r="H510" s="1">
        <f>IFERROR(__xludf.DUMMYFUNCTION("""COMPUTED_VALUE"""),40.0)</f>
        <v>40</v>
      </c>
      <c r="I510" s="1">
        <f>IFERROR(__xludf.DUMMYFUNCTION("""COMPUTED_VALUE"""),43.0)</f>
        <v>43</v>
      </c>
      <c r="J510" s="1" t="b">
        <f t="array" ref="J510">IF(NOT(H510=""),AND(C510:H510&gt;B510:G510),IF(NOT(G510=""),AND(C510:G510&gt;B510:F510),IF(NOT(F510=""),AND(C510:F510&gt;B510:E510),AND(C510:E510&gt;B510:D510))))</f>
        <v>0</v>
      </c>
      <c r="K510" s="1" t="b">
        <f t="array" ref="K510">IF(NOT(H510=""),AND(C510:H510&lt;B510:G510),IF(NOT(G510=""),AND(C510:G510&lt;B510:F510),IF(NOT(F510=""),AND(C510:F510&lt;B510:E510),AND(C510:E510&lt;B510:D510))))</f>
        <v>0</v>
      </c>
      <c r="L510" s="1" t="b">
        <f t="array" ref="L510">IF(NOT(H510=""),AND(AND(ABS(C510:H510-B510:G510)&gt;0),AND(ABS(C510:H510-B510:G510)&lt;4)),IF(NOT(G510=""),AND(AND(ABS(C510:G510-B510:F510)&gt;0),AND(ABS(C510:G510-B510:F510)&lt;4)),IF(NOT(F510=""),AND(AND(ABS(C510:F510-B510:E510)&gt;0),AND(ABS(C510:F510-B510:E510)&lt;4)),AND(AND(ABS(C510:E510-B510:D510)&gt;0),AND(ABS(C510:E510-B510:D510)&lt;4)))))</f>
        <v>0</v>
      </c>
      <c r="M510" s="1" t="b">
        <f t="shared" si="1"/>
        <v>0</v>
      </c>
    </row>
    <row r="511" ht="15.75" customHeight="1">
      <c r="A511" s="1" t="s">
        <v>520</v>
      </c>
      <c r="B511" s="1">
        <f>IFERROR(__xludf.DUMMYFUNCTION("SPLIT(A511,"" "")"),2.0)</f>
        <v>2</v>
      </c>
      <c r="C511" s="1">
        <f>IFERROR(__xludf.DUMMYFUNCTION("""COMPUTED_VALUE"""),8.0)</f>
        <v>8</v>
      </c>
      <c r="D511" s="1">
        <f>IFERROR(__xludf.DUMMYFUNCTION("""COMPUTED_VALUE"""),11.0)</f>
        <v>11</v>
      </c>
      <c r="E511" s="1">
        <f>IFERROR(__xludf.DUMMYFUNCTION("""COMPUTED_VALUE"""),13.0)</f>
        <v>13</v>
      </c>
      <c r="F511" s="1">
        <f>IFERROR(__xludf.DUMMYFUNCTION("""COMPUTED_VALUE"""),17.0)</f>
        <v>17</v>
      </c>
      <c r="G511" s="1">
        <f>IFERROR(__xludf.DUMMYFUNCTION("""COMPUTED_VALUE"""),18.0)</f>
        <v>18</v>
      </c>
      <c r="J511" s="1" t="b">
        <f t="array" ref="J511">IF(NOT(H511=""),AND(C511:H511&gt;B511:G511),IF(NOT(G511=""),AND(C511:G511&gt;B511:F511),IF(NOT(F511=""),AND(C511:F511&gt;B511:E511),AND(C511:E511&gt;B511:D511))))</f>
        <v>1</v>
      </c>
      <c r="K511" s="1" t="b">
        <f t="array" ref="K511">IF(NOT(H511=""),AND(C511:H511&lt;B511:G511),IF(NOT(G511=""),AND(C511:G511&lt;B511:F511),IF(NOT(F511=""),AND(C511:F511&lt;B511:E511),AND(C511:E511&lt;B511:D511))))</f>
        <v>0</v>
      </c>
      <c r="L511" s="1" t="b">
        <f t="array" ref="L511">IF(NOT(H511=""),AND(AND(ABS(C511:H511-B511:G511)&gt;0),AND(ABS(C511:H511-B511:G511)&lt;4)),IF(NOT(G511=""),AND(AND(ABS(C511:G511-B511:F511)&gt;0),AND(ABS(C511:G511-B511:F511)&lt;4)),IF(NOT(F511=""),AND(AND(ABS(C511:F511-B511:E511)&gt;0),AND(ABS(C511:F511-B511:E511)&lt;4)),AND(AND(ABS(C511:E511-B511:D511)&gt;0),AND(ABS(C511:E511-B511:D511)&lt;4)))))</f>
        <v>0</v>
      </c>
      <c r="M511" s="1" t="b">
        <f t="shared" si="1"/>
        <v>0</v>
      </c>
    </row>
    <row r="512" ht="15.75" customHeight="1">
      <c r="A512" s="1" t="s">
        <v>521</v>
      </c>
      <c r="B512" s="1">
        <f>IFERROR(__xludf.DUMMYFUNCTION("SPLIT(A512,"" "")"),22.0)</f>
        <v>22</v>
      </c>
      <c r="C512" s="1">
        <f>IFERROR(__xludf.DUMMYFUNCTION("""COMPUTED_VALUE"""),22.0)</f>
        <v>22</v>
      </c>
      <c r="D512" s="1">
        <f>IFERROR(__xludf.DUMMYFUNCTION("""COMPUTED_VALUE"""),25.0)</f>
        <v>25</v>
      </c>
      <c r="E512" s="1">
        <f>IFERROR(__xludf.DUMMYFUNCTION("""COMPUTED_VALUE"""),29.0)</f>
        <v>29</v>
      </c>
      <c r="F512" s="1">
        <f>IFERROR(__xludf.DUMMYFUNCTION("""COMPUTED_VALUE"""),30.0)</f>
        <v>30</v>
      </c>
      <c r="G512" s="1">
        <f>IFERROR(__xludf.DUMMYFUNCTION("""COMPUTED_VALUE"""),35.0)</f>
        <v>35</v>
      </c>
      <c r="J512" s="1" t="b">
        <f t="array" ref="J512">IF(NOT(H512=""),AND(C512:H512&gt;B512:G512),IF(NOT(G512=""),AND(C512:G512&gt;B512:F512),IF(NOT(F512=""),AND(C512:F512&gt;B512:E512),AND(C512:E512&gt;B512:D512))))</f>
        <v>0</v>
      </c>
      <c r="K512" s="1" t="b">
        <f t="array" ref="K512">IF(NOT(H512=""),AND(C512:H512&lt;B512:G512),IF(NOT(G512=""),AND(C512:G512&lt;B512:F512),IF(NOT(F512=""),AND(C512:F512&lt;B512:E512),AND(C512:E512&lt;B512:D512))))</f>
        <v>0</v>
      </c>
      <c r="L512" s="1" t="b">
        <f t="array" ref="L512">IF(NOT(H512=""),AND(AND(ABS(C512:H512-B512:G512)&gt;0),AND(ABS(C512:H512-B512:G512)&lt;4)),IF(NOT(G512=""),AND(AND(ABS(C512:G512-B512:F512)&gt;0),AND(ABS(C512:G512-B512:F512)&lt;4)),IF(NOT(F512=""),AND(AND(ABS(C512:F512-B512:E512)&gt;0),AND(ABS(C512:F512-B512:E512)&lt;4)),AND(AND(ABS(C512:E512-B512:D512)&gt;0),AND(ABS(C512:E512-B512:D512)&lt;4)))))</f>
        <v>0</v>
      </c>
      <c r="M512" s="1" t="b">
        <f t="shared" si="1"/>
        <v>0</v>
      </c>
    </row>
    <row r="513" ht="15.75" customHeight="1">
      <c r="A513" s="1" t="s">
        <v>522</v>
      </c>
      <c r="B513" s="1">
        <f>IFERROR(__xludf.DUMMYFUNCTION("SPLIT(A513,"" "")"),37.0)</f>
        <v>37</v>
      </c>
      <c r="C513" s="1">
        <f>IFERROR(__xludf.DUMMYFUNCTION("""COMPUTED_VALUE"""),37.0)</f>
        <v>37</v>
      </c>
      <c r="D513" s="1">
        <f>IFERROR(__xludf.DUMMYFUNCTION("""COMPUTED_VALUE"""),35.0)</f>
        <v>35</v>
      </c>
      <c r="E513" s="1">
        <f>IFERROR(__xludf.DUMMYFUNCTION("""COMPUTED_VALUE"""),37.0)</f>
        <v>37</v>
      </c>
      <c r="F513" s="1">
        <f>IFERROR(__xludf.DUMMYFUNCTION("""COMPUTED_VALUE"""),35.0)</f>
        <v>35</v>
      </c>
      <c r="G513" s="1">
        <f>IFERROR(__xludf.DUMMYFUNCTION("""COMPUTED_VALUE"""),38.0)</f>
        <v>38</v>
      </c>
      <c r="J513" s="1" t="b">
        <f t="array" ref="J513">IF(NOT(H513=""),AND(C513:H513&gt;B513:G513),IF(NOT(G513=""),AND(C513:G513&gt;B513:F513),IF(NOT(F513=""),AND(C513:F513&gt;B513:E513),AND(C513:E513&gt;B513:D513))))</f>
        <v>0</v>
      </c>
      <c r="K513" s="1" t="b">
        <f t="array" ref="K513">IF(NOT(H513=""),AND(C513:H513&lt;B513:G513),IF(NOT(G513=""),AND(C513:G513&lt;B513:F513),IF(NOT(F513=""),AND(C513:F513&lt;B513:E513),AND(C513:E513&lt;B513:D513))))</f>
        <v>0</v>
      </c>
      <c r="L513" s="1" t="b">
        <f t="array" ref="L513">IF(NOT(H513=""),AND(AND(ABS(C513:H513-B513:G513)&gt;0),AND(ABS(C513:H513-B513:G513)&lt;4)),IF(NOT(G513=""),AND(AND(ABS(C513:G513-B513:F513)&gt;0),AND(ABS(C513:G513-B513:F513)&lt;4)),IF(NOT(F513=""),AND(AND(ABS(C513:F513-B513:E513)&gt;0),AND(ABS(C513:F513-B513:E513)&lt;4)),AND(AND(ABS(C513:E513-B513:D513)&gt;0),AND(ABS(C513:E513-B513:D513)&lt;4)))))</f>
        <v>0</v>
      </c>
      <c r="M513" s="1" t="b">
        <f t="shared" si="1"/>
        <v>0</v>
      </c>
    </row>
    <row r="514" ht="15.75" customHeight="1">
      <c r="A514" s="1" t="s">
        <v>523</v>
      </c>
      <c r="B514" s="1">
        <f>IFERROR(__xludf.DUMMYFUNCTION("SPLIT(A514,"" "")"),29.0)</f>
        <v>29</v>
      </c>
      <c r="C514" s="1">
        <f>IFERROR(__xludf.DUMMYFUNCTION("""COMPUTED_VALUE"""),34.0)</f>
        <v>34</v>
      </c>
      <c r="D514" s="1">
        <f>IFERROR(__xludf.DUMMYFUNCTION("""COMPUTED_VALUE"""),34.0)</f>
        <v>34</v>
      </c>
      <c r="E514" s="1">
        <f>IFERROR(__xludf.DUMMYFUNCTION("""COMPUTED_VALUE"""),36.0)</f>
        <v>36</v>
      </c>
      <c r="F514" s="1">
        <f>IFERROR(__xludf.DUMMYFUNCTION("""COMPUTED_VALUE"""),39.0)</f>
        <v>39</v>
      </c>
      <c r="G514" s="1">
        <f>IFERROR(__xludf.DUMMYFUNCTION("""COMPUTED_VALUE"""),40.0)</f>
        <v>40</v>
      </c>
      <c r="H514" s="2">
        <f>IFERROR(__xludf.DUMMYFUNCTION("""COMPUTED_VALUE"""),37.0)</f>
        <v>37</v>
      </c>
      <c r="J514" s="1" t="b">
        <f t="array" ref="J514">IF(NOT(H514=""),AND(C514:H514&gt;B514:G514),IF(NOT(G514=""),AND(C514:G514&gt;B514:F514),IF(NOT(F514=""),AND(C514:F514&gt;B514:E514),AND(C514:E514&gt;B514:D514))))</f>
        <v>0</v>
      </c>
      <c r="K514" s="1" t="b">
        <f t="array" ref="K514">IF(NOT(H514=""),AND(C514:H514&lt;B514:G514),IF(NOT(G514=""),AND(C514:G514&lt;B514:F514),IF(NOT(F514=""),AND(C514:F514&lt;B514:E514),AND(C514:E514&lt;B514:D514))))</f>
        <v>0</v>
      </c>
      <c r="L514" s="1" t="b">
        <f t="array" ref="L514">IF(NOT(H514=""),AND(AND(ABS(C514:H514-B514:G514)&gt;0),AND(ABS(C514:H514-B514:G514)&lt;4)),IF(NOT(G514=""),AND(AND(ABS(C514:G514-B514:F514)&gt;0),AND(ABS(C514:G514-B514:F514)&lt;4)),IF(NOT(F514=""),AND(AND(ABS(C514:F514-B514:E514)&gt;0),AND(ABS(C514:F514-B514:E514)&lt;4)),AND(AND(ABS(C514:E514-B514:D514)&gt;0),AND(ABS(C514:E514-B514:D514)&lt;4)))))</f>
        <v>0</v>
      </c>
      <c r="M514" s="1" t="b">
        <f t="shared" si="1"/>
        <v>0</v>
      </c>
    </row>
    <row r="515" ht="15.75" customHeight="1">
      <c r="A515" s="1" t="s">
        <v>524</v>
      </c>
      <c r="B515" s="1">
        <f>IFERROR(__xludf.DUMMYFUNCTION("SPLIT(A515,"" "")"),31.0)</f>
        <v>31</v>
      </c>
      <c r="C515" s="1">
        <f>IFERROR(__xludf.DUMMYFUNCTION("""COMPUTED_VALUE"""),27.0)</f>
        <v>27</v>
      </c>
      <c r="D515" s="1">
        <f>IFERROR(__xludf.DUMMYFUNCTION("""COMPUTED_VALUE"""),25.0)</f>
        <v>25</v>
      </c>
      <c r="E515" s="1">
        <f>IFERROR(__xludf.DUMMYFUNCTION("""COMPUTED_VALUE"""),22.0)</f>
        <v>22</v>
      </c>
      <c r="F515" s="1">
        <f>IFERROR(__xludf.DUMMYFUNCTION("""COMPUTED_VALUE"""),21.0)</f>
        <v>21</v>
      </c>
      <c r="G515" s="1">
        <f>IFERROR(__xludf.DUMMYFUNCTION("""COMPUTED_VALUE"""),21.0)</f>
        <v>21</v>
      </c>
      <c r="H515" s="2">
        <f>IFERROR(__xludf.DUMMYFUNCTION("""COMPUTED_VALUE"""),22.0)</f>
        <v>22</v>
      </c>
      <c r="J515" s="1" t="b">
        <f t="array" ref="J515">IF(NOT(H515=""),AND(C515:H515&gt;B515:G515),IF(NOT(G515=""),AND(C515:G515&gt;B515:F515),IF(NOT(F515=""),AND(C515:F515&gt;B515:E515),AND(C515:E515&gt;B515:D515))))</f>
        <v>0</v>
      </c>
      <c r="K515" s="1" t="b">
        <f t="array" ref="K515">IF(NOT(H515=""),AND(C515:H515&lt;B515:G515),IF(NOT(G515=""),AND(C515:G515&lt;B515:F515),IF(NOT(F515=""),AND(C515:F515&lt;B515:E515),AND(C515:E515&lt;B515:D515))))</f>
        <v>0</v>
      </c>
      <c r="L515" s="1" t="b">
        <f t="array" ref="L515">IF(NOT(H515=""),AND(AND(ABS(C515:H515-B515:G515)&gt;0),AND(ABS(C515:H515-B515:G515)&lt;4)),IF(NOT(G515=""),AND(AND(ABS(C515:G515-B515:F515)&gt;0),AND(ABS(C515:G515-B515:F515)&lt;4)),IF(NOT(F515=""),AND(AND(ABS(C515:F515-B515:E515)&gt;0),AND(ABS(C515:F515-B515:E515)&lt;4)),AND(AND(ABS(C515:E515-B515:D515)&gt;0),AND(ABS(C515:E515-B515:D515)&lt;4)))))</f>
        <v>0</v>
      </c>
      <c r="M515" s="1" t="b">
        <f t="shared" si="1"/>
        <v>0</v>
      </c>
    </row>
    <row r="516" ht="15.75" customHeight="1">
      <c r="A516" s="1" t="s">
        <v>525</v>
      </c>
      <c r="B516" s="1">
        <f>IFERROR(__xludf.DUMMYFUNCTION("SPLIT(A516,"" "")"),49.0)</f>
        <v>49</v>
      </c>
      <c r="C516" s="1">
        <f>IFERROR(__xludf.DUMMYFUNCTION("""COMPUTED_VALUE"""),44.0)</f>
        <v>44</v>
      </c>
      <c r="D516" s="1">
        <f>IFERROR(__xludf.DUMMYFUNCTION("""COMPUTED_VALUE"""),40.0)</f>
        <v>40</v>
      </c>
      <c r="E516" s="1">
        <f>IFERROR(__xludf.DUMMYFUNCTION("""COMPUTED_VALUE"""),37.0)</f>
        <v>37</v>
      </c>
      <c r="F516" s="1">
        <f>IFERROR(__xludf.DUMMYFUNCTION("""COMPUTED_VALUE"""),33.0)</f>
        <v>33</v>
      </c>
      <c r="J516" s="1" t="b">
        <f t="array" ref="J516">IF(NOT(H516=""),AND(C516:H516&gt;B516:G516),IF(NOT(G516=""),AND(C516:G516&gt;B516:F516),IF(NOT(F516=""),AND(C516:F516&gt;B516:E516),AND(C516:E516&gt;B516:D516))))</f>
        <v>0</v>
      </c>
      <c r="K516" s="1" t="b">
        <f t="array" ref="K516">IF(NOT(H516=""),AND(C516:H516&lt;B516:G516),IF(NOT(G516=""),AND(C516:G516&lt;B516:F516),IF(NOT(F516=""),AND(C516:F516&lt;B516:E516),AND(C516:E516&lt;B516:D516))))</f>
        <v>1</v>
      </c>
      <c r="L516" s="1" t="b">
        <f t="array" ref="L516">IF(NOT(H516=""),AND(AND(ABS(C516:H516-B516:G516)&gt;0),AND(ABS(C516:H516-B516:G516)&lt;4)),IF(NOT(G516=""),AND(AND(ABS(C516:G516-B516:F516)&gt;0),AND(ABS(C516:G516-B516:F516)&lt;4)),IF(NOT(F516=""),AND(AND(ABS(C516:F516-B516:E516)&gt;0),AND(ABS(C516:F516-B516:E516)&lt;4)),AND(AND(ABS(C516:E516-B516:D516)&gt;0),AND(ABS(C516:E516-B516:D516)&lt;4)))))</f>
        <v>0</v>
      </c>
      <c r="M516" s="1" t="b">
        <f t="shared" si="1"/>
        <v>0</v>
      </c>
    </row>
    <row r="517" ht="15.75" customHeight="1">
      <c r="A517" s="1" t="s">
        <v>526</v>
      </c>
      <c r="B517" s="1">
        <f>IFERROR(__xludf.DUMMYFUNCTION("SPLIT(A517,"" "")"),34.0)</f>
        <v>34</v>
      </c>
      <c r="C517" s="1">
        <f>IFERROR(__xludf.DUMMYFUNCTION("""COMPUTED_VALUE"""),32.0)</f>
        <v>32</v>
      </c>
      <c r="D517" s="1">
        <f>IFERROR(__xludf.DUMMYFUNCTION("""COMPUTED_VALUE"""),31.0)</f>
        <v>31</v>
      </c>
      <c r="E517" s="1">
        <f>IFERROR(__xludf.DUMMYFUNCTION("""COMPUTED_VALUE"""),29.0)</f>
        <v>29</v>
      </c>
      <c r="F517" s="1">
        <f>IFERROR(__xludf.DUMMYFUNCTION("""COMPUTED_VALUE"""),29.0)</f>
        <v>29</v>
      </c>
      <c r="G517" s="1">
        <f>IFERROR(__xludf.DUMMYFUNCTION("""COMPUTED_VALUE"""),27.0)</f>
        <v>27</v>
      </c>
      <c r="J517" s="1" t="b">
        <f t="array" ref="J517">IF(NOT(H517=""),AND(C517:H517&gt;B517:G517),IF(NOT(G517=""),AND(C517:G517&gt;B517:F517),IF(NOT(F517=""),AND(C517:F517&gt;B517:E517),AND(C517:E517&gt;B517:D517))))</f>
        <v>0</v>
      </c>
      <c r="K517" s="1" t="b">
        <f t="array" ref="K517">IF(NOT(H517=""),AND(C517:H517&lt;B517:G517),IF(NOT(G517=""),AND(C517:G517&lt;B517:F517),IF(NOT(F517=""),AND(C517:F517&lt;B517:E517),AND(C517:E517&lt;B517:D517))))</f>
        <v>0</v>
      </c>
      <c r="L517" s="1" t="b">
        <f t="array" ref="L517">IF(NOT(H517=""),AND(AND(ABS(C517:H517-B517:G517)&gt;0),AND(ABS(C517:H517-B517:G517)&lt;4)),IF(NOT(G517=""),AND(AND(ABS(C517:G517-B517:F517)&gt;0),AND(ABS(C517:G517-B517:F517)&lt;4)),IF(NOT(F517=""),AND(AND(ABS(C517:F517-B517:E517)&gt;0),AND(ABS(C517:F517-B517:E517)&lt;4)),AND(AND(ABS(C517:E517-B517:D517)&gt;0),AND(ABS(C517:E517-B517:D517)&lt;4)))))</f>
        <v>0</v>
      </c>
      <c r="M517" s="1" t="b">
        <f t="shared" si="1"/>
        <v>0</v>
      </c>
    </row>
    <row r="518" ht="15.75" customHeight="1">
      <c r="A518" s="1" t="s">
        <v>527</v>
      </c>
      <c r="B518" s="1">
        <f>IFERROR(__xludf.DUMMYFUNCTION("SPLIT(A518,"" "")"),33.0)</f>
        <v>33</v>
      </c>
      <c r="C518" s="1">
        <f>IFERROR(__xludf.DUMMYFUNCTION("""COMPUTED_VALUE"""),40.0)</f>
        <v>40</v>
      </c>
      <c r="D518" s="1">
        <f>IFERROR(__xludf.DUMMYFUNCTION("""COMPUTED_VALUE"""),41.0)</f>
        <v>41</v>
      </c>
      <c r="E518" s="1">
        <f>IFERROR(__xludf.DUMMYFUNCTION("""COMPUTED_VALUE"""),42.0)</f>
        <v>42</v>
      </c>
      <c r="F518" s="1">
        <f>IFERROR(__xludf.DUMMYFUNCTION("""COMPUTED_VALUE"""),43.0)</f>
        <v>43</v>
      </c>
      <c r="G518" s="1">
        <f>IFERROR(__xludf.DUMMYFUNCTION("""COMPUTED_VALUE"""),43.0)</f>
        <v>43</v>
      </c>
      <c r="J518" s="1" t="b">
        <f t="array" ref="J518">IF(NOT(H518=""),AND(C518:H518&gt;B518:G518),IF(NOT(G518=""),AND(C518:G518&gt;B518:F518),IF(NOT(F518=""),AND(C518:F518&gt;B518:E518),AND(C518:E518&gt;B518:D518))))</f>
        <v>0</v>
      </c>
      <c r="K518" s="1" t="b">
        <f t="array" ref="K518">IF(NOT(H518=""),AND(C518:H518&lt;B518:G518),IF(NOT(G518=""),AND(C518:G518&lt;B518:F518),IF(NOT(F518=""),AND(C518:F518&lt;B518:E518),AND(C518:E518&lt;B518:D518))))</f>
        <v>0</v>
      </c>
      <c r="L518" s="1" t="b">
        <f t="array" ref="L518">IF(NOT(H518=""),AND(AND(ABS(C518:H518-B518:G518)&gt;0),AND(ABS(C518:H518-B518:G518)&lt;4)),IF(NOT(G518=""),AND(AND(ABS(C518:G518-B518:F518)&gt;0),AND(ABS(C518:G518-B518:F518)&lt;4)),IF(NOT(F518=""),AND(AND(ABS(C518:F518-B518:E518)&gt;0),AND(ABS(C518:F518-B518:E518)&lt;4)),AND(AND(ABS(C518:E518-B518:D518)&gt;0),AND(ABS(C518:E518-B518:D518)&lt;4)))))</f>
        <v>0</v>
      </c>
      <c r="M518" s="1" t="b">
        <f t="shared" si="1"/>
        <v>0</v>
      </c>
    </row>
    <row r="519" ht="15.75" customHeight="1">
      <c r="A519" s="1" t="s">
        <v>528</v>
      </c>
      <c r="B519" s="1">
        <f>IFERROR(__xludf.DUMMYFUNCTION("SPLIT(A519,"" "")"),33.0)</f>
        <v>33</v>
      </c>
      <c r="C519" s="1">
        <f>IFERROR(__xludf.DUMMYFUNCTION("""COMPUTED_VALUE"""),34.0)</f>
        <v>34</v>
      </c>
      <c r="D519" s="1">
        <f>IFERROR(__xludf.DUMMYFUNCTION("""COMPUTED_VALUE"""),35.0)</f>
        <v>35</v>
      </c>
      <c r="E519" s="1">
        <f>IFERROR(__xludf.DUMMYFUNCTION("""COMPUTED_VALUE"""),36.0)</f>
        <v>36</v>
      </c>
      <c r="F519" s="1">
        <f>IFERROR(__xludf.DUMMYFUNCTION("""COMPUTED_VALUE"""),39.0)</f>
        <v>39</v>
      </c>
      <c r="G519" s="1">
        <f>IFERROR(__xludf.DUMMYFUNCTION("""COMPUTED_VALUE"""),42.0)</f>
        <v>42</v>
      </c>
      <c r="H519" s="1">
        <f>IFERROR(__xludf.DUMMYFUNCTION("""COMPUTED_VALUE"""),45.0)</f>
        <v>45</v>
      </c>
      <c r="I519" s="1">
        <f>IFERROR(__xludf.DUMMYFUNCTION("""COMPUTED_VALUE"""),48.0)</f>
        <v>48</v>
      </c>
      <c r="J519" s="1" t="b">
        <f t="array" ref="J519">IF(NOT(H519=""),AND(C519:H519&gt;B519:G519),IF(NOT(G519=""),AND(C519:G519&gt;B519:F519),IF(NOT(F519=""),AND(C519:F519&gt;B519:E519),AND(C519:E519&gt;B519:D519))))</f>
        <v>1</v>
      </c>
      <c r="K519" s="1" t="b">
        <f t="array" ref="K519">IF(NOT(H519=""),AND(C519:H519&lt;B519:G519),IF(NOT(G519=""),AND(C519:G519&lt;B519:F519),IF(NOT(F519=""),AND(C519:F519&lt;B519:E519),AND(C519:E519&lt;B519:D519))))</f>
        <v>0</v>
      </c>
      <c r="L519" s="1" t="b">
        <f t="array" ref="L519">IF(NOT(H519=""),AND(AND(ABS(C519:H519-B519:G519)&gt;0),AND(ABS(C519:H519-B519:G519)&lt;4)),IF(NOT(G519=""),AND(AND(ABS(C519:G519-B519:F519)&gt;0),AND(ABS(C519:G519-B519:F519)&lt;4)),IF(NOT(F519=""),AND(AND(ABS(C519:F519-B519:E519)&gt;0),AND(ABS(C519:F519-B519:E519)&lt;4)),AND(AND(ABS(C519:E519-B519:D519)&gt;0),AND(ABS(C519:E519-B519:D519)&lt;4)))))</f>
        <v>1</v>
      </c>
      <c r="M519" s="1" t="b">
        <f t="shared" si="1"/>
        <v>1</v>
      </c>
    </row>
    <row r="520" ht="15.75" customHeight="1">
      <c r="A520" s="1" t="s">
        <v>529</v>
      </c>
      <c r="B520" s="1">
        <f>IFERROR(__xludf.DUMMYFUNCTION("SPLIT(A520,"" "")"),69.0)</f>
        <v>69</v>
      </c>
      <c r="C520" s="1">
        <f>IFERROR(__xludf.DUMMYFUNCTION("""COMPUTED_VALUE"""),70.0)</f>
        <v>70</v>
      </c>
      <c r="D520" s="1">
        <f>IFERROR(__xludf.DUMMYFUNCTION("""COMPUTED_VALUE"""),72.0)</f>
        <v>72</v>
      </c>
      <c r="E520" s="1">
        <f>IFERROR(__xludf.DUMMYFUNCTION("""COMPUTED_VALUE"""),73.0)</f>
        <v>73</v>
      </c>
      <c r="F520" s="1">
        <f>IFERROR(__xludf.DUMMYFUNCTION("""COMPUTED_VALUE"""),75.0)</f>
        <v>75</v>
      </c>
      <c r="G520" s="1">
        <f>IFERROR(__xludf.DUMMYFUNCTION("""COMPUTED_VALUE"""),78.0)</f>
        <v>78</v>
      </c>
      <c r="H520" s="2">
        <f>IFERROR(__xludf.DUMMYFUNCTION("""COMPUTED_VALUE"""),80.0)</f>
        <v>80</v>
      </c>
      <c r="J520" s="1" t="b">
        <f t="array" ref="J520">IF(NOT(H520=""),AND(C520:H520&gt;B520:G520),IF(NOT(G520=""),AND(C520:G520&gt;B520:F520),IF(NOT(F520=""),AND(C520:F520&gt;B520:E520),AND(C520:E520&gt;B520:D520))))</f>
        <v>1</v>
      </c>
      <c r="K520" s="1" t="b">
        <f t="array" ref="K520">IF(NOT(H520=""),AND(C520:H520&lt;B520:G520),IF(NOT(G520=""),AND(C520:G520&lt;B520:F520),IF(NOT(F520=""),AND(C520:F520&lt;B520:E520),AND(C520:E520&lt;B520:D520))))</f>
        <v>0</v>
      </c>
      <c r="L520" s="1" t="b">
        <f t="array" ref="L520">IF(NOT(H520=""),AND(AND(ABS(C520:H520-B520:G520)&gt;0),AND(ABS(C520:H520-B520:G520)&lt;4)),IF(NOT(G520=""),AND(AND(ABS(C520:G520-B520:F520)&gt;0),AND(ABS(C520:G520-B520:F520)&lt;4)),IF(NOT(F520=""),AND(AND(ABS(C520:F520-B520:E520)&gt;0),AND(ABS(C520:F520-B520:E520)&lt;4)),AND(AND(ABS(C520:E520-B520:D520)&gt;0),AND(ABS(C520:E520-B520:D520)&lt;4)))))</f>
        <v>1</v>
      </c>
      <c r="M520" s="1" t="b">
        <f t="shared" si="1"/>
        <v>1</v>
      </c>
    </row>
    <row r="521" ht="15.75" customHeight="1">
      <c r="A521" s="1" t="s">
        <v>530</v>
      </c>
      <c r="B521" s="1">
        <f>IFERROR(__xludf.DUMMYFUNCTION("SPLIT(A521,"" "")"),53.0)</f>
        <v>53</v>
      </c>
      <c r="C521" s="1">
        <f>IFERROR(__xludf.DUMMYFUNCTION("""COMPUTED_VALUE"""),50.0)</f>
        <v>50</v>
      </c>
      <c r="D521" s="1">
        <f>IFERROR(__xludf.DUMMYFUNCTION("""COMPUTED_VALUE"""),49.0)</f>
        <v>49</v>
      </c>
      <c r="E521" s="1">
        <f>IFERROR(__xludf.DUMMYFUNCTION("""COMPUTED_VALUE"""),48.0)</f>
        <v>48</v>
      </c>
      <c r="F521" s="1">
        <f>IFERROR(__xludf.DUMMYFUNCTION("""COMPUTED_VALUE"""),47.0)</f>
        <v>47</v>
      </c>
      <c r="J521" s="1" t="b">
        <f t="array" ref="J521">IF(NOT(H521=""),AND(C521:H521&gt;B521:G521),IF(NOT(G521=""),AND(C521:G521&gt;B521:F521),IF(NOT(F521=""),AND(C521:F521&gt;B521:E521),AND(C521:E521&gt;B521:D521))))</f>
        <v>0</v>
      </c>
      <c r="K521" s="1" t="b">
        <f t="array" ref="K521">IF(NOT(H521=""),AND(C521:H521&lt;B521:G521),IF(NOT(G521=""),AND(C521:G521&lt;B521:F521),IF(NOT(F521=""),AND(C521:F521&lt;B521:E521),AND(C521:E521&lt;B521:D521))))</f>
        <v>1</v>
      </c>
      <c r="L521" s="1" t="b">
        <f t="array" ref="L521">IF(NOT(H521=""),AND(AND(ABS(C521:H521-B521:G521)&gt;0),AND(ABS(C521:H521-B521:G521)&lt;4)),IF(NOT(G521=""),AND(AND(ABS(C521:G521-B521:F521)&gt;0),AND(ABS(C521:G521-B521:F521)&lt;4)),IF(NOT(F521=""),AND(AND(ABS(C521:F521-B521:E521)&gt;0),AND(ABS(C521:F521-B521:E521)&lt;4)),AND(AND(ABS(C521:E521-B521:D521)&gt;0),AND(ABS(C521:E521-B521:D521)&lt;4)))))</f>
        <v>1</v>
      </c>
      <c r="M521" s="1" t="b">
        <f t="shared" si="1"/>
        <v>1</v>
      </c>
    </row>
    <row r="522" ht="15.75" customHeight="1">
      <c r="A522" s="1" t="s">
        <v>531</v>
      </c>
      <c r="B522" s="1">
        <f>IFERROR(__xludf.DUMMYFUNCTION("SPLIT(A522,"" "")"),10.0)</f>
        <v>10</v>
      </c>
      <c r="C522" s="1">
        <f>IFERROR(__xludf.DUMMYFUNCTION("""COMPUTED_VALUE"""),9.0)</f>
        <v>9</v>
      </c>
      <c r="D522" s="1">
        <f>IFERROR(__xludf.DUMMYFUNCTION("""COMPUTED_VALUE"""),6.0)</f>
        <v>6</v>
      </c>
      <c r="E522" s="1">
        <f>IFERROR(__xludf.DUMMYFUNCTION("""COMPUTED_VALUE"""),5.0)</f>
        <v>5</v>
      </c>
      <c r="F522" s="1">
        <f>IFERROR(__xludf.DUMMYFUNCTION("""COMPUTED_VALUE"""),4.0)</f>
        <v>4</v>
      </c>
      <c r="J522" s="1" t="b">
        <f t="array" ref="J522">IF(NOT(H522=""),AND(C522:H522&gt;B522:G522),IF(NOT(G522=""),AND(C522:G522&gt;B522:F522),IF(NOT(F522=""),AND(C522:F522&gt;B522:E522),AND(C522:E522&gt;B522:D522))))</f>
        <v>0</v>
      </c>
      <c r="K522" s="1" t="b">
        <f t="array" ref="K522">IF(NOT(H522=""),AND(C522:H522&lt;B522:G522),IF(NOT(G522=""),AND(C522:G522&lt;B522:F522),IF(NOT(F522=""),AND(C522:F522&lt;B522:E522),AND(C522:E522&lt;B522:D522))))</f>
        <v>1</v>
      </c>
      <c r="L522" s="1" t="b">
        <f t="array" ref="L522">IF(NOT(H522=""),AND(AND(ABS(C522:H522-B522:G522)&gt;0),AND(ABS(C522:H522-B522:G522)&lt;4)),IF(NOT(G522=""),AND(AND(ABS(C522:G522-B522:F522)&gt;0),AND(ABS(C522:G522-B522:F522)&lt;4)),IF(NOT(F522=""),AND(AND(ABS(C522:F522-B522:E522)&gt;0),AND(ABS(C522:F522-B522:E522)&lt;4)),AND(AND(ABS(C522:E522-B522:D522)&gt;0),AND(ABS(C522:E522-B522:D522)&lt;4)))))</f>
        <v>1</v>
      </c>
      <c r="M522" s="1" t="b">
        <f t="shared" si="1"/>
        <v>1</v>
      </c>
    </row>
    <row r="523" ht="15.75" customHeight="1">
      <c r="A523" s="1" t="s">
        <v>532</v>
      </c>
      <c r="B523" s="1">
        <f>IFERROR(__xludf.DUMMYFUNCTION("SPLIT(A523,"" "")"),70.0)</f>
        <v>70</v>
      </c>
      <c r="C523" s="1">
        <f>IFERROR(__xludf.DUMMYFUNCTION("""COMPUTED_VALUE"""),72.0)</f>
        <v>72</v>
      </c>
      <c r="D523" s="1">
        <f>IFERROR(__xludf.DUMMYFUNCTION("""COMPUTED_VALUE"""),75.0)</f>
        <v>75</v>
      </c>
      <c r="E523" s="1">
        <f>IFERROR(__xludf.DUMMYFUNCTION("""COMPUTED_VALUE"""),78.0)</f>
        <v>78</v>
      </c>
      <c r="F523" s="1">
        <f>IFERROR(__xludf.DUMMYFUNCTION("""COMPUTED_VALUE"""),80.0)</f>
        <v>80</v>
      </c>
      <c r="G523" s="1">
        <f>IFERROR(__xludf.DUMMYFUNCTION("""COMPUTED_VALUE"""),83.0)</f>
        <v>83</v>
      </c>
      <c r="H523" s="2">
        <f>IFERROR(__xludf.DUMMYFUNCTION("""COMPUTED_VALUE"""),84.0)</f>
        <v>84</v>
      </c>
      <c r="J523" s="1" t="b">
        <f t="array" ref="J523">IF(NOT(H523=""),AND(C523:H523&gt;B523:G523),IF(NOT(G523=""),AND(C523:G523&gt;B523:F523),IF(NOT(F523=""),AND(C523:F523&gt;B523:E523),AND(C523:E523&gt;B523:D523))))</f>
        <v>1</v>
      </c>
      <c r="K523" s="1" t="b">
        <f t="array" ref="K523">IF(NOT(H523=""),AND(C523:H523&lt;B523:G523),IF(NOT(G523=""),AND(C523:G523&lt;B523:F523),IF(NOT(F523=""),AND(C523:F523&lt;B523:E523),AND(C523:E523&lt;B523:D523))))</f>
        <v>0</v>
      </c>
      <c r="L523" s="1" t="b">
        <f t="array" ref="L523">IF(NOT(H523=""),AND(AND(ABS(C523:H523-B523:G523)&gt;0),AND(ABS(C523:H523-B523:G523)&lt;4)),IF(NOT(G523=""),AND(AND(ABS(C523:G523-B523:F523)&gt;0),AND(ABS(C523:G523-B523:F523)&lt;4)),IF(NOT(F523=""),AND(AND(ABS(C523:F523-B523:E523)&gt;0),AND(ABS(C523:F523-B523:E523)&lt;4)),AND(AND(ABS(C523:E523-B523:D523)&gt;0),AND(ABS(C523:E523-B523:D523)&lt;4)))))</f>
        <v>1</v>
      </c>
      <c r="M523" s="1" t="b">
        <f t="shared" si="1"/>
        <v>1</v>
      </c>
    </row>
    <row r="524" ht="15.75" customHeight="1">
      <c r="A524" s="1" t="s">
        <v>533</v>
      </c>
      <c r="B524" s="1">
        <f>IFERROR(__xludf.DUMMYFUNCTION("SPLIT(A524,"" "")"),32.0)</f>
        <v>32</v>
      </c>
      <c r="C524" s="1">
        <f>IFERROR(__xludf.DUMMYFUNCTION("""COMPUTED_VALUE"""),35.0)</f>
        <v>35</v>
      </c>
      <c r="D524" s="1">
        <f>IFERROR(__xludf.DUMMYFUNCTION("""COMPUTED_VALUE"""),37.0)</f>
        <v>37</v>
      </c>
      <c r="E524" s="1">
        <f>IFERROR(__xludf.DUMMYFUNCTION("""COMPUTED_VALUE"""),39.0)</f>
        <v>39</v>
      </c>
      <c r="F524" s="1">
        <f>IFERROR(__xludf.DUMMYFUNCTION("""COMPUTED_VALUE"""),41.0)</f>
        <v>41</v>
      </c>
      <c r="J524" s="1" t="b">
        <f t="array" ref="J524">IF(NOT(H524=""),AND(C524:H524&gt;B524:G524),IF(NOT(G524=""),AND(C524:G524&gt;B524:F524),IF(NOT(F524=""),AND(C524:F524&gt;B524:E524),AND(C524:E524&gt;B524:D524))))</f>
        <v>1</v>
      </c>
      <c r="K524" s="1" t="b">
        <f t="array" ref="K524">IF(NOT(H524=""),AND(C524:H524&lt;B524:G524),IF(NOT(G524=""),AND(C524:G524&lt;B524:F524),IF(NOT(F524=""),AND(C524:F524&lt;B524:E524),AND(C524:E524&lt;B524:D524))))</f>
        <v>0</v>
      </c>
      <c r="L524" s="1" t="b">
        <f t="array" ref="L524">IF(NOT(H524=""),AND(AND(ABS(C524:H524-B524:G524)&gt;0),AND(ABS(C524:H524-B524:G524)&lt;4)),IF(NOT(G524=""),AND(AND(ABS(C524:G524-B524:F524)&gt;0),AND(ABS(C524:G524-B524:F524)&lt;4)),IF(NOT(F524=""),AND(AND(ABS(C524:F524-B524:E524)&gt;0),AND(ABS(C524:F524-B524:E524)&lt;4)),AND(AND(ABS(C524:E524-B524:D524)&gt;0),AND(ABS(C524:E524-B524:D524)&lt;4)))))</f>
        <v>1</v>
      </c>
      <c r="M524" s="1" t="b">
        <f t="shared" si="1"/>
        <v>1</v>
      </c>
    </row>
    <row r="525" ht="15.75" customHeight="1">
      <c r="A525" s="1" t="s">
        <v>534</v>
      </c>
      <c r="B525" s="1">
        <f>IFERROR(__xludf.DUMMYFUNCTION("SPLIT(A525,"" "")"),79.0)</f>
        <v>79</v>
      </c>
      <c r="C525" s="1">
        <f>IFERROR(__xludf.DUMMYFUNCTION("""COMPUTED_VALUE"""),76.0)</f>
        <v>76</v>
      </c>
      <c r="D525" s="1">
        <f>IFERROR(__xludf.DUMMYFUNCTION("""COMPUTED_VALUE"""),73.0)</f>
        <v>73</v>
      </c>
      <c r="E525" s="1">
        <f>IFERROR(__xludf.DUMMYFUNCTION("""COMPUTED_VALUE"""),71.0)</f>
        <v>71</v>
      </c>
      <c r="F525" s="1">
        <f>IFERROR(__xludf.DUMMYFUNCTION("""COMPUTED_VALUE"""),70.0)</f>
        <v>70</v>
      </c>
      <c r="G525" s="1">
        <f>IFERROR(__xludf.DUMMYFUNCTION("""COMPUTED_VALUE"""),69.0)</f>
        <v>69</v>
      </c>
      <c r="H525" s="2">
        <f>IFERROR(__xludf.DUMMYFUNCTION("""COMPUTED_VALUE"""),66.0)</f>
        <v>66</v>
      </c>
      <c r="J525" s="1" t="b">
        <f t="array" ref="J525">IF(NOT(H525=""),AND(C525:H525&gt;B525:G525),IF(NOT(G525=""),AND(C525:G525&gt;B525:F525),IF(NOT(F525=""),AND(C525:F525&gt;B525:E525),AND(C525:E525&gt;B525:D525))))</f>
        <v>0</v>
      </c>
      <c r="K525" s="1" t="b">
        <f t="array" ref="K525">IF(NOT(H525=""),AND(C525:H525&lt;B525:G525),IF(NOT(G525=""),AND(C525:G525&lt;B525:F525),IF(NOT(F525=""),AND(C525:F525&lt;B525:E525),AND(C525:E525&lt;B525:D525))))</f>
        <v>1</v>
      </c>
      <c r="L525" s="1" t="b">
        <f t="array" ref="L525">IF(NOT(H525=""),AND(AND(ABS(C525:H525-B525:G525)&gt;0),AND(ABS(C525:H525-B525:G525)&lt;4)),IF(NOT(G525=""),AND(AND(ABS(C525:G525-B525:F525)&gt;0),AND(ABS(C525:G525-B525:F525)&lt;4)),IF(NOT(F525=""),AND(AND(ABS(C525:F525-B525:E525)&gt;0),AND(ABS(C525:F525-B525:E525)&lt;4)),AND(AND(ABS(C525:E525-B525:D525)&gt;0),AND(ABS(C525:E525-B525:D525)&lt;4)))))</f>
        <v>1</v>
      </c>
      <c r="M525" s="1" t="b">
        <f t="shared" si="1"/>
        <v>1</v>
      </c>
    </row>
    <row r="526" ht="15.75" customHeight="1">
      <c r="A526" s="1" t="s">
        <v>535</v>
      </c>
      <c r="B526" s="1">
        <f>IFERROR(__xludf.DUMMYFUNCTION("SPLIT(A526,"" "")"),72.0)</f>
        <v>72</v>
      </c>
      <c r="C526" s="1">
        <f>IFERROR(__xludf.DUMMYFUNCTION("""COMPUTED_VALUE"""),70.0)</f>
        <v>70</v>
      </c>
      <c r="D526" s="1">
        <f>IFERROR(__xludf.DUMMYFUNCTION("""COMPUTED_VALUE"""),67.0)</f>
        <v>67</v>
      </c>
      <c r="E526" s="1">
        <f>IFERROR(__xludf.DUMMYFUNCTION("""COMPUTED_VALUE"""),66.0)</f>
        <v>66</v>
      </c>
      <c r="F526" s="1">
        <f>IFERROR(__xludf.DUMMYFUNCTION("""COMPUTED_VALUE"""),64.0)</f>
        <v>64</v>
      </c>
      <c r="G526" s="1">
        <f>IFERROR(__xludf.DUMMYFUNCTION("""COMPUTED_VALUE"""),63.0)</f>
        <v>63</v>
      </c>
      <c r="H526" s="2">
        <f>IFERROR(__xludf.DUMMYFUNCTION("""COMPUTED_VALUE"""),61.0)</f>
        <v>61</v>
      </c>
      <c r="J526" s="1" t="b">
        <f t="array" ref="J526">IF(NOT(H526=""),AND(C526:H526&gt;B526:G526),IF(NOT(G526=""),AND(C526:G526&gt;B526:F526),IF(NOT(F526=""),AND(C526:F526&gt;B526:E526),AND(C526:E526&gt;B526:D526))))</f>
        <v>0</v>
      </c>
      <c r="K526" s="1" t="b">
        <f t="array" ref="K526">IF(NOT(H526=""),AND(C526:H526&lt;B526:G526),IF(NOT(G526=""),AND(C526:G526&lt;B526:F526),IF(NOT(F526=""),AND(C526:F526&lt;B526:E526),AND(C526:E526&lt;B526:D526))))</f>
        <v>1</v>
      </c>
      <c r="L526" s="1" t="b">
        <f t="array" ref="L526">IF(NOT(H526=""),AND(AND(ABS(C526:H526-B526:G526)&gt;0),AND(ABS(C526:H526-B526:G526)&lt;4)),IF(NOT(G526=""),AND(AND(ABS(C526:G526-B526:F526)&gt;0),AND(ABS(C526:G526-B526:F526)&lt;4)),IF(NOT(F526=""),AND(AND(ABS(C526:F526-B526:E526)&gt;0),AND(ABS(C526:F526-B526:E526)&lt;4)),AND(AND(ABS(C526:E526-B526:D526)&gt;0),AND(ABS(C526:E526-B526:D526)&lt;4)))))</f>
        <v>1</v>
      </c>
      <c r="M526" s="1" t="b">
        <f t="shared" si="1"/>
        <v>1</v>
      </c>
    </row>
    <row r="527" ht="15.75" customHeight="1">
      <c r="A527" s="1" t="s">
        <v>536</v>
      </c>
      <c r="B527" s="1">
        <f>IFERROR(__xludf.DUMMYFUNCTION("SPLIT(A527,"" "")"),33.0)</f>
        <v>33</v>
      </c>
      <c r="C527" s="1">
        <f>IFERROR(__xludf.DUMMYFUNCTION("""COMPUTED_VALUE"""),34.0)</f>
        <v>34</v>
      </c>
      <c r="D527" s="1">
        <f>IFERROR(__xludf.DUMMYFUNCTION("""COMPUTED_VALUE"""),36.0)</f>
        <v>36</v>
      </c>
      <c r="E527" s="1">
        <f>IFERROR(__xludf.DUMMYFUNCTION("""COMPUTED_VALUE"""),38.0)</f>
        <v>38</v>
      </c>
      <c r="F527" s="1">
        <f>IFERROR(__xludf.DUMMYFUNCTION("""COMPUTED_VALUE"""),40.0)</f>
        <v>40</v>
      </c>
      <c r="G527" s="1">
        <f>IFERROR(__xludf.DUMMYFUNCTION("""COMPUTED_VALUE"""),42.0)</f>
        <v>42</v>
      </c>
      <c r="H527" s="1">
        <f>IFERROR(__xludf.DUMMYFUNCTION("""COMPUTED_VALUE"""),45.0)</f>
        <v>45</v>
      </c>
      <c r="I527" s="1">
        <f>IFERROR(__xludf.DUMMYFUNCTION("""COMPUTED_VALUE"""),46.0)</f>
        <v>46</v>
      </c>
      <c r="J527" s="1" t="b">
        <f t="array" ref="J527">IF(NOT(H527=""),AND(C527:H527&gt;B527:G527),IF(NOT(G527=""),AND(C527:G527&gt;B527:F527),IF(NOT(F527=""),AND(C527:F527&gt;B527:E527),AND(C527:E527&gt;B527:D527))))</f>
        <v>1</v>
      </c>
      <c r="K527" s="1" t="b">
        <f t="array" ref="K527">IF(NOT(H527=""),AND(C527:H527&lt;B527:G527),IF(NOT(G527=""),AND(C527:G527&lt;B527:F527),IF(NOT(F527=""),AND(C527:F527&lt;B527:E527),AND(C527:E527&lt;B527:D527))))</f>
        <v>0</v>
      </c>
      <c r="L527" s="1" t="b">
        <f t="array" ref="L527">IF(NOT(H527=""),AND(AND(ABS(C527:H527-B527:G527)&gt;0),AND(ABS(C527:H527-B527:G527)&lt;4)),IF(NOT(G527=""),AND(AND(ABS(C527:G527-B527:F527)&gt;0),AND(ABS(C527:G527-B527:F527)&lt;4)),IF(NOT(F527=""),AND(AND(ABS(C527:F527-B527:E527)&gt;0),AND(ABS(C527:F527-B527:E527)&lt;4)),AND(AND(ABS(C527:E527-B527:D527)&gt;0),AND(ABS(C527:E527-B527:D527)&lt;4)))))</f>
        <v>1</v>
      </c>
      <c r="M527" s="1" t="b">
        <f t="shared" si="1"/>
        <v>1</v>
      </c>
    </row>
    <row r="528" ht="15.75" customHeight="1">
      <c r="A528" s="1" t="s">
        <v>537</v>
      </c>
      <c r="B528" s="1">
        <f>IFERROR(__xludf.DUMMYFUNCTION("SPLIT(A528,"" "")"),75.0)</f>
        <v>75</v>
      </c>
      <c r="C528" s="1">
        <f>IFERROR(__xludf.DUMMYFUNCTION("""COMPUTED_VALUE"""),72.0)</f>
        <v>72</v>
      </c>
      <c r="D528" s="1">
        <f>IFERROR(__xludf.DUMMYFUNCTION("""COMPUTED_VALUE"""),70.0)</f>
        <v>70</v>
      </c>
      <c r="E528" s="1">
        <f>IFERROR(__xludf.DUMMYFUNCTION("""COMPUTED_VALUE"""),67.0)</f>
        <v>67</v>
      </c>
      <c r="F528" s="1">
        <f>IFERROR(__xludf.DUMMYFUNCTION("""COMPUTED_VALUE"""),64.0)</f>
        <v>64</v>
      </c>
      <c r="J528" s="1" t="b">
        <f t="array" ref="J528">IF(NOT(H528=""),AND(C528:H528&gt;B528:G528),IF(NOT(G528=""),AND(C528:G528&gt;B528:F528),IF(NOT(F528=""),AND(C528:F528&gt;B528:E528),AND(C528:E528&gt;B528:D528))))</f>
        <v>0</v>
      </c>
      <c r="K528" s="1" t="b">
        <f t="array" ref="K528">IF(NOT(H528=""),AND(C528:H528&lt;B528:G528),IF(NOT(G528=""),AND(C528:G528&lt;B528:F528),IF(NOT(F528=""),AND(C528:F528&lt;B528:E528),AND(C528:E528&lt;B528:D528))))</f>
        <v>1</v>
      </c>
      <c r="L528" s="1" t="b">
        <f t="array" ref="L528">IF(NOT(H528=""),AND(AND(ABS(C528:H528-B528:G528)&gt;0),AND(ABS(C528:H528-B528:G528)&lt;4)),IF(NOT(G528=""),AND(AND(ABS(C528:G528-B528:F528)&gt;0),AND(ABS(C528:G528-B528:F528)&lt;4)),IF(NOT(F528=""),AND(AND(ABS(C528:F528-B528:E528)&gt;0),AND(ABS(C528:F528-B528:E528)&lt;4)),AND(AND(ABS(C528:E528-B528:D528)&gt;0),AND(ABS(C528:E528-B528:D528)&lt;4)))))</f>
        <v>1</v>
      </c>
      <c r="M528" s="1" t="b">
        <f t="shared" si="1"/>
        <v>1</v>
      </c>
    </row>
    <row r="529" ht="15.75" customHeight="1">
      <c r="A529" s="1" t="s">
        <v>538</v>
      </c>
      <c r="B529" s="1">
        <f>IFERROR(__xludf.DUMMYFUNCTION("SPLIT(A529,"" "")"),61.0)</f>
        <v>61</v>
      </c>
      <c r="C529" s="1">
        <f>IFERROR(__xludf.DUMMYFUNCTION("""COMPUTED_VALUE"""),58.0)</f>
        <v>58</v>
      </c>
      <c r="D529" s="1">
        <f>IFERROR(__xludf.DUMMYFUNCTION("""COMPUTED_VALUE"""),57.0)</f>
        <v>57</v>
      </c>
      <c r="E529" s="1">
        <f>IFERROR(__xludf.DUMMYFUNCTION("""COMPUTED_VALUE"""),56.0)</f>
        <v>56</v>
      </c>
      <c r="F529" s="1">
        <f>IFERROR(__xludf.DUMMYFUNCTION("""COMPUTED_VALUE"""),55.0)</f>
        <v>55</v>
      </c>
      <c r="J529" s="1" t="b">
        <f t="array" ref="J529">IF(NOT(H529=""),AND(C529:H529&gt;B529:G529),IF(NOT(G529=""),AND(C529:G529&gt;B529:F529),IF(NOT(F529=""),AND(C529:F529&gt;B529:E529),AND(C529:E529&gt;B529:D529))))</f>
        <v>0</v>
      </c>
      <c r="K529" s="1" t="b">
        <f t="array" ref="K529">IF(NOT(H529=""),AND(C529:H529&lt;B529:G529),IF(NOT(G529=""),AND(C529:G529&lt;B529:F529),IF(NOT(F529=""),AND(C529:F529&lt;B529:E529),AND(C529:E529&lt;B529:D529))))</f>
        <v>1</v>
      </c>
      <c r="L529" s="1" t="b">
        <f t="array" ref="L529">IF(NOT(H529=""),AND(AND(ABS(C529:H529-B529:G529)&gt;0),AND(ABS(C529:H529-B529:G529)&lt;4)),IF(NOT(G529=""),AND(AND(ABS(C529:G529-B529:F529)&gt;0),AND(ABS(C529:G529-B529:F529)&lt;4)),IF(NOT(F529=""),AND(AND(ABS(C529:F529-B529:E529)&gt;0),AND(ABS(C529:F529-B529:E529)&lt;4)),AND(AND(ABS(C529:E529-B529:D529)&gt;0),AND(ABS(C529:E529-B529:D529)&lt;4)))))</f>
        <v>1</v>
      </c>
      <c r="M529" s="1" t="b">
        <f t="shared" si="1"/>
        <v>1</v>
      </c>
    </row>
    <row r="530" ht="15.75" customHeight="1">
      <c r="A530" s="1" t="s">
        <v>539</v>
      </c>
      <c r="B530" s="1">
        <f>IFERROR(__xludf.DUMMYFUNCTION("SPLIT(A530,"" "")"),35.0)</f>
        <v>35</v>
      </c>
      <c r="C530" s="1">
        <f>IFERROR(__xludf.DUMMYFUNCTION("""COMPUTED_VALUE"""),34.0)</f>
        <v>34</v>
      </c>
      <c r="D530" s="1">
        <f>IFERROR(__xludf.DUMMYFUNCTION("""COMPUTED_VALUE"""),32.0)</f>
        <v>32</v>
      </c>
      <c r="E530" s="1">
        <f>IFERROR(__xludf.DUMMYFUNCTION("""COMPUTED_VALUE"""),31.0)</f>
        <v>31</v>
      </c>
      <c r="F530" s="1">
        <f>IFERROR(__xludf.DUMMYFUNCTION("""COMPUTED_VALUE"""),30.0)</f>
        <v>30</v>
      </c>
      <c r="G530" s="1">
        <f>IFERROR(__xludf.DUMMYFUNCTION("""COMPUTED_VALUE"""),28.0)</f>
        <v>28</v>
      </c>
      <c r="H530" s="1">
        <f>IFERROR(__xludf.DUMMYFUNCTION("""COMPUTED_VALUE"""),25.0)</f>
        <v>25</v>
      </c>
      <c r="I530" s="1">
        <f>IFERROR(__xludf.DUMMYFUNCTION("""COMPUTED_VALUE"""),24.0)</f>
        <v>24</v>
      </c>
      <c r="J530" s="1" t="b">
        <f t="array" ref="J530">IF(NOT(H530=""),AND(C530:H530&gt;B530:G530),IF(NOT(G530=""),AND(C530:G530&gt;B530:F530),IF(NOT(F530=""),AND(C530:F530&gt;B530:E530),AND(C530:E530&gt;B530:D530))))</f>
        <v>0</v>
      </c>
      <c r="K530" s="1" t="b">
        <f t="array" ref="K530">IF(NOT(H530=""),AND(C530:H530&lt;B530:G530),IF(NOT(G530=""),AND(C530:G530&lt;B530:F530),IF(NOT(F530=""),AND(C530:F530&lt;B530:E530),AND(C530:E530&lt;B530:D530))))</f>
        <v>1</v>
      </c>
      <c r="L530" s="1" t="b">
        <f t="array" ref="L530">IF(NOT(H530=""),AND(AND(ABS(C530:H530-B530:G530)&gt;0),AND(ABS(C530:H530-B530:G530)&lt;4)),IF(NOT(G530=""),AND(AND(ABS(C530:G530-B530:F530)&gt;0),AND(ABS(C530:G530-B530:F530)&lt;4)),IF(NOT(F530=""),AND(AND(ABS(C530:F530-B530:E530)&gt;0),AND(ABS(C530:F530-B530:E530)&lt;4)),AND(AND(ABS(C530:E530-B530:D530)&gt;0),AND(ABS(C530:E530-B530:D530)&lt;4)))))</f>
        <v>1</v>
      </c>
      <c r="M530" s="1" t="b">
        <f t="shared" si="1"/>
        <v>1</v>
      </c>
    </row>
    <row r="531" ht="15.75" customHeight="1">
      <c r="A531" s="1" t="s">
        <v>540</v>
      </c>
      <c r="B531" s="1">
        <f>IFERROR(__xludf.DUMMYFUNCTION("SPLIT(A531,"" "")"),43.0)</f>
        <v>43</v>
      </c>
      <c r="C531" s="1">
        <f>IFERROR(__xludf.DUMMYFUNCTION("""COMPUTED_VALUE"""),40.0)</f>
        <v>40</v>
      </c>
      <c r="D531" s="1">
        <f>IFERROR(__xludf.DUMMYFUNCTION("""COMPUTED_VALUE"""),38.0)</f>
        <v>38</v>
      </c>
      <c r="E531" s="1">
        <f>IFERROR(__xludf.DUMMYFUNCTION("""COMPUTED_VALUE"""),36.0)</f>
        <v>36</v>
      </c>
      <c r="F531" s="1">
        <f>IFERROR(__xludf.DUMMYFUNCTION("""COMPUTED_VALUE"""),33.0)</f>
        <v>33</v>
      </c>
      <c r="G531" s="1">
        <f>IFERROR(__xludf.DUMMYFUNCTION("""COMPUTED_VALUE"""),30.0)</f>
        <v>30</v>
      </c>
      <c r="H531" s="2">
        <f>IFERROR(__xludf.DUMMYFUNCTION("""COMPUTED_VALUE"""),28.0)</f>
        <v>28</v>
      </c>
      <c r="J531" s="1" t="b">
        <f t="array" ref="J531">IF(NOT(H531=""),AND(C531:H531&gt;B531:G531),IF(NOT(G531=""),AND(C531:G531&gt;B531:F531),IF(NOT(F531=""),AND(C531:F531&gt;B531:E531),AND(C531:E531&gt;B531:D531))))</f>
        <v>0</v>
      </c>
      <c r="K531" s="1" t="b">
        <f t="array" ref="K531">IF(NOT(H531=""),AND(C531:H531&lt;B531:G531),IF(NOT(G531=""),AND(C531:G531&lt;B531:F531),IF(NOT(F531=""),AND(C531:F531&lt;B531:E531),AND(C531:E531&lt;B531:D531))))</f>
        <v>1</v>
      </c>
      <c r="L531" s="1" t="b">
        <f t="array" ref="L531">IF(NOT(H531=""),AND(AND(ABS(C531:H531-B531:G531)&gt;0),AND(ABS(C531:H531-B531:G531)&lt;4)),IF(NOT(G531=""),AND(AND(ABS(C531:G531-B531:F531)&gt;0),AND(ABS(C531:G531-B531:F531)&lt;4)),IF(NOT(F531=""),AND(AND(ABS(C531:F531-B531:E531)&gt;0),AND(ABS(C531:F531-B531:E531)&lt;4)),AND(AND(ABS(C531:E531-B531:D531)&gt;0),AND(ABS(C531:E531-B531:D531)&lt;4)))))</f>
        <v>1</v>
      </c>
      <c r="M531" s="1" t="b">
        <f t="shared" si="1"/>
        <v>1</v>
      </c>
    </row>
    <row r="532" ht="15.75" customHeight="1">
      <c r="A532" s="1" t="s">
        <v>541</v>
      </c>
      <c r="B532" s="1">
        <f>IFERROR(__xludf.DUMMYFUNCTION("SPLIT(A532,"" "")"),78.0)</f>
        <v>78</v>
      </c>
      <c r="C532" s="1">
        <f>IFERROR(__xludf.DUMMYFUNCTION("""COMPUTED_VALUE"""),79.0)</f>
        <v>79</v>
      </c>
      <c r="D532" s="1">
        <f>IFERROR(__xludf.DUMMYFUNCTION("""COMPUTED_VALUE"""),81.0)</f>
        <v>81</v>
      </c>
      <c r="E532" s="1">
        <f>IFERROR(__xludf.DUMMYFUNCTION("""COMPUTED_VALUE"""),83.0)</f>
        <v>83</v>
      </c>
      <c r="F532" s="1">
        <f>IFERROR(__xludf.DUMMYFUNCTION("""COMPUTED_VALUE"""),85.0)</f>
        <v>85</v>
      </c>
      <c r="J532" s="1" t="b">
        <f t="array" ref="J532">IF(NOT(H532=""),AND(C532:H532&gt;B532:G532),IF(NOT(G532=""),AND(C532:G532&gt;B532:F532),IF(NOT(F532=""),AND(C532:F532&gt;B532:E532),AND(C532:E532&gt;B532:D532))))</f>
        <v>1</v>
      </c>
      <c r="K532" s="1" t="b">
        <f t="array" ref="K532">IF(NOT(H532=""),AND(C532:H532&lt;B532:G532),IF(NOT(G532=""),AND(C532:G532&lt;B532:F532),IF(NOT(F532=""),AND(C532:F532&lt;B532:E532),AND(C532:E532&lt;B532:D532))))</f>
        <v>0</v>
      </c>
      <c r="L532" s="1" t="b">
        <f t="array" ref="L532">IF(NOT(H532=""),AND(AND(ABS(C532:H532-B532:G532)&gt;0),AND(ABS(C532:H532-B532:G532)&lt;4)),IF(NOT(G532=""),AND(AND(ABS(C532:G532-B532:F532)&gt;0),AND(ABS(C532:G532-B532:F532)&lt;4)),IF(NOT(F532=""),AND(AND(ABS(C532:F532-B532:E532)&gt;0),AND(ABS(C532:F532-B532:E532)&lt;4)),AND(AND(ABS(C532:E532-B532:D532)&gt;0),AND(ABS(C532:E532-B532:D532)&lt;4)))))</f>
        <v>1</v>
      </c>
      <c r="M532" s="1" t="b">
        <f t="shared" si="1"/>
        <v>1</v>
      </c>
    </row>
    <row r="533" ht="15.75" customHeight="1">
      <c r="A533" s="1" t="s">
        <v>542</v>
      </c>
      <c r="B533" s="1">
        <f>IFERROR(__xludf.DUMMYFUNCTION("SPLIT(A533,"" "")"),99.0)</f>
        <v>99</v>
      </c>
      <c r="C533" s="1">
        <f>IFERROR(__xludf.DUMMYFUNCTION("""COMPUTED_VALUE"""),97.0)</f>
        <v>97</v>
      </c>
      <c r="D533" s="1">
        <f>IFERROR(__xludf.DUMMYFUNCTION("""COMPUTED_VALUE"""),94.0)</f>
        <v>94</v>
      </c>
      <c r="E533" s="1">
        <f>IFERROR(__xludf.DUMMYFUNCTION("""COMPUTED_VALUE"""),92.0)</f>
        <v>92</v>
      </c>
      <c r="F533" s="1">
        <f>IFERROR(__xludf.DUMMYFUNCTION("""COMPUTED_VALUE"""),90.0)</f>
        <v>90</v>
      </c>
      <c r="J533" s="1" t="b">
        <f t="array" ref="J533">IF(NOT(H533=""),AND(C533:H533&gt;B533:G533),IF(NOT(G533=""),AND(C533:G533&gt;B533:F533),IF(NOT(F533=""),AND(C533:F533&gt;B533:E533),AND(C533:E533&gt;B533:D533))))</f>
        <v>0</v>
      </c>
      <c r="K533" s="1" t="b">
        <f t="array" ref="K533">IF(NOT(H533=""),AND(C533:H533&lt;B533:G533),IF(NOT(G533=""),AND(C533:G533&lt;B533:F533),IF(NOT(F533=""),AND(C533:F533&lt;B533:E533),AND(C533:E533&lt;B533:D533))))</f>
        <v>1</v>
      </c>
      <c r="L533" s="1" t="b">
        <f t="array" ref="L533">IF(NOT(H533=""),AND(AND(ABS(C533:H533-B533:G533)&gt;0),AND(ABS(C533:H533-B533:G533)&lt;4)),IF(NOT(G533=""),AND(AND(ABS(C533:G533-B533:F533)&gt;0),AND(ABS(C533:G533-B533:F533)&lt;4)),IF(NOT(F533=""),AND(AND(ABS(C533:F533-B533:E533)&gt;0),AND(ABS(C533:F533-B533:E533)&lt;4)),AND(AND(ABS(C533:E533-B533:D533)&gt;0),AND(ABS(C533:E533-B533:D533)&lt;4)))))</f>
        <v>1</v>
      </c>
      <c r="M533" s="1" t="b">
        <f t="shared" si="1"/>
        <v>1</v>
      </c>
    </row>
    <row r="534" ht="15.75" customHeight="1">
      <c r="A534" s="1" t="s">
        <v>543</v>
      </c>
      <c r="B534" s="1">
        <f>IFERROR(__xludf.DUMMYFUNCTION("SPLIT(A534,"" "")"),67.0)</f>
        <v>67</v>
      </c>
      <c r="C534" s="1">
        <f>IFERROR(__xludf.DUMMYFUNCTION("""COMPUTED_VALUE"""),69.0)</f>
        <v>69</v>
      </c>
      <c r="D534" s="1">
        <f>IFERROR(__xludf.DUMMYFUNCTION("""COMPUTED_VALUE"""),72.0)</f>
        <v>72</v>
      </c>
      <c r="E534" s="1">
        <f>IFERROR(__xludf.DUMMYFUNCTION("""COMPUTED_VALUE"""),75.0)</f>
        <v>75</v>
      </c>
      <c r="F534" s="1">
        <f>IFERROR(__xludf.DUMMYFUNCTION("""COMPUTED_VALUE"""),76.0)</f>
        <v>76</v>
      </c>
      <c r="J534" s="1" t="b">
        <f t="array" ref="J534">IF(NOT(H534=""),AND(C534:H534&gt;B534:G534),IF(NOT(G534=""),AND(C534:G534&gt;B534:F534),IF(NOT(F534=""),AND(C534:F534&gt;B534:E534),AND(C534:E534&gt;B534:D534))))</f>
        <v>1</v>
      </c>
      <c r="K534" s="1" t="b">
        <f t="array" ref="K534">IF(NOT(H534=""),AND(C534:H534&lt;B534:G534),IF(NOT(G534=""),AND(C534:G534&lt;B534:F534),IF(NOT(F534=""),AND(C534:F534&lt;B534:E534),AND(C534:E534&lt;B534:D534))))</f>
        <v>0</v>
      </c>
      <c r="L534" s="1" t="b">
        <f t="array" ref="L534">IF(NOT(H534=""),AND(AND(ABS(C534:H534-B534:G534)&gt;0),AND(ABS(C534:H534-B534:G534)&lt;4)),IF(NOT(G534=""),AND(AND(ABS(C534:G534-B534:F534)&gt;0),AND(ABS(C534:G534-B534:F534)&lt;4)),IF(NOT(F534=""),AND(AND(ABS(C534:F534-B534:E534)&gt;0),AND(ABS(C534:F534-B534:E534)&lt;4)),AND(AND(ABS(C534:E534-B534:D534)&gt;0),AND(ABS(C534:E534-B534:D534)&lt;4)))))</f>
        <v>1</v>
      </c>
      <c r="M534" s="1" t="b">
        <f t="shared" si="1"/>
        <v>1</v>
      </c>
    </row>
    <row r="535" ht="15.75" customHeight="1">
      <c r="A535" s="1" t="s">
        <v>544</v>
      </c>
      <c r="B535" s="1">
        <f>IFERROR(__xludf.DUMMYFUNCTION("SPLIT(A535,"" "")"),28.0)</f>
        <v>28</v>
      </c>
      <c r="C535" s="1">
        <f>IFERROR(__xludf.DUMMYFUNCTION("""COMPUTED_VALUE"""),31.0)</f>
        <v>31</v>
      </c>
      <c r="D535" s="1">
        <f>IFERROR(__xludf.DUMMYFUNCTION("""COMPUTED_VALUE"""),34.0)</f>
        <v>34</v>
      </c>
      <c r="E535" s="1">
        <f>IFERROR(__xludf.DUMMYFUNCTION("""COMPUTED_VALUE"""),37.0)</f>
        <v>37</v>
      </c>
      <c r="F535" s="1">
        <f>IFERROR(__xludf.DUMMYFUNCTION("""COMPUTED_VALUE"""),38.0)</f>
        <v>38</v>
      </c>
      <c r="G535" s="1">
        <f>IFERROR(__xludf.DUMMYFUNCTION("""COMPUTED_VALUE"""),40.0)</f>
        <v>40</v>
      </c>
      <c r="H535" s="1">
        <f>IFERROR(__xludf.DUMMYFUNCTION("""COMPUTED_VALUE"""),43.0)</f>
        <v>43</v>
      </c>
      <c r="I535" s="1">
        <f>IFERROR(__xludf.DUMMYFUNCTION("""COMPUTED_VALUE"""),46.0)</f>
        <v>46</v>
      </c>
      <c r="J535" s="1" t="b">
        <f t="array" ref="J535">IF(NOT(H535=""),AND(C535:H535&gt;B535:G535),IF(NOT(G535=""),AND(C535:G535&gt;B535:F535),IF(NOT(F535=""),AND(C535:F535&gt;B535:E535),AND(C535:E535&gt;B535:D535))))</f>
        <v>1</v>
      </c>
      <c r="K535" s="1" t="b">
        <f t="array" ref="K535">IF(NOT(H535=""),AND(C535:H535&lt;B535:G535),IF(NOT(G535=""),AND(C535:G535&lt;B535:F535),IF(NOT(F535=""),AND(C535:F535&lt;B535:E535),AND(C535:E535&lt;B535:D535))))</f>
        <v>0</v>
      </c>
      <c r="L535" s="1" t="b">
        <f t="array" ref="L535">IF(NOT(H535=""),AND(AND(ABS(C535:H535-B535:G535)&gt;0),AND(ABS(C535:H535-B535:G535)&lt;4)),IF(NOT(G535=""),AND(AND(ABS(C535:G535-B535:F535)&gt;0),AND(ABS(C535:G535-B535:F535)&lt;4)),IF(NOT(F535=""),AND(AND(ABS(C535:F535-B535:E535)&gt;0),AND(ABS(C535:F535-B535:E535)&lt;4)),AND(AND(ABS(C535:E535-B535:D535)&gt;0),AND(ABS(C535:E535-B535:D535)&lt;4)))))</f>
        <v>1</v>
      </c>
      <c r="M535" s="1" t="b">
        <f t="shared" si="1"/>
        <v>1</v>
      </c>
    </row>
    <row r="536" ht="15.75" customHeight="1">
      <c r="A536" s="1" t="s">
        <v>545</v>
      </c>
      <c r="B536" s="1">
        <f>IFERROR(__xludf.DUMMYFUNCTION("SPLIT(A536,"" "")"),40.0)</f>
        <v>40</v>
      </c>
      <c r="C536" s="1">
        <f>IFERROR(__xludf.DUMMYFUNCTION("""COMPUTED_VALUE"""),41.0)</f>
        <v>41</v>
      </c>
      <c r="D536" s="1">
        <f>IFERROR(__xludf.DUMMYFUNCTION("""COMPUTED_VALUE"""),44.0)</f>
        <v>44</v>
      </c>
      <c r="E536" s="1">
        <f>IFERROR(__xludf.DUMMYFUNCTION("""COMPUTED_VALUE"""),45.0)</f>
        <v>45</v>
      </c>
      <c r="F536" s="1">
        <f>IFERROR(__xludf.DUMMYFUNCTION("""COMPUTED_VALUE"""),46.0)</f>
        <v>46</v>
      </c>
      <c r="G536" s="1">
        <f>IFERROR(__xludf.DUMMYFUNCTION("""COMPUTED_VALUE"""),48.0)</f>
        <v>48</v>
      </c>
      <c r="J536" s="1" t="b">
        <f t="array" ref="J536">IF(NOT(H536=""),AND(C536:H536&gt;B536:G536),IF(NOT(G536=""),AND(C536:G536&gt;B536:F536),IF(NOT(F536=""),AND(C536:F536&gt;B536:E536),AND(C536:E536&gt;B536:D536))))</f>
        <v>1</v>
      </c>
      <c r="K536" s="1" t="b">
        <f t="array" ref="K536">IF(NOT(H536=""),AND(C536:H536&lt;B536:G536),IF(NOT(G536=""),AND(C536:G536&lt;B536:F536),IF(NOT(F536=""),AND(C536:F536&lt;B536:E536),AND(C536:E536&lt;B536:D536))))</f>
        <v>0</v>
      </c>
      <c r="L536" s="1" t="b">
        <f t="array" ref="L536">IF(NOT(H536=""),AND(AND(ABS(C536:H536-B536:G536)&gt;0),AND(ABS(C536:H536-B536:G536)&lt;4)),IF(NOT(G536=""),AND(AND(ABS(C536:G536-B536:F536)&gt;0),AND(ABS(C536:G536-B536:F536)&lt;4)),IF(NOT(F536=""),AND(AND(ABS(C536:F536-B536:E536)&gt;0),AND(ABS(C536:F536-B536:E536)&lt;4)),AND(AND(ABS(C536:E536-B536:D536)&gt;0),AND(ABS(C536:E536-B536:D536)&lt;4)))))</f>
        <v>1</v>
      </c>
      <c r="M536" s="1" t="b">
        <f t="shared" si="1"/>
        <v>1</v>
      </c>
    </row>
    <row r="537" ht="15.75" customHeight="1">
      <c r="A537" s="1" t="s">
        <v>546</v>
      </c>
      <c r="B537" s="1">
        <f>IFERROR(__xludf.DUMMYFUNCTION("SPLIT(A537,"" "")"),87.0)</f>
        <v>87</v>
      </c>
      <c r="C537" s="1">
        <f>IFERROR(__xludf.DUMMYFUNCTION("""COMPUTED_VALUE"""),84.0)</f>
        <v>84</v>
      </c>
      <c r="D537" s="1">
        <f>IFERROR(__xludf.DUMMYFUNCTION("""COMPUTED_VALUE"""),82.0)</f>
        <v>82</v>
      </c>
      <c r="E537" s="1">
        <f>IFERROR(__xludf.DUMMYFUNCTION("""COMPUTED_VALUE"""),79.0)</f>
        <v>79</v>
      </c>
      <c r="F537" s="1">
        <f>IFERROR(__xludf.DUMMYFUNCTION("""COMPUTED_VALUE"""),77.0)</f>
        <v>77</v>
      </c>
      <c r="J537" s="1" t="b">
        <f t="array" ref="J537">IF(NOT(H537=""),AND(C537:H537&gt;B537:G537),IF(NOT(G537=""),AND(C537:G537&gt;B537:F537),IF(NOT(F537=""),AND(C537:F537&gt;B537:E537),AND(C537:E537&gt;B537:D537))))</f>
        <v>0</v>
      </c>
      <c r="K537" s="1" t="b">
        <f t="array" ref="K537">IF(NOT(H537=""),AND(C537:H537&lt;B537:G537),IF(NOT(G537=""),AND(C537:G537&lt;B537:F537),IF(NOT(F537=""),AND(C537:F537&lt;B537:E537),AND(C537:E537&lt;B537:D537))))</f>
        <v>1</v>
      </c>
      <c r="L537" s="1" t="b">
        <f t="array" ref="L537">IF(NOT(H537=""),AND(AND(ABS(C537:H537-B537:G537)&gt;0),AND(ABS(C537:H537-B537:G537)&lt;4)),IF(NOT(G537=""),AND(AND(ABS(C537:G537-B537:F537)&gt;0),AND(ABS(C537:G537-B537:F537)&lt;4)),IF(NOT(F537=""),AND(AND(ABS(C537:F537-B537:E537)&gt;0),AND(ABS(C537:F537-B537:E537)&lt;4)),AND(AND(ABS(C537:E537-B537:D537)&gt;0),AND(ABS(C537:E537-B537:D537)&lt;4)))))</f>
        <v>1</v>
      </c>
      <c r="M537" s="1" t="b">
        <f t="shared" si="1"/>
        <v>1</v>
      </c>
    </row>
    <row r="538" ht="15.75" customHeight="1">
      <c r="A538" s="1" t="s">
        <v>547</v>
      </c>
      <c r="B538" s="1">
        <f>IFERROR(__xludf.DUMMYFUNCTION("SPLIT(A538,"" "")"),39.0)</f>
        <v>39</v>
      </c>
      <c r="C538" s="1">
        <f>IFERROR(__xludf.DUMMYFUNCTION("""COMPUTED_VALUE"""),40.0)</f>
        <v>40</v>
      </c>
      <c r="D538" s="1">
        <f>IFERROR(__xludf.DUMMYFUNCTION("""COMPUTED_VALUE"""),43.0)</f>
        <v>43</v>
      </c>
      <c r="E538" s="1">
        <f>IFERROR(__xludf.DUMMYFUNCTION("""COMPUTED_VALUE"""),45.0)</f>
        <v>45</v>
      </c>
      <c r="F538" s="1">
        <f>IFERROR(__xludf.DUMMYFUNCTION("""COMPUTED_VALUE"""),47.0)</f>
        <v>47</v>
      </c>
      <c r="J538" s="1" t="b">
        <f t="array" ref="J538">IF(NOT(H538=""),AND(C538:H538&gt;B538:G538),IF(NOT(G538=""),AND(C538:G538&gt;B538:F538),IF(NOT(F538=""),AND(C538:F538&gt;B538:E538),AND(C538:E538&gt;B538:D538))))</f>
        <v>1</v>
      </c>
      <c r="K538" s="1" t="b">
        <f t="array" ref="K538">IF(NOT(H538=""),AND(C538:H538&lt;B538:G538),IF(NOT(G538=""),AND(C538:G538&lt;B538:F538),IF(NOT(F538=""),AND(C538:F538&lt;B538:E538),AND(C538:E538&lt;B538:D538))))</f>
        <v>0</v>
      </c>
      <c r="L538" s="1" t="b">
        <f t="array" ref="L538">IF(NOT(H538=""),AND(AND(ABS(C538:H538-B538:G538)&gt;0),AND(ABS(C538:H538-B538:G538)&lt;4)),IF(NOT(G538=""),AND(AND(ABS(C538:G538-B538:F538)&gt;0),AND(ABS(C538:G538-B538:F538)&lt;4)),IF(NOT(F538=""),AND(AND(ABS(C538:F538-B538:E538)&gt;0),AND(ABS(C538:F538-B538:E538)&lt;4)),AND(AND(ABS(C538:E538-B538:D538)&gt;0),AND(ABS(C538:E538-B538:D538)&lt;4)))))</f>
        <v>1</v>
      </c>
      <c r="M538" s="1" t="b">
        <f t="shared" si="1"/>
        <v>1</v>
      </c>
    </row>
    <row r="539" ht="15.75" customHeight="1">
      <c r="A539" s="1" t="s">
        <v>548</v>
      </c>
      <c r="B539" s="1">
        <f>IFERROR(__xludf.DUMMYFUNCTION("SPLIT(A539,"" "")"),39.0)</f>
        <v>39</v>
      </c>
      <c r="C539" s="1">
        <f>IFERROR(__xludf.DUMMYFUNCTION("""COMPUTED_VALUE"""),37.0)</f>
        <v>37</v>
      </c>
      <c r="D539" s="1">
        <f>IFERROR(__xludf.DUMMYFUNCTION("""COMPUTED_VALUE"""),34.0)</f>
        <v>34</v>
      </c>
      <c r="E539" s="1">
        <f>IFERROR(__xludf.DUMMYFUNCTION("""COMPUTED_VALUE"""),32.0)</f>
        <v>32</v>
      </c>
      <c r="F539" s="1">
        <f>IFERROR(__xludf.DUMMYFUNCTION("""COMPUTED_VALUE"""),31.0)</f>
        <v>31</v>
      </c>
      <c r="G539" s="1">
        <f>IFERROR(__xludf.DUMMYFUNCTION("""COMPUTED_VALUE"""),29.0)</f>
        <v>29</v>
      </c>
      <c r="J539" s="1" t="b">
        <f t="array" ref="J539">IF(NOT(H539=""),AND(C539:H539&gt;B539:G539),IF(NOT(G539=""),AND(C539:G539&gt;B539:F539),IF(NOT(F539=""),AND(C539:F539&gt;B539:E539),AND(C539:E539&gt;B539:D539))))</f>
        <v>0</v>
      </c>
      <c r="K539" s="1" t="b">
        <f t="array" ref="K539">IF(NOT(H539=""),AND(C539:H539&lt;B539:G539),IF(NOT(G539=""),AND(C539:G539&lt;B539:F539),IF(NOT(F539=""),AND(C539:F539&lt;B539:E539),AND(C539:E539&lt;B539:D539))))</f>
        <v>1</v>
      </c>
      <c r="L539" s="1" t="b">
        <f t="array" ref="L539">IF(NOT(H539=""),AND(AND(ABS(C539:H539-B539:G539)&gt;0),AND(ABS(C539:H539-B539:G539)&lt;4)),IF(NOT(G539=""),AND(AND(ABS(C539:G539-B539:F539)&gt;0),AND(ABS(C539:G539-B539:F539)&lt;4)),IF(NOT(F539=""),AND(AND(ABS(C539:F539-B539:E539)&gt;0),AND(ABS(C539:F539-B539:E539)&lt;4)),AND(AND(ABS(C539:E539-B539:D539)&gt;0),AND(ABS(C539:E539-B539:D539)&lt;4)))))</f>
        <v>1</v>
      </c>
      <c r="M539" s="1" t="b">
        <f t="shared" si="1"/>
        <v>1</v>
      </c>
    </row>
    <row r="540" ht="15.75" customHeight="1">
      <c r="A540" s="1" t="s">
        <v>549</v>
      </c>
      <c r="B540" s="1">
        <f>IFERROR(__xludf.DUMMYFUNCTION("SPLIT(A540,"" "")"),96.0)</f>
        <v>96</v>
      </c>
      <c r="C540" s="1">
        <f>IFERROR(__xludf.DUMMYFUNCTION("""COMPUTED_VALUE"""),94.0)</f>
        <v>94</v>
      </c>
      <c r="D540" s="1">
        <f>IFERROR(__xludf.DUMMYFUNCTION("""COMPUTED_VALUE"""),93.0)</f>
        <v>93</v>
      </c>
      <c r="E540" s="1">
        <f>IFERROR(__xludf.DUMMYFUNCTION("""COMPUTED_VALUE"""),91.0)</f>
        <v>91</v>
      </c>
      <c r="F540" s="1">
        <f>IFERROR(__xludf.DUMMYFUNCTION("""COMPUTED_VALUE"""),89.0)</f>
        <v>89</v>
      </c>
      <c r="J540" s="1" t="b">
        <f t="array" ref="J540">IF(NOT(H540=""),AND(C540:H540&gt;B540:G540),IF(NOT(G540=""),AND(C540:G540&gt;B540:F540),IF(NOT(F540=""),AND(C540:F540&gt;B540:E540),AND(C540:E540&gt;B540:D540))))</f>
        <v>0</v>
      </c>
      <c r="K540" s="1" t="b">
        <f t="array" ref="K540">IF(NOT(H540=""),AND(C540:H540&lt;B540:G540),IF(NOT(G540=""),AND(C540:G540&lt;B540:F540),IF(NOT(F540=""),AND(C540:F540&lt;B540:E540),AND(C540:E540&lt;B540:D540))))</f>
        <v>1</v>
      </c>
      <c r="L540" s="1" t="b">
        <f t="array" ref="L540">IF(NOT(H540=""),AND(AND(ABS(C540:H540-B540:G540)&gt;0),AND(ABS(C540:H540-B540:G540)&lt;4)),IF(NOT(G540=""),AND(AND(ABS(C540:G540-B540:F540)&gt;0),AND(ABS(C540:G540-B540:F540)&lt;4)),IF(NOT(F540=""),AND(AND(ABS(C540:F540-B540:E540)&gt;0),AND(ABS(C540:F540-B540:E540)&lt;4)),AND(AND(ABS(C540:E540-B540:D540)&gt;0),AND(ABS(C540:E540-B540:D540)&lt;4)))))</f>
        <v>1</v>
      </c>
      <c r="M540" s="1" t="b">
        <f t="shared" si="1"/>
        <v>1</v>
      </c>
    </row>
    <row r="541" ht="15.75" customHeight="1">
      <c r="A541" s="1" t="s">
        <v>550</v>
      </c>
      <c r="B541" s="1">
        <f>IFERROR(__xludf.DUMMYFUNCTION("SPLIT(A541,"" "")"),75.0)</f>
        <v>75</v>
      </c>
      <c r="C541" s="1">
        <f>IFERROR(__xludf.DUMMYFUNCTION("""COMPUTED_VALUE"""),76.0)</f>
        <v>76</v>
      </c>
      <c r="D541" s="1">
        <f>IFERROR(__xludf.DUMMYFUNCTION("""COMPUTED_VALUE"""),79.0)</f>
        <v>79</v>
      </c>
      <c r="E541" s="1">
        <f>IFERROR(__xludf.DUMMYFUNCTION("""COMPUTED_VALUE"""),80.0)</f>
        <v>80</v>
      </c>
      <c r="F541" s="1">
        <f>IFERROR(__xludf.DUMMYFUNCTION("""COMPUTED_VALUE"""),83.0)</f>
        <v>83</v>
      </c>
      <c r="G541" s="1">
        <f>IFERROR(__xludf.DUMMYFUNCTION("""COMPUTED_VALUE"""),84.0)</f>
        <v>84</v>
      </c>
      <c r="J541" s="1" t="b">
        <f t="array" ref="J541">IF(NOT(H541=""),AND(C541:H541&gt;B541:G541),IF(NOT(G541=""),AND(C541:G541&gt;B541:F541),IF(NOT(F541=""),AND(C541:F541&gt;B541:E541),AND(C541:E541&gt;B541:D541))))</f>
        <v>1</v>
      </c>
      <c r="K541" s="1" t="b">
        <f t="array" ref="K541">IF(NOT(H541=""),AND(C541:H541&lt;B541:G541),IF(NOT(G541=""),AND(C541:G541&lt;B541:F541),IF(NOT(F541=""),AND(C541:F541&lt;B541:E541),AND(C541:E541&lt;B541:D541))))</f>
        <v>0</v>
      </c>
      <c r="L541" s="1" t="b">
        <f t="array" ref="L541">IF(NOT(H541=""),AND(AND(ABS(C541:H541-B541:G541)&gt;0),AND(ABS(C541:H541-B541:G541)&lt;4)),IF(NOT(G541=""),AND(AND(ABS(C541:G541-B541:F541)&gt;0),AND(ABS(C541:G541-B541:F541)&lt;4)),IF(NOT(F541=""),AND(AND(ABS(C541:F541-B541:E541)&gt;0),AND(ABS(C541:F541-B541:E541)&lt;4)),AND(AND(ABS(C541:E541-B541:D541)&gt;0),AND(ABS(C541:E541-B541:D541)&lt;4)))))</f>
        <v>1</v>
      </c>
      <c r="M541" s="1" t="b">
        <f t="shared" si="1"/>
        <v>1</v>
      </c>
    </row>
    <row r="542" ht="15.75" customHeight="1">
      <c r="A542" s="1" t="s">
        <v>551</v>
      </c>
      <c r="B542" s="1">
        <f>IFERROR(__xludf.DUMMYFUNCTION("SPLIT(A542,"" "")"),55.0)</f>
        <v>55</v>
      </c>
      <c r="C542" s="1">
        <f>IFERROR(__xludf.DUMMYFUNCTION("""COMPUTED_VALUE"""),52.0)</f>
        <v>52</v>
      </c>
      <c r="D542" s="1">
        <f>IFERROR(__xludf.DUMMYFUNCTION("""COMPUTED_VALUE"""),49.0)</f>
        <v>49</v>
      </c>
      <c r="E542" s="1">
        <f>IFERROR(__xludf.DUMMYFUNCTION("""COMPUTED_VALUE"""),46.0)</f>
        <v>46</v>
      </c>
      <c r="F542" s="1">
        <f>IFERROR(__xludf.DUMMYFUNCTION("""COMPUTED_VALUE"""),43.0)</f>
        <v>43</v>
      </c>
      <c r="G542" s="1">
        <f>IFERROR(__xludf.DUMMYFUNCTION("""COMPUTED_VALUE"""),40.0)</f>
        <v>40</v>
      </c>
      <c r="H542" s="2">
        <f>IFERROR(__xludf.DUMMYFUNCTION("""COMPUTED_VALUE"""),37.0)</f>
        <v>37</v>
      </c>
      <c r="J542" s="1" t="b">
        <f t="array" ref="J542">IF(NOT(H542=""),AND(C542:H542&gt;B542:G542),IF(NOT(G542=""),AND(C542:G542&gt;B542:F542),IF(NOT(F542=""),AND(C542:F542&gt;B542:E542),AND(C542:E542&gt;B542:D542))))</f>
        <v>0</v>
      </c>
      <c r="K542" s="1" t="b">
        <f t="array" ref="K542">IF(NOT(H542=""),AND(C542:H542&lt;B542:G542),IF(NOT(G542=""),AND(C542:G542&lt;B542:F542),IF(NOT(F542=""),AND(C542:F542&lt;B542:E542),AND(C542:E542&lt;B542:D542))))</f>
        <v>1</v>
      </c>
      <c r="L542" s="1" t="b">
        <f t="array" ref="L542">IF(NOT(H542=""),AND(AND(ABS(C542:H542-B542:G542)&gt;0),AND(ABS(C542:H542-B542:G542)&lt;4)),IF(NOT(G542=""),AND(AND(ABS(C542:G542-B542:F542)&gt;0),AND(ABS(C542:G542-B542:F542)&lt;4)),IF(NOT(F542=""),AND(AND(ABS(C542:F542-B542:E542)&gt;0),AND(ABS(C542:F542-B542:E542)&lt;4)),AND(AND(ABS(C542:E542-B542:D542)&gt;0),AND(ABS(C542:E542-B542:D542)&lt;4)))))</f>
        <v>1</v>
      </c>
      <c r="M542" s="1" t="b">
        <f t="shared" si="1"/>
        <v>1</v>
      </c>
    </row>
    <row r="543" ht="15.75" customHeight="1">
      <c r="A543" s="1" t="s">
        <v>552</v>
      </c>
      <c r="B543" s="1">
        <f>IFERROR(__xludf.DUMMYFUNCTION("SPLIT(A543,"" "")"),65.0)</f>
        <v>65</v>
      </c>
      <c r="C543" s="1">
        <f>IFERROR(__xludf.DUMMYFUNCTION("""COMPUTED_VALUE"""),63.0)</f>
        <v>63</v>
      </c>
      <c r="D543" s="1">
        <f>IFERROR(__xludf.DUMMYFUNCTION("""COMPUTED_VALUE"""),62.0)</f>
        <v>62</v>
      </c>
      <c r="E543" s="1">
        <f>IFERROR(__xludf.DUMMYFUNCTION("""COMPUTED_VALUE"""),61.0)</f>
        <v>61</v>
      </c>
      <c r="F543" s="1">
        <f>IFERROR(__xludf.DUMMYFUNCTION("""COMPUTED_VALUE"""),58.0)</f>
        <v>58</v>
      </c>
      <c r="G543" s="1">
        <f>IFERROR(__xludf.DUMMYFUNCTION("""COMPUTED_VALUE"""),56.0)</f>
        <v>56</v>
      </c>
      <c r="H543" s="2">
        <f>IFERROR(__xludf.DUMMYFUNCTION("""COMPUTED_VALUE"""),55.0)</f>
        <v>55</v>
      </c>
      <c r="J543" s="1" t="b">
        <f t="array" ref="J543">IF(NOT(H543=""),AND(C543:H543&gt;B543:G543),IF(NOT(G543=""),AND(C543:G543&gt;B543:F543),IF(NOT(F543=""),AND(C543:F543&gt;B543:E543),AND(C543:E543&gt;B543:D543))))</f>
        <v>0</v>
      </c>
      <c r="K543" s="1" t="b">
        <f t="array" ref="K543">IF(NOT(H543=""),AND(C543:H543&lt;B543:G543),IF(NOT(G543=""),AND(C543:G543&lt;B543:F543),IF(NOT(F543=""),AND(C543:F543&lt;B543:E543),AND(C543:E543&lt;B543:D543))))</f>
        <v>1</v>
      </c>
      <c r="L543" s="1" t="b">
        <f t="array" ref="L543">IF(NOT(H543=""),AND(AND(ABS(C543:H543-B543:G543)&gt;0),AND(ABS(C543:H543-B543:G543)&lt;4)),IF(NOT(G543=""),AND(AND(ABS(C543:G543-B543:F543)&gt;0),AND(ABS(C543:G543-B543:F543)&lt;4)),IF(NOT(F543=""),AND(AND(ABS(C543:F543-B543:E543)&gt;0),AND(ABS(C543:F543-B543:E543)&lt;4)),AND(AND(ABS(C543:E543-B543:D543)&gt;0),AND(ABS(C543:E543-B543:D543)&lt;4)))))</f>
        <v>1</v>
      </c>
      <c r="M543" s="1" t="b">
        <f t="shared" si="1"/>
        <v>1</v>
      </c>
    </row>
    <row r="544" ht="15.75" customHeight="1">
      <c r="A544" s="1" t="s">
        <v>553</v>
      </c>
      <c r="B544" s="1">
        <f>IFERROR(__xludf.DUMMYFUNCTION("SPLIT(A544,"" "")"),6.0)</f>
        <v>6</v>
      </c>
      <c r="C544" s="1">
        <f>IFERROR(__xludf.DUMMYFUNCTION("""COMPUTED_VALUE"""),7.0)</f>
        <v>7</v>
      </c>
      <c r="D544" s="1">
        <f>IFERROR(__xludf.DUMMYFUNCTION("""COMPUTED_VALUE"""),10.0)</f>
        <v>10</v>
      </c>
      <c r="E544" s="1">
        <f>IFERROR(__xludf.DUMMYFUNCTION("""COMPUTED_VALUE"""),11.0)</f>
        <v>11</v>
      </c>
      <c r="F544" s="1">
        <f>IFERROR(__xludf.DUMMYFUNCTION("""COMPUTED_VALUE"""),13.0)</f>
        <v>13</v>
      </c>
      <c r="G544" s="1">
        <f>IFERROR(__xludf.DUMMYFUNCTION("""COMPUTED_VALUE"""),15.0)</f>
        <v>15</v>
      </c>
      <c r="H544" s="1">
        <f>IFERROR(__xludf.DUMMYFUNCTION("""COMPUTED_VALUE"""),18.0)</f>
        <v>18</v>
      </c>
      <c r="I544" s="1">
        <f>IFERROR(__xludf.DUMMYFUNCTION("""COMPUTED_VALUE"""),21.0)</f>
        <v>21</v>
      </c>
      <c r="J544" s="1" t="b">
        <f t="array" ref="J544">IF(NOT(H544=""),AND(C544:H544&gt;B544:G544),IF(NOT(G544=""),AND(C544:G544&gt;B544:F544),IF(NOT(F544=""),AND(C544:F544&gt;B544:E544),AND(C544:E544&gt;B544:D544))))</f>
        <v>1</v>
      </c>
      <c r="K544" s="1" t="b">
        <f t="array" ref="K544">IF(NOT(H544=""),AND(C544:H544&lt;B544:G544),IF(NOT(G544=""),AND(C544:G544&lt;B544:F544),IF(NOT(F544=""),AND(C544:F544&lt;B544:E544),AND(C544:E544&lt;B544:D544))))</f>
        <v>0</v>
      </c>
      <c r="L544" s="1" t="b">
        <f t="array" ref="L544">IF(NOT(H544=""),AND(AND(ABS(C544:H544-B544:G544)&gt;0),AND(ABS(C544:H544-B544:G544)&lt;4)),IF(NOT(G544=""),AND(AND(ABS(C544:G544-B544:F544)&gt;0),AND(ABS(C544:G544-B544:F544)&lt;4)),IF(NOT(F544=""),AND(AND(ABS(C544:F544-B544:E544)&gt;0),AND(ABS(C544:F544-B544:E544)&lt;4)),AND(AND(ABS(C544:E544-B544:D544)&gt;0),AND(ABS(C544:E544-B544:D544)&lt;4)))))</f>
        <v>1</v>
      </c>
      <c r="M544" s="1" t="b">
        <f t="shared" si="1"/>
        <v>1</v>
      </c>
    </row>
    <row r="545" ht="15.75" customHeight="1">
      <c r="A545" s="1" t="s">
        <v>554</v>
      </c>
      <c r="B545" s="1">
        <f>IFERROR(__xludf.DUMMYFUNCTION("SPLIT(A545,"" "")"),11.0)</f>
        <v>11</v>
      </c>
      <c r="C545" s="1">
        <f>IFERROR(__xludf.DUMMYFUNCTION("""COMPUTED_VALUE"""),9.0)</f>
        <v>9</v>
      </c>
      <c r="D545" s="1">
        <f>IFERROR(__xludf.DUMMYFUNCTION("""COMPUTED_VALUE"""),8.0)</f>
        <v>8</v>
      </c>
      <c r="E545" s="1">
        <f>IFERROR(__xludf.DUMMYFUNCTION("""COMPUTED_VALUE"""),6.0)</f>
        <v>6</v>
      </c>
      <c r="F545" s="1">
        <f>IFERROR(__xludf.DUMMYFUNCTION("""COMPUTED_VALUE"""),5.0)</f>
        <v>5</v>
      </c>
      <c r="G545" s="1">
        <f>IFERROR(__xludf.DUMMYFUNCTION("""COMPUTED_VALUE"""),4.0)</f>
        <v>4</v>
      </c>
      <c r="H545" s="2">
        <f>IFERROR(__xludf.DUMMYFUNCTION("""COMPUTED_VALUE"""),1.0)</f>
        <v>1</v>
      </c>
      <c r="J545" s="1" t="b">
        <f t="array" ref="J545">IF(NOT(H545=""),AND(C545:H545&gt;B545:G545),IF(NOT(G545=""),AND(C545:G545&gt;B545:F545),IF(NOT(F545=""),AND(C545:F545&gt;B545:E545),AND(C545:E545&gt;B545:D545))))</f>
        <v>0</v>
      </c>
      <c r="K545" s="1" t="b">
        <f t="array" ref="K545">IF(NOT(H545=""),AND(C545:H545&lt;B545:G545),IF(NOT(G545=""),AND(C545:G545&lt;B545:F545),IF(NOT(F545=""),AND(C545:F545&lt;B545:E545),AND(C545:E545&lt;B545:D545))))</f>
        <v>1</v>
      </c>
      <c r="L545" s="1" t="b">
        <f t="array" ref="L545">IF(NOT(H545=""),AND(AND(ABS(C545:H545-B545:G545)&gt;0),AND(ABS(C545:H545-B545:G545)&lt;4)),IF(NOT(G545=""),AND(AND(ABS(C545:G545-B545:F545)&gt;0),AND(ABS(C545:G545-B545:F545)&lt;4)),IF(NOT(F545=""),AND(AND(ABS(C545:F545-B545:E545)&gt;0),AND(ABS(C545:F545-B545:E545)&lt;4)),AND(AND(ABS(C545:E545-B545:D545)&gt;0),AND(ABS(C545:E545-B545:D545)&lt;4)))))</f>
        <v>1</v>
      </c>
      <c r="M545" s="1" t="b">
        <f t="shared" si="1"/>
        <v>1</v>
      </c>
    </row>
    <row r="546" ht="15.75" customHeight="1">
      <c r="A546" s="1" t="s">
        <v>555</v>
      </c>
      <c r="B546" s="1">
        <f>IFERROR(__xludf.DUMMYFUNCTION("SPLIT(A546,"" "")"),26.0)</f>
        <v>26</v>
      </c>
      <c r="C546" s="1">
        <f>IFERROR(__xludf.DUMMYFUNCTION("""COMPUTED_VALUE"""),23.0)</f>
        <v>23</v>
      </c>
      <c r="D546" s="1">
        <f>IFERROR(__xludf.DUMMYFUNCTION("""COMPUTED_VALUE"""),21.0)</f>
        <v>21</v>
      </c>
      <c r="E546" s="1">
        <f>IFERROR(__xludf.DUMMYFUNCTION("""COMPUTED_VALUE"""),20.0)</f>
        <v>20</v>
      </c>
      <c r="F546" s="1">
        <f>IFERROR(__xludf.DUMMYFUNCTION("""COMPUTED_VALUE"""),19.0)</f>
        <v>19</v>
      </c>
      <c r="G546" s="1">
        <f>IFERROR(__xludf.DUMMYFUNCTION("""COMPUTED_VALUE"""),18.0)</f>
        <v>18</v>
      </c>
      <c r="H546" s="1">
        <f>IFERROR(__xludf.DUMMYFUNCTION("""COMPUTED_VALUE"""),16.0)</f>
        <v>16</v>
      </c>
      <c r="I546" s="1">
        <f>IFERROR(__xludf.DUMMYFUNCTION("""COMPUTED_VALUE"""),15.0)</f>
        <v>15</v>
      </c>
      <c r="J546" s="1" t="b">
        <f t="array" ref="J546">IF(NOT(H546=""),AND(C546:H546&gt;B546:G546),IF(NOT(G546=""),AND(C546:G546&gt;B546:F546),IF(NOT(F546=""),AND(C546:F546&gt;B546:E546),AND(C546:E546&gt;B546:D546))))</f>
        <v>0</v>
      </c>
      <c r="K546" s="1" t="b">
        <f t="array" ref="K546">IF(NOT(H546=""),AND(C546:H546&lt;B546:G546),IF(NOT(G546=""),AND(C546:G546&lt;B546:F546),IF(NOT(F546=""),AND(C546:F546&lt;B546:E546),AND(C546:E546&lt;B546:D546))))</f>
        <v>1</v>
      </c>
      <c r="L546" s="1" t="b">
        <f t="array" ref="L546">IF(NOT(H546=""),AND(AND(ABS(C546:H546-B546:G546)&gt;0),AND(ABS(C546:H546-B546:G546)&lt;4)),IF(NOT(G546=""),AND(AND(ABS(C546:G546-B546:F546)&gt;0),AND(ABS(C546:G546-B546:F546)&lt;4)),IF(NOT(F546=""),AND(AND(ABS(C546:F546-B546:E546)&gt;0),AND(ABS(C546:F546-B546:E546)&lt;4)),AND(AND(ABS(C546:E546-B546:D546)&gt;0),AND(ABS(C546:E546-B546:D546)&lt;4)))))</f>
        <v>1</v>
      </c>
      <c r="M546" s="1" t="b">
        <f t="shared" si="1"/>
        <v>1</v>
      </c>
    </row>
    <row r="547" ht="15.75" customHeight="1">
      <c r="A547" s="1" t="s">
        <v>556</v>
      </c>
      <c r="B547" s="1">
        <f>IFERROR(__xludf.DUMMYFUNCTION("SPLIT(A547,"" "")"),19.0)</f>
        <v>19</v>
      </c>
      <c r="C547" s="1">
        <f>IFERROR(__xludf.DUMMYFUNCTION("""COMPUTED_VALUE"""),22.0)</f>
        <v>22</v>
      </c>
      <c r="D547" s="1">
        <f>IFERROR(__xludf.DUMMYFUNCTION("""COMPUTED_VALUE"""),25.0)</f>
        <v>25</v>
      </c>
      <c r="E547" s="1">
        <f>IFERROR(__xludf.DUMMYFUNCTION("""COMPUTED_VALUE"""),27.0)</f>
        <v>27</v>
      </c>
      <c r="F547" s="1">
        <f>IFERROR(__xludf.DUMMYFUNCTION("""COMPUTED_VALUE"""),29.0)</f>
        <v>29</v>
      </c>
      <c r="G547" s="1">
        <f>IFERROR(__xludf.DUMMYFUNCTION("""COMPUTED_VALUE"""),31.0)</f>
        <v>31</v>
      </c>
      <c r="H547" s="1">
        <f>IFERROR(__xludf.DUMMYFUNCTION("""COMPUTED_VALUE"""),33.0)</f>
        <v>33</v>
      </c>
      <c r="I547" s="1">
        <f>IFERROR(__xludf.DUMMYFUNCTION("""COMPUTED_VALUE"""),34.0)</f>
        <v>34</v>
      </c>
      <c r="J547" s="1" t="b">
        <f t="array" ref="J547">IF(NOT(H547=""),AND(C547:H547&gt;B547:G547),IF(NOT(G547=""),AND(C547:G547&gt;B547:F547),IF(NOT(F547=""),AND(C547:F547&gt;B547:E547),AND(C547:E547&gt;B547:D547))))</f>
        <v>1</v>
      </c>
      <c r="K547" s="1" t="b">
        <f t="array" ref="K547">IF(NOT(H547=""),AND(C547:H547&lt;B547:G547),IF(NOT(G547=""),AND(C547:G547&lt;B547:F547),IF(NOT(F547=""),AND(C547:F547&lt;B547:E547),AND(C547:E547&lt;B547:D547))))</f>
        <v>0</v>
      </c>
      <c r="L547" s="1" t="b">
        <f t="array" ref="L547">IF(NOT(H547=""),AND(AND(ABS(C547:H547-B547:G547)&gt;0),AND(ABS(C547:H547-B547:G547)&lt;4)),IF(NOT(G547=""),AND(AND(ABS(C547:G547-B547:F547)&gt;0),AND(ABS(C547:G547-B547:F547)&lt;4)),IF(NOT(F547=""),AND(AND(ABS(C547:F547-B547:E547)&gt;0),AND(ABS(C547:F547-B547:E547)&lt;4)),AND(AND(ABS(C547:E547-B547:D547)&gt;0),AND(ABS(C547:E547-B547:D547)&lt;4)))))</f>
        <v>1</v>
      </c>
      <c r="M547" s="1" t="b">
        <f t="shared" si="1"/>
        <v>1</v>
      </c>
    </row>
    <row r="548" ht="15.75" customHeight="1">
      <c r="A548" s="1" t="s">
        <v>557</v>
      </c>
      <c r="B548" s="1">
        <f>IFERROR(__xludf.DUMMYFUNCTION("SPLIT(A548,"" "")"),39.0)</f>
        <v>39</v>
      </c>
      <c r="C548" s="1">
        <f>IFERROR(__xludf.DUMMYFUNCTION("""COMPUTED_VALUE"""),36.0)</f>
        <v>36</v>
      </c>
      <c r="D548" s="1">
        <f>IFERROR(__xludf.DUMMYFUNCTION("""COMPUTED_VALUE"""),33.0)</f>
        <v>33</v>
      </c>
      <c r="E548" s="1">
        <f>IFERROR(__xludf.DUMMYFUNCTION("""COMPUTED_VALUE"""),30.0)</f>
        <v>30</v>
      </c>
      <c r="F548" s="1">
        <f>IFERROR(__xludf.DUMMYFUNCTION("""COMPUTED_VALUE"""),28.0)</f>
        <v>28</v>
      </c>
      <c r="G548" s="1">
        <f>IFERROR(__xludf.DUMMYFUNCTION("""COMPUTED_VALUE"""),25.0)</f>
        <v>25</v>
      </c>
      <c r="J548" s="1" t="b">
        <f t="array" ref="J548">IF(NOT(H548=""),AND(C548:H548&gt;B548:G548),IF(NOT(G548=""),AND(C548:G548&gt;B548:F548),IF(NOT(F548=""),AND(C548:F548&gt;B548:E548),AND(C548:E548&gt;B548:D548))))</f>
        <v>0</v>
      </c>
      <c r="K548" s="1" t="b">
        <f t="array" ref="K548">IF(NOT(H548=""),AND(C548:H548&lt;B548:G548),IF(NOT(G548=""),AND(C548:G548&lt;B548:F548),IF(NOT(F548=""),AND(C548:F548&lt;B548:E548),AND(C548:E548&lt;B548:D548))))</f>
        <v>1</v>
      </c>
      <c r="L548" s="1" t="b">
        <f t="array" ref="L548">IF(NOT(H548=""),AND(AND(ABS(C548:H548-B548:G548)&gt;0),AND(ABS(C548:H548-B548:G548)&lt;4)),IF(NOT(G548=""),AND(AND(ABS(C548:G548-B548:F548)&gt;0),AND(ABS(C548:G548-B548:F548)&lt;4)),IF(NOT(F548=""),AND(AND(ABS(C548:F548-B548:E548)&gt;0),AND(ABS(C548:F548-B548:E548)&lt;4)),AND(AND(ABS(C548:E548-B548:D548)&gt;0),AND(ABS(C548:E548-B548:D548)&lt;4)))))</f>
        <v>1</v>
      </c>
      <c r="M548" s="1" t="b">
        <f t="shared" si="1"/>
        <v>1</v>
      </c>
    </row>
    <row r="549" ht="15.75" customHeight="1">
      <c r="A549" s="1" t="s">
        <v>558</v>
      </c>
      <c r="B549" s="1">
        <f>IFERROR(__xludf.DUMMYFUNCTION("SPLIT(A549,"" "")"),58.0)</f>
        <v>58</v>
      </c>
      <c r="C549" s="1">
        <f>IFERROR(__xludf.DUMMYFUNCTION("""COMPUTED_VALUE"""),59.0)</f>
        <v>59</v>
      </c>
      <c r="D549" s="1">
        <f>IFERROR(__xludf.DUMMYFUNCTION("""COMPUTED_VALUE"""),60.0)</f>
        <v>60</v>
      </c>
      <c r="E549" s="1">
        <f>IFERROR(__xludf.DUMMYFUNCTION("""COMPUTED_VALUE"""),61.0)</f>
        <v>61</v>
      </c>
      <c r="F549" s="1">
        <f>IFERROR(__xludf.DUMMYFUNCTION("""COMPUTED_VALUE"""),62.0)</f>
        <v>62</v>
      </c>
      <c r="G549" s="1">
        <f>IFERROR(__xludf.DUMMYFUNCTION("""COMPUTED_VALUE"""),65.0)</f>
        <v>65</v>
      </c>
      <c r="H549" s="2">
        <f>IFERROR(__xludf.DUMMYFUNCTION("""COMPUTED_VALUE"""),66.0)</f>
        <v>66</v>
      </c>
      <c r="J549" s="1" t="b">
        <f t="array" ref="J549">IF(NOT(H549=""),AND(C549:H549&gt;B549:G549),IF(NOT(G549=""),AND(C549:G549&gt;B549:F549),IF(NOT(F549=""),AND(C549:F549&gt;B549:E549),AND(C549:E549&gt;B549:D549))))</f>
        <v>1</v>
      </c>
      <c r="K549" s="1" t="b">
        <f t="array" ref="K549">IF(NOT(H549=""),AND(C549:H549&lt;B549:G549),IF(NOT(G549=""),AND(C549:G549&lt;B549:F549),IF(NOT(F549=""),AND(C549:F549&lt;B549:E549),AND(C549:E549&lt;B549:D549))))</f>
        <v>0</v>
      </c>
      <c r="L549" s="1" t="b">
        <f t="array" ref="L549">IF(NOT(H549=""),AND(AND(ABS(C549:H549-B549:G549)&gt;0),AND(ABS(C549:H549-B549:G549)&lt;4)),IF(NOT(G549=""),AND(AND(ABS(C549:G549-B549:F549)&gt;0),AND(ABS(C549:G549-B549:F549)&lt;4)),IF(NOT(F549=""),AND(AND(ABS(C549:F549-B549:E549)&gt;0),AND(ABS(C549:F549-B549:E549)&lt;4)),AND(AND(ABS(C549:E549-B549:D549)&gt;0),AND(ABS(C549:E549-B549:D549)&lt;4)))))</f>
        <v>1</v>
      </c>
      <c r="M549" s="1" t="b">
        <f t="shared" si="1"/>
        <v>1</v>
      </c>
    </row>
    <row r="550" ht="15.75" customHeight="1">
      <c r="A550" s="1" t="s">
        <v>559</v>
      </c>
      <c r="B550" s="1">
        <f>IFERROR(__xludf.DUMMYFUNCTION("SPLIT(A550,"" "")"),31.0)</f>
        <v>31</v>
      </c>
      <c r="C550" s="1">
        <f>IFERROR(__xludf.DUMMYFUNCTION("""COMPUTED_VALUE"""),29.0)</f>
        <v>29</v>
      </c>
      <c r="D550" s="1">
        <f>IFERROR(__xludf.DUMMYFUNCTION("""COMPUTED_VALUE"""),27.0)</f>
        <v>27</v>
      </c>
      <c r="E550" s="1">
        <f>IFERROR(__xludf.DUMMYFUNCTION("""COMPUTED_VALUE"""),24.0)</f>
        <v>24</v>
      </c>
      <c r="F550" s="1">
        <f>IFERROR(__xludf.DUMMYFUNCTION("""COMPUTED_VALUE"""),22.0)</f>
        <v>22</v>
      </c>
      <c r="G550" s="1">
        <f>IFERROR(__xludf.DUMMYFUNCTION("""COMPUTED_VALUE"""),21.0)</f>
        <v>21</v>
      </c>
      <c r="H550" s="2">
        <f>IFERROR(__xludf.DUMMYFUNCTION("""COMPUTED_VALUE"""),18.0)</f>
        <v>18</v>
      </c>
      <c r="J550" s="1" t="b">
        <f t="array" ref="J550">IF(NOT(H550=""),AND(C550:H550&gt;B550:G550),IF(NOT(G550=""),AND(C550:G550&gt;B550:F550),IF(NOT(F550=""),AND(C550:F550&gt;B550:E550),AND(C550:E550&gt;B550:D550))))</f>
        <v>0</v>
      </c>
      <c r="K550" s="1" t="b">
        <f t="array" ref="K550">IF(NOT(H550=""),AND(C550:H550&lt;B550:G550),IF(NOT(G550=""),AND(C550:G550&lt;B550:F550),IF(NOT(F550=""),AND(C550:F550&lt;B550:E550),AND(C550:E550&lt;B550:D550))))</f>
        <v>1</v>
      </c>
      <c r="L550" s="1" t="b">
        <f t="array" ref="L550">IF(NOT(H550=""),AND(AND(ABS(C550:H550-B550:G550)&gt;0),AND(ABS(C550:H550-B550:G550)&lt;4)),IF(NOT(G550=""),AND(AND(ABS(C550:G550-B550:F550)&gt;0),AND(ABS(C550:G550-B550:F550)&lt;4)),IF(NOT(F550=""),AND(AND(ABS(C550:F550-B550:E550)&gt;0),AND(ABS(C550:F550-B550:E550)&lt;4)),AND(AND(ABS(C550:E550-B550:D550)&gt;0),AND(ABS(C550:E550-B550:D550)&lt;4)))))</f>
        <v>1</v>
      </c>
      <c r="M550" s="1" t="b">
        <f t="shared" si="1"/>
        <v>1</v>
      </c>
    </row>
    <row r="551" ht="15.75" customHeight="1">
      <c r="A551" s="1" t="s">
        <v>560</v>
      </c>
      <c r="B551" s="1">
        <f>IFERROR(__xludf.DUMMYFUNCTION("SPLIT(A551,"" "")"),83.0)</f>
        <v>83</v>
      </c>
      <c r="C551" s="1">
        <f>IFERROR(__xludf.DUMMYFUNCTION("""COMPUTED_VALUE"""),86.0)</f>
        <v>86</v>
      </c>
      <c r="D551" s="1">
        <f>IFERROR(__xludf.DUMMYFUNCTION("""COMPUTED_VALUE"""),89.0)</f>
        <v>89</v>
      </c>
      <c r="E551" s="1">
        <f>IFERROR(__xludf.DUMMYFUNCTION("""COMPUTED_VALUE"""),90.0)</f>
        <v>90</v>
      </c>
      <c r="F551" s="1">
        <f>IFERROR(__xludf.DUMMYFUNCTION("""COMPUTED_VALUE"""),91.0)</f>
        <v>91</v>
      </c>
      <c r="J551" s="1" t="b">
        <f t="array" ref="J551">IF(NOT(H551=""),AND(C551:H551&gt;B551:G551),IF(NOT(G551=""),AND(C551:G551&gt;B551:F551),IF(NOT(F551=""),AND(C551:F551&gt;B551:E551),AND(C551:E551&gt;B551:D551))))</f>
        <v>1</v>
      </c>
      <c r="K551" s="1" t="b">
        <f t="array" ref="K551">IF(NOT(H551=""),AND(C551:H551&lt;B551:G551),IF(NOT(G551=""),AND(C551:G551&lt;B551:F551),IF(NOT(F551=""),AND(C551:F551&lt;B551:E551),AND(C551:E551&lt;B551:D551))))</f>
        <v>0</v>
      </c>
      <c r="L551" s="1" t="b">
        <f t="array" ref="L551">IF(NOT(H551=""),AND(AND(ABS(C551:H551-B551:G551)&gt;0),AND(ABS(C551:H551-B551:G551)&lt;4)),IF(NOT(G551=""),AND(AND(ABS(C551:G551-B551:F551)&gt;0),AND(ABS(C551:G551-B551:F551)&lt;4)),IF(NOT(F551=""),AND(AND(ABS(C551:F551-B551:E551)&gt;0),AND(ABS(C551:F551-B551:E551)&lt;4)),AND(AND(ABS(C551:E551-B551:D551)&gt;0),AND(ABS(C551:E551-B551:D551)&lt;4)))))</f>
        <v>1</v>
      </c>
      <c r="M551" s="1" t="b">
        <f t="shared" si="1"/>
        <v>1</v>
      </c>
    </row>
    <row r="552" ht="15.75" customHeight="1">
      <c r="A552" s="1" t="s">
        <v>561</v>
      </c>
      <c r="B552" s="1">
        <f>IFERROR(__xludf.DUMMYFUNCTION("SPLIT(A552,"" "")"),26.0)</f>
        <v>26</v>
      </c>
      <c r="C552" s="1">
        <f>IFERROR(__xludf.DUMMYFUNCTION("""COMPUTED_VALUE"""),28.0)</f>
        <v>28</v>
      </c>
      <c r="D552" s="1">
        <f>IFERROR(__xludf.DUMMYFUNCTION("""COMPUTED_VALUE"""),31.0)</f>
        <v>31</v>
      </c>
      <c r="E552" s="1">
        <f>IFERROR(__xludf.DUMMYFUNCTION("""COMPUTED_VALUE"""),33.0)</f>
        <v>33</v>
      </c>
      <c r="F552" s="1">
        <f>IFERROR(__xludf.DUMMYFUNCTION("""COMPUTED_VALUE"""),34.0)</f>
        <v>34</v>
      </c>
      <c r="J552" s="1" t="b">
        <f t="array" ref="J552">IF(NOT(H552=""),AND(C552:H552&gt;B552:G552),IF(NOT(G552=""),AND(C552:G552&gt;B552:F552),IF(NOT(F552=""),AND(C552:F552&gt;B552:E552),AND(C552:E552&gt;B552:D552))))</f>
        <v>1</v>
      </c>
      <c r="K552" s="1" t="b">
        <f t="array" ref="K552">IF(NOT(H552=""),AND(C552:H552&lt;B552:G552),IF(NOT(G552=""),AND(C552:G552&lt;B552:F552),IF(NOT(F552=""),AND(C552:F552&lt;B552:E552),AND(C552:E552&lt;B552:D552))))</f>
        <v>0</v>
      </c>
      <c r="L552" s="1" t="b">
        <f t="array" ref="L552">IF(NOT(H552=""),AND(AND(ABS(C552:H552-B552:G552)&gt;0),AND(ABS(C552:H552-B552:G552)&lt;4)),IF(NOT(G552=""),AND(AND(ABS(C552:G552-B552:F552)&gt;0),AND(ABS(C552:G552-B552:F552)&lt;4)),IF(NOT(F552=""),AND(AND(ABS(C552:F552-B552:E552)&gt;0),AND(ABS(C552:F552-B552:E552)&lt;4)),AND(AND(ABS(C552:E552-B552:D552)&gt;0),AND(ABS(C552:E552-B552:D552)&lt;4)))))</f>
        <v>1</v>
      </c>
      <c r="M552" s="1" t="b">
        <f t="shared" si="1"/>
        <v>1</v>
      </c>
    </row>
    <row r="553" ht="15.75" customHeight="1">
      <c r="A553" s="1" t="s">
        <v>562</v>
      </c>
      <c r="B553" s="1">
        <f>IFERROR(__xludf.DUMMYFUNCTION("SPLIT(A553,"" "")"),64.0)</f>
        <v>64</v>
      </c>
      <c r="C553" s="1">
        <f>IFERROR(__xludf.DUMMYFUNCTION("""COMPUTED_VALUE"""),66.0)</f>
        <v>66</v>
      </c>
      <c r="D553" s="1">
        <f>IFERROR(__xludf.DUMMYFUNCTION("""COMPUTED_VALUE"""),69.0)</f>
        <v>69</v>
      </c>
      <c r="E553" s="1">
        <f>IFERROR(__xludf.DUMMYFUNCTION("""COMPUTED_VALUE"""),71.0)</f>
        <v>71</v>
      </c>
      <c r="F553" s="1">
        <f>IFERROR(__xludf.DUMMYFUNCTION("""COMPUTED_VALUE"""),72.0)</f>
        <v>72</v>
      </c>
      <c r="G553" s="1">
        <f>IFERROR(__xludf.DUMMYFUNCTION("""COMPUTED_VALUE"""),75.0)</f>
        <v>75</v>
      </c>
      <c r="H553" s="1">
        <f>IFERROR(__xludf.DUMMYFUNCTION("""COMPUTED_VALUE"""),76.0)</f>
        <v>76</v>
      </c>
      <c r="I553" s="1">
        <f>IFERROR(__xludf.DUMMYFUNCTION("""COMPUTED_VALUE"""),79.0)</f>
        <v>79</v>
      </c>
      <c r="J553" s="1" t="b">
        <f t="array" ref="J553">IF(NOT(H553=""),AND(C553:H553&gt;B553:G553),IF(NOT(G553=""),AND(C553:G553&gt;B553:F553),IF(NOT(F553=""),AND(C553:F553&gt;B553:E553),AND(C553:E553&gt;B553:D553))))</f>
        <v>1</v>
      </c>
      <c r="K553" s="1" t="b">
        <f t="array" ref="K553">IF(NOT(H553=""),AND(C553:H553&lt;B553:G553),IF(NOT(G553=""),AND(C553:G553&lt;B553:F553),IF(NOT(F553=""),AND(C553:F553&lt;B553:E553),AND(C553:E553&lt;B553:D553))))</f>
        <v>0</v>
      </c>
      <c r="L553" s="1" t="b">
        <f t="array" ref="L553">IF(NOT(H553=""),AND(AND(ABS(C553:H553-B553:G553)&gt;0),AND(ABS(C553:H553-B553:G553)&lt;4)),IF(NOT(G553=""),AND(AND(ABS(C553:G553-B553:F553)&gt;0),AND(ABS(C553:G553-B553:F553)&lt;4)),IF(NOT(F553=""),AND(AND(ABS(C553:F553-B553:E553)&gt;0),AND(ABS(C553:F553-B553:E553)&lt;4)),AND(AND(ABS(C553:E553-B553:D553)&gt;0),AND(ABS(C553:E553-B553:D553)&lt;4)))))</f>
        <v>1</v>
      </c>
      <c r="M553" s="1" t="b">
        <f t="shared" si="1"/>
        <v>1</v>
      </c>
    </row>
    <row r="554" ht="15.75" customHeight="1">
      <c r="A554" s="1" t="s">
        <v>563</v>
      </c>
      <c r="B554" s="1">
        <f>IFERROR(__xludf.DUMMYFUNCTION("SPLIT(A554,"" "")"),69.0)</f>
        <v>69</v>
      </c>
      <c r="C554" s="1">
        <f>IFERROR(__xludf.DUMMYFUNCTION("""COMPUTED_VALUE"""),72.0)</f>
        <v>72</v>
      </c>
      <c r="D554" s="1">
        <f>IFERROR(__xludf.DUMMYFUNCTION("""COMPUTED_VALUE"""),75.0)</f>
        <v>75</v>
      </c>
      <c r="E554" s="1">
        <f>IFERROR(__xludf.DUMMYFUNCTION("""COMPUTED_VALUE"""),76.0)</f>
        <v>76</v>
      </c>
      <c r="F554" s="1">
        <f>IFERROR(__xludf.DUMMYFUNCTION("""COMPUTED_VALUE"""),78.0)</f>
        <v>78</v>
      </c>
      <c r="G554" s="1">
        <f>IFERROR(__xludf.DUMMYFUNCTION("""COMPUTED_VALUE"""),79.0)</f>
        <v>79</v>
      </c>
      <c r="H554" s="2">
        <f>IFERROR(__xludf.DUMMYFUNCTION("""COMPUTED_VALUE"""),81.0)</f>
        <v>81</v>
      </c>
      <c r="J554" s="1" t="b">
        <f t="array" ref="J554">IF(NOT(H554=""),AND(C554:H554&gt;B554:G554),IF(NOT(G554=""),AND(C554:G554&gt;B554:F554),IF(NOT(F554=""),AND(C554:F554&gt;B554:E554),AND(C554:E554&gt;B554:D554))))</f>
        <v>1</v>
      </c>
      <c r="K554" s="1" t="b">
        <f t="array" ref="K554">IF(NOT(H554=""),AND(C554:H554&lt;B554:G554),IF(NOT(G554=""),AND(C554:G554&lt;B554:F554),IF(NOT(F554=""),AND(C554:F554&lt;B554:E554),AND(C554:E554&lt;B554:D554))))</f>
        <v>0</v>
      </c>
      <c r="L554" s="1" t="b">
        <f t="array" ref="L554">IF(NOT(H554=""),AND(AND(ABS(C554:H554-B554:G554)&gt;0),AND(ABS(C554:H554-B554:G554)&lt;4)),IF(NOT(G554=""),AND(AND(ABS(C554:G554-B554:F554)&gt;0),AND(ABS(C554:G554-B554:F554)&lt;4)),IF(NOT(F554=""),AND(AND(ABS(C554:F554-B554:E554)&gt;0),AND(ABS(C554:F554-B554:E554)&lt;4)),AND(AND(ABS(C554:E554-B554:D554)&gt;0),AND(ABS(C554:E554-B554:D554)&lt;4)))))</f>
        <v>1</v>
      </c>
      <c r="M554" s="1" t="b">
        <f t="shared" si="1"/>
        <v>1</v>
      </c>
    </row>
    <row r="555" ht="15.75" customHeight="1">
      <c r="A555" s="1" t="s">
        <v>564</v>
      </c>
      <c r="B555" s="1">
        <f>IFERROR(__xludf.DUMMYFUNCTION("SPLIT(A555,"" "")"),38.0)</f>
        <v>38</v>
      </c>
      <c r="C555" s="1">
        <f>IFERROR(__xludf.DUMMYFUNCTION("""COMPUTED_VALUE"""),40.0)</f>
        <v>40</v>
      </c>
      <c r="D555" s="1">
        <f>IFERROR(__xludf.DUMMYFUNCTION("""COMPUTED_VALUE"""),43.0)</f>
        <v>43</v>
      </c>
      <c r="E555" s="1">
        <f>IFERROR(__xludf.DUMMYFUNCTION("""COMPUTED_VALUE"""),45.0)</f>
        <v>45</v>
      </c>
      <c r="F555" s="1">
        <f>IFERROR(__xludf.DUMMYFUNCTION("""COMPUTED_VALUE"""),48.0)</f>
        <v>48</v>
      </c>
      <c r="G555" s="1">
        <f>IFERROR(__xludf.DUMMYFUNCTION("""COMPUTED_VALUE"""),50.0)</f>
        <v>50</v>
      </c>
      <c r="H555" s="2">
        <f>IFERROR(__xludf.DUMMYFUNCTION("""COMPUTED_VALUE"""),51.0)</f>
        <v>51</v>
      </c>
      <c r="J555" s="1" t="b">
        <f t="array" ref="J555">IF(NOT(H555=""),AND(C555:H555&gt;B555:G555),IF(NOT(G555=""),AND(C555:G555&gt;B555:F555),IF(NOT(F555=""),AND(C555:F555&gt;B555:E555),AND(C555:E555&gt;B555:D555))))</f>
        <v>1</v>
      </c>
      <c r="K555" s="1" t="b">
        <f t="array" ref="K555">IF(NOT(H555=""),AND(C555:H555&lt;B555:G555),IF(NOT(G555=""),AND(C555:G555&lt;B555:F555),IF(NOT(F555=""),AND(C555:F555&lt;B555:E555),AND(C555:E555&lt;B555:D555))))</f>
        <v>0</v>
      </c>
      <c r="L555" s="1" t="b">
        <f t="array" ref="L555">IF(NOT(H555=""),AND(AND(ABS(C555:H555-B555:G555)&gt;0),AND(ABS(C555:H555-B555:G555)&lt;4)),IF(NOT(G555=""),AND(AND(ABS(C555:G555-B555:F555)&gt;0),AND(ABS(C555:G555-B555:F555)&lt;4)),IF(NOT(F555=""),AND(AND(ABS(C555:F555-B555:E555)&gt;0),AND(ABS(C555:F555-B555:E555)&lt;4)),AND(AND(ABS(C555:E555-B555:D555)&gt;0),AND(ABS(C555:E555-B555:D555)&lt;4)))))</f>
        <v>1</v>
      </c>
      <c r="M555" s="1" t="b">
        <f t="shared" si="1"/>
        <v>1</v>
      </c>
    </row>
    <row r="556" ht="15.75" customHeight="1">
      <c r="A556" s="1" t="s">
        <v>565</v>
      </c>
      <c r="B556" s="1">
        <f>IFERROR(__xludf.DUMMYFUNCTION("SPLIT(A556,"" "")"),24.0)</f>
        <v>24</v>
      </c>
      <c r="C556" s="1">
        <f>IFERROR(__xludf.DUMMYFUNCTION("""COMPUTED_VALUE"""),26.0)</f>
        <v>26</v>
      </c>
      <c r="D556" s="1">
        <f>IFERROR(__xludf.DUMMYFUNCTION("""COMPUTED_VALUE"""),29.0)</f>
        <v>29</v>
      </c>
      <c r="E556" s="1">
        <f>IFERROR(__xludf.DUMMYFUNCTION("""COMPUTED_VALUE"""),31.0)</f>
        <v>31</v>
      </c>
      <c r="F556" s="1">
        <f>IFERROR(__xludf.DUMMYFUNCTION("""COMPUTED_VALUE"""),33.0)</f>
        <v>33</v>
      </c>
      <c r="J556" s="1" t="b">
        <f t="array" ref="J556">IF(NOT(H556=""),AND(C556:H556&gt;B556:G556),IF(NOT(G556=""),AND(C556:G556&gt;B556:F556),IF(NOT(F556=""),AND(C556:F556&gt;B556:E556),AND(C556:E556&gt;B556:D556))))</f>
        <v>1</v>
      </c>
      <c r="K556" s="1" t="b">
        <f t="array" ref="K556">IF(NOT(H556=""),AND(C556:H556&lt;B556:G556),IF(NOT(G556=""),AND(C556:G556&lt;B556:F556),IF(NOT(F556=""),AND(C556:F556&lt;B556:E556),AND(C556:E556&lt;B556:D556))))</f>
        <v>0</v>
      </c>
      <c r="L556" s="1" t="b">
        <f t="array" ref="L556">IF(NOT(H556=""),AND(AND(ABS(C556:H556-B556:G556)&gt;0),AND(ABS(C556:H556-B556:G556)&lt;4)),IF(NOT(G556=""),AND(AND(ABS(C556:G556-B556:F556)&gt;0),AND(ABS(C556:G556-B556:F556)&lt;4)),IF(NOT(F556=""),AND(AND(ABS(C556:F556-B556:E556)&gt;0),AND(ABS(C556:F556-B556:E556)&lt;4)),AND(AND(ABS(C556:E556-B556:D556)&gt;0),AND(ABS(C556:E556-B556:D556)&lt;4)))))</f>
        <v>1</v>
      </c>
      <c r="M556" s="1" t="b">
        <f t="shared" si="1"/>
        <v>1</v>
      </c>
    </row>
    <row r="557" ht="15.75" customHeight="1">
      <c r="A557" s="1" t="s">
        <v>566</v>
      </c>
      <c r="B557" s="1">
        <f>IFERROR(__xludf.DUMMYFUNCTION("SPLIT(A557,"" "")"),48.0)</f>
        <v>48</v>
      </c>
      <c r="C557" s="1">
        <f>IFERROR(__xludf.DUMMYFUNCTION("""COMPUTED_VALUE"""),50.0)</f>
        <v>50</v>
      </c>
      <c r="D557" s="1">
        <f>IFERROR(__xludf.DUMMYFUNCTION("""COMPUTED_VALUE"""),52.0)</f>
        <v>52</v>
      </c>
      <c r="E557" s="1">
        <f>IFERROR(__xludf.DUMMYFUNCTION("""COMPUTED_VALUE"""),53.0)</f>
        <v>53</v>
      </c>
      <c r="F557" s="1">
        <f>IFERROR(__xludf.DUMMYFUNCTION("""COMPUTED_VALUE"""),55.0)</f>
        <v>55</v>
      </c>
      <c r="J557" s="1" t="b">
        <f t="array" ref="J557">IF(NOT(H557=""),AND(C557:H557&gt;B557:G557),IF(NOT(G557=""),AND(C557:G557&gt;B557:F557),IF(NOT(F557=""),AND(C557:F557&gt;B557:E557),AND(C557:E557&gt;B557:D557))))</f>
        <v>1</v>
      </c>
      <c r="K557" s="1" t="b">
        <f t="array" ref="K557">IF(NOT(H557=""),AND(C557:H557&lt;B557:G557),IF(NOT(G557=""),AND(C557:G557&lt;B557:F557),IF(NOT(F557=""),AND(C557:F557&lt;B557:E557),AND(C557:E557&lt;B557:D557))))</f>
        <v>0</v>
      </c>
      <c r="L557" s="1" t="b">
        <f t="array" ref="L557">IF(NOT(H557=""),AND(AND(ABS(C557:H557-B557:G557)&gt;0),AND(ABS(C557:H557-B557:G557)&lt;4)),IF(NOT(G557=""),AND(AND(ABS(C557:G557-B557:F557)&gt;0),AND(ABS(C557:G557-B557:F557)&lt;4)),IF(NOT(F557=""),AND(AND(ABS(C557:F557-B557:E557)&gt;0),AND(ABS(C557:F557-B557:E557)&lt;4)),AND(AND(ABS(C557:E557-B557:D557)&gt;0),AND(ABS(C557:E557-B557:D557)&lt;4)))))</f>
        <v>1</v>
      </c>
      <c r="M557" s="1" t="b">
        <f t="shared" si="1"/>
        <v>1</v>
      </c>
    </row>
    <row r="558" ht="15.75" customHeight="1">
      <c r="A558" s="1" t="s">
        <v>567</v>
      </c>
      <c r="B558" s="1">
        <f>IFERROR(__xludf.DUMMYFUNCTION("SPLIT(A558,"" "")"),33.0)</f>
        <v>33</v>
      </c>
      <c r="C558" s="1">
        <f>IFERROR(__xludf.DUMMYFUNCTION("""COMPUTED_VALUE"""),36.0)</f>
        <v>36</v>
      </c>
      <c r="D558" s="1">
        <f>IFERROR(__xludf.DUMMYFUNCTION("""COMPUTED_VALUE"""),37.0)</f>
        <v>37</v>
      </c>
      <c r="E558" s="1">
        <f>IFERROR(__xludf.DUMMYFUNCTION("""COMPUTED_VALUE"""),38.0)</f>
        <v>38</v>
      </c>
      <c r="F558" s="1">
        <f>IFERROR(__xludf.DUMMYFUNCTION("""COMPUTED_VALUE"""),41.0)</f>
        <v>41</v>
      </c>
      <c r="G558" s="1">
        <f>IFERROR(__xludf.DUMMYFUNCTION("""COMPUTED_VALUE"""),44.0)</f>
        <v>44</v>
      </c>
      <c r="H558" s="2">
        <f>IFERROR(__xludf.DUMMYFUNCTION("""COMPUTED_VALUE"""),46.0)</f>
        <v>46</v>
      </c>
      <c r="J558" s="1" t="b">
        <f t="array" ref="J558">IF(NOT(H558=""),AND(C558:H558&gt;B558:G558),IF(NOT(G558=""),AND(C558:G558&gt;B558:F558),IF(NOT(F558=""),AND(C558:F558&gt;B558:E558),AND(C558:E558&gt;B558:D558))))</f>
        <v>1</v>
      </c>
      <c r="K558" s="1" t="b">
        <f t="array" ref="K558">IF(NOT(H558=""),AND(C558:H558&lt;B558:G558),IF(NOT(G558=""),AND(C558:G558&lt;B558:F558),IF(NOT(F558=""),AND(C558:F558&lt;B558:E558),AND(C558:E558&lt;B558:D558))))</f>
        <v>0</v>
      </c>
      <c r="L558" s="1" t="b">
        <f t="array" ref="L558">IF(NOT(H558=""),AND(AND(ABS(C558:H558-B558:G558)&gt;0),AND(ABS(C558:H558-B558:G558)&lt;4)),IF(NOT(G558=""),AND(AND(ABS(C558:G558-B558:F558)&gt;0),AND(ABS(C558:G558-B558:F558)&lt;4)),IF(NOT(F558=""),AND(AND(ABS(C558:F558-B558:E558)&gt;0),AND(ABS(C558:F558-B558:E558)&lt;4)),AND(AND(ABS(C558:E558-B558:D558)&gt;0),AND(ABS(C558:E558-B558:D558)&lt;4)))))</f>
        <v>1</v>
      </c>
      <c r="M558" s="1" t="b">
        <f t="shared" si="1"/>
        <v>1</v>
      </c>
    </row>
    <row r="559" ht="15.75" customHeight="1">
      <c r="A559" s="1" t="s">
        <v>568</v>
      </c>
      <c r="B559" s="1">
        <f>IFERROR(__xludf.DUMMYFUNCTION("SPLIT(A559,"" "")"),83.0)</f>
        <v>83</v>
      </c>
      <c r="C559" s="1">
        <f>IFERROR(__xludf.DUMMYFUNCTION("""COMPUTED_VALUE"""),86.0)</f>
        <v>86</v>
      </c>
      <c r="D559" s="1">
        <f>IFERROR(__xludf.DUMMYFUNCTION("""COMPUTED_VALUE"""),88.0)</f>
        <v>88</v>
      </c>
      <c r="E559" s="1">
        <f>IFERROR(__xludf.DUMMYFUNCTION("""COMPUTED_VALUE"""),91.0)</f>
        <v>91</v>
      </c>
      <c r="F559" s="1">
        <f>IFERROR(__xludf.DUMMYFUNCTION("""COMPUTED_VALUE"""),94.0)</f>
        <v>94</v>
      </c>
      <c r="J559" s="1" t="b">
        <f t="array" ref="J559">IF(NOT(H559=""),AND(C559:H559&gt;B559:G559),IF(NOT(G559=""),AND(C559:G559&gt;B559:F559),IF(NOT(F559=""),AND(C559:F559&gt;B559:E559),AND(C559:E559&gt;B559:D559))))</f>
        <v>1</v>
      </c>
      <c r="K559" s="1" t="b">
        <f t="array" ref="K559">IF(NOT(H559=""),AND(C559:H559&lt;B559:G559),IF(NOT(G559=""),AND(C559:G559&lt;B559:F559),IF(NOT(F559=""),AND(C559:F559&lt;B559:E559),AND(C559:E559&lt;B559:D559))))</f>
        <v>0</v>
      </c>
      <c r="L559" s="1" t="b">
        <f t="array" ref="L559">IF(NOT(H559=""),AND(AND(ABS(C559:H559-B559:G559)&gt;0),AND(ABS(C559:H559-B559:G559)&lt;4)),IF(NOT(G559=""),AND(AND(ABS(C559:G559-B559:F559)&gt;0),AND(ABS(C559:G559-B559:F559)&lt;4)),IF(NOT(F559=""),AND(AND(ABS(C559:F559-B559:E559)&gt;0),AND(ABS(C559:F559-B559:E559)&lt;4)),AND(AND(ABS(C559:E559-B559:D559)&gt;0),AND(ABS(C559:E559-B559:D559)&lt;4)))))</f>
        <v>1</v>
      </c>
      <c r="M559" s="1" t="b">
        <f t="shared" si="1"/>
        <v>1</v>
      </c>
    </row>
    <row r="560" ht="15.75" customHeight="1">
      <c r="A560" s="1" t="s">
        <v>569</v>
      </c>
      <c r="B560" s="1">
        <f>IFERROR(__xludf.DUMMYFUNCTION("SPLIT(A560,"" "")"),41.0)</f>
        <v>41</v>
      </c>
      <c r="C560" s="1">
        <f>IFERROR(__xludf.DUMMYFUNCTION("""COMPUTED_VALUE"""),42.0)</f>
        <v>42</v>
      </c>
      <c r="D560" s="1">
        <f>IFERROR(__xludf.DUMMYFUNCTION("""COMPUTED_VALUE"""),43.0)</f>
        <v>43</v>
      </c>
      <c r="E560" s="1">
        <f>IFERROR(__xludf.DUMMYFUNCTION("""COMPUTED_VALUE"""),46.0)</f>
        <v>46</v>
      </c>
      <c r="F560" s="1">
        <f>IFERROR(__xludf.DUMMYFUNCTION("""COMPUTED_VALUE"""),48.0)</f>
        <v>48</v>
      </c>
      <c r="G560" s="1">
        <f>IFERROR(__xludf.DUMMYFUNCTION("""COMPUTED_VALUE"""),50.0)</f>
        <v>50</v>
      </c>
      <c r="H560" s="1">
        <f>IFERROR(__xludf.DUMMYFUNCTION("""COMPUTED_VALUE"""),51.0)</f>
        <v>51</v>
      </c>
      <c r="I560" s="1">
        <f>IFERROR(__xludf.DUMMYFUNCTION("""COMPUTED_VALUE"""),52.0)</f>
        <v>52</v>
      </c>
      <c r="J560" s="1" t="b">
        <f t="array" ref="J560">IF(NOT(H560=""),AND(C560:H560&gt;B560:G560),IF(NOT(G560=""),AND(C560:G560&gt;B560:F560),IF(NOT(F560=""),AND(C560:F560&gt;B560:E560),AND(C560:E560&gt;B560:D560))))</f>
        <v>1</v>
      </c>
      <c r="K560" s="1" t="b">
        <f t="array" ref="K560">IF(NOT(H560=""),AND(C560:H560&lt;B560:G560),IF(NOT(G560=""),AND(C560:G560&lt;B560:F560),IF(NOT(F560=""),AND(C560:F560&lt;B560:E560),AND(C560:E560&lt;B560:D560))))</f>
        <v>0</v>
      </c>
      <c r="L560" s="1" t="b">
        <f t="array" ref="L560">IF(NOT(H560=""),AND(AND(ABS(C560:H560-B560:G560)&gt;0),AND(ABS(C560:H560-B560:G560)&lt;4)),IF(NOT(G560=""),AND(AND(ABS(C560:G560-B560:F560)&gt;0),AND(ABS(C560:G560-B560:F560)&lt;4)),IF(NOT(F560=""),AND(AND(ABS(C560:F560-B560:E560)&gt;0),AND(ABS(C560:F560-B560:E560)&lt;4)),AND(AND(ABS(C560:E560-B560:D560)&gt;0),AND(ABS(C560:E560-B560:D560)&lt;4)))))</f>
        <v>1</v>
      </c>
      <c r="M560" s="1" t="b">
        <f t="shared" si="1"/>
        <v>1</v>
      </c>
    </row>
    <row r="561" ht="15.75" customHeight="1">
      <c r="A561" s="1" t="s">
        <v>570</v>
      </c>
      <c r="B561" s="1">
        <f>IFERROR(__xludf.DUMMYFUNCTION("SPLIT(A561,"" "")"),67.0)</f>
        <v>67</v>
      </c>
      <c r="C561" s="1">
        <f>IFERROR(__xludf.DUMMYFUNCTION("""COMPUTED_VALUE"""),68.0)</f>
        <v>68</v>
      </c>
      <c r="D561" s="1">
        <f>IFERROR(__xludf.DUMMYFUNCTION("""COMPUTED_VALUE"""),71.0)</f>
        <v>71</v>
      </c>
      <c r="E561" s="1">
        <f>IFERROR(__xludf.DUMMYFUNCTION("""COMPUTED_VALUE"""),72.0)</f>
        <v>72</v>
      </c>
      <c r="F561" s="1">
        <f>IFERROR(__xludf.DUMMYFUNCTION("""COMPUTED_VALUE"""),74.0)</f>
        <v>74</v>
      </c>
      <c r="G561" s="1">
        <f>IFERROR(__xludf.DUMMYFUNCTION("""COMPUTED_VALUE"""),75.0)</f>
        <v>75</v>
      </c>
      <c r="J561" s="1" t="b">
        <f t="array" ref="J561">IF(NOT(H561=""),AND(C561:H561&gt;B561:G561),IF(NOT(G561=""),AND(C561:G561&gt;B561:F561),IF(NOT(F561=""),AND(C561:F561&gt;B561:E561),AND(C561:E561&gt;B561:D561))))</f>
        <v>1</v>
      </c>
      <c r="K561" s="1" t="b">
        <f t="array" ref="K561">IF(NOT(H561=""),AND(C561:H561&lt;B561:G561),IF(NOT(G561=""),AND(C561:G561&lt;B561:F561),IF(NOT(F561=""),AND(C561:F561&lt;B561:E561),AND(C561:E561&lt;B561:D561))))</f>
        <v>0</v>
      </c>
      <c r="L561" s="1" t="b">
        <f t="array" ref="L561">IF(NOT(H561=""),AND(AND(ABS(C561:H561-B561:G561)&gt;0),AND(ABS(C561:H561-B561:G561)&lt;4)),IF(NOT(G561=""),AND(AND(ABS(C561:G561-B561:F561)&gt;0),AND(ABS(C561:G561-B561:F561)&lt;4)),IF(NOT(F561=""),AND(AND(ABS(C561:F561-B561:E561)&gt;0),AND(ABS(C561:F561-B561:E561)&lt;4)),AND(AND(ABS(C561:E561-B561:D561)&gt;0),AND(ABS(C561:E561-B561:D561)&lt;4)))))</f>
        <v>1</v>
      </c>
      <c r="M561" s="1" t="b">
        <f t="shared" si="1"/>
        <v>1</v>
      </c>
    </row>
    <row r="562" ht="15.75" customHeight="1">
      <c r="A562" s="1" t="s">
        <v>571</v>
      </c>
      <c r="B562" s="1">
        <f>IFERROR(__xludf.DUMMYFUNCTION("SPLIT(A562,"" "")"),49.0)</f>
        <v>49</v>
      </c>
      <c r="C562" s="1">
        <f>IFERROR(__xludf.DUMMYFUNCTION("""COMPUTED_VALUE"""),51.0)</f>
        <v>51</v>
      </c>
      <c r="D562" s="1">
        <f>IFERROR(__xludf.DUMMYFUNCTION("""COMPUTED_VALUE"""),52.0)</f>
        <v>52</v>
      </c>
      <c r="E562" s="1">
        <f>IFERROR(__xludf.DUMMYFUNCTION("""COMPUTED_VALUE"""),53.0)</f>
        <v>53</v>
      </c>
      <c r="F562" s="1">
        <f>IFERROR(__xludf.DUMMYFUNCTION("""COMPUTED_VALUE"""),56.0)</f>
        <v>56</v>
      </c>
      <c r="G562" s="1">
        <f>IFERROR(__xludf.DUMMYFUNCTION("""COMPUTED_VALUE"""),59.0)</f>
        <v>59</v>
      </c>
      <c r="J562" s="1" t="b">
        <f t="array" ref="J562">IF(NOT(H562=""),AND(C562:H562&gt;B562:G562),IF(NOT(G562=""),AND(C562:G562&gt;B562:F562),IF(NOT(F562=""),AND(C562:F562&gt;B562:E562),AND(C562:E562&gt;B562:D562))))</f>
        <v>1</v>
      </c>
      <c r="K562" s="1" t="b">
        <f t="array" ref="K562">IF(NOT(H562=""),AND(C562:H562&lt;B562:G562),IF(NOT(G562=""),AND(C562:G562&lt;B562:F562),IF(NOT(F562=""),AND(C562:F562&lt;B562:E562),AND(C562:E562&lt;B562:D562))))</f>
        <v>0</v>
      </c>
      <c r="L562" s="1" t="b">
        <f t="array" ref="L562">IF(NOT(H562=""),AND(AND(ABS(C562:H562-B562:G562)&gt;0),AND(ABS(C562:H562-B562:G562)&lt;4)),IF(NOT(G562=""),AND(AND(ABS(C562:G562-B562:F562)&gt;0),AND(ABS(C562:G562-B562:F562)&lt;4)),IF(NOT(F562=""),AND(AND(ABS(C562:F562-B562:E562)&gt;0),AND(ABS(C562:F562-B562:E562)&lt;4)),AND(AND(ABS(C562:E562-B562:D562)&gt;0),AND(ABS(C562:E562-B562:D562)&lt;4)))))</f>
        <v>1</v>
      </c>
      <c r="M562" s="1" t="b">
        <f t="shared" si="1"/>
        <v>1</v>
      </c>
    </row>
    <row r="563" ht="15.75" customHeight="1">
      <c r="A563" s="1" t="s">
        <v>572</v>
      </c>
      <c r="B563" s="1">
        <f>IFERROR(__xludf.DUMMYFUNCTION("SPLIT(A563,"" "")"),12.0)</f>
        <v>12</v>
      </c>
      <c r="C563" s="1">
        <f>IFERROR(__xludf.DUMMYFUNCTION("""COMPUTED_VALUE"""),9.0)</f>
        <v>9</v>
      </c>
      <c r="D563" s="1">
        <f>IFERROR(__xludf.DUMMYFUNCTION("""COMPUTED_VALUE"""),8.0)</f>
        <v>8</v>
      </c>
      <c r="E563" s="1">
        <f>IFERROR(__xludf.DUMMYFUNCTION("""COMPUTED_VALUE"""),6.0)</f>
        <v>6</v>
      </c>
      <c r="F563" s="1">
        <f>IFERROR(__xludf.DUMMYFUNCTION("""COMPUTED_VALUE"""),4.0)</f>
        <v>4</v>
      </c>
      <c r="G563" s="1">
        <f>IFERROR(__xludf.DUMMYFUNCTION("""COMPUTED_VALUE"""),3.0)</f>
        <v>3</v>
      </c>
      <c r="J563" s="1" t="b">
        <f t="array" ref="J563">IF(NOT(H563=""),AND(C563:H563&gt;B563:G563),IF(NOT(G563=""),AND(C563:G563&gt;B563:F563),IF(NOT(F563=""),AND(C563:F563&gt;B563:E563),AND(C563:E563&gt;B563:D563))))</f>
        <v>0</v>
      </c>
      <c r="K563" s="1" t="b">
        <f t="array" ref="K563">IF(NOT(H563=""),AND(C563:H563&lt;B563:G563),IF(NOT(G563=""),AND(C563:G563&lt;B563:F563),IF(NOT(F563=""),AND(C563:F563&lt;B563:E563),AND(C563:E563&lt;B563:D563))))</f>
        <v>1</v>
      </c>
      <c r="L563" s="1" t="b">
        <f t="array" ref="L563">IF(NOT(H563=""),AND(AND(ABS(C563:H563-B563:G563)&gt;0),AND(ABS(C563:H563-B563:G563)&lt;4)),IF(NOT(G563=""),AND(AND(ABS(C563:G563-B563:F563)&gt;0),AND(ABS(C563:G563-B563:F563)&lt;4)),IF(NOT(F563=""),AND(AND(ABS(C563:F563-B563:E563)&gt;0),AND(ABS(C563:F563-B563:E563)&lt;4)),AND(AND(ABS(C563:E563-B563:D563)&gt;0),AND(ABS(C563:E563-B563:D563)&lt;4)))))</f>
        <v>1</v>
      </c>
      <c r="M563" s="1" t="b">
        <f t="shared" si="1"/>
        <v>1</v>
      </c>
    </row>
    <row r="564" ht="15.75" customHeight="1">
      <c r="A564" s="1" t="s">
        <v>573</v>
      </c>
      <c r="B564" s="1">
        <f>IFERROR(__xludf.DUMMYFUNCTION("SPLIT(A564,"" "")"),97.0)</f>
        <v>97</v>
      </c>
      <c r="C564" s="1">
        <f>IFERROR(__xludf.DUMMYFUNCTION("""COMPUTED_VALUE"""),96.0)</f>
        <v>96</v>
      </c>
      <c r="D564" s="1">
        <f>IFERROR(__xludf.DUMMYFUNCTION("""COMPUTED_VALUE"""),94.0)</f>
        <v>94</v>
      </c>
      <c r="E564" s="1">
        <f>IFERROR(__xludf.DUMMYFUNCTION("""COMPUTED_VALUE"""),92.0)</f>
        <v>92</v>
      </c>
      <c r="F564" s="1">
        <f>IFERROR(__xludf.DUMMYFUNCTION("""COMPUTED_VALUE"""),91.0)</f>
        <v>91</v>
      </c>
      <c r="G564" s="1">
        <f>IFERROR(__xludf.DUMMYFUNCTION("""COMPUTED_VALUE"""),90.0)</f>
        <v>90</v>
      </c>
      <c r="H564" s="1">
        <f>IFERROR(__xludf.DUMMYFUNCTION("""COMPUTED_VALUE"""),89.0)</f>
        <v>89</v>
      </c>
      <c r="I564" s="1">
        <f>IFERROR(__xludf.DUMMYFUNCTION("""COMPUTED_VALUE"""),86.0)</f>
        <v>86</v>
      </c>
      <c r="J564" s="1" t="b">
        <f t="array" ref="J564">IF(NOT(H564=""),AND(C564:H564&gt;B564:G564),IF(NOT(G564=""),AND(C564:G564&gt;B564:F564),IF(NOT(F564=""),AND(C564:F564&gt;B564:E564),AND(C564:E564&gt;B564:D564))))</f>
        <v>0</v>
      </c>
      <c r="K564" s="1" t="b">
        <f t="array" ref="K564">IF(NOT(H564=""),AND(C564:H564&lt;B564:G564),IF(NOT(G564=""),AND(C564:G564&lt;B564:F564),IF(NOT(F564=""),AND(C564:F564&lt;B564:E564),AND(C564:E564&lt;B564:D564))))</f>
        <v>1</v>
      </c>
      <c r="L564" s="1" t="b">
        <f t="array" ref="L564">IF(NOT(H564=""),AND(AND(ABS(C564:H564-B564:G564)&gt;0),AND(ABS(C564:H564-B564:G564)&lt;4)),IF(NOT(G564=""),AND(AND(ABS(C564:G564-B564:F564)&gt;0),AND(ABS(C564:G564-B564:F564)&lt;4)),IF(NOT(F564=""),AND(AND(ABS(C564:F564-B564:E564)&gt;0),AND(ABS(C564:F564-B564:E564)&lt;4)),AND(AND(ABS(C564:E564-B564:D564)&gt;0),AND(ABS(C564:E564-B564:D564)&lt;4)))))</f>
        <v>1</v>
      </c>
      <c r="M564" s="1" t="b">
        <f t="shared" si="1"/>
        <v>1</v>
      </c>
    </row>
    <row r="565" ht="15.75" customHeight="1">
      <c r="A565" s="1" t="s">
        <v>574</v>
      </c>
      <c r="B565" s="1">
        <f>IFERROR(__xludf.DUMMYFUNCTION("SPLIT(A565,"" "")"),33.0)</f>
        <v>33</v>
      </c>
      <c r="C565" s="1">
        <f>IFERROR(__xludf.DUMMYFUNCTION("""COMPUTED_VALUE"""),31.0)</f>
        <v>31</v>
      </c>
      <c r="D565" s="1">
        <f>IFERROR(__xludf.DUMMYFUNCTION("""COMPUTED_VALUE"""),30.0)</f>
        <v>30</v>
      </c>
      <c r="E565" s="1">
        <f>IFERROR(__xludf.DUMMYFUNCTION("""COMPUTED_VALUE"""),29.0)</f>
        <v>29</v>
      </c>
      <c r="F565" s="1">
        <f>IFERROR(__xludf.DUMMYFUNCTION("""COMPUTED_VALUE"""),27.0)</f>
        <v>27</v>
      </c>
      <c r="J565" s="1" t="b">
        <f t="array" ref="J565">IF(NOT(H565=""),AND(C565:H565&gt;B565:G565),IF(NOT(G565=""),AND(C565:G565&gt;B565:F565),IF(NOT(F565=""),AND(C565:F565&gt;B565:E565),AND(C565:E565&gt;B565:D565))))</f>
        <v>0</v>
      </c>
      <c r="K565" s="1" t="b">
        <f t="array" ref="K565">IF(NOT(H565=""),AND(C565:H565&lt;B565:G565),IF(NOT(G565=""),AND(C565:G565&lt;B565:F565),IF(NOT(F565=""),AND(C565:F565&lt;B565:E565),AND(C565:E565&lt;B565:D565))))</f>
        <v>1</v>
      </c>
      <c r="L565" s="1" t="b">
        <f t="array" ref="L565">IF(NOT(H565=""),AND(AND(ABS(C565:H565-B565:G565)&gt;0),AND(ABS(C565:H565-B565:G565)&lt;4)),IF(NOT(G565=""),AND(AND(ABS(C565:G565-B565:F565)&gt;0),AND(ABS(C565:G565-B565:F565)&lt;4)),IF(NOT(F565=""),AND(AND(ABS(C565:F565-B565:E565)&gt;0),AND(ABS(C565:F565-B565:E565)&lt;4)),AND(AND(ABS(C565:E565-B565:D565)&gt;0),AND(ABS(C565:E565-B565:D565)&lt;4)))))</f>
        <v>1</v>
      </c>
      <c r="M565" s="1" t="b">
        <f t="shared" si="1"/>
        <v>1</v>
      </c>
    </row>
    <row r="566" ht="15.75" customHeight="1">
      <c r="A566" s="1" t="s">
        <v>575</v>
      </c>
      <c r="B566" s="1">
        <f>IFERROR(__xludf.DUMMYFUNCTION("SPLIT(A566,"" "")"),20.0)</f>
        <v>20</v>
      </c>
      <c r="C566" s="1">
        <f>IFERROR(__xludf.DUMMYFUNCTION("""COMPUTED_VALUE"""),18.0)</f>
        <v>18</v>
      </c>
      <c r="D566" s="1">
        <f>IFERROR(__xludf.DUMMYFUNCTION("""COMPUTED_VALUE"""),17.0)</f>
        <v>17</v>
      </c>
      <c r="E566" s="1">
        <f>IFERROR(__xludf.DUMMYFUNCTION("""COMPUTED_VALUE"""),14.0)</f>
        <v>14</v>
      </c>
      <c r="F566" s="1">
        <f>IFERROR(__xludf.DUMMYFUNCTION("""COMPUTED_VALUE"""),13.0)</f>
        <v>13</v>
      </c>
      <c r="G566" s="1">
        <f>IFERROR(__xludf.DUMMYFUNCTION("""COMPUTED_VALUE"""),11.0)</f>
        <v>11</v>
      </c>
      <c r="H566" s="2">
        <f>IFERROR(__xludf.DUMMYFUNCTION("""COMPUTED_VALUE"""),10.0)</f>
        <v>10</v>
      </c>
      <c r="J566" s="1" t="b">
        <f t="array" ref="J566">IF(NOT(H566=""),AND(C566:H566&gt;B566:G566),IF(NOT(G566=""),AND(C566:G566&gt;B566:F566),IF(NOT(F566=""),AND(C566:F566&gt;B566:E566),AND(C566:E566&gt;B566:D566))))</f>
        <v>0</v>
      </c>
      <c r="K566" s="1" t="b">
        <f t="array" ref="K566">IF(NOT(H566=""),AND(C566:H566&lt;B566:G566),IF(NOT(G566=""),AND(C566:G566&lt;B566:F566),IF(NOT(F566=""),AND(C566:F566&lt;B566:E566),AND(C566:E566&lt;B566:D566))))</f>
        <v>1</v>
      </c>
      <c r="L566" s="1" t="b">
        <f t="array" ref="L566">IF(NOT(H566=""),AND(AND(ABS(C566:H566-B566:G566)&gt;0),AND(ABS(C566:H566-B566:G566)&lt;4)),IF(NOT(G566=""),AND(AND(ABS(C566:G566-B566:F566)&gt;0),AND(ABS(C566:G566-B566:F566)&lt;4)),IF(NOT(F566=""),AND(AND(ABS(C566:F566-B566:E566)&gt;0),AND(ABS(C566:F566-B566:E566)&lt;4)),AND(AND(ABS(C566:E566-B566:D566)&gt;0),AND(ABS(C566:E566-B566:D566)&lt;4)))))</f>
        <v>1</v>
      </c>
      <c r="M566" s="1" t="b">
        <f t="shared" si="1"/>
        <v>1</v>
      </c>
    </row>
    <row r="567" ht="15.75" customHeight="1">
      <c r="A567" s="1" t="s">
        <v>576</v>
      </c>
      <c r="B567" s="1">
        <f>IFERROR(__xludf.DUMMYFUNCTION("SPLIT(A567,"" "")"),7.0)</f>
        <v>7</v>
      </c>
      <c r="C567" s="1">
        <f>IFERROR(__xludf.DUMMYFUNCTION("""COMPUTED_VALUE"""),8.0)</f>
        <v>8</v>
      </c>
      <c r="D567" s="1">
        <f>IFERROR(__xludf.DUMMYFUNCTION("""COMPUTED_VALUE"""),10.0)</f>
        <v>10</v>
      </c>
      <c r="E567" s="1">
        <f>IFERROR(__xludf.DUMMYFUNCTION("""COMPUTED_VALUE"""),11.0)</f>
        <v>11</v>
      </c>
      <c r="F567" s="1">
        <f>IFERROR(__xludf.DUMMYFUNCTION("""COMPUTED_VALUE"""),13.0)</f>
        <v>13</v>
      </c>
      <c r="G567" s="1">
        <f>IFERROR(__xludf.DUMMYFUNCTION("""COMPUTED_VALUE"""),16.0)</f>
        <v>16</v>
      </c>
      <c r="H567" s="2">
        <f>IFERROR(__xludf.DUMMYFUNCTION("""COMPUTED_VALUE"""),17.0)</f>
        <v>17</v>
      </c>
      <c r="J567" s="1" t="b">
        <f t="array" ref="J567">IF(NOT(H567=""),AND(C567:H567&gt;B567:G567),IF(NOT(G567=""),AND(C567:G567&gt;B567:F567),IF(NOT(F567=""),AND(C567:F567&gt;B567:E567),AND(C567:E567&gt;B567:D567))))</f>
        <v>1</v>
      </c>
      <c r="K567" s="1" t="b">
        <f t="array" ref="K567">IF(NOT(H567=""),AND(C567:H567&lt;B567:G567),IF(NOT(G567=""),AND(C567:G567&lt;B567:F567),IF(NOT(F567=""),AND(C567:F567&lt;B567:E567),AND(C567:E567&lt;B567:D567))))</f>
        <v>0</v>
      </c>
      <c r="L567" s="1" t="b">
        <f t="array" ref="L567">IF(NOT(H567=""),AND(AND(ABS(C567:H567-B567:G567)&gt;0),AND(ABS(C567:H567-B567:G567)&lt;4)),IF(NOT(G567=""),AND(AND(ABS(C567:G567-B567:F567)&gt;0),AND(ABS(C567:G567-B567:F567)&lt;4)),IF(NOT(F567=""),AND(AND(ABS(C567:F567-B567:E567)&gt;0),AND(ABS(C567:F567-B567:E567)&lt;4)),AND(AND(ABS(C567:E567-B567:D567)&gt;0),AND(ABS(C567:E567-B567:D567)&lt;4)))))</f>
        <v>1</v>
      </c>
      <c r="M567" s="1" t="b">
        <f t="shared" si="1"/>
        <v>1</v>
      </c>
    </row>
    <row r="568" ht="15.75" customHeight="1">
      <c r="A568" s="1" t="s">
        <v>577</v>
      </c>
      <c r="B568" s="1">
        <f>IFERROR(__xludf.DUMMYFUNCTION("SPLIT(A568,"" "")"),69.0)</f>
        <v>69</v>
      </c>
      <c r="C568" s="1">
        <f>IFERROR(__xludf.DUMMYFUNCTION("""COMPUTED_VALUE"""),72.0)</f>
        <v>72</v>
      </c>
      <c r="D568" s="1">
        <f>IFERROR(__xludf.DUMMYFUNCTION("""COMPUTED_VALUE"""),73.0)</f>
        <v>73</v>
      </c>
      <c r="E568" s="1">
        <f>IFERROR(__xludf.DUMMYFUNCTION("""COMPUTED_VALUE"""),74.0)</f>
        <v>74</v>
      </c>
      <c r="F568" s="1">
        <f>IFERROR(__xludf.DUMMYFUNCTION("""COMPUTED_VALUE"""),76.0)</f>
        <v>76</v>
      </c>
      <c r="J568" s="1" t="b">
        <f t="array" ref="J568">IF(NOT(H568=""),AND(C568:H568&gt;B568:G568),IF(NOT(G568=""),AND(C568:G568&gt;B568:F568),IF(NOT(F568=""),AND(C568:F568&gt;B568:E568),AND(C568:E568&gt;B568:D568))))</f>
        <v>1</v>
      </c>
      <c r="K568" s="1" t="b">
        <f t="array" ref="K568">IF(NOT(H568=""),AND(C568:H568&lt;B568:G568),IF(NOT(G568=""),AND(C568:G568&lt;B568:F568),IF(NOT(F568=""),AND(C568:F568&lt;B568:E568),AND(C568:E568&lt;B568:D568))))</f>
        <v>0</v>
      </c>
      <c r="L568" s="1" t="b">
        <f t="array" ref="L568">IF(NOT(H568=""),AND(AND(ABS(C568:H568-B568:G568)&gt;0),AND(ABS(C568:H568-B568:G568)&lt;4)),IF(NOT(G568=""),AND(AND(ABS(C568:G568-B568:F568)&gt;0),AND(ABS(C568:G568-B568:F568)&lt;4)),IF(NOT(F568=""),AND(AND(ABS(C568:F568-B568:E568)&gt;0),AND(ABS(C568:F568-B568:E568)&lt;4)),AND(AND(ABS(C568:E568-B568:D568)&gt;0),AND(ABS(C568:E568-B568:D568)&lt;4)))))</f>
        <v>1</v>
      </c>
      <c r="M568" s="1" t="b">
        <f t="shared" si="1"/>
        <v>1</v>
      </c>
    </row>
    <row r="569" ht="15.75" customHeight="1">
      <c r="A569" s="1" t="s">
        <v>578</v>
      </c>
      <c r="B569" s="1">
        <f>IFERROR(__xludf.DUMMYFUNCTION("SPLIT(A569,"" "")"),82.0)</f>
        <v>82</v>
      </c>
      <c r="C569" s="1">
        <f>IFERROR(__xludf.DUMMYFUNCTION("""COMPUTED_VALUE"""),84.0)</f>
        <v>84</v>
      </c>
      <c r="D569" s="1">
        <f>IFERROR(__xludf.DUMMYFUNCTION("""COMPUTED_VALUE"""),85.0)</f>
        <v>85</v>
      </c>
      <c r="E569" s="1">
        <f>IFERROR(__xludf.DUMMYFUNCTION("""COMPUTED_VALUE"""),87.0)</f>
        <v>87</v>
      </c>
      <c r="F569" s="1">
        <f>IFERROR(__xludf.DUMMYFUNCTION("""COMPUTED_VALUE"""),89.0)</f>
        <v>89</v>
      </c>
      <c r="J569" s="1" t="b">
        <f t="array" ref="J569">IF(NOT(H569=""),AND(C569:H569&gt;B569:G569),IF(NOT(G569=""),AND(C569:G569&gt;B569:F569),IF(NOT(F569=""),AND(C569:F569&gt;B569:E569),AND(C569:E569&gt;B569:D569))))</f>
        <v>1</v>
      </c>
      <c r="K569" s="1" t="b">
        <f t="array" ref="K569">IF(NOT(H569=""),AND(C569:H569&lt;B569:G569),IF(NOT(G569=""),AND(C569:G569&lt;B569:F569),IF(NOT(F569=""),AND(C569:F569&lt;B569:E569),AND(C569:E569&lt;B569:D569))))</f>
        <v>0</v>
      </c>
      <c r="L569" s="1" t="b">
        <f t="array" ref="L569">IF(NOT(H569=""),AND(AND(ABS(C569:H569-B569:G569)&gt;0),AND(ABS(C569:H569-B569:G569)&lt;4)),IF(NOT(G569=""),AND(AND(ABS(C569:G569-B569:F569)&gt;0),AND(ABS(C569:G569-B569:F569)&lt;4)),IF(NOT(F569=""),AND(AND(ABS(C569:F569-B569:E569)&gt;0),AND(ABS(C569:F569-B569:E569)&lt;4)),AND(AND(ABS(C569:E569-B569:D569)&gt;0),AND(ABS(C569:E569-B569:D569)&lt;4)))))</f>
        <v>1</v>
      </c>
      <c r="M569" s="1" t="b">
        <f t="shared" si="1"/>
        <v>1</v>
      </c>
    </row>
    <row r="570" ht="15.75" customHeight="1">
      <c r="A570" s="1" t="s">
        <v>579</v>
      </c>
      <c r="B570" s="1">
        <f>IFERROR(__xludf.DUMMYFUNCTION("SPLIT(A570,"" "")"),48.0)</f>
        <v>48</v>
      </c>
      <c r="C570" s="1">
        <f>IFERROR(__xludf.DUMMYFUNCTION("""COMPUTED_VALUE"""),47.0)</f>
        <v>47</v>
      </c>
      <c r="D570" s="1">
        <f>IFERROR(__xludf.DUMMYFUNCTION("""COMPUTED_VALUE"""),45.0)</f>
        <v>45</v>
      </c>
      <c r="E570" s="1">
        <f>IFERROR(__xludf.DUMMYFUNCTION("""COMPUTED_VALUE"""),42.0)</f>
        <v>42</v>
      </c>
      <c r="F570" s="1">
        <f>IFERROR(__xludf.DUMMYFUNCTION("""COMPUTED_VALUE"""),41.0)</f>
        <v>41</v>
      </c>
      <c r="G570" s="1">
        <f>IFERROR(__xludf.DUMMYFUNCTION("""COMPUTED_VALUE"""),38.0)</f>
        <v>38</v>
      </c>
      <c r="J570" s="1" t="b">
        <f t="array" ref="J570">IF(NOT(H570=""),AND(C570:H570&gt;B570:G570),IF(NOT(G570=""),AND(C570:G570&gt;B570:F570),IF(NOT(F570=""),AND(C570:F570&gt;B570:E570),AND(C570:E570&gt;B570:D570))))</f>
        <v>0</v>
      </c>
      <c r="K570" s="1" t="b">
        <f t="array" ref="K570">IF(NOT(H570=""),AND(C570:H570&lt;B570:G570),IF(NOT(G570=""),AND(C570:G570&lt;B570:F570),IF(NOT(F570=""),AND(C570:F570&lt;B570:E570),AND(C570:E570&lt;B570:D570))))</f>
        <v>1</v>
      </c>
      <c r="L570" s="1" t="b">
        <f t="array" ref="L570">IF(NOT(H570=""),AND(AND(ABS(C570:H570-B570:G570)&gt;0),AND(ABS(C570:H570-B570:G570)&lt;4)),IF(NOT(G570=""),AND(AND(ABS(C570:G570-B570:F570)&gt;0),AND(ABS(C570:G570-B570:F570)&lt;4)),IF(NOT(F570=""),AND(AND(ABS(C570:F570-B570:E570)&gt;0),AND(ABS(C570:F570-B570:E570)&lt;4)),AND(AND(ABS(C570:E570-B570:D570)&gt;0),AND(ABS(C570:E570-B570:D570)&lt;4)))))</f>
        <v>1</v>
      </c>
      <c r="M570" s="1" t="b">
        <f t="shared" si="1"/>
        <v>1</v>
      </c>
    </row>
    <row r="571" ht="15.75" customHeight="1">
      <c r="A571" s="1" t="s">
        <v>580</v>
      </c>
      <c r="B571" s="1">
        <f>IFERROR(__xludf.DUMMYFUNCTION("SPLIT(A571,"" "")"),21.0)</f>
        <v>21</v>
      </c>
      <c r="C571" s="1">
        <f>IFERROR(__xludf.DUMMYFUNCTION("""COMPUTED_VALUE"""),23.0)</f>
        <v>23</v>
      </c>
      <c r="D571" s="1">
        <f>IFERROR(__xludf.DUMMYFUNCTION("""COMPUTED_VALUE"""),25.0)</f>
        <v>25</v>
      </c>
      <c r="E571" s="1">
        <f>IFERROR(__xludf.DUMMYFUNCTION("""COMPUTED_VALUE"""),26.0)</f>
        <v>26</v>
      </c>
      <c r="F571" s="1">
        <f>IFERROR(__xludf.DUMMYFUNCTION("""COMPUTED_VALUE"""),29.0)</f>
        <v>29</v>
      </c>
      <c r="G571" s="1">
        <f>IFERROR(__xludf.DUMMYFUNCTION("""COMPUTED_VALUE"""),31.0)</f>
        <v>31</v>
      </c>
      <c r="H571" s="2">
        <f>IFERROR(__xludf.DUMMYFUNCTION("""COMPUTED_VALUE"""),32.0)</f>
        <v>32</v>
      </c>
      <c r="J571" s="1" t="b">
        <f t="array" ref="J571">IF(NOT(H571=""),AND(C571:H571&gt;B571:G571),IF(NOT(G571=""),AND(C571:G571&gt;B571:F571),IF(NOT(F571=""),AND(C571:F571&gt;B571:E571),AND(C571:E571&gt;B571:D571))))</f>
        <v>1</v>
      </c>
      <c r="K571" s="1" t="b">
        <f t="array" ref="K571">IF(NOT(H571=""),AND(C571:H571&lt;B571:G571),IF(NOT(G571=""),AND(C571:G571&lt;B571:F571),IF(NOT(F571=""),AND(C571:F571&lt;B571:E571),AND(C571:E571&lt;B571:D571))))</f>
        <v>0</v>
      </c>
      <c r="L571" s="1" t="b">
        <f t="array" ref="L571">IF(NOT(H571=""),AND(AND(ABS(C571:H571-B571:G571)&gt;0),AND(ABS(C571:H571-B571:G571)&lt;4)),IF(NOT(G571=""),AND(AND(ABS(C571:G571-B571:F571)&gt;0),AND(ABS(C571:G571-B571:F571)&lt;4)),IF(NOT(F571=""),AND(AND(ABS(C571:F571-B571:E571)&gt;0),AND(ABS(C571:F571-B571:E571)&lt;4)),AND(AND(ABS(C571:E571-B571:D571)&gt;0),AND(ABS(C571:E571-B571:D571)&lt;4)))))</f>
        <v>1</v>
      </c>
      <c r="M571" s="1" t="b">
        <f t="shared" si="1"/>
        <v>1</v>
      </c>
    </row>
    <row r="572" ht="15.75" customHeight="1">
      <c r="A572" s="1" t="s">
        <v>581</v>
      </c>
      <c r="B572" s="1">
        <f>IFERROR(__xludf.DUMMYFUNCTION("SPLIT(A572,"" "")"),61.0)</f>
        <v>61</v>
      </c>
      <c r="C572" s="1">
        <f>IFERROR(__xludf.DUMMYFUNCTION("""COMPUTED_VALUE"""),60.0)</f>
        <v>60</v>
      </c>
      <c r="D572" s="1">
        <f>IFERROR(__xludf.DUMMYFUNCTION("""COMPUTED_VALUE"""),59.0)</f>
        <v>59</v>
      </c>
      <c r="E572" s="1">
        <f>IFERROR(__xludf.DUMMYFUNCTION("""COMPUTED_VALUE"""),57.0)</f>
        <v>57</v>
      </c>
      <c r="F572" s="1">
        <f>IFERROR(__xludf.DUMMYFUNCTION("""COMPUTED_VALUE"""),56.0)</f>
        <v>56</v>
      </c>
      <c r="G572" s="1">
        <f>IFERROR(__xludf.DUMMYFUNCTION("""COMPUTED_VALUE"""),53.0)</f>
        <v>53</v>
      </c>
      <c r="J572" s="1" t="b">
        <f t="array" ref="J572">IF(NOT(H572=""),AND(C572:H572&gt;B572:G572),IF(NOT(G572=""),AND(C572:G572&gt;B572:F572),IF(NOT(F572=""),AND(C572:F572&gt;B572:E572),AND(C572:E572&gt;B572:D572))))</f>
        <v>0</v>
      </c>
      <c r="K572" s="1" t="b">
        <f t="array" ref="K572">IF(NOT(H572=""),AND(C572:H572&lt;B572:G572),IF(NOT(G572=""),AND(C572:G572&lt;B572:F572),IF(NOT(F572=""),AND(C572:F572&lt;B572:E572),AND(C572:E572&lt;B572:D572))))</f>
        <v>1</v>
      </c>
      <c r="L572" s="1" t="b">
        <f t="array" ref="L572">IF(NOT(H572=""),AND(AND(ABS(C572:H572-B572:G572)&gt;0),AND(ABS(C572:H572-B572:G572)&lt;4)),IF(NOT(G572=""),AND(AND(ABS(C572:G572-B572:F572)&gt;0),AND(ABS(C572:G572-B572:F572)&lt;4)),IF(NOT(F572=""),AND(AND(ABS(C572:F572-B572:E572)&gt;0),AND(ABS(C572:F572-B572:E572)&lt;4)),AND(AND(ABS(C572:E572-B572:D572)&gt;0),AND(ABS(C572:E572-B572:D572)&lt;4)))))</f>
        <v>1</v>
      </c>
      <c r="M572" s="1" t="b">
        <f t="shared" si="1"/>
        <v>1</v>
      </c>
    </row>
    <row r="573" ht="15.75" customHeight="1">
      <c r="A573" s="1" t="s">
        <v>582</v>
      </c>
      <c r="B573" s="1">
        <f>IFERROR(__xludf.DUMMYFUNCTION("SPLIT(A573,"" "")"),57.0)</f>
        <v>57</v>
      </c>
      <c r="C573" s="1">
        <f>IFERROR(__xludf.DUMMYFUNCTION("""COMPUTED_VALUE"""),60.0)</f>
        <v>60</v>
      </c>
      <c r="D573" s="1">
        <f>IFERROR(__xludf.DUMMYFUNCTION("""COMPUTED_VALUE"""),61.0)</f>
        <v>61</v>
      </c>
      <c r="E573" s="1">
        <f>IFERROR(__xludf.DUMMYFUNCTION("""COMPUTED_VALUE"""),62.0)</f>
        <v>62</v>
      </c>
      <c r="F573" s="1">
        <f>IFERROR(__xludf.DUMMYFUNCTION("""COMPUTED_VALUE"""),64.0)</f>
        <v>64</v>
      </c>
      <c r="G573" s="1">
        <f>IFERROR(__xludf.DUMMYFUNCTION("""COMPUTED_VALUE"""),66.0)</f>
        <v>66</v>
      </c>
      <c r="H573" s="2">
        <f>IFERROR(__xludf.DUMMYFUNCTION("""COMPUTED_VALUE"""),67.0)</f>
        <v>67</v>
      </c>
      <c r="J573" s="1" t="b">
        <f t="array" ref="J573">IF(NOT(H573=""),AND(C573:H573&gt;B573:G573),IF(NOT(G573=""),AND(C573:G573&gt;B573:F573),IF(NOT(F573=""),AND(C573:F573&gt;B573:E573),AND(C573:E573&gt;B573:D573))))</f>
        <v>1</v>
      </c>
      <c r="K573" s="1" t="b">
        <f t="array" ref="K573">IF(NOT(H573=""),AND(C573:H573&lt;B573:G573),IF(NOT(G573=""),AND(C573:G573&lt;B573:F573),IF(NOT(F573=""),AND(C573:F573&lt;B573:E573),AND(C573:E573&lt;B573:D573))))</f>
        <v>0</v>
      </c>
      <c r="L573" s="1" t="b">
        <f t="array" ref="L573">IF(NOT(H573=""),AND(AND(ABS(C573:H573-B573:G573)&gt;0),AND(ABS(C573:H573-B573:G573)&lt;4)),IF(NOT(G573=""),AND(AND(ABS(C573:G573-B573:F573)&gt;0),AND(ABS(C573:G573-B573:F573)&lt;4)),IF(NOT(F573=""),AND(AND(ABS(C573:F573-B573:E573)&gt;0),AND(ABS(C573:F573-B573:E573)&lt;4)),AND(AND(ABS(C573:E573-B573:D573)&gt;0),AND(ABS(C573:E573-B573:D573)&lt;4)))))</f>
        <v>1</v>
      </c>
      <c r="M573" s="1" t="b">
        <f t="shared" si="1"/>
        <v>1</v>
      </c>
    </row>
    <row r="574" ht="15.75" customHeight="1">
      <c r="A574" s="1" t="s">
        <v>583</v>
      </c>
      <c r="B574" s="1">
        <f>IFERROR(__xludf.DUMMYFUNCTION("SPLIT(A574,"" "")"),95.0)</f>
        <v>95</v>
      </c>
      <c r="C574" s="1">
        <f>IFERROR(__xludf.DUMMYFUNCTION("""COMPUTED_VALUE"""),94.0)</f>
        <v>94</v>
      </c>
      <c r="D574" s="1">
        <f>IFERROR(__xludf.DUMMYFUNCTION("""COMPUTED_VALUE"""),91.0)</f>
        <v>91</v>
      </c>
      <c r="E574" s="1">
        <f>IFERROR(__xludf.DUMMYFUNCTION("""COMPUTED_VALUE"""),90.0)</f>
        <v>90</v>
      </c>
      <c r="F574" s="1">
        <f>IFERROR(__xludf.DUMMYFUNCTION("""COMPUTED_VALUE"""),89.0)</f>
        <v>89</v>
      </c>
      <c r="G574" s="1">
        <f>IFERROR(__xludf.DUMMYFUNCTION("""COMPUTED_VALUE"""),87.0)</f>
        <v>87</v>
      </c>
      <c r="H574" s="2">
        <f>IFERROR(__xludf.DUMMYFUNCTION("""COMPUTED_VALUE"""),84.0)</f>
        <v>84</v>
      </c>
      <c r="J574" s="1" t="b">
        <f t="array" ref="J574">IF(NOT(H574=""),AND(C574:H574&gt;B574:G574),IF(NOT(G574=""),AND(C574:G574&gt;B574:F574),IF(NOT(F574=""),AND(C574:F574&gt;B574:E574),AND(C574:E574&gt;B574:D574))))</f>
        <v>0</v>
      </c>
      <c r="K574" s="1" t="b">
        <f t="array" ref="K574">IF(NOT(H574=""),AND(C574:H574&lt;B574:G574),IF(NOT(G574=""),AND(C574:G574&lt;B574:F574),IF(NOT(F574=""),AND(C574:F574&lt;B574:E574),AND(C574:E574&lt;B574:D574))))</f>
        <v>1</v>
      </c>
      <c r="L574" s="1" t="b">
        <f t="array" ref="L574">IF(NOT(H574=""),AND(AND(ABS(C574:H574-B574:G574)&gt;0),AND(ABS(C574:H574-B574:G574)&lt;4)),IF(NOT(G574=""),AND(AND(ABS(C574:G574-B574:F574)&gt;0),AND(ABS(C574:G574-B574:F574)&lt;4)),IF(NOT(F574=""),AND(AND(ABS(C574:F574-B574:E574)&gt;0),AND(ABS(C574:F574-B574:E574)&lt;4)),AND(AND(ABS(C574:E574-B574:D574)&gt;0),AND(ABS(C574:E574-B574:D574)&lt;4)))))</f>
        <v>1</v>
      </c>
      <c r="M574" s="1" t="b">
        <f t="shared" si="1"/>
        <v>1</v>
      </c>
    </row>
    <row r="575" ht="15.75" customHeight="1">
      <c r="A575" s="1" t="s">
        <v>584</v>
      </c>
      <c r="B575" s="1">
        <f>IFERROR(__xludf.DUMMYFUNCTION("SPLIT(A575,"" "")"),9.0)</f>
        <v>9</v>
      </c>
      <c r="C575" s="1">
        <f>IFERROR(__xludf.DUMMYFUNCTION("""COMPUTED_VALUE"""),10.0)</f>
        <v>10</v>
      </c>
      <c r="D575" s="1">
        <f>IFERROR(__xludf.DUMMYFUNCTION("""COMPUTED_VALUE"""),11.0)</f>
        <v>11</v>
      </c>
      <c r="E575" s="1">
        <f>IFERROR(__xludf.DUMMYFUNCTION("""COMPUTED_VALUE"""),13.0)</f>
        <v>13</v>
      </c>
      <c r="F575" s="1">
        <f>IFERROR(__xludf.DUMMYFUNCTION("""COMPUTED_VALUE"""),14.0)</f>
        <v>14</v>
      </c>
      <c r="J575" s="1" t="b">
        <f t="array" ref="J575">IF(NOT(H575=""),AND(C575:H575&gt;B575:G575),IF(NOT(G575=""),AND(C575:G575&gt;B575:F575),IF(NOT(F575=""),AND(C575:F575&gt;B575:E575),AND(C575:E575&gt;B575:D575))))</f>
        <v>1</v>
      </c>
      <c r="K575" s="1" t="b">
        <f t="array" ref="K575">IF(NOT(H575=""),AND(C575:H575&lt;B575:G575),IF(NOT(G575=""),AND(C575:G575&lt;B575:F575),IF(NOT(F575=""),AND(C575:F575&lt;B575:E575),AND(C575:E575&lt;B575:D575))))</f>
        <v>0</v>
      </c>
      <c r="L575" s="1" t="b">
        <f t="array" ref="L575">IF(NOT(H575=""),AND(AND(ABS(C575:H575-B575:G575)&gt;0),AND(ABS(C575:H575-B575:G575)&lt;4)),IF(NOT(G575=""),AND(AND(ABS(C575:G575-B575:F575)&gt;0),AND(ABS(C575:G575-B575:F575)&lt;4)),IF(NOT(F575=""),AND(AND(ABS(C575:F575-B575:E575)&gt;0),AND(ABS(C575:F575-B575:E575)&lt;4)),AND(AND(ABS(C575:E575-B575:D575)&gt;0),AND(ABS(C575:E575-B575:D575)&lt;4)))))</f>
        <v>1</v>
      </c>
      <c r="M575" s="1" t="b">
        <f t="shared" si="1"/>
        <v>1</v>
      </c>
    </row>
    <row r="576" ht="15.75" customHeight="1">
      <c r="A576" s="1" t="s">
        <v>585</v>
      </c>
      <c r="B576" s="1">
        <f>IFERROR(__xludf.DUMMYFUNCTION("SPLIT(A576,"" "")"),13.0)</f>
        <v>13</v>
      </c>
      <c r="C576" s="1">
        <f>IFERROR(__xludf.DUMMYFUNCTION("""COMPUTED_VALUE"""),16.0)</f>
        <v>16</v>
      </c>
      <c r="D576" s="1">
        <f>IFERROR(__xludf.DUMMYFUNCTION("""COMPUTED_VALUE"""),19.0)</f>
        <v>19</v>
      </c>
      <c r="E576" s="1">
        <f>IFERROR(__xludf.DUMMYFUNCTION("""COMPUTED_VALUE"""),22.0)</f>
        <v>22</v>
      </c>
      <c r="F576" s="1">
        <f>IFERROR(__xludf.DUMMYFUNCTION("""COMPUTED_VALUE"""),25.0)</f>
        <v>25</v>
      </c>
      <c r="J576" s="1" t="b">
        <f t="array" ref="J576">IF(NOT(H576=""),AND(C576:H576&gt;B576:G576),IF(NOT(G576=""),AND(C576:G576&gt;B576:F576),IF(NOT(F576=""),AND(C576:F576&gt;B576:E576),AND(C576:E576&gt;B576:D576))))</f>
        <v>1</v>
      </c>
      <c r="K576" s="1" t="b">
        <f t="array" ref="K576">IF(NOT(H576=""),AND(C576:H576&lt;B576:G576),IF(NOT(G576=""),AND(C576:G576&lt;B576:F576),IF(NOT(F576=""),AND(C576:F576&lt;B576:E576),AND(C576:E576&lt;B576:D576))))</f>
        <v>0</v>
      </c>
      <c r="L576" s="1" t="b">
        <f t="array" ref="L576">IF(NOT(H576=""),AND(AND(ABS(C576:H576-B576:G576)&gt;0),AND(ABS(C576:H576-B576:G576)&lt;4)),IF(NOT(G576=""),AND(AND(ABS(C576:G576-B576:F576)&gt;0),AND(ABS(C576:G576-B576:F576)&lt;4)),IF(NOT(F576=""),AND(AND(ABS(C576:F576-B576:E576)&gt;0),AND(ABS(C576:F576-B576:E576)&lt;4)),AND(AND(ABS(C576:E576-B576:D576)&gt;0),AND(ABS(C576:E576-B576:D576)&lt;4)))))</f>
        <v>1</v>
      </c>
      <c r="M576" s="1" t="b">
        <f t="shared" si="1"/>
        <v>1</v>
      </c>
    </row>
    <row r="577" ht="15.75" customHeight="1">
      <c r="A577" s="1" t="s">
        <v>586</v>
      </c>
      <c r="B577" s="1">
        <f>IFERROR(__xludf.DUMMYFUNCTION("SPLIT(A577,"" "")"),95.0)</f>
        <v>95</v>
      </c>
      <c r="C577" s="1">
        <f>IFERROR(__xludf.DUMMYFUNCTION("""COMPUTED_VALUE"""),92.0)</f>
        <v>92</v>
      </c>
      <c r="D577" s="1">
        <f>IFERROR(__xludf.DUMMYFUNCTION("""COMPUTED_VALUE"""),90.0)</f>
        <v>90</v>
      </c>
      <c r="E577" s="1">
        <f>IFERROR(__xludf.DUMMYFUNCTION("""COMPUTED_VALUE"""),87.0)</f>
        <v>87</v>
      </c>
      <c r="F577" s="1">
        <f>IFERROR(__xludf.DUMMYFUNCTION("""COMPUTED_VALUE"""),85.0)</f>
        <v>85</v>
      </c>
      <c r="G577" s="1">
        <f>IFERROR(__xludf.DUMMYFUNCTION("""COMPUTED_VALUE"""),83.0)</f>
        <v>83</v>
      </c>
      <c r="H577" s="1">
        <f>IFERROR(__xludf.DUMMYFUNCTION("""COMPUTED_VALUE"""),82.0)</f>
        <v>82</v>
      </c>
      <c r="I577" s="1">
        <f>IFERROR(__xludf.DUMMYFUNCTION("""COMPUTED_VALUE"""),79.0)</f>
        <v>79</v>
      </c>
      <c r="J577" s="1" t="b">
        <f t="array" ref="J577">IF(NOT(H577=""),AND(C577:H577&gt;B577:G577),IF(NOT(G577=""),AND(C577:G577&gt;B577:F577),IF(NOT(F577=""),AND(C577:F577&gt;B577:E577),AND(C577:E577&gt;B577:D577))))</f>
        <v>0</v>
      </c>
      <c r="K577" s="1" t="b">
        <f t="array" ref="K577">IF(NOT(H577=""),AND(C577:H577&lt;B577:G577),IF(NOT(G577=""),AND(C577:G577&lt;B577:F577),IF(NOT(F577=""),AND(C577:F577&lt;B577:E577),AND(C577:E577&lt;B577:D577))))</f>
        <v>1</v>
      </c>
      <c r="L577" s="1" t="b">
        <f t="array" ref="L577">IF(NOT(H577=""),AND(AND(ABS(C577:H577-B577:G577)&gt;0),AND(ABS(C577:H577-B577:G577)&lt;4)),IF(NOT(G577=""),AND(AND(ABS(C577:G577-B577:F577)&gt;0),AND(ABS(C577:G577-B577:F577)&lt;4)),IF(NOT(F577=""),AND(AND(ABS(C577:F577-B577:E577)&gt;0),AND(ABS(C577:F577-B577:E577)&lt;4)),AND(AND(ABS(C577:E577-B577:D577)&gt;0),AND(ABS(C577:E577-B577:D577)&lt;4)))))</f>
        <v>1</v>
      </c>
      <c r="M577" s="1" t="b">
        <f t="shared" si="1"/>
        <v>1</v>
      </c>
    </row>
    <row r="578" ht="15.75" customHeight="1">
      <c r="A578" s="1" t="s">
        <v>587</v>
      </c>
      <c r="B578" s="1">
        <f>IFERROR(__xludf.DUMMYFUNCTION("SPLIT(A578,"" "")"),56.0)</f>
        <v>56</v>
      </c>
      <c r="C578" s="1">
        <f>IFERROR(__xludf.DUMMYFUNCTION("""COMPUTED_VALUE"""),55.0)</f>
        <v>55</v>
      </c>
      <c r="D578" s="1">
        <f>IFERROR(__xludf.DUMMYFUNCTION("""COMPUTED_VALUE"""),52.0)</f>
        <v>52</v>
      </c>
      <c r="E578" s="1">
        <f>IFERROR(__xludf.DUMMYFUNCTION("""COMPUTED_VALUE"""),49.0)</f>
        <v>49</v>
      </c>
      <c r="F578" s="1">
        <f>IFERROR(__xludf.DUMMYFUNCTION("""COMPUTED_VALUE"""),48.0)</f>
        <v>48</v>
      </c>
      <c r="G578" s="1">
        <f>IFERROR(__xludf.DUMMYFUNCTION("""COMPUTED_VALUE"""),46.0)</f>
        <v>46</v>
      </c>
      <c r="J578" s="1" t="b">
        <f t="array" ref="J578">IF(NOT(H578=""),AND(C578:H578&gt;B578:G578),IF(NOT(G578=""),AND(C578:G578&gt;B578:F578),IF(NOT(F578=""),AND(C578:F578&gt;B578:E578),AND(C578:E578&gt;B578:D578))))</f>
        <v>0</v>
      </c>
      <c r="K578" s="1" t="b">
        <f t="array" ref="K578">IF(NOT(H578=""),AND(C578:H578&lt;B578:G578),IF(NOT(G578=""),AND(C578:G578&lt;B578:F578),IF(NOT(F578=""),AND(C578:F578&lt;B578:E578),AND(C578:E578&lt;B578:D578))))</f>
        <v>1</v>
      </c>
      <c r="L578" s="1" t="b">
        <f t="array" ref="L578">IF(NOT(H578=""),AND(AND(ABS(C578:H578-B578:G578)&gt;0),AND(ABS(C578:H578-B578:G578)&lt;4)),IF(NOT(G578=""),AND(AND(ABS(C578:G578-B578:F578)&gt;0),AND(ABS(C578:G578-B578:F578)&lt;4)),IF(NOT(F578=""),AND(AND(ABS(C578:F578-B578:E578)&gt;0),AND(ABS(C578:F578-B578:E578)&lt;4)),AND(AND(ABS(C578:E578-B578:D578)&gt;0),AND(ABS(C578:E578-B578:D578)&lt;4)))))</f>
        <v>1</v>
      </c>
      <c r="M578" s="1" t="b">
        <f t="shared" si="1"/>
        <v>1</v>
      </c>
    </row>
    <row r="579" ht="15.75" customHeight="1">
      <c r="A579" s="1" t="s">
        <v>588</v>
      </c>
      <c r="B579" s="1">
        <f>IFERROR(__xludf.DUMMYFUNCTION("SPLIT(A579,"" "")"),16.0)</f>
        <v>16</v>
      </c>
      <c r="C579" s="1">
        <f>IFERROR(__xludf.DUMMYFUNCTION("""COMPUTED_VALUE"""),18.0)</f>
        <v>18</v>
      </c>
      <c r="D579" s="1">
        <f>IFERROR(__xludf.DUMMYFUNCTION("""COMPUTED_VALUE"""),20.0)</f>
        <v>20</v>
      </c>
      <c r="E579" s="1">
        <f>IFERROR(__xludf.DUMMYFUNCTION("""COMPUTED_VALUE"""),23.0)</f>
        <v>23</v>
      </c>
      <c r="F579" s="1">
        <f>IFERROR(__xludf.DUMMYFUNCTION("""COMPUTED_VALUE"""),24.0)</f>
        <v>24</v>
      </c>
      <c r="G579" s="1">
        <f>IFERROR(__xludf.DUMMYFUNCTION("""COMPUTED_VALUE"""),27.0)</f>
        <v>27</v>
      </c>
      <c r="H579" s="1">
        <f>IFERROR(__xludf.DUMMYFUNCTION("""COMPUTED_VALUE"""),28.0)</f>
        <v>28</v>
      </c>
      <c r="I579" s="1">
        <f>IFERROR(__xludf.DUMMYFUNCTION("""COMPUTED_VALUE"""),30.0)</f>
        <v>30</v>
      </c>
      <c r="J579" s="1" t="b">
        <f t="array" ref="J579">IF(NOT(H579=""),AND(C579:H579&gt;B579:G579),IF(NOT(G579=""),AND(C579:G579&gt;B579:F579),IF(NOT(F579=""),AND(C579:F579&gt;B579:E579),AND(C579:E579&gt;B579:D579))))</f>
        <v>1</v>
      </c>
      <c r="K579" s="1" t="b">
        <f t="array" ref="K579">IF(NOT(H579=""),AND(C579:H579&lt;B579:G579),IF(NOT(G579=""),AND(C579:G579&lt;B579:F579),IF(NOT(F579=""),AND(C579:F579&lt;B579:E579),AND(C579:E579&lt;B579:D579))))</f>
        <v>0</v>
      </c>
      <c r="L579" s="1" t="b">
        <f t="array" ref="L579">IF(NOT(H579=""),AND(AND(ABS(C579:H579-B579:G579)&gt;0),AND(ABS(C579:H579-B579:G579)&lt;4)),IF(NOT(G579=""),AND(AND(ABS(C579:G579-B579:F579)&gt;0),AND(ABS(C579:G579-B579:F579)&lt;4)),IF(NOT(F579=""),AND(AND(ABS(C579:F579-B579:E579)&gt;0),AND(ABS(C579:F579-B579:E579)&lt;4)),AND(AND(ABS(C579:E579-B579:D579)&gt;0),AND(ABS(C579:E579-B579:D579)&lt;4)))))</f>
        <v>1</v>
      </c>
      <c r="M579" s="1" t="b">
        <f t="shared" si="1"/>
        <v>1</v>
      </c>
    </row>
    <row r="580" ht="15.75" customHeight="1">
      <c r="A580" s="1" t="s">
        <v>589</v>
      </c>
      <c r="B580" s="1">
        <f>IFERROR(__xludf.DUMMYFUNCTION("SPLIT(A580,"" "")"),29.0)</f>
        <v>29</v>
      </c>
      <c r="C580" s="1">
        <f>IFERROR(__xludf.DUMMYFUNCTION("""COMPUTED_VALUE"""),26.0)</f>
        <v>26</v>
      </c>
      <c r="D580" s="1">
        <f>IFERROR(__xludf.DUMMYFUNCTION("""COMPUTED_VALUE"""),24.0)</f>
        <v>24</v>
      </c>
      <c r="E580" s="1">
        <f>IFERROR(__xludf.DUMMYFUNCTION("""COMPUTED_VALUE"""),22.0)</f>
        <v>22</v>
      </c>
      <c r="F580" s="1">
        <f>IFERROR(__xludf.DUMMYFUNCTION("""COMPUTED_VALUE"""),19.0)</f>
        <v>19</v>
      </c>
      <c r="G580" s="1">
        <f>IFERROR(__xludf.DUMMYFUNCTION("""COMPUTED_VALUE"""),16.0)</f>
        <v>16</v>
      </c>
      <c r="H580" s="1">
        <f>IFERROR(__xludf.DUMMYFUNCTION("""COMPUTED_VALUE"""),13.0)</f>
        <v>13</v>
      </c>
      <c r="I580" s="1">
        <f>IFERROR(__xludf.DUMMYFUNCTION("""COMPUTED_VALUE"""),12.0)</f>
        <v>12</v>
      </c>
      <c r="J580" s="1" t="b">
        <f t="array" ref="J580">IF(NOT(H580=""),AND(C580:H580&gt;B580:G580),IF(NOT(G580=""),AND(C580:G580&gt;B580:F580),IF(NOT(F580=""),AND(C580:F580&gt;B580:E580),AND(C580:E580&gt;B580:D580))))</f>
        <v>0</v>
      </c>
      <c r="K580" s="1" t="b">
        <f t="array" ref="K580">IF(NOT(H580=""),AND(C580:H580&lt;B580:G580),IF(NOT(G580=""),AND(C580:G580&lt;B580:F580),IF(NOT(F580=""),AND(C580:F580&lt;B580:E580),AND(C580:E580&lt;B580:D580))))</f>
        <v>1</v>
      </c>
      <c r="L580" s="1" t="b">
        <f t="array" ref="L580">IF(NOT(H580=""),AND(AND(ABS(C580:H580-B580:G580)&gt;0),AND(ABS(C580:H580-B580:G580)&lt;4)),IF(NOT(G580=""),AND(AND(ABS(C580:G580-B580:F580)&gt;0),AND(ABS(C580:G580-B580:F580)&lt;4)),IF(NOT(F580=""),AND(AND(ABS(C580:F580-B580:E580)&gt;0),AND(ABS(C580:F580-B580:E580)&lt;4)),AND(AND(ABS(C580:E580-B580:D580)&gt;0),AND(ABS(C580:E580-B580:D580)&lt;4)))))</f>
        <v>1</v>
      </c>
      <c r="M580" s="1" t="b">
        <f t="shared" si="1"/>
        <v>1</v>
      </c>
    </row>
    <row r="581" ht="15.75" customHeight="1">
      <c r="A581" s="1" t="s">
        <v>590</v>
      </c>
      <c r="B581" s="1">
        <f>IFERROR(__xludf.DUMMYFUNCTION("SPLIT(A581,"" "")"),27.0)</f>
        <v>27</v>
      </c>
      <c r="C581" s="1">
        <f>IFERROR(__xludf.DUMMYFUNCTION("""COMPUTED_VALUE"""),28.0)</f>
        <v>28</v>
      </c>
      <c r="D581" s="1">
        <f>IFERROR(__xludf.DUMMYFUNCTION("""COMPUTED_VALUE"""),30.0)</f>
        <v>30</v>
      </c>
      <c r="E581" s="1">
        <f>IFERROR(__xludf.DUMMYFUNCTION("""COMPUTED_VALUE"""),32.0)</f>
        <v>32</v>
      </c>
      <c r="F581" s="1">
        <f>IFERROR(__xludf.DUMMYFUNCTION("""COMPUTED_VALUE"""),35.0)</f>
        <v>35</v>
      </c>
      <c r="G581" s="1">
        <f>IFERROR(__xludf.DUMMYFUNCTION("""COMPUTED_VALUE"""),36.0)</f>
        <v>36</v>
      </c>
      <c r="H581" s="2">
        <f>IFERROR(__xludf.DUMMYFUNCTION("""COMPUTED_VALUE"""),39.0)</f>
        <v>39</v>
      </c>
      <c r="J581" s="1" t="b">
        <f t="array" ref="J581">IF(NOT(H581=""),AND(C581:H581&gt;B581:G581),IF(NOT(G581=""),AND(C581:G581&gt;B581:F581),IF(NOT(F581=""),AND(C581:F581&gt;B581:E581),AND(C581:E581&gt;B581:D581))))</f>
        <v>1</v>
      </c>
      <c r="K581" s="1" t="b">
        <f t="array" ref="K581">IF(NOT(H581=""),AND(C581:H581&lt;B581:G581),IF(NOT(G581=""),AND(C581:G581&lt;B581:F581),IF(NOT(F581=""),AND(C581:F581&lt;B581:E581),AND(C581:E581&lt;B581:D581))))</f>
        <v>0</v>
      </c>
      <c r="L581" s="1" t="b">
        <f t="array" ref="L581">IF(NOT(H581=""),AND(AND(ABS(C581:H581-B581:G581)&gt;0),AND(ABS(C581:H581-B581:G581)&lt;4)),IF(NOT(G581=""),AND(AND(ABS(C581:G581-B581:F581)&gt;0),AND(ABS(C581:G581-B581:F581)&lt;4)),IF(NOT(F581=""),AND(AND(ABS(C581:F581-B581:E581)&gt;0),AND(ABS(C581:F581-B581:E581)&lt;4)),AND(AND(ABS(C581:E581-B581:D581)&gt;0),AND(ABS(C581:E581-B581:D581)&lt;4)))))</f>
        <v>1</v>
      </c>
      <c r="M581" s="1" t="b">
        <f t="shared" si="1"/>
        <v>1</v>
      </c>
    </row>
    <row r="582" ht="15.75" customHeight="1">
      <c r="A582" s="1" t="s">
        <v>591</v>
      </c>
      <c r="B582" s="1">
        <f>IFERROR(__xludf.DUMMYFUNCTION("SPLIT(A582,"" "")"),63.0)</f>
        <v>63</v>
      </c>
      <c r="C582" s="1">
        <f>IFERROR(__xludf.DUMMYFUNCTION("""COMPUTED_VALUE"""),65.0)</f>
        <v>65</v>
      </c>
      <c r="D582" s="1">
        <f>IFERROR(__xludf.DUMMYFUNCTION("""COMPUTED_VALUE"""),66.0)</f>
        <v>66</v>
      </c>
      <c r="E582" s="1">
        <f>IFERROR(__xludf.DUMMYFUNCTION("""COMPUTED_VALUE"""),68.0)</f>
        <v>68</v>
      </c>
      <c r="F582" s="1">
        <f>IFERROR(__xludf.DUMMYFUNCTION("""COMPUTED_VALUE"""),71.0)</f>
        <v>71</v>
      </c>
      <c r="G582" s="1">
        <f>IFERROR(__xludf.DUMMYFUNCTION("""COMPUTED_VALUE"""),72.0)</f>
        <v>72</v>
      </c>
      <c r="J582" s="1" t="b">
        <f t="array" ref="J582">IF(NOT(H582=""),AND(C582:H582&gt;B582:G582),IF(NOT(G582=""),AND(C582:G582&gt;B582:F582),IF(NOT(F582=""),AND(C582:F582&gt;B582:E582),AND(C582:E582&gt;B582:D582))))</f>
        <v>1</v>
      </c>
      <c r="K582" s="1" t="b">
        <f t="array" ref="K582">IF(NOT(H582=""),AND(C582:H582&lt;B582:G582),IF(NOT(G582=""),AND(C582:G582&lt;B582:F582),IF(NOT(F582=""),AND(C582:F582&lt;B582:E582),AND(C582:E582&lt;B582:D582))))</f>
        <v>0</v>
      </c>
      <c r="L582" s="1" t="b">
        <f t="array" ref="L582">IF(NOT(H582=""),AND(AND(ABS(C582:H582-B582:G582)&gt;0),AND(ABS(C582:H582-B582:G582)&lt;4)),IF(NOT(G582=""),AND(AND(ABS(C582:G582-B582:F582)&gt;0),AND(ABS(C582:G582-B582:F582)&lt;4)),IF(NOT(F582=""),AND(AND(ABS(C582:F582-B582:E582)&gt;0),AND(ABS(C582:F582-B582:E582)&lt;4)),AND(AND(ABS(C582:E582-B582:D582)&gt;0),AND(ABS(C582:E582-B582:D582)&lt;4)))))</f>
        <v>1</v>
      </c>
      <c r="M582" s="1" t="b">
        <f t="shared" si="1"/>
        <v>1</v>
      </c>
    </row>
    <row r="583" ht="15.75" customHeight="1">
      <c r="A583" s="1" t="s">
        <v>592</v>
      </c>
      <c r="B583" s="1">
        <f>IFERROR(__xludf.DUMMYFUNCTION("SPLIT(A583,"" "")"),75.0)</f>
        <v>75</v>
      </c>
      <c r="C583" s="1">
        <f>IFERROR(__xludf.DUMMYFUNCTION("""COMPUTED_VALUE"""),76.0)</f>
        <v>76</v>
      </c>
      <c r="D583" s="1">
        <f>IFERROR(__xludf.DUMMYFUNCTION("""COMPUTED_VALUE"""),77.0)</f>
        <v>77</v>
      </c>
      <c r="E583" s="1">
        <f>IFERROR(__xludf.DUMMYFUNCTION("""COMPUTED_VALUE"""),78.0)</f>
        <v>78</v>
      </c>
      <c r="F583" s="1">
        <f>IFERROR(__xludf.DUMMYFUNCTION("""COMPUTED_VALUE"""),81.0)</f>
        <v>81</v>
      </c>
      <c r="J583" s="1" t="b">
        <f t="array" ref="J583">IF(NOT(H583=""),AND(C583:H583&gt;B583:G583),IF(NOT(G583=""),AND(C583:G583&gt;B583:F583),IF(NOT(F583=""),AND(C583:F583&gt;B583:E583),AND(C583:E583&gt;B583:D583))))</f>
        <v>1</v>
      </c>
      <c r="K583" s="1" t="b">
        <f t="array" ref="K583">IF(NOT(H583=""),AND(C583:H583&lt;B583:G583),IF(NOT(G583=""),AND(C583:G583&lt;B583:F583),IF(NOT(F583=""),AND(C583:F583&lt;B583:E583),AND(C583:E583&lt;B583:D583))))</f>
        <v>0</v>
      </c>
      <c r="L583" s="1" t="b">
        <f t="array" ref="L583">IF(NOT(H583=""),AND(AND(ABS(C583:H583-B583:G583)&gt;0),AND(ABS(C583:H583-B583:G583)&lt;4)),IF(NOT(G583=""),AND(AND(ABS(C583:G583-B583:F583)&gt;0),AND(ABS(C583:G583-B583:F583)&lt;4)),IF(NOT(F583=""),AND(AND(ABS(C583:F583-B583:E583)&gt;0),AND(ABS(C583:F583-B583:E583)&lt;4)),AND(AND(ABS(C583:E583-B583:D583)&gt;0),AND(ABS(C583:E583-B583:D583)&lt;4)))))</f>
        <v>1</v>
      </c>
      <c r="M583" s="1" t="b">
        <f t="shared" si="1"/>
        <v>1</v>
      </c>
    </row>
    <row r="584" ht="15.75" customHeight="1">
      <c r="A584" s="1" t="s">
        <v>593</v>
      </c>
      <c r="B584" s="1">
        <f>IFERROR(__xludf.DUMMYFUNCTION("SPLIT(A584,"" "")"),48.0)</f>
        <v>48</v>
      </c>
      <c r="C584" s="1">
        <f>IFERROR(__xludf.DUMMYFUNCTION("""COMPUTED_VALUE"""),45.0)</f>
        <v>45</v>
      </c>
      <c r="D584" s="1">
        <f>IFERROR(__xludf.DUMMYFUNCTION("""COMPUTED_VALUE"""),42.0)</f>
        <v>42</v>
      </c>
      <c r="E584" s="1">
        <f>IFERROR(__xludf.DUMMYFUNCTION("""COMPUTED_VALUE"""),40.0)</f>
        <v>40</v>
      </c>
      <c r="F584" s="1">
        <f>IFERROR(__xludf.DUMMYFUNCTION("""COMPUTED_VALUE"""),39.0)</f>
        <v>39</v>
      </c>
      <c r="G584" s="1">
        <f>IFERROR(__xludf.DUMMYFUNCTION("""COMPUTED_VALUE"""),38.0)</f>
        <v>38</v>
      </c>
      <c r="H584" s="2">
        <f>IFERROR(__xludf.DUMMYFUNCTION("""COMPUTED_VALUE"""),35.0)</f>
        <v>35</v>
      </c>
      <c r="J584" s="1" t="b">
        <f t="array" ref="J584">IF(NOT(H584=""),AND(C584:H584&gt;B584:G584),IF(NOT(G584=""),AND(C584:G584&gt;B584:F584),IF(NOT(F584=""),AND(C584:F584&gt;B584:E584),AND(C584:E584&gt;B584:D584))))</f>
        <v>0</v>
      </c>
      <c r="K584" s="1" t="b">
        <f t="array" ref="K584">IF(NOT(H584=""),AND(C584:H584&lt;B584:G584),IF(NOT(G584=""),AND(C584:G584&lt;B584:F584),IF(NOT(F584=""),AND(C584:F584&lt;B584:E584),AND(C584:E584&lt;B584:D584))))</f>
        <v>1</v>
      </c>
      <c r="L584" s="1" t="b">
        <f t="array" ref="L584">IF(NOT(H584=""),AND(AND(ABS(C584:H584-B584:G584)&gt;0),AND(ABS(C584:H584-B584:G584)&lt;4)),IF(NOT(G584=""),AND(AND(ABS(C584:G584-B584:F584)&gt;0),AND(ABS(C584:G584-B584:F584)&lt;4)),IF(NOT(F584=""),AND(AND(ABS(C584:F584-B584:E584)&gt;0),AND(ABS(C584:F584-B584:E584)&lt;4)),AND(AND(ABS(C584:E584-B584:D584)&gt;0),AND(ABS(C584:E584-B584:D584)&lt;4)))))</f>
        <v>1</v>
      </c>
      <c r="M584" s="1" t="b">
        <f t="shared" si="1"/>
        <v>1</v>
      </c>
    </row>
    <row r="585" ht="15.75" customHeight="1">
      <c r="A585" s="1" t="s">
        <v>594</v>
      </c>
      <c r="B585" s="1">
        <f>IFERROR(__xludf.DUMMYFUNCTION("SPLIT(A585,"" "")"),16.0)</f>
        <v>16</v>
      </c>
      <c r="C585" s="1">
        <f>IFERROR(__xludf.DUMMYFUNCTION("""COMPUTED_VALUE"""),17.0)</f>
        <v>17</v>
      </c>
      <c r="D585" s="1">
        <f>IFERROR(__xludf.DUMMYFUNCTION("""COMPUTED_VALUE"""),20.0)</f>
        <v>20</v>
      </c>
      <c r="E585" s="1">
        <f>IFERROR(__xludf.DUMMYFUNCTION("""COMPUTED_VALUE"""),23.0)</f>
        <v>23</v>
      </c>
      <c r="F585" s="1">
        <f>IFERROR(__xludf.DUMMYFUNCTION("""COMPUTED_VALUE"""),24.0)</f>
        <v>24</v>
      </c>
      <c r="G585" s="1">
        <f>IFERROR(__xludf.DUMMYFUNCTION("""COMPUTED_VALUE"""),25.0)</f>
        <v>25</v>
      </c>
      <c r="H585" s="1">
        <f>IFERROR(__xludf.DUMMYFUNCTION("""COMPUTED_VALUE"""),26.0)</f>
        <v>26</v>
      </c>
      <c r="I585" s="1">
        <f>IFERROR(__xludf.DUMMYFUNCTION("""COMPUTED_VALUE"""),28.0)</f>
        <v>28</v>
      </c>
      <c r="J585" s="1" t="b">
        <f t="array" ref="J585">IF(NOT(H585=""),AND(C585:H585&gt;B585:G585),IF(NOT(G585=""),AND(C585:G585&gt;B585:F585),IF(NOT(F585=""),AND(C585:F585&gt;B585:E585),AND(C585:E585&gt;B585:D585))))</f>
        <v>1</v>
      </c>
      <c r="K585" s="1" t="b">
        <f t="array" ref="K585">IF(NOT(H585=""),AND(C585:H585&lt;B585:G585),IF(NOT(G585=""),AND(C585:G585&lt;B585:F585),IF(NOT(F585=""),AND(C585:F585&lt;B585:E585),AND(C585:E585&lt;B585:D585))))</f>
        <v>0</v>
      </c>
      <c r="L585" s="1" t="b">
        <f t="array" ref="L585">IF(NOT(H585=""),AND(AND(ABS(C585:H585-B585:G585)&gt;0),AND(ABS(C585:H585-B585:G585)&lt;4)),IF(NOT(G585=""),AND(AND(ABS(C585:G585-B585:F585)&gt;0),AND(ABS(C585:G585-B585:F585)&lt;4)),IF(NOT(F585=""),AND(AND(ABS(C585:F585-B585:E585)&gt;0),AND(ABS(C585:F585-B585:E585)&lt;4)),AND(AND(ABS(C585:E585-B585:D585)&gt;0),AND(ABS(C585:E585-B585:D585)&lt;4)))))</f>
        <v>1</v>
      </c>
      <c r="M585" s="1" t="b">
        <f t="shared" si="1"/>
        <v>1</v>
      </c>
    </row>
    <row r="586" ht="15.75" customHeight="1">
      <c r="A586" s="1" t="s">
        <v>595</v>
      </c>
      <c r="B586" s="1">
        <f>IFERROR(__xludf.DUMMYFUNCTION("SPLIT(A586,"" "")"),10.0)</f>
        <v>10</v>
      </c>
      <c r="C586" s="1">
        <f>IFERROR(__xludf.DUMMYFUNCTION("""COMPUTED_VALUE"""),11.0)</f>
        <v>11</v>
      </c>
      <c r="D586" s="1">
        <f>IFERROR(__xludf.DUMMYFUNCTION("""COMPUTED_VALUE"""),13.0)</f>
        <v>13</v>
      </c>
      <c r="E586" s="1">
        <f>IFERROR(__xludf.DUMMYFUNCTION("""COMPUTED_VALUE"""),15.0)</f>
        <v>15</v>
      </c>
      <c r="F586" s="1">
        <f>IFERROR(__xludf.DUMMYFUNCTION("""COMPUTED_VALUE"""),16.0)</f>
        <v>16</v>
      </c>
      <c r="J586" s="1" t="b">
        <f t="array" ref="J586">IF(NOT(H586=""),AND(C586:H586&gt;B586:G586),IF(NOT(G586=""),AND(C586:G586&gt;B586:F586),IF(NOT(F586=""),AND(C586:F586&gt;B586:E586),AND(C586:E586&gt;B586:D586))))</f>
        <v>1</v>
      </c>
      <c r="K586" s="1" t="b">
        <f t="array" ref="K586">IF(NOT(H586=""),AND(C586:H586&lt;B586:G586),IF(NOT(G586=""),AND(C586:G586&lt;B586:F586),IF(NOT(F586=""),AND(C586:F586&lt;B586:E586),AND(C586:E586&lt;B586:D586))))</f>
        <v>0</v>
      </c>
      <c r="L586" s="1" t="b">
        <f t="array" ref="L586">IF(NOT(H586=""),AND(AND(ABS(C586:H586-B586:G586)&gt;0),AND(ABS(C586:H586-B586:G586)&lt;4)),IF(NOT(G586=""),AND(AND(ABS(C586:G586-B586:F586)&gt;0),AND(ABS(C586:G586-B586:F586)&lt;4)),IF(NOT(F586=""),AND(AND(ABS(C586:F586-B586:E586)&gt;0),AND(ABS(C586:F586-B586:E586)&lt;4)),AND(AND(ABS(C586:E586-B586:D586)&gt;0),AND(ABS(C586:E586-B586:D586)&lt;4)))))</f>
        <v>1</v>
      </c>
      <c r="M586" s="1" t="b">
        <f t="shared" si="1"/>
        <v>1</v>
      </c>
    </row>
    <row r="587" ht="15.75" customHeight="1">
      <c r="A587" s="1" t="s">
        <v>596</v>
      </c>
      <c r="B587" s="1">
        <f>IFERROR(__xludf.DUMMYFUNCTION("SPLIT(A587,"" "")"),46.0)</f>
        <v>46</v>
      </c>
      <c r="C587" s="1">
        <f>IFERROR(__xludf.DUMMYFUNCTION("""COMPUTED_VALUE"""),44.0)</f>
        <v>44</v>
      </c>
      <c r="D587" s="1">
        <f>IFERROR(__xludf.DUMMYFUNCTION("""COMPUTED_VALUE"""),41.0)</f>
        <v>41</v>
      </c>
      <c r="E587" s="1">
        <f>IFERROR(__xludf.DUMMYFUNCTION("""COMPUTED_VALUE"""),38.0)</f>
        <v>38</v>
      </c>
      <c r="F587" s="1">
        <f>IFERROR(__xludf.DUMMYFUNCTION("""COMPUTED_VALUE"""),36.0)</f>
        <v>36</v>
      </c>
      <c r="J587" s="1" t="b">
        <f t="array" ref="J587">IF(NOT(H587=""),AND(C587:H587&gt;B587:G587),IF(NOT(G587=""),AND(C587:G587&gt;B587:F587),IF(NOT(F587=""),AND(C587:F587&gt;B587:E587),AND(C587:E587&gt;B587:D587))))</f>
        <v>0</v>
      </c>
      <c r="K587" s="1" t="b">
        <f t="array" ref="K587">IF(NOT(H587=""),AND(C587:H587&lt;B587:G587),IF(NOT(G587=""),AND(C587:G587&lt;B587:F587),IF(NOT(F587=""),AND(C587:F587&lt;B587:E587),AND(C587:E587&lt;B587:D587))))</f>
        <v>1</v>
      </c>
      <c r="L587" s="1" t="b">
        <f t="array" ref="L587">IF(NOT(H587=""),AND(AND(ABS(C587:H587-B587:G587)&gt;0),AND(ABS(C587:H587-B587:G587)&lt;4)),IF(NOT(G587=""),AND(AND(ABS(C587:G587-B587:F587)&gt;0),AND(ABS(C587:G587-B587:F587)&lt;4)),IF(NOT(F587=""),AND(AND(ABS(C587:F587-B587:E587)&gt;0),AND(ABS(C587:F587-B587:E587)&lt;4)),AND(AND(ABS(C587:E587-B587:D587)&gt;0),AND(ABS(C587:E587-B587:D587)&lt;4)))))</f>
        <v>1</v>
      </c>
      <c r="M587" s="1" t="b">
        <f t="shared" si="1"/>
        <v>1</v>
      </c>
    </row>
    <row r="588" ht="15.75" customHeight="1">
      <c r="A588" s="1" t="s">
        <v>597</v>
      </c>
      <c r="B588" s="1">
        <f>IFERROR(__xludf.DUMMYFUNCTION("SPLIT(A588,"" "")"),46.0)</f>
        <v>46</v>
      </c>
      <c r="C588" s="1">
        <f>IFERROR(__xludf.DUMMYFUNCTION("""COMPUTED_VALUE"""),48.0)</f>
        <v>48</v>
      </c>
      <c r="D588" s="1">
        <f>IFERROR(__xludf.DUMMYFUNCTION("""COMPUTED_VALUE"""),49.0)</f>
        <v>49</v>
      </c>
      <c r="E588" s="1">
        <f>IFERROR(__xludf.DUMMYFUNCTION("""COMPUTED_VALUE"""),50.0)</f>
        <v>50</v>
      </c>
      <c r="F588" s="1">
        <f>IFERROR(__xludf.DUMMYFUNCTION("""COMPUTED_VALUE"""),52.0)</f>
        <v>52</v>
      </c>
      <c r="G588" s="1">
        <f>IFERROR(__xludf.DUMMYFUNCTION("""COMPUTED_VALUE"""),54.0)</f>
        <v>54</v>
      </c>
      <c r="H588" s="2">
        <f>IFERROR(__xludf.DUMMYFUNCTION("""COMPUTED_VALUE"""),57.0)</f>
        <v>57</v>
      </c>
      <c r="J588" s="1" t="b">
        <f t="array" ref="J588">IF(NOT(H588=""),AND(C588:H588&gt;B588:G588),IF(NOT(G588=""),AND(C588:G588&gt;B588:F588),IF(NOT(F588=""),AND(C588:F588&gt;B588:E588),AND(C588:E588&gt;B588:D588))))</f>
        <v>1</v>
      </c>
      <c r="K588" s="1" t="b">
        <f t="array" ref="K588">IF(NOT(H588=""),AND(C588:H588&lt;B588:G588),IF(NOT(G588=""),AND(C588:G588&lt;B588:F588),IF(NOT(F588=""),AND(C588:F588&lt;B588:E588),AND(C588:E588&lt;B588:D588))))</f>
        <v>0</v>
      </c>
      <c r="L588" s="1" t="b">
        <f t="array" ref="L588">IF(NOT(H588=""),AND(AND(ABS(C588:H588-B588:G588)&gt;0),AND(ABS(C588:H588-B588:G588)&lt;4)),IF(NOT(G588=""),AND(AND(ABS(C588:G588-B588:F588)&gt;0),AND(ABS(C588:G588-B588:F588)&lt;4)),IF(NOT(F588=""),AND(AND(ABS(C588:F588-B588:E588)&gt;0),AND(ABS(C588:F588-B588:E588)&lt;4)),AND(AND(ABS(C588:E588-B588:D588)&gt;0),AND(ABS(C588:E588-B588:D588)&lt;4)))))</f>
        <v>1</v>
      </c>
      <c r="M588" s="1" t="b">
        <f t="shared" si="1"/>
        <v>1</v>
      </c>
    </row>
    <row r="589" ht="15.75" customHeight="1">
      <c r="A589" s="1" t="s">
        <v>598</v>
      </c>
      <c r="B589" s="1">
        <f>IFERROR(__xludf.DUMMYFUNCTION("SPLIT(A589,"" "")"),78.0)</f>
        <v>78</v>
      </c>
      <c r="C589" s="1">
        <f>IFERROR(__xludf.DUMMYFUNCTION("""COMPUTED_VALUE"""),75.0)</f>
        <v>75</v>
      </c>
      <c r="D589" s="1">
        <f>IFERROR(__xludf.DUMMYFUNCTION("""COMPUTED_VALUE"""),73.0)</f>
        <v>73</v>
      </c>
      <c r="E589" s="1">
        <f>IFERROR(__xludf.DUMMYFUNCTION("""COMPUTED_VALUE"""),71.0)</f>
        <v>71</v>
      </c>
      <c r="F589" s="1">
        <f>IFERROR(__xludf.DUMMYFUNCTION("""COMPUTED_VALUE"""),70.0)</f>
        <v>70</v>
      </c>
      <c r="G589" s="1">
        <f>IFERROR(__xludf.DUMMYFUNCTION("""COMPUTED_VALUE"""),68.0)</f>
        <v>68</v>
      </c>
      <c r="H589" s="2">
        <f>IFERROR(__xludf.DUMMYFUNCTION("""COMPUTED_VALUE"""),66.0)</f>
        <v>66</v>
      </c>
      <c r="J589" s="1" t="b">
        <f t="array" ref="J589">IF(NOT(H589=""),AND(C589:H589&gt;B589:G589),IF(NOT(G589=""),AND(C589:G589&gt;B589:F589),IF(NOT(F589=""),AND(C589:F589&gt;B589:E589),AND(C589:E589&gt;B589:D589))))</f>
        <v>0</v>
      </c>
      <c r="K589" s="1" t="b">
        <f t="array" ref="K589">IF(NOT(H589=""),AND(C589:H589&lt;B589:G589),IF(NOT(G589=""),AND(C589:G589&lt;B589:F589),IF(NOT(F589=""),AND(C589:F589&lt;B589:E589),AND(C589:E589&lt;B589:D589))))</f>
        <v>1</v>
      </c>
      <c r="L589" s="1" t="b">
        <f t="array" ref="L589">IF(NOT(H589=""),AND(AND(ABS(C589:H589-B589:G589)&gt;0),AND(ABS(C589:H589-B589:G589)&lt;4)),IF(NOT(G589=""),AND(AND(ABS(C589:G589-B589:F589)&gt;0),AND(ABS(C589:G589-B589:F589)&lt;4)),IF(NOT(F589=""),AND(AND(ABS(C589:F589-B589:E589)&gt;0),AND(ABS(C589:F589-B589:E589)&lt;4)),AND(AND(ABS(C589:E589-B589:D589)&gt;0),AND(ABS(C589:E589-B589:D589)&lt;4)))))</f>
        <v>1</v>
      </c>
      <c r="M589" s="1" t="b">
        <f t="shared" si="1"/>
        <v>1</v>
      </c>
    </row>
    <row r="590" ht="15.75" customHeight="1">
      <c r="A590" s="1" t="s">
        <v>599</v>
      </c>
      <c r="B590" s="1">
        <f>IFERROR(__xludf.DUMMYFUNCTION("SPLIT(A590,"" "")"),72.0)</f>
        <v>72</v>
      </c>
      <c r="C590" s="1">
        <f>IFERROR(__xludf.DUMMYFUNCTION("""COMPUTED_VALUE"""),69.0)</f>
        <v>69</v>
      </c>
      <c r="D590" s="1">
        <f>IFERROR(__xludf.DUMMYFUNCTION("""COMPUTED_VALUE"""),67.0)</f>
        <v>67</v>
      </c>
      <c r="E590" s="1">
        <f>IFERROR(__xludf.DUMMYFUNCTION("""COMPUTED_VALUE"""),65.0)</f>
        <v>65</v>
      </c>
      <c r="F590" s="1">
        <f>IFERROR(__xludf.DUMMYFUNCTION("""COMPUTED_VALUE"""),64.0)</f>
        <v>64</v>
      </c>
      <c r="J590" s="1" t="b">
        <f t="array" ref="J590">IF(NOT(H590=""),AND(C590:H590&gt;B590:G590),IF(NOT(G590=""),AND(C590:G590&gt;B590:F590),IF(NOT(F590=""),AND(C590:F590&gt;B590:E590),AND(C590:E590&gt;B590:D590))))</f>
        <v>0</v>
      </c>
      <c r="K590" s="1" t="b">
        <f t="array" ref="K590">IF(NOT(H590=""),AND(C590:H590&lt;B590:G590),IF(NOT(G590=""),AND(C590:G590&lt;B590:F590),IF(NOT(F590=""),AND(C590:F590&lt;B590:E590),AND(C590:E590&lt;B590:D590))))</f>
        <v>1</v>
      </c>
      <c r="L590" s="1" t="b">
        <f t="array" ref="L590">IF(NOT(H590=""),AND(AND(ABS(C590:H590-B590:G590)&gt;0),AND(ABS(C590:H590-B590:G590)&lt;4)),IF(NOT(G590=""),AND(AND(ABS(C590:G590-B590:F590)&gt;0),AND(ABS(C590:G590-B590:F590)&lt;4)),IF(NOT(F590=""),AND(AND(ABS(C590:F590-B590:E590)&gt;0),AND(ABS(C590:F590-B590:E590)&lt;4)),AND(AND(ABS(C590:E590-B590:D590)&gt;0),AND(ABS(C590:E590-B590:D590)&lt;4)))))</f>
        <v>1</v>
      </c>
      <c r="M590" s="1" t="b">
        <f t="shared" si="1"/>
        <v>1</v>
      </c>
    </row>
    <row r="591" ht="15.75" customHeight="1">
      <c r="A591" s="1" t="s">
        <v>600</v>
      </c>
      <c r="B591" s="1">
        <f>IFERROR(__xludf.DUMMYFUNCTION("SPLIT(A591,"" "")"),80.0)</f>
        <v>80</v>
      </c>
      <c r="C591" s="1">
        <f>IFERROR(__xludf.DUMMYFUNCTION("""COMPUTED_VALUE"""),78.0)</f>
        <v>78</v>
      </c>
      <c r="D591" s="1">
        <f>IFERROR(__xludf.DUMMYFUNCTION("""COMPUTED_VALUE"""),76.0)</f>
        <v>76</v>
      </c>
      <c r="E591" s="1">
        <f>IFERROR(__xludf.DUMMYFUNCTION("""COMPUTED_VALUE"""),73.0)</f>
        <v>73</v>
      </c>
      <c r="F591" s="1">
        <f>IFERROR(__xludf.DUMMYFUNCTION("""COMPUTED_VALUE"""),70.0)</f>
        <v>70</v>
      </c>
      <c r="G591" s="1">
        <f>IFERROR(__xludf.DUMMYFUNCTION("""COMPUTED_VALUE"""),67.0)</f>
        <v>67</v>
      </c>
      <c r="J591" s="1" t="b">
        <f t="array" ref="J591">IF(NOT(H591=""),AND(C591:H591&gt;B591:G591),IF(NOT(G591=""),AND(C591:G591&gt;B591:F591),IF(NOT(F591=""),AND(C591:F591&gt;B591:E591),AND(C591:E591&gt;B591:D591))))</f>
        <v>0</v>
      </c>
      <c r="K591" s="1" t="b">
        <f t="array" ref="K591">IF(NOT(H591=""),AND(C591:H591&lt;B591:G591),IF(NOT(G591=""),AND(C591:G591&lt;B591:F591),IF(NOT(F591=""),AND(C591:F591&lt;B591:E591),AND(C591:E591&lt;B591:D591))))</f>
        <v>1</v>
      </c>
      <c r="L591" s="1" t="b">
        <f t="array" ref="L591">IF(NOT(H591=""),AND(AND(ABS(C591:H591-B591:G591)&gt;0),AND(ABS(C591:H591-B591:G591)&lt;4)),IF(NOT(G591=""),AND(AND(ABS(C591:G591-B591:F591)&gt;0),AND(ABS(C591:G591-B591:F591)&lt;4)),IF(NOT(F591=""),AND(AND(ABS(C591:F591-B591:E591)&gt;0),AND(ABS(C591:F591-B591:E591)&lt;4)),AND(AND(ABS(C591:E591-B591:D591)&gt;0),AND(ABS(C591:E591-B591:D591)&lt;4)))))</f>
        <v>1</v>
      </c>
      <c r="M591" s="1" t="b">
        <f t="shared" si="1"/>
        <v>1</v>
      </c>
    </row>
    <row r="592" ht="15.75" customHeight="1">
      <c r="A592" s="1" t="s">
        <v>601</v>
      </c>
      <c r="B592" s="1">
        <f>IFERROR(__xludf.DUMMYFUNCTION("SPLIT(A592,"" "")"),32.0)</f>
        <v>32</v>
      </c>
      <c r="C592" s="1">
        <f>IFERROR(__xludf.DUMMYFUNCTION("""COMPUTED_VALUE"""),34.0)</f>
        <v>34</v>
      </c>
      <c r="D592" s="1">
        <f>IFERROR(__xludf.DUMMYFUNCTION("""COMPUTED_VALUE"""),35.0)</f>
        <v>35</v>
      </c>
      <c r="E592" s="1">
        <f>IFERROR(__xludf.DUMMYFUNCTION("""COMPUTED_VALUE"""),38.0)</f>
        <v>38</v>
      </c>
      <c r="F592" s="1">
        <f>IFERROR(__xludf.DUMMYFUNCTION("""COMPUTED_VALUE"""),41.0)</f>
        <v>41</v>
      </c>
      <c r="G592" s="1">
        <f>IFERROR(__xludf.DUMMYFUNCTION("""COMPUTED_VALUE"""),44.0)</f>
        <v>44</v>
      </c>
      <c r="J592" s="1" t="b">
        <f t="array" ref="J592">IF(NOT(H592=""),AND(C592:H592&gt;B592:G592),IF(NOT(G592=""),AND(C592:G592&gt;B592:F592),IF(NOT(F592=""),AND(C592:F592&gt;B592:E592),AND(C592:E592&gt;B592:D592))))</f>
        <v>1</v>
      </c>
      <c r="K592" s="1" t="b">
        <f t="array" ref="K592">IF(NOT(H592=""),AND(C592:H592&lt;B592:G592),IF(NOT(G592=""),AND(C592:G592&lt;B592:F592),IF(NOT(F592=""),AND(C592:F592&lt;B592:E592),AND(C592:E592&lt;B592:D592))))</f>
        <v>0</v>
      </c>
      <c r="L592" s="1" t="b">
        <f t="array" ref="L592">IF(NOT(H592=""),AND(AND(ABS(C592:H592-B592:G592)&gt;0),AND(ABS(C592:H592-B592:G592)&lt;4)),IF(NOT(G592=""),AND(AND(ABS(C592:G592-B592:F592)&gt;0),AND(ABS(C592:G592-B592:F592)&lt;4)),IF(NOT(F592=""),AND(AND(ABS(C592:F592-B592:E592)&gt;0),AND(ABS(C592:F592-B592:E592)&lt;4)),AND(AND(ABS(C592:E592-B592:D592)&gt;0),AND(ABS(C592:E592-B592:D592)&lt;4)))))</f>
        <v>1</v>
      </c>
      <c r="M592" s="1" t="b">
        <f t="shared" si="1"/>
        <v>1</v>
      </c>
    </row>
    <row r="593" ht="15.75" customHeight="1">
      <c r="A593" s="1" t="s">
        <v>602</v>
      </c>
      <c r="B593" s="1">
        <f>IFERROR(__xludf.DUMMYFUNCTION("SPLIT(A593,"" "")"),33.0)</f>
        <v>33</v>
      </c>
      <c r="C593" s="1">
        <f>IFERROR(__xludf.DUMMYFUNCTION("""COMPUTED_VALUE"""),36.0)</f>
        <v>36</v>
      </c>
      <c r="D593" s="1">
        <f>IFERROR(__xludf.DUMMYFUNCTION("""COMPUTED_VALUE"""),39.0)</f>
        <v>39</v>
      </c>
      <c r="E593" s="1">
        <f>IFERROR(__xludf.DUMMYFUNCTION("""COMPUTED_VALUE"""),40.0)</f>
        <v>40</v>
      </c>
      <c r="F593" s="1">
        <f>IFERROR(__xludf.DUMMYFUNCTION("""COMPUTED_VALUE"""),41.0)</f>
        <v>41</v>
      </c>
      <c r="G593" s="1">
        <f>IFERROR(__xludf.DUMMYFUNCTION("""COMPUTED_VALUE"""),43.0)</f>
        <v>43</v>
      </c>
      <c r="J593" s="1" t="b">
        <f t="array" ref="J593">IF(NOT(H593=""),AND(C593:H593&gt;B593:G593),IF(NOT(G593=""),AND(C593:G593&gt;B593:F593),IF(NOT(F593=""),AND(C593:F593&gt;B593:E593),AND(C593:E593&gt;B593:D593))))</f>
        <v>1</v>
      </c>
      <c r="K593" s="1" t="b">
        <f t="array" ref="K593">IF(NOT(H593=""),AND(C593:H593&lt;B593:G593),IF(NOT(G593=""),AND(C593:G593&lt;B593:F593),IF(NOT(F593=""),AND(C593:F593&lt;B593:E593),AND(C593:E593&lt;B593:D593))))</f>
        <v>0</v>
      </c>
      <c r="L593" s="1" t="b">
        <f t="array" ref="L593">IF(NOT(H593=""),AND(AND(ABS(C593:H593-B593:G593)&gt;0),AND(ABS(C593:H593-B593:G593)&lt;4)),IF(NOT(G593=""),AND(AND(ABS(C593:G593-B593:F593)&gt;0),AND(ABS(C593:G593-B593:F593)&lt;4)),IF(NOT(F593=""),AND(AND(ABS(C593:F593-B593:E593)&gt;0),AND(ABS(C593:F593-B593:E593)&lt;4)),AND(AND(ABS(C593:E593-B593:D593)&gt;0),AND(ABS(C593:E593-B593:D593)&lt;4)))))</f>
        <v>1</v>
      </c>
      <c r="M593" s="1" t="b">
        <f t="shared" si="1"/>
        <v>1</v>
      </c>
    </row>
    <row r="594" ht="15.75" customHeight="1">
      <c r="A594" s="1" t="s">
        <v>603</v>
      </c>
      <c r="B594" s="1">
        <f>IFERROR(__xludf.DUMMYFUNCTION("SPLIT(A594,"" "")"),9.0)</f>
        <v>9</v>
      </c>
      <c r="C594" s="1">
        <f>IFERROR(__xludf.DUMMYFUNCTION("""COMPUTED_VALUE"""),12.0)</f>
        <v>12</v>
      </c>
      <c r="D594" s="1">
        <f>IFERROR(__xludf.DUMMYFUNCTION("""COMPUTED_VALUE"""),13.0)</f>
        <v>13</v>
      </c>
      <c r="E594" s="1">
        <f>IFERROR(__xludf.DUMMYFUNCTION("""COMPUTED_VALUE"""),16.0)</f>
        <v>16</v>
      </c>
      <c r="F594" s="1">
        <f>IFERROR(__xludf.DUMMYFUNCTION("""COMPUTED_VALUE"""),19.0)</f>
        <v>19</v>
      </c>
      <c r="G594" s="1">
        <f>IFERROR(__xludf.DUMMYFUNCTION("""COMPUTED_VALUE"""),21.0)</f>
        <v>21</v>
      </c>
      <c r="H594" s="2">
        <f>IFERROR(__xludf.DUMMYFUNCTION("""COMPUTED_VALUE"""),24.0)</f>
        <v>24</v>
      </c>
      <c r="J594" s="1" t="b">
        <f t="array" ref="J594">IF(NOT(H594=""),AND(C594:H594&gt;B594:G594),IF(NOT(G594=""),AND(C594:G594&gt;B594:F594),IF(NOT(F594=""),AND(C594:F594&gt;B594:E594),AND(C594:E594&gt;B594:D594))))</f>
        <v>1</v>
      </c>
      <c r="K594" s="1" t="b">
        <f t="array" ref="K594">IF(NOT(H594=""),AND(C594:H594&lt;B594:G594),IF(NOT(G594=""),AND(C594:G594&lt;B594:F594),IF(NOT(F594=""),AND(C594:F594&lt;B594:E594),AND(C594:E594&lt;B594:D594))))</f>
        <v>0</v>
      </c>
      <c r="L594" s="1" t="b">
        <f t="array" ref="L594">IF(NOT(H594=""),AND(AND(ABS(C594:H594-B594:G594)&gt;0),AND(ABS(C594:H594-B594:G594)&lt;4)),IF(NOT(G594=""),AND(AND(ABS(C594:G594-B594:F594)&gt;0),AND(ABS(C594:G594-B594:F594)&lt;4)),IF(NOT(F594=""),AND(AND(ABS(C594:F594-B594:E594)&gt;0),AND(ABS(C594:F594-B594:E594)&lt;4)),AND(AND(ABS(C594:E594-B594:D594)&gt;0),AND(ABS(C594:E594-B594:D594)&lt;4)))))</f>
        <v>1</v>
      </c>
      <c r="M594" s="1" t="b">
        <f t="shared" si="1"/>
        <v>1</v>
      </c>
    </row>
    <row r="595" ht="15.75" customHeight="1">
      <c r="A595" s="1" t="s">
        <v>604</v>
      </c>
      <c r="B595" s="1">
        <f>IFERROR(__xludf.DUMMYFUNCTION("SPLIT(A595,"" "")"),18.0)</f>
        <v>18</v>
      </c>
      <c r="C595" s="1">
        <f>IFERROR(__xludf.DUMMYFUNCTION("""COMPUTED_VALUE"""),15.0)</f>
        <v>15</v>
      </c>
      <c r="D595" s="1">
        <f>IFERROR(__xludf.DUMMYFUNCTION("""COMPUTED_VALUE"""),12.0)</f>
        <v>12</v>
      </c>
      <c r="E595" s="1">
        <f>IFERROR(__xludf.DUMMYFUNCTION("""COMPUTED_VALUE"""),11.0)</f>
        <v>11</v>
      </c>
      <c r="F595" s="1">
        <f>IFERROR(__xludf.DUMMYFUNCTION("""COMPUTED_VALUE"""),8.0)</f>
        <v>8</v>
      </c>
      <c r="G595" s="1">
        <f>IFERROR(__xludf.DUMMYFUNCTION("""COMPUTED_VALUE"""),5.0)</f>
        <v>5</v>
      </c>
      <c r="J595" s="1" t="b">
        <f t="array" ref="J595">IF(NOT(H595=""),AND(C595:H595&gt;B595:G595),IF(NOT(G595=""),AND(C595:G595&gt;B595:F595),IF(NOT(F595=""),AND(C595:F595&gt;B595:E595),AND(C595:E595&gt;B595:D595))))</f>
        <v>0</v>
      </c>
      <c r="K595" s="1" t="b">
        <f t="array" ref="K595">IF(NOT(H595=""),AND(C595:H595&lt;B595:G595),IF(NOT(G595=""),AND(C595:G595&lt;B595:F595),IF(NOT(F595=""),AND(C595:F595&lt;B595:E595),AND(C595:E595&lt;B595:D595))))</f>
        <v>1</v>
      </c>
      <c r="L595" s="1" t="b">
        <f t="array" ref="L595">IF(NOT(H595=""),AND(AND(ABS(C595:H595-B595:G595)&gt;0),AND(ABS(C595:H595-B595:G595)&lt;4)),IF(NOT(G595=""),AND(AND(ABS(C595:G595-B595:F595)&gt;0),AND(ABS(C595:G595-B595:F595)&lt;4)),IF(NOT(F595=""),AND(AND(ABS(C595:F595-B595:E595)&gt;0),AND(ABS(C595:F595-B595:E595)&lt;4)),AND(AND(ABS(C595:E595-B595:D595)&gt;0),AND(ABS(C595:E595-B595:D595)&lt;4)))))</f>
        <v>1</v>
      </c>
      <c r="M595" s="1" t="b">
        <f t="shared" si="1"/>
        <v>1</v>
      </c>
    </row>
    <row r="596" ht="15.75" customHeight="1">
      <c r="A596" s="1" t="s">
        <v>605</v>
      </c>
      <c r="B596" s="1">
        <f>IFERROR(__xludf.DUMMYFUNCTION("SPLIT(A596,"" "")"),6.0)</f>
        <v>6</v>
      </c>
      <c r="C596" s="1">
        <f>IFERROR(__xludf.DUMMYFUNCTION("""COMPUTED_VALUE"""),7.0)</f>
        <v>7</v>
      </c>
      <c r="D596" s="1">
        <f>IFERROR(__xludf.DUMMYFUNCTION("""COMPUTED_VALUE"""),10.0)</f>
        <v>10</v>
      </c>
      <c r="E596" s="1">
        <f>IFERROR(__xludf.DUMMYFUNCTION("""COMPUTED_VALUE"""),11.0)</f>
        <v>11</v>
      </c>
      <c r="F596" s="1">
        <f>IFERROR(__xludf.DUMMYFUNCTION("""COMPUTED_VALUE"""),12.0)</f>
        <v>12</v>
      </c>
      <c r="G596" s="1">
        <f>IFERROR(__xludf.DUMMYFUNCTION("""COMPUTED_VALUE"""),13.0)</f>
        <v>13</v>
      </c>
      <c r="H596" s="1">
        <f>IFERROR(__xludf.DUMMYFUNCTION("""COMPUTED_VALUE"""),16.0)</f>
        <v>16</v>
      </c>
      <c r="I596" s="1">
        <f>IFERROR(__xludf.DUMMYFUNCTION("""COMPUTED_VALUE"""),18.0)</f>
        <v>18</v>
      </c>
      <c r="J596" s="1" t="b">
        <f t="array" ref="J596">IF(NOT(H596=""),AND(C596:H596&gt;B596:G596),IF(NOT(G596=""),AND(C596:G596&gt;B596:F596),IF(NOT(F596=""),AND(C596:F596&gt;B596:E596),AND(C596:E596&gt;B596:D596))))</f>
        <v>1</v>
      </c>
      <c r="K596" s="1" t="b">
        <f t="array" ref="K596">IF(NOT(H596=""),AND(C596:H596&lt;B596:G596),IF(NOT(G596=""),AND(C596:G596&lt;B596:F596),IF(NOT(F596=""),AND(C596:F596&lt;B596:E596),AND(C596:E596&lt;B596:D596))))</f>
        <v>0</v>
      </c>
      <c r="L596" s="1" t="b">
        <f t="array" ref="L596">IF(NOT(H596=""),AND(AND(ABS(C596:H596-B596:G596)&gt;0),AND(ABS(C596:H596-B596:G596)&lt;4)),IF(NOT(G596=""),AND(AND(ABS(C596:G596-B596:F596)&gt;0),AND(ABS(C596:G596-B596:F596)&lt;4)),IF(NOT(F596=""),AND(AND(ABS(C596:F596-B596:E596)&gt;0),AND(ABS(C596:F596-B596:E596)&lt;4)),AND(AND(ABS(C596:E596-B596:D596)&gt;0),AND(ABS(C596:E596-B596:D596)&lt;4)))))</f>
        <v>1</v>
      </c>
      <c r="M596" s="1" t="b">
        <f t="shared" si="1"/>
        <v>1</v>
      </c>
    </row>
    <row r="597" ht="15.75" customHeight="1">
      <c r="A597" s="1" t="s">
        <v>606</v>
      </c>
      <c r="B597" s="1">
        <f>IFERROR(__xludf.DUMMYFUNCTION("SPLIT(A597,"" "")"),20.0)</f>
        <v>20</v>
      </c>
      <c r="C597" s="1">
        <f>IFERROR(__xludf.DUMMYFUNCTION("""COMPUTED_VALUE"""),18.0)</f>
        <v>18</v>
      </c>
      <c r="D597" s="1">
        <f>IFERROR(__xludf.DUMMYFUNCTION("""COMPUTED_VALUE"""),17.0)</f>
        <v>17</v>
      </c>
      <c r="E597" s="1">
        <f>IFERROR(__xludf.DUMMYFUNCTION("""COMPUTED_VALUE"""),14.0)</f>
        <v>14</v>
      </c>
      <c r="F597" s="1">
        <f>IFERROR(__xludf.DUMMYFUNCTION("""COMPUTED_VALUE"""),13.0)</f>
        <v>13</v>
      </c>
      <c r="G597" s="1">
        <f>IFERROR(__xludf.DUMMYFUNCTION("""COMPUTED_VALUE"""),11.0)</f>
        <v>11</v>
      </c>
      <c r="J597" s="1" t="b">
        <f t="array" ref="J597">IF(NOT(H597=""),AND(C597:H597&gt;B597:G597),IF(NOT(G597=""),AND(C597:G597&gt;B597:F597),IF(NOT(F597=""),AND(C597:F597&gt;B597:E597),AND(C597:E597&gt;B597:D597))))</f>
        <v>0</v>
      </c>
      <c r="K597" s="1" t="b">
        <f t="array" ref="K597">IF(NOT(H597=""),AND(C597:H597&lt;B597:G597),IF(NOT(G597=""),AND(C597:G597&lt;B597:F597),IF(NOT(F597=""),AND(C597:F597&lt;B597:E597),AND(C597:E597&lt;B597:D597))))</f>
        <v>1</v>
      </c>
      <c r="L597" s="1" t="b">
        <f t="array" ref="L597">IF(NOT(H597=""),AND(AND(ABS(C597:H597-B597:G597)&gt;0),AND(ABS(C597:H597-B597:G597)&lt;4)),IF(NOT(G597=""),AND(AND(ABS(C597:G597-B597:F597)&gt;0),AND(ABS(C597:G597-B597:F597)&lt;4)),IF(NOT(F597=""),AND(AND(ABS(C597:F597-B597:E597)&gt;0),AND(ABS(C597:F597-B597:E597)&lt;4)),AND(AND(ABS(C597:E597-B597:D597)&gt;0),AND(ABS(C597:E597-B597:D597)&lt;4)))))</f>
        <v>1</v>
      </c>
      <c r="M597" s="1" t="b">
        <f t="shared" si="1"/>
        <v>1</v>
      </c>
    </row>
    <row r="598" ht="15.75" customHeight="1">
      <c r="A598" s="1" t="s">
        <v>607</v>
      </c>
      <c r="B598" s="1">
        <f>IFERROR(__xludf.DUMMYFUNCTION("SPLIT(A598,"" "")"),22.0)</f>
        <v>22</v>
      </c>
      <c r="C598" s="1">
        <f>IFERROR(__xludf.DUMMYFUNCTION("""COMPUTED_VALUE"""),19.0)</f>
        <v>19</v>
      </c>
      <c r="D598" s="1">
        <f>IFERROR(__xludf.DUMMYFUNCTION("""COMPUTED_VALUE"""),16.0)</f>
        <v>16</v>
      </c>
      <c r="E598" s="1">
        <f>IFERROR(__xludf.DUMMYFUNCTION("""COMPUTED_VALUE"""),14.0)</f>
        <v>14</v>
      </c>
      <c r="F598" s="1">
        <f>IFERROR(__xludf.DUMMYFUNCTION("""COMPUTED_VALUE"""),11.0)</f>
        <v>11</v>
      </c>
      <c r="G598" s="1">
        <f>IFERROR(__xludf.DUMMYFUNCTION("""COMPUTED_VALUE"""),8.0)</f>
        <v>8</v>
      </c>
      <c r="H598" s="1">
        <f>IFERROR(__xludf.DUMMYFUNCTION("""COMPUTED_VALUE"""),5.0)</f>
        <v>5</v>
      </c>
      <c r="I598" s="1">
        <f>IFERROR(__xludf.DUMMYFUNCTION("""COMPUTED_VALUE"""),2.0)</f>
        <v>2</v>
      </c>
      <c r="J598" s="1" t="b">
        <f t="array" ref="J598">IF(NOT(H598=""),AND(C598:H598&gt;B598:G598),IF(NOT(G598=""),AND(C598:G598&gt;B598:F598),IF(NOT(F598=""),AND(C598:F598&gt;B598:E598),AND(C598:E598&gt;B598:D598))))</f>
        <v>0</v>
      </c>
      <c r="K598" s="1" t="b">
        <f t="array" ref="K598">IF(NOT(H598=""),AND(C598:H598&lt;B598:G598),IF(NOT(G598=""),AND(C598:G598&lt;B598:F598),IF(NOT(F598=""),AND(C598:F598&lt;B598:E598),AND(C598:E598&lt;B598:D598))))</f>
        <v>1</v>
      </c>
      <c r="L598" s="1" t="b">
        <f t="array" ref="L598">IF(NOT(H598=""),AND(AND(ABS(C598:H598-B598:G598)&gt;0),AND(ABS(C598:H598-B598:G598)&lt;4)),IF(NOT(G598=""),AND(AND(ABS(C598:G598-B598:F598)&gt;0),AND(ABS(C598:G598-B598:F598)&lt;4)),IF(NOT(F598=""),AND(AND(ABS(C598:F598-B598:E598)&gt;0),AND(ABS(C598:F598-B598:E598)&lt;4)),AND(AND(ABS(C598:E598-B598:D598)&gt;0),AND(ABS(C598:E598-B598:D598)&lt;4)))))</f>
        <v>1</v>
      </c>
      <c r="M598" s="1" t="b">
        <f t="shared" si="1"/>
        <v>1</v>
      </c>
    </row>
    <row r="599" ht="15.75" customHeight="1">
      <c r="A599" s="1" t="s">
        <v>608</v>
      </c>
      <c r="B599" s="1">
        <f>IFERROR(__xludf.DUMMYFUNCTION("SPLIT(A599,"" "")"),47.0)</f>
        <v>47</v>
      </c>
      <c r="C599" s="1">
        <f>IFERROR(__xludf.DUMMYFUNCTION("""COMPUTED_VALUE"""),46.0)</f>
        <v>46</v>
      </c>
      <c r="D599" s="1">
        <f>IFERROR(__xludf.DUMMYFUNCTION("""COMPUTED_VALUE"""),43.0)</f>
        <v>43</v>
      </c>
      <c r="E599" s="1">
        <f>IFERROR(__xludf.DUMMYFUNCTION("""COMPUTED_VALUE"""),41.0)</f>
        <v>41</v>
      </c>
      <c r="F599" s="1">
        <f>IFERROR(__xludf.DUMMYFUNCTION("""COMPUTED_VALUE"""),38.0)</f>
        <v>38</v>
      </c>
      <c r="G599" s="1">
        <f>IFERROR(__xludf.DUMMYFUNCTION("""COMPUTED_VALUE"""),36.0)</f>
        <v>36</v>
      </c>
      <c r="J599" s="1" t="b">
        <f t="array" ref="J599">IF(NOT(H599=""),AND(C599:H599&gt;B599:G599),IF(NOT(G599=""),AND(C599:G599&gt;B599:F599),IF(NOT(F599=""),AND(C599:F599&gt;B599:E599),AND(C599:E599&gt;B599:D599))))</f>
        <v>0</v>
      </c>
      <c r="K599" s="1" t="b">
        <f t="array" ref="K599">IF(NOT(H599=""),AND(C599:H599&lt;B599:G599),IF(NOT(G599=""),AND(C599:G599&lt;B599:F599),IF(NOT(F599=""),AND(C599:F599&lt;B599:E599),AND(C599:E599&lt;B599:D599))))</f>
        <v>1</v>
      </c>
      <c r="L599" s="1" t="b">
        <f t="array" ref="L599">IF(NOT(H599=""),AND(AND(ABS(C599:H599-B599:G599)&gt;0),AND(ABS(C599:H599-B599:G599)&lt;4)),IF(NOT(G599=""),AND(AND(ABS(C599:G599-B599:F599)&gt;0),AND(ABS(C599:G599-B599:F599)&lt;4)),IF(NOT(F599=""),AND(AND(ABS(C599:F599-B599:E599)&gt;0),AND(ABS(C599:F599-B599:E599)&lt;4)),AND(AND(ABS(C599:E599-B599:D599)&gt;0),AND(ABS(C599:E599-B599:D599)&lt;4)))))</f>
        <v>1</v>
      </c>
      <c r="M599" s="1" t="b">
        <f t="shared" si="1"/>
        <v>1</v>
      </c>
    </row>
    <row r="600" ht="15.75" customHeight="1">
      <c r="A600" s="1" t="s">
        <v>609</v>
      </c>
      <c r="B600" s="1">
        <f>IFERROR(__xludf.DUMMYFUNCTION("SPLIT(A600,"" "")"),77.0)</f>
        <v>77</v>
      </c>
      <c r="C600" s="1">
        <f>IFERROR(__xludf.DUMMYFUNCTION("""COMPUTED_VALUE"""),74.0)</f>
        <v>74</v>
      </c>
      <c r="D600" s="1">
        <f>IFERROR(__xludf.DUMMYFUNCTION("""COMPUTED_VALUE"""),72.0)</f>
        <v>72</v>
      </c>
      <c r="E600" s="1">
        <f>IFERROR(__xludf.DUMMYFUNCTION("""COMPUTED_VALUE"""),71.0)</f>
        <v>71</v>
      </c>
      <c r="F600" s="1">
        <f>IFERROR(__xludf.DUMMYFUNCTION("""COMPUTED_VALUE"""),69.0)</f>
        <v>69</v>
      </c>
      <c r="G600" s="1">
        <f>IFERROR(__xludf.DUMMYFUNCTION("""COMPUTED_VALUE"""),67.0)</f>
        <v>67</v>
      </c>
      <c r="J600" s="1" t="b">
        <f t="array" ref="J600">IF(NOT(H600=""),AND(C600:H600&gt;B600:G600),IF(NOT(G600=""),AND(C600:G600&gt;B600:F600),IF(NOT(F600=""),AND(C600:F600&gt;B600:E600),AND(C600:E600&gt;B600:D600))))</f>
        <v>0</v>
      </c>
      <c r="K600" s="1" t="b">
        <f t="array" ref="K600">IF(NOT(H600=""),AND(C600:H600&lt;B600:G600),IF(NOT(G600=""),AND(C600:G600&lt;B600:F600),IF(NOT(F600=""),AND(C600:F600&lt;B600:E600),AND(C600:E600&lt;B600:D600))))</f>
        <v>1</v>
      </c>
      <c r="L600" s="1" t="b">
        <f t="array" ref="L600">IF(NOT(H600=""),AND(AND(ABS(C600:H600-B600:G600)&gt;0),AND(ABS(C600:H600-B600:G600)&lt;4)),IF(NOT(G600=""),AND(AND(ABS(C600:G600-B600:F600)&gt;0),AND(ABS(C600:G600-B600:F600)&lt;4)),IF(NOT(F600=""),AND(AND(ABS(C600:F600-B600:E600)&gt;0),AND(ABS(C600:F600-B600:E600)&lt;4)),AND(AND(ABS(C600:E600-B600:D600)&gt;0),AND(ABS(C600:E600-B600:D600)&lt;4)))))</f>
        <v>1</v>
      </c>
      <c r="M600" s="1" t="b">
        <f t="shared" si="1"/>
        <v>1</v>
      </c>
    </row>
    <row r="601" ht="15.75" customHeight="1">
      <c r="A601" s="1" t="s">
        <v>610</v>
      </c>
      <c r="B601" s="1">
        <f>IFERROR(__xludf.DUMMYFUNCTION("SPLIT(A601,"" "")"),40.0)</f>
        <v>40</v>
      </c>
      <c r="C601" s="1">
        <f>IFERROR(__xludf.DUMMYFUNCTION("""COMPUTED_VALUE"""),38.0)</f>
        <v>38</v>
      </c>
      <c r="D601" s="1">
        <f>IFERROR(__xludf.DUMMYFUNCTION("""COMPUTED_VALUE"""),36.0)</f>
        <v>36</v>
      </c>
      <c r="E601" s="1">
        <f>IFERROR(__xludf.DUMMYFUNCTION("""COMPUTED_VALUE"""),35.0)</f>
        <v>35</v>
      </c>
      <c r="F601" s="1">
        <f>IFERROR(__xludf.DUMMYFUNCTION("""COMPUTED_VALUE"""),34.0)</f>
        <v>34</v>
      </c>
      <c r="G601" s="1">
        <f>IFERROR(__xludf.DUMMYFUNCTION("""COMPUTED_VALUE"""),32.0)</f>
        <v>32</v>
      </c>
      <c r="J601" s="1" t="b">
        <f t="array" ref="J601">IF(NOT(H601=""),AND(C601:H601&gt;B601:G601),IF(NOT(G601=""),AND(C601:G601&gt;B601:F601),IF(NOT(F601=""),AND(C601:F601&gt;B601:E601),AND(C601:E601&gt;B601:D601))))</f>
        <v>0</v>
      </c>
      <c r="K601" s="1" t="b">
        <f t="array" ref="K601">IF(NOT(H601=""),AND(C601:H601&lt;B601:G601),IF(NOT(G601=""),AND(C601:G601&lt;B601:F601),IF(NOT(F601=""),AND(C601:F601&lt;B601:E601),AND(C601:E601&lt;B601:D601))))</f>
        <v>1</v>
      </c>
      <c r="L601" s="1" t="b">
        <f t="array" ref="L601">IF(NOT(H601=""),AND(AND(ABS(C601:H601-B601:G601)&gt;0),AND(ABS(C601:H601-B601:G601)&lt;4)),IF(NOT(G601=""),AND(AND(ABS(C601:G601-B601:F601)&gt;0),AND(ABS(C601:G601-B601:F601)&lt;4)),IF(NOT(F601=""),AND(AND(ABS(C601:F601-B601:E601)&gt;0),AND(ABS(C601:F601-B601:E601)&lt;4)),AND(AND(ABS(C601:E601-B601:D601)&gt;0),AND(ABS(C601:E601-B601:D601)&lt;4)))))</f>
        <v>1</v>
      </c>
      <c r="M601" s="1" t="b">
        <f t="shared" si="1"/>
        <v>1</v>
      </c>
    </row>
    <row r="602" ht="15.75" customHeight="1">
      <c r="A602" s="1" t="s">
        <v>611</v>
      </c>
      <c r="B602" s="1">
        <f>IFERROR(__xludf.DUMMYFUNCTION("SPLIT(A602,"" "")"),15.0)</f>
        <v>15</v>
      </c>
      <c r="C602" s="1">
        <f>IFERROR(__xludf.DUMMYFUNCTION("""COMPUTED_VALUE"""),18.0)</f>
        <v>18</v>
      </c>
      <c r="D602" s="1">
        <f>IFERROR(__xludf.DUMMYFUNCTION("""COMPUTED_VALUE"""),21.0)</f>
        <v>21</v>
      </c>
      <c r="E602" s="1">
        <f>IFERROR(__xludf.DUMMYFUNCTION("""COMPUTED_VALUE"""),24.0)</f>
        <v>24</v>
      </c>
      <c r="F602" s="1">
        <f>IFERROR(__xludf.DUMMYFUNCTION("""COMPUTED_VALUE"""),27.0)</f>
        <v>27</v>
      </c>
      <c r="G602" s="1">
        <f>IFERROR(__xludf.DUMMYFUNCTION("""COMPUTED_VALUE"""),29.0)</f>
        <v>29</v>
      </c>
      <c r="H602" s="1">
        <f>IFERROR(__xludf.DUMMYFUNCTION("""COMPUTED_VALUE"""),31.0)</f>
        <v>31</v>
      </c>
      <c r="I602" s="1">
        <f>IFERROR(__xludf.DUMMYFUNCTION("""COMPUTED_VALUE"""),34.0)</f>
        <v>34</v>
      </c>
      <c r="J602" s="1" t="b">
        <f t="array" ref="J602">IF(NOT(H602=""),AND(C602:H602&gt;B602:G602),IF(NOT(G602=""),AND(C602:G602&gt;B602:F602),IF(NOT(F602=""),AND(C602:F602&gt;B602:E602),AND(C602:E602&gt;B602:D602))))</f>
        <v>1</v>
      </c>
      <c r="K602" s="1" t="b">
        <f t="array" ref="K602">IF(NOT(H602=""),AND(C602:H602&lt;B602:G602),IF(NOT(G602=""),AND(C602:G602&lt;B602:F602),IF(NOT(F602=""),AND(C602:F602&lt;B602:E602),AND(C602:E602&lt;B602:D602))))</f>
        <v>0</v>
      </c>
      <c r="L602" s="1" t="b">
        <f t="array" ref="L602">IF(NOT(H602=""),AND(AND(ABS(C602:H602-B602:G602)&gt;0),AND(ABS(C602:H602-B602:G602)&lt;4)),IF(NOT(G602=""),AND(AND(ABS(C602:G602-B602:F602)&gt;0),AND(ABS(C602:G602-B602:F602)&lt;4)),IF(NOT(F602=""),AND(AND(ABS(C602:F602-B602:E602)&gt;0),AND(ABS(C602:F602-B602:E602)&lt;4)),AND(AND(ABS(C602:E602-B602:D602)&gt;0),AND(ABS(C602:E602-B602:D602)&lt;4)))))</f>
        <v>1</v>
      </c>
      <c r="M602" s="1" t="b">
        <f t="shared" si="1"/>
        <v>1</v>
      </c>
    </row>
    <row r="603" ht="15.75" customHeight="1">
      <c r="A603" s="1" t="s">
        <v>612</v>
      </c>
      <c r="B603" s="1">
        <f>IFERROR(__xludf.DUMMYFUNCTION("SPLIT(A603,"" "")"),98.0)</f>
        <v>98</v>
      </c>
      <c r="C603" s="1">
        <f>IFERROR(__xludf.DUMMYFUNCTION("""COMPUTED_VALUE"""),97.0)</f>
        <v>97</v>
      </c>
      <c r="D603" s="1">
        <f>IFERROR(__xludf.DUMMYFUNCTION("""COMPUTED_VALUE"""),96.0)</f>
        <v>96</v>
      </c>
      <c r="E603" s="1">
        <f>IFERROR(__xludf.DUMMYFUNCTION("""COMPUTED_VALUE"""),93.0)</f>
        <v>93</v>
      </c>
      <c r="F603" s="1">
        <f>IFERROR(__xludf.DUMMYFUNCTION("""COMPUTED_VALUE"""),90.0)</f>
        <v>90</v>
      </c>
      <c r="J603" s="1" t="b">
        <f t="array" ref="J603">IF(NOT(H603=""),AND(C603:H603&gt;B603:G603),IF(NOT(G603=""),AND(C603:G603&gt;B603:F603),IF(NOT(F603=""),AND(C603:F603&gt;B603:E603),AND(C603:E603&gt;B603:D603))))</f>
        <v>0</v>
      </c>
      <c r="K603" s="1" t="b">
        <f t="array" ref="K603">IF(NOT(H603=""),AND(C603:H603&lt;B603:G603),IF(NOT(G603=""),AND(C603:G603&lt;B603:F603),IF(NOT(F603=""),AND(C603:F603&lt;B603:E603),AND(C603:E603&lt;B603:D603))))</f>
        <v>1</v>
      </c>
      <c r="L603" s="1" t="b">
        <f t="array" ref="L603">IF(NOT(H603=""),AND(AND(ABS(C603:H603-B603:G603)&gt;0),AND(ABS(C603:H603-B603:G603)&lt;4)),IF(NOT(G603=""),AND(AND(ABS(C603:G603-B603:F603)&gt;0),AND(ABS(C603:G603-B603:F603)&lt;4)),IF(NOT(F603=""),AND(AND(ABS(C603:F603-B603:E603)&gt;0),AND(ABS(C603:F603-B603:E603)&lt;4)),AND(AND(ABS(C603:E603-B603:D603)&gt;0),AND(ABS(C603:E603-B603:D603)&lt;4)))))</f>
        <v>1</v>
      </c>
      <c r="M603" s="1" t="b">
        <f t="shared" si="1"/>
        <v>1</v>
      </c>
    </row>
    <row r="604" ht="15.75" customHeight="1">
      <c r="A604" s="1" t="s">
        <v>613</v>
      </c>
      <c r="B604" s="1">
        <f>IFERROR(__xludf.DUMMYFUNCTION("SPLIT(A604,"" "")"),68.0)</f>
        <v>68</v>
      </c>
      <c r="C604" s="1">
        <f>IFERROR(__xludf.DUMMYFUNCTION("""COMPUTED_VALUE"""),67.0)</f>
        <v>67</v>
      </c>
      <c r="D604" s="1">
        <f>IFERROR(__xludf.DUMMYFUNCTION("""COMPUTED_VALUE"""),65.0)</f>
        <v>65</v>
      </c>
      <c r="E604" s="1">
        <f>IFERROR(__xludf.DUMMYFUNCTION("""COMPUTED_VALUE"""),63.0)</f>
        <v>63</v>
      </c>
      <c r="F604" s="1">
        <f>IFERROR(__xludf.DUMMYFUNCTION("""COMPUTED_VALUE"""),62.0)</f>
        <v>62</v>
      </c>
      <c r="G604" s="1">
        <f>IFERROR(__xludf.DUMMYFUNCTION("""COMPUTED_VALUE"""),61.0)</f>
        <v>61</v>
      </c>
      <c r="J604" s="1" t="b">
        <f t="array" ref="J604">IF(NOT(H604=""),AND(C604:H604&gt;B604:G604),IF(NOT(G604=""),AND(C604:G604&gt;B604:F604),IF(NOT(F604=""),AND(C604:F604&gt;B604:E604),AND(C604:E604&gt;B604:D604))))</f>
        <v>0</v>
      </c>
      <c r="K604" s="1" t="b">
        <f t="array" ref="K604">IF(NOT(H604=""),AND(C604:H604&lt;B604:G604),IF(NOT(G604=""),AND(C604:G604&lt;B604:F604),IF(NOT(F604=""),AND(C604:F604&lt;B604:E604),AND(C604:E604&lt;B604:D604))))</f>
        <v>1</v>
      </c>
      <c r="L604" s="1" t="b">
        <f t="array" ref="L604">IF(NOT(H604=""),AND(AND(ABS(C604:H604-B604:G604)&gt;0),AND(ABS(C604:H604-B604:G604)&lt;4)),IF(NOT(G604=""),AND(AND(ABS(C604:G604-B604:F604)&gt;0),AND(ABS(C604:G604-B604:F604)&lt;4)),IF(NOT(F604=""),AND(AND(ABS(C604:F604-B604:E604)&gt;0),AND(ABS(C604:F604-B604:E604)&lt;4)),AND(AND(ABS(C604:E604-B604:D604)&gt;0),AND(ABS(C604:E604-B604:D604)&lt;4)))))</f>
        <v>1</v>
      </c>
      <c r="M604" s="1" t="b">
        <f t="shared" si="1"/>
        <v>1</v>
      </c>
    </row>
    <row r="605" ht="15.75" customHeight="1">
      <c r="A605" s="1" t="s">
        <v>614</v>
      </c>
      <c r="B605" s="1">
        <f>IFERROR(__xludf.DUMMYFUNCTION("SPLIT(A605,"" "")"),48.0)</f>
        <v>48</v>
      </c>
      <c r="C605" s="1">
        <f>IFERROR(__xludf.DUMMYFUNCTION("""COMPUTED_VALUE"""),51.0)</f>
        <v>51</v>
      </c>
      <c r="D605" s="1">
        <f>IFERROR(__xludf.DUMMYFUNCTION("""COMPUTED_VALUE"""),53.0)</f>
        <v>53</v>
      </c>
      <c r="E605" s="1">
        <f>IFERROR(__xludf.DUMMYFUNCTION("""COMPUTED_VALUE"""),55.0)</f>
        <v>55</v>
      </c>
      <c r="F605" s="1">
        <f>IFERROR(__xludf.DUMMYFUNCTION("""COMPUTED_VALUE"""),58.0)</f>
        <v>58</v>
      </c>
      <c r="J605" s="1" t="b">
        <f t="array" ref="J605">IF(NOT(H605=""),AND(C605:H605&gt;B605:G605),IF(NOT(G605=""),AND(C605:G605&gt;B605:F605),IF(NOT(F605=""),AND(C605:F605&gt;B605:E605),AND(C605:E605&gt;B605:D605))))</f>
        <v>1</v>
      </c>
      <c r="K605" s="1" t="b">
        <f t="array" ref="K605">IF(NOT(H605=""),AND(C605:H605&lt;B605:G605),IF(NOT(G605=""),AND(C605:G605&lt;B605:F605),IF(NOT(F605=""),AND(C605:F605&lt;B605:E605),AND(C605:E605&lt;B605:D605))))</f>
        <v>0</v>
      </c>
      <c r="L605" s="1" t="b">
        <f t="array" ref="L605">IF(NOT(H605=""),AND(AND(ABS(C605:H605-B605:G605)&gt;0),AND(ABS(C605:H605-B605:G605)&lt;4)),IF(NOT(G605=""),AND(AND(ABS(C605:G605-B605:F605)&gt;0),AND(ABS(C605:G605-B605:F605)&lt;4)),IF(NOT(F605=""),AND(AND(ABS(C605:F605-B605:E605)&gt;0),AND(ABS(C605:F605-B605:E605)&lt;4)),AND(AND(ABS(C605:E605-B605:D605)&gt;0),AND(ABS(C605:E605-B605:D605)&lt;4)))))</f>
        <v>1</v>
      </c>
      <c r="M605" s="1" t="b">
        <f t="shared" si="1"/>
        <v>1</v>
      </c>
    </row>
    <row r="606" ht="15.75" customHeight="1">
      <c r="A606" s="1" t="s">
        <v>615</v>
      </c>
      <c r="B606" s="1">
        <f>IFERROR(__xludf.DUMMYFUNCTION("SPLIT(A606,"" "")"),64.0)</f>
        <v>64</v>
      </c>
      <c r="C606" s="1">
        <f>IFERROR(__xludf.DUMMYFUNCTION("""COMPUTED_VALUE"""),67.0)</f>
        <v>67</v>
      </c>
      <c r="D606" s="1">
        <f>IFERROR(__xludf.DUMMYFUNCTION("""COMPUTED_VALUE"""),69.0)</f>
        <v>69</v>
      </c>
      <c r="E606" s="1">
        <f>IFERROR(__xludf.DUMMYFUNCTION("""COMPUTED_VALUE"""),71.0)</f>
        <v>71</v>
      </c>
      <c r="F606" s="1">
        <f>IFERROR(__xludf.DUMMYFUNCTION("""COMPUTED_VALUE"""),73.0)</f>
        <v>73</v>
      </c>
      <c r="G606" s="1">
        <f>IFERROR(__xludf.DUMMYFUNCTION("""COMPUTED_VALUE"""),75.0)</f>
        <v>75</v>
      </c>
      <c r="H606" s="2">
        <f>IFERROR(__xludf.DUMMYFUNCTION("""COMPUTED_VALUE"""),78.0)</f>
        <v>78</v>
      </c>
      <c r="J606" s="1" t="b">
        <f t="array" ref="J606">IF(NOT(H606=""),AND(C606:H606&gt;B606:G606),IF(NOT(G606=""),AND(C606:G606&gt;B606:F606),IF(NOT(F606=""),AND(C606:F606&gt;B606:E606),AND(C606:E606&gt;B606:D606))))</f>
        <v>1</v>
      </c>
      <c r="K606" s="1" t="b">
        <f t="array" ref="K606">IF(NOT(H606=""),AND(C606:H606&lt;B606:G606),IF(NOT(G606=""),AND(C606:G606&lt;B606:F606),IF(NOT(F606=""),AND(C606:F606&lt;B606:E606),AND(C606:E606&lt;B606:D606))))</f>
        <v>0</v>
      </c>
      <c r="L606" s="1" t="b">
        <f t="array" ref="L606">IF(NOT(H606=""),AND(AND(ABS(C606:H606-B606:G606)&gt;0),AND(ABS(C606:H606-B606:G606)&lt;4)),IF(NOT(G606=""),AND(AND(ABS(C606:G606-B606:F606)&gt;0),AND(ABS(C606:G606-B606:F606)&lt;4)),IF(NOT(F606=""),AND(AND(ABS(C606:F606-B606:E606)&gt;0),AND(ABS(C606:F606-B606:E606)&lt;4)),AND(AND(ABS(C606:E606-B606:D606)&gt;0),AND(ABS(C606:E606-B606:D606)&lt;4)))))</f>
        <v>1</v>
      </c>
      <c r="M606" s="1" t="b">
        <f t="shared" si="1"/>
        <v>1</v>
      </c>
    </row>
    <row r="607" ht="15.75" customHeight="1">
      <c r="A607" s="1" t="s">
        <v>616</v>
      </c>
      <c r="B607" s="1">
        <f>IFERROR(__xludf.DUMMYFUNCTION("SPLIT(A607,"" "")"),3.0)</f>
        <v>3</v>
      </c>
      <c r="C607" s="1">
        <f>IFERROR(__xludf.DUMMYFUNCTION("""COMPUTED_VALUE"""),4.0)</f>
        <v>4</v>
      </c>
      <c r="D607" s="1">
        <f>IFERROR(__xludf.DUMMYFUNCTION("""COMPUTED_VALUE"""),5.0)</f>
        <v>5</v>
      </c>
      <c r="E607" s="1">
        <f>IFERROR(__xludf.DUMMYFUNCTION("""COMPUTED_VALUE"""),7.0)</f>
        <v>7</v>
      </c>
      <c r="F607" s="1">
        <f>IFERROR(__xludf.DUMMYFUNCTION("""COMPUTED_VALUE"""),10.0)</f>
        <v>10</v>
      </c>
      <c r="G607" s="1">
        <f>IFERROR(__xludf.DUMMYFUNCTION("""COMPUTED_VALUE"""),11.0)</f>
        <v>11</v>
      </c>
      <c r="J607" s="1" t="b">
        <f t="array" ref="J607">IF(NOT(H607=""),AND(C607:H607&gt;B607:G607),IF(NOT(G607=""),AND(C607:G607&gt;B607:F607),IF(NOT(F607=""),AND(C607:F607&gt;B607:E607),AND(C607:E607&gt;B607:D607))))</f>
        <v>1</v>
      </c>
      <c r="K607" s="1" t="b">
        <f t="array" ref="K607">IF(NOT(H607=""),AND(C607:H607&lt;B607:G607),IF(NOT(G607=""),AND(C607:G607&lt;B607:F607),IF(NOT(F607=""),AND(C607:F607&lt;B607:E607),AND(C607:E607&lt;B607:D607))))</f>
        <v>0</v>
      </c>
      <c r="L607" s="1" t="b">
        <f t="array" ref="L607">IF(NOT(H607=""),AND(AND(ABS(C607:H607-B607:G607)&gt;0),AND(ABS(C607:H607-B607:G607)&lt;4)),IF(NOT(G607=""),AND(AND(ABS(C607:G607-B607:F607)&gt;0),AND(ABS(C607:G607-B607:F607)&lt;4)),IF(NOT(F607=""),AND(AND(ABS(C607:F607-B607:E607)&gt;0),AND(ABS(C607:F607-B607:E607)&lt;4)),AND(AND(ABS(C607:E607-B607:D607)&gt;0),AND(ABS(C607:E607-B607:D607)&lt;4)))))</f>
        <v>1</v>
      </c>
      <c r="M607" s="1" t="b">
        <f t="shared" si="1"/>
        <v>1</v>
      </c>
    </row>
    <row r="608" ht="15.75" customHeight="1">
      <c r="A608" s="1" t="s">
        <v>617</v>
      </c>
      <c r="B608" s="1">
        <f>IFERROR(__xludf.DUMMYFUNCTION("SPLIT(A608,"" "")"),21.0)</f>
        <v>21</v>
      </c>
      <c r="C608" s="1">
        <f>IFERROR(__xludf.DUMMYFUNCTION("""COMPUTED_VALUE"""),22.0)</f>
        <v>22</v>
      </c>
      <c r="D608" s="1">
        <f>IFERROR(__xludf.DUMMYFUNCTION("""COMPUTED_VALUE"""),24.0)</f>
        <v>24</v>
      </c>
      <c r="E608" s="1">
        <f>IFERROR(__xludf.DUMMYFUNCTION("""COMPUTED_VALUE"""),27.0)</f>
        <v>27</v>
      </c>
      <c r="F608" s="1">
        <f>IFERROR(__xludf.DUMMYFUNCTION("""COMPUTED_VALUE"""),29.0)</f>
        <v>29</v>
      </c>
      <c r="G608" s="1">
        <f>IFERROR(__xludf.DUMMYFUNCTION("""COMPUTED_VALUE"""),30.0)</f>
        <v>30</v>
      </c>
      <c r="H608" s="1">
        <f>IFERROR(__xludf.DUMMYFUNCTION("""COMPUTED_VALUE"""),32.0)</f>
        <v>32</v>
      </c>
      <c r="I608" s="1">
        <f>IFERROR(__xludf.DUMMYFUNCTION("""COMPUTED_VALUE"""),34.0)</f>
        <v>34</v>
      </c>
      <c r="J608" s="1" t="b">
        <f t="array" ref="J608">IF(NOT(H608=""),AND(C608:H608&gt;B608:G608),IF(NOT(G608=""),AND(C608:G608&gt;B608:F608),IF(NOT(F608=""),AND(C608:F608&gt;B608:E608),AND(C608:E608&gt;B608:D608))))</f>
        <v>1</v>
      </c>
      <c r="K608" s="1" t="b">
        <f t="array" ref="K608">IF(NOT(H608=""),AND(C608:H608&lt;B608:G608),IF(NOT(G608=""),AND(C608:G608&lt;B608:F608),IF(NOT(F608=""),AND(C608:F608&lt;B608:E608),AND(C608:E608&lt;B608:D608))))</f>
        <v>0</v>
      </c>
      <c r="L608" s="1" t="b">
        <f t="array" ref="L608">IF(NOT(H608=""),AND(AND(ABS(C608:H608-B608:G608)&gt;0),AND(ABS(C608:H608-B608:G608)&lt;4)),IF(NOT(G608=""),AND(AND(ABS(C608:G608-B608:F608)&gt;0),AND(ABS(C608:G608-B608:F608)&lt;4)),IF(NOT(F608=""),AND(AND(ABS(C608:F608-B608:E608)&gt;0),AND(ABS(C608:F608-B608:E608)&lt;4)),AND(AND(ABS(C608:E608-B608:D608)&gt;0),AND(ABS(C608:E608-B608:D608)&lt;4)))))</f>
        <v>1</v>
      </c>
      <c r="M608" s="1" t="b">
        <f t="shared" si="1"/>
        <v>1</v>
      </c>
    </row>
    <row r="609" ht="15.75" customHeight="1">
      <c r="A609" s="1" t="s">
        <v>618</v>
      </c>
      <c r="B609" s="1">
        <f>IFERROR(__xludf.DUMMYFUNCTION("SPLIT(A609,"" "")"),56.0)</f>
        <v>56</v>
      </c>
      <c r="C609" s="1">
        <f>IFERROR(__xludf.DUMMYFUNCTION("""COMPUTED_VALUE"""),55.0)</f>
        <v>55</v>
      </c>
      <c r="D609" s="1">
        <f>IFERROR(__xludf.DUMMYFUNCTION("""COMPUTED_VALUE"""),52.0)</f>
        <v>52</v>
      </c>
      <c r="E609" s="1">
        <f>IFERROR(__xludf.DUMMYFUNCTION("""COMPUTED_VALUE"""),50.0)</f>
        <v>50</v>
      </c>
      <c r="F609" s="1">
        <f>IFERROR(__xludf.DUMMYFUNCTION("""COMPUTED_VALUE"""),49.0)</f>
        <v>49</v>
      </c>
      <c r="G609" s="1">
        <f>IFERROR(__xludf.DUMMYFUNCTION("""COMPUTED_VALUE"""),46.0)</f>
        <v>46</v>
      </c>
      <c r="J609" s="1" t="b">
        <f t="array" ref="J609">IF(NOT(H609=""),AND(C609:H609&gt;B609:G609),IF(NOT(G609=""),AND(C609:G609&gt;B609:F609),IF(NOT(F609=""),AND(C609:F609&gt;B609:E609),AND(C609:E609&gt;B609:D609))))</f>
        <v>0</v>
      </c>
      <c r="K609" s="1" t="b">
        <f t="array" ref="K609">IF(NOT(H609=""),AND(C609:H609&lt;B609:G609),IF(NOT(G609=""),AND(C609:G609&lt;B609:F609),IF(NOT(F609=""),AND(C609:F609&lt;B609:E609),AND(C609:E609&lt;B609:D609))))</f>
        <v>1</v>
      </c>
      <c r="L609" s="1" t="b">
        <f t="array" ref="L609">IF(NOT(H609=""),AND(AND(ABS(C609:H609-B609:G609)&gt;0),AND(ABS(C609:H609-B609:G609)&lt;4)),IF(NOT(G609=""),AND(AND(ABS(C609:G609-B609:F609)&gt;0),AND(ABS(C609:G609-B609:F609)&lt;4)),IF(NOT(F609=""),AND(AND(ABS(C609:F609-B609:E609)&gt;0),AND(ABS(C609:F609-B609:E609)&lt;4)),AND(AND(ABS(C609:E609-B609:D609)&gt;0),AND(ABS(C609:E609-B609:D609)&lt;4)))))</f>
        <v>1</v>
      </c>
      <c r="M609" s="1" t="b">
        <f t="shared" si="1"/>
        <v>1</v>
      </c>
    </row>
    <row r="610" ht="15.75" customHeight="1">
      <c r="A610" s="1" t="s">
        <v>619</v>
      </c>
      <c r="B610" s="1">
        <f>IFERROR(__xludf.DUMMYFUNCTION("SPLIT(A610,"" "")"),52.0)</f>
        <v>52</v>
      </c>
      <c r="C610" s="1">
        <f>IFERROR(__xludf.DUMMYFUNCTION("""COMPUTED_VALUE"""),51.0)</f>
        <v>51</v>
      </c>
      <c r="D610" s="1">
        <f>IFERROR(__xludf.DUMMYFUNCTION("""COMPUTED_VALUE"""),50.0)</f>
        <v>50</v>
      </c>
      <c r="E610" s="1">
        <f>IFERROR(__xludf.DUMMYFUNCTION("""COMPUTED_VALUE"""),47.0)</f>
        <v>47</v>
      </c>
      <c r="F610" s="1">
        <f>IFERROR(__xludf.DUMMYFUNCTION("""COMPUTED_VALUE"""),44.0)</f>
        <v>44</v>
      </c>
      <c r="G610" s="1">
        <f>IFERROR(__xludf.DUMMYFUNCTION("""COMPUTED_VALUE"""),43.0)</f>
        <v>43</v>
      </c>
      <c r="H610" s="2">
        <f>IFERROR(__xludf.DUMMYFUNCTION("""COMPUTED_VALUE"""),41.0)</f>
        <v>41</v>
      </c>
      <c r="J610" s="1" t="b">
        <f t="array" ref="J610">IF(NOT(H610=""),AND(C610:H610&gt;B610:G610),IF(NOT(G610=""),AND(C610:G610&gt;B610:F610),IF(NOT(F610=""),AND(C610:F610&gt;B610:E610),AND(C610:E610&gt;B610:D610))))</f>
        <v>0</v>
      </c>
      <c r="K610" s="1" t="b">
        <f t="array" ref="K610">IF(NOT(H610=""),AND(C610:H610&lt;B610:G610),IF(NOT(G610=""),AND(C610:G610&lt;B610:F610),IF(NOT(F610=""),AND(C610:F610&lt;B610:E610),AND(C610:E610&lt;B610:D610))))</f>
        <v>1</v>
      </c>
      <c r="L610" s="1" t="b">
        <f t="array" ref="L610">IF(NOT(H610=""),AND(AND(ABS(C610:H610-B610:G610)&gt;0),AND(ABS(C610:H610-B610:G610)&lt;4)),IF(NOT(G610=""),AND(AND(ABS(C610:G610-B610:F610)&gt;0),AND(ABS(C610:G610-B610:F610)&lt;4)),IF(NOT(F610=""),AND(AND(ABS(C610:F610-B610:E610)&gt;0),AND(ABS(C610:F610-B610:E610)&lt;4)),AND(AND(ABS(C610:E610-B610:D610)&gt;0),AND(ABS(C610:E610-B610:D610)&lt;4)))))</f>
        <v>1</v>
      </c>
      <c r="M610" s="1" t="b">
        <f t="shared" si="1"/>
        <v>1</v>
      </c>
    </row>
    <row r="611" ht="15.75" customHeight="1">
      <c r="A611" s="1" t="s">
        <v>620</v>
      </c>
      <c r="B611" s="1">
        <f>IFERROR(__xludf.DUMMYFUNCTION("SPLIT(A611,"" "")"),61.0)</f>
        <v>61</v>
      </c>
      <c r="C611" s="1">
        <f>IFERROR(__xludf.DUMMYFUNCTION("""COMPUTED_VALUE"""),59.0)</f>
        <v>59</v>
      </c>
      <c r="D611" s="1">
        <f>IFERROR(__xludf.DUMMYFUNCTION("""COMPUTED_VALUE"""),57.0)</f>
        <v>57</v>
      </c>
      <c r="E611" s="1">
        <f>IFERROR(__xludf.DUMMYFUNCTION("""COMPUTED_VALUE"""),56.0)</f>
        <v>56</v>
      </c>
      <c r="F611" s="1">
        <f>IFERROR(__xludf.DUMMYFUNCTION("""COMPUTED_VALUE"""),53.0)</f>
        <v>53</v>
      </c>
      <c r="G611" s="1">
        <f>IFERROR(__xludf.DUMMYFUNCTION("""COMPUTED_VALUE"""),51.0)</f>
        <v>51</v>
      </c>
      <c r="H611" s="1">
        <f>IFERROR(__xludf.DUMMYFUNCTION("""COMPUTED_VALUE"""),49.0)</f>
        <v>49</v>
      </c>
      <c r="I611" s="1">
        <f>IFERROR(__xludf.DUMMYFUNCTION("""COMPUTED_VALUE"""),48.0)</f>
        <v>48</v>
      </c>
      <c r="J611" s="1" t="b">
        <f t="array" ref="J611">IF(NOT(H611=""),AND(C611:H611&gt;B611:G611),IF(NOT(G611=""),AND(C611:G611&gt;B611:F611),IF(NOT(F611=""),AND(C611:F611&gt;B611:E611),AND(C611:E611&gt;B611:D611))))</f>
        <v>0</v>
      </c>
      <c r="K611" s="1" t="b">
        <f t="array" ref="K611">IF(NOT(H611=""),AND(C611:H611&lt;B611:G611),IF(NOT(G611=""),AND(C611:G611&lt;B611:F611),IF(NOT(F611=""),AND(C611:F611&lt;B611:E611),AND(C611:E611&lt;B611:D611))))</f>
        <v>1</v>
      </c>
      <c r="L611" s="1" t="b">
        <f t="array" ref="L611">IF(NOT(H611=""),AND(AND(ABS(C611:H611-B611:G611)&gt;0),AND(ABS(C611:H611-B611:G611)&lt;4)),IF(NOT(G611=""),AND(AND(ABS(C611:G611-B611:F611)&gt;0),AND(ABS(C611:G611-B611:F611)&lt;4)),IF(NOT(F611=""),AND(AND(ABS(C611:F611-B611:E611)&gt;0),AND(ABS(C611:F611-B611:E611)&lt;4)),AND(AND(ABS(C611:E611-B611:D611)&gt;0),AND(ABS(C611:E611-B611:D611)&lt;4)))))</f>
        <v>1</v>
      </c>
      <c r="M611" s="1" t="b">
        <f t="shared" si="1"/>
        <v>1</v>
      </c>
    </row>
    <row r="612" ht="15.75" customHeight="1">
      <c r="A612" s="1" t="s">
        <v>621</v>
      </c>
      <c r="B612" s="1">
        <f>IFERROR(__xludf.DUMMYFUNCTION("SPLIT(A612,"" "")"),57.0)</f>
        <v>57</v>
      </c>
      <c r="C612" s="1">
        <f>IFERROR(__xludf.DUMMYFUNCTION("""COMPUTED_VALUE"""),60.0)</f>
        <v>60</v>
      </c>
      <c r="D612" s="1">
        <f>IFERROR(__xludf.DUMMYFUNCTION("""COMPUTED_VALUE"""),63.0)</f>
        <v>63</v>
      </c>
      <c r="E612" s="1">
        <f>IFERROR(__xludf.DUMMYFUNCTION("""COMPUTED_VALUE"""),64.0)</f>
        <v>64</v>
      </c>
      <c r="F612" s="1">
        <f>IFERROR(__xludf.DUMMYFUNCTION("""COMPUTED_VALUE"""),66.0)</f>
        <v>66</v>
      </c>
      <c r="G612" s="1">
        <f>IFERROR(__xludf.DUMMYFUNCTION("""COMPUTED_VALUE"""),69.0)</f>
        <v>69</v>
      </c>
      <c r="H612" s="2">
        <f>IFERROR(__xludf.DUMMYFUNCTION("""COMPUTED_VALUE"""),71.0)</f>
        <v>71</v>
      </c>
      <c r="J612" s="1" t="b">
        <f t="array" ref="J612">IF(NOT(H612=""),AND(C612:H612&gt;B612:G612),IF(NOT(G612=""),AND(C612:G612&gt;B612:F612),IF(NOT(F612=""),AND(C612:F612&gt;B612:E612),AND(C612:E612&gt;B612:D612))))</f>
        <v>1</v>
      </c>
      <c r="K612" s="1" t="b">
        <f t="array" ref="K612">IF(NOT(H612=""),AND(C612:H612&lt;B612:G612),IF(NOT(G612=""),AND(C612:G612&lt;B612:F612),IF(NOT(F612=""),AND(C612:F612&lt;B612:E612),AND(C612:E612&lt;B612:D612))))</f>
        <v>0</v>
      </c>
      <c r="L612" s="1" t="b">
        <f t="array" ref="L612">IF(NOT(H612=""),AND(AND(ABS(C612:H612-B612:G612)&gt;0),AND(ABS(C612:H612-B612:G612)&lt;4)),IF(NOT(G612=""),AND(AND(ABS(C612:G612-B612:F612)&gt;0),AND(ABS(C612:G612-B612:F612)&lt;4)),IF(NOT(F612=""),AND(AND(ABS(C612:F612-B612:E612)&gt;0),AND(ABS(C612:F612-B612:E612)&lt;4)),AND(AND(ABS(C612:E612-B612:D612)&gt;0),AND(ABS(C612:E612-B612:D612)&lt;4)))))</f>
        <v>1</v>
      </c>
      <c r="M612" s="1" t="b">
        <f t="shared" si="1"/>
        <v>1</v>
      </c>
    </row>
    <row r="613" ht="15.75" customHeight="1">
      <c r="A613" s="1" t="s">
        <v>622</v>
      </c>
      <c r="B613" s="1">
        <f>IFERROR(__xludf.DUMMYFUNCTION("SPLIT(A613,"" "")"),31.0)</f>
        <v>31</v>
      </c>
      <c r="C613" s="1">
        <f>IFERROR(__xludf.DUMMYFUNCTION("""COMPUTED_VALUE"""),33.0)</f>
        <v>33</v>
      </c>
      <c r="D613" s="1">
        <f>IFERROR(__xludf.DUMMYFUNCTION("""COMPUTED_VALUE"""),36.0)</f>
        <v>36</v>
      </c>
      <c r="E613" s="1">
        <f>IFERROR(__xludf.DUMMYFUNCTION("""COMPUTED_VALUE"""),39.0)</f>
        <v>39</v>
      </c>
      <c r="F613" s="1">
        <f>IFERROR(__xludf.DUMMYFUNCTION("""COMPUTED_VALUE"""),41.0)</f>
        <v>41</v>
      </c>
      <c r="G613" s="1">
        <f>IFERROR(__xludf.DUMMYFUNCTION("""COMPUTED_VALUE"""),42.0)</f>
        <v>42</v>
      </c>
      <c r="H613" s="1">
        <f>IFERROR(__xludf.DUMMYFUNCTION("""COMPUTED_VALUE"""),44.0)</f>
        <v>44</v>
      </c>
      <c r="I613" s="1">
        <f>IFERROR(__xludf.DUMMYFUNCTION("""COMPUTED_VALUE"""),45.0)</f>
        <v>45</v>
      </c>
      <c r="J613" s="1" t="b">
        <f t="array" ref="J613">IF(NOT(H613=""),AND(C613:H613&gt;B613:G613),IF(NOT(G613=""),AND(C613:G613&gt;B613:F613),IF(NOT(F613=""),AND(C613:F613&gt;B613:E613),AND(C613:E613&gt;B613:D613))))</f>
        <v>1</v>
      </c>
      <c r="K613" s="1" t="b">
        <f t="array" ref="K613">IF(NOT(H613=""),AND(C613:H613&lt;B613:G613),IF(NOT(G613=""),AND(C613:G613&lt;B613:F613),IF(NOT(F613=""),AND(C613:F613&lt;B613:E613),AND(C613:E613&lt;B613:D613))))</f>
        <v>0</v>
      </c>
      <c r="L613" s="1" t="b">
        <f t="array" ref="L613">IF(NOT(H613=""),AND(AND(ABS(C613:H613-B613:G613)&gt;0),AND(ABS(C613:H613-B613:G613)&lt;4)),IF(NOT(G613=""),AND(AND(ABS(C613:G613-B613:F613)&gt;0),AND(ABS(C613:G613-B613:F613)&lt;4)),IF(NOT(F613=""),AND(AND(ABS(C613:F613-B613:E613)&gt;0),AND(ABS(C613:F613-B613:E613)&lt;4)),AND(AND(ABS(C613:E613-B613:D613)&gt;0),AND(ABS(C613:E613-B613:D613)&lt;4)))))</f>
        <v>1</v>
      </c>
      <c r="M613" s="1" t="b">
        <f t="shared" si="1"/>
        <v>1</v>
      </c>
    </row>
    <row r="614" ht="15.75" customHeight="1">
      <c r="A614" s="1" t="s">
        <v>623</v>
      </c>
      <c r="B614" s="1">
        <f>IFERROR(__xludf.DUMMYFUNCTION("SPLIT(A614,"" "")"),62.0)</f>
        <v>62</v>
      </c>
      <c r="C614" s="1">
        <f>IFERROR(__xludf.DUMMYFUNCTION("""COMPUTED_VALUE"""),63.0)</f>
        <v>63</v>
      </c>
      <c r="D614" s="1">
        <f>IFERROR(__xludf.DUMMYFUNCTION("""COMPUTED_VALUE"""),64.0)</f>
        <v>64</v>
      </c>
      <c r="E614" s="1">
        <f>IFERROR(__xludf.DUMMYFUNCTION("""COMPUTED_VALUE"""),66.0)</f>
        <v>66</v>
      </c>
      <c r="F614" s="1">
        <f>IFERROR(__xludf.DUMMYFUNCTION("""COMPUTED_VALUE"""),68.0)</f>
        <v>68</v>
      </c>
      <c r="G614" s="1">
        <f>IFERROR(__xludf.DUMMYFUNCTION("""COMPUTED_VALUE"""),71.0)</f>
        <v>71</v>
      </c>
      <c r="J614" s="1" t="b">
        <f t="array" ref="J614">IF(NOT(H614=""),AND(C614:H614&gt;B614:G614),IF(NOT(G614=""),AND(C614:G614&gt;B614:F614),IF(NOT(F614=""),AND(C614:F614&gt;B614:E614),AND(C614:E614&gt;B614:D614))))</f>
        <v>1</v>
      </c>
      <c r="K614" s="1" t="b">
        <f t="array" ref="K614">IF(NOT(H614=""),AND(C614:H614&lt;B614:G614),IF(NOT(G614=""),AND(C614:G614&lt;B614:F614),IF(NOT(F614=""),AND(C614:F614&lt;B614:E614),AND(C614:E614&lt;B614:D614))))</f>
        <v>0</v>
      </c>
      <c r="L614" s="1" t="b">
        <f t="array" ref="L614">IF(NOT(H614=""),AND(AND(ABS(C614:H614-B614:G614)&gt;0),AND(ABS(C614:H614-B614:G614)&lt;4)),IF(NOT(G614=""),AND(AND(ABS(C614:G614-B614:F614)&gt;0),AND(ABS(C614:G614-B614:F614)&lt;4)),IF(NOT(F614=""),AND(AND(ABS(C614:F614-B614:E614)&gt;0),AND(ABS(C614:F614-B614:E614)&lt;4)),AND(AND(ABS(C614:E614-B614:D614)&gt;0),AND(ABS(C614:E614-B614:D614)&lt;4)))))</f>
        <v>1</v>
      </c>
      <c r="M614" s="1" t="b">
        <f t="shared" si="1"/>
        <v>1</v>
      </c>
    </row>
    <row r="615" ht="15.75" customHeight="1">
      <c r="A615" s="1" t="s">
        <v>624</v>
      </c>
      <c r="B615" s="1">
        <f>IFERROR(__xludf.DUMMYFUNCTION("SPLIT(A615,"" "")"),86.0)</f>
        <v>86</v>
      </c>
      <c r="C615" s="1">
        <f>IFERROR(__xludf.DUMMYFUNCTION("""COMPUTED_VALUE"""),85.0)</f>
        <v>85</v>
      </c>
      <c r="D615" s="1">
        <f>IFERROR(__xludf.DUMMYFUNCTION("""COMPUTED_VALUE"""),82.0)</f>
        <v>82</v>
      </c>
      <c r="E615" s="1">
        <f>IFERROR(__xludf.DUMMYFUNCTION("""COMPUTED_VALUE"""),79.0)</f>
        <v>79</v>
      </c>
      <c r="F615" s="1">
        <f>IFERROR(__xludf.DUMMYFUNCTION("""COMPUTED_VALUE"""),77.0)</f>
        <v>77</v>
      </c>
      <c r="G615" s="1">
        <f>IFERROR(__xludf.DUMMYFUNCTION("""COMPUTED_VALUE"""),76.0)</f>
        <v>76</v>
      </c>
      <c r="H615" s="2">
        <f>IFERROR(__xludf.DUMMYFUNCTION("""COMPUTED_VALUE"""),74.0)</f>
        <v>74</v>
      </c>
      <c r="J615" s="1" t="b">
        <f t="array" ref="J615">IF(NOT(H615=""),AND(C615:H615&gt;B615:G615),IF(NOT(G615=""),AND(C615:G615&gt;B615:F615),IF(NOT(F615=""),AND(C615:F615&gt;B615:E615),AND(C615:E615&gt;B615:D615))))</f>
        <v>0</v>
      </c>
      <c r="K615" s="1" t="b">
        <f t="array" ref="K615">IF(NOT(H615=""),AND(C615:H615&lt;B615:G615),IF(NOT(G615=""),AND(C615:G615&lt;B615:F615),IF(NOT(F615=""),AND(C615:F615&lt;B615:E615),AND(C615:E615&lt;B615:D615))))</f>
        <v>1</v>
      </c>
      <c r="L615" s="1" t="b">
        <f t="array" ref="L615">IF(NOT(H615=""),AND(AND(ABS(C615:H615-B615:G615)&gt;0),AND(ABS(C615:H615-B615:G615)&lt;4)),IF(NOT(G615=""),AND(AND(ABS(C615:G615-B615:F615)&gt;0),AND(ABS(C615:G615-B615:F615)&lt;4)),IF(NOT(F615=""),AND(AND(ABS(C615:F615-B615:E615)&gt;0),AND(ABS(C615:F615-B615:E615)&lt;4)),AND(AND(ABS(C615:E615-B615:D615)&gt;0),AND(ABS(C615:E615-B615:D615)&lt;4)))))</f>
        <v>1</v>
      </c>
      <c r="M615" s="1" t="b">
        <f t="shared" si="1"/>
        <v>1</v>
      </c>
    </row>
    <row r="616" ht="15.75" customHeight="1">
      <c r="A616" s="1" t="s">
        <v>625</v>
      </c>
      <c r="B616" s="1">
        <f>IFERROR(__xludf.DUMMYFUNCTION("SPLIT(A616,"" "")"),34.0)</f>
        <v>34</v>
      </c>
      <c r="C616" s="1">
        <f>IFERROR(__xludf.DUMMYFUNCTION("""COMPUTED_VALUE"""),33.0)</f>
        <v>33</v>
      </c>
      <c r="D616" s="1">
        <f>IFERROR(__xludf.DUMMYFUNCTION("""COMPUTED_VALUE"""),31.0)</f>
        <v>31</v>
      </c>
      <c r="E616" s="1">
        <f>IFERROR(__xludf.DUMMYFUNCTION("""COMPUTED_VALUE"""),28.0)</f>
        <v>28</v>
      </c>
      <c r="F616" s="1">
        <f>IFERROR(__xludf.DUMMYFUNCTION("""COMPUTED_VALUE"""),25.0)</f>
        <v>25</v>
      </c>
      <c r="G616" s="1">
        <f>IFERROR(__xludf.DUMMYFUNCTION("""COMPUTED_VALUE"""),24.0)</f>
        <v>24</v>
      </c>
      <c r="H616" s="1">
        <f>IFERROR(__xludf.DUMMYFUNCTION("""COMPUTED_VALUE"""),23.0)</f>
        <v>23</v>
      </c>
      <c r="I616" s="1">
        <f>IFERROR(__xludf.DUMMYFUNCTION("""COMPUTED_VALUE"""),22.0)</f>
        <v>22</v>
      </c>
      <c r="J616" s="1" t="b">
        <f t="array" ref="J616">IF(NOT(H616=""),AND(C616:H616&gt;B616:G616),IF(NOT(G616=""),AND(C616:G616&gt;B616:F616),IF(NOT(F616=""),AND(C616:F616&gt;B616:E616),AND(C616:E616&gt;B616:D616))))</f>
        <v>0</v>
      </c>
      <c r="K616" s="1" t="b">
        <f t="array" ref="K616">IF(NOT(H616=""),AND(C616:H616&lt;B616:G616),IF(NOT(G616=""),AND(C616:G616&lt;B616:F616),IF(NOT(F616=""),AND(C616:F616&lt;B616:E616),AND(C616:E616&lt;B616:D616))))</f>
        <v>1</v>
      </c>
      <c r="L616" s="1" t="b">
        <f t="array" ref="L616">IF(NOT(H616=""),AND(AND(ABS(C616:H616-B616:G616)&gt;0),AND(ABS(C616:H616-B616:G616)&lt;4)),IF(NOT(G616=""),AND(AND(ABS(C616:G616-B616:F616)&gt;0),AND(ABS(C616:G616-B616:F616)&lt;4)),IF(NOT(F616=""),AND(AND(ABS(C616:F616-B616:E616)&gt;0),AND(ABS(C616:F616-B616:E616)&lt;4)),AND(AND(ABS(C616:E616-B616:D616)&gt;0),AND(ABS(C616:E616-B616:D616)&lt;4)))))</f>
        <v>1</v>
      </c>
      <c r="M616" s="1" t="b">
        <f t="shared" si="1"/>
        <v>1</v>
      </c>
    </row>
    <row r="617" ht="15.75" customHeight="1">
      <c r="A617" s="1" t="s">
        <v>626</v>
      </c>
      <c r="B617" s="1">
        <f>IFERROR(__xludf.DUMMYFUNCTION("SPLIT(A617,"" "")"),7.0)</f>
        <v>7</v>
      </c>
      <c r="C617" s="1">
        <f>IFERROR(__xludf.DUMMYFUNCTION("""COMPUTED_VALUE"""),8.0)</f>
        <v>8</v>
      </c>
      <c r="D617" s="1">
        <f>IFERROR(__xludf.DUMMYFUNCTION("""COMPUTED_VALUE"""),9.0)</f>
        <v>9</v>
      </c>
      <c r="E617" s="1">
        <f>IFERROR(__xludf.DUMMYFUNCTION("""COMPUTED_VALUE"""),11.0)</f>
        <v>11</v>
      </c>
      <c r="F617" s="1">
        <f>IFERROR(__xludf.DUMMYFUNCTION("""COMPUTED_VALUE"""),12.0)</f>
        <v>12</v>
      </c>
      <c r="G617" s="1">
        <f>IFERROR(__xludf.DUMMYFUNCTION("""COMPUTED_VALUE"""),15.0)</f>
        <v>15</v>
      </c>
      <c r="H617" s="1">
        <f>IFERROR(__xludf.DUMMYFUNCTION("""COMPUTED_VALUE"""),18.0)</f>
        <v>18</v>
      </c>
      <c r="I617" s="1">
        <f>IFERROR(__xludf.DUMMYFUNCTION("""COMPUTED_VALUE"""),21.0)</f>
        <v>21</v>
      </c>
      <c r="J617" s="1" t="b">
        <f t="array" ref="J617">IF(NOT(H617=""),AND(C617:H617&gt;B617:G617),IF(NOT(G617=""),AND(C617:G617&gt;B617:F617),IF(NOT(F617=""),AND(C617:F617&gt;B617:E617),AND(C617:E617&gt;B617:D617))))</f>
        <v>1</v>
      </c>
      <c r="K617" s="1" t="b">
        <f t="array" ref="K617">IF(NOT(H617=""),AND(C617:H617&lt;B617:G617),IF(NOT(G617=""),AND(C617:G617&lt;B617:F617),IF(NOT(F617=""),AND(C617:F617&lt;B617:E617),AND(C617:E617&lt;B617:D617))))</f>
        <v>0</v>
      </c>
      <c r="L617" s="1" t="b">
        <f t="array" ref="L617">IF(NOT(H617=""),AND(AND(ABS(C617:H617-B617:G617)&gt;0),AND(ABS(C617:H617-B617:G617)&lt;4)),IF(NOT(G617=""),AND(AND(ABS(C617:G617-B617:F617)&gt;0),AND(ABS(C617:G617-B617:F617)&lt;4)),IF(NOT(F617=""),AND(AND(ABS(C617:F617-B617:E617)&gt;0),AND(ABS(C617:F617-B617:E617)&lt;4)),AND(AND(ABS(C617:E617-B617:D617)&gt;0),AND(ABS(C617:E617-B617:D617)&lt;4)))))</f>
        <v>1</v>
      </c>
      <c r="M617" s="1" t="b">
        <f t="shared" si="1"/>
        <v>1</v>
      </c>
    </row>
    <row r="618" ht="15.75" customHeight="1">
      <c r="A618" s="1" t="s">
        <v>627</v>
      </c>
      <c r="B618" s="1">
        <f>IFERROR(__xludf.DUMMYFUNCTION("SPLIT(A618,"" "")"),56.0)</f>
        <v>56</v>
      </c>
      <c r="C618" s="1">
        <f>IFERROR(__xludf.DUMMYFUNCTION("""COMPUTED_VALUE"""),59.0)</f>
        <v>59</v>
      </c>
      <c r="D618" s="1">
        <f>IFERROR(__xludf.DUMMYFUNCTION("""COMPUTED_VALUE"""),61.0)</f>
        <v>61</v>
      </c>
      <c r="E618" s="1">
        <f>IFERROR(__xludf.DUMMYFUNCTION("""COMPUTED_VALUE"""),62.0)</f>
        <v>62</v>
      </c>
      <c r="F618" s="1">
        <f>IFERROR(__xludf.DUMMYFUNCTION("""COMPUTED_VALUE"""),65.0)</f>
        <v>65</v>
      </c>
      <c r="G618" s="1">
        <f>IFERROR(__xludf.DUMMYFUNCTION("""COMPUTED_VALUE"""),66.0)</f>
        <v>66</v>
      </c>
      <c r="H618" s="1">
        <f>IFERROR(__xludf.DUMMYFUNCTION("""COMPUTED_VALUE"""),68.0)</f>
        <v>68</v>
      </c>
      <c r="I618" s="1">
        <f>IFERROR(__xludf.DUMMYFUNCTION("""COMPUTED_VALUE"""),69.0)</f>
        <v>69</v>
      </c>
      <c r="J618" s="1" t="b">
        <f t="array" ref="J618">IF(NOT(H618=""),AND(C618:H618&gt;B618:G618),IF(NOT(G618=""),AND(C618:G618&gt;B618:F618),IF(NOT(F618=""),AND(C618:F618&gt;B618:E618),AND(C618:E618&gt;B618:D618))))</f>
        <v>1</v>
      </c>
      <c r="K618" s="1" t="b">
        <f t="array" ref="K618">IF(NOT(H618=""),AND(C618:H618&lt;B618:G618),IF(NOT(G618=""),AND(C618:G618&lt;B618:F618),IF(NOT(F618=""),AND(C618:F618&lt;B618:E618),AND(C618:E618&lt;B618:D618))))</f>
        <v>0</v>
      </c>
      <c r="L618" s="1" t="b">
        <f t="array" ref="L618">IF(NOT(H618=""),AND(AND(ABS(C618:H618-B618:G618)&gt;0),AND(ABS(C618:H618-B618:G618)&lt;4)),IF(NOT(G618=""),AND(AND(ABS(C618:G618-B618:F618)&gt;0),AND(ABS(C618:G618-B618:F618)&lt;4)),IF(NOT(F618=""),AND(AND(ABS(C618:F618-B618:E618)&gt;0),AND(ABS(C618:F618-B618:E618)&lt;4)),AND(AND(ABS(C618:E618-B618:D618)&gt;0),AND(ABS(C618:E618-B618:D618)&lt;4)))))</f>
        <v>1</v>
      </c>
      <c r="M618" s="1" t="b">
        <f t="shared" si="1"/>
        <v>1</v>
      </c>
    </row>
    <row r="619" ht="15.75" customHeight="1">
      <c r="A619" s="1" t="s">
        <v>628</v>
      </c>
      <c r="B619" s="1">
        <f>IFERROR(__xludf.DUMMYFUNCTION("SPLIT(A619,"" "")"),31.0)</f>
        <v>31</v>
      </c>
      <c r="C619" s="1">
        <f>IFERROR(__xludf.DUMMYFUNCTION("""COMPUTED_VALUE"""),32.0)</f>
        <v>32</v>
      </c>
      <c r="D619" s="1">
        <f>IFERROR(__xludf.DUMMYFUNCTION("""COMPUTED_VALUE"""),35.0)</f>
        <v>35</v>
      </c>
      <c r="E619" s="1">
        <f>IFERROR(__xludf.DUMMYFUNCTION("""COMPUTED_VALUE"""),36.0)</f>
        <v>36</v>
      </c>
      <c r="F619" s="1">
        <f>IFERROR(__xludf.DUMMYFUNCTION("""COMPUTED_VALUE"""),39.0)</f>
        <v>39</v>
      </c>
      <c r="G619" s="1">
        <f>IFERROR(__xludf.DUMMYFUNCTION("""COMPUTED_VALUE"""),40.0)</f>
        <v>40</v>
      </c>
      <c r="H619" s="1">
        <f>IFERROR(__xludf.DUMMYFUNCTION("""COMPUTED_VALUE"""),41.0)</f>
        <v>41</v>
      </c>
      <c r="I619" s="1">
        <f>IFERROR(__xludf.DUMMYFUNCTION("""COMPUTED_VALUE"""),42.0)</f>
        <v>42</v>
      </c>
      <c r="J619" s="1" t="b">
        <f t="array" ref="J619">IF(NOT(H619=""),AND(C619:H619&gt;B619:G619),IF(NOT(G619=""),AND(C619:G619&gt;B619:F619),IF(NOT(F619=""),AND(C619:F619&gt;B619:E619),AND(C619:E619&gt;B619:D619))))</f>
        <v>1</v>
      </c>
      <c r="K619" s="1" t="b">
        <f t="array" ref="K619">IF(NOT(H619=""),AND(C619:H619&lt;B619:G619),IF(NOT(G619=""),AND(C619:G619&lt;B619:F619),IF(NOT(F619=""),AND(C619:F619&lt;B619:E619),AND(C619:E619&lt;B619:D619))))</f>
        <v>0</v>
      </c>
      <c r="L619" s="1" t="b">
        <f t="array" ref="L619">IF(NOT(H619=""),AND(AND(ABS(C619:H619-B619:G619)&gt;0),AND(ABS(C619:H619-B619:G619)&lt;4)),IF(NOT(G619=""),AND(AND(ABS(C619:G619-B619:F619)&gt;0),AND(ABS(C619:G619-B619:F619)&lt;4)),IF(NOT(F619=""),AND(AND(ABS(C619:F619-B619:E619)&gt;0),AND(ABS(C619:F619-B619:E619)&lt;4)),AND(AND(ABS(C619:E619-B619:D619)&gt;0),AND(ABS(C619:E619-B619:D619)&lt;4)))))</f>
        <v>1</v>
      </c>
      <c r="M619" s="1" t="b">
        <f t="shared" si="1"/>
        <v>1</v>
      </c>
    </row>
    <row r="620" ht="15.75" customHeight="1">
      <c r="A620" s="1" t="s">
        <v>629</v>
      </c>
      <c r="B620" s="1">
        <f>IFERROR(__xludf.DUMMYFUNCTION("SPLIT(A620,"" "")"),44.0)</f>
        <v>44</v>
      </c>
      <c r="C620" s="1">
        <f>IFERROR(__xludf.DUMMYFUNCTION("""COMPUTED_VALUE"""),46.0)</f>
        <v>46</v>
      </c>
      <c r="D620" s="1">
        <f>IFERROR(__xludf.DUMMYFUNCTION("""COMPUTED_VALUE"""),48.0)</f>
        <v>48</v>
      </c>
      <c r="E620" s="1">
        <f>IFERROR(__xludf.DUMMYFUNCTION("""COMPUTED_VALUE"""),50.0)</f>
        <v>50</v>
      </c>
      <c r="F620" s="1">
        <f>IFERROR(__xludf.DUMMYFUNCTION("""COMPUTED_VALUE"""),52.0)</f>
        <v>52</v>
      </c>
      <c r="G620" s="1">
        <f>IFERROR(__xludf.DUMMYFUNCTION("""COMPUTED_VALUE"""),55.0)</f>
        <v>55</v>
      </c>
      <c r="H620" s="1">
        <f>IFERROR(__xludf.DUMMYFUNCTION("""COMPUTED_VALUE"""),58.0)</f>
        <v>58</v>
      </c>
      <c r="I620" s="1">
        <f>IFERROR(__xludf.DUMMYFUNCTION("""COMPUTED_VALUE"""),60.0)</f>
        <v>60</v>
      </c>
      <c r="J620" s="1" t="b">
        <f t="array" ref="J620">IF(NOT(H620=""),AND(C620:H620&gt;B620:G620),IF(NOT(G620=""),AND(C620:G620&gt;B620:F620),IF(NOT(F620=""),AND(C620:F620&gt;B620:E620),AND(C620:E620&gt;B620:D620))))</f>
        <v>1</v>
      </c>
      <c r="K620" s="1" t="b">
        <f t="array" ref="K620">IF(NOT(H620=""),AND(C620:H620&lt;B620:G620),IF(NOT(G620=""),AND(C620:G620&lt;B620:F620),IF(NOT(F620=""),AND(C620:F620&lt;B620:E620),AND(C620:E620&lt;B620:D620))))</f>
        <v>0</v>
      </c>
      <c r="L620" s="1" t="b">
        <f t="array" ref="L620">IF(NOT(H620=""),AND(AND(ABS(C620:H620-B620:G620)&gt;0),AND(ABS(C620:H620-B620:G620)&lt;4)),IF(NOT(G620=""),AND(AND(ABS(C620:G620-B620:F620)&gt;0),AND(ABS(C620:G620-B620:F620)&lt;4)),IF(NOT(F620=""),AND(AND(ABS(C620:F620-B620:E620)&gt;0),AND(ABS(C620:F620-B620:E620)&lt;4)),AND(AND(ABS(C620:E620-B620:D620)&gt;0),AND(ABS(C620:E620-B620:D620)&lt;4)))))</f>
        <v>1</v>
      </c>
      <c r="M620" s="1" t="b">
        <f t="shared" si="1"/>
        <v>1</v>
      </c>
    </row>
    <row r="621" ht="15.75" customHeight="1">
      <c r="A621" s="1" t="s">
        <v>630</v>
      </c>
      <c r="B621" s="1">
        <f>IFERROR(__xludf.DUMMYFUNCTION("SPLIT(A621,"" "")"),91.0)</f>
        <v>91</v>
      </c>
      <c r="C621" s="1">
        <f>IFERROR(__xludf.DUMMYFUNCTION("""COMPUTED_VALUE"""),94.0)</f>
        <v>94</v>
      </c>
      <c r="D621" s="1">
        <f>IFERROR(__xludf.DUMMYFUNCTION("""COMPUTED_VALUE"""),96.0)</f>
        <v>96</v>
      </c>
      <c r="E621" s="1">
        <f>IFERROR(__xludf.DUMMYFUNCTION("""COMPUTED_VALUE"""),98.0)</f>
        <v>98</v>
      </c>
      <c r="F621" s="1">
        <f>IFERROR(__xludf.DUMMYFUNCTION("""COMPUTED_VALUE"""),99.0)</f>
        <v>99</v>
      </c>
      <c r="J621" s="1" t="b">
        <f t="array" ref="J621">IF(NOT(H621=""),AND(C621:H621&gt;B621:G621),IF(NOT(G621=""),AND(C621:G621&gt;B621:F621),IF(NOT(F621=""),AND(C621:F621&gt;B621:E621),AND(C621:E621&gt;B621:D621))))</f>
        <v>1</v>
      </c>
      <c r="K621" s="1" t="b">
        <f t="array" ref="K621">IF(NOT(H621=""),AND(C621:H621&lt;B621:G621),IF(NOT(G621=""),AND(C621:G621&lt;B621:F621),IF(NOT(F621=""),AND(C621:F621&lt;B621:E621),AND(C621:E621&lt;B621:D621))))</f>
        <v>0</v>
      </c>
      <c r="L621" s="1" t="b">
        <f t="array" ref="L621">IF(NOT(H621=""),AND(AND(ABS(C621:H621-B621:G621)&gt;0),AND(ABS(C621:H621-B621:G621)&lt;4)),IF(NOT(G621=""),AND(AND(ABS(C621:G621-B621:F621)&gt;0),AND(ABS(C621:G621-B621:F621)&lt;4)),IF(NOT(F621=""),AND(AND(ABS(C621:F621-B621:E621)&gt;0),AND(ABS(C621:F621-B621:E621)&lt;4)),AND(AND(ABS(C621:E621-B621:D621)&gt;0),AND(ABS(C621:E621-B621:D621)&lt;4)))))</f>
        <v>1</v>
      </c>
      <c r="M621" s="1" t="b">
        <f t="shared" si="1"/>
        <v>1</v>
      </c>
    </row>
    <row r="622" ht="15.75" customHeight="1">
      <c r="A622" s="1" t="s">
        <v>631</v>
      </c>
      <c r="B622" s="1">
        <f>IFERROR(__xludf.DUMMYFUNCTION("SPLIT(A622,"" "")"),40.0)</f>
        <v>40</v>
      </c>
      <c r="C622" s="1">
        <f>IFERROR(__xludf.DUMMYFUNCTION("""COMPUTED_VALUE"""),41.0)</f>
        <v>41</v>
      </c>
      <c r="D622" s="1">
        <f>IFERROR(__xludf.DUMMYFUNCTION("""COMPUTED_VALUE"""),43.0)</f>
        <v>43</v>
      </c>
      <c r="E622" s="1">
        <f>IFERROR(__xludf.DUMMYFUNCTION("""COMPUTED_VALUE"""),44.0)</f>
        <v>44</v>
      </c>
      <c r="F622" s="1">
        <f>IFERROR(__xludf.DUMMYFUNCTION("""COMPUTED_VALUE"""),47.0)</f>
        <v>47</v>
      </c>
      <c r="G622" s="1">
        <f>IFERROR(__xludf.DUMMYFUNCTION("""COMPUTED_VALUE"""),48.0)</f>
        <v>48</v>
      </c>
      <c r="H622" s="1">
        <f>IFERROR(__xludf.DUMMYFUNCTION("""COMPUTED_VALUE"""),51.0)</f>
        <v>51</v>
      </c>
      <c r="I622" s="1">
        <f>IFERROR(__xludf.DUMMYFUNCTION("""COMPUTED_VALUE"""),52.0)</f>
        <v>52</v>
      </c>
      <c r="J622" s="1" t="b">
        <f t="array" ref="J622">IF(NOT(H622=""),AND(C622:H622&gt;B622:G622),IF(NOT(G622=""),AND(C622:G622&gt;B622:F622),IF(NOT(F622=""),AND(C622:F622&gt;B622:E622),AND(C622:E622&gt;B622:D622))))</f>
        <v>1</v>
      </c>
      <c r="K622" s="1" t="b">
        <f t="array" ref="K622">IF(NOT(H622=""),AND(C622:H622&lt;B622:G622),IF(NOT(G622=""),AND(C622:G622&lt;B622:F622),IF(NOT(F622=""),AND(C622:F622&lt;B622:E622),AND(C622:E622&lt;B622:D622))))</f>
        <v>0</v>
      </c>
      <c r="L622" s="1" t="b">
        <f t="array" ref="L622">IF(NOT(H622=""),AND(AND(ABS(C622:H622-B622:G622)&gt;0),AND(ABS(C622:H622-B622:G622)&lt;4)),IF(NOT(G622=""),AND(AND(ABS(C622:G622-B622:F622)&gt;0),AND(ABS(C622:G622-B622:F622)&lt;4)),IF(NOT(F622=""),AND(AND(ABS(C622:F622-B622:E622)&gt;0),AND(ABS(C622:F622-B622:E622)&lt;4)),AND(AND(ABS(C622:E622-B622:D622)&gt;0),AND(ABS(C622:E622-B622:D622)&lt;4)))))</f>
        <v>1</v>
      </c>
      <c r="M622" s="1" t="b">
        <f t="shared" si="1"/>
        <v>1</v>
      </c>
    </row>
    <row r="623" ht="15.75" customHeight="1">
      <c r="A623" s="1" t="s">
        <v>632</v>
      </c>
      <c r="B623" s="1">
        <f>IFERROR(__xludf.DUMMYFUNCTION("SPLIT(A623,"" "")"),82.0)</f>
        <v>82</v>
      </c>
      <c r="C623" s="1">
        <f>IFERROR(__xludf.DUMMYFUNCTION("""COMPUTED_VALUE"""),85.0)</f>
        <v>85</v>
      </c>
      <c r="D623" s="1">
        <f>IFERROR(__xludf.DUMMYFUNCTION("""COMPUTED_VALUE"""),88.0)</f>
        <v>88</v>
      </c>
      <c r="E623" s="1">
        <f>IFERROR(__xludf.DUMMYFUNCTION("""COMPUTED_VALUE"""),89.0)</f>
        <v>89</v>
      </c>
      <c r="F623" s="1">
        <f>IFERROR(__xludf.DUMMYFUNCTION("""COMPUTED_VALUE"""),91.0)</f>
        <v>91</v>
      </c>
      <c r="J623" s="1" t="b">
        <f t="array" ref="J623">IF(NOT(H623=""),AND(C623:H623&gt;B623:G623),IF(NOT(G623=""),AND(C623:G623&gt;B623:F623),IF(NOT(F623=""),AND(C623:F623&gt;B623:E623),AND(C623:E623&gt;B623:D623))))</f>
        <v>1</v>
      </c>
      <c r="K623" s="1" t="b">
        <f t="array" ref="K623">IF(NOT(H623=""),AND(C623:H623&lt;B623:G623),IF(NOT(G623=""),AND(C623:G623&lt;B623:F623),IF(NOT(F623=""),AND(C623:F623&lt;B623:E623),AND(C623:E623&lt;B623:D623))))</f>
        <v>0</v>
      </c>
      <c r="L623" s="1" t="b">
        <f t="array" ref="L623">IF(NOT(H623=""),AND(AND(ABS(C623:H623-B623:G623)&gt;0),AND(ABS(C623:H623-B623:G623)&lt;4)),IF(NOT(G623=""),AND(AND(ABS(C623:G623-B623:F623)&gt;0),AND(ABS(C623:G623-B623:F623)&lt;4)),IF(NOT(F623=""),AND(AND(ABS(C623:F623-B623:E623)&gt;0),AND(ABS(C623:F623-B623:E623)&lt;4)),AND(AND(ABS(C623:E623-B623:D623)&gt;0),AND(ABS(C623:E623-B623:D623)&lt;4)))))</f>
        <v>1</v>
      </c>
      <c r="M623" s="1" t="b">
        <f t="shared" si="1"/>
        <v>1</v>
      </c>
    </row>
    <row r="624" ht="15.75" customHeight="1">
      <c r="A624" s="1" t="s">
        <v>633</v>
      </c>
      <c r="B624" s="1">
        <f>IFERROR(__xludf.DUMMYFUNCTION("SPLIT(A624,"" "")"),55.0)</f>
        <v>55</v>
      </c>
      <c r="C624" s="1">
        <f>IFERROR(__xludf.DUMMYFUNCTION("""COMPUTED_VALUE"""),54.0)</f>
        <v>54</v>
      </c>
      <c r="D624" s="1">
        <f>IFERROR(__xludf.DUMMYFUNCTION("""COMPUTED_VALUE"""),51.0)</f>
        <v>51</v>
      </c>
      <c r="E624" s="1">
        <f>IFERROR(__xludf.DUMMYFUNCTION("""COMPUTED_VALUE"""),50.0)</f>
        <v>50</v>
      </c>
      <c r="F624" s="1">
        <f>IFERROR(__xludf.DUMMYFUNCTION("""COMPUTED_VALUE"""),47.0)</f>
        <v>47</v>
      </c>
      <c r="G624" s="1">
        <f>IFERROR(__xludf.DUMMYFUNCTION("""COMPUTED_VALUE"""),46.0)</f>
        <v>46</v>
      </c>
      <c r="J624" s="1" t="b">
        <f t="array" ref="J624">IF(NOT(H624=""),AND(C624:H624&gt;B624:G624),IF(NOT(G624=""),AND(C624:G624&gt;B624:F624),IF(NOT(F624=""),AND(C624:F624&gt;B624:E624),AND(C624:E624&gt;B624:D624))))</f>
        <v>0</v>
      </c>
      <c r="K624" s="1" t="b">
        <f t="array" ref="K624">IF(NOT(H624=""),AND(C624:H624&lt;B624:G624),IF(NOT(G624=""),AND(C624:G624&lt;B624:F624),IF(NOT(F624=""),AND(C624:F624&lt;B624:E624),AND(C624:E624&lt;B624:D624))))</f>
        <v>1</v>
      </c>
      <c r="L624" s="1" t="b">
        <f t="array" ref="L624">IF(NOT(H624=""),AND(AND(ABS(C624:H624-B624:G624)&gt;0),AND(ABS(C624:H624-B624:G624)&lt;4)),IF(NOT(G624=""),AND(AND(ABS(C624:G624-B624:F624)&gt;0),AND(ABS(C624:G624-B624:F624)&lt;4)),IF(NOT(F624=""),AND(AND(ABS(C624:F624-B624:E624)&gt;0),AND(ABS(C624:F624-B624:E624)&lt;4)),AND(AND(ABS(C624:E624-B624:D624)&gt;0),AND(ABS(C624:E624-B624:D624)&lt;4)))))</f>
        <v>1</v>
      </c>
      <c r="M624" s="1" t="b">
        <f t="shared" si="1"/>
        <v>1</v>
      </c>
    </row>
    <row r="625" ht="15.75" customHeight="1">
      <c r="A625" s="1" t="s">
        <v>634</v>
      </c>
      <c r="B625" s="1">
        <f>IFERROR(__xludf.DUMMYFUNCTION("SPLIT(A625,"" "")"),98.0)</f>
        <v>98</v>
      </c>
      <c r="C625" s="1">
        <f>IFERROR(__xludf.DUMMYFUNCTION("""COMPUTED_VALUE"""),96.0)</f>
        <v>96</v>
      </c>
      <c r="D625" s="1">
        <f>IFERROR(__xludf.DUMMYFUNCTION("""COMPUTED_VALUE"""),94.0)</f>
        <v>94</v>
      </c>
      <c r="E625" s="1">
        <f>IFERROR(__xludf.DUMMYFUNCTION("""COMPUTED_VALUE"""),91.0)</f>
        <v>91</v>
      </c>
      <c r="F625" s="1">
        <f>IFERROR(__xludf.DUMMYFUNCTION("""COMPUTED_VALUE"""),90.0)</f>
        <v>90</v>
      </c>
      <c r="G625" s="1">
        <f>IFERROR(__xludf.DUMMYFUNCTION("""COMPUTED_VALUE"""),88.0)</f>
        <v>88</v>
      </c>
      <c r="H625" s="1">
        <f>IFERROR(__xludf.DUMMYFUNCTION("""COMPUTED_VALUE"""),86.0)</f>
        <v>86</v>
      </c>
      <c r="I625" s="1">
        <f>IFERROR(__xludf.DUMMYFUNCTION("""COMPUTED_VALUE"""),83.0)</f>
        <v>83</v>
      </c>
      <c r="J625" s="1" t="b">
        <f t="array" ref="J625">IF(NOT(H625=""),AND(C625:H625&gt;B625:G625),IF(NOT(G625=""),AND(C625:G625&gt;B625:F625),IF(NOT(F625=""),AND(C625:F625&gt;B625:E625),AND(C625:E625&gt;B625:D625))))</f>
        <v>0</v>
      </c>
      <c r="K625" s="1" t="b">
        <f t="array" ref="K625">IF(NOT(H625=""),AND(C625:H625&lt;B625:G625),IF(NOT(G625=""),AND(C625:G625&lt;B625:F625),IF(NOT(F625=""),AND(C625:F625&lt;B625:E625),AND(C625:E625&lt;B625:D625))))</f>
        <v>1</v>
      </c>
      <c r="L625" s="1" t="b">
        <f t="array" ref="L625">IF(NOT(H625=""),AND(AND(ABS(C625:H625-B625:G625)&gt;0),AND(ABS(C625:H625-B625:G625)&lt;4)),IF(NOT(G625=""),AND(AND(ABS(C625:G625-B625:F625)&gt;0),AND(ABS(C625:G625-B625:F625)&lt;4)),IF(NOT(F625=""),AND(AND(ABS(C625:F625-B625:E625)&gt;0),AND(ABS(C625:F625-B625:E625)&lt;4)),AND(AND(ABS(C625:E625-B625:D625)&gt;0),AND(ABS(C625:E625-B625:D625)&lt;4)))))</f>
        <v>1</v>
      </c>
      <c r="M625" s="1" t="b">
        <f t="shared" si="1"/>
        <v>1</v>
      </c>
    </row>
    <row r="626" ht="15.75" customHeight="1">
      <c r="A626" s="1" t="s">
        <v>635</v>
      </c>
      <c r="B626" s="1">
        <f>IFERROR(__xludf.DUMMYFUNCTION("SPLIT(A626,"" "")"),16.0)</f>
        <v>16</v>
      </c>
      <c r="C626" s="1">
        <f>IFERROR(__xludf.DUMMYFUNCTION("""COMPUTED_VALUE"""),15.0)</f>
        <v>15</v>
      </c>
      <c r="D626" s="1">
        <f>IFERROR(__xludf.DUMMYFUNCTION("""COMPUTED_VALUE"""),12.0)</f>
        <v>12</v>
      </c>
      <c r="E626" s="1">
        <f>IFERROR(__xludf.DUMMYFUNCTION("""COMPUTED_VALUE"""),11.0)</f>
        <v>11</v>
      </c>
      <c r="F626" s="1">
        <f>IFERROR(__xludf.DUMMYFUNCTION("""COMPUTED_VALUE"""),10.0)</f>
        <v>10</v>
      </c>
      <c r="G626" s="1">
        <f>IFERROR(__xludf.DUMMYFUNCTION("""COMPUTED_VALUE"""),9.0)</f>
        <v>9</v>
      </c>
      <c r="H626" s="1">
        <f>IFERROR(__xludf.DUMMYFUNCTION("""COMPUTED_VALUE"""),6.0)</f>
        <v>6</v>
      </c>
      <c r="I626" s="1">
        <f>IFERROR(__xludf.DUMMYFUNCTION("""COMPUTED_VALUE"""),5.0)</f>
        <v>5</v>
      </c>
      <c r="J626" s="1" t="b">
        <f t="array" ref="J626">IF(NOT(H626=""),AND(C626:H626&gt;B626:G626),IF(NOT(G626=""),AND(C626:G626&gt;B626:F626),IF(NOT(F626=""),AND(C626:F626&gt;B626:E626),AND(C626:E626&gt;B626:D626))))</f>
        <v>0</v>
      </c>
      <c r="K626" s="1" t="b">
        <f t="array" ref="K626">IF(NOT(H626=""),AND(C626:H626&lt;B626:G626),IF(NOT(G626=""),AND(C626:G626&lt;B626:F626),IF(NOT(F626=""),AND(C626:F626&lt;B626:E626),AND(C626:E626&lt;B626:D626))))</f>
        <v>1</v>
      </c>
      <c r="L626" s="1" t="b">
        <f t="array" ref="L626">IF(NOT(H626=""),AND(AND(ABS(C626:H626-B626:G626)&gt;0),AND(ABS(C626:H626-B626:G626)&lt;4)),IF(NOT(G626=""),AND(AND(ABS(C626:G626-B626:F626)&gt;0),AND(ABS(C626:G626-B626:F626)&lt;4)),IF(NOT(F626=""),AND(AND(ABS(C626:F626-B626:E626)&gt;0),AND(ABS(C626:F626-B626:E626)&lt;4)),AND(AND(ABS(C626:E626-B626:D626)&gt;0),AND(ABS(C626:E626-B626:D626)&lt;4)))))</f>
        <v>1</v>
      </c>
      <c r="M626" s="1" t="b">
        <f t="shared" si="1"/>
        <v>1</v>
      </c>
    </row>
    <row r="627" ht="15.75" customHeight="1">
      <c r="A627" s="1" t="s">
        <v>636</v>
      </c>
      <c r="B627" s="1">
        <f>IFERROR(__xludf.DUMMYFUNCTION("SPLIT(A627,"" "")"),67.0)</f>
        <v>67</v>
      </c>
      <c r="C627" s="1">
        <f>IFERROR(__xludf.DUMMYFUNCTION("""COMPUTED_VALUE"""),66.0)</f>
        <v>66</v>
      </c>
      <c r="D627" s="1">
        <f>IFERROR(__xludf.DUMMYFUNCTION("""COMPUTED_VALUE"""),65.0)</f>
        <v>65</v>
      </c>
      <c r="E627" s="1">
        <f>IFERROR(__xludf.DUMMYFUNCTION("""COMPUTED_VALUE"""),64.0)</f>
        <v>64</v>
      </c>
      <c r="F627" s="1">
        <f>IFERROR(__xludf.DUMMYFUNCTION("""COMPUTED_VALUE"""),63.0)</f>
        <v>63</v>
      </c>
      <c r="G627" s="1">
        <f>IFERROR(__xludf.DUMMYFUNCTION("""COMPUTED_VALUE"""),61.0)</f>
        <v>61</v>
      </c>
      <c r="H627" s="1">
        <f>IFERROR(__xludf.DUMMYFUNCTION("""COMPUTED_VALUE"""),58.0)</f>
        <v>58</v>
      </c>
      <c r="I627" s="1">
        <f>IFERROR(__xludf.DUMMYFUNCTION("""COMPUTED_VALUE"""),55.0)</f>
        <v>55</v>
      </c>
      <c r="J627" s="1" t="b">
        <f t="array" ref="J627">IF(NOT(H627=""),AND(C627:H627&gt;B627:G627),IF(NOT(G627=""),AND(C627:G627&gt;B627:F627),IF(NOT(F627=""),AND(C627:F627&gt;B627:E627),AND(C627:E627&gt;B627:D627))))</f>
        <v>0</v>
      </c>
      <c r="K627" s="1" t="b">
        <f t="array" ref="K627">IF(NOT(H627=""),AND(C627:H627&lt;B627:G627),IF(NOT(G627=""),AND(C627:G627&lt;B627:F627),IF(NOT(F627=""),AND(C627:F627&lt;B627:E627),AND(C627:E627&lt;B627:D627))))</f>
        <v>1</v>
      </c>
      <c r="L627" s="1" t="b">
        <f t="array" ref="L627">IF(NOT(H627=""),AND(AND(ABS(C627:H627-B627:G627)&gt;0),AND(ABS(C627:H627-B627:G627)&lt;4)),IF(NOT(G627=""),AND(AND(ABS(C627:G627-B627:F627)&gt;0),AND(ABS(C627:G627-B627:F627)&lt;4)),IF(NOT(F627=""),AND(AND(ABS(C627:F627-B627:E627)&gt;0),AND(ABS(C627:F627-B627:E627)&lt;4)),AND(AND(ABS(C627:E627-B627:D627)&gt;0),AND(ABS(C627:E627-B627:D627)&lt;4)))))</f>
        <v>1</v>
      </c>
      <c r="M627" s="1" t="b">
        <f t="shared" si="1"/>
        <v>1</v>
      </c>
    </row>
    <row r="628" ht="15.75" customHeight="1">
      <c r="A628" s="1" t="s">
        <v>637</v>
      </c>
      <c r="B628" s="1">
        <f>IFERROR(__xludf.DUMMYFUNCTION("SPLIT(A628,"" "")"),41.0)</f>
        <v>41</v>
      </c>
      <c r="C628" s="1">
        <f>IFERROR(__xludf.DUMMYFUNCTION("""COMPUTED_VALUE"""),40.0)</f>
        <v>40</v>
      </c>
      <c r="D628" s="1">
        <f>IFERROR(__xludf.DUMMYFUNCTION("""COMPUTED_VALUE"""),39.0)</f>
        <v>39</v>
      </c>
      <c r="E628" s="1">
        <f>IFERROR(__xludf.DUMMYFUNCTION("""COMPUTED_VALUE"""),37.0)</f>
        <v>37</v>
      </c>
      <c r="F628" s="1">
        <f>IFERROR(__xludf.DUMMYFUNCTION("""COMPUTED_VALUE"""),34.0)</f>
        <v>34</v>
      </c>
      <c r="G628" s="1">
        <f>IFERROR(__xludf.DUMMYFUNCTION("""COMPUTED_VALUE"""),31.0)</f>
        <v>31</v>
      </c>
      <c r="H628" s="1">
        <f>IFERROR(__xludf.DUMMYFUNCTION("""COMPUTED_VALUE"""),29.0)</f>
        <v>29</v>
      </c>
      <c r="I628" s="1">
        <f>IFERROR(__xludf.DUMMYFUNCTION("""COMPUTED_VALUE"""),26.0)</f>
        <v>26</v>
      </c>
      <c r="J628" s="1" t="b">
        <f t="array" ref="J628">IF(NOT(H628=""),AND(C628:H628&gt;B628:G628),IF(NOT(G628=""),AND(C628:G628&gt;B628:F628),IF(NOT(F628=""),AND(C628:F628&gt;B628:E628),AND(C628:E628&gt;B628:D628))))</f>
        <v>0</v>
      </c>
      <c r="K628" s="1" t="b">
        <f t="array" ref="K628">IF(NOT(H628=""),AND(C628:H628&lt;B628:G628),IF(NOT(G628=""),AND(C628:G628&lt;B628:F628),IF(NOT(F628=""),AND(C628:F628&lt;B628:E628),AND(C628:E628&lt;B628:D628))))</f>
        <v>1</v>
      </c>
      <c r="L628" s="1" t="b">
        <f t="array" ref="L628">IF(NOT(H628=""),AND(AND(ABS(C628:H628-B628:G628)&gt;0),AND(ABS(C628:H628-B628:G628)&lt;4)),IF(NOT(G628=""),AND(AND(ABS(C628:G628-B628:F628)&gt;0),AND(ABS(C628:G628-B628:F628)&lt;4)),IF(NOT(F628=""),AND(AND(ABS(C628:F628-B628:E628)&gt;0),AND(ABS(C628:F628-B628:E628)&lt;4)),AND(AND(ABS(C628:E628-B628:D628)&gt;0),AND(ABS(C628:E628-B628:D628)&lt;4)))))</f>
        <v>1</v>
      </c>
      <c r="M628" s="1" t="b">
        <f t="shared" si="1"/>
        <v>1</v>
      </c>
    </row>
    <row r="629" ht="15.75" customHeight="1">
      <c r="A629" s="1" t="s">
        <v>638</v>
      </c>
      <c r="B629" s="1">
        <f>IFERROR(__xludf.DUMMYFUNCTION("SPLIT(A629,"" "")"),19.0)</f>
        <v>19</v>
      </c>
      <c r="C629" s="1">
        <f>IFERROR(__xludf.DUMMYFUNCTION("""COMPUTED_VALUE"""),22.0)</f>
        <v>22</v>
      </c>
      <c r="D629" s="1">
        <f>IFERROR(__xludf.DUMMYFUNCTION("""COMPUTED_VALUE"""),24.0)</f>
        <v>24</v>
      </c>
      <c r="E629" s="1">
        <f>IFERROR(__xludf.DUMMYFUNCTION("""COMPUTED_VALUE"""),27.0)</f>
        <v>27</v>
      </c>
      <c r="F629" s="1">
        <f>IFERROR(__xludf.DUMMYFUNCTION("""COMPUTED_VALUE"""),30.0)</f>
        <v>30</v>
      </c>
      <c r="J629" s="1" t="b">
        <f t="array" ref="J629">IF(NOT(H629=""),AND(C629:H629&gt;B629:G629),IF(NOT(G629=""),AND(C629:G629&gt;B629:F629),IF(NOT(F629=""),AND(C629:F629&gt;B629:E629),AND(C629:E629&gt;B629:D629))))</f>
        <v>1</v>
      </c>
      <c r="K629" s="1" t="b">
        <f t="array" ref="K629">IF(NOT(H629=""),AND(C629:H629&lt;B629:G629),IF(NOT(G629=""),AND(C629:G629&lt;B629:F629),IF(NOT(F629=""),AND(C629:F629&lt;B629:E629),AND(C629:E629&lt;B629:D629))))</f>
        <v>0</v>
      </c>
      <c r="L629" s="1" t="b">
        <f t="array" ref="L629">IF(NOT(H629=""),AND(AND(ABS(C629:H629-B629:G629)&gt;0),AND(ABS(C629:H629-B629:G629)&lt;4)),IF(NOT(G629=""),AND(AND(ABS(C629:G629-B629:F629)&gt;0),AND(ABS(C629:G629-B629:F629)&lt;4)),IF(NOT(F629=""),AND(AND(ABS(C629:F629-B629:E629)&gt;0),AND(ABS(C629:F629-B629:E629)&lt;4)),AND(AND(ABS(C629:E629-B629:D629)&gt;0),AND(ABS(C629:E629-B629:D629)&lt;4)))))</f>
        <v>1</v>
      </c>
      <c r="M629" s="1" t="b">
        <f t="shared" si="1"/>
        <v>1</v>
      </c>
    </row>
    <row r="630" ht="15.75" customHeight="1">
      <c r="A630" s="1" t="s">
        <v>639</v>
      </c>
      <c r="B630" s="1">
        <f>IFERROR(__xludf.DUMMYFUNCTION("SPLIT(A630,"" "")"),12.0)</f>
        <v>12</v>
      </c>
      <c r="C630" s="1">
        <f>IFERROR(__xludf.DUMMYFUNCTION("""COMPUTED_VALUE"""),14.0)</f>
        <v>14</v>
      </c>
      <c r="D630" s="1">
        <f>IFERROR(__xludf.DUMMYFUNCTION("""COMPUTED_VALUE"""),17.0)</f>
        <v>17</v>
      </c>
      <c r="E630" s="1">
        <f>IFERROR(__xludf.DUMMYFUNCTION("""COMPUTED_VALUE"""),18.0)</f>
        <v>18</v>
      </c>
      <c r="F630" s="1">
        <f>IFERROR(__xludf.DUMMYFUNCTION("""COMPUTED_VALUE"""),21.0)</f>
        <v>21</v>
      </c>
      <c r="G630" s="1">
        <f>IFERROR(__xludf.DUMMYFUNCTION("""COMPUTED_VALUE"""),22.0)</f>
        <v>22</v>
      </c>
      <c r="H630" s="2">
        <f>IFERROR(__xludf.DUMMYFUNCTION("""COMPUTED_VALUE"""),23.0)</f>
        <v>23</v>
      </c>
      <c r="J630" s="1" t="b">
        <f t="array" ref="J630">IF(NOT(H630=""),AND(C630:H630&gt;B630:G630),IF(NOT(G630=""),AND(C630:G630&gt;B630:F630),IF(NOT(F630=""),AND(C630:F630&gt;B630:E630),AND(C630:E630&gt;B630:D630))))</f>
        <v>1</v>
      </c>
      <c r="K630" s="1" t="b">
        <f t="array" ref="K630">IF(NOT(H630=""),AND(C630:H630&lt;B630:G630),IF(NOT(G630=""),AND(C630:G630&lt;B630:F630),IF(NOT(F630=""),AND(C630:F630&lt;B630:E630),AND(C630:E630&lt;B630:D630))))</f>
        <v>0</v>
      </c>
      <c r="L630" s="1" t="b">
        <f t="array" ref="L630">IF(NOT(H630=""),AND(AND(ABS(C630:H630-B630:G630)&gt;0),AND(ABS(C630:H630-B630:G630)&lt;4)),IF(NOT(G630=""),AND(AND(ABS(C630:G630-B630:F630)&gt;0),AND(ABS(C630:G630-B630:F630)&lt;4)),IF(NOT(F630=""),AND(AND(ABS(C630:F630-B630:E630)&gt;0),AND(ABS(C630:F630-B630:E630)&lt;4)),AND(AND(ABS(C630:E630-B630:D630)&gt;0),AND(ABS(C630:E630-B630:D630)&lt;4)))))</f>
        <v>1</v>
      </c>
      <c r="M630" s="1" t="b">
        <f t="shared" si="1"/>
        <v>1</v>
      </c>
    </row>
    <row r="631" ht="15.75" customHeight="1">
      <c r="A631" s="1" t="s">
        <v>640</v>
      </c>
      <c r="B631" s="1">
        <f>IFERROR(__xludf.DUMMYFUNCTION("SPLIT(A631,"" "")"),69.0)</f>
        <v>69</v>
      </c>
      <c r="C631" s="1">
        <f>IFERROR(__xludf.DUMMYFUNCTION("""COMPUTED_VALUE"""),67.0)</f>
        <v>67</v>
      </c>
      <c r="D631" s="1">
        <f>IFERROR(__xludf.DUMMYFUNCTION("""COMPUTED_VALUE"""),64.0)</f>
        <v>64</v>
      </c>
      <c r="E631" s="1">
        <f>IFERROR(__xludf.DUMMYFUNCTION("""COMPUTED_VALUE"""),61.0)</f>
        <v>61</v>
      </c>
      <c r="F631" s="1">
        <f>IFERROR(__xludf.DUMMYFUNCTION("""COMPUTED_VALUE"""),59.0)</f>
        <v>59</v>
      </c>
      <c r="J631" s="1" t="b">
        <f t="array" ref="J631">IF(NOT(H631=""),AND(C631:H631&gt;B631:G631),IF(NOT(G631=""),AND(C631:G631&gt;B631:F631),IF(NOT(F631=""),AND(C631:F631&gt;B631:E631),AND(C631:E631&gt;B631:D631))))</f>
        <v>0</v>
      </c>
      <c r="K631" s="1" t="b">
        <f t="array" ref="K631">IF(NOT(H631=""),AND(C631:H631&lt;B631:G631),IF(NOT(G631=""),AND(C631:G631&lt;B631:F631),IF(NOT(F631=""),AND(C631:F631&lt;B631:E631),AND(C631:E631&lt;B631:D631))))</f>
        <v>1</v>
      </c>
      <c r="L631" s="1" t="b">
        <f t="array" ref="L631">IF(NOT(H631=""),AND(AND(ABS(C631:H631-B631:G631)&gt;0),AND(ABS(C631:H631-B631:G631)&lt;4)),IF(NOT(G631=""),AND(AND(ABS(C631:G631-B631:F631)&gt;0),AND(ABS(C631:G631-B631:F631)&lt;4)),IF(NOT(F631=""),AND(AND(ABS(C631:F631-B631:E631)&gt;0),AND(ABS(C631:F631-B631:E631)&lt;4)),AND(AND(ABS(C631:E631-B631:D631)&gt;0),AND(ABS(C631:E631-B631:D631)&lt;4)))))</f>
        <v>1</v>
      </c>
      <c r="M631" s="1" t="b">
        <f t="shared" si="1"/>
        <v>1</v>
      </c>
    </row>
    <row r="632" ht="15.75" customHeight="1">
      <c r="A632" s="1" t="s">
        <v>641</v>
      </c>
      <c r="B632" s="1">
        <f>IFERROR(__xludf.DUMMYFUNCTION("SPLIT(A632,"" "")"),87.0)</f>
        <v>87</v>
      </c>
      <c r="C632" s="1">
        <f>IFERROR(__xludf.DUMMYFUNCTION("""COMPUTED_VALUE"""),84.0)</f>
        <v>84</v>
      </c>
      <c r="D632" s="1">
        <f>IFERROR(__xludf.DUMMYFUNCTION("""COMPUTED_VALUE"""),81.0)</f>
        <v>81</v>
      </c>
      <c r="E632" s="1">
        <f>IFERROR(__xludf.DUMMYFUNCTION("""COMPUTED_VALUE"""),79.0)</f>
        <v>79</v>
      </c>
      <c r="F632" s="1">
        <f>IFERROR(__xludf.DUMMYFUNCTION("""COMPUTED_VALUE"""),76.0)</f>
        <v>76</v>
      </c>
      <c r="G632" s="1">
        <f>IFERROR(__xludf.DUMMYFUNCTION("""COMPUTED_VALUE"""),74.0)</f>
        <v>74</v>
      </c>
      <c r="H632" s="2">
        <f>IFERROR(__xludf.DUMMYFUNCTION("""COMPUTED_VALUE"""),73.0)</f>
        <v>73</v>
      </c>
      <c r="J632" s="1" t="b">
        <f t="array" ref="J632">IF(NOT(H632=""),AND(C632:H632&gt;B632:G632),IF(NOT(G632=""),AND(C632:G632&gt;B632:F632),IF(NOT(F632=""),AND(C632:F632&gt;B632:E632),AND(C632:E632&gt;B632:D632))))</f>
        <v>0</v>
      </c>
      <c r="K632" s="1" t="b">
        <f t="array" ref="K632">IF(NOT(H632=""),AND(C632:H632&lt;B632:G632),IF(NOT(G632=""),AND(C632:G632&lt;B632:F632),IF(NOT(F632=""),AND(C632:F632&lt;B632:E632),AND(C632:E632&lt;B632:D632))))</f>
        <v>1</v>
      </c>
      <c r="L632" s="1" t="b">
        <f t="array" ref="L632">IF(NOT(H632=""),AND(AND(ABS(C632:H632-B632:G632)&gt;0),AND(ABS(C632:H632-B632:G632)&lt;4)),IF(NOT(G632=""),AND(AND(ABS(C632:G632-B632:F632)&gt;0),AND(ABS(C632:G632-B632:F632)&lt;4)),IF(NOT(F632=""),AND(AND(ABS(C632:F632-B632:E632)&gt;0),AND(ABS(C632:F632-B632:E632)&lt;4)),AND(AND(ABS(C632:E632-B632:D632)&gt;0),AND(ABS(C632:E632-B632:D632)&lt;4)))))</f>
        <v>1</v>
      </c>
      <c r="M632" s="1" t="b">
        <f t="shared" si="1"/>
        <v>1</v>
      </c>
    </row>
    <row r="633" ht="15.75" customHeight="1">
      <c r="A633" s="1" t="s">
        <v>642</v>
      </c>
      <c r="B633" s="1">
        <f>IFERROR(__xludf.DUMMYFUNCTION("SPLIT(A633,"" "")"),84.0)</f>
        <v>84</v>
      </c>
      <c r="C633" s="1">
        <f>IFERROR(__xludf.DUMMYFUNCTION("""COMPUTED_VALUE"""),86.0)</f>
        <v>86</v>
      </c>
      <c r="D633" s="1">
        <f>IFERROR(__xludf.DUMMYFUNCTION("""COMPUTED_VALUE"""),88.0)</f>
        <v>88</v>
      </c>
      <c r="E633" s="1">
        <f>IFERROR(__xludf.DUMMYFUNCTION("""COMPUTED_VALUE"""),89.0)</f>
        <v>89</v>
      </c>
      <c r="F633" s="1">
        <f>IFERROR(__xludf.DUMMYFUNCTION("""COMPUTED_VALUE"""),91.0)</f>
        <v>91</v>
      </c>
      <c r="J633" s="1" t="b">
        <f t="array" ref="J633">IF(NOT(H633=""),AND(C633:H633&gt;B633:G633),IF(NOT(G633=""),AND(C633:G633&gt;B633:F633),IF(NOT(F633=""),AND(C633:F633&gt;B633:E633),AND(C633:E633&gt;B633:D633))))</f>
        <v>1</v>
      </c>
      <c r="K633" s="1" t="b">
        <f t="array" ref="K633">IF(NOT(H633=""),AND(C633:H633&lt;B633:G633),IF(NOT(G633=""),AND(C633:G633&lt;B633:F633),IF(NOT(F633=""),AND(C633:F633&lt;B633:E633),AND(C633:E633&lt;B633:D633))))</f>
        <v>0</v>
      </c>
      <c r="L633" s="1" t="b">
        <f t="array" ref="L633">IF(NOT(H633=""),AND(AND(ABS(C633:H633-B633:G633)&gt;0),AND(ABS(C633:H633-B633:G633)&lt;4)),IF(NOT(G633=""),AND(AND(ABS(C633:G633-B633:F633)&gt;0),AND(ABS(C633:G633-B633:F633)&lt;4)),IF(NOT(F633=""),AND(AND(ABS(C633:F633-B633:E633)&gt;0),AND(ABS(C633:F633-B633:E633)&lt;4)),AND(AND(ABS(C633:E633-B633:D633)&gt;0),AND(ABS(C633:E633-B633:D633)&lt;4)))))</f>
        <v>1</v>
      </c>
      <c r="M633" s="1" t="b">
        <f t="shared" si="1"/>
        <v>1</v>
      </c>
    </row>
    <row r="634" ht="15.75" customHeight="1">
      <c r="A634" s="1" t="s">
        <v>643</v>
      </c>
      <c r="B634" s="1">
        <f>IFERROR(__xludf.DUMMYFUNCTION("SPLIT(A634,"" "")"),61.0)</f>
        <v>61</v>
      </c>
      <c r="C634" s="1">
        <f>IFERROR(__xludf.DUMMYFUNCTION("""COMPUTED_VALUE"""),59.0)</f>
        <v>59</v>
      </c>
      <c r="D634" s="1">
        <f>IFERROR(__xludf.DUMMYFUNCTION("""COMPUTED_VALUE"""),57.0)</f>
        <v>57</v>
      </c>
      <c r="E634" s="1">
        <f>IFERROR(__xludf.DUMMYFUNCTION("""COMPUTED_VALUE"""),54.0)</f>
        <v>54</v>
      </c>
      <c r="F634" s="1">
        <f>IFERROR(__xludf.DUMMYFUNCTION("""COMPUTED_VALUE"""),53.0)</f>
        <v>53</v>
      </c>
      <c r="G634" s="1">
        <f>IFERROR(__xludf.DUMMYFUNCTION("""COMPUTED_VALUE"""),51.0)</f>
        <v>51</v>
      </c>
      <c r="H634" s="1">
        <f>IFERROR(__xludf.DUMMYFUNCTION("""COMPUTED_VALUE"""),50.0)</f>
        <v>50</v>
      </c>
      <c r="I634" s="1">
        <f>IFERROR(__xludf.DUMMYFUNCTION("""COMPUTED_VALUE"""),47.0)</f>
        <v>47</v>
      </c>
      <c r="J634" s="1" t="b">
        <f t="array" ref="J634">IF(NOT(H634=""),AND(C634:H634&gt;B634:G634),IF(NOT(G634=""),AND(C634:G634&gt;B634:F634),IF(NOT(F634=""),AND(C634:F634&gt;B634:E634),AND(C634:E634&gt;B634:D634))))</f>
        <v>0</v>
      </c>
      <c r="K634" s="1" t="b">
        <f t="array" ref="K634">IF(NOT(H634=""),AND(C634:H634&lt;B634:G634),IF(NOT(G634=""),AND(C634:G634&lt;B634:F634),IF(NOT(F634=""),AND(C634:F634&lt;B634:E634),AND(C634:E634&lt;B634:D634))))</f>
        <v>1</v>
      </c>
      <c r="L634" s="1" t="b">
        <f t="array" ref="L634">IF(NOT(H634=""),AND(AND(ABS(C634:H634-B634:G634)&gt;0),AND(ABS(C634:H634-B634:G634)&lt;4)),IF(NOT(G634=""),AND(AND(ABS(C634:G634-B634:F634)&gt;0),AND(ABS(C634:G634-B634:F634)&lt;4)),IF(NOT(F634=""),AND(AND(ABS(C634:F634-B634:E634)&gt;0),AND(ABS(C634:F634-B634:E634)&lt;4)),AND(AND(ABS(C634:E634-B634:D634)&gt;0),AND(ABS(C634:E634-B634:D634)&lt;4)))))</f>
        <v>1</v>
      </c>
      <c r="M634" s="1" t="b">
        <f t="shared" si="1"/>
        <v>1</v>
      </c>
    </row>
    <row r="635" ht="15.75" customHeight="1">
      <c r="A635" s="1" t="s">
        <v>644</v>
      </c>
      <c r="B635" s="1">
        <f>IFERROR(__xludf.DUMMYFUNCTION("SPLIT(A635,"" "")"),33.0)</f>
        <v>33</v>
      </c>
      <c r="C635" s="1">
        <f>IFERROR(__xludf.DUMMYFUNCTION("""COMPUTED_VALUE"""),30.0)</f>
        <v>30</v>
      </c>
      <c r="D635" s="1">
        <f>IFERROR(__xludf.DUMMYFUNCTION("""COMPUTED_VALUE"""),29.0)</f>
        <v>29</v>
      </c>
      <c r="E635" s="1">
        <f>IFERROR(__xludf.DUMMYFUNCTION("""COMPUTED_VALUE"""),27.0)</f>
        <v>27</v>
      </c>
      <c r="F635" s="1">
        <f>IFERROR(__xludf.DUMMYFUNCTION("""COMPUTED_VALUE"""),26.0)</f>
        <v>26</v>
      </c>
      <c r="G635" s="1">
        <f>IFERROR(__xludf.DUMMYFUNCTION("""COMPUTED_VALUE"""),23.0)</f>
        <v>23</v>
      </c>
      <c r="H635" s="2">
        <f>IFERROR(__xludf.DUMMYFUNCTION("""COMPUTED_VALUE"""),20.0)</f>
        <v>20</v>
      </c>
      <c r="J635" s="1" t="b">
        <f t="array" ref="J635">IF(NOT(H635=""),AND(C635:H635&gt;B635:G635),IF(NOT(G635=""),AND(C635:G635&gt;B635:F635),IF(NOT(F635=""),AND(C635:F635&gt;B635:E635),AND(C635:E635&gt;B635:D635))))</f>
        <v>0</v>
      </c>
      <c r="K635" s="1" t="b">
        <f t="array" ref="K635">IF(NOT(H635=""),AND(C635:H635&lt;B635:G635),IF(NOT(G635=""),AND(C635:G635&lt;B635:F635),IF(NOT(F635=""),AND(C635:F635&lt;B635:E635),AND(C635:E635&lt;B635:D635))))</f>
        <v>1</v>
      </c>
      <c r="L635" s="1" t="b">
        <f t="array" ref="L635">IF(NOT(H635=""),AND(AND(ABS(C635:H635-B635:G635)&gt;0),AND(ABS(C635:H635-B635:G635)&lt;4)),IF(NOT(G635=""),AND(AND(ABS(C635:G635-B635:F635)&gt;0),AND(ABS(C635:G635-B635:F635)&lt;4)),IF(NOT(F635=""),AND(AND(ABS(C635:F635-B635:E635)&gt;0),AND(ABS(C635:F635-B635:E635)&lt;4)),AND(AND(ABS(C635:E635-B635:D635)&gt;0),AND(ABS(C635:E635-B635:D635)&lt;4)))))</f>
        <v>1</v>
      </c>
      <c r="M635" s="1" t="b">
        <f t="shared" si="1"/>
        <v>1</v>
      </c>
    </row>
    <row r="636" ht="15.75" customHeight="1">
      <c r="A636" s="1" t="s">
        <v>645</v>
      </c>
      <c r="B636" s="1">
        <f>IFERROR(__xludf.DUMMYFUNCTION("SPLIT(A636,"" "")"),81.0)</f>
        <v>81</v>
      </c>
      <c r="C636" s="1">
        <f>IFERROR(__xludf.DUMMYFUNCTION("""COMPUTED_VALUE"""),80.0)</f>
        <v>80</v>
      </c>
      <c r="D636" s="1">
        <f>IFERROR(__xludf.DUMMYFUNCTION("""COMPUTED_VALUE"""),77.0)</f>
        <v>77</v>
      </c>
      <c r="E636" s="1">
        <f>IFERROR(__xludf.DUMMYFUNCTION("""COMPUTED_VALUE"""),75.0)</f>
        <v>75</v>
      </c>
      <c r="F636" s="1">
        <f>IFERROR(__xludf.DUMMYFUNCTION("""COMPUTED_VALUE"""),72.0)</f>
        <v>72</v>
      </c>
      <c r="G636" s="1">
        <f>IFERROR(__xludf.DUMMYFUNCTION("""COMPUTED_VALUE"""),70.0)</f>
        <v>70</v>
      </c>
      <c r="H636" s="1">
        <f>IFERROR(__xludf.DUMMYFUNCTION("""COMPUTED_VALUE"""),69.0)</f>
        <v>69</v>
      </c>
      <c r="I636" s="1">
        <f>IFERROR(__xludf.DUMMYFUNCTION("""COMPUTED_VALUE"""),68.0)</f>
        <v>68</v>
      </c>
      <c r="J636" s="1" t="b">
        <f t="array" ref="J636">IF(NOT(H636=""),AND(C636:H636&gt;B636:G636),IF(NOT(G636=""),AND(C636:G636&gt;B636:F636),IF(NOT(F636=""),AND(C636:F636&gt;B636:E636),AND(C636:E636&gt;B636:D636))))</f>
        <v>0</v>
      </c>
      <c r="K636" s="1" t="b">
        <f t="array" ref="K636">IF(NOT(H636=""),AND(C636:H636&lt;B636:G636),IF(NOT(G636=""),AND(C636:G636&lt;B636:F636),IF(NOT(F636=""),AND(C636:F636&lt;B636:E636),AND(C636:E636&lt;B636:D636))))</f>
        <v>1</v>
      </c>
      <c r="L636" s="1" t="b">
        <f t="array" ref="L636">IF(NOT(H636=""),AND(AND(ABS(C636:H636-B636:G636)&gt;0),AND(ABS(C636:H636-B636:G636)&lt;4)),IF(NOT(G636=""),AND(AND(ABS(C636:G636-B636:F636)&gt;0),AND(ABS(C636:G636-B636:F636)&lt;4)),IF(NOT(F636=""),AND(AND(ABS(C636:F636-B636:E636)&gt;0),AND(ABS(C636:F636-B636:E636)&lt;4)),AND(AND(ABS(C636:E636-B636:D636)&gt;0),AND(ABS(C636:E636-B636:D636)&lt;4)))))</f>
        <v>1</v>
      </c>
      <c r="M636" s="1" t="b">
        <f t="shared" si="1"/>
        <v>1</v>
      </c>
    </row>
    <row r="637" ht="15.75" customHeight="1">
      <c r="A637" s="1" t="s">
        <v>646</v>
      </c>
      <c r="B637" s="1">
        <f>IFERROR(__xludf.DUMMYFUNCTION("SPLIT(A637,"" "")"),95.0)</f>
        <v>95</v>
      </c>
      <c r="C637" s="1">
        <f>IFERROR(__xludf.DUMMYFUNCTION("""COMPUTED_VALUE"""),93.0)</f>
        <v>93</v>
      </c>
      <c r="D637" s="1">
        <f>IFERROR(__xludf.DUMMYFUNCTION("""COMPUTED_VALUE"""),91.0)</f>
        <v>91</v>
      </c>
      <c r="E637" s="1">
        <f>IFERROR(__xludf.DUMMYFUNCTION("""COMPUTED_VALUE"""),90.0)</f>
        <v>90</v>
      </c>
      <c r="F637" s="1">
        <f>IFERROR(__xludf.DUMMYFUNCTION("""COMPUTED_VALUE"""),88.0)</f>
        <v>88</v>
      </c>
      <c r="G637" s="1">
        <f>IFERROR(__xludf.DUMMYFUNCTION("""COMPUTED_VALUE"""),85.0)</f>
        <v>85</v>
      </c>
      <c r="H637" s="2">
        <f>IFERROR(__xludf.DUMMYFUNCTION("""COMPUTED_VALUE"""),84.0)</f>
        <v>84</v>
      </c>
      <c r="J637" s="1" t="b">
        <f t="array" ref="J637">IF(NOT(H637=""),AND(C637:H637&gt;B637:G637),IF(NOT(G637=""),AND(C637:G637&gt;B637:F637),IF(NOT(F637=""),AND(C637:F637&gt;B637:E637),AND(C637:E637&gt;B637:D637))))</f>
        <v>0</v>
      </c>
      <c r="K637" s="1" t="b">
        <f t="array" ref="K637">IF(NOT(H637=""),AND(C637:H637&lt;B637:G637),IF(NOT(G637=""),AND(C637:G637&lt;B637:F637),IF(NOT(F637=""),AND(C637:F637&lt;B637:E637),AND(C637:E637&lt;B637:D637))))</f>
        <v>1</v>
      </c>
      <c r="L637" s="1" t="b">
        <f t="array" ref="L637">IF(NOT(H637=""),AND(AND(ABS(C637:H637-B637:G637)&gt;0),AND(ABS(C637:H637-B637:G637)&lt;4)),IF(NOT(G637=""),AND(AND(ABS(C637:G637-B637:F637)&gt;0),AND(ABS(C637:G637-B637:F637)&lt;4)),IF(NOT(F637=""),AND(AND(ABS(C637:F637-B637:E637)&gt;0),AND(ABS(C637:F637-B637:E637)&lt;4)),AND(AND(ABS(C637:E637-B637:D637)&gt;0),AND(ABS(C637:E637-B637:D637)&lt;4)))))</f>
        <v>1</v>
      </c>
      <c r="M637" s="1" t="b">
        <f t="shared" si="1"/>
        <v>1</v>
      </c>
    </row>
    <row r="638" ht="15.75" customHeight="1">
      <c r="A638" s="1" t="s">
        <v>647</v>
      </c>
      <c r="B638" s="1">
        <f>IFERROR(__xludf.DUMMYFUNCTION("SPLIT(A638,"" "")"),47.0)</f>
        <v>47</v>
      </c>
      <c r="C638" s="1">
        <f>IFERROR(__xludf.DUMMYFUNCTION("""COMPUTED_VALUE"""),49.0)</f>
        <v>49</v>
      </c>
      <c r="D638" s="1">
        <f>IFERROR(__xludf.DUMMYFUNCTION("""COMPUTED_VALUE"""),52.0)</f>
        <v>52</v>
      </c>
      <c r="E638" s="1">
        <f>IFERROR(__xludf.DUMMYFUNCTION("""COMPUTED_VALUE"""),55.0)</f>
        <v>55</v>
      </c>
      <c r="F638" s="1">
        <f>IFERROR(__xludf.DUMMYFUNCTION("""COMPUTED_VALUE"""),57.0)</f>
        <v>57</v>
      </c>
      <c r="G638" s="1">
        <f>IFERROR(__xludf.DUMMYFUNCTION("""COMPUTED_VALUE"""),60.0)</f>
        <v>60</v>
      </c>
      <c r="H638" s="1">
        <f>IFERROR(__xludf.DUMMYFUNCTION("""COMPUTED_VALUE"""),62.0)</f>
        <v>62</v>
      </c>
      <c r="I638" s="1">
        <f>IFERROR(__xludf.DUMMYFUNCTION("""COMPUTED_VALUE"""),65.0)</f>
        <v>65</v>
      </c>
      <c r="J638" s="1" t="b">
        <f t="array" ref="J638">IF(NOT(H638=""),AND(C638:H638&gt;B638:G638),IF(NOT(G638=""),AND(C638:G638&gt;B638:F638),IF(NOT(F638=""),AND(C638:F638&gt;B638:E638),AND(C638:E638&gt;B638:D638))))</f>
        <v>1</v>
      </c>
      <c r="K638" s="1" t="b">
        <f t="array" ref="K638">IF(NOT(H638=""),AND(C638:H638&lt;B638:G638),IF(NOT(G638=""),AND(C638:G638&lt;B638:F638),IF(NOT(F638=""),AND(C638:F638&lt;B638:E638),AND(C638:E638&lt;B638:D638))))</f>
        <v>0</v>
      </c>
      <c r="L638" s="1" t="b">
        <f t="array" ref="L638">IF(NOT(H638=""),AND(AND(ABS(C638:H638-B638:G638)&gt;0),AND(ABS(C638:H638-B638:G638)&lt;4)),IF(NOT(G638=""),AND(AND(ABS(C638:G638-B638:F638)&gt;0),AND(ABS(C638:G638-B638:F638)&lt;4)),IF(NOT(F638=""),AND(AND(ABS(C638:F638-B638:E638)&gt;0),AND(ABS(C638:F638-B638:E638)&lt;4)),AND(AND(ABS(C638:E638-B638:D638)&gt;0),AND(ABS(C638:E638-B638:D638)&lt;4)))))</f>
        <v>1</v>
      </c>
      <c r="M638" s="1" t="b">
        <f t="shared" si="1"/>
        <v>1</v>
      </c>
    </row>
    <row r="639" ht="15.75" customHeight="1">
      <c r="A639" s="1" t="s">
        <v>648</v>
      </c>
      <c r="B639" s="1">
        <f>IFERROR(__xludf.DUMMYFUNCTION("SPLIT(A639,"" "")"),62.0)</f>
        <v>62</v>
      </c>
      <c r="C639" s="1">
        <f>IFERROR(__xludf.DUMMYFUNCTION("""COMPUTED_VALUE"""),63.0)</f>
        <v>63</v>
      </c>
      <c r="D639" s="1">
        <f>IFERROR(__xludf.DUMMYFUNCTION("""COMPUTED_VALUE"""),66.0)</f>
        <v>66</v>
      </c>
      <c r="E639" s="1">
        <f>IFERROR(__xludf.DUMMYFUNCTION("""COMPUTED_VALUE"""),67.0)</f>
        <v>67</v>
      </c>
      <c r="F639" s="1">
        <f>IFERROR(__xludf.DUMMYFUNCTION("""COMPUTED_VALUE"""),69.0)</f>
        <v>69</v>
      </c>
      <c r="J639" s="1" t="b">
        <f t="array" ref="J639">IF(NOT(H639=""),AND(C639:H639&gt;B639:G639),IF(NOT(G639=""),AND(C639:G639&gt;B639:F639),IF(NOT(F639=""),AND(C639:F639&gt;B639:E639),AND(C639:E639&gt;B639:D639))))</f>
        <v>1</v>
      </c>
      <c r="K639" s="1" t="b">
        <f t="array" ref="K639">IF(NOT(H639=""),AND(C639:H639&lt;B639:G639),IF(NOT(G639=""),AND(C639:G639&lt;B639:F639),IF(NOT(F639=""),AND(C639:F639&lt;B639:E639),AND(C639:E639&lt;B639:D639))))</f>
        <v>0</v>
      </c>
      <c r="L639" s="1" t="b">
        <f t="array" ref="L639">IF(NOT(H639=""),AND(AND(ABS(C639:H639-B639:G639)&gt;0),AND(ABS(C639:H639-B639:G639)&lt;4)),IF(NOT(G639=""),AND(AND(ABS(C639:G639-B639:F639)&gt;0),AND(ABS(C639:G639-B639:F639)&lt;4)),IF(NOT(F639=""),AND(AND(ABS(C639:F639-B639:E639)&gt;0),AND(ABS(C639:F639-B639:E639)&lt;4)),AND(AND(ABS(C639:E639-B639:D639)&gt;0),AND(ABS(C639:E639-B639:D639)&lt;4)))))</f>
        <v>1</v>
      </c>
      <c r="M639" s="1" t="b">
        <f t="shared" si="1"/>
        <v>1</v>
      </c>
    </row>
    <row r="640" ht="15.75" customHeight="1">
      <c r="A640" s="1" t="s">
        <v>649</v>
      </c>
      <c r="B640" s="1">
        <f>IFERROR(__xludf.DUMMYFUNCTION("SPLIT(A640,"" "")"),63.0)</f>
        <v>63</v>
      </c>
      <c r="C640" s="1">
        <f>IFERROR(__xludf.DUMMYFUNCTION("""COMPUTED_VALUE"""),60.0)</f>
        <v>60</v>
      </c>
      <c r="D640" s="1">
        <f>IFERROR(__xludf.DUMMYFUNCTION("""COMPUTED_VALUE"""),57.0)</f>
        <v>57</v>
      </c>
      <c r="E640" s="1">
        <f>IFERROR(__xludf.DUMMYFUNCTION("""COMPUTED_VALUE"""),56.0)</f>
        <v>56</v>
      </c>
      <c r="F640" s="1">
        <f>IFERROR(__xludf.DUMMYFUNCTION("""COMPUTED_VALUE"""),54.0)</f>
        <v>54</v>
      </c>
      <c r="G640" s="1">
        <f>IFERROR(__xludf.DUMMYFUNCTION("""COMPUTED_VALUE"""),53.0)</f>
        <v>53</v>
      </c>
      <c r="H640" s="1">
        <f>IFERROR(__xludf.DUMMYFUNCTION("""COMPUTED_VALUE"""),52.0)</f>
        <v>52</v>
      </c>
      <c r="I640" s="1">
        <f>IFERROR(__xludf.DUMMYFUNCTION("""COMPUTED_VALUE"""),51.0)</f>
        <v>51</v>
      </c>
      <c r="J640" s="1" t="b">
        <f t="array" ref="J640">IF(NOT(H640=""),AND(C640:H640&gt;B640:G640),IF(NOT(G640=""),AND(C640:G640&gt;B640:F640),IF(NOT(F640=""),AND(C640:F640&gt;B640:E640),AND(C640:E640&gt;B640:D640))))</f>
        <v>0</v>
      </c>
      <c r="K640" s="1" t="b">
        <f t="array" ref="K640">IF(NOT(H640=""),AND(C640:H640&lt;B640:G640),IF(NOT(G640=""),AND(C640:G640&lt;B640:F640),IF(NOT(F640=""),AND(C640:F640&lt;B640:E640),AND(C640:E640&lt;B640:D640))))</f>
        <v>1</v>
      </c>
      <c r="L640" s="1" t="b">
        <f t="array" ref="L640">IF(NOT(H640=""),AND(AND(ABS(C640:H640-B640:G640)&gt;0),AND(ABS(C640:H640-B640:G640)&lt;4)),IF(NOT(G640=""),AND(AND(ABS(C640:G640-B640:F640)&gt;0),AND(ABS(C640:G640-B640:F640)&lt;4)),IF(NOT(F640=""),AND(AND(ABS(C640:F640-B640:E640)&gt;0),AND(ABS(C640:F640-B640:E640)&lt;4)),AND(AND(ABS(C640:E640-B640:D640)&gt;0),AND(ABS(C640:E640-B640:D640)&lt;4)))))</f>
        <v>1</v>
      </c>
      <c r="M640" s="1" t="b">
        <f t="shared" si="1"/>
        <v>1</v>
      </c>
    </row>
    <row r="641" ht="15.75" customHeight="1">
      <c r="A641" s="1" t="s">
        <v>650</v>
      </c>
      <c r="B641" s="1">
        <f>IFERROR(__xludf.DUMMYFUNCTION("SPLIT(A641,"" "")"),13.0)</f>
        <v>13</v>
      </c>
      <c r="C641" s="1">
        <f>IFERROR(__xludf.DUMMYFUNCTION("""COMPUTED_VALUE"""),14.0)</f>
        <v>14</v>
      </c>
      <c r="D641" s="1">
        <f>IFERROR(__xludf.DUMMYFUNCTION("""COMPUTED_VALUE"""),17.0)</f>
        <v>17</v>
      </c>
      <c r="E641" s="1">
        <f>IFERROR(__xludf.DUMMYFUNCTION("""COMPUTED_VALUE"""),19.0)</f>
        <v>19</v>
      </c>
      <c r="F641" s="1">
        <f>IFERROR(__xludf.DUMMYFUNCTION("""COMPUTED_VALUE"""),22.0)</f>
        <v>22</v>
      </c>
      <c r="G641" s="1">
        <f>IFERROR(__xludf.DUMMYFUNCTION("""COMPUTED_VALUE"""),24.0)</f>
        <v>24</v>
      </c>
      <c r="H641" s="1">
        <f>IFERROR(__xludf.DUMMYFUNCTION("""COMPUTED_VALUE"""),25.0)</f>
        <v>25</v>
      </c>
      <c r="I641" s="1">
        <f>IFERROR(__xludf.DUMMYFUNCTION("""COMPUTED_VALUE"""),27.0)</f>
        <v>27</v>
      </c>
      <c r="J641" s="1" t="b">
        <f t="array" ref="J641">IF(NOT(H641=""),AND(C641:H641&gt;B641:G641),IF(NOT(G641=""),AND(C641:G641&gt;B641:F641),IF(NOT(F641=""),AND(C641:F641&gt;B641:E641),AND(C641:E641&gt;B641:D641))))</f>
        <v>1</v>
      </c>
      <c r="K641" s="1" t="b">
        <f t="array" ref="K641">IF(NOT(H641=""),AND(C641:H641&lt;B641:G641),IF(NOT(G641=""),AND(C641:G641&lt;B641:F641),IF(NOT(F641=""),AND(C641:F641&lt;B641:E641),AND(C641:E641&lt;B641:D641))))</f>
        <v>0</v>
      </c>
      <c r="L641" s="1" t="b">
        <f t="array" ref="L641">IF(NOT(H641=""),AND(AND(ABS(C641:H641-B641:G641)&gt;0),AND(ABS(C641:H641-B641:G641)&lt;4)),IF(NOT(G641=""),AND(AND(ABS(C641:G641-B641:F641)&gt;0),AND(ABS(C641:G641-B641:F641)&lt;4)),IF(NOT(F641=""),AND(AND(ABS(C641:F641-B641:E641)&gt;0),AND(ABS(C641:F641-B641:E641)&lt;4)),AND(AND(ABS(C641:E641-B641:D641)&gt;0),AND(ABS(C641:E641-B641:D641)&lt;4)))))</f>
        <v>1</v>
      </c>
      <c r="M641" s="1" t="b">
        <f t="shared" si="1"/>
        <v>1</v>
      </c>
    </row>
    <row r="642" ht="15.75" customHeight="1">
      <c r="A642" s="1" t="s">
        <v>651</v>
      </c>
      <c r="B642" s="1">
        <f>IFERROR(__xludf.DUMMYFUNCTION("SPLIT(A642,"" "")"),66.0)</f>
        <v>66</v>
      </c>
      <c r="C642" s="1">
        <f>IFERROR(__xludf.DUMMYFUNCTION("""COMPUTED_VALUE"""),68.0)</f>
        <v>68</v>
      </c>
      <c r="D642" s="1">
        <f>IFERROR(__xludf.DUMMYFUNCTION("""COMPUTED_VALUE"""),70.0)</f>
        <v>70</v>
      </c>
      <c r="E642" s="1">
        <f>IFERROR(__xludf.DUMMYFUNCTION("""COMPUTED_VALUE"""),71.0)</f>
        <v>71</v>
      </c>
      <c r="F642" s="1">
        <f>IFERROR(__xludf.DUMMYFUNCTION("""COMPUTED_VALUE"""),72.0)</f>
        <v>72</v>
      </c>
      <c r="G642" s="1">
        <f>IFERROR(__xludf.DUMMYFUNCTION("""COMPUTED_VALUE"""),75.0)</f>
        <v>75</v>
      </c>
      <c r="H642" s="2">
        <f>IFERROR(__xludf.DUMMYFUNCTION("""COMPUTED_VALUE"""),78.0)</f>
        <v>78</v>
      </c>
      <c r="J642" s="1" t="b">
        <f t="array" ref="J642">IF(NOT(H642=""),AND(C642:H642&gt;B642:G642),IF(NOT(G642=""),AND(C642:G642&gt;B642:F642),IF(NOT(F642=""),AND(C642:F642&gt;B642:E642),AND(C642:E642&gt;B642:D642))))</f>
        <v>1</v>
      </c>
      <c r="K642" s="1" t="b">
        <f t="array" ref="K642">IF(NOT(H642=""),AND(C642:H642&lt;B642:G642),IF(NOT(G642=""),AND(C642:G642&lt;B642:F642),IF(NOT(F642=""),AND(C642:F642&lt;B642:E642),AND(C642:E642&lt;B642:D642))))</f>
        <v>0</v>
      </c>
      <c r="L642" s="1" t="b">
        <f t="array" ref="L642">IF(NOT(H642=""),AND(AND(ABS(C642:H642-B642:G642)&gt;0),AND(ABS(C642:H642-B642:G642)&lt;4)),IF(NOT(G642=""),AND(AND(ABS(C642:G642-B642:F642)&gt;0),AND(ABS(C642:G642-B642:F642)&lt;4)),IF(NOT(F642=""),AND(AND(ABS(C642:F642-B642:E642)&gt;0),AND(ABS(C642:F642-B642:E642)&lt;4)),AND(AND(ABS(C642:E642-B642:D642)&gt;0),AND(ABS(C642:E642-B642:D642)&lt;4)))))</f>
        <v>1</v>
      </c>
      <c r="M642" s="1" t="b">
        <f t="shared" si="1"/>
        <v>1</v>
      </c>
    </row>
    <row r="643" ht="15.75" customHeight="1">
      <c r="A643" s="1" t="s">
        <v>652</v>
      </c>
      <c r="B643" s="1">
        <f>IFERROR(__xludf.DUMMYFUNCTION("SPLIT(A643,"" "")"),94.0)</f>
        <v>94</v>
      </c>
      <c r="C643" s="1">
        <f>IFERROR(__xludf.DUMMYFUNCTION("""COMPUTED_VALUE"""),93.0)</f>
        <v>93</v>
      </c>
      <c r="D643" s="1">
        <f>IFERROR(__xludf.DUMMYFUNCTION("""COMPUTED_VALUE"""),90.0)</f>
        <v>90</v>
      </c>
      <c r="E643" s="1">
        <f>IFERROR(__xludf.DUMMYFUNCTION("""COMPUTED_VALUE"""),88.0)</f>
        <v>88</v>
      </c>
      <c r="F643" s="1">
        <f>IFERROR(__xludf.DUMMYFUNCTION("""COMPUTED_VALUE"""),85.0)</f>
        <v>85</v>
      </c>
      <c r="J643" s="1" t="b">
        <f t="array" ref="J643">IF(NOT(H643=""),AND(C643:H643&gt;B643:G643),IF(NOT(G643=""),AND(C643:G643&gt;B643:F643),IF(NOT(F643=""),AND(C643:F643&gt;B643:E643),AND(C643:E643&gt;B643:D643))))</f>
        <v>0</v>
      </c>
      <c r="K643" s="1" t="b">
        <f t="array" ref="K643">IF(NOT(H643=""),AND(C643:H643&lt;B643:G643),IF(NOT(G643=""),AND(C643:G643&lt;B643:F643),IF(NOT(F643=""),AND(C643:F643&lt;B643:E643),AND(C643:E643&lt;B643:D643))))</f>
        <v>1</v>
      </c>
      <c r="L643" s="1" t="b">
        <f t="array" ref="L643">IF(NOT(H643=""),AND(AND(ABS(C643:H643-B643:G643)&gt;0),AND(ABS(C643:H643-B643:G643)&lt;4)),IF(NOT(G643=""),AND(AND(ABS(C643:G643-B643:F643)&gt;0),AND(ABS(C643:G643-B643:F643)&lt;4)),IF(NOT(F643=""),AND(AND(ABS(C643:F643-B643:E643)&gt;0),AND(ABS(C643:F643-B643:E643)&lt;4)),AND(AND(ABS(C643:E643-B643:D643)&gt;0),AND(ABS(C643:E643-B643:D643)&lt;4)))))</f>
        <v>1</v>
      </c>
      <c r="M643" s="1" t="b">
        <f t="shared" si="1"/>
        <v>1</v>
      </c>
    </row>
    <row r="644" ht="15.75" customHeight="1">
      <c r="A644" s="1" t="s">
        <v>653</v>
      </c>
      <c r="B644" s="1">
        <f>IFERROR(__xludf.DUMMYFUNCTION("SPLIT(A644,"" "")"),76.0)</f>
        <v>76</v>
      </c>
      <c r="C644" s="1">
        <f>IFERROR(__xludf.DUMMYFUNCTION("""COMPUTED_VALUE"""),77.0)</f>
        <v>77</v>
      </c>
      <c r="D644" s="1">
        <f>IFERROR(__xludf.DUMMYFUNCTION("""COMPUTED_VALUE"""),78.0)</f>
        <v>78</v>
      </c>
      <c r="E644" s="1">
        <f>IFERROR(__xludf.DUMMYFUNCTION("""COMPUTED_VALUE"""),80.0)</f>
        <v>80</v>
      </c>
      <c r="F644" s="1">
        <f>IFERROR(__xludf.DUMMYFUNCTION("""COMPUTED_VALUE"""),81.0)</f>
        <v>81</v>
      </c>
      <c r="J644" s="1" t="b">
        <f t="array" ref="J644">IF(NOT(H644=""),AND(C644:H644&gt;B644:G644),IF(NOT(G644=""),AND(C644:G644&gt;B644:F644),IF(NOT(F644=""),AND(C644:F644&gt;B644:E644),AND(C644:E644&gt;B644:D644))))</f>
        <v>1</v>
      </c>
      <c r="K644" s="1" t="b">
        <f t="array" ref="K644">IF(NOT(H644=""),AND(C644:H644&lt;B644:G644),IF(NOT(G644=""),AND(C644:G644&lt;B644:F644),IF(NOT(F644=""),AND(C644:F644&lt;B644:E644),AND(C644:E644&lt;B644:D644))))</f>
        <v>0</v>
      </c>
      <c r="L644" s="1" t="b">
        <f t="array" ref="L644">IF(NOT(H644=""),AND(AND(ABS(C644:H644-B644:G644)&gt;0),AND(ABS(C644:H644-B644:G644)&lt;4)),IF(NOT(G644=""),AND(AND(ABS(C644:G644-B644:F644)&gt;0),AND(ABS(C644:G644-B644:F644)&lt;4)),IF(NOT(F644=""),AND(AND(ABS(C644:F644-B644:E644)&gt;0),AND(ABS(C644:F644-B644:E644)&lt;4)),AND(AND(ABS(C644:E644-B644:D644)&gt;0),AND(ABS(C644:E644-B644:D644)&lt;4)))))</f>
        <v>1</v>
      </c>
      <c r="M644" s="1" t="b">
        <f t="shared" si="1"/>
        <v>1</v>
      </c>
    </row>
    <row r="645" ht="15.75" customHeight="1">
      <c r="A645" s="1" t="s">
        <v>654</v>
      </c>
      <c r="B645" s="1">
        <f>IFERROR(__xludf.DUMMYFUNCTION("SPLIT(A645,"" "")"),79.0)</f>
        <v>79</v>
      </c>
      <c r="C645" s="1">
        <f>IFERROR(__xludf.DUMMYFUNCTION("""COMPUTED_VALUE"""),77.0)</f>
        <v>77</v>
      </c>
      <c r="D645" s="1">
        <f>IFERROR(__xludf.DUMMYFUNCTION("""COMPUTED_VALUE"""),75.0)</f>
        <v>75</v>
      </c>
      <c r="E645" s="1">
        <f>IFERROR(__xludf.DUMMYFUNCTION("""COMPUTED_VALUE"""),72.0)</f>
        <v>72</v>
      </c>
      <c r="F645" s="1">
        <f>IFERROR(__xludf.DUMMYFUNCTION("""COMPUTED_VALUE"""),70.0)</f>
        <v>70</v>
      </c>
      <c r="G645" s="1">
        <f>IFERROR(__xludf.DUMMYFUNCTION("""COMPUTED_VALUE"""),67.0)</f>
        <v>67</v>
      </c>
      <c r="H645" s="1">
        <f>IFERROR(__xludf.DUMMYFUNCTION("""COMPUTED_VALUE"""),64.0)</f>
        <v>64</v>
      </c>
      <c r="I645" s="1">
        <f>IFERROR(__xludf.DUMMYFUNCTION("""COMPUTED_VALUE"""),63.0)</f>
        <v>63</v>
      </c>
      <c r="J645" s="1" t="b">
        <f t="array" ref="J645">IF(NOT(H645=""),AND(C645:H645&gt;B645:G645),IF(NOT(G645=""),AND(C645:G645&gt;B645:F645),IF(NOT(F645=""),AND(C645:F645&gt;B645:E645),AND(C645:E645&gt;B645:D645))))</f>
        <v>0</v>
      </c>
      <c r="K645" s="1" t="b">
        <f t="array" ref="K645">IF(NOT(H645=""),AND(C645:H645&lt;B645:G645),IF(NOT(G645=""),AND(C645:G645&lt;B645:F645),IF(NOT(F645=""),AND(C645:F645&lt;B645:E645),AND(C645:E645&lt;B645:D645))))</f>
        <v>1</v>
      </c>
      <c r="L645" s="1" t="b">
        <f t="array" ref="L645">IF(NOT(H645=""),AND(AND(ABS(C645:H645-B645:G645)&gt;0),AND(ABS(C645:H645-B645:G645)&lt;4)),IF(NOT(G645=""),AND(AND(ABS(C645:G645-B645:F645)&gt;0),AND(ABS(C645:G645-B645:F645)&lt;4)),IF(NOT(F645=""),AND(AND(ABS(C645:F645-B645:E645)&gt;0),AND(ABS(C645:F645-B645:E645)&lt;4)),AND(AND(ABS(C645:E645-B645:D645)&gt;0),AND(ABS(C645:E645-B645:D645)&lt;4)))))</f>
        <v>1</v>
      </c>
      <c r="M645" s="1" t="b">
        <f t="shared" si="1"/>
        <v>1</v>
      </c>
    </row>
    <row r="646" ht="15.75" customHeight="1">
      <c r="A646" s="1" t="s">
        <v>655</v>
      </c>
      <c r="B646" s="1">
        <f>IFERROR(__xludf.DUMMYFUNCTION("SPLIT(A646,"" "")"),20.0)</f>
        <v>20</v>
      </c>
      <c r="C646" s="1">
        <f>IFERROR(__xludf.DUMMYFUNCTION("""COMPUTED_VALUE"""),18.0)</f>
        <v>18</v>
      </c>
      <c r="D646" s="1">
        <f>IFERROR(__xludf.DUMMYFUNCTION("""COMPUTED_VALUE"""),16.0)</f>
        <v>16</v>
      </c>
      <c r="E646" s="1">
        <f>IFERROR(__xludf.DUMMYFUNCTION("""COMPUTED_VALUE"""),13.0)</f>
        <v>13</v>
      </c>
      <c r="F646" s="1">
        <f>IFERROR(__xludf.DUMMYFUNCTION("""COMPUTED_VALUE"""),12.0)</f>
        <v>12</v>
      </c>
      <c r="G646" s="1">
        <f>IFERROR(__xludf.DUMMYFUNCTION("""COMPUTED_VALUE"""),11.0)</f>
        <v>11</v>
      </c>
      <c r="J646" s="1" t="b">
        <f t="array" ref="J646">IF(NOT(H646=""),AND(C646:H646&gt;B646:G646),IF(NOT(G646=""),AND(C646:G646&gt;B646:F646),IF(NOT(F646=""),AND(C646:F646&gt;B646:E646),AND(C646:E646&gt;B646:D646))))</f>
        <v>0</v>
      </c>
      <c r="K646" s="1" t="b">
        <f t="array" ref="K646">IF(NOT(H646=""),AND(C646:H646&lt;B646:G646),IF(NOT(G646=""),AND(C646:G646&lt;B646:F646),IF(NOT(F646=""),AND(C646:F646&lt;B646:E646),AND(C646:E646&lt;B646:D646))))</f>
        <v>1</v>
      </c>
      <c r="L646" s="1" t="b">
        <f t="array" ref="L646">IF(NOT(H646=""),AND(AND(ABS(C646:H646-B646:G646)&gt;0),AND(ABS(C646:H646-B646:G646)&lt;4)),IF(NOT(G646=""),AND(AND(ABS(C646:G646-B646:F646)&gt;0),AND(ABS(C646:G646-B646:F646)&lt;4)),IF(NOT(F646=""),AND(AND(ABS(C646:F646-B646:E646)&gt;0),AND(ABS(C646:F646-B646:E646)&lt;4)),AND(AND(ABS(C646:E646-B646:D646)&gt;0),AND(ABS(C646:E646-B646:D646)&lt;4)))))</f>
        <v>1</v>
      </c>
      <c r="M646" s="1" t="b">
        <f t="shared" si="1"/>
        <v>1</v>
      </c>
    </row>
    <row r="647" ht="15.75" customHeight="1">
      <c r="A647" s="1" t="s">
        <v>656</v>
      </c>
      <c r="B647" s="1">
        <f>IFERROR(__xludf.DUMMYFUNCTION("SPLIT(A647,"" "")"),39.0)</f>
        <v>39</v>
      </c>
      <c r="C647" s="1">
        <f>IFERROR(__xludf.DUMMYFUNCTION("""COMPUTED_VALUE"""),40.0)</f>
        <v>40</v>
      </c>
      <c r="D647" s="1">
        <f>IFERROR(__xludf.DUMMYFUNCTION("""COMPUTED_VALUE"""),43.0)</f>
        <v>43</v>
      </c>
      <c r="E647" s="1">
        <f>IFERROR(__xludf.DUMMYFUNCTION("""COMPUTED_VALUE"""),46.0)</f>
        <v>46</v>
      </c>
      <c r="F647" s="1">
        <f>IFERROR(__xludf.DUMMYFUNCTION("""COMPUTED_VALUE"""),48.0)</f>
        <v>48</v>
      </c>
      <c r="G647" s="1">
        <f>IFERROR(__xludf.DUMMYFUNCTION("""COMPUTED_VALUE"""),49.0)</f>
        <v>49</v>
      </c>
      <c r="H647" s="1">
        <f>IFERROR(__xludf.DUMMYFUNCTION("""COMPUTED_VALUE"""),51.0)</f>
        <v>51</v>
      </c>
      <c r="I647" s="1">
        <f>IFERROR(__xludf.DUMMYFUNCTION("""COMPUTED_VALUE"""),53.0)</f>
        <v>53</v>
      </c>
      <c r="J647" s="1" t="b">
        <f t="array" ref="J647">IF(NOT(H647=""),AND(C647:H647&gt;B647:G647),IF(NOT(G647=""),AND(C647:G647&gt;B647:F647),IF(NOT(F647=""),AND(C647:F647&gt;B647:E647),AND(C647:E647&gt;B647:D647))))</f>
        <v>1</v>
      </c>
      <c r="K647" s="1" t="b">
        <f t="array" ref="K647">IF(NOT(H647=""),AND(C647:H647&lt;B647:G647),IF(NOT(G647=""),AND(C647:G647&lt;B647:F647),IF(NOT(F647=""),AND(C647:F647&lt;B647:E647),AND(C647:E647&lt;B647:D647))))</f>
        <v>0</v>
      </c>
      <c r="L647" s="1" t="b">
        <f t="array" ref="L647">IF(NOT(H647=""),AND(AND(ABS(C647:H647-B647:G647)&gt;0),AND(ABS(C647:H647-B647:G647)&lt;4)),IF(NOT(G647=""),AND(AND(ABS(C647:G647-B647:F647)&gt;0),AND(ABS(C647:G647-B647:F647)&lt;4)),IF(NOT(F647=""),AND(AND(ABS(C647:F647-B647:E647)&gt;0),AND(ABS(C647:F647-B647:E647)&lt;4)),AND(AND(ABS(C647:E647-B647:D647)&gt;0),AND(ABS(C647:E647-B647:D647)&lt;4)))))</f>
        <v>1</v>
      </c>
      <c r="M647" s="1" t="b">
        <f t="shared" si="1"/>
        <v>1</v>
      </c>
    </row>
    <row r="648" ht="15.75" customHeight="1">
      <c r="A648" s="1" t="s">
        <v>657</v>
      </c>
      <c r="B648" s="1">
        <f>IFERROR(__xludf.DUMMYFUNCTION("SPLIT(A648,"" "")"),36.0)</f>
        <v>36</v>
      </c>
      <c r="C648" s="1">
        <f>IFERROR(__xludf.DUMMYFUNCTION("""COMPUTED_VALUE"""),39.0)</f>
        <v>39</v>
      </c>
      <c r="D648" s="1">
        <f>IFERROR(__xludf.DUMMYFUNCTION("""COMPUTED_VALUE"""),42.0)</f>
        <v>42</v>
      </c>
      <c r="E648" s="1">
        <f>IFERROR(__xludf.DUMMYFUNCTION("""COMPUTED_VALUE"""),44.0)</f>
        <v>44</v>
      </c>
      <c r="F648" s="1">
        <f>IFERROR(__xludf.DUMMYFUNCTION("""COMPUTED_VALUE"""),46.0)</f>
        <v>46</v>
      </c>
      <c r="J648" s="1" t="b">
        <f t="array" ref="J648">IF(NOT(H648=""),AND(C648:H648&gt;B648:G648),IF(NOT(G648=""),AND(C648:G648&gt;B648:F648),IF(NOT(F648=""),AND(C648:F648&gt;B648:E648),AND(C648:E648&gt;B648:D648))))</f>
        <v>1</v>
      </c>
      <c r="K648" s="1" t="b">
        <f t="array" ref="K648">IF(NOT(H648=""),AND(C648:H648&lt;B648:G648),IF(NOT(G648=""),AND(C648:G648&lt;B648:F648),IF(NOT(F648=""),AND(C648:F648&lt;B648:E648),AND(C648:E648&lt;B648:D648))))</f>
        <v>0</v>
      </c>
      <c r="L648" s="1" t="b">
        <f t="array" ref="L648">IF(NOT(H648=""),AND(AND(ABS(C648:H648-B648:G648)&gt;0),AND(ABS(C648:H648-B648:G648)&lt;4)),IF(NOT(G648=""),AND(AND(ABS(C648:G648-B648:F648)&gt;0),AND(ABS(C648:G648-B648:F648)&lt;4)),IF(NOT(F648=""),AND(AND(ABS(C648:F648-B648:E648)&gt;0),AND(ABS(C648:F648-B648:E648)&lt;4)),AND(AND(ABS(C648:E648-B648:D648)&gt;0),AND(ABS(C648:E648-B648:D648)&lt;4)))))</f>
        <v>1</v>
      </c>
      <c r="M648" s="1" t="b">
        <f t="shared" si="1"/>
        <v>1</v>
      </c>
    </row>
    <row r="649" ht="15.75" customHeight="1">
      <c r="A649" s="1" t="s">
        <v>658</v>
      </c>
      <c r="B649" s="1">
        <f>IFERROR(__xludf.DUMMYFUNCTION("SPLIT(A649,"" "")"),71.0)</f>
        <v>71</v>
      </c>
      <c r="C649" s="1">
        <f>IFERROR(__xludf.DUMMYFUNCTION("""COMPUTED_VALUE"""),73.0)</f>
        <v>73</v>
      </c>
      <c r="D649" s="1">
        <f>IFERROR(__xludf.DUMMYFUNCTION("""COMPUTED_VALUE"""),76.0)</f>
        <v>76</v>
      </c>
      <c r="E649" s="1">
        <f>IFERROR(__xludf.DUMMYFUNCTION("""COMPUTED_VALUE"""),79.0)</f>
        <v>79</v>
      </c>
      <c r="F649" s="1">
        <f>IFERROR(__xludf.DUMMYFUNCTION("""COMPUTED_VALUE"""),81.0)</f>
        <v>81</v>
      </c>
      <c r="G649" s="1">
        <f>IFERROR(__xludf.DUMMYFUNCTION("""COMPUTED_VALUE"""),82.0)</f>
        <v>82</v>
      </c>
      <c r="J649" s="1" t="b">
        <f t="array" ref="J649">IF(NOT(H649=""),AND(C649:H649&gt;B649:G649),IF(NOT(G649=""),AND(C649:G649&gt;B649:F649),IF(NOT(F649=""),AND(C649:F649&gt;B649:E649),AND(C649:E649&gt;B649:D649))))</f>
        <v>1</v>
      </c>
      <c r="K649" s="1" t="b">
        <f t="array" ref="K649">IF(NOT(H649=""),AND(C649:H649&lt;B649:G649),IF(NOT(G649=""),AND(C649:G649&lt;B649:F649),IF(NOT(F649=""),AND(C649:F649&lt;B649:E649),AND(C649:E649&lt;B649:D649))))</f>
        <v>0</v>
      </c>
      <c r="L649" s="1" t="b">
        <f t="array" ref="L649">IF(NOT(H649=""),AND(AND(ABS(C649:H649-B649:G649)&gt;0),AND(ABS(C649:H649-B649:G649)&lt;4)),IF(NOT(G649=""),AND(AND(ABS(C649:G649-B649:F649)&gt;0),AND(ABS(C649:G649-B649:F649)&lt;4)),IF(NOT(F649=""),AND(AND(ABS(C649:F649-B649:E649)&gt;0),AND(ABS(C649:F649-B649:E649)&lt;4)),AND(AND(ABS(C649:E649-B649:D649)&gt;0),AND(ABS(C649:E649-B649:D649)&lt;4)))))</f>
        <v>1</v>
      </c>
      <c r="M649" s="1" t="b">
        <f t="shared" si="1"/>
        <v>1</v>
      </c>
    </row>
    <row r="650" ht="15.75" customHeight="1">
      <c r="A650" s="1" t="s">
        <v>659</v>
      </c>
      <c r="B650" s="1">
        <f>IFERROR(__xludf.DUMMYFUNCTION("SPLIT(A650,"" "")"),96.0)</f>
        <v>96</v>
      </c>
      <c r="C650" s="1">
        <f>IFERROR(__xludf.DUMMYFUNCTION("""COMPUTED_VALUE"""),93.0)</f>
        <v>93</v>
      </c>
      <c r="D650" s="1">
        <f>IFERROR(__xludf.DUMMYFUNCTION("""COMPUTED_VALUE"""),91.0)</f>
        <v>91</v>
      </c>
      <c r="E650" s="1">
        <f>IFERROR(__xludf.DUMMYFUNCTION("""COMPUTED_VALUE"""),90.0)</f>
        <v>90</v>
      </c>
      <c r="F650" s="1">
        <f>IFERROR(__xludf.DUMMYFUNCTION("""COMPUTED_VALUE"""),87.0)</f>
        <v>87</v>
      </c>
      <c r="G650" s="1">
        <f>IFERROR(__xludf.DUMMYFUNCTION("""COMPUTED_VALUE"""),85.0)</f>
        <v>85</v>
      </c>
      <c r="H650" s="2">
        <f>IFERROR(__xludf.DUMMYFUNCTION("""COMPUTED_VALUE"""),84.0)</f>
        <v>84</v>
      </c>
      <c r="J650" s="1" t="b">
        <f t="array" ref="J650">IF(NOT(H650=""),AND(C650:H650&gt;B650:G650),IF(NOT(G650=""),AND(C650:G650&gt;B650:F650),IF(NOT(F650=""),AND(C650:F650&gt;B650:E650),AND(C650:E650&gt;B650:D650))))</f>
        <v>0</v>
      </c>
      <c r="K650" s="1" t="b">
        <f t="array" ref="K650">IF(NOT(H650=""),AND(C650:H650&lt;B650:G650),IF(NOT(G650=""),AND(C650:G650&lt;B650:F650),IF(NOT(F650=""),AND(C650:F650&lt;B650:E650),AND(C650:E650&lt;B650:D650))))</f>
        <v>1</v>
      </c>
      <c r="L650" s="1" t="b">
        <f t="array" ref="L650">IF(NOT(H650=""),AND(AND(ABS(C650:H650-B650:G650)&gt;0),AND(ABS(C650:H650-B650:G650)&lt;4)),IF(NOT(G650=""),AND(AND(ABS(C650:G650-B650:F650)&gt;0),AND(ABS(C650:G650-B650:F650)&lt;4)),IF(NOT(F650=""),AND(AND(ABS(C650:F650-B650:E650)&gt;0),AND(ABS(C650:F650-B650:E650)&lt;4)),AND(AND(ABS(C650:E650-B650:D650)&gt;0),AND(ABS(C650:E650-B650:D650)&lt;4)))))</f>
        <v>1</v>
      </c>
      <c r="M650" s="1" t="b">
        <f t="shared" si="1"/>
        <v>1</v>
      </c>
    </row>
    <row r="651" ht="15.75" customHeight="1">
      <c r="A651" s="1" t="s">
        <v>660</v>
      </c>
      <c r="B651" s="1">
        <f>IFERROR(__xludf.DUMMYFUNCTION("SPLIT(A651,"" "")"),49.0)</f>
        <v>49</v>
      </c>
      <c r="C651" s="1">
        <f>IFERROR(__xludf.DUMMYFUNCTION("""COMPUTED_VALUE"""),46.0)</f>
        <v>46</v>
      </c>
      <c r="D651" s="1">
        <f>IFERROR(__xludf.DUMMYFUNCTION("""COMPUTED_VALUE"""),45.0)</f>
        <v>45</v>
      </c>
      <c r="E651" s="1">
        <f>IFERROR(__xludf.DUMMYFUNCTION("""COMPUTED_VALUE"""),42.0)</f>
        <v>42</v>
      </c>
      <c r="F651" s="1">
        <f>IFERROR(__xludf.DUMMYFUNCTION("""COMPUTED_VALUE"""),39.0)</f>
        <v>39</v>
      </c>
      <c r="G651" s="1">
        <f>IFERROR(__xludf.DUMMYFUNCTION("""COMPUTED_VALUE"""),36.0)</f>
        <v>36</v>
      </c>
      <c r="H651" s="1">
        <f>IFERROR(__xludf.DUMMYFUNCTION("""COMPUTED_VALUE"""),33.0)</f>
        <v>33</v>
      </c>
      <c r="I651" s="1">
        <f>IFERROR(__xludf.DUMMYFUNCTION("""COMPUTED_VALUE"""),31.0)</f>
        <v>31</v>
      </c>
      <c r="J651" s="1" t="b">
        <f t="array" ref="J651">IF(NOT(H651=""),AND(C651:H651&gt;B651:G651),IF(NOT(G651=""),AND(C651:G651&gt;B651:F651),IF(NOT(F651=""),AND(C651:F651&gt;B651:E651),AND(C651:E651&gt;B651:D651))))</f>
        <v>0</v>
      </c>
      <c r="K651" s="1" t="b">
        <f t="array" ref="K651">IF(NOT(H651=""),AND(C651:H651&lt;B651:G651),IF(NOT(G651=""),AND(C651:G651&lt;B651:F651),IF(NOT(F651=""),AND(C651:F651&lt;B651:E651),AND(C651:E651&lt;B651:D651))))</f>
        <v>1</v>
      </c>
      <c r="L651" s="1" t="b">
        <f t="array" ref="L651">IF(NOT(H651=""),AND(AND(ABS(C651:H651-B651:G651)&gt;0),AND(ABS(C651:H651-B651:G651)&lt;4)),IF(NOT(G651=""),AND(AND(ABS(C651:G651-B651:F651)&gt;0),AND(ABS(C651:G651-B651:F651)&lt;4)),IF(NOT(F651=""),AND(AND(ABS(C651:F651-B651:E651)&gt;0),AND(ABS(C651:F651-B651:E651)&lt;4)),AND(AND(ABS(C651:E651-B651:D651)&gt;0),AND(ABS(C651:E651-B651:D651)&lt;4)))))</f>
        <v>1</v>
      </c>
      <c r="M651" s="1" t="b">
        <f t="shared" si="1"/>
        <v>1</v>
      </c>
    </row>
    <row r="652" ht="15.75" customHeight="1">
      <c r="A652" s="1" t="s">
        <v>661</v>
      </c>
      <c r="B652" s="1">
        <f>IFERROR(__xludf.DUMMYFUNCTION("SPLIT(A652,"" "")"),62.0)</f>
        <v>62</v>
      </c>
      <c r="C652" s="1">
        <f>IFERROR(__xludf.DUMMYFUNCTION("""COMPUTED_VALUE"""),63.0)</f>
        <v>63</v>
      </c>
      <c r="D652" s="1">
        <f>IFERROR(__xludf.DUMMYFUNCTION("""COMPUTED_VALUE"""),64.0)</f>
        <v>64</v>
      </c>
      <c r="E652" s="1">
        <f>IFERROR(__xludf.DUMMYFUNCTION("""COMPUTED_VALUE"""),66.0)</f>
        <v>66</v>
      </c>
      <c r="F652" s="1">
        <f>IFERROR(__xludf.DUMMYFUNCTION("""COMPUTED_VALUE"""),69.0)</f>
        <v>69</v>
      </c>
      <c r="G652" s="1">
        <f>IFERROR(__xludf.DUMMYFUNCTION("""COMPUTED_VALUE"""),72.0)</f>
        <v>72</v>
      </c>
      <c r="H652" s="2">
        <f>IFERROR(__xludf.DUMMYFUNCTION("""COMPUTED_VALUE"""),75.0)</f>
        <v>75</v>
      </c>
      <c r="J652" s="1" t="b">
        <f t="array" ref="J652">IF(NOT(H652=""),AND(C652:H652&gt;B652:G652),IF(NOT(G652=""),AND(C652:G652&gt;B652:F652),IF(NOT(F652=""),AND(C652:F652&gt;B652:E652),AND(C652:E652&gt;B652:D652))))</f>
        <v>1</v>
      </c>
      <c r="K652" s="1" t="b">
        <f t="array" ref="K652">IF(NOT(H652=""),AND(C652:H652&lt;B652:G652),IF(NOT(G652=""),AND(C652:G652&lt;B652:F652),IF(NOT(F652=""),AND(C652:F652&lt;B652:E652),AND(C652:E652&lt;B652:D652))))</f>
        <v>0</v>
      </c>
      <c r="L652" s="1" t="b">
        <f t="array" ref="L652">IF(NOT(H652=""),AND(AND(ABS(C652:H652-B652:G652)&gt;0),AND(ABS(C652:H652-B652:G652)&lt;4)),IF(NOT(G652=""),AND(AND(ABS(C652:G652-B652:F652)&gt;0),AND(ABS(C652:G652-B652:F652)&lt;4)),IF(NOT(F652=""),AND(AND(ABS(C652:F652-B652:E652)&gt;0),AND(ABS(C652:F652-B652:E652)&lt;4)),AND(AND(ABS(C652:E652-B652:D652)&gt;0),AND(ABS(C652:E652-B652:D652)&lt;4)))))</f>
        <v>1</v>
      </c>
      <c r="M652" s="1" t="b">
        <f t="shared" si="1"/>
        <v>1</v>
      </c>
    </row>
    <row r="653" ht="15.75" customHeight="1">
      <c r="A653" s="1" t="s">
        <v>662</v>
      </c>
      <c r="B653" s="1">
        <f>IFERROR(__xludf.DUMMYFUNCTION("SPLIT(A653,"" "")"),46.0)</f>
        <v>46</v>
      </c>
      <c r="C653" s="1">
        <f>IFERROR(__xludf.DUMMYFUNCTION("""COMPUTED_VALUE"""),49.0)</f>
        <v>49</v>
      </c>
      <c r="D653" s="1">
        <f>IFERROR(__xludf.DUMMYFUNCTION("""COMPUTED_VALUE"""),52.0)</f>
        <v>52</v>
      </c>
      <c r="E653" s="1">
        <f>IFERROR(__xludf.DUMMYFUNCTION("""COMPUTED_VALUE"""),55.0)</f>
        <v>55</v>
      </c>
      <c r="F653" s="1">
        <f>IFERROR(__xludf.DUMMYFUNCTION("""COMPUTED_VALUE"""),57.0)</f>
        <v>57</v>
      </c>
      <c r="G653" s="1">
        <f>IFERROR(__xludf.DUMMYFUNCTION("""COMPUTED_VALUE"""),58.0)</f>
        <v>58</v>
      </c>
      <c r="H653" s="1">
        <f>IFERROR(__xludf.DUMMYFUNCTION("""COMPUTED_VALUE"""),59.0)</f>
        <v>59</v>
      </c>
      <c r="I653" s="1">
        <f>IFERROR(__xludf.DUMMYFUNCTION("""COMPUTED_VALUE"""),62.0)</f>
        <v>62</v>
      </c>
      <c r="J653" s="1" t="b">
        <f t="array" ref="J653">IF(NOT(H653=""),AND(C653:H653&gt;B653:G653),IF(NOT(G653=""),AND(C653:G653&gt;B653:F653),IF(NOT(F653=""),AND(C653:F653&gt;B653:E653),AND(C653:E653&gt;B653:D653))))</f>
        <v>1</v>
      </c>
      <c r="K653" s="1" t="b">
        <f t="array" ref="K653">IF(NOT(H653=""),AND(C653:H653&lt;B653:G653),IF(NOT(G653=""),AND(C653:G653&lt;B653:F653),IF(NOT(F653=""),AND(C653:F653&lt;B653:E653),AND(C653:E653&lt;B653:D653))))</f>
        <v>0</v>
      </c>
      <c r="L653" s="1" t="b">
        <f t="array" ref="L653">IF(NOT(H653=""),AND(AND(ABS(C653:H653-B653:G653)&gt;0),AND(ABS(C653:H653-B653:G653)&lt;4)),IF(NOT(G653=""),AND(AND(ABS(C653:G653-B653:F653)&gt;0),AND(ABS(C653:G653-B653:F653)&lt;4)),IF(NOT(F653=""),AND(AND(ABS(C653:F653-B653:E653)&gt;0),AND(ABS(C653:F653-B653:E653)&lt;4)),AND(AND(ABS(C653:E653-B653:D653)&gt;0),AND(ABS(C653:E653-B653:D653)&lt;4)))))</f>
        <v>1</v>
      </c>
      <c r="M653" s="1" t="b">
        <f t="shared" si="1"/>
        <v>1</v>
      </c>
    </row>
    <row r="654" ht="15.75" customHeight="1">
      <c r="A654" s="1" t="s">
        <v>663</v>
      </c>
      <c r="B654" s="1">
        <f>IFERROR(__xludf.DUMMYFUNCTION("SPLIT(A654,"" "")"),61.0)</f>
        <v>61</v>
      </c>
      <c r="C654" s="1">
        <f>IFERROR(__xludf.DUMMYFUNCTION("""COMPUTED_VALUE"""),63.0)</f>
        <v>63</v>
      </c>
      <c r="D654" s="1">
        <f>IFERROR(__xludf.DUMMYFUNCTION("""COMPUTED_VALUE"""),65.0)</f>
        <v>65</v>
      </c>
      <c r="E654" s="1">
        <f>IFERROR(__xludf.DUMMYFUNCTION("""COMPUTED_VALUE"""),66.0)</f>
        <v>66</v>
      </c>
      <c r="F654" s="1">
        <f>IFERROR(__xludf.DUMMYFUNCTION("""COMPUTED_VALUE"""),67.0)</f>
        <v>67</v>
      </c>
      <c r="G654" s="1">
        <f>IFERROR(__xludf.DUMMYFUNCTION("""COMPUTED_VALUE"""),68.0)</f>
        <v>68</v>
      </c>
      <c r="J654" s="1" t="b">
        <f t="array" ref="J654">IF(NOT(H654=""),AND(C654:H654&gt;B654:G654),IF(NOT(G654=""),AND(C654:G654&gt;B654:F654),IF(NOT(F654=""),AND(C654:F654&gt;B654:E654),AND(C654:E654&gt;B654:D654))))</f>
        <v>1</v>
      </c>
      <c r="K654" s="1" t="b">
        <f t="array" ref="K654">IF(NOT(H654=""),AND(C654:H654&lt;B654:G654),IF(NOT(G654=""),AND(C654:G654&lt;B654:F654),IF(NOT(F654=""),AND(C654:F654&lt;B654:E654),AND(C654:E654&lt;B654:D654))))</f>
        <v>0</v>
      </c>
      <c r="L654" s="1" t="b">
        <f t="array" ref="L654">IF(NOT(H654=""),AND(AND(ABS(C654:H654-B654:G654)&gt;0),AND(ABS(C654:H654-B654:G654)&lt;4)),IF(NOT(G654=""),AND(AND(ABS(C654:G654-B654:F654)&gt;0),AND(ABS(C654:G654-B654:F654)&lt;4)),IF(NOT(F654=""),AND(AND(ABS(C654:F654-B654:E654)&gt;0),AND(ABS(C654:F654-B654:E654)&lt;4)),AND(AND(ABS(C654:E654-B654:D654)&gt;0),AND(ABS(C654:E654-B654:D654)&lt;4)))))</f>
        <v>1</v>
      </c>
      <c r="M654" s="1" t="b">
        <f t="shared" si="1"/>
        <v>1</v>
      </c>
    </row>
    <row r="655" ht="15.75" customHeight="1">
      <c r="A655" s="1" t="s">
        <v>664</v>
      </c>
      <c r="B655" s="1">
        <f>IFERROR(__xludf.DUMMYFUNCTION("SPLIT(A655,"" "")"),44.0)</f>
        <v>44</v>
      </c>
      <c r="C655" s="1">
        <f>IFERROR(__xludf.DUMMYFUNCTION("""COMPUTED_VALUE"""),47.0)</f>
        <v>47</v>
      </c>
      <c r="D655" s="1">
        <f>IFERROR(__xludf.DUMMYFUNCTION("""COMPUTED_VALUE"""),49.0)</f>
        <v>49</v>
      </c>
      <c r="E655" s="1">
        <f>IFERROR(__xludf.DUMMYFUNCTION("""COMPUTED_VALUE"""),50.0)</f>
        <v>50</v>
      </c>
      <c r="F655" s="1">
        <f>IFERROR(__xludf.DUMMYFUNCTION("""COMPUTED_VALUE"""),52.0)</f>
        <v>52</v>
      </c>
      <c r="G655" s="1">
        <f>IFERROR(__xludf.DUMMYFUNCTION("""COMPUTED_VALUE"""),53.0)</f>
        <v>53</v>
      </c>
      <c r="J655" s="1" t="b">
        <f t="array" ref="J655">IF(NOT(H655=""),AND(C655:H655&gt;B655:G655),IF(NOT(G655=""),AND(C655:G655&gt;B655:F655),IF(NOT(F655=""),AND(C655:F655&gt;B655:E655),AND(C655:E655&gt;B655:D655))))</f>
        <v>1</v>
      </c>
      <c r="K655" s="1" t="b">
        <f t="array" ref="K655">IF(NOT(H655=""),AND(C655:H655&lt;B655:G655),IF(NOT(G655=""),AND(C655:G655&lt;B655:F655),IF(NOT(F655=""),AND(C655:F655&lt;B655:E655),AND(C655:E655&lt;B655:D655))))</f>
        <v>0</v>
      </c>
      <c r="L655" s="1" t="b">
        <f t="array" ref="L655">IF(NOT(H655=""),AND(AND(ABS(C655:H655-B655:G655)&gt;0),AND(ABS(C655:H655-B655:G655)&lt;4)),IF(NOT(G655=""),AND(AND(ABS(C655:G655-B655:F655)&gt;0),AND(ABS(C655:G655-B655:F655)&lt;4)),IF(NOT(F655=""),AND(AND(ABS(C655:F655-B655:E655)&gt;0),AND(ABS(C655:F655-B655:E655)&lt;4)),AND(AND(ABS(C655:E655-B655:D655)&gt;0),AND(ABS(C655:E655-B655:D655)&lt;4)))))</f>
        <v>1</v>
      </c>
      <c r="M655" s="1" t="b">
        <f t="shared" si="1"/>
        <v>1</v>
      </c>
    </row>
    <row r="656" ht="15.75" customHeight="1">
      <c r="A656" s="1" t="s">
        <v>665</v>
      </c>
      <c r="B656" s="1">
        <f>IFERROR(__xludf.DUMMYFUNCTION("SPLIT(A656,"" "")"),65.0)</f>
        <v>65</v>
      </c>
      <c r="C656" s="1">
        <f>IFERROR(__xludf.DUMMYFUNCTION("""COMPUTED_VALUE"""),64.0)</f>
        <v>64</v>
      </c>
      <c r="D656" s="1">
        <f>IFERROR(__xludf.DUMMYFUNCTION("""COMPUTED_VALUE"""),62.0)</f>
        <v>62</v>
      </c>
      <c r="E656" s="1">
        <f>IFERROR(__xludf.DUMMYFUNCTION("""COMPUTED_VALUE"""),61.0)</f>
        <v>61</v>
      </c>
      <c r="F656" s="1">
        <f>IFERROR(__xludf.DUMMYFUNCTION("""COMPUTED_VALUE"""),60.0)</f>
        <v>60</v>
      </c>
      <c r="G656" s="1">
        <f>IFERROR(__xludf.DUMMYFUNCTION("""COMPUTED_VALUE"""),57.0)</f>
        <v>57</v>
      </c>
      <c r="J656" s="1" t="b">
        <f t="array" ref="J656">IF(NOT(H656=""),AND(C656:H656&gt;B656:G656),IF(NOT(G656=""),AND(C656:G656&gt;B656:F656),IF(NOT(F656=""),AND(C656:F656&gt;B656:E656),AND(C656:E656&gt;B656:D656))))</f>
        <v>0</v>
      </c>
      <c r="K656" s="1" t="b">
        <f t="array" ref="K656">IF(NOT(H656=""),AND(C656:H656&lt;B656:G656),IF(NOT(G656=""),AND(C656:G656&lt;B656:F656),IF(NOT(F656=""),AND(C656:F656&lt;B656:E656),AND(C656:E656&lt;B656:D656))))</f>
        <v>1</v>
      </c>
      <c r="L656" s="1" t="b">
        <f t="array" ref="L656">IF(NOT(H656=""),AND(AND(ABS(C656:H656-B656:G656)&gt;0),AND(ABS(C656:H656-B656:G656)&lt;4)),IF(NOT(G656=""),AND(AND(ABS(C656:G656-B656:F656)&gt;0),AND(ABS(C656:G656-B656:F656)&lt;4)),IF(NOT(F656=""),AND(AND(ABS(C656:F656-B656:E656)&gt;0),AND(ABS(C656:F656-B656:E656)&lt;4)),AND(AND(ABS(C656:E656-B656:D656)&gt;0),AND(ABS(C656:E656-B656:D656)&lt;4)))))</f>
        <v>1</v>
      </c>
      <c r="M656" s="1" t="b">
        <f t="shared" si="1"/>
        <v>1</v>
      </c>
    </row>
    <row r="657" ht="15.75" customHeight="1">
      <c r="A657" s="1" t="s">
        <v>666</v>
      </c>
      <c r="B657" s="1">
        <f>IFERROR(__xludf.DUMMYFUNCTION("SPLIT(A657,"" "")"),85.0)</f>
        <v>85</v>
      </c>
      <c r="C657" s="1">
        <f>IFERROR(__xludf.DUMMYFUNCTION("""COMPUTED_VALUE"""),82.0)</f>
        <v>82</v>
      </c>
      <c r="D657" s="1">
        <f>IFERROR(__xludf.DUMMYFUNCTION("""COMPUTED_VALUE"""),81.0)</f>
        <v>81</v>
      </c>
      <c r="E657" s="1">
        <f>IFERROR(__xludf.DUMMYFUNCTION("""COMPUTED_VALUE"""),80.0)</f>
        <v>80</v>
      </c>
      <c r="F657" s="1">
        <f>IFERROR(__xludf.DUMMYFUNCTION("""COMPUTED_VALUE"""),78.0)</f>
        <v>78</v>
      </c>
      <c r="G657" s="1">
        <f>IFERROR(__xludf.DUMMYFUNCTION("""COMPUTED_VALUE"""),77.0)</f>
        <v>77</v>
      </c>
      <c r="H657" s="2">
        <f>IFERROR(__xludf.DUMMYFUNCTION("""COMPUTED_VALUE"""),74.0)</f>
        <v>74</v>
      </c>
      <c r="J657" s="1" t="b">
        <f t="array" ref="J657">IF(NOT(H657=""),AND(C657:H657&gt;B657:G657),IF(NOT(G657=""),AND(C657:G657&gt;B657:F657),IF(NOT(F657=""),AND(C657:F657&gt;B657:E657),AND(C657:E657&gt;B657:D657))))</f>
        <v>0</v>
      </c>
      <c r="K657" s="1" t="b">
        <f t="array" ref="K657">IF(NOT(H657=""),AND(C657:H657&lt;B657:G657),IF(NOT(G657=""),AND(C657:G657&lt;B657:F657),IF(NOT(F657=""),AND(C657:F657&lt;B657:E657),AND(C657:E657&lt;B657:D657))))</f>
        <v>1</v>
      </c>
      <c r="L657" s="1" t="b">
        <f t="array" ref="L657">IF(NOT(H657=""),AND(AND(ABS(C657:H657-B657:G657)&gt;0),AND(ABS(C657:H657-B657:G657)&lt;4)),IF(NOT(G657=""),AND(AND(ABS(C657:G657-B657:F657)&gt;0),AND(ABS(C657:G657-B657:F657)&lt;4)),IF(NOT(F657=""),AND(AND(ABS(C657:F657-B657:E657)&gt;0),AND(ABS(C657:F657-B657:E657)&lt;4)),AND(AND(ABS(C657:E657-B657:D657)&gt;0),AND(ABS(C657:E657-B657:D657)&lt;4)))))</f>
        <v>1</v>
      </c>
      <c r="M657" s="1" t="b">
        <f t="shared" si="1"/>
        <v>1</v>
      </c>
    </row>
    <row r="658" ht="15.75" customHeight="1">
      <c r="A658" s="1" t="s">
        <v>667</v>
      </c>
      <c r="B658" s="1">
        <f>IFERROR(__xludf.DUMMYFUNCTION("SPLIT(A658,"" "")"),80.0)</f>
        <v>80</v>
      </c>
      <c r="C658" s="1">
        <f>IFERROR(__xludf.DUMMYFUNCTION("""COMPUTED_VALUE"""),77.0)</f>
        <v>77</v>
      </c>
      <c r="D658" s="1">
        <f>IFERROR(__xludf.DUMMYFUNCTION("""COMPUTED_VALUE"""),74.0)</f>
        <v>74</v>
      </c>
      <c r="E658" s="1">
        <f>IFERROR(__xludf.DUMMYFUNCTION("""COMPUTED_VALUE"""),71.0)</f>
        <v>71</v>
      </c>
      <c r="F658" s="1">
        <f>IFERROR(__xludf.DUMMYFUNCTION("""COMPUTED_VALUE"""),69.0)</f>
        <v>69</v>
      </c>
      <c r="G658" s="1">
        <f>IFERROR(__xludf.DUMMYFUNCTION("""COMPUTED_VALUE"""),67.0)</f>
        <v>67</v>
      </c>
      <c r="H658" s="2">
        <f>IFERROR(__xludf.DUMMYFUNCTION("""COMPUTED_VALUE"""),65.0)</f>
        <v>65</v>
      </c>
      <c r="J658" s="1" t="b">
        <f t="array" ref="J658">IF(NOT(H658=""),AND(C658:H658&gt;B658:G658),IF(NOT(G658=""),AND(C658:G658&gt;B658:F658),IF(NOT(F658=""),AND(C658:F658&gt;B658:E658),AND(C658:E658&gt;B658:D658))))</f>
        <v>0</v>
      </c>
      <c r="K658" s="1" t="b">
        <f t="array" ref="K658">IF(NOT(H658=""),AND(C658:H658&lt;B658:G658),IF(NOT(G658=""),AND(C658:G658&lt;B658:F658),IF(NOT(F658=""),AND(C658:F658&lt;B658:E658),AND(C658:E658&lt;B658:D658))))</f>
        <v>1</v>
      </c>
      <c r="L658" s="1" t="b">
        <f t="array" ref="L658">IF(NOT(H658=""),AND(AND(ABS(C658:H658-B658:G658)&gt;0),AND(ABS(C658:H658-B658:G658)&lt;4)),IF(NOT(G658=""),AND(AND(ABS(C658:G658-B658:F658)&gt;0),AND(ABS(C658:G658-B658:F658)&lt;4)),IF(NOT(F658=""),AND(AND(ABS(C658:F658-B658:E658)&gt;0),AND(ABS(C658:F658-B658:E658)&lt;4)),AND(AND(ABS(C658:E658-B658:D658)&gt;0),AND(ABS(C658:E658-B658:D658)&lt;4)))))</f>
        <v>1</v>
      </c>
      <c r="M658" s="1" t="b">
        <f t="shared" si="1"/>
        <v>1</v>
      </c>
    </row>
    <row r="659" ht="15.75" customHeight="1">
      <c r="A659" s="1" t="s">
        <v>668</v>
      </c>
      <c r="B659" s="1">
        <f>IFERROR(__xludf.DUMMYFUNCTION("SPLIT(A659,"" "")"),73.0)</f>
        <v>73</v>
      </c>
      <c r="C659" s="1">
        <f>IFERROR(__xludf.DUMMYFUNCTION("""COMPUTED_VALUE"""),70.0)</f>
        <v>70</v>
      </c>
      <c r="D659" s="1">
        <f>IFERROR(__xludf.DUMMYFUNCTION("""COMPUTED_VALUE"""),68.0)</f>
        <v>68</v>
      </c>
      <c r="E659" s="1">
        <f>IFERROR(__xludf.DUMMYFUNCTION("""COMPUTED_VALUE"""),66.0)</f>
        <v>66</v>
      </c>
      <c r="F659" s="1">
        <f>IFERROR(__xludf.DUMMYFUNCTION("""COMPUTED_VALUE"""),64.0)</f>
        <v>64</v>
      </c>
      <c r="G659" s="1">
        <f>IFERROR(__xludf.DUMMYFUNCTION("""COMPUTED_VALUE"""),63.0)</f>
        <v>63</v>
      </c>
      <c r="H659" s="2">
        <f>IFERROR(__xludf.DUMMYFUNCTION("""COMPUTED_VALUE"""),62.0)</f>
        <v>62</v>
      </c>
      <c r="J659" s="1" t="b">
        <f t="array" ref="J659">IF(NOT(H659=""),AND(C659:H659&gt;B659:G659),IF(NOT(G659=""),AND(C659:G659&gt;B659:F659),IF(NOT(F659=""),AND(C659:F659&gt;B659:E659),AND(C659:E659&gt;B659:D659))))</f>
        <v>0</v>
      </c>
      <c r="K659" s="1" t="b">
        <f t="array" ref="K659">IF(NOT(H659=""),AND(C659:H659&lt;B659:G659),IF(NOT(G659=""),AND(C659:G659&lt;B659:F659),IF(NOT(F659=""),AND(C659:F659&lt;B659:E659),AND(C659:E659&lt;B659:D659))))</f>
        <v>1</v>
      </c>
      <c r="L659" s="1" t="b">
        <f t="array" ref="L659">IF(NOT(H659=""),AND(AND(ABS(C659:H659-B659:G659)&gt;0),AND(ABS(C659:H659-B659:G659)&lt;4)),IF(NOT(G659=""),AND(AND(ABS(C659:G659-B659:F659)&gt;0),AND(ABS(C659:G659-B659:F659)&lt;4)),IF(NOT(F659=""),AND(AND(ABS(C659:F659-B659:E659)&gt;0),AND(ABS(C659:F659-B659:E659)&lt;4)),AND(AND(ABS(C659:E659-B659:D659)&gt;0),AND(ABS(C659:E659-B659:D659)&lt;4)))))</f>
        <v>1</v>
      </c>
      <c r="M659" s="1" t="b">
        <f t="shared" si="1"/>
        <v>1</v>
      </c>
    </row>
    <row r="660" ht="15.75" customHeight="1">
      <c r="A660" s="1" t="s">
        <v>669</v>
      </c>
      <c r="B660" s="1">
        <f>IFERROR(__xludf.DUMMYFUNCTION("SPLIT(A660,"" "")"),55.0)</f>
        <v>55</v>
      </c>
      <c r="C660" s="1">
        <f>IFERROR(__xludf.DUMMYFUNCTION("""COMPUTED_VALUE"""),57.0)</f>
        <v>57</v>
      </c>
      <c r="D660" s="1">
        <f>IFERROR(__xludf.DUMMYFUNCTION("""COMPUTED_VALUE"""),60.0)</f>
        <v>60</v>
      </c>
      <c r="E660" s="1">
        <f>IFERROR(__xludf.DUMMYFUNCTION("""COMPUTED_VALUE"""),62.0)</f>
        <v>62</v>
      </c>
      <c r="F660" s="1">
        <f>IFERROR(__xludf.DUMMYFUNCTION("""COMPUTED_VALUE"""),64.0)</f>
        <v>64</v>
      </c>
      <c r="G660" s="1">
        <f>IFERROR(__xludf.DUMMYFUNCTION("""COMPUTED_VALUE"""),66.0)</f>
        <v>66</v>
      </c>
      <c r="J660" s="1" t="b">
        <f t="array" ref="J660">IF(NOT(H660=""),AND(C660:H660&gt;B660:G660),IF(NOT(G660=""),AND(C660:G660&gt;B660:F660),IF(NOT(F660=""),AND(C660:F660&gt;B660:E660),AND(C660:E660&gt;B660:D660))))</f>
        <v>1</v>
      </c>
      <c r="K660" s="1" t="b">
        <f t="array" ref="K660">IF(NOT(H660=""),AND(C660:H660&lt;B660:G660),IF(NOT(G660=""),AND(C660:G660&lt;B660:F660),IF(NOT(F660=""),AND(C660:F660&lt;B660:E660),AND(C660:E660&lt;B660:D660))))</f>
        <v>0</v>
      </c>
      <c r="L660" s="1" t="b">
        <f t="array" ref="L660">IF(NOT(H660=""),AND(AND(ABS(C660:H660-B660:G660)&gt;0),AND(ABS(C660:H660-B660:G660)&lt;4)),IF(NOT(G660=""),AND(AND(ABS(C660:G660-B660:F660)&gt;0),AND(ABS(C660:G660-B660:F660)&lt;4)),IF(NOT(F660=""),AND(AND(ABS(C660:F660-B660:E660)&gt;0),AND(ABS(C660:F660-B660:E660)&lt;4)),AND(AND(ABS(C660:E660-B660:D660)&gt;0),AND(ABS(C660:E660-B660:D660)&lt;4)))))</f>
        <v>1</v>
      </c>
      <c r="M660" s="1" t="b">
        <f t="shared" si="1"/>
        <v>1</v>
      </c>
    </row>
    <row r="661" ht="15.75" customHeight="1">
      <c r="A661" s="1" t="s">
        <v>670</v>
      </c>
      <c r="B661" s="1">
        <f>IFERROR(__xludf.DUMMYFUNCTION("SPLIT(A661,"" "")"),10.0)</f>
        <v>10</v>
      </c>
      <c r="C661" s="1">
        <f>IFERROR(__xludf.DUMMYFUNCTION("""COMPUTED_VALUE"""),8.0)</f>
        <v>8</v>
      </c>
      <c r="D661" s="1">
        <f>IFERROR(__xludf.DUMMYFUNCTION("""COMPUTED_VALUE"""),6.0)</f>
        <v>6</v>
      </c>
      <c r="E661" s="1">
        <f>IFERROR(__xludf.DUMMYFUNCTION("""COMPUTED_VALUE"""),5.0)</f>
        <v>5</v>
      </c>
      <c r="F661" s="1">
        <f>IFERROR(__xludf.DUMMYFUNCTION("""COMPUTED_VALUE"""),4.0)</f>
        <v>4</v>
      </c>
      <c r="G661" s="1">
        <f>IFERROR(__xludf.DUMMYFUNCTION("""COMPUTED_VALUE"""),3.0)</f>
        <v>3</v>
      </c>
      <c r="H661" s="2">
        <f>IFERROR(__xludf.DUMMYFUNCTION("""COMPUTED_VALUE"""),1.0)</f>
        <v>1</v>
      </c>
      <c r="J661" s="1" t="b">
        <f t="array" ref="J661">IF(NOT(H661=""),AND(C661:H661&gt;B661:G661),IF(NOT(G661=""),AND(C661:G661&gt;B661:F661),IF(NOT(F661=""),AND(C661:F661&gt;B661:E661),AND(C661:E661&gt;B661:D661))))</f>
        <v>0</v>
      </c>
      <c r="K661" s="1" t="b">
        <f t="array" ref="K661">IF(NOT(H661=""),AND(C661:H661&lt;B661:G661),IF(NOT(G661=""),AND(C661:G661&lt;B661:F661),IF(NOT(F661=""),AND(C661:F661&lt;B661:E661),AND(C661:E661&lt;B661:D661))))</f>
        <v>1</v>
      </c>
      <c r="L661" s="1" t="b">
        <f t="array" ref="L661">IF(NOT(H661=""),AND(AND(ABS(C661:H661-B661:G661)&gt;0),AND(ABS(C661:H661-B661:G661)&lt;4)),IF(NOT(G661=""),AND(AND(ABS(C661:G661-B661:F661)&gt;0),AND(ABS(C661:G661-B661:F661)&lt;4)),IF(NOT(F661=""),AND(AND(ABS(C661:F661-B661:E661)&gt;0),AND(ABS(C661:F661-B661:E661)&lt;4)),AND(AND(ABS(C661:E661-B661:D661)&gt;0),AND(ABS(C661:E661-B661:D661)&lt;4)))))</f>
        <v>1</v>
      </c>
      <c r="M661" s="1" t="b">
        <f t="shared" si="1"/>
        <v>1</v>
      </c>
    </row>
    <row r="662" ht="15.75" customHeight="1">
      <c r="A662" s="1" t="s">
        <v>671</v>
      </c>
      <c r="B662" s="1">
        <f>IFERROR(__xludf.DUMMYFUNCTION("SPLIT(A662,"" "")"),61.0)</f>
        <v>61</v>
      </c>
      <c r="C662" s="1">
        <f>IFERROR(__xludf.DUMMYFUNCTION("""COMPUTED_VALUE"""),59.0)</f>
        <v>59</v>
      </c>
      <c r="D662" s="1">
        <f>IFERROR(__xludf.DUMMYFUNCTION("""COMPUTED_VALUE"""),58.0)</f>
        <v>58</v>
      </c>
      <c r="E662" s="1">
        <f>IFERROR(__xludf.DUMMYFUNCTION("""COMPUTED_VALUE"""),56.0)</f>
        <v>56</v>
      </c>
      <c r="F662" s="1">
        <f>IFERROR(__xludf.DUMMYFUNCTION("""COMPUTED_VALUE"""),54.0)</f>
        <v>54</v>
      </c>
      <c r="J662" s="1" t="b">
        <f t="array" ref="J662">IF(NOT(H662=""),AND(C662:H662&gt;B662:G662),IF(NOT(G662=""),AND(C662:G662&gt;B662:F662),IF(NOT(F662=""),AND(C662:F662&gt;B662:E662),AND(C662:E662&gt;B662:D662))))</f>
        <v>0</v>
      </c>
      <c r="K662" s="1" t="b">
        <f t="array" ref="K662">IF(NOT(H662=""),AND(C662:H662&lt;B662:G662),IF(NOT(G662=""),AND(C662:G662&lt;B662:F662),IF(NOT(F662=""),AND(C662:F662&lt;B662:E662),AND(C662:E662&lt;B662:D662))))</f>
        <v>1</v>
      </c>
      <c r="L662" s="1" t="b">
        <f t="array" ref="L662">IF(NOT(H662=""),AND(AND(ABS(C662:H662-B662:G662)&gt;0),AND(ABS(C662:H662-B662:G662)&lt;4)),IF(NOT(G662=""),AND(AND(ABS(C662:G662-B662:F662)&gt;0),AND(ABS(C662:G662-B662:F662)&lt;4)),IF(NOT(F662=""),AND(AND(ABS(C662:F662-B662:E662)&gt;0),AND(ABS(C662:F662-B662:E662)&lt;4)),AND(AND(ABS(C662:E662-B662:D662)&gt;0),AND(ABS(C662:E662-B662:D662)&lt;4)))))</f>
        <v>1</v>
      </c>
      <c r="M662" s="1" t="b">
        <f t="shared" si="1"/>
        <v>1</v>
      </c>
    </row>
    <row r="663" ht="15.75" customHeight="1">
      <c r="A663" s="1" t="s">
        <v>672</v>
      </c>
      <c r="B663" s="1">
        <f>IFERROR(__xludf.DUMMYFUNCTION("SPLIT(A663,"" "")"),28.0)</f>
        <v>28</v>
      </c>
      <c r="C663" s="1">
        <f>IFERROR(__xludf.DUMMYFUNCTION("""COMPUTED_VALUE"""),25.0)</f>
        <v>25</v>
      </c>
      <c r="D663" s="1">
        <f>IFERROR(__xludf.DUMMYFUNCTION("""COMPUTED_VALUE"""),24.0)</f>
        <v>24</v>
      </c>
      <c r="E663" s="1">
        <f>IFERROR(__xludf.DUMMYFUNCTION("""COMPUTED_VALUE"""),22.0)</f>
        <v>22</v>
      </c>
      <c r="F663" s="1">
        <f>IFERROR(__xludf.DUMMYFUNCTION("""COMPUTED_VALUE"""),21.0)</f>
        <v>21</v>
      </c>
      <c r="G663" s="1">
        <f>IFERROR(__xludf.DUMMYFUNCTION("""COMPUTED_VALUE"""),18.0)</f>
        <v>18</v>
      </c>
      <c r="H663" s="2">
        <f>IFERROR(__xludf.DUMMYFUNCTION("""COMPUTED_VALUE"""),15.0)</f>
        <v>15</v>
      </c>
      <c r="J663" s="1" t="b">
        <f t="array" ref="J663">IF(NOT(H663=""),AND(C663:H663&gt;B663:G663),IF(NOT(G663=""),AND(C663:G663&gt;B663:F663),IF(NOT(F663=""),AND(C663:F663&gt;B663:E663),AND(C663:E663&gt;B663:D663))))</f>
        <v>0</v>
      </c>
      <c r="K663" s="1" t="b">
        <f t="array" ref="K663">IF(NOT(H663=""),AND(C663:H663&lt;B663:G663),IF(NOT(G663=""),AND(C663:G663&lt;B663:F663),IF(NOT(F663=""),AND(C663:F663&lt;B663:E663),AND(C663:E663&lt;B663:D663))))</f>
        <v>1</v>
      </c>
      <c r="L663" s="1" t="b">
        <f t="array" ref="L663">IF(NOT(H663=""),AND(AND(ABS(C663:H663-B663:G663)&gt;0),AND(ABS(C663:H663-B663:G663)&lt;4)),IF(NOT(G663=""),AND(AND(ABS(C663:G663-B663:F663)&gt;0),AND(ABS(C663:G663-B663:F663)&lt;4)),IF(NOT(F663=""),AND(AND(ABS(C663:F663-B663:E663)&gt;0),AND(ABS(C663:F663-B663:E663)&lt;4)),AND(AND(ABS(C663:E663-B663:D663)&gt;0),AND(ABS(C663:E663-B663:D663)&lt;4)))))</f>
        <v>1</v>
      </c>
      <c r="M663" s="1" t="b">
        <f t="shared" si="1"/>
        <v>1</v>
      </c>
    </row>
    <row r="664" ht="15.75" customHeight="1">
      <c r="A664" s="1" t="s">
        <v>673</v>
      </c>
      <c r="B664" s="1">
        <f>IFERROR(__xludf.DUMMYFUNCTION("SPLIT(A664,"" "")"),30.0)</f>
        <v>30</v>
      </c>
      <c r="C664" s="1">
        <f>IFERROR(__xludf.DUMMYFUNCTION("""COMPUTED_VALUE"""),33.0)</f>
        <v>33</v>
      </c>
      <c r="D664" s="1">
        <f>IFERROR(__xludf.DUMMYFUNCTION("""COMPUTED_VALUE"""),34.0)</f>
        <v>34</v>
      </c>
      <c r="E664" s="1">
        <f>IFERROR(__xludf.DUMMYFUNCTION("""COMPUTED_VALUE"""),37.0)</f>
        <v>37</v>
      </c>
      <c r="F664" s="1">
        <f>IFERROR(__xludf.DUMMYFUNCTION("""COMPUTED_VALUE"""),40.0)</f>
        <v>40</v>
      </c>
      <c r="J664" s="1" t="b">
        <f t="array" ref="J664">IF(NOT(H664=""),AND(C664:H664&gt;B664:G664),IF(NOT(G664=""),AND(C664:G664&gt;B664:F664),IF(NOT(F664=""),AND(C664:F664&gt;B664:E664),AND(C664:E664&gt;B664:D664))))</f>
        <v>1</v>
      </c>
      <c r="K664" s="1" t="b">
        <f t="array" ref="K664">IF(NOT(H664=""),AND(C664:H664&lt;B664:G664),IF(NOT(G664=""),AND(C664:G664&lt;B664:F664),IF(NOT(F664=""),AND(C664:F664&lt;B664:E664),AND(C664:E664&lt;B664:D664))))</f>
        <v>0</v>
      </c>
      <c r="L664" s="1" t="b">
        <f t="array" ref="L664">IF(NOT(H664=""),AND(AND(ABS(C664:H664-B664:G664)&gt;0),AND(ABS(C664:H664-B664:G664)&lt;4)),IF(NOT(G664=""),AND(AND(ABS(C664:G664-B664:F664)&gt;0),AND(ABS(C664:G664-B664:F664)&lt;4)),IF(NOT(F664=""),AND(AND(ABS(C664:F664-B664:E664)&gt;0),AND(ABS(C664:F664-B664:E664)&lt;4)),AND(AND(ABS(C664:E664-B664:D664)&gt;0),AND(ABS(C664:E664-B664:D664)&lt;4)))))</f>
        <v>1</v>
      </c>
      <c r="M664" s="1" t="b">
        <f t="shared" si="1"/>
        <v>1</v>
      </c>
    </row>
    <row r="665" ht="15.75" customHeight="1">
      <c r="A665" s="1" t="s">
        <v>674</v>
      </c>
      <c r="B665" s="1">
        <f>IFERROR(__xludf.DUMMYFUNCTION("SPLIT(A665,"" "")"),85.0)</f>
        <v>85</v>
      </c>
      <c r="C665" s="1">
        <f>IFERROR(__xludf.DUMMYFUNCTION("""COMPUTED_VALUE"""),82.0)</f>
        <v>82</v>
      </c>
      <c r="D665" s="1">
        <f>IFERROR(__xludf.DUMMYFUNCTION("""COMPUTED_VALUE"""),80.0)</f>
        <v>80</v>
      </c>
      <c r="E665" s="1">
        <f>IFERROR(__xludf.DUMMYFUNCTION("""COMPUTED_VALUE"""),77.0)</f>
        <v>77</v>
      </c>
      <c r="F665" s="1">
        <f>IFERROR(__xludf.DUMMYFUNCTION("""COMPUTED_VALUE"""),76.0)</f>
        <v>76</v>
      </c>
      <c r="G665" s="1">
        <f>IFERROR(__xludf.DUMMYFUNCTION("""COMPUTED_VALUE"""),73.0)</f>
        <v>73</v>
      </c>
      <c r="J665" s="1" t="b">
        <f t="array" ref="J665">IF(NOT(H665=""),AND(C665:H665&gt;B665:G665),IF(NOT(G665=""),AND(C665:G665&gt;B665:F665),IF(NOT(F665=""),AND(C665:F665&gt;B665:E665),AND(C665:E665&gt;B665:D665))))</f>
        <v>0</v>
      </c>
      <c r="K665" s="1" t="b">
        <f t="array" ref="K665">IF(NOT(H665=""),AND(C665:H665&lt;B665:G665),IF(NOT(G665=""),AND(C665:G665&lt;B665:F665),IF(NOT(F665=""),AND(C665:F665&lt;B665:E665),AND(C665:E665&lt;B665:D665))))</f>
        <v>1</v>
      </c>
      <c r="L665" s="1" t="b">
        <f t="array" ref="L665">IF(NOT(H665=""),AND(AND(ABS(C665:H665-B665:G665)&gt;0),AND(ABS(C665:H665-B665:G665)&lt;4)),IF(NOT(G665=""),AND(AND(ABS(C665:G665-B665:F665)&gt;0),AND(ABS(C665:G665-B665:F665)&lt;4)),IF(NOT(F665=""),AND(AND(ABS(C665:F665-B665:E665)&gt;0),AND(ABS(C665:F665-B665:E665)&lt;4)),AND(AND(ABS(C665:E665-B665:D665)&gt;0),AND(ABS(C665:E665-B665:D665)&lt;4)))))</f>
        <v>1</v>
      </c>
      <c r="M665" s="1" t="b">
        <f t="shared" si="1"/>
        <v>1</v>
      </c>
    </row>
    <row r="666" ht="15.75" customHeight="1">
      <c r="A666" s="1" t="s">
        <v>675</v>
      </c>
      <c r="B666" s="1">
        <f>IFERROR(__xludf.DUMMYFUNCTION("SPLIT(A666,"" "")"),57.0)</f>
        <v>57</v>
      </c>
      <c r="C666" s="1">
        <f>IFERROR(__xludf.DUMMYFUNCTION("""COMPUTED_VALUE"""),60.0)</f>
        <v>60</v>
      </c>
      <c r="D666" s="1">
        <f>IFERROR(__xludf.DUMMYFUNCTION("""COMPUTED_VALUE"""),61.0)</f>
        <v>61</v>
      </c>
      <c r="E666" s="1">
        <f>IFERROR(__xludf.DUMMYFUNCTION("""COMPUTED_VALUE"""),64.0)</f>
        <v>64</v>
      </c>
      <c r="F666" s="1">
        <f>IFERROR(__xludf.DUMMYFUNCTION("""COMPUTED_VALUE"""),67.0)</f>
        <v>67</v>
      </c>
      <c r="J666" s="1" t="b">
        <f t="array" ref="J666">IF(NOT(H666=""),AND(C666:H666&gt;B666:G666),IF(NOT(G666=""),AND(C666:G666&gt;B666:F666),IF(NOT(F666=""),AND(C666:F666&gt;B666:E666),AND(C666:E666&gt;B666:D666))))</f>
        <v>1</v>
      </c>
      <c r="K666" s="1" t="b">
        <f t="array" ref="K666">IF(NOT(H666=""),AND(C666:H666&lt;B666:G666),IF(NOT(G666=""),AND(C666:G666&lt;B666:F666),IF(NOT(F666=""),AND(C666:F666&lt;B666:E666),AND(C666:E666&lt;B666:D666))))</f>
        <v>0</v>
      </c>
      <c r="L666" s="1" t="b">
        <f t="array" ref="L666">IF(NOT(H666=""),AND(AND(ABS(C666:H666-B666:G666)&gt;0),AND(ABS(C666:H666-B666:G666)&lt;4)),IF(NOT(G666=""),AND(AND(ABS(C666:G666-B666:F666)&gt;0),AND(ABS(C666:G666-B666:F666)&lt;4)),IF(NOT(F666=""),AND(AND(ABS(C666:F666-B666:E666)&gt;0),AND(ABS(C666:F666-B666:E666)&lt;4)),AND(AND(ABS(C666:E666-B666:D666)&gt;0),AND(ABS(C666:E666-B666:D666)&lt;4)))))</f>
        <v>1</v>
      </c>
      <c r="M666" s="1" t="b">
        <f t="shared" si="1"/>
        <v>1</v>
      </c>
    </row>
    <row r="667" ht="15.75" customHeight="1">
      <c r="A667" s="1" t="s">
        <v>676</v>
      </c>
      <c r="B667" s="1">
        <f>IFERROR(__xludf.DUMMYFUNCTION("SPLIT(A667,"" "")"),87.0)</f>
        <v>87</v>
      </c>
      <c r="C667" s="1">
        <f>IFERROR(__xludf.DUMMYFUNCTION("""COMPUTED_VALUE"""),88.0)</f>
        <v>88</v>
      </c>
      <c r="D667" s="1">
        <f>IFERROR(__xludf.DUMMYFUNCTION("""COMPUTED_VALUE"""),89.0)</f>
        <v>89</v>
      </c>
      <c r="E667" s="1">
        <f>IFERROR(__xludf.DUMMYFUNCTION("""COMPUTED_VALUE"""),90.0)</f>
        <v>90</v>
      </c>
      <c r="F667" s="1">
        <f>IFERROR(__xludf.DUMMYFUNCTION("""COMPUTED_VALUE"""),91.0)</f>
        <v>91</v>
      </c>
      <c r="G667" s="1">
        <f>IFERROR(__xludf.DUMMYFUNCTION("""COMPUTED_VALUE"""),94.0)</f>
        <v>94</v>
      </c>
      <c r="H667" s="2">
        <f>IFERROR(__xludf.DUMMYFUNCTION("""COMPUTED_VALUE"""),95.0)</f>
        <v>95</v>
      </c>
      <c r="J667" s="1" t="b">
        <f t="array" ref="J667">IF(NOT(H667=""),AND(C667:H667&gt;B667:G667),IF(NOT(G667=""),AND(C667:G667&gt;B667:F667),IF(NOT(F667=""),AND(C667:F667&gt;B667:E667),AND(C667:E667&gt;B667:D667))))</f>
        <v>1</v>
      </c>
      <c r="K667" s="1" t="b">
        <f t="array" ref="K667">IF(NOT(H667=""),AND(C667:H667&lt;B667:G667),IF(NOT(G667=""),AND(C667:G667&lt;B667:F667),IF(NOT(F667=""),AND(C667:F667&lt;B667:E667),AND(C667:E667&lt;B667:D667))))</f>
        <v>0</v>
      </c>
      <c r="L667" s="1" t="b">
        <f t="array" ref="L667">IF(NOT(H667=""),AND(AND(ABS(C667:H667-B667:G667)&gt;0),AND(ABS(C667:H667-B667:G667)&lt;4)),IF(NOT(G667=""),AND(AND(ABS(C667:G667-B667:F667)&gt;0),AND(ABS(C667:G667-B667:F667)&lt;4)),IF(NOT(F667=""),AND(AND(ABS(C667:F667-B667:E667)&gt;0),AND(ABS(C667:F667-B667:E667)&lt;4)),AND(AND(ABS(C667:E667-B667:D667)&gt;0),AND(ABS(C667:E667-B667:D667)&lt;4)))))</f>
        <v>1</v>
      </c>
      <c r="M667" s="1" t="b">
        <f t="shared" si="1"/>
        <v>1</v>
      </c>
    </row>
    <row r="668" ht="15.75" customHeight="1">
      <c r="A668" s="1" t="s">
        <v>677</v>
      </c>
      <c r="B668" s="1">
        <f>IFERROR(__xludf.DUMMYFUNCTION("SPLIT(A668,"" "")"),3.0)</f>
        <v>3</v>
      </c>
      <c r="C668" s="1">
        <f>IFERROR(__xludf.DUMMYFUNCTION("""COMPUTED_VALUE"""),4.0)</f>
        <v>4</v>
      </c>
      <c r="D668" s="1">
        <f>IFERROR(__xludf.DUMMYFUNCTION("""COMPUTED_VALUE"""),6.0)</f>
        <v>6</v>
      </c>
      <c r="E668" s="1">
        <f>IFERROR(__xludf.DUMMYFUNCTION("""COMPUTED_VALUE"""),7.0)</f>
        <v>7</v>
      </c>
      <c r="F668" s="1">
        <f>IFERROR(__xludf.DUMMYFUNCTION("""COMPUTED_VALUE"""),10.0)</f>
        <v>10</v>
      </c>
      <c r="J668" s="1" t="b">
        <f t="array" ref="J668">IF(NOT(H668=""),AND(C668:H668&gt;B668:G668),IF(NOT(G668=""),AND(C668:G668&gt;B668:F668),IF(NOT(F668=""),AND(C668:F668&gt;B668:E668),AND(C668:E668&gt;B668:D668))))</f>
        <v>1</v>
      </c>
      <c r="K668" s="1" t="b">
        <f t="array" ref="K668">IF(NOT(H668=""),AND(C668:H668&lt;B668:G668),IF(NOT(G668=""),AND(C668:G668&lt;B668:F668),IF(NOT(F668=""),AND(C668:F668&lt;B668:E668),AND(C668:E668&lt;B668:D668))))</f>
        <v>0</v>
      </c>
      <c r="L668" s="1" t="b">
        <f t="array" ref="L668">IF(NOT(H668=""),AND(AND(ABS(C668:H668-B668:G668)&gt;0),AND(ABS(C668:H668-B668:G668)&lt;4)),IF(NOT(G668=""),AND(AND(ABS(C668:G668-B668:F668)&gt;0),AND(ABS(C668:G668-B668:F668)&lt;4)),IF(NOT(F668=""),AND(AND(ABS(C668:F668-B668:E668)&gt;0),AND(ABS(C668:F668-B668:E668)&lt;4)),AND(AND(ABS(C668:E668-B668:D668)&gt;0),AND(ABS(C668:E668-B668:D668)&lt;4)))))</f>
        <v>1</v>
      </c>
      <c r="M668" s="1" t="b">
        <f t="shared" si="1"/>
        <v>1</v>
      </c>
    </row>
    <row r="669" ht="15.75" customHeight="1">
      <c r="A669" s="1" t="s">
        <v>678</v>
      </c>
      <c r="B669" s="1">
        <f>IFERROR(__xludf.DUMMYFUNCTION("SPLIT(A669,"" "")"),54.0)</f>
        <v>54</v>
      </c>
      <c r="C669" s="1">
        <f>IFERROR(__xludf.DUMMYFUNCTION("""COMPUTED_VALUE"""),52.0)</f>
        <v>52</v>
      </c>
      <c r="D669" s="1">
        <f>IFERROR(__xludf.DUMMYFUNCTION("""COMPUTED_VALUE"""),50.0)</f>
        <v>50</v>
      </c>
      <c r="E669" s="1">
        <f>IFERROR(__xludf.DUMMYFUNCTION("""COMPUTED_VALUE"""),49.0)</f>
        <v>49</v>
      </c>
      <c r="F669" s="1">
        <f>IFERROR(__xludf.DUMMYFUNCTION("""COMPUTED_VALUE"""),48.0)</f>
        <v>48</v>
      </c>
      <c r="G669" s="1">
        <f>IFERROR(__xludf.DUMMYFUNCTION("""COMPUTED_VALUE"""),46.0)</f>
        <v>46</v>
      </c>
      <c r="J669" s="1" t="b">
        <f t="array" ref="J669">IF(NOT(H669=""),AND(C669:H669&gt;B669:G669),IF(NOT(G669=""),AND(C669:G669&gt;B669:F669),IF(NOT(F669=""),AND(C669:F669&gt;B669:E669),AND(C669:E669&gt;B669:D669))))</f>
        <v>0</v>
      </c>
      <c r="K669" s="1" t="b">
        <f t="array" ref="K669">IF(NOT(H669=""),AND(C669:H669&lt;B669:G669),IF(NOT(G669=""),AND(C669:G669&lt;B669:F669),IF(NOT(F669=""),AND(C669:F669&lt;B669:E669),AND(C669:E669&lt;B669:D669))))</f>
        <v>1</v>
      </c>
      <c r="L669" s="1" t="b">
        <f t="array" ref="L669">IF(NOT(H669=""),AND(AND(ABS(C669:H669-B669:G669)&gt;0),AND(ABS(C669:H669-B669:G669)&lt;4)),IF(NOT(G669=""),AND(AND(ABS(C669:G669-B669:F669)&gt;0),AND(ABS(C669:G669-B669:F669)&lt;4)),IF(NOT(F669=""),AND(AND(ABS(C669:F669-B669:E669)&gt;0),AND(ABS(C669:F669-B669:E669)&lt;4)),AND(AND(ABS(C669:E669-B669:D669)&gt;0),AND(ABS(C669:E669-B669:D669)&lt;4)))))</f>
        <v>1</v>
      </c>
      <c r="M669" s="1" t="b">
        <f t="shared" si="1"/>
        <v>1</v>
      </c>
    </row>
    <row r="670" ht="15.75" customHeight="1">
      <c r="A670" s="1" t="s">
        <v>679</v>
      </c>
      <c r="B670" s="1">
        <f>IFERROR(__xludf.DUMMYFUNCTION("SPLIT(A670,"" "")"),92.0)</f>
        <v>92</v>
      </c>
      <c r="C670" s="1">
        <f>IFERROR(__xludf.DUMMYFUNCTION("""COMPUTED_VALUE"""),91.0)</f>
        <v>91</v>
      </c>
      <c r="D670" s="1">
        <f>IFERROR(__xludf.DUMMYFUNCTION("""COMPUTED_VALUE"""),88.0)</f>
        <v>88</v>
      </c>
      <c r="E670" s="1">
        <f>IFERROR(__xludf.DUMMYFUNCTION("""COMPUTED_VALUE"""),86.0)</f>
        <v>86</v>
      </c>
      <c r="F670" s="1">
        <f>IFERROR(__xludf.DUMMYFUNCTION("""COMPUTED_VALUE"""),84.0)</f>
        <v>84</v>
      </c>
      <c r="J670" s="1" t="b">
        <f t="array" ref="J670">IF(NOT(H670=""),AND(C670:H670&gt;B670:G670),IF(NOT(G670=""),AND(C670:G670&gt;B670:F670),IF(NOT(F670=""),AND(C670:F670&gt;B670:E670),AND(C670:E670&gt;B670:D670))))</f>
        <v>0</v>
      </c>
      <c r="K670" s="1" t="b">
        <f t="array" ref="K670">IF(NOT(H670=""),AND(C670:H670&lt;B670:G670),IF(NOT(G670=""),AND(C670:G670&lt;B670:F670),IF(NOT(F670=""),AND(C670:F670&lt;B670:E670),AND(C670:E670&lt;B670:D670))))</f>
        <v>1</v>
      </c>
      <c r="L670" s="1" t="b">
        <f t="array" ref="L670">IF(NOT(H670=""),AND(AND(ABS(C670:H670-B670:G670)&gt;0),AND(ABS(C670:H670-B670:G670)&lt;4)),IF(NOT(G670=""),AND(AND(ABS(C670:G670-B670:F670)&gt;0),AND(ABS(C670:G670-B670:F670)&lt;4)),IF(NOT(F670=""),AND(AND(ABS(C670:F670-B670:E670)&gt;0),AND(ABS(C670:F670-B670:E670)&lt;4)),AND(AND(ABS(C670:E670-B670:D670)&gt;0),AND(ABS(C670:E670-B670:D670)&lt;4)))))</f>
        <v>1</v>
      </c>
      <c r="M670" s="1" t="b">
        <f t="shared" si="1"/>
        <v>1</v>
      </c>
    </row>
    <row r="671" ht="15.75" customHeight="1">
      <c r="A671" s="1" t="s">
        <v>680</v>
      </c>
      <c r="B671" s="1">
        <f>IFERROR(__xludf.DUMMYFUNCTION("SPLIT(A671,"" "")"),82.0)</f>
        <v>82</v>
      </c>
      <c r="C671" s="1">
        <f>IFERROR(__xludf.DUMMYFUNCTION("""COMPUTED_VALUE"""),79.0)</f>
        <v>79</v>
      </c>
      <c r="D671" s="1">
        <f>IFERROR(__xludf.DUMMYFUNCTION("""COMPUTED_VALUE"""),76.0)</f>
        <v>76</v>
      </c>
      <c r="E671" s="1">
        <f>IFERROR(__xludf.DUMMYFUNCTION("""COMPUTED_VALUE"""),74.0)</f>
        <v>74</v>
      </c>
      <c r="F671" s="1">
        <f>IFERROR(__xludf.DUMMYFUNCTION("""COMPUTED_VALUE"""),71.0)</f>
        <v>71</v>
      </c>
      <c r="J671" s="1" t="b">
        <f t="array" ref="J671">IF(NOT(H671=""),AND(C671:H671&gt;B671:G671),IF(NOT(G671=""),AND(C671:G671&gt;B671:F671),IF(NOT(F671=""),AND(C671:F671&gt;B671:E671),AND(C671:E671&gt;B671:D671))))</f>
        <v>0</v>
      </c>
      <c r="K671" s="1" t="b">
        <f t="array" ref="K671">IF(NOT(H671=""),AND(C671:H671&lt;B671:G671),IF(NOT(G671=""),AND(C671:G671&lt;B671:F671),IF(NOT(F671=""),AND(C671:F671&lt;B671:E671),AND(C671:E671&lt;B671:D671))))</f>
        <v>1</v>
      </c>
      <c r="L671" s="1" t="b">
        <f t="array" ref="L671">IF(NOT(H671=""),AND(AND(ABS(C671:H671-B671:G671)&gt;0),AND(ABS(C671:H671-B671:G671)&lt;4)),IF(NOT(G671=""),AND(AND(ABS(C671:G671-B671:F671)&gt;0),AND(ABS(C671:G671-B671:F671)&lt;4)),IF(NOT(F671=""),AND(AND(ABS(C671:F671-B671:E671)&gt;0),AND(ABS(C671:F671-B671:E671)&lt;4)),AND(AND(ABS(C671:E671-B671:D671)&gt;0),AND(ABS(C671:E671-B671:D671)&lt;4)))))</f>
        <v>1</v>
      </c>
      <c r="M671" s="1" t="b">
        <f t="shared" si="1"/>
        <v>1</v>
      </c>
    </row>
    <row r="672" ht="15.75" customHeight="1">
      <c r="A672" s="1" t="s">
        <v>681</v>
      </c>
      <c r="B672" s="1">
        <f>IFERROR(__xludf.DUMMYFUNCTION("SPLIT(A672,"" "")"),56.0)</f>
        <v>56</v>
      </c>
      <c r="C672" s="1">
        <f>IFERROR(__xludf.DUMMYFUNCTION("""COMPUTED_VALUE"""),57.0)</f>
        <v>57</v>
      </c>
      <c r="D672" s="1">
        <f>IFERROR(__xludf.DUMMYFUNCTION("""COMPUTED_VALUE"""),60.0)</f>
        <v>60</v>
      </c>
      <c r="E672" s="1">
        <f>IFERROR(__xludf.DUMMYFUNCTION("""COMPUTED_VALUE"""),61.0)</f>
        <v>61</v>
      </c>
      <c r="F672" s="1">
        <f>IFERROR(__xludf.DUMMYFUNCTION("""COMPUTED_VALUE"""),63.0)</f>
        <v>63</v>
      </c>
      <c r="G672" s="1">
        <f>IFERROR(__xludf.DUMMYFUNCTION("""COMPUTED_VALUE"""),66.0)</f>
        <v>66</v>
      </c>
      <c r="H672" s="2">
        <f>IFERROR(__xludf.DUMMYFUNCTION("""COMPUTED_VALUE"""),69.0)</f>
        <v>69</v>
      </c>
      <c r="J672" s="1" t="b">
        <f t="array" ref="J672">IF(NOT(H672=""),AND(C672:H672&gt;B672:G672),IF(NOT(G672=""),AND(C672:G672&gt;B672:F672),IF(NOT(F672=""),AND(C672:F672&gt;B672:E672),AND(C672:E672&gt;B672:D672))))</f>
        <v>1</v>
      </c>
      <c r="K672" s="1" t="b">
        <f t="array" ref="K672">IF(NOT(H672=""),AND(C672:H672&lt;B672:G672),IF(NOT(G672=""),AND(C672:G672&lt;B672:F672),IF(NOT(F672=""),AND(C672:F672&lt;B672:E672),AND(C672:E672&lt;B672:D672))))</f>
        <v>0</v>
      </c>
      <c r="L672" s="1" t="b">
        <f t="array" ref="L672">IF(NOT(H672=""),AND(AND(ABS(C672:H672-B672:G672)&gt;0),AND(ABS(C672:H672-B672:G672)&lt;4)),IF(NOT(G672=""),AND(AND(ABS(C672:G672-B672:F672)&gt;0),AND(ABS(C672:G672-B672:F672)&lt;4)),IF(NOT(F672=""),AND(AND(ABS(C672:F672-B672:E672)&gt;0),AND(ABS(C672:F672-B672:E672)&lt;4)),AND(AND(ABS(C672:E672-B672:D672)&gt;0),AND(ABS(C672:E672-B672:D672)&lt;4)))))</f>
        <v>1</v>
      </c>
      <c r="M672" s="1" t="b">
        <f t="shared" si="1"/>
        <v>1</v>
      </c>
    </row>
    <row r="673" ht="15.75" customHeight="1">
      <c r="A673" s="1" t="s">
        <v>682</v>
      </c>
      <c r="B673" s="1">
        <f>IFERROR(__xludf.DUMMYFUNCTION("SPLIT(A673,"" "")"),71.0)</f>
        <v>71</v>
      </c>
      <c r="C673" s="1">
        <f>IFERROR(__xludf.DUMMYFUNCTION("""COMPUTED_VALUE"""),70.0)</f>
        <v>70</v>
      </c>
      <c r="D673" s="1">
        <f>IFERROR(__xludf.DUMMYFUNCTION("""COMPUTED_VALUE"""),68.0)</f>
        <v>68</v>
      </c>
      <c r="E673" s="1">
        <f>IFERROR(__xludf.DUMMYFUNCTION("""COMPUTED_VALUE"""),65.0)</f>
        <v>65</v>
      </c>
      <c r="F673" s="1">
        <f>IFERROR(__xludf.DUMMYFUNCTION("""COMPUTED_VALUE"""),62.0)</f>
        <v>62</v>
      </c>
      <c r="G673" s="1">
        <f>IFERROR(__xludf.DUMMYFUNCTION("""COMPUTED_VALUE"""),61.0)</f>
        <v>61</v>
      </c>
      <c r="H673" s="1">
        <f>IFERROR(__xludf.DUMMYFUNCTION("""COMPUTED_VALUE"""),59.0)</f>
        <v>59</v>
      </c>
      <c r="I673" s="1">
        <f>IFERROR(__xludf.DUMMYFUNCTION("""COMPUTED_VALUE"""),57.0)</f>
        <v>57</v>
      </c>
      <c r="J673" s="1" t="b">
        <f t="array" ref="J673">IF(NOT(H673=""),AND(C673:H673&gt;B673:G673),IF(NOT(G673=""),AND(C673:G673&gt;B673:F673),IF(NOT(F673=""),AND(C673:F673&gt;B673:E673),AND(C673:E673&gt;B673:D673))))</f>
        <v>0</v>
      </c>
      <c r="K673" s="1" t="b">
        <f t="array" ref="K673">IF(NOT(H673=""),AND(C673:H673&lt;B673:G673),IF(NOT(G673=""),AND(C673:G673&lt;B673:F673),IF(NOT(F673=""),AND(C673:F673&lt;B673:E673),AND(C673:E673&lt;B673:D673))))</f>
        <v>1</v>
      </c>
      <c r="L673" s="1" t="b">
        <f t="array" ref="L673">IF(NOT(H673=""),AND(AND(ABS(C673:H673-B673:G673)&gt;0),AND(ABS(C673:H673-B673:G673)&lt;4)),IF(NOT(G673=""),AND(AND(ABS(C673:G673-B673:F673)&gt;0),AND(ABS(C673:G673-B673:F673)&lt;4)),IF(NOT(F673=""),AND(AND(ABS(C673:F673-B673:E673)&gt;0),AND(ABS(C673:F673-B673:E673)&lt;4)),AND(AND(ABS(C673:E673-B673:D673)&gt;0),AND(ABS(C673:E673-B673:D673)&lt;4)))))</f>
        <v>1</v>
      </c>
      <c r="M673" s="1" t="b">
        <f t="shared" si="1"/>
        <v>1</v>
      </c>
    </row>
    <row r="674" ht="15.75" customHeight="1">
      <c r="A674" s="1" t="s">
        <v>683</v>
      </c>
      <c r="B674" s="1">
        <f>IFERROR(__xludf.DUMMYFUNCTION("SPLIT(A674,"" "")"),63.0)</f>
        <v>63</v>
      </c>
      <c r="C674" s="1">
        <f>IFERROR(__xludf.DUMMYFUNCTION("""COMPUTED_VALUE"""),62.0)</f>
        <v>62</v>
      </c>
      <c r="D674" s="1">
        <f>IFERROR(__xludf.DUMMYFUNCTION("""COMPUTED_VALUE"""),59.0)</f>
        <v>59</v>
      </c>
      <c r="E674" s="1">
        <f>IFERROR(__xludf.DUMMYFUNCTION("""COMPUTED_VALUE"""),56.0)</f>
        <v>56</v>
      </c>
      <c r="F674" s="1">
        <f>IFERROR(__xludf.DUMMYFUNCTION("""COMPUTED_VALUE"""),54.0)</f>
        <v>54</v>
      </c>
      <c r="G674" s="1">
        <f>IFERROR(__xludf.DUMMYFUNCTION("""COMPUTED_VALUE"""),51.0)</f>
        <v>51</v>
      </c>
      <c r="J674" s="1" t="b">
        <f t="array" ref="J674">IF(NOT(H674=""),AND(C674:H674&gt;B674:G674),IF(NOT(G674=""),AND(C674:G674&gt;B674:F674),IF(NOT(F674=""),AND(C674:F674&gt;B674:E674),AND(C674:E674&gt;B674:D674))))</f>
        <v>0</v>
      </c>
      <c r="K674" s="1" t="b">
        <f t="array" ref="K674">IF(NOT(H674=""),AND(C674:H674&lt;B674:G674),IF(NOT(G674=""),AND(C674:G674&lt;B674:F674),IF(NOT(F674=""),AND(C674:F674&lt;B674:E674),AND(C674:E674&lt;B674:D674))))</f>
        <v>1</v>
      </c>
      <c r="L674" s="1" t="b">
        <f t="array" ref="L674">IF(NOT(H674=""),AND(AND(ABS(C674:H674-B674:G674)&gt;0),AND(ABS(C674:H674-B674:G674)&lt;4)),IF(NOT(G674=""),AND(AND(ABS(C674:G674-B674:F674)&gt;0),AND(ABS(C674:G674-B674:F674)&lt;4)),IF(NOT(F674=""),AND(AND(ABS(C674:F674-B674:E674)&gt;0),AND(ABS(C674:F674-B674:E674)&lt;4)),AND(AND(ABS(C674:E674-B674:D674)&gt;0),AND(ABS(C674:E674-B674:D674)&lt;4)))))</f>
        <v>1</v>
      </c>
      <c r="M674" s="1" t="b">
        <f t="shared" si="1"/>
        <v>1</v>
      </c>
    </row>
    <row r="675" ht="15.75" customHeight="1">
      <c r="A675" s="1" t="s">
        <v>684</v>
      </c>
      <c r="B675" s="1">
        <f>IFERROR(__xludf.DUMMYFUNCTION("SPLIT(A675,"" "")"),10.0)</f>
        <v>10</v>
      </c>
      <c r="C675" s="1">
        <f>IFERROR(__xludf.DUMMYFUNCTION("""COMPUTED_VALUE"""),12.0)</f>
        <v>12</v>
      </c>
      <c r="D675" s="1">
        <f>IFERROR(__xludf.DUMMYFUNCTION("""COMPUTED_VALUE"""),14.0)</f>
        <v>14</v>
      </c>
      <c r="E675" s="1">
        <f>IFERROR(__xludf.DUMMYFUNCTION("""COMPUTED_VALUE"""),15.0)</f>
        <v>15</v>
      </c>
      <c r="F675" s="1">
        <f>IFERROR(__xludf.DUMMYFUNCTION("""COMPUTED_VALUE"""),18.0)</f>
        <v>18</v>
      </c>
      <c r="J675" s="1" t="b">
        <f t="array" ref="J675">IF(NOT(H675=""),AND(C675:H675&gt;B675:G675),IF(NOT(G675=""),AND(C675:G675&gt;B675:F675),IF(NOT(F675=""),AND(C675:F675&gt;B675:E675),AND(C675:E675&gt;B675:D675))))</f>
        <v>1</v>
      </c>
      <c r="K675" s="1" t="b">
        <f t="array" ref="K675">IF(NOT(H675=""),AND(C675:H675&lt;B675:G675),IF(NOT(G675=""),AND(C675:G675&lt;B675:F675),IF(NOT(F675=""),AND(C675:F675&lt;B675:E675),AND(C675:E675&lt;B675:D675))))</f>
        <v>0</v>
      </c>
      <c r="L675" s="1" t="b">
        <f t="array" ref="L675">IF(NOT(H675=""),AND(AND(ABS(C675:H675-B675:G675)&gt;0),AND(ABS(C675:H675-B675:G675)&lt;4)),IF(NOT(G675=""),AND(AND(ABS(C675:G675-B675:F675)&gt;0),AND(ABS(C675:G675-B675:F675)&lt;4)),IF(NOT(F675=""),AND(AND(ABS(C675:F675-B675:E675)&gt;0),AND(ABS(C675:F675-B675:E675)&lt;4)),AND(AND(ABS(C675:E675-B675:D675)&gt;0),AND(ABS(C675:E675-B675:D675)&lt;4)))))</f>
        <v>1</v>
      </c>
      <c r="M675" s="1" t="b">
        <f t="shared" si="1"/>
        <v>1</v>
      </c>
    </row>
    <row r="676" ht="15.75" customHeight="1">
      <c r="A676" s="1" t="s">
        <v>685</v>
      </c>
      <c r="B676" s="1">
        <f>IFERROR(__xludf.DUMMYFUNCTION("SPLIT(A676,"" "")"),22.0)</f>
        <v>22</v>
      </c>
      <c r="C676" s="1">
        <f>IFERROR(__xludf.DUMMYFUNCTION("""COMPUTED_VALUE"""),23.0)</f>
        <v>23</v>
      </c>
      <c r="D676" s="1">
        <f>IFERROR(__xludf.DUMMYFUNCTION("""COMPUTED_VALUE"""),24.0)</f>
        <v>24</v>
      </c>
      <c r="E676" s="1">
        <f>IFERROR(__xludf.DUMMYFUNCTION("""COMPUTED_VALUE"""),25.0)</f>
        <v>25</v>
      </c>
      <c r="F676" s="1">
        <f>IFERROR(__xludf.DUMMYFUNCTION("""COMPUTED_VALUE"""),26.0)</f>
        <v>26</v>
      </c>
      <c r="G676" s="1">
        <f>IFERROR(__xludf.DUMMYFUNCTION("""COMPUTED_VALUE"""),29.0)</f>
        <v>29</v>
      </c>
      <c r="H676" s="2">
        <f>IFERROR(__xludf.DUMMYFUNCTION("""COMPUTED_VALUE"""),30.0)</f>
        <v>30</v>
      </c>
      <c r="J676" s="1" t="b">
        <f t="array" ref="J676">IF(NOT(H676=""),AND(C676:H676&gt;B676:G676),IF(NOT(G676=""),AND(C676:G676&gt;B676:F676),IF(NOT(F676=""),AND(C676:F676&gt;B676:E676),AND(C676:E676&gt;B676:D676))))</f>
        <v>1</v>
      </c>
      <c r="K676" s="1" t="b">
        <f t="array" ref="K676">IF(NOT(H676=""),AND(C676:H676&lt;B676:G676),IF(NOT(G676=""),AND(C676:G676&lt;B676:F676),IF(NOT(F676=""),AND(C676:F676&lt;B676:E676),AND(C676:E676&lt;B676:D676))))</f>
        <v>0</v>
      </c>
      <c r="L676" s="1" t="b">
        <f t="array" ref="L676">IF(NOT(H676=""),AND(AND(ABS(C676:H676-B676:G676)&gt;0),AND(ABS(C676:H676-B676:G676)&lt;4)),IF(NOT(G676=""),AND(AND(ABS(C676:G676-B676:F676)&gt;0),AND(ABS(C676:G676-B676:F676)&lt;4)),IF(NOT(F676=""),AND(AND(ABS(C676:F676-B676:E676)&gt;0),AND(ABS(C676:F676-B676:E676)&lt;4)),AND(AND(ABS(C676:E676-B676:D676)&gt;0),AND(ABS(C676:E676-B676:D676)&lt;4)))))</f>
        <v>1</v>
      </c>
      <c r="M676" s="1" t="b">
        <f t="shared" si="1"/>
        <v>1</v>
      </c>
    </row>
    <row r="677" ht="15.75" customHeight="1">
      <c r="A677" s="1" t="s">
        <v>686</v>
      </c>
      <c r="B677" s="1">
        <f>IFERROR(__xludf.DUMMYFUNCTION("SPLIT(A677,"" "")"),24.0)</f>
        <v>24</v>
      </c>
      <c r="C677" s="1">
        <f>IFERROR(__xludf.DUMMYFUNCTION("""COMPUTED_VALUE"""),25.0)</f>
        <v>25</v>
      </c>
      <c r="D677" s="1">
        <f>IFERROR(__xludf.DUMMYFUNCTION("""COMPUTED_VALUE"""),26.0)</f>
        <v>26</v>
      </c>
      <c r="E677" s="1">
        <f>IFERROR(__xludf.DUMMYFUNCTION("""COMPUTED_VALUE"""),29.0)</f>
        <v>29</v>
      </c>
      <c r="F677" s="1">
        <f>IFERROR(__xludf.DUMMYFUNCTION("""COMPUTED_VALUE"""),30.0)</f>
        <v>30</v>
      </c>
      <c r="G677" s="1">
        <f>IFERROR(__xludf.DUMMYFUNCTION("""COMPUTED_VALUE"""),31.0)</f>
        <v>31</v>
      </c>
      <c r="H677" s="1">
        <f>IFERROR(__xludf.DUMMYFUNCTION("""COMPUTED_VALUE"""),34.0)</f>
        <v>34</v>
      </c>
      <c r="I677" s="1">
        <f>IFERROR(__xludf.DUMMYFUNCTION("""COMPUTED_VALUE"""),37.0)</f>
        <v>37</v>
      </c>
      <c r="J677" s="1" t="b">
        <f t="array" ref="J677">IF(NOT(H677=""),AND(C677:H677&gt;B677:G677),IF(NOT(G677=""),AND(C677:G677&gt;B677:F677),IF(NOT(F677=""),AND(C677:F677&gt;B677:E677),AND(C677:E677&gt;B677:D677))))</f>
        <v>1</v>
      </c>
      <c r="K677" s="1" t="b">
        <f t="array" ref="K677">IF(NOT(H677=""),AND(C677:H677&lt;B677:G677),IF(NOT(G677=""),AND(C677:G677&lt;B677:F677),IF(NOT(F677=""),AND(C677:F677&lt;B677:E677),AND(C677:E677&lt;B677:D677))))</f>
        <v>0</v>
      </c>
      <c r="L677" s="1" t="b">
        <f t="array" ref="L677">IF(NOT(H677=""),AND(AND(ABS(C677:H677-B677:G677)&gt;0),AND(ABS(C677:H677-B677:G677)&lt;4)),IF(NOT(G677=""),AND(AND(ABS(C677:G677-B677:F677)&gt;0),AND(ABS(C677:G677-B677:F677)&lt;4)),IF(NOT(F677=""),AND(AND(ABS(C677:F677-B677:E677)&gt;0),AND(ABS(C677:F677-B677:E677)&lt;4)),AND(AND(ABS(C677:E677-B677:D677)&gt;0),AND(ABS(C677:E677-B677:D677)&lt;4)))))</f>
        <v>1</v>
      </c>
      <c r="M677" s="1" t="b">
        <f t="shared" si="1"/>
        <v>1</v>
      </c>
    </row>
    <row r="678" ht="15.75" customHeight="1">
      <c r="A678" s="1" t="s">
        <v>687</v>
      </c>
      <c r="B678" s="1">
        <f>IFERROR(__xludf.DUMMYFUNCTION("SPLIT(A678,"" "")"),34.0)</f>
        <v>34</v>
      </c>
      <c r="C678" s="1">
        <f>IFERROR(__xludf.DUMMYFUNCTION("""COMPUTED_VALUE"""),33.0)</f>
        <v>33</v>
      </c>
      <c r="D678" s="1">
        <f>IFERROR(__xludf.DUMMYFUNCTION("""COMPUTED_VALUE"""),32.0)</f>
        <v>32</v>
      </c>
      <c r="E678" s="1">
        <f>IFERROR(__xludf.DUMMYFUNCTION("""COMPUTED_VALUE"""),31.0)</f>
        <v>31</v>
      </c>
      <c r="F678" s="1">
        <f>IFERROR(__xludf.DUMMYFUNCTION("""COMPUTED_VALUE"""),29.0)</f>
        <v>29</v>
      </c>
      <c r="G678" s="1">
        <f>IFERROR(__xludf.DUMMYFUNCTION("""COMPUTED_VALUE"""),28.0)</f>
        <v>28</v>
      </c>
      <c r="H678" s="2">
        <f>IFERROR(__xludf.DUMMYFUNCTION("""COMPUTED_VALUE"""),25.0)</f>
        <v>25</v>
      </c>
      <c r="J678" s="1" t="b">
        <f t="array" ref="J678">IF(NOT(H678=""),AND(C678:H678&gt;B678:G678),IF(NOT(G678=""),AND(C678:G678&gt;B678:F678),IF(NOT(F678=""),AND(C678:F678&gt;B678:E678),AND(C678:E678&gt;B678:D678))))</f>
        <v>0</v>
      </c>
      <c r="K678" s="1" t="b">
        <f t="array" ref="K678">IF(NOT(H678=""),AND(C678:H678&lt;B678:G678),IF(NOT(G678=""),AND(C678:G678&lt;B678:F678),IF(NOT(F678=""),AND(C678:F678&lt;B678:E678),AND(C678:E678&lt;B678:D678))))</f>
        <v>1</v>
      </c>
      <c r="L678" s="1" t="b">
        <f t="array" ref="L678">IF(NOT(H678=""),AND(AND(ABS(C678:H678-B678:G678)&gt;0),AND(ABS(C678:H678-B678:G678)&lt;4)),IF(NOT(G678=""),AND(AND(ABS(C678:G678-B678:F678)&gt;0),AND(ABS(C678:G678-B678:F678)&lt;4)),IF(NOT(F678=""),AND(AND(ABS(C678:F678-B678:E678)&gt;0),AND(ABS(C678:F678-B678:E678)&lt;4)),AND(AND(ABS(C678:E678-B678:D678)&gt;0),AND(ABS(C678:E678-B678:D678)&lt;4)))))</f>
        <v>1</v>
      </c>
      <c r="M678" s="1" t="b">
        <f t="shared" si="1"/>
        <v>1</v>
      </c>
    </row>
    <row r="679" ht="15.75" customHeight="1">
      <c r="A679" s="1" t="s">
        <v>688</v>
      </c>
      <c r="B679" s="1">
        <f>IFERROR(__xludf.DUMMYFUNCTION("SPLIT(A679,"" "")"),39.0)</f>
        <v>39</v>
      </c>
      <c r="C679" s="1">
        <f>IFERROR(__xludf.DUMMYFUNCTION("""COMPUTED_VALUE"""),41.0)</f>
        <v>41</v>
      </c>
      <c r="D679" s="1">
        <f>IFERROR(__xludf.DUMMYFUNCTION("""COMPUTED_VALUE"""),44.0)</f>
        <v>44</v>
      </c>
      <c r="E679" s="1">
        <f>IFERROR(__xludf.DUMMYFUNCTION("""COMPUTED_VALUE"""),46.0)</f>
        <v>46</v>
      </c>
      <c r="F679" s="1">
        <f>IFERROR(__xludf.DUMMYFUNCTION("""COMPUTED_VALUE"""),48.0)</f>
        <v>48</v>
      </c>
      <c r="J679" s="1" t="b">
        <f t="array" ref="J679">IF(NOT(H679=""),AND(C679:H679&gt;B679:G679),IF(NOT(G679=""),AND(C679:G679&gt;B679:F679),IF(NOT(F679=""),AND(C679:F679&gt;B679:E679),AND(C679:E679&gt;B679:D679))))</f>
        <v>1</v>
      </c>
      <c r="K679" s="1" t="b">
        <f t="array" ref="K679">IF(NOT(H679=""),AND(C679:H679&lt;B679:G679),IF(NOT(G679=""),AND(C679:G679&lt;B679:F679),IF(NOT(F679=""),AND(C679:F679&lt;B679:E679),AND(C679:E679&lt;B679:D679))))</f>
        <v>0</v>
      </c>
      <c r="L679" s="1" t="b">
        <f t="array" ref="L679">IF(NOT(H679=""),AND(AND(ABS(C679:H679-B679:G679)&gt;0),AND(ABS(C679:H679-B679:G679)&lt;4)),IF(NOT(G679=""),AND(AND(ABS(C679:G679-B679:F679)&gt;0),AND(ABS(C679:G679-B679:F679)&lt;4)),IF(NOT(F679=""),AND(AND(ABS(C679:F679-B679:E679)&gt;0),AND(ABS(C679:F679-B679:E679)&lt;4)),AND(AND(ABS(C679:E679-B679:D679)&gt;0),AND(ABS(C679:E679-B679:D679)&lt;4)))))</f>
        <v>1</v>
      </c>
      <c r="M679" s="1" t="b">
        <f t="shared" si="1"/>
        <v>1</v>
      </c>
    </row>
    <row r="680" ht="15.75" customHeight="1">
      <c r="A680" s="1" t="s">
        <v>689</v>
      </c>
      <c r="B680" s="1">
        <f>IFERROR(__xludf.DUMMYFUNCTION("SPLIT(A680,"" "")"),15.0)</f>
        <v>15</v>
      </c>
      <c r="C680" s="1">
        <f>IFERROR(__xludf.DUMMYFUNCTION("""COMPUTED_VALUE"""),18.0)</f>
        <v>18</v>
      </c>
      <c r="D680" s="1">
        <f>IFERROR(__xludf.DUMMYFUNCTION("""COMPUTED_VALUE"""),20.0)</f>
        <v>20</v>
      </c>
      <c r="E680" s="1">
        <f>IFERROR(__xludf.DUMMYFUNCTION("""COMPUTED_VALUE"""),22.0)</f>
        <v>22</v>
      </c>
      <c r="F680" s="1">
        <f>IFERROR(__xludf.DUMMYFUNCTION("""COMPUTED_VALUE"""),25.0)</f>
        <v>25</v>
      </c>
      <c r="J680" s="1" t="b">
        <f t="array" ref="J680">IF(NOT(H680=""),AND(C680:H680&gt;B680:G680),IF(NOT(G680=""),AND(C680:G680&gt;B680:F680),IF(NOT(F680=""),AND(C680:F680&gt;B680:E680),AND(C680:E680&gt;B680:D680))))</f>
        <v>1</v>
      </c>
      <c r="K680" s="1" t="b">
        <f t="array" ref="K680">IF(NOT(H680=""),AND(C680:H680&lt;B680:G680),IF(NOT(G680=""),AND(C680:G680&lt;B680:F680),IF(NOT(F680=""),AND(C680:F680&lt;B680:E680),AND(C680:E680&lt;B680:D680))))</f>
        <v>0</v>
      </c>
      <c r="L680" s="1" t="b">
        <f t="array" ref="L680">IF(NOT(H680=""),AND(AND(ABS(C680:H680-B680:G680)&gt;0),AND(ABS(C680:H680-B680:G680)&lt;4)),IF(NOT(G680=""),AND(AND(ABS(C680:G680-B680:F680)&gt;0),AND(ABS(C680:G680-B680:F680)&lt;4)),IF(NOT(F680=""),AND(AND(ABS(C680:F680-B680:E680)&gt;0),AND(ABS(C680:F680-B680:E680)&lt;4)),AND(AND(ABS(C680:E680-B680:D680)&gt;0),AND(ABS(C680:E680-B680:D680)&lt;4)))))</f>
        <v>1</v>
      </c>
      <c r="M680" s="1" t="b">
        <f t="shared" si="1"/>
        <v>1</v>
      </c>
    </row>
    <row r="681" ht="15.75" customHeight="1">
      <c r="A681" s="1" t="s">
        <v>690</v>
      </c>
      <c r="B681" s="1">
        <f>IFERROR(__xludf.DUMMYFUNCTION("SPLIT(A681,"" "")"),69.0)</f>
        <v>69</v>
      </c>
      <c r="C681" s="1">
        <f>IFERROR(__xludf.DUMMYFUNCTION("""COMPUTED_VALUE"""),72.0)</f>
        <v>72</v>
      </c>
      <c r="D681" s="1">
        <f>IFERROR(__xludf.DUMMYFUNCTION("""COMPUTED_VALUE"""),74.0)</f>
        <v>74</v>
      </c>
      <c r="E681" s="1">
        <f>IFERROR(__xludf.DUMMYFUNCTION("""COMPUTED_VALUE"""),75.0)</f>
        <v>75</v>
      </c>
      <c r="F681" s="1">
        <f>IFERROR(__xludf.DUMMYFUNCTION("""COMPUTED_VALUE"""),76.0)</f>
        <v>76</v>
      </c>
      <c r="G681" s="1">
        <f>IFERROR(__xludf.DUMMYFUNCTION("""COMPUTED_VALUE"""),77.0)</f>
        <v>77</v>
      </c>
      <c r="J681" s="1" t="b">
        <f t="array" ref="J681">IF(NOT(H681=""),AND(C681:H681&gt;B681:G681),IF(NOT(G681=""),AND(C681:G681&gt;B681:F681),IF(NOT(F681=""),AND(C681:F681&gt;B681:E681),AND(C681:E681&gt;B681:D681))))</f>
        <v>1</v>
      </c>
      <c r="K681" s="1" t="b">
        <f t="array" ref="K681">IF(NOT(H681=""),AND(C681:H681&lt;B681:G681),IF(NOT(G681=""),AND(C681:G681&lt;B681:F681),IF(NOT(F681=""),AND(C681:F681&lt;B681:E681),AND(C681:E681&lt;B681:D681))))</f>
        <v>0</v>
      </c>
      <c r="L681" s="1" t="b">
        <f t="array" ref="L681">IF(NOT(H681=""),AND(AND(ABS(C681:H681-B681:G681)&gt;0),AND(ABS(C681:H681-B681:G681)&lt;4)),IF(NOT(G681=""),AND(AND(ABS(C681:G681-B681:F681)&gt;0),AND(ABS(C681:G681-B681:F681)&lt;4)),IF(NOT(F681=""),AND(AND(ABS(C681:F681-B681:E681)&gt;0),AND(ABS(C681:F681-B681:E681)&lt;4)),AND(AND(ABS(C681:E681-B681:D681)&gt;0),AND(ABS(C681:E681-B681:D681)&lt;4)))))</f>
        <v>1</v>
      </c>
      <c r="M681" s="1" t="b">
        <f t="shared" si="1"/>
        <v>1</v>
      </c>
    </row>
    <row r="682" ht="15.75" customHeight="1">
      <c r="A682" s="1" t="s">
        <v>691</v>
      </c>
      <c r="B682" s="1">
        <f>IFERROR(__xludf.DUMMYFUNCTION("SPLIT(A682,"" "")"),88.0)</f>
        <v>88</v>
      </c>
      <c r="C682" s="1">
        <f>IFERROR(__xludf.DUMMYFUNCTION("""COMPUTED_VALUE"""),87.0)</f>
        <v>87</v>
      </c>
      <c r="D682" s="1">
        <f>IFERROR(__xludf.DUMMYFUNCTION("""COMPUTED_VALUE"""),86.0)</f>
        <v>86</v>
      </c>
      <c r="E682" s="1">
        <f>IFERROR(__xludf.DUMMYFUNCTION("""COMPUTED_VALUE"""),85.0)</f>
        <v>85</v>
      </c>
      <c r="F682" s="1">
        <f>IFERROR(__xludf.DUMMYFUNCTION("""COMPUTED_VALUE"""),84.0)</f>
        <v>84</v>
      </c>
      <c r="J682" s="1" t="b">
        <f t="array" ref="J682">IF(NOT(H682=""),AND(C682:H682&gt;B682:G682),IF(NOT(G682=""),AND(C682:G682&gt;B682:F682),IF(NOT(F682=""),AND(C682:F682&gt;B682:E682),AND(C682:E682&gt;B682:D682))))</f>
        <v>0</v>
      </c>
      <c r="K682" s="1" t="b">
        <f t="array" ref="K682">IF(NOT(H682=""),AND(C682:H682&lt;B682:G682),IF(NOT(G682=""),AND(C682:G682&lt;B682:F682),IF(NOT(F682=""),AND(C682:F682&lt;B682:E682),AND(C682:E682&lt;B682:D682))))</f>
        <v>1</v>
      </c>
      <c r="L682" s="1" t="b">
        <f t="array" ref="L682">IF(NOT(H682=""),AND(AND(ABS(C682:H682-B682:G682)&gt;0),AND(ABS(C682:H682-B682:G682)&lt;4)),IF(NOT(G682=""),AND(AND(ABS(C682:G682-B682:F682)&gt;0),AND(ABS(C682:G682-B682:F682)&lt;4)),IF(NOT(F682=""),AND(AND(ABS(C682:F682-B682:E682)&gt;0),AND(ABS(C682:F682-B682:E682)&lt;4)),AND(AND(ABS(C682:E682-B682:D682)&gt;0),AND(ABS(C682:E682-B682:D682)&lt;4)))))</f>
        <v>1</v>
      </c>
      <c r="M682" s="1" t="b">
        <f t="shared" si="1"/>
        <v>1</v>
      </c>
    </row>
    <row r="683" ht="15.75" customHeight="1">
      <c r="A683" s="1" t="s">
        <v>692</v>
      </c>
      <c r="B683" s="1">
        <f>IFERROR(__xludf.DUMMYFUNCTION("SPLIT(A683,"" "")"),53.0)</f>
        <v>53</v>
      </c>
      <c r="C683" s="1">
        <f>IFERROR(__xludf.DUMMYFUNCTION("""COMPUTED_VALUE"""),50.0)</f>
        <v>50</v>
      </c>
      <c r="D683" s="1">
        <f>IFERROR(__xludf.DUMMYFUNCTION("""COMPUTED_VALUE"""),47.0)</f>
        <v>47</v>
      </c>
      <c r="E683" s="1">
        <f>IFERROR(__xludf.DUMMYFUNCTION("""COMPUTED_VALUE"""),46.0)</f>
        <v>46</v>
      </c>
      <c r="F683" s="1">
        <f>IFERROR(__xludf.DUMMYFUNCTION("""COMPUTED_VALUE"""),44.0)</f>
        <v>44</v>
      </c>
      <c r="G683" s="1">
        <f>IFERROR(__xludf.DUMMYFUNCTION("""COMPUTED_VALUE"""),43.0)</f>
        <v>43</v>
      </c>
      <c r="H683" s="1">
        <f>IFERROR(__xludf.DUMMYFUNCTION("""COMPUTED_VALUE"""),40.0)</f>
        <v>40</v>
      </c>
      <c r="I683" s="1">
        <f>IFERROR(__xludf.DUMMYFUNCTION("""COMPUTED_VALUE"""),38.0)</f>
        <v>38</v>
      </c>
      <c r="J683" s="1" t="b">
        <f t="array" ref="J683">IF(NOT(H683=""),AND(C683:H683&gt;B683:G683),IF(NOT(G683=""),AND(C683:G683&gt;B683:F683),IF(NOT(F683=""),AND(C683:F683&gt;B683:E683),AND(C683:E683&gt;B683:D683))))</f>
        <v>0</v>
      </c>
      <c r="K683" s="1" t="b">
        <f t="array" ref="K683">IF(NOT(H683=""),AND(C683:H683&lt;B683:G683),IF(NOT(G683=""),AND(C683:G683&lt;B683:F683),IF(NOT(F683=""),AND(C683:F683&lt;B683:E683),AND(C683:E683&lt;B683:D683))))</f>
        <v>1</v>
      </c>
      <c r="L683" s="1" t="b">
        <f t="array" ref="L683">IF(NOT(H683=""),AND(AND(ABS(C683:H683-B683:G683)&gt;0),AND(ABS(C683:H683-B683:G683)&lt;4)),IF(NOT(G683=""),AND(AND(ABS(C683:G683-B683:F683)&gt;0),AND(ABS(C683:G683-B683:F683)&lt;4)),IF(NOT(F683=""),AND(AND(ABS(C683:F683-B683:E683)&gt;0),AND(ABS(C683:F683-B683:E683)&lt;4)),AND(AND(ABS(C683:E683-B683:D683)&gt;0),AND(ABS(C683:E683-B683:D683)&lt;4)))))</f>
        <v>1</v>
      </c>
      <c r="M683" s="1" t="b">
        <f t="shared" si="1"/>
        <v>1</v>
      </c>
    </row>
    <row r="684" ht="15.75" customHeight="1">
      <c r="A684" s="1" t="s">
        <v>693</v>
      </c>
      <c r="B684" s="1">
        <f>IFERROR(__xludf.DUMMYFUNCTION("SPLIT(A684,"" "")"),84.0)</f>
        <v>84</v>
      </c>
      <c r="C684" s="1">
        <f>IFERROR(__xludf.DUMMYFUNCTION("""COMPUTED_VALUE"""),81.0)</f>
        <v>81</v>
      </c>
      <c r="D684" s="1">
        <f>IFERROR(__xludf.DUMMYFUNCTION("""COMPUTED_VALUE"""),78.0)</f>
        <v>78</v>
      </c>
      <c r="E684" s="1">
        <f>IFERROR(__xludf.DUMMYFUNCTION("""COMPUTED_VALUE"""),76.0)</f>
        <v>76</v>
      </c>
      <c r="F684" s="1">
        <f>IFERROR(__xludf.DUMMYFUNCTION("""COMPUTED_VALUE"""),74.0)</f>
        <v>74</v>
      </c>
      <c r="G684" s="1">
        <f>IFERROR(__xludf.DUMMYFUNCTION("""COMPUTED_VALUE"""),71.0)</f>
        <v>71</v>
      </c>
      <c r="H684" s="2">
        <f>IFERROR(__xludf.DUMMYFUNCTION("""COMPUTED_VALUE"""),69.0)</f>
        <v>69</v>
      </c>
      <c r="J684" s="1" t="b">
        <f t="array" ref="J684">IF(NOT(H684=""),AND(C684:H684&gt;B684:G684),IF(NOT(G684=""),AND(C684:G684&gt;B684:F684),IF(NOT(F684=""),AND(C684:F684&gt;B684:E684),AND(C684:E684&gt;B684:D684))))</f>
        <v>0</v>
      </c>
      <c r="K684" s="1" t="b">
        <f t="array" ref="K684">IF(NOT(H684=""),AND(C684:H684&lt;B684:G684),IF(NOT(G684=""),AND(C684:G684&lt;B684:F684),IF(NOT(F684=""),AND(C684:F684&lt;B684:E684),AND(C684:E684&lt;B684:D684))))</f>
        <v>1</v>
      </c>
      <c r="L684" s="1" t="b">
        <f t="array" ref="L684">IF(NOT(H684=""),AND(AND(ABS(C684:H684-B684:G684)&gt;0),AND(ABS(C684:H684-B684:G684)&lt;4)),IF(NOT(G684=""),AND(AND(ABS(C684:G684-B684:F684)&gt;0),AND(ABS(C684:G684-B684:F684)&lt;4)),IF(NOT(F684=""),AND(AND(ABS(C684:F684-B684:E684)&gt;0),AND(ABS(C684:F684-B684:E684)&lt;4)),AND(AND(ABS(C684:E684-B684:D684)&gt;0),AND(ABS(C684:E684-B684:D684)&lt;4)))))</f>
        <v>1</v>
      </c>
      <c r="M684" s="1" t="b">
        <f t="shared" si="1"/>
        <v>1</v>
      </c>
    </row>
    <row r="685" ht="15.75" customHeight="1">
      <c r="A685" s="1" t="s">
        <v>694</v>
      </c>
      <c r="B685" s="1">
        <f>IFERROR(__xludf.DUMMYFUNCTION("SPLIT(A685,"" "")"),25.0)</f>
        <v>25</v>
      </c>
      <c r="C685" s="1">
        <f>IFERROR(__xludf.DUMMYFUNCTION("""COMPUTED_VALUE"""),23.0)</f>
        <v>23</v>
      </c>
      <c r="D685" s="1">
        <f>IFERROR(__xludf.DUMMYFUNCTION("""COMPUTED_VALUE"""),20.0)</f>
        <v>20</v>
      </c>
      <c r="E685" s="1">
        <f>IFERROR(__xludf.DUMMYFUNCTION("""COMPUTED_VALUE"""),18.0)</f>
        <v>18</v>
      </c>
      <c r="F685" s="1">
        <f>IFERROR(__xludf.DUMMYFUNCTION("""COMPUTED_VALUE"""),17.0)</f>
        <v>17</v>
      </c>
      <c r="G685" s="1">
        <f>IFERROR(__xludf.DUMMYFUNCTION("""COMPUTED_VALUE"""),14.0)</f>
        <v>14</v>
      </c>
      <c r="H685" s="2">
        <f>IFERROR(__xludf.DUMMYFUNCTION("""COMPUTED_VALUE"""),12.0)</f>
        <v>12</v>
      </c>
      <c r="J685" s="1" t="b">
        <f t="array" ref="J685">IF(NOT(H685=""),AND(C685:H685&gt;B685:G685),IF(NOT(G685=""),AND(C685:G685&gt;B685:F685),IF(NOT(F685=""),AND(C685:F685&gt;B685:E685),AND(C685:E685&gt;B685:D685))))</f>
        <v>0</v>
      </c>
      <c r="K685" s="1" t="b">
        <f t="array" ref="K685">IF(NOT(H685=""),AND(C685:H685&lt;B685:G685),IF(NOT(G685=""),AND(C685:G685&lt;B685:F685),IF(NOT(F685=""),AND(C685:F685&lt;B685:E685),AND(C685:E685&lt;B685:D685))))</f>
        <v>1</v>
      </c>
      <c r="L685" s="1" t="b">
        <f t="array" ref="L685">IF(NOT(H685=""),AND(AND(ABS(C685:H685-B685:G685)&gt;0),AND(ABS(C685:H685-B685:G685)&lt;4)),IF(NOT(G685=""),AND(AND(ABS(C685:G685-B685:F685)&gt;0),AND(ABS(C685:G685-B685:F685)&lt;4)),IF(NOT(F685=""),AND(AND(ABS(C685:F685-B685:E685)&gt;0),AND(ABS(C685:F685-B685:E685)&lt;4)),AND(AND(ABS(C685:E685-B685:D685)&gt;0),AND(ABS(C685:E685-B685:D685)&lt;4)))))</f>
        <v>1</v>
      </c>
      <c r="M685" s="1" t="b">
        <f t="shared" si="1"/>
        <v>1</v>
      </c>
    </row>
    <row r="686" ht="15.75" customHeight="1">
      <c r="A686" s="1" t="s">
        <v>695</v>
      </c>
      <c r="B686" s="1">
        <f>IFERROR(__xludf.DUMMYFUNCTION("SPLIT(A686,"" "")"),99.0)</f>
        <v>99</v>
      </c>
      <c r="C686" s="1">
        <f>IFERROR(__xludf.DUMMYFUNCTION("""COMPUTED_VALUE"""),97.0)</f>
        <v>97</v>
      </c>
      <c r="D686" s="1">
        <f>IFERROR(__xludf.DUMMYFUNCTION("""COMPUTED_VALUE"""),95.0)</f>
        <v>95</v>
      </c>
      <c r="E686" s="1">
        <f>IFERROR(__xludf.DUMMYFUNCTION("""COMPUTED_VALUE"""),94.0)</f>
        <v>94</v>
      </c>
      <c r="F686" s="1">
        <f>IFERROR(__xludf.DUMMYFUNCTION("""COMPUTED_VALUE"""),92.0)</f>
        <v>92</v>
      </c>
      <c r="J686" s="1" t="b">
        <f t="array" ref="J686">IF(NOT(H686=""),AND(C686:H686&gt;B686:G686),IF(NOT(G686=""),AND(C686:G686&gt;B686:F686),IF(NOT(F686=""),AND(C686:F686&gt;B686:E686),AND(C686:E686&gt;B686:D686))))</f>
        <v>0</v>
      </c>
      <c r="K686" s="1" t="b">
        <f t="array" ref="K686">IF(NOT(H686=""),AND(C686:H686&lt;B686:G686),IF(NOT(G686=""),AND(C686:G686&lt;B686:F686),IF(NOT(F686=""),AND(C686:F686&lt;B686:E686),AND(C686:E686&lt;B686:D686))))</f>
        <v>1</v>
      </c>
      <c r="L686" s="1" t="b">
        <f t="array" ref="L686">IF(NOT(H686=""),AND(AND(ABS(C686:H686-B686:G686)&gt;0),AND(ABS(C686:H686-B686:G686)&lt;4)),IF(NOT(G686=""),AND(AND(ABS(C686:G686-B686:F686)&gt;0),AND(ABS(C686:G686-B686:F686)&lt;4)),IF(NOT(F686=""),AND(AND(ABS(C686:F686-B686:E686)&gt;0),AND(ABS(C686:F686-B686:E686)&lt;4)),AND(AND(ABS(C686:E686-B686:D686)&gt;0),AND(ABS(C686:E686-B686:D686)&lt;4)))))</f>
        <v>1</v>
      </c>
      <c r="M686" s="1" t="b">
        <f t="shared" si="1"/>
        <v>1</v>
      </c>
    </row>
    <row r="687" ht="15.75" customHeight="1">
      <c r="A687" s="1" t="s">
        <v>696</v>
      </c>
      <c r="B687" s="1">
        <f>IFERROR(__xludf.DUMMYFUNCTION("SPLIT(A687,"" "")"),17.0)</f>
        <v>17</v>
      </c>
      <c r="C687" s="1">
        <f>IFERROR(__xludf.DUMMYFUNCTION("""COMPUTED_VALUE"""),18.0)</f>
        <v>18</v>
      </c>
      <c r="D687" s="1">
        <f>IFERROR(__xludf.DUMMYFUNCTION("""COMPUTED_VALUE"""),20.0)</f>
        <v>20</v>
      </c>
      <c r="E687" s="1">
        <f>IFERROR(__xludf.DUMMYFUNCTION("""COMPUTED_VALUE"""),21.0)</f>
        <v>21</v>
      </c>
      <c r="F687" s="1">
        <f>IFERROR(__xludf.DUMMYFUNCTION("""COMPUTED_VALUE"""),24.0)</f>
        <v>24</v>
      </c>
      <c r="G687" s="1">
        <f>IFERROR(__xludf.DUMMYFUNCTION("""COMPUTED_VALUE"""),26.0)</f>
        <v>26</v>
      </c>
      <c r="J687" s="1" t="b">
        <f t="array" ref="J687">IF(NOT(H687=""),AND(C687:H687&gt;B687:G687),IF(NOT(G687=""),AND(C687:G687&gt;B687:F687),IF(NOT(F687=""),AND(C687:F687&gt;B687:E687),AND(C687:E687&gt;B687:D687))))</f>
        <v>1</v>
      </c>
      <c r="K687" s="1" t="b">
        <f t="array" ref="K687">IF(NOT(H687=""),AND(C687:H687&lt;B687:G687),IF(NOT(G687=""),AND(C687:G687&lt;B687:F687),IF(NOT(F687=""),AND(C687:F687&lt;B687:E687),AND(C687:E687&lt;B687:D687))))</f>
        <v>0</v>
      </c>
      <c r="L687" s="1" t="b">
        <f t="array" ref="L687">IF(NOT(H687=""),AND(AND(ABS(C687:H687-B687:G687)&gt;0),AND(ABS(C687:H687-B687:G687)&lt;4)),IF(NOT(G687=""),AND(AND(ABS(C687:G687-B687:F687)&gt;0),AND(ABS(C687:G687-B687:F687)&lt;4)),IF(NOT(F687=""),AND(AND(ABS(C687:F687-B687:E687)&gt;0),AND(ABS(C687:F687-B687:E687)&lt;4)),AND(AND(ABS(C687:E687-B687:D687)&gt;0),AND(ABS(C687:E687-B687:D687)&lt;4)))))</f>
        <v>1</v>
      </c>
      <c r="M687" s="1" t="b">
        <f t="shared" si="1"/>
        <v>1</v>
      </c>
    </row>
    <row r="688" ht="15.75" customHeight="1">
      <c r="A688" s="1" t="s">
        <v>697</v>
      </c>
      <c r="B688" s="1">
        <f>IFERROR(__xludf.DUMMYFUNCTION("SPLIT(A688,"" "")"),14.0)</f>
        <v>14</v>
      </c>
      <c r="C688" s="1">
        <f>IFERROR(__xludf.DUMMYFUNCTION("""COMPUTED_VALUE"""),17.0)</f>
        <v>17</v>
      </c>
      <c r="D688" s="1">
        <f>IFERROR(__xludf.DUMMYFUNCTION("""COMPUTED_VALUE"""),18.0)</f>
        <v>18</v>
      </c>
      <c r="E688" s="1">
        <f>IFERROR(__xludf.DUMMYFUNCTION("""COMPUTED_VALUE"""),20.0)</f>
        <v>20</v>
      </c>
      <c r="F688" s="1">
        <f>IFERROR(__xludf.DUMMYFUNCTION("""COMPUTED_VALUE"""),22.0)</f>
        <v>22</v>
      </c>
      <c r="J688" s="1" t="b">
        <f t="array" ref="J688">IF(NOT(H688=""),AND(C688:H688&gt;B688:G688),IF(NOT(G688=""),AND(C688:G688&gt;B688:F688),IF(NOT(F688=""),AND(C688:F688&gt;B688:E688),AND(C688:E688&gt;B688:D688))))</f>
        <v>1</v>
      </c>
      <c r="K688" s="1" t="b">
        <f t="array" ref="K688">IF(NOT(H688=""),AND(C688:H688&lt;B688:G688),IF(NOT(G688=""),AND(C688:G688&lt;B688:F688),IF(NOT(F688=""),AND(C688:F688&lt;B688:E688),AND(C688:E688&lt;B688:D688))))</f>
        <v>0</v>
      </c>
      <c r="L688" s="1" t="b">
        <f t="array" ref="L688">IF(NOT(H688=""),AND(AND(ABS(C688:H688-B688:G688)&gt;0),AND(ABS(C688:H688-B688:G688)&lt;4)),IF(NOT(G688=""),AND(AND(ABS(C688:G688-B688:F688)&gt;0),AND(ABS(C688:G688-B688:F688)&lt;4)),IF(NOT(F688=""),AND(AND(ABS(C688:F688-B688:E688)&gt;0),AND(ABS(C688:F688-B688:E688)&lt;4)),AND(AND(ABS(C688:E688-B688:D688)&gt;0),AND(ABS(C688:E688-B688:D688)&lt;4)))))</f>
        <v>1</v>
      </c>
      <c r="M688" s="1" t="b">
        <f t="shared" si="1"/>
        <v>1</v>
      </c>
    </row>
    <row r="689" ht="15.75" customHeight="1">
      <c r="A689" s="1" t="s">
        <v>698</v>
      </c>
      <c r="B689" s="1">
        <f>IFERROR(__xludf.DUMMYFUNCTION("SPLIT(A689,"" "")"),66.0)</f>
        <v>66</v>
      </c>
      <c r="C689" s="1">
        <f>IFERROR(__xludf.DUMMYFUNCTION("""COMPUTED_VALUE"""),69.0)</f>
        <v>69</v>
      </c>
      <c r="D689" s="1">
        <f>IFERROR(__xludf.DUMMYFUNCTION("""COMPUTED_VALUE"""),72.0)</f>
        <v>72</v>
      </c>
      <c r="E689" s="1">
        <f>IFERROR(__xludf.DUMMYFUNCTION("""COMPUTED_VALUE"""),73.0)</f>
        <v>73</v>
      </c>
      <c r="F689" s="1">
        <f>IFERROR(__xludf.DUMMYFUNCTION("""COMPUTED_VALUE"""),75.0)</f>
        <v>75</v>
      </c>
      <c r="G689" s="1">
        <f>IFERROR(__xludf.DUMMYFUNCTION("""COMPUTED_VALUE"""),76.0)</f>
        <v>76</v>
      </c>
      <c r="J689" s="1" t="b">
        <f t="array" ref="J689">IF(NOT(H689=""),AND(C689:H689&gt;B689:G689),IF(NOT(G689=""),AND(C689:G689&gt;B689:F689),IF(NOT(F689=""),AND(C689:F689&gt;B689:E689),AND(C689:E689&gt;B689:D689))))</f>
        <v>1</v>
      </c>
      <c r="K689" s="1" t="b">
        <f t="array" ref="K689">IF(NOT(H689=""),AND(C689:H689&lt;B689:G689),IF(NOT(G689=""),AND(C689:G689&lt;B689:F689),IF(NOT(F689=""),AND(C689:F689&lt;B689:E689),AND(C689:E689&lt;B689:D689))))</f>
        <v>0</v>
      </c>
      <c r="L689" s="1" t="b">
        <f t="array" ref="L689">IF(NOT(H689=""),AND(AND(ABS(C689:H689-B689:G689)&gt;0),AND(ABS(C689:H689-B689:G689)&lt;4)),IF(NOT(G689=""),AND(AND(ABS(C689:G689-B689:F689)&gt;0),AND(ABS(C689:G689-B689:F689)&lt;4)),IF(NOT(F689=""),AND(AND(ABS(C689:F689-B689:E689)&gt;0),AND(ABS(C689:F689-B689:E689)&lt;4)),AND(AND(ABS(C689:E689-B689:D689)&gt;0),AND(ABS(C689:E689-B689:D689)&lt;4)))))</f>
        <v>1</v>
      </c>
      <c r="M689" s="1" t="b">
        <f t="shared" si="1"/>
        <v>1</v>
      </c>
    </row>
    <row r="690" ht="15.75" customHeight="1">
      <c r="A690" s="1" t="s">
        <v>699</v>
      </c>
      <c r="B690" s="1">
        <f>IFERROR(__xludf.DUMMYFUNCTION("SPLIT(A690,"" "")"),49.0)</f>
        <v>49</v>
      </c>
      <c r="C690" s="1">
        <f>IFERROR(__xludf.DUMMYFUNCTION("""COMPUTED_VALUE"""),46.0)</f>
        <v>46</v>
      </c>
      <c r="D690" s="1">
        <f>IFERROR(__xludf.DUMMYFUNCTION("""COMPUTED_VALUE"""),45.0)</f>
        <v>45</v>
      </c>
      <c r="E690" s="1">
        <f>IFERROR(__xludf.DUMMYFUNCTION("""COMPUTED_VALUE"""),44.0)</f>
        <v>44</v>
      </c>
      <c r="F690" s="1">
        <f>IFERROR(__xludf.DUMMYFUNCTION("""COMPUTED_VALUE"""),41.0)</f>
        <v>41</v>
      </c>
      <c r="G690" s="1">
        <f>IFERROR(__xludf.DUMMYFUNCTION("""COMPUTED_VALUE"""),40.0)</f>
        <v>40</v>
      </c>
      <c r="H690" s="2">
        <f>IFERROR(__xludf.DUMMYFUNCTION("""COMPUTED_VALUE"""),37.0)</f>
        <v>37</v>
      </c>
      <c r="J690" s="1" t="b">
        <f t="array" ref="J690">IF(NOT(H690=""),AND(C690:H690&gt;B690:G690),IF(NOT(G690=""),AND(C690:G690&gt;B690:F690),IF(NOT(F690=""),AND(C690:F690&gt;B690:E690),AND(C690:E690&gt;B690:D690))))</f>
        <v>0</v>
      </c>
      <c r="K690" s="1" t="b">
        <f t="array" ref="K690">IF(NOT(H690=""),AND(C690:H690&lt;B690:G690),IF(NOT(G690=""),AND(C690:G690&lt;B690:F690),IF(NOT(F690=""),AND(C690:F690&lt;B690:E690),AND(C690:E690&lt;B690:D690))))</f>
        <v>1</v>
      </c>
      <c r="L690" s="1" t="b">
        <f t="array" ref="L690">IF(NOT(H690=""),AND(AND(ABS(C690:H690-B690:G690)&gt;0),AND(ABS(C690:H690-B690:G690)&lt;4)),IF(NOT(G690=""),AND(AND(ABS(C690:G690-B690:F690)&gt;0),AND(ABS(C690:G690-B690:F690)&lt;4)),IF(NOT(F690=""),AND(AND(ABS(C690:F690-B690:E690)&gt;0),AND(ABS(C690:F690-B690:E690)&lt;4)),AND(AND(ABS(C690:E690-B690:D690)&gt;0),AND(ABS(C690:E690-B690:D690)&lt;4)))))</f>
        <v>1</v>
      </c>
      <c r="M690" s="1" t="b">
        <f t="shared" si="1"/>
        <v>1</v>
      </c>
    </row>
    <row r="691" ht="15.75" customHeight="1">
      <c r="A691" s="1" t="s">
        <v>700</v>
      </c>
      <c r="B691" s="1">
        <f>IFERROR(__xludf.DUMMYFUNCTION("SPLIT(A691,"" "")"),49.0)</f>
        <v>49</v>
      </c>
      <c r="C691" s="1">
        <f>IFERROR(__xludf.DUMMYFUNCTION("""COMPUTED_VALUE"""),47.0)</f>
        <v>47</v>
      </c>
      <c r="D691" s="1">
        <f>IFERROR(__xludf.DUMMYFUNCTION("""COMPUTED_VALUE"""),45.0)</f>
        <v>45</v>
      </c>
      <c r="E691" s="1">
        <f>IFERROR(__xludf.DUMMYFUNCTION("""COMPUTED_VALUE"""),43.0)</f>
        <v>43</v>
      </c>
      <c r="F691" s="1">
        <f>IFERROR(__xludf.DUMMYFUNCTION("""COMPUTED_VALUE"""),42.0)</f>
        <v>42</v>
      </c>
      <c r="G691" s="1">
        <f>IFERROR(__xludf.DUMMYFUNCTION("""COMPUTED_VALUE"""),39.0)</f>
        <v>39</v>
      </c>
      <c r="H691" s="2">
        <f>IFERROR(__xludf.DUMMYFUNCTION("""COMPUTED_VALUE"""),36.0)</f>
        <v>36</v>
      </c>
      <c r="J691" s="1" t="b">
        <f t="array" ref="J691">IF(NOT(H691=""),AND(C691:H691&gt;B691:G691),IF(NOT(G691=""),AND(C691:G691&gt;B691:F691),IF(NOT(F691=""),AND(C691:F691&gt;B691:E691),AND(C691:E691&gt;B691:D691))))</f>
        <v>0</v>
      </c>
      <c r="K691" s="1" t="b">
        <f t="array" ref="K691">IF(NOT(H691=""),AND(C691:H691&lt;B691:G691),IF(NOT(G691=""),AND(C691:G691&lt;B691:F691),IF(NOT(F691=""),AND(C691:F691&lt;B691:E691),AND(C691:E691&lt;B691:D691))))</f>
        <v>1</v>
      </c>
      <c r="L691" s="1" t="b">
        <f t="array" ref="L691">IF(NOT(H691=""),AND(AND(ABS(C691:H691-B691:G691)&gt;0),AND(ABS(C691:H691-B691:G691)&lt;4)),IF(NOT(G691=""),AND(AND(ABS(C691:G691-B691:F691)&gt;0),AND(ABS(C691:G691-B691:F691)&lt;4)),IF(NOT(F691=""),AND(AND(ABS(C691:F691-B691:E691)&gt;0),AND(ABS(C691:F691-B691:E691)&lt;4)),AND(AND(ABS(C691:E691-B691:D691)&gt;0),AND(ABS(C691:E691-B691:D691)&lt;4)))))</f>
        <v>1</v>
      </c>
      <c r="M691" s="1" t="b">
        <f t="shared" si="1"/>
        <v>1</v>
      </c>
    </row>
    <row r="692" ht="15.75" customHeight="1">
      <c r="A692" s="1" t="s">
        <v>701</v>
      </c>
      <c r="B692" s="1">
        <f>IFERROR(__xludf.DUMMYFUNCTION("SPLIT(A692,"" "")"),95.0)</f>
        <v>95</v>
      </c>
      <c r="C692" s="1">
        <f>IFERROR(__xludf.DUMMYFUNCTION("""COMPUTED_VALUE"""),92.0)</f>
        <v>92</v>
      </c>
      <c r="D692" s="1">
        <f>IFERROR(__xludf.DUMMYFUNCTION("""COMPUTED_VALUE"""),89.0)</f>
        <v>89</v>
      </c>
      <c r="E692" s="1">
        <f>IFERROR(__xludf.DUMMYFUNCTION("""COMPUTED_VALUE"""),86.0)</f>
        <v>86</v>
      </c>
      <c r="F692" s="1">
        <f>IFERROR(__xludf.DUMMYFUNCTION("""COMPUTED_VALUE"""),83.0)</f>
        <v>83</v>
      </c>
      <c r="J692" s="1" t="b">
        <f t="array" ref="J692">IF(NOT(H692=""),AND(C692:H692&gt;B692:G692),IF(NOT(G692=""),AND(C692:G692&gt;B692:F692),IF(NOT(F692=""),AND(C692:F692&gt;B692:E692),AND(C692:E692&gt;B692:D692))))</f>
        <v>0</v>
      </c>
      <c r="K692" s="1" t="b">
        <f t="array" ref="K692">IF(NOT(H692=""),AND(C692:H692&lt;B692:G692),IF(NOT(G692=""),AND(C692:G692&lt;B692:F692),IF(NOT(F692=""),AND(C692:F692&lt;B692:E692),AND(C692:E692&lt;B692:D692))))</f>
        <v>1</v>
      </c>
      <c r="L692" s="1" t="b">
        <f t="array" ref="L692">IF(NOT(H692=""),AND(AND(ABS(C692:H692-B692:G692)&gt;0),AND(ABS(C692:H692-B692:G692)&lt;4)),IF(NOT(G692=""),AND(AND(ABS(C692:G692-B692:F692)&gt;0),AND(ABS(C692:G692-B692:F692)&lt;4)),IF(NOT(F692=""),AND(AND(ABS(C692:F692-B692:E692)&gt;0),AND(ABS(C692:F692-B692:E692)&lt;4)),AND(AND(ABS(C692:E692-B692:D692)&gt;0),AND(ABS(C692:E692-B692:D692)&lt;4)))))</f>
        <v>1</v>
      </c>
      <c r="M692" s="1" t="b">
        <f t="shared" si="1"/>
        <v>1</v>
      </c>
    </row>
    <row r="693" ht="15.75" customHeight="1">
      <c r="A693" s="1" t="s">
        <v>702</v>
      </c>
      <c r="B693" s="1">
        <f>IFERROR(__xludf.DUMMYFUNCTION("SPLIT(A693,"" "")"),42.0)</f>
        <v>42</v>
      </c>
      <c r="C693" s="1">
        <f>IFERROR(__xludf.DUMMYFUNCTION("""COMPUTED_VALUE"""),41.0)</f>
        <v>41</v>
      </c>
      <c r="D693" s="1">
        <f>IFERROR(__xludf.DUMMYFUNCTION("""COMPUTED_VALUE"""),40.0)</f>
        <v>40</v>
      </c>
      <c r="E693" s="1">
        <f>IFERROR(__xludf.DUMMYFUNCTION("""COMPUTED_VALUE"""),37.0)</f>
        <v>37</v>
      </c>
      <c r="F693" s="1">
        <f>IFERROR(__xludf.DUMMYFUNCTION("""COMPUTED_VALUE"""),34.0)</f>
        <v>34</v>
      </c>
      <c r="G693" s="1">
        <f>IFERROR(__xludf.DUMMYFUNCTION("""COMPUTED_VALUE"""),32.0)</f>
        <v>32</v>
      </c>
      <c r="H693" s="2">
        <f>IFERROR(__xludf.DUMMYFUNCTION("""COMPUTED_VALUE"""),29.0)</f>
        <v>29</v>
      </c>
      <c r="J693" s="1" t="b">
        <f t="array" ref="J693">IF(NOT(H693=""),AND(C693:H693&gt;B693:G693),IF(NOT(G693=""),AND(C693:G693&gt;B693:F693),IF(NOT(F693=""),AND(C693:F693&gt;B693:E693),AND(C693:E693&gt;B693:D693))))</f>
        <v>0</v>
      </c>
      <c r="K693" s="1" t="b">
        <f t="array" ref="K693">IF(NOT(H693=""),AND(C693:H693&lt;B693:G693),IF(NOT(G693=""),AND(C693:G693&lt;B693:F693),IF(NOT(F693=""),AND(C693:F693&lt;B693:E693),AND(C693:E693&lt;B693:D693))))</f>
        <v>1</v>
      </c>
      <c r="L693" s="1" t="b">
        <f t="array" ref="L693">IF(NOT(H693=""),AND(AND(ABS(C693:H693-B693:G693)&gt;0),AND(ABS(C693:H693-B693:G693)&lt;4)),IF(NOT(G693=""),AND(AND(ABS(C693:G693-B693:F693)&gt;0),AND(ABS(C693:G693-B693:F693)&lt;4)),IF(NOT(F693=""),AND(AND(ABS(C693:F693-B693:E693)&gt;0),AND(ABS(C693:F693-B693:E693)&lt;4)),AND(AND(ABS(C693:E693-B693:D693)&gt;0),AND(ABS(C693:E693-B693:D693)&lt;4)))))</f>
        <v>1</v>
      </c>
      <c r="M693" s="1" t="b">
        <f t="shared" si="1"/>
        <v>1</v>
      </c>
    </row>
    <row r="694" ht="15.75" customHeight="1">
      <c r="A694" s="1" t="s">
        <v>703</v>
      </c>
      <c r="B694" s="1">
        <f>IFERROR(__xludf.DUMMYFUNCTION("SPLIT(A694,"" "")"),68.0)</f>
        <v>68</v>
      </c>
      <c r="C694" s="1">
        <f>IFERROR(__xludf.DUMMYFUNCTION("""COMPUTED_VALUE"""),65.0)</f>
        <v>65</v>
      </c>
      <c r="D694" s="1">
        <f>IFERROR(__xludf.DUMMYFUNCTION("""COMPUTED_VALUE"""),63.0)</f>
        <v>63</v>
      </c>
      <c r="E694" s="1">
        <f>IFERROR(__xludf.DUMMYFUNCTION("""COMPUTED_VALUE"""),60.0)</f>
        <v>60</v>
      </c>
      <c r="F694" s="1">
        <f>IFERROR(__xludf.DUMMYFUNCTION("""COMPUTED_VALUE"""),59.0)</f>
        <v>59</v>
      </c>
      <c r="G694" s="1">
        <f>IFERROR(__xludf.DUMMYFUNCTION("""COMPUTED_VALUE"""),56.0)</f>
        <v>56</v>
      </c>
      <c r="H694" s="1">
        <f>IFERROR(__xludf.DUMMYFUNCTION("""COMPUTED_VALUE"""),54.0)</f>
        <v>54</v>
      </c>
      <c r="I694" s="1">
        <f>IFERROR(__xludf.DUMMYFUNCTION("""COMPUTED_VALUE"""),51.0)</f>
        <v>51</v>
      </c>
      <c r="J694" s="1" t="b">
        <f t="array" ref="J694">IF(NOT(H694=""),AND(C694:H694&gt;B694:G694),IF(NOT(G694=""),AND(C694:G694&gt;B694:F694),IF(NOT(F694=""),AND(C694:F694&gt;B694:E694),AND(C694:E694&gt;B694:D694))))</f>
        <v>0</v>
      </c>
      <c r="K694" s="1" t="b">
        <f t="array" ref="K694">IF(NOT(H694=""),AND(C694:H694&lt;B694:G694),IF(NOT(G694=""),AND(C694:G694&lt;B694:F694),IF(NOT(F694=""),AND(C694:F694&lt;B694:E694),AND(C694:E694&lt;B694:D694))))</f>
        <v>1</v>
      </c>
      <c r="L694" s="1" t="b">
        <f t="array" ref="L694">IF(NOT(H694=""),AND(AND(ABS(C694:H694-B694:G694)&gt;0),AND(ABS(C694:H694-B694:G694)&lt;4)),IF(NOT(G694=""),AND(AND(ABS(C694:G694-B694:F694)&gt;0),AND(ABS(C694:G694-B694:F694)&lt;4)),IF(NOT(F694=""),AND(AND(ABS(C694:F694-B694:E694)&gt;0),AND(ABS(C694:F694-B694:E694)&lt;4)),AND(AND(ABS(C694:E694-B694:D694)&gt;0),AND(ABS(C694:E694-B694:D694)&lt;4)))))</f>
        <v>1</v>
      </c>
      <c r="M694" s="1" t="b">
        <f t="shared" si="1"/>
        <v>1</v>
      </c>
    </row>
    <row r="695" ht="15.75" customHeight="1">
      <c r="A695" s="1" t="s">
        <v>704</v>
      </c>
      <c r="B695" s="1">
        <f>IFERROR(__xludf.DUMMYFUNCTION("SPLIT(A695,"" "")"),28.0)</f>
        <v>28</v>
      </c>
      <c r="C695" s="1">
        <f>IFERROR(__xludf.DUMMYFUNCTION("""COMPUTED_VALUE"""),31.0)</f>
        <v>31</v>
      </c>
      <c r="D695" s="1">
        <f>IFERROR(__xludf.DUMMYFUNCTION("""COMPUTED_VALUE"""),32.0)</f>
        <v>32</v>
      </c>
      <c r="E695" s="1">
        <f>IFERROR(__xludf.DUMMYFUNCTION("""COMPUTED_VALUE"""),34.0)</f>
        <v>34</v>
      </c>
      <c r="F695" s="1">
        <f>IFERROR(__xludf.DUMMYFUNCTION("""COMPUTED_VALUE"""),35.0)</f>
        <v>35</v>
      </c>
      <c r="G695" s="1">
        <f>IFERROR(__xludf.DUMMYFUNCTION("""COMPUTED_VALUE"""),38.0)</f>
        <v>38</v>
      </c>
      <c r="H695" s="1">
        <f>IFERROR(__xludf.DUMMYFUNCTION("""COMPUTED_VALUE"""),41.0)</f>
        <v>41</v>
      </c>
      <c r="I695" s="1">
        <f>IFERROR(__xludf.DUMMYFUNCTION("""COMPUTED_VALUE"""),42.0)</f>
        <v>42</v>
      </c>
      <c r="J695" s="1" t="b">
        <f t="array" ref="J695">IF(NOT(H695=""),AND(C695:H695&gt;B695:G695),IF(NOT(G695=""),AND(C695:G695&gt;B695:F695),IF(NOT(F695=""),AND(C695:F695&gt;B695:E695),AND(C695:E695&gt;B695:D695))))</f>
        <v>1</v>
      </c>
      <c r="K695" s="1" t="b">
        <f t="array" ref="K695">IF(NOT(H695=""),AND(C695:H695&lt;B695:G695),IF(NOT(G695=""),AND(C695:G695&lt;B695:F695),IF(NOT(F695=""),AND(C695:F695&lt;B695:E695),AND(C695:E695&lt;B695:D695))))</f>
        <v>0</v>
      </c>
      <c r="L695" s="1" t="b">
        <f t="array" ref="L695">IF(NOT(H695=""),AND(AND(ABS(C695:H695-B695:G695)&gt;0),AND(ABS(C695:H695-B695:G695)&lt;4)),IF(NOT(G695=""),AND(AND(ABS(C695:G695-B695:F695)&gt;0),AND(ABS(C695:G695-B695:F695)&lt;4)),IF(NOT(F695=""),AND(AND(ABS(C695:F695-B695:E695)&gt;0),AND(ABS(C695:F695-B695:E695)&lt;4)),AND(AND(ABS(C695:E695-B695:D695)&gt;0),AND(ABS(C695:E695-B695:D695)&lt;4)))))</f>
        <v>1</v>
      </c>
      <c r="M695" s="1" t="b">
        <f t="shared" si="1"/>
        <v>1</v>
      </c>
    </row>
    <row r="696" ht="15.75" customHeight="1">
      <c r="A696" s="1" t="s">
        <v>705</v>
      </c>
      <c r="B696" s="1">
        <f>IFERROR(__xludf.DUMMYFUNCTION("SPLIT(A696,"" "")"),17.0)</f>
        <v>17</v>
      </c>
      <c r="C696" s="1">
        <f>IFERROR(__xludf.DUMMYFUNCTION("""COMPUTED_VALUE"""),18.0)</f>
        <v>18</v>
      </c>
      <c r="D696" s="1">
        <f>IFERROR(__xludf.DUMMYFUNCTION("""COMPUTED_VALUE"""),21.0)</f>
        <v>21</v>
      </c>
      <c r="E696" s="1">
        <f>IFERROR(__xludf.DUMMYFUNCTION("""COMPUTED_VALUE"""),23.0)</f>
        <v>23</v>
      </c>
      <c r="F696" s="1">
        <f>IFERROR(__xludf.DUMMYFUNCTION("""COMPUTED_VALUE"""),26.0)</f>
        <v>26</v>
      </c>
      <c r="G696" s="1">
        <f>IFERROR(__xludf.DUMMYFUNCTION("""COMPUTED_VALUE"""),29.0)</f>
        <v>29</v>
      </c>
      <c r="H696" s="2">
        <f>IFERROR(__xludf.DUMMYFUNCTION("""COMPUTED_VALUE"""),32.0)</f>
        <v>32</v>
      </c>
      <c r="J696" s="1" t="b">
        <f t="array" ref="J696">IF(NOT(H696=""),AND(C696:H696&gt;B696:G696),IF(NOT(G696=""),AND(C696:G696&gt;B696:F696),IF(NOT(F696=""),AND(C696:F696&gt;B696:E696),AND(C696:E696&gt;B696:D696))))</f>
        <v>1</v>
      </c>
      <c r="K696" s="1" t="b">
        <f t="array" ref="K696">IF(NOT(H696=""),AND(C696:H696&lt;B696:G696),IF(NOT(G696=""),AND(C696:G696&lt;B696:F696),IF(NOT(F696=""),AND(C696:F696&lt;B696:E696),AND(C696:E696&lt;B696:D696))))</f>
        <v>0</v>
      </c>
      <c r="L696" s="1" t="b">
        <f t="array" ref="L696">IF(NOT(H696=""),AND(AND(ABS(C696:H696-B696:G696)&gt;0),AND(ABS(C696:H696-B696:G696)&lt;4)),IF(NOT(G696=""),AND(AND(ABS(C696:G696-B696:F696)&gt;0),AND(ABS(C696:G696-B696:F696)&lt;4)),IF(NOT(F696=""),AND(AND(ABS(C696:F696-B696:E696)&gt;0),AND(ABS(C696:F696-B696:E696)&lt;4)),AND(AND(ABS(C696:E696-B696:D696)&gt;0),AND(ABS(C696:E696-B696:D696)&lt;4)))))</f>
        <v>1</v>
      </c>
      <c r="M696" s="1" t="b">
        <f t="shared" si="1"/>
        <v>1</v>
      </c>
    </row>
    <row r="697" ht="15.75" customHeight="1">
      <c r="A697" s="1" t="s">
        <v>706</v>
      </c>
      <c r="B697" s="1">
        <f>IFERROR(__xludf.DUMMYFUNCTION("SPLIT(A697,"" "")"),87.0)</f>
        <v>87</v>
      </c>
      <c r="C697" s="1">
        <f>IFERROR(__xludf.DUMMYFUNCTION("""COMPUTED_VALUE"""),90.0)</f>
        <v>90</v>
      </c>
      <c r="D697" s="1">
        <f>IFERROR(__xludf.DUMMYFUNCTION("""COMPUTED_VALUE"""),92.0)</f>
        <v>92</v>
      </c>
      <c r="E697" s="1">
        <f>IFERROR(__xludf.DUMMYFUNCTION("""COMPUTED_VALUE"""),94.0)</f>
        <v>94</v>
      </c>
      <c r="F697" s="1">
        <f>IFERROR(__xludf.DUMMYFUNCTION("""COMPUTED_VALUE"""),96.0)</f>
        <v>96</v>
      </c>
      <c r="G697" s="1">
        <f>IFERROR(__xludf.DUMMYFUNCTION("""COMPUTED_VALUE"""),98.0)</f>
        <v>98</v>
      </c>
      <c r="H697" s="2">
        <f>IFERROR(__xludf.DUMMYFUNCTION("""COMPUTED_VALUE"""),99.0)</f>
        <v>99</v>
      </c>
      <c r="J697" s="1" t="b">
        <f t="array" ref="J697">IF(NOT(H697=""),AND(C697:H697&gt;B697:G697),IF(NOT(G697=""),AND(C697:G697&gt;B697:F697),IF(NOT(F697=""),AND(C697:F697&gt;B697:E697),AND(C697:E697&gt;B697:D697))))</f>
        <v>1</v>
      </c>
      <c r="K697" s="1" t="b">
        <f t="array" ref="K697">IF(NOT(H697=""),AND(C697:H697&lt;B697:G697),IF(NOT(G697=""),AND(C697:G697&lt;B697:F697),IF(NOT(F697=""),AND(C697:F697&lt;B697:E697),AND(C697:E697&lt;B697:D697))))</f>
        <v>0</v>
      </c>
      <c r="L697" s="1" t="b">
        <f t="array" ref="L697">IF(NOT(H697=""),AND(AND(ABS(C697:H697-B697:G697)&gt;0),AND(ABS(C697:H697-B697:G697)&lt;4)),IF(NOT(G697=""),AND(AND(ABS(C697:G697-B697:F697)&gt;0),AND(ABS(C697:G697-B697:F697)&lt;4)),IF(NOT(F697=""),AND(AND(ABS(C697:F697-B697:E697)&gt;0),AND(ABS(C697:F697-B697:E697)&lt;4)),AND(AND(ABS(C697:E697-B697:D697)&gt;0),AND(ABS(C697:E697-B697:D697)&lt;4)))))</f>
        <v>1</v>
      </c>
      <c r="M697" s="1" t="b">
        <f t="shared" si="1"/>
        <v>1</v>
      </c>
    </row>
    <row r="698" ht="15.75" customHeight="1">
      <c r="A698" s="1" t="s">
        <v>707</v>
      </c>
      <c r="B698" s="1">
        <f>IFERROR(__xludf.DUMMYFUNCTION("SPLIT(A698,"" "")"),11.0)</f>
        <v>11</v>
      </c>
      <c r="C698" s="1">
        <f>IFERROR(__xludf.DUMMYFUNCTION("""COMPUTED_VALUE"""),14.0)</f>
        <v>14</v>
      </c>
      <c r="D698" s="1">
        <f>IFERROR(__xludf.DUMMYFUNCTION("""COMPUTED_VALUE"""),17.0)</f>
        <v>17</v>
      </c>
      <c r="E698" s="1">
        <f>IFERROR(__xludf.DUMMYFUNCTION("""COMPUTED_VALUE"""),18.0)</f>
        <v>18</v>
      </c>
      <c r="F698" s="1">
        <f>IFERROR(__xludf.DUMMYFUNCTION("""COMPUTED_VALUE"""),20.0)</f>
        <v>20</v>
      </c>
      <c r="G698" s="1">
        <f>IFERROR(__xludf.DUMMYFUNCTION("""COMPUTED_VALUE"""),22.0)</f>
        <v>22</v>
      </c>
      <c r="H698" s="2">
        <f>IFERROR(__xludf.DUMMYFUNCTION("""COMPUTED_VALUE"""),23.0)</f>
        <v>23</v>
      </c>
      <c r="J698" s="1" t="b">
        <f t="array" ref="J698">IF(NOT(H698=""),AND(C698:H698&gt;B698:G698),IF(NOT(G698=""),AND(C698:G698&gt;B698:F698),IF(NOT(F698=""),AND(C698:F698&gt;B698:E698),AND(C698:E698&gt;B698:D698))))</f>
        <v>1</v>
      </c>
      <c r="K698" s="1" t="b">
        <f t="array" ref="K698">IF(NOT(H698=""),AND(C698:H698&lt;B698:G698),IF(NOT(G698=""),AND(C698:G698&lt;B698:F698),IF(NOT(F698=""),AND(C698:F698&lt;B698:E698),AND(C698:E698&lt;B698:D698))))</f>
        <v>0</v>
      </c>
      <c r="L698" s="1" t="b">
        <f t="array" ref="L698">IF(NOT(H698=""),AND(AND(ABS(C698:H698-B698:G698)&gt;0),AND(ABS(C698:H698-B698:G698)&lt;4)),IF(NOT(G698=""),AND(AND(ABS(C698:G698-B698:F698)&gt;0),AND(ABS(C698:G698-B698:F698)&lt;4)),IF(NOT(F698=""),AND(AND(ABS(C698:F698-B698:E698)&gt;0),AND(ABS(C698:F698-B698:E698)&lt;4)),AND(AND(ABS(C698:E698-B698:D698)&gt;0),AND(ABS(C698:E698-B698:D698)&lt;4)))))</f>
        <v>1</v>
      </c>
      <c r="M698" s="1" t="b">
        <f t="shared" si="1"/>
        <v>1</v>
      </c>
    </row>
    <row r="699" ht="15.75" customHeight="1">
      <c r="A699" s="1" t="s">
        <v>708</v>
      </c>
      <c r="B699" s="1">
        <f>IFERROR(__xludf.DUMMYFUNCTION("SPLIT(A699,"" "")"),51.0)</f>
        <v>51</v>
      </c>
      <c r="C699" s="1">
        <f>IFERROR(__xludf.DUMMYFUNCTION("""COMPUTED_VALUE"""),48.0)</f>
        <v>48</v>
      </c>
      <c r="D699" s="1">
        <f>IFERROR(__xludf.DUMMYFUNCTION("""COMPUTED_VALUE"""),45.0)</f>
        <v>45</v>
      </c>
      <c r="E699" s="1">
        <f>IFERROR(__xludf.DUMMYFUNCTION("""COMPUTED_VALUE"""),43.0)</f>
        <v>43</v>
      </c>
      <c r="F699" s="1">
        <f>IFERROR(__xludf.DUMMYFUNCTION("""COMPUTED_VALUE"""),41.0)</f>
        <v>41</v>
      </c>
      <c r="G699" s="1">
        <f>IFERROR(__xludf.DUMMYFUNCTION("""COMPUTED_VALUE"""),40.0)</f>
        <v>40</v>
      </c>
      <c r="H699" s="1">
        <f>IFERROR(__xludf.DUMMYFUNCTION("""COMPUTED_VALUE"""),39.0)</f>
        <v>39</v>
      </c>
      <c r="I699" s="1">
        <f>IFERROR(__xludf.DUMMYFUNCTION("""COMPUTED_VALUE"""),37.0)</f>
        <v>37</v>
      </c>
      <c r="J699" s="1" t="b">
        <f t="array" ref="J699">IF(NOT(H699=""),AND(C699:H699&gt;B699:G699),IF(NOT(G699=""),AND(C699:G699&gt;B699:F699),IF(NOT(F699=""),AND(C699:F699&gt;B699:E699),AND(C699:E699&gt;B699:D699))))</f>
        <v>0</v>
      </c>
      <c r="K699" s="1" t="b">
        <f t="array" ref="K699">IF(NOT(H699=""),AND(C699:H699&lt;B699:G699),IF(NOT(G699=""),AND(C699:G699&lt;B699:F699),IF(NOT(F699=""),AND(C699:F699&lt;B699:E699),AND(C699:E699&lt;B699:D699))))</f>
        <v>1</v>
      </c>
      <c r="L699" s="1" t="b">
        <f t="array" ref="L699">IF(NOT(H699=""),AND(AND(ABS(C699:H699-B699:G699)&gt;0),AND(ABS(C699:H699-B699:G699)&lt;4)),IF(NOT(G699=""),AND(AND(ABS(C699:G699-B699:F699)&gt;0),AND(ABS(C699:G699-B699:F699)&lt;4)),IF(NOT(F699=""),AND(AND(ABS(C699:F699-B699:E699)&gt;0),AND(ABS(C699:F699-B699:E699)&lt;4)),AND(AND(ABS(C699:E699-B699:D699)&gt;0),AND(ABS(C699:E699-B699:D699)&lt;4)))))</f>
        <v>1</v>
      </c>
      <c r="M699" s="1" t="b">
        <f t="shared" si="1"/>
        <v>1</v>
      </c>
    </row>
    <row r="700" ht="15.75" customHeight="1">
      <c r="A700" s="1" t="s">
        <v>709</v>
      </c>
      <c r="B700" s="1">
        <f>IFERROR(__xludf.DUMMYFUNCTION("SPLIT(A700,"" "")"),72.0)</f>
        <v>72</v>
      </c>
      <c r="C700" s="1">
        <f>IFERROR(__xludf.DUMMYFUNCTION("""COMPUTED_VALUE"""),74.0)</f>
        <v>74</v>
      </c>
      <c r="D700" s="1">
        <f>IFERROR(__xludf.DUMMYFUNCTION("""COMPUTED_VALUE"""),77.0)</f>
        <v>77</v>
      </c>
      <c r="E700" s="1">
        <f>IFERROR(__xludf.DUMMYFUNCTION("""COMPUTED_VALUE"""),79.0)</f>
        <v>79</v>
      </c>
      <c r="F700" s="1">
        <f>IFERROR(__xludf.DUMMYFUNCTION("""COMPUTED_VALUE"""),82.0)</f>
        <v>82</v>
      </c>
      <c r="G700" s="1">
        <f>IFERROR(__xludf.DUMMYFUNCTION("""COMPUTED_VALUE"""),85.0)</f>
        <v>85</v>
      </c>
      <c r="H700" s="2">
        <f>IFERROR(__xludf.DUMMYFUNCTION("""COMPUTED_VALUE"""),86.0)</f>
        <v>86</v>
      </c>
      <c r="J700" s="1" t="b">
        <f t="array" ref="J700">IF(NOT(H700=""),AND(C700:H700&gt;B700:G700),IF(NOT(G700=""),AND(C700:G700&gt;B700:F700),IF(NOT(F700=""),AND(C700:F700&gt;B700:E700),AND(C700:E700&gt;B700:D700))))</f>
        <v>1</v>
      </c>
      <c r="K700" s="1" t="b">
        <f t="array" ref="K700">IF(NOT(H700=""),AND(C700:H700&lt;B700:G700),IF(NOT(G700=""),AND(C700:G700&lt;B700:F700),IF(NOT(F700=""),AND(C700:F700&lt;B700:E700),AND(C700:E700&lt;B700:D700))))</f>
        <v>0</v>
      </c>
      <c r="L700" s="1" t="b">
        <f t="array" ref="L700">IF(NOT(H700=""),AND(AND(ABS(C700:H700-B700:G700)&gt;0),AND(ABS(C700:H700-B700:G700)&lt;4)),IF(NOT(G700=""),AND(AND(ABS(C700:G700-B700:F700)&gt;0),AND(ABS(C700:G700-B700:F700)&lt;4)),IF(NOT(F700=""),AND(AND(ABS(C700:F700-B700:E700)&gt;0),AND(ABS(C700:F700-B700:E700)&lt;4)),AND(AND(ABS(C700:E700-B700:D700)&gt;0),AND(ABS(C700:E700-B700:D700)&lt;4)))))</f>
        <v>1</v>
      </c>
      <c r="M700" s="1" t="b">
        <f t="shared" si="1"/>
        <v>1</v>
      </c>
    </row>
    <row r="701" ht="15.75" customHeight="1">
      <c r="A701" s="1" t="s">
        <v>710</v>
      </c>
      <c r="B701" s="1">
        <f>IFERROR(__xludf.DUMMYFUNCTION("SPLIT(A701,"" "")"),82.0)</f>
        <v>82</v>
      </c>
      <c r="C701" s="1">
        <f>IFERROR(__xludf.DUMMYFUNCTION("""COMPUTED_VALUE"""),84.0)</f>
        <v>84</v>
      </c>
      <c r="D701" s="1">
        <f>IFERROR(__xludf.DUMMYFUNCTION("""COMPUTED_VALUE"""),87.0)</f>
        <v>87</v>
      </c>
      <c r="E701" s="1">
        <f>IFERROR(__xludf.DUMMYFUNCTION("""COMPUTED_VALUE"""),90.0)</f>
        <v>90</v>
      </c>
      <c r="F701" s="1">
        <f>IFERROR(__xludf.DUMMYFUNCTION("""COMPUTED_VALUE"""),92.0)</f>
        <v>92</v>
      </c>
      <c r="G701" s="1">
        <f>IFERROR(__xludf.DUMMYFUNCTION("""COMPUTED_VALUE"""),94.0)</f>
        <v>94</v>
      </c>
      <c r="H701" s="1">
        <f>IFERROR(__xludf.DUMMYFUNCTION("""COMPUTED_VALUE"""),97.0)</f>
        <v>97</v>
      </c>
      <c r="I701" s="1">
        <f>IFERROR(__xludf.DUMMYFUNCTION("""COMPUTED_VALUE"""),99.0)</f>
        <v>99</v>
      </c>
      <c r="J701" s="1" t="b">
        <f t="array" ref="J701">IF(NOT(H701=""),AND(C701:H701&gt;B701:G701),IF(NOT(G701=""),AND(C701:G701&gt;B701:F701),IF(NOT(F701=""),AND(C701:F701&gt;B701:E701),AND(C701:E701&gt;B701:D701))))</f>
        <v>1</v>
      </c>
      <c r="K701" s="1" t="b">
        <f t="array" ref="K701">IF(NOT(H701=""),AND(C701:H701&lt;B701:G701),IF(NOT(G701=""),AND(C701:G701&lt;B701:F701),IF(NOT(F701=""),AND(C701:F701&lt;B701:E701),AND(C701:E701&lt;B701:D701))))</f>
        <v>0</v>
      </c>
      <c r="L701" s="1" t="b">
        <f t="array" ref="L701">IF(NOT(H701=""),AND(AND(ABS(C701:H701-B701:G701)&gt;0),AND(ABS(C701:H701-B701:G701)&lt;4)),IF(NOT(G701=""),AND(AND(ABS(C701:G701-B701:F701)&gt;0),AND(ABS(C701:G701-B701:F701)&lt;4)),IF(NOT(F701=""),AND(AND(ABS(C701:F701-B701:E701)&gt;0),AND(ABS(C701:F701-B701:E701)&lt;4)),AND(AND(ABS(C701:E701-B701:D701)&gt;0),AND(ABS(C701:E701-B701:D701)&lt;4)))))</f>
        <v>1</v>
      </c>
      <c r="M701" s="1" t="b">
        <f t="shared" si="1"/>
        <v>1</v>
      </c>
    </row>
    <row r="702" ht="15.75" customHeight="1">
      <c r="A702" s="1" t="s">
        <v>711</v>
      </c>
      <c r="B702" s="1">
        <f>IFERROR(__xludf.DUMMYFUNCTION("SPLIT(A702,"" "")"),84.0)</f>
        <v>84</v>
      </c>
      <c r="C702" s="1">
        <f>IFERROR(__xludf.DUMMYFUNCTION("""COMPUTED_VALUE"""),87.0)</f>
        <v>87</v>
      </c>
      <c r="D702" s="1">
        <f>IFERROR(__xludf.DUMMYFUNCTION("""COMPUTED_VALUE"""),88.0)</f>
        <v>88</v>
      </c>
      <c r="E702" s="1">
        <f>IFERROR(__xludf.DUMMYFUNCTION("""COMPUTED_VALUE"""),91.0)</f>
        <v>91</v>
      </c>
      <c r="F702" s="1">
        <f>IFERROR(__xludf.DUMMYFUNCTION("""COMPUTED_VALUE"""),92.0)</f>
        <v>92</v>
      </c>
      <c r="G702" s="1">
        <f>IFERROR(__xludf.DUMMYFUNCTION("""COMPUTED_VALUE"""),93.0)</f>
        <v>93</v>
      </c>
      <c r="J702" s="1" t="b">
        <f t="array" ref="J702">IF(NOT(H702=""),AND(C702:H702&gt;B702:G702),IF(NOT(G702=""),AND(C702:G702&gt;B702:F702),IF(NOT(F702=""),AND(C702:F702&gt;B702:E702),AND(C702:E702&gt;B702:D702))))</f>
        <v>1</v>
      </c>
      <c r="K702" s="1" t="b">
        <f t="array" ref="K702">IF(NOT(H702=""),AND(C702:H702&lt;B702:G702),IF(NOT(G702=""),AND(C702:G702&lt;B702:F702),IF(NOT(F702=""),AND(C702:F702&lt;B702:E702),AND(C702:E702&lt;B702:D702))))</f>
        <v>0</v>
      </c>
      <c r="L702" s="1" t="b">
        <f t="array" ref="L702">IF(NOT(H702=""),AND(AND(ABS(C702:H702-B702:G702)&gt;0),AND(ABS(C702:H702-B702:G702)&lt;4)),IF(NOT(G702=""),AND(AND(ABS(C702:G702-B702:F702)&gt;0),AND(ABS(C702:G702-B702:F702)&lt;4)),IF(NOT(F702=""),AND(AND(ABS(C702:F702-B702:E702)&gt;0),AND(ABS(C702:F702-B702:E702)&lt;4)),AND(AND(ABS(C702:E702-B702:D702)&gt;0),AND(ABS(C702:E702-B702:D702)&lt;4)))))</f>
        <v>1</v>
      </c>
      <c r="M702" s="1" t="b">
        <f t="shared" si="1"/>
        <v>1</v>
      </c>
    </row>
    <row r="703" ht="15.75" customHeight="1">
      <c r="A703" s="1" t="s">
        <v>712</v>
      </c>
      <c r="B703" s="1">
        <f>IFERROR(__xludf.DUMMYFUNCTION("SPLIT(A703,"" "")"),88.0)</f>
        <v>88</v>
      </c>
      <c r="C703" s="1">
        <f>IFERROR(__xludf.DUMMYFUNCTION("""COMPUTED_VALUE"""),90.0)</f>
        <v>90</v>
      </c>
      <c r="D703" s="1">
        <f>IFERROR(__xludf.DUMMYFUNCTION("""COMPUTED_VALUE"""),93.0)</f>
        <v>93</v>
      </c>
      <c r="E703" s="1">
        <f>IFERROR(__xludf.DUMMYFUNCTION("""COMPUTED_VALUE"""),96.0)</f>
        <v>96</v>
      </c>
      <c r="F703" s="1">
        <f>IFERROR(__xludf.DUMMYFUNCTION("""COMPUTED_VALUE"""),97.0)</f>
        <v>97</v>
      </c>
      <c r="G703" s="1">
        <f>IFERROR(__xludf.DUMMYFUNCTION("""COMPUTED_VALUE"""),98.0)</f>
        <v>98</v>
      </c>
      <c r="J703" s="1" t="b">
        <f t="array" ref="J703">IF(NOT(H703=""),AND(C703:H703&gt;B703:G703),IF(NOT(G703=""),AND(C703:G703&gt;B703:F703),IF(NOT(F703=""),AND(C703:F703&gt;B703:E703),AND(C703:E703&gt;B703:D703))))</f>
        <v>1</v>
      </c>
      <c r="K703" s="1" t="b">
        <f t="array" ref="K703">IF(NOT(H703=""),AND(C703:H703&lt;B703:G703),IF(NOT(G703=""),AND(C703:G703&lt;B703:F703),IF(NOT(F703=""),AND(C703:F703&lt;B703:E703),AND(C703:E703&lt;B703:D703))))</f>
        <v>0</v>
      </c>
      <c r="L703" s="1" t="b">
        <f t="array" ref="L703">IF(NOT(H703=""),AND(AND(ABS(C703:H703-B703:G703)&gt;0),AND(ABS(C703:H703-B703:G703)&lt;4)),IF(NOT(G703=""),AND(AND(ABS(C703:G703-B703:F703)&gt;0),AND(ABS(C703:G703-B703:F703)&lt;4)),IF(NOT(F703=""),AND(AND(ABS(C703:F703-B703:E703)&gt;0),AND(ABS(C703:F703-B703:E703)&lt;4)),AND(AND(ABS(C703:E703-B703:D703)&gt;0),AND(ABS(C703:E703-B703:D703)&lt;4)))))</f>
        <v>1</v>
      </c>
      <c r="M703" s="1" t="b">
        <f t="shared" si="1"/>
        <v>1</v>
      </c>
    </row>
    <row r="704" ht="15.75" customHeight="1">
      <c r="A704" s="1" t="s">
        <v>713</v>
      </c>
      <c r="B704" s="1">
        <f>IFERROR(__xludf.DUMMYFUNCTION("SPLIT(A704,"" "")"),18.0)</f>
        <v>18</v>
      </c>
      <c r="C704" s="1">
        <f>IFERROR(__xludf.DUMMYFUNCTION("""COMPUTED_VALUE"""),21.0)</f>
        <v>21</v>
      </c>
      <c r="D704" s="1">
        <f>IFERROR(__xludf.DUMMYFUNCTION("""COMPUTED_VALUE"""),24.0)</f>
        <v>24</v>
      </c>
      <c r="E704" s="1">
        <f>IFERROR(__xludf.DUMMYFUNCTION("""COMPUTED_VALUE"""),25.0)</f>
        <v>25</v>
      </c>
      <c r="F704" s="1">
        <f>IFERROR(__xludf.DUMMYFUNCTION("""COMPUTED_VALUE"""),28.0)</f>
        <v>28</v>
      </c>
      <c r="J704" s="1" t="b">
        <f t="array" ref="J704">IF(NOT(H704=""),AND(C704:H704&gt;B704:G704),IF(NOT(G704=""),AND(C704:G704&gt;B704:F704),IF(NOT(F704=""),AND(C704:F704&gt;B704:E704),AND(C704:E704&gt;B704:D704))))</f>
        <v>1</v>
      </c>
      <c r="K704" s="1" t="b">
        <f t="array" ref="K704">IF(NOT(H704=""),AND(C704:H704&lt;B704:G704),IF(NOT(G704=""),AND(C704:G704&lt;B704:F704),IF(NOT(F704=""),AND(C704:F704&lt;B704:E704),AND(C704:E704&lt;B704:D704))))</f>
        <v>0</v>
      </c>
      <c r="L704" s="1" t="b">
        <f t="array" ref="L704">IF(NOT(H704=""),AND(AND(ABS(C704:H704-B704:G704)&gt;0),AND(ABS(C704:H704-B704:G704)&lt;4)),IF(NOT(G704=""),AND(AND(ABS(C704:G704-B704:F704)&gt;0),AND(ABS(C704:G704-B704:F704)&lt;4)),IF(NOT(F704=""),AND(AND(ABS(C704:F704-B704:E704)&gt;0),AND(ABS(C704:F704-B704:E704)&lt;4)),AND(AND(ABS(C704:E704-B704:D704)&gt;0),AND(ABS(C704:E704-B704:D704)&lt;4)))))</f>
        <v>1</v>
      </c>
      <c r="M704" s="1" t="b">
        <f t="shared" si="1"/>
        <v>1</v>
      </c>
    </row>
    <row r="705" ht="15.75" customHeight="1">
      <c r="A705" s="1" t="s">
        <v>714</v>
      </c>
      <c r="B705" s="1">
        <f>IFERROR(__xludf.DUMMYFUNCTION("SPLIT(A705,"" "")"),87.0)</f>
        <v>87</v>
      </c>
      <c r="C705" s="1">
        <f>IFERROR(__xludf.DUMMYFUNCTION("""COMPUTED_VALUE"""),88.0)</f>
        <v>88</v>
      </c>
      <c r="D705" s="1">
        <f>IFERROR(__xludf.DUMMYFUNCTION("""COMPUTED_VALUE"""),90.0)</f>
        <v>90</v>
      </c>
      <c r="E705" s="1">
        <f>IFERROR(__xludf.DUMMYFUNCTION("""COMPUTED_VALUE"""),92.0)</f>
        <v>92</v>
      </c>
      <c r="F705" s="1">
        <f>IFERROR(__xludf.DUMMYFUNCTION("""COMPUTED_VALUE"""),95.0)</f>
        <v>95</v>
      </c>
      <c r="G705" s="1">
        <f>IFERROR(__xludf.DUMMYFUNCTION("""COMPUTED_VALUE"""),97.0)</f>
        <v>97</v>
      </c>
      <c r="J705" s="1" t="b">
        <f t="array" ref="J705">IF(NOT(H705=""),AND(C705:H705&gt;B705:G705),IF(NOT(G705=""),AND(C705:G705&gt;B705:F705),IF(NOT(F705=""),AND(C705:F705&gt;B705:E705),AND(C705:E705&gt;B705:D705))))</f>
        <v>1</v>
      </c>
      <c r="K705" s="1" t="b">
        <f t="array" ref="K705">IF(NOT(H705=""),AND(C705:H705&lt;B705:G705),IF(NOT(G705=""),AND(C705:G705&lt;B705:F705),IF(NOT(F705=""),AND(C705:F705&lt;B705:E705),AND(C705:E705&lt;B705:D705))))</f>
        <v>0</v>
      </c>
      <c r="L705" s="1" t="b">
        <f t="array" ref="L705">IF(NOT(H705=""),AND(AND(ABS(C705:H705-B705:G705)&gt;0),AND(ABS(C705:H705-B705:G705)&lt;4)),IF(NOT(G705=""),AND(AND(ABS(C705:G705-B705:F705)&gt;0),AND(ABS(C705:G705-B705:F705)&lt;4)),IF(NOT(F705=""),AND(AND(ABS(C705:F705-B705:E705)&gt;0),AND(ABS(C705:F705-B705:E705)&lt;4)),AND(AND(ABS(C705:E705-B705:D705)&gt;0),AND(ABS(C705:E705-B705:D705)&lt;4)))))</f>
        <v>1</v>
      </c>
      <c r="M705" s="1" t="b">
        <f t="shared" si="1"/>
        <v>1</v>
      </c>
    </row>
    <row r="706" ht="15.75" customHeight="1">
      <c r="A706" s="1" t="s">
        <v>715</v>
      </c>
      <c r="B706" s="1">
        <f>IFERROR(__xludf.DUMMYFUNCTION("SPLIT(A706,"" "")"),2.0)</f>
        <v>2</v>
      </c>
      <c r="C706" s="1">
        <f>IFERROR(__xludf.DUMMYFUNCTION("""COMPUTED_VALUE"""),5.0)</f>
        <v>5</v>
      </c>
      <c r="D706" s="1">
        <f>IFERROR(__xludf.DUMMYFUNCTION("""COMPUTED_VALUE"""),8.0)</f>
        <v>8</v>
      </c>
      <c r="E706" s="1">
        <f>IFERROR(__xludf.DUMMYFUNCTION("""COMPUTED_VALUE"""),10.0)</f>
        <v>10</v>
      </c>
      <c r="F706" s="1">
        <f>IFERROR(__xludf.DUMMYFUNCTION("""COMPUTED_VALUE"""),11.0)</f>
        <v>11</v>
      </c>
      <c r="J706" s="1" t="b">
        <f t="array" ref="J706">IF(NOT(H706=""),AND(C706:H706&gt;B706:G706),IF(NOT(G706=""),AND(C706:G706&gt;B706:F706),IF(NOT(F706=""),AND(C706:F706&gt;B706:E706),AND(C706:E706&gt;B706:D706))))</f>
        <v>1</v>
      </c>
      <c r="K706" s="1" t="b">
        <f t="array" ref="K706">IF(NOT(H706=""),AND(C706:H706&lt;B706:G706),IF(NOT(G706=""),AND(C706:G706&lt;B706:F706),IF(NOT(F706=""),AND(C706:F706&lt;B706:E706),AND(C706:E706&lt;B706:D706))))</f>
        <v>0</v>
      </c>
      <c r="L706" s="1" t="b">
        <f t="array" ref="L706">IF(NOT(H706=""),AND(AND(ABS(C706:H706-B706:G706)&gt;0),AND(ABS(C706:H706-B706:G706)&lt;4)),IF(NOT(G706=""),AND(AND(ABS(C706:G706-B706:F706)&gt;0),AND(ABS(C706:G706-B706:F706)&lt;4)),IF(NOT(F706=""),AND(AND(ABS(C706:F706-B706:E706)&gt;0),AND(ABS(C706:F706-B706:E706)&lt;4)),AND(AND(ABS(C706:E706-B706:D706)&gt;0),AND(ABS(C706:E706-B706:D706)&lt;4)))))</f>
        <v>1</v>
      </c>
      <c r="M706" s="1" t="b">
        <f t="shared" si="1"/>
        <v>1</v>
      </c>
    </row>
    <row r="707" ht="15.75" customHeight="1">
      <c r="A707" s="1" t="s">
        <v>716</v>
      </c>
      <c r="B707" s="1">
        <f>IFERROR(__xludf.DUMMYFUNCTION("SPLIT(A707,"" "")"),60.0)</f>
        <v>60</v>
      </c>
      <c r="C707" s="1">
        <f>IFERROR(__xludf.DUMMYFUNCTION("""COMPUTED_VALUE"""),58.0)</f>
        <v>58</v>
      </c>
      <c r="D707" s="1">
        <f>IFERROR(__xludf.DUMMYFUNCTION("""COMPUTED_VALUE"""),56.0)</f>
        <v>56</v>
      </c>
      <c r="E707" s="1">
        <f>IFERROR(__xludf.DUMMYFUNCTION("""COMPUTED_VALUE"""),55.0)</f>
        <v>55</v>
      </c>
      <c r="F707" s="1">
        <f>IFERROR(__xludf.DUMMYFUNCTION("""COMPUTED_VALUE"""),54.0)</f>
        <v>54</v>
      </c>
      <c r="G707" s="1">
        <f>IFERROR(__xludf.DUMMYFUNCTION("""COMPUTED_VALUE"""),52.0)</f>
        <v>52</v>
      </c>
      <c r="H707" s="1">
        <f>IFERROR(__xludf.DUMMYFUNCTION("""COMPUTED_VALUE"""),50.0)</f>
        <v>50</v>
      </c>
      <c r="I707" s="1">
        <f>IFERROR(__xludf.DUMMYFUNCTION("""COMPUTED_VALUE"""),48.0)</f>
        <v>48</v>
      </c>
      <c r="J707" s="1" t="b">
        <f t="array" ref="J707">IF(NOT(H707=""),AND(C707:H707&gt;B707:G707),IF(NOT(G707=""),AND(C707:G707&gt;B707:F707),IF(NOT(F707=""),AND(C707:F707&gt;B707:E707),AND(C707:E707&gt;B707:D707))))</f>
        <v>0</v>
      </c>
      <c r="K707" s="1" t="b">
        <f t="array" ref="K707">IF(NOT(H707=""),AND(C707:H707&lt;B707:G707),IF(NOT(G707=""),AND(C707:G707&lt;B707:F707),IF(NOT(F707=""),AND(C707:F707&lt;B707:E707),AND(C707:E707&lt;B707:D707))))</f>
        <v>1</v>
      </c>
      <c r="L707" s="1" t="b">
        <f t="array" ref="L707">IF(NOT(H707=""),AND(AND(ABS(C707:H707-B707:G707)&gt;0),AND(ABS(C707:H707-B707:G707)&lt;4)),IF(NOT(G707=""),AND(AND(ABS(C707:G707-B707:F707)&gt;0),AND(ABS(C707:G707-B707:F707)&lt;4)),IF(NOT(F707=""),AND(AND(ABS(C707:F707-B707:E707)&gt;0),AND(ABS(C707:F707-B707:E707)&lt;4)),AND(AND(ABS(C707:E707-B707:D707)&gt;0),AND(ABS(C707:E707-B707:D707)&lt;4)))))</f>
        <v>1</v>
      </c>
      <c r="M707" s="1" t="b">
        <f t="shared" si="1"/>
        <v>1</v>
      </c>
    </row>
    <row r="708" ht="15.75" customHeight="1">
      <c r="A708" s="1" t="s">
        <v>717</v>
      </c>
      <c r="B708" s="1">
        <f>IFERROR(__xludf.DUMMYFUNCTION("SPLIT(A708,"" "")"),19.0)</f>
        <v>19</v>
      </c>
      <c r="C708" s="1">
        <f>IFERROR(__xludf.DUMMYFUNCTION("""COMPUTED_VALUE"""),17.0)</f>
        <v>17</v>
      </c>
      <c r="D708" s="1">
        <f>IFERROR(__xludf.DUMMYFUNCTION("""COMPUTED_VALUE"""),14.0)</f>
        <v>14</v>
      </c>
      <c r="E708" s="1">
        <f>IFERROR(__xludf.DUMMYFUNCTION("""COMPUTED_VALUE"""),12.0)</f>
        <v>12</v>
      </c>
      <c r="F708" s="1">
        <f>IFERROR(__xludf.DUMMYFUNCTION("""COMPUTED_VALUE"""),9.0)</f>
        <v>9</v>
      </c>
      <c r="G708" s="1">
        <f>IFERROR(__xludf.DUMMYFUNCTION("""COMPUTED_VALUE"""),6.0)</f>
        <v>6</v>
      </c>
      <c r="J708" s="1" t="b">
        <f t="array" ref="J708">IF(NOT(H708=""),AND(C708:H708&gt;B708:G708),IF(NOT(G708=""),AND(C708:G708&gt;B708:F708),IF(NOT(F708=""),AND(C708:F708&gt;B708:E708),AND(C708:E708&gt;B708:D708))))</f>
        <v>0</v>
      </c>
      <c r="K708" s="1" t="b">
        <f t="array" ref="K708">IF(NOT(H708=""),AND(C708:H708&lt;B708:G708),IF(NOT(G708=""),AND(C708:G708&lt;B708:F708),IF(NOT(F708=""),AND(C708:F708&lt;B708:E708),AND(C708:E708&lt;B708:D708))))</f>
        <v>1</v>
      </c>
      <c r="L708" s="1" t="b">
        <f t="array" ref="L708">IF(NOT(H708=""),AND(AND(ABS(C708:H708-B708:G708)&gt;0),AND(ABS(C708:H708-B708:G708)&lt;4)),IF(NOT(G708=""),AND(AND(ABS(C708:G708-B708:F708)&gt;0),AND(ABS(C708:G708-B708:F708)&lt;4)),IF(NOT(F708=""),AND(AND(ABS(C708:F708-B708:E708)&gt;0),AND(ABS(C708:F708-B708:E708)&lt;4)),AND(AND(ABS(C708:E708-B708:D708)&gt;0),AND(ABS(C708:E708-B708:D708)&lt;4)))))</f>
        <v>1</v>
      </c>
      <c r="M708" s="1" t="b">
        <f t="shared" si="1"/>
        <v>1</v>
      </c>
    </row>
    <row r="709" ht="15.75" customHeight="1">
      <c r="A709" s="1" t="s">
        <v>718</v>
      </c>
      <c r="B709" s="1">
        <f>IFERROR(__xludf.DUMMYFUNCTION("SPLIT(A709,"" "")"),42.0)</f>
        <v>42</v>
      </c>
      <c r="C709" s="1">
        <f>IFERROR(__xludf.DUMMYFUNCTION("""COMPUTED_VALUE"""),39.0)</f>
        <v>39</v>
      </c>
      <c r="D709" s="1">
        <f>IFERROR(__xludf.DUMMYFUNCTION("""COMPUTED_VALUE"""),36.0)</f>
        <v>36</v>
      </c>
      <c r="E709" s="1">
        <f>IFERROR(__xludf.DUMMYFUNCTION("""COMPUTED_VALUE"""),34.0)</f>
        <v>34</v>
      </c>
      <c r="F709" s="1">
        <f>IFERROR(__xludf.DUMMYFUNCTION("""COMPUTED_VALUE"""),33.0)</f>
        <v>33</v>
      </c>
      <c r="J709" s="1" t="b">
        <f t="array" ref="J709">IF(NOT(H709=""),AND(C709:H709&gt;B709:G709),IF(NOT(G709=""),AND(C709:G709&gt;B709:F709),IF(NOT(F709=""),AND(C709:F709&gt;B709:E709),AND(C709:E709&gt;B709:D709))))</f>
        <v>0</v>
      </c>
      <c r="K709" s="1" t="b">
        <f t="array" ref="K709">IF(NOT(H709=""),AND(C709:H709&lt;B709:G709),IF(NOT(G709=""),AND(C709:G709&lt;B709:F709),IF(NOT(F709=""),AND(C709:F709&lt;B709:E709),AND(C709:E709&lt;B709:D709))))</f>
        <v>1</v>
      </c>
      <c r="L709" s="1" t="b">
        <f t="array" ref="L709">IF(NOT(H709=""),AND(AND(ABS(C709:H709-B709:G709)&gt;0),AND(ABS(C709:H709-B709:G709)&lt;4)),IF(NOT(G709=""),AND(AND(ABS(C709:G709-B709:F709)&gt;0),AND(ABS(C709:G709-B709:F709)&lt;4)),IF(NOT(F709=""),AND(AND(ABS(C709:F709-B709:E709)&gt;0),AND(ABS(C709:F709-B709:E709)&lt;4)),AND(AND(ABS(C709:E709-B709:D709)&gt;0),AND(ABS(C709:E709-B709:D709)&lt;4)))))</f>
        <v>1</v>
      </c>
      <c r="M709" s="1" t="b">
        <f t="shared" si="1"/>
        <v>1</v>
      </c>
    </row>
    <row r="710" ht="15.75" customHeight="1">
      <c r="A710" s="1" t="s">
        <v>719</v>
      </c>
      <c r="B710" s="1">
        <f>IFERROR(__xludf.DUMMYFUNCTION("SPLIT(A710,"" "")"),66.0)</f>
        <v>66</v>
      </c>
      <c r="C710" s="1">
        <f>IFERROR(__xludf.DUMMYFUNCTION("""COMPUTED_VALUE"""),65.0)</f>
        <v>65</v>
      </c>
      <c r="D710" s="1">
        <f>IFERROR(__xludf.DUMMYFUNCTION("""COMPUTED_VALUE"""),63.0)</f>
        <v>63</v>
      </c>
      <c r="E710" s="1">
        <f>IFERROR(__xludf.DUMMYFUNCTION("""COMPUTED_VALUE"""),60.0)</f>
        <v>60</v>
      </c>
      <c r="F710" s="1">
        <f>IFERROR(__xludf.DUMMYFUNCTION("""COMPUTED_VALUE"""),58.0)</f>
        <v>58</v>
      </c>
      <c r="G710" s="1">
        <f>IFERROR(__xludf.DUMMYFUNCTION("""COMPUTED_VALUE"""),56.0)</f>
        <v>56</v>
      </c>
      <c r="H710" s="1">
        <f>IFERROR(__xludf.DUMMYFUNCTION("""COMPUTED_VALUE"""),54.0)</f>
        <v>54</v>
      </c>
      <c r="I710" s="1">
        <f>IFERROR(__xludf.DUMMYFUNCTION("""COMPUTED_VALUE"""),52.0)</f>
        <v>52</v>
      </c>
      <c r="J710" s="1" t="b">
        <f t="array" ref="J710">IF(NOT(H710=""),AND(C710:H710&gt;B710:G710),IF(NOT(G710=""),AND(C710:G710&gt;B710:F710),IF(NOT(F710=""),AND(C710:F710&gt;B710:E710),AND(C710:E710&gt;B710:D710))))</f>
        <v>0</v>
      </c>
      <c r="K710" s="1" t="b">
        <f t="array" ref="K710">IF(NOT(H710=""),AND(C710:H710&lt;B710:G710),IF(NOT(G710=""),AND(C710:G710&lt;B710:F710),IF(NOT(F710=""),AND(C710:F710&lt;B710:E710),AND(C710:E710&lt;B710:D710))))</f>
        <v>1</v>
      </c>
      <c r="L710" s="1" t="b">
        <f t="array" ref="L710">IF(NOT(H710=""),AND(AND(ABS(C710:H710-B710:G710)&gt;0),AND(ABS(C710:H710-B710:G710)&lt;4)),IF(NOT(G710=""),AND(AND(ABS(C710:G710-B710:F710)&gt;0),AND(ABS(C710:G710-B710:F710)&lt;4)),IF(NOT(F710=""),AND(AND(ABS(C710:F710-B710:E710)&gt;0),AND(ABS(C710:F710-B710:E710)&lt;4)),AND(AND(ABS(C710:E710-B710:D710)&gt;0),AND(ABS(C710:E710-B710:D710)&lt;4)))))</f>
        <v>1</v>
      </c>
      <c r="M710" s="1" t="b">
        <f t="shared" si="1"/>
        <v>1</v>
      </c>
    </row>
    <row r="711" ht="15.75" customHeight="1">
      <c r="A711" s="1" t="s">
        <v>720</v>
      </c>
      <c r="B711" s="1">
        <f>IFERROR(__xludf.DUMMYFUNCTION("SPLIT(A711,"" "")"),62.0)</f>
        <v>62</v>
      </c>
      <c r="C711" s="1">
        <f>IFERROR(__xludf.DUMMYFUNCTION("""COMPUTED_VALUE"""),63.0)</f>
        <v>63</v>
      </c>
      <c r="D711" s="1">
        <f>IFERROR(__xludf.DUMMYFUNCTION("""COMPUTED_VALUE"""),66.0)</f>
        <v>66</v>
      </c>
      <c r="E711" s="1">
        <f>IFERROR(__xludf.DUMMYFUNCTION("""COMPUTED_VALUE"""),68.0)</f>
        <v>68</v>
      </c>
      <c r="F711" s="1">
        <f>IFERROR(__xludf.DUMMYFUNCTION("""COMPUTED_VALUE"""),69.0)</f>
        <v>69</v>
      </c>
      <c r="G711" s="1">
        <f>IFERROR(__xludf.DUMMYFUNCTION("""COMPUTED_VALUE"""),72.0)</f>
        <v>72</v>
      </c>
      <c r="H711" s="2">
        <f>IFERROR(__xludf.DUMMYFUNCTION("""COMPUTED_VALUE"""),75.0)</f>
        <v>75</v>
      </c>
      <c r="J711" s="1" t="b">
        <f t="array" ref="J711">IF(NOT(H711=""),AND(C711:H711&gt;B711:G711),IF(NOT(G711=""),AND(C711:G711&gt;B711:F711),IF(NOT(F711=""),AND(C711:F711&gt;B711:E711),AND(C711:E711&gt;B711:D711))))</f>
        <v>1</v>
      </c>
      <c r="K711" s="1" t="b">
        <f t="array" ref="K711">IF(NOT(H711=""),AND(C711:H711&lt;B711:G711),IF(NOT(G711=""),AND(C711:G711&lt;B711:F711),IF(NOT(F711=""),AND(C711:F711&lt;B711:E711),AND(C711:E711&lt;B711:D711))))</f>
        <v>0</v>
      </c>
      <c r="L711" s="1" t="b">
        <f t="array" ref="L711">IF(NOT(H711=""),AND(AND(ABS(C711:H711-B711:G711)&gt;0),AND(ABS(C711:H711-B711:G711)&lt;4)),IF(NOT(G711=""),AND(AND(ABS(C711:G711-B711:F711)&gt;0),AND(ABS(C711:G711-B711:F711)&lt;4)),IF(NOT(F711=""),AND(AND(ABS(C711:F711-B711:E711)&gt;0),AND(ABS(C711:F711-B711:E711)&lt;4)),AND(AND(ABS(C711:E711-B711:D711)&gt;0),AND(ABS(C711:E711-B711:D711)&lt;4)))))</f>
        <v>1</v>
      </c>
      <c r="M711" s="1" t="b">
        <f t="shared" si="1"/>
        <v>1</v>
      </c>
    </row>
    <row r="712" ht="15.75" customHeight="1">
      <c r="A712" s="1" t="s">
        <v>721</v>
      </c>
      <c r="B712" s="1">
        <f>IFERROR(__xludf.DUMMYFUNCTION("SPLIT(A712,"" "")"),50.0)</f>
        <v>50</v>
      </c>
      <c r="C712" s="1">
        <f>IFERROR(__xludf.DUMMYFUNCTION("""COMPUTED_VALUE"""),47.0)</f>
        <v>47</v>
      </c>
      <c r="D712" s="1">
        <f>IFERROR(__xludf.DUMMYFUNCTION("""COMPUTED_VALUE"""),44.0)</f>
        <v>44</v>
      </c>
      <c r="E712" s="1">
        <f>IFERROR(__xludf.DUMMYFUNCTION("""COMPUTED_VALUE"""),41.0)</f>
        <v>41</v>
      </c>
      <c r="F712" s="1">
        <f>IFERROR(__xludf.DUMMYFUNCTION("""COMPUTED_VALUE"""),40.0)</f>
        <v>40</v>
      </c>
      <c r="G712" s="1">
        <f>IFERROR(__xludf.DUMMYFUNCTION("""COMPUTED_VALUE"""),39.0)</f>
        <v>39</v>
      </c>
      <c r="H712" s="2">
        <f>IFERROR(__xludf.DUMMYFUNCTION("""COMPUTED_VALUE"""),38.0)</f>
        <v>38</v>
      </c>
      <c r="J712" s="1" t="b">
        <f t="array" ref="J712">IF(NOT(H712=""),AND(C712:H712&gt;B712:G712),IF(NOT(G712=""),AND(C712:G712&gt;B712:F712),IF(NOT(F712=""),AND(C712:F712&gt;B712:E712),AND(C712:E712&gt;B712:D712))))</f>
        <v>0</v>
      </c>
      <c r="K712" s="1" t="b">
        <f t="array" ref="K712">IF(NOT(H712=""),AND(C712:H712&lt;B712:G712),IF(NOT(G712=""),AND(C712:G712&lt;B712:F712),IF(NOT(F712=""),AND(C712:F712&lt;B712:E712),AND(C712:E712&lt;B712:D712))))</f>
        <v>1</v>
      </c>
      <c r="L712" s="1" t="b">
        <f t="array" ref="L712">IF(NOT(H712=""),AND(AND(ABS(C712:H712-B712:G712)&gt;0),AND(ABS(C712:H712-B712:G712)&lt;4)),IF(NOT(G712=""),AND(AND(ABS(C712:G712-B712:F712)&gt;0),AND(ABS(C712:G712-B712:F712)&lt;4)),IF(NOT(F712=""),AND(AND(ABS(C712:F712-B712:E712)&gt;0),AND(ABS(C712:F712-B712:E712)&lt;4)),AND(AND(ABS(C712:E712-B712:D712)&gt;0),AND(ABS(C712:E712-B712:D712)&lt;4)))))</f>
        <v>1</v>
      </c>
      <c r="M712" s="1" t="b">
        <f t="shared" si="1"/>
        <v>1</v>
      </c>
    </row>
    <row r="713" ht="15.75" customHeight="1">
      <c r="A713" s="1" t="s">
        <v>722</v>
      </c>
      <c r="B713" s="1">
        <f>IFERROR(__xludf.DUMMYFUNCTION("SPLIT(A713,"" "")"),32.0)</f>
        <v>32</v>
      </c>
      <c r="C713" s="1">
        <f>IFERROR(__xludf.DUMMYFUNCTION("""COMPUTED_VALUE"""),33.0)</f>
        <v>33</v>
      </c>
      <c r="D713" s="1">
        <f>IFERROR(__xludf.DUMMYFUNCTION("""COMPUTED_VALUE"""),36.0)</f>
        <v>36</v>
      </c>
      <c r="E713" s="1">
        <f>IFERROR(__xludf.DUMMYFUNCTION("""COMPUTED_VALUE"""),39.0)</f>
        <v>39</v>
      </c>
      <c r="F713" s="1">
        <f>IFERROR(__xludf.DUMMYFUNCTION("""COMPUTED_VALUE"""),40.0)</f>
        <v>40</v>
      </c>
      <c r="G713" s="1">
        <f>IFERROR(__xludf.DUMMYFUNCTION("""COMPUTED_VALUE"""),41.0)</f>
        <v>41</v>
      </c>
      <c r="J713" s="1" t="b">
        <f t="array" ref="J713">IF(NOT(H713=""),AND(C713:H713&gt;B713:G713),IF(NOT(G713=""),AND(C713:G713&gt;B713:F713),IF(NOT(F713=""),AND(C713:F713&gt;B713:E713),AND(C713:E713&gt;B713:D713))))</f>
        <v>1</v>
      </c>
      <c r="K713" s="1" t="b">
        <f t="array" ref="K713">IF(NOT(H713=""),AND(C713:H713&lt;B713:G713),IF(NOT(G713=""),AND(C713:G713&lt;B713:F713),IF(NOT(F713=""),AND(C713:F713&lt;B713:E713),AND(C713:E713&lt;B713:D713))))</f>
        <v>0</v>
      </c>
      <c r="L713" s="1" t="b">
        <f t="array" ref="L713">IF(NOT(H713=""),AND(AND(ABS(C713:H713-B713:G713)&gt;0),AND(ABS(C713:H713-B713:G713)&lt;4)),IF(NOT(G713=""),AND(AND(ABS(C713:G713-B713:F713)&gt;0),AND(ABS(C713:G713-B713:F713)&lt;4)),IF(NOT(F713=""),AND(AND(ABS(C713:F713-B713:E713)&gt;0),AND(ABS(C713:F713-B713:E713)&lt;4)),AND(AND(ABS(C713:E713-B713:D713)&gt;0),AND(ABS(C713:E713-B713:D713)&lt;4)))))</f>
        <v>1</v>
      </c>
      <c r="M713" s="1" t="b">
        <f t="shared" si="1"/>
        <v>1</v>
      </c>
    </row>
    <row r="714" ht="15.75" customHeight="1">
      <c r="A714" s="1" t="s">
        <v>723</v>
      </c>
      <c r="B714" s="1">
        <f>IFERROR(__xludf.DUMMYFUNCTION("SPLIT(A714,"" "")"),51.0)</f>
        <v>51</v>
      </c>
      <c r="C714" s="1">
        <f>IFERROR(__xludf.DUMMYFUNCTION("""COMPUTED_VALUE"""),49.0)</f>
        <v>49</v>
      </c>
      <c r="D714" s="1">
        <f>IFERROR(__xludf.DUMMYFUNCTION("""COMPUTED_VALUE"""),47.0)</f>
        <v>47</v>
      </c>
      <c r="E714" s="1">
        <f>IFERROR(__xludf.DUMMYFUNCTION("""COMPUTED_VALUE"""),45.0)</f>
        <v>45</v>
      </c>
      <c r="F714" s="1">
        <f>IFERROR(__xludf.DUMMYFUNCTION("""COMPUTED_VALUE"""),42.0)</f>
        <v>42</v>
      </c>
      <c r="G714" s="1">
        <f>IFERROR(__xludf.DUMMYFUNCTION("""COMPUTED_VALUE"""),40.0)</f>
        <v>40</v>
      </c>
      <c r="J714" s="1" t="b">
        <f t="array" ref="J714">IF(NOT(H714=""),AND(C714:H714&gt;B714:G714),IF(NOT(G714=""),AND(C714:G714&gt;B714:F714),IF(NOT(F714=""),AND(C714:F714&gt;B714:E714),AND(C714:E714&gt;B714:D714))))</f>
        <v>0</v>
      </c>
      <c r="K714" s="1" t="b">
        <f t="array" ref="K714">IF(NOT(H714=""),AND(C714:H714&lt;B714:G714),IF(NOT(G714=""),AND(C714:G714&lt;B714:F714),IF(NOT(F714=""),AND(C714:F714&lt;B714:E714),AND(C714:E714&lt;B714:D714))))</f>
        <v>1</v>
      </c>
      <c r="L714" s="1" t="b">
        <f t="array" ref="L714">IF(NOT(H714=""),AND(AND(ABS(C714:H714-B714:G714)&gt;0),AND(ABS(C714:H714-B714:G714)&lt;4)),IF(NOT(G714=""),AND(AND(ABS(C714:G714-B714:F714)&gt;0),AND(ABS(C714:G714-B714:F714)&lt;4)),IF(NOT(F714=""),AND(AND(ABS(C714:F714-B714:E714)&gt;0),AND(ABS(C714:F714-B714:E714)&lt;4)),AND(AND(ABS(C714:E714-B714:D714)&gt;0),AND(ABS(C714:E714-B714:D714)&lt;4)))))</f>
        <v>1</v>
      </c>
      <c r="M714" s="1" t="b">
        <f t="shared" si="1"/>
        <v>1</v>
      </c>
    </row>
    <row r="715" ht="15.75" customHeight="1">
      <c r="A715" s="1" t="s">
        <v>724</v>
      </c>
      <c r="B715" s="1">
        <f>IFERROR(__xludf.DUMMYFUNCTION("SPLIT(A715,"" "")"),73.0)</f>
        <v>73</v>
      </c>
      <c r="C715" s="1">
        <f>IFERROR(__xludf.DUMMYFUNCTION("""COMPUTED_VALUE"""),70.0)</f>
        <v>70</v>
      </c>
      <c r="D715" s="1">
        <f>IFERROR(__xludf.DUMMYFUNCTION("""COMPUTED_VALUE"""),67.0)</f>
        <v>67</v>
      </c>
      <c r="E715" s="1">
        <f>IFERROR(__xludf.DUMMYFUNCTION("""COMPUTED_VALUE"""),66.0)</f>
        <v>66</v>
      </c>
      <c r="F715" s="1">
        <f>IFERROR(__xludf.DUMMYFUNCTION("""COMPUTED_VALUE"""),63.0)</f>
        <v>63</v>
      </c>
      <c r="G715" s="1">
        <f>IFERROR(__xludf.DUMMYFUNCTION("""COMPUTED_VALUE"""),61.0)</f>
        <v>61</v>
      </c>
      <c r="H715" s="2">
        <f>IFERROR(__xludf.DUMMYFUNCTION("""COMPUTED_VALUE"""),59.0)</f>
        <v>59</v>
      </c>
      <c r="J715" s="1" t="b">
        <f t="array" ref="J715">IF(NOT(H715=""),AND(C715:H715&gt;B715:G715),IF(NOT(G715=""),AND(C715:G715&gt;B715:F715),IF(NOT(F715=""),AND(C715:F715&gt;B715:E715),AND(C715:E715&gt;B715:D715))))</f>
        <v>0</v>
      </c>
      <c r="K715" s="1" t="b">
        <f t="array" ref="K715">IF(NOT(H715=""),AND(C715:H715&lt;B715:G715),IF(NOT(G715=""),AND(C715:G715&lt;B715:F715),IF(NOT(F715=""),AND(C715:F715&lt;B715:E715),AND(C715:E715&lt;B715:D715))))</f>
        <v>1</v>
      </c>
      <c r="L715" s="1" t="b">
        <f t="array" ref="L715">IF(NOT(H715=""),AND(AND(ABS(C715:H715-B715:G715)&gt;0),AND(ABS(C715:H715-B715:G715)&lt;4)),IF(NOT(G715=""),AND(AND(ABS(C715:G715-B715:F715)&gt;0),AND(ABS(C715:G715-B715:F715)&lt;4)),IF(NOT(F715=""),AND(AND(ABS(C715:F715-B715:E715)&gt;0),AND(ABS(C715:F715-B715:E715)&lt;4)),AND(AND(ABS(C715:E715-B715:D715)&gt;0),AND(ABS(C715:E715-B715:D715)&lt;4)))))</f>
        <v>1</v>
      </c>
      <c r="M715" s="1" t="b">
        <f t="shared" si="1"/>
        <v>1</v>
      </c>
    </row>
    <row r="716" ht="15.75" customHeight="1">
      <c r="A716" s="1" t="s">
        <v>725</v>
      </c>
      <c r="B716" s="1">
        <f>IFERROR(__xludf.DUMMYFUNCTION("SPLIT(A716,"" "")"),36.0)</f>
        <v>36</v>
      </c>
      <c r="C716" s="1">
        <f>IFERROR(__xludf.DUMMYFUNCTION("""COMPUTED_VALUE"""),39.0)</f>
        <v>39</v>
      </c>
      <c r="D716" s="1">
        <f>IFERROR(__xludf.DUMMYFUNCTION("""COMPUTED_VALUE"""),42.0)</f>
        <v>42</v>
      </c>
      <c r="E716" s="1">
        <f>IFERROR(__xludf.DUMMYFUNCTION("""COMPUTED_VALUE"""),44.0)</f>
        <v>44</v>
      </c>
      <c r="F716" s="1">
        <f>IFERROR(__xludf.DUMMYFUNCTION("""COMPUTED_VALUE"""),45.0)</f>
        <v>45</v>
      </c>
      <c r="G716" s="1">
        <f>IFERROR(__xludf.DUMMYFUNCTION("""COMPUTED_VALUE"""),48.0)</f>
        <v>48</v>
      </c>
      <c r="H716" s="1">
        <f>IFERROR(__xludf.DUMMYFUNCTION("""COMPUTED_VALUE"""),51.0)</f>
        <v>51</v>
      </c>
      <c r="I716" s="1">
        <f>IFERROR(__xludf.DUMMYFUNCTION("""COMPUTED_VALUE"""),53.0)</f>
        <v>53</v>
      </c>
      <c r="J716" s="1" t="b">
        <f t="array" ref="J716">IF(NOT(H716=""),AND(C716:H716&gt;B716:G716),IF(NOT(G716=""),AND(C716:G716&gt;B716:F716),IF(NOT(F716=""),AND(C716:F716&gt;B716:E716),AND(C716:E716&gt;B716:D716))))</f>
        <v>1</v>
      </c>
      <c r="K716" s="1" t="b">
        <f t="array" ref="K716">IF(NOT(H716=""),AND(C716:H716&lt;B716:G716),IF(NOT(G716=""),AND(C716:G716&lt;B716:F716),IF(NOT(F716=""),AND(C716:F716&lt;B716:E716),AND(C716:E716&lt;B716:D716))))</f>
        <v>0</v>
      </c>
      <c r="L716" s="1" t="b">
        <f t="array" ref="L716">IF(NOT(H716=""),AND(AND(ABS(C716:H716-B716:G716)&gt;0),AND(ABS(C716:H716-B716:G716)&lt;4)),IF(NOT(G716=""),AND(AND(ABS(C716:G716-B716:F716)&gt;0),AND(ABS(C716:G716-B716:F716)&lt;4)),IF(NOT(F716=""),AND(AND(ABS(C716:F716-B716:E716)&gt;0),AND(ABS(C716:F716-B716:E716)&lt;4)),AND(AND(ABS(C716:E716-B716:D716)&gt;0),AND(ABS(C716:E716-B716:D716)&lt;4)))))</f>
        <v>1</v>
      </c>
      <c r="M716" s="1" t="b">
        <f t="shared" si="1"/>
        <v>1</v>
      </c>
    </row>
    <row r="717" ht="15.75" customHeight="1">
      <c r="A717" s="1" t="s">
        <v>726</v>
      </c>
      <c r="B717" s="1">
        <f>IFERROR(__xludf.DUMMYFUNCTION("SPLIT(A717,"" "")"),19.0)</f>
        <v>19</v>
      </c>
      <c r="C717" s="1">
        <f>IFERROR(__xludf.DUMMYFUNCTION("""COMPUTED_VALUE"""),16.0)</f>
        <v>16</v>
      </c>
      <c r="D717" s="1">
        <f>IFERROR(__xludf.DUMMYFUNCTION("""COMPUTED_VALUE"""),15.0)</f>
        <v>15</v>
      </c>
      <c r="E717" s="1">
        <f>IFERROR(__xludf.DUMMYFUNCTION("""COMPUTED_VALUE"""),12.0)</f>
        <v>12</v>
      </c>
      <c r="F717" s="1">
        <f>IFERROR(__xludf.DUMMYFUNCTION("""COMPUTED_VALUE"""),11.0)</f>
        <v>11</v>
      </c>
      <c r="G717" s="1">
        <f>IFERROR(__xludf.DUMMYFUNCTION("""COMPUTED_VALUE"""),9.0)</f>
        <v>9</v>
      </c>
      <c r="H717" s="2">
        <f>IFERROR(__xludf.DUMMYFUNCTION("""COMPUTED_VALUE"""),7.0)</f>
        <v>7</v>
      </c>
      <c r="J717" s="1" t="b">
        <f t="array" ref="J717">IF(NOT(H717=""),AND(C717:H717&gt;B717:G717),IF(NOT(G717=""),AND(C717:G717&gt;B717:F717),IF(NOT(F717=""),AND(C717:F717&gt;B717:E717),AND(C717:E717&gt;B717:D717))))</f>
        <v>0</v>
      </c>
      <c r="K717" s="1" t="b">
        <f t="array" ref="K717">IF(NOT(H717=""),AND(C717:H717&lt;B717:G717),IF(NOT(G717=""),AND(C717:G717&lt;B717:F717),IF(NOT(F717=""),AND(C717:F717&lt;B717:E717),AND(C717:E717&lt;B717:D717))))</f>
        <v>1</v>
      </c>
      <c r="L717" s="1" t="b">
        <f t="array" ref="L717">IF(NOT(H717=""),AND(AND(ABS(C717:H717-B717:G717)&gt;0),AND(ABS(C717:H717-B717:G717)&lt;4)),IF(NOT(G717=""),AND(AND(ABS(C717:G717-B717:F717)&gt;0),AND(ABS(C717:G717-B717:F717)&lt;4)),IF(NOT(F717=""),AND(AND(ABS(C717:F717-B717:E717)&gt;0),AND(ABS(C717:F717-B717:E717)&lt;4)),AND(AND(ABS(C717:E717-B717:D717)&gt;0),AND(ABS(C717:E717-B717:D717)&lt;4)))))</f>
        <v>1</v>
      </c>
      <c r="M717" s="1" t="b">
        <f t="shared" si="1"/>
        <v>1</v>
      </c>
    </row>
    <row r="718" ht="15.75" customHeight="1">
      <c r="A718" s="1" t="s">
        <v>727</v>
      </c>
      <c r="B718" s="1">
        <f>IFERROR(__xludf.DUMMYFUNCTION("SPLIT(A718,"" "")"),61.0)</f>
        <v>61</v>
      </c>
      <c r="C718" s="1">
        <f>IFERROR(__xludf.DUMMYFUNCTION("""COMPUTED_VALUE"""),58.0)</f>
        <v>58</v>
      </c>
      <c r="D718" s="1">
        <f>IFERROR(__xludf.DUMMYFUNCTION("""COMPUTED_VALUE"""),57.0)</f>
        <v>57</v>
      </c>
      <c r="E718" s="1">
        <f>IFERROR(__xludf.DUMMYFUNCTION("""COMPUTED_VALUE"""),56.0)</f>
        <v>56</v>
      </c>
      <c r="F718" s="1">
        <f>IFERROR(__xludf.DUMMYFUNCTION("""COMPUTED_VALUE"""),53.0)</f>
        <v>53</v>
      </c>
      <c r="G718" s="1">
        <f>IFERROR(__xludf.DUMMYFUNCTION("""COMPUTED_VALUE"""),50.0)</f>
        <v>50</v>
      </c>
      <c r="H718" s="2">
        <f>IFERROR(__xludf.DUMMYFUNCTION("""COMPUTED_VALUE"""),47.0)</f>
        <v>47</v>
      </c>
      <c r="J718" s="1" t="b">
        <f t="array" ref="J718">IF(NOT(H718=""),AND(C718:H718&gt;B718:G718),IF(NOT(G718=""),AND(C718:G718&gt;B718:F718),IF(NOT(F718=""),AND(C718:F718&gt;B718:E718),AND(C718:E718&gt;B718:D718))))</f>
        <v>0</v>
      </c>
      <c r="K718" s="1" t="b">
        <f t="array" ref="K718">IF(NOT(H718=""),AND(C718:H718&lt;B718:G718),IF(NOT(G718=""),AND(C718:G718&lt;B718:F718),IF(NOT(F718=""),AND(C718:F718&lt;B718:E718),AND(C718:E718&lt;B718:D718))))</f>
        <v>1</v>
      </c>
      <c r="L718" s="1" t="b">
        <f t="array" ref="L718">IF(NOT(H718=""),AND(AND(ABS(C718:H718-B718:G718)&gt;0),AND(ABS(C718:H718-B718:G718)&lt;4)),IF(NOT(G718=""),AND(AND(ABS(C718:G718-B718:F718)&gt;0),AND(ABS(C718:G718-B718:F718)&lt;4)),IF(NOT(F718=""),AND(AND(ABS(C718:F718-B718:E718)&gt;0),AND(ABS(C718:F718-B718:E718)&lt;4)),AND(AND(ABS(C718:E718-B718:D718)&gt;0),AND(ABS(C718:E718-B718:D718)&lt;4)))))</f>
        <v>1</v>
      </c>
      <c r="M718" s="1" t="b">
        <f t="shared" si="1"/>
        <v>1</v>
      </c>
    </row>
    <row r="719" ht="15.75" customHeight="1">
      <c r="A719" s="1" t="s">
        <v>728</v>
      </c>
      <c r="B719" s="1">
        <f>IFERROR(__xludf.DUMMYFUNCTION("SPLIT(A719,"" "")"),26.0)</f>
        <v>26</v>
      </c>
      <c r="C719" s="1">
        <f>IFERROR(__xludf.DUMMYFUNCTION("""COMPUTED_VALUE"""),25.0)</f>
        <v>25</v>
      </c>
      <c r="D719" s="1">
        <f>IFERROR(__xludf.DUMMYFUNCTION("""COMPUTED_VALUE"""),22.0)</f>
        <v>22</v>
      </c>
      <c r="E719" s="1">
        <f>IFERROR(__xludf.DUMMYFUNCTION("""COMPUTED_VALUE"""),21.0)</f>
        <v>21</v>
      </c>
      <c r="F719" s="1">
        <f>IFERROR(__xludf.DUMMYFUNCTION("""COMPUTED_VALUE"""),20.0)</f>
        <v>20</v>
      </c>
      <c r="G719" s="1">
        <f>IFERROR(__xludf.DUMMYFUNCTION("""COMPUTED_VALUE"""),18.0)</f>
        <v>18</v>
      </c>
      <c r="H719" s="2">
        <f>IFERROR(__xludf.DUMMYFUNCTION("""COMPUTED_VALUE"""),17.0)</f>
        <v>17</v>
      </c>
      <c r="J719" s="1" t="b">
        <f t="array" ref="J719">IF(NOT(H719=""),AND(C719:H719&gt;B719:G719),IF(NOT(G719=""),AND(C719:G719&gt;B719:F719),IF(NOT(F719=""),AND(C719:F719&gt;B719:E719),AND(C719:E719&gt;B719:D719))))</f>
        <v>0</v>
      </c>
      <c r="K719" s="1" t="b">
        <f t="array" ref="K719">IF(NOT(H719=""),AND(C719:H719&lt;B719:G719),IF(NOT(G719=""),AND(C719:G719&lt;B719:F719),IF(NOT(F719=""),AND(C719:F719&lt;B719:E719),AND(C719:E719&lt;B719:D719))))</f>
        <v>1</v>
      </c>
      <c r="L719" s="1" t="b">
        <f t="array" ref="L719">IF(NOT(H719=""),AND(AND(ABS(C719:H719-B719:G719)&gt;0),AND(ABS(C719:H719-B719:G719)&lt;4)),IF(NOT(G719=""),AND(AND(ABS(C719:G719-B719:F719)&gt;0),AND(ABS(C719:G719-B719:F719)&lt;4)),IF(NOT(F719=""),AND(AND(ABS(C719:F719-B719:E719)&gt;0),AND(ABS(C719:F719-B719:E719)&lt;4)),AND(AND(ABS(C719:E719-B719:D719)&gt;0),AND(ABS(C719:E719-B719:D719)&lt;4)))))</f>
        <v>1</v>
      </c>
      <c r="M719" s="1" t="b">
        <f t="shared" si="1"/>
        <v>1</v>
      </c>
    </row>
    <row r="720" ht="15.75" customHeight="1">
      <c r="A720" s="1" t="s">
        <v>729</v>
      </c>
      <c r="B720" s="1">
        <f>IFERROR(__xludf.DUMMYFUNCTION("SPLIT(A720,"" "")"),15.0)</f>
        <v>15</v>
      </c>
      <c r="C720" s="1">
        <f>IFERROR(__xludf.DUMMYFUNCTION("""COMPUTED_VALUE"""),13.0)</f>
        <v>13</v>
      </c>
      <c r="D720" s="1">
        <f>IFERROR(__xludf.DUMMYFUNCTION("""COMPUTED_VALUE"""),10.0)</f>
        <v>10</v>
      </c>
      <c r="E720" s="1">
        <f>IFERROR(__xludf.DUMMYFUNCTION("""COMPUTED_VALUE"""),8.0)</f>
        <v>8</v>
      </c>
      <c r="F720" s="1">
        <f>IFERROR(__xludf.DUMMYFUNCTION("""COMPUTED_VALUE"""),7.0)</f>
        <v>7</v>
      </c>
      <c r="J720" s="1" t="b">
        <f t="array" ref="J720">IF(NOT(H720=""),AND(C720:H720&gt;B720:G720),IF(NOT(G720=""),AND(C720:G720&gt;B720:F720),IF(NOT(F720=""),AND(C720:F720&gt;B720:E720),AND(C720:E720&gt;B720:D720))))</f>
        <v>0</v>
      </c>
      <c r="K720" s="1" t="b">
        <f t="array" ref="K720">IF(NOT(H720=""),AND(C720:H720&lt;B720:G720),IF(NOT(G720=""),AND(C720:G720&lt;B720:F720),IF(NOT(F720=""),AND(C720:F720&lt;B720:E720),AND(C720:E720&lt;B720:D720))))</f>
        <v>1</v>
      </c>
      <c r="L720" s="1" t="b">
        <f t="array" ref="L720">IF(NOT(H720=""),AND(AND(ABS(C720:H720-B720:G720)&gt;0),AND(ABS(C720:H720-B720:G720)&lt;4)),IF(NOT(G720=""),AND(AND(ABS(C720:G720-B720:F720)&gt;0),AND(ABS(C720:G720-B720:F720)&lt;4)),IF(NOT(F720=""),AND(AND(ABS(C720:F720-B720:E720)&gt;0),AND(ABS(C720:F720-B720:E720)&lt;4)),AND(AND(ABS(C720:E720-B720:D720)&gt;0),AND(ABS(C720:E720-B720:D720)&lt;4)))))</f>
        <v>1</v>
      </c>
      <c r="M720" s="1" t="b">
        <f t="shared" si="1"/>
        <v>1</v>
      </c>
    </row>
    <row r="721" ht="15.75" customHeight="1">
      <c r="A721" s="1" t="s">
        <v>730</v>
      </c>
      <c r="B721" s="1">
        <f>IFERROR(__xludf.DUMMYFUNCTION("SPLIT(A721,"" "")"),7.0)</f>
        <v>7</v>
      </c>
      <c r="C721" s="1">
        <f>IFERROR(__xludf.DUMMYFUNCTION("""COMPUTED_VALUE"""),8.0)</f>
        <v>8</v>
      </c>
      <c r="D721" s="1">
        <f>IFERROR(__xludf.DUMMYFUNCTION("""COMPUTED_VALUE"""),9.0)</f>
        <v>9</v>
      </c>
      <c r="E721" s="1">
        <f>IFERROR(__xludf.DUMMYFUNCTION("""COMPUTED_VALUE"""),11.0)</f>
        <v>11</v>
      </c>
      <c r="F721" s="1">
        <f>IFERROR(__xludf.DUMMYFUNCTION("""COMPUTED_VALUE"""),12.0)</f>
        <v>12</v>
      </c>
      <c r="G721" s="1">
        <f>IFERROR(__xludf.DUMMYFUNCTION("""COMPUTED_VALUE"""),13.0)</f>
        <v>13</v>
      </c>
      <c r="H721" s="1">
        <f>IFERROR(__xludf.DUMMYFUNCTION("""COMPUTED_VALUE"""),15.0)</f>
        <v>15</v>
      </c>
      <c r="I721" s="1">
        <f>IFERROR(__xludf.DUMMYFUNCTION("""COMPUTED_VALUE"""),17.0)</f>
        <v>17</v>
      </c>
      <c r="J721" s="1" t="b">
        <f t="array" ref="J721">IF(NOT(H721=""),AND(C721:H721&gt;B721:G721),IF(NOT(G721=""),AND(C721:G721&gt;B721:F721),IF(NOT(F721=""),AND(C721:F721&gt;B721:E721),AND(C721:E721&gt;B721:D721))))</f>
        <v>1</v>
      </c>
      <c r="K721" s="1" t="b">
        <f t="array" ref="K721">IF(NOT(H721=""),AND(C721:H721&lt;B721:G721),IF(NOT(G721=""),AND(C721:G721&lt;B721:F721),IF(NOT(F721=""),AND(C721:F721&lt;B721:E721),AND(C721:E721&lt;B721:D721))))</f>
        <v>0</v>
      </c>
      <c r="L721" s="1" t="b">
        <f t="array" ref="L721">IF(NOT(H721=""),AND(AND(ABS(C721:H721-B721:G721)&gt;0),AND(ABS(C721:H721-B721:G721)&lt;4)),IF(NOT(G721=""),AND(AND(ABS(C721:G721-B721:F721)&gt;0),AND(ABS(C721:G721-B721:F721)&lt;4)),IF(NOT(F721=""),AND(AND(ABS(C721:F721-B721:E721)&gt;0),AND(ABS(C721:F721-B721:E721)&lt;4)),AND(AND(ABS(C721:E721-B721:D721)&gt;0),AND(ABS(C721:E721-B721:D721)&lt;4)))))</f>
        <v>1</v>
      </c>
      <c r="M721" s="1" t="b">
        <f t="shared" si="1"/>
        <v>1</v>
      </c>
    </row>
    <row r="722" ht="15.75" customHeight="1">
      <c r="A722" s="1" t="s">
        <v>731</v>
      </c>
      <c r="B722" s="1">
        <f>IFERROR(__xludf.DUMMYFUNCTION("SPLIT(A722,"" "")"),37.0)</f>
        <v>37</v>
      </c>
      <c r="C722" s="1">
        <f>IFERROR(__xludf.DUMMYFUNCTION("""COMPUTED_VALUE"""),39.0)</f>
        <v>39</v>
      </c>
      <c r="D722" s="1">
        <f>IFERROR(__xludf.DUMMYFUNCTION("""COMPUTED_VALUE"""),41.0)</f>
        <v>41</v>
      </c>
      <c r="E722" s="1">
        <f>IFERROR(__xludf.DUMMYFUNCTION("""COMPUTED_VALUE"""),42.0)</f>
        <v>42</v>
      </c>
      <c r="F722" s="1">
        <f>IFERROR(__xludf.DUMMYFUNCTION("""COMPUTED_VALUE"""),45.0)</f>
        <v>45</v>
      </c>
      <c r="G722" s="1">
        <f>IFERROR(__xludf.DUMMYFUNCTION("""COMPUTED_VALUE"""),47.0)</f>
        <v>47</v>
      </c>
      <c r="H722" s="2">
        <f>IFERROR(__xludf.DUMMYFUNCTION("""COMPUTED_VALUE"""),49.0)</f>
        <v>49</v>
      </c>
      <c r="J722" s="1" t="b">
        <f t="array" ref="J722">IF(NOT(H722=""),AND(C722:H722&gt;B722:G722),IF(NOT(G722=""),AND(C722:G722&gt;B722:F722),IF(NOT(F722=""),AND(C722:F722&gt;B722:E722),AND(C722:E722&gt;B722:D722))))</f>
        <v>1</v>
      </c>
      <c r="K722" s="1" t="b">
        <f t="array" ref="K722">IF(NOT(H722=""),AND(C722:H722&lt;B722:G722),IF(NOT(G722=""),AND(C722:G722&lt;B722:F722),IF(NOT(F722=""),AND(C722:F722&lt;B722:E722),AND(C722:E722&lt;B722:D722))))</f>
        <v>0</v>
      </c>
      <c r="L722" s="1" t="b">
        <f t="array" ref="L722">IF(NOT(H722=""),AND(AND(ABS(C722:H722-B722:G722)&gt;0),AND(ABS(C722:H722-B722:G722)&lt;4)),IF(NOT(G722=""),AND(AND(ABS(C722:G722-B722:F722)&gt;0),AND(ABS(C722:G722-B722:F722)&lt;4)),IF(NOT(F722=""),AND(AND(ABS(C722:F722-B722:E722)&gt;0),AND(ABS(C722:F722-B722:E722)&lt;4)),AND(AND(ABS(C722:E722-B722:D722)&gt;0),AND(ABS(C722:E722-B722:D722)&lt;4)))))</f>
        <v>1</v>
      </c>
      <c r="M722" s="1" t="b">
        <f t="shared" si="1"/>
        <v>1</v>
      </c>
    </row>
    <row r="723" ht="15.75" customHeight="1">
      <c r="A723" s="1" t="s">
        <v>732</v>
      </c>
      <c r="B723" s="1">
        <f>IFERROR(__xludf.DUMMYFUNCTION("SPLIT(A723,"" "")"),63.0)</f>
        <v>63</v>
      </c>
      <c r="C723" s="1">
        <f>IFERROR(__xludf.DUMMYFUNCTION("""COMPUTED_VALUE"""),64.0)</f>
        <v>64</v>
      </c>
      <c r="D723" s="1">
        <f>IFERROR(__xludf.DUMMYFUNCTION("""COMPUTED_VALUE"""),66.0)</f>
        <v>66</v>
      </c>
      <c r="E723" s="1">
        <f>IFERROR(__xludf.DUMMYFUNCTION("""COMPUTED_VALUE"""),69.0)</f>
        <v>69</v>
      </c>
      <c r="F723" s="1">
        <f>IFERROR(__xludf.DUMMYFUNCTION("""COMPUTED_VALUE"""),71.0)</f>
        <v>71</v>
      </c>
      <c r="G723" s="1">
        <f>IFERROR(__xludf.DUMMYFUNCTION("""COMPUTED_VALUE"""),74.0)</f>
        <v>74</v>
      </c>
      <c r="J723" s="1" t="b">
        <f t="array" ref="J723">IF(NOT(H723=""),AND(C723:H723&gt;B723:G723),IF(NOT(G723=""),AND(C723:G723&gt;B723:F723),IF(NOT(F723=""),AND(C723:F723&gt;B723:E723),AND(C723:E723&gt;B723:D723))))</f>
        <v>1</v>
      </c>
      <c r="K723" s="1" t="b">
        <f t="array" ref="K723">IF(NOT(H723=""),AND(C723:H723&lt;B723:G723),IF(NOT(G723=""),AND(C723:G723&lt;B723:F723),IF(NOT(F723=""),AND(C723:F723&lt;B723:E723),AND(C723:E723&lt;B723:D723))))</f>
        <v>0</v>
      </c>
      <c r="L723" s="1" t="b">
        <f t="array" ref="L723">IF(NOT(H723=""),AND(AND(ABS(C723:H723-B723:G723)&gt;0),AND(ABS(C723:H723-B723:G723)&lt;4)),IF(NOT(G723=""),AND(AND(ABS(C723:G723-B723:F723)&gt;0),AND(ABS(C723:G723-B723:F723)&lt;4)),IF(NOT(F723=""),AND(AND(ABS(C723:F723-B723:E723)&gt;0),AND(ABS(C723:F723-B723:E723)&lt;4)),AND(AND(ABS(C723:E723-B723:D723)&gt;0),AND(ABS(C723:E723-B723:D723)&lt;4)))))</f>
        <v>1</v>
      </c>
      <c r="M723" s="1" t="b">
        <f t="shared" si="1"/>
        <v>1</v>
      </c>
    </row>
    <row r="724" ht="15.75" customHeight="1">
      <c r="A724" s="1" t="s">
        <v>733</v>
      </c>
      <c r="B724" s="1">
        <f>IFERROR(__xludf.DUMMYFUNCTION("SPLIT(A724,"" "")"),45.0)</f>
        <v>45</v>
      </c>
      <c r="C724" s="1">
        <f>IFERROR(__xludf.DUMMYFUNCTION("""COMPUTED_VALUE"""),43.0)</f>
        <v>43</v>
      </c>
      <c r="D724" s="1">
        <f>IFERROR(__xludf.DUMMYFUNCTION("""COMPUTED_VALUE"""),42.0)</f>
        <v>42</v>
      </c>
      <c r="E724" s="1">
        <f>IFERROR(__xludf.DUMMYFUNCTION("""COMPUTED_VALUE"""),39.0)</f>
        <v>39</v>
      </c>
      <c r="F724" s="1">
        <f>IFERROR(__xludf.DUMMYFUNCTION("""COMPUTED_VALUE"""),38.0)</f>
        <v>38</v>
      </c>
      <c r="G724" s="1">
        <f>IFERROR(__xludf.DUMMYFUNCTION("""COMPUTED_VALUE"""),36.0)</f>
        <v>36</v>
      </c>
      <c r="H724" s="2">
        <f>IFERROR(__xludf.DUMMYFUNCTION("""COMPUTED_VALUE"""),33.0)</f>
        <v>33</v>
      </c>
      <c r="J724" s="1" t="b">
        <f t="array" ref="J724">IF(NOT(H724=""),AND(C724:H724&gt;B724:G724),IF(NOT(G724=""),AND(C724:G724&gt;B724:F724),IF(NOT(F724=""),AND(C724:F724&gt;B724:E724),AND(C724:E724&gt;B724:D724))))</f>
        <v>0</v>
      </c>
      <c r="K724" s="1" t="b">
        <f t="array" ref="K724">IF(NOT(H724=""),AND(C724:H724&lt;B724:G724),IF(NOT(G724=""),AND(C724:G724&lt;B724:F724),IF(NOT(F724=""),AND(C724:F724&lt;B724:E724),AND(C724:E724&lt;B724:D724))))</f>
        <v>1</v>
      </c>
      <c r="L724" s="1" t="b">
        <f t="array" ref="L724">IF(NOT(H724=""),AND(AND(ABS(C724:H724-B724:G724)&gt;0),AND(ABS(C724:H724-B724:G724)&lt;4)),IF(NOT(G724=""),AND(AND(ABS(C724:G724-B724:F724)&gt;0),AND(ABS(C724:G724-B724:F724)&lt;4)),IF(NOT(F724=""),AND(AND(ABS(C724:F724-B724:E724)&gt;0),AND(ABS(C724:F724-B724:E724)&lt;4)),AND(AND(ABS(C724:E724-B724:D724)&gt;0),AND(ABS(C724:E724-B724:D724)&lt;4)))))</f>
        <v>1</v>
      </c>
      <c r="M724" s="1" t="b">
        <f t="shared" si="1"/>
        <v>1</v>
      </c>
    </row>
    <row r="725" ht="15.75" customHeight="1">
      <c r="A725" s="1" t="s">
        <v>734</v>
      </c>
      <c r="B725" s="1">
        <f>IFERROR(__xludf.DUMMYFUNCTION("SPLIT(A725,"" "")"),41.0)</f>
        <v>41</v>
      </c>
      <c r="C725" s="1">
        <f>IFERROR(__xludf.DUMMYFUNCTION("""COMPUTED_VALUE"""),40.0)</f>
        <v>40</v>
      </c>
      <c r="D725" s="1">
        <f>IFERROR(__xludf.DUMMYFUNCTION("""COMPUTED_VALUE"""),39.0)</f>
        <v>39</v>
      </c>
      <c r="E725" s="1">
        <f>IFERROR(__xludf.DUMMYFUNCTION("""COMPUTED_VALUE"""),37.0)</f>
        <v>37</v>
      </c>
      <c r="F725" s="1">
        <f>IFERROR(__xludf.DUMMYFUNCTION("""COMPUTED_VALUE"""),34.0)</f>
        <v>34</v>
      </c>
      <c r="G725" s="1">
        <f>IFERROR(__xludf.DUMMYFUNCTION("""COMPUTED_VALUE"""),32.0)</f>
        <v>32</v>
      </c>
      <c r="H725" s="2">
        <f>IFERROR(__xludf.DUMMYFUNCTION("""COMPUTED_VALUE"""),31.0)</f>
        <v>31</v>
      </c>
      <c r="J725" s="1" t="b">
        <f t="array" ref="J725">IF(NOT(H725=""),AND(C725:H725&gt;B725:G725),IF(NOT(G725=""),AND(C725:G725&gt;B725:F725),IF(NOT(F725=""),AND(C725:F725&gt;B725:E725),AND(C725:E725&gt;B725:D725))))</f>
        <v>0</v>
      </c>
      <c r="K725" s="1" t="b">
        <f t="array" ref="K725">IF(NOT(H725=""),AND(C725:H725&lt;B725:G725),IF(NOT(G725=""),AND(C725:G725&lt;B725:F725),IF(NOT(F725=""),AND(C725:F725&lt;B725:E725),AND(C725:E725&lt;B725:D725))))</f>
        <v>1</v>
      </c>
      <c r="L725" s="1" t="b">
        <f t="array" ref="L725">IF(NOT(H725=""),AND(AND(ABS(C725:H725-B725:G725)&gt;0),AND(ABS(C725:H725-B725:G725)&lt;4)),IF(NOT(G725=""),AND(AND(ABS(C725:G725-B725:F725)&gt;0),AND(ABS(C725:G725-B725:F725)&lt;4)),IF(NOT(F725=""),AND(AND(ABS(C725:F725-B725:E725)&gt;0),AND(ABS(C725:F725-B725:E725)&lt;4)),AND(AND(ABS(C725:E725-B725:D725)&gt;0),AND(ABS(C725:E725-B725:D725)&lt;4)))))</f>
        <v>1</v>
      </c>
      <c r="M725" s="1" t="b">
        <f t="shared" si="1"/>
        <v>1</v>
      </c>
    </row>
    <row r="726" ht="15.75" customHeight="1">
      <c r="A726" s="1" t="s">
        <v>735</v>
      </c>
      <c r="B726" s="1">
        <f>IFERROR(__xludf.DUMMYFUNCTION("SPLIT(A726,"" "")"),13.0)</f>
        <v>13</v>
      </c>
      <c r="C726" s="1">
        <f>IFERROR(__xludf.DUMMYFUNCTION("""COMPUTED_VALUE"""),14.0)</f>
        <v>14</v>
      </c>
      <c r="D726" s="1">
        <f>IFERROR(__xludf.DUMMYFUNCTION("""COMPUTED_VALUE"""),15.0)</f>
        <v>15</v>
      </c>
      <c r="E726" s="1">
        <f>IFERROR(__xludf.DUMMYFUNCTION("""COMPUTED_VALUE"""),16.0)</f>
        <v>16</v>
      </c>
      <c r="F726" s="1">
        <f>IFERROR(__xludf.DUMMYFUNCTION("""COMPUTED_VALUE"""),19.0)</f>
        <v>19</v>
      </c>
      <c r="G726" s="1">
        <f>IFERROR(__xludf.DUMMYFUNCTION("""COMPUTED_VALUE"""),20.0)</f>
        <v>20</v>
      </c>
      <c r="H726" s="2">
        <f>IFERROR(__xludf.DUMMYFUNCTION("""COMPUTED_VALUE"""),23.0)</f>
        <v>23</v>
      </c>
      <c r="J726" s="1" t="b">
        <f t="array" ref="J726">IF(NOT(H726=""),AND(C726:H726&gt;B726:G726),IF(NOT(G726=""),AND(C726:G726&gt;B726:F726),IF(NOT(F726=""),AND(C726:F726&gt;B726:E726),AND(C726:E726&gt;B726:D726))))</f>
        <v>1</v>
      </c>
      <c r="K726" s="1" t="b">
        <f t="array" ref="K726">IF(NOT(H726=""),AND(C726:H726&lt;B726:G726),IF(NOT(G726=""),AND(C726:G726&lt;B726:F726),IF(NOT(F726=""),AND(C726:F726&lt;B726:E726),AND(C726:E726&lt;B726:D726))))</f>
        <v>0</v>
      </c>
      <c r="L726" s="1" t="b">
        <f t="array" ref="L726">IF(NOT(H726=""),AND(AND(ABS(C726:H726-B726:G726)&gt;0),AND(ABS(C726:H726-B726:G726)&lt;4)),IF(NOT(G726=""),AND(AND(ABS(C726:G726-B726:F726)&gt;0),AND(ABS(C726:G726-B726:F726)&lt;4)),IF(NOT(F726=""),AND(AND(ABS(C726:F726-B726:E726)&gt;0),AND(ABS(C726:F726-B726:E726)&lt;4)),AND(AND(ABS(C726:E726-B726:D726)&gt;0),AND(ABS(C726:E726-B726:D726)&lt;4)))))</f>
        <v>1</v>
      </c>
      <c r="M726" s="1" t="b">
        <f t="shared" si="1"/>
        <v>1</v>
      </c>
    </row>
    <row r="727" ht="15.75" customHeight="1">
      <c r="A727" s="1" t="s">
        <v>736</v>
      </c>
      <c r="B727" s="1">
        <f>IFERROR(__xludf.DUMMYFUNCTION("SPLIT(A727,"" "")"),24.0)</f>
        <v>24</v>
      </c>
      <c r="C727" s="1">
        <f>IFERROR(__xludf.DUMMYFUNCTION("""COMPUTED_VALUE"""),23.0)</f>
        <v>23</v>
      </c>
      <c r="D727" s="1">
        <f>IFERROR(__xludf.DUMMYFUNCTION("""COMPUTED_VALUE"""),22.0)</f>
        <v>22</v>
      </c>
      <c r="E727" s="1">
        <f>IFERROR(__xludf.DUMMYFUNCTION("""COMPUTED_VALUE"""),19.0)</f>
        <v>19</v>
      </c>
      <c r="F727" s="1">
        <f>IFERROR(__xludf.DUMMYFUNCTION("""COMPUTED_VALUE"""),17.0)</f>
        <v>17</v>
      </c>
      <c r="G727" s="1">
        <f>IFERROR(__xludf.DUMMYFUNCTION("""COMPUTED_VALUE"""),15.0)</f>
        <v>15</v>
      </c>
      <c r="H727" s="2">
        <f>IFERROR(__xludf.DUMMYFUNCTION("""COMPUTED_VALUE"""),14.0)</f>
        <v>14</v>
      </c>
      <c r="J727" s="1" t="b">
        <f t="array" ref="J727">IF(NOT(H727=""),AND(C727:H727&gt;B727:G727),IF(NOT(G727=""),AND(C727:G727&gt;B727:F727),IF(NOT(F727=""),AND(C727:F727&gt;B727:E727),AND(C727:E727&gt;B727:D727))))</f>
        <v>0</v>
      </c>
      <c r="K727" s="1" t="b">
        <f t="array" ref="K727">IF(NOT(H727=""),AND(C727:H727&lt;B727:G727),IF(NOT(G727=""),AND(C727:G727&lt;B727:F727),IF(NOT(F727=""),AND(C727:F727&lt;B727:E727),AND(C727:E727&lt;B727:D727))))</f>
        <v>1</v>
      </c>
      <c r="L727" s="1" t="b">
        <f t="array" ref="L727">IF(NOT(H727=""),AND(AND(ABS(C727:H727-B727:G727)&gt;0),AND(ABS(C727:H727-B727:G727)&lt;4)),IF(NOT(G727=""),AND(AND(ABS(C727:G727-B727:F727)&gt;0),AND(ABS(C727:G727-B727:F727)&lt;4)),IF(NOT(F727=""),AND(AND(ABS(C727:F727-B727:E727)&gt;0),AND(ABS(C727:F727-B727:E727)&lt;4)),AND(AND(ABS(C727:E727-B727:D727)&gt;0),AND(ABS(C727:E727-B727:D727)&lt;4)))))</f>
        <v>1</v>
      </c>
      <c r="M727" s="1" t="b">
        <f t="shared" si="1"/>
        <v>1</v>
      </c>
    </row>
    <row r="728" ht="15.75" customHeight="1">
      <c r="A728" s="1" t="s">
        <v>737</v>
      </c>
      <c r="B728" s="1">
        <f>IFERROR(__xludf.DUMMYFUNCTION("SPLIT(A728,"" "")"),93.0)</f>
        <v>93</v>
      </c>
      <c r="C728" s="1">
        <f>IFERROR(__xludf.DUMMYFUNCTION("""COMPUTED_VALUE"""),91.0)</f>
        <v>91</v>
      </c>
      <c r="D728" s="1">
        <f>IFERROR(__xludf.DUMMYFUNCTION("""COMPUTED_VALUE"""),89.0)</f>
        <v>89</v>
      </c>
      <c r="E728" s="1">
        <f>IFERROR(__xludf.DUMMYFUNCTION("""COMPUTED_VALUE"""),87.0)</f>
        <v>87</v>
      </c>
      <c r="F728" s="1">
        <f>IFERROR(__xludf.DUMMYFUNCTION("""COMPUTED_VALUE"""),84.0)</f>
        <v>84</v>
      </c>
      <c r="G728" s="1">
        <f>IFERROR(__xludf.DUMMYFUNCTION("""COMPUTED_VALUE"""),81.0)</f>
        <v>81</v>
      </c>
      <c r="J728" s="1" t="b">
        <f t="array" ref="J728">IF(NOT(H728=""),AND(C728:H728&gt;B728:G728),IF(NOT(G728=""),AND(C728:G728&gt;B728:F728),IF(NOT(F728=""),AND(C728:F728&gt;B728:E728),AND(C728:E728&gt;B728:D728))))</f>
        <v>0</v>
      </c>
      <c r="K728" s="1" t="b">
        <f t="array" ref="K728">IF(NOT(H728=""),AND(C728:H728&lt;B728:G728),IF(NOT(G728=""),AND(C728:G728&lt;B728:F728),IF(NOT(F728=""),AND(C728:F728&lt;B728:E728),AND(C728:E728&lt;B728:D728))))</f>
        <v>1</v>
      </c>
      <c r="L728" s="1" t="b">
        <f t="array" ref="L728">IF(NOT(H728=""),AND(AND(ABS(C728:H728-B728:G728)&gt;0),AND(ABS(C728:H728-B728:G728)&lt;4)),IF(NOT(G728=""),AND(AND(ABS(C728:G728-B728:F728)&gt;0),AND(ABS(C728:G728-B728:F728)&lt;4)),IF(NOT(F728=""),AND(AND(ABS(C728:F728-B728:E728)&gt;0),AND(ABS(C728:F728-B728:E728)&lt;4)),AND(AND(ABS(C728:E728-B728:D728)&gt;0),AND(ABS(C728:E728-B728:D728)&lt;4)))))</f>
        <v>1</v>
      </c>
      <c r="M728" s="1" t="b">
        <f t="shared" si="1"/>
        <v>1</v>
      </c>
    </row>
    <row r="729" ht="15.75" customHeight="1">
      <c r="A729" s="1" t="s">
        <v>738</v>
      </c>
      <c r="B729" s="1">
        <f>IFERROR(__xludf.DUMMYFUNCTION("SPLIT(A729,"" "")"),47.0)</f>
        <v>47</v>
      </c>
      <c r="C729" s="1">
        <f>IFERROR(__xludf.DUMMYFUNCTION("""COMPUTED_VALUE"""),46.0)</f>
        <v>46</v>
      </c>
      <c r="D729" s="1">
        <f>IFERROR(__xludf.DUMMYFUNCTION("""COMPUTED_VALUE"""),44.0)</f>
        <v>44</v>
      </c>
      <c r="E729" s="1">
        <f>IFERROR(__xludf.DUMMYFUNCTION("""COMPUTED_VALUE"""),42.0)</f>
        <v>42</v>
      </c>
      <c r="F729" s="1">
        <f>IFERROR(__xludf.DUMMYFUNCTION("""COMPUTED_VALUE"""),39.0)</f>
        <v>39</v>
      </c>
      <c r="G729" s="1">
        <f>IFERROR(__xludf.DUMMYFUNCTION("""COMPUTED_VALUE"""),38.0)</f>
        <v>38</v>
      </c>
      <c r="J729" s="1" t="b">
        <f t="array" ref="J729">IF(NOT(H729=""),AND(C729:H729&gt;B729:G729),IF(NOT(G729=""),AND(C729:G729&gt;B729:F729),IF(NOT(F729=""),AND(C729:F729&gt;B729:E729),AND(C729:E729&gt;B729:D729))))</f>
        <v>0</v>
      </c>
      <c r="K729" s="1" t="b">
        <f t="array" ref="K729">IF(NOT(H729=""),AND(C729:H729&lt;B729:G729),IF(NOT(G729=""),AND(C729:G729&lt;B729:F729),IF(NOT(F729=""),AND(C729:F729&lt;B729:E729),AND(C729:E729&lt;B729:D729))))</f>
        <v>1</v>
      </c>
      <c r="L729" s="1" t="b">
        <f t="array" ref="L729">IF(NOT(H729=""),AND(AND(ABS(C729:H729-B729:G729)&gt;0),AND(ABS(C729:H729-B729:G729)&lt;4)),IF(NOT(G729=""),AND(AND(ABS(C729:G729-B729:F729)&gt;0),AND(ABS(C729:G729-B729:F729)&lt;4)),IF(NOT(F729=""),AND(AND(ABS(C729:F729-B729:E729)&gt;0),AND(ABS(C729:F729-B729:E729)&lt;4)),AND(AND(ABS(C729:E729-B729:D729)&gt;0),AND(ABS(C729:E729-B729:D729)&lt;4)))))</f>
        <v>1</v>
      </c>
      <c r="M729" s="1" t="b">
        <f t="shared" si="1"/>
        <v>1</v>
      </c>
    </row>
    <row r="730" ht="15.75" customHeight="1">
      <c r="A730" s="1" t="s">
        <v>739</v>
      </c>
      <c r="B730" s="1">
        <f>IFERROR(__xludf.DUMMYFUNCTION("SPLIT(A730,"" "")"),83.0)</f>
        <v>83</v>
      </c>
      <c r="C730" s="1">
        <f>IFERROR(__xludf.DUMMYFUNCTION("""COMPUTED_VALUE"""),82.0)</f>
        <v>82</v>
      </c>
      <c r="D730" s="1">
        <f>IFERROR(__xludf.DUMMYFUNCTION("""COMPUTED_VALUE"""),80.0)</f>
        <v>80</v>
      </c>
      <c r="E730" s="1">
        <f>IFERROR(__xludf.DUMMYFUNCTION("""COMPUTED_VALUE"""),79.0)</f>
        <v>79</v>
      </c>
      <c r="F730" s="1">
        <f>IFERROR(__xludf.DUMMYFUNCTION("""COMPUTED_VALUE"""),76.0)</f>
        <v>76</v>
      </c>
      <c r="G730" s="1">
        <f>IFERROR(__xludf.DUMMYFUNCTION("""COMPUTED_VALUE"""),75.0)</f>
        <v>75</v>
      </c>
      <c r="H730" s="2">
        <f>IFERROR(__xludf.DUMMYFUNCTION("""COMPUTED_VALUE"""),74.0)</f>
        <v>74</v>
      </c>
      <c r="J730" s="1" t="b">
        <f t="array" ref="J730">IF(NOT(H730=""),AND(C730:H730&gt;B730:G730),IF(NOT(G730=""),AND(C730:G730&gt;B730:F730),IF(NOT(F730=""),AND(C730:F730&gt;B730:E730),AND(C730:E730&gt;B730:D730))))</f>
        <v>0</v>
      </c>
      <c r="K730" s="1" t="b">
        <f t="array" ref="K730">IF(NOT(H730=""),AND(C730:H730&lt;B730:G730),IF(NOT(G730=""),AND(C730:G730&lt;B730:F730),IF(NOT(F730=""),AND(C730:F730&lt;B730:E730),AND(C730:E730&lt;B730:D730))))</f>
        <v>1</v>
      </c>
      <c r="L730" s="1" t="b">
        <f t="array" ref="L730">IF(NOT(H730=""),AND(AND(ABS(C730:H730-B730:G730)&gt;0),AND(ABS(C730:H730-B730:G730)&lt;4)),IF(NOT(G730=""),AND(AND(ABS(C730:G730-B730:F730)&gt;0),AND(ABS(C730:G730-B730:F730)&lt;4)),IF(NOT(F730=""),AND(AND(ABS(C730:F730-B730:E730)&gt;0),AND(ABS(C730:F730-B730:E730)&lt;4)),AND(AND(ABS(C730:E730-B730:D730)&gt;0),AND(ABS(C730:E730-B730:D730)&lt;4)))))</f>
        <v>1</v>
      </c>
      <c r="M730" s="1" t="b">
        <f t="shared" si="1"/>
        <v>1</v>
      </c>
    </row>
    <row r="731" ht="15.75" customHeight="1">
      <c r="A731" s="1" t="s">
        <v>740</v>
      </c>
      <c r="B731" s="1">
        <f>IFERROR(__xludf.DUMMYFUNCTION("SPLIT(A731,"" "")"),17.0)</f>
        <v>17</v>
      </c>
      <c r="C731" s="1">
        <f>IFERROR(__xludf.DUMMYFUNCTION("""COMPUTED_VALUE"""),20.0)</f>
        <v>20</v>
      </c>
      <c r="D731" s="1">
        <f>IFERROR(__xludf.DUMMYFUNCTION("""COMPUTED_VALUE"""),22.0)</f>
        <v>22</v>
      </c>
      <c r="E731" s="1">
        <f>IFERROR(__xludf.DUMMYFUNCTION("""COMPUTED_VALUE"""),24.0)</f>
        <v>24</v>
      </c>
      <c r="F731" s="1">
        <f>IFERROR(__xludf.DUMMYFUNCTION("""COMPUTED_VALUE"""),26.0)</f>
        <v>26</v>
      </c>
      <c r="G731" s="1">
        <f>IFERROR(__xludf.DUMMYFUNCTION("""COMPUTED_VALUE"""),27.0)</f>
        <v>27</v>
      </c>
      <c r="H731" s="2">
        <f>IFERROR(__xludf.DUMMYFUNCTION("""COMPUTED_VALUE"""),29.0)</f>
        <v>29</v>
      </c>
      <c r="J731" s="1" t="b">
        <f t="array" ref="J731">IF(NOT(H731=""),AND(C731:H731&gt;B731:G731),IF(NOT(G731=""),AND(C731:G731&gt;B731:F731),IF(NOT(F731=""),AND(C731:F731&gt;B731:E731),AND(C731:E731&gt;B731:D731))))</f>
        <v>1</v>
      </c>
      <c r="K731" s="1" t="b">
        <f t="array" ref="K731">IF(NOT(H731=""),AND(C731:H731&lt;B731:G731),IF(NOT(G731=""),AND(C731:G731&lt;B731:F731),IF(NOT(F731=""),AND(C731:F731&lt;B731:E731),AND(C731:E731&lt;B731:D731))))</f>
        <v>0</v>
      </c>
      <c r="L731" s="1" t="b">
        <f t="array" ref="L731">IF(NOT(H731=""),AND(AND(ABS(C731:H731-B731:G731)&gt;0),AND(ABS(C731:H731-B731:G731)&lt;4)),IF(NOT(G731=""),AND(AND(ABS(C731:G731-B731:F731)&gt;0),AND(ABS(C731:G731-B731:F731)&lt;4)),IF(NOT(F731=""),AND(AND(ABS(C731:F731-B731:E731)&gt;0),AND(ABS(C731:F731-B731:E731)&lt;4)),AND(AND(ABS(C731:E731-B731:D731)&gt;0),AND(ABS(C731:E731-B731:D731)&lt;4)))))</f>
        <v>1</v>
      </c>
      <c r="M731" s="1" t="b">
        <f t="shared" si="1"/>
        <v>1</v>
      </c>
    </row>
    <row r="732" ht="15.75" customHeight="1">
      <c r="A732" s="1" t="s">
        <v>741</v>
      </c>
      <c r="B732" s="1">
        <f>IFERROR(__xludf.DUMMYFUNCTION("SPLIT(A732,"" "")"),41.0)</f>
        <v>41</v>
      </c>
      <c r="C732" s="1">
        <f>IFERROR(__xludf.DUMMYFUNCTION("""COMPUTED_VALUE"""),39.0)</f>
        <v>39</v>
      </c>
      <c r="D732" s="1">
        <f>IFERROR(__xludf.DUMMYFUNCTION("""COMPUTED_VALUE"""),36.0)</f>
        <v>36</v>
      </c>
      <c r="E732" s="1">
        <f>IFERROR(__xludf.DUMMYFUNCTION("""COMPUTED_VALUE"""),33.0)</f>
        <v>33</v>
      </c>
      <c r="F732" s="1">
        <f>IFERROR(__xludf.DUMMYFUNCTION("""COMPUTED_VALUE"""),31.0)</f>
        <v>31</v>
      </c>
      <c r="G732" s="1">
        <f>IFERROR(__xludf.DUMMYFUNCTION("""COMPUTED_VALUE"""),29.0)</f>
        <v>29</v>
      </c>
      <c r="J732" s="1" t="b">
        <f t="array" ref="J732">IF(NOT(H732=""),AND(C732:H732&gt;B732:G732),IF(NOT(G732=""),AND(C732:G732&gt;B732:F732),IF(NOT(F732=""),AND(C732:F732&gt;B732:E732),AND(C732:E732&gt;B732:D732))))</f>
        <v>0</v>
      </c>
      <c r="K732" s="1" t="b">
        <f t="array" ref="K732">IF(NOT(H732=""),AND(C732:H732&lt;B732:G732),IF(NOT(G732=""),AND(C732:G732&lt;B732:F732),IF(NOT(F732=""),AND(C732:F732&lt;B732:E732),AND(C732:E732&lt;B732:D732))))</f>
        <v>1</v>
      </c>
      <c r="L732" s="1" t="b">
        <f t="array" ref="L732">IF(NOT(H732=""),AND(AND(ABS(C732:H732-B732:G732)&gt;0),AND(ABS(C732:H732-B732:G732)&lt;4)),IF(NOT(G732=""),AND(AND(ABS(C732:G732-B732:F732)&gt;0),AND(ABS(C732:G732-B732:F732)&lt;4)),IF(NOT(F732=""),AND(AND(ABS(C732:F732-B732:E732)&gt;0),AND(ABS(C732:F732-B732:E732)&lt;4)),AND(AND(ABS(C732:E732-B732:D732)&gt;0),AND(ABS(C732:E732-B732:D732)&lt;4)))))</f>
        <v>1</v>
      </c>
      <c r="M732" s="1" t="b">
        <f t="shared" si="1"/>
        <v>1</v>
      </c>
    </row>
    <row r="733" ht="15.75" customHeight="1">
      <c r="A733" s="1" t="s">
        <v>742</v>
      </c>
      <c r="B733" s="1">
        <f>IFERROR(__xludf.DUMMYFUNCTION("SPLIT(A733,"" "")"),45.0)</f>
        <v>45</v>
      </c>
      <c r="C733" s="1">
        <f>IFERROR(__xludf.DUMMYFUNCTION("""COMPUTED_VALUE"""),46.0)</f>
        <v>46</v>
      </c>
      <c r="D733" s="1">
        <f>IFERROR(__xludf.DUMMYFUNCTION("""COMPUTED_VALUE"""),49.0)</f>
        <v>49</v>
      </c>
      <c r="E733" s="1">
        <f>IFERROR(__xludf.DUMMYFUNCTION("""COMPUTED_VALUE"""),52.0)</f>
        <v>52</v>
      </c>
      <c r="F733" s="1">
        <f>IFERROR(__xludf.DUMMYFUNCTION("""COMPUTED_VALUE"""),54.0)</f>
        <v>54</v>
      </c>
      <c r="G733" s="1">
        <f>IFERROR(__xludf.DUMMYFUNCTION("""COMPUTED_VALUE"""),56.0)</f>
        <v>56</v>
      </c>
      <c r="J733" s="1" t="b">
        <f t="array" ref="J733">IF(NOT(H733=""),AND(C733:H733&gt;B733:G733),IF(NOT(G733=""),AND(C733:G733&gt;B733:F733),IF(NOT(F733=""),AND(C733:F733&gt;B733:E733),AND(C733:E733&gt;B733:D733))))</f>
        <v>1</v>
      </c>
      <c r="K733" s="1" t="b">
        <f t="array" ref="K733">IF(NOT(H733=""),AND(C733:H733&lt;B733:G733),IF(NOT(G733=""),AND(C733:G733&lt;B733:F733),IF(NOT(F733=""),AND(C733:F733&lt;B733:E733),AND(C733:E733&lt;B733:D733))))</f>
        <v>0</v>
      </c>
      <c r="L733" s="1" t="b">
        <f t="array" ref="L733">IF(NOT(H733=""),AND(AND(ABS(C733:H733-B733:G733)&gt;0),AND(ABS(C733:H733-B733:G733)&lt;4)),IF(NOT(G733=""),AND(AND(ABS(C733:G733-B733:F733)&gt;0),AND(ABS(C733:G733-B733:F733)&lt;4)),IF(NOT(F733=""),AND(AND(ABS(C733:F733-B733:E733)&gt;0),AND(ABS(C733:F733-B733:E733)&lt;4)),AND(AND(ABS(C733:E733-B733:D733)&gt;0),AND(ABS(C733:E733-B733:D733)&lt;4)))))</f>
        <v>1</v>
      </c>
      <c r="M733" s="1" t="b">
        <f t="shared" si="1"/>
        <v>1</v>
      </c>
    </row>
    <row r="734" ht="15.75" customHeight="1">
      <c r="A734" s="1" t="s">
        <v>743</v>
      </c>
      <c r="B734" s="1">
        <f>IFERROR(__xludf.DUMMYFUNCTION("SPLIT(A734,"" "")"),4.0)</f>
        <v>4</v>
      </c>
      <c r="C734" s="1">
        <f>IFERROR(__xludf.DUMMYFUNCTION("""COMPUTED_VALUE"""),6.0)</f>
        <v>6</v>
      </c>
      <c r="D734" s="1">
        <f>IFERROR(__xludf.DUMMYFUNCTION("""COMPUTED_VALUE"""),8.0)</f>
        <v>8</v>
      </c>
      <c r="E734" s="1">
        <f>IFERROR(__xludf.DUMMYFUNCTION("""COMPUTED_VALUE"""),10.0)</f>
        <v>10</v>
      </c>
      <c r="F734" s="1">
        <f>IFERROR(__xludf.DUMMYFUNCTION("""COMPUTED_VALUE"""),13.0)</f>
        <v>13</v>
      </c>
      <c r="G734" s="1">
        <f>IFERROR(__xludf.DUMMYFUNCTION("""COMPUTED_VALUE"""),14.0)</f>
        <v>14</v>
      </c>
      <c r="H734" s="1">
        <f>IFERROR(__xludf.DUMMYFUNCTION("""COMPUTED_VALUE"""),15.0)</f>
        <v>15</v>
      </c>
      <c r="I734" s="1">
        <f>IFERROR(__xludf.DUMMYFUNCTION("""COMPUTED_VALUE"""),17.0)</f>
        <v>17</v>
      </c>
      <c r="J734" s="1" t="b">
        <f t="array" ref="J734">IF(NOT(H734=""),AND(C734:H734&gt;B734:G734),IF(NOT(G734=""),AND(C734:G734&gt;B734:F734),IF(NOT(F734=""),AND(C734:F734&gt;B734:E734),AND(C734:E734&gt;B734:D734))))</f>
        <v>1</v>
      </c>
      <c r="K734" s="1" t="b">
        <f t="array" ref="K734">IF(NOT(H734=""),AND(C734:H734&lt;B734:G734),IF(NOT(G734=""),AND(C734:G734&lt;B734:F734),IF(NOT(F734=""),AND(C734:F734&lt;B734:E734),AND(C734:E734&lt;B734:D734))))</f>
        <v>0</v>
      </c>
      <c r="L734" s="1" t="b">
        <f t="array" ref="L734">IF(NOT(H734=""),AND(AND(ABS(C734:H734-B734:G734)&gt;0),AND(ABS(C734:H734-B734:G734)&lt;4)),IF(NOT(G734=""),AND(AND(ABS(C734:G734-B734:F734)&gt;0),AND(ABS(C734:G734-B734:F734)&lt;4)),IF(NOT(F734=""),AND(AND(ABS(C734:F734-B734:E734)&gt;0),AND(ABS(C734:F734-B734:E734)&lt;4)),AND(AND(ABS(C734:E734-B734:D734)&gt;0),AND(ABS(C734:E734-B734:D734)&lt;4)))))</f>
        <v>1</v>
      </c>
      <c r="M734" s="1" t="b">
        <f t="shared" si="1"/>
        <v>1</v>
      </c>
    </row>
    <row r="735" ht="15.75" customHeight="1">
      <c r="A735" s="1" t="s">
        <v>744</v>
      </c>
      <c r="B735" s="1">
        <f>IFERROR(__xludf.DUMMYFUNCTION("SPLIT(A735,"" "")"),72.0)</f>
        <v>72</v>
      </c>
      <c r="C735" s="1">
        <f>IFERROR(__xludf.DUMMYFUNCTION("""COMPUTED_VALUE"""),69.0)</f>
        <v>69</v>
      </c>
      <c r="D735" s="1">
        <f>IFERROR(__xludf.DUMMYFUNCTION("""COMPUTED_VALUE"""),67.0)</f>
        <v>67</v>
      </c>
      <c r="E735" s="1">
        <f>IFERROR(__xludf.DUMMYFUNCTION("""COMPUTED_VALUE"""),64.0)</f>
        <v>64</v>
      </c>
      <c r="F735" s="1">
        <f>IFERROR(__xludf.DUMMYFUNCTION("""COMPUTED_VALUE"""),61.0)</f>
        <v>61</v>
      </c>
      <c r="G735" s="1">
        <f>IFERROR(__xludf.DUMMYFUNCTION("""COMPUTED_VALUE"""),58.0)</f>
        <v>58</v>
      </c>
      <c r="H735" s="2">
        <f>IFERROR(__xludf.DUMMYFUNCTION("""COMPUTED_VALUE"""),56.0)</f>
        <v>56</v>
      </c>
      <c r="J735" s="1" t="b">
        <f t="array" ref="J735">IF(NOT(H735=""),AND(C735:H735&gt;B735:G735),IF(NOT(G735=""),AND(C735:G735&gt;B735:F735),IF(NOT(F735=""),AND(C735:F735&gt;B735:E735),AND(C735:E735&gt;B735:D735))))</f>
        <v>0</v>
      </c>
      <c r="K735" s="1" t="b">
        <f t="array" ref="K735">IF(NOT(H735=""),AND(C735:H735&lt;B735:G735),IF(NOT(G735=""),AND(C735:G735&lt;B735:F735),IF(NOT(F735=""),AND(C735:F735&lt;B735:E735),AND(C735:E735&lt;B735:D735))))</f>
        <v>1</v>
      </c>
      <c r="L735" s="1" t="b">
        <f t="array" ref="L735">IF(NOT(H735=""),AND(AND(ABS(C735:H735-B735:G735)&gt;0),AND(ABS(C735:H735-B735:G735)&lt;4)),IF(NOT(G735=""),AND(AND(ABS(C735:G735-B735:F735)&gt;0),AND(ABS(C735:G735-B735:F735)&lt;4)),IF(NOT(F735=""),AND(AND(ABS(C735:F735-B735:E735)&gt;0),AND(ABS(C735:F735-B735:E735)&lt;4)),AND(AND(ABS(C735:E735-B735:D735)&gt;0),AND(ABS(C735:E735-B735:D735)&lt;4)))))</f>
        <v>1</v>
      </c>
      <c r="M735" s="1" t="b">
        <f t="shared" si="1"/>
        <v>1</v>
      </c>
    </row>
    <row r="736" ht="15.75" customHeight="1">
      <c r="A736" s="1" t="s">
        <v>745</v>
      </c>
      <c r="B736" s="1">
        <f>IFERROR(__xludf.DUMMYFUNCTION("SPLIT(A736,"" "")"),12.0)</f>
        <v>12</v>
      </c>
      <c r="C736" s="1">
        <f>IFERROR(__xludf.DUMMYFUNCTION("""COMPUTED_VALUE"""),14.0)</f>
        <v>14</v>
      </c>
      <c r="D736" s="1">
        <f>IFERROR(__xludf.DUMMYFUNCTION("""COMPUTED_VALUE"""),17.0)</f>
        <v>17</v>
      </c>
      <c r="E736" s="1">
        <f>IFERROR(__xludf.DUMMYFUNCTION("""COMPUTED_VALUE"""),19.0)</f>
        <v>19</v>
      </c>
      <c r="F736" s="1">
        <f>IFERROR(__xludf.DUMMYFUNCTION("""COMPUTED_VALUE"""),21.0)</f>
        <v>21</v>
      </c>
      <c r="G736" s="1">
        <f>IFERROR(__xludf.DUMMYFUNCTION("""COMPUTED_VALUE"""),24.0)</f>
        <v>24</v>
      </c>
      <c r="H736" s="2">
        <f>IFERROR(__xludf.DUMMYFUNCTION("""COMPUTED_VALUE"""),26.0)</f>
        <v>26</v>
      </c>
      <c r="J736" s="1" t="b">
        <f t="array" ref="J736">IF(NOT(H736=""),AND(C736:H736&gt;B736:G736),IF(NOT(G736=""),AND(C736:G736&gt;B736:F736),IF(NOT(F736=""),AND(C736:F736&gt;B736:E736),AND(C736:E736&gt;B736:D736))))</f>
        <v>1</v>
      </c>
      <c r="K736" s="1" t="b">
        <f t="array" ref="K736">IF(NOT(H736=""),AND(C736:H736&lt;B736:G736),IF(NOT(G736=""),AND(C736:G736&lt;B736:F736),IF(NOT(F736=""),AND(C736:F736&lt;B736:E736),AND(C736:E736&lt;B736:D736))))</f>
        <v>0</v>
      </c>
      <c r="L736" s="1" t="b">
        <f t="array" ref="L736">IF(NOT(H736=""),AND(AND(ABS(C736:H736-B736:G736)&gt;0),AND(ABS(C736:H736-B736:G736)&lt;4)),IF(NOT(G736=""),AND(AND(ABS(C736:G736-B736:F736)&gt;0),AND(ABS(C736:G736-B736:F736)&lt;4)),IF(NOT(F736=""),AND(AND(ABS(C736:F736-B736:E736)&gt;0),AND(ABS(C736:F736-B736:E736)&lt;4)),AND(AND(ABS(C736:E736-B736:D736)&gt;0),AND(ABS(C736:E736-B736:D736)&lt;4)))))</f>
        <v>1</v>
      </c>
      <c r="M736" s="1" t="b">
        <f t="shared" si="1"/>
        <v>1</v>
      </c>
    </row>
    <row r="737" ht="15.75" customHeight="1">
      <c r="A737" s="1" t="s">
        <v>746</v>
      </c>
      <c r="B737" s="1">
        <f>IFERROR(__xludf.DUMMYFUNCTION("SPLIT(A737,"" "")"),54.0)</f>
        <v>54</v>
      </c>
      <c r="C737" s="1">
        <f>IFERROR(__xludf.DUMMYFUNCTION("""COMPUTED_VALUE"""),57.0)</f>
        <v>57</v>
      </c>
      <c r="D737" s="1">
        <f>IFERROR(__xludf.DUMMYFUNCTION("""COMPUTED_VALUE"""),58.0)</f>
        <v>58</v>
      </c>
      <c r="E737" s="1">
        <f>IFERROR(__xludf.DUMMYFUNCTION("""COMPUTED_VALUE"""),61.0)</f>
        <v>61</v>
      </c>
      <c r="F737" s="1">
        <f>IFERROR(__xludf.DUMMYFUNCTION("""COMPUTED_VALUE"""),62.0)</f>
        <v>62</v>
      </c>
      <c r="J737" s="1" t="b">
        <f t="array" ref="J737">IF(NOT(H737=""),AND(C737:H737&gt;B737:G737),IF(NOT(G737=""),AND(C737:G737&gt;B737:F737),IF(NOT(F737=""),AND(C737:F737&gt;B737:E737),AND(C737:E737&gt;B737:D737))))</f>
        <v>1</v>
      </c>
      <c r="K737" s="1" t="b">
        <f t="array" ref="K737">IF(NOT(H737=""),AND(C737:H737&lt;B737:G737),IF(NOT(G737=""),AND(C737:G737&lt;B737:F737),IF(NOT(F737=""),AND(C737:F737&lt;B737:E737),AND(C737:E737&lt;B737:D737))))</f>
        <v>0</v>
      </c>
      <c r="L737" s="1" t="b">
        <f t="array" ref="L737">IF(NOT(H737=""),AND(AND(ABS(C737:H737-B737:G737)&gt;0),AND(ABS(C737:H737-B737:G737)&lt;4)),IF(NOT(G737=""),AND(AND(ABS(C737:G737-B737:F737)&gt;0),AND(ABS(C737:G737-B737:F737)&lt;4)),IF(NOT(F737=""),AND(AND(ABS(C737:F737-B737:E737)&gt;0),AND(ABS(C737:F737-B737:E737)&lt;4)),AND(AND(ABS(C737:E737-B737:D737)&gt;0),AND(ABS(C737:E737-B737:D737)&lt;4)))))</f>
        <v>1</v>
      </c>
      <c r="M737" s="1" t="b">
        <f t="shared" si="1"/>
        <v>1</v>
      </c>
    </row>
    <row r="738" ht="15.75" customHeight="1">
      <c r="A738" s="1" t="s">
        <v>747</v>
      </c>
      <c r="B738" s="1">
        <f>IFERROR(__xludf.DUMMYFUNCTION("SPLIT(A738,"" "")"),9.0)</f>
        <v>9</v>
      </c>
      <c r="C738" s="1">
        <f>IFERROR(__xludf.DUMMYFUNCTION("""COMPUTED_VALUE"""),11.0)</f>
        <v>11</v>
      </c>
      <c r="D738" s="1">
        <f>IFERROR(__xludf.DUMMYFUNCTION("""COMPUTED_VALUE"""),14.0)</f>
        <v>14</v>
      </c>
      <c r="E738" s="1">
        <f>IFERROR(__xludf.DUMMYFUNCTION("""COMPUTED_VALUE"""),16.0)</f>
        <v>16</v>
      </c>
      <c r="F738" s="1">
        <f>IFERROR(__xludf.DUMMYFUNCTION("""COMPUTED_VALUE"""),18.0)</f>
        <v>18</v>
      </c>
      <c r="G738" s="1">
        <f>IFERROR(__xludf.DUMMYFUNCTION("""COMPUTED_VALUE"""),20.0)</f>
        <v>20</v>
      </c>
      <c r="J738" s="1" t="b">
        <f t="array" ref="J738">IF(NOT(H738=""),AND(C738:H738&gt;B738:G738),IF(NOT(G738=""),AND(C738:G738&gt;B738:F738),IF(NOT(F738=""),AND(C738:F738&gt;B738:E738),AND(C738:E738&gt;B738:D738))))</f>
        <v>1</v>
      </c>
      <c r="K738" s="1" t="b">
        <f t="array" ref="K738">IF(NOT(H738=""),AND(C738:H738&lt;B738:G738),IF(NOT(G738=""),AND(C738:G738&lt;B738:F738),IF(NOT(F738=""),AND(C738:F738&lt;B738:E738),AND(C738:E738&lt;B738:D738))))</f>
        <v>0</v>
      </c>
      <c r="L738" s="1" t="b">
        <f t="array" ref="L738">IF(NOT(H738=""),AND(AND(ABS(C738:H738-B738:G738)&gt;0),AND(ABS(C738:H738-B738:G738)&lt;4)),IF(NOT(G738=""),AND(AND(ABS(C738:G738-B738:F738)&gt;0),AND(ABS(C738:G738-B738:F738)&lt;4)),IF(NOT(F738=""),AND(AND(ABS(C738:F738-B738:E738)&gt;0),AND(ABS(C738:F738-B738:E738)&lt;4)),AND(AND(ABS(C738:E738-B738:D738)&gt;0),AND(ABS(C738:E738-B738:D738)&lt;4)))))</f>
        <v>1</v>
      </c>
      <c r="M738" s="1" t="b">
        <f t="shared" si="1"/>
        <v>1</v>
      </c>
    </row>
    <row r="739" ht="15.75" customHeight="1">
      <c r="A739" s="1" t="s">
        <v>748</v>
      </c>
      <c r="B739" s="1">
        <f>IFERROR(__xludf.DUMMYFUNCTION("SPLIT(A739,"" "")"),38.0)</f>
        <v>38</v>
      </c>
      <c r="C739" s="1">
        <f>IFERROR(__xludf.DUMMYFUNCTION("""COMPUTED_VALUE"""),40.0)</f>
        <v>40</v>
      </c>
      <c r="D739" s="1">
        <f>IFERROR(__xludf.DUMMYFUNCTION("""COMPUTED_VALUE"""),42.0)</f>
        <v>42</v>
      </c>
      <c r="E739" s="1">
        <f>IFERROR(__xludf.DUMMYFUNCTION("""COMPUTED_VALUE"""),45.0)</f>
        <v>45</v>
      </c>
      <c r="F739" s="1">
        <f>IFERROR(__xludf.DUMMYFUNCTION("""COMPUTED_VALUE"""),46.0)</f>
        <v>46</v>
      </c>
      <c r="G739" s="1">
        <f>IFERROR(__xludf.DUMMYFUNCTION("""COMPUTED_VALUE"""),48.0)</f>
        <v>48</v>
      </c>
      <c r="H739" s="2">
        <f>IFERROR(__xludf.DUMMYFUNCTION("""COMPUTED_VALUE"""),49.0)</f>
        <v>49</v>
      </c>
      <c r="J739" s="1" t="b">
        <f t="array" ref="J739">IF(NOT(H739=""),AND(C739:H739&gt;B739:G739),IF(NOT(G739=""),AND(C739:G739&gt;B739:F739),IF(NOT(F739=""),AND(C739:F739&gt;B739:E739),AND(C739:E739&gt;B739:D739))))</f>
        <v>1</v>
      </c>
      <c r="K739" s="1" t="b">
        <f t="array" ref="K739">IF(NOT(H739=""),AND(C739:H739&lt;B739:G739),IF(NOT(G739=""),AND(C739:G739&lt;B739:F739),IF(NOT(F739=""),AND(C739:F739&lt;B739:E739),AND(C739:E739&lt;B739:D739))))</f>
        <v>0</v>
      </c>
      <c r="L739" s="1" t="b">
        <f t="array" ref="L739">IF(NOT(H739=""),AND(AND(ABS(C739:H739-B739:G739)&gt;0),AND(ABS(C739:H739-B739:G739)&lt;4)),IF(NOT(G739=""),AND(AND(ABS(C739:G739-B739:F739)&gt;0),AND(ABS(C739:G739-B739:F739)&lt;4)),IF(NOT(F739=""),AND(AND(ABS(C739:F739-B739:E739)&gt;0),AND(ABS(C739:F739-B739:E739)&lt;4)),AND(AND(ABS(C739:E739-B739:D739)&gt;0),AND(ABS(C739:E739-B739:D739)&lt;4)))))</f>
        <v>1</v>
      </c>
      <c r="M739" s="1" t="b">
        <f t="shared" si="1"/>
        <v>1</v>
      </c>
    </row>
    <row r="740" ht="15.75" customHeight="1">
      <c r="A740" s="1" t="s">
        <v>749</v>
      </c>
      <c r="B740" s="1">
        <f>IFERROR(__xludf.DUMMYFUNCTION("SPLIT(A740,"" "")"),28.0)</f>
        <v>28</v>
      </c>
      <c r="C740" s="1">
        <f>IFERROR(__xludf.DUMMYFUNCTION("""COMPUTED_VALUE"""),27.0)</f>
        <v>27</v>
      </c>
      <c r="D740" s="1">
        <f>IFERROR(__xludf.DUMMYFUNCTION("""COMPUTED_VALUE"""),26.0)</f>
        <v>26</v>
      </c>
      <c r="E740" s="1">
        <f>IFERROR(__xludf.DUMMYFUNCTION("""COMPUTED_VALUE"""),25.0)</f>
        <v>25</v>
      </c>
      <c r="F740" s="1">
        <f>IFERROR(__xludf.DUMMYFUNCTION("""COMPUTED_VALUE"""),22.0)</f>
        <v>22</v>
      </c>
      <c r="G740" s="1">
        <f>IFERROR(__xludf.DUMMYFUNCTION("""COMPUTED_VALUE"""),19.0)</f>
        <v>19</v>
      </c>
      <c r="H740" s="2">
        <f>IFERROR(__xludf.DUMMYFUNCTION("""COMPUTED_VALUE"""),16.0)</f>
        <v>16</v>
      </c>
      <c r="J740" s="1" t="b">
        <f t="array" ref="J740">IF(NOT(H740=""),AND(C740:H740&gt;B740:G740),IF(NOT(G740=""),AND(C740:G740&gt;B740:F740),IF(NOT(F740=""),AND(C740:F740&gt;B740:E740),AND(C740:E740&gt;B740:D740))))</f>
        <v>0</v>
      </c>
      <c r="K740" s="1" t="b">
        <f t="array" ref="K740">IF(NOT(H740=""),AND(C740:H740&lt;B740:G740),IF(NOT(G740=""),AND(C740:G740&lt;B740:F740),IF(NOT(F740=""),AND(C740:F740&lt;B740:E740),AND(C740:E740&lt;B740:D740))))</f>
        <v>1</v>
      </c>
      <c r="L740" s="1" t="b">
        <f t="array" ref="L740">IF(NOT(H740=""),AND(AND(ABS(C740:H740-B740:G740)&gt;0),AND(ABS(C740:H740-B740:G740)&lt;4)),IF(NOT(G740=""),AND(AND(ABS(C740:G740-B740:F740)&gt;0),AND(ABS(C740:G740-B740:F740)&lt;4)),IF(NOT(F740=""),AND(AND(ABS(C740:F740-B740:E740)&gt;0),AND(ABS(C740:F740-B740:E740)&lt;4)),AND(AND(ABS(C740:E740-B740:D740)&gt;0),AND(ABS(C740:E740-B740:D740)&lt;4)))))</f>
        <v>1</v>
      </c>
      <c r="M740" s="1" t="b">
        <f t="shared" si="1"/>
        <v>1</v>
      </c>
    </row>
    <row r="741" ht="15.75" customHeight="1">
      <c r="A741" s="1" t="s">
        <v>750</v>
      </c>
      <c r="B741" s="1">
        <f>IFERROR(__xludf.DUMMYFUNCTION("SPLIT(A741,"" "")"),79.0)</f>
        <v>79</v>
      </c>
      <c r="C741" s="1">
        <f>IFERROR(__xludf.DUMMYFUNCTION("""COMPUTED_VALUE"""),76.0)</f>
        <v>76</v>
      </c>
      <c r="D741" s="1">
        <f>IFERROR(__xludf.DUMMYFUNCTION("""COMPUTED_VALUE"""),75.0)</f>
        <v>75</v>
      </c>
      <c r="E741" s="1">
        <f>IFERROR(__xludf.DUMMYFUNCTION("""COMPUTED_VALUE"""),74.0)</f>
        <v>74</v>
      </c>
      <c r="F741" s="1">
        <f>IFERROR(__xludf.DUMMYFUNCTION("""COMPUTED_VALUE"""),71.0)</f>
        <v>71</v>
      </c>
      <c r="G741" s="1">
        <f>IFERROR(__xludf.DUMMYFUNCTION("""COMPUTED_VALUE"""),70.0)</f>
        <v>70</v>
      </c>
      <c r="H741" s="2">
        <f>IFERROR(__xludf.DUMMYFUNCTION("""COMPUTED_VALUE"""),67.0)</f>
        <v>67</v>
      </c>
      <c r="J741" s="1" t="b">
        <f t="array" ref="J741">IF(NOT(H741=""),AND(C741:H741&gt;B741:G741),IF(NOT(G741=""),AND(C741:G741&gt;B741:F741),IF(NOT(F741=""),AND(C741:F741&gt;B741:E741),AND(C741:E741&gt;B741:D741))))</f>
        <v>0</v>
      </c>
      <c r="K741" s="1" t="b">
        <f t="array" ref="K741">IF(NOT(H741=""),AND(C741:H741&lt;B741:G741),IF(NOT(G741=""),AND(C741:G741&lt;B741:F741),IF(NOT(F741=""),AND(C741:F741&lt;B741:E741),AND(C741:E741&lt;B741:D741))))</f>
        <v>1</v>
      </c>
      <c r="L741" s="1" t="b">
        <f t="array" ref="L741">IF(NOT(H741=""),AND(AND(ABS(C741:H741-B741:G741)&gt;0),AND(ABS(C741:H741-B741:G741)&lt;4)),IF(NOT(G741=""),AND(AND(ABS(C741:G741-B741:F741)&gt;0),AND(ABS(C741:G741-B741:F741)&lt;4)),IF(NOT(F741=""),AND(AND(ABS(C741:F741-B741:E741)&gt;0),AND(ABS(C741:F741-B741:E741)&lt;4)),AND(AND(ABS(C741:E741-B741:D741)&gt;0),AND(ABS(C741:E741-B741:D741)&lt;4)))))</f>
        <v>1</v>
      </c>
      <c r="M741" s="1" t="b">
        <f t="shared" si="1"/>
        <v>1</v>
      </c>
    </row>
    <row r="742" ht="15.75" customHeight="1">
      <c r="A742" s="1" t="s">
        <v>751</v>
      </c>
      <c r="B742" s="1">
        <f>IFERROR(__xludf.DUMMYFUNCTION("SPLIT(A742,"" "")"),81.0)</f>
        <v>81</v>
      </c>
      <c r="C742" s="1">
        <f>IFERROR(__xludf.DUMMYFUNCTION("""COMPUTED_VALUE"""),78.0)</f>
        <v>78</v>
      </c>
      <c r="D742" s="1">
        <f>IFERROR(__xludf.DUMMYFUNCTION("""COMPUTED_VALUE"""),75.0)</f>
        <v>75</v>
      </c>
      <c r="E742" s="1">
        <f>IFERROR(__xludf.DUMMYFUNCTION("""COMPUTED_VALUE"""),73.0)</f>
        <v>73</v>
      </c>
      <c r="F742" s="1">
        <f>IFERROR(__xludf.DUMMYFUNCTION("""COMPUTED_VALUE"""),72.0)</f>
        <v>72</v>
      </c>
      <c r="J742" s="1" t="b">
        <f t="array" ref="J742">IF(NOT(H742=""),AND(C742:H742&gt;B742:G742),IF(NOT(G742=""),AND(C742:G742&gt;B742:F742),IF(NOT(F742=""),AND(C742:F742&gt;B742:E742),AND(C742:E742&gt;B742:D742))))</f>
        <v>0</v>
      </c>
      <c r="K742" s="1" t="b">
        <f t="array" ref="K742">IF(NOT(H742=""),AND(C742:H742&lt;B742:G742),IF(NOT(G742=""),AND(C742:G742&lt;B742:F742),IF(NOT(F742=""),AND(C742:F742&lt;B742:E742),AND(C742:E742&lt;B742:D742))))</f>
        <v>1</v>
      </c>
      <c r="L742" s="1" t="b">
        <f t="array" ref="L742">IF(NOT(H742=""),AND(AND(ABS(C742:H742-B742:G742)&gt;0),AND(ABS(C742:H742-B742:G742)&lt;4)),IF(NOT(G742=""),AND(AND(ABS(C742:G742-B742:F742)&gt;0),AND(ABS(C742:G742-B742:F742)&lt;4)),IF(NOT(F742=""),AND(AND(ABS(C742:F742-B742:E742)&gt;0),AND(ABS(C742:F742-B742:E742)&lt;4)),AND(AND(ABS(C742:E742-B742:D742)&gt;0),AND(ABS(C742:E742-B742:D742)&lt;4)))))</f>
        <v>1</v>
      </c>
      <c r="M742" s="1" t="b">
        <f t="shared" si="1"/>
        <v>1</v>
      </c>
    </row>
    <row r="743" ht="15.75" customHeight="1">
      <c r="A743" s="1" t="s">
        <v>752</v>
      </c>
      <c r="B743" s="1">
        <f>IFERROR(__xludf.DUMMYFUNCTION("SPLIT(A743,"" "")"),76.0)</f>
        <v>76</v>
      </c>
      <c r="C743" s="1">
        <f>IFERROR(__xludf.DUMMYFUNCTION("""COMPUTED_VALUE"""),79.0)</f>
        <v>79</v>
      </c>
      <c r="D743" s="1">
        <f>IFERROR(__xludf.DUMMYFUNCTION("""COMPUTED_VALUE"""),82.0)</f>
        <v>82</v>
      </c>
      <c r="E743" s="1">
        <f>IFERROR(__xludf.DUMMYFUNCTION("""COMPUTED_VALUE"""),85.0)</f>
        <v>85</v>
      </c>
      <c r="F743" s="1">
        <f>IFERROR(__xludf.DUMMYFUNCTION("""COMPUTED_VALUE"""),86.0)</f>
        <v>86</v>
      </c>
      <c r="G743" s="1">
        <f>IFERROR(__xludf.DUMMYFUNCTION("""COMPUTED_VALUE"""),88.0)</f>
        <v>88</v>
      </c>
      <c r="H743" s="1">
        <f>IFERROR(__xludf.DUMMYFUNCTION("""COMPUTED_VALUE"""),91.0)</f>
        <v>91</v>
      </c>
      <c r="I743" s="1">
        <f>IFERROR(__xludf.DUMMYFUNCTION("""COMPUTED_VALUE"""),93.0)</f>
        <v>93</v>
      </c>
      <c r="J743" s="1" t="b">
        <f t="array" ref="J743">IF(NOT(H743=""),AND(C743:H743&gt;B743:G743),IF(NOT(G743=""),AND(C743:G743&gt;B743:F743),IF(NOT(F743=""),AND(C743:F743&gt;B743:E743),AND(C743:E743&gt;B743:D743))))</f>
        <v>1</v>
      </c>
      <c r="K743" s="1" t="b">
        <f t="array" ref="K743">IF(NOT(H743=""),AND(C743:H743&lt;B743:G743),IF(NOT(G743=""),AND(C743:G743&lt;B743:F743),IF(NOT(F743=""),AND(C743:F743&lt;B743:E743),AND(C743:E743&lt;B743:D743))))</f>
        <v>0</v>
      </c>
      <c r="L743" s="1" t="b">
        <f t="array" ref="L743">IF(NOT(H743=""),AND(AND(ABS(C743:H743-B743:G743)&gt;0),AND(ABS(C743:H743-B743:G743)&lt;4)),IF(NOT(G743=""),AND(AND(ABS(C743:G743-B743:F743)&gt;0),AND(ABS(C743:G743-B743:F743)&lt;4)),IF(NOT(F743=""),AND(AND(ABS(C743:F743-B743:E743)&gt;0),AND(ABS(C743:F743-B743:E743)&lt;4)),AND(AND(ABS(C743:E743-B743:D743)&gt;0),AND(ABS(C743:E743-B743:D743)&lt;4)))))</f>
        <v>1</v>
      </c>
      <c r="M743" s="1" t="b">
        <f t="shared" si="1"/>
        <v>1</v>
      </c>
    </row>
    <row r="744" ht="15.75" customHeight="1">
      <c r="A744" s="1" t="s">
        <v>753</v>
      </c>
      <c r="B744" s="1">
        <f>IFERROR(__xludf.DUMMYFUNCTION("SPLIT(A744,"" "")"),26.0)</f>
        <v>26</v>
      </c>
      <c r="C744" s="1">
        <f>IFERROR(__xludf.DUMMYFUNCTION("""COMPUTED_VALUE"""),23.0)</f>
        <v>23</v>
      </c>
      <c r="D744" s="1">
        <f>IFERROR(__xludf.DUMMYFUNCTION("""COMPUTED_VALUE"""),22.0)</f>
        <v>22</v>
      </c>
      <c r="E744" s="1">
        <f>IFERROR(__xludf.DUMMYFUNCTION("""COMPUTED_VALUE"""),19.0)</f>
        <v>19</v>
      </c>
      <c r="F744" s="1">
        <f>IFERROR(__xludf.DUMMYFUNCTION("""COMPUTED_VALUE"""),17.0)</f>
        <v>17</v>
      </c>
      <c r="G744" s="1">
        <f>IFERROR(__xludf.DUMMYFUNCTION("""COMPUTED_VALUE"""),14.0)</f>
        <v>14</v>
      </c>
      <c r="H744" s="2">
        <f>IFERROR(__xludf.DUMMYFUNCTION("""COMPUTED_VALUE"""),12.0)</f>
        <v>12</v>
      </c>
      <c r="J744" s="1" t="b">
        <f t="array" ref="J744">IF(NOT(H744=""),AND(C744:H744&gt;B744:G744),IF(NOT(G744=""),AND(C744:G744&gt;B744:F744),IF(NOT(F744=""),AND(C744:F744&gt;B744:E744),AND(C744:E744&gt;B744:D744))))</f>
        <v>0</v>
      </c>
      <c r="K744" s="1" t="b">
        <f t="array" ref="K744">IF(NOT(H744=""),AND(C744:H744&lt;B744:G744),IF(NOT(G744=""),AND(C744:G744&lt;B744:F744),IF(NOT(F744=""),AND(C744:F744&lt;B744:E744),AND(C744:E744&lt;B744:D744))))</f>
        <v>1</v>
      </c>
      <c r="L744" s="1" t="b">
        <f t="array" ref="L744">IF(NOT(H744=""),AND(AND(ABS(C744:H744-B744:G744)&gt;0),AND(ABS(C744:H744-B744:G744)&lt;4)),IF(NOT(G744=""),AND(AND(ABS(C744:G744-B744:F744)&gt;0),AND(ABS(C744:G744-B744:F744)&lt;4)),IF(NOT(F744=""),AND(AND(ABS(C744:F744-B744:E744)&gt;0),AND(ABS(C744:F744-B744:E744)&lt;4)),AND(AND(ABS(C744:E744-B744:D744)&gt;0),AND(ABS(C744:E744-B744:D744)&lt;4)))))</f>
        <v>1</v>
      </c>
      <c r="M744" s="1" t="b">
        <f t="shared" si="1"/>
        <v>1</v>
      </c>
    </row>
    <row r="745" ht="15.75" customHeight="1">
      <c r="A745" s="1" t="s">
        <v>754</v>
      </c>
      <c r="B745" s="1">
        <f>IFERROR(__xludf.DUMMYFUNCTION("SPLIT(A745,"" "")"),52.0)</f>
        <v>52</v>
      </c>
      <c r="C745" s="1">
        <f>IFERROR(__xludf.DUMMYFUNCTION("""COMPUTED_VALUE"""),50.0)</f>
        <v>50</v>
      </c>
      <c r="D745" s="1">
        <f>IFERROR(__xludf.DUMMYFUNCTION("""COMPUTED_VALUE"""),48.0)</f>
        <v>48</v>
      </c>
      <c r="E745" s="1">
        <f>IFERROR(__xludf.DUMMYFUNCTION("""COMPUTED_VALUE"""),45.0)</f>
        <v>45</v>
      </c>
      <c r="F745" s="1">
        <f>IFERROR(__xludf.DUMMYFUNCTION("""COMPUTED_VALUE"""),44.0)</f>
        <v>44</v>
      </c>
      <c r="G745" s="1">
        <f>IFERROR(__xludf.DUMMYFUNCTION("""COMPUTED_VALUE"""),41.0)</f>
        <v>41</v>
      </c>
      <c r="J745" s="1" t="b">
        <f t="array" ref="J745">IF(NOT(H745=""),AND(C745:H745&gt;B745:G745),IF(NOT(G745=""),AND(C745:G745&gt;B745:F745),IF(NOT(F745=""),AND(C745:F745&gt;B745:E745),AND(C745:E745&gt;B745:D745))))</f>
        <v>0</v>
      </c>
      <c r="K745" s="1" t="b">
        <f t="array" ref="K745">IF(NOT(H745=""),AND(C745:H745&lt;B745:G745),IF(NOT(G745=""),AND(C745:G745&lt;B745:F745),IF(NOT(F745=""),AND(C745:F745&lt;B745:E745),AND(C745:E745&lt;B745:D745))))</f>
        <v>1</v>
      </c>
      <c r="L745" s="1" t="b">
        <f t="array" ref="L745">IF(NOT(H745=""),AND(AND(ABS(C745:H745-B745:G745)&gt;0),AND(ABS(C745:H745-B745:G745)&lt;4)),IF(NOT(G745=""),AND(AND(ABS(C745:G745-B745:F745)&gt;0),AND(ABS(C745:G745-B745:F745)&lt;4)),IF(NOT(F745=""),AND(AND(ABS(C745:F745-B745:E745)&gt;0),AND(ABS(C745:F745-B745:E745)&lt;4)),AND(AND(ABS(C745:E745-B745:D745)&gt;0),AND(ABS(C745:E745-B745:D745)&lt;4)))))</f>
        <v>1</v>
      </c>
      <c r="M745" s="1" t="b">
        <f t="shared" si="1"/>
        <v>1</v>
      </c>
    </row>
    <row r="746" ht="15.75" customHeight="1">
      <c r="A746" s="1" t="s">
        <v>755</v>
      </c>
      <c r="B746" s="1">
        <f>IFERROR(__xludf.DUMMYFUNCTION("SPLIT(A746,"" "")"),71.0)</f>
        <v>71</v>
      </c>
      <c r="C746" s="1">
        <f>IFERROR(__xludf.DUMMYFUNCTION("""COMPUTED_VALUE"""),70.0)</f>
        <v>70</v>
      </c>
      <c r="D746" s="1">
        <f>IFERROR(__xludf.DUMMYFUNCTION("""COMPUTED_VALUE"""),67.0)</f>
        <v>67</v>
      </c>
      <c r="E746" s="1">
        <f>IFERROR(__xludf.DUMMYFUNCTION("""COMPUTED_VALUE"""),64.0)</f>
        <v>64</v>
      </c>
      <c r="F746" s="1">
        <f>IFERROR(__xludf.DUMMYFUNCTION("""COMPUTED_VALUE"""),61.0)</f>
        <v>61</v>
      </c>
      <c r="G746" s="1">
        <f>IFERROR(__xludf.DUMMYFUNCTION("""COMPUTED_VALUE"""),60.0)</f>
        <v>60</v>
      </c>
      <c r="H746" s="1">
        <f>IFERROR(__xludf.DUMMYFUNCTION("""COMPUTED_VALUE"""),57.0)</f>
        <v>57</v>
      </c>
      <c r="I746" s="1">
        <f>IFERROR(__xludf.DUMMYFUNCTION("""COMPUTED_VALUE"""),55.0)</f>
        <v>55</v>
      </c>
      <c r="J746" s="1" t="b">
        <f t="array" ref="J746">IF(NOT(H746=""),AND(C746:H746&gt;B746:G746),IF(NOT(G746=""),AND(C746:G746&gt;B746:F746),IF(NOT(F746=""),AND(C746:F746&gt;B746:E746),AND(C746:E746&gt;B746:D746))))</f>
        <v>0</v>
      </c>
      <c r="K746" s="1" t="b">
        <f t="array" ref="K746">IF(NOT(H746=""),AND(C746:H746&lt;B746:G746),IF(NOT(G746=""),AND(C746:G746&lt;B746:F746),IF(NOT(F746=""),AND(C746:F746&lt;B746:E746),AND(C746:E746&lt;B746:D746))))</f>
        <v>1</v>
      </c>
      <c r="L746" s="1" t="b">
        <f t="array" ref="L746">IF(NOT(H746=""),AND(AND(ABS(C746:H746-B746:G746)&gt;0),AND(ABS(C746:H746-B746:G746)&lt;4)),IF(NOT(G746=""),AND(AND(ABS(C746:G746-B746:F746)&gt;0),AND(ABS(C746:G746-B746:F746)&lt;4)),IF(NOT(F746=""),AND(AND(ABS(C746:F746-B746:E746)&gt;0),AND(ABS(C746:F746-B746:E746)&lt;4)),AND(AND(ABS(C746:E746-B746:D746)&gt;0),AND(ABS(C746:E746-B746:D746)&lt;4)))))</f>
        <v>1</v>
      </c>
      <c r="M746" s="1" t="b">
        <f t="shared" si="1"/>
        <v>1</v>
      </c>
    </row>
    <row r="747" ht="15.75" customHeight="1">
      <c r="A747" s="1" t="s">
        <v>756</v>
      </c>
      <c r="B747" s="1">
        <f>IFERROR(__xludf.DUMMYFUNCTION("SPLIT(A747,"" "")"),22.0)</f>
        <v>22</v>
      </c>
      <c r="C747" s="1">
        <f>IFERROR(__xludf.DUMMYFUNCTION("""COMPUTED_VALUE"""),24.0)</f>
        <v>24</v>
      </c>
      <c r="D747" s="1">
        <f>IFERROR(__xludf.DUMMYFUNCTION("""COMPUTED_VALUE"""),26.0)</f>
        <v>26</v>
      </c>
      <c r="E747" s="1">
        <f>IFERROR(__xludf.DUMMYFUNCTION("""COMPUTED_VALUE"""),29.0)</f>
        <v>29</v>
      </c>
      <c r="F747" s="1">
        <f>IFERROR(__xludf.DUMMYFUNCTION("""COMPUTED_VALUE"""),30.0)</f>
        <v>30</v>
      </c>
      <c r="G747" s="1">
        <f>IFERROR(__xludf.DUMMYFUNCTION("""COMPUTED_VALUE"""),33.0)</f>
        <v>33</v>
      </c>
      <c r="H747" s="1">
        <f>IFERROR(__xludf.DUMMYFUNCTION("""COMPUTED_VALUE"""),35.0)</f>
        <v>35</v>
      </c>
      <c r="I747" s="1">
        <f>IFERROR(__xludf.DUMMYFUNCTION("""COMPUTED_VALUE"""),36.0)</f>
        <v>36</v>
      </c>
      <c r="J747" s="1" t="b">
        <f t="array" ref="J747">IF(NOT(H747=""),AND(C747:H747&gt;B747:G747),IF(NOT(G747=""),AND(C747:G747&gt;B747:F747),IF(NOT(F747=""),AND(C747:F747&gt;B747:E747),AND(C747:E747&gt;B747:D747))))</f>
        <v>1</v>
      </c>
      <c r="K747" s="1" t="b">
        <f t="array" ref="K747">IF(NOT(H747=""),AND(C747:H747&lt;B747:G747),IF(NOT(G747=""),AND(C747:G747&lt;B747:F747),IF(NOT(F747=""),AND(C747:F747&lt;B747:E747),AND(C747:E747&lt;B747:D747))))</f>
        <v>0</v>
      </c>
      <c r="L747" s="1" t="b">
        <f t="array" ref="L747">IF(NOT(H747=""),AND(AND(ABS(C747:H747-B747:G747)&gt;0),AND(ABS(C747:H747-B747:G747)&lt;4)),IF(NOT(G747=""),AND(AND(ABS(C747:G747-B747:F747)&gt;0),AND(ABS(C747:G747-B747:F747)&lt;4)),IF(NOT(F747=""),AND(AND(ABS(C747:F747-B747:E747)&gt;0),AND(ABS(C747:F747-B747:E747)&lt;4)),AND(AND(ABS(C747:E747-B747:D747)&gt;0),AND(ABS(C747:E747-B747:D747)&lt;4)))))</f>
        <v>1</v>
      </c>
      <c r="M747" s="1" t="b">
        <f t="shared" si="1"/>
        <v>1</v>
      </c>
    </row>
    <row r="748" ht="15.75" customHeight="1">
      <c r="A748" s="1" t="s">
        <v>757</v>
      </c>
      <c r="B748" s="1">
        <f>IFERROR(__xludf.DUMMYFUNCTION("SPLIT(A748,"" "")"),3.0)</f>
        <v>3</v>
      </c>
      <c r="C748" s="1">
        <f>IFERROR(__xludf.DUMMYFUNCTION("""COMPUTED_VALUE"""),5.0)</f>
        <v>5</v>
      </c>
      <c r="D748" s="1">
        <f>IFERROR(__xludf.DUMMYFUNCTION("""COMPUTED_VALUE"""),7.0)</f>
        <v>7</v>
      </c>
      <c r="E748" s="1">
        <f>IFERROR(__xludf.DUMMYFUNCTION("""COMPUTED_VALUE"""),10.0)</f>
        <v>10</v>
      </c>
      <c r="F748" s="1">
        <f>IFERROR(__xludf.DUMMYFUNCTION("""COMPUTED_VALUE"""),13.0)</f>
        <v>13</v>
      </c>
      <c r="G748" s="1">
        <f>IFERROR(__xludf.DUMMYFUNCTION("""COMPUTED_VALUE"""),14.0)</f>
        <v>14</v>
      </c>
      <c r="H748" s="2">
        <f>IFERROR(__xludf.DUMMYFUNCTION("""COMPUTED_VALUE"""),15.0)</f>
        <v>15</v>
      </c>
      <c r="J748" s="1" t="b">
        <f t="array" ref="J748">IF(NOT(H748=""),AND(C748:H748&gt;B748:G748),IF(NOT(G748=""),AND(C748:G748&gt;B748:F748),IF(NOT(F748=""),AND(C748:F748&gt;B748:E748),AND(C748:E748&gt;B748:D748))))</f>
        <v>1</v>
      </c>
      <c r="K748" s="1" t="b">
        <f t="array" ref="K748">IF(NOT(H748=""),AND(C748:H748&lt;B748:G748),IF(NOT(G748=""),AND(C748:G748&lt;B748:F748),IF(NOT(F748=""),AND(C748:F748&lt;B748:E748),AND(C748:E748&lt;B748:D748))))</f>
        <v>0</v>
      </c>
      <c r="L748" s="1" t="b">
        <f t="array" ref="L748">IF(NOT(H748=""),AND(AND(ABS(C748:H748-B748:G748)&gt;0),AND(ABS(C748:H748-B748:G748)&lt;4)),IF(NOT(G748=""),AND(AND(ABS(C748:G748-B748:F748)&gt;0),AND(ABS(C748:G748-B748:F748)&lt;4)),IF(NOT(F748=""),AND(AND(ABS(C748:F748-B748:E748)&gt;0),AND(ABS(C748:F748-B748:E748)&lt;4)),AND(AND(ABS(C748:E748-B748:D748)&gt;0),AND(ABS(C748:E748-B748:D748)&lt;4)))))</f>
        <v>1</v>
      </c>
      <c r="M748" s="1" t="b">
        <f t="shared" si="1"/>
        <v>1</v>
      </c>
    </row>
    <row r="749" ht="15.75" customHeight="1">
      <c r="A749" s="1" t="s">
        <v>758</v>
      </c>
      <c r="B749" s="1">
        <f>IFERROR(__xludf.DUMMYFUNCTION("SPLIT(A749,"" "")"),51.0)</f>
        <v>51</v>
      </c>
      <c r="C749" s="1">
        <f>IFERROR(__xludf.DUMMYFUNCTION("""COMPUTED_VALUE"""),49.0)</f>
        <v>49</v>
      </c>
      <c r="D749" s="1">
        <f>IFERROR(__xludf.DUMMYFUNCTION("""COMPUTED_VALUE"""),47.0)</f>
        <v>47</v>
      </c>
      <c r="E749" s="1">
        <f>IFERROR(__xludf.DUMMYFUNCTION("""COMPUTED_VALUE"""),46.0)</f>
        <v>46</v>
      </c>
      <c r="F749" s="1">
        <f>IFERROR(__xludf.DUMMYFUNCTION("""COMPUTED_VALUE"""),43.0)</f>
        <v>43</v>
      </c>
      <c r="G749" s="1">
        <f>IFERROR(__xludf.DUMMYFUNCTION("""COMPUTED_VALUE"""),42.0)</f>
        <v>42</v>
      </c>
      <c r="J749" s="1" t="b">
        <f t="array" ref="J749">IF(NOT(H749=""),AND(C749:H749&gt;B749:G749),IF(NOT(G749=""),AND(C749:G749&gt;B749:F749),IF(NOT(F749=""),AND(C749:F749&gt;B749:E749),AND(C749:E749&gt;B749:D749))))</f>
        <v>0</v>
      </c>
      <c r="K749" s="1" t="b">
        <f t="array" ref="K749">IF(NOT(H749=""),AND(C749:H749&lt;B749:G749),IF(NOT(G749=""),AND(C749:G749&lt;B749:F749),IF(NOT(F749=""),AND(C749:F749&lt;B749:E749),AND(C749:E749&lt;B749:D749))))</f>
        <v>1</v>
      </c>
      <c r="L749" s="1" t="b">
        <f t="array" ref="L749">IF(NOT(H749=""),AND(AND(ABS(C749:H749-B749:G749)&gt;0),AND(ABS(C749:H749-B749:G749)&lt;4)),IF(NOT(G749=""),AND(AND(ABS(C749:G749-B749:F749)&gt;0),AND(ABS(C749:G749-B749:F749)&lt;4)),IF(NOT(F749=""),AND(AND(ABS(C749:F749-B749:E749)&gt;0),AND(ABS(C749:F749-B749:E749)&lt;4)),AND(AND(ABS(C749:E749-B749:D749)&gt;0),AND(ABS(C749:E749-B749:D749)&lt;4)))))</f>
        <v>1</v>
      </c>
      <c r="M749" s="1" t="b">
        <f t="shared" si="1"/>
        <v>1</v>
      </c>
    </row>
    <row r="750" ht="15.75" customHeight="1">
      <c r="A750" s="1" t="s">
        <v>759</v>
      </c>
      <c r="B750" s="1">
        <f>IFERROR(__xludf.DUMMYFUNCTION("SPLIT(A750,"" "")"),18.0)</f>
        <v>18</v>
      </c>
      <c r="C750" s="1">
        <f>IFERROR(__xludf.DUMMYFUNCTION("""COMPUTED_VALUE"""),20.0)</f>
        <v>20</v>
      </c>
      <c r="D750" s="1">
        <f>IFERROR(__xludf.DUMMYFUNCTION("""COMPUTED_VALUE"""),21.0)</f>
        <v>21</v>
      </c>
      <c r="E750" s="1">
        <f>IFERROR(__xludf.DUMMYFUNCTION("""COMPUTED_VALUE"""),24.0)</f>
        <v>24</v>
      </c>
      <c r="F750" s="1">
        <f>IFERROR(__xludf.DUMMYFUNCTION("""COMPUTED_VALUE"""),27.0)</f>
        <v>27</v>
      </c>
      <c r="J750" s="1" t="b">
        <f t="array" ref="J750">IF(NOT(H750=""),AND(C750:H750&gt;B750:G750),IF(NOT(G750=""),AND(C750:G750&gt;B750:F750),IF(NOT(F750=""),AND(C750:F750&gt;B750:E750),AND(C750:E750&gt;B750:D750))))</f>
        <v>1</v>
      </c>
      <c r="K750" s="1" t="b">
        <f t="array" ref="K750">IF(NOT(H750=""),AND(C750:H750&lt;B750:G750),IF(NOT(G750=""),AND(C750:G750&lt;B750:F750),IF(NOT(F750=""),AND(C750:F750&lt;B750:E750),AND(C750:E750&lt;B750:D750))))</f>
        <v>0</v>
      </c>
      <c r="L750" s="1" t="b">
        <f t="array" ref="L750">IF(NOT(H750=""),AND(AND(ABS(C750:H750-B750:G750)&gt;0),AND(ABS(C750:H750-B750:G750)&lt;4)),IF(NOT(G750=""),AND(AND(ABS(C750:G750-B750:F750)&gt;0),AND(ABS(C750:G750-B750:F750)&lt;4)),IF(NOT(F750=""),AND(AND(ABS(C750:F750-B750:E750)&gt;0),AND(ABS(C750:F750-B750:E750)&lt;4)),AND(AND(ABS(C750:E750-B750:D750)&gt;0),AND(ABS(C750:E750-B750:D750)&lt;4)))))</f>
        <v>1</v>
      </c>
      <c r="M750" s="1" t="b">
        <f t="shared" si="1"/>
        <v>1</v>
      </c>
    </row>
    <row r="751" ht="15.75" customHeight="1">
      <c r="A751" s="1" t="s">
        <v>760</v>
      </c>
      <c r="B751" s="1">
        <f>IFERROR(__xludf.DUMMYFUNCTION("SPLIT(A751,"" "")"),36.0)</f>
        <v>36</v>
      </c>
      <c r="C751" s="1">
        <f>IFERROR(__xludf.DUMMYFUNCTION("""COMPUTED_VALUE"""),37.0)</f>
        <v>37</v>
      </c>
      <c r="D751" s="1">
        <f>IFERROR(__xludf.DUMMYFUNCTION("""COMPUTED_VALUE"""),40.0)</f>
        <v>40</v>
      </c>
      <c r="E751" s="1">
        <f>IFERROR(__xludf.DUMMYFUNCTION("""COMPUTED_VALUE"""),43.0)</f>
        <v>43</v>
      </c>
      <c r="F751" s="1">
        <f>IFERROR(__xludf.DUMMYFUNCTION("""COMPUTED_VALUE"""),45.0)</f>
        <v>45</v>
      </c>
      <c r="J751" s="1" t="b">
        <f t="array" ref="J751">IF(NOT(H751=""),AND(C751:H751&gt;B751:G751),IF(NOT(G751=""),AND(C751:G751&gt;B751:F751),IF(NOT(F751=""),AND(C751:F751&gt;B751:E751),AND(C751:E751&gt;B751:D751))))</f>
        <v>1</v>
      </c>
      <c r="K751" s="1" t="b">
        <f t="array" ref="K751">IF(NOT(H751=""),AND(C751:H751&lt;B751:G751),IF(NOT(G751=""),AND(C751:G751&lt;B751:F751),IF(NOT(F751=""),AND(C751:F751&lt;B751:E751),AND(C751:E751&lt;B751:D751))))</f>
        <v>0</v>
      </c>
      <c r="L751" s="1" t="b">
        <f t="array" ref="L751">IF(NOT(H751=""),AND(AND(ABS(C751:H751-B751:G751)&gt;0),AND(ABS(C751:H751-B751:G751)&lt;4)),IF(NOT(G751=""),AND(AND(ABS(C751:G751-B751:F751)&gt;0),AND(ABS(C751:G751-B751:F751)&lt;4)),IF(NOT(F751=""),AND(AND(ABS(C751:F751-B751:E751)&gt;0),AND(ABS(C751:F751-B751:E751)&lt;4)),AND(AND(ABS(C751:E751-B751:D751)&gt;0),AND(ABS(C751:E751-B751:D751)&lt;4)))))</f>
        <v>1</v>
      </c>
      <c r="M751" s="1" t="b">
        <f t="shared" si="1"/>
        <v>1</v>
      </c>
    </row>
    <row r="752" ht="15.75" customHeight="1">
      <c r="A752" s="1" t="s">
        <v>761</v>
      </c>
      <c r="B752" s="1">
        <f>IFERROR(__xludf.DUMMYFUNCTION("SPLIT(A752,"" "")"),93.0)</f>
        <v>93</v>
      </c>
      <c r="C752" s="1">
        <f>IFERROR(__xludf.DUMMYFUNCTION("""COMPUTED_VALUE"""),90.0)</f>
        <v>90</v>
      </c>
      <c r="D752" s="1">
        <f>IFERROR(__xludf.DUMMYFUNCTION("""COMPUTED_VALUE"""),88.0)</f>
        <v>88</v>
      </c>
      <c r="E752" s="1">
        <f>IFERROR(__xludf.DUMMYFUNCTION("""COMPUTED_VALUE"""),86.0)</f>
        <v>86</v>
      </c>
      <c r="F752" s="1">
        <f>IFERROR(__xludf.DUMMYFUNCTION("""COMPUTED_VALUE"""),84.0)</f>
        <v>84</v>
      </c>
      <c r="G752" s="1">
        <f>IFERROR(__xludf.DUMMYFUNCTION("""COMPUTED_VALUE"""),82.0)</f>
        <v>82</v>
      </c>
      <c r="H752" s="2">
        <f>IFERROR(__xludf.DUMMYFUNCTION("""COMPUTED_VALUE"""),80.0)</f>
        <v>80</v>
      </c>
      <c r="J752" s="1" t="b">
        <f t="array" ref="J752">IF(NOT(H752=""),AND(C752:H752&gt;B752:G752),IF(NOT(G752=""),AND(C752:G752&gt;B752:F752),IF(NOT(F752=""),AND(C752:F752&gt;B752:E752),AND(C752:E752&gt;B752:D752))))</f>
        <v>0</v>
      </c>
      <c r="K752" s="1" t="b">
        <f t="array" ref="K752">IF(NOT(H752=""),AND(C752:H752&lt;B752:G752),IF(NOT(G752=""),AND(C752:G752&lt;B752:F752),IF(NOT(F752=""),AND(C752:F752&lt;B752:E752),AND(C752:E752&lt;B752:D752))))</f>
        <v>1</v>
      </c>
      <c r="L752" s="1" t="b">
        <f t="array" ref="L752">IF(NOT(H752=""),AND(AND(ABS(C752:H752-B752:G752)&gt;0),AND(ABS(C752:H752-B752:G752)&lt;4)),IF(NOT(G752=""),AND(AND(ABS(C752:G752-B752:F752)&gt;0),AND(ABS(C752:G752-B752:F752)&lt;4)),IF(NOT(F752=""),AND(AND(ABS(C752:F752-B752:E752)&gt;0),AND(ABS(C752:F752-B752:E752)&lt;4)),AND(AND(ABS(C752:E752-B752:D752)&gt;0),AND(ABS(C752:E752-B752:D752)&lt;4)))))</f>
        <v>1</v>
      </c>
      <c r="M752" s="1" t="b">
        <f t="shared" si="1"/>
        <v>1</v>
      </c>
    </row>
    <row r="753" ht="15.75" customHeight="1">
      <c r="A753" s="1" t="s">
        <v>762</v>
      </c>
      <c r="B753" s="1">
        <f>IFERROR(__xludf.DUMMYFUNCTION("SPLIT(A753,"" "")"),6.0)</f>
        <v>6</v>
      </c>
      <c r="C753" s="1">
        <f>IFERROR(__xludf.DUMMYFUNCTION("""COMPUTED_VALUE"""),7.0)</f>
        <v>7</v>
      </c>
      <c r="D753" s="1">
        <f>IFERROR(__xludf.DUMMYFUNCTION("""COMPUTED_VALUE"""),10.0)</f>
        <v>10</v>
      </c>
      <c r="E753" s="1">
        <f>IFERROR(__xludf.DUMMYFUNCTION("""COMPUTED_VALUE"""),13.0)</f>
        <v>13</v>
      </c>
      <c r="F753" s="1">
        <f>IFERROR(__xludf.DUMMYFUNCTION("""COMPUTED_VALUE"""),14.0)</f>
        <v>14</v>
      </c>
      <c r="J753" s="1" t="b">
        <f t="array" ref="J753">IF(NOT(H753=""),AND(C753:H753&gt;B753:G753),IF(NOT(G753=""),AND(C753:G753&gt;B753:F753),IF(NOT(F753=""),AND(C753:F753&gt;B753:E753),AND(C753:E753&gt;B753:D753))))</f>
        <v>1</v>
      </c>
      <c r="K753" s="1" t="b">
        <f t="array" ref="K753">IF(NOT(H753=""),AND(C753:H753&lt;B753:G753),IF(NOT(G753=""),AND(C753:G753&lt;B753:F753),IF(NOT(F753=""),AND(C753:F753&lt;B753:E753),AND(C753:E753&lt;B753:D753))))</f>
        <v>0</v>
      </c>
      <c r="L753" s="1" t="b">
        <f t="array" ref="L753">IF(NOT(H753=""),AND(AND(ABS(C753:H753-B753:G753)&gt;0),AND(ABS(C753:H753-B753:G753)&lt;4)),IF(NOT(G753=""),AND(AND(ABS(C753:G753-B753:F753)&gt;0),AND(ABS(C753:G753-B753:F753)&lt;4)),IF(NOT(F753=""),AND(AND(ABS(C753:F753-B753:E753)&gt;0),AND(ABS(C753:F753-B753:E753)&lt;4)),AND(AND(ABS(C753:E753-B753:D753)&gt;0),AND(ABS(C753:E753-B753:D753)&lt;4)))))</f>
        <v>1</v>
      </c>
      <c r="M753" s="1" t="b">
        <f t="shared" si="1"/>
        <v>1</v>
      </c>
    </row>
    <row r="754" ht="15.75" customHeight="1">
      <c r="A754" s="1" t="s">
        <v>763</v>
      </c>
      <c r="B754" s="1">
        <f>IFERROR(__xludf.DUMMYFUNCTION("SPLIT(A754,"" "")"),90.0)</f>
        <v>90</v>
      </c>
      <c r="C754" s="1">
        <f>IFERROR(__xludf.DUMMYFUNCTION("""COMPUTED_VALUE"""),89.0)</f>
        <v>89</v>
      </c>
      <c r="D754" s="1">
        <f>IFERROR(__xludf.DUMMYFUNCTION("""COMPUTED_VALUE"""),87.0)</f>
        <v>87</v>
      </c>
      <c r="E754" s="1">
        <f>IFERROR(__xludf.DUMMYFUNCTION("""COMPUTED_VALUE"""),85.0)</f>
        <v>85</v>
      </c>
      <c r="F754" s="1">
        <f>IFERROR(__xludf.DUMMYFUNCTION("""COMPUTED_VALUE"""),82.0)</f>
        <v>82</v>
      </c>
      <c r="G754" s="1">
        <f>IFERROR(__xludf.DUMMYFUNCTION("""COMPUTED_VALUE"""),79.0)</f>
        <v>79</v>
      </c>
      <c r="H754" s="1">
        <f>IFERROR(__xludf.DUMMYFUNCTION("""COMPUTED_VALUE"""),77.0)</f>
        <v>77</v>
      </c>
      <c r="I754" s="1">
        <f>IFERROR(__xludf.DUMMYFUNCTION("""COMPUTED_VALUE"""),76.0)</f>
        <v>76</v>
      </c>
      <c r="J754" s="1" t="b">
        <f t="array" ref="J754">IF(NOT(H754=""),AND(C754:H754&gt;B754:G754),IF(NOT(G754=""),AND(C754:G754&gt;B754:F754),IF(NOT(F754=""),AND(C754:F754&gt;B754:E754),AND(C754:E754&gt;B754:D754))))</f>
        <v>0</v>
      </c>
      <c r="K754" s="1" t="b">
        <f t="array" ref="K754">IF(NOT(H754=""),AND(C754:H754&lt;B754:G754),IF(NOT(G754=""),AND(C754:G754&lt;B754:F754),IF(NOT(F754=""),AND(C754:F754&lt;B754:E754),AND(C754:E754&lt;B754:D754))))</f>
        <v>1</v>
      </c>
      <c r="L754" s="1" t="b">
        <f t="array" ref="L754">IF(NOT(H754=""),AND(AND(ABS(C754:H754-B754:G754)&gt;0),AND(ABS(C754:H754-B754:G754)&lt;4)),IF(NOT(G754=""),AND(AND(ABS(C754:G754-B754:F754)&gt;0),AND(ABS(C754:G754-B754:F754)&lt;4)),IF(NOT(F754=""),AND(AND(ABS(C754:F754-B754:E754)&gt;0),AND(ABS(C754:F754-B754:E754)&lt;4)),AND(AND(ABS(C754:E754-B754:D754)&gt;0),AND(ABS(C754:E754-B754:D754)&lt;4)))))</f>
        <v>1</v>
      </c>
      <c r="M754" s="1" t="b">
        <f t="shared" si="1"/>
        <v>1</v>
      </c>
    </row>
    <row r="755" ht="15.75" customHeight="1">
      <c r="A755" s="1" t="s">
        <v>764</v>
      </c>
      <c r="B755" s="1">
        <f>IFERROR(__xludf.DUMMYFUNCTION("SPLIT(A755,"" "")"),84.0)</f>
        <v>84</v>
      </c>
      <c r="C755" s="1">
        <f>IFERROR(__xludf.DUMMYFUNCTION("""COMPUTED_VALUE"""),81.0)</f>
        <v>81</v>
      </c>
      <c r="D755" s="1">
        <f>IFERROR(__xludf.DUMMYFUNCTION("""COMPUTED_VALUE"""),79.0)</f>
        <v>79</v>
      </c>
      <c r="E755" s="1">
        <f>IFERROR(__xludf.DUMMYFUNCTION("""COMPUTED_VALUE"""),76.0)</f>
        <v>76</v>
      </c>
      <c r="F755" s="1">
        <f>IFERROR(__xludf.DUMMYFUNCTION("""COMPUTED_VALUE"""),75.0)</f>
        <v>75</v>
      </c>
      <c r="G755" s="1">
        <f>IFERROR(__xludf.DUMMYFUNCTION("""COMPUTED_VALUE"""),74.0)</f>
        <v>74</v>
      </c>
      <c r="H755" s="1">
        <f>IFERROR(__xludf.DUMMYFUNCTION("""COMPUTED_VALUE"""),73.0)</f>
        <v>73</v>
      </c>
      <c r="I755" s="1">
        <f>IFERROR(__xludf.DUMMYFUNCTION("""COMPUTED_VALUE"""),70.0)</f>
        <v>70</v>
      </c>
      <c r="J755" s="1" t="b">
        <f t="array" ref="J755">IF(NOT(H755=""),AND(C755:H755&gt;B755:G755),IF(NOT(G755=""),AND(C755:G755&gt;B755:F755),IF(NOT(F755=""),AND(C755:F755&gt;B755:E755),AND(C755:E755&gt;B755:D755))))</f>
        <v>0</v>
      </c>
      <c r="K755" s="1" t="b">
        <f t="array" ref="K755">IF(NOT(H755=""),AND(C755:H755&lt;B755:G755),IF(NOT(G755=""),AND(C755:G755&lt;B755:F755),IF(NOT(F755=""),AND(C755:F755&lt;B755:E755),AND(C755:E755&lt;B755:D755))))</f>
        <v>1</v>
      </c>
      <c r="L755" s="1" t="b">
        <f t="array" ref="L755">IF(NOT(H755=""),AND(AND(ABS(C755:H755-B755:G755)&gt;0),AND(ABS(C755:H755-B755:G755)&lt;4)),IF(NOT(G755=""),AND(AND(ABS(C755:G755-B755:F755)&gt;0),AND(ABS(C755:G755-B755:F755)&lt;4)),IF(NOT(F755=""),AND(AND(ABS(C755:F755-B755:E755)&gt;0),AND(ABS(C755:F755-B755:E755)&lt;4)),AND(AND(ABS(C755:E755-B755:D755)&gt;0),AND(ABS(C755:E755-B755:D755)&lt;4)))))</f>
        <v>1</v>
      </c>
      <c r="M755" s="1" t="b">
        <f t="shared" si="1"/>
        <v>1</v>
      </c>
    </row>
    <row r="756" ht="15.75" customHeight="1">
      <c r="A756" s="1" t="s">
        <v>765</v>
      </c>
      <c r="B756" s="1">
        <f>IFERROR(__xludf.DUMMYFUNCTION("SPLIT(A756,"" "")"),2.0)</f>
        <v>2</v>
      </c>
      <c r="C756" s="1">
        <f>IFERROR(__xludf.DUMMYFUNCTION("""COMPUTED_VALUE"""),4.0)</f>
        <v>4</v>
      </c>
      <c r="D756" s="1">
        <f>IFERROR(__xludf.DUMMYFUNCTION("""COMPUTED_VALUE"""),7.0)</f>
        <v>7</v>
      </c>
      <c r="E756" s="1">
        <f>IFERROR(__xludf.DUMMYFUNCTION("""COMPUTED_VALUE"""),10.0)</f>
        <v>10</v>
      </c>
      <c r="F756" s="1">
        <f>IFERROR(__xludf.DUMMYFUNCTION("""COMPUTED_VALUE"""),12.0)</f>
        <v>12</v>
      </c>
      <c r="J756" s="1" t="b">
        <f t="array" ref="J756">IF(NOT(H756=""),AND(C756:H756&gt;B756:G756),IF(NOT(G756=""),AND(C756:G756&gt;B756:F756),IF(NOT(F756=""),AND(C756:F756&gt;B756:E756),AND(C756:E756&gt;B756:D756))))</f>
        <v>1</v>
      </c>
      <c r="K756" s="1" t="b">
        <f t="array" ref="K756">IF(NOT(H756=""),AND(C756:H756&lt;B756:G756),IF(NOT(G756=""),AND(C756:G756&lt;B756:F756),IF(NOT(F756=""),AND(C756:F756&lt;B756:E756),AND(C756:E756&lt;B756:D756))))</f>
        <v>0</v>
      </c>
      <c r="L756" s="1" t="b">
        <f t="array" ref="L756">IF(NOT(H756=""),AND(AND(ABS(C756:H756-B756:G756)&gt;0),AND(ABS(C756:H756-B756:G756)&lt;4)),IF(NOT(G756=""),AND(AND(ABS(C756:G756-B756:F756)&gt;0),AND(ABS(C756:G756-B756:F756)&lt;4)),IF(NOT(F756=""),AND(AND(ABS(C756:F756-B756:E756)&gt;0),AND(ABS(C756:F756-B756:E756)&lt;4)),AND(AND(ABS(C756:E756-B756:D756)&gt;0),AND(ABS(C756:E756-B756:D756)&lt;4)))))</f>
        <v>1</v>
      </c>
      <c r="M756" s="1" t="b">
        <f t="shared" si="1"/>
        <v>1</v>
      </c>
    </row>
    <row r="757" ht="15.75" customHeight="1">
      <c r="A757" s="1" t="s">
        <v>766</v>
      </c>
      <c r="B757" s="1">
        <f>IFERROR(__xludf.DUMMYFUNCTION("SPLIT(A757,"" "")"),83.0)</f>
        <v>83</v>
      </c>
      <c r="C757" s="1">
        <f>IFERROR(__xludf.DUMMYFUNCTION("""COMPUTED_VALUE"""),84.0)</f>
        <v>84</v>
      </c>
      <c r="D757" s="1">
        <f>IFERROR(__xludf.DUMMYFUNCTION("""COMPUTED_VALUE"""),85.0)</f>
        <v>85</v>
      </c>
      <c r="E757" s="1">
        <f>IFERROR(__xludf.DUMMYFUNCTION("""COMPUTED_VALUE"""),86.0)</f>
        <v>86</v>
      </c>
      <c r="F757" s="1">
        <f>IFERROR(__xludf.DUMMYFUNCTION("""COMPUTED_VALUE"""),89.0)</f>
        <v>89</v>
      </c>
      <c r="G757" s="1">
        <f>IFERROR(__xludf.DUMMYFUNCTION("""COMPUTED_VALUE"""),91.0)</f>
        <v>91</v>
      </c>
      <c r="H757" s="2">
        <f>IFERROR(__xludf.DUMMYFUNCTION("""COMPUTED_VALUE"""),92.0)</f>
        <v>92</v>
      </c>
      <c r="J757" s="1" t="b">
        <f t="array" ref="J757">IF(NOT(H757=""),AND(C757:H757&gt;B757:G757),IF(NOT(G757=""),AND(C757:G757&gt;B757:F757),IF(NOT(F757=""),AND(C757:F757&gt;B757:E757),AND(C757:E757&gt;B757:D757))))</f>
        <v>1</v>
      </c>
      <c r="K757" s="1" t="b">
        <f t="array" ref="K757">IF(NOT(H757=""),AND(C757:H757&lt;B757:G757),IF(NOT(G757=""),AND(C757:G757&lt;B757:F757),IF(NOT(F757=""),AND(C757:F757&lt;B757:E757),AND(C757:E757&lt;B757:D757))))</f>
        <v>0</v>
      </c>
      <c r="L757" s="1" t="b">
        <f t="array" ref="L757">IF(NOT(H757=""),AND(AND(ABS(C757:H757-B757:G757)&gt;0),AND(ABS(C757:H757-B757:G757)&lt;4)),IF(NOT(G757=""),AND(AND(ABS(C757:G757-B757:F757)&gt;0),AND(ABS(C757:G757-B757:F757)&lt;4)),IF(NOT(F757=""),AND(AND(ABS(C757:F757-B757:E757)&gt;0),AND(ABS(C757:F757-B757:E757)&lt;4)),AND(AND(ABS(C757:E757-B757:D757)&gt;0),AND(ABS(C757:E757-B757:D757)&lt;4)))))</f>
        <v>1</v>
      </c>
      <c r="M757" s="1" t="b">
        <f t="shared" si="1"/>
        <v>1</v>
      </c>
    </row>
    <row r="758" ht="15.75" customHeight="1">
      <c r="A758" s="1" t="s">
        <v>767</v>
      </c>
      <c r="B758" s="1">
        <f>IFERROR(__xludf.DUMMYFUNCTION("SPLIT(A758,"" "")"),68.0)</f>
        <v>68</v>
      </c>
      <c r="C758" s="1">
        <f>IFERROR(__xludf.DUMMYFUNCTION("""COMPUTED_VALUE"""),70.0)</f>
        <v>70</v>
      </c>
      <c r="D758" s="1">
        <f>IFERROR(__xludf.DUMMYFUNCTION("""COMPUTED_VALUE"""),73.0)</f>
        <v>73</v>
      </c>
      <c r="E758" s="1">
        <f>IFERROR(__xludf.DUMMYFUNCTION("""COMPUTED_VALUE"""),75.0)</f>
        <v>75</v>
      </c>
      <c r="F758" s="1">
        <f>IFERROR(__xludf.DUMMYFUNCTION("""COMPUTED_VALUE"""),76.0)</f>
        <v>76</v>
      </c>
      <c r="G758" s="1">
        <f>IFERROR(__xludf.DUMMYFUNCTION("""COMPUTED_VALUE"""),77.0)</f>
        <v>77</v>
      </c>
      <c r="H758" s="1">
        <f>IFERROR(__xludf.DUMMYFUNCTION("""COMPUTED_VALUE"""),80.0)</f>
        <v>80</v>
      </c>
      <c r="I758" s="1">
        <f>IFERROR(__xludf.DUMMYFUNCTION("""COMPUTED_VALUE"""),83.0)</f>
        <v>83</v>
      </c>
      <c r="J758" s="1" t="b">
        <f t="array" ref="J758">IF(NOT(H758=""),AND(C758:H758&gt;B758:G758),IF(NOT(G758=""),AND(C758:G758&gt;B758:F758),IF(NOT(F758=""),AND(C758:F758&gt;B758:E758),AND(C758:E758&gt;B758:D758))))</f>
        <v>1</v>
      </c>
      <c r="K758" s="1" t="b">
        <f t="array" ref="K758">IF(NOT(H758=""),AND(C758:H758&lt;B758:G758),IF(NOT(G758=""),AND(C758:G758&lt;B758:F758),IF(NOT(F758=""),AND(C758:F758&lt;B758:E758),AND(C758:E758&lt;B758:D758))))</f>
        <v>0</v>
      </c>
      <c r="L758" s="1" t="b">
        <f t="array" ref="L758">IF(NOT(H758=""),AND(AND(ABS(C758:H758-B758:G758)&gt;0),AND(ABS(C758:H758-B758:G758)&lt;4)),IF(NOT(G758=""),AND(AND(ABS(C758:G758-B758:F758)&gt;0),AND(ABS(C758:G758-B758:F758)&lt;4)),IF(NOT(F758=""),AND(AND(ABS(C758:F758-B758:E758)&gt;0),AND(ABS(C758:F758-B758:E758)&lt;4)),AND(AND(ABS(C758:E758-B758:D758)&gt;0),AND(ABS(C758:E758-B758:D758)&lt;4)))))</f>
        <v>1</v>
      </c>
      <c r="M758" s="1" t="b">
        <f t="shared" si="1"/>
        <v>1</v>
      </c>
    </row>
    <row r="759" ht="15.75" customHeight="1">
      <c r="A759" s="1" t="s">
        <v>768</v>
      </c>
      <c r="B759" s="1">
        <f>IFERROR(__xludf.DUMMYFUNCTION("SPLIT(A759,"" "")"),60.0)</f>
        <v>60</v>
      </c>
      <c r="C759" s="1">
        <f>IFERROR(__xludf.DUMMYFUNCTION("""COMPUTED_VALUE"""),57.0)</f>
        <v>57</v>
      </c>
      <c r="D759" s="1">
        <f>IFERROR(__xludf.DUMMYFUNCTION("""COMPUTED_VALUE"""),55.0)</f>
        <v>55</v>
      </c>
      <c r="E759" s="1">
        <f>IFERROR(__xludf.DUMMYFUNCTION("""COMPUTED_VALUE"""),52.0)</f>
        <v>52</v>
      </c>
      <c r="F759" s="1">
        <f>IFERROR(__xludf.DUMMYFUNCTION("""COMPUTED_VALUE"""),49.0)</f>
        <v>49</v>
      </c>
      <c r="G759" s="1">
        <f>IFERROR(__xludf.DUMMYFUNCTION("""COMPUTED_VALUE"""),48.0)</f>
        <v>48</v>
      </c>
      <c r="H759" s="1">
        <f>IFERROR(__xludf.DUMMYFUNCTION("""COMPUTED_VALUE"""),46.0)</f>
        <v>46</v>
      </c>
      <c r="I759" s="1">
        <f>IFERROR(__xludf.DUMMYFUNCTION("""COMPUTED_VALUE"""),45.0)</f>
        <v>45</v>
      </c>
      <c r="J759" s="1" t="b">
        <f t="array" ref="J759">IF(NOT(H759=""),AND(C759:H759&gt;B759:G759),IF(NOT(G759=""),AND(C759:G759&gt;B759:F759),IF(NOT(F759=""),AND(C759:F759&gt;B759:E759),AND(C759:E759&gt;B759:D759))))</f>
        <v>0</v>
      </c>
      <c r="K759" s="1" t="b">
        <f t="array" ref="K759">IF(NOT(H759=""),AND(C759:H759&lt;B759:G759),IF(NOT(G759=""),AND(C759:G759&lt;B759:F759),IF(NOT(F759=""),AND(C759:F759&lt;B759:E759),AND(C759:E759&lt;B759:D759))))</f>
        <v>1</v>
      </c>
      <c r="L759" s="1" t="b">
        <f t="array" ref="L759">IF(NOT(H759=""),AND(AND(ABS(C759:H759-B759:G759)&gt;0),AND(ABS(C759:H759-B759:G759)&lt;4)),IF(NOT(G759=""),AND(AND(ABS(C759:G759-B759:F759)&gt;0),AND(ABS(C759:G759-B759:F759)&lt;4)),IF(NOT(F759=""),AND(AND(ABS(C759:F759-B759:E759)&gt;0),AND(ABS(C759:F759-B759:E759)&lt;4)),AND(AND(ABS(C759:E759-B759:D759)&gt;0),AND(ABS(C759:E759-B759:D759)&lt;4)))))</f>
        <v>1</v>
      </c>
      <c r="M759" s="1" t="b">
        <f t="shared" si="1"/>
        <v>1</v>
      </c>
    </row>
    <row r="760" ht="15.75" customHeight="1">
      <c r="A760" s="1" t="s">
        <v>769</v>
      </c>
      <c r="B760" s="1">
        <f>IFERROR(__xludf.DUMMYFUNCTION("SPLIT(A760,"" "")"),78.0)</f>
        <v>78</v>
      </c>
      <c r="C760" s="1">
        <f>IFERROR(__xludf.DUMMYFUNCTION("""COMPUTED_VALUE"""),76.0)</f>
        <v>76</v>
      </c>
      <c r="D760" s="1">
        <f>IFERROR(__xludf.DUMMYFUNCTION("""COMPUTED_VALUE"""),75.0)</f>
        <v>75</v>
      </c>
      <c r="E760" s="1">
        <f>IFERROR(__xludf.DUMMYFUNCTION("""COMPUTED_VALUE"""),73.0)</f>
        <v>73</v>
      </c>
      <c r="F760" s="1">
        <f>IFERROR(__xludf.DUMMYFUNCTION("""COMPUTED_VALUE"""),70.0)</f>
        <v>70</v>
      </c>
      <c r="J760" s="1" t="b">
        <f t="array" ref="J760">IF(NOT(H760=""),AND(C760:H760&gt;B760:G760),IF(NOT(G760=""),AND(C760:G760&gt;B760:F760),IF(NOT(F760=""),AND(C760:F760&gt;B760:E760),AND(C760:E760&gt;B760:D760))))</f>
        <v>0</v>
      </c>
      <c r="K760" s="1" t="b">
        <f t="array" ref="K760">IF(NOT(H760=""),AND(C760:H760&lt;B760:G760),IF(NOT(G760=""),AND(C760:G760&lt;B760:F760),IF(NOT(F760=""),AND(C760:F760&lt;B760:E760),AND(C760:E760&lt;B760:D760))))</f>
        <v>1</v>
      </c>
      <c r="L760" s="1" t="b">
        <f t="array" ref="L760">IF(NOT(H760=""),AND(AND(ABS(C760:H760-B760:G760)&gt;0),AND(ABS(C760:H760-B760:G760)&lt;4)),IF(NOT(G760=""),AND(AND(ABS(C760:G760-B760:F760)&gt;0),AND(ABS(C760:G760-B760:F760)&lt;4)),IF(NOT(F760=""),AND(AND(ABS(C760:F760-B760:E760)&gt;0),AND(ABS(C760:F760-B760:E760)&lt;4)),AND(AND(ABS(C760:E760-B760:D760)&gt;0),AND(ABS(C760:E760-B760:D760)&lt;4)))))</f>
        <v>1</v>
      </c>
      <c r="M760" s="1" t="b">
        <f t="shared" si="1"/>
        <v>1</v>
      </c>
    </row>
    <row r="761" ht="15.75" customHeight="1">
      <c r="A761" s="1" t="s">
        <v>770</v>
      </c>
      <c r="B761" s="1">
        <f>IFERROR(__xludf.DUMMYFUNCTION("SPLIT(A761,"" "")"),19.0)</f>
        <v>19</v>
      </c>
      <c r="C761" s="1">
        <f>IFERROR(__xludf.DUMMYFUNCTION("""COMPUTED_VALUE"""),21.0)</f>
        <v>21</v>
      </c>
      <c r="D761" s="1">
        <f>IFERROR(__xludf.DUMMYFUNCTION("""COMPUTED_VALUE"""),22.0)</f>
        <v>22</v>
      </c>
      <c r="E761" s="1">
        <f>IFERROR(__xludf.DUMMYFUNCTION("""COMPUTED_VALUE"""),24.0)</f>
        <v>24</v>
      </c>
      <c r="F761" s="1">
        <f>IFERROR(__xludf.DUMMYFUNCTION("""COMPUTED_VALUE"""),25.0)</f>
        <v>25</v>
      </c>
      <c r="G761" s="1">
        <f>IFERROR(__xludf.DUMMYFUNCTION("""COMPUTED_VALUE"""),28.0)</f>
        <v>28</v>
      </c>
      <c r="H761" s="2">
        <f>IFERROR(__xludf.DUMMYFUNCTION("""COMPUTED_VALUE"""),30.0)</f>
        <v>30</v>
      </c>
      <c r="J761" s="1" t="b">
        <f t="array" ref="J761">IF(NOT(H761=""),AND(C761:H761&gt;B761:G761),IF(NOT(G761=""),AND(C761:G761&gt;B761:F761),IF(NOT(F761=""),AND(C761:F761&gt;B761:E761),AND(C761:E761&gt;B761:D761))))</f>
        <v>1</v>
      </c>
      <c r="K761" s="1" t="b">
        <f t="array" ref="K761">IF(NOT(H761=""),AND(C761:H761&lt;B761:G761),IF(NOT(G761=""),AND(C761:G761&lt;B761:F761),IF(NOT(F761=""),AND(C761:F761&lt;B761:E761),AND(C761:E761&lt;B761:D761))))</f>
        <v>0</v>
      </c>
      <c r="L761" s="1" t="b">
        <f t="array" ref="L761">IF(NOT(H761=""),AND(AND(ABS(C761:H761-B761:G761)&gt;0),AND(ABS(C761:H761-B761:G761)&lt;4)),IF(NOT(G761=""),AND(AND(ABS(C761:G761-B761:F761)&gt;0),AND(ABS(C761:G761-B761:F761)&lt;4)),IF(NOT(F761=""),AND(AND(ABS(C761:F761-B761:E761)&gt;0),AND(ABS(C761:F761-B761:E761)&lt;4)),AND(AND(ABS(C761:E761-B761:D761)&gt;0),AND(ABS(C761:E761-B761:D761)&lt;4)))))</f>
        <v>1</v>
      </c>
      <c r="M761" s="1" t="b">
        <f t="shared" si="1"/>
        <v>1</v>
      </c>
    </row>
    <row r="762" ht="15.75" customHeight="1">
      <c r="A762" s="1" t="s">
        <v>771</v>
      </c>
      <c r="B762" s="1">
        <f>IFERROR(__xludf.DUMMYFUNCTION("SPLIT(A762,"" "")"),72.0)</f>
        <v>72</v>
      </c>
      <c r="C762" s="1">
        <f>IFERROR(__xludf.DUMMYFUNCTION("""COMPUTED_VALUE"""),74.0)</f>
        <v>74</v>
      </c>
      <c r="D762" s="1">
        <f>IFERROR(__xludf.DUMMYFUNCTION("""COMPUTED_VALUE"""),75.0)</f>
        <v>75</v>
      </c>
      <c r="E762" s="1">
        <f>IFERROR(__xludf.DUMMYFUNCTION("""COMPUTED_VALUE"""),76.0)</f>
        <v>76</v>
      </c>
      <c r="F762" s="1">
        <f>IFERROR(__xludf.DUMMYFUNCTION("""COMPUTED_VALUE"""),77.0)</f>
        <v>77</v>
      </c>
      <c r="G762" s="1">
        <f>IFERROR(__xludf.DUMMYFUNCTION("""COMPUTED_VALUE"""),79.0)</f>
        <v>79</v>
      </c>
      <c r="J762" s="1" t="b">
        <f t="array" ref="J762">IF(NOT(H762=""),AND(C762:H762&gt;B762:G762),IF(NOT(G762=""),AND(C762:G762&gt;B762:F762),IF(NOT(F762=""),AND(C762:F762&gt;B762:E762),AND(C762:E762&gt;B762:D762))))</f>
        <v>1</v>
      </c>
      <c r="K762" s="1" t="b">
        <f t="array" ref="K762">IF(NOT(H762=""),AND(C762:H762&lt;B762:G762),IF(NOT(G762=""),AND(C762:G762&lt;B762:F762),IF(NOT(F762=""),AND(C762:F762&lt;B762:E762),AND(C762:E762&lt;B762:D762))))</f>
        <v>0</v>
      </c>
      <c r="L762" s="1" t="b">
        <f t="array" ref="L762">IF(NOT(H762=""),AND(AND(ABS(C762:H762-B762:G762)&gt;0),AND(ABS(C762:H762-B762:G762)&lt;4)),IF(NOT(G762=""),AND(AND(ABS(C762:G762-B762:F762)&gt;0),AND(ABS(C762:G762-B762:F762)&lt;4)),IF(NOT(F762=""),AND(AND(ABS(C762:F762-B762:E762)&gt;0),AND(ABS(C762:F762-B762:E762)&lt;4)),AND(AND(ABS(C762:E762-B762:D762)&gt;0),AND(ABS(C762:E762-B762:D762)&lt;4)))))</f>
        <v>1</v>
      </c>
      <c r="M762" s="1" t="b">
        <f t="shared" si="1"/>
        <v>1</v>
      </c>
    </row>
    <row r="763" ht="15.75" customHeight="1">
      <c r="A763" s="1" t="s">
        <v>772</v>
      </c>
      <c r="B763" s="1">
        <f>IFERROR(__xludf.DUMMYFUNCTION("SPLIT(A763,"" "")"),45.0)</f>
        <v>45</v>
      </c>
      <c r="C763" s="1">
        <f>IFERROR(__xludf.DUMMYFUNCTION("""COMPUTED_VALUE"""),48.0)</f>
        <v>48</v>
      </c>
      <c r="D763" s="1">
        <f>IFERROR(__xludf.DUMMYFUNCTION("""COMPUTED_VALUE"""),49.0)</f>
        <v>49</v>
      </c>
      <c r="E763" s="1">
        <f>IFERROR(__xludf.DUMMYFUNCTION("""COMPUTED_VALUE"""),52.0)</f>
        <v>52</v>
      </c>
      <c r="F763" s="1">
        <f>IFERROR(__xludf.DUMMYFUNCTION("""COMPUTED_VALUE"""),53.0)</f>
        <v>53</v>
      </c>
      <c r="G763" s="1">
        <f>IFERROR(__xludf.DUMMYFUNCTION("""COMPUTED_VALUE"""),56.0)</f>
        <v>56</v>
      </c>
      <c r="H763" s="2">
        <f>IFERROR(__xludf.DUMMYFUNCTION("""COMPUTED_VALUE"""),57.0)</f>
        <v>57</v>
      </c>
      <c r="J763" s="1" t="b">
        <f t="array" ref="J763">IF(NOT(H763=""),AND(C763:H763&gt;B763:G763),IF(NOT(G763=""),AND(C763:G763&gt;B763:F763),IF(NOT(F763=""),AND(C763:F763&gt;B763:E763),AND(C763:E763&gt;B763:D763))))</f>
        <v>1</v>
      </c>
      <c r="K763" s="1" t="b">
        <f t="array" ref="K763">IF(NOT(H763=""),AND(C763:H763&lt;B763:G763),IF(NOT(G763=""),AND(C763:G763&lt;B763:F763),IF(NOT(F763=""),AND(C763:F763&lt;B763:E763),AND(C763:E763&lt;B763:D763))))</f>
        <v>0</v>
      </c>
      <c r="L763" s="1" t="b">
        <f t="array" ref="L763">IF(NOT(H763=""),AND(AND(ABS(C763:H763-B763:G763)&gt;0),AND(ABS(C763:H763-B763:G763)&lt;4)),IF(NOT(G763=""),AND(AND(ABS(C763:G763-B763:F763)&gt;0),AND(ABS(C763:G763-B763:F763)&lt;4)),IF(NOT(F763=""),AND(AND(ABS(C763:F763-B763:E763)&gt;0),AND(ABS(C763:F763-B763:E763)&lt;4)),AND(AND(ABS(C763:E763-B763:D763)&gt;0),AND(ABS(C763:E763-B763:D763)&lt;4)))))</f>
        <v>1</v>
      </c>
      <c r="M763" s="1" t="b">
        <f t="shared" si="1"/>
        <v>1</v>
      </c>
    </row>
    <row r="764" ht="15.75" customHeight="1">
      <c r="A764" s="1" t="s">
        <v>773</v>
      </c>
      <c r="B764" s="1">
        <f>IFERROR(__xludf.DUMMYFUNCTION("SPLIT(A764,"" "")"),55.0)</f>
        <v>55</v>
      </c>
      <c r="C764" s="1">
        <f>IFERROR(__xludf.DUMMYFUNCTION("""COMPUTED_VALUE"""),57.0)</f>
        <v>57</v>
      </c>
      <c r="D764" s="1">
        <f>IFERROR(__xludf.DUMMYFUNCTION("""COMPUTED_VALUE"""),60.0)</f>
        <v>60</v>
      </c>
      <c r="E764" s="1">
        <f>IFERROR(__xludf.DUMMYFUNCTION("""COMPUTED_VALUE"""),62.0)</f>
        <v>62</v>
      </c>
      <c r="F764" s="1">
        <f>IFERROR(__xludf.DUMMYFUNCTION("""COMPUTED_VALUE"""),64.0)</f>
        <v>64</v>
      </c>
      <c r="G764" s="1">
        <f>IFERROR(__xludf.DUMMYFUNCTION("""COMPUTED_VALUE"""),66.0)</f>
        <v>66</v>
      </c>
      <c r="H764" s="2">
        <f>IFERROR(__xludf.DUMMYFUNCTION("""COMPUTED_VALUE"""),67.0)</f>
        <v>67</v>
      </c>
      <c r="J764" s="1" t="b">
        <f t="array" ref="J764">IF(NOT(H764=""),AND(C764:H764&gt;B764:G764),IF(NOT(G764=""),AND(C764:G764&gt;B764:F764),IF(NOT(F764=""),AND(C764:F764&gt;B764:E764),AND(C764:E764&gt;B764:D764))))</f>
        <v>1</v>
      </c>
      <c r="K764" s="1" t="b">
        <f t="array" ref="K764">IF(NOT(H764=""),AND(C764:H764&lt;B764:G764),IF(NOT(G764=""),AND(C764:G764&lt;B764:F764),IF(NOT(F764=""),AND(C764:F764&lt;B764:E764),AND(C764:E764&lt;B764:D764))))</f>
        <v>0</v>
      </c>
      <c r="L764" s="1" t="b">
        <f t="array" ref="L764">IF(NOT(H764=""),AND(AND(ABS(C764:H764-B764:G764)&gt;0),AND(ABS(C764:H764-B764:G764)&lt;4)),IF(NOT(G764=""),AND(AND(ABS(C764:G764-B764:F764)&gt;0),AND(ABS(C764:G764-B764:F764)&lt;4)),IF(NOT(F764=""),AND(AND(ABS(C764:F764-B764:E764)&gt;0),AND(ABS(C764:F764-B764:E764)&lt;4)),AND(AND(ABS(C764:E764-B764:D764)&gt;0),AND(ABS(C764:E764-B764:D764)&lt;4)))))</f>
        <v>1</v>
      </c>
      <c r="M764" s="1" t="b">
        <f t="shared" si="1"/>
        <v>1</v>
      </c>
    </row>
    <row r="765" ht="15.75" customHeight="1">
      <c r="A765" s="1" t="s">
        <v>774</v>
      </c>
      <c r="B765" s="1">
        <f>IFERROR(__xludf.DUMMYFUNCTION("SPLIT(A765,"" "")"),87.0)</f>
        <v>87</v>
      </c>
      <c r="C765" s="1">
        <f>IFERROR(__xludf.DUMMYFUNCTION("""COMPUTED_VALUE"""),85.0)</f>
        <v>85</v>
      </c>
      <c r="D765" s="1">
        <f>IFERROR(__xludf.DUMMYFUNCTION("""COMPUTED_VALUE"""),82.0)</f>
        <v>82</v>
      </c>
      <c r="E765" s="1">
        <f>IFERROR(__xludf.DUMMYFUNCTION("""COMPUTED_VALUE"""),80.0)</f>
        <v>80</v>
      </c>
      <c r="F765" s="1">
        <f>IFERROR(__xludf.DUMMYFUNCTION("""COMPUTED_VALUE"""),77.0)</f>
        <v>77</v>
      </c>
      <c r="G765" s="1">
        <f>IFERROR(__xludf.DUMMYFUNCTION("""COMPUTED_VALUE"""),74.0)</f>
        <v>74</v>
      </c>
      <c r="J765" s="1" t="b">
        <f t="array" ref="J765">IF(NOT(H765=""),AND(C765:H765&gt;B765:G765),IF(NOT(G765=""),AND(C765:G765&gt;B765:F765),IF(NOT(F765=""),AND(C765:F765&gt;B765:E765),AND(C765:E765&gt;B765:D765))))</f>
        <v>0</v>
      </c>
      <c r="K765" s="1" t="b">
        <f t="array" ref="K765">IF(NOT(H765=""),AND(C765:H765&lt;B765:G765),IF(NOT(G765=""),AND(C765:G765&lt;B765:F765),IF(NOT(F765=""),AND(C765:F765&lt;B765:E765),AND(C765:E765&lt;B765:D765))))</f>
        <v>1</v>
      </c>
      <c r="L765" s="1" t="b">
        <f t="array" ref="L765">IF(NOT(H765=""),AND(AND(ABS(C765:H765-B765:G765)&gt;0),AND(ABS(C765:H765-B765:G765)&lt;4)),IF(NOT(G765=""),AND(AND(ABS(C765:G765-B765:F765)&gt;0),AND(ABS(C765:G765-B765:F765)&lt;4)),IF(NOT(F765=""),AND(AND(ABS(C765:F765-B765:E765)&gt;0),AND(ABS(C765:F765-B765:E765)&lt;4)),AND(AND(ABS(C765:E765-B765:D765)&gt;0),AND(ABS(C765:E765-B765:D765)&lt;4)))))</f>
        <v>1</v>
      </c>
      <c r="M765" s="1" t="b">
        <f t="shared" si="1"/>
        <v>1</v>
      </c>
    </row>
    <row r="766" ht="15.75" customHeight="1">
      <c r="A766" s="1" t="s">
        <v>775</v>
      </c>
      <c r="B766" s="1">
        <f>IFERROR(__xludf.DUMMYFUNCTION("SPLIT(A766,"" "")"),39.0)</f>
        <v>39</v>
      </c>
      <c r="C766" s="1">
        <f>IFERROR(__xludf.DUMMYFUNCTION("""COMPUTED_VALUE"""),38.0)</f>
        <v>38</v>
      </c>
      <c r="D766" s="1">
        <f>IFERROR(__xludf.DUMMYFUNCTION("""COMPUTED_VALUE"""),36.0)</f>
        <v>36</v>
      </c>
      <c r="E766" s="1">
        <f>IFERROR(__xludf.DUMMYFUNCTION("""COMPUTED_VALUE"""),35.0)</f>
        <v>35</v>
      </c>
      <c r="F766" s="1">
        <f>IFERROR(__xludf.DUMMYFUNCTION("""COMPUTED_VALUE"""),33.0)</f>
        <v>33</v>
      </c>
      <c r="G766" s="1">
        <f>IFERROR(__xludf.DUMMYFUNCTION("""COMPUTED_VALUE"""),32.0)</f>
        <v>32</v>
      </c>
      <c r="H766" s="1">
        <f>IFERROR(__xludf.DUMMYFUNCTION("""COMPUTED_VALUE"""),30.0)</f>
        <v>30</v>
      </c>
      <c r="I766" s="1">
        <f>IFERROR(__xludf.DUMMYFUNCTION("""COMPUTED_VALUE"""),27.0)</f>
        <v>27</v>
      </c>
      <c r="J766" s="1" t="b">
        <f t="array" ref="J766">IF(NOT(H766=""),AND(C766:H766&gt;B766:G766),IF(NOT(G766=""),AND(C766:G766&gt;B766:F766),IF(NOT(F766=""),AND(C766:F766&gt;B766:E766),AND(C766:E766&gt;B766:D766))))</f>
        <v>0</v>
      </c>
      <c r="K766" s="1" t="b">
        <f t="array" ref="K766">IF(NOT(H766=""),AND(C766:H766&lt;B766:G766),IF(NOT(G766=""),AND(C766:G766&lt;B766:F766),IF(NOT(F766=""),AND(C766:F766&lt;B766:E766),AND(C766:E766&lt;B766:D766))))</f>
        <v>1</v>
      </c>
      <c r="L766" s="1" t="b">
        <f t="array" ref="L766">IF(NOT(H766=""),AND(AND(ABS(C766:H766-B766:G766)&gt;0),AND(ABS(C766:H766-B766:G766)&lt;4)),IF(NOT(G766=""),AND(AND(ABS(C766:G766-B766:F766)&gt;0),AND(ABS(C766:G766-B766:F766)&lt;4)),IF(NOT(F766=""),AND(AND(ABS(C766:F766-B766:E766)&gt;0),AND(ABS(C766:F766-B766:E766)&lt;4)),AND(AND(ABS(C766:E766-B766:D766)&gt;0),AND(ABS(C766:E766-B766:D766)&lt;4)))))</f>
        <v>1</v>
      </c>
      <c r="M766" s="1" t="b">
        <f t="shared" si="1"/>
        <v>1</v>
      </c>
    </row>
    <row r="767" ht="15.75" customHeight="1">
      <c r="A767" s="1" t="s">
        <v>776</v>
      </c>
      <c r="B767" s="1">
        <f>IFERROR(__xludf.DUMMYFUNCTION("SPLIT(A767,"" "")"),26.0)</f>
        <v>26</v>
      </c>
      <c r="C767" s="1">
        <f>IFERROR(__xludf.DUMMYFUNCTION("""COMPUTED_VALUE"""),29.0)</f>
        <v>29</v>
      </c>
      <c r="D767" s="1">
        <f>IFERROR(__xludf.DUMMYFUNCTION("""COMPUTED_VALUE"""),31.0)</f>
        <v>31</v>
      </c>
      <c r="E767" s="1">
        <f>IFERROR(__xludf.DUMMYFUNCTION("""COMPUTED_VALUE"""),34.0)</f>
        <v>34</v>
      </c>
      <c r="F767" s="1">
        <f>IFERROR(__xludf.DUMMYFUNCTION("""COMPUTED_VALUE"""),36.0)</f>
        <v>36</v>
      </c>
      <c r="G767" s="1">
        <f>IFERROR(__xludf.DUMMYFUNCTION("""COMPUTED_VALUE"""),38.0)</f>
        <v>38</v>
      </c>
      <c r="J767" s="1" t="b">
        <f t="array" ref="J767">IF(NOT(H767=""),AND(C767:H767&gt;B767:G767),IF(NOT(G767=""),AND(C767:G767&gt;B767:F767),IF(NOT(F767=""),AND(C767:F767&gt;B767:E767),AND(C767:E767&gt;B767:D767))))</f>
        <v>1</v>
      </c>
      <c r="K767" s="1" t="b">
        <f t="array" ref="K767">IF(NOT(H767=""),AND(C767:H767&lt;B767:G767),IF(NOT(G767=""),AND(C767:G767&lt;B767:F767),IF(NOT(F767=""),AND(C767:F767&lt;B767:E767),AND(C767:E767&lt;B767:D767))))</f>
        <v>0</v>
      </c>
      <c r="L767" s="1" t="b">
        <f t="array" ref="L767">IF(NOT(H767=""),AND(AND(ABS(C767:H767-B767:G767)&gt;0),AND(ABS(C767:H767-B767:G767)&lt;4)),IF(NOT(G767=""),AND(AND(ABS(C767:G767-B767:F767)&gt;0),AND(ABS(C767:G767-B767:F767)&lt;4)),IF(NOT(F767=""),AND(AND(ABS(C767:F767-B767:E767)&gt;0),AND(ABS(C767:F767-B767:E767)&lt;4)),AND(AND(ABS(C767:E767-B767:D767)&gt;0),AND(ABS(C767:E767-B767:D767)&lt;4)))))</f>
        <v>1</v>
      </c>
      <c r="M767" s="1" t="b">
        <f t="shared" si="1"/>
        <v>1</v>
      </c>
    </row>
    <row r="768" ht="15.75" customHeight="1">
      <c r="A768" s="1" t="s">
        <v>777</v>
      </c>
      <c r="B768" s="1">
        <f>IFERROR(__xludf.DUMMYFUNCTION("SPLIT(A768,"" "")"),52.0)</f>
        <v>52</v>
      </c>
      <c r="C768" s="1">
        <f>IFERROR(__xludf.DUMMYFUNCTION("""COMPUTED_VALUE"""),53.0)</f>
        <v>53</v>
      </c>
      <c r="D768" s="1">
        <f>IFERROR(__xludf.DUMMYFUNCTION("""COMPUTED_VALUE"""),56.0)</f>
        <v>56</v>
      </c>
      <c r="E768" s="1">
        <f>IFERROR(__xludf.DUMMYFUNCTION("""COMPUTED_VALUE"""),57.0)</f>
        <v>57</v>
      </c>
      <c r="F768" s="1">
        <f>IFERROR(__xludf.DUMMYFUNCTION("""COMPUTED_VALUE"""),60.0)</f>
        <v>60</v>
      </c>
      <c r="J768" s="1" t="b">
        <f t="array" ref="J768">IF(NOT(H768=""),AND(C768:H768&gt;B768:G768),IF(NOT(G768=""),AND(C768:G768&gt;B768:F768),IF(NOT(F768=""),AND(C768:F768&gt;B768:E768),AND(C768:E768&gt;B768:D768))))</f>
        <v>1</v>
      </c>
      <c r="K768" s="1" t="b">
        <f t="array" ref="K768">IF(NOT(H768=""),AND(C768:H768&lt;B768:G768),IF(NOT(G768=""),AND(C768:G768&lt;B768:F768),IF(NOT(F768=""),AND(C768:F768&lt;B768:E768),AND(C768:E768&lt;B768:D768))))</f>
        <v>0</v>
      </c>
      <c r="L768" s="1" t="b">
        <f t="array" ref="L768">IF(NOT(H768=""),AND(AND(ABS(C768:H768-B768:G768)&gt;0),AND(ABS(C768:H768-B768:G768)&lt;4)),IF(NOT(G768=""),AND(AND(ABS(C768:G768-B768:F768)&gt;0),AND(ABS(C768:G768-B768:F768)&lt;4)),IF(NOT(F768=""),AND(AND(ABS(C768:F768-B768:E768)&gt;0),AND(ABS(C768:F768-B768:E768)&lt;4)),AND(AND(ABS(C768:E768-B768:D768)&gt;0),AND(ABS(C768:E768-B768:D768)&lt;4)))))</f>
        <v>1</v>
      </c>
      <c r="M768" s="1" t="b">
        <f t="shared" si="1"/>
        <v>1</v>
      </c>
    </row>
    <row r="769" ht="15.75" customHeight="1">
      <c r="A769" s="1" t="s">
        <v>778</v>
      </c>
      <c r="B769" s="1">
        <f>IFERROR(__xludf.DUMMYFUNCTION("SPLIT(A769,"" "")"),65.0)</f>
        <v>65</v>
      </c>
      <c r="C769" s="1">
        <f>IFERROR(__xludf.DUMMYFUNCTION("""COMPUTED_VALUE"""),63.0)</f>
        <v>63</v>
      </c>
      <c r="D769" s="1">
        <f>IFERROR(__xludf.DUMMYFUNCTION("""COMPUTED_VALUE"""),61.0)</f>
        <v>61</v>
      </c>
      <c r="E769" s="1">
        <f>IFERROR(__xludf.DUMMYFUNCTION("""COMPUTED_VALUE"""),60.0)</f>
        <v>60</v>
      </c>
      <c r="F769" s="1">
        <f>IFERROR(__xludf.DUMMYFUNCTION("""COMPUTED_VALUE"""),57.0)</f>
        <v>57</v>
      </c>
      <c r="G769" s="1">
        <f>IFERROR(__xludf.DUMMYFUNCTION("""COMPUTED_VALUE"""),55.0)</f>
        <v>55</v>
      </c>
      <c r="H769" s="2">
        <f>IFERROR(__xludf.DUMMYFUNCTION("""COMPUTED_VALUE"""),54.0)</f>
        <v>54</v>
      </c>
      <c r="J769" s="1" t="b">
        <f t="array" ref="J769">IF(NOT(H769=""),AND(C769:H769&gt;B769:G769),IF(NOT(G769=""),AND(C769:G769&gt;B769:F769),IF(NOT(F769=""),AND(C769:F769&gt;B769:E769),AND(C769:E769&gt;B769:D769))))</f>
        <v>0</v>
      </c>
      <c r="K769" s="1" t="b">
        <f t="array" ref="K769">IF(NOT(H769=""),AND(C769:H769&lt;B769:G769),IF(NOT(G769=""),AND(C769:G769&lt;B769:F769),IF(NOT(F769=""),AND(C769:F769&lt;B769:E769),AND(C769:E769&lt;B769:D769))))</f>
        <v>1</v>
      </c>
      <c r="L769" s="1" t="b">
        <f t="array" ref="L769">IF(NOT(H769=""),AND(AND(ABS(C769:H769-B769:G769)&gt;0),AND(ABS(C769:H769-B769:G769)&lt;4)),IF(NOT(G769=""),AND(AND(ABS(C769:G769-B769:F769)&gt;0),AND(ABS(C769:G769-B769:F769)&lt;4)),IF(NOT(F769=""),AND(AND(ABS(C769:F769-B769:E769)&gt;0),AND(ABS(C769:F769-B769:E769)&lt;4)),AND(AND(ABS(C769:E769-B769:D769)&gt;0),AND(ABS(C769:E769-B769:D769)&lt;4)))))</f>
        <v>1</v>
      </c>
      <c r="M769" s="1" t="b">
        <f t="shared" si="1"/>
        <v>1</v>
      </c>
    </row>
    <row r="770" ht="15.75" customHeight="1">
      <c r="A770" s="1" t="s">
        <v>779</v>
      </c>
      <c r="B770" s="1">
        <f>IFERROR(__xludf.DUMMYFUNCTION("SPLIT(A770,"" "")"),59.0)</f>
        <v>59</v>
      </c>
      <c r="C770" s="1">
        <f>IFERROR(__xludf.DUMMYFUNCTION("""COMPUTED_VALUE"""),61.0)</f>
        <v>61</v>
      </c>
      <c r="D770" s="1">
        <f>IFERROR(__xludf.DUMMYFUNCTION("""COMPUTED_VALUE"""),63.0)</f>
        <v>63</v>
      </c>
      <c r="E770" s="1">
        <f>IFERROR(__xludf.DUMMYFUNCTION("""COMPUTED_VALUE"""),64.0)</f>
        <v>64</v>
      </c>
      <c r="F770" s="1">
        <f>IFERROR(__xludf.DUMMYFUNCTION("""COMPUTED_VALUE"""),67.0)</f>
        <v>67</v>
      </c>
      <c r="G770" s="1">
        <f>IFERROR(__xludf.DUMMYFUNCTION("""COMPUTED_VALUE"""),69.0)</f>
        <v>69</v>
      </c>
      <c r="H770" s="2">
        <f>IFERROR(__xludf.DUMMYFUNCTION("""COMPUTED_VALUE"""),70.0)</f>
        <v>70</v>
      </c>
      <c r="J770" s="1" t="b">
        <f t="array" ref="J770">IF(NOT(H770=""),AND(C770:H770&gt;B770:G770),IF(NOT(G770=""),AND(C770:G770&gt;B770:F770),IF(NOT(F770=""),AND(C770:F770&gt;B770:E770),AND(C770:E770&gt;B770:D770))))</f>
        <v>1</v>
      </c>
      <c r="K770" s="1" t="b">
        <f t="array" ref="K770">IF(NOT(H770=""),AND(C770:H770&lt;B770:G770),IF(NOT(G770=""),AND(C770:G770&lt;B770:F770),IF(NOT(F770=""),AND(C770:F770&lt;B770:E770),AND(C770:E770&lt;B770:D770))))</f>
        <v>0</v>
      </c>
      <c r="L770" s="1" t="b">
        <f t="array" ref="L770">IF(NOT(H770=""),AND(AND(ABS(C770:H770-B770:G770)&gt;0),AND(ABS(C770:H770-B770:G770)&lt;4)),IF(NOT(G770=""),AND(AND(ABS(C770:G770-B770:F770)&gt;0),AND(ABS(C770:G770-B770:F770)&lt;4)),IF(NOT(F770=""),AND(AND(ABS(C770:F770-B770:E770)&gt;0),AND(ABS(C770:F770-B770:E770)&lt;4)),AND(AND(ABS(C770:E770-B770:D770)&gt;0),AND(ABS(C770:E770-B770:D770)&lt;4)))))</f>
        <v>1</v>
      </c>
      <c r="M770" s="1" t="b">
        <f t="shared" si="1"/>
        <v>1</v>
      </c>
    </row>
    <row r="771" ht="15.75" customHeight="1">
      <c r="A771" s="1" t="s">
        <v>780</v>
      </c>
      <c r="B771" s="1">
        <f>IFERROR(__xludf.DUMMYFUNCTION("SPLIT(A771,"" "")"),53.0)</f>
        <v>53</v>
      </c>
      <c r="C771" s="1">
        <f>IFERROR(__xludf.DUMMYFUNCTION("""COMPUTED_VALUE"""),52.0)</f>
        <v>52</v>
      </c>
      <c r="D771" s="1">
        <f>IFERROR(__xludf.DUMMYFUNCTION("""COMPUTED_VALUE"""),49.0)</f>
        <v>49</v>
      </c>
      <c r="E771" s="1">
        <f>IFERROR(__xludf.DUMMYFUNCTION("""COMPUTED_VALUE"""),46.0)</f>
        <v>46</v>
      </c>
      <c r="F771" s="1">
        <f>IFERROR(__xludf.DUMMYFUNCTION("""COMPUTED_VALUE"""),45.0)</f>
        <v>45</v>
      </c>
      <c r="G771" s="1">
        <f>IFERROR(__xludf.DUMMYFUNCTION("""COMPUTED_VALUE"""),42.0)</f>
        <v>42</v>
      </c>
      <c r="H771" s="1">
        <f>IFERROR(__xludf.DUMMYFUNCTION("""COMPUTED_VALUE"""),39.0)</f>
        <v>39</v>
      </c>
      <c r="I771" s="1">
        <f>IFERROR(__xludf.DUMMYFUNCTION("""COMPUTED_VALUE"""),37.0)</f>
        <v>37</v>
      </c>
      <c r="J771" s="1" t="b">
        <f t="array" ref="J771">IF(NOT(H771=""),AND(C771:H771&gt;B771:G771),IF(NOT(G771=""),AND(C771:G771&gt;B771:F771),IF(NOT(F771=""),AND(C771:F771&gt;B771:E771),AND(C771:E771&gt;B771:D771))))</f>
        <v>0</v>
      </c>
      <c r="K771" s="1" t="b">
        <f t="array" ref="K771">IF(NOT(H771=""),AND(C771:H771&lt;B771:G771),IF(NOT(G771=""),AND(C771:G771&lt;B771:F771),IF(NOT(F771=""),AND(C771:F771&lt;B771:E771),AND(C771:E771&lt;B771:D771))))</f>
        <v>1</v>
      </c>
      <c r="L771" s="1" t="b">
        <f t="array" ref="L771">IF(NOT(H771=""),AND(AND(ABS(C771:H771-B771:G771)&gt;0),AND(ABS(C771:H771-B771:G771)&lt;4)),IF(NOT(G771=""),AND(AND(ABS(C771:G771-B771:F771)&gt;0),AND(ABS(C771:G771-B771:F771)&lt;4)),IF(NOT(F771=""),AND(AND(ABS(C771:F771-B771:E771)&gt;0),AND(ABS(C771:F771-B771:E771)&lt;4)),AND(AND(ABS(C771:E771-B771:D771)&gt;0),AND(ABS(C771:E771-B771:D771)&lt;4)))))</f>
        <v>1</v>
      </c>
      <c r="M771" s="1" t="b">
        <f t="shared" si="1"/>
        <v>1</v>
      </c>
    </row>
    <row r="772" ht="15.75" customHeight="1">
      <c r="A772" s="1" t="s">
        <v>781</v>
      </c>
      <c r="B772" s="1">
        <f>IFERROR(__xludf.DUMMYFUNCTION("SPLIT(A772,"" "")"),76.0)</f>
        <v>76</v>
      </c>
      <c r="C772" s="1">
        <f>IFERROR(__xludf.DUMMYFUNCTION("""COMPUTED_VALUE"""),75.0)</f>
        <v>75</v>
      </c>
      <c r="D772" s="1">
        <f>IFERROR(__xludf.DUMMYFUNCTION("""COMPUTED_VALUE"""),72.0)</f>
        <v>72</v>
      </c>
      <c r="E772" s="1">
        <f>IFERROR(__xludf.DUMMYFUNCTION("""COMPUTED_VALUE"""),69.0)</f>
        <v>69</v>
      </c>
      <c r="F772" s="1">
        <f>IFERROR(__xludf.DUMMYFUNCTION("""COMPUTED_VALUE"""),67.0)</f>
        <v>67</v>
      </c>
      <c r="G772" s="1">
        <f>IFERROR(__xludf.DUMMYFUNCTION("""COMPUTED_VALUE"""),64.0)</f>
        <v>64</v>
      </c>
      <c r="H772" s="2">
        <f>IFERROR(__xludf.DUMMYFUNCTION("""COMPUTED_VALUE"""),62.0)</f>
        <v>62</v>
      </c>
      <c r="J772" s="1" t="b">
        <f t="array" ref="J772">IF(NOT(H772=""),AND(C772:H772&gt;B772:G772),IF(NOT(G772=""),AND(C772:G772&gt;B772:F772),IF(NOT(F772=""),AND(C772:F772&gt;B772:E772),AND(C772:E772&gt;B772:D772))))</f>
        <v>0</v>
      </c>
      <c r="K772" s="1" t="b">
        <f t="array" ref="K772">IF(NOT(H772=""),AND(C772:H772&lt;B772:G772),IF(NOT(G772=""),AND(C772:G772&lt;B772:F772),IF(NOT(F772=""),AND(C772:F772&lt;B772:E772),AND(C772:E772&lt;B772:D772))))</f>
        <v>1</v>
      </c>
      <c r="L772" s="1" t="b">
        <f t="array" ref="L772">IF(NOT(H772=""),AND(AND(ABS(C772:H772-B772:G772)&gt;0),AND(ABS(C772:H772-B772:G772)&lt;4)),IF(NOT(G772=""),AND(AND(ABS(C772:G772-B772:F772)&gt;0),AND(ABS(C772:G772-B772:F772)&lt;4)),IF(NOT(F772=""),AND(AND(ABS(C772:F772-B772:E772)&gt;0),AND(ABS(C772:F772-B772:E772)&lt;4)),AND(AND(ABS(C772:E772-B772:D772)&gt;0),AND(ABS(C772:E772-B772:D772)&lt;4)))))</f>
        <v>1</v>
      </c>
      <c r="M772" s="1" t="b">
        <f t="shared" si="1"/>
        <v>1</v>
      </c>
    </row>
    <row r="773" ht="15.75" customHeight="1">
      <c r="A773" s="1" t="s">
        <v>782</v>
      </c>
      <c r="B773" s="1">
        <f>IFERROR(__xludf.DUMMYFUNCTION("SPLIT(A773,"" "")"),52.0)</f>
        <v>52</v>
      </c>
      <c r="C773" s="1">
        <f>IFERROR(__xludf.DUMMYFUNCTION("""COMPUTED_VALUE"""),55.0)</f>
        <v>55</v>
      </c>
      <c r="D773" s="1">
        <f>IFERROR(__xludf.DUMMYFUNCTION("""COMPUTED_VALUE"""),56.0)</f>
        <v>56</v>
      </c>
      <c r="E773" s="1">
        <f>IFERROR(__xludf.DUMMYFUNCTION("""COMPUTED_VALUE"""),57.0)</f>
        <v>57</v>
      </c>
      <c r="F773" s="1">
        <f>IFERROR(__xludf.DUMMYFUNCTION("""COMPUTED_VALUE"""),60.0)</f>
        <v>60</v>
      </c>
      <c r="G773" s="1">
        <f>IFERROR(__xludf.DUMMYFUNCTION("""COMPUTED_VALUE"""),63.0)</f>
        <v>63</v>
      </c>
      <c r="J773" s="1" t="b">
        <f t="array" ref="J773">IF(NOT(H773=""),AND(C773:H773&gt;B773:G773),IF(NOT(G773=""),AND(C773:G773&gt;B773:F773),IF(NOT(F773=""),AND(C773:F773&gt;B773:E773),AND(C773:E773&gt;B773:D773))))</f>
        <v>1</v>
      </c>
      <c r="K773" s="1" t="b">
        <f t="array" ref="K773">IF(NOT(H773=""),AND(C773:H773&lt;B773:G773),IF(NOT(G773=""),AND(C773:G773&lt;B773:F773),IF(NOT(F773=""),AND(C773:F773&lt;B773:E773),AND(C773:E773&lt;B773:D773))))</f>
        <v>0</v>
      </c>
      <c r="L773" s="1" t="b">
        <f t="array" ref="L773">IF(NOT(H773=""),AND(AND(ABS(C773:H773-B773:G773)&gt;0),AND(ABS(C773:H773-B773:G773)&lt;4)),IF(NOT(G773=""),AND(AND(ABS(C773:G773-B773:F773)&gt;0),AND(ABS(C773:G773-B773:F773)&lt;4)),IF(NOT(F773=""),AND(AND(ABS(C773:F773-B773:E773)&gt;0),AND(ABS(C773:F773-B773:E773)&lt;4)),AND(AND(ABS(C773:E773-B773:D773)&gt;0),AND(ABS(C773:E773-B773:D773)&lt;4)))))</f>
        <v>1</v>
      </c>
      <c r="M773" s="1" t="b">
        <f t="shared" si="1"/>
        <v>1</v>
      </c>
    </row>
    <row r="774" ht="15.75" customHeight="1">
      <c r="A774" s="1" t="s">
        <v>783</v>
      </c>
      <c r="B774" s="1">
        <f>IFERROR(__xludf.DUMMYFUNCTION("SPLIT(A774,"" "")"),51.0)</f>
        <v>51</v>
      </c>
      <c r="C774" s="1">
        <f>IFERROR(__xludf.DUMMYFUNCTION("""COMPUTED_VALUE"""),53.0)</f>
        <v>53</v>
      </c>
      <c r="D774" s="1">
        <f>IFERROR(__xludf.DUMMYFUNCTION("""COMPUTED_VALUE"""),56.0)</f>
        <v>56</v>
      </c>
      <c r="E774" s="1">
        <f>IFERROR(__xludf.DUMMYFUNCTION("""COMPUTED_VALUE"""),57.0)</f>
        <v>57</v>
      </c>
      <c r="F774" s="1">
        <f>IFERROR(__xludf.DUMMYFUNCTION("""COMPUTED_VALUE"""),59.0)</f>
        <v>59</v>
      </c>
      <c r="J774" s="1" t="b">
        <f t="array" ref="J774">IF(NOT(H774=""),AND(C774:H774&gt;B774:G774),IF(NOT(G774=""),AND(C774:G774&gt;B774:F774),IF(NOT(F774=""),AND(C774:F774&gt;B774:E774),AND(C774:E774&gt;B774:D774))))</f>
        <v>1</v>
      </c>
      <c r="K774" s="1" t="b">
        <f t="array" ref="K774">IF(NOT(H774=""),AND(C774:H774&lt;B774:G774),IF(NOT(G774=""),AND(C774:G774&lt;B774:F774),IF(NOT(F774=""),AND(C774:F774&lt;B774:E774),AND(C774:E774&lt;B774:D774))))</f>
        <v>0</v>
      </c>
      <c r="L774" s="1" t="b">
        <f t="array" ref="L774">IF(NOT(H774=""),AND(AND(ABS(C774:H774-B774:G774)&gt;0),AND(ABS(C774:H774-B774:G774)&lt;4)),IF(NOT(G774=""),AND(AND(ABS(C774:G774-B774:F774)&gt;0),AND(ABS(C774:G774-B774:F774)&lt;4)),IF(NOT(F774=""),AND(AND(ABS(C774:F774-B774:E774)&gt;0),AND(ABS(C774:F774-B774:E774)&lt;4)),AND(AND(ABS(C774:E774-B774:D774)&gt;0),AND(ABS(C774:E774-B774:D774)&lt;4)))))</f>
        <v>1</v>
      </c>
      <c r="M774" s="1" t="b">
        <f t="shared" si="1"/>
        <v>1</v>
      </c>
    </row>
    <row r="775" ht="15.75" customHeight="1">
      <c r="A775" s="1" t="s">
        <v>784</v>
      </c>
      <c r="B775" s="1">
        <f>IFERROR(__xludf.DUMMYFUNCTION("SPLIT(A775,"" "")"),32.0)</f>
        <v>32</v>
      </c>
      <c r="C775" s="1">
        <f>IFERROR(__xludf.DUMMYFUNCTION("""COMPUTED_VALUE"""),31.0)</f>
        <v>31</v>
      </c>
      <c r="D775" s="1">
        <f>IFERROR(__xludf.DUMMYFUNCTION("""COMPUTED_VALUE"""),30.0)</f>
        <v>30</v>
      </c>
      <c r="E775" s="1">
        <f>IFERROR(__xludf.DUMMYFUNCTION("""COMPUTED_VALUE"""),29.0)</f>
        <v>29</v>
      </c>
      <c r="F775" s="1">
        <f>IFERROR(__xludf.DUMMYFUNCTION("""COMPUTED_VALUE"""),28.0)</f>
        <v>28</v>
      </c>
      <c r="G775" s="1">
        <f>IFERROR(__xludf.DUMMYFUNCTION("""COMPUTED_VALUE"""),27.0)</f>
        <v>27</v>
      </c>
      <c r="H775" s="2">
        <f>IFERROR(__xludf.DUMMYFUNCTION("""COMPUTED_VALUE"""),24.0)</f>
        <v>24</v>
      </c>
      <c r="J775" s="1" t="b">
        <f t="array" ref="J775">IF(NOT(H775=""),AND(C775:H775&gt;B775:G775),IF(NOT(G775=""),AND(C775:G775&gt;B775:F775),IF(NOT(F775=""),AND(C775:F775&gt;B775:E775),AND(C775:E775&gt;B775:D775))))</f>
        <v>0</v>
      </c>
      <c r="K775" s="1" t="b">
        <f t="array" ref="K775">IF(NOT(H775=""),AND(C775:H775&lt;B775:G775),IF(NOT(G775=""),AND(C775:G775&lt;B775:F775),IF(NOT(F775=""),AND(C775:F775&lt;B775:E775),AND(C775:E775&lt;B775:D775))))</f>
        <v>1</v>
      </c>
      <c r="L775" s="1" t="b">
        <f t="array" ref="L775">IF(NOT(H775=""),AND(AND(ABS(C775:H775-B775:G775)&gt;0),AND(ABS(C775:H775-B775:G775)&lt;4)),IF(NOT(G775=""),AND(AND(ABS(C775:G775-B775:F775)&gt;0),AND(ABS(C775:G775-B775:F775)&lt;4)),IF(NOT(F775=""),AND(AND(ABS(C775:F775-B775:E775)&gt;0),AND(ABS(C775:F775-B775:E775)&lt;4)),AND(AND(ABS(C775:E775-B775:D775)&gt;0),AND(ABS(C775:E775-B775:D775)&lt;4)))))</f>
        <v>1</v>
      </c>
      <c r="M775" s="1" t="b">
        <f t="shared" si="1"/>
        <v>1</v>
      </c>
    </row>
    <row r="776" ht="15.75" customHeight="1">
      <c r="A776" s="1" t="s">
        <v>785</v>
      </c>
      <c r="B776" s="1">
        <f>IFERROR(__xludf.DUMMYFUNCTION("SPLIT(A776,"" "")"),25.0)</f>
        <v>25</v>
      </c>
      <c r="C776" s="1">
        <f>IFERROR(__xludf.DUMMYFUNCTION("""COMPUTED_VALUE"""),27.0)</f>
        <v>27</v>
      </c>
      <c r="D776" s="1">
        <f>IFERROR(__xludf.DUMMYFUNCTION("""COMPUTED_VALUE"""),30.0)</f>
        <v>30</v>
      </c>
      <c r="E776" s="1">
        <f>IFERROR(__xludf.DUMMYFUNCTION("""COMPUTED_VALUE"""),33.0)</f>
        <v>33</v>
      </c>
      <c r="F776" s="1">
        <f>IFERROR(__xludf.DUMMYFUNCTION("""COMPUTED_VALUE"""),34.0)</f>
        <v>34</v>
      </c>
      <c r="G776" s="1">
        <f>IFERROR(__xludf.DUMMYFUNCTION("""COMPUTED_VALUE"""),35.0)</f>
        <v>35</v>
      </c>
      <c r="H776" s="1">
        <f>IFERROR(__xludf.DUMMYFUNCTION("""COMPUTED_VALUE"""),36.0)</f>
        <v>36</v>
      </c>
      <c r="I776" s="1">
        <f>IFERROR(__xludf.DUMMYFUNCTION("""COMPUTED_VALUE"""),37.0)</f>
        <v>37</v>
      </c>
      <c r="J776" s="1" t="b">
        <f t="array" ref="J776">IF(NOT(H776=""),AND(C776:H776&gt;B776:G776),IF(NOT(G776=""),AND(C776:G776&gt;B776:F776),IF(NOT(F776=""),AND(C776:F776&gt;B776:E776),AND(C776:E776&gt;B776:D776))))</f>
        <v>1</v>
      </c>
      <c r="K776" s="1" t="b">
        <f t="array" ref="K776">IF(NOT(H776=""),AND(C776:H776&lt;B776:G776),IF(NOT(G776=""),AND(C776:G776&lt;B776:F776),IF(NOT(F776=""),AND(C776:F776&lt;B776:E776),AND(C776:E776&lt;B776:D776))))</f>
        <v>0</v>
      </c>
      <c r="L776" s="1" t="b">
        <f t="array" ref="L776">IF(NOT(H776=""),AND(AND(ABS(C776:H776-B776:G776)&gt;0),AND(ABS(C776:H776-B776:G776)&lt;4)),IF(NOT(G776=""),AND(AND(ABS(C776:G776-B776:F776)&gt;0),AND(ABS(C776:G776-B776:F776)&lt;4)),IF(NOT(F776=""),AND(AND(ABS(C776:F776-B776:E776)&gt;0),AND(ABS(C776:F776-B776:E776)&lt;4)),AND(AND(ABS(C776:E776-B776:D776)&gt;0),AND(ABS(C776:E776-B776:D776)&lt;4)))))</f>
        <v>1</v>
      </c>
      <c r="M776" s="1" t="b">
        <f t="shared" si="1"/>
        <v>1</v>
      </c>
    </row>
    <row r="777" ht="15.75" customHeight="1">
      <c r="A777" s="1" t="s">
        <v>786</v>
      </c>
      <c r="B777" s="1">
        <f>IFERROR(__xludf.DUMMYFUNCTION("SPLIT(A777,"" "")"),7.0)</f>
        <v>7</v>
      </c>
      <c r="C777" s="1">
        <f>IFERROR(__xludf.DUMMYFUNCTION("""COMPUTED_VALUE"""),8.0)</f>
        <v>8</v>
      </c>
      <c r="D777" s="1">
        <f>IFERROR(__xludf.DUMMYFUNCTION("""COMPUTED_VALUE"""),9.0)</f>
        <v>9</v>
      </c>
      <c r="E777" s="1">
        <f>IFERROR(__xludf.DUMMYFUNCTION("""COMPUTED_VALUE"""),10.0)</f>
        <v>10</v>
      </c>
      <c r="F777" s="1">
        <f>IFERROR(__xludf.DUMMYFUNCTION("""COMPUTED_VALUE"""),12.0)</f>
        <v>12</v>
      </c>
      <c r="G777" s="1">
        <f>IFERROR(__xludf.DUMMYFUNCTION("""COMPUTED_VALUE"""),13.0)</f>
        <v>13</v>
      </c>
      <c r="H777" s="1">
        <f>IFERROR(__xludf.DUMMYFUNCTION("""COMPUTED_VALUE"""),16.0)</f>
        <v>16</v>
      </c>
      <c r="I777" s="1">
        <f>IFERROR(__xludf.DUMMYFUNCTION("""COMPUTED_VALUE"""),19.0)</f>
        <v>19</v>
      </c>
      <c r="J777" s="1" t="b">
        <f t="array" ref="J777">IF(NOT(H777=""),AND(C777:H777&gt;B777:G777),IF(NOT(G777=""),AND(C777:G777&gt;B777:F777),IF(NOT(F777=""),AND(C777:F777&gt;B777:E777),AND(C777:E777&gt;B777:D777))))</f>
        <v>1</v>
      </c>
      <c r="K777" s="1" t="b">
        <f t="array" ref="K777">IF(NOT(H777=""),AND(C777:H777&lt;B777:G777),IF(NOT(G777=""),AND(C777:G777&lt;B777:F777),IF(NOT(F777=""),AND(C777:F777&lt;B777:E777),AND(C777:E777&lt;B777:D777))))</f>
        <v>0</v>
      </c>
      <c r="L777" s="1" t="b">
        <f t="array" ref="L777">IF(NOT(H777=""),AND(AND(ABS(C777:H777-B777:G777)&gt;0),AND(ABS(C777:H777-B777:G777)&lt;4)),IF(NOT(G777=""),AND(AND(ABS(C777:G777-B777:F777)&gt;0),AND(ABS(C777:G777-B777:F777)&lt;4)),IF(NOT(F777=""),AND(AND(ABS(C777:F777-B777:E777)&gt;0),AND(ABS(C777:F777-B777:E777)&lt;4)),AND(AND(ABS(C777:E777-B777:D777)&gt;0),AND(ABS(C777:E777-B777:D777)&lt;4)))))</f>
        <v>1</v>
      </c>
      <c r="M777" s="1" t="b">
        <f t="shared" si="1"/>
        <v>1</v>
      </c>
    </row>
    <row r="778" ht="15.75" customHeight="1">
      <c r="A778" s="1" t="s">
        <v>787</v>
      </c>
      <c r="B778" s="1">
        <f>IFERROR(__xludf.DUMMYFUNCTION("SPLIT(A778,"" "")"),36.0)</f>
        <v>36</v>
      </c>
      <c r="C778" s="1">
        <f>IFERROR(__xludf.DUMMYFUNCTION("""COMPUTED_VALUE"""),33.0)</f>
        <v>33</v>
      </c>
      <c r="D778" s="1">
        <f>IFERROR(__xludf.DUMMYFUNCTION("""COMPUTED_VALUE"""),32.0)</f>
        <v>32</v>
      </c>
      <c r="E778" s="1">
        <f>IFERROR(__xludf.DUMMYFUNCTION("""COMPUTED_VALUE"""),31.0)</f>
        <v>31</v>
      </c>
      <c r="F778" s="1">
        <f>IFERROR(__xludf.DUMMYFUNCTION("""COMPUTED_VALUE"""),28.0)</f>
        <v>28</v>
      </c>
      <c r="J778" s="1" t="b">
        <f t="array" ref="J778">IF(NOT(H778=""),AND(C778:H778&gt;B778:G778),IF(NOT(G778=""),AND(C778:G778&gt;B778:F778),IF(NOT(F778=""),AND(C778:F778&gt;B778:E778),AND(C778:E778&gt;B778:D778))))</f>
        <v>0</v>
      </c>
      <c r="K778" s="1" t="b">
        <f t="array" ref="K778">IF(NOT(H778=""),AND(C778:H778&lt;B778:G778),IF(NOT(G778=""),AND(C778:G778&lt;B778:F778),IF(NOT(F778=""),AND(C778:F778&lt;B778:E778),AND(C778:E778&lt;B778:D778))))</f>
        <v>1</v>
      </c>
      <c r="L778" s="1" t="b">
        <f t="array" ref="L778">IF(NOT(H778=""),AND(AND(ABS(C778:H778-B778:G778)&gt;0),AND(ABS(C778:H778-B778:G778)&lt;4)),IF(NOT(G778=""),AND(AND(ABS(C778:G778-B778:F778)&gt;0),AND(ABS(C778:G778-B778:F778)&lt;4)),IF(NOT(F778=""),AND(AND(ABS(C778:F778-B778:E778)&gt;0),AND(ABS(C778:F778-B778:E778)&lt;4)),AND(AND(ABS(C778:E778-B778:D778)&gt;0),AND(ABS(C778:E778-B778:D778)&lt;4)))))</f>
        <v>1</v>
      </c>
      <c r="M778" s="1" t="b">
        <f t="shared" si="1"/>
        <v>1</v>
      </c>
    </row>
    <row r="779" ht="15.75" customHeight="1">
      <c r="A779" s="1" t="s">
        <v>788</v>
      </c>
      <c r="B779" s="1">
        <f>IFERROR(__xludf.DUMMYFUNCTION("SPLIT(A779,"" "")"),95.0)</f>
        <v>95</v>
      </c>
      <c r="C779" s="1">
        <f>IFERROR(__xludf.DUMMYFUNCTION("""COMPUTED_VALUE"""),94.0)</f>
        <v>94</v>
      </c>
      <c r="D779" s="1">
        <f>IFERROR(__xludf.DUMMYFUNCTION("""COMPUTED_VALUE"""),91.0)</f>
        <v>91</v>
      </c>
      <c r="E779" s="1">
        <f>IFERROR(__xludf.DUMMYFUNCTION("""COMPUTED_VALUE"""),89.0)</f>
        <v>89</v>
      </c>
      <c r="F779" s="1">
        <f>IFERROR(__xludf.DUMMYFUNCTION("""COMPUTED_VALUE"""),86.0)</f>
        <v>86</v>
      </c>
      <c r="G779" s="1">
        <f>IFERROR(__xludf.DUMMYFUNCTION("""COMPUTED_VALUE"""),83.0)</f>
        <v>83</v>
      </c>
      <c r="H779" s="1">
        <f>IFERROR(__xludf.DUMMYFUNCTION("""COMPUTED_VALUE"""),81.0)</f>
        <v>81</v>
      </c>
      <c r="I779" s="1">
        <f>IFERROR(__xludf.DUMMYFUNCTION("""COMPUTED_VALUE"""),80.0)</f>
        <v>80</v>
      </c>
      <c r="J779" s="1" t="b">
        <f t="array" ref="J779">IF(NOT(H779=""),AND(C779:H779&gt;B779:G779),IF(NOT(G779=""),AND(C779:G779&gt;B779:F779),IF(NOT(F779=""),AND(C779:F779&gt;B779:E779),AND(C779:E779&gt;B779:D779))))</f>
        <v>0</v>
      </c>
      <c r="K779" s="1" t="b">
        <f t="array" ref="K779">IF(NOT(H779=""),AND(C779:H779&lt;B779:G779),IF(NOT(G779=""),AND(C779:G779&lt;B779:F779),IF(NOT(F779=""),AND(C779:F779&lt;B779:E779),AND(C779:E779&lt;B779:D779))))</f>
        <v>1</v>
      </c>
      <c r="L779" s="1" t="b">
        <f t="array" ref="L779">IF(NOT(H779=""),AND(AND(ABS(C779:H779-B779:G779)&gt;0),AND(ABS(C779:H779-B779:G779)&lt;4)),IF(NOT(G779=""),AND(AND(ABS(C779:G779-B779:F779)&gt;0),AND(ABS(C779:G779-B779:F779)&lt;4)),IF(NOT(F779=""),AND(AND(ABS(C779:F779-B779:E779)&gt;0),AND(ABS(C779:F779-B779:E779)&lt;4)),AND(AND(ABS(C779:E779-B779:D779)&gt;0),AND(ABS(C779:E779-B779:D779)&lt;4)))))</f>
        <v>1</v>
      </c>
      <c r="M779" s="1" t="b">
        <f t="shared" si="1"/>
        <v>1</v>
      </c>
    </row>
    <row r="780" ht="15.75" customHeight="1">
      <c r="A780" s="1" t="s">
        <v>789</v>
      </c>
      <c r="B780" s="1">
        <f>IFERROR(__xludf.DUMMYFUNCTION("SPLIT(A780,"" "")"),43.0)</f>
        <v>43</v>
      </c>
      <c r="C780" s="1">
        <f>IFERROR(__xludf.DUMMYFUNCTION("""COMPUTED_VALUE"""),42.0)</f>
        <v>42</v>
      </c>
      <c r="D780" s="1">
        <f>IFERROR(__xludf.DUMMYFUNCTION("""COMPUTED_VALUE"""),41.0)</f>
        <v>41</v>
      </c>
      <c r="E780" s="1">
        <f>IFERROR(__xludf.DUMMYFUNCTION("""COMPUTED_VALUE"""),38.0)</f>
        <v>38</v>
      </c>
      <c r="F780" s="1">
        <f>IFERROR(__xludf.DUMMYFUNCTION("""COMPUTED_VALUE"""),36.0)</f>
        <v>36</v>
      </c>
      <c r="G780" s="1">
        <f>IFERROR(__xludf.DUMMYFUNCTION("""COMPUTED_VALUE"""),35.0)</f>
        <v>35</v>
      </c>
      <c r="H780" s="2">
        <f>IFERROR(__xludf.DUMMYFUNCTION("""COMPUTED_VALUE"""),33.0)</f>
        <v>33</v>
      </c>
      <c r="J780" s="1" t="b">
        <f t="array" ref="J780">IF(NOT(H780=""),AND(C780:H780&gt;B780:G780),IF(NOT(G780=""),AND(C780:G780&gt;B780:F780),IF(NOT(F780=""),AND(C780:F780&gt;B780:E780),AND(C780:E780&gt;B780:D780))))</f>
        <v>0</v>
      </c>
      <c r="K780" s="1" t="b">
        <f t="array" ref="K780">IF(NOT(H780=""),AND(C780:H780&lt;B780:G780),IF(NOT(G780=""),AND(C780:G780&lt;B780:F780),IF(NOT(F780=""),AND(C780:F780&lt;B780:E780),AND(C780:E780&lt;B780:D780))))</f>
        <v>1</v>
      </c>
      <c r="L780" s="1" t="b">
        <f t="array" ref="L780">IF(NOT(H780=""),AND(AND(ABS(C780:H780-B780:G780)&gt;0),AND(ABS(C780:H780-B780:G780)&lt;4)),IF(NOT(G780=""),AND(AND(ABS(C780:G780-B780:F780)&gt;0),AND(ABS(C780:G780-B780:F780)&lt;4)),IF(NOT(F780=""),AND(AND(ABS(C780:F780-B780:E780)&gt;0),AND(ABS(C780:F780-B780:E780)&lt;4)),AND(AND(ABS(C780:E780-B780:D780)&gt;0),AND(ABS(C780:E780-B780:D780)&lt;4)))))</f>
        <v>1</v>
      </c>
      <c r="M780" s="1" t="b">
        <f t="shared" si="1"/>
        <v>1</v>
      </c>
    </row>
    <row r="781" ht="15.75" customHeight="1">
      <c r="A781" s="1" t="s">
        <v>790</v>
      </c>
      <c r="B781" s="1">
        <f>IFERROR(__xludf.DUMMYFUNCTION("SPLIT(A781,"" "")"),33.0)</f>
        <v>33</v>
      </c>
      <c r="C781" s="1">
        <f>IFERROR(__xludf.DUMMYFUNCTION("""COMPUTED_VALUE"""),30.0)</f>
        <v>30</v>
      </c>
      <c r="D781" s="1">
        <f>IFERROR(__xludf.DUMMYFUNCTION("""COMPUTED_VALUE"""),27.0)</f>
        <v>27</v>
      </c>
      <c r="E781" s="1">
        <f>IFERROR(__xludf.DUMMYFUNCTION("""COMPUTED_VALUE"""),25.0)</f>
        <v>25</v>
      </c>
      <c r="F781" s="1">
        <f>IFERROR(__xludf.DUMMYFUNCTION("""COMPUTED_VALUE"""),22.0)</f>
        <v>22</v>
      </c>
      <c r="G781" s="1">
        <f>IFERROR(__xludf.DUMMYFUNCTION("""COMPUTED_VALUE"""),20.0)</f>
        <v>20</v>
      </c>
      <c r="H781" s="1">
        <f>IFERROR(__xludf.DUMMYFUNCTION("""COMPUTED_VALUE"""),19.0)</f>
        <v>19</v>
      </c>
      <c r="I781" s="1">
        <f>IFERROR(__xludf.DUMMYFUNCTION("""COMPUTED_VALUE"""),18.0)</f>
        <v>18</v>
      </c>
      <c r="J781" s="1" t="b">
        <f t="array" ref="J781">IF(NOT(H781=""),AND(C781:H781&gt;B781:G781),IF(NOT(G781=""),AND(C781:G781&gt;B781:F781),IF(NOT(F781=""),AND(C781:F781&gt;B781:E781),AND(C781:E781&gt;B781:D781))))</f>
        <v>0</v>
      </c>
      <c r="K781" s="1" t="b">
        <f t="array" ref="K781">IF(NOT(H781=""),AND(C781:H781&lt;B781:G781),IF(NOT(G781=""),AND(C781:G781&lt;B781:F781),IF(NOT(F781=""),AND(C781:F781&lt;B781:E781),AND(C781:E781&lt;B781:D781))))</f>
        <v>1</v>
      </c>
      <c r="L781" s="1" t="b">
        <f t="array" ref="L781">IF(NOT(H781=""),AND(AND(ABS(C781:H781-B781:G781)&gt;0),AND(ABS(C781:H781-B781:G781)&lt;4)),IF(NOT(G781=""),AND(AND(ABS(C781:G781-B781:F781)&gt;0),AND(ABS(C781:G781-B781:F781)&lt;4)),IF(NOT(F781=""),AND(AND(ABS(C781:F781-B781:E781)&gt;0),AND(ABS(C781:F781-B781:E781)&lt;4)),AND(AND(ABS(C781:E781-B781:D781)&gt;0),AND(ABS(C781:E781-B781:D781)&lt;4)))))</f>
        <v>1</v>
      </c>
      <c r="M781" s="1" t="b">
        <f t="shared" si="1"/>
        <v>1</v>
      </c>
    </row>
    <row r="782" ht="15.75" customHeight="1">
      <c r="A782" s="1" t="s">
        <v>791</v>
      </c>
      <c r="B782" s="1">
        <f>IFERROR(__xludf.DUMMYFUNCTION("SPLIT(A782,"" "")"),57.0)</f>
        <v>57</v>
      </c>
      <c r="C782" s="1">
        <f>IFERROR(__xludf.DUMMYFUNCTION("""COMPUTED_VALUE"""),55.0)</f>
        <v>55</v>
      </c>
      <c r="D782" s="1">
        <f>IFERROR(__xludf.DUMMYFUNCTION("""COMPUTED_VALUE"""),54.0)</f>
        <v>54</v>
      </c>
      <c r="E782" s="1">
        <f>IFERROR(__xludf.DUMMYFUNCTION("""COMPUTED_VALUE"""),51.0)</f>
        <v>51</v>
      </c>
      <c r="F782" s="1">
        <f>IFERROR(__xludf.DUMMYFUNCTION("""COMPUTED_VALUE"""),49.0)</f>
        <v>49</v>
      </c>
      <c r="G782" s="1">
        <f>IFERROR(__xludf.DUMMYFUNCTION("""COMPUTED_VALUE"""),47.0)</f>
        <v>47</v>
      </c>
      <c r="H782" s="1">
        <f>IFERROR(__xludf.DUMMYFUNCTION("""COMPUTED_VALUE"""),45.0)</f>
        <v>45</v>
      </c>
      <c r="I782" s="1">
        <f>IFERROR(__xludf.DUMMYFUNCTION("""COMPUTED_VALUE"""),42.0)</f>
        <v>42</v>
      </c>
      <c r="J782" s="1" t="b">
        <f t="array" ref="J782">IF(NOT(H782=""),AND(C782:H782&gt;B782:G782),IF(NOT(G782=""),AND(C782:G782&gt;B782:F782),IF(NOT(F782=""),AND(C782:F782&gt;B782:E782),AND(C782:E782&gt;B782:D782))))</f>
        <v>0</v>
      </c>
      <c r="K782" s="1" t="b">
        <f t="array" ref="K782">IF(NOT(H782=""),AND(C782:H782&lt;B782:G782),IF(NOT(G782=""),AND(C782:G782&lt;B782:F782),IF(NOT(F782=""),AND(C782:F782&lt;B782:E782),AND(C782:E782&lt;B782:D782))))</f>
        <v>1</v>
      </c>
      <c r="L782" s="1" t="b">
        <f t="array" ref="L782">IF(NOT(H782=""),AND(AND(ABS(C782:H782-B782:G782)&gt;0),AND(ABS(C782:H782-B782:G782)&lt;4)),IF(NOT(G782=""),AND(AND(ABS(C782:G782-B782:F782)&gt;0),AND(ABS(C782:G782-B782:F782)&lt;4)),IF(NOT(F782=""),AND(AND(ABS(C782:F782-B782:E782)&gt;0),AND(ABS(C782:F782-B782:E782)&lt;4)),AND(AND(ABS(C782:E782-B782:D782)&gt;0),AND(ABS(C782:E782-B782:D782)&lt;4)))))</f>
        <v>1</v>
      </c>
      <c r="M782" s="1" t="b">
        <f t="shared" si="1"/>
        <v>1</v>
      </c>
    </row>
    <row r="783" ht="15.75" customHeight="1">
      <c r="A783" s="1" t="s">
        <v>792</v>
      </c>
      <c r="B783" s="1">
        <f>IFERROR(__xludf.DUMMYFUNCTION("SPLIT(A783,"" "")"),63.0)</f>
        <v>63</v>
      </c>
      <c r="C783" s="1">
        <f>IFERROR(__xludf.DUMMYFUNCTION("""COMPUTED_VALUE"""),61.0)</f>
        <v>61</v>
      </c>
      <c r="D783" s="1">
        <f>IFERROR(__xludf.DUMMYFUNCTION("""COMPUTED_VALUE"""),60.0)</f>
        <v>60</v>
      </c>
      <c r="E783" s="1">
        <f>IFERROR(__xludf.DUMMYFUNCTION("""COMPUTED_VALUE"""),58.0)</f>
        <v>58</v>
      </c>
      <c r="F783" s="1">
        <f>IFERROR(__xludf.DUMMYFUNCTION("""COMPUTED_VALUE"""),55.0)</f>
        <v>55</v>
      </c>
      <c r="G783" s="1">
        <f>IFERROR(__xludf.DUMMYFUNCTION("""COMPUTED_VALUE"""),53.0)</f>
        <v>53</v>
      </c>
      <c r="H783" s="1">
        <f>IFERROR(__xludf.DUMMYFUNCTION("""COMPUTED_VALUE"""),51.0)</f>
        <v>51</v>
      </c>
      <c r="I783" s="1">
        <f>IFERROR(__xludf.DUMMYFUNCTION("""COMPUTED_VALUE"""),48.0)</f>
        <v>48</v>
      </c>
      <c r="J783" s="1" t="b">
        <f t="array" ref="J783">IF(NOT(H783=""),AND(C783:H783&gt;B783:G783),IF(NOT(G783=""),AND(C783:G783&gt;B783:F783),IF(NOT(F783=""),AND(C783:F783&gt;B783:E783),AND(C783:E783&gt;B783:D783))))</f>
        <v>0</v>
      </c>
      <c r="K783" s="1" t="b">
        <f t="array" ref="K783">IF(NOT(H783=""),AND(C783:H783&lt;B783:G783),IF(NOT(G783=""),AND(C783:G783&lt;B783:F783),IF(NOT(F783=""),AND(C783:F783&lt;B783:E783),AND(C783:E783&lt;B783:D783))))</f>
        <v>1</v>
      </c>
      <c r="L783" s="1" t="b">
        <f t="array" ref="L783">IF(NOT(H783=""),AND(AND(ABS(C783:H783-B783:G783)&gt;0),AND(ABS(C783:H783-B783:G783)&lt;4)),IF(NOT(G783=""),AND(AND(ABS(C783:G783-B783:F783)&gt;0),AND(ABS(C783:G783-B783:F783)&lt;4)),IF(NOT(F783=""),AND(AND(ABS(C783:F783-B783:E783)&gt;0),AND(ABS(C783:F783-B783:E783)&lt;4)),AND(AND(ABS(C783:E783-B783:D783)&gt;0),AND(ABS(C783:E783-B783:D783)&lt;4)))))</f>
        <v>1</v>
      </c>
      <c r="M783" s="1" t="b">
        <f t="shared" si="1"/>
        <v>1</v>
      </c>
    </row>
    <row r="784" ht="15.75" customHeight="1">
      <c r="A784" s="1" t="s">
        <v>793</v>
      </c>
      <c r="B784" s="1">
        <f>IFERROR(__xludf.DUMMYFUNCTION("SPLIT(A784,"" "")"),45.0)</f>
        <v>45</v>
      </c>
      <c r="C784" s="1">
        <f>IFERROR(__xludf.DUMMYFUNCTION("""COMPUTED_VALUE"""),44.0)</f>
        <v>44</v>
      </c>
      <c r="D784" s="1">
        <f>IFERROR(__xludf.DUMMYFUNCTION("""COMPUTED_VALUE"""),41.0)</f>
        <v>41</v>
      </c>
      <c r="E784" s="1">
        <f>IFERROR(__xludf.DUMMYFUNCTION("""COMPUTED_VALUE"""),40.0)</f>
        <v>40</v>
      </c>
      <c r="F784" s="1">
        <f>IFERROR(__xludf.DUMMYFUNCTION("""COMPUTED_VALUE"""),38.0)</f>
        <v>38</v>
      </c>
      <c r="G784" s="1">
        <f>IFERROR(__xludf.DUMMYFUNCTION("""COMPUTED_VALUE"""),37.0)</f>
        <v>37</v>
      </c>
      <c r="H784" s="1">
        <f>IFERROR(__xludf.DUMMYFUNCTION("""COMPUTED_VALUE"""),34.0)</f>
        <v>34</v>
      </c>
      <c r="I784" s="1">
        <f>IFERROR(__xludf.DUMMYFUNCTION("""COMPUTED_VALUE"""),31.0)</f>
        <v>31</v>
      </c>
      <c r="J784" s="1" t="b">
        <f t="array" ref="J784">IF(NOT(H784=""),AND(C784:H784&gt;B784:G784),IF(NOT(G784=""),AND(C784:G784&gt;B784:F784),IF(NOT(F784=""),AND(C784:F784&gt;B784:E784),AND(C784:E784&gt;B784:D784))))</f>
        <v>0</v>
      </c>
      <c r="K784" s="1" t="b">
        <f t="array" ref="K784">IF(NOT(H784=""),AND(C784:H784&lt;B784:G784),IF(NOT(G784=""),AND(C784:G784&lt;B784:F784),IF(NOT(F784=""),AND(C784:F784&lt;B784:E784),AND(C784:E784&lt;B784:D784))))</f>
        <v>1</v>
      </c>
      <c r="L784" s="1" t="b">
        <f t="array" ref="L784">IF(NOT(H784=""),AND(AND(ABS(C784:H784-B784:G784)&gt;0),AND(ABS(C784:H784-B784:G784)&lt;4)),IF(NOT(G784=""),AND(AND(ABS(C784:G784-B784:F784)&gt;0),AND(ABS(C784:G784-B784:F784)&lt;4)),IF(NOT(F784=""),AND(AND(ABS(C784:F784-B784:E784)&gt;0),AND(ABS(C784:F784-B784:E784)&lt;4)),AND(AND(ABS(C784:E784-B784:D784)&gt;0),AND(ABS(C784:E784-B784:D784)&lt;4)))))</f>
        <v>1</v>
      </c>
      <c r="M784" s="1" t="b">
        <f t="shared" si="1"/>
        <v>1</v>
      </c>
    </row>
    <row r="785" ht="15.75" customHeight="1">
      <c r="A785" s="1" t="s">
        <v>794</v>
      </c>
      <c r="B785" s="1">
        <f>IFERROR(__xludf.DUMMYFUNCTION("SPLIT(A785,"" "")"),87.0)</f>
        <v>87</v>
      </c>
      <c r="C785" s="1">
        <f>IFERROR(__xludf.DUMMYFUNCTION("""COMPUTED_VALUE"""),85.0)</f>
        <v>85</v>
      </c>
      <c r="D785" s="1">
        <f>IFERROR(__xludf.DUMMYFUNCTION("""COMPUTED_VALUE"""),84.0)</f>
        <v>84</v>
      </c>
      <c r="E785" s="1">
        <f>IFERROR(__xludf.DUMMYFUNCTION("""COMPUTED_VALUE"""),83.0)</f>
        <v>83</v>
      </c>
      <c r="F785" s="1">
        <f>IFERROR(__xludf.DUMMYFUNCTION("""COMPUTED_VALUE"""),80.0)</f>
        <v>80</v>
      </c>
      <c r="G785" s="1">
        <f>IFERROR(__xludf.DUMMYFUNCTION("""COMPUTED_VALUE"""),77.0)</f>
        <v>77</v>
      </c>
      <c r="H785" s="1">
        <f>IFERROR(__xludf.DUMMYFUNCTION("""COMPUTED_VALUE"""),74.0)</f>
        <v>74</v>
      </c>
      <c r="I785" s="1">
        <f>IFERROR(__xludf.DUMMYFUNCTION("""COMPUTED_VALUE"""),73.0)</f>
        <v>73</v>
      </c>
      <c r="J785" s="1" t="b">
        <f t="array" ref="J785">IF(NOT(H785=""),AND(C785:H785&gt;B785:G785),IF(NOT(G785=""),AND(C785:G785&gt;B785:F785),IF(NOT(F785=""),AND(C785:F785&gt;B785:E785),AND(C785:E785&gt;B785:D785))))</f>
        <v>0</v>
      </c>
      <c r="K785" s="1" t="b">
        <f t="array" ref="K785">IF(NOT(H785=""),AND(C785:H785&lt;B785:G785),IF(NOT(G785=""),AND(C785:G785&lt;B785:F785),IF(NOT(F785=""),AND(C785:F785&lt;B785:E785),AND(C785:E785&lt;B785:D785))))</f>
        <v>1</v>
      </c>
      <c r="L785" s="1" t="b">
        <f t="array" ref="L785">IF(NOT(H785=""),AND(AND(ABS(C785:H785-B785:G785)&gt;0),AND(ABS(C785:H785-B785:G785)&lt;4)),IF(NOT(G785=""),AND(AND(ABS(C785:G785-B785:F785)&gt;0),AND(ABS(C785:G785-B785:F785)&lt;4)),IF(NOT(F785=""),AND(AND(ABS(C785:F785-B785:E785)&gt;0),AND(ABS(C785:F785-B785:E785)&lt;4)),AND(AND(ABS(C785:E785-B785:D785)&gt;0),AND(ABS(C785:E785-B785:D785)&lt;4)))))</f>
        <v>1</v>
      </c>
      <c r="M785" s="1" t="b">
        <f t="shared" si="1"/>
        <v>1</v>
      </c>
    </row>
    <row r="786" ht="15.75" customHeight="1">
      <c r="A786" s="1" t="s">
        <v>795</v>
      </c>
      <c r="B786" s="1">
        <f>IFERROR(__xludf.DUMMYFUNCTION("SPLIT(A786,"" "")"),31.0)</f>
        <v>31</v>
      </c>
      <c r="C786" s="1">
        <f>IFERROR(__xludf.DUMMYFUNCTION("""COMPUTED_VALUE"""),29.0)</f>
        <v>29</v>
      </c>
      <c r="D786" s="1">
        <f>IFERROR(__xludf.DUMMYFUNCTION("""COMPUTED_VALUE"""),28.0)</f>
        <v>28</v>
      </c>
      <c r="E786" s="1">
        <f>IFERROR(__xludf.DUMMYFUNCTION("""COMPUTED_VALUE"""),27.0)</f>
        <v>27</v>
      </c>
      <c r="F786" s="1">
        <f>IFERROR(__xludf.DUMMYFUNCTION("""COMPUTED_VALUE"""),25.0)</f>
        <v>25</v>
      </c>
      <c r="J786" s="1" t="b">
        <f t="array" ref="J786">IF(NOT(H786=""),AND(C786:H786&gt;B786:G786),IF(NOT(G786=""),AND(C786:G786&gt;B786:F786),IF(NOT(F786=""),AND(C786:F786&gt;B786:E786),AND(C786:E786&gt;B786:D786))))</f>
        <v>0</v>
      </c>
      <c r="K786" s="1" t="b">
        <f t="array" ref="K786">IF(NOT(H786=""),AND(C786:H786&lt;B786:G786),IF(NOT(G786=""),AND(C786:G786&lt;B786:F786),IF(NOT(F786=""),AND(C786:F786&lt;B786:E786),AND(C786:E786&lt;B786:D786))))</f>
        <v>1</v>
      </c>
      <c r="L786" s="1" t="b">
        <f t="array" ref="L786">IF(NOT(H786=""),AND(AND(ABS(C786:H786-B786:G786)&gt;0),AND(ABS(C786:H786-B786:G786)&lt;4)),IF(NOT(G786=""),AND(AND(ABS(C786:G786-B786:F786)&gt;0),AND(ABS(C786:G786-B786:F786)&lt;4)),IF(NOT(F786=""),AND(AND(ABS(C786:F786-B786:E786)&gt;0),AND(ABS(C786:F786-B786:E786)&lt;4)),AND(AND(ABS(C786:E786-B786:D786)&gt;0),AND(ABS(C786:E786-B786:D786)&lt;4)))))</f>
        <v>1</v>
      </c>
      <c r="M786" s="1" t="b">
        <f t="shared" si="1"/>
        <v>1</v>
      </c>
    </row>
    <row r="787" ht="15.75" customHeight="1">
      <c r="A787" s="1" t="s">
        <v>796</v>
      </c>
      <c r="B787" s="1">
        <f>IFERROR(__xludf.DUMMYFUNCTION("SPLIT(A787,"" "")"),14.0)</f>
        <v>14</v>
      </c>
      <c r="C787" s="1">
        <f>IFERROR(__xludf.DUMMYFUNCTION("""COMPUTED_VALUE"""),11.0)</f>
        <v>11</v>
      </c>
      <c r="D787" s="1">
        <f>IFERROR(__xludf.DUMMYFUNCTION("""COMPUTED_VALUE"""),10.0)</f>
        <v>10</v>
      </c>
      <c r="E787" s="1">
        <f>IFERROR(__xludf.DUMMYFUNCTION("""COMPUTED_VALUE"""),7.0)</f>
        <v>7</v>
      </c>
      <c r="F787" s="1">
        <f>IFERROR(__xludf.DUMMYFUNCTION("""COMPUTED_VALUE"""),4.0)</f>
        <v>4</v>
      </c>
      <c r="G787" s="1">
        <f>IFERROR(__xludf.DUMMYFUNCTION("""COMPUTED_VALUE"""),1.0)</f>
        <v>1</v>
      </c>
      <c r="J787" s="1" t="b">
        <f t="array" ref="J787">IF(NOT(H787=""),AND(C787:H787&gt;B787:G787),IF(NOT(G787=""),AND(C787:G787&gt;B787:F787),IF(NOT(F787=""),AND(C787:F787&gt;B787:E787),AND(C787:E787&gt;B787:D787))))</f>
        <v>0</v>
      </c>
      <c r="K787" s="1" t="b">
        <f t="array" ref="K787">IF(NOT(H787=""),AND(C787:H787&lt;B787:G787),IF(NOT(G787=""),AND(C787:G787&lt;B787:F787),IF(NOT(F787=""),AND(C787:F787&lt;B787:E787),AND(C787:E787&lt;B787:D787))))</f>
        <v>1</v>
      </c>
      <c r="L787" s="1" t="b">
        <f t="array" ref="L787">IF(NOT(H787=""),AND(AND(ABS(C787:H787-B787:G787)&gt;0),AND(ABS(C787:H787-B787:G787)&lt;4)),IF(NOT(G787=""),AND(AND(ABS(C787:G787-B787:F787)&gt;0),AND(ABS(C787:G787-B787:F787)&lt;4)),IF(NOT(F787=""),AND(AND(ABS(C787:F787-B787:E787)&gt;0),AND(ABS(C787:F787-B787:E787)&lt;4)),AND(AND(ABS(C787:E787-B787:D787)&gt;0),AND(ABS(C787:E787-B787:D787)&lt;4)))))</f>
        <v>1</v>
      </c>
      <c r="M787" s="1" t="b">
        <f t="shared" si="1"/>
        <v>1</v>
      </c>
    </row>
    <row r="788" ht="15.75" customHeight="1">
      <c r="A788" s="1" t="s">
        <v>797</v>
      </c>
      <c r="B788" s="1">
        <f>IFERROR(__xludf.DUMMYFUNCTION("SPLIT(A788,"" "")"),17.0)</f>
        <v>17</v>
      </c>
      <c r="C788" s="1">
        <f>IFERROR(__xludf.DUMMYFUNCTION("""COMPUTED_VALUE"""),14.0)</f>
        <v>14</v>
      </c>
      <c r="D788" s="1">
        <f>IFERROR(__xludf.DUMMYFUNCTION("""COMPUTED_VALUE"""),12.0)</f>
        <v>12</v>
      </c>
      <c r="E788" s="1">
        <f>IFERROR(__xludf.DUMMYFUNCTION("""COMPUTED_VALUE"""),11.0)</f>
        <v>11</v>
      </c>
      <c r="F788" s="1">
        <f>IFERROR(__xludf.DUMMYFUNCTION("""COMPUTED_VALUE"""),9.0)</f>
        <v>9</v>
      </c>
      <c r="J788" s="1" t="b">
        <f t="array" ref="J788">IF(NOT(H788=""),AND(C788:H788&gt;B788:G788),IF(NOT(G788=""),AND(C788:G788&gt;B788:F788),IF(NOT(F788=""),AND(C788:F788&gt;B788:E788),AND(C788:E788&gt;B788:D788))))</f>
        <v>0</v>
      </c>
      <c r="K788" s="1" t="b">
        <f t="array" ref="K788">IF(NOT(H788=""),AND(C788:H788&lt;B788:G788),IF(NOT(G788=""),AND(C788:G788&lt;B788:F788),IF(NOT(F788=""),AND(C788:F788&lt;B788:E788),AND(C788:E788&lt;B788:D788))))</f>
        <v>1</v>
      </c>
      <c r="L788" s="1" t="b">
        <f t="array" ref="L788">IF(NOT(H788=""),AND(AND(ABS(C788:H788-B788:G788)&gt;0),AND(ABS(C788:H788-B788:G788)&lt;4)),IF(NOT(G788=""),AND(AND(ABS(C788:G788-B788:F788)&gt;0),AND(ABS(C788:G788-B788:F788)&lt;4)),IF(NOT(F788=""),AND(AND(ABS(C788:F788-B788:E788)&gt;0),AND(ABS(C788:F788-B788:E788)&lt;4)),AND(AND(ABS(C788:E788-B788:D788)&gt;0),AND(ABS(C788:E788-B788:D788)&lt;4)))))</f>
        <v>1</v>
      </c>
      <c r="M788" s="1" t="b">
        <f t="shared" si="1"/>
        <v>1</v>
      </c>
    </row>
    <row r="789" ht="15.75" customHeight="1">
      <c r="A789" s="1" t="s">
        <v>798</v>
      </c>
      <c r="B789" s="1">
        <f>IFERROR(__xludf.DUMMYFUNCTION("SPLIT(A789,"" "")"),50.0)</f>
        <v>50</v>
      </c>
      <c r="C789" s="1">
        <f>IFERROR(__xludf.DUMMYFUNCTION("""COMPUTED_VALUE"""),49.0)</f>
        <v>49</v>
      </c>
      <c r="D789" s="1">
        <f>IFERROR(__xludf.DUMMYFUNCTION("""COMPUTED_VALUE"""),47.0)</f>
        <v>47</v>
      </c>
      <c r="E789" s="1">
        <f>IFERROR(__xludf.DUMMYFUNCTION("""COMPUTED_VALUE"""),45.0)</f>
        <v>45</v>
      </c>
      <c r="F789" s="1">
        <f>IFERROR(__xludf.DUMMYFUNCTION("""COMPUTED_VALUE"""),44.0)</f>
        <v>44</v>
      </c>
      <c r="G789" s="1">
        <f>IFERROR(__xludf.DUMMYFUNCTION("""COMPUTED_VALUE"""),42.0)</f>
        <v>42</v>
      </c>
      <c r="J789" s="1" t="b">
        <f t="array" ref="J789">IF(NOT(H789=""),AND(C789:H789&gt;B789:G789),IF(NOT(G789=""),AND(C789:G789&gt;B789:F789),IF(NOT(F789=""),AND(C789:F789&gt;B789:E789),AND(C789:E789&gt;B789:D789))))</f>
        <v>0</v>
      </c>
      <c r="K789" s="1" t="b">
        <f t="array" ref="K789">IF(NOT(H789=""),AND(C789:H789&lt;B789:G789),IF(NOT(G789=""),AND(C789:G789&lt;B789:F789),IF(NOT(F789=""),AND(C789:F789&lt;B789:E789),AND(C789:E789&lt;B789:D789))))</f>
        <v>1</v>
      </c>
      <c r="L789" s="1" t="b">
        <f t="array" ref="L789">IF(NOT(H789=""),AND(AND(ABS(C789:H789-B789:G789)&gt;0),AND(ABS(C789:H789-B789:G789)&lt;4)),IF(NOT(G789=""),AND(AND(ABS(C789:G789-B789:F789)&gt;0),AND(ABS(C789:G789-B789:F789)&lt;4)),IF(NOT(F789=""),AND(AND(ABS(C789:F789-B789:E789)&gt;0),AND(ABS(C789:F789-B789:E789)&lt;4)),AND(AND(ABS(C789:E789-B789:D789)&gt;0),AND(ABS(C789:E789-B789:D789)&lt;4)))))</f>
        <v>1</v>
      </c>
      <c r="M789" s="1" t="b">
        <f t="shared" si="1"/>
        <v>1</v>
      </c>
    </row>
    <row r="790" ht="15.75" customHeight="1">
      <c r="A790" s="1" t="s">
        <v>799</v>
      </c>
      <c r="B790" s="1">
        <f>IFERROR(__xludf.DUMMYFUNCTION("SPLIT(A790,"" "")"),55.0)</f>
        <v>55</v>
      </c>
      <c r="C790" s="1">
        <f>IFERROR(__xludf.DUMMYFUNCTION("""COMPUTED_VALUE"""),58.0)</f>
        <v>58</v>
      </c>
      <c r="D790" s="1">
        <f>IFERROR(__xludf.DUMMYFUNCTION("""COMPUTED_VALUE"""),60.0)</f>
        <v>60</v>
      </c>
      <c r="E790" s="1">
        <f>IFERROR(__xludf.DUMMYFUNCTION("""COMPUTED_VALUE"""),63.0)</f>
        <v>63</v>
      </c>
      <c r="F790" s="1">
        <f>IFERROR(__xludf.DUMMYFUNCTION("""COMPUTED_VALUE"""),66.0)</f>
        <v>66</v>
      </c>
      <c r="G790" s="1">
        <f>IFERROR(__xludf.DUMMYFUNCTION("""COMPUTED_VALUE"""),68.0)</f>
        <v>68</v>
      </c>
      <c r="J790" s="1" t="b">
        <f t="array" ref="J790">IF(NOT(H790=""),AND(C790:H790&gt;B790:G790),IF(NOT(G790=""),AND(C790:G790&gt;B790:F790),IF(NOT(F790=""),AND(C790:F790&gt;B790:E790),AND(C790:E790&gt;B790:D790))))</f>
        <v>1</v>
      </c>
      <c r="K790" s="1" t="b">
        <f t="array" ref="K790">IF(NOT(H790=""),AND(C790:H790&lt;B790:G790),IF(NOT(G790=""),AND(C790:G790&lt;B790:F790),IF(NOT(F790=""),AND(C790:F790&lt;B790:E790),AND(C790:E790&lt;B790:D790))))</f>
        <v>0</v>
      </c>
      <c r="L790" s="1" t="b">
        <f t="array" ref="L790">IF(NOT(H790=""),AND(AND(ABS(C790:H790-B790:G790)&gt;0),AND(ABS(C790:H790-B790:G790)&lt;4)),IF(NOT(G790=""),AND(AND(ABS(C790:G790-B790:F790)&gt;0),AND(ABS(C790:G790-B790:F790)&lt;4)),IF(NOT(F790=""),AND(AND(ABS(C790:F790-B790:E790)&gt;0),AND(ABS(C790:F790-B790:E790)&lt;4)),AND(AND(ABS(C790:E790-B790:D790)&gt;0),AND(ABS(C790:E790-B790:D790)&lt;4)))))</f>
        <v>1</v>
      </c>
      <c r="M790" s="1" t="b">
        <f t="shared" si="1"/>
        <v>1</v>
      </c>
    </row>
    <row r="791" ht="15.75" customHeight="1">
      <c r="A791" s="1" t="s">
        <v>800</v>
      </c>
      <c r="B791" s="1">
        <f>IFERROR(__xludf.DUMMYFUNCTION("SPLIT(A791,"" "")"),88.0)</f>
        <v>88</v>
      </c>
      <c r="C791" s="1">
        <f>IFERROR(__xludf.DUMMYFUNCTION("""COMPUTED_VALUE"""),90.0)</f>
        <v>90</v>
      </c>
      <c r="D791" s="1">
        <f>IFERROR(__xludf.DUMMYFUNCTION("""COMPUTED_VALUE"""),92.0)</f>
        <v>92</v>
      </c>
      <c r="E791" s="1">
        <f>IFERROR(__xludf.DUMMYFUNCTION("""COMPUTED_VALUE"""),94.0)</f>
        <v>94</v>
      </c>
      <c r="F791" s="1">
        <f>IFERROR(__xludf.DUMMYFUNCTION("""COMPUTED_VALUE"""),96.0)</f>
        <v>96</v>
      </c>
      <c r="G791" s="1">
        <f>IFERROR(__xludf.DUMMYFUNCTION("""COMPUTED_VALUE"""),97.0)</f>
        <v>97</v>
      </c>
      <c r="J791" s="1" t="b">
        <f t="array" ref="J791">IF(NOT(H791=""),AND(C791:H791&gt;B791:G791),IF(NOT(G791=""),AND(C791:G791&gt;B791:F791),IF(NOT(F791=""),AND(C791:F791&gt;B791:E791),AND(C791:E791&gt;B791:D791))))</f>
        <v>1</v>
      </c>
      <c r="K791" s="1" t="b">
        <f t="array" ref="K791">IF(NOT(H791=""),AND(C791:H791&lt;B791:G791),IF(NOT(G791=""),AND(C791:G791&lt;B791:F791),IF(NOT(F791=""),AND(C791:F791&lt;B791:E791),AND(C791:E791&lt;B791:D791))))</f>
        <v>0</v>
      </c>
      <c r="L791" s="1" t="b">
        <f t="array" ref="L791">IF(NOT(H791=""),AND(AND(ABS(C791:H791-B791:G791)&gt;0),AND(ABS(C791:H791-B791:G791)&lt;4)),IF(NOT(G791=""),AND(AND(ABS(C791:G791-B791:F791)&gt;0),AND(ABS(C791:G791-B791:F791)&lt;4)),IF(NOT(F791=""),AND(AND(ABS(C791:F791-B791:E791)&gt;0),AND(ABS(C791:F791-B791:E791)&lt;4)),AND(AND(ABS(C791:E791-B791:D791)&gt;0),AND(ABS(C791:E791-B791:D791)&lt;4)))))</f>
        <v>1</v>
      </c>
      <c r="M791" s="1" t="b">
        <f t="shared" si="1"/>
        <v>1</v>
      </c>
    </row>
    <row r="792" ht="15.75" customHeight="1">
      <c r="A792" s="1" t="s">
        <v>801</v>
      </c>
      <c r="B792" s="1">
        <f>IFERROR(__xludf.DUMMYFUNCTION("SPLIT(A792,"" "")"),23.0)</f>
        <v>23</v>
      </c>
      <c r="C792" s="1">
        <f>IFERROR(__xludf.DUMMYFUNCTION("""COMPUTED_VALUE"""),24.0)</f>
        <v>24</v>
      </c>
      <c r="D792" s="1">
        <f>IFERROR(__xludf.DUMMYFUNCTION("""COMPUTED_VALUE"""),26.0)</f>
        <v>26</v>
      </c>
      <c r="E792" s="1">
        <f>IFERROR(__xludf.DUMMYFUNCTION("""COMPUTED_VALUE"""),28.0)</f>
        <v>28</v>
      </c>
      <c r="F792" s="1">
        <f>IFERROR(__xludf.DUMMYFUNCTION("""COMPUTED_VALUE"""),29.0)</f>
        <v>29</v>
      </c>
      <c r="G792" s="1">
        <f>IFERROR(__xludf.DUMMYFUNCTION("""COMPUTED_VALUE"""),32.0)</f>
        <v>32</v>
      </c>
      <c r="J792" s="1" t="b">
        <f t="array" ref="J792">IF(NOT(H792=""),AND(C792:H792&gt;B792:G792),IF(NOT(G792=""),AND(C792:G792&gt;B792:F792),IF(NOT(F792=""),AND(C792:F792&gt;B792:E792),AND(C792:E792&gt;B792:D792))))</f>
        <v>1</v>
      </c>
      <c r="K792" s="1" t="b">
        <f t="array" ref="K792">IF(NOT(H792=""),AND(C792:H792&lt;B792:G792),IF(NOT(G792=""),AND(C792:G792&lt;B792:F792),IF(NOT(F792=""),AND(C792:F792&lt;B792:E792),AND(C792:E792&lt;B792:D792))))</f>
        <v>0</v>
      </c>
      <c r="L792" s="1" t="b">
        <f t="array" ref="L792">IF(NOT(H792=""),AND(AND(ABS(C792:H792-B792:G792)&gt;0),AND(ABS(C792:H792-B792:G792)&lt;4)),IF(NOT(G792=""),AND(AND(ABS(C792:G792-B792:F792)&gt;0),AND(ABS(C792:G792-B792:F792)&lt;4)),IF(NOT(F792=""),AND(AND(ABS(C792:F792-B792:E792)&gt;0),AND(ABS(C792:F792-B792:E792)&lt;4)),AND(AND(ABS(C792:E792-B792:D792)&gt;0),AND(ABS(C792:E792-B792:D792)&lt;4)))))</f>
        <v>1</v>
      </c>
      <c r="M792" s="1" t="b">
        <f t="shared" si="1"/>
        <v>1</v>
      </c>
    </row>
    <row r="793" ht="15.75" customHeight="1">
      <c r="A793" s="1" t="s">
        <v>802</v>
      </c>
      <c r="B793" s="1">
        <f>IFERROR(__xludf.DUMMYFUNCTION("SPLIT(A793,"" "")"),9.0)</f>
        <v>9</v>
      </c>
      <c r="C793" s="1">
        <f>IFERROR(__xludf.DUMMYFUNCTION("""COMPUTED_VALUE"""),11.0)</f>
        <v>11</v>
      </c>
      <c r="D793" s="1">
        <f>IFERROR(__xludf.DUMMYFUNCTION("""COMPUTED_VALUE"""),13.0)</f>
        <v>13</v>
      </c>
      <c r="E793" s="1">
        <f>IFERROR(__xludf.DUMMYFUNCTION("""COMPUTED_VALUE"""),15.0)</f>
        <v>15</v>
      </c>
      <c r="F793" s="1">
        <f>IFERROR(__xludf.DUMMYFUNCTION("""COMPUTED_VALUE"""),17.0)</f>
        <v>17</v>
      </c>
      <c r="J793" s="1" t="b">
        <f t="array" ref="J793">IF(NOT(H793=""),AND(C793:H793&gt;B793:G793),IF(NOT(G793=""),AND(C793:G793&gt;B793:F793),IF(NOT(F793=""),AND(C793:F793&gt;B793:E793),AND(C793:E793&gt;B793:D793))))</f>
        <v>1</v>
      </c>
      <c r="K793" s="1" t="b">
        <f t="array" ref="K793">IF(NOT(H793=""),AND(C793:H793&lt;B793:G793),IF(NOT(G793=""),AND(C793:G793&lt;B793:F793),IF(NOT(F793=""),AND(C793:F793&lt;B793:E793),AND(C793:E793&lt;B793:D793))))</f>
        <v>0</v>
      </c>
      <c r="L793" s="1" t="b">
        <f t="array" ref="L793">IF(NOT(H793=""),AND(AND(ABS(C793:H793-B793:G793)&gt;0),AND(ABS(C793:H793-B793:G793)&lt;4)),IF(NOT(G793=""),AND(AND(ABS(C793:G793-B793:F793)&gt;0),AND(ABS(C793:G793-B793:F793)&lt;4)),IF(NOT(F793=""),AND(AND(ABS(C793:F793-B793:E793)&gt;0),AND(ABS(C793:F793-B793:E793)&lt;4)),AND(AND(ABS(C793:E793-B793:D793)&gt;0),AND(ABS(C793:E793-B793:D793)&lt;4)))))</f>
        <v>1</v>
      </c>
      <c r="M793" s="1" t="b">
        <f t="shared" si="1"/>
        <v>1</v>
      </c>
    </row>
    <row r="794" ht="15.75" customHeight="1">
      <c r="A794" s="1" t="s">
        <v>803</v>
      </c>
      <c r="B794" s="1">
        <f>IFERROR(__xludf.DUMMYFUNCTION("SPLIT(A794,"" "")"),82.0)</f>
        <v>82</v>
      </c>
      <c r="C794" s="1">
        <f>IFERROR(__xludf.DUMMYFUNCTION("""COMPUTED_VALUE"""),83.0)</f>
        <v>83</v>
      </c>
      <c r="D794" s="1">
        <f>IFERROR(__xludf.DUMMYFUNCTION("""COMPUTED_VALUE"""),85.0)</f>
        <v>85</v>
      </c>
      <c r="E794" s="1">
        <f>IFERROR(__xludf.DUMMYFUNCTION("""COMPUTED_VALUE"""),87.0)</f>
        <v>87</v>
      </c>
      <c r="F794" s="1">
        <f>IFERROR(__xludf.DUMMYFUNCTION("""COMPUTED_VALUE"""),89.0)</f>
        <v>89</v>
      </c>
      <c r="G794" s="1">
        <f>IFERROR(__xludf.DUMMYFUNCTION("""COMPUTED_VALUE"""),92.0)</f>
        <v>92</v>
      </c>
      <c r="H794" s="1">
        <f>IFERROR(__xludf.DUMMYFUNCTION("""COMPUTED_VALUE"""),94.0)</f>
        <v>94</v>
      </c>
      <c r="I794" s="1">
        <f>IFERROR(__xludf.DUMMYFUNCTION("""COMPUTED_VALUE"""),95.0)</f>
        <v>95</v>
      </c>
      <c r="J794" s="1" t="b">
        <f t="array" ref="J794">IF(NOT(H794=""),AND(C794:H794&gt;B794:G794),IF(NOT(G794=""),AND(C794:G794&gt;B794:F794),IF(NOT(F794=""),AND(C794:F794&gt;B794:E794),AND(C794:E794&gt;B794:D794))))</f>
        <v>1</v>
      </c>
      <c r="K794" s="1" t="b">
        <f t="array" ref="K794">IF(NOT(H794=""),AND(C794:H794&lt;B794:G794),IF(NOT(G794=""),AND(C794:G794&lt;B794:F794),IF(NOT(F794=""),AND(C794:F794&lt;B794:E794),AND(C794:E794&lt;B794:D794))))</f>
        <v>0</v>
      </c>
      <c r="L794" s="1" t="b">
        <f t="array" ref="L794">IF(NOT(H794=""),AND(AND(ABS(C794:H794-B794:G794)&gt;0),AND(ABS(C794:H794-B794:G794)&lt;4)),IF(NOT(G794=""),AND(AND(ABS(C794:G794-B794:F794)&gt;0),AND(ABS(C794:G794-B794:F794)&lt;4)),IF(NOT(F794=""),AND(AND(ABS(C794:F794-B794:E794)&gt;0),AND(ABS(C794:F794-B794:E794)&lt;4)),AND(AND(ABS(C794:E794-B794:D794)&gt;0),AND(ABS(C794:E794-B794:D794)&lt;4)))))</f>
        <v>1</v>
      </c>
      <c r="M794" s="1" t="b">
        <f t="shared" si="1"/>
        <v>1</v>
      </c>
    </row>
    <row r="795" ht="15.75" customHeight="1">
      <c r="A795" s="1" t="s">
        <v>804</v>
      </c>
      <c r="B795" s="1">
        <f>IFERROR(__xludf.DUMMYFUNCTION("SPLIT(A795,"" "")"),16.0)</f>
        <v>16</v>
      </c>
      <c r="C795" s="1">
        <f>IFERROR(__xludf.DUMMYFUNCTION("""COMPUTED_VALUE"""),17.0)</f>
        <v>17</v>
      </c>
      <c r="D795" s="1">
        <f>IFERROR(__xludf.DUMMYFUNCTION("""COMPUTED_VALUE"""),20.0)</f>
        <v>20</v>
      </c>
      <c r="E795" s="1">
        <f>IFERROR(__xludf.DUMMYFUNCTION("""COMPUTED_VALUE"""),22.0)</f>
        <v>22</v>
      </c>
      <c r="F795" s="1">
        <f>IFERROR(__xludf.DUMMYFUNCTION("""COMPUTED_VALUE"""),23.0)</f>
        <v>23</v>
      </c>
      <c r="J795" s="1" t="b">
        <f t="array" ref="J795">IF(NOT(H795=""),AND(C795:H795&gt;B795:G795),IF(NOT(G795=""),AND(C795:G795&gt;B795:F795),IF(NOT(F795=""),AND(C795:F795&gt;B795:E795),AND(C795:E795&gt;B795:D795))))</f>
        <v>1</v>
      </c>
      <c r="K795" s="1" t="b">
        <f t="array" ref="K795">IF(NOT(H795=""),AND(C795:H795&lt;B795:G795),IF(NOT(G795=""),AND(C795:G795&lt;B795:F795),IF(NOT(F795=""),AND(C795:F795&lt;B795:E795),AND(C795:E795&lt;B795:D795))))</f>
        <v>0</v>
      </c>
      <c r="L795" s="1" t="b">
        <f t="array" ref="L795">IF(NOT(H795=""),AND(AND(ABS(C795:H795-B795:G795)&gt;0),AND(ABS(C795:H795-B795:G795)&lt;4)),IF(NOT(G795=""),AND(AND(ABS(C795:G795-B795:F795)&gt;0),AND(ABS(C795:G795-B795:F795)&lt;4)),IF(NOT(F795=""),AND(AND(ABS(C795:F795-B795:E795)&gt;0),AND(ABS(C795:F795-B795:E795)&lt;4)),AND(AND(ABS(C795:E795-B795:D795)&gt;0),AND(ABS(C795:E795-B795:D795)&lt;4)))))</f>
        <v>1</v>
      </c>
      <c r="M795" s="1" t="b">
        <f t="shared" si="1"/>
        <v>1</v>
      </c>
    </row>
    <row r="796" ht="15.75" customHeight="1">
      <c r="A796" s="1" t="s">
        <v>805</v>
      </c>
      <c r="B796" s="1">
        <f>IFERROR(__xludf.DUMMYFUNCTION("SPLIT(A796,"" "")"),54.0)</f>
        <v>54</v>
      </c>
      <c r="C796" s="1">
        <f>IFERROR(__xludf.DUMMYFUNCTION("""COMPUTED_VALUE"""),55.0)</f>
        <v>55</v>
      </c>
      <c r="D796" s="1">
        <f>IFERROR(__xludf.DUMMYFUNCTION("""COMPUTED_VALUE"""),56.0)</f>
        <v>56</v>
      </c>
      <c r="E796" s="1">
        <f>IFERROR(__xludf.DUMMYFUNCTION("""COMPUTED_VALUE"""),58.0)</f>
        <v>58</v>
      </c>
      <c r="F796" s="1">
        <f>IFERROR(__xludf.DUMMYFUNCTION("""COMPUTED_VALUE"""),60.0)</f>
        <v>60</v>
      </c>
      <c r="J796" s="1" t="b">
        <f t="array" ref="J796">IF(NOT(H796=""),AND(C796:H796&gt;B796:G796),IF(NOT(G796=""),AND(C796:G796&gt;B796:F796),IF(NOT(F796=""),AND(C796:F796&gt;B796:E796),AND(C796:E796&gt;B796:D796))))</f>
        <v>1</v>
      </c>
      <c r="K796" s="1" t="b">
        <f t="array" ref="K796">IF(NOT(H796=""),AND(C796:H796&lt;B796:G796),IF(NOT(G796=""),AND(C796:G796&lt;B796:F796),IF(NOT(F796=""),AND(C796:F796&lt;B796:E796),AND(C796:E796&lt;B796:D796))))</f>
        <v>0</v>
      </c>
      <c r="L796" s="1" t="b">
        <f t="array" ref="L796">IF(NOT(H796=""),AND(AND(ABS(C796:H796-B796:G796)&gt;0),AND(ABS(C796:H796-B796:G796)&lt;4)),IF(NOT(G796=""),AND(AND(ABS(C796:G796-B796:F796)&gt;0),AND(ABS(C796:G796-B796:F796)&lt;4)),IF(NOT(F796=""),AND(AND(ABS(C796:F796-B796:E796)&gt;0),AND(ABS(C796:F796-B796:E796)&lt;4)),AND(AND(ABS(C796:E796-B796:D796)&gt;0),AND(ABS(C796:E796-B796:D796)&lt;4)))))</f>
        <v>1</v>
      </c>
      <c r="M796" s="1" t="b">
        <f t="shared" si="1"/>
        <v>1</v>
      </c>
    </row>
    <row r="797" ht="15.75" customHeight="1">
      <c r="A797" s="1" t="s">
        <v>806</v>
      </c>
      <c r="B797" s="1">
        <f>IFERROR(__xludf.DUMMYFUNCTION("SPLIT(A797,"" "")"),29.0)</f>
        <v>29</v>
      </c>
      <c r="C797" s="1">
        <f>IFERROR(__xludf.DUMMYFUNCTION("""COMPUTED_VALUE"""),27.0)</f>
        <v>27</v>
      </c>
      <c r="D797" s="1">
        <f>IFERROR(__xludf.DUMMYFUNCTION("""COMPUTED_VALUE"""),25.0)</f>
        <v>25</v>
      </c>
      <c r="E797" s="1">
        <f>IFERROR(__xludf.DUMMYFUNCTION("""COMPUTED_VALUE"""),24.0)</f>
        <v>24</v>
      </c>
      <c r="F797" s="1">
        <f>IFERROR(__xludf.DUMMYFUNCTION("""COMPUTED_VALUE"""),23.0)</f>
        <v>23</v>
      </c>
      <c r="J797" s="1" t="b">
        <f t="array" ref="J797">IF(NOT(H797=""),AND(C797:H797&gt;B797:G797),IF(NOT(G797=""),AND(C797:G797&gt;B797:F797),IF(NOT(F797=""),AND(C797:F797&gt;B797:E797),AND(C797:E797&gt;B797:D797))))</f>
        <v>0</v>
      </c>
      <c r="K797" s="1" t="b">
        <f t="array" ref="K797">IF(NOT(H797=""),AND(C797:H797&lt;B797:G797),IF(NOT(G797=""),AND(C797:G797&lt;B797:F797),IF(NOT(F797=""),AND(C797:F797&lt;B797:E797),AND(C797:E797&lt;B797:D797))))</f>
        <v>1</v>
      </c>
      <c r="L797" s="1" t="b">
        <f t="array" ref="L797">IF(NOT(H797=""),AND(AND(ABS(C797:H797-B797:G797)&gt;0),AND(ABS(C797:H797-B797:G797)&lt;4)),IF(NOT(G797=""),AND(AND(ABS(C797:G797-B797:F797)&gt;0),AND(ABS(C797:G797-B797:F797)&lt;4)),IF(NOT(F797=""),AND(AND(ABS(C797:F797-B797:E797)&gt;0),AND(ABS(C797:F797-B797:E797)&lt;4)),AND(AND(ABS(C797:E797-B797:D797)&gt;0),AND(ABS(C797:E797-B797:D797)&lt;4)))))</f>
        <v>1</v>
      </c>
      <c r="M797" s="1" t="b">
        <f t="shared" si="1"/>
        <v>1</v>
      </c>
    </row>
    <row r="798" ht="15.75" customHeight="1">
      <c r="A798" s="1" t="s">
        <v>807</v>
      </c>
      <c r="B798" s="1">
        <f>IFERROR(__xludf.DUMMYFUNCTION("SPLIT(A798,"" "")"),73.0)</f>
        <v>73</v>
      </c>
      <c r="C798" s="1">
        <f>IFERROR(__xludf.DUMMYFUNCTION("""COMPUTED_VALUE"""),71.0)</f>
        <v>71</v>
      </c>
      <c r="D798" s="1">
        <f>IFERROR(__xludf.DUMMYFUNCTION("""COMPUTED_VALUE"""),69.0)</f>
        <v>69</v>
      </c>
      <c r="E798" s="1">
        <f>IFERROR(__xludf.DUMMYFUNCTION("""COMPUTED_VALUE"""),68.0)</f>
        <v>68</v>
      </c>
      <c r="F798" s="1">
        <f>IFERROR(__xludf.DUMMYFUNCTION("""COMPUTED_VALUE"""),67.0)</f>
        <v>67</v>
      </c>
      <c r="G798" s="1">
        <f>IFERROR(__xludf.DUMMYFUNCTION("""COMPUTED_VALUE"""),65.0)</f>
        <v>65</v>
      </c>
      <c r="H798" s="2">
        <f>IFERROR(__xludf.DUMMYFUNCTION("""COMPUTED_VALUE"""),62.0)</f>
        <v>62</v>
      </c>
      <c r="J798" s="1" t="b">
        <f t="array" ref="J798">IF(NOT(H798=""),AND(C798:H798&gt;B798:G798),IF(NOT(G798=""),AND(C798:G798&gt;B798:F798),IF(NOT(F798=""),AND(C798:F798&gt;B798:E798),AND(C798:E798&gt;B798:D798))))</f>
        <v>0</v>
      </c>
      <c r="K798" s="1" t="b">
        <f t="array" ref="K798">IF(NOT(H798=""),AND(C798:H798&lt;B798:G798),IF(NOT(G798=""),AND(C798:G798&lt;B798:F798),IF(NOT(F798=""),AND(C798:F798&lt;B798:E798),AND(C798:E798&lt;B798:D798))))</f>
        <v>1</v>
      </c>
      <c r="L798" s="1" t="b">
        <f t="array" ref="L798">IF(NOT(H798=""),AND(AND(ABS(C798:H798-B798:G798)&gt;0),AND(ABS(C798:H798-B798:G798)&lt;4)),IF(NOT(G798=""),AND(AND(ABS(C798:G798-B798:F798)&gt;0),AND(ABS(C798:G798-B798:F798)&lt;4)),IF(NOT(F798=""),AND(AND(ABS(C798:F798-B798:E798)&gt;0),AND(ABS(C798:F798-B798:E798)&lt;4)),AND(AND(ABS(C798:E798-B798:D798)&gt;0),AND(ABS(C798:E798-B798:D798)&lt;4)))))</f>
        <v>1</v>
      </c>
      <c r="M798" s="1" t="b">
        <f t="shared" si="1"/>
        <v>1</v>
      </c>
    </row>
    <row r="799" ht="15.75" customHeight="1">
      <c r="A799" s="1" t="s">
        <v>808</v>
      </c>
      <c r="B799" s="1">
        <f>IFERROR(__xludf.DUMMYFUNCTION("SPLIT(A799,"" "")"),3.0)</f>
        <v>3</v>
      </c>
      <c r="C799" s="1">
        <f>IFERROR(__xludf.DUMMYFUNCTION("""COMPUTED_VALUE"""),5.0)</f>
        <v>5</v>
      </c>
      <c r="D799" s="1">
        <f>IFERROR(__xludf.DUMMYFUNCTION("""COMPUTED_VALUE"""),7.0)</f>
        <v>7</v>
      </c>
      <c r="E799" s="1">
        <f>IFERROR(__xludf.DUMMYFUNCTION("""COMPUTED_VALUE"""),9.0)</f>
        <v>9</v>
      </c>
      <c r="F799" s="1">
        <f>IFERROR(__xludf.DUMMYFUNCTION("""COMPUTED_VALUE"""),10.0)</f>
        <v>10</v>
      </c>
      <c r="G799" s="1">
        <f>IFERROR(__xludf.DUMMYFUNCTION("""COMPUTED_VALUE"""),13.0)</f>
        <v>13</v>
      </c>
      <c r="H799" s="2">
        <f>IFERROR(__xludf.DUMMYFUNCTION("""COMPUTED_VALUE"""),15.0)</f>
        <v>15</v>
      </c>
      <c r="J799" s="1" t="b">
        <f t="array" ref="J799">IF(NOT(H799=""),AND(C799:H799&gt;B799:G799),IF(NOT(G799=""),AND(C799:G799&gt;B799:F799),IF(NOT(F799=""),AND(C799:F799&gt;B799:E799),AND(C799:E799&gt;B799:D799))))</f>
        <v>1</v>
      </c>
      <c r="K799" s="1" t="b">
        <f t="array" ref="K799">IF(NOT(H799=""),AND(C799:H799&lt;B799:G799),IF(NOT(G799=""),AND(C799:G799&lt;B799:F799),IF(NOT(F799=""),AND(C799:F799&lt;B799:E799),AND(C799:E799&lt;B799:D799))))</f>
        <v>0</v>
      </c>
      <c r="L799" s="1" t="b">
        <f t="array" ref="L799">IF(NOT(H799=""),AND(AND(ABS(C799:H799-B799:G799)&gt;0),AND(ABS(C799:H799-B799:G799)&lt;4)),IF(NOT(G799=""),AND(AND(ABS(C799:G799-B799:F799)&gt;0),AND(ABS(C799:G799-B799:F799)&lt;4)),IF(NOT(F799=""),AND(AND(ABS(C799:F799-B799:E799)&gt;0),AND(ABS(C799:F799-B799:E799)&lt;4)),AND(AND(ABS(C799:E799-B799:D799)&gt;0),AND(ABS(C799:E799-B799:D799)&lt;4)))))</f>
        <v>1</v>
      </c>
      <c r="M799" s="1" t="b">
        <f t="shared" si="1"/>
        <v>1</v>
      </c>
    </row>
    <row r="800" ht="15.75" customHeight="1">
      <c r="A800" s="1" t="s">
        <v>809</v>
      </c>
      <c r="B800" s="1">
        <f>IFERROR(__xludf.DUMMYFUNCTION("SPLIT(A800,"" "")"),76.0)</f>
        <v>76</v>
      </c>
      <c r="C800" s="1">
        <f>IFERROR(__xludf.DUMMYFUNCTION("""COMPUTED_VALUE"""),75.0)</f>
        <v>75</v>
      </c>
      <c r="D800" s="1">
        <f>IFERROR(__xludf.DUMMYFUNCTION("""COMPUTED_VALUE"""),73.0)</f>
        <v>73</v>
      </c>
      <c r="E800" s="1">
        <f>IFERROR(__xludf.DUMMYFUNCTION("""COMPUTED_VALUE"""),70.0)</f>
        <v>70</v>
      </c>
      <c r="F800" s="1">
        <f>IFERROR(__xludf.DUMMYFUNCTION("""COMPUTED_VALUE"""),67.0)</f>
        <v>67</v>
      </c>
      <c r="J800" s="1" t="b">
        <f t="array" ref="J800">IF(NOT(H800=""),AND(C800:H800&gt;B800:G800),IF(NOT(G800=""),AND(C800:G800&gt;B800:F800),IF(NOT(F800=""),AND(C800:F800&gt;B800:E800),AND(C800:E800&gt;B800:D800))))</f>
        <v>0</v>
      </c>
      <c r="K800" s="1" t="b">
        <f t="array" ref="K800">IF(NOT(H800=""),AND(C800:H800&lt;B800:G800),IF(NOT(G800=""),AND(C800:G800&lt;B800:F800),IF(NOT(F800=""),AND(C800:F800&lt;B800:E800),AND(C800:E800&lt;B800:D800))))</f>
        <v>1</v>
      </c>
      <c r="L800" s="1" t="b">
        <f t="array" ref="L800">IF(NOT(H800=""),AND(AND(ABS(C800:H800-B800:G800)&gt;0),AND(ABS(C800:H800-B800:G800)&lt;4)),IF(NOT(G800=""),AND(AND(ABS(C800:G800-B800:F800)&gt;0),AND(ABS(C800:G800-B800:F800)&lt;4)),IF(NOT(F800=""),AND(AND(ABS(C800:F800-B800:E800)&gt;0),AND(ABS(C800:F800-B800:E800)&lt;4)),AND(AND(ABS(C800:E800-B800:D800)&gt;0),AND(ABS(C800:E800-B800:D800)&lt;4)))))</f>
        <v>1</v>
      </c>
      <c r="M800" s="1" t="b">
        <f t="shared" si="1"/>
        <v>1</v>
      </c>
    </row>
    <row r="801" ht="15.75" customHeight="1">
      <c r="A801" s="1" t="s">
        <v>810</v>
      </c>
      <c r="B801" s="1">
        <f>IFERROR(__xludf.DUMMYFUNCTION("SPLIT(A801,"" "")"),48.0)</f>
        <v>48</v>
      </c>
      <c r="C801" s="1">
        <f>IFERROR(__xludf.DUMMYFUNCTION("""COMPUTED_VALUE"""),45.0)</f>
        <v>45</v>
      </c>
      <c r="D801" s="1">
        <f>IFERROR(__xludf.DUMMYFUNCTION("""COMPUTED_VALUE"""),44.0)</f>
        <v>44</v>
      </c>
      <c r="E801" s="1">
        <f>IFERROR(__xludf.DUMMYFUNCTION("""COMPUTED_VALUE"""),43.0)</f>
        <v>43</v>
      </c>
      <c r="F801" s="1">
        <f>IFERROR(__xludf.DUMMYFUNCTION("""COMPUTED_VALUE"""),41.0)</f>
        <v>41</v>
      </c>
      <c r="J801" s="1" t="b">
        <f t="array" ref="J801">IF(NOT(H801=""),AND(C801:H801&gt;B801:G801),IF(NOT(G801=""),AND(C801:G801&gt;B801:F801),IF(NOT(F801=""),AND(C801:F801&gt;B801:E801),AND(C801:E801&gt;B801:D801))))</f>
        <v>0</v>
      </c>
      <c r="K801" s="1" t="b">
        <f t="array" ref="K801">IF(NOT(H801=""),AND(C801:H801&lt;B801:G801),IF(NOT(G801=""),AND(C801:G801&lt;B801:F801),IF(NOT(F801=""),AND(C801:F801&lt;B801:E801),AND(C801:E801&lt;B801:D801))))</f>
        <v>1</v>
      </c>
      <c r="L801" s="1" t="b">
        <f t="array" ref="L801">IF(NOT(H801=""),AND(AND(ABS(C801:H801-B801:G801)&gt;0),AND(ABS(C801:H801-B801:G801)&lt;4)),IF(NOT(G801=""),AND(AND(ABS(C801:G801-B801:F801)&gt;0),AND(ABS(C801:G801-B801:F801)&lt;4)),IF(NOT(F801=""),AND(AND(ABS(C801:F801-B801:E801)&gt;0),AND(ABS(C801:F801-B801:E801)&lt;4)),AND(AND(ABS(C801:E801-B801:D801)&gt;0),AND(ABS(C801:E801-B801:D801)&lt;4)))))</f>
        <v>1</v>
      </c>
      <c r="M801" s="1" t="b">
        <f t="shared" si="1"/>
        <v>1</v>
      </c>
    </row>
    <row r="802" ht="15.75" customHeight="1">
      <c r="A802" s="1" t="s">
        <v>811</v>
      </c>
      <c r="B802" s="1">
        <f>IFERROR(__xludf.DUMMYFUNCTION("SPLIT(A802,"" "")"),52.0)</f>
        <v>52</v>
      </c>
      <c r="C802" s="1">
        <f>IFERROR(__xludf.DUMMYFUNCTION("""COMPUTED_VALUE"""),54.0)</f>
        <v>54</v>
      </c>
      <c r="D802" s="1">
        <f>IFERROR(__xludf.DUMMYFUNCTION("""COMPUTED_VALUE"""),57.0)</f>
        <v>57</v>
      </c>
      <c r="E802" s="1">
        <f>IFERROR(__xludf.DUMMYFUNCTION("""COMPUTED_VALUE"""),59.0)</f>
        <v>59</v>
      </c>
      <c r="F802" s="1">
        <f>IFERROR(__xludf.DUMMYFUNCTION("""COMPUTED_VALUE"""),61.0)</f>
        <v>61</v>
      </c>
      <c r="G802" s="1">
        <f>IFERROR(__xludf.DUMMYFUNCTION("""COMPUTED_VALUE"""),64.0)</f>
        <v>64</v>
      </c>
      <c r="H802" s="1">
        <f>IFERROR(__xludf.DUMMYFUNCTION("""COMPUTED_VALUE"""),65.0)</f>
        <v>65</v>
      </c>
      <c r="I802" s="1">
        <f>IFERROR(__xludf.DUMMYFUNCTION("""COMPUTED_VALUE"""),66.0)</f>
        <v>66</v>
      </c>
      <c r="J802" s="1" t="b">
        <f t="array" ref="J802">IF(NOT(H802=""),AND(C802:H802&gt;B802:G802),IF(NOT(G802=""),AND(C802:G802&gt;B802:F802),IF(NOT(F802=""),AND(C802:F802&gt;B802:E802),AND(C802:E802&gt;B802:D802))))</f>
        <v>1</v>
      </c>
      <c r="K802" s="1" t="b">
        <f t="array" ref="K802">IF(NOT(H802=""),AND(C802:H802&lt;B802:G802),IF(NOT(G802=""),AND(C802:G802&lt;B802:F802),IF(NOT(F802=""),AND(C802:F802&lt;B802:E802),AND(C802:E802&lt;B802:D802))))</f>
        <v>0</v>
      </c>
      <c r="L802" s="1" t="b">
        <f t="array" ref="L802">IF(NOT(H802=""),AND(AND(ABS(C802:H802-B802:G802)&gt;0),AND(ABS(C802:H802-B802:G802)&lt;4)),IF(NOT(G802=""),AND(AND(ABS(C802:G802-B802:F802)&gt;0),AND(ABS(C802:G802-B802:F802)&lt;4)),IF(NOT(F802=""),AND(AND(ABS(C802:F802-B802:E802)&gt;0),AND(ABS(C802:F802-B802:E802)&lt;4)),AND(AND(ABS(C802:E802-B802:D802)&gt;0),AND(ABS(C802:E802-B802:D802)&lt;4)))))</f>
        <v>1</v>
      </c>
      <c r="M802" s="1" t="b">
        <f t="shared" si="1"/>
        <v>1</v>
      </c>
    </row>
    <row r="803" ht="15.75" customHeight="1">
      <c r="A803" s="1" t="s">
        <v>812</v>
      </c>
      <c r="B803" s="1">
        <f>IFERROR(__xludf.DUMMYFUNCTION("SPLIT(A803,"" "")"),68.0)</f>
        <v>68</v>
      </c>
      <c r="C803" s="1">
        <f>IFERROR(__xludf.DUMMYFUNCTION("""COMPUTED_VALUE"""),70.0)</f>
        <v>70</v>
      </c>
      <c r="D803" s="1">
        <f>IFERROR(__xludf.DUMMYFUNCTION("""COMPUTED_VALUE"""),73.0)</f>
        <v>73</v>
      </c>
      <c r="E803" s="1">
        <f>IFERROR(__xludf.DUMMYFUNCTION("""COMPUTED_VALUE"""),75.0)</f>
        <v>75</v>
      </c>
      <c r="F803" s="1">
        <f>IFERROR(__xludf.DUMMYFUNCTION("""COMPUTED_VALUE"""),76.0)</f>
        <v>76</v>
      </c>
      <c r="G803" s="1">
        <f>IFERROR(__xludf.DUMMYFUNCTION("""COMPUTED_VALUE"""),77.0)</f>
        <v>77</v>
      </c>
      <c r="H803" s="2">
        <f>IFERROR(__xludf.DUMMYFUNCTION("""COMPUTED_VALUE"""),78.0)</f>
        <v>78</v>
      </c>
      <c r="J803" s="1" t="b">
        <f t="array" ref="J803">IF(NOT(H803=""),AND(C803:H803&gt;B803:G803),IF(NOT(G803=""),AND(C803:G803&gt;B803:F803),IF(NOT(F803=""),AND(C803:F803&gt;B803:E803),AND(C803:E803&gt;B803:D803))))</f>
        <v>1</v>
      </c>
      <c r="K803" s="1" t="b">
        <f t="array" ref="K803">IF(NOT(H803=""),AND(C803:H803&lt;B803:G803),IF(NOT(G803=""),AND(C803:G803&lt;B803:F803),IF(NOT(F803=""),AND(C803:F803&lt;B803:E803),AND(C803:E803&lt;B803:D803))))</f>
        <v>0</v>
      </c>
      <c r="L803" s="1" t="b">
        <f t="array" ref="L803">IF(NOT(H803=""),AND(AND(ABS(C803:H803-B803:G803)&gt;0),AND(ABS(C803:H803-B803:G803)&lt;4)),IF(NOT(G803=""),AND(AND(ABS(C803:G803-B803:F803)&gt;0),AND(ABS(C803:G803-B803:F803)&lt;4)),IF(NOT(F803=""),AND(AND(ABS(C803:F803-B803:E803)&gt;0),AND(ABS(C803:F803-B803:E803)&lt;4)),AND(AND(ABS(C803:E803-B803:D803)&gt;0),AND(ABS(C803:E803-B803:D803)&lt;4)))))</f>
        <v>1</v>
      </c>
      <c r="M803" s="1" t="b">
        <f t="shared" si="1"/>
        <v>1</v>
      </c>
    </row>
    <row r="804" ht="15.75" customHeight="1">
      <c r="A804" s="1" t="s">
        <v>813</v>
      </c>
      <c r="B804" s="1">
        <f>IFERROR(__xludf.DUMMYFUNCTION("SPLIT(A804,"" "")"),68.0)</f>
        <v>68</v>
      </c>
      <c r="C804" s="1">
        <f>IFERROR(__xludf.DUMMYFUNCTION("""COMPUTED_VALUE"""),67.0)</f>
        <v>67</v>
      </c>
      <c r="D804" s="1">
        <f>IFERROR(__xludf.DUMMYFUNCTION("""COMPUTED_VALUE"""),65.0)</f>
        <v>65</v>
      </c>
      <c r="E804" s="1">
        <f>IFERROR(__xludf.DUMMYFUNCTION("""COMPUTED_VALUE"""),63.0)</f>
        <v>63</v>
      </c>
      <c r="F804" s="1">
        <f>IFERROR(__xludf.DUMMYFUNCTION("""COMPUTED_VALUE"""),60.0)</f>
        <v>60</v>
      </c>
      <c r="J804" s="1" t="b">
        <f t="array" ref="J804">IF(NOT(H804=""),AND(C804:H804&gt;B804:G804),IF(NOT(G804=""),AND(C804:G804&gt;B804:F804),IF(NOT(F804=""),AND(C804:F804&gt;B804:E804),AND(C804:E804&gt;B804:D804))))</f>
        <v>0</v>
      </c>
      <c r="K804" s="1" t="b">
        <f t="array" ref="K804">IF(NOT(H804=""),AND(C804:H804&lt;B804:G804),IF(NOT(G804=""),AND(C804:G804&lt;B804:F804),IF(NOT(F804=""),AND(C804:F804&lt;B804:E804),AND(C804:E804&lt;B804:D804))))</f>
        <v>1</v>
      </c>
      <c r="L804" s="1" t="b">
        <f t="array" ref="L804">IF(NOT(H804=""),AND(AND(ABS(C804:H804-B804:G804)&gt;0),AND(ABS(C804:H804-B804:G804)&lt;4)),IF(NOT(G804=""),AND(AND(ABS(C804:G804-B804:F804)&gt;0),AND(ABS(C804:G804-B804:F804)&lt;4)),IF(NOT(F804=""),AND(AND(ABS(C804:F804-B804:E804)&gt;0),AND(ABS(C804:F804-B804:E804)&lt;4)),AND(AND(ABS(C804:E804-B804:D804)&gt;0),AND(ABS(C804:E804-B804:D804)&lt;4)))))</f>
        <v>1</v>
      </c>
      <c r="M804" s="1" t="b">
        <f t="shared" si="1"/>
        <v>1</v>
      </c>
    </row>
    <row r="805" ht="15.75" customHeight="1">
      <c r="A805" s="1" t="s">
        <v>814</v>
      </c>
      <c r="B805" s="1">
        <f>IFERROR(__xludf.DUMMYFUNCTION("SPLIT(A805,"" "")"),49.0)</f>
        <v>49</v>
      </c>
      <c r="C805" s="1">
        <f>IFERROR(__xludf.DUMMYFUNCTION("""COMPUTED_VALUE"""),51.0)</f>
        <v>51</v>
      </c>
      <c r="D805" s="1">
        <f>IFERROR(__xludf.DUMMYFUNCTION("""COMPUTED_VALUE"""),54.0)</f>
        <v>54</v>
      </c>
      <c r="E805" s="1">
        <f>IFERROR(__xludf.DUMMYFUNCTION("""COMPUTED_VALUE"""),56.0)</f>
        <v>56</v>
      </c>
      <c r="F805" s="1">
        <f>IFERROR(__xludf.DUMMYFUNCTION("""COMPUTED_VALUE"""),58.0)</f>
        <v>58</v>
      </c>
      <c r="J805" s="1" t="b">
        <f t="array" ref="J805">IF(NOT(H805=""),AND(C805:H805&gt;B805:G805),IF(NOT(G805=""),AND(C805:G805&gt;B805:F805),IF(NOT(F805=""),AND(C805:F805&gt;B805:E805),AND(C805:E805&gt;B805:D805))))</f>
        <v>1</v>
      </c>
      <c r="K805" s="1" t="b">
        <f t="array" ref="K805">IF(NOT(H805=""),AND(C805:H805&lt;B805:G805),IF(NOT(G805=""),AND(C805:G805&lt;B805:F805),IF(NOT(F805=""),AND(C805:F805&lt;B805:E805),AND(C805:E805&lt;B805:D805))))</f>
        <v>0</v>
      </c>
      <c r="L805" s="1" t="b">
        <f t="array" ref="L805">IF(NOT(H805=""),AND(AND(ABS(C805:H805-B805:G805)&gt;0),AND(ABS(C805:H805-B805:G805)&lt;4)),IF(NOT(G805=""),AND(AND(ABS(C805:G805-B805:F805)&gt;0),AND(ABS(C805:G805-B805:F805)&lt;4)),IF(NOT(F805=""),AND(AND(ABS(C805:F805-B805:E805)&gt;0),AND(ABS(C805:F805-B805:E805)&lt;4)),AND(AND(ABS(C805:E805-B805:D805)&gt;0),AND(ABS(C805:E805-B805:D805)&lt;4)))))</f>
        <v>1</v>
      </c>
      <c r="M805" s="1" t="b">
        <f t="shared" si="1"/>
        <v>1</v>
      </c>
    </row>
    <row r="806" ht="15.75" customHeight="1">
      <c r="A806" s="1" t="s">
        <v>815</v>
      </c>
      <c r="B806" s="1">
        <f>IFERROR(__xludf.DUMMYFUNCTION("SPLIT(A806,"" "")"),11.0)</f>
        <v>11</v>
      </c>
      <c r="C806" s="1">
        <f>IFERROR(__xludf.DUMMYFUNCTION("""COMPUTED_VALUE"""),8.0)</f>
        <v>8</v>
      </c>
      <c r="D806" s="1">
        <f>IFERROR(__xludf.DUMMYFUNCTION("""COMPUTED_VALUE"""),7.0)</f>
        <v>7</v>
      </c>
      <c r="E806" s="1">
        <f>IFERROR(__xludf.DUMMYFUNCTION("""COMPUTED_VALUE"""),6.0)</f>
        <v>6</v>
      </c>
      <c r="F806" s="1">
        <f>IFERROR(__xludf.DUMMYFUNCTION("""COMPUTED_VALUE"""),4.0)</f>
        <v>4</v>
      </c>
      <c r="G806" s="1">
        <f>IFERROR(__xludf.DUMMYFUNCTION("""COMPUTED_VALUE"""),3.0)</f>
        <v>3</v>
      </c>
      <c r="J806" s="1" t="b">
        <f t="array" ref="J806">IF(NOT(H806=""),AND(C806:H806&gt;B806:G806),IF(NOT(G806=""),AND(C806:G806&gt;B806:F806),IF(NOT(F806=""),AND(C806:F806&gt;B806:E806),AND(C806:E806&gt;B806:D806))))</f>
        <v>0</v>
      </c>
      <c r="K806" s="1" t="b">
        <f t="array" ref="K806">IF(NOT(H806=""),AND(C806:H806&lt;B806:G806),IF(NOT(G806=""),AND(C806:G806&lt;B806:F806),IF(NOT(F806=""),AND(C806:F806&lt;B806:E806),AND(C806:E806&lt;B806:D806))))</f>
        <v>1</v>
      </c>
      <c r="L806" s="1" t="b">
        <f t="array" ref="L806">IF(NOT(H806=""),AND(AND(ABS(C806:H806-B806:G806)&gt;0),AND(ABS(C806:H806-B806:G806)&lt;4)),IF(NOT(G806=""),AND(AND(ABS(C806:G806-B806:F806)&gt;0),AND(ABS(C806:G806-B806:F806)&lt;4)),IF(NOT(F806=""),AND(AND(ABS(C806:F806-B806:E806)&gt;0),AND(ABS(C806:F806-B806:E806)&lt;4)),AND(AND(ABS(C806:E806-B806:D806)&gt;0),AND(ABS(C806:E806-B806:D806)&lt;4)))))</f>
        <v>1</v>
      </c>
      <c r="M806" s="1" t="b">
        <f t="shared" si="1"/>
        <v>1</v>
      </c>
    </row>
    <row r="807" ht="15.75" customHeight="1">
      <c r="A807" s="1" t="s">
        <v>816</v>
      </c>
      <c r="B807" s="1">
        <f>IFERROR(__xludf.DUMMYFUNCTION("SPLIT(A807,"" "")"),49.0)</f>
        <v>49</v>
      </c>
      <c r="C807" s="1">
        <f>IFERROR(__xludf.DUMMYFUNCTION("""COMPUTED_VALUE"""),52.0)</f>
        <v>52</v>
      </c>
      <c r="D807" s="1">
        <f>IFERROR(__xludf.DUMMYFUNCTION("""COMPUTED_VALUE"""),54.0)</f>
        <v>54</v>
      </c>
      <c r="E807" s="1">
        <f>IFERROR(__xludf.DUMMYFUNCTION("""COMPUTED_VALUE"""),57.0)</f>
        <v>57</v>
      </c>
      <c r="F807" s="1">
        <f>IFERROR(__xludf.DUMMYFUNCTION("""COMPUTED_VALUE"""),58.0)</f>
        <v>58</v>
      </c>
      <c r="G807" s="1">
        <f>IFERROR(__xludf.DUMMYFUNCTION("""COMPUTED_VALUE"""),59.0)</f>
        <v>59</v>
      </c>
      <c r="H807" s="1">
        <f>IFERROR(__xludf.DUMMYFUNCTION("""COMPUTED_VALUE"""),60.0)</f>
        <v>60</v>
      </c>
      <c r="I807" s="1">
        <f>IFERROR(__xludf.DUMMYFUNCTION("""COMPUTED_VALUE"""),62.0)</f>
        <v>62</v>
      </c>
      <c r="J807" s="1" t="b">
        <f t="array" ref="J807">IF(NOT(H807=""),AND(C807:H807&gt;B807:G807),IF(NOT(G807=""),AND(C807:G807&gt;B807:F807),IF(NOT(F807=""),AND(C807:F807&gt;B807:E807),AND(C807:E807&gt;B807:D807))))</f>
        <v>1</v>
      </c>
      <c r="K807" s="1" t="b">
        <f t="array" ref="K807">IF(NOT(H807=""),AND(C807:H807&lt;B807:G807),IF(NOT(G807=""),AND(C807:G807&lt;B807:F807),IF(NOT(F807=""),AND(C807:F807&lt;B807:E807),AND(C807:E807&lt;B807:D807))))</f>
        <v>0</v>
      </c>
      <c r="L807" s="1" t="b">
        <f t="array" ref="L807">IF(NOT(H807=""),AND(AND(ABS(C807:H807-B807:G807)&gt;0),AND(ABS(C807:H807-B807:G807)&lt;4)),IF(NOT(G807=""),AND(AND(ABS(C807:G807-B807:F807)&gt;0),AND(ABS(C807:G807-B807:F807)&lt;4)),IF(NOT(F807=""),AND(AND(ABS(C807:F807-B807:E807)&gt;0),AND(ABS(C807:F807-B807:E807)&lt;4)),AND(AND(ABS(C807:E807-B807:D807)&gt;0),AND(ABS(C807:E807-B807:D807)&lt;4)))))</f>
        <v>1</v>
      </c>
      <c r="M807" s="1" t="b">
        <f t="shared" si="1"/>
        <v>1</v>
      </c>
    </row>
    <row r="808" ht="15.75" customHeight="1">
      <c r="A808" s="1" t="s">
        <v>817</v>
      </c>
      <c r="B808" s="1">
        <f>IFERROR(__xludf.DUMMYFUNCTION("SPLIT(A808,"" "")"),22.0)</f>
        <v>22</v>
      </c>
      <c r="C808" s="1">
        <f>IFERROR(__xludf.DUMMYFUNCTION("""COMPUTED_VALUE"""),19.0)</f>
        <v>19</v>
      </c>
      <c r="D808" s="1">
        <f>IFERROR(__xludf.DUMMYFUNCTION("""COMPUTED_VALUE"""),18.0)</f>
        <v>18</v>
      </c>
      <c r="E808" s="1">
        <f>IFERROR(__xludf.DUMMYFUNCTION("""COMPUTED_VALUE"""),16.0)</f>
        <v>16</v>
      </c>
      <c r="F808" s="1">
        <f>IFERROR(__xludf.DUMMYFUNCTION("""COMPUTED_VALUE"""),13.0)</f>
        <v>13</v>
      </c>
      <c r="G808" s="1">
        <f>IFERROR(__xludf.DUMMYFUNCTION("""COMPUTED_VALUE"""),10.0)</f>
        <v>10</v>
      </c>
      <c r="H808" s="2">
        <f>IFERROR(__xludf.DUMMYFUNCTION("""COMPUTED_VALUE"""),7.0)</f>
        <v>7</v>
      </c>
      <c r="J808" s="1" t="b">
        <f t="array" ref="J808">IF(NOT(H808=""),AND(C808:H808&gt;B808:G808),IF(NOT(G808=""),AND(C808:G808&gt;B808:F808),IF(NOT(F808=""),AND(C808:F808&gt;B808:E808),AND(C808:E808&gt;B808:D808))))</f>
        <v>0</v>
      </c>
      <c r="K808" s="1" t="b">
        <f t="array" ref="K808">IF(NOT(H808=""),AND(C808:H808&lt;B808:G808),IF(NOT(G808=""),AND(C808:G808&lt;B808:F808),IF(NOT(F808=""),AND(C808:F808&lt;B808:E808),AND(C808:E808&lt;B808:D808))))</f>
        <v>1</v>
      </c>
      <c r="L808" s="1" t="b">
        <f t="array" ref="L808">IF(NOT(H808=""),AND(AND(ABS(C808:H808-B808:G808)&gt;0),AND(ABS(C808:H808-B808:G808)&lt;4)),IF(NOT(G808=""),AND(AND(ABS(C808:G808-B808:F808)&gt;0),AND(ABS(C808:G808-B808:F808)&lt;4)),IF(NOT(F808=""),AND(AND(ABS(C808:F808-B808:E808)&gt;0),AND(ABS(C808:F808-B808:E808)&lt;4)),AND(AND(ABS(C808:E808-B808:D808)&gt;0),AND(ABS(C808:E808-B808:D808)&lt;4)))))</f>
        <v>1</v>
      </c>
      <c r="M808" s="1" t="b">
        <f t="shared" si="1"/>
        <v>1</v>
      </c>
    </row>
    <row r="809" ht="15.75" customHeight="1">
      <c r="A809" s="1" t="s">
        <v>818</v>
      </c>
      <c r="B809" s="1">
        <f>IFERROR(__xludf.DUMMYFUNCTION("SPLIT(A809,"" "")"),79.0)</f>
        <v>79</v>
      </c>
      <c r="C809" s="1">
        <f>IFERROR(__xludf.DUMMYFUNCTION("""COMPUTED_VALUE"""),81.0)</f>
        <v>81</v>
      </c>
      <c r="D809" s="1">
        <f>IFERROR(__xludf.DUMMYFUNCTION("""COMPUTED_VALUE"""),84.0)</f>
        <v>84</v>
      </c>
      <c r="E809" s="1">
        <f>IFERROR(__xludf.DUMMYFUNCTION("""COMPUTED_VALUE"""),86.0)</f>
        <v>86</v>
      </c>
      <c r="F809" s="1">
        <f>IFERROR(__xludf.DUMMYFUNCTION("""COMPUTED_VALUE"""),88.0)</f>
        <v>88</v>
      </c>
      <c r="G809" s="1">
        <f>IFERROR(__xludf.DUMMYFUNCTION("""COMPUTED_VALUE"""),91.0)</f>
        <v>91</v>
      </c>
      <c r="H809" s="1">
        <f>IFERROR(__xludf.DUMMYFUNCTION("""COMPUTED_VALUE"""),94.0)</f>
        <v>94</v>
      </c>
      <c r="I809" s="1">
        <f>IFERROR(__xludf.DUMMYFUNCTION("""COMPUTED_VALUE"""),95.0)</f>
        <v>95</v>
      </c>
      <c r="J809" s="1" t="b">
        <f t="array" ref="J809">IF(NOT(H809=""),AND(C809:H809&gt;B809:G809),IF(NOT(G809=""),AND(C809:G809&gt;B809:F809),IF(NOT(F809=""),AND(C809:F809&gt;B809:E809),AND(C809:E809&gt;B809:D809))))</f>
        <v>1</v>
      </c>
      <c r="K809" s="1" t="b">
        <f t="array" ref="K809">IF(NOT(H809=""),AND(C809:H809&lt;B809:G809),IF(NOT(G809=""),AND(C809:G809&lt;B809:F809),IF(NOT(F809=""),AND(C809:F809&lt;B809:E809),AND(C809:E809&lt;B809:D809))))</f>
        <v>0</v>
      </c>
      <c r="L809" s="1" t="b">
        <f t="array" ref="L809">IF(NOT(H809=""),AND(AND(ABS(C809:H809-B809:G809)&gt;0),AND(ABS(C809:H809-B809:G809)&lt;4)),IF(NOT(G809=""),AND(AND(ABS(C809:G809-B809:F809)&gt;0),AND(ABS(C809:G809-B809:F809)&lt;4)),IF(NOT(F809=""),AND(AND(ABS(C809:F809-B809:E809)&gt;0),AND(ABS(C809:F809-B809:E809)&lt;4)),AND(AND(ABS(C809:E809-B809:D809)&gt;0),AND(ABS(C809:E809-B809:D809)&lt;4)))))</f>
        <v>1</v>
      </c>
      <c r="M809" s="1" t="b">
        <f t="shared" si="1"/>
        <v>1</v>
      </c>
    </row>
    <row r="810" ht="15.75" customHeight="1">
      <c r="A810" s="1" t="s">
        <v>819</v>
      </c>
      <c r="B810" s="1">
        <f>IFERROR(__xludf.DUMMYFUNCTION("SPLIT(A810,"" "")"),34.0)</f>
        <v>34</v>
      </c>
      <c r="C810" s="1">
        <f>IFERROR(__xludf.DUMMYFUNCTION("""COMPUTED_VALUE"""),32.0)</f>
        <v>32</v>
      </c>
      <c r="D810" s="1">
        <f>IFERROR(__xludf.DUMMYFUNCTION("""COMPUTED_VALUE"""),31.0)</f>
        <v>31</v>
      </c>
      <c r="E810" s="1">
        <f>IFERROR(__xludf.DUMMYFUNCTION("""COMPUTED_VALUE"""),30.0)</f>
        <v>30</v>
      </c>
      <c r="F810" s="1">
        <f>IFERROR(__xludf.DUMMYFUNCTION("""COMPUTED_VALUE"""),29.0)</f>
        <v>29</v>
      </c>
      <c r="J810" s="1" t="b">
        <f t="array" ref="J810">IF(NOT(H810=""),AND(C810:H810&gt;B810:G810),IF(NOT(G810=""),AND(C810:G810&gt;B810:F810),IF(NOT(F810=""),AND(C810:F810&gt;B810:E810),AND(C810:E810&gt;B810:D810))))</f>
        <v>0</v>
      </c>
      <c r="K810" s="1" t="b">
        <f t="array" ref="K810">IF(NOT(H810=""),AND(C810:H810&lt;B810:G810),IF(NOT(G810=""),AND(C810:G810&lt;B810:F810),IF(NOT(F810=""),AND(C810:F810&lt;B810:E810),AND(C810:E810&lt;B810:D810))))</f>
        <v>1</v>
      </c>
      <c r="L810" s="1" t="b">
        <f t="array" ref="L810">IF(NOT(H810=""),AND(AND(ABS(C810:H810-B810:G810)&gt;0),AND(ABS(C810:H810-B810:G810)&lt;4)),IF(NOT(G810=""),AND(AND(ABS(C810:G810-B810:F810)&gt;0),AND(ABS(C810:G810-B810:F810)&lt;4)),IF(NOT(F810=""),AND(AND(ABS(C810:F810-B810:E810)&gt;0),AND(ABS(C810:F810-B810:E810)&lt;4)),AND(AND(ABS(C810:E810-B810:D810)&gt;0),AND(ABS(C810:E810-B810:D810)&lt;4)))))</f>
        <v>1</v>
      </c>
      <c r="M810" s="1" t="b">
        <f t="shared" si="1"/>
        <v>1</v>
      </c>
    </row>
    <row r="811" ht="15.75" customHeight="1">
      <c r="A811" s="1" t="s">
        <v>820</v>
      </c>
      <c r="B811" s="1">
        <f>IFERROR(__xludf.DUMMYFUNCTION("SPLIT(A811,"" "")"),44.0)</f>
        <v>44</v>
      </c>
      <c r="C811" s="1">
        <f>IFERROR(__xludf.DUMMYFUNCTION("""COMPUTED_VALUE"""),41.0)</f>
        <v>41</v>
      </c>
      <c r="D811" s="1">
        <f>IFERROR(__xludf.DUMMYFUNCTION("""COMPUTED_VALUE"""),38.0)</f>
        <v>38</v>
      </c>
      <c r="E811" s="1">
        <f>IFERROR(__xludf.DUMMYFUNCTION("""COMPUTED_VALUE"""),35.0)</f>
        <v>35</v>
      </c>
      <c r="F811" s="1">
        <f>IFERROR(__xludf.DUMMYFUNCTION("""COMPUTED_VALUE"""),34.0)</f>
        <v>34</v>
      </c>
      <c r="G811" s="1">
        <f>IFERROR(__xludf.DUMMYFUNCTION("""COMPUTED_VALUE"""),32.0)</f>
        <v>32</v>
      </c>
      <c r="H811" s="2">
        <f>IFERROR(__xludf.DUMMYFUNCTION("""COMPUTED_VALUE"""),31.0)</f>
        <v>31</v>
      </c>
      <c r="J811" s="1" t="b">
        <f t="array" ref="J811">IF(NOT(H811=""),AND(C811:H811&gt;B811:G811),IF(NOT(G811=""),AND(C811:G811&gt;B811:F811),IF(NOT(F811=""),AND(C811:F811&gt;B811:E811),AND(C811:E811&gt;B811:D811))))</f>
        <v>0</v>
      </c>
      <c r="K811" s="1" t="b">
        <f t="array" ref="K811">IF(NOT(H811=""),AND(C811:H811&lt;B811:G811),IF(NOT(G811=""),AND(C811:G811&lt;B811:F811),IF(NOT(F811=""),AND(C811:F811&lt;B811:E811),AND(C811:E811&lt;B811:D811))))</f>
        <v>1</v>
      </c>
      <c r="L811" s="1" t="b">
        <f t="array" ref="L811">IF(NOT(H811=""),AND(AND(ABS(C811:H811-B811:G811)&gt;0),AND(ABS(C811:H811-B811:G811)&lt;4)),IF(NOT(G811=""),AND(AND(ABS(C811:G811-B811:F811)&gt;0),AND(ABS(C811:G811-B811:F811)&lt;4)),IF(NOT(F811=""),AND(AND(ABS(C811:F811-B811:E811)&gt;0),AND(ABS(C811:F811-B811:E811)&lt;4)),AND(AND(ABS(C811:E811-B811:D811)&gt;0),AND(ABS(C811:E811-B811:D811)&lt;4)))))</f>
        <v>1</v>
      </c>
      <c r="M811" s="1" t="b">
        <f t="shared" si="1"/>
        <v>1</v>
      </c>
    </row>
    <row r="812" ht="15.75" customHeight="1">
      <c r="A812" s="1" t="s">
        <v>821</v>
      </c>
      <c r="B812" s="1">
        <f>IFERROR(__xludf.DUMMYFUNCTION("SPLIT(A812,"" "")"),10.0)</f>
        <v>10</v>
      </c>
      <c r="C812" s="1">
        <f>IFERROR(__xludf.DUMMYFUNCTION("""COMPUTED_VALUE"""),12.0)</f>
        <v>12</v>
      </c>
      <c r="D812" s="1">
        <f>IFERROR(__xludf.DUMMYFUNCTION("""COMPUTED_VALUE"""),13.0)</f>
        <v>13</v>
      </c>
      <c r="E812" s="1">
        <f>IFERROR(__xludf.DUMMYFUNCTION("""COMPUTED_VALUE"""),14.0)</f>
        <v>14</v>
      </c>
      <c r="F812" s="1">
        <f>IFERROR(__xludf.DUMMYFUNCTION("""COMPUTED_VALUE"""),16.0)</f>
        <v>16</v>
      </c>
      <c r="G812" s="1">
        <f>IFERROR(__xludf.DUMMYFUNCTION("""COMPUTED_VALUE"""),18.0)</f>
        <v>18</v>
      </c>
      <c r="H812" s="1">
        <f>IFERROR(__xludf.DUMMYFUNCTION("""COMPUTED_VALUE"""),19.0)</f>
        <v>19</v>
      </c>
      <c r="I812" s="1">
        <f>IFERROR(__xludf.DUMMYFUNCTION("""COMPUTED_VALUE"""),20.0)</f>
        <v>20</v>
      </c>
      <c r="J812" s="1" t="b">
        <f t="array" ref="J812">IF(NOT(H812=""),AND(C812:H812&gt;B812:G812),IF(NOT(G812=""),AND(C812:G812&gt;B812:F812),IF(NOT(F812=""),AND(C812:F812&gt;B812:E812),AND(C812:E812&gt;B812:D812))))</f>
        <v>1</v>
      </c>
      <c r="K812" s="1" t="b">
        <f t="array" ref="K812">IF(NOT(H812=""),AND(C812:H812&lt;B812:G812),IF(NOT(G812=""),AND(C812:G812&lt;B812:F812),IF(NOT(F812=""),AND(C812:F812&lt;B812:E812),AND(C812:E812&lt;B812:D812))))</f>
        <v>0</v>
      </c>
      <c r="L812" s="1" t="b">
        <f t="array" ref="L812">IF(NOT(H812=""),AND(AND(ABS(C812:H812-B812:G812)&gt;0),AND(ABS(C812:H812-B812:G812)&lt;4)),IF(NOT(G812=""),AND(AND(ABS(C812:G812-B812:F812)&gt;0),AND(ABS(C812:G812-B812:F812)&lt;4)),IF(NOT(F812=""),AND(AND(ABS(C812:F812-B812:E812)&gt;0),AND(ABS(C812:F812-B812:E812)&lt;4)),AND(AND(ABS(C812:E812-B812:D812)&gt;0),AND(ABS(C812:E812-B812:D812)&lt;4)))))</f>
        <v>1</v>
      </c>
      <c r="M812" s="1" t="b">
        <f t="shared" si="1"/>
        <v>1</v>
      </c>
    </row>
    <row r="813" ht="15.75" customHeight="1">
      <c r="A813" s="1" t="s">
        <v>822</v>
      </c>
      <c r="B813" s="1">
        <f>IFERROR(__xludf.DUMMYFUNCTION("SPLIT(A813,"" "")"),19.0)</f>
        <v>19</v>
      </c>
      <c r="C813" s="1">
        <f>IFERROR(__xludf.DUMMYFUNCTION("""COMPUTED_VALUE"""),22.0)</f>
        <v>22</v>
      </c>
      <c r="D813" s="1">
        <f>IFERROR(__xludf.DUMMYFUNCTION("""COMPUTED_VALUE"""),25.0)</f>
        <v>25</v>
      </c>
      <c r="E813" s="1">
        <f>IFERROR(__xludf.DUMMYFUNCTION("""COMPUTED_VALUE"""),26.0)</f>
        <v>26</v>
      </c>
      <c r="F813" s="1">
        <f>IFERROR(__xludf.DUMMYFUNCTION("""COMPUTED_VALUE"""),28.0)</f>
        <v>28</v>
      </c>
      <c r="G813" s="1">
        <f>IFERROR(__xludf.DUMMYFUNCTION("""COMPUTED_VALUE"""),31.0)</f>
        <v>31</v>
      </c>
      <c r="H813" s="1">
        <f>IFERROR(__xludf.DUMMYFUNCTION("""COMPUTED_VALUE"""),34.0)</f>
        <v>34</v>
      </c>
      <c r="I813" s="1">
        <f>IFERROR(__xludf.DUMMYFUNCTION("""COMPUTED_VALUE"""),37.0)</f>
        <v>37</v>
      </c>
      <c r="J813" s="1" t="b">
        <f t="array" ref="J813">IF(NOT(H813=""),AND(C813:H813&gt;B813:G813),IF(NOT(G813=""),AND(C813:G813&gt;B813:F813),IF(NOT(F813=""),AND(C813:F813&gt;B813:E813),AND(C813:E813&gt;B813:D813))))</f>
        <v>1</v>
      </c>
      <c r="K813" s="1" t="b">
        <f t="array" ref="K813">IF(NOT(H813=""),AND(C813:H813&lt;B813:G813),IF(NOT(G813=""),AND(C813:G813&lt;B813:F813),IF(NOT(F813=""),AND(C813:F813&lt;B813:E813),AND(C813:E813&lt;B813:D813))))</f>
        <v>0</v>
      </c>
      <c r="L813" s="1" t="b">
        <f t="array" ref="L813">IF(NOT(H813=""),AND(AND(ABS(C813:H813-B813:G813)&gt;0),AND(ABS(C813:H813-B813:G813)&lt;4)),IF(NOT(G813=""),AND(AND(ABS(C813:G813-B813:F813)&gt;0),AND(ABS(C813:G813-B813:F813)&lt;4)),IF(NOT(F813=""),AND(AND(ABS(C813:F813-B813:E813)&gt;0),AND(ABS(C813:F813-B813:E813)&lt;4)),AND(AND(ABS(C813:E813-B813:D813)&gt;0),AND(ABS(C813:E813-B813:D813)&lt;4)))))</f>
        <v>1</v>
      </c>
      <c r="M813" s="1" t="b">
        <f t="shared" si="1"/>
        <v>1</v>
      </c>
    </row>
    <row r="814" ht="15.75" customHeight="1">
      <c r="A814" s="1" t="s">
        <v>823</v>
      </c>
      <c r="B814" s="1">
        <f>IFERROR(__xludf.DUMMYFUNCTION("SPLIT(A814,"" "")"),68.0)</f>
        <v>68</v>
      </c>
      <c r="C814" s="1">
        <f>IFERROR(__xludf.DUMMYFUNCTION("""COMPUTED_VALUE"""),70.0)</f>
        <v>70</v>
      </c>
      <c r="D814" s="1">
        <f>IFERROR(__xludf.DUMMYFUNCTION("""COMPUTED_VALUE"""),73.0)</f>
        <v>73</v>
      </c>
      <c r="E814" s="1">
        <f>IFERROR(__xludf.DUMMYFUNCTION("""COMPUTED_VALUE"""),75.0)</f>
        <v>75</v>
      </c>
      <c r="F814" s="1">
        <f>IFERROR(__xludf.DUMMYFUNCTION("""COMPUTED_VALUE"""),77.0)</f>
        <v>77</v>
      </c>
      <c r="G814" s="1">
        <f>IFERROR(__xludf.DUMMYFUNCTION("""COMPUTED_VALUE"""),79.0)</f>
        <v>79</v>
      </c>
      <c r="H814" s="1">
        <f>IFERROR(__xludf.DUMMYFUNCTION("""COMPUTED_VALUE"""),81.0)</f>
        <v>81</v>
      </c>
      <c r="I814" s="1">
        <f>IFERROR(__xludf.DUMMYFUNCTION("""COMPUTED_VALUE"""),84.0)</f>
        <v>84</v>
      </c>
      <c r="J814" s="1" t="b">
        <f t="array" ref="J814">IF(NOT(H814=""),AND(C814:H814&gt;B814:G814),IF(NOT(G814=""),AND(C814:G814&gt;B814:F814),IF(NOT(F814=""),AND(C814:F814&gt;B814:E814),AND(C814:E814&gt;B814:D814))))</f>
        <v>1</v>
      </c>
      <c r="K814" s="1" t="b">
        <f t="array" ref="K814">IF(NOT(H814=""),AND(C814:H814&lt;B814:G814),IF(NOT(G814=""),AND(C814:G814&lt;B814:F814),IF(NOT(F814=""),AND(C814:F814&lt;B814:E814),AND(C814:E814&lt;B814:D814))))</f>
        <v>0</v>
      </c>
      <c r="L814" s="1" t="b">
        <f t="array" ref="L814">IF(NOT(H814=""),AND(AND(ABS(C814:H814-B814:G814)&gt;0),AND(ABS(C814:H814-B814:G814)&lt;4)),IF(NOT(G814=""),AND(AND(ABS(C814:G814-B814:F814)&gt;0),AND(ABS(C814:G814-B814:F814)&lt;4)),IF(NOT(F814=""),AND(AND(ABS(C814:F814-B814:E814)&gt;0),AND(ABS(C814:F814-B814:E814)&lt;4)),AND(AND(ABS(C814:E814-B814:D814)&gt;0),AND(ABS(C814:E814-B814:D814)&lt;4)))))</f>
        <v>1</v>
      </c>
      <c r="M814" s="1" t="b">
        <f t="shared" si="1"/>
        <v>1</v>
      </c>
    </row>
    <row r="815" ht="15.75" customHeight="1">
      <c r="A815" s="1" t="s">
        <v>824</v>
      </c>
      <c r="B815" s="1">
        <f>IFERROR(__xludf.DUMMYFUNCTION("SPLIT(A815,"" "")"),24.0)</f>
        <v>24</v>
      </c>
      <c r="C815" s="1">
        <f>IFERROR(__xludf.DUMMYFUNCTION("""COMPUTED_VALUE"""),21.0)</f>
        <v>21</v>
      </c>
      <c r="D815" s="1">
        <f>IFERROR(__xludf.DUMMYFUNCTION("""COMPUTED_VALUE"""),19.0)</f>
        <v>19</v>
      </c>
      <c r="E815" s="1">
        <f>IFERROR(__xludf.DUMMYFUNCTION("""COMPUTED_VALUE"""),18.0)</f>
        <v>18</v>
      </c>
      <c r="F815" s="1">
        <f>IFERROR(__xludf.DUMMYFUNCTION("""COMPUTED_VALUE"""),15.0)</f>
        <v>15</v>
      </c>
      <c r="G815" s="1">
        <f>IFERROR(__xludf.DUMMYFUNCTION("""COMPUTED_VALUE"""),13.0)</f>
        <v>13</v>
      </c>
      <c r="J815" s="1" t="b">
        <f t="array" ref="J815">IF(NOT(H815=""),AND(C815:H815&gt;B815:G815),IF(NOT(G815=""),AND(C815:G815&gt;B815:F815),IF(NOT(F815=""),AND(C815:F815&gt;B815:E815),AND(C815:E815&gt;B815:D815))))</f>
        <v>0</v>
      </c>
      <c r="K815" s="1" t="b">
        <f t="array" ref="K815">IF(NOT(H815=""),AND(C815:H815&lt;B815:G815),IF(NOT(G815=""),AND(C815:G815&lt;B815:F815),IF(NOT(F815=""),AND(C815:F815&lt;B815:E815),AND(C815:E815&lt;B815:D815))))</f>
        <v>1</v>
      </c>
      <c r="L815" s="1" t="b">
        <f t="array" ref="L815">IF(NOT(H815=""),AND(AND(ABS(C815:H815-B815:G815)&gt;0),AND(ABS(C815:H815-B815:G815)&lt;4)),IF(NOT(G815=""),AND(AND(ABS(C815:G815-B815:F815)&gt;0),AND(ABS(C815:G815-B815:F815)&lt;4)),IF(NOT(F815=""),AND(AND(ABS(C815:F815-B815:E815)&gt;0),AND(ABS(C815:F815-B815:E815)&lt;4)),AND(AND(ABS(C815:E815-B815:D815)&gt;0),AND(ABS(C815:E815-B815:D815)&lt;4)))))</f>
        <v>1</v>
      </c>
      <c r="M815" s="1" t="b">
        <f t="shared" si="1"/>
        <v>1</v>
      </c>
    </row>
    <row r="816" ht="15.75" customHeight="1">
      <c r="A816" s="1" t="s">
        <v>825</v>
      </c>
      <c r="B816" s="1">
        <f>IFERROR(__xludf.DUMMYFUNCTION("SPLIT(A816,"" "")"),98.0)</f>
        <v>98</v>
      </c>
      <c r="C816" s="1">
        <f>IFERROR(__xludf.DUMMYFUNCTION("""COMPUTED_VALUE"""),96.0)</f>
        <v>96</v>
      </c>
      <c r="D816" s="1">
        <f>IFERROR(__xludf.DUMMYFUNCTION("""COMPUTED_VALUE"""),93.0)</f>
        <v>93</v>
      </c>
      <c r="E816" s="1">
        <f>IFERROR(__xludf.DUMMYFUNCTION("""COMPUTED_VALUE"""),92.0)</f>
        <v>92</v>
      </c>
      <c r="F816" s="1">
        <f>IFERROR(__xludf.DUMMYFUNCTION("""COMPUTED_VALUE"""),90.0)</f>
        <v>90</v>
      </c>
      <c r="G816" s="1">
        <f>IFERROR(__xludf.DUMMYFUNCTION("""COMPUTED_VALUE"""),88.0)</f>
        <v>88</v>
      </c>
      <c r="H816" s="2">
        <f>IFERROR(__xludf.DUMMYFUNCTION("""COMPUTED_VALUE"""),86.0)</f>
        <v>86</v>
      </c>
      <c r="J816" s="1" t="b">
        <f t="array" ref="J816">IF(NOT(H816=""),AND(C816:H816&gt;B816:G816),IF(NOT(G816=""),AND(C816:G816&gt;B816:F816),IF(NOT(F816=""),AND(C816:F816&gt;B816:E816),AND(C816:E816&gt;B816:D816))))</f>
        <v>0</v>
      </c>
      <c r="K816" s="1" t="b">
        <f t="array" ref="K816">IF(NOT(H816=""),AND(C816:H816&lt;B816:G816),IF(NOT(G816=""),AND(C816:G816&lt;B816:F816),IF(NOT(F816=""),AND(C816:F816&lt;B816:E816),AND(C816:E816&lt;B816:D816))))</f>
        <v>1</v>
      </c>
      <c r="L816" s="1" t="b">
        <f t="array" ref="L816">IF(NOT(H816=""),AND(AND(ABS(C816:H816-B816:G816)&gt;0),AND(ABS(C816:H816-B816:G816)&lt;4)),IF(NOT(G816=""),AND(AND(ABS(C816:G816-B816:F816)&gt;0),AND(ABS(C816:G816-B816:F816)&lt;4)),IF(NOT(F816=""),AND(AND(ABS(C816:F816-B816:E816)&gt;0),AND(ABS(C816:F816-B816:E816)&lt;4)),AND(AND(ABS(C816:E816-B816:D816)&gt;0),AND(ABS(C816:E816-B816:D816)&lt;4)))))</f>
        <v>1</v>
      </c>
      <c r="M816" s="1" t="b">
        <f t="shared" si="1"/>
        <v>1</v>
      </c>
    </row>
    <row r="817" ht="15.75" customHeight="1">
      <c r="A817" s="1" t="s">
        <v>826</v>
      </c>
      <c r="B817" s="1">
        <f>IFERROR(__xludf.DUMMYFUNCTION("SPLIT(A817,"" "")"),97.0)</f>
        <v>97</v>
      </c>
      <c r="C817" s="1">
        <f>IFERROR(__xludf.DUMMYFUNCTION("""COMPUTED_VALUE"""),94.0)</f>
        <v>94</v>
      </c>
      <c r="D817" s="1">
        <f>IFERROR(__xludf.DUMMYFUNCTION("""COMPUTED_VALUE"""),91.0)</f>
        <v>91</v>
      </c>
      <c r="E817" s="1">
        <f>IFERROR(__xludf.DUMMYFUNCTION("""COMPUTED_VALUE"""),88.0)</f>
        <v>88</v>
      </c>
      <c r="F817" s="1">
        <f>IFERROR(__xludf.DUMMYFUNCTION("""COMPUTED_VALUE"""),85.0)</f>
        <v>85</v>
      </c>
      <c r="G817" s="1">
        <f>IFERROR(__xludf.DUMMYFUNCTION("""COMPUTED_VALUE"""),83.0)</f>
        <v>83</v>
      </c>
      <c r="H817" s="2">
        <f>IFERROR(__xludf.DUMMYFUNCTION("""COMPUTED_VALUE"""),81.0)</f>
        <v>81</v>
      </c>
      <c r="J817" s="1" t="b">
        <f t="array" ref="J817">IF(NOT(H817=""),AND(C817:H817&gt;B817:G817),IF(NOT(G817=""),AND(C817:G817&gt;B817:F817),IF(NOT(F817=""),AND(C817:F817&gt;B817:E817),AND(C817:E817&gt;B817:D817))))</f>
        <v>0</v>
      </c>
      <c r="K817" s="1" t="b">
        <f t="array" ref="K817">IF(NOT(H817=""),AND(C817:H817&lt;B817:G817),IF(NOT(G817=""),AND(C817:G817&lt;B817:F817),IF(NOT(F817=""),AND(C817:F817&lt;B817:E817),AND(C817:E817&lt;B817:D817))))</f>
        <v>1</v>
      </c>
      <c r="L817" s="1" t="b">
        <f t="array" ref="L817">IF(NOT(H817=""),AND(AND(ABS(C817:H817-B817:G817)&gt;0),AND(ABS(C817:H817-B817:G817)&lt;4)),IF(NOT(G817=""),AND(AND(ABS(C817:G817-B817:F817)&gt;0),AND(ABS(C817:G817-B817:F817)&lt;4)),IF(NOT(F817=""),AND(AND(ABS(C817:F817-B817:E817)&gt;0),AND(ABS(C817:F817-B817:E817)&lt;4)),AND(AND(ABS(C817:E817-B817:D817)&gt;0),AND(ABS(C817:E817-B817:D817)&lt;4)))))</f>
        <v>1</v>
      </c>
      <c r="M817" s="1" t="b">
        <f t="shared" si="1"/>
        <v>1</v>
      </c>
    </row>
    <row r="818" ht="15.75" customHeight="1">
      <c r="A818" s="1" t="s">
        <v>827</v>
      </c>
      <c r="B818" s="1">
        <f>IFERROR(__xludf.DUMMYFUNCTION("SPLIT(A818,"" "")"),65.0)</f>
        <v>65</v>
      </c>
      <c r="C818" s="1">
        <f>IFERROR(__xludf.DUMMYFUNCTION("""COMPUTED_VALUE"""),63.0)</f>
        <v>63</v>
      </c>
      <c r="D818" s="1">
        <f>IFERROR(__xludf.DUMMYFUNCTION("""COMPUTED_VALUE"""),60.0)</f>
        <v>60</v>
      </c>
      <c r="E818" s="1">
        <f>IFERROR(__xludf.DUMMYFUNCTION("""COMPUTED_VALUE"""),58.0)</f>
        <v>58</v>
      </c>
      <c r="F818" s="1">
        <f>IFERROR(__xludf.DUMMYFUNCTION("""COMPUTED_VALUE"""),57.0)</f>
        <v>57</v>
      </c>
      <c r="G818" s="1">
        <f>IFERROR(__xludf.DUMMYFUNCTION("""COMPUTED_VALUE"""),55.0)</f>
        <v>55</v>
      </c>
      <c r="H818" s="2">
        <f>IFERROR(__xludf.DUMMYFUNCTION("""COMPUTED_VALUE"""),54.0)</f>
        <v>54</v>
      </c>
      <c r="J818" s="1" t="b">
        <f t="array" ref="J818">IF(NOT(H818=""),AND(C818:H818&gt;B818:G818),IF(NOT(G818=""),AND(C818:G818&gt;B818:F818),IF(NOT(F818=""),AND(C818:F818&gt;B818:E818),AND(C818:E818&gt;B818:D818))))</f>
        <v>0</v>
      </c>
      <c r="K818" s="1" t="b">
        <f t="array" ref="K818">IF(NOT(H818=""),AND(C818:H818&lt;B818:G818),IF(NOT(G818=""),AND(C818:G818&lt;B818:F818),IF(NOT(F818=""),AND(C818:F818&lt;B818:E818),AND(C818:E818&lt;B818:D818))))</f>
        <v>1</v>
      </c>
      <c r="L818" s="1" t="b">
        <f t="array" ref="L818">IF(NOT(H818=""),AND(AND(ABS(C818:H818-B818:G818)&gt;0),AND(ABS(C818:H818-B818:G818)&lt;4)),IF(NOT(G818=""),AND(AND(ABS(C818:G818-B818:F818)&gt;0),AND(ABS(C818:G818-B818:F818)&lt;4)),IF(NOT(F818=""),AND(AND(ABS(C818:F818-B818:E818)&gt;0),AND(ABS(C818:F818-B818:E818)&lt;4)),AND(AND(ABS(C818:E818-B818:D818)&gt;0),AND(ABS(C818:E818-B818:D818)&lt;4)))))</f>
        <v>1</v>
      </c>
      <c r="M818" s="1" t="b">
        <f t="shared" si="1"/>
        <v>1</v>
      </c>
    </row>
    <row r="819" ht="15.75" customHeight="1">
      <c r="A819" s="1" t="s">
        <v>828</v>
      </c>
      <c r="B819" s="1">
        <f>IFERROR(__xludf.DUMMYFUNCTION("SPLIT(A819,"" "")"),58.0)</f>
        <v>58</v>
      </c>
      <c r="C819" s="1">
        <f>IFERROR(__xludf.DUMMYFUNCTION("""COMPUTED_VALUE"""),61.0)</f>
        <v>61</v>
      </c>
      <c r="D819" s="1">
        <f>IFERROR(__xludf.DUMMYFUNCTION("""COMPUTED_VALUE"""),62.0)</f>
        <v>62</v>
      </c>
      <c r="E819" s="1">
        <f>IFERROR(__xludf.DUMMYFUNCTION("""COMPUTED_VALUE"""),65.0)</f>
        <v>65</v>
      </c>
      <c r="F819" s="1">
        <f>IFERROR(__xludf.DUMMYFUNCTION("""COMPUTED_VALUE"""),67.0)</f>
        <v>67</v>
      </c>
      <c r="J819" s="1" t="b">
        <f t="array" ref="J819">IF(NOT(H819=""),AND(C819:H819&gt;B819:G819),IF(NOT(G819=""),AND(C819:G819&gt;B819:F819),IF(NOT(F819=""),AND(C819:F819&gt;B819:E819),AND(C819:E819&gt;B819:D819))))</f>
        <v>1</v>
      </c>
      <c r="K819" s="1" t="b">
        <f t="array" ref="K819">IF(NOT(H819=""),AND(C819:H819&lt;B819:G819),IF(NOT(G819=""),AND(C819:G819&lt;B819:F819),IF(NOT(F819=""),AND(C819:F819&lt;B819:E819),AND(C819:E819&lt;B819:D819))))</f>
        <v>0</v>
      </c>
      <c r="L819" s="1" t="b">
        <f t="array" ref="L819">IF(NOT(H819=""),AND(AND(ABS(C819:H819-B819:G819)&gt;0),AND(ABS(C819:H819-B819:G819)&lt;4)),IF(NOT(G819=""),AND(AND(ABS(C819:G819-B819:F819)&gt;0),AND(ABS(C819:G819-B819:F819)&lt;4)),IF(NOT(F819=""),AND(AND(ABS(C819:F819-B819:E819)&gt;0),AND(ABS(C819:F819-B819:E819)&lt;4)),AND(AND(ABS(C819:E819-B819:D819)&gt;0),AND(ABS(C819:E819-B819:D819)&lt;4)))))</f>
        <v>1</v>
      </c>
      <c r="M819" s="1" t="b">
        <f t="shared" si="1"/>
        <v>1</v>
      </c>
    </row>
    <row r="820" ht="15.75" customHeight="1">
      <c r="A820" s="1" t="s">
        <v>829</v>
      </c>
      <c r="B820" s="1">
        <f>IFERROR(__xludf.DUMMYFUNCTION("SPLIT(A820,"" "")"),42.0)</f>
        <v>42</v>
      </c>
      <c r="C820" s="1">
        <f>IFERROR(__xludf.DUMMYFUNCTION("""COMPUTED_VALUE"""),44.0)</f>
        <v>44</v>
      </c>
      <c r="D820" s="1">
        <f>IFERROR(__xludf.DUMMYFUNCTION("""COMPUTED_VALUE"""),45.0)</f>
        <v>45</v>
      </c>
      <c r="E820" s="1">
        <f>IFERROR(__xludf.DUMMYFUNCTION("""COMPUTED_VALUE"""),46.0)</f>
        <v>46</v>
      </c>
      <c r="F820" s="1">
        <f>IFERROR(__xludf.DUMMYFUNCTION("""COMPUTED_VALUE"""),48.0)</f>
        <v>48</v>
      </c>
      <c r="G820" s="1">
        <f>IFERROR(__xludf.DUMMYFUNCTION("""COMPUTED_VALUE"""),50.0)</f>
        <v>50</v>
      </c>
      <c r="H820" s="2">
        <f>IFERROR(__xludf.DUMMYFUNCTION("""COMPUTED_VALUE"""),51.0)</f>
        <v>51</v>
      </c>
      <c r="J820" s="1" t="b">
        <f t="array" ref="J820">IF(NOT(H820=""),AND(C820:H820&gt;B820:G820),IF(NOT(G820=""),AND(C820:G820&gt;B820:F820),IF(NOT(F820=""),AND(C820:F820&gt;B820:E820),AND(C820:E820&gt;B820:D820))))</f>
        <v>1</v>
      </c>
      <c r="K820" s="1" t="b">
        <f t="array" ref="K820">IF(NOT(H820=""),AND(C820:H820&lt;B820:G820),IF(NOT(G820=""),AND(C820:G820&lt;B820:F820),IF(NOT(F820=""),AND(C820:F820&lt;B820:E820),AND(C820:E820&lt;B820:D820))))</f>
        <v>0</v>
      </c>
      <c r="L820" s="1" t="b">
        <f t="array" ref="L820">IF(NOT(H820=""),AND(AND(ABS(C820:H820-B820:G820)&gt;0),AND(ABS(C820:H820-B820:G820)&lt;4)),IF(NOT(G820=""),AND(AND(ABS(C820:G820-B820:F820)&gt;0),AND(ABS(C820:G820-B820:F820)&lt;4)),IF(NOT(F820=""),AND(AND(ABS(C820:F820-B820:E820)&gt;0),AND(ABS(C820:F820-B820:E820)&lt;4)),AND(AND(ABS(C820:E820-B820:D820)&gt;0),AND(ABS(C820:E820-B820:D820)&lt;4)))))</f>
        <v>1</v>
      </c>
      <c r="M820" s="1" t="b">
        <f t="shared" si="1"/>
        <v>1</v>
      </c>
    </row>
    <row r="821" ht="15.75" customHeight="1">
      <c r="A821" s="1" t="s">
        <v>830</v>
      </c>
      <c r="B821" s="1">
        <f>IFERROR(__xludf.DUMMYFUNCTION("SPLIT(A821,"" "")"),33.0)</f>
        <v>33</v>
      </c>
      <c r="C821" s="1">
        <f>IFERROR(__xludf.DUMMYFUNCTION("""COMPUTED_VALUE"""),30.0)</f>
        <v>30</v>
      </c>
      <c r="D821" s="1">
        <f>IFERROR(__xludf.DUMMYFUNCTION("""COMPUTED_VALUE"""),27.0)</f>
        <v>27</v>
      </c>
      <c r="E821" s="1">
        <f>IFERROR(__xludf.DUMMYFUNCTION("""COMPUTED_VALUE"""),25.0)</f>
        <v>25</v>
      </c>
      <c r="F821" s="1">
        <f>IFERROR(__xludf.DUMMYFUNCTION("""COMPUTED_VALUE"""),23.0)</f>
        <v>23</v>
      </c>
      <c r="G821" s="1">
        <f>IFERROR(__xludf.DUMMYFUNCTION("""COMPUTED_VALUE"""),22.0)</f>
        <v>22</v>
      </c>
      <c r="J821" s="1" t="b">
        <f t="array" ref="J821">IF(NOT(H821=""),AND(C821:H821&gt;B821:G821),IF(NOT(G821=""),AND(C821:G821&gt;B821:F821),IF(NOT(F821=""),AND(C821:F821&gt;B821:E821),AND(C821:E821&gt;B821:D821))))</f>
        <v>0</v>
      </c>
      <c r="K821" s="1" t="b">
        <f t="array" ref="K821">IF(NOT(H821=""),AND(C821:H821&lt;B821:G821),IF(NOT(G821=""),AND(C821:G821&lt;B821:F821),IF(NOT(F821=""),AND(C821:F821&lt;B821:E821),AND(C821:E821&lt;B821:D821))))</f>
        <v>1</v>
      </c>
      <c r="L821" s="1" t="b">
        <f t="array" ref="L821">IF(NOT(H821=""),AND(AND(ABS(C821:H821-B821:G821)&gt;0),AND(ABS(C821:H821-B821:G821)&lt;4)),IF(NOT(G821=""),AND(AND(ABS(C821:G821-B821:F821)&gt;0),AND(ABS(C821:G821-B821:F821)&lt;4)),IF(NOT(F821=""),AND(AND(ABS(C821:F821-B821:E821)&gt;0),AND(ABS(C821:F821-B821:E821)&lt;4)),AND(AND(ABS(C821:E821-B821:D821)&gt;0),AND(ABS(C821:E821-B821:D821)&lt;4)))))</f>
        <v>1</v>
      </c>
      <c r="M821" s="1" t="b">
        <f t="shared" si="1"/>
        <v>1</v>
      </c>
    </row>
    <row r="822" ht="15.75" customHeight="1">
      <c r="A822" s="1" t="s">
        <v>831</v>
      </c>
      <c r="B822" s="1">
        <f>IFERROR(__xludf.DUMMYFUNCTION("SPLIT(A822,"" "")"),57.0)</f>
        <v>57</v>
      </c>
      <c r="C822" s="1">
        <f>IFERROR(__xludf.DUMMYFUNCTION("""COMPUTED_VALUE"""),54.0)</f>
        <v>54</v>
      </c>
      <c r="D822" s="1">
        <f>IFERROR(__xludf.DUMMYFUNCTION("""COMPUTED_VALUE"""),52.0)</f>
        <v>52</v>
      </c>
      <c r="E822" s="1">
        <f>IFERROR(__xludf.DUMMYFUNCTION("""COMPUTED_VALUE"""),50.0)</f>
        <v>50</v>
      </c>
      <c r="F822" s="1">
        <f>IFERROR(__xludf.DUMMYFUNCTION("""COMPUTED_VALUE"""),48.0)</f>
        <v>48</v>
      </c>
      <c r="G822" s="1">
        <f>IFERROR(__xludf.DUMMYFUNCTION("""COMPUTED_VALUE"""),47.0)</f>
        <v>47</v>
      </c>
      <c r="H822" s="2">
        <f>IFERROR(__xludf.DUMMYFUNCTION("""COMPUTED_VALUE"""),46.0)</f>
        <v>46</v>
      </c>
      <c r="J822" s="1" t="b">
        <f t="array" ref="J822">IF(NOT(H822=""),AND(C822:H822&gt;B822:G822),IF(NOT(G822=""),AND(C822:G822&gt;B822:F822),IF(NOT(F822=""),AND(C822:F822&gt;B822:E822),AND(C822:E822&gt;B822:D822))))</f>
        <v>0</v>
      </c>
      <c r="K822" s="1" t="b">
        <f t="array" ref="K822">IF(NOT(H822=""),AND(C822:H822&lt;B822:G822),IF(NOT(G822=""),AND(C822:G822&lt;B822:F822),IF(NOT(F822=""),AND(C822:F822&lt;B822:E822),AND(C822:E822&lt;B822:D822))))</f>
        <v>1</v>
      </c>
      <c r="L822" s="1" t="b">
        <f t="array" ref="L822">IF(NOT(H822=""),AND(AND(ABS(C822:H822-B822:G822)&gt;0),AND(ABS(C822:H822-B822:G822)&lt;4)),IF(NOT(G822=""),AND(AND(ABS(C822:G822-B822:F822)&gt;0),AND(ABS(C822:G822-B822:F822)&lt;4)),IF(NOT(F822=""),AND(AND(ABS(C822:F822-B822:E822)&gt;0),AND(ABS(C822:F822-B822:E822)&lt;4)),AND(AND(ABS(C822:E822-B822:D822)&gt;0),AND(ABS(C822:E822-B822:D822)&lt;4)))))</f>
        <v>1</v>
      </c>
      <c r="M822" s="1" t="b">
        <f t="shared" si="1"/>
        <v>1</v>
      </c>
    </row>
    <row r="823" ht="15.75" customHeight="1">
      <c r="A823" s="1" t="s">
        <v>832</v>
      </c>
      <c r="B823" s="1">
        <f>IFERROR(__xludf.DUMMYFUNCTION("SPLIT(A823,"" "")"),48.0)</f>
        <v>48</v>
      </c>
      <c r="C823" s="1">
        <f>IFERROR(__xludf.DUMMYFUNCTION("""COMPUTED_VALUE"""),45.0)</f>
        <v>45</v>
      </c>
      <c r="D823" s="1">
        <f>IFERROR(__xludf.DUMMYFUNCTION("""COMPUTED_VALUE"""),44.0)</f>
        <v>44</v>
      </c>
      <c r="E823" s="1">
        <f>IFERROR(__xludf.DUMMYFUNCTION("""COMPUTED_VALUE"""),42.0)</f>
        <v>42</v>
      </c>
      <c r="F823" s="1">
        <f>IFERROR(__xludf.DUMMYFUNCTION("""COMPUTED_VALUE"""),39.0)</f>
        <v>39</v>
      </c>
      <c r="J823" s="1" t="b">
        <f t="array" ref="J823">IF(NOT(H823=""),AND(C823:H823&gt;B823:G823),IF(NOT(G823=""),AND(C823:G823&gt;B823:F823),IF(NOT(F823=""),AND(C823:F823&gt;B823:E823),AND(C823:E823&gt;B823:D823))))</f>
        <v>0</v>
      </c>
      <c r="K823" s="1" t="b">
        <f t="array" ref="K823">IF(NOT(H823=""),AND(C823:H823&lt;B823:G823),IF(NOT(G823=""),AND(C823:G823&lt;B823:F823),IF(NOT(F823=""),AND(C823:F823&lt;B823:E823),AND(C823:E823&lt;B823:D823))))</f>
        <v>1</v>
      </c>
      <c r="L823" s="1" t="b">
        <f t="array" ref="L823">IF(NOT(H823=""),AND(AND(ABS(C823:H823-B823:G823)&gt;0),AND(ABS(C823:H823-B823:G823)&lt;4)),IF(NOT(G823=""),AND(AND(ABS(C823:G823-B823:F823)&gt;0),AND(ABS(C823:G823-B823:F823)&lt;4)),IF(NOT(F823=""),AND(AND(ABS(C823:F823-B823:E823)&gt;0),AND(ABS(C823:F823-B823:E823)&lt;4)),AND(AND(ABS(C823:E823-B823:D823)&gt;0),AND(ABS(C823:E823-B823:D823)&lt;4)))))</f>
        <v>1</v>
      </c>
      <c r="M823" s="1" t="b">
        <f t="shared" si="1"/>
        <v>1</v>
      </c>
    </row>
    <row r="824" ht="15.75" customHeight="1">
      <c r="A824" s="1" t="s">
        <v>833</v>
      </c>
      <c r="B824" s="1">
        <f>IFERROR(__xludf.DUMMYFUNCTION("SPLIT(A824,"" "")"),91.0)</f>
        <v>91</v>
      </c>
      <c r="C824" s="1">
        <f>IFERROR(__xludf.DUMMYFUNCTION("""COMPUTED_VALUE"""),89.0)</f>
        <v>89</v>
      </c>
      <c r="D824" s="1">
        <f>IFERROR(__xludf.DUMMYFUNCTION("""COMPUTED_VALUE"""),88.0)</f>
        <v>88</v>
      </c>
      <c r="E824" s="1">
        <f>IFERROR(__xludf.DUMMYFUNCTION("""COMPUTED_VALUE"""),86.0)</f>
        <v>86</v>
      </c>
      <c r="F824" s="1">
        <f>IFERROR(__xludf.DUMMYFUNCTION("""COMPUTED_VALUE"""),85.0)</f>
        <v>85</v>
      </c>
      <c r="G824" s="1">
        <f>IFERROR(__xludf.DUMMYFUNCTION("""COMPUTED_VALUE"""),83.0)</f>
        <v>83</v>
      </c>
      <c r="J824" s="1" t="b">
        <f t="array" ref="J824">IF(NOT(H824=""),AND(C824:H824&gt;B824:G824),IF(NOT(G824=""),AND(C824:G824&gt;B824:F824),IF(NOT(F824=""),AND(C824:F824&gt;B824:E824),AND(C824:E824&gt;B824:D824))))</f>
        <v>0</v>
      </c>
      <c r="K824" s="1" t="b">
        <f t="array" ref="K824">IF(NOT(H824=""),AND(C824:H824&lt;B824:G824),IF(NOT(G824=""),AND(C824:G824&lt;B824:F824),IF(NOT(F824=""),AND(C824:F824&lt;B824:E824),AND(C824:E824&lt;B824:D824))))</f>
        <v>1</v>
      </c>
      <c r="L824" s="1" t="b">
        <f t="array" ref="L824">IF(NOT(H824=""),AND(AND(ABS(C824:H824-B824:G824)&gt;0),AND(ABS(C824:H824-B824:G824)&lt;4)),IF(NOT(G824=""),AND(AND(ABS(C824:G824-B824:F824)&gt;0),AND(ABS(C824:G824-B824:F824)&lt;4)),IF(NOT(F824=""),AND(AND(ABS(C824:F824-B824:E824)&gt;0),AND(ABS(C824:F824-B824:E824)&lt;4)),AND(AND(ABS(C824:E824-B824:D824)&gt;0),AND(ABS(C824:E824-B824:D824)&lt;4)))))</f>
        <v>1</v>
      </c>
      <c r="M824" s="1" t="b">
        <f t="shared" si="1"/>
        <v>1</v>
      </c>
    </row>
    <row r="825" ht="15.75" customHeight="1">
      <c r="A825" s="1" t="s">
        <v>834</v>
      </c>
      <c r="B825" s="1">
        <f>IFERROR(__xludf.DUMMYFUNCTION("SPLIT(A825,"" "")"),39.0)</f>
        <v>39</v>
      </c>
      <c r="C825" s="1">
        <f>IFERROR(__xludf.DUMMYFUNCTION("""COMPUTED_VALUE"""),38.0)</f>
        <v>38</v>
      </c>
      <c r="D825" s="1">
        <f>IFERROR(__xludf.DUMMYFUNCTION("""COMPUTED_VALUE"""),36.0)</f>
        <v>36</v>
      </c>
      <c r="E825" s="1">
        <f>IFERROR(__xludf.DUMMYFUNCTION("""COMPUTED_VALUE"""),35.0)</f>
        <v>35</v>
      </c>
      <c r="F825" s="1">
        <f>IFERROR(__xludf.DUMMYFUNCTION("""COMPUTED_VALUE"""),32.0)</f>
        <v>32</v>
      </c>
      <c r="G825" s="1">
        <f>IFERROR(__xludf.DUMMYFUNCTION("""COMPUTED_VALUE"""),31.0)</f>
        <v>31</v>
      </c>
      <c r="H825" s="1">
        <f>IFERROR(__xludf.DUMMYFUNCTION("""COMPUTED_VALUE"""),29.0)</f>
        <v>29</v>
      </c>
      <c r="I825" s="1">
        <f>IFERROR(__xludf.DUMMYFUNCTION("""COMPUTED_VALUE"""),27.0)</f>
        <v>27</v>
      </c>
      <c r="J825" s="1" t="b">
        <f t="array" ref="J825">IF(NOT(H825=""),AND(C825:H825&gt;B825:G825),IF(NOT(G825=""),AND(C825:G825&gt;B825:F825),IF(NOT(F825=""),AND(C825:F825&gt;B825:E825),AND(C825:E825&gt;B825:D825))))</f>
        <v>0</v>
      </c>
      <c r="K825" s="1" t="b">
        <f t="array" ref="K825">IF(NOT(H825=""),AND(C825:H825&lt;B825:G825),IF(NOT(G825=""),AND(C825:G825&lt;B825:F825),IF(NOT(F825=""),AND(C825:F825&lt;B825:E825),AND(C825:E825&lt;B825:D825))))</f>
        <v>1</v>
      </c>
      <c r="L825" s="1" t="b">
        <f t="array" ref="L825">IF(NOT(H825=""),AND(AND(ABS(C825:H825-B825:G825)&gt;0),AND(ABS(C825:H825-B825:G825)&lt;4)),IF(NOT(G825=""),AND(AND(ABS(C825:G825-B825:F825)&gt;0),AND(ABS(C825:G825-B825:F825)&lt;4)),IF(NOT(F825=""),AND(AND(ABS(C825:F825-B825:E825)&gt;0),AND(ABS(C825:F825-B825:E825)&lt;4)),AND(AND(ABS(C825:E825-B825:D825)&gt;0),AND(ABS(C825:E825-B825:D825)&lt;4)))))</f>
        <v>1</v>
      </c>
      <c r="M825" s="1" t="b">
        <f t="shared" si="1"/>
        <v>1</v>
      </c>
    </row>
    <row r="826" ht="15.75" customHeight="1">
      <c r="A826" s="1" t="s">
        <v>835</v>
      </c>
      <c r="B826" s="1">
        <f>IFERROR(__xludf.DUMMYFUNCTION("SPLIT(A826,"" "")"),39.0)</f>
        <v>39</v>
      </c>
      <c r="C826" s="1">
        <f>IFERROR(__xludf.DUMMYFUNCTION("""COMPUTED_VALUE"""),38.0)</f>
        <v>38</v>
      </c>
      <c r="D826" s="1">
        <f>IFERROR(__xludf.DUMMYFUNCTION("""COMPUTED_VALUE"""),37.0)</f>
        <v>37</v>
      </c>
      <c r="E826" s="1">
        <f>IFERROR(__xludf.DUMMYFUNCTION("""COMPUTED_VALUE"""),36.0)</f>
        <v>36</v>
      </c>
      <c r="F826" s="1">
        <f>IFERROR(__xludf.DUMMYFUNCTION("""COMPUTED_VALUE"""),34.0)</f>
        <v>34</v>
      </c>
      <c r="G826" s="1">
        <f>IFERROR(__xludf.DUMMYFUNCTION("""COMPUTED_VALUE"""),33.0)</f>
        <v>33</v>
      </c>
      <c r="H826" s="2">
        <f>IFERROR(__xludf.DUMMYFUNCTION("""COMPUTED_VALUE"""),31.0)</f>
        <v>31</v>
      </c>
      <c r="J826" s="1" t="b">
        <f t="array" ref="J826">IF(NOT(H826=""),AND(C826:H826&gt;B826:G826),IF(NOT(G826=""),AND(C826:G826&gt;B826:F826),IF(NOT(F826=""),AND(C826:F826&gt;B826:E826),AND(C826:E826&gt;B826:D826))))</f>
        <v>0</v>
      </c>
      <c r="K826" s="1" t="b">
        <f t="array" ref="K826">IF(NOT(H826=""),AND(C826:H826&lt;B826:G826),IF(NOT(G826=""),AND(C826:G826&lt;B826:F826),IF(NOT(F826=""),AND(C826:F826&lt;B826:E826),AND(C826:E826&lt;B826:D826))))</f>
        <v>1</v>
      </c>
      <c r="L826" s="1" t="b">
        <f t="array" ref="L826">IF(NOT(H826=""),AND(AND(ABS(C826:H826-B826:G826)&gt;0),AND(ABS(C826:H826-B826:G826)&lt;4)),IF(NOT(G826=""),AND(AND(ABS(C826:G826-B826:F826)&gt;0),AND(ABS(C826:G826-B826:F826)&lt;4)),IF(NOT(F826=""),AND(AND(ABS(C826:F826-B826:E826)&gt;0),AND(ABS(C826:F826-B826:E826)&lt;4)),AND(AND(ABS(C826:E826-B826:D826)&gt;0),AND(ABS(C826:E826-B826:D826)&lt;4)))))</f>
        <v>1</v>
      </c>
      <c r="M826" s="1" t="b">
        <f t="shared" si="1"/>
        <v>1</v>
      </c>
    </row>
    <row r="827" ht="15.75" customHeight="1">
      <c r="A827" s="1" t="s">
        <v>836</v>
      </c>
      <c r="B827" s="1">
        <f>IFERROR(__xludf.DUMMYFUNCTION("SPLIT(A827,"" "")"),89.0)</f>
        <v>89</v>
      </c>
      <c r="C827" s="1">
        <f>IFERROR(__xludf.DUMMYFUNCTION("""COMPUTED_VALUE"""),91.0)</f>
        <v>91</v>
      </c>
      <c r="D827" s="1">
        <f>IFERROR(__xludf.DUMMYFUNCTION("""COMPUTED_VALUE"""),93.0)</f>
        <v>93</v>
      </c>
      <c r="E827" s="1">
        <f>IFERROR(__xludf.DUMMYFUNCTION("""COMPUTED_VALUE"""),96.0)</f>
        <v>96</v>
      </c>
      <c r="F827" s="1">
        <f>IFERROR(__xludf.DUMMYFUNCTION("""COMPUTED_VALUE"""),97.0)</f>
        <v>97</v>
      </c>
      <c r="G827" s="1">
        <f>IFERROR(__xludf.DUMMYFUNCTION("""COMPUTED_VALUE"""),98.0)</f>
        <v>98</v>
      </c>
      <c r="J827" s="1" t="b">
        <f t="array" ref="J827">IF(NOT(H827=""),AND(C827:H827&gt;B827:G827),IF(NOT(G827=""),AND(C827:G827&gt;B827:F827),IF(NOT(F827=""),AND(C827:F827&gt;B827:E827),AND(C827:E827&gt;B827:D827))))</f>
        <v>1</v>
      </c>
      <c r="K827" s="1" t="b">
        <f t="array" ref="K827">IF(NOT(H827=""),AND(C827:H827&lt;B827:G827),IF(NOT(G827=""),AND(C827:G827&lt;B827:F827),IF(NOT(F827=""),AND(C827:F827&lt;B827:E827),AND(C827:E827&lt;B827:D827))))</f>
        <v>0</v>
      </c>
      <c r="L827" s="1" t="b">
        <f t="array" ref="L827">IF(NOT(H827=""),AND(AND(ABS(C827:H827-B827:G827)&gt;0),AND(ABS(C827:H827-B827:G827)&lt;4)),IF(NOT(G827=""),AND(AND(ABS(C827:G827-B827:F827)&gt;0),AND(ABS(C827:G827-B827:F827)&lt;4)),IF(NOT(F827=""),AND(AND(ABS(C827:F827-B827:E827)&gt;0),AND(ABS(C827:F827-B827:E827)&lt;4)),AND(AND(ABS(C827:E827-B827:D827)&gt;0),AND(ABS(C827:E827-B827:D827)&lt;4)))))</f>
        <v>1</v>
      </c>
      <c r="M827" s="1" t="b">
        <f t="shared" si="1"/>
        <v>1</v>
      </c>
    </row>
    <row r="828" ht="15.75" customHeight="1">
      <c r="A828" s="1" t="s">
        <v>837</v>
      </c>
      <c r="B828" s="1">
        <f>IFERROR(__xludf.DUMMYFUNCTION("SPLIT(A828,"" "")"),48.0)</f>
        <v>48</v>
      </c>
      <c r="C828" s="1">
        <f>IFERROR(__xludf.DUMMYFUNCTION("""COMPUTED_VALUE"""),49.0)</f>
        <v>49</v>
      </c>
      <c r="D828" s="1">
        <f>IFERROR(__xludf.DUMMYFUNCTION("""COMPUTED_VALUE"""),52.0)</f>
        <v>52</v>
      </c>
      <c r="E828" s="1">
        <f>IFERROR(__xludf.DUMMYFUNCTION("""COMPUTED_VALUE"""),53.0)</f>
        <v>53</v>
      </c>
      <c r="F828" s="1">
        <f>IFERROR(__xludf.DUMMYFUNCTION("""COMPUTED_VALUE"""),54.0)</f>
        <v>54</v>
      </c>
      <c r="G828" s="1">
        <f>IFERROR(__xludf.DUMMYFUNCTION("""COMPUTED_VALUE"""),56.0)</f>
        <v>56</v>
      </c>
      <c r="H828" s="1">
        <f>IFERROR(__xludf.DUMMYFUNCTION("""COMPUTED_VALUE"""),59.0)</f>
        <v>59</v>
      </c>
      <c r="I828" s="1">
        <f>IFERROR(__xludf.DUMMYFUNCTION("""COMPUTED_VALUE"""),62.0)</f>
        <v>62</v>
      </c>
      <c r="J828" s="1" t="b">
        <f t="array" ref="J828">IF(NOT(H828=""),AND(C828:H828&gt;B828:G828),IF(NOT(G828=""),AND(C828:G828&gt;B828:F828),IF(NOT(F828=""),AND(C828:F828&gt;B828:E828),AND(C828:E828&gt;B828:D828))))</f>
        <v>1</v>
      </c>
      <c r="K828" s="1" t="b">
        <f t="array" ref="K828">IF(NOT(H828=""),AND(C828:H828&lt;B828:G828),IF(NOT(G828=""),AND(C828:G828&lt;B828:F828),IF(NOT(F828=""),AND(C828:F828&lt;B828:E828),AND(C828:E828&lt;B828:D828))))</f>
        <v>0</v>
      </c>
      <c r="L828" s="1" t="b">
        <f t="array" ref="L828">IF(NOT(H828=""),AND(AND(ABS(C828:H828-B828:G828)&gt;0),AND(ABS(C828:H828-B828:G828)&lt;4)),IF(NOT(G828=""),AND(AND(ABS(C828:G828-B828:F828)&gt;0),AND(ABS(C828:G828-B828:F828)&lt;4)),IF(NOT(F828=""),AND(AND(ABS(C828:F828-B828:E828)&gt;0),AND(ABS(C828:F828-B828:E828)&lt;4)),AND(AND(ABS(C828:E828-B828:D828)&gt;0),AND(ABS(C828:E828-B828:D828)&lt;4)))))</f>
        <v>1</v>
      </c>
      <c r="M828" s="1" t="b">
        <f t="shared" si="1"/>
        <v>1</v>
      </c>
    </row>
    <row r="829" ht="15.75" customHeight="1">
      <c r="A829" s="1" t="s">
        <v>838</v>
      </c>
      <c r="B829" s="1">
        <f>IFERROR(__xludf.DUMMYFUNCTION("SPLIT(A829,"" "")"),78.0)</f>
        <v>78</v>
      </c>
      <c r="C829" s="1">
        <f>IFERROR(__xludf.DUMMYFUNCTION("""COMPUTED_VALUE"""),81.0)</f>
        <v>81</v>
      </c>
      <c r="D829" s="1">
        <f>IFERROR(__xludf.DUMMYFUNCTION("""COMPUTED_VALUE"""),82.0)</f>
        <v>82</v>
      </c>
      <c r="E829" s="1">
        <f>IFERROR(__xludf.DUMMYFUNCTION("""COMPUTED_VALUE"""),83.0)</f>
        <v>83</v>
      </c>
      <c r="F829" s="1">
        <f>IFERROR(__xludf.DUMMYFUNCTION("""COMPUTED_VALUE"""),86.0)</f>
        <v>86</v>
      </c>
      <c r="G829" s="1">
        <f>IFERROR(__xludf.DUMMYFUNCTION("""COMPUTED_VALUE"""),87.0)</f>
        <v>87</v>
      </c>
      <c r="H829" s="1">
        <f>IFERROR(__xludf.DUMMYFUNCTION("""COMPUTED_VALUE"""),90.0)</f>
        <v>90</v>
      </c>
      <c r="I829" s="1">
        <f>IFERROR(__xludf.DUMMYFUNCTION("""COMPUTED_VALUE"""),91.0)</f>
        <v>91</v>
      </c>
      <c r="J829" s="1" t="b">
        <f t="array" ref="J829">IF(NOT(H829=""),AND(C829:H829&gt;B829:G829),IF(NOT(G829=""),AND(C829:G829&gt;B829:F829),IF(NOT(F829=""),AND(C829:F829&gt;B829:E829),AND(C829:E829&gt;B829:D829))))</f>
        <v>1</v>
      </c>
      <c r="K829" s="1" t="b">
        <f t="array" ref="K829">IF(NOT(H829=""),AND(C829:H829&lt;B829:G829),IF(NOT(G829=""),AND(C829:G829&lt;B829:F829),IF(NOT(F829=""),AND(C829:F829&lt;B829:E829),AND(C829:E829&lt;B829:D829))))</f>
        <v>0</v>
      </c>
      <c r="L829" s="1" t="b">
        <f t="array" ref="L829">IF(NOT(H829=""),AND(AND(ABS(C829:H829-B829:G829)&gt;0),AND(ABS(C829:H829-B829:G829)&lt;4)),IF(NOT(G829=""),AND(AND(ABS(C829:G829-B829:F829)&gt;0),AND(ABS(C829:G829-B829:F829)&lt;4)),IF(NOT(F829=""),AND(AND(ABS(C829:F829-B829:E829)&gt;0),AND(ABS(C829:F829-B829:E829)&lt;4)),AND(AND(ABS(C829:E829-B829:D829)&gt;0),AND(ABS(C829:E829-B829:D829)&lt;4)))))</f>
        <v>1</v>
      </c>
      <c r="M829" s="1" t="b">
        <f t="shared" si="1"/>
        <v>1</v>
      </c>
    </row>
    <row r="830" ht="15.75" customHeight="1">
      <c r="A830" s="1" t="s">
        <v>839</v>
      </c>
      <c r="B830" s="1">
        <f>IFERROR(__xludf.DUMMYFUNCTION("SPLIT(A830,"" "")"),47.0)</f>
        <v>47</v>
      </c>
      <c r="C830" s="1">
        <f>IFERROR(__xludf.DUMMYFUNCTION("""COMPUTED_VALUE"""),48.0)</f>
        <v>48</v>
      </c>
      <c r="D830" s="1">
        <f>IFERROR(__xludf.DUMMYFUNCTION("""COMPUTED_VALUE"""),50.0)</f>
        <v>50</v>
      </c>
      <c r="E830" s="1">
        <f>IFERROR(__xludf.DUMMYFUNCTION("""COMPUTED_VALUE"""),53.0)</f>
        <v>53</v>
      </c>
      <c r="F830" s="1">
        <f>IFERROR(__xludf.DUMMYFUNCTION("""COMPUTED_VALUE"""),56.0)</f>
        <v>56</v>
      </c>
      <c r="G830" s="1">
        <f>IFERROR(__xludf.DUMMYFUNCTION("""COMPUTED_VALUE"""),58.0)</f>
        <v>58</v>
      </c>
      <c r="H830" s="2">
        <f>IFERROR(__xludf.DUMMYFUNCTION("""COMPUTED_VALUE"""),61.0)</f>
        <v>61</v>
      </c>
      <c r="J830" s="1" t="b">
        <f t="array" ref="J830">IF(NOT(H830=""),AND(C830:H830&gt;B830:G830),IF(NOT(G830=""),AND(C830:G830&gt;B830:F830),IF(NOT(F830=""),AND(C830:F830&gt;B830:E830),AND(C830:E830&gt;B830:D830))))</f>
        <v>1</v>
      </c>
      <c r="K830" s="1" t="b">
        <f t="array" ref="K830">IF(NOT(H830=""),AND(C830:H830&lt;B830:G830),IF(NOT(G830=""),AND(C830:G830&lt;B830:F830),IF(NOT(F830=""),AND(C830:F830&lt;B830:E830),AND(C830:E830&lt;B830:D830))))</f>
        <v>0</v>
      </c>
      <c r="L830" s="1" t="b">
        <f t="array" ref="L830">IF(NOT(H830=""),AND(AND(ABS(C830:H830-B830:G830)&gt;0),AND(ABS(C830:H830-B830:G830)&lt;4)),IF(NOT(G830=""),AND(AND(ABS(C830:G830-B830:F830)&gt;0),AND(ABS(C830:G830-B830:F830)&lt;4)),IF(NOT(F830=""),AND(AND(ABS(C830:F830-B830:E830)&gt;0),AND(ABS(C830:F830-B830:E830)&lt;4)),AND(AND(ABS(C830:E830-B830:D830)&gt;0),AND(ABS(C830:E830-B830:D830)&lt;4)))))</f>
        <v>1</v>
      </c>
      <c r="M830" s="1" t="b">
        <f t="shared" si="1"/>
        <v>1</v>
      </c>
    </row>
    <row r="831" ht="15.75" customHeight="1">
      <c r="A831" s="1" t="s">
        <v>840</v>
      </c>
      <c r="B831" s="1">
        <f>IFERROR(__xludf.DUMMYFUNCTION("SPLIT(A831,"" "")"),85.0)</f>
        <v>85</v>
      </c>
      <c r="C831" s="1">
        <f>IFERROR(__xludf.DUMMYFUNCTION("""COMPUTED_VALUE"""),87.0)</f>
        <v>87</v>
      </c>
      <c r="D831" s="1">
        <f>IFERROR(__xludf.DUMMYFUNCTION("""COMPUTED_VALUE"""),90.0)</f>
        <v>90</v>
      </c>
      <c r="E831" s="1">
        <f>IFERROR(__xludf.DUMMYFUNCTION("""COMPUTED_VALUE"""),91.0)</f>
        <v>91</v>
      </c>
      <c r="F831" s="1">
        <f>IFERROR(__xludf.DUMMYFUNCTION("""COMPUTED_VALUE"""),93.0)</f>
        <v>93</v>
      </c>
      <c r="G831" s="1">
        <f>IFERROR(__xludf.DUMMYFUNCTION("""COMPUTED_VALUE"""),95.0)</f>
        <v>95</v>
      </c>
      <c r="J831" s="1" t="b">
        <f t="array" ref="J831">IF(NOT(H831=""),AND(C831:H831&gt;B831:G831),IF(NOT(G831=""),AND(C831:G831&gt;B831:F831),IF(NOT(F831=""),AND(C831:F831&gt;B831:E831),AND(C831:E831&gt;B831:D831))))</f>
        <v>1</v>
      </c>
      <c r="K831" s="1" t="b">
        <f t="array" ref="K831">IF(NOT(H831=""),AND(C831:H831&lt;B831:G831),IF(NOT(G831=""),AND(C831:G831&lt;B831:F831),IF(NOT(F831=""),AND(C831:F831&lt;B831:E831),AND(C831:E831&lt;B831:D831))))</f>
        <v>0</v>
      </c>
      <c r="L831" s="1" t="b">
        <f t="array" ref="L831">IF(NOT(H831=""),AND(AND(ABS(C831:H831-B831:G831)&gt;0),AND(ABS(C831:H831-B831:G831)&lt;4)),IF(NOT(G831=""),AND(AND(ABS(C831:G831-B831:F831)&gt;0),AND(ABS(C831:G831-B831:F831)&lt;4)),IF(NOT(F831=""),AND(AND(ABS(C831:F831-B831:E831)&gt;0),AND(ABS(C831:F831-B831:E831)&lt;4)),AND(AND(ABS(C831:E831-B831:D831)&gt;0),AND(ABS(C831:E831-B831:D831)&lt;4)))))</f>
        <v>1</v>
      </c>
      <c r="M831" s="1" t="b">
        <f t="shared" si="1"/>
        <v>1</v>
      </c>
    </row>
    <row r="832" ht="15.75" customHeight="1">
      <c r="A832" s="1" t="s">
        <v>841</v>
      </c>
      <c r="B832" s="1">
        <f>IFERROR(__xludf.DUMMYFUNCTION("SPLIT(A832,"" "")"),28.0)</f>
        <v>28</v>
      </c>
      <c r="C832" s="1">
        <f>IFERROR(__xludf.DUMMYFUNCTION("""COMPUTED_VALUE"""),31.0)</f>
        <v>31</v>
      </c>
      <c r="D832" s="1">
        <f>IFERROR(__xludf.DUMMYFUNCTION("""COMPUTED_VALUE"""),33.0)</f>
        <v>33</v>
      </c>
      <c r="E832" s="1">
        <f>IFERROR(__xludf.DUMMYFUNCTION("""COMPUTED_VALUE"""),34.0)</f>
        <v>34</v>
      </c>
      <c r="F832" s="1">
        <f>IFERROR(__xludf.DUMMYFUNCTION("""COMPUTED_VALUE"""),36.0)</f>
        <v>36</v>
      </c>
      <c r="G832" s="1">
        <f>IFERROR(__xludf.DUMMYFUNCTION("""COMPUTED_VALUE"""),38.0)</f>
        <v>38</v>
      </c>
      <c r="J832" s="1" t="b">
        <f t="array" ref="J832">IF(NOT(H832=""),AND(C832:H832&gt;B832:G832),IF(NOT(G832=""),AND(C832:G832&gt;B832:F832),IF(NOT(F832=""),AND(C832:F832&gt;B832:E832),AND(C832:E832&gt;B832:D832))))</f>
        <v>1</v>
      </c>
      <c r="K832" s="1" t="b">
        <f t="array" ref="K832">IF(NOT(H832=""),AND(C832:H832&lt;B832:G832),IF(NOT(G832=""),AND(C832:G832&lt;B832:F832),IF(NOT(F832=""),AND(C832:F832&lt;B832:E832),AND(C832:E832&lt;B832:D832))))</f>
        <v>0</v>
      </c>
      <c r="L832" s="1" t="b">
        <f t="array" ref="L832">IF(NOT(H832=""),AND(AND(ABS(C832:H832-B832:G832)&gt;0),AND(ABS(C832:H832-B832:G832)&lt;4)),IF(NOT(G832=""),AND(AND(ABS(C832:G832-B832:F832)&gt;0),AND(ABS(C832:G832-B832:F832)&lt;4)),IF(NOT(F832=""),AND(AND(ABS(C832:F832-B832:E832)&gt;0),AND(ABS(C832:F832-B832:E832)&lt;4)),AND(AND(ABS(C832:E832-B832:D832)&gt;0),AND(ABS(C832:E832-B832:D832)&lt;4)))))</f>
        <v>1</v>
      </c>
      <c r="M832" s="1" t="b">
        <f t="shared" si="1"/>
        <v>1</v>
      </c>
    </row>
    <row r="833" ht="15.75" customHeight="1">
      <c r="A833" s="1" t="s">
        <v>842</v>
      </c>
      <c r="B833" s="1">
        <f>IFERROR(__xludf.DUMMYFUNCTION("SPLIT(A833,"" "")"),41.0)</f>
        <v>41</v>
      </c>
      <c r="C833" s="1">
        <f>IFERROR(__xludf.DUMMYFUNCTION("""COMPUTED_VALUE"""),39.0)</f>
        <v>39</v>
      </c>
      <c r="D833" s="1">
        <f>IFERROR(__xludf.DUMMYFUNCTION("""COMPUTED_VALUE"""),38.0)</f>
        <v>38</v>
      </c>
      <c r="E833" s="1">
        <f>IFERROR(__xludf.DUMMYFUNCTION("""COMPUTED_VALUE"""),36.0)</f>
        <v>36</v>
      </c>
      <c r="F833" s="1">
        <f>IFERROR(__xludf.DUMMYFUNCTION("""COMPUTED_VALUE"""),35.0)</f>
        <v>35</v>
      </c>
      <c r="G833" s="1">
        <f>IFERROR(__xludf.DUMMYFUNCTION("""COMPUTED_VALUE"""),33.0)</f>
        <v>33</v>
      </c>
      <c r="J833" s="1" t="b">
        <f t="array" ref="J833">IF(NOT(H833=""),AND(C833:H833&gt;B833:G833),IF(NOT(G833=""),AND(C833:G833&gt;B833:F833),IF(NOT(F833=""),AND(C833:F833&gt;B833:E833),AND(C833:E833&gt;B833:D833))))</f>
        <v>0</v>
      </c>
      <c r="K833" s="1" t="b">
        <f t="array" ref="K833">IF(NOT(H833=""),AND(C833:H833&lt;B833:G833),IF(NOT(G833=""),AND(C833:G833&lt;B833:F833),IF(NOT(F833=""),AND(C833:F833&lt;B833:E833),AND(C833:E833&lt;B833:D833))))</f>
        <v>1</v>
      </c>
      <c r="L833" s="1" t="b">
        <f t="array" ref="L833">IF(NOT(H833=""),AND(AND(ABS(C833:H833-B833:G833)&gt;0),AND(ABS(C833:H833-B833:G833)&lt;4)),IF(NOT(G833=""),AND(AND(ABS(C833:G833-B833:F833)&gt;0),AND(ABS(C833:G833-B833:F833)&lt;4)),IF(NOT(F833=""),AND(AND(ABS(C833:F833-B833:E833)&gt;0),AND(ABS(C833:F833-B833:E833)&lt;4)),AND(AND(ABS(C833:E833-B833:D833)&gt;0),AND(ABS(C833:E833-B833:D833)&lt;4)))))</f>
        <v>1</v>
      </c>
      <c r="M833" s="1" t="b">
        <f t="shared" si="1"/>
        <v>1</v>
      </c>
    </row>
    <row r="834" ht="15.75" customHeight="1">
      <c r="A834" s="1" t="s">
        <v>843</v>
      </c>
      <c r="B834" s="1">
        <f>IFERROR(__xludf.DUMMYFUNCTION("SPLIT(A834,"" "")"),54.0)</f>
        <v>54</v>
      </c>
      <c r="C834" s="1">
        <f>IFERROR(__xludf.DUMMYFUNCTION("""COMPUTED_VALUE"""),55.0)</f>
        <v>55</v>
      </c>
      <c r="D834" s="1">
        <f>IFERROR(__xludf.DUMMYFUNCTION("""COMPUTED_VALUE"""),58.0)</f>
        <v>58</v>
      </c>
      <c r="E834" s="1">
        <f>IFERROR(__xludf.DUMMYFUNCTION("""COMPUTED_VALUE"""),60.0)</f>
        <v>60</v>
      </c>
      <c r="F834" s="1">
        <f>IFERROR(__xludf.DUMMYFUNCTION("""COMPUTED_VALUE"""),61.0)</f>
        <v>61</v>
      </c>
      <c r="G834" s="1">
        <f>IFERROR(__xludf.DUMMYFUNCTION("""COMPUTED_VALUE"""),63.0)</f>
        <v>63</v>
      </c>
      <c r="H834" s="2">
        <f>IFERROR(__xludf.DUMMYFUNCTION("""COMPUTED_VALUE"""),64.0)</f>
        <v>64</v>
      </c>
      <c r="J834" s="1" t="b">
        <f t="array" ref="J834">IF(NOT(H834=""),AND(C834:H834&gt;B834:G834),IF(NOT(G834=""),AND(C834:G834&gt;B834:F834),IF(NOT(F834=""),AND(C834:F834&gt;B834:E834),AND(C834:E834&gt;B834:D834))))</f>
        <v>1</v>
      </c>
      <c r="K834" s="1" t="b">
        <f t="array" ref="K834">IF(NOT(H834=""),AND(C834:H834&lt;B834:G834),IF(NOT(G834=""),AND(C834:G834&lt;B834:F834),IF(NOT(F834=""),AND(C834:F834&lt;B834:E834),AND(C834:E834&lt;B834:D834))))</f>
        <v>0</v>
      </c>
      <c r="L834" s="1" t="b">
        <f t="array" ref="L834">IF(NOT(H834=""),AND(AND(ABS(C834:H834-B834:G834)&gt;0),AND(ABS(C834:H834-B834:G834)&lt;4)),IF(NOT(G834=""),AND(AND(ABS(C834:G834-B834:F834)&gt;0),AND(ABS(C834:G834-B834:F834)&lt;4)),IF(NOT(F834=""),AND(AND(ABS(C834:F834-B834:E834)&gt;0),AND(ABS(C834:F834-B834:E834)&lt;4)),AND(AND(ABS(C834:E834-B834:D834)&gt;0),AND(ABS(C834:E834-B834:D834)&lt;4)))))</f>
        <v>1</v>
      </c>
      <c r="M834" s="1" t="b">
        <f t="shared" si="1"/>
        <v>1</v>
      </c>
    </row>
    <row r="835" ht="15.75" customHeight="1">
      <c r="A835" s="1" t="s">
        <v>844</v>
      </c>
      <c r="B835" s="1">
        <f>IFERROR(__xludf.DUMMYFUNCTION("SPLIT(A835,"" "")"),8.0)</f>
        <v>8</v>
      </c>
      <c r="C835" s="1">
        <f>IFERROR(__xludf.DUMMYFUNCTION("""COMPUTED_VALUE"""),11.0)</f>
        <v>11</v>
      </c>
      <c r="D835" s="1">
        <f>IFERROR(__xludf.DUMMYFUNCTION("""COMPUTED_VALUE"""),13.0)</f>
        <v>13</v>
      </c>
      <c r="E835" s="1">
        <f>IFERROR(__xludf.DUMMYFUNCTION("""COMPUTED_VALUE"""),15.0)</f>
        <v>15</v>
      </c>
      <c r="F835" s="1">
        <f>IFERROR(__xludf.DUMMYFUNCTION("""COMPUTED_VALUE"""),16.0)</f>
        <v>16</v>
      </c>
      <c r="J835" s="1" t="b">
        <f t="array" ref="J835">IF(NOT(H835=""),AND(C835:H835&gt;B835:G835),IF(NOT(G835=""),AND(C835:G835&gt;B835:F835),IF(NOT(F835=""),AND(C835:F835&gt;B835:E835),AND(C835:E835&gt;B835:D835))))</f>
        <v>1</v>
      </c>
      <c r="K835" s="1" t="b">
        <f t="array" ref="K835">IF(NOT(H835=""),AND(C835:H835&lt;B835:G835),IF(NOT(G835=""),AND(C835:G835&lt;B835:F835),IF(NOT(F835=""),AND(C835:F835&lt;B835:E835),AND(C835:E835&lt;B835:D835))))</f>
        <v>0</v>
      </c>
      <c r="L835" s="1" t="b">
        <f t="array" ref="L835">IF(NOT(H835=""),AND(AND(ABS(C835:H835-B835:G835)&gt;0),AND(ABS(C835:H835-B835:G835)&lt;4)),IF(NOT(G835=""),AND(AND(ABS(C835:G835-B835:F835)&gt;0),AND(ABS(C835:G835-B835:F835)&lt;4)),IF(NOT(F835=""),AND(AND(ABS(C835:F835-B835:E835)&gt;0),AND(ABS(C835:F835-B835:E835)&lt;4)),AND(AND(ABS(C835:E835-B835:D835)&gt;0),AND(ABS(C835:E835-B835:D835)&lt;4)))))</f>
        <v>1</v>
      </c>
      <c r="M835" s="1" t="b">
        <f t="shared" si="1"/>
        <v>1</v>
      </c>
    </row>
    <row r="836" ht="15.75" customHeight="1">
      <c r="A836" s="1" t="s">
        <v>845</v>
      </c>
      <c r="B836" s="1">
        <f>IFERROR(__xludf.DUMMYFUNCTION("SPLIT(A836,"" "")"),20.0)</f>
        <v>20</v>
      </c>
      <c r="C836" s="1">
        <f>IFERROR(__xludf.DUMMYFUNCTION("""COMPUTED_VALUE"""),18.0)</f>
        <v>18</v>
      </c>
      <c r="D836" s="1">
        <f>IFERROR(__xludf.DUMMYFUNCTION("""COMPUTED_VALUE"""),15.0)</f>
        <v>15</v>
      </c>
      <c r="E836" s="1">
        <f>IFERROR(__xludf.DUMMYFUNCTION("""COMPUTED_VALUE"""),13.0)</f>
        <v>13</v>
      </c>
      <c r="F836" s="1">
        <f>IFERROR(__xludf.DUMMYFUNCTION("""COMPUTED_VALUE"""),11.0)</f>
        <v>11</v>
      </c>
      <c r="G836" s="1">
        <f>IFERROR(__xludf.DUMMYFUNCTION("""COMPUTED_VALUE"""),9.0)</f>
        <v>9</v>
      </c>
      <c r="J836" s="1" t="b">
        <f t="array" ref="J836">IF(NOT(H836=""),AND(C836:H836&gt;B836:G836),IF(NOT(G836=""),AND(C836:G836&gt;B836:F836),IF(NOT(F836=""),AND(C836:F836&gt;B836:E836),AND(C836:E836&gt;B836:D836))))</f>
        <v>0</v>
      </c>
      <c r="K836" s="1" t="b">
        <f t="array" ref="K836">IF(NOT(H836=""),AND(C836:H836&lt;B836:G836),IF(NOT(G836=""),AND(C836:G836&lt;B836:F836),IF(NOT(F836=""),AND(C836:F836&lt;B836:E836),AND(C836:E836&lt;B836:D836))))</f>
        <v>1</v>
      </c>
      <c r="L836" s="1" t="b">
        <f t="array" ref="L836">IF(NOT(H836=""),AND(AND(ABS(C836:H836-B836:G836)&gt;0),AND(ABS(C836:H836-B836:G836)&lt;4)),IF(NOT(G836=""),AND(AND(ABS(C836:G836-B836:F836)&gt;0),AND(ABS(C836:G836-B836:F836)&lt;4)),IF(NOT(F836=""),AND(AND(ABS(C836:F836-B836:E836)&gt;0),AND(ABS(C836:F836-B836:E836)&lt;4)),AND(AND(ABS(C836:E836-B836:D836)&gt;0),AND(ABS(C836:E836-B836:D836)&lt;4)))))</f>
        <v>1</v>
      </c>
      <c r="M836" s="1" t="b">
        <f t="shared" si="1"/>
        <v>1</v>
      </c>
    </row>
    <row r="837" ht="15.75" customHeight="1">
      <c r="A837" s="1" t="s">
        <v>846</v>
      </c>
      <c r="B837" s="1">
        <f>IFERROR(__xludf.DUMMYFUNCTION("SPLIT(A837,"" "")"),51.0)</f>
        <v>51</v>
      </c>
      <c r="C837" s="1">
        <f>IFERROR(__xludf.DUMMYFUNCTION("""COMPUTED_VALUE"""),53.0)</f>
        <v>53</v>
      </c>
      <c r="D837" s="1">
        <f>IFERROR(__xludf.DUMMYFUNCTION("""COMPUTED_VALUE"""),56.0)</f>
        <v>56</v>
      </c>
      <c r="E837" s="1">
        <f>IFERROR(__xludf.DUMMYFUNCTION("""COMPUTED_VALUE"""),59.0)</f>
        <v>59</v>
      </c>
      <c r="F837" s="1">
        <f>IFERROR(__xludf.DUMMYFUNCTION("""COMPUTED_VALUE"""),61.0)</f>
        <v>61</v>
      </c>
      <c r="G837" s="1">
        <f>IFERROR(__xludf.DUMMYFUNCTION("""COMPUTED_VALUE"""),62.0)</f>
        <v>62</v>
      </c>
      <c r="H837" s="2">
        <f>IFERROR(__xludf.DUMMYFUNCTION("""COMPUTED_VALUE"""),65.0)</f>
        <v>65</v>
      </c>
      <c r="J837" s="1" t="b">
        <f t="array" ref="J837">IF(NOT(H837=""),AND(C837:H837&gt;B837:G837),IF(NOT(G837=""),AND(C837:G837&gt;B837:F837),IF(NOT(F837=""),AND(C837:F837&gt;B837:E837),AND(C837:E837&gt;B837:D837))))</f>
        <v>1</v>
      </c>
      <c r="K837" s="1" t="b">
        <f t="array" ref="K837">IF(NOT(H837=""),AND(C837:H837&lt;B837:G837),IF(NOT(G837=""),AND(C837:G837&lt;B837:F837),IF(NOT(F837=""),AND(C837:F837&lt;B837:E837),AND(C837:E837&lt;B837:D837))))</f>
        <v>0</v>
      </c>
      <c r="L837" s="1" t="b">
        <f t="array" ref="L837">IF(NOT(H837=""),AND(AND(ABS(C837:H837-B837:G837)&gt;0),AND(ABS(C837:H837-B837:G837)&lt;4)),IF(NOT(G837=""),AND(AND(ABS(C837:G837-B837:F837)&gt;0),AND(ABS(C837:G837-B837:F837)&lt;4)),IF(NOT(F837=""),AND(AND(ABS(C837:F837-B837:E837)&gt;0),AND(ABS(C837:F837-B837:E837)&lt;4)),AND(AND(ABS(C837:E837-B837:D837)&gt;0),AND(ABS(C837:E837-B837:D837)&lt;4)))))</f>
        <v>1</v>
      </c>
      <c r="M837" s="1" t="b">
        <f t="shared" si="1"/>
        <v>1</v>
      </c>
    </row>
    <row r="838" ht="15.75" customHeight="1">
      <c r="A838" s="1" t="s">
        <v>847</v>
      </c>
      <c r="B838" s="1">
        <f>IFERROR(__xludf.DUMMYFUNCTION("SPLIT(A838,"" "")"),40.0)</f>
        <v>40</v>
      </c>
      <c r="C838" s="1">
        <f>IFERROR(__xludf.DUMMYFUNCTION("""COMPUTED_VALUE"""),41.0)</f>
        <v>41</v>
      </c>
      <c r="D838" s="1">
        <f>IFERROR(__xludf.DUMMYFUNCTION("""COMPUTED_VALUE"""),42.0)</f>
        <v>42</v>
      </c>
      <c r="E838" s="1">
        <f>IFERROR(__xludf.DUMMYFUNCTION("""COMPUTED_VALUE"""),43.0)</f>
        <v>43</v>
      </c>
      <c r="F838" s="1">
        <f>IFERROR(__xludf.DUMMYFUNCTION("""COMPUTED_VALUE"""),46.0)</f>
        <v>46</v>
      </c>
      <c r="J838" s="1" t="b">
        <f t="array" ref="J838">IF(NOT(H838=""),AND(C838:H838&gt;B838:G838),IF(NOT(G838=""),AND(C838:G838&gt;B838:F838),IF(NOT(F838=""),AND(C838:F838&gt;B838:E838),AND(C838:E838&gt;B838:D838))))</f>
        <v>1</v>
      </c>
      <c r="K838" s="1" t="b">
        <f t="array" ref="K838">IF(NOT(H838=""),AND(C838:H838&lt;B838:G838),IF(NOT(G838=""),AND(C838:G838&lt;B838:F838),IF(NOT(F838=""),AND(C838:F838&lt;B838:E838),AND(C838:E838&lt;B838:D838))))</f>
        <v>0</v>
      </c>
      <c r="L838" s="1" t="b">
        <f t="array" ref="L838">IF(NOT(H838=""),AND(AND(ABS(C838:H838-B838:G838)&gt;0),AND(ABS(C838:H838-B838:G838)&lt;4)),IF(NOT(G838=""),AND(AND(ABS(C838:G838-B838:F838)&gt;0),AND(ABS(C838:G838-B838:F838)&lt;4)),IF(NOT(F838=""),AND(AND(ABS(C838:F838-B838:E838)&gt;0),AND(ABS(C838:F838-B838:E838)&lt;4)),AND(AND(ABS(C838:E838-B838:D838)&gt;0),AND(ABS(C838:E838-B838:D838)&lt;4)))))</f>
        <v>1</v>
      </c>
      <c r="M838" s="1" t="b">
        <f t="shared" si="1"/>
        <v>1</v>
      </c>
    </row>
    <row r="839" ht="15.75" customHeight="1">
      <c r="A839" s="1" t="s">
        <v>848</v>
      </c>
      <c r="B839" s="1">
        <f>IFERROR(__xludf.DUMMYFUNCTION("SPLIT(A839,"" "")"),90.0)</f>
        <v>90</v>
      </c>
      <c r="C839" s="1">
        <f>IFERROR(__xludf.DUMMYFUNCTION("""COMPUTED_VALUE"""),87.0)</f>
        <v>87</v>
      </c>
      <c r="D839" s="1">
        <f>IFERROR(__xludf.DUMMYFUNCTION("""COMPUTED_VALUE"""),85.0)</f>
        <v>85</v>
      </c>
      <c r="E839" s="1">
        <f>IFERROR(__xludf.DUMMYFUNCTION("""COMPUTED_VALUE"""),82.0)</f>
        <v>82</v>
      </c>
      <c r="F839" s="1">
        <f>IFERROR(__xludf.DUMMYFUNCTION("""COMPUTED_VALUE"""),80.0)</f>
        <v>80</v>
      </c>
      <c r="J839" s="1" t="b">
        <f t="array" ref="J839">IF(NOT(H839=""),AND(C839:H839&gt;B839:G839),IF(NOT(G839=""),AND(C839:G839&gt;B839:F839),IF(NOT(F839=""),AND(C839:F839&gt;B839:E839),AND(C839:E839&gt;B839:D839))))</f>
        <v>0</v>
      </c>
      <c r="K839" s="1" t="b">
        <f t="array" ref="K839">IF(NOT(H839=""),AND(C839:H839&lt;B839:G839),IF(NOT(G839=""),AND(C839:G839&lt;B839:F839),IF(NOT(F839=""),AND(C839:F839&lt;B839:E839),AND(C839:E839&lt;B839:D839))))</f>
        <v>1</v>
      </c>
      <c r="L839" s="1" t="b">
        <f t="array" ref="L839">IF(NOT(H839=""),AND(AND(ABS(C839:H839-B839:G839)&gt;0),AND(ABS(C839:H839-B839:G839)&lt;4)),IF(NOT(G839=""),AND(AND(ABS(C839:G839-B839:F839)&gt;0),AND(ABS(C839:G839-B839:F839)&lt;4)),IF(NOT(F839=""),AND(AND(ABS(C839:F839-B839:E839)&gt;0),AND(ABS(C839:F839-B839:E839)&lt;4)),AND(AND(ABS(C839:E839-B839:D839)&gt;0),AND(ABS(C839:E839-B839:D839)&lt;4)))))</f>
        <v>1</v>
      </c>
      <c r="M839" s="1" t="b">
        <f t="shared" si="1"/>
        <v>1</v>
      </c>
    </row>
    <row r="840" ht="15.75" customHeight="1">
      <c r="A840" s="1" t="s">
        <v>849</v>
      </c>
      <c r="B840" s="1">
        <f>IFERROR(__xludf.DUMMYFUNCTION("SPLIT(A840,"" "")"),6.0)</f>
        <v>6</v>
      </c>
      <c r="C840" s="1">
        <f>IFERROR(__xludf.DUMMYFUNCTION("""COMPUTED_VALUE"""),7.0)</f>
        <v>7</v>
      </c>
      <c r="D840" s="1">
        <f>IFERROR(__xludf.DUMMYFUNCTION("""COMPUTED_VALUE"""),8.0)</f>
        <v>8</v>
      </c>
      <c r="E840" s="1">
        <f>IFERROR(__xludf.DUMMYFUNCTION("""COMPUTED_VALUE"""),10.0)</f>
        <v>10</v>
      </c>
      <c r="F840" s="1">
        <f>IFERROR(__xludf.DUMMYFUNCTION("""COMPUTED_VALUE"""),11.0)</f>
        <v>11</v>
      </c>
      <c r="G840" s="1">
        <f>IFERROR(__xludf.DUMMYFUNCTION("""COMPUTED_VALUE"""),13.0)</f>
        <v>13</v>
      </c>
      <c r="H840" s="2">
        <f>IFERROR(__xludf.DUMMYFUNCTION("""COMPUTED_VALUE"""),15.0)</f>
        <v>15</v>
      </c>
      <c r="J840" s="1" t="b">
        <f t="array" ref="J840">IF(NOT(H840=""),AND(C840:H840&gt;B840:G840),IF(NOT(G840=""),AND(C840:G840&gt;B840:F840),IF(NOT(F840=""),AND(C840:F840&gt;B840:E840),AND(C840:E840&gt;B840:D840))))</f>
        <v>1</v>
      </c>
      <c r="K840" s="1" t="b">
        <f t="array" ref="K840">IF(NOT(H840=""),AND(C840:H840&lt;B840:G840),IF(NOT(G840=""),AND(C840:G840&lt;B840:F840),IF(NOT(F840=""),AND(C840:F840&lt;B840:E840),AND(C840:E840&lt;B840:D840))))</f>
        <v>0</v>
      </c>
      <c r="L840" s="1" t="b">
        <f t="array" ref="L840">IF(NOT(H840=""),AND(AND(ABS(C840:H840-B840:G840)&gt;0),AND(ABS(C840:H840-B840:G840)&lt;4)),IF(NOT(G840=""),AND(AND(ABS(C840:G840-B840:F840)&gt;0),AND(ABS(C840:G840-B840:F840)&lt;4)),IF(NOT(F840=""),AND(AND(ABS(C840:F840-B840:E840)&gt;0),AND(ABS(C840:F840-B840:E840)&lt;4)),AND(AND(ABS(C840:E840-B840:D840)&gt;0),AND(ABS(C840:E840-B840:D840)&lt;4)))))</f>
        <v>1</v>
      </c>
      <c r="M840" s="1" t="b">
        <f t="shared" si="1"/>
        <v>1</v>
      </c>
    </row>
    <row r="841" ht="15.75" customHeight="1">
      <c r="A841" s="1" t="s">
        <v>850</v>
      </c>
      <c r="B841" s="1">
        <f>IFERROR(__xludf.DUMMYFUNCTION("SPLIT(A841,"" "")"),72.0)</f>
        <v>72</v>
      </c>
      <c r="C841" s="1">
        <f>IFERROR(__xludf.DUMMYFUNCTION("""COMPUTED_VALUE"""),74.0)</f>
        <v>74</v>
      </c>
      <c r="D841" s="1">
        <f>IFERROR(__xludf.DUMMYFUNCTION("""COMPUTED_VALUE"""),76.0)</f>
        <v>76</v>
      </c>
      <c r="E841" s="1">
        <f>IFERROR(__xludf.DUMMYFUNCTION("""COMPUTED_VALUE"""),78.0)</f>
        <v>78</v>
      </c>
      <c r="F841" s="1">
        <f>IFERROR(__xludf.DUMMYFUNCTION("""COMPUTED_VALUE"""),81.0)</f>
        <v>81</v>
      </c>
      <c r="G841" s="1">
        <f>IFERROR(__xludf.DUMMYFUNCTION("""COMPUTED_VALUE"""),84.0)</f>
        <v>84</v>
      </c>
      <c r="H841" s="1">
        <f>IFERROR(__xludf.DUMMYFUNCTION("""COMPUTED_VALUE"""),87.0)</f>
        <v>87</v>
      </c>
      <c r="I841" s="1">
        <f>IFERROR(__xludf.DUMMYFUNCTION("""COMPUTED_VALUE"""),90.0)</f>
        <v>90</v>
      </c>
      <c r="J841" s="1" t="b">
        <f t="array" ref="J841">IF(NOT(H841=""),AND(C841:H841&gt;B841:G841),IF(NOT(G841=""),AND(C841:G841&gt;B841:F841),IF(NOT(F841=""),AND(C841:F841&gt;B841:E841),AND(C841:E841&gt;B841:D841))))</f>
        <v>1</v>
      </c>
      <c r="K841" s="1" t="b">
        <f t="array" ref="K841">IF(NOT(H841=""),AND(C841:H841&lt;B841:G841),IF(NOT(G841=""),AND(C841:G841&lt;B841:F841),IF(NOT(F841=""),AND(C841:F841&lt;B841:E841),AND(C841:E841&lt;B841:D841))))</f>
        <v>0</v>
      </c>
      <c r="L841" s="1" t="b">
        <f t="array" ref="L841">IF(NOT(H841=""),AND(AND(ABS(C841:H841-B841:G841)&gt;0),AND(ABS(C841:H841-B841:G841)&lt;4)),IF(NOT(G841=""),AND(AND(ABS(C841:G841-B841:F841)&gt;0),AND(ABS(C841:G841-B841:F841)&lt;4)),IF(NOT(F841=""),AND(AND(ABS(C841:F841-B841:E841)&gt;0),AND(ABS(C841:F841-B841:E841)&lt;4)),AND(AND(ABS(C841:E841-B841:D841)&gt;0),AND(ABS(C841:E841-B841:D841)&lt;4)))))</f>
        <v>1</v>
      </c>
      <c r="M841" s="1" t="b">
        <f t="shared" si="1"/>
        <v>1</v>
      </c>
    </row>
    <row r="842" ht="15.75" customHeight="1">
      <c r="A842" s="1" t="s">
        <v>851</v>
      </c>
      <c r="B842" s="1">
        <f>IFERROR(__xludf.DUMMYFUNCTION("SPLIT(A842,"" "")"),85.0)</f>
        <v>85</v>
      </c>
      <c r="C842" s="1">
        <f>IFERROR(__xludf.DUMMYFUNCTION("""COMPUTED_VALUE"""),86.0)</f>
        <v>86</v>
      </c>
      <c r="D842" s="1">
        <f>IFERROR(__xludf.DUMMYFUNCTION("""COMPUTED_VALUE"""),87.0)</f>
        <v>87</v>
      </c>
      <c r="E842" s="1">
        <f>IFERROR(__xludf.DUMMYFUNCTION("""COMPUTED_VALUE"""),88.0)</f>
        <v>88</v>
      </c>
      <c r="F842" s="1">
        <f>IFERROR(__xludf.DUMMYFUNCTION("""COMPUTED_VALUE"""),91.0)</f>
        <v>91</v>
      </c>
      <c r="G842" s="1">
        <f>IFERROR(__xludf.DUMMYFUNCTION("""COMPUTED_VALUE"""),93.0)</f>
        <v>93</v>
      </c>
      <c r="J842" s="1" t="b">
        <f t="array" ref="J842">IF(NOT(H842=""),AND(C842:H842&gt;B842:G842),IF(NOT(G842=""),AND(C842:G842&gt;B842:F842),IF(NOT(F842=""),AND(C842:F842&gt;B842:E842),AND(C842:E842&gt;B842:D842))))</f>
        <v>1</v>
      </c>
      <c r="K842" s="1" t="b">
        <f t="array" ref="K842">IF(NOT(H842=""),AND(C842:H842&lt;B842:G842),IF(NOT(G842=""),AND(C842:G842&lt;B842:F842),IF(NOT(F842=""),AND(C842:F842&lt;B842:E842),AND(C842:E842&lt;B842:D842))))</f>
        <v>0</v>
      </c>
      <c r="L842" s="1" t="b">
        <f t="array" ref="L842">IF(NOT(H842=""),AND(AND(ABS(C842:H842-B842:G842)&gt;0),AND(ABS(C842:H842-B842:G842)&lt;4)),IF(NOT(G842=""),AND(AND(ABS(C842:G842-B842:F842)&gt;0),AND(ABS(C842:G842-B842:F842)&lt;4)),IF(NOT(F842=""),AND(AND(ABS(C842:F842-B842:E842)&gt;0),AND(ABS(C842:F842-B842:E842)&lt;4)),AND(AND(ABS(C842:E842-B842:D842)&gt;0),AND(ABS(C842:E842-B842:D842)&lt;4)))))</f>
        <v>1</v>
      </c>
      <c r="M842" s="1" t="b">
        <f t="shared" si="1"/>
        <v>1</v>
      </c>
    </row>
    <row r="843" ht="15.75" customHeight="1">
      <c r="A843" s="1" t="s">
        <v>852</v>
      </c>
      <c r="B843" s="1">
        <f>IFERROR(__xludf.DUMMYFUNCTION("SPLIT(A843,"" "")"),12.0)</f>
        <v>12</v>
      </c>
      <c r="C843" s="1">
        <f>IFERROR(__xludf.DUMMYFUNCTION("""COMPUTED_VALUE"""),10.0)</f>
        <v>10</v>
      </c>
      <c r="D843" s="1">
        <f>IFERROR(__xludf.DUMMYFUNCTION("""COMPUTED_VALUE"""),9.0)</f>
        <v>9</v>
      </c>
      <c r="E843" s="1">
        <f>IFERROR(__xludf.DUMMYFUNCTION("""COMPUTED_VALUE"""),8.0)</f>
        <v>8</v>
      </c>
      <c r="F843" s="1">
        <f>IFERROR(__xludf.DUMMYFUNCTION("""COMPUTED_VALUE"""),7.0)</f>
        <v>7</v>
      </c>
      <c r="G843" s="1">
        <f>IFERROR(__xludf.DUMMYFUNCTION("""COMPUTED_VALUE"""),5.0)</f>
        <v>5</v>
      </c>
      <c r="H843" s="2">
        <f>IFERROR(__xludf.DUMMYFUNCTION("""COMPUTED_VALUE"""),2.0)</f>
        <v>2</v>
      </c>
      <c r="J843" s="1" t="b">
        <f t="array" ref="J843">IF(NOT(H843=""),AND(C843:H843&gt;B843:G843),IF(NOT(G843=""),AND(C843:G843&gt;B843:F843),IF(NOT(F843=""),AND(C843:F843&gt;B843:E843),AND(C843:E843&gt;B843:D843))))</f>
        <v>0</v>
      </c>
      <c r="K843" s="1" t="b">
        <f t="array" ref="K843">IF(NOT(H843=""),AND(C843:H843&lt;B843:G843),IF(NOT(G843=""),AND(C843:G843&lt;B843:F843),IF(NOT(F843=""),AND(C843:F843&lt;B843:E843),AND(C843:E843&lt;B843:D843))))</f>
        <v>1</v>
      </c>
      <c r="L843" s="1" t="b">
        <f t="array" ref="L843">IF(NOT(H843=""),AND(AND(ABS(C843:H843-B843:G843)&gt;0),AND(ABS(C843:H843-B843:G843)&lt;4)),IF(NOT(G843=""),AND(AND(ABS(C843:G843-B843:F843)&gt;0),AND(ABS(C843:G843-B843:F843)&lt;4)),IF(NOT(F843=""),AND(AND(ABS(C843:F843-B843:E843)&gt;0),AND(ABS(C843:F843-B843:E843)&lt;4)),AND(AND(ABS(C843:E843-B843:D843)&gt;0),AND(ABS(C843:E843-B843:D843)&lt;4)))))</f>
        <v>1</v>
      </c>
      <c r="M843" s="1" t="b">
        <f t="shared" si="1"/>
        <v>1</v>
      </c>
    </row>
    <row r="844" ht="15.75" customHeight="1">
      <c r="A844" s="1" t="s">
        <v>853</v>
      </c>
      <c r="B844" s="1">
        <f>IFERROR(__xludf.DUMMYFUNCTION("SPLIT(A844,"" "")"),84.0)</f>
        <v>84</v>
      </c>
      <c r="C844" s="1">
        <f>IFERROR(__xludf.DUMMYFUNCTION("""COMPUTED_VALUE"""),82.0)</f>
        <v>82</v>
      </c>
      <c r="D844" s="1">
        <f>IFERROR(__xludf.DUMMYFUNCTION("""COMPUTED_VALUE"""),79.0)</f>
        <v>79</v>
      </c>
      <c r="E844" s="1">
        <f>IFERROR(__xludf.DUMMYFUNCTION("""COMPUTED_VALUE"""),78.0)</f>
        <v>78</v>
      </c>
      <c r="F844" s="1">
        <f>IFERROR(__xludf.DUMMYFUNCTION("""COMPUTED_VALUE"""),75.0)</f>
        <v>75</v>
      </c>
      <c r="G844" s="1">
        <f>IFERROR(__xludf.DUMMYFUNCTION("""COMPUTED_VALUE"""),73.0)</f>
        <v>73</v>
      </c>
      <c r="H844" s="1">
        <f>IFERROR(__xludf.DUMMYFUNCTION("""COMPUTED_VALUE"""),72.0)</f>
        <v>72</v>
      </c>
      <c r="I844" s="1">
        <f>IFERROR(__xludf.DUMMYFUNCTION("""COMPUTED_VALUE"""),69.0)</f>
        <v>69</v>
      </c>
      <c r="J844" s="1" t="b">
        <f t="array" ref="J844">IF(NOT(H844=""),AND(C844:H844&gt;B844:G844),IF(NOT(G844=""),AND(C844:G844&gt;B844:F844),IF(NOT(F844=""),AND(C844:F844&gt;B844:E844),AND(C844:E844&gt;B844:D844))))</f>
        <v>0</v>
      </c>
      <c r="K844" s="1" t="b">
        <f t="array" ref="K844">IF(NOT(H844=""),AND(C844:H844&lt;B844:G844),IF(NOT(G844=""),AND(C844:G844&lt;B844:F844),IF(NOT(F844=""),AND(C844:F844&lt;B844:E844),AND(C844:E844&lt;B844:D844))))</f>
        <v>1</v>
      </c>
      <c r="L844" s="1" t="b">
        <f t="array" ref="L844">IF(NOT(H844=""),AND(AND(ABS(C844:H844-B844:G844)&gt;0),AND(ABS(C844:H844-B844:G844)&lt;4)),IF(NOT(G844=""),AND(AND(ABS(C844:G844-B844:F844)&gt;0),AND(ABS(C844:G844-B844:F844)&lt;4)),IF(NOT(F844=""),AND(AND(ABS(C844:F844-B844:E844)&gt;0),AND(ABS(C844:F844-B844:E844)&lt;4)),AND(AND(ABS(C844:E844-B844:D844)&gt;0),AND(ABS(C844:E844-B844:D844)&lt;4)))))</f>
        <v>1</v>
      </c>
      <c r="M844" s="1" t="b">
        <f t="shared" si="1"/>
        <v>1</v>
      </c>
    </row>
    <row r="845" ht="15.75" customHeight="1">
      <c r="A845" s="1" t="s">
        <v>854</v>
      </c>
      <c r="B845" s="1">
        <f>IFERROR(__xludf.DUMMYFUNCTION("SPLIT(A845,"" "")"),54.0)</f>
        <v>54</v>
      </c>
      <c r="C845" s="1">
        <f>IFERROR(__xludf.DUMMYFUNCTION("""COMPUTED_VALUE"""),51.0)</f>
        <v>51</v>
      </c>
      <c r="D845" s="1">
        <f>IFERROR(__xludf.DUMMYFUNCTION("""COMPUTED_VALUE"""),50.0)</f>
        <v>50</v>
      </c>
      <c r="E845" s="1">
        <f>IFERROR(__xludf.DUMMYFUNCTION("""COMPUTED_VALUE"""),48.0)</f>
        <v>48</v>
      </c>
      <c r="F845" s="1">
        <f>IFERROR(__xludf.DUMMYFUNCTION("""COMPUTED_VALUE"""),47.0)</f>
        <v>47</v>
      </c>
      <c r="G845" s="1">
        <f>IFERROR(__xludf.DUMMYFUNCTION("""COMPUTED_VALUE"""),45.0)</f>
        <v>45</v>
      </c>
      <c r="H845" s="2">
        <f>IFERROR(__xludf.DUMMYFUNCTION("""COMPUTED_VALUE"""),42.0)</f>
        <v>42</v>
      </c>
      <c r="J845" s="1" t="b">
        <f t="array" ref="J845">IF(NOT(H845=""),AND(C845:H845&gt;B845:G845),IF(NOT(G845=""),AND(C845:G845&gt;B845:F845),IF(NOT(F845=""),AND(C845:F845&gt;B845:E845),AND(C845:E845&gt;B845:D845))))</f>
        <v>0</v>
      </c>
      <c r="K845" s="1" t="b">
        <f t="array" ref="K845">IF(NOT(H845=""),AND(C845:H845&lt;B845:G845),IF(NOT(G845=""),AND(C845:G845&lt;B845:F845),IF(NOT(F845=""),AND(C845:F845&lt;B845:E845),AND(C845:E845&lt;B845:D845))))</f>
        <v>1</v>
      </c>
      <c r="L845" s="1" t="b">
        <f t="array" ref="L845">IF(NOT(H845=""),AND(AND(ABS(C845:H845-B845:G845)&gt;0),AND(ABS(C845:H845-B845:G845)&lt;4)),IF(NOT(G845=""),AND(AND(ABS(C845:G845-B845:F845)&gt;0),AND(ABS(C845:G845-B845:F845)&lt;4)),IF(NOT(F845=""),AND(AND(ABS(C845:F845-B845:E845)&gt;0),AND(ABS(C845:F845-B845:E845)&lt;4)),AND(AND(ABS(C845:E845-B845:D845)&gt;0),AND(ABS(C845:E845-B845:D845)&lt;4)))))</f>
        <v>1</v>
      </c>
      <c r="M845" s="1" t="b">
        <f t="shared" si="1"/>
        <v>1</v>
      </c>
    </row>
    <row r="846" ht="15.75" customHeight="1">
      <c r="A846" s="1" t="s">
        <v>855</v>
      </c>
      <c r="B846" s="1">
        <f>IFERROR(__xludf.DUMMYFUNCTION("SPLIT(A846,"" "")"),89.0)</f>
        <v>89</v>
      </c>
      <c r="C846" s="1">
        <f>IFERROR(__xludf.DUMMYFUNCTION("""COMPUTED_VALUE"""),88.0)</f>
        <v>88</v>
      </c>
      <c r="D846" s="1">
        <f>IFERROR(__xludf.DUMMYFUNCTION("""COMPUTED_VALUE"""),87.0)</f>
        <v>87</v>
      </c>
      <c r="E846" s="1">
        <f>IFERROR(__xludf.DUMMYFUNCTION("""COMPUTED_VALUE"""),86.0)</f>
        <v>86</v>
      </c>
      <c r="F846" s="1">
        <f>IFERROR(__xludf.DUMMYFUNCTION("""COMPUTED_VALUE"""),85.0)</f>
        <v>85</v>
      </c>
      <c r="G846" s="1">
        <f>IFERROR(__xludf.DUMMYFUNCTION("""COMPUTED_VALUE"""),84.0)</f>
        <v>84</v>
      </c>
      <c r="H846" s="1">
        <f>IFERROR(__xludf.DUMMYFUNCTION("""COMPUTED_VALUE"""),81.0)</f>
        <v>81</v>
      </c>
      <c r="I846" s="1">
        <f>IFERROR(__xludf.DUMMYFUNCTION("""COMPUTED_VALUE"""),79.0)</f>
        <v>79</v>
      </c>
      <c r="J846" s="1" t="b">
        <f t="array" ref="J846">IF(NOT(H846=""),AND(C846:H846&gt;B846:G846),IF(NOT(G846=""),AND(C846:G846&gt;B846:F846),IF(NOT(F846=""),AND(C846:F846&gt;B846:E846),AND(C846:E846&gt;B846:D846))))</f>
        <v>0</v>
      </c>
      <c r="K846" s="1" t="b">
        <f t="array" ref="K846">IF(NOT(H846=""),AND(C846:H846&lt;B846:G846),IF(NOT(G846=""),AND(C846:G846&lt;B846:F846),IF(NOT(F846=""),AND(C846:F846&lt;B846:E846),AND(C846:E846&lt;B846:D846))))</f>
        <v>1</v>
      </c>
      <c r="L846" s="1" t="b">
        <f t="array" ref="L846">IF(NOT(H846=""),AND(AND(ABS(C846:H846-B846:G846)&gt;0),AND(ABS(C846:H846-B846:G846)&lt;4)),IF(NOT(G846=""),AND(AND(ABS(C846:G846-B846:F846)&gt;0),AND(ABS(C846:G846-B846:F846)&lt;4)),IF(NOT(F846=""),AND(AND(ABS(C846:F846-B846:E846)&gt;0),AND(ABS(C846:F846-B846:E846)&lt;4)),AND(AND(ABS(C846:E846-B846:D846)&gt;0),AND(ABS(C846:E846-B846:D846)&lt;4)))))</f>
        <v>1</v>
      </c>
      <c r="M846" s="1" t="b">
        <f t="shared" si="1"/>
        <v>1</v>
      </c>
    </row>
    <row r="847" ht="15.75" customHeight="1">
      <c r="A847" s="1" t="s">
        <v>856</v>
      </c>
      <c r="B847" s="1">
        <f>IFERROR(__xludf.DUMMYFUNCTION("SPLIT(A847,"" "")"),36.0)</f>
        <v>36</v>
      </c>
      <c r="C847" s="1">
        <f>IFERROR(__xludf.DUMMYFUNCTION("""COMPUTED_VALUE"""),35.0)</f>
        <v>35</v>
      </c>
      <c r="D847" s="1">
        <f>IFERROR(__xludf.DUMMYFUNCTION("""COMPUTED_VALUE"""),33.0)</f>
        <v>33</v>
      </c>
      <c r="E847" s="1">
        <f>IFERROR(__xludf.DUMMYFUNCTION("""COMPUTED_VALUE"""),31.0)</f>
        <v>31</v>
      </c>
      <c r="F847" s="1">
        <f>IFERROR(__xludf.DUMMYFUNCTION("""COMPUTED_VALUE"""),29.0)</f>
        <v>29</v>
      </c>
      <c r="J847" s="1" t="b">
        <f t="array" ref="J847">IF(NOT(H847=""),AND(C847:H847&gt;B847:G847),IF(NOT(G847=""),AND(C847:G847&gt;B847:F847),IF(NOT(F847=""),AND(C847:F847&gt;B847:E847),AND(C847:E847&gt;B847:D847))))</f>
        <v>0</v>
      </c>
      <c r="K847" s="1" t="b">
        <f t="array" ref="K847">IF(NOT(H847=""),AND(C847:H847&lt;B847:G847),IF(NOT(G847=""),AND(C847:G847&lt;B847:F847),IF(NOT(F847=""),AND(C847:F847&lt;B847:E847),AND(C847:E847&lt;B847:D847))))</f>
        <v>1</v>
      </c>
      <c r="L847" s="1" t="b">
        <f t="array" ref="L847">IF(NOT(H847=""),AND(AND(ABS(C847:H847-B847:G847)&gt;0),AND(ABS(C847:H847-B847:G847)&lt;4)),IF(NOT(G847=""),AND(AND(ABS(C847:G847-B847:F847)&gt;0),AND(ABS(C847:G847-B847:F847)&lt;4)),IF(NOT(F847=""),AND(AND(ABS(C847:F847-B847:E847)&gt;0),AND(ABS(C847:F847-B847:E847)&lt;4)),AND(AND(ABS(C847:E847-B847:D847)&gt;0),AND(ABS(C847:E847-B847:D847)&lt;4)))))</f>
        <v>1</v>
      </c>
      <c r="M847" s="1" t="b">
        <f t="shared" si="1"/>
        <v>1</v>
      </c>
    </row>
    <row r="848" ht="15.75" customHeight="1">
      <c r="A848" s="1" t="s">
        <v>857</v>
      </c>
      <c r="B848" s="1">
        <f>IFERROR(__xludf.DUMMYFUNCTION("SPLIT(A848,"" "")"),41.0)</f>
        <v>41</v>
      </c>
      <c r="C848" s="1">
        <f>IFERROR(__xludf.DUMMYFUNCTION("""COMPUTED_VALUE"""),44.0)</f>
        <v>44</v>
      </c>
      <c r="D848" s="1">
        <f>IFERROR(__xludf.DUMMYFUNCTION("""COMPUTED_VALUE"""),47.0)</f>
        <v>47</v>
      </c>
      <c r="E848" s="1">
        <f>IFERROR(__xludf.DUMMYFUNCTION("""COMPUTED_VALUE"""),48.0)</f>
        <v>48</v>
      </c>
      <c r="F848" s="1">
        <f>IFERROR(__xludf.DUMMYFUNCTION("""COMPUTED_VALUE"""),49.0)</f>
        <v>49</v>
      </c>
      <c r="J848" s="1" t="b">
        <f t="array" ref="J848">IF(NOT(H848=""),AND(C848:H848&gt;B848:G848),IF(NOT(G848=""),AND(C848:G848&gt;B848:F848),IF(NOT(F848=""),AND(C848:F848&gt;B848:E848),AND(C848:E848&gt;B848:D848))))</f>
        <v>1</v>
      </c>
      <c r="K848" s="1" t="b">
        <f t="array" ref="K848">IF(NOT(H848=""),AND(C848:H848&lt;B848:G848),IF(NOT(G848=""),AND(C848:G848&lt;B848:F848),IF(NOT(F848=""),AND(C848:F848&lt;B848:E848),AND(C848:E848&lt;B848:D848))))</f>
        <v>0</v>
      </c>
      <c r="L848" s="1" t="b">
        <f t="array" ref="L848">IF(NOT(H848=""),AND(AND(ABS(C848:H848-B848:G848)&gt;0),AND(ABS(C848:H848-B848:G848)&lt;4)),IF(NOT(G848=""),AND(AND(ABS(C848:G848-B848:F848)&gt;0),AND(ABS(C848:G848-B848:F848)&lt;4)),IF(NOT(F848=""),AND(AND(ABS(C848:F848-B848:E848)&gt;0),AND(ABS(C848:F848-B848:E848)&lt;4)),AND(AND(ABS(C848:E848-B848:D848)&gt;0),AND(ABS(C848:E848-B848:D848)&lt;4)))))</f>
        <v>1</v>
      </c>
      <c r="M848" s="1" t="b">
        <f t="shared" si="1"/>
        <v>1</v>
      </c>
    </row>
    <row r="849" ht="15.75" customHeight="1">
      <c r="A849" s="1" t="s">
        <v>858</v>
      </c>
      <c r="B849" s="1">
        <f>IFERROR(__xludf.DUMMYFUNCTION("SPLIT(A849,"" "")"),27.0)</f>
        <v>27</v>
      </c>
      <c r="C849" s="1">
        <f>IFERROR(__xludf.DUMMYFUNCTION("""COMPUTED_VALUE"""),29.0)</f>
        <v>29</v>
      </c>
      <c r="D849" s="1">
        <f>IFERROR(__xludf.DUMMYFUNCTION("""COMPUTED_VALUE"""),30.0)</f>
        <v>30</v>
      </c>
      <c r="E849" s="1">
        <f>IFERROR(__xludf.DUMMYFUNCTION("""COMPUTED_VALUE"""),31.0)</f>
        <v>31</v>
      </c>
      <c r="F849" s="1">
        <f>IFERROR(__xludf.DUMMYFUNCTION("""COMPUTED_VALUE"""),32.0)</f>
        <v>32</v>
      </c>
      <c r="G849" s="1">
        <f>IFERROR(__xludf.DUMMYFUNCTION("""COMPUTED_VALUE"""),35.0)</f>
        <v>35</v>
      </c>
      <c r="H849" s="1">
        <f>IFERROR(__xludf.DUMMYFUNCTION("""COMPUTED_VALUE"""),36.0)</f>
        <v>36</v>
      </c>
      <c r="I849" s="1">
        <f>IFERROR(__xludf.DUMMYFUNCTION("""COMPUTED_VALUE"""),39.0)</f>
        <v>39</v>
      </c>
      <c r="J849" s="1" t="b">
        <f t="array" ref="J849">IF(NOT(H849=""),AND(C849:H849&gt;B849:G849),IF(NOT(G849=""),AND(C849:G849&gt;B849:F849),IF(NOT(F849=""),AND(C849:F849&gt;B849:E849),AND(C849:E849&gt;B849:D849))))</f>
        <v>1</v>
      </c>
      <c r="K849" s="1" t="b">
        <f t="array" ref="K849">IF(NOT(H849=""),AND(C849:H849&lt;B849:G849),IF(NOT(G849=""),AND(C849:G849&lt;B849:F849),IF(NOT(F849=""),AND(C849:F849&lt;B849:E849),AND(C849:E849&lt;B849:D849))))</f>
        <v>0</v>
      </c>
      <c r="L849" s="1" t="b">
        <f t="array" ref="L849">IF(NOT(H849=""),AND(AND(ABS(C849:H849-B849:G849)&gt;0),AND(ABS(C849:H849-B849:G849)&lt;4)),IF(NOT(G849=""),AND(AND(ABS(C849:G849-B849:F849)&gt;0),AND(ABS(C849:G849-B849:F849)&lt;4)),IF(NOT(F849=""),AND(AND(ABS(C849:F849-B849:E849)&gt;0),AND(ABS(C849:F849-B849:E849)&lt;4)),AND(AND(ABS(C849:E849-B849:D849)&gt;0),AND(ABS(C849:E849-B849:D849)&lt;4)))))</f>
        <v>1</v>
      </c>
      <c r="M849" s="1" t="b">
        <f t="shared" si="1"/>
        <v>1</v>
      </c>
    </row>
    <row r="850" ht="15.75" customHeight="1">
      <c r="A850" s="1" t="s">
        <v>859</v>
      </c>
      <c r="B850" s="1">
        <f>IFERROR(__xludf.DUMMYFUNCTION("SPLIT(A850,"" "")"),3.0)</f>
        <v>3</v>
      </c>
      <c r="C850" s="1">
        <f>IFERROR(__xludf.DUMMYFUNCTION("""COMPUTED_VALUE"""),5.0)</f>
        <v>5</v>
      </c>
      <c r="D850" s="1">
        <f>IFERROR(__xludf.DUMMYFUNCTION("""COMPUTED_VALUE"""),8.0)</f>
        <v>8</v>
      </c>
      <c r="E850" s="1">
        <f>IFERROR(__xludf.DUMMYFUNCTION("""COMPUTED_VALUE"""),10.0)</f>
        <v>10</v>
      </c>
      <c r="F850" s="1">
        <f>IFERROR(__xludf.DUMMYFUNCTION("""COMPUTED_VALUE"""),12.0)</f>
        <v>12</v>
      </c>
      <c r="G850" s="1">
        <f>IFERROR(__xludf.DUMMYFUNCTION("""COMPUTED_VALUE"""),14.0)</f>
        <v>14</v>
      </c>
      <c r="H850" s="1">
        <f>IFERROR(__xludf.DUMMYFUNCTION("""COMPUTED_VALUE"""),15.0)</f>
        <v>15</v>
      </c>
      <c r="I850" s="1">
        <f>IFERROR(__xludf.DUMMYFUNCTION("""COMPUTED_VALUE"""),16.0)</f>
        <v>16</v>
      </c>
      <c r="J850" s="1" t="b">
        <f t="array" ref="J850">IF(NOT(H850=""),AND(C850:H850&gt;B850:G850),IF(NOT(G850=""),AND(C850:G850&gt;B850:F850),IF(NOT(F850=""),AND(C850:F850&gt;B850:E850),AND(C850:E850&gt;B850:D850))))</f>
        <v>1</v>
      </c>
      <c r="K850" s="1" t="b">
        <f t="array" ref="K850">IF(NOT(H850=""),AND(C850:H850&lt;B850:G850),IF(NOT(G850=""),AND(C850:G850&lt;B850:F850),IF(NOT(F850=""),AND(C850:F850&lt;B850:E850),AND(C850:E850&lt;B850:D850))))</f>
        <v>0</v>
      </c>
      <c r="L850" s="1" t="b">
        <f t="array" ref="L850">IF(NOT(H850=""),AND(AND(ABS(C850:H850-B850:G850)&gt;0),AND(ABS(C850:H850-B850:G850)&lt;4)),IF(NOT(G850=""),AND(AND(ABS(C850:G850-B850:F850)&gt;0),AND(ABS(C850:G850-B850:F850)&lt;4)),IF(NOT(F850=""),AND(AND(ABS(C850:F850-B850:E850)&gt;0),AND(ABS(C850:F850-B850:E850)&lt;4)),AND(AND(ABS(C850:E850-B850:D850)&gt;0),AND(ABS(C850:E850-B850:D850)&lt;4)))))</f>
        <v>1</v>
      </c>
      <c r="M850" s="1" t="b">
        <f t="shared" si="1"/>
        <v>1</v>
      </c>
    </row>
    <row r="851" ht="15.75" customHeight="1">
      <c r="A851" s="1" t="s">
        <v>860</v>
      </c>
      <c r="B851" s="1">
        <f>IFERROR(__xludf.DUMMYFUNCTION("SPLIT(A851,"" "")"),2.0)</f>
        <v>2</v>
      </c>
      <c r="C851" s="1">
        <f>IFERROR(__xludf.DUMMYFUNCTION("""COMPUTED_VALUE"""),5.0)</f>
        <v>5</v>
      </c>
      <c r="D851" s="1">
        <f>IFERROR(__xludf.DUMMYFUNCTION("""COMPUTED_VALUE"""),8.0)</f>
        <v>8</v>
      </c>
      <c r="E851" s="1">
        <f>IFERROR(__xludf.DUMMYFUNCTION("""COMPUTED_VALUE"""),11.0)</f>
        <v>11</v>
      </c>
      <c r="F851" s="1">
        <f>IFERROR(__xludf.DUMMYFUNCTION("""COMPUTED_VALUE"""),14.0)</f>
        <v>14</v>
      </c>
      <c r="G851" s="1">
        <f>IFERROR(__xludf.DUMMYFUNCTION("""COMPUTED_VALUE"""),17.0)</f>
        <v>17</v>
      </c>
      <c r="H851" s="1">
        <f>IFERROR(__xludf.DUMMYFUNCTION("""COMPUTED_VALUE"""),18.0)</f>
        <v>18</v>
      </c>
      <c r="I851" s="1">
        <f>IFERROR(__xludf.DUMMYFUNCTION("""COMPUTED_VALUE"""),20.0)</f>
        <v>20</v>
      </c>
      <c r="J851" s="1" t="b">
        <f t="array" ref="J851">IF(NOT(H851=""),AND(C851:H851&gt;B851:G851),IF(NOT(G851=""),AND(C851:G851&gt;B851:F851),IF(NOT(F851=""),AND(C851:F851&gt;B851:E851),AND(C851:E851&gt;B851:D851))))</f>
        <v>1</v>
      </c>
      <c r="K851" s="1" t="b">
        <f t="array" ref="K851">IF(NOT(H851=""),AND(C851:H851&lt;B851:G851),IF(NOT(G851=""),AND(C851:G851&lt;B851:F851),IF(NOT(F851=""),AND(C851:F851&lt;B851:E851),AND(C851:E851&lt;B851:D851))))</f>
        <v>0</v>
      </c>
      <c r="L851" s="1" t="b">
        <f t="array" ref="L851">IF(NOT(H851=""),AND(AND(ABS(C851:H851-B851:G851)&gt;0),AND(ABS(C851:H851-B851:G851)&lt;4)),IF(NOT(G851=""),AND(AND(ABS(C851:G851-B851:F851)&gt;0),AND(ABS(C851:G851-B851:F851)&lt;4)),IF(NOT(F851=""),AND(AND(ABS(C851:F851-B851:E851)&gt;0),AND(ABS(C851:F851-B851:E851)&lt;4)),AND(AND(ABS(C851:E851-B851:D851)&gt;0),AND(ABS(C851:E851-B851:D851)&lt;4)))))</f>
        <v>1</v>
      </c>
      <c r="M851" s="1" t="b">
        <f t="shared" si="1"/>
        <v>1</v>
      </c>
    </row>
    <row r="852" ht="15.75" customHeight="1">
      <c r="A852" s="1" t="s">
        <v>861</v>
      </c>
      <c r="B852" s="1">
        <f>IFERROR(__xludf.DUMMYFUNCTION("SPLIT(A852,"" "")"),75.0)</f>
        <v>75</v>
      </c>
      <c r="C852" s="1">
        <f>IFERROR(__xludf.DUMMYFUNCTION("""COMPUTED_VALUE"""),76.0)</f>
        <v>76</v>
      </c>
      <c r="D852" s="1">
        <f>IFERROR(__xludf.DUMMYFUNCTION("""COMPUTED_VALUE"""),77.0)</f>
        <v>77</v>
      </c>
      <c r="E852" s="1">
        <f>IFERROR(__xludf.DUMMYFUNCTION("""COMPUTED_VALUE"""),80.0)</f>
        <v>80</v>
      </c>
      <c r="F852" s="1">
        <f>IFERROR(__xludf.DUMMYFUNCTION("""COMPUTED_VALUE"""),81.0)</f>
        <v>81</v>
      </c>
      <c r="G852" s="1">
        <f>IFERROR(__xludf.DUMMYFUNCTION("""COMPUTED_VALUE"""),83.0)</f>
        <v>83</v>
      </c>
      <c r="H852" s="2">
        <f>IFERROR(__xludf.DUMMYFUNCTION("""COMPUTED_VALUE"""),86.0)</f>
        <v>86</v>
      </c>
      <c r="J852" s="1" t="b">
        <f t="array" ref="J852">IF(NOT(H852=""),AND(C852:H852&gt;B852:G852),IF(NOT(G852=""),AND(C852:G852&gt;B852:F852),IF(NOT(F852=""),AND(C852:F852&gt;B852:E852),AND(C852:E852&gt;B852:D852))))</f>
        <v>1</v>
      </c>
      <c r="K852" s="1" t="b">
        <f t="array" ref="K852">IF(NOT(H852=""),AND(C852:H852&lt;B852:G852),IF(NOT(G852=""),AND(C852:G852&lt;B852:F852),IF(NOT(F852=""),AND(C852:F852&lt;B852:E852),AND(C852:E852&lt;B852:D852))))</f>
        <v>0</v>
      </c>
      <c r="L852" s="1" t="b">
        <f t="array" ref="L852">IF(NOT(H852=""),AND(AND(ABS(C852:H852-B852:G852)&gt;0),AND(ABS(C852:H852-B852:G852)&lt;4)),IF(NOT(G852=""),AND(AND(ABS(C852:G852-B852:F852)&gt;0),AND(ABS(C852:G852-B852:F852)&lt;4)),IF(NOT(F852=""),AND(AND(ABS(C852:F852-B852:E852)&gt;0),AND(ABS(C852:F852-B852:E852)&lt;4)),AND(AND(ABS(C852:E852-B852:D852)&gt;0),AND(ABS(C852:E852-B852:D852)&lt;4)))))</f>
        <v>1</v>
      </c>
      <c r="M852" s="1" t="b">
        <f t="shared" si="1"/>
        <v>1</v>
      </c>
    </row>
    <row r="853" ht="15.75" customHeight="1">
      <c r="A853" s="1" t="s">
        <v>862</v>
      </c>
      <c r="B853" s="1">
        <f>IFERROR(__xludf.DUMMYFUNCTION("SPLIT(A853,"" "")"),56.0)</f>
        <v>56</v>
      </c>
      <c r="C853" s="1">
        <f>IFERROR(__xludf.DUMMYFUNCTION("""COMPUTED_VALUE"""),57.0)</f>
        <v>57</v>
      </c>
      <c r="D853" s="1">
        <f>IFERROR(__xludf.DUMMYFUNCTION("""COMPUTED_VALUE"""),59.0)</f>
        <v>59</v>
      </c>
      <c r="E853" s="1">
        <f>IFERROR(__xludf.DUMMYFUNCTION("""COMPUTED_VALUE"""),62.0)</f>
        <v>62</v>
      </c>
      <c r="F853" s="1">
        <f>IFERROR(__xludf.DUMMYFUNCTION("""COMPUTED_VALUE"""),65.0)</f>
        <v>65</v>
      </c>
      <c r="G853" s="1">
        <f>IFERROR(__xludf.DUMMYFUNCTION("""COMPUTED_VALUE"""),66.0)</f>
        <v>66</v>
      </c>
      <c r="J853" s="1" t="b">
        <f t="array" ref="J853">IF(NOT(H853=""),AND(C853:H853&gt;B853:G853),IF(NOT(G853=""),AND(C853:G853&gt;B853:F853),IF(NOT(F853=""),AND(C853:F853&gt;B853:E853),AND(C853:E853&gt;B853:D853))))</f>
        <v>1</v>
      </c>
      <c r="K853" s="1" t="b">
        <f t="array" ref="K853">IF(NOT(H853=""),AND(C853:H853&lt;B853:G853),IF(NOT(G853=""),AND(C853:G853&lt;B853:F853),IF(NOT(F853=""),AND(C853:F853&lt;B853:E853),AND(C853:E853&lt;B853:D853))))</f>
        <v>0</v>
      </c>
      <c r="L853" s="1" t="b">
        <f t="array" ref="L853">IF(NOT(H853=""),AND(AND(ABS(C853:H853-B853:G853)&gt;0),AND(ABS(C853:H853-B853:G853)&lt;4)),IF(NOT(G853=""),AND(AND(ABS(C853:G853-B853:F853)&gt;0),AND(ABS(C853:G853-B853:F853)&lt;4)),IF(NOT(F853=""),AND(AND(ABS(C853:F853-B853:E853)&gt;0),AND(ABS(C853:F853-B853:E853)&lt;4)),AND(AND(ABS(C853:E853-B853:D853)&gt;0),AND(ABS(C853:E853-B853:D853)&lt;4)))))</f>
        <v>1</v>
      </c>
      <c r="M853" s="1" t="b">
        <f t="shared" si="1"/>
        <v>1</v>
      </c>
    </row>
    <row r="854" ht="15.75" customHeight="1">
      <c r="A854" s="1" t="s">
        <v>863</v>
      </c>
      <c r="B854" s="1">
        <f>IFERROR(__xludf.DUMMYFUNCTION("SPLIT(A854,"" "")"),67.0)</f>
        <v>67</v>
      </c>
      <c r="C854" s="1">
        <f>IFERROR(__xludf.DUMMYFUNCTION("""COMPUTED_VALUE"""),69.0)</f>
        <v>69</v>
      </c>
      <c r="D854" s="1">
        <f>IFERROR(__xludf.DUMMYFUNCTION("""COMPUTED_VALUE"""),70.0)</f>
        <v>70</v>
      </c>
      <c r="E854" s="1">
        <f>IFERROR(__xludf.DUMMYFUNCTION("""COMPUTED_VALUE"""),72.0)</f>
        <v>72</v>
      </c>
      <c r="F854" s="1">
        <f>IFERROR(__xludf.DUMMYFUNCTION("""COMPUTED_VALUE"""),73.0)</f>
        <v>73</v>
      </c>
      <c r="J854" s="1" t="b">
        <f t="array" ref="J854">IF(NOT(H854=""),AND(C854:H854&gt;B854:G854),IF(NOT(G854=""),AND(C854:G854&gt;B854:F854),IF(NOT(F854=""),AND(C854:F854&gt;B854:E854),AND(C854:E854&gt;B854:D854))))</f>
        <v>1</v>
      </c>
      <c r="K854" s="1" t="b">
        <f t="array" ref="K854">IF(NOT(H854=""),AND(C854:H854&lt;B854:G854),IF(NOT(G854=""),AND(C854:G854&lt;B854:F854),IF(NOT(F854=""),AND(C854:F854&lt;B854:E854),AND(C854:E854&lt;B854:D854))))</f>
        <v>0</v>
      </c>
      <c r="L854" s="1" t="b">
        <f t="array" ref="L854">IF(NOT(H854=""),AND(AND(ABS(C854:H854-B854:G854)&gt;0),AND(ABS(C854:H854-B854:G854)&lt;4)),IF(NOT(G854=""),AND(AND(ABS(C854:G854-B854:F854)&gt;0),AND(ABS(C854:G854-B854:F854)&lt;4)),IF(NOT(F854=""),AND(AND(ABS(C854:F854-B854:E854)&gt;0),AND(ABS(C854:F854-B854:E854)&lt;4)),AND(AND(ABS(C854:E854-B854:D854)&gt;0),AND(ABS(C854:E854-B854:D854)&lt;4)))))</f>
        <v>1</v>
      </c>
      <c r="M854" s="1" t="b">
        <f t="shared" si="1"/>
        <v>1</v>
      </c>
    </row>
    <row r="855" ht="15.75" customHeight="1">
      <c r="A855" s="1" t="s">
        <v>864</v>
      </c>
      <c r="B855" s="1">
        <f>IFERROR(__xludf.DUMMYFUNCTION("SPLIT(A855,"" "")"),7.0)</f>
        <v>7</v>
      </c>
      <c r="C855" s="1">
        <f>IFERROR(__xludf.DUMMYFUNCTION("""COMPUTED_VALUE"""),10.0)</f>
        <v>10</v>
      </c>
      <c r="D855" s="1">
        <f>IFERROR(__xludf.DUMMYFUNCTION("""COMPUTED_VALUE"""),13.0)</f>
        <v>13</v>
      </c>
      <c r="E855" s="1">
        <f>IFERROR(__xludf.DUMMYFUNCTION("""COMPUTED_VALUE"""),15.0)</f>
        <v>15</v>
      </c>
      <c r="F855" s="1">
        <f>IFERROR(__xludf.DUMMYFUNCTION("""COMPUTED_VALUE"""),18.0)</f>
        <v>18</v>
      </c>
      <c r="G855" s="1">
        <f>IFERROR(__xludf.DUMMYFUNCTION("""COMPUTED_VALUE"""),21.0)</f>
        <v>21</v>
      </c>
      <c r="H855" s="2">
        <f>IFERROR(__xludf.DUMMYFUNCTION("""COMPUTED_VALUE"""),22.0)</f>
        <v>22</v>
      </c>
      <c r="J855" s="1" t="b">
        <f t="array" ref="J855">IF(NOT(H855=""),AND(C855:H855&gt;B855:G855),IF(NOT(G855=""),AND(C855:G855&gt;B855:F855),IF(NOT(F855=""),AND(C855:F855&gt;B855:E855),AND(C855:E855&gt;B855:D855))))</f>
        <v>1</v>
      </c>
      <c r="K855" s="1" t="b">
        <f t="array" ref="K855">IF(NOT(H855=""),AND(C855:H855&lt;B855:G855),IF(NOT(G855=""),AND(C855:G855&lt;B855:F855),IF(NOT(F855=""),AND(C855:F855&lt;B855:E855),AND(C855:E855&lt;B855:D855))))</f>
        <v>0</v>
      </c>
      <c r="L855" s="1" t="b">
        <f t="array" ref="L855">IF(NOT(H855=""),AND(AND(ABS(C855:H855-B855:G855)&gt;0),AND(ABS(C855:H855-B855:G855)&lt;4)),IF(NOT(G855=""),AND(AND(ABS(C855:G855-B855:F855)&gt;0),AND(ABS(C855:G855-B855:F855)&lt;4)),IF(NOT(F855=""),AND(AND(ABS(C855:F855-B855:E855)&gt;0),AND(ABS(C855:F855-B855:E855)&lt;4)),AND(AND(ABS(C855:E855-B855:D855)&gt;0),AND(ABS(C855:E855-B855:D855)&lt;4)))))</f>
        <v>1</v>
      </c>
      <c r="M855" s="1" t="b">
        <f t="shared" si="1"/>
        <v>1</v>
      </c>
    </row>
    <row r="856" ht="15.75" customHeight="1">
      <c r="A856" s="1" t="s">
        <v>865</v>
      </c>
      <c r="B856" s="1">
        <f>IFERROR(__xludf.DUMMYFUNCTION("SPLIT(A856,"" "")"),55.0)</f>
        <v>55</v>
      </c>
      <c r="C856" s="1">
        <f>IFERROR(__xludf.DUMMYFUNCTION("""COMPUTED_VALUE"""),53.0)</f>
        <v>53</v>
      </c>
      <c r="D856" s="1">
        <f>IFERROR(__xludf.DUMMYFUNCTION("""COMPUTED_VALUE"""),51.0)</f>
        <v>51</v>
      </c>
      <c r="E856" s="1">
        <f>IFERROR(__xludf.DUMMYFUNCTION("""COMPUTED_VALUE"""),48.0)</f>
        <v>48</v>
      </c>
      <c r="F856" s="1">
        <f>IFERROR(__xludf.DUMMYFUNCTION("""COMPUTED_VALUE"""),45.0)</f>
        <v>45</v>
      </c>
      <c r="J856" s="1" t="b">
        <f t="array" ref="J856">IF(NOT(H856=""),AND(C856:H856&gt;B856:G856),IF(NOT(G856=""),AND(C856:G856&gt;B856:F856),IF(NOT(F856=""),AND(C856:F856&gt;B856:E856),AND(C856:E856&gt;B856:D856))))</f>
        <v>0</v>
      </c>
      <c r="K856" s="1" t="b">
        <f t="array" ref="K856">IF(NOT(H856=""),AND(C856:H856&lt;B856:G856),IF(NOT(G856=""),AND(C856:G856&lt;B856:F856),IF(NOT(F856=""),AND(C856:F856&lt;B856:E856),AND(C856:E856&lt;B856:D856))))</f>
        <v>1</v>
      </c>
      <c r="L856" s="1" t="b">
        <f t="array" ref="L856">IF(NOT(H856=""),AND(AND(ABS(C856:H856-B856:G856)&gt;0),AND(ABS(C856:H856-B856:G856)&lt;4)),IF(NOT(G856=""),AND(AND(ABS(C856:G856-B856:F856)&gt;0),AND(ABS(C856:G856-B856:F856)&lt;4)),IF(NOT(F856=""),AND(AND(ABS(C856:F856-B856:E856)&gt;0),AND(ABS(C856:F856-B856:E856)&lt;4)),AND(AND(ABS(C856:E856-B856:D856)&gt;0),AND(ABS(C856:E856-B856:D856)&lt;4)))))</f>
        <v>1</v>
      </c>
      <c r="M856" s="1" t="b">
        <f t="shared" si="1"/>
        <v>1</v>
      </c>
    </row>
    <row r="857" ht="15.75" customHeight="1">
      <c r="A857" s="1" t="s">
        <v>866</v>
      </c>
      <c r="B857" s="1">
        <f>IFERROR(__xludf.DUMMYFUNCTION("SPLIT(A857,"" "")"),3.0)</f>
        <v>3</v>
      </c>
      <c r="C857" s="1">
        <f>IFERROR(__xludf.DUMMYFUNCTION("""COMPUTED_VALUE"""),6.0)</f>
        <v>6</v>
      </c>
      <c r="D857" s="1">
        <f>IFERROR(__xludf.DUMMYFUNCTION("""COMPUTED_VALUE"""),7.0)</f>
        <v>7</v>
      </c>
      <c r="E857" s="1">
        <f>IFERROR(__xludf.DUMMYFUNCTION("""COMPUTED_VALUE"""),10.0)</f>
        <v>10</v>
      </c>
      <c r="F857" s="1">
        <f>IFERROR(__xludf.DUMMYFUNCTION("""COMPUTED_VALUE"""),12.0)</f>
        <v>12</v>
      </c>
      <c r="G857" s="1">
        <f>IFERROR(__xludf.DUMMYFUNCTION("""COMPUTED_VALUE"""),14.0)</f>
        <v>14</v>
      </c>
      <c r="H857" s="1">
        <f>IFERROR(__xludf.DUMMYFUNCTION("""COMPUTED_VALUE"""),16.0)</f>
        <v>16</v>
      </c>
      <c r="I857" s="1">
        <f>IFERROR(__xludf.DUMMYFUNCTION("""COMPUTED_VALUE"""),19.0)</f>
        <v>19</v>
      </c>
      <c r="J857" s="1" t="b">
        <f t="array" ref="J857">IF(NOT(H857=""),AND(C857:H857&gt;B857:G857),IF(NOT(G857=""),AND(C857:G857&gt;B857:F857),IF(NOT(F857=""),AND(C857:F857&gt;B857:E857),AND(C857:E857&gt;B857:D857))))</f>
        <v>1</v>
      </c>
      <c r="K857" s="1" t="b">
        <f t="array" ref="K857">IF(NOT(H857=""),AND(C857:H857&lt;B857:G857),IF(NOT(G857=""),AND(C857:G857&lt;B857:F857),IF(NOT(F857=""),AND(C857:F857&lt;B857:E857),AND(C857:E857&lt;B857:D857))))</f>
        <v>0</v>
      </c>
      <c r="L857" s="1" t="b">
        <f t="array" ref="L857">IF(NOT(H857=""),AND(AND(ABS(C857:H857-B857:G857)&gt;0),AND(ABS(C857:H857-B857:G857)&lt;4)),IF(NOT(G857=""),AND(AND(ABS(C857:G857-B857:F857)&gt;0),AND(ABS(C857:G857-B857:F857)&lt;4)),IF(NOT(F857=""),AND(AND(ABS(C857:F857-B857:E857)&gt;0),AND(ABS(C857:F857-B857:E857)&lt;4)),AND(AND(ABS(C857:E857-B857:D857)&gt;0),AND(ABS(C857:E857-B857:D857)&lt;4)))))</f>
        <v>1</v>
      </c>
      <c r="M857" s="1" t="b">
        <f t="shared" si="1"/>
        <v>1</v>
      </c>
    </row>
    <row r="858" ht="15.75" customHeight="1">
      <c r="A858" s="1" t="s">
        <v>867</v>
      </c>
      <c r="B858" s="1">
        <f>IFERROR(__xludf.DUMMYFUNCTION("SPLIT(A858,"" "")"),88.0)</f>
        <v>88</v>
      </c>
      <c r="C858" s="1">
        <f>IFERROR(__xludf.DUMMYFUNCTION("""COMPUTED_VALUE"""),87.0)</f>
        <v>87</v>
      </c>
      <c r="D858" s="1">
        <f>IFERROR(__xludf.DUMMYFUNCTION("""COMPUTED_VALUE"""),84.0)</f>
        <v>84</v>
      </c>
      <c r="E858" s="1">
        <f>IFERROR(__xludf.DUMMYFUNCTION("""COMPUTED_VALUE"""),83.0)</f>
        <v>83</v>
      </c>
      <c r="F858" s="1">
        <f>IFERROR(__xludf.DUMMYFUNCTION("""COMPUTED_VALUE"""),81.0)</f>
        <v>81</v>
      </c>
      <c r="G858" s="1">
        <f>IFERROR(__xludf.DUMMYFUNCTION("""COMPUTED_VALUE"""),80.0)</f>
        <v>80</v>
      </c>
      <c r="H858" s="1">
        <f>IFERROR(__xludf.DUMMYFUNCTION("""COMPUTED_VALUE"""),77.0)</f>
        <v>77</v>
      </c>
      <c r="I858" s="1">
        <f>IFERROR(__xludf.DUMMYFUNCTION("""COMPUTED_VALUE"""),76.0)</f>
        <v>76</v>
      </c>
      <c r="J858" s="1" t="b">
        <f t="array" ref="J858">IF(NOT(H858=""),AND(C858:H858&gt;B858:G858),IF(NOT(G858=""),AND(C858:G858&gt;B858:F858),IF(NOT(F858=""),AND(C858:F858&gt;B858:E858),AND(C858:E858&gt;B858:D858))))</f>
        <v>0</v>
      </c>
      <c r="K858" s="1" t="b">
        <f t="array" ref="K858">IF(NOT(H858=""),AND(C858:H858&lt;B858:G858),IF(NOT(G858=""),AND(C858:G858&lt;B858:F858),IF(NOT(F858=""),AND(C858:F858&lt;B858:E858),AND(C858:E858&lt;B858:D858))))</f>
        <v>1</v>
      </c>
      <c r="L858" s="1" t="b">
        <f t="array" ref="L858">IF(NOT(H858=""),AND(AND(ABS(C858:H858-B858:G858)&gt;0),AND(ABS(C858:H858-B858:G858)&lt;4)),IF(NOT(G858=""),AND(AND(ABS(C858:G858-B858:F858)&gt;0),AND(ABS(C858:G858-B858:F858)&lt;4)),IF(NOT(F858=""),AND(AND(ABS(C858:F858-B858:E858)&gt;0),AND(ABS(C858:F858-B858:E858)&lt;4)),AND(AND(ABS(C858:E858-B858:D858)&gt;0),AND(ABS(C858:E858-B858:D858)&lt;4)))))</f>
        <v>1</v>
      </c>
      <c r="M858" s="1" t="b">
        <f t="shared" si="1"/>
        <v>1</v>
      </c>
    </row>
    <row r="859" ht="15.75" customHeight="1">
      <c r="A859" s="1" t="s">
        <v>868</v>
      </c>
      <c r="B859" s="1">
        <f>IFERROR(__xludf.DUMMYFUNCTION("SPLIT(A859,"" "")"),62.0)</f>
        <v>62</v>
      </c>
      <c r="C859" s="1">
        <f>IFERROR(__xludf.DUMMYFUNCTION("""COMPUTED_VALUE"""),64.0)</f>
        <v>64</v>
      </c>
      <c r="D859" s="1">
        <f>IFERROR(__xludf.DUMMYFUNCTION("""COMPUTED_VALUE"""),66.0)</f>
        <v>66</v>
      </c>
      <c r="E859" s="1">
        <f>IFERROR(__xludf.DUMMYFUNCTION("""COMPUTED_VALUE"""),67.0)</f>
        <v>67</v>
      </c>
      <c r="F859" s="1">
        <f>IFERROR(__xludf.DUMMYFUNCTION("""COMPUTED_VALUE"""),69.0)</f>
        <v>69</v>
      </c>
      <c r="J859" s="1" t="b">
        <f t="array" ref="J859">IF(NOT(H859=""),AND(C859:H859&gt;B859:G859),IF(NOT(G859=""),AND(C859:G859&gt;B859:F859),IF(NOT(F859=""),AND(C859:F859&gt;B859:E859),AND(C859:E859&gt;B859:D859))))</f>
        <v>1</v>
      </c>
      <c r="K859" s="1" t="b">
        <f t="array" ref="K859">IF(NOT(H859=""),AND(C859:H859&lt;B859:G859),IF(NOT(G859=""),AND(C859:G859&lt;B859:F859),IF(NOT(F859=""),AND(C859:F859&lt;B859:E859),AND(C859:E859&lt;B859:D859))))</f>
        <v>0</v>
      </c>
      <c r="L859" s="1" t="b">
        <f t="array" ref="L859">IF(NOT(H859=""),AND(AND(ABS(C859:H859-B859:G859)&gt;0),AND(ABS(C859:H859-B859:G859)&lt;4)),IF(NOT(G859=""),AND(AND(ABS(C859:G859-B859:F859)&gt;0),AND(ABS(C859:G859-B859:F859)&lt;4)),IF(NOT(F859=""),AND(AND(ABS(C859:F859-B859:E859)&gt;0),AND(ABS(C859:F859-B859:E859)&lt;4)),AND(AND(ABS(C859:E859-B859:D859)&gt;0),AND(ABS(C859:E859-B859:D859)&lt;4)))))</f>
        <v>1</v>
      </c>
      <c r="M859" s="1" t="b">
        <f t="shared" si="1"/>
        <v>1</v>
      </c>
    </row>
    <row r="860" ht="15.75" customHeight="1">
      <c r="A860" s="1" t="s">
        <v>869</v>
      </c>
      <c r="B860" s="1">
        <f>IFERROR(__xludf.DUMMYFUNCTION("SPLIT(A860,"" "")"),75.0)</f>
        <v>75</v>
      </c>
      <c r="C860" s="1">
        <f>IFERROR(__xludf.DUMMYFUNCTION("""COMPUTED_VALUE"""),78.0)</f>
        <v>78</v>
      </c>
      <c r="D860" s="1">
        <f>IFERROR(__xludf.DUMMYFUNCTION("""COMPUTED_VALUE"""),80.0)</f>
        <v>80</v>
      </c>
      <c r="E860" s="1">
        <f>IFERROR(__xludf.DUMMYFUNCTION("""COMPUTED_VALUE"""),81.0)</f>
        <v>81</v>
      </c>
      <c r="F860" s="1">
        <f>IFERROR(__xludf.DUMMYFUNCTION("""COMPUTED_VALUE"""),84.0)</f>
        <v>84</v>
      </c>
      <c r="J860" s="1" t="b">
        <f t="array" ref="J860">IF(NOT(H860=""),AND(C860:H860&gt;B860:G860),IF(NOT(G860=""),AND(C860:G860&gt;B860:F860),IF(NOT(F860=""),AND(C860:F860&gt;B860:E860),AND(C860:E860&gt;B860:D860))))</f>
        <v>1</v>
      </c>
      <c r="K860" s="1" t="b">
        <f t="array" ref="K860">IF(NOT(H860=""),AND(C860:H860&lt;B860:G860),IF(NOT(G860=""),AND(C860:G860&lt;B860:F860),IF(NOT(F860=""),AND(C860:F860&lt;B860:E860),AND(C860:E860&lt;B860:D860))))</f>
        <v>0</v>
      </c>
      <c r="L860" s="1" t="b">
        <f t="array" ref="L860">IF(NOT(H860=""),AND(AND(ABS(C860:H860-B860:G860)&gt;0),AND(ABS(C860:H860-B860:G860)&lt;4)),IF(NOT(G860=""),AND(AND(ABS(C860:G860-B860:F860)&gt;0),AND(ABS(C860:G860-B860:F860)&lt;4)),IF(NOT(F860=""),AND(AND(ABS(C860:F860-B860:E860)&gt;0),AND(ABS(C860:F860-B860:E860)&lt;4)),AND(AND(ABS(C860:E860-B860:D860)&gt;0),AND(ABS(C860:E860-B860:D860)&lt;4)))))</f>
        <v>1</v>
      </c>
      <c r="M860" s="1" t="b">
        <f t="shared" si="1"/>
        <v>1</v>
      </c>
    </row>
    <row r="861" ht="15.75" customHeight="1">
      <c r="A861" s="1" t="s">
        <v>870</v>
      </c>
      <c r="B861" s="1">
        <f>IFERROR(__xludf.DUMMYFUNCTION("SPLIT(A861,"" "")"),88.0)</f>
        <v>88</v>
      </c>
      <c r="C861" s="1">
        <f>IFERROR(__xludf.DUMMYFUNCTION("""COMPUTED_VALUE"""),86.0)</f>
        <v>86</v>
      </c>
      <c r="D861" s="1">
        <f>IFERROR(__xludf.DUMMYFUNCTION("""COMPUTED_VALUE"""),85.0)</f>
        <v>85</v>
      </c>
      <c r="E861" s="1">
        <f>IFERROR(__xludf.DUMMYFUNCTION("""COMPUTED_VALUE"""),82.0)</f>
        <v>82</v>
      </c>
      <c r="F861" s="1">
        <f>IFERROR(__xludf.DUMMYFUNCTION("""COMPUTED_VALUE"""),80.0)</f>
        <v>80</v>
      </c>
      <c r="G861" s="1">
        <f>IFERROR(__xludf.DUMMYFUNCTION("""COMPUTED_VALUE"""),79.0)</f>
        <v>79</v>
      </c>
      <c r="H861" s="2">
        <f>IFERROR(__xludf.DUMMYFUNCTION("""COMPUTED_VALUE"""),76.0)</f>
        <v>76</v>
      </c>
      <c r="J861" s="1" t="b">
        <f t="array" ref="J861">IF(NOT(H861=""),AND(C861:H861&gt;B861:G861),IF(NOT(G861=""),AND(C861:G861&gt;B861:F861),IF(NOT(F861=""),AND(C861:F861&gt;B861:E861),AND(C861:E861&gt;B861:D861))))</f>
        <v>0</v>
      </c>
      <c r="K861" s="1" t="b">
        <f t="array" ref="K861">IF(NOT(H861=""),AND(C861:H861&lt;B861:G861),IF(NOT(G861=""),AND(C861:G861&lt;B861:F861),IF(NOT(F861=""),AND(C861:F861&lt;B861:E861),AND(C861:E861&lt;B861:D861))))</f>
        <v>1</v>
      </c>
      <c r="L861" s="1" t="b">
        <f t="array" ref="L861">IF(NOT(H861=""),AND(AND(ABS(C861:H861-B861:G861)&gt;0),AND(ABS(C861:H861-B861:G861)&lt;4)),IF(NOT(G861=""),AND(AND(ABS(C861:G861-B861:F861)&gt;0),AND(ABS(C861:G861-B861:F861)&lt;4)),IF(NOT(F861=""),AND(AND(ABS(C861:F861-B861:E861)&gt;0),AND(ABS(C861:F861-B861:E861)&lt;4)),AND(AND(ABS(C861:E861-B861:D861)&gt;0),AND(ABS(C861:E861-B861:D861)&lt;4)))))</f>
        <v>1</v>
      </c>
      <c r="M861" s="1" t="b">
        <f t="shared" si="1"/>
        <v>1</v>
      </c>
    </row>
    <row r="862" ht="15.75" customHeight="1">
      <c r="A862" s="1" t="s">
        <v>871</v>
      </c>
      <c r="B862" s="1">
        <f>IFERROR(__xludf.DUMMYFUNCTION("SPLIT(A862,"" "")"),66.0)</f>
        <v>66</v>
      </c>
      <c r="C862" s="1">
        <f>IFERROR(__xludf.DUMMYFUNCTION("""COMPUTED_VALUE"""),69.0)</f>
        <v>69</v>
      </c>
      <c r="D862" s="1">
        <f>IFERROR(__xludf.DUMMYFUNCTION("""COMPUTED_VALUE"""),72.0)</f>
        <v>72</v>
      </c>
      <c r="E862" s="1">
        <f>IFERROR(__xludf.DUMMYFUNCTION("""COMPUTED_VALUE"""),74.0)</f>
        <v>74</v>
      </c>
      <c r="F862" s="1">
        <f>IFERROR(__xludf.DUMMYFUNCTION("""COMPUTED_VALUE"""),77.0)</f>
        <v>77</v>
      </c>
      <c r="G862" s="1">
        <f>IFERROR(__xludf.DUMMYFUNCTION("""COMPUTED_VALUE"""),78.0)</f>
        <v>78</v>
      </c>
      <c r="H862" s="2">
        <f>IFERROR(__xludf.DUMMYFUNCTION("""COMPUTED_VALUE"""),79.0)</f>
        <v>79</v>
      </c>
      <c r="J862" s="1" t="b">
        <f t="array" ref="J862">IF(NOT(H862=""),AND(C862:H862&gt;B862:G862),IF(NOT(G862=""),AND(C862:G862&gt;B862:F862),IF(NOT(F862=""),AND(C862:F862&gt;B862:E862),AND(C862:E862&gt;B862:D862))))</f>
        <v>1</v>
      </c>
      <c r="K862" s="1" t="b">
        <f t="array" ref="K862">IF(NOT(H862=""),AND(C862:H862&lt;B862:G862),IF(NOT(G862=""),AND(C862:G862&lt;B862:F862),IF(NOT(F862=""),AND(C862:F862&lt;B862:E862),AND(C862:E862&lt;B862:D862))))</f>
        <v>0</v>
      </c>
      <c r="L862" s="1" t="b">
        <f t="array" ref="L862">IF(NOT(H862=""),AND(AND(ABS(C862:H862-B862:G862)&gt;0),AND(ABS(C862:H862-B862:G862)&lt;4)),IF(NOT(G862=""),AND(AND(ABS(C862:G862-B862:F862)&gt;0),AND(ABS(C862:G862-B862:F862)&lt;4)),IF(NOT(F862=""),AND(AND(ABS(C862:F862-B862:E862)&gt;0),AND(ABS(C862:F862-B862:E862)&lt;4)),AND(AND(ABS(C862:E862-B862:D862)&gt;0),AND(ABS(C862:E862-B862:D862)&lt;4)))))</f>
        <v>1</v>
      </c>
      <c r="M862" s="1" t="b">
        <f t="shared" si="1"/>
        <v>1</v>
      </c>
    </row>
    <row r="863" ht="15.75" customHeight="1">
      <c r="A863" s="1" t="s">
        <v>872</v>
      </c>
      <c r="B863" s="1">
        <f>IFERROR(__xludf.DUMMYFUNCTION("SPLIT(A863,"" "")"),48.0)</f>
        <v>48</v>
      </c>
      <c r="C863" s="1">
        <f>IFERROR(__xludf.DUMMYFUNCTION("""COMPUTED_VALUE"""),46.0)</f>
        <v>46</v>
      </c>
      <c r="D863" s="1">
        <f>IFERROR(__xludf.DUMMYFUNCTION("""COMPUTED_VALUE"""),43.0)</f>
        <v>43</v>
      </c>
      <c r="E863" s="1">
        <f>IFERROR(__xludf.DUMMYFUNCTION("""COMPUTED_VALUE"""),42.0)</f>
        <v>42</v>
      </c>
      <c r="F863" s="1">
        <f>IFERROR(__xludf.DUMMYFUNCTION("""COMPUTED_VALUE"""),40.0)</f>
        <v>40</v>
      </c>
      <c r="J863" s="1" t="b">
        <f t="array" ref="J863">IF(NOT(H863=""),AND(C863:H863&gt;B863:G863),IF(NOT(G863=""),AND(C863:G863&gt;B863:F863),IF(NOT(F863=""),AND(C863:F863&gt;B863:E863),AND(C863:E863&gt;B863:D863))))</f>
        <v>0</v>
      </c>
      <c r="K863" s="1" t="b">
        <f t="array" ref="K863">IF(NOT(H863=""),AND(C863:H863&lt;B863:G863),IF(NOT(G863=""),AND(C863:G863&lt;B863:F863),IF(NOT(F863=""),AND(C863:F863&lt;B863:E863),AND(C863:E863&lt;B863:D863))))</f>
        <v>1</v>
      </c>
      <c r="L863" s="1" t="b">
        <f t="array" ref="L863">IF(NOT(H863=""),AND(AND(ABS(C863:H863-B863:G863)&gt;0),AND(ABS(C863:H863-B863:G863)&lt;4)),IF(NOT(G863=""),AND(AND(ABS(C863:G863-B863:F863)&gt;0),AND(ABS(C863:G863-B863:F863)&lt;4)),IF(NOT(F863=""),AND(AND(ABS(C863:F863-B863:E863)&gt;0),AND(ABS(C863:F863-B863:E863)&lt;4)),AND(AND(ABS(C863:E863-B863:D863)&gt;0),AND(ABS(C863:E863-B863:D863)&lt;4)))))</f>
        <v>1</v>
      </c>
      <c r="M863" s="1" t="b">
        <f t="shared" si="1"/>
        <v>1</v>
      </c>
    </row>
    <row r="864" ht="15.75" customHeight="1">
      <c r="A864" s="1" t="s">
        <v>873</v>
      </c>
      <c r="B864" s="1">
        <f>IFERROR(__xludf.DUMMYFUNCTION("SPLIT(A864,"" "")"),66.0)</f>
        <v>66</v>
      </c>
      <c r="C864" s="1">
        <f>IFERROR(__xludf.DUMMYFUNCTION("""COMPUTED_VALUE"""),69.0)</f>
        <v>69</v>
      </c>
      <c r="D864" s="1">
        <f>IFERROR(__xludf.DUMMYFUNCTION("""COMPUTED_VALUE"""),71.0)</f>
        <v>71</v>
      </c>
      <c r="E864" s="1">
        <f>IFERROR(__xludf.DUMMYFUNCTION("""COMPUTED_VALUE"""),74.0)</f>
        <v>74</v>
      </c>
      <c r="F864" s="1">
        <f>IFERROR(__xludf.DUMMYFUNCTION("""COMPUTED_VALUE"""),77.0)</f>
        <v>77</v>
      </c>
      <c r="G864" s="1">
        <f>IFERROR(__xludf.DUMMYFUNCTION("""COMPUTED_VALUE"""),79.0)</f>
        <v>79</v>
      </c>
      <c r="H864" s="1">
        <f>IFERROR(__xludf.DUMMYFUNCTION("""COMPUTED_VALUE"""),80.0)</f>
        <v>80</v>
      </c>
      <c r="I864" s="1">
        <f>IFERROR(__xludf.DUMMYFUNCTION("""COMPUTED_VALUE"""),83.0)</f>
        <v>83</v>
      </c>
      <c r="J864" s="1" t="b">
        <f t="array" ref="J864">IF(NOT(H864=""),AND(C864:H864&gt;B864:G864),IF(NOT(G864=""),AND(C864:G864&gt;B864:F864),IF(NOT(F864=""),AND(C864:F864&gt;B864:E864),AND(C864:E864&gt;B864:D864))))</f>
        <v>1</v>
      </c>
      <c r="K864" s="1" t="b">
        <f t="array" ref="K864">IF(NOT(H864=""),AND(C864:H864&lt;B864:G864),IF(NOT(G864=""),AND(C864:G864&lt;B864:F864),IF(NOT(F864=""),AND(C864:F864&lt;B864:E864),AND(C864:E864&lt;B864:D864))))</f>
        <v>0</v>
      </c>
      <c r="L864" s="1" t="b">
        <f t="array" ref="L864">IF(NOT(H864=""),AND(AND(ABS(C864:H864-B864:G864)&gt;0),AND(ABS(C864:H864-B864:G864)&lt;4)),IF(NOT(G864=""),AND(AND(ABS(C864:G864-B864:F864)&gt;0),AND(ABS(C864:G864-B864:F864)&lt;4)),IF(NOT(F864=""),AND(AND(ABS(C864:F864-B864:E864)&gt;0),AND(ABS(C864:F864-B864:E864)&lt;4)),AND(AND(ABS(C864:E864-B864:D864)&gt;0),AND(ABS(C864:E864-B864:D864)&lt;4)))))</f>
        <v>1</v>
      </c>
      <c r="M864" s="1" t="b">
        <f t="shared" si="1"/>
        <v>1</v>
      </c>
    </row>
    <row r="865" ht="15.75" customHeight="1">
      <c r="A865" s="1" t="s">
        <v>874</v>
      </c>
      <c r="B865" s="1">
        <f>IFERROR(__xludf.DUMMYFUNCTION("SPLIT(A865,"" "")"),55.0)</f>
        <v>55</v>
      </c>
      <c r="C865" s="1">
        <f>IFERROR(__xludf.DUMMYFUNCTION("""COMPUTED_VALUE"""),58.0)</f>
        <v>58</v>
      </c>
      <c r="D865" s="1">
        <f>IFERROR(__xludf.DUMMYFUNCTION("""COMPUTED_VALUE"""),61.0)</f>
        <v>61</v>
      </c>
      <c r="E865" s="1">
        <f>IFERROR(__xludf.DUMMYFUNCTION("""COMPUTED_VALUE"""),64.0)</f>
        <v>64</v>
      </c>
      <c r="F865" s="1">
        <f>IFERROR(__xludf.DUMMYFUNCTION("""COMPUTED_VALUE"""),67.0)</f>
        <v>67</v>
      </c>
      <c r="G865" s="1">
        <f>IFERROR(__xludf.DUMMYFUNCTION("""COMPUTED_VALUE"""),68.0)</f>
        <v>68</v>
      </c>
      <c r="H865" s="1">
        <f>IFERROR(__xludf.DUMMYFUNCTION("""COMPUTED_VALUE"""),70.0)</f>
        <v>70</v>
      </c>
      <c r="I865" s="1">
        <f>IFERROR(__xludf.DUMMYFUNCTION("""COMPUTED_VALUE"""),71.0)</f>
        <v>71</v>
      </c>
      <c r="J865" s="1" t="b">
        <f t="array" ref="J865">IF(NOT(H865=""),AND(C865:H865&gt;B865:G865),IF(NOT(G865=""),AND(C865:G865&gt;B865:F865),IF(NOT(F865=""),AND(C865:F865&gt;B865:E865),AND(C865:E865&gt;B865:D865))))</f>
        <v>1</v>
      </c>
      <c r="K865" s="1" t="b">
        <f t="array" ref="K865">IF(NOT(H865=""),AND(C865:H865&lt;B865:G865),IF(NOT(G865=""),AND(C865:G865&lt;B865:F865),IF(NOT(F865=""),AND(C865:F865&lt;B865:E865),AND(C865:E865&lt;B865:D865))))</f>
        <v>0</v>
      </c>
      <c r="L865" s="1" t="b">
        <f t="array" ref="L865">IF(NOT(H865=""),AND(AND(ABS(C865:H865-B865:G865)&gt;0),AND(ABS(C865:H865-B865:G865)&lt;4)),IF(NOT(G865=""),AND(AND(ABS(C865:G865-B865:F865)&gt;0),AND(ABS(C865:G865-B865:F865)&lt;4)),IF(NOT(F865=""),AND(AND(ABS(C865:F865-B865:E865)&gt;0),AND(ABS(C865:F865-B865:E865)&lt;4)),AND(AND(ABS(C865:E865-B865:D865)&gt;0),AND(ABS(C865:E865-B865:D865)&lt;4)))))</f>
        <v>1</v>
      </c>
      <c r="M865" s="1" t="b">
        <f t="shared" si="1"/>
        <v>1</v>
      </c>
    </row>
    <row r="866" ht="15.75" customHeight="1">
      <c r="A866" s="1" t="s">
        <v>875</v>
      </c>
      <c r="B866" s="1">
        <f>IFERROR(__xludf.DUMMYFUNCTION("SPLIT(A866,"" "")"),61.0)</f>
        <v>61</v>
      </c>
      <c r="C866" s="1">
        <f>IFERROR(__xludf.DUMMYFUNCTION("""COMPUTED_VALUE"""),58.0)</f>
        <v>58</v>
      </c>
      <c r="D866" s="1">
        <f>IFERROR(__xludf.DUMMYFUNCTION("""COMPUTED_VALUE"""),57.0)</f>
        <v>57</v>
      </c>
      <c r="E866" s="1">
        <f>IFERROR(__xludf.DUMMYFUNCTION("""COMPUTED_VALUE"""),55.0)</f>
        <v>55</v>
      </c>
      <c r="F866" s="1">
        <f>IFERROR(__xludf.DUMMYFUNCTION("""COMPUTED_VALUE"""),53.0)</f>
        <v>53</v>
      </c>
      <c r="J866" s="1" t="b">
        <f t="array" ref="J866">IF(NOT(H866=""),AND(C866:H866&gt;B866:G866),IF(NOT(G866=""),AND(C866:G866&gt;B866:F866),IF(NOT(F866=""),AND(C866:F866&gt;B866:E866),AND(C866:E866&gt;B866:D866))))</f>
        <v>0</v>
      </c>
      <c r="K866" s="1" t="b">
        <f t="array" ref="K866">IF(NOT(H866=""),AND(C866:H866&lt;B866:G866),IF(NOT(G866=""),AND(C866:G866&lt;B866:F866),IF(NOT(F866=""),AND(C866:F866&lt;B866:E866),AND(C866:E866&lt;B866:D866))))</f>
        <v>1</v>
      </c>
      <c r="L866" s="1" t="b">
        <f t="array" ref="L866">IF(NOT(H866=""),AND(AND(ABS(C866:H866-B866:G866)&gt;0),AND(ABS(C866:H866-B866:G866)&lt;4)),IF(NOT(G866=""),AND(AND(ABS(C866:G866-B866:F866)&gt;0),AND(ABS(C866:G866-B866:F866)&lt;4)),IF(NOT(F866=""),AND(AND(ABS(C866:F866-B866:E866)&gt;0),AND(ABS(C866:F866-B866:E866)&lt;4)),AND(AND(ABS(C866:E866-B866:D866)&gt;0),AND(ABS(C866:E866-B866:D866)&lt;4)))))</f>
        <v>1</v>
      </c>
      <c r="M866" s="1" t="b">
        <f t="shared" si="1"/>
        <v>1</v>
      </c>
    </row>
    <row r="867" ht="15.75" customHeight="1">
      <c r="A867" s="1" t="s">
        <v>876</v>
      </c>
      <c r="B867" s="1">
        <f>IFERROR(__xludf.DUMMYFUNCTION("SPLIT(A867,"" "")"),43.0)</f>
        <v>43</v>
      </c>
      <c r="C867" s="1">
        <f>IFERROR(__xludf.DUMMYFUNCTION("""COMPUTED_VALUE"""),46.0)</f>
        <v>46</v>
      </c>
      <c r="D867" s="1">
        <f>IFERROR(__xludf.DUMMYFUNCTION("""COMPUTED_VALUE"""),49.0)</f>
        <v>49</v>
      </c>
      <c r="E867" s="1">
        <f>IFERROR(__xludf.DUMMYFUNCTION("""COMPUTED_VALUE"""),50.0)</f>
        <v>50</v>
      </c>
      <c r="F867" s="1">
        <f>IFERROR(__xludf.DUMMYFUNCTION("""COMPUTED_VALUE"""),51.0)</f>
        <v>51</v>
      </c>
      <c r="G867" s="1">
        <f>IFERROR(__xludf.DUMMYFUNCTION("""COMPUTED_VALUE"""),52.0)</f>
        <v>52</v>
      </c>
      <c r="J867" s="1" t="b">
        <f t="array" ref="J867">IF(NOT(H867=""),AND(C867:H867&gt;B867:G867),IF(NOT(G867=""),AND(C867:G867&gt;B867:F867),IF(NOT(F867=""),AND(C867:F867&gt;B867:E867),AND(C867:E867&gt;B867:D867))))</f>
        <v>1</v>
      </c>
      <c r="K867" s="1" t="b">
        <f t="array" ref="K867">IF(NOT(H867=""),AND(C867:H867&lt;B867:G867),IF(NOT(G867=""),AND(C867:G867&lt;B867:F867),IF(NOT(F867=""),AND(C867:F867&lt;B867:E867),AND(C867:E867&lt;B867:D867))))</f>
        <v>0</v>
      </c>
      <c r="L867" s="1" t="b">
        <f t="array" ref="L867">IF(NOT(H867=""),AND(AND(ABS(C867:H867-B867:G867)&gt;0),AND(ABS(C867:H867-B867:G867)&lt;4)),IF(NOT(G867=""),AND(AND(ABS(C867:G867-B867:F867)&gt;0),AND(ABS(C867:G867-B867:F867)&lt;4)),IF(NOT(F867=""),AND(AND(ABS(C867:F867-B867:E867)&gt;0),AND(ABS(C867:F867-B867:E867)&lt;4)),AND(AND(ABS(C867:E867-B867:D867)&gt;0),AND(ABS(C867:E867-B867:D867)&lt;4)))))</f>
        <v>1</v>
      </c>
      <c r="M867" s="1" t="b">
        <f t="shared" si="1"/>
        <v>1</v>
      </c>
    </row>
    <row r="868" ht="15.75" customHeight="1">
      <c r="A868" s="1" t="s">
        <v>877</v>
      </c>
      <c r="B868" s="1">
        <f>IFERROR(__xludf.DUMMYFUNCTION("SPLIT(A868,"" "")"),56.0)</f>
        <v>56</v>
      </c>
      <c r="C868" s="1">
        <f>IFERROR(__xludf.DUMMYFUNCTION("""COMPUTED_VALUE"""),53.0)</f>
        <v>53</v>
      </c>
      <c r="D868" s="1">
        <f>IFERROR(__xludf.DUMMYFUNCTION("""COMPUTED_VALUE"""),50.0)</f>
        <v>50</v>
      </c>
      <c r="E868" s="1">
        <f>IFERROR(__xludf.DUMMYFUNCTION("""COMPUTED_VALUE"""),49.0)</f>
        <v>49</v>
      </c>
      <c r="F868" s="1">
        <f>IFERROR(__xludf.DUMMYFUNCTION("""COMPUTED_VALUE"""),47.0)</f>
        <v>47</v>
      </c>
      <c r="G868" s="1">
        <f>IFERROR(__xludf.DUMMYFUNCTION("""COMPUTED_VALUE"""),46.0)</f>
        <v>46</v>
      </c>
      <c r="J868" s="1" t="b">
        <f t="array" ref="J868">IF(NOT(H868=""),AND(C868:H868&gt;B868:G868),IF(NOT(G868=""),AND(C868:G868&gt;B868:F868),IF(NOT(F868=""),AND(C868:F868&gt;B868:E868),AND(C868:E868&gt;B868:D868))))</f>
        <v>0</v>
      </c>
      <c r="K868" s="1" t="b">
        <f t="array" ref="K868">IF(NOT(H868=""),AND(C868:H868&lt;B868:G868),IF(NOT(G868=""),AND(C868:G868&lt;B868:F868),IF(NOT(F868=""),AND(C868:F868&lt;B868:E868),AND(C868:E868&lt;B868:D868))))</f>
        <v>1</v>
      </c>
      <c r="L868" s="1" t="b">
        <f t="array" ref="L868">IF(NOT(H868=""),AND(AND(ABS(C868:H868-B868:G868)&gt;0),AND(ABS(C868:H868-B868:G868)&lt;4)),IF(NOT(G868=""),AND(AND(ABS(C868:G868-B868:F868)&gt;0),AND(ABS(C868:G868-B868:F868)&lt;4)),IF(NOT(F868=""),AND(AND(ABS(C868:F868-B868:E868)&gt;0),AND(ABS(C868:F868-B868:E868)&lt;4)),AND(AND(ABS(C868:E868-B868:D868)&gt;0),AND(ABS(C868:E868-B868:D868)&lt;4)))))</f>
        <v>1</v>
      </c>
      <c r="M868" s="1" t="b">
        <f t="shared" si="1"/>
        <v>1</v>
      </c>
    </row>
    <row r="869" ht="15.75" customHeight="1">
      <c r="A869" s="1" t="s">
        <v>878</v>
      </c>
      <c r="B869" s="1">
        <f>IFERROR(__xludf.DUMMYFUNCTION("SPLIT(A869,"" "")"),57.0)</f>
        <v>57</v>
      </c>
      <c r="C869" s="1">
        <f>IFERROR(__xludf.DUMMYFUNCTION("""COMPUTED_VALUE"""),59.0)</f>
        <v>59</v>
      </c>
      <c r="D869" s="1">
        <f>IFERROR(__xludf.DUMMYFUNCTION("""COMPUTED_VALUE"""),62.0)</f>
        <v>62</v>
      </c>
      <c r="E869" s="1">
        <f>IFERROR(__xludf.DUMMYFUNCTION("""COMPUTED_VALUE"""),65.0)</f>
        <v>65</v>
      </c>
      <c r="F869" s="1">
        <f>IFERROR(__xludf.DUMMYFUNCTION("""COMPUTED_VALUE"""),67.0)</f>
        <v>67</v>
      </c>
      <c r="G869" s="1">
        <f>IFERROR(__xludf.DUMMYFUNCTION("""COMPUTED_VALUE"""),70.0)</f>
        <v>70</v>
      </c>
      <c r="H869" s="2">
        <f>IFERROR(__xludf.DUMMYFUNCTION("""COMPUTED_VALUE"""),72.0)</f>
        <v>72</v>
      </c>
      <c r="J869" s="1" t="b">
        <f t="array" ref="J869">IF(NOT(H869=""),AND(C869:H869&gt;B869:G869),IF(NOT(G869=""),AND(C869:G869&gt;B869:F869),IF(NOT(F869=""),AND(C869:F869&gt;B869:E869),AND(C869:E869&gt;B869:D869))))</f>
        <v>1</v>
      </c>
      <c r="K869" s="1" t="b">
        <f t="array" ref="K869">IF(NOT(H869=""),AND(C869:H869&lt;B869:G869),IF(NOT(G869=""),AND(C869:G869&lt;B869:F869),IF(NOT(F869=""),AND(C869:F869&lt;B869:E869),AND(C869:E869&lt;B869:D869))))</f>
        <v>0</v>
      </c>
      <c r="L869" s="1" t="b">
        <f t="array" ref="L869">IF(NOT(H869=""),AND(AND(ABS(C869:H869-B869:G869)&gt;0),AND(ABS(C869:H869-B869:G869)&lt;4)),IF(NOT(G869=""),AND(AND(ABS(C869:G869-B869:F869)&gt;0),AND(ABS(C869:G869-B869:F869)&lt;4)),IF(NOT(F869=""),AND(AND(ABS(C869:F869-B869:E869)&gt;0),AND(ABS(C869:F869-B869:E869)&lt;4)),AND(AND(ABS(C869:E869-B869:D869)&gt;0),AND(ABS(C869:E869-B869:D869)&lt;4)))))</f>
        <v>1</v>
      </c>
      <c r="M869" s="1" t="b">
        <f t="shared" si="1"/>
        <v>1</v>
      </c>
    </row>
    <row r="870" ht="15.75" customHeight="1">
      <c r="A870" s="1" t="s">
        <v>879</v>
      </c>
      <c r="B870" s="1">
        <f>IFERROR(__xludf.DUMMYFUNCTION("SPLIT(A870,"" "")"),46.0)</f>
        <v>46</v>
      </c>
      <c r="C870" s="1">
        <f>IFERROR(__xludf.DUMMYFUNCTION("""COMPUTED_VALUE"""),45.0)</f>
        <v>45</v>
      </c>
      <c r="D870" s="1">
        <f>IFERROR(__xludf.DUMMYFUNCTION("""COMPUTED_VALUE"""),42.0)</f>
        <v>42</v>
      </c>
      <c r="E870" s="1">
        <f>IFERROR(__xludf.DUMMYFUNCTION("""COMPUTED_VALUE"""),40.0)</f>
        <v>40</v>
      </c>
      <c r="F870" s="1">
        <f>IFERROR(__xludf.DUMMYFUNCTION("""COMPUTED_VALUE"""),39.0)</f>
        <v>39</v>
      </c>
      <c r="J870" s="1" t="b">
        <f t="array" ref="J870">IF(NOT(H870=""),AND(C870:H870&gt;B870:G870),IF(NOT(G870=""),AND(C870:G870&gt;B870:F870),IF(NOT(F870=""),AND(C870:F870&gt;B870:E870),AND(C870:E870&gt;B870:D870))))</f>
        <v>0</v>
      </c>
      <c r="K870" s="1" t="b">
        <f t="array" ref="K870">IF(NOT(H870=""),AND(C870:H870&lt;B870:G870),IF(NOT(G870=""),AND(C870:G870&lt;B870:F870),IF(NOT(F870=""),AND(C870:F870&lt;B870:E870),AND(C870:E870&lt;B870:D870))))</f>
        <v>1</v>
      </c>
      <c r="L870" s="1" t="b">
        <f t="array" ref="L870">IF(NOT(H870=""),AND(AND(ABS(C870:H870-B870:G870)&gt;0),AND(ABS(C870:H870-B870:G870)&lt;4)),IF(NOT(G870=""),AND(AND(ABS(C870:G870-B870:F870)&gt;0),AND(ABS(C870:G870-B870:F870)&lt;4)),IF(NOT(F870=""),AND(AND(ABS(C870:F870-B870:E870)&gt;0),AND(ABS(C870:F870-B870:E870)&lt;4)),AND(AND(ABS(C870:E870-B870:D870)&gt;0),AND(ABS(C870:E870-B870:D870)&lt;4)))))</f>
        <v>1</v>
      </c>
      <c r="M870" s="1" t="b">
        <f t="shared" si="1"/>
        <v>1</v>
      </c>
    </row>
    <row r="871" ht="15.75" customHeight="1">
      <c r="A871" s="1" t="s">
        <v>880</v>
      </c>
      <c r="B871" s="1">
        <f>IFERROR(__xludf.DUMMYFUNCTION("SPLIT(A871,"" "")"),93.0)</f>
        <v>93</v>
      </c>
      <c r="C871" s="1">
        <f>IFERROR(__xludf.DUMMYFUNCTION("""COMPUTED_VALUE"""),92.0)</f>
        <v>92</v>
      </c>
      <c r="D871" s="1">
        <f>IFERROR(__xludf.DUMMYFUNCTION("""COMPUTED_VALUE"""),90.0)</f>
        <v>90</v>
      </c>
      <c r="E871" s="1">
        <f>IFERROR(__xludf.DUMMYFUNCTION("""COMPUTED_VALUE"""),89.0)</f>
        <v>89</v>
      </c>
      <c r="F871" s="1">
        <f>IFERROR(__xludf.DUMMYFUNCTION("""COMPUTED_VALUE"""),86.0)</f>
        <v>86</v>
      </c>
      <c r="G871" s="1">
        <f>IFERROR(__xludf.DUMMYFUNCTION("""COMPUTED_VALUE"""),85.0)</f>
        <v>85</v>
      </c>
      <c r="H871" s="2">
        <f>IFERROR(__xludf.DUMMYFUNCTION("""COMPUTED_VALUE"""),83.0)</f>
        <v>83</v>
      </c>
      <c r="J871" s="1" t="b">
        <f t="array" ref="J871">IF(NOT(H871=""),AND(C871:H871&gt;B871:G871),IF(NOT(G871=""),AND(C871:G871&gt;B871:F871),IF(NOT(F871=""),AND(C871:F871&gt;B871:E871),AND(C871:E871&gt;B871:D871))))</f>
        <v>0</v>
      </c>
      <c r="K871" s="1" t="b">
        <f t="array" ref="K871">IF(NOT(H871=""),AND(C871:H871&lt;B871:G871),IF(NOT(G871=""),AND(C871:G871&lt;B871:F871),IF(NOT(F871=""),AND(C871:F871&lt;B871:E871),AND(C871:E871&lt;B871:D871))))</f>
        <v>1</v>
      </c>
      <c r="L871" s="1" t="b">
        <f t="array" ref="L871">IF(NOT(H871=""),AND(AND(ABS(C871:H871-B871:G871)&gt;0),AND(ABS(C871:H871-B871:G871)&lt;4)),IF(NOT(G871=""),AND(AND(ABS(C871:G871-B871:F871)&gt;0),AND(ABS(C871:G871-B871:F871)&lt;4)),IF(NOT(F871=""),AND(AND(ABS(C871:F871-B871:E871)&gt;0),AND(ABS(C871:F871-B871:E871)&lt;4)),AND(AND(ABS(C871:E871-B871:D871)&gt;0),AND(ABS(C871:E871-B871:D871)&lt;4)))))</f>
        <v>1</v>
      </c>
      <c r="M871" s="1" t="b">
        <f t="shared" si="1"/>
        <v>1</v>
      </c>
    </row>
    <row r="872" ht="15.75" customHeight="1">
      <c r="A872" s="1" t="s">
        <v>881</v>
      </c>
      <c r="B872" s="1">
        <f>IFERROR(__xludf.DUMMYFUNCTION("SPLIT(A872,"" "")"),76.0)</f>
        <v>76</v>
      </c>
      <c r="C872" s="1">
        <f>IFERROR(__xludf.DUMMYFUNCTION("""COMPUTED_VALUE"""),77.0)</f>
        <v>77</v>
      </c>
      <c r="D872" s="1">
        <f>IFERROR(__xludf.DUMMYFUNCTION("""COMPUTED_VALUE"""),79.0)</f>
        <v>79</v>
      </c>
      <c r="E872" s="1">
        <f>IFERROR(__xludf.DUMMYFUNCTION("""COMPUTED_VALUE"""),82.0)</f>
        <v>82</v>
      </c>
      <c r="F872" s="1">
        <f>IFERROR(__xludf.DUMMYFUNCTION("""COMPUTED_VALUE"""),85.0)</f>
        <v>85</v>
      </c>
      <c r="G872" s="1">
        <f>IFERROR(__xludf.DUMMYFUNCTION("""COMPUTED_VALUE"""),87.0)</f>
        <v>87</v>
      </c>
      <c r="J872" s="1" t="b">
        <f t="array" ref="J872">IF(NOT(H872=""),AND(C872:H872&gt;B872:G872),IF(NOT(G872=""),AND(C872:G872&gt;B872:F872),IF(NOT(F872=""),AND(C872:F872&gt;B872:E872),AND(C872:E872&gt;B872:D872))))</f>
        <v>1</v>
      </c>
      <c r="K872" s="1" t="b">
        <f t="array" ref="K872">IF(NOT(H872=""),AND(C872:H872&lt;B872:G872),IF(NOT(G872=""),AND(C872:G872&lt;B872:F872),IF(NOT(F872=""),AND(C872:F872&lt;B872:E872),AND(C872:E872&lt;B872:D872))))</f>
        <v>0</v>
      </c>
      <c r="L872" s="1" t="b">
        <f t="array" ref="L872">IF(NOT(H872=""),AND(AND(ABS(C872:H872-B872:G872)&gt;0),AND(ABS(C872:H872-B872:G872)&lt;4)),IF(NOT(G872=""),AND(AND(ABS(C872:G872-B872:F872)&gt;0),AND(ABS(C872:G872-B872:F872)&lt;4)),IF(NOT(F872=""),AND(AND(ABS(C872:F872-B872:E872)&gt;0),AND(ABS(C872:F872-B872:E872)&lt;4)),AND(AND(ABS(C872:E872-B872:D872)&gt;0),AND(ABS(C872:E872-B872:D872)&lt;4)))))</f>
        <v>1</v>
      </c>
      <c r="M872" s="1" t="b">
        <f t="shared" si="1"/>
        <v>1</v>
      </c>
    </row>
    <row r="873" ht="15.75" customHeight="1">
      <c r="A873" s="1" t="s">
        <v>882</v>
      </c>
      <c r="B873" s="1">
        <f>IFERROR(__xludf.DUMMYFUNCTION("SPLIT(A873,"" "")"),31.0)</f>
        <v>31</v>
      </c>
      <c r="C873" s="1">
        <f>IFERROR(__xludf.DUMMYFUNCTION("""COMPUTED_VALUE"""),28.0)</f>
        <v>28</v>
      </c>
      <c r="D873" s="1">
        <f>IFERROR(__xludf.DUMMYFUNCTION("""COMPUTED_VALUE"""),26.0)</f>
        <v>26</v>
      </c>
      <c r="E873" s="1">
        <f>IFERROR(__xludf.DUMMYFUNCTION("""COMPUTED_VALUE"""),25.0)</f>
        <v>25</v>
      </c>
      <c r="F873" s="1">
        <f>IFERROR(__xludf.DUMMYFUNCTION("""COMPUTED_VALUE"""),24.0)</f>
        <v>24</v>
      </c>
      <c r="G873" s="1">
        <f>IFERROR(__xludf.DUMMYFUNCTION("""COMPUTED_VALUE"""),23.0)</f>
        <v>23</v>
      </c>
      <c r="H873" s="2">
        <f>IFERROR(__xludf.DUMMYFUNCTION("""COMPUTED_VALUE"""),22.0)</f>
        <v>22</v>
      </c>
      <c r="J873" s="1" t="b">
        <f t="array" ref="J873">IF(NOT(H873=""),AND(C873:H873&gt;B873:G873),IF(NOT(G873=""),AND(C873:G873&gt;B873:F873),IF(NOT(F873=""),AND(C873:F873&gt;B873:E873),AND(C873:E873&gt;B873:D873))))</f>
        <v>0</v>
      </c>
      <c r="K873" s="1" t="b">
        <f t="array" ref="K873">IF(NOT(H873=""),AND(C873:H873&lt;B873:G873),IF(NOT(G873=""),AND(C873:G873&lt;B873:F873),IF(NOT(F873=""),AND(C873:F873&lt;B873:E873),AND(C873:E873&lt;B873:D873))))</f>
        <v>1</v>
      </c>
      <c r="L873" s="1" t="b">
        <f t="array" ref="L873">IF(NOT(H873=""),AND(AND(ABS(C873:H873-B873:G873)&gt;0),AND(ABS(C873:H873-B873:G873)&lt;4)),IF(NOT(G873=""),AND(AND(ABS(C873:G873-B873:F873)&gt;0),AND(ABS(C873:G873-B873:F873)&lt;4)),IF(NOT(F873=""),AND(AND(ABS(C873:F873-B873:E873)&gt;0),AND(ABS(C873:F873-B873:E873)&lt;4)),AND(AND(ABS(C873:E873-B873:D873)&gt;0),AND(ABS(C873:E873-B873:D873)&lt;4)))))</f>
        <v>1</v>
      </c>
      <c r="M873" s="1" t="b">
        <f t="shared" si="1"/>
        <v>1</v>
      </c>
    </row>
    <row r="874" ht="15.75" customHeight="1">
      <c r="A874" s="1" t="s">
        <v>883</v>
      </c>
      <c r="B874" s="1">
        <f>IFERROR(__xludf.DUMMYFUNCTION("SPLIT(A874,"" "")"),35.0)</f>
        <v>35</v>
      </c>
      <c r="C874" s="1">
        <f>IFERROR(__xludf.DUMMYFUNCTION("""COMPUTED_VALUE"""),34.0)</f>
        <v>34</v>
      </c>
      <c r="D874" s="1">
        <f>IFERROR(__xludf.DUMMYFUNCTION("""COMPUTED_VALUE"""),32.0)</f>
        <v>32</v>
      </c>
      <c r="E874" s="1">
        <f>IFERROR(__xludf.DUMMYFUNCTION("""COMPUTED_VALUE"""),31.0)</f>
        <v>31</v>
      </c>
      <c r="F874" s="1">
        <f>IFERROR(__xludf.DUMMYFUNCTION("""COMPUTED_VALUE"""),29.0)</f>
        <v>29</v>
      </c>
      <c r="G874" s="1">
        <f>IFERROR(__xludf.DUMMYFUNCTION("""COMPUTED_VALUE"""),28.0)</f>
        <v>28</v>
      </c>
      <c r="H874" s="2">
        <f>IFERROR(__xludf.DUMMYFUNCTION("""COMPUTED_VALUE"""),25.0)</f>
        <v>25</v>
      </c>
      <c r="J874" s="1" t="b">
        <f t="array" ref="J874">IF(NOT(H874=""),AND(C874:H874&gt;B874:G874),IF(NOT(G874=""),AND(C874:G874&gt;B874:F874),IF(NOT(F874=""),AND(C874:F874&gt;B874:E874),AND(C874:E874&gt;B874:D874))))</f>
        <v>0</v>
      </c>
      <c r="K874" s="1" t="b">
        <f t="array" ref="K874">IF(NOT(H874=""),AND(C874:H874&lt;B874:G874),IF(NOT(G874=""),AND(C874:G874&lt;B874:F874),IF(NOT(F874=""),AND(C874:F874&lt;B874:E874),AND(C874:E874&lt;B874:D874))))</f>
        <v>1</v>
      </c>
      <c r="L874" s="1" t="b">
        <f t="array" ref="L874">IF(NOT(H874=""),AND(AND(ABS(C874:H874-B874:G874)&gt;0),AND(ABS(C874:H874-B874:G874)&lt;4)),IF(NOT(G874=""),AND(AND(ABS(C874:G874-B874:F874)&gt;0),AND(ABS(C874:G874-B874:F874)&lt;4)),IF(NOT(F874=""),AND(AND(ABS(C874:F874-B874:E874)&gt;0),AND(ABS(C874:F874-B874:E874)&lt;4)),AND(AND(ABS(C874:E874-B874:D874)&gt;0),AND(ABS(C874:E874-B874:D874)&lt;4)))))</f>
        <v>1</v>
      </c>
      <c r="M874" s="1" t="b">
        <f t="shared" si="1"/>
        <v>1</v>
      </c>
    </row>
    <row r="875" ht="15.75" customHeight="1">
      <c r="A875" s="1" t="s">
        <v>884</v>
      </c>
      <c r="B875" s="1">
        <f>IFERROR(__xludf.DUMMYFUNCTION("SPLIT(A875,"" "")"),84.0)</f>
        <v>84</v>
      </c>
      <c r="C875" s="1">
        <f>IFERROR(__xludf.DUMMYFUNCTION("""COMPUTED_VALUE"""),82.0)</f>
        <v>82</v>
      </c>
      <c r="D875" s="1">
        <f>IFERROR(__xludf.DUMMYFUNCTION("""COMPUTED_VALUE"""),80.0)</f>
        <v>80</v>
      </c>
      <c r="E875" s="1">
        <f>IFERROR(__xludf.DUMMYFUNCTION("""COMPUTED_VALUE"""),78.0)</f>
        <v>78</v>
      </c>
      <c r="F875" s="1">
        <f>IFERROR(__xludf.DUMMYFUNCTION("""COMPUTED_VALUE"""),76.0)</f>
        <v>76</v>
      </c>
      <c r="G875" s="1">
        <f>IFERROR(__xludf.DUMMYFUNCTION("""COMPUTED_VALUE"""),75.0)</f>
        <v>75</v>
      </c>
      <c r="J875" s="1" t="b">
        <f t="array" ref="J875">IF(NOT(H875=""),AND(C875:H875&gt;B875:G875),IF(NOT(G875=""),AND(C875:G875&gt;B875:F875),IF(NOT(F875=""),AND(C875:F875&gt;B875:E875),AND(C875:E875&gt;B875:D875))))</f>
        <v>0</v>
      </c>
      <c r="K875" s="1" t="b">
        <f t="array" ref="K875">IF(NOT(H875=""),AND(C875:H875&lt;B875:G875),IF(NOT(G875=""),AND(C875:G875&lt;B875:F875),IF(NOT(F875=""),AND(C875:F875&lt;B875:E875),AND(C875:E875&lt;B875:D875))))</f>
        <v>1</v>
      </c>
      <c r="L875" s="1" t="b">
        <f t="array" ref="L875">IF(NOT(H875=""),AND(AND(ABS(C875:H875-B875:G875)&gt;0),AND(ABS(C875:H875-B875:G875)&lt;4)),IF(NOT(G875=""),AND(AND(ABS(C875:G875-B875:F875)&gt;0),AND(ABS(C875:G875-B875:F875)&lt;4)),IF(NOT(F875=""),AND(AND(ABS(C875:F875-B875:E875)&gt;0),AND(ABS(C875:F875-B875:E875)&lt;4)),AND(AND(ABS(C875:E875-B875:D875)&gt;0),AND(ABS(C875:E875-B875:D875)&lt;4)))))</f>
        <v>1</v>
      </c>
      <c r="M875" s="1" t="b">
        <f t="shared" si="1"/>
        <v>1</v>
      </c>
    </row>
    <row r="876" ht="15.75" customHeight="1">
      <c r="A876" s="1" t="s">
        <v>885</v>
      </c>
      <c r="B876" s="1">
        <f>IFERROR(__xludf.DUMMYFUNCTION("SPLIT(A876,"" "")"),13.0)</f>
        <v>13</v>
      </c>
      <c r="C876" s="1">
        <f>IFERROR(__xludf.DUMMYFUNCTION("""COMPUTED_VALUE"""),11.0)</f>
        <v>11</v>
      </c>
      <c r="D876" s="1">
        <f>IFERROR(__xludf.DUMMYFUNCTION("""COMPUTED_VALUE"""),10.0)</f>
        <v>10</v>
      </c>
      <c r="E876" s="1">
        <f>IFERROR(__xludf.DUMMYFUNCTION("""COMPUTED_VALUE"""),7.0)</f>
        <v>7</v>
      </c>
      <c r="F876" s="1">
        <f>IFERROR(__xludf.DUMMYFUNCTION("""COMPUTED_VALUE"""),5.0)</f>
        <v>5</v>
      </c>
      <c r="G876" s="1">
        <f>IFERROR(__xludf.DUMMYFUNCTION("""COMPUTED_VALUE"""),2.0)</f>
        <v>2</v>
      </c>
      <c r="J876" s="1" t="b">
        <f t="array" ref="J876">IF(NOT(H876=""),AND(C876:H876&gt;B876:G876),IF(NOT(G876=""),AND(C876:G876&gt;B876:F876),IF(NOT(F876=""),AND(C876:F876&gt;B876:E876),AND(C876:E876&gt;B876:D876))))</f>
        <v>0</v>
      </c>
      <c r="K876" s="1" t="b">
        <f t="array" ref="K876">IF(NOT(H876=""),AND(C876:H876&lt;B876:G876),IF(NOT(G876=""),AND(C876:G876&lt;B876:F876),IF(NOT(F876=""),AND(C876:F876&lt;B876:E876),AND(C876:E876&lt;B876:D876))))</f>
        <v>1</v>
      </c>
      <c r="L876" s="1" t="b">
        <f t="array" ref="L876">IF(NOT(H876=""),AND(AND(ABS(C876:H876-B876:G876)&gt;0),AND(ABS(C876:H876-B876:G876)&lt;4)),IF(NOT(G876=""),AND(AND(ABS(C876:G876-B876:F876)&gt;0),AND(ABS(C876:G876-B876:F876)&lt;4)),IF(NOT(F876=""),AND(AND(ABS(C876:F876-B876:E876)&gt;0),AND(ABS(C876:F876-B876:E876)&lt;4)),AND(AND(ABS(C876:E876-B876:D876)&gt;0),AND(ABS(C876:E876-B876:D876)&lt;4)))))</f>
        <v>1</v>
      </c>
      <c r="M876" s="1" t="b">
        <f t="shared" si="1"/>
        <v>1</v>
      </c>
    </row>
    <row r="877" ht="15.75" customHeight="1">
      <c r="A877" s="1" t="s">
        <v>886</v>
      </c>
      <c r="B877" s="1">
        <f>IFERROR(__xludf.DUMMYFUNCTION("SPLIT(A877,"" "")"),43.0)</f>
        <v>43</v>
      </c>
      <c r="C877" s="1">
        <f>IFERROR(__xludf.DUMMYFUNCTION("""COMPUTED_VALUE"""),40.0)</f>
        <v>40</v>
      </c>
      <c r="D877" s="1">
        <f>IFERROR(__xludf.DUMMYFUNCTION("""COMPUTED_VALUE"""),38.0)</f>
        <v>38</v>
      </c>
      <c r="E877" s="1">
        <f>IFERROR(__xludf.DUMMYFUNCTION("""COMPUTED_VALUE"""),36.0)</f>
        <v>36</v>
      </c>
      <c r="F877" s="1">
        <f>IFERROR(__xludf.DUMMYFUNCTION("""COMPUTED_VALUE"""),34.0)</f>
        <v>34</v>
      </c>
      <c r="G877" s="1">
        <f>IFERROR(__xludf.DUMMYFUNCTION("""COMPUTED_VALUE"""),31.0)</f>
        <v>31</v>
      </c>
      <c r="H877" s="1">
        <f>IFERROR(__xludf.DUMMYFUNCTION("""COMPUTED_VALUE"""),28.0)</f>
        <v>28</v>
      </c>
      <c r="I877" s="1">
        <f>IFERROR(__xludf.DUMMYFUNCTION("""COMPUTED_VALUE"""),27.0)</f>
        <v>27</v>
      </c>
      <c r="J877" s="1" t="b">
        <f t="array" ref="J877">IF(NOT(H877=""),AND(C877:H877&gt;B877:G877),IF(NOT(G877=""),AND(C877:G877&gt;B877:F877),IF(NOT(F877=""),AND(C877:F877&gt;B877:E877),AND(C877:E877&gt;B877:D877))))</f>
        <v>0</v>
      </c>
      <c r="K877" s="1" t="b">
        <f t="array" ref="K877">IF(NOT(H877=""),AND(C877:H877&lt;B877:G877),IF(NOT(G877=""),AND(C877:G877&lt;B877:F877),IF(NOT(F877=""),AND(C877:F877&lt;B877:E877),AND(C877:E877&lt;B877:D877))))</f>
        <v>1</v>
      </c>
      <c r="L877" s="1" t="b">
        <f t="array" ref="L877">IF(NOT(H877=""),AND(AND(ABS(C877:H877-B877:G877)&gt;0),AND(ABS(C877:H877-B877:G877)&lt;4)),IF(NOT(G877=""),AND(AND(ABS(C877:G877-B877:F877)&gt;0),AND(ABS(C877:G877-B877:F877)&lt;4)),IF(NOT(F877=""),AND(AND(ABS(C877:F877-B877:E877)&gt;0),AND(ABS(C877:F877-B877:E877)&lt;4)),AND(AND(ABS(C877:E877-B877:D877)&gt;0),AND(ABS(C877:E877-B877:D877)&lt;4)))))</f>
        <v>1</v>
      </c>
      <c r="M877" s="1" t="b">
        <f t="shared" si="1"/>
        <v>1</v>
      </c>
    </row>
    <row r="878" ht="15.75" customHeight="1">
      <c r="A878" s="1" t="s">
        <v>887</v>
      </c>
      <c r="B878" s="1">
        <f>IFERROR(__xludf.DUMMYFUNCTION("SPLIT(A878,"" "")"),30.0)</f>
        <v>30</v>
      </c>
      <c r="C878" s="1">
        <f>IFERROR(__xludf.DUMMYFUNCTION("""COMPUTED_VALUE"""),29.0)</f>
        <v>29</v>
      </c>
      <c r="D878" s="1">
        <f>IFERROR(__xludf.DUMMYFUNCTION("""COMPUTED_VALUE"""),26.0)</f>
        <v>26</v>
      </c>
      <c r="E878" s="1">
        <f>IFERROR(__xludf.DUMMYFUNCTION("""COMPUTED_VALUE"""),25.0)</f>
        <v>25</v>
      </c>
      <c r="F878" s="1">
        <f>IFERROR(__xludf.DUMMYFUNCTION("""COMPUTED_VALUE"""),22.0)</f>
        <v>22</v>
      </c>
      <c r="G878" s="1">
        <f>IFERROR(__xludf.DUMMYFUNCTION("""COMPUTED_VALUE"""),20.0)</f>
        <v>20</v>
      </c>
      <c r="J878" s="1" t="b">
        <f t="array" ref="J878">IF(NOT(H878=""),AND(C878:H878&gt;B878:G878),IF(NOT(G878=""),AND(C878:G878&gt;B878:F878),IF(NOT(F878=""),AND(C878:F878&gt;B878:E878),AND(C878:E878&gt;B878:D878))))</f>
        <v>0</v>
      </c>
      <c r="K878" s="1" t="b">
        <f t="array" ref="K878">IF(NOT(H878=""),AND(C878:H878&lt;B878:G878),IF(NOT(G878=""),AND(C878:G878&lt;B878:F878),IF(NOT(F878=""),AND(C878:F878&lt;B878:E878),AND(C878:E878&lt;B878:D878))))</f>
        <v>1</v>
      </c>
      <c r="L878" s="1" t="b">
        <f t="array" ref="L878">IF(NOT(H878=""),AND(AND(ABS(C878:H878-B878:G878)&gt;0),AND(ABS(C878:H878-B878:G878)&lt;4)),IF(NOT(G878=""),AND(AND(ABS(C878:G878-B878:F878)&gt;0),AND(ABS(C878:G878-B878:F878)&lt;4)),IF(NOT(F878=""),AND(AND(ABS(C878:F878-B878:E878)&gt;0),AND(ABS(C878:F878-B878:E878)&lt;4)),AND(AND(ABS(C878:E878-B878:D878)&gt;0),AND(ABS(C878:E878-B878:D878)&lt;4)))))</f>
        <v>1</v>
      </c>
      <c r="M878" s="1" t="b">
        <f t="shared" si="1"/>
        <v>1</v>
      </c>
    </row>
    <row r="879" ht="15.75" customHeight="1">
      <c r="A879" s="1" t="s">
        <v>888</v>
      </c>
      <c r="B879" s="1">
        <f>IFERROR(__xludf.DUMMYFUNCTION("SPLIT(A879,"" "")"),87.0)</f>
        <v>87</v>
      </c>
      <c r="C879" s="1">
        <f>IFERROR(__xludf.DUMMYFUNCTION("""COMPUTED_VALUE"""),86.0)</f>
        <v>86</v>
      </c>
      <c r="D879" s="1">
        <f>IFERROR(__xludf.DUMMYFUNCTION("""COMPUTED_VALUE"""),83.0)</f>
        <v>83</v>
      </c>
      <c r="E879" s="1">
        <f>IFERROR(__xludf.DUMMYFUNCTION("""COMPUTED_VALUE"""),82.0)</f>
        <v>82</v>
      </c>
      <c r="F879" s="1">
        <f>IFERROR(__xludf.DUMMYFUNCTION("""COMPUTED_VALUE"""),80.0)</f>
        <v>80</v>
      </c>
      <c r="G879" s="1">
        <f>IFERROR(__xludf.DUMMYFUNCTION("""COMPUTED_VALUE"""),77.0)</f>
        <v>77</v>
      </c>
      <c r="H879" s="1">
        <f>IFERROR(__xludf.DUMMYFUNCTION("""COMPUTED_VALUE"""),75.0)</f>
        <v>75</v>
      </c>
      <c r="I879" s="1">
        <f>IFERROR(__xludf.DUMMYFUNCTION("""COMPUTED_VALUE"""),72.0)</f>
        <v>72</v>
      </c>
      <c r="J879" s="1" t="b">
        <f t="array" ref="J879">IF(NOT(H879=""),AND(C879:H879&gt;B879:G879),IF(NOT(G879=""),AND(C879:G879&gt;B879:F879),IF(NOT(F879=""),AND(C879:F879&gt;B879:E879),AND(C879:E879&gt;B879:D879))))</f>
        <v>0</v>
      </c>
      <c r="K879" s="1" t="b">
        <f t="array" ref="K879">IF(NOT(H879=""),AND(C879:H879&lt;B879:G879),IF(NOT(G879=""),AND(C879:G879&lt;B879:F879),IF(NOT(F879=""),AND(C879:F879&lt;B879:E879),AND(C879:E879&lt;B879:D879))))</f>
        <v>1</v>
      </c>
      <c r="L879" s="1" t="b">
        <f t="array" ref="L879">IF(NOT(H879=""),AND(AND(ABS(C879:H879-B879:G879)&gt;0),AND(ABS(C879:H879-B879:G879)&lt;4)),IF(NOT(G879=""),AND(AND(ABS(C879:G879-B879:F879)&gt;0),AND(ABS(C879:G879-B879:F879)&lt;4)),IF(NOT(F879=""),AND(AND(ABS(C879:F879-B879:E879)&gt;0),AND(ABS(C879:F879-B879:E879)&lt;4)),AND(AND(ABS(C879:E879-B879:D879)&gt;0),AND(ABS(C879:E879-B879:D879)&lt;4)))))</f>
        <v>1</v>
      </c>
      <c r="M879" s="1" t="b">
        <f t="shared" si="1"/>
        <v>1</v>
      </c>
    </row>
    <row r="880" ht="15.75" customHeight="1">
      <c r="A880" s="1" t="s">
        <v>889</v>
      </c>
      <c r="B880" s="1">
        <f>IFERROR(__xludf.DUMMYFUNCTION("SPLIT(A880,"" "")"),45.0)</f>
        <v>45</v>
      </c>
      <c r="C880" s="1">
        <f>IFERROR(__xludf.DUMMYFUNCTION("""COMPUTED_VALUE"""),46.0)</f>
        <v>46</v>
      </c>
      <c r="D880" s="1">
        <f>IFERROR(__xludf.DUMMYFUNCTION("""COMPUTED_VALUE"""),48.0)</f>
        <v>48</v>
      </c>
      <c r="E880" s="1">
        <f>IFERROR(__xludf.DUMMYFUNCTION("""COMPUTED_VALUE"""),50.0)</f>
        <v>50</v>
      </c>
      <c r="F880" s="1">
        <f>IFERROR(__xludf.DUMMYFUNCTION("""COMPUTED_VALUE"""),51.0)</f>
        <v>51</v>
      </c>
      <c r="G880" s="1">
        <f>IFERROR(__xludf.DUMMYFUNCTION("""COMPUTED_VALUE"""),53.0)</f>
        <v>53</v>
      </c>
      <c r="J880" s="1" t="b">
        <f t="array" ref="J880">IF(NOT(H880=""),AND(C880:H880&gt;B880:G880),IF(NOT(G880=""),AND(C880:G880&gt;B880:F880),IF(NOT(F880=""),AND(C880:F880&gt;B880:E880),AND(C880:E880&gt;B880:D880))))</f>
        <v>1</v>
      </c>
      <c r="K880" s="1" t="b">
        <f t="array" ref="K880">IF(NOT(H880=""),AND(C880:H880&lt;B880:G880),IF(NOT(G880=""),AND(C880:G880&lt;B880:F880),IF(NOT(F880=""),AND(C880:F880&lt;B880:E880),AND(C880:E880&lt;B880:D880))))</f>
        <v>0</v>
      </c>
      <c r="L880" s="1" t="b">
        <f t="array" ref="L880">IF(NOT(H880=""),AND(AND(ABS(C880:H880-B880:G880)&gt;0),AND(ABS(C880:H880-B880:G880)&lt;4)),IF(NOT(G880=""),AND(AND(ABS(C880:G880-B880:F880)&gt;0),AND(ABS(C880:G880-B880:F880)&lt;4)),IF(NOT(F880=""),AND(AND(ABS(C880:F880-B880:E880)&gt;0),AND(ABS(C880:F880-B880:E880)&lt;4)),AND(AND(ABS(C880:E880-B880:D880)&gt;0),AND(ABS(C880:E880-B880:D880)&lt;4)))))</f>
        <v>1</v>
      </c>
      <c r="M880" s="1" t="b">
        <f t="shared" si="1"/>
        <v>1</v>
      </c>
    </row>
    <row r="881" ht="15.75" customHeight="1">
      <c r="A881" s="1" t="s">
        <v>890</v>
      </c>
      <c r="B881" s="1">
        <f>IFERROR(__xludf.DUMMYFUNCTION("SPLIT(A881,"" "")"),25.0)</f>
        <v>25</v>
      </c>
      <c r="C881" s="1">
        <f>IFERROR(__xludf.DUMMYFUNCTION("""COMPUTED_VALUE"""),23.0)</f>
        <v>23</v>
      </c>
      <c r="D881" s="1">
        <f>IFERROR(__xludf.DUMMYFUNCTION("""COMPUTED_VALUE"""),20.0)</f>
        <v>20</v>
      </c>
      <c r="E881" s="1">
        <f>IFERROR(__xludf.DUMMYFUNCTION("""COMPUTED_VALUE"""),19.0)</f>
        <v>19</v>
      </c>
      <c r="F881" s="1">
        <f>IFERROR(__xludf.DUMMYFUNCTION("""COMPUTED_VALUE"""),17.0)</f>
        <v>17</v>
      </c>
      <c r="G881" s="1">
        <f>IFERROR(__xludf.DUMMYFUNCTION("""COMPUTED_VALUE"""),16.0)</f>
        <v>16</v>
      </c>
      <c r="J881" s="1" t="b">
        <f t="array" ref="J881">IF(NOT(H881=""),AND(C881:H881&gt;B881:G881),IF(NOT(G881=""),AND(C881:G881&gt;B881:F881),IF(NOT(F881=""),AND(C881:F881&gt;B881:E881),AND(C881:E881&gt;B881:D881))))</f>
        <v>0</v>
      </c>
      <c r="K881" s="1" t="b">
        <f t="array" ref="K881">IF(NOT(H881=""),AND(C881:H881&lt;B881:G881),IF(NOT(G881=""),AND(C881:G881&lt;B881:F881),IF(NOT(F881=""),AND(C881:F881&lt;B881:E881),AND(C881:E881&lt;B881:D881))))</f>
        <v>1</v>
      </c>
      <c r="L881" s="1" t="b">
        <f t="array" ref="L881">IF(NOT(H881=""),AND(AND(ABS(C881:H881-B881:G881)&gt;0),AND(ABS(C881:H881-B881:G881)&lt;4)),IF(NOT(G881=""),AND(AND(ABS(C881:G881-B881:F881)&gt;0),AND(ABS(C881:G881-B881:F881)&lt;4)),IF(NOT(F881=""),AND(AND(ABS(C881:F881-B881:E881)&gt;0),AND(ABS(C881:F881-B881:E881)&lt;4)),AND(AND(ABS(C881:E881-B881:D881)&gt;0),AND(ABS(C881:E881-B881:D881)&lt;4)))))</f>
        <v>1</v>
      </c>
      <c r="M881" s="1" t="b">
        <f t="shared" si="1"/>
        <v>1</v>
      </c>
    </row>
    <row r="882" ht="15.75" customHeight="1">
      <c r="A882" s="1" t="s">
        <v>891</v>
      </c>
      <c r="B882" s="1">
        <f>IFERROR(__xludf.DUMMYFUNCTION("SPLIT(A882,"" "")"),31.0)</f>
        <v>31</v>
      </c>
      <c r="C882" s="1">
        <f>IFERROR(__xludf.DUMMYFUNCTION("""COMPUTED_VALUE"""),33.0)</f>
        <v>33</v>
      </c>
      <c r="D882" s="1">
        <f>IFERROR(__xludf.DUMMYFUNCTION("""COMPUTED_VALUE"""),36.0)</f>
        <v>36</v>
      </c>
      <c r="E882" s="1">
        <f>IFERROR(__xludf.DUMMYFUNCTION("""COMPUTED_VALUE"""),38.0)</f>
        <v>38</v>
      </c>
      <c r="F882" s="1">
        <f>IFERROR(__xludf.DUMMYFUNCTION("""COMPUTED_VALUE"""),40.0)</f>
        <v>40</v>
      </c>
      <c r="G882" s="1">
        <f>IFERROR(__xludf.DUMMYFUNCTION("""COMPUTED_VALUE"""),41.0)</f>
        <v>41</v>
      </c>
      <c r="H882" s="1">
        <f>IFERROR(__xludf.DUMMYFUNCTION("""COMPUTED_VALUE"""),43.0)</f>
        <v>43</v>
      </c>
      <c r="I882" s="1">
        <f>IFERROR(__xludf.DUMMYFUNCTION("""COMPUTED_VALUE"""),44.0)</f>
        <v>44</v>
      </c>
      <c r="J882" s="1" t="b">
        <f t="array" ref="J882">IF(NOT(H882=""),AND(C882:H882&gt;B882:G882),IF(NOT(G882=""),AND(C882:G882&gt;B882:F882),IF(NOT(F882=""),AND(C882:F882&gt;B882:E882),AND(C882:E882&gt;B882:D882))))</f>
        <v>1</v>
      </c>
      <c r="K882" s="1" t="b">
        <f t="array" ref="K882">IF(NOT(H882=""),AND(C882:H882&lt;B882:G882),IF(NOT(G882=""),AND(C882:G882&lt;B882:F882),IF(NOT(F882=""),AND(C882:F882&lt;B882:E882),AND(C882:E882&lt;B882:D882))))</f>
        <v>0</v>
      </c>
      <c r="L882" s="1" t="b">
        <f t="array" ref="L882">IF(NOT(H882=""),AND(AND(ABS(C882:H882-B882:G882)&gt;0),AND(ABS(C882:H882-B882:G882)&lt;4)),IF(NOT(G882=""),AND(AND(ABS(C882:G882-B882:F882)&gt;0),AND(ABS(C882:G882-B882:F882)&lt;4)),IF(NOT(F882=""),AND(AND(ABS(C882:F882-B882:E882)&gt;0),AND(ABS(C882:F882-B882:E882)&lt;4)),AND(AND(ABS(C882:E882-B882:D882)&gt;0),AND(ABS(C882:E882-B882:D882)&lt;4)))))</f>
        <v>1</v>
      </c>
      <c r="M882" s="1" t="b">
        <f t="shared" si="1"/>
        <v>1</v>
      </c>
    </row>
    <row r="883" ht="15.75" customHeight="1">
      <c r="A883" s="1" t="s">
        <v>892</v>
      </c>
      <c r="B883" s="1">
        <f>IFERROR(__xludf.DUMMYFUNCTION("SPLIT(A883,"" "")"),64.0)</f>
        <v>64</v>
      </c>
      <c r="C883" s="1">
        <f>IFERROR(__xludf.DUMMYFUNCTION("""COMPUTED_VALUE"""),62.0)</f>
        <v>62</v>
      </c>
      <c r="D883" s="1">
        <f>IFERROR(__xludf.DUMMYFUNCTION("""COMPUTED_VALUE"""),59.0)</f>
        <v>59</v>
      </c>
      <c r="E883" s="1">
        <f>IFERROR(__xludf.DUMMYFUNCTION("""COMPUTED_VALUE"""),57.0)</f>
        <v>57</v>
      </c>
      <c r="F883" s="1">
        <f>IFERROR(__xludf.DUMMYFUNCTION("""COMPUTED_VALUE"""),55.0)</f>
        <v>55</v>
      </c>
      <c r="G883" s="1">
        <f>IFERROR(__xludf.DUMMYFUNCTION("""COMPUTED_VALUE"""),54.0)</f>
        <v>54</v>
      </c>
      <c r="H883" s="2">
        <f>IFERROR(__xludf.DUMMYFUNCTION("""COMPUTED_VALUE"""),52.0)</f>
        <v>52</v>
      </c>
      <c r="J883" s="1" t="b">
        <f t="array" ref="J883">IF(NOT(H883=""),AND(C883:H883&gt;B883:G883),IF(NOT(G883=""),AND(C883:G883&gt;B883:F883),IF(NOT(F883=""),AND(C883:F883&gt;B883:E883),AND(C883:E883&gt;B883:D883))))</f>
        <v>0</v>
      </c>
      <c r="K883" s="1" t="b">
        <f t="array" ref="K883">IF(NOT(H883=""),AND(C883:H883&lt;B883:G883),IF(NOT(G883=""),AND(C883:G883&lt;B883:F883),IF(NOT(F883=""),AND(C883:F883&lt;B883:E883),AND(C883:E883&lt;B883:D883))))</f>
        <v>1</v>
      </c>
      <c r="L883" s="1" t="b">
        <f t="array" ref="L883">IF(NOT(H883=""),AND(AND(ABS(C883:H883-B883:G883)&gt;0),AND(ABS(C883:H883-B883:G883)&lt;4)),IF(NOT(G883=""),AND(AND(ABS(C883:G883-B883:F883)&gt;0),AND(ABS(C883:G883-B883:F883)&lt;4)),IF(NOT(F883=""),AND(AND(ABS(C883:F883-B883:E883)&gt;0),AND(ABS(C883:F883-B883:E883)&lt;4)),AND(AND(ABS(C883:E883-B883:D883)&gt;0),AND(ABS(C883:E883-B883:D883)&lt;4)))))</f>
        <v>1</v>
      </c>
      <c r="M883" s="1" t="b">
        <f t="shared" si="1"/>
        <v>1</v>
      </c>
    </row>
    <row r="884" ht="15.75" customHeight="1">
      <c r="A884" s="1" t="s">
        <v>893</v>
      </c>
      <c r="B884" s="1">
        <f>IFERROR(__xludf.DUMMYFUNCTION("SPLIT(A884,"" "")"),11.0)</f>
        <v>11</v>
      </c>
      <c r="C884" s="1">
        <f>IFERROR(__xludf.DUMMYFUNCTION("""COMPUTED_VALUE"""),14.0)</f>
        <v>14</v>
      </c>
      <c r="D884" s="1">
        <f>IFERROR(__xludf.DUMMYFUNCTION("""COMPUTED_VALUE"""),15.0)</f>
        <v>15</v>
      </c>
      <c r="E884" s="1">
        <f>IFERROR(__xludf.DUMMYFUNCTION("""COMPUTED_VALUE"""),17.0)</f>
        <v>17</v>
      </c>
      <c r="F884" s="1">
        <f>IFERROR(__xludf.DUMMYFUNCTION("""COMPUTED_VALUE"""),18.0)</f>
        <v>18</v>
      </c>
      <c r="G884" s="1">
        <f>IFERROR(__xludf.DUMMYFUNCTION("""COMPUTED_VALUE"""),20.0)</f>
        <v>20</v>
      </c>
      <c r="H884" s="2">
        <f>IFERROR(__xludf.DUMMYFUNCTION("""COMPUTED_VALUE"""),21.0)</f>
        <v>21</v>
      </c>
      <c r="J884" s="1" t="b">
        <f t="array" ref="J884">IF(NOT(H884=""),AND(C884:H884&gt;B884:G884),IF(NOT(G884=""),AND(C884:G884&gt;B884:F884),IF(NOT(F884=""),AND(C884:F884&gt;B884:E884),AND(C884:E884&gt;B884:D884))))</f>
        <v>1</v>
      </c>
      <c r="K884" s="1" t="b">
        <f t="array" ref="K884">IF(NOT(H884=""),AND(C884:H884&lt;B884:G884),IF(NOT(G884=""),AND(C884:G884&lt;B884:F884),IF(NOT(F884=""),AND(C884:F884&lt;B884:E884),AND(C884:E884&lt;B884:D884))))</f>
        <v>0</v>
      </c>
      <c r="L884" s="1" t="b">
        <f t="array" ref="L884">IF(NOT(H884=""),AND(AND(ABS(C884:H884-B884:G884)&gt;0),AND(ABS(C884:H884-B884:G884)&lt;4)),IF(NOT(G884=""),AND(AND(ABS(C884:G884-B884:F884)&gt;0),AND(ABS(C884:G884-B884:F884)&lt;4)),IF(NOT(F884=""),AND(AND(ABS(C884:F884-B884:E884)&gt;0),AND(ABS(C884:F884-B884:E884)&lt;4)),AND(AND(ABS(C884:E884-B884:D884)&gt;0),AND(ABS(C884:E884-B884:D884)&lt;4)))))</f>
        <v>1</v>
      </c>
      <c r="M884" s="1" t="b">
        <f t="shared" si="1"/>
        <v>1</v>
      </c>
    </row>
    <row r="885" ht="15.75" customHeight="1">
      <c r="A885" s="1" t="s">
        <v>894</v>
      </c>
      <c r="B885" s="1">
        <f>IFERROR(__xludf.DUMMYFUNCTION("SPLIT(A885,"" "")"),75.0)</f>
        <v>75</v>
      </c>
      <c r="C885" s="1">
        <f>IFERROR(__xludf.DUMMYFUNCTION("""COMPUTED_VALUE"""),72.0)</f>
        <v>72</v>
      </c>
      <c r="D885" s="1">
        <f>IFERROR(__xludf.DUMMYFUNCTION("""COMPUTED_VALUE"""),70.0)</f>
        <v>70</v>
      </c>
      <c r="E885" s="1">
        <f>IFERROR(__xludf.DUMMYFUNCTION("""COMPUTED_VALUE"""),67.0)</f>
        <v>67</v>
      </c>
      <c r="F885" s="1">
        <f>IFERROR(__xludf.DUMMYFUNCTION("""COMPUTED_VALUE"""),66.0)</f>
        <v>66</v>
      </c>
      <c r="G885" s="1">
        <f>IFERROR(__xludf.DUMMYFUNCTION("""COMPUTED_VALUE"""),63.0)</f>
        <v>63</v>
      </c>
      <c r="H885" s="2">
        <f>IFERROR(__xludf.DUMMYFUNCTION("""COMPUTED_VALUE"""),62.0)</f>
        <v>62</v>
      </c>
      <c r="J885" s="1" t="b">
        <f t="array" ref="J885">IF(NOT(H885=""),AND(C885:H885&gt;B885:G885),IF(NOT(G885=""),AND(C885:G885&gt;B885:F885),IF(NOT(F885=""),AND(C885:F885&gt;B885:E885),AND(C885:E885&gt;B885:D885))))</f>
        <v>0</v>
      </c>
      <c r="K885" s="1" t="b">
        <f t="array" ref="K885">IF(NOT(H885=""),AND(C885:H885&lt;B885:G885),IF(NOT(G885=""),AND(C885:G885&lt;B885:F885),IF(NOT(F885=""),AND(C885:F885&lt;B885:E885),AND(C885:E885&lt;B885:D885))))</f>
        <v>1</v>
      </c>
      <c r="L885" s="1" t="b">
        <f t="array" ref="L885">IF(NOT(H885=""),AND(AND(ABS(C885:H885-B885:G885)&gt;0),AND(ABS(C885:H885-B885:G885)&lt;4)),IF(NOT(G885=""),AND(AND(ABS(C885:G885-B885:F885)&gt;0),AND(ABS(C885:G885-B885:F885)&lt;4)),IF(NOT(F885=""),AND(AND(ABS(C885:F885-B885:E885)&gt;0),AND(ABS(C885:F885-B885:E885)&lt;4)),AND(AND(ABS(C885:E885-B885:D885)&gt;0),AND(ABS(C885:E885-B885:D885)&lt;4)))))</f>
        <v>1</v>
      </c>
      <c r="M885" s="1" t="b">
        <f t="shared" si="1"/>
        <v>1</v>
      </c>
    </row>
    <row r="886" ht="15.75" customHeight="1">
      <c r="A886" s="1" t="s">
        <v>895</v>
      </c>
      <c r="B886" s="1">
        <f>IFERROR(__xludf.DUMMYFUNCTION("SPLIT(A886,"" "")"),71.0)</f>
        <v>71</v>
      </c>
      <c r="C886" s="1">
        <f>IFERROR(__xludf.DUMMYFUNCTION("""COMPUTED_VALUE"""),72.0)</f>
        <v>72</v>
      </c>
      <c r="D886" s="1">
        <f>IFERROR(__xludf.DUMMYFUNCTION("""COMPUTED_VALUE"""),73.0)</f>
        <v>73</v>
      </c>
      <c r="E886" s="1">
        <f>IFERROR(__xludf.DUMMYFUNCTION("""COMPUTED_VALUE"""),75.0)</f>
        <v>75</v>
      </c>
      <c r="F886" s="1">
        <f>IFERROR(__xludf.DUMMYFUNCTION("""COMPUTED_VALUE"""),78.0)</f>
        <v>78</v>
      </c>
      <c r="G886" s="1">
        <f>IFERROR(__xludf.DUMMYFUNCTION("""COMPUTED_VALUE"""),80.0)</f>
        <v>80</v>
      </c>
      <c r="H886" s="1">
        <f>IFERROR(__xludf.DUMMYFUNCTION("""COMPUTED_VALUE"""),81.0)</f>
        <v>81</v>
      </c>
      <c r="I886" s="1">
        <f>IFERROR(__xludf.DUMMYFUNCTION("""COMPUTED_VALUE"""),84.0)</f>
        <v>84</v>
      </c>
      <c r="J886" s="1" t="b">
        <f t="array" ref="J886">IF(NOT(H886=""),AND(C886:H886&gt;B886:G886),IF(NOT(G886=""),AND(C886:G886&gt;B886:F886),IF(NOT(F886=""),AND(C886:F886&gt;B886:E886),AND(C886:E886&gt;B886:D886))))</f>
        <v>1</v>
      </c>
      <c r="K886" s="1" t="b">
        <f t="array" ref="K886">IF(NOT(H886=""),AND(C886:H886&lt;B886:G886),IF(NOT(G886=""),AND(C886:G886&lt;B886:F886),IF(NOT(F886=""),AND(C886:F886&lt;B886:E886),AND(C886:E886&lt;B886:D886))))</f>
        <v>0</v>
      </c>
      <c r="L886" s="1" t="b">
        <f t="array" ref="L886">IF(NOT(H886=""),AND(AND(ABS(C886:H886-B886:G886)&gt;0),AND(ABS(C886:H886-B886:G886)&lt;4)),IF(NOT(G886=""),AND(AND(ABS(C886:G886-B886:F886)&gt;0),AND(ABS(C886:G886-B886:F886)&lt;4)),IF(NOT(F886=""),AND(AND(ABS(C886:F886-B886:E886)&gt;0),AND(ABS(C886:F886-B886:E886)&lt;4)),AND(AND(ABS(C886:E886-B886:D886)&gt;0),AND(ABS(C886:E886-B886:D886)&lt;4)))))</f>
        <v>1</v>
      </c>
      <c r="M886" s="1" t="b">
        <f t="shared" si="1"/>
        <v>1</v>
      </c>
    </row>
    <row r="887" ht="15.75" customHeight="1">
      <c r="A887" s="1" t="s">
        <v>896</v>
      </c>
      <c r="B887" s="1">
        <f>IFERROR(__xludf.DUMMYFUNCTION("SPLIT(A887,"" "")"),31.0)</f>
        <v>31</v>
      </c>
      <c r="C887" s="1">
        <f>IFERROR(__xludf.DUMMYFUNCTION("""COMPUTED_VALUE"""),34.0)</f>
        <v>34</v>
      </c>
      <c r="D887" s="1">
        <f>IFERROR(__xludf.DUMMYFUNCTION("""COMPUTED_VALUE"""),35.0)</f>
        <v>35</v>
      </c>
      <c r="E887" s="1">
        <f>IFERROR(__xludf.DUMMYFUNCTION("""COMPUTED_VALUE"""),36.0)</f>
        <v>36</v>
      </c>
      <c r="F887" s="1">
        <f>IFERROR(__xludf.DUMMYFUNCTION("""COMPUTED_VALUE"""),38.0)</f>
        <v>38</v>
      </c>
      <c r="J887" s="1" t="b">
        <f t="array" ref="J887">IF(NOT(H887=""),AND(C887:H887&gt;B887:G887),IF(NOT(G887=""),AND(C887:G887&gt;B887:F887),IF(NOT(F887=""),AND(C887:F887&gt;B887:E887),AND(C887:E887&gt;B887:D887))))</f>
        <v>1</v>
      </c>
      <c r="K887" s="1" t="b">
        <f t="array" ref="K887">IF(NOT(H887=""),AND(C887:H887&lt;B887:G887),IF(NOT(G887=""),AND(C887:G887&lt;B887:F887),IF(NOT(F887=""),AND(C887:F887&lt;B887:E887),AND(C887:E887&lt;B887:D887))))</f>
        <v>0</v>
      </c>
      <c r="L887" s="1" t="b">
        <f t="array" ref="L887">IF(NOT(H887=""),AND(AND(ABS(C887:H887-B887:G887)&gt;0),AND(ABS(C887:H887-B887:G887)&lt;4)),IF(NOT(G887=""),AND(AND(ABS(C887:G887-B887:F887)&gt;0),AND(ABS(C887:G887-B887:F887)&lt;4)),IF(NOT(F887=""),AND(AND(ABS(C887:F887-B887:E887)&gt;0),AND(ABS(C887:F887-B887:E887)&lt;4)),AND(AND(ABS(C887:E887-B887:D887)&gt;0),AND(ABS(C887:E887-B887:D887)&lt;4)))))</f>
        <v>1</v>
      </c>
      <c r="M887" s="1" t="b">
        <f t="shared" si="1"/>
        <v>1</v>
      </c>
    </row>
    <row r="888" ht="15.75" customHeight="1">
      <c r="A888" s="1" t="s">
        <v>897</v>
      </c>
      <c r="B888" s="1">
        <f>IFERROR(__xludf.DUMMYFUNCTION("SPLIT(A888,"" "")"),26.0)</f>
        <v>26</v>
      </c>
      <c r="C888" s="1">
        <f>IFERROR(__xludf.DUMMYFUNCTION("""COMPUTED_VALUE"""),23.0)</f>
        <v>23</v>
      </c>
      <c r="D888" s="1">
        <f>IFERROR(__xludf.DUMMYFUNCTION("""COMPUTED_VALUE"""),21.0)</f>
        <v>21</v>
      </c>
      <c r="E888" s="1">
        <f>IFERROR(__xludf.DUMMYFUNCTION("""COMPUTED_VALUE"""),19.0)</f>
        <v>19</v>
      </c>
      <c r="F888" s="1">
        <f>IFERROR(__xludf.DUMMYFUNCTION("""COMPUTED_VALUE"""),18.0)</f>
        <v>18</v>
      </c>
      <c r="G888" s="1">
        <f>IFERROR(__xludf.DUMMYFUNCTION("""COMPUTED_VALUE"""),15.0)</f>
        <v>15</v>
      </c>
      <c r="H888" s="1">
        <f>IFERROR(__xludf.DUMMYFUNCTION("""COMPUTED_VALUE"""),14.0)</f>
        <v>14</v>
      </c>
      <c r="I888" s="1">
        <f>IFERROR(__xludf.DUMMYFUNCTION("""COMPUTED_VALUE"""),13.0)</f>
        <v>13</v>
      </c>
      <c r="J888" s="1" t="b">
        <f t="array" ref="J888">IF(NOT(H888=""),AND(C888:H888&gt;B888:G888),IF(NOT(G888=""),AND(C888:G888&gt;B888:F888),IF(NOT(F888=""),AND(C888:F888&gt;B888:E888),AND(C888:E888&gt;B888:D888))))</f>
        <v>0</v>
      </c>
      <c r="K888" s="1" t="b">
        <f t="array" ref="K888">IF(NOT(H888=""),AND(C888:H888&lt;B888:G888),IF(NOT(G888=""),AND(C888:G888&lt;B888:F888),IF(NOT(F888=""),AND(C888:F888&lt;B888:E888),AND(C888:E888&lt;B888:D888))))</f>
        <v>1</v>
      </c>
      <c r="L888" s="1" t="b">
        <f t="array" ref="L888">IF(NOT(H888=""),AND(AND(ABS(C888:H888-B888:G888)&gt;0),AND(ABS(C888:H888-B888:G888)&lt;4)),IF(NOT(G888=""),AND(AND(ABS(C888:G888-B888:F888)&gt;0),AND(ABS(C888:G888-B888:F888)&lt;4)),IF(NOT(F888=""),AND(AND(ABS(C888:F888-B888:E888)&gt;0),AND(ABS(C888:F888-B888:E888)&lt;4)),AND(AND(ABS(C888:E888-B888:D888)&gt;0),AND(ABS(C888:E888-B888:D888)&lt;4)))))</f>
        <v>1</v>
      </c>
      <c r="M888" s="1" t="b">
        <f t="shared" si="1"/>
        <v>1</v>
      </c>
    </row>
    <row r="889" ht="15.75" customHeight="1">
      <c r="A889" s="1" t="s">
        <v>898</v>
      </c>
      <c r="B889" s="1">
        <f>IFERROR(__xludf.DUMMYFUNCTION("SPLIT(A889,"" "")"),26.0)</f>
        <v>26</v>
      </c>
      <c r="C889" s="1">
        <f>IFERROR(__xludf.DUMMYFUNCTION("""COMPUTED_VALUE"""),24.0)</f>
        <v>24</v>
      </c>
      <c r="D889" s="1">
        <f>IFERROR(__xludf.DUMMYFUNCTION("""COMPUTED_VALUE"""),21.0)</f>
        <v>21</v>
      </c>
      <c r="E889" s="1">
        <f>IFERROR(__xludf.DUMMYFUNCTION("""COMPUTED_VALUE"""),19.0)</f>
        <v>19</v>
      </c>
      <c r="F889" s="1">
        <f>IFERROR(__xludf.DUMMYFUNCTION("""COMPUTED_VALUE"""),16.0)</f>
        <v>16</v>
      </c>
      <c r="G889" s="1">
        <f>IFERROR(__xludf.DUMMYFUNCTION("""COMPUTED_VALUE"""),13.0)</f>
        <v>13</v>
      </c>
      <c r="H889" s="2">
        <f>IFERROR(__xludf.DUMMYFUNCTION("""COMPUTED_VALUE"""),10.0)</f>
        <v>10</v>
      </c>
      <c r="J889" s="1" t="b">
        <f t="array" ref="J889">IF(NOT(H889=""),AND(C889:H889&gt;B889:G889),IF(NOT(G889=""),AND(C889:G889&gt;B889:F889),IF(NOT(F889=""),AND(C889:F889&gt;B889:E889),AND(C889:E889&gt;B889:D889))))</f>
        <v>0</v>
      </c>
      <c r="K889" s="1" t="b">
        <f t="array" ref="K889">IF(NOT(H889=""),AND(C889:H889&lt;B889:G889),IF(NOT(G889=""),AND(C889:G889&lt;B889:F889),IF(NOT(F889=""),AND(C889:F889&lt;B889:E889),AND(C889:E889&lt;B889:D889))))</f>
        <v>1</v>
      </c>
      <c r="L889" s="1" t="b">
        <f t="array" ref="L889">IF(NOT(H889=""),AND(AND(ABS(C889:H889-B889:G889)&gt;0),AND(ABS(C889:H889-B889:G889)&lt;4)),IF(NOT(G889=""),AND(AND(ABS(C889:G889-B889:F889)&gt;0),AND(ABS(C889:G889-B889:F889)&lt;4)),IF(NOT(F889=""),AND(AND(ABS(C889:F889-B889:E889)&gt;0),AND(ABS(C889:F889-B889:E889)&lt;4)),AND(AND(ABS(C889:E889-B889:D889)&gt;0),AND(ABS(C889:E889-B889:D889)&lt;4)))))</f>
        <v>1</v>
      </c>
      <c r="M889" s="1" t="b">
        <f t="shared" si="1"/>
        <v>1</v>
      </c>
    </row>
    <row r="890" ht="15.75" customHeight="1">
      <c r="A890" s="1" t="s">
        <v>899</v>
      </c>
      <c r="B890" s="1">
        <f>IFERROR(__xludf.DUMMYFUNCTION("SPLIT(A890,"" "")"),67.0)</f>
        <v>67</v>
      </c>
      <c r="C890" s="1">
        <f>IFERROR(__xludf.DUMMYFUNCTION("""COMPUTED_VALUE"""),70.0)</f>
        <v>70</v>
      </c>
      <c r="D890" s="1">
        <f>IFERROR(__xludf.DUMMYFUNCTION("""COMPUTED_VALUE"""),73.0)</f>
        <v>73</v>
      </c>
      <c r="E890" s="1">
        <f>IFERROR(__xludf.DUMMYFUNCTION("""COMPUTED_VALUE"""),75.0)</f>
        <v>75</v>
      </c>
      <c r="F890" s="1">
        <f>IFERROR(__xludf.DUMMYFUNCTION("""COMPUTED_VALUE"""),78.0)</f>
        <v>78</v>
      </c>
      <c r="G890" s="1">
        <f>IFERROR(__xludf.DUMMYFUNCTION("""COMPUTED_VALUE"""),80.0)</f>
        <v>80</v>
      </c>
      <c r="J890" s="1" t="b">
        <f t="array" ref="J890">IF(NOT(H890=""),AND(C890:H890&gt;B890:G890),IF(NOT(G890=""),AND(C890:G890&gt;B890:F890),IF(NOT(F890=""),AND(C890:F890&gt;B890:E890),AND(C890:E890&gt;B890:D890))))</f>
        <v>1</v>
      </c>
      <c r="K890" s="1" t="b">
        <f t="array" ref="K890">IF(NOT(H890=""),AND(C890:H890&lt;B890:G890),IF(NOT(G890=""),AND(C890:G890&lt;B890:F890),IF(NOT(F890=""),AND(C890:F890&lt;B890:E890),AND(C890:E890&lt;B890:D890))))</f>
        <v>0</v>
      </c>
      <c r="L890" s="1" t="b">
        <f t="array" ref="L890">IF(NOT(H890=""),AND(AND(ABS(C890:H890-B890:G890)&gt;0),AND(ABS(C890:H890-B890:G890)&lt;4)),IF(NOT(G890=""),AND(AND(ABS(C890:G890-B890:F890)&gt;0),AND(ABS(C890:G890-B890:F890)&lt;4)),IF(NOT(F890=""),AND(AND(ABS(C890:F890-B890:E890)&gt;0),AND(ABS(C890:F890-B890:E890)&lt;4)),AND(AND(ABS(C890:E890-B890:D890)&gt;0),AND(ABS(C890:E890-B890:D890)&lt;4)))))</f>
        <v>1</v>
      </c>
      <c r="M890" s="1" t="b">
        <f t="shared" si="1"/>
        <v>1</v>
      </c>
    </row>
    <row r="891" ht="15.75" customHeight="1">
      <c r="A891" s="1" t="s">
        <v>900</v>
      </c>
      <c r="B891" s="1">
        <f>IFERROR(__xludf.DUMMYFUNCTION("SPLIT(A891,"" "")"),64.0)</f>
        <v>64</v>
      </c>
      <c r="C891" s="1">
        <f>IFERROR(__xludf.DUMMYFUNCTION("""COMPUTED_VALUE"""),62.0)</f>
        <v>62</v>
      </c>
      <c r="D891" s="1">
        <f>IFERROR(__xludf.DUMMYFUNCTION("""COMPUTED_VALUE"""),59.0)</f>
        <v>59</v>
      </c>
      <c r="E891" s="1">
        <f>IFERROR(__xludf.DUMMYFUNCTION("""COMPUTED_VALUE"""),58.0)</f>
        <v>58</v>
      </c>
      <c r="F891" s="1">
        <f>IFERROR(__xludf.DUMMYFUNCTION("""COMPUTED_VALUE"""),57.0)</f>
        <v>57</v>
      </c>
      <c r="G891" s="1">
        <f>IFERROR(__xludf.DUMMYFUNCTION("""COMPUTED_VALUE"""),54.0)</f>
        <v>54</v>
      </c>
      <c r="H891" s="2">
        <f>IFERROR(__xludf.DUMMYFUNCTION("""COMPUTED_VALUE"""),51.0)</f>
        <v>51</v>
      </c>
      <c r="J891" s="1" t="b">
        <f t="array" ref="J891">IF(NOT(H891=""),AND(C891:H891&gt;B891:G891),IF(NOT(G891=""),AND(C891:G891&gt;B891:F891),IF(NOT(F891=""),AND(C891:F891&gt;B891:E891),AND(C891:E891&gt;B891:D891))))</f>
        <v>0</v>
      </c>
      <c r="K891" s="1" t="b">
        <f t="array" ref="K891">IF(NOT(H891=""),AND(C891:H891&lt;B891:G891),IF(NOT(G891=""),AND(C891:G891&lt;B891:F891),IF(NOT(F891=""),AND(C891:F891&lt;B891:E891),AND(C891:E891&lt;B891:D891))))</f>
        <v>1</v>
      </c>
      <c r="L891" s="1" t="b">
        <f t="array" ref="L891">IF(NOT(H891=""),AND(AND(ABS(C891:H891-B891:G891)&gt;0),AND(ABS(C891:H891-B891:G891)&lt;4)),IF(NOT(G891=""),AND(AND(ABS(C891:G891-B891:F891)&gt;0),AND(ABS(C891:G891-B891:F891)&lt;4)),IF(NOT(F891=""),AND(AND(ABS(C891:F891-B891:E891)&gt;0),AND(ABS(C891:F891-B891:E891)&lt;4)),AND(AND(ABS(C891:E891-B891:D891)&gt;0),AND(ABS(C891:E891-B891:D891)&lt;4)))))</f>
        <v>1</v>
      </c>
      <c r="M891" s="1" t="b">
        <f t="shared" si="1"/>
        <v>1</v>
      </c>
    </row>
    <row r="892" ht="15.75" customHeight="1">
      <c r="A892" s="1" t="s">
        <v>901</v>
      </c>
      <c r="B892" s="1">
        <f>IFERROR(__xludf.DUMMYFUNCTION("SPLIT(A892,"" "")"),62.0)</f>
        <v>62</v>
      </c>
      <c r="C892" s="1">
        <f>IFERROR(__xludf.DUMMYFUNCTION("""COMPUTED_VALUE"""),59.0)</f>
        <v>59</v>
      </c>
      <c r="D892" s="1">
        <f>IFERROR(__xludf.DUMMYFUNCTION("""COMPUTED_VALUE"""),56.0)</f>
        <v>56</v>
      </c>
      <c r="E892" s="1">
        <f>IFERROR(__xludf.DUMMYFUNCTION("""COMPUTED_VALUE"""),54.0)</f>
        <v>54</v>
      </c>
      <c r="F892" s="1">
        <f>IFERROR(__xludf.DUMMYFUNCTION("""COMPUTED_VALUE"""),52.0)</f>
        <v>52</v>
      </c>
      <c r="G892" s="1">
        <f>IFERROR(__xludf.DUMMYFUNCTION("""COMPUTED_VALUE"""),49.0)</f>
        <v>49</v>
      </c>
      <c r="H892" s="1">
        <f>IFERROR(__xludf.DUMMYFUNCTION("""COMPUTED_VALUE"""),48.0)</f>
        <v>48</v>
      </c>
      <c r="I892" s="1">
        <f>IFERROR(__xludf.DUMMYFUNCTION("""COMPUTED_VALUE"""),46.0)</f>
        <v>46</v>
      </c>
      <c r="J892" s="1" t="b">
        <f t="array" ref="J892">IF(NOT(H892=""),AND(C892:H892&gt;B892:G892),IF(NOT(G892=""),AND(C892:G892&gt;B892:F892),IF(NOT(F892=""),AND(C892:F892&gt;B892:E892),AND(C892:E892&gt;B892:D892))))</f>
        <v>0</v>
      </c>
      <c r="K892" s="1" t="b">
        <f t="array" ref="K892">IF(NOT(H892=""),AND(C892:H892&lt;B892:G892),IF(NOT(G892=""),AND(C892:G892&lt;B892:F892),IF(NOT(F892=""),AND(C892:F892&lt;B892:E892),AND(C892:E892&lt;B892:D892))))</f>
        <v>1</v>
      </c>
      <c r="L892" s="1" t="b">
        <f t="array" ref="L892">IF(NOT(H892=""),AND(AND(ABS(C892:H892-B892:G892)&gt;0),AND(ABS(C892:H892-B892:G892)&lt;4)),IF(NOT(G892=""),AND(AND(ABS(C892:G892-B892:F892)&gt;0),AND(ABS(C892:G892-B892:F892)&lt;4)),IF(NOT(F892=""),AND(AND(ABS(C892:F892-B892:E892)&gt;0),AND(ABS(C892:F892-B892:E892)&lt;4)),AND(AND(ABS(C892:E892-B892:D892)&gt;0),AND(ABS(C892:E892-B892:D892)&lt;4)))))</f>
        <v>1</v>
      </c>
      <c r="M892" s="1" t="b">
        <f t="shared" si="1"/>
        <v>1</v>
      </c>
    </row>
    <row r="893" ht="15.75" customHeight="1">
      <c r="A893" s="1" t="s">
        <v>902</v>
      </c>
      <c r="B893" s="1">
        <f>IFERROR(__xludf.DUMMYFUNCTION("SPLIT(A893,"" "")"),13.0)</f>
        <v>13</v>
      </c>
      <c r="C893" s="1">
        <f>IFERROR(__xludf.DUMMYFUNCTION("""COMPUTED_VALUE"""),16.0)</f>
        <v>16</v>
      </c>
      <c r="D893" s="1">
        <f>IFERROR(__xludf.DUMMYFUNCTION("""COMPUTED_VALUE"""),18.0)</f>
        <v>18</v>
      </c>
      <c r="E893" s="1">
        <f>IFERROR(__xludf.DUMMYFUNCTION("""COMPUTED_VALUE"""),21.0)</f>
        <v>21</v>
      </c>
      <c r="F893" s="1">
        <f>IFERROR(__xludf.DUMMYFUNCTION("""COMPUTED_VALUE"""),24.0)</f>
        <v>24</v>
      </c>
      <c r="G893" s="1">
        <f>IFERROR(__xludf.DUMMYFUNCTION("""COMPUTED_VALUE"""),26.0)</f>
        <v>26</v>
      </c>
      <c r="H893" s="1">
        <f>IFERROR(__xludf.DUMMYFUNCTION("""COMPUTED_VALUE"""),28.0)</f>
        <v>28</v>
      </c>
      <c r="I893" s="1">
        <f>IFERROR(__xludf.DUMMYFUNCTION("""COMPUTED_VALUE"""),31.0)</f>
        <v>31</v>
      </c>
      <c r="J893" s="1" t="b">
        <f t="array" ref="J893">IF(NOT(H893=""),AND(C893:H893&gt;B893:G893),IF(NOT(G893=""),AND(C893:G893&gt;B893:F893),IF(NOT(F893=""),AND(C893:F893&gt;B893:E893),AND(C893:E893&gt;B893:D893))))</f>
        <v>1</v>
      </c>
      <c r="K893" s="1" t="b">
        <f t="array" ref="K893">IF(NOT(H893=""),AND(C893:H893&lt;B893:G893),IF(NOT(G893=""),AND(C893:G893&lt;B893:F893),IF(NOT(F893=""),AND(C893:F893&lt;B893:E893),AND(C893:E893&lt;B893:D893))))</f>
        <v>0</v>
      </c>
      <c r="L893" s="1" t="b">
        <f t="array" ref="L893">IF(NOT(H893=""),AND(AND(ABS(C893:H893-B893:G893)&gt;0),AND(ABS(C893:H893-B893:G893)&lt;4)),IF(NOT(G893=""),AND(AND(ABS(C893:G893-B893:F893)&gt;0),AND(ABS(C893:G893-B893:F893)&lt;4)),IF(NOT(F893=""),AND(AND(ABS(C893:F893-B893:E893)&gt;0),AND(ABS(C893:F893-B893:E893)&lt;4)),AND(AND(ABS(C893:E893-B893:D893)&gt;0),AND(ABS(C893:E893-B893:D893)&lt;4)))))</f>
        <v>1</v>
      </c>
      <c r="M893" s="1" t="b">
        <f t="shared" si="1"/>
        <v>1</v>
      </c>
    </row>
    <row r="894" ht="15.75" customHeight="1">
      <c r="A894" s="1" t="s">
        <v>903</v>
      </c>
      <c r="B894" s="1">
        <f>IFERROR(__xludf.DUMMYFUNCTION("SPLIT(A894,"" "")"),26.0)</f>
        <v>26</v>
      </c>
      <c r="C894" s="1">
        <f>IFERROR(__xludf.DUMMYFUNCTION("""COMPUTED_VALUE"""),28.0)</f>
        <v>28</v>
      </c>
      <c r="D894" s="1">
        <f>IFERROR(__xludf.DUMMYFUNCTION("""COMPUTED_VALUE"""),29.0)</f>
        <v>29</v>
      </c>
      <c r="E894" s="1">
        <f>IFERROR(__xludf.DUMMYFUNCTION("""COMPUTED_VALUE"""),30.0)</f>
        <v>30</v>
      </c>
      <c r="F894" s="1">
        <f>IFERROR(__xludf.DUMMYFUNCTION("""COMPUTED_VALUE"""),33.0)</f>
        <v>33</v>
      </c>
      <c r="G894" s="1">
        <f>IFERROR(__xludf.DUMMYFUNCTION("""COMPUTED_VALUE"""),34.0)</f>
        <v>34</v>
      </c>
      <c r="H894" s="2">
        <f>IFERROR(__xludf.DUMMYFUNCTION("""COMPUTED_VALUE"""),37.0)</f>
        <v>37</v>
      </c>
      <c r="J894" s="1" t="b">
        <f t="array" ref="J894">IF(NOT(H894=""),AND(C894:H894&gt;B894:G894),IF(NOT(G894=""),AND(C894:G894&gt;B894:F894),IF(NOT(F894=""),AND(C894:F894&gt;B894:E894),AND(C894:E894&gt;B894:D894))))</f>
        <v>1</v>
      </c>
      <c r="K894" s="1" t="b">
        <f t="array" ref="K894">IF(NOT(H894=""),AND(C894:H894&lt;B894:G894),IF(NOT(G894=""),AND(C894:G894&lt;B894:F894),IF(NOT(F894=""),AND(C894:F894&lt;B894:E894),AND(C894:E894&lt;B894:D894))))</f>
        <v>0</v>
      </c>
      <c r="L894" s="1" t="b">
        <f t="array" ref="L894">IF(NOT(H894=""),AND(AND(ABS(C894:H894-B894:G894)&gt;0),AND(ABS(C894:H894-B894:G894)&lt;4)),IF(NOT(G894=""),AND(AND(ABS(C894:G894-B894:F894)&gt;0),AND(ABS(C894:G894-B894:F894)&lt;4)),IF(NOT(F894=""),AND(AND(ABS(C894:F894-B894:E894)&gt;0),AND(ABS(C894:F894-B894:E894)&lt;4)),AND(AND(ABS(C894:E894-B894:D894)&gt;0),AND(ABS(C894:E894-B894:D894)&lt;4)))))</f>
        <v>1</v>
      </c>
      <c r="M894" s="1" t="b">
        <f t="shared" si="1"/>
        <v>1</v>
      </c>
    </row>
    <row r="895" ht="15.75" customHeight="1">
      <c r="A895" s="1" t="s">
        <v>904</v>
      </c>
      <c r="B895" s="1">
        <f>IFERROR(__xludf.DUMMYFUNCTION("SPLIT(A895,"" "")"),30.0)</f>
        <v>30</v>
      </c>
      <c r="C895" s="1">
        <f>IFERROR(__xludf.DUMMYFUNCTION("""COMPUTED_VALUE"""),28.0)</f>
        <v>28</v>
      </c>
      <c r="D895" s="1">
        <f>IFERROR(__xludf.DUMMYFUNCTION("""COMPUTED_VALUE"""),26.0)</f>
        <v>26</v>
      </c>
      <c r="E895" s="1">
        <f>IFERROR(__xludf.DUMMYFUNCTION("""COMPUTED_VALUE"""),24.0)</f>
        <v>24</v>
      </c>
      <c r="F895" s="1">
        <f>IFERROR(__xludf.DUMMYFUNCTION("""COMPUTED_VALUE"""),23.0)</f>
        <v>23</v>
      </c>
      <c r="J895" s="1" t="b">
        <f t="array" ref="J895">IF(NOT(H895=""),AND(C895:H895&gt;B895:G895),IF(NOT(G895=""),AND(C895:G895&gt;B895:F895),IF(NOT(F895=""),AND(C895:F895&gt;B895:E895),AND(C895:E895&gt;B895:D895))))</f>
        <v>0</v>
      </c>
      <c r="K895" s="1" t="b">
        <f t="array" ref="K895">IF(NOT(H895=""),AND(C895:H895&lt;B895:G895),IF(NOT(G895=""),AND(C895:G895&lt;B895:F895),IF(NOT(F895=""),AND(C895:F895&lt;B895:E895),AND(C895:E895&lt;B895:D895))))</f>
        <v>1</v>
      </c>
      <c r="L895" s="1" t="b">
        <f t="array" ref="L895">IF(NOT(H895=""),AND(AND(ABS(C895:H895-B895:G895)&gt;0),AND(ABS(C895:H895-B895:G895)&lt;4)),IF(NOT(G895=""),AND(AND(ABS(C895:G895-B895:F895)&gt;0),AND(ABS(C895:G895-B895:F895)&lt;4)),IF(NOT(F895=""),AND(AND(ABS(C895:F895-B895:E895)&gt;0),AND(ABS(C895:F895-B895:E895)&lt;4)),AND(AND(ABS(C895:E895-B895:D895)&gt;0),AND(ABS(C895:E895-B895:D895)&lt;4)))))</f>
        <v>1</v>
      </c>
      <c r="M895" s="1" t="b">
        <f t="shared" si="1"/>
        <v>1</v>
      </c>
    </row>
    <row r="896" ht="15.75" customHeight="1">
      <c r="A896" s="1" t="s">
        <v>905</v>
      </c>
      <c r="B896" s="1">
        <f>IFERROR(__xludf.DUMMYFUNCTION("SPLIT(A896,"" "")"),74.0)</f>
        <v>74</v>
      </c>
      <c r="C896" s="1">
        <f>IFERROR(__xludf.DUMMYFUNCTION("""COMPUTED_VALUE"""),77.0)</f>
        <v>77</v>
      </c>
      <c r="D896" s="1">
        <f>IFERROR(__xludf.DUMMYFUNCTION("""COMPUTED_VALUE"""),79.0)</f>
        <v>79</v>
      </c>
      <c r="E896" s="1">
        <f>IFERROR(__xludf.DUMMYFUNCTION("""COMPUTED_VALUE"""),81.0)</f>
        <v>81</v>
      </c>
      <c r="F896" s="1">
        <f>IFERROR(__xludf.DUMMYFUNCTION("""COMPUTED_VALUE"""),83.0)</f>
        <v>83</v>
      </c>
      <c r="G896" s="1">
        <f>IFERROR(__xludf.DUMMYFUNCTION("""COMPUTED_VALUE"""),85.0)</f>
        <v>85</v>
      </c>
      <c r="H896" s="2">
        <f>IFERROR(__xludf.DUMMYFUNCTION("""COMPUTED_VALUE"""),88.0)</f>
        <v>88</v>
      </c>
      <c r="J896" s="1" t="b">
        <f t="array" ref="J896">IF(NOT(H896=""),AND(C896:H896&gt;B896:G896),IF(NOT(G896=""),AND(C896:G896&gt;B896:F896),IF(NOT(F896=""),AND(C896:F896&gt;B896:E896),AND(C896:E896&gt;B896:D896))))</f>
        <v>1</v>
      </c>
      <c r="K896" s="1" t="b">
        <f t="array" ref="K896">IF(NOT(H896=""),AND(C896:H896&lt;B896:G896),IF(NOT(G896=""),AND(C896:G896&lt;B896:F896),IF(NOT(F896=""),AND(C896:F896&lt;B896:E896),AND(C896:E896&lt;B896:D896))))</f>
        <v>0</v>
      </c>
      <c r="L896" s="1" t="b">
        <f t="array" ref="L896">IF(NOT(H896=""),AND(AND(ABS(C896:H896-B896:G896)&gt;0),AND(ABS(C896:H896-B896:G896)&lt;4)),IF(NOT(G896=""),AND(AND(ABS(C896:G896-B896:F896)&gt;0),AND(ABS(C896:G896-B896:F896)&lt;4)),IF(NOT(F896=""),AND(AND(ABS(C896:F896-B896:E896)&gt;0),AND(ABS(C896:F896-B896:E896)&lt;4)),AND(AND(ABS(C896:E896-B896:D896)&gt;0),AND(ABS(C896:E896-B896:D896)&lt;4)))))</f>
        <v>1</v>
      </c>
      <c r="M896" s="1" t="b">
        <f t="shared" si="1"/>
        <v>1</v>
      </c>
    </row>
    <row r="897" ht="15.75" customHeight="1">
      <c r="A897" s="1" t="s">
        <v>906</v>
      </c>
      <c r="B897" s="1">
        <f>IFERROR(__xludf.DUMMYFUNCTION("SPLIT(A897,"" "")"),45.0)</f>
        <v>45</v>
      </c>
      <c r="C897" s="1">
        <f>IFERROR(__xludf.DUMMYFUNCTION("""COMPUTED_VALUE"""),47.0)</f>
        <v>47</v>
      </c>
      <c r="D897" s="1">
        <f>IFERROR(__xludf.DUMMYFUNCTION("""COMPUTED_VALUE"""),49.0)</f>
        <v>49</v>
      </c>
      <c r="E897" s="1">
        <f>IFERROR(__xludf.DUMMYFUNCTION("""COMPUTED_VALUE"""),51.0)</f>
        <v>51</v>
      </c>
      <c r="F897" s="1">
        <f>IFERROR(__xludf.DUMMYFUNCTION("""COMPUTED_VALUE"""),53.0)</f>
        <v>53</v>
      </c>
      <c r="J897" s="1" t="b">
        <f t="array" ref="J897">IF(NOT(H897=""),AND(C897:H897&gt;B897:G897),IF(NOT(G897=""),AND(C897:G897&gt;B897:F897),IF(NOT(F897=""),AND(C897:F897&gt;B897:E897),AND(C897:E897&gt;B897:D897))))</f>
        <v>1</v>
      </c>
      <c r="K897" s="1" t="b">
        <f t="array" ref="K897">IF(NOT(H897=""),AND(C897:H897&lt;B897:G897),IF(NOT(G897=""),AND(C897:G897&lt;B897:F897),IF(NOT(F897=""),AND(C897:F897&lt;B897:E897),AND(C897:E897&lt;B897:D897))))</f>
        <v>0</v>
      </c>
      <c r="L897" s="1" t="b">
        <f t="array" ref="L897">IF(NOT(H897=""),AND(AND(ABS(C897:H897-B897:G897)&gt;0),AND(ABS(C897:H897-B897:G897)&lt;4)),IF(NOT(G897=""),AND(AND(ABS(C897:G897-B897:F897)&gt;0),AND(ABS(C897:G897-B897:F897)&lt;4)),IF(NOT(F897=""),AND(AND(ABS(C897:F897-B897:E897)&gt;0),AND(ABS(C897:F897-B897:E897)&lt;4)),AND(AND(ABS(C897:E897-B897:D897)&gt;0),AND(ABS(C897:E897-B897:D897)&lt;4)))))</f>
        <v>1</v>
      </c>
      <c r="M897" s="1" t="b">
        <f t="shared" si="1"/>
        <v>1</v>
      </c>
    </row>
    <row r="898" ht="15.75" customHeight="1">
      <c r="A898" s="1" t="s">
        <v>907</v>
      </c>
      <c r="B898" s="1">
        <f>IFERROR(__xludf.DUMMYFUNCTION("SPLIT(A898,"" "")"),30.0)</f>
        <v>30</v>
      </c>
      <c r="C898" s="1">
        <f>IFERROR(__xludf.DUMMYFUNCTION("""COMPUTED_VALUE"""),27.0)</f>
        <v>27</v>
      </c>
      <c r="D898" s="1">
        <f>IFERROR(__xludf.DUMMYFUNCTION("""COMPUTED_VALUE"""),26.0)</f>
        <v>26</v>
      </c>
      <c r="E898" s="1">
        <f>IFERROR(__xludf.DUMMYFUNCTION("""COMPUTED_VALUE"""),25.0)</f>
        <v>25</v>
      </c>
      <c r="F898" s="1">
        <f>IFERROR(__xludf.DUMMYFUNCTION("""COMPUTED_VALUE"""),23.0)</f>
        <v>23</v>
      </c>
      <c r="J898" s="1" t="b">
        <f t="array" ref="J898">IF(NOT(H898=""),AND(C898:H898&gt;B898:G898),IF(NOT(G898=""),AND(C898:G898&gt;B898:F898),IF(NOT(F898=""),AND(C898:F898&gt;B898:E898),AND(C898:E898&gt;B898:D898))))</f>
        <v>0</v>
      </c>
      <c r="K898" s="1" t="b">
        <f t="array" ref="K898">IF(NOT(H898=""),AND(C898:H898&lt;B898:G898),IF(NOT(G898=""),AND(C898:G898&lt;B898:F898),IF(NOT(F898=""),AND(C898:F898&lt;B898:E898),AND(C898:E898&lt;B898:D898))))</f>
        <v>1</v>
      </c>
      <c r="L898" s="1" t="b">
        <f t="array" ref="L898">IF(NOT(H898=""),AND(AND(ABS(C898:H898-B898:G898)&gt;0),AND(ABS(C898:H898-B898:G898)&lt;4)),IF(NOT(G898=""),AND(AND(ABS(C898:G898-B898:F898)&gt;0),AND(ABS(C898:G898-B898:F898)&lt;4)),IF(NOT(F898=""),AND(AND(ABS(C898:F898-B898:E898)&gt;0),AND(ABS(C898:F898-B898:E898)&lt;4)),AND(AND(ABS(C898:E898-B898:D898)&gt;0),AND(ABS(C898:E898-B898:D898)&lt;4)))))</f>
        <v>1</v>
      </c>
      <c r="M898" s="1" t="b">
        <f t="shared" si="1"/>
        <v>1</v>
      </c>
    </row>
    <row r="899" ht="15.75" customHeight="1">
      <c r="A899" s="1" t="s">
        <v>908</v>
      </c>
      <c r="B899" s="1">
        <f>IFERROR(__xludf.DUMMYFUNCTION("SPLIT(A899,"" "")"),2.0)</f>
        <v>2</v>
      </c>
      <c r="C899" s="1">
        <f>IFERROR(__xludf.DUMMYFUNCTION("""COMPUTED_VALUE"""),5.0)</f>
        <v>5</v>
      </c>
      <c r="D899" s="1">
        <f>IFERROR(__xludf.DUMMYFUNCTION("""COMPUTED_VALUE"""),8.0)</f>
        <v>8</v>
      </c>
      <c r="E899" s="1">
        <f>IFERROR(__xludf.DUMMYFUNCTION("""COMPUTED_VALUE"""),10.0)</f>
        <v>10</v>
      </c>
      <c r="F899" s="1">
        <f>IFERROR(__xludf.DUMMYFUNCTION("""COMPUTED_VALUE"""),11.0)</f>
        <v>11</v>
      </c>
      <c r="G899" s="1">
        <f>IFERROR(__xludf.DUMMYFUNCTION("""COMPUTED_VALUE"""),12.0)</f>
        <v>12</v>
      </c>
      <c r="J899" s="1" t="b">
        <f t="array" ref="J899">IF(NOT(H899=""),AND(C899:H899&gt;B899:G899),IF(NOT(G899=""),AND(C899:G899&gt;B899:F899),IF(NOT(F899=""),AND(C899:F899&gt;B899:E899),AND(C899:E899&gt;B899:D899))))</f>
        <v>1</v>
      </c>
      <c r="K899" s="1" t="b">
        <f t="array" ref="K899">IF(NOT(H899=""),AND(C899:H899&lt;B899:G899),IF(NOT(G899=""),AND(C899:G899&lt;B899:F899),IF(NOT(F899=""),AND(C899:F899&lt;B899:E899),AND(C899:E899&lt;B899:D899))))</f>
        <v>0</v>
      </c>
      <c r="L899" s="1" t="b">
        <f t="array" ref="L899">IF(NOT(H899=""),AND(AND(ABS(C899:H899-B899:G899)&gt;0),AND(ABS(C899:H899-B899:G899)&lt;4)),IF(NOT(G899=""),AND(AND(ABS(C899:G899-B899:F899)&gt;0),AND(ABS(C899:G899-B899:F899)&lt;4)),IF(NOT(F899=""),AND(AND(ABS(C899:F899-B899:E899)&gt;0),AND(ABS(C899:F899-B899:E899)&lt;4)),AND(AND(ABS(C899:E899-B899:D899)&gt;0),AND(ABS(C899:E899-B899:D899)&lt;4)))))</f>
        <v>1</v>
      </c>
      <c r="M899" s="1" t="b">
        <f t="shared" si="1"/>
        <v>1</v>
      </c>
    </row>
    <row r="900" ht="15.75" customHeight="1">
      <c r="A900" s="1" t="s">
        <v>909</v>
      </c>
      <c r="B900" s="1">
        <f>IFERROR(__xludf.DUMMYFUNCTION("SPLIT(A900,"" "")"),91.0)</f>
        <v>91</v>
      </c>
      <c r="C900" s="1">
        <f>IFERROR(__xludf.DUMMYFUNCTION("""COMPUTED_VALUE"""),90.0)</f>
        <v>90</v>
      </c>
      <c r="D900" s="1">
        <f>IFERROR(__xludf.DUMMYFUNCTION("""COMPUTED_VALUE"""),88.0)</f>
        <v>88</v>
      </c>
      <c r="E900" s="1">
        <f>IFERROR(__xludf.DUMMYFUNCTION("""COMPUTED_VALUE"""),87.0)</f>
        <v>87</v>
      </c>
      <c r="F900" s="1">
        <f>IFERROR(__xludf.DUMMYFUNCTION("""COMPUTED_VALUE"""),86.0)</f>
        <v>86</v>
      </c>
      <c r="G900" s="1">
        <f>IFERROR(__xludf.DUMMYFUNCTION("""COMPUTED_VALUE"""),84.0)</f>
        <v>84</v>
      </c>
      <c r="H900" s="2">
        <f>IFERROR(__xludf.DUMMYFUNCTION("""COMPUTED_VALUE"""),81.0)</f>
        <v>81</v>
      </c>
      <c r="J900" s="1" t="b">
        <f t="array" ref="J900">IF(NOT(H900=""),AND(C900:H900&gt;B900:G900),IF(NOT(G900=""),AND(C900:G900&gt;B900:F900),IF(NOT(F900=""),AND(C900:F900&gt;B900:E900),AND(C900:E900&gt;B900:D900))))</f>
        <v>0</v>
      </c>
      <c r="K900" s="1" t="b">
        <f t="array" ref="K900">IF(NOT(H900=""),AND(C900:H900&lt;B900:G900),IF(NOT(G900=""),AND(C900:G900&lt;B900:F900),IF(NOT(F900=""),AND(C900:F900&lt;B900:E900),AND(C900:E900&lt;B900:D900))))</f>
        <v>1</v>
      </c>
      <c r="L900" s="1" t="b">
        <f t="array" ref="L900">IF(NOT(H900=""),AND(AND(ABS(C900:H900-B900:G900)&gt;0),AND(ABS(C900:H900-B900:G900)&lt;4)),IF(NOT(G900=""),AND(AND(ABS(C900:G900-B900:F900)&gt;0),AND(ABS(C900:G900-B900:F900)&lt;4)),IF(NOT(F900=""),AND(AND(ABS(C900:F900-B900:E900)&gt;0),AND(ABS(C900:F900-B900:E900)&lt;4)),AND(AND(ABS(C900:E900-B900:D900)&gt;0),AND(ABS(C900:E900-B900:D900)&lt;4)))))</f>
        <v>1</v>
      </c>
      <c r="M900" s="1" t="b">
        <f t="shared" si="1"/>
        <v>1</v>
      </c>
    </row>
    <row r="901" ht="15.75" customHeight="1">
      <c r="A901" s="1" t="s">
        <v>910</v>
      </c>
      <c r="B901" s="1">
        <f>IFERROR(__xludf.DUMMYFUNCTION("SPLIT(A901,"" "")"),97.0)</f>
        <v>97</v>
      </c>
      <c r="C901" s="1">
        <f>IFERROR(__xludf.DUMMYFUNCTION("""COMPUTED_VALUE"""),96.0)</f>
        <v>96</v>
      </c>
      <c r="D901" s="1">
        <f>IFERROR(__xludf.DUMMYFUNCTION("""COMPUTED_VALUE"""),93.0)</f>
        <v>93</v>
      </c>
      <c r="E901" s="1">
        <f>IFERROR(__xludf.DUMMYFUNCTION("""COMPUTED_VALUE"""),92.0)</f>
        <v>92</v>
      </c>
      <c r="F901" s="1">
        <f>IFERROR(__xludf.DUMMYFUNCTION("""COMPUTED_VALUE"""),89.0)</f>
        <v>89</v>
      </c>
      <c r="J901" s="1" t="b">
        <f t="array" ref="J901">IF(NOT(H901=""),AND(C901:H901&gt;B901:G901),IF(NOT(G901=""),AND(C901:G901&gt;B901:F901),IF(NOT(F901=""),AND(C901:F901&gt;B901:E901),AND(C901:E901&gt;B901:D901))))</f>
        <v>0</v>
      </c>
      <c r="K901" s="1" t="b">
        <f t="array" ref="K901">IF(NOT(H901=""),AND(C901:H901&lt;B901:G901),IF(NOT(G901=""),AND(C901:G901&lt;B901:F901),IF(NOT(F901=""),AND(C901:F901&lt;B901:E901),AND(C901:E901&lt;B901:D901))))</f>
        <v>1</v>
      </c>
      <c r="L901" s="1" t="b">
        <f t="array" ref="L901">IF(NOT(H901=""),AND(AND(ABS(C901:H901-B901:G901)&gt;0),AND(ABS(C901:H901-B901:G901)&lt;4)),IF(NOT(G901=""),AND(AND(ABS(C901:G901-B901:F901)&gt;0),AND(ABS(C901:G901-B901:F901)&lt;4)),IF(NOT(F901=""),AND(AND(ABS(C901:F901-B901:E901)&gt;0),AND(ABS(C901:F901-B901:E901)&lt;4)),AND(AND(ABS(C901:E901-B901:D901)&gt;0),AND(ABS(C901:E901-B901:D901)&lt;4)))))</f>
        <v>1</v>
      </c>
      <c r="M901" s="1" t="b">
        <f t="shared" si="1"/>
        <v>1</v>
      </c>
    </row>
    <row r="902" ht="15.75" customHeight="1">
      <c r="A902" s="1" t="s">
        <v>911</v>
      </c>
      <c r="B902" s="1">
        <f>IFERROR(__xludf.DUMMYFUNCTION("SPLIT(A902,"" "")"),34.0)</f>
        <v>34</v>
      </c>
      <c r="C902" s="1">
        <f>IFERROR(__xludf.DUMMYFUNCTION("""COMPUTED_VALUE"""),36.0)</f>
        <v>36</v>
      </c>
      <c r="D902" s="1">
        <f>IFERROR(__xludf.DUMMYFUNCTION("""COMPUTED_VALUE"""),37.0)</f>
        <v>37</v>
      </c>
      <c r="E902" s="1">
        <f>IFERROR(__xludf.DUMMYFUNCTION("""COMPUTED_VALUE"""),40.0)</f>
        <v>40</v>
      </c>
      <c r="F902" s="1">
        <f>IFERROR(__xludf.DUMMYFUNCTION("""COMPUTED_VALUE"""),41.0)</f>
        <v>41</v>
      </c>
      <c r="G902" s="1">
        <f>IFERROR(__xludf.DUMMYFUNCTION("""COMPUTED_VALUE"""),44.0)</f>
        <v>44</v>
      </c>
      <c r="H902" s="1">
        <f>IFERROR(__xludf.DUMMYFUNCTION("""COMPUTED_VALUE"""),46.0)</f>
        <v>46</v>
      </c>
      <c r="I902" s="1">
        <f>IFERROR(__xludf.DUMMYFUNCTION("""COMPUTED_VALUE"""),47.0)</f>
        <v>47</v>
      </c>
      <c r="J902" s="1" t="b">
        <f t="array" ref="J902">IF(NOT(H902=""),AND(C902:H902&gt;B902:G902),IF(NOT(G902=""),AND(C902:G902&gt;B902:F902),IF(NOT(F902=""),AND(C902:F902&gt;B902:E902),AND(C902:E902&gt;B902:D902))))</f>
        <v>1</v>
      </c>
      <c r="K902" s="1" t="b">
        <f t="array" ref="K902">IF(NOT(H902=""),AND(C902:H902&lt;B902:G902),IF(NOT(G902=""),AND(C902:G902&lt;B902:F902),IF(NOT(F902=""),AND(C902:F902&lt;B902:E902),AND(C902:E902&lt;B902:D902))))</f>
        <v>0</v>
      </c>
      <c r="L902" s="1" t="b">
        <f t="array" ref="L902">IF(NOT(H902=""),AND(AND(ABS(C902:H902-B902:G902)&gt;0),AND(ABS(C902:H902-B902:G902)&lt;4)),IF(NOT(G902=""),AND(AND(ABS(C902:G902-B902:F902)&gt;0),AND(ABS(C902:G902-B902:F902)&lt;4)),IF(NOT(F902=""),AND(AND(ABS(C902:F902-B902:E902)&gt;0),AND(ABS(C902:F902-B902:E902)&lt;4)),AND(AND(ABS(C902:E902-B902:D902)&gt;0),AND(ABS(C902:E902-B902:D902)&lt;4)))))</f>
        <v>1</v>
      </c>
      <c r="M902" s="1" t="b">
        <f t="shared" si="1"/>
        <v>1</v>
      </c>
    </row>
    <row r="903" ht="15.75" customHeight="1">
      <c r="A903" s="1" t="s">
        <v>912</v>
      </c>
      <c r="B903" s="1">
        <f>IFERROR(__xludf.DUMMYFUNCTION("SPLIT(A903,"" "")"),44.0)</f>
        <v>44</v>
      </c>
      <c r="C903" s="1">
        <f>IFERROR(__xludf.DUMMYFUNCTION("""COMPUTED_VALUE"""),41.0)</f>
        <v>41</v>
      </c>
      <c r="D903" s="1">
        <f>IFERROR(__xludf.DUMMYFUNCTION("""COMPUTED_VALUE"""),38.0)</f>
        <v>38</v>
      </c>
      <c r="E903" s="1">
        <f>IFERROR(__xludf.DUMMYFUNCTION("""COMPUTED_VALUE"""),37.0)</f>
        <v>37</v>
      </c>
      <c r="F903" s="1">
        <f>IFERROR(__xludf.DUMMYFUNCTION("""COMPUTED_VALUE"""),36.0)</f>
        <v>36</v>
      </c>
      <c r="G903" s="1">
        <f>IFERROR(__xludf.DUMMYFUNCTION("""COMPUTED_VALUE"""),34.0)</f>
        <v>34</v>
      </c>
      <c r="J903" s="1" t="b">
        <f t="array" ref="J903">IF(NOT(H903=""),AND(C903:H903&gt;B903:G903),IF(NOT(G903=""),AND(C903:G903&gt;B903:F903),IF(NOT(F903=""),AND(C903:F903&gt;B903:E903),AND(C903:E903&gt;B903:D903))))</f>
        <v>0</v>
      </c>
      <c r="K903" s="1" t="b">
        <f t="array" ref="K903">IF(NOT(H903=""),AND(C903:H903&lt;B903:G903),IF(NOT(G903=""),AND(C903:G903&lt;B903:F903),IF(NOT(F903=""),AND(C903:F903&lt;B903:E903),AND(C903:E903&lt;B903:D903))))</f>
        <v>1</v>
      </c>
      <c r="L903" s="1" t="b">
        <f t="array" ref="L903">IF(NOT(H903=""),AND(AND(ABS(C903:H903-B903:G903)&gt;0),AND(ABS(C903:H903-B903:G903)&lt;4)),IF(NOT(G903=""),AND(AND(ABS(C903:G903-B903:F903)&gt;0),AND(ABS(C903:G903-B903:F903)&lt;4)),IF(NOT(F903=""),AND(AND(ABS(C903:F903-B903:E903)&gt;0),AND(ABS(C903:F903-B903:E903)&lt;4)),AND(AND(ABS(C903:E903-B903:D903)&gt;0),AND(ABS(C903:E903-B903:D903)&lt;4)))))</f>
        <v>1</v>
      </c>
      <c r="M903" s="1" t="b">
        <f t="shared" si="1"/>
        <v>1</v>
      </c>
    </row>
    <row r="904" ht="15.75" customHeight="1">
      <c r="A904" s="1" t="s">
        <v>913</v>
      </c>
      <c r="B904" s="1">
        <f>IFERROR(__xludf.DUMMYFUNCTION("SPLIT(A904,"" "")"),42.0)</f>
        <v>42</v>
      </c>
      <c r="C904" s="1">
        <f>IFERROR(__xludf.DUMMYFUNCTION("""COMPUTED_VALUE"""),44.0)</f>
        <v>44</v>
      </c>
      <c r="D904" s="1">
        <f>IFERROR(__xludf.DUMMYFUNCTION("""COMPUTED_VALUE"""),45.0)</f>
        <v>45</v>
      </c>
      <c r="E904" s="1">
        <f>IFERROR(__xludf.DUMMYFUNCTION("""COMPUTED_VALUE"""),48.0)</f>
        <v>48</v>
      </c>
      <c r="F904" s="1">
        <f>IFERROR(__xludf.DUMMYFUNCTION("""COMPUTED_VALUE"""),50.0)</f>
        <v>50</v>
      </c>
      <c r="G904" s="1">
        <f>IFERROR(__xludf.DUMMYFUNCTION("""COMPUTED_VALUE"""),52.0)</f>
        <v>52</v>
      </c>
      <c r="H904" s="1">
        <f>IFERROR(__xludf.DUMMYFUNCTION("""COMPUTED_VALUE"""),53.0)</f>
        <v>53</v>
      </c>
      <c r="I904" s="1">
        <f>IFERROR(__xludf.DUMMYFUNCTION("""COMPUTED_VALUE"""),54.0)</f>
        <v>54</v>
      </c>
      <c r="J904" s="1" t="b">
        <f t="array" ref="J904">IF(NOT(H904=""),AND(C904:H904&gt;B904:G904),IF(NOT(G904=""),AND(C904:G904&gt;B904:F904),IF(NOT(F904=""),AND(C904:F904&gt;B904:E904),AND(C904:E904&gt;B904:D904))))</f>
        <v>1</v>
      </c>
      <c r="K904" s="1" t="b">
        <f t="array" ref="K904">IF(NOT(H904=""),AND(C904:H904&lt;B904:G904),IF(NOT(G904=""),AND(C904:G904&lt;B904:F904),IF(NOT(F904=""),AND(C904:F904&lt;B904:E904),AND(C904:E904&lt;B904:D904))))</f>
        <v>0</v>
      </c>
      <c r="L904" s="1" t="b">
        <f t="array" ref="L904">IF(NOT(H904=""),AND(AND(ABS(C904:H904-B904:G904)&gt;0),AND(ABS(C904:H904-B904:G904)&lt;4)),IF(NOT(G904=""),AND(AND(ABS(C904:G904-B904:F904)&gt;0),AND(ABS(C904:G904-B904:F904)&lt;4)),IF(NOT(F904=""),AND(AND(ABS(C904:F904-B904:E904)&gt;0),AND(ABS(C904:F904-B904:E904)&lt;4)),AND(AND(ABS(C904:E904-B904:D904)&gt;0),AND(ABS(C904:E904-B904:D904)&lt;4)))))</f>
        <v>1</v>
      </c>
      <c r="M904" s="1" t="b">
        <f t="shared" si="1"/>
        <v>1</v>
      </c>
    </row>
    <row r="905" ht="15.75" customHeight="1">
      <c r="A905" s="1" t="s">
        <v>914</v>
      </c>
      <c r="B905" s="1">
        <f>IFERROR(__xludf.DUMMYFUNCTION("SPLIT(A905,"" "")"),12.0)</f>
        <v>12</v>
      </c>
      <c r="C905" s="1">
        <f>IFERROR(__xludf.DUMMYFUNCTION("""COMPUTED_VALUE"""),10.0)</f>
        <v>10</v>
      </c>
      <c r="D905" s="1">
        <f>IFERROR(__xludf.DUMMYFUNCTION("""COMPUTED_VALUE"""),8.0)</f>
        <v>8</v>
      </c>
      <c r="E905" s="1">
        <f>IFERROR(__xludf.DUMMYFUNCTION("""COMPUTED_VALUE"""),7.0)</f>
        <v>7</v>
      </c>
      <c r="F905" s="1">
        <f>IFERROR(__xludf.DUMMYFUNCTION("""COMPUTED_VALUE"""),6.0)</f>
        <v>6</v>
      </c>
      <c r="J905" s="1" t="b">
        <f t="array" ref="J905">IF(NOT(H905=""),AND(C905:H905&gt;B905:G905),IF(NOT(G905=""),AND(C905:G905&gt;B905:F905),IF(NOT(F905=""),AND(C905:F905&gt;B905:E905),AND(C905:E905&gt;B905:D905))))</f>
        <v>0</v>
      </c>
      <c r="K905" s="1" t="b">
        <f t="array" ref="K905">IF(NOT(H905=""),AND(C905:H905&lt;B905:G905),IF(NOT(G905=""),AND(C905:G905&lt;B905:F905),IF(NOT(F905=""),AND(C905:F905&lt;B905:E905),AND(C905:E905&lt;B905:D905))))</f>
        <v>1</v>
      </c>
      <c r="L905" s="1" t="b">
        <f t="array" ref="L905">IF(NOT(H905=""),AND(AND(ABS(C905:H905-B905:G905)&gt;0),AND(ABS(C905:H905-B905:G905)&lt;4)),IF(NOT(G905=""),AND(AND(ABS(C905:G905-B905:F905)&gt;0),AND(ABS(C905:G905-B905:F905)&lt;4)),IF(NOT(F905=""),AND(AND(ABS(C905:F905-B905:E905)&gt;0),AND(ABS(C905:F905-B905:E905)&lt;4)),AND(AND(ABS(C905:E905-B905:D905)&gt;0),AND(ABS(C905:E905-B905:D905)&lt;4)))))</f>
        <v>1</v>
      </c>
      <c r="M905" s="1" t="b">
        <f t="shared" si="1"/>
        <v>1</v>
      </c>
    </row>
    <row r="906" ht="15.75" customHeight="1">
      <c r="A906" s="1" t="s">
        <v>915</v>
      </c>
      <c r="B906" s="1">
        <f>IFERROR(__xludf.DUMMYFUNCTION("SPLIT(A906,"" "")"),56.0)</f>
        <v>56</v>
      </c>
      <c r="C906" s="1">
        <f>IFERROR(__xludf.DUMMYFUNCTION("""COMPUTED_VALUE"""),58.0)</f>
        <v>58</v>
      </c>
      <c r="D906" s="1">
        <f>IFERROR(__xludf.DUMMYFUNCTION("""COMPUTED_VALUE"""),60.0)</f>
        <v>60</v>
      </c>
      <c r="E906" s="1">
        <f>IFERROR(__xludf.DUMMYFUNCTION("""COMPUTED_VALUE"""),63.0)</f>
        <v>63</v>
      </c>
      <c r="F906" s="1">
        <f>IFERROR(__xludf.DUMMYFUNCTION("""COMPUTED_VALUE"""),64.0)</f>
        <v>64</v>
      </c>
      <c r="G906" s="1">
        <f>IFERROR(__xludf.DUMMYFUNCTION("""COMPUTED_VALUE"""),67.0)</f>
        <v>67</v>
      </c>
      <c r="H906" s="1">
        <f>IFERROR(__xludf.DUMMYFUNCTION("""COMPUTED_VALUE"""),69.0)</f>
        <v>69</v>
      </c>
      <c r="I906" s="1">
        <f>IFERROR(__xludf.DUMMYFUNCTION("""COMPUTED_VALUE"""),71.0)</f>
        <v>71</v>
      </c>
      <c r="J906" s="1" t="b">
        <f t="array" ref="J906">IF(NOT(H906=""),AND(C906:H906&gt;B906:G906),IF(NOT(G906=""),AND(C906:G906&gt;B906:F906),IF(NOT(F906=""),AND(C906:F906&gt;B906:E906),AND(C906:E906&gt;B906:D906))))</f>
        <v>1</v>
      </c>
      <c r="K906" s="1" t="b">
        <f t="array" ref="K906">IF(NOT(H906=""),AND(C906:H906&lt;B906:G906),IF(NOT(G906=""),AND(C906:G906&lt;B906:F906),IF(NOT(F906=""),AND(C906:F906&lt;B906:E906),AND(C906:E906&lt;B906:D906))))</f>
        <v>0</v>
      </c>
      <c r="L906" s="1" t="b">
        <f t="array" ref="L906">IF(NOT(H906=""),AND(AND(ABS(C906:H906-B906:G906)&gt;0),AND(ABS(C906:H906-B906:G906)&lt;4)),IF(NOT(G906=""),AND(AND(ABS(C906:G906-B906:F906)&gt;0),AND(ABS(C906:G906-B906:F906)&lt;4)),IF(NOT(F906=""),AND(AND(ABS(C906:F906-B906:E906)&gt;0),AND(ABS(C906:F906-B906:E906)&lt;4)),AND(AND(ABS(C906:E906-B906:D906)&gt;0),AND(ABS(C906:E906-B906:D906)&lt;4)))))</f>
        <v>1</v>
      </c>
      <c r="M906" s="1" t="b">
        <f t="shared" si="1"/>
        <v>1</v>
      </c>
    </row>
    <row r="907" ht="15.75" customHeight="1">
      <c r="A907" s="1" t="s">
        <v>916</v>
      </c>
      <c r="B907" s="1">
        <f>IFERROR(__xludf.DUMMYFUNCTION("SPLIT(A907,"" "")"),46.0)</f>
        <v>46</v>
      </c>
      <c r="C907" s="1">
        <f>IFERROR(__xludf.DUMMYFUNCTION("""COMPUTED_VALUE"""),47.0)</f>
        <v>47</v>
      </c>
      <c r="D907" s="1">
        <f>IFERROR(__xludf.DUMMYFUNCTION("""COMPUTED_VALUE"""),48.0)</f>
        <v>48</v>
      </c>
      <c r="E907" s="1">
        <f>IFERROR(__xludf.DUMMYFUNCTION("""COMPUTED_VALUE"""),49.0)</f>
        <v>49</v>
      </c>
      <c r="F907" s="1">
        <f>IFERROR(__xludf.DUMMYFUNCTION("""COMPUTED_VALUE"""),52.0)</f>
        <v>52</v>
      </c>
      <c r="G907" s="1">
        <f>IFERROR(__xludf.DUMMYFUNCTION("""COMPUTED_VALUE"""),54.0)</f>
        <v>54</v>
      </c>
      <c r="H907" s="1">
        <f>IFERROR(__xludf.DUMMYFUNCTION("""COMPUTED_VALUE"""),57.0)</f>
        <v>57</v>
      </c>
      <c r="I907" s="1">
        <f>IFERROR(__xludf.DUMMYFUNCTION("""COMPUTED_VALUE"""),59.0)</f>
        <v>59</v>
      </c>
      <c r="J907" s="1" t="b">
        <f t="array" ref="J907">IF(NOT(H907=""),AND(C907:H907&gt;B907:G907),IF(NOT(G907=""),AND(C907:G907&gt;B907:F907),IF(NOT(F907=""),AND(C907:F907&gt;B907:E907),AND(C907:E907&gt;B907:D907))))</f>
        <v>1</v>
      </c>
      <c r="K907" s="1" t="b">
        <f t="array" ref="K907">IF(NOT(H907=""),AND(C907:H907&lt;B907:G907),IF(NOT(G907=""),AND(C907:G907&lt;B907:F907),IF(NOT(F907=""),AND(C907:F907&lt;B907:E907),AND(C907:E907&lt;B907:D907))))</f>
        <v>0</v>
      </c>
      <c r="L907" s="1" t="b">
        <f t="array" ref="L907">IF(NOT(H907=""),AND(AND(ABS(C907:H907-B907:G907)&gt;0),AND(ABS(C907:H907-B907:G907)&lt;4)),IF(NOT(G907=""),AND(AND(ABS(C907:G907-B907:F907)&gt;0),AND(ABS(C907:G907-B907:F907)&lt;4)),IF(NOT(F907=""),AND(AND(ABS(C907:F907-B907:E907)&gt;0),AND(ABS(C907:F907-B907:E907)&lt;4)),AND(AND(ABS(C907:E907-B907:D907)&gt;0),AND(ABS(C907:E907-B907:D907)&lt;4)))))</f>
        <v>1</v>
      </c>
      <c r="M907" s="1" t="b">
        <f t="shared" si="1"/>
        <v>1</v>
      </c>
    </row>
    <row r="908" ht="15.75" customHeight="1">
      <c r="A908" s="1" t="s">
        <v>917</v>
      </c>
      <c r="B908" s="1">
        <f>IFERROR(__xludf.DUMMYFUNCTION("SPLIT(A908,"" "")"),81.0)</f>
        <v>81</v>
      </c>
      <c r="C908" s="1">
        <f>IFERROR(__xludf.DUMMYFUNCTION("""COMPUTED_VALUE"""),84.0)</f>
        <v>84</v>
      </c>
      <c r="D908" s="1">
        <f>IFERROR(__xludf.DUMMYFUNCTION("""COMPUTED_VALUE"""),86.0)</f>
        <v>86</v>
      </c>
      <c r="E908" s="1">
        <f>IFERROR(__xludf.DUMMYFUNCTION("""COMPUTED_VALUE"""),88.0)</f>
        <v>88</v>
      </c>
      <c r="F908" s="1">
        <f>IFERROR(__xludf.DUMMYFUNCTION("""COMPUTED_VALUE"""),91.0)</f>
        <v>91</v>
      </c>
      <c r="J908" s="1" t="b">
        <f t="array" ref="J908">IF(NOT(H908=""),AND(C908:H908&gt;B908:G908),IF(NOT(G908=""),AND(C908:G908&gt;B908:F908),IF(NOT(F908=""),AND(C908:F908&gt;B908:E908),AND(C908:E908&gt;B908:D908))))</f>
        <v>1</v>
      </c>
      <c r="K908" s="1" t="b">
        <f t="array" ref="K908">IF(NOT(H908=""),AND(C908:H908&lt;B908:G908),IF(NOT(G908=""),AND(C908:G908&lt;B908:F908),IF(NOT(F908=""),AND(C908:F908&lt;B908:E908),AND(C908:E908&lt;B908:D908))))</f>
        <v>0</v>
      </c>
      <c r="L908" s="1" t="b">
        <f t="array" ref="L908">IF(NOT(H908=""),AND(AND(ABS(C908:H908-B908:G908)&gt;0),AND(ABS(C908:H908-B908:G908)&lt;4)),IF(NOT(G908=""),AND(AND(ABS(C908:G908-B908:F908)&gt;0),AND(ABS(C908:G908-B908:F908)&lt;4)),IF(NOT(F908=""),AND(AND(ABS(C908:F908-B908:E908)&gt;0),AND(ABS(C908:F908-B908:E908)&lt;4)),AND(AND(ABS(C908:E908-B908:D908)&gt;0),AND(ABS(C908:E908-B908:D908)&lt;4)))))</f>
        <v>1</v>
      </c>
      <c r="M908" s="1" t="b">
        <f t="shared" si="1"/>
        <v>1</v>
      </c>
    </row>
    <row r="909" ht="15.75" customHeight="1">
      <c r="A909" s="1" t="s">
        <v>918</v>
      </c>
      <c r="B909" s="1">
        <f>IFERROR(__xludf.DUMMYFUNCTION("SPLIT(A909,"" "")"),73.0)</f>
        <v>73</v>
      </c>
      <c r="C909" s="1">
        <f>IFERROR(__xludf.DUMMYFUNCTION("""COMPUTED_VALUE"""),71.0)</f>
        <v>71</v>
      </c>
      <c r="D909" s="1">
        <f>IFERROR(__xludf.DUMMYFUNCTION("""COMPUTED_VALUE"""),68.0)</f>
        <v>68</v>
      </c>
      <c r="E909" s="1">
        <f>IFERROR(__xludf.DUMMYFUNCTION("""COMPUTED_VALUE"""),66.0)</f>
        <v>66</v>
      </c>
      <c r="F909" s="1">
        <f>IFERROR(__xludf.DUMMYFUNCTION("""COMPUTED_VALUE"""),63.0)</f>
        <v>63</v>
      </c>
      <c r="G909" s="1">
        <f>IFERROR(__xludf.DUMMYFUNCTION("""COMPUTED_VALUE"""),62.0)</f>
        <v>62</v>
      </c>
      <c r="H909" s="1">
        <f>IFERROR(__xludf.DUMMYFUNCTION("""COMPUTED_VALUE"""),59.0)</f>
        <v>59</v>
      </c>
      <c r="I909" s="1">
        <f>IFERROR(__xludf.DUMMYFUNCTION("""COMPUTED_VALUE"""),57.0)</f>
        <v>57</v>
      </c>
      <c r="J909" s="1" t="b">
        <f t="array" ref="J909">IF(NOT(H909=""),AND(C909:H909&gt;B909:G909),IF(NOT(G909=""),AND(C909:G909&gt;B909:F909),IF(NOT(F909=""),AND(C909:F909&gt;B909:E909),AND(C909:E909&gt;B909:D909))))</f>
        <v>0</v>
      </c>
      <c r="K909" s="1" t="b">
        <f t="array" ref="K909">IF(NOT(H909=""),AND(C909:H909&lt;B909:G909),IF(NOT(G909=""),AND(C909:G909&lt;B909:F909),IF(NOT(F909=""),AND(C909:F909&lt;B909:E909),AND(C909:E909&lt;B909:D909))))</f>
        <v>1</v>
      </c>
      <c r="L909" s="1" t="b">
        <f t="array" ref="L909">IF(NOT(H909=""),AND(AND(ABS(C909:H909-B909:G909)&gt;0),AND(ABS(C909:H909-B909:G909)&lt;4)),IF(NOT(G909=""),AND(AND(ABS(C909:G909-B909:F909)&gt;0),AND(ABS(C909:G909-B909:F909)&lt;4)),IF(NOT(F909=""),AND(AND(ABS(C909:F909-B909:E909)&gt;0),AND(ABS(C909:F909-B909:E909)&lt;4)),AND(AND(ABS(C909:E909-B909:D909)&gt;0),AND(ABS(C909:E909-B909:D909)&lt;4)))))</f>
        <v>1</v>
      </c>
      <c r="M909" s="1" t="b">
        <f t="shared" si="1"/>
        <v>1</v>
      </c>
    </row>
    <row r="910" ht="15.75" customHeight="1">
      <c r="A910" s="1" t="s">
        <v>919</v>
      </c>
      <c r="B910" s="1">
        <f>IFERROR(__xludf.DUMMYFUNCTION("SPLIT(A910,"" "")"),42.0)</f>
        <v>42</v>
      </c>
      <c r="C910" s="1">
        <f>IFERROR(__xludf.DUMMYFUNCTION("""COMPUTED_VALUE"""),39.0)</f>
        <v>39</v>
      </c>
      <c r="D910" s="1">
        <f>IFERROR(__xludf.DUMMYFUNCTION("""COMPUTED_VALUE"""),36.0)</f>
        <v>36</v>
      </c>
      <c r="E910" s="1">
        <f>IFERROR(__xludf.DUMMYFUNCTION("""COMPUTED_VALUE"""),33.0)</f>
        <v>33</v>
      </c>
      <c r="F910" s="1">
        <f>IFERROR(__xludf.DUMMYFUNCTION("""COMPUTED_VALUE"""),32.0)</f>
        <v>32</v>
      </c>
      <c r="G910" s="1">
        <f>IFERROR(__xludf.DUMMYFUNCTION("""COMPUTED_VALUE"""),31.0)</f>
        <v>31</v>
      </c>
      <c r="H910" s="2">
        <f>IFERROR(__xludf.DUMMYFUNCTION("""COMPUTED_VALUE"""),30.0)</f>
        <v>30</v>
      </c>
      <c r="J910" s="1" t="b">
        <f t="array" ref="J910">IF(NOT(H910=""),AND(C910:H910&gt;B910:G910),IF(NOT(G910=""),AND(C910:G910&gt;B910:F910),IF(NOT(F910=""),AND(C910:F910&gt;B910:E910),AND(C910:E910&gt;B910:D910))))</f>
        <v>0</v>
      </c>
      <c r="K910" s="1" t="b">
        <f t="array" ref="K910">IF(NOT(H910=""),AND(C910:H910&lt;B910:G910),IF(NOT(G910=""),AND(C910:G910&lt;B910:F910),IF(NOT(F910=""),AND(C910:F910&lt;B910:E910),AND(C910:E910&lt;B910:D910))))</f>
        <v>1</v>
      </c>
      <c r="L910" s="1" t="b">
        <f t="array" ref="L910">IF(NOT(H910=""),AND(AND(ABS(C910:H910-B910:G910)&gt;0),AND(ABS(C910:H910-B910:G910)&lt;4)),IF(NOT(G910=""),AND(AND(ABS(C910:G910-B910:F910)&gt;0),AND(ABS(C910:G910-B910:F910)&lt;4)),IF(NOT(F910=""),AND(AND(ABS(C910:F910-B910:E910)&gt;0),AND(ABS(C910:F910-B910:E910)&lt;4)),AND(AND(ABS(C910:E910-B910:D910)&gt;0),AND(ABS(C910:E910-B910:D910)&lt;4)))))</f>
        <v>1</v>
      </c>
      <c r="M910" s="1" t="b">
        <f t="shared" si="1"/>
        <v>1</v>
      </c>
    </row>
    <row r="911" ht="15.75" customHeight="1">
      <c r="A911" s="1" t="s">
        <v>920</v>
      </c>
      <c r="B911" s="1">
        <f>IFERROR(__xludf.DUMMYFUNCTION("SPLIT(A911,"" "")"),1.0)</f>
        <v>1</v>
      </c>
      <c r="C911" s="1">
        <f>IFERROR(__xludf.DUMMYFUNCTION("""COMPUTED_VALUE"""),2.0)</f>
        <v>2</v>
      </c>
      <c r="D911" s="1">
        <f>IFERROR(__xludf.DUMMYFUNCTION("""COMPUTED_VALUE"""),5.0)</f>
        <v>5</v>
      </c>
      <c r="E911" s="1">
        <f>IFERROR(__xludf.DUMMYFUNCTION("""COMPUTED_VALUE"""),8.0)</f>
        <v>8</v>
      </c>
      <c r="F911" s="1">
        <f>IFERROR(__xludf.DUMMYFUNCTION("""COMPUTED_VALUE"""),9.0)</f>
        <v>9</v>
      </c>
      <c r="G911" s="1">
        <f>IFERROR(__xludf.DUMMYFUNCTION("""COMPUTED_VALUE"""),11.0)</f>
        <v>11</v>
      </c>
      <c r="J911" s="1" t="b">
        <f t="array" ref="J911">IF(NOT(H911=""),AND(C911:H911&gt;B911:G911),IF(NOT(G911=""),AND(C911:G911&gt;B911:F911),IF(NOT(F911=""),AND(C911:F911&gt;B911:E911),AND(C911:E911&gt;B911:D911))))</f>
        <v>1</v>
      </c>
      <c r="K911" s="1" t="b">
        <f t="array" ref="K911">IF(NOT(H911=""),AND(C911:H911&lt;B911:G911),IF(NOT(G911=""),AND(C911:G911&lt;B911:F911),IF(NOT(F911=""),AND(C911:F911&lt;B911:E911),AND(C911:E911&lt;B911:D911))))</f>
        <v>0</v>
      </c>
      <c r="L911" s="1" t="b">
        <f t="array" ref="L911">IF(NOT(H911=""),AND(AND(ABS(C911:H911-B911:G911)&gt;0),AND(ABS(C911:H911-B911:G911)&lt;4)),IF(NOT(G911=""),AND(AND(ABS(C911:G911-B911:F911)&gt;0),AND(ABS(C911:G911-B911:F911)&lt;4)),IF(NOT(F911=""),AND(AND(ABS(C911:F911-B911:E911)&gt;0),AND(ABS(C911:F911-B911:E911)&lt;4)),AND(AND(ABS(C911:E911-B911:D911)&gt;0),AND(ABS(C911:E911-B911:D911)&lt;4)))))</f>
        <v>1</v>
      </c>
      <c r="M911" s="1" t="b">
        <f t="shared" si="1"/>
        <v>1</v>
      </c>
    </row>
    <row r="912" ht="15.75" customHeight="1">
      <c r="A912" s="1" t="s">
        <v>921</v>
      </c>
      <c r="B912" s="1">
        <f>IFERROR(__xludf.DUMMYFUNCTION("SPLIT(A912,"" "")"),42.0)</f>
        <v>42</v>
      </c>
      <c r="C912" s="1">
        <f>IFERROR(__xludf.DUMMYFUNCTION("""COMPUTED_VALUE"""),43.0)</f>
        <v>43</v>
      </c>
      <c r="D912" s="1">
        <f>IFERROR(__xludf.DUMMYFUNCTION("""COMPUTED_VALUE"""),44.0)</f>
        <v>44</v>
      </c>
      <c r="E912" s="1">
        <f>IFERROR(__xludf.DUMMYFUNCTION("""COMPUTED_VALUE"""),47.0)</f>
        <v>47</v>
      </c>
      <c r="F912" s="1">
        <f>IFERROR(__xludf.DUMMYFUNCTION("""COMPUTED_VALUE"""),50.0)</f>
        <v>50</v>
      </c>
      <c r="G912" s="1">
        <f>IFERROR(__xludf.DUMMYFUNCTION("""COMPUTED_VALUE"""),51.0)</f>
        <v>51</v>
      </c>
      <c r="J912" s="1" t="b">
        <f t="array" ref="J912">IF(NOT(H912=""),AND(C912:H912&gt;B912:G912),IF(NOT(G912=""),AND(C912:G912&gt;B912:F912),IF(NOT(F912=""),AND(C912:F912&gt;B912:E912),AND(C912:E912&gt;B912:D912))))</f>
        <v>1</v>
      </c>
      <c r="K912" s="1" t="b">
        <f t="array" ref="K912">IF(NOT(H912=""),AND(C912:H912&lt;B912:G912),IF(NOT(G912=""),AND(C912:G912&lt;B912:F912),IF(NOT(F912=""),AND(C912:F912&lt;B912:E912),AND(C912:E912&lt;B912:D912))))</f>
        <v>0</v>
      </c>
      <c r="L912" s="1" t="b">
        <f t="array" ref="L912">IF(NOT(H912=""),AND(AND(ABS(C912:H912-B912:G912)&gt;0),AND(ABS(C912:H912-B912:G912)&lt;4)),IF(NOT(G912=""),AND(AND(ABS(C912:G912-B912:F912)&gt;0),AND(ABS(C912:G912-B912:F912)&lt;4)),IF(NOT(F912=""),AND(AND(ABS(C912:F912-B912:E912)&gt;0),AND(ABS(C912:F912-B912:E912)&lt;4)),AND(AND(ABS(C912:E912-B912:D912)&gt;0),AND(ABS(C912:E912-B912:D912)&lt;4)))))</f>
        <v>1</v>
      </c>
      <c r="M912" s="1" t="b">
        <f t="shared" si="1"/>
        <v>1</v>
      </c>
    </row>
    <row r="913" ht="15.75" customHeight="1">
      <c r="A913" s="1" t="s">
        <v>922</v>
      </c>
      <c r="B913" s="1">
        <f>IFERROR(__xludf.DUMMYFUNCTION("SPLIT(A913,"" "")"),33.0)</f>
        <v>33</v>
      </c>
      <c r="C913" s="1">
        <f>IFERROR(__xludf.DUMMYFUNCTION("""COMPUTED_VALUE"""),32.0)</f>
        <v>32</v>
      </c>
      <c r="D913" s="1">
        <f>IFERROR(__xludf.DUMMYFUNCTION("""COMPUTED_VALUE"""),31.0)</f>
        <v>31</v>
      </c>
      <c r="E913" s="1">
        <f>IFERROR(__xludf.DUMMYFUNCTION("""COMPUTED_VALUE"""),28.0)</f>
        <v>28</v>
      </c>
      <c r="F913" s="1">
        <f>IFERROR(__xludf.DUMMYFUNCTION("""COMPUTED_VALUE"""),26.0)</f>
        <v>26</v>
      </c>
      <c r="G913" s="1">
        <f>IFERROR(__xludf.DUMMYFUNCTION("""COMPUTED_VALUE"""),25.0)</f>
        <v>25</v>
      </c>
      <c r="H913" s="2">
        <f>IFERROR(__xludf.DUMMYFUNCTION("""COMPUTED_VALUE"""),24.0)</f>
        <v>24</v>
      </c>
      <c r="J913" s="1" t="b">
        <f t="array" ref="J913">IF(NOT(H913=""),AND(C913:H913&gt;B913:G913),IF(NOT(G913=""),AND(C913:G913&gt;B913:F913),IF(NOT(F913=""),AND(C913:F913&gt;B913:E913),AND(C913:E913&gt;B913:D913))))</f>
        <v>0</v>
      </c>
      <c r="K913" s="1" t="b">
        <f t="array" ref="K913">IF(NOT(H913=""),AND(C913:H913&lt;B913:G913),IF(NOT(G913=""),AND(C913:G913&lt;B913:F913),IF(NOT(F913=""),AND(C913:F913&lt;B913:E913),AND(C913:E913&lt;B913:D913))))</f>
        <v>1</v>
      </c>
      <c r="L913" s="1" t="b">
        <f t="array" ref="L913">IF(NOT(H913=""),AND(AND(ABS(C913:H913-B913:G913)&gt;0),AND(ABS(C913:H913-B913:G913)&lt;4)),IF(NOT(G913=""),AND(AND(ABS(C913:G913-B913:F913)&gt;0),AND(ABS(C913:G913-B913:F913)&lt;4)),IF(NOT(F913=""),AND(AND(ABS(C913:F913-B913:E913)&gt;0),AND(ABS(C913:F913-B913:E913)&lt;4)),AND(AND(ABS(C913:E913-B913:D913)&gt;0),AND(ABS(C913:E913-B913:D913)&lt;4)))))</f>
        <v>1</v>
      </c>
      <c r="M913" s="1" t="b">
        <f t="shared" si="1"/>
        <v>1</v>
      </c>
    </row>
    <row r="914" ht="15.75" customHeight="1">
      <c r="A914" s="1" t="s">
        <v>923</v>
      </c>
      <c r="B914" s="1">
        <f>IFERROR(__xludf.DUMMYFUNCTION("SPLIT(A914,"" "")"),67.0)</f>
        <v>67</v>
      </c>
      <c r="C914" s="1">
        <f>IFERROR(__xludf.DUMMYFUNCTION("""COMPUTED_VALUE"""),70.0)</f>
        <v>70</v>
      </c>
      <c r="D914" s="1">
        <f>IFERROR(__xludf.DUMMYFUNCTION("""COMPUTED_VALUE"""),73.0)</f>
        <v>73</v>
      </c>
      <c r="E914" s="1">
        <f>IFERROR(__xludf.DUMMYFUNCTION("""COMPUTED_VALUE"""),76.0)</f>
        <v>76</v>
      </c>
      <c r="F914" s="1">
        <f>IFERROR(__xludf.DUMMYFUNCTION("""COMPUTED_VALUE"""),79.0)</f>
        <v>79</v>
      </c>
      <c r="J914" s="1" t="b">
        <f t="array" ref="J914">IF(NOT(H914=""),AND(C914:H914&gt;B914:G914),IF(NOT(G914=""),AND(C914:G914&gt;B914:F914),IF(NOT(F914=""),AND(C914:F914&gt;B914:E914),AND(C914:E914&gt;B914:D914))))</f>
        <v>1</v>
      </c>
      <c r="K914" s="1" t="b">
        <f t="array" ref="K914">IF(NOT(H914=""),AND(C914:H914&lt;B914:G914),IF(NOT(G914=""),AND(C914:G914&lt;B914:F914),IF(NOT(F914=""),AND(C914:F914&lt;B914:E914),AND(C914:E914&lt;B914:D914))))</f>
        <v>0</v>
      </c>
      <c r="L914" s="1" t="b">
        <f t="array" ref="L914">IF(NOT(H914=""),AND(AND(ABS(C914:H914-B914:G914)&gt;0),AND(ABS(C914:H914-B914:G914)&lt;4)),IF(NOT(G914=""),AND(AND(ABS(C914:G914-B914:F914)&gt;0),AND(ABS(C914:G914-B914:F914)&lt;4)),IF(NOT(F914=""),AND(AND(ABS(C914:F914-B914:E914)&gt;0),AND(ABS(C914:F914-B914:E914)&lt;4)),AND(AND(ABS(C914:E914-B914:D914)&gt;0),AND(ABS(C914:E914-B914:D914)&lt;4)))))</f>
        <v>1</v>
      </c>
      <c r="M914" s="1" t="b">
        <f t="shared" si="1"/>
        <v>1</v>
      </c>
    </row>
    <row r="915" ht="15.75" customHeight="1">
      <c r="A915" s="1" t="s">
        <v>924</v>
      </c>
      <c r="B915" s="1">
        <f>IFERROR(__xludf.DUMMYFUNCTION("SPLIT(A915,"" "")"),39.0)</f>
        <v>39</v>
      </c>
      <c r="C915" s="1">
        <f>IFERROR(__xludf.DUMMYFUNCTION("""COMPUTED_VALUE"""),41.0)</f>
        <v>41</v>
      </c>
      <c r="D915" s="1">
        <f>IFERROR(__xludf.DUMMYFUNCTION("""COMPUTED_VALUE"""),43.0)</f>
        <v>43</v>
      </c>
      <c r="E915" s="1">
        <f>IFERROR(__xludf.DUMMYFUNCTION("""COMPUTED_VALUE"""),44.0)</f>
        <v>44</v>
      </c>
      <c r="F915" s="1">
        <f>IFERROR(__xludf.DUMMYFUNCTION("""COMPUTED_VALUE"""),47.0)</f>
        <v>47</v>
      </c>
      <c r="G915" s="1">
        <f>IFERROR(__xludf.DUMMYFUNCTION("""COMPUTED_VALUE"""),49.0)</f>
        <v>49</v>
      </c>
      <c r="J915" s="1" t="b">
        <f t="array" ref="J915">IF(NOT(H915=""),AND(C915:H915&gt;B915:G915),IF(NOT(G915=""),AND(C915:G915&gt;B915:F915),IF(NOT(F915=""),AND(C915:F915&gt;B915:E915),AND(C915:E915&gt;B915:D915))))</f>
        <v>1</v>
      </c>
      <c r="K915" s="1" t="b">
        <f t="array" ref="K915">IF(NOT(H915=""),AND(C915:H915&lt;B915:G915),IF(NOT(G915=""),AND(C915:G915&lt;B915:F915),IF(NOT(F915=""),AND(C915:F915&lt;B915:E915),AND(C915:E915&lt;B915:D915))))</f>
        <v>0</v>
      </c>
      <c r="L915" s="1" t="b">
        <f t="array" ref="L915">IF(NOT(H915=""),AND(AND(ABS(C915:H915-B915:G915)&gt;0),AND(ABS(C915:H915-B915:G915)&lt;4)),IF(NOT(G915=""),AND(AND(ABS(C915:G915-B915:F915)&gt;0),AND(ABS(C915:G915-B915:F915)&lt;4)),IF(NOT(F915=""),AND(AND(ABS(C915:F915-B915:E915)&gt;0),AND(ABS(C915:F915-B915:E915)&lt;4)),AND(AND(ABS(C915:E915-B915:D915)&gt;0),AND(ABS(C915:E915-B915:D915)&lt;4)))))</f>
        <v>1</v>
      </c>
      <c r="M915" s="1" t="b">
        <f t="shared" si="1"/>
        <v>1</v>
      </c>
    </row>
    <row r="916" ht="15.75" customHeight="1">
      <c r="A916" s="1" t="s">
        <v>925</v>
      </c>
      <c r="B916" s="1">
        <f>IFERROR(__xludf.DUMMYFUNCTION("SPLIT(A916,"" "")"),42.0)</f>
        <v>42</v>
      </c>
      <c r="C916" s="1">
        <f>IFERROR(__xludf.DUMMYFUNCTION("""COMPUTED_VALUE"""),41.0)</f>
        <v>41</v>
      </c>
      <c r="D916" s="1">
        <f>IFERROR(__xludf.DUMMYFUNCTION("""COMPUTED_VALUE"""),38.0)</f>
        <v>38</v>
      </c>
      <c r="E916" s="1">
        <f>IFERROR(__xludf.DUMMYFUNCTION("""COMPUTED_VALUE"""),37.0)</f>
        <v>37</v>
      </c>
      <c r="F916" s="1">
        <f>IFERROR(__xludf.DUMMYFUNCTION("""COMPUTED_VALUE"""),34.0)</f>
        <v>34</v>
      </c>
      <c r="G916" s="1">
        <f>IFERROR(__xludf.DUMMYFUNCTION("""COMPUTED_VALUE"""),31.0)</f>
        <v>31</v>
      </c>
      <c r="J916" s="1" t="b">
        <f t="array" ref="J916">IF(NOT(H916=""),AND(C916:H916&gt;B916:G916),IF(NOT(G916=""),AND(C916:G916&gt;B916:F916),IF(NOT(F916=""),AND(C916:F916&gt;B916:E916),AND(C916:E916&gt;B916:D916))))</f>
        <v>0</v>
      </c>
      <c r="K916" s="1" t="b">
        <f t="array" ref="K916">IF(NOT(H916=""),AND(C916:H916&lt;B916:G916),IF(NOT(G916=""),AND(C916:G916&lt;B916:F916),IF(NOT(F916=""),AND(C916:F916&lt;B916:E916),AND(C916:E916&lt;B916:D916))))</f>
        <v>1</v>
      </c>
      <c r="L916" s="1" t="b">
        <f t="array" ref="L916">IF(NOT(H916=""),AND(AND(ABS(C916:H916-B916:G916)&gt;0),AND(ABS(C916:H916-B916:G916)&lt;4)),IF(NOT(G916=""),AND(AND(ABS(C916:G916-B916:F916)&gt;0),AND(ABS(C916:G916-B916:F916)&lt;4)),IF(NOT(F916=""),AND(AND(ABS(C916:F916-B916:E916)&gt;0),AND(ABS(C916:F916-B916:E916)&lt;4)),AND(AND(ABS(C916:E916-B916:D916)&gt;0),AND(ABS(C916:E916-B916:D916)&lt;4)))))</f>
        <v>1</v>
      </c>
      <c r="M916" s="1" t="b">
        <f t="shared" si="1"/>
        <v>1</v>
      </c>
    </row>
    <row r="917" ht="15.75" customHeight="1">
      <c r="A917" s="1" t="s">
        <v>926</v>
      </c>
      <c r="B917" s="1">
        <f>IFERROR(__xludf.DUMMYFUNCTION("SPLIT(A917,"" "")"),23.0)</f>
        <v>23</v>
      </c>
      <c r="C917" s="1">
        <f>IFERROR(__xludf.DUMMYFUNCTION("""COMPUTED_VALUE"""),21.0)</f>
        <v>21</v>
      </c>
      <c r="D917" s="1">
        <f>IFERROR(__xludf.DUMMYFUNCTION("""COMPUTED_VALUE"""),19.0)</f>
        <v>19</v>
      </c>
      <c r="E917" s="1">
        <f>IFERROR(__xludf.DUMMYFUNCTION("""COMPUTED_VALUE"""),16.0)</f>
        <v>16</v>
      </c>
      <c r="F917" s="1">
        <f>IFERROR(__xludf.DUMMYFUNCTION("""COMPUTED_VALUE"""),14.0)</f>
        <v>14</v>
      </c>
      <c r="G917" s="1">
        <f>IFERROR(__xludf.DUMMYFUNCTION("""COMPUTED_VALUE"""),13.0)</f>
        <v>13</v>
      </c>
      <c r="J917" s="1" t="b">
        <f t="array" ref="J917">IF(NOT(H917=""),AND(C917:H917&gt;B917:G917),IF(NOT(G917=""),AND(C917:G917&gt;B917:F917),IF(NOT(F917=""),AND(C917:F917&gt;B917:E917),AND(C917:E917&gt;B917:D917))))</f>
        <v>0</v>
      </c>
      <c r="K917" s="1" t="b">
        <f t="array" ref="K917">IF(NOT(H917=""),AND(C917:H917&lt;B917:G917),IF(NOT(G917=""),AND(C917:G917&lt;B917:F917),IF(NOT(F917=""),AND(C917:F917&lt;B917:E917),AND(C917:E917&lt;B917:D917))))</f>
        <v>1</v>
      </c>
      <c r="L917" s="1" t="b">
        <f t="array" ref="L917">IF(NOT(H917=""),AND(AND(ABS(C917:H917-B917:G917)&gt;0),AND(ABS(C917:H917-B917:G917)&lt;4)),IF(NOT(G917=""),AND(AND(ABS(C917:G917-B917:F917)&gt;0),AND(ABS(C917:G917-B917:F917)&lt;4)),IF(NOT(F917=""),AND(AND(ABS(C917:F917-B917:E917)&gt;0),AND(ABS(C917:F917-B917:E917)&lt;4)),AND(AND(ABS(C917:E917-B917:D917)&gt;0),AND(ABS(C917:E917-B917:D917)&lt;4)))))</f>
        <v>1</v>
      </c>
      <c r="M917" s="1" t="b">
        <f t="shared" si="1"/>
        <v>1</v>
      </c>
    </row>
    <row r="918" ht="15.75" customHeight="1">
      <c r="A918" s="1" t="s">
        <v>927</v>
      </c>
      <c r="B918" s="1">
        <f>IFERROR(__xludf.DUMMYFUNCTION("SPLIT(A918,"" "")"),86.0)</f>
        <v>86</v>
      </c>
      <c r="C918" s="1">
        <f>IFERROR(__xludf.DUMMYFUNCTION("""COMPUTED_VALUE"""),87.0)</f>
        <v>87</v>
      </c>
      <c r="D918" s="1">
        <f>IFERROR(__xludf.DUMMYFUNCTION("""COMPUTED_VALUE"""),88.0)</f>
        <v>88</v>
      </c>
      <c r="E918" s="1">
        <f>IFERROR(__xludf.DUMMYFUNCTION("""COMPUTED_VALUE"""),91.0)</f>
        <v>91</v>
      </c>
      <c r="F918" s="1">
        <f>IFERROR(__xludf.DUMMYFUNCTION("""COMPUTED_VALUE"""),94.0)</f>
        <v>94</v>
      </c>
      <c r="G918" s="1">
        <f>IFERROR(__xludf.DUMMYFUNCTION("""COMPUTED_VALUE"""),95.0)</f>
        <v>95</v>
      </c>
      <c r="H918" s="2">
        <f>IFERROR(__xludf.DUMMYFUNCTION("""COMPUTED_VALUE"""),96.0)</f>
        <v>96</v>
      </c>
      <c r="J918" s="1" t="b">
        <f t="array" ref="J918">IF(NOT(H918=""),AND(C918:H918&gt;B918:G918),IF(NOT(G918=""),AND(C918:G918&gt;B918:F918),IF(NOT(F918=""),AND(C918:F918&gt;B918:E918),AND(C918:E918&gt;B918:D918))))</f>
        <v>1</v>
      </c>
      <c r="K918" s="1" t="b">
        <f t="array" ref="K918">IF(NOT(H918=""),AND(C918:H918&lt;B918:G918),IF(NOT(G918=""),AND(C918:G918&lt;B918:F918),IF(NOT(F918=""),AND(C918:F918&lt;B918:E918),AND(C918:E918&lt;B918:D918))))</f>
        <v>0</v>
      </c>
      <c r="L918" s="1" t="b">
        <f t="array" ref="L918">IF(NOT(H918=""),AND(AND(ABS(C918:H918-B918:G918)&gt;0),AND(ABS(C918:H918-B918:G918)&lt;4)),IF(NOT(G918=""),AND(AND(ABS(C918:G918-B918:F918)&gt;0),AND(ABS(C918:G918-B918:F918)&lt;4)),IF(NOT(F918=""),AND(AND(ABS(C918:F918-B918:E918)&gt;0),AND(ABS(C918:F918-B918:E918)&lt;4)),AND(AND(ABS(C918:E918-B918:D918)&gt;0),AND(ABS(C918:E918-B918:D918)&lt;4)))))</f>
        <v>1</v>
      </c>
      <c r="M918" s="1" t="b">
        <f t="shared" si="1"/>
        <v>1</v>
      </c>
    </row>
    <row r="919" ht="15.75" customHeight="1">
      <c r="A919" s="1" t="s">
        <v>928</v>
      </c>
      <c r="B919" s="1">
        <f>IFERROR(__xludf.DUMMYFUNCTION("SPLIT(A919,"" "")"),40.0)</f>
        <v>40</v>
      </c>
      <c r="C919" s="1">
        <f>IFERROR(__xludf.DUMMYFUNCTION("""COMPUTED_VALUE"""),37.0)</f>
        <v>37</v>
      </c>
      <c r="D919" s="1">
        <f>IFERROR(__xludf.DUMMYFUNCTION("""COMPUTED_VALUE"""),34.0)</f>
        <v>34</v>
      </c>
      <c r="E919" s="1">
        <f>IFERROR(__xludf.DUMMYFUNCTION("""COMPUTED_VALUE"""),33.0)</f>
        <v>33</v>
      </c>
      <c r="F919" s="1">
        <f>IFERROR(__xludf.DUMMYFUNCTION("""COMPUTED_VALUE"""),32.0)</f>
        <v>32</v>
      </c>
      <c r="G919" s="1">
        <f>IFERROR(__xludf.DUMMYFUNCTION("""COMPUTED_VALUE"""),29.0)</f>
        <v>29</v>
      </c>
      <c r="H919" s="2">
        <f>IFERROR(__xludf.DUMMYFUNCTION("""COMPUTED_VALUE"""),26.0)</f>
        <v>26</v>
      </c>
      <c r="J919" s="1" t="b">
        <f t="array" ref="J919">IF(NOT(H919=""),AND(C919:H919&gt;B919:G919),IF(NOT(G919=""),AND(C919:G919&gt;B919:F919),IF(NOT(F919=""),AND(C919:F919&gt;B919:E919),AND(C919:E919&gt;B919:D919))))</f>
        <v>0</v>
      </c>
      <c r="K919" s="1" t="b">
        <f t="array" ref="K919">IF(NOT(H919=""),AND(C919:H919&lt;B919:G919),IF(NOT(G919=""),AND(C919:G919&lt;B919:F919),IF(NOT(F919=""),AND(C919:F919&lt;B919:E919),AND(C919:E919&lt;B919:D919))))</f>
        <v>1</v>
      </c>
      <c r="L919" s="1" t="b">
        <f t="array" ref="L919">IF(NOT(H919=""),AND(AND(ABS(C919:H919-B919:G919)&gt;0),AND(ABS(C919:H919-B919:G919)&lt;4)),IF(NOT(G919=""),AND(AND(ABS(C919:G919-B919:F919)&gt;0),AND(ABS(C919:G919-B919:F919)&lt;4)),IF(NOT(F919=""),AND(AND(ABS(C919:F919-B919:E919)&gt;0),AND(ABS(C919:F919-B919:E919)&lt;4)),AND(AND(ABS(C919:E919-B919:D919)&gt;0),AND(ABS(C919:E919-B919:D919)&lt;4)))))</f>
        <v>1</v>
      </c>
      <c r="M919" s="1" t="b">
        <f t="shared" si="1"/>
        <v>1</v>
      </c>
    </row>
    <row r="920" ht="15.75" customHeight="1">
      <c r="A920" s="1" t="s">
        <v>929</v>
      </c>
      <c r="B920" s="1">
        <f>IFERROR(__xludf.DUMMYFUNCTION("SPLIT(A920,"" "")"),84.0)</f>
        <v>84</v>
      </c>
      <c r="C920" s="1">
        <f>IFERROR(__xludf.DUMMYFUNCTION("""COMPUTED_VALUE"""),86.0)</f>
        <v>86</v>
      </c>
      <c r="D920" s="1">
        <f>IFERROR(__xludf.DUMMYFUNCTION("""COMPUTED_VALUE"""),88.0)</f>
        <v>88</v>
      </c>
      <c r="E920" s="1">
        <f>IFERROR(__xludf.DUMMYFUNCTION("""COMPUTED_VALUE"""),91.0)</f>
        <v>91</v>
      </c>
      <c r="F920" s="1">
        <f>IFERROR(__xludf.DUMMYFUNCTION("""COMPUTED_VALUE"""),94.0)</f>
        <v>94</v>
      </c>
      <c r="G920" s="1">
        <f>IFERROR(__xludf.DUMMYFUNCTION("""COMPUTED_VALUE"""),95.0)</f>
        <v>95</v>
      </c>
      <c r="J920" s="1" t="b">
        <f t="array" ref="J920">IF(NOT(H920=""),AND(C920:H920&gt;B920:G920),IF(NOT(G920=""),AND(C920:G920&gt;B920:F920),IF(NOT(F920=""),AND(C920:F920&gt;B920:E920),AND(C920:E920&gt;B920:D920))))</f>
        <v>1</v>
      </c>
      <c r="K920" s="1" t="b">
        <f t="array" ref="K920">IF(NOT(H920=""),AND(C920:H920&lt;B920:G920),IF(NOT(G920=""),AND(C920:G920&lt;B920:F920),IF(NOT(F920=""),AND(C920:F920&lt;B920:E920),AND(C920:E920&lt;B920:D920))))</f>
        <v>0</v>
      </c>
      <c r="L920" s="1" t="b">
        <f t="array" ref="L920">IF(NOT(H920=""),AND(AND(ABS(C920:H920-B920:G920)&gt;0),AND(ABS(C920:H920-B920:G920)&lt;4)),IF(NOT(G920=""),AND(AND(ABS(C920:G920-B920:F920)&gt;0),AND(ABS(C920:G920-B920:F920)&lt;4)),IF(NOT(F920=""),AND(AND(ABS(C920:F920-B920:E920)&gt;0),AND(ABS(C920:F920-B920:E920)&lt;4)),AND(AND(ABS(C920:E920-B920:D920)&gt;0),AND(ABS(C920:E920-B920:D920)&lt;4)))))</f>
        <v>1</v>
      </c>
      <c r="M920" s="1" t="b">
        <f t="shared" si="1"/>
        <v>1</v>
      </c>
    </row>
    <row r="921" ht="15.75" customHeight="1">
      <c r="A921" s="1" t="s">
        <v>930</v>
      </c>
      <c r="B921" s="1">
        <f>IFERROR(__xludf.DUMMYFUNCTION("SPLIT(A921,"" "")"),69.0)</f>
        <v>69</v>
      </c>
      <c r="C921" s="1">
        <f>IFERROR(__xludf.DUMMYFUNCTION("""COMPUTED_VALUE"""),70.0)</f>
        <v>70</v>
      </c>
      <c r="D921" s="1">
        <f>IFERROR(__xludf.DUMMYFUNCTION("""COMPUTED_VALUE"""),72.0)</f>
        <v>72</v>
      </c>
      <c r="E921" s="1">
        <f>IFERROR(__xludf.DUMMYFUNCTION("""COMPUTED_VALUE"""),73.0)</f>
        <v>73</v>
      </c>
      <c r="F921" s="1">
        <f>IFERROR(__xludf.DUMMYFUNCTION("""COMPUTED_VALUE"""),75.0)</f>
        <v>75</v>
      </c>
      <c r="G921" s="1">
        <f>IFERROR(__xludf.DUMMYFUNCTION("""COMPUTED_VALUE"""),77.0)</f>
        <v>77</v>
      </c>
      <c r="H921" s="2">
        <f>IFERROR(__xludf.DUMMYFUNCTION("""COMPUTED_VALUE"""),80.0)</f>
        <v>80</v>
      </c>
      <c r="J921" s="1" t="b">
        <f t="array" ref="J921">IF(NOT(H921=""),AND(C921:H921&gt;B921:G921),IF(NOT(G921=""),AND(C921:G921&gt;B921:F921),IF(NOT(F921=""),AND(C921:F921&gt;B921:E921),AND(C921:E921&gt;B921:D921))))</f>
        <v>1</v>
      </c>
      <c r="K921" s="1" t="b">
        <f t="array" ref="K921">IF(NOT(H921=""),AND(C921:H921&lt;B921:G921),IF(NOT(G921=""),AND(C921:G921&lt;B921:F921),IF(NOT(F921=""),AND(C921:F921&lt;B921:E921),AND(C921:E921&lt;B921:D921))))</f>
        <v>0</v>
      </c>
      <c r="L921" s="1" t="b">
        <f t="array" ref="L921">IF(NOT(H921=""),AND(AND(ABS(C921:H921-B921:G921)&gt;0),AND(ABS(C921:H921-B921:G921)&lt;4)),IF(NOT(G921=""),AND(AND(ABS(C921:G921-B921:F921)&gt;0),AND(ABS(C921:G921-B921:F921)&lt;4)),IF(NOT(F921=""),AND(AND(ABS(C921:F921-B921:E921)&gt;0),AND(ABS(C921:F921-B921:E921)&lt;4)),AND(AND(ABS(C921:E921-B921:D921)&gt;0),AND(ABS(C921:E921-B921:D921)&lt;4)))))</f>
        <v>1</v>
      </c>
      <c r="M921" s="1" t="b">
        <f t="shared" si="1"/>
        <v>1</v>
      </c>
    </row>
    <row r="922" ht="15.75" customHeight="1">
      <c r="A922" s="1" t="s">
        <v>931</v>
      </c>
      <c r="B922" s="1">
        <f>IFERROR(__xludf.DUMMYFUNCTION("SPLIT(A922,"" "")"),35.0)</f>
        <v>35</v>
      </c>
      <c r="C922" s="1">
        <f>IFERROR(__xludf.DUMMYFUNCTION("""COMPUTED_VALUE"""),32.0)</f>
        <v>32</v>
      </c>
      <c r="D922" s="1">
        <f>IFERROR(__xludf.DUMMYFUNCTION("""COMPUTED_VALUE"""),31.0)</f>
        <v>31</v>
      </c>
      <c r="E922" s="1">
        <f>IFERROR(__xludf.DUMMYFUNCTION("""COMPUTED_VALUE"""),29.0)</f>
        <v>29</v>
      </c>
      <c r="F922" s="1">
        <f>IFERROR(__xludf.DUMMYFUNCTION("""COMPUTED_VALUE"""),27.0)</f>
        <v>27</v>
      </c>
      <c r="G922" s="1">
        <f>IFERROR(__xludf.DUMMYFUNCTION("""COMPUTED_VALUE"""),25.0)</f>
        <v>25</v>
      </c>
      <c r="H922" s="2">
        <f>IFERROR(__xludf.DUMMYFUNCTION("""COMPUTED_VALUE"""),23.0)</f>
        <v>23</v>
      </c>
      <c r="J922" s="1" t="b">
        <f t="array" ref="J922">IF(NOT(H922=""),AND(C922:H922&gt;B922:G922),IF(NOT(G922=""),AND(C922:G922&gt;B922:F922),IF(NOT(F922=""),AND(C922:F922&gt;B922:E922),AND(C922:E922&gt;B922:D922))))</f>
        <v>0</v>
      </c>
      <c r="K922" s="1" t="b">
        <f t="array" ref="K922">IF(NOT(H922=""),AND(C922:H922&lt;B922:G922),IF(NOT(G922=""),AND(C922:G922&lt;B922:F922),IF(NOT(F922=""),AND(C922:F922&lt;B922:E922),AND(C922:E922&lt;B922:D922))))</f>
        <v>1</v>
      </c>
      <c r="L922" s="1" t="b">
        <f t="array" ref="L922">IF(NOT(H922=""),AND(AND(ABS(C922:H922-B922:G922)&gt;0),AND(ABS(C922:H922-B922:G922)&lt;4)),IF(NOT(G922=""),AND(AND(ABS(C922:G922-B922:F922)&gt;0),AND(ABS(C922:G922-B922:F922)&lt;4)),IF(NOT(F922=""),AND(AND(ABS(C922:F922-B922:E922)&gt;0),AND(ABS(C922:F922-B922:E922)&lt;4)),AND(AND(ABS(C922:E922-B922:D922)&gt;0),AND(ABS(C922:E922-B922:D922)&lt;4)))))</f>
        <v>1</v>
      </c>
      <c r="M922" s="1" t="b">
        <f t="shared" si="1"/>
        <v>1</v>
      </c>
    </row>
    <row r="923" ht="15.75" customHeight="1">
      <c r="A923" s="1" t="s">
        <v>932</v>
      </c>
      <c r="B923" s="1">
        <f>IFERROR(__xludf.DUMMYFUNCTION("SPLIT(A923,"" "")"),19.0)</f>
        <v>19</v>
      </c>
      <c r="C923" s="1">
        <f>IFERROR(__xludf.DUMMYFUNCTION("""COMPUTED_VALUE"""),21.0)</f>
        <v>21</v>
      </c>
      <c r="D923" s="1">
        <f>IFERROR(__xludf.DUMMYFUNCTION("""COMPUTED_VALUE"""),22.0)</f>
        <v>22</v>
      </c>
      <c r="E923" s="1">
        <f>IFERROR(__xludf.DUMMYFUNCTION("""COMPUTED_VALUE"""),23.0)</f>
        <v>23</v>
      </c>
      <c r="F923" s="1">
        <f>IFERROR(__xludf.DUMMYFUNCTION("""COMPUTED_VALUE"""),24.0)</f>
        <v>24</v>
      </c>
      <c r="G923" s="1">
        <f>IFERROR(__xludf.DUMMYFUNCTION("""COMPUTED_VALUE"""),25.0)</f>
        <v>25</v>
      </c>
      <c r="J923" s="1" t="b">
        <f t="array" ref="J923">IF(NOT(H923=""),AND(C923:H923&gt;B923:G923),IF(NOT(G923=""),AND(C923:G923&gt;B923:F923),IF(NOT(F923=""),AND(C923:F923&gt;B923:E923),AND(C923:E923&gt;B923:D923))))</f>
        <v>1</v>
      </c>
      <c r="K923" s="1" t="b">
        <f t="array" ref="K923">IF(NOT(H923=""),AND(C923:H923&lt;B923:G923),IF(NOT(G923=""),AND(C923:G923&lt;B923:F923),IF(NOT(F923=""),AND(C923:F923&lt;B923:E923),AND(C923:E923&lt;B923:D923))))</f>
        <v>0</v>
      </c>
      <c r="L923" s="1" t="b">
        <f t="array" ref="L923">IF(NOT(H923=""),AND(AND(ABS(C923:H923-B923:G923)&gt;0),AND(ABS(C923:H923-B923:G923)&lt;4)),IF(NOT(G923=""),AND(AND(ABS(C923:G923-B923:F923)&gt;0),AND(ABS(C923:G923-B923:F923)&lt;4)),IF(NOT(F923=""),AND(AND(ABS(C923:F923-B923:E923)&gt;0),AND(ABS(C923:F923-B923:E923)&lt;4)),AND(AND(ABS(C923:E923-B923:D923)&gt;0),AND(ABS(C923:E923-B923:D923)&lt;4)))))</f>
        <v>1</v>
      </c>
      <c r="M923" s="1" t="b">
        <f t="shared" si="1"/>
        <v>1</v>
      </c>
    </row>
    <row r="924" ht="15.75" customHeight="1">
      <c r="A924" s="1" t="s">
        <v>933</v>
      </c>
      <c r="B924" s="1">
        <f>IFERROR(__xludf.DUMMYFUNCTION("SPLIT(A924,"" "")"),86.0)</f>
        <v>86</v>
      </c>
      <c r="C924" s="1">
        <f>IFERROR(__xludf.DUMMYFUNCTION("""COMPUTED_VALUE"""),83.0)</f>
        <v>83</v>
      </c>
      <c r="D924" s="1">
        <f>IFERROR(__xludf.DUMMYFUNCTION("""COMPUTED_VALUE"""),82.0)</f>
        <v>82</v>
      </c>
      <c r="E924" s="1">
        <f>IFERROR(__xludf.DUMMYFUNCTION("""COMPUTED_VALUE"""),81.0)</f>
        <v>81</v>
      </c>
      <c r="F924" s="1">
        <f>IFERROR(__xludf.DUMMYFUNCTION("""COMPUTED_VALUE"""),79.0)</f>
        <v>79</v>
      </c>
      <c r="G924" s="1">
        <f>IFERROR(__xludf.DUMMYFUNCTION("""COMPUTED_VALUE"""),77.0)</f>
        <v>77</v>
      </c>
      <c r="H924" s="1">
        <f>IFERROR(__xludf.DUMMYFUNCTION("""COMPUTED_VALUE"""),76.0)</f>
        <v>76</v>
      </c>
      <c r="I924" s="1">
        <f>IFERROR(__xludf.DUMMYFUNCTION("""COMPUTED_VALUE"""),73.0)</f>
        <v>73</v>
      </c>
      <c r="J924" s="1" t="b">
        <f t="array" ref="J924">IF(NOT(H924=""),AND(C924:H924&gt;B924:G924),IF(NOT(G924=""),AND(C924:G924&gt;B924:F924),IF(NOT(F924=""),AND(C924:F924&gt;B924:E924),AND(C924:E924&gt;B924:D924))))</f>
        <v>0</v>
      </c>
      <c r="K924" s="1" t="b">
        <f t="array" ref="K924">IF(NOT(H924=""),AND(C924:H924&lt;B924:G924),IF(NOT(G924=""),AND(C924:G924&lt;B924:F924),IF(NOT(F924=""),AND(C924:F924&lt;B924:E924),AND(C924:E924&lt;B924:D924))))</f>
        <v>1</v>
      </c>
      <c r="L924" s="1" t="b">
        <f t="array" ref="L924">IF(NOT(H924=""),AND(AND(ABS(C924:H924-B924:G924)&gt;0),AND(ABS(C924:H924-B924:G924)&lt;4)),IF(NOT(G924=""),AND(AND(ABS(C924:G924-B924:F924)&gt;0),AND(ABS(C924:G924-B924:F924)&lt;4)),IF(NOT(F924=""),AND(AND(ABS(C924:F924-B924:E924)&gt;0),AND(ABS(C924:F924-B924:E924)&lt;4)),AND(AND(ABS(C924:E924-B924:D924)&gt;0),AND(ABS(C924:E924-B924:D924)&lt;4)))))</f>
        <v>1</v>
      </c>
      <c r="M924" s="1" t="b">
        <f t="shared" si="1"/>
        <v>1</v>
      </c>
    </row>
    <row r="925" ht="15.75" customHeight="1">
      <c r="A925" s="1" t="s">
        <v>934</v>
      </c>
      <c r="B925" s="1">
        <f>IFERROR(__xludf.DUMMYFUNCTION("SPLIT(A925,"" "")"),41.0)</f>
        <v>41</v>
      </c>
      <c r="C925" s="1">
        <f>IFERROR(__xludf.DUMMYFUNCTION("""COMPUTED_VALUE"""),44.0)</f>
        <v>44</v>
      </c>
      <c r="D925" s="1">
        <f>IFERROR(__xludf.DUMMYFUNCTION("""COMPUTED_VALUE"""),46.0)</f>
        <v>46</v>
      </c>
      <c r="E925" s="1">
        <f>IFERROR(__xludf.DUMMYFUNCTION("""COMPUTED_VALUE"""),48.0)</f>
        <v>48</v>
      </c>
      <c r="F925" s="1">
        <f>IFERROR(__xludf.DUMMYFUNCTION("""COMPUTED_VALUE"""),51.0)</f>
        <v>51</v>
      </c>
      <c r="G925" s="1">
        <f>IFERROR(__xludf.DUMMYFUNCTION("""COMPUTED_VALUE"""),52.0)</f>
        <v>52</v>
      </c>
      <c r="J925" s="1" t="b">
        <f t="array" ref="J925">IF(NOT(H925=""),AND(C925:H925&gt;B925:G925),IF(NOT(G925=""),AND(C925:G925&gt;B925:F925),IF(NOT(F925=""),AND(C925:F925&gt;B925:E925),AND(C925:E925&gt;B925:D925))))</f>
        <v>1</v>
      </c>
      <c r="K925" s="1" t="b">
        <f t="array" ref="K925">IF(NOT(H925=""),AND(C925:H925&lt;B925:G925),IF(NOT(G925=""),AND(C925:G925&lt;B925:F925),IF(NOT(F925=""),AND(C925:F925&lt;B925:E925),AND(C925:E925&lt;B925:D925))))</f>
        <v>0</v>
      </c>
      <c r="L925" s="1" t="b">
        <f t="array" ref="L925">IF(NOT(H925=""),AND(AND(ABS(C925:H925-B925:G925)&gt;0),AND(ABS(C925:H925-B925:G925)&lt;4)),IF(NOT(G925=""),AND(AND(ABS(C925:G925-B925:F925)&gt;0),AND(ABS(C925:G925-B925:F925)&lt;4)),IF(NOT(F925=""),AND(AND(ABS(C925:F925-B925:E925)&gt;0),AND(ABS(C925:F925-B925:E925)&lt;4)),AND(AND(ABS(C925:E925-B925:D925)&gt;0),AND(ABS(C925:E925-B925:D925)&lt;4)))))</f>
        <v>1</v>
      </c>
      <c r="M925" s="1" t="b">
        <f t="shared" si="1"/>
        <v>1</v>
      </c>
    </row>
    <row r="926" ht="15.75" customHeight="1">
      <c r="A926" s="1" t="s">
        <v>935</v>
      </c>
      <c r="B926" s="1">
        <f>IFERROR(__xludf.DUMMYFUNCTION("SPLIT(A926,"" "")"),72.0)</f>
        <v>72</v>
      </c>
      <c r="C926" s="1">
        <f>IFERROR(__xludf.DUMMYFUNCTION("""COMPUTED_VALUE"""),74.0)</f>
        <v>74</v>
      </c>
      <c r="D926" s="1">
        <f>IFERROR(__xludf.DUMMYFUNCTION("""COMPUTED_VALUE"""),75.0)</f>
        <v>75</v>
      </c>
      <c r="E926" s="1">
        <f>IFERROR(__xludf.DUMMYFUNCTION("""COMPUTED_VALUE"""),76.0)</f>
        <v>76</v>
      </c>
      <c r="F926" s="1">
        <f>IFERROR(__xludf.DUMMYFUNCTION("""COMPUTED_VALUE"""),78.0)</f>
        <v>78</v>
      </c>
      <c r="G926" s="1">
        <f>IFERROR(__xludf.DUMMYFUNCTION("""COMPUTED_VALUE"""),79.0)</f>
        <v>79</v>
      </c>
      <c r="J926" s="1" t="b">
        <f t="array" ref="J926">IF(NOT(H926=""),AND(C926:H926&gt;B926:G926),IF(NOT(G926=""),AND(C926:G926&gt;B926:F926),IF(NOT(F926=""),AND(C926:F926&gt;B926:E926),AND(C926:E926&gt;B926:D926))))</f>
        <v>1</v>
      </c>
      <c r="K926" s="1" t="b">
        <f t="array" ref="K926">IF(NOT(H926=""),AND(C926:H926&lt;B926:G926),IF(NOT(G926=""),AND(C926:G926&lt;B926:F926),IF(NOT(F926=""),AND(C926:F926&lt;B926:E926),AND(C926:E926&lt;B926:D926))))</f>
        <v>0</v>
      </c>
      <c r="L926" s="1" t="b">
        <f t="array" ref="L926">IF(NOT(H926=""),AND(AND(ABS(C926:H926-B926:G926)&gt;0),AND(ABS(C926:H926-B926:G926)&lt;4)),IF(NOT(G926=""),AND(AND(ABS(C926:G926-B926:F926)&gt;0),AND(ABS(C926:G926-B926:F926)&lt;4)),IF(NOT(F926=""),AND(AND(ABS(C926:F926-B926:E926)&gt;0),AND(ABS(C926:F926-B926:E926)&lt;4)),AND(AND(ABS(C926:E926-B926:D926)&gt;0),AND(ABS(C926:E926-B926:D926)&lt;4)))))</f>
        <v>1</v>
      </c>
      <c r="M926" s="1" t="b">
        <f t="shared" si="1"/>
        <v>1</v>
      </c>
    </row>
    <row r="927" ht="15.75" customHeight="1">
      <c r="A927" s="1" t="s">
        <v>936</v>
      </c>
      <c r="B927" s="1">
        <f>IFERROR(__xludf.DUMMYFUNCTION("SPLIT(A927,"" "")"),59.0)</f>
        <v>59</v>
      </c>
      <c r="C927" s="1">
        <f>IFERROR(__xludf.DUMMYFUNCTION("""COMPUTED_VALUE"""),57.0)</f>
        <v>57</v>
      </c>
      <c r="D927" s="1">
        <f>IFERROR(__xludf.DUMMYFUNCTION("""COMPUTED_VALUE"""),54.0)</f>
        <v>54</v>
      </c>
      <c r="E927" s="1">
        <f>IFERROR(__xludf.DUMMYFUNCTION("""COMPUTED_VALUE"""),51.0)</f>
        <v>51</v>
      </c>
      <c r="F927" s="1">
        <f>IFERROR(__xludf.DUMMYFUNCTION("""COMPUTED_VALUE"""),49.0)</f>
        <v>49</v>
      </c>
      <c r="G927" s="1">
        <f>IFERROR(__xludf.DUMMYFUNCTION("""COMPUTED_VALUE"""),48.0)</f>
        <v>48</v>
      </c>
      <c r="H927" s="2">
        <f>IFERROR(__xludf.DUMMYFUNCTION("""COMPUTED_VALUE"""),46.0)</f>
        <v>46</v>
      </c>
      <c r="J927" s="1" t="b">
        <f t="array" ref="J927">IF(NOT(H927=""),AND(C927:H927&gt;B927:G927),IF(NOT(G927=""),AND(C927:G927&gt;B927:F927),IF(NOT(F927=""),AND(C927:F927&gt;B927:E927),AND(C927:E927&gt;B927:D927))))</f>
        <v>0</v>
      </c>
      <c r="K927" s="1" t="b">
        <f t="array" ref="K927">IF(NOT(H927=""),AND(C927:H927&lt;B927:G927),IF(NOT(G927=""),AND(C927:G927&lt;B927:F927),IF(NOT(F927=""),AND(C927:F927&lt;B927:E927),AND(C927:E927&lt;B927:D927))))</f>
        <v>1</v>
      </c>
      <c r="L927" s="1" t="b">
        <f t="array" ref="L927">IF(NOT(H927=""),AND(AND(ABS(C927:H927-B927:G927)&gt;0),AND(ABS(C927:H927-B927:G927)&lt;4)),IF(NOT(G927=""),AND(AND(ABS(C927:G927-B927:F927)&gt;0),AND(ABS(C927:G927-B927:F927)&lt;4)),IF(NOT(F927=""),AND(AND(ABS(C927:F927-B927:E927)&gt;0),AND(ABS(C927:F927-B927:E927)&lt;4)),AND(AND(ABS(C927:E927-B927:D927)&gt;0),AND(ABS(C927:E927-B927:D927)&lt;4)))))</f>
        <v>1</v>
      </c>
      <c r="M927" s="1" t="b">
        <f t="shared" si="1"/>
        <v>1</v>
      </c>
    </row>
    <row r="928" ht="15.75" customHeight="1">
      <c r="A928" s="1" t="s">
        <v>937</v>
      </c>
      <c r="B928" s="1">
        <f>IFERROR(__xludf.DUMMYFUNCTION("SPLIT(A928,"" "")"),1.0)</f>
        <v>1</v>
      </c>
      <c r="C928" s="1">
        <f>IFERROR(__xludf.DUMMYFUNCTION("""COMPUTED_VALUE"""),4.0)</f>
        <v>4</v>
      </c>
      <c r="D928" s="1">
        <f>IFERROR(__xludf.DUMMYFUNCTION("""COMPUTED_VALUE"""),6.0)</f>
        <v>6</v>
      </c>
      <c r="E928" s="1">
        <f>IFERROR(__xludf.DUMMYFUNCTION("""COMPUTED_VALUE"""),7.0)</f>
        <v>7</v>
      </c>
      <c r="F928" s="1">
        <f>IFERROR(__xludf.DUMMYFUNCTION("""COMPUTED_VALUE"""),9.0)</f>
        <v>9</v>
      </c>
      <c r="G928" s="1">
        <f>IFERROR(__xludf.DUMMYFUNCTION("""COMPUTED_VALUE"""),10.0)</f>
        <v>10</v>
      </c>
      <c r="H928" s="1">
        <f>IFERROR(__xludf.DUMMYFUNCTION("""COMPUTED_VALUE"""),13.0)</f>
        <v>13</v>
      </c>
      <c r="I928" s="1">
        <f>IFERROR(__xludf.DUMMYFUNCTION("""COMPUTED_VALUE"""),14.0)</f>
        <v>14</v>
      </c>
      <c r="J928" s="1" t="b">
        <f t="array" ref="J928">IF(NOT(H928=""),AND(C928:H928&gt;B928:G928),IF(NOT(G928=""),AND(C928:G928&gt;B928:F928),IF(NOT(F928=""),AND(C928:F928&gt;B928:E928),AND(C928:E928&gt;B928:D928))))</f>
        <v>1</v>
      </c>
      <c r="K928" s="1" t="b">
        <f t="array" ref="K928">IF(NOT(H928=""),AND(C928:H928&lt;B928:G928),IF(NOT(G928=""),AND(C928:G928&lt;B928:F928),IF(NOT(F928=""),AND(C928:F928&lt;B928:E928),AND(C928:E928&lt;B928:D928))))</f>
        <v>0</v>
      </c>
      <c r="L928" s="1" t="b">
        <f t="array" ref="L928">IF(NOT(H928=""),AND(AND(ABS(C928:H928-B928:G928)&gt;0),AND(ABS(C928:H928-B928:G928)&lt;4)),IF(NOT(G928=""),AND(AND(ABS(C928:G928-B928:F928)&gt;0),AND(ABS(C928:G928-B928:F928)&lt;4)),IF(NOT(F928=""),AND(AND(ABS(C928:F928-B928:E928)&gt;0),AND(ABS(C928:F928-B928:E928)&lt;4)),AND(AND(ABS(C928:E928-B928:D928)&gt;0),AND(ABS(C928:E928-B928:D928)&lt;4)))))</f>
        <v>1</v>
      </c>
      <c r="M928" s="1" t="b">
        <f t="shared" si="1"/>
        <v>1</v>
      </c>
    </row>
    <row r="929" ht="15.75" customHeight="1">
      <c r="A929" s="1" t="s">
        <v>938</v>
      </c>
      <c r="B929" s="1">
        <f>IFERROR(__xludf.DUMMYFUNCTION("SPLIT(A929,"" "")"),18.0)</f>
        <v>18</v>
      </c>
      <c r="C929" s="1">
        <f>IFERROR(__xludf.DUMMYFUNCTION("""COMPUTED_VALUE"""),16.0)</f>
        <v>16</v>
      </c>
      <c r="D929" s="1">
        <f>IFERROR(__xludf.DUMMYFUNCTION("""COMPUTED_VALUE"""),13.0)</f>
        <v>13</v>
      </c>
      <c r="E929" s="1">
        <f>IFERROR(__xludf.DUMMYFUNCTION("""COMPUTED_VALUE"""),12.0)</f>
        <v>12</v>
      </c>
      <c r="F929" s="1">
        <f>IFERROR(__xludf.DUMMYFUNCTION("""COMPUTED_VALUE"""),10.0)</f>
        <v>10</v>
      </c>
      <c r="G929" s="1">
        <f>IFERROR(__xludf.DUMMYFUNCTION("""COMPUTED_VALUE"""),8.0)</f>
        <v>8</v>
      </c>
      <c r="H929" s="1">
        <f>IFERROR(__xludf.DUMMYFUNCTION("""COMPUTED_VALUE"""),5.0)</f>
        <v>5</v>
      </c>
      <c r="I929" s="1">
        <f>IFERROR(__xludf.DUMMYFUNCTION("""COMPUTED_VALUE"""),3.0)</f>
        <v>3</v>
      </c>
      <c r="J929" s="1" t="b">
        <f t="array" ref="J929">IF(NOT(H929=""),AND(C929:H929&gt;B929:G929),IF(NOT(G929=""),AND(C929:G929&gt;B929:F929),IF(NOT(F929=""),AND(C929:F929&gt;B929:E929),AND(C929:E929&gt;B929:D929))))</f>
        <v>0</v>
      </c>
      <c r="K929" s="1" t="b">
        <f t="array" ref="K929">IF(NOT(H929=""),AND(C929:H929&lt;B929:G929),IF(NOT(G929=""),AND(C929:G929&lt;B929:F929),IF(NOT(F929=""),AND(C929:F929&lt;B929:E929),AND(C929:E929&lt;B929:D929))))</f>
        <v>1</v>
      </c>
      <c r="L929" s="1" t="b">
        <f t="array" ref="L929">IF(NOT(H929=""),AND(AND(ABS(C929:H929-B929:G929)&gt;0),AND(ABS(C929:H929-B929:G929)&lt;4)),IF(NOT(G929=""),AND(AND(ABS(C929:G929-B929:F929)&gt;0),AND(ABS(C929:G929-B929:F929)&lt;4)),IF(NOT(F929=""),AND(AND(ABS(C929:F929-B929:E929)&gt;0),AND(ABS(C929:F929-B929:E929)&lt;4)),AND(AND(ABS(C929:E929-B929:D929)&gt;0),AND(ABS(C929:E929-B929:D929)&lt;4)))))</f>
        <v>1</v>
      </c>
      <c r="M929" s="1" t="b">
        <f t="shared" si="1"/>
        <v>1</v>
      </c>
    </row>
    <row r="930" ht="15.75" customHeight="1">
      <c r="A930" s="1" t="s">
        <v>939</v>
      </c>
      <c r="B930" s="1">
        <f>IFERROR(__xludf.DUMMYFUNCTION("SPLIT(A930,"" "")"),82.0)</f>
        <v>82</v>
      </c>
      <c r="C930" s="1">
        <f>IFERROR(__xludf.DUMMYFUNCTION("""COMPUTED_VALUE"""),85.0)</f>
        <v>85</v>
      </c>
      <c r="D930" s="1">
        <f>IFERROR(__xludf.DUMMYFUNCTION("""COMPUTED_VALUE"""),86.0)</f>
        <v>86</v>
      </c>
      <c r="E930" s="1">
        <f>IFERROR(__xludf.DUMMYFUNCTION("""COMPUTED_VALUE"""),87.0)</f>
        <v>87</v>
      </c>
      <c r="F930" s="1">
        <f>IFERROR(__xludf.DUMMYFUNCTION("""COMPUTED_VALUE"""),88.0)</f>
        <v>88</v>
      </c>
      <c r="J930" s="1" t="b">
        <f t="array" ref="J930">IF(NOT(H930=""),AND(C930:H930&gt;B930:G930),IF(NOT(G930=""),AND(C930:G930&gt;B930:F930),IF(NOT(F930=""),AND(C930:F930&gt;B930:E930),AND(C930:E930&gt;B930:D930))))</f>
        <v>1</v>
      </c>
      <c r="K930" s="1" t="b">
        <f t="array" ref="K930">IF(NOT(H930=""),AND(C930:H930&lt;B930:G930),IF(NOT(G930=""),AND(C930:G930&lt;B930:F930),IF(NOT(F930=""),AND(C930:F930&lt;B930:E930),AND(C930:E930&lt;B930:D930))))</f>
        <v>0</v>
      </c>
      <c r="L930" s="1" t="b">
        <f t="array" ref="L930">IF(NOT(H930=""),AND(AND(ABS(C930:H930-B930:G930)&gt;0),AND(ABS(C930:H930-B930:G930)&lt;4)),IF(NOT(G930=""),AND(AND(ABS(C930:G930-B930:F930)&gt;0),AND(ABS(C930:G930-B930:F930)&lt;4)),IF(NOT(F930=""),AND(AND(ABS(C930:F930-B930:E930)&gt;0),AND(ABS(C930:F930-B930:E930)&lt;4)),AND(AND(ABS(C930:E930-B930:D930)&gt;0),AND(ABS(C930:E930-B930:D930)&lt;4)))))</f>
        <v>1</v>
      </c>
      <c r="M930" s="1" t="b">
        <f t="shared" si="1"/>
        <v>1</v>
      </c>
    </row>
    <row r="931" ht="15.75" customHeight="1">
      <c r="A931" s="1" t="s">
        <v>940</v>
      </c>
      <c r="B931" s="1">
        <f>IFERROR(__xludf.DUMMYFUNCTION("SPLIT(A931,"" "")"),17.0)</f>
        <v>17</v>
      </c>
      <c r="C931" s="1">
        <f>IFERROR(__xludf.DUMMYFUNCTION("""COMPUTED_VALUE"""),16.0)</f>
        <v>16</v>
      </c>
      <c r="D931" s="1">
        <f>IFERROR(__xludf.DUMMYFUNCTION("""COMPUTED_VALUE"""),15.0)</f>
        <v>15</v>
      </c>
      <c r="E931" s="1">
        <f>IFERROR(__xludf.DUMMYFUNCTION("""COMPUTED_VALUE"""),14.0)</f>
        <v>14</v>
      </c>
      <c r="F931" s="1">
        <f>IFERROR(__xludf.DUMMYFUNCTION("""COMPUTED_VALUE"""),12.0)</f>
        <v>12</v>
      </c>
      <c r="J931" s="1" t="b">
        <f t="array" ref="J931">IF(NOT(H931=""),AND(C931:H931&gt;B931:G931),IF(NOT(G931=""),AND(C931:G931&gt;B931:F931),IF(NOT(F931=""),AND(C931:F931&gt;B931:E931),AND(C931:E931&gt;B931:D931))))</f>
        <v>0</v>
      </c>
      <c r="K931" s="1" t="b">
        <f t="array" ref="K931">IF(NOT(H931=""),AND(C931:H931&lt;B931:G931),IF(NOT(G931=""),AND(C931:G931&lt;B931:F931),IF(NOT(F931=""),AND(C931:F931&lt;B931:E931),AND(C931:E931&lt;B931:D931))))</f>
        <v>1</v>
      </c>
      <c r="L931" s="1" t="b">
        <f t="array" ref="L931">IF(NOT(H931=""),AND(AND(ABS(C931:H931-B931:G931)&gt;0),AND(ABS(C931:H931-B931:G931)&lt;4)),IF(NOT(G931=""),AND(AND(ABS(C931:G931-B931:F931)&gt;0),AND(ABS(C931:G931-B931:F931)&lt;4)),IF(NOT(F931=""),AND(AND(ABS(C931:F931-B931:E931)&gt;0),AND(ABS(C931:F931-B931:E931)&lt;4)),AND(AND(ABS(C931:E931-B931:D931)&gt;0),AND(ABS(C931:E931-B931:D931)&lt;4)))))</f>
        <v>1</v>
      </c>
      <c r="M931" s="1" t="b">
        <f t="shared" si="1"/>
        <v>1</v>
      </c>
    </row>
    <row r="932" ht="15.75" customHeight="1">
      <c r="A932" s="1" t="s">
        <v>941</v>
      </c>
      <c r="B932" s="1">
        <f>IFERROR(__xludf.DUMMYFUNCTION("SPLIT(A932,"" "")"),20.0)</f>
        <v>20</v>
      </c>
      <c r="C932" s="1">
        <f>IFERROR(__xludf.DUMMYFUNCTION("""COMPUTED_VALUE"""),17.0)</f>
        <v>17</v>
      </c>
      <c r="D932" s="1">
        <f>IFERROR(__xludf.DUMMYFUNCTION("""COMPUTED_VALUE"""),16.0)</f>
        <v>16</v>
      </c>
      <c r="E932" s="1">
        <f>IFERROR(__xludf.DUMMYFUNCTION("""COMPUTED_VALUE"""),13.0)</f>
        <v>13</v>
      </c>
      <c r="F932" s="1">
        <f>IFERROR(__xludf.DUMMYFUNCTION("""COMPUTED_VALUE"""),11.0)</f>
        <v>11</v>
      </c>
      <c r="G932" s="1">
        <f>IFERROR(__xludf.DUMMYFUNCTION("""COMPUTED_VALUE"""),10.0)</f>
        <v>10</v>
      </c>
      <c r="H932" s="2">
        <f>IFERROR(__xludf.DUMMYFUNCTION("""COMPUTED_VALUE"""),9.0)</f>
        <v>9</v>
      </c>
      <c r="J932" s="1" t="b">
        <f t="array" ref="J932">IF(NOT(H932=""),AND(C932:H932&gt;B932:G932),IF(NOT(G932=""),AND(C932:G932&gt;B932:F932),IF(NOT(F932=""),AND(C932:F932&gt;B932:E932),AND(C932:E932&gt;B932:D932))))</f>
        <v>0</v>
      </c>
      <c r="K932" s="1" t="b">
        <f t="array" ref="K932">IF(NOT(H932=""),AND(C932:H932&lt;B932:G932),IF(NOT(G932=""),AND(C932:G932&lt;B932:F932),IF(NOT(F932=""),AND(C932:F932&lt;B932:E932),AND(C932:E932&lt;B932:D932))))</f>
        <v>1</v>
      </c>
      <c r="L932" s="1" t="b">
        <f t="array" ref="L932">IF(NOT(H932=""),AND(AND(ABS(C932:H932-B932:G932)&gt;0),AND(ABS(C932:H932-B932:G932)&lt;4)),IF(NOT(G932=""),AND(AND(ABS(C932:G932-B932:F932)&gt;0),AND(ABS(C932:G932-B932:F932)&lt;4)),IF(NOT(F932=""),AND(AND(ABS(C932:F932-B932:E932)&gt;0),AND(ABS(C932:F932-B932:E932)&lt;4)),AND(AND(ABS(C932:E932-B932:D932)&gt;0),AND(ABS(C932:E932-B932:D932)&lt;4)))))</f>
        <v>1</v>
      </c>
      <c r="M932" s="1" t="b">
        <f t="shared" si="1"/>
        <v>1</v>
      </c>
    </row>
    <row r="933" ht="15.75" customHeight="1">
      <c r="A933" s="1" t="s">
        <v>942</v>
      </c>
      <c r="B933" s="1">
        <f>IFERROR(__xludf.DUMMYFUNCTION("SPLIT(A933,"" "")"),72.0)</f>
        <v>72</v>
      </c>
      <c r="C933" s="1">
        <f>IFERROR(__xludf.DUMMYFUNCTION("""COMPUTED_VALUE"""),70.0)</f>
        <v>70</v>
      </c>
      <c r="D933" s="1">
        <f>IFERROR(__xludf.DUMMYFUNCTION("""COMPUTED_VALUE"""),67.0)</f>
        <v>67</v>
      </c>
      <c r="E933" s="1">
        <f>IFERROR(__xludf.DUMMYFUNCTION("""COMPUTED_VALUE"""),64.0)</f>
        <v>64</v>
      </c>
      <c r="F933" s="1">
        <f>IFERROR(__xludf.DUMMYFUNCTION("""COMPUTED_VALUE"""),62.0)</f>
        <v>62</v>
      </c>
      <c r="G933" s="1">
        <f>IFERROR(__xludf.DUMMYFUNCTION("""COMPUTED_VALUE"""),61.0)</f>
        <v>61</v>
      </c>
      <c r="H933" s="1">
        <f>IFERROR(__xludf.DUMMYFUNCTION("""COMPUTED_VALUE"""),59.0)</f>
        <v>59</v>
      </c>
      <c r="I933" s="1">
        <f>IFERROR(__xludf.DUMMYFUNCTION("""COMPUTED_VALUE"""),56.0)</f>
        <v>56</v>
      </c>
      <c r="J933" s="1" t="b">
        <f t="array" ref="J933">IF(NOT(H933=""),AND(C933:H933&gt;B933:G933),IF(NOT(G933=""),AND(C933:G933&gt;B933:F933),IF(NOT(F933=""),AND(C933:F933&gt;B933:E933),AND(C933:E933&gt;B933:D933))))</f>
        <v>0</v>
      </c>
      <c r="K933" s="1" t="b">
        <f t="array" ref="K933">IF(NOT(H933=""),AND(C933:H933&lt;B933:G933),IF(NOT(G933=""),AND(C933:G933&lt;B933:F933),IF(NOT(F933=""),AND(C933:F933&lt;B933:E933),AND(C933:E933&lt;B933:D933))))</f>
        <v>1</v>
      </c>
      <c r="L933" s="1" t="b">
        <f t="array" ref="L933">IF(NOT(H933=""),AND(AND(ABS(C933:H933-B933:G933)&gt;0),AND(ABS(C933:H933-B933:G933)&lt;4)),IF(NOT(G933=""),AND(AND(ABS(C933:G933-B933:F933)&gt;0),AND(ABS(C933:G933-B933:F933)&lt;4)),IF(NOT(F933=""),AND(AND(ABS(C933:F933-B933:E933)&gt;0),AND(ABS(C933:F933-B933:E933)&lt;4)),AND(AND(ABS(C933:E933-B933:D933)&gt;0),AND(ABS(C933:E933-B933:D933)&lt;4)))))</f>
        <v>1</v>
      </c>
      <c r="M933" s="1" t="b">
        <f t="shared" si="1"/>
        <v>1</v>
      </c>
    </row>
    <row r="934" ht="15.75" customHeight="1">
      <c r="A934" s="1" t="s">
        <v>943</v>
      </c>
      <c r="B934" s="1">
        <f>IFERROR(__xludf.DUMMYFUNCTION("SPLIT(A934,"" "")"),57.0)</f>
        <v>57</v>
      </c>
      <c r="C934" s="1">
        <f>IFERROR(__xludf.DUMMYFUNCTION("""COMPUTED_VALUE"""),60.0)</f>
        <v>60</v>
      </c>
      <c r="D934" s="1">
        <f>IFERROR(__xludf.DUMMYFUNCTION("""COMPUTED_VALUE"""),61.0)</f>
        <v>61</v>
      </c>
      <c r="E934" s="1">
        <f>IFERROR(__xludf.DUMMYFUNCTION("""COMPUTED_VALUE"""),63.0)</f>
        <v>63</v>
      </c>
      <c r="F934" s="1">
        <f>IFERROR(__xludf.DUMMYFUNCTION("""COMPUTED_VALUE"""),65.0)</f>
        <v>65</v>
      </c>
      <c r="G934" s="1">
        <f>IFERROR(__xludf.DUMMYFUNCTION("""COMPUTED_VALUE"""),67.0)</f>
        <v>67</v>
      </c>
      <c r="J934" s="1" t="b">
        <f t="array" ref="J934">IF(NOT(H934=""),AND(C934:H934&gt;B934:G934),IF(NOT(G934=""),AND(C934:G934&gt;B934:F934),IF(NOT(F934=""),AND(C934:F934&gt;B934:E934),AND(C934:E934&gt;B934:D934))))</f>
        <v>1</v>
      </c>
      <c r="K934" s="1" t="b">
        <f t="array" ref="K934">IF(NOT(H934=""),AND(C934:H934&lt;B934:G934),IF(NOT(G934=""),AND(C934:G934&lt;B934:F934),IF(NOT(F934=""),AND(C934:F934&lt;B934:E934),AND(C934:E934&lt;B934:D934))))</f>
        <v>0</v>
      </c>
      <c r="L934" s="1" t="b">
        <f t="array" ref="L934">IF(NOT(H934=""),AND(AND(ABS(C934:H934-B934:G934)&gt;0),AND(ABS(C934:H934-B934:G934)&lt;4)),IF(NOT(G934=""),AND(AND(ABS(C934:G934-B934:F934)&gt;0),AND(ABS(C934:G934-B934:F934)&lt;4)),IF(NOT(F934=""),AND(AND(ABS(C934:F934-B934:E934)&gt;0),AND(ABS(C934:F934-B934:E934)&lt;4)),AND(AND(ABS(C934:E934-B934:D934)&gt;0),AND(ABS(C934:E934-B934:D934)&lt;4)))))</f>
        <v>1</v>
      </c>
      <c r="M934" s="1" t="b">
        <f t="shared" si="1"/>
        <v>1</v>
      </c>
    </row>
    <row r="935" ht="15.75" customHeight="1">
      <c r="A935" s="1" t="s">
        <v>944</v>
      </c>
      <c r="B935" s="1">
        <f>IFERROR(__xludf.DUMMYFUNCTION("SPLIT(A935,"" "")"),44.0)</f>
        <v>44</v>
      </c>
      <c r="C935" s="1">
        <f>IFERROR(__xludf.DUMMYFUNCTION("""COMPUTED_VALUE"""),42.0)</f>
        <v>42</v>
      </c>
      <c r="D935" s="1">
        <f>IFERROR(__xludf.DUMMYFUNCTION("""COMPUTED_VALUE"""),39.0)</f>
        <v>39</v>
      </c>
      <c r="E935" s="1">
        <f>IFERROR(__xludf.DUMMYFUNCTION("""COMPUTED_VALUE"""),38.0)</f>
        <v>38</v>
      </c>
      <c r="F935" s="1">
        <f>IFERROR(__xludf.DUMMYFUNCTION("""COMPUTED_VALUE"""),37.0)</f>
        <v>37</v>
      </c>
      <c r="J935" s="1" t="b">
        <f t="array" ref="J935">IF(NOT(H935=""),AND(C935:H935&gt;B935:G935),IF(NOT(G935=""),AND(C935:G935&gt;B935:F935),IF(NOT(F935=""),AND(C935:F935&gt;B935:E935),AND(C935:E935&gt;B935:D935))))</f>
        <v>0</v>
      </c>
      <c r="K935" s="1" t="b">
        <f t="array" ref="K935">IF(NOT(H935=""),AND(C935:H935&lt;B935:G935),IF(NOT(G935=""),AND(C935:G935&lt;B935:F935),IF(NOT(F935=""),AND(C935:F935&lt;B935:E935),AND(C935:E935&lt;B935:D935))))</f>
        <v>1</v>
      </c>
      <c r="L935" s="1" t="b">
        <f t="array" ref="L935">IF(NOT(H935=""),AND(AND(ABS(C935:H935-B935:G935)&gt;0),AND(ABS(C935:H935-B935:G935)&lt;4)),IF(NOT(G935=""),AND(AND(ABS(C935:G935-B935:F935)&gt;0),AND(ABS(C935:G935-B935:F935)&lt;4)),IF(NOT(F935=""),AND(AND(ABS(C935:F935-B935:E935)&gt;0),AND(ABS(C935:F935-B935:E935)&lt;4)),AND(AND(ABS(C935:E935-B935:D935)&gt;0),AND(ABS(C935:E935-B935:D935)&lt;4)))))</f>
        <v>1</v>
      </c>
      <c r="M935" s="1" t="b">
        <f t="shared" si="1"/>
        <v>1</v>
      </c>
    </row>
    <row r="936" ht="15.75" customHeight="1">
      <c r="A936" s="1" t="s">
        <v>945</v>
      </c>
      <c r="B936" s="1">
        <f>IFERROR(__xludf.DUMMYFUNCTION("SPLIT(A936,"" "")"),35.0)</f>
        <v>35</v>
      </c>
      <c r="C936" s="1">
        <f>IFERROR(__xludf.DUMMYFUNCTION("""COMPUTED_VALUE"""),38.0)</f>
        <v>38</v>
      </c>
      <c r="D936" s="1">
        <f>IFERROR(__xludf.DUMMYFUNCTION("""COMPUTED_VALUE"""),40.0)</f>
        <v>40</v>
      </c>
      <c r="E936" s="1">
        <f>IFERROR(__xludf.DUMMYFUNCTION("""COMPUTED_VALUE"""),41.0)</f>
        <v>41</v>
      </c>
      <c r="F936" s="1">
        <f>IFERROR(__xludf.DUMMYFUNCTION("""COMPUTED_VALUE"""),44.0)</f>
        <v>44</v>
      </c>
      <c r="J936" s="1" t="b">
        <f t="array" ref="J936">IF(NOT(H936=""),AND(C936:H936&gt;B936:G936),IF(NOT(G936=""),AND(C936:G936&gt;B936:F936),IF(NOT(F936=""),AND(C936:F936&gt;B936:E936),AND(C936:E936&gt;B936:D936))))</f>
        <v>1</v>
      </c>
      <c r="K936" s="1" t="b">
        <f t="array" ref="K936">IF(NOT(H936=""),AND(C936:H936&lt;B936:G936),IF(NOT(G936=""),AND(C936:G936&lt;B936:F936),IF(NOT(F936=""),AND(C936:F936&lt;B936:E936),AND(C936:E936&lt;B936:D936))))</f>
        <v>0</v>
      </c>
      <c r="L936" s="1" t="b">
        <f t="array" ref="L936">IF(NOT(H936=""),AND(AND(ABS(C936:H936-B936:G936)&gt;0),AND(ABS(C936:H936-B936:G936)&lt;4)),IF(NOT(G936=""),AND(AND(ABS(C936:G936-B936:F936)&gt;0),AND(ABS(C936:G936-B936:F936)&lt;4)),IF(NOT(F936=""),AND(AND(ABS(C936:F936-B936:E936)&gt;0),AND(ABS(C936:F936-B936:E936)&lt;4)),AND(AND(ABS(C936:E936-B936:D936)&gt;0),AND(ABS(C936:E936-B936:D936)&lt;4)))))</f>
        <v>1</v>
      </c>
      <c r="M936" s="1" t="b">
        <f t="shared" si="1"/>
        <v>1</v>
      </c>
    </row>
    <row r="937" ht="15.75" customHeight="1">
      <c r="A937" s="1" t="s">
        <v>946</v>
      </c>
      <c r="B937" s="1">
        <f>IFERROR(__xludf.DUMMYFUNCTION("SPLIT(A937,"" "")"),31.0)</f>
        <v>31</v>
      </c>
      <c r="C937" s="1">
        <f>IFERROR(__xludf.DUMMYFUNCTION("""COMPUTED_VALUE"""),30.0)</f>
        <v>30</v>
      </c>
      <c r="D937" s="1">
        <f>IFERROR(__xludf.DUMMYFUNCTION("""COMPUTED_VALUE"""),27.0)</f>
        <v>27</v>
      </c>
      <c r="E937" s="1">
        <f>IFERROR(__xludf.DUMMYFUNCTION("""COMPUTED_VALUE"""),26.0)</f>
        <v>26</v>
      </c>
      <c r="F937" s="1">
        <f>IFERROR(__xludf.DUMMYFUNCTION("""COMPUTED_VALUE"""),24.0)</f>
        <v>24</v>
      </c>
      <c r="G937" s="1">
        <f>IFERROR(__xludf.DUMMYFUNCTION("""COMPUTED_VALUE"""),22.0)</f>
        <v>22</v>
      </c>
      <c r="J937" s="1" t="b">
        <f t="array" ref="J937">IF(NOT(H937=""),AND(C937:H937&gt;B937:G937),IF(NOT(G937=""),AND(C937:G937&gt;B937:F937),IF(NOT(F937=""),AND(C937:F937&gt;B937:E937),AND(C937:E937&gt;B937:D937))))</f>
        <v>0</v>
      </c>
      <c r="K937" s="1" t="b">
        <f t="array" ref="K937">IF(NOT(H937=""),AND(C937:H937&lt;B937:G937),IF(NOT(G937=""),AND(C937:G937&lt;B937:F937),IF(NOT(F937=""),AND(C937:F937&lt;B937:E937),AND(C937:E937&lt;B937:D937))))</f>
        <v>1</v>
      </c>
      <c r="L937" s="1" t="b">
        <f t="array" ref="L937">IF(NOT(H937=""),AND(AND(ABS(C937:H937-B937:G937)&gt;0),AND(ABS(C937:H937-B937:G937)&lt;4)),IF(NOT(G937=""),AND(AND(ABS(C937:G937-B937:F937)&gt;0),AND(ABS(C937:G937-B937:F937)&lt;4)),IF(NOT(F937=""),AND(AND(ABS(C937:F937-B937:E937)&gt;0),AND(ABS(C937:F937-B937:E937)&lt;4)),AND(AND(ABS(C937:E937-B937:D937)&gt;0),AND(ABS(C937:E937-B937:D937)&lt;4)))))</f>
        <v>1</v>
      </c>
      <c r="M937" s="1" t="b">
        <f t="shared" si="1"/>
        <v>1</v>
      </c>
    </row>
    <row r="938" ht="15.75" customHeight="1">
      <c r="A938" s="1" t="s">
        <v>947</v>
      </c>
      <c r="B938" s="1">
        <f>IFERROR(__xludf.DUMMYFUNCTION("SPLIT(A938,"" "")"),18.0)</f>
        <v>18</v>
      </c>
      <c r="C938" s="1">
        <f>IFERROR(__xludf.DUMMYFUNCTION("""COMPUTED_VALUE"""),15.0)</f>
        <v>15</v>
      </c>
      <c r="D938" s="1">
        <f>IFERROR(__xludf.DUMMYFUNCTION("""COMPUTED_VALUE"""),12.0)</f>
        <v>12</v>
      </c>
      <c r="E938" s="1">
        <f>IFERROR(__xludf.DUMMYFUNCTION("""COMPUTED_VALUE"""),11.0)</f>
        <v>11</v>
      </c>
      <c r="F938" s="1">
        <f>IFERROR(__xludf.DUMMYFUNCTION("""COMPUTED_VALUE"""),10.0)</f>
        <v>10</v>
      </c>
      <c r="G938" s="1">
        <f>IFERROR(__xludf.DUMMYFUNCTION("""COMPUTED_VALUE"""),9.0)</f>
        <v>9</v>
      </c>
      <c r="H938" s="2">
        <f>IFERROR(__xludf.DUMMYFUNCTION("""COMPUTED_VALUE"""),7.0)</f>
        <v>7</v>
      </c>
      <c r="J938" s="1" t="b">
        <f t="array" ref="J938">IF(NOT(H938=""),AND(C938:H938&gt;B938:G938),IF(NOT(G938=""),AND(C938:G938&gt;B938:F938),IF(NOT(F938=""),AND(C938:F938&gt;B938:E938),AND(C938:E938&gt;B938:D938))))</f>
        <v>0</v>
      </c>
      <c r="K938" s="1" t="b">
        <f t="array" ref="K938">IF(NOT(H938=""),AND(C938:H938&lt;B938:G938),IF(NOT(G938=""),AND(C938:G938&lt;B938:F938),IF(NOT(F938=""),AND(C938:F938&lt;B938:E938),AND(C938:E938&lt;B938:D938))))</f>
        <v>1</v>
      </c>
      <c r="L938" s="1" t="b">
        <f t="array" ref="L938">IF(NOT(H938=""),AND(AND(ABS(C938:H938-B938:G938)&gt;0),AND(ABS(C938:H938-B938:G938)&lt;4)),IF(NOT(G938=""),AND(AND(ABS(C938:G938-B938:F938)&gt;0),AND(ABS(C938:G938-B938:F938)&lt;4)),IF(NOT(F938=""),AND(AND(ABS(C938:F938-B938:E938)&gt;0),AND(ABS(C938:F938-B938:E938)&lt;4)),AND(AND(ABS(C938:E938-B938:D938)&gt;0),AND(ABS(C938:E938-B938:D938)&lt;4)))))</f>
        <v>1</v>
      </c>
      <c r="M938" s="1" t="b">
        <f t="shared" si="1"/>
        <v>1</v>
      </c>
    </row>
    <row r="939" ht="15.75" customHeight="1">
      <c r="A939" s="1" t="s">
        <v>948</v>
      </c>
      <c r="B939" s="1">
        <f>IFERROR(__xludf.DUMMYFUNCTION("SPLIT(A939,"" "")"),30.0)</f>
        <v>30</v>
      </c>
      <c r="C939" s="1">
        <f>IFERROR(__xludf.DUMMYFUNCTION("""COMPUTED_VALUE"""),31.0)</f>
        <v>31</v>
      </c>
      <c r="D939" s="1">
        <f>IFERROR(__xludf.DUMMYFUNCTION("""COMPUTED_VALUE"""),32.0)</f>
        <v>32</v>
      </c>
      <c r="E939" s="1">
        <f>IFERROR(__xludf.DUMMYFUNCTION("""COMPUTED_VALUE"""),33.0)</f>
        <v>33</v>
      </c>
      <c r="F939" s="1">
        <f>IFERROR(__xludf.DUMMYFUNCTION("""COMPUTED_VALUE"""),36.0)</f>
        <v>36</v>
      </c>
      <c r="G939" s="1">
        <f>IFERROR(__xludf.DUMMYFUNCTION("""COMPUTED_VALUE"""),38.0)</f>
        <v>38</v>
      </c>
      <c r="H939" s="1">
        <f>IFERROR(__xludf.DUMMYFUNCTION("""COMPUTED_VALUE"""),39.0)</f>
        <v>39</v>
      </c>
      <c r="I939" s="1">
        <f>IFERROR(__xludf.DUMMYFUNCTION("""COMPUTED_VALUE"""),42.0)</f>
        <v>42</v>
      </c>
      <c r="J939" s="1" t="b">
        <f t="array" ref="J939">IF(NOT(H939=""),AND(C939:H939&gt;B939:G939),IF(NOT(G939=""),AND(C939:G939&gt;B939:F939),IF(NOT(F939=""),AND(C939:F939&gt;B939:E939),AND(C939:E939&gt;B939:D939))))</f>
        <v>1</v>
      </c>
      <c r="K939" s="1" t="b">
        <f t="array" ref="K939">IF(NOT(H939=""),AND(C939:H939&lt;B939:G939),IF(NOT(G939=""),AND(C939:G939&lt;B939:F939),IF(NOT(F939=""),AND(C939:F939&lt;B939:E939),AND(C939:E939&lt;B939:D939))))</f>
        <v>0</v>
      </c>
      <c r="L939" s="1" t="b">
        <f t="array" ref="L939">IF(NOT(H939=""),AND(AND(ABS(C939:H939-B939:G939)&gt;0),AND(ABS(C939:H939-B939:G939)&lt;4)),IF(NOT(G939=""),AND(AND(ABS(C939:G939-B939:F939)&gt;0),AND(ABS(C939:G939-B939:F939)&lt;4)),IF(NOT(F939=""),AND(AND(ABS(C939:F939-B939:E939)&gt;0),AND(ABS(C939:F939-B939:E939)&lt;4)),AND(AND(ABS(C939:E939-B939:D939)&gt;0),AND(ABS(C939:E939-B939:D939)&lt;4)))))</f>
        <v>1</v>
      </c>
      <c r="M939" s="1" t="b">
        <f t="shared" si="1"/>
        <v>1</v>
      </c>
    </row>
    <row r="940" ht="15.75" customHeight="1">
      <c r="A940" s="1" t="s">
        <v>949</v>
      </c>
      <c r="B940" s="1">
        <f>IFERROR(__xludf.DUMMYFUNCTION("SPLIT(A940,"" "")"),61.0)</f>
        <v>61</v>
      </c>
      <c r="C940" s="1">
        <f>IFERROR(__xludf.DUMMYFUNCTION("""COMPUTED_VALUE"""),60.0)</f>
        <v>60</v>
      </c>
      <c r="D940" s="1">
        <f>IFERROR(__xludf.DUMMYFUNCTION("""COMPUTED_VALUE"""),58.0)</f>
        <v>58</v>
      </c>
      <c r="E940" s="1">
        <f>IFERROR(__xludf.DUMMYFUNCTION("""COMPUTED_VALUE"""),56.0)</f>
        <v>56</v>
      </c>
      <c r="F940" s="1">
        <f>IFERROR(__xludf.DUMMYFUNCTION("""COMPUTED_VALUE"""),53.0)</f>
        <v>53</v>
      </c>
      <c r="G940" s="1">
        <f>IFERROR(__xludf.DUMMYFUNCTION("""COMPUTED_VALUE"""),52.0)</f>
        <v>52</v>
      </c>
      <c r="H940" s="2">
        <f>IFERROR(__xludf.DUMMYFUNCTION("""COMPUTED_VALUE"""),49.0)</f>
        <v>49</v>
      </c>
      <c r="J940" s="1" t="b">
        <f t="array" ref="J940">IF(NOT(H940=""),AND(C940:H940&gt;B940:G940),IF(NOT(G940=""),AND(C940:G940&gt;B940:F940),IF(NOT(F940=""),AND(C940:F940&gt;B940:E940),AND(C940:E940&gt;B940:D940))))</f>
        <v>0</v>
      </c>
      <c r="K940" s="1" t="b">
        <f t="array" ref="K940">IF(NOT(H940=""),AND(C940:H940&lt;B940:G940),IF(NOT(G940=""),AND(C940:G940&lt;B940:F940),IF(NOT(F940=""),AND(C940:F940&lt;B940:E940),AND(C940:E940&lt;B940:D940))))</f>
        <v>1</v>
      </c>
      <c r="L940" s="1" t="b">
        <f t="array" ref="L940">IF(NOT(H940=""),AND(AND(ABS(C940:H940-B940:G940)&gt;0),AND(ABS(C940:H940-B940:G940)&lt;4)),IF(NOT(G940=""),AND(AND(ABS(C940:G940-B940:F940)&gt;0),AND(ABS(C940:G940-B940:F940)&lt;4)),IF(NOT(F940=""),AND(AND(ABS(C940:F940-B940:E940)&gt;0),AND(ABS(C940:F940-B940:E940)&lt;4)),AND(AND(ABS(C940:E940-B940:D940)&gt;0),AND(ABS(C940:E940-B940:D940)&lt;4)))))</f>
        <v>1</v>
      </c>
      <c r="M940" s="1" t="b">
        <f t="shared" si="1"/>
        <v>1</v>
      </c>
    </row>
    <row r="941" ht="15.75" customHeight="1">
      <c r="A941" s="1" t="s">
        <v>950</v>
      </c>
      <c r="B941" s="1">
        <f>IFERROR(__xludf.DUMMYFUNCTION("SPLIT(A941,"" "")"),53.0)</f>
        <v>53</v>
      </c>
      <c r="C941" s="1">
        <f>IFERROR(__xludf.DUMMYFUNCTION("""COMPUTED_VALUE"""),56.0)</f>
        <v>56</v>
      </c>
      <c r="D941" s="1">
        <f>IFERROR(__xludf.DUMMYFUNCTION("""COMPUTED_VALUE"""),58.0)</f>
        <v>58</v>
      </c>
      <c r="E941" s="1">
        <f>IFERROR(__xludf.DUMMYFUNCTION("""COMPUTED_VALUE"""),61.0)</f>
        <v>61</v>
      </c>
      <c r="F941" s="1">
        <f>IFERROR(__xludf.DUMMYFUNCTION("""COMPUTED_VALUE"""),62.0)</f>
        <v>62</v>
      </c>
      <c r="G941" s="1">
        <f>IFERROR(__xludf.DUMMYFUNCTION("""COMPUTED_VALUE"""),64.0)</f>
        <v>64</v>
      </c>
      <c r="J941" s="1" t="b">
        <f t="array" ref="J941">IF(NOT(H941=""),AND(C941:H941&gt;B941:G941),IF(NOT(G941=""),AND(C941:G941&gt;B941:F941),IF(NOT(F941=""),AND(C941:F941&gt;B941:E941),AND(C941:E941&gt;B941:D941))))</f>
        <v>1</v>
      </c>
      <c r="K941" s="1" t="b">
        <f t="array" ref="K941">IF(NOT(H941=""),AND(C941:H941&lt;B941:G941),IF(NOT(G941=""),AND(C941:G941&lt;B941:F941),IF(NOT(F941=""),AND(C941:F941&lt;B941:E941),AND(C941:E941&lt;B941:D941))))</f>
        <v>0</v>
      </c>
      <c r="L941" s="1" t="b">
        <f t="array" ref="L941">IF(NOT(H941=""),AND(AND(ABS(C941:H941-B941:G941)&gt;0),AND(ABS(C941:H941-B941:G941)&lt;4)),IF(NOT(G941=""),AND(AND(ABS(C941:G941-B941:F941)&gt;0),AND(ABS(C941:G941-B941:F941)&lt;4)),IF(NOT(F941=""),AND(AND(ABS(C941:F941-B941:E941)&gt;0),AND(ABS(C941:F941-B941:E941)&lt;4)),AND(AND(ABS(C941:E941-B941:D941)&gt;0),AND(ABS(C941:E941-B941:D941)&lt;4)))))</f>
        <v>1</v>
      </c>
      <c r="M941" s="1" t="b">
        <f t="shared" si="1"/>
        <v>1</v>
      </c>
    </row>
    <row r="942" ht="15.75" customHeight="1">
      <c r="A942" s="1" t="s">
        <v>951</v>
      </c>
      <c r="B942" s="1">
        <f>IFERROR(__xludf.DUMMYFUNCTION("SPLIT(A942,"" "")"),78.0)</f>
        <v>78</v>
      </c>
      <c r="C942" s="1">
        <f>IFERROR(__xludf.DUMMYFUNCTION("""COMPUTED_VALUE"""),79.0)</f>
        <v>79</v>
      </c>
      <c r="D942" s="1">
        <f>IFERROR(__xludf.DUMMYFUNCTION("""COMPUTED_VALUE"""),80.0)</f>
        <v>80</v>
      </c>
      <c r="E942" s="1">
        <f>IFERROR(__xludf.DUMMYFUNCTION("""COMPUTED_VALUE"""),83.0)</f>
        <v>83</v>
      </c>
      <c r="F942" s="1">
        <f>IFERROR(__xludf.DUMMYFUNCTION("""COMPUTED_VALUE"""),84.0)</f>
        <v>84</v>
      </c>
      <c r="J942" s="1" t="b">
        <f t="array" ref="J942">IF(NOT(H942=""),AND(C942:H942&gt;B942:G942),IF(NOT(G942=""),AND(C942:G942&gt;B942:F942),IF(NOT(F942=""),AND(C942:F942&gt;B942:E942),AND(C942:E942&gt;B942:D942))))</f>
        <v>1</v>
      </c>
      <c r="K942" s="1" t="b">
        <f t="array" ref="K942">IF(NOT(H942=""),AND(C942:H942&lt;B942:G942),IF(NOT(G942=""),AND(C942:G942&lt;B942:F942),IF(NOT(F942=""),AND(C942:F942&lt;B942:E942),AND(C942:E942&lt;B942:D942))))</f>
        <v>0</v>
      </c>
      <c r="L942" s="1" t="b">
        <f t="array" ref="L942">IF(NOT(H942=""),AND(AND(ABS(C942:H942-B942:G942)&gt;0),AND(ABS(C942:H942-B942:G942)&lt;4)),IF(NOT(G942=""),AND(AND(ABS(C942:G942-B942:F942)&gt;0),AND(ABS(C942:G942-B942:F942)&lt;4)),IF(NOT(F942=""),AND(AND(ABS(C942:F942-B942:E942)&gt;0),AND(ABS(C942:F942-B942:E942)&lt;4)),AND(AND(ABS(C942:E942-B942:D942)&gt;0),AND(ABS(C942:E942-B942:D942)&lt;4)))))</f>
        <v>1</v>
      </c>
      <c r="M942" s="1" t="b">
        <f t="shared" si="1"/>
        <v>1</v>
      </c>
    </row>
    <row r="943" ht="15.75" customHeight="1">
      <c r="A943" s="1" t="s">
        <v>952</v>
      </c>
      <c r="B943" s="1">
        <f>IFERROR(__xludf.DUMMYFUNCTION("SPLIT(A943,"" "")"),54.0)</f>
        <v>54</v>
      </c>
      <c r="C943" s="1">
        <f>IFERROR(__xludf.DUMMYFUNCTION("""COMPUTED_VALUE"""),51.0)</f>
        <v>51</v>
      </c>
      <c r="D943" s="1">
        <f>IFERROR(__xludf.DUMMYFUNCTION("""COMPUTED_VALUE"""),50.0)</f>
        <v>50</v>
      </c>
      <c r="E943" s="1">
        <f>IFERROR(__xludf.DUMMYFUNCTION("""COMPUTED_VALUE"""),49.0)</f>
        <v>49</v>
      </c>
      <c r="F943" s="1">
        <f>IFERROR(__xludf.DUMMYFUNCTION("""COMPUTED_VALUE"""),46.0)</f>
        <v>46</v>
      </c>
      <c r="J943" s="1" t="b">
        <f t="array" ref="J943">IF(NOT(H943=""),AND(C943:H943&gt;B943:G943),IF(NOT(G943=""),AND(C943:G943&gt;B943:F943),IF(NOT(F943=""),AND(C943:F943&gt;B943:E943),AND(C943:E943&gt;B943:D943))))</f>
        <v>0</v>
      </c>
      <c r="K943" s="1" t="b">
        <f t="array" ref="K943">IF(NOT(H943=""),AND(C943:H943&lt;B943:G943),IF(NOT(G943=""),AND(C943:G943&lt;B943:F943),IF(NOT(F943=""),AND(C943:F943&lt;B943:E943),AND(C943:E943&lt;B943:D943))))</f>
        <v>1</v>
      </c>
      <c r="L943" s="1" t="b">
        <f t="array" ref="L943">IF(NOT(H943=""),AND(AND(ABS(C943:H943-B943:G943)&gt;0),AND(ABS(C943:H943-B943:G943)&lt;4)),IF(NOT(G943=""),AND(AND(ABS(C943:G943-B943:F943)&gt;0),AND(ABS(C943:G943-B943:F943)&lt;4)),IF(NOT(F943=""),AND(AND(ABS(C943:F943-B943:E943)&gt;0),AND(ABS(C943:F943-B943:E943)&lt;4)),AND(AND(ABS(C943:E943-B943:D943)&gt;0),AND(ABS(C943:E943-B943:D943)&lt;4)))))</f>
        <v>1</v>
      </c>
      <c r="M943" s="1" t="b">
        <f t="shared" si="1"/>
        <v>1</v>
      </c>
    </row>
    <row r="944" ht="15.75" customHeight="1">
      <c r="A944" s="1" t="s">
        <v>953</v>
      </c>
      <c r="B944" s="1">
        <f>IFERROR(__xludf.DUMMYFUNCTION("SPLIT(A944,"" "")"),59.0)</f>
        <v>59</v>
      </c>
      <c r="C944" s="1">
        <f>IFERROR(__xludf.DUMMYFUNCTION("""COMPUTED_VALUE"""),61.0)</f>
        <v>61</v>
      </c>
      <c r="D944" s="1">
        <f>IFERROR(__xludf.DUMMYFUNCTION("""COMPUTED_VALUE"""),64.0)</f>
        <v>64</v>
      </c>
      <c r="E944" s="1">
        <f>IFERROR(__xludf.DUMMYFUNCTION("""COMPUTED_VALUE"""),66.0)</f>
        <v>66</v>
      </c>
      <c r="F944" s="1">
        <f>IFERROR(__xludf.DUMMYFUNCTION("""COMPUTED_VALUE"""),68.0)</f>
        <v>68</v>
      </c>
      <c r="G944" s="1">
        <f>IFERROR(__xludf.DUMMYFUNCTION("""COMPUTED_VALUE"""),71.0)</f>
        <v>71</v>
      </c>
      <c r="H944" s="2">
        <f>IFERROR(__xludf.DUMMYFUNCTION("""COMPUTED_VALUE"""),74.0)</f>
        <v>74</v>
      </c>
      <c r="J944" s="1" t="b">
        <f t="array" ref="J944">IF(NOT(H944=""),AND(C944:H944&gt;B944:G944),IF(NOT(G944=""),AND(C944:G944&gt;B944:F944),IF(NOT(F944=""),AND(C944:F944&gt;B944:E944),AND(C944:E944&gt;B944:D944))))</f>
        <v>1</v>
      </c>
      <c r="K944" s="1" t="b">
        <f t="array" ref="K944">IF(NOT(H944=""),AND(C944:H944&lt;B944:G944),IF(NOT(G944=""),AND(C944:G944&lt;B944:F944),IF(NOT(F944=""),AND(C944:F944&lt;B944:E944),AND(C944:E944&lt;B944:D944))))</f>
        <v>0</v>
      </c>
      <c r="L944" s="1" t="b">
        <f t="array" ref="L944">IF(NOT(H944=""),AND(AND(ABS(C944:H944-B944:G944)&gt;0),AND(ABS(C944:H944-B944:G944)&lt;4)),IF(NOT(G944=""),AND(AND(ABS(C944:G944-B944:F944)&gt;0),AND(ABS(C944:G944-B944:F944)&lt;4)),IF(NOT(F944=""),AND(AND(ABS(C944:F944-B944:E944)&gt;0),AND(ABS(C944:F944-B944:E944)&lt;4)),AND(AND(ABS(C944:E944-B944:D944)&gt;0),AND(ABS(C944:E944-B944:D944)&lt;4)))))</f>
        <v>1</v>
      </c>
      <c r="M944" s="1" t="b">
        <f t="shared" si="1"/>
        <v>1</v>
      </c>
    </row>
    <row r="945" ht="15.75" customHeight="1">
      <c r="A945" s="1" t="s">
        <v>954</v>
      </c>
      <c r="B945" s="1">
        <f>IFERROR(__xludf.DUMMYFUNCTION("SPLIT(A945,"" "")"),14.0)</f>
        <v>14</v>
      </c>
      <c r="C945" s="1">
        <f>IFERROR(__xludf.DUMMYFUNCTION("""COMPUTED_VALUE"""),12.0)</f>
        <v>12</v>
      </c>
      <c r="D945" s="1">
        <f>IFERROR(__xludf.DUMMYFUNCTION("""COMPUTED_VALUE"""),10.0)</f>
        <v>10</v>
      </c>
      <c r="E945" s="1">
        <f>IFERROR(__xludf.DUMMYFUNCTION("""COMPUTED_VALUE"""),8.0)</f>
        <v>8</v>
      </c>
      <c r="F945" s="1">
        <f>IFERROR(__xludf.DUMMYFUNCTION("""COMPUTED_VALUE"""),5.0)</f>
        <v>5</v>
      </c>
      <c r="G945" s="1">
        <f>IFERROR(__xludf.DUMMYFUNCTION("""COMPUTED_VALUE"""),2.0)</f>
        <v>2</v>
      </c>
      <c r="J945" s="1" t="b">
        <f t="array" ref="J945">IF(NOT(H945=""),AND(C945:H945&gt;B945:G945),IF(NOT(G945=""),AND(C945:G945&gt;B945:F945),IF(NOT(F945=""),AND(C945:F945&gt;B945:E945),AND(C945:E945&gt;B945:D945))))</f>
        <v>0</v>
      </c>
      <c r="K945" s="1" t="b">
        <f t="array" ref="K945">IF(NOT(H945=""),AND(C945:H945&lt;B945:G945),IF(NOT(G945=""),AND(C945:G945&lt;B945:F945),IF(NOT(F945=""),AND(C945:F945&lt;B945:E945),AND(C945:E945&lt;B945:D945))))</f>
        <v>1</v>
      </c>
      <c r="L945" s="1" t="b">
        <f t="array" ref="L945">IF(NOT(H945=""),AND(AND(ABS(C945:H945-B945:G945)&gt;0),AND(ABS(C945:H945-B945:G945)&lt;4)),IF(NOT(G945=""),AND(AND(ABS(C945:G945-B945:F945)&gt;0),AND(ABS(C945:G945-B945:F945)&lt;4)),IF(NOT(F945=""),AND(AND(ABS(C945:F945-B945:E945)&gt;0),AND(ABS(C945:F945-B945:E945)&lt;4)),AND(AND(ABS(C945:E945-B945:D945)&gt;0),AND(ABS(C945:E945-B945:D945)&lt;4)))))</f>
        <v>1</v>
      </c>
      <c r="M945" s="1" t="b">
        <f t="shared" si="1"/>
        <v>1</v>
      </c>
    </row>
    <row r="946" ht="15.75" customHeight="1">
      <c r="A946" s="1" t="s">
        <v>955</v>
      </c>
      <c r="B946" s="1">
        <f>IFERROR(__xludf.DUMMYFUNCTION("SPLIT(A946,"" "")"),12.0)</f>
        <v>12</v>
      </c>
      <c r="C946" s="1">
        <f>IFERROR(__xludf.DUMMYFUNCTION("""COMPUTED_VALUE"""),13.0)</f>
        <v>13</v>
      </c>
      <c r="D946" s="1">
        <f>IFERROR(__xludf.DUMMYFUNCTION("""COMPUTED_VALUE"""),16.0)</f>
        <v>16</v>
      </c>
      <c r="E946" s="1">
        <f>IFERROR(__xludf.DUMMYFUNCTION("""COMPUTED_VALUE"""),17.0)</f>
        <v>17</v>
      </c>
      <c r="F946" s="1">
        <f>IFERROR(__xludf.DUMMYFUNCTION("""COMPUTED_VALUE"""),20.0)</f>
        <v>20</v>
      </c>
      <c r="G946" s="1">
        <f>IFERROR(__xludf.DUMMYFUNCTION("""COMPUTED_VALUE"""),23.0)</f>
        <v>23</v>
      </c>
      <c r="J946" s="1" t="b">
        <f t="array" ref="J946">IF(NOT(H946=""),AND(C946:H946&gt;B946:G946),IF(NOT(G946=""),AND(C946:G946&gt;B946:F946),IF(NOT(F946=""),AND(C946:F946&gt;B946:E946),AND(C946:E946&gt;B946:D946))))</f>
        <v>1</v>
      </c>
      <c r="K946" s="1" t="b">
        <f t="array" ref="K946">IF(NOT(H946=""),AND(C946:H946&lt;B946:G946),IF(NOT(G946=""),AND(C946:G946&lt;B946:F946),IF(NOT(F946=""),AND(C946:F946&lt;B946:E946),AND(C946:E946&lt;B946:D946))))</f>
        <v>0</v>
      </c>
      <c r="L946" s="1" t="b">
        <f t="array" ref="L946">IF(NOT(H946=""),AND(AND(ABS(C946:H946-B946:G946)&gt;0),AND(ABS(C946:H946-B946:G946)&lt;4)),IF(NOT(G946=""),AND(AND(ABS(C946:G946-B946:F946)&gt;0),AND(ABS(C946:G946-B946:F946)&lt;4)),IF(NOT(F946=""),AND(AND(ABS(C946:F946-B946:E946)&gt;0),AND(ABS(C946:F946-B946:E946)&lt;4)),AND(AND(ABS(C946:E946-B946:D946)&gt;0),AND(ABS(C946:E946-B946:D946)&lt;4)))))</f>
        <v>1</v>
      </c>
      <c r="M946" s="1" t="b">
        <f t="shared" si="1"/>
        <v>1</v>
      </c>
    </row>
    <row r="947" ht="15.75" customHeight="1">
      <c r="A947" s="1" t="s">
        <v>956</v>
      </c>
      <c r="B947" s="1">
        <f>IFERROR(__xludf.DUMMYFUNCTION("SPLIT(A947,"" "")"),54.0)</f>
        <v>54</v>
      </c>
      <c r="C947" s="1">
        <f>IFERROR(__xludf.DUMMYFUNCTION("""COMPUTED_VALUE"""),57.0)</f>
        <v>57</v>
      </c>
      <c r="D947" s="1">
        <f>IFERROR(__xludf.DUMMYFUNCTION("""COMPUTED_VALUE"""),60.0)</f>
        <v>60</v>
      </c>
      <c r="E947" s="1">
        <f>IFERROR(__xludf.DUMMYFUNCTION("""COMPUTED_VALUE"""),61.0)</f>
        <v>61</v>
      </c>
      <c r="F947" s="1">
        <f>IFERROR(__xludf.DUMMYFUNCTION("""COMPUTED_VALUE"""),63.0)</f>
        <v>63</v>
      </c>
      <c r="G947" s="1">
        <f>IFERROR(__xludf.DUMMYFUNCTION("""COMPUTED_VALUE"""),65.0)</f>
        <v>65</v>
      </c>
      <c r="H947" s="1">
        <f>IFERROR(__xludf.DUMMYFUNCTION("""COMPUTED_VALUE"""),68.0)</f>
        <v>68</v>
      </c>
      <c r="I947" s="1">
        <f>IFERROR(__xludf.DUMMYFUNCTION("""COMPUTED_VALUE"""),70.0)</f>
        <v>70</v>
      </c>
      <c r="J947" s="1" t="b">
        <f t="array" ref="J947">IF(NOT(H947=""),AND(C947:H947&gt;B947:G947),IF(NOT(G947=""),AND(C947:G947&gt;B947:F947),IF(NOT(F947=""),AND(C947:F947&gt;B947:E947),AND(C947:E947&gt;B947:D947))))</f>
        <v>1</v>
      </c>
      <c r="K947" s="1" t="b">
        <f t="array" ref="K947">IF(NOT(H947=""),AND(C947:H947&lt;B947:G947),IF(NOT(G947=""),AND(C947:G947&lt;B947:F947),IF(NOT(F947=""),AND(C947:F947&lt;B947:E947),AND(C947:E947&lt;B947:D947))))</f>
        <v>0</v>
      </c>
      <c r="L947" s="1" t="b">
        <f t="array" ref="L947">IF(NOT(H947=""),AND(AND(ABS(C947:H947-B947:G947)&gt;0),AND(ABS(C947:H947-B947:G947)&lt;4)),IF(NOT(G947=""),AND(AND(ABS(C947:G947-B947:F947)&gt;0),AND(ABS(C947:G947-B947:F947)&lt;4)),IF(NOT(F947=""),AND(AND(ABS(C947:F947-B947:E947)&gt;0),AND(ABS(C947:F947-B947:E947)&lt;4)),AND(AND(ABS(C947:E947-B947:D947)&gt;0),AND(ABS(C947:E947-B947:D947)&lt;4)))))</f>
        <v>1</v>
      </c>
      <c r="M947" s="1" t="b">
        <f t="shared" si="1"/>
        <v>1</v>
      </c>
    </row>
    <row r="948" ht="15.75" customHeight="1">
      <c r="A948" s="1" t="s">
        <v>957</v>
      </c>
      <c r="B948" s="1">
        <f>IFERROR(__xludf.DUMMYFUNCTION("SPLIT(A948,"" "")"),67.0)</f>
        <v>67</v>
      </c>
      <c r="C948" s="1">
        <f>IFERROR(__xludf.DUMMYFUNCTION("""COMPUTED_VALUE"""),65.0)</f>
        <v>65</v>
      </c>
      <c r="D948" s="1">
        <f>IFERROR(__xludf.DUMMYFUNCTION("""COMPUTED_VALUE"""),63.0)</f>
        <v>63</v>
      </c>
      <c r="E948" s="1">
        <f>IFERROR(__xludf.DUMMYFUNCTION("""COMPUTED_VALUE"""),61.0)</f>
        <v>61</v>
      </c>
      <c r="F948" s="1">
        <f>IFERROR(__xludf.DUMMYFUNCTION("""COMPUTED_VALUE"""),60.0)</f>
        <v>60</v>
      </c>
      <c r="G948" s="1">
        <f>IFERROR(__xludf.DUMMYFUNCTION("""COMPUTED_VALUE"""),59.0)</f>
        <v>59</v>
      </c>
      <c r="H948" s="1">
        <f>IFERROR(__xludf.DUMMYFUNCTION("""COMPUTED_VALUE"""),56.0)</f>
        <v>56</v>
      </c>
      <c r="I948" s="1">
        <f>IFERROR(__xludf.DUMMYFUNCTION("""COMPUTED_VALUE"""),54.0)</f>
        <v>54</v>
      </c>
      <c r="J948" s="1" t="b">
        <f t="array" ref="J948">IF(NOT(H948=""),AND(C948:H948&gt;B948:G948),IF(NOT(G948=""),AND(C948:G948&gt;B948:F948),IF(NOT(F948=""),AND(C948:F948&gt;B948:E948),AND(C948:E948&gt;B948:D948))))</f>
        <v>0</v>
      </c>
      <c r="K948" s="1" t="b">
        <f t="array" ref="K948">IF(NOT(H948=""),AND(C948:H948&lt;B948:G948),IF(NOT(G948=""),AND(C948:G948&lt;B948:F948),IF(NOT(F948=""),AND(C948:F948&lt;B948:E948),AND(C948:E948&lt;B948:D948))))</f>
        <v>1</v>
      </c>
      <c r="L948" s="1" t="b">
        <f t="array" ref="L948">IF(NOT(H948=""),AND(AND(ABS(C948:H948-B948:G948)&gt;0),AND(ABS(C948:H948-B948:G948)&lt;4)),IF(NOT(G948=""),AND(AND(ABS(C948:G948-B948:F948)&gt;0),AND(ABS(C948:G948-B948:F948)&lt;4)),IF(NOT(F948=""),AND(AND(ABS(C948:F948-B948:E948)&gt;0),AND(ABS(C948:F948-B948:E948)&lt;4)),AND(AND(ABS(C948:E948-B948:D948)&gt;0),AND(ABS(C948:E948-B948:D948)&lt;4)))))</f>
        <v>1</v>
      </c>
      <c r="M948" s="1" t="b">
        <f t="shared" si="1"/>
        <v>1</v>
      </c>
    </row>
    <row r="949" ht="15.75" customHeight="1">
      <c r="A949" s="1" t="s">
        <v>958</v>
      </c>
      <c r="B949" s="1">
        <f>IFERROR(__xludf.DUMMYFUNCTION("SPLIT(A949,"" "")"),50.0)</f>
        <v>50</v>
      </c>
      <c r="C949" s="1">
        <f>IFERROR(__xludf.DUMMYFUNCTION("""COMPUTED_VALUE"""),51.0)</f>
        <v>51</v>
      </c>
      <c r="D949" s="1">
        <f>IFERROR(__xludf.DUMMYFUNCTION("""COMPUTED_VALUE"""),53.0)</f>
        <v>53</v>
      </c>
      <c r="E949" s="1">
        <f>IFERROR(__xludf.DUMMYFUNCTION("""COMPUTED_VALUE"""),56.0)</f>
        <v>56</v>
      </c>
      <c r="F949" s="1">
        <f>IFERROR(__xludf.DUMMYFUNCTION("""COMPUTED_VALUE"""),57.0)</f>
        <v>57</v>
      </c>
      <c r="G949" s="1">
        <f>IFERROR(__xludf.DUMMYFUNCTION("""COMPUTED_VALUE"""),59.0)</f>
        <v>59</v>
      </c>
      <c r="J949" s="1" t="b">
        <f t="array" ref="J949">IF(NOT(H949=""),AND(C949:H949&gt;B949:G949),IF(NOT(G949=""),AND(C949:G949&gt;B949:F949),IF(NOT(F949=""),AND(C949:F949&gt;B949:E949),AND(C949:E949&gt;B949:D949))))</f>
        <v>1</v>
      </c>
      <c r="K949" s="1" t="b">
        <f t="array" ref="K949">IF(NOT(H949=""),AND(C949:H949&lt;B949:G949),IF(NOT(G949=""),AND(C949:G949&lt;B949:F949),IF(NOT(F949=""),AND(C949:F949&lt;B949:E949),AND(C949:E949&lt;B949:D949))))</f>
        <v>0</v>
      </c>
      <c r="L949" s="1" t="b">
        <f t="array" ref="L949">IF(NOT(H949=""),AND(AND(ABS(C949:H949-B949:G949)&gt;0),AND(ABS(C949:H949-B949:G949)&lt;4)),IF(NOT(G949=""),AND(AND(ABS(C949:G949-B949:F949)&gt;0),AND(ABS(C949:G949-B949:F949)&lt;4)),IF(NOT(F949=""),AND(AND(ABS(C949:F949-B949:E949)&gt;0),AND(ABS(C949:F949-B949:E949)&lt;4)),AND(AND(ABS(C949:E949-B949:D949)&gt;0),AND(ABS(C949:E949-B949:D949)&lt;4)))))</f>
        <v>1</v>
      </c>
      <c r="M949" s="1" t="b">
        <f t="shared" si="1"/>
        <v>1</v>
      </c>
    </row>
    <row r="950" ht="15.75" customHeight="1">
      <c r="A950" s="1" t="s">
        <v>959</v>
      </c>
      <c r="B950" s="1">
        <f>IFERROR(__xludf.DUMMYFUNCTION("SPLIT(A950,"" "")"),74.0)</f>
        <v>74</v>
      </c>
      <c r="C950" s="1">
        <f>IFERROR(__xludf.DUMMYFUNCTION("""COMPUTED_VALUE"""),76.0)</f>
        <v>76</v>
      </c>
      <c r="D950" s="1">
        <f>IFERROR(__xludf.DUMMYFUNCTION("""COMPUTED_VALUE"""),78.0)</f>
        <v>78</v>
      </c>
      <c r="E950" s="1">
        <f>IFERROR(__xludf.DUMMYFUNCTION("""COMPUTED_VALUE"""),81.0)</f>
        <v>81</v>
      </c>
      <c r="F950" s="1">
        <f>IFERROR(__xludf.DUMMYFUNCTION("""COMPUTED_VALUE"""),84.0)</f>
        <v>84</v>
      </c>
      <c r="G950" s="1">
        <f>IFERROR(__xludf.DUMMYFUNCTION("""COMPUTED_VALUE"""),87.0)</f>
        <v>87</v>
      </c>
      <c r="J950" s="1" t="b">
        <f t="array" ref="J950">IF(NOT(H950=""),AND(C950:H950&gt;B950:G950),IF(NOT(G950=""),AND(C950:G950&gt;B950:F950),IF(NOT(F950=""),AND(C950:F950&gt;B950:E950),AND(C950:E950&gt;B950:D950))))</f>
        <v>1</v>
      </c>
      <c r="K950" s="1" t="b">
        <f t="array" ref="K950">IF(NOT(H950=""),AND(C950:H950&lt;B950:G950),IF(NOT(G950=""),AND(C950:G950&lt;B950:F950),IF(NOT(F950=""),AND(C950:F950&lt;B950:E950),AND(C950:E950&lt;B950:D950))))</f>
        <v>0</v>
      </c>
      <c r="L950" s="1" t="b">
        <f t="array" ref="L950">IF(NOT(H950=""),AND(AND(ABS(C950:H950-B950:G950)&gt;0),AND(ABS(C950:H950-B950:G950)&lt;4)),IF(NOT(G950=""),AND(AND(ABS(C950:G950-B950:F950)&gt;0),AND(ABS(C950:G950-B950:F950)&lt;4)),IF(NOT(F950=""),AND(AND(ABS(C950:F950-B950:E950)&gt;0),AND(ABS(C950:F950-B950:E950)&lt;4)),AND(AND(ABS(C950:E950-B950:D950)&gt;0),AND(ABS(C950:E950-B950:D950)&lt;4)))))</f>
        <v>1</v>
      </c>
      <c r="M950" s="1" t="b">
        <f t="shared" si="1"/>
        <v>1</v>
      </c>
    </row>
    <row r="951" ht="15.75" customHeight="1">
      <c r="A951" s="1" t="s">
        <v>960</v>
      </c>
      <c r="B951" s="1">
        <f>IFERROR(__xludf.DUMMYFUNCTION("SPLIT(A951,"" "")"),23.0)</f>
        <v>23</v>
      </c>
      <c r="C951" s="1">
        <f>IFERROR(__xludf.DUMMYFUNCTION("""COMPUTED_VALUE"""),24.0)</f>
        <v>24</v>
      </c>
      <c r="D951" s="1">
        <f>IFERROR(__xludf.DUMMYFUNCTION("""COMPUTED_VALUE"""),25.0)</f>
        <v>25</v>
      </c>
      <c r="E951" s="1">
        <f>IFERROR(__xludf.DUMMYFUNCTION("""COMPUTED_VALUE"""),28.0)</f>
        <v>28</v>
      </c>
      <c r="F951" s="1">
        <f>IFERROR(__xludf.DUMMYFUNCTION("""COMPUTED_VALUE"""),29.0)</f>
        <v>29</v>
      </c>
      <c r="G951" s="1">
        <f>IFERROR(__xludf.DUMMYFUNCTION("""COMPUTED_VALUE"""),31.0)</f>
        <v>31</v>
      </c>
      <c r="J951" s="1" t="b">
        <f t="array" ref="J951">IF(NOT(H951=""),AND(C951:H951&gt;B951:G951),IF(NOT(G951=""),AND(C951:G951&gt;B951:F951),IF(NOT(F951=""),AND(C951:F951&gt;B951:E951),AND(C951:E951&gt;B951:D951))))</f>
        <v>1</v>
      </c>
      <c r="K951" s="1" t="b">
        <f t="array" ref="K951">IF(NOT(H951=""),AND(C951:H951&lt;B951:G951),IF(NOT(G951=""),AND(C951:G951&lt;B951:F951),IF(NOT(F951=""),AND(C951:F951&lt;B951:E951),AND(C951:E951&lt;B951:D951))))</f>
        <v>0</v>
      </c>
      <c r="L951" s="1" t="b">
        <f t="array" ref="L951">IF(NOT(H951=""),AND(AND(ABS(C951:H951-B951:G951)&gt;0),AND(ABS(C951:H951-B951:G951)&lt;4)),IF(NOT(G951=""),AND(AND(ABS(C951:G951-B951:F951)&gt;0),AND(ABS(C951:G951-B951:F951)&lt;4)),IF(NOT(F951=""),AND(AND(ABS(C951:F951-B951:E951)&gt;0),AND(ABS(C951:F951-B951:E951)&lt;4)),AND(AND(ABS(C951:E951-B951:D951)&gt;0),AND(ABS(C951:E951-B951:D951)&lt;4)))))</f>
        <v>1</v>
      </c>
      <c r="M951" s="1" t="b">
        <f t="shared" si="1"/>
        <v>1</v>
      </c>
    </row>
    <row r="952" ht="15.75" customHeight="1">
      <c r="A952" s="1" t="s">
        <v>961</v>
      </c>
      <c r="B952" s="1">
        <f>IFERROR(__xludf.DUMMYFUNCTION("SPLIT(A952,"" "")"),74.0)</f>
        <v>74</v>
      </c>
      <c r="C952" s="1">
        <f>IFERROR(__xludf.DUMMYFUNCTION("""COMPUTED_VALUE"""),71.0)</f>
        <v>71</v>
      </c>
      <c r="D952" s="1">
        <f>IFERROR(__xludf.DUMMYFUNCTION("""COMPUTED_VALUE"""),68.0)</f>
        <v>68</v>
      </c>
      <c r="E952" s="1">
        <f>IFERROR(__xludf.DUMMYFUNCTION("""COMPUTED_VALUE"""),66.0)</f>
        <v>66</v>
      </c>
      <c r="F952" s="1">
        <f>IFERROR(__xludf.DUMMYFUNCTION("""COMPUTED_VALUE"""),64.0)</f>
        <v>64</v>
      </c>
      <c r="G952" s="1">
        <f>IFERROR(__xludf.DUMMYFUNCTION("""COMPUTED_VALUE"""),62.0)</f>
        <v>62</v>
      </c>
      <c r="H952" s="2">
        <f>IFERROR(__xludf.DUMMYFUNCTION("""COMPUTED_VALUE"""),59.0)</f>
        <v>59</v>
      </c>
      <c r="J952" s="1" t="b">
        <f t="array" ref="J952">IF(NOT(H952=""),AND(C952:H952&gt;B952:G952),IF(NOT(G952=""),AND(C952:G952&gt;B952:F952),IF(NOT(F952=""),AND(C952:F952&gt;B952:E952),AND(C952:E952&gt;B952:D952))))</f>
        <v>0</v>
      </c>
      <c r="K952" s="1" t="b">
        <f t="array" ref="K952">IF(NOT(H952=""),AND(C952:H952&lt;B952:G952),IF(NOT(G952=""),AND(C952:G952&lt;B952:F952),IF(NOT(F952=""),AND(C952:F952&lt;B952:E952),AND(C952:E952&lt;B952:D952))))</f>
        <v>1</v>
      </c>
      <c r="L952" s="1" t="b">
        <f t="array" ref="L952">IF(NOT(H952=""),AND(AND(ABS(C952:H952-B952:G952)&gt;0),AND(ABS(C952:H952-B952:G952)&lt;4)),IF(NOT(G952=""),AND(AND(ABS(C952:G952-B952:F952)&gt;0),AND(ABS(C952:G952-B952:F952)&lt;4)),IF(NOT(F952=""),AND(AND(ABS(C952:F952-B952:E952)&gt;0),AND(ABS(C952:F952-B952:E952)&lt;4)),AND(AND(ABS(C952:E952-B952:D952)&gt;0),AND(ABS(C952:E952-B952:D952)&lt;4)))))</f>
        <v>1</v>
      </c>
      <c r="M952" s="1" t="b">
        <f t="shared" si="1"/>
        <v>1</v>
      </c>
    </row>
    <row r="953" ht="15.75" customHeight="1">
      <c r="A953" s="1" t="s">
        <v>962</v>
      </c>
      <c r="B953" s="1">
        <f>IFERROR(__xludf.DUMMYFUNCTION("SPLIT(A953,"" "")"),63.0)</f>
        <v>63</v>
      </c>
      <c r="C953" s="1">
        <f>IFERROR(__xludf.DUMMYFUNCTION("""COMPUTED_VALUE"""),61.0)</f>
        <v>61</v>
      </c>
      <c r="D953" s="1">
        <f>IFERROR(__xludf.DUMMYFUNCTION("""COMPUTED_VALUE"""),60.0)</f>
        <v>60</v>
      </c>
      <c r="E953" s="1">
        <f>IFERROR(__xludf.DUMMYFUNCTION("""COMPUTED_VALUE"""),58.0)</f>
        <v>58</v>
      </c>
      <c r="F953" s="1">
        <f>IFERROR(__xludf.DUMMYFUNCTION("""COMPUTED_VALUE"""),55.0)</f>
        <v>55</v>
      </c>
      <c r="G953" s="1">
        <f>IFERROR(__xludf.DUMMYFUNCTION("""COMPUTED_VALUE"""),54.0)</f>
        <v>54</v>
      </c>
      <c r="H953" s="2">
        <f>IFERROR(__xludf.DUMMYFUNCTION("""COMPUTED_VALUE"""),51.0)</f>
        <v>51</v>
      </c>
      <c r="J953" s="1" t="b">
        <f t="array" ref="J953">IF(NOT(H953=""),AND(C953:H953&gt;B953:G953),IF(NOT(G953=""),AND(C953:G953&gt;B953:F953),IF(NOT(F953=""),AND(C953:F953&gt;B953:E953),AND(C953:E953&gt;B953:D953))))</f>
        <v>0</v>
      </c>
      <c r="K953" s="1" t="b">
        <f t="array" ref="K953">IF(NOT(H953=""),AND(C953:H953&lt;B953:G953),IF(NOT(G953=""),AND(C953:G953&lt;B953:F953),IF(NOT(F953=""),AND(C953:F953&lt;B953:E953),AND(C953:E953&lt;B953:D953))))</f>
        <v>1</v>
      </c>
      <c r="L953" s="1" t="b">
        <f t="array" ref="L953">IF(NOT(H953=""),AND(AND(ABS(C953:H953-B953:G953)&gt;0),AND(ABS(C953:H953-B953:G953)&lt;4)),IF(NOT(G953=""),AND(AND(ABS(C953:G953-B953:F953)&gt;0),AND(ABS(C953:G953-B953:F953)&lt;4)),IF(NOT(F953=""),AND(AND(ABS(C953:F953-B953:E953)&gt;0),AND(ABS(C953:F953-B953:E953)&lt;4)),AND(AND(ABS(C953:E953-B953:D953)&gt;0),AND(ABS(C953:E953-B953:D953)&lt;4)))))</f>
        <v>1</v>
      </c>
      <c r="M953" s="1" t="b">
        <f t="shared" si="1"/>
        <v>1</v>
      </c>
    </row>
    <row r="954" ht="15.75" customHeight="1">
      <c r="A954" s="1" t="s">
        <v>963</v>
      </c>
      <c r="B954" s="1">
        <f>IFERROR(__xludf.DUMMYFUNCTION("SPLIT(A954,"" "")"),71.0)</f>
        <v>71</v>
      </c>
      <c r="C954" s="1">
        <f>IFERROR(__xludf.DUMMYFUNCTION("""COMPUTED_VALUE"""),73.0)</f>
        <v>73</v>
      </c>
      <c r="D954" s="1">
        <f>IFERROR(__xludf.DUMMYFUNCTION("""COMPUTED_VALUE"""),74.0)</f>
        <v>74</v>
      </c>
      <c r="E954" s="1">
        <f>IFERROR(__xludf.DUMMYFUNCTION("""COMPUTED_VALUE"""),77.0)</f>
        <v>77</v>
      </c>
      <c r="F954" s="1">
        <f>IFERROR(__xludf.DUMMYFUNCTION("""COMPUTED_VALUE"""),78.0)</f>
        <v>78</v>
      </c>
      <c r="J954" s="1" t="b">
        <f t="array" ref="J954">IF(NOT(H954=""),AND(C954:H954&gt;B954:G954),IF(NOT(G954=""),AND(C954:G954&gt;B954:F954),IF(NOT(F954=""),AND(C954:F954&gt;B954:E954),AND(C954:E954&gt;B954:D954))))</f>
        <v>1</v>
      </c>
      <c r="K954" s="1" t="b">
        <f t="array" ref="K954">IF(NOT(H954=""),AND(C954:H954&lt;B954:G954),IF(NOT(G954=""),AND(C954:G954&lt;B954:F954),IF(NOT(F954=""),AND(C954:F954&lt;B954:E954),AND(C954:E954&lt;B954:D954))))</f>
        <v>0</v>
      </c>
      <c r="L954" s="1" t="b">
        <f t="array" ref="L954">IF(NOT(H954=""),AND(AND(ABS(C954:H954-B954:G954)&gt;0),AND(ABS(C954:H954-B954:G954)&lt;4)),IF(NOT(G954=""),AND(AND(ABS(C954:G954-B954:F954)&gt;0),AND(ABS(C954:G954-B954:F954)&lt;4)),IF(NOT(F954=""),AND(AND(ABS(C954:F954-B954:E954)&gt;0),AND(ABS(C954:F954-B954:E954)&lt;4)),AND(AND(ABS(C954:E954-B954:D954)&gt;0),AND(ABS(C954:E954-B954:D954)&lt;4)))))</f>
        <v>1</v>
      </c>
      <c r="M954" s="1" t="b">
        <f t="shared" si="1"/>
        <v>1</v>
      </c>
    </row>
    <row r="955" ht="15.75" customHeight="1">
      <c r="A955" s="1" t="s">
        <v>964</v>
      </c>
      <c r="B955" s="1">
        <f>IFERROR(__xludf.DUMMYFUNCTION("SPLIT(A955,"" "")"),20.0)</f>
        <v>20</v>
      </c>
      <c r="C955" s="1">
        <f>IFERROR(__xludf.DUMMYFUNCTION("""COMPUTED_VALUE"""),19.0)</f>
        <v>19</v>
      </c>
      <c r="D955" s="1">
        <f>IFERROR(__xludf.DUMMYFUNCTION("""COMPUTED_VALUE"""),18.0)</f>
        <v>18</v>
      </c>
      <c r="E955" s="1">
        <f>IFERROR(__xludf.DUMMYFUNCTION("""COMPUTED_VALUE"""),15.0)</f>
        <v>15</v>
      </c>
      <c r="F955" s="1">
        <f>IFERROR(__xludf.DUMMYFUNCTION("""COMPUTED_VALUE"""),13.0)</f>
        <v>13</v>
      </c>
      <c r="G955" s="1">
        <f>IFERROR(__xludf.DUMMYFUNCTION("""COMPUTED_VALUE"""),12.0)</f>
        <v>12</v>
      </c>
      <c r="H955" s="1">
        <f>IFERROR(__xludf.DUMMYFUNCTION("""COMPUTED_VALUE"""),9.0)</f>
        <v>9</v>
      </c>
      <c r="I955" s="1">
        <f>IFERROR(__xludf.DUMMYFUNCTION("""COMPUTED_VALUE"""),7.0)</f>
        <v>7</v>
      </c>
      <c r="J955" s="1" t="b">
        <f t="array" ref="J955">IF(NOT(H955=""),AND(C955:H955&gt;B955:G955),IF(NOT(G955=""),AND(C955:G955&gt;B955:F955),IF(NOT(F955=""),AND(C955:F955&gt;B955:E955),AND(C955:E955&gt;B955:D955))))</f>
        <v>0</v>
      </c>
      <c r="K955" s="1" t="b">
        <f t="array" ref="K955">IF(NOT(H955=""),AND(C955:H955&lt;B955:G955),IF(NOT(G955=""),AND(C955:G955&lt;B955:F955),IF(NOT(F955=""),AND(C955:F955&lt;B955:E955),AND(C955:E955&lt;B955:D955))))</f>
        <v>1</v>
      </c>
      <c r="L955" s="1" t="b">
        <f t="array" ref="L955">IF(NOT(H955=""),AND(AND(ABS(C955:H955-B955:G955)&gt;0),AND(ABS(C955:H955-B955:G955)&lt;4)),IF(NOT(G955=""),AND(AND(ABS(C955:G955-B955:F955)&gt;0),AND(ABS(C955:G955-B955:F955)&lt;4)),IF(NOT(F955=""),AND(AND(ABS(C955:F955-B955:E955)&gt;0),AND(ABS(C955:F955-B955:E955)&lt;4)),AND(AND(ABS(C955:E955-B955:D955)&gt;0),AND(ABS(C955:E955-B955:D955)&lt;4)))))</f>
        <v>1</v>
      </c>
      <c r="M955" s="1" t="b">
        <f t="shared" si="1"/>
        <v>1</v>
      </c>
    </row>
    <row r="956" ht="15.75" customHeight="1">
      <c r="A956" s="1" t="s">
        <v>965</v>
      </c>
      <c r="B956" s="1">
        <f>IFERROR(__xludf.DUMMYFUNCTION("SPLIT(A956,"" "")"),62.0)</f>
        <v>62</v>
      </c>
      <c r="C956" s="1">
        <f>IFERROR(__xludf.DUMMYFUNCTION("""COMPUTED_VALUE"""),61.0)</f>
        <v>61</v>
      </c>
      <c r="D956" s="1">
        <f>IFERROR(__xludf.DUMMYFUNCTION("""COMPUTED_VALUE"""),60.0)</f>
        <v>60</v>
      </c>
      <c r="E956" s="1">
        <f>IFERROR(__xludf.DUMMYFUNCTION("""COMPUTED_VALUE"""),58.0)</f>
        <v>58</v>
      </c>
      <c r="F956" s="1">
        <f>IFERROR(__xludf.DUMMYFUNCTION("""COMPUTED_VALUE"""),55.0)</f>
        <v>55</v>
      </c>
      <c r="J956" s="1" t="b">
        <f t="array" ref="J956">IF(NOT(H956=""),AND(C956:H956&gt;B956:G956),IF(NOT(G956=""),AND(C956:G956&gt;B956:F956),IF(NOT(F956=""),AND(C956:F956&gt;B956:E956),AND(C956:E956&gt;B956:D956))))</f>
        <v>0</v>
      </c>
      <c r="K956" s="1" t="b">
        <f t="array" ref="K956">IF(NOT(H956=""),AND(C956:H956&lt;B956:G956),IF(NOT(G956=""),AND(C956:G956&lt;B956:F956),IF(NOT(F956=""),AND(C956:F956&lt;B956:E956),AND(C956:E956&lt;B956:D956))))</f>
        <v>1</v>
      </c>
      <c r="L956" s="1" t="b">
        <f t="array" ref="L956">IF(NOT(H956=""),AND(AND(ABS(C956:H956-B956:G956)&gt;0),AND(ABS(C956:H956-B956:G956)&lt;4)),IF(NOT(G956=""),AND(AND(ABS(C956:G956-B956:F956)&gt;0),AND(ABS(C956:G956-B956:F956)&lt;4)),IF(NOT(F956=""),AND(AND(ABS(C956:F956-B956:E956)&gt;0),AND(ABS(C956:F956-B956:E956)&lt;4)),AND(AND(ABS(C956:E956-B956:D956)&gt;0),AND(ABS(C956:E956-B956:D956)&lt;4)))))</f>
        <v>1</v>
      </c>
      <c r="M956" s="1" t="b">
        <f t="shared" si="1"/>
        <v>1</v>
      </c>
    </row>
    <row r="957" ht="15.75" customHeight="1">
      <c r="A957" s="1" t="s">
        <v>966</v>
      </c>
      <c r="B957" s="1">
        <f>IFERROR(__xludf.DUMMYFUNCTION("SPLIT(A957,"" "")"),33.0)</f>
        <v>33</v>
      </c>
      <c r="C957" s="1">
        <f>IFERROR(__xludf.DUMMYFUNCTION("""COMPUTED_VALUE"""),30.0)</f>
        <v>30</v>
      </c>
      <c r="D957" s="1">
        <f>IFERROR(__xludf.DUMMYFUNCTION("""COMPUTED_VALUE"""),29.0)</f>
        <v>29</v>
      </c>
      <c r="E957" s="1">
        <f>IFERROR(__xludf.DUMMYFUNCTION("""COMPUTED_VALUE"""),27.0)</f>
        <v>27</v>
      </c>
      <c r="F957" s="1">
        <f>IFERROR(__xludf.DUMMYFUNCTION("""COMPUTED_VALUE"""),26.0)</f>
        <v>26</v>
      </c>
      <c r="G957" s="1">
        <f>IFERROR(__xludf.DUMMYFUNCTION("""COMPUTED_VALUE"""),25.0)</f>
        <v>25</v>
      </c>
      <c r="H957" s="2">
        <f>IFERROR(__xludf.DUMMYFUNCTION("""COMPUTED_VALUE"""),22.0)</f>
        <v>22</v>
      </c>
      <c r="J957" s="1" t="b">
        <f t="array" ref="J957">IF(NOT(H957=""),AND(C957:H957&gt;B957:G957),IF(NOT(G957=""),AND(C957:G957&gt;B957:F957),IF(NOT(F957=""),AND(C957:F957&gt;B957:E957),AND(C957:E957&gt;B957:D957))))</f>
        <v>0</v>
      </c>
      <c r="K957" s="1" t="b">
        <f t="array" ref="K957">IF(NOT(H957=""),AND(C957:H957&lt;B957:G957),IF(NOT(G957=""),AND(C957:G957&lt;B957:F957),IF(NOT(F957=""),AND(C957:F957&lt;B957:E957),AND(C957:E957&lt;B957:D957))))</f>
        <v>1</v>
      </c>
      <c r="L957" s="1" t="b">
        <f t="array" ref="L957">IF(NOT(H957=""),AND(AND(ABS(C957:H957-B957:G957)&gt;0),AND(ABS(C957:H957-B957:G957)&lt;4)),IF(NOT(G957=""),AND(AND(ABS(C957:G957-B957:F957)&gt;0),AND(ABS(C957:G957-B957:F957)&lt;4)),IF(NOT(F957=""),AND(AND(ABS(C957:F957-B957:E957)&gt;0),AND(ABS(C957:F957-B957:E957)&lt;4)),AND(AND(ABS(C957:E957-B957:D957)&gt;0),AND(ABS(C957:E957-B957:D957)&lt;4)))))</f>
        <v>1</v>
      </c>
      <c r="M957" s="1" t="b">
        <f t="shared" si="1"/>
        <v>1</v>
      </c>
    </row>
    <row r="958" ht="15.75" customHeight="1">
      <c r="A958" s="1" t="s">
        <v>967</v>
      </c>
      <c r="B958" s="1">
        <f>IFERROR(__xludf.DUMMYFUNCTION("SPLIT(A958,"" "")"),69.0)</f>
        <v>69</v>
      </c>
      <c r="C958" s="1">
        <f>IFERROR(__xludf.DUMMYFUNCTION("""COMPUTED_VALUE"""),67.0)</f>
        <v>67</v>
      </c>
      <c r="D958" s="1">
        <f>IFERROR(__xludf.DUMMYFUNCTION("""COMPUTED_VALUE"""),64.0)</f>
        <v>64</v>
      </c>
      <c r="E958" s="1">
        <f>IFERROR(__xludf.DUMMYFUNCTION("""COMPUTED_VALUE"""),62.0)</f>
        <v>62</v>
      </c>
      <c r="F958" s="1">
        <f>IFERROR(__xludf.DUMMYFUNCTION("""COMPUTED_VALUE"""),61.0)</f>
        <v>61</v>
      </c>
      <c r="G958" s="1">
        <f>IFERROR(__xludf.DUMMYFUNCTION("""COMPUTED_VALUE"""),58.0)</f>
        <v>58</v>
      </c>
      <c r="H958" s="2">
        <f>IFERROR(__xludf.DUMMYFUNCTION("""COMPUTED_VALUE"""),56.0)</f>
        <v>56</v>
      </c>
      <c r="J958" s="1" t="b">
        <f t="array" ref="J958">IF(NOT(H958=""),AND(C958:H958&gt;B958:G958),IF(NOT(G958=""),AND(C958:G958&gt;B958:F958),IF(NOT(F958=""),AND(C958:F958&gt;B958:E958),AND(C958:E958&gt;B958:D958))))</f>
        <v>0</v>
      </c>
      <c r="K958" s="1" t="b">
        <f t="array" ref="K958">IF(NOT(H958=""),AND(C958:H958&lt;B958:G958),IF(NOT(G958=""),AND(C958:G958&lt;B958:F958),IF(NOT(F958=""),AND(C958:F958&lt;B958:E958),AND(C958:E958&lt;B958:D958))))</f>
        <v>1</v>
      </c>
      <c r="L958" s="1" t="b">
        <f t="array" ref="L958">IF(NOT(H958=""),AND(AND(ABS(C958:H958-B958:G958)&gt;0),AND(ABS(C958:H958-B958:G958)&lt;4)),IF(NOT(G958=""),AND(AND(ABS(C958:G958-B958:F958)&gt;0),AND(ABS(C958:G958-B958:F958)&lt;4)),IF(NOT(F958=""),AND(AND(ABS(C958:F958-B958:E958)&gt;0),AND(ABS(C958:F958-B958:E958)&lt;4)),AND(AND(ABS(C958:E958-B958:D958)&gt;0),AND(ABS(C958:E958-B958:D958)&lt;4)))))</f>
        <v>1</v>
      </c>
      <c r="M958" s="1" t="b">
        <f t="shared" si="1"/>
        <v>1</v>
      </c>
    </row>
    <row r="959" ht="15.75" customHeight="1">
      <c r="A959" s="1" t="s">
        <v>968</v>
      </c>
      <c r="B959" s="1">
        <f>IFERROR(__xludf.DUMMYFUNCTION("SPLIT(A959,"" "")"),54.0)</f>
        <v>54</v>
      </c>
      <c r="C959" s="1">
        <f>IFERROR(__xludf.DUMMYFUNCTION("""COMPUTED_VALUE"""),55.0)</f>
        <v>55</v>
      </c>
      <c r="D959" s="1">
        <f>IFERROR(__xludf.DUMMYFUNCTION("""COMPUTED_VALUE"""),58.0)</f>
        <v>58</v>
      </c>
      <c r="E959" s="1">
        <f>IFERROR(__xludf.DUMMYFUNCTION("""COMPUTED_VALUE"""),60.0)</f>
        <v>60</v>
      </c>
      <c r="F959" s="1">
        <f>IFERROR(__xludf.DUMMYFUNCTION("""COMPUTED_VALUE"""),61.0)</f>
        <v>61</v>
      </c>
      <c r="J959" s="1" t="b">
        <f t="array" ref="J959">IF(NOT(H959=""),AND(C959:H959&gt;B959:G959),IF(NOT(G959=""),AND(C959:G959&gt;B959:F959),IF(NOT(F959=""),AND(C959:F959&gt;B959:E959),AND(C959:E959&gt;B959:D959))))</f>
        <v>1</v>
      </c>
      <c r="K959" s="1" t="b">
        <f t="array" ref="K959">IF(NOT(H959=""),AND(C959:H959&lt;B959:G959),IF(NOT(G959=""),AND(C959:G959&lt;B959:F959),IF(NOT(F959=""),AND(C959:F959&lt;B959:E959),AND(C959:E959&lt;B959:D959))))</f>
        <v>0</v>
      </c>
      <c r="L959" s="1" t="b">
        <f t="array" ref="L959">IF(NOT(H959=""),AND(AND(ABS(C959:H959-B959:G959)&gt;0),AND(ABS(C959:H959-B959:G959)&lt;4)),IF(NOT(G959=""),AND(AND(ABS(C959:G959-B959:F959)&gt;0),AND(ABS(C959:G959-B959:F959)&lt;4)),IF(NOT(F959=""),AND(AND(ABS(C959:F959-B959:E959)&gt;0),AND(ABS(C959:F959-B959:E959)&lt;4)),AND(AND(ABS(C959:E959-B959:D959)&gt;0),AND(ABS(C959:E959-B959:D959)&lt;4)))))</f>
        <v>1</v>
      </c>
      <c r="M959" s="1" t="b">
        <f t="shared" si="1"/>
        <v>1</v>
      </c>
    </row>
    <row r="960" ht="15.75" customHeight="1">
      <c r="A960" s="1" t="s">
        <v>969</v>
      </c>
      <c r="B960" s="1">
        <f>IFERROR(__xludf.DUMMYFUNCTION("SPLIT(A960,"" "")"),77.0)</f>
        <v>77</v>
      </c>
      <c r="C960" s="1">
        <f>IFERROR(__xludf.DUMMYFUNCTION("""COMPUTED_VALUE"""),80.0)</f>
        <v>80</v>
      </c>
      <c r="D960" s="1">
        <f>IFERROR(__xludf.DUMMYFUNCTION("""COMPUTED_VALUE"""),82.0)</f>
        <v>82</v>
      </c>
      <c r="E960" s="1">
        <f>IFERROR(__xludf.DUMMYFUNCTION("""COMPUTED_VALUE"""),85.0)</f>
        <v>85</v>
      </c>
      <c r="F960" s="1">
        <f>IFERROR(__xludf.DUMMYFUNCTION("""COMPUTED_VALUE"""),86.0)</f>
        <v>86</v>
      </c>
      <c r="G960" s="1">
        <f>IFERROR(__xludf.DUMMYFUNCTION("""COMPUTED_VALUE"""),87.0)</f>
        <v>87</v>
      </c>
      <c r="J960" s="1" t="b">
        <f t="array" ref="J960">IF(NOT(H960=""),AND(C960:H960&gt;B960:G960),IF(NOT(G960=""),AND(C960:G960&gt;B960:F960),IF(NOT(F960=""),AND(C960:F960&gt;B960:E960),AND(C960:E960&gt;B960:D960))))</f>
        <v>1</v>
      </c>
      <c r="K960" s="1" t="b">
        <f t="array" ref="K960">IF(NOT(H960=""),AND(C960:H960&lt;B960:G960),IF(NOT(G960=""),AND(C960:G960&lt;B960:F960),IF(NOT(F960=""),AND(C960:F960&lt;B960:E960),AND(C960:E960&lt;B960:D960))))</f>
        <v>0</v>
      </c>
      <c r="L960" s="1" t="b">
        <f t="array" ref="L960">IF(NOT(H960=""),AND(AND(ABS(C960:H960-B960:G960)&gt;0),AND(ABS(C960:H960-B960:G960)&lt;4)),IF(NOT(G960=""),AND(AND(ABS(C960:G960-B960:F960)&gt;0),AND(ABS(C960:G960-B960:F960)&lt;4)),IF(NOT(F960=""),AND(AND(ABS(C960:F960-B960:E960)&gt;0),AND(ABS(C960:F960-B960:E960)&lt;4)),AND(AND(ABS(C960:E960-B960:D960)&gt;0),AND(ABS(C960:E960-B960:D960)&lt;4)))))</f>
        <v>1</v>
      </c>
      <c r="M960" s="1" t="b">
        <f t="shared" si="1"/>
        <v>1</v>
      </c>
    </row>
    <row r="961" ht="15.75" customHeight="1">
      <c r="A961" s="1" t="s">
        <v>970</v>
      </c>
      <c r="B961" s="1">
        <f>IFERROR(__xludf.DUMMYFUNCTION("SPLIT(A961,"" "")"),71.0)</f>
        <v>71</v>
      </c>
      <c r="C961" s="1">
        <f>IFERROR(__xludf.DUMMYFUNCTION("""COMPUTED_VALUE"""),68.0)</f>
        <v>68</v>
      </c>
      <c r="D961" s="1">
        <f>IFERROR(__xludf.DUMMYFUNCTION("""COMPUTED_VALUE"""),66.0)</f>
        <v>66</v>
      </c>
      <c r="E961" s="1">
        <f>IFERROR(__xludf.DUMMYFUNCTION("""COMPUTED_VALUE"""),64.0)</f>
        <v>64</v>
      </c>
      <c r="F961" s="1">
        <f>IFERROR(__xludf.DUMMYFUNCTION("""COMPUTED_VALUE"""),63.0)</f>
        <v>63</v>
      </c>
      <c r="G961" s="1">
        <f>IFERROR(__xludf.DUMMYFUNCTION("""COMPUTED_VALUE"""),62.0)</f>
        <v>62</v>
      </c>
      <c r="J961" s="1" t="b">
        <f t="array" ref="J961">IF(NOT(H961=""),AND(C961:H961&gt;B961:G961),IF(NOT(G961=""),AND(C961:G961&gt;B961:F961),IF(NOT(F961=""),AND(C961:F961&gt;B961:E961),AND(C961:E961&gt;B961:D961))))</f>
        <v>0</v>
      </c>
      <c r="K961" s="1" t="b">
        <f t="array" ref="K961">IF(NOT(H961=""),AND(C961:H961&lt;B961:G961),IF(NOT(G961=""),AND(C961:G961&lt;B961:F961),IF(NOT(F961=""),AND(C961:F961&lt;B961:E961),AND(C961:E961&lt;B961:D961))))</f>
        <v>1</v>
      </c>
      <c r="L961" s="1" t="b">
        <f t="array" ref="L961">IF(NOT(H961=""),AND(AND(ABS(C961:H961-B961:G961)&gt;0),AND(ABS(C961:H961-B961:G961)&lt;4)),IF(NOT(G961=""),AND(AND(ABS(C961:G961-B961:F961)&gt;0),AND(ABS(C961:G961-B961:F961)&lt;4)),IF(NOT(F961=""),AND(AND(ABS(C961:F961-B961:E961)&gt;0),AND(ABS(C961:F961-B961:E961)&lt;4)),AND(AND(ABS(C961:E961-B961:D961)&gt;0),AND(ABS(C961:E961-B961:D961)&lt;4)))))</f>
        <v>1</v>
      </c>
      <c r="M961" s="1" t="b">
        <f t="shared" si="1"/>
        <v>1</v>
      </c>
    </row>
    <row r="962" ht="15.75" customHeight="1">
      <c r="A962" s="1" t="s">
        <v>971</v>
      </c>
      <c r="B962" s="1">
        <f>IFERROR(__xludf.DUMMYFUNCTION("SPLIT(A962,"" "")"),19.0)</f>
        <v>19</v>
      </c>
      <c r="C962" s="1">
        <f>IFERROR(__xludf.DUMMYFUNCTION("""COMPUTED_VALUE"""),17.0)</f>
        <v>17</v>
      </c>
      <c r="D962" s="1">
        <f>IFERROR(__xludf.DUMMYFUNCTION("""COMPUTED_VALUE"""),14.0)</f>
        <v>14</v>
      </c>
      <c r="E962" s="1">
        <f>IFERROR(__xludf.DUMMYFUNCTION("""COMPUTED_VALUE"""),13.0)</f>
        <v>13</v>
      </c>
      <c r="F962" s="1">
        <f>IFERROR(__xludf.DUMMYFUNCTION("""COMPUTED_VALUE"""),10.0)</f>
        <v>10</v>
      </c>
      <c r="J962" s="1" t="b">
        <f t="array" ref="J962">IF(NOT(H962=""),AND(C962:H962&gt;B962:G962),IF(NOT(G962=""),AND(C962:G962&gt;B962:F962),IF(NOT(F962=""),AND(C962:F962&gt;B962:E962),AND(C962:E962&gt;B962:D962))))</f>
        <v>0</v>
      </c>
      <c r="K962" s="1" t="b">
        <f t="array" ref="K962">IF(NOT(H962=""),AND(C962:H962&lt;B962:G962),IF(NOT(G962=""),AND(C962:G962&lt;B962:F962),IF(NOT(F962=""),AND(C962:F962&lt;B962:E962),AND(C962:E962&lt;B962:D962))))</f>
        <v>1</v>
      </c>
      <c r="L962" s="1" t="b">
        <f t="array" ref="L962">IF(NOT(H962=""),AND(AND(ABS(C962:H962-B962:G962)&gt;0),AND(ABS(C962:H962-B962:G962)&lt;4)),IF(NOT(G962=""),AND(AND(ABS(C962:G962-B962:F962)&gt;0),AND(ABS(C962:G962-B962:F962)&lt;4)),IF(NOT(F962=""),AND(AND(ABS(C962:F962-B962:E962)&gt;0),AND(ABS(C962:F962-B962:E962)&lt;4)),AND(AND(ABS(C962:E962-B962:D962)&gt;0),AND(ABS(C962:E962-B962:D962)&lt;4)))))</f>
        <v>1</v>
      </c>
      <c r="M962" s="1" t="b">
        <f t="shared" si="1"/>
        <v>1</v>
      </c>
    </row>
    <row r="963" ht="15.75" customHeight="1">
      <c r="A963" s="1" t="s">
        <v>972</v>
      </c>
      <c r="B963" s="1">
        <f>IFERROR(__xludf.DUMMYFUNCTION("SPLIT(A963,"" "")"),41.0)</f>
        <v>41</v>
      </c>
      <c r="C963" s="1">
        <f>IFERROR(__xludf.DUMMYFUNCTION("""COMPUTED_VALUE"""),39.0)</f>
        <v>39</v>
      </c>
      <c r="D963" s="1">
        <f>IFERROR(__xludf.DUMMYFUNCTION("""COMPUTED_VALUE"""),38.0)</f>
        <v>38</v>
      </c>
      <c r="E963" s="1">
        <f>IFERROR(__xludf.DUMMYFUNCTION("""COMPUTED_VALUE"""),35.0)</f>
        <v>35</v>
      </c>
      <c r="F963" s="1">
        <f>IFERROR(__xludf.DUMMYFUNCTION("""COMPUTED_VALUE"""),34.0)</f>
        <v>34</v>
      </c>
      <c r="G963" s="1">
        <f>IFERROR(__xludf.DUMMYFUNCTION("""COMPUTED_VALUE"""),33.0)</f>
        <v>33</v>
      </c>
      <c r="H963" s="1">
        <f>IFERROR(__xludf.DUMMYFUNCTION("""COMPUTED_VALUE"""),30.0)</f>
        <v>30</v>
      </c>
      <c r="I963" s="1">
        <f>IFERROR(__xludf.DUMMYFUNCTION("""COMPUTED_VALUE"""),29.0)</f>
        <v>29</v>
      </c>
      <c r="J963" s="1" t="b">
        <f t="array" ref="J963">IF(NOT(H963=""),AND(C963:H963&gt;B963:G963),IF(NOT(G963=""),AND(C963:G963&gt;B963:F963),IF(NOT(F963=""),AND(C963:F963&gt;B963:E963),AND(C963:E963&gt;B963:D963))))</f>
        <v>0</v>
      </c>
      <c r="K963" s="1" t="b">
        <f t="array" ref="K963">IF(NOT(H963=""),AND(C963:H963&lt;B963:G963),IF(NOT(G963=""),AND(C963:G963&lt;B963:F963),IF(NOT(F963=""),AND(C963:F963&lt;B963:E963),AND(C963:E963&lt;B963:D963))))</f>
        <v>1</v>
      </c>
      <c r="L963" s="1" t="b">
        <f t="array" ref="L963">IF(NOT(H963=""),AND(AND(ABS(C963:H963-B963:G963)&gt;0),AND(ABS(C963:H963-B963:G963)&lt;4)),IF(NOT(G963=""),AND(AND(ABS(C963:G963-B963:F963)&gt;0),AND(ABS(C963:G963-B963:F963)&lt;4)),IF(NOT(F963=""),AND(AND(ABS(C963:F963-B963:E963)&gt;0),AND(ABS(C963:F963-B963:E963)&lt;4)),AND(AND(ABS(C963:E963-B963:D963)&gt;0),AND(ABS(C963:E963-B963:D963)&lt;4)))))</f>
        <v>1</v>
      </c>
      <c r="M963" s="1" t="b">
        <f t="shared" si="1"/>
        <v>1</v>
      </c>
    </row>
    <row r="964" ht="15.75" customHeight="1">
      <c r="A964" s="1" t="s">
        <v>973</v>
      </c>
      <c r="B964" s="1">
        <f>IFERROR(__xludf.DUMMYFUNCTION("SPLIT(A964,"" "")"),69.0)</f>
        <v>69</v>
      </c>
      <c r="C964" s="1">
        <f>IFERROR(__xludf.DUMMYFUNCTION("""COMPUTED_VALUE"""),67.0)</f>
        <v>67</v>
      </c>
      <c r="D964" s="1">
        <f>IFERROR(__xludf.DUMMYFUNCTION("""COMPUTED_VALUE"""),66.0)</f>
        <v>66</v>
      </c>
      <c r="E964" s="1">
        <f>IFERROR(__xludf.DUMMYFUNCTION("""COMPUTED_VALUE"""),64.0)</f>
        <v>64</v>
      </c>
      <c r="F964" s="1">
        <f>IFERROR(__xludf.DUMMYFUNCTION("""COMPUTED_VALUE"""),63.0)</f>
        <v>63</v>
      </c>
      <c r="G964" s="1">
        <f>IFERROR(__xludf.DUMMYFUNCTION("""COMPUTED_VALUE"""),60.0)</f>
        <v>60</v>
      </c>
      <c r="J964" s="1" t="b">
        <f t="array" ref="J964">IF(NOT(H964=""),AND(C964:H964&gt;B964:G964),IF(NOT(G964=""),AND(C964:G964&gt;B964:F964),IF(NOT(F964=""),AND(C964:F964&gt;B964:E964),AND(C964:E964&gt;B964:D964))))</f>
        <v>0</v>
      </c>
      <c r="K964" s="1" t="b">
        <f t="array" ref="K964">IF(NOT(H964=""),AND(C964:H964&lt;B964:G964),IF(NOT(G964=""),AND(C964:G964&lt;B964:F964),IF(NOT(F964=""),AND(C964:F964&lt;B964:E964),AND(C964:E964&lt;B964:D964))))</f>
        <v>1</v>
      </c>
      <c r="L964" s="1" t="b">
        <f t="array" ref="L964">IF(NOT(H964=""),AND(AND(ABS(C964:H964-B964:G964)&gt;0),AND(ABS(C964:H964-B964:G964)&lt;4)),IF(NOT(G964=""),AND(AND(ABS(C964:G964-B964:F964)&gt;0),AND(ABS(C964:G964-B964:F964)&lt;4)),IF(NOT(F964=""),AND(AND(ABS(C964:F964-B964:E964)&gt;0),AND(ABS(C964:F964-B964:E964)&lt;4)),AND(AND(ABS(C964:E964-B964:D964)&gt;0),AND(ABS(C964:E964-B964:D964)&lt;4)))))</f>
        <v>1</v>
      </c>
      <c r="M964" s="1" t="b">
        <f t="shared" si="1"/>
        <v>1</v>
      </c>
    </row>
    <row r="965" ht="15.75" customHeight="1">
      <c r="A965" s="1" t="s">
        <v>974</v>
      </c>
      <c r="B965" s="1">
        <f>IFERROR(__xludf.DUMMYFUNCTION("SPLIT(A965,"" "")"),57.0)</f>
        <v>57</v>
      </c>
      <c r="C965" s="1">
        <f>IFERROR(__xludf.DUMMYFUNCTION("""COMPUTED_VALUE"""),55.0)</f>
        <v>55</v>
      </c>
      <c r="D965" s="1">
        <f>IFERROR(__xludf.DUMMYFUNCTION("""COMPUTED_VALUE"""),53.0)</f>
        <v>53</v>
      </c>
      <c r="E965" s="1">
        <f>IFERROR(__xludf.DUMMYFUNCTION("""COMPUTED_VALUE"""),50.0)</f>
        <v>50</v>
      </c>
      <c r="F965" s="1">
        <f>IFERROR(__xludf.DUMMYFUNCTION("""COMPUTED_VALUE"""),48.0)</f>
        <v>48</v>
      </c>
      <c r="G965" s="1">
        <f>IFERROR(__xludf.DUMMYFUNCTION("""COMPUTED_VALUE"""),47.0)</f>
        <v>47</v>
      </c>
      <c r="H965" s="2">
        <f>IFERROR(__xludf.DUMMYFUNCTION("""COMPUTED_VALUE"""),44.0)</f>
        <v>44</v>
      </c>
      <c r="J965" s="1" t="b">
        <f t="array" ref="J965">IF(NOT(H965=""),AND(C965:H965&gt;B965:G965),IF(NOT(G965=""),AND(C965:G965&gt;B965:F965),IF(NOT(F965=""),AND(C965:F965&gt;B965:E965),AND(C965:E965&gt;B965:D965))))</f>
        <v>0</v>
      </c>
      <c r="K965" s="1" t="b">
        <f t="array" ref="K965">IF(NOT(H965=""),AND(C965:H965&lt;B965:G965),IF(NOT(G965=""),AND(C965:G965&lt;B965:F965),IF(NOT(F965=""),AND(C965:F965&lt;B965:E965),AND(C965:E965&lt;B965:D965))))</f>
        <v>1</v>
      </c>
      <c r="L965" s="1" t="b">
        <f t="array" ref="L965">IF(NOT(H965=""),AND(AND(ABS(C965:H965-B965:G965)&gt;0),AND(ABS(C965:H965-B965:G965)&lt;4)),IF(NOT(G965=""),AND(AND(ABS(C965:G965-B965:F965)&gt;0),AND(ABS(C965:G965-B965:F965)&lt;4)),IF(NOT(F965=""),AND(AND(ABS(C965:F965-B965:E965)&gt;0),AND(ABS(C965:F965-B965:E965)&lt;4)),AND(AND(ABS(C965:E965-B965:D965)&gt;0),AND(ABS(C965:E965-B965:D965)&lt;4)))))</f>
        <v>1</v>
      </c>
      <c r="M965" s="1" t="b">
        <f t="shared" si="1"/>
        <v>1</v>
      </c>
    </row>
    <row r="966" ht="15.75" customHeight="1">
      <c r="A966" s="1" t="s">
        <v>975</v>
      </c>
      <c r="B966" s="1">
        <f>IFERROR(__xludf.DUMMYFUNCTION("SPLIT(A966,"" "")"),61.0)</f>
        <v>61</v>
      </c>
      <c r="C966" s="1">
        <f>IFERROR(__xludf.DUMMYFUNCTION("""COMPUTED_VALUE"""),59.0)</f>
        <v>59</v>
      </c>
      <c r="D966" s="1">
        <f>IFERROR(__xludf.DUMMYFUNCTION("""COMPUTED_VALUE"""),57.0)</f>
        <v>57</v>
      </c>
      <c r="E966" s="1">
        <f>IFERROR(__xludf.DUMMYFUNCTION("""COMPUTED_VALUE"""),54.0)</f>
        <v>54</v>
      </c>
      <c r="F966" s="1">
        <f>IFERROR(__xludf.DUMMYFUNCTION("""COMPUTED_VALUE"""),51.0)</f>
        <v>51</v>
      </c>
      <c r="G966" s="1">
        <f>IFERROR(__xludf.DUMMYFUNCTION("""COMPUTED_VALUE"""),49.0)</f>
        <v>49</v>
      </c>
      <c r="J966" s="1" t="b">
        <f t="array" ref="J966">IF(NOT(H966=""),AND(C966:H966&gt;B966:G966),IF(NOT(G966=""),AND(C966:G966&gt;B966:F966),IF(NOT(F966=""),AND(C966:F966&gt;B966:E966),AND(C966:E966&gt;B966:D966))))</f>
        <v>0</v>
      </c>
      <c r="K966" s="1" t="b">
        <f t="array" ref="K966">IF(NOT(H966=""),AND(C966:H966&lt;B966:G966),IF(NOT(G966=""),AND(C966:G966&lt;B966:F966),IF(NOT(F966=""),AND(C966:F966&lt;B966:E966),AND(C966:E966&lt;B966:D966))))</f>
        <v>1</v>
      </c>
      <c r="L966" s="1" t="b">
        <f t="array" ref="L966">IF(NOT(H966=""),AND(AND(ABS(C966:H966-B966:G966)&gt;0),AND(ABS(C966:H966-B966:G966)&lt;4)),IF(NOT(G966=""),AND(AND(ABS(C966:G966-B966:F966)&gt;0),AND(ABS(C966:G966-B966:F966)&lt;4)),IF(NOT(F966=""),AND(AND(ABS(C966:F966-B966:E966)&gt;0),AND(ABS(C966:F966-B966:E966)&lt;4)),AND(AND(ABS(C966:E966-B966:D966)&gt;0),AND(ABS(C966:E966-B966:D966)&lt;4)))))</f>
        <v>1</v>
      </c>
      <c r="M966" s="1" t="b">
        <f t="shared" si="1"/>
        <v>1</v>
      </c>
    </row>
    <row r="967" ht="15.75" customHeight="1">
      <c r="A967" s="1" t="s">
        <v>976</v>
      </c>
      <c r="B967" s="1">
        <f>IFERROR(__xludf.DUMMYFUNCTION("SPLIT(A967,"" "")"),74.0)</f>
        <v>74</v>
      </c>
      <c r="C967" s="1">
        <f>IFERROR(__xludf.DUMMYFUNCTION("""COMPUTED_VALUE"""),73.0)</f>
        <v>73</v>
      </c>
      <c r="D967" s="1">
        <f>IFERROR(__xludf.DUMMYFUNCTION("""COMPUTED_VALUE"""),71.0)</f>
        <v>71</v>
      </c>
      <c r="E967" s="1">
        <f>IFERROR(__xludf.DUMMYFUNCTION("""COMPUTED_VALUE"""),68.0)</f>
        <v>68</v>
      </c>
      <c r="F967" s="1">
        <f>IFERROR(__xludf.DUMMYFUNCTION("""COMPUTED_VALUE"""),65.0)</f>
        <v>65</v>
      </c>
      <c r="G967" s="1">
        <f>IFERROR(__xludf.DUMMYFUNCTION("""COMPUTED_VALUE"""),63.0)</f>
        <v>63</v>
      </c>
      <c r="H967" s="2">
        <f>IFERROR(__xludf.DUMMYFUNCTION("""COMPUTED_VALUE"""),61.0)</f>
        <v>61</v>
      </c>
      <c r="J967" s="1" t="b">
        <f t="array" ref="J967">IF(NOT(H967=""),AND(C967:H967&gt;B967:G967),IF(NOT(G967=""),AND(C967:G967&gt;B967:F967),IF(NOT(F967=""),AND(C967:F967&gt;B967:E967),AND(C967:E967&gt;B967:D967))))</f>
        <v>0</v>
      </c>
      <c r="K967" s="1" t="b">
        <f t="array" ref="K967">IF(NOT(H967=""),AND(C967:H967&lt;B967:G967),IF(NOT(G967=""),AND(C967:G967&lt;B967:F967),IF(NOT(F967=""),AND(C967:F967&lt;B967:E967),AND(C967:E967&lt;B967:D967))))</f>
        <v>1</v>
      </c>
      <c r="L967" s="1" t="b">
        <f t="array" ref="L967">IF(NOT(H967=""),AND(AND(ABS(C967:H967-B967:G967)&gt;0),AND(ABS(C967:H967-B967:G967)&lt;4)),IF(NOT(G967=""),AND(AND(ABS(C967:G967-B967:F967)&gt;0),AND(ABS(C967:G967-B967:F967)&lt;4)),IF(NOT(F967=""),AND(AND(ABS(C967:F967-B967:E967)&gt;0),AND(ABS(C967:F967-B967:E967)&lt;4)),AND(AND(ABS(C967:E967-B967:D967)&gt;0),AND(ABS(C967:E967-B967:D967)&lt;4)))))</f>
        <v>1</v>
      </c>
      <c r="M967" s="1" t="b">
        <f t="shared" si="1"/>
        <v>1</v>
      </c>
    </row>
    <row r="968" ht="15.75" customHeight="1">
      <c r="A968" s="1" t="s">
        <v>977</v>
      </c>
      <c r="B968" s="1">
        <f>IFERROR(__xludf.DUMMYFUNCTION("SPLIT(A968,"" "")"),69.0)</f>
        <v>69</v>
      </c>
      <c r="C968" s="1">
        <f>IFERROR(__xludf.DUMMYFUNCTION("""COMPUTED_VALUE"""),70.0)</f>
        <v>70</v>
      </c>
      <c r="D968" s="1">
        <f>IFERROR(__xludf.DUMMYFUNCTION("""COMPUTED_VALUE"""),71.0)</f>
        <v>71</v>
      </c>
      <c r="E968" s="1">
        <f>IFERROR(__xludf.DUMMYFUNCTION("""COMPUTED_VALUE"""),73.0)</f>
        <v>73</v>
      </c>
      <c r="F968" s="1">
        <f>IFERROR(__xludf.DUMMYFUNCTION("""COMPUTED_VALUE"""),75.0)</f>
        <v>75</v>
      </c>
      <c r="J968" s="1" t="b">
        <f t="array" ref="J968">IF(NOT(H968=""),AND(C968:H968&gt;B968:G968),IF(NOT(G968=""),AND(C968:G968&gt;B968:F968),IF(NOT(F968=""),AND(C968:F968&gt;B968:E968),AND(C968:E968&gt;B968:D968))))</f>
        <v>1</v>
      </c>
      <c r="K968" s="1" t="b">
        <f t="array" ref="K968">IF(NOT(H968=""),AND(C968:H968&lt;B968:G968),IF(NOT(G968=""),AND(C968:G968&lt;B968:F968),IF(NOT(F968=""),AND(C968:F968&lt;B968:E968),AND(C968:E968&lt;B968:D968))))</f>
        <v>0</v>
      </c>
      <c r="L968" s="1" t="b">
        <f t="array" ref="L968">IF(NOT(H968=""),AND(AND(ABS(C968:H968-B968:G968)&gt;0),AND(ABS(C968:H968-B968:G968)&lt;4)),IF(NOT(G968=""),AND(AND(ABS(C968:G968-B968:F968)&gt;0),AND(ABS(C968:G968-B968:F968)&lt;4)),IF(NOT(F968=""),AND(AND(ABS(C968:F968-B968:E968)&gt;0),AND(ABS(C968:F968-B968:E968)&lt;4)),AND(AND(ABS(C968:E968-B968:D968)&gt;0),AND(ABS(C968:E968-B968:D968)&lt;4)))))</f>
        <v>1</v>
      </c>
      <c r="M968" s="1" t="b">
        <f t="shared" si="1"/>
        <v>1</v>
      </c>
    </row>
    <row r="969" ht="15.75" customHeight="1">
      <c r="A969" s="1" t="s">
        <v>978</v>
      </c>
      <c r="B969" s="1">
        <f>IFERROR(__xludf.DUMMYFUNCTION("SPLIT(A969,"" "")"),81.0)</f>
        <v>81</v>
      </c>
      <c r="C969" s="1">
        <f>IFERROR(__xludf.DUMMYFUNCTION("""COMPUTED_VALUE"""),79.0)</f>
        <v>79</v>
      </c>
      <c r="D969" s="1">
        <f>IFERROR(__xludf.DUMMYFUNCTION("""COMPUTED_VALUE"""),77.0)</f>
        <v>77</v>
      </c>
      <c r="E969" s="1">
        <f>IFERROR(__xludf.DUMMYFUNCTION("""COMPUTED_VALUE"""),76.0)</f>
        <v>76</v>
      </c>
      <c r="F969" s="1">
        <f>IFERROR(__xludf.DUMMYFUNCTION("""COMPUTED_VALUE"""),75.0)</f>
        <v>75</v>
      </c>
      <c r="G969" s="1">
        <f>IFERROR(__xludf.DUMMYFUNCTION("""COMPUTED_VALUE"""),73.0)</f>
        <v>73</v>
      </c>
      <c r="J969" s="1" t="b">
        <f t="array" ref="J969">IF(NOT(H969=""),AND(C969:H969&gt;B969:G969),IF(NOT(G969=""),AND(C969:G969&gt;B969:F969),IF(NOT(F969=""),AND(C969:F969&gt;B969:E969),AND(C969:E969&gt;B969:D969))))</f>
        <v>0</v>
      </c>
      <c r="K969" s="1" t="b">
        <f t="array" ref="K969">IF(NOT(H969=""),AND(C969:H969&lt;B969:G969),IF(NOT(G969=""),AND(C969:G969&lt;B969:F969),IF(NOT(F969=""),AND(C969:F969&lt;B969:E969),AND(C969:E969&lt;B969:D969))))</f>
        <v>1</v>
      </c>
      <c r="L969" s="1" t="b">
        <f t="array" ref="L969">IF(NOT(H969=""),AND(AND(ABS(C969:H969-B969:G969)&gt;0),AND(ABS(C969:H969-B969:G969)&lt;4)),IF(NOT(G969=""),AND(AND(ABS(C969:G969-B969:F969)&gt;0),AND(ABS(C969:G969-B969:F969)&lt;4)),IF(NOT(F969=""),AND(AND(ABS(C969:F969-B969:E969)&gt;0),AND(ABS(C969:F969-B969:E969)&lt;4)),AND(AND(ABS(C969:E969-B969:D969)&gt;0),AND(ABS(C969:E969-B969:D969)&lt;4)))))</f>
        <v>1</v>
      </c>
      <c r="M969" s="1" t="b">
        <f t="shared" si="1"/>
        <v>1</v>
      </c>
    </row>
    <row r="970" ht="15.75" customHeight="1">
      <c r="A970" s="1" t="s">
        <v>979</v>
      </c>
      <c r="B970" s="1">
        <f>IFERROR(__xludf.DUMMYFUNCTION("SPLIT(A970,"" "")"),58.0)</f>
        <v>58</v>
      </c>
      <c r="C970" s="1">
        <f>IFERROR(__xludf.DUMMYFUNCTION("""COMPUTED_VALUE"""),57.0)</f>
        <v>57</v>
      </c>
      <c r="D970" s="1">
        <f>IFERROR(__xludf.DUMMYFUNCTION("""COMPUTED_VALUE"""),56.0)</f>
        <v>56</v>
      </c>
      <c r="E970" s="1">
        <f>IFERROR(__xludf.DUMMYFUNCTION("""COMPUTED_VALUE"""),55.0)</f>
        <v>55</v>
      </c>
      <c r="F970" s="1">
        <f>IFERROR(__xludf.DUMMYFUNCTION("""COMPUTED_VALUE"""),52.0)</f>
        <v>52</v>
      </c>
      <c r="G970" s="1">
        <f>IFERROR(__xludf.DUMMYFUNCTION("""COMPUTED_VALUE"""),51.0)</f>
        <v>51</v>
      </c>
      <c r="H970" s="2">
        <f>IFERROR(__xludf.DUMMYFUNCTION("""COMPUTED_VALUE"""),50.0)</f>
        <v>50</v>
      </c>
      <c r="J970" s="1" t="b">
        <f t="array" ref="J970">IF(NOT(H970=""),AND(C970:H970&gt;B970:G970),IF(NOT(G970=""),AND(C970:G970&gt;B970:F970),IF(NOT(F970=""),AND(C970:F970&gt;B970:E970),AND(C970:E970&gt;B970:D970))))</f>
        <v>0</v>
      </c>
      <c r="K970" s="1" t="b">
        <f t="array" ref="K970">IF(NOT(H970=""),AND(C970:H970&lt;B970:G970),IF(NOT(G970=""),AND(C970:G970&lt;B970:F970),IF(NOT(F970=""),AND(C970:F970&lt;B970:E970),AND(C970:E970&lt;B970:D970))))</f>
        <v>1</v>
      </c>
      <c r="L970" s="1" t="b">
        <f t="array" ref="L970">IF(NOT(H970=""),AND(AND(ABS(C970:H970-B970:G970)&gt;0),AND(ABS(C970:H970-B970:G970)&lt;4)),IF(NOT(G970=""),AND(AND(ABS(C970:G970-B970:F970)&gt;0),AND(ABS(C970:G970-B970:F970)&lt;4)),IF(NOT(F970=""),AND(AND(ABS(C970:F970-B970:E970)&gt;0),AND(ABS(C970:F970-B970:E970)&lt;4)),AND(AND(ABS(C970:E970-B970:D970)&gt;0),AND(ABS(C970:E970-B970:D970)&lt;4)))))</f>
        <v>1</v>
      </c>
      <c r="M970" s="1" t="b">
        <f t="shared" si="1"/>
        <v>1</v>
      </c>
    </row>
    <row r="971" ht="15.75" customHeight="1">
      <c r="A971" s="1" t="s">
        <v>980</v>
      </c>
      <c r="B971" s="1">
        <f>IFERROR(__xludf.DUMMYFUNCTION("SPLIT(A971,"" "")"),31.0)</f>
        <v>31</v>
      </c>
      <c r="C971" s="1">
        <f>IFERROR(__xludf.DUMMYFUNCTION("""COMPUTED_VALUE"""),29.0)</f>
        <v>29</v>
      </c>
      <c r="D971" s="1">
        <f>IFERROR(__xludf.DUMMYFUNCTION("""COMPUTED_VALUE"""),26.0)</f>
        <v>26</v>
      </c>
      <c r="E971" s="1">
        <f>IFERROR(__xludf.DUMMYFUNCTION("""COMPUTED_VALUE"""),23.0)</f>
        <v>23</v>
      </c>
      <c r="F971" s="1">
        <f>IFERROR(__xludf.DUMMYFUNCTION("""COMPUTED_VALUE"""),22.0)</f>
        <v>22</v>
      </c>
      <c r="G971" s="1">
        <f>IFERROR(__xludf.DUMMYFUNCTION("""COMPUTED_VALUE"""),20.0)</f>
        <v>20</v>
      </c>
      <c r="H971" s="2">
        <f>IFERROR(__xludf.DUMMYFUNCTION("""COMPUTED_VALUE"""),17.0)</f>
        <v>17</v>
      </c>
      <c r="J971" s="1" t="b">
        <f t="array" ref="J971">IF(NOT(H971=""),AND(C971:H971&gt;B971:G971),IF(NOT(G971=""),AND(C971:G971&gt;B971:F971),IF(NOT(F971=""),AND(C971:F971&gt;B971:E971),AND(C971:E971&gt;B971:D971))))</f>
        <v>0</v>
      </c>
      <c r="K971" s="1" t="b">
        <f t="array" ref="K971">IF(NOT(H971=""),AND(C971:H971&lt;B971:G971),IF(NOT(G971=""),AND(C971:G971&lt;B971:F971),IF(NOT(F971=""),AND(C971:F971&lt;B971:E971),AND(C971:E971&lt;B971:D971))))</f>
        <v>1</v>
      </c>
      <c r="L971" s="1" t="b">
        <f t="array" ref="L971">IF(NOT(H971=""),AND(AND(ABS(C971:H971-B971:G971)&gt;0),AND(ABS(C971:H971-B971:G971)&lt;4)),IF(NOT(G971=""),AND(AND(ABS(C971:G971-B971:F971)&gt;0),AND(ABS(C971:G971-B971:F971)&lt;4)),IF(NOT(F971=""),AND(AND(ABS(C971:F971-B971:E971)&gt;0),AND(ABS(C971:F971-B971:E971)&lt;4)),AND(AND(ABS(C971:E971-B971:D971)&gt;0),AND(ABS(C971:E971-B971:D971)&lt;4)))))</f>
        <v>1</v>
      </c>
      <c r="M971" s="1" t="b">
        <f t="shared" si="1"/>
        <v>1</v>
      </c>
    </row>
    <row r="972" ht="15.75" customHeight="1">
      <c r="A972" s="1" t="s">
        <v>981</v>
      </c>
      <c r="B972" s="1">
        <f>IFERROR(__xludf.DUMMYFUNCTION("SPLIT(A972,"" "")"),61.0)</f>
        <v>61</v>
      </c>
      <c r="C972" s="1">
        <f>IFERROR(__xludf.DUMMYFUNCTION("""COMPUTED_VALUE"""),59.0)</f>
        <v>59</v>
      </c>
      <c r="D972" s="1">
        <f>IFERROR(__xludf.DUMMYFUNCTION("""COMPUTED_VALUE"""),58.0)</f>
        <v>58</v>
      </c>
      <c r="E972" s="1">
        <f>IFERROR(__xludf.DUMMYFUNCTION("""COMPUTED_VALUE"""),57.0)</f>
        <v>57</v>
      </c>
      <c r="F972" s="1">
        <f>IFERROR(__xludf.DUMMYFUNCTION("""COMPUTED_VALUE"""),54.0)</f>
        <v>54</v>
      </c>
      <c r="G972" s="1">
        <f>IFERROR(__xludf.DUMMYFUNCTION("""COMPUTED_VALUE"""),51.0)</f>
        <v>51</v>
      </c>
      <c r="H972" s="2">
        <f>IFERROR(__xludf.DUMMYFUNCTION("""COMPUTED_VALUE"""),49.0)</f>
        <v>49</v>
      </c>
      <c r="J972" s="1" t="b">
        <f t="array" ref="J972">IF(NOT(H972=""),AND(C972:H972&gt;B972:G972),IF(NOT(G972=""),AND(C972:G972&gt;B972:F972),IF(NOT(F972=""),AND(C972:F972&gt;B972:E972),AND(C972:E972&gt;B972:D972))))</f>
        <v>0</v>
      </c>
      <c r="K972" s="1" t="b">
        <f t="array" ref="K972">IF(NOT(H972=""),AND(C972:H972&lt;B972:G972),IF(NOT(G972=""),AND(C972:G972&lt;B972:F972),IF(NOT(F972=""),AND(C972:F972&lt;B972:E972),AND(C972:E972&lt;B972:D972))))</f>
        <v>1</v>
      </c>
      <c r="L972" s="1" t="b">
        <f t="array" ref="L972">IF(NOT(H972=""),AND(AND(ABS(C972:H972-B972:G972)&gt;0),AND(ABS(C972:H972-B972:G972)&lt;4)),IF(NOT(G972=""),AND(AND(ABS(C972:G972-B972:F972)&gt;0),AND(ABS(C972:G972-B972:F972)&lt;4)),IF(NOT(F972=""),AND(AND(ABS(C972:F972-B972:E972)&gt;0),AND(ABS(C972:F972-B972:E972)&lt;4)),AND(AND(ABS(C972:E972-B972:D972)&gt;0),AND(ABS(C972:E972-B972:D972)&lt;4)))))</f>
        <v>1</v>
      </c>
      <c r="M972" s="1" t="b">
        <f t="shared" si="1"/>
        <v>1</v>
      </c>
    </row>
    <row r="973" ht="15.75" customHeight="1">
      <c r="A973" s="1" t="s">
        <v>982</v>
      </c>
      <c r="B973" s="1">
        <f>IFERROR(__xludf.DUMMYFUNCTION("SPLIT(A973,"" "")"),67.0)</f>
        <v>67</v>
      </c>
      <c r="C973" s="1">
        <f>IFERROR(__xludf.DUMMYFUNCTION("""COMPUTED_VALUE"""),69.0)</f>
        <v>69</v>
      </c>
      <c r="D973" s="1">
        <f>IFERROR(__xludf.DUMMYFUNCTION("""COMPUTED_VALUE"""),71.0)</f>
        <v>71</v>
      </c>
      <c r="E973" s="1">
        <f>IFERROR(__xludf.DUMMYFUNCTION("""COMPUTED_VALUE"""),72.0)</f>
        <v>72</v>
      </c>
      <c r="F973" s="1">
        <f>IFERROR(__xludf.DUMMYFUNCTION("""COMPUTED_VALUE"""),73.0)</f>
        <v>73</v>
      </c>
      <c r="G973" s="1">
        <f>IFERROR(__xludf.DUMMYFUNCTION("""COMPUTED_VALUE"""),76.0)</f>
        <v>76</v>
      </c>
      <c r="H973" s="1">
        <f>IFERROR(__xludf.DUMMYFUNCTION("""COMPUTED_VALUE"""),79.0)</f>
        <v>79</v>
      </c>
      <c r="I973" s="1">
        <f>IFERROR(__xludf.DUMMYFUNCTION("""COMPUTED_VALUE"""),80.0)</f>
        <v>80</v>
      </c>
      <c r="J973" s="1" t="b">
        <f t="array" ref="J973">IF(NOT(H973=""),AND(C973:H973&gt;B973:G973),IF(NOT(G973=""),AND(C973:G973&gt;B973:F973),IF(NOT(F973=""),AND(C973:F973&gt;B973:E973),AND(C973:E973&gt;B973:D973))))</f>
        <v>1</v>
      </c>
      <c r="K973" s="1" t="b">
        <f t="array" ref="K973">IF(NOT(H973=""),AND(C973:H973&lt;B973:G973),IF(NOT(G973=""),AND(C973:G973&lt;B973:F973),IF(NOT(F973=""),AND(C973:F973&lt;B973:E973),AND(C973:E973&lt;B973:D973))))</f>
        <v>0</v>
      </c>
      <c r="L973" s="1" t="b">
        <f t="array" ref="L973">IF(NOT(H973=""),AND(AND(ABS(C973:H973-B973:G973)&gt;0),AND(ABS(C973:H973-B973:G973)&lt;4)),IF(NOT(G973=""),AND(AND(ABS(C973:G973-B973:F973)&gt;0),AND(ABS(C973:G973-B973:F973)&lt;4)),IF(NOT(F973=""),AND(AND(ABS(C973:F973-B973:E973)&gt;0),AND(ABS(C973:F973-B973:E973)&lt;4)),AND(AND(ABS(C973:E973-B973:D973)&gt;0),AND(ABS(C973:E973-B973:D973)&lt;4)))))</f>
        <v>1</v>
      </c>
      <c r="M973" s="1" t="b">
        <f t="shared" si="1"/>
        <v>1</v>
      </c>
    </row>
    <row r="974" ht="15.75" customHeight="1">
      <c r="A974" s="1" t="s">
        <v>983</v>
      </c>
      <c r="B974" s="1">
        <f>IFERROR(__xludf.DUMMYFUNCTION("SPLIT(A974,"" "")"),91.0)</f>
        <v>91</v>
      </c>
      <c r="C974" s="1">
        <f>IFERROR(__xludf.DUMMYFUNCTION("""COMPUTED_VALUE"""),88.0)</f>
        <v>88</v>
      </c>
      <c r="D974" s="1">
        <f>IFERROR(__xludf.DUMMYFUNCTION("""COMPUTED_VALUE"""),87.0)</f>
        <v>87</v>
      </c>
      <c r="E974" s="1">
        <f>IFERROR(__xludf.DUMMYFUNCTION("""COMPUTED_VALUE"""),85.0)</f>
        <v>85</v>
      </c>
      <c r="F974" s="1">
        <f>IFERROR(__xludf.DUMMYFUNCTION("""COMPUTED_VALUE"""),82.0)</f>
        <v>82</v>
      </c>
      <c r="G974" s="1">
        <f>IFERROR(__xludf.DUMMYFUNCTION("""COMPUTED_VALUE"""),79.0)</f>
        <v>79</v>
      </c>
      <c r="J974" s="1" t="b">
        <f t="array" ref="J974">IF(NOT(H974=""),AND(C974:H974&gt;B974:G974),IF(NOT(G974=""),AND(C974:G974&gt;B974:F974),IF(NOT(F974=""),AND(C974:F974&gt;B974:E974),AND(C974:E974&gt;B974:D974))))</f>
        <v>0</v>
      </c>
      <c r="K974" s="1" t="b">
        <f t="array" ref="K974">IF(NOT(H974=""),AND(C974:H974&lt;B974:G974),IF(NOT(G974=""),AND(C974:G974&lt;B974:F974),IF(NOT(F974=""),AND(C974:F974&lt;B974:E974),AND(C974:E974&lt;B974:D974))))</f>
        <v>1</v>
      </c>
      <c r="L974" s="1" t="b">
        <f t="array" ref="L974">IF(NOT(H974=""),AND(AND(ABS(C974:H974-B974:G974)&gt;0),AND(ABS(C974:H974-B974:G974)&lt;4)),IF(NOT(G974=""),AND(AND(ABS(C974:G974-B974:F974)&gt;0),AND(ABS(C974:G974-B974:F974)&lt;4)),IF(NOT(F974=""),AND(AND(ABS(C974:F974-B974:E974)&gt;0),AND(ABS(C974:F974-B974:E974)&lt;4)),AND(AND(ABS(C974:E974-B974:D974)&gt;0),AND(ABS(C974:E974-B974:D974)&lt;4)))))</f>
        <v>1</v>
      </c>
      <c r="M974" s="1" t="b">
        <f t="shared" si="1"/>
        <v>1</v>
      </c>
    </row>
    <row r="975" ht="15.75" customHeight="1">
      <c r="A975" s="1" t="s">
        <v>984</v>
      </c>
      <c r="B975" s="1">
        <f>IFERROR(__xludf.DUMMYFUNCTION("SPLIT(A975,"" "")"),62.0)</f>
        <v>62</v>
      </c>
      <c r="C975" s="1">
        <f>IFERROR(__xludf.DUMMYFUNCTION("""COMPUTED_VALUE"""),65.0)</f>
        <v>65</v>
      </c>
      <c r="D975" s="1">
        <f>IFERROR(__xludf.DUMMYFUNCTION("""COMPUTED_VALUE"""),67.0)</f>
        <v>67</v>
      </c>
      <c r="E975" s="1">
        <f>IFERROR(__xludf.DUMMYFUNCTION("""COMPUTED_VALUE"""),70.0)</f>
        <v>70</v>
      </c>
      <c r="F975" s="1">
        <f>IFERROR(__xludf.DUMMYFUNCTION("""COMPUTED_VALUE"""),72.0)</f>
        <v>72</v>
      </c>
      <c r="G975" s="1">
        <f>IFERROR(__xludf.DUMMYFUNCTION("""COMPUTED_VALUE"""),75.0)</f>
        <v>75</v>
      </c>
      <c r="H975" s="2">
        <f>IFERROR(__xludf.DUMMYFUNCTION("""COMPUTED_VALUE"""),77.0)</f>
        <v>77</v>
      </c>
      <c r="J975" s="1" t="b">
        <f t="array" ref="J975">IF(NOT(H975=""),AND(C975:H975&gt;B975:G975),IF(NOT(G975=""),AND(C975:G975&gt;B975:F975),IF(NOT(F975=""),AND(C975:F975&gt;B975:E975),AND(C975:E975&gt;B975:D975))))</f>
        <v>1</v>
      </c>
      <c r="K975" s="1" t="b">
        <f t="array" ref="K975">IF(NOT(H975=""),AND(C975:H975&lt;B975:G975),IF(NOT(G975=""),AND(C975:G975&lt;B975:F975),IF(NOT(F975=""),AND(C975:F975&lt;B975:E975),AND(C975:E975&lt;B975:D975))))</f>
        <v>0</v>
      </c>
      <c r="L975" s="1" t="b">
        <f t="array" ref="L975">IF(NOT(H975=""),AND(AND(ABS(C975:H975-B975:G975)&gt;0),AND(ABS(C975:H975-B975:G975)&lt;4)),IF(NOT(G975=""),AND(AND(ABS(C975:G975-B975:F975)&gt;0),AND(ABS(C975:G975-B975:F975)&lt;4)),IF(NOT(F975=""),AND(AND(ABS(C975:F975-B975:E975)&gt;0),AND(ABS(C975:F975-B975:E975)&lt;4)),AND(AND(ABS(C975:E975-B975:D975)&gt;0),AND(ABS(C975:E975-B975:D975)&lt;4)))))</f>
        <v>1</v>
      </c>
      <c r="M975" s="1" t="b">
        <f t="shared" si="1"/>
        <v>1</v>
      </c>
    </row>
    <row r="976" ht="15.75" customHeight="1">
      <c r="A976" s="1" t="s">
        <v>985</v>
      </c>
      <c r="B976" s="1">
        <f>IFERROR(__xludf.DUMMYFUNCTION("SPLIT(A976,"" "")"),68.0)</f>
        <v>68</v>
      </c>
      <c r="C976" s="1">
        <f>IFERROR(__xludf.DUMMYFUNCTION("""COMPUTED_VALUE"""),69.0)</f>
        <v>69</v>
      </c>
      <c r="D976" s="1">
        <f>IFERROR(__xludf.DUMMYFUNCTION("""COMPUTED_VALUE"""),72.0)</f>
        <v>72</v>
      </c>
      <c r="E976" s="1">
        <f>IFERROR(__xludf.DUMMYFUNCTION("""COMPUTED_VALUE"""),73.0)</f>
        <v>73</v>
      </c>
      <c r="F976" s="1">
        <f>IFERROR(__xludf.DUMMYFUNCTION("""COMPUTED_VALUE"""),75.0)</f>
        <v>75</v>
      </c>
      <c r="J976" s="1" t="b">
        <f t="array" ref="J976">IF(NOT(H976=""),AND(C976:H976&gt;B976:G976),IF(NOT(G976=""),AND(C976:G976&gt;B976:F976),IF(NOT(F976=""),AND(C976:F976&gt;B976:E976),AND(C976:E976&gt;B976:D976))))</f>
        <v>1</v>
      </c>
      <c r="K976" s="1" t="b">
        <f t="array" ref="K976">IF(NOT(H976=""),AND(C976:H976&lt;B976:G976),IF(NOT(G976=""),AND(C976:G976&lt;B976:F976),IF(NOT(F976=""),AND(C976:F976&lt;B976:E976),AND(C976:E976&lt;B976:D976))))</f>
        <v>0</v>
      </c>
      <c r="L976" s="1" t="b">
        <f t="array" ref="L976">IF(NOT(H976=""),AND(AND(ABS(C976:H976-B976:G976)&gt;0),AND(ABS(C976:H976-B976:G976)&lt;4)),IF(NOT(G976=""),AND(AND(ABS(C976:G976-B976:F976)&gt;0),AND(ABS(C976:G976-B976:F976)&lt;4)),IF(NOT(F976=""),AND(AND(ABS(C976:F976-B976:E976)&gt;0),AND(ABS(C976:F976-B976:E976)&lt;4)),AND(AND(ABS(C976:E976-B976:D976)&gt;0),AND(ABS(C976:E976-B976:D976)&lt;4)))))</f>
        <v>1</v>
      </c>
      <c r="M976" s="1" t="b">
        <f t="shared" si="1"/>
        <v>1</v>
      </c>
    </row>
    <row r="977" ht="15.75" customHeight="1">
      <c r="A977" s="1" t="s">
        <v>986</v>
      </c>
      <c r="B977" s="1">
        <f>IFERROR(__xludf.DUMMYFUNCTION("SPLIT(A977,"" "")"),10.0)</f>
        <v>10</v>
      </c>
      <c r="C977" s="1">
        <f>IFERROR(__xludf.DUMMYFUNCTION("""COMPUTED_VALUE"""),13.0)</f>
        <v>13</v>
      </c>
      <c r="D977" s="1">
        <f>IFERROR(__xludf.DUMMYFUNCTION("""COMPUTED_VALUE"""),15.0)</f>
        <v>15</v>
      </c>
      <c r="E977" s="1">
        <f>IFERROR(__xludf.DUMMYFUNCTION("""COMPUTED_VALUE"""),16.0)</f>
        <v>16</v>
      </c>
      <c r="F977" s="1">
        <f>IFERROR(__xludf.DUMMYFUNCTION("""COMPUTED_VALUE"""),17.0)</f>
        <v>17</v>
      </c>
      <c r="G977" s="1">
        <f>IFERROR(__xludf.DUMMYFUNCTION("""COMPUTED_VALUE"""),19.0)</f>
        <v>19</v>
      </c>
      <c r="J977" s="1" t="b">
        <f t="array" ref="J977">IF(NOT(H977=""),AND(C977:H977&gt;B977:G977),IF(NOT(G977=""),AND(C977:G977&gt;B977:F977),IF(NOT(F977=""),AND(C977:F977&gt;B977:E977),AND(C977:E977&gt;B977:D977))))</f>
        <v>1</v>
      </c>
      <c r="K977" s="1" t="b">
        <f t="array" ref="K977">IF(NOT(H977=""),AND(C977:H977&lt;B977:G977),IF(NOT(G977=""),AND(C977:G977&lt;B977:F977),IF(NOT(F977=""),AND(C977:F977&lt;B977:E977),AND(C977:E977&lt;B977:D977))))</f>
        <v>0</v>
      </c>
      <c r="L977" s="1" t="b">
        <f t="array" ref="L977">IF(NOT(H977=""),AND(AND(ABS(C977:H977-B977:G977)&gt;0),AND(ABS(C977:H977-B977:G977)&lt;4)),IF(NOT(G977=""),AND(AND(ABS(C977:G977-B977:F977)&gt;0),AND(ABS(C977:G977-B977:F977)&lt;4)),IF(NOT(F977=""),AND(AND(ABS(C977:F977-B977:E977)&gt;0),AND(ABS(C977:F977-B977:E977)&lt;4)),AND(AND(ABS(C977:E977-B977:D977)&gt;0),AND(ABS(C977:E977-B977:D977)&lt;4)))))</f>
        <v>1</v>
      </c>
      <c r="M977" s="1" t="b">
        <f t="shared" si="1"/>
        <v>1</v>
      </c>
    </row>
    <row r="978" ht="15.75" customHeight="1">
      <c r="A978" s="1" t="s">
        <v>987</v>
      </c>
      <c r="B978" s="1">
        <f>IFERROR(__xludf.DUMMYFUNCTION("SPLIT(A978,"" "")"),27.0)</f>
        <v>27</v>
      </c>
      <c r="C978" s="1">
        <f>IFERROR(__xludf.DUMMYFUNCTION("""COMPUTED_VALUE"""),30.0)</f>
        <v>30</v>
      </c>
      <c r="D978" s="1">
        <f>IFERROR(__xludf.DUMMYFUNCTION("""COMPUTED_VALUE"""),31.0)</f>
        <v>31</v>
      </c>
      <c r="E978" s="1">
        <f>IFERROR(__xludf.DUMMYFUNCTION("""COMPUTED_VALUE"""),34.0)</f>
        <v>34</v>
      </c>
      <c r="F978" s="1">
        <f>IFERROR(__xludf.DUMMYFUNCTION("""COMPUTED_VALUE"""),35.0)</f>
        <v>35</v>
      </c>
      <c r="J978" s="1" t="b">
        <f t="array" ref="J978">IF(NOT(H978=""),AND(C978:H978&gt;B978:G978),IF(NOT(G978=""),AND(C978:G978&gt;B978:F978),IF(NOT(F978=""),AND(C978:F978&gt;B978:E978),AND(C978:E978&gt;B978:D978))))</f>
        <v>1</v>
      </c>
      <c r="K978" s="1" t="b">
        <f t="array" ref="K978">IF(NOT(H978=""),AND(C978:H978&lt;B978:G978),IF(NOT(G978=""),AND(C978:G978&lt;B978:F978),IF(NOT(F978=""),AND(C978:F978&lt;B978:E978),AND(C978:E978&lt;B978:D978))))</f>
        <v>0</v>
      </c>
      <c r="L978" s="1" t="b">
        <f t="array" ref="L978">IF(NOT(H978=""),AND(AND(ABS(C978:H978-B978:G978)&gt;0),AND(ABS(C978:H978-B978:G978)&lt;4)),IF(NOT(G978=""),AND(AND(ABS(C978:G978-B978:F978)&gt;0),AND(ABS(C978:G978-B978:F978)&lt;4)),IF(NOT(F978=""),AND(AND(ABS(C978:F978-B978:E978)&gt;0),AND(ABS(C978:F978-B978:E978)&lt;4)),AND(AND(ABS(C978:E978-B978:D978)&gt;0),AND(ABS(C978:E978-B978:D978)&lt;4)))))</f>
        <v>1</v>
      </c>
      <c r="M978" s="1" t="b">
        <f t="shared" si="1"/>
        <v>1</v>
      </c>
    </row>
    <row r="979" ht="15.75" customHeight="1">
      <c r="A979" s="1" t="s">
        <v>988</v>
      </c>
      <c r="B979" s="1">
        <f>IFERROR(__xludf.DUMMYFUNCTION("SPLIT(A979,"" "")"),17.0)</f>
        <v>17</v>
      </c>
      <c r="C979" s="1">
        <f>IFERROR(__xludf.DUMMYFUNCTION("""COMPUTED_VALUE"""),16.0)</f>
        <v>16</v>
      </c>
      <c r="D979" s="1">
        <f>IFERROR(__xludf.DUMMYFUNCTION("""COMPUTED_VALUE"""),13.0)</f>
        <v>13</v>
      </c>
      <c r="E979" s="1">
        <f>IFERROR(__xludf.DUMMYFUNCTION("""COMPUTED_VALUE"""),12.0)</f>
        <v>12</v>
      </c>
      <c r="F979" s="1">
        <f>IFERROR(__xludf.DUMMYFUNCTION("""COMPUTED_VALUE"""),11.0)</f>
        <v>11</v>
      </c>
      <c r="G979" s="1">
        <f>IFERROR(__xludf.DUMMYFUNCTION("""COMPUTED_VALUE"""),10.0)</f>
        <v>10</v>
      </c>
      <c r="H979" s="1">
        <f>IFERROR(__xludf.DUMMYFUNCTION("""COMPUTED_VALUE"""),7.0)</f>
        <v>7</v>
      </c>
      <c r="I979" s="1">
        <f>IFERROR(__xludf.DUMMYFUNCTION("""COMPUTED_VALUE"""),6.0)</f>
        <v>6</v>
      </c>
      <c r="J979" s="1" t="b">
        <f t="array" ref="J979">IF(NOT(H979=""),AND(C979:H979&gt;B979:G979),IF(NOT(G979=""),AND(C979:G979&gt;B979:F979),IF(NOT(F979=""),AND(C979:F979&gt;B979:E979),AND(C979:E979&gt;B979:D979))))</f>
        <v>0</v>
      </c>
      <c r="K979" s="1" t="b">
        <f t="array" ref="K979">IF(NOT(H979=""),AND(C979:H979&lt;B979:G979),IF(NOT(G979=""),AND(C979:G979&lt;B979:F979),IF(NOT(F979=""),AND(C979:F979&lt;B979:E979),AND(C979:E979&lt;B979:D979))))</f>
        <v>1</v>
      </c>
      <c r="L979" s="1" t="b">
        <f t="array" ref="L979">IF(NOT(H979=""),AND(AND(ABS(C979:H979-B979:G979)&gt;0),AND(ABS(C979:H979-B979:G979)&lt;4)),IF(NOT(G979=""),AND(AND(ABS(C979:G979-B979:F979)&gt;0),AND(ABS(C979:G979-B979:F979)&lt;4)),IF(NOT(F979=""),AND(AND(ABS(C979:F979-B979:E979)&gt;0),AND(ABS(C979:F979-B979:E979)&lt;4)),AND(AND(ABS(C979:E979-B979:D979)&gt;0),AND(ABS(C979:E979-B979:D979)&lt;4)))))</f>
        <v>1</v>
      </c>
      <c r="M979" s="1" t="b">
        <f t="shared" si="1"/>
        <v>1</v>
      </c>
    </row>
    <row r="980" ht="15.75" customHeight="1">
      <c r="A980" s="1" t="s">
        <v>989</v>
      </c>
      <c r="B980" s="1">
        <f>IFERROR(__xludf.DUMMYFUNCTION("SPLIT(A980,"" "")"),22.0)</f>
        <v>22</v>
      </c>
      <c r="C980" s="1">
        <f>IFERROR(__xludf.DUMMYFUNCTION("""COMPUTED_VALUE"""),21.0)</f>
        <v>21</v>
      </c>
      <c r="D980" s="1">
        <f>IFERROR(__xludf.DUMMYFUNCTION("""COMPUTED_VALUE"""),19.0)</f>
        <v>19</v>
      </c>
      <c r="E980" s="1">
        <f>IFERROR(__xludf.DUMMYFUNCTION("""COMPUTED_VALUE"""),18.0)</f>
        <v>18</v>
      </c>
      <c r="F980" s="1">
        <f>IFERROR(__xludf.DUMMYFUNCTION("""COMPUTED_VALUE"""),16.0)</f>
        <v>16</v>
      </c>
      <c r="J980" s="1" t="b">
        <f t="array" ref="J980">IF(NOT(H980=""),AND(C980:H980&gt;B980:G980),IF(NOT(G980=""),AND(C980:G980&gt;B980:F980),IF(NOT(F980=""),AND(C980:F980&gt;B980:E980),AND(C980:E980&gt;B980:D980))))</f>
        <v>0</v>
      </c>
      <c r="K980" s="1" t="b">
        <f t="array" ref="K980">IF(NOT(H980=""),AND(C980:H980&lt;B980:G980),IF(NOT(G980=""),AND(C980:G980&lt;B980:F980),IF(NOT(F980=""),AND(C980:F980&lt;B980:E980),AND(C980:E980&lt;B980:D980))))</f>
        <v>1</v>
      </c>
      <c r="L980" s="1" t="b">
        <f t="array" ref="L980">IF(NOT(H980=""),AND(AND(ABS(C980:H980-B980:G980)&gt;0),AND(ABS(C980:H980-B980:G980)&lt;4)),IF(NOT(G980=""),AND(AND(ABS(C980:G980-B980:F980)&gt;0),AND(ABS(C980:G980-B980:F980)&lt;4)),IF(NOT(F980=""),AND(AND(ABS(C980:F980-B980:E980)&gt;0),AND(ABS(C980:F980-B980:E980)&lt;4)),AND(AND(ABS(C980:E980-B980:D980)&gt;0),AND(ABS(C980:E980-B980:D980)&lt;4)))))</f>
        <v>1</v>
      </c>
      <c r="M980" s="1" t="b">
        <f t="shared" si="1"/>
        <v>1</v>
      </c>
    </row>
    <row r="981" ht="15.75" customHeight="1">
      <c r="A981" s="1" t="s">
        <v>990</v>
      </c>
      <c r="B981" s="1">
        <f>IFERROR(__xludf.DUMMYFUNCTION("SPLIT(A981,"" "")"),46.0)</f>
        <v>46</v>
      </c>
      <c r="C981" s="1">
        <f>IFERROR(__xludf.DUMMYFUNCTION("""COMPUTED_VALUE"""),48.0)</f>
        <v>48</v>
      </c>
      <c r="D981" s="1">
        <f>IFERROR(__xludf.DUMMYFUNCTION("""COMPUTED_VALUE"""),51.0)</f>
        <v>51</v>
      </c>
      <c r="E981" s="1">
        <f>IFERROR(__xludf.DUMMYFUNCTION("""COMPUTED_VALUE"""),52.0)</f>
        <v>52</v>
      </c>
      <c r="F981" s="1">
        <f>IFERROR(__xludf.DUMMYFUNCTION("""COMPUTED_VALUE"""),55.0)</f>
        <v>55</v>
      </c>
      <c r="G981" s="1">
        <f>IFERROR(__xludf.DUMMYFUNCTION("""COMPUTED_VALUE"""),57.0)</f>
        <v>57</v>
      </c>
      <c r="J981" s="1" t="b">
        <f t="array" ref="J981">IF(NOT(H981=""),AND(C981:H981&gt;B981:G981),IF(NOT(G981=""),AND(C981:G981&gt;B981:F981),IF(NOT(F981=""),AND(C981:F981&gt;B981:E981),AND(C981:E981&gt;B981:D981))))</f>
        <v>1</v>
      </c>
      <c r="K981" s="1" t="b">
        <f t="array" ref="K981">IF(NOT(H981=""),AND(C981:H981&lt;B981:G981),IF(NOT(G981=""),AND(C981:G981&lt;B981:F981),IF(NOT(F981=""),AND(C981:F981&lt;B981:E981),AND(C981:E981&lt;B981:D981))))</f>
        <v>0</v>
      </c>
      <c r="L981" s="1" t="b">
        <f t="array" ref="L981">IF(NOT(H981=""),AND(AND(ABS(C981:H981-B981:G981)&gt;0),AND(ABS(C981:H981-B981:G981)&lt;4)),IF(NOT(G981=""),AND(AND(ABS(C981:G981-B981:F981)&gt;0),AND(ABS(C981:G981-B981:F981)&lt;4)),IF(NOT(F981=""),AND(AND(ABS(C981:F981-B981:E981)&gt;0),AND(ABS(C981:F981-B981:E981)&lt;4)),AND(AND(ABS(C981:E981-B981:D981)&gt;0),AND(ABS(C981:E981-B981:D981)&lt;4)))))</f>
        <v>1</v>
      </c>
      <c r="M981" s="1" t="b">
        <f t="shared" si="1"/>
        <v>1</v>
      </c>
    </row>
    <row r="982" ht="15.75" customHeight="1">
      <c r="A982" s="1" t="s">
        <v>991</v>
      </c>
      <c r="B982" s="1">
        <f>IFERROR(__xludf.DUMMYFUNCTION("SPLIT(A982,"" "")"),60.0)</f>
        <v>60</v>
      </c>
      <c r="C982" s="1">
        <f>IFERROR(__xludf.DUMMYFUNCTION("""COMPUTED_VALUE"""),59.0)</f>
        <v>59</v>
      </c>
      <c r="D982" s="1">
        <f>IFERROR(__xludf.DUMMYFUNCTION("""COMPUTED_VALUE"""),56.0)</f>
        <v>56</v>
      </c>
      <c r="E982" s="1">
        <f>IFERROR(__xludf.DUMMYFUNCTION("""COMPUTED_VALUE"""),55.0)</f>
        <v>55</v>
      </c>
      <c r="F982" s="1">
        <f>IFERROR(__xludf.DUMMYFUNCTION("""COMPUTED_VALUE"""),52.0)</f>
        <v>52</v>
      </c>
      <c r="G982" s="1">
        <f>IFERROR(__xludf.DUMMYFUNCTION("""COMPUTED_VALUE"""),51.0)</f>
        <v>51</v>
      </c>
      <c r="H982" s="2">
        <f>IFERROR(__xludf.DUMMYFUNCTION("""COMPUTED_VALUE"""),50.0)</f>
        <v>50</v>
      </c>
      <c r="J982" s="1" t="b">
        <f t="array" ref="J982">IF(NOT(H982=""),AND(C982:H982&gt;B982:G982),IF(NOT(G982=""),AND(C982:G982&gt;B982:F982),IF(NOT(F982=""),AND(C982:F982&gt;B982:E982),AND(C982:E982&gt;B982:D982))))</f>
        <v>0</v>
      </c>
      <c r="K982" s="1" t="b">
        <f t="array" ref="K982">IF(NOT(H982=""),AND(C982:H982&lt;B982:G982),IF(NOT(G982=""),AND(C982:G982&lt;B982:F982),IF(NOT(F982=""),AND(C982:F982&lt;B982:E982),AND(C982:E982&lt;B982:D982))))</f>
        <v>1</v>
      </c>
      <c r="L982" s="1" t="b">
        <f t="array" ref="L982">IF(NOT(H982=""),AND(AND(ABS(C982:H982-B982:G982)&gt;0),AND(ABS(C982:H982-B982:G982)&lt;4)),IF(NOT(G982=""),AND(AND(ABS(C982:G982-B982:F982)&gt;0),AND(ABS(C982:G982-B982:F982)&lt;4)),IF(NOT(F982=""),AND(AND(ABS(C982:F982-B982:E982)&gt;0),AND(ABS(C982:F982-B982:E982)&lt;4)),AND(AND(ABS(C982:E982-B982:D982)&gt;0),AND(ABS(C982:E982-B982:D982)&lt;4)))))</f>
        <v>1</v>
      </c>
      <c r="M982" s="1" t="b">
        <f t="shared" si="1"/>
        <v>1</v>
      </c>
    </row>
    <row r="983" ht="15.75" customHeight="1">
      <c r="A983" s="1" t="s">
        <v>992</v>
      </c>
      <c r="B983" s="1">
        <f>IFERROR(__xludf.DUMMYFUNCTION("SPLIT(A983,"" "")"),92.0)</f>
        <v>92</v>
      </c>
      <c r="C983" s="1">
        <f>IFERROR(__xludf.DUMMYFUNCTION("""COMPUTED_VALUE"""),90.0)</f>
        <v>90</v>
      </c>
      <c r="D983" s="1">
        <f>IFERROR(__xludf.DUMMYFUNCTION("""COMPUTED_VALUE"""),87.0)</f>
        <v>87</v>
      </c>
      <c r="E983" s="1">
        <f>IFERROR(__xludf.DUMMYFUNCTION("""COMPUTED_VALUE"""),85.0)</f>
        <v>85</v>
      </c>
      <c r="F983" s="1">
        <f>IFERROR(__xludf.DUMMYFUNCTION("""COMPUTED_VALUE"""),83.0)</f>
        <v>83</v>
      </c>
      <c r="G983" s="1">
        <f>IFERROR(__xludf.DUMMYFUNCTION("""COMPUTED_VALUE"""),82.0)</f>
        <v>82</v>
      </c>
      <c r="H983" s="1">
        <f>IFERROR(__xludf.DUMMYFUNCTION("""COMPUTED_VALUE"""),79.0)</f>
        <v>79</v>
      </c>
      <c r="I983" s="1">
        <f>IFERROR(__xludf.DUMMYFUNCTION("""COMPUTED_VALUE"""),77.0)</f>
        <v>77</v>
      </c>
      <c r="J983" s="1" t="b">
        <f t="array" ref="J983">IF(NOT(H983=""),AND(C983:H983&gt;B983:G983),IF(NOT(G983=""),AND(C983:G983&gt;B983:F983),IF(NOT(F983=""),AND(C983:F983&gt;B983:E983),AND(C983:E983&gt;B983:D983))))</f>
        <v>0</v>
      </c>
      <c r="K983" s="1" t="b">
        <f t="array" ref="K983">IF(NOT(H983=""),AND(C983:H983&lt;B983:G983),IF(NOT(G983=""),AND(C983:G983&lt;B983:F983),IF(NOT(F983=""),AND(C983:F983&lt;B983:E983),AND(C983:E983&lt;B983:D983))))</f>
        <v>1</v>
      </c>
      <c r="L983" s="1" t="b">
        <f t="array" ref="L983">IF(NOT(H983=""),AND(AND(ABS(C983:H983-B983:G983)&gt;0),AND(ABS(C983:H983-B983:G983)&lt;4)),IF(NOT(G983=""),AND(AND(ABS(C983:G983-B983:F983)&gt;0),AND(ABS(C983:G983-B983:F983)&lt;4)),IF(NOT(F983=""),AND(AND(ABS(C983:F983-B983:E983)&gt;0),AND(ABS(C983:F983-B983:E983)&lt;4)),AND(AND(ABS(C983:E983-B983:D983)&gt;0),AND(ABS(C983:E983-B983:D983)&lt;4)))))</f>
        <v>1</v>
      </c>
      <c r="M983" s="1" t="b">
        <f t="shared" si="1"/>
        <v>1</v>
      </c>
    </row>
    <row r="984" ht="15.75" customHeight="1">
      <c r="A984" s="1" t="s">
        <v>993</v>
      </c>
      <c r="B984" s="1">
        <f>IFERROR(__xludf.DUMMYFUNCTION("SPLIT(A984,"" "")"),5.0)</f>
        <v>5</v>
      </c>
      <c r="C984" s="1">
        <f>IFERROR(__xludf.DUMMYFUNCTION("""COMPUTED_VALUE"""),6.0)</f>
        <v>6</v>
      </c>
      <c r="D984" s="1">
        <f>IFERROR(__xludf.DUMMYFUNCTION("""COMPUTED_VALUE"""),9.0)</f>
        <v>9</v>
      </c>
      <c r="E984" s="1">
        <f>IFERROR(__xludf.DUMMYFUNCTION("""COMPUTED_VALUE"""),10.0)</f>
        <v>10</v>
      </c>
      <c r="F984" s="1">
        <f>IFERROR(__xludf.DUMMYFUNCTION("""COMPUTED_VALUE"""),13.0)</f>
        <v>13</v>
      </c>
      <c r="G984" s="1">
        <f>IFERROR(__xludf.DUMMYFUNCTION("""COMPUTED_VALUE"""),16.0)</f>
        <v>16</v>
      </c>
      <c r="H984" s="2">
        <f>IFERROR(__xludf.DUMMYFUNCTION("""COMPUTED_VALUE"""),19.0)</f>
        <v>19</v>
      </c>
      <c r="J984" s="1" t="b">
        <f t="array" ref="J984">IF(NOT(H984=""),AND(C984:H984&gt;B984:G984),IF(NOT(G984=""),AND(C984:G984&gt;B984:F984),IF(NOT(F984=""),AND(C984:F984&gt;B984:E984),AND(C984:E984&gt;B984:D984))))</f>
        <v>1</v>
      </c>
      <c r="K984" s="1" t="b">
        <f t="array" ref="K984">IF(NOT(H984=""),AND(C984:H984&lt;B984:G984),IF(NOT(G984=""),AND(C984:G984&lt;B984:F984),IF(NOT(F984=""),AND(C984:F984&lt;B984:E984),AND(C984:E984&lt;B984:D984))))</f>
        <v>0</v>
      </c>
      <c r="L984" s="1" t="b">
        <f t="array" ref="L984">IF(NOT(H984=""),AND(AND(ABS(C984:H984-B984:G984)&gt;0),AND(ABS(C984:H984-B984:G984)&lt;4)),IF(NOT(G984=""),AND(AND(ABS(C984:G984-B984:F984)&gt;0),AND(ABS(C984:G984-B984:F984)&lt;4)),IF(NOT(F984=""),AND(AND(ABS(C984:F984-B984:E984)&gt;0),AND(ABS(C984:F984-B984:E984)&lt;4)),AND(AND(ABS(C984:E984-B984:D984)&gt;0),AND(ABS(C984:E984-B984:D984)&lt;4)))))</f>
        <v>1</v>
      </c>
      <c r="M984" s="1" t="b">
        <f t="shared" si="1"/>
        <v>1</v>
      </c>
    </row>
    <row r="985" ht="15.75" customHeight="1">
      <c r="A985" s="1" t="s">
        <v>994</v>
      </c>
      <c r="B985" s="1">
        <f>IFERROR(__xludf.DUMMYFUNCTION("SPLIT(A985,"" "")"),26.0)</f>
        <v>26</v>
      </c>
      <c r="C985" s="1">
        <f>IFERROR(__xludf.DUMMYFUNCTION("""COMPUTED_VALUE"""),24.0)</f>
        <v>24</v>
      </c>
      <c r="D985" s="1">
        <f>IFERROR(__xludf.DUMMYFUNCTION("""COMPUTED_VALUE"""),22.0)</f>
        <v>22</v>
      </c>
      <c r="E985" s="1">
        <f>IFERROR(__xludf.DUMMYFUNCTION("""COMPUTED_VALUE"""),20.0)</f>
        <v>20</v>
      </c>
      <c r="F985" s="1">
        <f>IFERROR(__xludf.DUMMYFUNCTION("""COMPUTED_VALUE"""),18.0)</f>
        <v>18</v>
      </c>
      <c r="G985" s="1">
        <f>IFERROR(__xludf.DUMMYFUNCTION("""COMPUTED_VALUE"""),17.0)</f>
        <v>17</v>
      </c>
      <c r="H985" s="1">
        <f>IFERROR(__xludf.DUMMYFUNCTION("""COMPUTED_VALUE"""),16.0)</f>
        <v>16</v>
      </c>
      <c r="I985" s="1">
        <f>IFERROR(__xludf.DUMMYFUNCTION("""COMPUTED_VALUE"""),15.0)</f>
        <v>15</v>
      </c>
      <c r="J985" s="1" t="b">
        <f t="array" ref="J985">IF(NOT(H985=""),AND(C985:H985&gt;B985:G985),IF(NOT(G985=""),AND(C985:G985&gt;B985:F985),IF(NOT(F985=""),AND(C985:F985&gt;B985:E985),AND(C985:E985&gt;B985:D985))))</f>
        <v>0</v>
      </c>
      <c r="K985" s="1" t="b">
        <f t="array" ref="K985">IF(NOT(H985=""),AND(C985:H985&lt;B985:G985),IF(NOT(G985=""),AND(C985:G985&lt;B985:F985),IF(NOT(F985=""),AND(C985:F985&lt;B985:E985),AND(C985:E985&lt;B985:D985))))</f>
        <v>1</v>
      </c>
      <c r="L985" s="1" t="b">
        <f t="array" ref="L985">IF(NOT(H985=""),AND(AND(ABS(C985:H985-B985:G985)&gt;0),AND(ABS(C985:H985-B985:G985)&lt;4)),IF(NOT(G985=""),AND(AND(ABS(C985:G985-B985:F985)&gt;0),AND(ABS(C985:G985-B985:F985)&lt;4)),IF(NOT(F985=""),AND(AND(ABS(C985:F985-B985:E985)&gt;0),AND(ABS(C985:F985-B985:E985)&lt;4)),AND(AND(ABS(C985:E985-B985:D985)&gt;0),AND(ABS(C985:E985-B985:D985)&lt;4)))))</f>
        <v>1</v>
      </c>
      <c r="M985" s="1" t="b">
        <f t="shared" si="1"/>
        <v>1</v>
      </c>
    </row>
    <row r="986" ht="15.75" customHeight="1">
      <c r="A986" s="1" t="s">
        <v>995</v>
      </c>
      <c r="B986" s="1">
        <f>IFERROR(__xludf.DUMMYFUNCTION("SPLIT(A986,"" "")"),68.0)</f>
        <v>68</v>
      </c>
      <c r="C986" s="1">
        <f>IFERROR(__xludf.DUMMYFUNCTION("""COMPUTED_VALUE"""),69.0)</f>
        <v>69</v>
      </c>
      <c r="D986" s="1">
        <f>IFERROR(__xludf.DUMMYFUNCTION("""COMPUTED_VALUE"""),72.0)</f>
        <v>72</v>
      </c>
      <c r="E986" s="1">
        <f>IFERROR(__xludf.DUMMYFUNCTION("""COMPUTED_VALUE"""),74.0)</f>
        <v>74</v>
      </c>
      <c r="F986" s="1">
        <f>IFERROR(__xludf.DUMMYFUNCTION("""COMPUTED_VALUE"""),75.0)</f>
        <v>75</v>
      </c>
      <c r="G986" s="1">
        <f>IFERROR(__xludf.DUMMYFUNCTION("""COMPUTED_VALUE"""),77.0)</f>
        <v>77</v>
      </c>
      <c r="H986" s="2">
        <f>IFERROR(__xludf.DUMMYFUNCTION("""COMPUTED_VALUE"""),78.0)</f>
        <v>78</v>
      </c>
      <c r="J986" s="1" t="b">
        <f t="array" ref="J986">IF(NOT(H986=""),AND(C986:H986&gt;B986:G986),IF(NOT(G986=""),AND(C986:G986&gt;B986:F986),IF(NOT(F986=""),AND(C986:F986&gt;B986:E986),AND(C986:E986&gt;B986:D986))))</f>
        <v>1</v>
      </c>
      <c r="K986" s="1" t="b">
        <f t="array" ref="K986">IF(NOT(H986=""),AND(C986:H986&lt;B986:G986),IF(NOT(G986=""),AND(C986:G986&lt;B986:F986),IF(NOT(F986=""),AND(C986:F986&lt;B986:E986),AND(C986:E986&lt;B986:D986))))</f>
        <v>0</v>
      </c>
      <c r="L986" s="1" t="b">
        <f t="array" ref="L986">IF(NOT(H986=""),AND(AND(ABS(C986:H986-B986:G986)&gt;0),AND(ABS(C986:H986-B986:G986)&lt;4)),IF(NOT(G986=""),AND(AND(ABS(C986:G986-B986:F986)&gt;0),AND(ABS(C986:G986-B986:F986)&lt;4)),IF(NOT(F986=""),AND(AND(ABS(C986:F986-B986:E986)&gt;0),AND(ABS(C986:F986-B986:E986)&lt;4)),AND(AND(ABS(C986:E986-B986:D986)&gt;0),AND(ABS(C986:E986-B986:D986)&lt;4)))))</f>
        <v>1</v>
      </c>
      <c r="M986" s="1" t="b">
        <f t="shared" si="1"/>
        <v>1</v>
      </c>
    </row>
    <row r="987" ht="15.75" customHeight="1">
      <c r="A987" s="1" t="s">
        <v>996</v>
      </c>
      <c r="B987" s="1">
        <f>IFERROR(__xludf.DUMMYFUNCTION("SPLIT(A987,"" "")"),13.0)</f>
        <v>13</v>
      </c>
      <c r="C987" s="1">
        <f>IFERROR(__xludf.DUMMYFUNCTION("""COMPUTED_VALUE"""),16.0)</f>
        <v>16</v>
      </c>
      <c r="D987" s="1">
        <f>IFERROR(__xludf.DUMMYFUNCTION("""COMPUTED_VALUE"""),19.0)</f>
        <v>19</v>
      </c>
      <c r="E987" s="1">
        <f>IFERROR(__xludf.DUMMYFUNCTION("""COMPUTED_VALUE"""),21.0)</f>
        <v>21</v>
      </c>
      <c r="F987" s="1">
        <f>IFERROR(__xludf.DUMMYFUNCTION("""COMPUTED_VALUE"""),22.0)</f>
        <v>22</v>
      </c>
      <c r="J987" s="1" t="b">
        <f t="array" ref="J987">IF(NOT(H987=""),AND(C987:H987&gt;B987:G987),IF(NOT(G987=""),AND(C987:G987&gt;B987:F987),IF(NOT(F987=""),AND(C987:F987&gt;B987:E987),AND(C987:E987&gt;B987:D987))))</f>
        <v>1</v>
      </c>
      <c r="K987" s="1" t="b">
        <f t="array" ref="K987">IF(NOT(H987=""),AND(C987:H987&lt;B987:G987),IF(NOT(G987=""),AND(C987:G987&lt;B987:F987),IF(NOT(F987=""),AND(C987:F987&lt;B987:E987),AND(C987:E987&lt;B987:D987))))</f>
        <v>0</v>
      </c>
      <c r="L987" s="1" t="b">
        <f t="array" ref="L987">IF(NOT(H987=""),AND(AND(ABS(C987:H987-B987:G987)&gt;0),AND(ABS(C987:H987-B987:G987)&lt;4)),IF(NOT(G987=""),AND(AND(ABS(C987:G987-B987:F987)&gt;0),AND(ABS(C987:G987-B987:F987)&lt;4)),IF(NOT(F987=""),AND(AND(ABS(C987:F987-B987:E987)&gt;0),AND(ABS(C987:F987-B987:E987)&lt;4)),AND(AND(ABS(C987:E987-B987:D987)&gt;0),AND(ABS(C987:E987-B987:D987)&lt;4)))))</f>
        <v>1</v>
      </c>
      <c r="M987" s="1" t="b">
        <f t="shared" si="1"/>
        <v>1</v>
      </c>
    </row>
    <row r="988" ht="15.75" customHeight="1">
      <c r="A988" s="1" t="s">
        <v>997</v>
      </c>
      <c r="B988" s="1">
        <f>IFERROR(__xludf.DUMMYFUNCTION("SPLIT(A988,"" "")"),19.0)</f>
        <v>19</v>
      </c>
      <c r="C988" s="1">
        <f>IFERROR(__xludf.DUMMYFUNCTION("""COMPUTED_VALUE"""),22.0)</f>
        <v>22</v>
      </c>
      <c r="D988" s="1">
        <f>IFERROR(__xludf.DUMMYFUNCTION("""COMPUTED_VALUE"""),24.0)</f>
        <v>24</v>
      </c>
      <c r="E988" s="1">
        <f>IFERROR(__xludf.DUMMYFUNCTION("""COMPUTED_VALUE"""),27.0)</f>
        <v>27</v>
      </c>
      <c r="F988" s="1">
        <f>IFERROR(__xludf.DUMMYFUNCTION("""COMPUTED_VALUE"""),28.0)</f>
        <v>28</v>
      </c>
      <c r="G988" s="1">
        <f>IFERROR(__xludf.DUMMYFUNCTION("""COMPUTED_VALUE"""),30.0)</f>
        <v>30</v>
      </c>
      <c r="H988" s="1">
        <f>IFERROR(__xludf.DUMMYFUNCTION("""COMPUTED_VALUE"""),31.0)</f>
        <v>31</v>
      </c>
      <c r="I988" s="1">
        <f>IFERROR(__xludf.DUMMYFUNCTION("""COMPUTED_VALUE"""),32.0)</f>
        <v>32</v>
      </c>
      <c r="J988" s="1" t="b">
        <f t="array" ref="J988">IF(NOT(H988=""),AND(C988:H988&gt;B988:G988),IF(NOT(G988=""),AND(C988:G988&gt;B988:F988),IF(NOT(F988=""),AND(C988:F988&gt;B988:E988),AND(C988:E988&gt;B988:D988))))</f>
        <v>1</v>
      </c>
      <c r="K988" s="1" t="b">
        <f t="array" ref="K988">IF(NOT(H988=""),AND(C988:H988&lt;B988:G988),IF(NOT(G988=""),AND(C988:G988&lt;B988:F988),IF(NOT(F988=""),AND(C988:F988&lt;B988:E988),AND(C988:E988&lt;B988:D988))))</f>
        <v>0</v>
      </c>
      <c r="L988" s="1" t="b">
        <f t="array" ref="L988">IF(NOT(H988=""),AND(AND(ABS(C988:H988-B988:G988)&gt;0),AND(ABS(C988:H988-B988:G988)&lt;4)),IF(NOT(G988=""),AND(AND(ABS(C988:G988-B988:F988)&gt;0),AND(ABS(C988:G988-B988:F988)&lt;4)),IF(NOT(F988=""),AND(AND(ABS(C988:F988-B988:E988)&gt;0),AND(ABS(C988:F988-B988:E988)&lt;4)),AND(AND(ABS(C988:E988-B988:D988)&gt;0),AND(ABS(C988:E988-B988:D988)&lt;4)))))</f>
        <v>1</v>
      </c>
      <c r="M988" s="1" t="b">
        <f t="shared" si="1"/>
        <v>1</v>
      </c>
    </row>
    <row r="989" ht="15.75" customHeight="1">
      <c r="A989" s="1" t="s">
        <v>998</v>
      </c>
      <c r="B989" s="1">
        <f>IFERROR(__xludf.DUMMYFUNCTION("SPLIT(A989,"" "")"),20.0)</f>
        <v>20</v>
      </c>
      <c r="C989" s="1">
        <f>IFERROR(__xludf.DUMMYFUNCTION("""COMPUTED_VALUE"""),22.0)</f>
        <v>22</v>
      </c>
      <c r="D989" s="1">
        <f>IFERROR(__xludf.DUMMYFUNCTION("""COMPUTED_VALUE"""),24.0)</f>
        <v>24</v>
      </c>
      <c r="E989" s="1">
        <f>IFERROR(__xludf.DUMMYFUNCTION("""COMPUTED_VALUE"""),25.0)</f>
        <v>25</v>
      </c>
      <c r="F989" s="1">
        <f>IFERROR(__xludf.DUMMYFUNCTION("""COMPUTED_VALUE"""),26.0)</f>
        <v>26</v>
      </c>
      <c r="G989" s="1">
        <f>IFERROR(__xludf.DUMMYFUNCTION("""COMPUTED_VALUE"""),27.0)</f>
        <v>27</v>
      </c>
      <c r="J989" s="1" t="b">
        <f t="array" ref="J989">IF(NOT(H989=""),AND(C989:H989&gt;B989:G989),IF(NOT(G989=""),AND(C989:G989&gt;B989:F989),IF(NOT(F989=""),AND(C989:F989&gt;B989:E989),AND(C989:E989&gt;B989:D989))))</f>
        <v>1</v>
      </c>
      <c r="K989" s="1" t="b">
        <f t="array" ref="K989">IF(NOT(H989=""),AND(C989:H989&lt;B989:G989),IF(NOT(G989=""),AND(C989:G989&lt;B989:F989),IF(NOT(F989=""),AND(C989:F989&lt;B989:E989),AND(C989:E989&lt;B989:D989))))</f>
        <v>0</v>
      </c>
      <c r="L989" s="1" t="b">
        <f t="array" ref="L989">IF(NOT(H989=""),AND(AND(ABS(C989:H989-B989:G989)&gt;0),AND(ABS(C989:H989-B989:G989)&lt;4)),IF(NOT(G989=""),AND(AND(ABS(C989:G989-B989:F989)&gt;0),AND(ABS(C989:G989-B989:F989)&lt;4)),IF(NOT(F989=""),AND(AND(ABS(C989:F989-B989:E989)&gt;0),AND(ABS(C989:F989-B989:E989)&lt;4)),AND(AND(ABS(C989:E989-B989:D989)&gt;0),AND(ABS(C989:E989-B989:D989)&lt;4)))))</f>
        <v>1</v>
      </c>
      <c r="M989" s="1" t="b">
        <f t="shared" si="1"/>
        <v>1</v>
      </c>
    </row>
    <row r="990" ht="15.75" customHeight="1">
      <c r="A990" s="1" t="s">
        <v>999</v>
      </c>
      <c r="B990" s="1">
        <f>IFERROR(__xludf.DUMMYFUNCTION("SPLIT(A990,"" "")"),48.0)</f>
        <v>48</v>
      </c>
      <c r="C990" s="1">
        <f>IFERROR(__xludf.DUMMYFUNCTION("""COMPUTED_VALUE"""),47.0)</f>
        <v>47</v>
      </c>
      <c r="D990" s="1">
        <f>IFERROR(__xludf.DUMMYFUNCTION("""COMPUTED_VALUE"""),45.0)</f>
        <v>45</v>
      </c>
      <c r="E990" s="1">
        <f>IFERROR(__xludf.DUMMYFUNCTION("""COMPUTED_VALUE"""),44.0)</f>
        <v>44</v>
      </c>
      <c r="F990" s="1">
        <f>IFERROR(__xludf.DUMMYFUNCTION("""COMPUTED_VALUE"""),41.0)</f>
        <v>41</v>
      </c>
      <c r="G990" s="1">
        <f>IFERROR(__xludf.DUMMYFUNCTION("""COMPUTED_VALUE"""),40.0)</f>
        <v>40</v>
      </c>
      <c r="H990" s="1">
        <f>IFERROR(__xludf.DUMMYFUNCTION("""COMPUTED_VALUE"""),37.0)</f>
        <v>37</v>
      </c>
      <c r="I990" s="1">
        <f>IFERROR(__xludf.DUMMYFUNCTION("""COMPUTED_VALUE"""),34.0)</f>
        <v>34</v>
      </c>
      <c r="J990" s="1" t="b">
        <f t="array" ref="J990">IF(NOT(H990=""),AND(C990:H990&gt;B990:G990),IF(NOT(G990=""),AND(C990:G990&gt;B990:F990),IF(NOT(F990=""),AND(C990:F990&gt;B990:E990),AND(C990:E990&gt;B990:D990))))</f>
        <v>0</v>
      </c>
      <c r="K990" s="1" t="b">
        <f t="array" ref="K990">IF(NOT(H990=""),AND(C990:H990&lt;B990:G990),IF(NOT(G990=""),AND(C990:G990&lt;B990:F990),IF(NOT(F990=""),AND(C990:F990&lt;B990:E990),AND(C990:E990&lt;B990:D990))))</f>
        <v>1</v>
      </c>
      <c r="L990" s="1" t="b">
        <f t="array" ref="L990">IF(NOT(H990=""),AND(AND(ABS(C990:H990-B990:G990)&gt;0),AND(ABS(C990:H990-B990:G990)&lt;4)),IF(NOT(G990=""),AND(AND(ABS(C990:G990-B990:F990)&gt;0),AND(ABS(C990:G990-B990:F990)&lt;4)),IF(NOT(F990=""),AND(AND(ABS(C990:F990-B990:E990)&gt;0),AND(ABS(C990:F990-B990:E990)&lt;4)),AND(AND(ABS(C990:E990-B990:D990)&gt;0),AND(ABS(C990:E990-B990:D990)&lt;4)))))</f>
        <v>1</v>
      </c>
      <c r="M990" s="1" t="b">
        <f t="shared" si="1"/>
        <v>1</v>
      </c>
    </row>
    <row r="991" ht="15.75" customHeight="1">
      <c r="A991" s="1" t="s">
        <v>1000</v>
      </c>
      <c r="B991" s="1">
        <f>IFERROR(__xludf.DUMMYFUNCTION("SPLIT(A991,"" "")"),92.0)</f>
        <v>92</v>
      </c>
      <c r="C991" s="1">
        <f>IFERROR(__xludf.DUMMYFUNCTION("""COMPUTED_VALUE"""),89.0)</f>
        <v>89</v>
      </c>
      <c r="D991" s="1">
        <f>IFERROR(__xludf.DUMMYFUNCTION("""COMPUTED_VALUE"""),88.0)</f>
        <v>88</v>
      </c>
      <c r="E991" s="1">
        <f>IFERROR(__xludf.DUMMYFUNCTION("""COMPUTED_VALUE"""),85.0)</f>
        <v>85</v>
      </c>
      <c r="F991" s="1">
        <f>IFERROR(__xludf.DUMMYFUNCTION("""COMPUTED_VALUE"""),83.0)</f>
        <v>83</v>
      </c>
      <c r="J991" s="1" t="b">
        <f t="array" ref="J991">IF(NOT(H991=""),AND(C991:H991&gt;B991:G991),IF(NOT(G991=""),AND(C991:G991&gt;B991:F991),IF(NOT(F991=""),AND(C991:F991&gt;B991:E991),AND(C991:E991&gt;B991:D991))))</f>
        <v>0</v>
      </c>
      <c r="K991" s="1" t="b">
        <f t="array" ref="K991">IF(NOT(H991=""),AND(C991:H991&lt;B991:G991),IF(NOT(G991=""),AND(C991:G991&lt;B991:F991),IF(NOT(F991=""),AND(C991:F991&lt;B991:E991),AND(C991:E991&lt;B991:D991))))</f>
        <v>1</v>
      </c>
      <c r="L991" s="1" t="b">
        <f t="array" ref="L991">IF(NOT(H991=""),AND(AND(ABS(C991:H991-B991:G991)&gt;0),AND(ABS(C991:H991-B991:G991)&lt;4)),IF(NOT(G991=""),AND(AND(ABS(C991:G991-B991:F991)&gt;0),AND(ABS(C991:G991-B991:F991)&lt;4)),IF(NOT(F991=""),AND(AND(ABS(C991:F991-B991:E991)&gt;0),AND(ABS(C991:F991-B991:E991)&lt;4)),AND(AND(ABS(C991:E991-B991:D991)&gt;0),AND(ABS(C991:E991-B991:D991)&lt;4)))))</f>
        <v>1</v>
      </c>
      <c r="M991" s="1" t="b">
        <f t="shared" si="1"/>
        <v>1</v>
      </c>
    </row>
    <row r="992" ht="15.75" customHeight="1">
      <c r="A992" s="1" t="s">
        <v>1001</v>
      </c>
      <c r="B992" s="1">
        <f>IFERROR(__xludf.DUMMYFUNCTION("SPLIT(A992,"" "")"),37.0)</f>
        <v>37</v>
      </c>
      <c r="C992" s="1">
        <f>IFERROR(__xludf.DUMMYFUNCTION("""COMPUTED_VALUE"""),34.0)</f>
        <v>34</v>
      </c>
      <c r="D992" s="1">
        <f>IFERROR(__xludf.DUMMYFUNCTION("""COMPUTED_VALUE"""),32.0)</f>
        <v>32</v>
      </c>
      <c r="E992" s="1">
        <f>IFERROR(__xludf.DUMMYFUNCTION("""COMPUTED_VALUE"""),29.0)</f>
        <v>29</v>
      </c>
      <c r="F992" s="1">
        <f>IFERROR(__xludf.DUMMYFUNCTION("""COMPUTED_VALUE"""),26.0)</f>
        <v>26</v>
      </c>
      <c r="G992" s="1">
        <f>IFERROR(__xludf.DUMMYFUNCTION("""COMPUTED_VALUE"""),24.0)</f>
        <v>24</v>
      </c>
      <c r="J992" s="1" t="b">
        <f t="array" ref="J992">IF(NOT(H992=""),AND(C992:H992&gt;B992:G992),IF(NOT(G992=""),AND(C992:G992&gt;B992:F992),IF(NOT(F992=""),AND(C992:F992&gt;B992:E992),AND(C992:E992&gt;B992:D992))))</f>
        <v>0</v>
      </c>
      <c r="K992" s="1" t="b">
        <f t="array" ref="K992">IF(NOT(H992=""),AND(C992:H992&lt;B992:G992),IF(NOT(G992=""),AND(C992:G992&lt;B992:F992),IF(NOT(F992=""),AND(C992:F992&lt;B992:E992),AND(C992:E992&lt;B992:D992))))</f>
        <v>1</v>
      </c>
      <c r="L992" s="1" t="b">
        <f t="array" ref="L992">IF(NOT(H992=""),AND(AND(ABS(C992:H992-B992:G992)&gt;0),AND(ABS(C992:H992-B992:G992)&lt;4)),IF(NOT(G992=""),AND(AND(ABS(C992:G992-B992:F992)&gt;0),AND(ABS(C992:G992-B992:F992)&lt;4)),IF(NOT(F992=""),AND(AND(ABS(C992:F992-B992:E992)&gt;0),AND(ABS(C992:F992-B992:E992)&lt;4)),AND(AND(ABS(C992:E992-B992:D992)&gt;0),AND(ABS(C992:E992-B992:D992)&lt;4)))))</f>
        <v>1</v>
      </c>
      <c r="M992" s="1" t="b">
        <f t="shared" si="1"/>
        <v>1</v>
      </c>
    </row>
    <row r="993" ht="15.75" customHeight="1">
      <c r="A993" s="1" t="s">
        <v>1002</v>
      </c>
      <c r="B993" s="1">
        <f>IFERROR(__xludf.DUMMYFUNCTION("SPLIT(A993,"" "")"),31.0)</f>
        <v>31</v>
      </c>
      <c r="C993" s="1">
        <f>IFERROR(__xludf.DUMMYFUNCTION("""COMPUTED_VALUE"""),33.0)</f>
        <v>33</v>
      </c>
      <c r="D993" s="1">
        <f>IFERROR(__xludf.DUMMYFUNCTION("""COMPUTED_VALUE"""),34.0)</f>
        <v>34</v>
      </c>
      <c r="E993" s="1">
        <f>IFERROR(__xludf.DUMMYFUNCTION("""COMPUTED_VALUE"""),37.0)</f>
        <v>37</v>
      </c>
      <c r="F993" s="1">
        <f>IFERROR(__xludf.DUMMYFUNCTION("""COMPUTED_VALUE"""),38.0)</f>
        <v>38</v>
      </c>
      <c r="J993" s="1" t="b">
        <f t="array" ref="J993">IF(NOT(H993=""),AND(C993:H993&gt;B993:G993),IF(NOT(G993=""),AND(C993:G993&gt;B993:F993),IF(NOT(F993=""),AND(C993:F993&gt;B993:E993),AND(C993:E993&gt;B993:D993))))</f>
        <v>1</v>
      </c>
      <c r="K993" s="1" t="b">
        <f t="array" ref="K993">IF(NOT(H993=""),AND(C993:H993&lt;B993:G993),IF(NOT(G993=""),AND(C993:G993&lt;B993:F993),IF(NOT(F993=""),AND(C993:F993&lt;B993:E993),AND(C993:E993&lt;B993:D993))))</f>
        <v>0</v>
      </c>
      <c r="L993" s="1" t="b">
        <f t="array" ref="L993">IF(NOT(H993=""),AND(AND(ABS(C993:H993-B993:G993)&gt;0),AND(ABS(C993:H993-B993:G993)&lt;4)),IF(NOT(G993=""),AND(AND(ABS(C993:G993-B993:F993)&gt;0),AND(ABS(C993:G993-B993:F993)&lt;4)),IF(NOT(F993=""),AND(AND(ABS(C993:F993-B993:E993)&gt;0),AND(ABS(C993:F993-B993:E993)&lt;4)),AND(AND(ABS(C993:E993-B993:D993)&gt;0),AND(ABS(C993:E993-B993:D993)&lt;4)))))</f>
        <v>1</v>
      </c>
      <c r="M993" s="1" t="b">
        <f t="shared" si="1"/>
        <v>1</v>
      </c>
    </row>
    <row r="994" ht="15.75" customHeight="1">
      <c r="A994" s="1" t="s">
        <v>1003</v>
      </c>
      <c r="B994" s="1">
        <f>IFERROR(__xludf.DUMMYFUNCTION("SPLIT(A994,"" "")"),97.0)</f>
        <v>97</v>
      </c>
      <c r="C994" s="1">
        <f>IFERROR(__xludf.DUMMYFUNCTION("""COMPUTED_VALUE"""),95.0)</f>
        <v>95</v>
      </c>
      <c r="D994" s="1">
        <f>IFERROR(__xludf.DUMMYFUNCTION("""COMPUTED_VALUE"""),93.0)</f>
        <v>93</v>
      </c>
      <c r="E994" s="1">
        <f>IFERROR(__xludf.DUMMYFUNCTION("""COMPUTED_VALUE"""),91.0)</f>
        <v>91</v>
      </c>
      <c r="F994" s="1">
        <f>IFERROR(__xludf.DUMMYFUNCTION("""COMPUTED_VALUE"""),89.0)</f>
        <v>89</v>
      </c>
      <c r="G994" s="1">
        <f>IFERROR(__xludf.DUMMYFUNCTION("""COMPUTED_VALUE"""),86.0)</f>
        <v>86</v>
      </c>
      <c r="J994" s="1" t="b">
        <f t="array" ref="J994">IF(NOT(H994=""),AND(C994:H994&gt;B994:G994),IF(NOT(G994=""),AND(C994:G994&gt;B994:F994),IF(NOT(F994=""),AND(C994:F994&gt;B994:E994),AND(C994:E994&gt;B994:D994))))</f>
        <v>0</v>
      </c>
      <c r="K994" s="1" t="b">
        <f t="array" ref="K994">IF(NOT(H994=""),AND(C994:H994&lt;B994:G994),IF(NOT(G994=""),AND(C994:G994&lt;B994:F994),IF(NOT(F994=""),AND(C994:F994&lt;B994:E994),AND(C994:E994&lt;B994:D994))))</f>
        <v>1</v>
      </c>
      <c r="L994" s="1" t="b">
        <f t="array" ref="L994">IF(NOT(H994=""),AND(AND(ABS(C994:H994-B994:G994)&gt;0),AND(ABS(C994:H994-B994:G994)&lt;4)),IF(NOT(G994=""),AND(AND(ABS(C994:G994-B994:F994)&gt;0),AND(ABS(C994:G994-B994:F994)&lt;4)),IF(NOT(F994=""),AND(AND(ABS(C994:F994-B994:E994)&gt;0),AND(ABS(C994:F994-B994:E994)&lt;4)),AND(AND(ABS(C994:E994-B994:D994)&gt;0),AND(ABS(C994:E994-B994:D994)&lt;4)))))</f>
        <v>1</v>
      </c>
      <c r="M994" s="1" t="b">
        <f t="shared" si="1"/>
        <v>1</v>
      </c>
    </row>
    <row r="995" ht="15.75" customHeight="1">
      <c r="A995" s="1" t="s">
        <v>1004</v>
      </c>
      <c r="B995" s="1">
        <f>IFERROR(__xludf.DUMMYFUNCTION("SPLIT(A995,"" "")"),54.0)</f>
        <v>54</v>
      </c>
      <c r="C995" s="1">
        <f>IFERROR(__xludf.DUMMYFUNCTION("""COMPUTED_VALUE"""),52.0)</f>
        <v>52</v>
      </c>
      <c r="D995" s="1">
        <f>IFERROR(__xludf.DUMMYFUNCTION("""COMPUTED_VALUE"""),49.0)</f>
        <v>49</v>
      </c>
      <c r="E995" s="1">
        <f>IFERROR(__xludf.DUMMYFUNCTION("""COMPUTED_VALUE"""),47.0)</f>
        <v>47</v>
      </c>
      <c r="F995" s="1">
        <f>IFERROR(__xludf.DUMMYFUNCTION("""COMPUTED_VALUE"""),46.0)</f>
        <v>46</v>
      </c>
      <c r="J995" s="1" t="b">
        <f t="array" ref="J995">IF(NOT(H995=""),AND(C995:H995&gt;B995:G995),IF(NOT(G995=""),AND(C995:G995&gt;B995:F995),IF(NOT(F995=""),AND(C995:F995&gt;B995:E995),AND(C995:E995&gt;B995:D995))))</f>
        <v>0</v>
      </c>
      <c r="K995" s="1" t="b">
        <f t="array" ref="K995">IF(NOT(H995=""),AND(C995:H995&lt;B995:G995),IF(NOT(G995=""),AND(C995:G995&lt;B995:F995),IF(NOT(F995=""),AND(C995:F995&lt;B995:E995),AND(C995:E995&lt;B995:D995))))</f>
        <v>1</v>
      </c>
      <c r="L995" s="1" t="b">
        <f t="array" ref="L995">IF(NOT(H995=""),AND(AND(ABS(C995:H995-B995:G995)&gt;0),AND(ABS(C995:H995-B995:G995)&lt;4)),IF(NOT(G995=""),AND(AND(ABS(C995:G995-B995:F995)&gt;0),AND(ABS(C995:G995-B995:F995)&lt;4)),IF(NOT(F995=""),AND(AND(ABS(C995:F995-B995:E995)&gt;0),AND(ABS(C995:F995-B995:E995)&lt;4)),AND(AND(ABS(C995:E995-B995:D995)&gt;0),AND(ABS(C995:E995-B995:D995)&lt;4)))))</f>
        <v>1</v>
      </c>
      <c r="M995" s="1" t="b">
        <f t="shared" si="1"/>
        <v>1</v>
      </c>
    </row>
    <row r="996" ht="15.75" customHeight="1">
      <c r="A996" s="1" t="s">
        <v>1005</v>
      </c>
      <c r="B996" s="1">
        <f>IFERROR(__xludf.DUMMYFUNCTION("SPLIT(A996,"" "")"),18.0)</f>
        <v>18</v>
      </c>
      <c r="C996" s="1">
        <f>IFERROR(__xludf.DUMMYFUNCTION("""COMPUTED_VALUE"""),15.0)</f>
        <v>15</v>
      </c>
      <c r="D996" s="1">
        <f>IFERROR(__xludf.DUMMYFUNCTION("""COMPUTED_VALUE"""),13.0)</f>
        <v>13</v>
      </c>
      <c r="E996" s="1">
        <f>IFERROR(__xludf.DUMMYFUNCTION("""COMPUTED_VALUE"""),12.0)</f>
        <v>12</v>
      </c>
      <c r="F996" s="1">
        <f>IFERROR(__xludf.DUMMYFUNCTION("""COMPUTED_VALUE"""),9.0)</f>
        <v>9</v>
      </c>
      <c r="J996" s="1" t="b">
        <f t="array" ref="J996">IF(NOT(H996=""),AND(C996:H996&gt;B996:G996),IF(NOT(G996=""),AND(C996:G996&gt;B996:F996),IF(NOT(F996=""),AND(C996:F996&gt;B996:E996),AND(C996:E996&gt;B996:D996))))</f>
        <v>0</v>
      </c>
      <c r="K996" s="1" t="b">
        <f t="array" ref="K996">IF(NOT(H996=""),AND(C996:H996&lt;B996:G996),IF(NOT(G996=""),AND(C996:G996&lt;B996:F996),IF(NOT(F996=""),AND(C996:F996&lt;B996:E996),AND(C996:E996&lt;B996:D996))))</f>
        <v>1</v>
      </c>
      <c r="L996" s="1" t="b">
        <f t="array" ref="L996">IF(NOT(H996=""),AND(AND(ABS(C996:H996-B996:G996)&gt;0),AND(ABS(C996:H996-B996:G996)&lt;4)),IF(NOT(G996=""),AND(AND(ABS(C996:G996-B996:F996)&gt;0),AND(ABS(C996:G996-B996:F996)&lt;4)),IF(NOT(F996=""),AND(AND(ABS(C996:F996-B996:E996)&gt;0),AND(ABS(C996:F996-B996:E996)&lt;4)),AND(AND(ABS(C996:E996-B996:D996)&gt;0),AND(ABS(C996:E996-B996:D996)&lt;4)))))</f>
        <v>1</v>
      </c>
      <c r="M996" s="1" t="b">
        <f t="shared" si="1"/>
        <v>1</v>
      </c>
    </row>
    <row r="997" ht="15.75" customHeight="1">
      <c r="A997" s="1" t="s">
        <v>1006</v>
      </c>
      <c r="B997" s="1">
        <f>IFERROR(__xludf.DUMMYFUNCTION("SPLIT(A997,"" "")"),32.0)</f>
        <v>32</v>
      </c>
      <c r="C997" s="1">
        <f>IFERROR(__xludf.DUMMYFUNCTION("""COMPUTED_VALUE"""),33.0)</f>
        <v>33</v>
      </c>
      <c r="D997" s="1">
        <f>IFERROR(__xludf.DUMMYFUNCTION("""COMPUTED_VALUE"""),36.0)</f>
        <v>36</v>
      </c>
      <c r="E997" s="1">
        <f>IFERROR(__xludf.DUMMYFUNCTION("""COMPUTED_VALUE"""),38.0)</f>
        <v>38</v>
      </c>
      <c r="F997" s="1">
        <f>IFERROR(__xludf.DUMMYFUNCTION("""COMPUTED_VALUE"""),40.0)</f>
        <v>40</v>
      </c>
      <c r="G997" s="1">
        <f>IFERROR(__xludf.DUMMYFUNCTION("""COMPUTED_VALUE"""),42.0)</f>
        <v>42</v>
      </c>
      <c r="H997" s="2">
        <f>IFERROR(__xludf.DUMMYFUNCTION("""COMPUTED_VALUE"""),45.0)</f>
        <v>45</v>
      </c>
      <c r="J997" s="1" t="b">
        <f t="array" ref="J997">IF(NOT(H997=""),AND(C997:H997&gt;B997:G997),IF(NOT(G997=""),AND(C997:G997&gt;B997:F997),IF(NOT(F997=""),AND(C997:F997&gt;B997:E997),AND(C997:E997&gt;B997:D997))))</f>
        <v>1</v>
      </c>
      <c r="K997" s="1" t="b">
        <f t="array" ref="K997">IF(NOT(H997=""),AND(C997:H997&lt;B997:G997),IF(NOT(G997=""),AND(C997:G997&lt;B997:F997),IF(NOT(F997=""),AND(C997:F997&lt;B997:E997),AND(C997:E997&lt;B997:D997))))</f>
        <v>0</v>
      </c>
      <c r="L997" s="1" t="b">
        <f t="array" ref="L997">IF(NOT(H997=""),AND(AND(ABS(C997:H997-B997:G997)&gt;0),AND(ABS(C997:H997-B997:G997)&lt;4)),IF(NOT(G997=""),AND(AND(ABS(C997:G997-B997:F997)&gt;0),AND(ABS(C997:G997-B997:F997)&lt;4)),IF(NOT(F997=""),AND(AND(ABS(C997:F997-B997:E997)&gt;0),AND(ABS(C997:F997-B997:E997)&lt;4)),AND(AND(ABS(C997:E997-B997:D997)&gt;0),AND(ABS(C997:E997-B997:D997)&lt;4)))))</f>
        <v>1</v>
      </c>
      <c r="M997" s="1" t="b">
        <f t="shared" si="1"/>
        <v>1</v>
      </c>
    </row>
    <row r="998" ht="15.75" customHeight="1">
      <c r="A998" s="1" t="s">
        <v>1007</v>
      </c>
      <c r="B998" s="1">
        <f>IFERROR(__xludf.DUMMYFUNCTION("SPLIT(A998,"" "")"),81.0)</f>
        <v>81</v>
      </c>
      <c r="C998" s="1">
        <f>IFERROR(__xludf.DUMMYFUNCTION("""COMPUTED_VALUE"""),83.0)</f>
        <v>83</v>
      </c>
      <c r="D998" s="1">
        <f>IFERROR(__xludf.DUMMYFUNCTION("""COMPUTED_VALUE"""),84.0)</f>
        <v>84</v>
      </c>
      <c r="E998" s="1">
        <f>IFERROR(__xludf.DUMMYFUNCTION("""COMPUTED_VALUE"""),85.0)</f>
        <v>85</v>
      </c>
      <c r="F998" s="1">
        <f>IFERROR(__xludf.DUMMYFUNCTION("""COMPUTED_VALUE"""),87.0)</f>
        <v>87</v>
      </c>
      <c r="J998" s="1" t="b">
        <f t="array" ref="J998">IF(NOT(H998=""),AND(C998:H998&gt;B998:G998),IF(NOT(G998=""),AND(C998:G998&gt;B998:F998),IF(NOT(F998=""),AND(C998:F998&gt;B998:E998),AND(C998:E998&gt;B998:D998))))</f>
        <v>1</v>
      </c>
      <c r="K998" s="1" t="b">
        <f t="array" ref="K998">IF(NOT(H998=""),AND(C998:H998&lt;B998:G998),IF(NOT(G998=""),AND(C998:G998&lt;B998:F998),IF(NOT(F998=""),AND(C998:F998&lt;B998:E998),AND(C998:E998&lt;B998:D998))))</f>
        <v>0</v>
      </c>
      <c r="L998" s="1" t="b">
        <f t="array" ref="L998">IF(NOT(H998=""),AND(AND(ABS(C998:H998-B998:G998)&gt;0),AND(ABS(C998:H998-B998:G998)&lt;4)),IF(NOT(G998=""),AND(AND(ABS(C998:G998-B998:F998)&gt;0),AND(ABS(C998:G998-B998:F998)&lt;4)),IF(NOT(F998=""),AND(AND(ABS(C998:F998-B998:E998)&gt;0),AND(ABS(C998:F998-B998:E998)&lt;4)),AND(AND(ABS(C998:E998-B998:D998)&gt;0),AND(ABS(C998:E998-B998:D998)&lt;4)))))</f>
        <v>1</v>
      </c>
      <c r="M998" s="1" t="b">
        <f t="shared" si="1"/>
        <v>1</v>
      </c>
    </row>
    <row r="999" ht="15.75" customHeight="1">
      <c r="A999" s="1" t="s">
        <v>1008</v>
      </c>
      <c r="B999" s="1">
        <f>IFERROR(__xludf.DUMMYFUNCTION("SPLIT(A999,"" "")"),73.0)</f>
        <v>73</v>
      </c>
      <c r="C999" s="1">
        <f>IFERROR(__xludf.DUMMYFUNCTION("""COMPUTED_VALUE"""),70.0)</f>
        <v>70</v>
      </c>
      <c r="D999" s="1">
        <f>IFERROR(__xludf.DUMMYFUNCTION("""COMPUTED_VALUE"""),69.0)</f>
        <v>69</v>
      </c>
      <c r="E999" s="1">
        <f>IFERROR(__xludf.DUMMYFUNCTION("""COMPUTED_VALUE"""),66.0)</f>
        <v>66</v>
      </c>
      <c r="F999" s="1">
        <f>IFERROR(__xludf.DUMMYFUNCTION("""COMPUTED_VALUE"""),65.0)</f>
        <v>65</v>
      </c>
      <c r="G999" s="1">
        <f>IFERROR(__xludf.DUMMYFUNCTION("""COMPUTED_VALUE"""),62.0)</f>
        <v>62</v>
      </c>
      <c r="H999" s="1">
        <f>IFERROR(__xludf.DUMMYFUNCTION("""COMPUTED_VALUE"""),60.0)</f>
        <v>60</v>
      </c>
      <c r="I999" s="1">
        <f>IFERROR(__xludf.DUMMYFUNCTION("""COMPUTED_VALUE"""),58.0)</f>
        <v>58</v>
      </c>
      <c r="J999" s="1" t="b">
        <f t="array" ref="J999">IF(NOT(H999=""),AND(C999:H999&gt;B999:G999),IF(NOT(G999=""),AND(C999:G999&gt;B999:F999),IF(NOT(F999=""),AND(C999:F999&gt;B999:E999),AND(C999:E999&gt;B999:D999))))</f>
        <v>0</v>
      </c>
      <c r="K999" s="1" t="b">
        <f t="array" ref="K999">IF(NOT(H999=""),AND(C999:H999&lt;B999:G999),IF(NOT(G999=""),AND(C999:G999&lt;B999:F999),IF(NOT(F999=""),AND(C999:F999&lt;B999:E999),AND(C999:E999&lt;B999:D999))))</f>
        <v>1</v>
      </c>
      <c r="L999" s="1" t="b">
        <f t="array" ref="L999">IF(NOT(H999=""),AND(AND(ABS(C999:H999-B999:G999)&gt;0),AND(ABS(C999:H999-B999:G999)&lt;4)),IF(NOT(G999=""),AND(AND(ABS(C999:G999-B999:F999)&gt;0),AND(ABS(C999:G999-B999:F999)&lt;4)),IF(NOT(F999=""),AND(AND(ABS(C999:F999-B999:E999)&gt;0),AND(ABS(C999:F999-B999:E999)&lt;4)),AND(AND(ABS(C999:E999-B999:D999)&gt;0),AND(ABS(C999:E999-B999:D999)&lt;4)))))</f>
        <v>1</v>
      </c>
      <c r="M999" s="1" t="b">
        <f t="shared" si="1"/>
        <v>1</v>
      </c>
    </row>
    <row r="1000" ht="15.75" customHeight="1">
      <c r="A1000" s="1" t="s">
        <v>1009</v>
      </c>
      <c r="B1000" s="1">
        <f>IFERROR(__xludf.DUMMYFUNCTION("SPLIT(A1000,"" "")"),89.0)</f>
        <v>89</v>
      </c>
      <c r="C1000" s="1">
        <f>IFERROR(__xludf.DUMMYFUNCTION("""COMPUTED_VALUE"""),91.0)</f>
        <v>91</v>
      </c>
      <c r="D1000" s="1">
        <f>IFERROR(__xludf.DUMMYFUNCTION("""COMPUTED_VALUE"""),92.0)</f>
        <v>92</v>
      </c>
      <c r="E1000" s="1">
        <f>IFERROR(__xludf.DUMMYFUNCTION("""COMPUTED_VALUE"""),93.0)</f>
        <v>93</v>
      </c>
      <c r="F1000" s="1">
        <f>IFERROR(__xludf.DUMMYFUNCTION("""COMPUTED_VALUE"""),94.0)</f>
        <v>94</v>
      </c>
      <c r="G1000" s="1">
        <f>IFERROR(__xludf.DUMMYFUNCTION("""COMPUTED_VALUE"""),96.0)</f>
        <v>96</v>
      </c>
      <c r="H1000" s="2">
        <f>IFERROR(__xludf.DUMMYFUNCTION("""COMPUTED_VALUE"""),97.0)</f>
        <v>97</v>
      </c>
      <c r="J1000" s="1" t="b">
        <f t="array" ref="J1000">IF(NOT(H1000=""),AND(C1000:H1000&gt;B1000:G1000),IF(NOT(G1000=""),AND(C1000:G1000&gt;B1000:F1000),IF(NOT(F1000=""),AND(C1000:F1000&gt;B1000:E1000),AND(C1000:E1000&gt;B1000:D1000))))</f>
        <v>1</v>
      </c>
      <c r="K1000" s="1" t="b">
        <f t="array" ref="K1000">IF(NOT(H1000=""),AND(C1000:H1000&lt;B1000:G1000),IF(NOT(G1000=""),AND(C1000:G1000&lt;B1000:F1000),IF(NOT(F1000=""),AND(C1000:F1000&lt;B1000:E1000),AND(C1000:E1000&lt;B1000:D1000))))</f>
        <v>0</v>
      </c>
      <c r="L1000" s="1" t="b">
        <f t="array" ref="L1000">IF(NOT(H1000=""),AND(AND(ABS(C1000:H1000-B1000:G1000)&gt;0),AND(ABS(C1000:H1000-B1000:G1000)&lt;4)),IF(NOT(G1000=""),AND(AND(ABS(C1000:G1000-B1000:F1000)&gt;0),AND(ABS(C1000:G1000-B1000:F1000)&lt;4)),IF(NOT(F1000=""),AND(AND(ABS(C1000:F1000-B1000:E1000)&gt;0),AND(ABS(C1000:F1000-B1000:E1000)&lt;4)),AND(AND(ABS(C1000:E1000-B1000:D1000)&gt;0),AND(ABS(C1000:E1000-B1000:D1000)&lt;4)))))</f>
        <v>1</v>
      </c>
      <c r="M1000" s="1" t="b">
        <f t="shared" si="1"/>
        <v>1</v>
      </c>
    </row>
    <row r="1001" ht="15.75" customHeight="1">
      <c r="A1001" s="1" t="s">
        <v>1010</v>
      </c>
      <c r="B1001" s="1">
        <f>IFERROR(__xludf.DUMMYFUNCTION("SPLIT(A1001,"" "")"),58.0)</f>
        <v>58</v>
      </c>
      <c r="C1001" s="1">
        <f>IFERROR(__xludf.DUMMYFUNCTION("""COMPUTED_VALUE"""),56.0)</f>
        <v>56</v>
      </c>
      <c r="D1001" s="1">
        <f>IFERROR(__xludf.DUMMYFUNCTION("""COMPUTED_VALUE"""),55.0)</f>
        <v>55</v>
      </c>
      <c r="E1001" s="1">
        <f>IFERROR(__xludf.DUMMYFUNCTION("""COMPUTED_VALUE"""),52.0)</f>
        <v>52</v>
      </c>
      <c r="F1001" s="1">
        <f>IFERROR(__xludf.DUMMYFUNCTION("""COMPUTED_VALUE"""),49.0)</f>
        <v>49</v>
      </c>
      <c r="G1001" s="1">
        <f>IFERROR(__xludf.DUMMYFUNCTION("""COMPUTED_VALUE"""),48.0)</f>
        <v>48</v>
      </c>
      <c r="H1001" s="1">
        <f>IFERROR(__xludf.DUMMYFUNCTION("""COMPUTED_VALUE"""),45.0)</f>
        <v>45</v>
      </c>
      <c r="I1001" s="1">
        <f>IFERROR(__xludf.DUMMYFUNCTION("""COMPUTED_VALUE"""),43.0)</f>
        <v>43</v>
      </c>
      <c r="J1001" s="1" t="b">
        <f t="array" ref="J1001">IF(NOT(H1001=""),AND(C1001:H1001&gt;B1001:G1001),IF(NOT(G1001=""),AND(C1001:G1001&gt;B1001:F1001),IF(NOT(F1001=""),AND(C1001:F1001&gt;B1001:E1001),AND(C1001:E1001&gt;B1001:D1001))))</f>
        <v>0</v>
      </c>
      <c r="K1001" s="1" t="b">
        <f t="array" ref="K1001">IF(NOT(H1001=""),AND(C1001:H1001&lt;B1001:G1001),IF(NOT(G1001=""),AND(C1001:G1001&lt;B1001:F1001),IF(NOT(F1001=""),AND(C1001:F1001&lt;B1001:E1001),AND(C1001:E1001&lt;B1001:D1001))))</f>
        <v>1</v>
      </c>
      <c r="L1001" s="1" t="b">
        <f t="array" ref="L1001">IF(NOT(H1001=""),AND(AND(ABS(C1001:H1001-B1001:G1001)&gt;0),AND(ABS(C1001:H1001-B1001:G1001)&lt;4)),IF(NOT(G1001=""),AND(AND(ABS(C1001:G1001-B1001:F1001)&gt;0),AND(ABS(C1001:G1001-B1001:F1001)&lt;4)),IF(NOT(F1001=""),AND(AND(ABS(C1001:F1001-B1001:E1001)&gt;0),AND(ABS(C1001:F1001-B1001:E1001)&lt;4)),AND(AND(ABS(C1001:E1001-B1001:D1001)&gt;0),AND(ABS(C1001:E1001-B1001:D1001)&lt;4)))))</f>
        <v>1</v>
      </c>
      <c r="M1001" s="1" t="b">
        <f t="shared" si="1"/>
        <v>1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9.13"/>
    <col customWidth="1" min="2" max="6" width="12.63"/>
  </cols>
  <sheetData>
    <row r="1" ht="15.75" customHeight="1">
      <c r="A1" s="1"/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W1" s="1"/>
      <c r="X1" s="1"/>
    </row>
    <row r="2" ht="15.75" customHeight="1">
      <c r="A2" s="1" t="s">
        <v>5</v>
      </c>
      <c r="B2" s="1">
        <f>IFERROR(__xludf.DUMMYFUNCTION("SPLIT(A2,"" "")"),87.0)</f>
        <v>87</v>
      </c>
      <c r="C2" s="1">
        <f>IFERROR(__xludf.DUMMYFUNCTION("""COMPUTED_VALUE"""),90.0)</f>
        <v>90</v>
      </c>
      <c r="D2" s="1">
        <f>IFERROR(__xludf.DUMMYFUNCTION("""COMPUTED_VALUE"""),92.0)</f>
        <v>92</v>
      </c>
      <c r="E2" s="1">
        <f>IFERROR(__xludf.DUMMYFUNCTION("""COMPUTED_VALUE"""),95.0)</f>
        <v>95</v>
      </c>
      <c r="F2" s="1">
        <f>IFERROR(__xludf.DUMMYFUNCTION("""COMPUTED_VALUE"""),96.0)</f>
        <v>96</v>
      </c>
      <c r="G2" s="1">
        <f>IFERROR(__xludf.DUMMYFUNCTION("""COMPUTED_VALUE"""),93.0)</f>
        <v>93</v>
      </c>
      <c r="J2" s="1" t="b">
        <f t="array" ref="J2">IF(NOT(H2=""),AND(C2:H2&gt;B2:G2),IF(NOT(G2=""),AND(C2:G2&gt;B2:F2),IF(NOT(F2=""),AND(C2:F2&gt;B2:E2),AND(C2:E2&gt;B2:D2))))</f>
        <v>0</v>
      </c>
      <c r="K2" s="1" t="b">
        <f t="array" ref="K2">IF(NOT(H2=""),AND(C2:H2&lt;B2:G2),IF(NOT(G2=""),AND(C2:G2&lt;B2:F2),IF(NOT(F2=""),AND(C2:F2&lt;B2:E2),AND(C2:E2&lt;B2:D2))))</f>
        <v>0</v>
      </c>
      <c r="L2" s="1" t="b">
        <f t="array" ref="L2">IF(NOT(H2=""),AND(AND(ABS(C2:H2-B2:G2)&gt;0),AND(ABS(C2:H2-B2:G2)&lt;4)),IF(NOT(G2=""),AND(AND(ABS(C2:G2-B2:F2)&gt;0),AND(ABS(C2:G2-B2:F2)&lt;4)),IF(NOT(F2=""),AND(AND(ABS(C2:F2-B2:E2)&gt;0),AND(ABS(C2:F2-B2:E2)&lt;4)),AND(AND(ABS(C2:E2-B2:D2)&gt;0),AND(ABS(C2:E2-B2:D2)&lt;4)))))</f>
        <v>1</v>
      </c>
      <c r="M2" s="1" t="b">
        <f t="shared" ref="M2:M1001" si="1">AND(OR(J2,K2),L2)</f>
        <v>0</v>
      </c>
      <c r="N2" s="1">
        <f>COUNTIF(M2:M1001,TRUE)</f>
        <v>486</v>
      </c>
      <c r="W2" s="1" t="s">
        <v>0</v>
      </c>
      <c r="X2" s="1" t="s">
        <v>1</v>
      </c>
    </row>
    <row r="3" ht="15.75" customHeight="1">
      <c r="A3" s="1" t="s">
        <v>6</v>
      </c>
      <c r="B3" s="1">
        <f>IFERROR(__xludf.DUMMYFUNCTION("SPLIT(A3,"" "")"),12.0)</f>
        <v>12</v>
      </c>
      <c r="C3" s="1">
        <f>IFERROR(__xludf.DUMMYFUNCTION("""COMPUTED_VALUE"""),15.0)</f>
        <v>15</v>
      </c>
      <c r="D3" s="1">
        <f>IFERROR(__xludf.DUMMYFUNCTION("""COMPUTED_VALUE"""),16.0)</f>
        <v>16</v>
      </c>
      <c r="E3" s="1">
        <f>IFERROR(__xludf.DUMMYFUNCTION("""COMPUTED_VALUE"""),17.0)</f>
        <v>17</v>
      </c>
      <c r="F3" s="1">
        <f>IFERROR(__xludf.DUMMYFUNCTION("""COMPUTED_VALUE"""),17.0)</f>
        <v>17</v>
      </c>
      <c r="J3" s="1" t="b">
        <f t="array" ref="J3">IF(NOT(H3=""),AND(C3:H3&gt;B3:G3),IF(NOT(G3=""),AND(C3:G3&gt;B3:F3),IF(NOT(F3=""),AND(C3:F3&gt;B3:E3),AND(C3:E3&gt;B3:D3))))</f>
        <v>0</v>
      </c>
      <c r="K3" s="1" t="b">
        <f t="array" ref="K3">IF(NOT(H3=""),AND(C3:H3&lt;B3:G3),IF(NOT(G3=""),AND(C3:G3&lt;B3:F3),IF(NOT(F3=""),AND(C3:F3&lt;B3:E3),AND(C3:E3&lt;B3:D3))))</f>
        <v>0</v>
      </c>
      <c r="L3" s="1" t="b">
        <f t="array" ref="L3">IF(NOT(H3=""),AND(AND(ABS(C3:H3-B3:G3)&gt;0),AND(ABS(C3:H3-B3:G3)&lt;4)),IF(NOT(G3=""),AND(AND(ABS(C3:G3-B3:F3)&gt;0),AND(ABS(C3:G3-B3:F3)&lt;4)),IF(NOT(F3=""),AND(AND(ABS(C3:F3-B3:E3)&gt;0),AND(ABS(C3:F3-B3:E3)&lt;4)),AND(AND(ABS(C3:E3-B3:D3)&gt;0),AND(ABS(C3:E3-B3:D3)&lt;4)))))</f>
        <v>0</v>
      </c>
      <c r="M3" s="1" t="b">
        <f t="shared" si="1"/>
        <v>0</v>
      </c>
      <c r="P3" s="1" t="s">
        <v>7</v>
      </c>
      <c r="Q3" s="1">
        <f>IFERROR(__xludf.DUMMYFUNCTION("SPLIT(P3,"" "")"),7.0)</f>
        <v>7</v>
      </c>
      <c r="R3" s="1">
        <f>IFERROR(__xludf.DUMMYFUNCTION("""COMPUTED_VALUE"""),6.0)</f>
        <v>6</v>
      </c>
      <c r="S3" s="1">
        <f>IFERROR(__xludf.DUMMYFUNCTION("""COMPUTED_VALUE"""),4.0)</f>
        <v>4</v>
      </c>
      <c r="T3" s="1">
        <f>IFERROR(__xludf.DUMMYFUNCTION("""COMPUTED_VALUE"""),2.0)</f>
        <v>2</v>
      </c>
      <c r="U3" s="1">
        <f>IFERROR(__xludf.DUMMYFUNCTION("""COMPUTED_VALUE"""),1.0)</f>
        <v>1</v>
      </c>
      <c r="W3" s="1" t="b">
        <f t="array" ref="W3">AND(R3:U3&gt;Q3:T3)</f>
        <v>0</v>
      </c>
      <c r="X3" s="1" t="b">
        <f t="array" ref="X3">AND(R3:U3&lt;Q3:T3)</f>
        <v>1</v>
      </c>
    </row>
    <row r="4" ht="15.75" customHeight="1">
      <c r="A4" s="1" t="s">
        <v>8</v>
      </c>
      <c r="B4" s="1">
        <f>IFERROR(__xludf.DUMMYFUNCTION("SPLIT(A4,"" "")"),26.0)</f>
        <v>26</v>
      </c>
      <c r="C4" s="1">
        <f>IFERROR(__xludf.DUMMYFUNCTION("""COMPUTED_VALUE"""),27.0)</f>
        <v>27</v>
      </c>
      <c r="D4" s="1">
        <f>IFERROR(__xludf.DUMMYFUNCTION("""COMPUTED_VALUE"""),29.0)</f>
        <v>29</v>
      </c>
      <c r="E4" s="1">
        <f>IFERROR(__xludf.DUMMYFUNCTION("""COMPUTED_VALUE"""),31.0)</f>
        <v>31</v>
      </c>
      <c r="F4" s="1">
        <f>IFERROR(__xludf.DUMMYFUNCTION("""COMPUTED_VALUE"""),34.0)</f>
        <v>34</v>
      </c>
      <c r="G4" s="1">
        <f>IFERROR(__xludf.DUMMYFUNCTION("""COMPUTED_VALUE"""),36.0)</f>
        <v>36</v>
      </c>
      <c r="H4" s="1">
        <f>IFERROR(__xludf.DUMMYFUNCTION("""COMPUTED_VALUE"""),40.0)</f>
        <v>40</v>
      </c>
      <c r="I4" s="1"/>
      <c r="J4" s="1" t="b">
        <f t="array" ref="J4">IF(NOT(H4=""),AND(C4:H4&gt;B4:G4),IF(NOT(G4=""),AND(C4:G4&gt;B4:F4),IF(NOT(F4=""),AND(C4:F4&gt;B4:E4),AND(C4:E4&gt;B4:D4))))</f>
        <v>1</v>
      </c>
      <c r="K4" s="1" t="b">
        <f t="array" ref="K4">IF(NOT(H4=""),AND(C4:H4&lt;B4:G4),IF(NOT(G4=""),AND(C4:G4&lt;B4:F4),IF(NOT(F4=""),AND(C4:F4&lt;B4:E4),AND(C4:E4&lt;B4:D4))))</f>
        <v>0</v>
      </c>
      <c r="L4" s="1" t="b">
        <f t="array" ref="L4">IF(NOT(H4=""),AND(AND(ABS(C4:H4-B4:G4)&gt;0),AND(ABS(C4:H4-B4:G4)&lt;4)),IF(NOT(G4=""),AND(AND(ABS(C4:G4-B4:F4)&gt;0),AND(ABS(C4:G4-B4:F4)&lt;4)),IF(NOT(F4=""),AND(AND(ABS(C4:F4-B4:E4)&gt;0),AND(ABS(C4:F4-B4:E4)&lt;4)),AND(AND(ABS(C4:E4-B4:D4)&gt;0),AND(ABS(C4:E4-B4:D4)&lt;4)))))</f>
        <v>0</v>
      </c>
      <c r="M4" s="1" t="b">
        <f t="shared" si="1"/>
        <v>0</v>
      </c>
      <c r="P4" s="1" t="s">
        <v>9</v>
      </c>
      <c r="Q4" s="1">
        <f>IFERROR(__xludf.DUMMYFUNCTION("SPLIT(P4,"" "")"),1.0)</f>
        <v>1</v>
      </c>
      <c r="R4" s="1">
        <f>IFERROR(__xludf.DUMMYFUNCTION("""COMPUTED_VALUE"""),2.0)</f>
        <v>2</v>
      </c>
      <c r="S4" s="1">
        <f>IFERROR(__xludf.DUMMYFUNCTION("""COMPUTED_VALUE"""),7.0)</f>
        <v>7</v>
      </c>
      <c r="T4" s="1">
        <f>IFERROR(__xludf.DUMMYFUNCTION("""COMPUTED_VALUE"""),8.0)</f>
        <v>8</v>
      </c>
      <c r="U4" s="1">
        <f>IFERROR(__xludf.DUMMYFUNCTION("""COMPUTED_VALUE"""),9.0)</f>
        <v>9</v>
      </c>
      <c r="W4" s="1" t="b">
        <f t="array" ref="W4">AND(R4:U4&gt;Q4:T4)</f>
        <v>1</v>
      </c>
      <c r="X4" s="1" t="b">
        <f t="array" ref="X4">AND(R4:U4&lt;Q4:T4)</f>
        <v>0</v>
      </c>
    </row>
    <row r="5" ht="15.75" customHeight="1">
      <c r="A5" s="1" t="s">
        <v>10</v>
      </c>
      <c r="B5" s="1">
        <f>IFERROR(__xludf.DUMMYFUNCTION("SPLIT(A5,"" "")"),79.0)</f>
        <v>79</v>
      </c>
      <c r="C5" s="1">
        <f>IFERROR(__xludf.DUMMYFUNCTION("""COMPUTED_VALUE"""),80.0)</f>
        <v>80</v>
      </c>
      <c r="D5" s="1">
        <f>IFERROR(__xludf.DUMMYFUNCTION("""COMPUTED_VALUE"""),82.0)</f>
        <v>82</v>
      </c>
      <c r="E5" s="1">
        <f>IFERROR(__xludf.DUMMYFUNCTION("""COMPUTED_VALUE"""),85.0)</f>
        <v>85</v>
      </c>
      <c r="F5" s="1">
        <f>IFERROR(__xludf.DUMMYFUNCTION("""COMPUTED_VALUE"""),87.0)</f>
        <v>87</v>
      </c>
      <c r="G5" s="1">
        <f>IFERROR(__xludf.DUMMYFUNCTION("""COMPUTED_VALUE"""),88.0)</f>
        <v>88</v>
      </c>
      <c r="H5" s="1">
        <f>IFERROR(__xludf.DUMMYFUNCTION("""COMPUTED_VALUE"""),95.0)</f>
        <v>95</v>
      </c>
      <c r="I5" s="1"/>
      <c r="J5" s="1" t="b">
        <f t="array" ref="J5">IF(NOT(H5=""),AND(C5:H5&gt;B5:G5),IF(NOT(G5=""),AND(C5:G5&gt;B5:F5),IF(NOT(F5=""),AND(C5:F5&gt;B5:E5),AND(C5:E5&gt;B5:D5))))</f>
        <v>1</v>
      </c>
      <c r="K5" s="1" t="b">
        <f t="array" ref="K5">IF(NOT(H5=""),AND(C5:H5&lt;B5:G5),IF(NOT(G5=""),AND(C5:G5&lt;B5:F5),IF(NOT(F5=""),AND(C5:F5&lt;B5:E5),AND(C5:E5&lt;B5:D5))))</f>
        <v>0</v>
      </c>
      <c r="L5" s="1" t="b">
        <f t="array" ref="L5">IF(NOT(H5=""),AND(AND(ABS(C5:H5-B5:G5)&gt;0),AND(ABS(C5:H5-B5:G5)&lt;4)),IF(NOT(G5=""),AND(AND(ABS(C5:G5-B5:F5)&gt;0),AND(ABS(C5:G5-B5:F5)&lt;4)),IF(NOT(F5=""),AND(AND(ABS(C5:F5-B5:E5)&gt;0),AND(ABS(C5:F5-B5:E5)&lt;4)),AND(AND(ABS(C5:E5-B5:D5)&gt;0),AND(ABS(C5:E5-B5:D5)&lt;4)))))</f>
        <v>0</v>
      </c>
      <c r="M5" s="1" t="b">
        <f t="shared" si="1"/>
        <v>0</v>
      </c>
      <c r="P5" s="1" t="s">
        <v>11</v>
      </c>
      <c r="Q5" s="1">
        <f>IFERROR(__xludf.DUMMYFUNCTION("SPLIT(P5,"" "")"),9.0)</f>
        <v>9</v>
      </c>
      <c r="R5" s="1">
        <f>IFERROR(__xludf.DUMMYFUNCTION("""COMPUTED_VALUE"""),7.0)</f>
        <v>7</v>
      </c>
      <c r="S5" s="1">
        <f>IFERROR(__xludf.DUMMYFUNCTION("""COMPUTED_VALUE"""),6.0)</f>
        <v>6</v>
      </c>
      <c r="T5" s="1">
        <f>IFERROR(__xludf.DUMMYFUNCTION("""COMPUTED_VALUE"""),2.0)</f>
        <v>2</v>
      </c>
      <c r="U5" s="1">
        <f>IFERROR(__xludf.DUMMYFUNCTION("""COMPUTED_VALUE"""),1.0)</f>
        <v>1</v>
      </c>
      <c r="W5" s="1" t="b">
        <f t="array" ref="W5">AND(R5:U5&gt;Q5:T5)</f>
        <v>0</v>
      </c>
      <c r="X5" s="1" t="b">
        <f t="array" ref="X5">AND(R5:U5&lt;Q5:T5)</f>
        <v>1</v>
      </c>
    </row>
    <row r="6" ht="15.75" customHeight="1">
      <c r="A6" s="1" t="s">
        <v>12</v>
      </c>
      <c r="B6" s="1">
        <f>IFERROR(__xludf.DUMMYFUNCTION("SPLIT(A6,"" "")"),17.0)</f>
        <v>17</v>
      </c>
      <c r="C6" s="1">
        <f>IFERROR(__xludf.DUMMYFUNCTION("""COMPUTED_VALUE"""),20.0)</f>
        <v>20</v>
      </c>
      <c r="D6" s="1">
        <f>IFERROR(__xludf.DUMMYFUNCTION("""COMPUTED_VALUE"""),22.0)</f>
        <v>22</v>
      </c>
      <c r="E6" s="1">
        <f>IFERROR(__xludf.DUMMYFUNCTION("""COMPUTED_VALUE"""),20.0)</f>
        <v>20</v>
      </c>
      <c r="F6" s="1">
        <f>IFERROR(__xludf.DUMMYFUNCTION("""COMPUTED_VALUE"""),23.0)</f>
        <v>23</v>
      </c>
      <c r="G6" s="1">
        <f>IFERROR(__xludf.DUMMYFUNCTION("""COMPUTED_VALUE"""),24.0)</f>
        <v>24</v>
      </c>
      <c r="J6" s="1" t="b">
        <f t="array" ref="J6">IF(NOT(H6=""),AND(C6:H6&gt;B6:G6),IF(NOT(G6=""),AND(C6:G6&gt;B6:F6),IF(NOT(F6=""),AND(C6:F6&gt;B6:E6),AND(C6:E6&gt;B6:D6))))</f>
        <v>0</v>
      </c>
      <c r="K6" s="1" t="b">
        <f t="array" ref="K6">IF(NOT(H6=""),AND(C6:H6&lt;B6:G6),IF(NOT(G6=""),AND(C6:G6&lt;B6:F6),IF(NOT(F6=""),AND(C6:F6&lt;B6:E6),AND(C6:E6&lt;B6:D6))))</f>
        <v>0</v>
      </c>
      <c r="L6" s="1" t="b">
        <f t="array" ref="L6">IF(NOT(H6=""),AND(AND(ABS(C6:H6-B6:G6)&gt;0),AND(ABS(C6:H6-B6:G6)&lt;4)),IF(NOT(G6=""),AND(AND(ABS(C6:G6-B6:F6)&gt;0),AND(ABS(C6:G6-B6:F6)&lt;4)),IF(NOT(F6=""),AND(AND(ABS(C6:F6-B6:E6)&gt;0),AND(ABS(C6:F6-B6:E6)&lt;4)),AND(AND(ABS(C6:E6-B6:D6)&gt;0),AND(ABS(C6:E6-B6:D6)&lt;4)))))</f>
        <v>1</v>
      </c>
      <c r="M6" s="1" t="b">
        <f t="shared" si="1"/>
        <v>0</v>
      </c>
      <c r="P6" s="1" t="s">
        <v>13</v>
      </c>
      <c r="Q6" s="1">
        <f>IFERROR(__xludf.DUMMYFUNCTION("SPLIT(P6,"" "")"),1.0)</f>
        <v>1</v>
      </c>
      <c r="R6" s="1">
        <f>IFERROR(__xludf.DUMMYFUNCTION("""COMPUTED_VALUE"""),3.0)</f>
        <v>3</v>
      </c>
      <c r="S6" s="1">
        <f>IFERROR(__xludf.DUMMYFUNCTION("""COMPUTED_VALUE"""),2.0)</f>
        <v>2</v>
      </c>
      <c r="T6" s="1">
        <f>IFERROR(__xludf.DUMMYFUNCTION("""COMPUTED_VALUE"""),4.0)</f>
        <v>4</v>
      </c>
      <c r="U6" s="1">
        <f>IFERROR(__xludf.DUMMYFUNCTION("""COMPUTED_VALUE"""),5.0)</f>
        <v>5</v>
      </c>
      <c r="W6" s="1" t="b">
        <f t="array" ref="W6">AND(R6:U6&gt;Q6:T6)</f>
        <v>0</v>
      </c>
      <c r="X6" s="1" t="b">
        <f t="array" ref="X6">AND(R6:U6&lt;Q6:T6)</f>
        <v>0</v>
      </c>
    </row>
    <row r="7" ht="15.75" customHeight="1">
      <c r="A7" s="1" t="s">
        <v>14</v>
      </c>
      <c r="B7" s="1">
        <f>IFERROR(__xludf.DUMMYFUNCTION("SPLIT(A7,"" "")"),10.0)</f>
        <v>10</v>
      </c>
      <c r="C7" s="1">
        <f>IFERROR(__xludf.DUMMYFUNCTION("""COMPUTED_VALUE"""),13.0)</f>
        <v>13</v>
      </c>
      <c r="D7" s="1">
        <f>IFERROR(__xludf.DUMMYFUNCTION("""COMPUTED_VALUE"""),11.0)</f>
        <v>11</v>
      </c>
      <c r="E7" s="1">
        <f>IFERROR(__xludf.DUMMYFUNCTION("""COMPUTED_VALUE"""),12.0)</f>
        <v>12</v>
      </c>
      <c r="F7" s="1">
        <f>IFERROR(__xludf.DUMMYFUNCTION("""COMPUTED_VALUE"""),9.0)</f>
        <v>9</v>
      </c>
      <c r="J7" s="1" t="b">
        <f t="array" ref="J7">IF(NOT(H7=""),AND(C7:H7&gt;B7:G7),IF(NOT(G7=""),AND(C7:G7&gt;B7:F7),IF(NOT(F7=""),AND(C7:F7&gt;B7:E7),AND(C7:E7&gt;B7:D7))))</f>
        <v>0</v>
      </c>
      <c r="K7" s="1" t="b">
        <f t="array" ref="K7">IF(NOT(H7=""),AND(C7:H7&lt;B7:G7),IF(NOT(G7=""),AND(C7:G7&lt;B7:F7),IF(NOT(F7=""),AND(C7:F7&lt;B7:E7),AND(C7:E7&lt;B7:D7))))</f>
        <v>0</v>
      </c>
      <c r="L7" s="1" t="b">
        <f t="array" ref="L7">IF(NOT(H7=""),AND(AND(ABS(C7:H7-B7:G7)&gt;0),AND(ABS(C7:H7-B7:G7)&lt;4)),IF(NOT(G7=""),AND(AND(ABS(C7:G7-B7:F7)&gt;0),AND(ABS(C7:G7-B7:F7)&lt;4)),IF(NOT(F7=""),AND(AND(ABS(C7:F7-B7:E7)&gt;0),AND(ABS(C7:F7-B7:E7)&lt;4)),AND(AND(ABS(C7:E7-B7:D7)&gt;0),AND(ABS(C7:E7-B7:D7)&lt;4)))))</f>
        <v>1</v>
      </c>
      <c r="M7" s="1" t="b">
        <f t="shared" si="1"/>
        <v>0</v>
      </c>
      <c r="P7" s="1" t="s">
        <v>15</v>
      </c>
      <c r="Q7" s="1">
        <f>IFERROR(__xludf.DUMMYFUNCTION("SPLIT(P7,"" "")"),8.0)</f>
        <v>8</v>
      </c>
      <c r="R7" s="1">
        <f>IFERROR(__xludf.DUMMYFUNCTION("""COMPUTED_VALUE"""),6.0)</f>
        <v>6</v>
      </c>
      <c r="S7" s="1">
        <f>IFERROR(__xludf.DUMMYFUNCTION("""COMPUTED_VALUE"""),4.0)</f>
        <v>4</v>
      </c>
      <c r="T7" s="1">
        <f>IFERROR(__xludf.DUMMYFUNCTION("""COMPUTED_VALUE"""),4.0)</f>
        <v>4</v>
      </c>
      <c r="U7" s="1">
        <f>IFERROR(__xludf.DUMMYFUNCTION("""COMPUTED_VALUE"""),1.0)</f>
        <v>1</v>
      </c>
      <c r="W7" s="1" t="b">
        <f t="array" ref="W7">AND(R7:U7&gt;Q7:T7)</f>
        <v>0</v>
      </c>
      <c r="X7" s="1" t="b">
        <f t="array" ref="X7">AND(R7:U7&lt;Q7:T7)</f>
        <v>0</v>
      </c>
    </row>
    <row r="8" ht="15.75" customHeight="1">
      <c r="A8" s="1" t="s">
        <v>16</v>
      </c>
      <c r="B8" s="1">
        <f>IFERROR(__xludf.DUMMYFUNCTION("SPLIT(A8,"" "")"),1.0)</f>
        <v>1</v>
      </c>
      <c r="C8" s="1">
        <f>IFERROR(__xludf.DUMMYFUNCTION("""COMPUTED_VALUE"""),4.0)</f>
        <v>4</v>
      </c>
      <c r="D8" s="1">
        <f>IFERROR(__xludf.DUMMYFUNCTION("""COMPUTED_VALUE"""),6.0)</f>
        <v>6</v>
      </c>
      <c r="E8" s="1">
        <f>IFERROR(__xludf.DUMMYFUNCTION("""COMPUTED_VALUE"""),7.0)</f>
        <v>7</v>
      </c>
      <c r="F8" s="1">
        <f>IFERROR(__xludf.DUMMYFUNCTION("""COMPUTED_VALUE"""),6.0)</f>
        <v>6</v>
      </c>
      <c r="G8" s="1">
        <f>IFERROR(__xludf.DUMMYFUNCTION("""COMPUTED_VALUE"""),8.0)</f>
        <v>8</v>
      </c>
      <c r="H8" s="1">
        <f>IFERROR(__xludf.DUMMYFUNCTION("""COMPUTED_VALUE"""),8.0)</f>
        <v>8</v>
      </c>
      <c r="I8" s="1"/>
      <c r="J8" s="1" t="b">
        <f t="array" ref="J8">IF(NOT(H8=""),AND(C8:H8&gt;B8:G8),IF(NOT(G8=""),AND(C8:G8&gt;B8:F8),IF(NOT(F8=""),AND(C8:F8&gt;B8:E8),AND(C8:E8&gt;B8:D8))))</f>
        <v>0</v>
      </c>
      <c r="K8" s="1" t="b">
        <f t="array" ref="K8">IF(NOT(H8=""),AND(C8:H8&lt;B8:G8),IF(NOT(G8=""),AND(C8:G8&lt;B8:F8),IF(NOT(F8=""),AND(C8:F8&lt;B8:E8),AND(C8:E8&lt;B8:D8))))</f>
        <v>0</v>
      </c>
      <c r="L8" s="1" t="b">
        <f t="array" ref="L8">IF(NOT(H8=""),AND(AND(ABS(C8:H8-B8:G8)&gt;0),AND(ABS(C8:H8-B8:G8)&lt;4)),IF(NOT(G8=""),AND(AND(ABS(C8:G8-B8:F8)&gt;0),AND(ABS(C8:G8-B8:F8)&lt;4)),IF(NOT(F8=""),AND(AND(ABS(C8:F8-B8:E8)&gt;0),AND(ABS(C8:F8-B8:E8)&lt;4)),AND(AND(ABS(C8:E8-B8:D8)&gt;0),AND(ABS(C8:E8-B8:D8)&lt;4)))))</f>
        <v>0</v>
      </c>
      <c r="M8" s="1" t="b">
        <f t="shared" si="1"/>
        <v>0</v>
      </c>
      <c r="P8" s="1" t="s">
        <v>17</v>
      </c>
      <c r="Q8" s="1">
        <f>IFERROR(__xludf.DUMMYFUNCTION("SPLIT(P8,"" "")"),1.0)</f>
        <v>1</v>
      </c>
      <c r="R8" s="1">
        <f>IFERROR(__xludf.DUMMYFUNCTION("""COMPUTED_VALUE"""),3.0)</f>
        <v>3</v>
      </c>
      <c r="S8" s="1">
        <f>IFERROR(__xludf.DUMMYFUNCTION("""COMPUTED_VALUE"""),6.0)</f>
        <v>6</v>
      </c>
      <c r="T8" s="1">
        <f>IFERROR(__xludf.DUMMYFUNCTION("""COMPUTED_VALUE"""),7.0)</f>
        <v>7</v>
      </c>
      <c r="U8" s="1">
        <f>IFERROR(__xludf.DUMMYFUNCTION("""COMPUTED_VALUE"""),9.0)</f>
        <v>9</v>
      </c>
      <c r="W8" s="1" t="b">
        <f t="array" ref="W8">AND(R8:U8&gt;Q8:T8)</f>
        <v>1</v>
      </c>
      <c r="X8" s="1" t="b">
        <f t="array" ref="X8">AND(R8:U8&lt;Q8:T8)</f>
        <v>0</v>
      </c>
    </row>
    <row r="9" ht="15.75" customHeight="1">
      <c r="A9" s="1" t="s">
        <v>18</v>
      </c>
      <c r="B9" s="1">
        <f>IFERROR(__xludf.DUMMYFUNCTION("SPLIT(A9,"" "")"),60.0)</f>
        <v>60</v>
      </c>
      <c r="C9" s="1">
        <f>IFERROR(__xludf.DUMMYFUNCTION("""COMPUTED_VALUE"""),63.0)</f>
        <v>63</v>
      </c>
      <c r="D9" s="1">
        <f>IFERROR(__xludf.DUMMYFUNCTION("""COMPUTED_VALUE"""),65.0)</f>
        <v>65</v>
      </c>
      <c r="E9" s="1">
        <f>IFERROR(__xludf.DUMMYFUNCTION("""COMPUTED_VALUE"""),63.0)</f>
        <v>63</v>
      </c>
      <c r="F9" s="1">
        <f>IFERROR(__xludf.DUMMYFUNCTION("""COMPUTED_VALUE"""),65.0)</f>
        <v>65</v>
      </c>
      <c r="G9" s="1">
        <f>IFERROR(__xludf.DUMMYFUNCTION("""COMPUTED_VALUE"""),69.0)</f>
        <v>69</v>
      </c>
      <c r="J9" s="1" t="b">
        <f t="array" ref="J9">IF(NOT(H9=""),AND(C9:H9&gt;B9:G9),IF(NOT(G9=""),AND(C9:G9&gt;B9:F9),IF(NOT(F9=""),AND(C9:F9&gt;B9:E9),AND(C9:E9&gt;B9:D9))))</f>
        <v>0</v>
      </c>
      <c r="K9" s="1" t="b">
        <f t="array" ref="K9">IF(NOT(H9=""),AND(C9:H9&lt;B9:G9),IF(NOT(G9=""),AND(C9:G9&lt;B9:F9),IF(NOT(F9=""),AND(C9:F9&lt;B9:E9),AND(C9:E9&lt;B9:D9))))</f>
        <v>0</v>
      </c>
      <c r="L9" s="1" t="b">
        <f t="array" ref="L9">IF(NOT(H9=""),AND(AND(ABS(C9:H9-B9:G9)&gt;0),AND(ABS(C9:H9-B9:G9)&lt;4)),IF(NOT(G9=""),AND(AND(ABS(C9:G9-B9:F9)&gt;0),AND(ABS(C9:G9-B9:F9)&lt;4)),IF(NOT(F9=""),AND(AND(ABS(C9:F9-B9:E9)&gt;0),AND(ABS(C9:F9-B9:E9)&lt;4)),AND(AND(ABS(C9:E9-B9:D9)&gt;0),AND(ABS(C9:E9-B9:D9)&lt;4)))))</f>
        <v>0</v>
      </c>
      <c r="M9" s="1" t="b">
        <f t="shared" si="1"/>
        <v>0</v>
      </c>
    </row>
    <row r="10" ht="15.75" customHeight="1">
      <c r="A10" s="1" t="s">
        <v>19</v>
      </c>
      <c r="B10" s="1">
        <f>IFERROR(__xludf.DUMMYFUNCTION("SPLIT(A10,"" "")"),70.0)</f>
        <v>70</v>
      </c>
      <c r="C10" s="1">
        <f>IFERROR(__xludf.DUMMYFUNCTION("""COMPUTED_VALUE"""),73.0)</f>
        <v>73</v>
      </c>
      <c r="D10" s="1">
        <f>IFERROR(__xludf.DUMMYFUNCTION("""COMPUTED_VALUE"""),76.0)</f>
        <v>76</v>
      </c>
      <c r="E10" s="1">
        <f>IFERROR(__xludf.DUMMYFUNCTION("""COMPUTED_VALUE"""),79.0)</f>
        <v>79</v>
      </c>
      <c r="F10" s="1">
        <f>IFERROR(__xludf.DUMMYFUNCTION("""COMPUTED_VALUE"""),77.0)</f>
        <v>77</v>
      </c>
      <c r="G10" s="1">
        <f>IFERROR(__xludf.DUMMYFUNCTION("""COMPUTED_VALUE"""),78.0)</f>
        <v>78</v>
      </c>
      <c r="H10" s="1">
        <f>IFERROR(__xludf.DUMMYFUNCTION("""COMPUTED_VALUE"""),84.0)</f>
        <v>84</v>
      </c>
      <c r="I10" s="1"/>
      <c r="J10" s="1" t="b">
        <f t="array" ref="J10">IF(NOT(H10=""),AND(C10:H10&gt;B10:G10),IF(NOT(G10=""),AND(C10:G10&gt;B10:F10),IF(NOT(F10=""),AND(C10:F10&gt;B10:E10),AND(C10:E10&gt;B10:D10))))</f>
        <v>0</v>
      </c>
      <c r="K10" s="1" t="b">
        <f t="array" ref="K10">IF(NOT(H10=""),AND(C10:H10&lt;B10:G10),IF(NOT(G10=""),AND(C10:G10&lt;B10:F10),IF(NOT(F10=""),AND(C10:F10&lt;B10:E10),AND(C10:E10&lt;B10:D10))))</f>
        <v>0</v>
      </c>
      <c r="L10" s="1" t="b">
        <f t="array" ref="L10">IF(NOT(H10=""),AND(AND(ABS(C10:H10-B10:G10)&gt;0),AND(ABS(C10:H10-B10:G10)&lt;4)),IF(NOT(G10=""),AND(AND(ABS(C10:G10-B10:F10)&gt;0),AND(ABS(C10:G10-B10:F10)&lt;4)),IF(NOT(F10=""),AND(AND(ABS(C10:F10-B10:E10)&gt;0),AND(ABS(C10:F10-B10:E10)&lt;4)),AND(AND(ABS(C10:E10-B10:D10)&gt;0),AND(ABS(C10:E10-B10:D10)&lt;4)))))</f>
        <v>0</v>
      </c>
      <c r="M10" s="1" t="b">
        <f t="shared" si="1"/>
        <v>0</v>
      </c>
    </row>
    <row r="11" ht="15.75" customHeight="1">
      <c r="A11" s="1" t="s">
        <v>20</v>
      </c>
      <c r="B11" s="1">
        <f>IFERROR(__xludf.DUMMYFUNCTION("SPLIT(A11,"" "")"),25.0)</f>
        <v>25</v>
      </c>
      <c r="C11" s="1">
        <f>IFERROR(__xludf.DUMMYFUNCTION("""COMPUTED_VALUE"""),27.0)</f>
        <v>27</v>
      </c>
      <c r="D11" s="1">
        <f>IFERROR(__xludf.DUMMYFUNCTION("""COMPUTED_VALUE"""),29.0)</f>
        <v>29</v>
      </c>
      <c r="E11" s="1">
        <f>IFERROR(__xludf.DUMMYFUNCTION("""COMPUTED_VALUE"""),32.0)</f>
        <v>32</v>
      </c>
      <c r="F11" s="1">
        <f>IFERROR(__xludf.DUMMYFUNCTION("""COMPUTED_VALUE"""),35.0)</f>
        <v>35</v>
      </c>
      <c r="G11" s="1">
        <f>IFERROR(__xludf.DUMMYFUNCTION("""COMPUTED_VALUE"""),35.0)</f>
        <v>35</v>
      </c>
      <c r="H11" s="1">
        <f>IFERROR(__xludf.DUMMYFUNCTION("""COMPUTED_VALUE"""),36.0)</f>
        <v>36</v>
      </c>
      <c r="I11" s="1"/>
      <c r="J11" s="1" t="b">
        <f t="array" ref="J11">IF(NOT(H11=""),AND(C11:H11&gt;B11:G11),IF(NOT(G11=""),AND(C11:G11&gt;B11:F11),IF(NOT(F11=""),AND(C11:F11&gt;B11:E11),AND(C11:E11&gt;B11:D11))))</f>
        <v>0</v>
      </c>
      <c r="K11" s="1" t="b">
        <f t="array" ref="K11">IF(NOT(H11=""),AND(C11:H11&lt;B11:G11),IF(NOT(G11=""),AND(C11:G11&lt;B11:F11),IF(NOT(F11=""),AND(C11:F11&lt;B11:E11),AND(C11:E11&lt;B11:D11))))</f>
        <v>0</v>
      </c>
      <c r="L11" s="1" t="b">
        <f t="array" ref="L11">IF(NOT(H11=""),AND(AND(ABS(C11:H11-B11:G11)&gt;0),AND(ABS(C11:H11-B11:G11)&lt;4)),IF(NOT(G11=""),AND(AND(ABS(C11:G11-B11:F11)&gt;0),AND(ABS(C11:G11-B11:F11)&lt;4)),IF(NOT(F11=""),AND(AND(ABS(C11:F11-B11:E11)&gt;0),AND(ABS(C11:F11-B11:E11)&lt;4)),AND(AND(ABS(C11:E11-B11:D11)&gt;0),AND(ABS(C11:E11-B11:D11)&lt;4)))))</f>
        <v>0</v>
      </c>
      <c r="M11" s="1" t="b">
        <f t="shared" si="1"/>
        <v>0</v>
      </c>
    </row>
    <row r="12" ht="15.75" customHeight="1">
      <c r="A12" s="1" t="s">
        <v>21</v>
      </c>
      <c r="B12" s="1">
        <f>IFERROR(__xludf.DUMMYFUNCTION("SPLIT(A12,"" "")"),86.0)</f>
        <v>86</v>
      </c>
      <c r="C12" s="1">
        <f>IFERROR(__xludf.DUMMYFUNCTION("""COMPUTED_VALUE"""),87.0)</f>
        <v>87</v>
      </c>
      <c r="D12" s="1">
        <f>IFERROR(__xludf.DUMMYFUNCTION("""COMPUTED_VALUE"""),88.0)</f>
        <v>88</v>
      </c>
      <c r="E12" s="1">
        <f>IFERROR(__xludf.DUMMYFUNCTION("""COMPUTED_VALUE"""),90.0)</f>
        <v>90</v>
      </c>
      <c r="F12" s="1">
        <f>IFERROR(__xludf.DUMMYFUNCTION("""COMPUTED_VALUE"""),92.0)</f>
        <v>92</v>
      </c>
      <c r="G12" s="1">
        <f>IFERROR(__xludf.DUMMYFUNCTION("""COMPUTED_VALUE"""),93.0)</f>
        <v>93</v>
      </c>
      <c r="H12" s="1">
        <f>IFERROR(__xludf.DUMMYFUNCTION("""COMPUTED_VALUE"""),93.0)</f>
        <v>93</v>
      </c>
      <c r="I12" s="1">
        <f>IFERROR(__xludf.DUMMYFUNCTION("""COMPUTED_VALUE"""),90.0)</f>
        <v>90</v>
      </c>
      <c r="J12" s="1" t="b">
        <f t="array" ref="J12">IF(NOT(H12=""),AND(C12:H12&gt;B12:G12),IF(NOT(G12=""),AND(C12:G12&gt;B12:F12),IF(NOT(F12=""),AND(C12:F12&gt;B12:E12),AND(C12:E12&gt;B12:D12))))</f>
        <v>0</v>
      </c>
      <c r="K12" s="1" t="b">
        <f t="array" ref="K12">IF(NOT(H12=""),AND(C12:H12&lt;B12:G12),IF(NOT(G12=""),AND(C12:G12&lt;B12:F12),IF(NOT(F12=""),AND(C12:F12&lt;B12:E12),AND(C12:E12&lt;B12:D12))))</f>
        <v>0</v>
      </c>
      <c r="L12" s="1" t="b">
        <f t="array" ref="L12">IF(NOT(H12=""),AND(AND(ABS(C12:H12-B12:G12)&gt;0),AND(ABS(C12:H12-B12:G12)&lt;4)),IF(NOT(G12=""),AND(AND(ABS(C12:G12-B12:F12)&gt;0),AND(ABS(C12:G12-B12:F12)&lt;4)),IF(NOT(F12=""),AND(AND(ABS(C12:F12-B12:E12)&gt;0),AND(ABS(C12:F12-B12:E12)&lt;4)),AND(AND(ABS(C12:E12-B12:D12)&gt;0),AND(ABS(C12:E12-B12:D12)&lt;4)))))</f>
        <v>0</v>
      </c>
      <c r="M12" s="1" t="b">
        <f t="shared" si="1"/>
        <v>0</v>
      </c>
    </row>
    <row r="13" ht="15.75" customHeight="1">
      <c r="A13" s="1" t="s">
        <v>22</v>
      </c>
      <c r="B13" s="1">
        <f>IFERROR(__xludf.DUMMYFUNCTION("SPLIT(A13,"" "")"),20.0)</f>
        <v>20</v>
      </c>
      <c r="C13" s="1">
        <f>IFERROR(__xludf.DUMMYFUNCTION("""COMPUTED_VALUE"""),23.0)</f>
        <v>23</v>
      </c>
      <c r="D13" s="1">
        <f>IFERROR(__xludf.DUMMYFUNCTION("""COMPUTED_VALUE"""),25.0)</f>
        <v>25</v>
      </c>
      <c r="E13" s="1">
        <f>IFERROR(__xludf.DUMMYFUNCTION("""COMPUTED_VALUE"""),25.0)</f>
        <v>25</v>
      </c>
      <c r="F13" s="1">
        <f>IFERROR(__xludf.DUMMYFUNCTION("""COMPUTED_VALUE"""),25.0)</f>
        <v>25</v>
      </c>
      <c r="J13" s="1" t="b">
        <f t="array" ref="J13">IF(NOT(H13=""),AND(C13:H13&gt;B13:G13),IF(NOT(G13=""),AND(C13:G13&gt;B13:F13),IF(NOT(F13=""),AND(C13:F13&gt;B13:E13),AND(C13:E13&gt;B13:D13))))</f>
        <v>0</v>
      </c>
      <c r="K13" s="1" t="b">
        <f t="array" ref="K13">IF(NOT(H13=""),AND(C13:H13&lt;B13:G13),IF(NOT(G13=""),AND(C13:G13&lt;B13:F13),IF(NOT(F13=""),AND(C13:F13&lt;B13:E13),AND(C13:E13&lt;B13:D13))))</f>
        <v>0</v>
      </c>
      <c r="L13" s="1" t="b">
        <f t="array" ref="L13">IF(NOT(H13=""),AND(AND(ABS(C13:H13-B13:G13)&gt;0),AND(ABS(C13:H13-B13:G13)&lt;4)),IF(NOT(G13=""),AND(AND(ABS(C13:G13-B13:F13)&gt;0),AND(ABS(C13:G13-B13:F13)&lt;4)),IF(NOT(F13=""),AND(AND(ABS(C13:F13-B13:E13)&gt;0),AND(ABS(C13:F13-B13:E13)&lt;4)),AND(AND(ABS(C13:E13-B13:D13)&gt;0),AND(ABS(C13:E13-B13:D13)&lt;4)))))</f>
        <v>0</v>
      </c>
      <c r="M13" s="1" t="b">
        <f t="shared" si="1"/>
        <v>0</v>
      </c>
    </row>
    <row r="14" ht="15.75" customHeight="1">
      <c r="A14" s="1" t="s">
        <v>23</v>
      </c>
      <c r="B14" s="1">
        <f>IFERROR(__xludf.DUMMYFUNCTION("SPLIT(A14,"" "")"),3.0)</f>
        <v>3</v>
      </c>
      <c r="C14" s="1">
        <f>IFERROR(__xludf.DUMMYFUNCTION("""COMPUTED_VALUE"""),5.0)</f>
        <v>5</v>
      </c>
      <c r="D14" s="1">
        <f>IFERROR(__xludf.DUMMYFUNCTION("""COMPUTED_VALUE"""),8.0)</f>
        <v>8</v>
      </c>
      <c r="E14" s="1">
        <f>IFERROR(__xludf.DUMMYFUNCTION("""COMPUTED_VALUE"""),8.0)</f>
        <v>8</v>
      </c>
      <c r="F14" s="1">
        <f>IFERROR(__xludf.DUMMYFUNCTION("""COMPUTED_VALUE"""),10.0)</f>
        <v>10</v>
      </c>
      <c r="G14" s="1">
        <f>IFERROR(__xludf.DUMMYFUNCTION("""COMPUTED_VALUE"""),14.0)</f>
        <v>14</v>
      </c>
      <c r="J14" s="1" t="b">
        <f t="array" ref="J14">IF(NOT(H14=""),AND(C14:H14&gt;B14:G14),IF(NOT(G14=""),AND(C14:G14&gt;B14:F14),IF(NOT(F14=""),AND(C14:F14&gt;B14:E14),AND(C14:E14&gt;B14:D14))))</f>
        <v>0</v>
      </c>
      <c r="K14" s="1" t="b">
        <f t="array" ref="K14">IF(NOT(H14=""),AND(C14:H14&lt;B14:G14),IF(NOT(G14=""),AND(C14:G14&lt;B14:F14),IF(NOT(F14=""),AND(C14:F14&lt;B14:E14),AND(C14:E14&lt;B14:D14))))</f>
        <v>0</v>
      </c>
      <c r="L14" s="1" t="b">
        <f t="array" ref="L14">IF(NOT(H14=""),AND(AND(ABS(C14:H14-B14:G14)&gt;0),AND(ABS(C14:H14-B14:G14)&lt;4)),IF(NOT(G14=""),AND(AND(ABS(C14:G14-B14:F14)&gt;0),AND(ABS(C14:G14-B14:F14)&lt;4)),IF(NOT(F14=""),AND(AND(ABS(C14:F14-B14:E14)&gt;0),AND(ABS(C14:F14-B14:E14)&lt;4)),AND(AND(ABS(C14:E14-B14:D14)&gt;0),AND(ABS(C14:E14-B14:D14)&lt;4)))))</f>
        <v>0</v>
      </c>
      <c r="M14" s="1" t="b">
        <f t="shared" si="1"/>
        <v>0</v>
      </c>
    </row>
    <row r="15" ht="15.75" customHeight="1">
      <c r="A15" s="1" t="s">
        <v>24</v>
      </c>
      <c r="B15" s="1">
        <f>IFERROR(__xludf.DUMMYFUNCTION("SPLIT(A15,"" "")"),3.0)</f>
        <v>3</v>
      </c>
      <c r="C15" s="1">
        <f>IFERROR(__xludf.DUMMYFUNCTION("""COMPUTED_VALUE"""),4.0)</f>
        <v>4</v>
      </c>
      <c r="D15" s="1">
        <f>IFERROR(__xludf.DUMMYFUNCTION("""COMPUTED_VALUE"""),7.0)</f>
        <v>7</v>
      </c>
      <c r="E15" s="1">
        <f>IFERROR(__xludf.DUMMYFUNCTION("""COMPUTED_VALUE"""),9.0)</f>
        <v>9</v>
      </c>
      <c r="F15" s="1">
        <f>IFERROR(__xludf.DUMMYFUNCTION("""COMPUTED_VALUE"""),12.0)</f>
        <v>12</v>
      </c>
      <c r="G15" s="1">
        <f>IFERROR(__xludf.DUMMYFUNCTION("""COMPUTED_VALUE"""),12.0)</f>
        <v>12</v>
      </c>
      <c r="H15" s="1">
        <f>IFERROR(__xludf.DUMMYFUNCTION("""COMPUTED_VALUE"""),14.0)</f>
        <v>14</v>
      </c>
      <c r="I15" s="1">
        <f>IFERROR(__xludf.DUMMYFUNCTION("""COMPUTED_VALUE"""),20.0)</f>
        <v>20</v>
      </c>
      <c r="J15" s="1" t="b">
        <f t="array" ref="J15">IF(NOT(H15=""),AND(C15:H15&gt;B15:G15),IF(NOT(G15=""),AND(C15:G15&gt;B15:F15),IF(NOT(F15=""),AND(C15:F15&gt;B15:E15),AND(C15:E15&gt;B15:D15))))</f>
        <v>0</v>
      </c>
      <c r="K15" s="1" t="b">
        <f t="array" ref="K15">IF(NOT(H15=""),AND(C15:H15&lt;B15:G15),IF(NOT(G15=""),AND(C15:G15&lt;B15:F15),IF(NOT(F15=""),AND(C15:F15&lt;B15:E15),AND(C15:E15&lt;B15:D15))))</f>
        <v>0</v>
      </c>
      <c r="L15" s="1" t="b">
        <f t="array" ref="L15">IF(NOT(H15=""),AND(AND(ABS(C15:H15-B15:G15)&gt;0),AND(ABS(C15:H15-B15:G15)&lt;4)),IF(NOT(G15=""),AND(AND(ABS(C15:G15-B15:F15)&gt;0),AND(ABS(C15:G15-B15:F15)&lt;4)),IF(NOT(F15=""),AND(AND(ABS(C15:F15-B15:E15)&gt;0),AND(ABS(C15:F15-B15:E15)&lt;4)),AND(AND(ABS(C15:E15-B15:D15)&gt;0),AND(ABS(C15:E15-B15:D15)&lt;4)))))</f>
        <v>0</v>
      </c>
      <c r="M15" s="1" t="b">
        <f t="shared" si="1"/>
        <v>0</v>
      </c>
    </row>
    <row r="16" ht="15.75" customHeight="1">
      <c r="A16" s="1" t="s">
        <v>25</v>
      </c>
      <c r="B16" s="1">
        <f>IFERROR(__xludf.DUMMYFUNCTION("SPLIT(A16,"" "")"),72.0)</f>
        <v>72</v>
      </c>
      <c r="C16" s="1">
        <f>IFERROR(__xludf.DUMMYFUNCTION("""COMPUTED_VALUE"""),75.0)</f>
        <v>75</v>
      </c>
      <c r="D16" s="1">
        <f>IFERROR(__xludf.DUMMYFUNCTION("""COMPUTED_VALUE"""),79.0)</f>
        <v>79</v>
      </c>
      <c r="E16" s="1">
        <f>IFERROR(__xludf.DUMMYFUNCTION("""COMPUTED_VALUE"""),80.0)</f>
        <v>80</v>
      </c>
      <c r="F16" s="1">
        <f>IFERROR(__xludf.DUMMYFUNCTION("""COMPUTED_VALUE"""),82.0)</f>
        <v>82</v>
      </c>
      <c r="J16" s="1" t="b">
        <f t="array" ref="J16">IF(NOT(H16=""),AND(C16:H16&gt;B16:G16),IF(NOT(G16=""),AND(C16:G16&gt;B16:F16),IF(NOT(F16=""),AND(C16:F16&gt;B16:E16),AND(C16:E16&gt;B16:D16))))</f>
        <v>1</v>
      </c>
      <c r="K16" s="1" t="b">
        <f t="array" ref="K16">IF(NOT(H16=""),AND(C16:H16&lt;B16:G16),IF(NOT(G16=""),AND(C16:G16&lt;B16:F16),IF(NOT(F16=""),AND(C16:F16&lt;B16:E16),AND(C16:E16&lt;B16:D16))))</f>
        <v>0</v>
      </c>
      <c r="L16" s="1" t="b">
        <f t="array" ref="L16">IF(NOT(H16=""),AND(AND(ABS(C16:H16-B16:G16)&gt;0),AND(ABS(C16:H16-B16:G16)&lt;4)),IF(NOT(G16=""),AND(AND(ABS(C16:G16-B16:F16)&gt;0),AND(ABS(C16:G16-B16:F16)&lt;4)),IF(NOT(F16=""),AND(AND(ABS(C16:F16-B16:E16)&gt;0),AND(ABS(C16:F16-B16:E16)&lt;4)),AND(AND(ABS(C16:E16-B16:D16)&gt;0),AND(ABS(C16:E16-B16:D16)&lt;4)))))</f>
        <v>0</v>
      </c>
      <c r="M16" s="1" t="b">
        <f t="shared" si="1"/>
        <v>0</v>
      </c>
    </row>
    <row r="17" ht="15.75" customHeight="1">
      <c r="A17" s="1" t="s">
        <v>26</v>
      </c>
      <c r="B17" s="1">
        <f>IFERROR(__xludf.DUMMYFUNCTION("SPLIT(A17,"" "")"),5.0)</f>
        <v>5</v>
      </c>
      <c r="C17" s="1">
        <f>IFERROR(__xludf.DUMMYFUNCTION("""COMPUTED_VALUE"""),7.0)</f>
        <v>7</v>
      </c>
      <c r="D17" s="1">
        <f>IFERROR(__xludf.DUMMYFUNCTION("""COMPUTED_VALUE"""),11.0)</f>
        <v>11</v>
      </c>
      <c r="E17" s="1">
        <f>IFERROR(__xludf.DUMMYFUNCTION("""COMPUTED_VALUE"""),14.0)</f>
        <v>14</v>
      </c>
      <c r="F17" s="1">
        <f>IFERROR(__xludf.DUMMYFUNCTION("""COMPUTED_VALUE"""),15.0)</f>
        <v>15</v>
      </c>
      <c r="G17" s="1">
        <f>IFERROR(__xludf.DUMMYFUNCTION("""COMPUTED_VALUE"""),18.0)</f>
        <v>18</v>
      </c>
      <c r="H17" s="1">
        <f>IFERROR(__xludf.DUMMYFUNCTION("""COMPUTED_VALUE"""),15.0)</f>
        <v>15</v>
      </c>
      <c r="I17" s="1"/>
      <c r="J17" s="1" t="b">
        <f t="array" ref="J17">IF(NOT(H17=""),AND(C17:H17&gt;B17:G17),IF(NOT(G17=""),AND(C17:G17&gt;B17:F17),IF(NOT(F17=""),AND(C17:F17&gt;B17:E17),AND(C17:E17&gt;B17:D17))))</f>
        <v>0</v>
      </c>
      <c r="K17" s="1" t="b">
        <f t="array" ref="K17">IF(NOT(H17=""),AND(C17:H17&lt;B17:G17),IF(NOT(G17=""),AND(C17:G17&lt;B17:F17),IF(NOT(F17=""),AND(C17:F17&lt;B17:E17),AND(C17:E17&lt;B17:D17))))</f>
        <v>0</v>
      </c>
      <c r="L17" s="1" t="b">
        <f t="array" ref="L17">IF(NOT(H17=""),AND(AND(ABS(C17:H17-B17:G17)&gt;0),AND(ABS(C17:H17-B17:G17)&lt;4)),IF(NOT(G17=""),AND(AND(ABS(C17:G17-B17:F17)&gt;0),AND(ABS(C17:G17-B17:F17)&lt;4)),IF(NOT(F17=""),AND(AND(ABS(C17:F17-B17:E17)&gt;0),AND(ABS(C17:F17-B17:E17)&lt;4)),AND(AND(ABS(C17:E17-B17:D17)&gt;0),AND(ABS(C17:E17-B17:D17)&lt;4)))))</f>
        <v>0</v>
      </c>
      <c r="M17" s="1" t="b">
        <f t="shared" si="1"/>
        <v>0</v>
      </c>
    </row>
    <row r="18" ht="15.75" customHeight="1">
      <c r="A18" s="1" t="s">
        <v>27</v>
      </c>
      <c r="B18" s="1">
        <f>IFERROR(__xludf.DUMMYFUNCTION("SPLIT(A18,"" "")"),54.0)</f>
        <v>54</v>
      </c>
      <c r="C18" s="1">
        <f>IFERROR(__xludf.DUMMYFUNCTION("""COMPUTED_VALUE"""),57.0)</f>
        <v>57</v>
      </c>
      <c r="D18" s="1">
        <f>IFERROR(__xludf.DUMMYFUNCTION("""COMPUTED_VALUE"""),61.0)</f>
        <v>61</v>
      </c>
      <c r="E18" s="1">
        <f>IFERROR(__xludf.DUMMYFUNCTION("""COMPUTED_VALUE"""),63.0)</f>
        <v>63</v>
      </c>
      <c r="F18" s="1">
        <f>IFERROR(__xludf.DUMMYFUNCTION("""COMPUTED_VALUE"""),65.0)</f>
        <v>65</v>
      </c>
      <c r="G18" s="1">
        <f>IFERROR(__xludf.DUMMYFUNCTION("""COMPUTED_VALUE"""),65.0)</f>
        <v>65</v>
      </c>
      <c r="J18" s="1" t="b">
        <f t="array" ref="J18">IF(NOT(H18=""),AND(C18:H18&gt;B18:G18),IF(NOT(G18=""),AND(C18:G18&gt;B18:F18),IF(NOT(F18=""),AND(C18:F18&gt;B18:E18),AND(C18:E18&gt;B18:D18))))</f>
        <v>0</v>
      </c>
      <c r="K18" s="1" t="b">
        <f t="array" ref="K18">IF(NOT(H18=""),AND(C18:H18&lt;B18:G18),IF(NOT(G18=""),AND(C18:G18&lt;B18:F18),IF(NOT(F18=""),AND(C18:F18&lt;B18:E18),AND(C18:E18&lt;B18:D18))))</f>
        <v>0</v>
      </c>
      <c r="L18" s="1" t="b">
        <f t="array" ref="L18">IF(NOT(H18=""),AND(AND(ABS(C18:H18-B18:G18)&gt;0),AND(ABS(C18:H18-B18:G18)&lt;4)),IF(NOT(G18=""),AND(AND(ABS(C18:G18-B18:F18)&gt;0),AND(ABS(C18:G18-B18:F18)&lt;4)),IF(NOT(F18=""),AND(AND(ABS(C18:F18-B18:E18)&gt;0),AND(ABS(C18:F18-B18:E18)&lt;4)),AND(AND(ABS(C18:E18-B18:D18)&gt;0),AND(ABS(C18:E18-B18:D18)&lt;4)))))</f>
        <v>0</v>
      </c>
      <c r="M18" s="1" t="b">
        <f t="shared" si="1"/>
        <v>0</v>
      </c>
    </row>
    <row r="19" ht="15.75" customHeight="1">
      <c r="A19" s="1" t="s">
        <v>28</v>
      </c>
      <c r="B19" s="1">
        <f>IFERROR(__xludf.DUMMYFUNCTION("SPLIT(A19,"" "")"),49.0)</f>
        <v>49</v>
      </c>
      <c r="C19" s="1">
        <f>IFERROR(__xludf.DUMMYFUNCTION("""COMPUTED_VALUE"""),50.0)</f>
        <v>50</v>
      </c>
      <c r="D19" s="1">
        <f>IFERROR(__xludf.DUMMYFUNCTION("""COMPUTED_VALUE"""),54.0)</f>
        <v>54</v>
      </c>
      <c r="E19" s="1">
        <f>IFERROR(__xludf.DUMMYFUNCTION("""COMPUTED_VALUE"""),55.0)</f>
        <v>55</v>
      </c>
      <c r="F19" s="1">
        <f>IFERROR(__xludf.DUMMYFUNCTION("""COMPUTED_VALUE"""),56.0)</f>
        <v>56</v>
      </c>
      <c r="G19" s="1">
        <f>IFERROR(__xludf.DUMMYFUNCTION("""COMPUTED_VALUE"""),57.0)</f>
        <v>57</v>
      </c>
      <c r="H19" s="1">
        <f>IFERROR(__xludf.DUMMYFUNCTION("""COMPUTED_VALUE"""),60.0)</f>
        <v>60</v>
      </c>
      <c r="I19" s="1">
        <f>IFERROR(__xludf.DUMMYFUNCTION("""COMPUTED_VALUE"""),64.0)</f>
        <v>64</v>
      </c>
      <c r="J19" s="1" t="b">
        <f t="array" ref="J19">IF(NOT(H19=""),AND(C19:H19&gt;B19:G19),IF(NOT(G19=""),AND(C19:G19&gt;B19:F19),IF(NOT(F19=""),AND(C19:F19&gt;B19:E19),AND(C19:E19&gt;B19:D19))))</f>
        <v>1</v>
      </c>
      <c r="K19" s="1" t="b">
        <f t="array" ref="K19">IF(NOT(H19=""),AND(C19:H19&lt;B19:G19),IF(NOT(G19=""),AND(C19:G19&lt;B19:F19),IF(NOT(F19=""),AND(C19:F19&lt;B19:E19),AND(C19:E19&lt;B19:D19))))</f>
        <v>0</v>
      </c>
      <c r="L19" s="1" t="b">
        <f t="array" ref="L19">IF(NOT(H19=""),AND(AND(ABS(C19:H19-B19:G19)&gt;0),AND(ABS(C19:H19-B19:G19)&lt;4)),IF(NOT(G19=""),AND(AND(ABS(C19:G19-B19:F19)&gt;0),AND(ABS(C19:G19-B19:F19)&lt;4)),IF(NOT(F19=""),AND(AND(ABS(C19:F19-B19:E19)&gt;0),AND(ABS(C19:F19-B19:E19)&lt;4)),AND(AND(ABS(C19:E19-B19:D19)&gt;0),AND(ABS(C19:E19-B19:D19)&lt;4)))))</f>
        <v>0</v>
      </c>
      <c r="M19" s="1" t="b">
        <f t="shared" si="1"/>
        <v>0</v>
      </c>
    </row>
    <row r="20" ht="15.75" customHeight="1">
      <c r="A20" s="1" t="s">
        <v>29</v>
      </c>
      <c r="B20" s="1">
        <f>IFERROR(__xludf.DUMMYFUNCTION("SPLIT(A20,"" "")"),20.0)</f>
        <v>20</v>
      </c>
      <c r="C20" s="1">
        <f>IFERROR(__xludf.DUMMYFUNCTION("""COMPUTED_VALUE"""),22.0)</f>
        <v>22</v>
      </c>
      <c r="D20" s="1">
        <f>IFERROR(__xludf.DUMMYFUNCTION("""COMPUTED_VALUE"""),25.0)</f>
        <v>25</v>
      </c>
      <c r="E20" s="1">
        <f>IFERROR(__xludf.DUMMYFUNCTION("""COMPUTED_VALUE"""),26.0)</f>
        <v>26</v>
      </c>
      <c r="F20" s="1">
        <f>IFERROR(__xludf.DUMMYFUNCTION("""COMPUTED_VALUE"""),30.0)</f>
        <v>30</v>
      </c>
      <c r="G20" s="1">
        <f>IFERROR(__xludf.DUMMYFUNCTION("""COMPUTED_VALUE"""),32.0)</f>
        <v>32</v>
      </c>
      <c r="H20" s="1">
        <f>IFERROR(__xludf.DUMMYFUNCTION("""COMPUTED_VALUE"""),39.0)</f>
        <v>39</v>
      </c>
      <c r="I20" s="1"/>
      <c r="J20" s="1" t="b">
        <f t="array" ref="J20">IF(NOT(H20=""),AND(C20:H20&gt;B20:G20),IF(NOT(G20=""),AND(C20:G20&gt;B20:F20),IF(NOT(F20=""),AND(C20:F20&gt;B20:E20),AND(C20:E20&gt;B20:D20))))</f>
        <v>1</v>
      </c>
      <c r="K20" s="1" t="b">
        <f t="array" ref="K20">IF(NOT(H20=""),AND(C20:H20&lt;B20:G20),IF(NOT(G20=""),AND(C20:G20&lt;B20:F20),IF(NOT(F20=""),AND(C20:F20&lt;B20:E20),AND(C20:E20&lt;B20:D20))))</f>
        <v>0</v>
      </c>
      <c r="L20" s="1" t="b">
        <f t="array" ref="L20">IF(NOT(H20=""),AND(AND(ABS(C20:H20-B20:G20)&gt;0),AND(ABS(C20:H20-B20:G20)&lt;4)),IF(NOT(G20=""),AND(AND(ABS(C20:G20-B20:F20)&gt;0),AND(ABS(C20:G20-B20:F20)&lt;4)),IF(NOT(F20=""),AND(AND(ABS(C20:F20-B20:E20)&gt;0),AND(ABS(C20:F20-B20:E20)&lt;4)),AND(AND(ABS(C20:E20-B20:D20)&gt;0),AND(ABS(C20:E20-B20:D20)&lt;4)))))</f>
        <v>0</v>
      </c>
      <c r="M20" s="1" t="b">
        <f t="shared" si="1"/>
        <v>0</v>
      </c>
    </row>
    <row r="21" ht="15.75" customHeight="1">
      <c r="A21" s="1" t="s">
        <v>30</v>
      </c>
      <c r="B21" s="1">
        <f>IFERROR(__xludf.DUMMYFUNCTION("SPLIT(A21,"" "")"),41.0)</f>
        <v>41</v>
      </c>
      <c r="C21" s="1">
        <f>IFERROR(__xludf.DUMMYFUNCTION("""COMPUTED_VALUE"""),43.0)</f>
        <v>43</v>
      </c>
      <c r="D21" s="1">
        <f>IFERROR(__xludf.DUMMYFUNCTION("""COMPUTED_VALUE"""),45.0)</f>
        <v>45</v>
      </c>
      <c r="E21" s="1">
        <f>IFERROR(__xludf.DUMMYFUNCTION("""COMPUTED_VALUE"""),46.0)</f>
        <v>46</v>
      </c>
      <c r="F21" s="1">
        <f>IFERROR(__xludf.DUMMYFUNCTION("""COMPUTED_VALUE"""),49.0)</f>
        <v>49</v>
      </c>
      <c r="G21" s="1">
        <f>IFERROR(__xludf.DUMMYFUNCTION("""COMPUTED_VALUE"""),51.0)</f>
        <v>51</v>
      </c>
      <c r="H21" s="1">
        <f>IFERROR(__xludf.DUMMYFUNCTION("""COMPUTED_VALUE"""),58.0)</f>
        <v>58</v>
      </c>
      <c r="I21" s="1">
        <f>IFERROR(__xludf.DUMMYFUNCTION("""COMPUTED_VALUE"""),61.0)</f>
        <v>61</v>
      </c>
      <c r="J21" s="1" t="b">
        <f t="array" ref="J21">IF(NOT(H21=""),AND(C21:H21&gt;B21:G21),IF(NOT(G21=""),AND(C21:G21&gt;B21:F21),IF(NOT(F21=""),AND(C21:F21&gt;B21:E21),AND(C21:E21&gt;B21:D21))))</f>
        <v>1</v>
      </c>
      <c r="K21" s="1" t="b">
        <f t="array" ref="K21">IF(NOT(H21=""),AND(C21:H21&lt;B21:G21),IF(NOT(G21=""),AND(C21:G21&lt;B21:F21),IF(NOT(F21=""),AND(C21:F21&lt;B21:E21),AND(C21:E21&lt;B21:D21))))</f>
        <v>0</v>
      </c>
      <c r="L21" s="1" t="b">
        <f t="array" ref="L21">IF(NOT(H21=""),AND(AND(ABS(C21:H21-B21:G21)&gt;0),AND(ABS(C21:H21-B21:G21)&lt;4)),IF(NOT(G21=""),AND(AND(ABS(C21:G21-B21:F21)&gt;0),AND(ABS(C21:G21-B21:F21)&lt;4)),IF(NOT(F21=""),AND(AND(ABS(C21:F21-B21:E21)&gt;0),AND(ABS(C21:F21-B21:E21)&lt;4)),AND(AND(ABS(C21:E21-B21:D21)&gt;0),AND(ABS(C21:E21-B21:D21)&lt;4)))))</f>
        <v>0</v>
      </c>
      <c r="M21" s="1" t="b">
        <f t="shared" si="1"/>
        <v>0</v>
      </c>
    </row>
    <row r="22" ht="15.75" customHeight="1">
      <c r="A22" s="1" t="s">
        <v>31</v>
      </c>
      <c r="B22" s="1">
        <f>IFERROR(__xludf.DUMMYFUNCTION("SPLIT(A22,"" "")"),78.0)</f>
        <v>78</v>
      </c>
      <c r="C22" s="1">
        <f>IFERROR(__xludf.DUMMYFUNCTION("""COMPUTED_VALUE"""),80.0)</f>
        <v>80</v>
      </c>
      <c r="D22" s="1">
        <f>IFERROR(__xludf.DUMMYFUNCTION("""COMPUTED_VALUE"""),83.0)</f>
        <v>83</v>
      </c>
      <c r="E22" s="1">
        <f>IFERROR(__xludf.DUMMYFUNCTION("""COMPUTED_VALUE"""),84.0)</f>
        <v>84</v>
      </c>
      <c r="F22" s="1">
        <f>IFERROR(__xludf.DUMMYFUNCTION("""COMPUTED_VALUE"""),86.0)</f>
        <v>86</v>
      </c>
      <c r="G22" s="1">
        <f>IFERROR(__xludf.DUMMYFUNCTION("""COMPUTED_VALUE"""),93.0)</f>
        <v>93</v>
      </c>
      <c r="H22" s="1">
        <f>IFERROR(__xludf.DUMMYFUNCTION("""COMPUTED_VALUE"""),90.0)</f>
        <v>90</v>
      </c>
      <c r="I22" s="1"/>
      <c r="J22" s="1" t="b">
        <f t="array" ref="J22">IF(NOT(H22=""),AND(C22:H22&gt;B22:G22),IF(NOT(G22=""),AND(C22:G22&gt;B22:F22),IF(NOT(F22=""),AND(C22:F22&gt;B22:E22),AND(C22:E22&gt;B22:D22))))</f>
        <v>0</v>
      </c>
      <c r="K22" s="1" t="b">
        <f t="array" ref="K22">IF(NOT(H22=""),AND(C22:H22&lt;B22:G22),IF(NOT(G22=""),AND(C22:G22&lt;B22:F22),IF(NOT(F22=""),AND(C22:F22&lt;B22:E22),AND(C22:E22&lt;B22:D22))))</f>
        <v>0</v>
      </c>
      <c r="L22" s="1" t="b">
        <f t="array" ref="L22">IF(NOT(H22=""),AND(AND(ABS(C22:H22-B22:G22)&gt;0),AND(ABS(C22:H22-B22:G22)&lt;4)),IF(NOT(G22=""),AND(AND(ABS(C22:G22-B22:F22)&gt;0),AND(ABS(C22:G22-B22:F22)&lt;4)),IF(NOT(F22=""),AND(AND(ABS(C22:F22-B22:E22)&gt;0),AND(ABS(C22:F22-B22:E22)&lt;4)),AND(AND(ABS(C22:E22-B22:D22)&gt;0),AND(ABS(C22:E22-B22:D22)&lt;4)))))</f>
        <v>0</v>
      </c>
      <c r="M22" s="1" t="b">
        <f t="shared" si="1"/>
        <v>0</v>
      </c>
    </row>
    <row r="23" ht="15.75" customHeight="1">
      <c r="A23" s="1" t="s">
        <v>32</v>
      </c>
      <c r="B23" s="1">
        <f>IFERROR(__xludf.DUMMYFUNCTION("SPLIT(A23,"" "")"),74.0)</f>
        <v>74</v>
      </c>
      <c r="C23" s="1">
        <f>IFERROR(__xludf.DUMMYFUNCTION("""COMPUTED_VALUE"""),76.0)</f>
        <v>76</v>
      </c>
      <c r="D23" s="1">
        <f>IFERROR(__xludf.DUMMYFUNCTION("""COMPUTED_VALUE"""),79.0)</f>
        <v>79</v>
      </c>
      <c r="E23" s="1">
        <f>IFERROR(__xludf.DUMMYFUNCTION("""COMPUTED_VALUE"""),85.0)</f>
        <v>85</v>
      </c>
      <c r="F23" s="1">
        <f>IFERROR(__xludf.DUMMYFUNCTION("""COMPUTED_VALUE"""),87.0)</f>
        <v>87</v>
      </c>
      <c r="G23" s="1">
        <f>IFERROR(__xludf.DUMMYFUNCTION("""COMPUTED_VALUE"""),89.0)</f>
        <v>89</v>
      </c>
      <c r="H23" s="1">
        <f>IFERROR(__xludf.DUMMYFUNCTION("""COMPUTED_VALUE"""),89.0)</f>
        <v>89</v>
      </c>
      <c r="I23" s="1"/>
      <c r="J23" s="1" t="b">
        <f t="array" ref="J23">IF(NOT(H23=""),AND(C23:H23&gt;B23:G23),IF(NOT(G23=""),AND(C23:G23&gt;B23:F23),IF(NOT(F23=""),AND(C23:F23&gt;B23:E23),AND(C23:E23&gt;B23:D23))))</f>
        <v>0</v>
      </c>
      <c r="K23" s="1" t="b">
        <f t="array" ref="K23">IF(NOT(H23=""),AND(C23:H23&lt;B23:G23),IF(NOT(G23=""),AND(C23:G23&lt;B23:F23),IF(NOT(F23=""),AND(C23:F23&lt;B23:E23),AND(C23:E23&lt;B23:D23))))</f>
        <v>0</v>
      </c>
      <c r="L23" s="1" t="b">
        <f t="array" ref="L23">IF(NOT(H23=""),AND(AND(ABS(C23:H23-B23:G23)&gt;0),AND(ABS(C23:H23-B23:G23)&lt;4)),IF(NOT(G23=""),AND(AND(ABS(C23:G23-B23:F23)&gt;0),AND(ABS(C23:G23-B23:F23)&lt;4)),IF(NOT(F23=""),AND(AND(ABS(C23:F23-B23:E23)&gt;0),AND(ABS(C23:F23-B23:E23)&lt;4)),AND(AND(ABS(C23:E23-B23:D23)&gt;0),AND(ABS(C23:E23-B23:D23)&lt;4)))))</f>
        <v>0</v>
      </c>
      <c r="M23" s="1" t="b">
        <f t="shared" si="1"/>
        <v>0</v>
      </c>
    </row>
    <row r="24" ht="15.75" customHeight="1">
      <c r="A24" s="1" t="s">
        <v>33</v>
      </c>
      <c r="B24" s="1">
        <f>IFERROR(__xludf.DUMMYFUNCTION("SPLIT(A24,"" "")"),71.0)</f>
        <v>71</v>
      </c>
      <c r="C24" s="1">
        <f>IFERROR(__xludf.DUMMYFUNCTION("""COMPUTED_VALUE"""),73.0)</f>
        <v>73</v>
      </c>
      <c r="D24" s="1">
        <f>IFERROR(__xludf.DUMMYFUNCTION("""COMPUTED_VALUE"""),79.0)</f>
        <v>79</v>
      </c>
      <c r="E24" s="1">
        <f>IFERROR(__xludf.DUMMYFUNCTION("""COMPUTED_VALUE"""),80.0)</f>
        <v>80</v>
      </c>
      <c r="F24" s="1">
        <f>IFERROR(__xludf.DUMMYFUNCTION("""COMPUTED_VALUE"""),83.0)</f>
        <v>83</v>
      </c>
      <c r="G24" s="1">
        <f>IFERROR(__xludf.DUMMYFUNCTION("""COMPUTED_VALUE"""),84.0)</f>
        <v>84</v>
      </c>
      <c r="H24" s="1">
        <f>IFERROR(__xludf.DUMMYFUNCTION("""COMPUTED_VALUE"""),88.0)</f>
        <v>88</v>
      </c>
      <c r="I24" s="1"/>
      <c r="J24" s="1" t="b">
        <f t="array" ref="J24">IF(NOT(H24=""),AND(C24:H24&gt;B24:G24),IF(NOT(G24=""),AND(C24:G24&gt;B24:F24),IF(NOT(F24=""),AND(C24:F24&gt;B24:E24),AND(C24:E24&gt;B24:D24))))</f>
        <v>1</v>
      </c>
      <c r="K24" s="1" t="b">
        <f t="array" ref="K24">IF(NOT(H24=""),AND(C24:H24&lt;B24:G24),IF(NOT(G24=""),AND(C24:G24&lt;B24:F24),IF(NOT(F24=""),AND(C24:F24&lt;B24:E24),AND(C24:E24&lt;B24:D24))))</f>
        <v>0</v>
      </c>
      <c r="L24" s="1" t="b">
        <f t="array" ref="L24">IF(NOT(H24=""),AND(AND(ABS(C24:H24-B24:G24)&gt;0),AND(ABS(C24:H24-B24:G24)&lt;4)),IF(NOT(G24=""),AND(AND(ABS(C24:G24-B24:F24)&gt;0),AND(ABS(C24:G24-B24:F24)&lt;4)),IF(NOT(F24=""),AND(AND(ABS(C24:F24-B24:E24)&gt;0),AND(ABS(C24:F24-B24:E24)&lt;4)),AND(AND(ABS(C24:E24-B24:D24)&gt;0),AND(ABS(C24:E24-B24:D24)&lt;4)))))</f>
        <v>0</v>
      </c>
      <c r="M24" s="1" t="b">
        <f t="shared" si="1"/>
        <v>0</v>
      </c>
    </row>
    <row r="25" ht="15.75" customHeight="1">
      <c r="A25" s="1" t="s">
        <v>34</v>
      </c>
      <c r="B25" s="1">
        <f>IFERROR(__xludf.DUMMYFUNCTION("SPLIT(A25,"" "")"),13.0)</f>
        <v>13</v>
      </c>
      <c r="C25" s="1">
        <f>IFERROR(__xludf.DUMMYFUNCTION("""COMPUTED_VALUE"""),16.0)</f>
        <v>16</v>
      </c>
      <c r="D25" s="1">
        <f>IFERROR(__xludf.DUMMYFUNCTION("""COMPUTED_VALUE"""),17.0)</f>
        <v>17</v>
      </c>
      <c r="E25" s="1">
        <f>IFERROR(__xludf.DUMMYFUNCTION("""COMPUTED_VALUE"""),24.0)</f>
        <v>24</v>
      </c>
      <c r="F25" s="1">
        <f>IFERROR(__xludf.DUMMYFUNCTION("""COMPUTED_VALUE"""),26.0)</f>
        <v>26</v>
      </c>
      <c r="G25" s="1">
        <f>IFERROR(__xludf.DUMMYFUNCTION("""COMPUTED_VALUE"""),28.0)</f>
        <v>28</v>
      </c>
      <c r="H25" s="1">
        <f>IFERROR(__xludf.DUMMYFUNCTION("""COMPUTED_VALUE"""),34.0)</f>
        <v>34</v>
      </c>
      <c r="I25" s="1"/>
      <c r="J25" s="1" t="b">
        <f t="array" ref="J25">IF(NOT(H25=""),AND(C25:H25&gt;B25:G25),IF(NOT(G25=""),AND(C25:G25&gt;B25:F25),IF(NOT(F25=""),AND(C25:F25&gt;B25:E25),AND(C25:E25&gt;B25:D25))))</f>
        <v>1</v>
      </c>
      <c r="K25" s="1" t="b">
        <f t="array" ref="K25">IF(NOT(H25=""),AND(C25:H25&lt;B25:G25),IF(NOT(G25=""),AND(C25:G25&lt;B25:F25),IF(NOT(F25=""),AND(C25:F25&lt;B25:E25),AND(C25:E25&lt;B25:D25))))</f>
        <v>0</v>
      </c>
      <c r="L25" s="1" t="b">
        <f t="array" ref="L25">IF(NOT(H25=""),AND(AND(ABS(C25:H25-B25:G25)&gt;0),AND(ABS(C25:H25-B25:G25)&lt;4)),IF(NOT(G25=""),AND(AND(ABS(C25:G25-B25:F25)&gt;0),AND(ABS(C25:G25-B25:F25)&lt;4)),IF(NOT(F25=""),AND(AND(ABS(C25:F25-B25:E25)&gt;0),AND(ABS(C25:F25-B25:E25)&lt;4)),AND(AND(ABS(C25:E25-B25:D25)&gt;0),AND(ABS(C25:E25-B25:D25)&lt;4)))))</f>
        <v>0</v>
      </c>
      <c r="M25" s="1" t="b">
        <f t="shared" si="1"/>
        <v>0</v>
      </c>
    </row>
    <row r="26" ht="15.75" customHeight="1">
      <c r="A26" s="1" t="s">
        <v>35</v>
      </c>
      <c r="B26" s="1">
        <f>IFERROR(__xludf.DUMMYFUNCTION("SPLIT(A26,"" "")"),16.0)</f>
        <v>16</v>
      </c>
      <c r="C26" s="1">
        <f>IFERROR(__xludf.DUMMYFUNCTION("""COMPUTED_VALUE"""),14.0)</f>
        <v>14</v>
      </c>
      <c r="D26" s="1">
        <f>IFERROR(__xludf.DUMMYFUNCTION("""COMPUTED_VALUE"""),17.0)</f>
        <v>17</v>
      </c>
      <c r="E26" s="1">
        <f>IFERROR(__xludf.DUMMYFUNCTION("""COMPUTED_VALUE"""),20.0)</f>
        <v>20</v>
      </c>
      <c r="F26" s="1">
        <f>IFERROR(__xludf.DUMMYFUNCTION("""COMPUTED_VALUE"""),21.0)</f>
        <v>21</v>
      </c>
      <c r="G26" s="1">
        <f>IFERROR(__xludf.DUMMYFUNCTION("""COMPUTED_VALUE"""),23.0)</f>
        <v>23</v>
      </c>
      <c r="H26" s="1">
        <f>IFERROR(__xludf.DUMMYFUNCTION("""COMPUTED_VALUE"""),26.0)</f>
        <v>26</v>
      </c>
      <c r="I26" s="1">
        <f>IFERROR(__xludf.DUMMYFUNCTION("""COMPUTED_VALUE"""),28.0)</f>
        <v>28</v>
      </c>
      <c r="J26" s="1" t="b">
        <f t="array" ref="J26">IF(NOT(H26=""),AND(C26:H26&gt;B26:G26),IF(NOT(G26=""),AND(C26:G26&gt;B26:F26),IF(NOT(F26=""),AND(C26:F26&gt;B26:E26),AND(C26:E26&gt;B26:D26))))</f>
        <v>0</v>
      </c>
      <c r="K26" s="1" t="b">
        <f t="array" ref="K26">IF(NOT(H26=""),AND(C26:H26&lt;B26:G26),IF(NOT(G26=""),AND(C26:G26&lt;B26:F26),IF(NOT(F26=""),AND(C26:F26&lt;B26:E26),AND(C26:E26&lt;B26:D26))))</f>
        <v>0</v>
      </c>
      <c r="L26" s="1" t="b">
        <f t="array" ref="L26">IF(NOT(H26=""),AND(AND(ABS(C26:H26-B26:G26)&gt;0),AND(ABS(C26:H26-B26:G26)&lt;4)),IF(NOT(G26=""),AND(AND(ABS(C26:G26-B26:F26)&gt;0),AND(ABS(C26:G26-B26:F26)&lt;4)),IF(NOT(F26=""),AND(AND(ABS(C26:F26-B26:E26)&gt;0),AND(ABS(C26:F26-B26:E26)&lt;4)),AND(AND(ABS(C26:E26-B26:D26)&gt;0),AND(ABS(C26:E26-B26:D26)&lt;4)))))</f>
        <v>1</v>
      </c>
      <c r="M26" s="1" t="b">
        <f t="shared" si="1"/>
        <v>0</v>
      </c>
    </row>
    <row r="27" ht="15.75" customHeight="1">
      <c r="A27" s="1" t="s">
        <v>36</v>
      </c>
      <c r="B27" s="1">
        <f>IFERROR(__xludf.DUMMYFUNCTION("SPLIT(A27,"" "")"),30.0)</f>
        <v>30</v>
      </c>
      <c r="C27" s="1">
        <f>IFERROR(__xludf.DUMMYFUNCTION("""COMPUTED_VALUE"""),28.0)</f>
        <v>28</v>
      </c>
      <c r="D27" s="1">
        <f>IFERROR(__xludf.DUMMYFUNCTION("""COMPUTED_VALUE"""),30.0)</f>
        <v>30</v>
      </c>
      <c r="E27" s="1">
        <f>IFERROR(__xludf.DUMMYFUNCTION("""COMPUTED_VALUE"""),32.0)</f>
        <v>32</v>
      </c>
      <c r="F27" s="1">
        <f>IFERROR(__xludf.DUMMYFUNCTION("""COMPUTED_VALUE"""),34.0)</f>
        <v>34</v>
      </c>
      <c r="G27" s="1">
        <f>IFERROR(__xludf.DUMMYFUNCTION("""COMPUTED_VALUE"""),36.0)</f>
        <v>36</v>
      </c>
      <c r="H27" s="1">
        <f>IFERROR(__xludf.DUMMYFUNCTION("""COMPUTED_VALUE"""),33.0)</f>
        <v>33</v>
      </c>
      <c r="I27" s="1"/>
      <c r="J27" s="1" t="b">
        <f t="array" ref="J27">IF(NOT(H27=""),AND(C27:H27&gt;B27:G27),IF(NOT(G27=""),AND(C27:G27&gt;B27:F27),IF(NOT(F27=""),AND(C27:F27&gt;B27:E27),AND(C27:E27&gt;B27:D27))))</f>
        <v>0</v>
      </c>
      <c r="K27" s="1" t="b">
        <f t="array" ref="K27">IF(NOT(H27=""),AND(C27:H27&lt;B27:G27),IF(NOT(G27=""),AND(C27:G27&lt;B27:F27),IF(NOT(F27=""),AND(C27:F27&lt;B27:E27),AND(C27:E27&lt;B27:D27))))</f>
        <v>0</v>
      </c>
      <c r="L27" s="1" t="b">
        <f t="array" ref="L27">IF(NOT(H27=""),AND(AND(ABS(C27:H27-B27:G27)&gt;0),AND(ABS(C27:H27-B27:G27)&lt;4)),IF(NOT(G27=""),AND(AND(ABS(C27:G27-B27:F27)&gt;0),AND(ABS(C27:G27-B27:F27)&lt;4)),IF(NOT(F27=""),AND(AND(ABS(C27:F27-B27:E27)&gt;0),AND(ABS(C27:F27-B27:E27)&lt;4)),AND(AND(ABS(C27:E27-B27:D27)&gt;0),AND(ABS(C27:E27-B27:D27)&lt;4)))))</f>
        <v>1</v>
      </c>
      <c r="M27" s="1" t="b">
        <f t="shared" si="1"/>
        <v>0</v>
      </c>
    </row>
    <row r="28" ht="15.75" customHeight="1">
      <c r="A28" s="1" t="s">
        <v>37</v>
      </c>
      <c r="B28" s="1">
        <f>IFERROR(__xludf.DUMMYFUNCTION("SPLIT(A28,"" "")"),64.0)</f>
        <v>64</v>
      </c>
      <c r="C28" s="1">
        <f>IFERROR(__xludf.DUMMYFUNCTION("""COMPUTED_VALUE"""),63.0)</f>
        <v>63</v>
      </c>
      <c r="D28" s="1">
        <f>IFERROR(__xludf.DUMMYFUNCTION("""COMPUTED_VALUE"""),64.0)</f>
        <v>64</v>
      </c>
      <c r="E28" s="1">
        <f>IFERROR(__xludf.DUMMYFUNCTION("""COMPUTED_VALUE"""),66.0)</f>
        <v>66</v>
      </c>
      <c r="F28" s="1">
        <f>IFERROR(__xludf.DUMMYFUNCTION("""COMPUTED_VALUE"""),66.0)</f>
        <v>66</v>
      </c>
      <c r="J28" s="1" t="b">
        <f t="array" ref="J28">IF(NOT(H28=""),AND(C28:H28&gt;B28:G28),IF(NOT(G28=""),AND(C28:G28&gt;B28:F28),IF(NOT(F28=""),AND(C28:F28&gt;B28:E28),AND(C28:E28&gt;B28:D28))))</f>
        <v>0</v>
      </c>
      <c r="K28" s="1" t="b">
        <f t="array" ref="K28">IF(NOT(H28=""),AND(C28:H28&lt;B28:G28),IF(NOT(G28=""),AND(C28:G28&lt;B28:F28),IF(NOT(F28=""),AND(C28:F28&lt;B28:E28),AND(C28:E28&lt;B28:D28))))</f>
        <v>0</v>
      </c>
      <c r="L28" s="1" t="b">
        <f t="array" ref="L28">IF(NOT(H28=""),AND(AND(ABS(C28:H28-B28:G28)&gt;0),AND(ABS(C28:H28-B28:G28)&lt;4)),IF(NOT(G28=""),AND(AND(ABS(C28:G28-B28:F28)&gt;0),AND(ABS(C28:G28-B28:F28)&lt;4)),IF(NOT(F28=""),AND(AND(ABS(C28:F28-B28:E28)&gt;0),AND(ABS(C28:F28-B28:E28)&lt;4)),AND(AND(ABS(C28:E28-B28:D28)&gt;0),AND(ABS(C28:E28-B28:D28)&lt;4)))))</f>
        <v>0</v>
      </c>
      <c r="M28" s="1" t="b">
        <f t="shared" si="1"/>
        <v>0</v>
      </c>
    </row>
    <row r="29" ht="15.75" customHeight="1">
      <c r="A29" s="1" t="s">
        <v>38</v>
      </c>
      <c r="B29" s="1">
        <f>IFERROR(__xludf.DUMMYFUNCTION("SPLIT(A29,"" "")"),27.0)</f>
        <v>27</v>
      </c>
      <c r="C29" s="1">
        <f>IFERROR(__xludf.DUMMYFUNCTION("""COMPUTED_VALUE"""),25.0)</f>
        <v>25</v>
      </c>
      <c r="D29" s="1">
        <f>IFERROR(__xludf.DUMMYFUNCTION("""COMPUTED_VALUE"""),27.0)</f>
        <v>27</v>
      </c>
      <c r="E29" s="1">
        <f>IFERROR(__xludf.DUMMYFUNCTION("""COMPUTED_VALUE"""),29.0)</f>
        <v>29</v>
      </c>
      <c r="F29" s="1">
        <f>IFERROR(__xludf.DUMMYFUNCTION("""COMPUTED_VALUE"""),31.0)</f>
        <v>31</v>
      </c>
      <c r="G29" s="1">
        <f>IFERROR(__xludf.DUMMYFUNCTION("""COMPUTED_VALUE"""),34.0)</f>
        <v>34</v>
      </c>
      <c r="H29" s="1">
        <f>IFERROR(__xludf.DUMMYFUNCTION("""COMPUTED_VALUE"""),38.0)</f>
        <v>38</v>
      </c>
      <c r="I29" s="1"/>
      <c r="J29" s="1" t="b">
        <f t="array" ref="J29">IF(NOT(H29=""),AND(C29:H29&gt;B29:G29),IF(NOT(G29=""),AND(C29:G29&gt;B29:F29),IF(NOT(F29=""),AND(C29:F29&gt;B29:E29),AND(C29:E29&gt;B29:D29))))</f>
        <v>0</v>
      </c>
      <c r="K29" s="1" t="b">
        <f t="array" ref="K29">IF(NOT(H29=""),AND(C29:H29&lt;B29:G29),IF(NOT(G29=""),AND(C29:G29&lt;B29:F29),IF(NOT(F29=""),AND(C29:F29&lt;B29:E29),AND(C29:E29&lt;B29:D29))))</f>
        <v>0</v>
      </c>
      <c r="L29" s="1" t="b">
        <f t="array" ref="L29">IF(NOT(H29=""),AND(AND(ABS(C29:H29-B29:G29)&gt;0),AND(ABS(C29:H29-B29:G29)&lt;4)),IF(NOT(G29=""),AND(AND(ABS(C29:G29-B29:F29)&gt;0),AND(ABS(C29:G29-B29:F29)&lt;4)),IF(NOT(F29=""),AND(AND(ABS(C29:F29-B29:E29)&gt;0),AND(ABS(C29:F29-B29:E29)&lt;4)),AND(AND(ABS(C29:E29-B29:D29)&gt;0),AND(ABS(C29:E29-B29:D29)&lt;4)))))</f>
        <v>0</v>
      </c>
      <c r="M29" s="1" t="b">
        <f t="shared" si="1"/>
        <v>0</v>
      </c>
    </row>
    <row r="30" ht="15.75" customHeight="1">
      <c r="A30" s="1" t="s">
        <v>39</v>
      </c>
      <c r="B30" s="1">
        <f>IFERROR(__xludf.DUMMYFUNCTION("SPLIT(A30,"" "")"),51.0)</f>
        <v>51</v>
      </c>
      <c r="C30" s="1">
        <f>IFERROR(__xludf.DUMMYFUNCTION("""COMPUTED_VALUE"""),49.0)</f>
        <v>49</v>
      </c>
      <c r="D30" s="1">
        <f>IFERROR(__xludf.DUMMYFUNCTION("""COMPUTED_VALUE"""),50.0)</f>
        <v>50</v>
      </c>
      <c r="E30" s="1">
        <f>IFERROR(__xludf.DUMMYFUNCTION("""COMPUTED_VALUE"""),53.0)</f>
        <v>53</v>
      </c>
      <c r="F30" s="1">
        <f>IFERROR(__xludf.DUMMYFUNCTION("""COMPUTED_VALUE"""),59.0)</f>
        <v>59</v>
      </c>
      <c r="J30" s="1" t="b">
        <f t="array" ref="J30">IF(NOT(H30=""),AND(C30:H30&gt;B30:G30),IF(NOT(G30=""),AND(C30:G30&gt;B30:F30),IF(NOT(F30=""),AND(C30:F30&gt;B30:E30),AND(C30:E30&gt;B30:D30))))</f>
        <v>0</v>
      </c>
      <c r="K30" s="1" t="b">
        <f t="array" ref="K30">IF(NOT(H30=""),AND(C30:H30&lt;B30:G30),IF(NOT(G30=""),AND(C30:G30&lt;B30:F30),IF(NOT(F30=""),AND(C30:F30&lt;B30:E30),AND(C30:E30&lt;B30:D30))))</f>
        <v>0</v>
      </c>
      <c r="L30" s="1" t="b">
        <f t="array" ref="L30">IF(NOT(H30=""),AND(AND(ABS(C30:H30-B30:G30)&gt;0),AND(ABS(C30:H30-B30:G30)&lt;4)),IF(NOT(G30=""),AND(AND(ABS(C30:G30-B30:F30)&gt;0),AND(ABS(C30:G30-B30:F30)&lt;4)),IF(NOT(F30=""),AND(AND(ABS(C30:F30-B30:E30)&gt;0),AND(ABS(C30:F30-B30:E30)&lt;4)),AND(AND(ABS(C30:E30-B30:D30)&gt;0),AND(ABS(C30:E30-B30:D30)&lt;4)))))</f>
        <v>0</v>
      </c>
      <c r="M30" s="1" t="b">
        <f t="shared" si="1"/>
        <v>0</v>
      </c>
    </row>
    <row r="31" ht="15.75" customHeight="1">
      <c r="A31" s="1" t="s">
        <v>40</v>
      </c>
      <c r="B31" s="1">
        <f>IFERROR(__xludf.DUMMYFUNCTION("SPLIT(A31,"" "")"),20.0)</f>
        <v>20</v>
      </c>
      <c r="C31" s="1">
        <f>IFERROR(__xludf.DUMMYFUNCTION("""COMPUTED_VALUE"""),18.0)</f>
        <v>18</v>
      </c>
      <c r="D31" s="1">
        <f>IFERROR(__xludf.DUMMYFUNCTION("""COMPUTED_VALUE"""),19.0)</f>
        <v>19</v>
      </c>
      <c r="E31" s="1">
        <f>IFERROR(__xludf.DUMMYFUNCTION("""COMPUTED_VALUE"""),22.0)</f>
        <v>22</v>
      </c>
      <c r="F31" s="1">
        <f>IFERROR(__xludf.DUMMYFUNCTION("""COMPUTED_VALUE"""),20.0)</f>
        <v>20</v>
      </c>
      <c r="G31" s="1">
        <f>IFERROR(__xludf.DUMMYFUNCTION("""COMPUTED_VALUE"""),22.0)</f>
        <v>22</v>
      </c>
      <c r="H31" s="1">
        <f>IFERROR(__xludf.DUMMYFUNCTION("""COMPUTED_VALUE"""),25.0)</f>
        <v>25</v>
      </c>
      <c r="I31" s="1">
        <f>IFERROR(__xludf.DUMMYFUNCTION("""COMPUTED_VALUE"""),28.0)</f>
        <v>28</v>
      </c>
      <c r="J31" s="1" t="b">
        <f t="array" ref="J31">IF(NOT(H31=""),AND(C31:H31&gt;B31:G31),IF(NOT(G31=""),AND(C31:G31&gt;B31:F31),IF(NOT(F31=""),AND(C31:F31&gt;B31:E31),AND(C31:E31&gt;B31:D31))))</f>
        <v>0</v>
      </c>
      <c r="K31" s="1" t="b">
        <f t="array" ref="K31">IF(NOT(H31=""),AND(C31:H31&lt;B31:G31),IF(NOT(G31=""),AND(C31:G31&lt;B31:F31),IF(NOT(F31=""),AND(C31:F31&lt;B31:E31),AND(C31:E31&lt;B31:D31))))</f>
        <v>0</v>
      </c>
      <c r="L31" s="1" t="b">
        <f t="array" ref="L31">IF(NOT(H31=""),AND(AND(ABS(C31:H31-B31:G31)&gt;0),AND(ABS(C31:H31-B31:G31)&lt;4)),IF(NOT(G31=""),AND(AND(ABS(C31:G31-B31:F31)&gt;0),AND(ABS(C31:G31-B31:F31)&lt;4)),IF(NOT(F31=""),AND(AND(ABS(C31:F31-B31:E31)&gt;0),AND(ABS(C31:F31-B31:E31)&lt;4)),AND(AND(ABS(C31:E31-B31:D31)&gt;0),AND(ABS(C31:E31-B31:D31)&lt;4)))))</f>
        <v>1</v>
      </c>
      <c r="M31" s="1" t="b">
        <f t="shared" si="1"/>
        <v>0</v>
      </c>
    </row>
    <row r="32" ht="15.75" customHeight="1">
      <c r="A32" s="1" t="s">
        <v>41</v>
      </c>
      <c r="B32" s="1">
        <f>IFERROR(__xludf.DUMMYFUNCTION("SPLIT(A32,"" "")"),25.0)</f>
        <v>25</v>
      </c>
      <c r="C32" s="1">
        <f>IFERROR(__xludf.DUMMYFUNCTION("""COMPUTED_VALUE"""),23.0)</f>
        <v>23</v>
      </c>
      <c r="D32" s="1">
        <f>IFERROR(__xludf.DUMMYFUNCTION("""COMPUTED_VALUE"""),24.0)</f>
        <v>24</v>
      </c>
      <c r="E32" s="1">
        <f>IFERROR(__xludf.DUMMYFUNCTION("""COMPUTED_VALUE"""),26.0)</f>
        <v>26</v>
      </c>
      <c r="F32" s="1">
        <f>IFERROR(__xludf.DUMMYFUNCTION("""COMPUTED_VALUE"""),28.0)</f>
        <v>28</v>
      </c>
      <c r="G32" s="1">
        <f>IFERROR(__xludf.DUMMYFUNCTION("""COMPUTED_VALUE"""),25.0)</f>
        <v>25</v>
      </c>
      <c r="H32" s="1">
        <f>IFERROR(__xludf.DUMMYFUNCTION("""COMPUTED_VALUE"""),22.0)</f>
        <v>22</v>
      </c>
      <c r="I32" s="1"/>
      <c r="J32" s="1" t="b">
        <f t="array" ref="J32">IF(NOT(H32=""),AND(C32:H32&gt;B32:G32),IF(NOT(G32=""),AND(C32:G32&gt;B32:F32),IF(NOT(F32=""),AND(C32:F32&gt;B32:E32),AND(C32:E32&gt;B32:D32))))</f>
        <v>0</v>
      </c>
      <c r="K32" s="1" t="b">
        <f t="array" ref="K32">IF(NOT(H32=""),AND(C32:H32&lt;B32:G32),IF(NOT(G32=""),AND(C32:G32&lt;B32:F32),IF(NOT(F32=""),AND(C32:F32&lt;B32:E32),AND(C32:E32&lt;B32:D32))))</f>
        <v>0</v>
      </c>
      <c r="L32" s="1" t="b">
        <f t="array" ref="L32">IF(NOT(H32=""),AND(AND(ABS(C32:H32-B32:G32)&gt;0),AND(ABS(C32:H32-B32:G32)&lt;4)),IF(NOT(G32=""),AND(AND(ABS(C32:G32-B32:F32)&gt;0),AND(ABS(C32:G32-B32:F32)&lt;4)),IF(NOT(F32=""),AND(AND(ABS(C32:F32-B32:E32)&gt;0),AND(ABS(C32:F32-B32:E32)&lt;4)),AND(AND(ABS(C32:E32-B32:D32)&gt;0),AND(ABS(C32:E32-B32:D32)&lt;4)))))</f>
        <v>1</v>
      </c>
      <c r="M32" s="1" t="b">
        <f t="shared" si="1"/>
        <v>0</v>
      </c>
    </row>
    <row r="33" ht="15.75" customHeight="1">
      <c r="A33" s="1" t="s">
        <v>42</v>
      </c>
      <c r="B33" s="1">
        <f>IFERROR(__xludf.DUMMYFUNCTION("SPLIT(A33,"" "")"),11.0)</f>
        <v>11</v>
      </c>
      <c r="C33" s="1">
        <f>IFERROR(__xludf.DUMMYFUNCTION("""COMPUTED_VALUE"""),10.0)</f>
        <v>10</v>
      </c>
      <c r="D33" s="1">
        <f>IFERROR(__xludf.DUMMYFUNCTION("""COMPUTED_VALUE"""),11.0)</f>
        <v>11</v>
      </c>
      <c r="E33" s="1">
        <f>IFERROR(__xludf.DUMMYFUNCTION("""COMPUTED_VALUE"""),8.0)</f>
        <v>8</v>
      </c>
      <c r="F33" s="1">
        <f>IFERROR(__xludf.DUMMYFUNCTION("""COMPUTED_VALUE"""),9.0)</f>
        <v>9</v>
      </c>
      <c r="G33" s="1">
        <f>IFERROR(__xludf.DUMMYFUNCTION("""COMPUTED_VALUE"""),10.0)</f>
        <v>10</v>
      </c>
      <c r="H33" s="1">
        <f>IFERROR(__xludf.DUMMYFUNCTION("""COMPUTED_VALUE"""),10.0)</f>
        <v>10</v>
      </c>
      <c r="I33" s="1"/>
      <c r="J33" s="1" t="b">
        <f t="array" ref="J33">IF(NOT(H33=""),AND(C33:H33&gt;B33:G33),IF(NOT(G33=""),AND(C33:G33&gt;B33:F33),IF(NOT(F33=""),AND(C33:F33&gt;B33:E33),AND(C33:E33&gt;B33:D33))))</f>
        <v>0</v>
      </c>
      <c r="K33" s="1" t="b">
        <f t="array" ref="K33">IF(NOT(H33=""),AND(C33:H33&lt;B33:G33),IF(NOT(G33=""),AND(C33:G33&lt;B33:F33),IF(NOT(F33=""),AND(C33:F33&lt;B33:E33),AND(C33:E33&lt;B33:D33))))</f>
        <v>0</v>
      </c>
      <c r="L33" s="1" t="b">
        <f t="array" ref="L33">IF(NOT(H33=""),AND(AND(ABS(C33:H33-B33:G33)&gt;0),AND(ABS(C33:H33-B33:G33)&lt;4)),IF(NOT(G33=""),AND(AND(ABS(C33:G33-B33:F33)&gt;0),AND(ABS(C33:G33-B33:F33)&lt;4)),IF(NOT(F33=""),AND(AND(ABS(C33:F33-B33:E33)&gt;0),AND(ABS(C33:F33-B33:E33)&lt;4)),AND(AND(ABS(C33:E33-B33:D33)&gt;0),AND(ABS(C33:E33-B33:D33)&lt;4)))))</f>
        <v>0</v>
      </c>
      <c r="M33" s="1" t="b">
        <f t="shared" si="1"/>
        <v>0</v>
      </c>
    </row>
    <row r="34" ht="15.75" customHeight="1">
      <c r="A34" s="1" t="s">
        <v>43</v>
      </c>
      <c r="B34" s="1">
        <f>IFERROR(__xludf.DUMMYFUNCTION("SPLIT(A34,"" "")"),20.0)</f>
        <v>20</v>
      </c>
      <c r="C34" s="1">
        <f>IFERROR(__xludf.DUMMYFUNCTION("""COMPUTED_VALUE"""),17.0)</f>
        <v>17</v>
      </c>
      <c r="D34" s="1">
        <f>IFERROR(__xludf.DUMMYFUNCTION("""COMPUTED_VALUE"""),18.0)</f>
        <v>18</v>
      </c>
      <c r="E34" s="1">
        <f>IFERROR(__xludf.DUMMYFUNCTION("""COMPUTED_VALUE"""),19.0)</f>
        <v>19</v>
      </c>
      <c r="F34" s="1">
        <f>IFERROR(__xludf.DUMMYFUNCTION("""COMPUTED_VALUE"""),18.0)</f>
        <v>18</v>
      </c>
      <c r="G34" s="1">
        <f>IFERROR(__xludf.DUMMYFUNCTION("""COMPUTED_VALUE"""),20.0)</f>
        <v>20</v>
      </c>
      <c r="H34" s="1">
        <f>IFERROR(__xludf.DUMMYFUNCTION("""COMPUTED_VALUE"""),21.0)</f>
        <v>21</v>
      </c>
      <c r="I34" s="1">
        <f>IFERROR(__xludf.DUMMYFUNCTION("""COMPUTED_VALUE"""),25.0)</f>
        <v>25</v>
      </c>
      <c r="J34" s="1" t="b">
        <f t="array" ref="J34">IF(NOT(H34=""),AND(C34:H34&gt;B34:G34),IF(NOT(G34=""),AND(C34:G34&gt;B34:F34),IF(NOT(F34=""),AND(C34:F34&gt;B34:E34),AND(C34:E34&gt;B34:D34))))</f>
        <v>0</v>
      </c>
      <c r="K34" s="1" t="b">
        <f t="array" ref="K34">IF(NOT(H34=""),AND(C34:H34&lt;B34:G34),IF(NOT(G34=""),AND(C34:G34&lt;B34:F34),IF(NOT(F34=""),AND(C34:F34&lt;B34:E34),AND(C34:E34&lt;B34:D34))))</f>
        <v>0</v>
      </c>
      <c r="L34" s="1" t="b">
        <f t="array" ref="L34">IF(NOT(H34=""),AND(AND(ABS(C34:H34-B34:G34)&gt;0),AND(ABS(C34:H34-B34:G34)&lt;4)),IF(NOT(G34=""),AND(AND(ABS(C34:G34-B34:F34)&gt;0),AND(ABS(C34:G34-B34:F34)&lt;4)),IF(NOT(F34=""),AND(AND(ABS(C34:F34-B34:E34)&gt;0),AND(ABS(C34:F34-B34:E34)&lt;4)),AND(AND(ABS(C34:E34-B34:D34)&gt;0),AND(ABS(C34:E34-B34:D34)&lt;4)))))</f>
        <v>1</v>
      </c>
      <c r="M34" s="1" t="b">
        <f t="shared" si="1"/>
        <v>0</v>
      </c>
    </row>
    <row r="35" ht="15.75" customHeight="1">
      <c r="A35" s="1" t="s">
        <v>44</v>
      </c>
      <c r="B35" s="1">
        <f>IFERROR(__xludf.DUMMYFUNCTION("SPLIT(A35,"" "")"),34.0)</f>
        <v>34</v>
      </c>
      <c r="C35" s="1">
        <f>IFERROR(__xludf.DUMMYFUNCTION("""COMPUTED_VALUE"""),33.0)</f>
        <v>33</v>
      </c>
      <c r="D35" s="1">
        <f>IFERROR(__xludf.DUMMYFUNCTION("""COMPUTED_VALUE"""),30.0)</f>
        <v>30</v>
      </c>
      <c r="E35" s="1">
        <f>IFERROR(__xludf.DUMMYFUNCTION("""COMPUTED_VALUE"""),32.0)</f>
        <v>32</v>
      </c>
      <c r="F35" s="1">
        <f>IFERROR(__xludf.DUMMYFUNCTION("""COMPUTED_VALUE"""),34.0)</f>
        <v>34</v>
      </c>
      <c r="G35" s="1">
        <f>IFERROR(__xludf.DUMMYFUNCTION("""COMPUTED_VALUE"""),40.0)</f>
        <v>40</v>
      </c>
      <c r="J35" s="1" t="b">
        <f t="array" ref="J35">IF(NOT(H35=""),AND(C35:H35&gt;B35:G35),IF(NOT(G35=""),AND(C35:G35&gt;B35:F35),IF(NOT(F35=""),AND(C35:F35&gt;B35:E35),AND(C35:E35&gt;B35:D35))))</f>
        <v>0</v>
      </c>
      <c r="K35" s="1" t="b">
        <f t="array" ref="K35">IF(NOT(H35=""),AND(C35:H35&lt;B35:G35),IF(NOT(G35=""),AND(C35:G35&lt;B35:F35),IF(NOT(F35=""),AND(C35:F35&lt;B35:E35),AND(C35:E35&lt;B35:D35))))</f>
        <v>0</v>
      </c>
      <c r="L35" s="1" t="b">
        <f t="array" ref="L35">IF(NOT(H35=""),AND(AND(ABS(C35:H35-B35:G35)&gt;0),AND(ABS(C35:H35-B35:G35)&lt;4)),IF(NOT(G35=""),AND(AND(ABS(C35:G35-B35:F35)&gt;0),AND(ABS(C35:G35-B35:F35)&lt;4)),IF(NOT(F35=""),AND(AND(ABS(C35:F35-B35:E35)&gt;0),AND(ABS(C35:F35-B35:E35)&lt;4)),AND(AND(ABS(C35:E35-B35:D35)&gt;0),AND(ABS(C35:E35-B35:D35)&lt;4)))))</f>
        <v>0</v>
      </c>
      <c r="M35" s="1" t="b">
        <f t="shared" si="1"/>
        <v>0</v>
      </c>
    </row>
    <row r="36" ht="15.75" customHeight="1">
      <c r="A36" s="1" t="s">
        <v>45</v>
      </c>
      <c r="B36" s="1">
        <f>IFERROR(__xludf.DUMMYFUNCTION("SPLIT(A36,"" "")"),25.0)</f>
        <v>25</v>
      </c>
      <c r="C36" s="1">
        <f>IFERROR(__xludf.DUMMYFUNCTION("""COMPUTED_VALUE"""),23.0)</f>
        <v>23</v>
      </c>
      <c r="D36" s="1">
        <f>IFERROR(__xludf.DUMMYFUNCTION("""COMPUTED_VALUE"""),23.0)</f>
        <v>23</v>
      </c>
      <c r="E36" s="1">
        <f>IFERROR(__xludf.DUMMYFUNCTION("""COMPUTED_VALUE"""),24.0)</f>
        <v>24</v>
      </c>
      <c r="F36" s="1">
        <f>IFERROR(__xludf.DUMMYFUNCTION("""COMPUTED_VALUE"""),25.0)</f>
        <v>25</v>
      </c>
      <c r="G36" s="1">
        <f>IFERROR(__xludf.DUMMYFUNCTION("""COMPUTED_VALUE"""),26.0)</f>
        <v>26</v>
      </c>
      <c r="H36" s="1">
        <f>IFERROR(__xludf.DUMMYFUNCTION("""COMPUTED_VALUE"""),28.0)</f>
        <v>28</v>
      </c>
      <c r="I36" s="1"/>
      <c r="J36" s="1" t="b">
        <f t="array" ref="J36">IF(NOT(H36=""),AND(C36:H36&gt;B36:G36),IF(NOT(G36=""),AND(C36:G36&gt;B36:F36),IF(NOT(F36=""),AND(C36:F36&gt;B36:E36),AND(C36:E36&gt;B36:D36))))</f>
        <v>0</v>
      </c>
      <c r="K36" s="1" t="b">
        <f t="array" ref="K36">IF(NOT(H36=""),AND(C36:H36&lt;B36:G36),IF(NOT(G36=""),AND(C36:G36&lt;B36:F36),IF(NOT(F36=""),AND(C36:F36&lt;B36:E36),AND(C36:E36&lt;B36:D36))))</f>
        <v>0</v>
      </c>
      <c r="L36" s="1" t="b">
        <f t="array" ref="L36">IF(NOT(H36=""),AND(AND(ABS(C36:H36-B36:G36)&gt;0),AND(ABS(C36:H36-B36:G36)&lt;4)),IF(NOT(G36=""),AND(AND(ABS(C36:G36-B36:F36)&gt;0),AND(ABS(C36:G36-B36:F36)&lt;4)),IF(NOT(F36=""),AND(AND(ABS(C36:F36-B36:E36)&gt;0),AND(ABS(C36:F36-B36:E36)&lt;4)),AND(AND(ABS(C36:E36-B36:D36)&gt;0),AND(ABS(C36:E36-B36:D36)&lt;4)))))</f>
        <v>0</v>
      </c>
      <c r="M36" s="1" t="b">
        <f t="shared" si="1"/>
        <v>0</v>
      </c>
    </row>
    <row r="37" ht="15.75" customHeight="1">
      <c r="A37" s="1" t="s">
        <v>46</v>
      </c>
      <c r="B37" s="1">
        <f>IFERROR(__xludf.DUMMYFUNCTION("SPLIT(A37,"" "")"),60.0)</f>
        <v>60</v>
      </c>
      <c r="C37" s="1">
        <f>IFERROR(__xludf.DUMMYFUNCTION("""COMPUTED_VALUE"""),57.0)</f>
        <v>57</v>
      </c>
      <c r="D37" s="1">
        <f>IFERROR(__xludf.DUMMYFUNCTION("""COMPUTED_VALUE"""),60.0)</f>
        <v>60</v>
      </c>
      <c r="E37" s="1">
        <f>IFERROR(__xludf.DUMMYFUNCTION("""COMPUTED_VALUE"""),61.0)</f>
        <v>61</v>
      </c>
      <c r="F37" s="1">
        <f>IFERROR(__xludf.DUMMYFUNCTION("""COMPUTED_VALUE"""),61.0)</f>
        <v>61</v>
      </c>
      <c r="G37" s="1">
        <f>IFERROR(__xludf.DUMMYFUNCTION("""COMPUTED_VALUE"""),63.0)</f>
        <v>63</v>
      </c>
      <c r="H37" s="1">
        <f>IFERROR(__xludf.DUMMYFUNCTION("""COMPUTED_VALUE"""),62.0)</f>
        <v>62</v>
      </c>
      <c r="I37" s="1"/>
      <c r="J37" s="1" t="b">
        <f t="array" ref="J37">IF(NOT(H37=""),AND(C37:H37&gt;B37:G37),IF(NOT(G37=""),AND(C37:G37&gt;B37:F37),IF(NOT(F37=""),AND(C37:F37&gt;B37:E37),AND(C37:E37&gt;B37:D37))))</f>
        <v>0</v>
      </c>
      <c r="K37" s="1" t="b">
        <f t="array" ref="K37">IF(NOT(H37=""),AND(C37:H37&lt;B37:G37),IF(NOT(G37=""),AND(C37:G37&lt;B37:F37),IF(NOT(F37=""),AND(C37:F37&lt;B37:E37),AND(C37:E37&lt;B37:D37))))</f>
        <v>0</v>
      </c>
      <c r="L37" s="1" t="b">
        <f t="array" ref="L37">IF(NOT(H37=""),AND(AND(ABS(C37:H37-B37:G37)&gt;0),AND(ABS(C37:H37-B37:G37)&lt;4)),IF(NOT(G37=""),AND(AND(ABS(C37:G37-B37:F37)&gt;0),AND(ABS(C37:G37-B37:F37)&lt;4)),IF(NOT(F37=""),AND(AND(ABS(C37:F37-B37:E37)&gt;0),AND(ABS(C37:F37-B37:E37)&lt;4)),AND(AND(ABS(C37:E37-B37:D37)&gt;0),AND(ABS(C37:E37-B37:D37)&lt;4)))))</f>
        <v>0</v>
      </c>
      <c r="M37" s="1" t="b">
        <f t="shared" si="1"/>
        <v>0</v>
      </c>
    </row>
    <row r="38" ht="15.75" customHeight="1">
      <c r="A38" s="1" t="s">
        <v>47</v>
      </c>
      <c r="B38" s="1">
        <f>IFERROR(__xludf.DUMMYFUNCTION("SPLIT(A38,"" "")"),10.0)</f>
        <v>10</v>
      </c>
      <c r="C38" s="1">
        <f>IFERROR(__xludf.DUMMYFUNCTION("""COMPUTED_VALUE"""),8.0)</f>
        <v>8</v>
      </c>
      <c r="D38" s="1">
        <f>IFERROR(__xludf.DUMMYFUNCTION("""COMPUTED_VALUE"""),8.0)</f>
        <v>8</v>
      </c>
      <c r="E38" s="1">
        <f>IFERROR(__xludf.DUMMYFUNCTION("""COMPUTED_VALUE"""),11.0)</f>
        <v>11</v>
      </c>
      <c r="F38" s="1">
        <f>IFERROR(__xludf.DUMMYFUNCTION("""COMPUTED_VALUE"""),13.0)</f>
        <v>13</v>
      </c>
      <c r="G38" s="1">
        <f>IFERROR(__xludf.DUMMYFUNCTION("""COMPUTED_VALUE"""),16.0)</f>
        <v>16</v>
      </c>
      <c r="H38" s="1">
        <f>IFERROR(__xludf.DUMMYFUNCTION("""COMPUTED_VALUE"""),19.0)</f>
        <v>19</v>
      </c>
      <c r="I38" s="1">
        <f>IFERROR(__xludf.DUMMYFUNCTION("""COMPUTED_VALUE"""),19.0)</f>
        <v>19</v>
      </c>
      <c r="J38" s="1" t="b">
        <f t="array" ref="J38">IF(NOT(H38=""),AND(C38:H38&gt;B38:G38),IF(NOT(G38=""),AND(C38:G38&gt;B38:F38),IF(NOT(F38=""),AND(C38:F38&gt;B38:E38),AND(C38:E38&gt;B38:D38))))</f>
        <v>0</v>
      </c>
      <c r="K38" s="1" t="b">
        <f t="array" ref="K38">IF(NOT(H38=""),AND(C38:H38&lt;B38:G38),IF(NOT(G38=""),AND(C38:G38&lt;B38:F38),IF(NOT(F38=""),AND(C38:F38&lt;B38:E38),AND(C38:E38&lt;B38:D38))))</f>
        <v>0</v>
      </c>
      <c r="L38" s="1" t="b">
        <f t="array" ref="L38">IF(NOT(H38=""),AND(AND(ABS(C38:H38-B38:G38)&gt;0),AND(ABS(C38:H38-B38:G38)&lt;4)),IF(NOT(G38=""),AND(AND(ABS(C38:G38-B38:F38)&gt;0),AND(ABS(C38:G38-B38:F38)&lt;4)),IF(NOT(F38=""),AND(AND(ABS(C38:F38-B38:E38)&gt;0),AND(ABS(C38:F38-B38:E38)&lt;4)),AND(AND(ABS(C38:E38-B38:D38)&gt;0),AND(ABS(C38:E38-B38:D38)&lt;4)))))</f>
        <v>0</v>
      </c>
      <c r="M38" s="1" t="b">
        <f t="shared" si="1"/>
        <v>0</v>
      </c>
    </row>
    <row r="39" ht="15.75" customHeight="1">
      <c r="A39" s="1" t="s">
        <v>48</v>
      </c>
      <c r="B39" s="1">
        <f>IFERROR(__xludf.DUMMYFUNCTION("SPLIT(A39,"" "")"),55.0)</f>
        <v>55</v>
      </c>
      <c r="C39" s="1">
        <f>IFERROR(__xludf.DUMMYFUNCTION("""COMPUTED_VALUE"""),52.0)</f>
        <v>52</v>
      </c>
      <c r="D39" s="1">
        <f>IFERROR(__xludf.DUMMYFUNCTION("""COMPUTED_VALUE"""),54.0)</f>
        <v>54</v>
      </c>
      <c r="E39" s="1">
        <f>IFERROR(__xludf.DUMMYFUNCTION("""COMPUTED_VALUE"""),54.0)</f>
        <v>54</v>
      </c>
      <c r="F39" s="1">
        <f>IFERROR(__xludf.DUMMYFUNCTION("""COMPUTED_VALUE"""),55.0)</f>
        <v>55</v>
      </c>
      <c r="G39" s="1">
        <f>IFERROR(__xludf.DUMMYFUNCTION("""COMPUTED_VALUE"""),56.0)</f>
        <v>56</v>
      </c>
      <c r="H39" s="1">
        <f>IFERROR(__xludf.DUMMYFUNCTION("""COMPUTED_VALUE"""),60.0)</f>
        <v>60</v>
      </c>
      <c r="I39" s="1"/>
      <c r="J39" s="1" t="b">
        <f t="array" ref="J39">IF(NOT(H39=""),AND(C39:H39&gt;B39:G39),IF(NOT(G39=""),AND(C39:G39&gt;B39:F39),IF(NOT(F39=""),AND(C39:F39&gt;B39:E39),AND(C39:E39&gt;B39:D39))))</f>
        <v>0</v>
      </c>
      <c r="K39" s="1" t="b">
        <f t="array" ref="K39">IF(NOT(H39=""),AND(C39:H39&lt;B39:G39),IF(NOT(G39=""),AND(C39:G39&lt;B39:F39),IF(NOT(F39=""),AND(C39:F39&lt;B39:E39),AND(C39:E39&lt;B39:D39))))</f>
        <v>0</v>
      </c>
      <c r="L39" s="1" t="b">
        <f t="array" ref="L39">IF(NOT(H39=""),AND(AND(ABS(C39:H39-B39:G39)&gt;0),AND(ABS(C39:H39-B39:G39)&lt;4)),IF(NOT(G39=""),AND(AND(ABS(C39:G39-B39:F39)&gt;0),AND(ABS(C39:G39-B39:F39)&lt;4)),IF(NOT(F39=""),AND(AND(ABS(C39:F39-B39:E39)&gt;0),AND(ABS(C39:F39-B39:E39)&lt;4)),AND(AND(ABS(C39:E39-B39:D39)&gt;0),AND(ABS(C39:E39-B39:D39)&lt;4)))))</f>
        <v>0</v>
      </c>
      <c r="M39" s="1" t="b">
        <f t="shared" si="1"/>
        <v>0</v>
      </c>
    </row>
    <row r="40" ht="15.75" customHeight="1">
      <c r="A40" s="1" t="s">
        <v>49</v>
      </c>
      <c r="B40" s="1">
        <f>IFERROR(__xludf.DUMMYFUNCTION("SPLIT(A40,"" "")"),34.0)</f>
        <v>34</v>
      </c>
      <c r="C40" s="1">
        <f>IFERROR(__xludf.DUMMYFUNCTION("""COMPUTED_VALUE"""),33.0)</f>
        <v>33</v>
      </c>
      <c r="D40" s="1">
        <f>IFERROR(__xludf.DUMMYFUNCTION("""COMPUTED_VALUE"""),34.0)</f>
        <v>34</v>
      </c>
      <c r="E40" s="1">
        <f>IFERROR(__xludf.DUMMYFUNCTION("""COMPUTED_VALUE"""),34.0)</f>
        <v>34</v>
      </c>
      <c r="F40" s="1">
        <f>IFERROR(__xludf.DUMMYFUNCTION("""COMPUTED_VALUE"""),36.0)</f>
        <v>36</v>
      </c>
      <c r="G40" s="1">
        <f>IFERROR(__xludf.DUMMYFUNCTION("""COMPUTED_VALUE"""),43.0)</f>
        <v>43</v>
      </c>
      <c r="J40" s="1" t="b">
        <f t="array" ref="J40">IF(NOT(H40=""),AND(C40:H40&gt;B40:G40),IF(NOT(G40=""),AND(C40:G40&gt;B40:F40),IF(NOT(F40=""),AND(C40:F40&gt;B40:E40),AND(C40:E40&gt;B40:D40))))</f>
        <v>0</v>
      </c>
      <c r="K40" s="1" t="b">
        <f t="array" ref="K40">IF(NOT(H40=""),AND(C40:H40&lt;B40:G40),IF(NOT(G40=""),AND(C40:G40&lt;B40:F40),IF(NOT(F40=""),AND(C40:F40&lt;B40:E40),AND(C40:E40&lt;B40:D40))))</f>
        <v>0</v>
      </c>
      <c r="L40" s="1" t="b">
        <f t="array" ref="L40">IF(NOT(H40=""),AND(AND(ABS(C40:H40-B40:G40)&gt;0),AND(ABS(C40:H40-B40:G40)&lt;4)),IF(NOT(G40=""),AND(AND(ABS(C40:G40-B40:F40)&gt;0),AND(ABS(C40:G40-B40:F40)&lt;4)),IF(NOT(F40=""),AND(AND(ABS(C40:F40-B40:E40)&gt;0),AND(ABS(C40:F40-B40:E40)&lt;4)),AND(AND(ABS(C40:E40-B40:D40)&gt;0),AND(ABS(C40:E40-B40:D40)&lt;4)))))</f>
        <v>0</v>
      </c>
      <c r="M40" s="1" t="b">
        <f t="shared" si="1"/>
        <v>0</v>
      </c>
    </row>
    <row r="41" ht="15.75" customHeight="1">
      <c r="A41" s="1" t="s">
        <v>50</v>
      </c>
      <c r="B41" s="1">
        <f>IFERROR(__xludf.DUMMYFUNCTION("SPLIT(A41,"" "")"),64.0)</f>
        <v>64</v>
      </c>
      <c r="C41" s="1">
        <f>IFERROR(__xludf.DUMMYFUNCTION("""COMPUTED_VALUE"""),61.0)</f>
        <v>61</v>
      </c>
      <c r="D41" s="1">
        <f>IFERROR(__xludf.DUMMYFUNCTION("""COMPUTED_VALUE"""),65.0)</f>
        <v>65</v>
      </c>
      <c r="E41" s="1">
        <f>IFERROR(__xludf.DUMMYFUNCTION("""COMPUTED_VALUE"""),67.0)</f>
        <v>67</v>
      </c>
      <c r="F41" s="1">
        <f>IFERROR(__xludf.DUMMYFUNCTION("""COMPUTED_VALUE"""),69.0)</f>
        <v>69</v>
      </c>
      <c r="J41" s="1" t="b">
        <f t="array" ref="J41">IF(NOT(H41=""),AND(C41:H41&gt;B41:G41),IF(NOT(G41=""),AND(C41:G41&gt;B41:F41),IF(NOT(F41=""),AND(C41:F41&gt;B41:E41),AND(C41:E41&gt;B41:D41))))</f>
        <v>0</v>
      </c>
      <c r="K41" s="1" t="b">
        <f t="array" ref="K41">IF(NOT(H41=""),AND(C41:H41&lt;B41:G41),IF(NOT(G41=""),AND(C41:G41&lt;B41:F41),IF(NOT(F41=""),AND(C41:F41&lt;B41:E41),AND(C41:E41&lt;B41:D41))))</f>
        <v>0</v>
      </c>
      <c r="L41" s="1" t="b">
        <f t="array" ref="L41">IF(NOT(H41=""),AND(AND(ABS(C41:H41-B41:G41)&gt;0),AND(ABS(C41:H41-B41:G41)&lt;4)),IF(NOT(G41=""),AND(AND(ABS(C41:G41-B41:F41)&gt;0),AND(ABS(C41:G41-B41:F41)&lt;4)),IF(NOT(F41=""),AND(AND(ABS(C41:F41-B41:E41)&gt;0),AND(ABS(C41:F41-B41:E41)&lt;4)),AND(AND(ABS(C41:E41-B41:D41)&gt;0),AND(ABS(C41:E41-B41:D41)&lt;4)))))</f>
        <v>0</v>
      </c>
      <c r="M41" s="1" t="b">
        <f t="shared" si="1"/>
        <v>0</v>
      </c>
    </row>
    <row r="42" ht="15.75" customHeight="1">
      <c r="A42" s="1" t="s">
        <v>51</v>
      </c>
      <c r="B42" s="1">
        <f>IFERROR(__xludf.DUMMYFUNCTION("SPLIT(A42,"" "")"),50.0)</f>
        <v>50</v>
      </c>
      <c r="C42" s="1">
        <f>IFERROR(__xludf.DUMMYFUNCTION("""COMPUTED_VALUE"""),47.0)</f>
        <v>47</v>
      </c>
      <c r="D42" s="1">
        <f>IFERROR(__xludf.DUMMYFUNCTION("""COMPUTED_VALUE"""),49.0)</f>
        <v>49</v>
      </c>
      <c r="E42" s="1">
        <f>IFERROR(__xludf.DUMMYFUNCTION("""COMPUTED_VALUE"""),51.0)</f>
        <v>51</v>
      </c>
      <c r="F42" s="1">
        <f>IFERROR(__xludf.DUMMYFUNCTION("""COMPUTED_VALUE"""),55.0)</f>
        <v>55</v>
      </c>
      <c r="G42" s="1">
        <f>IFERROR(__xludf.DUMMYFUNCTION("""COMPUTED_VALUE"""),58.0)</f>
        <v>58</v>
      </c>
      <c r="H42" s="1">
        <f>IFERROR(__xludf.DUMMYFUNCTION("""COMPUTED_VALUE"""),59.0)</f>
        <v>59</v>
      </c>
      <c r="I42" s="1">
        <f>IFERROR(__xludf.DUMMYFUNCTION("""COMPUTED_VALUE"""),58.0)</f>
        <v>58</v>
      </c>
      <c r="J42" s="1" t="b">
        <f t="array" ref="J42">IF(NOT(H42=""),AND(C42:H42&gt;B42:G42),IF(NOT(G42=""),AND(C42:G42&gt;B42:F42),IF(NOT(F42=""),AND(C42:F42&gt;B42:E42),AND(C42:E42&gt;B42:D42))))</f>
        <v>0</v>
      </c>
      <c r="K42" s="1" t="b">
        <f t="array" ref="K42">IF(NOT(H42=""),AND(C42:H42&lt;B42:G42),IF(NOT(G42=""),AND(C42:G42&lt;B42:F42),IF(NOT(F42=""),AND(C42:F42&lt;B42:E42),AND(C42:E42&lt;B42:D42))))</f>
        <v>0</v>
      </c>
      <c r="L42" s="1" t="b">
        <f t="array" ref="L42">IF(NOT(H42=""),AND(AND(ABS(C42:H42-B42:G42)&gt;0),AND(ABS(C42:H42-B42:G42)&lt;4)),IF(NOT(G42=""),AND(AND(ABS(C42:G42-B42:F42)&gt;0),AND(ABS(C42:G42-B42:F42)&lt;4)),IF(NOT(F42=""),AND(AND(ABS(C42:F42-B42:E42)&gt;0),AND(ABS(C42:F42-B42:E42)&lt;4)),AND(AND(ABS(C42:E42-B42:D42)&gt;0),AND(ABS(C42:E42-B42:D42)&lt;4)))))</f>
        <v>0</v>
      </c>
      <c r="M42" s="1" t="b">
        <f t="shared" si="1"/>
        <v>0</v>
      </c>
    </row>
    <row r="43" ht="15.75" customHeight="1">
      <c r="A43" s="1" t="s">
        <v>52</v>
      </c>
      <c r="B43" s="1">
        <f>IFERROR(__xludf.DUMMYFUNCTION("SPLIT(A43,"" "")"),74.0)</f>
        <v>74</v>
      </c>
      <c r="C43" s="1">
        <f>IFERROR(__xludf.DUMMYFUNCTION("""COMPUTED_VALUE"""),73.0)</f>
        <v>73</v>
      </c>
      <c r="D43" s="1">
        <f>IFERROR(__xludf.DUMMYFUNCTION("""COMPUTED_VALUE"""),77.0)</f>
        <v>77</v>
      </c>
      <c r="E43" s="1">
        <f>IFERROR(__xludf.DUMMYFUNCTION("""COMPUTED_VALUE"""),79.0)</f>
        <v>79</v>
      </c>
      <c r="F43" s="1">
        <f>IFERROR(__xludf.DUMMYFUNCTION("""COMPUTED_VALUE"""),80.0)</f>
        <v>80</v>
      </c>
      <c r="G43" s="1">
        <f>IFERROR(__xludf.DUMMYFUNCTION("""COMPUTED_VALUE"""),82.0)</f>
        <v>82</v>
      </c>
      <c r="H43" s="1">
        <f>IFERROR(__xludf.DUMMYFUNCTION("""COMPUTED_VALUE"""),82.0)</f>
        <v>82</v>
      </c>
      <c r="I43" s="1"/>
      <c r="J43" s="1" t="b">
        <f t="array" ref="J43">IF(NOT(H43=""),AND(C43:H43&gt;B43:G43),IF(NOT(G43=""),AND(C43:G43&gt;B43:F43),IF(NOT(F43=""),AND(C43:F43&gt;B43:E43),AND(C43:E43&gt;B43:D43))))</f>
        <v>0</v>
      </c>
      <c r="K43" s="1" t="b">
        <f t="array" ref="K43">IF(NOT(H43=""),AND(C43:H43&lt;B43:G43),IF(NOT(G43=""),AND(C43:G43&lt;B43:F43),IF(NOT(F43=""),AND(C43:F43&lt;B43:E43),AND(C43:E43&lt;B43:D43))))</f>
        <v>0</v>
      </c>
      <c r="L43" s="1" t="b">
        <f t="array" ref="L43">IF(NOT(H43=""),AND(AND(ABS(C43:H43-B43:G43)&gt;0),AND(ABS(C43:H43-B43:G43)&lt;4)),IF(NOT(G43=""),AND(AND(ABS(C43:G43-B43:F43)&gt;0),AND(ABS(C43:G43-B43:F43)&lt;4)),IF(NOT(F43=""),AND(AND(ABS(C43:F43-B43:E43)&gt;0),AND(ABS(C43:F43-B43:E43)&lt;4)),AND(AND(ABS(C43:E43-B43:D43)&gt;0),AND(ABS(C43:E43-B43:D43)&lt;4)))))</f>
        <v>0</v>
      </c>
      <c r="M43" s="1" t="b">
        <f t="shared" si="1"/>
        <v>0</v>
      </c>
    </row>
    <row r="44" ht="15.75" customHeight="1">
      <c r="A44" s="1" t="s">
        <v>53</v>
      </c>
      <c r="B44" s="1">
        <f>IFERROR(__xludf.DUMMYFUNCTION("SPLIT(A44,"" "")"),73.0)</f>
        <v>73</v>
      </c>
      <c r="C44" s="1">
        <f>IFERROR(__xludf.DUMMYFUNCTION("""COMPUTED_VALUE"""),71.0)</f>
        <v>71</v>
      </c>
      <c r="D44" s="1">
        <f>IFERROR(__xludf.DUMMYFUNCTION("""COMPUTED_VALUE"""),72.0)</f>
        <v>72</v>
      </c>
      <c r="E44" s="1">
        <f>IFERROR(__xludf.DUMMYFUNCTION("""COMPUTED_VALUE"""),76.0)</f>
        <v>76</v>
      </c>
      <c r="F44" s="1">
        <f>IFERROR(__xludf.DUMMYFUNCTION("""COMPUTED_VALUE"""),78.0)</f>
        <v>78</v>
      </c>
      <c r="G44" s="1">
        <f>IFERROR(__xludf.DUMMYFUNCTION("""COMPUTED_VALUE"""),79.0)</f>
        <v>79</v>
      </c>
      <c r="H44" s="1">
        <f>IFERROR(__xludf.DUMMYFUNCTION("""COMPUTED_VALUE"""),83.0)</f>
        <v>83</v>
      </c>
      <c r="I44" s="1"/>
      <c r="J44" s="1" t="b">
        <f t="array" ref="J44">IF(NOT(H44=""),AND(C44:H44&gt;B44:G44),IF(NOT(G44=""),AND(C44:G44&gt;B44:F44),IF(NOT(F44=""),AND(C44:F44&gt;B44:E44),AND(C44:E44&gt;B44:D44))))</f>
        <v>0</v>
      </c>
      <c r="K44" s="1" t="b">
        <f t="array" ref="K44">IF(NOT(H44=""),AND(C44:H44&lt;B44:G44),IF(NOT(G44=""),AND(C44:G44&lt;B44:F44),IF(NOT(F44=""),AND(C44:F44&lt;B44:E44),AND(C44:E44&lt;B44:D44))))</f>
        <v>0</v>
      </c>
      <c r="L44" s="1" t="b">
        <f t="array" ref="L44">IF(NOT(H44=""),AND(AND(ABS(C44:H44-B44:G44)&gt;0),AND(ABS(C44:H44-B44:G44)&lt;4)),IF(NOT(G44=""),AND(AND(ABS(C44:G44-B44:F44)&gt;0),AND(ABS(C44:G44-B44:F44)&lt;4)),IF(NOT(F44=""),AND(AND(ABS(C44:F44-B44:E44)&gt;0),AND(ABS(C44:F44-B44:E44)&lt;4)),AND(AND(ABS(C44:E44-B44:D44)&gt;0),AND(ABS(C44:E44-B44:D44)&lt;4)))))</f>
        <v>0</v>
      </c>
      <c r="M44" s="1" t="b">
        <f t="shared" si="1"/>
        <v>0</v>
      </c>
    </row>
    <row r="45" ht="15.75" customHeight="1">
      <c r="A45" s="1" t="s">
        <v>54</v>
      </c>
      <c r="B45" s="1">
        <f>IFERROR(__xludf.DUMMYFUNCTION("SPLIT(A45,"" "")"),80.0)</f>
        <v>80</v>
      </c>
      <c r="C45" s="1">
        <f>IFERROR(__xludf.DUMMYFUNCTION("""COMPUTED_VALUE"""),79.0)</f>
        <v>79</v>
      </c>
      <c r="D45" s="1">
        <f>IFERROR(__xludf.DUMMYFUNCTION("""COMPUTED_VALUE"""),80.0)</f>
        <v>80</v>
      </c>
      <c r="E45" s="1">
        <f>IFERROR(__xludf.DUMMYFUNCTION("""COMPUTED_VALUE"""),84.0)</f>
        <v>84</v>
      </c>
      <c r="F45" s="1">
        <f>IFERROR(__xludf.DUMMYFUNCTION("""COMPUTED_VALUE"""),90.0)</f>
        <v>90</v>
      </c>
      <c r="J45" s="1" t="b">
        <f t="array" ref="J45">IF(NOT(H45=""),AND(C45:H45&gt;B45:G45),IF(NOT(G45=""),AND(C45:G45&gt;B45:F45),IF(NOT(F45=""),AND(C45:F45&gt;B45:E45),AND(C45:E45&gt;B45:D45))))</f>
        <v>0</v>
      </c>
      <c r="K45" s="1" t="b">
        <f t="array" ref="K45">IF(NOT(H45=""),AND(C45:H45&lt;B45:G45),IF(NOT(G45=""),AND(C45:G45&lt;B45:F45),IF(NOT(F45=""),AND(C45:F45&lt;B45:E45),AND(C45:E45&lt;B45:D45))))</f>
        <v>0</v>
      </c>
      <c r="L45" s="1" t="b">
        <f t="array" ref="L45">IF(NOT(H45=""),AND(AND(ABS(C45:H45-B45:G45)&gt;0),AND(ABS(C45:H45-B45:G45)&lt;4)),IF(NOT(G45=""),AND(AND(ABS(C45:G45-B45:F45)&gt;0),AND(ABS(C45:G45-B45:F45)&lt;4)),IF(NOT(F45=""),AND(AND(ABS(C45:F45-B45:E45)&gt;0),AND(ABS(C45:F45-B45:E45)&lt;4)),AND(AND(ABS(C45:E45-B45:D45)&gt;0),AND(ABS(C45:E45-B45:D45)&lt;4)))))</f>
        <v>0</v>
      </c>
      <c r="M45" s="1" t="b">
        <f t="shared" si="1"/>
        <v>0</v>
      </c>
    </row>
    <row r="46" ht="15.75" customHeight="1">
      <c r="A46" s="1" t="s">
        <v>55</v>
      </c>
      <c r="B46" s="1">
        <f>IFERROR(__xludf.DUMMYFUNCTION("SPLIT(A46,"" "")"),45.0)</f>
        <v>45</v>
      </c>
      <c r="C46" s="1">
        <f>IFERROR(__xludf.DUMMYFUNCTION("""COMPUTED_VALUE"""),43.0)</f>
        <v>43</v>
      </c>
      <c r="D46" s="1">
        <f>IFERROR(__xludf.DUMMYFUNCTION("""COMPUTED_VALUE"""),50.0)</f>
        <v>50</v>
      </c>
      <c r="E46" s="1">
        <f>IFERROR(__xludf.DUMMYFUNCTION("""COMPUTED_VALUE"""),53.0)</f>
        <v>53</v>
      </c>
      <c r="F46" s="1">
        <f>IFERROR(__xludf.DUMMYFUNCTION("""COMPUTED_VALUE"""),56.0)</f>
        <v>56</v>
      </c>
      <c r="G46" s="1">
        <f>IFERROR(__xludf.DUMMYFUNCTION("""COMPUTED_VALUE"""),57.0)</f>
        <v>57</v>
      </c>
      <c r="J46" s="1" t="b">
        <f t="array" ref="J46">IF(NOT(H46=""),AND(C46:H46&gt;B46:G46),IF(NOT(G46=""),AND(C46:G46&gt;B46:F46),IF(NOT(F46=""),AND(C46:F46&gt;B46:E46),AND(C46:E46&gt;B46:D46))))</f>
        <v>0</v>
      </c>
      <c r="K46" s="1" t="b">
        <f t="array" ref="K46">IF(NOT(H46=""),AND(C46:H46&lt;B46:G46),IF(NOT(G46=""),AND(C46:G46&lt;B46:F46),IF(NOT(F46=""),AND(C46:F46&lt;B46:E46),AND(C46:E46&lt;B46:D46))))</f>
        <v>0</v>
      </c>
      <c r="L46" s="1" t="b">
        <f t="array" ref="L46">IF(NOT(H46=""),AND(AND(ABS(C46:H46-B46:G46)&gt;0),AND(ABS(C46:H46-B46:G46)&lt;4)),IF(NOT(G46=""),AND(AND(ABS(C46:G46-B46:F46)&gt;0),AND(ABS(C46:G46-B46:F46)&lt;4)),IF(NOT(F46=""),AND(AND(ABS(C46:F46-B46:E46)&gt;0),AND(ABS(C46:F46-B46:E46)&lt;4)),AND(AND(ABS(C46:E46-B46:D46)&gt;0),AND(ABS(C46:E46-B46:D46)&lt;4)))))</f>
        <v>0</v>
      </c>
      <c r="M46" s="1" t="b">
        <f t="shared" si="1"/>
        <v>0</v>
      </c>
    </row>
    <row r="47" ht="15.75" customHeight="1">
      <c r="A47" s="1" t="s">
        <v>56</v>
      </c>
      <c r="B47" s="1">
        <f>IFERROR(__xludf.DUMMYFUNCTION("SPLIT(A47,"" "")"),70.0)</f>
        <v>70</v>
      </c>
      <c r="C47" s="1">
        <f>IFERROR(__xludf.DUMMYFUNCTION("""COMPUTED_VALUE"""),67.0)</f>
        <v>67</v>
      </c>
      <c r="D47" s="1">
        <f>IFERROR(__xludf.DUMMYFUNCTION("""COMPUTED_VALUE"""),74.0)</f>
        <v>74</v>
      </c>
      <c r="E47" s="1">
        <f>IFERROR(__xludf.DUMMYFUNCTION("""COMPUTED_VALUE"""),76.0)</f>
        <v>76</v>
      </c>
      <c r="F47" s="1">
        <f>IFERROR(__xludf.DUMMYFUNCTION("""COMPUTED_VALUE"""),75.0)</f>
        <v>75</v>
      </c>
      <c r="J47" s="1" t="b">
        <f t="array" ref="J47">IF(NOT(H47=""),AND(C47:H47&gt;B47:G47),IF(NOT(G47=""),AND(C47:G47&gt;B47:F47),IF(NOT(F47=""),AND(C47:F47&gt;B47:E47),AND(C47:E47&gt;B47:D47))))</f>
        <v>0</v>
      </c>
      <c r="K47" s="1" t="b">
        <f t="array" ref="K47">IF(NOT(H47=""),AND(C47:H47&lt;B47:G47),IF(NOT(G47=""),AND(C47:G47&lt;B47:F47),IF(NOT(F47=""),AND(C47:F47&lt;B47:E47),AND(C47:E47&lt;B47:D47))))</f>
        <v>0</v>
      </c>
      <c r="L47" s="1" t="b">
        <f t="array" ref="L47">IF(NOT(H47=""),AND(AND(ABS(C47:H47-B47:G47)&gt;0),AND(ABS(C47:H47-B47:G47)&lt;4)),IF(NOT(G47=""),AND(AND(ABS(C47:G47-B47:F47)&gt;0),AND(ABS(C47:G47-B47:F47)&lt;4)),IF(NOT(F47=""),AND(AND(ABS(C47:F47-B47:E47)&gt;0),AND(ABS(C47:F47-B47:E47)&lt;4)),AND(AND(ABS(C47:E47-B47:D47)&gt;0),AND(ABS(C47:E47-B47:D47)&lt;4)))))</f>
        <v>0</v>
      </c>
      <c r="M47" s="1" t="b">
        <f t="shared" si="1"/>
        <v>0</v>
      </c>
    </row>
    <row r="48" ht="15.75" customHeight="1">
      <c r="A48" s="1" t="s">
        <v>57</v>
      </c>
      <c r="B48" s="1">
        <f>IFERROR(__xludf.DUMMYFUNCTION("SPLIT(A48,"" "")"),19.0)</f>
        <v>19</v>
      </c>
      <c r="C48" s="1">
        <f>IFERROR(__xludf.DUMMYFUNCTION("""COMPUTED_VALUE"""),18.0)</f>
        <v>18</v>
      </c>
      <c r="D48" s="1">
        <f>IFERROR(__xludf.DUMMYFUNCTION("""COMPUTED_VALUE"""),24.0)</f>
        <v>24</v>
      </c>
      <c r="E48" s="1">
        <f>IFERROR(__xludf.DUMMYFUNCTION("""COMPUTED_VALUE"""),26.0)</f>
        <v>26</v>
      </c>
      <c r="F48" s="1">
        <f>IFERROR(__xludf.DUMMYFUNCTION("""COMPUTED_VALUE"""),26.0)</f>
        <v>26</v>
      </c>
      <c r="J48" s="1" t="b">
        <f t="array" ref="J48">IF(NOT(H48=""),AND(C48:H48&gt;B48:G48),IF(NOT(G48=""),AND(C48:G48&gt;B48:F48),IF(NOT(F48=""),AND(C48:F48&gt;B48:E48),AND(C48:E48&gt;B48:D48))))</f>
        <v>0</v>
      </c>
      <c r="K48" s="1" t="b">
        <f t="array" ref="K48">IF(NOT(H48=""),AND(C48:H48&lt;B48:G48),IF(NOT(G48=""),AND(C48:G48&lt;B48:F48),IF(NOT(F48=""),AND(C48:F48&lt;B48:E48),AND(C48:E48&lt;B48:D48))))</f>
        <v>0</v>
      </c>
      <c r="L48" s="1" t="b">
        <f t="array" ref="L48">IF(NOT(H48=""),AND(AND(ABS(C48:H48-B48:G48)&gt;0),AND(ABS(C48:H48-B48:G48)&lt;4)),IF(NOT(G48=""),AND(AND(ABS(C48:G48-B48:F48)&gt;0),AND(ABS(C48:G48-B48:F48)&lt;4)),IF(NOT(F48=""),AND(AND(ABS(C48:F48-B48:E48)&gt;0),AND(ABS(C48:F48-B48:E48)&lt;4)),AND(AND(ABS(C48:E48-B48:D48)&gt;0),AND(ABS(C48:E48-B48:D48)&lt;4)))))</f>
        <v>0</v>
      </c>
      <c r="M48" s="1" t="b">
        <f t="shared" si="1"/>
        <v>0</v>
      </c>
    </row>
    <row r="49" ht="15.75" customHeight="1">
      <c r="A49" s="1" t="s">
        <v>58</v>
      </c>
      <c r="B49" s="1">
        <f>IFERROR(__xludf.DUMMYFUNCTION("SPLIT(A49,"" "")"),37.0)</f>
        <v>37</v>
      </c>
      <c r="C49" s="1">
        <f>IFERROR(__xludf.DUMMYFUNCTION("""COMPUTED_VALUE"""),35.0)</f>
        <v>35</v>
      </c>
      <c r="D49" s="1">
        <f>IFERROR(__xludf.DUMMYFUNCTION("""COMPUTED_VALUE"""),42.0)</f>
        <v>42</v>
      </c>
      <c r="E49" s="1">
        <f>IFERROR(__xludf.DUMMYFUNCTION("""COMPUTED_VALUE"""),44.0)</f>
        <v>44</v>
      </c>
      <c r="F49" s="1">
        <f>IFERROR(__xludf.DUMMYFUNCTION("""COMPUTED_VALUE"""),48.0)</f>
        <v>48</v>
      </c>
      <c r="J49" s="1" t="b">
        <f t="array" ref="J49">IF(NOT(H49=""),AND(C49:H49&gt;B49:G49),IF(NOT(G49=""),AND(C49:G49&gt;B49:F49),IF(NOT(F49=""),AND(C49:F49&gt;B49:E49),AND(C49:E49&gt;B49:D49))))</f>
        <v>0</v>
      </c>
      <c r="K49" s="1" t="b">
        <f t="array" ref="K49">IF(NOT(H49=""),AND(C49:H49&lt;B49:G49),IF(NOT(G49=""),AND(C49:G49&lt;B49:F49),IF(NOT(F49=""),AND(C49:F49&lt;B49:E49),AND(C49:E49&lt;B49:D49))))</f>
        <v>0</v>
      </c>
      <c r="L49" s="1" t="b">
        <f t="array" ref="L49">IF(NOT(H49=""),AND(AND(ABS(C49:H49-B49:G49)&gt;0),AND(ABS(C49:H49-B49:G49)&lt;4)),IF(NOT(G49=""),AND(AND(ABS(C49:G49-B49:F49)&gt;0),AND(ABS(C49:G49-B49:F49)&lt;4)),IF(NOT(F49=""),AND(AND(ABS(C49:F49-B49:E49)&gt;0),AND(ABS(C49:F49-B49:E49)&lt;4)),AND(AND(ABS(C49:E49-B49:D49)&gt;0),AND(ABS(C49:E49-B49:D49)&lt;4)))))</f>
        <v>0</v>
      </c>
      <c r="M49" s="1" t="b">
        <f t="shared" si="1"/>
        <v>0</v>
      </c>
    </row>
    <row r="50" ht="15.75" customHeight="1">
      <c r="A50" s="1" t="s">
        <v>59</v>
      </c>
      <c r="B50" s="1">
        <f>IFERROR(__xludf.DUMMYFUNCTION("SPLIT(A50,"" "")"),56.0)</f>
        <v>56</v>
      </c>
      <c r="C50" s="1">
        <f>IFERROR(__xludf.DUMMYFUNCTION("""COMPUTED_VALUE"""),54.0)</f>
        <v>54</v>
      </c>
      <c r="D50" s="1">
        <f>IFERROR(__xludf.DUMMYFUNCTION("""COMPUTED_VALUE"""),56.0)</f>
        <v>56</v>
      </c>
      <c r="E50" s="1">
        <f>IFERROR(__xludf.DUMMYFUNCTION("""COMPUTED_VALUE"""),62.0)</f>
        <v>62</v>
      </c>
      <c r="F50" s="1">
        <f>IFERROR(__xludf.DUMMYFUNCTION("""COMPUTED_VALUE"""),67.0)</f>
        <v>67</v>
      </c>
      <c r="J50" s="1" t="b">
        <f t="array" ref="J50">IF(NOT(H50=""),AND(C50:H50&gt;B50:G50),IF(NOT(G50=""),AND(C50:G50&gt;B50:F50),IF(NOT(F50=""),AND(C50:F50&gt;B50:E50),AND(C50:E50&gt;B50:D50))))</f>
        <v>0</v>
      </c>
      <c r="K50" s="1" t="b">
        <f t="array" ref="K50">IF(NOT(H50=""),AND(C50:H50&lt;B50:G50),IF(NOT(G50=""),AND(C50:G50&lt;B50:F50),IF(NOT(F50=""),AND(C50:F50&lt;B50:E50),AND(C50:E50&lt;B50:D50))))</f>
        <v>0</v>
      </c>
      <c r="L50" s="1" t="b">
        <f t="array" ref="L50">IF(NOT(H50=""),AND(AND(ABS(C50:H50-B50:G50)&gt;0),AND(ABS(C50:H50-B50:G50)&lt;4)),IF(NOT(G50=""),AND(AND(ABS(C50:G50-B50:F50)&gt;0),AND(ABS(C50:G50-B50:F50)&lt;4)),IF(NOT(F50=""),AND(AND(ABS(C50:F50-B50:E50)&gt;0),AND(ABS(C50:F50-B50:E50)&lt;4)),AND(AND(ABS(C50:E50-B50:D50)&gt;0),AND(ABS(C50:E50-B50:D50)&lt;4)))))</f>
        <v>0</v>
      </c>
      <c r="M50" s="1" t="b">
        <f t="shared" si="1"/>
        <v>0</v>
      </c>
    </row>
    <row r="51" ht="15.75" customHeight="1">
      <c r="A51" s="1" t="s">
        <v>60</v>
      </c>
      <c r="B51" s="1">
        <f>IFERROR(__xludf.DUMMYFUNCTION("SPLIT(A51,"" "")"),74.0)</f>
        <v>74</v>
      </c>
      <c r="C51" s="1">
        <f>IFERROR(__xludf.DUMMYFUNCTION("""COMPUTED_VALUE"""),74.0)</f>
        <v>74</v>
      </c>
      <c r="D51" s="1">
        <f>IFERROR(__xludf.DUMMYFUNCTION("""COMPUTED_VALUE"""),75.0)</f>
        <v>75</v>
      </c>
      <c r="E51" s="1">
        <f>IFERROR(__xludf.DUMMYFUNCTION("""COMPUTED_VALUE"""),76.0)</f>
        <v>76</v>
      </c>
      <c r="F51" s="1">
        <f>IFERROR(__xludf.DUMMYFUNCTION("""COMPUTED_VALUE"""),79.0)</f>
        <v>79</v>
      </c>
      <c r="J51" s="1" t="b">
        <f t="array" ref="J51">IF(NOT(H51=""),AND(C51:H51&gt;B51:G51),IF(NOT(G51=""),AND(C51:G51&gt;B51:F51),IF(NOT(F51=""),AND(C51:F51&gt;B51:E51),AND(C51:E51&gt;B51:D51))))</f>
        <v>0</v>
      </c>
      <c r="K51" s="1" t="b">
        <f t="array" ref="K51">IF(NOT(H51=""),AND(C51:H51&lt;B51:G51),IF(NOT(G51=""),AND(C51:G51&lt;B51:F51),IF(NOT(F51=""),AND(C51:F51&lt;B51:E51),AND(C51:E51&lt;B51:D51))))</f>
        <v>0</v>
      </c>
      <c r="L51" s="1" t="b">
        <f t="array" ref="L51">IF(NOT(H51=""),AND(AND(ABS(C51:H51-B51:G51)&gt;0),AND(ABS(C51:H51-B51:G51)&lt;4)),IF(NOT(G51=""),AND(AND(ABS(C51:G51-B51:F51)&gt;0),AND(ABS(C51:G51-B51:F51)&lt;4)),IF(NOT(F51=""),AND(AND(ABS(C51:F51-B51:E51)&gt;0),AND(ABS(C51:F51-B51:E51)&lt;4)),AND(AND(ABS(C51:E51-B51:D51)&gt;0),AND(ABS(C51:E51-B51:D51)&lt;4)))))</f>
        <v>0</v>
      </c>
      <c r="M51" s="1" t="b">
        <f t="shared" si="1"/>
        <v>0</v>
      </c>
    </row>
    <row r="52" ht="15.75" customHeight="1">
      <c r="A52" s="1" t="s">
        <v>61</v>
      </c>
      <c r="B52" s="1">
        <f>IFERROR(__xludf.DUMMYFUNCTION("SPLIT(A52,"" "")"),46.0)</f>
        <v>46</v>
      </c>
      <c r="C52" s="1">
        <f>IFERROR(__xludf.DUMMYFUNCTION("""COMPUTED_VALUE"""),46.0)</f>
        <v>46</v>
      </c>
      <c r="D52" s="1">
        <f>IFERROR(__xludf.DUMMYFUNCTION("""COMPUTED_VALUE"""),48.0)</f>
        <v>48</v>
      </c>
      <c r="E52" s="1">
        <f>IFERROR(__xludf.DUMMYFUNCTION("""COMPUTED_VALUE"""),50.0)</f>
        <v>50</v>
      </c>
      <c r="F52" s="1">
        <f>IFERROR(__xludf.DUMMYFUNCTION("""COMPUTED_VALUE"""),52.0)</f>
        <v>52</v>
      </c>
      <c r="G52" s="1">
        <f>IFERROR(__xludf.DUMMYFUNCTION("""COMPUTED_VALUE"""),53.0)</f>
        <v>53</v>
      </c>
      <c r="H52" s="1">
        <f>IFERROR(__xludf.DUMMYFUNCTION("""COMPUTED_VALUE"""),55.0)</f>
        <v>55</v>
      </c>
      <c r="I52" s="1">
        <f>IFERROR(__xludf.DUMMYFUNCTION("""COMPUTED_VALUE"""),53.0)</f>
        <v>53</v>
      </c>
      <c r="J52" s="1" t="b">
        <f t="array" ref="J52">IF(NOT(H52=""),AND(C52:H52&gt;B52:G52),IF(NOT(G52=""),AND(C52:G52&gt;B52:F52),IF(NOT(F52=""),AND(C52:F52&gt;B52:E52),AND(C52:E52&gt;B52:D52))))</f>
        <v>0</v>
      </c>
      <c r="K52" s="1" t="b">
        <f t="array" ref="K52">IF(NOT(H52=""),AND(C52:H52&lt;B52:G52),IF(NOT(G52=""),AND(C52:G52&lt;B52:F52),IF(NOT(F52=""),AND(C52:F52&lt;B52:E52),AND(C52:E52&lt;B52:D52))))</f>
        <v>0</v>
      </c>
      <c r="L52" s="1" t="b">
        <f t="array" ref="L52">IF(NOT(H52=""),AND(AND(ABS(C52:H52-B52:G52)&gt;0),AND(ABS(C52:H52-B52:G52)&lt;4)),IF(NOT(G52=""),AND(AND(ABS(C52:G52-B52:F52)&gt;0),AND(ABS(C52:G52-B52:F52)&lt;4)),IF(NOT(F52=""),AND(AND(ABS(C52:F52-B52:E52)&gt;0),AND(ABS(C52:F52-B52:E52)&lt;4)),AND(AND(ABS(C52:E52-B52:D52)&gt;0),AND(ABS(C52:E52-B52:D52)&lt;4)))))</f>
        <v>0</v>
      </c>
      <c r="M52" s="1" t="b">
        <f t="shared" si="1"/>
        <v>0</v>
      </c>
    </row>
    <row r="53" ht="15.75" customHeight="1">
      <c r="A53" s="1" t="s">
        <v>62</v>
      </c>
      <c r="B53" s="1">
        <f>IFERROR(__xludf.DUMMYFUNCTION("SPLIT(A53,"" "")"),96.0)</f>
        <v>96</v>
      </c>
      <c r="C53" s="1">
        <f>IFERROR(__xludf.DUMMYFUNCTION("""COMPUTED_VALUE"""),96.0)</f>
        <v>96</v>
      </c>
      <c r="D53" s="1">
        <f>IFERROR(__xludf.DUMMYFUNCTION("""COMPUTED_VALUE"""),97.0)</f>
        <v>97</v>
      </c>
      <c r="E53" s="1">
        <f>IFERROR(__xludf.DUMMYFUNCTION("""COMPUTED_VALUE"""),98.0)</f>
        <v>98</v>
      </c>
      <c r="F53" s="1">
        <f>IFERROR(__xludf.DUMMYFUNCTION("""COMPUTED_VALUE"""),98.0)</f>
        <v>98</v>
      </c>
      <c r="J53" s="1" t="b">
        <f t="array" ref="J53">IF(NOT(H53=""),AND(C53:H53&gt;B53:G53),IF(NOT(G53=""),AND(C53:G53&gt;B53:F53),IF(NOT(F53=""),AND(C53:F53&gt;B53:E53),AND(C53:E53&gt;B53:D53))))</f>
        <v>0</v>
      </c>
      <c r="K53" s="1" t="b">
        <f t="array" ref="K53">IF(NOT(H53=""),AND(C53:H53&lt;B53:G53),IF(NOT(G53=""),AND(C53:G53&lt;B53:F53),IF(NOT(F53=""),AND(C53:F53&lt;B53:E53),AND(C53:E53&lt;B53:D53))))</f>
        <v>0</v>
      </c>
      <c r="L53" s="1" t="b">
        <f t="array" ref="L53">IF(NOT(H53=""),AND(AND(ABS(C53:H53-B53:G53)&gt;0),AND(ABS(C53:H53-B53:G53)&lt;4)),IF(NOT(G53=""),AND(AND(ABS(C53:G53-B53:F53)&gt;0),AND(ABS(C53:G53-B53:F53)&lt;4)),IF(NOT(F53=""),AND(AND(ABS(C53:F53-B53:E53)&gt;0),AND(ABS(C53:F53-B53:E53)&lt;4)),AND(AND(ABS(C53:E53-B53:D53)&gt;0),AND(ABS(C53:E53-B53:D53)&lt;4)))))</f>
        <v>0</v>
      </c>
      <c r="M53" s="1" t="b">
        <f t="shared" si="1"/>
        <v>0</v>
      </c>
    </row>
    <row r="54" ht="15.75" customHeight="1">
      <c r="A54" s="1" t="s">
        <v>63</v>
      </c>
      <c r="B54" s="1">
        <f>IFERROR(__xludf.DUMMYFUNCTION("SPLIT(A54,"" "")"),7.0)</f>
        <v>7</v>
      </c>
      <c r="C54" s="1">
        <f>IFERROR(__xludf.DUMMYFUNCTION("""COMPUTED_VALUE"""),7.0)</f>
        <v>7</v>
      </c>
      <c r="D54" s="1">
        <f>IFERROR(__xludf.DUMMYFUNCTION("""COMPUTED_VALUE"""),8.0)</f>
        <v>8</v>
      </c>
      <c r="E54" s="1">
        <f>IFERROR(__xludf.DUMMYFUNCTION("""COMPUTED_VALUE"""),10.0)</f>
        <v>10</v>
      </c>
      <c r="F54" s="1">
        <f>IFERROR(__xludf.DUMMYFUNCTION("""COMPUTED_VALUE"""),11.0)</f>
        <v>11</v>
      </c>
      <c r="G54" s="1">
        <f>IFERROR(__xludf.DUMMYFUNCTION("""COMPUTED_VALUE"""),15.0)</f>
        <v>15</v>
      </c>
      <c r="J54" s="1" t="b">
        <f t="array" ref="J54">IF(NOT(H54=""),AND(C54:H54&gt;B54:G54),IF(NOT(G54=""),AND(C54:G54&gt;B54:F54),IF(NOT(F54=""),AND(C54:F54&gt;B54:E54),AND(C54:E54&gt;B54:D54))))</f>
        <v>0</v>
      </c>
      <c r="K54" s="1" t="b">
        <f t="array" ref="K54">IF(NOT(H54=""),AND(C54:H54&lt;B54:G54),IF(NOT(G54=""),AND(C54:G54&lt;B54:F54),IF(NOT(F54=""),AND(C54:F54&lt;B54:E54),AND(C54:E54&lt;B54:D54))))</f>
        <v>0</v>
      </c>
      <c r="L54" s="1" t="b">
        <f t="array" ref="L54">IF(NOT(H54=""),AND(AND(ABS(C54:H54-B54:G54)&gt;0),AND(ABS(C54:H54-B54:G54)&lt;4)),IF(NOT(G54=""),AND(AND(ABS(C54:G54-B54:F54)&gt;0),AND(ABS(C54:G54-B54:F54)&lt;4)),IF(NOT(F54=""),AND(AND(ABS(C54:F54-B54:E54)&gt;0),AND(ABS(C54:F54-B54:E54)&lt;4)),AND(AND(ABS(C54:E54-B54:D54)&gt;0),AND(ABS(C54:E54-B54:D54)&lt;4)))))</f>
        <v>0</v>
      </c>
      <c r="M54" s="1" t="b">
        <f t="shared" si="1"/>
        <v>0</v>
      </c>
    </row>
    <row r="55" ht="15.75" customHeight="1">
      <c r="A55" s="1" t="s">
        <v>64</v>
      </c>
      <c r="B55" s="1">
        <f>IFERROR(__xludf.DUMMYFUNCTION("SPLIT(A55,"" "")"),31.0)</f>
        <v>31</v>
      </c>
      <c r="C55" s="1">
        <f>IFERROR(__xludf.DUMMYFUNCTION("""COMPUTED_VALUE"""),31.0)</f>
        <v>31</v>
      </c>
      <c r="D55" s="1">
        <f>IFERROR(__xludf.DUMMYFUNCTION("""COMPUTED_VALUE"""),32.0)</f>
        <v>32</v>
      </c>
      <c r="E55" s="1">
        <f>IFERROR(__xludf.DUMMYFUNCTION("""COMPUTED_VALUE"""),35.0)</f>
        <v>35</v>
      </c>
      <c r="F55" s="1">
        <f>IFERROR(__xludf.DUMMYFUNCTION("""COMPUTED_VALUE"""),36.0)</f>
        <v>36</v>
      </c>
      <c r="G55" s="1">
        <f>IFERROR(__xludf.DUMMYFUNCTION("""COMPUTED_VALUE"""),42.0)</f>
        <v>42</v>
      </c>
      <c r="J55" s="1" t="b">
        <f t="array" ref="J55">IF(NOT(H55=""),AND(C55:H55&gt;B55:G55),IF(NOT(G55=""),AND(C55:G55&gt;B55:F55),IF(NOT(F55=""),AND(C55:F55&gt;B55:E55),AND(C55:E55&gt;B55:D55))))</f>
        <v>0</v>
      </c>
      <c r="K55" s="1" t="b">
        <f t="array" ref="K55">IF(NOT(H55=""),AND(C55:H55&lt;B55:G55),IF(NOT(G55=""),AND(C55:G55&lt;B55:F55),IF(NOT(F55=""),AND(C55:F55&lt;B55:E55),AND(C55:E55&lt;B55:D55))))</f>
        <v>0</v>
      </c>
      <c r="L55" s="1" t="b">
        <f t="array" ref="L55">IF(NOT(H55=""),AND(AND(ABS(C55:H55-B55:G55)&gt;0),AND(ABS(C55:H55-B55:G55)&lt;4)),IF(NOT(G55=""),AND(AND(ABS(C55:G55-B55:F55)&gt;0),AND(ABS(C55:G55-B55:F55)&lt;4)),IF(NOT(F55=""),AND(AND(ABS(C55:F55-B55:E55)&gt;0),AND(ABS(C55:F55-B55:E55)&lt;4)),AND(AND(ABS(C55:E55-B55:D55)&gt;0),AND(ABS(C55:E55-B55:D55)&lt;4)))))</f>
        <v>0</v>
      </c>
      <c r="M55" s="1" t="b">
        <f t="shared" si="1"/>
        <v>0</v>
      </c>
    </row>
    <row r="56" ht="15.75" customHeight="1">
      <c r="A56" s="1" t="s">
        <v>65</v>
      </c>
      <c r="B56" s="1">
        <f>IFERROR(__xludf.DUMMYFUNCTION("SPLIT(A56,"" "")"),45.0)</f>
        <v>45</v>
      </c>
      <c r="C56" s="1">
        <f>IFERROR(__xludf.DUMMYFUNCTION("""COMPUTED_VALUE"""),45.0)</f>
        <v>45</v>
      </c>
      <c r="D56" s="1">
        <f>IFERROR(__xludf.DUMMYFUNCTION("""COMPUTED_VALUE"""),43.0)</f>
        <v>43</v>
      </c>
      <c r="E56" s="1">
        <f>IFERROR(__xludf.DUMMYFUNCTION("""COMPUTED_VALUE"""),45.0)</f>
        <v>45</v>
      </c>
      <c r="F56" s="1">
        <f>IFERROR(__xludf.DUMMYFUNCTION("""COMPUTED_VALUE"""),47.0)</f>
        <v>47</v>
      </c>
      <c r="J56" s="1" t="b">
        <f t="array" ref="J56">IF(NOT(H56=""),AND(C56:H56&gt;B56:G56),IF(NOT(G56=""),AND(C56:G56&gt;B56:F56),IF(NOT(F56=""),AND(C56:F56&gt;B56:E56),AND(C56:E56&gt;B56:D56))))</f>
        <v>0</v>
      </c>
      <c r="K56" s="1" t="b">
        <f t="array" ref="K56">IF(NOT(H56=""),AND(C56:H56&lt;B56:G56),IF(NOT(G56=""),AND(C56:G56&lt;B56:F56),IF(NOT(F56=""),AND(C56:F56&lt;B56:E56),AND(C56:E56&lt;B56:D56))))</f>
        <v>0</v>
      </c>
      <c r="L56" s="1" t="b">
        <f t="array" ref="L56">IF(NOT(H56=""),AND(AND(ABS(C56:H56-B56:G56)&gt;0),AND(ABS(C56:H56-B56:G56)&lt;4)),IF(NOT(G56=""),AND(AND(ABS(C56:G56-B56:F56)&gt;0),AND(ABS(C56:G56-B56:F56)&lt;4)),IF(NOT(F56=""),AND(AND(ABS(C56:F56-B56:E56)&gt;0),AND(ABS(C56:F56-B56:E56)&lt;4)),AND(AND(ABS(C56:E56-B56:D56)&gt;0),AND(ABS(C56:E56-B56:D56)&lt;4)))))</f>
        <v>0</v>
      </c>
      <c r="M56" s="1" t="b">
        <f t="shared" si="1"/>
        <v>0</v>
      </c>
    </row>
    <row r="57" ht="15.75" customHeight="1">
      <c r="A57" s="1" t="s">
        <v>66</v>
      </c>
      <c r="B57" s="1">
        <f>IFERROR(__xludf.DUMMYFUNCTION("SPLIT(A57,"" "")"),44.0)</f>
        <v>44</v>
      </c>
      <c r="C57" s="1">
        <f>IFERROR(__xludf.DUMMYFUNCTION("""COMPUTED_VALUE"""),44.0)</f>
        <v>44</v>
      </c>
      <c r="D57" s="1">
        <f>IFERROR(__xludf.DUMMYFUNCTION("""COMPUTED_VALUE"""),43.0)</f>
        <v>43</v>
      </c>
      <c r="E57" s="1">
        <f>IFERROR(__xludf.DUMMYFUNCTION("""COMPUTED_VALUE"""),44.0)</f>
        <v>44</v>
      </c>
      <c r="F57" s="1">
        <f>IFERROR(__xludf.DUMMYFUNCTION("""COMPUTED_VALUE"""),42.0)</f>
        <v>42</v>
      </c>
      <c r="J57" s="1" t="b">
        <f t="array" ref="J57">IF(NOT(H57=""),AND(C57:H57&gt;B57:G57),IF(NOT(G57=""),AND(C57:G57&gt;B57:F57),IF(NOT(F57=""),AND(C57:F57&gt;B57:E57),AND(C57:E57&gt;B57:D57))))</f>
        <v>0</v>
      </c>
      <c r="K57" s="1" t="b">
        <f t="array" ref="K57">IF(NOT(H57=""),AND(C57:H57&lt;B57:G57),IF(NOT(G57=""),AND(C57:G57&lt;B57:F57),IF(NOT(F57=""),AND(C57:F57&lt;B57:E57),AND(C57:E57&lt;B57:D57))))</f>
        <v>0</v>
      </c>
      <c r="L57" s="1" t="b">
        <f t="array" ref="L57">IF(NOT(H57=""),AND(AND(ABS(C57:H57-B57:G57)&gt;0),AND(ABS(C57:H57-B57:G57)&lt;4)),IF(NOT(G57=""),AND(AND(ABS(C57:G57-B57:F57)&gt;0),AND(ABS(C57:G57-B57:F57)&lt;4)),IF(NOT(F57=""),AND(AND(ABS(C57:F57-B57:E57)&gt;0),AND(ABS(C57:F57-B57:E57)&lt;4)),AND(AND(ABS(C57:E57-B57:D57)&gt;0),AND(ABS(C57:E57-B57:D57)&lt;4)))))</f>
        <v>0</v>
      </c>
      <c r="M57" s="1" t="b">
        <f t="shared" si="1"/>
        <v>0</v>
      </c>
    </row>
    <row r="58" ht="15.75" customHeight="1">
      <c r="A58" s="1" t="s">
        <v>67</v>
      </c>
      <c r="B58" s="1">
        <f>IFERROR(__xludf.DUMMYFUNCTION("SPLIT(A58,"" "")"),8.0)</f>
        <v>8</v>
      </c>
      <c r="C58" s="1">
        <f>IFERROR(__xludf.DUMMYFUNCTION("""COMPUTED_VALUE"""),8.0)</f>
        <v>8</v>
      </c>
      <c r="D58" s="1">
        <f>IFERROR(__xludf.DUMMYFUNCTION("""COMPUTED_VALUE"""),10.0)</f>
        <v>10</v>
      </c>
      <c r="E58" s="1">
        <f>IFERROR(__xludf.DUMMYFUNCTION("""COMPUTED_VALUE"""),9.0)</f>
        <v>9</v>
      </c>
      <c r="F58" s="1">
        <f>IFERROR(__xludf.DUMMYFUNCTION("""COMPUTED_VALUE"""),11.0)</f>
        <v>11</v>
      </c>
      <c r="G58" s="1">
        <f>IFERROR(__xludf.DUMMYFUNCTION("""COMPUTED_VALUE"""),14.0)</f>
        <v>14</v>
      </c>
      <c r="H58" s="1">
        <f>IFERROR(__xludf.DUMMYFUNCTION("""COMPUTED_VALUE"""),17.0)</f>
        <v>17</v>
      </c>
      <c r="I58" s="1">
        <f>IFERROR(__xludf.DUMMYFUNCTION("""COMPUTED_VALUE"""),17.0)</f>
        <v>17</v>
      </c>
      <c r="J58" s="1" t="b">
        <f t="array" ref="J58">IF(NOT(H58=""),AND(C58:H58&gt;B58:G58),IF(NOT(G58=""),AND(C58:G58&gt;B58:F58),IF(NOT(F58=""),AND(C58:F58&gt;B58:E58),AND(C58:E58&gt;B58:D58))))</f>
        <v>0</v>
      </c>
      <c r="K58" s="1" t="b">
        <f t="array" ref="K58">IF(NOT(H58=""),AND(C58:H58&lt;B58:G58),IF(NOT(G58=""),AND(C58:G58&lt;B58:F58),IF(NOT(F58=""),AND(C58:F58&lt;B58:E58),AND(C58:E58&lt;B58:D58))))</f>
        <v>0</v>
      </c>
      <c r="L58" s="1" t="b">
        <f t="array" ref="L58">IF(NOT(H58=""),AND(AND(ABS(C58:H58-B58:G58)&gt;0),AND(ABS(C58:H58-B58:G58)&lt;4)),IF(NOT(G58=""),AND(AND(ABS(C58:G58-B58:F58)&gt;0),AND(ABS(C58:G58-B58:F58)&lt;4)),IF(NOT(F58=""),AND(AND(ABS(C58:F58-B58:E58)&gt;0),AND(ABS(C58:F58-B58:E58)&lt;4)),AND(AND(ABS(C58:E58-B58:D58)&gt;0),AND(ABS(C58:E58-B58:D58)&lt;4)))))</f>
        <v>0</v>
      </c>
      <c r="M58" s="1" t="b">
        <f t="shared" si="1"/>
        <v>0</v>
      </c>
    </row>
    <row r="59" ht="15.75" customHeight="1">
      <c r="A59" s="1" t="s">
        <v>68</v>
      </c>
      <c r="B59" s="1">
        <f>IFERROR(__xludf.DUMMYFUNCTION("SPLIT(A59,"" "")"),86.0)</f>
        <v>86</v>
      </c>
      <c r="C59" s="1">
        <f>IFERROR(__xludf.DUMMYFUNCTION("""COMPUTED_VALUE"""),86.0)</f>
        <v>86</v>
      </c>
      <c r="D59" s="1">
        <f>IFERROR(__xludf.DUMMYFUNCTION("""COMPUTED_VALUE"""),85.0)</f>
        <v>85</v>
      </c>
      <c r="E59" s="1">
        <f>IFERROR(__xludf.DUMMYFUNCTION("""COMPUTED_VALUE"""),88.0)</f>
        <v>88</v>
      </c>
      <c r="F59" s="1">
        <f>IFERROR(__xludf.DUMMYFUNCTION("""COMPUTED_VALUE"""),92.0)</f>
        <v>92</v>
      </c>
      <c r="J59" s="1" t="b">
        <f t="array" ref="J59">IF(NOT(H59=""),AND(C59:H59&gt;B59:G59),IF(NOT(G59=""),AND(C59:G59&gt;B59:F59),IF(NOT(F59=""),AND(C59:F59&gt;B59:E59),AND(C59:E59&gt;B59:D59))))</f>
        <v>0</v>
      </c>
      <c r="K59" s="1" t="b">
        <f t="array" ref="K59">IF(NOT(H59=""),AND(C59:H59&lt;B59:G59),IF(NOT(G59=""),AND(C59:G59&lt;B59:F59),IF(NOT(F59=""),AND(C59:F59&lt;B59:E59),AND(C59:E59&lt;B59:D59))))</f>
        <v>0</v>
      </c>
      <c r="L59" s="1" t="b">
        <f t="array" ref="L59">IF(NOT(H59=""),AND(AND(ABS(C59:H59-B59:G59)&gt;0),AND(ABS(C59:H59-B59:G59)&lt;4)),IF(NOT(G59=""),AND(AND(ABS(C59:G59-B59:F59)&gt;0),AND(ABS(C59:G59-B59:F59)&lt;4)),IF(NOT(F59=""),AND(AND(ABS(C59:F59-B59:E59)&gt;0),AND(ABS(C59:F59-B59:E59)&lt;4)),AND(AND(ABS(C59:E59-B59:D59)&gt;0),AND(ABS(C59:E59-B59:D59)&lt;4)))))</f>
        <v>0</v>
      </c>
      <c r="M59" s="1" t="b">
        <f t="shared" si="1"/>
        <v>0</v>
      </c>
    </row>
    <row r="60" ht="15.75" customHeight="1">
      <c r="A60" s="1" t="s">
        <v>69</v>
      </c>
      <c r="B60" s="1">
        <f>IFERROR(__xludf.DUMMYFUNCTION("SPLIT(A60,"" "")"),40.0)</f>
        <v>40</v>
      </c>
      <c r="C60" s="1">
        <f>IFERROR(__xludf.DUMMYFUNCTION("""COMPUTED_VALUE"""),40.0)</f>
        <v>40</v>
      </c>
      <c r="D60" s="1">
        <f>IFERROR(__xludf.DUMMYFUNCTION("""COMPUTED_VALUE"""),42.0)</f>
        <v>42</v>
      </c>
      <c r="E60" s="1">
        <f>IFERROR(__xludf.DUMMYFUNCTION("""COMPUTED_VALUE"""),43.0)</f>
        <v>43</v>
      </c>
      <c r="F60" s="1">
        <f>IFERROR(__xludf.DUMMYFUNCTION("""COMPUTED_VALUE"""),46.0)</f>
        <v>46</v>
      </c>
      <c r="G60" s="1">
        <f>IFERROR(__xludf.DUMMYFUNCTION("""COMPUTED_VALUE"""),44.0)</f>
        <v>44</v>
      </c>
      <c r="H60" s="1">
        <f>IFERROR(__xludf.DUMMYFUNCTION("""COMPUTED_VALUE"""),46.0)</f>
        <v>46</v>
      </c>
      <c r="I60" s="1">
        <f>IFERROR(__xludf.DUMMYFUNCTION("""COMPUTED_VALUE"""),53.0)</f>
        <v>53</v>
      </c>
      <c r="J60" s="1" t="b">
        <f t="array" ref="J60">IF(NOT(H60=""),AND(C60:H60&gt;B60:G60),IF(NOT(G60=""),AND(C60:G60&gt;B60:F60),IF(NOT(F60=""),AND(C60:F60&gt;B60:E60),AND(C60:E60&gt;B60:D60))))</f>
        <v>0</v>
      </c>
      <c r="K60" s="1" t="b">
        <f t="array" ref="K60">IF(NOT(H60=""),AND(C60:H60&lt;B60:G60),IF(NOT(G60=""),AND(C60:G60&lt;B60:F60),IF(NOT(F60=""),AND(C60:F60&lt;B60:E60),AND(C60:E60&lt;B60:D60))))</f>
        <v>0</v>
      </c>
      <c r="L60" s="1" t="b">
        <f t="array" ref="L60">IF(NOT(H60=""),AND(AND(ABS(C60:H60-B60:G60)&gt;0),AND(ABS(C60:H60-B60:G60)&lt;4)),IF(NOT(G60=""),AND(AND(ABS(C60:G60-B60:F60)&gt;0),AND(ABS(C60:G60-B60:F60)&lt;4)),IF(NOT(F60=""),AND(AND(ABS(C60:F60-B60:E60)&gt;0),AND(ABS(C60:F60-B60:E60)&lt;4)),AND(AND(ABS(C60:E60-B60:D60)&gt;0),AND(ABS(C60:E60-B60:D60)&lt;4)))))</f>
        <v>0</v>
      </c>
      <c r="M60" s="1" t="b">
        <f t="shared" si="1"/>
        <v>0</v>
      </c>
    </row>
    <row r="61" ht="15.75" customHeight="1">
      <c r="A61" s="1" t="s">
        <v>70</v>
      </c>
      <c r="B61" s="1">
        <f>IFERROR(__xludf.DUMMYFUNCTION("SPLIT(A61,"" "")"),40.0)</f>
        <v>40</v>
      </c>
      <c r="C61" s="1">
        <f>IFERROR(__xludf.DUMMYFUNCTION("""COMPUTED_VALUE"""),40.0)</f>
        <v>40</v>
      </c>
      <c r="D61" s="1">
        <f>IFERROR(__xludf.DUMMYFUNCTION("""COMPUTED_VALUE"""),40.0)</f>
        <v>40</v>
      </c>
      <c r="E61" s="1">
        <f>IFERROR(__xludf.DUMMYFUNCTION("""COMPUTED_VALUE"""),43.0)</f>
        <v>43</v>
      </c>
      <c r="F61" s="1">
        <f>IFERROR(__xludf.DUMMYFUNCTION("""COMPUTED_VALUE"""),44.0)</f>
        <v>44</v>
      </c>
      <c r="J61" s="1" t="b">
        <f t="array" ref="J61">IF(NOT(H61=""),AND(C61:H61&gt;B61:G61),IF(NOT(G61=""),AND(C61:G61&gt;B61:F61),IF(NOT(F61=""),AND(C61:F61&gt;B61:E61),AND(C61:E61&gt;B61:D61))))</f>
        <v>0</v>
      </c>
      <c r="K61" s="1" t="b">
        <f t="array" ref="K61">IF(NOT(H61=""),AND(C61:H61&lt;B61:G61),IF(NOT(G61=""),AND(C61:G61&lt;B61:F61),IF(NOT(F61=""),AND(C61:F61&lt;B61:E61),AND(C61:E61&lt;B61:D61))))</f>
        <v>0</v>
      </c>
      <c r="L61" s="1" t="b">
        <f t="array" ref="L61">IF(NOT(H61=""),AND(AND(ABS(C61:H61-B61:G61)&gt;0),AND(ABS(C61:H61-B61:G61)&lt;4)),IF(NOT(G61=""),AND(AND(ABS(C61:G61-B61:F61)&gt;0),AND(ABS(C61:G61-B61:F61)&lt;4)),IF(NOT(F61=""),AND(AND(ABS(C61:F61-B61:E61)&gt;0),AND(ABS(C61:F61-B61:E61)&lt;4)),AND(AND(ABS(C61:E61-B61:D61)&gt;0),AND(ABS(C61:E61-B61:D61)&lt;4)))))</f>
        <v>0</v>
      </c>
      <c r="M61" s="1" t="b">
        <f t="shared" si="1"/>
        <v>0</v>
      </c>
    </row>
    <row r="62" ht="15.75" customHeight="1">
      <c r="A62" s="1" t="s">
        <v>71</v>
      </c>
      <c r="B62" s="1">
        <f>IFERROR(__xludf.DUMMYFUNCTION("SPLIT(A62,"" "")"),45.0)</f>
        <v>45</v>
      </c>
      <c r="C62" s="1">
        <f>IFERROR(__xludf.DUMMYFUNCTION("""COMPUTED_VALUE"""),45.0)</f>
        <v>45</v>
      </c>
      <c r="D62" s="1">
        <f>IFERROR(__xludf.DUMMYFUNCTION("""COMPUTED_VALUE"""),45.0)</f>
        <v>45</v>
      </c>
      <c r="E62" s="1">
        <f>IFERROR(__xludf.DUMMYFUNCTION("""COMPUTED_VALUE"""),46.0)</f>
        <v>46</v>
      </c>
      <c r="F62" s="1">
        <f>IFERROR(__xludf.DUMMYFUNCTION("""COMPUTED_VALUE"""),45.0)</f>
        <v>45</v>
      </c>
      <c r="J62" s="1" t="b">
        <f t="array" ref="J62">IF(NOT(H62=""),AND(C62:H62&gt;B62:G62),IF(NOT(G62=""),AND(C62:G62&gt;B62:F62),IF(NOT(F62=""),AND(C62:F62&gt;B62:E62),AND(C62:E62&gt;B62:D62))))</f>
        <v>0</v>
      </c>
      <c r="K62" s="1" t="b">
        <f t="array" ref="K62">IF(NOT(H62=""),AND(C62:H62&lt;B62:G62),IF(NOT(G62=""),AND(C62:G62&lt;B62:F62),IF(NOT(F62=""),AND(C62:F62&lt;B62:E62),AND(C62:E62&lt;B62:D62))))</f>
        <v>0</v>
      </c>
      <c r="L62" s="1" t="b">
        <f t="array" ref="L62">IF(NOT(H62=""),AND(AND(ABS(C62:H62-B62:G62)&gt;0),AND(ABS(C62:H62-B62:G62)&lt;4)),IF(NOT(G62=""),AND(AND(ABS(C62:G62-B62:F62)&gt;0),AND(ABS(C62:G62-B62:F62)&lt;4)),IF(NOT(F62=""),AND(AND(ABS(C62:F62-B62:E62)&gt;0),AND(ABS(C62:F62-B62:E62)&lt;4)),AND(AND(ABS(C62:E62-B62:D62)&gt;0),AND(ABS(C62:E62-B62:D62)&lt;4)))))</f>
        <v>0</v>
      </c>
      <c r="M62" s="1" t="b">
        <f t="shared" si="1"/>
        <v>0</v>
      </c>
    </row>
    <row r="63" ht="15.75" customHeight="1">
      <c r="A63" s="1" t="s">
        <v>72</v>
      </c>
      <c r="B63" s="1">
        <f>IFERROR(__xludf.DUMMYFUNCTION("SPLIT(A63,"" "")"),54.0)</f>
        <v>54</v>
      </c>
      <c r="C63" s="1">
        <f>IFERROR(__xludf.DUMMYFUNCTION("""COMPUTED_VALUE"""),54.0)</f>
        <v>54</v>
      </c>
      <c r="D63" s="1">
        <f>IFERROR(__xludf.DUMMYFUNCTION("""COMPUTED_VALUE"""),54.0)</f>
        <v>54</v>
      </c>
      <c r="E63" s="1">
        <f>IFERROR(__xludf.DUMMYFUNCTION("""COMPUTED_VALUE"""),55.0)</f>
        <v>55</v>
      </c>
      <c r="F63" s="1">
        <f>IFERROR(__xludf.DUMMYFUNCTION("""COMPUTED_VALUE"""),55.0)</f>
        <v>55</v>
      </c>
      <c r="J63" s="1" t="b">
        <f t="array" ref="J63">IF(NOT(H63=""),AND(C63:H63&gt;B63:G63),IF(NOT(G63=""),AND(C63:G63&gt;B63:F63),IF(NOT(F63=""),AND(C63:F63&gt;B63:E63),AND(C63:E63&gt;B63:D63))))</f>
        <v>0</v>
      </c>
      <c r="K63" s="1" t="b">
        <f t="array" ref="K63">IF(NOT(H63=""),AND(C63:H63&lt;B63:G63),IF(NOT(G63=""),AND(C63:G63&lt;B63:F63),IF(NOT(F63=""),AND(C63:F63&lt;B63:E63),AND(C63:E63&lt;B63:D63))))</f>
        <v>0</v>
      </c>
      <c r="L63" s="1" t="b">
        <f t="array" ref="L63">IF(NOT(H63=""),AND(AND(ABS(C63:H63-B63:G63)&gt;0),AND(ABS(C63:H63-B63:G63)&lt;4)),IF(NOT(G63=""),AND(AND(ABS(C63:G63-B63:F63)&gt;0),AND(ABS(C63:G63-B63:F63)&lt;4)),IF(NOT(F63=""),AND(AND(ABS(C63:F63-B63:E63)&gt;0),AND(ABS(C63:F63-B63:E63)&lt;4)),AND(AND(ABS(C63:E63-B63:D63)&gt;0),AND(ABS(C63:E63-B63:D63)&lt;4)))))</f>
        <v>0</v>
      </c>
      <c r="M63" s="1" t="b">
        <f t="shared" si="1"/>
        <v>0</v>
      </c>
    </row>
    <row r="64" ht="15.75" customHeight="1">
      <c r="A64" s="1" t="s">
        <v>73</v>
      </c>
      <c r="B64" s="1">
        <f>IFERROR(__xludf.DUMMYFUNCTION("SPLIT(A64,"" "")"),28.0)</f>
        <v>28</v>
      </c>
      <c r="C64" s="1">
        <f>IFERROR(__xludf.DUMMYFUNCTION("""COMPUTED_VALUE"""),28.0)</f>
        <v>28</v>
      </c>
      <c r="D64" s="1">
        <f>IFERROR(__xludf.DUMMYFUNCTION("""COMPUTED_VALUE"""),28.0)</f>
        <v>28</v>
      </c>
      <c r="E64" s="1">
        <f>IFERROR(__xludf.DUMMYFUNCTION("""COMPUTED_VALUE"""),30.0)</f>
        <v>30</v>
      </c>
      <c r="F64" s="1">
        <f>IFERROR(__xludf.DUMMYFUNCTION("""COMPUTED_VALUE"""),34.0)</f>
        <v>34</v>
      </c>
      <c r="J64" s="1" t="b">
        <f t="array" ref="J64">IF(NOT(H64=""),AND(C64:H64&gt;B64:G64),IF(NOT(G64=""),AND(C64:G64&gt;B64:F64),IF(NOT(F64=""),AND(C64:F64&gt;B64:E64),AND(C64:E64&gt;B64:D64))))</f>
        <v>0</v>
      </c>
      <c r="K64" s="1" t="b">
        <f t="array" ref="K64">IF(NOT(H64=""),AND(C64:H64&lt;B64:G64),IF(NOT(G64=""),AND(C64:G64&lt;B64:F64),IF(NOT(F64=""),AND(C64:F64&lt;B64:E64),AND(C64:E64&lt;B64:D64))))</f>
        <v>0</v>
      </c>
      <c r="L64" s="1" t="b">
        <f t="array" ref="L64">IF(NOT(H64=""),AND(AND(ABS(C64:H64-B64:G64)&gt;0),AND(ABS(C64:H64-B64:G64)&lt;4)),IF(NOT(G64=""),AND(AND(ABS(C64:G64-B64:F64)&gt;0),AND(ABS(C64:G64-B64:F64)&lt;4)),IF(NOT(F64=""),AND(AND(ABS(C64:F64-B64:E64)&gt;0),AND(ABS(C64:F64-B64:E64)&lt;4)),AND(AND(ABS(C64:E64-B64:D64)&gt;0),AND(ABS(C64:E64-B64:D64)&lt;4)))))</f>
        <v>0</v>
      </c>
      <c r="M64" s="1" t="b">
        <f t="shared" si="1"/>
        <v>0</v>
      </c>
    </row>
    <row r="65" ht="15.75" customHeight="1">
      <c r="A65" s="1" t="s">
        <v>74</v>
      </c>
      <c r="B65" s="1">
        <f>IFERROR(__xludf.DUMMYFUNCTION("SPLIT(A65,"" "")"),45.0)</f>
        <v>45</v>
      </c>
      <c r="C65" s="1">
        <f>IFERROR(__xludf.DUMMYFUNCTION("""COMPUTED_VALUE"""),45.0)</f>
        <v>45</v>
      </c>
      <c r="D65" s="1">
        <f>IFERROR(__xludf.DUMMYFUNCTION("""COMPUTED_VALUE"""),47.0)</f>
        <v>47</v>
      </c>
      <c r="E65" s="1">
        <f>IFERROR(__xludf.DUMMYFUNCTION("""COMPUTED_VALUE"""),49.0)</f>
        <v>49</v>
      </c>
      <c r="F65" s="1">
        <f>IFERROR(__xludf.DUMMYFUNCTION("""COMPUTED_VALUE"""),52.0)</f>
        <v>52</v>
      </c>
      <c r="G65" s="1">
        <f>IFERROR(__xludf.DUMMYFUNCTION("""COMPUTED_VALUE"""),52.0)</f>
        <v>52</v>
      </c>
      <c r="H65" s="1">
        <f>IFERROR(__xludf.DUMMYFUNCTION("""COMPUTED_VALUE"""),59.0)</f>
        <v>59</v>
      </c>
      <c r="I65" s="1"/>
      <c r="J65" s="1" t="b">
        <f t="array" ref="J65">IF(NOT(H65=""),AND(C65:H65&gt;B65:G65),IF(NOT(G65=""),AND(C65:G65&gt;B65:F65),IF(NOT(F65=""),AND(C65:F65&gt;B65:E65),AND(C65:E65&gt;B65:D65))))</f>
        <v>0</v>
      </c>
      <c r="K65" s="1" t="b">
        <f t="array" ref="K65">IF(NOT(H65=""),AND(C65:H65&lt;B65:G65),IF(NOT(G65=""),AND(C65:G65&lt;B65:F65),IF(NOT(F65=""),AND(C65:F65&lt;B65:E65),AND(C65:E65&lt;B65:D65))))</f>
        <v>0</v>
      </c>
      <c r="L65" s="1" t="b">
        <f t="array" ref="L65">IF(NOT(H65=""),AND(AND(ABS(C65:H65-B65:G65)&gt;0),AND(ABS(C65:H65-B65:G65)&lt;4)),IF(NOT(G65=""),AND(AND(ABS(C65:G65-B65:F65)&gt;0),AND(ABS(C65:G65-B65:F65)&lt;4)),IF(NOT(F65=""),AND(AND(ABS(C65:F65-B65:E65)&gt;0),AND(ABS(C65:F65-B65:E65)&lt;4)),AND(AND(ABS(C65:E65-B65:D65)&gt;0),AND(ABS(C65:E65-B65:D65)&lt;4)))))</f>
        <v>0</v>
      </c>
      <c r="M65" s="1" t="b">
        <f t="shared" si="1"/>
        <v>0</v>
      </c>
    </row>
    <row r="66" ht="15.75" customHeight="1">
      <c r="A66" s="1" t="s">
        <v>75</v>
      </c>
      <c r="B66" s="1">
        <f>IFERROR(__xludf.DUMMYFUNCTION("SPLIT(A66,"" "")"),69.0)</f>
        <v>69</v>
      </c>
      <c r="C66" s="1">
        <f>IFERROR(__xludf.DUMMYFUNCTION("""COMPUTED_VALUE"""),69.0)</f>
        <v>69</v>
      </c>
      <c r="D66" s="1">
        <f>IFERROR(__xludf.DUMMYFUNCTION("""COMPUTED_VALUE"""),72.0)</f>
        <v>72</v>
      </c>
      <c r="E66" s="1">
        <f>IFERROR(__xludf.DUMMYFUNCTION("""COMPUTED_VALUE"""),73.0)</f>
        <v>73</v>
      </c>
      <c r="F66" s="1">
        <f>IFERROR(__xludf.DUMMYFUNCTION("""COMPUTED_VALUE"""),76.0)</f>
        <v>76</v>
      </c>
      <c r="G66" s="1">
        <f>IFERROR(__xludf.DUMMYFUNCTION("""COMPUTED_VALUE"""),80.0)</f>
        <v>80</v>
      </c>
      <c r="H66" s="1">
        <f>IFERROR(__xludf.DUMMYFUNCTION("""COMPUTED_VALUE"""),82.0)</f>
        <v>82</v>
      </c>
      <c r="I66" s="1">
        <f>IFERROR(__xludf.DUMMYFUNCTION("""COMPUTED_VALUE"""),84.0)</f>
        <v>84</v>
      </c>
      <c r="J66" s="1" t="b">
        <f t="array" ref="J66">IF(NOT(H66=""),AND(C66:H66&gt;B66:G66),IF(NOT(G66=""),AND(C66:G66&gt;B66:F66),IF(NOT(F66=""),AND(C66:F66&gt;B66:E66),AND(C66:E66&gt;B66:D66))))</f>
        <v>0</v>
      </c>
      <c r="K66" s="1" t="b">
        <f t="array" ref="K66">IF(NOT(H66=""),AND(C66:H66&lt;B66:G66),IF(NOT(G66=""),AND(C66:G66&lt;B66:F66),IF(NOT(F66=""),AND(C66:F66&lt;B66:E66),AND(C66:E66&lt;B66:D66))))</f>
        <v>0</v>
      </c>
      <c r="L66" s="1" t="b">
        <f t="array" ref="L66">IF(NOT(H66=""),AND(AND(ABS(C66:H66-B66:G66)&gt;0),AND(ABS(C66:H66-B66:G66)&lt;4)),IF(NOT(G66=""),AND(AND(ABS(C66:G66-B66:F66)&gt;0),AND(ABS(C66:G66-B66:F66)&lt;4)),IF(NOT(F66=""),AND(AND(ABS(C66:F66-B66:E66)&gt;0),AND(ABS(C66:F66-B66:E66)&lt;4)),AND(AND(ABS(C66:E66-B66:D66)&gt;0),AND(ABS(C66:E66-B66:D66)&lt;4)))))</f>
        <v>0</v>
      </c>
      <c r="M66" s="1" t="b">
        <f t="shared" si="1"/>
        <v>0</v>
      </c>
    </row>
    <row r="67" ht="15.75" customHeight="1">
      <c r="A67" s="1" t="s">
        <v>76</v>
      </c>
      <c r="B67" s="1">
        <f>IFERROR(__xludf.DUMMYFUNCTION("SPLIT(A67,"" "")"),19.0)</f>
        <v>19</v>
      </c>
      <c r="C67" s="1">
        <f>IFERROR(__xludf.DUMMYFUNCTION("""COMPUTED_VALUE"""),19.0)</f>
        <v>19</v>
      </c>
      <c r="D67" s="1">
        <f>IFERROR(__xludf.DUMMYFUNCTION("""COMPUTED_VALUE"""),23.0)</f>
        <v>23</v>
      </c>
      <c r="E67" s="1">
        <f>IFERROR(__xludf.DUMMYFUNCTION("""COMPUTED_VALUE"""),26.0)</f>
        <v>26</v>
      </c>
      <c r="F67" s="1">
        <f>IFERROR(__xludf.DUMMYFUNCTION("""COMPUTED_VALUE"""),29.0)</f>
        <v>29</v>
      </c>
      <c r="G67" s="1">
        <f>IFERROR(__xludf.DUMMYFUNCTION("""COMPUTED_VALUE"""),30.0)</f>
        <v>30</v>
      </c>
      <c r="H67" s="1">
        <f>IFERROR(__xludf.DUMMYFUNCTION("""COMPUTED_VALUE"""),29.0)</f>
        <v>29</v>
      </c>
      <c r="I67" s="1"/>
      <c r="J67" s="1" t="b">
        <f t="array" ref="J67">IF(NOT(H67=""),AND(C67:H67&gt;B67:G67),IF(NOT(G67=""),AND(C67:G67&gt;B67:F67),IF(NOT(F67=""),AND(C67:F67&gt;B67:E67),AND(C67:E67&gt;B67:D67))))</f>
        <v>0</v>
      </c>
      <c r="K67" s="1" t="b">
        <f t="array" ref="K67">IF(NOT(H67=""),AND(C67:H67&lt;B67:G67),IF(NOT(G67=""),AND(C67:G67&lt;B67:F67),IF(NOT(F67=""),AND(C67:F67&lt;B67:E67),AND(C67:E67&lt;B67:D67))))</f>
        <v>0</v>
      </c>
      <c r="L67" s="1" t="b">
        <f t="array" ref="L67">IF(NOT(H67=""),AND(AND(ABS(C67:H67-B67:G67)&gt;0),AND(ABS(C67:H67-B67:G67)&lt;4)),IF(NOT(G67=""),AND(AND(ABS(C67:G67-B67:F67)&gt;0),AND(ABS(C67:G67-B67:F67)&lt;4)),IF(NOT(F67=""),AND(AND(ABS(C67:F67-B67:E67)&gt;0),AND(ABS(C67:F67-B67:E67)&lt;4)),AND(AND(ABS(C67:E67-B67:D67)&gt;0),AND(ABS(C67:E67-B67:D67)&lt;4)))))</f>
        <v>0</v>
      </c>
      <c r="M67" s="1" t="b">
        <f t="shared" si="1"/>
        <v>0</v>
      </c>
    </row>
    <row r="68" ht="15.75" customHeight="1">
      <c r="A68" s="1" t="s">
        <v>77</v>
      </c>
      <c r="B68" s="1">
        <f>IFERROR(__xludf.DUMMYFUNCTION("SPLIT(A68,"" "")"),53.0)</f>
        <v>53</v>
      </c>
      <c r="C68" s="1">
        <f>IFERROR(__xludf.DUMMYFUNCTION("""COMPUTED_VALUE"""),53.0)</f>
        <v>53</v>
      </c>
      <c r="D68" s="1">
        <f>IFERROR(__xludf.DUMMYFUNCTION("""COMPUTED_VALUE"""),57.0)</f>
        <v>57</v>
      </c>
      <c r="E68" s="1">
        <f>IFERROR(__xludf.DUMMYFUNCTION("""COMPUTED_VALUE"""),60.0)</f>
        <v>60</v>
      </c>
      <c r="F68" s="1">
        <f>IFERROR(__xludf.DUMMYFUNCTION("""COMPUTED_VALUE"""),63.0)</f>
        <v>63</v>
      </c>
      <c r="G68" s="1">
        <f>IFERROR(__xludf.DUMMYFUNCTION("""COMPUTED_VALUE"""),64.0)</f>
        <v>64</v>
      </c>
      <c r="H68" s="1">
        <f>IFERROR(__xludf.DUMMYFUNCTION("""COMPUTED_VALUE"""),64.0)</f>
        <v>64</v>
      </c>
      <c r="I68" s="1"/>
      <c r="J68" s="1" t="b">
        <f t="array" ref="J68">IF(NOT(H68=""),AND(C68:H68&gt;B68:G68),IF(NOT(G68=""),AND(C68:G68&gt;B68:F68),IF(NOT(F68=""),AND(C68:F68&gt;B68:E68),AND(C68:E68&gt;B68:D68))))</f>
        <v>0</v>
      </c>
      <c r="K68" s="1" t="b">
        <f t="array" ref="K68">IF(NOT(H68=""),AND(C68:H68&lt;B68:G68),IF(NOT(G68=""),AND(C68:G68&lt;B68:F68),IF(NOT(F68=""),AND(C68:F68&lt;B68:E68),AND(C68:E68&lt;B68:D68))))</f>
        <v>0</v>
      </c>
      <c r="L68" s="1" t="b">
        <f t="array" ref="L68">IF(NOT(H68=""),AND(AND(ABS(C68:H68-B68:G68)&gt;0),AND(ABS(C68:H68-B68:G68)&lt;4)),IF(NOT(G68=""),AND(AND(ABS(C68:G68-B68:F68)&gt;0),AND(ABS(C68:G68-B68:F68)&lt;4)),IF(NOT(F68=""),AND(AND(ABS(C68:F68-B68:E68)&gt;0),AND(ABS(C68:F68-B68:E68)&lt;4)),AND(AND(ABS(C68:E68-B68:D68)&gt;0),AND(ABS(C68:E68-B68:D68)&lt;4)))))</f>
        <v>0</v>
      </c>
      <c r="M68" s="1" t="b">
        <f t="shared" si="1"/>
        <v>0</v>
      </c>
    </row>
    <row r="69" ht="15.75" customHeight="1">
      <c r="A69" s="1" t="s">
        <v>78</v>
      </c>
      <c r="B69" s="1">
        <f>IFERROR(__xludf.DUMMYFUNCTION("SPLIT(A69,"" "")"),41.0)</f>
        <v>41</v>
      </c>
      <c r="C69" s="1">
        <f>IFERROR(__xludf.DUMMYFUNCTION("""COMPUTED_VALUE"""),41.0)</f>
        <v>41</v>
      </c>
      <c r="D69" s="1">
        <f>IFERROR(__xludf.DUMMYFUNCTION("""COMPUTED_VALUE"""),45.0)</f>
        <v>45</v>
      </c>
      <c r="E69" s="1">
        <f>IFERROR(__xludf.DUMMYFUNCTION("""COMPUTED_VALUE"""),48.0)</f>
        <v>48</v>
      </c>
      <c r="F69" s="1">
        <f>IFERROR(__xludf.DUMMYFUNCTION("""COMPUTED_VALUE"""),52.0)</f>
        <v>52</v>
      </c>
      <c r="J69" s="1" t="b">
        <f t="array" ref="J69">IF(NOT(H69=""),AND(C69:H69&gt;B69:G69),IF(NOT(G69=""),AND(C69:G69&gt;B69:F69),IF(NOT(F69=""),AND(C69:F69&gt;B69:E69),AND(C69:E69&gt;B69:D69))))</f>
        <v>0</v>
      </c>
      <c r="K69" s="1" t="b">
        <f t="array" ref="K69">IF(NOT(H69=""),AND(C69:H69&lt;B69:G69),IF(NOT(G69=""),AND(C69:G69&lt;B69:F69),IF(NOT(F69=""),AND(C69:F69&lt;B69:E69),AND(C69:E69&lt;B69:D69))))</f>
        <v>0</v>
      </c>
      <c r="L69" s="1" t="b">
        <f t="array" ref="L69">IF(NOT(H69=""),AND(AND(ABS(C69:H69-B69:G69)&gt;0),AND(ABS(C69:H69-B69:G69)&lt;4)),IF(NOT(G69=""),AND(AND(ABS(C69:G69-B69:F69)&gt;0),AND(ABS(C69:G69-B69:F69)&lt;4)),IF(NOT(F69=""),AND(AND(ABS(C69:F69-B69:E69)&gt;0),AND(ABS(C69:F69-B69:E69)&lt;4)),AND(AND(ABS(C69:E69-B69:D69)&gt;0),AND(ABS(C69:E69-B69:D69)&lt;4)))))</f>
        <v>0</v>
      </c>
      <c r="M69" s="1" t="b">
        <f t="shared" si="1"/>
        <v>0</v>
      </c>
    </row>
    <row r="70" ht="15.75" customHeight="1">
      <c r="A70" s="1" t="s">
        <v>79</v>
      </c>
      <c r="B70" s="1">
        <f>IFERROR(__xludf.DUMMYFUNCTION("SPLIT(A70,"" "")"),69.0)</f>
        <v>69</v>
      </c>
      <c r="C70" s="1">
        <f>IFERROR(__xludf.DUMMYFUNCTION("""COMPUTED_VALUE"""),69.0)</f>
        <v>69</v>
      </c>
      <c r="D70" s="1">
        <f>IFERROR(__xludf.DUMMYFUNCTION("""COMPUTED_VALUE"""),72.0)</f>
        <v>72</v>
      </c>
      <c r="E70" s="1">
        <f>IFERROR(__xludf.DUMMYFUNCTION("""COMPUTED_VALUE"""),74.0)</f>
        <v>74</v>
      </c>
      <c r="F70" s="1">
        <f>IFERROR(__xludf.DUMMYFUNCTION("""COMPUTED_VALUE"""),78.0)</f>
        <v>78</v>
      </c>
      <c r="G70" s="1">
        <f>IFERROR(__xludf.DUMMYFUNCTION("""COMPUTED_VALUE"""),81.0)</f>
        <v>81</v>
      </c>
      <c r="H70" s="1">
        <f>IFERROR(__xludf.DUMMYFUNCTION("""COMPUTED_VALUE"""),88.0)</f>
        <v>88</v>
      </c>
      <c r="I70" s="1"/>
      <c r="J70" s="1" t="b">
        <f t="array" ref="J70">IF(NOT(H70=""),AND(C70:H70&gt;B70:G70),IF(NOT(G70=""),AND(C70:G70&gt;B70:F70),IF(NOT(F70=""),AND(C70:F70&gt;B70:E70),AND(C70:E70&gt;B70:D70))))</f>
        <v>0</v>
      </c>
      <c r="K70" s="1" t="b">
        <f t="array" ref="K70">IF(NOT(H70=""),AND(C70:H70&lt;B70:G70),IF(NOT(G70=""),AND(C70:G70&lt;B70:F70),IF(NOT(F70=""),AND(C70:F70&lt;B70:E70),AND(C70:E70&lt;B70:D70))))</f>
        <v>0</v>
      </c>
      <c r="L70" s="1" t="b">
        <f t="array" ref="L70">IF(NOT(H70=""),AND(AND(ABS(C70:H70-B70:G70)&gt;0),AND(ABS(C70:H70-B70:G70)&lt;4)),IF(NOT(G70=""),AND(AND(ABS(C70:G70-B70:F70)&gt;0),AND(ABS(C70:G70-B70:F70)&lt;4)),IF(NOT(F70=""),AND(AND(ABS(C70:F70-B70:E70)&gt;0),AND(ABS(C70:F70-B70:E70)&lt;4)),AND(AND(ABS(C70:E70-B70:D70)&gt;0),AND(ABS(C70:E70-B70:D70)&lt;4)))))</f>
        <v>0</v>
      </c>
      <c r="M70" s="1" t="b">
        <f t="shared" si="1"/>
        <v>0</v>
      </c>
    </row>
    <row r="71" ht="15.75" customHeight="1">
      <c r="A71" s="1" t="s">
        <v>80</v>
      </c>
      <c r="B71" s="1">
        <f>IFERROR(__xludf.DUMMYFUNCTION("SPLIT(A71,"" "")"),49.0)</f>
        <v>49</v>
      </c>
      <c r="C71" s="1">
        <f>IFERROR(__xludf.DUMMYFUNCTION("""COMPUTED_VALUE"""),49.0)</f>
        <v>49</v>
      </c>
      <c r="D71" s="1">
        <f>IFERROR(__xludf.DUMMYFUNCTION("""COMPUTED_VALUE"""),51.0)</f>
        <v>51</v>
      </c>
      <c r="E71" s="1">
        <f>IFERROR(__xludf.DUMMYFUNCTION("""COMPUTED_VALUE"""),52.0)</f>
        <v>52</v>
      </c>
      <c r="F71" s="1">
        <f>IFERROR(__xludf.DUMMYFUNCTION("""COMPUTED_VALUE"""),55.0)</f>
        <v>55</v>
      </c>
      <c r="G71" s="1">
        <f>IFERROR(__xludf.DUMMYFUNCTION("""COMPUTED_VALUE"""),61.0)</f>
        <v>61</v>
      </c>
      <c r="H71" s="1">
        <f>IFERROR(__xludf.DUMMYFUNCTION("""COMPUTED_VALUE"""),62.0)</f>
        <v>62</v>
      </c>
      <c r="I71" s="1"/>
      <c r="J71" s="1" t="b">
        <f t="array" ref="J71">IF(NOT(H71=""),AND(C71:H71&gt;B71:G71),IF(NOT(G71=""),AND(C71:G71&gt;B71:F71),IF(NOT(F71=""),AND(C71:F71&gt;B71:E71),AND(C71:E71&gt;B71:D71))))</f>
        <v>0</v>
      </c>
      <c r="K71" s="1" t="b">
        <f t="array" ref="K71">IF(NOT(H71=""),AND(C71:H71&lt;B71:G71),IF(NOT(G71=""),AND(C71:G71&lt;B71:F71),IF(NOT(F71=""),AND(C71:F71&lt;B71:E71),AND(C71:E71&lt;B71:D71))))</f>
        <v>0</v>
      </c>
      <c r="L71" s="1" t="b">
        <f t="array" ref="L71">IF(NOT(H71=""),AND(AND(ABS(C71:H71-B71:G71)&gt;0),AND(ABS(C71:H71-B71:G71)&lt;4)),IF(NOT(G71=""),AND(AND(ABS(C71:G71-B71:F71)&gt;0),AND(ABS(C71:G71-B71:F71)&lt;4)),IF(NOT(F71=""),AND(AND(ABS(C71:F71-B71:E71)&gt;0),AND(ABS(C71:F71-B71:E71)&lt;4)),AND(AND(ABS(C71:E71-B71:D71)&gt;0),AND(ABS(C71:E71-B71:D71)&lt;4)))))</f>
        <v>0</v>
      </c>
      <c r="M71" s="1" t="b">
        <f t="shared" si="1"/>
        <v>0</v>
      </c>
    </row>
    <row r="72" ht="15.75" customHeight="1">
      <c r="A72" s="1" t="s">
        <v>81</v>
      </c>
      <c r="B72" s="1">
        <f>IFERROR(__xludf.DUMMYFUNCTION("SPLIT(A72,"" "")"),26.0)</f>
        <v>26</v>
      </c>
      <c r="C72" s="1">
        <f>IFERROR(__xludf.DUMMYFUNCTION("""COMPUTED_VALUE"""),26.0)</f>
        <v>26</v>
      </c>
      <c r="D72" s="1">
        <f>IFERROR(__xludf.DUMMYFUNCTION("""COMPUTED_VALUE"""),27.0)</f>
        <v>27</v>
      </c>
      <c r="E72" s="1">
        <f>IFERROR(__xludf.DUMMYFUNCTION("""COMPUTED_VALUE"""),29.0)</f>
        <v>29</v>
      </c>
      <c r="F72" s="1">
        <f>IFERROR(__xludf.DUMMYFUNCTION("""COMPUTED_VALUE"""),35.0)</f>
        <v>35</v>
      </c>
      <c r="G72" s="1">
        <f>IFERROR(__xludf.DUMMYFUNCTION("""COMPUTED_VALUE"""),38.0)</f>
        <v>38</v>
      </c>
      <c r="H72" s="1">
        <f>IFERROR(__xludf.DUMMYFUNCTION("""COMPUTED_VALUE"""),37.0)</f>
        <v>37</v>
      </c>
      <c r="I72" s="1"/>
      <c r="J72" s="1" t="b">
        <f t="array" ref="J72">IF(NOT(H72=""),AND(C72:H72&gt;B72:G72),IF(NOT(G72=""),AND(C72:G72&gt;B72:F72),IF(NOT(F72=""),AND(C72:F72&gt;B72:E72),AND(C72:E72&gt;B72:D72))))</f>
        <v>0</v>
      </c>
      <c r="K72" s="1" t="b">
        <f t="array" ref="K72">IF(NOT(H72=""),AND(C72:H72&lt;B72:G72),IF(NOT(G72=""),AND(C72:G72&lt;B72:F72),IF(NOT(F72=""),AND(C72:F72&lt;B72:E72),AND(C72:E72&lt;B72:D72))))</f>
        <v>0</v>
      </c>
      <c r="L72" s="1" t="b">
        <f t="array" ref="L72">IF(NOT(H72=""),AND(AND(ABS(C72:H72-B72:G72)&gt;0),AND(ABS(C72:H72-B72:G72)&lt;4)),IF(NOT(G72=""),AND(AND(ABS(C72:G72-B72:F72)&gt;0),AND(ABS(C72:G72-B72:F72)&lt;4)),IF(NOT(F72=""),AND(AND(ABS(C72:F72-B72:E72)&gt;0),AND(ABS(C72:F72-B72:E72)&lt;4)),AND(AND(ABS(C72:E72-B72:D72)&gt;0),AND(ABS(C72:E72-B72:D72)&lt;4)))))</f>
        <v>0</v>
      </c>
      <c r="M72" s="1" t="b">
        <f t="shared" si="1"/>
        <v>0</v>
      </c>
    </row>
    <row r="73" ht="15.75" customHeight="1">
      <c r="A73" s="1" t="s">
        <v>82</v>
      </c>
      <c r="B73" s="1">
        <f>IFERROR(__xludf.DUMMYFUNCTION("SPLIT(A73,"" "")"),2.0)</f>
        <v>2</v>
      </c>
      <c r="C73" s="1">
        <f>IFERROR(__xludf.DUMMYFUNCTION("""COMPUTED_VALUE"""),2.0)</f>
        <v>2</v>
      </c>
      <c r="D73" s="1">
        <f>IFERROR(__xludf.DUMMYFUNCTION("""COMPUTED_VALUE"""),8.0)</f>
        <v>8</v>
      </c>
      <c r="E73" s="1">
        <f>IFERROR(__xludf.DUMMYFUNCTION("""COMPUTED_VALUE"""),9.0)</f>
        <v>9</v>
      </c>
      <c r="F73" s="1">
        <f>IFERROR(__xludf.DUMMYFUNCTION("""COMPUTED_VALUE"""),9.0)</f>
        <v>9</v>
      </c>
      <c r="J73" s="1" t="b">
        <f t="array" ref="J73">IF(NOT(H73=""),AND(C73:H73&gt;B73:G73),IF(NOT(G73=""),AND(C73:G73&gt;B73:F73),IF(NOT(F73=""),AND(C73:F73&gt;B73:E73),AND(C73:E73&gt;B73:D73))))</f>
        <v>0</v>
      </c>
      <c r="K73" s="1" t="b">
        <f t="array" ref="K73">IF(NOT(H73=""),AND(C73:H73&lt;B73:G73),IF(NOT(G73=""),AND(C73:G73&lt;B73:F73),IF(NOT(F73=""),AND(C73:F73&lt;B73:E73),AND(C73:E73&lt;B73:D73))))</f>
        <v>0</v>
      </c>
      <c r="L73" s="1" t="b">
        <f t="array" ref="L73">IF(NOT(H73=""),AND(AND(ABS(C73:H73-B73:G73)&gt;0),AND(ABS(C73:H73-B73:G73)&lt;4)),IF(NOT(G73=""),AND(AND(ABS(C73:G73-B73:F73)&gt;0),AND(ABS(C73:G73-B73:F73)&lt;4)),IF(NOT(F73=""),AND(AND(ABS(C73:F73-B73:E73)&gt;0),AND(ABS(C73:F73-B73:E73)&lt;4)),AND(AND(ABS(C73:E73-B73:D73)&gt;0),AND(ABS(C73:E73-B73:D73)&lt;4)))))</f>
        <v>0</v>
      </c>
      <c r="M73" s="1" t="b">
        <f t="shared" si="1"/>
        <v>0</v>
      </c>
    </row>
    <row r="74" ht="15.75" customHeight="1">
      <c r="A74" s="1" t="s">
        <v>83</v>
      </c>
      <c r="B74" s="1">
        <f>IFERROR(__xludf.DUMMYFUNCTION("SPLIT(A74,"" "")"),78.0)</f>
        <v>78</v>
      </c>
      <c r="C74" s="1">
        <f>IFERROR(__xludf.DUMMYFUNCTION("""COMPUTED_VALUE"""),78.0)</f>
        <v>78</v>
      </c>
      <c r="D74" s="1">
        <f>IFERROR(__xludf.DUMMYFUNCTION("""COMPUTED_VALUE"""),84.0)</f>
        <v>84</v>
      </c>
      <c r="E74" s="1">
        <f>IFERROR(__xludf.DUMMYFUNCTION("""COMPUTED_VALUE"""),85.0)</f>
        <v>85</v>
      </c>
      <c r="F74" s="1">
        <f>IFERROR(__xludf.DUMMYFUNCTION("""COMPUTED_VALUE"""),87.0)</f>
        <v>87</v>
      </c>
      <c r="G74" s="1">
        <f>IFERROR(__xludf.DUMMYFUNCTION("""COMPUTED_VALUE"""),89.0)</f>
        <v>89</v>
      </c>
      <c r="H74" s="1">
        <f>IFERROR(__xludf.DUMMYFUNCTION("""COMPUTED_VALUE"""),93.0)</f>
        <v>93</v>
      </c>
      <c r="I74" s="1"/>
      <c r="J74" s="1" t="b">
        <f t="array" ref="J74">IF(NOT(H74=""),AND(C74:H74&gt;B74:G74),IF(NOT(G74=""),AND(C74:G74&gt;B74:F74),IF(NOT(F74=""),AND(C74:F74&gt;B74:E74),AND(C74:E74&gt;B74:D74))))</f>
        <v>0</v>
      </c>
      <c r="K74" s="1" t="b">
        <f t="array" ref="K74">IF(NOT(H74=""),AND(C74:H74&lt;B74:G74),IF(NOT(G74=""),AND(C74:G74&lt;B74:F74),IF(NOT(F74=""),AND(C74:F74&lt;B74:E74),AND(C74:E74&lt;B74:D74))))</f>
        <v>0</v>
      </c>
      <c r="L74" s="1" t="b">
        <f t="array" ref="L74">IF(NOT(H74=""),AND(AND(ABS(C74:H74-B74:G74)&gt;0),AND(ABS(C74:H74-B74:G74)&lt;4)),IF(NOT(G74=""),AND(AND(ABS(C74:G74-B74:F74)&gt;0),AND(ABS(C74:G74-B74:F74)&lt;4)),IF(NOT(F74=""),AND(AND(ABS(C74:F74-B74:E74)&gt;0),AND(ABS(C74:F74-B74:E74)&lt;4)),AND(AND(ABS(C74:E74-B74:D74)&gt;0),AND(ABS(C74:E74-B74:D74)&lt;4)))))</f>
        <v>0</v>
      </c>
      <c r="M74" s="1" t="b">
        <f t="shared" si="1"/>
        <v>0</v>
      </c>
    </row>
    <row r="75" ht="15.75" customHeight="1">
      <c r="A75" s="1" t="s">
        <v>84</v>
      </c>
      <c r="B75" s="1">
        <f>IFERROR(__xludf.DUMMYFUNCTION("SPLIT(A75,"" "")"),20.0)</f>
        <v>20</v>
      </c>
      <c r="C75" s="1">
        <f>IFERROR(__xludf.DUMMYFUNCTION("""COMPUTED_VALUE"""),20.0)</f>
        <v>20</v>
      </c>
      <c r="D75" s="1">
        <f>IFERROR(__xludf.DUMMYFUNCTION("""COMPUTED_VALUE"""),22.0)</f>
        <v>22</v>
      </c>
      <c r="E75" s="1">
        <f>IFERROR(__xludf.DUMMYFUNCTION("""COMPUTED_VALUE"""),28.0)</f>
        <v>28</v>
      </c>
      <c r="F75" s="1">
        <f>IFERROR(__xludf.DUMMYFUNCTION("""COMPUTED_VALUE"""),33.0)</f>
        <v>33</v>
      </c>
      <c r="J75" s="1" t="b">
        <f t="array" ref="J75">IF(NOT(H75=""),AND(C75:H75&gt;B75:G75),IF(NOT(G75=""),AND(C75:G75&gt;B75:F75),IF(NOT(F75=""),AND(C75:F75&gt;B75:E75),AND(C75:E75&gt;B75:D75))))</f>
        <v>0</v>
      </c>
      <c r="K75" s="1" t="b">
        <f t="array" ref="K75">IF(NOT(H75=""),AND(C75:H75&lt;B75:G75),IF(NOT(G75=""),AND(C75:G75&lt;B75:F75),IF(NOT(F75=""),AND(C75:F75&lt;B75:E75),AND(C75:E75&lt;B75:D75))))</f>
        <v>0</v>
      </c>
      <c r="L75" s="1" t="b">
        <f t="array" ref="L75">IF(NOT(H75=""),AND(AND(ABS(C75:H75-B75:G75)&gt;0),AND(ABS(C75:H75-B75:G75)&lt;4)),IF(NOT(G75=""),AND(AND(ABS(C75:G75-B75:F75)&gt;0),AND(ABS(C75:G75-B75:F75)&lt;4)),IF(NOT(F75=""),AND(AND(ABS(C75:F75-B75:E75)&gt;0),AND(ABS(C75:F75-B75:E75)&lt;4)),AND(AND(ABS(C75:E75-B75:D75)&gt;0),AND(ABS(C75:E75-B75:D75)&lt;4)))))</f>
        <v>0</v>
      </c>
      <c r="M75" s="1" t="b">
        <f t="shared" si="1"/>
        <v>0</v>
      </c>
    </row>
    <row r="76" ht="15.75" customHeight="1">
      <c r="A76" s="1" t="s">
        <v>85</v>
      </c>
      <c r="B76" s="1">
        <f>IFERROR(__xludf.DUMMYFUNCTION("SPLIT(A76,"" "")"),1.0)</f>
        <v>1</v>
      </c>
      <c r="C76" s="1">
        <f>IFERROR(__xludf.DUMMYFUNCTION("""COMPUTED_VALUE"""),5.0)</f>
        <v>5</v>
      </c>
      <c r="D76" s="1">
        <f>IFERROR(__xludf.DUMMYFUNCTION("""COMPUTED_VALUE"""),8.0)</f>
        <v>8</v>
      </c>
      <c r="E76" s="1">
        <f>IFERROR(__xludf.DUMMYFUNCTION("""COMPUTED_VALUE"""),9.0)</f>
        <v>9</v>
      </c>
      <c r="F76" s="1">
        <f>IFERROR(__xludf.DUMMYFUNCTION("""COMPUTED_VALUE"""),10.0)</f>
        <v>10</v>
      </c>
      <c r="J76" s="1" t="b">
        <f t="array" ref="J76">IF(NOT(H76=""),AND(C76:H76&gt;B76:G76),IF(NOT(G76=""),AND(C76:G76&gt;B76:F76),IF(NOT(F76=""),AND(C76:F76&gt;B76:E76),AND(C76:E76&gt;B76:D76))))</f>
        <v>1</v>
      </c>
      <c r="K76" s="1" t="b">
        <f t="array" ref="K76">IF(NOT(H76=""),AND(C76:H76&lt;B76:G76),IF(NOT(G76=""),AND(C76:G76&lt;B76:F76),IF(NOT(F76=""),AND(C76:F76&lt;B76:E76),AND(C76:E76&lt;B76:D76))))</f>
        <v>0</v>
      </c>
      <c r="L76" s="1" t="b">
        <f t="array" ref="L76">IF(NOT(H76=""),AND(AND(ABS(C76:H76-B76:G76)&gt;0),AND(ABS(C76:H76-B76:G76)&lt;4)),IF(NOT(G76=""),AND(AND(ABS(C76:G76-B76:F76)&gt;0),AND(ABS(C76:G76-B76:F76)&lt;4)),IF(NOT(F76=""),AND(AND(ABS(C76:F76-B76:E76)&gt;0),AND(ABS(C76:F76-B76:E76)&lt;4)),AND(AND(ABS(C76:E76-B76:D76)&gt;0),AND(ABS(C76:E76-B76:D76)&lt;4)))))</f>
        <v>0</v>
      </c>
      <c r="M76" s="1" t="b">
        <f t="shared" si="1"/>
        <v>0</v>
      </c>
    </row>
    <row r="77" ht="15.75" customHeight="1">
      <c r="A77" s="1" t="s">
        <v>86</v>
      </c>
      <c r="B77" s="1">
        <f>IFERROR(__xludf.DUMMYFUNCTION("SPLIT(A77,"" "")"),17.0)</f>
        <v>17</v>
      </c>
      <c r="C77" s="1">
        <f>IFERROR(__xludf.DUMMYFUNCTION("""COMPUTED_VALUE"""),21.0)</f>
        <v>21</v>
      </c>
      <c r="D77" s="1">
        <f>IFERROR(__xludf.DUMMYFUNCTION("""COMPUTED_VALUE"""),23.0)</f>
        <v>23</v>
      </c>
      <c r="E77" s="1">
        <f>IFERROR(__xludf.DUMMYFUNCTION("""COMPUTED_VALUE"""),26.0)</f>
        <v>26</v>
      </c>
      <c r="F77" s="1">
        <f>IFERROR(__xludf.DUMMYFUNCTION("""COMPUTED_VALUE"""),28.0)</f>
        <v>28</v>
      </c>
      <c r="G77" s="1">
        <f>IFERROR(__xludf.DUMMYFUNCTION("""COMPUTED_VALUE"""),30.0)</f>
        <v>30</v>
      </c>
      <c r="H77" s="1">
        <f>IFERROR(__xludf.DUMMYFUNCTION("""COMPUTED_VALUE"""),32.0)</f>
        <v>32</v>
      </c>
      <c r="I77" s="1">
        <f>IFERROR(__xludf.DUMMYFUNCTION("""COMPUTED_VALUE"""),31.0)</f>
        <v>31</v>
      </c>
      <c r="J77" s="1" t="b">
        <f t="array" ref="J77">IF(NOT(H77=""),AND(C77:H77&gt;B77:G77),IF(NOT(G77=""),AND(C77:G77&gt;B77:F77),IF(NOT(F77=""),AND(C77:F77&gt;B77:E77),AND(C77:E77&gt;B77:D77))))</f>
        <v>1</v>
      </c>
      <c r="K77" s="1" t="b">
        <f t="array" ref="K77">IF(NOT(H77=""),AND(C77:H77&lt;B77:G77),IF(NOT(G77=""),AND(C77:G77&lt;B77:F77),IF(NOT(F77=""),AND(C77:F77&lt;B77:E77),AND(C77:E77&lt;B77:D77))))</f>
        <v>0</v>
      </c>
      <c r="L77" s="1" t="b">
        <f t="array" ref="L77">IF(NOT(H77=""),AND(AND(ABS(C77:H77-B77:G77)&gt;0),AND(ABS(C77:H77-B77:G77)&lt;4)),IF(NOT(G77=""),AND(AND(ABS(C77:G77-B77:F77)&gt;0),AND(ABS(C77:G77-B77:F77)&lt;4)),IF(NOT(F77=""),AND(AND(ABS(C77:F77-B77:E77)&gt;0),AND(ABS(C77:F77-B77:E77)&lt;4)),AND(AND(ABS(C77:E77-B77:D77)&gt;0),AND(ABS(C77:E77-B77:D77)&lt;4)))))</f>
        <v>0</v>
      </c>
      <c r="M77" s="1" t="b">
        <f t="shared" si="1"/>
        <v>0</v>
      </c>
    </row>
    <row r="78" ht="15.75" customHeight="1">
      <c r="A78" s="1" t="s">
        <v>87</v>
      </c>
      <c r="B78" s="1">
        <f>IFERROR(__xludf.DUMMYFUNCTION("SPLIT(A78,"" "")"),24.0)</f>
        <v>24</v>
      </c>
      <c r="C78" s="1">
        <f>IFERROR(__xludf.DUMMYFUNCTION("""COMPUTED_VALUE"""),28.0)</f>
        <v>28</v>
      </c>
      <c r="D78" s="1">
        <f>IFERROR(__xludf.DUMMYFUNCTION("""COMPUTED_VALUE"""),29.0)</f>
        <v>29</v>
      </c>
      <c r="E78" s="1">
        <f>IFERROR(__xludf.DUMMYFUNCTION("""COMPUTED_VALUE"""),30.0)</f>
        <v>30</v>
      </c>
      <c r="F78" s="1">
        <f>IFERROR(__xludf.DUMMYFUNCTION("""COMPUTED_VALUE"""),33.0)</f>
        <v>33</v>
      </c>
      <c r="G78" s="1">
        <f>IFERROR(__xludf.DUMMYFUNCTION("""COMPUTED_VALUE"""),35.0)</f>
        <v>35</v>
      </c>
      <c r="H78" s="1">
        <f>IFERROR(__xludf.DUMMYFUNCTION("""COMPUTED_VALUE"""),36.0)</f>
        <v>36</v>
      </c>
      <c r="I78" s="1">
        <f>IFERROR(__xludf.DUMMYFUNCTION("""COMPUTED_VALUE"""),36.0)</f>
        <v>36</v>
      </c>
      <c r="J78" s="1" t="b">
        <f t="array" ref="J78">IF(NOT(H78=""),AND(C78:H78&gt;B78:G78),IF(NOT(G78=""),AND(C78:G78&gt;B78:F78),IF(NOT(F78=""),AND(C78:F78&gt;B78:E78),AND(C78:E78&gt;B78:D78))))</f>
        <v>1</v>
      </c>
      <c r="K78" s="1" t="b">
        <f t="array" ref="K78">IF(NOT(H78=""),AND(C78:H78&lt;B78:G78),IF(NOT(G78=""),AND(C78:G78&lt;B78:F78),IF(NOT(F78=""),AND(C78:F78&lt;B78:E78),AND(C78:E78&lt;B78:D78))))</f>
        <v>0</v>
      </c>
      <c r="L78" s="1" t="b">
        <f t="array" ref="L78">IF(NOT(H78=""),AND(AND(ABS(C78:H78-B78:G78)&gt;0),AND(ABS(C78:H78-B78:G78)&lt;4)),IF(NOT(G78=""),AND(AND(ABS(C78:G78-B78:F78)&gt;0),AND(ABS(C78:G78-B78:F78)&lt;4)),IF(NOT(F78=""),AND(AND(ABS(C78:F78-B78:E78)&gt;0),AND(ABS(C78:F78-B78:E78)&lt;4)),AND(AND(ABS(C78:E78-B78:D78)&gt;0),AND(ABS(C78:E78-B78:D78)&lt;4)))))</f>
        <v>0</v>
      </c>
      <c r="M78" s="1" t="b">
        <f t="shared" si="1"/>
        <v>0</v>
      </c>
    </row>
    <row r="79" ht="15.75" customHeight="1">
      <c r="A79" s="1" t="s">
        <v>88</v>
      </c>
      <c r="B79" s="1">
        <f>IFERROR(__xludf.DUMMYFUNCTION("SPLIT(A79,"" "")"),76.0)</f>
        <v>76</v>
      </c>
      <c r="C79" s="1">
        <f>IFERROR(__xludf.DUMMYFUNCTION("""COMPUTED_VALUE"""),80.0)</f>
        <v>80</v>
      </c>
      <c r="D79" s="1">
        <f>IFERROR(__xludf.DUMMYFUNCTION("""COMPUTED_VALUE"""),82.0)</f>
        <v>82</v>
      </c>
      <c r="E79" s="1">
        <f>IFERROR(__xludf.DUMMYFUNCTION("""COMPUTED_VALUE"""),85.0)</f>
        <v>85</v>
      </c>
      <c r="F79" s="1">
        <f>IFERROR(__xludf.DUMMYFUNCTION("""COMPUTED_VALUE"""),88.0)</f>
        <v>88</v>
      </c>
      <c r="G79" s="1">
        <f>IFERROR(__xludf.DUMMYFUNCTION("""COMPUTED_VALUE"""),92.0)</f>
        <v>92</v>
      </c>
      <c r="J79" s="1" t="b">
        <f t="array" ref="J79">IF(NOT(H79=""),AND(C79:H79&gt;B79:G79),IF(NOT(G79=""),AND(C79:G79&gt;B79:F79),IF(NOT(F79=""),AND(C79:F79&gt;B79:E79),AND(C79:E79&gt;B79:D79))))</f>
        <v>1</v>
      </c>
      <c r="K79" s="1" t="b">
        <f t="array" ref="K79">IF(NOT(H79=""),AND(C79:H79&lt;B79:G79),IF(NOT(G79=""),AND(C79:G79&lt;B79:F79),IF(NOT(F79=""),AND(C79:F79&lt;B79:E79),AND(C79:E79&lt;B79:D79))))</f>
        <v>0</v>
      </c>
      <c r="L79" s="1" t="b">
        <f t="array" ref="L79">IF(NOT(H79=""),AND(AND(ABS(C79:H79-B79:G79)&gt;0),AND(ABS(C79:H79-B79:G79)&lt;4)),IF(NOT(G79=""),AND(AND(ABS(C79:G79-B79:F79)&gt;0),AND(ABS(C79:G79-B79:F79)&lt;4)),IF(NOT(F79=""),AND(AND(ABS(C79:F79-B79:E79)&gt;0),AND(ABS(C79:F79-B79:E79)&lt;4)),AND(AND(ABS(C79:E79-B79:D79)&gt;0),AND(ABS(C79:E79-B79:D79)&lt;4)))))</f>
        <v>0</v>
      </c>
      <c r="M79" s="1" t="b">
        <f t="shared" si="1"/>
        <v>0</v>
      </c>
    </row>
    <row r="80" ht="15.75" customHeight="1">
      <c r="A80" s="1" t="s">
        <v>89</v>
      </c>
      <c r="B80" s="1">
        <f>IFERROR(__xludf.DUMMYFUNCTION("SPLIT(A80,"" "")"),23.0)</f>
        <v>23</v>
      </c>
      <c r="C80" s="1">
        <f>IFERROR(__xludf.DUMMYFUNCTION("""COMPUTED_VALUE"""),27.0)</f>
        <v>27</v>
      </c>
      <c r="D80" s="1">
        <f>IFERROR(__xludf.DUMMYFUNCTION("""COMPUTED_VALUE"""),29.0)</f>
        <v>29</v>
      </c>
      <c r="E80" s="1">
        <f>IFERROR(__xludf.DUMMYFUNCTION("""COMPUTED_VALUE"""),30.0)</f>
        <v>30</v>
      </c>
      <c r="F80" s="1">
        <f>IFERROR(__xludf.DUMMYFUNCTION("""COMPUTED_VALUE"""),32.0)</f>
        <v>32</v>
      </c>
      <c r="G80" s="1">
        <f>IFERROR(__xludf.DUMMYFUNCTION("""COMPUTED_VALUE"""),37.0)</f>
        <v>37</v>
      </c>
      <c r="J80" s="1" t="b">
        <f t="array" ref="J80">IF(NOT(H80=""),AND(C80:H80&gt;B80:G80),IF(NOT(G80=""),AND(C80:G80&gt;B80:F80),IF(NOT(F80=""),AND(C80:F80&gt;B80:E80),AND(C80:E80&gt;B80:D80))))</f>
        <v>1</v>
      </c>
      <c r="K80" s="1" t="b">
        <f t="array" ref="K80">IF(NOT(H80=""),AND(C80:H80&lt;B80:G80),IF(NOT(G80=""),AND(C80:G80&lt;B80:F80),IF(NOT(F80=""),AND(C80:F80&lt;B80:E80),AND(C80:E80&lt;B80:D80))))</f>
        <v>0</v>
      </c>
      <c r="L80" s="1" t="b">
        <f t="array" ref="L80">IF(NOT(H80=""),AND(AND(ABS(C80:H80-B80:G80)&gt;0),AND(ABS(C80:H80-B80:G80)&lt;4)),IF(NOT(G80=""),AND(AND(ABS(C80:G80-B80:F80)&gt;0),AND(ABS(C80:G80-B80:F80)&lt;4)),IF(NOT(F80=""),AND(AND(ABS(C80:F80-B80:E80)&gt;0),AND(ABS(C80:F80-B80:E80)&lt;4)),AND(AND(ABS(C80:E80-B80:D80)&gt;0),AND(ABS(C80:E80-B80:D80)&lt;4)))))</f>
        <v>0</v>
      </c>
      <c r="M80" s="1" t="b">
        <f t="shared" si="1"/>
        <v>0</v>
      </c>
    </row>
    <row r="81" ht="15.75" customHeight="1">
      <c r="A81" s="1" t="s">
        <v>90</v>
      </c>
      <c r="B81" s="1">
        <f>IFERROR(__xludf.DUMMYFUNCTION("SPLIT(A81,"" "")"),32.0)</f>
        <v>32</v>
      </c>
      <c r="C81" s="1">
        <f>IFERROR(__xludf.DUMMYFUNCTION("""COMPUTED_VALUE"""),36.0)</f>
        <v>36</v>
      </c>
      <c r="D81" s="1">
        <f>IFERROR(__xludf.DUMMYFUNCTION("""COMPUTED_VALUE"""),37.0)</f>
        <v>37</v>
      </c>
      <c r="E81" s="1">
        <f>IFERROR(__xludf.DUMMYFUNCTION("""COMPUTED_VALUE"""),35.0)</f>
        <v>35</v>
      </c>
      <c r="F81" s="1">
        <f>IFERROR(__xludf.DUMMYFUNCTION("""COMPUTED_VALUE"""),37.0)</f>
        <v>37</v>
      </c>
      <c r="G81" s="1">
        <f>IFERROR(__xludf.DUMMYFUNCTION("""COMPUTED_VALUE"""),40.0)</f>
        <v>40</v>
      </c>
      <c r="H81" s="1">
        <f>IFERROR(__xludf.DUMMYFUNCTION("""COMPUTED_VALUE"""),42.0)</f>
        <v>42</v>
      </c>
      <c r="I81" s="1">
        <f>IFERROR(__xludf.DUMMYFUNCTION("""COMPUTED_VALUE"""),43.0)</f>
        <v>43</v>
      </c>
      <c r="J81" s="1" t="b">
        <f t="array" ref="J81">IF(NOT(H81=""),AND(C81:H81&gt;B81:G81),IF(NOT(G81=""),AND(C81:G81&gt;B81:F81),IF(NOT(F81=""),AND(C81:F81&gt;B81:E81),AND(C81:E81&gt;B81:D81))))</f>
        <v>0</v>
      </c>
      <c r="K81" s="1" t="b">
        <f t="array" ref="K81">IF(NOT(H81=""),AND(C81:H81&lt;B81:G81),IF(NOT(G81=""),AND(C81:G81&lt;B81:F81),IF(NOT(F81=""),AND(C81:F81&lt;B81:E81),AND(C81:E81&lt;B81:D81))))</f>
        <v>0</v>
      </c>
      <c r="L81" s="1" t="b">
        <f t="array" ref="L81">IF(NOT(H81=""),AND(AND(ABS(C81:H81-B81:G81)&gt;0),AND(ABS(C81:H81-B81:G81)&lt;4)),IF(NOT(G81=""),AND(AND(ABS(C81:G81-B81:F81)&gt;0),AND(ABS(C81:G81-B81:F81)&lt;4)),IF(NOT(F81=""),AND(AND(ABS(C81:F81-B81:E81)&gt;0),AND(ABS(C81:F81-B81:E81)&lt;4)),AND(AND(ABS(C81:E81-B81:D81)&gt;0),AND(ABS(C81:E81-B81:D81)&lt;4)))))</f>
        <v>0</v>
      </c>
      <c r="M81" s="1" t="b">
        <f t="shared" si="1"/>
        <v>0</v>
      </c>
    </row>
    <row r="82" ht="15.75" customHeight="1">
      <c r="A82" s="1" t="s">
        <v>91</v>
      </c>
      <c r="B82" s="1">
        <f>IFERROR(__xludf.DUMMYFUNCTION("SPLIT(A82,"" "")"),4.0)</f>
        <v>4</v>
      </c>
      <c r="C82" s="1">
        <f>IFERROR(__xludf.DUMMYFUNCTION("""COMPUTED_VALUE"""),8.0)</f>
        <v>8</v>
      </c>
      <c r="D82" s="1">
        <f>IFERROR(__xludf.DUMMYFUNCTION("""COMPUTED_VALUE"""),9.0)</f>
        <v>9</v>
      </c>
      <c r="E82" s="1">
        <f>IFERROR(__xludf.DUMMYFUNCTION("""COMPUTED_VALUE"""),12.0)</f>
        <v>12</v>
      </c>
      <c r="F82" s="1">
        <f>IFERROR(__xludf.DUMMYFUNCTION("""COMPUTED_VALUE"""),15.0)</f>
        <v>15</v>
      </c>
      <c r="G82" s="1">
        <f>IFERROR(__xludf.DUMMYFUNCTION("""COMPUTED_VALUE"""),14.0)</f>
        <v>14</v>
      </c>
      <c r="H82" s="1">
        <f>IFERROR(__xludf.DUMMYFUNCTION("""COMPUTED_VALUE"""),16.0)</f>
        <v>16</v>
      </c>
      <c r="I82" s="1">
        <f>IFERROR(__xludf.DUMMYFUNCTION("""COMPUTED_VALUE"""),15.0)</f>
        <v>15</v>
      </c>
      <c r="J82" s="1" t="b">
        <f t="array" ref="J82">IF(NOT(H82=""),AND(C82:H82&gt;B82:G82),IF(NOT(G82=""),AND(C82:G82&gt;B82:F82),IF(NOT(F82=""),AND(C82:F82&gt;B82:E82),AND(C82:E82&gt;B82:D82))))</f>
        <v>0</v>
      </c>
      <c r="K82" s="1" t="b">
        <f t="array" ref="K82">IF(NOT(H82=""),AND(C82:H82&lt;B82:G82),IF(NOT(G82=""),AND(C82:G82&lt;B82:F82),IF(NOT(F82=""),AND(C82:F82&lt;B82:E82),AND(C82:E82&lt;B82:D82))))</f>
        <v>0</v>
      </c>
      <c r="L82" s="1" t="b">
        <f t="array" ref="L82">IF(NOT(H82=""),AND(AND(ABS(C82:H82-B82:G82)&gt;0),AND(ABS(C82:H82-B82:G82)&lt;4)),IF(NOT(G82=""),AND(AND(ABS(C82:G82-B82:F82)&gt;0),AND(ABS(C82:G82-B82:F82)&lt;4)),IF(NOT(F82=""),AND(AND(ABS(C82:F82-B82:E82)&gt;0),AND(ABS(C82:F82-B82:E82)&lt;4)),AND(AND(ABS(C82:E82-B82:D82)&gt;0),AND(ABS(C82:E82-B82:D82)&lt;4)))))</f>
        <v>0</v>
      </c>
      <c r="M82" s="1" t="b">
        <f t="shared" si="1"/>
        <v>0</v>
      </c>
    </row>
    <row r="83" ht="15.75" customHeight="1">
      <c r="A83" s="1" t="s">
        <v>92</v>
      </c>
      <c r="B83" s="1">
        <f>IFERROR(__xludf.DUMMYFUNCTION("SPLIT(A83,"" "")"),2.0)</f>
        <v>2</v>
      </c>
      <c r="C83" s="1">
        <f>IFERROR(__xludf.DUMMYFUNCTION("""COMPUTED_VALUE"""),6.0)</f>
        <v>6</v>
      </c>
      <c r="D83" s="1">
        <f>IFERROR(__xludf.DUMMYFUNCTION("""COMPUTED_VALUE"""),4.0)</f>
        <v>4</v>
      </c>
      <c r="E83" s="1">
        <f>IFERROR(__xludf.DUMMYFUNCTION("""COMPUTED_VALUE"""),7.0)</f>
        <v>7</v>
      </c>
      <c r="F83" s="1">
        <f>IFERROR(__xludf.DUMMYFUNCTION("""COMPUTED_VALUE"""),7.0)</f>
        <v>7</v>
      </c>
      <c r="J83" s="1" t="b">
        <f t="array" ref="J83">IF(NOT(H83=""),AND(C83:H83&gt;B83:G83),IF(NOT(G83=""),AND(C83:G83&gt;B83:F83),IF(NOT(F83=""),AND(C83:F83&gt;B83:E83),AND(C83:E83&gt;B83:D83))))</f>
        <v>0</v>
      </c>
      <c r="K83" s="1" t="b">
        <f t="array" ref="K83">IF(NOT(H83=""),AND(C83:H83&lt;B83:G83),IF(NOT(G83=""),AND(C83:G83&lt;B83:F83),IF(NOT(F83=""),AND(C83:F83&lt;B83:E83),AND(C83:E83&lt;B83:D83))))</f>
        <v>0</v>
      </c>
      <c r="L83" s="1" t="b">
        <f t="array" ref="L83">IF(NOT(H83=""),AND(AND(ABS(C83:H83-B83:G83)&gt;0),AND(ABS(C83:H83-B83:G83)&lt;4)),IF(NOT(G83=""),AND(AND(ABS(C83:G83-B83:F83)&gt;0),AND(ABS(C83:G83-B83:F83)&lt;4)),IF(NOT(F83=""),AND(AND(ABS(C83:F83-B83:E83)&gt;0),AND(ABS(C83:F83-B83:E83)&lt;4)),AND(AND(ABS(C83:E83-B83:D83)&gt;0),AND(ABS(C83:E83-B83:D83)&lt;4)))))</f>
        <v>0</v>
      </c>
      <c r="M83" s="1" t="b">
        <f t="shared" si="1"/>
        <v>0</v>
      </c>
    </row>
    <row r="84" ht="15.75" customHeight="1">
      <c r="A84" s="1" t="s">
        <v>93</v>
      </c>
      <c r="B84" s="1">
        <f>IFERROR(__xludf.DUMMYFUNCTION("SPLIT(A84,"" "")"),37.0)</f>
        <v>37</v>
      </c>
      <c r="C84" s="1">
        <f>IFERROR(__xludf.DUMMYFUNCTION("""COMPUTED_VALUE"""),41.0)</f>
        <v>41</v>
      </c>
      <c r="D84" s="1">
        <f>IFERROR(__xludf.DUMMYFUNCTION("""COMPUTED_VALUE"""),43.0)</f>
        <v>43</v>
      </c>
      <c r="E84" s="1">
        <f>IFERROR(__xludf.DUMMYFUNCTION("""COMPUTED_VALUE"""),40.0)</f>
        <v>40</v>
      </c>
      <c r="F84" s="1">
        <f>IFERROR(__xludf.DUMMYFUNCTION("""COMPUTED_VALUE"""),42.0)</f>
        <v>42</v>
      </c>
      <c r="G84" s="1">
        <f>IFERROR(__xludf.DUMMYFUNCTION("""COMPUTED_VALUE"""),46.0)</f>
        <v>46</v>
      </c>
      <c r="J84" s="1" t="b">
        <f t="array" ref="J84">IF(NOT(H84=""),AND(C84:H84&gt;B84:G84),IF(NOT(G84=""),AND(C84:G84&gt;B84:F84),IF(NOT(F84=""),AND(C84:F84&gt;B84:E84),AND(C84:E84&gt;B84:D84))))</f>
        <v>0</v>
      </c>
      <c r="K84" s="1" t="b">
        <f t="array" ref="K84">IF(NOT(H84=""),AND(C84:H84&lt;B84:G84),IF(NOT(G84=""),AND(C84:G84&lt;B84:F84),IF(NOT(F84=""),AND(C84:F84&lt;B84:E84),AND(C84:E84&lt;B84:D84))))</f>
        <v>0</v>
      </c>
      <c r="L84" s="1" t="b">
        <f t="array" ref="L84">IF(NOT(H84=""),AND(AND(ABS(C84:H84-B84:G84)&gt;0),AND(ABS(C84:H84-B84:G84)&lt;4)),IF(NOT(G84=""),AND(AND(ABS(C84:G84-B84:F84)&gt;0),AND(ABS(C84:G84-B84:F84)&lt;4)),IF(NOT(F84=""),AND(AND(ABS(C84:F84-B84:E84)&gt;0),AND(ABS(C84:F84-B84:E84)&lt;4)),AND(AND(ABS(C84:E84-B84:D84)&gt;0),AND(ABS(C84:E84-B84:D84)&lt;4)))))</f>
        <v>0</v>
      </c>
      <c r="M84" s="1" t="b">
        <f t="shared" si="1"/>
        <v>0</v>
      </c>
    </row>
    <row r="85" ht="15.75" customHeight="1">
      <c r="A85" s="1" t="s">
        <v>94</v>
      </c>
      <c r="B85" s="1">
        <f>IFERROR(__xludf.DUMMYFUNCTION("SPLIT(A85,"" "")"),2.0)</f>
        <v>2</v>
      </c>
      <c r="C85" s="1">
        <f>IFERROR(__xludf.DUMMYFUNCTION("""COMPUTED_VALUE"""),6.0)</f>
        <v>6</v>
      </c>
      <c r="D85" s="1">
        <f>IFERROR(__xludf.DUMMYFUNCTION("""COMPUTED_VALUE"""),9.0)</f>
        <v>9</v>
      </c>
      <c r="E85" s="1">
        <f>IFERROR(__xludf.DUMMYFUNCTION("""COMPUTED_VALUE"""),12.0)</f>
        <v>12</v>
      </c>
      <c r="F85" s="1">
        <f>IFERROR(__xludf.DUMMYFUNCTION("""COMPUTED_VALUE"""),10.0)</f>
        <v>10</v>
      </c>
      <c r="G85" s="1">
        <f>IFERROR(__xludf.DUMMYFUNCTION("""COMPUTED_VALUE"""),16.0)</f>
        <v>16</v>
      </c>
      <c r="J85" s="1" t="b">
        <f t="array" ref="J85">IF(NOT(H85=""),AND(C85:H85&gt;B85:G85),IF(NOT(G85=""),AND(C85:G85&gt;B85:F85),IF(NOT(F85=""),AND(C85:F85&gt;B85:E85),AND(C85:E85&gt;B85:D85))))</f>
        <v>0</v>
      </c>
      <c r="K85" s="1" t="b">
        <f t="array" ref="K85">IF(NOT(H85=""),AND(C85:H85&lt;B85:G85),IF(NOT(G85=""),AND(C85:G85&lt;B85:F85),IF(NOT(F85=""),AND(C85:F85&lt;B85:E85),AND(C85:E85&lt;B85:D85))))</f>
        <v>0</v>
      </c>
      <c r="L85" s="1" t="b">
        <f t="array" ref="L85">IF(NOT(H85=""),AND(AND(ABS(C85:H85-B85:G85)&gt;0),AND(ABS(C85:H85-B85:G85)&lt;4)),IF(NOT(G85=""),AND(AND(ABS(C85:G85-B85:F85)&gt;0),AND(ABS(C85:G85-B85:F85)&lt;4)),IF(NOT(F85=""),AND(AND(ABS(C85:F85-B85:E85)&gt;0),AND(ABS(C85:F85-B85:E85)&lt;4)),AND(AND(ABS(C85:E85-B85:D85)&gt;0),AND(ABS(C85:E85-B85:D85)&lt;4)))))</f>
        <v>0</v>
      </c>
      <c r="M85" s="1" t="b">
        <f t="shared" si="1"/>
        <v>0</v>
      </c>
    </row>
    <row r="86" ht="15.75" customHeight="1">
      <c r="A86" s="1" t="s">
        <v>95</v>
      </c>
      <c r="B86" s="1">
        <f>IFERROR(__xludf.DUMMYFUNCTION("SPLIT(A86,"" "")"),30.0)</f>
        <v>30</v>
      </c>
      <c r="C86" s="1">
        <f>IFERROR(__xludf.DUMMYFUNCTION("""COMPUTED_VALUE"""),34.0)</f>
        <v>34</v>
      </c>
      <c r="D86" s="1">
        <f>IFERROR(__xludf.DUMMYFUNCTION("""COMPUTED_VALUE"""),37.0)</f>
        <v>37</v>
      </c>
      <c r="E86" s="1">
        <f>IFERROR(__xludf.DUMMYFUNCTION("""COMPUTED_VALUE"""),37.0)</f>
        <v>37</v>
      </c>
      <c r="F86" s="1">
        <f>IFERROR(__xludf.DUMMYFUNCTION("""COMPUTED_VALUE"""),40.0)</f>
        <v>40</v>
      </c>
      <c r="J86" s="1" t="b">
        <f t="array" ref="J86">IF(NOT(H86=""),AND(C86:H86&gt;B86:G86),IF(NOT(G86=""),AND(C86:G86&gt;B86:F86),IF(NOT(F86=""),AND(C86:F86&gt;B86:E86),AND(C86:E86&gt;B86:D86))))</f>
        <v>0</v>
      </c>
      <c r="K86" s="1" t="b">
        <f t="array" ref="K86">IF(NOT(H86=""),AND(C86:H86&lt;B86:G86),IF(NOT(G86=""),AND(C86:G86&lt;B86:F86),IF(NOT(F86=""),AND(C86:F86&lt;B86:E86),AND(C86:E86&lt;B86:D86))))</f>
        <v>0</v>
      </c>
      <c r="L86" s="1" t="b">
        <f t="array" ref="L86">IF(NOT(H86=""),AND(AND(ABS(C86:H86-B86:G86)&gt;0),AND(ABS(C86:H86-B86:G86)&lt;4)),IF(NOT(G86=""),AND(AND(ABS(C86:G86-B86:F86)&gt;0),AND(ABS(C86:G86-B86:F86)&lt;4)),IF(NOT(F86=""),AND(AND(ABS(C86:F86-B86:E86)&gt;0),AND(ABS(C86:F86-B86:E86)&lt;4)),AND(AND(ABS(C86:E86-B86:D86)&gt;0),AND(ABS(C86:E86-B86:D86)&lt;4)))))</f>
        <v>0</v>
      </c>
      <c r="M86" s="1" t="b">
        <f t="shared" si="1"/>
        <v>0</v>
      </c>
    </row>
    <row r="87" ht="15.75" customHeight="1">
      <c r="A87" s="1" t="s">
        <v>96</v>
      </c>
      <c r="B87" s="1">
        <f>IFERROR(__xludf.DUMMYFUNCTION("SPLIT(A87,"" "")"),23.0)</f>
        <v>23</v>
      </c>
      <c r="C87" s="1">
        <f>IFERROR(__xludf.DUMMYFUNCTION("""COMPUTED_VALUE"""),27.0)</f>
        <v>27</v>
      </c>
      <c r="D87" s="1">
        <f>IFERROR(__xludf.DUMMYFUNCTION("""COMPUTED_VALUE"""),27.0)</f>
        <v>27</v>
      </c>
      <c r="E87" s="1">
        <f>IFERROR(__xludf.DUMMYFUNCTION("""COMPUTED_VALUE"""),28.0)</f>
        <v>28</v>
      </c>
      <c r="F87" s="1">
        <f>IFERROR(__xludf.DUMMYFUNCTION("""COMPUTED_VALUE"""),30.0)</f>
        <v>30</v>
      </c>
      <c r="G87" s="1">
        <f>IFERROR(__xludf.DUMMYFUNCTION("""COMPUTED_VALUE"""),32.0)</f>
        <v>32</v>
      </c>
      <c r="H87" s="1">
        <f>IFERROR(__xludf.DUMMYFUNCTION("""COMPUTED_VALUE"""),30.0)</f>
        <v>30</v>
      </c>
      <c r="I87" s="1"/>
      <c r="J87" s="1" t="b">
        <f t="array" ref="J87">IF(NOT(H87=""),AND(C87:H87&gt;B87:G87),IF(NOT(G87=""),AND(C87:G87&gt;B87:F87),IF(NOT(F87=""),AND(C87:F87&gt;B87:E87),AND(C87:E87&gt;B87:D87))))</f>
        <v>0</v>
      </c>
      <c r="K87" s="1" t="b">
        <f t="array" ref="K87">IF(NOT(H87=""),AND(C87:H87&lt;B87:G87),IF(NOT(G87=""),AND(C87:G87&lt;B87:F87),IF(NOT(F87=""),AND(C87:F87&lt;B87:E87),AND(C87:E87&lt;B87:D87))))</f>
        <v>0</v>
      </c>
      <c r="L87" s="1" t="b">
        <f t="array" ref="L87">IF(NOT(H87=""),AND(AND(ABS(C87:H87-B87:G87)&gt;0),AND(ABS(C87:H87-B87:G87)&lt;4)),IF(NOT(G87=""),AND(AND(ABS(C87:G87-B87:F87)&gt;0),AND(ABS(C87:G87-B87:F87)&lt;4)),IF(NOT(F87=""),AND(AND(ABS(C87:F87-B87:E87)&gt;0),AND(ABS(C87:F87-B87:E87)&lt;4)),AND(AND(ABS(C87:E87-B87:D87)&gt;0),AND(ABS(C87:E87-B87:D87)&lt;4)))))</f>
        <v>0</v>
      </c>
      <c r="M87" s="1" t="b">
        <f t="shared" si="1"/>
        <v>0</v>
      </c>
    </row>
    <row r="88" ht="15.75" customHeight="1">
      <c r="A88" s="1" t="s">
        <v>97</v>
      </c>
      <c r="B88" s="1">
        <f>IFERROR(__xludf.DUMMYFUNCTION("SPLIT(A88,"" "")"),37.0)</f>
        <v>37</v>
      </c>
      <c r="C88" s="1">
        <f>IFERROR(__xludf.DUMMYFUNCTION("""COMPUTED_VALUE"""),41.0)</f>
        <v>41</v>
      </c>
      <c r="D88" s="1">
        <f>IFERROR(__xludf.DUMMYFUNCTION("""COMPUTED_VALUE"""),44.0)</f>
        <v>44</v>
      </c>
      <c r="E88" s="1">
        <f>IFERROR(__xludf.DUMMYFUNCTION("""COMPUTED_VALUE"""),44.0)</f>
        <v>44</v>
      </c>
      <c r="F88" s="1">
        <f>IFERROR(__xludf.DUMMYFUNCTION("""COMPUTED_VALUE"""),44.0)</f>
        <v>44</v>
      </c>
      <c r="J88" s="1" t="b">
        <f t="array" ref="J88">IF(NOT(H88=""),AND(C88:H88&gt;B88:G88),IF(NOT(G88=""),AND(C88:G88&gt;B88:F88),IF(NOT(F88=""),AND(C88:F88&gt;B88:E88),AND(C88:E88&gt;B88:D88))))</f>
        <v>0</v>
      </c>
      <c r="K88" s="1" t="b">
        <f t="array" ref="K88">IF(NOT(H88=""),AND(C88:H88&lt;B88:G88),IF(NOT(G88=""),AND(C88:G88&lt;B88:F88),IF(NOT(F88=""),AND(C88:F88&lt;B88:E88),AND(C88:E88&lt;B88:D88))))</f>
        <v>0</v>
      </c>
      <c r="L88" s="1" t="b">
        <f t="array" ref="L88">IF(NOT(H88=""),AND(AND(ABS(C88:H88-B88:G88)&gt;0),AND(ABS(C88:H88-B88:G88)&lt;4)),IF(NOT(G88=""),AND(AND(ABS(C88:G88-B88:F88)&gt;0),AND(ABS(C88:G88-B88:F88)&lt;4)),IF(NOT(F88=""),AND(AND(ABS(C88:F88-B88:E88)&gt;0),AND(ABS(C88:F88-B88:E88)&lt;4)),AND(AND(ABS(C88:E88-B88:D88)&gt;0),AND(ABS(C88:E88-B88:D88)&lt;4)))))</f>
        <v>0</v>
      </c>
      <c r="M88" s="1" t="b">
        <f t="shared" si="1"/>
        <v>0</v>
      </c>
    </row>
    <row r="89" ht="15.75" customHeight="1">
      <c r="A89" s="1" t="s">
        <v>98</v>
      </c>
      <c r="B89" s="1">
        <f>IFERROR(__xludf.DUMMYFUNCTION("SPLIT(A89,"" "")"),5.0)</f>
        <v>5</v>
      </c>
      <c r="C89" s="1">
        <f>IFERROR(__xludf.DUMMYFUNCTION("""COMPUTED_VALUE"""),9.0)</f>
        <v>9</v>
      </c>
      <c r="D89" s="1">
        <f>IFERROR(__xludf.DUMMYFUNCTION("""COMPUTED_VALUE"""),11.0)</f>
        <v>11</v>
      </c>
      <c r="E89" s="1">
        <f>IFERROR(__xludf.DUMMYFUNCTION("""COMPUTED_VALUE"""),14.0)</f>
        <v>14</v>
      </c>
      <c r="F89" s="1">
        <f>IFERROR(__xludf.DUMMYFUNCTION("""COMPUTED_VALUE"""),16.0)</f>
        <v>16</v>
      </c>
      <c r="G89" s="1">
        <f>IFERROR(__xludf.DUMMYFUNCTION("""COMPUTED_VALUE"""),16.0)</f>
        <v>16</v>
      </c>
      <c r="H89" s="1">
        <f>IFERROR(__xludf.DUMMYFUNCTION("""COMPUTED_VALUE"""),20.0)</f>
        <v>20</v>
      </c>
      <c r="I89" s="1"/>
      <c r="J89" s="1" t="b">
        <f t="array" ref="J89">IF(NOT(H89=""),AND(C89:H89&gt;B89:G89),IF(NOT(G89=""),AND(C89:G89&gt;B89:F89),IF(NOT(F89=""),AND(C89:F89&gt;B89:E89),AND(C89:E89&gt;B89:D89))))</f>
        <v>0</v>
      </c>
      <c r="K89" s="1" t="b">
        <f t="array" ref="K89">IF(NOT(H89=""),AND(C89:H89&lt;B89:G89),IF(NOT(G89=""),AND(C89:G89&lt;B89:F89),IF(NOT(F89=""),AND(C89:F89&lt;B89:E89),AND(C89:E89&lt;B89:D89))))</f>
        <v>0</v>
      </c>
      <c r="L89" s="1" t="b">
        <f t="array" ref="L89">IF(NOT(H89=""),AND(AND(ABS(C89:H89-B89:G89)&gt;0),AND(ABS(C89:H89-B89:G89)&lt;4)),IF(NOT(G89=""),AND(AND(ABS(C89:G89-B89:F89)&gt;0),AND(ABS(C89:G89-B89:F89)&lt;4)),IF(NOT(F89=""),AND(AND(ABS(C89:F89-B89:E89)&gt;0),AND(ABS(C89:F89-B89:E89)&lt;4)),AND(AND(ABS(C89:E89-B89:D89)&gt;0),AND(ABS(C89:E89-B89:D89)&lt;4)))))</f>
        <v>0</v>
      </c>
      <c r="M89" s="1" t="b">
        <f t="shared" si="1"/>
        <v>0</v>
      </c>
    </row>
    <row r="90" ht="15.75" customHeight="1">
      <c r="A90" s="1" t="s">
        <v>99</v>
      </c>
      <c r="B90" s="1">
        <f>IFERROR(__xludf.DUMMYFUNCTION("SPLIT(A90,"" "")"),82.0)</f>
        <v>82</v>
      </c>
      <c r="C90" s="1">
        <f>IFERROR(__xludf.DUMMYFUNCTION("""COMPUTED_VALUE"""),86.0)</f>
        <v>86</v>
      </c>
      <c r="D90" s="1">
        <f>IFERROR(__xludf.DUMMYFUNCTION("""COMPUTED_VALUE"""),88.0)</f>
        <v>88</v>
      </c>
      <c r="E90" s="1">
        <f>IFERROR(__xludf.DUMMYFUNCTION("""COMPUTED_VALUE"""),91.0)</f>
        <v>91</v>
      </c>
      <c r="F90" s="1">
        <f>IFERROR(__xludf.DUMMYFUNCTION("""COMPUTED_VALUE"""),91.0)</f>
        <v>91</v>
      </c>
      <c r="G90" s="1">
        <f>IFERROR(__xludf.DUMMYFUNCTION("""COMPUTED_VALUE"""),92.0)</f>
        <v>92</v>
      </c>
      <c r="H90" s="1">
        <f>IFERROR(__xludf.DUMMYFUNCTION("""COMPUTED_VALUE"""),99.0)</f>
        <v>99</v>
      </c>
      <c r="I90" s="1"/>
      <c r="J90" s="1" t="b">
        <f t="array" ref="J90">IF(NOT(H90=""),AND(C90:H90&gt;B90:G90),IF(NOT(G90=""),AND(C90:G90&gt;B90:F90),IF(NOT(F90=""),AND(C90:F90&gt;B90:E90),AND(C90:E90&gt;B90:D90))))</f>
        <v>0</v>
      </c>
      <c r="K90" s="1" t="b">
        <f t="array" ref="K90">IF(NOT(H90=""),AND(C90:H90&lt;B90:G90),IF(NOT(G90=""),AND(C90:G90&lt;B90:F90),IF(NOT(F90=""),AND(C90:F90&lt;B90:E90),AND(C90:E90&lt;B90:D90))))</f>
        <v>0</v>
      </c>
      <c r="L90" s="1" t="b">
        <f t="array" ref="L90">IF(NOT(H90=""),AND(AND(ABS(C90:H90-B90:G90)&gt;0),AND(ABS(C90:H90-B90:G90)&lt;4)),IF(NOT(G90=""),AND(AND(ABS(C90:G90-B90:F90)&gt;0),AND(ABS(C90:G90-B90:F90)&lt;4)),IF(NOT(F90=""),AND(AND(ABS(C90:F90-B90:E90)&gt;0),AND(ABS(C90:F90-B90:E90)&lt;4)),AND(AND(ABS(C90:E90-B90:D90)&gt;0),AND(ABS(C90:E90-B90:D90)&lt;4)))))</f>
        <v>0</v>
      </c>
      <c r="M90" s="1" t="b">
        <f t="shared" si="1"/>
        <v>0</v>
      </c>
    </row>
    <row r="91" ht="15.75" customHeight="1">
      <c r="A91" s="1" t="s">
        <v>100</v>
      </c>
      <c r="B91" s="1">
        <f>IFERROR(__xludf.DUMMYFUNCTION("SPLIT(A91,"" "")"),16.0)</f>
        <v>16</v>
      </c>
      <c r="C91" s="1">
        <f>IFERROR(__xludf.DUMMYFUNCTION("""COMPUTED_VALUE"""),20.0)</f>
        <v>20</v>
      </c>
      <c r="D91" s="1">
        <f>IFERROR(__xludf.DUMMYFUNCTION("""COMPUTED_VALUE"""),24.0)</f>
        <v>24</v>
      </c>
      <c r="E91" s="1">
        <f>IFERROR(__xludf.DUMMYFUNCTION("""COMPUTED_VALUE"""),27.0)</f>
        <v>27</v>
      </c>
      <c r="F91" s="1">
        <f>IFERROR(__xludf.DUMMYFUNCTION("""COMPUTED_VALUE"""),30.0)</f>
        <v>30</v>
      </c>
      <c r="G91" s="1">
        <f>IFERROR(__xludf.DUMMYFUNCTION("""COMPUTED_VALUE"""),32.0)</f>
        <v>32</v>
      </c>
      <c r="H91" s="1">
        <f>IFERROR(__xludf.DUMMYFUNCTION("""COMPUTED_VALUE"""),33.0)</f>
        <v>33</v>
      </c>
      <c r="I91" s="1"/>
      <c r="J91" s="1" t="b">
        <f t="array" ref="J91">IF(NOT(H91=""),AND(C91:H91&gt;B91:G91),IF(NOT(G91=""),AND(C91:G91&gt;B91:F91),IF(NOT(F91=""),AND(C91:F91&gt;B91:E91),AND(C91:E91&gt;B91:D91))))</f>
        <v>1</v>
      </c>
      <c r="K91" s="1" t="b">
        <f t="array" ref="K91">IF(NOT(H91=""),AND(C91:H91&lt;B91:G91),IF(NOT(G91=""),AND(C91:G91&lt;B91:F91),IF(NOT(F91=""),AND(C91:F91&lt;B91:E91),AND(C91:E91&lt;B91:D91))))</f>
        <v>0</v>
      </c>
      <c r="L91" s="1" t="b">
        <f t="array" ref="L91">IF(NOT(H91=""),AND(AND(ABS(C91:H91-B91:G91)&gt;0),AND(ABS(C91:H91-B91:G91)&lt;4)),IF(NOT(G91=""),AND(AND(ABS(C91:G91-B91:F91)&gt;0),AND(ABS(C91:G91-B91:F91)&lt;4)),IF(NOT(F91=""),AND(AND(ABS(C91:F91-B91:E91)&gt;0),AND(ABS(C91:F91-B91:E91)&lt;4)),AND(AND(ABS(C91:E91-B91:D91)&gt;0),AND(ABS(C91:E91-B91:D91)&lt;4)))))</f>
        <v>0</v>
      </c>
      <c r="M91" s="1" t="b">
        <f t="shared" si="1"/>
        <v>0</v>
      </c>
    </row>
    <row r="92" ht="15.75" customHeight="1">
      <c r="A92" s="1" t="s">
        <v>101</v>
      </c>
      <c r="B92" s="1">
        <f>IFERROR(__xludf.DUMMYFUNCTION("SPLIT(A92,"" "")"),73.0)</f>
        <v>73</v>
      </c>
      <c r="C92" s="1">
        <f>IFERROR(__xludf.DUMMYFUNCTION("""COMPUTED_VALUE"""),77.0)</f>
        <v>77</v>
      </c>
      <c r="D92" s="1">
        <f>IFERROR(__xludf.DUMMYFUNCTION("""COMPUTED_VALUE"""),80.0)</f>
        <v>80</v>
      </c>
      <c r="E92" s="1">
        <f>IFERROR(__xludf.DUMMYFUNCTION("""COMPUTED_VALUE"""),82.0)</f>
        <v>82</v>
      </c>
      <c r="F92" s="1">
        <f>IFERROR(__xludf.DUMMYFUNCTION("""COMPUTED_VALUE"""),86.0)</f>
        <v>86</v>
      </c>
      <c r="G92" s="1">
        <f>IFERROR(__xludf.DUMMYFUNCTION("""COMPUTED_VALUE"""),87.0)</f>
        <v>87</v>
      </c>
      <c r="H92" s="1">
        <f>IFERROR(__xludf.DUMMYFUNCTION("""COMPUTED_VALUE"""),90.0)</f>
        <v>90</v>
      </c>
      <c r="I92" s="1">
        <f>IFERROR(__xludf.DUMMYFUNCTION("""COMPUTED_VALUE"""),89.0)</f>
        <v>89</v>
      </c>
      <c r="J92" s="1" t="b">
        <f t="array" ref="J92">IF(NOT(H92=""),AND(C92:H92&gt;B92:G92),IF(NOT(G92=""),AND(C92:G92&gt;B92:F92),IF(NOT(F92=""),AND(C92:F92&gt;B92:E92),AND(C92:E92&gt;B92:D92))))</f>
        <v>1</v>
      </c>
      <c r="K92" s="1" t="b">
        <f t="array" ref="K92">IF(NOT(H92=""),AND(C92:H92&lt;B92:G92),IF(NOT(G92=""),AND(C92:G92&lt;B92:F92),IF(NOT(F92=""),AND(C92:F92&lt;B92:E92),AND(C92:E92&lt;B92:D92))))</f>
        <v>0</v>
      </c>
      <c r="L92" s="1" t="b">
        <f t="array" ref="L92">IF(NOT(H92=""),AND(AND(ABS(C92:H92-B92:G92)&gt;0),AND(ABS(C92:H92-B92:G92)&lt;4)),IF(NOT(G92=""),AND(AND(ABS(C92:G92-B92:F92)&gt;0),AND(ABS(C92:G92-B92:F92)&lt;4)),IF(NOT(F92=""),AND(AND(ABS(C92:F92-B92:E92)&gt;0),AND(ABS(C92:F92-B92:E92)&lt;4)),AND(AND(ABS(C92:E92-B92:D92)&gt;0),AND(ABS(C92:E92-B92:D92)&lt;4)))))</f>
        <v>0</v>
      </c>
      <c r="M92" s="1" t="b">
        <f t="shared" si="1"/>
        <v>0</v>
      </c>
    </row>
    <row r="93" ht="15.75" customHeight="1">
      <c r="A93" s="1" t="s">
        <v>102</v>
      </c>
      <c r="B93" s="1">
        <f>IFERROR(__xludf.DUMMYFUNCTION("SPLIT(A93,"" "")"),42.0)</f>
        <v>42</v>
      </c>
      <c r="C93" s="1">
        <f>IFERROR(__xludf.DUMMYFUNCTION("""COMPUTED_VALUE"""),46.0)</f>
        <v>46</v>
      </c>
      <c r="D93" s="1">
        <f>IFERROR(__xludf.DUMMYFUNCTION("""COMPUTED_VALUE"""),50.0)</f>
        <v>50</v>
      </c>
      <c r="E93" s="1">
        <f>IFERROR(__xludf.DUMMYFUNCTION("""COMPUTED_VALUE"""),51.0)</f>
        <v>51</v>
      </c>
      <c r="F93" s="1">
        <f>IFERROR(__xludf.DUMMYFUNCTION("""COMPUTED_VALUE"""),52.0)</f>
        <v>52</v>
      </c>
      <c r="G93" s="1">
        <f>IFERROR(__xludf.DUMMYFUNCTION("""COMPUTED_VALUE"""),53.0)</f>
        <v>53</v>
      </c>
      <c r="H93" s="1">
        <f>IFERROR(__xludf.DUMMYFUNCTION("""COMPUTED_VALUE"""),55.0)</f>
        <v>55</v>
      </c>
      <c r="I93" s="1">
        <f>IFERROR(__xludf.DUMMYFUNCTION("""COMPUTED_VALUE"""),55.0)</f>
        <v>55</v>
      </c>
      <c r="J93" s="1" t="b">
        <f t="array" ref="J93">IF(NOT(H93=""),AND(C93:H93&gt;B93:G93),IF(NOT(G93=""),AND(C93:G93&gt;B93:F93),IF(NOT(F93=""),AND(C93:F93&gt;B93:E93),AND(C93:E93&gt;B93:D93))))</f>
        <v>1</v>
      </c>
      <c r="K93" s="1" t="b">
        <f t="array" ref="K93">IF(NOT(H93=""),AND(C93:H93&lt;B93:G93),IF(NOT(G93=""),AND(C93:G93&lt;B93:F93),IF(NOT(F93=""),AND(C93:F93&lt;B93:E93),AND(C93:E93&lt;B93:D93))))</f>
        <v>0</v>
      </c>
      <c r="L93" s="1" t="b">
        <f t="array" ref="L93">IF(NOT(H93=""),AND(AND(ABS(C93:H93-B93:G93)&gt;0),AND(ABS(C93:H93-B93:G93)&lt;4)),IF(NOT(G93=""),AND(AND(ABS(C93:G93-B93:F93)&gt;0),AND(ABS(C93:G93-B93:F93)&lt;4)),IF(NOT(F93=""),AND(AND(ABS(C93:F93-B93:E93)&gt;0),AND(ABS(C93:F93-B93:E93)&lt;4)),AND(AND(ABS(C93:E93-B93:D93)&gt;0),AND(ABS(C93:E93-B93:D93)&lt;4)))))</f>
        <v>0</v>
      </c>
      <c r="M93" s="1" t="b">
        <f t="shared" si="1"/>
        <v>0</v>
      </c>
    </row>
    <row r="94" ht="15.75" customHeight="1">
      <c r="A94" s="1" t="s">
        <v>103</v>
      </c>
      <c r="B94" s="1">
        <f>IFERROR(__xludf.DUMMYFUNCTION("SPLIT(A94,"" "")"),77.0)</f>
        <v>77</v>
      </c>
      <c r="C94" s="1">
        <f>IFERROR(__xludf.DUMMYFUNCTION("""COMPUTED_VALUE"""),81.0)</f>
        <v>81</v>
      </c>
      <c r="D94" s="1">
        <f>IFERROR(__xludf.DUMMYFUNCTION("""COMPUTED_VALUE"""),83.0)</f>
        <v>83</v>
      </c>
      <c r="E94" s="1">
        <f>IFERROR(__xludf.DUMMYFUNCTION("""COMPUTED_VALUE"""),87.0)</f>
        <v>87</v>
      </c>
      <c r="F94" s="1">
        <f>IFERROR(__xludf.DUMMYFUNCTION("""COMPUTED_VALUE"""),88.0)</f>
        <v>88</v>
      </c>
      <c r="G94" s="1">
        <f>IFERROR(__xludf.DUMMYFUNCTION("""COMPUTED_VALUE"""),90.0)</f>
        <v>90</v>
      </c>
      <c r="H94" s="1">
        <f>IFERROR(__xludf.DUMMYFUNCTION("""COMPUTED_VALUE"""),92.0)</f>
        <v>92</v>
      </c>
      <c r="I94" s="1">
        <f>IFERROR(__xludf.DUMMYFUNCTION("""COMPUTED_VALUE"""),96.0)</f>
        <v>96</v>
      </c>
      <c r="J94" s="1" t="b">
        <f t="array" ref="J94">IF(NOT(H94=""),AND(C94:H94&gt;B94:G94),IF(NOT(G94=""),AND(C94:G94&gt;B94:F94),IF(NOT(F94=""),AND(C94:F94&gt;B94:E94),AND(C94:E94&gt;B94:D94))))</f>
        <v>1</v>
      </c>
      <c r="K94" s="1" t="b">
        <f t="array" ref="K94">IF(NOT(H94=""),AND(C94:H94&lt;B94:G94),IF(NOT(G94=""),AND(C94:G94&lt;B94:F94),IF(NOT(F94=""),AND(C94:F94&lt;B94:E94),AND(C94:E94&lt;B94:D94))))</f>
        <v>0</v>
      </c>
      <c r="L94" s="1" t="b">
        <f t="array" ref="L94">IF(NOT(H94=""),AND(AND(ABS(C94:H94-B94:G94)&gt;0),AND(ABS(C94:H94-B94:G94)&lt;4)),IF(NOT(G94=""),AND(AND(ABS(C94:G94-B94:F94)&gt;0),AND(ABS(C94:G94-B94:F94)&lt;4)),IF(NOT(F94=""),AND(AND(ABS(C94:F94-B94:E94)&gt;0),AND(ABS(C94:F94-B94:E94)&lt;4)),AND(AND(ABS(C94:E94-B94:D94)&gt;0),AND(ABS(C94:E94-B94:D94)&lt;4)))))</f>
        <v>0</v>
      </c>
      <c r="M94" s="1" t="b">
        <f t="shared" si="1"/>
        <v>0</v>
      </c>
    </row>
    <row r="95" ht="15.75" customHeight="1">
      <c r="A95" s="1" t="s">
        <v>104</v>
      </c>
      <c r="B95" s="1">
        <f>IFERROR(__xludf.DUMMYFUNCTION("SPLIT(A95,"" "")"),72.0)</f>
        <v>72</v>
      </c>
      <c r="C95" s="1">
        <f>IFERROR(__xludf.DUMMYFUNCTION("""COMPUTED_VALUE"""),76.0)</f>
        <v>76</v>
      </c>
      <c r="D95" s="1">
        <f>IFERROR(__xludf.DUMMYFUNCTION("""COMPUTED_VALUE"""),80.0)</f>
        <v>80</v>
      </c>
      <c r="E95" s="1">
        <f>IFERROR(__xludf.DUMMYFUNCTION("""COMPUTED_VALUE"""),81.0)</f>
        <v>81</v>
      </c>
      <c r="F95" s="1">
        <f>IFERROR(__xludf.DUMMYFUNCTION("""COMPUTED_VALUE"""),83.0)</f>
        <v>83</v>
      </c>
      <c r="G95" s="1">
        <f>IFERROR(__xludf.DUMMYFUNCTION("""COMPUTED_VALUE"""),85.0)</f>
        <v>85</v>
      </c>
      <c r="H95" s="1">
        <f>IFERROR(__xludf.DUMMYFUNCTION("""COMPUTED_VALUE"""),90.0)</f>
        <v>90</v>
      </c>
      <c r="I95" s="1"/>
      <c r="J95" s="1" t="b">
        <f t="array" ref="J95">IF(NOT(H95=""),AND(C95:H95&gt;B95:G95),IF(NOT(G95=""),AND(C95:G95&gt;B95:F95),IF(NOT(F95=""),AND(C95:F95&gt;B95:E95),AND(C95:E95&gt;B95:D95))))</f>
        <v>1</v>
      </c>
      <c r="K95" s="1" t="b">
        <f t="array" ref="K95">IF(NOT(H95=""),AND(C95:H95&lt;B95:G95),IF(NOT(G95=""),AND(C95:G95&lt;B95:F95),IF(NOT(F95=""),AND(C95:F95&lt;B95:E95),AND(C95:E95&lt;B95:D95))))</f>
        <v>0</v>
      </c>
      <c r="L95" s="1" t="b">
        <f t="array" ref="L95">IF(NOT(H95=""),AND(AND(ABS(C95:H95-B95:G95)&gt;0),AND(ABS(C95:H95-B95:G95)&lt;4)),IF(NOT(G95=""),AND(AND(ABS(C95:G95-B95:F95)&gt;0),AND(ABS(C95:G95-B95:F95)&lt;4)),IF(NOT(F95=""),AND(AND(ABS(C95:F95-B95:E95)&gt;0),AND(ABS(C95:F95-B95:E95)&lt;4)),AND(AND(ABS(C95:E95-B95:D95)&gt;0),AND(ABS(C95:E95-B95:D95)&lt;4)))))</f>
        <v>0</v>
      </c>
      <c r="M95" s="1" t="b">
        <f t="shared" si="1"/>
        <v>0</v>
      </c>
    </row>
    <row r="96" ht="15.75" customHeight="1">
      <c r="A96" s="1" t="s">
        <v>105</v>
      </c>
      <c r="B96" s="1">
        <f>IFERROR(__xludf.DUMMYFUNCTION("SPLIT(A96,"" "")"),3.0)</f>
        <v>3</v>
      </c>
      <c r="C96" s="1">
        <f>IFERROR(__xludf.DUMMYFUNCTION("""COMPUTED_VALUE"""),7.0)</f>
        <v>7</v>
      </c>
      <c r="D96" s="1">
        <f>IFERROR(__xludf.DUMMYFUNCTION("""COMPUTED_VALUE"""),8.0)</f>
        <v>8</v>
      </c>
      <c r="E96" s="1">
        <f>IFERROR(__xludf.DUMMYFUNCTION("""COMPUTED_VALUE"""),9.0)</f>
        <v>9</v>
      </c>
      <c r="F96" s="1">
        <f>IFERROR(__xludf.DUMMYFUNCTION("""COMPUTED_VALUE"""),14.0)</f>
        <v>14</v>
      </c>
      <c r="G96" s="1">
        <f>IFERROR(__xludf.DUMMYFUNCTION("""COMPUTED_VALUE"""),16.0)</f>
        <v>16</v>
      </c>
      <c r="H96" s="1">
        <f>IFERROR(__xludf.DUMMYFUNCTION("""COMPUTED_VALUE"""),18.0)</f>
        <v>18</v>
      </c>
      <c r="I96" s="1">
        <f>IFERROR(__xludf.DUMMYFUNCTION("""COMPUTED_VALUE"""),20.0)</f>
        <v>20</v>
      </c>
      <c r="J96" s="1" t="b">
        <f t="array" ref="J96">IF(NOT(H96=""),AND(C96:H96&gt;B96:G96),IF(NOT(G96=""),AND(C96:G96&gt;B96:F96),IF(NOT(F96=""),AND(C96:F96&gt;B96:E96),AND(C96:E96&gt;B96:D96))))</f>
        <v>1</v>
      </c>
      <c r="K96" s="1" t="b">
        <f t="array" ref="K96">IF(NOT(H96=""),AND(C96:H96&lt;B96:G96),IF(NOT(G96=""),AND(C96:G96&lt;B96:F96),IF(NOT(F96=""),AND(C96:F96&lt;B96:E96),AND(C96:E96&lt;B96:D96))))</f>
        <v>0</v>
      </c>
      <c r="L96" s="1" t="b">
        <f t="array" ref="L96">IF(NOT(H96=""),AND(AND(ABS(C96:H96-B96:G96)&gt;0),AND(ABS(C96:H96-B96:G96)&lt;4)),IF(NOT(G96=""),AND(AND(ABS(C96:G96-B96:F96)&gt;0),AND(ABS(C96:G96-B96:F96)&lt;4)),IF(NOT(F96=""),AND(AND(ABS(C96:F96-B96:E96)&gt;0),AND(ABS(C96:F96-B96:E96)&lt;4)),AND(AND(ABS(C96:E96-B96:D96)&gt;0),AND(ABS(C96:E96-B96:D96)&lt;4)))))</f>
        <v>0</v>
      </c>
      <c r="M96" s="1" t="b">
        <f t="shared" si="1"/>
        <v>0</v>
      </c>
    </row>
    <row r="97" ht="15.75" customHeight="1">
      <c r="A97" s="1" t="s">
        <v>106</v>
      </c>
      <c r="B97" s="1">
        <f>IFERROR(__xludf.DUMMYFUNCTION("SPLIT(A97,"" "")"),26.0)</f>
        <v>26</v>
      </c>
      <c r="C97" s="1">
        <f>IFERROR(__xludf.DUMMYFUNCTION("""COMPUTED_VALUE"""),30.0)</f>
        <v>30</v>
      </c>
      <c r="D97" s="1">
        <f>IFERROR(__xludf.DUMMYFUNCTION("""COMPUTED_VALUE"""),35.0)</f>
        <v>35</v>
      </c>
      <c r="E97" s="1">
        <f>IFERROR(__xludf.DUMMYFUNCTION("""COMPUTED_VALUE"""),38.0)</f>
        <v>38</v>
      </c>
      <c r="F97" s="1">
        <f>IFERROR(__xludf.DUMMYFUNCTION("""COMPUTED_VALUE"""),40.0)</f>
        <v>40</v>
      </c>
      <c r="G97" s="1">
        <f>IFERROR(__xludf.DUMMYFUNCTION("""COMPUTED_VALUE"""),42.0)</f>
        <v>42</v>
      </c>
      <c r="H97" s="1">
        <f>IFERROR(__xludf.DUMMYFUNCTION("""COMPUTED_VALUE"""),40.0)</f>
        <v>40</v>
      </c>
      <c r="I97" s="1"/>
      <c r="J97" s="1" t="b">
        <f t="array" ref="J97">IF(NOT(H97=""),AND(C97:H97&gt;B97:G97),IF(NOT(G97=""),AND(C97:G97&gt;B97:F97),IF(NOT(F97=""),AND(C97:F97&gt;B97:E97),AND(C97:E97&gt;B97:D97))))</f>
        <v>0</v>
      </c>
      <c r="K97" s="1" t="b">
        <f t="array" ref="K97">IF(NOT(H97=""),AND(C97:H97&lt;B97:G97),IF(NOT(G97=""),AND(C97:G97&lt;B97:F97),IF(NOT(F97=""),AND(C97:F97&lt;B97:E97),AND(C97:E97&lt;B97:D97))))</f>
        <v>0</v>
      </c>
      <c r="L97" s="1" t="b">
        <f t="array" ref="L97">IF(NOT(H97=""),AND(AND(ABS(C97:H97-B97:G97)&gt;0),AND(ABS(C97:H97-B97:G97)&lt;4)),IF(NOT(G97=""),AND(AND(ABS(C97:G97-B97:F97)&gt;0),AND(ABS(C97:G97-B97:F97)&lt;4)),IF(NOT(F97=""),AND(AND(ABS(C97:F97-B97:E97)&gt;0),AND(ABS(C97:F97-B97:E97)&lt;4)),AND(AND(ABS(C97:E97-B97:D97)&gt;0),AND(ABS(C97:E97-B97:D97)&lt;4)))))</f>
        <v>0</v>
      </c>
      <c r="M97" s="1" t="b">
        <f t="shared" si="1"/>
        <v>0</v>
      </c>
    </row>
    <row r="98" ht="15.75" customHeight="1">
      <c r="A98" s="1" t="s">
        <v>107</v>
      </c>
      <c r="B98" s="1">
        <f>IFERROR(__xludf.DUMMYFUNCTION("SPLIT(A98,"" "")"),15.0)</f>
        <v>15</v>
      </c>
      <c r="C98" s="1">
        <f>IFERROR(__xludf.DUMMYFUNCTION("""COMPUTED_VALUE"""),19.0)</f>
        <v>19</v>
      </c>
      <c r="D98" s="1">
        <f>IFERROR(__xludf.DUMMYFUNCTION("""COMPUTED_VALUE"""),21.0)</f>
        <v>21</v>
      </c>
      <c r="E98" s="1">
        <f>IFERROR(__xludf.DUMMYFUNCTION("""COMPUTED_VALUE"""),22.0)</f>
        <v>22</v>
      </c>
      <c r="F98" s="1">
        <f>IFERROR(__xludf.DUMMYFUNCTION("""COMPUTED_VALUE"""),28.0)</f>
        <v>28</v>
      </c>
      <c r="G98" s="1">
        <f>IFERROR(__xludf.DUMMYFUNCTION("""COMPUTED_VALUE"""),31.0)</f>
        <v>31</v>
      </c>
      <c r="H98" s="1">
        <f>IFERROR(__xludf.DUMMYFUNCTION("""COMPUTED_VALUE"""),32.0)</f>
        <v>32</v>
      </c>
      <c r="I98" s="1">
        <f>IFERROR(__xludf.DUMMYFUNCTION("""COMPUTED_VALUE"""),32.0)</f>
        <v>32</v>
      </c>
      <c r="J98" s="1" t="b">
        <f t="array" ref="J98">IF(NOT(H98=""),AND(C98:H98&gt;B98:G98),IF(NOT(G98=""),AND(C98:G98&gt;B98:F98),IF(NOT(F98=""),AND(C98:F98&gt;B98:E98),AND(C98:E98&gt;B98:D98))))</f>
        <v>1</v>
      </c>
      <c r="K98" s="1" t="b">
        <f t="array" ref="K98">IF(NOT(H98=""),AND(C98:H98&lt;B98:G98),IF(NOT(G98=""),AND(C98:G98&lt;B98:F98),IF(NOT(F98=""),AND(C98:F98&lt;B98:E98),AND(C98:E98&lt;B98:D98))))</f>
        <v>0</v>
      </c>
      <c r="L98" s="1" t="b">
        <f t="array" ref="L98">IF(NOT(H98=""),AND(AND(ABS(C98:H98-B98:G98)&gt;0),AND(ABS(C98:H98-B98:G98)&lt;4)),IF(NOT(G98=""),AND(AND(ABS(C98:G98-B98:F98)&gt;0),AND(ABS(C98:G98-B98:F98)&lt;4)),IF(NOT(F98=""),AND(AND(ABS(C98:F98-B98:E98)&gt;0),AND(ABS(C98:F98-B98:E98)&lt;4)),AND(AND(ABS(C98:E98-B98:D98)&gt;0),AND(ABS(C98:E98-B98:D98)&lt;4)))))</f>
        <v>0</v>
      </c>
      <c r="M98" s="1" t="b">
        <f t="shared" si="1"/>
        <v>0</v>
      </c>
    </row>
    <row r="99" ht="15.75" customHeight="1">
      <c r="A99" s="1" t="s">
        <v>108</v>
      </c>
      <c r="B99" s="1">
        <f>IFERROR(__xludf.DUMMYFUNCTION("SPLIT(A99,"" "")"),2.0)</f>
        <v>2</v>
      </c>
      <c r="C99" s="1">
        <f>IFERROR(__xludf.DUMMYFUNCTION("""COMPUTED_VALUE"""),6.0)</f>
        <v>6</v>
      </c>
      <c r="D99" s="1">
        <f>IFERROR(__xludf.DUMMYFUNCTION("""COMPUTED_VALUE"""),12.0)</f>
        <v>12</v>
      </c>
      <c r="E99" s="1">
        <f>IFERROR(__xludf.DUMMYFUNCTION("""COMPUTED_VALUE"""),15.0)</f>
        <v>15</v>
      </c>
      <c r="F99" s="1">
        <f>IFERROR(__xludf.DUMMYFUNCTION("""COMPUTED_VALUE"""),17.0)</f>
        <v>17</v>
      </c>
      <c r="G99" s="1">
        <f>IFERROR(__xludf.DUMMYFUNCTION("""COMPUTED_VALUE"""),21.0)</f>
        <v>21</v>
      </c>
      <c r="J99" s="1" t="b">
        <f t="array" ref="J99">IF(NOT(H99=""),AND(C99:H99&gt;B99:G99),IF(NOT(G99=""),AND(C99:G99&gt;B99:F99),IF(NOT(F99=""),AND(C99:F99&gt;B99:E99),AND(C99:E99&gt;B99:D99))))</f>
        <v>1</v>
      </c>
      <c r="K99" s="1" t="b">
        <f t="array" ref="K99">IF(NOT(H99=""),AND(C99:H99&lt;B99:G99),IF(NOT(G99=""),AND(C99:G99&lt;B99:F99),IF(NOT(F99=""),AND(C99:F99&lt;B99:E99),AND(C99:E99&lt;B99:D99))))</f>
        <v>0</v>
      </c>
      <c r="L99" s="1" t="b">
        <f t="array" ref="L99">IF(NOT(H99=""),AND(AND(ABS(C99:H99-B99:G99)&gt;0),AND(ABS(C99:H99-B99:G99)&lt;4)),IF(NOT(G99=""),AND(AND(ABS(C99:G99-B99:F99)&gt;0),AND(ABS(C99:G99-B99:F99)&lt;4)),IF(NOT(F99=""),AND(AND(ABS(C99:F99-B99:E99)&gt;0),AND(ABS(C99:F99-B99:E99)&lt;4)),AND(AND(ABS(C99:E99-B99:D99)&gt;0),AND(ABS(C99:E99-B99:D99)&lt;4)))))</f>
        <v>0</v>
      </c>
      <c r="M99" s="1" t="b">
        <f t="shared" si="1"/>
        <v>0</v>
      </c>
    </row>
    <row r="100" ht="15.75" customHeight="1">
      <c r="A100" s="1" t="s">
        <v>109</v>
      </c>
      <c r="B100" s="1">
        <f>IFERROR(__xludf.DUMMYFUNCTION("SPLIT(A100,"" "")"),28.0)</f>
        <v>28</v>
      </c>
      <c r="C100" s="1">
        <f>IFERROR(__xludf.DUMMYFUNCTION("""COMPUTED_VALUE"""),32.0)</f>
        <v>32</v>
      </c>
      <c r="D100" s="1">
        <f>IFERROR(__xludf.DUMMYFUNCTION("""COMPUTED_VALUE"""),34.0)</f>
        <v>34</v>
      </c>
      <c r="E100" s="1">
        <f>IFERROR(__xludf.DUMMYFUNCTION("""COMPUTED_VALUE"""),36.0)</f>
        <v>36</v>
      </c>
      <c r="F100" s="1">
        <f>IFERROR(__xludf.DUMMYFUNCTION("""COMPUTED_VALUE"""),41.0)</f>
        <v>41</v>
      </c>
      <c r="G100" s="1">
        <f>IFERROR(__xludf.DUMMYFUNCTION("""COMPUTED_VALUE"""),48.0)</f>
        <v>48</v>
      </c>
      <c r="J100" s="1" t="b">
        <f t="array" ref="J100">IF(NOT(H100=""),AND(C100:H100&gt;B100:G100),IF(NOT(G100=""),AND(C100:G100&gt;B100:F100),IF(NOT(F100=""),AND(C100:F100&gt;B100:E100),AND(C100:E100&gt;B100:D100))))</f>
        <v>1</v>
      </c>
      <c r="K100" s="1" t="b">
        <f t="array" ref="K100">IF(NOT(H100=""),AND(C100:H100&lt;B100:G100),IF(NOT(G100=""),AND(C100:G100&lt;B100:F100),IF(NOT(F100=""),AND(C100:F100&lt;B100:E100),AND(C100:E100&lt;B100:D100))))</f>
        <v>0</v>
      </c>
      <c r="L100" s="1" t="b">
        <f t="array" ref="L100">IF(NOT(H100=""),AND(AND(ABS(C100:H100-B100:G100)&gt;0),AND(ABS(C100:H100-B100:G100)&lt;4)),IF(NOT(G100=""),AND(AND(ABS(C100:G100-B100:F100)&gt;0),AND(ABS(C100:G100-B100:F100)&lt;4)),IF(NOT(F100=""),AND(AND(ABS(C100:F100-B100:E100)&gt;0),AND(ABS(C100:F100-B100:E100)&lt;4)),AND(AND(ABS(C100:E100-B100:D100)&gt;0),AND(ABS(C100:E100-B100:D100)&lt;4)))))</f>
        <v>0</v>
      </c>
      <c r="M100" s="1" t="b">
        <f t="shared" si="1"/>
        <v>0</v>
      </c>
    </row>
    <row r="101" ht="15.75" customHeight="1">
      <c r="A101" s="1" t="s">
        <v>110</v>
      </c>
      <c r="B101" s="1">
        <f>IFERROR(__xludf.DUMMYFUNCTION("SPLIT(A101,"" "")"),41.0)</f>
        <v>41</v>
      </c>
      <c r="C101" s="1">
        <f>IFERROR(__xludf.DUMMYFUNCTION("""COMPUTED_VALUE"""),46.0)</f>
        <v>46</v>
      </c>
      <c r="D101" s="1">
        <f>IFERROR(__xludf.DUMMYFUNCTION("""COMPUTED_VALUE"""),49.0)</f>
        <v>49</v>
      </c>
      <c r="E101" s="1">
        <f>IFERROR(__xludf.DUMMYFUNCTION("""COMPUTED_VALUE"""),50.0)</f>
        <v>50</v>
      </c>
      <c r="F101" s="1">
        <f>IFERROR(__xludf.DUMMYFUNCTION("""COMPUTED_VALUE"""),51.0)</f>
        <v>51</v>
      </c>
      <c r="G101" s="1">
        <f>IFERROR(__xludf.DUMMYFUNCTION("""COMPUTED_VALUE"""),52.0)</f>
        <v>52</v>
      </c>
      <c r="H101" s="1">
        <f>IFERROR(__xludf.DUMMYFUNCTION("""COMPUTED_VALUE"""),55.0)</f>
        <v>55</v>
      </c>
      <c r="I101" s="1">
        <f>IFERROR(__xludf.DUMMYFUNCTION("""COMPUTED_VALUE"""),57.0)</f>
        <v>57</v>
      </c>
      <c r="J101" s="1" t="b">
        <f t="array" ref="J101">IF(NOT(H101=""),AND(C101:H101&gt;B101:G101),IF(NOT(G101=""),AND(C101:G101&gt;B101:F101),IF(NOT(F101=""),AND(C101:F101&gt;B101:E101),AND(C101:E101&gt;B101:D101))))</f>
        <v>1</v>
      </c>
      <c r="K101" s="1" t="b">
        <f t="array" ref="K101">IF(NOT(H101=""),AND(C101:H101&lt;B101:G101),IF(NOT(G101=""),AND(C101:G101&lt;B101:F101),IF(NOT(F101=""),AND(C101:F101&lt;B101:E101),AND(C101:E101&lt;B101:D101))))</f>
        <v>0</v>
      </c>
      <c r="L101" s="1" t="b">
        <f t="array" ref="L101">IF(NOT(H101=""),AND(AND(ABS(C101:H101-B101:G101)&gt;0),AND(ABS(C101:H101-B101:G101)&lt;4)),IF(NOT(G101=""),AND(AND(ABS(C101:G101-B101:F101)&gt;0),AND(ABS(C101:G101-B101:F101)&lt;4)),IF(NOT(F101=""),AND(AND(ABS(C101:F101-B101:E101)&gt;0),AND(ABS(C101:F101-B101:E101)&lt;4)),AND(AND(ABS(C101:E101-B101:D101)&gt;0),AND(ABS(C101:E101-B101:D101)&lt;4)))))</f>
        <v>0</v>
      </c>
      <c r="M101" s="1" t="b">
        <f t="shared" si="1"/>
        <v>0</v>
      </c>
    </row>
    <row r="102" ht="15.75" customHeight="1">
      <c r="A102" s="1" t="s">
        <v>111</v>
      </c>
      <c r="B102" s="1">
        <f>IFERROR(__xludf.DUMMYFUNCTION("SPLIT(A102,"" "")"),36.0)</f>
        <v>36</v>
      </c>
      <c r="C102" s="1">
        <f>IFERROR(__xludf.DUMMYFUNCTION("""COMPUTED_VALUE"""),43.0)</f>
        <v>43</v>
      </c>
      <c r="D102" s="1">
        <f>IFERROR(__xludf.DUMMYFUNCTION("""COMPUTED_VALUE"""),44.0)</f>
        <v>44</v>
      </c>
      <c r="E102" s="1">
        <f>IFERROR(__xludf.DUMMYFUNCTION("""COMPUTED_VALUE"""),46.0)</f>
        <v>46</v>
      </c>
      <c r="F102" s="1">
        <f>IFERROR(__xludf.DUMMYFUNCTION("""COMPUTED_VALUE"""),45.0)</f>
        <v>45</v>
      </c>
      <c r="J102" s="1" t="b">
        <f t="array" ref="J102">IF(NOT(H102=""),AND(C102:H102&gt;B102:G102),IF(NOT(G102=""),AND(C102:G102&gt;B102:F102),IF(NOT(F102=""),AND(C102:F102&gt;B102:E102),AND(C102:E102&gt;B102:D102))))</f>
        <v>0</v>
      </c>
      <c r="K102" s="1" t="b">
        <f t="array" ref="K102">IF(NOT(H102=""),AND(C102:H102&lt;B102:G102),IF(NOT(G102=""),AND(C102:G102&lt;B102:F102),IF(NOT(F102=""),AND(C102:F102&lt;B102:E102),AND(C102:E102&lt;B102:D102))))</f>
        <v>0</v>
      </c>
      <c r="L102" s="1" t="b">
        <f t="array" ref="L102">IF(NOT(H102=""),AND(AND(ABS(C102:H102-B102:G102)&gt;0),AND(ABS(C102:H102-B102:G102)&lt;4)),IF(NOT(G102=""),AND(AND(ABS(C102:G102-B102:F102)&gt;0),AND(ABS(C102:G102-B102:F102)&lt;4)),IF(NOT(F102=""),AND(AND(ABS(C102:F102-B102:E102)&gt;0),AND(ABS(C102:F102-B102:E102)&lt;4)),AND(AND(ABS(C102:E102-B102:D102)&gt;0),AND(ABS(C102:E102-B102:D102)&lt;4)))))</f>
        <v>0</v>
      </c>
      <c r="M102" s="1" t="b">
        <f t="shared" si="1"/>
        <v>0</v>
      </c>
    </row>
    <row r="103" ht="15.75" customHeight="1">
      <c r="A103" s="1" t="s">
        <v>112</v>
      </c>
      <c r="B103" s="1">
        <f>IFERROR(__xludf.DUMMYFUNCTION("SPLIT(A103,"" "")"),52.0)</f>
        <v>52</v>
      </c>
      <c r="C103" s="1">
        <f>IFERROR(__xludf.DUMMYFUNCTION("""COMPUTED_VALUE"""),58.0)</f>
        <v>58</v>
      </c>
      <c r="D103" s="1">
        <f>IFERROR(__xludf.DUMMYFUNCTION("""COMPUTED_VALUE"""),59.0)</f>
        <v>59</v>
      </c>
      <c r="E103" s="1">
        <f>IFERROR(__xludf.DUMMYFUNCTION("""COMPUTED_VALUE"""),60.0)</f>
        <v>60</v>
      </c>
      <c r="F103" s="1">
        <f>IFERROR(__xludf.DUMMYFUNCTION("""COMPUTED_VALUE"""),63.0)</f>
        <v>63</v>
      </c>
      <c r="G103" s="1">
        <f>IFERROR(__xludf.DUMMYFUNCTION("""COMPUTED_VALUE"""),63.0)</f>
        <v>63</v>
      </c>
      <c r="J103" s="1" t="b">
        <f t="array" ref="J103">IF(NOT(H103=""),AND(C103:H103&gt;B103:G103),IF(NOT(G103=""),AND(C103:G103&gt;B103:F103),IF(NOT(F103=""),AND(C103:F103&gt;B103:E103),AND(C103:E103&gt;B103:D103))))</f>
        <v>0</v>
      </c>
      <c r="K103" s="1" t="b">
        <f t="array" ref="K103">IF(NOT(H103=""),AND(C103:H103&lt;B103:G103),IF(NOT(G103=""),AND(C103:G103&lt;B103:F103),IF(NOT(F103=""),AND(C103:F103&lt;B103:E103),AND(C103:E103&lt;B103:D103))))</f>
        <v>0</v>
      </c>
      <c r="L103" s="1" t="b">
        <f t="array" ref="L103">IF(NOT(H103=""),AND(AND(ABS(C103:H103-B103:G103)&gt;0),AND(ABS(C103:H103-B103:G103)&lt;4)),IF(NOT(G103=""),AND(AND(ABS(C103:G103-B103:F103)&gt;0),AND(ABS(C103:G103-B103:F103)&lt;4)),IF(NOT(F103=""),AND(AND(ABS(C103:F103-B103:E103)&gt;0),AND(ABS(C103:F103-B103:E103)&lt;4)),AND(AND(ABS(C103:E103-B103:D103)&gt;0),AND(ABS(C103:E103-B103:D103)&lt;4)))))</f>
        <v>0</v>
      </c>
      <c r="M103" s="1" t="b">
        <f t="shared" si="1"/>
        <v>0</v>
      </c>
    </row>
    <row r="104" ht="15.75" customHeight="1">
      <c r="A104" s="1" t="s">
        <v>113</v>
      </c>
      <c r="B104" s="1">
        <f>IFERROR(__xludf.DUMMYFUNCTION("SPLIT(A104,"" "")"),26.0)</f>
        <v>26</v>
      </c>
      <c r="C104" s="1">
        <f>IFERROR(__xludf.DUMMYFUNCTION("""COMPUTED_VALUE"""),32.0)</f>
        <v>32</v>
      </c>
      <c r="D104" s="1">
        <f>IFERROR(__xludf.DUMMYFUNCTION("""COMPUTED_VALUE"""),33.0)</f>
        <v>33</v>
      </c>
      <c r="E104" s="1">
        <f>IFERROR(__xludf.DUMMYFUNCTION("""COMPUTED_VALUE"""),36.0)</f>
        <v>36</v>
      </c>
      <c r="F104" s="1">
        <f>IFERROR(__xludf.DUMMYFUNCTION("""COMPUTED_VALUE"""),37.0)</f>
        <v>37</v>
      </c>
      <c r="G104" s="1">
        <f>IFERROR(__xludf.DUMMYFUNCTION("""COMPUTED_VALUE"""),39.0)</f>
        <v>39</v>
      </c>
      <c r="H104" s="1">
        <f>IFERROR(__xludf.DUMMYFUNCTION("""COMPUTED_VALUE"""),41.0)</f>
        <v>41</v>
      </c>
      <c r="I104" s="1">
        <f>IFERROR(__xludf.DUMMYFUNCTION("""COMPUTED_VALUE"""),45.0)</f>
        <v>45</v>
      </c>
      <c r="J104" s="1" t="b">
        <f t="array" ref="J104">IF(NOT(H104=""),AND(C104:H104&gt;B104:G104),IF(NOT(G104=""),AND(C104:G104&gt;B104:F104),IF(NOT(F104=""),AND(C104:F104&gt;B104:E104),AND(C104:E104&gt;B104:D104))))</f>
        <v>1</v>
      </c>
      <c r="K104" s="1" t="b">
        <f t="array" ref="K104">IF(NOT(H104=""),AND(C104:H104&lt;B104:G104),IF(NOT(G104=""),AND(C104:G104&lt;B104:F104),IF(NOT(F104=""),AND(C104:F104&lt;B104:E104),AND(C104:E104&lt;B104:D104))))</f>
        <v>0</v>
      </c>
      <c r="L104" s="1" t="b">
        <f t="array" ref="L104">IF(NOT(H104=""),AND(AND(ABS(C104:H104-B104:G104)&gt;0),AND(ABS(C104:H104-B104:G104)&lt;4)),IF(NOT(G104=""),AND(AND(ABS(C104:G104-B104:F104)&gt;0),AND(ABS(C104:G104-B104:F104)&lt;4)),IF(NOT(F104=""),AND(AND(ABS(C104:F104-B104:E104)&gt;0),AND(ABS(C104:F104-B104:E104)&lt;4)),AND(AND(ABS(C104:E104-B104:D104)&gt;0),AND(ABS(C104:E104-B104:D104)&lt;4)))))</f>
        <v>0</v>
      </c>
      <c r="M104" s="1" t="b">
        <f t="shared" si="1"/>
        <v>0</v>
      </c>
    </row>
    <row r="105" ht="15.75" customHeight="1">
      <c r="A105" s="1" t="s">
        <v>114</v>
      </c>
      <c r="B105" s="1">
        <f>IFERROR(__xludf.DUMMYFUNCTION("SPLIT(A105,"" "")"),8.0)</f>
        <v>8</v>
      </c>
      <c r="C105" s="1">
        <f>IFERROR(__xludf.DUMMYFUNCTION("""COMPUTED_VALUE"""),13.0)</f>
        <v>13</v>
      </c>
      <c r="D105" s="1">
        <f>IFERROR(__xludf.DUMMYFUNCTION("""COMPUTED_VALUE"""),16.0)</f>
        <v>16</v>
      </c>
      <c r="E105" s="1">
        <f>IFERROR(__xludf.DUMMYFUNCTION("""COMPUTED_VALUE"""),17.0)</f>
        <v>17</v>
      </c>
      <c r="F105" s="1">
        <f>IFERROR(__xludf.DUMMYFUNCTION("""COMPUTED_VALUE"""),24.0)</f>
        <v>24</v>
      </c>
      <c r="J105" s="1" t="b">
        <f t="array" ref="J105">IF(NOT(H105=""),AND(C105:H105&gt;B105:G105),IF(NOT(G105=""),AND(C105:G105&gt;B105:F105),IF(NOT(F105=""),AND(C105:F105&gt;B105:E105),AND(C105:E105&gt;B105:D105))))</f>
        <v>1</v>
      </c>
      <c r="K105" s="1" t="b">
        <f t="array" ref="K105">IF(NOT(H105=""),AND(C105:H105&lt;B105:G105),IF(NOT(G105=""),AND(C105:G105&lt;B105:F105),IF(NOT(F105=""),AND(C105:F105&lt;B105:E105),AND(C105:E105&lt;B105:D105))))</f>
        <v>0</v>
      </c>
      <c r="L105" s="1" t="b">
        <f t="array" ref="L105">IF(NOT(H105=""),AND(AND(ABS(C105:H105-B105:G105)&gt;0),AND(ABS(C105:H105-B105:G105)&lt;4)),IF(NOT(G105=""),AND(AND(ABS(C105:G105-B105:F105)&gt;0),AND(ABS(C105:G105-B105:F105)&lt;4)),IF(NOT(F105=""),AND(AND(ABS(C105:F105-B105:E105)&gt;0),AND(ABS(C105:F105-B105:E105)&lt;4)),AND(AND(ABS(C105:E105-B105:D105)&gt;0),AND(ABS(C105:E105-B105:D105)&lt;4)))))</f>
        <v>0</v>
      </c>
      <c r="M105" s="1" t="b">
        <f t="shared" si="1"/>
        <v>0</v>
      </c>
    </row>
    <row r="106" ht="15.75" customHeight="1">
      <c r="A106" s="1" t="s">
        <v>115</v>
      </c>
      <c r="B106" s="1">
        <f>IFERROR(__xludf.DUMMYFUNCTION("SPLIT(A106,"" "")"),33.0)</f>
        <v>33</v>
      </c>
      <c r="C106" s="1">
        <f>IFERROR(__xludf.DUMMYFUNCTION("""COMPUTED_VALUE"""),39.0)</f>
        <v>39</v>
      </c>
      <c r="D106" s="1">
        <f>IFERROR(__xludf.DUMMYFUNCTION("""COMPUTED_VALUE"""),41.0)</f>
        <v>41</v>
      </c>
      <c r="E106" s="1">
        <f>IFERROR(__xludf.DUMMYFUNCTION("""COMPUTED_VALUE"""),44.0)</f>
        <v>44</v>
      </c>
      <c r="F106" s="1">
        <f>IFERROR(__xludf.DUMMYFUNCTION("""COMPUTED_VALUE"""),41.0)</f>
        <v>41</v>
      </c>
      <c r="G106" s="1">
        <f>IFERROR(__xludf.DUMMYFUNCTION("""COMPUTED_VALUE"""),43.0)</f>
        <v>43</v>
      </c>
      <c r="H106" s="1">
        <f>IFERROR(__xludf.DUMMYFUNCTION("""COMPUTED_VALUE"""),45.0)</f>
        <v>45</v>
      </c>
      <c r="I106" s="1"/>
      <c r="J106" s="1" t="b">
        <f t="array" ref="J106">IF(NOT(H106=""),AND(C106:H106&gt;B106:G106),IF(NOT(G106=""),AND(C106:G106&gt;B106:F106),IF(NOT(F106=""),AND(C106:F106&gt;B106:E106),AND(C106:E106&gt;B106:D106))))</f>
        <v>0</v>
      </c>
      <c r="K106" s="1" t="b">
        <f t="array" ref="K106">IF(NOT(H106=""),AND(C106:H106&lt;B106:G106),IF(NOT(G106=""),AND(C106:G106&lt;B106:F106),IF(NOT(F106=""),AND(C106:F106&lt;B106:E106),AND(C106:E106&lt;B106:D106))))</f>
        <v>0</v>
      </c>
      <c r="L106" s="1" t="b">
        <f t="array" ref="L106">IF(NOT(H106=""),AND(AND(ABS(C106:H106-B106:G106)&gt;0),AND(ABS(C106:H106-B106:G106)&lt;4)),IF(NOT(G106=""),AND(AND(ABS(C106:G106-B106:F106)&gt;0),AND(ABS(C106:G106-B106:F106)&lt;4)),IF(NOT(F106=""),AND(AND(ABS(C106:F106-B106:E106)&gt;0),AND(ABS(C106:F106-B106:E106)&lt;4)),AND(AND(ABS(C106:E106-B106:D106)&gt;0),AND(ABS(C106:E106-B106:D106)&lt;4)))))</f>
        <v>0</v>
      </c>
      <c r="M106" s="1" t="b">
        <f t="shared" si="1"/>
        <v>0</v>
      </c>
    </row>
    <row r="107" ht="15.75" customHeight="1">
      <c r="A107" s="1" t="s">
        <v>116</v>
      </c>
      <c r="B107" s="1">
        <f>IFERROR(__xludf.DUMMYFUNCTION("SPLIT(A107,"" "")"),38.0)</f>
        <v>38</v>
      </c>
      <c r="C107" s="1">
        <f>IFERROR(__xludf.DUMMYFUNCTION("""COMPUTED_VALUE"""),45.0)</f>
        <v>45</v>
      </c>
      <c r="D107" s="1">
        <f>IFERROR(__xludf.DUMMYFUNCTION("""COMPUTED_VALUE"""),46.0)</f>
        <v>46</v>
      </c>
      <c r="E107" s="1">
        <f>IFERROR(__xludf.DUMMYFUNCTION("""COMPUTED_VALUE"""),47.0)</f>
        <v>47</v>
      </c>
      <c r="F107" s="1">
        <f>IFERROR(__xludf.DUMMYFUNCTION("""COMPUTED_VALUE"""),45.0)</f>
        <v>45</v>
      </c>
      <c r="G107" s="1">
        <f>IFERROR(__xludf.DUMMYFUNCTION("""COMPUTED_VALUE"""),48.0)</f>
        <v>48</v>
      </c>
      <c r="H107" s="1">
        <f>IFERROR(__xludf.DUMMYFUNCTION("""COMPUTED_VALUE"""),45.0)</f>
        <v>45</v>
      </c>
      <c r="I107" s="1"/>
      <c r="J107" s="1" t="b">
        <f t="array" ref="J107">IF(NOT(H107=""),AND(C107:H107&gt;B107:G107),IF(NOT(G107=""),AND(C107:G107&gt;B107:F107),IF(NOT(F107=""),AND(C107:F107&gt;B107:E107),AND(C107:E107&gt;B107:D107))))</f>
        <v>0</v>
      </c>
      <c r="K107" s="1" t="b">
        <f t="array" ref="K107">IF(NOT(H107=""),AND(C107:H107&lt;B107:G107),IF(NOT(G107=""),AND(C107:G107&lt;B107:F107),IF(NOT(F107=""),AND(C107:F107&lt;B107:E107),AND(C107:E107&lt;B107:D107))))</f>
        <v>0</v>
      </c>
      <c r="L107" s="1" t="b">
        <f t="array" ref="L107">IF(NOT(H107=""),AND(AND(ABS(C107:H107-B107:G107)&gt;0),AND(ABS(C107:H107-B107:G107)&lt;4)),IF(NOT(G107=""),AND(AND(ABS(C107:G107-B107:F107)&gt;0),AND(ABS(C107:G107-B107:F107)&lt;4)),IF(NOT(F107=""),AND(AND(ABS(C107:F107-B107:E107)&gt;0),AND(ABS(C107:F107-B107:E107)&lt;4)),AND(AND(ABS(C107:E107-B107:D107)&gt;0),AND(ABS(C107:E107-B107:D107)&lt;4)))))</f>
        <v>0</v>
      </c>
      <c r="M107" s="1" t="b">
        <f t="shared" si="1"/>
        <v>0</v>
      </c>
    </row>
    <row r="108" ht="15.75" customHeight="1">
      <c r="A108" s="1" t="s">
        <v>117</v>
      </c>
      <c r="B108" s="1">
        <f>IFERROR(__xludf.DUMMYFUNCTION("SPLIT(A108,"" "")"),35.0)</f>
        <v>35</v>
      </c>
      <c r="C108" s="1">
        <f>IFERROR(__xludf.DUMMYFUNCTION("""COMPUTED_VALUE"""),40.0)</f>
        <v>40</v>
      </c>
      <c r="D108" s="1">
        <f>IFERROR(__xludf.DUMMYFUNCTION("""COMPUTED_VALUE"""),42.0)</f>
        <v>42</v>
      </c>
      <c r="E108" s="1">
        <f>IFERROR(__xludf.DUMMYFUNCTION("""COMPUTED_VALUE"""),39.0)</f>
        <v>39</v>
      </c>
      <c r="F108" s="1">
        <f>IFERROR(__xludf.DUMMYFUNCTION("""COMPUTED_VALUE"""),42.0)</f>
        <v>42</v>
      </c>
      <c r="G108" s="1">
        <f>IFERROR(__xludf.DUMMYFUNCTION("""COMPUTED_VALUE"""),45.0)</f>
        <v>45</v>
      </c>
      <c r="H108" s="1">
        <f>IFERROR(__xludf.DUMMYFUNCTION("""COMPUTED_VALUE"""),46.0)</f>
        <v>46</v>
      </c>
      <c r="I108" s="1">
        <f>IFERROR(__xludf.DUMMYFUNCTION("""COMPUTED_VALUE"""),46.0)</f>
        <v>46</v>
      </c>
      <c r="J108" s="1" t="b">
        <f t="array" ref="J108">IF(NOT(H108=""),AND(C108:H108&gt;B108:G108),IF(NOT(G108=""),AND(C108:G108&gt;B108:F108),IF(NOT(F108=""),AND(C108:F108&gt;B108:E108),AND(C108:E108&gt;B108:D108))))</f>
        <v>0</v>
      </c>
      <c r="K108" s="1" t="b">
        <f t="array" ref="K108">IF(NOT(H108=""),AND(C108:H108&lt;B108:G108),IF(NOT(G108=""),AND(C108:G108&lt;B108:F108),IF(NOT(F108=""),AND(C108:F108&lt;B108:E108),AND(C108:E108&lt;B108:D108))))</f>
        <v>0</v>
      </c>
      <c r="L108" s="1" t="b">
        <f t="array" ref="L108">IF(NOT(H108=""),AND(AND(ABS(C108:H108-B108:G108)&gt;0),AND(ABS(C108:H108-B108:G108)&lt;4)),IF(NOT(G108=""),AND(AND(ABS(C108:G108-B108:F108)&gt;0),AND(ABS(C108:G108-B108:F108)&lt;4)),IF(NOT(F108=""),AND(AND(ABS(C108:F108-B108:E108)&gt;0),AND(ABS(C108:F108-B108:E108)&lt;4)),AND(AND(ABS(C108:E108-B108:D108)&gt;0),AND(ABS(C108:E108-B108:D108)&lt;4)))))</f>
        <v>0</v>
      </c>
      <c r="M108" s="1" t="b">
        <f t="shared" si="1"/>
        <v>0</v>
      </c>
    </row>
    <row r="109" ht="15.75" customHeight="1">
      <c r="A109" s="1" t="s">
        <v>118</v>
      </c>
      <c r="B109" s="1">
        <f>IFERROR(__xludf.DUMMYFUNCTION("SPLIT(A109,"" "")"),79.0)</f>
        <v>79</v>
      </c>
      <c r="C109" s="1">
        <f>IFERROR(__xludf.DUMMYFUNCTION("""COMPUTED_VALUE"""),85.0)</f>
        <v>85</v>
      </c>
      <c r="D109" s="1">
        <f>IFERROR(__xludf.DUMMYFUNCTION("""COMPUTED_VALUE"""),88.0)</f>
        <v>88</v>
      </c>
      <c r="E109" s="1">
        <f>IFERROR(__xludf.DUMMYFUNCTION("""COMPUTED_VALUE"""),87.0)</f>
        <v>87</v>
      </c>
      <c r="F109" s="1">
        <f>IFERROR(__xludf.DUMMYFUNCTION("""COMPUTED_VALUE"""),91.0)</f>
        <v>91</v>
      </c>
      <c r="J109" s="1" t="b">
        <f t="array" ref="J109">IF(NOT(H109=""),AND(C109:H109&gt;B109:G109),IF(NOT(G109=""),AND(C109:G109&gt;B109:F109),IF(NOT(F109=""),AND(C109:F109&gt;B109:E109),AND(C109:E109&gt;B109:D109))))</f>
        <v>0</v>
      </c>
      <c r="K109" s="1" t="b">
        <f t="array" ref="K109">IF(NOT(H109=""),AND(C109:H109&lt;B109:G109),IF(NOT(G109=""),AND(C109:G109&lt;B109:F109),IF(NOT(F109=""),AND(C109:F109&lt;B109:E109),AND(C109:E109&lt;B109:D109))))</f>
        <v>0</v>
      </c>
      <c r="L109" s="1" t="b">
        <f t="array" ref="L109">IF(NOT(H109=""),AND(AND(ABS(C109:H109-B109:G109)&gt;0),AND(ABS(C109:H109-B109:G109)&lt;4)),IF(NOT(G109=""),AND(AND(ABS(C109:G109-B109:F109)&gt;0),AND(ABS(C109:G109-B109:F109)&lt;4)),IF(NOT(F109=""),AND(AND(ABS(C109:F109-B109:E109)&gt;0),AND(ABS(C109:F109-B109:E109)&lt;4)),AND(AND(ABS(C109:E109-B109:D109)&gt;0),AND(ABS(C109:E109-B109:D109)&lt;4)))))</f>
        <v>0</v>
      </c>
      <c r="M109" s="1" t="b">
        <f t="shared" si="1"/>
        <v>0</v>
      </c>
    </row>
    <row r="110" ht="15.75" customHeight="1">
      <c r="A110" s="1" t="s">
        <v>119</v>
      </c>
      <c r="B110" s="1">
        <f>IFERROR(__xludf.DUMMYFUNCTION("SPLIT(A110,"" "")"),74.0)</f>
        <v>74</v>
      </c>
      <c r="C110" s="1">
        <f>IFERROR(__xludf.DUMMYFUNCTION("""COMPUTED_VALUE"""),80.0)</f>
        <v>80</v>
      </c>
      <c r="D110" s="1">
        <f>IFERROR(__xludf.DUMMYFUNCTION("""COMPUTED_VALUE"""),82.0)</f>
        <v>82</v>
      </c>
      <c r="E110" s="1">
        <f>IFERROR(__xludf.DUMMYFUNCTION("""COMPUTED_VALUE"""),83.0)</f>
        <v>83</v>
      </c>
      <c r="F110" s="1">
        <f>IFERROR(__xludf.DUMMYFUNCTION("""COMPUTED_VALUE"""),86.0)</f>
        <v>86</v>
      </c>
      <c r="G110" s="1">
        <f>IFERROR(__xludf.DUMMYFUNCTION("""COMPUTED_VALUE"""),88.0)</f>
        <v>88</v>
      </c>
      <c r="H110" s="1">
        <f>IFERROR(__xludf.DUMMYFUNCTION("""COMPUTED_VALUE"""),85.0)</f>
        <v>85</v>
      </c>
      <c r="I110" s="1">
        <f>IFERROR(__xludf.DUMMYFUNCTION("""COMPUTED_VALUE"""),91.0)</f>
        <v>91</v>
      </c>
      <c r="J110" s="1" t="b">
        <f t="array" ref="J110">IF(NOT(H110=""),AND(C110:H110&gt;B110:G110),IF(NOT(G110=""),AND(C110:G110&gt;B110:F110),IF(NOT(F110=""),AND(C110:F110&gt;B110:E110),AND(C110:E110&gt;B110:D110))))</f>
        <v>0</v>
      </c>
      <c r="K110" s="1" t="b">
        <f t="array" ref="K110">IF(NOT(H110=""),AND(C110:H110&lt;B110:G110),IF(NOT(G110=""),AND(C110:G110&lt;B110:F110),IF(NOT(F110=""),AND(C110:F110&lt;B110:E110),AND(C110:E110&lt;B110:D110))))</f>
        <v>0</v>
      </c>
      <c r="L110" s="1" t="b">
        <f t="array" ref="L110">IF(NOT(H110=""),AND(AND(ABS(C110:H110-B110:G110)&gt;0),AND(ABS(C110:H110-B110:G110)&lt;4)),IF(NOT(G110=""),AND(AND(ABS(C110:G110-B110:F110)&gt;0),AND(ABS(C110:G110-B110:F110)&lt;4)),IF(NOT(F110=""),AND(AND(ABS(C110:F110-B110:E110)&gt;0),AND(ABS(C110:F110-B110:E110)&lt;4)),AND(AND(ABS(C110:E110-B110:D110)&gt;0),AND(ABS(C110:E110-B110:D110)&lt;4)))))</f>
        <v>0</v>
      </c>
      <c r="M110" s="1" t="b">
        <f t="shared" si="1"/>
        <v>0</v>
      </c>
    </row>
    <row r="111" ht="15.75" customHeight="1">
      <c r="A111" s="1" t="s">
        <v>120</v>
      </c>
      <c r="B111" s="1">
        <f>IFERROR(__xludf.DUMMYFUNCTION("SPLIT(A111,"" "")"),29.0)</f>
        <v>29</v>
      </c>
      <c r="C111" s="1">
        <f>IFERROR(__xludf.DUMMYFUNCTION("""COMPUTED_VALUE"""),35.0)</f>
        <v>35</v>
      </c>
      <c r="D111" s="1">
        <f>IFERROR(__xludf.DUMMYFUNCTION("""COMPUTED_VALUE"""),38.0)</f>
        <v>38</v>
      </c>
      <c r="E111" s="1">
        <f>IFERROR(__xludf.DUMMYFUNCTION("""COMPUTED_VALUE"""),41.0)</f>
        <v>41</v>
      </c>
      <c r="F111" s="1">
        <f>IFERROR(__xludf.DUMMYFUNCTION("""COMPUTED_VALUE"""),44.0)</f>
        <v>44</v>
      </c>
      <c r="G111" s="1">
        <f>IFERROR(__xludf.DUMMYFUNCTION("""COMPUTED_VALUE"""),44.0)</f>
        <v>44</v>
      </c>
      <c r="H111" s="1">
        <f>IFERROR(__xludf.DUMMYFUNCTION("""COMPUTED_VALUE"""),46.0)</f>
        <v>46</v>
      </c>
      <c r="I111" s="1"/>
      <c r="J111" s="1" t="b">
        <f t="array" ref="J111">IF(NOT(H111=""),AND(C111:H111&gt;B111:G111),IF(NOT(G111=""),AND(C111:G111&gt;B111:F111),IF(NOT(F111=""),AND(C111:F111&gt;B111:E111),AND(C111:E111&gt;B111:D111))))</f>
        <v>0</v>
      </c>
      <c r="K111" s="1" t="b">
        <f t="array" ref="K111">IF(NOT(H111=""),AND(C111:H111&lt;B111:G111),IF(NOT(G111=""),AND(C111:G111&lt;B111:F111),IF(NOT(F111=""),AND(C111:F111&lt;B111:E111),AND(C111:E111&lt;B111:D111))))</f>
        <v>0</v>
      </c>
      <c r="L111" s="1" t="b">
        <f t="array" ref="L111">IF(NOT(H111=""),AND(AND(ABS(C111:H111-B111:G111)&gt;0),AND(ABS(C111:H111-B111:G111)&lt;4)),IF(NOT(G111=""),AND(AND(ABS(C111:G111-B111:F111)&gt;0),AND(ABS(C111:G111-B111:F111)&lt;4)),IF(NOT(F111=""),AND(AND(ABS(C111:F111-B111:E111)&gt;0),AND(ABS(C111:F111-B111:E111)&lt;4)),AND(AND(ABS(C111:E111-B111:D111)&gt;0),AND(ABS(C111:E111-B111:D111)&lt;4)))))</f>
        <v>0</v>
      </c>
      <c r="M111" s="1" t="b">
        <f t="shared" si="1"/>
        <v>0</v>
      </c>
    </row>
    <row r="112" ht="15.75" customHeight="1">
      <c r="A112" s="1" t="s">
        <v>121</v>
      </c>
      <c r="B112" s="1">
        <f>IFERROR(__xludf.DUMMYFUNCTION("SPLIT(A112,"" "")"),59.0)</f>
        <v>59</v>
      </c>
      <c r="C112" s="1">
        <f>IFERROR(__xludf.DUMMYFUNCTION("""COMPUTED_VALUE"""),64.0)</f>
        <v>64</v>
      </c>
      <c r="D112" s="1">
        <f>IFERROR(__xludf.DUMMYFUNCTION("""COMPUTED_VALUE"""),65.0)</f>
        <v>65</v>
      </c>
      <c r="E112" s="1">
        <f>IFERROR(__xludf.DUMMYFUNCTION("""COMPUTED_VALUE"""),65.0)</f>
        <v>65</v>
      </c>
      <c r="F112" s="1">
        <f>IFERROR(__xludf.DUMMYFUNCTION("""COMPUTED_VALUE"""),66.0)</f>
        <v>66</v>
      </c>
      <c r="G112" s="1">
        <f>IFERROR(__xludf.DUMMYFUNCTION("""COMPUTED_VALUE"""),67.0)</f>
        <v>67</v>
      </c>
      <c r="H112" s="1">
        <f>IFERROR(__xludf.DUMMYFUNCTION("""COMPUTED_VALUE"""),68.0)</f>
        <v>68</v>
      </c>
      <c r="I112" s="1">
        <f>IFERROR(__xludf.DUMMYFUNCTION("""COMPUTED_VALUE"""),67.0)</f>
        <v>67</v>
      </c>
      <c r="J112" s="1" t="b">
        <f t="array" ref="J112">IF(NOT(H112=""),AND(C112:H112&gt;B112:G112),IF(NOT(G112=""),AND(C112:G112&gt;B112:F112),IF(NOT(F112=""),AND(C112:F112&gt;B112:E112),AND(C112:E112&gt;B112:D112))))</f>
        <v>0</v>
      </c>
      <c r="K112" s="1" t="b">
        <f t="array" ref="K112">IF(NOT(H112=""),AND(C112:H112&lt;B112:G112),IF(NOT(G112=""),AND(C112:G112&lt;B112:F112),IF(NOT(F112=""),AND(C112:F112&lt;B112:E112),AND(C112:E112&lt;B112:D112))))</f>
        <v>0</v>
      </c>
      <c r="L112" s="1" t="b">
        <f t="array" ref="L112">IF(NOT(H112=""),AND(AND(ABS(C112:H112-B112:G112)&gt;0),AND(ABS(C112:H112-B112:G112)&lt;4)),IF(NOT(G112=""),AND(AND(ABS(C112:G112-B112:F112)&gt;0),AND(ABS(C112:G112-B112:F112)&lt;4)),IF(NOT(F112=""),AND(AND(ABS(C112:F112-B112:E112)&gt;0),AND(ABS(C112:F112-B112:E112)&lt;4)),AND(AND(ABS(C112:E112-B112:D112)&gt;0),AND(ABS(C112:E112-B112:D112)&lt;4)))))</f>
        <v>0</v>
      </c>
      <c r="M112" s="1" t="b">
        <f t="shared" si="1"/>
        <v>0</v>
      </c>
    </row>
    <row r="113" ht="15.75" customHeight="1">
      <c r="A113" s="1" t="s">
        <v>122</v>
      </c>
      <c r="B113" s="1">
        <f>IFERROR(__xludf.DUMMYFUNCTION("SPLIT(A113,"" "")"),77.0)</f>
        <v>77</v>
      </c>
      <c r="C113" s="1">
        <f>IFERROR(__xludf.DUMMYFUNCTION("""COMPUTED_VALUE"""),83.0)</f>
        <v>83</v>
      </c>
      <c r="D113" s="1">
        <f>IFERROR(__xludf.DUMMYFUNCTION("""COMPUTED_VALUE"""),85.0)</f>
        <v>85</v>
      </c>
      <c r="E113" s="1">
        <f>IFERROR(__xludf.DUMMYFUNCTION("""COMPUTED_VALUE"""),86.0)</f>
        <v>86</v>
      </c>
      <c r="F113" s="1">
        <f>IFERROR(__xludf.DUMMYFUNCTION("""COMPUTED_VALUE"""),86.0)</f>
        <v>86</v>
      </c>
      <c r="G113" s="1">
        <f>IFERROR(__xludf.DUMMYFUNCTION("""COMPUTED_VALUE"""),89.0)</f>
        <v>89</v>
      </c>
      <c r="H113" s="1">
        <f>IFERROR(__xludf.DUMMYFUNCTION("""COMPUTED_VALUE"""),89.0)</f>
        <v>89</v>
      </c>
      <c r="I113" s="1"/>
      <c r="J113" s="1" t="b">
        <f t="array" ref="J113">IF(NOT(H113=""),AND(C113:H113&gt;B113:G113),IF(NOT(G113=""),AND(C113:G113&gt;B113:F113),IF(NOT(F113=""),AND(C113:F113&gt;B113:E113),AND(C113:E113&gt;B113:D113))))</f>
        <v>0</v>
      </c>
      <c r="K113" s="1" t="b">
        <f t="array" ref="K113">IF(NOT(H113=""),AND(C113:H113&lt;B113:G113),IF(NOT(G113=""),AND(C113:G113&lt;B113:F113),IF(NOT(F113=""),AND(C113:F113&lt;B113:E113),AND(C113:E113&lt;B113:D113))))</f>
        <v>0</v>
      </c>
      <c r="L113" s="1" t="b">
        <f t="array" ref="L113">IF(NOT(H113=""),AND(AND(ABS(C113:H113-B113:G113)&gt;0),AND(ABS(C113:H113-B113:G113)&lt;4)),IF(NOT(G113=""),AND(AND(ABS(C113:G113-B113:F113)&gt;0),AND(ABS(C113:G113-B113:F113)&lt;4)),IF(NOT(F113=""),AND(AND(ABS(C113:F113-B113:E113)&gt;0),AND(ABS(C113:F113-B113:E113)&lt;4)),AND(AND(ABS(C113:E113-B113:D113)&gt;0),AND(ABS(C113:E113-B113:D113)&lt;4)))))</f>
        <v>0</v>
      </c>
      <c r="M113" s="1" t="b">
        <f t="shared" si="1"/>
        <v>0</v>
      </c>
    </row>
    <row r="114" ht="15.75" customHeight="1">
      <c r="A114" s="1" t="s">
        <v>123</v>
      </c>
      <c r="B114" s="1">
        <f>IFERROR(__xludf.DUMMYFUNCTION("SPLIT(A114,"" "")"),30.0)</f>
        <v>30</v>
      </c>
      <c r="C114" s="1">
        <f>IFERROR(__xludf.DUMMYFUNCTION("""COMPUTED_VALUE"""),36.0)</f>
        <v>36</v>
      </c>
      <c r="D114" s="1">
        <f>IFERROR(__xludf.DUMMYFUNCTION("""COMPUTED_VALUE"""),37.0)</f>
        <v>37</v>
      </c>
      <c r="E114" s="1">
        <f>IFERROR(__xludf.DUMMYFUNCTION("""COMPUTED_VALUE"""),39.0)</f>
        <v>39</v>
      </c>
      <c r="F114" s="1">
        <f>IFERROR(__xludf.DUMMYFUNCTION("""COMPUTED_VALUE"""),40.0)</f>
        <v>40</v>
      </c>
      <c r="G114" s="1">
        <f>IFERROR(__xludf.DUMMYFUNCTION("""COMPUTED_VALUE"""),40.0)</f>
        <v>40</v>
      </c>
      <c r="H114" s="1">
        <f>IFERROR(__xludf.DUMMYFUNCTION("""COMPUTED_VALUE"""),43.0)</f>
        <v>43</v>
      </c>
      <c r="I114" s="1">
        <f>IFERROR(__xludf.DUMMYFUNCTION("""COMPUTED_VALUE"""),47.0)</f>
        <v>47</v>
      </c>
      <c r="J114" s="1" t="b">
        <f t="array" ref="J114">IF(NOT(H114=""),AND(C114:H114&gt;B114:G114),IF(NOT(G114=""),AND(C114:G114&gt;B114:F114),IF(NOT(F114=""),AND(C114:F114&gt;B114:E114),AND(C114:E114&gt;B114:D114))))</f>
        <v>0</v>
      </c>
      <c r="K114" s="1" t="b">
        <f t="array" ref="K114">IF(NOT(H114=""),AND(C114:H114&lt;B114:G114),IF(NOT(G114=""),AND(C114:G114&lt;B114:F114),IF(NOT(F114=""),AND(C114:F114&lt;B114:E114),AND(C114:E114&lt;B114:D114))))</f>
        <v>0</v>
      </c>
      <c r="L114" s="1" t="b">
        <f t="array" ref="L114">IF(NOT(H114=""),AND(AND(ABS(C114:H114-B114:G114)&gt;0),AND(ABS(C114:H114-B114:G114)&lt;4)),IF(NOT(G114=""),AND(AND(ABS(C114:G114-B114:F114)&gt;0),AND(ABS(C114:G114-B114:F114)&lt;4)),IF(NOT(F114=""),AND(AND(ABS(C114:F114-B114:E114)&gt;0),AND(ABS(C114:F114-B114:E114)&lt;4)),AND(AND(ABS(C114:E114-B114:D114)&gt;0),AND(ABS(C114:E114-B114:D114)&lt;4)))))</f>
        <v>0</v>
      </c>
      <c r="M114" s="1" t="b">
        <f t="shared" si="1"/>
        <v>0</v>
      </c>
    </row>
    <row r="115" ht="15.75" customHeight="1">
      <c r="A115" s="1" t="s">
        <v>124</v>
      </c>
      <c r="B115" s="1">
        <f>IFERROR(__xludf.DUMMYFUNCTION("SPLIT(A115,"" "")"),21.0)</f>
        <v>21</v>
      </c>
      <c r="C115" s="1">
        <f>IFERROR(__xludf.DUMMYFUNCTION("""COMPUTED_VALUE"""),26.0)</f>
        <v>26</v>
      </c>
      <c r="D115" s="1">
        <f>IFERROR(__xludf.DUMMYFUNCTION("""COMPUTED_VALUE"""),27.0)</f>
        <v>27</v>
      </c>
      <c r="E115" s="1">
        <f>IFERROR(__xludf.DUMMYFUNCTION("""COMPUTED_VALUE"""),30.0)</f>
        <v>30</v>
      </c>
      <c r="F115" s="1">
        <f>IFERROR(__xludf.DUMMYFUNCTION("""COMPUTED_VALUE"""),30.0)</f>
        <v>30</v>
      </c>
      <c r="G115" s="1">
        <f>IFERROR(__xludf.DUMMYFUNCTION("""COMPUTED_VALUE"""),35.0)</f>
        <v>35</v>
      </c>
      <c r="J115" s="1" t="b">
        <f t="array" ref="J115">IF(NOT(H115=""),AND(C115:H115&gt;B115:G115),IF(NOT(G115=""),AND(C115:G115&gt;B115:F115),IF(NOT(F115=""),AND(C115:F115&gt;B115:E115),AND(C115:E115&gt;B115:D115))))</f>
        <v>0</v>
      </c>
      <c r="K115" s="1" t="b">
        <f t="array" ref="K115">IF(NOT(H115=""),AND(C115:H115&lt;B115:G115),IF(NOT(G115=""),AND(C115:G115&lt;B115:F115),IF(NOT(F115=""),AND(C115:F115&lt;B115:E115),AND(C115:E115&lt;B115:D115))))</f>
        <v>0</v>
      </c>
      <c r="L115" s="1" t="b">
        <f t="array" ref="L115">IF(NOT(H115=""),AND(AND(ABS(C115:H115-B115:G115)&gt;0),AND(ABS(C115:H115-B115:G115)&lt;4)),IF(NOT(G115=""),AND(AND(ABS(C115:G115-B115:F115)&gt;0),AND(ABS(C115:G115-B115:F115)&lt;4)),IF(NOT(F115=""),AND(AND(ABS(C115:F115-B115:E115)&gt;0),AND(ABS(C115:F115-B115:E115)&lt;4)),AND(AND(ABS(C115:E115-B115:D115)&gt;0),AND(ABS(C115:E115-B115:D115)&lt;4)))))</f>
        <v>0</v>
      </c>
      <c r="M115" s="1" t="b">
        <f t="shared" si="1"/>
        <v>0</v>
      </c>
    </row>
    <row r="116" ht="15.75" customHeight="1">
      <c r="A116" s="1" t="s">
        <v>125</v>
      </c>
      <c r="B116" s="1">
        <f>IFERROR(__xludf.DUMMYFUNCTION("SPLIT(A116,"" "")"),35.0)</f>
        <v>35</v>
      </c>
      <c r="C116" s="1">
        <f>IFERROR(__xludf.DUMMYFUNCTION("""COMPUTED_VALUE"""),40.0)</f>
        <v>40</v>
      </c>
      <c r="D116" s="1">
        <f>IFERROR(__xludf.DUMMYFUNCTION("""COMPUTED_VALUE"""),43.0)</f>
        <v>43</v>
      </c>
      <c r="E116" s="1">
        <f>IFERROR(__xludf.DUMMYFUNCTION("""COMPUTED_VALUE"""),47.0)</f>
        <v>47</v>
      </c>
      <c r="F116" s="1">
        <f>IFERROR(__xludf.DUMMYFUNCTION("""COMPUTED_VALUE"""),50.0)</f>
        <v>50</v>
      </c>
      <c r="J116" s="1" t="b">
        <f t="array" ref="J116">IF(NOT(H116=""),AND(C116:H116&gt;B116:G116),IF(NOT(G116=""),AND(C116:G116&gt;B116:F116),IF(NOT(F116=""),AND(C116:F116&gt;B116:E116),AND(C116:E116&gt;B116:D116))))</f>
        <v>1</v>
      </c>
      <c r="K116" s="1" t="b">
        <f t="array" ref="K116">IF(NOT(H116=""),AND(C116:H116&lt;B116:G116),IF(NOT(G116=""),AND(C116:G116&lt;B116:F116),IF(NOT(F116=""),AND(C116:F116&lt;B116:E116),AND(C116:E116&lt;B116:D116))))</f>
        <v>0</v>
      </c>
      <c r="L116" s="1" t="b">
        <f t="array" ref="L116">IF(NOT(H116=""),AND(AND(ABS(C116:H116-B116:G116)&gt;0),AND(ABS(C116:H116-B116:G116)&lt;4)),IF(NOT(G116=""),AND(AND(ABS(C116:G116-B116:F116)&gt;0),AND(ABS(C116:G116-B116:F116)&lt;4)),IF(NOT(F116=""),AND(AND(ABS(C116:F116-B116:E116)&gt;0),AND(ABS(C116:F116-B116:E116)&lt;4)),AND(AND(ABS(C116:E116-B116:D116)&gt;0),AND(ABS(C116:E116-B116:D116)&lt;4)))))</f>
        <v>0</v>
      </c>
      <c r="M116" s="1" t="b">
        <f t="shared" si="1"/>
        <v>0</v>
      </c>
    </row>
    <row r="117" ht="15.75" customHeight="1">
      <c r="A117" s="1" t="s">
        <v>126</v>
      </c>
      <c r="B117" s="1">
        <f>IFERROR(__xludf.DUMMYFUNCTION("SPLIT(A117,"" "")"),67.0)</f>
        <v>67</v>
      </c>
      <c r="C117" s="1">
        <f>IFERROR(__xludf.DUMMYFUNCTION("""COMPUTED_VALUE"""),72.0)</f>
        <v>72</v>
      </c>
      <c r="D117" s="1">
        <f>IFERROR(__xludf.DUMMYFUNCTION("""COMPUTED_VALUE"""),76.0)</f>
        <v>76</v>
      </c>
      <c r="E117" s="1">
        <f>IFERROR(__xludf.DUMMYFUNCTION("""COMPUTED_VALUE"""),78.0)</f>
        <v>78</v>
      </c>
      <c r="F117" s="1">
        <f>IFERROR(__xludf.DUMMYFUNCTION("""COMPUTED_VALUE"""),79.0)</f>
        <v>79</v>
      </c>
      <c r="G117" s="1">
        <f>IFERROR(__xludf.DUMMYFUNCTION("""COMPUTED_VALUE"""),82.0)</f>
        <v>82</v>
      </c>
      <c r="H117" s="1">
        <f>IFERROR(__xludf.DUMMYFUNCTION("""COMPUTED_VALUE"""),83.0)</f>
        <v>83</v>
      </c>
      <c r="I117" s="1">
        <f>IFERROR(__xludf.DUMMYFUNCTION("""COMPUTED_VALUE"""),80.0)</f>
        <v>80</v>
      </c>
      <c r="J117" s="1" t="b">
        <f t="array" ref="J117">IF(NOT(H117=""),AND(C117:H117&gt;B117:G117),IF(NOT(G117=""),AND(C117:G117&gt;B117:F117),IF(NOT(F117=""),AND(C117:F117&gt;B117:E117),AND(C117:E117&gt;B117:D117))))</f>
        <v>1</v>
      </c>
      <c r="K117" s="1" t="b">
        <f t="array" ref="K117">IF(NOT(H117=""),AND(C117:H117&lt;B117:G117),IF(NOT(G117=""),AND(C117:G117&lt;B117:F117),IF(NOT(F117=""),AND(C117:F117&lt;B117:E117),AND(C117:E117&lt;B117:D117))))</f>
        <v>0</v>
      </c>
      <c r="L117" s="1" t="b">
        <f t="array" ref="L117">IF(NOT(H117=""),AND(AND(ABS(C117:H117-B117:G117)&gt;0),AND(ABS(C117:H117-B117:G117)&lt;4)),IF(NOT(G117=""),AND(AND(ABS(C117:G117-B117:F117)&gt;0),AND(ABS(C117:G117-B117:F117)&lt;4)),IF(NOT(F117=""),AND(AND(ABS(C117:F117-B117:E117)&gt;0),AND(ABS(C117:F117-B117:E117)&lt;4)),AND(AND(ABS(C117:E117-B117:D117)&gt;0),AND(ABS(C117:E117-B117:D117)&lt;4)))))</f>
        <v>0</v>
      </c>
      <c r="M117" s="1" t="b">
        <f t="shared" si="1"/>
        <v>0</v>
      </c>
    </row>
    <row r="118" ht="15.75" customHeight="1">
      <c r="A118" s="1" t="s">
        <v>127</v>
      </c>
      <c r="B118" s="1">
        <f>IFERROR(__xludf.DUMMYFUNCTION("SPLIT(A118,"" "")"),3.0)</f>
        <v>3</v>
      </c>
      <c r="C118" s="1">
        <f>IFERROR(__xludf.DUMMYFUNCTION("""COMPUTED_VALUE"""),8.0)</f>
        <v>8</v>
      </c>
      <c r="D118" s="1">
        <f>IFERROR(__xludf.DUMMYFUNCTION("""COMPUTED_VALUE"""),9.0)</f>
        <v>9</v>
      </c>
      <c r="E118" s="1">
        <f>IFERROR(__xludf.DUMMYFUNCTION("""COMPUTED_VALUE"""),12.0)</f>
        <v>12</v>
      </c>
      <c r="F118" s="1">
        <f>IFERROR(__xludf.DUMMYFUNCTION("""COMPUTED_VALUE"""),16.0)</f>
        <v>16</v>
      </c>
      <c r="G118" s="1">
        <f>IFERROR(__xludf.DUMMYFUNCTION("""COMPUTED_VALUE"""),16.0)</f>
        <v>16</v>
      </c>
      <c r="J118" s="1" t="b">
        <f t="array" ref="J118">IF(NOT(H118=""),AND(C118:H118&gt;B118:G118),IF(NOT(G118=""),AND(C118:G118&gt;B118:F118),IF(NOT(F118=""),AND(C118:F118&gt;B118:E118),AND(C118:E118&gt;B118:D118))))</f>
        <v>0</v>
      </c>
      <c r="K118" s="1" t="b">
        <f t="array" ref="K118">IF(NOT(H118=""),AND(C118:H118&lt;B118:G118),IF(NOT(G118=""),AND(C118:G118&lt;B118:F118),IF(NOT(F118=""),AND(C118:F118&lt;B118:E118),AND(C118:E118&lt;B118:D118))))</f>
        <v>0</v>
      </c>
      <c r="L118" s="1" t="b">
        <f t="array" ref="L118">IF(NOT(H118=""),AND(AND(ABS(C118:H118-B118:G118)&gt;0),AND(ABS(C118:H118-B118:G118)&lt;4)),IF(NOT(G118=""),AND(AND(ABS(C118:G118-B118:F118)&gt;0),AND(ABS(C118:G118-B118:F118)&lt;4)),IF(NOT(F118=""),AND(AND(ABS(C118:F118-B118:E118)&gt;0),AND(ABS(C118:F118-B118:E118)&lt;4)),AND(AND(ABS(C118:E118-B118:D118)&gt;0),AND(ABS(C118:E118-B118:D118)&lt;4)))))</f>
        <v>0</v>
      </c>
      <c r="M118" s="1" t="b">
        <f t="shared" si="1"/>
        <v>0</v>
      </c>
    </row>
    <row r="119" ht="15.75" customHeight="1">
      <c r="A119" s="1" t="s">
        <v>128</v>
      </c>
      <c r="B119" s="1">
        <f>IFERROR(__xludf.DUMMYFUNCTION("SPLIT(A119,"" "")"),58.0)</f>
        <v>58</v>
      </c>
      <c r="C119" s="1">
        <f>IFERROR(__xludf.DUMMYFUNCTION("""COMPUTED_VALUE"""),65.0)</f>
        <v>65</v>
      </c>
      <c r="D119" s="1">
        <f>IFERROR(__xludf.DUMMYFUNCTION("""COMPUTED_VALUE"""),69.0)</f>
        <v>69</v>
      </c>
      <c r="E119" s="1">
        <f>IFERROR(__xludf.DUMMYFUNCTION("""COMPUTED_VALUE"""),72.0)</f>
        <v>72</v>
      </c>
      <c r="F119" s="1">
        <f>IFERROR(__xludf.DUMMYFUNCTION("""COMPUTED_VALUE"""),74.0)</f>
        <v>74</v>
      </c>
      <c r="G119" s="1">
        <f>IFERROR(__xludf.DUMMYFUNCTION("""COMPUTED_VALUE"""),77.0)</f>
        <v>77</v>
      </c>
      <c r="H119" s="1">
        <f>IFERROR(__xludf.DUMMYFUNCTION("""COMPUTED_VALUE"""),81.0)</f>
        <v>81</v>
      </c>
      <c r="I119" s="1"/>
      <c r="J119" s="1" t="b">
        <f t="array" ref="J119">IF(NOT(H119=""),AND(C119:H119&gt;B119:G119),IF(NOT(G119=""),AND(C119:G119&gt;B119:F119),IF(NOT(F119=""),AND(C119:F119&gt;B119:E119),AND(C119:E119&gt;B119:D119))))</f>
        <v>1</v>
      </c>
      <c r="K119" s="1" t="b">
        <f t="array" ref="K119">IF(NOT(H119=""),AND(C119:H119&lt;B119:G119),IF(NOT(G119=""),AND(C119:G119&lt;B119:F119),IF(NOT(F119=""),AND(C119:F119&lt;B119:E119),AND(C119:E119&lt;B119:D119))))</f>
        <v>0</v>
      </c>
      <c r="L119" s="1" t="b">
        <f t="array" ref="L119">IF(NOT(H119=""),AND(AND(ABS(C119:H119-B119:G119)&gt;0),AND(ABS(C119:H119-B119:G119)&lt;4)),IF(NOT(G119=""),AND(AND(ABS(C119:G119-B119:F119)&gt;0),AND(ABS(C119:G119-B119:F119)&lt;4)),IF(NOT(F119=""),AND(AND(ABS(C119:F119-B119:E119)&gt;0),AND(ABS(C119:F119-B119:E119)&lt;4)),AND(AND(ABS(C119:E119-B119:D119)&gt;0),AND(ABS(C119:E119-B119:D119)&lt;4)))))</f>
        <v>0</v>
      </c>
      <c r="M119" s="1" t="b">
        <f t="shared" si="1"/>
        <v>0</v>
      </c>
    </row>
    <row r="120" ht="15.75" customHeight="1">
      <c r="A120" s="1" t="s">
        <v>129</v>
      </c>
      <c r="B120" s="1">
        <f>IFERROR(__xludf.DUMMYFUNCTION("SPLIT(A120,"" "")"),6.0)</f>
        <v>6</v>
      </c>
      <c r="C120" s="1">
        <f>IFERROR(__xludf.DUMMYFUNCTION("""COMPUTED_VALUE"""),13.0)</f>
        <v>13</v>
      </c>
      <c r="D120" s="1">
        <f>IFERROR(__xludf.DUMMYFUNCTION("""COMPUTED_VALUE"""),14.0)</f>
        <v>14</v>
      </c>
      <c r="E120" s="1">
        <f>IFERROR(__xludf.DUMMYFUNCTION("""COMPUTED_VALUE"""),16.0)</f>
        <v>16</v>
      </c>
      <c r="F120" s="1">
        <f>IFERROR(__xludf.DUMMYFUNCTION("""COMPUTED_VALUE"""),20.0)</f>
        <v>20</v>
      </c>
      <c r="G120" s="1">
        <f>IFERROR(__xludf.DUMMYFUNCTION("""COMPUTED_VALUE"""),22.0)</f>
        <v>22</v>
      </c>
      <c r="H120" s="1">
        <f>IFERROR(__xludf.DUMMYFUNCTION("""COMPUTED_VALUE"""),23.0)</f>
        <v>23</v>
      </c>
      <c r="I120" s="1">
        <f>IFERROR(__xludf.DUMMYFUNCTION("""COMPUTED_VALUE"""),30.0)</f>
        <v>30</v>
      </c>
      <c r="J120" s="1" t="b">
        <f t="array" ref="J120">IF(NOT(H120=""),AND(C120:H120&gt;B120:G120),IF(NOT(G120=""),AND(C120:G120&gt;B120:F120),IF(NOT(F120=""),AND(C120:F120&gt;B120:E120),AND(C120:E120&gt;B120:D120))))</f>
        <v>1</v>
      </c>
      <c r="K120" s="1" t="b">
        <f t="array" ref="K120">IF(NOT(H120=""),AND(C120:H120&lt;B120:G120),IF(NOT(G120=""),AND(C120:G120&lt;B120:F120),IF(NOT(F120=""),AND(C120:F120&lt;B120:E120),AND(C120:E120&lt;B120:D120))))</f>
        <v>0</v>
      </c>
      <c r="L120" s="1" t="b">
        <f t="array" ref="L120">IF(NOT(H120=""),AND(AND(ABS(C120:H120-B120:G120)&gt;0),AND(ABS(C120:H120-B120:G120)&lt;4)),IF(NOT(G120=""),AND(AND(ABS(C120:G120-B120:F120)&gt;0),AND(ABS(C120:G120-B120:F120)&lt;4)),IF(NOT(F120=""),AND(AND(ABS(C120:F120-B120:E120)&gt;0),AND(ABS(C120:F120-B120:E120)&lt;4)),AND(AND(ABS(C120:E120-B120:D120)&gt;0),AND(ABS(C120:E120-B120:D120)&lt;4)))))</f>
        <v>0</v>
      </c>
      <c r="M120" s="1" t="b">
        <f t="shared" si="1"/>
        <v>0</v>
      </c>
    </row>
    <row r="121" ht="15.75" customHeight="1">
      <c r="A121" s="1" t="s">
        <v>130</v>
      </c>
      <c r="B121" s="1">
        <f>IFERROR(__xludf.DUMMYFUNCTION("SPLIT(A121,"" "")"),3.0)</f>
        <v>3</v>
      </c>
      <c r="C121" s="1">
        <f>IFERROR(__xludf.DUMMYFUNCTION("""COMPUTED_VALUE"""),9.0)</f>
        <v>9</v>
      </c>
      <c r="D121" s="1">
        <f>IFERROR(__xludf.DUMMYFUNCTION("""COMPUTED_VALUE"""),11.0)</f>
        <v>11</v>
      </c>
      <c r="E121" s="1">
        <f>IFERROR(__xludf.DUMMYFUNCTION("""COMPUTED_VALUE"""),17.0)</f>
        <v>17</v>
      </c>
      <c r="F121" s="1">
        <f>IFERROR(__xludf.DUMMYFUNCTION("""COMPUTED_VALUE"""),19.0)</f>
        <v>19</v>
      </c>
      <c r="G121" s="1">
        <f>IFERROR(__xludf.DUMMYFUNCTION("""COMPUTED_VALUE"""),22.0)</f>
        <v>22</v>
      </c>
      <c r="H121" s="1">
        <f>IFERROR(__xludf.DUMMYFUNCTION("""COMPUTED_VALUE"""),23.0)</f>
        <v>23</v>
      </c>
      <c r="I121" s="1"/>
      <c r="J121" s="1" t="b">
        <f t="array" ref="J121">IF(NOT(H121=""),AND(C121:H121&gt;B121:G121),IF(NOT(G121=""),AND(C121:G121&gt;B121:F121),IF(NOT(F121=""),AND(C121:F121&gt;B121:E121),AND(C121:E121&gt;B121:D121))))</f>
        <v>1</v>
      </c>
      <c r="K121" s="1" t="b">
        <f t="array" ref="K121">IF(NOT(H121=""),AND(C121:H121&lt;B121:G121),IF(NOT(G121=""),AND(C121:G121&lt;B121:F121),IF(NOT(F121=""),AND(C121:F121&lt;B121:E121),AND(C121:E121&lt;B121:D121))))</f>
        <v>0</v>
      </c>
      <c r="L121" s="1" t="b">
        <f t="array" ref="L121">IF(NOT(H121=""),AND(AND(ABS(C121:H121-B121:G121)&gt;0),AND(ABS(C121:H121-B121:G121)&lt;4)),IF(NOT(G121=""),AND(AND(ABS(C121:G121-B121:F121)&gt;0),AND(ABS(C121:G121-B121:F121)&lt;4)),IF(NOT(F121=""),AND(AND(ABS(C121:F121-B121:E121)&gt;0),AND(ABS(C121:F121-B121:E121)&lt;4)),AND(AND(ABS(C121:E121-B121:D121)&gt;0),AND(ABS(C121:E121-B121:D121)&lt;4)))))</f>
        <v>0</v>
      </c>
      <c r="M121" s="1" t="b">
        <f t="shared" si="1"/>
        <v>0</v>
      </c>
    </row>
    <row r="122" ht="15.75" customHeight="1">
      <c r="A122" s="1" t="s">
        <v>131</v>
      </c>
      <c r="B122" s="1">
        <f>IFERROR(__xludf.DUMMYFUNCTION("SPLIT(A122,"" "")"),66.0)</f>
        <v>66</v>
      </c>
      <c r="C122" s="1">
        <f>IFERROR(__xludf.DUMMYFUNCTION("""COMPUTED_VALUE"""),73.0)</f>
        <v>73</v>
      </c>
      <c r="D122" s="1">
        <f>IFERROR(__xludf.DUMMYFUNCTION("""COMPUTED_VALUE"""),75.0)</f>
        <v>75</v>
      </c>
      <c r="E122" s="1">
        <f>IFERROR(__xludf.DUMMYFUNCTION("""COMPUTED_VALUE"""),77.0)</f>
        <v>77</v>
      </c>
      <c r="F122" s="1">
        <f>IFERROR(__xludf.DUMMYFUNCTION("""COMPUTED_VALUE"""),83.0)</f>
        <v>83</v>
      </c>
      <c r="G122" s="1">
        <f>IFERROR(__xludf.DUMMYFUNCTION("""COMPUTED_VALUE"""),85.0)</f>
        <v>85</v>
      </c>
      <c r="H122" s="1">
        <f>IFERROR(__xludf.DUMMYFUNCTION("""COMPUTED_VALUE"""),84.0)</f>
        <v>84</v>
      </c>
      <c r="I122" s="1"/>
      <c r="J122" s="1" t="b">
        <f t="array" ref="J122">IF(NOT(H122=""),AND(C122:H122&gt;B122:G122),IF(NOT(G122=""),AND(C122:G122&gt;B122:F122),IF(NOT(F122=""),AND(C122:F122&gt;B122:E122),AND(C122:E122&gt;B122:D122))))</f>
        <v>0</v>
      </c>
      <c r="K122" s="1" t="b">
        <f t="array" ref="K122">IF(NOT(H122=""),AND(C122:H122&lt;B122:G122),IF(NOT(G122=""),AND(C122:G122&lt;B122:F122),IF(NOT(F122=""),AND(C122:F122&lt;B122:E122),AND(C122:E122&lt;B122:D122))))</f>
        <v>0</v>
      </c>
      <c r="L122" s="1" t="b">
        <f t="array" ref="L122">IF(NOT(H122=""),AND(AND(ABS(C122:H122-B122:G122)&gt;0),AND(ABS(C122:H122-B122:G122)&lt;4)),IF(NOT(G122=""),AND(AND(ABS(C122:G122-B122:F122)&gt;0),AND(ABS(C122:G122-B122:F122)&lt;4)),IF(NOT(F122=""),AND(AND(ABS(C122:F122-B122:E122)&gt;0),AND(ABS(C122:F122-B122:E122)&lt;4)),AND(AND(ABS(C122:E122-B122:D122)&gt;0),AND(ABS(C122:E122-B122:D122)&lt;4)))))</f>
        <v>0</v>
      </c>
      <c r="M122" s="1" t="b">
        <f t="shared" si="1"/>
        <v>0</v>
      </c>
    </row>
    <row r="123" ht="15.75" customHeight="1">
      <c r="A123" s="1" t="s">
        <v>132</v>
      </c>
      <c r="B123" s="1">
        <f>IFERROR(__xludf.DUMMYFUNCTION("SPLIT(A123,"" "")"),7.0)</f>
        <v>7</v>
      </c>
      <c r="C123" s="1">
        <f>IFERROR(__xludf.DUMMYFUNCTION("""COMPUTED_VALUE"""),13.0)</f>
        <v>13</v>
      </c>
      <c r="D123" s="1">
        <f>IFERROR(__xludf.DUMMYFUNCTION("""COMPUTED_VALUE"""),16.0)</f>
        <v>16</v>
      </c>
      <c r="E123" s="1">
        <f>IFERROR(__xludf.DUMMYFUNCTION("""COMPUTED_VALUE"""),21.0)</f>
        <v>21</v>
      </c>
      <c r="F123" s="1">
        <f>IFERROR(__xludf.DUMMYFUNCTION("""COMPUTED_VALUE"""),22.0)</f>
        <v>22</v>
      </c>
      <c r="G123" s="1">
        <f>IFERROR(__xludf.DUMMYFUNCTION("""COMPUTED_VALUE"""),24.0)</f>
        <v>24</v>
      </c>
      <c r="H123" s="1">
        <f>IFERROR(__xludf.DUMMYFUNCTION("""COMPUTED_VALUE"""),24.0)</f>
        <v>24</v>
      </c>
      <c r="I123" s="1"/>
      <c r="J123" s="1" t="b">
        <f t="array" ref="J123">IF(NOT(H123=""),AND(C123:H123&gt;B123:G123),IF(NOT(G123=""),AND(C123:G123&gt;B123:F123),IF(NOT(F123=""),AND(C123:F123&gt;B123:E123),AND(C123:E123&gt;B123:D123))))</f>
        <v>0</v>
      </c>
      <c r="K123" s="1" t="b">
        <f t="array" ref="K123">IF(NOT(H123=""),AND(C123:H123&lt;B123:G123),IF(NOT(G123=""),AND(C123:G123&lt;B123:F123),IF(NOT(F123=""),AND(C123:F123&lt;B123:E123),AND(C123:E123&lt;B123:D123))))</f>
        <v>0</v>
      </c>
      <c r="L123" s="1" t="b">
        <f t="array" ref="L123">IF(NOT(H123=""),AND(AND(ABS(C123:H123-B123:G123)&gt;0),AND(ABS(C123:H123-B123:G123)&lt;4)),IF(NOT(G123=""),AND(AND(ABS(C123:G123-B123:F123)&gt;0),AND(ABS(C123:G123-B123:F123)&lt;4)),IF(NOT(F123=""),AND(AND(ABS(C123:F123-B123:E123)&gt;0),AND(ABS(C123:F123-B123:E123)&lt;4)),AND(AND(ABS(C123:E123-B123:D123)&gt;0),AND(ABS(C123:E123-B123:D123)&lt;4)))))</f>
        <v>0</v>
      </c>
      <c r="M123" s="1" t="b">
        <f t="shared" si="1"/>
        <v>0</v>
      </c>
    </row>
    <row r="124" ht="15.75" customHeight="1">
      <c r="A124" s="1" t="s">
        <v>133</v>
      </c>
      <c r="B124" s="1">
        <f>IFERROR(__xludf.DUMMYFUNCTION("SPLIT(A124,"" "")"),70.0)</f>
        <v>70</v>
      </c>
      <c r="C124" s="1">
        <f>IFERROR(__xludf.DUMMYFUNCTION("""COMPUTED_VALUE"""),76.0)</f>
        <v>76</v>
      </c>
      <c r="D124" s="1">
        <f>IFERROR(__xludf.DUMMYFUNCTION("""COMPUTED_VALUE"""),77.0)</f>
        <v>77</v>
      </c>
      <c r="E124" s="1">
        <f>IFERROR(__xludf.DUMMYFUNCTION("""COMPUTED_VALUE"""),79.0)</f>
        <v>79</v>
      </c>
      <c r="F124" s="1">
        <f>IFERROR(__xludf.DUMMYFUNCTION("""COMPUTED_VALUE"""),86.0)</f>
        <v>86</v>
      </c>
      <c r="G124" s="1">
        <f>IFERROR(__xludf.DUMMYFUNCTION("""COMPUTED_VALUE"""),90.0)</f>
        <v>90</v>
      </c>
      <c r="J124" s="1" t="b">
        <f t="array" ref="J124">IF(NOT(H124=""),AND(C124:H124&gt;B124:G124),IF(NOT(G124=""),AND(C124:G124&gt;B124:F124),IF(NOT(F124=""),AND(C124:F124&gt;B124:E124),AND(C124:E124&gt;B124:D124))))</f>
        <v>1</v>
      </c>
      <c r="K124" s="1" t="b">
        <f t="array" ref="K124">IF(NOT(H124=""),AND(C124:H124&lt;B124:G124),IF(NOT(G124=""),AND(C124:G124&lt;B124:F124),IF(NOT(F124=""),AND(C124:F124&lt;B124:E124),AND(C124:E124&lt;B124:D124))))</f>
        <v>0</v>
      </c>
      <c r="L124" s="1" t="b">
        <f t="array" ref="L124">IF(NOT(H124=""),AND(AND(ABS(C124:H124-B124:G124)&gt;0),AND(ABS(C124:H124-B124:G124)&lt;4)),IF(NOT(G124=""),AND(AND(ABS(C124:G124-B124:F124)&gt;0),AND(ABS(C124:G124-B124:F124)&lt;4)),IF(NOT(F124=""),AND(AND(ABS(C124:F124-B124:E124)&gt;0),AND(ABS(C124:F124-B124:E124)&lt;4)),AND(AND(ABS(C124:E124-B124:D124)&gt;0),AND(ABS(C124:E124-B124:D124)&lt;4)))))</f>
        <v>0</v>
      </c>
      <c r="M124" s="1" t="b">
        <f t="shared" si="1"/>
        <v>0</v>
      </c>
    </row>
    <row r="125" ht="15.75" customHeight="1">
      <c r="A125" s="1" t="s">
        <v>134</v>
      </c>
      <c r="B125" s="1">
        <f>IFERROR(__xludf.DUMMYFUNCTION("SPLIT(A125,"" "")"),45.0)</f>
        <v>45</v>
      </c>
      <c r="C125" s="1">
        <f>IFERROR(__xludf.DUMMYFUNCTION("""COMPUTED_VALUE"""),52.0)</f>
        <v>52</v>
      </c>
      <c r="D125" s="1">
        <f>IFERROR(__xludf.DUMMYFUNCTION("""COMPUTED_VALUE"""),55.0)</f>
        <v>55</v>
      </c>
      <c r="E125" s="1">
        <f>IFERROR(__xludf.DUMMYFUNCTION("""COMPUTED_VALUE"""),58.0)</f>
        <v>58</v>
      </c>
      <c r="F125" s="1">
        <f>IFERROR(__xludf.DUMMYFUNCTION("""COMPUTED_VALUE"""),65.0)</f>
        <v>65</v>
      </c>
      <c r="G125" s="1">
        <f>IFERROR(__xludf.DUMMYFUNCTION("""COMPUTED_VALUE"""),71.0)</f>
        <v>71</v>
      </c>
      <c r="J125" s="1" t="b">
        <f t="array" ref="J125">IF(NOT(H125=""),AND(C125:H125&gt;B125:G125),IF(NOT(G125=""),AND(C125:G125&gt;B125:F125),IF(NOT(F125=""),AND(C125:F125&gt;B125:E125),AND(C125:E125&gt;B125:D125))))</f>
        <v>1</v>
      </c>
      <c r="K125" s="1" t="b">
        <f t="array" ref="K125">IF(NOT(H125=""),AND(C125:H125&lt;B125:G125),IF(NOT(G125=""),AND(C125:G125&lt;B125:F125),IF(NOT(F125=""),AND(C125:F125&lt;B125:E125),AND(C125:E125&lt;B125:D125))))</f>
        <v>0</v>
      </c>
      <c r="L125" s="1" t="b">
        <f t="array" ref="L125">IF(NOT(H125=""),AND(AND(ABS(C125:H125-B125:G125)&gt;0),AND(ABS(C125:H125-B125:G125)&lt;4)),IF(NOT(G125=""),AND(AND(ABS(C125:G125-B125:F125)&gt;0),AND(ABS(C125:G125-B125:F125)&lt;4)),IF(NOT(F125=""),AND(AND(ABS(C125:F125-B125:E125)&gt;0),AND(ABS(C125:F125-B125:E125)&lt;4)),AND(AND(ABS(C125:E125-B125:D125)&gt;0),AND(ABS(C125:E125-B125:D125)&lt;4)))))</f>
        <v>0</v>
      </c>
      <c r="M125" s="1" t="b">
        <f t="shared" si="1"/>
        <v>0</v>
      </c>
    </row>
    <row r="126" ht="15.75" customHeight="1">
      <c r="A126" s="1" t="s">
        <v>135</v>
      </c>
      <c r="B126" s="1">
        <f>IFERROR(__xludf.DUMMYFUNCTION("SPLIT(A126,"" "")"),69.0)</f>
        <v>69</v>
      </c>
      <c r="C126" s="1">
        <f>IFERROR(__xludf.DUMMYFUNCTION("""COMPUTED_VALUE"""),66.0)</f>
        <v>66</v>
      </c>
      <c r="D126" s="1">
        <f>IFERROR(__xludf.DUMMYFUNCTION("""COMPUTED_VALUE"""),64.0)</f>
        <v>64</v>
      </c>
      <c r="E126" s="1">
        <f>IFERROR(__xludf.DUMMYFUNCTION("""COMPUTED_VALUE"""),62.0)</f>
        <v>62</v>
      </c>
      <c r="F126" s="1">
        <f>IFERROR(__xludf.DUMMYFUNCTION("""COMPUTED_VALUE"""),61.0)</f>
        <v>61</v>
      </c>
      <c r="G126" s="1">
        <f>IFERROR(__xludf.DUMMYFUNCTION("""COMPUTED_VALUE"""),60.0)</f>
        <v>60</v>
      </c>
      <c r="H126" s="1">
        <f>IFERROR(__xludf.DUMMYFUNCTION("""COMPUTED_VALUE"""),57.0)</f>
        <v>57</v>
      </c>
      <c r="I126" s="1">
        <f>IFERROR(__xludf.DUMMYFUNCTION("""COMPUTED_VALUE"""),60.0)</f>
        <v>60</v>
      </c>
      <c r="J126" s="1" t="b">
        <f t="array" ref="J126">IF(NOT(H126=""),AND(C126:H126&gt;B126:G126),IF(NOT(G126=""),AND(C126:G126&gt;B126:F126),IF(NOT(F126=""),AND(C126:F126&gt;B126:E126),AND(C126:E126&gt;B126:D126))))</f>
        <v>0</v>
      </c>
      <c r="K126" s="1" t="b">
        <f t="array" ref="K126">IF(NOT(H126=""),AND(C126:H126&lt;B126:G126),IF(NOT(G126=""),AND(C126:G126&lt;B126:F126),IF(NOT(F126=""),AND(C126:F126&lt;B126:E126),AND(C126:E126&lt;B126:D126))))</f>
        <v>1</v>
      </c>
      <c r="L126" s="1" t="b">
        <f t="array" ref="L126">IF(NOT(H126=""),AND(AND(ABS(C126:H126-B126:G126)&gt;0),AND(ABS(C126:H126-B126:G126)&lt;4)),IF(NOT(G126=""),AND(AND(ABS(C126:G126-B126:F126)&gt;0),AND(ABS(C126:G126-B126:F126)&lt;4)),IF(NOT(F126=""),AND(AND(ABS(C126:F126-B126:E126)&gt;0),AND(ABS(C126:F126-B126:E126)&lt;4)),AND(AND(ABS(C126:E126-B126:D126)&gt;0),AND(ABS(C126:E126-B126:D126)&lt;4)))))</f>
        <v>1</v>
      </c>
      <c r="M126" s="1" t="b">
        <f t="shared" si="1"/>
        <v>1</v>
      </c>
    </row>
    <row r="127" ht="15.75" customHeight="1">
      <c r="A127" s="1" t="s">
        <v>136</v>
      </c>
      <c r="B127" s="1">
        <f>IFERROR(__xludf.DUMMYFUNCTION("SPLIT(A127,"" "")"),66.0)</f>
        <v>66</v>
      </c>
      <c r="C127" s="1">
        <f>IFERROR(__xludf.DUMMYFUNCTION("""COMPUTED_VALUE"""),63.0)</f>
        <v>63</v>
      </c>
      <c r="D127" s="1">
        <f>IFERROR(__xludf.DUMMYFUNCTION("""COMPUTED_VALUE"""),62.0)</f>
        <v>62</v>
      </c>
      <c r="E127" s="1">
        <f>IFERROR(__xludf.DUMMYFUNCTION("""COMPUTED_VALUE"""),60.0)</f>
        <v>60</v>
      </c>
      <c r="F127" s="1">
        <f>IFERROR(__xludf.DUMMYFUNCTION("""COMPUTED_VALUE"""),58.0)</f>
        <v>58</v>
      </c>
      <c r="G127" s="1">
        <f>IFERROR(__xludf.DUMMYFUNCTION("""COMPUTED_VALUE"""),57.0)</f>
        <v>57</v>
      </c>
      <c r="H127" s="1">
        <f>IFERROR(__xludf.DUMMYFUNCTION("""COMPUTED_VALUE"""),57.0)</f>
        <v>57</v>
      </c>
      <c r="I127" s="1"/>
      <c r="J127" s="1" t="b">
        <f t="array" ref="J127">IF(NOT(H127=""),AND(C127:H127&gt;B127:G127),IF(NOT(G127=""),AND(C127:G127&gt;B127:F127),IF(NOT(F127=""),AND(C127:F127&gt;B127:E127),AND(C127:E127&gt;B127:D127))))</f>
        <v>0</v>
      </c>
      <c r="K127" s="1" t="b">
        <f t="array" ref="K127">IF(NOT(H127=""),AND(C127:H127&lt;B127:G127),IF(NOT(G127=""),AND(C127:G127&lt;B127:F127),IF(NOT(F127=""),AND(C127:F127&lt;B127:E127),AND(C127:E127&lt;B127:D127))))</f>
        <v>0</v>
      </c>
      <c r="L127" s="1" t="b">
        <f t="array" ref="L127">IF(NOT(H127=""),AND(AND(ABS(C127:H127-B127:G127)&gt;0),AND(ABS(C127:H127-B127:G127)&lt;4)),IF(NOT(G127=""),AND(AND(ABS(C127:G127-B127:F127)&gt;0),AND(ABS(C127:G127-B127:F127)&lt;4)),IF(NOT(F127=""),AND(AND(ABS(C127:F127-B127:E127)&gt;0),AND(ABS(C127:F127-B127:E127)&lt;4)),AND(AND(ABS(C127:E127-B127:D127)&gt;0),AND(ABS(C127:E127-B127:D127)&lt;4)))))</f>
        <v>0</v>
      </c>
      <c r="M127" s="1" t="b">
        <f t="shared" si="1"/>
        <v>0</v>
      </c>
    </row>
    <row r="128" ht="15.75" customHeight="1">
      <c r="A128" s="1" t="s">
        <v>137</v>
      </c>
      <c r="B128" s="1">
        <f>IFERROR(__xludf.DUMMYFUNCTION("SPLIT(A128,"" "")"),93.0)</f>
        <v>93</v>
      </c>
      <c r="C128" s="1">
        <f>IFERROR(__xludf.DUMMYFUNCTION("""COMPUTED_VALUE"""),92.0)</f>
        <v>92</v>
      </c>
      <c r="D128" s="1">
        <f>IFERROR(__xludf.DUMMYFUNCTION("""COMPUTED_VALUE"""),90.0)</f>
        <v>90</v>
      </c>
      <c r="E128" s="1">
        <f>IFERROR(__xludf.DUMMYFUNCTION("""COMPUTED_VALUE"""),89.0)</f>
        <v>89</v>
      </c>
      <c r="F128" s="1">
        <f>IFERROR(__xludf.DUMMYFUNCTION("""COMPUTED_VALUE"""),86.0)</f>
        <v>86</v>
      </c>
      <c r="G128" s="1">
        <f>IFERROR(__xludf.DUMMYFUNCTION("""COMPUTED_VALUE"""),82.0)</f>
        <v>82</v>
      </c>
      <c r="J128" s="1" t="b">
        <f t="array" ref="J128">IF(NOT(H128=""),AND(C128:H128&gt;B128:G128),IF(NOT(G128=""),AND(C128:G128&gt;B128:F128),IF(NOT(F128=""),AND(C128:F128&gt;B128:E128),AND(C128:E128&gt;B128:D128))))</f>
        <v>0</v>
      </c>
      <c r="K128" s="1" t="b">
        <f t="array" ref="K128">IF(NOT(H128=""),AND(C128:H128&lt;B128:G128),IF(NOT(G128=""),AND(C128:G128&lt;B128:F128),IF(NOT(F128=""),AND(C128:F128&lt;B128:E128),AND(C128:E128&lt;B128:D128))))</f>
        <v>1</v>
      </c>
      <c r="L128" s="1" t="b">
        <f t="array" ref="L128">IF(NOT(H128=""),AND(AND(ABS(C128:H128-B128:G128)&gt;0),AND(ABS(C128:H128-B128:G128)&lt;4)),IF(NOT(G128=""),AND(AND(ABS(C128:G128-B128:F128)&gt;0),AND(ABS(C128:G128-B128:F128)&lt;4)),IF(NOT(F128=""),AND(AND(ABS(C128:F128-B128:E128)&gt;0),AND(ABS(C128:F128-B128:E128)&lt;4)),AND(AND(ABS(C128:E128-B128:D128)&gt;0),AND(ABS(C128:E128-B128:D128)&lt;4)))))</f>
        <v>0</v>
      </c>
      <c r="M128" s="1" t="b">
        <f t="shared" si="1"/>
        <v>0</v>
      </c>
    </row>
    <row r="129" ht="15.75" customHeight="1">
      <c r="A129" s="1" t="s">
        <v>138</v>
      </c>
      <c r="B129" s="1">
        <f>IFERROR(__xludf.DUMMYFUNCTION("SPLIT(A129,"" "")"),65.0)</f>
        <v>65</v>
      </c>
      <c r="C129" s="1">
        <f>IFERROR(__xludf.DUMMYFUNCTION("""COMPUTED_VALUE"""),64.0)</f>
        <v>64</v>
      </c>
      <c r="D129" s="1">
        <f>IFERROR(__xludf.DUMMYFUNCTION("""COMPUTED_VALUE"""),61.0)</f>
        <v>61</v>
      </c>
      <c r="E129" s="1">
        <f>IFERROR(__xludf.DUMMYFUNCTION("""COMPUTED_VALUE"""),58.0)</f>
        <v>58</v>
      </c>
      <c r="F129" s="1">
        <f>IFERROR(__xludf.DUMMYFUNCTION("""COMPUTED_VALUE"""),52.0)</f>
        <v>52</v>
      </c>
      <c r="J129" s="1" t="b">
        <f t="array" ref="J129">IF(NOT(H129=""),AND(C129:H129&gt;B129:G129),IF(NOT(G129=""),AND(C129:G129&gt;B129:F129),IF(NOT(F129=""),AND(C129:F129&gt;B129:E129),AND(C129:E129&gt;B129:D129))))</f>
        <v>0</v>
      </c>
      <c r="K129" s="1" t="b">
        <f t="array" ref="K129">IF(NOT(H129=""),AND(C129:H129&lt;B129:G129),IF(NOT(G129=""),AND(C129:G129&lt;B129:F129),IF(NOT(F129=""),AND(C129:F129&lt;B129:E129),AND(C129:E129&lt;B129:D129))))</f>
        <v>1</v>
      </c>
      <c r="L129" s="1" t="b">
        <f t="array" ref="L129">IF(NOT(H129=""),AND(AND(ABS(C129:H129-B129:G129)&gt;0),AND(ABS(C129:H129-B129:G129)&lt;4)),IF(NOT(G129=""),AND(AND(ABS(C129:G129-B129:F129)&gt;0),AND(ABS(C129:G129-B129:F129)&lt;4)),IF(NOT(F129=""),AND(AND(ABS(C129:F129-B129:E129)&gt;0),AND(ABS(C129:F129-B129:E129)&lt;4)),AND(AND(ABS(C129:E129-B129:D129)&gt;0),AND(ABS(C129:E129-B129:D129)&lt;4)))))</f>
        <v>0</v>
      </c>
      <c r="M129" s="1" t="b">
        <f t="shared" si="1"/>
        <v>0</v>
      </c>
    </row>
    <row r="130" ht="15.75" customHeight="1">
      <c r="A130" s="1" t="s">
        <v>139</v>
      </c>
      <c r="B130" s="1">
        <f>IFERROR(__xludf.DUMMYFUNCTION("SPLIT(A130,"" "")"),18.0)</f>
        <v>18</v>
      </c>
      <c r="C130" s="1">
        <f>IFERROR(__xludf.DUMMYFUNCTION("""COMPUTED_VALUE"""),17.0)</f>
        <v>17</v>
      </c>
      <c r="D130" s="1">
        <f>IFERROR(__xludf.DUMMYFUNCTION("""COMPUTED_VALUE"""),15.0)</f>
        <v>15</v>
      </c>
      <c r="E130" s="1">
        <f>IFERROR(__xludf.DUMMYFUNCTION("""COMPUTED_VALUE"""),17.0)</f>
        <v>17</v>
      </c>
      <c r="F130" s="1">
        <f>IFERROR(__xludf.DUMMYFUNCTION("""COMPUTED_VALUE"""),14.0)</f>
        <v>14</v>
      </c>
      <c r="G130" s="1">
        <f>IFERROR(__xludf.DUMMYFUNCTION("""COMPUTED_VALUE"""),12.0)</f>
        <v>12</v>
      </c>
      <c r="J130" s="1" t="b">
        <f t="array" ref="J130">IF(NOT(H130=""),AND(C130:H130&gt;B130:G130),IF(NOT(G130=""),AND(C130:G130&gt;B130:F130),IF(NOT(F130=""),AND(C130:F130&gt;B130:E130),AND(C130:E130&gt;B130:D130))))</f>
        <v>0</v>
      </c>
      <c r="K130" s="1" t="b">
        <f t="array" ref="K130">IF(NOT(H130=""),AND(C130:H130&lt;B130:G130),IF(NOT(G130=""),AND(C130:G130&lt;B130:F130),IF(NOT(F130=""),AND(C130:F130&lt;B130:E130),AND(C130:E130&lt;B130:D130))))</f>
        <v>0</v>
      </c>
      <c r="L130" s="1" t="b">
        <f t="array" ref="L130">IF(NOT(H130=""),AND(AND(ABS(C130:H130-B130:G130)&gt;0),AND(ABS(C130:H130-B130:G130)&lt;4)),IF(NOT(G130=""),AND(AND(ABS(C130:G130-B130:F130)&gt;0),AND(ABS(C130:G130-B130:F130)&lt;4)),IF(NOT(F130=""),AND(AND(ABS(C130:F130-B130:E130)&gt;0),AND(ABS(C130:F130-B130:E130)&lt;4)),AND(AND(ABS(C130:E130-B130:D130)&gt;0),AND(ABS(C130:E130-B130:D130)&lt;4)))))</f>
        <v>1</v>
      </c>
      <c r="M130" s="1" t="b">
        <f t="shared" si="1"/>
        <v>0</v>
      </c>
    </row>
    <row r="131" ht="15.75" customHeight="1">
      <c r="A131" s="1" t="s">
        <v>140</v>
      </c>
      <c r="B131" s="1">
        <f>IFERROR(__xludf.DUMMYFUNCTION("SPLIT(A131,"" "")"),64.0)</f>
        <v>64</v>
      </c>
      <c r="C131" s="1">
        <f>IFERROR(__xludf.DUMMYFUNCTION("""COMPUTED_VALUE"""),62.0)</f>
        <v>62</v>
      </c>
      <c r="D131" s="1">
        <f>IFERROR(__xludf.DUMMYFUNCTION("""COMPUTED_VALUE"""),60.0)</f>
        <v>60</v>
      </c>
      <c r="E131" s="1">
        <f>IFERROR(__xludf.DUMMYFUNCTION("""COMPUTED_VALUE"""),62.0)</f>
        <v>62</v>
      </c>
      <c r="F131" s="1">
        <f>IFERROR(__xludf.DUMMYFUNCTION("""COMPUTED_VALUE"""),60.0)</f>
        <v>60</v>
      </c>
      <c r="G131" s="1">
        <f>IFERROR(__xludf.DUMMYFUNCTION("""COMPUTED_VALUE"""),62.0)</f>
        <v>62</v>
      </c>
      <c r="J131" s="1" t="b">
        <f t="array" ref="J131">IF(NOT(H131=""),AND(C131:H131&gt;B131:G131),IF(NOT(G131=""),AND(C131:G131&gt;B131:F131),IF(NOT(F131=""),AND(C131:F131&gt;B131:E131),AND(C131:E131&gt;B131:D131))))</f>
        <v>0</v>
      </c>
      <c r="K131" s="1" t="b">
        <f t="array" ref="K131">IF(NOT(H131=""),AND(C131:H131&lt;B131:G131),IF(NOT(G131=""),AND(C131:G131&lt;B131:F131),IF(NOT(F131=""),AND(C131:F131&lt;B131:E131),AND(C131:E131&lt;B131:D131))))</f>
        <v>0</v>
      </c>
      <c r="L131" s="1" t="b">
        <f t="array" ref="L131">IF(NOT(H131=""),AND(AND(ABS(C131:H131-B131:G131)&gt;0),AND(ABS(C131:H131-B131:G131)&lt;4)),IF(NOT(G131=""),AND(AND(ABS(C131:G131-B131:F131)&gt;0),AND(ABS(C131:G131-B131:F131)&lt;4)),IF(NOT(F131=""),AND(AND(ABS(C131:F131-B131:E131)&gt;0),AND(ABS(C131:F131-B131:E131)&lt;4)),AND(AND(ABS(C131:E131-B131:D131)&gt;0),AND(ABS(C131:E131-B131:D131)&lt;4)))))</f>
        <v>1</v>
      </c>
      <c r="M131" s="1" t="b">
        <f t="shared" si="1"/>
        <v>0</v>
      </c>
    </row>
    <row r="132" ht="15.75" customHeight="1">
      <c r="A132" s="1" t="s">
        <v>141</v>
      </c>
      <c r="B132" s="1">
        <f>IFERROR(__xludf.DUMMYFUNCTION("SPLIT(A132,"" "")"),34.0)</f>
        <v>34</v>
      </c>
      <c r="C132" s="1">
        <f>IFERROR(__xludf.DUMMYFUNCTION("""COMPUTED_VALUE"""),33.0)</f>
        <v>33</v>
      </c>
      <c r="D132" s="1">
        <f>IFERROR(__xludf.DUMMYFUNCTION("""COMPUTED_VALUE"""),32.0)</f>
        <v>32</v>
      </c>
      <c r="E132" s="1">
        <f>IFERROR(__xludf.DUMMYFUNCTION("""COMPUTED_VALUE"""),31.0)</f>
        <v>31</v>
      </c>
      <c r="F132" s="1">
        <f>IFERROR(__xludf.DUMMYFUNCTION("""COMPUTED_VALUE"""),28.0)</f>
        <v>28</v>
      </c>
      <c r="G132" s="1">
        <f>IFERROR(__xludf.DUMMYFUNCTION("""COMPUTED_VALUE"""),27.0)</f>
        <v>27</v>
      </c>
      <c r="H132" s="1">
        <f>IFERROR(__xludf.DUMMYFUNCTION("""COMPUTED_VALUE"""),29.0)</f>
        <v>29</v>
      </c>
      <c r="I132" s="1">
        <f>IFERROR(__xludf.DUMMYFUNCTION("""COMPUTED_VALUE"""),29.0)</f>
        <v>29</v>
      </c>
      <c r="J132" s="1" t="b">
        <f t="array" ref="J132">IF(NOT(H132=""),AND(C132:H132&gt;B132:G132),IF(NOT(G132=""),AND(C132:G132&gt;B132:F132),IF(NOT(F132=""),AND(C132:F132&gt;B132:E132),AND(C132:E132&gt;B132:D132))))</f>
        <v>0</v>
      </c>
      <c r="K132" s="1" t="b">
        <f t="array" ref="K132">IF(NOT(H132=""),AND(C132:H132&lt;B132:G132),IF(NOT(G132=""),AND(C132:G132&lt;B132:F132),IF(NOT(F132=""),AND(C132:F132&lt;B132:E132),AND(C132:E132&lt;B132:D132))))</f>
        <v>0</v>
      </c>
      <c r="L132" s="1" t="b">
        <f t="array" ref="L132">IF(NOT(H132=""),AND(AND(ABS(C132:H132-B132:G132)&gt;0),AND(ABS(C132:H132-B132:G132)&lt;4)),IF(NOT(G132=""),AND(AND(ABS(C132:G132-B132:F132)&gt;0),AND(ABS(C132:G132-B132:F132)&lt;4)),IF(NOT(F132=""),AND(AND(ABS(C132:F132-B132:E132)&gt;0),AND(ABS(C132:F132-B132:E132)&lt;4)),AND(AND(ABS(C132:E132-B132:D132)&gt;0),AND(ABS(C132:E132-B132:D132)&lt;4)))))</f>
        <v>1</v>
      </c>
      <c r="M132" s="1" t="b">
        <f t="shared" si="1"/>
        <v>0</v>
      </c>
    </row>
    <row r="133" ht="15.75" customHeight="1">
      <c r="A133" s="1" t="s">
        <v>142</v>
      </c>
      <c r="B133" s="1">
        <f>IFERROR(__xludf.DUMMYFUNCTION("SPLIT(A133,"" "")"),23.0)</f>
        <v>23</v>
      </c>
      <c r="C133" s="1">
        <f>IFERROR(__xludf.DUMMYFUNCTION("""COMPUTED_VALUE"""),22.0)</f>
        <v>22</v>
      </c>
      <c r="D133" s="1">
        <f>IFERROR(__xludf.DUMMYFUNCTION("""COMPUTED_VALUE"""),19.0)</f>
        <v>19</v>
      </c>
      <c r="E133" s="1">
        <f>IFERROR(__xludf.DUMMYFUNCTION("""COMPUTED_VALUE"""),22.0)</f>
        <v>22</v>
      </c>
      <c r="F133" s="1">
        <f>IFERROR(__xludf.DUMMYFUNCTION("""COMPUTED_VALUE"""),19.0)</f>
        <v>19</v>
      </c>
      <c r="G133" s="1">
        <f>IFERROR(__xludf.DUMMYFUNCTION("""COMPUTED_VALUE"""),16.0)</f>
        <v>16</v>
      </c>
      <c r="H133" s="1">
        <f>IFERROR(__xludf.DUMMYFUNCTION("""COMPUTED_VALUE"""),12.0)</f>
        <v>12</v>
      </c>
      <c r="I133" s="1"/>
      <c r="J133" s="1" t="b">
        <f t="array" ref="J133">IF(NOT(H133=""),AND(C133:H133&gt;B133:G133),IF(NOT(G133=""),AND(C133:G133&gt;B133:F133),IF(NOT(F133=""),AND(C133:F133&gt;B133:E133),AND(C133:E133&gt;B133:D133))))</f>
        <v>0</v>
      </c>
      <c r="K133" s="1" t="b">
        <f t="array" ref="K133">IF(NOT(H133=""),AND(C133:H133&lt;B133:G133),IF(NOT(G133=""),AND(C133:G133&lt;B133:F133),IF(NOT(F133=""),AND(C133:F133&lt;B133:E133),AND(C133:E133&lt;B133:D133))))</f>
        <v>0</v>
      </c>
      <c r="L133" s="1" t="b">
        <f t="array" ref="L133">IF(NOT(H133=""),AND(AND(ABS(C133:H133-B133:G133)&gt;0),AND(ABS(C133:H133-B133:G133)&lt;4)),IF(NOT(G133=""),AND(AND(ABS(C133:G133-B133:F133)&gt;0),AND(ABS(C133:G133-B133:F133)&lt;4)),IF(NOT(F133=""),AND(AND(ABS(C133:F133-B133:E133)&gt;0),AND(ABS(C133:F133-B133:E133)&lt;4)),AND(AND(ABS(C133:E133-B133:D133)&gt;0),AND(ABS(C133:E133-B133:D133)&lt;4)))))</f>
        <v>0</v>
      </c>
      <c r="M133" s="1" t="b">
        <f t="shared" si="1"/>
        <v>0</v>
      </c>
    </row>
    <row r="134" ht="15.75" customHeight="1">
      <c r="A134" s="1" t="s">
        <v>143</v>
      </c>
      <c r="B134" s="1">
        <f>IFERROR(__xludf.DUMMYFUNCTION("SPLIT(A134,"" "")"),64.0)</f>
        <v>64</v>
      </c>
      <c r="C134" s="1">
        <f>IFERROR(__xludf.DUMMYFUNCTION("""COMPUTED_VALUE"""),61.0)</f>
        <v>61</v>
      </c>
      <c r="D134" s="1">
        <f>IFERROR(__xludf.DUMMYFUNCTION("""COMPUTED_VALUE"""),60.0)</f>
        <v>60</v>
      </c>
      <c r="E134" s="1">
        <f>IFERROR(__xludf.DUMMYFUNCTION("""COMPUTED_VALUE"""),61.0)</f>
        <v>61</v>
      </c>
      <c r="F134" s="1">
        <f>IFERROR(__xludf.DUMMYFUNCTION("""COMPUTED_VALUE"""),54.0)</f>
        <v>54</v>
      </c>
      <c r="J134" s="1" t="b">
        <f t="array" ref="J134">IF(NOT(H134=""),AND(C134:H134&gt;B134:G134),IF(NOT(G134=""),AND(C134:G134&gt;B134:F134),IF(NOT(F134=""),AND(C134:F134&gt;B134:E134),AND(C134:E134&gt;B134:D134))))</f>
        <v>0</v>
      </c>
      <c r="K134" s="1" t="b">
        <f t="array" ref="K134">IF(NOT(H134=""),AND(C134:H134&lt;B134:G134),IF(NOT(G134=""),AND(C134:G134&lt;B134:F134),IF(NOT(F134=""),AND(C134:F134&lt;B134:E134),AND(C134:E134&lt;B134:D134))))</f>
        <v>0</v>
      </c>
      <c r="L134" s="1" t="b">
        <f t="array" ref="L134">IF(NOT(H134=""),AND(AND(ABS(C134:H134-B134:G134)&gt;0),AND(ABS(C134:H134-B134:G134)&lt;4)),IF(NOT(G134=""),AND(AND(ABS(C134:G134-B134:F134)&gt;0),AND(ABS(C134:G134-B134:F134)&lt;4)),IF(NOT(F134=""),AND(AND(ABS(C134:F134-B134:E134)&gt;0),AND(ABS(C134:F134-B134:E134)&lt;4)),AND(AND(ABS(C134:E134-B134:D134)&gt;0),AND(ABS(C134:E134-B134:D134)&lt;4)))))</f>
        <v>0</v>
      </c>
      <c r="M134" s="1" t="b">
        <f t="shared" si="1"/>
        <v>0</v>
      </c>
    </row>
    <row r="135" ht="15.75" customHeight="1">
      <c r="A135" s="1" t="s">
        <v>144</v>
      </c>
      <c r="B135" s="1">
        <f>IFERROR(__xludf.DUMMYFUNCTION("SPLIT(A135,"" "")"),89.0)</f>
        <v>89</v>
      </c>
      <c r="C135" s="1">
        <f>IFERROR(__xludf.DUMMYFUNCTION("""COMPUTED_VALUE"""),87.0)</f>
        <v>87</v>
      </c>
      <c r="D135" s="1">
        <f>IFERROR(__xludf.DUMMYFUNCTION("""COMPUTED_VALUE"""),86.0)</f>
        <v>86</v>
      </c>
      <c r="E135" s="1">
        <f>IFERROR(__xludf.DUMMYFUNCTION("""COMPUTED_VALUE"""),84.0)</f>
        <v>84</v>
      </c>
      <c r="F135" s="1">
        <f>IFERROR(__xludf.DUMMYFUNCTION("""COMPUTED_VALUE"""),84.0)</f>
        <v>84</v>
      </c>
      <c r="G135" s="1">
        <f>IFERROR(__xludf.DUMMYFUNCTION("""COMPUTED_VALUE"""),83.0)</f>
        <v>83</v>
      </c>
      <c r="H135" s="1">
        <f>IFERROR(__xludf.DUMMYFUNCTION("""COMPUTED_VALUE"""),82.0)</f>
        <v>82</v>
      </c>
      <c r="I135" s="1">
        <f>IFERROR(__xludf.DUMMYFUNCTION("""COMPUTED_VALUE"""),81.0)</f>
        <v>81</v>
      </c>
      <c r="J135" s="1" t="b">
        <f t="array" ref="J135">IF(NOT(H135=""),AND(C135:H135&gt;B135:G135),IF(NOT(G135=""),AND(C135:G135&gt;B135:F135),IF(NOT(F135=""),AND(C135:F135&gt;B135:E135),AND(C135:E135&gt;B135:D135))))</f>
        <v>0</v>
      </c>
      <c r="K135" s="1" t="b">
        <f t="array" ref="K135">IF(NOT(H135=""),AND(C135:H135&lt;B135:G135),IF(NOT(G135=""),AND(C135:G135&lt;B135:F135),IF(NOT(F135=""),AND(C135:F135&lt;B135:E135),AND(C135:E135&lt;B135:D135))))</f>
        <v>0</v>
      </c>
      <c r="L135" s="1" t="b">
        <f t="array" ref="L135">IF(NOT(H135=""),AND(AND(ABS(C135:H135-B135:G135)&gt;0),AND(ABS(C135:H135-B135:G135)&lt;4)),IF(NOT(G135=""),AND(AND(ABS(C135:G135-B135:F135)&gt;0),AND(ABS(C135:G135-B135:F135)&lt;4)),IF(NOT(F135=""),AND(AND(ABS(C135:F135-B135:E135)&gt;0),AND(ABS(C135:F135-B135:E135)&lt;4)),AND(AND(ABS(C135:E135-B135:D135)&gt;0),AND(ABS(C135:E135-B135:D135)&lt;4)))))</f>
        <v>0</v>
      </c>
      <c r="M135" s="1" t="b">
        <f t="shared" si="1"/>
        <v>0</v>
      </c>
    </row>
    <row r="136" ht="15.75" customHeight="1">
      <c r="A136" s="1" t="s">
        <v>145</v>
      </c>
      <c r="B136" s="1">
        <f>IFERROR(__xludf.DUMMYFUNCTION("SPLIT(A136,"" "")"),77.0)</f>
        <v>77</v>
      </c>
      <c r="C136" s="1">
        <f>IFERROR(__xludf.DUMMYFUNCTION("""COMPUTED_VALUE"""),74.0)</f>
        <v>74</v>
      </c>
      <c r="D136" s="1">
        <f>IFERROR(__xludf.DUMMYFUNCTION("""COMPUTED_VALUE"""),74.0)</f>
        <v>74</v>
      </c>
      <c r="E136" s="1">
        <f>IFERROR(__xludf.DUMMYFUNCTION("""COMPUTED_VALUE"""),73.0)</f>
        <v>73</v>
      </c>
      <c r="F136" s="1">
        <f>IFERROR(__xludf.DUMMYFUNCTION("""COMPUTED_VALUE"""),71.0)</f>
        <v>71</v>
      </c>
      <c r="G136" s="1">
        <f>IFERROR(__xludf.DUMMYFUNCTION("""COMPUTED_VALUE"""),73.0)</f>
        <v>73</v>
      </c>
      <c r="J136" s="1" t="b">
        <f t="array" ref="J136">IF(NOT(H136=""),AND(C136:H136&gt;B136:G136),IF(NOT(G136=""),AND(C136:G136&gt;B136:F136),IF(NOT(F136=""),AND(C136:F136&gt;B136:E136),AND(C136:E136&gt;B136:D136))))</f>
        <v>0</v>
      </c>
      <c r="K136" s="1" t="b">
        <f t="array" ref="K136">IF(NOT(H136=""),AND(C136:H136&lt;B136:G136),IF(NOT(G136=""),AND(C136:G136&lt;B136:F136),IF(NOT(F136=""),AND(C136:F136&lt;B136:E136),AND(C136:E136&lt;B136:D136))))</f>
        <v>0</v>
      </c>
      <c r="L136" s="1" t="b">
        <f t="array" ref="L136">IF(NOT(H136=""),AND(AND(ABS(C136:H136-B136:G136)&gt;0),AND(ABS(C136:H136-B136:G136)&lt;4)),IF(NOT(G136=""),AND(AND(ABS(C136:G136-B136:F136)&gt;0),AND(ABS(C136:G136-B136:F136)&lt;4)),IF(NOT(F136=""),AND(AND(ABS(C136:F136-B136:E136)&gt;0),AND(ABS(C136:F136-B136:E136)&lt;4)),AND(AND(ABS(C136:E136-B136:D136)&gt;0),AND(ABS(C136:E136-B136:D136)&lt;4)))))</f>
        <v>0</v>
      </c>
      <c r="M136" s="1" t="b">
        <f t="shared" si="1"/>
        <v>0</v>
      </c>
    </row>
    <row r="137" ht="15.75" customHeight="1">
      <c r="A137" s="1" t="s">
        <v>146</v>
      </c>
      <c r="B137" s="1">
        <f>IFERROR(__xludf.DUMMYFUNCTION("SPLIT(A137,"" "")"),39.0)</f>
        <v>39</v>
      </c>
      <c r="C137" s="1">
        <f>IFERROR(__xludf.DUMMYFUNCTION("""COMPUTED_VALUE"""),37.0)</f>
        <v>37</v>
      </c>
      <c r="D137" s="1">
        <f>IFERROR(__xludf.DUMMYFUNCTION("""COMPUTED_VALUE"""),36.0)</f>
        <v>36</v>
      </c>
      <c r="E137" s="1">
        <f>IFERROR(__xludf.DUMMYFUNCTION("""COMPUTED_VALUE"""),36.0)</f>
        <v>36</v>
      </c>
      <c r="F137" s="1">
        <f>IFERROR(__xludf.DUMMYFUNCTION("""COMPUTED_VALUE"""),34.0)</f>
        <v>34</v>
      </c>
      <c r="G137" s="1">
        <f>IFERROR(__xludf.DUMMYFUNCTION("""COMPUTED_VALUE"""),34.0)</f>
        <v>34</v>
      </c>
      <c r="J137" s="1" t="b">
        <f t="array" ref="J137">IF(NOT(H137=""),AND(C137:H137&gt;B137:G137),IF(NOT(G137=""),AND(C137:G137&gt;B137:F137),IF(NOT(F137=""),AND(C137:F137&gt;B137:E137),AND(C137:E137&gt;B137:D137))))</f>
        <v>0</v>
      </c>
      <c r="K137" s="1" t="b">
        <f t="array" ref="K137">IF(NOT(H137=""),AND(C137:H137&lt;B137:G137),IF(NOT(G137=""),AND(C137:G137&lt;B137:F137),IF(NOT(F137=""),AND(C137:F137&lt;B137:E137),AND(C137:E137&lt;B137:D137))))</f>
        <v>0</v>
      </c>
      <c r="L137" s="1" t="b">
        <f t="array" ref="L137">IF(NOT(H137=""),AND(AND(ABS(C137:H137-B137:G137)&gt;0),AND(ABS(C137:H137-B137:G137)&lt;4)),IF(NOT(G137=""),AND(AND(ABS(C137:G137-B137:F137)&gt;0),AND(ABS(C137:G137-B137:F137)&lt;4)),IF(NOT(F137=""),AND(AND(ABS(C137:F137-B137:E137)&gt;0),AND(ABS(C137:F137-B137:E137)&lt;4)),AND(AND(ABS(C137:E137-B137:D137)&gt;0),AND(ABS(C137:E137-B137:D137)&lt;4)))))</f>
        <v>0</v>
      </c>
      <c r="M137" s="1" t="b">
        <f t="shared" si="1"/>
        <v>0</v>
      </c>
    </row>
    <row r="138" ht="15.75" customHeight="1">
      <c r="A138" s="1" t="s">
        <v>147</v>
      </c>
      <c r="B138" s="1">
        <f>IFERROR(__xludf.DUMMYFUNCTION("SPLIT(A138,"" "")"),30.0)</f>
        <v>30</v>
      </c>
      <c r="C138" s="1">
        <f>IFERROR(__xludf.DUMMYFUNCTION("""COMPUTED_VALUE"""),29.0)</f>
        <v>29</v>
      </c>
      <c r="D138" s="1">
        <f>IFERROR(__xludf.DUMMYFUNCTION("""COMPUTED_VALUE"""),29.0)</f>
        <v>29</v>
      </c>
      <c r="E138" s="1">
        <f>IFERROR(__xludf.DUMMYFUNCTION("""COMPUTED_VALUE"""),27.0)</f>
        <v>27</v>
      </c>
      <c r="F138" s="1">
        <f>IFERROR(__xludf.DUMMYFUNCTION("""COMPUTED_VALUE"""),25.0)</f>
        <v>25</v>
      </c>
      <c r="G138" s="1">
        <f>IFERROR(__xludf.DUMMYFUNCTION("""COMPUTED_VALUE"""),22.0)</f>
        <v>22</v>
      </c>
      <c r="H138" s="1">
        <f>IFERROR(__xludf.DUMMYFUNCTION("""COMPUTED_VALUE"""),18.0)</f>
        <v>18</v>
      </c>
      <c r="I138" s="1"/>
      <c r="J138" s="1" t="b">
        <f t="array" ref="J138">IF(NOT(H138=""),AND(C138:H138&gt;B138:G138),IF(NOT(G138=""),AND(C138:G138&gt;B138:F138),IF(NOT(F138=""),AND(C138:F138&gt;B138:E138),AND(C138:E138&gt;B138:D138))))</f>
        <v>0</v>
      </c>
      <c r="K138" s="1" t="b">
        <f t="array" ref="K138">IF(NOT(H138=""),AND(C138:H138&lt;B138:G138),IF(NOT(G138=""),AND(C138:G138&lt;B138:F138),IF(NOT(F138=""),AND(C138:F138&lt;B138:E138),AND(C138:E138&lt;B138:D138))))</f>
        <v>0</v>
      </c>
      <c r="L138" s="1" t="b">
        <f t="array" ref="L138">IF(NOT(H138=""),AND(AND(ABS(C138:H138-B138:G138)&gt;0),AND(ABS(C138:H138-B138:G138)&lt;4)),IF(NOT(G138=""),AND(AND(ABS(C138:G138-B138:F138)&gt;0),AND(ABS(C138:G138-B138:F138)&lt;4)),IF(NOT(F138=""),AND(AND(ABS(C138:F138-B138:E138)&gt;0),AND(ABS(C138:F138-B138:E138)&lt;4)),AND(AND(ABS(C138:E138-B138:D138)&gt;0),AND(ABS(C138:E138-B138:D138)&lt;4)))))</f>
        <v>0</v>
      </c>
      <c r="M138" s="1" t="b">
        <f t="shared" si="1"/>
        <v>0</v>
      </c>
    </row>
    <row r="139" ht="15.75" customHeight="1">
      <c r="A139" s="1" t="s">
        <v>148</v>
      </c>
      <c r="B139" s="1">
        <f>IFERROR(__xludf.DUMMYFUNCTION("SPLIT(A139,"" "")"),41.0)</f>
        <v>41</v>
      </c>
      <c r="C139" s="1">
        <f>IFERROR(__xludf.DUMMYFUNCTION("""COMPUTED_VALUE"""),39.0)</f>
        <v>39</v>
      </c>
      <c r="D139" s="1">
        <f>IFERROR(__xludf.DUMMYFUNCTION("""COMPUTED_VALUE"""),39.0)</f>
        <v>39</v>
      </c>
      <c r="E139" s="1">
        <f>IFERROR(__xludf.DUMMYFUNCTION("""COMPUTED_VALUE"""),36.0)</f>
        <v>36</v>
      </c>
      <c r="F139" s="1">
        <f>IFERROR(__xludf.DUMMYFUNCTION("""COMPUTED_VALUE"""),31.0)</f>
        <v>31</v>
      </c>
      <c r="J139" s="1" t="b">
        <f t="array" ref="J139">IF(NOT(H139=""),AND(C139:H139&gt;B139:G139),IF(NOT(G139=""),AND(C139:G139&gt;B139:F139),IF(NOT(F139=""),AND(C139:F139&gt;B139:E139),AND(C139:E139&gt;B139:D139))))</f>
        <v>0</v>
      </c>
      <c r="K139" s="1" t="b">
        <f t="array" ref="K139">IF(NOT(H139=""),AND(C139:H139&lt;B139:G139),IF(NOT(G139=""),AND(C139:G139&lt;B139:F139),IF(NOT(F139=""),AND(C139:F139&lt;B139:E139),AND(C139:E139&lt;B139:D139))))</f>
        <v>0</v>
      </c>
      <c r="L139" s="1" t="b">
        <f t="array" ref="L139">IF(NOT(H139=""),AND(AND(ABS(C139:H139-B139:G139)&gt;0),AND(ABS(C139:H139-B139:G139)&lt;4)),IF(NOT(G139=""),AND(AND(ABS(C139:G139-B139:F139)&gt;0),AND(ABS(C139:G139-B139:F139)&lt;4)),IF(NOT(F139=""),AND(AND(ABS(C139:F139-B139:E139)&gt;0),AND(ABS(C139:F139-B139:E139)&lt;4)),AND(AND(ABS(C139:E139-B139:D139)&gt;0),AND(ABS(C139:E139-B139:D139)&lt;4)))))</f>
        <v>0</v>
      </c>
      <c r="M139" s="1" t="b">
        <f t="shared" si="1"/>
        <v>0</v>
      </c>
    </row>
    <row r="140" ht="15.75" customHeight="1">
      <c r="A140" s="1" t="s">
        <v>149</v>
      </c>
      <c r="B140" s="1">
        <f>IFERROR(__xludf.DUMMYFUNCTION("SPLIT(A140,"" "")"),45.0)</f>
        <v>45</v>
      </c>
      <c r="C140" s="1">
        <f>IFERROR(__xludf.DUMMYFUNCTION("""COMPUTED_VALUE"""),43.0)</f>
        <v>43</v>
      </c>
      <c r="D140" s="1">
        <f>IFERROR(__xludf.DUMMYFUNCTION("""COMPUTED_VALUE"""),39.0)</f>
        <v>39</v>
      </c>
      <c r="E140" s="1">
        <f>IFERROR(__xludf.DUMMYFUNCTION("""COMPUTED_VALUE"""),38.0)</f>
        <v>38</v>
      </c>
      <c r="F140" s="1">
        <f>IFERROR(__xludf.DUMMYFUNCTION("""COMPUTED_VALUE"""),36.0)</f>
        <v>36</v>
      </c>
      <c r="J140" s="1" t="b">
        <f t="array" ref="J140">IF(NOT(H140=""),AND(C140:H140&gt;B140:G140),IF(NOT(G140=""),AND(C140:G140&gt;B140:F140),IF(NOT(F140=""),AND(C140:F140&gt;B140:E140),AND(C140:E140&gt;B140:D140))))</f>
        <v>0</v>
      </c>
      <c r="K140" s="1" t="b">
        <f t="array" ref="K140">IF(NOT(H140=""),AND(C140:H140&lt;B140:G140),IF(NOT(G140=""),AND(C140:G140&lt;B140:F140),IF(NOT(F140=""),AND(C140:F140&lt;B140:E140),AND(C140:E140&lt;B140:D140))))</f>
        <v>1</v>
      </c>
      <c r="L140" s="1" t="b">
        <f t="array" ref="L140">IF(NOT(H140=""),AND(AND(ABS(C140:H140-B140:G140)&gt;0),AND(ABS(C140:H140-B140:G140)&lt;4)),IF(NOT(G140=""),AND(AND(ABS(C140:G140-B140:F140)&gt;0),AND(ABS(C140:G140-B140:F140)&lt;4)),IF(NOT(F140=""),AND(AND(ABS(C140:F140-B140:E140)&gt;0),AND(ABS(C140:F140-B140:E140)&lt;4)),AND(AND(ABS(C140:E140-B140:D140)&gt;0),AND(ABS(C140:E140-B140:D140)&lt;4)))))</f>
        <v>0</v>
      </c>
      <c r="M140" s="1" t="b">
        <f t="shared" si="1"/>
        <v>0</v>
      </c>
    </row>
    <row r="141" ht="15.75" customHeight="1">
      <c r="A141" s="1" t="s">
        <v>150</v>
      </c>
      <c r="B141" s="1">
        <f>IFERROR(__xludf.DUMMYFUNCTION("SPLIT(A141,"" "")"),93.0)</f>
        <v>93</v>
      </c>
      <c r="C141" s="1">
        <f>IFERROR(__xludf.DUMMYFUNCTION("""COMPUTED_VALUE"""),91.0)</f>
        <v>91</v>
      </c>
      <c r="D141" s="1">
        <f>IFERROR(__xludf.DUMMYFUNCTION("""COMPUTED_VALUE"""),87.0)</f>
        <v>87</v>
      </c>
      <c r="E141" s="1">
        <f>IFERROR(__xludf.DUMMYFUNCTION("""COMPUTED_VALUE"""),85.0)</f>
        <v>85</v>
      </c>
      <c r="F141" s="1">
        <f>IFERROR(__xludf.DUMMYFUNCTION("""COMPUTED_VALUE"""),88.0)</f>
        <v>88</v>
      </c>
      <c r="J141" s="1" t="b">
        <f t="array" ref="J141">IF(NOT(H141=""),AND(C141:H141&gt;B141:G141),IF(NOT(G141=""),AND(C141:G141&gt;B141:F141),IF(NOT(F141=""),AND(C141:F141&gt;B141:E141),AND(C141:E141&gt;B141:D141))))</f>
        <v>0</v>
      </c>
      <c r="K141" s="1" t="b">
        <f t="array" ref="K141">IF(NOT(H141=""),AND(C141:H141&lt;B141:G141),IF(NOT(G141=""),AND(C141:G141&lt;B141:F141),IF(NOT(F141=""),AND(C141:F141&lt;B141:E141),AND(C141:E141&lt;B141:D141))))</f>
        <v>0</v>
      </c>
      <c r="L141" s="1" t="b">
        <f t="array" ref="L141">IF(NOT(H141=""),AND(AND(ABS(C141:H141-B141:G141)&gt;0),AND(ABS(C141:H141-B141:G141)&lt;4)),IF(NOT(G141=""),AND(AND(ABS(C141:G141-B141:F141)&gt;0),AND(ABS(C141:G141-B141:F141)&lt;4)),IF(NOT(F141=""),AND(AND(ABS(C141:F141-B141:E141)&gt;0),AND(ABS(C141:F141-B141:E141)&lt;4)),AND(AND(ABS(C141:E141-B141:D141)&gt;0),AND(ABS(C141:E141-B141:D141)&lt;4)))))</f>
        <v>0</v>
      </c>
      <c r="M141" s="1" t="b">
        <f t="shared" si="1"/>
        <v>0</v>
      </c>
    </row>
    <row r="142" ht="15.75" customHeight="1">
      <c r="A142" s="1" t="s">
        <v>151</v>
      </c>
      <c r="B142" s="1">
        <f>IFERROR(__xludf.DUMMYFUNCTION("SPLIT(A142,"" "")"),90.0)</f>
        <v>90</v>
      </c>
      <c r="C142" s="1">
        <f>IFERROR(__xludf.DUMMYFUNCTION("""COMPUTED_VALUE"""),87.0)</f>
        <v>87</v>
      </c>
      <c r="D142" s="1">
        <f>IFERROR(__xludf.DUMMYFUNCTION("""COMPUTED_VALUE"""),85.0)</f>
        <v>85</v>
      </c>
      <c r="E142" s="1">
        <f>IFERROR(__xludf.DUMMYFUNCTION("""COMPUTED_VALUE"""),81.0)</f>
        <v>81</v>
      </c>
      <c r="F142" s="1">
        <f>IFERROR(__xludf.DUMMYFUNCTION("""COMPUTED_VALUE"""),81.0)</f>
        <v>81</v>
      </c>
      <c r="J142" s="1" t="b">
        <f t="array" ref="J142">IF(NOT(H142=""),AND(C142:H142&gt;B142:G142),IF(NOT(G142=""),AND(C142:G142&gt;B142:F142),IF(NOT(F142=""),AND(C142:F142&gt;B142:E142),AND(C142:E142&gt;B142:D142))))</f>
        <v>0</v>
      </c>
      <c r="K142" s="1" t="b">
        <f t="array" ref="K142">IF(NOT(H142=""),AND(C142:H142&lt;B142:G142),IF(NOT(G142=""),AND(C142:G142&lt;B142:F142),IF(NOT(F142=""),AND(C142:F142&lt;B142:E142),AND(C142:E142&lt;B142:D142))))</f>
        <v>0</v>
      </c>
      <c r="L142" s="1" t="b">
        <f t="array" ref="L142">IF(NOT(H142=""),AND(AND(ABS(C142:H142-B142:G142)&gt;0),AND(ABS(C142:H142-B142:G142)&lt;4)),IF(NOT(G142=""),AND(AND(ABS(C142:G142-B142:F142)&gt;0),AND(ABS(C142:G142-B142:F142)&lt;4)),IF(NOT(F142=""),AND(AND(ABS(C142:F142-B142:E142)&gt;0),AND(ABS(C142:F142-B142:E142)&lt;4)),AND(AND(ABS(C142:E142-B142:D142)&gt;0),AND(ABS(C142:E142-B142:D142)&lt;4)))))</f>
        <v>0</v>
      </c>
      <c r="M142" s="1" t="b">
        <f t="shared" si="1"/>
        <v>0</v>
      </c>
    </row>
    <row r="143" ht="15.75" customHeight="1">
      <c r="A143" s="1" t="s">
        <v>152</v>
      </c>
      <c r="B143" s="1">
        <f>IFERROR(__xludf.DUMMYFUNCTION("SPLIT(A143,"" "")"),61.0)</f>
        <v>61</v>
      </c>
      <c r="C143" s="1">
        <f>IFERROR(__xludf.DUMMYFUNCTION("""COMPUTED_VALUE"""),59.0)</f>
        <v>59</v>
      </c>
      <c r="D143" s="1">
        <f>IFERROR(__xludf.DUMMYFUNCTION("""COMPUTED_VALUE"""),58.0)</f>
        <v>58</v>
      </c>
      <c r="E143" s="1">
        <f>IFERROR(__xludf.DUMMYFUNCTION("""COMPUTED_VALUE"""),54.0)</f>
        <v>54</v>
      </c>
      <c r="F143" s="1">
        <f>IFERROR(__xludf.DUMMYFUNCTION("""COMPUTED_VALUE"""),53.0)</f>
        <v>53</v>
      </c>
      <c r="G143" s="1">
        <f>IFERROR(__xludf.DUMMYFUNCTION("""COMPUTED_VALUE"""),51.0)</f>
        <v>51</v>
      </c>
      <c r="H143" s="1">
        <f>IFERROR(__xludf.DUMMYFUNCTION("""COMPUTED_VALUE"""),47.0)</f>
        <v>47</v>
      </c>
      <c r="I143" s="1"/>
      <c r="J143" s="1" t="b">
        <f t="array" ref="J143">IF(NOT(H143=""),AND(C143:H143&gt;B143:G143),IF(NOT(G143=""),AND(C143:G143&gt;B143:F143),IF(NOT(F143=""),AND(C143:F143&gt;B143:E143),AND(C143:E143&gt;B143:D143))))</f>
        <v>0</v>
      </c>
      <c r="K143" s="1" t="b">
        <f t="array" ref="K143">IF(NOT(H143=""),AND(C143:H143&lt;B143:G143),IF(NOT(G143=""),AND(C143:G143&lt;B143:F143),IF(NOT(F143=""),AND(C143:F143&lt;B143:E143),AND(C143:E143&lt;B143:D143))))</f>
        <v>1</v>
      </c>
      <c r="L143" s="1" t="b">
        <f t="array" ref="L143">IF(NOT(H143=""),AND(AND(ABS(C143:H143-B143:G143)&gt;0),AND(ABS(C143:H143-B143:G143)&lt;4)),IF(NOT(G143=""),AND(AND(ABS(C143:G143-B143:F143)&gt;0),AND(ABS(C143:G143-B143:F143)&lt;4)),IF(NOT(F143=""),AND(AND(ABS(C143:F143-B143:E143)&gt;0),AND(ABS(C143:F143-B143:E143)&lt;4)),AND(AND(ABS(C143:E143-B143:D143)&gt;0),AND(ABS(C143:E143-B143:D143)&lt;4)))))</f>
        <v>0</v>
      </c>
      <c r="M143" s="1" t="b">
        <f t="shared" si="1"/>
        <v>0</v>
      </c>
    </row>
    <row r="144" ht="15.75" customHeight="1">
      <c r="A144" s="1" t="s">
        <v>153</v>
      </c>
      <c r="B144" s="1">
        <f>IFERROR(__xludf.DUMMYFUNCTION("SPLIT(A144,"" "")"),85.0)</f>
        <v>85</v>
      </c>
      <c r="C144" s="1">
        <f>IFERROR(__xludf.DUMMYFUNCTION("""COMPUTED_VALUE"""),82.0)</f>
        <v>82</v>
      </c>
      <c r="D144" s="1">
        <f>IFERROR(__xludf.DUMMYFUNCTION("""COMPUTED_VALUE"""),79.0)</f>
        <v>79</v>
      </c>
      <c r="E144" s="1">
        <f>IFERROR(__xludf.DUMMYFUNCTION("""COMPUTED_VALUE"""),76.0)</f>
        <v>76</v>
      </c>
      <c r="F144" s="1">
        <f>IFERROR(__xludf.DUMMYFUNCTION("""COMPUTED_VALUE"""),72.0)</f>
        <v>72</v>
      </c>
      <c r="G144" s="1">
        <f>IFERROR(__xludf.DUMMYFUNCTION("""COMPUTED_VALUE"""),69.0)</f>
        <v>69</v>
      </c>
      <c r="H144" s="1">
        <f>IFERROR(__xludf.DUMMYFUNCTION("""COMPUTED_VALUE"""),62.0)</f>
        <v>62</v>
      </c>
      <c r="I144" s="1"/>
      <c r="J144" s="1" t="b">
        <f t="array" ref="J144">IF(NOT(H144=""),AND(C144:H144&gt;B144:G144),IF(NOT(G144=""),AND(C144:G144&gt;B144:F144),IF(NOT(F144=""),AND(C144:F144&gt;B144:E144),AND(C144:E144&gt;B144:D144))))</f>
        <v>0</v>
      </c>
      <c r="K144" s="1" t="b">
        <f t="array" ref="K144">IF(NOT(H144=""),AND(C144:H144&lt;B144:G144),IF(NOT(G144=""),AND(C144:G144&lt;B144:F144),IF(NOT(F144=""),AND(C144:F144&lt;B144:E144),AND(C144:E144&lt;B144:D144))))</f>
        <v>1</v>
      </c>
      <c r="L144" s="1" t="b">
        <f t="array" ref="L144">IF(NOT(H144=""),AND(AND(ABS(C144:H144-B144:G144)&gt;0),AND(ABS(C144:H144-B144:G144)&lt;4)),IF(NOT(G144=""),AND(AND(ABS(C144:G144-B144:F144)&gt;0),AND(ABS(C144:G144-B144:F144)&lt;4)),IF(NOT(F144=""),AND(AND(ABS(C144:F144-B144:E144)&gt;0),AND(ABS(C144:F144-B144:E144)&lt;4)),AND(AND(ABS(C144:E144-B144:D144)&gt;0),AND(ABS(C144:E144-B144:D144)&lt;4)))))</f>
        <v>0</v>
      </c>
      <c r="M144" s="1" t="b">
        <f t="shared" si="1"/>
        <v>0</v>
      </c>
    </row>
    <row r="145" ht="15.75" customHeight="1">
      <c r="A145" s="1" t="s">
        <v>154</v>
      </c>
      <c r="B145" s="1">
        <f>IFERROR(__xludf.DUMMYFUNCTION("SPLIT(A145,"" "")"),44.0)</f>
        <v>44</v>
      </c>
      <c r="C145" s="1">
        <f>IFERROR(__xludf.DUMMYFUNCTION("""COMPUTED_VALUE"""),41.0)</f>
        <v>41</v>
      </c>
      <c r="D145" s="1">
        <f>IFERROR(__xludf.DUMMYFUNCTION("""COMPUTED_VALUE"""),39.0)</f>
        <v>39</v>
      </c>
      <c r="E145" s="1">
        <f>IFERROR(__xludf.DUMMYFUNCTION("""COMPUTED_VALUE"""),36.0)</f>
        <v>36</v>
      </c>
      <c r="F145" s="1">
        <f>IFERROR(__xludf.DUMMYFUNCTION("""COMPUTED_VALUE"""),29.0)</f>
        <v>29</v>
      </c>
      <c r="G145" s="1">
        <f>IFERROR(__xludf.DUMMYFUNCTION("""COMPUTED_VALUE"""),27.0)</f>
        <v>27</v>
      </c>
      <c r="H145" s="1">
        <f>IFERROR(__xludf.DUMMYFUNCTION("""COMPUTED_VALUE"""),25.0)</f>
        <v>25</v>
      </c>
      <c r="I145" s="1"/>
      <c r="J145" s="1" t="b">
        <f t="array" ref="J145">IF(NOT(H145=""),AND(C145:H145&gt;B145:G145),IF(NOT(G145=""),AND(C145:G145&gt;B145:F145),IF(NOT(F145=""),AND(C145:F145&gt;B145:E145),AND(C145:E145&gt;B145:D145))))</f>
        <v>0</v>
      </c>
      <c r="K145" s="1" t="b">
        <f t="array" ref="K145">IF(NOT(H145=""),AND(C145:H145&lt;B145:G145),IF(NOT(G145=""),AND(C145:G145&lt;B145:F145),IF(NOT(F145=""),AND(C145:F145&lt;B145:E145),AND(C145:E145&lt;B145:D145))))</f>
        <v>1</v>
      </c>
      <c r="L145" s="1" t="b">
        <f t="array" ref="L145">IF(NOT(H145=""),AND(AND(ABS(C145:H145-B145:G145)&gt;0),AND(ABS(C145:H145-B145:G145)&lt;4)),IF(NOT(G145=""),AND(AND(ABS(C145:G145-B145:F145)&gt;0),AND(ABS(C145:G145-B145:F145)&lt;4)),IF(NOT(F145=""),AND(AND(ABS(C145:F145-B145:E145)&gt;0),AND(ABS(C145:F145-B145:E145)&lt;4)),AND(AND(ABS(C145:E145-B145:D145)&gt;0),AND(ABS(C145:E145-B145:D145)&lt;4)))))</f>
        <v>0</v>
      </c>
      <c r="M145" s="1" t="b">
        <f t="shared" si="1"/>
        <v>0</v>
      </c>
    </row>
    <row r="146" ht="15.75" customHeight="1">
      <c r="A146" s="1" t="s">
        <v>155</v>
      </c>
      <c r="B146" s="1">
        <f>IFERROR(__xludf.DUMMYFUNCTION("SPLIT(A146,"" "")"),50.0)</f>
        <v>50</v>
      </c>
      <c r="C146" s="1">
        <f>IFERROR(__xludf.DUMMYFUNCTION("""COMPUTED_VALUE"""),48.0)</f>
        <v>48</v>
      </c>
      <c r="D146" s="1">
        <f>IFERROR(__xludf.DUMMYFUNCTION("""COMPUTED_VALUE"""),45.0)</f>
        <v>45</v>
      </c>
      <c r="E146" s="1">
        <f>IFERROR(__xludf.DUMMYFUNCTION("""COMPUTED_VALUE"""),44.0)</f>
        <v>44</v>
      </c>
      <c r="F146" s="1">
        <f>IFERROR(__xludf.DUMMYFUNCTION("""COMPUTED_VALUE"""),41.0)</f>
        <v>41</v>
      </c>
      <c r="G146" s="1">
        <f>IFERROR(__xludf.DUMMYFUNCTION("""COMPUTED_VALUE"""),36.0)</f>
        <v>36</v>
      </c>
      <c r="H146" s="1">
        <f>IFERROR(__xludf.DUMMYFUNCTION("""COMPUTED_VALUE"""),33.0)</f>
        <v>33</v>
      </c>
      <c r="I146" s="1">
        <f>IFERROR(__xludf.DUMMYFUNCTION("""COMPUTED_VALUE"""),36.0)</f>
        <v>36</v>
      </c>
      <c r="J146" s="1" t="b">
        <f t="array" ref="J146">IF(NOT(H146=""),AND(C146:H146&gt;B146:G146),IF(NOT(G146=""),AND(C146:G146&gt;B146:F146),IF(NOT(F146=""),AND(C146:F146&gt;B146:E146),AND(C146:E146&gt;B146:D146))))</f>
        <v>0</v>
      </c>
      <c r="K146" s="1" t="b">
        <f t="array" ref="K146">IF(NOT(H146=""),AND(C146:H146&lt;B146:G146),IF(NOT(G146=""),AND(C146:G146&lt;B146:F146),IF(NOT(F146=""),AND(C146:F146&lt;B146:E146),AND(C146:E146&lt;B146:D146))))</f>
        <v>1</v>
      </c>
      <c r="L146" s="1" t="b">
        <f t="array" ref="L146">IF(NOT(H146=""),AND(AND(ABS(C146:H146-B146:G146)&gt;0),AND(ABS(C146:H146-B146:G146)&lt;4)),IF(NOT(G146=""),AND(AND(ABS(C146:G146-B146:F146)&gt;0),AND(ABS(C146:G146-B146:F146)&lt;4)),IF(NOT(F146=""),AND(AND(ABS(C146:F146-B146:E146)&gt;0),AND(ABS(C146:F146-B146:E146)&lt;4)),AND(AND(ABS(C146:E146-B146:D146)&gt;0),AND(ABS(C146:E146-B146:D146)&lt;4)))))</f>
        <v>0</v>
      </c>
      <c r="M146" s="1" t="b">
        <f t="shared" si="1"/>
        <v>0</v>
      </c>
    </row>
    <row r="147" ht="15.75" customHeight="1">
      <c r="A147" s="1" t="s">
        <v>156</v>
      </c>
      <c r="B147" s="1">
        <f>IFERROR(__xludf.DUMMYFUNCTION("SPLIT(A147,"" "")"),99.0)</f>
        <v>99</v>
      </c>
      <c r="C147" s="1">
        <f>IFERROR(__xludf.DUMMYFUNCTION("""COMPUTED_VALUE"""),97.0)</f>
        <v>97</v>
      </c>
      <c r="D147" s="1">
        <f>IFERROR(__xludf.DUMMYFUNCTION("""COMPUTED_VALUE"""),96.0)</f>
        <v>96</v>
      </c>
      <c r="E147" s="1">
        <f>IFERROR(__xludf.DUMMYFUNCTION("""COMPUTED_VALUE"""),93.0)</f>
        <v>93</v>
      </c>
      <c r="F147" s="1">
        <f>IFERROR(__xludf.DUMMYFUNCTION("""COMPUTED_VALUE"""),91.0)</f>
        <v>91</v>
      </c>
      <c r="G147" s="1">
        <f>IFERROR(__xludf.DUMMYFUNCTION("""COMPUTED_VALUE"""),90.0)</f>
        <v>90</v>
      </c>
      <c r="H147" s="1">
        <f>IFERROR(__xludf.DUMMYFUNCTION("""COMPUTED_VALUE"""),85.0)</f>
        <v>85</v>
      </c>
      <c r="I147" s="1">
        <f>IFERROR(__xludf.DUMMYFUNCTION("""COMPUTED_VALUE"""),85.0)</f>
        <v>85</v>
      </c>
      <c r="J147" s="1" t="b">
        <f t="array" ref="J147">IF(NOT(H147=""),AND(C147:H147&gt;B147:G147),IF(NOT(G147=""),AND(C147:G147&gt;B147:F147),IF(NOT(F147=""),AND(C147:F147&gt;B147:E147),AND(C147:E147&gt;B147:D147))))</f>
        <v>0</v>
      </c>
      <c r="K147" s="1" t="b">
        <f t="array" ref="K147">IF(NOT(H147=""),AND(C147:H147&lt;B147:G147),IF(NOT(G147=""),AND(C147:G147&lt;B147:F147),IF(NOT(F147=""),AND(C147:F147&lt;B147:E147),AND(C147:E147&lt;B147:D147))))</f>
        <v>1</v>
      </c>
      <c r="L147" s="1" t="b">
        <f t="array" ref="L147">IF(NOT(H147=""),AND(AND(ABS(C147:H147-B147:G147)&gt;0),AND(ABS(C147:H147-B147:G147)&lt;4)),IF(NOT(G147=""),AND(AND(ABS(C147:G147-B147:F147)&gt;0),AND(ABS(C147:G147-B147:F147)&lt;4)),IF(NOT(F147=""),AND(AND(ABS(C147:F147-B147:E147)&gt;0),AND(ABS(C147:F147-B147:E147)&lt;4)),AND(AND(ABS(C147:E147-B147:D147)&gt;0),AND(ABS(C147:E147-B147:D147)&lt;4)))))</f>
        <v>0</v>
      </c>
      <c r="M147" s="1" t="b">
        <f t="shared" si="1"/>
        <v>0</v>
      </c>
    </row>
    <row r="148" ht="15.75" customHeight="1">
      <c r="A148" s="1" t="s">
        <v>157</v>
      </c>
      <c r="B148" s="1">
        <f>IFERROR(__xludf.DUMMYFUNCTION("SPLIT(A148,"" "")"),98.0)</f>
        <v>98</v>
      </c>
      <c r="C148" s="1">
        <f>IFERROR(__xludf.DUMMYFUNCTION("""COMPUTED_VALUE"""),96.0)</f>
        <v>96</v>
      </c>
      <c r="D148" s="1">
        <f>IFERROR(__xludf.DUMMYFUNCTION("""COMPUTED_VALUE"""),91.0)</f>
        <v>91</v>
      </c>
      <c r="E148" s="1">
        <f>IFERROR(__xludf.DUMMYFUNCTION("""COMPUTED_VALUE"""),89.0)</f>
        <v>89</v>
      </c>
      <c r="F148" s="1">
        <f>IFERROR(__xludf.DUMMYFUNCTION("""COMPUTED_VALUE"""),85.0)</f>
        <v>85</v>
      </c>
      <c r="J148" s="1" t="b">
        <f t="array" ref="J148">IF(NOT(H148=""),AND(C148:H148&gt;B148:G148),IF(NOT(G148=""),AND(C148:G148&gt;B148:F148),IF(NOT(F148=""),AND(C148:F148&gt;B148:E148),AND(C148:E148&gt;B148:D148))))</f>
        <v>0</v>
      </c>
      <c r="K148" s="1" t="b">
        <f t="array" ref="K148">IF(NOT(H148=""),AND(C148:H148&lt;B148:G148),IF(NOT(G148=""),AND(C148:G148&lt;B148:F148),IF(NOT(F148=""),AND(C148:F148&lt;B148:E148),AND(C148:E148&lt;B148:D148))))</f>
        <v>1</v>
      </c>
      <c r="L148" s="1" t="b">
        <f t="array" ref="L148">IF(NOT(H148=""),AND(AND(ABS(C148:H148-B148:G148)&gt;0),AND(ABS(C148:H148-B148:G148)&lt;4)),IF(NOT(G148=""),AND(AND(ABS(C148:G148-B148:F148)&gt;0),AND(ABS(C148:G148-B148:F148)&lt;4)),IF(NOT(F148=""),AND(AND(ABS(C148:F148-B148:E148)&gt;0),AND(ABS(C148:F148-B148:E148)&lt;4)),AND(AND(ABS(C148:E148-B148:D148)&gt;0),AND(ABS(C148:E148-B148:D148)&lt;4)))))</f>
        <v>0</v>
      </c>
      <c r="M148" s="1" t="b">
        <f t="shared" si="1"/>
        <v>0</v>
      </c>
    </row>
    <row r="149" ht="15.75" customHeight="1">
      <c r="A149" s="1" t="s">
        <v>158</v>
      </c>
      <c r="B149" s="1">
        <f>IFERROR(__xludf.DUMMYFUNCTION("SPLIT(A149,"" "")"),93.0)</f>
        <v>93</v>
      </c>
      <c r="C149" s="1">
        <f>IFERROR(__xludf.DUMMYFUNCTION("""COMPUTED_VALUE"""),90.0)</f>
        <v>90</v>
      </c>
      <c r="D149" s="1">
        <f>IFERROR(__xludf.DUMMYFUNCTION("""COMPUTED_VALUE"""),89.0)</f>
        <v>89</v>
      </c>
      <c r="E149" s="1">
        <f>IFERROR(__xludf.DUMMYFUNCTION("""COMPUTED_VALUE"""),83.0)</f>
        <v>83</v>
      </c>
      <c r="F149" s="1">
        <f>IFERROR(__xludf.DUMMYFUNCTION("""COMPUTED_VALUE"""),77.0)</f>
        <v>77</v>
      </c>
      <c r="J149" s="1" t="b">
        <f t="array" ref="J149">IF(NOT(H149=""),AND(C149:H149&gt;B149:G149),IF(NOT(G149=""),AND(C149:G149&gt;B149:F149),IF(NOT(F149=""),AND(C149:F149&gt;B149:E149),AND(C149:E149&gt;B149:D149))))</f>
        <v>0</v>
      </c>
      <c r="K149" s="1" t="b">
        <f t="array" ref="K149">IF(NOT(H149=""),AND(C149:H149&lt;B149:G149),IF(NOT(G149=""),AND(C149:G149&lt;B149:F149),IF(NOT(F149=""),AND(C149:F149&lt;B149:E149),AND(C149:E149&lt;B149:D149))))</f>
        <v>1</v>
      </c>
      <c r="L149" s="1" t="b">
        <f t="array" ref="L149">IF(NOT(H149=""),AND(AND(ABS(C149:H149-B149:G149)&gt;0),AND(ABS(C149:H149-B149:G149)&lt;4)),IF(NOT(G149=""),AND(AND(ABS(C149:G149-B149:F149)&gt;0),AND(ABS(C149:G149-B149:F149)&lt;4)),IF(NOT(F149=""),AND(AND(ABS(C149:F149-B149:E149)&gt;0),AND(ABS(C149:F149-B149:E149)&lt;4)),AND(AND(ABS(C149:E149-B149:D149)&gt;0),AND(ABS(C149:E149-B149:D149)&lt;4)))))</f>
        <v>0</v>
      </c>
      <c r="M149" s="1" t="b">
        <f t="shared" si="1"/>
        <v>0</v>
      </c>
    </row>
    <row r="150" ht="15.75" customHeight="1">
      <c r="A150" s="1" t="s">
        <v>159</v>
      </c>
      <c r="B150" s="1">
        <f>IFERROR(__xludf.DUMMYFUNCTION("SPLIT(A150,"" "")"),43.0)</f>
        <v>43</v>
      </c>
      <c r="C150" s="1">
        <f>IFERROR(__xludf.DUMMYFUNCTION("""COMPUTED_VALUE"""),44.0)</f>
        <v>44</v>
      </c>
      <c r="D150" s="1">
        <f>IFERROR(__xludf.DUMMYFUNCTION("""COMPUTED_VALUE"""),42.0)</f>
        <v>42</v>
      </c>
      <c r="E150" s="1">
        <f>IFERROR(__xludf.DUMMYFUNCTION("""COMPUTED_VALUE"""),39.0)</f>
        <v>39</v>
      </c>
      <c r="F150" s="1">
        <f>IFERROR(__xludf.DUMMYFUNCTION("""COMPUTED_VALUE"""),37.0)</f>
        <v>37</v>
      </c>
      <c r="G150" s="1">
        <f>IFERROR(__xludf.DUMMYFUNCTION("""COMPUTED_VALUE"""),34.0)</f>
        <v>34</v>
      </c>
      <c r="H150" s="1">
        <f>IFERROR(__xludf.DUMMYFUNCTION("""COMPUTED_VALUE"""),32.0)</f>
        <v>32</v>
      </c>
      <c r="I150" s="1"/>
      <c r="J150" s="1" t="b">
        <f t="array" ref="J150">IF(NOT(H150=""),AND(C150:H150&gt;B150:G150),IF(NOT(G150=""),AND(C150:G150&gt;B150:F150),IF(NOT(F150=""),AND(C150:F150&gt;B150:E150),AND(C150:E150&gt;B150:D150))))</f>
        <v>0</v>
      </c>
      <c r="K150" s="1" t="b">
        <f t="array" ref="K150">IF(NOT(H150=""),AND(C150:H150&lt;B150:G150),IF(NOT(G150=""),AND(C150:G150&lt;B150:F150),IF(NOT(F150=""),AND(C150:F150&lt;B150:E150),AND(C150:E150&lt;B150:D150))))</f>
        <v>0</v>
      </c>
      <c r="L150" s="1" t="b">
        <f t="array" ref="L150">IF(NOT(H150=""),AND(AND(ABS(C150:H150-B150:G150)&gt;0),AND(ABS(C150:H150-B150:G150)&lt;4)),IF(NOT(G150=""),AND(AND(ABS(C150:G150-B150:F150)&gt;0),AND(ABS(C150:G150-B150:F150)&lt;4)),IF(NOT(F150=""),AND(AND(ABS(C150:F150-B150:E150)&gt;0),AND(ABS(C150:F150-B150:E150)&lt;4)),AND(AND(ABS(C150:E150-B150:D150)&gt;0),AND(ABS(C150:E150-B150:D150)&lt;4)))))</f>
        <v>1</v>
      </c>
      <c r="M150" s="1" t="b">
        <f t="shared" si="1"/>
        <v>0</v>
      </c>
    </row>
    <row r="151" ht="15.75" customHeight="1">
      <c r="A151" s="1" t="s">
        <v>160</v>
      </c>
      <c r="B151" s="1">
        <f>IFERROR(__xludf.DUMMYFUNCTION("SPLIT(A151,"" "")"),76.0)</f>
        <v>76</v>
      </c>
      <c r="C151" s="1">
        <f>IFERROR(__xludf.DUMMYFUNCTION("""COMPUTED_VALUE"""),79.0)</f>
        <v>79</v>
      </c>
      <c r="D151" s="1">
        <f>IFERROR(__xludf.DUMMYFUNCTION("""COMPUTED_VALUE"""),76.0)</f>
        <v>76</v>
      </c>
      <c r="E151" s="1">
        <f>IFERROR(__xludf.DUMMYFUNCTION("""COMPUTED_VALUE"""),74.0)</f>
        <v>74</v>
      </c>
      <c r="F151" s="1">
        <f>IFERROR(__xludf.DUMMYFUNCTION("""COMPUTED_VALUE"""),71.0)</f>
        <v>71</v>
      </c>
      <c r="G151" s="1">
        <f>IFERROR(__xludf.DUMMYFUNCTION("""COMPUTED_VALUE"""),68.0)</f>
        <v>68</v>
      </c>
      <c r="H151" s="1">
        <f>IFERROR(__xludf.DUMMYFUNCTION("""COMPUTED_VALUE"""),70.0)</f>
        <v>70</v>
      </c>
      <c r="I151" s="1"/>
      <c r="J151" s="1" t="b">
        <f t="array" ref="J151">IF(NOT(H151=""),AND(C151:H151&gt;B151:G151),IF(NOT(G151=""),AND(C151:G151&gt;B151:F151),IF(NOT(F151=""),AND(C151:F151&gt;B151:E151),AND(C151:E151&gt;B151:D151))))</f>
        <v>0</v>
      </c>
      <c r="K151" s="1" t="b">
        <f t="array" ref="K151">IF(NOT(H151=""),AND(C151:H151&lt;B151:G151),IF(NOT(G151=""),AND(C151:G151&lt;B151:F151),IF(NOT(F151=""),AND(C151:F151&lt;B151:E151),AND(C151:E151&lt;B151:D151))))</f>
        <v>0</v>
      </c>
      <c r="L151" s="1" t="b">
        <f t="array" ref="L151">IF(NOT(H151=""),AND(AND(ABS(C151:H151-B151:G151)&gt;0),AND(ABS(C151:H151-B151:G151)&lt;4)),IF(NOT(G151=""),AND(AND(ABS(C151:G151-B151:F151)&gt;0),AND(ABS(C151:G151-B151:F151)&lt;4)),IF(NOT(F151=""),AND(AND(ABS(C151:F151-B151:E151)&gt;0),AND(ABS(C151:F151-B151:E151)&lt;4)),AND(AND(ABS(C151:E151-B151:D151)&gt;0),AND(ABS(C151:E151-B151:D151)&lt;4)))))</f>
        <v>1</v>
      </c>
      <c r="M151" s="1" t="b">
        <f t="shared" si="1"/>
        <v>0</v>
      </c>
    </row>
    <row r="152" ht="15.75" customHeight="1">
      <c r="A152" s="1" t="s">
        <v>161</v>
      </c>
      <c r="B152" s="1">
        <f>IFERROR(__xludf.DUMMYFUNCTION("SPLIT(A152,"" "")"),23.0)</f>
        <v>23</v>
      </c>
      <c r="C152" s="1">
        <f>IFERROR(__xludf.DUMMYFUNCTION("""COMPUTED_VALUE"""),25.0)</f>
        <v>25</v>
      </c>
      <c r="D152" s="1">
        <f>IFERROR(__xludf.DUMMYFUNCTION("""COMPUTED_VALUE"""),23.0)</f>
        <v>23</v>
      </c>
      <c r="E152" s="1">
        <f>IFERROR(__xludf.DUMMYFUNCTION("""COMPUTED_VALUE"""),22.0)</f>
        <v>22</v>
      </c>
      <c r="F152" s="1">
        <f>IFERROR(__xludf.DUMMYFUNCTION("""COMPUTED_VALUE"""),20.0)</f>
        <v>20</v>
      </c>
      <c r="G152" s="1">
        <f>IFERROR(__xludf.DUMMYFUNCTION("""COMPUTED_VALUE"""),17.0)</f>
        <v>17</v>
      </c>
      <c r="H152" s="1">
        <f>IFERROR(__xludf.DUMMYFUNCTION("""COMPUTED_VALUE"""),17.0)</f>
        <v>17</v>
      </c>
      <c r="I152" s="1"/>
      <c r="J152" s="1" t="b">
        <f t="array" ref="J152">IF(NOT(H152=""),AND(C152:H152&gt;B152:G152),IF(NOT(G152=""),AND(C152:G152&gt;B152:F152),IF(NOT(F152=""),AND(C152:F152&gt;B152:E152),AND(C152:E152&gt;B152:D152))))</f>
        <v>0</v>
      </c>
      <c r="K152" s="1" t="b">
        <f t="array" ref="K152">IF(NOT(H152=""),AND(C152:H152&lt;B152:G152),IF(NOT(G152=""),AND(C152:G152&lt;B152:F152),IF(NOT(F152=""),AND(C152:F152&lt;B152:E152),AND(C152:E152&lt;B152:D152))))</f>
        <v>0</v>
      </c>
      <c r="L152" s="1" t="b">
        <f t="array" ref="L152">IF(NOT(H152=""),AND(AND(ABS(C152:H152-B152:G152)&gt;0),AND(ABS(C152:H152-B152:G152)&lt;4)),IF(NOT(G152=""),AND(AND(ABS(C152:G152-B152:F152)&gt;0),AND(ABS(C152:G152-B152:F152)&lt;4)),IF(NOT(F152=""),AND(AND(ABS(C152:F152-B152:E152)&gt;0),AND(ABS(C152:F152-B152:E152)&lt;4)),AND(AND(ABS(C152:E152-B152:D152)&gt;0),AND(ABS(C152:E152-B152:D152)&lt;4)))))</f>
        <v>0</v>
      </c>
      <c r="M152" s="1" t="b">
        <f t="shared" si="1"/>
        <v>0</v>
      </c>
    </row>
    <row r="153" ht="15.75" customHeight="1">
      <c r="A153" s="1" t="s">
        <v>162</v>
      </c>
      <c r="B153" s="1">
        <f>IFERROR(__xludf.DUMMYFUNCTION("SPLIT(A153,"" "")"),68.0)</f>
        <v>68</v>
      </c>
      <c r="C153" s="1">
        <f>IFERROR(__xludf.DUMMYFUNCTION("""COMPUTED_VALUE"""),69.0)</f>
        <v>69</v>
      </c>
      <c r="D153" s="1">
        <f>IFERROR(__xludf.DUMMYFUNCTION("""COMPUTED_VALUE"""),67.0)</f>
        <v>67</v>
      </c>
      <c r="E153" s="1">
        <f>IFERROR(__xludf.DUMMYFUNCTION("""COMPUTED_VALUE"""),64.0)</f>
        <v>64</v>
      </c>
      <c r="F153" s="1">
        <f>IFERROR(__xludf.DUMMYFUNCTION("""COMPUTED_VALUE"""),62.0)</f>
        <v>62</v>
      </c>
      <c r="G153" s="1">
        <f>IFERROR(__xludf.DUMMYFUNCTION("""COMPUTED_VALUE"""),58.0)</f>
        <v>58</v>
      </c>
      <c r="J153" s="1" t="b">
        <f t="array" ref="J153">IF(NOT(H153=""),AND(C153:H153&gt;B153:G153),IF(NOT(G153=""),AND(C153:G153&gt;B153:F153),IF(NOT(F153=""),AND(C153:F153&gt;B153:E153),AND(C153:E153&gt;B153:D153))))</f>
        <v>0</v>
      </c>
      <c r="K153" s="1" t="b">
        <f t="array" ref="K153">IF(NOT(H153=""),AND(C153:H153&lt;B153:G153),IF(NOT(G153=""),AND(C153:G153&lt;B153:F153),IF(NOT(F153=""),AND(C153:F153&lt;B153:E153),AND(C153:E153&lt;B153:D153))))</f>
        <v>0</v>
      </c>
      <c r="L153" s="1" t="b">
        <f t="array" ref="L153">IF(NOT(H153=""),AND(AND(ABS(C153:H153-B153:G153)&gt;0),AND(ABS(C153:H153-B153:G153)&lt;4)),IF(NOT(G153=""),AND(AND(ABS(C153:G153-B153:F153)&gt;0),AND(ABS(C153:G153-B153:F153)&lt;4)),IF(NOT(F153=""),AND(AND(ABS(C153:F153-B153:E153)&gt;0),AND(ABS(C153:F153-B153:E153)&lt;4)),AND(AND(ABS(C153:E153-B153:D153)&gt;0),AND(ABS(C153:E153-B153:D153)&lt;4)))))</f>
        <v>0</v>
      </c>
      <c r="M153" s="1" t="b">
        <f t="shared" si="1"/>
        <v>0</v>
      </c>
    </row>
    <row r="154" ht="15.75" customHeight="1">
      <c r="A154" s="1" t="s">
        <v>163</v>
      </c>
      <c r="B154" s="1">
        <f>IFERROR(__xludf.DUMMYFUNCTION("SPLIT(A154,"" "")"),50.0)</f>
        <v>50</v>
      </c>
      <c r="C154" s="1">
        <f>IFERROR(__xludf.DUMMYFUNCTION("""COMPUTED_VALUE"""),53.0)</f>
        <v>53</v>
      </c>
      <c r="D154" s="1">
        <f>IFERROR(__xludf.DUMMYFUNCTION("""COMPUTED_VALUE"""),50.0)</f>
        <v>50</v>
      </c>
      <c r="E154" s="1">
        <f>IFERROR(__xludf.DUMMYFUNCTION("""COMPUTED_VALUE"""),49.0)</f>
        <v>49</v>
      </c>
      <c r="F154" s="1">
        <f>IFERROR(__xludf.DUMMYFUNCTION("""COMPUTED_VALUE"""),46.0)</f>
        <v>46</v>
      </c>
      <c r="G154" s="1">
        <f>IFERROR(__xludf.DUMMYFUNCTION("""COMPUTED_VALUE"""),40.0)</f>
        <v>40</v>
      </c>
      <c r="J154" s="1" t="b">
        <f t="array" ref="J154">IF(NOT(H154=""),AND(C154:H154&gt;B154:G154),IF(NOT(G154=""),AND(C154:G154&gt;B154:F154),IF(NOT(F154=""),AND(C154:F154&gt;B154:E154),AND(C154:E154&gt;B154:D154))))</f>
        <v>0</v>
      </c>
      <c r="K154" s="1" t="b">
        <f t="array" ref="K154">IF(NOT(H154=""),AND(C154:H154&lt;B154:G154),IF(NOT(G154=""),AND(C154:G154&lt;B154:F154),IF(NOT(F154=""),AND(C154:F154&lt;B154:E154),AND(C154:E154&lt;B154:D154))))</f>
        <v>0</v>
      </c>
      <c r="L154" s="1" t="b">
        <f t="array" ref="L154">IF(NOT(H154=""),AND(AND(ABS(C154:H154-B154:G154)&gt;0),AND(ABS(C154:H154-B154:G154)&lt;4)),IF(NOT(G154=""),AND(AND(ABS(C154:G154-B154:F154)&gt;0),AND(ABS(C154:G154-B154:F154)&lt;4)),IF(NOT(F154=""),AND(AND(ABS(C154:F154-B154:E154)&gt;0),AND(ABS(C154:F154-B154:E154)&lt;4)),AND(AND(ABS(C154:E154-B154:D154)&gt;0),AND(ABS(C154:E154-B154:D154)&lt;4)))))</f>
        <v>0</v>
      </c>
      <c r="M154" s="1" t="b">
        <f t="shared" si="1"/>
        <v>0</v>
      </c>
    </row>
    <row r="155" ht="15.75" customHeight="1">
      <c r="A155" s="1" t="s">
        <v>164</v>
      </c>
      <c r="B155" s="1">
        <f>IFERROR(__xludf.DUMMYFUNCTION("SPLIT(A155,"" "")"),13.0)</f>
        <v>13</v>
      </c>
      <c r="C155" s="1">
        <f>IFERROR(__xludf.DUMMYFUNCTION("""COMPUTED_VALUE"""),14.0)</f>
        <v>14</v>
      </c>
      <c r="D155" s="1">
        <f>IFERROR(__xludf.DUMMYFUNCTION("""COMPUTED_VALUE"""),12.0)</f>
        <v>12</v>
      </c>
      <c r="E155" s="1">
        <f>IFERROR(__xludf.DUMMYFUNCTION("""COMPUTED_VALUE"""),11.0)</f>
        <v>11</v>
      </c>
      <c r="F155" s="1">
        <f>IFERROR(__xludf.DUMMYFUNCTION("""COMPUTED_VALUE"""),14.0)</f>
        <v>14</v>
      </c>
      <c r="G155" s="1">
        <f>IFERROR(__xludf.DUMMYFUNCTION("""COMPUTED_VALUE"""),13.0)</f>
        <v>13</v>
      </c>
      <c r="J155" s="1" t="b">
        <f t="array" ref="J155">IF(NOT(H155=""),AND(C155:H155&gt;B155:G155),IF(NOT(G155=""),AND(C155:G155&gt;B155:F155),IF(NOT(F155=""),AND(C155:F155&gt;B155:E155),AND(C155:E155&gt;B155:D155))))</f>
        <v>0</v>
      </c>
      <c r="K155" s="1" t="b">
        <f t="array" ref="K155">IF(NOT(H155=""),AND(C155:H155&lt;B155:G155),IF(NOT(G155=""),AND(C155:G155&lt;B155:F155),IF(NOT(F155=""),AND(C155:F155&lt;B155:E155),AND(C155:E155&lt;B155:D155))))</f>
        <v>0</v>
      </c>
      <c r="L155" s="1" t="b">
        <f t="array" ref="L155">IF(NOT(H155=""),AND(AND(ABS(C155:H155-B155:G155)&gt;0),AND(ABS(C155:H155-B155:G155)&lt;4)),IF(NOT(G155=""),AND(AND(ABS(C155:G155-B155:F155)&gt;0),AND(ABS(C155:G155-B155:F155)&lt;4)),IF(NOT(F155=""),AND(AND(ABS(C155:F155-B155:E155)&gt;0),AND(ABS(C155:F155-B155:E155)&lt;4)),AND(AND(ABS(C155:E155-B155:D155)&gt;0),AND(ABS(C155:E155-B155:D155)&lt;4)))))</f>
        <v>1</v>
      </c>
      <c r="M155" s="1" t="b">
        <f t="shared" si="1"/>
        <v>0</v>
      </c>
    </row>
    <row r="156" ht="15.75" customHeight="1">
      <c r="A156" s="1" t="s">
        <v>165</v>
      </c>
      <c r="B156" s="1">
        <f>IFERROR(__xludf.DUMMYFUNCTION("SPLIT(A156,"" "")"),11.0)</f>
        <v>11</v>
      </c>
      <c r="C156" s="1">
        <f>IFERROR(__xludf.DUMMYFUNCTION("""COMPUTED_VALUE"""),12.0)</f>
        <v>12</v>
      </c>
      <c r="D156" s="1">
        <f>IFERROR(__xludf.DUMMYFUNCTION("""COMPUTED_VALUE"""),9.0)</f>
        <v>9</v>
      </c>
      <c r="E156" s="1">
        <f>IFERROR(__xludf.DUMMYFUNCTION("""COMPUTED_VALUE"""),8.0)</f>
        <v>8</v>
      </c>
      <c r="F156" s="1">
        <f>IFERROR(__xludf.DUMMYFUNCTION("""COMPUTED_VALUE"""),7.0)</f>
        <v>7</v>
      </c>
      <c r="G156" s="1">
        <f>IFERROR(__xludf.DUMMYFUNCTION("""COMPUTED_VALUE"""),9.0)</f>
        <v>9</v>
      </c>
      <c r="H156" s="1">
        <f>IFERROR(__xludf.DUMMYFUNCTION("""COMPUTED_VALUE"""),7.0)</f>
        <v>7</v>
      </c>
      <c r="I156" s="1">
        <f>IFERROR(__xludf.DUMMYFUNCTION("""COMPUTED_VALUE"""),9.0)</f>
        <v>9</v>
      </c>
      <c r="J156" s="1" t="b">
        <f t="array" ref="J156">IF(NOT(H156=""),AND(C156:H156&gt;B156:G156),IF(NOT(G156=""),AND(C156:G156&gt;B156:F156),IF(NOT(F156=""),AND(C156:F156&gt;B156:E156),AND(C156:E156&gt;B156:D156))))</f>
        <v>0</v>
      </c>
      <c r="K156" s="1" t="b">
        <f t="array" ref="K156">IF(NOT(H156=""),AND(C156:H156&lt;B156:G156),IF(NOT(G156=""),AND(C156:G156&lt;B156:F156),IF(NOT(F156=""),AND(C156:F156&lt;B156:E156),AND(C156:E156&lt;B156:D156))))</f>
        <v>0</v>
      </c>
      <c r="L156" s="1" t="b">
        <f t="array" ref="L156">IF(NOT(H156=""),AND(AND(ABS(C156:H156-B156:G156)&gt;0),AND(ABS(C156:H156-B156:G156)&lt;4)),IF(NOT(G156=""),AND(AND(ABS(C156:G156-B156:F156)&gt;0),AND(ABS(C156:G156-B156:F156)&lt;4)),IF(NOT(F156=""),AND(AND(ABS(C156:F156-B156:E156)&gt;0),AND(ABS(C156:F156-B156:E156)&lt;4)),AND(AND(ABS(C156:E156-B156:D156)&gt;0),AND(ABS(C156:E156-B156:D156)&lt;4)))))</f>
        <v>1</v>
      </c>
      <c r="M156" s="1" t="b">
        <f t="shared" si="1"/>
        <v>0</v>
      </c>
    </row>
    <row r="157" ht="15.75" customHeight="1">
      <c r="A157" s="1" t="s">
        <v>166</v>
      </c>
      <c r="B157" s="1">
        <f>IFERROR(__xludf.DUMMYFUNCTION("SPLIT(A157,"" "")"),62.0)</f>
        <v>62</v>
      </c>
      <c r="C157" s="1">
        <f>IFERROR(__xludf.DUMMYFUNCTION("""COMPUTED_VALUE"""),63.0)</f>
        <v>63</v>
      </c>
      <c r="D157" s="1">
        <f>IFERROR(__xludf.DUMMYFUNCTION("""COMPUTED_VALUE"""),61.0)</f>
        <v>61</v>
      </c>
      <c r="E157" s="1">
        <f>IFERROR(__xludf.DUMMYFUNCTION("""COMPUTED_VALUE"""),63.0)</f>
        <v>63</v>
      </c>
      <c r="F157" s="1">
        <f>IFERROR(__xludf.DUMMYFUNCTION("""COMPUTED_VALUE"""),60.0)</f>
        <v>60</v>
      </c>
      <c r="G157" s="1">
        <f>IFERROR(__xludf.DUMMYFUNCTION("""COMPUTED_VALUE"""),57.0)</f>
        <v>57</v>
      </c>
      <c r="H157" s="1">
        <f>IFERROR(__xludf.DUMMYFUNCTION("""COMPUTED_VALUE"""),57.0)</f>
        <v>57</v>
      </c>
      <c r="I157" s="1"/>
      <c r="J157" s="1" t="b">
        <f t="array" ref="J157">IF(NOT(H157=""),AND(C157:H157&gt;B157:G157),IF(NOT(G157=""),AND(C157:G157&gt;B157:F157),IF(NOT(F157=""),AND(C157:F157&gt;B157:E157),AND(C157:E157&gt;B157:D157))))</f>
        <v>0</v>
      </c>
      <c r="K157" s="1" t="b">
        <f t="array" ref="K157">IF(NOT(H157=""),AND(C157:H157&lt;B157:G157),IF(NOT(G157=""),AND(C157:G157&lt;B157:F157),IF(NOT(F157=""),AND(C157:F157&lt;B157:E157),AND(C157:E157&lt;B157:D157))))</f>
        <v>0</v>
      </c>
      <c r="L157" s="1" t="b">
        <f t="array" ref="L157">IF(NOT(H157=""),AND(AND(ABS(C157:H157-B157:G157)&gt;0),AND(ABS(C157:H157-B157:G157)&lt;4)),IF(NOT(G157=""),AND(AND(ABS(C157:G157-B157:F157)&gt;0),AND(ABS(C157:G157-B157:F157)&lt;4)),IF(NOT(F157=""),AND(AND(ABS(C157:F157-B157:E157)&gt;0),AND(ABS(C157:F157-B157:E157)&lt;4)),AND(AND(ABS(C157:E157-B157:D157)&gt;0),AND(ABS(C157:E157-B157:D157)&lt;4)))))</f>
        <v>0</v>
      </c>
      <c r="M157" s="1" t="b">
        <f t="shared" si="1"/>
        <v>0</v>
      </c>
    </row>
    <row r="158" ht="15.75" customHeight="1">
      <c r="A158" s="1" t="s">
        <v>167</v>
      </c>
      <c r="B158" s="1">
        <f>IFERROR(__xludf.DUMMYFUNCTION("SPLIT(A158,"" "")"),60.0)</f>
        <v>60</v>
      </c>
      <c r="C158" s="1">
        <f>IFERROR(__xludf.DUMMYFUNCTION("""COMPUTED_VALUE"""),63.0)</f>
        <v>63</v>
      </c>
      <c r="D158" s="1">
        <f>IFERROR(__xludf.DUMMYFUNCTION("""COMPUTED_VALUE"""),61.0)</f>
        <v>61</v>
      </c>
      <c r="E158" s="1">
        <f>IFERROR(__xludf.DUMMYFUNCTION("""COMPUTED_VALUE"""),60.0)</f>
        <v>60</v>
      </c>
      <c r="F158" s="1">
        <f>IFERROR(__xludf.DUMMYFUNCTION("""COMPUTED_VALUE"""),62.0)</f>
        <v>62</v>
      </c>
      <c r="G158" s="1">
        <f>IFERROR(__xludf.DUMMYFUNCTION("""COMPUTED_VALUE"""),58.0)</f>
        <v>58</v>
      </c>
      <c r="J158" s="1" t="b">
        <f t="array" ref="J158">IF(NOT(H158=""),AND(C158:H158&gt;B158:G158),IF(NOT(G158=""),AND(C158:G158&gt;B158:F158),IF(NOT(F158=""),AND(C158:F158&gt;B158:E158),AND(C158:E158&gt;B158:D158))))</f>
        <v>0</v>
      </c>
      <c r="K158" s="1" t="b">
        <f t="array" ref="K158">IF(NOT(H158=""),AND(C158:H158&lt;B158:G158),IF(NOT(G158=""),AND(C158:G158&lt;B158:F158),IF(NOT(F158=""),AND(C158:F158&lt;B158:E158),AND(C158:E158&lt;B158:D158))))</f>
        <v>0</v>
      </c>
      <c r="L158" s="1" t="b">
        <f t="array" ref="L158">IF(NOT(H158=""),AND(AND(ABS(C158:H158-B158:G158)&gt;0),AND(ABS(C158:H158-B158:G158)&lt;4)),IF(NOT(G158=""),AND(AND(ABS(C158:G158-B158:F158)&gt;0),AND(ABS(C158:G158-B158:F158)&lt;4)),IF(NOT(F158=""),AND(AND(ABS(C158:F158-B158:E158)&gt;0),AND(ABS(C158:F158-B158:E158)&lt;4)),AND(AND(ABS(C158:E158-B158:D158)&gt;0),AND(ABS(C158:E158-B158:D158)&lt;4)))))</f>
        <v>0</v>
      </c>
      <c r="M158" s="1" t="b">
        <f t="shared" si="1"/>
        <v>0</v>
      </c>
    </row>
    <row r="159" ht="15.75" customHeight="1">
      <c r="A159" s="1" t="s">
        <v>168</v>
      </c>
      <c r="B159" s="1">
        <f>IFERROR(__xludf.DUMMYFUNCTION("SPLIT(A159,"" "")"),16.0)</f>
        <v>16</v>
      </c>
      <c r="C159" s="1">
        <f>IFERROR(__xludf.DUMMYFUNCTION("""COMPUTED_VALUE"""),19.0)</f>
        <v>19</v>
      </c>
      <c r="D159" s="1">
        <f>IFERROR(__xludf.DUMMYFUNCTION("""COMPUTED_VALUE"""),18.0)</f>
        <v>18</v>
      </c>
      <c r="E159" s="1">
        <f>IFERROR(__xludf.DUMMYFUNCTION("""COMPUTED_VALUE"""),16.0)</f>
        <v>16</v>
      </c>
      <c r="F159" s="1">
        <f>IFERROR(__xludf.DUMMYFUNCTION("""COMPUTED_VALUE"""),17.0)</f>
        <v>17</v>
      </c>
      <c r="G159" s="1">
        <f>IFERROR(__xludf.DUMMYFUNCTION("""COMPUTED_VALUE"""),16.0)</f>
        <v>16</v>
      </c>
      <c r="H159" s="1">
        <f>IFERROR(__xludf.DUMMYFUNCTION("""COMPUTED_VALUE"""),14.0)</f>
        <v>14</v>
      </c>
      <c r="I159" s="1">
        <f>IFERROR(__xludf.DUMMYFUNCTION("""COMPUTED_VALUE"""),8.0)</f>
        <v>8</v>
      </c>
      <c r="J159" s="1" t="b">
        <f t="array" ref="J159">IF(NOT(H159=""),AND(C159:H159&gt;B159:G159),IF(NOT(G159=""),AND(C159:G159&gt;B159:F159),IF(NOT(F159=""),AND(C159:F159&gt;B159:E159),AND(C159:E159&gt;B159:D159))))</f>
        <v>0</v>
      </c>
      <c r="K159" s="1" t="b">
        <f t="array" ref="K159">IF(NOT(H159=""),AND(C159:H159&lt;B159:G159),IF(NOT(G159=""),AND(C159:G159&lt;B159:F159),IF(NOT(F159=""),AND(C159:F159&lt;B159:E159),AND(C159:E159&lt;B159:D159))))</f>
        <v>0</v>
      </c>
      <c r="L159" s="1" t="b">
        <f t="array" ref="L159">IF(NOT(H159=""),AND(AND(ABS(C159:H159-B159:G159)&gt;0),AND(ABS(C159:H159-B159:G159)&lt;4)),IF(NOT(G159=""),AND(AND(ABS(C159:G159-B159:F159)&gt;0),AND(ABS(C159:G159-B159:F159)&lt;4)),IF(NOT(F159=""),AND(AND(ABS(C159:F159-B159:E159)&gt;0),AND(ABS(C159:F159-B159:E159)&lt;4)),AND(AND(ABS(C159:E159-B159:D159)&gt;0),AND(ABS(C159:E159-B159:D159)&lt;4)))))</f>
        <v>1</v>
      </c>
      <c r="M159" s="1" t="b">
        <f t="shared" si="1"/>
        <v>0</v>
      </c>
    </row>
    <row r="160" ht="15.75" customHeight="1">
      <c r="A160" s="1" t="s">
        <v>169</v>
      </c>
      <c r="B160" s="1">
        <f>IFERROR(__xludf.DUMMYFUNCTION("SPLIT(A160,"" "")"),31.0)</f>
        <v>31</v>
      </c>
      <c r="C160" s="1">
        <f>IFERROR(__xludf.DUMMYFUNCTION("""COMPUTED_VALUE"""),34.0)</f>
        <v>34</v>
      </c>
      <c r="D160" s="1">
        <f>IFERROR(__xludf.DUMMYFUNCTION("""COMPUTED_VALUE"""),31.0)</f>
        <v>31</v>
      </c>
      <c r="E160" s="1">
        <f>IFERROR(__xludf.DUMMYFUNCTION("""COMPUTED_VALUE"""),28.0)</f>
        <v>28</v>
      </c>
      <c r="F160" s="1">
        <f>IFERROR(__xludf.DUMMYFUNCTION("""COMPUTED_VALUE"""),28.0)</f>
        <v>28</v>
      </c>
      <c r="G160" s="1">
        <f>IFERROR(__xludf.DUMMYFUNCTION("""COMPUTED_VALUE"""),27.0)</f>
        <v>27</v>
      </c>
      <c r="J160" s="1" t="b">
        <f t="array" ref="J160">IF(NOT(H160=""),AND(C160:H160&gt;B160:G160),IF(NOT(G160=""),AND(C160:G160&gt;B160:F160),IF(NOT(F160=""),AND(C160:F160&gt;B160:E160),AND(C160:E160&gt;B160:D160))))</f>
        <v>0</v>
      </c>
      <c r="K160" s="1" t="b">
        <f t="array" ref="K160">IF(NOT(H160=""),AND(C160:H160&lt;B160:G160),IF(NOT(G160=""),AND(C160:G160&lt;B160:F160),IF(NOT(F160=""),AND(C160:F160&lt;B160:E160),AND(C160:E160&lt;B160:D160))))</f>
        <v>0</v>
      </c>
      <c r="L160" s="1" t="b">
        <f t="array" ref="L160">IF(NOT(H160=""),AND(AND(ABS(C160:H160-B160:G160)&gt;0),AND(ABS(C160:H160-B160:G160)&lt;4)),IF(NOT(G160=""),AND(AND(ABS(C160:G160-B160:F160)&gt;0),AND(ABS(C160:G160-B160:F160)&lt;4)),IF(NOT(F160=""),AND(AND(ABS(C160:F160-B160:E160)&gt;0),AND(ABS(C160:F160-B160:E160)&lt;4)),AND(AND(ABS(C160:E160-B160:D160)&gt;0),AND(ABS(C160:E160-B160:D160)&lt;4)))))</f>
        <v>0</v>
      </c>
      <c r="M160" s="1" t="b">
        <f t="shared" si="1"/>
        <v>0</v>
      </c>
    </row>
    <row r="161" ht="15.75" customHeight="1">
      <c r="A161" s="1" t="s">
        <v>170</v>
      </c>
      <c r="B161" s="1">
        <f>IFERROR(__xludf.DUMMYFUNCTION("SPLIT(A161,"" "")"),62.0)</f>
        <v>62</v>
      </c>
      <c r="C161" s="1">
        <f>IFERROR(__xludf.DUMMYFUNCTION("""COMPUTED_VALUE"""),64.0)</f>
        <v>64</v>
      </c>
      <c r="D161" s="1">
        <f>IFERROR(__xludf.DUMMYFUNCTION("""COMPUTED_VALUE"""),62.0)</f>
        <v>62</v>
      </c>
      <c r="E161" s="1">
        <f>IFERROR(__xludf.DUMMYFUNCTION("""COMPUTED_VALUE"""),59.0)</f>
        <v>59</v>
      </c>
      <c r="F161" s="1">
        <f>IFERROR(__xludf.DUMMYFUNCTION("""COMPUTED_VALUE"""),56.0)</f>
        <v>56</v>
      </c>
      <c r="G161" s="1">
        <f>IFERROR(__xludf.DUMMYFUNCTION("""COMPUTED_VALUE"""),56.0)</f>
        <v>56</v>
      </c>
      <c r="H161" s="1">
        <f>IFERROR(__xludf.DUMMYFUNCTION("""COMPUTED_VALUE"""),55.0)</f>
        <v>55</v>
      </c>
      <c r="I161" s="1">
        <f>IFERROR(__xludf.DUMMYFUNCTION("""COMPUTED_VALUE"""),56.0)</f>
        <v>56</v>
      </c>
      <c r="J161" s="1" t="b">
        <f t="array" ref="J161">IF(NOT(H161=""),AND(C161:H161&gt;B161:G161),IF(NOT(G161=""),AND(C161:G161&gt;B161:F161),IF(NOT(F161=""),AND(C161:F161&gt;B161:E161),AND(C161:E161&gt;B161:D161))))</f>
        <v>0</v>
      </c>
      <c r="K161" s="1" t="b">
        <f t="array" ref="K161">IF(NOT(H161=""),AND(C161:H161&lt;B161:G161),IF(NOT(G161=""),AND(C161:G161&lt;B161:F161),IF(NOT(F161=""),AND(C161:F161&lt;B161:E161),AND(C161:E161&lt;B161:D161))))</f>
        <v>0</v>
      </c>
      <c r="L161" s="1" t="b">
        <f t="array" ref="L161">IF(NOT(H161=""),AND(AND(ABS(C161:H161-B161:G161)&gt;0),AND(ABS(C161:H161-B161:G161)&lt;4)),IF(NOT(G161=""),AND(AND(ABS(C161:G161-B161:F161)&gt;0),AND(ABS(C161:G161-B161:F161)&lt;4)),IF(NOT(F161=""),AND(AND(ABS(C161:F161-B161:E161)&gt;0),AND(ABS(C161:F161-B161:E161)&lt;4)),AND(AND(ABS(C161:E161-B161:D161)&gt;0),AND(ABS(C161:E161-B161:D161)&lt;4)))))</f>
        <v>0</v>
      </c>
      <c r="M161" s="1" t="b">
        <f t="shared" si="1"/>
        <v>0</v>
      </c>
    </row>
    <row r="162" ht="15.75" customHeight="1">
      <c r="A162" s="1" t="s">
        <v>171</v>
      </c>
      <c r="B162" s="1">
        <f>IFERROR(__xludf.DUMMYFUNCTION("SPLIT(A162,"" "")"),90.0)</f>
        <v>90</v>
      </c>
      <c r="C162" s="1">
        <f>IFERROR(__xludf.DUMMYFUNCTION("""COMPUTED_VALUE"""),92.0)</f>
        <v>92</v>
      </c>
      <c r="D162" s="1">
        <f>IFERROR(__xludf.DUMMYFUNCTION("""COMPUTED_VALUE"""),90.0)</f>
        <v>90</v>
      </c>
      <c r="E162" s="1">
        <f>IFERROR(__xludf.DUMMYFUNCTION("""COMPUTED_VALUE"""),88.0)</f>
        <v>88</v>
      </c>
      <c r="F162" s="1">
        <f>IFERROR(__xludf.DUMMYFUNCTION("""COMPUTED_VALUE"""),85.0)</f>
        <v>85</v>
      </c>
      <c r="G162" s="1">
        <f>IFERROR(__xludf.DUMMYFUNCTION("""COMPUTED_VALUE"""),85.0)</f>
        <v>85</v>
      </c>
      <c r="H162" s="1">
        <f>IFERROR(__xludf.DUMMYFUNCTION("""COMPUTED_VALUE"""),84.0)</f>
        <v>84</v>
      </c>
      <c r="I162" s="1">
        <f>IFERROR(__xludf.DUMMYFUNCTION("""COMPUTED_VALUE"""),84.0)</f>
        <v>84</v>
      </c>
      <c r="J162" s="1" t="b">
        <f t="array" ref="J162">IF(NOT(H162=""),AND(C162:H162&gt;B162:G162),IF(NOT(G162=""),AND(C162:G162&gt;B162:F162),IF(NOT(F162=""),AND(C162:F162&gt;B162:E162),AND(C162:E162&gt;B162:D162))))</f>
        <v>0</v>
      </c>
      <c r="K162" s="1" t="b">
        <f t="array" ref="K162">IF(NOT(H162=""),AND(C162:H162&lt;B162:G162),IF(NOT(G162=""),AND(C162:G162&lt;B162:F162),IF(NOT(F162=""),AND(C162:F162&lt;B162:E162),AND(C162:E162&lt;B162:D162))))</f>
        <v>0</v>
      </c>
      <c r="L162" s="1" t="b">
        <f t="array" ref="L162">IF(NOT(H162=""),AND(AND(ABS(C162:H162-B162:G162)&gt;0),AND(ABS(C162:H162-B162:G162)&lt;4)),IF(NOT(G162=""),AND(AND(ABS(C162:G162-B162:F162)&gt;0),AND(ABS(C162:G162-B162:F162)&lt;4)),IF(NOT(F162=""),AND(AND(ABS(C162:F162-B162:E162)&gt;0),AND(ABS(C162:F162-B162:E162)&lt;4)),AND(AND(ABS(C162:E162-B162:D162)&gt;0),AND(ABS(C162:E162-B162:D162)&lt;4)))))</f>
        <v>0</v>
      </c>
      <c r="M162" s="1" t="b">
        <f t="shared" si="1"/>
        <v>0</v>
      </c>
    </row>
    <row r="163" ht="15.75" customHeight="1">
      <c r="A163" s="1" t="s">
        <v>172</v>
      </c>
      <c r="B163" s="1">
        <f>IFERROR(__xludf.DUMMYFUNCTION("SPLIT(A163,"" "")"),71.0)</f>
        <v>71</v>
      </c>
      <c r="C163" s="1">
        <f>IFERROR(__xludf.DUMMYFUNCTION("""COMPUTED_VALUE"""),74.0)</f>
        <v>74</v>
      </c>
      <c r="D163" s="1">
        <f>IFERROR(__xludf.DUMMYFUNCTION("""COMPUTED_VALUE"""),73.0)</f>
        <v>73</v>
      </c>
      <c r="E163" s="1">
        <f>IFERROR(__xludf.DUMMYFUNCTION("""COMPUTED_VALUE"""),73.0)</f>
        <v>73</v>
      </c>
      <c r="F163" s="1">
        <f>IFERROR(__xludf.DUMMYFUNCTION("""COMPUTED_VALUE"""),70.0)</f>
        <v>70</v>
      </c>
      <c r="G163" s="1">
        <f>IFERROR(__xludf.DUMMYFUNCTION("""COMPUTED_VALUE"""),69.0)</f>
        <v>69</v>
      </c>
      <c r="H163" s="1">
        <f>IFERROR(__xludf.DUMMYFUNCTION("""COMPUTED_VALUE"""),67.0)</f>
        <v>67</v>
      </c>
      <c r="I163" s="1">
        <f>IFERROR(__xludf.DUMMYFUNCTION("""COMPUTED_VALUE"""),63.0)</f>
        <v>63</v>
      </c>
      <c r="J163" s="1" t="b">
        <f t="array" ref="J163">IF(NOT(H163=""),AND(C163:H163&gt;B163:G163),IF(NOT(G163=""),AND(C163:G163&gt;B163:F163),IF(NOT(F163=""),AND(C163:F163&gt;B163:E163),AND(C163:E163&gt;B163:D163))))</f>
        <v>0</v>
      </c>
      <c r="K163" s="1" t="b">
        <f t="array" ref="K163">IF(NOT(H163=""),AND(C163:H163&lt;B163:G163),IF(NOT(G163=""),AND(C163:G163&lt;B163:F163),IF(NOT(F163=""),AND(C163:F163&lt;B163:E163),AND(C163:E163&lt;B163:D163))))</f>
        <v>0</v>
      </c>
      <c r="L163" s="1" t="b">
        <f t="array" ref="L163">IF(NOT(H163=""),AND(AND(ABS(C163:H163-B163:G163)&gt;0),AND(ABS(C163:H163-B163:G163)&lt;4)),IF(NOT(G163=""),AND(AND(ABS(C163:G163-B163:F163)&gt;0),AND(ABS(C163:G163-B163:F163)&lt;4)),IF(NOT(F163=""),AND(AND(ABS(C163:F163-B163:E163)&gt;0),AND(ABS(C163:F163-B163:E163)&lt;4)),AND(AND(ABS(C163:E163-B163:D163)&gt;0),AND(ABS(C163:E163-B163:D163)&lt;4)))))</f>
        <v>0</v>
      </c>
      <c r="M163" s="1" t="b">
        <f t="shared" si="1"/>
        <v>0</v>
      </c>
    </row>
    <row r="164" ht="15.75" customHeight="1">
      <c r="A164" s="1" t="s">
        <v>173</v>
      </c>
      <c r="B164" s="1">
        <f>IFERROR(__xludf.DUMMYFUNCTION("SPLIT(A164,"" "")"),40.0)</f>
        <v>40</v>
      </c>
      <c r="C164" s="1">
        <f>IFERROR(__xludf.DUMMYFUNCTION("""COMPUTED_VALUE"""),41.0)</f>
        <v>41</v>
      </c>
      <c r="D164" s="1">
        <f>IFERROR(__xludf.DUMMYFUNCTION("""COMPUTED_VALUE"""),41.0)</f>
        <v>41</v>
      </c>
      <c r="E164" s="1">
        <f>IFERROR(__xludf.DUMMYFUNCTION("""COMPUTED_VALUE"""),40.0)</f>
        <v>40</v>
      </c>
      <c r="F164" s="1">
        <f>IFERROR(__xludf.DUMMYFUNCTION("""COMPUTED_VALUE"""),38.0)</f>
        <v>38</v>
      </c>
      <c r="G164" s="1">
        <f>IFERROR(__xludf.DUMMYFUNCTION("""COMPUTED_VALUE"""),31.0)</f>
        <v>31</v>
      </c>
      <c r="J164" s="1" t="b">
        <f t="array" ref="J164">IF(NOT(H164=""),AND(C164:H164&gt;B164:G164),IF(NOT(G164=""),AND(C164:G164&gt;B164:F164),IF(NOT(F164=""),AND(C164:F164&gt;B164:E164),AND(C164:E164&gt;B164:D164))))</f>
        <v>0</v>
      </c>
      <c r="K164" s="1" t="b">
        <f t="array" ref="K164">IF(NOT(H164=""),AND(C164:H164&lt;B164:G164),IF(NOT(G164=""),AND(C164:G164&lt;B164:F164),IF(NOT(F164=""),AND(C164:F164&lt;B164:E164),AND(C164:E164&lt;B164:D164))))</f>
        <v>0</v>
      </c>
      <c r="L164" s="1" t="b">
        <f t="array" ref="L164">IF(NOT(H164=""),AND(AND(ABS(C164:H164-B164:G164)&gt;0),AND(ABS(C164:H164-B164:G164)&lt;4)),IF(NOT(G164=""),AND(AND(ABS(C164:G164-B164:F164)&gt;0),AND(ABS(C164:G164-B164:F164)&lt;4)),IF(NOT(F164=""),AND(AND(ABS(C164:F164-B164:E164)&gt;0),AND(ABS(C164:F164-B164:E164)&lt;4)),AND(AND(ABS(C164:E164-B164:D164)&gt;0),AND(ABS(C164:E164-B164:D164)&lt;4)))))</f>
        <v>0</v>
      </c>
      <c r="M164" s="1" t="b">
        <f t="shared" si="1"/>
        <v>0</v>
      </c>
    </row>
    <row r="165" ht="15.75" customHeight="1">
      <c r="A165" s="1" t="s">
        <v>174</v>
      </c>
      <c r="B165" s="1">
        <f>IFERROR(__xludf.DUMMYFUNCTION("SPLIT(A165,"" "")"),73.0)</f>
        <v>73</v>
      </c>
      <c r="C165" s="1">
        <f>IFERROR(__xludf.DUMMYFUNCTION("""COMPUTED_VALUE"""),74.0)</f>
        <v>74</v>
      </c>
      <c r="D165" s="1">
        <f>IFERROR(__xludf.DUMMYFUNCTION("""COMPUTED_VALUE"""),71.0)</f>
        <v>71</v>
      </c>
      <c r="E165" s="1">
        <f>IFERROR(__xludf.DUMMYFUNCTION("""COMPUTED_VALUE"""),67.0)</f>
        <v>67</v>
      </c>
      <c r="F165" s="1">
        <f>IFERROR(__xludf.DUMMYFUNCTION("""COMPUTED_VALUE"""),64.0)</f>
        <v>64</v>
      </c>
      <c r="G165" s="1">
        <f>IFERROR(__xludf.DUMMYFUNCTION("""COMPUTED_VALUE"""),63.0)</f>
        <v>63</v>
      </c>
      <c r="J165" s="1" t="b">
        <f t="array" ref="J165">IF(NOT(H165=""),AND(C165:H165&gt;B165:G165),IF(NOT(G165=""),AND(C165:G165&gt;B165:F165),IF(NOT(F165=""),AND(C165:F165&gt;B165:E165),AND(C165:E165&gt;B165:D165))))</f>
        <v>0</v>
      </c>
      <c r="K165" s="1" t="b">
        <f t="array" ref="K165">IF(NOT(H165=""),AND(C165:H165&lt;B165:G165),IF(NOT(G165=""),AND(C165:G165&lt;B165:F165),IF(NOT(F165=""),AND(C165:F165&lt;B165:E165),AND(C165:E165&lt;B165:D165))))</f>
        <v>0</v>
      </c>
      <c r="L165" s="1" t="b">
        <f t="array" ref="L165">IF(NOT(H165=""),AND(AND(ABS(C165:H165-B165:G165)&gt;0),AND(ABS(C165:H165-B165:G165)&lt;4)),IF(NOT(G165=""),AND(AND(ABS(C165:G165-B165:F165)&gt;0),AND(ABS(C165:G165-B165:F165)&lt;4)),IF(NOT(F165=""),AND(AND(ABS(C165:F165-B165:E165)&gt;0),AND(ABS(C165:F165-B165:E165)&lt;4)),AND(AND(ABS(C165:E165-B165:D165)&gt;0),AND(ABS(C165:E165-B165:D165)&lt;4)))))</f>
        <v>0</v>
      </c>
      <c r="M165" s="1" t="b">
        <f t="shared" si="1"/>
        <v>0</v>
      </c>
    </row>
    <row r="166" ht="15.75" customHeight="1">
      <c r="A166" s="1" t="s">
        <v>175</v>
      </c>
      <c r="B166" s="1">
        <f>IFERROR(__xludf.DUMMYFUNCTION("SPLIT(A166,"" "")"),48.0)</f>
        <v>48</v>
      </c>
      <c r="C166" s="1">
        <f>IFERROR(__xludf.DUMMYFUNCTION("""COMPUTED_VALUE"""),50.0)</f>
        <v>50</v>
      </c>
      <c r="D166" s="1">
        <f>IFERROR(__xludf.DUMMYFUNCTION("""COMPUTED_VALUE"""),47.0)</f>
        <v>47</v>
      </c>
      <c r="E166" s="1">
        <f>IFERROR(__xludf.DUMMYFUNCTION("""COMPUTED_VALUE"""),44.0)</f>
        <v>44</v>
      </c>
      <c r="F166" s="1">
        <f>IFERROR(__xludf.DUMMYFUNCTION("""COMPUTED_VALUE"""),40.0)</f>
        <v>40</v>
      </c>
      <c r="G166" s="1">
        <f>IFERROR(__xludf.DUMMYFUNCTION("""COMPUTED_VALUE"""),41.0)</f>
        <v>41</v>
      </c>
      <c r="J166" s="1" t="b">
        <f t="array" ref="J166">IF(NOT(H166=""),AND(C166:H166&gt;B166:G166),IF(NOT(G166=""),AND(C166:G166&gt;B166:F166),IF(NOT(F166=""),AND(C166:F166&gt;B166:E166),AND(C166:E166&gt;B166:D166))))</f>
        <v>0</v>
      </c>
      <c r="K166" s="1" t="b">
        <f t="array" ref="K166">IF(NOT(H166=""),AND(C166:H166&lt;B166:G166),IF(NOT(G166=""),AND(C166:G166&lt;B166:F166),IF(NOT(F166=""),AND(C166:F166&lt;B166:E166),AND(C166:E166&lt;B166:D166))))</f>
        <v>0</v>
      </c>
      <c r="L166" s="1" t="b">
        <f t="array" ref="L166">IF(NOT(H166=""),AND(AND(ABS(C166:H166-B166:G166)&gt;0),AND(ABS(C166:H166-B166:G166)&lt;4)),IF(NOT(G166=""),AND(AND(ABS(C166:G166-B166:F166)&gt;0),AND(ABS(C166:G166-B166:F166)&lt;4)),IF(NOT(F166=""),AND(AND(ABS(C166:F166-B166:E166)&gt;0),AND(ABS(C166:F166-B166:E166)&lt;4)),AND(AND(ABS(C166:E166-B166:D166)&gt;0),AND(ABS(C166:E166-B166:D166)&lt;4)))))</f>
        <v>0</v>
      </c>
      <c r="M166" s="1" t="b">
        <f t="shared" si="1"/>
        <v>0</v>
      </c>
    </row>
    <row r="167" ht="15.75" customHeight="1">
      <c r="A167" s="1" t="s">
        <v>176</v>
      </c>
      <c r="B167" s="1">
        <f>IFERROR(__xludf.DUMMYFUNCTION("SPLIT(A167,"" "")"),69.0)</f>
        <v>69</v>
      </c>
      <c r="C167" s="1">
        <f>IFERROR(__xludf.DUMMYFUNCTION("""COMPUTED_VALUE"""),71.0)</f>
        <v>71</v>
      </c>
      <c r="D167" s="1">
        <f>IFERROR(__xludf.DUMMYFUNCTION("""COMPUTED_VALUE"""),67.0)</f>
        <v>67</v>
      </c>
      <c r="E167" s="1">
        <f>IFERROR(__xludf.DUMMYFUNCTION("""COMPUTED_VALUE"""),66.0)</f>
        <v>66</v>
      </c>
      <c r="F167" s="1">
        <f>IFERROR(__xludf.DUMMYFUNCTION("""COMPUTED_VALUE"""),65.0)</f>
        <v>65</v>
      </c>
      <c r="G167" s="1">
        <f>IFERROR(__xludf.DUMMYFUNCTION("""COMPUTED_VALUE"""),64.0)</f>
        <v>64</v>
      </c>
      <c r="H167" s="1">
        <f>IFERROR(__xludf.DUMMYFUNCTION("""COMPUTED_VALUE"""),62.0)</f>
        <v>62</v>
      </c>
      <c r="I167" s="1">
        <f>IFERROR(__xludf.DUMMYFUNCTION("""COMPUTED_VALUE"""),62.0)</f>
        <v>62</v>
      </c>
      <c r="J167" s="1" t="b">
        <f t="array" ref="J167">IF(NOT(H167=""),AND(C167:H167&gt;B167:G167),IF(NOT(G167=""),AND(C167:G167&gt;B167:F167),IF(NOT(F167=""),AND(C167:F167&gt;B167:E167),AND(C167:E167&gt;B167:D167))))</f>
        <v>0</v>
      </c>
      <c r="K167" s="1" t="b">
        <f t="array" ref="K167">IF(NOT(H167=""),AND(C167:H167&lt;B167:G167),IF(NOT(G167=""),AND(C167:G167&lt;B167:F167),IF(NOT(F167=""),AND(C167:F167&lt;B167:E167),AND(C167:E167&lt;B167:D167))))</f>
        <v>0</v>
      </c>
      <c r="L167" s="1" t="b">
        <f t="array" ref="L167">IF(NOT(H167=""),AND(AND(ABS(C167:H167-B167:G167)&gt;0),AND(ABS(C167:H167-B167:G167)&lt;4)),IF(NOT(G167=""),AND(AND(ABS(C167:G167-B167:F167)&gt;0),AND(ABS(C167:G167-B167:F167)&lt;4)),IF(NOT(F167=""),AND(AND(ABS(C167:F167-B167:E167)&gt;0),AND(ABS(C167:F167-B167:E167)&lt;4)),AND(AND(ABS(C167:E167-B167:D167)&gt;0),AND(ABS(C167:E167-B167:D167)&lt;4)))))</f>
        <v>0</v>
      </c>
      <c r="M167" s="1" t="b">
        <f t="shared" si="1"/>
        <v>0</v>
      </c>
    </row>
    <row r="168" ht="15.75" customHeight="1">
      <c r="A168" s="1" t="s">
        <v>177</v>
      </c>
      <c r="B168" s="1">
        <f>IFERROR(__xludf.DUMMYFUNCTION("SPLIT(A168,"" "")"),72.0)</f>
        <v>72</v>
      </c>
      <c r="C168" s="1">
        <f>IFERROR(__xludf.DUMMYFUNCTION("""COMPUTED_VALUE"""),75.0)</f>
        <v>75</v>
      </c>
      <c r="D168" s="1">
        <f>IFERROR(__xludf.DUMMYFUNCTION("""COMPUTED_VALUE"""),71.0)</f>
        <v>71</v>
      </c>
      <c r="E168" s="1">
        <f>IFERROR(__xludf.DUMMYFUNCTION("""COMPUTED_VALUE"""),69.0)</f>
        <v>69</v>
      </c>
      <c r="F168" s="1">
        <f>IFERROR(__xludf.DUMMYFUNCTION("""COMPUTED_VALUE"""),65.0)</f>
        <v>65</v>
      </c>
      <c r="J168" s="1" t="b">
        <f t="array" ref="J168">IF(NOT(H168=""),AND(C168:H168&gt;B168:G168),IF(NOT(G168=""),AND(C168:G168&gt;B168:F168),IF(NOT(F168=""),AND(C168:F168&gt;B168:E168),AND(C168:E168&gt;B168:D168))))</f>
        <v>0</v>
      </c>
      <c r="K168" s="1" t="b">
        <f t="array" ref="K168">IF(NOT(H168=""),AND(C168:H168&lt;B168:G168),IF(NOT(G168=""),AND(C168:G168&lt;B168:F168),IF(NOT(F168=""),AND(C168:F168&lt;B168:E168),AND(C168:E168&lt;B168:D168))))</f>
        <v>0</v>
      </c>
      <c r="L168" s="1" t="b">
        <f t="array" ref="L168">IF(NOT(H168=""),AND(AND(ABS(C168:H168-B168:G168)&gt;0),AND(ABS(C168:H168-B168:G168)&lt;4)),IF(NOT(G168=""),AND(AND(ABS(C168:G168-B168:F168)&gt;0),AND(ABS(C168:G168-B168:F168)&lt;4)),IF(NOT(F168=""),AND(AND(ABS(C168:F168-B168:E168)&gt;0),AND(ABS(C168:F168-B168:E168)&lt;4)),AND(AND(ABS(C168:E168-B168:D168)&gt;0),AND(ABS(C168:E168-B168:D168)&lt;4)))))</f>
        <v>0</v>
      </c>
      <c r="M168" s="1" t="b">
        <f t="shared" si="1"/>
        <v>0</v>
      </c>
    </row>
    <row r="169" ht="15.75" customHeight="1">
      <c r="A169" s="1" t="s">
        <v>178</v>
      </c>
      <c r="B169" s="1">
        <f>IFERROR(__xludf.DUMMYFUNCTION("SPLIT(A169,"" "")"),71.0)</f>
        <v>71</v>
      </c>
      <c r="C169" s="1">
        <f>IFERROR(__xludf.DUMMYFUNCTION("""COMPUTED_VALUE"""),73.0)</f>
        <v>73</v>
      </c>
      <c r="D169" s="1">
        <f>IFERROR(__xludf.DUMMYFUNCTION("""COMPUTED_VALUE"""),70.0)</f>
        <v>70</v>
      </c>
      <c r="E169" s="1">
        <f>IFERROR(__xludf.DUMMYFUNCTION("""COMPUTED_VALUE"""),68.0)</f>
        <v>68</v>
      </c>
      <c r="F169" s="1">
        <f>IFERROR(__xludf.DUMMYFUNCTION("""COMPUTED_VALUE"""),64.0)</f>
        <v>64</v>
      </c>
      <c r="G169" s="1">
        <f>IFERROR(__xludf.DUMMYFUNCTION("""COMPUTED_VALUE"""),62.0)</f>
        <v>62</v>
      </c>
      <c r="H169" s="1">
        <f>IFERROR(__xludf.DUMMYFUNCTION("""COMPUTED_VALUE"""),60.0)</f>
        <v>60</v>
      </c>
      <c r="I169" s="1">
        <f>IFERROR(__xludf.DUMMYFUNCTION("""COMPUTED_VALUE"""),54.0)</f>
        <v>54</v>
      </c>
      <c r="J169" s="1" t="b">
        <f t="array" ref="J169">IF(NOT(H169=""),AND(C169:H169&gt;B169:G169),IF(NOT(G169=""),AND(C169:G169&gt;B169:F169),IF(NOT(F169=""),AND(C169:F169&gt;B169:E169),AND(C169:E169&gt;B169:D169))))</f>
        <v>0</v>
      </c>
      <c r="K169" s="1" t="b">
        <f t="array" ref="K169">IF(NOT(H169=""),AND(C169:H169&lt;B169:G169),IF(NOT(G169=""),AND(C169:G169&lt;B169:F169),IF(NOT(F169=""),AND(C169:F169&lt;B169:E169),AND(C169:E169&lt;B169:D169))))</f>
        <v>0</v>
      </c>
      <c r="L169" s="1" t="b">
        <f t="array" ref="L169">IF(NOT(H169=""),AND(AND(ABS(C169:H169-B169:G169)&gt;0),AND(ABS(C169:H169-B169:G169)&lt;4)),IF(NOT(G169=""),AND(AND(ABS(C169:G169-B169:F169)&gt;0),AND(ABS(C169:G169-B169:F169)&lt;4)),IF(NOT(F169=""),AND(AND(ABS(C169:F169-B169:E169)&gt;0),AND(ABS(C169:F169-B169:E169)&lt;4)),AND(AND(ABS(C169:E169-B169:D169)&gt;0),AND(ABS(C169:E169-B169:D169)&lt;4)))))</f>
        <v>0</v>
      </c>
      <c r="M169" s="1" t="b">
        <f t="shared" si="1"/>
        <v>0</v>
      </c>
    </row>
    <row r="170" ht="15.75" customHeight="1">
      <c r="A170" s="1" t="s">
        <v>179</v>
      </c>
      <c r="B170" s="1">
        <f>IFERROR(__xludf.DUMMYFUNCTION("SPLIT(A170,"" "")"),89.0)</f>
        <v>89</v>
      </c>
      <c r="C170" s="1">
        <f>IFERROR(__xludf.DUMMYFUNCTION("""COMPUTED_VALUE"""),91.0)</f>
        <v>91</v>
      </c>
      <c r="D170" s="1">
        <f>IFERROR(__xludf.DUMMYFUNCTION("""COMPUTED_VALUE"""),84.0)</f>
        <v>84</v>
      </c>
      <c r="E170" s="1">
        <f>IFERROR(__xludf.DUMMYFUNCTION("""COMPUTED_VALUE"""),81.0)</f>
        <v>81</v>
      </c>
      <c r="F170" s="1">
        <f>IFERROR(__xludf.DUMMYFUNCTION("""COMPUTED_VALUE"""),79.0)</f>
        <v>79</v>
      </c>
      <c r="G170" s="1">
        <f>IFERROR(__xludf.DUMMYFUNCTION("""COMPUTED_VALUE"""),76.0)</f>
        <v>76</v>
      </c>
      <c r="J170" s="1" t="b">
        <f t="array" ref="J170">IF(NOT(H170=""),AND(C170:H170&gt;B170:G170),IF(NOT(G170=""),AND(C170:G170&gt;B170:F170),IF(NOT(F170=""),AND(C170:F170&gt;B170:E170),AND(C170:E170&gt;B170:D170))))</f>
        <v>0</v>
      </c>
      <c r="K170" s="1" t="b">
        <f t="array" ref="K170">IF(NOT(H170=""),AND(C170:H170&lt;B170:G170),IF(NOT(G170=""),AND(C170:G170&lt;B170:F170),IF(NOT(F170=""),AND(C170:F170&lt;B170:E170),AND(C170:E170&lt;B170:D170))))</f>
        <v>0</v>
      </c>
      <c r="L170" s="1" t="b">
        <f t="array" ref="L170">IF(NOT(H170=""),AND(AND(ABS(C170:H170-B170:G170)&gt;0),AND(ABS(C170:H170-B170:G170)&lt;4)),IF(NOT(G170=""),AND(AND(ABS(C170:G170-B170:F170)&gt;0),AND(ABS(C170:G170-B170:F170)&lt;4)),IF(NOT(F170=""),AND(AND(ABS(C170:F170-B170:E170)&gt;0),AND(ABS(C170:F170-B170:E170)&lt;4)),AND(AND(ABS(C170:E170-B170:D170)&gt;0),AND(ABS(C170:E170-B170:D170)&lt;4)))))</f>
        <v>0</v>
      </c>
      <c r="M170" s="1" t="b">
        <f t="shared" si="1"/>
        <v>0</v>
      </c>
    </row>
    <row r="171" ht="15.75" customHeight="1">
      <c r="A171" s="1" t="s">
        <v>180</v>
      </c>
      <c r="B171" s="1">
        <f>IFERROR(__xludf.DUMMYFUNCTION("SPLIT(A171,"" "")"),76.0)</f>
        <v>76</v>
      </c>
      <c r="C171" s="1">
        <f>IFERROR(__xludf.DUMMYFUNCTION("""COMPUTED_VALUE"""),79.0)</f>
        <v>79</v>
      </c>
      <c r="D171" s="1">
        <f>IFERROR(__xludf.DUMMYFUNCTION("""COMPUTED_VALUE"""),77.0)</f>
        <v>77</v>
      </c>
      <c r="E171" s="1">
        <f>IFERROR(__xludf.DUMMYFUNCTION("""COMPUTED_VALUE"""),70.0)</f>
        <v>70</v>
      </c>
      <c r="F171" s="1">
        <f>IFERROR(__xludf.DUMMYFUNCTION("""COMPUTED_VALUE"""),72.0)</f>
        <v>72</v>
      </c>
      <c r="J171" s="1" t="b">
        <f t="array" ref="J171">IF(NOT(H171=""),AND(C171:H171&gt;B171:G171),IF(NOT(G171=""),AND(C171:G171&gt;B171:F171),IF(NOT(F171=""),AND(C171:F171&gt;B171:E171),AND(C171:E171&gt;B171:D171))))</f>
        <v>0</v>
      </c>
      <c r="K171" s="1" t="b">
        <f t="array" ref="K171">IF(NOT(H171=""),AND(C171:H171&lt;B171:G171),IF(NOT(G171=""),AND(C171:G171&lt;B171:F171),IF(NOT(F171=""),AND(C171:F171&lt;B171:E171),AND(C171:E171&lt;B171:D171))))</f>
        <v>0</v>
      </c>
      <c r="L171" s="1" t="b">
        <f t="array" ref="L171">IF(NOT(H171=""),AND(AND(ABS(C171:H171-B171:G171)&gt;0),AND(ABS(C171:H171-B171:G171)&lt;4)),IF(NOT(G171=""),AND(AND(ABS(C171:G171-B171:F171)&gt;0),AND(ABS(C171:G171-B171:F171)&lt;4)),IF(NOT(F171=""),AND(AND(ABS(C171:F171-B171:E171)&gt;0),AND(ABS(C171:F171-B171:E171)&lt;4)),AND(AND(ABS(C171:E171-B171:D171)&gt;0),AND(ABS(C171:E171-B171:D171)&lt;4)))))</f>
        <v>0</v>
      </c>
      <c r="M171" s="1" t="b">
        <f t="shared" si="1"/>
        <v>0</v>
      </c>
    </row>
    <row r="172" ht="15.75" customHeight="1">
      <c r="A172" s="1" t="s">
        <v>181</v>
      </c>
      <c r="B172" s="1">
        <f>IFERROR(__xludf.DUMMYFUNCTION("SPLIT(A172,"" "")"),50.0)</f>
        <v>50</v>
      </c>
      <c r="C172" s="1">
        <f>IFERROR(__xludf.DUMMYFUNCTION("""COMPUTED_VALUE"""),51.0)</f>
        <v>51</v>
      </c>
      <c r="D172" s="1">
        <f>IFERROR(__xludf.DUMMYFUNCTION("""COMPUTED_VALUE"""),46.0)</f>
        <v>46</v>
      </c>
      <c r="E172" s="1">
        <f>IFERROR(__xludf.DUMMYFUNCTION("""COMPUTED_VALUE"""),43.0)</f>
        <v>43</v>
      </c>
      <c r="F172" s="1">
        <f>IFERROR(__xludf.DUMMYFUNCTION("""COMPUTED_VALUE"""),42.0)</f>
        <v>42</v>
      </c>
      <c r="G172" s="1">
        <f>IFERROR(__xludf.DUMMYFUNCTION("""COMPUTED_VALUE"""),42.0)</f>
        <v>42</v>
      </c>
      <c r="J172" s="1" t="b">
        <f t="array" ref="J172">IF(NOT(H172=""),AND(C172:H172&gt;B172:G172),IF(NOT(G172=""),AND(C172:G172&gt;B172:F172),IF(NOT(F172=""),AND(C172:F172&gt;B172:E172),AND(C172:E172&gt;B172:D172))))</f>
        <v>0</v>
      </c>
      <c r="K172" s="1" t="b">
        <f t="array" ref="K172">IF(NOT(H172=""),AND(C172:H172&lt;B172:G172),IF(NOT(G172=""),AND(C172:G172&lt;B172:F172),IF(NOT(F172=""),AND(C172:F172&lt;B172:E172),AND(C172:E172&lt;B172:D172))))</f>
        <v>0</v>
      </c>
      <c r="L172" s="1" t="b">
        <f t="array" ref="L172">IF(NOT(H172=""),AND(AND(ABS(C172:H172-B172:G172)&gt;0),AND(ABS(C172:H172-B172:G172)&lt;4)),IF(NOT(G172=""),AND(AND(ABS(C172:G172-B172:F172)&gt;0),AND(ABS(C172:G172-B172:F172)&lt;4)),IF(NOT(F172=""),AND(AND(ABS(C172:F172-B172:E172)&gt;0),AND(ABS(C172:F172-B172:E172)&lt;4)),AND(AND(ABS(C172:E172-B172:D172)&gt;0),AND(ABS(C172:E172-B172:D172)&lt;4)))))</f>
        <v>0</v>
      </c>
      <c r="M172" s="1" t="b">
        <f t="shared" si="1"/>
        <v>0</v>
      </c>
    </row>
    <row r="173" ht="15.75" customHeight="1">
      <c r="A173" s="1" t="s">
        <v>182</v>
      </c>
      <c r="B173" s="1">
        <f>IFERROR(__xludf.DUMMYFUNCTION("SPLIT(A173,"" "")"),40.0)</f>
        <v>40</v>
      </c>
      <c r="C173" s="1">
        <f>IFERROR(__xludf.DUMMYFUNCTION("""COMPUTED_VALUE"""),42.0)</f>
        <v>42</v>
      </c>
      <c r="D173" s="1">
        <f>IFERROR(__xludf.DUMMYFUNCTION("""COMPUTED_VALUE"""),35.0)</f>
        <v>35</v>
      </c>
      <c r="E173" s="1">
        <f>IFERROR(__xludf.DUMMYFUNCTION("""COMPUTED_VALUE"""),32.0)</f>
        <v>32</v>
      </c>
      <c r="F173" s="1">
        <f>IFERROR(__xludf.DUMMYFUNCTION("""COMPUTED_VALUE"""),29.0)</f>
        <v>29</v>
      </c>
      <c r="G173" s="1">
        <f>IFERROR(__xludf.DUMMYFUNCTION("""COMPUTED_VALUE"""),28.0)</f>
        <v>28</v>
      </c>
      <c r="H173" s="1">
        <f>IFERROR(__xludf.DUMMYFUNCTION("""COMPUTED_VALUE"""),24.0)</f>
        <v>24</v>
      </c>
      <c r="I173" s="1"/>
      <c r="J173" s="1" t="b">
        <f t="array" ref="J173">IF(NOT(H173=""),AND(C173:H173&gt;B173:G173),IF(NOT(G173=""),AND(C173:G173&gt;B173:F173),IF(NOT(F173=""),AND(C173:F173&gt;B173:E173),AND(C173:E173&gt;B173:D173))))</f>
        <v>0</v>
      </c>
      <c r="K173" s="1" t="b">
        <f t="array" ref="K173">IF(NOT(H173=""),AND(C173:H173&lt;B173:G173),IF(NOT(G173=""),AND(C173:G173&lt;B173:F173),IF(NOT(F173=""),AND(C173:F173&lt;B173:E173),AND(C173:E173&lt;B173:D173))))</f>
        <v>0</v>
      </c>
      <c r="L173" s="1" t="b">
        <f t="array" ref="L173">IF(NOT(H173=""),AND(AND(ABS(C173:H173-B173:G173)&gt;0),AND(ABS(C173:H173-B173:G173)&lt;4)),IF(NOT(G173=""),AND(AND(ABS(C173:G173-B173:F173)&gt;0),AND(ABS(C173:G173-B173:F173)&lt;4)),IF(NOT(F173=""),AND(AND(ABS(C173:F173-B173:E173)&gt;0),AND(ABS(C173:F173-B173:E173)&lt;4)),AND(AND(ABS(C173:E173-B173:D173)&gt;0),AND(ABS(C173:E173-B173:D173)&lt;4)))))</f>
        <v>0</v>
      </c>
      <c r="M173" s="1" t="b">
        <f t="shared" si="1"/>
        <v>0</v>
      </c>
    </row>
    <row r="174" ht="15.75" customHeight="1">
      <c r="A174" s="1" t="s">
        <v>183</v>
      </c>
      <c r="B174" s="1">
        <f>IFERROR(__xludf.DUMMYFUNCTION("SPLIT(A174,"" "")"),26.0)</f>
        <v>26</v>
      </c>
      <c r="C174" s="1">
        <f>IFERROR(__xludf.DUMMYFUNCTION("""COMPUTED_VALUE"""),28.0)</f>
        <v>28</v>
      </c>
      <c r="D174" s="1">
        <f>IFERROR(__xludf.DUMMYFUNCTION("""COMPUTED_VALUE"""),26.0)</f>
        <v>26</v>
      </c>
      <c r="E174" s="1">
        <f>IFERROR(__xludf.DUMMYFUNCTION("""COMPUTED_VALUE"""),21.0)</f>
        <v>21</v>
      </c>
      <c r="F174" s="1">
        <f>IFERROR(__xludf.DUMMYFUNCTION("""COMPUTED_VALUE"""),18.0)</f>
        <v>18</v>
      </c>
      <c r="G174" s="1">
        <f>IFERROR(__xludf.DUMMYFUNCTION("""COMPUTED_VALUE"""),16.0)</f>
        <v>16</v>
      </c>
      <c r="H174" s="1">
        <f>IFERROR(__xludf.DUMMYFUNCTION("""COMPUTED_VALUE"""),9.0)</f>
        <v>9</v>
      </c>
      <c r="I174" s="1"/>
      <c r="J174" s="1" t="b">
        <f t="array" ref="J174">IF(NOT(H174=""),AND(C174:H174&gt;B174:G174),IF(NOT(G174=""),AND(C174:G174&gt;B174:F174),IF(NOT(F174=""),AND(C174:F174&gt;B174:E174),AND(C174:E174&gt;B174:D174))))</f>
        <v>0</v>
      </c>
      <c r="K174" s="1" t="b">
        <f t="array" ref="K174">IF(NOT(H174=""),AND(C174:H174&lt;B174:G174),IF(NOT(G174=""),AND(C174:G174&lt;B174:F174),IF(NOT(F174=""),AND(C174:F174&lt;B174:E174),AND(C174:E174&lt;B174:D174))))</f>
        <v>0</v>
      </c>
      <c r="L174" s="1" t="b">
        <f t="array" ref="L174">IF(NOT(H174=""),AND(AND(ABS(C174:H174-B174:G174)&gt;0),AND(ABS(C174:H174-B174:G174)&lt;4)),IF(NOT(G174=""),AND(AND(ABS(C174:G174-B174:F174)&gt;0),AND(ABS(C174:G174-B174:F174)&lt;4)),IF(NOT(F174=""),AND(AND(ABS(C174:F174-B174:E174)&gt;0),AND(ABS(C174:F174-B174:E174)&lt;4)),AND(AND(ABS(C174:E174-B174:D174)&gt;0),AND(ABS(C174:E174-B174:D174)&lt;4)))))</f>
        <v>0</v>
      </c>
      <c r="M174" s="1" t="b">
        <f t="shared" si="1"/>
        <v>0</v>
      </c>
    </row>
    <row r="175" ht="15.75" customHeight="1">
      <c r="A175" s="1" t="s">
        <v>184</v>
      </c>
      <c r="B175" s="1">
        <f>IFERROR(__xludf.DUMMYFUNCTION("SPLIT(A175,"" "")"),11.0)</f>
        <v>11</v>
      </c>
      <c r="C175" s="1">
        <f>IFERROR(__xludf.DUMMYFUNCTION("""COMPUTED_VALUE"""),11.0)</f>
        <v>11</v>
      </c>
      <c r="D175" s="1">
        <f>IFERROR(__xludf.DUMMYFUNCTION("""COMPUTED_VALUE"""),8.0)</f>
        <v>8</v>
      </c>
      <c r="E175" s="1">
        <f>IFERROR(__xludf.DUMMYFUNCTION("""COMPUTED_VALUE"""),7.0)</f>
        <v>7</v>
      </c>
      <c r="F175" s="1">
        <f>IFERROR(__xludf.DUMMYFUNCTION("""COMPUTED_VALUE"""),6.0)</f>
        <v>6</v>
      </c>
      <c r="G175" s="1">
        <f>IFERROR(__xludf.DUMMYFUNCTION("""COMPUTED_VALUE"""),4.0)</f>
        <v>4</v>
      </c>
      <c r="J175" s="1" t="b">
        <f t="array" ref="J175">IF(NOT(H175=""),AND(C175:H175&gt;B175:G175),IF(NOT(G175=""),AND(C175:G175&gt;B175:F175),IF(NOT(F175=""),AND(C175:F175&gt;B175:E175),AND(C175:E175&gt;B175:D175))))</f>
        <v>0</v>
      </c>
      <c r="K175" s="1" t="b">
        <f t="array" ref="K175">IF(NOT(H175=""),AND(C175:H175&lt;B175:G175),IF(NOT(G175=""),AND(C175:G175&lt;B175:F175),IF(NOT(F175=""),AND(C175:F175&lt;B175:E175),AND(C175:E175&lt;B175:D175))))</f>
        <v>0</v>
      </c>
      <c r="L175" s="1" t="b">
        <f t="array" ref="L175">IF(NOT(H175=""),AND(AND(ABS(C175:H175-B175:G175)&gt;0),AND(ABS(C175:H175-B175:G175)&lt;4)),IF(NOT(G175=""),AND(AND(ABS(C175:G175-B175:F175)&gt;0),AND(ABS(C175:G175-B175:F175)&lt;4)),IF(NOT(F175=""),AND(AND(ABS(C175:F175-B175:E175)&gt;0),AND(ABS(C175:F175-B175:E175)&lt;4)),AND(AND(ABS(C175:E175-B175:D175)&gt;0),AND(ABS(C175:E175-B175:D175)&lt;4)))))</f>
        <v>0</v>
      </c>
      <c r="M175" s="1" t="b">
        <f t="shared" si="1"/>
        <v>0</v>
      </c>
    </row>
    <row r="176" ht="15.75" customHeight="1">
      <c r="A176" s="1" t="s">
        <v>185</v>
      </c>
      <c r="B176" s="1">
        <f>IFERROR(__xludf.DUMMYFUNCTION("SPLIT(A176,"" "")"),66.0)</f>
        <v>66</v>
      </c>
      <c r="C176" s="1">
        <f>IFERROR(__xludf.DUMMYFUNCTION("""COMPUTED_VALUE"""),66.0)</f>
        <v>66</v>
      </c>
      <c r="D176" s="1">
        <f>IFERROR(__xludf.DUMMYFUNCTION("""COMPUTED_VALUE"""),64.0)</f>
        <v>64</v>
      </c>
      <c r="E176" s="1">
        <f>IFERROR(__xludf.DUMMYFUNCTION("""COMPUTED_VALUE"""),61.0)</f>
        <v>61</v>
      </c>
      <c r="F176" s="1">
        <f>IFERROR(__xludf.DUMMYFUNCTION("""COMPUTED_VALUE"""),58.0)</f>
        <v>58</v>
      </c>
      <c r="G176" s="1">
        <f>IFERROR(__xludf.DUMMYFUNCTION("""COMPUTED_VALUE"""),57.0)</f>
        <v>57</v>
      </c>
      <c r="H176" s="1">
        <f>IFERROR(__xludf.DUMMYFUNCTION("""COMPUTED_VALUE"""),59.0)</f>
        <v>59</v>
      </c>
      <c r="I176" s="1"/>
      <c r="J176" s="1" t="b">
        <f t="array" ref="J176">IF(NOT(H176=""),AND(C176:H176&gt;B176:G176),IF(NOT(G176=""),AND(C176:G176&gt;B176:F176),IF(NOT(F176=""),AND(C176:F176&gt;B176:E176),AND(C176:E176&gt;B176:D176))))</f>
        <v>0</v>
      </c>
      <c r="K176" s="1" t="b">
        <f t="array" ref="K176">IF(NOT(H176=""),AND(C176:H176&lt;B176:G176),IF(NOT(G176=""),AND(C176:G176&lt;B176:F176),IF(NOT(F176=""),AND(C176:F176&lt;B176:E176),AND(C176:E176&lt;B176:D176))))</f>
        <v>0</v>
      </c>
      <c r="L176" s="1" t="b">
        <f t="array" ref="L176">IF(NOT(H176=""),AND(AND(ABS(C176:H176-B176:G176)&gt;0),AND(ABS(C176:H176-B176:G176)&lt;4)),IF(NOT(G176=""),AND(AND(ABS(C176:G176-B176:F176)&gt;0),AND(ABS(C176:G176-B176:F176)&lt;4)),IF(NOT(F176=""),AND(AND(ABS(C176:F176-B176:E176)&gt;0),AND(ABS(C176:F176-B176:E176)&lt;4)),AND(AND(ABS(C176:E176-B176:D176)&gt;0),AND(ABS(C176:E176-B176:D176)&lt;4)))))</f>
        <v>0</v>
      </c>
      <c r="M176" s="1" t="b">
        <f t="shared" si="1"/>
        <v>0</v>
      </c>
    </row>
    <row r="177" ht="15.75" customHeight="1">
      <c r="A177" s="1" t="s">
        <v>186</v>
      </c>
      <c r="B177" s="1">
        <f>IFERROR(__xludf.DUMMYFUNCTION("SPLIT(A177,"" "")"),41.0)</f>
        <v>41</v>
      </c>
      <c r="C177" s="1">
        <f>IFERROR(__xludf.DUMMYFUNCTION("""COMPUTED_VALUE"""),41.0)</f>
        <v>41</v>
      </c>
      <c r="D177" s="1">
        <f>IFERROR(__xludf.DUMMYFUNCTION("""COMPUTED_VALUE"""),38.0)</f>
        <v>38</v>
      </c>
      <c r="E177" s="1">
        <f>IFERROR(__xludf.DUMMYFUNCTION("""COMPUTED_VALUE"""),35.0)</f>
        <v>35</v>
      </c>
      <c r="F177" s="1">
        <f>IFERROR(__xludf.DUMMYFUNCTION("""COMPUTED_VALUE"""),32.0)</f>
        <v>32</v>
      </c>
      <c r="G177" s="1">
        <f>IFERROR(__xludf.DUMMYFUNCTION("""COMPUTED_VALUE"""),29.0)</f>
        <v>29</v>
      </c>
      <c r="H177" s="1">
        <f>IFERROR(__xludf.DUMMYFUNCTION("""COMPUTED_VALUE"""),29.0)</f>
        <v>29</v>
      </c>
      <c r="I177" s="1"/>
      <c r="J177" s="1" t="b">
        <f t="array" ref="J177">IF(NOT(H177=""),AND(C177:H177&gt;B177:G177),IF(NOT(G177=""),AND(C177:G177&gt;B177:F177),IF(NOT(F177=""),AND(C177:F177&gt;B177:E177),AND(C177:E177&gt;B177:D177))))</f>
        <v>0</v>
      </c>
      <c r="K177" s="1" t="b">
        <f t="array" ref="K177">IF(NOT(H177=""),AND(C177:H177&lt;B177:G177),IF(NOT(G177=""),AND(C177:G177&lt;B177:F177),IF(NOT(F177=""),AND(C177:F177&lt;B177:E177),AND(C177:E177&lt;B177:D177))))</f>
        <v>0</v>
      </c>
      <c r="L177" s="1" t="b">
        <f t="array" ref="L177">IF(NOT(H177=""),AND(AND(ABS(C177:H177-B177:G177)&gt;0),AND(ABS(C177:H177-B177:G177)&lt;4)),IF(NOT(G177=""),AND(AND(ABS(C177:G177-B177:F177)&gt;0),AND(ABS(C177:G177-B177:F177)&lt;4)),IF(NOT(F177=""),AND(AND(ABS(C177:F177-B177:E177)&gt;0),AND(ABS(C177:F177-B177:E177)&lt;4)),AND(AND(ABS(C177:E177-B177:D177)&gt;0),AND(ABS(C177:E177-B177:D177)&lt;4)))))</f>
        <v>0</v>
      </c>
      <c r="M177" s="1" t="b">
        <f t="shared" si="1"/>
        <v>0</v>
      </c>
    </row>
    <row r="178" ht="15.75" customHeight="1">
      <c r="A178" s="1" t="s">
        <v>187</v>
      </c>
      <c r="B178" s="1">
        <f>IFERROR(__xludf.DUMMYFUNCTION("SPLIT(A178,"" "")"),52.0)</f>
        <v>52</v>
      </c>
      <c r="C178" s="1">
        <f>IFERROR(__xludf.DUMMYFUNCTION("""COMPUTED_VALUE"""),52.0)</f>
        <v>52</v>
      </c>
      <c r="D178" s="1">
        <f>IFERROR(__xludf.DUMMYFUNCTION("""COMPUTED_VALUE"""),50.0)</f>
        <v>50</v>
      </c>
      <c r="E178" s="1">
        <f>IFERROR(__xludf.DUMMYFUNCTION("""COMPUTED_VALUE"""),47.0)</f>
        <v>47</v>
      </c>
      <c r="F178" s="1">
        <f>IFERROR(__xludf.DUMMYFUNCTION("""COMPUTED_VALUE"""),45.0)</f>
        <v>45</v>
      </c>
      <c r="G178" s="1">
        <f>IFERROR(__xludf.DUMMYFUNCTION("""COMPUTED_VALUE"""),42.0)</f>
        <v>42</v>
      </c>
      <c r="H178" s="1">
        <f>IFERROR(__xludf.DUMMYFUNCTION("""COMPUTED_VALUE"""),39.0)</f>
        <v>39</v>
      </c>
      <c r="I178" s="1">
        <f>IFERROR(__xludf.DUMMYFUNCTION("""COMPUTED_VALUE"""),35.0)</f>
        <v>35</v>
      </c>
      <c r="J178" s="1" t="b">
        <f t="array" ref="J178">IF(NOT(H178=""),AND(C178:H178&gt;B178:G178),IF(NOT(G178=""),AND(C178:G178&gt;B178:F178),IF(NOT(F178=""),AND(C178:F178&gt;B178:E178),AND(C178:E178&gt;B178:D178))))</f>
        <v>0</v>
      </c>
      <c r="K178" s="1" t="b">
        <f t="array" ref="K178">IF(NOT(H178=""),AND(C178:H178&lt;B178:G178),IF(NOT(G178=""),AND(C178:G178&lt;B178:F178),IF(NOT(F178=""),AND(C178:F178&lt;B178:E178),AND(C178:E178&lt;B178:D178))))</f>
        <v>0</v>
      </c>
      <c r="L178" s="1" t="b">
        <f t="array" ref="L178">IF(NOT(H178=""),AND(AND(ABS(C178:H178-B178:G178)&gt;0),AND(ABS(C178:H178-B178:G178)&lt;4)),IF(NOT(G178=""),AND(AND(ABS(C178:G178-B178:F178)&gt;0),AND(ABS(C178:G178-B178:F178)&lt;4)),IF(NOT(F178=""),AND(AND(ABS(C178:F178-B178:E178)&gt;0),AND(ABS(C178:F178-B178:E178)&lt;4)),AND(AND(ABS(C178:E178-B178:D178)&gt;0),AND(ABS(C178:E178-B178:D178)&lt;4)))))</f>
        <v>0</v>
      </c>
      <c r="M178" s="1" t="b">
        <f t="shared" si="1"/>
        <v>0</v>
      </c>
    </row>
    <row r="179" ht="15.75" customHeight="1">
      <c r="A179" s="1" t="s">
        <v>188</v>
      </c>
      <c r="B179" s="1">
        <f>IFERROR(__xludf.DUMMYFUNCTION("SPLIT(A179,"" "")"),26.0)</f>
        <v>26</v>
      </c>
      <c r="C179" s="1">
        <f>IFERROR(__xludf.DUMMYFUNCTION("""COMPUTED_VALUE"""),26.0)</f>
        <v>26</v>
      </c>
      <c r="D179" s="1">
        <f>IFERROR(__xludf.DUMMYFUNCTION("""COMPUTED_VALUE"""),24.0)</f>
        <v>24</v>
      </c>
      <c r="E179" s="1">
        <f>IFERROR(__xludf.DUMMYFUNCTION("""COMPUTED_VALUE"""),21.0)</f>
        <v>21</v>
      </c>
      <c r="F179" s="1">
        <f>IFERROR(__xludf.DUMMYFUNCTION("""COMPUTED_VALUE"""),18.0)</f>
        <v>18</v>
      </c>
      <c r="G179" s="1">
        <f>IFERROR(__xludf.DUMMYFUNCTION("""COMPUTED_VALUE"""),15.0)</f>
        <v>15</v>
      </c>
      <c r="H179" s="1">
        <f>IFERROR(__xludf.DUMMYFUNCTION("""COMPUTED_VALUE"""),14.0)</f>
        <v>14</v>
      </c>
      <c r="I179" s="1">
        <f>IFERROR(__xludf.DUMMYFUNCTION("""COMPUTED_VALUE"""),7.0)</f>
        <v>7</v>
      </c>
      <c r="J179" s="1" t="b">
        <f t="array" ref="J179">IF(NOT(H179=""),AND(C179:H179&gt;B179:G179),IF(NOT(G179=""),AND(C179:G179&gt;B179:F179),IF(NOT(F179=""),AND(C179:F179&gt;B179:E179),AND(C179:E179&gt;B179:D179))))</f>
        <v>0</v>
      </c>
      <c r="K179" s="1" t="b">
        <f t="array" ref="K179">IF(NOT(H179=""),AND(C179:H179&lt;B179:G179),IF(NOT(G179=""),AND(C179:G179&lt;B179:F179),IF(NOT(F179=""),AND(C179:F179&lt;B179:E179),AND(C179:E179&lt;B179:D179))))</f>
        <v>0</v>
      </c>
      <c r="L179" s="1" t="b">
        <f t="array" ref="L179">IF(NOT(H179=""),AND(AND(ABS(C179:H179-B179:G179)&gt;0),AND(ABS(C179:H179-B179:G179)&lt;4)),IF(NOT(G179=""),AND(AND(ABS(C179:G179-B179:F179)&gt;0),AND(ABS(C179:G179-B179:F179)&lt;4)),IF(NOT(F179=""),AND(AND(ABS(C179:F179-B179:E179)&gt;0),AND(ABS(C179:F179-B179:E179)&lt;4)),AND(AND(ABS(C179:E179-B179:D179)&gt;0),AND(ABS(C179:E179-B179:D179)&lt;4)))))</f>
        <v>0</v>
      </c>
      <c r="M179" s="1" t="b">
        <f t="shared" si="1"/>
        <v>0</v>
      </c>
    </row>
    <row r="180" ht="15.75" customHeight="1">
      <c r="A180" s="1" t="s">
        <v>189</v>
      </c>
      <c r="B180" s="1">
        <f>IFERROR(__xludf.DUMMYFUNCTION("SPLIT(A180,"" "")"),74.0)</f>
        <v>74</v>
      </c>
      <c r="C180" s="1">
        <f>IFERROR(__xludf.DUMMYFUNCTION("""COMPUTED_VALUE"""),74.0)</f>
        <v>74</v>
      </c>
      <c r="D180" s="1">
        <f>IFERROR(__xludf.DUMMYFUNCTION("""COMPUTED_VALUE"""),75.0)</f>
        <v>75</v>
      </c>
      <c r="E180" s="1">
        <f>IFERROR(__xludf.DUMMYFUNCTION("""COMPUTED_VALUE"""),72.0)</f>
        <v>72</v>
      </c>
      <c r="F180" s="1">
        <f>IFERROR(__xludf.DUMMYFUNCTION("""COMPUTED_VALUE"""),70.0)</f>
        <v>70</v>
      </c>
      <c r="G180" s="1">
        <f>IFERROR(__xludf.DUMMYFUNCTION("""COMPUTED_VALUE"""),67.0)</f>
        <v>67</v>
      </c>
      <c r="H180" s="1">
        <f>IFERROR(__xludf.DUMMYFUNCTION("""COMPUTED_VALUE"""),64.0)</f>
        <v>64</v>
      </c>
      <c r="I180" s="1"/>
      <c r="J180" s="1" t="b">
        <f t="array" ref="J180">IF(NOT(H180=""),AND(C180:H180&gt;B180:G180),IF(NOT(G180=""),AND(C180:G180&gt;B180:F180),IF(NOT(F180=""),AND(C180:F180&gt;B180:E180),AND(C180:E180&gt;B180:D180))))</f>
        <v>0</v>
      </c>
      <c r="K180" s="1" t="b">
        <f t="array" ref="K180">IF(NOT(H180=""),AND(C180:H180&lt;B180:G180),IF(NOT(G180=""),AND(C180:G180&lt;B180:F180),IF(NOT(F180=""),AND(C180:F180&lt;B180:E180),AND(C180:E180&lt;B180:D180))))</f>
        <v>0</v>
      </c>
      <c r="L180" s="1" t="b">
        <f t="array" ref="L180">IF(NOT(H180=""),AND(AND(ABS(C180:H180-B180:G180)&gt;0),AND(ABS(C180:H180-B180:G180)&lt;4)),IF(NOT(G180=""),AND(AND(ABS(C180:G180-B180:F180)&gt;0),AND(ABS(C180:G180-B180:F180)&lt;4)),IF(NOT(F180=""),AND(AND(ABS(C180:F180-B180:E180)&gt;0),AND(ABS(C180:F180-B180:E180)&lt;4)),AND(AND(ABS(C180:E180-B180:D180)&gt;0),AND(ABS(C180:E180-B180:D180)&lt;4)))))</f>
        <v>0</v>
      </c>
      <c r="M180" s="1" t="b">
        <f t="shared" si="1"/>
        <v>0</v>
      </c>
    </row>
    <row r="181" ht="15.75" customHeight="1">
      <c r="A181" s="1" t="s">
        <v>190</v>
      </c>
      <c r="B181" s="1">
        <f>IFERROR(__xludf.DUMMYFUNCTION("SPLIT(A181,"" "")"),46.0)</f>
        <v>46</v>
      </c>
      <c r="C181" s="1">
        <f>IFERROR(__xludf.DUMMYFUNCTION("""COMPUTED_VALUE"""),46.0)</f>
        <v>46</v>
      </c>
      <c r="D181" s="1">
        <f>IFERROR(__xludf.DUMMYFUNCTION("""COMPUTED_VALUE"""),47.0)</f>
        <v>47</v>
      </c>
      <c r="E181" s="1">
        <f>IFERROR(__xludf.DUMMYFUNCTION("""COMPUTED_VALUE"""),46.0)</f>
        <v>46</v>
      </c>
      <c r="F181" s="1">
        <f>IFERROR(__xludf.DUMMYFUNCTION("""COMPUTED_VALUE"""),48.0)</f>
        <v>48</v>
      </c>
      <c r="J181" s="1" t="b">
        <f t="array" ref="J181">IF(NOT(H181=""),AND(C181:H181&gt;B181:G181),IF(NOT(G181=""),AND(C181:G181&gt;B181:F181),IF(NOT(F181=""),AND(C181:F181&gt;B181:E181),AND(C181:E181&gt;B181:D181))))</f>
        <v>0</v>
      </c>
      <c r="K181" s="1" t="b">
        <f t="array" ref="K181">IF(NOT(H181=""),AND(C181:H181&lt;B181:G181),IF(NOT(G181=""),AND(C181:G181&lt;B181:F181),IF(NOT(F181=""),AND(C181:F181&lt;B181:E181),AND(C181:E181&lt;B181:D181))))</f>
        <v>0</v>
      </c>
      <c r="L181" s="1" t="b">
        <f t="array" ref="L181">IF(NOT(H181=""),AND(AND(ABS(C181:H181-B181:G181)&gt;0),AND(ABS(C181:H181-B181:G181)&lt;4)),IF(NOT(G181=""),AND(AND(ABS(C181:G181-B181:F181)&gt;0),AND(ABS(C181:G181-B181:F181)&lt;4)),IF(NOT(F181=""),AND(AND(ABS(C181:F181-B181:E181)&gt;0),AND(ABS(C181:F181-B181:E181)&lt;4)),AND(AND(ABS(C181:E181-B181:D181)&gt;0),AND(ABS(C181:E181-B181:D181)&lt;4)))))</f>
        <v>0</v>
      </c>
      <c r="M181" s="1" t="b">
        <f t="shared" si="1"/>
        <v>0</v>
      </c>
    </row>
    <row r="182" ht="15.75" customHeight="1">
      <c r="A182" s="1" t="s">
        <v>191</v>
      </c>
      <c r="B182" s="1">
        <f>IFERROR(__xludf.DUMMYFUNCTION("SPLIT(A182,"" "")"),81.0)</f>
        <v>81</v>
      </c>
      <c r="C182" s="1">
        <f>IFERROR(__xludf.DUMMYFUNCTION("""COMPUTED_VALUE"""),81.0)</f>
        <v>81</v>
      </c>
      <c r="D182" s="1">
        <f>IFERROR(__xludf.DUMMYFUNCTION("""COMPUTED_VALUE"""),79.0)</f>
        <v>79</v>
      </c>
      <c r="E182" s="1">
        <f>IFERROR(__xludf.DUMMYFUNCTION("""COMPUTED_VALUE"""),77.0)</f>
        <v>77</v>
      </c>
      <c r="F182" s="1">
        <f>IFERROR(__xludf.DUMMYFUNCTION("""COMPUTED_VALUE"""),78.0)</f>
        <v>78</v>
      </c>
      <c r="G182" s="1">
        <f>IFERROR(__xludf.DUMMYFUNCTION("""COMPUTED_VALUE"""),78.0)</f>
        <v>78</v>
      </c>
      <c r="J182" s="1" t="b">
        <f t="array" ref="J182">IF(NOT(H182=""),AND(C182:H182&gt;B182:G182),IF(NOT(G182=""),AND(C182:G182&gt;B182:F182),IF(NOT(F182=""),AND(C182:F182&gt;B182:E182),AND(C182:E182&gt;B182:D182))))</f>
        <v>0</v>
      </c>
      <c r="K182" s="1" t="b">
        <f t="array" ref="K182">IF(NOT(H182=""),AND(C182:H182&lt;B182:G182),IF(NOT(G182=""),AND(C182:G182&lt;B182:F182),IF(NOT(F182=""),AND(C182:F182&lt;B182:E182),AND(C182:E182&lt;B182:D182))))</f>
        <v>0</v>
      </c>
      <c r="L182" s="1" t="b">
        <f t="array" ref="L182">IF(NOT(H182=""),AND(AND(ABS(C182:H182-B182:G182)&gt;0),AND(ABS(C182:H182-B182:G182)&lt;4)),IF(NOT(G182=""),AND(AND(ABS(C182:G182-B182:F182)&gt;0),AND(ABS(C182:G182-B182:F182)&lt;4)),IF(NOT(F182=""),AND(AND(ABS(C182:F182-B182:E182)&gt;0),AND(ABS(C182:F182-B182:E182)&lt;4)),AND(AND(ABS(C182:E182-B182:D182)&gt;0),AND(ABS(C182:E182-B182:D182)&lt;4)))))</f>
        <v>0</v>
      </c>
      <c r="M182" s="1" t="b">
        <f t="shared" si="1"/>
        <v>0</v>
      </c>
    </row>
    <row r="183" ht="15.75" customHeight="1">
      <c r="A183" s="1" t="s">
        <v>192</v>
      </c>
      <c r="B183" s="1">
        <f>IFERROR(__xludf.DUMMYFUNCTION("SPLIT(A183,"" "")"),37.0)</f>
        <v>37</v>
      </c>
      <c r="C183" s="1">
        <f>IFERROR(__xludf.DUMMYFUNCTION("""COMPUTED_VALUE"""),37.0)</f>
        <v>37</v>
      </c>
      <c r="D183" s="1">
        <f>IFERROR(__xludf.DUMMYFUNCTION("""COMPUTED_VALUE"""),38.0)</f>
        <v>38</v>
      </c>
      <c r="E183" s="1">
        <f>IFERROR(__xludf.DUMMYFUNCTION("""COMPUTED_VALUE"""),35.0)</f>
        <v>35</v>
      </c>
      <c r="F183" s="1">
        <f>IFERROR(__xludf.DUMMYFUNCTION("""COMPUTED_VALUE"""),31.0)</f>
        <v>31</v>
      </c>
      <c r="J183" s="1" t="b">
        <f t="array" ref="J183">IF(NOT(H183=""),AND(C183:H183&gt;B183:G183),IF(NOT(G183=""),AND(C183:G183&gt;B183:F183),IF(NOT(F183=""),AND(C183:F183&gt;B183:E183),AND(C183:E183&gt;B183:D183))))</f>
        <v>0</v>
      </c>
      <c r="K183" s="1" t="b">
        <f t="array" ref="K183">IF(NOT(H183=""),AND(C183:H183&lt;B183:G183),IF(NOT(G183=""),AND(C183:G183&lt;B183:F183),IF(NOT(F183=""),AND(C183:F183&lt;B183:E183),AND(C183:E183&lt;B183:D183))))</f>
        <v>0</v>
      </c>
      <c r="L183" s="1" t="b">
        <f t="array" ref="L183">IF(NOT(H183=""),AND(AND(ABS(C183:H183-B183:G183)&gt;0),AND(ABS(C183:H183-B183:G183)&lt;4)),IF(NOT(G183=""),AND(AND(ABS(C183:G183-B183:F183)&gt;0),AND(ABS(C183:G183-B183:F183)&lt;4)),IF(NOT(F183=""),AND(AND(ABS(C183:F183-B183:E183)&gt;0),AND(ABS(C183:F183-B183:E183)&lt;4)),AND(AND(ABS(C183:E183-B183:D183)&gt;0),AND(ABS(C183:E183-B183:D183)&lt;4)))))</f>
        <v>0</v>
      </c>
      <c r="M183" s="1" t="b">
        <f t="shared" si="1"/>
        <v>0</v>
      </c>
    </row>
    <row r="184" ht="15.75" customHeight="1">
      <c r="A184" s="1" t="s">
        <v>193</v>
      </c>
      <c r="B184" s="1">
        <f>IFERROR(__xludf.DUMMYFUNCTION("SPLIT(A184,"" "")"),20.0)</f>
        <v>20</v>
      </c>
      <c r="C184" s="1">
        <f>IFERROR(__xludf.DUMMYFUNCTION("""COMPUTED_VALUE"""),20.0)</f>
        <v>20</v>
      </c>
      <c r="D184" s="1">
        <f>IFERROR(__xludf.DUMMYFUNCTION("""COMPUTED_VALUE"""),18.0)</f>
        <v>18</v>
      </c>
      <c r="E184" s="1">
        <f>IFERROR(__xludf.DUMMYFUNCTION("""COMPUTED_VALUE"""),20.0)</f>
        <v>20</v>
      </c>
      <c r="F184" s="1">
        <f>IFERROR(__xludf.DUMMYFUNCTION("""COMPUTED_VALUE"""),14.0)</f>
        <v>14</v>
      </c>
      <c r="J184" s="1" t="b">
        <f t="array" ref="J184">IF(NOT(H184=""),AND(C184:H184&gt;B184:G184),IF(NOT(G184=""),AND(C184:G184&gt;B184:F184),IF(NOT(F184=""),AND(C184:F184&gt;B184:E184),AND(C184:E184&gt;B184:D184))))</f>
        <v>0</v>
      </c>
      <c r="K184" s="1" t="b">
        <f t="array" ref="K184">IF(NOT(H184=""),AND(C184:H184&lt;B184:G184),IF(NOT(G184=""),AND(C184:G184&lt;B184:F184),IF(NOT(F184=""),AND(C184:F184&lt;B184:E184),AND(C184:E184&lt;B184:D184))))</f>
        <v>0</v>
      </c>
      <c r="L184" s="1" t="b">
        <f t="array" ref="L184">IF(NOT(H184=""),AND(AND(ABS(C184:H184-B184:G184)&gt;0),AND(ABS(C184:H184-B184:G184)&lt;4)),IF(NOT(G184=""),AND(AND(ABS(C184:G184-B184:F184)&gt;0),AND(ABS(C184:G184-B184:F184)&lt;4)),IF(NOT(F184=""),AND(AND(ABS(C184:F184-B184:E184)&gt;0),AND(ABS(C184:F184-B184:E184)&lt;4)),AND(AND(ABS(C184:E184-B184:D184)&gt;0),AND(ABS(C184:E184-B184:D184)&lt;4)))))</f>
        <v>0</v>
      </c>
      <c r="M184" s="1" t="b">
        <f t="shared" si="1"/>
        <v>0</v>
      </c>
    </row>
    <row r="185" ht="15.75" customHeight="1">
      <c r="A185" s="1" t="s">
        <v>194</v>
      </c>
      <c r="B185" s="1">
        <f>IFERROR(__xludf.DUMMYFUNCTION("SPLIT(A185,"" "")"),21.0)</f>
        <v>21</v>
      </c>
      <c r="C185" s="1">
        <f>IFERROR(__xludf.DUMMYFUNCTION("""COMPUTED_VALUE"""),21.0)</f>
        <v>21</v>
      </c>
      <c r="D185" s="1">
        <f>IFERROR(__xludf.DUMMYFUNCTION("""COMPUTED_VALUE"""),20.0)</f>
        <v>20</v>
      </c>
      <c r="E185" s="1">
        <f>IFERROR(__xludf.DUMMYFUNCTION("""COMPUTED_VALUE"""),18.0)</f>
        <v>18</v>
      </c>
      <c r="F185" s="1">
        <f>IFERROR(__xludf.DUMMYFUNCTION("""COMPUTED_VALUE"""),18.0)</f>
        <v>18</v>
      </c>
      <c r="G185" s="1">
        <f>IFERROR(__xludf.DUMMYFUNCTION("""COMPUTED_VALUE"""),17.0)</f>
        <v>17</v>
      </c>
      <c r="H185" s="1">
        <f>IFERROR(__xludf.DUMMYFUNCTION("""COMPUTED_VALUE"""),14.0)</f>
        <v>14</v>
      </c>
      <c r="I185" s="1"/>
      <c r="J185" s="1" t="b">
        <f t="array" ref="J185">IF(NOT(H185=""),AND(C185:H185&gt;B185:G185),IF(NOT(G185=""),AND(C185:G185&gt;B185:F185),IF(NOT(F185=""),AND(C185:F185&gt;B185:E185),AND(C185:E185&gt;B185:D185))))</f>
        <v>0</v>
      </c>
      <c r="K185" s="1" t="b">
        <f t="array" ref="K185">IF(NOT(H185=""),AND(C185:H185&lt;B185:G185),IF(NOT(G185=""),AND(C185:G185&lt;B185:F185),IF(NOT(F185=""),AND(C185:F185&lt;B185:E185),AND(C185:E185&lt;B185:D185))))</f>
        <v>0</v>
      </c>
      <c r="L185" s="1" t="b">
        <f t="array" ref="L185">IF(NOT(H185=""),AND(AND(ABS(C185:H185-B185:G185)&gt;0),AND(ABS(C185:H185-B185:G185)&lt;4)),IF(NOT(G185=""),AND(AND(ABS(C185:G185-B185:F185)&gt;0),AND(ABS(C185:G185-B185:F185)&lt;4)),IF(NOT(F185=""),AND(AND(ABS(C185:F185-B185:E185)&gt;0),AND(ABS(C185:F185-B185:E185)&lt;4)),AND(AND(ABS(C185:E185-B185:D185)&gt;0),AND(ABS(C185:E185-B185:D185)&lt;4)))))</f>
        <v>0</v>
      </c>
      <c r="M185" s="1" t="b">
        <f t="shared" si="1"/>
        <v>0</v>
      </c>
    </row>
    <row r="186" ht="15.75" customHeight="1">
      <c r="A186" s="1" t="s">
        <v>195</v>
      </c>
      <c r="B186" s="1">
        <f>IFERROR(__xludf.DUMMYFUNCTION("SPLIT(A186,"" "")"),45.0)</f>
        <v>45</v>
      </c>
      <c r="C186" s="1">
        <f>IFERROR(__xludf.DUMMYFUNCTION("""COMPUTED_VALUE"""),45.0)</f>
        <v>45</v>
      </c>
      <c r="D186" s="1">
        <f>IFERROR(__xludf.DUMMYFUNCTION("""COMPUTED_VALUE"""),42.0)</f>
        <v>42</v>
      </c>
      <c r="E186" s="1">
        <f>IFERROR(__xludf.DUMMYFUNCTION("""COMPUTED_VALUE"""),40.0)</f>
        <v>40</v>
      </c>
      <c r="F186" s="1">
        <f>IFERROR(__xludf.DUMMYFUNCTION("""COMPUTED_VALUE"""),40.0)</f>
        <v>40</v>
      </c>
      <c r="G186" s="1">
        <f>IFERROR(__xludf.DUMMYFUNCTION("""COMPUTED_VALUE"""),37.0)</f>
        <v>37</v>
      </c>
      <c r="H186" s="1">
        <f>IFERROR(__xludf.DUMMYFUNCTION("""COMPUTED_VALUE"""),34.0)</f>
        <v>34</v>
      </c>
      <c r="I186" s="1">
        <f>IFERROR(__xludf.DUMMYFUNCTION("""COMPUTED_VALUE"""),37.0)</f>
        <v>37</v>
      </c>
      <c r="J186" s="1" t="b">
        <f t="array" ref="J186">IF(NOT(H186=""),AND(C186:H186&gt;B186:G186),IF(NOT(G186=""),AND(C186:G186&gt;B186:F186),IF(NOT(F186=""),AND(C186:F186&gt;B186:E186),AND(C186:E186&gt;B186:D186))))</f>
        <v>0</v>
      </c>
      <c r="K186" s="1" t="b">
        <f t="array" ref="K186">IF(NOT(H186=""),AND(C186:H186&lt;B186:G186),IF(NOT(G186=""),AND(C186:G186&lt;B186:F186),IF(NOT(F186=""),AND(C186:F186&lt;B186:E186),AND(C186:E186&lt;B186:D186))))</f>
        <v>0</v>
      </c>
      <c r="L186" s="1" t="b">
        <f t="array" ref="L186">IF(NOT(H186=""),AND(AND(ABS(C186:H186-B186:G186)&gt;0),AND(ABS(C186:H186-B186:G186)&lt;4)),IF(NOT(G186=""),AND(AND(ABS(C186:G186-B186:F186)&gt;0),AND(ABS(C186:G186-B186:F186)&lt;4)),IF(NOT(F186=""),AND(AND(ABS(C186:F186-B186:E186)&gt;0),AND(ABS(C186:F186-B186:E186)&lt;4)),AND(AND(ABS(C186:E186-B186:D186)&gt;0),AND(ABS(C186:E186-B186:D186)&lt;4)))))</f>
        <v>0</v>
      </c>
      <c r="M186" s="1" t="b">
        <f t="shared" si="1"/>
        <v>0</v>
      </c>
    </row>
    <row r="187" ht="15.75" customHeight="1">
      <c r="A187" s="1" t="s">
        <v>196</v>
      </c>
      <c r="B187" s="1">
        <f>IFERROR(__xludf.DUMMYFUNCTION("SPLIT(A187,"" "")"),63.0)</f>
        <v>63</v>
      </c>
      <c r="C187" s="1">
        <f>IFERROR(__xludf.DUMMYFUNCTION("""COMPUTED_VALUE"""),63.0)</f>
        <v>63</v>
      </c>
      <c r="D187" s="1">
        <f>IFERROR(__xludf.DUMMYFUNCTION("""COMPUTED_VALUE"""),63.0)</f>
        <v>63</v>
      </c>
      <c r="E187" s="1">
        <f>IFERROR(__xludf.DUMMYFUNCTION("""COMPUTED_VALUE"""),61.0)</f>
        <v>61</v>
      </c>
      <c r="F187" s="1">
        <f>IFERROR(__xludf.DUMMYFUNCTION("""COMPUTED_VALUE"""),61.0)</f>
        <v>61</v>
      </c>
      <c r="J187" s="1" t="b">
        <f t="array" ref="J187">IF(NOT(H187=""),AND(C187:H187&gt;B187:G187),IF(NOT(G187=""),AND(C187:G187&gt;B187:F187),IF(NOT(F187=""),AND(C187:F187&gt;B187:E187),AND(C187:E187&gt;B187:D187))))</f>
        <v>0</v>
      </c>
      <c r="K187" s="1" t="b">
        <f t="array" ref="K187">IF(NOT(H187=""),AND(C187:H187&lt;B187:G187),IF(NOT(G187=""),AND(C187:G187&lt;B187:F187),IF(NOT(F187=""),AND(C187:F187&lt;B187:E187),AND(C187:E187&lt;B187:D187))))</f>
        <v>0</v>
      </c>
      <c r="L187" s="1" t="b">
        <f t="array" ref="L187">IF(NOT(H187=""),AND(AND(ABS(C187:H187-B187:G187)&gt;0),AND(ABS(C187:H187-B187:G187)&lt;4)),IF(NOT(G187=""),AND(AND(ABS(C187:G187-B187:F187)&gt;0),AND(ABS(C187:G187-B187:F187)&lt;4)),IF(NOT(F187=""),AND(AND(ABS(C187:F187-B187:E187)&gt;0),AND(ABS(C187:F187-B187:E187)&lt;4)),AND(AND(ABS(C187:E187-B187:D187)&gt;0),AND(ABS(C187:E187-B187:D187)&lt;4)))))</f>
        <v>0</v>
      </c>
      <c r="M187" s="1" t="b">
        <f t="shared" si="1"/>
        <v>0</v>
      </c>
    </row>
    <row r="188" ht="15.75" customHeight="1">
      <c r="A188" s="1" t="s">
        <v>197</v>
      </c>
      <c r="B188" s="1">
        <f>IFERROR(__xludf.DUMMYFUNCTION("SPLIT(A188,"" "")"),82.0)</f>
        <v>82</v>
      </c>
      <c r="C188" s="1">
        <f>IFERROR(__xludf.DUMMYFUNCTION("""COMPUTED_VALUE"""),82.0)</f>
        <v>82</v>
      </c>
      <c r="D188" s="1">
        <f>IFERROR(__xludf.DUMMYFUNCTION("""COMPUTED_VALUE"""),81.0)</f>
        <v>81</v>
      </c>
      <c r="E188" s="1">
        <f>IFERROR(__xludf.DUMMYFUNCTION("""COMPUTED_VALUE"""),79.0)</f>
        <v>79</v>
      </c>
      <c r="F188" s="1">
        <f>IFERROR(__xludf.DUMMYFUNCTION("""COMPUTED_VALUE"""),79.0)</f>
        <v>79</v>
      </c>
      <c r="G188" s="1">
        <f>IFERROR(__xludf.DUMMYFUNCTION("""COMPUTED_VALUE"""),75.0)</f>
        <v>75</v>
      </c>
      <c r="J188" s="1" t="b">
        <f t="array" ref="J188">IF(NOT(H188=""),AND(C188:H188&gt;B188:G188),IF(NOT(G188=""),AND(C188:G188&gt;B188:F188),IF(NOT(F188=""),AND(C188:F188&gt;B188:E188),AND(C188:E188&gt;B188:D188))))</f>
        <v>0</v>
      </c>
      <c r="K188" s="1" t="b">
        <f t="array" ref="K188">IF(NOT(H188=""),AND(C188:H188&lt;B188:G188),IF(NOT(G188=""),AND(C188:G188&lt;B188:F188),IF(NOT(F188=""),AND(C188:F188&lt;B188:E188),AND(C188:E188&lt;B188:D188))))</f>
        <v>0</v>
      </c>
      <c r="L188" s="1" t="b">
        <f t="array" ref="L188">IF(NOT(H188=""),AND(AND(ABS(C188:H188-B188:G188)&gt;0),AND(ABS(C188:H188-B188:G188)&lt;4)),IF(NOT(G188=""),AND(AND(ABS(C188:G188-B188:F188)&gt;0),AND(ABS(C188:G188-B188:F188)&lt;4)),IF(NOT(F188=""),AND(AND(ABS(C188:F188-B188:E188)&gt;0),AND(ABS(C188:F188-B188:E188)&lt;4)),AND(AND(ABS(C188:E188-B188:D188)&gt;0),AND(ABS(C188:E188-B188:D188)&lt;4)))))</f>
        <v>0</v>
      </c>
      <c r="M188" s="1" t="b">
        <f t="shared" si="1"/>
        <v>0</v>
      </c>
    </row>
    <row r="189" ht="15.75" customHeight="1">
      <c r="A189" s="1" t="s">
        <v>198</v>
      </c>
      <c r="B189" s="1">
        <f>IFERROR(__xludf.DUMMYFUNCTION("SPLIT(A189,"" "")"),81.0)</f>
        <v>81</v>
      </c>
      <c r="C189" s="1">
        <f>IFERROR(__xludf.DUMMYFUNCTION("""COMPUTED_VALUE"""),81.0)</f>
        <v>81</v>
      </c>
      <c r="D189" s="1">
        <f>IFERROR(__xludf.DUMMYFUNCTION("""COMPUTED_VALUE"""),78.0)</f>
        <v>78</v>
      </c>
      <c r="E189" s="1">
        <f>IFERROR(__xludf.DUMMYFUNCTION("""COMPUTED_VALUE"""),77.0)</f>
        <v>77</v>
      </c>
      <c r="F189" s="1">
        <f>IFERROR(__xludf.DUMMYFUNCTION("""COMPUTED_VALUE"""),76.0)</f>
        <v>76</v>
      </c>
      <c r="G189" s="1">
        <f>IFERROR(__xludf.DUMMYFUNCTION("""COMPUTED_VALUE"""),75.0)</f>
        <v>75</v>
      </c>
      <c r="H189" s="1">
        <f>IFERROR(__xludf.DUMMYFUNCTION("""COMPUTED_VALUE"""),75.0)</f>
        <v>75</v>
      </c>
      <c r="I189" s="1">
        <f>IFERROR(__xludf.DUMMYFUNCTION("""COMPUTED_VALUE"""),70.0)</f>
        <v>70</v>
      </c>
      <c r="J189" s="1" t="b">
        <f t="array" ref="J189">IF(NOT(H189=""),AND(C189:H189&gt;B189:G189),IF(NOT(G189=""),AND(C189:G189&gt;B189:F189),IF(NOT(F189=""),AND(C189:F189&gt;B189:E189),AND(C189:E189&gt;B189:D189))))</f>
        <v>0</v>
      </c>
      <c r="K189" s="1" t="b">
        <f t="array" ref="K189">IF(NOT(H189=""),AND(C189:H189&lt;B189:G189),IF(NOT(G189=""),AND(C189:G189&lt;B189:F189),IF(NOT(F189=""),AND(C189:F189&lt;B189:E189),AND(C189:E189&lt;B189:D189))))</f>
        <v>0</v>
      </c>
      <c r="L189" s="1" t="b">
        <f t="array" ref="L189">IF(NOT(H189=""),AND(AND(ABS(C189:H189-B189:G189)&gt;0),AND(ABS(C189:H189-B189:G189)&lt;4)),IF(NOT(G189=""),AND(AND(ABS(C189:G189-B189:F189)&gt;0),AND(ABS(C189:G189-B189:F189)&lt;4)),IF(NOT(F189=""),AND(AND(ABS(C189:F189-B189:E189)&gt;0),AND(ABS(C189:F189-B189:E189)&lt;4)),AND(AND(ABS(C189:E189-B189:D189)&gt;0),AND(ABS(C189:E189-B189:D189)&lt;4)))))</f>
        <v>0</v>
      </c>
      <c r="M189" s="1" t="b">
        <f t="shared" si="1"/>
        <v>0</v>
      </c>
    </row>
    <row r="190" ht="15.75" customHeight="1">
      <c r="A190" s="1" t="s">
        <v>199</v>
      </c>
      <c r="B190" s="1">
        <f>IFERROR(__xludf.DUMMYFUNCTION("SPLIT(A190,"" "")"),82.0)</f>
        <v>82</v>
      </c>
      <c r="C190" s="1">
        <f>IFERROR(__xludf.DUMMYFUNCTION("""COMPUTED_VALUE"""),82.0)</f>
        <v>82</v>
      </c>
      <c r="D190" s="1">
        <f>IFERROR(__xludf.DUMMYFUNCTION("""COMPUTED_VALUE"""),78.0)</f>
        <v>78</v>
      </c>
      <c r="E190" s="1">
        <f>IFERROR(__xludf.DUMMYFUNCTION("""COMPUTED_VALUE"""),77.0)</f>
        <v>77</v>
      </c>
      <c r="F190" s="1">
        <f>IFERROR(__xludf.DUMMYFUNCTION("""COMPUTED_VALUE"""),75.0)</f>
        <v>75</v>
      </c>
      <c r="J190" s="1" t="b">
        <f t="array" ref="J190">IF(NOT(H190=""),AND(C190:H190&gt;B190:G190),IF(NOT(G190=""),AND(C190:G190&gt;B190:F190),IF(NOT(F190=""),AND(C190:F190&gt;B190:E190),AND(C190:E190&gt;B190:D190))))</f>
        <v>0</v>
      </c>
      <c r="K190" s="1" t="b">
        <f t="array" ref="K190">IF(NOT(H190=""),AND(C190:H190&lt;B190:G190),IF(NOT(G190=""),AND(C190:G190&lt;B190:F190),IF(NOT(F190=""),AND(C190:F190&lt;B190:E190),AND(C190:E190&lt;B190:D190))))</f>
        <v>0</v>
      </c>
      <c r="L190" s="1" t="b">
        <f t="array" ref="L190">IF(NOT(H190=""),AND(AND(ABS(C190:H190-B190:G190)&gt;0),AND(ABS(C190:H190-B190:G190)&lt;4)),IF(NOT(G190=""),AND(AND(ABS(C190:G190-B190:F190)&gt;0),AND(ABS(C190:G190-B190:F190)&lt;4)),IF(NOT(F190=""),AND(AND(ABS(C190:F190-B190:E190)&gt;0),AND(ABS(C190:F190-B190:E190)&lt;4)),AND(AND(ABS(C190:E190-B190:D190)&gt;0),AND(ABS(C190:E190-B190:D190)&lt;4)))))</f>
        <v>0</v>
      </c>
      <c r="M190" s="1" t="b">
        <f t="shared" si="1"/>
        <v>0</v>
      </c>
    </row>
    <row r="191" ht="15.75" customHeight="1">
      <c r="A191" s="1" t="s">
        <v>200</v>
      </c>
      <c r="B191" s="1">
        <f>IFERROR(__xludf.DUMMYFUNCTION("SPLIT(A191,"" "")"),87.0)</f>
        <v>87</v>
      </c>
      <c r="C191" s="1">
        <f>IFERROR(__xludf.DUMMYFUNCTION("""COMPUTED_VALUE"""),87.0)</f>
        <v>87</v>
      </c>
      <c r="D191" s="1">
        <f>IFERROR(__xludf.DUMMYFUNCTION("""COMPUTED_VALUE"""),86.0)</f>
        <v>86</v>
      </c>
      <c r="E191" s="1">
        <f>IFERROR(__xludf.DUMMYFUNCTION("""COMPUTED_VALUE"""),82.0)</f>
        <v>82</v>
      </c>
      <c r="F191" s="1">
        <f>IFERROR(__xludf.DUMMYFUNCTION("""COMPUTED_VALUE"""),84.0)</f>
        <v>84</v>
      </c>
      <c r="J191" s="1" t="b">
        <f t="array" ref="J191">IF(NOT(H191=""),AND(C191:H191&gt;B191:G191),IF(NOT(G191=""),AND(C191:G191&gt;B191:F191),IF(NOT(F191=""),AND(C191:F191&gt;B191:E191),AND(C191:E191&gt;B191:D191))))</f>
        <v>0</v>
      </c>
      <c r="K191" s="1" t="b">
        <f t="array" ref="K191">IF(NOT(H191=""),AND(C191:H191&lt;B191:G191),IF(NOT(G191=""),AND(C191:G191&lt;B191:F191),IF(NOT(F191=""),AND(C191:F191&lt;B191:E191),AND(C191:E191&lt;B191:D191))))</f>
        <v>0</v>
      </c>
      <c r="L191" s="1" t="b">
        <f t="array" ref="L191">IF(NOT(H191=""),AND(AND(ABS(C191:H191-B191:G191)&gt;0),AND(ABS(C191:H191-B191:G191)&lt;4)),IF(NOT(G191=""),AND(AND(ABS(C191:G191-B191:F191)&gt;0),AND(ABS(C191:G191-B191:F191)&lt;4)),IF(NOT(F191=""),AND(AND(ABS(C191:F191-B191:E191)&gt;0),AND(ABS(C191:F191-B191:E191)&lt;4)),AND(AND(ABS(C191:E191-B191:D191)&gt;0),AND(ABS(C191:E191-B191:D191)&lt;4)))))</f>
        <v>0</v>
      </c>
      <c r="M191" s="1" t="b">
        <f t="shared" si="1"/>
        <v>0</v>
      </c>
    </row>
    <row r="192" ht="15.75" customHeight="1">
      <c r="A192" s="1" t="s">
        <v>201</v>
      </c>
      <c r="B192" s="1">
        <f>IFERROR(__xludf.DUMMYFUNCTION("SPLIT(A192,"" "")"),32.0)</f>
        <v>32</v>
      </c>
      <c r="C192" s="1">
        <f>IFERROR(__xludf.DUMMYFUNCTION("""COMPUTED_VALUE"""),32.0)</f>
        <v>32</v>
      </c>
      <c r="D192" s="1">
        <f>IFERROR(__xludf.DUMMYFUNCTION("""COMPUTED_VALUE"""),28.0)</f>
        <v>28</v>
      </c>
      <c r="E192" s="1">
        <f>IFERROR(__xludf.DUMMYFUNCTION("""COMPUTED_VALUE"""),27.0)</f>
        <v>27</v>
      </c>
      <c r="F192" s="1">
        <f>IFERROR(__xludf.DUMMYFUNCTION("""COMPUTED_VALUE"""),27.0)</f>
        <v>27</v>
      </c>
      <c r="J192" s="1" t="b">
        <f t="array" ref="J192">IF(NOT(H192=""),AND(C192:H192&gt;B192:G192),IF(NOT(G192=""),AND(C192:G192&gt;B192:F192),IF(NOT(F192=""),AND(C192:F192&gt;B192:E192),AND(C192:E192&gt;B192:D192))))</f>
        <v>0</v>
      </c>
      <c r="K192" s="1" t="b">
        <f t="array" ref="K192">IF(NOT(H192=""),AND(C192:H192&lt;B192:G192),IF(NOT(G192=""),AND(C192:G192&lt;B192:F192),IF(NOT(F192=""),AND(C192:F192&lt;B192:E192),AND(C192:E192&lt;B192:D192))))</f>
        <v>0</v>
      </c>
      <c r="L192" s="1" t="b">
        <f t="array" ref="L192">IF(NOT(H192=""),AND(AND(ABS(C192:H192-B192:G192)&gt;0),AND(ABS(C192:H192-B192:G192)&lt;4)),IF(NOT(G192=""),AND(AND(ABS(C192:G192-B192:F192)&gt;0),AND(ABS(C192:G192-B192:F192)&lt;4)),IF(NOT(F192=""),AND(AND(ABS(C192:F192-B192:E192)&gt;0),AND(ABS(C192:F192-B192:E192)&lt;4)),AND(AND(ABS(C192:E192-B192:D192)&gt;0),AND(ABS(C192:E192-B192:D192)&lt;4)))))</f>
        <v>0</v>
      </c>
      <c r="M192" s="1" t="b">
        <f t="shared" si="1"/>
        <v>0</v>
      </c>
    </row>
    <row r="193" ht="15.75" customHeight="1">
      <c r="A193" s="1" t="s">
        <v>202</v>
      </c>
      <c r="B193" s="1">
        <f>IFERROR(__xludf.DUMMYFUNCTION("SPLIT(A193,"" "")"),87.0)</f>
        <v>87</v>
      </c>
      <c r="C193" s="1">
        <f>IFERROR(__xludf.DUMMYFUNCTION("""COMPUTED_VALUE"""),87.0)</f>
        <v>87</v>
      </c>
      <c r="D193" s="1">
        <f>IFERROR(__xludf.DUMMYFUNCTION("""COMPUTED_VALUE"""),83.0)</f>
        <v>83</v>
      </c>
      <c r="E193" s="1">
        <f>IFERROR(__xludf.DUMMYFUNCTION("""COMPUTED_VALUE"""),82.0)</f>
        <v>82</v>
      </c>
      <c r="F193" s="1">
        <f>IFERROR(__xludf.DUMMYFUNCTION("""COMPUTED_VALUE"""),79.0)</f>
        <v>79</v>
      </c>
      <c r="G193" s="1">
        <f>IFERROR(__xludf.DUMMYFUNCTION("""COMPUTED_VALUE"""),75.0)</f>
        <v>75</v>
      </c>
      <c r="J193" s="1" t="b">
        <f t="array" ref="J193">IF(NOT(H193=""),AND(C193:H193&gt;B193:G193),IF(NOT(G193=""),AND(C193:G193&gt;B193:F193),IF(NOT(F193=""),AND(C193:F193&gt;B193:E193),AND(C193:E193&gt;B193:D193))))</f>
        <v>0</v>
      </c>
      <c r="K193" s="1" t="b">
        <f t="array" ref="K193">IF(NOT(H193=""),AND(C193:H193&lt;B193:G193),IF(NOT(G193=""),AND(C193:G193&lt;B193:F193),IF(NOT(F193=""),AND(C193:F193&lt;B193:E193),AND(C193:E193&lt;B193:D193))))</f>
        <v>0</v>
      </c>
      <c r="L193" s="1" t="b">
        <f t="array" ref="L193">IF(NOT(H193=""),AND(AND(ABS(C193:H193-B193:G193)&gt;0),AND(ABS(C193:H193-B193:G193)&lt;4)),IF(NOT(G193=""),AND(AND(ABS(C193:G193-B193:F193)&gt;0),AND(ABS(C193:G193-B193:F193)&lt;4)),IF(NOT(F193=""),AND(AND(ABS(C193:F193-B193:E193)&gt;0),AND(ABS(C193:F193-B193:E193)&lt;4)),AND(AND(ABS(C193:E193-B193:D193)&gt;0),AND(ABS(C193:E193-B193:D193)&lt;4)))))</f>
        <v>0</v>
      </c>
      <c r="M193" s="1" t="b">
        <f t="shared" si="1"/>
        <v>0</v>
      </c>
    </row>
    <row r="194" ht="15.75" customHeight="1">
      <c r="A194" s="1" t="s">
        <v>203</v>
      </c>
      <c r="B194" s="1">
        <f>IFERROR(__xludf.DUMMYFUNCTION("SPLIT(A194,"" "")"),67.0)</f>
        <v>67</v>
      </c>
      <c r="C194" s="1">
        <f>IFERROR(__xludf.DUMMYFUNCTION("""COMPUTED_VALUE"""),67.0)</f>
        <v>67</v>
      </c>
      <c r="D194" s="1">
        <f>IFERROR(__xludf.DUMMYFUNCTION("""COMPUTED_VALUE"""),65.0)</f>
        <v>65</v>
      </c>
      <c r="E194" s="1">
        <f>IFERROR(__xludf.DUMMYFUNCTION("""COMPUTED_VALUE"""),64.0)</f>
        <v>64</v>
      </c>
      <c r="F194" s="1">
        <f>IFERROR(__xludf.DUMMYFUNCTION("""COMPUTED_VALUE"""),61.0)</f>
        <v>61</v>
      </c>
      <c r="G194" s="1">
        <f>IFERROR(__xludf.DUMMYFUNCTION("""COMPUTED_VALUE"""),57.0)</f>
        <v>57</v>
      </c>
      <c r="H194" s="1">
        <f>IFERROR(__xludf.DUMMYFUNCTION("""COMPUTED_VALUE"""),51.0)</f>
        <v>51</v>
      </c>
      <c r="I194" s="1"/>
      <c r="J194" s="1" t="b">
        <f t="array" ref="J194">IF(NOT(H194=""),AND(C194:H194&gt;B194:G194),IF(NOT(G194=""),AND(C194:G194&gt;B194:F194),IF(NOT(F194=""),AND(C194:F194&gt;B194:E194),AND(C194:E194&gt;B194:D194))))</f>
        <v>0</v>
      </c>
      <c r="K194" s="1" t="b">
        <f t="array" ref="K194">IF(NOT(H194=""),AND(C194:H194&lt;B194:G194),IF(NOT(G194=""),AND(C194:G194&lt;B194:F194),IF(NOT(F194=""),AND(C194:F194&lt;B194:E194),AND(C194:E194&lt;B194:D194))))</f>
        <v>0</v>
      </c>
      <c r="L194" s="1" t="b">
        <f t="array" ref="L194">IF(NOT(H194=""),AND(AND(ABS(C194:H194-B194:G194)&gt;0),AND(ABS(C194:H194-B194:G194)&lt;4)),IF(NOT(G194=""),AND(AND(ABS(C194:G194-B194:F194)&gt;0),AND(ABS(C194:G194-B194:F194)&lt;4)),IF(NOT(F194=""),AND(AND(ABS(C194:F194-B194:E194)&gt;0),AND(ABS(C194:F194-B194:E194)&lt;4)),AND(AND(ABS(C194:E194-B194:D194)&gt;0),AND(ABS(C194:E194-B194:D194)&lt;4)))))</f>
        <v>0</v>
      </c>
      <c r="M194" s="1" t="b">
        <f t="shared" si="1"/>
        <v>0</v>
      </c>
    </row>
    <row r="195" ht="15.75" customHeight="1">
      <c r="A195" s="1" t="s">
        <v>204</v>
      </c>
      <c r="B195" s="1">
        <f>IFERROR(__xludf.DUMMYFUNCTION("SPLIT(A195,"" "")"),26.0)</f>
        <v>26</v>
      </c>
      <c r="C195" s="1">
        <f>IFERROR(__xludf.DUMMYFUNCTION("""COMPUTED_VALUE"""),26.0)</f>
        <v>26</v>
      </c>
      <c r="D195" s="1">
        <f>IFERROR(__xludf.DUMMYFUNCTION("""COMPUTED_VALUE"""),25.0)</f>
        <v>25</v>
      </c>
      <c r="E195" s="1">
        <f>IFERROR(__xludf.DUMMYFUNCTION("""COMPUTED_VALUE"""),23.0)</f>
        <v>23</v>
      </c>
      <c r="F195" s="1">
        <f>IFERROR(__xludf.DUMMYFUNCTION("""COMPUTED_VALUE"""),20.0)</f>
        <v>20</v>
      </c>
      <c r="G195" s="1">
        <f>IFERROR(__xludf.DUMMYFUNCTION("""COMPUTED_VALUE"""),15.0)</f>
        <v>15</v>
      </c>
      <c r="H195" s="1">
        <f>IFERROR(__xludf.DUMMYFUNCTION("""COMPUTED_VALUE"""),12.0)</f>
        <v>12</v>
      </c>
      <c r="I195" s="1"/>
      <c r="J195" s="1" t="b">
        <f t="array" ref="J195">IF(NOT(H195=""),AND(C195:H195&gt;B195:G195),IF(NOT(G195=""),AND(C195:G195&gt;B195:F195),IF(NOT(F195=""),AND(C195:F195&gt;B195:E195),AND(C195:E195&gt;B195:D195))))</f>
        <v>0</v>
      </c>
      <c r="K195" s="1" t="b">
        <f t="array" ref="K195">IF(NOT(H195=""),AND(C195:H195&lt;B195:G195),IF(NOT(G195=""),AND(C195:G195&lt;B195:F195),IF(NOT(F195=""),AND(C195:F195&lt;B195:E195),AND(C195:E195&lt;B195:D195))))</f>
        <v>0</v>
      </c>
      <c r="L195" s="1" t="b">
        <f t="array" ref="L195">IF(NOT(H195=""),AND(AND(ABS(C195:H195-B195:G195)&gt;0),AND(ABS(C195:H195-B195:G195)&lt;4)),IF(NOT(G195=""),AND(AND(ABS(C195:G195-B195:F195)&gt;0),AND(ABS(C195:G195-B195:F195)&lt;4)),IF(NOT(F195=""),AND(AND(ABS(C195:F195-B195:E195)&gt;0),AND(ABS(C195:F195-B195:E195)&lt;4)),AND(AND(ABS(C195:E195-B195:D195)&gt;0),AND(ABS(C195:E195-B195:D195)&lt;4)))))</f>
        <v>0</v>
      </c>
      <c r="M195" s="1" t="b">
        <f t="shared" si="1"/>
        <v>0</v>
      </c>
    </row>
    <row r="196" ht="15.75" customHeight="1">
      <c r="A196" s="1" t="s">
        <v>205</v>
      </c>
      <c r="B196" s="1">
        <f>IFERROR(__xludf.DUMMYFUNCTION("SPLIT(A196,"" "")"),57.0)</f>
        <v>57</v>
      </c>
      <c r="C196" s="1">
        <f>IFERROR(__xludf.DUMMYFUNCTION("""COMPUTED_VALUE"""),57.0)</f>
        <v>57</v>
      </c>
      <c r="D196" s="1">
        <f>IFERROR(__xludf.DUMMYFUNCTION("""COMPUTED_VALUE"""),52.0)</f>
        <v>52</v>
      </c>
      <c r="E196" s="1">
        <f>IFERROR(__xludf.DUMMYFUNCTION("""COMPUTED_VALUE"""),51.0)</f>
        <v>51</v>
      </c>
      <c r="F196" s="1">
        <f>IFERROR(__xludf.DUMMYFUNCTION("""COMPUTED_VALUE"""),53.0)</f>
        <v>53</v>
      </c>
      <c r="J196" s="1" t="b">
        <f t="array" ref="J196">IF(NOT(H196=""),AND(C196:H196&gt;B196:G196),IF(NOT(G196=""),AND(C196:G196&gt;B196:F196),IF(NOT(F196=""),AND(C196:F196&gt;B196:E196),AND(C196:E196&gt;B196:D196))))</f>
        <v>0</v>
      </c>
      <c r="K196" s="1" t="b">
        <f t="array" ref="K196">IF(NOT(H196=""),AND(C196:H196&lt;B196:G196),IF(NOT(G196=""),AND(C196:G196&lt;B196:F196),IF(NOT(F196=""),AND(C196:F196&lt;B196:E196),AND(C196:E196&lt;B196:D196))))</f>
        <v>0</v>
      </c>
      <c r="L196" s="1" t="b">
        <f t="array" ref="L196">IF(NOT(H196=""),AND(AND(ABS(C196:H196-B196:G196)&gt;0),AND(ABS(C196:H196-B196:G196)&lt;4)),IF(NOT(G196=""),AND(AND(ABS(C196:G196-B196:F196)&gt;0),AND(ABS(C196:G196-B196:F196)&lt;4)),IF(NOT(F196=""),AND(AND(ABS(C196:F196-B196:E196)&gt;0),AND(ABS(C196:F196-B196:E196)&lt;4)),AND(AND(ABS(C196:E196-B196:D196)&gt;0),AND(ABS(C196:E196-B196:D196)&lt;4)))))</f>
        <v>0</v>
      </c>
      <c r="M196" s="1" t="b">
        <f t="shared" si="1"/>
        <v>0</v>
      </c>
    </row>
    <row r="197" ht="15.75" customHeight="1">
      <c r="A197" s="1" t="s">
        <v>206</v>
      </c>
      <c r="B197" s="1">
        <f>IFERROR(__xludf.DUMMYFUNCTION("SPLIT(A197,"" "")"),18.0)</f>
        <v>18</v>
      </c>
      <c r="C197" s="1">
        <f>IFERROR(__xludf.DUMMYFUNCTION("""COMPUTED_VALUE"""),18.0)</f>
        <v>18</v>
      </c>
      <c r="D197" s="1">
        <f>IFERROR(__xludf.DUMMYFUNCTION("""COMPUTED_VALUE"""),12.0)</f>
        <v>12</v>
      </c>
      <c r="E197" s="1">
        <f>IFERROR(__xludf.DUMMYFUNCTION("""COMPUTED_VALUE"""),11.0)</f>
        <v>11</v>
      </c>
      <c r="F197" s="1">
        <f>IFERROR(__xludf.DUMMYFUNCTION("""COMPUTED_VALUE"""),11.0)</f>
        <v>11</v>
      </c>
      <c r="J197" s="1" t="b">
        <f t="array" ref="J197">IF(NOT(H197=""),AND(C197:H197&gt;B197:G197),IF(NOT(G197=""),AND(C197:G197&gt;B197:F197),IF(NOT(F197=""),AND(C197:F197&gt;B197:E197),AND(C197:E197&gt;B197:D197))))</f>
        <v>0</v>
      </c>
      <c r="K197" s="1" t="b">
        <f t="array" ref="K197">IF(NOT(H197=""),AND(C197:H197&lt;B197:G197),IF(NOT(G197=""),AND(C197:G197&lt;B197:F197),IF(NOT(F197=""),AND(C197:F197&lt;B197:E197),AND(C197:E197&lt;B197:D197))))</f>
        <v>0</v>
      </c>
      <c r="L197" s="1" t="b">
        <f t="array" ref="L197">IF(NOT(H197=""),AND(AND(ABS(C197:H197-B197:G197)&gt;0),AND(ABS(C197:H197-B197:G197)&lt;4)),IF(NOT(G197=""),AND(AND(ABS(C197:G197-B197:F197)&gt;0),AND(ABS(C197:G197-B197:F197)&lt;4)),IF(NOT(F197=""),AND(AND(ABS(C197:F197-B197:E197)&gt;0),AND(ABS(C197:F197-B197:E197)&lt;4)),AND(AND(ABS(C197:E197-B197:D197)&gt;0),AND(ABS(C197:E197-B197:D197)&lt;4)))))</f>
        <v>0</v>
      </c>
      <c r="M197" s="1" t="b">
        <f t="shared" si="1"/>
        <v>0</v>
      </c>
    </row>
    <row r="198" ht="15.75" customHeight="1">
      <c r="A198" s="1" t="s">
        <v>207</v>
      </c>
      <c r="B198" s="1">
        <f>IFERROR(__xludf.DUMMYFUNCTION("SPLIT(A198,"" "")"),38.0)</f>
        <v>38</v>
      </c>
      <c r="C198" s="1">
        <f>IFERROR(__xludf.DUMMYFUNCTION("""COMPUTED_VALUE"""),38.0)</f>
        <v>38</v>
      </c>
      <c r="D198" s="1">
        <f>IFERROR(__xludf.DUMMYFUNCTION("""COMPUTED_VALUE"""),32.0)</f>
        <v>32</v>
      </c>
      <c r="E198" s="1">
        <f>IFERROR(__xludf.DUMMYFUNCTION("""COMPUTED_VALUE"""),29.0)</f>
        <v>29</v>
      </c>
      <c r="F198" s="1">
        <f>IFERROR(__xludf.DUMMYFUNCTION("""COMPUTED_VALUE"""),25.0)</f>
        <v>25</v>
      </c>
      <c r="J198" s="1" t="b">
        <f t="array" ref="J198">IF(NOT(H198=""),AND(C198:H198&gt;B198:G198),IF(NOT(G198=""),AND(C198:G198&gt;B198:F198),IF(NOT(F198=""),AND(C198:F198&gt;B198:E198),AND(C198:E198&gt;B198:D198))))</f>
        <v>0</v>
      </c>
      <c r="K198" s="1" t="b">
        <f t="array" ref="K198">IF(NOT(H198=""),AND(C198:H198&lt;B198:G198),IF(NOT(G198=""),AND(C198:G198&lt;B198:F198),IF(NOT(F198=""),AND(C198:F198&lt;B198:E198),AND(C198:E198&lt;B198:D198))))</f>
        <v>0</v>
      </c>
      <c r="L198" s="1" t="b">
        <f t="array" ref="L198">IF(NOT(H198=""),AND(AND(ABS(C198:H198-B198:G198)&gt;0),AND(ABS(C198:H198-B198:G198)&lt;4)),IF(NOT(G198=""),AND(AND(ABS(C198:G198-B198:F198)&gt;0),AND(ABS(C198:G198-B198:F198)&lt;4)),IF(NOT(F198=""),AND(AND(ABS(C198:F198-B198:E198)&gt;0),AND(ABS(C198:F198-B198:E198)&lt;4)),AND(AND(ABS(C198:E198-B198:D198)&gt;0),AND(ABS(C198:E198-B198:D198)&lt;4)))))</f>
        <v>0</v>
      </c>
      <c r="M198" s="1" t="b">
        <f t="shared" si="1"/>
        <v>0</v>
      </c>
    </row>
    <row r="199" ht="15.75" customHeight="1">
      <c r="A199" s="1" t="s">
        <v>208</v>
      </c>
      <c r="B199" s="1">
        <f>IFERROR(__xludf.DUMMYFUNCTION("SPLIT(A199,"" "")"),64.0)</f>
        <v>64</v>
      </c>
      <c r="C199" s="1">
        <f>IFERROR(__xludf.DUMMYFUNCTION("""COMPUTED_VALUE"""),64.0)</f>
        <v>64</v>
      </c>
      <c r="D199" s="1">
        <f>IFERROR(__xludf.DUMMYFUNCTION("""COMPUTED_VALUE"""),62.0)</f>
        <v>62</v>
      </c>
      <c r="E199" s="1">
        <f>IFERROR(__xludf.DUMMYFUNCTION("""COMPUTED_VALUE"""),59.0)</f>
        <v>59</v>
      </c>
      <c r="F199" s="1">
        <f>IFERROR(__xludf.DUMMYFUNCTION("""COMPUTED_VALUE"""),57.0)</f>
        <v>57</v>
      </c>
      <c r="G199" s="1">
        <f>IFERROR(__xludf.DUMMYFUNCTION("""COMPUTED_VALUE"""),54.0)</f>
        <v>54</v>
      </c>
      <c r="H199" s="1">
        <f>IFERROR(__xludf.DUMMYFUNCTION("""COMPUTED_VALUE"""),48.0)</f>
        <v>48</v>
      </c>
      <c r="I199" s="1">
        <f>IFERROR(__xludf.DUMMYFUNCTION("""COMPUTED_VALUE"""),42.0)</f>
        <v>42</v>
      </c>
      <c r="J199" s="1" t="b">
        <f t="array" ref="J199">IF(NOT(H199=""),AND(C199:H199&gt;B199:G199),IF(NOT(G199=""),AND(C199:G199&gt;B199:F199),IF(NOT(F199=""),AND(C199:F199&gt;B199:E199),AND(C199:E199&gt;B199:D199))))</f>
        <v>0</v>
      </c>
      <c r="K199" s="1" t="b">
        <f t="array" ref="K199">IF(NOT(H199=""),AND(C199:H199&lt;B199:G199),IF(NOT(G199=""),AND(C199:G199&lt;B199:F199),IF(NOT(F199=""),AND(C199:F199&lt;B199:E199),AND(C199:E199&lt;B199:D199))))</f>
        <v>0</v>
      </c>
      <c r="L199" s="1" t="b">
        <f t="array" ref="L199">IF(NOT(H199=""),AND(AND(ABS(C199:H199-B199:G199)&gt;0),AND(ABS(C199:H199-B199:G199)&lt;4)),IF(NOT(G199=""),AND(AND(ABS(C199:G199-B199:F199)&gt;0),AND(ABS(C199:G199-B199:F199)&lt;4)),IF(NOT(F199=""),AND(AND(ABS(C199:F199-B199:E199)&gt;0),AND(ABS(C199:F199-B199:E199)&lt;4)),AND(AND(ABS(C199:E199-B199:D199)&gt;0),AND(ABS(C199:E199-B199:D199)&lt;4)))))</f>
        <v>0</v>
      </c>
      <c r="M199" s="1" t="b">
        <f t="shared" si="1"/>
        <v>0</v>
      </c>
    </row>
    <row r="200" ht="15.75" customHeight="1">
      <c r="A200" s="1" t="s">
        <v>209</v>
      </c>
      <c r="B200" s="1">
        <f>IFERROR(__xludf.DUMMYFUNCTION("SPLIT(A200,"" "")"),38.0)</f>
        <v>38</v>
      </c>
      <c r="C200" s="1">
        <f>IFERROR(__xludf.DUMMYFUNCTION("""COMPUTED_VALUE"""),34.0)</f>
        <v>34</v>
      </c>
      <c r="D200" s="1">
        <f>IFERROR(__xludf.DUMMYFUNCTION("""COMPUTED_VALUE"""),33.0)</f>
        <v>33</v>
      </c>
      <c r="E200" s="1">
        <f>IFERROR(__xludf.DUMMYFUNCTION("""COMPUTED_VALUE"""),30.0)</f>
        <v>30</v>
      </c>
      <c r="F200" s="1">
        <f>IFERROR(__xludf.DUMMYFUNCTION("""COMPUTED_VALUE"""),28.0)</f>
        <v>28</v>
      </c>
      <c r="G200" s="1">
        <f>IFERROR(__xludf.DUMMYFUNCTION("""COMPUTED_VALUE"""),27.0)</f>
        <v>27</v>
      </c>
      <c r="J200" s="1" t="b">
        <f t="array" ref="J200">IF(NOT(H200=""),AND(C200:H200&gt;B200:G200),IF(NOT(G200=""),AND(C200:G200&gt;B200:F200),IF(NOT(F200=""),AND(C200:F200&gt;B200:E200),AND(C200:E200&gt;B200:D200))))</f>
        <v>0</v>
      </c>
      <c r="K200" s="1" t="b">
        <f t="array" ref="K200">IF(NOT(H200=""),AND(C200:H200&lt;B200:G200),IF(NOT(G200=""),AND(C200:G200&lt;B200:F200),IF(NOT(F200=""),AND(C200:F200&lt;B200:E200),AND(C200:E200&lt;B200:D200))))</f>
        <v>1</v>
      </c>
      <c r="L200" s="1" t="b">
        <f t="array" ref="L200">IF(NOT(H200=""),AND(AND(ABS(C200:H200-B200:G200)&gt;0),AND(ABS(C200:H200-B200:G200)&lt;4)),IF(NOT(G200=""),AND(AND(ABS(C200:G200-B200:F200)&gt;0),AND(ABS(C200:G200-B200:F200)&lt;4)),IF(NOT(F200=""),AND(AND(ABS(C200:F200-B200:E200)&gt;0),AND(ABS(C200:F200-B200:E200)&lt;4)),AND(AND(ABS(C200:E200-B200:D200)&gt;0),AND(ABS(C200:E200-B200:D200)&lt;4)))))</f>
        <v>0</v>
      </c>
      <c r="M200" s="1" t="b">
        <f t="shared" si="1"/>
        <v>0</v>
      </c>
    </row>
    <row r="201" ht="15.75" customHeight="1">
      <c r="A201" s="1" t="s">
        <v>210</v>
      </c>
      <c r="B201" s="1">
        <f>IFERROR(__xludf.DUMMYFUNCTION("SPLIT(A201,"" "")"),93.0)</f>
        <v>93</v>
      </c>
      <c r="C201" s="1">
        <f>IFERROR(__xludf.DUMMYFUNCTION("""COMPUTED_VALUE"""),89.0)</f>
        <v>89</v>
      </c>
      <c r="D201" s="1">
        <f>IFERROR(__xludf.DUMMYFUNCTION("""COMPUTED_VALUE"""),88.0)</f>
        <v>88</v>
      </c>
      <c r="E201" s="1">
        <f>IFERROR(__xludf.DUMMYFUNCTION("""COMPUTED_VALUE"""),87.0)</f>
        <v>87</v>
      </c>
      <c r="F201" s="1">
        <f>IFERROR(__xludf.DUMMYFUNCTION("""COMPUTED_VALUE"""),84.0)</f>
        <v>84</v>
      </c>
      <c r="G201" s="1">
        <f>IFERROR(__xludf.DUMMYFUNCTION("""COMPUTED_VALUE"""),83.0)</f>
        <v>83</v>
      </c>
      <c r="H201" s="1">
        <f>IFERROR(__xludf.DUMMYFUNCTION("""COMPUTED_VALUE"""),81.0)</f>
        <v>81</v>
      </c>
      <c r="I201" s="1">
        <f>IFERROR(__xludf.DUMMYFUNCTION("""COMPUTED_VALUE"""),84.0)</f>
        <v>84</v>
      </c>
      <c r="J201" s="1" t="b">
        <f t="array" ref="J201">IF(NOT(H201=""),AND(C201:H201&gt;B201:G201),IF(NOT(G201=""),AND(C201:G201&gt;B201:F201),IF(NOT(F201=""),AND(C201:F201&gt;B201:E201),AND(C201:E201&gt;B201:D201))))</f>
        <v>0</v>
      </c>
      <c r="K201" s="1" t="b">
        <f t="array" ref="K201">IF(NOT(H201=""),AND(C201:H201&lt;B201:G201),IF(NOT(G201=""),AND(C201:G201&lt;B201:F201),IF(NOT(F201=""),AND(C201:F201&lt;B201:E201),AND(C201:E201&lt;B201:D201))))</f>
        <v>1</v>
      </c>
      <c r="L201" s="1" t="b">
        <f t="array" ref="L201">IF(NOT(H201=""),AND(AND(ABS(C201:H201-B201:G201)&gt;0),AND(ABS(C201:H201-B201:G201)&lt;4)),IF(NOT(G201=""),AND(AND(ABS(C201:G201-B201:F201)&gt;0),AND(ABS(C201:G201-B201:F201)&lt;4)),IF(NOT(F201=""),AND(AND(ABS(C201:F201-B201:E201)&gt;0),AND(ABS(C201:F201-B201:E201)&lt;4)),AND(AND(ABS(C201:E201-B201:D201)&gt;0),AND(ABS(C201:E201-B201:D201)&lt;4)))))</f>
        <v>0</v>
      </c>
      <c r="M201" s="1" t="b">
        <f t="shared" si="1"/>
        <v>0</v>
      </c>
    </row>
    <row r="202" ht="15.75" customHeight="1">
      <c r="A202" s="1" t="s">
        <v>211</v>
      </c>
      <c r="B202" s="1">
        <f>IFERROR(__xludf.DUMMYFUNCTION("SPLIT(A202,"" "")"),51.0)</f>
        <v>51</v>
      </c>
      <c r="C202" s="1">
        <f>IFERROR(__xludf.DUMMYFUNCTION("""COMPUTED_VALUE"""),47.0)</f>
        <v>47</v>
      </c>
      <c r="D202" s="1">
        <f>IFERROR(__xludf.DUMMYFUNCTION("""COMPUTED_VALUE"""),44.0)</f>
        <v>44</v>
      </c>
      <c r="E202" s="1">
        <f>IFERROR(__xludf.DUMMYFUNCTION("""COMPUTED_VALUE"""),41.0)</f>
        <v>41</v>
      </c>
      <c r="F202" s="1">
        <f>IFERROR(__xludf.DUMMYFUNCTION("""COMPUTED_VALUE"""),38.0)</f>
        <v>38</v>
      </c>
      <c r="G202" s="1">
        <f>IFERROR(__xludf.DUMMYFUNCTION("""COMPUTED_VALUE"""),36.0)</f>
        <v>36</v>
      </c>
      <c r="H202" s="1">
        <f>IFERROR(__xludf.DUMMYFUNCTION("""COMPUTED_VALUE"""),35.0)</f>
        <v>35</v>
      </c>
      <c r="I202" s="1">
        <f>IFERROR(__xludf.DUMMYFUNCTION("""COMPUTED_VALUE"""),35.0)</f>
        <v>35</v>
      </c>
      <c r="J202" s="1" t="b">
        <f t="array" ref="J202">IF(NOT(H202=""),AND(C202:H202&gt;B202:G202),IF(NOT(G202=""),AND(C202:G202&gt;B202:F202),IF(NOT(F202=""),AND(C202:F202&gt;B202:E202),AND(C202:E202&gt;B202:D202))))</f>
        <v>0</v>
      </c>
      <c r="K202" s="1" t="b">
        <f t="array" ref="K202">IF(NOT(H202=""),AND(C202:H202&lt;B202:G202),IF(NOT(G202=""),AND(C202:G202&lt;B202:F202),IF(NOT(F202=""),AND(C202:F202&lt;B202:E202),AND(C202:E202&lt;B202:D202))))</f>
        <v>1</v>
      </c>
      <c r="L202" s="1" t="b">
        <f t="array" ref="L202">IF(NOT(H202=""),AND(AND(ABS(C202:H202-B202:G202)&gt;0),AND(ABS(C202:H202-B202:G202)&lt;4)),IF(NOT(G202=""),AND(AND(ABS(C202:G202-B202:F202)&gt;0),AND(ABS(C202:G202-B202:F202)&lt;4)),IF(NOT(F202=""),AND(AND(ABS(C202:F202-B202:E202)&gt;0),AND(ABS(C202:F202-B202:E202)&lt;4)),AND(AND(ABS(C202:E202-B202:D202)&gt;0),AND(ABS(C202:E202-B202:D202)&lt;4)))))</f>
        <v>0</v>
      </c>
      <c r="M202" s="1" t="b">
        <f t="shared" si="1"/>
        <v>0</v>
      </c>
    </row>
    <row r="203" ht="15.75" customHeight="1">
      <c r="A203" s="1" t="s">
        <v>212</v>
      </c>
      <c r="B203" s="1">
        <f>IFERROR(__xludf.DUMMYFUNCTION("SPLIT(A203,"" "")"),93.0)</f>
        <v>93</v>
      </c>
      <c r="C203" s="1">
        <f>IFERROR(__xludf.DUMMYFUNCTION("""COMPUTED_VALUE"""),89.0)</f>
        <v>89</v>
      </c>
      <c r="D203" s="1">
        <f>IFERROR(__xludf.DUMMYFUNCTION("""COMPUTED_VALUE"""),88.0)</f>
        <v>88</v>
      </c>
      <c r="E203" s="1">
        <f>IFERROR(__xludf.DUMMYFUNCTION("""COMPUTED_VALUE"""),85.0)</f>
        <v>85</v>
      </c>
      <c r="F203" s="1">
        <f>IFERROR(__xludf.DUMMYFUNCTION("""COMPUTED_VALUE"""),84.0)</f>
        <v>84</v>
      </c>
      <c r="G203" s="1">
        <f>IFERROR(__xludf.DUMMYFUNCTION("""COMPUTED_VALUE"""),82.0)</f>
        <v>82</v>
      </c>
      <c r="H203" s="1">
        <f>IFERROR(__xludf.DUMMYFUNCTION("""COMPUTED_VALUE"""),78.0)</f>
        <v>78</v>
      </c>
      <c r="I203" s="1"/>
      <c r="J203" s="1" t="b">
        <f t="array" ref="J203">IF(NOT(H203=""),AND(C203:H203&gt;B203:G203),IF(NOT(G203=""),AND(C203:G203&gt;B203:F203),IF(NOT(F203=""),AND(C203:F203&gt;B203:E203),AND(C203:E203&gt;B203:D203))))</f>
        <v>0</v>
      </c>
      <c r="K203" s="1" t="b">
        <f t="array" ref="K203">IF(NOT(H203=""),AND(C203:H203&lt;B203:G203),IF(NOT(G203=""),AND(C203:G203&lt;B203:F203),IF(NOT(F203=""),AND(C203:F203&lt;B203:E203),AND(C203:E203&lt;B203:D203))))</f>
        <v>1</v>
      </c>
      <c r="L203" s="1" t="b">
        <f t="array" ref="L203">IF(NOT(H203=""),AND(AND(ABS(C203:H203-B203:G203)&gt;0),AND(ABS(C203:H203-B203:G203)&lt;4)),IF(NOT(G203=""),AND(AND(ABS(C203:G203-B203:F203)&gt;0),AND(ABS(C203:G203-B203:F203)&lt;4)),IF(NOT(F203=""),AND(AND(ABS(C203:F203-B203:E203)&gt;0),AND(ABS(C203:F203-B203:E203)&lt;4)),AND(AND(ABS(C203:E203-B203:D203)&gt;0),AND(ABS(C203:E203-B203:D203)&lt;4)))))</f>
        <v>0</v>
      </c>
      <c r="M203" s="1" t="b">
        <f t="shared" si="1"/>
        <v>0</v>
      </c>
    </row>
    <row r="204" ht="15.75" customHeight="1">
      <c r="A204" s="1" t="s">
        <v>213</v>
      </c>
      <c r="B204" s="1">
        <f>IFERROR(__xludf.DUMMYFUNCTION("SPLIT(A204,"" "")"),88.0)</f>
        <v>88</v>
      </c>
      <c r="C204" s="1">
        <f>IFERROR(__xludf.DUMMYFUNCTION("""COMPUTED_VALUE"""),84.0)</f>
        <v>84</v>
      </c>
      <c r="D204" s="1">
        <f>IFERROR(__xludf.DUMMYFUNCTION("""COMPUTED_VALUE"""),83.0)</f>
        <v>83</v>
      </c>
      <c r="E204" s="1">
        <f>IFERROR(__xludf.DUMMYFUNCTION("""COMPUTED_VALUE"""),81.0)</f>
        <v>81</v>
      </c>
      <c r="F204" s="1">
        <f>IFERROR(__xludf.DUMMYFUNCTION("""COMPUTED_VALUE"""),80.0)</f>
        <v>80</v>
      </c>
      <c r="G204" s="1">
        <f>IFERROR(__xludf.DUMMYFUNCTION("""COMPUTED_VALUE"""),79.0)</f>
        <v>79</v>
      </c>
      <c r="H204" s="1">
        <f>IFERROR(__xludf.DUMMYFUNCTION("""COMPUTED_VALUE"""),72.0)</f>
        <v>72</v>
      </c>
      <c r="I204" s="1"/>
      <c r="J204" s="1" t="b">
        <f t="array" ref="J204">IF(NOT(H204=""),AND(C204:H204&gt;B204:G204),IF(NOT(G204=""),AND(C204:G204&gt;B204:F204),IF(NOT(F204=""),AND(C204:F204&gt;B204:E204),AND(C204:E204&gt;B204:D204))))</f>
        <v>0</v>
      </c>
      <c r="K204" s="1" t="b">
        <f t="array" ref="K204">IF(NOT(H204=""),AND(C204:H204&lt;B204:G204),IF(NOT(G204=""),AND(C204:G204&lt;B204:F204),IF(NOT(F204=""),AND(C204:F204&lt;B204:E204),AND(C204:E204&lt;B204:D204))))</f>
        <v>1</v>
      </c>
      <c r="L204" s="1" t="b">
        <f t="array" ref="L204">IF(NOT(H204=""),AND(AND(ABS(C204:H204-B204:G204)&gt;0),AND(ABS(C204:H204-B204:G204)&lt;4)),IF(NOT(G204=""),AND(AND(ABS(C204:G204-B204:F204)&gt;0),AND(ABS(C204:G204-B204:F204)&lt;4)),IF(NOT(F204=""),AND(AND(ABS(C204:F204-B204:E204)&gt;0),AND(ABS(C204:F204-B204:E204)&lt;4)),AND(AND(ABS(C204:E204-B204:D204)&gt;0),AND(ABS(C204:E204-B204:D204)&lt;4)))))</f>
        <v>0</v>
      </c>
      <c r="M204" s="1" t="b">
        <f t="shared" si="1"/>
        <v>0</v>
      </c>
    </row>
    <row r="205" ht="15.75" customHeight="1">
      <c r="A205" s="1" t="s">
        <v>214</v>
      </c>
      <c r="B205" s="1">
        <f>IFERROR(__xludf.DUMMYFUNCTION("SPLIT(A205,"" "")"),82.0)</f>
        <v>82</v>
      </c>
      <c r="C205" s="1">
        <f>IFERROR(__xludf.DUMMYFUNCTION("""COMPUTED_VALUE"""),78.0)</f>
        <v>78</v>
      </c>
      <c r="D205" s="1">
        <f>IFERROR(__xludf.DUMMYFUNCTION("""COMPUTED_VALUE"""),81.0)</f>
        <v>81</v>
      </c>
      <c r="E205" s="1">
        <f>IFERROR(__xludf.DUMMYFUNCTION("""COMPUTED_VALUE"""),79.0)</f>
        <v>79</v>
      </c>
      <c r="F205" s="1">
        <f>IFERROR(__xludf.DUMMYFUNCTION("""COMPUTED_VALUE"""),77.0)</f>
        <v>77</v>
      </c>
      <c r="J205" s="1" t="b">
        <f t="array" ref="J205">IF(NOT(H205=""),AND(C205:H205&gt;B205:G205),IF(NOT(G205=""),AND(C205:G205&gt;B205:F205),IF(NOT(F205=""),AND(C205:F205&gt;B205:E205),AND(C205:E205&gt;B205:D205))))</f>
        <v>0</v>
      </c>
      <c r="K205" s="1" t="b">
        <f t="array" ref="K205">IF(NOT(H205=""),AND(C205:H205&lt;B205:G205),IF(NOT(G205=""),AND(C205:G205&lt;B205:F205),IF(NOT(F205=""),AND(C205:F205&lt;B205:E205),AND(C205:E205&lt;B205:D205))))</f>
        <v>0</v>
      </c>
      <c r="L205" s="1" t="b">
        <f t="array" ref="L205">IF(NOT(H205=""),AND(AND(ABS(C205:H205-B205:G205)&gt;0),AND(ABS(C205:H205-B205:G205)&lt;4)),IF(NOT(G205=""),AND(AND(ABS(C205:G205-B205:F205)&gt;0),AND(ABS(C205:G205-B205:F205)&lt;4)),IF(NOT(F205=""),AND(AND(ABS(C205:F205-B205:E205)&gt;0),AND(ABS(C205:F205-B205:E205)&lt;4)),AND(AND(ABS(C205:E205-B205:D205)&gt;0),AND(ABS(C205:E205-B205:D205)&lt;4)))))</f>
        <v>0</v>
      </c>
      <c r="M205" s="1" t="b">
        <f t="shared" si="1"/>
        <v>0</v>
      </c>
    </row>
    <row r="206" ht="15.75" customHeight="1">
      <c r="A206" s="1" t="s">
        <v>215</v>
      </c>
      <c r="B206" s="1">
        <f>IFERROR(__xludf.DUMMYFUNCTION("SPLIT(A206,"" "")"),58.0)</f>
        <v>58</v>
      </c>
      <c r="C206" s="1">
        <f>IFERROR(__xludf.DUMMYFUNCTION("""COMPUTED_VALUE"""),54.0)</f>
        <v>54</v>
      </c>
      <c r="D206" s="1">
        <f>IFERROR(__xludf.DUMMYFUNCTION("""COMPUTED_VALUE"""),52.0)</f>
        <v>52</v>
      </c>
      <c r="E206" s="1">
        <f>IFERROR(__xludf.DUMMYFUNCTION("""COMPUTED_VALUE"""),54.0)</f>
        <v>54</v>
      </c>
      <c r="F206" s="1">
        <f>IFERROR(__xludf.DUMMYFUNCTION("""COMPUTED_VALUE"""),56.0)</f>
        <v>56</v>
      </c>
      <c r="J206" s="1" t="b">
        <f t="array" ref="J206">IF(NOT(H206=""),AND(C206:H206&gt;B206:G206),IF(NOT(G206=""),AND(C206:G206&gt;B206:F206),IF(NOT(F206=""),AND(C206:F206&gt;B206:E206),AND(C206:E206&gt;B206:D206))))</f>
        <v>0</v>
      </c>
      <c r="K206" s="1" t="b">
        <f t="array" ref="K206">IF(NOT(H206=""),AND(C206:H206&lt;B206:G206),IF(NOT(G206=""),AND(C206:G206&lt;B206:F206),IF(NOT(F206=""),AND(C206:F206&lt;B206:E206),AND(C206:E206&lt;B206:D206))))</f>
        <v>0</v>
      </c>
      <c r="L206" s="1" t="b">
        <f t="array" ref="L206">IF(NOT(H206=""),AND(AND(ABS(C206:H206-B206:G206)&gt;0),AND(ABS(C206:H206-B206:G206)&lt;4)),IF(NOT(G206=""),AND(AND(ABS(C206:G206-B206:F206)&gt;0),AND(ABS(C206:G206-B206:F206)&lt;4)),IF(NOT(F206=""),AND(AND(ABS(C206:F206-B206:E206)&gt;0),AND(ABS(C206:F206-B206:E206)&lt;4)),AND(AND(ABS(C206:E206-B206:D206)&gt;0),AND(ABS(C206:E206-B206:D206)&lt;4)))))</f>
        <v>0</v>
      </c>
      <c r="M206" s="1" t="b">
        <f t="shared" si="1"/>
        <v>0</v>
      </c>
    </row>
    <row r="207" ht="15.75" customHeight="1">
      <c r="A207" s="1" t="s">
        <v>216</v>
      </c>
      <c r="B207" s="1">
        <f>IFERROR(__xludf.DUMMYFUNCTION("SPLIT(A207,"" "")"),9.0)</f>
        <v>9</v>
      </c>
      <c r="C207" s="1">
        <f>IFERROR(__xludf.DUMMYFUNCTION("""COMPUTED_VALUE"""),5.0)</f>
        <v>5</v>
      </c>
      <c r="D207" s="1">
        <f>IFERROR(__xludf.DUMMYFUNCTION("""COMPUTED_VALUE"""),7.0)</f>
        <v>7</v>
      </c>
      <c r="E207" s="1">
        <f>IFERROR(__xludf.DUMMYFUNCTION("""COMPUTED_VALUE"""),6.0)</f>
        <v>6</v>
      </c>
      <c r="F207" s="1">
        <f>IFERROR(__xludf.DUMMYFUNCTION("""COMPUTED_VALUE"""),6.0)</f>
        <v>6</v>
      </c>
      <c r="J207" s="1" t="b">
        <f t="array" ref="J207">IF(NOT(H207=""),AND(C207:H207&gt;B207:G207),IF(NOT(G207=""),AND(C207:G207&gt;B207:F207),IF(NOT(F207=""),AND(C207:F207&gt;B207:E207),AND(C207:E207&gt;B207:D207))))</f>
        <v>0</v>
      </c>
      <c r="K207" s="1" t="b">
        <f t="array" ref="K207">IF(NOT(H207=""),AND(C207:H207&lt;B207:G207),IF(NOT(G207=""),AND(C207:G207&lt;B207:F207),IF(NOT(F207=""),AND(C207:F207&lt;B207:E207),AND(C207:E207&lt;B207:D207))))</f>
        <v>0</v>
      </c>
      <c r="L207" s="1" t="b">
        <f t="array" ref="L207">IF(NOT(H207=""),AND(AND(ABS(C207:H207-B207:G207)&gt;0),AND(ABS(C207:H207-B207:G207)&lt;4)),IF(NOT(G207=""),AND(AND(ABS(C207:G207-B207:F207)&gt;0),AND(ABS(C207:G207-B207:F207)&lt;4)),IF(NOT(F207=""),AND(AND(ABS(C207:F207-B207:E207)&gt;0),AND(ABS(C207:F207-B207:E207)&lt;4)),AND(AND(ABS(C207:E207-B207:D207)&gt;0),AND(ABS(C207:E207-B207:D207)&lt;4)))))</f>
        <v>0</v>
      </c>
      <c r="M207" s="1" t="b">
        <f t="shared" si="1"/>
        <v>0</v>
      </c>
    </row>
    <row r="208" ht="15.75" customHeight="1">
      <c r="A208" s="1" t="s">
        <v>217</v>
      </c>
      <c r="B208" s="1">
        <f>IFERROR(__xludf.DUMMYFUNCTION("SPLIT(A208,"" "")"),38.0)</f>
        <v>38</v>
      </c>
      <c r="C208" s="1">
        <f>IFERROR(__xludf.DUMMYFUNCTION("""COMPUTED_VALUE"""),34.0)</f>
        <v>34</v>
      </c>
      <c r="D208" s="1">
        <f>IFERROR(__xludf.DUMMYFUNCTION("""COMPUTED_VALUE"""),33.0)</f>
        <v>33</v>
      </c>
      <c r="E208" s="1">
        <f>IFERROR(__xludf.DUMMYFUNCTION("""COMPUTED_VALUE"""),34.0)</f>
        <v>34</v>
      </c>
      <c r="F208" s="1">
        <f>IFERROR(__xludf.DUMMYFUNCTION("""COMPUTED_VALUE"""),33.0)</f>
        <v>33</v>
      </c>
      <c r="G208" s="1">
        <f>IFERROR(__xludf.DUMMYFUNCTION("""COMPUTED_VALUE"""),32.0)</f>
        <v>32</v>
      </c>
      <c r="H208" s="1">
        <f>IFERROR(__xludf.DUMMYFUNCTION("""COMPUTED_VALUE"""),28.0)</f>
        <v>28</v>
      </c>
      <c r="I208" s="1"/>
      <c r="J208" s="1" t="b">
        <f t="array" ref="J208">IF(NOT(H208=""),AND(C208:H208&gt;B208:G208),IF(NOT(G208=""),AND(C208:G208&gt;B208:F208),IF(NOT(F208=""),AND(C208:F208&gt;B208:E208),AND(C208:E208&gt;B208:D208))))</f>
        <v>0</v>
      </c>
      <c r="K208" s="1" t="b">
        <f t="array" ref="K208">IF(NOT(H208=""),AND(C208:H208&lt;B208:G208),IF(NOT(G208=""),AND(C208:G208&lt;B208:F208),IF(NOT(F208=""),AND(C208:F208&lt;B208:E208),AND(C208:E208&lt;B208:D208))))</f>
        <v>0</v>
      </c>
      <c r="L208" s="1" t="b">
        <f t="array" ref="L208">IF(NOT(H208=""),AND(AND(ABS(C208:H208-B208:G208)&gt;0),AND(ABS(C208:H208-B208:G208)&lt;4)),IF(NOT(G208=""),AND(AND(ABS(C208:G208-B208:F208)&gt;0),AND(ABS(C208:G208-B208:F208)&lt;4)),IF(NOT(F208=""),AND(AND(ABS(C208:F208-B208:E208)&gt;0),AND(ABS(C208:F208-B208:E208)&lt;4)),AND(AND(ABS(C208:E208-B208:D208)&gt;0),AND(ABS(C208:E208-B208:D208)&lt;4)))))</f>
        <v>0</v>
      </c>
      <c r="M208" s="1" t="b">
        <f t="shared" si="1"/>
        <v>0</v>
      </c>
    </row>
    <row r="209" ht="15.75" customHeight="1">
      <c r="A209" s="1" t="s">
        <v>218</v>
      </c>
      <c r="B209" s="1">
        <f>IFERROR(__xludf.DUMMYFUNCTION("SPLIT(A209,"" "")"),52.0)</f>
        <v>52</v>
      </c>
      <c r="C209" s="1">
        <f>IFERROR(__xludf.DUMMYFUNCTION("""COMPUTED_VALUE"""),48.0)</f>
        <v>48</v>
      </c>
      <c r="D209" s="1">
        <f>IFERROR(__xludf.DUMMYFUNCTION("""COMPUTED_VALUE"""),45.0)</f>
        <v>45</v>
      </c>
      <c r="E209" s="1">
        <f>IFERROR(__xludf.DUMMYFUNCTION("""COMPUTED_VALUE"""),48.0)</f>
        <v>48</v>
      </c>
      <c r="F209" s="1">
        <f>IFERROR(__xludf.DUMMYFUNCTION("""COMPUTED_VALUE"""),46.0)</f>
        <v>46</v>
      </c>
      <c r="G209" s="1">
        <f>IFERROR(__xludf.DUMMYFUNCTION("""COMPUTED_VALUE"""),44.0)</f>
        <v>44</v>
      </c>
      <c r="H209" s="1">
        <f>IFERROR(__xludf.DUMMYFUNCTION("""COMPUTED_VALUE"""),42.0)</f>
        <v>42</v>
      </c>
      <c r="I209" s="1">
        <f>IFERROR(__xludf.DUMMYFUNCTION("""COMPUTED_VALUE"""),35.0)</f>
        <v>35</v>
      </c>
      <c r="J209" s="1" t="b">
        <f t="array" ref="J209">IF(NOT(H209=""),AND(C209:H209&gt;B209:G209),IF(NOT(G209=""),AND(C209:G209&gt;B209:F209),IF(NOT(F209=""),AND(C209:F209&gt;B209:E209),AND(C209:E209&gt;B209:D209))))</f>
        <v>0</v>
      </c>
      <c r="K209" s="1" t="b">
        <f t="array" ref="K209">IF(NOT(H209=""),AND(C209:H209&lt;B209:G209),IF(NOT(G209=""),AND(C209:G209&lt;B209:F209),IF(NOT(F209=""),AND(C209:F209&lt;B209:E209),AND(C209:E209&lt;B209:D209))))</f>
        <v>0</v>
      </c>
      <c r="L209" s="1" t="b">
        <f t="array" ref="L209">IF(NOT(H209=""),AND(AND(ABS(C209:H209-B209:G209)&gt;0),AND(ABS(C209:H209-B209:G209)&lt;4)),IF(NOT(G209=""),AND(AND(ABS(C209:G209-B209:F209)&gt;0),AND(ABS(C209:G209-B209:F209)&lt;4)),IF(NOT(F209=""),AND(AND(ABS(C209:F209-B209:E209)&gt;0),AND(ABS(C209:F209-B209:E209)&lt;4)),AND(AND(ABS(C209:E209-B209:D209)&gt;0),AND(ABS(C209:E209-B209:D209)&lt;4)))))</f>
        <v>0</v>
      </c>
      <c r="M209" s="1" t="b">
        <f t="shared" si="1"/>
        <v>0</v>
      </c>
    </row>
    <row r="210" ht="15.75" customHeight="1">
      <c r="A210" s="1" t="s">
        <v>219</v>
      </c>
      <c r="B210" s="1">
        <f>IFERROR(__xludf.DUMMYFUNCTION("SPLIT(A210,"" "")"),33.0)</f>
        <v>33</v>
      </c>
      <c r="C210" s="1">
        <f>IFERROR(__xludf.DUMMYFUNCTION("""COMPUTED_VALUE"""),29.0)</f>
        <v>29</v>
      </c>
      <c r="D210" s="1">
        <f>IFERROR(__xludf.DUMMYFUNCTION("""COMPUTED_VALUE"""),28.0)</f>
        <v>28</v>
      </c>
      <c r="E210" s="1">
        <f>IFERROR(__xludf.DUMMYFUNCTION("""COMPUTED_VALUE"""),25.0)</f>
        <v>25</v>
      </c>
      <c r="F210" s="1">
        <f>IFERROR(__xludf.DUMMYFUNCTION("""COMPUTED_VALUE"""),25.0)</f>
        <v>25</v>
      </c>
      <c r="G210" s="1">
        <f>IFERROR(__xludf.DUMMYFUNCTION("""COMPUTED_VALUE"""),24.0)</f>
        <v>24</v>
      </c>
      <c r="H210" s="1">
        <f>IFERROR(__xludf.DUMMYFUNCTION("""COMPUTED_VALUE"""),23.0)</f>
        <v>23</v>
      </c>
      <c r="I210" s="1">
        <f>IFERROR(__xludf.DUMMYFUNCTION("""COMPUTED_VALUE"""),22.0)</f>
        <v>22</v>
      </c>
      <c r="J210" s="1" t="b">
        <f t="array" ref="J210">IF(NOT(H210=""),AND(C210:H210&gt;B210:G210),IF(NOT(G210=""),AND(C210:G210&gt;B210:F210),IF(NOT(F210=""),AND(C210:F210&gt;B210:E210),AND(C210:E210&gt;B210:D210))))</f>
        <v>0</v>
      </c>
      <c r="K210" s="1" t="b">
        <f t="array" ref="K210">IF(NOT(H210=""),AND(C210:H210&lt;B210:G210),IF(NOT(G210=""),AND(C210:G210&lt;B210:F210),IF(NOT(F210=""),AND(C210:F210&lt;B210:E210),AND(C210:E210&lt;B210:D210))))</f>
        <v>0</v>
      </c>
      <c r="L210" s="1" t="b">
        <f t="array" ref="L210">IF(NOT(H210=""),AND(AND(ABS(C210:H210-B210:G210)&gt;0),AND(ABS(C210:H210-B210:G210)&lt;4)),IF(NOT(G210=""),AND(AND(ABS(C210:G210-B210:F210)&gt;0),AND(ABS(C210:G210-B210:F210)&lt;4)),IF(NOT(F210=""),AND(AND(ABS(C210:F210-B210:E210)&gt;0),AND(ABS(C210:F210-B210:E210)&lt;4)),AND(AND(ABS(C210:E210-B210:D210)&gt;0),AND(ABS(C210:E210-B210:D210)&lt;4)))))</f>
        <v>0</v>
      </c>
      <c r="M210" s="1" t="b">
        <f t="shared" si="1"/>
        <v>0</v>
      </c>
    </row>
    <row r="211" ht="15.75" customHeight="1">
      <c r="A211" s="1" t="s">
        <v>220</v>
      </c>
      <c r="B211" s="1">
        <f>IFERROR(__xludf.DUMMYFUNCTION("SPLIT(A211,"" "")"),32.0)</f>
        <v>32</v>
      </c>
      <c r="C211" s="1">
        <f>IFERROR(__xludf.DUMMYFUNCTION("""COMPUTED_VALUE"""),28.0)</f>
        <v>28</v>
      </c>
      <c r="D211" s="1">
        <f>IFERROR(__xludf.DUMMYFUNCTION("""COMPUTED_VALUE"""),26.0)</f>
        <v>26</v>
      </c>
      <c r="E211" s="1">
        <f>IFERROR(__xludf.DUMMYFUNCTION("""COMPUTED_VALUE"""),26.0)</f>
        <v>26</v>
      </c>
      <c r="F211" s="1">
        <f>IFERROR(__xludf.DUMMYFUNCTION("""COMPUTED_VALUE"""),25.0)</f>
        <v>25</v>
      </c>
      <c r="G211" s="1">
        <f>IFERROR(__xludf.DUMMYFUNCTION("""COMPUTED_VALUE"""),26.0)</f>
        <v>26</v>
      </c>
      <c r="J211" s="1" t="b">
        <f t="array" ref="J211">IF(NOT(H211=""),AND(C211:H211&gt;B211:G211),IF(NOT(G211=""),AND(C211:G211&gt;B211:F211),IF(NOT(F211=""),AND(C211:F211&gt;B211:E211),AND(C211:E211&gt;B211:D211))))</f>
        <v>0</v>
      </c>
      <c r="K211" s="1" t="b">
        <f t="array" ref="K211">IF(NOT(H211=""),AND(C211:H211&lt;B211:G211),IF(NOT(G211=""),AND(C211:G211&lt;B211:F211),IF(NOT(F211=""),AND(C211:F211&lt;B211:E211),AND(C211:E211&lt;B211:D211))))</f>
        <v>0</v>
      </c>
      <c r="L211" s="1" t="b">
        <f t="array" ref="L211">IF(NOT(H211=""),AND(AND(ABS(C211:H211-B211:G211)&gt;0),AND(ABS(C211:H211-B211:G211)&lt;4)),IF(NOT(G211=""),AND(AND(ABS(C211:G211-B211:F211)&gt;0),AND(ABS(C211:G211-B211:F211)&lt;4)),IF(NOT(F211=""),AND(AND(ABS(C211:F211-B211:E211)&gt;0),AND(ABS(C211:F211-B211:E211)&lt;4)),AND(AND(ABS(C211:E211-B211:D211)&gt;0),AND(ABS(C211:E211-B211:D211)&lt;4)))))</f>
        <v>0</v>
      </c>
      <c r="M211" s="1" t="b">
        <f t="shared" si="1"/>
        <v>0</v>
      </c>
    </row>
    <row r="212" ht="15.75" customHeight="1">
      <c r="A212" s="1" t="s">
        <v>221</v>
      </c>
      <c r="B212" s="1">
        <f>IFERROR(__xludf.DUMMYFUNCTION("SPLIT(A212,"" "")"),97.0)</f>
        <v>97</v>
      </c>
      <c r="C212" s="1">
        <f>IFERROR(__xludf.DUMMYFUNCTION("""COMPUTED_VALUE"""),93.0)</f>
        <v>93</v>
      </c>
      <c r="D212" s="1">
        <f>IFERROR(__xludf.DUMMYFUNCTION("""COMPUTED_VALUE"""),92.0)</f>
        <v>92</v>
      </c>
      <c r="E212" s="1">
        <f>IFERROR(__xludf.DUMMYFUNCTION("""COMPUTED_VALUE"""),90.0)</f>
        <v>90</v>
      </c>
      <c r="F212" s="1">
        <f>IFERROR(__xludf.DUMMYFUNCTION("""COMPUTED_VALUE"""),90.0)</f>
        <v>90</v>
      </c>
      <c r="G212" s="1">
        <f>IFERROR(__xludf.DUMMYFUNCTION("""COMPUTED_VALUE"""),90.0)</f>
        <v>90</v>
      </c>
      <c r="J212" s="1" t="b">
        <f t="array" ref="J212">IF(NOT(H212=""),AND(C212:H212&gt;B212:G212),IF(NOT(G212=""),AND(C212:G212&gt;B212:F212),IF(NOT(F212=""),AND(C212:F212&gt;B212:E212),AND(C212:E212&gt;B212:D212))))</f>
        <v>0</v>
      </c>
      <c r="K212" s="1" t="b">
        <f t="array" ref="K212">IF(NOT(H212=""),AND(C212:H212&lt;B212:G212),IF(NOT(G212=""),AND(C212:G212&lt;B212:F212),IF(NOT(F212=""),AND(C212:F212&lt;B212:E212),AND(C212:E212&lt;B212:D212))))</f>
        <v>0</v>
      </c>
      <c r="L212" s="1" t="b">
        <f t="array" ref="L212">IF(NOT(H212=""),AND(AND(ABS(C212:H212-B212:G212)&gt;0),AND(ABS(C212:H212-B212:G212)&lt;4)),IF(NOT(G212=""),AND(AND(ABS(C212:G212-B212:F212)&gt;0),AND(ABS(C212:G212-B212:F212)&lt;4)),IF(NOT(F212=""),AND(AND(ABS(C212:F212-B212:E212)&gt;0),AND(ABS(C212:F212-B212:E212)&lt;4)),AND(AND(ABS(C212:E212-B212:D212)&gt;0),AND(ABS(C212:E212-B212:D212)&lt;4)))))</f>
        <v>0</v>
      </c>
      <c r="M212" s="1" t="b">
        <f t="shared" si="1"/>
        <v>0</v>
      </c>
    </row>
    <row r="213" ht="15.75" customHeight="1">
      <c r="A213" s="1" t="s">
        <v>222</v>
      </c>
      <c r="B213" s="1">
        <f>IFERROR(__xludf.DUMMYFUNCTION("SPLIT(A213,"" "")"),10.0)</f>
        <v>10</v>
      </c>
      <c r="C213" s="1">
        <f>IFERROR(__xludf.DUMMYFUNCTION("""COMPUTED_VALUE"""),6.0)</f>
        <v>6</v>
      </c>
      <c r="D213" s="1">
        <f>IFERROR(__xludf.DUMMYFUNCTION("""COMPUTED_VALUE"""),5.0)</f>
        <v>5</v>
      </c>
      <c r="E213" s="1">
        <f>IFERROR(__xludf.DUMMYFUNCTION("""COMPUTED_VALUE"""),5.0)</f>
        <v>5</v>
      </c>
      <c r="F213" s="1">
        <f>IFERROR(__xludf.DUMMYFUNCTION("""COMPUTED_VALUE"""),1.0)</f>
        <v>1</v>
      </c>
      <c r="J213" s="1" t="b">
        <f t="array" ref="J213">IF(NOT(H213=""),AND(C213:H213&gt;B213:G213),IF(NOT(G213=""),AND(C213:G213&gt;B213:F213),IF(NOT(F213=""),AND(C213:F213&gt;B213:E213),AND(C213:E213&gt;B213:D213))))</f>
        <v>0</v>
      </c>
      <c r="K213" s="1" t="b">
        <f t="array" ref="K213">IF(NOT(H213=""),AND(C213:H213&lt;B213:G213),IF(NOT(G213=""),AND(C213:G213&lt;B213:F213),IF(NOT(F213=""),AND(C213:F213&lt;B213:E213),AND(C213:E213&lt;B213:D213))))</f>
        <v>0</v>
      </c>
      <c r="L213" s="1" t="b">
        <f t="array" ref="L213">IF(NOT(H213=""),AND(AND(ABS(C213:H213-B213:G213)&gt;0),AND(ABS(C213:H213-B213:G213)&lt;4)),IF(NOT(G213=""),AND(AND(ABS(C213:G213-B213:F213)&gt;0),AND(ABS(C213:G213-B213:F213)&lt;4)),IF(NOT(F213=""),AND(AND(ABS(C213:F213-B213:E213)&gt;0),AND(ABS(C213:F213-B213:E213)&lt;4)),AND(AND(ABS(C213:E213-B213:D213)&gt;0),AND(ABS(C213:E213-B213:D213)&lt;4)))))</f>
        <v>0</v>
      </c>
      <c r="M213" s="1" t="b">
        <f t="shared" si="1"/>
        <v>0</v>
      </c>
    </row>
    <row r="214" ht="15.75" customHeight="1">
      <c r="A214" s="1" t="s">
        <v>223</v>
      </c>
      <c r="B214" s="1">
        <f>IFERROR(__xludf.DUMMYFUNCTION("SPLIT(A214,"" "")"),31.0)</f>
        <v>31</v>
      </c>
      <c r="C214" s="1">
        <f>IFERROR(__xludf.DUMMYFUNCTION("""COMPUTED_VALUE"""),27.0)</f>
        <v>27</v>
      </c>
      <c r="D214" s="1">
        <f>IFERROR(__xludf.DUMMYFUNCTION("""COMPUTED_VALUE"""),27.0)</f>
        <v>27</v>
      </c>
      <c r="E214" s="1">
        <f>IFERROR(__xludf.DUMMYFUNCTION("""COMPUTED_VALUE"""),24.0)</f>
        <v>24</v>
      </c>
      <c r="F214" s="1">
        <f>IFERROR(__xludf.DUMMYFUNCTION("""COMPUTED_VALUE"""),22.0)</f>
        <v>22</v>
      </c>
      <c r="G214" s="1">
        <f>IFERROR(__xludf.DUMMYFUNCTION("""COMPUTED_VALUE"""),15.0)</f>
        <v>15</v>
      </c>
      <c r="J214" s="1" t="b">
        <f t="array" ref="J214">IF(NOT(H214=""),AND(C214:H214&gt;B214:G214),IF(NOT(G214=""),AND(C214:G214&gt;B214:F214),IF(NOT(F214=""),AND(C214:F214&gt;B214:E214),AND(C214:E214&gt;B214:D214))))</f>
        <v>0</v>
      </c>
      <c r="K214" s="1" t="b">
        <f t="array" ref="K214">IF(NOT(H214=""),AND(C214:H214&lt;B214:G214),IF(NOT(G214=""),AND(C214:G214&lt;B214:F214),IF(NOT(F214=""),AND(C214:F214&lt;B214:E214),AND(C214:E214&lt;B214:D214))))</f>
        <v>0</v>
      </c>
      <c r="L214" s="1" t="b">
        <f t="array" ref="L214">IF(NOT(H214=""),AND(AND(ABS(C214:H214-B214:G214)&gt;0),AND(ABS(C214:H214-B214:G214)&lt;4)),IF(NOT(G214=""),AND(AND(ABS(C214:G214-B214:F214)&gt;0),AND(ABS(C214:G214-B214:F214)&lt;4)),IF(NOT(F214=""),AND(AND(ABS(C214:F214-B214:E214)&gt;0),AND(ABS(C214:F214-B214:E214)&lt;4)),AND(AND(ABS(C214:E214-B214:D214)&gt;0),AND(ABS(C214:E214-B214:D214)&lt;4)))))</f>
        <v>0</v>
      </c>
      <c r="M214" s="1" t="b">
        <f t="shared" si="1"/>
        <v>0</v>
      </c>
    </row>
    <row r="215" ht="15.75" customHeight="1">
      <c r="A215" s="1" t="s">
        <v>224</v>
      </c>
      <c r="B215" s="1">
        <f>IFERROR(__xludf.DUMMYFUNCTION("SPLIT(A215,"" "")"),55.0)</f>
        <v>55</v>
      </c>
      <c r="C215" s="1">
        <f>IFERROR(__xludf.DUMMYFUNCTION("""COMPUTED_VALUE"""),51.0)</f>
        <v>51</v>
      </c>
      <c r="D215" s="1">
        <f>IFERROR(__xludf.DUMMYFUNCTION("""COMPUTED_VALUE"""),48.0)</f>
        <v>48</v>
      </c>
      <c r="E215" s="1">
        <f>IFERROR(__xludf.DUMMYFUNCTION("""COMPUTED_VALUE"""),44.0)</f>
        <v>44</v>
      </c>
      <c r="F215" s="1">
        <f>IFERROR(__xludf.DUMMYFUNCTION("""COMPUTED_VALUE"""),43.0)</f>
        <v>43</v>
      </c>
      <c r="G215" s="1">
        <f>IFERROR(__xludf.DUMMYFUNCTION("""COMPUTED_VALUE"""),40.0)</f>
        <v>40</v>
      </c>
      <c r="H215" s="1">
        <f>IFERROR(__xludf.DUMMYFUNCTION("""COMPUTED_VALUE"""),37.0)</f>
        <v>37</v>
      </c>
      <c r="I215" s="1"/>
      <c r="J215" s="1" t="b">
        <f t="array" ref="J215">IF(NOT(H215=""),AND(C215:H215&gt;B215:G215),IF(NOT(G215=""),AND(C215:G215&gt;B215:F215),IF(NOT(F215=""),AND(C215:F215&gt;B215:E215),AND(C215:E215&gt;B215:D215))))</f>
        <v>0</v>
      </c>
      <c r="K215" s="1" t="b">
        <f t="array" ref="K215">IF(NOT(H215=""),AND(C215:H215&lt;B215:G215),IF(NOT(G215=""),AND(C215:G215&lt;B215:F215),IF(NOT(F215=""),AND(C215:F215&lt;B215:E215),AND(C215:E215&lt;B215:D215))))</f>
        <v>1</v>
      </c>
      <c r="L215" s="1" t="b">
        <f t="array" ref="L215">IF(NOT(H215=""),AND(AND(ABS(C215:H215-B215:G215)&gt;0),AND(ABS(C215:H215-B215:G215)&lt;4)),IF(NOT(G215=""),AND(AND(ABS(C215:G215-B215:F215)&gt;0),AND(ABS(C215:G215-B215:F215)&lt;4)),IF(NOT(F215=""),AND(AND(ABS(C215:F215-B215:E215)&gt;0),AND(ABS(C215:F215-B215:E215)&lt;4)),AND(AND(ABS(C215:E215-B215:D215)&gt;0),AND(ABS(C215:E215-B215:D215)&lt;4)))))</f>
        <v>0</v>
      </c>
      <c r="M215" s="1" t="b">
        <f t="shared" si="1"/>
        <v>0</v>
      </c>
    </row>
    <row r="216" ht="15.75" customHeight="1">
      <c r="A216" s="1" t="s">
        <v>225</v>
      </c>
      <c r="B216" s="1">
        <f>IFERROR(__xludf.DUMMYFUNCTION("SPLIT(A216,"" "")"),33.0)</f>
        <v>33</v>
      </c>
      <c r="C216" s="1">
        <f>IFERROR(__xludf.DUMMYFUNCTION("""COMPUTED_VALUE"""),29.0)</f>
        <v>29</v>
      </c>
      <c r="D216" s="1">
        <f>IFERROR(__xludf.DUMMYFUNCTION("""COMPUTED_VALUE"""),28.0)</f>
        <v>28</v>
      </c>
      <c r="E216" s="1">
        <f>IFERROR(__xludf.DUMMYFUNCTION("""COMPUTED_VALUE"""),25.0)</f>
        <v>25</v>
      </c>
      <c r="F216" s="1">
        <f>IFERROR(__xludf.DUMMYFUNCTION("""COMPUTED_VALUE"""),24.0)</f>
        <v>24</v>
      </c>
      <c r="G216" s="1">
        <f>IFERROR(__xludf.DUMMYFUNCTION("""COMPUTED_VALUE"""),20.0)</f>
        <v>20</v>
      </c>
      <c r="H216" s="1">
        <f>IFERROR(__xludf.DUMMYFUNCTION("""COMPUTED_VALUE"""),17.0)</f>
        <v>17</v>
      </c>
      <c r="I216" s="1">
        <f>IFERROR(__xludf.DUMMYFUNCTION("""COMPUTED_VALUE"""),18.0)</f>
        <v>18</v>
      </c>
      <c r="J216" s="1" t="b">
        <f t="array" ref="J216">IF(NOT(H216=""),AND(C216:H216&gt;B216:G216),IF(NOT(G216=""),AND(C216:G216&gt;B216:F216),IF(NOT(F216=""),AND(C216:F216&gt;B216:E216),AND(C216:E216&gt;B216:D216))))</f>
        <v>0</v>
      </c>
      <c r="K216" s="1" t="b">
        <f t="array" ref="K216">IF(NOT(H216=""),AND(C216:H216&lt;B216:G216),IF(NOT(G216=""),AND(C216:G216&lt;B216:F216),IF(NOT(F216=""),AND(C216:F216&lt;B216:E216),AND(C216:E216&lt;B216:D216))))</f>
        <v>1</v>
      </c>
      <c r="L216" s="1" t="b">
        <f t="array" ref="L216">IF(NOT(H216=""),AND(AND(ABS(C216:H216-B216:G216)&gt;0),AND(ABS(C216:H216-B216:G216)&lt;4)),IF(NOT(G216=""),AND(AND(ABS(C216:G216-B216:F216)&gt;0),AND(ABS(C216:G216-B216:F216)&lt;4)),IF(NOT(F216=""),AND(AND(ABS(C216:F216-B216:E216)&gt;0),AND(ABS(C216:F216-B216:E216)&lt;4)),AND(AND(ABS(C216:E216-B216:D216)&gt;0),AND(ABS(C216:E216-B216:D216)&lt;4)))))</f>
        <v>0</v>
      </c>
      <c r="M216" s="1" t="b">
        <f t="shared" si="1"/>
        <v>0</v>
      </c>
    </row>
    <row r="217" ht="15.75" customHeight="1">
      <c r="A217" s="1" t="s">
        <v>226</v>
      </c>
      <c r="B217" s="1">
        <f>IFERROR(__xludf.DUMMYFUNCTION("SPLIT(A217,"" "")"),28.0)</f>
        <v>28</v>
      </c>
      <c r="C217" s="1">
        <f>IFERROR(__xludf.DUMMYFUNCTION("""COMPUTED_VALUE"""),24.0)</f>
        <v>24</v>
      </c>
      <c r="D217" s="1">
        <f>IFERROR(__xludf.DUMMYFUNCTION("""COMPUTED_VALUE"""),20.0)</f>
        <v>20</v>
      </c>
      <c r="E217" s="1">
        <f>IFERROR(__xludf.DUMMYFUNCTION("""COMPUTED_VALUE"""),18.0)</f>
        <v>18</v>
      </c>
      <c r="F217" s="1">
        <f>IFERROR(__xludf.DUMMYFUNCTION("""COMPUTED_VALUE"""),16.0)</f>
        <v>16</v>
      </c>
      <c r="G217" s="1">
        <f>IFERROR(__xludf.DUMMYFUNCTION("""COMPUTED_VALUE"""),16.0)</f>
        <v>16</v>
      </c>
      <c r="J217" s="1" t="b">
        <f t="array" ref="J217">IF(NOT(H217=""),AND(C217:H217&gt;B217:G217),IF(NOT(G217=""),AND(C217:G217&gt;B217:F217),IF(NOT(F217=""),AND(C217:F217&gt;B217:E217),AND(C217:E217&gt;B217:D217))))</f>
        <v>0</v>
      </c>
      <c r="K217" s="1" t="b">
        <f t="array" ref="K217">IF(NOT(H217=""),AND(C217:H217&lt;B217:G217),IF(NOT(G217=""),AND(C217:G217&lt;B217:F217),IF(NOT(F217=""),AND(C217:F217&lt;B217:E217),AND(C217:E217&lt;B217:D217))))</f>
        <v>0</v>
      </c>
      <c r="L217" s="1" t="b">
        <f t="array" ref="L217">IF(NOT(H217=""),AND(AND(ABS(C217:H217-B217:G217)&gt;0),AND(ABS(C217:H217-B217:G217)&lt;4)),IF(NOT(G217=""),AND(AND(ABS(C217:G217-B217:F217)&gt;0),AND(ABS(C217:G217-B217:F217)&lt;4)),IF(NOT(F217=""),AND(AND(ABS(C217:F217-B217:E217)&gt;0),AND(ABS(C217:F217-B217:E217)&lt;4)),AND(AND(ABS(C217:E217-B217:D217)&gt;0),AND(ABS(C217:E217-B217:D217)&lt;4)))))</f>
        <v>0</v>
      </c>
      <c r="M217" s="1" t="b">
        <f t="shared" si="1"/>
        <v>0</v>
      </c>
    </row>
    <row r="218" ht="15.75" customHeight="1">
      <c r="A218" s="1" t="s">
        <v>227</v>
      </c>
      <c r="B218" s="1">
        <f>IFERROR(__xludf.DUMMYFUNCTION("SPLIT(A218,"" "")"),43.0)</f>
        <v>43</v>
      </c>
      <c r="C218" s="1">
        <f>IFERROR(__xludf.DUMMYFUNCTION("""COMPUTED_VALUE"""),39.0)</f>
        <v>39</v>
      </c>
      <c r="D218" s="1">
        <f>IFERROR(__xludf.DUMMYFUNCTION("""COMPUTED_VALUE"""),36.0)</f>
        <v>36</v>
      </c>
      <c r="E218" s="1">
        <f>IFERROR(__xludf.DUMMYFUNCTION("""COMPUTED_VALUE"""),34.0)</f>
        <v>34</v>
      </c>
      <c r="F218" s="1">
        <f>IFERROR(__xludf.DUMMYFUNCTION("""COMPUTED_VALUE"""),30.0)</f>
        <v>30</v>
      </c>
      <c r="G218" s="1">
        <f>IFERROR(__xludf.DUMMYFUNCTION("""COMPUTED_VALUE"""),26.0)</f>
        <v>26</v>
      </c>
      <c r="J218" s="1" t="b">
        <f t="array" ref="J218">IF(NOT(H218=""),AND(C218:H218&gt;B218:G218),IF(NOT(G218=""),AND(C218:G218&gt;B218:F218),IF(NOT(F218=""),AND(C218:F218&gt;B218:E218),AND(C218:E218&gt;B218:D218))))</f>
        <v>0</v>
      </c>
      <c r="K218" s="1" t="b">
        <f t="array" ref="K218">IF(NOT(H218=""),AND(C218:H218&lt;B218:G218),IF(NOT(G218=""),AND(C218:G218&lt;B218:F218),IF(NOT(F218=""),AND(C218:F218&lt;B218:E218),AND(C218:E218&lt;B218:D218))))</f>
        <v>1</v>
      </c>
      <c r="L218" s="1" t="b">
        <f t="array" ref="L218">IF(NOT(H218=""),AND(AND(ABS(C218:H218-B218:G218)&gt;0),AND(ABS(C218:H218-B218:G218)&lt;4)),IF(NOT(G218=""),AND(AND(ABS(C218:G218-B218:F218)&gt;0),AND(ABS(C218:G218-B218:F218)&lt;4)),IF(NOT(F218=""),AND(AND(ABS(C218:F218-B218:E218)&gt;0),AND(ABS(C218:F218-B218:E218)&lt;4)),AND(AND(ABS(C218:E218-B218:D218)&gt;0),AND(ABS(C218:E218-B218:D218)&lt;4)))))</f>
        <v>0</v>
      </c>
      <c r="M218" s="1" t="b">
        <f t="shared" si="1"/>
        <v>0</v>
      </c>
    </row>
    <row r="219" ht="15.75" customHeight="1">
      <c r="A219" s="1" t="s">
        <v>228</v>
      </c>
      <c r="B219" s="1">
        <f>IFERROR(__xludf.DUMMYFUNCTION("SPLIT(A219,"" "")"),84.0)</f>
        <v>84</v>
      </c>
      <c r="C219" s="1">
        <f>IFERROR(__xludf.DUMMYFUNCTION("""COMPUTED_VALUE"""),80.0)</f>
        <v>80</v>
      </c>
      <c r="D219" s="1">
        <f>IFERROR(__xludf.DUMMYFUNCTION("""COMPUTED_VALUE"""),78.0)</f>
        <v>78</v>
      </c>
      <c r="E219" s="1">
        <f>IFERROR(__xludf.DUMMYFUNCTION("""COMPUTED_VALUE"""),75.0)</f>
        <v>75</v>
      </c>
      <c r="F219" s="1">
        <f>IFERROR(__xludf.DUMMYFUNCTION("""COMPUTED_VALUE"""),71.0)</f>
        <v>71</v>
      </c>
      <c r="G219" s="1">
        <f>IFERROR(__xludf.DUMMYFUNCTION("""COMPUTED_VALUE"""),65.0)</f>
        <v>65</v>
      </c>
      <c r="J219" s="1" t="b">
        <f t="array" ref="J219">IF(NOT(H219=""),AND(C219:H219&gt;B219:G219),IF(NOT(G219=""),AND(C219:G219&gt;B219:F219),IF(NOT(F219=""),AND(C219:F219&gt;B219:E219),AND(C219:E219&gt;B219:D219))))</f>
        <v>0</v>
      </c>
      <c r="K219" s="1" t="b">
        <f t="array" ref="K219">IF(NOT(H219=""),AND(C219:H219&lt;B219:G219),IF(NOT(G219=""),AND(C219:G219&lt;B219:F219),IF(NOT(F219=""),AND(C219:F219&lt;B219:E219),AND(C219:E219&lt;B219:D219))))</f>
        <v>1</v>
      </c>
      <c r="L219" s="1" t="b">
        <f t="array" ref="L219">IF(NOT(H219=""),AND(AND(ABS(C219:H219-B219:G219)&gt;0),AND(ABS(C219:H219-B219:G219)&lt;4)),IF(NOT(G219=""),AND(AND(ABS(C219:G219-B219:F219)&gt;0),AND(ABS(C219:G219-B219:F219)&lt;4)),IF(NOT(F219=""),AND(AND(ABS(C219:F219-B219:E219)&gt;0),AND(ABS(C219:F219-B219:E219)&lt;4)),AND(AND(ABS(C219:E219-B219:D219)&gt;0),AND(ABS(C219:E219-B219:D219)&lt;4)))))</f>
        <v>0</v>
      </c>
      <c r="M219" s="1" t="b">
        <f t="shared" si="1"/>
        <v>0</v>
      </c>
    </row>
    <row r="220" ht="15.75" customHeight="1">
      <c r="A220" s="1" t="s">
        <v>229</v>
      </c>
      <c r="B220" s="1">
        <f>IFERROR(__xludf.DUMMYFUNCTION("SPLIT(A220,"" "")"),45.0)</f>
        <v>45</v>
      </c>
      <c r="C220" s="1">
        <f>IFERROR(__xludf.DUMMYFUNCTION("""COMPUTED_VALUE"""),41.0)</f>
        <v>41</v>
      </c>
      <c r="D220" s="1">
        <f>IFERROR(__xludf.DUMMYFUNCTION("""COMPUTED_VALUE"""),40.0)</f>
        <v>40</v>
      </c>
      <c r="E220" s="1">
        <f>IFERROR(__xludf.DUMMYFUNCTION("""COMPUTED_VALUE"""),39.0)</f>
        <v>39</v>
      </c>
      <c r="F220" s="1">
        <f>IFERROR(__xludf.DUMMYFUNCTION("""COMPUTED_VALUE"""),38.0)</f>
        <v>38</v>
      </c>
      <c r="G220" s="1">
        <f>IFERROR(__xludf.DUMMYFUNCTION("""COMPUTED_VALUE"""),32.0)</f>
        <v>32</v>
      </c>
      <c r="H220" s="1">
        <f>IFERROR(__xludf.DUMMYFUNCTION("""COMPUTED_VALUE"""),30.0)</f>
        <v>30</v>
      </c>
      <c r="I220" s="1"/>
      <c r="J220" s="1" t="b">
        <f t="array" ref="J220">IF(NOT(H220=""),AND(C220:H220&gt;B220:G220),IF(NOT(G220=""),AND(C220:G220&gt;B220:F220),IF(NOT(F220=""),AND(C220:F220&gt;B220:E220),AND(C220:E220&gt;B220:D220))))</f>
        <v>0</v>
      </c>
      <c r="K220" s="1" t="b">
        <f t="array" ref="K220">IF(NOT(H220=""),AND(C220:H220&lt;B220:G220),IF(NOT(G220=""),AND(C220:G220&lt;B220:F220),IF(NOT(F220=""),AND(C220:F220&lt;B220:E220),AND(C220:E220&lt;B220:D220))))</f>
        <v>1</v>
      </c>
      <c r="L220" s="1" t="b">
        <f t="array" ref="L220">IF(NOT(H220=""),AND(AND(ABS(C220:H220-B220:G220)&gt;0),AND(ABS(C220:H220-B220:G220)&lt;4)),IF(NOT(G220=""),AND(AND(ABS(C220:G220-B220:F220)&gt;0),AND(ABS(C220:G220-B220:F220)&lt;4)),IF(NOT(F220=""),AND(AND(ABS(C220:F220-B220:E220)&gt;0),AND(ABS(C220:F220-B220:E220)&lt;4)),AND(AND(ABS(C220:E220-B220:D220)&gt;0),AND(ABS(C220:E220-B220:D220)&lt;4)))))</f>
        <v>0</v>
      </c>
      <c r="M220" s="1" t="b">
        <f t="shared" si="1"/>
        <v>0</v>
      </c>
    </row>
    <row r="221" ht="15.75" customHeight="1">
      <c r="A221" s="1" t="s">
        <v>230</v>
      </c>
      <c r="B221" s="1">
        <f>IFERROR(__xludf.DUMMYFUNCTION("SPLIT(A221,"" "")"),87.0)</f>
        <v>87</v>
      </c>
      <c r="C221" s="1">
        <f>IFERROR(__xludf.DUMMYFUNCTION("""COMPUTED_VALUE"""),83.0)</f>
        <v>83</v>
      </c>
      <c r="D221" s="1">
        <f>IFERROR(__xludf.DUMMYFUNCTION("""COMPUTED_VALUE"""),81.0)</f>
        <v>81</v>
      </c>
      <c r="E221" s="1">
        <f>IFERROR(__xludf.DUMMYFUNCTION("""COMPUTED_VALUE"""),76.0)</f>
        <v>76</v>
      </c>
      <c r="F221" s="1">
        <f>IFERROR(__xludf.DUMMYFUNCTION("""COMPUTED_VALUE"""),78.0)</f>
        <v>78</v>
      </c>
      <c r="J221" s="1" t="b">
        <f t="array" ref="J221">IF(NOT(H221=""),AND(C221:H221&gt;B221:G221),IF(NOT(G221=""),AND(C221:G221&gt;B221:F221),IF(NOT(F221=""),AND(C221:F221&gt;B221:E221),AND(C221:E221&gt;B221:D221))))</f>
        <v>0</v>
      </c>
      <c r="K221" s="1" t="b">
        <f t="array" ref="K221">IF(NOT(H221=""),AND(C221:H221&lt;B221:G221),IF(NOT(G221=""),AND(C221:G221&lt;B221:F221),IF(NOT(F221=""),AND(C221:F221&lt;B221:E221),AND(C221:E221&lt;B221:D221))))</f>
        <v>0</v>
      </c>
      <c r="L221" s="1" t="b">
        <f t="array" ref="L221">IF(NOT(H221=""),AND(AND(ABS(C221:H221-B221:G221)&gt;0),AND(ABS(C221:H221-B221:G221)&lt;4)),IF(NOT(G221=""),AND(AND(ABS(C221:G221-B221:F221)&gt;0),AND(ABS(C221:G221-B221:F221)&lt;4)),IF(NOT(F221=""),AND(AND(ABS(C221:F221-B221:E221)&gt;0),AND(ABS(C221:F221-B221:E221)&lt;4)),AND(AND(ABS(C221:E221-B221:D221)&gt;0),AND(ABS(C221:E221-B221:D221)&lt;4)))))</f>
        <v>0</v>
      </c>
      <c r="M221" s="1" t="b">
        <f t="shared" si="1"/>
        <v>0</v>
      </c>
    </row>
    <row r="222" ht="15.75" customHeight="1">
      <c r="A222" s="1" t="s">
        <v>231</v>
      </c>
      <c r="B222" s="1">
        <f>IFERROR(__xludf.DUMMYFUNCTION("SPLIT(A222,"" "")"),82.0)</f>
        <v>82</v>
      </c>
      <c r="C222" s="1">
        <f>IFERROR(__xludf.DUMMYFUNCTION("""COMPUTED_VALUE"""),78.0)</f>
        <v>78</v>
      </c>
      <c r="D222" s="1">
        <f>IFERROR(__xludf.DUMMYFUNCTION("""COMPUTED_VALUE"""),73.0)</f>
        <v>73</v>
      </c>
      <c r="E222" s="1">
        <f>IFERROR(__xludf.DUMMYFUNCTION("""COMPUTED_VALUE"""),70.0)</f>
        <v>70</v>
      </c>
      <c r="F222" s="1">
        <f>IFERROR(__xludf.DUMMYFUNCTION("""COMPUTED_VALUE"""),68.0)</f>
        <v>68</v>
      </c>
      <c r="G222" s="1">
        <f>IFERROR(__xludf.DUMMYFUNCTION("""COMPUTED_VALUE"""),68.0)</f>
        <v>68</v>
      </c>
      <c r="J222" s="1" t="b">
        <f t="array" ref="J222">IF(NOT(H222=""),AND(C222:H222&gt;B222:G222),IF(NOT(G222=""),AND(C222:G222&gt;B222:F222),IF(NOT(F222=""),AND(C222:F222&gt;B222:E222),AND(C222:E222&gt;B222:D222))))</f>
        <v>0</v>
      </c>
      <c r="K222" s="1" t="b">
        <f t="array" ref="K222">IF(NOT(H222=""),AND(C222:H222&lt;B222:G222),IF(NOT(G222=""),AND(C222:G222&lt;B222:F222),IF(NOT(F222=""),AND(C222:F222&lt;B222:E222),AND(C222:E222&lt;B222:D222))))</f>
        <v>0</v>
      </c>
      <c r="L222" s="1" t="b">
        <f t="array" ref="L222">IF(NOT(H222=""),AND(AND(ABS(C222:H222-B222:G222)&gt;0),AND(ABS(C222:H222-B222:G222)&lt;4)),IF(NOT(G222=""),AND(AND(ABS(C222:G222-B222:F222)&gt;0),AND(ABS(C222:G222-B222:F222)&lt;4)),IF(NOT(F222=""),AND(AND(ABS(C222:F222-B222:E222)&gt;0),AND(ABS(C222:F222-B222:E222)&lt;4)),AND(AND(ABS(C222:E222-B222:D222)&gt;0),AND(ABS(C222:E222-B222:D222)&lt;4)))))</f>
        <v>0</v>
      </c>
      <c r="M222" s="1" t="b">
        <f t="shared" si="1"/>
        <v>0</v>
      </c>
    </row>
    <row r="223" ht="15.75" customHeight="1">
      <c r="A223" s="1" t="s">
        <v>232</v>
      </c>
      <c r="B223" s="1">
        <f>IFERROR(__xludf.DUMMYFUNCTION("SPLIT(A223,"" "")"),39.0)</f>
        <v>39</v>
      </c>
      <c r="C223" s="1">
        <f>IFERROR(__xludf.DUMMYFUNCTION("""COMPUTED_VALUE"""),35.0)</f>
        <v>35</v>
      </c>
      <c r="D223" s="1">
        <f>IFERROR(__xludf.DUMMYFUNCTION("""COMPUTED_VALUE"""),29.0)</f>
        <v>29</v>
      </c>
      <c r="E223" s="1">
        <f>IFERROR(__xludf.DUMMYFUNCTION("""COMPUTED_VALUE"""),27.0)</f>
        <v>27</v>
      </c>
      <c r="F223" s="1">
        <f>IFERROR(__xludf.DUMMYFUNCTION("""COMPUTED_VALUE"""),24.0)</f>
        <v>24</v>
      </c>
      <c r="G223" s="1">
        <f>IFERROR(__xludf.DUMMYFUNCTION("""COMPUTED_VALUE"""),21.0)</f>
        <v>21</v>
      </c>
      <c r="H223" s="1">
        <f>IFERROR(__xludf.DUMMYFUNCTION("""COMPUTED_VALUE"""),18.0)</f>
        <v>18</v>
      </c>
      <c r="I223" s="1">
        <f>IFERROR(__xludf.DUMMYFUNCTION("""COMPUTED_VALUE"""),14.0)</f>
        <v>14</v>
      </c>
      <c r="J223" s="1" t="b">
        <f t="array" ref="J223">IF(NOT(H223=""),AND(C223:H223&gt;B223:G223),IF(NOT(G223=""),AND(C223:G223&gt;B223:F223),IF(NOT(F223=""),AND(C223:F223&gt;B223:E223),AND(C223:E223&gt;B223:D223))))</f>
        <v>0</v>
      </c>
      <c r="K223" s="1" t="b">
        <f t="array" ref="K223">IF(NOT(H223=""),AND(C223:H223&lt;B223:G223),IF(NOT(G223=""),AND(C223:G223&lt;B223:F223),IF(NOT(F223=""),AND(C223:F223&lt;B223:E223),AND(C223:E223&lt;B223:D223))))</f>
        <v>1</v>
      </c>
      <c r="L223" s="1" t="b">
        <f t="array" ref="L223">IF(NOT(H223=""),AND(AND(ABS(C223:H223-B223:G223)&gt;0),AND(ABS(C223:H223-B223:G223)&lt;4)),IF(NOT(G223=""),AND(AND(ABS(C223:G223-B223:F223)&gt;0),AND(ABS(C223:G223-B223:F223)&lt;4)),IF(NOT(F223=""),AND(AND(ABS(C223:F223-B223:E223)&gt;0),AND(ABS(C223:F223-B223:E223)&lt;4)),AND(AND(ABS(C223:E223-B223:D223)&gt;0),AND(ABS(C223:E223-B223:D223)&lt;4)))))</f>
        <v>0</v>
      </c>
      <c r="M223" s="1" t="b">
        <f t="shared" si="1"/>
        <v>0</v>
      </c>
    </row>
    <row r="224" ht="15.75" customHeight="1">
      <c r="A224" s="1" t="s">
        <v>233</v>
      </c>
      <c r="B224" s="1">
        <f>IFERROR(__xludf.DUMMYFUNCTION("SPLIT(A224,"" "")"),85.0)</f>
        <v>85</v>
      </c>
      <c r="C224" s="1">
        <f>IFERROR(__xludf.DUMMYFUNCTION("""COMPUTED_VALUE"""),81.0)</f>
        <v>81</v>
      </c>
      <c r="D224" s="1">
        <f>IFERROR(__xludf.DUMMYFUNCTION("""COMPUTED_VALUE"""),79.0)</f>
        <v>79</v>
      </c>
      <c r="E224" s="1">
        <f>IFERROR(__xludf.DUMMYFUNCTION("""COMPUTED_VALUE"""),76.0)</f>
        <v>76</v>
      </c>
      <c r="F224" s="1">
        <f>IFERROR(__xludf.DUMMYFUNCTION("""COMPUTED_VALUE"""),73.0)</f>
        <v>73</v>
      </c>
      <c r="G224" s="1">
        <f>IFERROR(__xludf.DUMMYFUNCTION("""COMPUTED_VALUE"""),70.0)</f>
        <v>70</v>
      </c>
      <c r="H224" s="1">
        <f>IFERROR(__xludf.DUMMYFUNCTION("""COMPUTED_VALUE"""),63.0)</f>
        <v>63</v>
      </c>
      <c r="I224" s="1">
        <f>IFERROR(__xludf.DUMMYFUNCTION("""COMPUTED_VALUE"""),57.0)</f>
        <v>57</v>
      </c>
      <c r="J224" s="1" t="b">
        <f t="array" ref="J224">IF(NOT(H224=""),AND(C224:H224&gt;B224:G224),IF(NOT(G224=""),AND(C224:G224&gt;B224:F224),IF(NOT(F224=""),AND(C224:F224&gt;B224:E224),AND(C224:E224&gt;B224:D224))))</f>
        <v>0</v>
      </c>
      <c r="K224" s="1" t="b">
        <f t="array" ref="K224">IF(NOT(H224=""),AND(C224:H224&lt;B224:G224),IF(NOT(G224=""),AND(C224:G224&lt;B224:F224),IF(NOT(F224=""),AND(C224:F224&lt;B224:E224),AND(C224:E224&lt;B224:D224))))</f>
        <v>1</v>
      </c>
      <c r="L224" s="1" t="b">
        <f t="array" ref="L224">IF(NOT(H224=""),AND(AND(ABS(C224:H224-B224:G224)&gt;0),AND(ABS(C224:H224-B224:G224)&lt;4)),IF(NOT(G224=""),AND(AND(ABS(C224:G224-B224:F224)&gt;0),AND(ABS(C224:G224-B224:F224)&lt;4)),IF(NOT(F224=""),AND(AND(ABS(C224:F224-B224:E224)&gt;0),AND(ABS(C224:F224-B224:E224)&lt;4)),AND(AND(ABS(C224:E224-B224:D224)&gt;0),AND(ABS(C224:E224-B224:D224)&lt;4)))))</f>
        <v>0</v>
      </c>
      <c r="M224" s="1" t="b">
        <f t="shared" si="1"/>
        <v>0</v>
      </c>
    </row>
    <row r="225" ht="15.75" customHeight="1">
      <c r="A225" s="1" t="s">
        <v>234</v>
      </c>
      <c r="B225" s="1">
        <f>IFERROR(__xludf.DUMMYFUNCTION("SPLIT(A225,"" "")"),49.0)</f>
        <v>49</v>
      </c>
      <c r="C225" s="1">
        <f>IFERROR(__xludf.DUMMYFUNCTION("""COMPUTED_VALUE"""),43.0)</f>
        <v>43</v>
      </c>
      <c r="D225" s="1">
        <f>IFERROR(__xludf.DUMMYFUNCTION("""COMPUTED_VALUE"""),41.0)</f>
        <v>41</v>
      </c>
      <c r="E225" s="1">
        <f>IFERROR(__xludf.DUMMYFUNCTION("""COMPUTED_VALUE"""),38.0)</f>
        <v>38</v>
      </c>
      <c r="F225" s="1">
        <f>IFERROR(__xludf.DUMMYFUNCTION("""COMPUTED_VALUE"""),35.0)</f>
        <v>35</v>
      </c>
      <c r="G225" s="1">
        <f>IFERROR(__xludf.DUMMYFUNCTION("""COMPUTED_VALUE"""),34.0)</f>
        <v>34</v>
      </c>
      <c r="H225" s="1">
        <f>IFERROR(__xludf.DUMMYFUNCTION("""COMPUTED_VALUE"""),32.0)</f>
        <v>32</v>
      </c>
      <c r="I225" s="1">
        <f>IFERROR(__xludf.DUMMYFUNCTION("""COMPUTED_VALUE"""),29.0)</f>
        <v>29</v>
      </c>
      <c r="J225" s="1" t="b">
        <f t="array" ref="J225">IF(NOT(H225=""),AND(C225:H225&gt;B225:G225),IF(NOT(G225=""),AND(C225:G225&gt;B225:F225),IF(NOT(F225=""),AND(C225:F225&gt;B225:E225),AND(C225:E225&gt;B225:D225))))</f>
        <v>0</v>
      </c>
      <c r="K225" s="1" t="b">
        <f t="array" ref="K225">IF(NOT(H225=""),AND(C225:H225&lt;B225:G225),IF(NOT(G225=""),AND(C225:G225&lt;B225:F225),IF(NOT(F225=""),AND(C225:F225&lt;B225:E225),AND(C225:E225&lt;B225:D225))))</f>
        <v>1</v>
      </c>
      <c r="L225" s="1" t="b">
        <f t="array" ref="L225">IF(NOT(H225=""),AND(AND(ABS(C225:H225-B225:G225)&gt;0),AND(ABS(C225:H225-B225:G225)&lt;4)),IF(NOT(G225=""),AND(AND(ABS(C225:G225-B225:F225)&gt;0),AND(ABS(C225:G225-B225:F225)&lt;4)),IF(NOT(F225=""),AND(AND(ABS(C225:F225-B225:E225)&gt;0),AND(ABS(C225:F225-B225:E225)&lt;4)),AND(AND(ABS(C225:E225-B225:D225)&gt;0),AND(ABS(C225:E225-B225:D225)&lt;4)))))</f>
        <v>0</v>
      </c>
      <c r="M225" s="1" t="b">
        <f t="shared" si="1"/>
        <v>0</v>
      </c>
    </row>
    <row r="226" ht="15.75" customHeight="1">
      <c r="A226" s="1" t="s">
        <v>235</v>
      </c>
      <c r="B226" s="1">
        <f>IFERROR(__xludf.DUMMYFUNCTION("SPLIT(A226,"" "")"),92.0)</f>
        <v>92</v>
      </c>
      <c r="C226" s="1">
        <f>IFERROR(__xludf.DUMMYFUNCTION("""COMPUTED_VALUE"""),87.0)</f>
        <v>87</v>
      </c>
      <c r="D226" s="1">
        <f>IFERROR(__xludf.DUMMYFUNCTION("""COMPUTED_VALUE"""),85.0)</f>
        <v>85</v>
      </c>
      <c r="E226" s="1">
        <f>IFERROR(__xludf.DUMMYFUNCTION("""COMPUTED_VALUE"""),83.0)</f>
        <v>83</v>
      </c>
      <c r="F226" s="1">
        <f>IFERROR(__xludf.DUMMYFUNCTION("""COMPUTED_VALUE"""),82.0)</f>
        <v>82</v>
      </c>
      <c r="G226" s="1">
        <f>IFERROR(__xludf.DUMMYFUNCTION("""COMPUTED_VALUE"""),79.0)</f>
        <v>79</v>
      </c>
      <c r="H226" s="1">
        <f>IFERROR(__xludf.DUMMYFUNCTION("""COMPUTED_VALUE"""),78.0)</f>
        <v>78</v>
      </c>
      <c r="I226" s="1">
        <f>IFERROR(__xludf.DUMMYFUNCTION("""COMPUTED_VALUE"""),79.0)</f>
        <v>79</v>
      </c>
      <c r="J226" s="1" t="b">
        <f t="array" ref="J226">IF(NOT(H226=""),AND(C226:H226&gt;B226:G226),IF(NOT(G226=""),AND(C226:G226&gt;B226:F226),IF(NOT(F226=""),AND(C226:F226&gt;B226:E226),AND(C226:E226&gt;B226:D226))))</f>
        <v>0</v>
      </c>
      <c r="K226" s="1" t="b">
        <f t="array" ref="K226">IF(NOT(H226=""),AND(C226:H226&lt;B226:G226),IF(NOT(G226=""),AND(C226:G226&lt;B226:F226),IF(NOT(F226=""),AND(C226:F226&lt;B226:E226),AND(C226:E226&lt;B226:D226))))</f>
        <v>1</v>
      </c>
      <c r="L226" s="1" t="b">
        <f t="array" ref="L226">IF(NOT(H226=""),AND(AND(ABS(C226:H226-B226:G226)&gt;0),AND(ABS(C226:H226-B226:G226)&lt;4)),IF(NOT(G226=""),AND(AND(ABS(C226:G226-B226:F226)&gt;0),AND(ABS(C226:G226-B226:F226)&lt;4)),IF(NOT(F226=""),AND(AND(ABS(C226:F226-B226:E226)&gt;0),AND(ABS(C226:F226-B226:E226)&lt;4)),AND(AND(ABS(C226:E226-B226:D226)&gt;0),AND(ABS(C226:E226-B226:D226)&lt;4)))))</f>
        <v>0</v>
      </c>
      <c r="M226" s="1" t="b">
        <f t="shared" si="1"/>
        <v>0</v>
      </c>
    </row>
    <row r="227" ht="15.75" customHeight="1">
      <c r="A227" s="1" t="s">
        <v>236</v>
      </c>
      <c r="B227" s="1">
        <f>IFERROR(__xludf.DUMMYFUNCTION("SPLIT(A227,"" "")"),37.0)</f>
        <v>37</v>
      </c>
      <c r="C227" s="1">
        <f>IFERROR(__xludf.DUMMYFUNCTION("""COMPUTED_VALUE"""),30.0)</f>
        <v>30</v>
      </c>
      <c r="D227" s="1">
        <f>IFERROR(__xludf.DUMMYFUNCTION("""COMPUTED_VALUE"""),28.0)</f>
        <v>28</v>
      </c>
      <c r="E227" s="1">
        <f>IFERROR(__xludf.DUMMYFUNCTION("""COMPUTED_VALUE"""),25.0)</f>
        <v>25</v>
      </c>
      <c r="F227" s="1">
        <f>IFERROR(__xludf.DUMMYFUNCTION("""COMPUTED_VALUE"""),23.0)</f>
        <v>23</v>
      </c>
      <c r="G227" s="1">
        <f>IFERROR(__xludf.DUMMYFUNCTION("""COMPUTED_VALUE"""),23.0)</f>
        <v>23</v>
      </c>
      <c r="J227" s="1" t="b">
        <f t="array" ref="J227">IF(NOT(H227=""),AND(C227:H227&gt;B227:G227),IF(NOT(G227=""),AND(C227:G227&gt;B227:F227),IF(NOT(F227=""),AND(C227:F227&gt;B227:E227),AND(C227:E227&gt;B227:D227))))</f>
        <v>0</v>
      </c>
      <c r="K227" s="1" t="b">
        <f t="array" ref="K227">IF(NOT(H227=""),AND(C227:H227&lt;B227:G227),IF(NOT(G227=""),AND(C227:G227&lt;B227:F227),IF(NOT(F227=""),AND(C227:F227&lt;B227:E227),AND(C227:E227&lt;B227:D227))))</f>
        <v>0</v>
      </c>
      <c r="L227" s="1" t="b">
        <f t="array" ref="L227">IF(NOT(H227=""),AND(AND(ABS(C227:H227-B227:G227)&gt;0),AND(ABS(C227:H227-B227:G227)&lt;4)),IF(NOT(G227=""),AND(AND(ABS(C227:G227-B227:F227)&gt;0),AND(ABS(C227:G227-B227:F227)&lt;4)),IF(NOT(F227=""),AND(AND(ABS(C227:F227-B227:E227)&gt;0),AND(ABS(C227:F227-B227:E227)&lt;4)),AND(AND(ABS(C227:E227-B227:D227)&gt;0),AND(ABS(C227:E227-B227:D227)&lt;4)))))</f>
        <v>0</v>
      </c>
      <c r="M227" s="1" t="b">
        <f t="shared" si="1"/>
        <v>0</v>
      </c>
    </row>
    <row r="228" ht="15.75" customHeight="1">
      <c r="A228" s="1" t="s">
        <v>237</v>
      </c>
      <c r="B228" s="1">
        <f>IFERROR(__xludf.DUMMYFUNCTION("SPLIT(A228,"" "")"),25.0)</f>
        <v>25</v>
      </c>
      <c r="C228" s="1">
        <f>IFERROR(__xludf.DUMMYFUNCTION("""COMPUTED_VALUE"""),20.0)</f>
        <v>20</v>
      </c>
      <c r="D228" s="1">
        <f>IFERROR(__xludf.DUMMYFUNCTION("""COMPUTED_VALUE"""),17.0)</f>
        <v>17</v>
      </c>
      <c r="E228" s="1">
        <f>IFERROR(__xludf.DUMMYFUNCTION("""COMPUTED_VALUE"""),14.0)</f>
        <v>14</v>
      </c>
      <c r="F228" s="1">
        <f>IFERROR(__xludf.DUMMYFUNCTION("""COMPUTED_VALUE"""),12.0)</f>
        <v>12</v>
      </c>
      <c r="G228" s="1">
        <f>IFERROR(__xludf.DUMMYFUNCTION("""COMPUTED_VALUE"""),9.0)</f>
        <v>9</v>
      </c>
      <c r="H228" s="1">
        <f>IFERROR(__xludf.DUMMYFUNCTION("""COMPUTED_VALUE"""),5.0)</f>
        <v>5</v>
      </c>
      <c r="I228" s="1"/>
      <c r="J228" s="1" t="b">
        <f t="array" ref="J228">IF(NOT(H228=""),AND(C228:H228&gt;B228:G228),IF(NOT(G228=""),AND(C228:G228&gt;B228:F228),IF(NOT(F228=""),AND(C228:F228&gt;B228:E228),AND(C228:E228&gt;B228:D228))))</f>
        <v>0</v>
      </c>
      <c r="K228" s="1" t="b">
        <f t="array" ref="K228">IF(NOT(H228=""),AND(C228:H228&lt;B228:G228),IF(NOT(G228=""),AND(C228:G228&lt;B228:F228),IF(NOT(F228=""),AND(C228:F228&lt;B228:E228),AND(C228:E228&lt;B228:D228))))</f>
        <v>1</v>
      </c>
      <c r="L228" s="1" t="b">
        <f t="array" ref="L228">IF(NOT(H228=""),AND(AND(ABS(C228:H228-B228:G228)&gt;0),AND(ABS(C228:H228-B228:G228)&lt;4)),IF(NOT(G228=""),AND(AND(ABS(C228:G228-B228:F228)&gt;0),AND(ABS(C228:G228-B228:F228)&lt;4)),IF(NOT(F228=""),AND(AND(ABS(C228:F228-B228:E228)&gt;0),AND(ABS(C228:F228-B228:E228)&lt;4)),AND(AND(ABS(C228:E228-B228:D228)&gt;0),AND(ABS(C228:E228-B228:D228)&lt;4)))))</f>
        <v>0</v>
      </c>
      <c r="M228" s="1" t="b">
        <f t="shared" si="1"/>
        <v>0</v>
      </c>
    </row>
    <row r="229" ht="15.75" customHeight="1">
      <c r="A229" s="1" t="s">
        <v>238</v>
      </c>
      <c r="B229" s="1">
        <f>IFERROR(__xludf.DUMMYFUNCTION("SPLIT(A229,"" "")"),87.0)</f>
        <v>87</v>
      </c>
      <c r="C229" s="1">
        <f>IFERROR(__xludf.DUMMYFUNCTION("""COMPUTED_VALUE"""),81.0)</f>
        <v>81</v>
      </c>
      <c r="D229" s="1">
        <f>IFERROR(__xludf.DUMMYFUNCTION("""COMPUTED_VALUE"""),80.0)</f>
        <v>80</v>
      </c>
      <c r="E229" s="1">
        <f>IFERROR(__xludf.DUMMYFUNCTION("""COMPUTED_VALUE"""),77.0)</f>
        <v>77</v>
      </c>
      <c r="F229" s="1">
        <f>IFERROR(__xludf.DUMMYFUNCTION("""COMPUTED_VALUE"""),71.0)</f>
        <v>71</v>
      </c>
      <c r="J229" s="1" t="b">
        <f t="array" ref="J229">IF(NOT(H229=""),AND(C229:H229&gt;B229:G229),IF(NOT(G229=""),AND(C229:G229&gt;B229:F229),IF(NOT(F229=""),AND(C229:F229&gt;B229:E229),AND(C229:E229&gt;B229:D229))))</f>
        <v>0</v>
      </c>
      <c r="K229" s="1" t="b">
        <f t="array" ref="K229">IF(NOT(H229=""),AND(C229:H229&lt;B229:G229),IF(NOT(G229=""),AND(C229:G229&lt;B229:F229),IF(NOT(F229=""),AND(C229:F229&lt;B229:E229),AND(C229:E229&lt;B229:D229))))</f>
        <v>1</v>
      </c>
      <c r="L229" s="1" t="b">
        <f t="array" ref="L229">IF(NOT(H229=""),AND(AND(ABS(C229:H229-B229:G229)&gt;0),AND(ABS(C229:H229-B229:G229)&lt;4)),IF(NOT(G229=""),AND(AND(ABS(C229:G229-B229:F229)&gt;0),AND(ABS(C229:G229-B229:F229)&lt;4)),IF(NOT(F229=""),AND(AND(ABS(C229:F229-B229:E229)&gt;0),AND(ABS(C229:F229-B229:E229)&lt;4)),AND(AND(ABS(C229:E229-B229:D229)&gt;0),AND(ABS(C229:E229-B229:D229)&lt;4)))))</f>
        <v>0</v>
      </c>
      <c r="M229" s="1" t="b">
        <f t="shared" si="1"/>
        <v>0</v>
      </c>
    </row>
    <row r="230" ht="15.75" customHeight="1">
      <c r="A230" s="1" t="s">
        <v>239</v>
      </c>
      <c r="B230" s="1">
        <f>IFERROR(__xludf.DUMMYFUNCTION("SPLIT(A230,"" "")"),98.0)</f>
        <v>98</v>
      </c>
      <c r="C230" s="1">
        <f>IFERROR(__xludf.DUMMYFUNCTION("""COMPUTED_VALUE"""),91.0)</f>
        <v>91</v>
      </c>
      <c r="D230" s="1">
        <f>IFERROR(__xludf.DUMMYFUNCTION("""COMPUTED_VALUE"""),90.0)</f>
        <v>90</v>
      </c>
      <c r="E230" s="1">
        <f>IFERROR(__xludf.DUMMYFUNCTION("""COMPUTED_VALUE"""),88.0)</f>
        <v>88</v>
      </c>
      <c r="F230" s="1">
        <f>IFERROR(__xludf.DUMMYFUNCTION("""COMPUTED_VALUE"""),86.0)</f>
        <v>86</v>
      </c>
      <c r="G230" s="1">
        <f>IFERROR(__xludf.DUMMYFUNCTION("""COMPUTED_VALUE"""),88.0)</f>
        <v>88</v>
      </c>
      <c r="H230" s="1">
        <f>IFERROR(__xludf.DUMMYFUNCTION("""COMPUTED_VALUE"""),86.0)</f>
        <v>86</v>
      </c>
      <c r="I230" s="1"/>
      <c r="J230" s="1" t="b">
        <f t="array" ref="J230">IF(NOT(H230=""),AND(C230:H230&gt;B230:G230),IF(NOT(G230=""),AND(C230:G230&gt;B230:F230),IF(NOT(F230=""),AND(C230:F230&gt;B230:E230),AND(C230:E230&gt;B230:D230))))</f>
        <v>0</v>
      </c>
      <c r="K230" s="1" t="b">
        <f t="array" ref="K230">IF(NOT(H230=""),AND(C230:H230&lt;B230:G230),IF(NOT(G230=""),AND(C230:G230&lt;B230:F230),IF(NOT(F230=""),AND(C230:F230&lt;B230:E230),AND(C230:E230&lt;B230:D230))))</f>
        <v>0</v>
      </c>
      <c r="L230" s="1" t="b">
        <f t="array" ref="L230">IF(NOT(H230=""),AND(AND(ABS(C230:H230-B230:G230)&gt;0),AND(ABS(C230:H230-B230:G230)&lt;4)),IF(NOT(G230=""),AND(AND(ABS(C230:G230-B230:F230)&gt;0),AND(ABS(C230:G230-B230:F230)&lt;4)),IF(NOT(F230=""),AND(AND(ABS(C230:F230-B230:E230)&gt;0),AND(ABS(C230:F230-B230:E230)&lt;4)),AND(AND(ABS(C230:E230-B230:D230)&gt;0),AND(ABS(C230:E230-B230:D230)&lt;4)))))</f>
        <v>0</v>
      </c>
      <c r="M230" s="1" t="b">
        <f t="shared" si="1"/>
        <v>0</v>
      </c>
    </row>
    <row r="231" ht="15.75" customHeight="1">
      <c r="A231" s="1" t="s">
        <v>240</v>
      </c>
      <c r="B231" s="1">
        <f>IFERROR(__xludf.DUMMYFUNCTION("SPLIT(A231,"" "")"),47.0)</f>
        <v>47</v>
      </c>
      <c r="C231" s="1">
        <f>IFERROR(__xludf.DUMMYFUNCTION("""COMPUTED_VALUE"""),40.0)</f>
        <v>40</v>
      </c>
      <c r="D231" s="1">
        <f>IFERROR(__xludf.DUMMYFUNCTION("""COMPUTED_VALUE"""),38.0)</f>
        <v>38</v>
      </c>
      <c r="E231" s="1">
        <f>IFERROR(__xludf.DUMMYFUNCTION("""COMPUTED_VALUE"""),36.0)</f>
        <v>36</v>
      </c>
      <c r="F231" s="1">
        <f>IFERROR(__xludf.DUMMYFUNCTION("""COMPUTED_VALUE"""),39.0)</f>
        <v>39</v>
      </c>
      <c r="G231" s="1">
        <f>IFERROR(__xludf.DUMMYFUNCTION("""COMPUTED_VALUE"""),36.0)</f>
        <v>36</v>
      </c>
      <c r="H231" s="1">
        <f>IFERROR(__xludf.DUMMYFUNCTION("""COMPUTED_VALUE"""),37.0)</f>
        <v>37</v>
      </c>
      <c r="I231" s="1"/>
      <c r="J231" s="1" t="b">
        <f t="array" ref="J231">IF(NOT(H231=""),AND(C231:H231&gt;B231:G231),IF(NOT(G231=""),AND(C231:G231&gt;B231:F231),IF(NOT(F231=""),AND(C231:F231&gt;B231:E231),AND(C231:E231&gt;B231:D231))))</f>
        <v>0</v>
      </c>
      <c r="K231" s="1" t="b">
        <f t="array" ref="K231">IF(NOT(H231=""),AND(C231:H231&lt;B231:G231),IF(NOT(G231=""),AND(C231:G231&lt;B231:F231),IF(NOT(F231=""),AND(C231:F231&lt;B231:E231),AND(C231:E231&lt;B231:D231))))</f>
        <v>0</v>
      </c>
      <c r="L231" s="1" t="b">
        <f t="array" ref="L231">IF(NOT(H231=""),AND(AND(ABS(C231:H231-B231:G231)&gt;0),AND(ABS(C231:H231-B231:G231)&lt;4)),IF(NOT(G231=""),AND(AND(ABS(C231:G231-B231:F231)&gt;0),AND(ABS(C231:G231-B231:F231)&lt;4)),IF(NOT(F231=""),AND(AND(ABS(C231:F231-B231:E231)&gt;0),AND(ABS(C231:F231-B231:E231)&lt;4)),AND(AND(ABS(C231:E231-B231:D231)&gt;0),AND(ABS(C231:E231-B231:D231)&lt;4)))))</f>
        <v>0</v>
      </c>
      <c r="M231" s="1" t="b">
        <f t="shared" si="1"/>
        <v>0</v>
      </c>
    </row>
    <row r="232" ht="15.75" customHeight="1">
      <c r="A232" s="1" t="s">
        <v>241</v>
      </c>
      <c r="B232" s="1">
        <f>IFERROR(__xludf.DUMMYFUNCTION("SPLIT(A232,"" "")"),39.0)</f>
        <v>39</v>
      </c>
      <c r="C232" s="1">
        <f>IFERROR(__xludf.DUMMYFUNCTION("""COMPUTED_VALUE"""),34.0)</f>
        <v>34</v>
      </c>
      <c r="D232" s="1">
        <f>IFERROR(__xludf.DUMMYFUNCTION("""COMPUTED_VALUE"""),31.0)</f>
        <v>31</v>
      </c>
      <c r="E232" s="1">
        <f>IFERROR(__xludf.DUMMYFUNCTION("""COMPUTED_VALUE"""),30.0)</f>
        <v>30</v>
      </c>
      <c r="F232" s="1">
        <f>IFERROR(__xludf.DUMMYFUNCTION("""COMPUTED_VALUE"""),32.0)</f>
        <v>32</v>
      </c>
      <c r="G232" s="1">
        <f>IFERROR(__xludf.DUMMYFUNCTION("""COMPUTED_VALUE"""),32.0)</f>
        <v>32</v>
      </c>
      <c r="J232" s="1" t="b">
        <f t="array" ref="J232">IF(NOT(H232=""),AND(C232:H232&gt;B232:G232),IF(NOT(G232=""),AND(C232:G232&gt;B232:F232),IF(NOT(F232=""),AND(C232:F232&gt;B232:E232),AND(C232:E232&gt;B232:D232))))</f>
        <v>0</v>
      </c>
      <c r="K232" s="1" t="b">
        <f t="array" ref="K232">IF(NOT(H232=""),AND(C232:H232&lt;B232:G232),IF(NOT(G232=""),AND(C232:G232&lt;B232:F232),IF(NOT(F232=""),AND(C232:F232&lt;B232:E232),AND(C232:E232&lt;B232:D232))))</f>
        <v>0</v>
      </c>
      <c r="L232" s="1" t="b">
        <f t="array" ref="L232">IF(NOT(H232=""),AND(AND(ABS(C232:H232-B232:G232)&gt;0),AND(ABS(C232:H232-B232:G232)&lt;4)),IF(NOT(G232=""),AND(AND(ABS(C232:G232-B232:F232)&gt;0),AND(ABS(C232:G232-B232:F232)&lt;4)),IF(NOT(F232=""),AND(AND(ABS(C232:F232-B232:E232)&gt;0),AND(ABS(C232:F232-B232:E232)&lt;4)),AND(AND(ABS(C232:E232-B232:D232)&gt;0),AND(ABS(C232:E232-B232:D232)&lt;4)))))</f>
        <v>0</v>
      </c>
      <c r="M232" s="1" t="b">
        <f t="shared" si="1"/>
        <v>0</v>
      </c>
    </row>
    <row r="233" ht="15.75" customHeight="1">
      <c r="A233" s="1" t="s">
        <v>242</v>
      </c>
      <c r="B233" s="1">
        <f>IFERROR(__xludf.DUMMYFUNCTION("SPLIT(A233,"" "")"),84.0)</f>
        <v>84</v>
      </c>
      <c r="C233" s="1">
        <f>IFERROR(__xludf.DUMMYFUNCTION("""COMPUTED_VALUE"""),79.0)</f>
        <v>79</v>
      </c>
      <c r="D233" s="1">
        <f>IFERROR(__xludf.DUMMYFUNCTION("""COMPUTED_VALUE"""),82.0)</f>
        <v>82</v>
      </c>
      <c r="E233" s="1">
        <f>IFERROR(__xludf.DUMMYFUNCTION("""COMPUTED_VALUE"""),79.0)</f>
        <v>79</v>
      </c>
      <c r="F233" s="1">
        <f>IFERROR(__xludf.DUMMYFUNCTION("""COMPUTED_VALUE"""),75.0)</f>
        <v>75</v>
      </c>
      <c r="J233" s="1" t="b">
        <f t="array" ref="J233">IF(NOT(H233=""),AND(C233:H233&gt;B233:G233),IF(NOT(G233=""),AND(C233:G233&gt;B233:F233),IF(NOT(F233=""),AND(C233:F233&gt;B233:E233),AND(C233:E233&gt;B233:D233))))</f>
        <v>0</v>
      </c>
      <c r="K233" s="1" t="b">
        <f t="array" ref="K233">IF(NOT(H233=""),AND(C233:H233&lt;B233:G233),IF(NOT(G233=""),AND(C233:G233&lt;B233:F233),IF(NOT(F233=""),AND(C233:F233&lt;B233:E233),AND(C233:E233&lt;B233:D233))))</f>
        <v>0</v>
      </c>
      <c r="L233" s="1" t="b">
        <f t="array" ref="L233">IF(NOT(H233=""),AND(AND(ABS(C233:H233-B233:G233)&gt;0),AND(ABS(C233:H233-B233:G233)&lt;4)),IF(NOT(G233=""),AND(AND(ABS(C233:G233-B233:F233)&gt;0),AND(ABS(C233:G233-B233:F233)&lt;4)),IF(NOT(F233=""),AND(AND(ABS(C233:F233-B233:E233)&gt;0),AND(ABS(C233:F233-B233:E233)&lt;4)),AND(AND(ABS(C233:E233-B233:D233)&gt;0),AND(ABS(C233:E233-B233:D233)&lt;4)))))</f>
        <v>0</v>
      </c>
      <c r="M233" s="1" t="b">
        <f t="shared" si="1"/>
        <v>0</v>
      </c>
    </row>
    <row r="234" ht="15.75" customHeight="1">
      <c r="A234" s="1" t="s">
        <v>243</v>
      </c>
      <c r="B234" s="1">
        <f>IFERROR(__xludf.DUMMYFUNCTION("SPLIT(A234,"" "")"),34.0)</f>
        <v>34</v>
      </c>
      <c r="C234" s="1">
        <f>IFERROR(__xludf.DUMMYFUNCTION("""COMPUTED_VALUE"""),28.0)</f>
        <v>28</v>
      </c>
      <c r="D234" s="1">
        <f>IFERROR(__xludf.DUMMYFUNCTION("""COMPUTED_VALUE"""),25.0)</f>
        <v>25</v>
      </c>
      <c r="E234" s="1">
        <f>IFERROR(__xludf.DUMMYFUNCTION("""COMPUTED_VALUE"""),26.0)</f>
        <v>26</v>
      </c>
      <c r="F234" s="1">
        <f>IFERROR(__xludf.DUMMYFUNCTION("""COMPUTED_VALUE"""),24.0)</f>
        <v>24</v>
      </c>
      <c r="G234" s="1">
        <f>IFERROR(__xludf.DUMMYFUNCTION("""COMPUTED_VALUE"""),23.0)</f>
        <v>23</v>
      </c>
      <c r="H234" s="1">
        <f>IFERROR(__xludf.DUMMYFUNCTION("""COMPUTED_VALUE"""),18.0)</f>
        <v>18</v>
      </c>
      <c r="I234" s="1"/>
      <c r="J234" s="1" t="b">
        <f t="array" ref="J234">IF(NOT(H234=""),AND(C234:H234&gt;B234:G234),IF(NOT(G234=""),AND(C234:G234&gt;B234:F234),IF(NOT(F234=""),AND(C234:F234&gt;B234:E234),AND(C234:E234&gt;B234:D234))))</f>
        <v>0</v>
      </c>
      <c r="K234" s="1" t="b">
        <f t="array" ref="K234">IF(NOT(H234=""),AND(C234:H234&lt;B234:G234),IF(NOT(G234=""),AND(C234:G234&lt;B234:F234),IF(NOT(F234=""),AND(C234:F234&lt;B234:E234),AND(C234:E234&lt;B234:D234))))</f>
        <v>0</v>
      </c>
      <c r="L234" s="1" t="b">
        <f t="array" ref="L234">IF(NOT(H234=""),AND(AND(ABS(C234:H234-B234:G234)&gt;0),AND(ABS(C234:H234-B234:G234)&lt;4)),IF(NOT(G234=""),AND(AND(ABS(C234:G234-B234:F234)&gt;0),AND(ABS(C234:G234-B234:F234)&lt;4)),IF(NOT(F234=""),AND(AND(ABS(C234:F234-B234:E234)&gt;0),AND(ABS(C234:F234-B234:E234)&lt;4)),AND(AND(ABS(C234:E234-B234:D234)&gt;0),AND(ABS(C234:E234-B234:D234)&lt;4)))))</f>
        <v>0</v>
      </c>
      <c r="M234" s="1" t="b">
        <f t="shared" si="1"/>
        <v>0</v>
      </c>
    </row>
    <row r="235" ht="15.75" customHeight="1">
      <c r="A235" s="1" t="s">
        <v>244</v>
      </c>
      <c r="B235" s="1">
        <f>IFERROR(__xludf.DUMMYFUNCTION("SPLIT(A235,"" "")"),73.0)</f>
        <v>73</v>
      </c>
      <c r="C235" s="1">
        <f>IFERROR(__xludf.DUMMYFUNCTION("""COMPUTED_VALUE"""),67.0)</f>
        <v>67</v>
      </c>
      <c r="D235" s="1">
        <f>IFERROR(__xludf.DUMMYFUNCTION("""COMPUTED_VALUE"""),65.0)</f>
        <v>65</v>
      </c>
      <c r="E235" s="1">
        <f>IFERROR(__xludf.DUMMYFUNCTION("""COMPUTED_VALUE"""),65.0)</f>
        <v>65</v>
      </c>
      <c r="F235" s="1">
        <f>IFERROR(__xludf.DUMMYFUNCTION("""COMPUTED_VALUE"""),63.0)</f>
        <v>63</v>
      </c>
      <c r="J235" s="1" t="b">
        <f t="array" ref="J235">IF(NOT(H235=""),AND(C235:H235&gt;B235:G235),IF(NOT(G235=""),AND(C235:G235&gt;B235:F235),IF(NOT(F235=""),AND(C235:F235&gt;B235:E235),AND(C235:E235&gt;B235:D235))))</f>
        <v>0</v>
      </c>
      <c r="K235" s="1" t="b">
        <f t="array" ref="K235">IF(NOT(H235=""),AND(C235:H235&lt;B235:G235),IF(NOT(G235=""),AND(C235:G235&lt;B235:F235),IF(NOT(F235=""),AND(C235:F235&lt;B235:E235),AND(C235:E235&lt;B235:D235))))</f>
        <v>0</v>
      </c>
      <c r="L235" s="1" t="b">
        <f t="array" ref="L235">IF(NOT(H235=""),AND(AND(ABS(C235:H235-B235:G235)&gt;0),AND(ABS(C235:H235-B235:G235)&lt;4)),IF(NOT(G235=""),AND(AND(ABS(C235:G235-B235:F235)&gt;0),AND(ABS(C235:G235-B235:F235)&lt;4)),IF(NOT(F235=""),AND(AND(ABS(C235:F235-B235:E235)&gt;0),AND(ABS(C235:F235-B235:E235)&lt;4)),AND(AND(ABS(C235:E235-B235:D235)&gt;0),AND(ABS(C235:E235-B235:D235)&lt;4)))))</f>
        <v>0</v>
      </c>
      <c r="M235" s="1" t="b">
        <f t="shared" si="1"/>
        <v>0</v>
      </c>
    </row>
    <row r="236" ht="15.75" customHeight="1">
      <c r="A236" s="1" t="s">
        <v>245</v>
      </c>
      <c r="B236" s="1">
        <f>IFERROR(__xludf.DUMMYFUNCTION("SPLIT(A236,"" "")"),94.0)</f>
        <v>94</v>
      </c>
      <c r="C236" s="1">
        <f>IFERROR(__xludf.DUMMYFUNCTION("""COMPUTED_VALUE"""),89.0)</f>
        <v>89</v>
      </c>
      <c r="D236" s="1">
        <f>IFERROR(__xludf.DUMMYFUNCTION("""COMPUTED_VALUE"""),89.0)</f>
        <v>89</v>
      </c>
      <c r="E236" s="1">
        <f>IFERROR(__xludf.DUMMYFUNCTION("""COMPUTED_VALUE"""),88.0)</f>
        <v>88</v>
      </c>
      <c r="F236" s="1">
        <f>IFERROR(__xludf.DUMMYFUNCTION("""COMPUTED_VALUE"""),87.0)</f>
        <v>87</v>
      </c>
      <c r="G236" s="1">
        <f>IFERROR(__xludf.DUMMYFUNCTION("""COMPUTED_VALUE"""),89.0)</f>
        <v>89</v>
      </c>
      <c r="J236" s="1" t="b">
        <f t="array" ref="J236">IF(NOT(H236=""),AND(C236:H236&gt;B236:G236),IF(NOT(G236=""),AND(C236:G236&gt;B236:F236),IF(NOT(F236=""),AND(C236:F236&gt;B236:E236),AND(C236:E236&gt;B236:D236))))</f>
        <v>0</v>
      </c>
      <c r="K236" s="1" t="b">
        <f t="array" ref="K236">IF(NOT(H236=""),AND(C236:H236&lt;B236:G236),IF(NOT(G236=""),AND(C236:G236&lt;B236:F236),IF(NOT(F236=""),AND(C236:F236&lt;B236:E236),AND(C236:E236&lt;B236:D236))))</f>
        <v>0</v>
      </c>
      <c r="L236" s="1" t="b">
        <f t="array" ref="L236">IF(NOT(H236=""),AND(AND(ABS(C236:H236-B236:G236)&gt;0),AND(ABS(C236:H236-B236:G236)&lt;4)),IF(NOT(G236=""),AND(AND(ABS(C236:G236-B236:F236)&gt;0),AND(ABS(C236:G236-B236:F236)&lt;4)),IF(NOT(F236=""),AND(AND(ABS(C236:F236-B236:E236)&gt;0),AND(ABS(C236:F236-B236:E236)&lt;4)),AND(AND(ABS(C236:E236-B236:D236)&gt;0),AND(ABS(C236:E236-B236:D236)&lt;4)))))</f>
        <v>0</v>
      </c>
      <c r="M236" s="1" t="b">
        <f t="shared" si="1"/>
        <v>0</v>
      </c>
    </row>
    <row r="237" ht="15.75" customHeight="1">
      <c r="A237" s="1" t="s">
        <v>246</v>
      </c>
      <c r="B237" s="1">
        <f>IFERROR(__xludf.DUMMYFUNCTION("SPLIT(A237,"" "")"),92.0)</f>
        <v>92</v>
      </c>
      <c r="C237" s="1">
        <f>IFERROR(__xludf.DUMMYFUNCTION("""COMPUTED_VALUE"""),85.0)</f>
        <v>85</v>
      </c>
      <c r="D237" s="1">
        <f>IFERROR(__xludf.DUMMYFUNCTION("""COMPUTED_VALUE"""),83.0)</f>
        <v>83</v>
      </c>
      <c r="E237" s="1">
        <f>IFERROR(__xludf.DUMMYFUNCTION("""COMPUTED_VALUE"""),80.0)</f>
        <v>80</v>
      </c>
      <c r="F237" s="1">
        <f>IFERROR(__xludf.DUMMYFUNCTION("""COMPUTED_VALUE"""),78.0)</f>
        <v>78</v>
      </c>
      <c r="G237" s="1">
        <f>IFERROR(__xludf.DUMMYFUNCTION("""COMPUTED_VALUE"""),78.0)</f>
        <v>78</v>
      </c>
      <c r="H237" s="1">
        <f>IFERROR(__xludf.DUMMYFUNCTION("""COMPUTED_VALUE"""),78.0)</f>
        <v>78</v>
      </c>
      <c r="I237" s="1"/>
      <c r="J237" s="1" t="b">
        <f t="array" ref="J237">IF(NOT(H237=""),AND(C237:H237&gt;B237:G237),IF(NOT(G237=""),AND(C237:G237&gt;B237:F237),IF(NOT(F237=""),AND(C237:F237&gt;B237:E237),AND(C237:E237&gt;B237:D237))))</f>
        <v>0</v>
      </c>
      <c r="K237" s="1" t="b">
        <f t="array" ref="K237">IF(NOT(H237=""),AND(C237:H237&lt;B237:G237),IF(NOT(G237=""),AND(C237:G237&lt;B237:F237),IF(NOT(F237=""),AND(C237:F237&lt;B237:E237),AND(C237:E237&lt;B237:D237))))</f>
        <v>0</v>
      </c>
      <c r="L237" s="1" t="b">
        <f t="array" ref="L237">IF(NOT(H237=""),AND(AND(ABS(C237:H237-B237:G237)&gt;0),AND(ABS(C237:H237-B237:G237)&lt;4)),IF(NOT(G237=""),AND(AND(ABS(C237:G237-B237:F237)&gt;0),AND(ABS(C237:G237-B237:F237)&lt;4)),IF(NOT(F237=""),AND(AND(ABS(C237:F237-B237:E237)&gt;0),AND(ABS(C237:F237-B237:E237)&lt;4)),AND(AND(ABS(C237:E237-B237:D237)&gt;0),AND(ABS(C237:E237-B237:D237)&lt;4)))))</f>
        <v>0</v>
      </c>
      <c r="M237" s="1" t="b">
        <f t="shared" si="1"/>
        <v>0</v>
      </c>
    </row>
    <row r="238" ht="15.75" customHeight="1">
      <c r="A238" s="1" t="s">
        <v>247</v>
      </c>
      <c r="B238" s="1">
        <f>IFERROR(__xludf.DUMMYFUNCTION("SPLIT(A238,"" "")"),41.0)</f>
        <v>41</v>
      </c>
      <c r="C238" s="1">
        <f>IFERROR(__xludf.DUMMYFUNCTION("""COMPUTED_VALUE"""),36.0)</f>
        <v>36</v>
      </c>
      <c r="D238" s="1">
        <f>IFERROR(__xludf.DUMMYFUNCTION("""COMPUTED_VALUE"""),34.0)</f>
        <v>34</v>
      </c>
      <c r="E238" s="1">
        <f>IFERROR(__xludf.DUMMYFUNCTION("""COMPUTED_VALUE"""),32.0)</f>
        <v>32</v>
      </c>
      <c r="F238" s="1">
        <f>IFERROR(__xludf.DUMMYFUNCTION("""COMPUTED_VALUE"""),32.0)</f>
        <v>32</v>
      </c>
      <c r="G238" s="1">
        <f>IFERROR(__xludf.DUMMYFUNCTION("""COMPUTED_VALUE"""),30.0)</f>
        <v>30</v>
      </c>
      <c r="H238" s="1">
        <f>IFERROR(__xludf.DUMMYFUNCTION("""COMPUTED_VALUE"""),26.0)</f>
        <v>26</v>
      </c>
      <c r="I238" s="1"/>
      <c r="J238" s="1" t="b">
        <f t="array" ref="J238">IF(NOT(H238=""),AND(C238:H238&gt;B238:G238),IF(NOT(G238=""),AND(C238:G238&gt;B238:F238),IF(NOT(F238=""),AND(C238:F238&gt;B238:E238),AND(C238:E238&gt;B238:D238))))</f>
        <v>0</v>
      </c>
      <c r="K238" s="1" t="b">
        <f t="array" ref="K238">IF(NOT(H238=""),AND(C238:H238&lt;B238:G238),IF(NOT(G238=""),AND(C238:G238&lt;B238:F238),IF(NOT(F238=""),AND(C238:F238&lt;B238:E238),AND(C238:E238&lt;B238:D238))))</f>
        <v>0</v>
      </c>
      <c r="L238" s="1" t="b">
        <f t="array" ref="L238">IF(NOT(H238=""),AND(AND(ABS(C238:H238-B238:G238)&gt;0),AND(ABS(C238:H238-B238:G238)&lt;4)),IF(NOT(G238=""),AND(AND(ABS(C238:G238-B238:F238)&gt;0),AND(ABS(C238:G238-B238:F238)&lt;4)),IF(NOT(F238=""),AND(AND(ABS(C238:F238-B238:E238)&gt;0),AND(ABS(C238:F238-B238:E238)&lt;4)),AND(AND(ABS(C238:E238-B238:D238)&gt;0),AND(ABS(C238:E238-B238:D238)&lt;4)))))</f>
        <v>0</v>
      </c>
      <c r="M238" s="1" t="b">
        <f t="shared" si="1"/>
        <v>0</v>
      </c>
    </row>
    <row r="239" ht="15.75" customHeight="1">
      <c r="A239" s="1" t="s">
        <v>248</v>
      </c>
      <c r="B239" s="1">
        <f>IFERROR(__xludf.DUMMYFUNCTION("SPLIT(A239,"" "")"),76.0)</f>
        <v>76</v>
      </c>
      <c r="C239" s="1">
        <f>IFERROR(__xludf.DUMMYFUNCTION("""COMPUTED_VALUE"""),71.0)</f>
        <v>71</v>
      </c>
      <c r="D239" s="1">
        <f>IFERROR(__xludf.DUMMYFUNCTION("""COMPUTED_VALUE"""),70.0)</f>
        <v>70</v>
      </c>
      <c r="E239" s="1">
        <f>IFERROR(__xludf.DUMMYFUNCTION("""COMPUTED_VALUE"""),70.0)</f>
        <v>70</v>
      </c>
      <c r="F239" s="1">
        <f>IFERROR(__xludf.DUMMYFUNCTION("""COMPUTED_VALUE"""),64.0)</f>
        <v>64</v>
      </c>
      <c r="J239" s="1" t="b">
        <f t="array" ref="J239">IF(NOT(H239=""),AND(C239:H239&gt;B239:G239),IF(NOT(G239=""),AND(C239:G239&gt;B239:F239),IF(NOT(F239=""),AND(C239:F239&gt;B239:E239),AND(C239:E239&gt;B239:D239))))</f>
        <v>0</v>
      </c>
      <c r="K239" s="1" t="b">
        <f t="array" ref="K239">IF(NOT(H239=""),AND(C239:H239&lt;B239:G239),IF(NOT(G239=""),AND(C239:G239&lt;B239:F239),IF(NOT(F239=""),AND(C239:F239&lt;B239:E239),AND(C239:E239&lt;B239:D239))))</f>
        <v>0</v>
      </c>
      <c r="L239" s="1" t="b">
        <f t="array" ref="L239">IF(NOT(H239=""),AND(AND(ABS(C239:H239-B239:G239)&gt;0),AND(ABS(C239:H239-B239:G239)&lt;4)),IF(NOT(G239=""),AND(AND(ABS(C239:G239-B239:F239)&gt;0),AND(ABS(C239:G239-B239:F239)&lt;4)),IF(NOT(F239=""),AND(AND(ABS(C239:F239-B239:E239)&gt;0),AND(ABS(C239:F239-B239:E239)&lt;4)),AND(AND(ABS(C239:E239-B239:D239)&gt;0),AND(ABS(C239:E239-B239:D239)&lt;4)))))</f>
        <v>0</v>
      </c>
      <c r="M239" s="1" t="b">
        <f t="shared" si="1"/>
        <v>0</v>
      </c>
    </row>
    <row r="240" ht="15.75" customHeight="1">
      <c r="A240" s="1" t="s">
        <v>249</v>
      </c>
      <c r="B240" s="1">
        <f>IFERROR(__xludf.DUMMYFUNCTION("SPLIT(A240,"" "")"),38.0)</f>
        <v>38</v>
      </c>
      <c r="C240" s="1">
        <f>IFERROR(__xludf.DUMMYFUNCTION("""COMPUTED_VALUE"""),31.0)</f>
        <v>31</v>
      </c>
      <c r="D240" s="1">
        <f>IFERROR(__xludf.DUMMYFUNCTION("""COMPUTED_VALUE"""),30.0)</f>
        <v>30</v>
      </c>
      <c r="E240" s="1">
        <f>IFERROR(__xludf.DUMMYFUNCTION("""COMPUTED_VALUE"""),26.0)</f>
        <v>26</v>
      </c>
      <c r="F240" s="1">
        <f>IFERROR(__xludf.DUMMYFUNCTION("""COMPUTED_VALUE"""),25.0)</f>
        <v>25</v>
      </c>
      <c r="G240" s="1">
        <f>IFERROR(__xludf.DUMMYFUNCTION("""COMPUTED_VALUE"""),22.0)</f>
        <v>22</v>
      </c>
      <c r="H240" s="1">
        <f>IFERROR(__xludf.DUMMYFUNCTION("""COMPUTED_VALUE"""),19.0)</f>
        <v>19</v>
      </c>
      <c r="I240" s="1"/>
      <c r="J240" s="1" t="b">
        <f t="array" ref="J240">IF(NOT(H240=""),AND(C240:H240&gt;B240:G240),IF(NOT(G240=""),AND(C240:G240&gt;B240:F240),IF(NOT(F240=""),AND(C240:F240&gt;B240:E240),AND(C240:E240&gt;B240:D240))))</f>
        <v>0</v>
      </c>
      <c r="K240" s="1" t="b">
        <f t="array" ref="K240">IF(NOT(H240=""),AND(C240:H240&lt;B240:G240),IF(NOT(G240=""),AND(C240:G240&lt;B240:F240),IF(NOT(F240=""),AND(C240:F240&lt;B240:E240),AND(C240:E240&lt;B240:D240))))</f>
        <v>1</v>
      </c>
      <c r="L240" s="1" t="b">
        <f t="array" ref="L240">IF(NOT(H240=""),AND(AND(ABS(C240:H240-B240:G240)&gt;0),AND(ABS(C240:H240-B240:G240)&lt;4)),IF(NOT(G240=""),AND(AND(ABS(C240:G240-B240:F240)&gt;0),AND(ABS(C240:G240-B240:F240)&lt;4)),IF(NOT(F240=""),AND(AND(ABS(C240:F240-B240:E240)&gt;0),AND(ABS(C240:F240-B240:E240)&lt;4)),AND(AND(ABS(C240:E240-B240:D240)&gt;0),AND(ABS(C240:E240-B240:D240)&lt;4)))))</f>
        <v>0</v>
      </c>
      <c r="M240" s="1" t="b">
        <f t="shared" si="1"/>
        <v>0</v>
      </c>
    </row>
    <row r="241" ht="15.75" customHeight="1">
      <c r="A241" s="1" t="s">
        <v>250</v>
      </c>
      <c r="B241" s="1">
        <f>IFERROR(__xludf.DUMMYFUNCTION("SPLIT(A241,"" "")"),65.0)</f>
        <v>65</v>
      </c>
      <c r="C241" s="1">
        <f>IFERROR(__xludf.DUMMYFUNCTION("""COMPUTED_VALUE"""),60.0)</f>
        <v>60</v>
      </c>
      <c r="D241" s="1">
        <f>IFERROR(__xludf.DUMMYFUNCTION("""COMPUTED_VALUE"""),58.0)</f>
        <v>58</v>
      </c>
      <c r="E241" s="1">
        <f>IFERROR(__xludf.DUMMYFUNCTION("""COMPUTED_VALUE"""),55.0)</f>
        <v>55</v>
      </c>
      <c r="F241" s="1">
        <f>IFERROR(__xludf.DUMMYFUNCTION("""COMPUTED_VALUE"""),51.0)</f>
        <v>51</v>
      </c>
      <c r="G241" s="1">
        <f>IFERROR(__xludf.DUMMYFUNCTION("""COMPUTED_VALUE"""),53.0)</f>
        <v>53</v>
      </c>
      <c r="J241" s="1" t="b">
        <f t="array" ref="J241">IF(NOT(H241=""),AND(C241:H241&gt;B241:G241),IF(NOT(G241=""),AND(C241:G241&gt;B241:F241),IF(NOT(F241=""),AND(C241:F241&gt;B241:E241),AND(C241:E241&gt;B241:D241))))</f>
        <v>0</v>
      </c>
      <c r="K241" s="1" t="b">
        <f t="array" ref="K241">IF(NOT(H241=""),AND(C241:H241&lt;B241:G241),IF(NOT(G241=""),AND(C241:G241&lt;B241:F241),IF(NOT(F241=""),AND(C241:F241&lt;B241:E241),AND(C241:E241&lt;B241:D241))))</f>
        <v>0</v>
      </c>
      <c r="L241" s="1" t="b">
        <f t="array" ref="L241">IF(NOT(H241=""),AND(AND(ABS(C241:H241-B241:G241)&gt;0),AND(ABS(C241:H241-B241:G241)&lt;4)),IF(NOT(G241=""),AND(AND(ABS(C241:G241-B241:F241)&gt;0),AND(ABS(C241:G241-B241:F241)&lt;4)),IF(NOT(F241=""),AND(AND(ABS(C241:F241-B241:E241)&gt;0),AND(ABS(C241:F241-B241:E241)&lt;4)),AND(AND(ABS(C241:E241-B241:D241)&gt;0),AND(ABS(C241:E241-B241:D241)&lt;4)))))</f>
        <v>0</v>
      </c>
      <c r="M241" s="1" t="b">
        <f t="shared" si="1"/>
        <v>0</v>
      </c>
    </row>
    <row r="242" ht="15.75" customHeight="1">
      <c r="A242" s="1" t="s">
        <v>251</v>
      </c>
      <c r="B242" s="1">
        <f>IFERROR(__xludf.DUMMYFUNCTION("SPLIT(A242,"" "")"),94.0)</f>
        <v>94</v>
      </c>
      <c r="C242" s="1">
        <f>IFERROR(__xludf.DUMMYFUNCTION("""COMPUTED_VALUE"""),89.0)</f>
        <v>89</v>
      </c>
      <c r="D242" s="1">
        <f>IFERROR(__xludf.DUMMYFUNCTION("""COMPUTED_VALUE"""),85.0)</f>
        <v>85</v>
      </c>
      <c r="E242" s="1">
        <f>IFERROR(__xludf.DUMMYFUNCTION("""COMPUTED_VALUE"""),82.0)</f>
        <v>82</v>
      </c>
      <c r="F242" s="1">
        <f>IFERROR(__xludf.DUMMYFUNCTION("""COMPUTED_VALUE"""),82.0)</f>
        <v>82</v>
      </c>
      <c r="J242" s="1" t="b">
        <f t="array" ref="J242">IF(NOT(H242=""),AND(C242:H242&gt;B242:G242),IF(NOT(G242=""),AND(C242:G242&gt;B242:F242),IF(NOT(F242=""),AND(C242:F242&gt;B242:E242),AND(C242:E242&gt;B242:D242))))</f>
        <v>0</v>
      </c>
      <c r="K242" s="1" t="b">
        <f t="array" ref="K242">IF(NOT(H242=""),AND(C242:H242&lt;B242:G242),IF(NOT(G242=""),AND(C242:G242&lt;B242:F242),IF(NOT(F242=""),AND(C242:F242&lt;B242:E242),AND(C242:E242&lt;B242:D242))))</f>
        <v>0</v>
      </c>
      <c r="L242" s="1" t="b">
        <f t="array" ref="L242">IF(NOT(H242=""),AND(AND(ABS(C242:H242-B242:G242)&gt;0),AND(ABS(C242:H242-B242:G242)&lt;4)),IF(NOT(G242=""),AND(AND(ABS(C242:G242-B242:F242)&gt;0),AND(ABS(C242:G242-B242:F242)&lt;4)),IF(NOT(F242=""),AND(AND(ABS(C242:F242-B242:E242)&gt;0),AND(ABS(C242:F242-B242:E242)&lt;4)),AND(AND(ABS(C242:E242-B242:D242)&gt;0),AND(ABS(C242:E242-B242:D242)&lt;4)))))</f>
        <v>0</v>
      </c>
      <c r="M242" s="1" t="b">
        <f t="shared" si="1"/>
        <v>0</v>
      </c>
    </row>
    <row r="243" ht="15.75" customHeight="1">
      <c r="A243" s="1" t="s">
        <v>252</v>
      </c>
      <c r="B243" s="1">
        <f>IFERROR(__xludf.DUMMYFUNCTION("SPLIT(A243,"" "")"),36.0)</f>
        <v>36</v>
      </c>
      <c r="C243" s="1">
        <f>IFERROR(__xludf.DUMMYFUNCTION("""COMPUTED_VALUE"""),31.0)</f>
        <v>31</v>
      </c>
      <c r="D243" s="1">
        <f>IFERROR(__xludf.DUMMYFUNCTION("""COMPUTED_VALUE"""),30.0)</f>
        <v>30</v>
      </c>
      <c r="E243" s="1">
        <f>IFERROR(__xludf.DUMMYFUNCTION("""COMPUTED_VALUE"""),26.0)</f>
        <v>26</v>
      </c>
      <c r="F243" s="1">
        <f>IFERROR(__xludf.DUMMYFUNCTION("""COMPUTED_VALUE"""),23.0)</f>
        <v>23</v>
      </c>
      <c r="G243" s="1">
        <f>IFERROR(__xludf.DUMMYFUNCTION("""COMPUTED_VALUE"""),20.0)</f>
        <v>20</v>
      </c>
      <c r="H243" s="1">
        <f>IFERROR(__xludf.DUMMYFUNCTION("""COMPUTED_VALUE"""),16.0)</f>
        <v>16</v>
      </c>
      <c r="I243" s="1"/>
      <c r="J243" s="1" t="b">
        <f t="array" ref="J243">IF(NOT(H243=""),AND(C243:H243&gt;B243:G243),IF(NOT(G243=""),AND(C243:G243&gt;B243:F243),IF(NOT(F243=""),AND(C243:F243&gt;B243:E243),AND(C243:E243&gt;B243:D243))))</f>
        <v>0</v>
      </c>
      <c r="K243" s="1" t="b">
        <f t="array" ref="K243">IF(NOT(H243=""),AND(C243:H243&lt;B243:G243),IF(NOT(G243=""),AND(C243:G243&lt;B243:F243),IF(NOT(F243=""),AND(C243:F243&lt;B243:E243),AND(C243:E243&lt;B243:D243))))</f>
        <v>1</v>
      </c>
      <c r="L243" s="1" t="b">
        <f t="array" ref="L243">IF(NOT(H243=""),AND(AND(ABS(C243:H243-B243:G243)&gt;0),AND(ABS(C243:H243-B243:G243)&lt;4)),IF(NOT(G243=""),AND(AND(ABS(C243:G243-B243:F243)&gt;0),AND(ABS(C243:G243-B243:F243)&lt;4)),IF(NOT(F243=""),AND(AND(ABS(C243:F243-B243:E243)&gt;0),AND(ABS(C243:F243-B243:E243)&lt;4)),AND(AND(ABS(C243:E243-B243:D243)&gt;0),AND(ABS(C243:E243-B243:D243)&lt;4)))))</f>
        <v>0</v>
      </c>
      <c r="M243" s="1" t="b">
        <f t="shared" si="1"/>
        <v>0</v>
      </c>
    </row>
    <row r="244" ht="15.75" customHeight="1">
      <c r="A244" s="1" t="s">
        <v>253</v>
      </c>
      <c r="B244" s="1">
        <f>IFERROR(__xludf.DUMMYFUNCTION("SPLIT(A244,"" "")"),42.0)</f>
        <v>42</v>
      </c>
      <c r="C244" s="1">
        <f>IFERROR(__xludf.DUMMYFUNCTION("""COMPUTED_VALUE"""),36.0)</f>
        <v>36</v>
      </c>
      <c r="D244" s="1">
        <f>IFERROR(__xludf.DUMMYFUNCTION("""COMPUTED_VALUE"""),32.0)</f>
        <v>32</v>
      </c>
      <c r="E244" s="1">
        <f>IFERROR(__xludf.DUMMYFUNCTION("""COMPUTED_VALUE"""),31.0)</f>
        <v>31</v>
      </c>
      <c r="F244" s="1">
        <f>IFERROR(__xludf.DUMMYFUNCTION("""COMPUTED_VALUE"""),26.0)</f>
        <v>26</v>
      </c>
      <c r="J244" s="1" t="b">
        <f t="array" ref="J244">IF(NOT(H244=""),AND(C244:H244&gt;B244:G244),IF(NOT(G244=""),AND(C244:G244&gt;B244:F244),IF(NOT(F244=""),AND(C244:F244&gt;B244:E244),AND(C244:E244&gt;B244:D244))))</f>
        <v>0</v>
      </c>
      <c r="K244" s="1" t="b">
        <f t="array" ref="K244">IF(NOT(H244=""),AND(C244:H244&lt;B244:G244),IF(NOT(G244=""),AND(C244:G244&lt;B244:F244),IF(NOT(F244=""),AND(C244:F244&lt;B244:E244),AND(C244:E244&lt;B244:D244))))</f>
        <v>1</v>
      </c>
      <c r="L244" s="1" t="b">
        <f t="array" ref="L244">IF(NOT(H244=""),AND(AND(ABS(C244:H244-B244:G244)&gt;0),AND(ABS(C244:H244-B244:G244)&lt;4)),IF(NOT(G244=""),AND(AND(ABS(C244:G244-B244:F244)&gt;0),AND(ABS(C244:G244-B244:F244)&lt;4)),IF(NOT(F244=""),AND(AND(ABS(C244:F244-B244:E244)&gt;0),AND(ABS(C244:F244-B244:E244)&lt;4)),AND(AND(ABS(C244:E244-B244:D244)&gt;0),AND(ABS(C244:E244-B244:D244)&lt;4)))))</f>
        <v>0</v>
      </c>
      <c r="M244" s="1" t="b">
        <f t="shared" si="1"/>
        <v>0</v>
      </c>
    </row>
    <row r="245" ht="15.75" customHeight="1">
      <c r="A245" s="1" t="s">
        <v>254</v>
      </c>
      <c r="B245" s="1">
        <f>IFERROR(__xludf.DUMMYFUNCTION("SPLIT(A245,"" "")"),73.0)</f>
        <v>73</v>
      </c>
      <c r="C245" s="1">
        <f>IFERROR(__xludf.DUMMYFUNCTION("""COMPUTED_VALUE"""),66.0)</f>
        <v>66</v>
      </c>
      <c r="D245" s="1">
        <f>IFERROR(__xludf.DUMMYFUNCTION("""COMPUTED_VALUE"""),59.0)</f>
        <v>59</v>
      </c>
      <c r="E245" s="1">
        <f>IFERROR(__xludf.DUMMYFUNCTION("""COMPUTED_VALUE"""),58.0)</f>
        <v>58</v>
      </c>
      <c r="F245" s="1">
        <f>IFERROR(__xludf.DUMMYFUNCTION("""COMPUTED_VALUE"""),57.0)</f>
        <v>57</v>
      </c>
      <c r="G245" s="1">
        <f>IFERROR(__xludf.DUMMYFUNCTION("""COMPUTED_VALUE"""),54.0)</f>
        <v>54</v>
      </c>
      <c r="H245" s="1">
        <f>IFERROR(__xludf.DUMMYFUNCTION("""COMPUTED_VALUE"""),52.0)</f>
        <v>52</v>
      </c>
      <c r="I245" s="1"/>
      <c r="J245" s="1" t="b">
        <f t="array" ref="J245">IF(NOT(H245=""),AND(C245:H245&gt;B245:G245),IF(NOT(G245=""),AND(C245:G245&gt;B245:F245),IF(NOT(F245=""),AND(C245:F245&gt;B245:E245),AND(C245:E245&gt;B245:D245))))</f>
        <v>0</v>
      </c>
      <c r="K245" s="1" t="b">
        <f t="array" ref="K245">IF(NOT(H245=""),AND(C245:H245&lt;B245:G245),IF(NOT(G245=""),AND(C245:G245&lt;B245:F245),IF(NOT(F245=""),AND(C245:F245&lt;B245:E245),AND(C245:E245&lt;B245:D245))))</f>
        <v>1</v>
      </c>
      <c r="L245" s="1" t="b">
        <f t="array" ref="L245">IF(NOT(H245=""),AND(AND(ABS(C245:H245-B245:G245)&gt;0),AND(ABS(C245:H245-B245:G245)&lt;4)),IF(NOT(G245=""),AND(AND(ABS(C245:G245-B245:F245)&gt;0),AND(ABS(C245:G245-B245:F245)&lt;4)),IF(NOT(F245=""),AND(AND(ABS(C245:F245-B245:E245)&gt;0),AND(ABS(C245:F245-B245:E245)&lt;4)),AND(AND(ABS(C245:E245-B245:D245)&gt;0),AND(ABS(C245:E245-B245:D245)&lt;4)))))</f>
        <v>0</v>
      </c>
      <c r="M245" s="1" t="b">
        <f t="shared" si="1"/>
        <v>0</v>
      </c>
    </row>
    <row r="246" ht="15.75" customHeight="1">
      <c r="A246" s="1" t="s">
        <v>255</v>
      </c>
      <c r="B246" s="1">
        <f>IFERROR(__xludf.DUMMYFUNCTION("SPLIT(A246,"" "")"),65.0)</f>
        <v>65</v>
      </c>
      <c r="C246" s="1">
        <f>IFERROR(__xludf.DUMMYFUNCTION("""COMPUTED_VALUE"""),60.0)</f>
        <v>60</v>
      </c>
      <c r="D246" s="1">
        <f>IFERROR(__xludf.DUMMYFUNCTION("""COMPUTED_VALUE"""),55.0)</f>
        <v>55</v>
      </c>
      <c r="E246" s="1">
        <f>IFERROR(__xludf.DUMMYFUNCTION("""COMPUTED_VALUE"""),53.0)</f>
        <v>53</v>
      </c>
      <c r="F246" s="1">
        <f>IFERROR(__xludf.DUMMYFUNCTION("""COMPUTED_VALUE"""),55.0)</f>
        <v>55</v>
      </c>
      <c r="J246" s="1" t="b">
        <f t="array" ref="J246">IF(NOT(H246=""),AND(C246:H246&gt;B246:G246),IF(NOT(G246=""),AND(C246:G246&gt;B246:F246),IF(NOT(F246=""),AND(C246:F246&gt;B246:E246),AND(C246:E246&gt;B246:D246))))</f>
        <v>0</v>
      </c>
      <c r="K246" s="1" t="b">
        <f t="array" ref="K246">IF(NOT(H246=""),AND(C246:H246&lt;B246:G246),IF(NOT(G246=""),AND(C246:G246&lt;B246:F246),IF(NOT(F246=""),AND(C246:F246&lt;B246:E246),AND(C246:E246&lt;B246:D246))))</f>
        <v>0</v>
      </c>
      <c r="L246" s="1" t="b">
        <f t="array" ref="L246">IF(NOT(H246=""),AND(AND(ABS(C246:H246-B246:G246)&gt;0),AND(ABS(C246:H246-B246:G246)&lt;4)),IF(NOT(G246=""),AND(AND(ABS(C246:G246-B246:F246)&gt;0),AND(ABS(C246:G246-B246:F246)&lt;4)),IF(NOT(F246=""),AND(AND(ABS(C246:F246-B246:E246)&gt;0),AND(ABS(C246:F246-B246:E246)&lt;4)),AND(AND(ABS(C246:E246-B246:D246)&gt;0),AND(ABS(C246:E246-B246:D246)&lt;4)))))</f>
        <v>0</v>
      </c>
      <c r="M246" s="1" t="b">
        <f t="shared" si="1"/>
        <v>0</v>
      </c>
    </row>
    <row r="247" ht="15.75" customHeight="1">
      <c r="A247" s="1" t="s">
        <v>256</v>
      </c>
      <c r="B247" s="1">
        <f>IFERROR(__xludf.DUMMYFUNCTION("SPLIT(A247,"" "")"),68.0)</f>
        <v>68</v>
      </c>
      <c r="C247" s="1">
        <f>IFERROR(__xludf.DUMMYFUNCTION("""COMPUTED_VALUE"""),63.0)</f>
        <v>63</v>
      </c>
      <c r="D247" s="1">
        <f>IFERROR(__xludf.DUMMYFUNCTION("""COMPUTED_VALUE"""),61.0)</f>
        <v>61</v>
      </c>
      <c r="E247" s="1">
        <f>IFERROR(__xludf.DUMMYFUNCTION("""COMPUTED_VALUE"""),55.0)</f>
        <v>55</v>
      </c>
      <c r="F247" s="1">
        <f>IFERROR(__xludf.DUMMYFUNCTION("""COMPUTED_VALUE"""),54.0)</f>
        <v>54</v>
      </c>
      <c r="G247" s="1">
        <f>IFERROR(__xludf.DUMMYFUNCTION("""COMPUTED_VALUE"""),52.0)</f>
        <v>52</v>
      </c>
      <c r="H247" s="1">
        <f>IFERROR(__xludf.DUMMYFUNCTION("""COMPUTED_VALUE"""),50.0)</f>
        <v>50</v>
      </c>
      <c r="I247" s="1">
        <f>IFERROR(__xludf.DUMMYFUNCTION("""COMPUTED_VALUE"""),50.0)</f>
        <v>50</v>
      </c>
      <c r="J247" s="1" t="b">
        <f t="array" ref="J247">IF(NOT(H247=""),AND(C247:H247&gt;B247:G247),IF(NOT(G247=""),AND(C247:G247&gt;B247:F247),IF(NOT(F247=""),AND(C247:F247&gt;B247:E247),AND(C247:E247&gt;B247:D247))))</f>
        <v>0</v>
      </c>
      <c r="K247" s="1" t="b">
        <f t="array" ref="K247">IF(NOT(H247=""),AND(C247:H247&lt;B247:G247),IF(NOT(G247=""),AND(C247:G247&lt;B247:F247),IF(NOT(F247=""),AND(C247:F247&lt;B247:E247),AND(C247:E247&lt;B247:D247))))</f>
        <v>1</v>
      </c>
      <c r="L247" s="1" t="b">
        <f t="array" ref="L247">IF(NOT(H247=""),AND(AND(ABS(C247:H247-B247:G247)&gt;0),AND(ABS(C247:H247-B247:G247)&lt;4)),IF(NOT(G247=""),AND(AND(ABS(C247:G247-B247:F247)&gt;0),AND(ABS(C247:G247-B247:F247)&lt;4)),IF(NOT(F247=""),AND(AND(ABS(C247:F247-B247:E247)&gt;0),AND(ABS(C247:F247-B247:E247)&lt;4)),AND(AND(ABS(C247:E247-B247:D247)&gt;0),AND(ABS(C247:E247-B247:D247)&lt;4)))))</f>
        <v>0</v>
      </c>
      <c r="M247" s="1" t="b">
        <f t="shared" si="1"/>
        <v>0</v>
      </c>
    </row>
    <row r="248" ht="15.75" customHeight="1">
      <c r="A248" s="1" t="s">
        <v>257</v>
      </c>
      <c r="B248" s="1">
        <f>IFERROR(__xludf.DUMMYFUNCTION("SPLIT(A248,"" "")"),26.0)</f>
        <v>26</v>
      </c>
      <c r="C248" s="1">
        <f>IFERROR(__xludf.DUMMYFUNCTION("""COMPUTED_VALUE"""),20.0)</f>
        <v>20</v>
      </c>
      <c r="D248" s="1">
        <f>IFERROR(__xludf.DUMMYFUNCTION("""COMPUTED_VALUE"""),19.0)</f>
        <v>19</v>
      </c>
      <c r="E248" s="1">
        <f>IFERROR(__xludf.DUMMYFUNCTION("""COMPUTED_VALUE"""),18.0)</f>
        <v>18</v>
      </c>
      <c r="F248" s="1">
        <f>IFERROR(__xludf.DUMMYFUNCTION("""COMPUTED_VALUE"""),13.0)</f>
        <v>13</v>
      </c>
      <c r="G248" s="1">
        <f>IFERROR(__xludf.DUMMYFUNCTION("""COMPUTED_VALUE"""),9.0)</f>
        <v>9</v>
      </c>
      <c r="J248" s="1" t="b">
        <f t="array" ref="J248">IF(NOT(H248=""),AND(C248:H248&gt;B248:G248),IF(NOT(G248=""),AND(C248:G248&gt;B248:F248),IF(NOT(F248=""),AND(C248:F248&gt;B248:E248),AND(C248:E248&gt;B248:D248))))</f>
        <v>0</v>
      </c>
      <c r="K248" s="1" t="b">
        <f t="array" ref="K248">IF(NOT(H248=""),AND(C248:H248&lt;B248:G248),IF(NOT(G248=""),AND(C248:G248&lt;B248:F248),IF(NOT(F248=""),AND(C248:F248&lt;B248:E248),AND(C248:E248&lt;B248:D248))))</f>
        <v>1</v>
      </c>
      <c r="L248" s="1" t="b">
        <f t="array" ref="L248">IF(NOT(H248=""),AND(AND(ABS(C248:H248-B248:G248)&gt;0),AND(ABS(C248:H248-B248:G248)&lt;4)),IF(NOT(G248=""),AND(AND(ABS(C248:G248-B248:F248)&gt;0),AND(ABS(C248:G248-B248:F248)&lt;4)),IF(NOT(F248=""),AND(AND(ABS(C248:F248-B248:E248)&gt;0),AND(ABS(C248:F248-B248:E248)&lt;4)),AND(AND(ABS(C248:E248-B248:D248)&gt;0),AND(ABS(C248:E248-B248:D248)&lt;4)))))</f>
        <v>0</v>
      </c>
      <c r="M248" s="1" t="b">
        <f t="shared" si="1"/>
        <v>0</v>
      </c>
    </row>
    <row r="249" ht="15.75" customHeight="1">
      <c r="A249" s="1" t="s">
        <v>258</v>
      </c>
      <c r="B249" s="1">
        <f>IFERROR(__xludf.DUMMYFUNCTION("SPLIT(A249,"" "")"),30.0)</f>
        <v>30</v>
      </c>
      <c r="C249" s="1">
        <f>IFERROR(__xludf.DUMMYFUNCTION("""COMPUTED_VALUE"""),25.0)</f>
        <v>25</v>
      </c>
      <c r="D249" s="1">
        <f>IFERROR(__xludf.DUMMYFUNCTION("""COMPUTED_VALUE"""),24.0)</f>
        <v>24</v>
      </c>
      <c r="E249" s="1">
        <f>IFERROR(__xludf.DUMMYFUNCTION("""COMPUTED_VALUE"""),18.0)</f>
        <v>18</v>
      </c>
      <c r="F249" s="1">
        <f>IFERROR(__xludf.DUMMYFUNCTION("""COMPUTED_VALUE"""),17.0)</f>
        <v>17</v>
      </c>
      <c r="G249" s="1">
        <f>IFERROR(__xludf.DUMMYFUNCTION("""COMPUTED_VALUE"""),11.0)</f>
        <v>11</v>
      </c>
      <c r="J249" s="1" t="b">
        <f t="array" ref="J249">IF(NOT(H249=""),AND(C249:H249&gt;B249:G249),IF(NOT(G249=""),AND(C249:G249&gt;B249:F249),IF(NOT(F249=""),AND(C249:F249&gt;B249:E249),AND(C249:E249&gt;B249:D249))))</f>
        <v>0</v>
      </c>
      <c r="K249" s="1" t="b">
        <f t="array" ref="K249">IF(NOT(H249=""),AND(C249:H249&lt;B249:G249),IF(NOT(G249=""),AND(C249:G249&lt;B249:F249),IF(NOT(F249=""),AND(C249:F249&lt;B249:E249),AND(C249:E249&lt;B249:D249))))</f>
        <v>1</v>
      </c>
      <c r="L249" s="1" t="b">
        <f t="array" ref="L249">IF(NOT(H249=""),AND(AND(ABS(C249:H249-B249:G249)&gt;0),AND(ABS(C249:H249-B249:G249)&lt;4)),IF(NOT(G249=""),AND(AND(ABS(C249:G249-B249:F249)&gt;0),AND(ABS(C249:G249-B249:F249)&lt;4)),IF(NOT(F249=""),AND(AND(ABS(C249:F249-B249:E249)&gt;0),AND(ABS(C249:F249-B249:E249)&lt;4)),AND(AND(ABS(C249:E249-B249:D249)&gt;0),AND(ABS(C249:E249-B249:D249)&lt;4)))))</f>
        <v>0</v>
      </c>
      <c r="M249" s="1" t="b">
        <f t="shared" si="1"/>
        <v>0</v>
      </c>
    </row>
    <row r="250" ht="15.75" customHeight="1">
      <c r="A250" s="1" t="s">
        <v>259</v>
      </c>
      <c r="B250" s="1">
        <f>IFERROR(__xludf.DUMMYFUNCTION("SPLIT(A250,"" "")"),71.0)</f>
        <v>71</v>
      </c>
      <c r="C250" s="1">
        <f>IFERROR(__xludf.DUMMYFUNCTION("""COMPUTED_VALUE"""),74.0)</f>
        <v>74</v>
      </c>
      <c r="D250" s="1">
        <f>IFERROR(__xludf.DUMMYFUNCTION("""COMPUTED_VALUE"""),75.0)</f>
        <v>75</v>
      </c>
      <c r="E250" s="1">
        <f>IFERROR(__xludf.DUMMYFUNCTION("""COMPUTED_VALUE"""),77.0)</f>
        <v>77</v>
      </c>
      <c r="F250" s="1">
        <f>IFERROR(__xludf.DUMMYFUNCTION("""COMPUTED_VALUE"""),80.0)</f>
        <v>80</v>
      </c>
      <c r="G250" s="1">
        <f>IFERROR(__xludf.DUMMYFUNCTION("""COMPUTED_VALUE"""),81.0)</f>
        <v>81</v>
      </c>
      <c r="H250" s="1">
        <f>IFERROR(__xludf.DUMMYFUNCTION("""COMPUTED_VALUE"""),79.0)</f>
        <v>79</v>
      </c>
      <c r="I250" s="1"/>
      <c r="J250" s="1" t="b">
        <f t="array" ref="J250">IF(NOT(H250=""),AND(C250:H250&gt;B250:G250),IF(NOT(G250=""),AND(C250:G250&gt;B250:F250),IF(NOT(F250=""),AND(C250:F250&gt;B250:E250),AND(C250:E250&gt;B250:D250))))</f>
        <v>0</v>
      </c>
      <c r="K250" s="1" t="b">
        <f t="array" ref="K250">IF(NOT(H250=""),AND(C250:H250&lt;B250:G250),IF(NOT(G250=""),AND(C250:G250&lt;B250:F250),IF(NOT(F250=""),AND(C250:F250&lt;B250:E250),AND(C250:E250&lt;B250:D250))))</f>
        <v>0</v>
      </c>
      <c r="L250" s="1" t="b">
        <f t="array" ref="L250">IF(NOT(H250=""),AND(AND(ABS(C250:H250-B250:G250)&gt;0),AND(ABS(C250:H250-B250:G250)&lt;4)),IF(NOT(G250=""),AND(AND(ABS(C250:G250-B250:F250)&gt;0),AND(ABS(C250:G250-B250:F250)&lt;4)),IF(NOT(F250=""),AND(AND(ABS(C250:F250-B250:E250)&gt;0),AND(ABS(C250:F250-B250:E250)&lt;4)),AND(AND(ABS(C250:E250-B250:D250)&gt;0),AND(ABS(C250:E250-B250:D250)&lt;4)))))</f>
        <v>1</v>
      </c>
      <c r="M250" s="1" t="b">
        <f t="shared" si="1"/>
        <v>0</v>
      </c>
    </row>
    <row r="251" ht="15.75" customHeight="1">
      <c r="A251" s="1" t="s">
        <v>260</v>
      </c>
      <c r="B251" s="1">
        <f>IFERROR(__xludf.DUMMYFUNCTION("SPLIT(A251,"" "")"),38.0)</f>
        <v>38</v>
      </c>
      <c r="C251" s="1">
        <f>IFERROR(__xludf.DUMMYFUNCTION("""COMPUTED_VALUE"""),41.0)</f>
        <v>41</v>
      </c>
      <c r="D251" s="1">
        <f>IFERROR(__xludf.DUMMYFUNCTION("""COMPUTED_VALUE"""),42.0)</f>
        <v>42</v>
      </c>
      <c r="E251" s="1">
        <f>IFERROR(__xludf.DUMMYFUNCTION("""COMPUTED_VALUE"""),43.0)</f>
        <v>43</v>
      </c>
      <c r="F251" s="1">
        <f>IFERROR(__xludf.DUMMYFUNCTION("""COMPUTED_VALUE"""),45.0)</f>
        <v>45</v>
      </c>
      <c r="G251" s="1">
        <f>IFERROR(__xludf.DUMMYFUNCTION("""COMPUTED_VALUE"""),47.0)</f>
        <v>47</v>
      </c>
      <c r="H251" s="1">
        <f>IFERROR(__xludf.DUMMYFUNCTION("""COMPUTED_VALUE"""),49.0)</f>
        <v>49</v>
      </c>
      <c r="I251" s="1">
        <f>IFERROR(__xludf.DUMMYFUNCTION("""COMPUTED_VALUE"""),49.0)</f>
        <v>49</v>
      </c>
      <c r="J251" s="1" t="b">
        <f t="array" ref="J251">IF(NOT(H251=""),AND(C251:H251&gt;B251:G251),IF(NOT(G251=""),AND(C251:G251&gt;B251:F251),IF(NOT(F251=""),AND(C251:F251&gt;B251:E251),AND(C251:E251&gt;B251:D251))))</f>
        <v>1</v>
      </c>
      <c r="K251" s="1" t="b">
        <f t="array" ref="K251">IF(NOT(H251=""),AND(C251:H251&lt;B251:G251),IF(NOT(G251=""),AND(C251:G251&lt;B251:F251),IF(NOT(F251=""),AND(C251:F251&lt;B251:E251),AND(C251:E251&lt;B251:D251))))</f>
        <v>0</v>
      </c>
      <c r="L251" s="1" t="b">
        <f t="array" ref="L251">IF(NOT(H251=""),AND(AND(ABS(C251:H251-B251:G251)&gt;0),AND(ABS(C251:H251-B251:G251)&lt;4)),IF(NOT(G251=""),AND(AND(ABS(C251:G251-B251:F251)&gt;0),AND(ABS(C251:G251-B251:F251)&lt;4)),IF(NOT(F251=""),AND(AND(ABS(C251:F251-B251:E251)&gt;0),AND(ABS(C251:F251-B251:E251)&lt;4)),AND(AND(ABS(C251:E251-B251:D251)&gt;0),AND(ABS(C251:E251-B251:D251)&lt;4)))))</f>
        <v>1</v>
      </c>
      <c r="M251" s="1" t="b">
        <f t="shared" si="1"/>
        <v>1</v>
      </c>
    </row>
    <row r="252" ht="15.75" customHeight="1">
      <c r="A252" s="1" t="s">
        <v>261</v>
      </c>
      <c r="B252" s="1">
        <f>IFERROR(__xludf.DUMMYFUNCTION("SPLIT(A252,"" "")"),84.0)</f>
        <v>84</v>
      </c>
      <c r="C252" s="1">
        <f>IFERROR(__xludf.DUMMYFUNCTION("""COMPUTED_VALUE"""),85.0)</f>
        <v>85</v>
      </c>
      <c r="D252" s="1">
        <f>IFERROR(__xludf.DUMMYFUNCTION("""COMPUTED_VALUE"""),86.0)</f>
        <v>86</v>
      </c>
      <c r="E252" s="1">
        <f>IFERROR(__xludf.DUMMYFUNCTION("""COMPUTED_VALUE"""),88.0)</f>
        <v>88</v>
      </c>
      <c r="F252" s="1">
        <f>IFERROR(__xludf.DUMMYFUNCTION("""COMPUTED_VALUE"""),91.0)</f>
        <v>91</v>
      </c>
      <c r="G252" s="1">
        <f>IFERROR(__xludf.DUMMYFUNCTION("""COMPUTED_VALUE"""),93.0)</f>
        <v>93</v>
      </c>
      <c r="H252" s="1">
        <f>IFERROR(__xludf.DUMMYFUNCTION("""COMPUTED_VALUE"""),97.0)</f>
        <v>97</v>
      </c>
      <c r="I252" s="1"/>
      <c r="J252" s="1" t="b">
        <f t="array" ref="J252">IF(NOT(H252=""),AND(C252:H252&gt;B252:G252),IF(NOT(G252=""),AND(C252:G252&gt;B252:F252),IF(NOT(F252=""),AND(C252:F252&gt;B252:E252),AND(C252:E252&gt;B252:D252))))</f>
        <v>1</v>
      </c>
      <c r="K252" s="1" t="b">
        <f t="array" ref="K252">IF(NOT(H252=""),AND(C252:H252&lt;B252:G252),IF(NOT(G252=""),AND(C252:G252&lt;B252:F252),IF(NOT(F252=""),AND(C252:F252&lt;B252:E252),AND(C252:E252&lt;B252:D252))))</f>
        <v>0</v>
      </c>
      <c r="L252" s="1" t="b">
        <f t="array" ref="L252">IF(NOT(H252=""),AND(AND(ABS(C252:H252-B252:G252)&gt;0),AND(ABS(C252:H252-B252:G252)&lt;4)),IF(NOT(G252=""),AND(AND(ABS(C252:G252-B252:F252)&gt;0),AND(ABS(C252:G252-B252:F252)&lt;4)),IF(NOT(F252=""),AND(AND(ABS(C252:F252-B252:E252)&gt;0),AND(ABS(C252:F252-B252:E252)&lt;4)),AND(AND(ABS(C252:E252-B252:D252)&gt;0),AND(ABS(C252:E252-B252:D252)&lt;4)))))</f>
        <v>0</v>
      </c>
      <c r="M252" s="1" t="b">
        <f t="shared" si="1"/>
        <v>0</v>
      </c>
    </row>
    <row r="253" ht="15.75" customHeight="1">
      <c r="A253" s="1" t="s">
        <v>262</v>
      </c>
      <c r="B253" s="1">
        <f>IFERROR(__xludf.DUMMYFUNCTION("SPLIT(A253,"" "")"),51.0)</f>
        <v>51</v>
      </c>
      <c r="C253" s="1">
        <f>IFERROR(__xludf.DUMMYFUNCTION("""COMPUTED_VALUE"""),54.0)</f>
        <v>54</v>
      </c>
      <c r="D253" s="1">
        <f>IFERROR(__xludf.DUMMYFUNCTION("""COMPUTED_VALUE"""),56.0)</f>
        <v>56</v>
      </c>
      <c r="E253" s="1">
        <f>IFERROR(__xludf.DUMMYFUNCTION("""COMPUTED_VALUE"""),57.0)</f>
        <v>57</v>
      </c>
      <c r="F253" s="1">
        <f>IFERROR(__xludf.DUMMYFUNCTION("""COMPUTED_VALUE"""),63.0)</f>
        <v>63</v>
      </c>
      <c r="J253" s="1" t="b">
        <f t="array" ref="J253">IF(NOT(H253=""),AND(C253:H253&gt;B253:G253),IF(NOT(G253=""),AND(C253:G253&gt;B253:F253),IF(NOT(F253=""),AND(C253:F253&gt;B253:E253),AND(C253:E253&gt;B253:D253))))</f>
        <v>1</v>
      </c>
      <c r="K253" s="1" t="b">
        <f t="array" ref="K253">IF(NOT(H253=""),AND(C253:H253&lt;B253:G253),IF(NOT(G253=""),AND(C253:G253&lt;B253:F253),IF(NOT(F253=""),AND(C253:F253&lt;B253:E253),AND(C253:E253&lt;B253:D253))))</f>
        <v>0</v>
      </c>
      <c r="L253" s="1" t="b">
        <f t="array" ref="L253">IF(NOT(H253=""),AND(AND(ABS(C253:H253-B253:G253)&gt;0),AND(ABS(C253:H253-B253:G253)&lt;4)),IF(NOT(G253=""),AND(AND(ABS(C253:G253-B253:F253)&gt;0),AND(ABS(C253:G253-B253:F253)&lt;4)),IF(NOT(F253=""),AND(AND(ABS(C253:F253-B253:E253)&gt;0),AND(ABS(C253:F253-B253:E253)&lt;4)),AND(AND(ABS(C253:E253-B253:D253)&gt;0),AND(ABS(C253:E253-B253:D253)&lt;4)))))</f>
        <v>0</v>
      </c>
      <c r="M253" s="1" t="b">
        <f t="shared" si="1"/>
        <v>0</v>
      </c>
    </row>
    <row r="254" ht="15.75" customHeight="1">
      <c r="A254" s="1" t="s">
        <v>263</v>
      </c>
      <c r="B254" s="1">
        <f>IFERROR(__xludf.DUMMYFUNCTION("SPLIT(A254,"" "")"),21.0)</f>
        <v>21</v>
      </c>
      <c r="C254" s="1">
        <f>IFERROR(__xludf.DUMMYFUNCTION("""COMPUTED_VALUE"""),23.0)</f>
        <v>23</v>
      </c>
      <c r="D254" s="1">
        <f>IFERROR(__xludf.DUMMYFUNCTION("""COMPUTED_VALUE"""),26.0)</f>
        <v>26</v>
      </c>
      <c r="E254" s="1">
        <f>IFERROR(__xludf.DUMMYFUNCTION("""COMPUTED_VALUE"""),24.0)</f>
        <v>24</v>
      </c>
      <c r="F254" s="1">
        <f>IFERROR(__xludf.DUMMYFUNCTION("""COMPUTED_VALUE"""),27.0)</f>
        <v>27</v>
      </c>
      <c r="G254" s="1">
        <f>IFERROR(__xludf.DUMMYFUNCTION("""COMPUTED_VALUE"""),30.0)</f>
        <v>30</v>
      </c>
      <c r="J254" s="1" t="b">
        <f t="array" ref="J254">IF(NOT(H254=""),AND(C254:H254&gt;B254:G254),IF(NOT(G254=""),AND(C254:G254&gt;B254:F254),IF(NOT(F254=""),AND(C254:F254&gt;B254:E254),AND(C254:E254&gt;B254:D254))))</f>
        <v>0</v>
      </c>
      <c r="K254" s="1" t="b">
        <f t="array" ref="K254">IF(NOT(H254=""),AND(C254:H254&lt;B254:G254),IF(NOT(G254=""),AND(C254:G254&lt;B254:F254),IF(NOT(F254=""),AND(C254:F254&lt;B254:E254),AND(C254:E254&lt;B254:D254))))</f>
        <v>0</v>
      </c>
      <c r="L254" s="1" t="b">
        <f t="array" ref="L254">IF(NOT(H254=""),AND(AND(ABS(C254:H254-B254:G254)&gt;0),AND(ABS(C254:H254-B254:G254)&lt;4)),IF(NOT(G254=""),AND(AND(ABS(C254:G254-B254:F254)&gt;0),AND(ABS(C254:G254-B254:F254)&lt;4)),IF(NOT(F254=""),AND(AND(ABS(C254:F254-B254:E254)&gt;0),AND(ABS(C254:F254-B254:E254)&lt;4)),AND(AND(ABS(C254:E254-B254:D254)&gt;0),AND(ABS(C254:E254-B254:D254)&lt;4)))))</f>
        <v>1</v>
      </c>
      <c r="M254" s="1" t="b">
        <f t="shared" si="1"/>
        <v>0</v>
      </c>
    </row>
    <row r="255" ht="15.75" customHeight="1">
      <c r="A255" s="1" t="s">
        <v>264</v>
      </c>
      <c r="B255" s="1">
        <f>IFERROR(__xludf.DUMMYFUNCTION("SPLIT(A255,"" "")"),28.0)</f>
        <v>28</v>
      </c>
      <c r="C255" s="1">
        <f>IFERROR(__xludf.DUMMYFUNCTION("""COMPUTED_VALUE"""),29.0)</f>
        <v>29</v>
      </c>
      <c r="D255" s="1">
        <f>IFERROR(__xludf.DUMMYFUNCTION("""COMPUTED_VALUE"""),32.0)</f>
        <v>32</v>
      </c>
      <c r="E255" s="1">
        <f>IFERROR(__xludf.DUMMYFUNCTION("""COMPUTED_VALUE"""),34.0)</f>
        <v>34</v>
      </c>
      <c r="F255" s="1">
        <f>IFERROR(__xludf.DUMMYFUNCTION("""COMPUTED_VALUE"""),35.0)</f>
        <v>35</v>
      </c>
      <c r="G255" s="1">
        <f>IFERROR(__xludf.DUMMYFUNCTION("""COMPUTED_VALUE"""),38.0)</f>
        <v>38</v>
      </c>
      <c r="H255" s="1">
        <f>IFERROR(__xludf.DUMMYFUNCTION("""COMPUTED_VALUE"""),37.0)</f>
        <v>37</v>
      </c>
      <c r="I255" s="1">
        <f>IFERROR(__xludf.DUMMYFUNCTION("""COMPUTED_VALUE"""),35.0)</f>
        <v>35</v>
      </c>
      <c r="J255" s="1" t="b">
        <f t="array" ref="J255">IF(NOT(H255=""),AND(C255:H255&gt;B255:G255),IF(NOT(G255=""),AND(C255:G255&gt;B255:F255),IF(NOT(F255=""),AND(C255:F255&gt;B255:E255),AND(C255:E255&gt;B255:D255))))</f>
        <v>0</v>
      </c>
      <c r="K255" s="1" t="b">
        <f t="array" ref="K255">IF(NOT(H255=""),AND(C255:H255&lt;B255:G255),IF(NOT(G255=""),AND(C255:G255&lt;B255:F255),IF(NOT(F255=""),AND(C255:F255&lt;B255:E255),AND(C255:E255&lt;B255:D255))))</f>
        <v>0</v>
      </c>
      <c r="L255" s="1" t="b">
        <f t="array" ref="L255">IF(NOT(H255=""),AND(AND(ABS(C255:H255-B255:G255)&gt;0),AND(ABS(C255:H255-B255:G255)&lt;4)),IF(NOT(G255=""),AND(AND(ABS(C255:G255-B255:F255)&gt;0),AND(ABS(C255:G255-B255:F255)&lt;4)),IF(NOT(F255=""),AND(AND(ABS(C255:F255-B255:E255)&gt;0),AND(ABS(C255:F255-B255:E255)&lt;4)),AND(AND(ABS(C255:E255-B255:D255)&gt;0),AND(ABS(C255:E255-B255:D255)&lt;4)))))</f>
        <v>1</v>
      </c>
      <c r="M255" s="1" t="b">
        <f t="shared" si="1"/>
        <v>0</v>
      </c>
    </row>
    <row r="256" ht="15.75" customHeight="1">
      <c r="A256" s="1" t="s">
        <v>265</v>
      </c>
      <c r="B256" s="1">
        <f>IFERROR(__xludf.DUMMYFUNCTION("SPLIT(A256,"" "")"),38.0)</f>
        <v>38</v>
      </c>
      <c r="C256" s="1">
        <f>IFERROR(__xludf.DUMMYFUNCTION("""COMPUTED_VALUE"""),39.0)</f>
        <v>39</v>
      </c>
      <c r="D256" s="1">
        <f>IFERROR(__xludf.DUMMYFUNCTION("""COMPUTED_VALUE"""),37.0)</f>
        <v>37</v>
      </c>
      <c r="E256" s="1">
        <f>IFERROR(__xludf.DUMMYFUNCTION("""COMPUTED_VALUE"""),40.0)</f>
        <v>40</v>
      </c>
      <c r="F256" s="1">
        <f>IFERROR(__xludf.DUMMYFUNCTION("""COMPUTED_VALUE"""),41.0)</f>
        <v>41</v>
      </c>
      <c r="G256" s="1">
        <f>IFERROR(__xludf.DUMMYFUNCTION("""COMPUTED_VALUE"""),44.0)</f>
        <v>44</v>
      </c>
      <c r="H256" s="1">
        <f>IFERROR(__xludf.DUMMYFUNCTION("""COMPUTED_VALUE"""),45.0)</f>
        <v>45</v>
      </c>
      <c r="I256" s="1">
        <f>IFERROR(__xludf.DUMMYFUNCTION("""COMPUTED_VALUE"""),45.0)</f>
        <v>45</v>
      </c>
      <c r="J256" s="1" t="b">
        <f t="array" ref="J256">IF(NOT(H256=""),AND(C256:H256&gt;B256:G256),IF(NOT(G256=""),AND(C256:G256&gt;B256:F256),IF(NOT(F256=""),AND(C256:F256&gt;B256:E256),AND(C256:E256&gt;B256:D256))))</f>
        <v>0</v>
      </c>
      <c r="K256" s="1" t="b">
        <f t="array" ref="K256">IF(NOT(H256=""),AND(C256:H256&lt;B256:G256),IF(NOT(G256=""),AND(C256:G256&lt;B256:F256),IF(NOT(F256=""),AND(C256:F256&lt;B256:E256),AND(C256:E256&lt;B256:D256))))</f>
        <v>0</v>
      </c>
      <c r="L256" s="1" t="b">
        <f t="array" ref="L256">IF(NOT(H256=""),AND(AND(ABS(C256:H256-B256:G256)&gt;0),AND(ABS(C256:H256-B256:G256)&lt;4)),IF(NOT(G256=""),AND(AND(ABS(C256:G256-B256:F256)&gt;0),AND(ABS(C256:G256-B256:F256)&lt;4)),IF(NOT(F256=""),AND(AND(ABS(C256:F256-B256:E256)&gt;0),AND(ABS(C256:F256-B256:E256)&lt;4)),AND(AND(ABS(C256:E256-B256:D256)&gt;0),AND(ABS(C256:E256-B256:D256)&lt;4)))))</f>
        <v>1</v>
      </c>
      <c r="M256" s="1" t="b">
        <f t="shared" si="1"/>
        <v>0</v>
      </c>
    </row>
    <row r="257" ht="15.75" customHeight="1">
      <c r="A257" s="1" t="s">
        <v>266</v>
      </c>
      <c r="B257" s="1">
        <f>IFERROR(__xludf.DUMMYFUNCTION("SPLIT(A257,"" "")"),38.0)</f>
        <v>38</v>
      </c>
      <c r="C257" s="1">
        <f>IFERROR(__xludf.DUMMYFUNCTION("""COMPUTED_VALUE"""),39.0)</f>
        <v>39</v>
      </c>
      <c r="D257" s="1">
        <f>IFERROR(__xludf.DUMMYFUNCTION("""COMPUTED_VALUE"""),40.0)</f>
        <v>40</v>
      </c>
      <c r="E257" s="1">
        <f>IFERROR(__xludf.DUMMYFUNCTION("""COMPUTED_VALUE"""),43.0)</f>
        <v>43</v>
      </c>
      <c r="F257" s="1">
        <f>IFERROR(__xludf.DUMMYFUNCTION("""COMPUTED_VALUE"""),46.0)</f>
        <v>46</v>
      </c>
      <c r="G257" s="1">
        <f>IFERROR(__xludf.DUMMYFUNCTION("""COMPUTED_VALUE"""),44.0)</f>
        <v>44</v>
      </c>
      <c r="H257" s="1">
        <f>IFERROR(__xludf.DUMMYFUNCTION("""COMPUTED_VALUE"""),45.0)</f>
        <v>45</v>
      </c>
      <c r="I257" s="1">
        <f>IFERROR(__xludf.DUMMYFUNCTION("""COMPUTED_VALUE"""),49.0)</f>
        <v>49</v>
      </c>
      <c r="J257" s="1" t="b">
        <f t="array" ref="J257">IF(NOT(H257=""),AND(C257:H257&gt;B257:G257),IF(NOT(G257=""),AND(C257:G257&gt;B257:F257),IF(NOT(F257=""),AND(C257:F257&gt;B257:E257),AND(C257:E257&gt;B257:D257))))</f>
        <v>0</v>
      </c>
      <c r="K257" s="1" t="b">
        <f t="array" ref="K257">IF(NOT(H257=""),AND(C257:H257&lt;B257:G257),IF(NOT(G257=""),AND(C257:G257&lt;B257:F257),IF(NOT(F257=""),AND(C257:F257&lt;B257:E257),AND(C257:E257&lt;B257:D257))))</f>
        <v>0</v>
      </c>
      <c r="L257" s="1" t="b">
        <f t="array" ref="L257">IF(NOT(H257=""),AND(AND(ABS(C257:H257-B257:G257)&gt;0),AND(ABS(C257:H257-B257:G257)&lt;4)),IF(NOT(G257=""),AND(AND(ABS(C257:G257-B257:F257)&gt;0),AND(ABS(C257:G257-B257:F257)&lt;4)),IF(NOT(F257=""),AND(AND(ABS(C257:F257-B257:E257)&gt;0),AND(ABS(C257:F257-B257:E257)&lt;4)),AND(AND(ABS(C257:E257-B257:D257)&gt;0),AND(ABS(C257:E257-B257:D257)&lt;4)))))</f>
        <v>1</v>
      </c>
      <c r="M257" s="1" t="b">
        <f t="shared" si="1"/>
        <v>0</v>
      </c>
    </row>
    <row r="258" ht="15.75" customHeight="1">
      <c r="A258" s="1" t="s">
        <v>267</v>
      </c>
      <c r="B258" s="1">
        <f>IFERROR(__xludf.DUMMYFUNCTION("SPLIT(A258,"" "")"),8.0)</f>
        <v>8</v>
      </c>
      <c r="C258" s="1">
        <f>IFERROR(__xludf.DUMMYFUNCTION("""COMPUTED_VALUE"""),11.0)</f>
        <v>11</v>
      </c>
      <c r="D258" s="1">
        <f>IFERROR(__xludf.DUMMYFUNCTION("""COMPUTED_VALUE"""),8.0)</f>
        <v>8</v>
      </c>
      <c r="E258" s="1">
        <f>IFERROR(__xludf.DUMMYFUNCTION("""COMPUTED_VALUE"""),11.0)</f>
        <v>11</v>
      </c>
      <c r="F258" s="1">
        <f>IFERROR(__xludf.DUMMYFUNCTION("""COMPUTED_VALUE"""),18.0)</f>
        <v>18</v>
      </c>
      <c r="J258" s="1" t="b">
        <f t="array" ref="J258">IF(NOT(H258=""),AND(C258:H258&gt;B258:G258),IF(NOT(G258=""),AND(C258:G258&gt;B258:F258),IF(NOT(F258=""),AND(C258:F258&gt;B258:E258),AND(C258:E258&gt;B258:D258))))</f>
        <v>0</v>
      </c>
      <c r="K258" s="1" t="b">
        <f t="array" ref="K258">IF(NOT(H258=""),AND(C258:H258&lt;B258:G258),IF(NOT(G258=""),AND(C258:G258&lt;B258:F258),IF(NOT(F258=""),AND(C258:F258&lt;B258:E258),AND(C258:E258&lt;B258:D258))))</f>
        <v>0</v>
      </c>
      <c r="L258" s="1" t="b">
        <f t="array" ref="L258">IF(NOT(H258=""),AND(AND(ABS(C258:H258-B258:G258)&gt;0),AND(ABS(C258:H258-B258:G258)&lt;4)),IF(NOT(G258=""),AND(AND(ABS(C258:G258-B258:F258)&gt;0),AND(ABS(C258:G258-B258:F258)&lt;4)),IF(NOT(F258=""),AND(AND(ABS(C258:F258-B258:E258)&gt;0),AND(ABS(C258:F258-B258:E258)&lt;4)),AND(AND(ABS(C258:E258-B258:D258)&gt;0),AND(ABS(C258:E258-B258:D258)&lt;4)))))</f>
        <v>0</v>
      </c>
      <c r="M258" s="1" t="b">
        <f t="shared" si="1"/>
        <v>0</v>
      </c>
    </row>
    <row r="259" ht="15.75" customHeight="1">
      <c r="A259" s="1" t="s">
        <v>268</v>
      </c>
      <c r="B259" s="1">
        <f>IFERROR(__xludf.DUMMYFUNCTION("SPLIT(A259,"" "")"),60.0)</f>
        <v>60</v>
      </c>
      <c r="C259" s="1">
        <f>IFERROR(__xludf.DUMMYFUNCTION("""COMPUTED_VALUE"""),61.0)</f>
        <v>61</v>
      </c>
      <c r="D259" s="1">
        <f>IFERROR(__xludf.DUMMYFUNCTION("""COMPUTED_VALUE"""),63.0)</f>
        <v>63</v>
      </c>
      <c r="E259" s="1">
        <f>IFERROR(__xludf.DUMMYFUNCTION("""COMPUTED_VALUE"""),65.0)</f>
        <v>65</v>
      </c>
      <c r="F259" s="1">
        <f>IFERROR(__xludf.DUMMYFUNCTION("""COMPUTED_VALUE"""),66.0)</f>
        <v>66</v>
      </c>
      <c r="G259" s="1">
        <f>IFERROR(__xludf.DUMMYFUNCTION("""COMPUTED_VALUE"""),66.0)</f>
        <v>66</v>
      </c>
      <c r="H259" s="1">
        <f>IFERROR(__xludf.DUMMYFUNCTION("""COMPUTED_VALUE"""),67.0)</f>
        <v>67</v>
      </c>
      <c r="I259" s="1">
        <f>IFERROR(__xludf.DUMMYFUNCTION("""COMPUTED_VALUE"""),69.0)</f>
        <v>69</v>
      </c>
      <c r="J259" s="1" t="b">
        <f t="array" ref="J259">IF(NOT(H259=""),AND(C259:H259&gt;B259:G259),IF(NOT(G259=""),AND(C259:G259&gt;B259:F259),IF(NOT(F259=""),AND(C259:F259&gt;B259:E259),AND(C259:E259&gt;B259:D259))))</f>
        <v>0</v>
      </c>
      <c r="K259" s="1" t="b">
        <f t="array" ref="K259">IF(NOT(H259=""),AND(C259:H259&lt;B259:G259),IF(NOT(G259=""),AND(C259:G259&lt;B259:F259),IF(NOT(F259=""),AND(C259:F259&lt;B259:E259),AND(C259:E259&lt;B259:D259))))</f>
        <v>0</v>
      </c>
      <c r="L259" s="1" t="b">
        <f t="array" ref="L259">IF(NOT(H259=""),AND(AND(ABS(C259:H259-B259:G259)&gt;0),AND(ABS(C259:H259-B259:G259)&lt;4)),IF(NOT(G259=""),AND(AND(ABS(C259:G259-B259:F259)&gt;0),AND(ABS(C259:G259-B259:F259)&lt;4)),IF(NOT(F259=""),AND(AND(ABS(C259:F259-B259:E259)&gt;0),AND(ABS(C259:F259-B259:E259)&lt;4)),AND(AND(ABS(C259:E259-B259:D259)&gt;0),AND(ABS(C259:E259-B259:D259)&lt;4)))))</f>
        <v>0</v>
      </c>
      <c r="M259" s="1" t="b">
        <f t="shared" si="1"/>
        <v>0</v>
      </c>
    </row>
    <row r="260" ht="15.75" customHeight="1">
      <c r="A260" s="1" t="s">
        <v>269</v>
      </c>
      <c r="B260" s="1">
        <f>IFERROR(__xludf.DUMMYFUNCTION("SPLIT(A260,"" "")"),57.0)</f>
        <v>57</v>
      </c>
      <c r="C260" s="1">
        <f>IFERROR(__xludf.DUMMYFUNCTION("""COMPUTED_VALUE"""),58.0)</f>
        <v>58</v>
      </c>
      <c r="D260" s="1">
        <f>IFERROR(__xludf.DUMMYFUNCTION("""COMPUTED_VALUE"""),58.0)</f>
        <v>58</v>
      </c>
      <c r="E260" s="1">
        <f>IFERROR(__xludf.DUMMYFUNCTION("""COMPUTED_VALUE"""),59.0)</f>
        <v>59</v>
      </c>
      <c r="F260" s="1">
        <f>IFERROR(__xludf.DUMMYFUNCTION("""COMPUTED_VALUE"""),60.0)</f>
        <v>60</v>
      </c>
      <c r="G260" s="1">
        <f>IFERROR(__xludf.DUMMYFUNCTION("""COMPUTED_VALUE"""),59.0)</f>
        <v>59</v>
      </c>
      <c r="J260" s="1" t="b">
        <f t="array" ref="J260">IF(NOT(H260=""),AND(C260:H260&gt;B260:G260),IF(NOT(G260=""),AND(C260:G260&gt;B260:F260),IF(NOT(F260=""),AND(C260:F260&gt;B260:E260),AND(C260:E260&gt;B260:D260))))</f>
        <v>0</v>
      </c>
      <c r="K260" s="1" t="b">
        <f t="array" ref="K260">IF(NOT(H260=""),AND(C260:H260&lt;B260:G260),IF(NOT(G260=""),AND(C260:G260&lt;B260:F260),IF(NOT(F260=""),AND(C260:F260&lt;B260:E260),AND(C260:E260&lt;B260:D260))))</f>
        <v>0</v>
      </c>
      <c r="L260" s="1" t="b">
        <f t="array" ref="L260">IF(NOT(H260=""),AND(AND(ABS(C260:H260-B260:G260)&gt;0),AND(ABS(C260:H260-B260:G260)&lt;4)),IF(NOT(G260=""),AND(AND(ABS(C260:G260-B260:F260)&gt;0),AND(ABS(C260:G260-B260:F260)&lt;4)),IF(NOT(F260=""),AND(AND(ABS(C260:F260-B260:E260)&gt;0),AND(ABS(C260:F260-B260:E260)&lt;4)),AND(AND(ABS(C260:E260-B260:D260)&gt;0),AND(ABS(C260:E260-B260:D260)&lt;4)))))</f>
        <v>0</v>
      </c>
      <c r="M260" s="1" t="b">
        <f t="shared" si="1"/>
        <v>0</v>
      </c>
    </row>
    <row r="261" ht="15.75" customHeight="1">
      <c r="A261" s="1" t="s">
        <v>270</v>
      </c>
      <c r="B261" s="1">
        <f>IFERROR(__xludf.DUMMYFUNCTION("SPLIT(A261,"" "")"),71.0)</f>
        <v>71</v>
      </c>
      <c r="C261" s="1">
        <f>IFERROR(__xludf.DUMMYFUNCTION("""COMPUTED_VALUE"""),74.0)</f>
        <v>74</v>
      </c>
      <c r="D261" s="1">
        <f>IFERROR(__xludf.DUMMYFUNCTION("""COMPUTED_VALUE"""),76.0)</f>
        <v>76</v>
      </c>
      <c r="E261" s="1">
        <f>IFERROR(__xludf.DUMMYFUNCTION("""COMPUTED_VALUE"""),79.0)</f>
        <v>79</v>
      </c>
      <c r="F261" s="1">
        <f>IFERROR(__xludf.DUMMYFUNCTION("""COMPUTED_VALUE"""),80.0)</f>
        <v>80</v>
      </c>
      <c r="G261" s="1">
        <f>IFERROR(__xludf.DUMMYFUNCTION("""COMPUTED_VALUE"""),80.0)</f>
        <v>80</v>
      </c>
      <c r="H261" s="1">
        <f>IFERROR(__xludf.DUMMYFUNCTION("""COMPUTED_VALUE"""),80.0)</f>
        <v>80</v>
      </c>
      <c r="I261" s="1"/>
      <c r="J261" s="1" t="b">
        <f t="array" ref="J261">IF(NOT(H261=""),AND(C261:H261&gt;B261:G261),IF(NOT(G261=""),AND(C261:G261&gt;B261:F261),IF(NOT(F261=""),AND(C261:F261&gt;B261:E261),AND(C261:E261&gt;B261:D261))))</f>
        <v>0</v>
      </c>
      <c r="K261" s="1" t="b">
        <f t="array" ref="K261">IF(NOT(H261=""),AND(C261:H261&lt;B261:G261),IF(NOT(G261=""),AND(C261:G261&lt;B261:F261),IF(NOT(F261=""),AND(C261:F261&lt;B261:E261),AND(C261:E261&lt;B261:D261))))</f>
        <v>0</v>
      </c>
      <c r="L261" s="1" t="b">
        <f t="array" ref="L261">IF(NOT(H261=""),AND(AND(ABS(C261:H261-B261:G261)&gt;0),AND(ABS(C261:H261-B261:G261)&lt;4)),IF(NOT(G261=""),AND(AND(ABS(C261:G261-B261:F261)&gt;0),AND(ABS(C261:G261-B261:F261)&lt;4)),IF(NOT(F261=""),AND(AND(ABS(C261:F261-B261:E261)&gt;0),AND(ABS(C261:F261-B261:E261)&lt;4)),AND(AND(ABS(C261:E261-B261:D261)&gt;0),AND(ABS(C261:E261-B261:D261)&lt;4)))))</f>
        <v>0</v>
      </c>
      <c r="M261" s="1" t="b">
        <f t="shared" si="1"/>
        <v>0</v>
      </c>
    </row>
    <row r="262" ht="15.75" customHeight="1">
      <c r="A262" s="1" t="s">
        <v>271</v>
      </c>
      <c r="B262" s="1">
        <f>IFERROR(__xludf.DUMMYFUNCTION("SPLIT(A262,"" "")"),48.0)</f>
        <v>48</v>
      </c>
      <c r="C262" s="1">
        <f>IFERROR(__xludf.DUMMYFUNCTION("""COMPUTED_VALUE"""),51.0)</f>
        <v>51</v>
      </c>
      <c r="D262" s="1">
        <f>IFERROR(__xludf.DUMMYFUNCTION("""COMPUTED_VALUE"""),53.0)</f>
        <v>53</v>
      </c>
      <c r="E262" s="1">
        <f>IFERROR(__xludf.DUMMYFUNCTION("""COMPUTED_VALUE"""),56.0)</f>
        <v>56</v>
      </c>
      <c r="F262" s="1">
        <f>IFERROR(__xludf.DUMMYFUNCTION("""COMPUTED_VALUE"""),58.0)</f>
        <v>58</v>
      </c>
      <c r="G262" s="1">
        <f>IFERROR(__xludf.DUMMYFUNCTION("""COMPUTED_VALUE"""),58.0)</f>
        <v>58</v>
      </c>
      <c r="H262" s="1">
        <f>IFERROR(__xludf.DUMMYFUNCTION("""COMPUTED_VALUE"""),62.0)</f>
        <v>62</v>
      </c>
      <c r="I262" s="1"/>
      <c r="J262" s="1" t="b">
        <f t="array" ref="J262">IF(NOT(H262=""),AND(C262:H262&gt;B262:G262),IF(NOT(G262=""),AND(C262:G262&gt;B262:F262),IF(NOT(F262=""),AND(C262:F262&gt;B262:E262),AND(C262:E262&gt;B262:D262))))</f>
        <v>0</v>
      </c>
      <c r="K262" s="1" t="b">
        <f t="array" ref="K262">IF(NOT(H262=""),AND(C262:H262&lt;B262:G262),IF(NOT(G262=""),AND(C262:G262&lt;B262:F262),IF(NOT(F262=""),AND(C262:F262&lt;B262:E262),AND(C262:E262&lt;B262:D262))))</f>
        <v>0</v>
      </c>
      <c r="L262" s="1" t="b">
        <f t="array" ref="L262">IF(NOT(H262=""),AND(AND(ABS(C262:H262-B262:G262)&gt;0),AND(ABS(C262:H262-B262:G262)&lt;4)),IF(NOT(G262=""),AND(AND(ABS(C262:G262-B262:F262)&gt;0),AND(ABS(C262:G262-B262:F262)&lt;4)),IF(NOT(F262=""),AND(AND(ABS(C262:F262-B262:E262)&gt;0),AND(ABS(C262:F262-B262:E262)&lt;4)),AND(AND(ABS(C262:E262-B262:D262)&gt;0),AND(ABS(C262:E262-B262:D262)&lt;4)))))</f>
        <v>0</v>
      </c>
      <c r="M262" s="1" t="b">
        <f t="shared" si="1"/>
        <v>0</v>
      </c>
    </row>
    <row r="263" ht="15.75" customHeight="1">
      <c r="A263" s="1" t="s">
        <v>272</v>
      </c>
      <c r="B263" s="1">
        <f>IFERROR(__xludf.DUMMYFUNCTION("SPLIT(A263,"" "")"),84.0)</f>
        <v>84</v>
      </c>
      <c r="C263" s="1">
        <f>IFERROR(__xludf.DUMMYFUNCTION("""COMPUTED_VALUE"""),86.0)</f>
        <v>86</v>
      </c>
      <c r="D263" s="1">
        <f>IFERROR(__xludf.DUMMYFUNCTION("""COMPUTED_VALUE"""),88.0)</f>
        <v>88</v>
      </c>
      <c r="E263" s="1">
        <f>IFERROR(__xludf.DUMMYFUNCTION("""COMPUTED_VALUE"""),91.0)</f>
        <v>91</v>
      </c>
      <c r="F263" s="1">
        <f>IFERROR(__xludf.DUMMYFUNCTION("""COMPUTED_VALUE"""),91.0)</f>
        <v>91</v>
      </c>
      <c r="G263" s="1">
        <f>IFERROR(__xludf.DUMMYFUNCTION("""COMPUTED_VALUE"""),96.0)</f>
        <v>96</v>
      </c>
      <c r="J263" s="1" t="b">
        <f t="array" ref="J263">IF(NOT(H263=""),AND(C263:H263&gt;B263:G263),IF(NOT(G263=""),AND(C263:G263&gt;B263:F263),IF(NOT(F263=""),AND(C263:F263&gt;B263:E263),AND(C263:E263&gt;B263:D263))))</f>
        <v>0</v>
      </c>
      <c r="K263" s="1" t="b">
        <f t="array" ref="K263">IF(NOT(H263=""),AND(C263:H263&lt;B263:G263),IF(NOT(G263=""),AND(C263:G263&lt;B263:F263),IF(NOT(F263=""),AND(C263:F263&lt;B263:E263),AND(C263:E263&lt;B263:D263))))</f>
        <v>0</v>
      </c>
      <c r="L263" s="1" t="b">
        <f t="array" ref="L263">IF(NOT(H263=""),AND(AND(ABS(C263:H263-B263:G263)&gt;0),AND(ABS(C263:H263-B263:G263)&lt;4)),IF(NOT(G263=""),AND(AND(ABS(C263:G263-B263:F263)&gt;0),AND(ABS(C263:G263-B263:F263)&lt;4)),IF(NOT(F263=""),AND(AND(ABS(C263:F263-B263:E263)&gt;0),AND(ABS(C263:F263-B263:E263)&lt;4)),AND(AND(ABS(C263:E263-B263:D263)&gt;0),AND(ABS(C263:E263-B263:D263)&lt;4)))))</f>
        <v>0</v>
      </c>
      <c r="M263" s="1" t="b">
        <f t="shared" si="1"/>
        <v>0</v>
      </c>
    </row>
    <row r="264" ht="15.75" customHeight="1">
      <c r="A264" s="1" t="s">
        <v>273</v>
      </c>
      <c r="B264" s="1">
        <f>IFERROR(__xludf.DUMMYFUNCTION("SPLIT(A264,"" "")"),15.0)</f>
        <v>15</v>
      </c>
      <c r="C264" s="1">
        <f>IFERROR(__xludf.DUMMYFUNCTION("""COMPUTED_VALUE"""),17.0)</f>
        <v>17</v>
      </c>
      <c r="D264" s="1">
        <f>IFERROR(__xludf.DUMMYFUNCTION("""COMPUTED_VALUE"""),21.0)</f>
        <v>21</v>
      </c>
      <c r="E264" s="1">
        <f>IFERROR(__xludf.DUMMYFUNCTION("""COMPUTED_VALUE"""),22.0)</f>
        <v>22</v>
      </c>
      <c r="F264" s="1">
        <f>IFERROR(__xludf.DUMMYFUNCTION("""COMPUTED_VALUE"""),25.0)</f>
        <v>25</v>
      </c>
      <c r="J264" s="1" t="b">
        <f t="array" ref="J264">IF(NOT(H264=""),AND(C264:H264&gt;B264:G264),IF(NOT(G264=""),AND(C264:G264&gt;B264:F264),IF(NOT(F264=""),AND(C264:F264&gt;B264:E264),AND(C264:E264&gt;B264:D264))))</f>
        <v>1</v>
      </c>
      <c r="K264" s="1" t="b">
        <f t="array" ref="K264">IF(NOT(H264=""),AND(C264:H264&lt;B264:G264),IF(NOT(G264=""),AND(C264:G264&lt;B264:F264),IF(NOT(F264=""),AND(C264:F264&lt;B264:E264),AND(C264:E264&lt;B264:D264))))</f>
        <v>0</v>
      </c>
      <c r="L264" s="1" t="b">
        <f t="array" ref="L264">IF(NOT(H264=""),AND(AND(ABS(C264:H264-B264:G264)&gt;0),AND(ABS(C264:H264-B264:G264)&lt;4)),IF(NOT(G264=""),AND(AND(ABS(C264:G264-B264:F264)&gt;0),AND(ABS(C264:G264-B264:F264)&lt;4)),IF(NOT(F264=""),AND(AND(ABS(C264:F264-B264:E264)&gt;0),AND(ABS(C264:F264-B264:E264)&lt;4)),AND(AND(ABS(C264:E264-B264:D264)&gt;0),AND(ABS(C264:E264-B264:D264)&lt;4)))))</f>
        <v>0</v>
      </c>
      <c r="M264" s="1" t="b">
        <f t="shared" si="1"/>
        <v>0</v>
      </c>
    </row>
    <row r="265" ht="15.75" customHeight="1">
      <c r="A265" s="1" t="s">
        <v>274</v>
      </c>
      <c r="B265" s="1">
        <f>IFERROR(__xludf.DUMMYFUNCTION("SPLIT(A265,"" "")"),66.0)</f>
        <v>66</v>
      </c>
      <c r="C265" s="1">
        <f>IFERROR(__xludf.DUMMYFUNCTION("""COMPUTED_VALUE"""),67.0)</f>
        <v>67</v>
      </c>
      <c r="D265" s="1">
        <f>IFERROR(__xludf.DUMMYFUNCTION("""COMPUTED_VALUE"""),69.0)</f>
        <v>69</v>
      </c>
      <c r="E265" s="1">
        <f>IFERROR(__xludf.DUMMYFUNCTION("""COMPUTED_VALUE"""),71.0)</f>
        <v>71</v>
      </c>
      <c r="F265" s="1">
        <f>IFERROR(__xludf.DUMMYFUNCTION("""COMPUTED_VALUE"""),72.0)</f>
        <v>72</v>
      </c>
      <c r="G265" s="1">
        <f>IFERROR(__xludf.DUMMYFUNCTION("""COMPUTED_VALUE"""),73.0)</f>
        <v>73</v>
      </c>
      <c r="H265" s="1">
        <f>IFERROR(__xludf.DUMMYFUNCTION("""COMPUTED_VALUE"""),77.0)</f>
        <v>77</v>
      </c>
      <c r="I265" s="1">
        <f>IFERROR(__xludf.DUMMYFUNCTION("""COMPUTED_VALUE"""),75.0)</f>
        <v>75</v>
      </c>
      <c r="J265" s="1" t="b">
        <f t="array" ref="J265">IF(NOT(H265=""),AND(C265:H265&gt;B265:G265),IF(NOT(G265=""),AND(C265:G265&gt;B265:F265),IF(NOT(F265=""),AND(C265:F265&gt;B265:E265),AND(C265:E265&gt;B265:D265))))</f>
        <v>1</v>
      </c>
      <c r="K265" s="1" t="b">
        <f t="array" ref="K265">IF(NOT(H265=""),AND(C265:H265&lt;B265:G265),IF(NOT(G265=""),AND(C265:G265&lt;B265:F265),IF(NOT(F265=""),AND(C265:F265&lt;B265:E265),AND(C265:E265&lt;B265:D265))))</f>
        <v>0</v>
      </c>
      <c r="L265" s="1" t="b">
        <f t="array" ref="L265">IF(NOT(H265=""),AND(AND(ABS(C265:H265-B265:G265)&gt;0),AND(ABS(C265:H265-B265:G265)&lt;4)),IF(NOT(G265=""),AND(AND(ABS(C265:G265-B265:F265)&gt;0),AND(ABS(C265:G265-B265:F265)&lt;4)),IF(NOT(F265=""),AND(AND(ABS(C265:F265-B265:E265)&gt;0),AND(ABS(C265:F265-B265:E265)&lt;4)),AND(AND(ABS(C265:E265-B265:D265)&gt;0),AND(ABS(C265:E265-B265:D265)&lt;4)))))</f>
        <v>0</v>
      </c>
      <c r="M265" s="1" t="b">
        <f t="shared" si="1"/>
        <v>0</v>
      </c>
    </row>
    <row r="266" ht="15.75" customHeight="1">
      <c r="A266" s="1" t="s">
        <v>275</v>
      </c>
      <c r="B266" s="1">
        <f>IFERROR(__xludf.DUMMYFUNCTION("SPLIT(A266,"" "")"),26.0)</f>
        <v>26</v>
      </c>
      <c r="C266" s="1">
        <f>IFERROR(__xludf.DUMMYFUNCTION("""COMPUTED_VALUE"""),29.0)</f>
        <v>29</v>
      </c>
      <c r="D266" s="1">
        <f>IFERROR(__xludf.DUMMYFUNCTION("""COMPUTED_VALUE"""),32.0)</f>
        <v>32</v>
      </c>
      <c r="E266" s="1">
        <f>IFERROR(__xludf.DUMMYFUNCTION("""COMPUTED_VALUE"""),35.0)</f>
        <v>35</v>
      </c>
      <c r="F266" s="1">
        <f>IFERROR(__xludf.DUMMYFUNCTION("""COMPUTED_VALUE"""),39.0)</f>
        <v>39</v>
      </c>
      <c r="G266" s="1">
        <f>IFERROR(__xludf.DUMMYFUNCTION("""COMPUTED_VALUE"""),42.0)</f>
        <v>42</v>
      </c>
      <c r="H266" s="1">
        <f>IFERROR(__xludf.DUMMYFUNCTION("""COMPUTED_VALUE"""),43.0)</f>
        <v>43</v>
      </c>
      <c r="I266" s="1">
        <f>IFERROR(__xludf.DUMMYFUNCTION("""COMPUTED_VALUE"""),43.0)</f>
        <v>43</v>
      </c>
      <c r="J266" s="1" t="b">
        <f t="array" ref="J266">IF(NOT(H266=""),AND(C266:H266&gt;B266:G266),IF(NOT(G266=""),AND(C266:G266&gt;B266:F266),IF(NOT(F266=""),AND(C266:F266&gt;B266:E266),AND(C266:E266&gt;B266:D266))))</f>
        <v>1</v>
      </c>
      <c r="K266" s="1" t="b">
        <f t="array" ref="K266">IF(NOT(H266=""),AND(C266:H266&lt;B266:G266),IF(NOT(G266=""),AND(C266:G266&lt;B266:F266),IF(NOT(F266=""),AND(C266:F266&lt;B266:E266),AND(C266:E266&lt;B266:D266))))</f>
        <v>0</v>
      </c>
      <c r="L266" s="1" t="b">
        <f t="array" ref="L266">IF(NOT(H266=""),AND(AND(ABS(C266:H266-B266:G266)&gt;0),AND(ABS(C266:H266-B266:G266)&lt;4)),IF(NOT(G266=""),AND(AND(ABS(C266:G266-B266:F266)&gt;0),AND(ABS(C266:G266-B266:F266)&lt;4)),IF(NOT(F266=""),AND(AND(ABS(C266:F266-B266:E266)&gt;0),AND(ABS(C266:F266-B266:E266)&lt;4)),AND(AND(ABS(C266:E266-B266:D266)&gt;0),AND(ABS(C266:E266-B266:D266)&lt;4)))))</f>
        <v>0</v>
      </c>
      <c r="M266" s="1" t="b">
        <f t="shared" si="1"/>
        <v>0</v>
      </c>
    </row>
    <row r="267" ht="15.75" customHeight="1">
      <c r="A267" s="1" t="s">
        <v>276</v>
      </c>
      <c r="B267" s="1">
        <f>IFERROR(__xludf.DUMMYFUNCTION("SPLIT(A267,"" "")"),16.0)</f>
        <v>16</v>
      </c>
      <c r="C267" s="1">
        <f>IFERROR(__xludf.DUMMYFUNCTION("""COMPUTED_VALUE"""),19.0)</f>
        <v>19</v>
      </c>
      <c r="D267" s="1">
        <f>IFERROR(__xludf.DUMMYFUNCTION("""COMPUTED_VALUE"""),23.0)</f>
        <v>23</v>
      </c>
      <c r="E267" s="1">
        <f>IFERROR(__xludf.DUMMYFUNCTION("""COMPUTED_VALUE"""),24.0)</f>
        <v>24</v>
      </c>
      <c r="F267" s="1">
        <f>IFERROR(__xludf.DUMMYFUNCTION("""COMPUTED_VALUE"""),26.0)</f>
        <v>26</v>
      </c>
      <c r="G267" s="1">
        <f>IFERROR(__xludf.DUMMYFUNCTION("""COMPUTED_VALUE"""),29.0)</f>
        <v>29</v>
      </c>
      <c r="H267" s="1">
        <f>IFERROR(__xludf.DUMMYFUNCTION("""COMPUTED_VALUE"""),33.0)</f>
        <v>33</v>
      </c>
      <c r="I267" s="1"/>
      <c r="J267" s="1" t="b">
        <f t="array" ref="J267">IF(NOT(H267=""),AND(C267:H267&gt;B267:G267),IF(NOT(G267=""),AND(C267:G267&gt;B267:F267),IF(NOT(F267=""),AND(C267:F267&gt;B267:E267),AND(C267:E267&gt;B267:D267))))</f>
        <v>1</v>
      </c>
      <c r="K267" s="1" t="b">
        <f t="array" ref="K267">IF(NOT(H267=""),AND(C267:H267&lt;B267:G267),IF(NOT(G267=""),AND(C267:G267&lt;B267:F267),IF(NOT(F267=""),AND(C267:F267&lt;B267:E267),AND(C267:E267&lt;B267:D267))))</f>
        <v>0</v>
      </c>
      <c r="L267" s="1" t="b">
        <f t="array" ref="L267">IF(NOT(H267=""),AND(AND(ABS(C267:H267-B267:G267)&gt;0),AND(ABS(C267:H267-B267:G267)&lt;4)),IF(NOT(G267=""),AND(AND(ABS(C267:G267-B267:F267)&gt;0),AND(ABS(C267:G267-B267:F267)&lt;4)),IF(NOT(F267=""),AND(AND(ABS(C267:F267-B267:E267)&gt;0),AND(ABS(C267:F267-B267:E267)&lt;4)),AND(AND(ABS(C267:E267-B267:D267)&gt;0),AND(ABS(C267:E267-B267:D267)&lt;4)))))</f>
        <v>0</v>
      </c>
      <c r="M267" s="1" t="b">
        <f t="shared" si="1"/>
        <v>0</v>
      </c>
    </row>
    <row r="268" ht="15.75" customHeight="1">
      <c r="A268" s="1" t="s">
        <v>277</v>
      </c>
      <c r="B268" s="1">
        <f>IFERROR(__xludf.DUMMYFUNCTION("SPLIT(A268,"" "")"),1.0)</f>
        <v>1</v>
      </c>
      <c r="C268" s="1">
        <f>IFERROR(__xludf.DUMMYFUNCTION("""COMPUTED_VALUE"""),3.0)</f>
        <v>3</v>
      </c>
      <c r="D268" s="1">
        <f>IFERROR(__xludf.DUMMYFUNCTION("""COMPUTED_VALUE"""),5.0)</f>
        <v>5</v>
      </c>
      <c r="E268" s="1">
        <f>IFERROR(__xludf.DUMMYFUNCTION("""COMPUTED_VALUE"""),6.0)</f>
        <v>6</v>
      </c>
      <c r="F268" s="1">
        <f>IFERROR(__xludf.DUMMYFUNCTION("""COMPUTED_VALUE"""),10.0)</f>
        <v>10</v>
      </c>
      <c r="G268" s="1">
        <f>IFERROR(__xludf.DUMMYFUNCTION("""COMPUTED_VALUE"""),11.0)</f>
        <v>11</v>
      </c>
      <c r="H268" s="1">
        <f>IFERROR(__xludf.DUMMYFUNCTION("""COMPUTED_VALUE"""),16.0)</f>
        <v>16</v>
      </c>
      <c r="I268" s="1"/>
      <c r="J268" s="1" t="b">
        <f t="array" ref="J268">IF(NOT(H268=""),AND(C268:H268&gt;B268:G268),IF(NOT(G268=""),AND(C268:G268&gt;B268:F268),IF(NOT(F268=""),AND(C268:F268&gt;B268:E268),AND(C268:E268&gt;B268:D268))))</f>
        <v>1</v>
      </c>
      <c r="K268" s="1" t="b">
        <f t="array" ref="K268">IF(NOT(H268=""),AND(C268:H268&lt;B268:G268),IF(NOT(G268=""),AND(C268:G268&lt;B268:F268),IF(NOT(F268=""),AND(C268:F268&lt;B268:E268),AND(C268:E268&lt;B268:D268))))</f>
        <v>0</v>
      </c>
      <c r="L268" s="1" t="b">
        <f t="array" ref="L268">IF(NOT(H268=""),AND(AND(ABS(C268:H268-B268:G268)&gt;0),AND(ABS(C268:H268-B268:G268)&lt;4)),IF(NOT(G268=""),AND(AND(ABS(C268:G268-B268:F268)&gt;0),AND(ABS(C268:G268-B268:F268)&lt;4)),IF(NOT(F268=""),AND(AND(ABS(C268:F268-B268:E268)&gt;0),AND(ABS(C268:F268-B268:E268)&lt;4)),AND(AND(ABS(C268:E268-B268:D268)&gt;0),AND(ABS(C268:E268-B268:D268)&lt;4)))))</f>
        <v>0</v>
      </c>
      <c r="M268" s="1" t="b">
        <f t="shared" si="1"/>
        <v>0</v>
      </c>
    </row>
    <row r="269" ht="15.75" customHeight="1">
      <c r="A269" s="1" t="s">
        <v>278</v>
      </c>
      <c r="B269" s="1">
        <f>IFERROR(__xludf.DUMMYFUNCTION("SPLIT(A269,"" "")"),60.0)</f>
        <v>60</v>
      </c>
      <c r="C269" s="1">
        <f>IFERROR(__xludf.DUMMYFUNCTION("""COMPUTED_VALUE"""),61.0)</f>
        <v>61</v>
      </c>
      <c r="D269" s="1">
        <f>IFERROR(__xludf.DUMMYFUNCTION("""COMPUTED_VALUE"""),63.0)</f>
        <v>63</v>
      </c>
      <c r="E269" s="1">
        <f>IFERROR(__xludf.DUMMYFUNCTION("""COMPUTED_VALUE"""),65.0)</f>
        <v>65</v>
      </c>
      <c r="F269" s="1">
        <f>IFERROR(__xludf.DUMMYFUNCTION("""COMPUTED_VALUE"""),67.0)</f>
        <v>67</v>
      </c>
      <c r="G269" s="1">
        <f>IFERROR(__xludf.DUMMYFUNCTION("""COMPUTED_VALUE"""),70.0)</f>
        <v>70</v>
      </c>
      <c r="H269" s="1">
        <f>IFERROR(__xludf.DUMMYFUNCTION("""COMPUTED_VALUE"""),76.0)</f>
        <v>76</v>
      </c>
      <c r="I269" s="1">
        <f>IFERROR(__xludf.DUMMYFUNCTION("""COMPUTED_VALUE"""),78.0)</f>
        <v>78</v>
      </c>
      <c r="J269" s="1" t="b">
        <f t="array" ref="J269">IF(NOT(H269=""),AND(C269:H269&gt;B269:G269),IF(NOT(G269=""),AND(C269:G269&gt;B269:F269),IF(NOT(F269=""),AND(C269:F269&gt;B269:E269),AND(C269:E269&gt;B269:D269))))</f>
        <v>1</v>
      </c>
      <c r="K269" s="1" t="b">
        <f t="array" ref="K269">IF(NOT(H269=""),AND(C269:H269&lt;B269:G269),IF(NOT(G269=""),AND(C269:G269&lt;B269:F269),IF(NOT(F269=""),AND(C269:F269&lt;B269:E269),AND(C269:E269&lt;B269:D269))))</f>
        <v>0</v>
      </c>
      <c r="L269" s="1" t="b">
        <f t="array" ref="L269">IF(NOT(H269=""),AND(AND(ABS(C269:H269-B269:G269)&gt;0),AND(ABS(C269:H269-B269:G269)&lt;4)),IF(NOT(G269=""),AND(AND(ABS(C269:G269-B269:F269)&gt;0),AND(ABS(C269:G269-B269:F269)&lt;4)),IF(NOT(F269=""),AND(AND(ABS(C269:F269-B269:E269)&gt;0),AND(ABS(C269:F269-B269:E269)&lt;4)),AND(AND(ABS(C269:E269-B269:D269)&gt;0),AND(ABS(C269:E269-B269:D269)&lt;4)))))</f>
        <v>0</v>
      </c>
      <c r="M269" s="1" t="b">
        <f t="shared" si="1"/>
        <v>0</v>
      </c>
    </row>
    <row r="270" ht="15.75" customHeight="1">
      <c r="A270" s="1" t="s">
        <v>279</v>
      </c>
      <c r="B270" s="1">
        <f>IFERROR(__xludf.DUMMYFUNCTION("SPLIT(A270,"" "")"),7.0)</f>
        <v>7</v>
      </c>
      <c r="C270" s="1">
        <f>IFERROR(__xludf.DUMMYFUNCTION("""COMPUTED_VALUE"""),10.0)</f>
        <v>10</v>
      </c>
      <c r="D270" s="1">
        <f>IFERROR(__xludf.DUMMYFUNCTION("""COMPUTED_VALUE"""),12.0)</f>
        <v>12</v>
      </c>
      <c r="E270" s="1">
        <f>IFERROR(__xludf.DUMMYFUNCTION("""COMPUTED_VALUE"""),19.0)</f>
        <v>19</v>
      </c>
      <c r="F270" s="1">
        <f>IFERROR(__xludf.DUMMYFUNCTION("""COMPUTED_VALUE"""),16.0)</f>
        <v>16</v>
      </c>
      <c r="J270" s="1" t="b">
        <f t="array" ref="J270">IF(NOT(H270=""),AND(C270:H270&gt;B270:G270),IF(NOT(G270=""),AND(C270:G270&gt;B270:F270),IF(NOT(F270=""),AND(C270:F270&gt;B270:E270),AND(C270:E270&gt;B270:D270))))</f>
        <v>0</v>
      </c>
      <c r="K270" s="1" t="b">
        <f t="array" ref="K270">IF(NOT(H270=""),AND(C270:H270&lt;B270:G270),IF(NOT(G270=""),AND(C270:G270&lt;B270:F270),IF(NOT(F270=""),AND(C270:F270&lt;B270:E270),AND(C270:E270&lt;B270:D270))))</f>
        <v>0</v>
      </c>
      <c r="L270" s="1" t="b">
        <f t="array" ref="L270">IF(NOT(H270=""),AND(AND(ABS(C270:H270-B270:G270)&gt;0),AND(ABS(C270:H270-B270:G270)&lt;4)),IF(NOT(G270=""),AND(AND(ABS(C270:G270-B270:F270)&gt;0),AND(ABS(C270:G270-B270:F270)&lt;4)),IF(NOT(F270=""),AND(AND(ABS(C270:F270-B270:E270)&gt;0),AND(ABS(C270:F270-B270:E270)&lt;4)),AND(AND(ABS(C270:E270-B270:D270)&gt;0),AND(ABS(C270:E270-B270:D270)&lt;4)))))</f>
        <v>0</v>
      </c>
      <c r="M270" s="1" t="b">
        <f t="shared" si="1"/>
        <v>0</v>
      </c>
    </row>
    <row r="271" ht="15.75" customHeight="1">
      <c r="A271" s="1" t="s">
        <v>280</v>
      </c>
      <c r="B271" s="1">
        <f>IFERROR(__xludf.DUMMYFUNCTION("SPLIT(A271,"" "")"),46.0)</f>
        <v>46</v>
      </c>
      <c r="C271" s="1">
        <f>IFERROR(__xludf.DUMMYFUNCTION("""COMPUTED_VALUE"""),49.0)</f>
        <v>49</v>
      </c>
      <c r="D271" s="1">
        <f>IFERROR(__xludf.DUMMYFUNCTION("""COMPUTED_VALUE"""),50.0)</f>
        <v>50</v>
      </c>
      <c r="E271" s="1">
        <f>IFERROR(__xludf.DUMMYFUNCTION("""COMPUTED_VALUE"""),51.0)</f>
        <v>51</v>
      </c>
      <c r="F271" s="1">
        <f>IFERROR(__xludf.DUMMYFUNCTION("""COMPUTED_VALUE"""),58.0)</f>
        <v>58</v>
      </c>
      <c r="G271" s="1">
        <f>IFERROR(__xludf.DUMMYFUNCTION("""COMPUTED_VALUE"""),59.0)</f>
        <v>59</v>
      </c>
      <c r="H271" s="1">
        <f>IFERROR(__xludf.DUMMYFUNCTION("""COMPUTED_VALUE"""),60.0)</f>
        <v>60</v>
      </c>
      <c r="I271" s="1">
        <f>IFERROR(__xludf.DUMMYFUNCTION("""COMPUTED_VALUE"""),60.0)</f>
        <v>60</v>
      </c>
      <c r="J271" s="1" t="b">
        <f t="array" ref="J271">IF(NOT(H271=""),AND(C271:H271&gt;B271:G271),IF(NOT(G271=""),AND(C271:G271&gt;B271:F271),IF(NOT(F271=""),AND(C271:F271&gt;B271:E271),AND(C271:E271&gt;B271:D271))))</f>
        <v>1</v>
      </c>
      <c r="K271" s="1" t="b">
        <f t="array" ref="K271">IF(NOT(H271=""),AND(C271:H271&lt;B271:G271),IF(NOT(G271=""),AND(C271:G271&lt;B271:F271),IF(NOT(F271=""),AND(C271:F271&lt;B271:E271),AND(C271:E271&lt;B271:D271))))</f>
        <v>0</v>
      </c>
      <c r="L271" s="1" t="b">
        <f t="array" ref="L271">IF(NOT(H271=""),AND(AND(ABS(C271:H271-B271:G271)&gt;0),AND(ABS(C271:H271-B271:G271)&lt;4)),IF(NOT(G271=""),AND(AND(ABS(C271:G271-B271:F271)&gt;0),AND(ABS(C271:G271-B271:F271)&lt;4)),IF(NOT(F271=""),AND(AND(ABS(C271:F271-B271:E271)&gt;0),AND(ABS(C271:F271-B271:E271)&lt;4)),AND(AND(ABS(C271:E271-B271:D271)&gt;0),AND(ABS(C271:E271-B271:D271)&lt;4)))))</f>
        <v>0</v>
      </c>
      <c r="M271" s="1" t="b">
        <f t="shared" si="1"/>
        <v>0</v>
      </c>
    </row>
    <row r="272" ht="15.75" customHeight="1">
      <c r="A272" s="1" t="s">
        <v>281</v>
      </c>
      <c r="B272" s="1">
        <f>IFERROR(__xludf.DUMMYFUNCTION("SPLIT(A272,"" "")"),6.0)</f>
        <v>6</v>
      </c>
      <c r="C272" s="1">
        <f>IFERROR(__xludf.DUMMYFUNCTION("""COMPUTED_VALUE"""),9.0)</f>
        <v>9</v>
      </c>
      <c r="D272" s="1">
        <f>IFERROR(__xludf.DUMMYFUNCTION("""COMPUTED_VALUE"""),11.0)</f>
        <v>11</v>
      </c>
      <c r="E272" s="1">
        <f>IFERROR(__xludf.DUMMYFUNCTION("""COMPUTED_VALUE"""),18.0)</f>
        <v>18</v>
      </c>
      <c r="F272" s="1">
        <f>IFERROR(__xludf.DUMMYFUNCTION("""COMPUTED_VALUE"""),19.0)</f>
        <v>19</v>
      </c>
      <c r="G272" s="1">
        <f>IFERROR(__xludf.DUMMYFUNCTION("""COMPUTED_VALUE"""),23.0)</f>
        <v>23</v>
      </c>
      <c r="J272" s="1" t="b">
        <f t="array" ref="J272">IF(NOT(H272=""),AND(C272:H272&gt;B272:G272),IF(NOT(G272=""),AND(C272:G272&gt;B272:F272),IF(NOT(F272=""),AND(C272:F272&gt;B272:E272),AND(C272:E272&gt;B272:D272))))</f>
        <v>1</v>
      </c>
      <c r="K272" s="1" t="b">
        <f t="array" ref="K272">IF(NOT(H272=""),AND(C272:H272&lt;B272:G272),IF(NOT(G272=""),AND(C272:G272&lt;B272:F272),IF(NOT(F272=""),AND(C272:F272&lt;B272:E272),AND(C272:E272&lt;B272:D272))))</f>
        <v>0</v>
      </c>
      <c r="L272" s="1" t="b">
        <f t="array" ref="L272">IF(NOT(H272=""),AND(AND(ABS(C272:H272-B272:G272)&gt;0),AND(ABS(C272:H272-B272:G272)&lt;4)),IF(NOT(G272=""),AND(AND(ABS(C272:G272-B272:F272)&gt;0),AND(ABS(C272:G272-B272:F272)&lt;4)),IF(NOT(F272=""),AND(AND(ABS(C272:F272-B272:E272)&gt;0),AND(ABS(C272:F272-B272:E272)&lt;4)),AND(AND(ABS(C272:E272-B272:D272)&gt;0),AND(ABS(C272:E272-B272:D272)&lt;4)))))</f>
        <v>0</v>
      </c>
      <c r="M272" s="1" t="b">
        <f t="shared" si="1"/>
        <v>0</v>
      </c>
    </row>
    <row r="273" ht="15.75" customHeight="1">
      <c r="A273" s="1" t="s">
        <v>282</v>
      </c>
      <c r="B273" s="1">
        <f>IFERROR(__xludf.DUMMYFUNCTION("SPLIT(A273,"" "")"),6.0)</f>
        <v>6</v>
      </c>
      <c r="C273" s="1">
        <f>IFERROR(__xludf.DUMMYFUNCTION("""COMPUTED_VALUE"""),9.0)</f>
        <v>9</v>
      </c>
      <c r="D273" s="1">
        <f>IFERROR(__xludf.DUMMYFUNCTION("""COMPUTED_VALUE"""),11.0)</f>
        <v>11</v>
      </c>
      <c r="E273" s="1">
        <f>IFERROR(__xludf.DUMMYFUNCTION("""COMPUTED_VALUE"""),17.0)</f>
        <v>17</v>
      </c>
      <c r="F273" s="1">
        <f>IFERROR(__xludf.DUMMYFUNCTION("""COMPUTED_VALUE"""),24.0)</f>
        <v>24</v>
      </c>
      <c r="J273" s="1" t="b">
        <f t="array" ref="J273">IF(NOT(H273=""),AND(C273:H273&gt;B273:G273),IF(NOT(G273=""),AND(C273:G273&gt;B273:F273),IF(NOT(F273=""),AND(C273:F273&gt;B273:E273),AND(C273:E273&gt;B273:D273))))</f>
        <v>1</v>
      </c>
      <c r="K273" s="1" t="b">
        <f t="array" ref="K273">IF(NOT(H273=""),AND(C273:H273&lt;B273:G273),IF(NOT(G273=""),AND(C273:G273&lt;B273:F273),IF(NOT(F273=""),AND(C273:F273&lt;B273:E273),AND(C273:E273&lt;B273:D273))))</f>
        <v>0</v>
      </c>
      <c r="L273" s="1" t="b">
        <f t="array" ref="L273">IF(NOT(H273=""),AND(AND(ABS(C273:H273-B273:G273)&gt;0),AND(ABS(C273:H273-B273:G273)&lt;4)),IF(NOT(G273=""),AND(AND(ABS(C273:G273-B273:F273)&gt;0),AND(ABS(C273:G273-B273:F273)&lt;4)),IF(NOT(F273=""),AND(AND(ABS(C273:F273-B273:E273)&gt;0),AND(ABS(C273:F273-B273:E273)&lt;4)),AND(AND(ABS(C273:E273-B273:D273)&gt;0),AND(ABS(C273:E273-B273:D273)&lt;4)))))</f>
        <v>0</v>
      </c>
      <c r="M273" s="1" t="b">
        <f t="shared" si="1"/>
        <v>0</v>
      </c>
    </row>
    <row r="274" ht="15.75" customHeight="1">
      <c r="A274" s="1" t="s">
        <v>283</v>
      </c>
      <c r="B274" s="1">
        <f>IFERROR(__xludf.DUMMYFUNCTION("SPLIT(A274,"" "")"),74.0)</f>
        <v>74</v>
      </c>
      <c r="C274" s="1">
        <f>IFERROR(__xludf.DUMMYFUNCTION("""COMPUTED_VALUE"""),73.0)</f>
        <v>73</v>
      </c>
      <c r="D274" s="1">
        <f>IFERROR(__xludf.DUMMYFUNCTION("""COMPUTED_VALUE"""),74.0)</f>
        <v>74</v>
      </c>
      <c r="E274" s="1">
        <f>IFERROR(__xludf.DUMMYFUNCTION("""COMPUTED_VALUE"""),75.0)</f>
        <v>75</v>
      </c>
      <c r="F274" s="1">
        <f>IFERROR(__xludf.DUMMYFUNCTION("""COMPUTED_VALUE"""),78.0)</f>
        <v>78</v>
      </c>
      <c r="J274" s="1" t="b">
        <f t="array" ref="J274">IF(NOT(H274=""),AND(C274:H274&gt;B274:G274),IF(NOT(G274=""),AND(C274:G274&gt;B274:F274),IF(NOT(F274=""),AND(C274:F274&gt;B274:E274),AND(C274:E274&gt;B274:D274))))</f>
        <v>0</v>
      </c>
      <c r="K274" s="1" t="b">
        <f t="array" ref="K274">IF(NOT(H274=""),AND(C274:H274&lt;B274:G274),IF(NOT(G274=""),AND(C274:G274&lt;B274:F274),IF(NOT(F274=""),AND(C274:F274&lt;B274:E274),AND(C274:E274&lt;B274:D274))))</f>
        <v>0</v>
      </c>
      <c r="L274" s="1" t="b">
        <f t="array" ref="L274">IF(NOT(H274=""),AND(AND(ABS(C274:H274-B274:G274)&gt;0),AND(ABS(C274:H274-B274:G274)&lt;4)),IF(NOT(G274=""),AND(AND(ABS(C274:G274-B274:F274)&gt;0),AND(ABS(C274:G274-B274:F274)&lt;4)),IF(NOT(F274=""),AND(AND(ABS(C274:F274-B274:E274)&gt;0),AND(ABS(C274:F274-B274:E274)&lt;4)),AND(AND(ABS(C274:E274-B274:D274)&gt;0),AND(ABS(C274:E274-B274:D274)&lt;4)))))</f>
        <v>1</v>
      </c>
      <c r="M274" s="1" t="b">
        <f t="shared" si="1"/>
        <v>0</v>
      </c>
    </row>
    <row r="275" ht="15.75" customHeight="1">
      <c r="A275" s="1" t="s">
        <v>284</v>
      </c>
      <c r="B275" s="1">
        <f>IFERROR(__xludf.DUMMYFUNCTION("SPLIT(A275,"" "")"),67.0)</f>
        <v>67</v>
      </c>
      <c r="C275" s="1">
        <f>IFERROR(__xludf.DUMMYFUNCTION("""COMPUTED_VALUE"""),66.0)</f>
        <v>66</v>
      </c>
      <c r="D275" s="1">
        <f>IFERROR(__xludf.DUMMYFUNCTION("""COMPUTED_VALUE"""),69.0)</f>
        <v>69</v>
      </c>
      <c r="E275" s="1">
        <f>IFERROR(__xludf.DUMMYFUNCTION("""COMPUTED_VALUE"""),72.0)</f>
        <v>72</v>
      </c>
      <c r="F275" s="1">
        <f>IFERROR(__xludf.DUMMYFUNCTION("""COMPUTED_VALUE"""),74.0)</f>
        <v>74</v>
      </c>
      <c r="G275" s="1">
        <f>IFERROR(__xludf.DUMMYFUNCTION("""COMPUTED_VALUE"""),76.0)</f>
        <v>76</v>
      </c>
      <c r="H275" s="1">
        <f>IFERROR(__xludf.DUMMYFUNCTION("""COMPUTED_VALUE"""),73.0)</f>
        <v>73</v>
      </c>
      <c r="I275" s="1"/>
      <c r="J275" s="1" t="b">
        <f t="array" ref="J275">IF(NOT(H275=""),AND(C275:H275&gt;B275:G275),IF(NOT(G275=""),AND(C275:G275&gt;B275:F275),IF(NOT(F275=""),AND(C275:F275&gt;B275:E275),AND(C275:E275&gt;B275:D275))))</f>
        <v>0</v>
      </c>
      <c r="K275" s="1" t="b">
        <f t="array" ref="K275">IF(NOT(H275=""),AND(C275:H275&lt;B275:G275),IF(NOT(G275=""),AND(C275:G275&lt;B275:F275),IF(NOT(F275=""),AND(C275:F275&lt;B275:E275),AND(C275:E275&lt;B275:D275))))</f>
        <v>0</v>
      </c>
      <c r="L275" s="1" t="b">
        <f t="array" ref="L275">IF(NOT(H275=""),AND(AND(ABS(C275:H275-B275:G275)&gt;0),AND(ABS(C275:H275-B275:G275)&lt;4)),IF(NOT(G275=""),AND(AND(ABS(C275:G275-B275:F275)&gt;0),AND(ABS(C275:G275-B275:F275)&lt;4)),IF(NOT(F275=""),AND(AND(ABS(C275:F275-B275:E275)&gt;0),AND(ABS(C275:F275-B275:E275)&lt;4)),AND(AND(ABS(C275:E275-B275:D275)&gt;0),AND(ABS(C275:E275-B275:D275)&lt;4)))))</f>
        <v>1</v>
      </c>
      <c r="M275" s="1" t="b">
        <f t="shared" si="1"/>
        <v>0</v>
      </c>
    </row>
    <row r="276" ht="15.75" customHeight="1">
      <c r="A276" s="1" t="s">
        <v>285</v>
      </c>
      <c r="B276" s="1">
        <f>IFERROR(__xludf.DUMMYFUNCTION("SPLIT(A276,"" "")"),88.0)</f>
        <v>88</v>
      </c>
      <c r="C276" s="1">
        <f>IFERROR(__xludf.DUMMYFUNCTION("""COMPUTED_VALUE"""),86.0)</f>
        <v>86</v>
      </c>
      <c r="D276" s="1">
        <f>IFERROR(__xludf.DUMMYFUNCTION("""COMPUTED_VALUE"""),88.0)</f>
        <v>88</v>
      </c>
      <c r="E276" s="1">
        <f>IFERROR(__xludf.DUMMYFUNCTION("""COMPUTED_VALUE"""),89.0)</f>
        <v>89</v>
      </c>
      <c r="F276" s="1">
        <f>IFERROR(__xludf.DUMMYFUNCTION("""COMPUTED_VALUE"""),92.0)</f>
        <v>92</v>
      </c>
      <c r="G276" s="1">
        <f>IFERROR(__xludf.DUMMYFUNCTION("""COMPUTED_VALUE"""),92.0)</f>
        <v>92</v>
      </c>
      <c r="J276" s="1" t="b">
        <f t="array" ref="J276">IF(NOT(H276=""),AND(C276:H276&gt;B276:G276),IF(NOT(G276=""),AND(C276:G276&gt;B276:F276),IF(NOT(F276=""),AND(C276:F276&gt;B276:E276),AND(C276:E276&gt;B276:D276))))</f>
        <v>0</v>
      </c>
      <c r="K276" s="1" t="b">
        <f t="array" ref="K276">IF(NOT(H276=""),AND(C276:H276&lt;B276:G276),IF(NOT(G276=""),AND(C276:G276&lt;B276:F276),IF(NOT(F276=""),AND(C276:F276&lt;B276:E276),AND(C276:E276&lt;B276:D276))))</f>
        <v>0</v>
      </c>
      <c r="L276" s="1" t="b">
        <f t="array" ref="L276">IF(NOT(H276=""),AND(AND(ABS(C276:H276-B276:G276)&gt;0),AND(ABS(C276:H276-B276:G276)&lt;4)),IF(NOT(G276=""),AND(AND(ABS(C276:G276-B276:F276)&gt;0),AND(ABS(C276:G276-B276:F276)&lt;4)),IF(NOT(F276=""),AND(AND(ABS(C276:F276-B276:E276)&gt;0),AND(ABS(C276:F276-B276:E276)&lt;4)),AND(AND(ABS(C276:E276-B276:D276)&gt;0),AND(ABS(C276:E276-B276:D276)&lt;4)))))</f>
        <v>0</v>
      </c>
      <c r="M276" s="1" t="b">
        <f t="shared" si="1"/>
        <v>0</v>
      </c>
    </row>
    <row r="277" ht="15.75" customHeight="1">
      <c r="A277" s="1" t="s">
        <v>286</v>
      </c>
      <c r="B277" s="1">
        <f>IFERROR(__xludf.DUMMYFUNCTION("SPLIT(A277,"" "")"),30.0)</f>
        <v>30</v>
      </c>
      <c r="C277" s="1">
        <f>IFERROR(__xludf.DUMMYFUNCTION("""COMPUTED_VALUE"""),29.0)</f>
        <v>29</v>
      </c>
      <c r="D277" s="1">
        <f>IFERROR(__xludf.DUMMYFUNCTION("""COMPUTED_VALUE"""),32.0)</f>
        <v>32</v>
      </c>
      <c r="E277" s="1">
        <f>IFERROR(__xludf.DUMMYFUNCTION("""COMPUTED_VALUE"""),34.0)</f>
        <v>34</v>
      </c>
      <c r="F277" s="1">
        <f>IFERROR(__xludf.DUMMYFUNCTION("""COMPUTED_VALUE"""),36.0)</f>
        <v>36</v>
      </c>
      <c r="G277" s="1">
        <f>IFERROR(__xludf.DUMMYFUNCTION("""COMPUTED_VALUE"""),38.0)</f>
        <v>38</v>
      </c>
      <c r="H277" s="1">
        <f>IFERROR(__xludf.DUMMYFUNCTION("""COMPUTED_VALUE"""),42.0)</f>
        <v>42</v>
      </c>
      <c r="I277" s="1"/>
      <c r="J277" s="1" t="b">
        <f t="array" ref="J277">IF(NOT(H277=""),AND(C277:H277&gt;B277:G277),IF(NOT(G277=""),AND(C277:G277&gt;B277:F277),IF(NOT(F277=""),AND(C277:F277&gt;B277:E277),AND(C277:E277&gt;B277:D277))))</f>
        <v>0</v>
      </c>
      <c r="K277" s="1" t="b">
        <f t="array" ref="K277">IF(NOT(H277=""),AND(C277:H277&lt;B277:G277),IF(NOT(G277=""),AND(C277:G277&lt;B277:F277),IF(NOT(F277=""),AND(C277:F277&lt;B277:E277),AND(C277:E277&lt;B277:D277))))</f>
        <v>0</v>
      </c>
      <c r="L277" s="1" t="b">
        <f t="array" ref="L277">IF(NOT(H277=""),AND(AND(ABS(C277:H277-B277:G277)&gt;0),AND(ABS(C277:H277-B277:G277)&lt;4)),IF(NOT(G277=""),AND(AND(ABS(C277:G277-B277:F277)&gt;0),AND(ABS(C277:G277-B277:F277)&lt;4)),IF(NOT(F277=""),AND(AND(ABS(C277:F277-B277:E277)&gt;0),AND(ABS(C277:F277-B277:E277)&lt;4)),AND(AND(ABS(C277:E277-B277:D277)&gt;0),AND(ABS(C277:E277-B277:D277)&lt;4)))))</f>
        <v>0</v>
      </c>
      <c r="M277" s="1" t="b">
        <f t="shared" si="1"/>
        <v>0</v>
      </c>
    </row>
    <row r="278" ht="15.75" customHeight="1">
      <c r="A278" s="1" t="s">
        <v>287</v>
      </c>
      <c r="B278" s="1">
        <f>IFERROR(__xludf.DUMMYFUNCTION("SPLIT(A278,"" "")"),5.0)</f>
        <v>5</v>
      </c>
      <c r="C278" s="1">
        <f>IFERROR(__xludf.DUMMYFUNCTION("""COMPUTED_VALUE"""),3.0)</f>
        <v>3</v>
      </c>
      <c r="D278" s="1">
        <f>IFERROR(__xludf.DUMMYFUNCTION("""COMPUTED_VALUE"""),4.0)</f>
        <v>4</v>
      </c>
      <c r="E278" s="1">
        <f>IFERROR(__xludf.DUMMYFUNCTION("""COMPUTED_VALUE"""),7.0)</f>
        <v>7</v>
      </c>
      <c r="F278" s="1">
        <f>IFERROR(__xludf.DUMMYFUNCTION("""COMPUTED_VALUE"""),9.0)</f>
        <v>9</v>
      </c>
      <c r="G278" s="1">
        <f>IFERROR(__xludf.DUMMYFUNCTION("""COMPUTED_VALUE"""),12.0)</f>
        <v>12</v>
      </c>
      <c r="H278" s="1">
        <f>IFERROR(__xludf.DUMMYFUNCTION("""COMPUTED_VALUE"""),17.0)</f>
        <v>17</v>
      </c>
      <c r="I278" s="1"/>
      <c r="J278" s="1" t="b">
        <f t="array" ref="J278">IF(NOT(H278=""),AND(C278:H278&gt;B278:G278),IF(NOT(G278=""),AND(C278:G278&gt;B278:F278),IF(NOT(F278=""),AND(C278:F278&gt;B278:E278),AND(C278:E278&gt;B278:D278))))</f>
        <v>0</v>
      </c>
      <c r="K278" s="1" t="b">
        <f t="array" ref="K278">IF(NOT(H278=""),AND(C278:H278&lt;B278:G278),IF(NOT(G278=""),AND(C278:G278&lt;B278:F278),IF(NOT(F278=""),AND(C278:F278&lt;B278:E278),AND(C278:E278&lt;B278:D278))))</f>
        <v>0</v>
      </c>
      <c r="L278" s="1" t="b">
        <f t="array" ref="L278">IF(NOT(H278=""),AND(AND(ABS(C278:H278-B278:G278)&gt;0),AND(ABS(C278:H278-B278:G278)&lt;4)),IF(NOT(G278=""),AND(AND(ABS(C278:G278-B278:F278)&gt;0),AND(ABS(C278:G278-B278:F278)&lt;4)),IF(NOT(F278=""),AND(AND(ABS(C278:F278-B278:E278)&gt;0),AND(ABS(C278:F278-B278:E278)&lt;4)),AND(AND(ABS(C278:E278-B278:D278)&gt;0),AND(ABS(C278:E278-B278:D278)&lt;4)))))</f>
        <v>0</v>
      </c>
      <c r="M278" s="1" t="b">
        <f t="shared" si="1"/>
        <v>0</v>
      </c>
    </row>
    <row r="279" ht="15.75" customHeight="1">
      <c r="A279" s="1" t="s">
        <v>288</v>
      </c>
      <c r="B279" s="1">
        <f>IFERROR(__xludf.DUMMYFUNCTION("SPLIT(A279,"" "")"),24.0)</f>
        <v>24</v>
      </c>
      <c r="C279" s="1">
        <f>IFERROR(__xludf.DUMMYFUNCTION("""COMPUTED_VALUE"""),22.0)</f>
        <v>22</v>
      </c>
      <c r="D279" s="1">
        <f>IFERROR(__xludf.DUMMYFUNCTION("""COMPUTED_VALUE"""),19.0)</f>
        <v>19</v>
      </c>
      <c r="E279" s="1">
        <f>IFERROR(__xludf.DUMMYFUNCTION("""COMPUTED_VALUE"""),22.0)</f>
        <v>22</v>
      </c>
      <c r="F279" s="1">
        <f>IFERROR(__xludf.DUMMYFUNCTION("""COMPUTED_VALUE"""),25.0)</f>
        <v>25</v>
      </c>
      <c r="G279" s="1">
        <f>IFERROR(__xludf.DUMMYFUNCTION("""COMPUTED_VALUE"""),28.0)</f>
        <v>28</v>
      </c>
      <c r="J279" s="1" t="b">
        <f t="array" ref="J279">IF(NOT(H279=""),AND(C279:H279&gt;B279:G279),IF(NOT(G279=""),AND(C279:G279&gt;B279:F279),IF(NOT(F279=""),AND(C279:F279&gt;B279:E279),AND(C279:E279&gt;B279:D279))))</f>
        <v>0</v>
      </c>
      <c r="K279" s="1" t="b">
        <f t="array" ref="K279">IF(NOT(H279=""),AND(C279:H279&lt;B279:G279),IF(NOT(G279=""),AND(C279:G279&lt;B279:F279),IF(NOT(F279=""),AND(C279:F279&lt;B279:E279),AND(C279:E279&lt;B279:D279))))</f>
        <v>0</v>
      </c>
      <c r="L279" s="1" t="b">
        <f t="array" ref="L279">IF(NOT(H279=""),AND(AND(ABS(C279:H279-B279:G279)&gt;0),AND(ABS(C279:H279-B279:G279)&lt;4)),IF(NOT(G279=""),AND(AND(ABS(C279:G279-B279:F279)&gt;0),AND(ABS(C279:G279-B279:F279)&lt;4)),IF(NOT(F279=""),AND(AND(ABS(C279:F279-B279:E279)&gt;0),AND(ABS(C279:F279-B279:E279)&lt;4)),AND(AND(ABS(C279:E279-B279:D279)&gt;0),AND(ABS(C279:E279-B279:D279)&lt;4)))))</f>
        <v>1</v>
      </c>
      <c r="M279" s="1" t="b">
        <f t="shared" si="1"/>
        <v>0</v>
      </c>
    </row>
    <row r="280" ht="15.75" customHeight="1">
      <c r="A280" s="1" t="s">
        <v>289</v>
      </c>
      <c r="B280" s="1">
        <f>IFERROR(__xludf.DUMMYFUNCTION("SPLIT(A280,"" "")"),55.0)</f>
        <v>55</v>
      </c>
      <c r="C280" s="1">
        <f>IFERROR(__xludf.DUMMYFUNCTION("""COMPUTED_VALUE"""),52.0)</f>
        <v>52</v>
      </c>
      <c r="D280" s="1">
        <f>IFERROR(__xludf.DUMMYFUNCTION("""COMPUTED_VALUE"""),53.0)</f>
        <v>53</v>
      </c>
      <c r="E280" s="1">
        <f>IFERROR(__xludf.DUMMYFUNCTION("""COMPUTED_VALUE"""),51.0)</f>
        <v>51</v>
      </c>
      <c r="F280" s="1">
        <f>IFERROR(__xludf.DUMMYFUNCTION("""COMPUTED_VALUE"""),54.0)</f>
        <v>54</v>
      </c>
      <c r="G280" s="1">
        <f>IFERROR(__xludf.DUMMYFUNCTION("""COMPUTED_VALUE"""),56.0)</f>
        <v>56</v>
      </c>
      <c r="H280" s="1">
        <f>IFERROR(__xludf.DUMMYFUNCTION("""COMPUTED_VALUE"""),58.0)</f>
        <v>58</v>
      </c>
      <c r="I280" s="1">
        <f>IFERROR(__xludf.DUMMYFUNCTION("""COMPUTED_VALUE"""),56.0)</f>
        <v>56</v>
      </c>
      <c r="J280" s="1" t="b">
        <f t="array" ref="J280">IF(NOT(H280=""),AND(C280:H280&gt;B280:G280),IF(NOT(G280=""),AND(C280:G280&gt;B280:F280),IF(NOT(F280=""),AND(C280:F280&gt;B280:E280),AND(C280:E280&gt;B280:D280))))</f>
        <v>0</v>
      </c>
      <c r="K280" s="1" t="b">
        <f t="array" ref="K280">IF(NOT(H280=""),AND(C280:H280&lt;B280:G280),IF(NOT(G280=""),AND(C280:G280&lt;B280:F280),IF(NOT(F280=""),AND(C280:F280&lt;B280:E280),AND(C280:E280&lt;B280:D280))))</f>
        <v>0</v>
      </c>
      <c r="L280" s="1" t="b">
        <f t="array" ref="L280">IF(NOT(H280=""),AND(AND(ABS(C280:H280-B280:G280)&gt;0),AND(ABS(C280:H280-B280:G280)&lt;4)),IF(NOT(G280=""),AND(AND(ABS(C280:G280-B280:F280)&gt;0),AND(ABS(C280:G280-B280:F280)&lt;4)),IF(NOT(F280=""),AND(AND(ABS(C280:F280-B280:E280)&gt;0),AND(ABS(C280:F280-B280:E280)&lt;4)),AND(AND(ABS(C280:E280-B280:D280)&gt;0),AND(ABS(C280:E280-B280:D280)&lt;4)))))</f>
        <v>1</v>
      </c>
      <c r="M280" s="1" t="b">
        <f t="shared" si="1"/>
        <v>0</v>
      </c>
    </row>
    <row r="281" ht="15.75" customHeight="1">
      <c r="A281" s="1" t="s">
        <v>290</v>
      </c>
      <c r="B281" s="1">
        <f>IFERROR(__xludf.DUMMYFUNCTION("SPLIT(A281,"" "")"),31.0)</f>
        <v>31</v>
      </c>
      <c r="C281" s="1">
        <f>IFERROR(__xludf.DUMMYFUNCTION("""COMPUTED_VALUE"""),30.0)</f>
        <v>30</v>
      </c>
      <c r="D281" s="1">
        <f>IFERROR(__xludf.DUMMYFUNCTION("""COMPUTED_VALUE"""),31.0)</f>
        <v>31</v>
      </c>
      <c r="E281" s="1">
        <f>IFERROR(__xludf.DUMMYFUNCTION("""COMPUTED_VALUE"""),32.0)</f>
        <v>32</v>
      </c>
      <c r="F281" s="1">
        <f>IFERROR(__xludf.DUMMYFUNCTION("""COMPUTED_VALUE"""),34.0)</f>
        <v>34</v>
      </c>
      <c r="G281" s="1">
        <f>IFERROR(__xludf.DUMMYFUNCTION("""COMPUTED_VALUE"""),36.0)</f>
        <v>36</v>
      </c>
      <c r="H281" s="1">
        <f>IFERROR(__xludf.DUMMYFUNCTION("""COMPUTED_VALUE"""),35.0)</f>
        <v>35</v>
      </c>
      <c r="I281" s="1">
        <f>IFERROR(__xludf.DUMMYFUNCTION("""COMPUTED_VALUE"""),35.0)</f>
        <v>35</v>
      </c>
      <c r="J281" s="1" t="b">
        <f t="array" ref="J281">IF(NOT(H281=""),AND(C281:H281&gt;B281:G281),IF(NOT(G281=""),AND(C281:G281&gt;B281:F281),IF(NOT(F281=""),AND(C281:F281&gt;B281:E281),AND(C281:E281&gt;B281:D281))))</f>
        <v>0</v>
      </c>
      <c r="K281" s="1" t="b">
        <f t="array" ref="K281">IF(NOT(H281=""),AND(C281:H281&lt;B281:G281),IF(NOT(G281=""),AND(C281:G281&lt;B281:F281),IF(NOT(F281=""),AND(C281:F281&lt;B281:E281),AND(C281:E281&lt;B281:D281))))</f>
        <v>0</v>
      </c>
      <c r="L281" s="1" t="b">
        <f t="array" ref="L281">IF(NOT(H281=""),AND(AND(ABS(C281:H281-B281:G281)&gt;0),AND(ABS(C281:H281-B281:G281)&lt;4)),IF(NOT(G281=""),AND(AND(ABS(C281:G281-B281:F281)&gt;0),AND(ABS(C281:G281-B281:F281)&lt;4)),IF(NOT(F281=""),AND(AND(ABS(C281:F281-B281:E281)&gt;0),AND(ABS(C281:F281-B281:E281)&lt;4)),AND(AND(ABS(C281:E281-B281:D281)&gt;0),AND(ABS(C281:E281-B281:D281)&lt;4)))))</f>
        <v>1</v>
      </c>
      <c r="M281" s="1" t="b">
        <f t="shared" si="1"/>
        <v>0</v>
      </c>
    </row>
    <row r="282" ht="15.75" customHeight="1">
      <c r="A282" s="1" t="s">
        <v>291</v>
      </c>
      <c r="B282" s="1">
        <f>IFERROR(__xludf.DUMMYFUNCTION("SPLIT(A282,"" "")"),50.0)</f>
        <v>50</v>
      </c>
      <c r="C282" s="1">
        <f>IFERROR(__xludf.DUMMYFUNCTION("""COMPUTED_VALUE"""),49.0)</f>
        <v>49</v>
      </c>
      <c r="D282" s="1">
        <f>IFERROR(__xludf.DUMMYFUNCTION("""COMPUTED_VALUE"""),47.0)</f>
        <v>47</v>
      </c>
      <c r="E282" s="1">
        <f>IFERROR(__xludf.DUMMYFUNCTION("""COMPUTED_VALUE"""),49.0)</f>
        <v>49</v>
      </c>
      <c r="F282" s="1">
        <f>IFERROR(__xludf.DUMMYFUNCTION("""COMPUTED_VALUE"""),50.0)</f>
        <v>50</v>
      </c>
      <c r="G282" s="1">
        <f>IFERROR(__xludf.DUMMYFUNCTION("""COMPUTED_VALUE"""),54.0)</f>
        <v>54</v>
      </c>
      <c r="J282" s="1" t="b">
        <f t="array" ref="J282">IF(NOT(H282=""),AND(C282:H282&gt;B282:G282),IF(NOT(G282=""),AND(C282:G282&gt;B282:F282),IF(NOT(F282=""),AND(C282:F282&gt;B282:E282),AND(C282:E282&gt;B282:D282))))</f>
        <v>0</v>
      </c>
      <c r="K282" s="1" t="b">
        <f t="array" ref="K282">IF(NOT(H282=""),AND(C282:H282&lt;B282:G282),IF(NOT(G282=""),AND(C282:G282&lt;B282:F282),IF(NOT(F282=""),AND(C282:F282&lt;B282:E282),AND(C282:E282&lt;B282:D282))))</f>
        <v>0</v>
      </c>
      <c r="L282" s="1" t="b">
        <f t="array" ref="L282">IF(NOT(H282=""),AND(AND(ABS(C282:H282-B282:G282)&gt;0),AND(ABS(C282:H282-B282:G282)&lt;4)),IF(NOT(G282=""),AND(AND(ABS(C282:G282-B282:F282)&gt;0),AND(ABS(C282:G282-B282:F282)&lt;4)),IF(NOT(F282=""),AND(AND(ABS(C282:F282-B282:E282)&gt;0),AND(ABS(C282:F282-B282:E282)&lt;4)),AND(AND(ABS(C282:E282-B282:D282)&gt;0),AND(ABS(C282:E282-B282:D282)&lt;4)))))</f>
        <v>0</v>
      </c>
      <c r="M282" s="1" t="b">
        <f t="shared" si="1"/>
        <v>0</v>
      </c>
    </row>
    <row r="283" ht="15.75" customHeight="1">
      <c r="A283" s="1" t="s">
        <v>292</v>
      </c>
      <c r="B283" s="1">
        <f>IFERROR(__xludf.DUMMYFUNCTION("SPLIT(A283,"" "")"),21.0)</f>
        <v>21</v>
      </c>
      <c r="C283" s="1">
        <f>IFERROR(__xludf.DUMMYFUNCTION("""COMPUTED_VALUE"""),18.0)</f>
        <v>18</v>
      </c>
      <c r="D283" s="1">
        <f>IFERROR(__xludf.DUMMYFUNCTION("""COMPUTED_VALUE"""),20.0)</f>
        <v>20</v>
      </c>
      <c r="E283" s="1">
        <f>IFERROR(__xludf.DUMMYFUNCTION("""COMPUTED_VALUE"""),19.0)</f>
        <v>19</v>
      </c>
      <c r="F283" s="1">
        <f>IFERROR(__xludf.DUMMYFUNCTION("""COMPUTED_VALUE"""),22.0)</f>
        <v>22</v>
      </c>
      <c r="G283" s="1">
        <f>IFERROR(__xludf.DUMMYFUNCTION("""COMPUTED_VALUE"""),25.0)</f>
        <v>25</v>
      </c>
      <c r="H283" s="1">
        <f>IFERROR(__xludf.DUMMYFUNCTION("""COMPUTED_VALUE"""),32.0)</f>
        <v>32</v>
      </c>
      <c r="I283" s="1"/>
      <c r="J283" s="1" t="b">
        <f t="array" ref="J283">IF(NOT(H283=""),AND(C283:H283&gt;B283:G283),IF(NOT(G283=""),AND(C283:G283&gt;B283:F283),IF(NOT(F283=""),AND(C283:F283&gt;B283:E283),AND(C283:E283&gt;B283:D283))))</f>
        <v>0</v>
      </c>
      <c r="K283" s="1" t="b">
        <f t="array" ref="K283">IF(NOT(H283=""),AND(C283:H283&lt;B283:G283),IF(NOT(G283=""),AND(C283:G283&lt;B283:F283),IF(NOT(F283=""),AND(C283:F283&lt;B283:E283),AND(C283:E283&lt;B283:D283))))</f>
        <v>0</v>
      </c>
      <c r="L283" s="1" t="b">
        <f t="array" ref="L283">IF(NOT(H283=""),AND(AND(ABS(C283:H283-B283:G283)&gt;0),AND(ABS(C283:H283-B283:G283)&lt;4)),IF(NOT(G283=""),AND(AND(ABS(C283:G283-B283:F283)&gt;0),AND(ABS(C283:G283-B283:F283)&lt;4)),IF(NOT(F283=""),AND(AND(ABS(C283:F283-B283:E283)&gt;0),AND(ABS(C283:F283-B283:E283)&lt;4)),AND(AND(ABS(C283:E283-B283:D283)&gt;0),AND(ABS(C283:E283-B283:D283)&lt;4)))))</f>
        <v>0</v>
      </c>
      <c r="M283" s="1" t="b">
        <f t="shared" si="1"/>
        <v>0</v>
      </c>
    </row>
    <row r="284" ht="15.75" customHeight="1">
      <c r="A284" s="1" t="s">
        <v>293</v>
      </c>
      <c r="B284" s="1">
        <f>IFERROR(__xludf.DUMMYFUNCTION("SPLIT(A284,"" "")"),81.0)</f>
        <v>81</v>
      </c>
      <c r="C284" s="1">
        <f>IFERROR(__xludf.DUMMYFUNCTION("""COMPUTED_VALUE"""),80.0)</f>
        <v>80</v>
      </c>
      <c r="D284" s="1">
        <f>IFERROR(__xludf.DUMMYFUNCTION("""COMPUTED_VALUE"""),83.0)</f>
        <v>83</v>
      </c>
      <c r="E284" s="1">
        <f>IFERROR(__xludf.DUMMYFUNCTION("""COMPUTED_VALUE"""),85.0)</f>
        <v>85</v>
      </c>
      <c r="F284" s="1">
        <f>IFERROR(__xludf.DUMMYFUNCTION("""COMPUTED_VALUE"""),85.0)</f>
        <v>85</v>
      </c>
      <c r="G284" s="1">
        <f>IFERROR(__xludf.DUMMYFUNCTION("""COMPUTED_VALUE"""),86.0)</f>
        <v>86</v>
      </c>
      <c r="J284" s="1" t="b">
        <f t="array" ref="J284">IF(NOT(H284=""),AND(C284:H284&gt;B284:G284),IF(NOT(G284=""),AND(C284:G284&gt;B284:F284),IF(NOT(F284=""),AND(C284:F284&gt;B284:E284),AND(C284:E284&gt;B284:D284))))</f>
        <v>0</v>
      </c>
      <c r="K284" s="1" t="b">
        <f t="array" ref="K284">IF(NOT(H284=""),AND(C284:H284&lt;B284:G284),IF(NOT(G284=""),AND(C284:G284&lt;B284:F284),IF(NOT(F284=""),AND(C284:F284&lt;B284:E284),AND(C284:E284&lt;B284:D284))))</f>
        <v>0</v>
      </c>
      <c r="L284" s="1" t="b">
        <f t="array" ref="L284">IF(NOT(H284=""),AND(AND(ABS(C284:H284-B284:G284)&gt;0),AND(ABS(C284:H284-B284:G284)&lt;4)),IF(NOT(G284=""),AND(AND(ABS(C284:G284-B284:F284)&gt;0),AND(ABS(C284:G284-B284:F284)&lt;4)),IF(NOT(F284=""),AND(AND(ABS(C284:F284-B284:E284)&gt;0),AND(ABS(C284:F284-B284:E284)&lt;4)),AND(AND(ABS(C284:E284-B284:D284)&gt;0),AND(ABS(C284:E284-B284:D284)&lt;4)))))</f>
        <v>0</v>
      </c>
      <c r="M284" s="1" t="b">
        <f t="shared" si="1"/>
        <v>0</v>
      </c>
    </row>
    <row r="285" ht="15.75" customHeight="1">
      <c r="A285" s="1" t="s">
        <v>294</v>
      </c>
      <c r="B285" s="1">
        <f>IFERROR(__xludf.DUMMYFUNCTION("SPLIT(A285,"" "")"),70.0)</f>
        <v>70</v>
      </c>
      <c r="C285" s="1">
        <f>IFERROR(__xludf.DUMMYFUNCTION("""COMPUTED_VALUE"""),67.0)</f>
        <v>67</v>
      </c>
      <c r="D285" s="1">
        <f>IFERROR(__xludf.DUMMYFUNCTION("""COMPUTED_VALUE"""),67.0)</f>
        <v>67</v>
      </c>
      <c r="E285" s="1">
        <f>IFERROR(__xludf.DUMMYFUNCTION("""COMPUTED_VALUE"""),68.0)</f>
        <v>68</v>
      </c>
      <c r="F285" s="1">
        <f>IFERROR(__xludf.DUMMYFUNCTION("""COMPUTED_VALUE"""),66.0)</f>
        <v>66</v>
      </c>
      <c r="J285" s="1" t="b">
        <f t="array" ref="J285">IF(NOT(H285=""),AND(C285:H285&gt;B285:G285),IF(NOT(G285=""),AND(C285:G285&gt;B285:F285),IF(NOT(F285=""),AND(C285:F285&gt;B285:E285),AND(C285:E285&gt;B285:D285))))</f>
        <v>0</v>
      </c>
      <c r="K285" s="1" t="b">
        <f t="array" ref="K285">IF(NOT(H285=""),AND(C285:H285&lt;B285:G285),IF(NOT(G285=""),AND(C285:G285&lt;B285:F285),IF(NOT(F285=""),AND(C285:F285&lt;B285:E285),AND(C285:E285&lt;B285:D285))))</f>
        <v>0</v>
      </c>
      <c r="L285" s="1" t="b">
        <f t="array" ref="L285">IF(NOT(H285=""),AND(AND(ABS(C285:H285-B285:G285)&gt;0),AND(ABS(C285:H285-B285:G285)&lt;4)),IF(NOT(G285=""),AND(AND(ABS(C285:G285-B285:F285)&gt;0),AND(ABS(C285:G285-B285:F285)&lt;4)),IF(NOT(F285=""),AND(AND(ABS(C285:F285-B285:E285)&gt;0),AND(ABS(C285:F285-B285:E285)&lt;4)),AND(AND(ABS(C285:E285-B285:D285)&gt;0),AND(ABS(C285:E285-B285:D285)&lt;4)))))</f>
        <v>0</v>
      </c>
      <c r="M285" s="1" t="b">
        <f t="shared" si="1"/>
        <v>0</v>
      </c>
    </row>
    <row r="286" ht="15.75" customHeight="1">
      <c r="A286" s="1" t="s">
        <v>295</v>
      </c>
      <c r="B286" s="1">
        <f>IFERROR(__xludf.DUMMYFUNCTION("SPLIT(A286,"" "")"),10.0)</f>
        <v>10</v>
      </c>
      <c r="C286" s="1">
        <f>IFERROR(__xludf.DUMMYFUNCTION("""COMPUTED_VALUE"""),7.0)</f>
        <v>7</v>
      </c>
      <c r="D286" s="1">
        <f>IFERROR(__xludf.DUMMYFUNCTION("""COMPUTED_VALUE"""),9.0)</f>
        <v>9</v>
      </c>
      <c r="E286" s="1">
        <f>IFERROR(__xludf.DUMMYFUNCTION("""COMPUTED_VALUE"""),12.0)</f>
        <v>12</v>
      </c>
      <c r="F286" s="1">
        <f>IFERROR(__xludf.DUMMYFUNCTION("""COMPUTED_VALUE"""),15.0)</f>
        <v>15</v>
      </c>
      <c r="G286" s="1">
        <f>IFERROR(__xludf.DUMMYFUNCTION("""COMPUTED_VALUE"""),15.0)</f>
        <v>15</v>
      </c>
      <c r="H286" s="1">
        <f>IFERROR(__xludf.DUMMYFUNCTION("""COMPUTED_VALUE"""),18.0)</f>
        <v>18</v>
      </c>
      <c r="I286" s="1">
        <f>IFERROR(__xludf.DUMMYFUNCTION("""COMPUTED_VALUE"""),18.0)</f>
        <v>18</v>
      </c>
      <c r="J286" s="1" t="b">
        <f t="array" ref="J286">IF(NOT(H286=""),AND(C286:H286&gt;B286:G286),IF(NOT(G286=""),AND(C286:G286&gt;B286:F286),IF(NOT(F286=""),AND(C286:F286&gt;B286:E286),AND(C286:E286&gt;B286:D286))))</f>
        <v>0</v>
      </c>
      <c r="K286" s="1" t="b">
        <f t="array" ref="K286">IF(NOT(H286=""),AND(C286:H286&lt;B286:G286),IF(NOT(G286=""),AND(C286:G286&lt;B286:F286),IF(NOT(F286=""),AND(C286:F286&lt;B286:E286),AND(C286:E286&lt;B286:D286))))</f>
        <v>0</v>
      </c>
      <c r="L286" s="1" t="b">
        <f t="array" ref="L286">IF(NOT(H286=""),AND(AND(ABS(C286:H286-B286:G286)&gt;0),AND(ABS(C286:H286-B286:G286)&lt;4)),IF(NOT(G286=""),AND(AND(ABS(C286:G286-B286:F286)&gt;0),AND(ABS(C286:G286-B286:F286)&lt;4)),IF(NOT(F286=""),AND(AND(ABS(C286:F286-B286:E286)&gt;0),AND(ABS(C286:F286-B286:E286)&lt;4)),AND(AND(ABS(C286:E286-B286:D286)&gt;0),AND(ABS(C286:E286-B286:D286)&lt;4)))))</f>
        <v>0</v>
      </c>
      <c r="M286" s="1" t="b">
        <f t="shared" si="1"/>
        <v>0</v>
      </c>
    </row>
    <row r="287" ht="15.75" customHeight="1">
      <c r="A287" s="1" t="s">
        <v>296</v>
      </c>
      <c r="B287" s="1">
        <f>IFERROR(__xludf.DUMMYFUNCTION("SPLIT(A287,"" "")"),86.0)</f>
        <v>86</v>
      </c>
      <c r="C287" s="1">
        <f>IFERROR(__xludf.DUMMYFUNCTION("""COMPUTED_VALUE"""),83.0)</f>
        <v>83</v>
      </c>
      <c r="D287" s="1">
        <f>IFERROR(__xludf.DUMMYFUNCTION("""COMPUTED_VALUE"""),86.0)</f>
        <v>86</v>
      </c>
      <c r="E287" s="1">
        <f>IFERROR(__xludf.DUMMYFUNCTION("""COMPUTED_VALUE"""),86.0)</f>
        <v>86</v>
      </c>
      <c r="F287" s="1">
        <f>IFERROR(__xludf.DUMMYFUNCTION("""COMPUTED_VALUE"""),87.0)</f>
        <v>87</v>
      </c>
      <c r="G287" s="1">
        <f>IFERROR(__xludf.DUMMYFUNCTION("""COMPUTED_VALUE"""),90.0)</f>
        <v>90</v>
      </c>
      <c r="H287" s="1">
        <f>IFERROR(__xludf.DUMMYFUNCTION("""COMPUTED_VALUE"""),94.0)</f>
        <v>94</v>
      </c>
      <c r="I287" s="1"/>
      <c r="J287" s="1" t="b">
        <f t="array" ref="J287">IF(NOT(H287=""),AND(C287:H287&gt;B287:G287),IF(NOT(G287=""),AND(C287:G287&gt;B287:F287),IF(NOT(F287=""),AND(C287:F287&gt;B287:E287),AND(C287:E287&gt;B287:D287))))</f>
        <v>0</v>
      </c>
      <c r="K287" s="1" t="b">
        <f t="array" ref="K287">IF(NOT(H287=""),AND(C287:H287&lt;B287:G287),IF(NOT(G287=""),AND(C287:G287&lt;B287:F287),IF(NOT(F287=""),AND(C287:F287&lt;B287:E287),AND(C287:E287&lt;B287:D287))))</f>
        <v>0</v>
      </c>
      <c r="L287" s="1" t="b">
        <f t="array" ref="L287">IF(NOT(H287=""),AND(AND(ABS(C287:H287-B287:G287)&gt;0),AND(ABS(C287:H287-B287:G287)&lt;4)),IF(NOT(G287=""),AND(AND(ABS(C287:G287-B287:F287)&gt;0),AND(ABS(C287:G287-B287:F287)&lt;4)),IF(NOT(F287=""),AND(AND(ABS(C287:F287-B287:E287)&gt;0),AND(ABS(C287:F287-B287:E287)&lt;4)),AND(AND(ABS(C287:E287-B287:D287)&gt;0),AND(ABS(C287:E287-B287:D287)&lt;4)))))</f>
        <v>0</v>
      </c>
      <c r="M287" s="1" t="b">
        <f t="shared" si="1"/>
        <v>0</v>
      </c>
    </row>
    <row r="288" ht="15.75" customHeight="1">
      <c r="A288" s="1" t="s">
        <v>297</v>
      </c>
      <c r="B288" s="1">
        <f>IFERROR(__xludf.DUMMYFUNCTION("SPLIT(A288,"" "")"),36.0)</f>
        <v>36</v>
      </c>
      <c r="C288" s="1">
        <f>IFERROR(__xludf.DUMMYFUNCTION("""COMPUTED_VALUE"""),35.0)</f>
        <v>35</v>
      </c>
      <c r="D288" s="1">
        <f>IFERROR(__xludf.DUMMYFUNCTION("""COMPUTED_VALUE"""),35.0)</f>
        <v>35</v>
      </c>
      <c r="E288" s="1">
        <f>IFERROR(__xludf.DUMMYFUNCTION("""COMPUTED_VALUE"""),37.0)</f>
        <v>37</v>
      </c>
      <c r="F288" s="1">
        <f>IFERROR(__xludf.DUMMYFUNCTION("""COMPUTED_VALUE"""),38.0)</f>
        <v>38</v>
      </c>
      <c r="G288" s="1">
        <f>IFERROR(__xludf.DUMMYFUNCTION("""COMPUTED_VALUE"""),43.0)</f>
        <v>43</v>
      </c>
      <c r="J288" s="1" t="b">
        <f t="array" ref="J288">IF(NOT(H288=""),AND(C288:H288&gt;B288:G288),IF(NOT(G288=""),AND(C288:G288&gt;B288:F288),IF(NOT(F288=""),AND(C288:F288&gt;B288:E288),AND(C288:E288&gt;B288:D288))))</f>
        <v>0</v>
      </c>
      <c r="K288" s="1" t="b">
        <f t="array" ref="K288">IF(NOT(H288=""),AND(C288:H288&lt;B288:G288),IF(NOT(G288=""),AND(C288:G288&lt;B288:F288),IF(NOT(F288=""),AND(C288:F288&lt;B288:E288),AND(C288:E288&lt;B288:D288))))</f>
        <v>0</v>
      </c>
      <c r="L288" s="1" t="b">
        <f t="array" ref="L288">IF(NOT(H288=""),AND(AND(ABS(C288:H288-B288:G288)&gt;0),AND(ABS(C288:H288-B288:G288)&lt;4)),IF(NOT(G288=""),AND(AND(ABS(C288:G288-B288:F288)&gt;0),AND(ABS(C288:G288-B288:F288)&lt;4)),IF(NOT(F288=""),AND(AND(ABS(C288:F288-B288:E288)&gt;0),AND(ABS(C288:F288-B288:E288)&lt;4)),AND(AND(ABS(C288:E288-B288:D288)&gt;0),AND(ABS(C288:E288-B288:D288)&lt;4)))))</f>
        <v>0</v>
      </c>
      <c r="M288" s="1" t="b">
        <f t="shared" si="1"/>
        <v>0</v>
      </c>
    </row>
    <row r="289" ht="15.75" customHeight="1">
      <c r="A289" s="1" t="s">
        <v>298</v>
      </c>
      <c r="B289" s="1">
        <f>IFERROR(__xludf.DUMMYFUNCTION("SPLIT(A289,"" "")"),38.0)</f>
        <v>38</v>
      </c>
      <c r="C289" s="1">
        <f>IFERROR(__xludf.DUMMYFUNCTION("""COMPUTED_VALUE"""),35.0)</f>
        <v>35</v>
      </c>
      <c r="D289" s="1">
        <f>IFERROR(__xludf.DUMMYFUNCTION("""COMPUTED_VALUE"""),36.0)</f>
        <v>36</v>
      </c>
      <c r="E289" s="1">
        <f>IFERROR(__xludf.DUMMYFUNCTION("""COMPUTED_VALUE"""),39.0)</f>
        <v>39</v>
      </c>
      <c r="F289" s="1">
        <f>IFERROR(__xludf.DUMMYFUNCTION("""COMPUTED_VALUE"""),43.0)</f>
        <v>43</v>
      </c>
      <c r="G289" s="1">
        <f>IFERROR(__xludf.DUMMYFUNCTION("""COMPUTED_VALUE"""),46.0)</f>
        <v>46</v>
      </c>
      <c r="J289" s="1" t="b">
        <f t="array" ref="J289">IF(NOT(H289=""),AND(C289:H289&gt;B289:G289),IF(NOT(G289=""),AND(C289:G289&gt;B289:F289),IF(NOT(F289=""),AND(C289:F289&gt;B289:E289),AND(C289:E289&gt;B289:D289))))</f>
        <v>0</v>
      </c>
      <c r="K289" s="1" t="b">
        <f t="array" ref="K289">IF(NOT(H289=""),AND(C289:H289&lt;B289:G289),IF(NOT(G289=""),AND(C289:G289&lt;B289:F289),IF(NOT(F289=""),AND(C289:F289&lt;B289:E289),AND(C289:E289&lt;B289:D289))))</f>
        <v>0</v>
      </c>
      <c r="L289" s="1" t="b">
        <f t="array" ref="L289">IF(NOT(H289=""),AND(AND(ABS(C289:H289-B289:G289)&gt;0),AND(ABS(C289:H289-B289:G289)&lt;4)),IF(NOT(G289=""),AND(AND(ABS(C289:G289-B289:F289)&gt;0),AND(ABS(C289:G289-B289:F289)&lt;4)),IF(NOT(F289=""),AND(AND(ABS(C289:F289-B289:E289)&gt;0),AND(ABS(C289:F289-B289:E289)&lt;4)),AND(AND(ABS(C289:E289-B289:D289)&gt;0),AND(ABS(C289:E289-B289:D289)&lt;4)))))</f>
        <v>0</v>
      </c>
      <c r="M289" s="1" t="b">
        <f t="shared" si="1"/>
        <v>0</v>
      </c>
    </row>
    <row r="290" ht="15.75" customHeight="1">
      <c r="A290" s="1" t="s">
        <v>299</v>
      </c>
      <c r="B290" s="1">
        <f>IFERROR(__xludf.DUMMYFUNCTION("SPLIT(A290,"" "")"),25.0)</f>
        <v>25</v>
      </c>
      <c r="C290" s="1">
        <f>IFERROR(__xludf.DUMMYFUNCTION("""COMPUTED_VALUE"""),22.0)</f>
        <v>22</v>
      </c>
      <c r="D290" s="1">
        <f>IFERROR(__xludf.DUMMYFUNCTION("""COMPUTED_VALUE"""),24.0)</f>
        <v>24</v>
      </c>
      <c r="E290" s="1">
        <f>IFERROR(__xludf.DUMMYFUNCTION("""COMPUTED_VALUE"""),28.0)</f>
        <v>28</v>
      </c>
      <c r="F290" s="1">
        <f>IFERROR(__xludf.DUMMYFUNCTION("""COMPUTED_VALUE"""),30.0)</f>
        <v>30</v>
      </c>
      <c r="G290" s="1">
        <f>IFERROR(__xludf.DUMMYFUNCTION("""COMPUTED_VALUE"""),32.0)</f>
        <v>32</v>
      </c>
      <c r="H290" s="1">
        <f>IFERROR(__xludf.DUMMYFUNCTION("""COMPUTED_VALUE"""),33.0)</f>
        <v>33</v>
      </c>
      <c r="I290" s="1">
        <f>IFERROR(__xludf.DUMMYFUNCTION("""COMPUTED_VALUE"""),31.0)</f>
        <v>31</v>
      </c>
      <c r="J290" s="1" t="b">
        <f t="array" ref="J290">IF(NOT(H290=""),AND(C290:H290&gt;B290:G290),IF(NOT(G290=""),AND(C290:G290&gt;B290:F290),IF(NOT(F290=""),AND(C290:F290&gt;B290:E290),AND(C290:E290&gt;B290:D290))))</f>
        <v>0</v>
      </c>
      <c r="K290" s="1" t="b">
        <f t="array" ref="K290">IF(NOT(H290=""),AND(C290:H290&lt;B290:G290),IF(NOT(G290=""),AND(C290:G290&lt;B290:F290),IF(NOT(F290=""),AND(C290:F290&lt;B290:E290),AND(C290:E290&lt;B290:D290))))</f>
        <v>0</v>
      </c>
      <c r="L290" s="1" t="b">
        <f t="array" ref="L290">IF(NOT(H290=""),AND(AND(ABS(C290:H290-B290:G290)&gt;0),AND(ABS(C290:H290-B290:G290)&lt;4)),IF(NOT(G290=""),AND(AND(ABS(C290:G290-B290:F290)&gt;0),AND(ABS(C290:G290-B290:F290)&lt;4)),IF(NOT(F290=""),AND(AND(ABS(C290:F290-B290:E290)&gt;0),AND(ABS(C290:F290-B290:E290)&lt;4)),AND(AND(ABS(C290:E290-B290:D290)&gt;0),AND(ABS(C290:E290-B290:D290)&lt;4)))))</f>
        <v>0</v>
      </c>
      <c r="M290" s="1" t="b">
        <f t="shared" si="1"/>
        <v>0</v>
      </c>
    </row>
    <row r="291" ht="15.75" customHeight="1">
      <c r="A291" s="1" t="s">
        <v>300</v>
      </c>
      <c r="B291" s="1">
        <f>IFERROR(__xludf.DUMMYFUNCTION("SPLIT(A291,"" "")"),20.0)</f>
        <v>20</v>
      </c>
      <c r="C291" s="1">
        <f>IFERROR(__xludf.DUMMYFUNCTION("""COMPUTED_VALUE"""),17.0)</f>
        <v>17</v>
      </c>
      <c r="D291" s="1">
        <f>IFERROR(__xludf.DUMMYFUNCTION("""COMPUTED_VALUE"""),20.0)</f>
        <v>20</v>
      </c>
      <c r="E291" s="1">
        <f>IFERROR(__xludf.DUMMYFUNCTION("""COMPUTED_VALUE"""),24.0)</f>
        <v>24</v>
      </c>
      <c r="F291" s="1">
        <f>IFERROR(__xludf.DUMMYFUNCTION("""COMPUTED_VALUE"""),26.0)</f>
        <v>26</v>
      </c>
      <c r="G291" s="1">
        <f>IFERROR(__xludf.DUMMYFUNCTION("""COMPUTED_VALUE"""),29.0)</f>
        <v>29</v>
      </c>
      <c r="H291" s="1">
        <f>IFERROR(__xludf.DUMMYFUNCTION("""COMPUTED_VALUE"""),29.0)</f>
        <v>29</v>
      </c>
      <c r="I291" s="1"/>
      <c r="J291" s="1" t="b">
        <f t="array" ref="J291">IF(NOT(H291=""),AND(C291:H291&gt;B291:G291),IF(NOT(G291=""),AND(C291:G291&gt;B291:F291),IF(NOT(F291=""),AND(C291:F291&gt;B291:E291),AND(C291:E291&gt;B291:D291))))</f>
        <v>0</v>
      </c>
      <c r="K291" s="1" t="b">
        <f t="array" ref="K291">IF(NOT(H291=""),AND(C291:H291&lt;B291:G291),IF(NOT(G291=""),AND(C291:G291&lt;B291:F291),IF(NOT(F291=""),AND(C291:F291&lt;B291:E291),AND(C291:E291&lt;B291:D291))))</f>
        <v>0</v>
      </c>
      <c r="L291" s="1" t="b">
        <f t="array" ref="L291">IF(NOT(H291=""),AND(AND(ABS(C291:H291-B291:G291)&gt;0),AND(ABS(C291:H291-B291:G291)&lt;4)),IF(NOT(G291=""),AND(AND(ABS(C291:G291-B291:F291)&gt;0),AND(ABS(C291:G291-B291:F291)&lt;4)),IF(NOT(F291=""),AND(AND(ABS(C291:F291-B291:E291)&gt;0),AND(ABS(C291:F291-B291:E291)&lt;4)),AND(AND(ABS(C291:E291-B291:D291)&gt;0),AND(ABS(C291:E291-B291:D291)&lt;4)))))</f>
        <v>0</v>
      </c>
      <c r="M291" s="1" t="b">
        <f t="shared" si="1"/>
        <v>0</v>
      </c>
    </row>
    <row r="292" ht="15.75" customHeight="1">
      <c r="A292" s="1" t="s">
        <v>301</v>
      </c>
      <c r="B292" s="1">
        <f>IFERROR(__xludf.DUMMYFUNCTION("SPLIT(A292,"" "")"),20.0)</f>
        <v>20</v>
      </c>
      <c r="C292" s="1">
        <f>IFERROR(__xludf.DUMMYFUNCTION("""COMPUTED_VALUE"""),17.0)</f>
        <v>17</v>
      </c>
      <c r="D292" s="1">
        <f>IFERROR(__xludf.DUMMYFUNCTION("""COMPUTED_VALUE"""),18.0)</f>
        <v>18</v>
      </c>
      <c r="E292" s="1">
        <f>IFERROR(__xludf.DUMMYFUNCTION("""COMPUTED_VALUE"""),21.0)</f>
        <v>21</v>
      </c>
      <c r="F292" s="1">
        <f>IFERROR(__xludf.DUMMYFUNCTION("""COMPUTED_VALUE"""),25.0)</f>
        <v>25</v>
      </c>
      <c r="G292" s="1">
        <f>IFERROR(__xludf.DUMMYFUNCTION("""COMPUTED_VALUE"""),29.0)</f>
        <v>29</v>
      </c>
      <c r="J292" s="1" t="b">
        <f t="array" ref="J292">IF(NOT(H292=""),AND(C292:H292&gt;B292:G292),IF(NOT(G292=""),AND(C292:G292&gt;B292:F292),IF(NOT(F292=""),AND(C292:F292&gt;B292:E292),AND(C292:E292&gt;B292:D292))))</f>
        <v>0</v>
      </c>
      <c r="K292" s="1" t="b">
        <f t="array" ref="K292">IF(NOT(H292=""),AND(C292:H292&lt;B292:G292),IF(NOT(G292=""),AND(C292:G292&lt;B292:F292),IF(NOT(F292=""),AND(C292:F292&lt;B292:E292),AND(C292:E292&lt;B292:D292))))</f>
        <v>0</v>
      </c>
      <c r="L292" s="1" t="b">
        <f t="array" ref="L292">IF(NOT(H292=""),AND(AND(ABS(C292:H292-B292:G292)&gt;0),AND(ABS(C292:H292-B292:G292)&lt;4)),IF(NOT(G292=""),AND(AND(ABS(C292:G292-B292:F292)&gt;0),AND(ABS(C292:G292-B292:F292)&lt;4)),IF(NOT(F292=""),AND(AND(ABS(C292:F292-B292:E292)&gt;0),AND(ABS(C292:F292-B292:E292)&lt;4)),AND(AND(ABS(C292:E292-B292:D292)&gt;0),AND(ABS(C292:E292-B292:D292)&lt;4)))))</f>
        <v>0</v>
      </c>
      <c r="M292" s="1" t="b">
        <f t="shared" si="1"/>
        <v>0</v>
      </c>
    </row>
    <row r="293" ht="15.75" customHeight="1">
      <c r="A293" s="1" t="s">
        <v>302</v>
      </c>
      <c r="B293" s="1">
        <f>IFERROR(__xludf.DUMMYFUNCTION("SPLIT(A293,"" "")"),55.0)</f>
        <v>55</v>
      </c>
      <c r="C293" s="1">
        <f>IFERROR(__xludf.DUMMYFUNCTION("""COMPUTED_VALUE"""),53.0)</f>
        <v>53</v>
      </c>
      <c r="D293" s="1">
        <f>IFERROR(__xludf.DUMMYFUNCTION("""COMPUTED_VALUE"""),54.0)</f>
        <v>54</v>
      </c>
      <c r="E293" s="1">
        <f>IFERROR(__xludf.DUMMYFUNCTION("""COMPUTED_VALUE"""),57.0)</f>
        <v>57</v>
      </c>
      <c r="F293" s="1">
        <f>IFERROR(__xludf.DUMMYFUNCTION("""COMPUTED_VALUE"""),58.0)</f>
        <v>58</v>
      </c>
      <c r="G293" s="1">
        <f>IFERROR(__xludf.DUMMYFUNCTION("""COMPUTED_VALUE"""),60.0)</f>
        <v>60</v>
      </c>
      <c r="H293" s="1">
        <f>IFERROR(__xludf.DUMMYFUNCTION("""COMPUTED_VALUE"""),64.0)</f>
        <v>64</v>
      </c>
      <c r="I293" s="1">
        <f>IFERROR(__xludf.DUMMYFUNCTION("""COMPUTED_VALUE"""),70.0)</f>
        <v>70</v>
      </c>
      <c r="J293" s="1" t="b">
        <f t="array" ref="J293">IF(NOT(H293=""),AND(C293:H293&gt;B293:G293),IF(NOT(G293=""),AND(C293:G293&gt;B293:F293),IF(NOT(F293=""),AND(C293:F293&gt;B293:E293),AND(C293:E293&gt;B293:D293))))</f>
        <v>0</v>
      </c>
      <c r="K293" s="1" t="b">
        <f t="array" ref="K293">IF(NOT(H293=""),AND(C293:H293&lt;B293:G293),IF(NOT(G293=""),AND(C293:G293&lt;B293:F293),IF(NOT(F293=""),AND(C293:F293&lt;B293:E293),AND(C293:E293&lt;B293:D293))))</f>
        <v>0</v>
      </c>
      <c r="L293" s="1" t="b">
        <f t="array" ref="L293">IF(NOT(H293=""),AND(AND(ABS(C293:H293-B293:G293)&gt;0),AND(ABS(C293:H293-B293:G293)&lt;4)),IF(NOT(G293=""),AND(AND(ABS(C293:G293-B293:F293)&gt;0),AND(ABS(C293:G293-B293:F293)&lt;4)),IF(NOT(F293=""),AND(AND(ABS(C293:F293-B293:E293)&gt;0),AND(ABS(C293:F293-B293:E293)&lt;4)),AND(AND(ABS(C293:E293-B293:D293)&gt;0),AND(ABS(C293:E293-B293:D293)&lt;4)))))</f>
        <v>0</v>
      </c>
      <c r="M293" s="1" t="b">
        <f t="shared" si="1"/>
        <v>0</v>
      </c>
    </row>
    <row r="294" ht="15.75" customHeight="1">
      <c r="A294" s="1" t="s">
        <v>303</v>
      </c>
      <c r="B294" s="1">
        <f>IFERROR(__xludf.DUMMYFUNCTION("SPLIT(A294,"" "")"),15.0)</f>
        <v>15</v>
      </c>
      <c r="C294" s="1">
        <f>IFERROR(__xludf.DUMMYFUNCTION("""COMPUTED_VALUE"""),14.0)</f>
        <v>14</v>
      </c>
      <c r="D294" s="1">
        <f>IFERROR(__xludf.DUMMYFUNCTION("""COMPUTED_VALUE"""),17.0)</f>
        <v>17</v>
      </c>
      <c r="E294" s="1">
        <f>IFERROR(__xludf.DUMMYFUNCTION("""COMPUTED_VALUE"""),20.0)</f>
        <v>20</v>
      </c>
      <c r="F294" s="1">
        <f>IFERROR(__xludf.DUMMYFUNCTION("""COMPUTED_VALUE"""),21.0)</f>
        <v>21</v>
      </c>
      <c r="G294" s="1">
        <f>IFERROR(__xludf.DUMMYFUNCTION("""COMPUTED_VALUE"""),24.0)</f>
        <v>24</v>
      </c>
      <c r="H294" s="1">
        <f>IFERROR(__xludf.DUMMYFUNCTION("""COMPUTED_VALUE"""),29.0)</f>
        <v>29</v>
      </c>
      <c r="I294" s="1">
        <f>IFERROR(__xludf.DUMMYFUNCTION("""COMPUTED_VALUE"""),32.0)</f>
        <v>32</v>
      </c>
      <c r="J294" s="1" t="b">
        <f t="array" ref="J294">IF(NOT(H294=""),AND(C294:H294&gt;B294:G294),IF(NOT(G294=""),AND(C294:G294&gt;B294:F294),IF(NOT(F294=""),AND(C294:F294&gt;B294:E294),AND(C294:E294&gt;B294:D294))))</f>
        <v>0</v>
      </c>
      <c r="K294" s="1" t="b">
        <f t="array" ref="K294">IF(NOT(H294=""),AND(C294:H294&lt;B294:G294),IF(NOT(G294=""),AND(C294:G294&lt;B294:F294),IF(NOT(F294=""),AND(C294:F294&lt;B294:E294),AND(C294:E294&lt;B294:D294))))</f>
        <v>0</v>
      </c>
      <c r="L294" s="1" t="b">
        <f t="array" ref="L294">IF(NOT(H294=""),AND(AND(ABS(C294:H294-B294:G294)&gt;0),AND(ABS(C294:H294-B294:G294)&lt;4)),IF(NOT(G294=""),AND(AND(ABS(C294:G294-B294:F294)&gt;0),AND(ABS(C294:G294-B294:F294)&lt;4)),IF(NOT(F294=""),AND(AND(ABS(C294:F294-B294:E294)&gt;0),AND(ABS(C294:F294-B294:E294)&lt;4)),AND(AND(ABS(C294:E294-B294:D294)&gt;0),AND(ABS(C294:E294-B294:D294)&lt;4)))))</f>
        <v>0</v>
      </c>
      <c r="M294" s="1" t="b">
        <f t="shared" si="1"/>
        <v>0</v>
      </c>
    </row>
    <row r="295" ht="15.75" customHeight="1">
      <c r="A295" s="1" t="s">
        <v>304</v>
      </c>
      <c r="B295" s="1">
        <f>IFERROR(__xludf.DUMMYFUNCTION("SPLIT(A295,"" "")"),18.0)</f>
        <v>18</v>
      </c>
      <c r="C295" s="1">
        <f>IFERROR(__xludf.DUMMYFUNCTION("""COMPUTED_VALUE"""),16.0)</f>
        <v>16</v>
      </c>
      <c r="D295" s="1">
        <f>IFERROR(__xludf.DUMMYFUNCTION("""COMPUTED_VALUE"""),21.0)</f>
        <v>21</v>
      </c>
      <c r="E295" s="1">
        <f>IFERROR(__xludf.DUMMYFUNCTION("""COMPUTED_VALUE"""),22.0)</f>
        <v>22</v>
      </c>
      <c r="F295" s="1">
        <f>IFERROR(__xludf.DUMMYFUNCTION("""COMPUTED_VALUE"""),19.0)</f>
        <v>19</v>
      </c>
      <c r="J295" s="1" t="b">
        <f t="array" ref="J295">IF(NOT(H295=""),AND(C295:H295&gt;B295:G295),IF(NOT(G295=""),AND(C295:G295&gt;B295:F295),IF(NOT(F295=""),AND(C295:F295&gt;B295:E295),AND(C295:E295&gt;B295:D295))))</f>
        <v>0</v>
      </c>
      <c r="K295" s="1" t="b">
        <f t="array" ref="K295">IF(NOT(H295=""),AND(C295:H295&lt;B295:G295),IF(NOT(G295=""),AND(C295:G295&lt;B295:F295),IF(NOT(F295=""),AND(C295:F295&lt;B295:E295),AND(C295:E295&lt;B295:D295))))</f>
        <v>0</v>
      </c>
      <c r="L295" s="1" t="b">
        <f t="array" ref="L295">IF(NOT(H295=""),AND(AND(ABS(C295:H295-B295:G295)&gt;0),AND(ABS(C295:H295-B295:G295)&lt;4)),IF(NOT(G295=""),AND(AND(ABS(C295:G295-B295:F295)&gt;0),AND(ABS(C295:G295-B295:F295)&lt;4)),IF(NOT(F295=""),AND(AND(ABS(C295:F295-B295:E295)&gt;0),AND(ABS(C295:F295-B295:E295)&lt;4)),AND(AND(ABS(C295:E295-B295:D295)&gt;0),AND(ABS(C295:E295-B295:D295)&lt;4)))))</f>
        <v>0</v>
      </c>
      <c r="M295" s="1" t="b">
        <f t="shared" si="1"/>
        <v>0</v>
      </c>
    </row>
    <row r="296" ht="15.75" customHeight="1">
      <c r="A296" s="1" t="s">
        <v>305</v>
      </c>
      <c r="B296" s="1">
        <f>IFERROR(__xludf.DUMMYFUNCTION("SPLIT(A296,"" "")"),5.0)</f>
        <v>5</v>
      </c>
      <c r="C296" s="1">
        <f>IFERROR(__xludf.DUMMYFUNCTION("""COMPUTED_VALUE"""),4.0)</f>
        <v>4</v>
      </c>
      <c r="D296" s="1">
        <f>IFERROR(__xludf.DUMMYFUNCTION("""COMPUTED_VALUE"""),5.0)</f>
        <v>5</v>
      </c>
      <c r="E296" s="1">
        <f>IFERROR(__xludf.DUMMYFUNCTION("""COMPUTED_VALUE"""),7.0)</f>
        <v>7</v>
      </c>
      <c r="F296" s="1">
        <f>IFERROR(__xludf.DUMMYFUNCTION("""COMPUTED_VALUE"""),13.0)</f>
        <v>13</v>
      </c>
      <c r="G296" s="1">
        <f>IFERROR(__xludf.DUMMYFUNCTION("""COMPUTED_VALUE"""),16.0)</f>
        <v>16</v>
      </c>
      <c r="H296" s="1">
        <f>IFERROR(__xludf.DUMMYFUNCTION("""COMPUTED_VALUE"""),16.0)</f>
        <v>16</v>
      </c>
      <c r="I296" s="1"/>
      <c r="J296" s="1" t="b">
        <f t="array" ref="J296">IF(NOT(H296=""),AND(C296:H296&gt;B296:G296),IF(NOT(G296=""),AND(C296:G296&gt;B296:F296),IF(NOT(F296=""),AND(C296:F296&gt;B296:E296),AND(C296:E296&gt;B296:D296))))</f>
        <v>0</v>
      </c>
      <c r="K296" s="1" t="b">
        <f t="array" ref="K296">IF(NOT(H296=""),AND(C296:H296&lt;B296:G296),IF(NOT(G296=""),AND(C296:G296&lt;B296:F296),IF(NOT(F296=""),AND(C296:F296&lt;B296:E296),AND(C296:E296&lt;B296:D296))))</f>
        <v>0</v>
      </c>
      <c r="L296" s="1" t="b">
        <f t="array" ref="L296">IF(NOT(H296=""),AND(AND(ABS(C296:H296-B296:G296)&gt;0),AND(ABS(C296:H296-B296:G296)&lt;4)),IF(NOT(G296=""),AND(AND(ABS(C296:G296-B296:F296)&gt;0),AND(ABS(C296:G296-B296:F296)&lt;4)),IF(NOT(F296=""),AND(AND(ABS(C296:F296-B296:E296)&gt;0),AND(ABS(C296:F296-B296:E296)&lt;4)),AND(AND(ABS(C296:E296-B296:D296)&gt;0),AND(ABS(C296:E296-B296:D296)&lt;4)))))</f>
        <v>0</v>
      </c>
      <c r="M296" s="1" t="b">
        <f t="shared" si="1"/>
        <v>0</v>
      </c>
    </row>
    <row r="297" ht="15.75" customHeight="1">
      <c r="A297" s="1" t="s">
        <v>306</v>
      </c>
      <c r="B297" s="1">
        <f>IFERROR(__xludf.DUMMYFUNCTION("SPLIT(A297,"" "")"),67.0)</f>
        <v>67</v>
      </c>
      <c r="C297" s="1">
        <f>IFERROR(__xludf.DUMMYFUNCTION("""COMPUTED_VALUE"""),65.0)</f>
        <v>65</v>
      </c>
      <c r="D297" s="1">
        <f>IFERROR(__xludf.DUMMYFUNCTION("""COMPUTED_VALUE"""),66.0)</f>
        <v>66</v>
      </c>
      <c r="E297" s="1">
        <f>IFERROR(__xludf.DUMMYFUNCTION("""COMPUTED_VALUE"""),67.0)</f>
        <v>67</v>
      </c>
      <c r="F297" s="1">
        <f>IFERROR(__xludf.DUMMYFUNCTION("""COMPUTED_VALUE"""),73.0)</f>
        <v>73</v>
      </c>
      <c r="G297" s="1">
        <f>IFERROR(__xludf.DUMMYFUNCTION("""COMPUTED_VALUE"""),77.0)</f>
        <v>77</v>
      </c>
      <c r="J297" s="1" t="b">
        <f t="array" ref="J297">IF(NOT(H297=""),AND(C297:H297&gt;B297:G297),IF(NOT(G297=""),AND(C297:G297&gt;B297:F297),IF(NOT(F297=""),AND(C297:F297&gt;B297:E297),AND(C297:E297&gt;B297:D297))))</f>
        <v>0</v>
      </c>
      <c r="K297" s="1" t="b">
        <f t="array" ref="K297">IF(NOT(H297=""),AND(C297:H297&lt;B297:G297),IF(NOT(G297=""),AND(C297:G297&lt;B297:F297),IF(NOT(F297=""),AND(C297:F297&lt;B297:E297),AND(C297:E297&lt;B297:D297))))</f>
        <v>0</v>
      </c>
      <c r="L297" s="1" t="b">
        <f t="array" ref="L297">IF(NOT(H297=""),AND(AND(ABS(C297:H297-B297:G297)&gt;0),AND(ABS(C297:H297-B297:G297)&lt;4)),IF(NOT(G297=""),AND(AND(ABS(C297:G297-B297:F297)&gt;0),AND(ABS(C297:G297-B297:F297)&lt;4)),IF(NOT(F297=""),AND(AND(ABS(C297:F297-B297:E297)&gt;0),AND(ABS(C297:F297-B297:E297)&lt;4)),AND(AND(ABS(C297:E297-B297:D297)&gt;0),AND(ABS(C297:E297-B297:D297)&lt;4)))))</f>
        <v>0</v>
      </c>
      <c r="M297" s="1" t="b">
        <f t="shared" si="1"/>
        <v>0</v>
      </c>
    </row>
    <row r="298" ht="15.75" customHeight="1">
      <c r="A298" s="1" t="s">
        <v>307</v>
      </c>
      <c r="B298" s="1">
        <f>IFERROR(__xludf.DUMMYFUNCTION("SPLIT(A298,"" "")"),39.0)</f>
        <v>39</v>
      </c>
      <c r="C298" s="1">
        <f>IFERROR(__xludf.DUMMYFUNCTION("""COMPUTED_VALUE"""),36.0)</f>
        <v>36</v>
      </c>
      <c r="D298" s="1">
        <f>IFERROR(__xludf.DUMMYFUNCTION("""COMPUTED_VALUE"""),39.0)</f>
        <v>39</v>
      </c>
      <c r="E298" s="1">
        <f>IFERROR(__xludf.DUMMYFUNCTION("""COMPUTED_VALUE"""),46.0)</f>
        <v>46</v>
      </c>
      <c r="F298" s="1">
        <f>IFERROR(__xludf.DUMMYFUNCTION("""COMPUTED_VALUE"""),48.0)</f>
        <v>48</v>
      </c>
      <c r="G298" s="1">
        <f>IFERROR(__xludf.DUMMYFUNCTION("""COMPUTED_VALUE"""),50.0)</f>
        <v>50</v>
      </c>
      <c r="H298" s="1">
        <f>IFERROR(__xludf.DUMMYFUNCTION("""COMPUTED_VALUE"""),56.0)</f>
        <v>56</v>
      </c>
      <c r="I298" s="1"/>
      <c r="J298" s="1" t="b">
        <f t="array" ref="J298">IF(NOT(H298=""),AND(C298:H298&gt;B298:G298),IF(NOT(G298=""),AND(C298:G298&gt;B298:F298),IF(NOT(F298=""),AND(C298:F298&gt;B298:E298),AND(C298:E298&gt;B298:D298))))</f>
        <v>0</v>
      </c>
      <c r="K298" s="1" t="b">
        <f t="array" ref="K298">IF(NOT(H298=""),AND(C298:H298&lt;B298:G298),IF(NOT(G298=""),AND(C298:G298&lt;B298:F298),IF(NOT(F298=""),AND(C298:F298&lt;B298:E298),AND(C298:E298&lt;B298:D298))))</f>
        <v>0</v>
      </c>
      <c r="L298" s="1" t="b">
        <f t="array" ref="L298">IF(NOT(H298=""),AND(AND(ABS(C298:H298-B298:G298)&gt;0),AND(ABS(C298:H298-B298:G298)&lt;4)),IF(NOT(G298=""),AND(AND(ABS(C298:G298-B298:F298)&gt;0),AND(ABS(C298:G298-B298:F298)&lt;4)),IF(NOT(F298=""),AND(AND(ABS(C298:F298-B298:E298)&gt;0),AND(ABS(C298:F298-B298:E298)&lt;4)),AND(AND(ABS(C298:E298-B298:D298)&gt;0),AND(ABS(C298:E298-B298:D298)&lt;4)))))</f>
        <v>0</v>
      </c>
      <c r="M298" s="1" t="b">
        <f t="shared" si="1"/>
        <v>0</v>
      </c>
    </row>
    <row r="299" ht="15.75" customHeight="1">
      <c r="A299" s="1" t="s">
        <v>308</v>
      </c>
      <c r="B299" s="1">
        <f>IFERROR(__xludf.DUMMYFUNCTION("SPLIT(A299,"" "")"),85.0)</f>
        <v>85</v>
      </c>
      <c r="C299" s="1">
        <f>IFERROR(__xludf.DUMMYFUNCTION("""COMPUTED_VALUE"""),85.0)</f>
        <v>85</v>
      </c>
      <c r="D299" s="1">
        <f>IFERROR(__xludf.DUMMYFUNCTION("""COMPUTED_VALUE"""),86.0)</f>
        <v>86</v>
      </c>
      <c r="E299" s="1">
        <f>IFERROR(__xludf.DUMMYFUNCTION("""COMPUTED_VALUE"""),88.0)</f>
        <v>88</v>
      </c>
      <c r="F299" s="1">
        <f>IFERROR(__xludf.DUMMYFUNCTION("""COMPUTED_VALUE"""),90.0)</f>
        <v>90</v>
      </c>
      <c r="G299" s="1">
        <f>IFERROR(__xludf.DUMMYFUNCTION("""COMPUTED_VALUE"""),92.0)</f>
        <v>92</v>
      </c>
      <c r="J299" s="1" t="b">
        <f t="array" ref="J299">IF(NOT(H299=""),AND(C299:H299&gt;B299:G299),IF(NOT(G299=""),AND(C299:G299&gt;B299:F299),IF(NOT(F299=""),AND(C299:F299&gt;B299:E299),AND(C299:E299&gt;B299:D299))))</f>
        <v>0</v>
      </c>
      <c r="K299" s="1" t="b">
        <f t="array" ref="K299">IF(NOT(H299=""),AND(C299:H299&lt;B299:G299),IF(NOT(G299=""),AND(C299:G299&lt;B299:F299),IF(NOT(F299=""),AND(C299:F299&lt;B299:E299),AND(C299:E299&lt;B299:D299))))</f>
        <v>0</v>
      </c>
      <c r="L299" s="1" t="b">
        <f t="array" ref="L299">IF(NOT(H299=""),AND(AND(ABS(C299:H299-B299:G299)&gt;0),AND(ABS(C299:H299-B299:G299)&lt;4)),IF(NOT(G299=""),AND(AND(ABS(C299:G299-B299:F299)&gt;0),AND(ABS(C299:G299-B299:F299)&lt;4)),IF(NOT(F299=""),AND(AND(ABS(C299:F299-B299:E299)&gt;0),AND(ABS(C299:F299-B299:E299)&lt;4)),AND(AND(ABS(C299:E299-B299:D299)&gt;0),AND(ABS(C299:E299-B299:D299)&lt;4)))))</f>
        <v>0</v>
      </c>
      <c r="M299" s="1" t="b">
        <f t="shared" si="1"/>
        <v>0</v>
      </c>
    </row>
    <row r="300" ht="15.75" customHeight="1">
      <c r="A300" s="1" t="s">
        <v>309</v>
      </c>
      <c r="B300" s="1">
        <f>IFERROR(__xludf.DUMMYFUNCTION("SPLIT(A300,"" "")"),41.0)</f>
        <v>41</v>
      </c>
      <c r="C300" s="1">
        <f>IFERROR(__xludf.DUMMYFUNCTION("""COMPUTED_VALUE"""),41.0)</f>
        <v>41</v>
      </c>
      <c r="D300" s="1">
        <f>IFERROR(__xludf.DUMMYFUNCTION("""COMPUTED_VALUE"""),42.0)</f>
        <v>42</v>
      </c>
      <c r="E300" s="1">
        <f>IFERROR(__xludf.DUMMYFUNCTION("""COMPUTED_VALUE"""),45.0)</f>
        <v>45</v>
      </c>
      <c r="F300" s="1">
        <f>IFERROR(__xludf.DUMMYFUNCTION("""COMPUTED_VALUE"""),46.0)</f>
        <v>46</v>
      </c>
      <c r="G300" s="1">
        <f>IFERROR(__xludf.DUMMYFUNCTION("""COMPUTED_VALUE"""),49.0)</f>
        <v>49</v>
      </c>
      <c r="H300" s="1">
        <f>IFERROR(__xludf.DUMMYFUNCTION("""COMPUTED_VALUE"""),50.0)</f>
        <v>50</v>
      </c>
      <c r="I300" s="1">
        <f>IFERROR(__xludf.DUMMYFUNCTION("""COMPUTED_VALUE"""),47.0)</f>
        <v>47</v>
      </c>
      <c r="J300" s="1" t="b">
        <f t="array" ref="J300">IF(NOT(H300=""),AND(C300:H300&gt;B300:G300),IF(NOT(G300=""),AND(C300:G300&gt;B300:F300),IF(NOT(F300=""),AND(C300:F300&gt;B300:E300),AND(C300:E300&gt;B300:D300))))</f>
        <v>0</v>
      </c>
      <c r="K300" s="1" t="b">
        <f t="array" ref="K300">IF(NOT(H300=""),AND(C300:H300&lt;B300:G300),IF(NOT(G300=""),AND(C300:G300&lt;B300:F300),IF(NOT(F300=""),AND(C300:F300&lt;B300:E300),AND(C300:E300&lt;B300:D300))))</f>
        <v>0</v>
      </c>
      <c r="L300" s="1" t="b">
        <f t="array" ref="L300">IF(NOT(H300=""),AND(AND(ABS(C300:H300-B300:G300)&gt;0),AND(ABS(C300:H300-B300:G300)&lt;4)),IF(NOT(G300=""),AND(AND(ABS(C300:G300-B300:F300)&gt;0),AND(ABS(C300:G300-B300:F300)&lt;4)),IF(NOT(F300=""),AND(AND(ABS(C300:F300-B300:E300)&gt;0),AND(ABS(C300:F300-B300:E300)&lt;4)),AND(AND(ABS(C300:E300-B300:D300)&gt;0),AND(ABS(C300:E300-B300:D300)&lt;4)))))</f>
        <v>0</v>
      </c>
      <c r="M300" s="1" t="b">
        <f t="shared" si="1"/>
        <v>0</v>
      </c>
    </row>
    <row r="301" ht="15.75" customHeight="1">
      <c r="A301" s="1" t="s">
        <v>310</v>
      </c>
      <c r="B301" s="1">
        <f>IFERROR(__xludf.DUMMYFUNCTION("SPLIT(A301,"" "")"),89.0)</f>
        <v>89</v>
      </c>
      <c r="C301" s="1">
        <f>IFERROR(__xludf.DUMMYFUNCTION("""COMPUTED_VALUE"""),89.0)</f>
        <v>89</v>
      </c>
      <c r="D301" s="1">
        <f>IFERROR(__xludf.DUMMYFUNCTION("""COMPUTED_VALUE"""),92.0)</f>
        <v>92</v>
      </c>
      <c r="E301" s="1">
        <f>IFERROR(__xludf.DUMMYFUNCTION("""COMPUTED_VALUE"""),95.0)</f>
        <v>95</v>
      </c>
      <c r="F301" s="1">
        <f>IFERROR(__xludf.DUMMYFUNCTION("""COMPUTED_VALUE"""),95.0)</f>
        <v>95</v>
      </c>
      <c r="J301" s="1" t="b">
        <f t="array" ref="J301">IF(NOT(H301=""),AND(C301:H301&gt;B301:G301),IF(NOT(G301=""),AND(C301:G301&gt;B301:F301),IF(NOT(F301=""),AND(C301:F301&gt;B301:E301),AND(C301:E301&gt;B301:D301))))</f>
        <v>0</v>
      </c>
      <c r="K301" s="1" t="b">
        <f t="array" ref="K301">IF(NOT(H301=""),AND(C301:H301&lt;B301:G301),IF(NOT(G301=""),AND(C301:G301&lt;B301:F301),IF(NOT(F301=""),AND(C301:F301&lt;B301:E301),AND(C301:E301&lt;B301:D301))))</f>
        <v>0</v>
      </c>
      <c r="L301" s="1" t="b">
        <f t="array" ref="L301">IF(NOT(H301=""),AND(AND(ABS(C301:H301-B301:G301)&gt;0),AND(ABS(C301:H301-B301:G301)&lt;4)),IF(NOT(G301=""),AND(AND(ABS(C301:G301-B301:F301)&gt;0),AND(ABS(C301:G301-B301:F301)&lt;4)),IF(NOT(F301=""),AND(AND(ABS(C301:F301-B301:E301)&gt;0),AND(ABS(C301:F301-B301:E301)&lt;4)),AND(AND(ABS(C301:E301-B301:D301)&gt;0),AND(ABS(C301:E301-B301:D301)&lt;4)))))</f>
        <v>0</v>
      </c>
      <c r="M301" s="1" t="b">
        <f t="shared" si="1"/>
        <v>0</v>
      </c>
    </row>
    <row r="302" ht="15.75" customHeight="1">
      <c r="A302" s="1" t="s">
        <v>311</v>
      </c>
      <c r="B302" s="1">
        <f>IFERROR(__xludf.DUMMYFUNCTION("SPLIT(A302,"" "")"),72.0)</f>
        <v>72</v>
      </c>
      <c r="C302" s="1">
        <f>IFERROR(__xludf.DUMMYFUNCTION("""COMPUTED_VALUE"""),72.0)</f>
        <v>72</v>
      </c>
      <c r="D302" s="1">
        <f>IFERROR(__xludf.DUMMYFUNCTION("""COMPUTED_VALUE"""),73.0)</f>
        <v>73</v>
      </c>
      <c r="E302" s="1">
        <f>IFERROR(__xludf.DUMMYFUNCTION("""COMPUTED_VALUE"""),74.0)</f>
        <v>74</v>
      </c>
      <c r="F302" s="1">
        <f>IFERROR(__xludf.DUMMYFUNCTION("""COMPUTED_VALUE"""),78.0)</f>
        <v>78</v>
      </c>
      <c r="J302" s="1" t="b">
        <f t="array" ref="J302">IF(NOT(H302=""),AND(C302:H302&gt;B302:G302),IF(NOT(G302=""),AND(C302:G302&gt;B302:F302),IF(NOT(F302=""),AND(C302:F302&gt;B302:E302),AND(C302:E302&gt;B302:D302))))</f>
        <v>0</v>
      </c>
      <c r="K302" s="1" t="b">
        <f t="array" ref="K302">IF(NOT(H302=""),AND(C302:H302&lt;B302:G302),IF(NOT(G302=""),AND(C302:G302&lt;B302:F302),IF(NOT(F302=""),AND(C302:F302&lt;B302:E302),AND(C302:E302&lt;B302:D302))))</f>
        <v>0</v>
      </c>
      <c r="L302" s="1" t="b">
        <f t="array" ref="L302">IF(NOT(H302=""),AND(AND(ABS(C302:H302-B302:G302)&gt;0),AND(ABS(C302:H302-B302:G302)&lt;4)),IF(NOT(G302=""),AND(AND(ABS(C302:G302-B302:F302)&gt;0),AND(ABS(C302:G302-B302:F302)&lt;4)),IF(NOT(F302=""),AND(AND(ABS(C302:F302-B302:E302)&gt;0),AND(ABS(C302:F302-B302:E302)&lt;4)),AND(AND(ABS(C302:E302-B302:D302)&gt;0),AND(ABS(C302:E302-B302:D302)&lt;4)))))</f>
        <v>0</v>
      </c>
      <c r="M302" s="1" t="b">
        <f t="shared" si="1"/>
        <v>0</v>
      </c>
    </row>
    <row r="303" ht="15.75" customHeight="1">
      <c r="A303" s="1" t="s">
        <v>312</v>
      </c>
      <c r="B303" s="1">
        <f>IFERROR(__xludf.DUMMYFUNCTION("SPLIT(A303,"" "")"),20.0)</f>
        <v>20</v>
      </c>
      <c r="C303" s="1">
        <f>IFERROR(__xludf.DUMMYFUNCTION("""COMPUTED_VALUE"""),20.0)</f>
        <v>20</v>
      </c>
      <c r="D303" s="1">
        <f>IFERROR(__xludf.DUMMYFUNCTION("""COMPUTED_VALUE"""),22.0)</f>
        <v>22</v>
      </c>
      <c r="E303" s="1">
        <f>IFERROR(__xludf.DUMMYFUNCTION("""COMPUTED_VALUE"""),24.0)</f>
        <v>24</v>
      </c>
      <c r="F303" s="1">
        <f>IFERROR(__xludf.DUMMYFUNCTION("""COMPUTED_VALUE"""),30.0)</f>
        <v>30</v>
      </c>
      <c r="J303" s="1" t="b">
        <f t="array" ref="J303">IF(NOT(H303=""),AND(C303:H303&gt;B303:G303),IF(NOT(G303=""),AND(C303:G303&gt;B303:F303),IF(NOT(F303=""),AND(C303:F303&gt;B303:E303),AND(C303:E303&gt;B303:D303))))</f>
        <v>0</v>
      </c>
      <c r="K303" s="1" t="b">
        <f t="array" ref="K303">IF(NOT(H303=""),AND(C303:H303&lt;B303:G303),IF(NOT(G303=""),AND(C303:G303&lt;B303:F303),IF(NOT(F303=""),AND(C303:F303&lt;B303:E303),AND(C303:E303&lt;B303:D303))))</f>
        <v>0</v>
      </c>
      <c r="L303" s="1" t="b">
        <f t="array" ref="L303">IF(NOT(H303=""),AND(AND(ABS(C303:H303-B303:G303)&gt;0),AND(ABS(C303:H303-B303:G303)&lt;4)),IF(NOT(G303=""),AND(AND(ABS(C303:G303-B303:F303)&gt;0),AND(ABS(C303:G303-B303:F303)&lt;4)),IF(NOT(F303=""),AND(AND(ABS(C303:F303-B303:E303)&gt;0),AND(ABS(C303:F303-B303:E303)&lt;4)),AND(AND(ABS(C303:E303-B303:D303)&gt;0),AND(ABS(C303:E303-B303:D303)&lt;4)))))</f>
        <v>0</v>
      </c>
      <c r="M303" s="1" t="b">
        <f t="shared" si="1"/>
        <v>0</v>
      </c>
    </row>
    <row r="304" ht="15.75" customHeight="1">
      <c r="A304" s="1" t="s">
        <v>313</v>
      </c>
      <c r="B304" s="1">
        <f>IFERROR(__xludf.DUMMYFUNCTION("SPLIT(A304,"" "")"),86.0)</f>
        <v>86</v>
      </c>
      <c r="C304" s="1">
        <f>IFERROR(__xludf.DUMMYFUNCTION("""COMPUTED_VALUE"""),86.0)</f>
        <v>86</v>
      </c>
      <c r="D304" s="1">
        <f>IFERROR(__xludf.DUMMYFUNCTION("""COMPUTED_VALUE"""),88.0)</f>
        <v>88</v>
      </c>
      <c r="E304" s="1">
        <f>IFERROR(__xludf.DUMMYFUNCTION("""COMPUTED_VALUE"""),87.0)</f>
        <v>87</v>
      </c>
      <c r="F304" s="1">
        <f>IFERROR(__xludf.DUMMYFUNCTION("""COMPUTED_VALUE"""),89.0)</f>
        <v>89</v>
      </c>
      <c r="G304" s="1">
        <f>IFERROR(__xludf.DUMMYFUNCTION("""COMPUTED_VALUE"""),92.0)</f>
        <v>92</v>
      </c>
      <c r="H304" s="1">
        <f>IFERROR(__xludf.DUMMYFUNCTION("""COMPUTED_VALUE"""),95.0)</f>
        <v>95</v>
      </c>
      <c r="I304" s="1"/>
      <c r="J304" s="1" t="b">
        <f t="array" ref="J304">IF(NOT(H304=""),AND(C304:H304&gt;B304:G304),IF(NOT(G304=""),AND(C304:G304&gt;B304:F304),IF(NOT(F304=""),AND(C304:F304&gt;B304:E304),AND(C304:E304&gt;B304:D304))))</f>
        <v>0</v>
      </c>
      <c r="K304" s="1" t="b">
        <f t="array" ref="K304">IF(NOT(H304=""),AND(C304:H304&lt;B304:G304),IF(NOT(G304=""),AND(C304:G304&lt;B304:F304),IF(NOT(F304=""),AND(C304:F304&lt;B304:E304),AND(C304:E304&lt;B304:D304))))</f>
        <v>0</v>
      </c>
      <c r="L304" s="1" t="b">
        <f t="array" ref="L304">IF(NOT(H304=""),AND(AND(ABS(C304:H304-B304:G304)&gt;0),AND(ABS(C304:H304-B304:G304)&lt;4)),IF(NOT(G304=""),AND(AND(ABS(C304:G304-B304:F304)&gt;0),AND(ABS(C304:G304-B304:F304)&lt;4)),IF(NOT(F304=""),AND(AND(ABS(C304:F304-B304:E304)&gt;0),AND(ABS(C304:F304-B304:E304)&lt;4)),AND(AND(ABS(C304:E304-B304:D304)&gt;0),AND(ABS(C304:E304-B304:D304)&lt;4)))))</f>
        <v>0</v>
      </c>
      <c r="M304" s="1" t="b">
        <f t="shared" si="1"/>
        <v>0</v>
      </c>
    </row>
    <row r="305" ht="15.75" customHeight="1">
      <c r="A305" s="1" t="s">
        <v>314</v>
      </c>
      <c r="B305" s="1">
        <f>IFERROR(__xludf.DUMMYFUNCTION("SPLIT(A305,"" "")"),77.0)</f>
        <v>77</v>
      </c>
      <c r="C305" s="1">
        <f>IFERROR(__xludf.DUMMYFUNCTION("""COMPUTED_VALUE"""),77.0)</f>
        <v>77</v>
      </c>
      <c r="D305" s="1">
        <f>IFERROR(__xludf.DUMMYFUNCTION("""COMPUTED_VALUE"""),80.0)</f>
        <v>80</v>
      </c>
      <c r="E305" s="1">
        <f>IFERROR(__xludf.DUMMYFUNCTION("""COMPUTED_VALUE"""),82.0)</f>
        <v>82</v>
      </c>
      <c r="F305" s="1">
        <f>IFERROR(__xludf.DUMMYFUNCTION("""COMPUTED_VALUE"""),80.0)</f>
        <v>80</v>
      </c>
      <c r="G305" s="1">
        <f>IFERROR(__xludf.DUMMYFUNCTION("""COMPUTED_VALUE"""),81.0)</f>
        <v>81</v>
      </c>
      <c r="H305" s="1">
        <f>IFERROR(__xludf.DUMMYFUNCTION("""COMPUTED_VALUE"""),80.0)</f>
        <v>80</v>
      </c>
      <c r="I305" s="1"/>
      <c r="J305" s="1" t="b">
        <f t="array" ref="J305">IF(NOT(H305=""),AND(C305:H305&gt;B305:G305),IF(NOT(G305=""),AND(C305:G305&gt;B305:F305),IF(NOT(F305=""),AND(C305:F305&gt;B305:E305),AND(C305:E305&gt;B305:D305))))</f>
        <v>0</v>
      </c>
      <c r="K305" s="1" t="b">
        <f t="array" ref="K305">IF(NOT(H305=""),AND(C305:H305&lt;B305:G305),IF(NOT(G305=""),AND(C305:G305&lt;B305:F305),IF(NOT(F305=""),AND(C305:F305&lt;B305:E305),AND(C305:E305&lt;B305:D305))))</f>
        <v>0</v>
      </c>
      <c r="L305" s="1" t="b">
        <f t="array" ref="L305">IF(NOT(H305=""),AND(AND(ABS(C305:H305-B305:G305)&gt;0),AND(ABS(C305:H305-B305:G305)&lt;4)),IF(NOT(G305=""),AND(AND(ABS(C305:G305-B305:F305)&gt;0),AND(ABS(C305:G305-B305:F305)&lt;4)),IF(NOT(F305=""),AND(AND(ABS(C305:F305-B305:E305)&gt;0),AND(ABS(C305:F305-B305:E305)&lt;4)),AND(AND(ABS(C305:E305-B305:D305)&gt;0),AND(ABS(C305:E305-B305:D305)&lt;4)))))</f>
        <v>0</v>
      </c>
      <c r="M305" s="1" t="b">
        <f t="shared" si="1"/>
        <v>0</v>
      </c>
    </row>
    <row r="306" ht="15.75" customHeight="1">
      <c r="A306" s="1" t="s">
        <v>315</v>
      </c>
      <c r="B306" s="1">
        <f>IFERROR(__xludf.DUMMYFUNCTION("SPLIT(A306,"" "")"),49.0)</f>
        <v>49</v>
      </c>
      <c r="C306" s="1">
        <f>IFERROR(__xludf.DUMMYFUNCTION("""COMPUTED_VALUE"""),49.0)</f>
        <v>49</v>
      </c>
      <c r="D306" s="1">
        <f>IFERROR(__xludf.DUMMYFUNCTION("""COMPUTED_VALUE"""),51.0)</f>
        <v>51</v>
      </c>
      <c r="E306" s="1">
        <f>IFERROR(__xludf.DUMMYFUNCTION("""COMPUTED_VALUE"""),53.0)</f>
        <v>53</v>
      </c>
      <c r="F306" s="1">
        <f>IFERROR(__xludf.DUMMYFUNCTION("""COMPUTED_VALUE"""),51.0)</f>
        <v>51</v>
      </c>
      <c r="G306" s="1">
        <f>IFERROR(__xludf.DUMMYFUNCTION("""COMPUTED_VALUE"""),51.0)</f>
        <v>51</v>
      </c>
      <c r="J306" s="1" t="b">
        <f t="array" ref="J306">IF(NOT(H306=""),AND(C306:H306&gt;B306:G306),IF(NOT(G306=""),AND(C306:G306&gt;B306:F306),IF(NOT(F306=""),AND(C306:F306&gt;B306:E306),AND(C306:E306&gt;B306:D306))))</f>
        <v>0</v>
      </c>
      <c r="K306" s="1" t="b">
        <f t="array" ref="K306">IF(NOT(H306=""),AND(C306:H306&lt;B306:G306),IF(NOT(G306=""),AND(C306:G306&lt;B306:F306),IF(NOT(F306=""),AND(C306:F306&lt;B306:E306),AND(C306:E306&lt;B306:D306))))</f>
        <v>0</v>
      </c>
      <c r="L306" s="1" t="b">
        <f t="array" ref="L306">IF(NOT(H306=""),AND(AND(ABS(C306:H306-B306:G306)&gt;0),AND(ABS(C306:H306-B306:G306)&lt;4)),IF(NOT(G306=""),AND(AND(ABS(C306:G306-B306:F306)&gt;0),AND(ABS(C306:G306-B306:F306)&lt;4)),IF(NOT(F306=""),AND(AND(ABS(C306:F306-B306:E306)&gt;0),AND(ABS(C306:F306-B306:E306)&lt;4)),AND(AND(ABS(C306:E306-B306:D306)&gt;0),AND(ABS(C306:E306-B306:D306)&lt;4)))))</f>
        <v>0</v>
      </c>
      <c r="M306" s="1" t="b">
        <f t="shared" si="1"/>
        <v>0</v>
      </c>
    </row>
    <row r="307" ht="15.75" customHeight="1">
      <c r="A307" s="1" t="s">
        <v>316</v>
      </c>
      <c r="B307" s="1">
        <f>IFERROR(__xludf.DUMMYFUNCTION("SPLIT(A307,"" "")"),46.0)</f>
        <v>46</v>
      </c>
      <c r="C307" s="1">
        <f>IFERROR(__xludf.DUMMYFUNCTION("""COMPUTED_VALUE"""),46.0)</f>
        <v>46</v>
      </c>
      <c r="D307" s="1">
        <f>IFERROR(__xludf.DUMMYFUNCTION("""COMPUTED_VALUE"""),47.0)</f>
        <v>47</v>
      </c>
      <c r="E307" s="1">
        <f>IFERROR(__xludf.DUMMYFUNCTION("""COMPUTED_VALUE"""),45.0)</f>
        <v>45</v>
      </c>
      <c r="F307" s="1">
        <f>IFERROR(__xludf.DUMMYFUNCTION("""COMPUTED_VALUE"""),49.0)</f>
        <v>49</v>
      </c>
      <c r="J307" s="1" t="b">
        <f t="array" ref="J307">IF(NOT(H307=""),AND(C307:H307&gt;B307:G307),IF(NOT(G307=""),AND(C307:G307&gt;B307:F307),IF(NOT(F307=""),AND(C307:F307&gt;B307:E307),AND(C307:E307&gt;B307:D307))))</f>
        <v>0</v>
      </c>
      <c r="K307" s="1" t="b">
        <f t="array" ref="K307">IF(NOT(H307=""),AND(C307:H307&lt;B307:G307),IF(NOT(G307=""),AND(C307:G307&lt;B307:F307),IF(NOT(F307=""),AND(C307:F307&lt;B307:E307),AND(C307:E307&lt;B307:D307))))</f>
        <v>0</v>
      </c>
      <c r="L307" s="1" t="b">
        <f t="array" ref="L307">IF(NOT(H307=""),AND(AND(ABS(C307:H307-B307:G307)&gt;0),AND(ABS(C307:H307-B307:G307)&lt;4)),IF(NOT(G307=""),AND(AND(ABS(C307:G307-B307:F307)&gt;0),AND(ABS(C307:G307-B307:F307)&lt;4)),IF(NOT(F307=""),AND(AND(ABS(C307:F307-B307:E307)&gt;0),AND(ABS(C307:F307-B307:E307)&lt;4)),AND(AND(ABS(C307:E307-B307:D307)&gt;0),AND(ABS(C307:E307-B307:D307)&lt;4)))))</f>
        <v>0</v>
      </c>
      <c r="M307" s="1" t="b">
        <f t="shared" si="1"/>
        <v>0</v>
      </c>
    </row>
    <row r="308" ht="15.75" customHeight="1">
      <c r="A308" s="1" t="s">
        <v>317</v>
      </c>
      <c r="B308" s="1">
        <f>IFERROR(__xludf.DUMMYFUNCTION("SPLIT(A308,"" "")"),3.0)</f>
        <v>3</v>
      </c>
      <c r="C308" s="1">
        <f>IFERROR(__xludf.DUMMYFUNCTION("""COMPUTED_VALUE"""),3.0)</f>
        <v>3</v>
      </c>
      <c r="D308" s="1">
        <f>IFERROR(__xludf.DUMMYFUNCTION("""COMPUTED_VALUE"""),5.0)</f>
        <v>5</v>
      </c>
      <c r="E308" s="1">
        <f>IFERROR(__xludf.DUMMYFUNCTION("""COMPUTED_VALUE"""),7.0)</f>
        <v>7</v>
      </c>
      <c r="F308" s="1">
        <f>IFERROR(__xludf.DUMMYFUNCTION("""COMPUTED_VALUE"""),4.0)</f>
        <v>4</v>
      </c>
      <c r="G308" s="1">
        <f>IFERROR(__xludf.DUMMYFUNCTION("""COMPUTED_VALUE"""),7.0)</f>
        <v>7</v>
      </c>
      <c r="H308" s="1">
        <f>IFERROR(__xludf.DUMMYFUNCTION("""COMPUTED_VALUE"""),13.0)</f>
        <v>13</v>
      </c>
      <c r="I308" s="1"/>
      <c r="J308" s="1" t="b">
        <f t="array" ref="J308">IF(NOT(H308=""),AND(C308:H308&gt;B308:G308),IF(NOT(G308=""),AND(C308:G308&gt;B308:F308),IF(NOT(F308=""),AND(C308:F308&gt;B308:E308),AND(C308:E308&gt;B308:D308))))</f>
        <v>0</v>
      </c>
      <c r="K308" s="1" t="b">
        <f t="array" ref="K308">IF(NOT(H308=""),AND(C308:H308&lt;B308:G308),IF(NOT(G308=""),AND(C308:G308&lt;B308:F308),IF(NOT(F308=""),AND(C308:F308&lt;B308:E308),AND(C308:E308&lt;B308:D308))))</f>
        <v>0</v>
      </c>
      <c r="L308" s="1" t="b">
        <f t="array" ref="L308">IF(NOT(H308=""),AND(AND(ABS(C308:H308-B308:G308)&gt;0),AND(ABS(C308:H308-B308:G308)&lt;4)),IF(NOT(G308=""),AND(AND(ABS(C308:G308-B308:F308)&gt;0),AND(ABS(C308:G308-B308:F308)&lt;4)),IF(NOT(F308=""),AND(AND(ABS(C308:F308-B308:E308)&gt;0),AND(ABS(C308:F308-B308:E308)&lt;4)),AND(AND(ABS(C308:E308-B308:D308)&gt;0),AND(ABS(C308:E308-B308:D308)&lt;4)))))</f>
        <v>0</v>
      </c>
      <c r="M308" s="1" t="b">
        <f t="shared" si="1"/>
        <v>0</v>
      </c>
    </row>
    <row r="309" ht="15.75" customHeight="1">
      <c r="A309" s="1" t="s">
        <v>318</v>
      </c>
      <c r="B309" s="1">
        <f>IFERROR(__xludf.DUMMYFUNCTION("SPLIT(A309,"" "")"),49.0)</f>
        <v>49</v>
      </c>
      <c r="C309" s="1">
        <f>IFERROR(__xludf.DUMMYFUNCTION("""COMPUTED_VALUE"""),49.0)</f>
        <v>49</v>
      </c>
      <c r="D309" s="1">
        <f>IFERROR(__xludf.DUMMYFUNCTION("""COMPUTED_VALUE"""),52.0)</f>
        <v>52</v>
      </c>
      <c r="E309" s="1">
        <f>IFERROR(__xludf.DUMMYFUNCTION("""COMPUTED_VALUE"""),53.0)</f>
        <v>53</v>
      </c>
      <c r="F309" s="1">
        <f>IFERROR(__xludf.DUMMYFUNCTION("""COMPUTED_VALUE"""),53.0)</f>
        <v>53</v>
      </c>
      <c r="G309" s="1">
        <f>IFERROR(__xludf.DUMMYFUNCTION("""COMPUTED_VALUE"""),55.0)</f>
        <v>55</v>
      </c>
      <c r="H309" s="1">
        <f>IFERROR(__xludf.DUMMYFUNCTION("""COMPUTED_VALUE"""),58.0)</f>
        <v>58</v>
      </c>
      <c r="I309" s="1">
        <f>IFERROR(__xludf.DUMMYFUNCTION("""COMPUTED_VALUE"""),60.0)</f>
        <v>60</v>
      </c>
      <c r="J309" s="1" t="b">
        <f t="array" ref="J309">IF(NOT(H309=""),AND(C309:H309&gt;B309:G309),IF(NOT(G309=""),AND(C309:G309&gt;B309:F309),IF(NOT(F309=""),AND(C309:F309&gt;B309:E309),AND(C309:E309&gt;B309:D309))))</f>
        <v>0</v>
      </c>
      <c r="K309" s="1" t="b">
        <f t="array" ref="K309">IF(NOT(H309=""),AND(C309:H309&lt;B309:G309),IF(NOT(G309=""),AND(C309:G309&lt;B309:F309),IF(NOT(F309=""),AND(C309:F309&lt;B309:E309),AND(C309:E309&lt;B309:D309))))</f>
        <v>0</v>
      </c>
      <c r="L309" s="1" t="b">
        <f t="array" ref="L309">IF(NOT(H309=""),AND(AND(ABS(C309:H309-B309:G309)&gt;0),AND(ABS(C309:H309-B309:G309)&lt;4)),IF(NOT(G309=""),AND(AND(ABS(C309:G309-B309:F309)&gt;0),AND(ABS(C309:G309-B309:F309)&lt;4)),IF(NOT(F309=""),AND(AND(ABS(C309:F309-B309:E309)&gt;0),AND(ABS(C309:F309-B309:E309)&lt;4)),AND(AND(ABS(C309:E309-B309:D309)&gt;0),AND(ABS(C309:E309-B309:D309)&lt;4)))))</f>
        <v>0</v>
      </c>
      <c r="M309" s="1" t="b">
        <f t="shared" si="1"/>
        <v>0</v>
      </c>
    </row>
    <row r="310" ht="15.75" customHeight="1">
      <c r="A310" s="1" t="s">
        <v>319</v>
      </c>
      <c r="B310" s="1">
        <f>IFERROR(__xludf.DUMMYFUNCTION("SPLIT(A310,"" "")"),88.0)</f>
        <v>88</v>
      </c>
      <c r="C310" s="1">
        <f>IFERROR(__xludf.DUMMYFUNCTION("""COMPUTED_VALUE"""),88.0)</f>
        <v>88</v>
      </c>
      <c r="D310" s="1">
        <f>IFERROR(__xludf.DUMMYFUNCTION("""COMPUTED_VALUE"""),91.0)</f>
        <v>91</v>
      </c>
      <c r="E310" s="1">
        <f>IFERROR(__xludf.DUMMYFUNCTION("""COMPUTED_VALUE"""),94.0)</f>
        <v>94</v>
      </c>
      <c r="F310" s="1">
        <f>IFERROR(__xludf.DUMMYFUNCTION("""COMPUTED_VALUE"""),97.0)</f>
        <v>97</v>
      </c>
      <c r="G310" s="1">
        <f>IFERROR(__xludf.DUMMYFUNCTION("""COMPUTED_VALUE"""),97.0)</f>
        <v>97</v>
      </c>
      <c r="H310" s="1">
        <f>IFERROR(__xludf.DUMMYFUNCTION("""COMPUTED_VALUE"""),95.0)</f>
        <v>95</v>
      </c>
      <c r="I310" s="1"/>
      <c r="J310" s="1" t="b">
        <f t="array" ref="J310">IF(NOT(H310=""),AND(C310:H310&gt;B310:G310),IF(NOT(G310=""),AND(C310:G310&gt;B310:F310),IF(NOT(F310=""),AND(C310:F310&gt;B310:E310),AND(C310:E310&gt;B310:D310))))</f>
        <v>0</v>
      </c>
      <c r="K310" s="1" t="b">
        <f t="array" ref="K310">IF(NOT(H310=""),AND(C310:H310&lt;B310:G310),IF(NOT(G310=""),AND(C310:G310&lt;B310:F310),IF(NOT(F310=""),AND(C310:F310&lt;B310:E310),AND(C310:E310&lt;B310:D310))))</f>
        <v>0</v>
      </c>
      <c r="L310" s="1" t="b">
        <f t="array" ref="L310">IF(NOT(H310=""),AND(AND(ABS(C310:H310-B310:G310)&gt;0),AND(ABS(C310:H310-B310:G310)&lt;4)),IF(NOT(G310=""),AND(AND(ABS(C310:G310-B310:F310)&gt;0),AND(ABS(C310:G310-B310:F310)&lt;4)),IF(NOT(F310=""),AND(AND(ABS(C310:F310-B310:E310)&gt;0),AND(ABS(C310:F310-B310:E310)&lt;4)),AND(AND(ABS(C310:E310-B310:D310)&gt;0),AND(ABS(C310:E310-B310:D310)&lt;4)))))</f>
        <v>0</v>
      </c>
      <c r="M310" s="1" t="b">
        <f t="shared" si="1"/>
        <v>0</v>
      </c>
    </row>
    <row r="311" ht="15.75" customHeight="1">
      <c r="A311" s="1" t="s">
        <v>320</v>
      </c>
      <c r="B311" s="1">
        <f>IFERROR(__xludf.DUMMYFUNCTION("SPLIT(A311,"" "")"),70.0)</f>
        <v>70</v>
      </c>
      <c r="C311" s="1">
        <f>IFERROR(__xludf.DUMMYFUNCTION("""COMPUTED_VALUE"""),70.0)</f>
        <v>70</v>
      </c>
      <c r="D311" s="1">
        <f>IFERROR(__xludf.DUMMYFUNCTION("""COMPUTED_VALUE"""),70.0)</f>
        <v>70</v>
      </c>
      <c r="E311" s="1">
        <f>IFERROR(__xludf.DUMMYFUNCTION("""COMPUTED_VALUE"""),73.0)</f>
        <v>73</v>
      </c>
      <c r="F311" s="1">
        <f>IFERROR(__xludf.DUMMYFUNCTION("""COMPUTED_VALUE"""),76.0)</f>
        <v>76</v>
      </c>
      <c r="G311" s="1">
        <f>IFERROR(__xludf.DUMMYFUNCTION("""COMPUTED_VALUE"""),79.0)</f>
        <v>79</v>
      </c>
      <c r="H311" s="1">
        <f>IFERROR(__xludf.DUMMYFUNCTION("""COMPUTED_VALUE"""),79.0)</f>
        <v>79</v>
      </c>
      <c r="I311" s="1"/>
      <c r="J311" s="1" t="b">
        <f t="array" ref="J311">IF(NOT(H311=""),AND(C311:H311&gt;B311:G311),IF(NOT(G311=""),AND(C311:G311&gt;B311:F311),IF(NOT(F311=""),AND(C311:F311&gt;B311:E311),AND(C311:E311&gt;B311:D311))))</f>
        <v>0</v>
      </c>
      <c r="K311" s="1" t="b">
        <f t="array" ref="K311">IF(NOT(H311=""),AND(C311:H311&lt;B311:G311),IF(NOT(G311=""),AND(C311:G311&lt;B311:F311),IF(NOT(F311=""),AND(C311:F311&lt;B311:E311),AND(C311:E311&lt;B311:D311))))</f>
        <v>0</v>
      </c>
      <c r="L311" s="1" t="b">
        <f t="array" ref="L311">IF(NOT(H311=""),AND(AND(ABS(C311:H311-B311:G311)&gt;0),AND(ABS(C311:H311-B311:G311)&lt;4)),IF(NOT(G311=""),AND(AND(ABS(C311:G311-B311:F311)&gt;0),AND(ABS(C311:G311-B311:F311)&lt;4)),IF(NOT(F311=""),AND(AND(ABS(C311:F311-B311:E311)&gt;0),AND(ABS(C311:F311-B311:E311)&lt;4)),AND(AND(ABS(C311:E311-B311:D311)&gt;0),AND(ABS(C311:E311-B311:D311)&lt;4)))))</f>
        <v>0</v>
      </c>
      <c r="M311" s="1" t="b">
        <f t="shared" si="1"/>
        <v>0</v>
      </c>
    </row>
    <row r="312" ht="15.75" customHeight="1">
      <c r="A312" s="1" t="s">
        <v>321</v>
      </c>
      <c r="B312" s="1">
        <f>IFERROR(__xludf.DUMMYFUNCTION("SPLIT(A312,"" "")"),24.0)</f>
        <v>24</v>
      </c>
      <c r="C312" s="1">
        <f>IFERROR(__xludf.DUMMYFUNCTION("""COMPUTED_VALUE"""),24.0)</f>
        <v>24</v>
      </c>
      <c r="D312" s="1">
        <f>IFERROR(__xludf.DUMMYFUNCTION("""COMPUTED_VALUE"""),26.0)</f>
        <v>26</v>
      </c>
      <c r="E312" s="1">
        <f>IFERROR(__xludf.DUMMYFUNCTION("""COMPUTED_VALUE"""),26.0)</f>
        <v>26</v>
      </c>
      <c r="F312" s="1">
        <f>IFERROR(__xludf.DUMMYFUNCTION("""COMPUTED_VALUE"""),27.0)</f>
        <v>27</v>
      </c>
      <c r="G312" s="1">
        <f>IFERROR(__xludf.DUMMYFUNCTION("""COMPUTED_VALUE"""),31.0)</f>
        <v>31</v>
      </c>
      <c r="J312" s="1" t="b">
        <f t="array" ref="J312">IF(NOT(H312=""),AND(C312:H312&gt;B312:G312),IF(NOT(G312=""),AND(C312:G312&gt;B312:F312),IF(NOT(F312=""),AND(C312:F312&gt;B312:E312),AND(C312:E312&gt;B312:D312))))</f>
        <v>0</v>
      </c>
      <c r="K312" s="1" t="b">
        <f t="array" ref="K312">IF(NOT(H312=""),AND(C312:H312&lt;B312:G312),IF(NOT(G312=""),AND(C312:G312&lt;B312:F312),IF(NOT(F312=""),AND(C312:F312&lt;B312:E312),AND(C312:E312&lt;B312:D312))))</f>
        <v>0</v>
      </c>
      <c r="L312" s="1" t="b">
        <f t="array" ref="L312">IF(NOT(H312=""),AND(AND(ABS(C312:H312-B312:G312)&gt;0),AND(ABS(C312:H312-B312:G312)&lt;4)),IF(NOT(G312=""),AND(AND(ABS(C312:G312-B312:F312)&gt;0),AND(ABS(C312:G312-B312:F312)&lt;4)),IF(NOT(F312=""),AND(AND(ABS(C312:F312-B312:E312)&gt;0),AND(ABS(C312:F312-B312:E312)&lt;4)),AND(AND(ABS(C312:E312-B312:D312)&gt;0),AND(ABS(C312:E312-B312:D312)&lt;4)))))</f>
        <v>0</v>
      </c>
      <c r="M312" s="1" t="b">
        <f t="shared" si="1"/>
        <v>0</v>
      </c>
    </row>
    <row r="313" ht="15.75" customHeight="1">
      <c r="A313" s="1" t="s">
        <v>322</v>
      </c>
      <c r="B313" s="1">
        <f>IFERROR(__xludf.DUMMYFUNCTION("SPLIT(A313,"" "")"),75.0)</f>
        <v>75</v>
      </c>
      <c r="C313" s="1">
        <f>IFERROR(__xludf.DUMMYFUNCTION("""COMPUTED_VALUE"""),75.0)</f>
        <v>75</v>
      </c>
      <c r="D313" s="1">
        <f>IFERROR(__xludf.DUMMYFUNCTION("""COMPUTED_VALUE"""),75.0)</f>
        <v>75</v>
      </c>
      <c r="E313" s="1">
        <f>IFERROR(__xludf.DUMMYFUNCTION("""COMPUTED_VALUE"""),78.0)</f>
        <v>78</v>
      </c>
      <c r="F313" s="1">
        <f>IFERROR(__xludf.DUMMYFUNCTION("""COMPUTED_VALUE"""),83.0)</f>
        <v>83</v>
      </c>
      <c r="J313" s="1" t="b">
        <f t="array" ref="J313">IF(NOT(H313=""),AND(C313:H313&gt;B313:G313),IF(NOT(G313=""),AND(C313:G313&gt;B313:F313),IF(NOT(F313=""),AND(C313:F313&gt;B313:E313),AND(C313:E313&gt;B313:D313))))</f>
        <v>0</v>
      </c>
      <c r="K313" s="1" t="b">
        <f t="array" ref="K313">IF(NOT(H313=""),AND(C313:H313&lt;B313:G313),IF(NOT(G313=""),AND(C313:G313&lt;B313:F313),IF(NOT(F313=""),AND(C313:F313&lt;B313:E313),AND(C313:E313&lt;B313:D313))))</f>
        <v>0</v>
      </c>
      <c r="L313" s="1" t="b">
        <f t="array" ref="L313">IF(NOT(H313=""),AND(AND(ABS(C313:H313-B313:G313)&gt;0),AND(ABS(C313:H313-B313:G313)&lt;4)),IF(NOT(G313=""),AND(AND(ABS(C313:G313-B313:F313)&gt;0),AND(ABS(C313:G313-B313:F313)&lt;4)),IF(NOT(F313=""),AND(AND(ABS(C313:F313-B313:E313)&gt;0),AND(ABS(C313:F313-B313:E313)&lt;4)),AND(AND(ABS(C313:E313-B313:D313)&gt;0),AND(ABS(C313:E313-B313:D313)&lt;4)))))</f>
        <v>0</v>
      </c>
      <c r="M313" s="1" t="b">
        <f t="shared" si="1"/>
        <v>0</v>
      </c>
    </row>
    <row r="314" ht="15.75" customHeight="1">
      <c r="A314" s="1" t="s">
        <v>323</v>
      </c>
      <c r="B314" s="1">
        <f>IFERROR(__xludf.DUMMYFUNCTION("SPLIT(A314,"" "")"),22.0)</f>
        <v>22</v>
      </c>
      <c r="C314" s="1">
        <f>IFERROR(__xludf.DUMMYFUNCTION("""COMPUTED_VALUE"""),22.0)</f>
        <v>22</v>
      </c>
      <c r="D314" s="1">
        <f>IFERROR(__xludf.DUMMYFUNCTION("""COMPUTED_VALUE"""),25.0)</f>
        <v>25</v>
      </c>
      <c r="E314" s="1">
        <f>IFERROR(__xludf.DUMMYFUNCTION("""COMPUTED_VALUE"""),29.0)</f>
        <v>29</v>
      </c>
      <c r="F314" s="1">
        <f>IFERROR(__xludf.DUMMYFUNCTION("""COMPUTED_VALUE"""),30.0)</f>
        <v>30</v>
      </c>
      <c r="G314" s="1">
        <f>IFERROR(__xludf.DUMMYFUNCTION("""COMPUTED_VALUE"""),31.0)</f>
        <v>31</v>
      </c>
      <c r="H314" s="1">
        <f>IFERROR(__xludf.DUMMYFUNCTION("""COMPUTED_VALUE"""),33.0)</f>
        <v>33</v>
      </c>
      <c r="I314" s="1">
        <f>IFERROR(__xludf.DUMMYFUNCTION("""COMPUTED_VALUE"""),35.0)</f>
        <v>35</v>
      </c>
      <c r="J314" s="1" t="b">
        <f t="array" ref="J314">IF(NOT(H314=""),AND(C314:H314&gt;B314:G314),IF(NOT(G314=""),AND(C314:G314&gt;B314:F314),IF(NOT(F314=""),AND(C314:F314&gt;B314:E314),AND(C314:E314&gt;B314:D314))))</f>
        <v>0</v>
      </c>
      <c r="K314" s="1" t="b">
        <f t="array" ref="K314">IF(NOT(H314=""),AND(C314:H314&lt;B314:G314),IF(NOT(G314=""),AND(C314:G314&lt;B314:F314),IF(NOT(F314=""),AND(C314:F314&lt;B314:E314),AND(C314:E314&lt;B314:D314))))</f>
        <v>0</v>
      </c>
      <c r="L314" s="1" t="b">
        <f t="array" ref="L314">IF(NOT(H314=""),AND(AND(ABS(C314:H314-B314:G314)&gt;0),AND(ABS(C314:H314-B314:G314)&lt;4)),IF(NOT(G314=""),AND(AND(ABS(C314:G314-B314:F314)&gt;0),AND(ABS(C314:G314-B314:F314)&lt;4)),IF(NOT(F314=""),AND(AND(ABS(C314:F314-B314:E314)&gt;0),AND(ABS(C314:F314-B314:E314)&lt;4)),AND(AND(ABS(C314:E314-B314:D314)&gt;0),AND(ABS(C314:E314-B314:D314)&lt;4)))))</f>
        <v>0</v>
      </c>
      <c r="M314" s="1" t="b">
        <f t="shared" si="1"/>
        <v>0</v>
      </c>
    </row>
    <row r="315" ht="15.75" customHeight="1">
      <c r="A315" s="1" t="s">
        <v>324</v>
      </c>
      <c r="B315" s="1">
        <f>IFERROR(__xludf.DUMMYFUNCTION("SPLIT(A315,"" "")"),60.0)</f>
        <v>60</v>
      </c>
      <c r="C315" s="1">
        <f>IFERROR(__xludf.DUMMYFUNCTION("""COMPUTED_VALUE"""),60.0)</f>
        <v>60</v>
      </c>
      <c r="D315" s="1">
        <f>IFERROR(__xludf.DUMMYFUNCTION("""COMPUTED_VALUE"""),63.0)</f>
        <v>63</v>
      </c>
      <c r="E315" s="1">
        <f>IFERROR(__xludf.DUMMYFUNCTION("""COMPUTED_VALUE"""),67.0)</f>
        <v>67</v>
      </c>
      <c r="F315" s="1">
        <f>IFERROR(__xludf.DUMMYFUNCTION("""COMPUTED_VALUE"""),65.0)</f>
        <v>65</v>
      </c>
      <c r="J315" s="1" t="b">
        <f t="array" ref="J315">IF(NOT(H315=""),AND(C315:H315&gt;B315:G315),IF(NOT(G315=""),AND(C315:G315&gt;B315:F315),IF(NOT(F315=""),AND(C315:F315&gt;B315:E315),AND(C315:E315&gt;B315:D315))))</f>
        <v>0</v>
      </c>
      <c r="K315" s="1" t="b">
        <f t="array" ref="K315">IF(NOT(H315=""),AND(C315:H315&lt;B315:G315),IF(NOT(G315=""),AND(C315:G315&lt;B315:F315),IF(NOT(F315=""),AND(C315:F315&lt;B315:E315),AND(C315:E315&lt;B315:D315))))</f>
        <v>0</v>
      </c>
      <c r="L315" s="1" t="b">
        <f t="array" ref="L315">IF(NOT(H315=""),AND(AND(ABS(C315:H315-B315:G315)&gt;0),AND(ABS(C315:H315-B315:G315)&lt;4)),IF(NOT(G315=""),AND(AND(ABS(C315:G315-B315:F315)&gt;0),AND(ABS(C315:G315-B315:F315)&lt;4)),IF(NOT(F315=""),AND(AND(ABS(C315:F315-B315:E315)&gt;0),AND(ABS(C315:F315-B315:E315)&lt;4)),AND(AND(ABS(C315:E315-B315:D315)&gt;0),AND(ABS(C315:E315-B315:D315)&lt;4)))))</f>
        <v>0</v>
      </c>
      <c r="M315" s="1" t="b">
        <f t="shared" si="1"/>
        <v>0</v>
      </c>
    </row>
    <row r="316" ht="15.75" customHeight="1">
      <c r="A316" s="1" t="s">
        <v>325</v>
      </c>
      <c r="B316" s="1">
        <f>IFERROR(__xludf.DUMMYFUNCTION("SPLIT(A316,"" "")"),49.0)</f>
        <v>49</v>
      </c>
      <c r="C316" s="1">
        <f>IFERROR(__xludf.DUMMYFUNCTION("""COMPUTED_VALUE"""),49.0)</f>
        <v>49</v>
      </c>
      <c r="D316" s="1">
        <f>IFERROR(__xludf.DUMMYFUNCTION("""COMPUTED_VALUE"""),53.0)</f>
        <v>53</v>
      </c>
      <c r="E316" s="1">
        <f>IFERROR(__xludf.DUMMYFUNCTION("""COMPUTED_VALUE"""),56.0)</f>
        <v>56</v>
      </c>
      <c r="F316" s="1">
        <f>IFERROR(__xludf.DUMMYFUNCTION("""COMPUTED_VALUE"""),57.0)</f>
        <v>57</v>
      </c>
      <c r="G316" s="1">
        <f>IFERROR(__xludf.DUMMYFUNCTION("""COMPUTED_VALUE"""),59.0)</f>
        <v>59</v>
      </c>
      <c r="H316" s="1">
        <f>IFERROR(__xludf.DUMMYFUNCTION("""COMPUTED_VALUE"""),59.0)</f>
        <v>59</v>
      </c>
      <c r="I316" s="1"/>
      <c r="J316" s="1" t="b">
        <f t="array" ref="J316">IF(NOT(H316=""),AND(C316:H316&gt;B316:G316),IF(NOT(G316=""),AND(C316:G316&gt;B316:F316),IF(NOT(F316=""),AND(C316:F316&gt;B316:E316),AND(C316:E316&gt;B316:D316))))</f>
        <v>0</v>
      </c>
      <c r="K316" s="1" t="b">
        <f t="array" ref="K316">IF(NOT(H316=""),AND(C316:H316&lt;B316:G316),IF(NOT(G316=""),AND(C316:G316&lt;B316:F316),IF(NOT(F316=""),AND(C316:F316&lt;B316:E316),AND(C316:E316&lt;B316:D316))))</f>
        <v>0</v>
      </c>
      <c r="L316" s="1" t="b">
        <f t="array" ref="L316">IF(NOT(H316=""),AND(AND(ABS(C316:H316-B316:G316)&gt;0),AND(ABS(C316:H316-B316:G316)&lt;4)),IF(NOT(G316=""),AND(AND(ABS(C316:G316-B316:F316)&gt;0),AND(ABS(C316:G316-B316:F316)&lt;4)),IF(NOT(F316=""),AND(AND(ABS(C316:F316-B316:E316)&gt;0),AND(ABS(C316:F316-B316:E316)&lt;4)),AND(AND(ABS(C316:E316-B316:D316)&gt;0),AND(ABS(C316:E316-B316:D316)&lt;4)))))</f>
        <v>0</v>
      </c>
      <c r="M316" s="1" t="b">
        <f t="shared" si="1"/>
        <v>0</v>
      </c>
    </row>
    <row r="317" ht="15.75" customHeight="1">
      <c r="A317" s="1" t="s">
        <v>326</v>
      </c>
      <c r="B317" s="1">
        <f>IFERROR(__xludf.DUMMYFUNCTION("SPLIT(A317,"" "")"),19.0)</f>
        <v>19</v>
      </c>
      <c r="C317" s="1">
        <f>IFERROR(__xludf.DUMMYFUNCTION("""COMPUTED_VALUE"""),19.0)</f>
        <v>19</v>
      </c>
      <c r="D317" s="1">
        <f>IFERROR(__xludf.DUMMYFUNCTION("""COMPUTED_VALUE"""),20.0)</f>
        <v>20</v>
      </c>
      <c r="E317" s="1">
        <f>IFERROR(__xludf.DUMMYFUNCTION("""COMPUTED_VALUE"""),22.0)</f>
        <v>22</v>
      </c>
      <c r="F317" s="1">
        <f>IFERROR(__xludf.DUMMYFUNCTION("""COMPUTED_VALUE"""),23.0)</f>
        <v>23</v>
      </c>
      <c r="G317" s="1">
        <f>IFERROR(__xludf.DUMMYFUNCTION("""COMPUTED_VALUE"""),27.0)</f>
        <v>27</v>
      </c>
      <c r="H317" s="1">
        <f>IFERROR(__xludf.DUMMYFUNCTION("""COMPUTED_VALUE"""),31.0)</f>
        <v>31</v>
      </c>
      <c r="I317" s="1"/>
      <c r="J317" s="1" t="b">
        <f t="array" ref="J317">IF(NOT(H317=""),AND(C317:H317&gt;B317:G317),IF(NOT(G317=""),AND(C317:G317&gt;B317:F317),IF(NOT(F317=""),AND(C317:F317&gt;B317:E317),AND(C317:E317&gt;B317:D317))))</f>
        <v>0</v>
      </c>
      <c r="K317" s="1" t="b">
        <f t="array" ref="K317">IF(NOT(H317=""),AND(C317:H317&lt;B317:G317),IF(NOT(G317=""),AND(C317:G317&lt;B317:F317),IF(NOT(F317=""),AND(C317:F317&lt;B317:E317),AND(C317:E317&lt;B317:D317))))</f>
        <v>0</v>
      </c>
      <c r="L317" s="1" t="b">
        <f t="array" ref="L317">IF(NOT(H317=""),AND(AND(ABS(C317:H317-B317:G317)&gt;0),AND(ABS(C317:H317-B317:G317)&lt;4)),IF(NOT(G317=""),AND(AND(ABS(C317:G317-B317:F317)&gt;0),AND(ABS(C317:G317-B317:F317)&lt;4)),IF(NOT(F317=""),AND(AND(ABS(C317:F317-B317:E317)&gt;0),AND(ABS(C317:F317-B317:E317)&lt;4)),AND(AND(ABS(C317:E317-B317:D317)&gt;0),AND(ABS(C317:E317-B317:D317)&lt;4)))))</f>
        <v>0</v>
      </c>
      <c r="M317" s="1" t="b">
        <f t="shared" si="1"/>
        <v>0</v>
      </c>
    </row>
    <row r="318" ht="15.75" customHeight="1">
      <c r="A318" s="1" t="s">
        <v>327</v>
      </c>
      <c r="B318" s="1">
        <f>IFERROR(__xludf.DUMMYFUNCTION("SPLIT(A318,"" "")"),73.0)</f>
        <v>73</v>
      </c>
      <c r="C318" s="1">
        <f>IFERROR(__xludf.DUMMYFUNCTION("""COMPUTED_VALUE"""),73.0)</f>
        <v>73</v>
      </c>
      <c r="D318" s="1">
        <f>IFERROR(__xludf.DUMMYFUNCTION("""COMPUTED_VALUE"""),76.0)</f>
        <v>76</v>
      </c>
      <c r="E318" s="1">
        <f>IFERROR(__xludf.DUMMYFUNCTION("""COMPUTED_VALUE"""),80.0)</f>
        <v>80</v>
      </c>
      <c r="F318" s="1">
        <f>IFERROR(__xludf.DUMMYFUNCTION("""COMPUTED_VALUE"""),86.0)</f>
        <v>86</v>
      </c>
      <c r="J318" s="1" t="b">
        <f t="array" ref="J318">IF(NOT(H318=""),AND(C318:H318&gt;B318:G318),IF(NOT(G318=""),AND(C318:G318&gt;B318:F318),IF(NOT(F318=""),AND(C318:F318&gt;B318:E318),AND(C318:E318&gt;B318:D318))))</f>
        <v>0</v>
      </c>
      <c r="K318" s="1" t="b">
        <f t="array" ref="K318">IF(NOT(H318=""),AND(C318:H318&lt;B318:G318),IF(NOT(G318=""),AND(C318:G318&lt;B318:F318),IF(NOT(F318=""),AND(C318:F318&lt;B318:E318),AND(C318:E318&lt;B318:D318))))</f>
        <v>0</v>
      </c>
      <c r="L318" s="1" t="b">
        <f t="array" ref="L318">IF(NOT(H318=""),AND(AND(ABS(C318:H318-B318:G318)&gt;0),AND(ABS(C318:H318-B318:G318)&lt;4)),IF(NOT(G318=""),AND(AND(ABS(C318:G318-B318:F318)&gt;0),AND(ABS(C318:G318-B318:F318)&lt;4)),IF(NOT(F318=""),AND(AND(ABS(C318:F318-B318:E318)&gt;0),AND(ABS(C318:F318-B318:E318)&lt;4)),AND(AND(ABS(C318:E318-B318:D318)&gt;0),AND(ABS(C318:E318-B318:D318)&lt;4)))))</f>
        <v>0</v>
      </c>
      <c r="M318" s="1" t="b">
        <f t="shared" si="1"/>
        <v>0</v>
      </c>
    </row>
    <row r="319" ht="15.75" customHeight="1">
      <c r="A319" s="1" t="s">
        <v>328</v>
      </c>
      <c r="B319" s="1">
        <f>IFERROR(__xludf.DUMMYFUNCTION("SPLIT(A319,"" "")"),80.0)</f>
        <v>80</v>
      </c>
      <c r="C319" s="1">
        <f>IFERROR(__xludf.DUMMYFUNCTION("""COMPUTED_VALUE"""),80.0)</f>
        <v>80</v>
      </c>
      <c r="D319" s="1">
        <f>IFERROR(__xludf.DUMMYFUNCTION("""COMPUTED_VALUE"""),81.0)</f>
        <v>81</v>
      </c>
      <c r="E319" s="1">
        <f>IFERROR(__xludf.DUMMYFUNCTION("""COMPUTED_VALUE"""),84.0)</f>
        <v>84</v>
      </c>
      <c r="F319" s="1">
        <f>IFERROR(__xludf.DUMMYFUNCTION("""COMPUTED_VALUE"""),90.0)</f>
        <v>90</v>
      </c>
      <c r="G319" s="1">
        <f>IFERROR(__xludf.DUMMYFUNCTION("""COMPUTED_VALUE"""),92.0)</f>
        <v>92</v>
      </c>
      <c r="H319" s="1">
        <f>IFERROR(__xludf.DUMMYFUNCTION("""COMPUTED_VALUE"""),95.0)</f>
        <v>95</v>
      </c>
      <c r="I319" s="1">
        <f>IFERROR(__xludf.DUMMYFUNCTION("""COMPUTED_VALUE"""),98.0)</f>
        <v>98</v>
      </c>
      <c r="J319" s="1" t="b">
        <f t="array" ref="J319">IF(NOT(H319=""),AND(C319:H319&gt;B319:G319),IF(NOT(G319=""),AND(C319:G319&gt;B319:F319),IF(NOT(F319=""),AND(C319:F319&gt;B319:E319),AND(C319:E319&gt;B319:D319))))</f>
        <v>0</v>
      </c>
      <c r="K319" s="1" t="b">
        <f t="array" ref="K319">IF(NOT(H319=""),AND(C319:H319&lt;B319:G319),IF(NOT(G319=""),AND(C319:G319&lt;B319:F319),IF(NOT(F319=""),AND(C319:F319&lt;B319:E319),AND(C319:E319&lt;B319:D319))))</f>
        <v>0</v>
      </c>
      <c r="L319" s="1" t="b">
        <f t="array" ref="L319">IF(NOT(H319=""),AND(AND(ABS(C319:H319-B319:G319)&gt;0),AND(ABS(C319:H319-B319:G319)&lt;4)),IF(NOT(G319=""),AND(AND(ABS(C319:G319-B319:F319)&gt;0),AND(ABS(C319:G319-B319:F319)&lt;4)),IF(NOT(F319=""),AND(AND(ABS(C319:F319-B319:E319)&gt;0),AND(ABS(C319:F319-B319:E319)&lt;4)),AND(AND(ABS(C319:E319-B319:D319)&gt;0),AND(ABS(C319:E319-B319:D319)&lt;4)))))</f>
        <v>0</v>
      </c>
      <c r="M319" s="1" t="b">
        <f t="shared" si="1"/>
        <v>0</v>
      </c>
    </row>
    <row r="320" ht="15.75" customHeight="1">
      <c r="A320" s="1" t="s">
        <v>329</v>
      </c>
      <c r="B320" s="1">
        <f>IFERROR(__xludf.DUMMYFUNCTION("SPLIT(A320,"" "")"),42.0)</f>
        <v>42</v>
      </c>
      <c r="C320" s="1">
        <f>IFERROR(__xludf.DUMMYFUNCTION("""COMPUTED_VALUE"""),42.0)</f>
        <v>42</v>
      </c>
      <c r="D320" s="1">
        <f>IFERROR(__xludf.DUMMYFUNCTION("""COMPUTED_VALUE"""),49.0)</f>
        <v>49</v>
      </c>
      <c r="E320" s="1">
        <f>IFERROR(__xludf.DUMMYFUNCTION("""COMPUTED_VALUE"""),51.0)</f>
        <v>51</v>
      </c>
      <c r="F320" s="1">
        <f>IFERROR(__xludf.DUMMYFUNCTION("""COMPUTED_VALUE"""),52.0)</f>
        <v>52</v>
      </c>
      <c r="G320" s="1">
        <f>IFERROR(__xludf.DUMMYFUNCTION("""COMPUTED_VALUE"""),54.0)</f>
        <v>54</v>
      </c>
      <c r="H320" s="1">
        <f>IFERROR(__xludf.DUMMYFUNCTION("""COMPUTED_VALUE"""),53.0)</f>
        <v>53</v>
      </c>
      <c r="I320" s="1"/>
      <c r="J320" s="1" t="b">
        <f t="array" ref="J320">IF(NOT(H320=""),AND(C320:H320&gt;B320:G320),IF(NOT(G320=""),AND(C320:G320&gt;B320:F320),IF(NOT(F320=""),AND(C320:F320&gt;B320:E320),AND(C320:E320&gt;B320:D320))))</f>
        <v>0</v>
      </c>
      <c r="K320" s="1" t="b">
        <f t="array" ref="K320">IF(NOT(H320=""),AND(C320:H320&lt;B320:G320),IF(NOT(G320=""),AND(C320:G320&lt;B320:F320),IF(NOT(F320=""),AND(C320:F320&lt;B320:E320),AND(C320:E320&lt;B320:D320))))</f>
        <v>0</v>
      </c>
      <c r="L320" s="1" t="b">
        <f t="array" ref="L320">IF(NOT(H320=""),AND(AND(ABS(C320:H320-B320:G320)&gt;0),AND(ABS(C320:H320-B320:G320)&lt;4)),IF(NOT(G320=""),AND(AND(ABS(C320:G320-B320:F320)&gt;0),AND(ABS(C320:G320-B320:F320)&lt;4)),IF(NOT(F320=""),AND(AND(ABS(C320:F320-B320:E320)&gt;0),AND(ABS(C320:F320-B320:E320)&lt;4)),AND(AND(ABS(C320:E320-B320:D320)&gt;0),AND(ABS(C320:E320-B320:D320)&lt;4)))))</f>
        <v>0</v>
      </c>
      <c r="M320" s="1" t="b">
        <f t="shared" si="1"/>
        <v>0</v>
      </c>
    </row>
    <row r="321" ht="15.75" customHeight="1">
      <c r="A321" s="1" t="s">
        <v>330</v>
      </c>
      <c r="B321" s="1">
        <f>IFERROR(__xludf.DUMMYFUNCTION("SPLIT(A321,"" "")"),35.0)</f>
        <v>35</v>
      </c>
      <c r="C321" s="1">
        <f>IFERROR(__xludf.DUMMYFUNCTION("""COMPUTED_VALUE"""),35.0)</f>
        <v>35</v>
      </c>
      <c r="D321" s="1">
        <f>IFERROR(__xludf.DUMMYFUNCTION("""COMPUTED_VALUE"""),38.0)</f>
        <v>38</v>
      </c>
      <c r="E321" s="1">
        <f>IFERROR(__xludf.DUMMYFUNCTION("""COMPUTED_VALUE"""),39.0)</f>
        <v>39</v>
      </c>
      <c r="F321" s="1">
        <f>IFERROR(__xludf.DUMMYFUNCTION("""COMPUTED_VALUE"""),40.0)</f>
        <v>40</v>
      </c>
      <c r="G321" s="1">
        <f>IFERROR(__xludf.DUMMYFUNCTION("""COMPUTED_VALUE"""),45.0)</f>
        <v>45</v>
      </c>
      <c r="H321" s="1">
        <f>IFERROR(__xludf.DUMMYFUNCTION("""COMPUTED_VALUE"""),45.0)</f>
        <v>45</v>
      </c>
      <c r="I321" s="1"/>
      <c r="J321" s="1" t="b">
        <f t="array" ref="J321">IF(NOT(H321=""),AND(C321:H321&gt;B321:G321),IF(NOT(G321=""),AND(C321:G321&gt;B321:F321),IF(NOT(F321=""),AND(C321:F321&gt;B321:E321),AND(C321:E321&gt;B321:D321))))</f>
        <v>0</v>
      </c>
      <c r="K321" s="1" t="b">
        <f t="array" ref="K321">IF(NOT(H321=""),AND(C321:H321&lt;B321:G321),IF(NOT(G321=""),AND(C321:G321&lt;B321:F321),IF(NOT(F321=""),AND(C321:F321&lt;B321:E321),AND(C321:E321&lt;B321:D321))))</f>
        <v>0</v>
      </c>
      <c r="L321" s="1" t="b">
        <f t="array" ref="L321">IF(NOT(H321=""),AND(AND(ABS(C321:H321-B321:G321)&gt;0),AND(ABS(C321:H321-B321:G321)&lt;4)),IF(NOT(G321=""),AND(AND(ABS(C321:G321-B321:F321)&gt;0),AND(ABS(C321:G321-B321:F321)&lt;4)),IF(NOT(F321=""),AND(AND(ABS(C321:F321-B321:E321)&gt;0),AND(ABS(C321:F321-B321:E321)&lt;4)),AND(AND(ABS(C321:E321-B321:D321)&gt;0),AND(ABS(C321:E321-B321:D321)&lt;4)))))</f>
        <v>0</v>
      </c>
      <c r="M321" s="1" t="b">
        <f t="shared" si="1"/>
        <v>0</v>
      </c>
    </row>
    <row r="322" ht="15.75" customHeight="1">
      <c r="A322" s="1" t="s">
        <v>331</v>
      </c>
      <c r="B322" s="1">
        <f>IFERROR(__xludf.DUMMYFUNCTION("SPLIT(A322,"" "")"),29.0)</f>
        <v>29</v>
      </c>
      <c r="C322" s="1">
        <f>IFERROR(__xludf.DUMMYFUNCTION("""COMPUTED_VALUE"""),29.0)</f>
        <v>29</v>
      </c>
      <c r="D322" s="1">
        <f>IFERROR(__xludf.DUMMYFUNCTION("""COMPUTED_VALUE"""),30.0)</f>
        <v>30</v>
      </c>
      <c r="E322" s="1">
        <f>IFERROR(__xludf.DUMMYFUNCTION("""COMPUTED_VALUE"""),37.0)</f>
        <v>37</v>
      </c>
      <c r="F322" s="1">
        <f>IFERROR(__xludf.DUMMYFUNCTION("""COMPUTED_VALUE"""),41.0)</f>
        <v>41</v>
      </c>
      <c r="J322" s="1" t="b">
        <f t="array" ref="J322">IF(NOT(H322=""),AND(C322:H322&gt;B322:G322),IF(NOT(G322=""),AND(C322:G322&gt;B322:F322),IF(NOT(F322=""),AND(C322:F322&gt;B322:E322),AND(C322:E322&gt;B322:D322))))</f>
        <v>0</v>
      </c>
      <c r="K322" s="1" t="b">
        <f t="array" ref="K322">IF(NOT(H322=""),AND(C322:H322&lt;B322:G322),IF(NOT(G322=""),AND(C322:G322&lt;B322:F322),IF(NOT(F322=""),AND(C322:F322&lt;B322:E322),AND(C322:E322&lt;B322:D322))))</f>
        <v>0</v>
      </c>
      <c r="L322" s="1" t="b">
        <f t="array" ref="L322">IF(NOT(H322=""),AND(AND(ABS(C322:H322-B322:G322)&gt;0),AND(ABS(C322:H322-B322:G322)&lt;4)),IF(NOT(G322=""),AND(AND(ABS(C322:G322-B322:F322)&gt;0),AND(ABS(C322:G322-B322:F322)&lt;4)),IF(NOT(F322=""),AND(AND(ABS(C322:F322-B322:E322)&gt;0),AND(ABS(C322:F322-B322:E322)&lt;4)),AND(AND(ABS(C322:E322-B322:D322)&gt;0),AND(ABS(C322:E322-B322:D322)&lt;4)))))</f>
        <v>0</v>
      </c>
      <c r="M322" s="1" t="b">
        <f t="shared" si="1"/>
        <v>0</v>
      </c>
    </row>
    <row r="323" ht="15.75" customHeight="1">
      <c r="A323" s="1" t="s">
        <v>332</v>
      </c>
      <c r="B323" s="1">
        <f>IFERROR(__xludf.DUMMYFUNCTION("SPLIT(A323,"" "")"),46.0)</f>
        <v>46</v>
      </c>
      <c r="C323" s="1">
        <f>IFERROR(__xludf.DUMMYFUNCTION("""COMPUTED_VALUE"""),46.0)</f>
        <v>46</v>
      </c>
      <c r="D323" s="1">
        <f>IFERROR(__xludf.DUMMYFUNCTION("""COMPUTED_VALUE"""),49.0)</f>
        <v>49</v>
      </c>
      <c r="E323" s="1">
        <f>IFERROR(__xludf.DUMMYFUNCTION("""COMPUTED_VALUE"""),50.0)</f>
        <v>50</v>
      </c>
      <c r="F323" s="1">
        <f>IFERROR(__xludf.DUMMYFUNCTION("""COMPUTED_VALUE"""),56.0)</f>
        <v>56</v>
      </c>
      <c r="G323" s="1">
        <f>IFERROR(__xludf.DUMMYFUNCTION("""COMPUTED_VALUE"""),63.0)</f>
        <v>63</v>
      </c>
      <c r="J323" s="1" t="b">
        <f t="array" ref="J323">IF(NOT(H323=""),AND(C323:H323&gt;B323:G323),IF(NOT(G323=""),AND(C323:G323&gt;B323:F323),IF(NOT(F323=""),AND(C323:F323&gt;B323:E323),AND(C323:E323&gt;B323:D323))))</f>
        <v>0</v>
      </c>
      <c r="K323" s="1" t="b">
        <f t="array" ref="K323">IF(NOT(H323=""),AND(C323:H323&lt;B323:G323),IF(NOT(G323=""),AND(C323:G323&lt;B323:F323),IF(NOT(F323=""),AND(C323:F323&lt;B323:E323),AND(C323:E323&lt;B323:D323))))</f>
        <v>0</v>
      </c>
      <c r="L323" s="1" t="b">
        <f t="array" ref="L323">IF(NOT(H323=""),AND(AND(ABS(C323:H323-B323:G323)&gt;0),AND(ABS(C323:H323-B323:G323)&lt;4)),IF(NOT(G323=""),AND(AND(ABS(C323:G323-B323:F323)&gt;0),AND(ABS(C323:G323-B323:F323)&lt;4)),IF(NOT(F323=""),AND(AND(ABS(C323:F323-B323:E323)&gt;0),AND(ABS(C323:F323-B323:E323)&lt;4)),AND(AND(ABS(C323:E323-B323:D323)&gt;0),AND(ABS(C323:E323-B323:D323)&lt;4)))))</f>
        <v>0</v>
      </c>
      <c r="M323" s="1" t="b">
        <f t="shared" si="1"/>
        <v>0</v>
      </c>
    </row>
    <row r="324" ht="15.75" customHeight="1">
      <c r="A324" s="1" t="s">
        <v>333</v>
      </c>
      <c r="B324" s="1">
        <f>IFERROR(__xludf.DUMMYFUNCTION("SPLIT(A324,"" "")"),57.0)</f>
        <v>57</v>
      </c>
      <c r="C324" s="1">
        <f>IFERROR(__xludf.DUMMYFUNCTION("""COMPUTED_VALUE"""),61.0)</f>
        <v>61</v>
      </c>
      <c r="D324" s="1">
        <f>IFERROR(__xludf.DUMMYFUNCTION("""COMPUTED_VALUE"""),64.0)</f>
        <v>64</v>
      </c>
      <c r="E324" s="1">
        <f>IFERROR(__xludf.DUMMYFUNCTION("""COMPUTED_VALUE"""),67.0)</f>
        <v>67</v>
      </c>
      <c r="F324" s="1">
        <f>IFERROR(__xludf.DUMMYFUNCTION("""COMPUTED_VALUE"""),68.0)</f>
        <v>68</v>
      </c>
      <c r="G324" s="1">
        <f>IFERROR(__xludf.DUMMYFUNCTION("""COMPUTED_VALUE"""),70.0)</f>
        <v>70</v>
      </c>
      <c r="H324" s="1">
        <f>IFERROR(__xludf.DUMMYFUNCTION("""COMPUTED_VALUE"""),71.0)</f>
        <v>71</v>
      </c>
      <c r="I324" s="1">
        <f>IFERROR(__xludf.DUMMYFUNCTION("""COMPUTED_VALUE"""),72.0)</f>
        <v>72</v>
      </c>
      <c r="J324" s="1" t="b">
        <f t="array" ref="J324">IF(NOT(H324=""),AND(C324:H324&gt;B324:G324),IF(NOT(G324=""),AND(C324:G324&gt;B324:F324),IF(NOT(F324=""),AND(C324:F324&gt;B324:E324),AND(C324:E324&gt;B324:D324))))</f>
        <v>1</v>
      </c>
      <c r="K324" s="1" t="b">
        <f t="array" ref="K324">IF(NOT(H324=""),AND(C324:H324&lt;B324:G324),IF(NOT(G324=""),AND(C324:G324&lt;B324:F324),IF(NOT(F324=""),AND(C324:F324&lt;B324:E324),AND(C324:E324&lt;B324:D324))))</f>
        <v>0</v>
      </c>
      <c r="L324" s="1" t="b">
        <f t="array" ref="L324">IF(NOT(H324=""),AND(AND(ABS(C324:H324-B324:G324)&gt;0),AND(ABS(C324:H324-B324:G324)&lt;4)),IF(NOT(G324=""),AND(AND(ABS(C324:G324-B324:F324)&gt;0),AND(ABS(C324:G324-B324:F324)&lt;4)),IF(NOT(F324=""),AND(AND(ABS(C324:F324-B324:E324)&gt;0),AND(ABS(C324:F324-B324:E324)&lt;4)),AND(AND(ABS(C324:E324-B324:D324)&gt;0),AND(ABS(C324:E324-B324:D324)&lt;4)))))</f>
        <v>0</v>
      </c>
      <c r="M324" s="1" t="b">
        <f t="shared" si="1"/>
        <v>0</v>
      </c>
    </row>
    <row r="325" ht="15.75" customHeight="1">
      <c r="A325" s="1" t="s">
        <v>334</v>
      </c>
      <c r="B325" s="1">
        <f>IFERROR(__xludf.DUMMYFUNCTION("SPLIT(A325,"" "")"),83.0)</f>
        <v>83</v>
      </c>
      <c r="C325" s="1">
        <f>IFERROR(__xludf.DUMMYFUNCTION("""COMPUTED_VALUE"""),87.0)</f>
        <v>87</v>
      </c>
      <c r="D325" s="1">
        <f>IFERROR(__xludf.DUMMYFUNCTION("""COMPUTED_VALUE"""),90.0)</f>
        <v>90</v>
      </c>
      <c r="E325" s="1">
        <f>IFERROR(__xludf.DUMMYFUNCTION("""COMPUTED_VALUE"""),91.0)</f>
        <v>91</v>
      </c>
      <c r="F325" s="1">
        <f>IFERROR(__xludf.DUMMYFUNCTION("""COMPUTED_VALUE"""),92.0)</f>
        <v>92</v>
      </c>
      <c r="G325" s="1">
        <f>IFERROR(__xludf.DUMMYFUNCTION("""COMPUTED_VALUE"""),93.0)</f>
        <v>93</v>
      </c>
      <c r="H325" s="1">
        <f>IFERROR(__xludf.DUMMYFUNCTION("""COMPUTED_VALUE"""),92.0)</f>
        <v>92</v>
      </c>
      <c r="I325" s="1"/>
      <c r="J325" s="1" t="b">
        <f t="array" ref="J325">IF(NOT(H325=""),AND(C325:H325&gt;B325:G325),IF(NOT(G325=""),AND(C325:G325&gt;B325:F325),IF(NOT(F325=""),AND(C325:F325&gt;B325:E325),AND(C325:E325&gt;B325:D325))))</f>
        <v>0</v>
      </c>
      <c r="K325" s="1" t="b">
        <f t="array" ref="K325">IF(NOT(H325=""),AND(C325:H325&lt;B325:G325),IF(NOT(G325=""),AND(C325:G325&lt;B325:F325),IF(NOT(F325=""),AND(C325:F325&lt;B325:E325),AND(C325:E325&lt;B325:D325))))</f>
        <v>0</v>
      </c>
      <c r="L325" s="1" t="b">
        <f t="array" ref="L325">IF(NOT(H325=""),AND(AND(ABS(C325:H325-B325:G325)&gt;0),AND(ABS(C325:H325-B325:G325)&lt;4)),IF(NOT(G325=""),AND(AND(ABS(C325:G325-B325:F325)&gt;0),AND(ABS(C325:G325-B325:F325)&lt;4)),IF(NOT(F325=""),AND(AND(ABS(C325:F325-B325:E325)&gt;0),AND(ABS(C325:F325-B325:E325)&lt;4)),AND(AND(ABS(C325:E325-B325:D325)&gt;0),AND(ABS(C325:E325-B325:D325)&lt;4)))))</f>
        <v>0</v>
      </c>
      <c r="M325" s="1" t="b">
        <f t="shared" si="1"/>
        <v>0</v>
      </c>
    </row>
    <row r="326" ht="15.75" customHeight="1">
      <c r="A326" s="1" t="s">
        <v>335</v>
      </c>
      <c r="B326" s="1">
        <f>IFERROR(__xludf.DUMMYFUNCTION("SPLIT(A326,"" "")"),30.0)</f>
        <v>30</v>
      </c>
      <c r="C326" s="1">
        <f>IFERROR(__xludf.DUMMYFUNCTION("""COMPUTED_VALUE"""),34.0)</f>
        <v>34</v>
      </c>
      <c r="D326" s="1">
        <f>IFERROR(__xludf.DUMMYFUNCTION("""COMPUTED_VALUE"""),35.0)</f>
        <v>35</v>
      </c>
      <c r="E326" s="1">
        <f>IFERROR(__xludf.DUMMYFUNCTION("""COMPUTED_VALUE"""),36.0)</f>
        <v>36</v>
      </c>
      <c r="F326" s="1">
        <f>IFERROR(__xludf.DUMMYFUNCTION("""COMPUTED_VALUE"""),37.0)</f>
        <v>37</v>
      </c>
      <c r="G326" s="1">
        <f>IFERROR(__xludf.DUMMYFUNCTION("""COMPUTED_VALUE"""),39.0)</f>
        <v>39</v>
      </c>
      <c r="H326" s="1">
        <f>IFERROR(__xludf.DUMMYFUNCTION("""COMPUTED_VALUE"""),39.0)</f>
        <v>39</v>
      </c>
      <c r="I326" s="1"/>
      <c r="J326" s="1" t="b">
        <f t="array" ref="J326">IF(NOT(H326=""),AND(C326:H326&gt;B326:G326),IF(NOT(G326=""),AND(C326:G326&gt;B326:F326),IF(NOT(F326=""),AND(C326:F326&gt;B326:E326),AND(C326:E326&gt;B326:D326))))</f>
        <v>0</v>
      </c>
      <c r="K326" s="1" t="b">
        <f t="array" ref="K326">IF(NOT(H326=""),AND(C326:H326&lt;B326:G326),IF(NOT(G326=""),AND(C326:G326&lt;B326:F326),IF(NOT(F326=""),AND(C326:F326&lt;B326:E326),AND(C326:E326&lt;B326:D326))))</f>
        <v>0</v>
      </c>
      <c r="L326" s="1" t="b">
        <f t="array" ref="L326">IF(NOT(H326=""),AND(AND(ABS(C326:H326-B326:G326)&gt;0),AND(ABS(C326:H326-B326:G326)&lt;4)),IF(NOT(G326=""),AND(AND(ABS(C326:G326-B326:F326)&gt;0),AND(ABS(C326:G326-B326:F326)&lt;4)),IF(NOT(F326=""),AND(AND(ABS(C326:F326-B326:E326)&gt;0),AND(ABS(C326:F326-B326:E326)&lt;4)),AND(AND(ABS(C326:E326-B326:D326)&gt;0),AND(ABS(C326:E326-B326:D326)&lt;4)))))</f>
        <v>0</v>
      </c>
      <c r="M326" s="1" t="b">
        <f t="shared" si="1"/>
        <v>0</v>
      </c>
    </row>
    <row r="327" ht="15.75" customHeight="1">
      <c r="A327" s="1" t="s">
        <v>336</v>
      </c>
      <c r="B327" s="1">
        <f>IFERROR(__xludf.DUMMYFUNCTION("SPLIT(A327,"" "")"),66.0)</f>
        <v>66</v>
      </c>
      <c r="C327" s="1">
        <f>IFERROR(__xludf.DUMMYFUNCTION("""COMPUTED_VALUE"""),70.0)</f>
        <v>70</v>
      </c>
      <c r="D327" s="1">
        <f>IFERROR(__xludf.DUMMYFUNCTION("""COMPUTED_VALUE"""),73.0)</f>
        <v>73</v>
      </c>
      <c r="E327" s="1">
        <f>IFERROR(__xludf.DUMMYFUNCTION("""COMPUTED_VALUE"""),76.0)</f>
        <v>76</v>
      </c>
      <c r="F327" s="1">
        <f>IFERROR(__xludf.DUMMYFUNCTION("""COMPUTED_VALUE"""),77.0)</f>
        <v>77</v>
      </c>
      <c r="G327" s="1">
        <f>IFERROR(__xludf.DUMMYFUNCTION("""COMPUTED_VALUE"""),81.0)</f>
        <v>81</v>
      </c>
      <c r="J327" s="1" t="b">
        <f t="array" ref="J327">IF(NOT(H327=""),AND(C327:H327&gt;B327:G327),IF(NOT(G327=""),AND(C327:G327&gt;B327:F327),IF(NOT(F327=""),AND(C327:F327&gt;B327:E327),AND(C327:E327&gt;B327:D327))))</f>
        <v>1</v>
      </c>
      <c r="K327" s="1" t="b">
        <f t="array" ref="K327">IF(NOT(H327=""),AND(C327:H327&lt;B327:G327),IF(NOT(G327=""),AND(C327:G327&lt;B327:F327),IF(NOT(F327=""),AND(C327:F327&lt;B327:E327),AND(C327:E327&lt;B327:D327))))</f>
        <v>0</v>
      </c>
      <c r="L327" s="1" t="b">
        <f t="array" ref="L327">IF(NOT(H327=""),AND(AND(ABS(C327:H327-B327:G327)&gt;0),AND(ABS(C327:H327-B327:G327)&lt;4)),IF(NOT(G327=""),AND(AND(ABS(C327:G327-B327:F327)&gt;0),AND(ABS(C327:G327-B327:F327)&lt;4)),IF(NOT(F327=""),AND(AND(ABS(C327:F327-B327:E327)&gt;0),AND(ABS(C327:F327-B327:E327)&lt;4)),AND(AND(ABS(C327:E327-B327:D327)&gt;0),AND(ABS(C327:E327-B327:D327)&lt;4)))))</f>
        <v>0</v>
      </c>
      <c r="M327" s="1" t="b">
        <f t="shared" si="1"/>
        <v>0</v>
      </c>
    </row>
    <row r="328" ht="15.75" customHeight="1">
      <c r="A328" s="1" t="s">
        <v>337</v>
      </c>
      <c r="B328" s="1">
        <f>IFERROR(__xludf.DUMMYFUNCTION("SPLIT(A328,"" "")"),14.0)</f>
        <v>14</v>
      </c>
      <c r="C328" s="1">
        <f>IFERROR(__xludf.DUMMYFUNCTION("""COMPUTED_VALUE"""),18.0)</f>
        <v>18</v>
      </c>
      <c r="D328" s="1">
        <f>IFERROR(__xludf.DUMMYFUNCTION("""COMPUTED_VALUE"""),20.0)</f>
        <v>20</v>
      </c>
      <c r="E328" s="1">
        <f>IFERROR(__xludf.DUMMYFUNCTION("""COMPUTED_VALUE"""),22.0)</f>
        <v>22</v>
      </c>
      <c r="F328" s="1">
        <f>IFERROR(__xludf.DUMMYFUNCTION("""COMPUTED_VALUE"""),23.0)</f>
        <v>23</v>
      </c>
      <c r="G328" s="1">
        <f>IFERROR(__xludf.DUMMYFUNCTION("""COMPUTED_VALUE"""),26.0)</f>
        <v>26</v>
      </c>
      <c r="H328" s="1">
        <f>IFERROR(__xludf.DUMMYFUNCTION("""COMPUTED_VALUE"""),29.0)</f>
        <v>29</v>
      </c>
      <c r="I328" s="1">
        <f>IFERROR(__xludf.DUMMYFUNCTION("""COMPUTED_VALUE"""),34.0)</f>
        <v>34</v>
      </c>
      <c r="J328" s="1" t="b">
        <f t="array" ref="J328">IF(NOT(H328=""),AND(C328:H328&gt;B328:G328),IF(NOT(G328=""),AND(C328:G328&gt;B328:F328),IF(NOT(F328=""),AND(C328:F328&gt;B328:E328),AND(C328:E328&gt;B328:D328))))</f>
        <v>1</v>
      </c>
      <c r="K328" s="1" t="b">
        <f t="array" ref="K328">IF(NOT(H328=""),AND(C328:H328&lt;B328:G328),IF(NOT(G328=""),AND(C328:G328&lt;B328:F328),IF(NOT(F328=""),AND(C328:F328&lt;B328:E328),AND(C328:E328&lt;B328:D328))))</f>
        <v>0</v>
      </c>
      <c r="L328" s="1" t="b">
        <f t="array" ref="L328">IF(NOT(H328=""),AND(AND(ABS(C328:H328-B328:G328)&gt;0),AND(ABS(C328:H328-B328:G328)&lt;4)),IF(NOT(G328=""),AND(AND(ABS(C328:G328-B328:F328)&gt;0),AND(ABS(C328:G328-B328:F328)&lt;4)),IF(NOT(F328=""),AND(AND(ABS(C328:F328-B328:E328)&gt;0),AND(ABS(C328:F328-B328:E328)&lt;4)),AND(AND(ABS(C328:E328-B328:D328)&gt;0),AND(ABS(C328:E328-B328:D328)&lt;4)))))</f>
        <v>0</v>
      </c>
      <c r="M328" s="1" t="b">
        <f t="shared" si="1"/>
        <v>0</v>
      </c>
    </row>
    <row r="329" ht="15.75" customHeight="1">
      <c r="A329" s="1" t="s">
        <v>338</v>
      </c>
      <c r="B329" s="1">
        <f>IFERROR(__xludf.DUMMYFUNCTION("SPLIT(A329,"" "")"),78.0)</f>
        <v>78</v>
      </c>
      <c r="C329" s="1">
        <f>IFERROR(__xludf.DUMMYFUNCTION("""COMPUTED_VALUE"""),82.0)</f>
        <v>82</v>
      </c>
      <c r="D329" s="1">
        <f>IFERROR(__xludf.DUMMYFUNCTION("""COMPUTED_VALUE"""),83.0)</f>
        <v>83</v>
      </c>
      <c r="E329" s="1">
        <f>IFERROR(__xludf.DUMMYFUNCTION("""COMPUTED_VALUE"""),86.0)</f>
        <v>86</v>
      </c>
      <c r="F329" s="1">
        <f>IFERROR(__xludf.DUMMYFUNCTION("""COMPUTED_VALUE"""),88.0)</f>
        <v>88</v>
      </c>
      <c r="G329" s="1">
        <f>IFERROR(__xludf.DUMMYFUNCTION("""COMPUTED_VALUE"""),89.0)</f>
        <v>89</v>
      </c>
      <c r="H329" s="1">
        <f>IFERROR(__xludf.DUMMYFUNCTION("""COMPUTED_VALUE"""),86.0)</f>
        <v>86</v>
      </c>
      <c r="I329" s="1">
        <f>IFERROR(__xludf.DUMMYFUNCTION("""COMPUTED_VALUE"""),89.0)</f>
        <v>89</v>
      </c>
      <c r="J329" s="1" t="b">
        <f t="array" ref="J329">IF(NOT(H329=""),AND(C329:H329&gt;B329:G329),IF(NOT(G329=""),AND(C329:G329&gt;B329:F329),IF(NOT(F329=""),AND(C329:F329&gt;B329:E329),AND(C329:E329&gt;B329:D329))))</f>
        <v>0</v>
      </c>
      <c r="K329" s="1" t="b">
        <f t="array" ref="K329">IF(NOT(H329=""),AND(C329:H329&lt;B329:G329),IF(NOT(G329=""),AND(C329:G329&lt;B329:F329),IF(NOT(F329=""),AND(C329:F329&lt;B329:E329),AND(C329:E329&lt;B329:D329))))</f>
        <v>0</v>
      </c>
      <c r="L329" s="1" t="b">
        <f t="array" ref="L329">IF(NOT(H329=""),AND(AND(ABS(C329:H329-B329:G329)&gt;0),AND(ABS(C329:H329-B329:G329)&lt;4)),IF(NOT(G329=""),AND(AND(ABS(C329:G329-B329:F329)&gt;0),AND(ABS(C329:G329-B329:F329)&lt;4)),IF(NOT(F329=""),AND(AND(ABS(C329:F329-B329:E329)&gt;0),AND(ABS(C329:F329-B329:E329)&lt;4)),AND(AND(ABS(C329:E329-B329:D329)&gt;0),AND(ABS(C329:E329-B329:D329)&lt;4)))))</f>
        <v>0</v>
      </c>
      <c r="M329" s="1" t="b">
        <f t="shared" si="1"/>
        <v>0</v>
      </c>
    </row>
    <row r="330" ht="15.75" customHeight="1">
      <c r="A330" s="1" t="s">
        <v>339</v>
      </c>
      <c r="B330" s="1">
        <f>IFERROR(__xludf.DUMMYFUNCTION("SPLIT(A330,"" "")"),18.0)</f>
        <v>18</v>
      </c>
      <c r="C330" s="1">
        <f>IFERROR(__xludf.DUMMYFUNCTION("""COMPUTED_VALUE"""),22.0)</f>
        <v>22</v>
      </c>
      <c r="D330" s="1">
        <f>IFERROR(__xludf.DUMMYFUNCTION("""COMPUTED_VALUE"""),21.0)</f>
        <v>21</v>
      </c>
      <c r="E330" s="1">
        <f>IFERROR(__xludf.DUMMYFUNCTION("""COMPUTED_VALUE"""),22.0)</f>
        <v>22</v>
      </c>
      <c r="F330" s="1">
        <f>IFERROR(__xludf.DUMMYFUNCTION("""COMPUTED_VALUE"""),24.0)</f>
        <v>24</v>
      </c>
      <c r="G330" s="1">
        <f>IFERROR(__xludf.DUMMYFUNCTION("""COMPUTED_VALUE"""),23.0)</f>
        <v>23</v>
      </c>
      <c r="J330" s="1" t="b">
        <f t="array" ref="J330">IF(NOT(H330=""),AND(C330:H330&gt;B330:G330),IF(NOT(G330=""),AND(C330:G330&gt;B330:F330),IF(NOT(F330=""),AND(C330:F330&gt;B330:E330),AND(C330:E330&gt;B330:D330))))</f>
        <v>0</v>
      </c>
      <c r="K330" s="1" t="b">
        <f t="array" ref="K330">IF(NOT(H330=""),AND(C330:H330&lt;B330:G330),IF(NOT(G330=""),AND(C330:G330&lt;B330:F330),IF(NOT(F330=""),AND(C330:F330&lt;B330:E330),AND(C330:E330&lt;B330:D330))))</f>
        <v>0</v>
      </c>
      <c r="L330" s="1" t="b">
        <f t="array" ref="L330">IF(NOT(H330=""),AND(AND(ABS(C330:H330-B330:G330)&gt;0),AND(ABS(C330:H330-B330:G330)&lt;4)),IF(NOT(G330=""),AND(AND(ABS(C330:G330-B330:F330)&gt;0),AND(ABS(C330:G330-B330:F330)&lt;4)),IF(NOT(F330=""),AND(AND(ABS(C330:F330-B330:E330)&gt;0),AND(ABS(C330:F330-B330:E330)&lt;4)),AND(AND(ABS(C330:E330-B330:D330)&gt;0),AND(ABS(C330:E330-B330:D330)&lt;4)))))</f>
        <v>0</v>
      </c>
      <c r="M330" s="1" t="b">
        <f t="shared" si="1"/>
        <v>0</v>
      </c>
    </row>
    <row r="331" ht="15.75" customHeight="1">
      <c r="A331" s="1" t="s">
        <v>340</v>
      </c>
      <c r="B331" s="1">
        <f>IFERROR(__xludf.DUMMYFUNCTION("SPLIT(A331,"" "")"),50.0)</f>
        <v>50</v>
      </c>
      <c r="C331" s="1">
        <f>IFERROR(__xludf.DUMMYFUNCTION("""COMPUTED_VALUE"""),54.0)</f>
        <v>54</v>
      </c>
      <c r="D331" s="1">
        <f>IFERROR(__xludf.DUMMYFUNCTION("""COMPUTED_VALUE"""),57.0)</f>
        <v>57</v>
      </c>
      <c r="E331" s="1">
        <f>IFERROR(__xludf.DUMMYFUNCTION("""COMPUTED_VALUE"""),54.0)</f>
        <v>54</v>
      </c>
      <c r="F331" s="1">
        <f>IFERROR(__xludf.DUMMYFUNCTION("""COMPUTED_VALUE"""),56.0)</f>
        <v>56</v>
      </c>
      <c r="G331" s="1">
        <f>IFERROR(__xludf.DUMMYFUNCTION("""COMPUTED_VALUE"""),56.0)</f>
        <v>56</v>
      </c>
      <c r="J331" s="1" t="b">
        <f t="array" ref="J331">IF(NOT(H331=""),AND(C331:H331&gt;B331:G331),IF(NOT(G331=""),AND(C331:G331&gt;B331:F331),IF(NOT(F331=""),AND(C331:F331&gt;B331:E331),AND(C331:E331&gt;B331:D331))))</f>
        <v>0</v>
      </c>
      <c r="K331" s="1" t="b">
        <f t="array" ref="K331">IF(NOT(H331=""),AND(C331:H331&lt;B331:G331),IF(NOT(G331=""),AND(C331:G331&lt;B331:F331),IF(NOT(F331=""),AND(C331:F331&lt;B331:E331),AND(C331:E331&lt;B331:D331))))</f>
        <v>0</v>
      </c>
      <c r="L331" s="1" t="b">
        <f t="array" ref="L331">IF(NOT(H331=""),AND(AND(ABS(C331:H331-B331:G331)&gt;0),AND(ABS(C331:H331-B331:G331)&lt;4)),IF(NOT(G331=""),AND(AND(ABS(C331:G331-B331:F331)&gt;0),AND(ABS(C331:G331-B331:F331)&lt;4)),IF(NOT(F331=""),AND(AND(ABS(C331:F331-B331:E331)&gt;0),AND(ABS(C331:F331-B331:E331)&lt;4)),AND(AND(ABS(C331:E331-B331:D331)&gt;0),AND(ABS(C331:E331-B331:D331)&lt;4)))))</f>
        <v>0</v>
      </c>
      <c r="M331" s="1" t="b">
        <f t="shared" si="1"/>
        <v>0</v>
      </c>
    </row>
    <row r="332" ht="15.75" customHeight="1">
      <c r="A332" s="1" t="s">
        <v>341</v>
      </c>
      <c r="B332" s="1">
        <f>IFERROR(__xludf.DUMMYFUNCTION("SPLIT(A332,"" "")"),38.0)</f>
        <v>38</v>
      </c>
      <c r="C332" s="1">
        <f>IFERROR(__xludf.DUMMYFUNCTION("""COMPUTED_VALUE"""),42.0)</f>
        <v>42</v>
      </c>
      <c r="D332" s="1">
        <f>IFERROR(__xludf.DUMMYFUNCTION("""COMPUTED_VALUE"""),44.0)</f>
        <v>44</v>
      </c>
      <c r="E332" s="1">
        <f>IFERROR(__xludf.DUMMYFUNCTION("""COMPUTED_VALUE"""),46.0)</f>
        <v>46</v>
      </c>
      <c r="F332" s="1">
        <f>IFERROR(__xludf.DUMMYFUNCTION("""COMPUTED_VALUE"""),43.0)</f>
        <v>43</v>
      </c>
      <c r="G332" s="1">
        <f>IFERROR(__xludf.DUMMYFUNCTION("""COMPUTED_VALUE"""),47.0)</f>
        <v>47</v>
      </c>
      <c r="J332" s="1" t="b">
        <f t="array" ref="J332">IF(NOT(H332=""),AND(C332:H332&gt;B332:G332),IF(NOT(G332=""),AND(C332:G332&gt;B332:F332),IF(NOT(F332=""),AND(C332:F332&gt;B332:E332),AND(C332:E332&gt;B332:D332))))</f>
        <v>0</v>
      </c>
      <c r="K332" s="1" t="b">
        <f t="array" ref="K332">IF(NOT(H332=""),AND(C332:H332&lt;B332:G332),IF(NOT(G332=""),AND(C332:G332&lt;B332:F332),IF(NOT(F332=""),AND(C332:F332&lt;B332:E332),AND(C332:E332&lt;B332:D332))))</f>
        <v>0</v>
      </c>
      <c r="L332" s="1" t="b">
        <f t="array" ref="L332">IF(NOT(H332=""),AND(AND(ABS(C332:H332-B332:G332)&gt;0),AND(ABS(C332:H332-B332:G332)&lt;4)),IF(NOT(G332=""),AND(AND(ABS(C332:G332-B332:F332)&gt;0),AND(ABS(C332:G332-B332:F332)&lt;4)),IF(NOT(F332=""),AND(AND(ABS(C332:F332-B332:E332)&gt;0),AND(ABS(C332:F332-B332:E332)&lt;4)),AND(AND(ABS(C332:E332-B332:D332)&gt;0),AND(ABS(C332:E332-B332:D332)&lt;4)))))</f>
        <v>0</v>
      </c>
      <c r="M332" s="1" t="b">
        <f t="shared" si="1"/>
        <v>0</v>
      </c>
    </row>
    <row r="333" ht="15.75" customHeight="1">
      <c r="A333" s="1" t="s">
        <v>342</v>
      </c>
      <c r="B333" s="1">
        <f>IFERROR(__xludf.DUMMYFUNCTION("SPLIT(A333,"" "")"),42.0)</f>
        <v>42</v>
      </c>
      <c r="C333" s="1">
        <f>IFERROR(__xludf.DUMMYFUNCTION("""COMPUTED_VALUE"""),46.0)</f>
        <v>46</v>
      </c>
      <c r="D333" s="1">
        <f>IFERROR(__xludf.DUMMYFUNCTION("""COMPUTED_VALUE"""),49.0)</f>
        <v>49</v>
      </c>
      <c r="E333" s="1">
        <f>IFERROR(__xludf.DUMMYFUNCTION("""COMPUTED_VALUE"""),46.0)</f>
        <v>46</v>
      </c>
      <c r="F333" s="1">
        <f>IFERROR(__xludf.DUMMYFUNCTION("""COMPUTED_VALUE"""),49.0)</f>
        <v>49</v>
      </c>
      <c r="G333" s="1">
        <f>IFERROR(__xludf.DUMMYFUNCTION("""COMPUTED_VALUE"""),55.0)</f>
        <v>55</v>
      </c>
      <c r="J333" s="1" t="b">
        <f t="array" ref="J333">IF(NOT(H333=""),AND(C333:H333&gt;B333:G333),IF(NOT(G333=""),AND(C333:G333&gt;B333:F333),IF(NOT(F333=""),AND(C333:F333&gt;B333:E333),AND(C333:E333&gt;B333:D333))))</f>
        <v>0</v>
      </c>
      <c r="K333" s="1" t="b">
        <f t="array" ref="K333">IF(NOT(H333=""),AND(C333:H333&lt;B333:G333),IF(NOT(G333=""),AND(C333:G333&lt;B333:F333),IF(NOT(F333=""),AND(C333:F333&lt;B333:E333),AND(C333:E333&lt;B333:D333))))</f>
        <v>0</v>
      </c>
      <c r="L333" s="1" t="b">
        <f t="array" ref="L333">IF(NOT(H333=""),AND(AND(ABS(C333:H333-B333:G333)&gt;0),AND(ABS(C333:H333-B333:G333)&lt;4)),IF(NOT(G333=""),AND(AND(ABS(C333:G333-B333:F333)&gt;0),AND(ABS(C333:G333-B333:F333)&lt;4)),IF(NOT(F333=""),AND(AND(ABS(C333:F333-B333:E333)&gt;0),AND(ABS(C333:F333-B333:E333)&lt;4)),AND(AND(ABS(C333:E333-B333:D333)&gt;0),AND(ABS(C333:E333-B333:D333)&lt;4)))))</f>
        <v>0</v>
      </c>
      <c r="M333" s="1" t="b">
        <f t="shared" si="1"/>
        <v>0</v>
      </c>
    </row>
    <row r="334" ht="15.75" customHeight="1">
      <c r="A334" s="1" t="s">
        <v>343</v>
      </c>
      <c r="B334" s="1">
        <f>IFERROR(__xludf.DUMMYFUNCTION("SPLIT(A334,"" "")"),22.0)</f>
        <v>22</v>
      </c>
      <c r="C334" s="1">
        <f>IFERROR(__xludf.DUMMYFUNCTION("""COMPUTED_VALUE"""),26.0)</f>
        <v>26</v>
      </c>
      <c r="D334" s="1">
        <f>IFERROR(__xludf.DUMMYFUNCTION("""COMPUTED_VALUE"""),28.0)</f>
        <v>28</v>
      </c>
      <c r="E334" s="1">
        <f>IFERROR(__xludf.DUMMYFUNCTION("""COMPUTED_VALUE"""),29.0)</f>
        <v>29</v>
      </c>
      <c r="F334" s="1">
        <f>IFERROR(__xludf.DUMMYFUNCTION("""COMPUTED_VALUE"""),29.0)</f>
        <v>29</v>
      </c>
      <c r="G334" s="1">
        <f>IFERROR(__xludf.DUMMYFUNCTION("""COMPUTED_VALUE"""),30.0)</f>
        <v>30</v>
      </c>
      <c r="H334" s="1">
        <f>IFERROR(__xludf.DUMMYFUNCTION("""COMPUTED_VALUE"""),32.0)</f>
        <v>32</v>
      </c>
      <c r="I334" s="1"/>
      <c r="J334" s="1" t="b">
        <f t="array" ref="J334">IF(NOT(H334=""),AND(C334:H334&gt;B334:G334),IF(NOT(G334=""),AND(C334:G334&gt;B334:F334),IF(NOT(F334=""),AND(C334:F334&gt;B334:E334),AND(C334:E334&gt;B334:D334))))</f>
        <v>0</v>
      </c>
      <c r="K334" s="1" t="b">
        <f t="array" ref="K334">IF(NOT(H334=""),AND(C334:H334&lt;B334:G334),IF(NOT(G334=""),AND(C334:G334&lt;B334:F334),IF(NOT(F334=""),AND(C334:F334&lt;B334:E334),AND(C334:E334&lt;B334:D334))))</f>
        <v>0</v>
      </c>
      <c r="L334" s="1" t="b">
        <f t="array" ref="L334">IF(NOT(H334=""),AND(AND(ABS(C334:H334-B334:G334)&gt;0),AND(ABS(C334:H334-B334:G334)&lt;4)),IF(NOT(G334=""),AND(AND(ABS(C334:G334-B334:F334)&gt;0),AND(ABS(C334:G334-B334:F334)&lt;4)),IF(NOT(F334=""),AND(AND(ABS(C334:F334-B334:E334)&gt;0),AND(ABS(C334:F334-B334:E334)&lt;4)),AND(AND(ABS(C334:E334-B334:D334)&gt;0),AND(ABS(C334:E334-B334:D334)&lt;4)))))</f>
        <v>0</v>
      </c>
      <c r="M334" s="1" t="b">
        <f t="shared" si="1"/>
        <v>0</v>
      </c>
    </row>
    <row r="335" ht="15.75" customHeight="1">
      <c r="A335" s="1" t="s">
        <v>344</v>
      </c>
      <c r="B335" s="1">
        <f>IFERROR(__xludf.DUMMYFUNCTION("SPLIT(A335,"" "")"),38.0)</f>
        <v>38</v>
      </c>
      <c r="C335" s="1">
        <f>IFERROR(__xludf.DUMMYFUNCTION("""COMPUTED_VALUE"""),42.0)</f>
        <v>42</v>
      </c>
      <c r="D335" s="1">
        <f>IFERROR(__xludf.DUMMYFUNCTION("""COMPUTED_VALUE"""),45.0)</f>
        <v>45</v>
      </c>
      <c r="E335" s="1">
        <f>IFERROR(__xludf.DUMMYFUNCTION("""COMPUTED_VALUE"""),45.0)</f>
        <v>45</v>
      </c>
      <c r="F335" s="1">
        <f>IFERROR(__xludf.DUMMYFUNCTION("""COMPUTED_VALUE"""),47.0)</f>
        <v>47</v>
      </c>
      <c r="G335" s="1">
        <f>IFERROR(__xludf.DUMMYFUNCTION("""COMPUTED_VALUE"""),48.0)</f>
        <v>48</v>
      </c>
      <c r="H335" s="1">
        <f>IFERROR(__xludf.DUMMYFUNCTION("""COMPUTED_VALUE"""),46.0)</f>
        <v>46</v>
      </c>
      <c r="I335" s="1"/>
      <c r="J335" s="1" t="b">
        <f t="array" ref="J335">IF(NOT(H335=""),AND(C335:H335&gt;B335:G335),IF(NOT(G335=""),AND(C335:G335&gt;B335:F335),IF(NOT(F335=""),AND(C335:F335&gt;B335:E335),AND(C335:E335&gt;B335:D335))))</f>
        <v>0</v>
      </c>
      <c r="K335" s="1" t="b">
        <f t="array" ref="K335">IF(NOT(H335=""),AND(C335:H335&lt;B335:G335),IF(NOT(G335=""),AND(C335:G335&lt;B335:F335),IF(NOT(F335=""),AND(C335:F335&lt;B335:E335),AND(C335:E335&lt;B335:D335))))</f>
        <v>0</v>
      </c>
      <c r="L335" s="1" t="b">
        <f t="array" ref="L335">IF(NOT(H335=""),AND(AND(ABS(C335:H335-B335:G335)&gt;0),AND(ABS(C335:H335-B335:G335)&lt;4)),IF(NOT(G335=""),AND(AND(ABS(C335:G335-B335:F335)&gt;0),AND(ABS(C335:G335-B335:F335)&lt;4)),IF(NOT(F335=""),AND(AND(ABS(C335:F335-B335:E335)&gt;0),AND(ABS(C335:F335-B335:E335)&lt;4)),AND(AND(ABS(C335:E335-B335:D335)&gt;0),AND(ABS(C335:E335-B335:D335)&lt;4)))))</f>
        <v>0</v>
      </c>
      <c r="M335" s="1" t="b">
        <f t="shared" si="1"/>
        <v>0</v>
      </c>
    </row>
    <row r="336" ht="15.75" customHeight="1">
      <c r="A336" s="1" t="s">
        <v>345</v>
      </c>
      <c r="B336" s="1">
        <f>IFERROR(__xludf.DUMMYFUNCTION("SPLIT(A336,"" "")"),71.0)</f>
        <v>71</v>
      </c>
      <c r="C336" s="1">
        <f>IFERROR(__xludf.DUMMYFUNCTION("""COMPUTED_VALUE"""),75.0)</f>
        <v>75</v>
      </c>
      <c r="D336" s="1">
        <f>IFERROR(__xludf.DUMMYFUNCTION("""COMPUTED_VALUE"""),77.0)</f>
        <v>77</v>
      </c>
      <c r="E336" s="1">
        <f>IFERROR(__xludf.DUMMYFUNCTION("""COMPUTED_VALUE"""),79.0)</f>
        <v>79</v>
      </c>
      <c r="F336" s="1">
        <f>IFERROR(__xludf.DUMMYFUNCTION("""COMPUTED_VALUE"""),79.0)</f>
        <v>79</v>
      </c>
      <c r="G336" s="1">
        <f>IFERROR(__xludf.DUMMYFUNCTION("""COMPUTED_VALUE"""),79.0)</f>
        <v>79</v>
      </c>
      <c r="J336" s="1" t="b">
        <f t="array" ref="J336">IF(NOT(H336=""),AND(C336:H336&gt;B336:G336),IF(NOT(G336=""),AND(C336:G336&gt;B336:F336),IF(NOT(F336=""),AND(C336:F336&gt;B336:E336),AND(C336:E336&gt;B336:D336))))</f>
        <v>0</v>
      </c>
      <c r="K336" s="1" t="b">
        <f t="array" ref="K336">IF(NOT(H336=""),AND(C336:H336&lt;B336:G336),IF(NOT(G336=""),AND(C336:G336&lt;B336:F336),IF(NOT(F336=""),AND(C336:F336&lt;B336:E336),AND(C336:E336&lt;B336:D336))))</f>
        <v>0</v>
      </c>
      <c r="L336" s="1" t="b">
        <f t="array" ref="L336">IF(NOT(H336=""),AND(AND(ABS(C336:H336-B336:G336)&gt;0),AND(ABS(C336:H336-B336:G336)&lt;4)),IF(NOT(G336=""),AND(AND(ABS(C336:G336-B336:F336)&gt;0),AND(ABS(C336:G336-B336:F336)&lt;4)),IF(NOT(F336=""),AND(AND(ABS(C336:F336-B336:E336)&gt;0),AND(ABS(C336:F336-B336:E336)&lt;4)),AND(AND(ABS(C336:E336-B336:D336)&gt;0),AND(ABS(C336:E336-B336:D336)&lt;4)))))</f>
        <v>0</v>
      </c>
      <c r="M336" s="1" t="b">
        <f t="shared" si="1"/>
        <v>0</v>
      </c>
    </row>
    <row r="337" ht="15.75" customHeight="1">
      <c r="A337" s="1" t="s">
        <v>346</v>
      </c>
      <c r="B337" s="1">
        <f>IFERROR(__xludf.DUMMYFUNCTION("SPLIT(A337,"" "")"),34.0)</f>
        <v>34</v>
      </c>
      <c r="C337" s="1">
        <f>IFERROR(__xludf.DUMMYFUNCTION("""COMPUTED_VALUE"""),38.0)</f>
        <v>38</v>
      </c>
      <c r="D337" s="1">
        <f>IFERROR(__xludf.DUMMYFUNCTION("""COMPUTED_VALUE"""),39.0)</f>
        <v>39</v>
      </c>
      <c r="E337" s="1">
        <f>IFERROR(__xludf.DUMMYFUNCTION("""COMPUTED_VALUE"""),42.0)</f>
        <v>42</v>
      </c>
      <c r="F337" s="1">
        <f>IFERROR(__xludf.DUMMYFUNCTION("""COMPUTED_VALUE"""),42.0)</f>
        <v>42</v>
      </c>
      <c r="G337" s="1">
        <f>IFERROR(__xludf.DUMMYFUNCTION("""COMPUTED_VALUE"""),46.0)</f>
        <v>46</v>
      </c>
      <c r="J337" s="1" t="b">
        <f t="array" ref="J337">IF(NOT(H337=""),AND(C337:H337&gt;B337:G337),IF(NOT(G337=""),AND(C337:G337&gt;B337:F337),IF(NOT(F337=""),AND(C337:F337&gt;B337:E337),AND(C337:E337&gt;B337:D337))))</f>
        <v>0</v>
      </c>
      <c r="K337" s="1" t="b">
        <f t="array" ref="K337">IF(NOT(H337=""),AND(C337:H337&lt;B337:G337),IF(NOT(G337=""),AND(C337:G337&lt;B337:F337),IF(NOT(F337=""),AND(C337:F337&lt;B337:E337),AND(C337:E337&lt;B337:D337))))</f>
        <v>0</v>
      </c>
      <c r="L337" s="1" t="b">
        <f t="array" ref="L337">IF(NOT(H337=""),AND(AND(ABS(C337:H337-B337:G337)&gt;0),AND(ABS(C337:H337-B337:G337)&lt;4)),IF(NOT(G337=""),AND(AND(ABS(C337:G337-B337:F337)&gt;0),AND(ABS(C337:G337-B337:F337)&lt;4)),IF(NOT(F337=""),AND(AND(ABS(C337:F337-B337:E337)&gt;0),AND(ABS(C337:F337-B337:E337)&lt;4)),AND(AND(ABS(C337:E337-B337:D337)&gt;0),AND(ABS(C337:E337-B337:D337)&lt;4)))))</f>
        <v>0</v>
      </c>
      <c r="M337" s="1" t="b">
        <f t="shared" si="1"/>
        <v>0</v>
      </c>
    </row>
    <row r="338" ht="15.75" customHeight="1">
      <c r="A338" s="1" t="s">
        <v>347</v>
      </c>
      <c r="B338" s="1">
        <f>IFERROR(__xludf.DUMMYFUNCTION("SPLIT(A338,"" "")"),66.0)</f>
        <v>66</v>
      </c>
      <c r="C338" s="1">
        <f>IFERROR(__xludf.DUMMYFUNCTION("""COMPUTED_VALUE"""),70.0)</f>
        <v>70</v>
      </c>
      <c r="D338" s="1">
        <f>IFERROR(__xludf.DUMMYFUNCTION("""COMPUTED_VALUE"""),71.0)</f>
        <v>71</v>
      </c>
      <c r="E338" s="1">
        <f>IFERROR(__xludf.DUMMYFUNCTION("""COMPUTED_VALUE"""),72.0)</f>
        <v>72</v>
      </c>
      <c r="F338" s="1">
        <f>IFERROR(__xludf.DUMMYFUNCTION("""COMPUTED_VALUE"""),72.0)</f>
        <v>72</v>
      </c>
      <c r="G338" s="1">
        <f>IFERROR(__xludf.DUMMYFUNCTION("""COMPUTED_VALUE"""),73.0)</f>
        <v>73</v>
      </c>
      <c r="H338" s="1">
        <f>IFERROR(__xludf.DUMMYFUNCTION("""COMPUTED_VALUE"""),79.0)</f>
        <v>79</v>
      </c>
      <c r="I338" s="1"/>
      <c r="J338" s="1" t="b">
        <f t="array" ref="J338">IF(NOT(H338=""),AND(C338:H338&gt;B338:G338),IF(NOT(G338=""),AND(C338:G338&gt;B338:F338),IF(NOT(F338=""),AND(C338:F338&gt;B338:E338),AND(C338:E338&gt;B338:D338))))</f>
        <v>0</v>
      </c>
      <c r="K338" s="1" t="b">
        <f t="array" ref="K338">IF(NOT(H338=""),AND(C338:H338&lt;B338:G338),IF(NOT(G338=""),AND(C338:G338&lt;B338:F338),IF(NOT(F338=""),AND(C338:F338&lt;B338:E338),AND(C338:E338&lt;B338:D338))))</f>
        <v>0</v>
      </c>
      <c r="L338" s="1" t="b">
        <f t="array" ref="L338">IF(NOT(H338=""),AND(AND(ABS(C338:H338-B338:G338)&gt;0),AND(ABS(C338:H338-B338:G338)&lt;4)),IF(NOT(G338=""),AND(AND(ABS(C338:G338-B338:F338)&gt;0),AND(ABS(C338:G338-B338:F338)&lt;4)),IF(NOT(F338=""),AND(AND(ABS(C338:F338-B338:E338)&gt;0),AND(ABS(C338:F338-B338:E338)&lt;4)),AND(AND(ABS(C338:E338-B338:D338)&gt;0),AND(ABS(C338:E338-B338:D338)&lt;4)))))</f>
        <v>0</v>
      </c>
      <c r="M338" s="1" t="b">
        <f t="shared" si="1"/>
        <v>0</v>
      </c>
    </row>
    <row r="339" ht="15.75" customHeight="1">
      <c r="A339" s="1" t="s">
        <v>348</v>
      </c>
      <c r="B339" s="1">
        <f>IFERROR(__xludf.DUMMYFUNCTION("SPLIT(A339,"" "")"),86.0)</f>
        <v>86</v>
      </c>
      <c r="C339" s="1">
        <f>IFERROR(__xludf.DUMMYFUNCTION("""COMPUTED_VALUE"""),90.0)</f>
        <v>90</v>
      </c>
      <c r="D339" s="1">
        <f>IFERROR(__xludf.DUMMYFUNCTION("""COMPUTED_VALUE"""),94.0)</f>
        <v>94</v>
      </c>
      <c r="E339" s="1">
        <f>IFERROR(__xludf.DUMMYFUNCTION("""COMPUTED_VALUE"""),97.0)</f>
        <v>97</v>
      </c>
      <c r="F339" s="1">
        <f>IFERROR(__xludf.DUMMYFUNCTION("""COMPUTED_VALUE"""),99.0)</f>
        <v>99</v>
      </c>
      <c r="J339" s="1" t="b">
        <f t="array" ref="J339">IF(NOT(H339=""),AND(C339:H339&gt;B339:G339),IF(NOT(G339=""),AND(C339:G339&gt;B339:F339),IF(NOT(F339=""),AND(C339:F339&gt;B339:E339),AND(C339:E339&gt;B339:D339))))</f>
        <v>1</v>
      </c>
      <c r="K339" s="1" t="b">
        <f t="array" ref="K339">IF(NOT(H339=""),AND(C339:H339&lt;B339:G339),IF(NOT(G339=""),AND(C339:G339&lt;B339:F339),IF(NOT(F339=""),AND(C339:F339&lt;B339:E339),AND(C339:E339&lt;B339:D339))))</f>
        <v>0</v>
      </c>
      <c r="L339" s="1" t="b">
        <f t="array" ref="L339">IF(NOT(H339=""),AND(AND(ABS(C339:H339-B339:G339)&gt;0),AND(ABS(C339:H339-B339:G339)&lt;4)),IF(NOT(G339=""),AND(AND(ABS(C339:G339-B339:F339)&gt;0),AND(ABS(C339:G339-B339:F339)&lt;4)),IF(NOT(F339=""),AND(AND(ABS(C339:F339-B339:E339)&gt;0),AND(ABS(C339:F339-B339:E339)&lt;4)),AND(AND(ABS(C339:E339-B339:D339)&gt;0),AND(ABS(C339:E339-B339:D339)&lt;4)))))</f>
        <v>0</v>
      </c>
      <c r="M339" s="1" t="b">
        <f t="shared" si="1"/>
        <v>0</v>
      </c>
    </row>
    <row r="340" ht="15.75" customHeight="1">
      <c r="A340" s="1" t="s">
        <v>349</v>
      </c>
      <c r="B340" s="1">
        <f>IFERROR(__xludf.DUMMYFUNCTION("SPLIT(A340,"" "")"),52.0)</f>
        <v>52</v>
      </c>
      <c r="C340" s="1">
        <f>IFERROR(__xludf.DUMMYFUNCTION("""COMPUTED_VALUE"""),56.0)</f>
        <v>56</v>
      </c>
      <c r="D340" s="1">
        <f>IFERROR(__xludf.DUMMYFUNCTION("""COMPUTED_VALUE"""),59.0)</f>
        <v>59</v>
      </c>
      <c r="E340" s="1">
        <f>IFERROR(__xludf.DUMMYFUNCTION("""COMPUTED_VALUE"""),63.0)</f>
        <v>63</v>
      </c>
      <c r="F340" s="1">
        <f>IFERROR(__xludf.DUMMYFUNCTION("""COMPUTED_VALUE"""),65.0)</f>
        <v>65</v>
      </c>
      <c r="G340" s="1">
        <f>IFERROR(__xludf.DUMMYFUNCTION("""COMPUTED_VALUE"""),67.0)</f>
        <v>67</v>
      </c>
      <c r="H340" s="1">
        <f>IFERROR(__xludf.DUMMYFUNCTION("""COMPUTED_VALUE"""),65.0)</f>
        <v>65</v>
      </c>
      <c r="I340" s="1"/>
      <c r="J340" s="1" t="b">
        <f t="array" ref="J340">IF(NOT(H340=""),AND(C340:H340&gt;B340:G340),IF(NOT(G340=""),AND(C340:G340&gt;B340:F340),IF(NOT(F340=""),AND(C340:F340&gt;B340:E340),AND(C340:E340&gt;B340:D340))))</f>
        <v>0</v>
      </c>
      <c r="K340" s="1" t="b">
        <f t="array" ref="K340">IF(NOT(H340=""),AND(C340:H340&lt;B340:G340),IF(NOT(G340=""),AND(C340:G340&lt;B340:F340),IF(NOT(F340=""),AND(C340:F340&lt;B340:E340),AND(C340:E340&lt;B340:D340))))</f>
        <v>0</v>
      </c>
      <c r="L340" s="1" t="b">
        <f t="array" ref="L340">IF(NOT(H340=""),AND(AND(ABS(C340:H340-B340:G340)&gt;0),AND(ABS(C340:H340-B340:G340)&lt;4)),IF(NOT(G340=""),AND(AND(ABS(C340:G340-B340:F340)&gt;0),AND(ABS(C340:G340-B340:F340)&lt;4)),IF(NOT(F340=""),AND(AND(ABS(C340:F340-B340:E340)&gt;0),AND(ABS(C340:F340-B340:E340)&lt;4)),AND(AND(ABS(C340:E340-B340:D340)&gt;0),AND(ABS(C340:E340-B340:D340)&lt;4)))))</f>
        <v>0</v>
      </c>
      <c r="M340" s="1" t="b">
        <f t="shared" si="1"/>
        <v>0</v>
      </c>
    </row>
    <row r="341" ht="15.75" customHeight="1">
      <c r="A341" s="1" t="s">
        <v>350</v>
      </c>
      <c r="B341" s="1">
        <f>IFERROR(__xludf.DUMMYFUNCTION("SPLIT(A341,"" "")"),8.0)</f>
        <v>8</v>
      </c>
      <c r="C341" s="1">
        <f>IFERROR(__xludf.DUMMYFUNCTION("""COMPUTED_VALUE"""),12.0)</f>
        <v>12</v>
      </c>
      <c r="D341" s="1">
        <f>IFERROR(__xludf.DUMMYFUNCTION("""COMPUTED_VALUE"""),14.0)</f>
        <v>14</v>
      </c>
      <c r="E341" s="1">
        <f>IFERROR(__xludf.DUMMYFUNCTION("""COMPUTED_VALUE"""),16.0)</f>
        <v>16</v>
      </c>
      <c r="F341" s="1">
        <f>IFERROR(__xludf.DUMMYFUNCTION("""COMPUTED_VALUE"""),20.0)</f>
        <v>20</v>
      </c>
      <c r="G341" s="1">
        <f>IFERROR(__xludf.DUMMYFUNCTION("""COMPUTED_VALUE"""),23.0)</f>
        <v>23</v>
      </c>
      <c r="H341" s="1">
        <f>IFERROR(__xludf.DUMMYFUNCTION("""COMPUTED_VALUE"""),23.0)</f>
        <v>23</v>
      </c>
      <c r="I341" s="1"/>
      <c r="J341" s="1" t="b">
        <f t="array" ref="J341">IF(NOT(H341=""),AND(C341:H341&gt;B341:G341),IF(NOT(G341=""),AND(C341:G341&gt;B341:F341),IF(NOT(F341=""),AND(C341:F341&gt;B341:E341),AND(C341:E341&gt;B341:D341))))</f>
        <v>0</v>
      </c>
      <c r="K341" s="1" t="b">
        <f t="array" ref="K341">IF(NOT(H341=""),AND(C341:H341&lt;B341:G341),IF(NOT(G341=""),AND(C341:G341&lt;B341:F341),IF(NOT(F341=""),AND(C341:F341&lt;B341:E341),AND(C341:E341&lt;B341:D341))))</f>
        <v>0</v>
      </c>
      <c r="L341" s="1" t="b">
        <f t="array" ref="L341">IF(NOT(H341=""),AND(AND(ABS(C341:H341-B341:G341)&gt;0),AND(ABS(C341:H341-B341:G341)&lt;4)),IF(NOT(G341=""),AND(AND(ABS(C341:G341-B341:F341)&gt;0),AND(ABS(C341:G341-B341:F341)&lt;4)),IF(NOT(F341=""),AND(AND(ABS(C341:F341-B341:E341)&gt;0),AND(ABS(C341:F341-B341:E341)&lt;4)),AND(AND(ABS(C341:E341-B341:D341)&gt;0),AND(ABS(C341:E341-B341:D341)&lt;4)))))</f>
        <v>0</v>
      </c>
      <c r="M341" s="1" t="b">
        <f t="shared" si="1"/>
        <v>0</v>
      </c>
    </row>
    <row r="342" ht="15.75" customHeight="1">
      <c r="A342" s="1" t="s">
        <v>351</v>
      </c>
      <c r="B342" s="1">
        <f>IFERROR(__xludf.DUMMYFUNCTION("SPLIT(A342,"" "")"),50.0)</f>
        <v>50</v>
      </c>
      <c r="C342" s="1">
        <f>IFERROR(__xludf.DUMMYFUNCTION("""COMPUTED_VALUE"""),54.0)</f>
        <v>54</v>
      </c>
      <c r="D342" s="1">
        <f>IFERROR(__xludf.DUMMYFUNCTION("""COMPUTED_VALUE"""),58.0)</f>
        <v>58</v>
      </c>
      <c r="E342" s="1">
        <f>IFERROR(__xludf.DUMMYFUNCTION("""COMPUTED_VALUE"""),59.0)</f>
        <v>59</v>
      </c>
      <c r="F342" s="1">
        <f>IFERROR(__xludf.DUMMYFUNCTION("""COMPUTED_VALUE"""),60.0)</f>
        <v>60</v>
      </c>
      <c r="G342" s="1">
        <f>IFERROR(__xludf.DUMMYFUNCTION("""COMPUTED_VALUE"""),64.0)</f>
        <v>64</v>
      </c>
      <c r="J342" s="1" t="b">
        <f t="array" ref="J342">IF(NOT(H342=""),AND(C342:H342&gt;B342:G342),IF(NOT(G342=""),AND(C342:G342&gt;B342:F342),IF(NOT(F342=""),AND(C342:F342&gt;B342:E342),AND(C342:E342&gt;B342:D342))))</f>
        <v>1</v>
      </c>
      <c r="K342" s="1" t="b">
        <f t="array" ref="K342">IF(NOT(H342=""),AND(C342:H342&lt;B342:G342),IF(NOT(G342=""),AND(C342:G342&lt;B342:F342),IF(NOT(F342=""),AND(C342:F342&lt;B342:E342),AND(C342:E342&lt;B342:D342))))</f>
        <v>0</v>
      </c>
      <c r="L342" s="1" t="b">
        <f t="array" ref="L342">IF(NOT(H342=""),AND(AND(ABS(C342:H342-B342:G342)&gt;0),AND(ABS(C342:H342-B342:G342)&lt;4)),IF(NOT(G342=""),AND(AND(ABS(C342:G342-B342:F342)&gt;0),AND(ABS(C342:G342-B342:F342)&lt;4)),IF(NOT(F342=""),AND(AND(ABS(C342:F342-B342:E342)&gt;0),AND(ABS(C342:F342-B342:E342)&lt;4)),AND(AND(ABS(C342:E342-B342:D342)&gt;0),AND(ABS(C342:E342-B342:D342)&lt;4)))))</f>
        <v>0</v>
      </c>
      <c r="M342" s="1" t="b">
        <f t="shared" si="1"/>
        <v>0</v>
      </c>
    </row>
    <row r="343" ht="15.75" customHeight="1">
      <c r="A343" s="1" t="s">
        <v>352</v>
      </c>
      <c r="B343" s="1">
        <f>IFERROR(__xludf.DUMMYFUNCTION("SPLIT(A343,"" "")"),32.0)</f>
        <v>32</v>
      </c>
      <c r="C343" s="1">
        <f>IFERROR(__xludf.DUMMYFUNCTION("""COMPUTED_VALUE"""),36.0)</f>
        <v>36</v>
      </c>
      <c r="D343" s="1">
        <f>IFERROR(__xludf.DUMMYFUNCTION("""COMPUTED_VALUE"""),39.0)</f>
        <v>39</v>
      </c>
      <c r="E343" s="1">
        <f>IFERROR(__xludf.DUMMYFUNCTION("""COMPUTED_VALUE"""),41.0)</f>
        <v>41</v>
      </c>
      <c r="F343" s="1">
        <f>IFERROR(__xludf.DUMMYFUNCTION("""COMPUTED_VALUE"""),44.0)</f>
        <v>44</v>
      </c>
      <c r="G343" s="1">
        <f>IFERROR(__xludf.DUMMYFUNCTION("""COMPUTED_VALUE"""),48.0)</f>
        <v>48</v>
      </c>
      <c r="H343" s="1">
        <f>IFERROR(__xludf.DUMMYFUNCTION("""COMPUTED_VALUE"""),51.0)</f>
        <v>51</v>
      </c>
      <c r="I343" s="1">
        <f>IFERROR(__xludf.DUMMYFUNCTION("""COMPUTED_VALUE"""),56.0)</f>
        <v>56</v>
      </c>
      <c r="J343" s="1" t="b">
        <f t="array" ref="J343">IF(NOT(H343=""),AND(C343:H343&gt;B343:G343),IF(NOT(G343=""),AND(C343:G343&gt;B343:F343),IF(NOT(F343=""),AND(C343:F343&gt;B343:E343),AND(C343:E343&gt;B343:D343))))</f>
        <v>1</v>
      </c>
      <c r="K343" s="1" t="b">
        <f t="array" ref="K343">IF(NOT(H343=""),AND(C343:H343&lt;B343:G343),IF(NOT(G343=""),AND(C343:G343&lt;B343:F343),IF(NOT(F343=""),AND(C343:F343&lt;B343:E343),AND(C343:E343&lt;B343:D343))))</f>
        <v>0</v>
      </c>
      <c r="L343" s="1" t="b">
        <f t="array" ref="L343">IF(NOT(H343=""),AND(AND(ABS(C343:H343-B343:G343)&gt;0),AND(ABS(C343:H343-B343:G343)&lt;4)),IF(NOT(G343=""),AND(AND(ABS(C343:G343-B343:F343)&gt;0),AND(ABS(C343:G343-B343:F343)&lt;4)),IF(NOT(F343=""),AND(AND(ABS(C343:F343-B343:E343)&gt;0),AND(ABS(C343:F343-B343:E343)&lt;4)),AND(AND(ABS(C343:E343-B343:D343)&gt;0),AND(ABS(C343:E343-B343:D343)&lt;4)))))</f>
        <v>0</v>
      </c>
      <c r="M343" s="1" t="b">
        <f t="shared" si="1"/>
        <v>0</v>
      </c>
    </row>
    <row r="344" ht="15.75" customHeight="1">
      <c r="A344" s="1" t="s">
        <v>353</v>
      </c>
      <c r="B344" s="1">
        <f>IFERROR(__xludf.DUMMYFUNCTION("SPLIT(A344,"" "")"),73.0)</f>
        <v>73</v>
      </c>
      <c r="C344" s="1">
        <f>IFERROR(__xludf.DUMMYFUNCTION("""COMPUTED_VALUE"""),77.0)</f>
        <v>77</v>
      </c>
      <c r="D344" s="1">
        <f>IFERROR(__xludf.DUMMYFUNCTION("""COMPUTED_VALUE"""),79.0)</f>
        <v>79</v>
      </c>
      <c r="E344" s="1">
        <f>IFERROR(__xludf.DUMMYFUNCTION("""COMPUTED_VALUE"""),86.0)</f>
        <v>86</v>
      </c>
      <c r="F344" s="1">
        <f>IFERROR(__xludf.DUMMYFUNCTION("""COMPUTED_VALUE"""),89.0)</f>
        <v>89</v>
      </c>
      <c r="G344" s="1">
        <f>IFERROR(__xludf.DUMMYFUNCTION("""COMPUTED_VALUE"""),91.0)</f>
        <v>91</v>
      </c>
      <c r="H344" s="1">
        <f>IFERROR(__xludf.DUMMYFUNCTION("""COMPUTED_VALUE"""),93.0)</f>
        <v>93</v>
      </c>
      <c r="I344" s="1"/>
      <c r="J344" s="1" t="b">
        <f t="array" ref="J344">IF(NOT(H344=""),AND(C344:H344&gt;B344:G344),IF(NOT(G344=""),AND(C344:G344&gt;B344:F344),IF(NOT(F344=""),AND(C344:F344&gt;B344:E344),AND(C344:E344&gt;B344:D344))))</f>
        <v>1</v>
      </c>
      <c r="K344" s="1" t="b">
        <f t="array" ref="K344">IF(NOT(H344=""),AND(C344:H344&lt;B344:G344),IF(NOT(G344=""),AND(C344:G344&lt;B344:F344),IF(NOT(F344=""),AND(C344:F344&lt;B344:E344),AND(C344:E344&lt;B344:D344))))</f>
        <v>0</v>
      </c>
      <c r="L344" s="1" t="b">
        <f t="array" ref="L344">IF(NOT(H344=""),AND(AND(ABS(C344:H344-B344:G344)&gt;0),AND(ABS(C344:H344-B344:G344)&lt;4)),IF(NOT(G344=""),AND(AND(ABS(C344:G344-B344:F344)&gt;0),AND(ABS(C344:G344-B344:F344)&lt;4)),IF(NOT(F344=""),AND(AND(ABS(C344:F344-B344:E344)&gt;0),AND(ABS(C344:F344-B344:E344)&lt;4)),AND(AND(ABS(C344:E344-B344:D344)&gt;0),AND(ABS(C344:E344-B344:D344)&lt;4)))))</f>
        <v>0</v>
      </c>
      <c r="M344" s="1" t="b">
        <f t="shared" si="1"/>
        <v>0</v>
      </c>
    </row>
    <row r="345" ht="15.75" customHeight="1">
      <c r="A345" s="1" t="s">
        <v>354</v>
      </c>
      <c r="B345" s="1">
        <f>IFERROR(__xludf.DUMMYFUNCTION("SPLIT(A345,"" "")"),28.0)</f>
        <v>28</v>
      </c>
      <c r="C345" s="1">
        <f>IFERROR(__xludf.DUMMYFUNCTION("""COMPUTED_VALUE"""),32.0)</f>
        <v>32</v>
      </c>
      <c r="D345" s="1">
        <f>IFERROR(__xludf.DUMMYFUNCTION("""COMPUTED_VALUE"""),35.0)</f>
        <v>35</v>
      </c>
      <c r="E345" s="1">
        <f>IFERROR(__xludf.DUMMYFUNCTION("""COMPUTED_VALUE"""),38.0)</f>
        <v>38</v>
      </c>
      <c r="F345" s="1">
        <f>IFERROR(__xludf.DUMMYFUNCTION("""COMPUTED_VALUE"""),43.0)</f>
        <v>43</v>
      </c>
      <c r="G345" s="1">
        <f>IFERROR(__xludf.DUMMYFUNCTION("""COMPUTED_VALUE"""),40.0)</f>
        <v>40</v>
      </c>
      <c r="J345" s="1" t="b">
        <f t="array" ref="J345">IF(NOT(H345=""),AND(C345:H345&gt;B345:G345),IF(NOT(G345=""),AND(C345:G345&gt;B345:F345),IF(NOT(F345=""),AND(C345:F345&gt;B345:E345),AND(C345:E345&gt;B345:D345))))</f>
        <v>0</v>
      </c>
      <c r="K345" s="1" t="b">
        <f t="array" ref="K345">IF(NOT(H345=""),AND(C345:H345&lt;B345:G345),IF(NOT(G345=""),AND(C345:G345&lt;B345:F345),IF(NOT(F345=""),AND(C345:F345&lt;B345:E345),AND(C345:E345&lt;B345:D345))))</f>
        <v>0</v>
      </c>
      <c r="L345" s="1" t="b">
        <f t="array" ref="L345">IF(NOT(H345=""),AND(AND(ABS(C345:H345-B345:G345)&gt;0),AND(ABS(C345:H345-B345:G345)&lt;4)),IF(NOT(G345=""),AND(AND(ABS(C345:G345-B345:F345)&gt;0),AND(ABS(C345:G345-B345:F345)&lt;4)),IF(NOT(F345=""),AND(AND(ABS(C345:F345-B345:E345)&gt;0),AND(ABS(C345:F345-B345:E345)&lt;4)),AND(AND(ABS(C345:E345-B345:D345)&gt;0),AND(ABS(C345:E345-B345:D345)&lt;4)))))</f>
        <v>0</v>
      </c>
      <c r="M345" s="1" t="b">
        <f t="shared" si="1"/>
        <v>0</v>
      </c>
    </row>
    <row r="346" ht="15.75" customHeight="1">
      <c r="A346" s="1" t="s">
        <v>355</v>
      </c>
      <c r="B346" s="1">
        <f>IFERROR(__xludf.DUMMYFUNCTION("SPLIT(A346,"" "")"),40.0)</f>
        <v>40</v>
      </c>
      <c r="C346" s="1">
        <f>IFERROR(__xludf.DUMMYFUNCTION("""COMPUTED_VALUE"""),44.0)</f>
        <v>44</v>
      </c>
      <c r="D346" s="1">
        <f>IFERROR(__xludf.DUMMYFUNCTION("""COMPUTED_VALUE"""),50.0)</f>
        <v>50</v>
      </c>
      <c r="E346" s="1">
        <f>IFERROR(__xludf.DUMMYFUNCTION("""COMPUTED_VALUE"""),53.0)</f>
        <v>53</v>
      </c>
      <c r="F346" s="1">
        <f>IFERROR(__xludf.DUMMYFUNCTION("""COMPUTED_VALUE"""),56.0)</f>
        <v>56</v>
      </c>
      <c r="G346" s="1">
        <f>IFERROR(__xludf.DUMMYFUNCTION("""COMPUTED_VALUE"""),59.0)</f>
        <v>59</v>
      </c>
      <c r="H346" s="1">
        <f>IFERROR(__xludf.DUMMYFUNCTION("""COMPUTED_VALUE"""),59.0)</f>
        <v>59</v>
      </c>
      <c r="I346" s="1"/>
      <c r="J346" s="1" t="b">
        <f t="array" ref="J346">IF(NOT(H346=""),AND(C346:H346&gt;B346:G346),IF(NOT(G346=""),AND(C346:G346&gt;B346:F346),IF(NOT(F346=""),AND(C346:F346&gt;B346:E346),AND(C346:E346&gt;B346:D346))))</f>
        <v>0</v>
      </c>
      <c r="K346" s="1" t="b">
        <f t="array" ref="K346">IF(NOT(H346=""),AND(C346:H346&lt;B346:G346),IF(NOT(G346=""),AND(C346:G346&lt;B346:F346),IF(NOT(F346=""),AND(C346:F346&lt;B346:E346),AND(C346:E346&lt;B346:D346))))</f>
        <v>0</v>
      </c>
      <c r="L346" s="1" t="b">
        <f t="array" ref="L346">IF(NOT(H346=""),AND(AND(ABS(C346:H346-B346:G346)&gt;0),AND(ABS(C346:H346-B346:G346)&lt;4)),IF(NOT(G346=""),AND(AND(ABS(C346:G346-B346:F346)&gt;0),AND(ABS(C346:G346-B346:F346)&lt;4)),IF(NOT(F346=""),AND(AND(ABS(C346:F346-B346:E346)&gt;0),AND(ABS(C346:F346-B346:E346)&lt;4)),AND(AND(ABS(C346:E346-B346:D346)&gt;0),AND(ABS(C346:E346-B346:D346)&lt;4)))))</f>
        <v>0</v>
      </c>
      <c r="M346" s="1" t="b">
        <f t="shared" si="1"/>
        <v>0</v>
      </c>
    </row>
    <row r="347" ht="15.75" customHeight="1">
      <c r="A347" s="1" t="s">
        <v>356</v>
      </c>
      <c r="B347" s="1">
        <f>IFERROR(__xludf.DUMMYFUNCTION("SPLIT(A347,"" "")"),71.0)</f>
        <v>71</v>
      </c>
      <c r="C347" s="1">
        <f>IFERROR(__xludf.DUMMYFUNCTION("""COMPUTED_VALUE"""),75.0)</f>
        <v>75</v>
      </c>
      <c r="D347" s="1">
        <f>IFERROR(__xludf.DUMMYFUNCTION("""COMPUTED_VALUE"""),77.0)</f>
        <v>77</v>
      </c>
      <c r="E347" s="1">
        <f>IFERROR(__xludf.DUMMYFUNCTION("""COMPUTED_VALUE"""),80.0)</f>
        <v>80</v>
      </c>
      <c r="F347" s="1">
        <f>IFERROR(__xludf.DUMMYFUNCTION("""COMPUTED_VALUE"""),81.0)</f>
        <v>81</v>
      </c>
      <c r="G347" s="1">
        <f>IFERROR(__xludf.DUMMYFUNCTION("""COMPUTED_VALUE"""),86.0)</f>
        <v>86</v>
      </c>
      <c r="H347" s="1">
        <f>IFERROR(__xludf.DUMMYFUNCTION("""COMPUTED_VALUE"""),89.0)</f>
        <v>89</v>
      </c>
      <c r="I347" s="1">
        <f>IFERROR(__xludf.DUMMYFUNCTION("""COMPUTED_VALUE"""),93.0)</f>
        <v>93</v>
      </c>
      <c r="J347" s="1" t="b">
        <f t="array" ref="J347">IF(NOT(H347=""),AND(C347:H347&gt;B347:G347),IF(NOT(G347=""),AND(C347:G347&gt;B347:F347),IF(NOT(F347=""),AND(C347:F347&gt;B347:E347),AND(C347:E347&gt;B347:D347))))</f>
        <v>1</v>
      </c>
      <c r="K347" s="1" t="b">
        <f t="array" ref="K347">IF(NOT(H347=""),AND(C347:H347&lt;B347:G347),IF(NOT(G347=""),AND(C347:G347&lt;B347:F347),IF(NOT(F347=""),AND(C347:F347&lt;B347:E347),AND(C347:E347&lt;B347:D347))))</f>
        <v>0</v>
      </c>
      <c r="L347" s="1" t="b">
        <f t="array" ref="L347">IF(NOT(H347=""),AND(AND(ABS(C347:H347-B347:G347)&gt;0),AND(ABS(C347:H347-B347:G347)&lt;4)),IF(NOT(G347=""),AND(AND(ABS(C347:G347-B347:F347)&gt;0),AND(ABS(C347:G347-B347:F347)&lt;4)),IF(NOT(F347=""),AND(AND(ABS(C347:F347-B347:E347)&gt;0),AND(ABS(C347:F347-B347:E347)&lt;4)),AND(AND(ABS(C347:E347-B347:D347)&gt;0),AND(ABS(C347:E347-B347:D347)&lt;4)))))</f>
        <v>0</v>
      </c>
      <c r="M347" s="1" t="b">
        <f t="shared" si="1"/>
        <v>0</v>
      </c>
    </row>
    <row r="348" ht="15.75" customHeight="1">
      <c r="A348" s="1" t="s">
        <v>357</v>
      </c>
      <c r="B348" s="1">
        <f>IFERROR(__xludf.DUMMYFUNCTION("SPLIT(A348,"" "")"),13.0)</f>
        <v>13</v>
      </c>
      <c r="C348" s="1">
        <f>IFERROR(__xludf.DUMMYFUNCTION("""COMPUTED_VALUE"""),17.0)</f>
        <v>17</v>
      </c>
      <c r="D348" s="1">
        <f>IFERROR(__xludf.DUMMYFUNCTION("""COMPUTED_VALUE"""),19.0)</f>
        <v>19</v>
      </c>
      <c r="E348" s="1">
        <f>IFERROR(__xludf.DUMMYFUNCTION("""COMPUTED_VALUE"""),22.0)</f>
        <v>22</v>
      </c>
      <c r="F348" s="1">
        <f>IFERROR(__xludf.DUMMYFUNCTION("""COMPUTED_VALUE"""),28.0)</f>
        <v>28</v>
      </c>
      <c r="G348" s="1">
        <f>IFERROR(__xludf.DUMMYFUNCTION("""COMPUTED_VALUE"""),35.0)</f>
        <v>35</v>
      </c>
      <c r="J348" s="1" t="b">
        <f t="array" ref="J348">IF(NOT(H348=""),AND(C348:H348&gt;B348:G348),IF(NOT(G348=""),AND(C348:G348&gt;B348:F348),IF(NOT(F348=""),AND(C348:F348&gt;B348:E348),AND(C348:E348&gt;B348:D348))))</f>
        <v>1</v>
      </c>
      <c r="K348" s="1" t="b">
        <f t="array" ref="K348">IF(NOT(H348=""),AND(C348:H348&lt;B348:G348),IF(NOT(G348=""),AND(C348:G348&lt;B348:F348),IF(NOT(F348=""),AND(C348:F348&lt;B348:E348),AND(C348:E348&lt;B348:D348))))</f>
        <v>0</v>
      </c>
      <c r="L348" s="1" t="b">
        <f t="array" ref="L348">IF(NOT(H348=""),AND(AND(ABS(C348:H348-B348:G348)&gt;0),AND(ABS(C348:H348-B348:G348)&lt;4)),IF(NOT(G348=""),AND(AND(ABS(C348:G348-B348:F348)&gt;0),AND(ABS(C348:G348-B348:F348)&lt;4)),IF(NOT(F348=""),AND(AND(ABS(C348:F348-B348:E348)&gt;0),AND(ABS(C348:F348-B348:E348)&lt;4)),AND(AND(ABS(C348:E348-B348:D348)&gt;0),AND(ABS(C348:E348-B348:D348)&lt;4)))))</f>
        <v>0</v>
      </c>
      <c r="M348" s="1" t="b">
        <f t="shared" si="1"/>
        <v>0</v>
      </c>
    </row>
    <row r="349" ht="15.75" customHeight="1">
      <c r="A349" s="1" t="s">
        <v>358</v>
      </c>
      <c r="B349" s="1">
        <f>IFERROR(__xludf.DUMMYFUNCTION("SPLIT(A349,"" "")"),58.0)</f>
        <v>58</v>
      </c>
      <c r="C349" s="1">
        <f>IFERROR(__xludf.DUMMYFUNCTION("""COMPUTED_VALUE"""),64.0)</f>
        <v>64</v>
      </c>
      <c r="D349" s="1">
        <f>IFERROR(__xludf.DUMMYFUNCTION("""COMPUTED_VALUE"""),67.0)</f>
        <v>67</v>
      </c>
      <c r="E349" s="1">
        <f>IFERROR(__xludf.DUMMYFUNCTION("""COMPUTED_VALUE"""),69.0)</f>
        <v>69</v>
      </c>
      <c r="F349" s="1">
        <f>IFERROR(__xludf.DUMMYFUNCTION("""COMPUTED_VALUE"""),70.0)</f>
        <v>70</v>
      </c>
      <c r="G349" s="1">
        <f>IFERROR(__xludf.DUMMYFUNCTION("""COMPUTED_VALUE"""),73.0)</f>
        <v>73</v>
      </c>
      <c r="H349" s="1">
        <f>IFERROR(__xludf.DUMMYFUNCTION("""COMPUTED_VALUE"""),74.0)</f>
        <v>74</v>
      </c>
      <c r="I349" s="1"/>
      <c r="J349" s="1" t="b">
        <f t="array" ref="J349">IF(NOT(H349=""),AND(C349:H349&gt;B349:G349),IF(NOT(G349=""),AND(C349:G349&gt;B349:F349),IF(NOT(F349=""),AND(C349:F349&gt;B349:E349),AND(C349:E349&gt;B349:D349))))</f>
        <v>1</v>
      </c>
      <c r="K349" s="1" t="b">
        <f t="array" ref="K349">IF(NOT(H349=""),AND(C349:H349&lt;B349:G349),IF(NOT(G349=""),AND(C349:G349&lt;B349:F349),IF(NOT(F349=""),AND(C349:F349&lt;B349:E349),AND(C349:E349&lt;B349:D349))))</f>
        <v>0</v>
      </c>
      <c r="L349" s="1" t="b">
        <f t="array" ref="L349">IF(NOT(H349=""),AND(AND(ABS(C349:H349-B349:G349)&gt;0),AND(ABS(C349:H349-B349:G349)&lt;4)),IF(NOT(G349=""),AND(AND(ABS(C349:G349-B349:F349)&gt;0),AND(ABS(C349:G349-B349:F349)&lt;4)),IF(NOT(F349=""),AND(AND(ABS(C349:F349-B349:E349)&gt;0),AND(ABS(C349:F349-B349:E349)&lt;4)),AND(AND(ABS(C349:E349-B349:D349)&gt;0),AND(ABS(C349:E349-B349:D349)&lt;4)))))</f>
        <v>0</v>
      </c>
      <c r="M349" s="1" t="b">
        <f t="shared" si="1"/>
        <v>0</v>
      </c>
    </row>
    <row r="350" ht="15.75" customHeight="1">
      <c r="A350" s="1" t="s">
        <v>359</v>
      </c>
      <c r="B350" s="1">
        <f>IFERROR(__xludf.DUMMYFUNCTION("SPLIT(A350,"" "")"),54.0)</f>
        <v>54</v>
      </c>
      <c r="C350" s="1">
        <f>IFERROR(__xludf.DUMMYFUNCTION("""COMPUTED_VALUE"""),60.0)</f>
        <v>60</v>
      </c>
      <c r="D350" s="1">
        <f>IFERROR(__xludf.DUMMYFUNCTION("""COMPUTED_VALUE"""),63.0)</f>
        <v>63</v>
      </c>
      <c r="E350" s="1">
        <f>IFERROR(__xludf.DUMMYFUNCTION("""COMPUTED_VALUE"""),64.0)</f>
        <v>64</v>
      </c>
      <c r="F350" s="1">
        <f>IFERROR(__xludf.DUMMYFUNCTION("""COMPUTED_VALUE"""),66.0)</f>
        <v>66</v>
      </c>
      <c r="G350" s="1">
        <f>IFERROR(__xludf.DUMMYFUNCTION("""COMPUTED_VALUE"""),68.0)</f>
        <v>68</v>
      </c>
      <c r="H350" s="1">
        <f>IFERROR(__xludf.DUMMYFUNCTION("""COMPUTED_VALUE"""),70.0)</f>
        <v>70</v>
      </c>
      <c r="I350" s="1">
        <f>IFERROR(__xludf.DUMMYFUNCTION("""COMPUTED_VALUE"""),68.0)</f>
        <v>68</v>
      </c>
      <c r="J350" s="1" t="b">
        <f t="array" ref="J350">IF(NOT(H350=""),AND(C350:H350&gt;B350:G350),IF(NOT(G350=""),AND(C350:G350&gt;B350:F350),IF(NOT(F350=""),AND(C350:F350&gt;B350:E350),AND(C350:E350&gt;B350:D350))))</f>
        <v>1</v>
      </c>
      <c r="K350" s="1" t="b">
        <f t="array" ref="K350">IF(NOT(H350=""),AND(C350:H350&lt;B350:G350),IF(NOT(G350=""),AND(C350:G350&lt;B350:F350),IF(NOT(F350=""),AND(C350:F350&lt;B350:E350),AND(C350:E350&lt;B350:D350))))</f>
        <v>0</v>
      </c>
      <c r="L350" s="1" t="b">
        <f t="array" ref="L350">IF(NOT(H350=""),AND(AND(ABS(C350:H350-B350:G350)&gt;0),AND(ABS(C350:H350-B350:G350)&lt;4)),IF(NOT(G350=""),AND(AND(ABS(C350:G350-B350:F350)&gt;0),AND(ABS(C350:G350-B350:F350)&lt;4)),IF(NOT(F350=""),AND(AND(ABS(C350:F350-B350:E350)&gt;0),AND(ABS(C350:F350-B350:E350)&lt;4)),AND(AND(ABS(C350:E350-B350:D350)&gt;0),AND(ABS(C350:E350-B350:D350)&lt;4)))))</f>
        <v>0</v>
      </c>
      <c r="M350" s="1" t="b">
        <f t="shared" si="1"/>
        <v>0</v>
      </c>
    </row>
    <row r="351" ht="15.75" customHeight="1">
      <c r="A351" s="1" t="s">
        <v>360</v>
      </c>
      <c r="B351" s="1">
        <f>IFERROR(__xludf.DUMMYFUNCTION("SPLIT(A351,"" "")"),36.0)</f>
        <v>36</v>
      </c>
      <c r="C351" s="1">
        <f>IFERROR(__xludf.DUMMYFUNCTION("""COMPUTED_VALUE"""),43.0)</f>
        <v>43</v>
      </c>
      <c r="D351" s="1">
        <f>IFERROR(__xludf.DUMMYFUNCTION("""COMPUTED_VALUE"""),46.0)</f>
        <v>46</v>
      </c>
      <c r="E351" s="1">
        <f>IFERROR(__xludf.DUMMYFUNCTION("""COMPUTED_VALUE"""),48.0)</f>
        <v>48</v>
      </c>
      <c r="F351" s="1">
        <f>IFERROR(__xludf.DUMMYFUNCTION("""COMPUTED_VALUE"""),48.0)</f>
        <v>48</v>
      </c>
      <c r="J351" s="1" t="b">
        <f t="array" ref="J351">IF(NOT(H351=""),AND(C351:H351&gt;B351:G351),IF(NOT(G351=""),AND(C351:G351&gt;B351:F351),IF(NOT(F351=""),AND(C351:F351&gt;B351:E351),AND(C351:E351&gt;B351:D351))))</f>
        <v>0</v>
      </c>
      <c r="K351" s="1" t="b">
        <f t="array" ref="K351">IF(NOT(H351=""),AND(C351:H351&lt;B351:G351),IF(NOT(G351=""),AND(C351:G351&lt;B351:F351),IF(NOT(F351=""),AND(C351:F351&lt;B351:E351),AND(C351:E351&lt;B351:D351))))</f>
        <v>0</v>
      </c>
      <c r="L351" s="1" t="b">
        <f t="array" ref="L351">IF(NOT(H351=""),AND(AND(ABS(C351:H351-B351:G351)&gt;0),AND(ABS(C351:H351-B351:G351)&lt;4)),IF(NOT(G351=""),AND(AND(ABS(C351:G351-B351:F351)&gt;0),AND(ABS(C351:G351-B351:F351)&lt;4)),IF(NOT(F351=""),AND(AND(ABS(C351:F351-B351:E351)&gt;0),AND(ABS(C351:F351-B351:E351)&lt;4)),AND(AND(ABS(C351:E351-B351:D351)&gt;0),AND(ABS(C351:E351-B351:D351)&lt;4)))))</f>
        <v>0</v>
      </c>
      <c r="M351" s="1" t="b">
        <f t="shared" si="1"/>
        <v>0</v>
      </c>
    </row>
    <row r="352" ht="15.75" customHeight="1">
      <c r="A352" s="1" t="s">
        <v>361</v>
      </c>
      <c r="B352" s="1">
        <f>IFERROR(__xludf.DUMMYFUNCTION("SPLIT(A352,"" "")"),31.0)</f>
        <v>31</v>
      </c>
      <c r="C352" s="1">
        <f>IFERROR(__xludf.DUMMYFUNCTION("""COMPUTED_VALUE"""),37.0)</f>
        <v>37</v>
      </c>
      <c r="D352" s="1">
        <f>IFERROR(__xludf.DUMMYFUNCTION("""COMPUTED_VALUE"""),40.0)</f>
        <v>40</v>
      </c>
      <c r="E352" s="1">
        <f>IFERROR(__xludf.DUMMYFUNCTION("""COMPUTED_VALUE"""),42.0)</f>
        <v>42</v>
      </c>
      <c r="F352" s="1">
        <f>IFERROR(__xludf.DUMMYFUNCTION("""COMPUTED_VALUE"""),45.0)</f>
        <v>45</v>
      </c>
      <c r="G352" s="1">
        <f>IFERROR(__xludf.DUMMYFUNCTION("""COMPUTED_VALUE"""),49.0)</f>
        <v>49</v>
      </c>
      <c r="J352" s="1" t="b">
        <f t="array" ref="J352">IF(NOT(H352=""),AND(C352:H352&gt;B352:G352),IF(NOT(G352=""),AND(C352:G352&gt;B352:F352),IF(NOT(F352=""),AND(C352:F352&gt;B352:E352),AND(C352:E352&gt;B352:D352))))</f>
        <v>1</v>
      </c>
      <c r="K352" s="1" t="b">
        <f t="array" ref="K352">IF(NOT(H352=""),AND(C352:H352&lt;B352:G352),IF(NOT(G352=""),AND(C352:G352&lt;B352:F352),IF(NOT(F352=""),AND(C352:F352&lt;B352:E352),AND(C352:E352&lt;B352:D352))))</f>
        <v>0</v>
      </c>
      <c r="L352" s="1" t="b">
        <f t="array" ref="L352">IF(NOT(H352=""),AND(AND(ABS(C352:H352-B352:G352)&gt;0),AND(ABS(C352:H352-B352:G352)&lt;4)),IF(NOT(G352=""),AND(AND(ABS(C352:G352-B352:F352)&gt;0),AND(ABS(C352:G352-B352:F352)&lt;4)),IF(NOT(F352=""),AND(AND(ABS(C352:F352-B352:E352)&gt;0),AND(ABS(C352:F352-B352:E352)&lt;4)),AND(AND(ABS(C352:E352-B352:D352)&gt;0),AND(ABS(C352:E352-B352:D352)&lt;4)))))</f>
        <v>0</v>
      </c>
      <c r="M352" s="1" t="b">
        <f t="shared" si="1"/>
        <v>0</v>
      </c>
    </row>
    <row r="353" ht="15.75" customHeight="1">
      <c r="A353" s="1" t="s">
        <v>362</v>
      </c>
      <c r="B353" s="1">
        <f>IFERROR(__xludf.DUMMYFUNCTION("SPLIT(A353,"" "")"),83.0)</f>
        <v>83</v>
      </c>
      <c r="C353" s="1">
        <f>IFERROR(__xludf.DUMMYFUNCTION("""COMPUTED_VALUE"""),88.0)</f>
        <v>88</v>
      </c>
      <c r="D353" s="1">
        <f>IFERROR(__xludf.DUMMYFUNCTION("""COMPUTED_VALUE"""),89.0)</f>
        <v>89</v>
      </c>
      <c r="E353" s="1">
        <f>IFERROR(__xludf.DUMMYFUNCTION("""COMPUTED_VALUE"""),90.0)</f>
        <v>90</v>
      </c>
      <c r="F353" s="1">
        <f>IFERROR(__xludf.DUMMYFUNCTION("""COMPUTED_VALUE"""),97.0)</f>
        <v>97</v>
      </c>
      <c r="J353" s="1" t="b">
        <f t="array" ref="J353">IF(NOT(H353=""),AND(C353:H353&gt;B353:G353),IF(NOT(G353=""),AND(C353:G353&gt;B353:F353),IF(NOT(F353=""),AND(C353:F353&gt;B353:E353),AND(C353:E353&gt;B353:D353))))</f>
        <v>1</v>
      </c>
      <c r="K353" s="1" t="b">
        <f t="array" ref="K353">IF(NOT(H353=""),AND(C353:H353&lt;B353:G353),IF(NOT(G353=""),AND(C353:G353&lt;B353:F353),IF(NOT(F353=""),AND(C353:F353&lt;B353:E353),AND(C353:E353&lt;B353:D353))))</f>
        <v>0</v>
      </c>
      <c r="L353" s="1" t="b">
        <f t="array" ref="L353">IF(NOT(H353=""),AND(AND(ABS(C353:H353-B353:G353)&gt;0),AND(ABS(C353:H353-B353:G353)&lt;4)),IF(NOT(G353=""),AND(AND(ABS(C353:G353-B353:F353)&gt;0),AND(ABS(C353:G353-B353:F353)&lt;4)),IF(NOT(F353=""),AND(AND(ABS(C353:F353-B353:E353)&gt;0),AND(ABS(C353:F353-B353:E353)&lt;4)),AND(AND(ABS(C353:E353-B353:D353)&gt;0),AND(ABS(C353:E353-B353:D353)&lt;4)))))</f>
        <v>0</v>
      </c>
      <c r="M353" s="1" t="b">
        <f t="shared" si="1"/>
        <v>0</v>
      </c>
    </row>
    <row r="354" ht="15.75" customHeight="1">
      <c r="A354" s="1" t="s">
        <v>363</v>
      </c>
      <c r="B354" s="1">
        <f>IFERROR(__xludf.DUMMYFUNCTION("SPLIT(A354,"" "")"),20.0)</f>
        <v>20</v>
      </c>
      <c r="C354" s="1">
        <f>IFERROR(__xludf.DUMMYFUNCTION("""COMPUTED_VALUE"""),26.0)</f>
        <v>26</v>
      </c>
      <c r="D354" s="1">
        <f>IFERROR(__xludf.DUMMYFUNCTION("""COMPUTED_VALUE"""),25.0)</f>
        <v>25</v>
      </c>
      <c r="E354" s="1">
        <f>IFERROR(__xludf.DUMMYFUNCTION("""COMPUTED_VALUE"""),26.0)</f>
        <v>26</v>
      </c>
      <c r="F354" s="1">
        <f>IFERROR(__xludf.DUMMYFUNCTION("""COMPUTED_VALUE"""),27.0)</f>
        <v>27</v>
      </c>
      <c r="J354" s="1" t="b">
        <f t="array" ref="J354">IF(NOT(H354=""),AND(C354:H354&gt;B354:G354),IF(NOT(G354=""),AND(C354:G354&gt;B354:F354),IF(NOT(F354=""),AND(C354:F354&gt;B354:E354),AND(C354:E354&gt;B354:D354))))</f>
        <v>0</v>
      </c>
      <c r="K354" s="1" t="b">
        <f t="array" ref="K354">IF(NOT(H354=""),AND(C354:H354&lt;B354:G354),IF(NOT(G354=""),AND(C354:G354&lt;B354:F354),IF(NOT(F354=""),AND(C354:F354&lt;B354:E354),AND(C354:E354&lt;B354:D354))))</f>
        <v>0</v>
      </c>
      <c r="L354" s="1" t="b">
        <f t="array" ref="L354">IF(NOT(H354=""),AND(AND(ABS(C354:H354-B354:G354)&gt;0),AND(ABS(C354:H354-B354:G354)&lt;4)),IF(NOT(G354=""),AND(AND(ABS(C354:G354-B354:F354)&gt;0),AND(ABS(C354:G354-B354:F354)&lt;4)),IF(NOT(F354=""),AND(AND(ABS(C354:F354-B354:E354)&gt;0),AND(ABS(C354:F354-B354:E354)&lt;4)),AND(AND(ABS(C354:E354-B354:D354)&gt;0),AND(ABS(C354:E354-B354:D354)&lt;4)))))</f>
        <v>0</v>
      </c>
      <c r="M354" s="1" t="b">
        <f t="shared" si="1"/>
        <v>0</v>
      </c>
    </row>
    <row r="355" ht="15.75" customHeight="1">
      <c r="A355" s="1" t="s">
        <v>364</v>
      </c>
      <c r="B355" s="1">
        <f>IFERROR(__xludf.DUMMYFUNCTION("SPLIT(A355,"" "")"),5.0)</f>
        <v>5</v>
      </c>
      <c r="C355" s="1">
        <f>IFERROR(__xludf.DUMMYFUNCTION("""COMPUTED_VALUE"""),11.0)</f>
        <v>11</v>
      </c>
      <c r="D355" s="1">
        <f>IFERROR(__xludf.DUMMYFUNCTION("""COMPUTED_VALUE"""),9.0)</f>
        <v>9</v>
      </c>
      <c r="E355" s="1">
        <f>IFERROR(__xludf.DUMMYFUNCTION("""COMPUTED_VALUE"""),12.0)</f>
        <v>12</v>
      </c>
      <c r="F355" s="1">
        <f>IFERROR(__xludf.DUMMYFUNCTION("""COMPUTED_VALUE"""),9.0)</f>
        <v>9</v>
      </c>
      <c r="J355" s="1" t="b">
        <f t="array" ref="J355">IF(NOT(H355=""),AND(C355:H355&gt;B355:G355),IF(NOT(G355=""),AND(C355:G355&gt;B355:F355),IF(NOT(F355=""),AND(C355:F355&gt;B355:E355),AND(C355:E355&gt;B355:D355))))</f>
        <v>0</v>
      </c>
      <c r="K355" s="1" t="b">
        <f t="array" ref="K355">IF(NOT(H355=""),AND(C355:H355&lt;B355:G355),IF(NOT(G355=""),AND(C355:G355&lt;B355:F355),IF(NOT(F355=""),AND(C355:F355&lt;B355:E355),AND(C355:E355&lt;B355:D355))))</f>
        <v>0</v>
      </c>
      <c r="L355" s="1" t="b">
        <f t="array" ref="L355">IF(NOT(H355=""),AND(AND(ABS(C355:H355-B355:G355)&gt;0),AND(ABS(C355:H355-B355:G355)&lt;4)),IF(NOT(G355=""),AND(AND(ABS(C355:G355-B355:F355)&gt;0),AND(ABS(C355:G355-B355:F355)&lt;4)),IF(NOT(F355=""),AND(AND(ABS(C355:F355-B355:E355)&gt;0),AND(ABS(C355:F355-B355:E355)&lt;4)),AND(AND(ABS(C355:E355-B355:D355)&gt;0),AND(ABS(C355:E355-B355:D355)&lt;4)))))</f>
        <v>0</v>
      </c>
      <c r="M355" s="1" t="b">
        <f t="shared" si="1"/>
        <v>0</v>
      </c>
    </row>
    <row r="356" ht="15.75" customHeight="1">
      <c r="A356" s="1" t="s">
        <v>365</v>
      </c>
      <c r="B356" s="1">
        <f>IFERROR(__xludf.DUMMYFUNCTION("SPLIT(A356,"" "")"),30.0)</f>
        <v>30</v>
      </c>
      <c r="C356" s="1">
        <f>IFERROR(__xludf.DUMMYFUNCTION("""COMPUTED_VALUE"""),37.0)</f>
        <v>37</v>
      </c>
      <c r="D356" s="1">
        <f>IFERROR(__xludf.DUMMYFUNCTION("""COMPUTED_VALUE"""),35.0)</f>
        <v>35</v>
      </c>
      <c r="E356" s="1">
        <f>IFERROR(__xludf.DUMMYFUNCTION("""COMPUTED_VALUE"""),37.0)</f>
        <v>37</v>
      </c>
      <c r="F356" s="1">
        <f>IFERROR(__xludf.DUMMYFUNCTION("""COMPUTED_VALUE"""),37.0)</f>
        <v>37</v>
      </c>
      <c r="J356" s="1" t="b">
        <f t="array" ref="J356">IF(NOT(H356=""),AND(C356:H356&gt;B356:G356),IF(NOT(G356=""),AND(C356:G356&gt;B356:F356),IF(NOT(F356=""),AND(C356:F356&gt;B356:E356),AND(C356:E356&gt;B356:D356))))</f>
        <v>0</v>
      </c>
      <c r="K356" s="1" t="b">
        <f t="array" ref="K356">IF(NOT(H356=""),AND(C356:H356&lt;B356:G356),IF(NOT(G356=""),AND(C356:G356&lt;B356:F356),IF(NOT(F356=""),AND(C356:F356&lt;B356:E356),AND(C356:E356&lt;B356:D356))))</f>
        <v>0</v>
      </c>
      <c r="L356" s="1" t="b">
        <f t="array" ref="L356">IF(NOT(H356=""),AND(AND(ABS(C356:H356-B356:G356)&gt;0),AND(ABS(C356:H356-B356:G356)&lt;4)),IF(NOT(G356=""),AND(AND(ABS(C356:G356-B356:F356)&gt;0),AND(ABS(C356:G356-B356:F356)&lt;4)),IF(NOT(F356=""),AND(AND(ABS(C356:F356-B356:E356)&gt;0),AND(ABS(C356:F356-B356:E356)&lt;4)),AND(AND(ABS(C356:E356-B356:D356)&gt;0),AND(ABS(C356:E356-B356:D356)&lt;4)))))</f>
        <v>0</v>
      </c>
      <c r="M356" s="1" t="b">
        <f t="shared" si="1"/>
        <v>0</v>
      </c>
    </row>
    <row r="357" ht="15.75" customHeight="1">
      <c r="A357" s="1" t="s">
        <v>366</v>
      </c>
      <c r="B357" s="1">
        <f>IFERROR(__xludf.DUMMYFUNCTION("SPLIT(A357,"" "")"),23.0)</f>
        <v>23</v>
      </c>
      <c r="C357" s="1">
        <f>IFERROR(__xludf.DUMMYFUNCTION("""COMPUTED_VALUE"""),28.0)</f>
        <v>28</v>
      </c>
      <c r="D357" s="1">
        <f>IFERROR(__xludf.DUMMYFUNCTION("""COMPUTED_VALUE"""),29.0)</f>
        <v>29</v>
      </c>
      <c r="E357" s="1">
        <f>IFERROR(__xludf.DUMMYFUNCTION("""COMPUTED_VALUE"""),28.0)</f>
        <v>28</v>
      </c>
      <c r="F357" s="1">
        <f>IFERROR(__xludf.DUMMYFUNCTION("""COMPUTED_VALUE"""),32.0)</f>
        <v>32</v>
      </c>
      <c r="J357" s="1" t="b">
        <f t="array" ref="J357">IF(NOT(H357=""),AND(C357:H357&gt;B357:G357),IF(NOT(G357=""),AND(C357:G357&gt;B357:F357),IF(NOT(F357=""),AND(C357:F357&gt;B357:E357),AND(C357:E357&gt;B357:D357))))</f>
        <v>0</v>
      </c>
      <c r="K357" s="1" t="b">
        <f t="array" ref="K357">IF(NOT(H357=""),AND(C357:H357&lt;B357:G357),IF(NOT(G357=""),AND(C357:G357&lt;B357:F357),IF(NOT(F357=""),AND(C357:F357&lt;B357:E357),AND(C357:E357&lt;B357:D357))))</f>
        <v>0</v>
      </c>
      <c r="L357" s="1" t="b">
        <f t="array" ref="L357">IF(NOT(H357=""),AND(AND(ABS(C357:H357-B357:G357)&gt;0),AND(ABS(C357:H357-B357:G357)&lt;4)),IF(NOT(G357=""),AND(AND(ABS(C357:G357-B357:F357)&gt;0),AND(ABS(C357:G357-B357:F357)&lt;4)),IF(NOT(F357=""),AND(AND(ABS(C357:F357-B357:E357)&gt;0),AND(ABS(C357:F357-B357:E357)&lt;4)),AND(AND(ABS(C357:E357-B357:D357)&gt;0),AND(ABS(C357:E357-B357:D357)&lt;4)))))</f>
        <v>0</v>
      </c>
      <c r="M357" s="1" t="b">
        <f t="shared" si="1"/>
        <v>0</v>
      </c>
    </row>
    <row r="358" ht="15.75" customHeight="1">
      <c r="A358" s="1" t="s">
        <v>367</v>
      </c>
      <c r="B358" s="1">
        <f>IFERROR(__xludf.DUMMYFUNCTION("SPLIT(A358,"" "")"),70.0)</f>
        <v>70</v>
      </c>
      <c r="C358" s="1">
        <f>IFERROR(__xludf.DUMMYFUNCTION("""COMPUTED_VALUE"""),76.0)</f>
        <v>76</v>
      </c>
      <c r="D358" s="1">
        <f>IFERROR(__xludf.DUMMYFUNCTION("""COMPUTED_VALUE"""),78.0)</f>
        <v>78</v>
      </c>
      <c r="E358" s="1">
        <f>IFERROR(__xludf.DUMMYFUNCTION("""COMPUTED_VALUE"""),77.0)</f>
        <v>77</v>
      </c>
      <c r="F358" s="1">
        <f>IFERROR(__xludf.DUMMYFUNCTION("""COMPUTED_VALUE"""),79.0)</f>
        <v>79</v>
      </c>
      <c r="G358" s="1">
        <f>IFERROR(__xludf.DUMMYFUNCTION("""COMPUTED_VALUE"""),81.0)</f>
        <v>81</v>
      </c>
      <c r="H358" s="1">
        <f>IFERROR(__xludf.DUMMYFUNCTION("""COMPUTED_VALUE"""),83.0)</f>
        <v>83</v>
      </c>
      <c r="I358" s="1">
        <f>IFERROR(__xludf.DUMMYFUNCTION("""COMPUTED_VALUE"""),88.0)</f>
        <v>88</v>
      </c>
      <c r="J358" s="1" t="b">
        <f t="array" ref="J358">IF(NOT(H358=""),AND(C358:H358&gt;B358:G358),IF(NOT(G358=""),AND(C358:G358&gt;B358:F358),IF(NOT(F358=""),AND(C358:F358&gt;B358:E358),AND(C358:E358&gt;B358:D358))))</f>
        <v>0</v>
      </c>
      <c r="K358" s="1" t="b">
        <f t="array" ref="K358">IF(NOT(H358=""),AND(C358:H358&lt;B358:G358),IF(NOT(G358=""),AND(C358:G358&lt;B358:F358),IF(NOT(F358=""),AND(C358:F358&lt;B358:E358),AND(C358:E358&lt;B358:D358))))</f>
        <v>0</v>
      </c>
      <c r="L358" s="1" t="b">
        <f t="array" ref="L358">IF(NOT(H358=""),AND(AND(ABS(C358:H358-B358:G358)&gt;0),AND(ABS(C358:H358-B358:G358)&lt;4)),IF(NOT(G358=""),AND(AND(ABS(C358:G358-B358:F358)&gt;0),AND(ABS(C358:G358-B358:F358)&lt;4)),IF(NOT(F358=""),AND(AND(ABS(C358:F358-B358:E358)&gt;0),AND(ABS(C358:F358-B358:E358)&lt;4)),AND(AND(ABS(C358:E358-B358:D358)&gt;0),AND(ABS(C358:E358-B358:D358)&lt;4)))))</f>
        <v>0</v>
      </c>
      <c r="M358" s="1" t="b">
        <f t="shared" si="1"/>
        <v>0</v>
      </c>
    </row>
    <row r="359" ht="15.75" customHeight="1">
      <c r="A359" s="1" t="s">
        <v>368</v>
      </c>
      <c r="B359" s="1">
        <f>IFERROR(__xludf.DUMMYFUNCTION("SPLIT(A359,"" "")"),14.0)</f>
        <v>14</v>
      </c>
      <c r="C359" s="1">
        <f>IFERROR(__xludf.DUMMYFUNCTION("""COMPUTED_VALUE"""),20.0)</f>
        <v>20</v>
      </c>
      <c r="D359" s="1">
        <f>IFERROR(__xludf.DUMMYFUNCTION("""COMPUTED_VALUE"""),22.0)</f>
        <v>22</v>
      </c>
      <c r="E359" s="1">
        <f>IFERROR(__xludf.DUMMYFUNCTION("""COMPUTED_VALUE"""),22.0)</f>
        <v>22</v>
      </c>
      <c r="F359" s="1">
        <f>IFERROR(__xludf.DUMMYFUNCTION("""COMPUTED_VALUE"""),24.0)</f>
        <v>24</v>
      </c>
      <c r="J359" s="1" t="b">
        <f t="array" ref="J359">IF(NOT(H359=""),AND(C359:H359&gt;B359:G359),IF(NOT(G359=""),AND(C359:G359&gt;B359:F359),IF(NOT(F359=""),AND(C359:F359&gt;B359:E359),AND(C359:E359&gt;B359:D359))))</f>
        <v>0</v>
      </c>
      <c r="K359" s="1" t="b">
        <f t="array" ref="K359">IF(NOT(H359=""),AND(C359:H359&lt;B359:G359),IF(NOT(G359=""),AND(C359:G359&lt;B359:F359),IF(NOT(F359=""),AND(C359:F359&lt;B359:E359),AND(C359:E359&lt;B359:D359))))</f>
        <v>0</v>
      </c>
      <c r="L359" s="1" t="b">
        <f t="array" ref="L359">IF(NOT(H359=""),AND(AND(ABS(C359:H359-B359:G359)&gt;0),AND(ABS(C359:H359-B359:G359)&lt;4)),IF(NOT(G359=""),AND(AND(ABS(C359:G359-B359:F359)&gt;0),AND(ABS(C359:G359-B359:F359)&lt;4)),IF(NOT(F359=""),AND(AND(ABS(C359:F359-B359:E359)&gt;0),AND(ABS(C359:F359-B359:E359)&lt;4)),AND(AND(ABS(C359:E359-B359:D359)&gt;0),AND(ABS(C359:E359-B359:D359)&lt;4)))))</f>
        <v>0</v>
      </c>
      <c r="M359" s="1" t="b">
        <f t="shared" si="1"/>
        <v>0</v>
      </c>
    </row>
    <row r="360" ht="15.75" customHeight="1">
      <c r="A360" s="1" t="s">
        <v>369</v>
      </c>
      <c r="B360" s="1">
        <f>IFERROR(__xludf.DUMMYFUNCTION("SPLIT(A360,"" "")"),41.0)</f>
        <v>41</v>
      </c>
      <c r="C360" s="1">
        <f>IFERROR(__xludf.DUMMYFUNCTION("""COMPUTED_VALUE"""),48.0)</f>
        <v>48</v>
      </c>
      <c r="D360" s="1">
        <f>IFERROR(__xludf.DUMMYFUNCTION("""COMPUTED_VALUE"""),51.0)</f>
        <v>51</v>
      </c>
      <c r="E360" s="1">
        <f>IFERROR(__xludf.DUMMYFUNCTION("""COMPUTED_VALUE"""),51.0)</f>
        <v>51</v>
      </c>
      <c r="F360" s="1">
        <f>IFERROR(__xludf.DUMMYFUNCTION("""COMPUTED_VALUE"""),48.0)</f>
        <v>48</v>
      </c>
      <c r="J360" s="1" t="b">
        <f t="array" ref="J360">IF(NOT(H360=""),AND(C360:H360&gt;B360:G360),IF(NOT(G360=""),AND(C360:G360&gt;B360:F360),IF(NOT(F360=""),AND(C360:F360&gt;B360:E360),AND(C360:E360&gt;B360:D360))))</f>
        <v>0</v>
      </c>
      <c r="K360" s="1" t="b">
        <f t="array" ref="K360">IF(NOT(H360=""),AND(C360:H360&lt;B360:G360),IF(NOT(G360=""),AND(C360:G360&lt;B360:F360),IF(NOT(F360=""),AND(C360:F360&lt;B360:E360),AND(C360:E360&lt;B360:D360))))</f>
        <v>0</v>
      </c>
      <c r="L360" s="1" t="b">
        <f t="array" ref="L360">IF(NOT(H360=""),AND(AND(ABS(C360:H360-B360:G360)&gt;0),AND(ABS(C360:H360-B360:G360)&lt;4)),IF(NOT(G360=""),AND(AND(ABS(C360:G360-B360:F360)&gt;0),AND(ABS(C360:G360-B360:F360)&lt;4)),IF(NOT(F360=""),AND(AND(ABS(C360:F360-B360:E360)&gt;0),AND(ABS(C360:F360-B360:E360)&lt;4)),AND(AND(ABS(C360:E360-B360:D360)&gt;0),AND(ABS(C360:E360-B360:D360)&lt;4)))))</f>
        <v>0</v>
      </c>
      <c r="M360" s="1" t="b">
        <f t="shared" si="1"/>
        <v>0</v>
      </c>
    </row>
    <row r="361" ht="15.75" customHeight="1">
      <c r="A361" s="1" t="s">
        <v>370</v>
      </c>
      <c r="B361" s="1">
        <f>IFERROR(__xludf.DUMMYFUNCTION("SPLIT(A361,"" "")"),68.0)</f>
        <v>68</v>
      </c>
      <c r="C361" s="1">
        <f>IFERROR(__xludf.DUMMYFUNCTION("""COMPUTED_VALUE"""),73.0)</f>
        <v>73</v>
      </c>
      <c r="D361" s="1">
        <f>IFERROR(__xludf.DUMMYFUNCTION("""COMPUTED_VALUE"""),75.0)</f>
        <v>75</v>
      </c>
      <c r="E361" s="1">
        <f>IFERROR(__xludf.DUMMYFUNCTION("""COMPUTED_VALUE"""),75.0)</f>
        <v>75</v>
      </c>
      <c r="F361" s="1">
        <f>IFERROR(__xludf.DUMMYFUNCTION("""COMPUTED_VALUE"""),75.0)</f>
        <v>75</v>
      </c>
      <c r="J361" s="1" t="b">
        <f t="array" ref="J361">IF(NOT(H361=""),AND(C361:H361&gt;B361:G361),IF(NOT(G361=""),AND(C361:G361&gt;B361:F361),IF(NOT(F361=""),AND(C361:F361&gt;B361:E361),AND(C361:E361&gt;B361:D361))))</f>
        <v>0</v>
      </c>
      <c r="K361" s="1" t="b">
        <f t="array" ref="K361">IF(NOT(H361=""),AND(C361:H361&lt;B361:G361),IF(NOT(G361=""),AND(C361:G361&lt;B361:F361),IF(NOT(F361=""),AND(C361:F361&lt;B361:E361),AND(C361:E361&lt;B361:D361))))</f>
        <v>0</v>
      </c>
      <c r="L361" s="1" t="b">
        <f t="array" ref="L361">IF(NOT(H361=""),AND(AND(ABS(C361:H361-B361:G361)&gt;0),AND(ABS(C361:H361-B361:G361)&lt;4)),IF(NOT(G361=""),AND(AND(ABS(C361:G361-B361:F361)&gt;0),AND(ABS(C361:G361-B361:F361)&lt;4)),IF(NOT(F361=""),AND(AND(ABS(C361:F361-B361:E361)&gt;0),AND(ABS(C361:F361-B361:E361)&lt;4)),AND(AND(ABS(C361:E361-B361:D361)&gt;0),AND(ABS(C361:E361-B361:D361)&lt;4)))))</f>
        <v>0</v>
      </c>
      <c r="M361" s="1" t="b">
        <f t="shared" si="1"/>
        <v>0</v>
      </c>
    </row>
    <row r="362" ht="15.75" customHeight="1">
      <c r="A362" s="1" t="s">
        <v>371</v>
      </c>
      <c r="B362" s="1">
        <f>IFERROR(__xludf.DUMMYFUNCTION("SPLIT(A362,"" "")"),49.0)</f>
        <v>49</v>
      </c>
      <c r="C362" s="1">
        <f>IFERROR(__xludf.DUMMYFUNCTION("""COMPUTED_VALUE"""),54.0)</f>
        <v>54</v>
      </c>
      <c r="D362" s="1">
        <f>IFERROR(__xludf.DUMMYFUNCTION("""COMPUTED_VALUE"""),55.0)</f>
        <v>55</v>
      </c>
      <c r="E362" s="1">
        <f>IFERROR(__xludf.DUMMYFUNCTION("""COMPUTED_VALUE"""),56.0)</f>
        <v>56</v>
      </c>
      <c r="F362" s="1">
        <f>IFERROR(__xludf.DUMMYFUNCTION("""COMPUTED_VALUE"""),56.0)</f>
        <v>56</v>
      </c>
      <c r="G362" s="1">
        <f>IFERROR(__xludf.DUMMYFUNCTION("""COMPUTED_VALUE"""),57.0)</f>
        <v>57</v>
      </c>
      <c r="H362" s="1">
        <f>IFERROR(__xludf.DUMMYFUNCTION("""COMPUTED_VALUE"""),58.0)</f>
        <v>58</v>
      </c>
      <c r="I362" s="1">
        <f>IFERROR(__xludf.DUMMYFUNCTION("""COMPUTED_VALUE"""),62.0)</f>
        <v>62</v>
      </c>
      <c r="J362" s="1" t="b">
        <f t="array" ref="J362">IF(NOT(H362=""),AND(C362:H362&gt;B362:G362),IF(NOT(G362=""),AND(C362:G362&gt;B362:F362),IF(NOT(F362=""),AND(C362:F362&gt;B362:E362),AND(C362:E362&gt;B362:D362))))</f>
        <v>0</v>
      </c>
      <c r="K362" s="1" t="b">
        <f t="array" ref="K362">IF(NOT(H362=""),AND(C362:H362&lt;B362:G362),IF(NOT(G362=""),AND(C362:G362&lt;B362:F362),IF(NOT(F362=""),AND(C362:F362&lt;B362:E362),AND(C362:E362&lt;B362:D362))))</f>
        <v>0</v>
      </c>
      <c r="L362" s="1" t="b">
        <f t="array" ref="L362">IF(NOT(H362=""),AND(AND(ABS(C362:H362-B362:G362)&gt;0),AND(ABS(C362:H362-B362:G362)&lt;4)),IF(NOT(G362=""),AND(AND(ABS(C362:G362-B362:F362)&gt;0),AND(ABS(C362:G362-B362:F362)&lt;4)),IF(NOT(F362=""),AND(AND(ABS(C362:F362-B362:E362)&gt;0),AND(ABS(C362:F362-B362:E362)&lt;4)),AND(AND(ABS(C362:E362-B362:D362)&gt;0),AND(ABS(C362:E362-B362:D362)&lt;4)))))</f>
        <v>0</v>
      </c>
      <c r="M362" s="1" t="b">
        <f t="shared" si="1"/>
        <v>0</v>
      </c>
    </row>
    <row r="363" ht="15.75" customHeight="1">
      <c r="A363" s="1" t="s">
        <v>372</v>
      </c>
      <c r="B363" s="1">
        <f>IFERROR(__xludf.DUMMYFUNCTION("SPLIT(A363,"" "")"),45.0)</f>
        <v>45</v>
      </c>
      <c r="C363" s="1">
        <f>IFERROR(__xludf.DUMMYFUNCTION("""COMPUTED_VALUE"""),51.0)</f>
        <v>51</v>
      </c>
      <c r="D363" s="1">
        <f>IFERROR(__xludf.DUMMYFUNCTION("""COMPUTED_VALUE"""),54.0)</f>
        <v>54</v>
      </c>
      <c r="E363" s="1">
        <f>IFERROR(__xludf.DUMMYFUNCTION("""COMPUTED_VALUE"""),57.0)</f>
        <v>57</v>
      </c>
      <c r="F363" s="1">
        <f>IFERROR(__xludf.DUMMYFUNCTION("""COMPUTED_VALUE"""),57.0)</f>
        <v>57</v>
      </c>
      <c r="G363" s="1">
        <f>IFERROR(__xludf.DUMMYFUNCTION("""COMPUTED_VALUE"""),64.0)</f>
        <v>64</v>
      </c>
      <c r="J363" s="1" t="b">
        <f t="array" ref="J363">IF(NOT(H363=""),AND(C363:H363&gt;B363:G363),IF(NOT(G363=""),AND(C363:G363&gt;B363:F363),IF(NOT(F363=""),AND(C363:F363&gt;B363:E363),AND(C363:E363&gt;B363:D363))))</f>
        <v>0</v>
      </c>
      <c r="K363" s="1" t="b">
        <f t="array" ref="K363">IF(NOT(H363=""),AND(C363:H363&lt;B363:G363),IF(NOT(G363=""),AND(C363:G363&lt;B363:F363),IF(NOT(F363=""),AND(C363:F363&lt;B363:E363),AND(C363:E363&lt;B363:D363))))</f>
        <v>0</v>
      </c>
      <c r="L363" s="1" t="b">
        <f t="array" ref="L363">IF(NOT(H363=""),AND(AND(ABS(C363:H363-B363:G363)&gt;0),AND(ABS(C363:H363-B363:G363)&lt;4)),IF(NOT(G363=""),AND(AND(ABS(C363:G363-B363:F363)&gt;0),AND(ABS(C363:G363-B363:F363)&lt;4)),IF(NOT(F363=""),AND(AND(ABS(C363:F363-B363:E363)&gt;0),AND(ABS(C363:F363-B363:E363)&lt;4)),AND(AND(ABS(C363:E363-B363:D363)&gt;0),AND(ABS(C363:E363-B363:D363)&lt;4)))))</f>
        <v>0</v>
      </c>
      <c r="M363" s="1" t="b">
        <f t="shared" si="1"/>
        <v>0</v>
      </c>
    </row>
    <row r="364" ht="15.75" customHeight="1">
      <c r="A364" s="1" t="s">
        <v>373</v>
      </c>
      <c r="B364" s="1">
        <f>IFERROR(__xludf.DUMMYFUNCTION("SPLIT(A364,"" "")"),13.0)</f>
        <v>13</v>
      </c>
      <c r="C364" s="1">
        <f>IFERROR(__xludf.DUMMYFUNCTION("""COMPUTED_VALUE"""),19.0)</f>
        <v>19</v>
      </c>
      <c r="D364" s="1">
        <f>IFERROR(__xludf.DUMMYFUNCTION("""COMPUTED_VALUE"""),21.0)</f>
        <v>21</v>
      </c>
      <c r="E364" s="1">
        <f>IFERROR(__xludf.DUMMYFUNCTION("""COMPUTED_VALUE"""),23.0)</f>
        <v>23</v>
      </c>
      <c r="F364" s="1">
        <f>IFERROR(__xludf.DUMMYFUNCTION("""COMPUTED_VALUE"""),27.0)</f>
        <v>27</v>
      </c>
      <c r="G364" s="1">
        <f>IFERROR(__xludf.DUMMYFUNCTION("""COMPUTED_VALUE"""),29.0)</f>
        <v>29</v>
      </c>
      <c r="J364" s="1" t="b">
        <f t="array" ref="J364">IF(NOT(H364=""),AND(C364:H364&gt;B364:G364),IF(NOT(G364=""),AND(C364:G364&gt;B364:F364),IF(NOT(F364=""),AND(C364:F364&gt;B364:E364),AND(C364:E364&gt;B364:D364))))</f>
        <v>1</v>
      </c>
      <c r="K364" s="1" t="b">
        <f t="array" ref="K364">IF(NOT(H364=""),AND(C364:H364&lt;B364:G364),IF(NOT(G364=""),AND(C364:G364&lt;B364:F364),IF(NOT(F364=""),AND(C364:F364&lt;B364:E364),AND(C364:E364&lt;B364:D364))))</f>
        <v>0</v>
      </c>
      <c r="L364" s="1" t="b">
        <f t="array" ref="L364">IF(NOT(H364=""),AND(AND(ABS(C364:H364-B364:G364)&gt;0),AND(ABS(C364:H364-B364:G364)&lt;4)),IF(NOT(G364=""),AND(AND(ABS(C364:G364-B364:F364)&gt;0),AND(ABS(C364:G364-B364:F364)&lt;4)),IF(NOT(F364=""),AND(AND(ABS(C364:F364-B364:E364)&gt;0),AND(ABS(C364:F364-B364:E364)&lt;4)),AND(AND(ABS(C364:E364-B364:D364)&gt;0),AND(ABS(C364:E364-B364:D364)&lt;4)))))</f>
        <v>0</v>
      </c>
      <c r="M364" s="1" t="b">
        <f t="shared" si="1"/>
        <v>0</v>
      </c>
    </row>
    <row r="365" ht="15.75" customHeight="1">
      <c r="A365" s="1" t="s">
        <v>374</v>
      </c>
      <c r="B365" s="1">
        <f>IFERROR(__xludf.DUMMYFUNCTION("SPLIT(A365,"" "")"),78.0)</f>
        <v>78</v>
      </c>
      <c r="C365" s="1">
        <f>IFERROR(__xludf.DUMMYFUNCTION("""COMPUTED_VALUE"""),83.0)</f>
        <v>83</v>
      </c>
      <c r="D365" s="1">
        <f>IFERROR(__xludf.DUMMYFUNCTION("""COMPUTED_VALUE"""),85.0)</f>
        <v>85</v>
      </c>
      <c r="E365" s="1">
        <f>IFERROR(__xludf.DUMMYFUNCTION("""COMPUTED_VALUE"""),89.0)</f>
        <v>89</v>
      </c>
      <c r="F365" s="1">
        <f>IFERROR(__xludf.DUMMYFUNCTION("""COMPUTED_VALUE"""),92.0)</f>
        <v>92</v>
      </c>
      <c r="G365" s="1">
        <f>IFERROR(__xludf.DUMMYFUNCTION("""COMPUTED_VALUE"""),90.0)</f>
        <v>90</v>
      </c>
      <c r="J365" s="1" t="b">
        <f t="array" ref="J365">IF(NOT(H365=""),AND(C365:H365&gt;B365:G365),IF(NOT(G365=""),AND(C365:G365&gt;B365:F365),IF(NOT(F365=""),AND(C365:F365&gt;B365:E365),AND(C365:E365&gt;B365:D365))))</f>
        <v>0</v>
      </c>
      <c r="K365" s="1" t="b">
        <f t="array" ref="K365">IF(NOT(H365=""),AND(C365:H365&lt;B365:G365),IF(NOT(G365=""),AND(C365:G365&lt;B365:F365),IF(NOT(F365=""),AND(C365:F365&lt;B365:E365),AND(C365:E365&lt;B365:D365))))</f>
        <v>0</v>
      </c>
      <c r="L365" s="1" t="b">
        <f t="array" ref="L365">IF(NOT(H365=""),AND(AND(ABS(C365:H365-B365:G365)&gt;0),AND(ABS(C365:H365-B365:G365)&lt;4)),IF(NOT(G365=""),AND(AND(ABS(C365:G365-B365:F365)&gt;0),AND(ABS(C365:G365-B365:F365)&lt;4)),IF(NOT(F365=""),AND(AND(ABS(C365:F365-B365:E365)&gt;0),AND(ABS(C365:F365-B365:E365)&lt;4)),AND(AND(ABS(C365:E365-B365:D365)&gt;0),AND(ABS(C365:E365-B365:D365)&lt;4)))))</f>
        <v>0</v>
      </c>
      <c r="M365" s="1" t="b">
        <f t="shared" si="1"/>
        <v>0</v>
      </c>
    </row>
    <row r="366" ht="15.75" customHeight="1">
      <c r="A366" s="1" t="s">
        <v>375</v>
      </c>
      <c r="B366" s="1">
        <f>IFERROR(__xludf.DUMMYFUNCTION("SPLIT(A366,"" "")"),48.0)</f>
        <v>48</v>
      </c>
      <c r="C366" s="1">
        <f>IFERROR(__xludf.DUMMYFUNCTION("""COMPUTED_VALUE"""),55.0)</f>
        <v>55</v>
      </c>
      <c r="D366" s="1">
        <f>IFERROR(__xludf.DUMMYFUNCTION("""COMPUTED_VALUE"""),57.0)</f>
        <v>57</v>
      </c>
      <c r="E366" s="1">
        <f>IFERROR(__xludf.DUMMYFUNCTION("""COMPUTED_VALUE"""),60.0)</f>
        <v>60</v>
      </c>
      <c r="F366" s="1">
        <f>IFERROR(__xludf.DUMMYFUNCTION("""COMPUTED_VALUE"""),64.0)</f>
        <v>64</v>
      </c>
      <c r="G366" s="1">
        <f>IFERROR(__xludf.DUMMYFUNCTION("""COMPUTED_VALUE"""),64.0)</f>
        <v>64</v>
      </c>
      <c r="J366" s="1" t="b">
        <f t="array" ref="J366">IF(NOT(H366=""),AND(C366:H366&gt;B366:G366),IF(NOT(G366=""),AND(C366:G366&gt;B366:F366),IF(NOT(F366=""),AND(C366:F366&gt;B366:E366),AND(C366:E366&gt;B366:D366))))</f>
        <v>0</v>
      </c>
      <c r="K366" s="1" t="b">
        <f t="array" ref="K366">IF(NOT(H366=""),AND(C366:H366&lt;B366:G366),IF(NOT(G366=""),AND(C366:G366&lt;B366:F366),IF(NOT(F366=""),AND(C366:F366&lt;B366:E366),AND(C366:E366&lt;B366:D366))))</f>
        <v>0</v>
      </c>
      <c r="L366" s="1" t="b">
        <f t="array" ref="L366">IF(NOT(H366=""),AND(AND(ABS(C366:H366-B366:G366)&gt;0),AND(ABS(C366:H366-B366:G366)&lt;4)),IF(NOT(G366=""),AND(AND(ABS(C366:G366-B366:F366)&gt;0),AND(ABS(C366:G366-B366:F366)&lt;4)),IF(NOT(F366=""),AND(AND(ABS(C366:F366-B366:E366)&gt;0),AND(ABS(C366:F366-B366:E366)&lt;4)),AND(AND(ABS(C366:E366-B366:D366)&gt;0),AND(ABS(C366:E366-B366:D366)&lt;4)))))</f>
        <v>0</v>
      </c>
      <c r="M366" s="1" t="b">
        <f t="shared" si="1"/>
        <v>0</v>
      </c>
    </row>
    <row r="367" ht="15.75" customHeight="1">
      <c r="A367" s="1" t="s">
        <v>376</v>
      </c>
      <c r="B367" s="1">
        <f>IFERROR(__xludf.DUMMYFUNCTION("SPLIT(A367,"" "")"),30.0)</f>
        <v>30</v>
      </c>
      <c r="C367" s="1">
        <f>IFERROR(__xludf.DUMMYFUNCTION("""COMPUTED_VALUE"""),36.0)</f>
        <v>36</v>
      </c>
      <c r="D367" s="1">
        <f>IFERROR(__xludf.DUMMYFUNCTION("""COMPUTED_VALUE"""),37.0)</f>
        <v>37</v>
      </c>
      <c r="E367" s="1">
        <f>IFERROR(__xludf.DUMMYFUNCTION("""COMPUTED_VALUE"""),41.0)</f>
        <v>41</v>
      </c>
      <c r="F367" s="1">
        <f>IFERROR(__xludf.DUMMYFUNCTION("""COMPUTED_VALUE"""),45.0)</f>
        <v>45</v>
      </c>
      <c r="J367" s="1" t="b">
        <f t="array" ref="J367">IF(NOT(H367=""),AND(C367:H367&gt;B367:G367),IF(NOT(G367=""),AND(C367:G367&gt;B367:F367),IF(NOT(F367=""),AND(C367:F367&gt;B367:E367),AND(C367:E367&gt;B367:D367))))</f>
        <v>1</v>
      </c>
      <c r="K367" s="1" t="b">
        <f t="array" ref="K367">IF(NOT(H367=""),AND(C367:H367&lt;B367:G367),IF(NOT(G367=""),AND(C367:G367&lt;B367:F367),IF(NOT(F367=""),AND(C367:F367&lt;B367:E367),AND(C367:E367&lt;B367:D367))))</f>
        <v>0</v>
      </c>
      <c r="L367" s="1" t="b">
        <f t="array" ref="L367">IF(NOT(H367=""),AND(AND(ABS(C367:H367-B367:G367)&gt;0),AND(ABS(C367:H367-B367:G367)&lt;4)),IF(NOT(G367=""),AND(AND(ABS(C367:G367-B367:F367)&gt;0),AND(ABS(C367:G367-B367:F367)&lt;4)),IF(NOT(F367=""),AND(AND(ABS(C367:F367-B367:E367)&gt;0),AND(ABS(C367:F367-B367:E367)&lt;4)),AND(AND(ABS(C367:E367-B367:D367)&gt;0),AND(ABS(C367:E367-B367:D367)&lt;4)))))</f>
        <v>0</v>
      </c>
      <c r="M367" s="1" t="b">
        <f t="shared" si="1"/>
        <v>0</v>
      </c>
    </row>
    <row r="368" ht="15.75" customHeight="1">
      <c r="A368" s="1" t="s">
        <v>377</v>
      </c>
      <c r="B368" s="1">
        <f>IFERROR(__xludf.DUMMYFUNCTION("SPLIT(A368,"" "")"),26.0)</f>
        <v>26</v>
      </c>
      <c r="C368" s="1">
        <f>IFERROR(__xludf.DUMMYFUNCTION("""COMPUTED_VALUE"""),32.0)</f>
        <v>32</v>
      </c>
      <c r="D368" s="1">
        <f>IFERROR(__xludf.DUMMYFUNCTION("""COMPUTED_VALUE"""),36.0)</f>
        <v>36</v>
      </c>
      <c r="E368" s="1">
        <f>IFERROR(__xludf.DUMMYFUNCTION("""COMPUTED_VALUE"""),38.0)</f>
        <v>38</v>
      </c>
      <c r="F368" s="1">
        <f>IFERROR(__xludf.DUMMYFUNCTION("""COMPUTED_VALUE"""),45.0)</f>
        <v>45</v>
      </c>
      <c r="J368" s="1" t="b">
        <f t="array" ref="J368">IF(NOT(H368=""),AND(C368:H368&gt;B368:G368),IF(NOT(G368=""),AND(C368:G368&gt;B368:F368),IF(NOT(F368=""),AND(C368:F368&gt;B368:E368),AND(C368:E368&gt;B368:D368))))</f>
        <v>1</v>
      </c>
      <c r="K368" s="1" t="b">
        <f t="array" ref="K368">IF(NOT(H368=""),AND(C368:H368&lt;B368:G368),IF(NOT(G368=""),AND(C368:G368&lt;B368:F368),IF(NOT(F368=""),AND(C368:F368&lt;B368:E368),AND(C368:E368&lt;B368:D368))))</f>
        <v>0</v>
      </c>
      <c r="L368" s="1" t="b">
        <f t="array" ref="L368">IF(NOT(H368=""),AND(AND(ABS(C368:H368-B368:G368)&gt;0),AND(ABS(C368:H368-B368:G368)&lt;4)),IF(NOT(G368=""),AND(AND(ABS(C368:G368-B368:F368)&gt;0),AND(ABS(C368:G368-B368:F368)&lt;4)),IF(NOT(F368=""),AND(AND(ABS(C368:F368-B368:E368)&gt;0),AND(ABS(C368:F368-B368:E368)&lt;4)),AND(AND(ABS(C368:E368-B368:D368)&gt;0),AND(ABS(C368:E368-B368:D368)&lt;4)))))</f>
        <v>0</v>
      </c>
      <c r="M368" s="1" t="b">
        <f t="shared" si="1"/>
        <v>0</v>
      </c>
    </row>
    <row r="369" ht="15.75" customHeight="1">
      <c r="A369" s="1" t="s">
        <v>378</v>
      </c>
      <c r="B369" s="1">
        <f>IFERROR(__xludf.DUMMYFUNCTION("SPLIT(A369,"" "")"),27.0)</f>
        <v>27</v>
      </c>
      <c r="C369" s="1">
        <f>IFERROR(__xludf.DUMMYFUNCTION("""COMPUTED_VALUE"""),33.0)</f>
        <v>33</v>
      </c>
      <c r="D369" s="1">
        <f>IFERROR(__xludf.DUMMYFUNCTION("""COMPUTED_VALUE"""),36.0)</f>
        <v>36</v>
      </c>
      <c r="E369" s="1">
        <f>IFERROR(__xludf.DUMMYFUNCTION("""COMPUTED_VALUE"""),38.0)</f>
        <v>38</v>
      </c>
      <c r="F369" s="1">
        <f>IFERROR(__xludf.DUMMYFUNCTION("""COMPUTED_VALUE"""),43.0)</f>
        <v>43</v>
      </c>
      <c r="G369" s="1">
        <f>IFERROR(__xludf.DUMMYFUNCTION("""COMPUTED_VALUE"""),46.0)</f>
        <v>46</v>
      </c>
      <c r="H369" s="1">
        <f>IFERROR(__xludf.DUMMYFUNCTION("""COMPUTED_VALUE"""),49.0)</f>
        <v>49</v>
      </c>
      <c r="I369" s="1"/>
      <c r="J369" s="1" t="b">
        <f t="array" ref="J369">IF(NOT(H369=""),AND(C369:H369&gt;B369:G369),IF(NOT(G369=""),AND(C369:G369&gt;B369:F369),IF(NOT(F369=""),AND(C369:F369&gt;B369:E369),AND(C369:E369&gt;B369:D369))))</f>
        <v>1</v>
      </c>
      <c r="K369" s="1" t="b">
        <f t="array" ref="K369">IF(NOT(H369=""),AND(C369:H369&lt;B369:G369),IF(NOT(G369=""),AND(C369:G369&lt;B369:F369),IF(NOT(F369=""),AND(C369:F369&lt;B369:E369),AND(C369:E369&lt;B369:D369))))</f>
        <v>0</v>
      </c>
      <c r="L369" s="1" t="b">
        <f t="array" ref="L369">IF(NOT(H369=""),AND(AND(ABS(C369:H369-B369:G369)&gt;0),AND(ABS(C369:H369-B369:G369)&lt;4)),IF(NOT(G369=""),AND(AND(ABS(C369:G369-B369:F369)&gt;0),AND(ABS(C369:G369-B369:F369)&lt;4)),IF(NOT(F369=""),AND(AND(ABS(C369:F369-B369:E369)&gt;0),AND(ABS(C369:F369-B369:E369)&lt;4)),AND(AND(ABS(C369:E369-B369:D369)&gt;0),AND(ABS(C369:E369-B369:D369)&lt;4)))))</f>
        <v>0</v>
      </c>
      <c r="M369" s="1" t="b">
        <f t="shared" si="1"/>
        <v>0</v>
      </c>
    </row>
    <row r="370" ht="15.75" customHeight="1">
      <c r="A370" s="1" t="s">
        <v>379</v>
      </c>
      <c r="B370" s="1">
        <f>IFERROR(__xludf.DUMMYFUNCTION("SPLIT(A370,"" "")"),24.0)</f>
        <v>24</v>
      </c>
      <c r="C370" s="1">
        <f>IFERROR(__xludf.DUMMYFUNCTION("""COMPUTED_VALUE"""),30.0)</f>
        <v>30</v>
      </c>
      <c r="D370" s="1">
        <f>IFERROR(__xludf.DUMMYFUNCTION("""COMPUTED_VALUE"""),33.0)</f>
        <v>33</v>
      </c>
      <c r="E370" s="1">
        <f>IFERROR(__xludf.DUMMYFUNCTION("""COMPUTED_VALUE"""),36.0)</f>
        <v>36</v>
      </c>
      <c r="F370" s="1">
        <f>IFERROR(__xludf.DUMMYFUNCTION("""COMPUTED_VALUE"""),37.0)</f>
        <v>37</v>
      </c>
      <c r="G370" s="1">
        <f>IFERROR(__xludf.DUMMYFUNCTION("""COMPUTED_VALUE"""),44.0)</f>
        <v>44</v>
      </c>
      <c r="H370" s="1">
        <f>IFERROR(__xludf.DUMMYFUNCTION("""COMPUTED_VALUE"""),46.0)</f>
        <v>46</v>
      </c>
      <c r="I370" s="1">
        <f>IFERROR(__xludf.DUMMYFUNCTION("""COMPUTED_VALUE"""),44.0)</f>
        <v>44</v>
      </c>
      <c r="J370" s="1" t="b">
        <f t="array" ref="J370">IF(NOT(H370=""),AND(C370:H370&gt;B370:G370),IF(NOT(G370=""),AND(C370:G370&gt;B370:F370),IF(NOT(F370=""),AND(C370:F370&gt;B370:E370),AND(C370:E370&gt;B370:D370))))</f>
        <v>1</v>
      </c>
      <c r="K370" s="1" t="b">
        <f t="array" ref="K370">IF(NOT(H370=""),AND(C370:H370&lt;B370:G370),IF(NOT(G370=""),AND(C370:G370&lt;B370:F370),IF(NOT(F370=""),AND(C370:F370&lt;B370:E370),AND(C370:E370&lt;B370:D370))))</f>
        <v>0</v>
      </c>
      <c r="L370" s="1" t="b">
        <f t="array" ref="L370">IF(NOT(H370=""),AND(AND(ABS(C370:H370-B370:G370)&gt;0),AND(ABS(C370:H370-B370:G370)&lt;4)),IF(NOT(G370=""),AND(AND(ABS(C370:G370-B370:F370)&gt;0),AND(ABS(C370:G370-B370:F370)&lt;4)),IF(NOT(F370=""),AND(AND(ABS(C370:F370-B370:E370)&gt;0),AND(ABS(C370:F370-B370:E370)&lt;4)),AND(AND(ABS(C370:E370-B370:D370)&gt;0),AND(ABS(C370:E370-B370:D370)&lt;4)))))</f>
        <v>0</v>
      </c>
      <c r="M370" s="1" t="b">
        <f t="shared" si="1"/>
        <v>0</v>
      </c>
    </row>
    <row r="371" ht="15.75" customHeight="1">
      <c r="A371" s="1" t="s">
        <v>380</v>
      </c>
      <c r="B371" s="1">
        <f>IFERROR(__xludf.DUMMYFUNCTION("SPLIT(A371,"" "")"),70.0)</f>
        <v>70</v>
      </c>
      <c r="C371" s="1">
        <f>IFERROR(__xludf.DUMMYFUNCTION("""COMPUTED_VALUE"""),76.0)</f>
        <v>76</v>
      </c>
      <c r="D371" s="1">
        <f>IFERROR(__xludf.DUMMYFUNCTION("""COMPUTED_VALUE"""),82.0)</f>
        <v>82</v>
      </c>
      <c r="E371" s="1">
        <f>IFERROR(__xludf.DUMMYFUNCTION("""COMPUTED_VALUE"""),83.0)</f>
        <v>83</v>
      </c>
      <c r="F371" s="1">
        <f>IFERROR(__xludf.DUMMYFUNCTION("""COMPUTED_VALUE"""),86.0)</f>
        <v>86</v>
      </c>
      <c r="G371" s="1">
        <f>IFERROR(__xludf.DUMMYFUNCTION("""COMPUTED_VALUE"""),89.0)</f>
        <v>89</v>
      </c>
      <c r="H371" s="1">
        <f>IFERROR(__xludf.DUMMYFUNCTION("""COMPUTED_VALUE"""),89.0)</f>
        <v>89</v>
      </c>
      <c r="I371" s="1"/>
      <c r="J371" s="1" t="b">
        <f t="array" ref="J371">IF(NOT(H371=""),AND(C371:H371&gt;B371:G371),IF(NOT(G371=""),AND(C371:G371&gt;B371:F371),IF(NOT(F371=""),AND(C371:F371&gt;B371:E371),AND(C371:E371&gt;B371:D371))))</f>
        <v>0</v>
      </c>
      <c r="K371" s="1" t="b">
        <f t="array" ref="K371">IF(NOT(H371=""),AND(C371:H371&lt;B371:G371),IF(NOT(G371=""),AND(C371:G371&lt;B371:F371),IF(NOT(F371=""),AND(C371:F371&lt;B371:E371),AND(C371:E371&lt;B371:D371))))</f>
        <v>0</v>
      </c>
      <c r="L371" s="1" t="b">
        <f t="array" ref="L371">IF(NOT(H371=""),AND(AND(ABS(C371:H371-B371:G371)&gt;0),AND(ABS(C371:H371-B371:G371)&lt;4)),IF(NOT(G371=""),AND(AND(ABS(C371:G371-B371:F371)&gt;0),AND(ABS(C371:G371-B371:F371)&lt;4)),IF(NOT(F371=""),AND(AND(ABS(C371:F371-B371:E371)&gt;0),AND(ABS(C371:F371-B371:E371)&lt;4)),AND(AND(ABS(C371:E371-B371:D371)&gt;0),AND(ABS(C371:E371-B371:D371)&lt;4)))))</f>
        <v>0</v>
      </c>
      <c r="M371" s="1" t="b">
        <f t="shared" si="1"/>
        <v>0</v>
      </c>
    </row>
    <row r="372" ht="15.75" customHeight="1">
      <c r="A372" s="1" t="s">
        <v>381</v>
      </c>
      <c r="B372" s="1">
        <f>IFERROR(__xludf.DUMMYFUNCTION("SPLIT(A372,"" "")"),6.0)</f>
        <v>6</v>
      </c>
      <c r="C372" s="1">
        <f>IFERROR(__xludf.DUMMYFUNCTION("""COMPUTED_VALUE"""),13.0)</f>
        <v>13</v>
      </c>
      <c r="D372" s="1">
        <f>IFERROR(__xludf.DUMMYFUNCTION("""COMPUTED_VALUE"""),15.0)</f>
        <v>15</v>
      </c>
      <c r="E372" s="1">
        <f>IFERROR(__xludf.DUMMYFUNCTION("""COMPUTED_VALUE"""),20.0)</f>
        <v>20</v>
      </c>
      <c r="F372" s="1">
        <f>IFERROR(__xludf.DUMMYFUNCTION("""COMPUTED_VALUE"""),24.0)</f>
        <v>24</v>
      </c>
      <c r="J372" s="1" t="b">
        <f t="array" ref="J372">IF(NOT(H372=""),AND(C372:H372&gt;B372:G372),IF(NOT(G372=""),AND(C372:G372&gt;B372:F372),IF(NOT(F372=""),AND(C372:F372&gt;B372:E372),AND(C372:E372&gt;B372:D372))))</f>
        <v>1</v>
      </c>
      <c r="K372" s="1" t="b">
        <f t="array" ref="K372">IF(NOT(H372=""),AND(C372:H372&lt;B372:G372),IF(NOT(G372=""),AND(C372:G372&lt;B372:F372),IF(NOT(F372=""),AND(C372:F372&lt;B372:E372),AND(C372:E372&lt;B372:D372))))</f>
        <v>0</v>
      </c>
      <c r="L372" s="1" t="b">
        <f t="array" ref="L372">IF(NOT(H372=""),AND(AND(ABS(C372:H372-B372:G372)&gt;0),AND(ABS(C372:H372-B372:G372)&lt;4)),IF(NOT(G372=""),AND(AND(ABS(C372:G372-B372:F372)&gt;0),AND(ABS(C372:G372-B372:F372)&lt;4)),IF(NOT(F372=""),AND(AND(ABS(C372:F372-B372:E372)&gt;0),AND(ABS(C372:F372-B372:E372)&lt;4)),AND(AND(ABS(C372:E372-B372:D372)&gt;0),AND(ABS(C372:E372-B372:D372)&lt;4)))))</f>
        <v>0</v>
      </c>
      <c r="M372" s="1" t="b">
        <f t="shared" si="1"/>
        <v>0</v>
      </c>
    </row>
    <row r="373" ht="15.75" customHeight="1">
      <c r="A373" s="1" t="s">
        <v>382</v>
      </c>
      <c r="B373" s="1">
        <f>IFERROR(__xludf.DUMMYFUNCTION("SPLIT(A373,"" "")"),47.0)</f>
        <v>47</v>
      </c>
      <c r="C373" s="1">
        <f>IFERROR(__xludf.DUMMYFUNCTION("""COMPUTED_VALUE"""),53.0)</f>
        <v>53</v>
      </c>
      <c r="D373" s="1">
        <f>IFERROR(__xludf.DUMMYFUNCTION("""COMPUTED_VALUE"""),55.0)</f>
        <v>55</v>
      </c>
      <c r="E373" s="1">
        <f>IFERROR(__xludf.DUMMYFUNCTION("""COMPUTED_VALUE"""),56.0)</f>
        <v>56</v>
      </c>
      <c r="F373" s="1">
        <f>IFERROR(__xludf.DUMMYFUNCTION("""COMPUTED_VALUE"""),62.0)</f>
        <v>62</v>
      </c>
      <c r="G373" s="1">
        <f>IFERROR(__xludf.DUMMYFUNCTION("""COMPUTED_VALUE"""),64.0)</f>
        <v>64</v>
      </c>
      <c r="H373" s="1">
        <f>IFERROR(__xludf.DUMMYFUNCTION("""COMPUTED_VALUE"""),66.0)</f>
        <v>66</v>
      </c>
      <c r="I373" s="1">
        <f>IFERROR(__xludf.DUMMYFUNCTION("""COMPUTED_VALUE"""),71.0)</f>
        <v>71</v>
      </c>
      <c r="J373" s="1" t="b">
        <f t="array" ref="J373">IF(NOT(H373=""),AND(C373:H373&gt;B373:G373),IF(NOT(G373=""),AND(C373:G373&gt;B373:F373),IF(NOT(F373=""),AND(C373:F373&gt;B373:E373),AND(C373:E373&gt;B373:D373))))</f>
        <v>1</v>
      </c>
      <c r="K373" s="1" t="b">
        <f t="array" ref="K373">IF(NOT(H373=""),AND(C373:H373&lt;B373:G373),IF(NOT(G373=""),AND(C373:G373&lt;B373:F373),IF(NOT(F373=""),AND(C373:F373&lt;B373:E373),AND(C373:E373&lt;B373:D373))))</f>
        <v>0</v>
      </c>
      <c r="L373" s="1" t="b">
        <f t="array" ref="L373">IF(NOT(H373=""),AND(AND(ABS(C373:H373-B373:G373)&gt;0),AND(ABS(C373:H373-B373:G373)&lt;4)),IF(NOT(G373=""),AND(AND(ABS(C373:G373-B373:F373)&gt;0),AND(ABS(C373:G373-B373:F373)&lt;4)),IF(NOT(F373=""),AND(AND(ABS(C373:F373-B373:E373)&gt;0),AND(ABS(C373:F373-B373:E373)&lt;4)),AND(AND(ABS(C373:E373-B373:D373)&gt;0),AND(ABS(C373:E373-B373:D373)&lt;4)))))</f>
        <v>0</v>
      </c>
      <c r="M373" s="1" t="b">
        <f t="shared" si="1"/>
        <v>0</v>
      </c>
    </row>
    <row r="374" ht="15.75" customHeight="1">
      <c r="A374" s="1" t="s">
        <v>383</v>
      </c>
      <c r="B374" s="1">
        <f>IFERROR(__xludf.DUMMYFUNCTION("SPLIT(A374,"" "")"),64.0)</f>
        <v>64</v>
      </c>
      <c r="C374" s="1">
        <f>IFERROR(__xludf.DUMMYFUNCTION("""COMPUTED_VALUE"""),63.0)</f>
        <v>63</v>
      </c>
      <c r="D374" s="1">
        <f>IFERROR(__xludf.DUMMYFUNCTION("""COMPUTED_VALUE"""),61.0)</f>
        <v>61</v>
      </c>
      <c r="E374" s="1">
        <f>IFERROR(__xludf.DUMMYFUNCTION("""COMPUTED_VALUE"""),58.0)</f>
        <v>58</v>
      </c>
      <c r="F374" s="1">
        <f>IFERROR(__xludf.DUMMYFUNCTION("""COMPUTED_VALUE"""),56.0)</f>
        <v>56</v>
      </c>
      <c r="G374" s="1">
        <f>IFERROR(__xludf.DUMMYFUNCTION("""COMPUTED_VALUE"""),54.0)</f>
        <v>54</v>
      </c>
      <c r="H374" s="1">
        <f>IFERROR(__xludf.DUMMYFUNCTION("""COMPUTED_VALUE"""),51.0)</f>
        <v>51</v>
      </c>
      <c r="I374" s="1">
        <f>IFERROR(__xludf.DUMMYFUNCTION("""COMPUTED_VALUE"""),53.0)</f>
        <v>53</v>
      </c>
      <c r="J374" s="1" t="b">
        <f t="array" ref="J374">IF(NOT(H374=""),AND(C374:H374&gt;B374:G374),IF(NOT(G374=""),AND(C374:G374&gt;B374:F374),IF(NOT(F374=""),AND(C374:F374&gt;B374:E374),AND(C374:E374&gt;B374:D374))))</f>
        <v>0</v>
      </c>
      <c r="K374" s="1" t="b">
        <f t="array" ref="K374">IF(NOT(H374=""),AND(C374:H374&lt;B374:G374),IF(NOT(G374=""),AND(C374:G374&lt;B374:F374),IF(NOT(F374=""),AND(C374:F374&lt;B374:E374),AND(C374:E374&lt;B374:D374))))</f>
        <v>1</v>
      </c>
      <c r="L374" s="1" t="b">
        <f t="array" ref="L374">IF(NOT(H374=""),AND(AND(ABS(C374:H374-B374:G374)&gt;0),AND(ABS(C374:H374-B374:G374)&lt;4)),IF(NOT(G374=""),AND(AND(ABS(C374:G374-B374:F374)&gt;0),AND(ABS(C374:G374-B374:F374)&lt;4)),IF(NOT(F374=""),AND(AND(ABS(C374:F374-B374:E374)&gt;0),AND(ABS(C374:F374-B374:E374)&lt;4)),AND(AND(ABS(C374:E374-B374:D374)&gt;0),AND(ABS(C374:E374-B374:D374)&lt;4)))))</f>
        <v>1</v>
      </c>
      <c r="M374" s="1" t="b">
        <f t="shared" si="1"/>
        <v>1</v>
      </c>
    </row>
    <row r="375" ht="15.75" customHeight="1">
      <c r="A375" s="1" t="s">
        <v>384</v>
      </c>
      <c r="B375" s="1">
        <f>IFERROR(__xludf.DUMMYFUNCTION("SPLIT(A375,"" "")"),50.0)</f>
        <v>50</v>
      </c>
      <c r="C375" s="1">
        <f>IFERROR(__xludf.DUMMYFUNCTION("""COMPUTED_VALUE"""),48.0)</f>
        <v>48</v>
      </c>
      <c r="D375" s="1">
        <f>IFERROR(__xludf.DUMMYFUNCTION("""COMPUTED_VALUE"""),46.0)</f>
        <v>46</v>
      </c>
      <c r="E375" s="1">
        <f>IFERROR(__xludf.DUMMYFUNCTION("""COMPUTED_VALUE"""),43.0)</f>
        <v>43</v>
      </c>
      <c r="F375" s="1">
        <f>IFERROR(__xludf.DUMMYFUNCTION("""COMPUTED_VALUE"""),42.0)</f>
        <v>42</v>
      </c>
      <c r="G375" s="1">
        <f>IFERROR(__xludf.DUMMYFUNCTION("""COMPUTED_VALUE"""),39.0)</f>
        <v>39</v>
      </c>
      <c r="H375" s="1">
        <f>IFERROR(__xludf.DUMMYFUNCTION("""COMPUTED_VALUE"""),39.0)</f>
        <v>39</v>
      </c>
      <c r="I375" s="1"/>
      <c r="J375" s="1" t="b">
        <f t="array" ref="J375">IF(NOT(H375=""),AND(C375:H375&gt;B375:G375),IF(NOT(G375=""),AND(C375:G375&gt;B375:F375),IF(NOT(F375=""),AND(C375:F375&gt;B375:E375),AND(C375:E375&gt;B375:D375))))</f>
        <v>0</v>
      </c>
      <c r="K375" s="1" t="b">
        <f t="array" ref="K375">IF(NOT(H375=""),AND(C375:H375&lt;B375:G375),IF(NOT(G375=""),AND(C375:G375&lt;B375:F375),IF(NOT(F375=""),AND(C375:F375&lt;B375:E375),AND(C375:E375&lt;B375:D375))))</f>
        <v>0</v>
      </c>
      <c r="L375" s="1" t="b">
        <f t="array" ref="L375">IF(NOT(H375=""),AND(AND(ABS(C375:H375-B375:G375)&gt;0),AND(ABS(C375:H375-B375:G375)&lt;4)),IF(NOT(G375=""),AND(AND(ABS(C375:G375-B375:F375)&gt;0),AND(ABS(C375:G375-B375:F375)&lt;4)),IF(NOT(F375=""),AND(AND(ABS(C375:F375-B375:E375)&gt;0),AND(ABS(C375:F375-B375:E375)&lt;4)),AND(AND(ABS(C375:E375-B375:D375)&gt;0),AND(ABS(C375:E375-B375:D375)&lt;4)))))</f>
        <v>0</v>
      </c>
      <c r="M375" s="1" t="b">
        <f t="shared" si="1"/>
        <v>0</v>
      </c>
    </row>
    <row r="376" ht="15.75" customHeight="1">
      <c r="A376" s="1" t="s">
        <v>385</v>
      </c>
      <c r="B376" s="1">
        <f>IFERROR(__xludf.DUMMYFUNCTION("SPLIT(A376,"" "")"),91.0)</f>
        <v>91</v>
      </c>
      <c r="C376" s="1">
        <f>IFERROR(__xludf.DUMMYFUNCTION("""COMPUTED_VALUE"""),89.0)</f>
        <v>89</v>
      </c>
      <c r="D376" s="1">
        <f>IFERROR(__xludf.DUMMYFUNCTION("""COMPUTED_VALUE"""),88.0)</f>
        <v>88</v>
      </c>
      <c r="E376" s="1">
        <f>IFERROR(__xludf.DUMMYFUNCTION("""COMPUTED_VALUE"""),87.0)</f>
        <v>87</v>
      </c>
      <c r="F376" s="1">
        <f>IFERROR(__xludf.DUMMYFUNCTION("""COMPUTED_VALUE"""),83.0)</f>
        <v>83</v>
      </c>
      <c r="J376" s="1" t="b">
        <f t="array" ref="J376">IF(NOT(H376=""),AND(C376:H376&gt;B376:G376),IF(NOT(G376=""),AND(C376:G376&gt;B376:F376),IF(NOT(F376=""),AND(C376:F376&gt;B376:E376),AND(C376:E376&gt;B376:D376))))</f>
        <v>0</v>
      </c>
      <c r="K376" s="1" t="b">
        <f t="array" ref="K376">IF(NOT(H376=""),AND(C376:H376&lt;B376:G376),IF(NOT(G376=""),AND(C376:G376&lt;B376:F376),IF(NOT(F376=""),AND(C376:F376&lt;B376:E376),AND(C376:E376&lt;B376:D376))))</f>
        <v>1</v>
      </c>
      <c r="L376" s="1" t="b">
        <f t="array" ref="L376">IF(NOT(H376=""),AND(AND(ABS(C376:H376-B376:G376)&gt;0),AND(ABS(C376:H376-B376:G376)&lt;4)),IF(NOT(G376=""),AND(AND(ABS(C376:G376-B376:F376)&gt;0),AND(ABS(C376:G376-B376:F376)&lt;4)),IF(NOT(F376=""),AND(AND(ABS(C376:F376-B376:E376)&gt;0),AND(ABS(C376:F376-B376:E376)&lt;4)),AND(AND(ABS(C376:E376-B376:D376)&gt;0),AND(ABS(C376:E376-B376:D376)&lt;4)))))</f>
        <v>0</v>
      </c>
      <c r="M376" s="1" t="b">
        <f t="shared" si="1"/>
        <v>0</v>
      </c>
    </row>
    <row r="377" ht="15.75" customHeight="1">
      <c r="A377" s="1" t="s">
        <v>386</v>
      </c>
      <c r="B377" s="1">
        <f>IFERROR(__xludf.DUMMYFUNCTION("SPLIT(A377,"" "")"),50.0)</f>
        <v>50</v>
      </c>
      <c r="C377" s="1">
        <f>IFERROR(__xludf.DUMMYFUNCTION("""COMPUTED_VALUE"""),49.0)</f>
        <v>49</v>
      </c>
      <c r="D377" s="1">
        <f>IFERROR(__xludf.DUMMYFUNCTION("""COMPUTED_VALUE"""),47.0)</f>
        <v>47</v>
      </c>
      <c r="E377" s="1">
        <f>IFERROR(__xludf.DUMMYFUNCTION("""COMPUTED_VALUE"""),45.0)</f>
        <v>45</v>
      </c>
      <c r="F377" s="1">
        <f>IFERROR(__xludf.DUMMYFUNCTION("""COMPUTED_VALUE"""),44.0)</f>
        <v>44</v>
      </c>
      <c r="G377" s="1">
        <f>IFERROR(__xludf.DUMMYFUNCTION("""COMPUTED_VALUE"""),41.0)</f>
        <v>41</v>
      </c>
      <c r="H377" s="1">
        <f>IFERROR(__xludf.DUMMYFUNCTION("""COMPUTED_VALUE"""),36.0)</f>
        <v>36</v>
      </c>
      <c r="I377" s="1"/>
      <c r="J377" s="1" t="b">
        <f t="array" ref="J377">IF(NOT(H377=""),AND(C377:H377&gt;B377:G377),IF(NOT(G377=""),AND(C377:G377&gt;B377:F377),IF(NOT(F377=""),AND(C377:F377&gt;B377:E377),AND(C377:E377&gt;B377:D377))))</f>
        <v>0</v>
      </c>
      <c r="K377" s="1" t="b">
        <f t="array" ref="K377">IF(NOT(H377=""),AND(C377:H377&lt;B377:G377),IF(NOT(G377=""),AND(C377:G377&lt;B377:F377),IF(NOT(F377=""),AND(C377:F377&lt;B377:E377),AND(C377:E377&lt;B377:D377))))</f>
        <v>1</v>
      </c>
      <c r="L377" s="1" t="b">
        <f t="array" ref="L377">IF(NOT(H377=""),AND(AND(ABS(C377:H377-B377:G377)&gt;0),AND(ABS(C377:H377-B377:G377)&lt;4)),IF(NOT(G377=""),AND(AND(ABS(C377:G377-B377:F377)&gt;0),AND(ABS(C377:G377-B377:F377)&lt;4)),IF(NOT(F377=""),AND(AND(ABS(C377:F377-B377:E377)&gt;0),AND(ABS(C377:F377-B377:E377)&lt;4)),AND(AND(ABS(C377:E377-B377:D377)&gt;0),AND(ABS(C377:E377-B377:D377)&lt;4)))))</f>
        <v>0</v>
      </c>
      <c r="M377" s="1" t="b">
        <f t="shared" si="1"/>
        <v>0</v>
      </c>
    </row>
    <row r="378" ht="15.75" customHeight="1">
      <c r="A378" s="1" t="s">
        <v>387</v>
      </c>
      <c r="B378" s="1">
        <f>IFERROR(__xludf.DUMMYFUNCTION("SPLIT(A378,"" "")"),56.0)</f>
        <v>56</v>
      </c>
      <c r="C378" s="1">
        <f>IFERROR(__xludf.DUMMYFUNCTION("""COMPUTED_VALUE"""),53.0)</f>
        <v>53</v>
      </c>
      <c r="D378" s="1">
        <f>IFERROR(__xludf.DUMMYFUNCTION("""COMPUTED_VALUE"""),51.0)</f>
        <v>51</v>
      </c>
      <c r="E378" s="1">
        <f>IFERROR(__xludf.DUMMYFUNCTION("""COMPUTED_VALUE"""),53.0)</f>
        <v>53</v>
      </c>
      <c r="F378" s="1">
        <f>IFERROR(__xludf.DUMMYFUNCTION("""COMPUTED_VALUE"""),50.0)</f>
        <v>50</v>
      </c>
      <c r="J378" s="1" t="b">
        <f t="array" ref="J378">IF(NOT(H378=""),AND(C378:H378&gt;B378:G378),IF(NOT(G378=""),AND(C378:G378&gt;B378:F378),IF(NOT(F378=""),AND(C378:F378&gt;B378:E378),AND(C378:E378&gt;B378:D378))))</f>
        <v>0</v>
      </c>
      <c r="K378" s="1" t="b">
        <f t="array" ref="K378">IF(NOT(H378=""),AND(C378:H378&lt;B378:G378),IF(NOT(G378=""),AND(C378:G378&lt;B378:F378),IF(NOT(F378=""),AND(C378:F378&lt;B378:E378),AND(C378:E378&lt;B378:D378))))</f>
        <v>0</v>
      </c>
      <c r="L378" s="1" t="b">
        <f t="array" ref="L378">IF(NOT(H378=""),AND(AND(ABS(C378:H378-B378:G378)&gt;0),AND(ABS(C378:H378-B378:G378)&lt;4)),IF(NOT(G378=""),AND(AND(ABS(C378:G378-B378:F378)&gt;0),AND(ABS(C378:G378-B378:F378)&lt;4)),IF(NOT(F378=""),AND(AND(ABS(C378:F378-B378:E378)&gt;0),AND(ABS(C378:F378-B378:E378)&lt;4)),AND(AND(ABS(C378:E378-B378:D378)&gt;0),AND(ABS(C378:E378-B378:D378)&lt;4)))))</f>
        <v>1</v>
      </c>
      <c r="M378" s="1" t="b">
        <f t="shared" si="1"/>
        <v>0</v>
      </c>
    </row>
    <row r="379" ht="15.75" customHeight="1">
      <c r="A379" s="1" t="s">
        <v>388</v>
      </c>
      <c r="B379" s="1">
        <f>IFERROR(__xludf.DUMMYFUNCTION("SPLIT(A379,"" "")"),23.0)</f>
        <v>23</v>
      </c>
      <c r="C379" s="1">
        <f>IFERROR(__xludf.DUMMYFUNCTION("""COMPUTED_VALUE"""),20.0)</f>
        <v>20</v>
      </c>
      <c r="D379" s="1">
        <f>IFERROR(__xludf.DUMMYFUNCTION("""COMPUTED_VALUE"""),18.0)</f>
        <v>18</v>
      </c>
      <c r="E379" s="1">
        <f>IFERROR(__xludf.DUMMYFUNCTION("""COMPUTED_VALUE"""),21.0)</f>
        <v>21</v>
      </c>
      <c r="F379" s="1">
        <f>IFERROR(__xludf.DUMMYFUNCTION("""COMPUTED_VALUE"""),24.0)</f>
        <v>24</v>
      </c>
      <c r="J379" s="1" t="b">
        <f t="array" ref="J379">IF(NOT(H379=""),AND(C379:H379&gt;B379:G379),IF(NOT(G379=""),AND(C379:G379&gt;B379:F379),IF(NOT(F379=""),AND(C379:F379&gt;B379:E379),AND(C379:E379&gt;B379:D379))))</f>
        <v>0</v>
      </c>
      <c r="K379" s="1" t="b">
        <f t="array" ref="K379">IF(NOT(H379=""),AND(C379:H379&lt;B379:G379),IF(NOT(G379=""),AND(C379:G379&lt;B379:F379),IF(NOT(F379=""),AND(C379:F379&lt;B379:E379),AND(C379:E379&lt;B379:D379))))</f>
        <v>0</v>
      </c>
      <c r="L379" s="1" t="b">
        <f t="array" ref="L379">IF(NOT(H379=""),AND(AND(ABS(C379:H379-B379:G379)&gt;0),AND(ABS(C379:H379-B379:G379)&lt;4)),IF(NOT(G379=""),AND(AND(ABS(C379:G379-B379:F379)&gt;0),AND(ABS(C379:G379-B379:F379)&lt;4)),IF(NOT(F379=""),AND(AND(ABS(C379:F379-B379:E379)&gt;0),AND(ABS(C379:F379-B379:E379)&lt;4)),AND(AND(ABS(C379:E379-B379:D379)&gt;0),AND(ABS(C379:E379-B379:D379)&lt;4)))))</f>
        <v>1</v>
      </c>
      <c r="M379" s="1" t="b">
        <f t="shared" si="1"/>
        <v>0</v>
      </c>
    </row>
    <row r="380" ht="15.75" customHeight="1">
      <c r="A380" s="1" t="s">
        <v>389</v>
      </c>
      <c r="B380" s="1">
        <f>IFERROR(__xludf.DUMMYFUNCTION("SPLIT(A380,"" "")"),38.0)</f>
        <v>38</v>
      </c>
      <c r="C380" s="1">
        <f>IFERROR(__xludf.DUMMYFUNCTION("""COMPUTED_VALUE"""),37.0)</f>
        <v>37</v>
      </c>
      <c r="D380" s="1">
        <f>IFERROR(__xludf.DUMMYFUNCTION("""COMPUTED_VALUE"""),36.0)</f>
        <v>36</v>
      </c>
      <c r="E380" s="1">
        <f>IFERROR(__xludf.DUMMYFUNCTION("""COMPUTED_VALUE"""),37.0)</f>
        <v>37</v>
      </c>
      <c r="F380" s="1">
        <f>IFERROR(__xludf.DUMMYFUNCTION("""COMPUTED_VALUE"""),36.0)</f>
        <v>36</v>
      </c>
      <c r="G380" s="1">
        <f>IFERROR(__xludf.DUMMYFUNCTION("""COMPUTED_VALUE"""),36.0)</f>
        <v>36</v>
      </c>
      <c r="J380" s="1" t="b">
        <f t="array" ref="J380">IF(NOT(H380=""),AND(C380:H380&gt;B380:G380),IF(NOT(G380=""),AND(C380:G380&gt;B380:F380),IF(NOT(F380=""),AND(C380:F380&gt;B380:E380),AND(C380:E380&gt;B380:D380))))</f>
        <v>0</v>
      </c>
      <c r="K380" s="1" t="b">
        <f t="array" ref="K380">IF(NOT(H380=""),AND(C380:H380&lt;B380:G380),IF(NOT(G380=""),AND(C380:G380&lt;B380:F380),IF(NOT(F380=""),AND(C380:F380&lt;B380:E380),AND(C380:E380&lt;B380:D380))))</f>
        <v>0</v>
      </c>
      <c r="L380" s="1" t="b">
        <f t="array" ref="L380">IF(NOT(H380=""),AND(AND(ABS(C380:H380-B380:G380)&gt;0),AND(ABS(C380:H380-B380:G380)&lt;4)),IF(NOT(G380=""),AND(AND(ABS(C380:G380-B380:F380)&gt;0),AND(ABS(C380:G380-B380:F380)&lt;4)),IF(NOT(F380=""),AND(AND(ABS(C380:F380-B380:E380)&gt;0),AND(ABS(C380:F380-B380:E380)&lt;4)),AND(AND(ABS(C380:E380-B380:D380)&gt;0),AND(ABS(C380:E380-B380:D380)&lt;4)))))</f>
        <v>0</v>
      </c>
      <c r="M380" s="1" t="b">
        <f t="shared" si="1"/>
        <v>0</v>
      </c>
    </row>
    <row r="381" ht="15.75" customHeight="1">
      <c r="A381" s="1" t="s">
        <v>390</v>
      </c>
      <c r="B381" s="1">
        <f>IFERROR(__xludf.DUMMYFUNCTION("SPLIT(A381,"" "")"),59.0)</f>
        <v>59</v>
      </c>
      <c r="C381" s="1">
        <f>IFERROR(__xludf.DUMMYFUNCTION("""COMPUTED_VALUE"""),56.0)</f>
        <v>56</v>
      </c>
      <c r="D381" s="1">
        <f>IFERROR(__xludf.DUMMYFUNCTION("""COMPUTED_VALUE"""),57.0)</f>
        <v>57</v>
      </c>
      <c r="E381" s="1">
        <f>IFERROR(__xludf.DUMMYFUNCTION("""COMPUTED_VALUE"""),55.0)</f>
        <v>55</v>
      </c>
      <c r="F381" s="1">
        <f>IFERROR(__xludf.DUMMYFUNCTION("""COMPUTED_VALUE"""),54.0)</f>
        <v>54</v>
      </c>
      <c r="G381" s="1">
        <f>IFERROR(__xludf.DUMMYFUNCTION("""COMPUTED_VALUE"""),52.0)</f>
        <v>52</v>
      </c>
      <c r="H381" s="1">
        <f>IFERROR(__xludf.DUMMYFUNCTION("""COMPUTED_VALUE"""),48.0)</f>
        <v>48</v>
      </c>
      <c r="I381" s="1"/>
      <c r="J381" s="1" t="b">
        <f t="array" ref="J381">IF(NOT(H381=""),AND(C381:H381&gt;B381:G381),IF(NOT(G381=""),AND(C381:G381&gt;B381:F381),IF(NOT(F381=""),AND(C381:F381&gt;B381:E381),AND(C381:E381&gt;B381:D381))))</f>
        <v>0</v>
      </c>
      <c r="K381" s="1" t="b">
        <f t="array" ref="K381">IF(NOT(H381=""),AND(C381:H381&lt;B381:G381),IF(NOT(G381=""),AND(C381:G381&lt;B381:F381),IF(NOT(F381=""),AND(C381:F381&lt;B381:E381),AND(C381:E381&lt;B381:D381))))</f>
        <v>0</v>
      </c>
      <c r="L381" s="1" t="b">
        <f t="array" ref="L381">IF(NOT(H381=""),AND(AND(ABS(C381:H381-B381:G381)&gt;0),AND(ABS(C381:H381-B381:G381)&lt;4)),IF(NOT(G381=""),AND(AND(ABS(C381:G381-B381:F381)&gt;0),AND(ABS(C381:G381-B381:F381)&lt;4)),IF(NOT(F381=""),AND(AND(ABS(C381:F381-B381:E381)&gt;0),AND(ABS(C381:F381-B381:E381)&lt;4)),AND(AND(ABS(C381:E381-B381:D381)&gt;0),AND(ABS(C381:E381-B381:D381)&lt;4)))))</f>
        <v>0</v>
      </c>
      <c r="M381" s="1" t="b">
        <f t="shared" si="1"/>
        <v>0</v>
      </c>
    </row>
    <row r="382" ht="15.75" customHeight="1">
      <c r="A382" s="1" t="s">
        <v>391</v>
      </c>
      <c r="B382" s="1">
        <f>IFERROR(__xludf.DUMMYFUNCTION("SPLIT(A382,"" "")"),47.0)</f>
        <v>47</v>
      </c>
      <c r="C382" s="1">
        <f>IFERROR(__xludf.DUMMYFUNCTION("""COMPUTED_VALUE"""),44.0)</f>
        <v>44</v>
      </c>
      <c r="D382" s="1">
        <f>IFERROR(__xludf.DUMMYFUNCTION("""COMPUTED_VALUE"""),46.0)</f>
        <v>46</v>
      </c>
      <c r="E382" s="1">
        <f>IFERROR(__xludf.DUMMYFUNCTION("""COMPUTED_VALUE"""),43.0)</f>
        <v>43</v>
      </c>
      <c r="F382" s="1">
        <f>IFERROR(__xludf.DUMMYFUNCTION("""COMPUTED_VALUE"""),42.0)</f>
        <v>42</v>
      </c>
      <c r="G382" s="1">
        <f>IFERROR(__xludf.DUMMYFUNCTION("""COMPUTED_VALUE"""),37.0)</f>
        <v>37</v>
      </c>
      <c r="J382" s="1" t="b">
        <f t="array" ref="J382">IF(NOT(H382=""),AND(C382:H382&gt;B382:G382),IF(NOT(G382=""),AND(C382:G382&gt;B382:F382),IF(NOT(F382=""),AND(C382:F382&gt;B382:E382),AND(C382:E382&gt;B382:D382))))</f>
        <v>0</v>
      </c>
      <c r="K382" s="1" t="b">
        <f t="array" ref="K382">IF(NOT(H382=""),AND(C382:H382&lt;B382:G382),IF(NOT(G382=""),AND(C382:G382&lt;B382:F382),IF(NOT(F382=""),AND(C382:F382&lt;B382:E382),AND(C382:E382&lt;B382:D382))))</f>
        <v>0</v>
      </c>
      <c r="L382" s="1" t="b">
        <f t="array" ref="L382">IF(NOT(H382=""),AND(AND(ABS(C382:H382-B382:G382)&gt;0),AND(ABS(C382:H382-B382:G382)&lt;4)),IF(NOT(G382=""),AND(AND(ABS(C382:G382-B382:F382)&gt;0),AND(ABS(C382:G382-B382:F382)&lt;4)),IF(NOT(F382=""),AND(AND(ABS(C382:F382-B382:E382)&gt;0),AND(ABS(C382:F382-B382:E382)&lt;4)),AND(AND(ABS(C382:E382-B382:D382)&gt;0),AND(ABS(C382:E382-B382:D382)&lt;4)))))</f>
        <v>0</v>
      </c>
      <c r="M382" s="1" t="b">
        <f t="shared" si="1"/>
        <v>0</v>
      </c>
    </row>
    <row r="383" ht="15.75" customHeight="1">
      <c r="A383" s="1" t="s">
        <v>392</v>
      </c>
      <c r="B383" s="1">
        <f>IFERROR(__xludf.DUMMYFUNCTION("SPLIT(A383,"" "")"),76.0)</f>
        <v>76</v>
      </c>
      <c r="C383" s="1">
        <f>IFERROR(__xludf.DUMMYFUNCTION("""COMPUTED_VALUE"""),74.0)</f>
        <v>74</v>
      </c>
      <c r="D383" s="1">
        <f>IFERROR(__xludf.DUMMYFUNCTION("""COMPUTED_VALUE"""),72.0)</f>
        <v>72</v>
      </c>
      <c r="E383" s="1">
        <f>IFERROR(__xludf.DUMMYFUNCTION("""COMPUTED_VALUE"""),69.0)</f>
        <v>69</v>
      </c>
      <c r="F383" s="1">
        <f>IFERROR(__xludf.DUMMYFUNCTION("""COMPUTED_VALUE"""),67.0)</f>
        <v>67</v>
      </c>
      <c r="G383" s="1">
        <f>IFERROR(__xludf.DUMMYFUNCTION("""COMPUTED_VALUE"""),65.0)</f>
        <v>65</v>
      </c>
      <c r="H383" s="1">
        <f>IFERROR(__xludf.DUMMYFUNCTION("""COMPUTED_VALUE"""),65.0)</f>
        <v>65</v>
      </c>
      <c r="I383" s="1">
        <f>IFERROR(__xludf.DUMMYFUNCTION("""COMPUTED_VALUE"""),62.0)</f>
        <v>62</v>
      </c>
      <c r="J383" s="1" t="b">
        <f t="array" ref="J383">IF(NOT(H383=""),AND(C383:H383&gt;B383:G383),IF(NOT(G383=""),AND(C383:G383&gt;B383:F383),IF(NOT(F383=""),AND(C383:F383&gt;B383:E383),AND(C383:E383&gt;B383:D383))))</f>
        <v>0</v>
      </c>
      <c r="K383" s="1" t="b">
        <f t="array" ref="K383">IF(NOT(H383=""),AND(C383:H383&lt;B383:G383),IF(NOT(G383=""),AND(C383:G383&lt;B383:F383),IF(NOT(F383=""),AND(C383:F383&lt;B383:E383),AND(C383:E383&lt;B383:D383))))</f>
        <v>0</v>
      </c>
      <c r="L383" s="1" t="b">
        <f t="array" ref="L383">IF(NOT(H383=""),AND(AND(ABS(C383:H383-B383:G383)&gt;0),AND(ABS(C383:H383-B383:G383)&lt;4)),IF(NOT(G383=""),AND(AND(ABS(C383:G383-B383:F383)&gt;0),AND(ABS(C383:G383-B383:F383)&lt;4)),IF(NOT(F383=""),AND(AND(ABS(C383:F383-B383:E383)&gt;0),AND(ABS(C383:F383-B383:E383)&lt;4)),AND(AND(ABS(C383:E383-B383:D383)&gt;0),AND(ABS(C383:E383-B383:D383)&lt;4)))))</f>
        <v>0</v>
      </c>
      <c r="M383" s="1" t="b">
        <f t="shared" si="1"/>
        <v>0</v>
      </c>
    </row>
    <row r="384" ht="15.75" customHeight="1">
      <c r="A384" s="1" t="s">
        <v>393</v>
      </c>
      <c r="B384" s="1">
        <f>IFERROR(__xludf.DUMMYFUNCTION("SPLIT(A384,"" "")"),22.0)</f>
        <v>22</v>
      </c>
      <c r="C384" s="1">
        <f>IFERROR(__xludf.DUMMYFUNCTION("""COMPUTED_VALUE"""),21.0)</f>
        <v>21</v>
      </c>
      <c r="D384" s="1">
        <f>IFERROR(__xludf.DUMMYFUNCTION("""COMPUTED_VALUE"""),19.0)</f>
        <v>19</v>
      </c>
      <c r="E384" s="1">
        <f>IFERROR(__xludf.DUMMYFUNCTION("""COMPUTED_VALUE"""),19.0)</f>
        <v>19</v>
      </c>
      <c r="F384" s="1">
        <f>IFERROR(__xludf.DUMMYFUNCTION("""COMPUTED_VALUE"""),17.0)</f>
        <v>17</v>
      </c>
      <c r="G384" s="1">
        <f>IFERROR(__xludf.DUMMYFUNCTION("""COMPUTED_VALUE"""),18.0)</f>
        <v>18</v>
      </c>
      <c r="J384" s="1" t="b">
        <f t="array" ref="J384">IF(NOT(H384=""),AND(C384:H384&gt;B384:G384),IF(NOT(G384=""),AND(C384:G384&gt;B384:F384),IF(NOT(F384=""),AND(C384:F384&gt;B384:E384),AND(C384:E384&gt;B384:D384))))</f>
        <v>0</v>
      </c>
      <c r="K384" s="1" t="b">
        <f t="array" ref="K384">IF(NOT(H384=""),AND(C384:H384&lt;B384:G384),IF(NOT(G384=""),AND(C384:G384&lt;B384:F384),IF(NOT(F384=""),AND(C384:F384&lt;B384:E384),AND(C384:E384&lt;B384:D384))))</f>
        <v>0</v>
      </c>
      <c r="L384" s="1" t="b">
        <f t="array" ref="L384">IF(NOT(H384=""),AND(AND(ABS(C384:H384-B384:G384)&gt;0),AND(ABS(C384:H384-B384:G384)&lt;4)),IF(NOT(G384=""),AND(AND(ABS(C384:G384-B384:F384)&gt;0),AND(ABS(C384:G384-B384:F384)&lt;4)),IF(NOT(F384=""),AND(AND(ABS(C384:F384-B384:E384)&gt;0),AND(ABS(C384:F384-B384:E384)&lt;4)),AND(AND(ABS(C384:E384-B384:D384)&gt;0),AND(ABS(C384:E384-B384:D384)&lt;4)))))</f>
        <v>0</v>
      </c>
      <c r="M384" s="1" t="b">
        <f t="shared" si="1"/>
        <v>0</v>
      </c>
    </row>
    <row r="385" ht="15.75" customHeight="1">
      <c r="A385" s="1" t="s">
        <v>394</v>
      </c>
      <c r="B385" s="1">
        <f>IFERROR(__xludf.DUMMYFUNCTION("SPLIT(A385,"" "")"),67.0)</f>
        <v>67</v>
      </c>
      <c r="C385" s="1">
        <f>IFERROR(__xludf.DUMMYFUNCTION("""COMPUTED_VALUE"""),65.0)</f>
        <v>65</v>
      </c>
      <c r="D385" s="1">
        <f>IFERROR(__xludf.DUMMYFUNCTION("""COMPUTED_VALUE"""),65.0)</f>
        <v>65</v>
      </c>
      <c r="E385" s="1">
        <f>IFERROR(__xludf.DUMMYFUNCTION("""COMPUTED_VALUE"""),64.0)</f>
        <v>64</v>
      </c>
      <c r="F385" s="1">
        <f>IFERROR(__xludf.DUMMYFUNCTION("""COMPUTED_VALUE"""),64.0)</f>
        <v>64</v>
      </c>
      <c r="J385" s="1" t="b">
        <f t="array" ref="J385">IF(NOT(H385=""),AND(C385:H385&gt;B385:G385),IF(NOT(G385=""),AND(C385:G385&gt;B385:F385),IF(NOT(F385=""),AND(C385:F385&gt;B385:E385),AND(C385:E385&gt;B385:D385))))</f>
        <v>0</v>
      </c>
      <c r="K385" s="1" t="b">
        <f t="array" ref="K385">IF(NOT(H385=""),AND(C385:H385&lt;B385:G385),IF(NOT(G385=""),AND(C385:G385&lt;B385:F385),IF(NOT(F385=""),AND(C385:F385&lt;B385:E385),AND(C385:E385&lt;B385:D385))))</f>
        <v>0</v>
      </c>
      <c r="L385" s="1" t="b">
        <f t="array" ref="L385">IF(NOT(H385=""),AND(AND(ABS(C385:H385-B385:G385)&gt;0),AND(ABS(C385:H385-B385:G385)&lt;4)),IF(NOT(G385=""),AND(AND(ABS(C385:G385-B385:F385)&gt;0),AND(ABS(C385:G385-B385:F385)&lt;4)),IF(NOT(F385=""),AND(AND(ABS(C385:F385-B385:E385)&gt;0),AND(ABS(C385:F385-B385:E385)&lt;4)),AND(AND(ABS(C385:E385-B385:D385)&gt;0),AND(ABS(C385:E385-B385:D385)&lt;4)))))</f>
        <v>0</v>
      </c>
      <c r="M385" s="1" t="b">
        <f t="shared" si="1"/>
        <v>0</v>
      </c>
    </row>
    <row r="386" ht="15.75" customHeight="1">
      <c r="A386" s="1" t="s">
        <v>395</v>
      </c>
      <c r="B386" s="1">
        <f>IFERROR(__xludf.DUMMYFUNCTION("SPLIT(A386,"" "")"),28.0)</f>
        <v>28</v>
      </c>
      <c r="C386" s="1">
        <f>IFERROR(__xludf.DUMMYFUNCTION("""COMPUTED_VALUE"""),25.0)</f>
        <v>25</v>
      </c>
      <c r="D386" s="1">
        <f>IFERROR(__xludf.DUMMYFUNCTION("""COMPUTED_VALUE"""),25.0)</f>
        <v>25</v>
      </c>
      <c r="E386" s="1">
        <f>IFERROR(__xludf.DUMMYFUNCTION("""COMPUTED_VALUE"""),23.0)</f>
        <v>23</v>
      </c>
      <c r="F386" s="1">
        <f>IFERROR(__xludf.DUMMYFUNCTION("""COMPUTED_VALUE"""),19.0)</f>
        <v>19</v>
      </c>
      <c r="J386" s="1" t="b">
        <f t="array" ref="J386">IF(NOT(H386=""),AND(C386:H386&gt;B386:G386),IF(NOT(G386=""),AND(C386:G386&gt;B386:F386),IF(NOT(F386=""),AND(C386:F386&gt;B386:E386),AND(C386:E386&gt;B386:D386))))</f>
        <v>0</v>
      </c>
      <c r="K386" s="1" t="b">
        <f t="array" ref="K386">IF(NOT(H386=""),AND(C386:H386&lt;B386:G386),IF(NOT(G386=""),AND(C386:G386&lt;B386:F386),IF(NOT(F386=""),AND(C386:F386&lt;B386:E386),AND(C386:E386&lt;B386:D386))))</f>
        <v>0</v>
      </c>
      <c r="L386" s="1" t="b">
        <f t="array" ref="L386">IF(NOT(H386=""),AND(AND(ABS(C386:H386-B386:G386)&gt;0),AND(ABS(C386:H386-B386:G386)&lt;4)),IF(NOT(G386=""),AND(AND(ABS(C386:G386-B386:F386)&gt;0),AND(ABS(C386:G386-B386:F386)&lt;4)),IF(NOT(F386=""),AND(AND(ABS(C386:F386-B386:E386)&gt;0),AND(ABS(C386:F386-B386:E386)&lt;4)),AND(AND(ABS(C386:E386-B386:D386)&gt;0),AND(ABS(C386:E386-B386:D386)&lt;4)))))</f>
        <v>0</v>
      </c>
      <c r="M386" s="1" t="b">
        <f t="shared" si="1"/>
        <v>0</v>
      </c>
    </row>
    <row r="387" ht="15.75" customHeight="1">
      <c r="A387" s="1" t="s">
        <v>396</v>
      </c>
      <c r="B387" s="1">
        <f>IFERROR(__xludf.DUMMYFUNCTION("SPLIT(A387,"" "")"),15.0)</f>
        <v>15</v>
      </c>
      <c r="C387" s="1">
        <f>IFERROR(__xludf.DUMMYFUNCTION("""COMPUTED_VALUE"""),13.0)</f>
        <v>13</v>
      </c>
      <c r="D387" s="1">
        <f>IFERROR(__xludf.DUMMYFUNCTION("""COMPUTED_VALUE"""),13.0)</f>
        <v>13</v>
      </c>
      <c r="E387" s="1">
        <f>IFERROR(__xludf.DUMMYFUNCTION("""COMPUTED_VALUE"""),11.0)</f>
        <v>11</v>
      </c>
      <c r="F387" s="1">
        <f>IFERROR(__xludf.DUMMYFUNCTION("""COMPUTED_VALUE"""),6.0)</f>
        <v>6</v>
      </c>
      <c r="J387" s="1" t="b">
        <f t="array" ref="J387">IF(NOT(H387=""),AND(C387:H387&gt;B387:G387),IF(NOT(G387=""),AND(C387:G387&gt;B387:F387),IF(NOT(F387=""),AND(C387:F387&gt;B387:E387),AND(C387:E387&gt;B387:D387))))</f>
        <v>0</v>
      </c>
      <c r="K387" s="1" t="b">
        <f t="array" ref="K387">IF(NOT(H387=""),AND(C387:H387&lt;B387:G387),IF(NOT(G387=""),AND(C387:G387&lt;B387:F387),IF(NOT(F387=""),AND(C387:F387&lt;B387:E387),AND(C387:E387&lt;B387:D387))))</f>
        <v>0</v>
      </c>
      <c r="L387" s="1" t="b">
        <f t="array" ref="L387">IF(NOT(H387=""),AND(AND(ABS(C387:H387-B387:G387)&gt;0),AND(ABS(C387:H387-B387:G387)&lt;4)),IF(NOT(G387=""),AND(AND(ABS(C387:G387-B387:F387)&gt;0),AND(ABS(C387:G387-B387:F387)&lt;4)),IF(NOT(F387=""),AND(AND(ABS(C387:F387-B387:E387)&gt;0),AND(ABS(C387:F387-B387:E387)&lt;4)),AND(AND(ABS(C387:E387-B387:D387)&gt;0),AND(ABS(C387:E387-B387:D387)&lt;4)))))</f>
        <v>0</v>
      </c>
      <c r="M387" s="1" t="b">
        <f t="shared" si="1"/>
        <v>0</v>
      </c>
    </row>
    <row r="388" ht="15.75" customHeight="1">
      <c r="A388" s="1" t="s">
        <v>397</v>
      </c>
      <c r="B388" s="1">
        <f>IFERROR(__xludf.DUMMYFUNCTION("SPLIT(A388,"" "")"),72.0)</f>
        <v>72</v>
      </c>
      <c r="C388" s="1">
        <f>IFERROR(__xludf.DUMMYFUNCTION("""COMPUTED_VALUE"""),70.0)</f>
        <v>70</v>
      </c>
      <c r="D388" s="1">
        <f>IFERROR(__xludf.DUMMYFUNCTION("""COMPUTED_VALUE"""),69.0)</f>
        <v>69</v>
      </c>
      <c r="E388" s="1">
        <f>IFERROR(__xludf.DUMMYFUNCTION("""COMPUTED_VALUE"""),65.0)</f>
        <v>65</v>
      </c>
      <c r="F388" s="1">
        <f>IFERROR(__xludf.DUMMYFUNCTION("""COMPUTED_VALUE"""),62.0)</f>
        <v>62</v>
      </c>
      <c r="G388" s="1">
        <f>IFERROR(__xludf.DUMMYFUNCTION("""COMPUTED_VALUE"""),59.0)</f>
        <v>59</v>
      </c>
      <c r="H388" s="1">
        <f>IFERROR(__xludf.DUMMYFUNCTION("""COMPUTED_VALUE"""),56.0)</f>
        <v>56</v>
      </c>
      <c r="I388" s="1">
        <f>IFERROR(__xludf.DUMMYFUNCTION("""COMPUTED_VALUE"""),55.0)</f>
        <v>55</v>
      </c>
      <c r="J388" s="1" t="b">
        <f t="array" ref="J388">IF(NOT(H388=""),AND(C388:H388&gt;B388:G388),IF(NOT(G388=""),AND(C388:G388&gt;B388:F388),IF(NOT(F388=""),AND(C388:F388&gt;B388:E388),AND(C388:E388&gt;B388:D388))))</f>
        <v>0</v>
      </c>
      <c r="K388" s="1" t="b">
        <f t="array" ref="K388">IF(NOT(H388=""),AND(C388:H388&lt;B388:G388),IF(NOT(G388=""),AND(C388:G388&lt;B388:F388),IF(NOT(F388=""),AND(C388:F388&lt;B388:E388),AND(C388:E388&lt;B388:D388))))</f>
        <v>1</v>
      </c>
      <c r="L388" s="1" t="b">
        <f t="array" ref="L388">IF(NOT(H388=""),AND(AND(ABS(C388:H388-B388:G388)&gt;0),AND(ABS(C388:H388-B388:G388)&lt;4)),IF(NOT(G388=""),AND(AND(ABS(C388:G388-B388:F388)&gt;0),AND(ABS(C388:G388-B388:F388)&lt;4)),IF(NOT(F388=""),AND(AND(ABS(C388:F388-B388:E388)&gt;0),AND(ABS(C388:F388-B388:E388)&lt;4)),AND(AND(ABS(C388:E388-B388:D388)&gt;0),AND(ABS(C388:E388-B388:D388)&lt;4)))))</f>
        <v>0</v>
      </c>
      <c r="M388" s="1" t="b">
        <f t="shared" si="1"/>
        <v>0</v>
      </c>
    </row>
    <row r="389" ht="15.75" customHeight="1">
      <c r="A389" s="1" t="s">
        <v>398</v>
      </c>
      <c r="B389" s="1">
        <f>IFERROR(__xludf.DUMMYFUNCTION("SPLIT(A389,"" "")"),13.0)</f>
        <v>13</v>
      </c>
      <c r="C389" s="1">
        <f>IFERROR(__xludf.DUMMYFUNCTION("""COMPUTED_VALUE"""),11.0)</f>
        <v>11</v>
      </c>
      <c r="D389" s="1">
        <f>IFERROR(__xludf.DUMMYFUNCTION("""COMPUTED_VALUE"""),7.0)</f>
        <v>7</v>
      </c>
      <c r="E389" s="1">
        <f>IFERROR(__xludf.DUMMYFUNCTION("""COMPUTED_VALUE"""),6.0)</f>
        <v>6</v>
      </c>
      <c r="F389" s="1">
        <f>IFERROR(__xludf.DUMMYFUNCTION("""COMPUTED_VALUE"""),5.0)</f>
        <v>5</v>
      </c>
      <c r="G389" s="1">
        <f>IFERROR(__xludf.DUMMYFUNCTION("""COMPUTED_VALUE"""),3.0)</f>
        <v>3</v>
      </c>
      <c r="H389" s="1">
        <f>IFERROR(__xludf.DUMMYFUNCTION("""COMPUTED_VALUE"""),2.0)</f>
        <v>2</v>
      </c>
      <c r="I389" s="1">
        <f>IFERROR(__xludf.DUMMYFUNCTION("""COMPUTED_VALUE"""),3.0)</f>
        <v>3</v>
      </c>
      <c r="J389" s="1" t="b">
        <f t="array" ref="J389">IF(NOT(H389=""),AND(C389:H389&gt;B389:G389),IF(NOT(G389=""),AND(C389:G389&gt;B389:F389),IF(NOT(F389=""),AND(C389:F389&gt;B389:E389),AND(C389:E389&gt;B389:D389))))</f>
        <v>0</v>
      </c>
      <c r="K389" s="1" t="b">
        <f t="array" ref="K389">IF(NOT(H389=""),AND(C389:H389&lt;B389:G389),IF(NOT(G389=""),AND(C389:G389&lt;B389:F389),IF(NOT(F389=""),AND(C389:F389&lt;B389:E389),AND(C389:E389&lt;B389:D389))))</f>
        <v>1</v>
      </c>
      <c r="L389" s="1" t="b">
        <f t="array" ref="L389">IF(NOT(H389=""),AND(AND(ABS(C389:H389-B389:G389)&gt;0),AND(ABS(C389:H389-B389:G389)&lt;4)),IF(NOT(G389=""),AND(AND(ABS(C389:G389-B389:F389)&gt;0),AND(ABS(C389:G389-B389:F389)&lt;4)),IF(NOT(F389=""),AND(AND(ABS(C389:F389-B389:E389)&gt;0),AND(ABS(C389:F389-B389:E389)&lt;4)),AND(AND(ABS(C389:E389-B389:D389)&gt;0),AND(ABS(C389:E389-B389:D389)&lt;4)))))</f>
        <v>0</v>
      </c>
      <c r="M389" s="1" t="b">
        <f t="shared" si="1"/>
        <v>0</v>
      </c>
    </row>
    <row r="390" ht="15.75" customHeight="1">
      <c r="A390" s="1" t="s">
        <v>399</v>
      </c>
      <c r="B390" s="1">
        <f>IFERROR(__xludf.DUMMYFUNCTION("SPLIT(A390,"" "")"),23.0)</f>
        <v>23</v>
      </c>
      <c r="C390" s="1">
        <f>IFERROR(__xludf.DUMMYFUNCTION("""COMPUTED_VALUE"""),20.0)</f>
        <v>20</v>
      </c>
      <c r="D390" s="1">
        <f>IFERROR(__xludf.DUMMYFUNCTION("""COMPUTED_VALUE"""),17.0)</f>
        <v>17</v>
      </c>
      <c r="E390" s="1">
        <f>IFERROR(__xludf.DUMMYFUNCTION("""COMPUTED_VALUE"""),14.0)</f>
        <v>14</v>
      </c>
      <c r="F390" s="1">
        <f>IFERROR(__xludf.DUMMYFUNCTION("""COMPUTED_VALUE"""),13.0)</f>
        <v>13</v>
      </c>
      <c r="G390" s="1">
        <f>IFERROR(__xludf.DUMMYFUNCTION("""COMPUTED_VALUE"""),11.0)</f>
        <v>11</v>
      </c>
      <c r="H390" s="1">
        <f>IFERROR(__xludf.DUMMYFUNCTION("""COMPUTED_VALUE"""),7.0)</f>
        <v>7</v>
      </c>
      <c r="I390" s="1">
        <f>IFERROR(__xludf.DUMMYFUNCTION("""COMPUTED_VALUE"""),7.0)</f>
        <v>7</v>
      </c>
      <c r="J390" s="1" t="b">
        <f t="array" ref="J390">IF(NOT(H390=""),AND(C390:H390&gt;B390:G390),IF(NOT(G390=""),AND(C390:G390&gt;B390:F390),IF(NOT(F390=""),AND(C390:F390&gt;B390:E390),AND(C390:E390&gt;B390:D390))))</f>
        <v>0</v>
      </c>
      <c r="K390" s="1" t="b">
        <f t="array" ref="K390">IF(NOT(H390=""),AND(C390:H390&lt;B390:G390),IF(NOT(G390=""),AND(C390:G390&lt;B390:F390),IF(NOT(F390=""),AND(C390:F390&lt;B390:E390),AND(C390:E390&lt;B390:D390))))</f>
        <v>1</v>
      </c>
      <c r="L390" s="1" t="b">
        <f t="array" ref="L390">IF(NOT(H390=""),AND(AND(ABS(C390:H390-B390:G390)&gt;0),AND(ABS(C390:H390-B390:G390)&lt;4)),IF(NOT(G390=""),AND(AND(ABS(C390:G390-B390:F390)&gt;0),AND(ABS(C390:G390-B390:F390)&lt;4)),IF(NOT(F390=""),AND(AND(ABS(C390:F390-B390:E390)&gt;0),AND(ABS(C390:F390-B390:E390)&lt;4)),AND(AND(ABS(C390:E390-B390:D390)&gt;0),AND(ABS(C390:E390-B390:D390)&lt;4)))))</f>
        <v>0</v>
      </c>
      <c r="M390" s="1" t="b">
        <f t="shared" si="1"/>
        <v>0</v>
      </c>
    </row>
    <row r="391" ht="15.75" customHeight="1">
      <c r="A391" s="1" t="s">
        <v>400</v>
      </c>
      <c r="B391" s="1">
        <f>IFERROR(__xludf.DUMMYFUNCTION("SPLIT(A391,"" "")"),83.0)</f>
        <v>83</v>
      </c>
      <c r="C391" s="1">
        <f>IFERROR(__xludf.DUMMYFUNCTION("""COMPUTED_VALUE"""),80.0)</f>
        <v>80</v>
      </c>
      <c r="D391" s="1">
        <f>IFERROR(__xludf.DUMMYFUNCTION("""COMPUTED_VALUE"""),78.0)</f>
        <v>78</v>
      </c>
      <c r="E391" s="1">
        <f>IFERROR(__xludf.DUMMYFUNCTION("""COMPUTED_VALUE"""),74.0)</f>
        <v>74</v>
      </c>
      <c r="F391" s="1">
        <f>IFERROR(__xludf.DUMMYFUNCTION("""COMPUTED_VALUE"""),71.0)</f>
        <v>71</v>
      </c>
      <c r="G391" s="1">
        <f>IFERROR(__xludf.DUMMYFUNCTION("""COMPUTED_VALUE"""),67.0)</f>
        <v>67</v>
      </c>
      <c r="J391" s="1" t="b">
        <f t="array" ref="J391">IF(NOT(H391=""),AND(C391:H391&gt;B391:G391),IF(NOT(G391=""),AND(C391:G391&gt;B391:F391),IF(NOT(F391=""),AND(C391:F391&gt;B391:E391),AND(C391:E391&gt;B391:D391))))</f>
        <v>0</v>
      </c>
      <c r="K391" s="1" t="b">
        <f t="array" ref="K391">IF(NOT(H391=""),AND(C391:H391&lt;B391:G391),IF(NOT(G391=""),AND(C391:G391&lt;B391:F391),IF(NOT(F391=""),AND(C391:F391&lt;B391:E391),AND(C391:E391&lt;B391:D391))))</f>
        <v>1</v>
      </c>
      <c r="L391" s="1" t="b">
        <f t="array" ref="L391">IF(NOT(H391=""),AND(AND(ABS(C391:H391-B391:G391)&gt;0),AND(ABS(C391:H391-B391:G391)&lt;4)),IF(NOT(G391=""),AND(AND(ABS(C391:G391-B391:F391)&gt;0),AND(ABS(C391:G391-B391:F391)&lt;4)),IF(NOT(F391=""),AND(AND(ABS(C391:F391-B391:E391)&gt;0),AND(ABS(C391:F391-B391:E391)&lt;4)),AND(AND(ABS(C391:E391-B391:D391)&gt;0),AND(ABS(C391:E391-B391:D391)&lt;4)))))</f>
        <v>0</v>
      </c>
      <c r="M391" s="1" t="b">
        <f t="shared" si="1"/>
        <v>0</v>
      </c>
    </row>
    <row r="392" ht="15.75" customHeight="1">
      <c r="A392" s="1" t="s">
        <v>401</v>
      </c>
      <c r="B392" s="1">
        <f>IFERROR(__xludf.DUMMYFUNCTION("SPLIT(A392,"" "")"),21.0)</f>
        <v>21</v>
      </c>
      <c r="C392" s="1">
        <f>IFERROR(__xludf.DUMMYFUNCTION("""COMPUTED_VALUE"""),19.0)</f>
        <v>19</v>
      </c>
      <c r="D392" s="1">
        <f>IFERROR(__xludf.DUMMYFUNCTION("""COMPUTED_VALUE"""),15.0)</f>
        <v>15</v>
      </c>
      <c r="E392" s="1">
        <f>IFERROR(__xludf.DUMMYFUNCTION("""COMPUTED_VALUE"""),13.0)</f>
        <v>13</v>
      </c>
      <c r="F392" s="1">
        <f>IFERROR(__xludf.DUMMYFUNCTION("""COMPUTED_VALUE"""),11.0)</f>
        <v>11</v>
      </c>
      <c r="G392" s="1">
        <f>IFERROR(__xludf.DUMMYFUNCTION("""COMPUTED_VALUE"""),5.0)</f>
        <v>5</v>
      </c>
      <c r="J392" s="1" t="b">
        <f t="array" ref="J392">IF(NOT(H392=""),AND(C392:H392&gt;B392:G392),IF(NOT(G392=""),AND(C392:G392&gt;B392:F392),IF(NOT(F392=""),AND(C392:F392&gt;B392:E392),AND(C392:E392&gt;B392:D392))))</f>
        <v>0</v>
      </c>
      <c r="K392" s="1" t="b">
        <f t="array" ref="K392">IF(NOT(H392=""),AND(C392:H392&lt;B392:G392),IF(NOT(G392=""),AND(C392:G392&lt;B392:F392),IF(NOT(F392=""),AND(C392:F392&lt;B392:E392),AND(C392:E392&lt;B392:D392))))</f>
        <v>1</v>
      </c>
      <c r="L392" s="1" t="b">
        <f t="array" ref="L392">IF(NOT(H392=""),AND(AND(ABS(C392:H392-B392:G392)&gt;0),AND(ABS(C392:H392-B392:G392)&lt;4)),IF(NOT(G392=""),AND(AND(ABS(C392:G392-B392:F392)&gt;0),AND(ABS(C392:G392-B392:F392)&lt;4)),IF(NOT(F392=""),AND(AND(ABS(C392:F392-B392:E392)&gt;0),AND(ABS(C392:F392-B392:E392)&lt;4)),AND(AND(ABS(C392:E392-B392:D392)&gt;0),AND(ABS(C392:E392-B392:D392)&lt;4)))))</f>
        <v>0</v>
      </c>
      <c r="M392" s="1" t="b">
        <f t="shared" si="1"/>
        <v>0</v>
      </c>
    </row>
    <row r="393" ht="15.75" customHeight="1">
      <c r="A393" s="1" t="s">
        <v>402</v>
      </c>
      <c r="B393" s="1">
        <f>IFERROR(__xludf.DUMMYFUNCTION("SPLIT(A393,"" "")"),86.0)</f>
        <v>86</v>
      </c>
      <c r="C393" s="1">
        <f>IFERROR(__xludf.DUMMYFUNCTION("""COMPUTED_VALUE"""),83.0)</f>
        <v>83</v>
      </c>
      <c r="D393" s="1">
        <f>IFERROR(__xludf.DUMMYFUNCTION("""COMPUTED_VALUE"""),80.0)</f>
        <v>80</v>
      </c>
      <c r="E393" s="1">
        <f>IFERROR(__xludf.DUMMYFUNCTION("""COMPUTED_VALUE"""),78.0)</f>
        <v>78</v>
      </c>
      <c r="F393" s="1">
        <f>IFERROR(__xludf.DUMMYFUNCTION("""COMPUTED_VALUE"""),73.0)</f>
        <v>73</v>
      </c>
      <c r="G393" s="1">
        <f>IFERROR(__xludf.DUMMYFUNCTION("""COMPUTED_VALUE"""),71.0)</f>
        <v>71</v>
      </c>
      <c r="H393" s="1">
        <f>IFERROR(__xludf.DUMMYFUNCTION("""COMPUTED_VALUE"""),70.0)</f>
        <v>70</v>
      </c>
      <c r="I393" s="1"/>
      <c r="J393" s="1" t="b">
        <f t="array" ref="J393">IF(NOT(H393=""),AND(C393:H393&gt;B393:G393),IF(NOT(G393=""),AND(C393:G393&gt;B393:F393),IF(NOT(F393=""),AND(C393:F393&gt;B393:E393),AND(C393:E393&gt;B393:D393))))</f>
        <v>0</v>
      </c>
      <c r="K393" s="1" t="b">
        <f t="array" ref="K393">IF(NOT(H393=""),AND(C393:H393&lt;B393:G393),IF(NOT(G393=""),AND(C393:G393&lt;B393:F393),IF(NOT(F393=""),AND(C393:F393&lt;B393:E393),AND(C393:E393&lt;B393:D393))))</f>
        <v>1</v>
      </c>
      <c r="L393" s="1" t="b">
        <f t="array" ref="L393">IF(NOT(H393=""),AND(AND(ABS(C393:H393-B393:G393)&gt;0),AND(ABS(C393:H393-B393:G393)&lt;4)),IF(NOT(G393=""),AND(AND(ABS(C393:G393-B393:F393)&gt;0),AND(ABS(C393:G393-B393:F393)&lt;4)),IF(NOT(F393=""),AND(AND(ABS(C393:F393-B393:E393)&gt;0),AND(ABS(C393:F393-B393:E393)&lt;4)),AND(AND(ABS(C393:E393-B393:D393)&gt;0),AND(ABS(C393:E393-B393:D393)&lt;4)))))</f>
        <v>0</v>
      </c>
      <c r="M393" s="1" t="b">
        <f t="shared" si="1"/>
        <v>0</v>
      </c>
    </row>
    <row r="394" ht="15.75" customHeight="1">
      <c r="A394" s="1" t="s">
        <v>403</v>
      </c>
      <c r="B394" s="1">
        <f>IFERROR(__xludf.DUMMYFUNCTION("SPLIT(A394,"" "")"),75.0)</f>
        <v>75</v>
      </c>
      <c r="C394" s="1">
        <f>IFERROR(__xludf.DUMMYFUNCTION("""COMPUTED_VALUE"""),74.0)</f>
        <v>74</v>
      </c>
      <c r="D394" s="1">
        <f>IFERROR(__xludf.DUMMYFUNCTION("""COMPUTED_VALUE"""),69.0)</f>
        <v>69</v>
      </c>
      <c r="E394" s="1">
        <f>IFERROR(__xludf.DUMMYFUNCTION("""COMPUTED_VALUE"""),68.0)</f>
        <v>68</v>
      </c>
      <c r="F394" s="1">
        <f>IFERROR(__xludf.DUMMYFUNCTION("""COMPUTED_VALUE"""),65.0)</f>
        <v>65</v>
      </c>
      <c r="G394" s="1">
        <f>IFERROR(__xludf.DUMMYFUNCTION("""COMPUTED_VALUE"""),62.0)</f>
        <v>62</v>
      </c>
      <c r="H394" s="1">
        <f>IFERROR(__xludf.DUMMYFUNCTION("""COMPUTED_VALUE"""),59.0)</f>
        <v>59</v>
      </c>
      <c r="I394" s="1">
        <f>IFERROR(__xludf.DUMMYFUNCTION("""COMPUTED_VALUE"""),60.0)</f>
        <v>60</v>
      </c>
      <c r="J394" s="1" t="b">
        <f t="array" ref="J394">IF(NOT(H394=""),AND(C394:H394&gt;B394:G394),IF(NOT(G394=""),AND(C394:G394&gt;B394:F394),IF(NOT(F394=""),AND(C394:F394&gt;B394:E394),AND(C394:E394&gt;B394:D394))))</f>
        <v>0</v>
      </c>
      <c r="K394" s="1" t="b">
        <f t="array" ref="K394">IF(NOT(H394=""),AND(C394:H394&lt;B394:G394),IF(NOT(G394=""),AND(C394:G394&lt;B394:F394),IF(NOT(F394=""),AND(C394:F394&lt;B394:E394),AND(C394:E394&lt;B394:D394))))</f>
        <v>1</v>
      </c>
      <c r="L394" s="1" t="b">
        <f t="array" ref="L394">IF(NOT(H394=""),AND(AND(ABS(C394:H394-B394:G394)&gt;0),AND(ABS(C394:H394-B394:G394)&lt;4)),IF(NOT(G394=""),AND(AND(ABS(C394:G394-B394:F394)&gt;0),AND(ABS(C394:G394-B394:F394)&lt;4)),IF(NOT(F394=""),AND(AND(ABS(C394:F394-B394:E394)&gt;0),AND(ABS(C394:F394-B394:E394)&lt;4)),AND(AND(ABS(C394:E394-B394:D394)&gt;0),AND(ABS(C394:E394-B394:D394)&lt;4)))))</f>
        <v>0</v>
      </c>
      <c r="M394" s="1" t="b">
        <f t="shared" si="1"/>
        <v>0</v>
      </c>
    </row>
    <row r="395" ht="15.75" customHeight="1">
      <c r="A395" s="1" t="s">
        <v>404</v>
      </c>
      <c r="B395" s="1">
        <f>IFERROR(__xludf.DUMMYFUNCTION("SPLIT(A395,"" "")"),35.0)</f>
        <v>35</v>
      </c>
      <c r="C395" s="1">
        <f>IFERROR(__xludf.DUMMYFUNCTION("""COMPUTED_VALUE"""),34.0)</f>
        <v>34</v>
      </c>
      <c r="D395" s="1">
        <f>IFERROR(__xludf.DUMMYFUNCTION("""COMPUTED_VALUE"""),31.0)</f>
        <v>31</v>
      </c>
      <c r="E395" s="1">
        <f>IFERROR(__xludf.DUMMYFUNCTION("""COMPUTED_VALUE"""),28.0)</f>
        <v>28</v>
      </c>
      <c r="F395" s="1">
        <f>IFERROR(__xludf.DUMMYFUNCTION("""COMPUTED_VALUE"""),22.0)</f>
        <v>22</v>
      </c>
      <c r="G395" s="1">
        <f>IFERROR(__xludf.DUMMYFUNCTION("""COMPUTED_VALUE"""),22.0)</f>
        <v>22</v>
      </c>
      <c r="J395" s="1" t="b">
        <f t="array" ref="J395">IF(NOT(H395=""),AND(C395:H395&gt;B395:G395),IF(NOT(G395=""),AND(C395:G395&gt;B395:F395),IF(NOT(F395=""),AND(C395:F395&gt;B395:E395),AND(C395:E395&gt;B395:D395))))</f>
        <v>0</v>
      </c>
      <c r="K395" s="1" t="b">
        <f t="array" ref="K395">IF(NOT(H395=""),AND(C395:H395&lt;B395:G395),IF(NOT(G395=""),AND(C395:G395&lt;B395:F395),IF(NOT(F395=""),AND(C395:F395&lt;B395:E395),AND(C395:E395&lt;B395:D395))))</f>
        <v>0</v>
      </c>
      <c r="L395" s="1" t="b">
        <f t="array" ref="L395">IF(NOT(H395=""),AND(AND(ABS(C395:H395-B395:G395)&gt;0),AND(ABS(C395:H395-B395:G395)&lt;4)),IF(NOT(G395=""),AND(AND(ABS(C395:G395-B395:F395)&gt;0),AND(ABS(C395:G395-B395:F395)&lt;4)),IF(NOT(F395=""),AND(AND(ABS(C395:F395-B395:E395)&gt;0),AND(ABS(C395:F395-B395:E395)&lt;4)),AND(AND(ABS(C395:E395-B395:D395)&gt;0),AND(ABS(C395:E395-B395:D395)&lt;4)))))</f>
        <v>0</v>
      </c>
      <c r="M395" s="1" t="b">
        <f t="shared" si="1"/>
        <v>0</v>
      </c>
    </row>
    <row r="396" ht="15.75" customHeight="1">
      <c r="A396" s="1" t="s">
        <v>405</v>
      </c>
      <c r="B396" s="1">
        <f>IFERROR(__xludf.DUMMYFUNCTION("SPLIT(A396,"" "")"),75.0)</f>
        <v>75</v>
      </c>
      <c r="C396" s="1">
        <f>IFERROR(__xludf.DUMMYFUNCTION("""COMPUTED_VALUE"""),74.0)</f>
        <v>74</v>
      </c>
      <c r="D396" s="1">
        <f>IFERROR(__xludf.DUMMYFUNCTION("""COMPUTED_VALUE"""),69.0)</f>
        <v>69</v>
      </c>
      <c r="E396" s="1">
        <f>IFERROR(__xludf.DUMMYFUNCTION("""COMPUTED_VALUE"""),66.0)</f>
        <v>66</v>
      </c>
      <c r="F396" s="1">
        <f>IFERROR(__xludf.DUMMYFUNCTION("""COMPUTED_VALUE"""),64.0)</f>
        <v>64</v>
      </c>
      <c r="G396" s="1">
        <f>IFERROR(__xludf.DUMMYFUNCTION("""COMPUTED_VALUE"""),60.0)</f>
        <v>60</v>
      </c>
      <c r="J396" s="1" t="b">
        <f t="array" ref="J396">IF(NOT(H396=""),AND(C396:H396&gt;B396:G396),IF(NOT(G396=""),AND(C396:G396&gt;B396:F396),IF(NOT(F396=""),AND(C396:F396&gt;B396:E396),AND(C396:E396&gt;B396:D396))))</f>
        <v>0</v>
      </c>
      <c r="K396" s="1" t="b">
        <f t="array" ref="K396">IF(NOT(H396=""),AND(C396:H396&lt;B396:G396),IF(NOT(G396=""),AND(C396:G396&lt;B396:F396),IF(NOT(F396=""),AND(C396:F396&lt;B396:E396),AND(C396:E396&lt;B396:D396))))</f>
        <v>1</v>
      </c>
      <c r="L396" s="1" t="b">
        <f t="array" ref="L396">IF(NOT(H396=""),AND(AND(ABS(C396:H396-B396:G396)&gt;0),AND(ABS(C396:H396-B396:G396)&lt;4)),IF(NOT(G396=""),AND(AND(ABS(C396:G396-B396:F396)&gt;0),AND(ABS(C396:G396-B396:F396)&lt;4)),IF(NOT(F396=""),AND(AND(ABS(C396:F396-B396:E396)&gt;0),AND(ABS(C396:F396-B396:E396)&lt;4)),AND(AND(ABS(C396:E396-B396:D396)&gt;0),AND(ABS(C396:E396-B396:D396)&lt;4)))))</f>
        <v>0</v>
      </c>
      <c r="M396" s="1" t="b">
        <f t="shared" si="1"/>
        <v>0</v>
      </c>
    </row>
    <row r="397" ht="15.75" customHeight="1">
      <c r="A397" s="1" t="s">
        <v>406</v>
      </c>
      <c r="B397" s="1">
        <f>IFERROR(__xludf.DUMMYFUNCTION("SPLIT(A397,"" "")"),71.0)</f>
        <v>71</v>
      </c>
      <c r="C397" s="1">
        <f>IFERROR(__xludf.DUMMYFUNCTION("""COMPUTED_VALUE"""),70.0)</f>
        <v>70</v>
      </c>
      <c r="D397" s="1">
        <f>IFERROR(__xludf.DUMMYFUNCTION("""COMPUTED_VALUE"""),67.0)</f>
        <v>67</v>
      </c>
      <c r="E397" s="1">
        <f>IFERROR(__xludf.DUMMYFUNCTION("""COMPUTED_VALUE"""),65.0)</f>
        <v>65</v>
      </c>
      <c r="F397" s="1">
        <f>IFERROR(__xludf.DUMMYFUNCTION("""COMPUTED_VALUE"""),58.0)</f>
        <v>58</v>
      </c>
      <c r="G397" s="1">
        <f>IFERROR(__xludf.DUMMYFUNCTION("""COMPUTED_VALUE"""),56.0)</f>
        <v>56</v>
      </c>
      <c r="H397" s="1">
        <f>IFERROR(__xludf.DUMMYFUNCTION("""COMPUTED_VALUE"""),49.0)</f>
        <v>49</v>
      </c>
      <c r="I397" s="1"/>
      <c r="J397" s="1" t="b">
        <f t="array" ref="J397">IF(NOT(H397=""),AND(C397:H397&gt;B397:G397),IF(NOT(G397=""),AND(C397:G397&gt;B397:F397),IF(NOT(F397=""),AND(C397:F397&gt;B397:E397),AND(C397:E397&gt;B397:D397))))</f>
        <v>0</v>
      </c>
      <c r="K397" s="1" t="b">
        <f t="array" ref="K397">IF(NOT(H397=""),AND(C397:H397&lt;B397:G397),IF(NOT(G397=""),AND(C397:G397&lt;B397:F397),IF(NOT(F397=""),AND(C397:F397&lt;B397:E397),AND(C397:E397&lt;B397:D397))))</f>
        <v>1</v>
      </c>
      <c r="L397" s="1" t="b">
        <f t="array" ref="L397">IF(NOT(H397=""),AND(AND(ABS(C397:H397-B397:G397)&gt;0),AND(ABS(C397:H397-B397:G397)&lt;4)),IF(NOT(G397=""),AND(AND(ABS(C397:G397-B397:F397)&gt;0),AND(ABS(C397:G397-B397:F397)&lt;4)),IF(NOT(F397=""),AND(AND(ABS(C397:F397-B397:E397)&gt;0),AND(ABS(C397:F397-B397:E397)&lt;4)),AND(AND(ABS(C397:E397-B397:D397)&gt;0),AND(ABS(C397:E397-B397:D397)&lt;4)))))</f>
        <v>0</v>
      </c>
      <c r="M397" s="1" t="b">
        <f t="shared" si="1"/>
        <v>0</v>
      </c>
    </row>
    <row r="398" ht="15.75" customHeight="1">
      <c r="A398" s="1" t="s">
        <v>407</v>
      </c>
      <c r="B398" s="1">
        <f>IFERROR(__xludf.DUMMYFUNCTION("SPLIT(A398,"" "")"),92.0)</f>
        <v>92</v>
      </c>
      <c r="C398" s="1">
        <f>IFERROR(__xludf.DUMMYFUNCTION("""COMPUTED_VALUE"""),94.0)</f>
        <v>94</v>
      </c>
      <c r="D398" s="1">
        <f>IFERROR(__xludf.DUMMYFUNCTION("""COMPUTED_VALUE"""),92.0)</f>
        <v>92</v>
      </c>
      <c r="E398" s="1">
        <f>IFERROR(__xludf.DUMMYFUNCTION("""COMPUTED_VALUE"""),89.0)</f>
        <v>89</v>
      </c>
      <c r="F398" s="1">
        <f>IFERROR(__xludf.DUMMYFUNCTION("""COMPUTED_VALUE"""),86.0)</f>
        <v>86</v>
      </c>
      <c r="J398" s="1" t="b">
        <f t="array" ref="J398">IF(NOT(H398=""),AND(C398:H398&gt;B398:G398),IF(NOT(G398=""),AND(C398:G398&gt;B398:F398),IF(NOT(F398=""),AND(C398:F398&gt;B398:E398),AND(C398:E398&gt;B398:D398))))</f>
        <v>0</v>
      </c>
      <c r="K398" s="1" t="b">
        <f t="array" ref="K398">IF(NOT(H398=""),AND(C398:H398&lt;B398:G398),IF(NOT(G398=""),AND(C398:G398&lt;B398:F398),IF(NOT(F398=""),AND(C398:F398&lt;B398:E398),AND(C398:E398&lt;B398:D398))))</f>
        <v>0</v>
      </c>
      <c r="L398" s="1" t="b">
        <f t="array" ref="L398">IF(NOT(H398=""),AND(AND(ABS(C398:H398-B398:G398)&gt;0),AND(ABS(C398:H398-B398:G398)&lt;4)),IF(NOT(G398=""),AND(AND(ABS(C398:G398-B398:F398)&gt;0),AND(ABS(C398:G398-B398:F398)&lt;4)),IF(NOT(F398=""),AND(AND(ABS(C398:F398-B398:E398)&gt;0),AND(ABS(C398:F398-B398:E398)&lt;4)),AND(AND(ABS(C398:E398-B398:D398)&gt;0),AND(ABS(C398:E398-B398:D398)&lt;4)))))</f>
        <v>1</v>
      </c>
      <c r="M398" s="1" t="b">
        <f t="shared" si="1"/>
        <v>0</v>
      </c>
    </row>
    <row r="399" ht="15.75" customHeight="1">
      <c r="A399" s="1" t="s">
        <v>408</v>
      </c>
      <c r="B399" s="1">
        <f>IFERROR(__xludf.DUMMYFUNCTION("SPLIT(A399,"" "")"),63.0)</f>
        <v>63</v>
      </c>
      <c r="C399" s="1">
        <f>IFERROR(__xludf.DUMMYFUNCTION("""COMPUTED_VALUE"""),65.0)</f>
        <v>65</v>
      </c>
      <c r="D399" s="1">
        <f>IFERROR(__xludf.DUMMYFUNCTION("""COMPUTED_VALUE"""),64.0)</f>
        <v>64</v>
      </c>
      <c r="E399" s="1">
        <f>IFERROR(__xludf.DUMMYFUNCTION("""COMPUTED_VALUE"""),62.0)</f>
        <v>62</v>
      </c>
      <c r="F399" s="1">
        <f>IFERROR(__xludf.DUMMYFUNCTION("""COMPUTED_VALUE"""),60.0)</f>
        <v>60</v>
      </c>
      <c r="G399" s="1">
        <f>IFERROR(__xludf.DUMMYFUNCTION("""COMPUTED_VALUE"""),63.0)</f>
        <v>63</v>
      </c>
      <c r="J399" s="1" t="b">
        <f t="array" ref="J399">IF(NOT(H399=""),AND(C399:H399&gt;B399:G399),IF(NOT(G399=""),AND(C399:G399&gt;B399:F399),IF(NOT(F399=""),AND(C399:F399&gt;B399:E399),AND(C399:E399&gt;B399:D399))))</f>
        <v>0</v>
      </c>
      <c r="K399" s="1" t="b">
        <f t="array" ref="K399">IF(NOT(H399=""),AND(C399:H399&lt;B399:G399),IF(NOT(G399=""),AND(C399:G399&lt;B399:F399),IF(NOT(F399=""),AND(C399:F399&lt;B399:E399),AND(C399:E399&lt;B399:D399))))</f>
        <v>0</v>
      </c>
      <c r="L399" s="1" t="b">
        <f t="array" ref="L399">IF(NOT(H399=""),AND(AND(ABS(C399:H399-B399:G399)&gt;0),AND(ABS(C399:H399-B399:G399)&lt;4)),IF(NOT(G399=""),AND(AND(ABS(C399:G399-B399:F399)&gt;0),AND(ABS(C399:G399-B399:F399)&lt;4)),IF(NOT(F399=""),AND(AND(ABS(C399:F399-B399:E399)&gt;0),AND(ABS(C399:F399-B399:E399)&lt;4)),AND(AND(ABS(C399:E399-B399:D399)&gt;0),AND(ABS(C399:E399-B399:D399)&lt;4)))))</f>
        <v>1</v>
      </c>
      <c r="M399" s="1" t="b">
        <f t="shared" si="1"/>
        <v>0</v>
      </c>
    </row>
    <row r="400" ht="15.75" customHeight="1">
      <c r="A400" s="1" t="s">
        <v>409</v>
      </c>
      <c r="B400" s="1">
        <f>IFERROR(__xludf.DUMMYFUNCTION("SPLIT(A400,"" "")"),52.0)</f>
        <v>52</v>
      </c>
      <c r="C400" s="1">
        <f>IFERROR(__xludf.DUMMYFUNCTION("""COMPUTED_VALUE"""),55.0)</f>
        <v>55</v>
      </c>
      <c r="D400" s="1">
        <f>IFERROR(__xludf.DUMMYFUNCTION("""COMPUTED_VALUE"""),54.0)</f>
        <v>54</v>
      </c>
      <c r="E400" s="1">
        <f>IFERROR(__xludf.DUMMYFUNCTION("""COMPUTED_VALUE"""),52.0)</f>
        <v>52</v>
      </c>
      <c r="F400" s="1">
        <f>IFERROR(__xludf.DUMMYFUNCTION("""COMPUTED_VALUE"""),51.0)</f>
        <v>51</v>
      </c>
      <c r="G400" s="1">
        <f>IFERROR(__xludf.DUMMYFUNCTION("""COMPUTED_VALUE"""),51.0)</f>
        <v>51</v>
      </c>
      <c r="J400" s="1" t="b">
        <f t="array" ref="J400">IF(NOT(H400=""),AND(C400:H400&gt;B400:G400),IF(NOT(G400=""),AND(C400:G400&gt;B400:F400),IF(NOT(F400=""),AND(C400:F400&gt;B400:E400),AND(C400:E400&gt;B400:D400))))</f>
        <v>0</v>
      </c>
      <c r="K400" s="1" t="b">
        <f t="array" ref="K400">IF(NOT(H400=""),AND(C400:H400&lt;B400:G400),IF(NOT(G400=""),AND(C400:G400&lt;B400:F400),IF(NOT(F400=""),AND(C400:F400&lt;B400:E400),AND(C400:E400&lt;B400:D400))))</f>
        <v>0</v>
      </c>
      <c r="L400" s="1" t="b">
        <f t="array" ref="L400">IF(NOT(H400=""),AND(AND(ABS(C400:H400-B400:G400)&gt;0),AND(ABS(C400:H400-B400:G400)&lt;4)),IF(NOT(G400=""),AND(AND(ABS(C400:G400-B400:F400)&gt;0),AND(ABS(C400:G400-B400:F400)&lt;4)),IF(NOT(F400=""),AND(AND(ABS(C400:F400-B400:E400)&gt;0),AND(ABS(C400:F400-B400:E400)&lt;4)),AND(AND(ABS(C400:E400-B400:D400)&gt;0),AND(ABS(C400:E400-B400:D400)&lt;4)))))</f>
        <v>0</v>
      </c>
      <c r="M400" s="1" t="b">
        <f t="shared" si="1"/>
        <v>0</v>
      </c>
    </row>
    <row r="401" ht="15.75" customHeight="1">
      <c r="A401" s="1" t="s">
        <v>410</v>
      </c>
      <c r="B401" s="1">
        <f>IFERROR(__xludf.DUMMYFUNCTION("SPLIT(A401,"" "")"),71.0)</f>
        <v>71</v>
      </c>
      <c r="C401" s="1">
        <f>IFERROR(__xludf.DUMMYFUNCTION("""COMPUTED_VALUE"""),72.0)</f>
        <v>72</v>
      </c>
      <c r="D401" s="1">
        <f>IFERROR(__xludf.DUMMYFUNCTION("""COMPUTED_VALUE"""),70.0)</f>
        <v>70</v>
      </c>
      <c r="E401" s="1">
        <f>IFERROR(__xludf.DUMMYFUNCTION("""COMPUTED_VALUE"""),67.0)</f>
        <v>67</v>
      </c>
      <c r="F401" s="1">
        <f>IFERROR(__xludf.DUMMYFUNCTION("""COMPUTED_VALUE"""),64.0)</f>
        <v>64</v>
      </c>
      <c r="G401" s="1">
        <f>IFERROR(__xludf.DUMMYFUNCTION("""COMPUTED_VALUE"""),60.0)</f>
        <v>60</v>
      </c>
      <c r="J401" s="1" t="b">
        <f t="array" ref="J401">IF(NOT(H401=""),AND(C401:H401&gt;B401:G401),IF(NOT(G401=""),AND(C401:G401&gt;B401:F401),IF(NOT(F401=""),AND(C401:F401&gt;B401:E401),AND(C401:E401&gt;B401:D401))))</f>
        <v>0</v>
      </c>
      <c r="K401" s="1" t="b">
        <f t="array" ref="K401">IF(NOT(H401=""),AND(C401:H401&lt;B401:G401),IF(NOT(G401=""),AND(C401:G401&lt;B401:F401),IF(NOT(F401=""),AND(C401:F401&lt;B401:E401),AND(C401:E401&lt;B401:D401))))</f>
        <v>0</v>
      </c>
      <c r="L401" s="1" t="b">
        <f t="array" ref="L401">IF(NOT(H401=""),AND(AND(ABS(C401:H401-B401:G401)&gt;0),AND(ABS(C401:H401-B401:G401)&lt;4)),IF(NOT(G401=""),AND(AND(ABS(C401:G401-B401:F401)&gt;0),AND(ABS(C401:G401-B401:F401)&lt;4)),IF(NOT(F401=""),AND(AND(ABS(C401:F401-B401:E401)&gt;0),AND(ABS(C401:F401-B401:E401)&lt;4)),AND(AND(ABS(C401:E401-B401:D401)&gt;0),AND(ABS(C401:E401-B401:D401)&lt;4)))))</f>
        <v>0</v>
      </c>
      <c r="M401" s="1" t="b">
        <f t="shared" si="1"/>
        <v>0</v>
      </c>
    </row>
    <row r="402" ht="15.75" customHeight="1">
      <c r="A402" s="1" t="s">
        <v>411</v>
      </c>
      <c r="B402" s="1">
        <f>IFERROR(__xludf.DUMMYFUNCTION("SPLIT(A402,"" "")"),9.0)</f>
        <v>9</v>
      </c>
      <c r="C402" s="1">
        <f>IFERROR(__xludf.DUMMYFUNCTION("""COMPUTED_VALUE"""),11.0)</f>
        <v>11</v>
      </c>
      <c r="D402" s="1">
        <f>IFERROR(__xludf.DUMMYFUNCTION("""COMPUTED_VALUE"""),8.0)</f>
        <v>8</v>
      </c>
      <c r="E402" s="1">
        <f>IFERROR(__xludf.DUMMYFUNCTION("""COMPUTED_VALUE"""),7.0)</f>
        <v>7</v>
      </c>
      <c r="F402" s="1">
        <f>IFERROR(__xludf.DUMMYFUNCTION("""COMPUTED_VALUE"""),2.0)</f>
        <v>2</v>
      </c>
      <c r="J402" s="1" t="b">
        <f t="array" ref="J402">IF(NOT(H402=""),AND(C402:H402&gt;B402:G402),IF(NOT(G402=""),AND(C402:G402&gt;B402:F402),IF(NOT(F402=""),AND(C402:F402&gt;B402:E402),AND(C402:E402&gt;B402:D402))))</f>
        <v>0</v>
      </c>
      <c r="K402" s="1" t="b">
        <f t="array" ref="K402">IF(NOT(H402=""),AND(C402:H402&lt;B402:G402),IF(NOT(G402=""),AND(C402:G402&lt;B402:F402),IF(NOT(F402=""),AND(C402:F402&lt;B402:E402),AND(C402:E402&lt;B402:D402))))</f>
        <v>0</v>
      </c>
      <c r="L402" s="1" t="b">
        <f t="array" ref="L402">IF(NOT(H402=""),AND(AND(ABS(C402:H402-B402:G402)&gt;0),AND(ABS(C402:H402-B402:G402)&lt;4)),IF(NOT(G402=""),AND(AND(ABS(C402:G402-B402:F402)&gt;0),AND(ABS(C402:G402-B402:F402)&lt;4)),IF(NOT(F402=""),AND(AND(ABS(C402:F402-B402:E402)&gt;0),AND(ABS(C402:F402-B402:E402)&lt;4)),AND(AND(ABS(C402:E402-B402:D402)&gt;0),AND(ABS(C402:E402-B402:D402)&lt;4)))))</f>
        <v>0</v>
      </c>
      <c r="M402" s="1" t="b">
        <f t="shared" si="1"/>
        <v>0</v>
      </c>
    </row>
    <row r="403" ht="15.75" customHeight="1">
      <c r="A403" s="1" t="s">
        <v>412</v>
      </c>
      <c r="B403" s="1">
        <f>IFERROR(__xludf.DUMMYFUNCTION("SPLIT(A403,"" "")"),90.0)</f>
        <v>90</v>
      </c>
      <c r="C403" s="1">
        <f>IFERROR(__xludf.DUMMYFUNCTION("""COMPUTED_VALUE"""),92.0)</f>
        <v>92</v>
      </c>
      <c r="D403" s="1">
        <f>IFERROR(__xludf.DUMMYFUNCTION("""COMPUTED_VALUE"""),89.0)</f>
        <v>89</v>
      </c>
      <c r="E403" s="1">
        <f>IFERROR(__xludf.DUMMYFUNCTION("""COMPUTED_VALUE"""),91.0)</f>
        <v>91</v>
      </c>
      <c r="F403" s="1">
        <f>IFERROR(__xludf.DUMMYFUNCTION("""COMPUTED_VALUE"""),88.0)</f>
        <v>88</v>
      </c>
      <c r="G403" s="1">
        <f>IFERROR(__xludf.DUMMYFUNCTION("""COMPUTED_VALUE"""),85.0)</f>
        <v>85</v>
      </c>
      <c r="H403" s="1">
        <f>IFERROR(__xludf.DUMMYFUNCTION("""COMPUTED_VALUE"""),84.0)</f>
        <v>84</v>
      </c>
      <c r="I403" s="1">
        <f>IFERROR(__xludf.DUMMYFUNCTION("""COMPUTED_VALUE"""),82.0)</f>
        <v>82</v>
      </c>
      <c r="J403" s="1" t="b">
        <f t="array" ref="J403">IF(NOT(H403=""),AND(C403:H403&gt;B403:G403),IF(NOT(G403=""),AND(C403:G403&gt;B403:F403),IF(NOT(F403=""),AND(C403:F403&gt;B403:E403),AND(C403:E403&gt;B403:D403))))</f>
        <v>0</v>
      </c>
      <c r="K403" s="1" t="b">
        <f t="array" ref="K403">IF(NOT(H403=""),AND(C403:H403&lt;B403:G403),IF(NOT(G403=""),AND(C403:G403&lt;B403:F403),IF(NOT(F403=""),AND(C403:F403&lt;B403:E403),AND(C403:E403&lt;B403:D403))))</f>
        <v>0</v>
      </c>
      <c r="L403" s="1" t="b">
        <f t="array" ref="L403">IF(NOT(H403=""),AND(AND(ABS(C403:H403-B403:G403)&gt;0),AND(ABS(C403:H403-B403:G403)&lt;4)),IF(NOT(G403=""),AND(AND(ABS(C403:G403-B403:F403)&gt;0),AND(ABS(C403:G403-B403:F403)&lt;4)),IF(NOT(F403=""),AND(AND(ABS(C403:F403-B403:E403)&gt;0),AND(ABS(C403:F403-B403:E403)&lt;4)),AND(AND(ABS(C403:E403-B403:D403)&gt;0),AND(ABS(C403:E403-B403:D403)&lt;4)))))</f>
        <v>1</v>
      </c>
      <c r="M403" s="1" t="b">
        <f t="shared" si="1"/>
        <v>0</v>
      </c>
    </row>
    <row r="404" ht="15.75" customHeight="1">
      <c r="A404" s="1" t="s">
        <v>413</v>
      </c>
      <c r="B404" s="1">
        <f>IFERROR(__xludf.DUMMYFUNCTION("SPLIT(A404,"" "")"),13.0)</f>
        <v>13</v>
      </c>
      <c r="C404" s="1">
        <f>IFERROR(__xludf.DUMMYFUNCTION("""COMPUTED_VALUE"""),15.0)</f>
        <v>15</v>
      </c>
      <c r="D404" s="1">
        <f>IFERROR(__xludf.DUMMYFUNCTION("""COMPUTED_VALUE"""),17.0)</f>
        <v>17</v>
      </c>
      <c r="E404" s="1">
        <f>IFERROR(__xludf.DUMMYFUNCTION("""COMPUTED_VALUE"""),15.0)</f>
        <v>15</v>
      </c>
      <c r="F404" s="1">
        <f>IFERROR(__xludf.DUMMYFUNCTION("""COMPUTED_VALUE"""),12.0)</f>
        <v>12</v>
      </c>
      <c r="G404" s="1">
        <f>IFERROR(__xludf.DUMMYFUNCTION("""COMPUTED_VALUE"""),10.0)</f>
        <v>10</v>
      </c>
      <c r="H404" s="1">
        <f>IFERROR(__xludf.DUMMYFUNCTION("""COMPUTED_VALUE"""),12.0)</f>
        <v>12</v>
      </c>
      <c r="I404" s="1"/>
      <c r="J404" s="1" t="b">
        <f t="array" ref="J404">IF(NOT(H404=""),AND(C404:H404&gt;B404:G404),IF(NOT(G404=""),AND(C404:G404&gt;B404:F404),IF(NOT(F404=""),AND(C404:F404&gt;B404:E404),AND(C404:E404&gt;B404:D404))))</f>
        <v>0</v>
      </c>
      <c r="K404" s="1" t="b">
        <f t="array" ref="K404">IF(NOT(H404=""),AND(C404:H404&lt;B404:G404),IF(NOT(G404=""),AND(C404:G404&lt;B404:F404),IF(NOT(F404=""),AND(C404:F404&lt;B404:E404),AND(C404:E404&lt;B404:D404))))</f>
        <v>0</v>
      </c>
      <c r="L404" s="1" t="b">
        <f t="array" ref="L404">IF(NOT(H404=""),AND(AND(ABS(C404:H404-B404:G404)&gt;0),AND(ABS(C404:H404-B404:G404)&lt;4)),IF(NOT(G404=""),AND(AND(ABS(C404:G404-B404:F404)&gt;0),AND(ABS(C404:G404-B404:F404)&lt;4)),IF(NOT(F404=""),AND(AND(ABS(C404:F404-B404:E404)&gt;0),AND(ABS(C404:F404-B404:E404)&lt;4)),AND(AND(ABS(C404:E404-B404:D404)&gt;0),AND(ABS(C404:E404-B404:D404)&lt;4)))))</f>
        <v>1</v>
      </c>
      <c r="M404" s="1" t="b">
        <f t="shared" si="1"/>
        <v>0</v>
      </c>
    </row>
    <row r="405" ht="15.75" customHeight="1">
      <c r="A405" s="1" t="s">
        <v>414</v>
      </c>
      <c r="B405" s="1">
        <f>IFERROR(__xludf.DUMMYFUNCTION("SPLIT(A405,"" "")"),87.0)</f>
        <v>87</v>
      </c>
      <c r="C405" s="1">
        <f>IFERROR(__xludf.DUMMYFUNCTION("""COMPUTED_VALUE"""),90.0)</f>
        <v>90</v>
      </c>
      <c r="D405" s="1">
        <f>IFERROR(__xludf.DUMMYFUNCTION("""COMPUTED_VALUE"""),89.0)</f>
        <v>89</v>
      </c>
      <c r="E405" s="1">
        <f>IFERROR(__xludf.DUMMYFUNCTION("""COMPUTED_VALUE"""),86.0)</f>
        <v>86</v>
      </c>
      <c r="F405" s="1">
        <f>IFERROR(__xludf.DUMMYFUNCTION("""COMPUTED_VALUE"""),83.0)</f>
        <v>83</v>
      </c>
      <c r="G405" s="1">
        <f>IFERROR(__xludf.DUMMYFUNCTION("""COMPUTED_VALUE"""),84.0)</f>
        <v>84</v>
      </c>
      <c r="H405" s="1">
        <f>IFERROR(__xludf.DUMMYFUNCTION("""COMPUTED_VALUE"""),84.0)</f>
        <v>84</v>
      </c>
      <c r="I405" s="1"/>
      <c r="J405" s="1" t="b">
        <f t="array" ref="J405">IF(NOT(H405=""),AND(C405:H405&gt;B405:G405),IF(NOT(G405=""),AND(C405:G405&gt;B405:F405),IF(NOT(F405=""),AND(C405:F405&gt;B405:E405),AND(C405:E405&gt;B405:D405))))</f>
        <v>0</v>
      </c>
      <c r="K405" s="1" t="b">
        <f t="array" ref="K405">IF(NOT(H405=""),AND(C405:H405&lt;B405:G405),IF(NOT(G405=""),AND(C405:G405&lt;B405:F405),IF(NOT(F405=""),AND(C405:F405&lt;B405:E405),AND(C405:E405&lt;B405:D405))))</f>
        <v>0</v>
      </c>
      <c r="L405" s="1" t="b">
        <f t="array" ref="L405">IF(NOT(H405=""),AND(AND(ABS(C405:H405-B405:G405)&gt;0),AND(ABS(C405:H405-B405:G405)&lt;4)),IF(NOT(G405=""),AND(AND(ABS(C405:G405-B405:F405)&gt;0),AND(ABS(C405:G405-B405:F405)&lt;4)),IF(NOT(F405=""),AND(AND(ABS(C405:F405-B405:E405)&gt;0),AND(ABS(C405:F405-B405:E405)&lt;4)),AND(AND(ABS(C405:E405-B405:D405)&gt;0),AND(ABS(C405:E405-B405:D405)&lt;4)))))</f>
        <v>0</v>
      </c>
      <c r="M405" s="1" t="b">
        <f t="shared" si="1"/>
        <v>0</v>
      </c>
    </row>
    <row r="406" ht="15.75" customHeight="1">
      <c r="A406" s="1" t="s">
        <v>415</v>
      </c>
      <c r="B406" s="1">
        <f>IFERROR(__xludf.DUMMYFUNCTION("SPLIT(A406,"" "")"),98.0)</f>
        <v>98</v>
      </c>
      <c r="C406" s="1">
        <f>IFERROR(__xludf.DUMMYFUNCTION("""COMPUTED_VALUE"""),99.0)</f>
        <v>99</v>
      </c>
      <c r="D406" s="1">
        <f>IFERROR(__xludf.DUMMYFUNCTION("""COMPUTED_VALUE"""),98.0)</f>
        <v>98</v>
      </c>
      <c r="E406" s="1">
        <f>IFERROR(__xludf.DUMMYFUNCTION("""COMPUTED_VALUE"""),99.0)</f>
        <v>99</v>
      </c>
      <c r="F406" s="1">
        <f>IFERROR(__xludf.DUMMYFUNCTION("""COMPUTED_VALUE"""),95.0)</f>
        <v>95</v>
      </c>
      <c r="J406" s="1" t="b">
        <f t="array" ref="J406">IF(NOT(H406=""),AND(C406:H406&gt;B406:G406),IF(NOT(G406=""),AND(C406:G406&gt;B406:F406),IF(NOT(F406=""),AND(C406:F406&gt;B406:E406),AND(C406:E406&gt;B406:D406))))</f>
        <v>0</v>
      </c>
      <c r="K406" s="1" t="b">
        <f t="array" ref="K406">IF(NOT(H406=""),AND(C406:H406&lt;B406:G406),IF(NOT(G406=""),AND(C406:G406&lt;B406:F406),IF(NOT(F406=""),AND(C406:F406&lt;B406:E406),AND(C406:E406&lt;B406:D406))))</f>
        <v>0</v>
      </c>
      <c r="L406" s="1" t="b">
        <f t="array" ref="L406">IF(NOT(H406=""),AND(AND(ABS(C406:H406-B406:G406)&gt;0),AND(ABS(C406:H406-B406:G406)&lt;4)),IF(NOT(G406=""),AND(AND(ABS(C406:G406-B406:F406)&gt;0),AND(ABS(C406:G406-B406:F406)&lt;4)),IF(NOT(F406=""),AND(AND(ABS(C406:F406-B406:E406)&gt;0),AND(ABS(C406:F406-B406:E406)&lt;4)),AND(AND(ABS(C406:E406-B406:D406)&gt;0),AND(ABS(C406:E406-B406:D406)&lt;4)))))</f>
        <v>0</v>
      </c>
      <c r="M406" s="1" t="b">
        <f t="shared" si="1"/>
        <v>0</v>
      </c>
    </row>
    <row r="407" ht="15.75" customHeight="1">
      <c r="A407" s="1" t="s">
        <v>416</v>
      </c>
      <c r="B407" s="1">
        <f>IFERROR(__xludf.DUMMYFUNCTION("SPLIT(A407,"" "")"),79.0)</f>
        <v>79</v>
      </c>
      <c r="C407" s="1">
        <f>IFERROR(__xludf.DUMMYFUNCTION("""COMPUTED_VALUE"""),81.0)</f>
        <v>81</v>
      </c>
      <c r="D407" s="1">
        <f>IFERROR(__xludf.DUMMYFUNCTION("""COMPUTED_VALUE"""),80.0)</f>
        <v>80</v>
      </c>
      <c r="E407" s="1">
        <f>IFERROR(__xludf.DUMMYFUNCTION("""COMPUTED_VALUE"""),83.0)</f>
        <v>83</v>
      </c>
      <c r="F407" s="1">
        <f>IFERROR(__xludf.DUMMYFUNCTION("""COMPUTED_VALUE"""),82.0)</f>
        <v>82</v>
      </c>
      <c r="G407" s="1">
        <f>IFERROR(__xludf.DUMMYFUNCTION("""COMPUTED_VALUE"""),76.0)</f>
        <v>76</v>
      </c>
      <c r="J407" s="1" t="b">
        <f t="array" ref="J407">IF(NOT(H407=""),AND(C407:H407&gt;B407:G407),IF(NOT(G407=""),AND(C407:G407&gt;B407:F407),IF(NOT(F407=""),AND(C407:F407&gt;B407:E407),AND(C407:E407&gt;B407:D407))))</f>
        <v>0</v>
      </c>
      <c r="K407" s="1" t="b">
        <f t="array" ref="K407">IF(NOT(H407=""),AND(C407:H407&lt;B407:G407),IF(NOT(G407=""),AND(C407:G407&lt;B407:F407),IF(NOT(F407=""),AND(C407:F407&lt;B407:E407),AND(C407:E407&lt;B407:D407))))</f>
        <v>0</v>
      </c>
      <c r="L407" s="1" t="b">
        <f t="array" ref="L407">IF(NOT(H407=""),AND(AND(ABS(C407:H407-B407:G407)&gt;0),AND(ABS(C407:H407-B407:G407)&lt;4)),IF(NOT(G407=""),AND(AND(ABS(C407:G407-B407:F407)&gt;0),AND(ABS(C407:G407-B407:F407)&lt;4)),IF(NOT(F407=""),AND(AND(ABS(C407:F407-B407:E407)&gt;0),AND(ABS(C407:F407-B407:E407)&lt;4)),AND(AND(ABS(C407:E407-B407:D407)&gt;0),AND(ABS(C407:E407-B407:D407)&lt;4)))))</f>
        <v>0</v>
      </c>
      <c r="M407" s="1" t="b">
        <f t="shared" si="1"/>
        <v>0</v>
      </c>
    </row>
    <row r="408" ht="15.75" customHeight="1">
      <c r="A408" s="1" t="s">
        <v>417</v>
      </c>
      <c r="B408" s="1">
        <f>IFERROR(__xludf.DUMMYFUNCTION("SPLIT(A408,"" "")"),24.0)</f>
        <v>24</v>
      </c>
      <c r="C408" s="1">
        <f>IFERROR(__xludf.DUMMYFUNCTION("""COMPUTED_VALUE"""),26.0)</f>
        <v>26</v>
      </c>
      <c r="D408" s="1">
        <f>IFERROR(__xludf.DUMMYFUNCTION("""COMPUTED_VALUE"""),25.0)</f>
        <v>25</v>
      </c>
      <c r="E408" s="1">
        <f>IFERROR(__xludf.DUMMYFUNCTION("""COMPUTED_VALUE"""),25.0)</f>
        <v>25</v>
      </c>
      <c r="F408" s="1">
        <f>IFERROR(__xludf.DUMMYFUNCTION("""COMPUTED_VALUE"""),22.0)</f>
        <v>22</v>
      </c>
      <c r="G408" s="1">
        <f>IFERROR(__xludf.DUMMYFUNCTION("""COMPUTED_VALUE"""),19.0)</f>
        <v>19</v>
      </c>
      <c r="H408" s="1">
        <f>IFERROR(__xludf.DUMMYFUNCTION("""COMPUTED_VALUE"""),18.0)</f>
        <v>18</v>
      </c>
      <c r="I408" s="1"/>
      <c r="J408" s="1" t="b">
        <f t="array" ref="J408">IF(NOT(H408=""),AND(C408:H408&gt;B408:G408),IF(NOT(G408=""),AND(C408:G408&gt;B408:F408),IF(NOT(F408=""),AND(C408:F408&gt;B408:E408),AND(C408:E408&gt;B408:D408))))</f>
        <v>0</v>
      </c>
      <c r="K408" s="1" t="b">
        <f t="array" ref="K408">IF(NOT(H408=""),AND(C408:H408&lt;B408:G408),IF(NOT(G408=""),AND(C408:G408&lt;B408:F408),IF(NOT(F408=""),AND(C408:F408&lt;B408:E408),AND(C408:E408&lt;B408:D408))))</f>
        <v>0</v>
      </c>
      <c r="L408" s="1" t="b">
        <f t="array" ref="L408">IF(NOT(H408=""),AND(AND(ABS(C408:H408-B408:G408)&gt;0),AND(ABS(C408:H408-B408:G408)&lt;4)),IF(NOT(G408=""),AND(AND(ABS(C408:G408-B408:F408)&gt;0),AND(ABS(C408:G408-B408:F408)&lt;4)),IF(NOT(F408=""),AND(AND(ABS(C408:F408-B408:E408)&gt;0),AND(ABS(C408:F408-B408:E408)&lt;4)),AND(AND(ABS(C408:E408-B408:D408)&gt;0),AND(ABS(C408:E408-B408:D408)&lt;4)))))</f>
        <v>0</v>
      </c>
      <c r="M408" s="1" t="b">
        <f t="shared" si="1"/>
        <v>0</v>
      </c>
    </row>
    <row r="409" ht="15.75" customHeight="1">
      <c r="A409" s="1" t="s">
        <v>418</v>
      </c>
      <c r="B409" s="1">
        <f>IFERROR(__xludf.DUMMYFUNCTION("SPLIT(A409,"" "")"),79.0)</f>
        <v>79</v>
      </c>
      <c r="C409" s="1">
        <f>IFERROR(__xludf.DUMMYFUNCTION("""COMPUTED_VALUE"""),81.0)</f>
        <v>81</v>
      </c>
      <c r="D409" s="1">
        <f>IFERROR(__xludf.DUMMYFUNCTION("""COMPUTED_VALUE"""),78.0)</f>
        <v>78</v>
      </c>
      <c r="E409" s="1">
        <f>IFERROR(__xludf.DUMMYFUNCTION("""COMPUTED_VALUE"""),75.0)</f>
        <v>75</v>
      </c>
      <c r="F409" s="1">
        <f>IFERROR(__xludf.DUMMYFUNCTION("""COMPUTED_VALUE"""),73.0)</f>
        <v>73</v>
      </c>
      <c r="G409" s="1">
        <f>IFERROR(__xludf.DUMMYFUNCTION("""COMPUTED_VALUE"""),73.0)</f>
        <v>73</v>
      </c>
      <c r="H409" s="1">
        <f>IFERROR(__xludf.DUMMYFUNCTION("""COMPUTED_VALUE"""),70.0)</f>
        <v>70</v>
      </c>
      <c r="I409" s="1">
        <f>IFERROR(__xludf.DUMMYFUNCTION("""COMPUTED_VALUE"""),73.0)</f>
        <v>73</v>
      </c>
      <c r="J409" s="1" t="b">
        <f t="array" ref="J409">IF(NOT(H409=""),AND(C409:H409&gt;B409:G409),IF(NOT(G409=""),AND(C409:G409&gt;B409:F409),IF(NOT(F409=""),AND(C409:F409&gt;B409:E409),AND(C409:E409&gt;B409:D409))))</f>
        <v>0</v>
      </c>
      <c r="K409" s="1" t="b">
        <f t="array" ref="K409">IF(NOT(H409=""),AND(C409:H409&lt;B409:G409),IF(NOT(G409=""),AND(C409:G409&lt;B409:F409),IF(NOT(F409=""),AND(C409:F409&lt;B409:E409),AND(C409:E409&lt;B409:D409))))</f>
        <v>0</v>
      </c>
      <c r="L409" s="1" t="b">
        <f t="array" ref="L409">IF(NOT(H409=""),AND(AND(ABS(C409:H409-B409:G409)&gt;0),AND(ABS(C409:H409-B409:G409)&lt;4)),IF(NOT(G409=""),AND(AND(ABS(C409:G409-B409:F409)&gt;0),AND(ABS(C409:G409-B409:F409)&lt;4)),IF(NOT(F409=""),AND(AND(ABS(C409:F409-B409:E409)&gt;0),AND(ABS(C409:F409-B409:E409)&lt;4)),AND(AND(ABS(C409:E409-B409:D409)&gt;0),AND(ABS(C409:E409-B409:D409)&lt;4)))))</f>
        <v>0</v>
      </c>
      <c r="M409" s="1" t="b">
        <f t="shared" si="1"/>
        <v>0</v>
      </c>
    </row>
    <row r="410" ht="15.75" customHeight="1">
      <c r="A410" s="1" t="s">
        <v>419</v>
      </c>
      <c r="B410" s="1">
        <f>IFERROR(__xludf.DUMMYFUNCTION("SPLIT(A410,"" "")"),82.0)</f>
        <v>82</v>
      </c>
      <c r="C410" s="1">
        <f>IFERROR(__xludf.DUMMYFUNCTION("""COMPUTED_VALUE"""),83.0)</f>
        <v>83</v>
      </c>
      <c r="D410" s="1">
        <f>IFERROR(__xludf.DUMMYFUNCTION("""COMPUTED_VALUE"""),80.0)</f>
        <v>80</v>
      </c>
      <c r="E410" s="1">
        <f>IFERROR(__xludf.DUMMYFUNCTION("""COMPUTED_VALUE"""),80.0)</f>
        <v>80</v>
      </c>
      <c r="F410" s="1">
        <f>IFERROR(__xludf.DUMMYFUNCTION("""COMPUTED_VALUE"""),80.0)</f>
        <v>80</v>
      </c>
      <c r="J410" s="1" t="b">
        <f t="array" ref="J410">IF(NOT(H410=""),AND(C410:H410&gt;B410:G410),IF(NOT(G410=""),AND(C410:G410&gt;B410:F410),IF(NOT(F410=""),AND(C410:F410&gt;B410:E410),AND(C410:E410&gt;B410:D410))))</f>
        <v>0</v>
      </c>
      <c r="K410" s="1" t="b">
        <f t="array" ref="K410">IF(NOT(H410=""),AND(C410:H410&lt;B410:G410),IF(NOT(G410=""),AND(C410:G410&lt;B410:F410),IF(NOT(F410=""),AND(C410:F410&lt;B410:E410),AND(C410:E410&lt;B410:D410))))</f>
        <v>0</v>
      </c>
      <c r="L410" s="1" t="b">
        <f t="array" ref="L410">IF(NOT(H410=""),AND(AND(ABS(C410:H410-B410:G410)&gt;0),AND(ABS(C410:H410-B410:G410)&lt;4)),IF(NOT(G410=""),AND(AND(ABS(C410:G410-B410:F410)&gt;0),AND(ABS(C410:G410-B410:F410)&lt;4)),IF(NOT(F410=""),AND(AND(ABS(C410:F410-B410:E410)&gt;0),AND(ABS(C410:F410-B410:E410)&lt;4)),AND(AND(ABS(C410:E410-B410:D410)&gt;0),AND(ABS(C410:E410-B410:D410)&lt;4)))))</f>
        <v>0</v>
      </c>
      <c r="M410" s="1" t="b">
        <f t="shared" si="1"/>
        <v>0</v>
      </c>
    </row>
    <row r="411" ht="15.75" customHeight="1">
      <c r="A411" s="1" t="s">
        <v>420</v>
      </c>
      <c r="B411" s="1">
        <f>IFERROR(__xludf.DUMMYFUNCTION("SPLIT(A411,"" "")"),94.0)</f>
        <v>94</v>
      </c>
      <c r="C411" s="1">
        <f>IFERROR(__xludf.DUMMYFUNCTION("""COMPUTED_VALUE"""),97.0)</f>
        <v>97</v>
      </c>
      <c r="D411" s="1">
        <f>IFERROR(__xludf.DUMMYFUNCTION("""COMPUTED_VALUE"""),95.0)</f>
        <v>95</v>
      </c>
      <c r="E411" s="1">
        <f>IFERROR(__xludf.DUMMYFUNCTION("""COMPUTED_VALUE"""),94.0)</f>
        <v>94</v>
      </c>
      <c r="F411" s="1">
        <f>IFERROR(__xludf.DUMMYFUNCTION("""COMPUTED_VALUE"""),94.0)</f>
        <v>94</v>
      </c>
      <c r="G411" s="1">
        <f>IFERROR(__xludf.DUMMYFUNCTION("""COMPUTED_VALUE"""),90.0)</f>
        <v>90</v>
      </c>
      <c r="J411" s="1" t="b">
        <f t="array" ref="J411">IF(NOT(H411=""),AND(C411:H411&gt;B411:G411),IF(NOT(G411=""),AND(C411:G411&gt;B411:F411),IF(NOT(F411=""),AND(C411:F411&gt;B411:E411),AND(C411:E411&gt;B411:D411))))</f>
        <v>0</v>
      </c>
      <c r="K411" s="1" t="b">
        <f t="array" ref="K411">IF(NOT(H411=""),AND(C411:H411&lt;B411:G411),IF(NOT(G411=""),AND(C411:G411&lt;B411:F411),IF(NOT(F411=""),AND(C411:F411&lt;B411:E411),AND(C411:E411&lt;B411:D411))))</f>
        <v>0</v>
      </c>
      <c r="L411" s="1" t="b">
        <f t="array" ref="L411">IF(NOT(H411=""),AND(AND(ABS(C411:H411-B411:G411)&gt;0),AND(ABS(C411:H411-B411:G411)&lt;4)),IF(NOT(G411=""),AND(AND(ABS(C411:G411-B411:F411)&gt;0),AND(ABS(C411:G411-B411:F411)&lt;4)),IF(NOT(F411=""),AND(AND(ABS(C411:F411-B411:E411)&gt;0),AND(ABS(C411:F411-B411:E411)&lt;4)),AND(AND(ABS(C411:E411-B411:D411)&gt;0),AND(ABS(C411:E411-B411:D411)&lt;4)))))</f>
        <v>0</v>
      </c>
      <c r="M411" s="1" t="b">
        <f t="shared" si="1"/>
        <v>0</v>
      </c>
    </row>
    <row r="412" ht="15.75" customHeight="1">
      <c r="A412" s="1" t="s">
        <v>421</v>
      </c>
      <c r="B412" s="1">
        <f>IFERROR(__xludf.DUMMYFUNCTION("SPLIT(A412,"" "")"),65.0)</f>
        <v>65</v>
      </c>
      <c r="C412" s="1">
        <f>IFERROR(__xludf.DUMMYFUNCTION("""COMPUTED_VALUE"""),66.0)</f>
        <v>66</v>
      </c>
      <c r="D412" s="1">
        <f>IFERROR(__xludf.DUMMYFUNCTION("""COMPUTED_VALUE"""),65.0)</f>
        <v>65</v>
      </c>
      <c r="E412" s="1">
        <f>IFERROR(__xludf.DUMMYFUNCTION("""COMPUTED_VALUE"""),65.0)</f>
        <v>65</v>
      </c>
      <c r="F412" s="1">
        <f>IFERROR(__xludf.DUMMYFUNCTION("""COMPUTED_VALUE"""),64.0)</f>
        <v>64</v>
      </c>
      <c r="G412" s="1">
        <f>IFERROR(__xludf.DUMMYFUNCTION("""COMPUTED_VALUE"""),63.0)</f>
        <v>63</v>
      </c>
      <c r="H412" s="1">
        <f>IFERROR(__xludf.DUMMYFUNCTION("""COMPUTED_VALUE"""),62.0)</f>
        <v>62</v>
      </c>
      <c r="I412" s="1">
        <f>IFERROR(__xludf.DUMMYFUNCTION("""COMPUTED_VALUE"""),55.0)</f>
        <v>55</v>
      </c>
      <c r="J412" s="1" t="b">
        <f t="array" ref="J412">IF(NOT(H412=""),AND(C412:H412&gt;B412:G412),IF(NOT(G412=""),AND(C412:G412&gt;B412:F412),IF(NOT(F412=""),AND(C412:F412&gt;B412:E412),AND(C412:E412&gt;B412:D412))))</f>
        <v>0</v>
      </c>
      <c r="K412" s="1" t="b">
        <f t="array" ref="K412">IF(NOT(H412=""),AND(C412:H412&lt;B412:G412),IF(NOT(G412=""),AND(C412:G412&lt;B412:F412),IF(NOT(F412=""),AND(C412:F412&lt;B412:E412),AND(C412:E412&lt;B412:D412))))</f>
        <v>0</v>
      </c>
      <c r="L412" s="1" t="b">
        <f t="array" ref="L412">IF(NOT(H412=""),AND(AND(ABS(C412:H412-B412:G412)&gt;0),AND(ABS(C412:H412-B412:G412)&lt;4)),IF(NOT(G412=""),AND(AND(ABS(C412:G412-B412:F412)&gt;0),AND(ABS(C412:G412-B412:F412)&lt;4)),IF(NOT(F412=""),AND(AND(ABS(C412:F412-B412:E412)&gt;0),AND(ABS(C412:F412-B412:E412)&lt;4)),AND(AND(ABS(C412:E412-B412:D412)&gt;0),AND(ABS(C412:E412-B412:D412)&lt;4)))))</f>
        <v>0</v>
      </c>
      <c r="M412" s="1" t="b">
        <f t="shared" si="1"/>
        <v>0</v>
      </c>
    </row>
    <row r="413" ht="15.75" customHeight="1">
      <c r="A413" s="1" t="s">
        <v>422</v>
      </c>
      <c r="B413" s="1">
        <f>IFERROR(__xludf.DUMMYFUNCTION("SPLIT(A413,"" "")"),52.0)</f>
        <v>52</v>
      </c>
      <c r="C413" s="1">
        <f>IFERROR(__xludf.DUMMYFUNCTION("""COMPUTED_VALUE"""),54.0)</f>
        <v>54</v>
      </c>
      <c r="D413" s="1">
        <f>IFERROR(__xludf.DUMMYFUNCTION("""COMPUTED_VALUE"""),52.0)</f>
        <v>52</v>
      </c>
      <c r="E413" s="1">
        <f>IFERROR(__xludf.DUMMYFUNCTION("""COMPUTED_VALUE"""),48.0)</f>
        <v>48</v>
      </c>
      <c r="F413" s="1">
        <f>IFERROR(__xludf.DUMMYFUNCTION("""COMPUTED_VALUE"""),47.0)</f>
        <v>47</v>
      </c>
      <c r="J413" s="1" t="b">
        <f t="array" ref="J413">IF(NOT(H413=""),AND(C413:H413&gt;B413:G413),IF(NOT(G413=""),AND(C413:G413&gt;B413:F413),IF(NOT(F413=""),AND(C413:F413&gt;B413:E413),AND(C413:E413&gt;B413:D413))))</f>
        <v>0</v>
      </c>
      <c r="K413" s="1" t="b">
        <f t="array" ref="K413">IF(NOT(H413=""),AND(C413:H413&lt;B413:G413),IF(NOT(G413=""),AND(C413:G413&lt;B413:F413),IF(NOT(F413=""),AND(C413:F413&lt;B413:E413),AND(C413:E413&lt;B413:D413))))</f>
        <v>0</v>
      </c>
      <c r="L413" s="1" t="b">
        <f t="array" ref="L413">IF(NOT(H413=""),AND(AND(ABS(C413:H413-B413:G413)&gt;0),AND(ABS(C413:H413-B413:G413)&lt;4)),IF(NOT(G413=""),AND(AND(ABS(C413:G413-B413:F413)&gt;0),AND(ABS(C413:G413-B413:F413)&lt;4)),IF(NOT(F413=""),AND(AND(ABS(C413:F413-B413:E413)&gt;0),AND(ABS(C413:F413-B413:E413)&lt;4)),AND(AND(ABS(C413:E413-B413:D413)&gt;0),AND(ABS(C413:E413-B413:D413)&lt;4)))))</f>
        <v>0</v>
      </c>
      <c r="M413" s="1" t="b">
        <f t="shared" si="1"/>
        <v>0</v>
      </c>
    </row>
    <row r="414" ht="15.75" customHeight="1">
      <c r="A414" s="1" t="s">
        <v>423</v>
      </c>
      <c r="B414" s="1">
        <f>IFERROR(__xludf.DUMMYFUNCTION("SPLIT(A414,"" "")"),54.0)</f>
        <v>54</v>
      </c>
      <c r="C414" s="1">
        <f>IFERROR(__xludf.DUMMYFUNCTION("""COMPUTED_VALUE"""),57.0)</f>
        <v>57</v>
      </c>
      <c r="D414" s="1">
        <f>IFERROR(__xludf.DUMMYFUNCTION("""COMPUTED_VALUE"""),55.0)</f>
        <v>55</v>
      </c>
      <c r="E414" s="1">
        <f>IFERROR(__xludf.DUMMYFUNCTION("""COMPUTED_VALUE"""),51.0)</f>
        <v>51</v>
      </c>
      <c r="F414" s="1">
        <f>IFERROR(__xludf.DUMMYFUNCTION("""COMPUTED_VALUE"""),49.0)</f>
        <v>49</v>
      </c>
      <c r="G414" s="1">
        <f>IFERROR(__xludf.DUMMYFUNCTION("""COMPUTED_VALUE"""),47.0)</f>
        <v>47</v>
      </c>
      <c r="H414" s="1">
        <f>IFERROR(__xludf.DUMMYFUNCTION("""COMPUTED_VALUE"""),49.0)</f>
        <v>49</v>
      </c>
      <c r="I414" s="1"/>
      <c r="J414" s="1" t="b">
        <f t="array" ref="J414">IF(NOT(H414=""),AND(C414:H414&gt;B414:G414),IF(NOT(G414=""),AND(C414:G414&gt;B414:F414),IF(NOT(F414=""),AND(C414:F414&gt;B414:E414),AND(C414:E414&gt;B414:D414))))</f>
        <v>0</v>
      </c>
      <c r="K414" s="1" t="b">
        <f t="array" ref="K414">IF(NOT(H414=""),AND(C414:H414&lt;B414:G414),IF(NOT(G414=""),AND(C414:G414&lt;B414:F414),IF(NOT(F414=""),AND(C414:F414&lt;B414:E414),AND(C414:E414&lt;B414:D414))))</f>
        <v>0</v>
      </c>
      <c r="L414" s="1" t="b">
        <f t="array" ref="L414">IF(NOT(H414=""),AND(AND(ABS(C414:H414-B414:G414)&gt;0),AND(ABS(C414:H414-B414:G414)&lt;4)),IF(NOT(G414=""),AND(AND(ABS(C414:G414-B414:F414)&gt;0),AND(ABS(C414:G414-B414:F414)&lt;4)),IF(NOT(F414=""),AND(AND(ABS(C414:F414-B414:E414)&gt;0),AND(ABS(C414:F414-B414:E414)&lt;4)),AND(AND(ABS(C414:E414-B414:D414)&gt;0),AND(ABS(C414:E414-B414:D414)&lt;4)))))</f>
        <v>0</v>
      </c>
      <c r="M414" s="1" t="b">
        <f t="shared" si="1"/>
        <v>0</v>
      </c>
    </row>
    <row r="415" ht="15.75" customHeight="1">
      <c r="A415" s="1" t="s">
        <v>424</v>
      </c>
      <c r="B415" s="1">
        <f>IFERROR(__xludf.DUMMYFUNCTION("SPLIT(A415,"" "")"),81.0)</f>
        <v>81</v>
      </c>
      <c r="C415" s="1">
        <f>IFERROR(__xludf.DUMMYFUNCTION("""COMPUTED_VALUE"""),84.0)</f>
        <v>84</v>
      </c>
      <c r="D415" s="1">
        <f>IFERROR(__xludf.DUMMYFUNCTION("""COMPUTED_VALUE"""),80.0)</f>
        <v>80</v>
      </c>
      <c r="E415" s="1">
        <f>IFERROR(__xludf.DUMMYFUNCTION("""COMPUTED_VALUE"""),78.0)</f>
        <v>78</v>
      </c>
      <c r="F415" s="1">
        <f>IFERROR(__xludf.DUMMYFUNCTION("""COMPUTED_VALUE"""),75.0)</f>
        <v>75</v>
      </c>
      <c r="G415" s="1">
        <f>IFERROR(__xludf.DUMMYFUNCTION("""COMPUTED_VALUE"""),75.0)</f>
        <v>75</v>
      </c>
      <c r="J415" s="1" t="b">
        <f t="array" ref="J415">IF(NOT(H415=""),AND(C415:H415&gt;B415:G415),IF(NOT(G415=""),AND(C415:G415&gt;B415:F415),IF(NOT(F415=""),AND(C415:F415&gt;B415:E415),AND(C415:E415&gt;B415:D415))))</f>
        <v>0</v>
      </c>
      <c r="K415" s="1" t="b">
        <f t="array" ref="K415">IF(NOT(H415=""),AND(C415:H415&lt;B415:G415),IF(NOT(G415=""),AND(C415:G415&lt;B415:F415),IF(NOT(F415=""),AND(C415:F415&lt;B415:E415),AND(C415:E415&lt;B415:D415))))</f>
        <v>0</v>
      </c>
      <c r="L415" s="1" t="b">
        <f t="array" ref="L415">IF(NOT(H415=""),AND(AND(ABS(C415:H415-B415:G415)&gt;0),AND(ABS(C415:H415-B415:G415)&lt;4)),IF(NOT(G415=""),AND(AND(ABS(C415:G415-B415:F415)&gt;0),AND(ABS(C415:G415-B415:F415)&lt;4)),IF(NOT(F415=""),AND(AND(ABS(C415:F415-B415:E415)&gt;0),AND(ABS(C415:F415-B415:E415)&lt;4)),AND(AND(ABS(C415:E415-B415:D415)&gt;0),AND(ABS(C415:E415-B415:D415)&lt;4)))))</f>
        <v>0</v>
      </c>
      <c r="M415" s="1" t="b">
        <f t="shared" si="1"/>
        <v>0</v>
      </c>
    </row>
    <row r="416" ht="15.75" customHeight="1">
      <c r="A416" s="1" t="s">
        <v>425</v>
      </c>
      <c r="B416" s="1">
        <f>IFERROR(__xludf.DUMMYFUNCTION("SPLIT(A416,"" "")"),43.0)</f>
        <v>43</v>
      </c>
      <c r="C416" s="1">
        <f>IFERROR(__xludf.DUMMYFUNCTION("""COMPUTED_VALUE"""),44.0)</f>
        <v>44</v>
      </c>
      <c r="D416" s="1">
        <f>IFERROR(__xludf.DUMMYFUNCTION("""COMPUTED_VALUE"""),42.0)</f>
        <v>42</v>
      </c>
      <c r="E416" s="1">
        <f>IFERROR(__xludf.DUMMYFUNCTION("""COMPUTED_VALUE"""),38.0)</f>
        <v>38</v>
      </c>
      <c r="F416" s="1">
        <f>IFERROR(__xludf.DUMMYFUNCTION("""COMPUTED_VALUE"""),37.0)</f>
        <v>37</v>
      </c>
      <c r="G416" s="1">
        <f>IFERROR(__xludf.DUMMYFUNCTION("""COMPUTED_VALUE"""),36.0)</f>
        <v>36</v>
      </c>
      <c r="H416" s="1">
        <f>IFERROR(__xludf.DUMMYFUNCTION("""COMPUTED_VALUE"""),32.0)</f>
        <v>32</v>
      </c>
      <c r="I416" s="1"/>
      <c r="J416" s="1" t="b">
        <f t="array" ref="J416">IF(NOT(H416=""),AND(C416:H416&gt;B416:G416),IF(NOT(G416=""),AND(C416:G416&gt;B416:F416),IF(NOT(F416=""),AND(C416:F416&gt;B416:E416),AND(C416:E416&gt;B416:D416))))</f>
        <v>0</v>
      </c>
      <c r="K416" s="1" t="b">
        <f t="array" ref="K416">IF(NOT(H416=""),AND(C416:H416&lt;B416:G416),IF(NOT(G416=""),AND(C416:G416&lt;B416:F416),IF(NOT(F416=""),AND(C416:F416&lt;B416:E416),AND(C416:E416&lt;B416:D416))))</f>
        <v>0</v>
      </c>
      <c r="L416" s="1" t="b">
        <f t="array" ref="L416">IF(NOT(H416=""),AND(AND(ABS(C416:H416-B416:G416)&gt;0),AND(ABS(C416:H416-B416:G416)&lt;4)),IF(NOT(G416=""),AND(AND(ABS(C416:G416-B416:F416)&gt;0),AND(ABS(C416:G416-B416:F416)&lt;4)),IF(NOT(F416=""),AND(AND(ABS(C416:F416-B416:E416)&gt;0),AND(ABS(C416:F416-B416:E416)&lt;4)),AND(AND(ABS(C416:E416-B416:D416)&gt;0),AND(ABS(C416:E416-B416:D416)&lt;4)))))</f>
        <v>0</v>
      </c>
      <c r="M416" s="1" t="b">
        <f t="shared" si="1"/>
        <v>0</v>
      </c>
    </row>
    <row r="417" ht="15.75" customHeight="1">
      <c r="A417" s="1" t="s">
        <v>426</v>
      </c>
      <c r="B417" s="1">
        <f>IFERROR(__xludf.DUMMYFUNCTION("SPLIT(A417,"" "")"),42.0)</f>
        <v>42</v>
      </c>
      <c r="C417" s="1">
        <f>IFERROR(__xludf.DUMMYFUNCTION("""COMPUTED_VALUE"""),44.0)</f>
        <v>44</v>
      </c>
      <c r="D417" s="1">
        <f>IFERROR(__xludf.DUMMYFUNCTION("""COMPUTED_VALUE"""),43.0)</f>
        <v>43</v>
      </c>
      <c r="E417" s="1">
        <f>IFERROR(__xludf.DUMMYFUNCTION("""COMPUTED_VALUE"""),42.0)</f>
        <v>42</v>
      </c>
      <c r="F417" s="1">
        <f>IFERROR(__xludf.DUMMYFUNCTION("""COMPUTED_VALUE"""),41.0)</f>
        <v>41</v>
      </c>
      <c r="G417" s="1">
        <f>IFERROR(__xludf.DUMMYFUNCTION("""COMPUTED_VALUE"""),37.0)</f>
        <v>37</v>
      </c>
      <c r="H417" s="1">
        <f>IFERROR(__xludf.DUMMYFUNCTION("""COMPUTED_VALUE"""),31.0)</f>
        <v>31</v>
      </c>
      <c r="I417" s="1"/>
      <c r="J417" s="1" t="b">
        <f t="array" ref="J417">IF(NOT(H417=""),AND(C417:H417&gt;B417:G417),IF(NOT(G417=""),AND(C417:G417&gt;B417:F417),IF(NOT(F417=""),AND(C417:F417&gt;B417:E417),AND(C417:E417&gt;B417:D417))))</f>
        <v>0</v>
      </c>
      <c r="K417" s="1" t="b">
        <f t="array" ref="K417">IF(NOT(H417=""),AND(C417:H417&lt;B417:G417),IF(NOT(G417=""),AND(C417:G417&lt;B417:F417),IF(NOT(F417=""),AND(C417:F417&lt;B417:E417),AND(C417:E417&lt;B417:D417))))</f>
        <v>0</v>
      </c>
      <c r="L417" s="1" t="b">
        <f t="array" ref="L417">IF(NOT(H417=""),AND(AND(ABS(C417:H417-B417:G417)&gt;0),AND(ABS(C417:H417-B417:G417)&lt;4)),IF(NOT(G417=""),AND(AND(ABS(C417:G417-B417:F417)&gt;0),AND(ABS(C417:G417-B417:F417)&lt;4)),IF(NOT(F417=""),AND(AND(ABS(C417:F417-B417:E417)&gt;0),AND(ABS(C417:F417-B417:E417)&lt;4)),AND(AND(ABS(C417:E417-B417:D417)&gt;0),AND(ABS(C417:E417-B417:D417)&lt;4)))))</f>
        <v>0</v>
      </c>
      <c r="M417" s="1" t="b">
        <f t="shared" si="1"/>
        <v>0</v>
      </c>
    </row>
    <row r="418" ht="15.75" customHeight="1">
      <c r="A418" s="1" t="s">
        <v>427</v>
      </c>
      <c r="B418" s="1">
        <f>IFERROR(__xludf.DUMMYFUNCTION("SPLIT(A418,"" "")"),86.0)</f>
        <v>86</v>
      </c>
      <c r="C418" s="1">
        <f>IFERROR(__xludf.DUMMYFUNCTION("""COMPUTED_VALUE"""),87.0)</f>
        <v>87</v>
      </c>
      <c r="D418" s="1">
        <f>IFERROR(__xludf.DUMMYFUNCTION("""COMPUTED_VALUE"""),82.0)</f>
        <v>82</v>
      </c>
      <c r="E418" s="1">
        <f>IFERROR(__xludf.DUMMYFUNCTION("""COMPUTED_VALUE"""),81.0)</f>
        <v>81</v>
      </c>
      <c r="F418" s="1">
        <f>IFERROR(__xludf.DUMMYFUNCTION("""COMPUTED_VALUE"""),80.0)</f>
        <v>80</v>
      </c>
      <c r="J418" s="1" t="b">
        <f t="array" ref="J418">IF(NOT(H418=""),AND(C418:H418&gt;B418:G418),IF(NOT(G418=""),AND(C418:G418&gt;B418:F418),IF(NOT(F418=""),AND(C418:F418&gt;B418:E418),AND(C418:E418&gt;B418:D418))))</f>
        <v>0</v>
      </c>
      <c r="K418" s="1" t="b">
        <f t="array" ref="K418">IF(NOT(H418=""),AND(C418:H418&lt;B418:G418),IF(NOT(G418=""),AND(C418:G418&lt;B418:F418),IF(NOT(F418=""),AND(C418:F418&lt;B418:E418),AND(C418:E418&lt;B418:D418))))</f>
        <v>0</v>
      </c>
      <c r="L418" s="1" t="b">
        <f t="array" ref="L418">IF(NOT(H418=""),AND(AND(ABS(C418:H418-B418:G418)&gt;0),AND(ABS(C418:H418-B418:G418)&lt;4)),IF(NOT(G418=""),AND(AND(ABS(C418:G418-B418:F418)&gt;0),AND(ABS(C418:G418-B418:F418)&lt;4)),IF(NOT(F418=""),AND(AND(ABS(C418:F418-B418:E418)&gt;0),AND(ABS(C418:F418-B418:E418)&lt;4)),AND(AND(ABS(C418:E418-B418:D418)&gt;0),AND(ABS(C418:E418-B418:D418)&lt;4)))))</f>
        <v>0</v>
      </c>
      <c r="M418" s="1" t="b">
        <f t="shared" si="1"/>
        <v>0</v>
      </c>
    </row>
    <row r="419" ht="15.75" customHeight="1">
      <c r="A419" s="1" t="s">
        <v>428</v>
      </c>
      <c r="B419" s="1">
        <f>IFERROR(__xludf.DUMMYFUNCTION("SPLIT(A419,"" "")"),54.0)</f>
        <v>54</v>
      </c>
      <c r="C419" s="1">
        <f>IFERROR(__xludf.DUMMYFUNCTION("""COMPUTED_VALUE"""),55.0)</f>
        <v>55</v>
      </c>
      <c r="D419" s="1">
        <f>IFERROR(__xludf.DUMMYFUNCTION("""COMPUTED_VALUE"""),53.0)</f>
        <v>53</v>
      </c>
      <c r="E419" s="1">
        <f>IFERROR(__xludf.DUMMYFUNCTION("""COMPUTED_VALUE"""),48.0)</f>
        <v>48</v>
      </c>
      <c r="F419" s="1">
        <f>IFERROR(__xludf.DUMMYFUNCTION("""COMPUTED_VALUE"""),49.0)</f>
        <v>49</v>
      </c>
      <c r="J419" s="1" t="b">
        <f t="array" ref="J419">IF(NOT(H419=""),AND(C419:H419&gt;B419:G419),IF(NOT(G419=""),AND(C419:G419&gt;B419:F419),IF(NOT(F419=""),AND(C419:F419&gt;B419:E419),AND(C419:E419&gt;B419:D419))))</f>
        <v>0</v>
      </c>
      <c r="K419" s="1" t="b">
        <f t="array" ref="K419">IF(NOT(H419=""),AND(C419:H419&lt;B419:G419),IF(NOT(G419=""),AND(C419:G419&lt;B419:F419),IF(NOT(F419=""),AND(C419:F419&lt;B419:E419),AND(C419:E419&lt;B419:D419))))</f>
        <v>0</v>
      </c>
      <c r="L419" s="1" t="b">
        <f t="array" ref="L419">IF(NOT(H419=""),AND(AND(ABS(C419:H419-B419:G419)&gt;0),AND(ABS(C419:H419-B419:G419)&lt;4)),IF(NOT(G419=""),AND(AND(ABS(C419:G419-B419:F419)&gt;0),AND(ABS(C419:G419-B419:F419)&lt;4)),IF(NOT(F419=""),AND(AND(ABS(C419:F419-B419:E419)&gt;0),AND(ABS(C419:F419-B419:E419)&lt;4)),AND(AND(ABS(C419:E419-B419:D419)&gt;0),AND(ABS(C419:E419-B419:D419)&lt;4)))))</f>
        <v>0</v>
      </c>
      <c r="M419" s="1" t="b">
        <f t="shared" si="1"/>
        <v>0</v>
      </c>
    </row>
    <row r="420" ht="15.75" customHeight="1">
      <c r="A420" s="1" t="s">
        <v>429</v>
      </c>
      <c r="B420" s="1">
        <f>IFERROR(__xludf.DUMMYFUNCTION("SPLIT(A420,"" "")"),57.0)</f>
        <v>57</v>
      </c>
      <c r="C420" s="1">
        <f>IFERROR(__xludf.DUMMYFUNCTION("""COMPUTED_VALUE"""),60.0)</f>
        <v>60</v>
      </c>
      <c r="D420" s="1">
        <f>IFERROR(__xludf.DUMMYFUNCTION("""COMPUTED_VALUE"""),57.0)</f>
        <v>57</v>
      </c>
      <c r="E420" s="1">
        <f>IFERROR(__xludf.DUMMYFUNCTION("""COMPUTED_VALUE"""),51.0)</f>
        <v>51</v>
      </c>
      <c r="F420" s="1">
        <f>IFERROR(__xludf.DUMMYFUNCTION("""COMPUTED_VALUE"""),51.0)</f>
        <v>51</v>
      </c>
      <c r="J420" s="1" t="b">
        <f t="array" ref="J420">IF(NOT(H420=""),AND(C420:H420&gt;B420:G420),IF(NOT(G420=""),AND(C420:G420&gt;B420:F420),IF(NOT(F420=""),AND(C420:F420&gt;B420:E420),AND(C420:E420&gt;B420:D420))))</f>
        <v>0</v>
      </c>
      <c r="K420" s="1" t="b">
        <f t="array" ref="K420">IF(NOT(H420=""),AND(C420:H420&lt;B420:G420),IF(NOT(G420=""),AND(C420:G420&lt;B420:F420),IF(NOT(F420=""),AND(C420:F420&lt;B420:E420),AND(C420:E420&lt;B420:D420))))</f>
        <v>0</v>
      </c>
      <c r="L420" s="1" t="b">
        <f t="array" ref="L420">IF(NOT(H420=""),AND(AND(ABS(C420:H420-B420:G420)&gt;0),AND(ABS(C420:H420-B420:G420)&lt;4)),IF(NOT(G420=""),AND(AND(ABS(C420:G420-B420:F420)&gt;0),AND(ABS(C420:G420-B420:F420)&lt;4)),IF(NOT(F420=""),AND(AND(ABS(C420:F420-B420:E420)&gt;0),AND(ABS(C420:F420-B420:E420)&lt;4)),AND(AND(ABS(C420:E420-B420:D420)&gt;0),AND(ABS(C420:E420-B420:D420)&lt;4)))))</f>
        <v>0</v>
      </c>
      <c r="M420" s="1" t="b">
        <f t="shared" si="1"/>
        <v>0</v>
      </c>
    </row>
    <row r="421" ht="15.75" customHeight="1">
      <c r="A421" s="1" t="s">
        <v>430</v>
      </c>
      <c r="B421" s="1">
        <f>IFERROR(__xludf.DUMMYFUNCTION("SPLIT(A421,"" "")"),64.0)</f>
        <v>64</v>
      </c>
      <c r="C421" s="1">
        <f>IFERROR(__xludf.DUMMYFUNCTION("""COMPUTED_VALUE"""),66.0)</f>
        <v>66</v>
      </c>
      <c r="D421" s="1">
        <f>IFERROR(__xludf.DUMMYFUNCTION("""COMPUTED_VALUE"""),61.0)</f>
        <v>61</v>
      </c>
      <c r="E421" s="1">
        <f>IFERROR(__xludf.DUMMYFUNCTION("""COMPUTED_VALUE"""),58.0)</f>
        <v>58</v>
      </c>
      <c r="F421" s="1">
        <f>IFERROR(__xludf.DUMMYFUNCTION("""COMPUTED_VALUE"""),55.0)</f>
        <v>55</v>
      </c>
      <c r="G421" s="1">
        <f>IFERROR(__xludf.DUMMYFUNCTION("""COMPUTED_VALUE"""),51.0)</f>
        <v>51</v>
      </c>
      <c r="J421" s="1" t="b">
        <f t="array" ref="J421">IF(NOT(H421=""),AND(C421:H421&gt;B421:G421),IF(NOT(G421=""),AND(C421:G421&gt;B421:F421),IF(NOT(F421=""),AND(C421:F421&gt;B421:E421),AND(C421:E421&gt;B421:D421))))</f>
        <v>0</v>
      </c>
      <c r="K421" s="1" t="b">
        <f t="array" ref="K421">IF(NOT(H421=""),AND(C421:H421&lt;B421:G421),IF(NOT(G421=""),AND(C421:G421&lt;B421:F421),IF(NOT(F421=""),AND(C421:F421&lt;B421:E421),AND(C421:E421&lt;B421:D421))))</f>
        <v>0</v>
      </c>
      <c r="L421" s="1" t="b">
        <f t="array" ref="L421">IF(NOT(H421=""),AND(AND(ABS(C421:H421-B421:G421)&gt;0),AND(ABS(C421:H421-B421:G421)&lt;4)),IF(NOT(G421=""),AND(AND(ABS(C421:G421-B421:F421)&gt;0),AND(ABS(C421:G421-B421:F421)&lt;4)),IF(NOT(F421=""),AND(AND(ABS(C421:F421-B421:E421)&gt;0),AND(ABS(C421:F421-B421:E421)&lt;4)),AND(AND(ABS(C421:E421-B421:D421)&gt;0),AND(ABS(C421:E421-B421:D421)&lt;4)))))</f>
        <v>0</v>
      </c>
      <c r="M421" s="1" t="b">
        <f t="shared" si="1"/>
        <v>0</v>
      </c>
    </row>
    <row r="422" ht="15.75" customHeight="1">
      <c r="A422" s="1" t="s">
        <v>431</v>
      </c>
      <c r="B422" s="1">
        <f>IFERROR(__xludf.DUMMYFUNCTION("SPLIT(A422,"" "")"),67.0)</f>
        <v>67</v>
      </c>
      <c r="C422" s="1">
        <f>IFERROR(__xludf.DUMMYFUNCTION("""COMPUTED_VALUE"""),68.0)</f>
        <v>68</v>
      </c>
      <c r="D422" s="1">
        <f>IFERROR(__xludf.DUMMYFUNCTION("""COMPUTED_VALUE"""),66.0)</f>
        <v>66</v>
      </c>
      <c r="E422" s="1">
        <f>IFERROR(__xludf.DUMMYFUNCTION("""COMPUTED_VALUE"""),61.0)</f>
        <v>61</v>
      </c>
      <c r="F422" s="1">
        <f>IFERROR(__xludf.DUMMYFUNCTION("""COMPUTED_VALUE"""),59.0)</f>
        <v>59</v>
      </c>
      <c r="G422" s="1">
        <f>IFERROR(__xludf.DUMMYFUNCTION("""COMPUTED_VALUE"""),52.0)</f>
        <v>52</v>
      </c>
      <c r="J422" s="1" t="b">
        <f t="array" ref="J422">IF(NOT(H422=""),AND(C422:H422&gt;B422:G422),IF(NOT(G422=""),AND(C422:G422&gt;B422:F422),IF(NOT(F422=""),AND(C422:F422&gt;B422:E422),AND(C422:E422&gt;B422:D422))))</f>
        <v>0</v>
      </c>
      <c r="K422" s="1" t="b">
        <f t="array" ref="K422">IF(NOT(H422=""),AND(C422:H422&lt;B422:G422),IF(NOT(G422=""),AND(C422:G422&lt;B422:F422),IF(NOT(F422=""),AND(C422:F422&lt;B422:E422),AND(C422:E422&lt;B422:D422))))</f>
        <v>0</v>
      </c>
      <c r="L422" s="1" t="b">
        <f t="array" ref="L422">IF(NOT(H422=""),AND(AND(ABS(C422:H422-B422:G422)&gt;0),AND(ABS(C422:H422-B422:G422)&lt;4)),IF(NOT(G422=""),AND(AND(ABS(C422:G422-B422:F422)&gt;0),AND(ABS(C422:G422-B422:F422)&lt;4)),IF(NOT(F422=""),AND(AND(ABS(C422:F422-B422:E422)&gt;0),AND(ABS(C422:F422-B422:E422)&lt;4)),AND(AND(ABS(C422:E422-B422:D422)&gt;0),AND(ABS(C422:E422-B422:D422)&lt;4)))))</f>
        <v>0</v>
      </c>
      <c r="M422" s="1" t="b">
        <f t="shared" si="1"/>
        <v>0</v>
      </c>
    </row>
    <row r="423" ht="15.75" customHeight="1">
      <c r="A423" s="1" t="s">
        <v>432</v>
      </c>
      <c r="B423" s="1">
        <f>IFERROR(__xludf.DUMMYFUNCTION("SPLIT(A423,"" "")"),72.0)</f>
        <v>72</v>
      </c>
      <c r="C423" s="1">
        <f>IFERROR(__xludf.DUMMYFUNCTION("""COMPUTED_VALUE"""),72.0)</f>
        <v>72</v>
      </c>
      <c r="D423" s="1">
        <f>IFERROR(__xludf.DUMMYFUNCTION("""COMPUTED_VALUE"""),70.0)</f>
        <v>70</v>
      </c>
      <c r="E423" s="1">
        <f>IFERROR(__xludf.DUMMYFUNCTION("""COMPUTED_VALUE"""),69.0)</f>
        <v>69</v>
      </c>
      <c r="F423" s="1">
        <f>IFERROR(__xludf.DUMMYFUNCTION("""COMPUTED_VALUE"""),68.0)</f>
        <v>68</v>
      </c>
      <c r="G423" s="1">
        <f>IFERROR(__xludf.DUMMYFUNCTION("""COMPUTED_VALUE"""),66.0)</f>
        <v>66</v>
      </c>
      <c r="H423" s="1">
        <f>IFERROR(__xludf.DUMMYFUNCTION("""COMPUTED_VALUE"""),63.0)</f>
        <v>63</v>
      </c>
      <c r="I423" s="1">
        <f>IFERROR(__xludf.DUMMYFUNCTION("""COMPUTED_VALUE"""),62.0)</f>
        <v>62</v>
      </c>
      <c r="J423" s="1" t="b">
        <f t="array" ref="J423">IF(NOT(H423=""),AND(C423:H423&gt;B423:G423),IF(NOT(G423=""),AND(C423:G423&gt;B423:F423),IF(NOT(F423=""),AND(C423:F423&gt;B423:E423),AND(C423:E423&gt;B423:D423))))</f>
        <v>0</v>
      </c>
      <c r="K423" s="1" t="b">
        <f t="array" ref="K423">IF(NOT(H423=""),AND(C423:H423&lt;B423:G423),IF(NOT(G423=""),AND(C423:G423&lt;B423:F423),IF(NOT(F423=""),AND(C423:F423&lt;B423:E423),AND(C423:E423&lt;B423:D423))))</f>
        <v>0</v>
      </c>
      <c r="L423" s="1" t="b">
        <f t="array" ref="L423">IF(NOT(H423=""),AND(AND(ABS(C423:H423-B423:G423)&gt;0),AND(ABS(C423:H423-B423:G423)&lt;4)),IF(NOT(G423=""),AND(AND(ABS(C423:G423-B423:F423)&gt;0),AND(ABS(C423:G423-B423:F423)&lt;4)),IF(NOT(F423=""),AND(AND(ABS(C423:F423-B423:E423)&gt;0),AND(ABS(C423:F423-B423:E423)&lt;4)),AND(AND(ABS(C423:E423-B423:D423)&gt;0),AND(ABS(C423:E423-B423:D423)&lt;4)))))</f>
        <v>0</v>
      </c>
      <c r="M423" s="1" t="b">
        <f t="shared" si="1"/>
        <v>0</v>
      </c>
    </row>
    <row r="424" ht="15.75" customHeight="1">
      <c r="A424" s="1" t="s">
        <v>433</v>
      </c>
      <c r="B424" s="1">
        <f>IFERROR(__xludf.DUMMYFUNCTION("SPLIT(A424,"" "")"),88.0)</f>
        <v>88</v>
      </c>
      <c r="C424" s="1">
        <f>IFERROR(__xludf.DUMMYFUNCTION("""COMPUTED_VALUE"""),88.0)</f>
        <v>88</v>
      </c>
      <c r="D424" s="1">
        <f>IFERROR(__xludf.DUMMYFUNCTION("""COMPUTED_VALUE"""),85.0)</f>
        <v>85</v>
      </c>
      <c r="E424" s="1">
        <f>IFERROR(__xludf.DUMMYFUNCTION("""COMPUTED_VALUE"""),83.0)</f>
        <v>83</v>
      </c>
      <c r="F424" s="1">
        <f>IFERROR(__xludf.DUMMYFUNCTION("""COMPUTED_VALUE"""),80.0)</f>
        <v>80</v>
      </c>
      <c r="G424" s="1">
        <f>IFERROR(__xludf.DUMMYFUNCTION("""COMPUTED_VALUE"""),77.0)</f>
        <v>77</v>
      </c>
      <c r="H424" s="1">
        <f>IFERROR(__xludf.DUMMYFUNCTION("""COMPUTED_VALUE"""),75.0)</f>
        <v>75</v>
      </c>
      <c r="I424" s="1">
        <f>IFERROR(__xludf.DUMMYFUNCTION("""COMPUTED_VALUE"""),78.0)</f>
        <v>78</v>
      </c>
      <c r="J424" s="1" t="b">
        <f t="array" ref="J424">IF(NOT(H424=""),AND(C424:H424&gt;B424:G424),IF(NOT(G424=""),AND(C424:G424&gt;B424:F424),IF(NOT(F424=""),AND(C424:F424&gt;B424:E424),AND(C424:E424&gt;B424:D424))))</f>
        <v>0</v>
      </c>
      <c r="K424" s="1" t="b">
        <f t="array" ref="K424">IF(NOT(H424=""),AND(C424:H424&lt;B424:G424),IF(NOT(G424=""),AND(C424:G424&lt;B424:F424),IF(NOT(F424=""),AND(C424:F424&lt;B424:E424),AND(C424:E424&lt;B424:D424))))</f>
        <v>0</v>
      </c>
      <c r="L424" s="1" t="b">
        <f t="array" ref="L424">IF(NOT(H424=""),AND(AND(ABS(C424:H424-B424:G424)&gt;0),AND(ABS(C424:H424-B424:G424)&lt;4)),IF(NOT(G424=""),AND(AND(ABS(C424:G424-B424:F424)&gt;0),AND(ABS(C424:G424-B424:F424)&lt;4)),IF(NOT(F424=""),AND(AND(ABS(C424:F424-B424:E424)&gt;0),AND(ABS(C424:F424-B424:E424)&lt;4)),AND(AND(ABS(C424:E424-B424:D424)&gt;0),AND(ABS(C424:E424-B424:D424)&lt;4)))))</f>
        <v>0</v>
      </c>
      <c r="M424" s="1" t="b">
        <f t="shared" si="1"/>
        <v>0</v>
      </c>
    </row>
    <row r="425" ht="15.75" customHeight="1">
      <c r="A425" s="1" t="s">
        <v>434</v>
      </c>
      <c r="B425" s="1">
        <f>IFERROR(__xludf.DUMMYFUNCTION("SPLIT(A425,"" "")"),10.0)</f>
        <v>10</v>
      </c>
      <c r="C425" s="1">
        <f>IFERROR(__xludf.DUMMYFUNCTION("""COMPUTED_VALUE"""),10.0)</f>
        <v>10</v>
      </c>
      <c r="D425" s="1">
        <f>IFERROR(__xludf.DUMMYFUNCTION("""COMPUTED_VALUE"""),7.0)</f>
        <v>7</v>
      </c>
      <c r="E425" s="1">
        <f>IFERROR(__xludf.DUMMYFUNCTION("""COMPUTED_VALUE"""),6.0)</f>
        <v>6</v>
      </c>
      <c r="F425" s="1">
        <f>IFERROR(__xludf.DUMMYFUNCTION("""COMPUTED_VALUE"""),5.0)</f>
        <v>5</v>
      </c>
      <c r="G425" s="1">
        <f>IFERROR(__xludf.DUMMYFUNCTION("""COMPUTED_VALUE"""),2.0)</f>
        <v>2</v>
      </c>
      <c r="H425" s="1">
        <f>IFERROR(__xludf.DUMMYFUNCTION("""COMPUTED_VALUE"""),2.0)</f>
        <v>2</v>
      </c>
      <c r="I425" s="1"/>
      <c r="J425" s="1" t="b">
        <f t="array" ref="J425">IF(NOT(H425=""),AND(C425:H425&gt;B425:G425),IF(NOT(G425=""),AND(C425:G425&gt;B425:F425),IF(NOT(F425=""),AND(C425:F425&gt;B425:E425),AND(C425:E425&gt;B425:D425))))</f>
        <v>0</v>
      </c>
      <c r="K425" s="1" t="b">
        <f t="array" ref="K425">IF(NOT(H425=""),AND(C425:H425&lt;B425:G425),IF(NOT(G425=""),AND(C425:G425&lt;B425:F425),IF(NOT(F425=""),AND(C425:F425&lt;B425:E425),AND(C425:E425&lt;B425:D425))))</f>
        <v>0</v>
      </c>
      <c r="L425" s="1" t="b">
        <f t="array" ref="L425">IF(NOT(H425=""),AND(AND(ABS(C425:H425-B425:G425)&gt;0),AND(ABS(C425:H425-B425:G425)&lt;4)),IF(NOT(G425=""),AND(AND(ABS(C425:G425-B425:F425)&gt;0),AND(ABS(C425:G425-B425:F425)&lt;4)),IF(NOT(F425=""),AND(AND(ABS(C425:F425-B425:E425)&gt;0),AND(ABS(C425:F425-B425:E425)&lt;4)),AND(AND(ABS(C425:E425-B425:D425)&gt;0),AND(ABS(C425:E425-B425:D425)&lt;4)))))</f>
        <v>0</v>
      </c>
      <c r="M425" s="1" t="b">
        <f t="shared" si="1"/>
        <v>0</v>
      </c>
    </row>
    <row r="426" ht="15.75" customHeight="1">
      <c r="A426" s="1" t="s">
        <v>435</v>
      </c>
      <c r="B426" s="1">
        <f>IFERROR(__xludf.DUMMYFUNCTION("SPLIT(A426,"" "")"),59.0)</f>
        <v>59</v>
      </c>
      <c r="C426" s="1">
        <f>IFERROR(__xludf.DUMMYFUNCTION("""COMPUTED_VALUE"""),59.0)</f>
        <v>59</v>
      </c>
      <c r="D426" s="1">
        <f>IFERROR(__xludf.DUMMYFUNCTION("""COMPUTED_VALUE"""),58.0)</f>
        <v>58</v>
      </c>
      <c r="E426" s="1">
        <f>IFERROR(__xludf.DUMMYFUNCTION("""COMPUTED_VALUE"""),57.0)</f>
        <v>57</v>
      </c>
      <c r="F426" s="1">
        <f>IFERROR(__xludf.DUMMYFUNCTION("""COMPUTED_VALUE"""),55.0)</f>
        <v>55</v>
      </c>
      <c r="G426" s="1">
        <f>IFERROR(__xludf.DUMMYFUNCTION("""COMPUTED_VALUE"""),52.0)</f>
        <v>52</v>
      </c>
      <c r="H426" s="1">
        <f>IFERROR(__xludf.DUMMYFUNCTION("""COMPUTED_VALUE"""),48.0)</f>
        <v>48</v>
      </c>
      <c r="I426" s="1"/>
      <c r="J426" s="1" t="b">
        <f t="array" ref="J426">IF(NOT(H426=""),AND(C426:H426&gt;B426:G426),IF(NOT(G426=""),AND(C426:G426&gt;B426:F426),IF(NOT(F426=""),AND(C426:F426&gt;B426:E426),AND(C426:E426&gt;B426:D426))))</f>
        <v>0</v>
      </c>
      <c r="K426" s="1" t="b">
        <f t="array" ref="K426">IF(NOT(H426=""),AND(C426:H426&lt;B426:G426),IF(NOT(G426=""),AND(C426:G426&lt;B426:F426),IF(NOT(F426=""),AND(C426:F426&lt;B426:E426),AND(C426:E426&lt;B426:D426))))</f>
        <v>0</v>
      </c>
      <c r="L426" s="1" t="b">
        <f t="array" ref="L426">IF(NOT(H426=""),AND(AND(ABS(C426:H426-B426:G426)&gt;0),AND(ABS(C426:H426-B426:G426)&lt;4)),IF(NOT(G426=""),AND(AND(ABS(C426:G426-B426:F426)&gt;0),AND(ABS(C426:G426-B426:F426)&lt;4)),IF(NOT(F426=""),AND(AND(ABS(C426:F426-B426:E426)&gt;0),AND(ABS(C426:F426-B426:E426)&lt;4)),AND(AND(ABS(C426:E426-B426:D426)&gt;0),AND(ABS(C426:E426-B426:D426)&lt;4)))))</f>
        <v>0</v>
      </c>
      <c r="M426" s="1" t="b">
        <f t="shared" si="1"/>
        <v>0</v>
      </c>
    </row>
    <row r="427" ht="15.75" customHeight="1">
      <c r="A427" s="1" t="s">
        <v>436</v>
      </c>
      <c r="B427" s="1">
        <f>IFERROR(__xludf.DUMMYFUNCTION("SPLIT(A427,"" "")"),63.0)</f>
        <v>63</v>
      </c>
      <c r="C427" s="1">
        <f>IFERROR(__xludf.DUMMYFUNCTION("""COMPUTED_VALUE"""),63.0)</f>
        <v>63</v>
      </c>
      <c r="D427" s="1">
        <f>IFERROR(__xludf.DUMMYFUNCTION("""COMPUTED_VALUE"""),61.0)</f>
        <v>61</v>
      </c>
      <c r="E427" s="1">
        <f>IFERROR(__xludf.DUMMYFUNCTION("""COMPUTED_VALUE"""),58.0)</f>
        <v>58</v>
      </c>
      <c r="F427" s="1">
        <f>IFERROR(__xludf.DUMMYFUNCTION("""COMPUTED_VALUE"""),56.0)</f>
        <v>56</v>
      </c>
      <c r="G427" s="1">
        <f>IFERROR(__xludf.DUMMYFUNCTION("""COMPUTED_VALUE"""),54.0)</f>
        <v>54</v>
      </c>
      <c r="H427" s="1">
        <f>IFERROR(__xludf.DUMMYFUNCTION("""COMPUTED_VALUE"""),52.0)</f>
        <v>52</v>
      </c>
      <c r="I427" s="1">
        <f>IFERROR(__xludf.DUMMYFUNCTION("""COMPUTED_VALUE"""),45.0)</f>
        <v>45</v>
      </c>
      <c r="J427" s="1" t="b">
        <f t="array" ref="J427">IF(NOT(H427=""),AND(C427:H427&gt;B427:G427),IF(NOT(G427=""),AND(C427:G427&gt;B427:F427),IF(NOT(F427=""),AND(C427:F427&gt;B427:E427),AND(C427:E427&gt;B427:D427))))</f>
        <v>0</v>
      </c>
      <c r="K427" s="1" t="b">
        <f t="array" ref="K427">IF(NOT(H427=""),AND(C427:H427&lt;B427:G427),IF(NOT(G427=""),AND(C427:G427&lt;B427:F427),IF(NOT(F427=""),AND(C427:F427&lt;B427:E427),AND(C427:E427&lt;B427:D427))))</f>
        <v>0</v>
      </c>
      <c r="L427" s="1" t="b">
        <f t="array" ref="L427">IF(NOT(H427=""),AND(AND(ABS(C427:H427-B427:G427)&gt;0),AND(ABS(C427:H427-B427:G427)&lt;4)),IF(NOT(G427=""),AND(AND(ABS(C427:G427-B427:F427)&gt;0),AND(ABS(C427:G427-B427:F427)&lt;4)),IF(NOT(F427=""),AND(AND(ABS(C427:F427-B427:E427)&gt;0),AND(ABS(C427:F427-B427:E427)&lt;4)),AND(AND(ABS(C427:E427-B427:D427)&gt;0),AND(ABS(C427:E427-B427:D427)&lt;4)))))</f>
        <v>0</v>
      </c>
      <c r="M427" s="1" t="b">
        <f t="shared" si="1"/>
        <v>0</v>
      </c>
    </row>
    <row r="428" ht="15.75" customHeight="1">
      <c r="A428" s="1" t="s">
        <v>437</v>
      </c>
      <c r="B428" s="1">
        <f>IFERROR(__xludf.DUMMYFUNCTION("SPLIT(A428,"" "")"),44.0)</f>
        <v>44</v>
      </c>
      <c r="C428" s="1">
        <f>IFERROR(__xludf.DUMMYFUNCTION("""COMPUTED_VALUE"""),44.0)</f>
        <v>44</v>
      </c>
      <c r="D428" s="1">
        <f>IFERROR(__xludf.DUMMYFUNCTION("""COMPUTED_VALUE"""),41.0)</f>
        <v>41</v>
      </c>
      <c r="E428" s="1">
        <f>IFERROR(__xludf.DUMMYFUNCTION("""COMPUTED_VALUE"""),40.0)</f>
        <v>40</v>
      </c>
      <c r="F428" s="1">
        <f>IFERROR(__xludf.DUMMYFUNCTION("""COMPUTED_VALUE"""),37.0)</f>
        <v>37</v>
      </c>
      <c r="G428" s="1">
        <f>IFERROR(__xludf.DUMMYFUNCTION("""COMPUTED_VALUE"""),40.0)</f>
        <v>40</v>
      </c>
      <c r="H428" s="1">
        <f>IFERROR(__xludf.DUMMYFUNCTION("""COMPUTED_VALUE"""),37.0)</f>
        <v>37</v>
      </c>
      <c r="I428" s="1">
        <f>IFERROR(__xludf.DUMMYFUNCTION("""COMPUTED_VALUE"""),36.0)</f>
        <v>36</v>
      </c>
      <c r="J428" s="1" t="b">
        <f t="array" ref="J428">IF(NOT(H428=""),AND(C428:H428&gt;B428:G428),IF(NOT(G428=""),AND(C428:G428&gt;B428:F428),IF(NOT(F428=""),AND(C428:F428&gt;B428:E428),AND(C428:E428&gt;B428:D428))))</f>
        <v>0</v>
      </c>
      <c r="K428" s="1" t="b">
        <f t="array" ref="K428">IF(NOT(H428=""),AND(C428:H428&lt;B428:G428),IF(NOT(G428=""),AND(C428:G428&lt;B428:F428),IF(NOT(F428=""),AND(C428:F428&lt;B428:E428),AND(C428:E428&lt;B428:D428))))</f>
        <v>0</v>
      </c>
      <c r="L428" s="1" t="b">
        <f t="array" ref="L428">IF(NOT(H428=""),AND(AND(ABS(C428:H428-B428:G428)&gt;0),AND(ABS(C428:H428-B428:G428)&lt;4)),IF(NOT(G428=""),AND(AND(ABS(C428:G428-B428:F428)&gt;0),AND(ABS(C428:G428-B428:F428)&lt;4)),IF(NOT(F428=""),AND(AND(ABS(C428:F428-B428:E428)&gt;0),AND(ABS(C428:F428-B428:E428)&lt;4)),AND(AND(ABS(C428:E428-B428:D428)&gt;0),AND(ABS(C428:E428-B428:D428)&lt;4)))))</f>
        <v>0</v>
      </c>
      <c r="M428" s="1" t="b">
        <f t="shared" si="1"/>
        <v>0</v>
      </c>
    </row>
    <row r="429" ht="15.75" customHeight="1">
      <c r="A429" s="1" t="s">
        <v>438</v>
      </c>
      <c r="B429" s="1">
        <f>IFERROR(__xludf.DUMMYFUNCTION("SPLIT(A429,"" "")"),4.0)</f>
        <v>4</v>
      </c>
      <c r="C429" s="1">
        <f>IFERROR(__xludf.DUMMYFUNCTION("""COMPUTED_VALUE"""),4.0)</f>
        <v>4</v>
      </c>
      <c r="D429" s="1">
        <f>IFERROR(__xludf.DUMMYFUNCTION("""COMPUTED_VALUE"""),5.0)</f>
        <v>5</v>
      </c>
      <c r="E429" s="1">
        <f>IFERROR(__xludf.DUMMYFUNCTION("""COMPUTED_VALUE"""),3.0)</f>
        <v>3</v>
      </c>
      <c r="F429" s="1">
        <f>IFERROR(__xludf.DUMMYFUNCTION("""COMPUTED_VALUE"""),4.0)</f>
        <v>4</v>
      </c>
      <c r="J429" s="1" t="b">
        <f t="array" ref="J429">IF(NOT(H429=""),AND(C429:H429&gt;B429:G429),IF(NOT(G429=""),AND(C429:G429&gt;B429:F429),IF(NOT(F429=""),AND(C429:F429&gt;B429:E429),AND(C429:E429&gt;B429:D429))))</f>
        <v>0</v>
      </c>
      <c r="K429" s="1" t="b">
        <f t="array" ref="K429">IF(NOT(H429=""),AND(C429:H429&lt;B429:G429),IF(NOT(G429=""),AND(C429:G429&lt;B429:F429),IF(NOT(F429=""),AND(C429:F429&lt;B429:E429),AND(C429:E429&lt;B429:D429))))</f>
        <v>0</v>
      </c>
      <c r="L429" s="1" t="b">
        <f t="array" ref="L429">IF(NOT(H429=""),AND(AND(ABS(C429:H429-B429:G429)&gt;0),AND(ABS(C429:H429-B429:G429)&lt;4)),IF(NOT(G429=""),AND(AND(ABS(C429:G429-B429:F429)&gt;0),AND(ABS(C429:G429-B429:F429)&lt;4)),IF(NOT(F429=""),AND(AND(ABS(C429:F429-B429:E429)&gt;0),AND(ABS(C429:F429-B429:E429)&lt;4)),AND(AND(ABS(C429:E429-B429:D429)&gt;0),AND(ABS(C429:E429-B429:D429)&lt;4)))))</f>
        <v>0</v>
      </c>
      <c r="M429" s="1" t="b">
        <f t="shared" si="1"/>
        <v>0</v>
      </c>
    </row>
    <row r="430" ht="15.75" customHeight="1">
      <c r="A430" s="1" t="s">
        <v>439</v>
      </c>
      <c r="B430" s="1">
        <f>IFERROR(__xludf.DUMMYFUNCTION("SPLIT(A430,"" "")"),68.0)</f>
        <v>68</v>
      </c>
      <c r="C430" s="1">
        <f>IFERROR(__xludf.DUMMYFUNCTION("""COMPUTED_VALUE"""),68.0)</f>
        <v>68</v>
      </c>
      <c r="D430" s="1">
        <f>IFERROR(__xludf.DUMMYFUNCTION("""COMPUTED_VALUE"""),66.0)</f>
        <v>66</v>
      </c>
      <c r="E430" s="1">
        <f>IFERROR(__xludf.DUMMYFUNCTION("""COMPUTED_VALUE"""),64.0)</f>
        <v>64</v>
      </c>
      <c r="F430" s="1">
        <f>IFERROR(__xludf.DUMMYFUNCTION("""COMPUTED_VALUE"""),67.0)</f>
        <v>67</v>
      </c>
      <c r="G430" s="1">
        <f>IFERROR(__xludf.DUMMYFUNCTION("""COMPUTED_VALUE"""),65.0)</f>
        <v>65</v>
      </c>
      <c r="H430" s="1">
        <f>IFERROR(__xludf.DUMMYFUNCTION("""COMPUTED_VALUE"""),62.0)</f>
        <v>62</v>
      </c>
      <c r="I430" s="1">
        <f>IFERROR(__xludf.DUMMYFUNCTION("""COMPUTED_VALUE"""),62.0)</f>
        <v>62</v>
      </c>
      <c r="J430" s="1" t="b">
        <f t="array" ref="J430">IF(NOT(H430=""),AND(C430:H430&gt;B430:G430),IF(NOT(G430=""),AND(C430:G430&gt;B430:F430),IF(NOT(F430=""),AND(C430:F430&gt;B430:E430),AND(C430:E430&gt;B430:D430))))</f>
        <v>0</v>
      </c>
      <c r="K430" s="1" t="b">
        <f t="array" ref="K430">IF(NOT(H430=""),AND(C430:H430&lt;B430:G430),IF(NOT(G430=""),AND(C430:G430&lt;B430:F430),IF(NOT(F430=""),AND(C430:F430&lt;B430:E430),AND(C430:E430&lt;B430:D430))))</f>
        <v>0</v>
      </c>
      <c r="L430" s="1" t="b">
        <f t="array" ref="L430">IF(NOT(H430=""),AND(AND(ABS(C430:H430-B430:G430)&gt;0),AND(ABS(C430:H430-B430:G430)&lt;4)),IF(NOT(G430=""),AND(AND(ABS(C430:G430-B430:F430)&gt;0),AND(ABS(C430:G430-B430:F430)&lt;4)),IF(NOT(F430=""),AND(AND(ABS(C430:F430-B430:E430)&gt;0),AND(ABS(C430:F430-B430:E430)&lt;4)),AND(AND(ABS(C430:E430-B430:D430)&gt;0),AND(ABS(C430:E430-B430:D430)&lt;4)))))</f>
        <v>0</v>
      </c>
      <c r="M430" s="1" t="b">
        <f t="shared" si="1"/>
        <v>0</v>
      </c>
    </row>
    <row r="431" ht="15.75" customHeight="1">
      <c r="A431" s="1" t="s">
        <v>440</v>
      </c>
      <c r="B431" s="1">
        <f>IFERROR(__xludf.DUMMYFUNCTION("SPLIT(A431,"" "")"),71.0)</f>
        <v>71</v>
      </c>
      <c r="C431" s="1">
        <f>IFERROR(__xludf.DUMMYFUNCTION("""COMPUTED_VALUE"""),71.0)</f>
        <v>71</v>
      </c>
      <c r="D431" s="1">
        <f>IFERROR(__xludf.DUMMYFUNCTION("""COMPUTED_VALUE"""),68.0)</f>
        <v>68</v>
      </c>
      <c r="E431" s="1">
        <f>IFERROR(__xludf.DUMMYFUNCTION("""COMPUTED_VALUE"""),67.0)</f>
        <v>67</v>
      </c>
      <c r="F431" s="1">
        <f>IFERROR(__xludf.DUMMYFUNCTION("""COMPUTED_VALUE"""),70.0)</f>
        <v>70</v>
      </c>
      <c r="G431" s="1">
        <f>IFERROR(__xludf.DUMMYFUNCTION("""COMPUTED_VALUE"""),69.0)</f>
        <v>69</v>
      </c>
      <c r="H431" s="1">
        <f>IFERROR(__xludf.DUMMYFUNCTION("""COMPUTED_VALUE"""),65.0)</f>
        <v>65</v>
      </c>
      <c r="I431" s="1"/>
      <c r="J431" s="1" t="b">
        <f t="array" ref="J431">IF(NOT(H431=""),AND(C431:H431&gt;B431:G431),IF(NOT(G431=""),AND(C431:G431&gt;B431:F431),IF(NOT(F431=""),AND(C431:F431&gt;B431:E431),AND(C431:E431&gt;B431:D431))))</f>
        <v>0</v>
      </c>
      <c r="K431" s="1" t="b">
        <f t="array" ref="K431">IF(NOT(H431=""),AND(C431:H431&lt;B431:G431),IF(NOT(G431=""),AND(C431:G431&lt;B431:F431),IF(NOT(F431=""),AND(C431:F431&lt;B431:E431),AND(C431:E431&lt;B431:D431))))</f>
        <v>0</v>
      </c>
      <c r="L431" s="1" t="b">
        <f t="array" ref="L431">IF(NOT(H431=""),AND(AND(ABS(C431:H431-B431:G431)&gt;0),AND(ABS(C431:H431-B431:G431)&lt;4)),IF(NOT(G431=""),AND(AND(ABS(C431:G431-B431:F431)&gt;0),AND(ABS(C431:G431-B431:F431)&lt;4)),IF(NOT(F431=""),AND(AND(ABS(C431:F431-B431:E431)&gt;0),AND(ABS(C431:F431-B431:E431)&lt;4)),AND(AND(ABS(C431:E431-B431:D431)&gt;0),AND(ABS(C431:E431-B431:D431)&lt;4)))))</f>
        <v>0</v>
      </c>
      <c r="M431" s="1" t="b">
        <f t="shared" si="1"/>
        <v>0</v>
      </c>
    </row>
    <row r="432" ht="15.75" customHeight="1">
      <c r="A432" s="1" t="s">
        <v>441</v>
      </c>
      <c r="B432" s="1">
        <f>IFERROR(__xludf.DUMMYFUNCTION("SPLIT(A432,"" "")"),56.0)</f>
        <v>56</v>
      </c>
      <c r="C432" s="1">
        <f>IFERROR(__xludf.DUMMYFUNCTION("""COMPUTED_VALUE"""),56.0)</f>
        <v>56</v>
      </c>
      <c r="D432" s="1">
        <f>IFERROR(__xludf.DUMMYFUNCTION("""COMPUTED_VALUE"""),54.0)</f>
        <v>54</v>
      </c>
      <c r="E432" s="1">
        <f>IFERROR(__xludf.DUMMYFUNCTION("""COMPUTED_VALUE"""),55.0)</f>
        <v>55</v>
      </c>
      <c r="F432" s="1">
        <f>IFERROR(__xludf.DUMMYFUNCTION("""COMPUTED_VALUE"""),48.0)</f>
        <v>48</v>
      </c>
      <c r="J432" s="1" t="b">
        <f t="array" ref="J432">IF(NOT(H432=""),AND(C432:H432&gt;B432:G432),IF(NOT(G432=""),AND(C432:G432&gt;B432:F432),IF(NOT(F432=""),AND(C432:F432&gt;B432:E432),AND(C432:E432&gt;B432:D432))))</f>
        <v>0</v>
      </c>
      <c r="K432" s="1" t="b">
        <f t="array" ref="K432">IF(NOT(H432=""),AND(C432:H432&lt;B432:G432),IF(NOT(G432=""),AND(C432:G432&lt;B432:F432),IF(NOT(F432=""),AND(C432:F432&lt;B432:E432),AND(C432:E432&lt;B432:D432))))</f>
        <v>0</v>
      </c>
      <c r="L432" s="1" t="b">
        <f t="array" ref="L432">IF(NOT(H432=""),AND(AND(ABS(C432:H432-B432:G432)&gt;0),AND(ABS(C432:H432-B432:G432)&lt;4)),IF(NOT(G432=""),AND(AND(ABS(C432:G432-B432:F432)&gt;0),AND(ABS(C432:G432-B432:F432)&lt;4)),IF(NOT(F432=""),AND(AND(ABS(C432:F432-B432:E432)&gt;0),AND(ABS(C432:F432-B432:E432)&lt;4)),AND(AND(ABS(C432:E432-B432:D432)&gt;0),AND(ABS(C432:E432-B432:D432)&lt;4)))))</f>
        <v>0</v>
      </c>
      <c r="M432" s="1" t="b">
        <f t="shared" si="1"/>
        <v>0</v>
      </c>
    </row>
    <row r="433" ht="15.75" customHeight="1">
      <c r="A433" s="1" t="s">
        <v>442</v>
      </c>
      <c r="B433" s="1">
        <f>IFERROR(__xludf.DUMMYFUNCTION("SPLIT(A433,"" "")"),40.0)</f>
        <v>40</v>
      </c>
      <c r="C433" s="1">
        <f>IFERROR(__xludf.DUMMYFUNCTION("""COMPUTED_VALUE"""),40.0)</f>
        <v>40</v>
      </c>
      <c r="D433" s="1">
        <f>IFERROR(__xludf.DUMMYFUNCTION("""COMPUTED_VALUE"""),37.0)</f>
        <v>37</v>
      </c>
      <c r="E433" s="1">
        <f>IFERROR(__xludf.DUMMYFUNCTION("""COMPUTED_VALUE"""),37.0)</f>
        <v>37</v>
      </c>
      <c r="F433" s="1">
        <f>IFERROR(__xludf.DUMMYFUNCTION("""COMPUTED_VALUE"""),36.0)</f>
        <v>36</v>
      </c>
      <c r="G433" s="1">
        <f>IFERROR(__xludf.DUMMYFUNCTION("""COMPUTED_VALUE"""),34.0)</f>
        <v>34</v>
      </c>
      <c r="H433" s="1">
        <f>IFERROR(__xludf.DUMMYFUNCTION("""COMPUTED_VALUE"""),31.0)</f>
        <v>31</v>
      </c>
      <c r="I433" s="1">
        <f>IFERROR(__xludf.DUMMYFUNCTION("""COMPUTED_VALUE"""),29.0)</f>
        <v>29</v>
      </c>
      <c r="J433" s="1" t="b">
        <f t="array" ref="J433">IF(NOT(H433=""),AND(C433:H433&gt;B433:G433),IF(NOT(G433=""),AND(C433:G433&gt;B433:F433),IF(NOT(F433=""),AND(C433:F433&gt;B433:E433),AND(C433:E433&gt;B433:D433))))</f>
        <v>0</v>
      </c>
      <c r="K433" s="1" t="b">
        <f t="array" ref="K433">IF(NOT(H433=""),AND(C433:H433&lt;B433:G433),IF(NOT(G433=""),AND(C433:G433&lt;B433:F433),IF(NOT(F433=""),AND(C433:F433&lt;B433:E433),AND(C433:E433&lt;B433:D433))))</f>
        <v>0</v>
      </c>
      <c r="L433" s="1" t="b">
        <f t="array" ref="L433">IF(NOT(H433=""),AND(AND(ABS(C433:H433-B433:G433)&gt;0),AND(ABS(C433:H433-B433:G433)&lt;4)),IF(NOT(G433=""),AND(AND(ABS(C433:G433-B433:F433)&gt;0),AND(ABS(C433:G433-B433:F433)&lt;4)),IF(NOT(F433=""),AND(AND(ABS(C433:F433-B433:E433)&gt;0),AND(ABS(C433:F433-B433:E433)&lt;4)),AND(AND(ABS(C433:E433-B433:D433)&gt;0),AND(ABS(C433:E433-B433:D433)&lt;4)))))</f>
        <v>0</v>
      </c>
      <c r="M433" s="1" t="b">
        <f t="shared" si="1"/>
        <v>0</v>
      </c>
    </row>
    <row r="434" ht="15.75" customHeight="1">
      <c r="A434" s="1" t="s">
        <v>443</v>
      </c>
      <c r="B434" s="1">
        <f>IFERROR(__xludf.DUMMYFUNCTION("SPLIT(A434,"" "")"),40.0)</f>
        <v>40</v>
      </c>
      <c r="C434" s="1">
        <f>IFERROR(__xludf.DUMMYFUNCTION("""COMPUTED_VALUE"""),40.0)</f>
        <v>40</v>
      </c>
      <c r="D434" s="1">
        <f>IFERROR(__xludf.DUMMYFUNCTION("""COMPUTED_VALUE"""),40.0)</f>
        <v>40</v>
      </c>
      <c r="E434" s="1">
        <f>IFERROR(__xludf.DUMMYFUNCTION("""COMPUTED_VALUE"""),39.0)</f>
        <v>39</v>
      </c>
      <c r="F434" s="1">
        <f>IFERROR(__xludf.DUMMYFUNCTION("""COMPUTED_VALUE"""),40.0)</f>
        <v>40</v>
      </c>
      <c r="J434" s="1" t="b">
        <f t="array" ref="J434">IF(NOT(H434=""),AND(C434:H434&gt;B434:G434),IF(NOT(G434=""),AND(C434:G434&gt;B434:F434),IF(NOT(F434=""),AND(C434:F434&gt;B434:E434),AND(C434:E434&gt;B434:D434))))</f>
        <v>0</v>
      </c>
      <c r="K434" s="1" t="b">
        <f t="array" ref="K434">IF(NOT(H434=""),AND(C434:H434&lt;B434:G434),IF(NOT(G434=""),AND(C434:G434&lt;B434:F434),IF(NOT(F434=""),AND(C434:F434&lt;B434:E434),AND(C434:E434&lt;B434:D434))))</f>
        <v>0</v>
      </c>
      <c r="L434" s="1" t="b">
        <f t="array" ref="L434">IF(NOT(H434=""),AND(AND(ABS(C434:H434-B434:G434)&gt;0),AND(ABS(C434:H434-B434:G434)&lt;4)),IF(NOT(G434=""),AND(AND(ABS(C434:G434-B434:F434)&gt;0),AND(ABS(C434:G434-B434:F434)&lt;4)),IF(NOT(F434=""),AND(AND(ABS(C434:F434-B434:E434)&gt;0),AND(ABS(C434:F434-B434:E434)&lt;4)),AND(AND(ABS(C434:E434-B434:D434)&gt;0),AND(ABS(C434:E434-B434:D434)&lt;4)))))</f>
        <v>0</v>
      </c>
      <c r="M434" s="1" t="b">
        <f t="shared" si="1"/>
        <v>0</v>
      </c>
    </row>
    <row r="435" ht="15.75" customHeight="1">
      <c r="A435" s="1" t="s">
        <v>444</v>
      </c>
      <c r="B435" s="1">
        <f>IFERROR(__xludf.DUMMYFUNCTION("SPLIT(A435,"" "")"),99.0)</f>
        <v>99</v>
      </c>
      <c r="C435" s="1">
        <f>IFERROR(__xludf.DUMMYFUNCTION("""COMPUTED_VALUE"""),99.0)</f>
        <v>99</v>
      </c>
      <c r="D435" s="1">
        <f>IFERROR(__xludf.DUMMYFUNCTION("""COMPUTED_VALUE"""),96.0)</f>
        <v>96</v>
      </c>
      <c r="E435" s="1">
        <f>IFERROR(__xludf.DUMMYFUNCTION("""COMPUTED_VALUE"""),96.0)</f>
        <v>96</v>
      </c>
      <c r="F435" s="1">
        <f>IFERROR(__xludf.DUMMYFUNCTION("""COMPUTED_VALUE"""),96.0)</f>
        <v>96</v>
      </c>
      <c r="J435" s="1" t="b">
        <f t="array" ref="J435">IF(NOT(H435=""),AND(C435:H435&gt;B435:G435),IF(NOT(G435=""),AND(C435:G435&gt;B435:F435),IF(NOT(F435=""),AND(C435:F435&gt;B435:E435),AND(C435:E435&gt;B435:D435))))</f>
        <v>0</v>
      </c>
      <c r="K435" s="1" t="b">
        <f t="array" ref="K435">IF(NOT(H435=""),AND(C435:H435&lt;B435:G435),IF(NOT(G435=""),AND(C435:G435&lt;B435:F435),IF(NOT(F435=""),AND(C435:F435&lt;B435:E435),AND(C435:E435&lt;B435:D435))))</f>
        <v>0</v>
      </c>
      <c r="L435" s="1" t="b">
        <f t="array" ref="L435">IF(NOT(H435=""),AND(AND(ABS(C435:H435-B435:G435)&gt;0),AND(ABS(C435:H435-B435:G435)&lt;4)),IF(NOT(G435=""),AND(AND(ABS(C435:G435-B435:F435)&gt;0),AND(ABS(C435:G435-B435:F435)&lt;4)),IF(NOT(F435=""),AND(AND(ABS(C435:F435-B435:E435)&gt;0),AND(ABS(C435:F435-B435:E435)&lt;4)),AND(AND(ABS(C435:E435-B435:D435)&gt;0),AND(ABS(C435:E435-B435:D435)&lt;4)))))</f>
        <v>0</v>
      </c>
      <c r="M435" s="1" t="b">
        <f t="shared" si="1"/>
        <v>0</v>
      </c>
    </row>
    <row r="436" ht="15.75" customHeight="1">
      <c r="A436" s="1" t="s">
        <v>445</v>
      </c>
      <c r="B436" s="1">
        <f>IFERROR(__xludf.DUMMYFUNCTION("SPLIT(A436,"" "")"),24.0)</f>
        <v>24</v>
      </c>
      <c r="C436" s="1">
        <f>IFERROR(__xludf.DUMMYFUNCTION("""COMPUTED_VALUE"""),24.0)</f>
        <v>24</v>
      </c>
      <c r="D436" s="1">
        <f>IFERROR(__xludf.DUMMYFUNCTION("""COMPUTED_VALUE"""),23.0)</f>
        <v>23</v>
      </c>
      <c r="E436" s="1">
        <f>IFERROR(__xludf.DUMMYFUNCTION("""COMPUTED_VALUE"""),20.0)</f>
        <v>20</v>
      </c>
      <c r="F436" s="1">
        <f>IFERROR(__xludf.DUMMYFUNCTION("""COMPUTED_VALUE"""),20.0)</f>
        <v>20</v>
      </c>
      <c r="G436" s="1">
        <f>IFERROR(__xludf.DUMMYFUNCTION("""COMPUTED_VALUE"""),19.0)</f>
        <v>19</v>
      </c>
      <c r="H436" s="1">
        <f>IFERROR(__xludf.DUMMYFUNCTION("""COMPUTED_VALUE"""),17.0)</f>
        <v>17</v>
      </c>
      <c r="I436" s="1">
        <f>IFERROR(__xludf.DUMMYFUNCTION("""COMPUTED_VALUE"""),13.0)</f>
        <v>13</v>
      </c>
      <c r="J436" s="1" t="b">
        <f t="array" ref="J436">IF(NOT(H436=""),AND(C436:H436&gt;B436:G436),IF(NOT(G436=""),AND(C436:G436&gt;B436:F436),IF(NOT(F436=""),AND(C436:F436&gt;B436:E436),AND(C436:E436&gt;B436:D436))))</f>
        <v>0</v>
      </c>
      <c r="K436" s="1" t="b">
        <f t="array" ref="K436">IF(NOT(H436=""),AND(C436:H436&lt;B436:G436),IF(NOT(G436=""),AND(C436:G436&lt;B436:F436),IF(NOT(F436=""),AND(C436:F436&lt;B436:E436),AND(C436:E436&lt;B436:D436))))</f>
        <v>0</v>
      </c>
      <c r="L436" s="1" t="b">
        <f t="array" ref="L436">IF(NOT(H436=""),AND(AND(ABS(C436:H436-B436:G436)&gt;0),AND(ABS(C436:H436-B436:G436)&lt;4)),IF(NOT(G436=""),AND(AND(ABS(C436:G436-B436:F436)&gt;0),AND(ABS(C436:G436-B436:F436)&lt;4)),IF(NOT(F436=""),AND(AND(ABS(C436:F436-B436:E436)&gt;0),AND(ABS(C436:F436-B436:E436)&lt;4)),AND(AND(ABS(C436:E436-B436:D436)&gt;0),AND(ABS(C436:E436-B436:D436)&lt;4)))))</f>
        <v>0</v>
      </c>
      <c r="M436" s="1" t="b">
        <f t="shared" si="1"/>
        <v>0</v>
      </c>
    </row>
    <row r="437" ht="15.75" customHeight="1">
      <c r="A437" s="1" t="s">
        <v>446</v>
      </c>
      <c r="B437" s="1">
        <f>IFERROR(__xludf.DUMMYFUNCTION("SPLIT(A437,"" "")"),26.0)</f>
        <v>26</v>
      </c>
      <c r="C437" s="1">
        <f>IFERROR(__xludf.DUMMYFUNCTION("""COMPUTED_VALUE"""),26.0)</f>
        <v>26</v>
      </c>
      <c r="D437" s="1">
        <f>IFERROR(__xludf.DUMMYFUNCTION("""COMPUTED_VALUE"""),26.0)</f>
        <v>26</v>
      </c>
      <c r="E437" s="1">
        <f>IFERROR(__xludf.DUMMYFUNCTION("""COMPUTED_VALUE"""),24.0)</f>
        <v>24</v>
      </c>
      <c r="F437" s="1">
        <f>IFERROR(__xludf.DUMMYFUNCTION("""COMPUTED_VALUE"""),23.0)</f>
        <v>23</v>
      </c>
      <c r="G437" s="1">
        <f>IFERROR(__xludf.DUMMYFUNCTION("""COMPUTED_VALUE"""),17.0)</f>
        <v>17</v>
      </c>
      <c r="J437" s="1" t="b">
        <f t="array" ref="J437">IF(NOT(H437=""),AND(C437:H437&gt;B437:G437),IF(NOT(G437=""),AND(C437:G437&gt;B437:F437),IF(NOT(F437=""),AND(C437:F437&gt;B437:E437),AND(C437:E437&gt;B437:D437))))</f>
        <v>0</v>
      </c>
      <c r="K437" s="1" t="b">
        <f t="array" ref="K437">IF(NOT(H437=""),AND(C437:H437&lt;B437:G437),IF(NOT(G437=""),AND(C437:G437&lt;B437:F437),IF(NOT(F437=""),AND(C437:F437&lt;B437:E437),AND(C437:E437&lt;B437:D437))))</f>
        <v>0</v>
      </c>
      <c r="L437" s="1" t="b">
        <f t="array" ref="L437">IF(NOT(H437=""),AND(AND(ABS(C437:H437-B437:G437)&gt;0),AND(ABS(C437:H437-B437:G437)&lt;4)),IF(NOT(G437=""),AND(AND(ABS(C437:G437-B437:F437)&gt;0),AND(ABS(C437:G437-B437:F437)&lt;4)),IF(NOT(F437=""),AND(AND(ABS(C437:F437-B437:E437)&gt;0),AND(ABS(C437:F437-B437:E437)&lt;4)),AND(AND(ABS(C437:E437-B437:D437)&gt;0),AND(ABS(C437:E437-B437:D437)&lt;4)))))</f>
        <v>0</v>
      </c>
      <c r="M437" s="1" t="b">
        <f t="shared" si="1"/>
        <v>0</v>
      </c>
    </row>
    <row r="438" ht="15.75" customHeight="1">
      <c r="A438" s="1" t="s">
        <v>447</v>
      </c>
      <c r="B438" s="1">
        <f>IFERROR(__xludf.DUMMYFUNCTION("SPLIT(A438,"" "")"),24.0)</f>
        <v>24</v>
      </c>
      <c r="C438" s="1">
        <f>IFERROR(__xludf.DUMMYFUNCTION("""COMPUTED_VALUE"""),24.0)</f>
        <v>24</v>
      </c>
      <c r="D438" s="1">
        <f>IFERROR(__xludf.DUMMYFUNCTION("""COMPUTED_VALUE"""),21.0)</f>
        <v>21</v>
      </c>
      <c r="E438" s="1">
        <f>IFERROR(__xludf.DUMMYFUNCTION("""COMPUTED_VALUE"""),19.0)</f>
        <v>19</v>
      </c>
      <c r="F438" s="1">
        <f>IFERROR(__xludf.DUMMYFUNCTION("""COMPUTED_VALUE"""),15.0)</f>
        <v>15</v>
      </c>
      <c r="G438" s="1">
        <f>IFERROR(__xludf.DUMMYFUNCTION("""COMPUTED_VALUE"""),12.0)</f>
        <v>12</v>
      </c>
      <c r="J438" s="1" t="b">
        <f t="array" ref="J438">IF(NOT(H438=""),AND(C438:H438&gt;B438:G438),IF(NOT(G438=""),AND(C438:G438&gt;B438:F438),IF(NOT(F438=""),AND(C438:F438&gt;B438:E438),AND(C438:E438&gt;B438:D438))))</f>
        <v>0</v>
      </c>
      <c r="K438" s="1" t="b">
        <f t="array" ref="K438">IF(NOT(H438=""),AND(C438:H438&lt;B438:G438),IF(NOT(G438=""),AND(C438:G438&lt;B438:F438),IF(NOT(F438=""),AND(C438:F438&lt;B438:E438),AND(C438:E438&lt;B438:D438))))</f>
        <v>0</v>
      </c>
      <c r="L438" s="1" t="b">
        <f t="array" ref="L438">IF(NOT(H438=""),AND(AND(ABS(C438:H438-B438:G438)&gt;0),AND(ABS(C438:H438-B438:G438)&lt;4)),IF(NOT(G438=""),AND(AND(ABS(C438:G438-B438:F438)&gt;0),AND(ABS(C438:G438-B438:F438)&lt;4)),IF(NOT(F438=""),AND(AND(ABS(C438:F438-B438:E438)&gt;0),AND(ABS(C438:F438-B438:E438)&lt;4)),AND(AND(ABS(C438:E438-B438:D438)&gt;0),AND(ABS(C438:E438-B438:D438)&lt;4)))))</f>
        <v>0</v>
      </c>
      <c r="M438" s="1" t="b">
        <f t="shared" si="1"/>
        <v>0</v>
      </c>
    </row>
    <row r="439" ht="15.75" customHeight="1">
      <c r="A439" s="1" t="s">
        <v>448</v>
      </c>
      <c r="B439" s="1">
        <f>IFERROR(__xludf.DUMMYFUNCTION("SPLIT(A439,"" "")"),19.0)</f>
        <v>19</v>
      </c>
      <c r="C439" s="1">
        <f>IFERROR(__xludf.DUMMYFUNCTION("""COMPUTED_VALUE"""),19.0)</f>
        <v>19</v>
      </c>
      <c r="D439" s="1">
        <f>IFERROR(__xludf.DUMMYFUNCTION("""COMPUTED_VALUE"""),18.0)</f>
        <v>18</v>
      </c>
      <c r="E439" s="1">
        <f>IFERROR(__xludf.DUMMYFUNCTION("""COMPUTED_VALUE"""),15.0)</f>
        <v>15</v>
      </c>
      <c r="F439" s="1">
        <f>IFERROR(__xludf.DUMMYFUNCTION("""COMPUTED_VALUE"""),11.0)</f>
        <v>11</v>
      </c>
      <c r="G439" s="1">
        <f>IFERROR(__xludf.DUMMYFUNCTION("""COMPUTED_VALUE"""),8.0)</f>
        <v>8</v>
      </c>
      <c r="H439" s="1">
        <f>IFERROR(__xludf.DUMMYFUNCTION("""COMPUTED_VALUE"""),7.0)</f>
        <v>7</v>
      </c>
      <c r="I439" s="1">
        <f>IFERROR(__xludf.DUMMYFUNCTION("""COMPUTED_VALUE"""),8.0)</f>
        <v>8</v>
      </c>
      <c r="J439" s="1" t="b">
        <f t="array" ref="J439">IF(NOT(H439=""),AND(C439:H439&gt;B439:G439),IF(NOT(G439=""),AND(C439:G439&gt;B439:F439),IF(NOT(F439=""),AND(C439:F439&gt;B439:E439),AND(C439:E439&gt;B439:D439))))</f>
        <v>0</v>
      </c>
      <c r="K439" s="1" t="b">
        <f t="array" ref="K439">IF(NOT(H439=""),AND(C439:H439&lt;B439:G439),IF(NOT(G439=""),AND(C439:G439&lt;B439:F439),IF(NOT(F439=""),AND(C439:F439&lt;B439:E439),AND(C439:E439&lt;B439:D439))))</f>
        <v>0</v>
      </c>
      <c r="L439" s="1" t="b">
        <f t="array" ref="L439">IF(NOT(H439=""),AND(AND(ABS(C439:H439-B439:G439)&gt;0),AND(ABS(C439:H439-B439:G439)&lt;4)),IF(NOT(G439=""),AND(AND(ABS(C439:G439-B439:F439)&gt;0),AND(ABS(C439:G439-B439:F439)&lt;4)),IF(NOT(F439=""),AND(AND(ABS(C439:F439-B439:E439)&gt;0),AND(ABS(C439:F439-B439:E439)&lt;4)),AND(AND(ABS(C439:E439-B439:D439)&gt;0),AND(ABS(C439:E439-B439:D439)&lt;4)))))</f>
        <v>0</v>
      </c>
      <c r="M439" s="1" t="b">
        <f t="shared" si="1"/>
        <v>0</v>
      </c>
    </row>
    <row r="440" ht="15.75" customHeight="1">
      <c r="A440" s="1" t="s">
        <v>449</v>
      </c>
      <c r="B440" s="1">
        <f>IFERROR(__xludf.DUMMYFUNCTION("SPLIT(A440,"" "")"),37.0)</f>
        <v>37</v>
      </c>
      <c r="C440" s="1">
        <f>IFERROR(__xludf.DUMMYFUNCTION("""COMPUTED_VALUE"""),37.0)</f>
        <v>37</v>
      </c>
      <c r="D440" s="1">
        <f>IFERROR(__xludf.DUMMYFUNCTION("""COMPUTED_VALUE"""),34.0)</f>
        <v>34</v>
      </c>
      <c r="E440" s="1">
        <f>IFERROR(__xludf.DUMMYFUNCTION("""COMPUTED_VALUE"""),32.0)</f>
        <v>32</v>
      </c>
      <c r="F440" s="1">
        <f>IFERROR(__xludf.DUMMYFUNCTION("""COMPUTED_VALUE"""),29.0)</f>
        <v>29</v>
      </c>
      <c r="G440" s="1">
        <f>IFERROR(__xludf.DUMMYFUNCTION("""COMPUTED_VALUE"""),25.0)</f>
        <v>25</v>
      </c>
      <c r="H440" s="1">
        <f>IFERROR(__xludf.DUMMYFUNCTION("""COMPUTED_VALUE"""),25.0)</f>
        <v>25</v>
      </c>
      <c r="I440" s="1"/>
      <c r="J440" s="1" t="b">
        <f t="array" ref="J440">IF(NOT(H440=""),AND(C440:H440&gt;B440:G440),IF(NOT(G440=""),AND(C440:G440&gt;B440:F440),IF(NOT(F440=""),AND(C440:F440&gt;B440:E440),AND(C440:E440&gt;B440:D440))))</f>
        <v>0</v>
      </c>
      <c r="K440" s="1" t="b">
        <f t="array" ref="K440">IF(NOT(H440=""),AND(C440:H440&lt;B440:G440),IF(NOT(G440=""),AND(C440:G440&lt;B440:F440),IF(NOT(F440=""),AND(C440:F440&lt;B440:E440),AND(C440:E440&lt;B440:D440))))</f>
        <v>0</v>
      </c>
      <c r="L440" s="1" t="b">
        <f t="array" ref="L440">IF(NOT(H440=""),AND(AND(ABS(C440:H440-B440:G440)&gt;0),AND(ABS(C440:H440-B440:G440)&lt;4)),IF(NOT(G440=""),AND(AND(ABS(C440:G440-B440:F440)&gt;0),AND(ABS(C440:G440-B440:F440)&lt;4)),IF(NOT(F440=""),AND(AND(ABS(C440:F440-B440:E440)&gt;0),AND(ABS(C440:F440-B440:E440)&lt;4)),AND(AND(ABS(C440:E440-B440:D440)&gt;0),AND(ABS(C440:E440-B440:D440)&lt;4)))))</f>
        <v>0</v>
      </c>
      <c r="M440" s="1" t="b">
        <f t="shared" si="1"/>
        <v>0</v>
      </c>
    </row>
    <row r="441" ht="15.75" customHeight="1">
      <c r="A441" s="1" t="s">
        <v>450</v>
      </c>
      <c r="B441" s="1">
        <f>IFERROR(__xludf.DUMMYFUNCTION("SPLIT(A441,"" "")"),34.0)</f>
        <v>34</v>
      </c>
      <c r="C441" s="1">
        <f>IFERROR(__xludf.DUMMYFUNCTION("""COMPUTED_VALUE"""),34.0)</f>
        <v>34</v>
      </c>
      <c r="D441" s="1">
        <f>IFERROR(__xludf.DUMMYFUNCTION("""COMPUTED_VALUE"""),31.0)</f>
        <v>31</v>
      </c>
      <c r="E441" s="1">
        <f>IFERROR(__xludf.DUMMYFUNCTION("""COMPUTED_VALUE"""),27.0)</f>
        <v>27</v>
      </c>
      <c r="F441" s="1">
        <f>IFERROR(__xludf.DUMMYFUNCTION("""COMPUTED_VALUE"""),25.0)</f>
        <v>25</v>
      </c>
      <c r="G441" s="1">
        <f>IFERROR(__xludf.DUMMYFUNCTION("""COMPUTED_VALUE"""),22.0)</f>
        <v>22</v>
      </c>
      <c r="H441" s="1">
        <f>IFERROR(__xludf.DUMMYFUNCTION("""COMPUTED_VALUE"""),18.0)</f>
        <v>18</v>
      </c>
      <c r="I441" s="1"/>
      <c r="J441" s="1" t="b">
        <f t="array" ref="J441">IF(NOT(H441=""),AND(C441:H441&gt;B441:G441),IF(NOT(G441=""),AND(C441:G441&gt;B441:F441),IF(NOT(F441=""),AND(C441:F441&gt;B441:E441),AND(C441:E441&gt;B441:D441))))</f>
        <v>0</v>
      </c>
      <c r="K441" s="1" t="b">
        <f t="array" ref="K441">IF(NOT(H441=""),AND(C441:H441&lt;B441:G441),IF(NOT(G441=""),AND(C441:G441&lt;B441:F441),IF(NOT(F441=""),AND(C441:F441&lt;B441:E441),AND(C441:E441&lt;B441:D441))))</f>
        <v>0</v>
      </c>
      <c r="L441" s="1" t="b">
        <f t="array" ref="L441">IF(NOT(H441=""),AND(AND(ABS(C441:H441-B441:G441)&gt;0),AND(ABS(C441:H441-B441:G441)&lt;4)),IF(NOT(G441=""),AND(AND(ABS(C441:G441-B441:F441)&gt;0),AND(ABS(C441:G441-B441:F441)&lt;4)),IF(NOT(F441=""),AND(AND(ABS(C441:F441-B441:E441)&gt;0),AND(ABS(C441:F441-B441:E441)&lt;4)),AND(AND(ABS(C441:E441-B441:D441)&gt;0),AND(ABS(C441:E441-B441:D441)&lt;4)))))</f>
        <v>0</v>
      </c>
      <c r="M441" s="1" t="b">
        <f t="shared" si="1"/>
        <v>0</v>
      </c>
    </row>
    <row r="442" ht="15.75" customHeight="1">
      <c r="A442" s="1" t="s">
        <v>451</v>
      </c>
      <c r="B442" s="1">
        <f>IFERROR(__xludf.DUMMYFUNCTION("SPLIT(A442,"" "")"),57.0)</f>
        <v>57</v>
      </c>
      <c r="C442" s="1">
        <f>IFERROR(__xludf.DUMMYFUNCTION("""COMPUTED_VALUE"""),57.0)</f>
        <v>57</v>
      </c>
      <c r="D442" s="1">
        <f>IFERROR(__xludf.DUMMYFUNCTION("""COMPUTED_VALUE"""),55.0)</f>
        <v>55</v>
      </c>
      <c r="E442" s="1">
        <f>IFERROR(__xludf.DUMMYFUNCTION("""COMPUTED_VALUE"""),51.0)</f>
        <v>51</v>
      </c>
      <c r="F442" s="1">
        <f>IFERROR(__xludf.DUMMYFUNCTION("""COMPUTED_VALUE"""),48.0)</f>
        <v>48</v>
      </c>
      <c r="G442" s="1">
        <f>IFERROR(__xludf.DUMMYFUNCTION("""COMPUTED_VALUE"""),41.0)</f>
        <v>41</v>
      </c>
      <c r="J442" s="1" t="b">
        <f t="array" ref="J442">IF(NOT(H442=""),AND(C442:H442&gt;B442:G442),IF(NOT(G442=""),AND(C442:G442&gt;B442:F442),IF(NOT(F442=""),AND(C442:F442&gt;B442:E442),AND(C442:E442&gt;B442:D442))))</f>
        <v>0</v>
      </c>
      <c r="K442" s="1" t="b">
        <f t="array" ref="K442">IF(NOT(H442=""),AND(C442:H442&lt;B442:G442),IF(NOT(G442=""),AND(C442:G442&lt;B442:F442),IF(NOT(F442=""),AND(C442:F442&lt;B442:E442),AND(C442:E442&lt;B442:D442))))</f>
        <v>0</v>
      </c>
      <c r="L442" s="1" t="b">
        <f t="array" ref="L442">IF(NOT(H442=""),AND(AND(ABS(C442:H442-B442:G442)&gt;0),AND(ABS(C442:H442-B442:G442)&lt;4)),IF(NOT(G442=""),AND(AND(ABS(C442:G442-B442:F442)&gt;0),AND(ABS(C442:G442-B442:F442)&lt;4)),IF(NOT(F442=""),AND(AND(ABS(C442:F442-B442:E442)&gt;0),AND(ABS(C442:F442-B442:E442)&lt;4)),AND(AND(ABS(C442:E442-B442:D442)&gt;0),AND(ABS(C442:E442-B442:D442)&lt;4)))))</f>
        <v>0</v>
      </c>
      <c r="M442" s="1" t="b">
        <f t="shared" si="1"/>
        <v>0</v>
      </c>
    </row>
    <row r="443" ht="15.75" customHeight="1">
      <c r="A443" s="1" t="s">
        <v>452</v>
      </c>
      <c r="B443" s="1">
        <f>IFERROR(__xludf.DUMMYFUNCTION("SPLIT(A443,"" "")"),53.0)</f>
        <v>53</v>
      </c>
      <c r="C443" s="1">
        <f>IFERROR(__xludf.DUMMYFUNCTION("""COMPUTED_VALUE"""),53.0)</f>
        <v>53</v>
      </c>
      <c r="D443" s="1">
        <f>IFERROR(__xludf.DUMMYFUNCTION("""COMPUTED_VALUE"""),50.0)</f>
        <v>50</v>
      </c>
      <c r="E443" s="1">
        <f>IFERROR(__xludf.DUMMYFUNCTION("""COMPUTED_VALUE"""),47.0)</f>
        <v>47</v>
      </c>
      <c r="F443" s="1">
        <f>IFERROR(__xludf.DUMMYFUNCTION("""COMPUTED_VALUE"""),41.0)</f>
        <v>41</v>
      </c>
      <c r="G443" s="1">
        <f>IFERROR(__xludf.DUMMYFUNCTION("""COMPUTED_VALUE"""),39.0)</f>
        <v>39</v>
      </c>
      <c r="H443" s="1">
        <f>IFERROR(__xludf.DUMMYFUNCTION("""COMPUTED_VALUE"""),38.0)</f>
        <v>38</v>
      </c>
      <c r="I443" s="1">
        <f>IFERROR(__xludf.DUMMYFUNCTION("""COMPUTED_VALUE"""),36.0)</f>
        <v>36</v>
      </c>
      <c r="J443" s="1" t="b">
        <f t="array" ref="J443">IF(NOT(H443=""),AND(C443:H443&gt;B443:G443),IF(NOT(G443=""),AND(C443:G443&gt;B443:F443),IF(NOT(F443=""),AND(C443:F443&gt;B443:E443),AND(C443:E443&gt;B443:D443))))</f>
        <v>0</v>
      </c>
      <c r="K443" s="1" t="b">
        <f t="array" ref="K443">IF(NOT(H443=""),AND(C443:H443&lt;B443:G443),IF(NOT(G443=""),AND(C443:G443&lt;B443:F443),IF(NOT(F443=""),AND(C443:F443&lt;B443:E443),AND(C443:E443&lt;B443:D443))))</f>
        <v>0</v>
      </c>
      <c r="L443" s="1" t="b">
        <f t="array" ref="L443">IF(NOT(H443=""),AND(AND(ABS(C443:H443-B443:G443)&gt;0),AND(ABS(C443:H443-B443:G443)&lt;4)),IF(NOT(G443=""),AND(AND(ABS(C443:G443-B443:F443)&gt;0),AND(ABS(C443:G443-B443:F443)&lt;4)),IF(NOT(F443=""),AND(AND(ABS(C443:F443-B443:E443)&gt;0),AND(ABS(C443:F443-B443:E443)&lt;4)),AND(AND(ABS(C443:E443-B443:D443)&gt;0),AND(ABS(C443:E443-B443:D443)&lt;4)))))</f>
        <v>0</v>
      </c>
      <c r="M443" s="1" t="b">
        <f t="shared" si="1"/>
        <v>0</v>
      </c>
    </row>
    <row r="444" ht="15.75" customHeight="1">
      <c r="A444" s="1" t="s">
        <v>453</v>
      </c>
      <c r="B444" s="1">
        <f>IFERROR(__xludf.DUMMYFUNCTION("SPLIT(A444,"" "")"),37.0)</f>
        <v>37</v>
      </c>
      <c r="C444" s="1">
        <f>IFERROR(__xludf.DUMMYFUNCTION("""COMPUTED_VALUE"""),37.0)</f>
        <v>37</v>
      </c>
      <c r="D444" s="1">
        <f>IFERROR(__xludf.DUMMYFUNCTION("""COMPUTED_VALUE"""),35.0)</f>
        <v>35</v>
      </c>
      <c r="E444" s="1">
        <f>IFERROR(__xludf.DUMMYFUNCTION("""COMPUTED_VALUE"""),33.0)</f>
        <v>33</v>
      </c>
      <c r="F444" s="1">
        <f>IFERROR(__xludf.DUMMYFUNCTION("""COMPUTED_VALUE"""),32.0)</f>
        <v>32</v>
      </c>
      <c r="G444" s="1">
        <f>IFERROR(__xludf.DUMMYFUNCTION("""COMPUTED_VALUE"""),31.0)</f>
        <v>31</v>
      </c>
      <c r="H444" s="1">
        <f>IFERROR(__xludf.DUMMYFUNCTION("""COMPUTED_VALUE"""),25.0)</f>
        <v>25</v>
      </c>
      <c r="I444" s="1">
        <f>IFERROR(__xludf.DUMMYFUNCTION("""COMPUTED_VALUE"""),26.0)</f>
        <v>26</v>
      </c>
      <c r="J444" s="1" t="b">
        <f t="array" ref="J444">IF(NOT(H444=""),AND(C444:H444&gt;B444:G444),IF(NOT(G444=""),AND(C444:G444&gt;B444:F444),IF(NOT(F444=""),AND(C444:F444&gt;B444:E444),AND(C444:E444&gt;B444:D444))))</f>
        <v>0</v>
      </c>
      <c r="K444" s="1" t="b">
        <f t="array" ref="K444">IF(NOT(H444=""),AND(C444:H444&lt;B444:G444),IF(NOT(G444=""),AND(C444:G444&lt;B444:F444),IF(NOT(F444=""),AND(C444:F444&lt;B444:E444),AND(C444:E444&lt;B444:D444))))</f>
        <v>0</v>
      </c>
      <c r="L444" s="1" t="b">
        <f t="array" ref="L444">IF(NOT(H444=""),AND(AND(ABS(C444:H444-B444:G444)&gt;0),AND(ABS(C444:H444-B444:G444)&lt;4)),IF(NOT(G444=""),AND(AND(ABS(C444:G444-B444:F444)&gt;0),AND(ABS(C444:G444-B444:F444)&lt;4)),IF(NOT(F444=""),AND(AND(ABS(C444:F444-B444:E444)&gt;0),AND(ABS(C444:F444-B444:E444)&lt;4)),AND(AND(ABS(C444:E444-B444:D444)&gt;0),AND(ABS(C444:E444-B444:D444)&lt;4)))))</f>
        <v>0</v>
      </c>
      <c r="M444" s="1" t="b">
        <f t="shared" si="1"/>
        <v>0</v>
      </c>
    </row>
    <row r="445" ht="15.75" customHeight="1">
      <c r="A445" s="1" t="s">
        <v>454</v>
      </c>
      <c r="B445" s="1">
        <f>IFERROR(__xludf.DUMMYFUNCTION("SPLIT(A445,"" "")"),72.0)</f>
        <v>72</v>
      </c>
      <c r="C445" s="1">
        <f>IFERROR(__xludf.DUMMYFUNCTION("""COMPUTED_VALUE"""),72.0)</f>
        <v>72</v>
      </c>
      <c r="D445" s="1">
        <f>IFERROR(__xludf.DUMMYFUNCTION("""COMPUTED_VALUE"""),71.0)</f>
        <v>71</v>
      </c>
      <c r="E445" s="1">
        <f>IFERROR(__xludf.DUMMYFUNCTION("""COMPUTED_VALUE"""),69.0)</f>
        <v>69</v>
      </c>
      <c r="F445" s="1">
        <f>IFERROR(__xludf.DUMMYFUNCTION("""COMPUTED_VALUE"""),66.0)</f>
        <v>66</v>
      </c>
      <c r="G445" s="1">
        <f>IFERROR(__xludf.DUMMYFUNCTION("""COMPUTED_VALUE"""),59.0)</f>
        <v>59</v>
      </c>
      <c r="H445" s="1">
        <f>IFERROR(__xludf.DUMMYFUNCTION("""COMPUTED_VALUE"""),59.0)</f>
        <v>59</v>
      </c>
      <c r="I445" s="1"/>
      <c r="J445" s="1" t="b">
        <f t="array" ref="J445">IF(NOT(H445=""),AND(C445:H445&gt;B445:G445),IF(NOT(G445=""),AND(C445:G445&gt;B445:F445),IF(NOT(F445=""),AND(C445:F445&gt;B445:E445),AND(C445:E445&gt;B445:D445))))</f>
        <v>0</v>
      </c>
      <c r="K445" s="1" t="b">
        <f t="array" ref="K445">IF(NOT(H445=""),AND(C445:H445&lt;B445:G445),IF(NOT(G445=""),AND(C445:G445&lt;B445:F445),IF(NOT(F445=""),AND(C445:F445&lt;B445:E445),AND(C445:E445&lt;B445:D445))))</f>
        <v>0</v>
      </c>
      <c r="L445" s="1" t="b">
        <f t="array" ref="L445">IF(NOT(H445=""),AND(AND(ABS(C445:H445-B445:G445)&gt;0),AND(ABS(C445:H445-B445:G445)&lt;4)),IF(NOT(G445=""),AND(AND(ABS(C445:G445-B445:F445)&gt;0),AND(ABS(C445:G445-B445:F445)&lt;4)),IF(NOT(F445=""),AND(AND(ABS(C445:F445-B445:E445)&gt;0),AND(ABS(C445:F445-B445:E445)&lt;4)),AND(AND(ABS(C445:E445-B445:D445)&gt;0),AND(ABS(C445:E445-B445:D445)&lt;4)))))</f>
        <v>0</v>
      </c>
      <c r="M445" s="1" t="b">
        <f t="shared" si="1"/>
        <v>0</v>
      </c>
    </row>
    <row r="446" ht="15.75" customHeight="1">
      <c r="A446" s="1" t="s">
        <v>455</v>
      </c>
      <c r="B446" s="1">
        <f>IFERROR(__xludf.DUMMYFUNCTION("SPLIT(A446,"" "")"),49.0)</f>
        <v>49</v>
      </c>
      <c r="C446" s="1">
        <f>IFERROR(__xludf.DUMMYFUNCTION("""COMPUTED_VALUE"""),49.0)</f>
        <v>49</v>
      </c>
      <c r="D446" s="1">
        <f>IFERROR(__xludf.DUMMYFUNCTION("""COMPUTED_VALUE"""),42.0)</f>
        <v>42</v>
      </c>
      <c r="E446" s="1">
        <f>IFERROR(__xludf.DUMMYFUNCTION("""COMPUTED_VALUE"""),40.0)</f>
        <v>40</v>
      </c>
      <c r="F446" s="1">
        <f>IFERROR(__xludf.DUMMYFUNCTION("""COMPUTED_VALUE"""),38.0)</f>
        <v>38</v>
      </c>
      <c r="G446" s="1">
        <f>IFERROR(__xludf.DUMMYFUNCTION("""COMPUTED_VALUE"""),34.0)</f>
        <v>34</v>
      </c>
      <c r="J446" s="1" t="b">
        <f t="array" ref="J446">IF(NOT(H446=""),AND(C446:H446&gt;B446:G446),IF(NOT(G446=""),AND(C446:G446&gt;B446:F446),IF(NOT(F446=""),AND(C446:F446&gt;B446:E446),AND(C446:E446&gt;B446:D446))))</f>
        <v>0</v>
      </c>
      <c r="K446" s="1" t="b">
        <f t="array" ref="K446">IF(NOT(H446=""),AND(C446:H446&lt;B446:G446),IF(NOT(G446=""),AND(C446:G446&lt;B446:F446),IF(NOT(F446=""),AND(C446:F446&lt;B446:E446),AND(C446:E446&lt;B446:D446))))</f>
        <v>0</v>
      </c>
      <c r="L446" s="1" t="b">
        <f t="array" ref="L446">IF(NOT(H446=""),AND(AND(ABS(C446:H446-B446:G446)&gt;0),AND(ABS(C446:H446-B446:G446)&lt;4)),IF(NOT(G446=""),AND(AND(ABS(C446:G446-B446:F446)&gt;0),AND(ABS(C446:G446-B446:F446)&lt;4)),IF(NOT(F446=""),AND(AND(ABS(C446:F446-B446:E446)&gt;0),AND(ABS(C446:F446-B446:E446)&lt;4)),AND(AND(ABS(C446:E446-B446:D446)&gt;0),AND(ABS(C446:E446-B446:D446)&lt;4)))))</f>
        <v>0</v>
      </c>
      <c r="M446" s="1" t="b">
        <f t="shared" si="1"/>
        <v>0</v>
      </c>
    </row>
    <row r="447" ht="15.75" customHeight="1">
      <c r="A447" s="1" t="s">
        <v>456</v>
      </c>
      <c r="B447" s="1">
        <f>IFERROR(__xludf.DUMMYFUNCTION("SPLIT(A447,"" "")"),35.0)</f>
        <v>35</v>
      </c>
      <c r="C447" s="1">
        <f>IFERROR(__xludf.DUMMYFUNCTION("""COMPUTED_VALUE"""),35.0)</f>
        <v>35</v>
      </c>
      <c r="D447" s="1">
        <f>IFERROR(__xludf.DUMMYFUNCTION("""COMPUTED_VALUE"""),33.0)</f>
        <v>33</v>
      </c>
      <c r="E447" s="1">
        <f>IFERROR(__xludf.DUMMYFUNCTION("""COMPUTED_VALUE"""),28.0)</f>
        <v>28</v>
      </c>
      <c r="F447" s="1">
        <f>IFERROR(__xludf.DUMMYFUNCTION("""COMPUTED_VALUE"""),25.0)</f>
        <v>25</v>
      </c>
      <c r="G447" s="1">
        <f>IFERROR(__xludf.DUMMYFUNCTION("""COMPUTED_VALUE"""),24.0)</f>
        <v>24</v>
      </c>
      <c r="H447" s="1">
        <f>IFERROR(__xludf.DUMMYFUNCTION("""COMPUTED_VALUE"""),19.0)</f>
        <v>19</v>
      </c>
      <c r="I447" s="1"/>
      <c r="J447" s="1" t="b">
        <f t="array" ref="J447">IF(NOT(H447=""),AND(C447:H447&gt;B447:G447),IF(NOT(G447=""),AND(C447:G447&gt;B447:F447),IF(NOT(F447=""),AND(C447:F447&gt;B447:E447),AND(C447:E447&gt;B447:D447))))</f>
        <v>0</v>
      </c>
      <c r="K447" s="1" t="b">
        <f t="array" ref="K447">IF(NOT(H447=""),AND(C447:H447&lt;B447:G447),IF(NOT(G447=""),AND(C447:G447&lt;B447:F447),IF(NOT(F447=""),AND(C447:F447&lt;B447:E447),AND(C447:E447&lt;B447:D447))))</f>
        <v>0</v>
      </c>
      <c r="L447" s="1" t="b">
        <f t="array" ref="L447">IF(NOT(H447=""),AND(AND(ABS(C447:H447-B447:G447)&gt;0),AND(ABS(C447:H447-B447:G447)&lt;4)),IF(NOT(G447=""),AND(AND(ABS(C447:G447-B447:F447)&gt;0),AND(ABS(C447:G447-B447:F447)&lt;4)),IF(NOT(F447=""),AND(AND(ABS(C447:F447-B447:E447)&gt;0),AND(ABS(C447:F447-B447:E447)&lt;4)),AND(AND(ABS(C447:E447-B447:D447)&gt;0),AND(ABS(C447:E447-B447:D447)&lt;4)))))</f>
        <v>0</v>
      </c>
      <c r="M447" s="1" t="b">
        <f t="shared" si="1"/>
        <v>0</v>
      </c>
    </row>
    <row r="448" ht="15.75" customHeight="1">
      <c r="A448" s="1" t="s">
        <v>457</v>
      </c>
      <c r="B448" s="1">
        <f>IFERROR(__xludf.DUMMYFUNCTION("SPLIT(A448,"" "")"),49.0)</f>
        <v>49</v>
      </c>
      <c r="C448" s="1">
        <f>IFERROR(__xludf.DUMMYFUNCTION("""COMPUTED_VALUE"""),45.0)</f>
        <v>45</v>
      </c>
      <c r="D448" s="1">
        <f>IFERROR(__xludf.DUMMYFUNCTION("""COMPUTED_VALUE"""),43.0)</f>
        <v>43</v>
      </c>
      <c r="E448" s="1">
        <f>IFERROR(__xludf.DUMMYFUNCTION("""COMPUTED_VALUE"""),41.0)</f>
        <v>41</v>
      </c>
      <c r="F448" s="1">
        <f>IFERROR(__xludf.DUMMYFUNCTION("""COMPUTED_VALUE"""),40.0)</f>
        <v>40</v>
      </c>
      <c r="J448" s="1" t="b">
        <f t="array" ref="J448">IF(NOT(H448=""),AND(C448:H448&gt;B448:G448),IF(NOT(G448=""),AND(C448:G448&gt;B448:F448),IF(NOT(F448=""),AND(C448:F448&gt;B448:E448),AND(C448:E448&gt;B448:D448))))</f>
        <v>0</v>
      </c>
      <c r="K448" s="1" t="b">
        <f t="array" ref="K448">IF(NOT(H448=""),AND(C448:H448&lt;B448:G448),IF(NOT(G448=""),AND(C448:G448&lt;B448:F448),IF(NOT(F448=""),AND(C448:F448&lt;B448:E448),AND(C448:E448&lt;B448:D448))))</f>
        <v>1</v>
      </c>
      <c r="L448" s="1" t="b">
        <f t="array" ref="L448">IF(NOT(H448=""),AND(AND(ABS(C448:H448-B448:G448)&gt;0),AND(ABS(C448:H448-B448:G448)&lt;4)),IF(NOT(G448=""),AND(AND(ABS(C448:G448-B448:F448)&gt;0),AND(ABS(C448:G448-B448:F448)&lt;4)),IF(NOT(F448=""),AND(AND(ABS(C448:F448-B448:E448)&gt;0),AND(ABS(C448:F448-B448:E448)&lt;4)),AND(AND(ABS(C448:E448-B448:D448)&gt;0),AND(ABS(C448:E448-B448:D448)&lt;4)))))</f>
        <v>0</v>
      </c>
      <c r="M448" s="1" t="b">
        <f t="shared" si="1"/>
        <v>0</v>
      </c>
    </row>
    <row r="449" ht="15.75" customHeight="1">
      <c r="A449" s="1" t="s">
        <v>458</v>
      </c>
      <c r="B449" s="1">
        <f>IFERROR(__xludf.DUMMYFUNCTION("SPLIT(A449,"" "")"),71.0)</f>
        <v>71</v>
      </c>
      <c r="C449" s="1">
        <f>IFERROR(__xludf.DUMMYFUNCTION("""COMPUTED_VALUE"""),67.0)</f>
        <v>67</v>
      </c>
      <c r="D449" s="1">
        <f>IFERROR(__xludf.DUMMYFUNCTION("""COMPUTED_VALUE"""),66.0)</f>
        <v>66</v>
      </c>
      <c r="E449" s="1">
        <f>IFERROR(__xludf.DUMMYFUNCTION("""COMPUTED_VALUE"""),64.0)</f>
        <v>64</v>
      </c>
      <c r="F449" s="1">
        <f>IFERROR(__xludf.DUMMYFUNCTION("""COMPUTED_VALUE"""),61.0)</f>
        <v>61</v>
      </c>
      <c r="G449" s="1">
        <f>IFERROR(__xludf.DUMMYFUNCTION("""COMPUTED_VALUE"""),63.0)</f>
        <v>63</v>
      </c>
      <c r="J449" s="1" t="b">
        <f t="array" ref="J449">IF(NOT(H449=""),AND(C449:H449&gt;B449:G449),IF(NOT(G449=""),AND(C449:G449&gt;B449:F449),IF(NOT(F449=""),AND(C449:F449&gt;B449:E449),AND(C449:E449&gt;B449:D449))))</f>
        <v>0</v>
      </c>
      <c r="K449" s="1" t="b">
        <f t="array" ref="K449">IF(NOT(H449=""),AND(C449:H449&lt;B449:G449),IF(NOT(G449=""),AND(C449:G449&lt;B449:F449),IF(NOT(F449=""),AND(C449:F449&lt;B449:E449),AND(C449:E449&lt;B449:D449))))</f>
        <v>0</v>
      </c>
      <c r="L449" s="1" t="b">
        <f t="array" ref="L449">IF(NOT(H449=""),AND(AND(ABS(C449:H449-B449:G449)&gt;0),AND(ABS(C449:H449-B449:G449)&lt;4)),IF(NOT(G449=""),AND(AND(ABS(C449:G449-B449:F449)&gt;0),AND(ABS(C449:G449-B449:F449)&lt;4)),IF(NOT(F449=""),AND(AND(ABS(C449:F449-B449:E449)&gt;0),AND(ABS(C449:F449-B449:E449)&lt;4)),AND(AND(ABS(C449:E449-B449:D449)&gt;0),AND(ABS(C449:E449-B449:D449)&lt;4)))))</f>
        <v>0</v>
      </c>
      <c r="M449" s="1" t="b">
        <f t="shared" si="1"/>
        <v>0</v>
      </c>
    </row>
    <row r="450" ht="15.75" customHeight="1">
      <c r="A450" s="1" t="s">
        <v>459</v>
      </c>
      <c r="B450" s="1">
        <f>IFERROR(__xludf.DUMMYFUNCTION("SPLIT(A450,"" "")"),19.0)</f>
        <v>19</v>
      </c>
      <c r="C450" s="1">
        <f>IFERROR(__xludf.DUMMYFUNCTION("""COMPUTED_VALUE"""),15.0)</f>
        <v>15</v>
      </c>
      <c r="D450" s="1">
        <f>IFERROR(__xludf.DUMMYFUNCTION("""COMPUTED_VALUE"""),12.0)</f>
        <v>12</v>
      </c>
      <c r="E450" s="1">
        <f>IFERROR(__xludf.DUMMYFUNCTION("""COMPUTED_VALUE"""),11.0)</f>
        <v>11</v>
      </c>
      <c r="F450" s="1">
        <f>IFERROR(__xludf.DUMMYFUNCTION("""COMPUTED_VALUE"""),10.0)</f>
        <v>10</v>
      </c>
      <c r="G450" s="1">
        <f>IFERROR(__xludf.DUMMYFUNCTION("""COMPUTED_VALUE"""),10.0)</f>
        <v>10</v>
      </c>
      <c r="J450" s="1" t="b">
        <f t="array" ref="J450">IF(NOT(H450=""),AND(C450:H450&gt;B450:G450),IF(NOT(G450=""),AND(C450:G450&gt;B450:F450),IF(NOT(F450=""),AND(C450:F450&gt;B450:E450),AND(C450:E450&gt;B450:D450))))</f>
        <v>0</v>
      </c>
      <c r="K450" s="1" t="b">
        <f t="array" ref="K450">IF(NOT(H450=""),AND(C450:H450&lt;B450:G450),IF(NOT(G450=""),AND(C450:G450&lt;B450:F450),IF(NOT(F450=""),AND(C450:F450&lt;B450:E450),AND(C450:E450&lt;B450:D450))))</f>
        <v>0</v>
      </c>
      <c r="L450" s="1" t="b">
        <f t="array" ref="L450">IF(NOT(H450=""),AND(AND(ABS(C450:H450-B450:G450)&gt;0),AND(ABS(C450:H450-B450:G450)&lt;4)),IF(NOT(G450=""),AND(AND(ABS(C450:G450-B450:F450)&gt;0),AND(ABS(C450:G450-B450:F450)&lt;4)),IF(NOT(F450=""),AND(AND(ABS(C450:F450-B450:E450)&gt;0),AND(ABS(C450:F450-B450:E450)&lt;4)),AND(AND(ABS(C450:E450-B450:D450)&gt;0),AND(ABS(C450:E450-B450:D450)&lt;4)))))</f>
        <v>0</v>
      </c>
      <c r="M450" s="1" t="b">
        <f t="shared" si="1"/>
        <v>0</v>
      </c>
    </row>
    <row r="451" ht="15.75" customHeight="1">
      <c r="A451" s="1" t="s">
        <v>460</v>
      </c>
      <c r="B451" s="1">
        <f>IFERROR(__xludf.DUMMYFUNCTION("SPLIT(A451,"" "")"),89.0)</f>
        <v>89</v>
      </c>
      <c r="C451" s="1">
        <f>IFERROR(__xludf.DUMMYFUNCTION("""COMPUTED_VALUE"""),85.0)</f>
        <v>85</v>
      </c>
      <c r="D451" s="1">
        <f>IFERROR(__xludf.DUMMYFUNCTION("""COMPUTED_VALUE"""),84.0)</f>
        <v>84</v>
      </c>
      <c r="E451" s="1">
        <f>IFERROR(__xludf.DUMMYFUNCTION("""COMPUTED_VALUE"""),82.0)</f>
        <v>82</v>
      </c>
      <c r="F451" s="1">
        <f>IFERROR(__xludf.DUMMYFUNCTION("""COMPUTED_VALUE"""),78.0)</f>
        <v>78</v>
      </c>
      <c r="J451" s="1" t="b">
        <f t="array" ref="J451">IF(NOT(H451=""),AND(C451:H451&gt;B451:G451),IF(NOT(G451=""),AND(C451:G451&gt;B451:F451),IF(NOT(F451=""),AND(C451:F451&gt;B451:E451),AND(C451:E451&gt;B451:D451))))</f>
        <v>0</v>
      </c>
      <c r="K451" s="1" t="b">
        <f t="array" ref="K451">IF(NOT(H451=""),AND(C451:H451&lt;B451:G451),IF(NOT(G451=""),AND(C451:G451&lt;B451:F451),IF(NOT(F451=""),AND(C451:F451&lt;B451:E451),AND(C451:E451&lt;B451:D451))))</f>
        <v>1</v>
      </c>
      <c r="L451" s="1" t="b">
        <f t="array" ref="L451">IF(NOT(H451=""),AND(AND(ABS(C451:H451-B451:G451)&gt;0),AND(ABS(C451:H451-B451:G451)&lt;4)),IF(NOT(G451=""),AND(AND(ABS(C451:G451-B451:F451)&gt;0),AND(ABS(C451:G451-B451:F451)&lt;4)),IF(NOT(F451=""),AND(AND(ABS(C451:F451-B451:E451)&gt;0),AND(ABS(C451:F451-B451:E451)&lt;4)),AND(AND(ABS(C451:E451-B451:D451)&gt;0),AND(ABS(C451:E451-B451:D451)&lt;4)))))</f>
        <v>0</v>
      </c>
      <c r="M451" s="1" t="b">
        <f t="shared" si="1"/>
        <v>0</v>
      </c>
    </row>
    <row r="452" ht="15.75" customHeight="1">
      <c r="A452" s="1" t="s">
        <v>461</v>
      </c>
      <c r="B452" s="1">
        <f>IFERROR(__xludf.DUMMYFUNCTION("SPLIT(A452,"" "")"),42.0)</f>
        <v>42</v>
      </c>
      <c r="C452" s="1">
        <f>IFERROR(__xludf.DUMMYFUNCTION("""COMPUTED_VALUE"""),38.0)</f>
        <v>38</v>
      </c>
      <c r="D452" s="1">
        <f>IFERROR(__xludf.DUMMYFUNCTION("""COMPUTED_VALUE"""),35.0)</f>
        <v>35</v>
      </c>
      <c r="E452" s="1">
        <f>IFERROR(__xludf.DUMMYFUNCTION("""COMPUTED_VALUE"""),34.0)</f>
        <v>34</v>
      </c>
      <c r="F452" s="1">
        <f>IFERROR(__xludf.DUMMYFUNCTION("""COMPUTED_VALUE"""),32.0)</f>
        <v>32</v>
      </c>
      <c r="G452" s="1">
        <f>IFERROR(__xludf.DUMMYFUNCTION("""COMPUTED_VALUE"""),30.0)</f>
        <v>30</v>
      </c>
      <c r="H452" s="1">
        <f>IFERROR(__xludf.DUMMYFUNCTION("""COMPUTED_VALUE"""),25.0)</f>
        <v>25</v>
      </c>
      <c r="I452" s="1"/>
      <c r="J452" s="1" t="b">
        <f t="array" ref="J452">IF(NOT(H452=""),AND(C452:H452&gt;B452:G452),IF(NOT(G452=""),AND(C452:G452&gt;B452:F452),IF(NOT(F452=""),AND(C452:F452&gt;B452:E452),AND(C452:E452&gt;B452:D452))))</f>
        <v>0</v>
      </c>
      <c r="K452" s="1" t="b">
        <f t="array" ref="K452">IF(NOT(H452=""),AND(C452:H452&lt;B452:G452),IF(NOT(G452=""),AND(C452:G452&lt;B452:F452),IF(NOT(F452=""),AND(C452:F452&lt;B452:E452),AND(C452:E452&lt;B452:D452))))</f>
        <v>1</v>
      </c>
      <c r="L452" s="1" t="b">
        <f t="array" ref="L452">IF(NOT(H452=""),AND(AND(ABS(C452:H452-B452:G452)&gt;0),AND(ABS(C452:H452-B452:G452)&lt;4)),IF(NOT(G452=""),AND(AND(ABS(C452:G452-B452:F452)&gt;0),AND(ABS(C452:G452-B452:F452)&lt;4)),IF(NOT(F452=""),AND(AND(ABS(C452:F452-B452:E452)&gt;0),AND(ABS(C452:F452-B452:E452)&lt;4)),AND(AND(ABS(C452:E452-B452:D452)&gt;0),AND(ABS(C452:E452-B452:D452)&lt;4)))))</f>
        <v>0</v>
      </c>
      <c r="M452" s="1" t="b">
        <f t="shared" si="1"/>
        <v>0</v>
      </c>
    </row>
    <row r="453" ht="15.75" customHeight="1">
      <c r="A453" s="1" t="s">
        <v>462</v>
      </c>
      <c r="B453" s="1">
        <f>IFERROR(__xludf.DUMMYFUNCTION("SPLIT(A453,"" "")"),12.0)</f>
        <v>12</v>
      </c>
      <c r="C453" s="1">
        <f>IFERROR(__xludf.DUMMYFUNCTION("""COMPUTED_VALUE"""),8.0)</f>
        <v>8</v>
      </c>
      <c r="D453" s="1">
        <f>IFERROR(__xludf.DUMMYFUNCTION("""COMPUTED_VALUE"""),11.0)</f>
        <v>11</v>
      </c>
      <c r="E453" s="1">
        <f>IFERROR(__xludf.DUMMYFUNCTION("""COMPUTED_VALUE"""),8.0)</f>
        <v>8</v>
      </c>
      <c r="F453" s="1">
        <f>IFERROR(__xludf.DUMMYFUNCTION("""COMPUTED_VALUE"""),5.0)</f>
        <v>5</v>
      </c>
      <c r="J453" s="1" t="b">
        <f t="array" ref="J453">IF(NOT(H453=""),AND(C453:H453&gt;B453:G453),IF(NOT(G453=""),AND(C453:G453&gt;B453:F453),IF(NOT(F453=""),AND(C453:F453&gt;B453:E453),AND(C453:E453&gt;B453:D453))))</f>
        <v>0</v>
      </c>
      <c r="K453" s="1" t="b">
        <f t="array" ref="K453">IF(NOT(H453=""),AND(C453:H453&lt;B453:G453),IF(NOT(G453=""),AND(C453:G453&lt;B453:F453),IF(NOT(F453=""),AND(C453:F453&lt;B453:E453),AND(C453:E453&lt;B453:D453))))</f>
        <v>0</v>
      </c>
      <c r="L453" s="1" t="b">
        <f t="array" ref="L453">IF(NOT(H453=""),AND(AND(ABS(C453:H453-B453:G453)&gt;0),AND(ABS(C453:H453-B453:G453)&lt;4)),IF(NOT(G453=""),AND(AND(ABS(C453:G453-B453:F453)&gt;0),AND(ABS(C453:G453-B453:F453)&lt;4)),IF(NOT(F453=""),AND(AND(ABS(C453:F453-B453:E453)&gt;0),AND(ABS(C453:F453-B453:E453)&lt;4)),AND(AND(ABS(C453:E453-B453:D453)&gt;0),AND(ABS(C453:E453-B453:D453)&lt;4)))))</f>
        <v>0</v>
      </c>
      <c r="M453" s="1" t="b">
        <f t="shared" si="1"/>
        <v>0</v>
      </c>
    </row>
    <row r="454" ht="15.75" customHeight="1">
      <c r="A454" s="1" t="s">
        <v>463</v>
      </c>
      <c r="B454" s="1">
        <f>IFERROR(__xludf.DUMMYFUNCTION("SPLIT(A454,"" "")"),47.0)</f>
        <v>47</v>
      </c>
      <c r="C454" s="1">
        <f>IFERROR(__xludf.DUMMYFUNCTION("""COMPUTED_VALUE"""),43.0)</f>
        <v>43</v>
      </c>
      <c r="D454" s="1">
        <f>IFERROR(__xludf.DUMMYFUNCTION("""COMPUTED_VALUE"""),40.0)</f>
        <v>40</v>
      </c>
      <c r="E454" s="1">
        <f>IFERROR(__xludf.DUMMYFUNCTION("""COMPUTED_VALUE"""),38.0)</f>
        <v>38</v>
      </c>
      <c r="F454" s="1">
        <f>IFERROR(__xludf.DUMMYFUNCTION("""COMPUTED_VALUE"""),39.0)</f>
        <v>39</v>
      </c>
      <c r="G454" s="1">
        <f>IFERROR(__xludf.DUMMYFUNCTION("""COMPUTED_VALUE"""),42.0)</f>
        <v>42</v>
      </c>
      <c r="J454" s="1" t="b">
        <f t="array" ref="J454">IF(NOT(H454=""),AND(C454:H454&gt;B454:G454),IF(NOT(G454=""),AND(C454:G454&gt;B454:F454),IF(NOT(F454=""),AND(C454:F454&gt;B454:E454),AND(C454:E454&gt;B454:D454))))</f>
        <v>0</v>
      </c>
      <c r="K454" s="1" t="b">
        <f t="array" ref="K454">IF(NOT(H454=""),AND(C454:H454&lt;B454:G454),IF(NOT(G454=""),AND(C454:G454&lt;B454:F454),IF(NOT(F454=""),AND(C454:F454&lt;B454:E454),AND(C454:E454&lt;B454:D454))))</f>
        <v>0</v>
      </c>
      <c r="L454" s="1" t="b">
        <f t="array" ref="L454">IF(NOT(H454=""),AND(AND(ABS(C454:H454-B454:G454)&gt;0),AND(ABS(C454:H454-B454:G454)&lt;4)),IF(NOT(G454=""),AND(AND(ABS(C454:G454-B454:F454)&gt;0),AND(ABS(C454:G454-B454:F454)&lt;4)),IF(NOT(F454=""),AND(AND(ABS(C454:F454-B454:E454)&gt;0),AND(ABS(C454:F454-B454:E454)&lt;4)),AND(AND(ABS(C454:E454-B454:D454)&gt;0),AND(ABS(C454:E454-B454:D454)&lt;4)))))</f>
        <v>0</v>
      </c>
      <c r="M454" s="1" t="b">
        <f t="shared" si="1"/>
        <v>0</v>
      </c>
    </row>
    <row r="455" ht="15.75" customHeight="1">
      <c r="A455" s="1" t="s">
        <v>464</v>
      </c>
      <c r="B455" s="1">
        <f>IFERROR(__xludf.DUMMYFUNCTION("SPLIT(A455,"" "")"),79.0)</f>
        <v>79</v>
      </c>
      <c r="C455" s="1">
        <f>IFERROR(__xludf.DUMMYFUNCTION("""COMPUTED_VALUE"""),75.0)</f>
        <v>75</v>
      </c>
      <c r="D455" s="1">
        <f>IFERROR(__xludf.DUMMYFUNCTION("""COMPUTED_VALUE"""),72.0)</f>
        <v>72</v>
      </c>
      <c r="E455" s="1">
        <f>IFERROR(__xludf.DUMMYFUNCTION("""COMPUTED_VALUE"""),71.0)</f>
        <v>71</v>
      </c>
      <c r="F455" s="1">
        <f>IFERROR(__xludf.DUMMYFUNCTION("""COMPUTED_VALUE"""),73.0)</f>
        <v>73</v>
      </c>
      <c r="G455" s="1">
        <f>IFERROR(__xludf.DUMMYFUNCTION("""COMPUTED_VALUE"""),73.0)</f>
        <v>73</v>
      </c>
      <c r="J455" s="1" t="b">
        <f t="array" ref="J455">IF(NOT(H455=""),AND(C455:H455&gt;B455:G455),IF(NOT(G455=""),AND(C455:G455&gt;B455:F455),IF(NOT(F455=""),AND(C455:F455&gt;B455:E455),AND(C455:E455&gt;B455:D455))))</f>
        <v>0</v>
      </c>
      <c r="K455" s="1" t="b">
        <f t="array" ref="K455">IF(NOT(H455=""),AND(C455:H455&lt;B455:G455),IF(NOT(G455=""),AND(C455:G455&lt;B455:F455),IF(NOT(F455=""),AND(C455:F455&lt;B455:E455),AND(C455:E455&lt;B455:D455))))</f>
        <v>0</v>
      </c>
      <c r="L455" s="1" t="b">
        <f t="array" ref="L455">IF(NOT(H455=""),AND(AND(ABS(C455:H455-B455:G455)&gt;0),AND(ABS(C455:H455-B455:G455)&lt;4)),IF(NOT(G455=""),AND(AND(ABS(C455:G455-B455:F455)&gt;0),AND(ABS(C455:G455-B455:F455)&lt;4)),IF(NOT(F455=""),AND(AND(ABS(C455:F455-B455:E455)&gt;0),AND(ABS(C455:F455-B455:E455)&lt;4)),AND(AND(ABS(C455:E455-B455:D455)&gt;0),AND(ABS(C455:E455-B455:D455)&lt;4)))))</f>
        <v>0</v>
      </c>
      <c r="M455" s="1" t="b">
        <f t="shared" si="1"/>
        <v>0</v>
      </c>
    </row>
    <row r="456" ht="15.75" customHeight="1">
      <c r="A456" s="1" t="s">
        <v>465</v>
      </c>
      <c r="B456" s="1">
        <f>IFERROR(__xludf.DUMMYFUNCTION("SPLIT(A456,"" "")"),77.0)</f>
        <v>77</v>
      </c>
      <c r="C456" s="1">
        <f>IFERROR(__xludf.DUMMYFUNCTION("""COMPUTED_VALUE"""),73.0)</f>
        <v>73</v>
      </c>
      <c r="D456" s="1">
        <f>IFERROR(__xludf.DUMMYFUNCTION("""COMPUTED_VALUE"""),72.0)</f>
        <v>72</v>
      </c>
      <c r="E456" s="1">
        <f>IFERROR(__xludf.DUMMYFUNCTION("""COMPUTED_VALUE"""),70.0)</f>
        <v>70</v>
      </c>
      <c r="F456" s="1">
        <f>IFERROR(__xludf.DUMMYFUNCTION("""COMPUTED_VALUE"""),73.0)</f>
        <v>73</v>
      </c>
      <c r="G456" s="1">
        <f>IFERROR(__xludf.DUMMYFUNCTION("""COMPUTED_VALUE"""),69.0)</f>
        <v>69</v>
      </c>
      <c r="J456" s="1" t="b">
        <f t="array" ref="J456">IF(NOT(H456=""),AND(C456:H456&gt;B456:G456),IF(NOT(G456=""),AND(C456:G456&gt;B456:F456),IF(NOT(F456=""),AND(C456:F456&gt;B456:E456),AND(C456:E456&gt;B456:D456))))</f>
        <v>0</v>
      </c>
      <c r="K456" s="1" t="b">
        <f t="array" ref="K456">IF(NOT(H456=""),AND(C456:H456&lt;B456:G456),IF(NOT(G456=""),AND(C456:G456&lt;B456:F456),IF(NOT(F456=""),AND(C456:F456&lt;B456:E456),AND(C456:E456&lt;B456:D456))))</f>
        <v>0</v>
      </c>
      <c r="L456" s="1" t="b">
        <f t="array" ref="L456">IF(NOT(H456=""),AND(AND(ABS(C456:H456-B456:G456)&gt;0),AND(ABS(C456:H456-B456:G456)&lt;4)),IF(NOT(G456=""),AND(AND(ABS(C456:G456-B456:F456)&gt;0),AND(ABS(C456:G456-B456:F456)&lt;4)),IF(NOT(F456=""),AND(AND(ABS(C456:F456-B456:E456)&gt;0),AND(ABS(C456:F456-B456:E456)&lt;4)),AND(AND(ABS(C456:E456-B456:D456)&gt;0),AND(ABS(C456:E456-B456:D456)&lt;4)))))</f>
        <v>0</v>
      </c>
      <c r="M456" s="1" t="b">
        <f t="shared" si="1"/>
        <v>0</v>
      </c>
    </row>
    <row r="457" ht="15.75" customHeight="1">
      <c r="A457" s="1" t="s">
        <v>466</v>
      </c>
      <c r="B457" s="1">
        <f>IFERROR(__xludf.DUMMYFUNCTION("SPLIT(A457,"" "")"),87.0)</f>
        <v>87</v>
      </c>
      <c r="C457" s="1">
        <f>IFERROR(__xludf.DUMMYFUNCTION("""COMPUTED_VALUE"""),83.0)</f>
        <v>83</v>
      </c>
      <c r="D457" s="1">
        <f>IFERROR(__xludf.DUMMYFUNCTION("""COMPUTED_VALUE"""),81.0)</f>
        <v>81</v>
      </c>
      <c r="E457" s="1">
        <f>IFERROR(__xludf.DUMMYFUNCTION("""COMPUTED_VALUE"""),78.0)</f>
        <v>78</v>
      </c>
      <c r="F457" s="1">
        <f>IFERROR(__xludf.DUMMYFUNCTION("""COMPUTED_VALUE"""),80.0)</f>
        <v>80</v>
      </c>
      <c r="G457" s="1">
        <f>IFERROR(__xludf.DUMMYFUNCTION("""COMPUTED_VALUE"""),78.0)</f>
        <v>78</v>
      </c>
      <c r="H457" s="1">
        <f>IFERROR(__xludf.DUMMYFUNCTION("""COMPUTED_VALUE"""),75.0)</f>
        <v>75</v>
      </c>
      <c r="I457" s="1">
        <f>IFERROR(__xludf.DUMMYFUNCTION("""COMPUTED_VALUE"""),69.0)</f>
        <v>69</v>
      </c>
      <c r="J457" s="1" t="b">
        <f t="array" ref="J457">IF(NOT(H457=""),AND(C457:H457&gt;B457:G457),IF(NOT(G457=""),AND(C457:G457&gt;B457:F457),IF(NOT(F457=""),AND(C457:F457&gt;B457:E457),AND(C457:E457&gt;B457:D457))))</f>
        <v>0</v>
      </c>
      <c r="K457" s="1" t="b">
        <f t="array" ref="K457">IF(NOT(H457=""),AND(C457:H457&lt;B457:G457),IF(NOT(G457=""),AND(C457:G457&lt;B457:F457),IF(NOT(F457=""),AND(C457:F457&lt;B457:E457),AND(C457:E457&lt;B457:D457))))</f>
        <v>0</v>
      </c>
      <c r="L457" s="1" t="b">
        <f t="array" ref="L457">IF(NOT(H457=""),AND(AND(ABS(C457:H457-B457:G457)&gt;0),AND(ABS(C457:H457-B457:G457)&lt;4)),IF(NOT(G457=""),AND(AND(ABS(C457:G457-B457:F457)&gt;0),AND(ABS(C457:G457-B457:F457)&lt;4)),IF(NOT(F457=""),AND(AND(ABS(C457:F457-B457:E457)&gt;0),AND(ABS(C457:F457-B457:E457)&lt;4)),AND(AND(ABS(C457:E457-B457:D457)&gt;0),AND(ABS(C457:E457-B457:D457)&lt;4)))))</f>
        <v>0</v>
      </c>
      <c r="M457" s="1" t="b">
        <f t="shared" si="1"/>
        <v>0</v>
      </c>
    </row>
    <row r="458" ht="15.75" customHeight="1">
      <c r="A458" s="1" t="s">
        <v>467</v>
      </c>
      <c r="B458" s="1">
        <f>IFERROR(__xludf.DUMMYFUNCTION("SPLIT(A458,"" "")"),16.0)</f>
        <v>16</v>
      </c>
      <c r="C458" s="1">
        <f>IFERROR(__xludf.DUMMYFUNCTION("""COMPUTED_VALUE"""),12.0)</f>
        <v>12</v>
      </c>
      <c r="D458" s="1">
        <f>IFERROR(__xludf.DUMMYFUNCTION("""COMPUTED_VALUE"""),11.0)</f>
        <v>11</v>
      </c>
      <c r="E458" s="1">
        <f>IFERROR(__xludf.DUMMYFUNCTION("""COMPUTED_VALUE"""),9.0)</f>
        <v>9</v>
      </c>
      <c r="F458" s="1">
        <f>IFERROR(__xludf.DUMMYFUNCTION("""COMPUTED_VALUE"""),9.0)</f>
        <v>9</v>
      </c>
      <c r="G458" s="1">
        <f>IFERROR(__xludf.DUMMYFUNCTION("""COMPUTED_VALUE"""),7.0)</f>
        <v>7</v>
      </c>
      <c r="H458" s="1">
        <f>IFERROR(__xludf.DUMMYFUNCTION("""COMPUTED_VALUE"""),5.0)</f>
        <v>5</v>
      </c>
      <c r="I458" s="1"/>
      <c r="J458" s="1" t="b">
        <f t="array" ref="J458">IF(NOT(H458=""),AND(C458:H458&gt;B458:G458),IF(NOT(G458=""),AND(C458:G458&gt;B458:F458),IF(NOT(F458=""),AND(C458:F458&gt;B458:E458),AND(C458:E458&gt;B458:D458))))</f>
        <v>0</v>
      </c>
      <c r="K458" s="1" t="b">
        <f t="array" ref="K458">IF(NOT(H458=""),AND(C458:H458&lt;B458:G458),IF(NOT(G458=""),AND(C458:G458&lt;B458:F458),IF(NOT(F458=""),AND(C458:F458&lt;B458:E458),AND(C458:E458&lt;B458:D458))))</f>
        <v>0</v>
      </c>
      <c r="L458" s="1" t="b">
        <f t="array" ref="L458">IF(NOT(H458=""),AND(AND(ABS(C458:H458-B458:G458)&gt;0),AND(ABS(C458:H458-B458:G458)&lt;4)),IF(NOT(G458=""),AND(AND(ABS(C458:G458-B458:F458)&gt;0),AND(ABS(C458:G458-B458:F458)&lt;4)),IF(NOT(F458=""),AND(AND(ABS(C458:F458-B458:E458)&gt;0),AND(ABS(C458:F458-B458:E458)&lt;4)),AND(AND(ABS(C458:E458-B458:D458)&gt;0),AND(ABS(C458:E458-B458:D458)&lt;4)))))</f>
        <v>0</v>
      </c>
      <c r="M458" s="1" t="b">
        <f t="shared" si="1"/>
        <v>0</v>
      </c>
    </row>
    <row r="459" ht="15.75" customHeight="1">
      <c r="A459" s="1" t="s">
        <v>468</v>
      </c>
      <c r="B459" s="1">
        <f>IFERROR(__xludf.DUMMYFUNCTION("SPLIT(A459,"" "")"),70.0)</f>
        <v>70</v>
      </c>
      <c r="C459" s="1">
        <f>IFERROR(__xludf.DUMMYFUNCTION("""COMPUTED_VALUE"""),66.0)</f>
        <v>66</v>
      </c>
      <c r="D459" s="1">
        <f>IFERROR(__xludf.DUMMYFUNCTION("""COMPUTED_VALUE"""),66.0)</f>
        <v>66</v>
      </c>
      <c r="E459" s="1">
        <f>IFERROR(__xludf.DUMMYFUNCTION("""COMPUTED_VALUE"""),64.0)</f>
        <v>64</v>
      </c>
      <c r="F459" s="1">
        <f>IFERROR(__xludf.DUMMYFUNCTION("""COMPUTED_VALUE"""),62.0)</f>
        <v>62</v>
      </c>
      <c r="G459" s="1">
        <f>IFERROR(__xludf.DUMMYFUNCTION("""COMPUTED_VALUE"""),64.0)</f>
        <v>64</v>
      </c>
      <c r="J459" s="1" t="b">
        <f t="array" ref="J459">IF(NOT(H459=""),AND(C459:H459&gt;B459:G459),IF(NOT(G459=""),AND(C459:G459&gt;B459:F459),IF(NOT(F459=""),AND(C459:F459&gt;B459:E459),AND(C459:E459&gt;B459:D459))))</f>
        <v>0</v>
      </c>
      <c r="K459" s="1" t="b">
        <f t="array" ref="K459">IF(NOT(H459=""),AND(C459:H459&lt;B459:G459),IF(NOT(G459=""),AND(C459:G459&lt;B459:F459),IF(NOT(F459=""),AND(C459:F459&lt;B459:E459),AND(C459:E459&lt;B459:D459))))</f>
        <v>0</v>
      </c>
      <c r="L459" s="1" t="b">
        <f t="array" ref="L459">IF(NOT(H459=""),AND(AND(ABS(C459:H459-B459:G459)&gt;0),AND(ABS(C459:H459-B459:G459)&lt;4)),IF(NOT(G459=""),AND(AND(ABS(C459:G459-B459:F459)&gt;0),AND(ABS(C459:G459-B459:F459)&lt;4)),IF(NOT(F459=""),AND(AND(ABS(C459:F459-B459:E459)&gt;0),AND(ABS(C459:F459-B459:E459)&lt;4)),AND(AND(ABS(C459:E459-B459:D459)&gt;0),AND(ABS(C459:E459-B459:D459)&lt;4)))))</f>
        <v>0</v>
      </c>
      <c r="M459" s="1" t="b">
        <f t="shared" si="1"/>
        <v>0</v>
      </c>
    </row>
    <row r="460" ht="15.75" customHeight="1">
      <c r="A460" s="1" t="s">
        <v>469</v>
      </c>
      <c r="B460" s="1">
        <f>IFERROR(__xludf.DUMMYFUNCTION("SPLIT(A460,"" "")"),55.0)</f>
        <v>55</v>
      </c>
      <c r="C460" s="1">
        <f>IFERROR(__xludf.DUMMYFUNCTION("""COMPUTED_VALUE"""),51.0)</f>
        <v>51</v>
      </c>
      <c r="D460" s="1">
        <f>IFERROR(__xludf.DUMMYFUNCTION("""COMPUTED_VALUE"""),48.0)</f>
        <v>48</v>
      </c>
      <c r="E460" s="1">
        <f>IFERROR(__xludf.DUMMYFUNCTION("""COMPUTED_VALUE"""),48.0)</f>
        <v>48</v>
      </c>
      <c r="F460" s="1">
        <f>IFERROR(__xludf.DUMMYFUNCTION("""COMPUTED_VALUE"""),48.0)</f>
        <v>48</v>
      </c>
      <c r="J460" s="1" t="b">
        <f t="array" ref="J460">IF(NOT(H460=""),AND(C460:H460&gt;B460:G460),IF(NOT(G460=""),AND(C460:G460&gt;B460:F460),IF(NOT(F460=""),AND(C460:F460&gt;B460:E460),AND(C460:E460&gt;B460:D460))))</f>
        <v>0</v>
      </c>
      <c r="K460" s="1" t="b">
        <f t="array" ref="K460">IF(NOT(H460=""),AND(C460:H460&lt;B460:G460),IF(NOT(G460=""),AND(C460:G460&lt;B460:F460),IF(NOT(F460=""),AND(C460:F460&lt;B460:E460),AND(C460:E460&lt;B460:D460))))</f>
        <v>0</v>
      </c>
      <c r="L460" s="1" t="b">
        <f t="array" ref="L460">IF(NOT(H460=""),AND(AND(ABS(C460:H460-B460:G460)&gt;0),AND(ABS(C460:H460-B460:G460)&lt;4)),IF(NOT(G460=""),AND(AND(ABS(C460:G460-B460:F460)&gt;0),AND(ABS(C460:G460-B460:F460)&lt;4)),IF(NOT(F460=""),AND(AND(ABS(C460:F460-B460:E460)&gt;0),AND(ABS(C460:F460-B460:E460)&lt;4)),AND(AND(ABS(C460:E460-B460:D460)&gt;0),AND(ABS(C460:E460-B460:D460)&lt;4)))))</f>
        <v>0</v>
      </c>
      <c r="M460" s="1" t="b">
        <f t="shared" si="1"/>
        <v>0</v>
      </c>
    </row>
    <row r="461" ht="15.75" customHeight="1">
      <c r="A461" s="1" t="s">
        <v>470</v>
      </c>
      <c r="B461" s="1">
        <f>IFERROR(__xludf.DUMMYFUNCTION("SPLIT(A461,"" "")"),99.0)</f>
        <v>99</v>
      </c>
      <c r="C461" s="1">
        <f>IFERROR(__xludf.DUMMYFUNCTION("""COMPUTED_VALUE"""),95.0)</f>
        <v>95</v>
      </c>
      <c r="D461" s="1">
        <f>IFERROR(__xludf.DUMMYFUNCTION("""COMPUTED_VALUE"""),94.0)</f>
        <v>94</v>
      </c>
      <c r="E461" s="1">
        <f>IFERROR(__xludf.DUMMYFUNCTION("""COMPUTED_VALUE"""),94.0)</f>
        <v>94</v>
      </c>
      <c r="F461" s="1">
        <f>IFERROR(__xludf.DUMMYFUNCTION("""COMPUTED_VALUE"""),91.0)</f>
        <v>91</v>
      </c>
      <c r="G461" s="1">
        <f>IFERROR(__xludf.DUMMYFUNCTION("""COMPUTED_VALUE"""),89.0)</f>
        <v>89</v>
      </c>
      <c r="H461" s="1">
        <f>IFERROR(__xludf.DUMMYFUNCTION("""COMPUTED_VALUE"""),85.0)</f>
        <v>85</v>
      </c>
      <c r="I461" s="1"/>
      <c r="J461" s="1" t="b">
        <f t="array" ref="J461">IF(NOT(H461=""),AND(C461:H461&gt;B461:G461),IF(NOT(G461=""),AND(C461:G461&gt;B461:F461),IF(NOT(F461=""),AND(C461:F461&gt;B461:E461),AND(C461:E461&gt;B461:D461))))</f>
        <v>0</v>
      </c>
      <c r="K461" s="1" t="b">
        <f t="array" ref="K461">IF(NOT(H461=""),AND(C461:H461&lt;B461:G461),IF(NOT(G461=""),AND(C461:G461&lt;B461:F461),IF(NOT(F461=""),AND(C461:F461&lt;B461:E461),AND(C461:E461&lt;B461:D461))))</f>
        <v>0</v>
      </c>
      <c r="L461" s="1" t="b">
        <f t="array" ref="L461">IF(NOT(H461=""),AND(AND(ABS(C461:H461-B461:G461)&gt;0),AND(ABS(C461:H461-B461:G461)&lt;4)),IF(NOT(G461=""),AND(AND(ABS(C461:G461-B461:F461)&gt;0),AND(ABS(C461:G461-B461:F461)&lt;4)),IF(NOT(F461=""),AND(AND(ABS(C461:F461-B461:E461)&gt;0),AND(ABS(C461:F461-B461:E461)&lt;4)),AND(AND(ABS(C461:E461-B461:D461)&gt;0),AND(ABS(C461:E461-B461:D461)&lt;4)))))</f>
        <v>0</v>
      </c>
      <c r="M461" s="1" t="b">
        <f t="shared" si="1"/>
        <v>0</v>
      </c>
    </row>
    <row r="462" ht="15.75" customHeight="1">
      <c r="A462" s="1" t="s">
        <v>471</v>
      </c>
      <c r="B462" s="1">
        <f>IFERROR(__xludf.DUMMYFUNCTION("SPLIT(A462,"" "")"),43.0)</f>
        <v>43</v>
      </c>
      <c r="C462" s="1">
        <f>IFERROR(__xludf.DUMMYFUNCTION("""COMPUTED_VALUE"""),39.0)</f>
        <v>39</v>
      </c>
      <c r="D462" s="1">
        <f>IFERROR(__xludf.DUMMYFUNCTION("""COMPUTED_VALUE"""),38.0)</f>
        <v>38</v>
      </c>
      <c r="E462" s="1">
        <f>IFERROR(__xludf.DUMMYFUNCTION("""COMPUTED_VALUE"""),38.0)</f>
        <v>38</v>
      </c>
      <c r="F462" s="1">
        <f>IFERROR(__xludf.DUMMYFUNCTION("""COMPUTED_VALUE"""),35.0)</f>
        <v>35</v>
      </c>
      <c r="G462" s="1">
        <f>IFERROR(__xludf.DUMMYFUNCTION("""COMPUTED_VALUE"""),32.0)</f>
        <v>32</v>
      </c>
      <c r="H462" s="1">
        <f>IFERROR(__xludf.DUMMYFUNCTION("""COMPUTED_VALUE"""),26.0)</f>
        <v>26</v>
      </c>
      <c r="I462" s="1"/>
      <c r="J462" s="1" t="b">
        <f t="array" ref="J462">IF(NOT(H462=""),AND(C462:H462&gt;B462:G462),IF(NOT(G462=""),AND(C462:G462&gt;B462:F462),IF(NOT(F462=""),AND(C462:F462&gt;B462:E462),AND(C462:E462&gt;B462:D462))))</f>
        <v>0</v>
      </c>
      <c r="K462" s="1" t="b">
        <f t="array" ref="K462">IF(NOT(H462=""),AND(C462:H462&lt;B462:G462),IF(NOT(G462=""),AND(C462:G462&lt;B462:F462),IF(NOT(F462=""),AND(C462:F462&lt;B462:E462),AND(C462:E462&lt;B462:D462))))</f>
        <v>0</v>
      </c>
      <c r="L462" s="1" t="b">
        <f t="array" ref="L462">IF(NOT(H462=""),AND(AND(ABS(C462:H462-B462:G462)&gt;0),AND(ABS(C462:H462-B462:G462)&lt;4)),IF(NOT(G462=""),AND(AND(ABS(C462:G462-B462:F462)&gt;0),AND(ABS(C462:G462-B462:F462)&lt;4)),IF(NOT(F462=""),AND(AND(ABS(C462:F462-B462:E462)&gt;0),AND(ABS(C462:F462-B462:E462)&lt;4)),AND(AND(ABS(C462:E462-B462:D462)&gt;0),AND(ABS(C462:E462-B462:D462)&lt;4)))))</f>
        <v>0</v>
      </c>
      <c r="M462" s="1" t="b">
        <f t="shared" si="1"/>
        <v>0</v>
      </c>
    </row>
    <row r="463" ht="15.75" customHeight="1">
      <c r="A463" s="1" t="s">
        <v>472</v>
      </c>
      <c r="B463" s="1">
        <f>IFERROR(__xludf.DUMMYFUNCTION("SPLIT(A463,"" "")"),51.0)</f>
        <v>51</v>
      </c>
      <c r="C463" s="1">
        <f>IFERROR(__xludf.DUMMYFUNCTION("""COMPUTED_VALUE"""),47.0)</f>
        <v>47</v>
      </c>
      <c r="D463" s="1">
        <f>IFERROR(__xludf.DUMMYFUNCTION("""COMPUTED_VALUE"""),43.0)</f>
        <v>43</v>
      </c>
      <c r="E463" s="1">
        <f>IFERROR(__xludf.DUMMYFUNCTION("""COMPUTED_VALUE"""),41.0)</f>
        <v>41</v>
      </c>
      <c r="F463" s="1">
        <f>IFERROR(__xludf.DUMMYFUNCTION("""COMPUTED_VALUE"""),38.0)</f>
        <v>38</v>
      </c>
      <c r="G463" s="1">
        <f>IFERROR(__xludf.DUMMYFUNCTION("""COMPUTED_VALUE"""),35.0)</f>
        <v>35</v>
      </c>
      <c r="H463" s="1">
        <f>IFERROR(__xludf.DUMMYFUNCTION("""COMPUTED_VALUE"""),33.0)</f>
        <v>33</v>
      </c>
      <c r="I463" s="1"/>
      <c r="J463" s="1" t="b">
        <f t="array" ref="J463">IF(NOT(H463=""),AND(C463:H463&gt;B463:G463),IF(NOT(G463=""),AND(C463:G463&gt;B463:F463),IF(NOT(F463=""),AND(C463:F463&gt;B463:E463),AND(C463:E463&gt;B463:D463))))</f>
        <v>0</v>
      </c>
      <c r="K463" s="1" t="b">
        <f t="array" ref="K463">IF(NOT(H463=""),AND(C463:H463&lt;B463:G463),IF(NOT(G463=""),AND(C463:G463&lt;B463:F463),IF(NOT(F463=""),AND(C463:F463&lt;B463:E463),AND(C463:E463&lt;B463:D463))))</f>
        <v>1</v>
      </c>
      <c r="L463" s="1" t="b">
        <f t="array" ref="L463">IF(NOT(H463=""),AND(AND(ABS(C463:H463-B463:G463)&gt;0),AND(ABS(C463:H463-B463:G463)&lt;4)),IF(NOT(G463=""),AND(AND(ABS(C463:G463-B463:F463)&gt;0),AND(ABS(C463:G463-B463:F463)&lt;4)),IF(NOT(F463=""),AND(AND(ABS(C463:F463-B463:E463)&gt;0),AND(ABS(C463:F463-B463:E463)&lt;4)),AND(AND(ABS(C463:E463-B463:D463)&gt;0),AND(ABS(C463:E463-B463:D463)&lt;4)))))</f>
        <v>0</v>
      </c>
      <c r="M463" s="1" t="b">
        <f t="shared" si="1"/>
        <v>0</v>
      </c>
    </row>
    <row r="464" ht="15.75" customHeight="1">
      <c r="A464" s="1" t="s">
        <v>473</v>
      </c>
      <c r="B464" s="1">
        <f>IFERROR(__xludf.DUMMYFUNCTION("SPLIT(A464,"" "")"),45.0)</f>
        <v>45</v>
      </c>
      <c r="C464" s="1">
        <f>IFERROR(__xludf.DUMMYFUNCTION("""COMPUTED_VALUE"""),41.0)</f>
        <v>41</v>
      </c>
      <c r="D464" s="1">
        <f>IFERROR(__xludf.DUMMYFUNCTION("""COMPUTED_VALUE"""),40.0)</f>
        <v>40</v>
      </c>
      <c r="E464" s="1">
        <f>IFERROR(__xludf.DUMMYFUNCTION("""COMPUTED_VALUE"""),37.0)</f>
        <v>37</v>
      </c>
      <c r="F464" s="1">
        <f>IFERROR(__xludf.DUMMYFUNCTION("""COMPUTED_VALUE"""),33.0)</f>
        <v>33</v>
      </c>
      <c r="G464" s="1">
        <f>IFERROR(__xludf.DUMMYFUNCTION("""COMPUTED_VALUE"""),30.0)</f>
        <v>30</v>
      </c>
      <c r="H464" s="1">
        <f>IFERROR(__xludf.DUMMYFUNCTION("""COMPUTED_VALUE"""),28.0)</f>
        <v>28</v>
      </c>
      <c r="I464" s="1">
        <f>IFERROR(__xludf.DUMMYFUNCTION("""COMPUTED_VALUE"""),31.0)</f>
        <v>31</v>
      </c>
      <c r="J464" s="1" t="b">
        <f t="array" ref="J464">IF(NOT(H464=""),AND(C464:H464&gt;B464:G464),IF(NOT(G464=""),AND(C464:G464&gt;B464:F464),IF(NOT(F464=""),AND(C464:F464&gt;B464:E464),AND(C464:E464&gt;B464:D464))))</f>
        <v>0</v>
      </c>
      <c r="K464" s="1" t="b">
        <f t="array" ref="K464">IF(NOT(H464=""),AND(C464:H464&lt;B464:G464),IF(NOT(G464=""),AND(C464:G464&lt;B464:F464),IF(NOT(F464=""),AND(C464:F464&lt;B464:E464),AND(C464:E464&lt;B464:D464))))</f>
        <v>1</v>
      </c>
      <c r="L464" s="1" t="b">
        <f t="array" ref="L464">IF(NOT(H464=""),AND(AND(ABS(C464:H464-B464:G464)&gt;0),AND(ABS(C464:H464-B464:G464)&lt;4)),IF(NOT(G464=""),AND(AND(ABS(C464:G464-B464:F464)&gt;0),AND(ABS(C464:G464-B464:F464)&lt;4)),IF(NOT(F464=""),AND(AND(ABS(C464:F464-B464:E464)&gt;0),AND(ABS(C464:F464-B464:E464)&lt;4)),AND(AND(ABS(C464:E464-B464:D464)&gt;0),AND(ABS(C464:E464-B464:D464)&lt;4)))))</f>
        <v>0</v>
      </c>
      <c r="M464" s="1" t="b">
        <f t="shared" si="1"/>
        <v>0</v>
      </c>
    </row>
    <row r="465" ht="15.75" customHeight="1">
      <c r="A465" s="1" t="s">
        <v>474</v>
      </c>
      <c r="B465" s="1">
        <f>IFERROR(__xludf.DUMMYFUNCTION("SPLIT(A465,"" "")"),73.0)</f>
        <v>73</v>
      </c>
      <c r="C465" s="1">
        <f>IFERROR(__xludf.DUMMYFUNCTION("""COMPUTED_VALUE"""),69.0)</f>
        <v>69</v>
      </c>
      <c r="D465" s="1">
        <f>IFERROR(__xludf.DUMMYFUNCTION("""COMPUTED_VALUE"""),66.0)</f>
        <v>66</v>
      </c>
      <c r="E465" s="1">
        <f>IFERROR(__xludf.DUMMYFUNCTION("""COMPUTED_VALUE"""),63.0)</f>
        <v>63</v>
      </c>
      <c r="F465" s="1">
        <f>IFERROR(__xludf.DUMMYFUNCTION("""COMPUTED_VALUE"""),62.0)</f>
        <v>62</v>
      </c>
      <c r="G465" s="1">
        <f>IFERROR(__xludf.DUMMYFUNCTION("""COMPUTED_VALUE"""),58.0)</f>
        <v>58</v>
      </c>
      <c r="H465" s="1">
        <f>IFERROR(__xludf.DUMMYFUNCTION("""COMPUTED_VALUE"""),58.0)</f>
        <v>58</v>
      </c>
      <c r="I465" s="1"/>
      <c r="J465" s="1" t="b">
        <f t="array" ref="J465">IF(NOT(H465=""),AND(C465:H465&gt;B465:G465),IF(NOT(G465=""),AND(C465:G465&gt;B465:F465),IF(NOT(F465=""),AND(C465:F465&gt;B465:E465),AND(C465:E465&gt;B465:D465))))</f>
        <v>0</v>
      </c>
      <c r="K465" s="1" t="b">
        <f t="array" ref="K465">IF(NOT(H465=""),AND(C465:H465&lt;B465:G465),IF(NOT(G465=""),AND(C465:G465&lt;B465:F465),IF(NOT(F465=""),AND(C465:F465&lt;B465:E465),AND(C465:E465&lt;B465:D465))))</f>
        <v>0</v>
      </c>
      <c r="L465" s="1" t="b">
        <f t="array" ref="L465">IF(NOT(H465=""),AND(AND(ABS(C465:H465-B465:G465)&gt;0),AND(ABS(C465:H465-B465:G465)&lt;4)),IF(NOT(G465=""),AND(AND(ABS(C465:G465-B465:F465)&gt;0),AND(ABS(C465:G465-B465:F465)&lt;4)),IF(NOT(F465=""),AND(AND(ABS(C465:F465-B465:E465)&gt;0),AND(ABS(C465:F465-B465:E465)&lt;4)),AND(AND(ABS(C465:E465-B465:D465)&gt;0),AND(ABS(C465:E465-B465:D465)&lt;4)))))</f>
        <v>0</v>
      </c>
      <c r="M465" s="1" t="b">
        <f t="shared" si="1"/>
        <v>0</v>
      </c>
    </row>
    <row r="466" ht="15.75" customHeight="1">
      <c r="A466" s="1" t="s">
        <v>475</v>
      </c>
      <c r="B466" s="1">
        <f>IFERROR(__xludf.DUMMYFUNCTION("SPLIT(A466,"" "")"),75.0)</f>
        <v>75</v>
      </c>
      <c r="C466" s="1">
        <f>IFERROR(__xludf.DUMMYFUNCTION("""COMPUTED_VALUE"""),71.0)</f>
        <v>71</v>
      </c>
      <c r="D466" s="1">
        <f>IFERROR(__xludf.DUMMYFUNCTION("""COMPUTED_VALUE"""),67.0)</f>
        <v>67</v>
      </c>
      <c r="E466" s="1">
        <f>IFERROR(__xludf.DUMMYFUNCTION("""COMPUTED_VALUE"""),66.0)</f>
        <v>66</v>
      </c>
      <c r="F466" s="1">
        <f>IFERROR(__xludf.DUMMYFUNCTION("""COMPUTED_VALUE"""),63.0)</f>
        <v>63</v>
      </c>
      <c r="G466" s="1">
        <f>IFERROR(__xludf.DUMMYFUNCTION("""COMPUTED_VALUE"""),61.0)</f>
        <v>61</v>
      </c>
      <c r="H466" s="1">
        <f>IFERROR(__xludf.DUMMYFUNCTION("""COMPUTED_VALUE"""),58.0)</f>
        <v>58</v>
      </c>
      <c r="I466" s="1">
        <f>IFERROR(__xludf.DUMMYFUNCTION("""COMPUTED_VALUE"""),54.0)</f>
        <v>54</v>
      </c>
      <c r="J466" s="1" t="b">
        <f t="array" ref="J466">IF(NOT(H466=""),AND(C466:H466&gt;B466:G466),IF(NOT(G466=""),AND(C466:G466&gt;B466:F466),IF(NOT(F466=""),AND(C466:F466&gt;B466:E466),AND(C466:E466&gt;B466:D466))))</f>
        <v>0</v>
      </c>
      <c r="K466" s="1" t="b">
        <f t="array" ref="K466">IF(NOT(H466=""),AND(C466:H466&lt;B466:G466),IF(NOT(G466=""),AND(C466:G466&lt;B466:F466),IF(NOT(F466=""),AND(C466:F466&lt;B466:E466),AND(C466:E466&lt;B466:D466))))</f>
        <v>1</v>
      </c>
      <c r="L466" s="1" t="b">
        <f t="array" ref="L466">IF(NOT(H466=""),AND(AND(ABS(C466:H466-B466:G466)&gt;0),AND(ABS(C466:H466-B466:G466)&lt;4)),IF(NOT(G466=""),AND(AND(ABS(C466:G466-B466:F466)&gt;0),AND(ABS(C466:G466-B466:F466)&lt;4)),IF(NOT(F466=""),AND(AND(ABS(C466:F466-B466:E466)&gt;0),AND(ABS(C466:F466-B466:E466)&lt;4)),AND(AND(ABS(C466:E466-B466:D466)&gt;0),AND(ABS(C466:E466-B466:D466)&lt;4)))))</f>
        <v>0</v>
      </c>
      <c r="M466" s="1" t="b">
        <f t="shared" si="1"/>
        <v>0</v>
      </c>
    </row>
    <row r="467" ht="15.75" customHeight="1">
      <c r="A467" s="1" t="s">
        <v>476</v>
      </c>
      <c r="B467" s="1">
        <f>IFERROR(__xludf.DUMMYFUNCTION("SPLIT(A467,"" "")"),49.0)</f>
        <v>49</v>
      </c>
      <c r="C467" s="1">
        <f>IFERROR(__xludf.DUMMYFUNCTION("""COMPUTED_VALUE"""),45.0)</f>
        <v>45</v>
      </c>
      <c r="D467" s="1">
        <f>IFERROR(__xludf.DUMMYFUNCTION("""COMPUTED_VALUE"""),41.0)</f>
        <v>41</v>
      </c>
      <c r="E467" s="1">
        <f>IFERROR(__xludf.DUMMYFUNCTION("""COMPUTED_VALUE"""),40.0)</f>
        <v>40</v>
      </c>
      <c r="F467" s="1">
        <f>IFERROR(__xludf.DUMMYFUNCTION("""COMPUTED_VALUE"""),33.0)</f>
        <v>33</v>
      </c>
      <c r="J467" s="1" t="b">
        <f t="array" ref="J467">IF(NOT(H467=""),AND(C467:H467&gt;B467:G467),IF(NOT(G467=""),AND(C467:G467&gt;B467:F467),IF(NOT(F467=""),AND(C467:F467&gt;B467:E467),AND(C467:E467&gt;B467:D467))))</f>
        <v>0</v>
      </c>
      <c r="K467" s="1" t="b">
        <f t="array" ref="K467">IF(NOT(H467=""),AND(C467:H467&lt;B467:G467),IF(NOT(G467=""),AND(C467:G467&lt;B467:F467),IF(NOT(F467=""),AND(C467:F467&lt;B467:E467),AND(C467:E467&lt;B467:D467))))</f>
        <v>1</v>
      </c>
      <c r="L467" s="1" t="b">
        <f t="array" ref="L467">IF(NOT(H467=""),AND(AND(ABS(C467:H467-B467:G467)&gt;0),AND(ABS(C467:H467-B467:G467)&lt;4)),IF(NOT(G467=""),AND(AND(ABS(C467:G467-B467:F467)&gt;0),AND(ABS(C467:G467-B467:F467)&lt;4)),IF(NOT(F467=""),AND(AND(ABS(C467:F467-B467:E467)&gt;0),AND(ABS(C467:F467-B467:E467)&lt;4)),AND(AND(ABS(C467:E467-B467:D467)&gt;0),AND(ABS(C467:E467-B467:D467)&lt;4)))))</f>
        <v>0</v>
      </c>
      <c r="M467" s="1" t="b">
        <f t="shared" si="1"/>
        <v>0</v>
      </c>
    </row>
    <row r="468" ht="15.75" customHeight="1">
      <c r="A468" s="1" t="s">
        <v>477</v>
      </c>
      <c r="B468" s="1">
        <f>IFERROR(__xludf.DUMMYFUNCTION("SPLIT(A468,"" "")"),21.0)</f>
        <v>21</v>
      </c>
      <c r="C468" s="1">
        <f>IFERROR(__xludf.DUMMYFUNCTION("""COMPUTED_VALUE"""),17.0)</f>
        <v>17</v>
      </c>
      <c r="D468" s="1">
        <f>IFERROR(__xludf.DUMMYFUNCTION("""COMPUTED_VALUE"""),11.0)</f>
        <v>11</v>
      </c>
      <c r="E468" s="1">
        <f>IFERROR(__xludf.DUMMYFUNCTION("""COMPUTED_VALUE"""),10.0)</f>
        <v>10</v>
      </c>
      <c r="F468" s="1">
        <f>IFERROR(__xludf.DUMMYFUNCTION("""COMPUTED_VALUE"""),8.0)</f>
        <v>8</v>
      </c>
      <c r="J468" s="1" t="b">
        <f t="array" ref="J468">IF(NOT(H468=""),AND(C468:H468&gt;B468:G468),IF(NOT(G468=""),AND(C468:G468&gt;B468:F468),IF(NOT(F468=""),AND(C468:F468&gt;B468:E468),AND(C468:E468&gt;B468:D468))))</f>
        <v>0</v>
      </c>
      <c r="K468" s="1" t="b">
        <f t="array" ref="K468">IF(NOT(H468=""),AND(C468:H468&lt;B468:G468),IF(NOT(G468=""),AND(C468:G468&lt;B468:F468),IF(NOT(F468=""),AND(C468:F468&lt;B468:E468),AND(C468:E468&lt;B468:D468))))</f>
        <v>1</v>
      </c>
      <c r="L468" s="1" t="b">
        <f t="array" ref="L468">IF(NOT(H468=""),AND(AND(ABS(C468:H468-B468:G468)&gt;0),AND(ABS(C468:H468-B468:G468)&lt;4)),IF(NOT(G468=""),AND(AND(ABS(C468:G468-B468:F468)&gt;0),AND(ABS(C468:G468-B468:F468)&lt;4)),IF(NOT(F468=""),AND(AND(ABS(C468:F468-B468:E468)&gt;0),AND(ABS(C468:F468-B468:E468)&lt;4)),AND(AND(ABS(C468:E468-B468:D468)&gt;0),AND(ABS(C468:E468-B468:D468)&lt;4)))))</f>
        <v>0</v>
      </c>
      <c r="M468" s="1" t="b">
        <f t="shared" si="1"/>
        <v>0</v>
      </c>
    </row>
    <row r="469" ht="15.75" customHeight="1">
      <c r="A469" s="1" t="s">
        <v>478</v>
      </c>
      <c r="B469" s="1">
        <f>IFERROR(__xludf.DUMMYFUNCTION("SPLIT(A469,"" "")"),18.0)</f>
        <v>18</v>
      </c>
      <c r="C469" s="1">
        <f>IFERROR(__xludf.DUMMYFUNCTION("""COMPUTED_VALUE"""),14.0)</f>
        <v>14</v>
      </c>
      <c r="D469" s="1">
        <f>IFERROR(__xludf.DUMMYFUNCTION("""COMPUTED_VALUE"""),12.0)</f>
        <v>12</v>
      </c>
      <c r="E469" s="1">
        <f>IFERROR(__xludf.DUMMYFUNCTION("""COMPUTED_VALUE"""),7.0)</f>
        <v>7</v>
      </c>
      <c r="F469" s="1">
        <f>IFERROR(__xludf.DUMMYFUNCTION("""COMPUTED_VALUE"""),5.0)</f>
        <v>5</v>
      </c>
      <c r="G469" s="1">
        <f>IFERROR(__xludf.DUMMYFUNCTION("""COMPUTED_VALUE"""),4.0)</f>
        <v>4</v>
      </c>
      <c r="H469" s="1">
        <f>IFERROR(__xludf.DUMMYFUNCTION("""COMPUTED_VALUE"""),7.0)</f>
        <v>7</v>
      </c>
      <c r="I469" s="1"/>
      <c r="J469" s="1" t="b">
        <f t="array" ref="J469">IF(NOT(H469=""),AND(C469:H469&gt;B469:G469),IF(NOT(G469=""),AND(C469:G469&gt;B469:F469),IF(NOT(F469=""),AND(C469:F469&gt;B469:E469),AND(C469:E469&gt;B469:D469))))</f>
        <v>0</v>
      </c>
      <c r="K469" s="1" t="b">
        <f t="array" ref="K469">IF(NOT(H469=""),AND(C469:H469&lt;B469:G469),IF(NOT(G469=""),AND(C469:G469&lt;B469:F469),IF(NOT(F469=""),AND(C469:F469&lt;B469:E469),AND(C469:E469&lt;B469:D469))))</f>
        <v>0</v>
      </c>
      <c r="L469" s="1" t="b">
        <f t="array" ref="L469">IF(NOT(H469=""),AND(AND(ABS(C469:H469-B469:G469)&gt;0),AND(ABS(C469:H469-B469:G469)&lt;4)),IF(NOT(G469=""),AND(AND(ABS(C469:G469-B469:F469)&gt;0),AND(ABS(C469:G469-B469:F469)&lt;4)),IF(NOT(F469=""),AND(AND(ABS(C469:F469-B469:E469)&gt;0),AND(ABS(C469:F469-B469:E469)&lt;4)),AND(AND(ABS(C469:E469-B469:D469)&gt;0),AND(ABS(C469:E469-B469:D469)&lt;4)))))</f>
        <v>0</v>
      </c>
      <c r="M469" s="1" t="b">
        <f t="shared" si="1"/>
        <v>0</v>
      </c>
    </row>
    <row r="470" ht="15.75" customHeight="1">
      <c r="A470" s="1" t="s">
        <v>479</v>
      </c>
      <c r="B470" s="1">
        <f>IFERROR(__xludf.DUMMYFUNCTION("SPLIT(A470,"" "")"),93.0)</f>
        <v>93</v>
      </c>
      <c r="C470" s="1">
        <f>IFERROR(__xludf.DUMMYFUNCTION("""COMPUTED_VALUE"""),89.0)</f>
        <v>89</v>
      </c>
      <c r="D470" s="1">
        <f>IFERROR(__xludf.DUMMYFUNCTION("""COMPUTED_VALUE"""),83.0)</f>
        <v>83</v>
      </c>
      <c r="E470" s="1">
        <f>IFERROR(__xludf.DUMMYFUNCTION("""COMPUTED_VALUE"""),82.0)</f>
        <v>82</v>
      </c>
      <c r="F470" s="1">
        <f>IFERROR(__xludf.DUMMYFUNCTION("""COMPUTED_VALUE"""),80.0)</f>
        <v>80</v>
      </c>
      <c r="G470" s="1">
        <f>IFERROR(__xludf.DUMMYFUNCTION("""COMPUTED_VALUE"""),78.0)</f>
        <v>78</v>
      </c>
      <c r="H470" s="1">
        <f>IFERROR(__xludf.DUMMYFUNCTION("""COMPUTED_VALUE"""),78.0)</f>
        <v>78</v>
      </c>
      <c r="I470" s="1"/>
      <c r="J470" s="1" t="b">
        <f t="array" ref="J470">IF(NOT(H470=""),AND(C470:H470&gt;B470:G470),IF(NOT(G470=""),AND(C470:G470&gt;B470:F470),IF(NOT(F470=""),AND(C470:F470&gt;B470:E470),AND(C470:E470&gt;B470:D470))))</f>
        <v>0</v>
      </c>
      <c r="K470" s="1" t="b">
        <f t="array" ref="K470">IF(NOT(H470=""),AND(C470:H470&lt;B470:G470),IF(NOT(G470=""),AND(C470:G470&lt;B470:F470),IF(NOT(F470=""),AND(C470:F470&lt;B470:E470),AND(C470:E470&lt;B470:D470))))</f>
        <v>0</v>
      </c>
      <c r="L470" s="1" t="b">
        <f t="array" ref="L470">IF(NOT(H470=""),AND(AND(ABS(C470:H470-B470:G470)&gt;0),AND(ABS(C470:H470-B470:G470)&lt;4)),IF(NOT(G470=""),AND(AND(ABS(C470:G470-B470:F470)&gt;0),AND(ABS(C470:G470-B470:F470)&lt;4)),IF(NOT(F470=""),AND(AND(ABS(C470:F470-B470:E470)&gt;0),AND(ABS(C470:F470-B470:E470)&lt;4)),AND(AND(ABS(C470:E470-B470:D470)&gt;0),AND(ABS(C470:E470-B470:D470)&lt;4)))))</f>
        <v>0</v>
      </c>
      <c r="M470" s="1" t="b">
        <f t="shared" si="1"/>
        <v>0</v>
      </c>
    </row>
    <row r="471" ht="15.75" customHeight="1">
      <c r="A471" s="1" t="s">
        <v>480</v>
      </c>
      <c r="B471" s="1">
        <f>IFERROR(__xludf.DUMMYFUNCTION("SPLIT(A471,"" "")"),31.0)</f>
        <v>31</v>
      </c>
      <c r="C471" s="1">
        <f>IFERROR(__xludf.DUMMYFUNCTION("""COMPUTED_VALUE"""),27.0)</f>
        <v>27</v>
      </c>
      <c r="D471" s="1">
        <f>IFERROR(__xludf.DUMMYFUNCTION("""COMPUTED_VALUE"""),25.0)</f>
        <v>25</v>
      </c>
      <c r="E471" s="1">
        <f>IFERROR(__xludf.DUMMYFUNCTION("""COMPUTED_VALUE"""),22.0)</f>
        <v>22</v>
      </c>
      <c r="F471" s="1">
        <f>IFERROR(__xludf.DUMMYFUNCTION("""COMPUTED_VALUE"""),16.0)</f>
        <v>16</v>
      </c>
      <c r="G471" s="1">
        <f>IFERROR(__xludf.DUMMYFUNCTION("""COMPUTED_VALUE"""),15.0)</f>
        <v>15</v>
      </c>
      <c r="H471" s="1">
        <f>IFERROR(__xludf.DUMMYFUNCTION("""COMPUTED_VALUE"""),11.0)</f>
        <v>11</v>
      </c>
      <c r="I471" s="1"/>
      <c r="J471" s="1" t="b">
        <f t="array" ref="J471">IF(NOT(H471=""),AND(C471:H471&gt;B471:G471),IF(NOT(G471=""),AND(C471:G471&gt;B471:F471),IF(NOT(F471=""),AND(C471:F471&gt;B471:E471),AND(C471:E471&gt;B471:D471))))</f>
        <v>0</v>
      </c>
      <c r="K471" s="1" t="b">
        <f t="array" ref="K471">IF(NOT(H471=""),AND(C471:H471&lt;B471:G471),IF(NOT(G471=""),AND(C471:G471&lt;B471:F471),IF(NOT(F471=""),AND(C471:F471&lt;B471:E471),AND(C471:E471&lt;B471:D471))))</f>
        <v>1</v>
      </c>
      <c r="L471" s="1" t="b">
        <f t="array" ref="L471">IF(NOT(H471=""),AND(AND(ABS(C471:H471-B471:G471)&gt;0),AND(ABS(C471:H471-B471:G471)&lt;4)),IF(NOT(G471=""),AND(AND(ABS(C471:G471-B471:F471)&gt;0),AND(ABS(C471:G471-B471:F471)&lt;4)),IF(NOT(F471=""),AND(AND(ABS(C471:F471-B471:E471)&gt;0),AND(ABS(C471:F471-B471:E471)&lt;4)),AND(AND(ABS(C471:E471-B471:D471)&gt;0),AND(ABS(C471:E471-B471:D471)&lt;4)))))</f>
        <v>0</v>
      </c>
      <c r="M471" s="1" t="b">
        <f t="shared" si="1"/>
        <v>0</v>
      </c>
    </row>
    <row r="472" ht="15.75" customHeight="1">
      <c r="A472" s="1" t="s">
        <v>481</v>
      </c>
      <c r="B472" s="1">
        <f>IFERROR(__xludf.DUMMYFUNCTION("SPLIT(A472,"" "")"),39.0)</f>
        <v>39</v>
      </c>
      <c r="C472" s="1">
        <f>IFERROR(__xludf.DUMMYFUNCTION("""COMPUTED_VALUE"""),35.0)</f>
        <v>35</v>
      </c>
      <c r="D472" s="1">
        <f>IFERROR(__xludf.DUMMYFUNCTION("""COMPUTED_VALUE"""),29.0)</f>
        <v>29</v>
      </c>
      <c r="E472" s="1">
        <f>IFERROR(__xludf.DUMMYFUNCTION("""COMPUTED_VALUE"""),28.0)</f>
        <v>28</v>
      </c>
      <c r="F472" s="1">
        <f>IFERROR(__xludf.DUMMYFUNCTION("""COMPUTED_VALUE"""),25.0)</f>
        <v>25</v>
      </c>
      <c r="G472" s="1">
        <f>IFERROR(__xludf.DUMMYFUNCTION("""COMPUTED_VALUE"""),19.0)</f>
        <v>19</v>
      </c>
      <c r="J472" s="1" t="b">
        <f t="array" ref="J472">IF(NOT(H472=""),AND(C472:H472&gt;B472:G472),IF(NOT(G472=""),AND(C472:G472&gt;B472:F472),IF(NOT(F472=""),AND(C472:F472&gt;B472:E472),AND(C472:E472&gt;B472:D472))))</f>
        <v>0</v>
      </c>
      <c r="K472" s="1" t="b">
        <f t="array" ref="K472">IF(NOT(H472=""),AND(C472:H472&lt;B472:G472),IF(NOT(G472=""),AND(C472:G472&lt;B472:F472),IF(NOT(F472=""),AND(C472:F472&lt;B472:E472),AND(C472:E472&lt;B472:D472))))</f>
        <v>1</v>
      </c>
      <c r="L472" s="1" t="b">
        <f t="array" ref="L472">IF(NOT(H472=""),AND(AND(ABS(C472:H472-B472:G472)&gt;0),AND(ABS(C472:H472-B472:G472)&lt;4)),IF(NOT(G472=""),AND(AND(ABS(C472:G472-B472:F472)&gt;0),AND(ABS(C472:G472-B472:F472)&lt;4)),IF(NOT(F472=""),AND(AND(ABS(C472:F472-B472:E472)&gt;0),AND(ABS(C472:F472-B472:E472)&lt;4)),AND(AND(ABS(C472:E472-B472:D472)&gt;0),AND(ABS(C472:E472-B472:D472)&lt;4)))))</f>
        <v>0</v>
      </c>
      <c r="M472" s="1" t="b">
        <f t="shared" si="1"/>
        <v>0</v>
      </c>
    </row>
    <row r="473" ht="15.75" customHeight="1">
      <c r="A473" s="1" t="s">
        <v>482</v>
      </c>
      <c r="B473" s="1">
        <f>IFERROR(__xludf.DUMMYFUNCTION("SPLIT(A473,"" "")"),46.0)</f>
        <v>46</v>
      </c>
      <c r="C473" s="1">
        <f>IFERROR(__xludf.DUMMYFUNCTION("""COMPUTED_VALUE"""),41.0)</f>
        <v>41</v>
      </c>
      <c r="D473" s="1">
        <f>IFERROR(__xludf.DUMMYFUNCTION("""COMPUTED_VALUE"""),38.0)</f>
        <v>38</v>
      </c>
      <c r="E473" s="1">
        <f>IFERROR(__xludf.DUMMYFUNCTION("""COMPUTED_VALUE"""),37.0)</f>
        <v>37</v>
      </c>
      <c r="F473" s="1">
        <f>IFERROR(__xludf.DUMMYFUNCTION("""COMPUTED_VALUE"""),36.0)</f>
        <v>36</v>
      </c>
      <c r="G473" s="1">
        <f>IFERROR(__xludf.DUMMYFUNCTION("""COMPUTED_VALUE"""),35.0)</f>
        <v>35</v>
      </c>
      <c r="H473" s="1">
        <f>IFERROR(__xludf.DUMMYFUNCTION("""COMPUTED_VALUE"""),34.0)</f>
        <v>34</v>
      </c>
      <c r="I473" s="1">
        <f>IFERROR(__xludf.DUMMYFUNCTION("""COMPUTED_VALUE"""),33.0)</f>
        <v>33</v>
      </c>
      <c r="J473" s="1" t="b">
        <f t="array" ref="J473">IF(NOT(H473=""),AND(C473:H473&gt;B473:G473),IF(NOT(G473=""),AND(C473:G473&gt;B473:F473),IF(NOT(F473=""),AND(C473:F473&gt;B473:E473),AND(C473:E473&gt;B473:D473))))</f>
        <v>0</v>
      </c>
      <c r="K473" s="1" t="b">
        <f t="array" ref="K473">IF(NOT(H473=""),AND(C473:H473&lt;B473:G473),IF(NOT(G473=""),AND(C473:G473&lt;B473:F473),IF(NOT(F473=""),AND(C473:F473&lt;B473:E473),AND(C473:E473&lt;B473:D473))))</f>
        <v>1</v>
      </c>
      <c r="L473" s="1" t="b">
        <f t="array" ref="L473">IF(NOT(H473=""),AND(AND(ABS(C473:H473-B473:G473)&gt;0),AND(ABS(C473:H473-B473:G473)&lt;4)),IF(NOT(G473=""),AND(AND(ABS(C473:G473-B473:F473)&gt;0),AND(ABS(C473:G473-B473:F473)&lt;4)),IF(NOT(F473=""),AND(AND(ABS(C473:F473-B473:E473)&gt;0),AND(ABS(C473:F473-B473:E473)&lt;4)),AND(AND(ABS(C473:E473-B473:D473)&gt;0),AND(ABS(C473:E473-B473:D473)&lt;4)))))</f>
        <v>0</v>
      </c>
      <c r="M473" s="1" t="b">
        <f t="shared" si="1"/>
        <v>0</v>
      </c>
    </row>
    <row r="474" ht="15.75" customHeight="1">
      <c r="A474" s="1" t="s">
        <v>483</v>
      </c>
      <c r="B474" s="1">
        <f>IFERROR(__xludf.DUMMYFUNCTION("SPLIT(A474,"" "")"),97.0)</f>
        <v>97</v>
      </c>
      <c r="C474" s="1">
        <f>IFERROR(__xludf.DUMMYFUNCTION("""COMPUTED_VALUE"""),92.0)</f>
        <v>92</v>
      </c>
      <c r="D474" s="1">
        <f>IFERROR(__xludf.DUMMYFUNCTION("""COMPUTED_VALUE"""),89.0)</f>
        <v>89</v>
      </c>
      <c r="E474" s="1">
        <f>IFERROR(__xludf.DUMMYFUNCTION("""COMPUTED_VALUE"""),87.0)</f>
        <v>87</v>
      </c>
      <c r="F474" s="1">
        <f>IFERROR(__xludf.DUMMYFUNCTION("""COMPUTED_VALUE"""),85.0)</f>
        <v>85</v>
      </c>
      <c r="G474" s="1">
        <f>IFERROR(__xludf.DUMMYFUNCTION("""COMPUTED_VALUE"""),84.0)</f>
        <v>84</v>
      </c>
      <c r="H474" s="1">
        <f>IFERROR(__xludf.DUMMYFUNCTION("""COMPUTED_VALUE"""),87.0)</f>
        <v>87</v>
      </c>
      <c r="I474" s="1"/>
      <c r="J474" s="1" t="b">
        <f t="array" ref="J474">IF(NOT(H474=""),AND(C474:H474&gt;B474:G474),IF(NOT(G474=""),AND(C474:G474&gt;B474:F474),IF(NOT(F474=""),AND(C474:F474&gt;B474:E474),AND(C474:E474&gt;B474:D474))))</f>
        <v>0</v>
      </c>
      <c r="K474" s="1" t="b">
        <f t="array" ref="K474">IF(NOT(H474=""),AND(C474:H474&lt;B474:G474),IF(NOT(G474=""),AND(C474:G474&lt;B474:F474),IF(NOT(F474=""),AND(C474:F474&lt;B474:E474),AND(C474:E474&lt;B474:D474))))</f>
        <v>0</v>
      </c>
      <c r="L474" s="1" t="b">
        <f t="array" ref="L474">IF(NOT(H474=""),AND(AND(ABS(C474:H474-B474:G474)&gt;0),AND(ABS(C474:H474-B474:G474)&lt;4)),IF(NOT(G474=""),AND(AND(ABS(C474:G474-B474:F474)&gt;0),AND(ABS(C474:G474-B474:F474)&lt;4)),IF(NOT(F474=""),AND(AND(ABS(C474:F474-B474:E474)&gt;0),AND(ABS(C474:F474-B474:E474)&lt;4)),AND(AND(ABS(C474:E474-B474:D474)&gt;0),AND(ABS(C474:E474-B474:D474)&lt;4)))))</f>
        <v>0</v>
      </c>
      <c r="M474" s="1" t="b">
        <f t="shared" si="1"/>
        <v>0</v>
      </c>
    </row>
    <row r="475" ht="15.75" customHeight="1">
      <c r="A475" s="1" t="s">
        <v>484</v>
      </c>
      <c r="B475" s="1">
        <f>IFERROR(__xludf.DUMMYFUNCTION("SPLIT(A475,"" "")"),83.0)</f>
        <v>83</v>
      </c>
      <c r="C475" s="1">
        <f>IFERROR(__xludf.DUMMYFUNCTION("""COMPUTED_VALUE"""),77.0)</f>
        <v>77</v>
      </c>
      <c r="D475" s="1">
        <f>IFERROR(__xludf.DUMMYFUNCTION("""COMPUTED_VALUE"""),74.0)</f>
        <v>74</v>
      </c>
      <c r="E475" s="1">
        <f>IFERROR(__xludf.DUMMYFUNCTION("""COMPUTED_VALUE"""),71.0)</f>
        <v>71</v>
      </c>
      <c r="F475" s="1">
        <f>IFERROR(__xludf.DUMMYFUNCTION("""COMPUTED_VALUE"""),68.0)</f>
        <v>68</v>
      </c>
      <c r="G475" s="1">
        <f>IFERROR(__xludf.DUMMYFUNCTION("""COMPUTED_VALUE"""),68.0)</f>
        <v>68</v>
      </c>
      <c r="J475" s="1" t="b">
        <f t="array" ref="J475">IF(NOT(H475=""),AND(C475:H475&gt;B475:G475),IF(NOT(G475=""),AND(C475:G475&gt;B475:F475),IF(NOT(F475=""),AND(C475:F475&gt;B475:E475),AND(C475:E475&gt;B475:D475))))</f>
        <v>0</v>
      </c>
      <c r="K475" s="1" t="b">
        <f t="array" ref="K475">IF(NOT(H475=""),AND(C475:H475&lt;B475:G475),IF(NOT(G475=""),AND(C475:G475&lt;B475:F475),IF(NOT(F475=""),AND(C475:F475&lt;B475:E475),AND(C475:E475&lt;B475:D475))))</f>
        <v>0</v>
      </c>
      <c r="L475" s="1" t="b">
        <f t="array" ref="L475">IF(NOT(H475=""),AND(AND(ABS(C475:H475-B475:G475)&gt;0),AND(ABS(C475:H475-B475:G475)&lt;4)),IF(NOT(G475=""),AND(AND(ABS(C475:G475-B475:F475)&gt;0),AND(ABS(C475:G475-B475:F475)&lt;4)),IF(NOT(F475=""),AND(AND(ABS(C475:F475-B475:E475)&gt;0),AND(ABS(C475:F475-B475:E475)&lt;4)),AND(AND(ABS(C475:E475-B475:D475)&gt;0),AND(ABS(C475:E475-B475:D475)&lt;4)))))</f>
        <v>0</v>
      </c>
      <c r="M475" s="1" t="b">
        <f t="shared" si="1"/>
        <v>0</v>
      </c>
    </row>
    <row r="476" ht="15.75" customHeight="1">
      <c r="A476" s="1" t="s">
        <v>485</v>
      </c>
      <c r="B476" s="1">
        <f>IFERROR(__xludf.DUMMYFUNCTION("SPLIT(A476,"" "")"),37.0)</f>
        <v>37</v>
      </c>
      <c r="C476" s="1">
        <f>IFERROR(__xludf.DUMMYFUNCTION("""COMPUTED_VALUE"""),30.0)</f>
        <v>30</v>
      </c>
      <c r="D476" s="1">
        <f>IFERROR(__xludf.DUMMYFUNCTION("""COMPUTED_VALUE"""),27.0)</f>
        <v>27</v>
      </c>
      <c r="E476" s="1">
        <f>IFERROR(__xludf.DUMMYFUNCTION("""COMPUTED_VALUE"""),24.0)</f>
        <v>24</v>
      </c>
      <c r="F476" s="1">
        <f>IFERROR(__xludf.DUMMYFUNCTION("""COMPUTED_VALUE"""),20.0)</f>
        <v>20</v>
      </c>
      <c r="J476" s="1" t="b">
        <f t="array" ref="J476">IF(NOT(H476=""),AND(C476:H476&gt;B476:G476),IF(NOT(G476=""),AND(C476:G476&gt;B476:F476),IF(NOT(F476=""),AND(C476:F476&gt;B476:E476),AND(C476:E476&gt;B476:D476))))</f>
        <v>0</v>
      </c>
      <c r="K476" s="1" t="b">
        <f t="array" ref="K476">IF(NOT(H476=""),AND(C476:H476&lt;B476:G476),IF(NOT(G476=""),AND(C476:G476&lt;B476:F476),IF(NOT(F476=""),AND(C476:F476&lt;B476:E476),AND(C476:E476&lt;B476:D476))))</f>
        <v>1</v>
      </c>
      <c r="L476" s="1" t="b">
        <f t="array" ref="L476">IF(NOT(H476=""),AND(AND(ABS(C476:H476-B476:G476)&gt;0),AND(ABS(C476:H476-B476:G476)&lt;4)),IF(NOT(G476=""),AND(AND(ABS(C476:G476-B476:F476)&gt;0),AND(ABS(C476:G476-B476:F476)&lt;4)),IF(NOT(F476=""),AND(AND(ABS(C476:F476-B476:E476)&gt;0),AND(ABS(C476:F476-B476:E476)&lt;4)),AND(AND(ABS(C476:E476-B476:D476)&gt;0),AND(ABS(C476:E476-B476:D476)&lt;4)))))</f>
        <v>0</v>
      </c>
      <c r="M476" s="1" t="b">
        <f t="shared" si="1"/>
        <v>0</v>
      </c>
    </row>
    <row r="477" ht="15.75" customHeight="1">
      <c r="A477" s="1" t="s">
        <v>486</v>
      </c>
      <c r="B477" s="1">
        <f>IFERROR(__xludf.DUMMYFUNCTION("SPLIT(A477,"" "")"),78.0)</f>
        <v>78</v>
      </c>
      <c r="C477" s="1">
        <f>IFERROR(__xludf.DUMMYFUNCTION("""COMPUTED_VALUE"""),71.0)</f>
        <v>71</v>
      </c>
      <c r="D477" s="1">
        <f>IFERROR(__xludf.DUMMYFUNCTION("""COMPUTED_VALUE"""),68.0)</f>
        <v>68</v>
      </c>
      <c r="E477" s="1">
        <f>IFERROR(__xludf.DUMMYFUNCTION("""COMPUTED_VALUE"""),66.0)</f>
        <v>66</v>
      </c>
      <c r="F477" s="1">
        <f>IFERROR(__xludf.DUMMYFUNCTION("""COMPUTED_VALUE"""),59.0)</f>
        <v>59</v>
      </c>
      <c r="J477" s="1" t="b">
        <f t="array" ref="J477">IF(NOT(H477=""),AND(C477:H477&gt;B477:G477),IF(NOT(G477=""),AND(C477:G477&gt;B477:F477),IF(NOT(F477=""),AND(C477:F477&gt;B477:E477),AND(C477:E477&gt;B477:D477))))</f>
        <v>0</v>
      </c>
      <c r="K477" s="1" t="b">
        <f t="array" ref="K477">IF(NOT(H477=""),AND(C477:H477&lt;B477:G477),IF(NOT(G477=""),AND(C477:G477&lt;B477:F477),IF(NOT(F477=""),AND(C477:F477&lt;B477:E477),AND(C477:E477&lt;B477:D477))))</f>
        <v>1</v>
      </c>
      <c r="L477" s="1" t="b">
        <f t="array" ref="L477">IF(NOT(H477=""),AND(AND(ABS(C477:H477-B477:G477)&gt;0),AND(ABS(C477:H477-B477:G477)&lt;4)),IF(NOT(G477=""),AND(AND(ABS(C477:G477-B477:F477)&gt;0),AND(ABS(C477:G477-B477:F477)&lt;4)),IF(NOT(F477=""),AND(AND(ABS(C477:F477-B477:E477)&gt;0),AND(ABS(C477:F477-B477:E477)&lt;4)),AND(AND(ABS(C477:E477-B477:D477)&gt;0),AND(ABS(C477:E477-B477:D477)&lt;4)))))</f>
        <v>0</v>
      </c>
      <c r="M477" s="1" t="b">
        <f t="shared" si="1"/>
        <v>0</v>
      </c>
    </row>
    <row r="478" ht="15.75" customHeight="1">
      <c r="A478" s="1" t="s">
        <v>487</v>
      </c>
      <c r="B478" s="1">
        <f>IFERROR(__xludf.DUMMYFUNCTION("SPLIT(A478,"" "")"),28.0)</f>
        <v>28</v>
      </c>
      <c r="C478" s="1">
        <f>IFERROR(__xludf.DUMMYFUNCTION("""COMPUTED_VALUE"""),21.0)</f>
        <v>21</v>
      </c>
      <c r="D478" s="1">
        <f>IFERROR(__xludf.DUMMYFUNCTION("""COMPUTED_VALUE"""),24.0)</f>
        <v>24</v>
      </c>
      <c r="E478" s="1">
        <f>IFERROR(__xludf.DUMMYFUNCTION("""COMPUTED_VALUE"""),21.0)</f>
        <v>21</v>
      </c>
      <c r="F478" s="1">
        <f>IFERROR(__xludf.DUMMYFUNCTION("""COMPUTED_VALUE"""),19.0)</f>
        <v>19</v>
      </c>
      <c r="G478" s="1">
        <f>IFERROR(__xludf.DUMMYFUNCTION("""COMPUTED_VALUE"""),17.0)</f>
        <v>17</v>
      </c>
      <c r="H478" s="1">
        <f>IFERROR(__xludf.DUMMYFUNCTION("""COMPUTED_VALUE"""),14.0)</f>
        <v>14</v>
      </c>
      <c r="I478" s="1">
        <f>IFERROR(__xludf.DUMMYFUNCTION("""COMPUTED_VALUE"""),13.0)</f>
        <v>13</v>
      </c>
      <c r="J478" s="1" t="b">
        <f t="array" ref="J478">IF(NOT(H478=""),AND(C478:H478&gt;B478:G478),IF(NOT(G478=""),AND(C478:G478&gt;B478:F478),IF(NOT(F478=""),AND(C478:F478&gt;B478:E478),AND(C478:E478&gt;B478:D478))))</f>
        <v>0</v>
      </c>
      <c r="K478" s="1" t="b">
        <f t="array" ref="K478">IF(NOT(H478=""),AND(C478:H478&lt;B478:G478),IF(NOT(G478=""),AND(C478:G478&lt;B478:F478),IF(NOT(F478=""),AND(C478:F478&lt;B478:E478),AND(C478:E478&lt;B478:D478))))</f>
        <v>0</v>
      </c>
      <c r="L478" s="1" t="b">
        <f t="array" ref="L478">IF(NOT(H478=""),AND(AND(ABS(C478:H478-B478:G478)&gt;0),AND(ABS(C478:H478-B478:G478)&lt;4)),IF(NOT(G478=""),AND(AND(ABS(C478:G478-B478:F478)&gt;0),AND(ABS(C478:G478-B478:F478)&lt;4)),IF(NOT(F478=""),AND(AND(ABS(C478:F478-B478:E478)&gt;0),AND(ABS(C478:F478-B478:E478)&lt;4)),AND(AND(ABS(C478:E478-B478:D478)&gt;0),AND(ABS(C478:E478-B478:D478)&lt;4)))))</f>
        <v>0</v>
      </c>
      <c r="M478" s="1" t="b">
        <f t="shared" si="1"/>
        <v>0</v>
      </c>
    </row>
    <row r="479" ht="15.75" customHeight="1">
      <c r="A479" s="1" t="s">
        <v>488</v>
      </c>
      <c r="B479" s="1">
        <f>IFERROR(__xludf.DUMMYFUNCTION("SPLIT(A479,"" "")"),55.0)</f>
        <v>55</v>
      </c>
      <c r="C479" s="1">
        <f>IFERROR(__xludf.DUMMYFUNCTION("""COMPUTED_VALUE"""),48.0)</f>
        <v>48</v>
      </c>
      <c r="D479" s="1">
        <f>IFERROR(__xludf.DUMMYFUNCTION("""COMPUTED_VALUE"""),47.0)</f>
        <v>47</v>
      </c>
      <c r="E479" s="1">
        <f>IFERROR(__xludf.DUMMYFUNCTION("""COMPUTED_VALUE"""),50.0)</f>
        <v>50</v>
      </c>
      <c r="F479" s="1">
        <f>IFERROR(__xludf.DUMMYFUNCTION("""COMPUTED_VALUE"""),53.0)</f>
        <v>53</v>
      </c>
      <c r="J479" s="1" t="b">
        <f t="array" ref="J479">IF(NOT(H479=""),AND(C479:H479&gt;B479:G479),IF(NOT(G479=""),AND(C479:G479&gt;B479:F479),IF(NOT(F479=""),AND(C479:F479&gt;B479:E479),AND(C479:E479&gt;B479:D479))))</f>
        <v>0</v>
      </c>
      <c r="K479" s="1" t="b">
        <f t="array" ref="K479">IF(NOT(H479=""),AND(C479:H479&lt;B479:G479),IF(NOT(G479=""),AND(C479:G479&lt;B479:F479),IF(NOT(F479=""),AND(C479:F479&lt;B479:E479),AND(C479:E479&lt;B479:D479))))</f>
        <v>0</v>
      </c>
      <c r="L479" s="1" t="b">
        <f t="array" ref="L479">IF(NOT(H479=""),AND(AND(ABS(C479:H479-B479:G479)&gt;0),AND(ABS(C479:H479-B479:G479)&lt;4)),IF(NOT(G479=""),AND(AND(ABS(C479:G479-B479:F479)&gt;0),AND(ABS(C479:G479-B479:F479)&lt;4)),IF(NOT(F479=""),AND(AND(ABS(C479:F479-B479:E479)&gt;0),AND(ABS(C479:F479-B479:E479)&lt;4)),AND(AND(ABS(C479:E479-B479:D479)&gt;0),AND(ABS(C479:E479-B479:D479)&lt;4)))))</f>
        <v>0</v>
      </c>
      <c r="M479" s="1" t="b">
        <f t="shared" si="1"/>
        <v>0</v>
      </c>
    </row>
    <row r="480" ht="15.75" customHeight="1">
      <c r="A480" s="1" t="s">
        <v>489</v>
      </c>
      <c r="B480" s="1">
        <f>IFERROR(__xludf.DUMMYFUNCTION("SPLIT(A480,"" "")"),73.0)</f>
        <v>73</v>
      </c>
      <c r="C480" s="1">
        <f>IFERROR(__xludf.DUMMYFUNCTION("""COMPUTED_VALUE"""),68.0)</f>
        <v>68</v>
      </c>
      <c r="D480" s="1">
        <f>IFERROR(__xludf.DUMMYFUNCTION("""COMPUTED_VALUE"""),66.0)</f>
        <v>66</v>
      </c>
      <c r="E480" s="1">
        <f>IFERROR(__xludf.DUMMYFUNCTION("""COMPUTED_VALUE"""),65.0)</f>
        <v>65</v>
      </c>
      <c r="F480" s="1">
        <f>IFERROR(__xludf.DUMMYFUNCTION("""COMPUTED_VALUE"""),62.0)</f>
        <v>62</v>
      </c>
      <c r="G480" s="1">
        <f>IFERROR(__xludf.DUMMYFUNCTION("""COMPUTED_VALUE"""),65.0)</f>
        <v>65</v>
      </c>
      <c r="H480" s="1">
        <f>IFERROR(__xludf.DUMMYFUNCTION("""COMPUTED_VALUE"""),65.0)</f>
        <v>65</v>
      </c>
      <c r="I480" s="1"/>
      <c r="J480" s="1" t="b">
        <f t="array" ref="J480">IF(NOT(H480=""),AND(C480:H480&gt;B480:G480),IF(NOT(G480=""),AND(C480:G480&gt;B480:F480),IF(NOT(F480=""),AND(C480:F480&gt;B480:E480),AND(C480:E480&gt;B480:D480))))</f>
        <v>0</v>
      </c>
      <c r="K480" s="1" t="b">
        <f t="array" ref="K480">IF(NOT(H480=""),AND(C480:H480&lt;B480:G480),IF(NOT(G480=""),AND(C480:G480&lt;B480:F480),IF(NOT(F480=""),AND(C480:F480&lt;B480:E480),AND(C480:E480&lt;B480:D480))))</f>
        <v>0</v>
      </c>
      <c r="L480" s="1" t="b">
        <f t="array" ref="L480">IF(NOT(H480=""),AND(AND(ABS(C480:H480-B480:G480)&gt;0),AND(ABS(C480:H480-B480:G480)&lt;4)),IF(NOT(G480=""),AND(AND(ABS(C480:G480-B480:F480)&gt;0),AND(ABS(C480:G480-B480:F480)&lt;4)),IF(NOT(F480=""),AND(AND(ABS(C480:F480-B480:E480)&gt;0),AND(ABS(C480:F480-B480:E480)&lt;4)),AND(AND(ABS(C480:E480-B480:D480)&gt;0),AND(ABS(C480:E480-B480:D480)&lt;4)))))</f>
        <v>0</v>
      </c>
      <c r="M480" s="1" t="b">
        <f t="shared" si="1"/>
        <v>0</v>
      </c>
    </row>
    <row r="481" ht="15.75" customHeight="1">
      <c r="A481" s="1" t="s">
        <v>490</v>
      </c>
      <c r="B481" s="1">
        <f>IFERROR(__xludf.DUMMYFUNCTION("SPLIT(A481,"" "")"),88.0)</f>
        <v>88</v>
      </c>
      <c r="C481" s="1">
        <f>IFERROR(__xludf.DUMMYFUNCTION("""COMPUTED_VALUE"""),82.0)</f>
        <v>82</v>
      </c>
      <c r="D481" s="1">
        <f>IFERROR(__xludf.DUMMYFUNCTION("""COMPUTED_VALUE"""),85.0)</f>
        <v>85</v>
      </c>
      <c r="E481" s="1">
        <f>IFERROR(__xludf.DUMMYFUNCTION("""COMPUTED_VALUE"""),83.0)</f>
        <v>83</v>
      </c>
      <c r="F481" s="1">
        <f>IFERROR(__xludf.DUMMYFUNCTION("""COMPUTED_VALUE"""),79.0)</f>
        <v>79</v>
      </c>
      <c r="J481" s="1" t="b">
        <f t="array" ref="J481">IF(NOT(H481=""),AND(C481:H481&gt;B481:G481),IF(NOT(G481=""),AND(C481:G481&gt;B481:F481),IF(NOT(F481=""),AND(C481:F481&gt;B481:E481),AND(C481:E481&gt;B481:D481))))</f>
        <v>0</v>
      </c>
      <c r="K481" s="1" t="b">
        <f t="array" ref="K481">IF(NOT(H481=""),AND(C481:H481&lt;B481:G481),IF(NOT(G481=""),AND(C481:G481&lt;B481:F481),IF(NOT(F481=""),AND(C481:F481&lt;B481:E481),AND(C481:E481&lt;B481:D481))))</f>
        <v>0</v>
      </c>
      <c r="L481" s="1" t="b">
        <f t="array" ref="L481">IF(NOT(H481=""),AND(AND(ABS(C481:H481-B481:G481)&gt;0),AND(ABS(C481:H481-B481:G481)&lt;4)),IF(NOT(G481=""),AND(AND(ABS(C481:G481-B481:F481)&gt;0),AND(ABS(C481:G481-B481:F481)&lt;4)),IF(NOT(F481=""),AND(AND(ABS(C481:F481-B481:E481)&gt;0),AND(ABS(C481:F481-B481:E481)&lt;4)),AND(AND(ABS(C481:E481-B481:D481)&gt;0),AND(ABS(C481:E481-B481:D481)&lt;4)))))</f>
        <v>0</v>
      </c>
      <c r="M481" s="1" t="b">
        <f t="shared" si="1"/>
        <v>0</v>
      </c>
    </row>
    <row r="482" ht="15.75" customHeight="1">
      <c r="A482" s="1" t="s">
        <v>491</v>
      </c>
      <c r="B482" s="1">
        <f>IFERROR(__xludf.DUMMYFUNCTION("SPLIT(A482,"" "")"),61.0)</f>
        <v>61</v>
      </c>
      <c r="C482" s="1">
        <f>IFERROR(__xludf.DUMMYFUNCTION("""COMPUTED_VALUE"""),55.0)</f>
        <v>55</v>
      </c>
      <c r="D482" s="1">
        <f>IFERROR(__xludf.DUMMYFUNCTION("""COMPUTED_VALUE"""),57.0)</f>
        <v>57</v>
      </c>
      <c r="E482" s="1">
        <f>IFERROR(__xludf.DUMMYFUNCTION("""COMPUTED_VALUE"""),56.0)</f>
        <v>56</v>
      </c>
      <c r="F482" s="1">
        <f>IFERROR(__xludf.DUMMYFUNCTION("""COMPUTED_VALUE"""),55.0)</f>
        <v>55</v>
      </c>
      <c r="G482" s="1">
        <f>IFERROR(__xludf.DUMMYFUNCTION("""COMPUTED_VALUE"""),48.0)</f>
        <v>48</v>
      </c>
      <c r="J482" s="1" t="b">
        <f t="array" ref="J482">IF(NOT(H482=""),AND(C482:H482&gt;B482:G482),IF(NOT(G482=""),AND(C482:G482&gt;B482:F482),IF(NOT(F482=""),AND(C482:F482&gt;B482:E482),AND(C482:E482&gt;B482:D482))))</f>
        <v>0</v>
      </c>
      <c r="K482" s="1" t="b">
        <f t="array" ref="K482">IF(NOT(H482=""),AND(C482:H482&lt;B482:G482),IF(NOT(G482=""),AND(C482:G482&lt;B482:F482),IF(NOT(F482=""),AND(C482:F482&lt;B482:E482),AND(C482:E482&lt;B482:D482))))</f>
        <v>0</v>
      </c>
      <c r="L482" s="1" t="b">
        <f t="array" ref="L482">IF(NOT(H482=""),AND(AND(ABS(C482:H482-B482:G482)&gt;0),AND(ABS(C482:H482-B482:G482)&lt;4)),IF(NOT(G482=""),AND(AND(ABS(C482:G482-B482:F482)&gt;0),AND(ABS(C482:G482-B482:F482)&lt;4)),IF(NOT(F482=""),AND(AND(ABS(C482:F482-B482:E482)&gt;0),AND(ABS(C482:F482-B482:E482)&lt;4)),AND(AND(ABS(C482:E482-B482:D482)&gt;0),AND(ABS(C482:E482-B482:D482)&lt;4)))))</f>
        <v>0</v>
      </c>
      <c r="M482" s="1" t="b">
        <f t="shared" si="1"/>
        <v>0</v>
      </c>
    </row>
    <row r="483" ht="15.75" customHeight="1">
      <c r="A483" s="1" t="s">
        <v>492</v>
      </c>
      <c r="B483" s="1">
        <f>IFERROR(__xludf.DUMMYFUNCTION("SPLIT(A483,"" "")"),58.0)</f>
        <v>58</v>
      </c>
      <c r="C483" s="1">
        <f>IFERROR(__xludf.DUMMYFUNCTION("""COMPUTED_VALUE"""),53.0)</f>
        <v>53</v>
      </c>
      <c r="D483" s="1">
        <f>IFERROR(__xludf.DUMMYFUNCTION("""COMPUTED_VALUE"""),50.0)</f>
        <v>50</v>
      </c>
      <c r="E483" s="1">
        <f>IFERROR(__xludf.DUMMYFUNCTION("""COMPUTED_VALUE"""),47.0)</f>
        <v>47</v>
      </c>
      <c r="F483" s="1">
        <f>IFERROR(__xludf.DUMMYFUNCTION("""COMPUTED_VALUE"""),44.0)</f>
        <v>44</v>
      </c>
      <c r="G483" s="1">
        <f>IFERROR(__xludf.DUMMYFUNCTION("""COMPUTED_VALUE"""),44.0)</f>
        <v>44</v>
      </c>
      <c r="H483" s="1">
        <f>IFERROR(__xludf.DUMMYFUNCTION("""COMPUTED_VALUE"""),43.0)</f>
        <v>43</v>
      </c>
      <c r="I483" s="1"/>
      <c r="J483" s="1" t="b">
        <f t="array" ref="J483">IF(NOT(H483=""),AND(C483:H483&gt;B483:G483),IF(NOT(G483=""),AND(C483:G483&gt;B483:F483),IF(NOT(F483=""),AND(C483:F483&gt;B483:E483),AND(C483:E483&gt;B483:D483))))</f>
        <v>0</v>
      </c>
      <c r="K483" s="1" t="b">
        <f t="array" ref="K483">IF(NOT(H483=""),AND(C483:H483&lt;B483:G483),IF(NOT(G483=""),AND(C483:G483&lt;B483:F483),IF(NOT(F483=""),AND(C483:F483&lt;B483:E483),AND(C483:E483&lt;B483:D483))))</f>
        <v>0</v>
      </c>
      <c r="L483" s="1" t="b">
        <f t="array" ref="L483">IF(NOT(H483=""),AND(AND(ABS(C483:H483-B483:G483)&gt;0),AND(ABS(C483:H483-B483:G483)&lt;4)),IF(NOT(G483=""),AND(AND(ABS(C483:G483-B483:F483)&gt;0),AND(ABS(C483:G483-B483:F483)&lt;4)),IF(NOT(F483=""),AND(AND(ABS(C483:F483-B483:E483)&gt;0),AND(ABS(C483:F483-B483:E483)&lt;4)),AND(AND(ABS(C483:E483-B483:D483)&gt;0),AND(ABS(C483:E483-B483:D483)&lt;4)))))</f>
        <v>0</v>
      </c>
      <c r="M483" s="1" t="b">
        <f t="shared" si="1"/>
        <v>0</v>
      </c>
    </row>
    <row r="484" ht="15.75" customHeight="1">
      <c r="A484" s="1" t="s">
        <v>493</v>
      </c>
      <c r="B484" s="1">
        <f>IFERROR(__xludf.DUMMYFUNCTION("SPLIT(A484,"" "")"),30.0)</f>
        <v>30</v>
      </c>
      <c r="C484" s="1">
        <f>IFERROR(__xludf.DUMMYFUNCTION("""COMPUTED_VALUE"""),25.0)</f>
        <v>25</v>
      </c>
      <c r="D484" s="1">
        <f>IFERROR(__xludf.DUMMYFUNCTION("""COMPUTED_VALUE"""),25.0)</f>
        <v>25</v>
      </c>
      <c r="E484" s="1">
        <f>IFERROR(__xludf.DUMMYFUNCTION("""COMPUTED_VALUE"""),24.0)</f>
        <v>24</v>
      </c>
      <c r="F484" s="1">
        <f>IFERROR(__xludf.DUMMYFUNCTION("""COMPUTED_VALUE"""),21.0)</f>
        <v>21</v>
      </c>
      <c r="G484" s="1">
        <f>IFERROR(__xludf.DUMMYFUNCTION("""COMPUTED_VALUE"""),22.0)</f>
        <v>22</v>
      </c>
      <c r="J484" s="1" t="b">
        <f t="array" ref="J484">IF(NOT(H484=""),AND(C484:H484&gt;B484:G484),IF(NOT(G484=""),AND(C484:G484&gt;B484:F484),IF(NOT(F484=""),AND(C484:F484&gt;B484:E484),AND(C484:E484&gt;B484:D484))))</f>
        <v>0</v>
      </c>
      <c r="K484" s="1" t="b">
        <f t="array" ref="K484">IF(NOT(H484=""),AND(C484:H484&lt;B484:G484),IF(NOT(G484=""),AND(C484:G484&lt;B484:F484),IF(NOT(F484=""),AND(C484:F484&lt;B484:E484),AND(C484:E484&lt;B484:D484))))</f>
        <v>0</v>
      </c>
      <c r="L484" s="1" t="b">
        <f t="array" ref="L484">IF(NOT(H484=""),AND(AND(ABS(C484:H484-B484:G484)&gt;0),AND(ABS(C484:H484-B484:G484)&lt;4)),IF(NOT(G484=""),AND(AND(ABS(C484:G484-B484:F484)&gt;0),AND(ABS(C484:G484-B484:F484)&lt;4)),IF(NOT(F484=""),AND(AND(ABS(C484:F484-B484:E484)&gt;0),AND(ABS(C484:F484-B484:E484)&lt;4)),AND(AND(ABS(C484:E484-B484:D484)&gt;0),AND(ABS(C484:E484-B484:D484)&lt;4)))))</f>
        <v>0</v>
      </c>
      <c r="M484" s="1" t="b">
        <f t="shared" si="1"/>
        <v>0</v>
      </c>
    </row>
    <row r="485" ht="15.75" customHeight="1">
      <c r="A485" s="1" t="s">
        <v>494</v>
      </c>
      <c r="B485" s="1">
        <f>IFERROR(__xludf.DUMMYFUNCTION("SPLIT(A485,"" "")"),55.0)</f>
        <v>55</v>
      </c>
      <c r="C485" s="1">
        <f>IFERROR(__xludf.DUMMYFUNCTION("""COMPUTED_VALUE"""),50.0)</f>
        <v>50</v>
      </c>
      <c r="D485" s="1">
        <f>IFERROR(__xludf.DUMMYFUNCTION("""COMPUTED_VALUE"""),49.0)</f>
        <v>49</v>
      </c>
      <c r="E485" s="1">
        <f>IFERROR(__xludf.DUMMYFUNCTION("""COMPUTED_VALUE"""),46.0)</f>
        <v>46</v>
      </c>
      <c r="F485" s="1">
        <f>IFERROR(__xludf.DUMMYFUNCTION("""COMPUTED_VALUE"""),46.0)</f>
        <v>46</v>
      </c>
      <c r="G485" s="1">
        <f>IFERROR(__xludf.DUMMYFUNCTION("""COMPUTED_VALUE"""),44.0)</f>
        <v>44</v>
      </c>
      <c r="H485" s="1">
        <f>IFERROR(__xludf.DUMMYFUNCTION("""COMPUTED_VALUE"""),44.0)</f>
        <v>44</v>
      </c>
      <c r="I485" s="1"/>
      <c r="J485" s="1" t="b">
        <f t="array" ref="J485">IF(NOT(H485=""),AND(C485:H485&gt;B485:G485),IF(NOT(G485=""),AND(C485:G485&gt;B485:F485),IF(NOT(F485=""),AND(C485:F485&gt;B485:E485),AND(C485:E485&gt;B485:D485))))</f>
        <v>0</v>
      </c>
      <c r="K485" s="1" t="b">
        <f t="array" ref="K485">IF(NOT(H485=""),AND(C485:H485&lt;B485:G485),IF(NOT(G485=""),AND(C485:G485&lt;B485:F485),IF(NOT(F485=""),AND(C485:F485&lt;B485:E485),AND(C485:E485&lt;B485:D485))))</f>
        <v>0</v>
      </c>
      <c r="L485" s="1" t="b">
        <f t="array" ref="L485">IF(NOT(H485=""),AND(AND(ABS(C485:H485-B485:G485)&gt;0),AND(ABS(C485:H485-B485:G485)&lt;4)),IF(NOT(G485=""),AND(AND(ABS(C485:G485-B485:F485)&gt;0),AND(ABS(C485:G485-B485:F485)&lt;4)),IF(NOT(F485=""),AND(AND(ABS(C485:F485-B485:E485)&gt;0),AND(ABS(C485:F485-B485:E485)&lt;4)),AND(AND(ABS(C485:E485-B485:D485)&gt;0),AND(ABS(C485:E485-B485:D485)&lt;4)))))</f>
        <v>0</v>
      </c>
      <c r="M485" s="1" t="b">
        <f t="shared" si="1"/>
        <v>0</v>
      </c>
    </row>
    <row r="486" ht="15.75" customHeight="1">
      <c r="A486" s="1" t="s">
        <v>495</v>
      </c>
      <c r="B486" s="1">
        <f>IFERROR(__xludf.DUMMYFUNCTION("SPLIT(A486,"" "")"),36.0)</f>
        <v>36</v>
      </c>
      <c r="C486" s="1">
        <f>IFERROR(__xludf.DUMMYFUNCTION("""COMPUTED_VALUE"""),31.0)</f>
        <v>31</v>
      </c>
      <c r="D486" s="1">
        <f>IFERROR(__xludf.DUMMYFUNCTION("""COMPUTED_VALUE"""),28.0)</f>
        <v>28</v>
      </c>
      <c r="E486" s="1">
        <f>IFERROR(__xludf.DUMMYFUNCTION("""COMPUTED_VALUE"""),28.0)</f>
        <v>28</v>
      </c>
      <c r="F486" s="1">
        <f>IFERROR(__xludf.DUMMYFUNCTION("""COMPUTED_VALUE"""),27.0)</f>
        <v>27</v>
      </c>
      <c r="G486" s="1">
        <f>IFERROR(__xludf.DUMMYFUNCTION("""COMPUTED_VALUE"""),23.0)</f>
        <v>23</v>
      </c>
      <c r="J486" s="1" t="b">
        <f t="array" ref="J486">IF(NOT(H486=""),AND(C486:H486&gt;B486:G486),IF(NOT(G486=""),AND(C486:G486&gt;B486:F486),IF(NOT(F486=""),AND(C486:F486&gt;B486:E486),AND(C486:E486&gt;B486:D486))))</f>
        <v>0</v>
      </c>
      <c r="K486" s="1" t="b">
        <f t="array" ref="K486">IF(NOT(H486=""),AND(C486:H486&lt;B486:G486),IF(NOT(G486=""),AND(C486:G486&lt;B486:F486),IF(NOT(F486=""),AND(C486:F486&lt;B486:E486),AND(C486:E486&lt;B486:D486))))</f>
        <v>0</v>
      </c>
      <c r="L486" s="1" t="b">
        <f t="array" ref="L486">IF(NOT(H486=""),AND(AND(ABS(C486:H486-B486:G486)&gt;0),AND(ABS(C486:H486-B486:G486)&lt;4)),IF(NOT(G486=""),AND(AND(ABS(C486:G486-B486:F486)&gt;0),AND(ABS(C486:G486-B486:F486)&lt;4)),IF(NOT(F486=""),AND(AND(ABS(C486:F486-B486:E486)&gt;0),AND(ABS(C486:F486-B486:E486)&lt;4)),AND(AND(ABS(C486:E486-B486:D486)&gt;0),AND(ABS(C486:E486-B486:D486)&lt;4)))))</f>
        <v>0</v>
      </c>
      <c r="M486" s="1" t="b">
        <f t="shared" si="1"/>
        <v>0</v>
      </c>
    </row>
    <row r="487" ht="15.75" customHeight="1">
      <c r="A487" s="1" t="s">
        <v>496</v>
      </c>
      <c r="B487" s="1">
        <f>IFERROR(__xludf.DUMMYFUNCTION("SPLIT(A487,"" "")"),74.0)</f>
        <v>74</v>
      </c>
      <c r="C487" s="1">
        <f>IFERROR(__xludf.DUMMYFUNCTION("""COMPUTED_VALUE"""),67.0)</f>
        <v>67</v>
      </c>
      <c r="D487" s="1">
        <f>IFERROR(__xludf.DUMMYFUNCTION("""COMPUTED_VALUE"""),67.0)</f>
        <v>67</v>
      </c>
      <c r="E487" s="1">
        <f>IFERROR(__xludf.DUMMYFUNCTION("""COMPUTED_VALUE"""),65.0)</f>
        <v>65</v>
      </c>
      <c r="F487" s="1">
        <f>IFERROR(__xludf.DUMMYFUNCTION("""COMPUTED_VALUE"""),58.0)</f>
        <v>58</v>
      </c>
      <c r="J487" s="1" t="b">
        <f t="array" ref="J487">IF(NOT(H487=""),AND(C487:H487&gt;B487:G487),IF(NOT(G487=""),AND(C487:G487&gt;B487:F487),IF(NOT(F487=""),AND(C487:F487&gt;B487:E487),AND(C487:E487&gt;B487:D487))))</f>
        <v>0</v>
      </c>
      <c r="K487" s="1" t="b">
        <f t="array" ref="K487">IF(NOT(H487=""),AND(C487:H487&lt;B487:G487),IF(NOT(G487=""),AND(C487:G487&lt;B487:F487),IF(NOT(F487=""),AND(C487:F487&lt;B487:E487),AND(C487:E487&lt;B487:D487))))</f>
        <v>0</v>
      </c>
      <c r="L487" s="1" t="b">
        <f t="array" ref="L487">IF(NOT(H487=""),AND(AND(ABS(C487:H487-B487:G487)&gt;0),AND(ABS(C487:H487-B487:G487)&lt;4)),IF(NOT(G487=""),AND(AND(ABS(C487:G487-B487:F487)&gt;0),AND(ABS(C487:G487-B487:F487)&lt;4)),IF(NOT(F487=""),AND(AND(ABS(C487:F487-B487:E487)&gt;0),AND(ABS(C487:F487-B487:E487)&lt;4)),AND(AND(ABS(C487:E487-B487:D487)&gt;0),AND(ABS(C487:E487-B487:D487)&lt;4)))))</f>
        <v>0</v>
      </c>
      <c r="M487" s="1" t="b">
        <f t="shared" si="1"/>
        <v>0</v>
      </c>
    </row>
    <row r="488" ht="15.75" customHeight="1">
      <c r="A488" s="1" t="s">
        <v>497</v>
      </c>
      <c r="B488" s="1">
        <f>IFERROR(__xludf.DUMMYFUNCTION("SPLIT(A488,"" "")"),83.0)</f>
        <v>83</v>
      </c>
      <c r="C488" s="1">
        <f>IFERROR(__xludf.DUMMYFUNCTION("""COMPUTED_VALUE"""),78.0)</f>
        <v>78</v>
      </c>
      <c r="D488" s="1">
        <f>IFERROR(__xludf.DUMMYFUNCTION("""COMPUTED_VALUE"""),74.0)</f>
        <v>74</v>
      </c>
      <c r="E488" s="1">
        <f>IFERROR(__xludf.DUMMYFUNCTION("""COMPUTED_VALUE"""),71.0)</f>
        <v>71</v>
      </c>
      <c r="F488" s="1">
        <f>IFERROR(__xludf.DUMMYFUNCTION("""COMPUTED_VALUE"""),70.0)</f>
        <v>70</v>
      </c>
      <c r="G488" s="1">
        <f>IFERROR(__xludf.DUMMYFUNCTION("""COMPUTED_VALUE"""),69.0)</f>
        <v>69</v>
      </c>
      <c r="J488" s="1" t="b">
        <f t="array" ref="J488">IF(NOT(H488=""),AND(C488:H488&gt;B488:G488),IF(NOT(G488=""),AND(C488:G488&gt;B488:F488),IF(NOT(F488=""),AND(C488:F488&gt;B488:E488),AND(C488:E488&gt;B488:D488))))</f>
        <v>0</v>
      </c>
      <c r="K488" s="1" t="b">
        <f t="array" ref="K488">IF(NOT(H488=""),AND(C488:H488&lt;B488:G488),IF(NOT(G488=""),AND(C488:G488&lt;B488:F488),IF(NOT(F488=""),AND(C488:F488&lt;B488:E488),AND(C488:E488&lt;B488:D488))))</f>
        <v>1</v>
      </c>
      <c r="L488" s="1" t="b">
        <f t="array" ref="L488">IF(NOT(H488=""),AND(AND(ABS(C488:H488-B488:G488)&gt;0),AND(ABS(C488:H488-B488:G488)&lt;4)),IF(NOT(G488=""),AND(AND(ABS(C488:G488-B488:F488)&gt;0),AND(ABS(C488:G488-B488:F488)&lt;4)),IF(NOT(F488=""),AND(AND(ABS(C488:F488-B488:E488)&gt;0),AND(ABS(C488:F488-B488:E488)&lt;4)),AND(AND(ABS(C488:E488-B488:D488)&gt;0),AND(ABS(C488:E488-B488:D488)&lt;4)))))</f>
        <v>0</v>
      </c>
      <c r="M488" s="1" t="b">
        <f t="shared" si="1"/>
        <v>0</v>
      </c>
    </row>
    <row r="489" ht="15.75" customHeight="1">
      <c r="A489" s="1" t="s">
        <v>498</v>
      </c>
      <c r="B489" s="1">
        <f>IFERROR(__xludf.DUMMYFUNCTION("SPLIT(A489,"" "")"),86.0)</f>
        <v>86</v>
      </c>
      <c r="C489" s="1">
        <f>IFERROR(__xludf.DUMMYFUNCTION("""COMPUTED_VALUE"""),80.0)</f>
        <v>80</v>
      </c>
      <c r="D489" s="1">
        <f>IFERROR(__xludf.DUMMYFUNCTION("""COMPUTED_VALUE"""),76.0)</f>
        <v>76</v>
      </c>
      <c r="E489" s="1">
        <f>IFERROR(__xludf.DUMMYFUNCTION("""COMPUTED_VALUE"""),74.0)</f>
        <v>74</v>
      </c>
      <c r="F489" s="1">
        <f>IFERROR(__xludf.DUMMYFUNCTION("""COMPUTED_VALUE"""),73.0)</f>
        <v>73</v>
      </c>
      <c r="G489" s="1">
        <f>IFERROR(__xludf.DUMMYFUNCTION("""COMPUTED_VALUE"""),70.0)</f>
        <v>70</v>
      </c>
      <c r="H489" s="1">
        <f>IFERROR(__xludf.DUMMYFUNCTION("""COMPUTED_VALUE"""),73.0)</f>
        <v>73</v>
      </c>
      <c r="I489" s="1"/>
      <c r="J489" s="1" t="b">
        <f t="array" ref="J489">IF(NOT(H489=""),AND(C489:H489&gt;B489:G489),IF(NOT(G489=""),AND(C489:G489&gt;B489:F489),IF(NOT(F489=""),AND(C489:F489&gt;B489:E489),AND(C489:E489&gt;B489:D489))))</f>
        <v>0</v>
      </c>
      <c r="K489" s="1" t="b">
        <f t="array" ref="K489">IF(NOT(H489=""),AND(C489:H489&lt;B489:G489),IF(NOT(G489=""),AND(C489:G489&lt;B489:F489),IF(NOT(F489=""),AND(C489:F489&lt;B489:E489),AND(C489:E489&lt;B489:D489))))</f>
        <v>0</v>
      </c>
      <c r="L489" s="1" t="b">
        <f t="array" ref="L489">IF(NOT(H489=""),AND(AND(ABS(C489:H489-B489:G489)&gt;0),AND(ABS(C489:H489-B489:G489)&lt;4)),IF(NOT(G489=""),AND(AND(ABS(C489:G489-B489:F489)&gt;0),AND(ABS(C489:G489-B489:F489)&lt;4)),IF(NOT(F489=""),AND(AND(ABS(C489:F489-B489:E489)&gt;0),AND(ABS(C489:F489-B489:E489)&lt;4)),AND(AND(ABS(C489:E489-B489:D489)&gt;0),AND(ABS(C489:E489-B489:D489)&lt;4)))))</f>
        <v>0</v>
      </c>
      <c r="M489" s="1" t="b">
        <f t="shared" si="1"/>
        <v>0</v>
      </c>
    </row>
    <row r="490" ht="15.75" customHeight="1">
      <c r="A490" s="1" t="s">
        <v>499</v>
      </c>
      <c r="B490" s="1">
        <f>IFERROR(__xludf.DUMMYFUNCTION("SPLIT(A490,"" "")"),24.0)</f>
        <v>24</v>
      </c>
      <c r="C490" s="1">
        <f>IFERROR(__xludf.DUMMYFUNCTION("""COMPUTED_VALUE"""),19.0)</f>
        <v>19</v>
      </c>
      <c r="D490" s="1">
        <f>IFERROR(__xludf.DUMMYFUNCTION("""COMPUTED_VALUE"""),15.0)</f>
        <v>15</v>
      </c>
      <c r="E490" s="1">
        <f>IFERROR(__xludf.DUMMYFUNCTION("""COMPUTED_VALUE"""),13.0)</f>
        <v>13</v>
      </c>
      <c r="F490" s="1">
        <f>IFERROR(__xludf.DUMMYFUNCTION("""COMPUTED_VALUE"""),13.0)</f>
        <v>13</v>
      </c>
      <c r="J490" s="1" t="b">
        <f t="array" ref="J490">IF(NOT(H490=""),AND(C490:H490&gt;B490:G490),IF(NOT(G490=""),AND(C490:G490&gt;B490:F490),IF(NOT(F490=""),AND(C490:F490&gt;B490:E490),AND(C490:E490&gt;B490:D490))))</f>
        <v>0</v>
      </c>
      <c r="K490" s="1" t="b">
        <f t="array" ref="K490">IF(NOT(H490=""),AND(C490:H490&lt;B490:G490),IF(NOT(G490=""),AND(C490:G490&lt;B490:F490),IF(NOT(F490=""),AND(C490:F490&lt;B490:E490),AND(C490:E490&lt;B490:D490))))</f>
        <v>0</v>
      </c>
      <c r="L490" s="1" t="b">
        <f t="array" ref="L490">IF(NOT(H490=""),AND(AND(ABS(C490:H490-B490:G490)&gt;0),AND(ABS(C490:H490-B490:G490)&lt;4)),IF(NOT(G490=""),AND(AND(ABS(C490:G490-B490:F490)&gt;0),AND(ABS(C490:G490-B490:F490)&lt;4)),IF(NOT(F490=""),AND(AND(ABS(C490:F490-B490:E490)&gt;0),AND(ABS(C490:F490-B490:E490)&lt;4)),AND(AND(ABS(C490:E490-B490:D490)&gt;0),AND(ABS(C490:E490-B490:D490)&lt;4)))))</f>
        <v>0</v>
      </c>
      <c r="M490" s="1" t="b">
        <f t="shared" si="1"/>
        <v>0</v>
      </c>
    </row>
    <row r="491" ht="15.75" customHeight="1">
      <c r="A491" s="1" t="s">
        <v>500</v>
      </c>
      <c r="B491" s="1">
        <f>IFERROR(__xludf.DUMMYFUNCTION("SPLIT(A491,"" "")"),62.0)</f>
        <v>62</v>
      </c>
      <c r="C491" s="1">
        <f>IFERROR(__xludf.DUMMYFUNCTION("""COMPUTED_VALUE"""),57.0)</f>
        <v>57</v>
      </c>
      <c r="D491" s="1">
        <f>IFERROR(__xludf.DUMMYFUNCTION("""COMPUTED_VALUE"""),53.0)</f>
        <v>53</v>
      </c>
      <c r="E491" s="1">
        <f>IFERROR(__xludf.DUMMYFUNCTION("""COMPUTED_VALUE"""),52.0)</f>
        <v>52</v>
      </c>
      <c r="F491" s="1">
        <f>IFERROR(__xludf.DUMMYFUNCTION("""COMPUTED_VALUE"""),49.0)</f>
        <v>49</v>
      </c>
      <c r="G491" s="1">
        <f>IFERROR(__xludf.DUMMYFUNCTION("""COMPUTED_VALUE"""),45.0)</f>
        <v>45</v>
      </c>
      <c r="J491" s="1" t="b">
        <f t="array" ref="J491">IF(NOT(H491=""),AND(C491:H491&gt;B491:G491),IF(NOT(G491=""),AND(C491:G491&gt;B491:F491),IF(NOT(F491=""),AND(C491:F491&gt;B491:E491),AND(C491:E491&gt;B491:D491))))</f>
        <v>0</v>
      </c>
      <c r="K491" s="1" t="b">
        <f t="array" ref="K491">IF(NOT(H491=""),AND(C491:H491&lt;B491:G491),IF(NOT(G491=""),AND(C491:G491&lt;B491:F491),IF(NOT(F491=""),AND(C491:F491&lt;B491:E491),AND(C491:E491&lt;B491:D491))))</f>
        <v>1</v>
      </c>
      <c r="L491" s="1" t="b">
        <f t="array" ref="L491">IF(NOT(H491=""),AND(AND(ABS(C491:H491-B491:G491)&gt;0),AND(ABS(C491:H491-B491:G491)&lt;4)),IF(NOT(G491=""),AND(AND(ABS(C491:G491-B491:F491)&gt;0),AND(ABS(C491:G491-B491:F491)&lt;4)),IF(NOT(F491=""),AND(AND(ABS(C491:F491-B491:E491)&gt;0),AND(ABS(C491:F491-B491:E491)&lt;4)),AND(AND(ABS(C491:E491-B491:D491)&gt;0),AND(ABS(C491:E491-B491:D491)&lt;4)))))</f>
        <v>0</v>
      </c>
      <c r="M491" s="1" t="b">
        <f t="shared" si="1"/>
        <v>0</v>
      </c>
    </row>
    <row r="492" ht="15.75" customHeight="1">
      <c r="A492" s="1" t="s">
        <v>501</v>
      </c>
      <c r="B492" s="1">
        <f>IFERROR(__xludf.DUMMYFUNCTION("SPLIT(A492,"" "")"),25.0)</f>
        <v>25</v>
      </c>
      <c r="C492" s="1">
        <f>IFERROR(__xludf.DUMMYFUNCTION("""COMPUTED_VALUE"""),20.0)</f>
        <v>20</v>
      </c>
      <c r="D492" s="1">
        <f>IFERROR(__xludf.DUMMYFUNCTION("""COMPUTED_VALUE"""),19.0)</f>
        <v>19</v>
      </c>
      <c r="E492" s="1">
        <f>IFERROR(__xludf.DUMMYFUNCTION("""COMPUTED_VALUE"""),15.0)</f>
        <v>15</v>
      </c>
      <c r="F492" s="1">
        <f>IFERROR(__xludf.DUMMYFUNCTION("""COMPUTED_VALUE"""),9.0)</f>
        <v>9</v>
      </c>
      <c r="J492" s="1" t="b">
        <f t="array" ref="J492">IF(NOT(H492=""),AND(C492:H492&gt;B492:G492),IF(NOT(G492=""),AND(C492:G492&gt;B492:F492),IF(NOT(F492=""),AND(C492:F492&gt;B492:E492),AND(C492:E492&gt;B492:D492))))</f>
        <v>0</v>
      </c>
      <c r="K492" s="1" t="b">
        <f t="array" ref="K492">IF(NOT(H492=""),AND(C492:H492&lt;B492:G492),IF(NOT(G492=""),AND(C492:G492&lt;B492:F492),IF(NOT(F492=""),AND(C492:F492&lt;B492:E492),AND(C492:E492&lt;B492:D492))))</f>
        <v>1</v>
      </c>
      <c r="L492" s="1" t="b">
        <f t="array" ref="L492">IF(NOT(H492=""),AND(AND(ABS(C492:H492-B492:G492)&gt;0),AND(ABS(C492:H492-B492:G492)&lt;4)),IF(NOT(G492=""),AND(AND(ABS(C492:G492-B492:F492)&gt;0),AND(ABS(C492:G492-B492:F492)&lt;4)),IF(NOT(F492=""),AND(AND(ABS(C492:F492-B492:E492)&gt;0),AND(ABS(C492:F492-B492:E492)&lt;4)),AND(AND(ABS(C492:E492-B492:D492)&gt;0),AND(ABS(C492:E492-B492:D492)&lt;4)))))</f>
        <v>0</v>
      </c>
      <c r="M492" s="1" t="b">
        <f t="shared" si="1"/>
        <v>0</v>
      </c>
    </row>
    <row r="493" ht="15.75" customHeight="1">
      <c r="A493" s="1" t="s">
        <v>502</v>
      </c>
      <c r="B493" s="1">
        <f>IFERROR(__xludf.DUMMYFUNCTION("SPLIT(A493,"" "")"),90.0)</f>
        <v>90</v>
      </c>
      <c r="C493" s="1">
        <f>IFERROR(__xludf.DUMMYFUNCTION("""COMPUTED_VALUE"""),85.0)</f>
        <v>85</v>
      </c>
      <c r="D493" s="1">
        <f>IFERROR(__xludf.DUMMYFUNCTION("""COMPUTED_VALUE"""),78.0)</f>
        <v>78</v>
      </c>
      <c r="E493" s="1">
        <f>IFERROR(__xludf.DUMMYFUNCTION("""COMPUTED_VALUE"""),76.0)</f>
        <v>76</v>
      </c>
      <c r="F493" s="1">
        <f>IFERROR(__xludf.DUMMYFUNCTION("""COMPUTED_VALUE"""),73.0)</f>
        <v>73</v>
      </c>
      <c r="G493" s="1">
        <f>IFERROR(__xludf.DUMMYFUNCTION("""COMPUTED_VALUE"""),71.0)</f>
        <v>71</v>
      </c>
      <c r="J493" s="1" t="b">
        <f t="array" ref="J493">IF(NOT(H493=""),AND(C493:H493&gt;B493:G493),IF(NOT(G493=""),AND(C493:G493&gt;B493:F493),IF(NOT(F493=""),AND(C493:F493&gt;B493:E493),AND(C493:E493&gt;B493:D493))))</f>
        <v>0</v>
      </c>
      <c r="K493" s="1" t="b">
        <f t="array" ref="K493">IF(NOT(H493=""),AND(C493:H493&lt;B493:G493),IF(NOT(G493=""),AND(C493:G493&lt;B493:F493),IF(NOT(F493=""),AND(C493:F493&lt;B493:E493),AND(C493:E493&lt;B493:D493))))</f>
        <v>1</v>
      </c>
      <c r="L493" s="1" t="b">
        <f t="array" ref="L493">IF(NOT(H493=""),AND(AND(ABS(C493:H493-B493:G493)&gt;0),AND(ABS(C493:H493-B493:G493)&lt;4)),IF(NOT(G493=""),AND(AND(ABS(C493:G493-B493:F493)&gt;0),AND(ABS(C493:G493-B493:F493)&lt;4)),IF(NOT(F493=""),AND(AND(ABS(C493:F493-B493:E493)&gt;0),AND(ABS(C493:F493-B493:E493)&lt;4)),AND(AND(ABS(C493:E493-B493:D493)&gt;0),AND(ABS(C493:E493-B493:D493)&lt;4)))))</f>
        <v>0</v>
      </c>
      <c r="M493" s="1" t="b">
        <f t="shared" si="1"/>
        <v>0</v>
      </c>
    </row>
    <row r="494" ht="15.75" customHeight="1">
      <c r="A494" s="1" t="s">
        <v>503</v>
      </c>
      <c r="B494" s="1">
        <f>IFERROR(__xludf.DUMMYFUNCTION("SPLIT(A494,"" "")"),25.0)</f>
        <v>25</v>
      </c>
      <c r="C494" s="1">
        <f>IFERROR(__xludf.DUMMYFUNCTION("""COMPUTED_VALUE"""),19.0)</f>
        <v>19</v>
      </c>
      <c r="D494" s="1">
        <f>IFERROR(__xludf.DUMMYFUNCTION("""COMPUTED_VALUE"""),17.0)</f>
        <v>17</v>
      </c>
      <c r="E494" s="1">
        <f>IFERROR(__xludf.DUMMYFUNCTION("""COMPUTED_VALUE"""),10.0)</f>
        <v>10</v>
      </c>
      <c r="F494" s="1">
        <f>IFERROR(__xludf.DUMMYFUNCTION("""COMPUTED_VALUE"""),7.0)</f>
        <v>7</v>
      </c>
      <c r="G494" s="1">
        <f>IFERROR(__xludf.DUMMYFUNCTION("""COMPUTED_VALUE"""),6.0)</f>
        <v>6</v>
      </c>
      <c r="H494" s="1">
        <f>IFERROR(__xludf.DUMMYFUNCTION("""COMPUTED_VALUE"""),8.0)</f>
        <v>8</v>
      </c>
      <c r="I494" s="1"/>
      <c r="J494" s="1" t="b">
        <f t="array" ref="J494">IF(NOT(H494=""),AND(C494:H494&gt;B494:G494),IF(NOT(G494=""),AND(C494:G494&gt;B494:F494),IF(NOT(F494=""),AND(C494:F494&gt;B494:E494),AND(C494:E494&gt;B494:D494))))</f>
        <v>0</v>
      </c>
      <c r="K494" s="1" t="b">
        <f t="array" ref="K494">IF(NOT(H494=""),AND(C494:H494&lt;B494:G494),IF(NOT(G494=""),AND(C494:G494&lt;B494:F494),IF(NOT(F494=""),AND(C494:F494&lt;B494:E494),AND(C494:E494&lt;B494:D494))))</f>
        <v>0</v>
      </c>
      <c r="L494" s="1" t="b">
        <f t="array" ref="L494">IF(NOT(H494=""),AND(AND(ABS(C494:H494-B494:G494)&gt;0),AND(ABS(C494:H494-B494:G494)&lt;4)),IF(NOT(G494=""),AND(AND(ABS(C494:G494-B494:F494)&gt;0),AND(ABS(C494:G494-B494:F494)&lt;4)),IF(NOT(F494=""),AND(AND(ABS(C494:F494-B494:E494)&gt;0),AND(ABS(C494:F494-B494:E494)&lt;4)),AND(AND(ABS(C494:E494-B494:D494)&gt;0),AND(ABS(C494:E494-B494:D494)&lt;4)))))</f>
        <v>0</v>
      </c>
      <c r="M494" s="1" t="b">
        <f t="shared" si="1"/>
        <v>0</v>
      </c>
    </row>
    <row r="495" ht="15.75" customHeight="1">
      <c r="A495" s="1" t="s">
        <v>504</v>
      </c>
      <c r="B495" s="1">
        <f>IFERROR(__xludf.DUMMYFUNCTION("SPLIT(A495,"" "")"),61.0)</f>
        <v>61</v>
      </c>
      <c r="C495" s="1">
        <f>IFERROR(__xludf.DUMMYFUNCTION("""COMPUTED_VALUE"""),54.0)</f>
        <v>54</v>
      </c>
      <c r="D495" s="1">
        <f>IFERROR(__xludf.DUMMYFUNCTION("""COMPUTED_VALUE"""),52.0)</f>
        <v>52</v>
      </c>
      <c r="E495" s="1">
        <f>IFERROR(__xludf.DUMMYFUNCTION("""COMPUTED_VALUE"""),50.0)</f>
        <v>50</v>
      </c>
      <c r="F495" s="1">
        <f>IFERROR(__xludf.DUMMYFUNCTION("""COMPUTED_VALUE"""),43.0)</f>
        <v>43</v>
      </c>
      <c r="G495" s="1">
        <f>IFERROR(__xludf.DUMMYFUNCTION("""COMPUTED_VALUE"""),43.0)</f>
        <v>43</v>
      </c>
      <c r="J495" s="1" t="b">
        <f t="array" ref="J495">IF(NOT(H495=""),AND(C495:H495&gt;B495:G495),IF(NOT(G495=""),AND(C495:G495&gt;B495:F495),IF(NOT(F495=""),AND(C495:F495&gt;B495:E495),AND(C495:E495&gt;B495:D495))))</f>
        <v>0</v>
      </c>
      <c r="K495" s="1" t="b">
        <f t="array" ref="K495">IF(NOT(H495=""),AND(C495:H495&lt;B495:G495),IF(NOT(G495=""),AND(C495:G495&lt;B495:F495),IF(NOT(F495=""),AND(C495:F495&lt;B495:E495),AND(C495:E495&lt;B495:D495))))</f>
        <v>0</v>
      </c>
      <c r="L495" s="1" t="b">
        <f t="array" ref="L495">IF(NOT(H495=""),AND(AND(ABS(C495:H495-B495:G495)&gt;0),AND(ABS(C495:H495-B495:G495)&lt;4)),IF(NOT(G495=""),AND(AND(ABS(C495:G495-B495:F495)&gt;0),AND(ABS(C495:G495-B495:F495)&lt;4)),IF(NOT(F495=""),AND(AND(ABS(C495:F495-B495:E495)&gt;0),AND(ABS(C495:F495-B495:E495)&lt;4)),AND(AND(ABS(C495:E495-B495:D495)&gt;0),AND(ABS(C495:E495-B495:D495)&lt;4)))))</f>
        <v>0</v>
      </c>
      <c r="M495" s="1" t="b">
        <f t="shared" si="1"/>
        <v>0</v>
      </c>
    </row>
    <row r="496" ht="15.75" customHeight="1">
      <c r="A496" s="1" t="s">
        <v>505</v>
      </c>
      <c r="B496" s="1">
        <f>IFERROR(__xludf.DUMMYFUNCTION("SPLIT(A496,"" "")"),61.0)</f>
        <v>61</v>
      </c>
      <c r="C496" s="1">
        <f>IFERROR(__xludf.DUMMYFUNCTION("""COMPUTED_VALUE"""),56.0)</f>
        <v>56</v>
      </c>
      <c r="D496" s="1">
        <f>IFERROR(__xludf.DUMMYFUNCTION("""COMPUTED_VALUE"""),55.0)</f>
        <v>55</v>
      </c>
      <c r="E496" s="1">
        <f>IFERROR(__xludf.DUMMYFUNCTION("""COMPUTED_VALUE"""),54.0)</f>
        <v>54</v>
      </c>
      <c r="F496" s="1">
        <f>IFERROR(__xludf.DUMMYFUNCTION("""COMPUTED_VALUE"""),52.0)</f>
        <v>52</v>
      </c>
      <c r="G496" s="1">
        <f>IFERROR(__xludf.DUMMYFUNCTION("""COMPUTED_VALUE"""),47.0)</f>
        <v>47</v>
      </c>
      <c r="H496" s="1">
        <f>IFERROR(__xludf.DUMMYFUNCTION("""COMPUTED_VALUE"""),43.0)</f>
        <v>43</v>
      </c>
      <c r="I496" s="1"/>
      <c r="J496" s="1" t="b">
        <f t="array" ref="J496">IF(NOT(H496=""),AND(C496:H496&gt;B496:G496),IF(NOT(G496=""),AND(C496:G496&gt;B496:F496),IF(NOT(F496=""),AND(C496:F496&gt;B496:E496),AND(C496:E496&gt;B496:D496))))</f>
        <v>0</v>
      </c>
      <c r="K496" s="1" t="b">
        <f t="array" ref="K496">IF(NOT(H496=""),AND(C496:H496&lt;B496:G496),IF(NOT(G496=""),AND(C496:G496&lt;B496:F496),IF(NOT(F496=""),AND(C496:F496&lt;B496:E496),AND(C496:E496&lt;B496:D496))))</f>
        <v>1</v>
      </c>
      <c r="L496" s="1" t="b">
        <f t="array" ref="L496">IF(NOT(H496=""),AND(AND(ABS(C496:H496-B496:G496)&gt;0),AND(ABS(C496:H496-B496:G496)&lt;4)),IF(NOT(G496=""),AND(AND(ABS(C496:G496-B496:F496)&gt;0),AND(ABS(C496:G496-B496:F496)&lt;4)),IF(NOT(F496=""),AND(AND(ABS(C496:F496-B496:E496)&gt;0),AND(ABS(C496:F496-B496:E496)&lt;4)),AND(AND(ABS(C496:E496-B496:D496)&gt;0),AND(ABS(C496:E496-B496:D496)&lt;4)))))</f>
        <v>0</v>
      </c>
      <c r="M496" s="1" t="b">
        <f t="shared" si="1"/>
        <v>0</v>
      </c>
    </row>
    <row r="497" ht="15.75" customHeight="1">
      <c r="A497" s="1" t="s">
        <v>506</v>
      </c>
      <c r="B497" s="1">
        <f>IFERROR(__xludf.DUMMYFUNCTION("SPLIT(A497,"" "")"),58.0)</f>
        <v>58</v>
      </c>
      <c r="C497" s="1">
        <f>IFERROR(__xludf.DUMMYFUNCTION("""COMPUTED_VALUE"""),51.0)</f>
        <v>51</v>
      </c>
      <c r="D497" s="1">
        <f>IFERROR(__xludf.DUMMYFUNCTION("""COMPUTED_VALUE"""),44.0)</f>
        <v>44</v>
      </c>
      <c r="E497" s="1">
        <f>IFERROR(__xludf.DUMMYFUNCTION("""COMPUTED_VALUE"""),41.0)</f>
        <v>41</v>
      </c>
      <c r="F497" s="1">
        <f>IFERROR(__xludf.DUMMYFUNCTION("""COMPUTED_VALUE"""),36.0)</f>
        <v>36</v>
      </c>
      <c r="J497" s="1" t="b">
        <f t="array" ref="J497">IF(NOT(H497=""),AND(C497:H497&gt;B497:G497),IF(NOT(G497=""),AND(C497:G497&gt;B497:F497),IF(NOT(F497=""),AND(C497:F497&gt;B497:E497),AND(C497:E497&gt;B497:D497))))</f>
        <v>0</v>
      </c>
      <c r="K497" s="1" t="b">
        <f t="array" ref="K497">IF(NOT(H497=""),AND(C497:H497&lt;B497:G497),IF(NOT(G497=""),AND(C497:G497&lt;B497:F497),IF(NOT(F497=""),AND(C497:F497&lt;B497:E497),AND(C497:E497&lt;B497:D497))))</f>
        <v>1</v>
      </c>
      <c r="L497" s="1" t="b">
        <f t="array" ref="L497">IF(NOT(H497=""),AND(AND(ABS(C497:H497-B497:G497)&gt;0),AND(ABS(C497:H497-B497:G497)&lt;4)),IF(NOT(G497=""),AND(AND(ABS(C497:G497-B497:F497)&gt;0),AND(ABS(C497:G497-B497:F497)&lt;4)),IF(NOT(F497=""),AND(AND(ABS(C497:F497-B497:E497)&gt;0),AND(ABS(C497:F497-B497:E497)&lt;4)),AND(AND(ABS(C497:E497-B497:D497)&gt;0),AND(ABS(C497:E497-B497:D497)&lt;4)))))</f>
        <v>0</v>
      </c>
      <c r="M497" s="1" t="b">
        <f t="shared" si="1"/>
        <v>0</v>
      </c>
    </row>
    <row r="498" ht="15.75" customHeight="1">
      <c r="A498" s="1" t="s">
        <v>507</v>
      </c>
      <c r="B498" s="1">
        <f>IFERROR(__xludf.DUMMYFUNCTION("SPLIT(A498,"" "")"),56.0)</f>
        <v>56</v>
      </c>
      <c r="C498" s="1">
        <f>IFERROR(__xludf.DUMMYFUNCTION("""COMPUTED_VALUE"""),56.0)</f>
        <v>56</v>
      </c>
      <c r="D498" s="1">
        <f>IFERROR(__xludf.DUMMYFUNCTION("""COMPUTED_VALUE"""),58.0)</f>
        <v>58</v>
      </c>
      <c r="E498" s="1">
        <f>IFERROR(__xludf.DUMMYFUNCTION("""COMPUTED_VALUE"""),63.0)</f>
        <v>63</v>
      </c>
      <c r="F498" s="1">
        <f>IFERROR(__xludf.DUMMYFUNCTION("""COMPUTED_VALUE"""),63.0)</f>
        <v>63</v>
      </c>
      <c r="J498" s="1" t="b">
        <f t="array" ref="J498">IF(NOT(H498=""),AND(C498:H498&gt;B498:G498),IF(NOT(G498=""),AND(C498:G498&gt;B498:F498),IF(NOT(F498=""),AND(C498:F498&gt;B498:E498),AND(C498:E498&gt;B498:D498))))</f>
        <v>0</v>
      </c>
      <c r="K498" s="1" t="b">
        <f t="array" ref="K498">IF(NOT(H498=""),AND(C498:H498&lt;B498:G498),IF(NOT(G498=""),AND(C498:G498&lt;B498:F498),IF(NOT(F498=""),AND(C498:F498&lt;B498:E498),AND(C498:E498&lt;B498:D498))))</f>
        <v>0</v>
      </c>
      <c r="L498" s="1" t="b">
        <f t="array" ref="L498">IF(NOT(H498=""),AND(AND(ABS(C498:H498-B498:G498)&gt;0),AND(ABS(C498:H498-B498:G498)&lt;4)),IF(NOT(G498=""),AND(AND(ABS(C498:G498-B498:F498)&gt;0),AND(ABS(C498:G498-B498:F498)&lt;4)),IF(NOT(F498=""),AND(AND(ABS(C498:F498-B498:E498)&gt;0),AND(ABS(C498:F498-B498:E498)&lt;4)),AND(AND(ABS(C498:E498-B498:D498)&gt;0),AND(ABS(C498:E498-B498:D498)&lt;4)))))</f>
        <v>0</v>
      </c>
      <c r="M498" s="1" t="b">
        <f t="shared" si="1"/>
        <v>0</v>
      </c>
    </row>
    <row r="499" ht="15.75" customHeight="1">
      <c r="A499" s="1" t="s">
        <v>508</v>
      </c>
      <c r="B499" s="1">
        <f>IFERROR(__xludf.DUMMYFUNCTION("SPLIT(A499,"" "")"),98.0)</f>
        <v>98</v>
      </c>
      <c r="C499" s="1">
        <f>IFERROR(__xludf.DUMMYFUNCTION("""COMPUTED_VALUE"""),94.0)</f>
        <v>94</v>
      </c>
      <c r="D499" s="1">
        <f>IFERROR(__xludf.DUMMYFUNCTION("""COMPUTED_VALUE"""),91.0)</f>
        <v>91</v>
      </c>
      <c r="E499" s="1">
        <f>IFERROR(__xludf.DUMMYFUNCTION("""COMPUTED_VALUE"""),93.0)</f>
        <v>93</v>
      </c>
      <c r="F499" s="1">
        <f>IFERROR(__xludf.DUMMYFUNCTION("""COMPUTED_VALUE"""),95.0)</f>
        <v>95</v>
      </c>
      <c r="J499" s="1" t="b">
        <f t="array" ref="J499">IF(NOT(H499=""),AND(C499:H499&gt;B499:G499),IF(NOT(G499=""),AND(C499:G499&gt;B499:F499),IF(NOT(F499=""),AND(C499:F499&gt;B499:E499),AND(C499:E499&gt;B499:D499))))</f>
        <v>0</v>
      </c>
      <c r="K499" s="1" t="b">
        <f t="array" ref="K499">IF(NOT(H499=""),AND(C499:H499&lt;B499:G499),IF(NOT(G499=""),AND(C499:G499&lt;B499:F499),IF(NOT(F499=""),AND(C499:F499&lt;B499:E499),AND(C499:E499&lt;B499:D499))))</f>
        <v>0</v>
      </c>
      <c r="L499" s="1" t="b">
        <f t="array" ref="L499">IF(NOT(H499=""),AND(AND(ABS(C499:H499-B499:G499)&gt;0),AND(ABS(C499:H499-B499:G499)&lt;4)),IF(NOT(G499=""),AND(AND(ABS(C499:G499-B499:F499)&gt;0),AND(ABS(C499:G499-B499:F499)&lt;4)),IF(NOT(F499=""),AND(AND(ABS(C499:F499-B499:E499)&gt;0),AND(ABS(C499:F499-B499:E499)&lt;4)),AND(AND(ABS(C499:E499-B499:D499)&gt;0),AND(ABS(C499:E499-B499:D499)&lt;4)))))</f>
        <v>0</v>
      </c>
      <c r="M499" s="1" t="b">
        <f t="shared" si="1"/>
        <v>0</v>
      </c>
    </row>
    <row r="500" ht="15.75" customHeight="1">
      <c r="A500" s="1" t="s">
        <v>509</v>
      </c>
      <c r="B500" s="1">
        <f>IFERROR(__xludf.DUMMYFUNCTION("SPLIT(A500,"" "")"),30.0)</f>
        <v>30</v>
      </c>
      <c r="C500" s="1">
        <f>IFERROR(__xludf.DUMMYFUNCTION("""COMPUTED_VALUE"""),31.0)</f>
        <v>31</v>
      </c>
      <c r="D500" s="1">
        <f>IFERROR(__xludf.DUMMYFUNCTION("""COMPUTED_VALUE"""),36.0)</f>
        <v>36</v>
      </c>
      <c r="E500" s="1">
        <f>IFERROR(__xludf.DUMMYFUNCTION("""COMPUTED_VALUE"""),38.0)</f>
        <v>38</v>
      </c>
      <c r="F500" s="1">
        <f>IFERROR(__xludf.DUMMYFUNCTION("""COMPUTED_VALUE"""),38.0)</f>
        <v>38</v>
      </c>
      <c r="J500" s="1" t="b">
        <f t="array" ref="J500">IF(NOT(H500=""),AND(C500:H500&gt;B500:G500),IF(NOT(G500=""),AND(C500:G500&gt;B500:F500),IF(NOT(F500=""),AND(C500:F500&gt;B500:E500),AND(C500:E500&gt;B500:D500))))</f>
        <v>0</v>
      </c>
      <c r="K500" s="1" t="b">
        <f t="array" ref="K500">IF(NOT(H500=""),AND(C500:H500&lt;B500:G500),IF(NOT(G500=""),AND(C500:G500&lt;B500:F500),IF(NOT(F500=""),AND(C500:F500&lt;B500:E500),AND(C500:E500&lt;B500:D500))))</f>
        <v>0</v>
      </c>
      <c r="L500" s="1" t="b">
        <f t="array" ref="L500">IF(NOT(H500=""),AND(AND(ABS(C500:H500-B500:G500)&gt;0),AND(ABS(C500:H500-B500:G500)&lt;4)),IF(NOT(G500=""),AND(AND(ABS(C500:G500-B500:F500)&gt;0),AND(ABS(C500:G500-B500:F500)&lt;4)),IF(NOT(F500=""),AND(AND(ABS(C500:F500-B500:E500)&gt;0),AND(ABS(C500:F500-B500:E500)&lt;4)),AND(AND(ABS(C500:E500-B500:D500)&gt;0),AND(ABS(C500:E500-B500:D500)&lt;4)))))</f>
        <v>0</v>
      </c>
      <c r="M500" s="1" t="b">
        <f t="shared" si="1"/>
        <v>0</v>
      </c>
    </row>
    <row r="501" ht="15.75" customHeight="1">
      <c r="A501" s="1" t="s">
        <v>510</v>
      </c>
      <c r="B501" s="1">
        <f>IFERROR(__xludf.DUMMYFUNCTION("SPLIT(A501,"" "")"),33.0)</f>
        <v>33</v>
      </c>
      <c r="C501" s="1">
        <f>IFERROR(__xludf.DUMMYFUNCTION("""COMPUTED_VALUE"""),27.0)</f>
        <v>27</v>
      </c>
      <c r="D501" s="1">
        <f>IFERROR(__xludf.DUMMYFUNCTION("""COMPUTED_VALUE"""),25.0)</f>
        <v>25</v>
      </c>
      <c r="E501" s="1">
        <f>IFERROR(__xludf.DUMMYFUNCTION("""COMPUTED_VALUE"""),18.0)</f>
        <v>18</v>
      </c>
      <c r="F501" s="1">
        <f>IFERROR(__xludf.DUMMYFUNCTION("""COMPUTED_VALUE"""),16.0)</f>
        <v>16</v>
      </c>
      <c r="G501" s="1">
        <f>IFERROR(__xludf.DUMMYFUNCTION("""COMPUTED_VALUE"""),13.0)</f>
        <v>13</v>
      </c>
      <c r="H501" s="1">
        <f>IFERROR(__xludf.DUMMYFUNCTION("""COMPUTED_VALUE"""),12.0)</f>
        <v>12</v>
      </c>
      <c r="I501" s="1">
        <f>IFERROR(__xludf.DUMMYFUNCTION("""COMPUTED_VALUE"""),6.0)</f>
        <v>6</v>
      </c>
      <c r="J501" s="1" t="b">
        <f t="array" ref="J501">IF(NOT(H501=""),AND(C501:H501&gt;B501:G501),IF(NOT(G501=""),AND(C501:G501&gt;B501:F501),IF(NOT(F501=""),AND(C501:F501&gt;B501:E501),AND(C501:E501&gt;B501:D501))))</f>
        <v>0</v>
      </c>
      <c r="K501" s="1" t="b">
        <f t="array" ref="K501">IF(NOT(H501=""),AND(C501:H501&lt;B501:G501),IF(NOT(G501=""),AND(C501:G501&lt;B501:F501),IF(NOT(F501=""),AND(C501:F501&lt;B501:E501),AND(C501:E501&lt;B501:D501))))</f>
        <v>1</v>
      </c>
      <c r="L501" s="1" t="b">
        <f t="array" ref="L501">IF(NOT(H501=""),AND(AND(ABS(C501:H501-B501:G501)&gt;0),AND(ABS(C501:H501-B501:G501)&lt;4)),IF(NOT(G501=""),AND(AND(ABS(C501:G501-B501:F501)&gt;0),AND(ABS(C501:G501-B501:F501)&lt;4)),IF(NOT(F501=""),AND(AND(ABS(C501:F501-B501:E501)&gt;0),AND(ABS(C501:F501-B501:E501)&lt;4)),AND(AND(ABS(C501:E501-B501:D501)&gt;0),AND(ABS(C501:E501-B501:D501)&lt;4)))))</f>
        <v>0</v>
      </c>
      <c r="M501" s="1" t="b">
        <f t="shared" si="1"/>
        <v>0</v>
      </c>
    </row>
    <row r="502" ht="15.75" customHeight="1">
      <c r="A502" s="1" t="s">
        <v>511</v>
      </c>
      <c r="B502" s="1">
        <f>IFERROR(__xludf.DUMMYFUNCTION("SPLIT(A502,"" "")"),30.0)</f>
        <v>30</v>
      </c>
      <c r="C502" s="1">
        <f>IFERROR(__xludf.DUMMYFUNCTION("""COMPUTED_VALUE"""),36.0)</f>
        <v>36</v>
      </c>
      <c r="D502" s="1">
        <f>IFERROR(__xludf.DUMMYFUNCTION("""COMPUTED_VALUE"""),39.0)</f>
        <v>39</v>
      </c>
      <c r="E502" s="1">
        <f>IFERROR(__xludf.DUMMYFUNCTION("""COMPUTED_VALUE"""),41.0)</f>
        <v>41</v>
      </c>
      <c r="F502" s="1">
        <f>IFERROR(__xludf.DUMMYFUNCTION("""COMPUTED_VALUE"""),42.0)</f>
        <v>42</v>
      </c>
      <c r="G502" s="1">
        <f>IFERROR(__xludf.DUMMYFUNCTION("""COMPUTED_VALUE"""),48.0)</f>
        <v>48</v>
      </c>
      <c r="H502" s="1">
        <f>IFERROR(__xludf.DUMMYFUNCTION("""COMPUTED_VALUE"""),51.0)</f>
        <v>51</v>
      </c>
      <c r="I502" s="1">
        <f>IFERROR(__xludf.DUMMYFUNCTION("""COMPUTED_VALUE"""),56.0)</f>
        <v>56</v>
      </c>
      <c r="J502" s="1" t="b">
        <f t="array" ref="J502">IF(NOT(H502=""),AND(C502:H502&gt;B502:G502),IF(NOT(G502=""),AND(C502:G502&gt;B502:F502),IF(NOT(F502=""),AND(C502:F502&gt;B502:E502),AND(C502:E502&gt;B502:D502))))</f>
        <v>1</v>
      </c>
      <c r="K502" s="1" t="b">
        <f t="array" ref="K502">IF(NOT(H502=""),AND(C502:H502&lt;B502:G502),IF(NOT(G502=""),AND(C502:G502&lt;B502:F502),IF(NOT(F502=""),AND(C502:F502&lt;B502:E502),AND(C502:E502&lt;B502:D502))))</f>
        <v>0</v>
      </c>
      <c r="L502" s="1" t="b">
        <f t="array" ref="L502">IF(NOT(H502=""),AND(AND(ABS(C502:H502-B502:G502)&gt;0),AND(ABS(C502:H502-B502:G502)&lt;4)),IF(NOT(G502=""),AND(AND(ABS(C502:G502-B502:F502)&gt;0),AND(ABS(C502:G502-B502:F502)&lt;4)),IF(NOT(F502=""),AND(AND(ABS(C502:F502-B502:E502)&gt;0),AND(ABS(C502:F502-B502:E502)&lt;4)),AND(AND(ABS(C502:E502-B502:D502)&gt;0),AND(ABS(C502:E502-B502:D502)&lt;4)))))</f>
        <v>0</v>
      </c>
      <c r="M502" s="1" t="b">
        <f t="shared" si="1"/>
        <v>0</v>
      </c>
    </row>
    <row r="503" ht="15.75" customHeight="1">
      <c r="A503" s="1" t="s">
        <v>512</v>
      </c>
      <c r="B503" s="1">
        <f>IFERROR(__xludf.DUMMYFUNCTION("SPLIT(A503,"" "")"),51.0)</f>
        <v>51</v>
      </c>
      <c r="C503" s="1">
        <f>IFERROR(__xludf.DUMMYFUNCTION("""COMPUTED_VALUE"""),54.0)</f>
        <v>54</v>
      </c>
      <c r="D503" s="1">
        <f>IFERROR(__xludf.DUMMYFUNCTION("""COMPUTED_VALUE"""),56.0)</f>
        <v>56</v>
      </c>
      <c r="E503" s="1">
        <f>IFERROR(__xludf.DUMMYFUNCTION("""COMPUTED_VALUE"""),56.0)</f>
        <v>56</v>
      </c>
      <c r="F503" s="1">
        <f>IFERROR(__xludf.DUMMYFUNCTION("""COMPUTED_VALUE"""),60.0)</f>
        <v>60</v>
      </c>
      <c r="J503" s="1" t="b">
        <f t="array" ref="J503">IF(NOT(H503=""),AND(C503:H503&gt;B503:G503),IF(NOT(G503=""),AND(C503:G503&gt;B503:F503),IF(NOT(F503=""),AND(C503:F503&gt;B503:E503),AND(C503:E503&gt;B503:D503))))</f>
        <v>0</v>
      </c>
      <c r="K503" s="1" t="b">
        <f t="array" ref="K503">IF(NOT(H503=""),AND(C503:H503&lt;B503:G503),IF(NOT(G503=""),AND(C503:G503&lt;B503:F503),IF(NOT(F503=""),AND(C503:F503&lt;B503:E503),AND(C503:E503&lt;B503:D503))))</f>
        <v>0</v>
      </c>
      <c r="L503" s="1" t="b">
        <f t="array" ref="L503">IF(NOT(H503=""),AND(AND(ABS(C503:H503-B503:G503)&gt;0),AND(ABS(C503:H503-B503:G503)&lt;4)),IF(NOT(G503=""),AND(AND(ABS(C503:G503-B503:F503)&gt;0),AND(ABS(C503:G503-B503:F503)&lt;4)),IF(NOT(F503=""),AND(AND(ABS(C503:F503-B503:E503)&gt;0),AND(ABS(C503:F503-B503:E503)&lt;4)),AND(AND(ABS(C503:E503-B503:D503)&gt;0),AND(ABS(C503:E503-B503:D503)&lt;4)))))</f>
        <v>0</v>
      </c>
      <c r="M503" s="1" t="b">
        <f t="shared" si="1"/>
        <v>0</v>
      </c>
    </row>
    <row r="504" ht="15.75" customHeight="1">
      <c r="A504" s="1" t="s">
        <v>513</v>
      </c>
      <c r="B504" s="1">
        <f>IFERROR(__xludf.DUMMYFUNCTION("SPLIT(A504,"" "")"),12.0)</f>
        <v>12</v>
      </c>
      <c r="C504" s="1">
        <f>IFERROR(__xludf.DUMMYFUNCTION("""COMPUTED_VALUE"""),12.0)</f>
        <v>12</v>
      </c>
      <c r="D504" s="1">
        <f>IFERROR(__xludf.DUMMYFUNCTION("""COMPUTED_VALUE"""),13.0)</f>
        <v>13</v>
      </c>
      <c r="E504" s="1">
        <f>IFERROR(__xludf.DUMMYFUNCTION("""COMPUTED_VALUE"""),16.0)</f>
        <v>16</v>
      </c>
      <c r="F504" s="1">
        <f>IFERROR(__xludf.DUMMYFUNCTION("""COMPUTED_VALUE"""),15.0)</f>
        <v>15</v>
      </c>
      <c r="G504" s="1">
        <f>IFERROR(__xludf.DUMMYFUNCTION("""COMPUTED_VALUE"""),18.0)</f>
        <v>18</v>
      </c>
      <c r="H504" s="1">
        <f>IFERROR(__xludf.DUMMYFUNCTION("""COMPUTED_VALUE"""),18.0)</f>
        <v>18</v>
      </c>
      <c r="I504" s="1"/>
      <c r="J504" s="1" t="b">
        <f t="array" ref="J504">IF(NOT(H504=""),AND(C504:H504&gt;B504:G504),IF(NOT(G504=""),AND(C504:G504&gt;B504:F504),IF(NOT(F504=""),AND(C504:F504&gt;B504:E504),AND(C504:E504&gt;B504:D504))))</f>
        <v>0</v>
      </c>
      <c r="K504" s="1" t="b">
        <f t="array" ref="K504">IF(NOT(H504=""),AND(C504:H504&lt;B504:G504),IF(NOT(G504=""),AND(C504:G504&lt;B504:F504),IF(NOT(F504=""),AND(C504:F504&lt;B504:E504),AND(C504:E504&lt;B504:D504))))</f>
        <v>0</v>
      </c>
      <c r="L504" s="1" t="b">
        <f t="array" ref="L504">IF(NOT(H504=""),AND(AND(ABS(C504:H504-B504:G504)&gt;0),AND(ABS(C504:H504-B504:G504)&lt;4)),IF(NOT(G504=""),AND(AND(ABS(C504:G504-B504:F504)&gt;0),AND(ABS(C504:G504-B504:F504)&lt;4)),IF(NOT(F504=""),AND(AND(ABS(C504:F504-B504:E504)&gt;0),AND(ABS(C504:F504-B504:E504)&lt;4)),AND(AND(ABS(C504:E504-B504:D504)&gt;0),AND(ABS(C504:E504-B504:D504)&lt;4)))))</f>
        <v>0</v>
      </c>
      <c r="M504" s="1" t="b">
        <f t="shared" si="1"/>
        <v>0</v>
      </c>
    </row>
    <row r="505" ht="15.75" customHeight="1">
      <c r="A505" s="1" t="s">
        <v>514</v>
      </c>
      <c r="B505" s="1">
        <f>IFERROR(__xludf.DUMMYFUNCTION("SPLIT(A505,"" "")"),20.0)</f>
        <v>20</v>
      </c>
      <c r="C505" s="1">
        <f>IFERROR(__xludf.DUMMYFUNCTION("""COMPUTED_VALUE"""),14.0)</f>
        <v>14</v>
      </c>
      <c r="D505" s="1">
        <f>IFERROR(__xludf.DUMMYFUNCTION("""COMPUTED_VALUE"""),11.0)</f>
        <v>11</v>
      </c>
      <c r="E505" s="1">
        <f>IFERROR(__xludf.DUMMYFUNCTION("""COMPUTED_VALUE"""),11.0)</f>
        <v>11</v>
      </c>
      <c r="F505" s="1">
        <f>IFERROR(__xludf.DUMMYFUNCTION("""COMPUTED_VALUE"""),9.0)</f>
        <v>9</v>
      </c>
      <c r="G505" s="1">
        <f>IFERROR(__xludf.DUMMYFUNCTION("""COMPUTED_VALUE"""),11.0)</f>
        <v>11</v>
      </c>
      <c r="J505" s="1" t="b">
        <f t="array" ref="J505">IF(NOT(H505=""),AND(C505:H505&gt;B505:G505),IF(NOT(G505=""),AND(C505:G505&gt;B505:F505),IF(NOT(F505=""),AND(C505:F505&gt;B505:E505),AND(C505:E505&gt;B505:D505))))</f>
        <v>0</v>
      </c>
      <c r="K505" s="1" t="b">
        <f t="array" ref="K505">IF(NOT(H505=""),AND(C505:H505&lt;B505:G505),IF(NOT(G505=""),AND(C505:G505&lt;B505:F505),IF(NOT(F505=""),AND(C505:F505&lt;B505:E505),AND(C505:E505&lt;B505:D505))))</f>
        <v>0</v>
      </c>
      <c r="L505" s="1" t="b">
        <f t="array" ref="L505">IF(NOT(H505=""),AND(AND(ABS(C505:H505-B505:G505)&gt;0),AND(ABS(C505:H505-B505:G505)&lt;4)),IF(NOT(G505=""),AND(AND(ABS(C505:G505-B505:F505)&gt;0),AND(ABS(C505:G505-B505:F505)&lt;4)),IF(NOT(F505=""),AND(AND(ABS(C505:F505-B505:E505)&gt;0),AND(ABS(C505:F505-B505:E505)&lt;4)),AND(AND(ABS(C505:E505-B505:D505)&gt;0),AND(ABS(C505:E505-B505:D505)&lt;4)))))</f>
        <v>0</v>
      </c>
      <c r="M505" s="1" t="b">
        <f t="shared" si="1"/>
        <v>0</v>
      </c>
    </row>
    <row r="506" ht="15.75" customHeight="1">
      <c r="A506" s="1" t="s">
        <v>515</v>
      </c>
      <c r="B506" s="1">
        <f>IFERROR(__xludf.DUMMYFUNCTION("SPLIT(A506,"" "")"),80.0)</f>
        <v>80</v>
      </c>
      <c r="C506" s="1">
        <f>IFERROR(__xludf.DUMMYFUNCTION("""COMPUTED_VALUE"""),76.0)</f>
        <v>76</v>
      </c>
      <c r="D506" s="1">
        <f>IFERROR(__xludf.DUMMYFUNCTION("""COMPUTED_VALUE"""),73.0)</f>
        <v>73</v>
      </c>
      <c r="E506" s="1">
        <f>IFERROR(__xludf.DUMMYFUNCTION("""COMPUTED_VALUE"""),70.0)</f>
        <v>70</v>
      </c>
      <c r="F506" s="1">
        <f>IFERROR(__xludf.DUMMYFUNCTION("""COMPUTED_VALUE"""),68.0)</f>
        <v>68</v>
      </c>
      <c r="G506" s="1">
        <f>IFERROR(__xludf.DUMMYFUNCTION("""COMPUTED_VALUE"""),64.0)</f>
        <v>64</v>
      </c>
      <c r="H506" s="1">
        <f>IFERROR(__xludf.DUMMYFUNCTION("""COMPUTED_VALUE"""),60.0)</f>
        <v>60</v>
      </c>
      <c r="I506" s="1"/>
      <c r="J506" s="1" t="b">
        <f t="array" ref="J506">IF(NOT(H506=""),AND(C506:H506&gt;B506:G506),IF(NOT(G506=""),AND(C506:G506&gt;B506:F506),IF(NOT(F506=""),AND(C506:F506&gt;B506:E506),AND(C506:E506&gt;B506:D506))))</f>
        <v>0</v>
      </c>
      <c r="K506" s="1" t="b">
        <f t="array" ref="K506">IF(NOT(H506=""),AND(C506:H506&lt;B506:G506),IF(NOT(G506=""),AND(C506:G506&lt;B506:F506),IF(NOT(F506=""),AND(C506:F506&lt;B506:E506),AND(C506:E506&lt;B506:D506))))</f>
        <v>1</v>
      </c>
      <c r="L506" s="1" t="b">
        <f t="array" ref="L506">IF(NOT(H506=""),AND(AND(ABS(C506:H506-B506:G506)&gt;0),AND(ABS(C506:H506-B506:G506)&lt;4)),IF(NOT(G506=""),AND(AND(ABS(C506:G506-B506:F506)&gt;0),AND(ABS(C506:G506-B506:F506)&lt;4)),IF(NOT(F506=""),AND(AND(ABS(C506:F506-B506:E506)&gt;0),AND(ABS(C506:F506-B506:E506)&lt;4)),AND(AND(ABS(C506:E506-B506:D506)&gt;0),AND(ABS(C506:E506-B506:D506)&lt;4)))))</f>
        <v>0</v>
      </c>
      <c r="M506" s="1" t="b">
        <f t="shared" si="1"/>
        <v>0</v>
      </c>
    </row>
    <row r="507" ht="15.75" customHeight="1">
      <c r="A507" s="1" t="s">
        <v>516</v>
      </c>
      <c r="B507" s="1">
        <f>IFERROR(__xludf.DUMMYFUNCTION("SPLIT(A507,"" "")"),41.0)</f>
        <v>41</v>
      </c>
      <c r="C507" s="1">
        <f>IFERROR(__xludf.DUMMYFUNCTION("""COMPUTED_VALUE"""),41.0)</f>
        <v>41</v>
      </c>
      <c r="D507" s="1">
        <f>IFERROR(__xludf.DUMMYFUNCTION("""COMPUTED_VALUE"""),42.0)</f>
        <v>42</v>
      </c>
      <c r="E507" s="1">
        <f>IFERROR(__xludf.DUMMYFUNCTION("""COMPUTED_VALUE"""),43.0)</f>
        <v>43</v>
      </c>
      <c r="F507" s="1">
        <f>IFERROR(__xludf.DUMMYFUNCTION("""COMPUTED_VALUE"""),45.0)</f>
        <v>45</v>
      </c>
      <c r="G507" s="1">
        <f>IFERROR(__xludf.DUMMYFUNCTION("""COMPUTED_VALUE"""),51.0)</f>
        <v>51</v>
      </c>
      <c r="H507" s="1">
        <f>IFERROR(__xludf.DUMMYFUNCTION("""COMPUTED_VALUE"""),54.0)</f>
        <v>54</v>
      </c>
      <c r="I507" s="1">
        <f>IFERROR(__xludf.DUMMYFUNCTION("""COMPUTED_VALUE"""),61.0)</f>
        <v>61</v>
      </c>
      <c r="J507" s="1" t="b">
        <f t="array" ref="J507">IF(NOT(H507=""),AND(C507:H507&gt;B507:G507),IF(NOT(G507=""),AND(C507:G507&gt;B507:F507),IF(NOT(F507=""),AND(C507:F507&gt;B507:E507),AND(C507:E507&gt;B507:D507))))</f>
        <v>0</v>
      </c>
      <c r="K507" s="1" t="b">
        <f t="array" ref="K507">IF(NOT(H507=""),AND(C507:H507&lt;B507:G507),IF(NOT(G507=""),AND(C507:G507&lt;B507:F507),IF(NOT(F507=""),AND(C507:F507&lt;B507:E507),AND(C507:E507&lt;B507:D507))))</f>
        <v>0</v>
      </c>
      <c r="L507" s="1" t="b">
        <f t="array" ref="L507">IF(NOT(H507=""),AND(AND(ABS(C507:H507-B507:G507)&gt;0),AND(ABS(C507:H507-B507:G507)&lt;4)),IF(NOT(G507=""),AND(AND(ABS(C507:G507-B507:F507)&gt;0),AND(ABS(C507:G507-B507:F507)&lt;4)),IF(NOT(F507=""),AND(AND(ABS(C507:F507-B507:E507)&gt;0),AND(ABS(C507:F507-B507:E507)&lt;4)),AND(AND(ABS(C507:E507-B507:D507)&gt;0),AND(ABS(C507:E507-B507:D507)&lt;4)))))</f>
        <v>0</v>
      </c>
      <c r="M507" s="1" t="b">
        <f t="shared" si="1"/>
        <v>0</v>
      </c>
    </row>
    <row r="508" ht="15.75" customHeight="1">
      <c r="A508" s="1" t="s">
        <v>517</v>
      </c>
      <c r="B508" s="1">
        <f>IFERROR(__xludf.DUMMYFUNCTION("SPLIT(A508,"" "")"),40.0)</f>
        <v>40</v>
      </c>
      <c r="C508" s="1">
        <f>IFERROR(__xludf.DUMMYFUNCTION("""COMPUTED_VALUE"""),39.0)</f>
        <v>39</v>
      </c>
      <c r="D508" s="1">
        <f>IFERROR(__xludf.DUMMYFUNCTION("""COMPUTED_VALUE"""),42.0)</f>
        <v>42</v>
      </c>
      <c r="E508" s="1">
        <f>IFERROR(__xludf.DUMMYFUNCTION("""COMPUTED_VALUE"""),41.0)</f>
        <v>41</v>
      </c>
      <c r="F508" s="1">
        <f>IFERROR(__xludf.DUMMYFUNCTION("""COMPUTED_VALUE"""),39.0)</f>
        <v>39</v>
      </c>
      <c r="J508" s="1" t="b">
        <f t="array" ref="J508">IF(NOT(H508=""),AND(C508:H508&gt;B508:G508),IF(NOT(G508=""),AND(C508:G508&gt;B508:F508),IF(NOT(F508=""),AND(C508:F508&gt;B508:E508),AND(C508:E508&gt;B508:D508))))</f>
        <v>0</v>
      </c>
      <c r="K508" s="1" t="b">
        <f t="array" ref="K508">IF(NOT(H508=""),AND(C508:H508&lt;B508:G508),IF(NOT(G508=""),AND(C508:G508&lt;B508:F508),IF(NOT(F508=""),AND(C508:F508&lt;B508:E508),AND(C508:E508&lt;B508:D508))))</f>
        <v>0</v>
      </c>
      <c r="L508" s="1" t="b">
        <f t="array" ref="L508">IF(NOT(H508=""),AND(AND(ABS(C508:H508-B508:G508)&gt;0),AND(ABS(C508:H508-B508:G508)&lt;4)),IF(NOT(G508=""),AND(AND(ABS(C508:G508-B508:F508)&gt;0),AND(ABS(C508:G508-B508:F508)&lt;4)),IF(NOT(F508=""),AND(AND(ABS(C508:F508-B508:E508)&gt;0),AND(ABS(C508:F508-B508:E508)&lt;4)),AND(AND(ABS(C508:E508-B508:D508)&gt;0),AND(ABS(C508:E508-B508:D508)&lt;4)))))</f>
        <v>1</v>
      </c>
      <c r="M508" s="1" t="b">
        <f t="shared" si="1"/>
        <v>0</v>
      </c>
    </row>
    <row r="509" ht="15.75" customHeight="1">
      <c r="A509" s="1" t="s">
        <v>518</v>
      </c>
      <c r="B509" s="1">
        <f>IFERROR(__xludf.DUMMYFUNCTION("SPLIT(A509,"" "")"),34.0)</f>
        <v>34</v>
      </c>
      <c r="C509" s="1">
        <f>IFERROR(__xludf.DUMMYFUNCTION("""COMPUTED_VALUE"""),34.0)</f>
        <v>34</v>
      </c>
      <c r="D509" s="1">
        <f>IFERROR(__xludf.DUMMYFUNCTION("""COMPUTED_VALUE"""),31.0)</f>
        <v>31</v>
      </c>
      <c r="E509" s="1">
        <f>IFERROR(__xludf.DUMMYFUNCTION("""COMPUTED_VALUE"""),32.0)</f>
        <v>32</v>
      </c>
      <c r="F509" s="1">
        <f>IFERROR(__xludf.DUMMYFUNCTION("""COMPUTED_VALUE"""),30.0)</f>
        <v>30</v>
      </c>
      <c r="G509" s="1">
        <f>IFERROR(__xludf.DUMMYFUNCTION("""COMPUTED_VALUE"""),27.0)</f>
        <v>27</v>
      </c>
      <c r="H509" s="1">
        <f>IFERROR(__xludf.DUMMYFUNCTION("""COMPUTED_VALUE"""),24.0)</f>
        <v>24</v>
      </c>
      <c r="I509" s="1">
        <f>IFERROR(__xludf.DUMMYFUNCTION("""COMPUTED_VALUE"""),24.0)</f>
        <v>24</v>
      </c>
      <c r="J509" s="1" t="b">
        <f t="array" ref="J509">IF(NOT(H509=""),AND(C509:H509&gt;B509:G509),IF(NOT(G509=""),AND(C509:G509&gt;B509:F509),IF(NOT(F509=""),AND(C509:F509&gt;B509:E509),AND(C509:E509&gt;B509:D509))))</f>
        <v>0</v>
      </c>
      <c r="K509" s="1" t="b">
        <f t="array" ref="K509">IF(NOT(H509=""),AND(C509:H509&lt;B509:G509),IF(NOT(G509=""),AND(C509:G509&lt;B509:F509),IF(NOT(F509=""),AND(C509:F509&lt;B509:E509),AND(C509:E509&lt;B509:D509))))</f>
        <v>0</v>
      </c>
      <c r="L509" s="1" t="b">
        <f t="array" ref="L509">IF(NOT(H509=""),AND(AND(ABS(C509:H509-B509:G509)&gt;0),AND(ABS(C509:H509-B509:G509)&lt;4)),IF(NOT(G509=""),AND(AND(ABS(C509:G509-B509:F509)&gt;0),AND(ABS(C509:G509-B509:F509)&lt;4)),IF(NOT(F509=""),AND(AND(ABS(C509:F509-B509:E509)&gt;0),AND(ABS(C509:F509-B509:E509)&lt;4)),AND(AND(ABS(C509:E509-B509:D509)&gt;0),AND(ABS(C509:E509-B509:D509)&lt;4)))))</f>
        <v>0</v>
      </c>
      <c r="M509" s="1" t="b">
        <f t="shared" si="1"/>
        <v>0</v>
      </c>
    </row>
    <row r="510" ht="15.75" customHeight="1">
      <c r="A510" s="1" t="s">
        <v>519</v>
      </c>
      <c r="B510" s="1">
        <f>IFERROR(__xludf.DUMMYFUNCTION("SPLIT(A510,"" "")"),30.0)</f>
        <v>30</v>
      </c>
      <c r="C510" s="1">
        <f>IFERROR(__xludf.DUMMYFUNCTION("""COMPUTED_VALUE"""),30.0)</f>
        <v>30</v>
      </c>
      <c r="D510" s="1">
        <f>IFERROR(__xludf.DUMMYFUNCTION("""COMPUTED_VALUE"""),31.0)</f>
        <v>31</v>
      </c>
      <c r="E510" s="1">
        <f>IFERROR(__xludf.DUMMYFUNCTION("""COMPUTED_VALUE"""),33.0)</f>
        <v>33</v>
      </c>
      <c r="F510" s="1">
        <f>IFERROR(__xludf.DUMMYFUNCTION("""COMPUTED_VALUE"""),34.0)</f>
        <v>34</v>
      </c>
      <c r="G510" s="1">
        <f>IFERROR(__xludf.DUMMYFUNCTION("""COMPUTED_VALUE"""),36.0)</f>
        <v>36</v>
      </c>
      <c r="H510" s="1">
        <f>IFERROR(__xludf.DUMMYFUNCTION("""COMPUTED_VALUE"""),40.0)</f>
        <v>40</v>
      </c>
      <c r="I510" s="1">
        <f>IFERROR(__xludf.DUMMYFUNCTION("""COMPUTED_VALUE"""),43.0)</f>
        <v>43</v>
      </c>
      <c r="J510" s="1" t="b">
        <f t="array" ref="J510">IF(NOT(H510=""),AND(C510:H510&gt;B510:G510),IF(NOT(G510=""),AND(C510:G510&gt;B510:F510),IF(NOT(F510=""),AND(C510:F510&gt;B510:E510),AND(C510:E510&gt;B510:D510))))</f>
        <v>0</v>
      </c>
      <c r="K510" s="1" t="b">
        <f t="array" ref="K510">IF(NOT(H510=""),AND(C510:H510&lt;B510:G510),IF(NOT(G510=""),AND(C510:G510&lt;B510:F510),IF(NOT(F510=""),AND(C510:F510&lt;B510:E510),AND(C510:E510&lt;B510:D510))))</f>
        <v>0</v>
      </c>
      <c r="L510" s="1" t="b">
        <f t="array" ref="L510">IF(NOT(H510=""),AND(AND(ABS(C510:H510-B510:G510)&gt;0),AND(ABS(C510:H510-B510:G510)&lt;4)),IF(NOT(G510=""),AND(AND(ABS(C510:G510-B510:F510)&gt;0),AND(ABS(C510:G510-B510:F510)&lt;4)),IF(NOT(F510=""),AND(AND(ABS(C510:F510-B510:E510)&gt;0),AND(ABS(C510:F510-B510:E510)&lt;4)),AND(AND(ABS(C510:E510-B510:D510)&gt;0),AND(ABS(C510:E510-B510:D510)&lt;4)))))</f>
        <v>0</v>
      </c>
      <c r="M510" s="1" t="b">
        <f t="shared" si="1"/>
        <v>0</v>
      </c>
    </row>
    <row r="511" ht="15.75" customHeight="1">
      <c r="A511" s="1" t="s">
        <v>520</v>
      </c>
      <c r="B511" s="1">
        <f>IFERROR(__xludf.DUMMYFUNCTION("SPLIT(A511,"" "")"),2.0)</f>
        <v>2</v>
      </c>
      <c r="C511" s="1">
        <f>IFERROR(__xludf.DUMMYFUNCTION("""COMPUTED_VALUE"""),8.0)</f>
        <v>8</v>
      </c>
      <c r="D511" s="1">
        <f>IFERROR(__xludf.DUMMYFUNCTION("""COMPUTED_VALUE"""),11.0)</f>
        <v>11</v>
      </c>
      <c r="E511" s="1">
        <f>IFERROR(__xludf.DUMMYFUNCTION("""COMPUTED_VALUE"""),13.0)</f>
        <v>13</v>
      </c>
      <c r="F511" s="1">
        <f>IFERROR(__xludf.DUMMYFUNCTION("""COMPUTED_VALUE"""),17.0)</f>
        <v>17</v>
      </c>
      <c r="G511" s="1">
        <f>IFERROR(__xludf.DUMMYFUNCTION("""COMPUTED_VALUE"""),18.0)</f>
        <v>18</v>
      </c>
      <c r="J511" s="1" t="b">
        <f t="array" ref="J511">IF(NOT(H511=""),AND(C511:H511&gt;B511:G511),IF(NOT(G511=""),AND(C511:G511&gt;B511:F511),IF(NOT(F511=""),AND(C511:F511&gt;B511:E511),AND(C511:E511&gt;B511:D511))))</f>
        <v>1</v>
      </c>
      <c r="K511" s="1" t="b">
        <f t="array" ref="K511">IF(NOT(H511=""),AND(C511:H511&lt;B511:G511),IF(NOT(G511=""),AND(C511:G511&lt;B511:F511),IF(NOT(F511=""),AND(C511:F511&lt;B511:E511),AND(C511:E511&lt;B511:D511))))</f>
        <v>0</v>
      </c>
      <c r="L511" s="1" t="b">
        <f t="array" ref="L511">IF(NOT(H511=""),AND(AND(ABS(C511:H511-B511:G511)&gt;0),AND(ABS(C511:H511-B511:G511)&lt;4)),IF(NOT(G511=""),AND(AND(ABS(C511:G511-B511:F511)&gt;0),AND(ABS(C511:G511-B511:F511)&lt;4)),IF(NOT(F511=""),AND(AND(ABS(C511:F511-B511:E511)&gt;0),AND(ABS(C511:F511-B511:E511)&lt;4)),AND(AND(ABS(C511:E511-B511:D511)&gt;0),AND(ABS(C511:E511-B511:D511)&lt;4)))))</f>
        <v>0</v>
      </c>
      <c r="M511" s="1" t="b">
        <f t="shared" si="1"/>
        <v>0</v>
      </c>
    </row>
    <row r="512" ht="15.75" customHeight="1">
      <c r="A512" s="1" t="s">
        <v>521</v>
      </c>
      <c r="B512" s="1">
        <f>IFERROR(__xludf.DUMMYFUNCTION("SPLIT(A512,"" "")"),22.0)</f>
        <v>22</v>
      </c>
      <c r="C512" s="1">
        <f>IFERROR(__xludf.DUMMYFUNCTION("""COMPUTED_VALUE"""),22.0)</f>
        <v>22</v>
      </c>
      <c r="D512" s="1">
        <f>IFERROR(__xludf.DUMMYFUNCTION("""COMPUTED_VALUE"""),25.0)</f>
        <v>25</v>
      </c>
      <c r="E512" s="1">
        <f>IFERROR(__xludf.DUMMYFUNCTION("""COMPUTED_VALUE"""),29.0)</f>
        <v>29</v>
      </c>
      <c r="F512" s="1">
        <f>IFERROR(__xludf.DUMMYFUNCTION("""COMPUTED_VALUE"""),30.0)</f>
        <v>30</v>
      </c>
      <c r="G512" s="1">
        <f>IFERROR(__xludf.DUMMYFUNCTION("""COMPUTED_VALUE"""),35.0)</f>
        <v>35</v>
      </c>
      <c r="J512" s="1" t="b">
        <f t="array" ref="J512">IF(NOT(H512=""),AND(C512:H512&gt;B512:G512),IF(NOT(G512=""),AND(C512:G512&gt;B512:F512),IF(NOT(F512=""),AND(C512:F512&gt;B512:E512),AND(C512:E512&gt;B512:D512))))</f>
        <v>0</v>
      </c>
      <c r="K512" s="1" t="b">
        <f t="array" ref="K512">IF(NOT(H512=""),AND(C512:H512&lt;B512:G512),IF(NOT(G512=""),AND(C512:G512&lt;B512:F512),IF(NOT(F512=""),AND(C512:F512&lt;B512:E512),AND(C512:E512&lt;B512:D512))))</f>
        <v>0</v>
      </c>
      <c r="L512" s="1" t="b">
        <f t="array" ref="L512">IF(NOT(H512=""),AND(AND(ABS(C512:H512-B512:G512)&gt;0),AND(ABS(C512:H512-B512:G512)&lt;4)),IF(NOT(G512=""),AND(AND(ABS(C512:G512-B512:F512)&gt;0),AND(ABS(C512:G512-B512:F512)&lt;4)),IF(NOT(F512=""),AND(AND(ABS(C512:F512-B512:E512)&gt;0),AND(ABS(C512:F512-B512:E512)&lt;4)),AND(AND(ABS(C512:E512-B512:D512)&gt;0),AND(ABS(C512:E512-B512:D512)&lt;4)))))</f>
        <v>0</v>
      </c>
      <c r="M512" s="1" t="b">
        <f t="shared" si="1"/>
        <v>0</v>
      </c>
    </row>
    <row r="513" ht="15.75" customHeight="1">
      <c r="A513" s="1" t="s">
        <v>522</v>
      </c>
      <c r="B513" s="1">
        <f>IFERROR(__xludf.DUMMYFUNCTION("SPLIT(A513,"" "")"),37.0)</f>
        <v>37</v>
      </c>
      <c r="C513" s="1">
        <f>IFERROR(__xludf.DUMMYFUNCTION("""COMPUTED_VALUE"""),37.0)</f>
        <v>37</v>
      </c>
      <c r="D513" s="1">
        <f>IFERROR(__xludf.DUMMYFUNCTION("""COMPUTED_VALUE"""),35.0)</f>
        <v>35</v>
      </c>
      <c r="E513" s="1">
        <f>IFERROR(__xludf.DUMMYFUNCTION("""COMPUTED_VALUE"""),37.0)</f>
        <v>37</v>
      </c>
      <c r="F513" s="1">
        <f>IFERROR(__xludf.DUMMYFUNCTION("""COMPUTED_VALUE"""),35.0)</f>
        <v>35</v>
      </c>
      <c r="G513" s="1">
        <f>IFERROR(__xludf.DUMMYFUNCTION("""COMPUTED_VALUE"""),38.0)</f>
        <v>38</v>
      </c>
      <c r="J513" s="1" t="b">
        <f t="array" ref="J513">IF(NOT(H513=""),AND(C513:H513&gt;B513:G513),IF(NOT(G513=""),AND(C513:G513&gt;B513:F513),IF(NOT(F513=""),AND(C513:F513&gt;B513:E513),AND(C513:E513&gt;B513:D513))))</f>
        <v>0</v>
      </c>
      <c r="K513" s="1" t="b">
        <f t="array" ref="K513">IF(NOT(H513=""),AND(C513:H513&lt;B513:G513),IF(NOT(G513=""),AND(C513:G513&lt;B513:F513),IF(NOT(F513=""),AND(C513:F513&lt;B513:E513),AND(C513:E513&lt;B513:D513))))</f>
        <v>0</v>
      </c>
      <c r="L513" s="1" t="b">
        <f t="array" ref="L513">IF(NOT(H513=""),AND(AND(ABS(C513:H513-B513:G513)&gt;0),AND(ABS(C513:H513-B513:G513)&lt;4)),IF(NOT(G513=""),AND(AND(ABS(C513:G513-B513:F513)&gt;0),AND(ABS(C513:G513-B513:F513)&lt;4)),IF(NOT(F513=""),AND(AND(ABS(C513:F513-B513:E513)&gt;0),AND(ABS(C513:F513-B513:E513)&lt;4)),AND(AND(ABS(C513:E513-B513:D513)&gt;0),AND(ABS(C513:E513-B513:D513)&lt;4)))))</f>
        <v>0</v>
      </c>
      <c r="M513" s="1" t="b">
        <f t="shared" si="1"/>
        <v>0</v>
      </c>
    </row>
    <row r="514" ht="15.75" customHeight="1">
      <c r="A514" s="1" t="s">
        <v>523</v>
      </c>
      <c r="B514" s="1">
        <f>IFERROR(__xludf.DUMMYFUNCTION("SPLIT(A514,"" "")"),29.0)</f>
        <v>29</v>
      </c>
      <c r="C514" s="1">
        <f>IFERROR(__xludf.DUMMYFUNCTION("""COMPUTED_VALUE"""),34.0)</f>
        <v>34</v>
      </c>
      <c r="D514" s="1">
        <f>IFERROR(__xludf.DUMMYFUNCTION("""COMPUTED_VALUE"""),34.0)</f>
        <v>34</v>
      </c>
      <c r="E514" s="1">
        <f>IFERROR(__xludf.DUMMYFUNCTION("""COMPUTED_VALUE"""),36.0)</f>
        <v>36</v>
      </c>
      <c r="F514" s="1">
        <f>IFERROR(__xludf.DUMMYFUNCTION("""COMPUTED_VALUE"""),39.0)</f>
        <v>39</v>
      </c>
      <c r="G514" s="1">
        <f>IFERROR(__xludf.DUMMYFUNCTION("""COMPUTED_VALUE"""),40.0)</f>
        <v>40</v>
      </c>
      <c r="H514" s="1">
        <f>IFERROR(__xludf.DUMMYFUNCTION("""COMPUTED_VALUE"""),37.0)</f>
        <v>37</v>
      </c>
      <c r="I514" s="1"/>
      <c r="J514" s="1" t="b">
        <f t="array" ref="J514">IF(NOT(H514=""),AND(C514:H514&gt;B514:G514),IF(NOT(G514=""),AND(C514:G514&gt;B514:F514),IF(NOT(F514=""),AND(C514:F514&gt;B514:E514),AND(C514:E514&gt;B514:D514))))</f>
        <v>0</v>
      </c>
      <c r="K514" s="1" t="b">
        <f t="array" ref="K514">IF(NOT(H514=""),AND(C514:H514&lt;B514:G514),IF(NOT(G514=""),AND(C514:G514&lt;B514:F514),IF(NOT(F514=""),AND(C514:F514&lt;B514:E514),AND(C514:E514&lt;B514:D514))))</f>
        <v>0</v>
      </c>
      <c r="L514" s="1" t="b">
        <f t="array" ref="L514">IF(NOT(H514=""),AND(AND(ABS(C514:H514-B514:G514)&gt;0),AND(ABS(C514:H514-B514:G514)&lt;4)),IF(NOT(G514=""),AND(AND(ABS(C514:G514-B514:F514)&gt;0),AND(ABS(C514:G514-B514:F514)&lt;4)),IF(NOT(F514=""),AND(AND(ABS(C514:F514-B514:E514)&gt;0),AND(ABS(C514:F514-B514:E514)&lt;4)),AND(AND(ABS(C514:E514-B514:D514)&gt;0),AND(ABS(C514:E514-B514:D514)&lt;4)))))</f>
        <v>0</v>
      </c>
      <c r="M514" s="1" t="b">
        <f t="shared" si="1"/>
        <v>0</v>
      </c>
    </row>
    <row r="515" ht="15.75" customHeight="1">
      <c r="A515" s="1" t="s">
        <v>524</v>
      </c>
      <c r="B515" s="1">
        <f>IFERROR(__xludf.DUMMYFUNCTION("SPLIT(A515,"" "")"),31.0)</f>
        <v>31</v>
      </c>
      <c r="C515" s="1">
        <f>IFERROR(__xludf.DUMMYFUNCTION("""COMPUTED_VALUE"""),27.0)</f>
        <v>27</v>
      </c>
      <c r="D515" s="1">
        <f>IFERROR(__xludf.DUMMYFUNCTION("""COMPUTED_VALUE"""),25.0)</f>
        <v>25</v>
      </c>
      <c r="E515" s="1">
        <f>IFERROR(__xludf.DUMMYFUNCTION("""COMPUTED_VALUE"""),22.0)</f>
        <v>22</v>
      </c>
      <c r="F515" s="1">
        <f>IFERROR(__xludf.DUMMYFUNCTION("""COMPUTED_VALUE"""),21.0)</f>
        <v>21</v>
      </c>
      <c r="G515" s="1">
        <f>IFERROR(__xludf.DUMMYFUNCTION("""COMPUTED_VALUE"""),21.0)</f>
        <v>21</v>
      </c>
      <c r="H515" s="1">
        <f>IFERROR(__xludf.DUMMYFUNCTION("""COMPUTED_VALUE"""),22.0)</f>
        <v>22</v>
      </c>
      <c r="I515" s="1"/>
      <c r="J515" s="1" t="b">
        <f t="array" ref="J515">IF(NOT(H515=""),AND(C515:H515&gt;B515:G515),IF(NOT(G515=""),AND(C515:G515&gt;B515:F515),IF(NOT(F515=""),AND(C515:F515&gt;B515:E515),AND(C515:E515&gt;B515:D515))))</f>
        <v>0</v>
      </c>
      <c r="K515" s="1" t="b">
        <f t="array" ref="K515">IF(NOT(H515=""),AND(C515:H515&lt;B515:G515),IF(NOT(G515=""),AND(C515:G515&lt;B515:F515),IF(NOT(F515=""),AND(C515:F515&lt;B515:E515),AND(C515:E515&lt;B515:D515))))</f>
        <v>0</v>
      </c>
      <c r="L515" s="1" t="b">
        <f t="array" ref="L515">IF(NOT(H515=""),AND(AND(ABS(C515:H515-B515:G515)&gt;0),AND(ABS(C515:H515-B515:G515)&lt;4)),IF(NOT(G515=""),AND(AND(ABS(C515:G515-B515:F515)&gt;0),AND(ABS(C515:G515-B515:F515)&lt;4)),IF(NOT(F515=""),AND(AND(ABS(C515:F515-B515:E515)&gt;0),AND(ABS(C515:F515-B515:E515)&lt;4)),AND(AND(ABS(C515:E515-B515:D515)&gt;0),AND(ABS(C515:E515-B515:D515)&lt;4)))))</f>
        <v>0</v>
      </c>
      <c r="M515" s="1" t="b">
        <f t="shared" si="1"/>
        <v>0</v>
      </c>
    </row>
    <row r="516" ht="15.75" customHeight="1">
      <c r="A516" s="1" t="s">
        <v>525</v>
      </c>
      <c r="B516" s="1">
        <f>IFERROR(__xludf.DUMMYFUNCTION("SPLIT(A516,"" "")"),49.0)</f>
        <v>49</v>
      </c>
      <c r="C516" s="1">
        <f>IFERROR(__xludf.DUMMYFUNCTION("""COMPUTED_VALUE"""),44.0)</f>
        <v>44</v>
      </c>
      <c r="D516" s="1">
        <f>IFERROR(__xludf.DUMMYFUNCTION("""COMPUTED_VALUE"""),40.0)</f>
        <v>40</v>
      </c>
      <c r="E516" s="1">
        <f>IFERROR(__xludf.DUMMYFUNCTION("""COMPUTED_VALUE"""),37.0)</f>
        <v>37</v>
      </c>
      <c r="F516" s="1">
        <f>IFERROR(__xludf.DUMMYFUNCTION("""COMPUTED_VALUE"""),33.0)</f>
        <v>33</v>
      </c>
      <c r="J516" s="1" t="b">
        <f t="array" ref="J516">IF(NOT(H516=""),AND(C516:H516&gt;B516:G516),IF(NOT(G516=""),AND(C516:G516&gt;B516:F516),IF(NOT(F516=""),AND(C516:F516&gt;B516:E516),AND(C516:E516&gt;B516:D516))))</f>
        <v>0</v>
      </c>
      <c r="K516" s="1" t="b">
        <f t="array" ref="K516">IF(NOT(H516=""),AND(C516:H516&lt;B516:G516),IF(NOT(G516=""),AND(C516:G516&lt;B516:F516),IF(NOT(F516=""),AND(C516:F516&lt;B516:E516),AND(C516:E516&lt;B516:D516))))</f>
        <v>1</v>
      </c>
      <c r="L516" s="1" t="b">
        <f t="array" ref="L516">IF(NOT(H516=""),AND(AND(ABS(C516:H516-B516:G516)&gt;0),AND(ABS(C516:H516-B516:G516)&lt;4)),IF(NOT(G516=""),AND(AND(ABS(C516:G516-B516:F516)&gt;0),AND(ABS(C516:G516-B516:F516)&lt;4)),IF(NOT(F516=""),AND(AND(ABS(C516:F516-B516:E516)&gt;0),AND(ABS(C516:F516-B516:E516)&lt;4)),AND(AND(ABS(C516:E516-B516:D516)&gt;0),AND(ABS(C516:E516-B516:D516)&lt;4)))))</f>
        <v>0</v>
      </c>
      <c r="M516" s="1" t="b">
        <f t="shared" si="1"/>
        <v>0</v>
      </c>
    </row>
    <row r="517" ht="15.75" customHeight="1">
      <c r="A517" s="1" t="s">
        <v>526</v>
      </c>
      <c r="B517" s="1">
        <f>IFERROR(__xludf.DUMMYFUNCTION("SPLIT(A517,"" "")"),34.0)</f>
        <v>34</v>
      </c>
      <c r="C517" s="1">
        <f>IFERROR(__xludf.DUMMYFUNCTION("""COMPUTED_VALUE"""),32.0)</f>
        <v>32</v>
      </c>
      <c r="D517" s="1">
        <f>IFERROR(__xludf.DUMMYFUNCTION("""COMPUTED_VALUE"""),31.0)</f>
        <v>31</v>
      </c>
      <c r="E517" s="1">
        <f>IFERROR(__xludf.DUMMYFUNCTION("""COMPUTED_VALUE"""),29.0)</f>
        <v>29</v>
      </c>
      <c r="F517" s="1">
        <f>IFERROR(__xludf.DUMMYFUNCTION("""COMPUTED_VALUE"""),29.0)</f>
        <v>29</v>
      </c>
      <c r="G517" s="1">
        <f>IFERROR(__xludf.DUMMYFUNCTION("""COMPUTED_VALUE"""),27.0)</f>
        <v>27</v>
      </c>
      <c r="J517" s="1" t="b">
        <f t="array" ref="J517">IF(NOT(H517=""),AND(C517:H517&gt;B517:G517),IF(NOT(G517=""),AND(C517:G517&gt;B517:F517),IF(NOT(F517=""),AND(C517:F517&gt;B517:E517),AND(C517:E517&gt;B517:D517))))</f>
        <v>0</v>
      </c>
      <c r="K517" s="1" t="b">
        <f t="array" ref="K517">IF(NOT(H517=""),AND(C517:H517&lt;B517:G517),IF(NOT(G517=""),AND(C517:G517&lt;B517:F517),IF(NOT(F517=""),AND(C517:F517&lt;B517:E517),AND(C517:E517&lt;B517:D517))))</f>
        <v>0</v>
      </c>
      <c r="L517" s="1" t="b">
        <f t="array" ref="L517">IF(NOT(H517=""),AND(AND(ABS(C517:H517-B517:G517)&gt;0),AND(ABS(C517:H517-B517:G517)&lt;4)),IF(NOT(G517=""),AND(AND(ABS(C517:G517-B517:F517)&gt;0),AND(ABS(C517:G517-B517:F517)&lt;4)),IF(NOT(F517=""),AND(AND(ABS(C517:F517-B517:E517)&gt;0),AND(ABS(C517:F517-B517:E517)&lt;4)),AND(AND(ABS(C517:E517-B517:D517)&gt;0),AND(ABS(C517:E517-B517:D517)&lt;4)))))</f>
        <v>0</v>
      </c>
      <c r="M517" s="1" t="b">
        <f t="shared" si="1"/>
        <v>0</v>
      </c>
    </row>
    <row r="518" ht="15.75" customHeight="1">
      <c r="A518" s="1" t="s">
        <v>527</v>
      </c>
      <c r="B518" s="1">
        <f>IFERROR(__xludf.DUMMYFUNCTION("SPLIT(A518,"" "")"),33.0)</f>
        <v>33</v>
      </c>
      <c r="C518" s="1">
        <f>IFERROR(__xludf.DUMMYFUNCTION("""COMPUTED_VALUE"""),40.0)</f>
        <v>40</v>
      </c>
      <c r="D518" s="1">
        <f>IFERROR(__xludf.DUMMYFUNCTION("""COMPUTED_VALUE"""),41.0)</f>
        <v>41</v>
      </c>
      <c r="E518" s="1">
        <f>IFERROR(__xludf.DUMMYFUNCTION("""COMPUTED_VALUE"""),42.0)</f>
        <v>42</v>
      </c>
      <c r="F518" s="1">
        <f>IFERROR(__xludf.DUMMYFUNCTION("""COMPUTED_VALUE"""),43.0)</f>
        <v>43</v>
      </c>
      <c r="G518" s="1">
        <f>IFERROR(__xludf.DUMMYFUNCTION("""COMPUTED_VALUE"""),43.0)</f>
        <v>43</v>
      </c>
      <c r="J518" s="1" t="b">
        <f t="array" ref="J518">IF(NOT(H518=""),AND(C518:H518&gt;B518:G518),IF(NOT(G518=""),AND(C518:G518&gt;B518:F518),IF(NOT(F518=""),AND(C518:F518&gt;B518:E518),AND(C518:E518&gt;B518:D518))))</f>
        <v>0</v>
      </c>
      <c r="K518" s="1" t="b">
        <f t="array" ref="K518">IF(NOT(H518=""),AND(C518:H518&lt;B518:G518),IF(NOT(G518=""),AND(C518:G518&lt;B518:F518),IF(NOT(F518=""),AND(C518:F518&lt;B518:E518),AND(C518:E518&lt;B518:D518))))</f>
        <v>0</v>
      </c>
      <c r="L518" s="1" t="b">
        <f t="array" ref="L518">IF(NOT(H518=""),AND(AND(ABS(C518:H518-B518:G518)&gt;0),AND(ABS(C518:H518-B518:G518)&lt;4)),IF(NOT(G518=""),AND(AND(ABS(C518:G518-B518:F518)&gt;0),AND(ABS(C518:G518-B518:F518)&lt;4)),IF(NOT(F518=""),AND(AND(ABS(C518:F518-B518:E518)&gt;0),AND(ABS(C518:F518-B518:E518)&lt;4)),AND(AND(ABS(C518:E518-B518:D518)&gt;0),AND(ABS(C518:E518-B518:D518)&lt;4)))))</f>
        <v>0</v>
      </c>
      <c r="M518" s="1" t="b">
        <f t="shared" si="1"/>
        <v>0</v>
      </c>
    </row>
    <row r="519" ht="15.75" customHeight="1">
      <c r="A519" s="1" t="s">
        <v>528</v>
      </c>
      <c r="B519" s="1">
        <f>IFERROR(__xludf.DUMMYFUNCTION("SPLIT(A519,"" "")"),33.0)</f>
        <v>33</v>
      </c>
      <c r="C519" s="1">
        <f>IFERROR(__xludf.DUMMYFUNCTION("""COMPUTED_VALUE"""),34.0)</f>
        <v>34</v>
      </c>
      <c r="D519" s="1">
        <f>IFERROR(__xludf.DUMMYFUNCTION("""COMPUTED_VALUE"""),35.0)</f>
        <v>35</v>
      </c>
      <c r="E519" s="1">
        <f>IFERROR(__xludf.DUMMYFUNCTION("""COMPUTED_VALUE"""),36.0)</f>
        <v>36</v>
      </c>
      <c r="F519" s="1">
        <f>IFERROR(__xludf.DUMMYFUNCTION("""COMPUTED_VALUE"""),39.0)</f>
        <v>39</v>
      </c>
      <c r="G519" s="1">
        <f>IFERROR(__xludf.DUMMYFUNCTION("""COMPUTED_VALUE"""),42.0)</f>
        <v>42</v>
      </c>
      <c r="H519" s="1">
        <f>IFERROR(__xludf.DUMMYFUNCTION("""COMPUTED_VALUE"""),45.0)</f>
        <v>45</v>
      </c>
      <c r="I519" s="1">
        <f>IFERROR(__xludf.DUMMYFUNCTION("""COMPUTED_VALUE"""),48.0)</f>
        <v>48</v>
      </c>
      <c r="J519" s="1" t="b">
        <f t="array" ref="J519">IF(NOT(H519=""),AND(C519:H519&gt;B519:G519),IF(NOT(G519=""),AND(C519:G519&gt;B519:F519),IF(NOT(F519=""),AND(C519:F519&gt;B519:E519),AND(C519:E519&gt;B519:D519))))</f>
        <v>1</v>
      </c>
      <c r="K519" s="1" t="b">
        <f t="array" ref="K519">IF(NOT(H519=""),AND(C519:H519&lt;B519:G519),IF(NOT(G519=""),AND(C519:G519&lt;B519:F519),IF(NOT(F519=""),AND(C519:F519&lt;B519:E519),AND(C519:E519&lt;B519:D519))))</f>
        <v>0</v>
      </c>
      <c r="L519" s="1" t="b">
        <f t="array" ref="L519">IF(NOT(H519=""),AND(AND(ABS(C519:H519-B519:G519)&gt;0),AND(ABS(C519:H519-B519:G519)&lt;4)),IF(NOT(G519=""),AND(AND(ABS(C519:G519-B519:F519)&gt;0),AND(ABS(C519:G519-B519:F519)&lt;4)),IF(NOT(F519=""),AND(AND(ABS(C519:F519-B519:E519)&gt;0),AND(ABS(C519:F519-B519:E519)&lt;4)),AND(AND(ABS(C519:E519-B519:D519)&gt;0),AND(ABS(C519:E519-B519:D519)&lt;4)))))</f>
        <v>1</v>
      </c>
      <c r="M519" s="1" t="b">
        <f t="shared" si="1"/>
        <v>1</v>
      </c>
    </row>
    <row r="520" ht="15.75" customHeight="1">
      <c r="A520" s="1" t="s">
        <v>529</v>
      </c>
      <c r="B520" s="1">
        <f>IFERROR(__xludf.DUMMYFUNCTION("SPLIT(A520,"" "")"),69.0)</f>
        <v>69</v>
      </c>
      <c r="C520" s="1">
        <f>IFERROR(__xludf.DUMMYFUNCTION("""COMPUTED_VALUE"""),70.0)</f>
        <v>70</v>
      </c>
      <c r="D520" s="1">
        <f>IFERROR(__xludf.DUMMYFUNCTION("""COMPUTED_VALUE"""),72.0)</f>
        <v>72</v>
      </c>
      <c r="E520" s="1">
        <f>IFERROR(__xludf.DUMMYFUNCTION("""COMPUTED_VALUE"""),73.0)</f>
        <v>73</v>
      </c>
      <c r="F520" s="1">
        <f>IFERROR(__xludf.DUMMYFUNCTION("""COMPUTED_VALUE"""),75.0)</f>
        <v>75</v>
      </c>
      <c r="G520" s="1">
        <f>IFERROR(__xludf.DUMMYFUNCTION("""COMPUTED_VALUE"""),78.0)</f>
        <v>78</v>
      </c>
      <c r="H520" s="1">
        <f>IFERROR(__xludf.DUMMYFUNCTION("""COMPUTED_VALUE"""),80.0)</f>
        <v>80</v>
      </c>
      <c r="I520" s="1"/>
      <c r="J520" s="1" t="b">
        <f t="array" ref="J520">IF(NOT(H520=""),AND(C520:H520&gt;B520:G520),IF(NOT(G520=""),AND(C520:G520&gt;B520:F520),IF(NOT(F520=""),AND(C520:F520&gt;B520:E520),AND(C520:E520&gt;B520:D520))))</f>
        <v>1</v>
      </c>
      <c r="K520" s="1" t="b">
        <f t="array" ref="K520">IF(NOT(H520=""),AND(C520:H520&lt;B520:G520),IF(NOT(G520=""),AND(C520:G520&lt;B520:F520),IF(NOT(F520=""),AND(C520:F520&lt;B520:E520),AND(C520:E520&lt;B520:D520))))</f>
        <v>0</v>
      </c>
      <c r="L520" s="1" t="b">
        <f t="array" ref="L520">IF(NOT(H520=""),AND(AND(ABS(C520:H520-B520:G520)&gt;0),AND(ABS(C520:H520-B520:G520)&lt;4)),IF(NOT(G520=""),AND(AND(ABS(C520:G520-B520:F520)&gt;0),AND(ABS(C520:G520-B520:F520)&lt;4)),IF(NOT(F520=""),AND(AND(ABS(C520:F520-B520:E520)&gt;0),AND(ABS(C520:F520-B520:E520)&lt;4)),AND(AND(ABS(C520:E520-B520:D520)&gt;0),AND(ABS(C520:E520-B520:D520)&lt;4)))))</f>
        <v>1</v>
      </c>
      <c r="M520" s="1" t="b">
        <f t="shared" si="1"/>
        <v>1</v>
      </c>
    </row>
    <row r="521" ht="15.75" customHeight="1">
      <c r="A521" s="1" t="s">
        <v>530</v>
      </c>
      <c r="B521" s="1">
        <f>IFERROR(__xludf.DUMMYFUNCTION("SPLIT(A521,"" "")"),53.0)</f>
        <v>53</v>
      </c>
      <c r="C521" s="1">
        <f>IFERROR(__xludf.DUMMYFUNCTION("""COMPUTED_VALUE"""),50.0)</f>
        <v>50</v>
      </c>
      <c r="D521" s="1">
        <f>IFERROR(__xludf.DUMMYFUNCTION("""COMPUTED_VALUE"""),49.0)</f>
        <v>49</v>
      </c>
      <c r="E521" s="1">
        <f>IFERROR(__xludf.DUMMYFUNCTION("""COMPUTED_VALUE"""),48.0)</f>
        <v>48</v>
      </c>
      <c r="F521" s="1">
        <f>IFERROR(__xludf.DUMMYFUNCTION("""COMPUTED_VALUE"""),47.0)</f>
        <v>47</v>
      </c>
      <c r="J521" s="1" t="b">
        <f t="array" ref="J521">IF(NOT(H521=""),AND(C521:H521&gt;B521:G521),IF(NOT(G521=""),AND(C521:G521&gt;B521:F521),IF(NOT(F521=""),AND(C521:F521&gt;B521:E521),AND(C521:E521&gt;B521:D521))))</f>
        <v>0</v>
      </c>
      <c r="K521" s="1" t="b">
        <f t="array" ref="K521">IF(NOT(H521=""),AND(C521:H521&lt;B521:G521),IF(NOT(G521=""),AND(C521:G521&lt;B521:F521),IF(NOT(F521=""),AND(C521:F521&lt;B521:E521),AND(C521:E521&lt;B521:D521))))</f>
        <v>1</v>
      </c>
      <c r="L521" s="1" t="b">
        <f t="array" ref="L521">IF(NOT(H521=""),AND(AND(ABS(C521:H521-B521:G521)&gt;0),AND(ABS(C521:H521-B521:G521)&lt;4)),IF(NOT(G521=""),AND(AND(ABS(C521:G521-B521:F521)&gt;0),AND(ABS(C521:G521-B521:F521)&lt;4)),IF(NOT(F521=""),AND(AND(ABS(C521:F521-B521:E521)&gt;0),AND(ABS(C521:F521-B521:E521)&lt;4)),AND(AND(ABS(C521:E521-B521:D521)&gt;0),AND(ABS(C521:E521-B521:D521)&lt;4)))))</f>
        <v>1</v>
      </c>
      <c r="M521" s="1" t="b">
        <f t="shared" si="1"/>
        <v>1</v>
      </c>
    </row>
    <row r="522" ht="15.75" customHeight="1">
      <c r="A522" s="1" t="s">
        <v>531</v>
      </c>
      <c r="B522" s="1">
        <f>IFERROR(__xludf.DUMMYFUNCTION("SPLIT(A522,"" "")"),10.0)</f>
        <v>10</v>
      </c>
      <c r="C522" s="1">
        <f>IFERROR(__xludf.DUMMYFUNCTION("""COMPUTED_VALUE"""),9.0)</f>
        <v>9</v>
      </c>
      <c r="D522" s="1">
        <f>IFERROR(__xludf.DUMMYFUNCTION("""COMPUTED_VALUE"""),6.0)</f>
        <v>6</v>
      </c>
      <c r="E522" s="1">
        <f>IFERROR(__xludf.DUMMYFUNCTION("""COMPUTED_VALUE"""),5.0)</f>
        <v>5</v>
      </c>
      <c r="F522" s="1">
        <f>IFERROR(__xludf.DUMMYFUNCTION("""COMPUTED_VALUE"""),4.0)</f>
        <v>4</v>
      </c>
      <c r="J522" s="1" t="b">
        <f t="array" ref="J522">IF(NOT(H522=""),AND(C522:H522&gt;B522:G522),IF(NOT(G522=""),AND(C522:G522&gt;B522:F522),IF(NOT(F522=""),AND(C522:F522&gt;B522:E522),AND(C522:E522&gt;B522:D522))))</f>
        <v>0</v>
      </c>
      <c r="K522" s="1" t="b">
        <f t="array" ref="K522">IF(NOT(H522=""),AND(C522:H522&lt;B522:G522),IF(NOT(G522=""),AND(C522:G522&lt;B522:F522),IF(NOT(F522=""),AND(C522:F522&lt;B522:E522),AND(C522:E522&lt;B522:D522))))</f>
        <v>1</v>
      </c>
      <c r="L522" s="1" t="b">
        <f t="array" ref="L522">IF(NOT(H522=""),AND(AND(ABS(C522:H522-B522:G522)&gt;0),AND(ABS(C522:H522-B522:G522)&lt;4)),IF(NOT(G522=""),AND(AND(ABS(C522:G522-B522:F522)&gt;0),AND(ABS(C522:G522-B522:F522)&lt;4)),IF(NOT(F522=""),AND(AND(ABS(C522:F522-B522:E522)&gt;0),AND(ABS(C522:F522-B522:E522)&lt;4)),AND(AND(ABS(C522:E522-B522:D522)&gt;0),AND(ABS(C522:E522-B522:D522)&lt;4)))))</f>
        <v>1</v>
      </c>
      <c r="M522" s="1" t="b">
        <f t="shared" si="1"/>
        <v>1</v>
      </c>
    </row>
    <row r="523" ht="15.75" customHeight="1">
      <c r="A523" s="1" t="s">
        <v>532</v>
      </c>
      <c r="B523" s="1">
        <f>IFERROR(__xludf.DUMMYFUNCTION("SPLIT(A523,"" "")"),70.0)</f>
        <v>70</v>
      </c>
      <c r="C523" s="1">
        <f>IFERROR(__xludf.DUMMYFUNCTION("""COMPUTED_VALUE"""),72.0)</f>
        <v>72</v>
      </c>
      <c r="D523" s="1">
        <f>IFERROR(__xludf.DUMMYFUNCTION("""COMPUTED_VALUE"""),75.0)</f>
        <v>75</v>
      </c>
      <c r="E523" s="1">
        <f>IFERROR(__xludf.DUMMYFUNCTION("""COMPUTED_VALUE"""),78.0)</f>
        <v>78</v>
      </c>
      <c r="F523" s="1">
        <f>IFERROR(__xludf.DUMMYFUNCTION("""COMPUTED_VALUE"""),80.0)</f>
        <v>80</v>
      </c>
      <c r="G523" s="1">
        <f>IFERROR(__xludf.DUMMYFUNCTION("""COMPUTED_VALUE"""),83.0)</f>
        <v>83</v>
      </c>
      <c r="H523" s="1">
        <f>IFERROR(__xludf.DUMMYFUNCTION("""COMPUTED_VALUE"""),84.0)</f>
        <v>84</v>
      </c>
      <c r="I523" s="1"/>
      <c r="J523" s="1" t="b">
        <f t="array" ref="J523">IF(NOT(H523=""),AND(C523:H523&gt;B523:G523),IF(NOT(G523=""),AND(C523:G523&gt;B523:F523),IF(NOT(F523=""),AND(C523:F523&gt;B523:E523),AND(C523:E523&gt;B523:D523))))</f>
        <v>1</v>
      </c>
      <c r="K523" s="1" t="b">
        <f t="array" ref="K523">IF(NOT(H523=""),AND(C523:H523&lt;B523:G523),IF(NOT(G523=""),AND(C523:G523&lt;B523:F523),IF(NOT(F523=""),AND(C523:F523&lt;B523:E523),AND(C523:E523&lt;B523:D523))))</f>
        <v>0</v>
      </c>
      <c r="L523" s="1" t="b">
        <f t="array" ref="L523">IF(NOT(H523=""),AND(AND(ABS(C523:H523-B523:G523)&gt;0),AND(ABS(C523:H523-B523:G523)&lt;4)),IF(NOT(G523=""),AND(AND(ABS(C523:G523-B523:F523)&gt;0),AND(ABS(C523:G523-B523:F523)&lt;4)),IF(NOT(F523=""),AND(AND(ABS(C523:F523-B523:E523)&gt;0),AND(ABS(C523:F523-B523:E523)&lt;4)),AND(AND(ABS(C523:E523-B523:D523)&gt;0),AND(ABS(C523:E523-B523:D523)&lt;4)))))</f>
        <v>1</v>
      </c>
      <c r="M523" s="1" t="b">
        <f t="shared" si="1"/>
        <v>1</v>
      </c>
    </row>
    <row r="524" ht="15.75" customHeight="1">
      <c r="A524" s="1" t="s">
        <v>533</v>
      </c>
      <c r="B524" s="1">
        <f>IFERROR(__xludf.DUMMYFUNCTION("SPLIT(A524,"" "")"),32.0)</f>
        <v>32</v>
      </c>
      <c r="C524" s="1">
        <f>IFERROR(__xludf.DUMMYFUNCTION("""COMPUTED_VALUE"""),35.0)</f>
        <v>35</v>
      </c>
      <c r="D524" s="1">
        <f>IFERROR(__xludf.DUMMYFUNCTION("""COMPUTED_VALUE"""),37.0)</f>
        <v>37</v>
      </c>
      <c r="E524" s="1">
        <f>IFERROR(__xludf.DUMMYFUNCTION("""COMPUTED_VALUE"""),39.0)</f>
        <v>39</v>
      </c>
      <c r="F524" s="1">
        <f>IFERROR(__xludf.DUMMYFUNCTION("""COMPUTED_VALUE"""),41.0)</f>
        <v>41</v>
      </c>
      <c r="J524" s="1" t="b">
        <f t="array" ref="J524">IF(NOT(H524=""),AND(C524:H524&gt;B524:G524),IF(NOT(G524=""),AND(C524:G524&gt;B524:F524),IF(NOT(F524=""),AND(C524:F524&gt;B524:E524),AND(C524:E524&gt;B524:D524))))</f>
        <v>1</v>
      </c>
      <c r="K524" s="1" t="b">
        <f t="array" ref="K524">IF(NOT(H524=""),AND(C524:H524&lt;B524:G524),IF(NOT(G524=""),AND(C524:G524&lt;B524:F524),IF(NOT(F524=""),AND(C524:F524&lt;B524:E524),AND(C524:E524&lt;B524:D524))))</f>
        <v>0</v>
      </c>
      <c r="L524" s="1" t="b">
        <f t="array" ref="L524">IF(NOT(H524=""),AND(AND(ABS(C524:H524-B524:G524)&gt;0),AND(ABS(C524:H524-B524:G524)&lt;4)),IF(NOT(G524=""),AND(AND(ABS(C524:G524-B524:F524)&gt;0),AND(ABS(C524:G524-B524:F524)&lt;4)),IF(NOT(F524=""),AND(AND(ABS(C524:F524-B524:E524)&gt;0),AND(ABS(C524:F524-B524:E524)&lt;4)),AND(AND(ABS(C524:E524-B524:D524)&gt;0),AND(ABS(C524:E524-B524:D524)&lt;4)))))</f>
        <v>1</v>
      </c>
      <c r="M524" s="1" t="b">
        <f t="shared" si="1"/>
        <v>1</v>
      </c>
    </row>
    <row r="525" ht="15.75" customHeight="1">
      <c r="A525" s="1" t="s">
        <v>534</v>
      </c>
      <c r="B525" s="1">
        <f>IFERROR(__xludf.DUMMYFUNCTION("SPLIT(A525,"" "")"),79.0)</f>
        <v>79</v>
      </c>
      <c r="C525" s="1">
        <f>IFERROR(__xludf.DUMMYFUNCTION("""COMPUTED_VALUE"""),76.0)</f>
        <v>76</v>
      </c>
      <c r="D525" s="1">
        <f>IFERROR(__xludf.DUMMYFUNCTION("""COMPUTED_VALUE"""),73.0)</f>
        <v>73</v>
      </c>
      <c r="E525" s="1">
        <f>IFERROR(__xludf.DUMMYFUNCTION("""COMPUTED_VALUE"""),71.0)</f>
        <v>71</v>
      </c>
      <c r="F525" s="1">
        <f>IFERROR(__xludf.DUMMYFUNCTION("""COMPUTED_VALUE"""),70.0)</f>
        <v>70</v>
      </c>
      <c r="G525" s="1">
        <f>IFERROR(__xludf.DUMMYFUNCTION("""COMPUTED_VALUE"""),69.0)</f>
        <v>69</v>
      </c>
      <c r="H525" s="1">
        <f>IFERROR(__xludf.DUMMYFUNCTION("""COMPUTED_VALUE"""),66.0)</f>
        <v>66</v>
      </c>
      <c r="I525" s="1"/>
      <c r="J525" s="1" t="b">
        <f t="array" ref="J525">IF(NOT(H525=""),AND(C525:H525&gt;B525:G525),IF(NOT(G525=""),AND(C525:G525&gt;B525:F525),IF(NOT(F525=""),AND(C525:F525&gt;B525:E525),AND(C525:E525&gt;B525:D525))))</f>
        <v>0</v>
      </c>
      <c r="K525" s="1" t="b">
        <f t="array" ref="K525">IF(NOT(H525=""),AND(C525:H525&lt;B525:G525),IF(NOT(G525=""),AND(C525:G525&lt;B525:F525),IF(NOT(F525=""),AND(C525:F525&lt;B525:E525),AND(C525:E525&lt;B525:D525))))</f>
        <v>1</v>
      </c>
      <c r="L525" s="1" t="b">
        <f t="array" ref="L525">IF(NOT(H525=""),AND(AND(ABS(C525:H525-B525:G525)&gt;0),AND(ABS(C525:H525-B525:G525)&lt;4)),IF(NOT(G525=""),AND(AND(ABS(C525:G525-B525:F525)&gt;0),AND(ABS(C525:G525-B525:F525)&lt;4)),IF(NOT(F525=""),AND(AND(ABS(C525:F525-B525:E525)&gt;0),AND(ABS(C525:F525-B525:E525)&lt;4)),AND(AND(ABS(C525:E525-B525:D525)&gt;0),AND(ABS(C525:E525-B525:D525)&lt;4)))))</f>
        <v>1</v>
      </c>
      <c r="M525" s="1" t="b">
        <f t="shared" si="1"/>
        <v>1</v>
      </c>
    </row>
    <row r="526" ht="15.75" customHeight="1">
      <c r="A526" s="1" t="s">
        <v>535</v>
      </c>
      <c r="B526" s="1">
        <f>IFERROR(__xludf.DUMMYFUNCTION("SPLIT(A526,"" "")"),72.0)</f>
        <v>72</v>
      </c>
      <c r="C526" s="1">
        <f>IFERROR(__xludf.DUMMYFUNCTION("""COMPUTED_VALUE"""),70.0)</f>
        <v>70</v>
      </c>
      <c r="D526" s="1">
        <f>IFERROR(__xludf.DUMMYFUNCTION("""COMPUTED_VALUE"""),67.0)</f>
        <v>67</v>
      </c>
      <c r="E526" s="1">
        <f>IFERROR(__xludf.DUMMYFUNCTION("""COMPUTED_VALUE"""),66.0)</f>
        <v>66</v>
      </c>
      <c r="F526" s="1">
        <f>IFERROR(__xludf.DUMMYFUNCTION("""COMPUTED_VALUE"""),64.0)</f>
        <v>64</v>
      </c>
      <c r="G526" s="1">
        <f>IFERROR(__xludf.DUMMYFUNCTION("""COMPUTED_VALUE"""),63.0)</f>
        <v>63</v>
      </c>
      <c r="H526" s="1">
        <f>IFERROR(__xludf.DUMMYFUNCTION("""COMPUTED_VALUE"""),61.0)</f>
        <v>61</v>
      </c>
      <c r="I526" s="1"/>
      <c r="J526" s="1" t="b">
        <f t="array" ref="J526">IF(NOT(H526=""),AND(C526:H526&gt;B526:G526),IF(NOT(G526=""),AND(C526:G526&gt;B526:F526),IF(NOT(F526=""),AND(C526:F526&gt;B526:E526),AND(C526:E526&gt;B526:D526))))</f>
        <v>0</v>
      </c>
      <c r="K526" s="1" t="b">
        <f t="array" ref="K526">IF(NOT(H526=""),AND(C526:H526&lt;B526:G526),IF(NOT(G526=""),AND(C526:G526&lt;B526:F526),IF(NOT(F526=""),AND(C526:F526&lt;B526:E526),AND(C526:E526&lt;B526:D526))))</f>
        <v>1</v>
      </c>
      <c r="L526" s="1" t="b">
        <f t="array" ref="L526">IF(NOT(H526=""),AND(AND(ABS(C526:H526-B526:G526)&gt;0),AND(ABS(C526:H526-B526:G526)&lt;4)),IF(NOT(G526=""),AND(AND(ABS(C526:G526-B526:F526)&gt;0),AND(ABS(C526:G526-B526:F526)&lt;4)),IF(NOT(F526=""),AND(AND(ABS(C526:F526-B526:E526)&gt;0),AND(ABS(C526:F526-B526:E526)&lt;4)),AND(AND(ABS(C526:E526-B526:D526)&gt;0),AND(ABS(C526:E526-B526:D526)&lt;4)))))</f>
        <v>1</v>
      </c>
      <c r="M526" s="1" t="b">
        <f t="shared" si="1"/>
        <v>1</v>
      </c>
    </row>
    <row r="527" ht="15.75" customHeight="1">
      <c r="A527" s="1" t="s">
        <v>536</v>
      </c>
      <c r="B527" s="1">
        <f>IFERROR(__xludf.DUMMYFUNCTION("SPLIT(A527,"" "")"),33.0)</f>
        <v>33</v>
      </c>
      <c r="C527" s="1">
        <f>IFERROR(__xludf.DUMMYFUNCTION("""COMPUTED_VALUE"""),34.0)</f>
        <v>34</v>
      </c>
      <c r="D527" s="1">
        <f>IFERROR(__xludf.DUMMYFUNCTION("""COMPUTED_VALUE"""),36.0)</f>
        <v>36</v>
      </c>
      <c r="E527" s="1">
        <f>IFERROR(__xludf.DUMMYFUNCTION("""COMPUTED_VALUE"""),38.0)</f>
        <v>38</v>
      </c>
      <c r="F527" s="1">
        <f>IFERROR(__xludf.DUMMYFUNCTION("""COMPUTED_VALUE"""),40.0)</f>
        <v>40</v>
      </c>
      <c r="G527" s="1">
        <f>IFERROR(__xludf.DUMMYFUNCTION("""COMPUTED_VALUE"""),42.0)</f>
        <v>42</v>
      </c>
      <c r="H527" s="1">
        <f>IFERROR(__xludf.DUMMYFUNCTION("""COMPUTED_VALUE"""),45.0)</f>
        <v>45</v>
      </c>
      <c r="I527" s="1">
        <f>IFERROR(__xludf.DUMMYFUNCTION("""COMPUTED_VALUE"""),46.0)</f>
        <v>46</v>
      </c>
      <c r="J527" s="1" t="b">
        <f t="array" ref="J527">IF(NOT(H527=""),AND(C527:H527&gt;B527:G527),IF(NOT(G527=""),AND(C527:G527&gt;B527:F527),IF(NOT(F527=""),AND(C527:F527&gt;B527:E527),AND(C527:E527&gt;B527:D527))))</f>
        <v>1</v>
      </c>
      <c r="K527" s="1" t="b">
        <f t="array" ref="K527">IF(NOT(H527=""),AND(C527:H527&lt;B527:G527),IF(NOT(G527=""),AND(C527:G527&lt;B527:F527),IF(NOT(F527=""),AND(C527:F527&lt;B527:E527),AND(C527:E527&lt;B527:D527))))</f>
        <v>0</v>
      </c>
      <c r="L527" s="1" t="b">
        <f t="array" ref="L527">IF(NOT(H527=""),AND(AND(ABS(C527:H527-B527:G527)&gt;0),AND(ABS(C527:H527-B527:G527)&lt;4)),IF(NOT(G527=""),AND(AND(ABS(C527:G527-B527:F527)&gt;0),AND(ABS(C527:G527-B527:F527)&lt;4)),IF(NOT(F527=""),AND(AND(ABS(C527:F527-B527:E527)&gt;0),AND(ABS(C527:F527-B527:E527)&lt;4)),AND(AND(ABS(C527:E527-B527:D527)&gt;0),AND(ABS(C527:E527-B527:D527)&lt;4)))))</f>
        <v>1</v>
      </c>
      <c r="M527" s="1" t="b">
        <f t="shared" si="1"/>
        <v>1</v>
      </c>
    </row>
    <row r="528" ht="15.75" customHeight="1">
      <c r="A528" s="1" t="s">
        <v>537</v>
      </c>
      <c r="B528" s="1">
        <f>IFERROR(__xludf.DUMMYFUNCTION("SPLIT(A528,"" "")"),75.0)</f>
        <v>75</v>
      </c>
      <c r="C528" s="1">
        <f>IFERROR(__xludf.DUMMYFUNCTION("""COMPUTED_VALUE"""),72.0)</f>
        <v>72</v>
      </c>
      <c r="D528" s="1">
        <f>IFERROR(__xludf.DUMMYFUNCTION("""COMPUTED_VALUE"""),70.0)</f>
        <v>70</v>
      </c>
      <c r="E528" s="1">
        <f>IFERROR(__xludf.DUMMYFUNCTION("""COMPUTED_VALUE"""),67.0)</f>
        <v>67</v>
      </c>
      <c r="F528" s="1">
        <f>IFERROR(__xludf.DUMMYFUNCTION("""COMPUTED_VALUE"""),64.0)</f>
        <v>64</v>
      </c>
      <c r="J528" s="1" t="b">
        <f t="array" ref="J528">IF(NOT(H528=""),AND(C528:H528&gt;B528:G528),IF(NOT(G528=""),AND(C528:G528&gt;B528:F528),IF(NOT(F528=""),AND(C528:F528&gt;B528:E528),AND(C528:E528&gt;B528:D528))))</f>
        <v>0</v>
      </c>
      <c r="K528" s="1" t="b">
        <f t="array" ref="K528">IF(NOT(H528=""),AND(C528:H528&lt;B528:G528),IF(NOT(G528=""),AND(C528:G528&lt;B528:F528),IF(NOT(F528=""),AND(C528:F528&lt;B528:E528),AND(C528:E528&lt;B528:D528))))</f>
        <v>1</v>
      </c>
      <c r="L528" s="1" t="b">
        <f t="array" ref="L528">IF(NOT(H528=""),AND(AND(ABS(C528:H528-B528:G528)&gt;0),AND(ABS(C528:H528-B528:G528)&lt;4)),IF(NOT(G528=""),AND(AND(ABS(C528:G528-B528:F528)&gt;0),AND(ABS(C528:G528-B528:F528)&lt;4)),IF(NOT(F528=""),AND(AND(ABS(C528:F528-B528:E528)&gt;0),AND(ABS(C528:F528-B528:E528)&lt;4)),AND(AND(ABS(C528:E528-B528:D528)&gt;0),AND(ABS(C528:E528-B528:D528)&lt;4)))))</f>
        <v>1</v>
      </c>
      <c r="M528" s="1" t="b">
        <f t="shared" si="1"/>
        <v>1</v>
      </c>
    </row>
    <row r="529" ht="15.75" customHeight="1">
      <c r="A529" s="1" t="s">
        <v>538</v>
      </c>
      <c r="B529" s="1">
        <f>IFERROR(__xludf.DUMMYFUNCTION("SPLIT(A529,"" "")"),61.0)</f>
        <v>61</v>
      </c>
      <c r="C529" s="1">
        <f>IFERROR(__xludf.DUMMYFUNCTION("""COMPUTED_VALUE"""),58.0)</f>
        <v>58</v>
      </c>
      <c r="D529" s="1">
        <f>IFERROR(__xludf.DUMMYFUNCTION("""COMPUTED_VALUE"""),57.0)</f>
        <v>57</v>
      </c>
      <c r="E529" s="1">
        <f>IFERROR(__xludf.DUMMYFUNCTION("""COMPUTED_VALUE"""),56.0)</f>
        <v>56</v>
      </c>
      <c r="F529" s="1">
        <f>IFERROR(__xludf.DUMMYFUNCTION("""COMPUTED_VALUE"""),55.0)</f>
        <v>55</v>
      </c>
      <c r="J529" s="1" t="b">
        <f t="array" ref="J529">IF(NOT(H529=""),AND(C529:H529&gt;B529:G529),IF(NOT(G529=""),AND(C529:G529&gt;B529:F529),IF(NOT(F529=""),AND(C529:F529&gt;B529:E529),AND(C529:E529&gt;B529:D529))))</f>
        <v>0</v>
      </c>
      <c r="K529" s="1" t="b">
        <f t="array" ref="K529">IF(NOT(H529=""),AND(C529:H529&lt;B529:G529),IF(NOT(G529=""),AND(C529:G529&lt;B529:F529),IF(NOT(F529=""),AND(C529:F529&lt;B529:E529),AND(C529:E529&lt;B529:D529))))</f>
        <v>1</v>
      </c>
      <c r="L529" s="1" t="b">
        <f t="array" ref="L529">IF(NOT(H529=""),AND(AND(ABS(C529:H529-B529:G529)&gt;0),AND(ABS(C529:H529-B529:G529)&lt;4)),IF(NOT(G529=""),AND(AND(ABS(C529:G529-B529:F529)&gt;0),AND(ABS(C529:G529-B529:F529)&lt;4)),IF(NOT(F529=""),AND(AND(ABS(C529:F529-B529:E529)&gt;0),AND(ABS(C529:F529-B529:E529)&lt;4)),AND(AND(ABS(C529:E529-B529:D529)&gt;0),AND(ABS(C529:E529-B529:D529)&lt;4)))))</f>
        <v>1</v>
      </c>
      <c r="M529" s="1" t="b">
        <f t="shared" si="1"/>
        <v>1</v>
      </c>
    </row>
    <row r="530" ht="15.75" customHeight="1">
      <c r="A530" s="1" t="s">
        <v>539</v>
      </c>
      <c r="B530" s="1">
        <f>IFERROR(__xludf.DUMMYFUNCTION("SPLIT(A530,"" "")"),35.0)</f>
        <v>35</v>
      </c>
      <c r="C530" s="1">
        <f>IFERROR(__xludf.DUMMYFUNCTION("""COMPUTED_VALUE"""),34.0)</f>
        <v>34</v>
      </c>
      <c r="D530" s="1">
        <f>IFERROR(__xludf.DUMMYFUNCTION("""COMPUTED_VALUE"""),32.0)</f>
        <v>32</v>
      </c>
      <c r="E530" s="1">
        <f>IFERROR(__xludf.DUMMYFUNCTION("""COMPUTED_VALUE"""),31.0)</f>
        <v>31</v>
      </c>
      <c r="F530" s="1">
        <f>IFERROR(__xludf.DUMMYFUNCTION("""COMPUTED_VALUE"""),30.0)</f>
        <v>30</v>
      </c>
      <c r="G530" s="1">
        <f>IFERROR(__xludf.DUMMYFUNCTION("""COMPUTED_VALUE"""),28.0)</f>
        <v>28</v>
      </c>
      <c r="H530" s="1">
        <f>IFERROR(__xludf.DUMMYFUNCTION("""COMPUTED_VALUE"""),25.0)</f>
        <v>25</v>
      </c>
      <c r="I530" s="1">
        <f>IFERROR(__xludf.DUMMYFUNCTION("""COMPUTED_VALUE"""),24.0)</f>
        <v>24</v>
      </c>
      <c r="J530" s="1" t="b">
        <f t="array" ref="J530">IF(NOT(H530=""),AND(C530:H530&gt;B530:G530),IF(NOT(G530=""),AND(C530:G530&gt;B530:F530),IF(NOT(F530=""),AND(C530:F530&gt;B530:E530),AND(C530:E530&gt;B530:D530))))</f>
        <v>0</v>
      </c>
      <c r="K530" s="1" t="b">
        <f t="array" ref="K530">IF(NOT(H530=""),AND(C530:H530&lt;B530:G530),IF(NOT(G530=""),AND(C530:G530&lt;B530:F530),IF(NOT(F530=""),AND(C530:F530&lt;B530:E530),AND(C530:E530&lt;B530:D530))))</f>
        <v>1</v>
      </c>
      <c r="L530" s="1" t="b">
        <f t="array" ref="L530">IF(NOT(H530=""),AND(AND(ABS(C530:H530-B530:G530)&gt;0),AND(ABS(C530:H530-B530:G530)&lt;4)),IF(NOT(G530=""),AND(AND(ABS(C530:G530-B530:F530)&gt;0),AND(ABS(C530:G530-B530:F530)&lt;4)),IF(NOT(F530=""),AND(AND(ABS(C530:F530-B530:E530)&gt;0),AND(ABS(C530:F530-B530:E530)&lt;4)),AND(AND(ABS(C530:E530-B530:D530)&gt;0),AND(ABS(C530:E530-B530:D530)&lt;4)))))</f>
        <v>1</v>
      </c>
      <c r="M530" s="1" t="b">
        <f t="shared" si="1"/>
        <v>1</v>
      </c>
    </row>
    <row r="531" ht="15.75" customHeight="1">
      <c r="A531" s="1" t="s">
        <v>540</v>
      </c>
      <c r="B531" s="1">
        <f>IFERROR(__xludf.DUMMYFUNCTION("SPLIT(A531,"" "")"),43.0)</f>
        <v>43</v>
      </c>
      <c r="C531" s="1">
        <f>IFERROR(__xludf.DUMMYFUNCTION("""COMPUTED_VALUE"""),40.0)</f>
        <v>40</v>
      </c>
      <c r="D531" s="1">
        <f>IFERROR(__xludf.DUMMYFUNCTION("""COMPUTED_VALUE"""),38.0)</f>
        <v>38</v>
      </c>
      <c r="E531" s="1">
        <f>IFERROR(__xludf.DUMMYFUNCTION("""COMPUTED_VALUE"""),36.0)</f>
        <v>36</v>
      </c>
      <c r="F531" s="1">
        <f>IFERROR(__xludf.DUMMYFUNCTION("""COMPUTED_VALUE"""),33.0)</f>
        <v>33</v>
      </c>
      <c r="G531" s="1">
        <f>IFERROR(__xludf.DUMMYFUNCTION("""COMPUTED_VALUE"""),30.0)</f>
        <v>30</v>
      </c>
      <c r="H531" s="1">
        <f>IFERROR(__xludf.DUMMYFUNCTION("""COMPUTED_VALUE"""),28.0)</f>
        <v>28</v>
      </c>
      <c r="I531" s="1"/>
      <c r="J531" s="1" t="b">
        <f t="array" ref="J531">IF(NOT(H531=""),AND(C531:H531&gt;B531:G531),IF(NOT(G531=""),AND(C531:G531&gt;B531:F531),IF(NOT(F531=""),AND(C531:F531&gt;B531:E531),AND(C531:E531&gt;B531:D531))))</f>
        <v>0</v>
      </c>
      <c r="K531" s="1" t="b">
        <f t="array" ref="K531">IF(NOT(H531=""),AND(C531:H531&lt;B531:G531),IF(NOT(G531=""),AND(C531:G531&lt;B531:F531),IF(NOT(F531=""),AND(C531:F531&lt;B531:E531),AND(C531:E531&lt;B531:D531))))</f>
        <v>1</v>
      </c>
      <c r="L531" s="1" t="b">
        <f t="array" ref="L531">IF(NOT(H531=""),AND(AND(ABS(C531:H531-B531:G531)&gt;0),AND(ABS(C531:H531-B531:G531)&lt;4)),IF(NOT(G531=""),AND(AND(ABS(C531:G531-B531:F531)&gt;0),AND(ABS(C531:G531-B531:F531)&lt;4)),IF(NOT(F531=""),AND(AND(ABS(C531:F531-B531:E531)&gt;0),AND(ABS(C531:F531-B531:E531)&lt;4)),AND(AND(ABS(C531:E531-B531:D531)&gt;0),AND(ABS(C531:E531-B531:D531)&lt;4)))))</f>
        <v>1</v>
      </c>
      <c r="M531" s="1" t="b">
        <f t="shared" si="1"/>
        <v>1</v>
      </c>
    </row>
    <row r="532" ht="15.75" customHeight="1">
      <c r="A532" s="1" t="s">
        <v>541</v>
      </c>
      <c r="B532" s="1">
        <f>IFERROR(__xludf.DUMMYFUNCTION("SPLIT(A532,"" "")"),78.0)</f>
        <v>78</v>
      </c>
      <c r="C532" s="1">
        <f>IFERROR(__xludf.DUMMYFUNCTION("""COMPUTED_VALUE"""),79.0)</f>
        <v>79</v>
      </c>
      <c r="D532" s="1">
        <f>IFERROR(__xludf.DUMMYFUNCTION("""COMPUTED_VALUE"""),81.0)</f>
        <v>81</v>
      </c>
      <c r="E532" s="1">
        <f>IFERROR(__xludf.DUMMYFUNCTION("""COMPUTED_VALUE"""),83.0)</f>
        <v>83</v>
      </c>
      <c r="F532" s="1">
        <f>IFERROR(__xludf.DUMMYFUNCTION("""COMPUTED_VALUE"""),85.0)</f>
        <v>85</v>
      </c>
      <c r="J532" s="1" t="b">
        <f t="array" ref="J532">IF(NOT(H532=""),AND(C532:H532&gt;B532:G532),IF(NOT(G532=""),AND(C532:G532&gt;B532:F532),IF(NOT(F532=""),AND(C532:F532&gt;B532:E532),AND(C532:E532&gt;B532:D532))))</f>
        <v>1</v>
      </c>
      <c r="K532" s="1" t="b">
        <f t="array" ref="K532">IF(NOT(H532=""),AND(C532:H532&lt;B532:G532),IF(NOT(G532=""),AND(C532:G532&lt;B532:F532),IF(NOT(F532=""),AND(C532:F532&lt;B532:E532),AND(C532:E532&lt;B532:D532))))</f>
        <v>0</v>
      </c>
      <c r="L532" s="1" t="b">
        <f t="array" ref="L532">IF(NOT(H532=""),AND(AND(ABS(C532:H532-B532:G532)&gt;0),AND(ABS(C532:H532-B532:G532)&lt;4)),IF(NOT(G532=""),AND(AND(ABS(C532:G532-B532:F532)&gt;0),AND(ABS(C532:G532-B532:F532)&lt;4)),IF(NOT(F532=""),AND(AND(ABS(C532:F532-B532:E532)&gt;0),AND(ABS(C532:F532-B532:E532)&lt;4)),AND(AND(ABS(C532:E532-B532:D532)&gt;0),AND(ABS(C532:E532-B532:D532)&lt;4)))))</f>
        <v>1</v>
      </c>
      <c r="M532" s="1" t="b">
        <f t="shared" si="1"/>
        <v>1</v>
      </c>
    </row>
    <row r="533" ht="15.75" customHeight="1">
      <c r="A533" s="1" t="s">
        <v>542</v>
      </c>
      <c r="B533" s="1">
        <f>IFERROR(__xludf.DUMMYFUNCTION("SPLIT(A533,"" "")"),99.0)</f>
        <v>99</v>
      </c>
      <c r="C533" s="1">
        <f>IFERROR(__xludf.DUMMYFUNCTION("""COMPUTED_VALUE"""),97.0)</f>
        <v>97</v>
      </c>
      <c r="D533" s="1">
        <f>IFERROR(__xludf.DUMMYFUNCTION("""COMPUTED_VALUE"""),94.0)</f>
        <v>94</v>
      </c>
      <c r="E533" s="1">
        <f>IFERROR(__xludf.DUMMYFUNCTION("""COMPUTED_VALUE"""),92.0)</f>
        <v>92</v>
      </c>
      <c r="F533" s="1">
        <f>IFERROR(__xludf.DUMMYFUNCTION("""COMPUTED_VALUE"""),90.0)</f>
        <v>90</v>
      </c>
      <c r="J533" s="1" t="b">
        <f t="array" ref="J533">IF(NOT(H533=""),AND(C533:H533&gt;B533:G533),IF(NOT(G533=""),AND(C533:G533&gt;B533:F533),IF(NOT(F533=""),AND(C533:F533&gt;B533:E533),AND(C533:E533&gt;B533:D533))))</f>
        <v>0</v>
      </c>
      <c r="K533" s="1" t="b">
        <f t="array" ref="K533">IF(NOT(H533=""),AND(C533:H533&lt;B533:G533),IF(NOT(G533=""),AND(C533:G533&lt;B533:F533),IF(NOT(F533=""),AND(C533:F533&lt;B533:E533),AND(C533:E533&lt;B533:D533))))</f>
        <v>1</v>
      </c>
      <c r="L533" s="1" t="b">
        <f t="array" ref="L533">IF(NOT(H533=""),AND(AND(ABS(C533:H533-B533:G533)&gt;0),AND(ABS(C533:H533-B533:G533)&lt;4)),IF(NOT(G533=""),AND(AND(ABS(C533:G533-B533:F533)&gt;0),AND(ABS(C533:G533-B533:F533)&lt;4)),IF(NOT(F533=""),AND(AND(ABS(C533:F533-B533:E533)&gt;0),AND(ABS(C533:F533-B533:E533)&lt;4)),AND(AND(ABS(C533:E533-B533:D533)&gt;0),AND(ABS(C533:E533-B533:D533)&lt;4)))))</f>
        <v>1</v>
      </c>
      <c r="M533" s="1" t="b">
        <f t="shared" si="1"/>
        <v>1</v>
      </c>
    </row>
    <row r="534" ht="15.75" customHeight="1">
      <c r="A534" s="1" t="s">
        <v>543</v>
      </c>
      <c r="B534" s="1">
        <f>IFERROR(__xludf.DUMMYFUNCTION("SPLIT(A534,"" "")"),67.0)</f>
        <v>67</v>
      </c>
      <c r="C534" s="1">
        <f>IFERROR(__xludf.DUMMYFUNCTION("""COMPUTED_VALUE"""),69.0)</f>
        <v>69</v>
      </c>
      <c r="D534" s="1">
        <f>IFERROR(__xludf.DUMMYFUNCTION("""COMPUTED_VALUE"""),72.0)</f>
        <v>72</v>
      </c>
      <c r="E534" s="1">
        <f>IFERROR(__xludf.DUMMYFUNCTION("""COMPUTED_VALUE"""),75.0)</f>
        <v>75</v>
      </c>
      <c r="F534" s="1">
        <f>IFERROR(__xludf.DUMMYFUNCTION("""COMPUTED_VALUE"""),76.0)</f>
        <v>76</v>
      </c>
      <c r="J534" s="1" t="b">
        <f t="array" ref="J534">IF(NOT(H534=""),AND(C534:H534&gt;B534:G534),IF(NOT(G534=""),AND(C534:G534&gt;B534:F534),IF(NOT(F534=""),AND(C534:F534&gt;B534:E534),AND(C534:E534&gt;B534:D534))))</f>
        <v>1</v>
      </c>
      <c r="K534" s="1" t="b">
        <f t="array" ref="K534">IF(NOT(H534=""),AND(C534:H534&lt;B534:G534),IF(NOT(G534=""),AND(C534:G534&lt;B534:F534),IF(NOT(F534=""),AND(C534:F534&lt;B534:E534),AND(C534:E534&lt;B534:D534))))</f>
        <v>0</v>
      </c>
      <c r="L534" s="1" t="b">
        <f t="array" ref="L534">IF(NOT(H534=""),AND(AND(ABS(C534:H534-B534:G534)&gt;0),AND(ABS(C534:H534-B534:G534)&lt;4)),IF(NOT(G534=""),AND(AND(ABS(C534:G534-B534:F534)&gt;0),AND(ABS(C534:G534-B534:F534)&lt;4)),IF(NOT(F534=""),AND(AND(ABS(C534:F534-B534:E534)&gt;0),AND(ABS(C534:F534-B534:E534)&lt;4)),AND(AND(ABS(C534:E534-B534:D534)&gt;0),AND(ABS(C534:E534-B534:D534)&lt;4)))))</f>
        <v>1</v>
      </c>
      <c r="M534" s="1" t="b">
        <f t="shared" si="1"/>
        <v>1</v>
      </c>
    </row>
    <row r="535" ht="15.75" customHeight="1">
      <c r="A535" s="1" t="s">
        <v>544</v>
      </c>
      <c r="B535" s="1">
        <f>IFERROR(__xludf.DUMMYFUNCTION("SPLIT(A535,"" "")"),28.0)</f>
        <v>28</v>
      </c>
      <c r="C535" s="1">
        <f>IFERROR(__xludf.DUMMYFUNCTION("""COMPUTED_VALUE"""),31.0)</f>
        <v>31</v>
      </c>
      <c r="D535" s="1">
        <f>IFERROR(__xludf.DUMMYFUNCTION("""COMPUTED_VALUE"""),34.0)</f>
        <v>34</v>
      </c>
      <c r="E535" s="1">
        <f>IFERROR(__xludf.DUMMYFUNCTION("""COMPUTED_VALUE"""),37.0)</f>
        <v>37</v>
      </c>
      <c r="F535" s="1">
        <f>IFERROR(__xludf.DUMMYFUNCTION("""COMPUTED_VALUE"""),38.0)</f>
        <v>38</v>
      </c>
      <c r="G535" s="1">
        <f>IFERROR(__xludf.DUMMYFUNCTION("""COMPUTED_VALUE"""),40.0)</f>
        <v>40</v>
      </c>
      <c r="H535" s="1">
        <f>IFERROR(__xludf.DUMMYFUNCTION("""COMPUTED_VALUE"""),43.0)</f>
        <v>43</v>
      </c>
      <c r="I535" s="1">
        <f>IFERROR(__xludf.DUMMYFUNCTION("""COMPUTED_VALUE"""),46.0)</f>
        <v>46</v>
      </c>
      <c r="J535" s="1" t="b">
        <f t="array" ref="J535">IF(NOT(H535=""),AND(C535:H535&gt;B535:G535),IF(NOT(G535=""),AND(C535:G535&gt;B535:F535),IF(NOT(F535=""),AND(C535:F535&gt;B535:E535),AND(C535:E535&gt;B535:D535))))</f>
        <v>1</v>
      </c>
      <c r="K535" s="1" t="b">
        <f t="array" ref="K535">IF(NOT(H535=""),AND(C535:H535&lt;B535:G535),IF(NOT(G535=""),AND(C535:G535&lt;B535:F535),IF(NOT(F535=""),AND(C535:F535&lt;B535:E535),AND(C535:E535&lt;B535:D535))))</f>
        <v>0</v>
      </c>
      <c r="L535" s="1" t="b">
        <f t="array" ref="L535">IF(NOT(H535=""),AND(AND(ABS(C535:H535-B535:G535)&gt;0),AND(ABS(C535:H535-B535:G535)&lt;4)),IF(NOT(G535=""),AND(AND(ABS(C535:G535-B535:F535)&gt;0),AND(ABS(C535:G535-B535:F535)&lt;4)),IF(NOT(F535=""),AND(AND(ABS(C535:F535-B535:E535)&gt;0),AND(ABS(C535:F535-B535:E535)&lt;4)),AND(AND(ABS(C535:E535-B535:D535)&gt;0),AND(ABS(C535:E535-B535:D535)&lt;4)))))</f>
        <v>1</v>
      </c>
      <c r="M535" s="1" t="b">
        <f t="shared" si="1"/>
        <v>1</v>
      </c>
    </row>
    <row r="536" ht="15.75" customHeight="1">
      <c r="A536" s="1" t="s">
        <v>545</v>
      </c>
      <c r="B536" s="1">
        <f>IFERROR(__xludf.DUMMYFUNCTION("SPLIT(A536,"" "")"),40.0)</f>
        <v>40</v>
      </c>
      <c r="C536" s="1">
        <f>IFERROR(__xludf.DUMMYFUNCTION("""COMPUTED_VALUE"""),41.0)</f>
        <v>41</v>
      </c>
      <c r="D536" s="1">
        <f>IFERROR(__xludf.DUMMYFUNCTION("""COMPUTED_VALUE"""),44.0)</f>
        <v>44</v>
      </c>
      <c r="E536" s="1">
        <f>IFERROR(__xludf.DUMMYFUNCTION("""COMPUTED_VALUE"""),45.0)</f>
        <v>45</v>
      </c>
      <c r="F536" s="1">
        <f>IFERROR(__xludf.DUMMYFUNCTION("""COMPUTED_VALUE"""),46.0)</f>
        <v>46</v>
      </c>
      <c r="G536" s="1">
        <f>IFERROR(__xludf.DUMMYFUNCTION("""COMPUTED_VALUE"""),48.0)</f>
        <v>48</v>
      </c>
      <c r="J536" s="1" t="b">
        <f t="array" ref="J536">IF(NOT(H536=""),AND(C536:H536&gt;B536:G536),IF(NOT(G536=""),AND(C536:G536&gt;B536:F536),IF(NOT(F536=""),AND(C536:F536&gt;B536:E536),AND(C536:E536&gt;B536:D536))))</f>
        <v>1</v>
      </c>
      <c r="K536" s="1" t="b">
        <f t="array" ref="K536">IF(NOT(H536=""),AND(C536:H536&lt;B536:G536),IF(NOT(G536=""),AND(C536:G536&lt;B536:F536),IF(NOT(F536=""),AND(C536:F536&lt;B536:E536),AND(C536:E536&lt;B536:D536))))</f>
        <v>0</v>
      </c>
      <c r="L536" s="1" t="b">
        <f t="array" ref="L536">IF(NOT(H536=""),AND(AND(ABS(C536:H536-B536:G536)&gt;0),AND(ABS(C536:H536-B536:G536)&lt;4)),IF(NOT(G536=""),AND(AND(ABS(C536:G536-B536:F536)&gt;0),AND(ABS(C536:G536-B536:F536)&lt;4)),IF(NOT(F536=""),AND(AND(ABS(C536:F536-B536:E536)&gt;0),AND(ABS(C536:F536-B536:E536)&lt;4)),AND(AND(ABS(C536:E536-B536:D536)&gt;0),AND(ABS(C536:E536-B536:D536)&lt;4)))))</f>
        <v>1</v>
      </c>
      <c r="M536" s="1" t="b">
        <f t="shared" si="1"/>
        <v>1</v>
      </c>
    </row>
    <row r="537" ht="15.75" customHeight="1">
      <c r="A537" s="1" t="s">
        <v>546</v>
      </c>
      <c r="B537" s="1">
        <f>IFERROR(__xludf.DUMMYFUNCTION("SPLIT(A537,"" "")"),87.0)</f>
        <v>87</v>
      </c>
      <c r="C537" s="1">
        <f>IFERROR(__xludf.DUMMYFUNCTION("""COMPUTED_VALUE"""),84.0)</f>
        <v>84</v>
      </c>
      <c r="D537" s="1">
        <f>IFERROR(__xludf.DUMMYFUNCTION("""COMPUTED_VALUE"""),82.0)</f>
        <v>82</v>
      </c>
      <c r="E537" s="1">
        <f>IFERROR(__xludf.DUMMYFUNCTION("""COMPUTED_VALUE"""),79.0)</f>
        <v>79</v>
      </c>
      <c r="F537" s="1">
        <f>IFERROR(__xludf.DUMMYFUNCTION("""COMPUTED_VALUE"""),77.0)</f>
        <v>77</v>
      </c>
      <c r="J537" s="1" t="b">
        <f t="array" ref="J537">IF(NOT(H537=""),AND(C537:H537&gt;B537:G537),IF(NOT(G537=""),AND(C537:G537&gt;B537:F537),IF(NOT(F537=""),AND(C537:F537&gt;B537:E537),AND(C537:E537&gt;B537:D537))))</f>
        <v>0</v>
      </c>
      <c r="K537" s="1" t="b">
        <f t="array" ref="K537">IF(NOT(H537=""),AND(C537:H537&lt;B537:G537),IF(NOT(G537=""),AND(C537:G537&lt;B537:F537),IF(NOT(F537=""),AND(C537:F537&lt;B537:E537),AND(C537:E537&lt;B537:D537))))</f>
        <v>1</v>
      </c>
      <c r="L537" s="1" t="b">
        <f t="array" ref="L537">IF(NOT(H537=""),AND(AND(ABS(C537:H537-B537:G537)&gt;0),AND(ABS(C537:H537-B537:G537)&lt;4)),IF(NOT(G537=""),AND(AND(ABS(C537:G537-B537:F537)&gt;0),AND(ABS(C537:G537-B537:F537)&lt;4)),IF(NOT(F537=""),AND(AND(ABS(C537:F537-B537:E537)&gt;0),AND(ABS(C537:F537-B537:E537)&lt;4)),AND(AND(ABS(C537:E537-B537:D537)&gt;0),AND(ABS(C537:E537-B537:D537)&lt;4)))))</f>
        <v>1</v>
      </c>
      <c r="M537" s="1" t="b">
        <f t="shared" si="1"/>
        <v>1</v>
      </c>
    </row>
    <row r="538" ht="15.75" customHeight="1">
      <c r="A538" s="1" t="s">
        <v>547</v>
      </c>
      <c r="B538" s="1">
        <f>IFERROR(__xludf.DUMMYFUNCTION("SPLIT(A538,"" "")"),39.0)</f>
        <v>39</v>
      </c>
      <c r="C538" s="1">
        <f>IFERROR(__xludf.DUMMYFUNCTION("""COMPUTED_VALUE"""),40.0)</f>
        <v>40</v>
      </c>
      <c r="D538" s="1">
        <f>IFERROR(__xludf.DUMMYFUNCTION("""COMPUTED_VALUE"""),43.0)</f>
        <v>43</v>
      </c>
      <c r="E538" s="1">
        <f>IFERROR(__xludf.DUMMYFUNCTION("""COMPUTED_VALUE"""),45.0)</f>
        <v>45</v>
      </c>
      <c r="F538" s="1">
        <f>IFERROR(__xludf.DUMMYFUNCTION("""COMPUTED_VALUE"""),47.0)</f>
        <v>47</v>
      </c>
      <c r="J538" s="1" t="b">
        <f t="array" ref="J538">IF(NOT(H538=""),AND(C538:H538&gt;B538:G538),IF(NOT(G538=""),AND(C538:G538&gt;B538:F538),IF(NOT(F538=""),AND(C538:F538&gt;B538:E538),AND(C538:E538&gt;B538:D538))))</f>
        <v>1</v>
      </c>
      <c r="K538" s="1" t="b">
        <f t="array" ref="K538">IF(NOT(H538=""),AND(C538:H538&lt;B538:G538),IF(NOT(G538=""),AND(C538:G538&lt;B538:F538),IF(NOT(F538=""),AND(C538:F538&lt;B538:E538),AND(C538:E538&lt;B538:D538))))</f>
        <v>0</v>
      </c>
      <c r="L538" s="1" t="b">
        <f t="array" ref="L538">IF(NOT(H538=""),AND(AND(ABS(C538:H538-B538:G538)&gt;0),AND(ABS(C538:H538-B538:G538)&lt;4)),IF(NOT(G538=""),AND(AND(ABS(C538:G538-B538:F538)&gt;0),AND(ABS(C538:G538-B538:F538)&lt;4)),IF(NOT(F538=""),AND(AND(ABS(C538:F538-B538:E538)&gt;0),AND(ABS(C538:F538-B538:E538)&lt;4)),AND(AND(ABS(C538:E538-B538:D538)&gt;0),AND(ABS(C538:E538-B538:D538)&lt;4)))))</f>
        <v>1</v>
      </c>
      <c r="M538" s="1" t="b">
        <f t="shared" si="1"/>
        <v>1</v>
      </c>
    </row>
    <row r="539" ht="15.75" customHeight="1">
      <c r="A539" s="1" t="s">
        <v>548</v>
      </c>
      <c r="B539" s="1">
        <f>IFERROR(__xludf.DUMMYFUNCTION("SPLIT(A539,"" "")"),39.0)</f>
        <v>39</v>
      </c>
      <c r="C539" s="1">
        <f>IFERROR(__xludf.DUMMYFUNCTION("""COMPUTED_VALUE"""),37.0)</f>
        <v>37</v>
      </c>
      <c r="D539" s="1">
        <f>IFERROR(__xludf.DUMMYFUNCTION("""COMPUTED_VALUE"""),34.0)</f>
        <v>34</v>
      </c>
      <c r="E539" s="1">
        <f>IFERROR(__xludf.DUMMYFUNCTION("""COMPUTED_VALUE"""),32.0)</f>
        <v>32</v>
      </c>
      <c r="F539" s="1">
        <f>IFERROR(__xludf.DUMMYFUNCTION("""COMPUTED_VALUE"""),31.0)</f>
        <v>31</v>
      </c>
      <c r="G539" s="1">
        <f>IFERROR(__xludf.DUMMYFUNCTION("""COMPUTED_VALUE"""),29.0)</f>
        <v>29</v>
      </c>
      <c r="J539" s="1" t="b">
        <f t="array" ref="J539">IF(NOT(H539=""),AND(C539:H539&gt;B539:G539),IF(NOT(G539=""),AND(C539:G539&gt;B539:F539),IF(NOT(F539=""),AND(C539:F539&gt;B539:E539),AND(C539:E539&gt;B539:D539))))</f>
        <v>0</v>
      </c>
      <c r="K539" s="1" t="b">
        <f t="array" ref="K539">IF(NOT(H539=""),AND(C539:H539&lt;B539:G539),IF(NOT(G539=""),AND(C539:G539&lt;B539:F539),IF(NOT(F539=""),AND(C539:F539&lt;B539:E539),AND(C539:E539&lt;B539:D539))))</f>
        <v>1</v>
      </c>
      <c r="L539" s="1" t="b">
        <f t="array" ref="L539">IF(NOT(H539=""),AND(AND(ABS(C539:H539-B539:G539)&gt;0),AND(ABS(C539:H539-B539:G539)&lt;4)),IF(NOT(G539=""),AND(AND(ABS(C539:G539-B539:F539)&gt;0),AND(ABS(C539:G539-B539:F539)&lt;4)),IF(NOT(F539=""),AND(AND(ABS(C539:F539-B539:E539)&gt;0),AND(ABS(C539:F539-B539:E539)&lt;4)),AND(AND(ABS(C539:E539-B539:D539)&gt;0),AND(ABS(C539:E539-B539:D539)&lt;4)))))</f>
        <v>1</v>
      </c>
      <c r="M539" s="1" t="b">
        <f t="shared" si="1"/>
        <v>1</v>
      </c>
    </row>
    <row r="540" ht="15.75" customHeight="1">
      <c r="A540" s="1" t="s">
        <v>549</v>
      </c>
      <c r="B540" s="1">
        <f>IFERROR(__xludf.DUMMYFUNCTION("SPLIT(A540,"" "")"),96.0)</f>
        <v>96</v>
      </c>
      <c r="C540" s="1">
        <f>IFERROR(__xludf.DUMMYFUNCTION("""COMPUTED_VALUE"""),94.0)</f>
        <v>94</v>
      </c>
      <c r="D540" s="1">
        <f>IFERROR(__xludf.DUMMYFUNCTION("""COMPUTED_VALUE"""),93.0)</f>
        <v>93</v>
      </c>
      <c r="E540" s="1">
        <f>IFERROR(__xludf.DUMMYFUNCTION("""COMPUTED_VALUE"""),91.0)</f>
        <v>91</v>
      </c>
      <c r="F540" s="1">
        <f>IFERROR(__xludf.DUMMYFUNCTION("""COMPUTED_VALUE"""),89.0)</f>
        <v>89</v>
      </c>
      <c r="J540" s="1" t="b">
        <f t="array" ref="J540">IF(NOT(H540=""),AND(C540:H540&gt;B540:G540),IF(NOT(G540=""),AND(C540:G540&gt;B540:F540),IF(NOT(F540=""),AND(C540:F540&gt;B540:E540),AND(C540:E540&gt;B540:D540))))</f>
        <v>0</v>
      </c>
      <c r="K540" s="1" t="b">
        <f t="array" ref="K540">IF(NOT(H540=""),AND(C540:H540&lt;B540:G540),IF(NOT(G540=""),AND(C540:G540&lt;B540:F540),IF(NOT(F540=""),AND(C540:F540&lt;B540:E540),AND(C540:E540&lt;B540:D540))))</f>
        <v>1</v>
      </c>
      <c r="L540" s="1" t="b">
        <f t="array" ref="L540">IF(NOT(H540=""),AND(AND(ABS(C540:H540-B540:G540)&gt;0),AND(ABS(C540:H540-B540:G540)&lt;4)),IF(NOT(G540=""),AND(AND(ABS(C540:G540-B540:F540)&gt;0),AND(ABS(C540:G540-B540:F540)&lt;4)),IF(NOT(F540=""),AND(AND(ABS(C540:F540-B540:E540)&gt;0),AND(ABS(C540:F540-B540:E540)&lt;4)),AND(AND(ABS(C540:E540-B540:D540)&gt;0),AND(ABS(C540:E540-B540:D540)&lt;4)))))</f>
        <v>1</v>
      </c>
      <c r="M540" s="1" t="b">
        <f t="shared" si="1"/>
        <v>1</v>
      </c>
    </row>
    <row r="541" ht="15.75" customHeight="1">
      <c r="A541" s="1" t="s">
        <v>550</v>
      </c>
      <c r="B541" s="1">
        <f>IFERROR(__xludf.DUMMYFUNCTION("SPLIT(A541,"" "")"),75.0)</f>
        <v>75</v>
      </c>
      <c r="C541" s="1">
        <f>IFERROR(__xludf.DUMMYFUNCTION("""COMPUTED_VALUE"""),76.0)</f>
        <v>76</v>
      </c>
      <c r="D541" s="1">
        <f>IFERROR(__xludf.DUMMYFUNCTION("""COMPUTED_VALUE"""),79.0)</f>
        <v>79</v>
      </c>
      <c r="E541" s="1">
        <f>IFERROR(__xludf.DUMMYFUNCTION("""COMPUTED_VALUE"""),80.0)</f>
        <v>80</v>
      </c>
      <c r="F541" s="1">
        <f>IFERROR(__xludf.DUMMYFUNCTION("""COMPUTED_VALUE"""),83.0)</f>
        <v>83</v>
      </c>
      <c r="G541" s="1">
        <f>IFERROR(__xludf.DUMMYFUNCTION("""COMPUTED_VALUE"""),84.0)</f>
        <v>84</v>
      </c>
      <c r="J541" s="1" t="b">
        <f t="array" ref="J541">IF(NOT(H541=""),AND(C541:H541&gt;B541:G541),IF(NOT(G541=""),AND(C541:G541&gt;B541:F541),IF(NOT(F541=""),AND(C541:F541&gt;B541:E541),AND(C541:E541&gt;B541:D541))))</f>
        <v>1</v>
      </c>
      <c r="K541" s="1" t="b">
        <f t="array" ref="K541">IF(NOT(H541=""),AND(C541:H541&lt;B541:G541),IF(NOT(G541=""),AND(C541:G541&lt;B541:F541),IF(NOT(F541=""),AND(C541:F541&lt;B541:E541),AND(C541:E541&lt;B541:D541))))</f>
        <v>0</v>
      </c>
      <c r="L541" s="1" t="b">
        <f t="array" ref="L541">IF(NOT(H541=""),AND(AND(ABS(C541:H541-B541:G541)&gt;0),AND(ABS(C541:H541-B541:G541)&lt;4)),IF(NOT(G541=""),AND(AND(ABS(C541:G541-B541:F541)&gt;0),AND(ABS(C541:G541-B541:F541)&lt;4)),IF(NOT(F541=""),AND(AND(ABS(C541:F541-B541:E541)&gt;0),AND(ABS(C541:F541-B541:E541)&lt;4)),AND(AND(ABS(C541:E541-B541:D541)&gt;0),AND(ABS(C541:E541-B541:D541)&lt;4)))))</f>
        <v>1</v>
      </c>
      <c r="M541" s="1" t="b">
        <f t="shared" si="1"/>
        <v>1</v>
      </c>
    </row>
    <row r="542" ht="15.75" customHeight="1">
      <c r="A542" s="1" t="s">
        <v>551</v>
      </c>
      <c r="B542" s="1">
        <f>IFERROR(__xludf.DUMMYFUNCTION("SPLIT(A542,"" "")"),55.0)</f>
        <v>55</v>
      </c>
      <c r="C542" s="1">
        <f>IFERROR(__xludf.DUMMYFUNCTION("""COMPUTED_VALUE"""),52.0)</f>
        <v>52</v>
      </c>
      <c r="D542" s="1">
        <f>IFERROR(__xludf.DUMMYFUNCTION("""COMPUTED_VALUE"""),49.0)</f>
        <v>49</v>
      </c>
      <c r="E542" s="1">
        <f>IFERROR(__xludf.DUMMYFUNCTION("""COMPUTED_VALUE"""),46.0)</f>
        <v>46</v>
      </c>
      <c r="F542" s="1">
        <f>IFERROR(__xludf.DUMMYFUNCTION("""COMPUTED_VALUE"""),43.0)</f>
        <v>43</v>
      </c>
      <c r="G542" s="1">
        <f>IFERROR(__xludf.DUMMYFUNCTION("""COMPUTED_VALUE"""),40.0)</f>
        <v>40</v>
      </c>
      <c r="H542" s="1">
        <f>IFERROR(__xludf.DUMMYFUNCTION("""COMPUTED_VALUE"""),37.0)</f>
        <v>37</v>
      </c>
      <c r="I542" s="1"/>
      <c r="J542" s="1" t="b">
        <f t="array" ref="J542">IF(NOT(H542=""),AND(C542:H542&gt;B542:G542),IF(NOT(G542=""),AND(C542:G542&gt;B542:F542),IF(NOT(F542=""),AND(C542:F542&gt;B542:E542),AND(C542:E542&gt;B542:D542))))</f>
        <v>0</v>
      </c>
      <c r="K542" s="1" t="b">
        <f t="array" ref="K542">IF(NOT(H542=""),AND(C542:H542&lt;B542:G542),IF(NOT(G542=""),AND(C542:G542&lt;B542:F542),IF(NOT(F542=""),AND(C542:F542&lt;B542:E542),AND(C542:E542&lt;B542:D542))))</f>
        <v>1</v>
      </c>
      <c r="L542" s="1" t="b">
        <f t="array" ref="L542">IF(NOT(H542=""),AND(AND(ABS(C542:H542-B542:G542)&gt;0),AND(ABS(C542:H542-B542:G542)&lt;4)),IF(NOT(G542=""),AND(AND(ABS(C542:G542-B542:F542)&gt;0),AND(ABS(C542:G542-B542:F542)&lt;4)),IF(NOT(F542=""),AND(AND(ABS(C542:F542-B542:E542)&gt;0),AND(ABS(C542:F542-B542:E542)&lt;4)),AND(AND(ABS(C542:E542-B542:D542)&gt;0),AND(ABS(C542:E542-B542:D542)&lt;4)))))</f>
        <v>1</v>
      </c>
      <c r="M542" s="1" t="b">
        <f t="shared" si="1"/>
        <v>1</v>
      </c>
    </row>
    <row r="543" ht="15.75" customHeight="1">
      <c r="A543" s="1" t="s">
        <v>552</v>
      </c>
      <c r="B543" s="1">
        <f>IFERROR(__xludf.DUMMYFUNCTION("SPLIT(A543,"" "")"),65.0)</f>
        <v>65</v>
      </c>
      <c r="C543" s="1">
        <f>IFERROR(__xludf.DUMMYFUNCTION("""COMPUTED_VALUE"""),63.0)</f>
        <v>63</v>
      </c>
      <c r="D543" s="1">
        <f>IFERROR(__xludf.DUMMYFUNCTION("""COMPUTED_VALUE"""),62.0)</f>
        <v>62</v>
      </c>
      <c r="E543" s="1">
        <f>IFERROR(__xludf.DUMMYFUNCTION("""COMPUTED_VALUE"""),61.0)</f>
        <v>61</v>
      </c>
      <c r="F543" s="1">
        <f>IFERROR(__xludf.DUMMYFUNCTION("""COMPUTED_VALUE"""),58.0)</f>
        <v>58</v>
      </c>
      <c r="G543" s="1">
        <f>IFERROR(__xludf.DUMMYFUNCTION("""COMPUTED_VALUE"""),56.0)</f>
        <v>56</v>
      </c>
      <c r="H543" s="1">
        <f>IFERROR(__xludf.DUMMYFUNCTION("""COMPUTED_VALUE"""),55.0)</f>
        <v>55</v>
      </c>
      <c r="I543" s="1"/>
      <c r="J543" s="1" t="b">
        <f t="array" ref="J543">IF(NOT(H543=""),AND(C543:H543&gt;B543:G543),IF(NOT(G543=""),AND(C543:G543&gt;B543:F543),IF(NOT(F543=""),AND(C543:F543&gt;B543:E543),AND(C543:E543&gt;B543:D543))))</f>
        <v>0</v>
      </c>
      <c r="K543" s="1" t="b">
        <f t="array" ref="K543">IF(NOT(H543=""),AND(C543:H543&lt;B543:G543),IF(NOT(G543=""),AND(C543:G543&lt;B543:F543),IF(NOT(F543=""),AND(C543:F543&lt;B543:E543),AND(C543:E543&lt;B543:D543))))</f>
        <v>1</v>
      </c>
      <c r="L543" s="1" t="b">
        <f t="array" ref="L543">IF(NOT(H543=""),AND(AND(ABS(C543:H543-B543:G543)&gt;0),AND(ABS(C543:H543-B543:G543)&lt;4)),IF(NOT(G543=""),AND(AND(ABS(C543:G543-B543:F543)&gt;0),AND(ABS(C543:G543-B543:F543)&lt;4)),IF(NOT(F543=""),AND(AND(ABS(C543:F543-B543:E543)&gt;0),AND(ABS(C543:F543-B543:E543)&lt;4)),AND(AND(ABS(C543:E543-B543:D543)&gt;0),AND(ABS(C543:E543-B543:D543)&lt;4)))))</f>
        <v>1</v>
      </c>
      <c r="M543" s="1" t="b">
        <f t="shared" si="1"/>
        <v>1</v>
      </c>
    </row>
    <row r="544" ht="15.75" customHeight="1">
      <c r="A544" s="1" t="s">
        <v>553</v>
      </c>
      <c r="B544" s="1">
        <f>IFERROR(__xludf.DUMMYFUNCTION("SPLIT(A544,"" "")"),6.0)</f>
        <v>6</v>
      </c>
      <c r="C544" s="1">
        <f>IFERROR(__xludf.DUMMYFUNCTION("""COMPUTED_VALUE"""),7.0)</f>
        <v>7</v>
      </c>
      <c r="D544" s="1">
        <f>IFERROR(__xludf.DUMMYFUNCTION("""COMPUTED_VALUE"""),10.0)</f>
        <v>10</v>
      </c>
      <c r="E544" s="1">
        <f>IFERROR(__xludf.DUMMYFUNCTION("""COMPUTED_VALUE"""),11.0)</f>
        <v>11</v>
      </c>
      <c r="F544" s="1">
        <f>IFERROR(__xludf.DUMMYFUNCTION("""COMPUTED_VALUE"""),13.0)</f>
        <v>13</v>
      </c>
      <c r="G544" s="1">
        <f>IFERROR(__xludf.DUMMYFUNCTION("""COMPUTED_VALUE"""),15.0)</f>
        <v>15</v>
      </c>
      <c r="H544" s="1">
        <f>IFERROR(__xludf.DUMMYFUNCTION("""COMPUTED_VALUE"""),18.0)</f>
        <v>18</v>
      </c>
      <c r="I544" s="1">
        <f>IFERROR(__xludf.DUMMYFUNCTION("""COMPUTED_VALUE"""),21.0)</f>
        <v>21</v>
      </c>
      <c r="J544" s="1" t="b">
        <f t="array" ref="J544">IF(NOT(H544=""),AND(C544:H544&gt;B544:G544),IF(NOT(G544=""),AND(C544:G544&gt;B544:F544),IF(NOT(F544=""),AND(C544:F544&gt;B544:E544),AND(C544:E544&gt;B544:D544))))</f>
        <v>1</v>
      </c>
      <c r="K544" s="1" t="b">
        <f t="array" ref="K544">IF(NOT(H544=""),AND(C544:H544&lt;B544:G544),IF(NOT(G544=""),AND(C544:G544&lt;B544:F544),IF(NOT(F544=""),AND(C544:F544&lt;B544:E544),AND(C544:E544&lt;B544:D544))))</f>
        <v>0</v>
      </c>
      <c r="L544" s="1" t="b">
        <f t="array" ref="L544">IF(NOT(H544=""),AND(AND(ABS(C544:H544-B544:G544)&gt;0),AND(ABS(C544:H544-B544:G544)&lt;4)),IF(NOT(G544=""),AND(AND(ABS(C544:G544-B544:F544)&gt;0),AND(ABS(C544:G544-B544:F544)&lt;4)),IF(NOT(F544=""),AND(AND(ABS(C544:F544-B544:E544)&gt;0),AND(ABS(C544:F544-B544:E544)&lt;4)),AND(AND(ABS(C544:E544-B544:D544)&gt;0),AND(ABS(C544:E544-B544:D544)&lt;4)))))</f>
        <v>1</v>
      </c>
      <c r="M544" s="1" t="b">
        <f t="shared" si="1"/>
        <v>1</v>
      </c>
    </row>
    <row r="545" ht="15.75" customHeight="1">
      <c r="A545" s="1" t="s">
        <v>554</v>
      </c>
      <c r="B545" s="1">
        <f>IFERROR(__xludf.DUMMYFUNCTION("SPLIT(A545,"" "")"),11.0)</f>
        <v>11</v>
      </c>
      <c r="C545" s="1">
        <f>IFERROR(__xludf.DUMMYFUNCTION("""COMPUTED_VALUE"""),9.0)</f>
        <v>9</v>
      </c>
      <c r="D545" s="1">
        <f>IFERROR(__xludf.DUMMYFUNCTION("""COMPUTED_VALUE"""),8.0)</f>
        <v>8</v>
      </c>
      <c r="E545" s="1">
        <f>IFERROR(__xludf.DUMMYFUNCTION("""COMPUTED_VALUE"""),6.0)</f>
        <v>6</v>
      </c>
      <c r="F545" s="1">
        <f>IFERROR(__xludf.DUMMYFUNCTION("""COMPUTED_VALUE"""),5.0)</f>
        <v>5</v>
      </c>
      <c r="G545" s="1">
        <f>IFERROR(__xludf.DUMMYFUNCTION("""COMPUTED_VALUE"""),4.0)</f>
        <v>4</v>
      </c>
      <c r="H545" s="1">
        <f>IFERROR(__xludf.DUMMYFUNCTION("""COMPUTED_VALUE"""),1.0)</f>
        <v>1</v>
      </c>
      <c r="I545" s="1"/>
      <c r="J545" s="1" t="b">
        <f t="array" ref="J545">IF(NOT(H545=""),AND(C545:H545&gt;B545:G545),IF(NOT(G545=""),AND(C545:G545&gt;B545:F545),IF(NOT(F545=""),AND(C545:F545&gt;B545:E545),AND(C545:E545&gt;B545:D545))))</f>
        <v>0</v>
      </c>
      <c r="K545" s="1" t="b">
        <f t="array" ref="K545">IF(NOT(H545=""),AND(C545:H545&lt;B545:G545),IF(NOT(G545=""),AND(C545:G545&lt;B545:F545),IF(NOT(F545=""),AND(C545:F545&lt;B545:E545),AND(C545:E545&lt;B545:D545))))</f>
        <v>1</v>
      </c>
      <c r="L545" s="1" t="b">
        <f t="array" ref="L545">IF(NOT(H545=""),AND(AND(ABS(C545:H545-B545:G545)&gt;0),AND(ABS(C545:H545-B545:G545)&lt;4)),IF(NOT(G545=""),AND(AND(ABS(C545:G545-B545:F545)&gt;0),AND(ABS(C545:G545-B545:F545)&lt;4)),IF(NOT(F545=""),AND(AND(ABS(C545:F545-B545:E545)&gt;0),AND(ABS(C545:F545-B545:E545)&lt;4)),AND(AND(ABS(C545:E545-B545:D545)&gt;0),AND(ABS(C545:E545-B545:D545)&lt;4)))))</f>
        <v>1</v>
      </c>
      <c r="M545" s="1" t="b">
        <f t="shared" si="1"/>
        <v>1</v>
      </c>
    </row>
    <row r="546" ht="15.75" customHeight="1">
      <c r="A546" s="1" t="s">
        <v>555</v>
      </c>
      <c r="B546" s="1">
        <f>IFERROR(__xludf.DUMMYFUNCTION("SPLIT(A546,"" "")"),26.0)</f>
        <v>26</v>
      </c>
      <c r="C546" s="1">
        <f>IFERROR(__xludf.DUMMYFUNCTION("""COMPUTED_VALUE"""),23.0)</f>
        <v>23</v>
      </c>
      <c r="D546" s="1">
        <f>IFERROR(__xludf.DUMMYFUNCTION("""COMPUTED_VALUE"""),21.0)</f>
        <v>21</v>
      </c>
      <c r="E546" s="1">
        <f>IFERROR(__xludf.DUMMYFUNCTION("""COMPUTED_VALUE"""),20.0)</f>
        <v>20</v>
      </c>
      <c r="F546" s="1">
        <f>IFERROR(__xludf.DUMMYFUNCTION("""COMPUTED_VALUE"""),19.0)</f>
        <v>19</v>
      </c>
      <c r="G546" s="1">
        <f>IFERROR(__xludf.DUMMYFUNCTION("""COMPUTED_VALUE"""),18.0)</f>
        <v>18</v>
      </c>
      <c r="H546" s="1">
        <f>IFERROR(__xludf.DUMMYFUNCTION("""COMPUTED_VALUE"""),16.0)</f>
        <v>16</v>
      </c>
      <c r="I546" s="1">
        <f>IFERROR(__xludf.DUMMYFUNCTION("""COMPUTED_VALUE"""),15.0)</f>
        <v>15</v>
      </c>
      <c r="J546" s="1" t="b">
        <f t="array" ref="J546">IF(NOT(H546=""),AND(C546:H546&gt;B546:G546),IF(NOT(G546=""),AND(C546:G546&gt;B546:F546),IF(NOT(F546=""),AND(C546:F546&gt;B546:E546),AND(C546:E546&gt;B546:D546))))</f>
        <v>0</v>
      </c>
      <c r="K546" s="1" t="b">
        <f t="array" ref="K546">IF(NOT(H546=""),AND(C546:H546&lt;B546:G546),IF(NOT(G546=""),AND(C546:G546&lt;B546:F546),IF(NOT(F546=""),AND(C546:F546&lt;B546:E546),AND(C546:E546&lt;B546:D546))))</f>
        <v>1</v>
      </c>
      <c r="L546" s="1" t="b">
        <f t="array" ref="L546">IF(NOT(H546=""),AND(AND(ABS(C546:H546-B546:G546)&gt;0),AND(ABS(C546:H546-B546:G546)&lt;4)),IF(NOT(G546=""),AND(AND(ABS(C546:G546-B546:F546)&gt;0),AND(ABS(C546:G546-B546:F546)&lt;4)),IF(NOT(F546=""),AND(AND(ABS(C546:F546-B546:E546)&gt;0),AND(ABS(C546:F546-B546:E546)&lt;4)),AND(AND(ABS(C546:E546-B546:D546)&gt;0),AND(ABS(C546:E546-B546:D546)&lt;4)))))</f>
        <v>1</v>
      </c>
      <c r="M546" s="1" t="b">
        <f t="shared" si="1"/>
        <v>1</v>
      </c>
    </row>
    <row r="547" ht="15.75" customHeight="1">
      <c r="A547" s="1" t="s">
        <v>556</v>
      </c>
      <c r="B547" s="1">
        <f>IFERROR(__xludf.DUMMYFUNCTION("SPLIT(A547,"" "")"),19.0)</f>
        <v>19</v>
      </c>
      <c r="C547" s="1">
        <f>IFERROR(__xludf.DUMMYFUNCTION("""COMPUTED_VALUE"""),22.0)</f>
        <v>22</v>
      </c>
      <c r="D547" s="1">
        <f>IFERROR(__xludf.DUMMYFUNCTION("""COMPUTED_VALUE"""),25.0)</f>
        <v>25</v>
      </c>
      <c r="E547" s="1">
        <f>IFERROR(__xludf.DUMMYFUNCTION("""COMPUTED_VALUE"""),27.0)</f>
        <v>27</v>
      </c>
      <c r="F547" s="1">
        <f>IFERROR(__xludf.DUMMYFUNCTION("""COMPUTED_VALUE"""),29.0)</f>
        <v>29</v>
      </c>
      <c r="G547" s="1">
        <f>IFERROR(__xludf.DUMMYFUNCTION("""COMPUTED_VALUE"""),31.0)</f>
        <v>31</v>
      </c>
      <c r="H547" s="1">
        <f>IFERROR(__xludf.DUMMYFUNCTION("""COMPUTED_VALUE"""),33.0)</f>
        <v>33</v>
      </c>
      <c r="I547" s="1">
        <f>IFERROR(__xludf.DUMMYFUNCTION("""COMPUTED_VALUE"""),34.0)</f>
        <v>34</v>
      </c>
      <c r="J547" s="1" t="b">
        <f t="array" ref="J547">IF(NOT(H547=""),AND(C547:H547&gt;B547:G547),IF(NOT(G547=""),AND(C547:G547&gt;B547:F547),IF(NOT(F547=""),AND(C547:F547&gt;B547:E547),AND(C547:E547&gt;B547:D547))))</f>
        <v>1</v>
      </c>
      <c r="K547" s="1" t="b">
        <f t="array" ref="K547">IF(NOT(H547=""),AND(C547:H547&lt;B547:G547),IF(NOT(G547=""),AND(C547:G547&lt;B547:F547),IF(NOT(F547=""),AND(C547:F547&lt;B547:E547),AND(C547:E547&lt;B547:D547))))</f>
        <v>0</v>
      </c>
      <c r="L547" s="1" t="b">
        <f t="array" ref="L547">IF(NOT(H547=""),AND(AND(ABS(C547:H547-B547:G547)&gt;0),AND(ABS(C547:H547-B547:G547)&lt;4)),IF(NOT(G547=""),AND(AND(ABS(C547:G547-B547:F547)&gt;0),AND(ABS(C547:G547-B547:F547)&lt;4)),IF(NOT(F547=""),AND(AND(ABS(C547:F547-B547:E547)&gt;0),AND(ABS(C547:F547-B547:E547)&lt;4)),AND(AND(ABS(C547:E547-B547:D547)&gt;0),AND(ABS(C547:E547-B547:D547)&lt;4)))))</f>
        <v>1</v>
      </c>
      <c r="M547" s="1" t="b">
        <f t="shared" si="1"/>
        <v>1</v>
      </c>
    </row>
    <row r="548" ht="15.75" customHeight="1">
      <c r="A548" s="1" t="s">
        <v>557</v>
      </c>
      <c r="B548" s="1">
        <f>IFERROR(__xludf.DUMMYFUNCTION("SPLIT(A548,"" "")"),39.0)</f>
        <v>39</v>
      </c>
      <c r="C548" s="1">
        <f>IFERROR(__xludf.DUMMYFUNCTION("""COMPUTED_VALUE"""),36.0)</f>
        <v>36</v>
      </c>
      <c r="D548" s="1">
        <f>IFERROR(__xludf.DUMMYFUNCTION("""COMPUTED_VALUE"""),33.0)</f>
        <v>33</v>
      </c>
      <c r="E548" s="1">
        <f>IFERROR(__xludf.DUMMYFUNCTION("""COMPUTED_VALUE"""),30.0)</f>
        <v>30</v>
      </c>
      <c r="F548" s="1">
        <f>IFERROR(__xludf.DUMMYFUNCTION("""COMPUTED_VALUE"""),28.0)</f>
        <v>28</v>
      </c>
      <c r="G548" s="1">
        <f>IFERROR(__xludf.DUMMYFUNCTION("""COMPUTED_VALUE"""),25.0)</f>
        <v>25</v>
      </c>
      <c r="J548" s="1" t="b">
        <f t="array" ref="J548">IF(NOT(H548=""),AND(C548:H548&gt;B548:G548),IF(NOT(G548=""),AND(C548:G548&gt;B548:F548),IF(NOT(F548=""),AND(C548:F548&gt;B548:E548),AND(C548:E548&gt;B548:D548))))</f>
        <v>0</v>
      </c>
      <c r="K548" s="1" t="b">
        <f t="array" ref="K548">IF(NOT(H548=""),AND(C548:H548&lt;B548:G548),IF(NOT(G548=""),AND(C548:G548&lt;B548:F548),IF(NOT(F548=""),AND(C548:F548&lt;B548:E548),AND(C548:E548&lt;B548:D548))))</f>
        <v>1</v>
      </c>
      <c r="L548" s="1" t="b">
        <f t="array" ref="L548">IF(NOT(H548=""),AND(AND(ABS(C548:H548-B548:G548)&gt;0),AND(ABS(C548:H548-B548:G548)&lt;4)),IF(NOT(G548=""),AND(AND(ABS(C548:G548-B548:F548)&gt;0),AND(ABS(C548:G548-B548:F548)&lt;4)),IF(NOT(F548=""),AND(AND(ABS(C548:F548-B548:E548)&gt;0),AND(ABS(C548:F548-B548:E548)&lt;4)),AND(AND(ABS(C548:E548-B548:D548)&gt;0),AND(ABS(C548:E548-B548:D548)&lt;4)))))</f>
        <v>1</v>
      </c>
      <c r="M548" s="1" t="b">
        <f t="shared" si="1"/>
        <v>1</v>
      </c>
    </row>
    <row r="549" ht="15.75" customHeight="1">
      <c r="A549" s="1" t="s">
        <v>558</v>
      </c>
      <c r="B549" s="1">
        <f>IFERROR(__xludf.DUMMYFUNCTION("SPLIT(A549,"" "")"),58.0)</f>
        <v>58</v>
      </c>
      <c r="C549" s="1">
        <f>IFERROR(__xludf.DUMMYFUNCTION("""COMPUTED_VALUE"""),59.0)</f>
        <v>59</v>
      </c>
      <c r="D549" s="1">
        <f>IFERROR(__xludf.DUMMYFUNCTION("""COMPUTED_VALUE"""),60.0)</f>
        <v>60</v>
      </c>
      <c r="E549" s="1">
        <f>IFERROR(__xludf.DUMMYFUNCTION("""COMPUTED_VALUE"""),61.0)</f>
        <v>61</v>
      </c>
      <c r="F549" s="1">
        <f>IFERROR(__xludf.DUMMYFUNCTION("""COMPUTED_VALUE"""),62.0)</f>
        <v>62</v>
      </c>
      <c r="G549" s="1">
        <f>IFERROR(__xludf.DUMMYFUNCTION("""COMPUTED_VALUE"""),65.0)</f>
        <v>65</v>
      </c>
      <c r="H549" s="1">
        <f>IFERROR(__xludf.DUMMYFUNCTION("""COMPUTED_VALUE"""),66.0)</f>
        <v>66</v>
      </c>
      <c r="I549" s="1"/>
      <c r="J549" s="1" t="b">
        <f t="array" ref="J549">IF(NOT(H549=""),AND(C549:H549&gt;B549:G549),IF(NOT(G549=""),AND(C549:G549&gt;B549:F549),IF(NOT(F549=""),AND(C549:F549&gt;B549:E549),AND(C549:E549&gt;B549:D549))))</f>
        <v>1</v>
      </c>
      <c r="K549" s="1" t="b">
        <f t="array" ref="K549">IF(NOT(H549=""),AND(C549:H549&lt;B549:G549),IF(NOT(G549=""),AND(C549:G549&lt;B549:F549),IF(NOT(F549=""),AND(C549:F549&lt;B549:E549),AND(C549:E549&lt;B549:D549))))</f>
        <v>0</v>
      </c>
      <c r="L549" s="1" t="b">
        <f t="array" ref="L549">IF(NOT(H549=""),AND(AND(ABS(C549:H549-B549:G549)&gt;0),AND(ABS(C549:H549-B549:G549)&lt;4)),IF(NOT(G549=""),AND(AND(ABS(C549:G549-B549:F549)&gt;0),AND(ABS(C549:G549-B549:F549)&lt;4)),IF(NOT(F549=""),AND(AND(ABS(C549:F549-B549:E549)&gt;0),AND(ABS(C549:F549-B549:E549)&lt;4)),AND(AND(ABS(C549:E549-B549:D549)&gt;0),AND(ABS(C549:E549-B549:D549)&lt;4)))))</f>
        <v>1</v>
      </c>
      <c r="M549" s="1" t="b">
        <f t="shared" si="1"/>
        <v>1</v>
      </c>
    </row>
    <row r="550" ht="15.75" customHeight="1">
      <c r="A550" s="1" t="s">
        <v>559</v>
      </c>
      <c r="B550" s="1">
        <f>IFERROR(__xludf.DUMMYFUNCTION("SPLIT(A550,"" "")"),31.0)</f>
        <v>31</v>
      </c>
      <c r="C550" s="1">
        <f>IFERROR(__xludf.DUMMYFUNCTION("""COMPUTED_VALUE"""),29.0)</f>
        <v>29</v>
      </c>
      <c r="D550" s="1">
        <f>IFERROR(__xludf.DUMMYFUNCTION("""COMPUTED_VALUE"""),27.0)</f>
        <v>27</v>
      </c>
      <c r="E550" s="1">
        <f>IFERROR(__xludf.DUMMYFUNCTION("""COMPUTED_VALUE"""),24.0)</f>
        <v>24</v>
      </c>
      <c r="F550" s="1">
        <f>IFERROR(__xludf.DUMMYFUNCTION("""COMPUTED_VALUE"""),22.0)</f>
        <v>22</v>
      </c>
      <c r="G550" s="1">
        <f>IFERROR(__xludf.DUMMYFUNCTION("""COMPUTED_VALUE"""),21.0)</f>
        <v>21</v>
      </c>
      <c r="H550" s="1">
        <f>IFERROR(__xludf.DUMMYFUNCTION("""COMPUTED_VALUE"""),18.0)</f>
        <v>18</v>
      </c>
      <c r="I550" s="1"/>
      <c r="J550" s="1" t="b">
        <f t="array" ref="J550">IF(NOT(H550=""),AND(C550:H550&gt;B550:G550),IF(NOT(G550=""),AND(C550:G550&gt;B550:F550),IF(NOT(F550=""),AND(C550:F550&gt;B550:E550),AND(C550:E550&gt;B550:D550))))</f>
        <v>0</v>
      </c>
      <c r="K550" s="1" t="b">
        <f t="array" ref="K550">IF(NOT(H550=""),AND(C550:H550&lt;B550:G550),IF(NOT(G550=""),AND(C550:G550&lt;B550:F550),IF(NOT(F550=""),AND(C550:F550&lt;B550:E550),AND(C550:E550&lt;B550:D550))))</f>
        <v>1</v>
      </c>
      <c r="L550" s="1" t="b">
        <f t="array" ref="L550">IF(NOT(H550=""),AND(AND(ABS(C550:H550-B550:G550)&gt;0),AND(ABS(C550:H550-B550:G550)&lt;4)),IF(NOT(G550=""),AND(AND(ABS(C550:G550-B550:F550)&gt;0),AND(ABS(C550:G550-B550:F550)&lt;4)),IF(NOT(F550=""),AND(AND(ABS(C550:F550-B550:E550)&gt;0),AND(ABS(C550:F550-B550:E550)&lt;4)),AND(AND(ABS(C550:E550-B550:D550)&gt;0),AND(ABS(C550:E550-B550:D550)&lt;4)))))</f>
        <v>1</v>
      </c>
      <c r="M550" s="1" t="b">
        <f t="shared" si="1"/>
        <v>1</v>
      </c>
    </row>
    <row r="551" ht="15.75" customHeight="1">
      <c r="A551" s="1" t="s">
        <v>560</v>
      </c>
      <c r="B551" s="1">
        <f>IFERROR(__xludf.DUMMYFUNCTION("SPLIT(A551,"" "")"),83.0)</f>
        <v>83</v>
      </c>
      <c r="C551" s="1">
        <f>IFERROR(__xludf.DUMMYFUNCTION("""COMPUTED_VALUE"""),86.0)</f>
        <v>86</v>
      </c>
      <c r="D551" s="1">
        <f>IFERROR(__xludf.DUMMYFUNCTION("""COMPUTED_VALUE"""),89.0)</f>
        <v>89</v>
      </c>
      <c r="E551" s="1">
        <f>IFERROR(__xludf.DUMMYFUNCTION("""COMPUTED_VALUE"""),90.0)</f>
        <v>90</v>
      </c>
      <c r="F551" s="1">
        <f>IFERROR(__xludf.DUMMYFUNCTION("""COMPUTED_VALUE"""),91.0)</f>
        <v>91</v>
      </c>
      <c r="J551" s="1" t="b">
        <f t="array" ref="J551">IF(NOT(H551=""),AND(C551:H551&gt;B551:G551),IF(NOT(G551=""),AND(C551:G551&gt;B551:F551),IF(NOT(F551=""),AND(C551:F551&gt;B551:E551),AND(C551:E551&gt;B551:D551))))</f>
        <v>1</v>
      </c>
      <c r="K551" s="1" t="b">
        <f t="array" ref="K551">IF(NOT(H551=""),AND(C551:H551&lt;B551:G551),IF(NOT(G551=""),AND(C551:G551&lt;B551:F551),IF(NOT(F551=""),AND(C551:F551&lt;B551:E551),AND(C551:E551&lt;B551:D551))))</f>
        <v>0</v>
      </c>
      <c r="L551" s="1" t="b">
        <f t="array" ref="L551">IF(NOT(H551=""),AND(AND(ABS(C551:H551-B551:G551)&gt;0),AND(ABS(C551:H551-B551:G551)&lt;4)),IF(NOT(G551=""),AND(AND(ABS(C551:G551-B551:F551)&gt;0),AND(ABS(C551:G551-B551:F551)&lt;4)),IF(NOT(F551=""),AND(AND(ABS(C551:F551-B551:E551)&gt;0),AND(ABS(C551:F551-B551:E551)&lt;4)),AND(AND(ABS(C551:E551-B551:D551)&gt;0),AND(ABS(C551:E551-B551:D551)&lt;4)))))</f>
        <v>1</v>
      </c>
      <c r="M551" s="1" t="b">
        <f t="shared" si="1"/>
        <v>1</v>
      </c>
    </row>
    <row r="552" ht="15.75" customHeight="1">
      <c r="A552" s="1" t="s">
        <v>561</v>
      </c>
      <c r="B552" s="1">
        <f>IFERROR(__xludf.DUMMYFUNCTION("SPLIT(A552,"" "")"),26.0)</f>
        <v>26</v>
      </c>
      <c r="C552" s="1">
        <f>IFERROR(__xludf.DUMMYFUNCTION("""COMPUTED_VALUE"""),28.0)</f>
        <v>28</v>
      </c>
      <c r="D552" s="1">
        <f>IFERROR(__xludf.DUMMYFUNCTION("""COMPUTED_VALUE"""),31.0)</f>
        <v>31</v>
      </c>
      <c r="E552" s="1">
        <f>IFERROR(__xludf.DUMMYFUNCTION("""COMPUTED_VALUE"""),33.0)</f>
        <v>33</v>
      </c>
      <c r="F552" s="1">
        <f>IFERROR(__xludf.DUMMYFUNCTION("""COMPUTED_VALUE"""),34.0)</f>
        <v>34</v>
      </c>
      <c r="J552" s="1" t="b">
        <f t="array" ref="J552">IF(NOT(H552=""),AND(C552:H552&gt;B552:G552),IF(NOT(G552=""),AND(C552:G552&gt;B552:F552),IF(NOT(F552=""),AND(C552:F552&gt;B552:E552),AND(C552:E552&gt;B552:D552))))</f>
        <v>1</v>
      </c>
      <c r="K552" s="1" t="b">
        <f t="array" ref="K552">IF(NOT(H552=""),AND(C552:H552&lt;B552:G552),IF(NOT(G552=""),AND(C552:G552&lt;B552:F552),IF(NOT(F552=""),AND(C552:F552&lt;B552:E552),AND(C552:E552&lt;B552:D552))))</f>
        <v>0</v>
      </c>
      <c r="L552" s="1" t="b">
        <f t="array" ref="L552">IF(NOT(H552=""),AND(AND(ABS(C552:H552-B552:G552)&gt;0),AND(ABS(C552:H552-B552:G552)&lt;4)),IF(NOT(G552=""),AND(AND(ABS(C552:G552-B552:F552)&gt;0),AND(ABS(C552:G552-B552:F552)&lt;4)),IF(NOT(F552=""),AND(AND(ABS(C552:F552-B552:E552)&gt;0),AND(ABS(C552:F552-B552:E552)&lt;4)),AND(AND(ABS(C552:E552-B552:D552)&gt;0),AND(ABS(C552:E552-B552:D552)&lt;4)))))</f>
        <v>1</v>
      </c>
      <c r="M552" s="1" t="b">
        <f t="shared" si="1"/>
        <v>1</v>
      </c>
    </row>
    <row r="553" ht="15.75" customHeight="1">
      <c r="A553" s="1" t="s">
        <v>562</v>
      </c>
      <c r="B553" s="1">
        <f>IFERROR(__xludf.DUMMYFUNCTION("SPLIT(A553,"" "")"),64.0)</f>
        <v>64</v>
      </c>
      <c r="C553" s="1">
        <f>IFERROR(__xludf.DUMMYFUNCTION("""COMPUTED_VALUE"""),66.0)</f>
        <v>66</v>
      </c>
      <c r="D553" s="1">
        <f>IFERROR(__xludf.DUMMYFUNCTION("""COMPUTED_VALUE"""),69.0)</f>
        <v>69</v>
      </c>
      <c r="E553" s="1">
        <f>IFERROR(__xludf.DUMMYFUNCTION("""COMPUTED_VALUE"""),71.0)</f>
        <v>71</v>
      </c>
      <c r="F553" s="1">
        <f>IFERROR(__xludf.DUMMYFUNCTION("""COMPUTED_VALUE"""),72.0)</f>
        <v>72</v>
      </c>
      <c r="G553" s="1">
        <f>IFERROR(__xludf.DUMMYFUNCTION("""COMPUTED_VALUE"""),75.0)</f>
        <v>75</v>
      </c>
      <c r="H553" s="1">
        <f>IFERROR(__xludf.DUMMYFUNCTION("""COMPUTED_VALUE"""),76.0)</f>
        <v>76</v>
      </c>
      <c r="I553" s="1">
        <f>IFERROR(__xludf.DUMMYFUNCTION("""COMPUTED_VALUE"""),79.0)</f>
        <v>79</v>
      </c>
      <c r="J553" s="1" t="b">
        <f t="array" ref="J553">IF(NOT(H553=""),AND(C553:H553&gt;B553:G553),IF(NOT(G553=""),AND(C553:G553&gt;B553:F553),IF(NOT(F553=""),AND(C553:F553&gt;B553:E553),AND(C553:E553&gt;B553:D553))))</f>
        <v>1</v>
      </c>
      <c r="K553" s="1" t="b">
        <f t="array" ref="K553">IF(NOT(H553=""),AND(C553:H553&lt;B553:G553),IF(NOT(G553=""),AND(C553:G553&lt;B553:F553),IF(NOT(F553=""),AND(C553:F553&lt;B553:E553),AND(C553:E553&lt;B553:D553))))</f>
        <v>0</v>
      </c>
      <c r="L553" s="1" t="b">
        <f t="array" ref="L553">IF(NOT(H553=""),AND(AND(ABS(C553:H553-B553:G553)&gt;0),AND(ABS(C553:H553-B553:G553)&lt;4)),IF(NOT(G553=""),AND(AND(ABS(C553:G553-B553:F553)&gt;0),AND(ABS(C553:G553-B553:F553)&lt;4)),IF(NOT(F553=""),AND(AND(ABS(C553:F553-B553:E553)&gt;0),AND(ABS(C553:F553-B553:E553)&lt;4)),AND(AND(ABS(C553:E553-B553:D553)&gt;0),AND(ABS(C553:E553-B553:D553)&lt;4)))))</f>
        <v>1</v>
      </c>
      <c r="M553" s="1" t="b">
        <f t="shared" si="1"/>
        <v>1</v>
      </c>
    </row>
    <row r="554" ht="15.75" customHeight="1">
      <c r="A554" s="1" t="s">
        <v>563</v>
      </c>
      <c r="B554" s="1">
        <f>IFERROR(__xludf.DUMMYFUNCTION("SPLIT(A554,"" "")"),69.0)</f>
        <v>69</v>
      </c>
      <c r="C554" s="1">
        <f>IFERROR(__xludf.DUMMYFUNCTION("""COMPUTED_VALUE"""),72.0)</f>
        <v>72</v>
      </c>
      <c r="D554" s="1">
        <f>IFERROR(__xludf.DUMMYFUNCTION("""COMPUTED_VALUE"""),75.0)</f>
        <v>75</v>
      </c>
      <c r="E554" s="1">
        <f>IFERROR(__xludf.DUMMYFUNCTION("""COMPUTED_VALUE"""),76.0)</f>
        <v>76</v>
      </c>
      <c r="F554" s="1">
        <f>IFERROR(__xludf.DUMMYFUNCTION("""COMPUTED_VALUE"""),78.0)</f>
        <v>78</v>
      </c>
      <c r="G554" s="1">
        <f>IFERROR(__xludf.DUMMYFUNCTION("""COMPUTED_VALUE"""),79.0)</f>
        <v>79</v>
      </c>
      <c r="H554" s="1">
        <f>IFERROR(__xludf.DUMMYFUNCTION("""COMPUTED_VALUE"""),81.0)</f>
        <v>81</v>
      </c>
      <c r="I554" s="1"/>
      <c r="J554" s="1" t="b">
        <f t="array" ref="J554">IF(NOT(H554=""),AND(C554:H554&gt;B554:G554),IF(NOT(G554=""),AND(C554:G554&gt;B554:F554),IF(NOT(F554=""),AND(C554:F554&gt;B554:E554),AND(C554:E554&gt;B554:D554))))</f>
        <v>1</v>
      </c>
      <c r="K554" s="1" t="b">
        <f t="array" ref="K554">IF(NOT(H554=""),AND(C554:H554&lt;B554:G554),IF(NOT(G554=""),AND(C554:G554&lt;B554:F554),IF(NOT(F554=""),AND(C554:F554&lt;B554:E554),AND(C554:E554&lt;B554:D554))))</f>
        <v>0</v>
      </c>
      <c r="L554" s="1" t="b">
        <f t="array" ref="L554">IF(NOT(H554=""),AND(AND(ABS(C554:H554-B554:G554)&gt;0),AND(ABS(C554:H554-B554:G554)&lt;4)),IF(NOT(G554=""),AND(AND(ABS(C554:G554-B554:F554)&gt;0),AND(ABS(C554:G554-B554:F554)&lt;4)),IF(NOT(F554=""),AND(AND(ABS(C554:F554-B554:E554)&gt;0),AND(ABS(C554:F554-B554:E554)&lt;4)),AND(AND(ABS(C554:E554-B554:D554)&gt;0),AND(ABS(C554:E554-B554:D554)&lt;4)))))</f>
        <v>1</v>
      </c>
      <c r="M554" s="1" t="b">
        <f t="shared" si="1"/>
        <v>1</v>
      </c>
    </row>
    <row r="555" ht="15.75" customHeight="1">
      <c r="A555" s="1" t="s">
        <v>564</v>
      </c>
      <c r="B555" s="1">
        <f>IFERROR(__xludf.DUMMYFUNCTION("SPLIT(A555,"" "")"),38.0)</f>
        <v>38</v>
      </c>
      <c r="C555" s="1">
        <f>IFERROR(__xludf.DUMMYFUNCTION("""COMPUTED_VALUE"""),40.0)</f>
        <v>40</v>
      </c>
      <c r="D555" s="1">
        <f>IFERROR(__xludf.DUMMYFUNCTION("""COMPUTED_VALUE"""),43.0)</f>
        <v>43</v>
      </c>
      <c r="E555" s="1">
        <f>IFERROR(__xludf.DUMMYFUNCTION("""COMPUTED_VALUE"""),45.0)</f>
        <v>45</v>
      </c>
      <c r="F555" s="1">
        <f>IFERROR(__xludf.DUMMYFUNCTION("""COMPUTED_VALUE"""),48.0)</f>
        <v>48</v>
      </c>
      <c r="G555" s="1">
        <f>IFERROR(__xludf.DUMMYFUNCTION("""COMPUTED_VALUE"""),50.0)</f>
        <v>50</v>
      </c>
      <c r="H555" s="1">
        <f>IFERROR(__xludf.DUMMYFUNCTION("""COMPUTED_VALUE"""),51.0)</f>
        <v>51</v>
      </c>
      <c r="I555" s="1"/>
      <c r="J555" s="1" t="b">
        <f t="array" ref="J555">IF(NOT(H555=""),AND(C555:H555&gt;B555:G555),IF(NOT(G555=""),AND(C555:G555&gt;B555:F555),IF(NOT(F555=""),AND(C555:F555&gt;B555:E555),AND(C555:E555&gt;B555:D555))))</f>
        <v>1</v>
      </c>
      <c r="K555" s="1" t="b">
        <f t="array" ref="K555">IF(NOT(H555=""),AND(C555:H555&lt;B555:G555),IF(NOT(G555=""),AND(C555:G555&lt;B555:F555),IF(NOT(F555=""),AND(C555:F555&lt;B555:E555),AND(C555:E555&lt;B555:D555))))</f>
        <v>0</v>
      </c>
      <c r="L555" s="1" t="b">
        <f t="array" ref="L555">IF(NOT(H555=""),AND(AND(ABS(C555:H555-B555:G555)&gt;0),AND(ABS(C555:H555-B555:G555)&lt;4)),IF(NOT(G555=""),AND(AND(ABS(C555:G555-B555:F555)&gt;0),AND(ABS(C555:G555-B555:F555)&lt;4)),IF(NOT(F555=""),AND(AND(ABS(C555:F555-B555:E555)&gt;0),AND(ABS(C555:F555-B555:E555)&lt;4)),AND(AND(ABS(C555:E555-B555:D555)&gt;0),AND(ABS(C555:E555-B555:D555)&lt;4)))))</f>
        <v>1</v>
      </c>
      <c r="M555" s="1" t="b">
        <f t="shared" si="1"/>
        <v>1</v>
      </c>
    </row>
    <row r="556" ht="15.75" customHeight="1">
      <c r="A556" s="1" t="s">
        <v>565</v>
      </c>
      <c r="B556" s="1">
        <f>IFERROR(__xludf.DUMMYFUNCTION("SPLIT(A556,"" "")"),24.0)</f>
        <v>24</v>
      </c>
      <c r="C556" s="1">
        <f>IFERROR(__xludf.DUMMYFUNCTION("""COMPUTED_VALUE"""),26.0)</f>
        <v>26</v>
      </c>
      <c r="D556" s="1">
        <f>IFERROR(__xludf.DUMMYFUNCTION("""COMPUTED_VALUE"""),29.0)</f>
        <v>29</v>
      </c>
      <c r="E556" s="1">
        <f>IFERROR(__xludf.DUMMYFUNCTION("""COMPUTED_VALUE"""),31.0)</f>
        <v>31</v>
      </c>
      <c r="F556" s="1">
        <f>IFERROR(__xludf.DUMMYFUNCTION("""COMPUTED_VALUE"""),33.0)</f>
        <v>33</v>
      </c>
      <c r="J556" s="1" t="b">
        <f t="array" ref="J556">IF(NOT(H556=""),AND(C556:H556&gt;B556:G556),IF(NOT(G556=""),AND(C556:G556&gt;B556:F556),IF(NOT(F556=""),AND(C556:F556&gt;B556:E556),AND(C556:E556&gt;B556:D556))))</f>
        <v>1</v>
      </c>
      <c r="K556" s="1" t="b">
        <f t="array" ref="K556">IF(NOT(H556=""),AND(C556:H556&lt;B556:G556),IF(NOT(G556=""),AND(C556:G556&lt;B556:F556),IF(NOT(F556=""),AND(C556:F556&lt;B556:E556),AND(C556:E556&lt;B556:D556))))</f>
        <v>0</v>
      </c>
      <c r="L556" s="1" t="b">
        <f t="array" ref="L556">IF(NOT(H556=""),AND(AND(ABS(C556:H556-B556:G556)&gt;0),AND(ABS(C556:H556-B556:G556)&lt;4)),IF(NOT(G556=""),AND(AND(ABS(C556:G556-B556:F556)&gt;0),AND(ABS(C556:G556-B556:F556)&lt;4)),IF(NOT(F556=""),AND(AND(ABS(C556:F556-B556:E556)&gt;0),AND(ABS(C556:F556-B556:E556)&lt;4)),AND(AND(ABS(C556:E556-B556:D556)&gt;0),AND(ABS(C556:E556-B556:D556)&lt;4)))))</f>
        <v>1</v>
      </c>
      <c r="M556" s="1" t="b">
        <f t="shared" si="1"/>
        <v>1</v>
      </c>
    </row>
    <row r="557" ht="15.75" customHeight="1">
      <c r="A557" s="1" t="s">
        <v>566</v>
      </c>
      <c r="B557" s="1">
        <f>IFERROR(__xludf.DUMMYFUNCTION("SPLIT(A557,"" "")"),48.0)</f>
        <v>48</v>
      </c>
      <c r="C557" s="1">
        <f>IFERROR(__xludf.DUMMYFUNCTION("""COMPUTED_VALUE"""),50.0)</f>
        <v>50</v>
      </c>
      <c r="D557" s="1">
        <f>IFERROR(__xludf.DUMMYFUNCTION("""COMPUTED_VALUE"""),52.0)</f>
        <v>52</v>
      </c>
      <c r="E557" s="1">
        <f>IFERROR(__xludf.DUMMYFUNCTION("""COMPUTED_VALUE"""),53.0)</f>
        <v>53</v>
      </c>
      <c r="F557" s="1">
        <f>IFERROR(__xludf.DUMMYFUNCTION("""COMPUTED_VALUE"""),55.0)</f>
        <v>55</v>
      </c>
      <c r="J557" s="1" t="b">
        <f t="array" ref="J557">IF(NOT(H557=""),AND(C557:H557&gt;B557:G557),IF(NOT(G557=""),AND(C557:G557&gt;B557:F557),IF(NOT(F557=""),AND(C557:F557&gt;B557:E557),AND(C557:E557&gt;B557:D557))))</f>
        <v>1</v>
      </c>
      <c r="K557" s="1" t="b">
        <f t="array" ref="K557">IF(NOT(H557=""),AND(C557:H557&lt;B557:G557),IF(NOT(G557=""),AND(C557:G557&lt;B557:F557),IF(NOT(F557=""),AND(C557:F557&lt;B557:E557),AND(C557:E557&lt;B557:D557))))</f>
        <v>0</v>
      </c>
      <c r="L557" s="1" t="b">
        <f t="array" ref="L557">IF(NOT(H557=""),AND(AND(ABS(C557:H557-B557:G557)&gt;0),AND(ABS(C557:H557-B557:G557)&lt;4)),IF(NOT(G557=""),AND(AND(ABS(C557:G557-B557:F557)&gt;0),AND(ABS(C557:G557-B557:F557)&lt;4)),IF(NOT(F557=""),AND(AND(ABS(C557:F557-B557:E557)&gt;0),AND(ABS(C557:F557-B557:E557)&lt;4)),AND(AND(ABS(C557:E557-B557:D557)&gt;0),AND(ABS(C557:E557-B557:D557)&lt;4)))))</f>
        <v>1</v>
      </c>
      <c r="M557" s="1" t="b">
        <f t="shared" si="1"/>
        <v>1</v>
      </c>
    </row>
    <row r="558" ht="15.75" customHeight="1">
      <c r="A558" s="1" t="s">
        <v>567</v>
      </c>
      <c r="B558" s="1">
        <f>IFERROR(__xludf.DUMMYFUNCTION("SPLIT(A558,"" "")"),33.0)</f>
        <v>33</v>
      </c>
      <c r="C558" s="1">
        <f>IFERROR(__xludf.DUMMYFUNCTION("""COMPUTED_VALUE"""),36.0)</f>
        <v>36</v>
      </c>
      <c r="D558" s="1">
        <f>IFERROR(__xludf.DUMMYFUNCTION("""COMPUTED_VALUE"""),37.0)</f>
        <v>37</v>
      </c>
      <c r="E558" s="1">
        <f>IFERROR(__xludf.DUMMYFUNCTION("""COMPUTED_VALUE"""),38.0)</f>
        <v>38</v>
      </c>
      <c r="F558" s="1">
        <f>IFERROR(__xludf.DUMMYFUNCTION("""COMPUTED_VALUE"""),41.0)</f>
        <v>41</v>
      </c>
      <c r="G558" s="1">
        <f>IFERROR(__xludf.DUMMYFUNCTION("""COMPUTED_VALUE"""),44.0)</f>
        <v>44</v>
      </c>
      <c r="H558" s="1">
        <f>IFERROR(__xludf.DUMMYFUNCTION("""COMPUTED_VALUE"""),46.0)</f>
        <v>46</v>
      </c>
      <c r="I558" s="1"/>
      <c r="J558" s="1" t="b">
        <f t="array" ref="J558">IF(NOT(H558=""),AND(C558:H558&gt;B558:G558),IF(NOT(G558=""),AND(C558:G558&gt;B558:F558),IF(NOT(F558=""),AND(C558:F558&gt;B558:E558),AND(C558:E558&gt;B558:D558))))</f>
        <v>1</v>
      </c>
      <c r="K558" s="1" t="b">
        <f t="array" ref="K558">IF(NOT(H558=""),AND(C558:H558&lt;B558:G558),IF(NOT(G558=""),AND(C558:G558&lt;B558:F558),IF(NOT(F558=""),AND(C558:F558&lt;B558:E558),AND(C558:E558&lt;B558:D558))))</f>
        <v>0</v>
      </c>
      <c r="L558" s="1" t="b">
        <f t="array" ref="L558">IF(NOT(H558=""),AND(AND(ABS(C558:H558-B558:G558)&gt;0),AND(ABS(C558:H558-B558:G558)&lt;4)),IF(NOT(G558=""),AND(AND(ABS(C558:G558-B558:F558)&gt;0),AND(ABS(C558:G558-B558:F558)&lt;4)),IF(NOT(F558=""),AND(AND(ABS(C558:F558-B558:E558)&gt;0),AND(ABS(C558:F558-B558:E558)&lt;4)),AND(AND(ABS(C558:E558-B558:D558)&gt;0),AND(ABS(C558:E558-B558:D558)&lt;4)))))</f>
        <v>1</v>
      </c>
      <c r="M558" s="1" t="b">
        <f t="shared" si="1"/>
        <v>1</v>
      </c>
    </row>
    <row r="559" ht="15.75" customHeight="1">
      <c r="A559" s="1" t="s">
        <v>568</v>
      </c>
      <c r="B559" s="1">
        <f>IFERROR(__xludf.DUMMYFUNCTION("SPLIT(A559,"" "")"),83.0)</f>
        <v>83</v>
      </c>
      <c r="C559" s="1">
        <f>IFERROR(__xludf.DUMMYFUNCTION("""COMPUTED_VALUE"""),86.0)</f>
        <v>86</v>
      </c>
      <c r="D559" s="1">
        <f>IFERROR(__xludf.DUMMYFUNCTION("""COMPUTED_VALUE"""),88.0)</f>
        <v>88</v>
      </c>
      <c r="E559" s="1">
        <f>IFERROR(__xludf.DUMMYFUNCTION("""COMPUTED_VALUE"""),91.0)</f>
        <v>91</v>
      </c>
      <c r="F559" s="1">
        <f>IFERROR(__xludf.DUMMYFUNCTION("""COMPUTED_VALUE"""),94.0)</f>
        <v>94</v>
      </c>
      <c r="J559" s="1" t="b">
        <f t="array" ref="J559">IF(NOT(H559=""),AND(C559:H559&gt;B559:G559),IF(NOT(G559=""),AND(C559:G559&gt;B559:F559),IF(NOT(F559=""),AND(C559:F559&gt;B559:E559),AND(C559:E559&gt;B559:D559))))</f>
        <v>1</v>
      </c>
      <c r="K559" s="1" t="b">
        <f t="array" ref="K559">IF(NOT(H559=""),AND(C559:H559&lt;B559:G559),IF(NOT(G559=""),AND(C559:G559&lt;B559:F559),IF(NOT(F559=""),AND(C559:F559&lt;B559:E559),AND(C559:E559&lt;B559:D559))))</f>
        <v>0</v>
      </c>
      <c r="L559" s="1" t="b">
        <f t="array" ref="L559">IF(NOT(H559=""),AND(AND(ABS(C559:H559-B559:G559)&gt;0),AND(ABS(C559:H559-B559:G559)&lt;4)),IF(NOT(G559=""),AND(AND(ABS(C559:G559-B559:F559)&gt;0),AND(ABS(C559:G559-B559:F559)&lt;4)),IF(NOT(F559=""),AND(AND(ABS(C559:F559-B559:E559)&gt;0),AND(ABS(C559:F559-B559:E559)&lt;4)),AND(AND(ABS(C559:E559-B559:D559)&gt;0),AND(ABS(C559:E559-B559:D559)&lt;4)))))</f>
        <v>1</v>
      </c>
      <c r="M559" s="1" t="b">
        <f t="shared" si="1"/>
        <v>1</v>
      </c>
    </row>
    <row r="560" ht="15.75" customHeight="1">
      <c r="A560" s="1" t="s">
        <v>569</v>
      </c>
      <c r="B560" s="1">
        <f>IFERROR(__xludf.DUMMYFUNCTION("SPLIT(A560,"" "")"),41.0)</f>
        <v>41</v>
      </c>
      <c r="C560" s="1">
        <f>IFERROR(__xludf.DUMMYFUNCTION("""COMPUTED_VALUE"""),42.0)</f>
        <v>42</v>
      </c>
      <c r="D560" s="1">
        <f>IFERROR(__xludf.DUMMYFUNCTION("""COMPUTED_VALUE"""),43.0)</f>
        <v>43</v>
      </c>
      <c r="E560" s="1">
        <f>IFERROR(__xludf.DUMMYFUNCTION("""COMPUTED_VALUE"""),46.0)</f>
        <v>46</v>
      </c>
      <c r="F560" s="1">
        <f>IFERROR(__xludf.DUMMYFUNCTION("""COMPUTED_VALUE"""),48.0)</f>
        <v>48</v>
      </c>
      <c r="G560" s="1">
        <f>IFERROR(__xludf.DUMMYFUNCTION("""COMPUTED_VALUE"""),50.0)</f>
        <v>50</v>
      </c>
      <c r="H560" s="1">
        <f>IFERROR(__xludf.DUMMYFUNCTION("""COMPUTED_VALUE"""),51.0)</f>
        <v>51</v>
      </c>
      <c r="I560" s="1">
        <f>IFERROR(__xludf.DUMMYFUNCTION("""COMPUTED_VALUE"""),52.0)</f>
        <v>52</v>
      </c>
      <c r="J560" s="1" t="b">
        <f t="array" ref="J560">IF(NOT(H560=""),AND(C560:H560&gt;B560:G560),IF(NOT(G560=""),AND(C560:G560&gt;B560:F560),IF(NOT(F560=""),AND(C560:F560&gt;B560:E560),AND(C560:E560&gt;B560:D560))))</f>
        <v>1</v>
      </c>
      <c r="K560" s="1" t="b">
        <f t="array" ref="K560">IF(NOT(H560=""),AND(C560:H560&lt;B560:G560),IF(NOT(G560=""),AND(C560:G560&lt;B560:F560),IF(NOT(F560=""),AND(C560:F560&lt;B560:E560),AND(C560:E560&lt;B560:D560))))</f>
        <v>0</v>
      </c>
      <c r="L560" s="1" t="b">
        <f t="array" ref="L560">IF(NOT(H560=""),AND(AND(ABS(C560:H560-B560:G560)&gt;0),AND(ABS(C560:H560-B560:G560)&lt;4)),IF(NOT(G560=""),AND(AND(ABS(C560:G560-B560:F560)&gt;0),AND(ABS(C560:G560-B560:F560)&lt;4)),IF(NOT(F560=""),AND(AND(ABS(C560:F560-B560:E560)&gt;0),AND(ABS(C560:F560-B560:E560)&lt;4)),AND(AND(ABS(C560:E560-B560:D560)&gt;0),AND(ABS(C560:E560-B560:D560)&lt;4)))))</f>
        <v>1</v>
      </c>
      <c r="M560" s="1" t="b">
        <f t="shared" si="1"/>
        <v>1</v>
      </c>
    </row>
    <row r="561" ht="15.75" customHeight="1">
      <c r="A561" s="1" t="s">
        <v>570</v>
      </c>
      <c r="B561" s="1">
        <f>IFERROR(__xludf.DUMMYFUNCTION("SPLIT(A561,"" "")"),67.0)</f>
        <v>67</v>
      </c>
      <c r="C561" s="1">
        <f>IFERROR(__xludf.DUMMYFUNCTION("""COMPUTED_VALUE"""),68.0)</f>
        <v>68</v>
      </c>
      <c r="D561" s="1">
        <f>IFERROR(__xludf.DUMMYFUNCTION("""COMPUTED_VALUE"""),71.0)</f>
        <v>71</v>
      </c>
      <c r="E561" s="1">
        <f>IFERROR(__xludf.DUMMYFUNCTION("""COMPUTED_VALUE"""),72.0)</f>
        <v>72</v>
      </c>
      <c r="F561" s="1">
        <f>IFERROR(__xludf.DUMMYFUNCTION("""COMPUTED_VALUE"""),74.0)</f>
        <v>74</v>
      </c>
      <c r="G561" s="1">
        <f>IFERROR(__xludf.DUMMYFUNCTION("""COMPUTED_VALUE"""),75.0)</f>
        <v>75</v>
      </c>
      <c r="J561" s="1" t="b">
        <f t="array" ref="J561">IF(NOT(H561=""),AND(C561:H561&gt;B561:G561),IF(NOT(G561=""),AND(C561:G561&gt;B561:F561),IF(NOT(F561=""),AND(C561:F561&gt;B561:E561),AND(C561:E561&gt;B561:D561))))</f>
        <v>1</v>
      </c>
      <c r="K561" s="1" t="b">
        <f t="array" ref="K561">IF(NOT(H561=""),AND(C561:H561&lt;B561:G561),IF(NOT(G561=""),AND(C561:G561&lt;B561:F561),IF(NOT(F561=""),AND(C561:F561&lt;B561:E561),AND(C561:E561&lt;B561:D561))))</f>
        <v>0</v>
      </c>
      <c r="L561" s="1" t="b">
        <f t="array" ref="L561">IF(NOT(H561=""),AND(AND(ABS(C561:H561-B561:G561)&gt;0),AND(ABS(C561:H561-B561:G561)&lt;4)),IF(NOT(G561=""),AND(AND(ABS(C561:G561-B561:F561)&gt;0),AND(ABS(C561:G561-B561:F561)&lt;4)),IF(NOT(F561=""),AND(AND(ABS(C561:F561-B561:E561)&gt;0),AND(ABS(C561:F561-B561:E561)&lt;4)),AND(AND(ABS(C561:E561-B561:D561)&gt;0),AND(ABS(C561:E561-B561:D561)&lt;4)))))</f>
        <v>1</v>
      </c>
      <c r="M561" s="1" t="b">
        <f t="shared" si="1"/>
        <v>1</v>
      </c>
    </row>
    <row r="562" ht="15.75" customHeight="1">
      <c r="A562" s="1" t="s">
        <v>571</v>
      </c>
      <c r="B562" s="1">
        <f>IFERROR(__xludf.DUMMYFUNCTION("SPLIT(A562,"" "")"),49.0)</f>
        <v>49</v>
      </c>
      <c r="C562" s="1">
        <f>IFERROR(__xludf.DUMMYFUNCTION("""COMPUTED_VALUE"""),51.0)</f>
        <v>51</v>
      </c>
      <c r="D562" s="1">
        <f>IFERROR(__xludf.DUMMYFUNCTION("""COMPUTED_VALUE"""),52.0)</f>
        <v>52</v>
      </c>
      <c r="E562" s="1">
        <f>IFERROR(__xludf.DUMMYFUNCTION("""COMPUTED_VALUE"""),53.0)</f>
        <v>53</v>
      </c>
      <c r="F562" s="1">
        <f>IFERROR(__xludf.DUMMYFUNCTION("""COMPUTED_VALUE"""),56.0)</f>
        <v>56</v>
      </c>
      <c r="G562" s="1">
        <f>IFERROR(__xludf.DUMMYFUNCTION("""COMPUTED_VALUE"""),59.0)</f>
        <v>59</v>
      </c>
      <c r="J562" s="1" t="b">
        <f t="array" ref="J562">IF(NOT(H562=""),AND(C562:H562&gt;B562:G562),IF(NOT(G562=""),AND(C562:G562&gt;B562:F562),IF(NOT(F562=""),AND(C562:F562&gt;B562:E562),AND(C562:E562&gt;B562:D562))))</f>
        <v>1</v>
      </c>
      <c r="K562" s="1" t="b">
        <f t="array" ref="K562">IF(NOT(H562=""),AND(C562:H562&lt;B562:G562),IF(NOT(G562=""),AND(C562:G562&lt;B562:F562),IF(NOT(F562=""),AND(C562:F562&lt;B562:E562),AND(C562:E562&lt;B562:D562))))</f>
        <v>0</v>
      </c>
      <c r="L562" s="1" t="b">
        <f t="array" ref="L562">IF(NOT(H562=""),AND(AND(ABS(C562:H562-B562:G562)&gt;0),AND(ABS(C562:H562-B562:G562)&lt;4)),IF(NOT(G562=""),AND(AND(ABS(C562:G562-B562:F562)&gt;0),AND(ABS(C562:G562-B562:F562)&lt;4)),IF(NOT(F562=""),AND(AND(ABS(C562:F562-B562:E562)&gt;0),AND(ABS(C562:F562-B562:E562)&lt;4)),AND(AND(ABS(C562:E562-B562:D562)&gt;0),AND(ABS(C562:E562-B562:D562)&lt;4)))))</f>
        <v>1</v>
      </c>
      <c r="M562" s="1" t="b">
        <f t="shared" si="1"/>
        <v>1</v>
      </c>
    </row>
    <row r="563" ht="15.75" customHeight="1">
      <c r="A563" s="1" t="s">
        <v>572</v>
      </c>
      <c r="B563" s="1">
        <f>IFERROR(__xludf.DUMMYFUNCTION("SPLIT(A563,"" "")"),12.0)</f>
        <v>12</v>
      </c>
      <c r="C563" s="1">
        <f>IFERROR(__xludf.DUMMYFUNCTION("""COMPUTED_VALUE"""),9.0)</f>
        <v>9</v>
      </c>
      <c r="D563" s="1">
        <f>IFERROR(__xludf.DUMMYFUNCTION("""COMPUTED_VALUE"""),8.0)</f>
        <v>8</v>
      </c>
      <c r="E563" s="1">
        <f>IFERROR(__xludf.DUMMYFUNCTION("""COMPUTED_VALUE"""),6.0)</f>
        <v>6</v>
      </c>
      <c r="F563" s="1">
        <f>IFERROR(__xludf.DUMMYFUNCTION("""COMPUTED_VALUE"""),4.0)</f>
        <v>4</v>
      </c>
      <c r="G563" s="1">
        <f>IFERROR(__xludf.DUMMYFUNCTION("""COMPUTED_VALUE"""),3.0)</f>
        <v>3</v>
      </c>
      <c r="J563" s="1" t="b">
        <f t="array" ref="J563">IF(NOT(H563=""),AND(C563:H563&gt;B563:G563),IF(NOT(G563=""),AND(C563:G563&gt;B563:F563),IF(NOT(F563=""),AND(C563:F563&gt;B563:E563),AND(C563:E563&gt;B563:D563))))</f>
        <v>0</v>
      </c>
      <c r="K563" s="1" t="b">
        <f t="array" ref="K563">IF(NOT(H563=""),AND(C563:H563&lt;B563:G563),IF(NOT(G563=""),AND(C563:G563&lt;B563:F563),IF(NOT(F563=""),AND(C563:F563&lt;B563:E563),AND(C563:E563&lt;B563:D563))))</f>
        <v>1</v>
      </c>
      <c r="L563" s="1" t="b">
        <f t="array" ref="L563">IF(NOT(H563=""),AND(AND(ABS(C563:H563-B563:G563)&gt;0),AND(ABS(C563:H563-B563:G563)&lt;4)),IF(NOT(G563=""),AND(AND(ABS(C563:G563-B563:F563)&gt;0),AND(ABS(C563:G563-B563:F563)&lt;4)),IF(NOT(F563=""),AND(AND(ABS(C563:F563-B563:E563)&gt;0),AND(ABS(C563:F563-B563:E563)&lt;4)),AND(AND(ABS(C563:E563-B563:D563)&gt;0),AND(ABS(C563:E563-B563:D563)&lt;4)))))</f>
        <v>1</v>
      </c>
      <c r="M563" s="1" t="b">
        <f t="shared" si="1"/>
        <v>1</v>
      </c>
    </row>
    <row r="564" ht="15.75" customHeight="1">
      <c r="A564" s="1" t="s">
        <v>573</v>
      </c>
      <c r="B564" s="1">
        <f>IFERROR(__xludf.DUMMYFUNCTION("SPLIT(A564,"" "")"),97.0)</f>
        <v>97</v>
      </c>
      <c r="C564" s="1">
        <f>IFERROR(__xludf.DUMMYFUNCTION("""COMPUTED_VALUE"""),96.0)</f>
        <v>96</v>
      </c>
      <c r="D564" s="1">
        <f>IFERROR(__xludf.DUMMYFUNCTION("""COMPUTED_VALUE"""),94.0)</f>
        <v>94</v>
      </c>
      <c r="E564" s="1">
        <f>IFERROR(__xludf.DUMMYFUNCTION("""COMPUTED_VALUE"""),92.0)</f>
        <v>92</v>
      </c>
      <c r="F564" s="1">
        <f>IFERROR(__xludf.DUMMYFUNCTION("""COMPUTED_VALUE"""),91.0)</f>
        <v>91</v>
      </c>
      <c r="G564" s="1">
        <f>IFERROR(__xludf.DUMMYFUNCTION("""COMPUTED_VALUE"""),90.0)</f>
        <v>90</v>
      </c>
      <c r="H564" s="1">
        <f>IFERROR(__xludf.DUMMYFUNCTION("""COMPUTED_VALUE"""),89.0)</f>
        <v>89</v>
      </c>
      <c r="I564" s="1">
        <f>IFERROR(__xludf.DUMMYFUNCTION("""COMPUTED_VALUE"""),86.0)</f>
        <v>86</v>
      </c>
      <c r="J564" s="1" t="b">
        <f t="array" ref="J564">IF(NOT(H564=""),AND(C564:H564&gt;B564:G564),IF(NOT(G564=""),AND(C564:G564&gt;B564:F564),IF(NOT(F564=""),AND(C564:F564&gt;B564:E564),AND(C564:E564&gt;B564:D564))))</f>
        <v>0</v>
      </c>
      <c r="K564" s="1" t="b">
        <f t="array" ref="K564">IF(NOT(H564=""),AND(C564:H564&lt;B564:G564),IF(NOT(G564=""),AND(C564:G564&lt;B564:F564),IF(NOT(F564=""),AND(C564:F564&lt;B564:E564),AND(C564:E564&lt;B564:D564))))</f>
        <v>1</v>
      </c>
      <c r="L564" s="1" t="b">
        <f t="array" ref="L564">IF(NOT(H564=""),AND(AND(ABS(C564:H564-B564:G564)&gt;0),AND(ABS(C564:H564-B564:G564)&lt;4)),IF(NOT(G564=""),AND(AND(ABS(C564:G564-B564:F564)&gt;0),AND(ABS(C564:G564-B564:F564)&lt;4)),IF(NOT(F564=""),AND(AND(ABS(C564:F564-B564:E564)&gt;0),AND(ABS(C564:F564-B564:E564)&lt;4)),AND(AND(ABS(C564:E564-B564:D564)&gt;0),AND(ABS(C564:E564-B564:D564)&lt;4)))))</f>
        <v>1</v>
      </c>
      <c r="M564" s="1" t="b">
        <f t="shared" si="1"/>
        <v>1</v>
      </c>
    </row>
    <row r="565" ht="15.75" customHeight="1">
      <c r="A565" s="1" t="s">
        <v>574</v>
      </c>
      <c r="B565" s="1">
        <f>IFERROR(__xludf.DUMMYFUNCTION("SPLIT(A565,"" "")"),33.0)</f>
        <v>33</v>
      </c>
      <c r="C565" s="1">
        <f>IFERROR(__xludf.DUMMYFUNCTION("""COMPUTED_VALUE"""),31.0)</f>
        <v>31</v>
      </c>
      <c r="D565" s="1">
        <f>IFERROR(__xludf.DUMMYFUNCTION("""COMPUTED_VALUE"""),30.0)</f>
        <v>30</v>
      </c>
      <c r="E565" s="1">
        <f>IFERROR(__xludf.DUMMYFUNCTION("""COMPUTED_VALUE"""),29.0)</f>
        <v>29</v>
      </c>
      <c r="F565" s="1">
        <f>IFERROR(__xludf.DUMMYFUNCTION("""COMPUTED_VALUE"""),27.0)</f>
        <v>27</v>
      </c>
      <c r="J565" s="1" t="b">
        <f t="array" ref="J565">IF(NOT(H565=""),AND(C565:H565&gt;B565:G565),IF(NOT(G565=""),AND(C565:G565&gt;B565:F565),IF(NOT(F565=""),AND(C565:F565&gt;B565:E565),AND(C565:E565&gt;B565:D565))))</f>
        <v>0</v>
      </c>
      <c r="K565" s="1" t="b">
        <f t="array" ref="K565">IF(NOT(H565=""),AND(C565:H565&lt;B565:G565),IF(NOT(G565=""),AND(C565:G565&lt;B565:F565),IF(NOT(F565=""),AND(C565:F565&lt;B565:E565),AND(C565:E565&lt;B565:D565))))</f>
        <v>1</v>
      </c>
      <c r="L565" s="1" t="b">
        <f t="array" ref="L565">IF(NOT(H565=""),AND(AND(ABS(C565:H565-B565:G565)&gt;0),AND(ABS(C565:H565-B565:G565)&lt;4)),IF(NOT(G565=""),AND(AND(ABS(C565:G565-B565:F565)&gt;0),AND(ABS(C565:G565-B565:F565)&lt;4)),IF(NOT(F565=""),AND(AND(ABS(C565:F565-B565:E565)&gt;0),AND(ABS(C565:F565-B565:E565)&lt;4)),AND(AND(ABS(C565:E565-B565:D565)&gt;0),AND(ABS(C565:E565-B565:D565)&lt;4)))))</f>
        <v>1</v>
      </c>
      <c r="M565" s="1" t="b">
        <f t="shared" si="1"/>
        <v>1</v>
      </c>
    </row>
    <row r="566" ht="15.75" customHeight="1">
      <c r="A566" s="1" t="s">
        <v>575</v>
      </c>
      <c r="B566" s="1">
        <f>IFERROR(__xludf.DUMMYFUNCTION("SPLIT(A566,"" "")"),20.0)</f>
        <v>20</v>
      </c>
      <c r="C566" s="1">
        <f>IFERROR(__xludf.DUMMYFUNCTION("""COMPUTED_VALUE"""),18.0)</f>
        <v>18</v>
      </c>
      <c r="D566" s="1">
        <f>IFERROR(__xludf.DUMMYFUNCTION("""COMPUTED_VALUE"""),17.0)</f>
        <v>17</v>
      </c>
      <c r="E566" s="1">
        <f>IFERROR(__xludf.DUMMYFUNCTION("""COMPUTED_VALUE"""),14.0)</f>
        <v>14</v>
      </c>
      <c r="F566" s="1">
        <f>IFERROR(__xludf.DUMMYFUNCTION("""COMPUTED_VALUE"""),13.0)</f>
        <v>13</v>
      </c>
      <c r="G566" s="1">
        <f>IFERROR(__xludf.DUMMYFUNCTION("""COMPUTED_VALUE"""),11.0)</f>
        <v>11</v>
      </c>
      <c r="H566" s="1">
        <f>IFERROR(__xludf.DUMMYFUNCTION("""COMPUTED_VALUE"""),10.0)</f>
        <v>10</v>
      </c>
      <c r="I566" s="1"/>
      <c r="J566" s="1" t="b">
        <f t="array" ref="J566">IF(NOT(H566=""),AND(C566:H566&gt;B566:G566),IF(NOT(G566=""),AND(C566:G566&gt;B566:F566),IF(NOT(F566=""),AND(C566:F566&gt;B566:E566),AND(C566:E566&gt;B566:D566))))</f>
        <v>0</v>
      </c>
      <c r="K566" s="1" t="b">
        <f t="array" ref="K566">IF(NOT(H566=""),AND(C566:H566&lt;B566:G566),IF(NOT(G566=""),AND(C566:G566&lt;B566:F566),IF(NOT(F566=""),AND(C566:F566&lt;B566:E566),AND(C566:E566&lt;B566:D566))))</f>
        <v>1</v>
      </c>
      <c r="L566" s="1" t="b">
        <f t="array" ref="L566">IF(NOT(H566=""),AND(AND(ABS(C566:H566-B566:G566)&gt;0),AND(ABS(C566:H566-B566:G566)&lt;4)),IF(NOT(G566=""),AND(AND(ABS(C566:G566-B566:F566)&gt;0),AND(ABS(C566:G566-B566:F566)&lt;4)),IF(NOT(F566=""),AND(AND(ABS(C566:F566-B566:E566)&gt;0),AND(ABS(C566:F566-B566:E566)&lt;4)),AND(AND(ABS(C566:E566-B566:D566)&gt;0),AND(ABS(C566:E566-B566:D566)&lt;4)))))</f>
        <v>1</v>
      </c>
      <c r="M566" s="1" t="b">
        <f t="shared" si="1"/>
        <v>1</v>
      </c>
    </row>
    <row r="567" ht="15.75" customHeight="1">
      <c r="A567" s="1" t="s">
        <v>576</v>
      </c>
      <c r="B567" s="1">
        <f>IFERROR(__xludf.DUMMYFUNCTION("SPLIT(A567,"" "")"),7.0)</f>
        <v>7</v>
      </c>
      <c r="C567" s="1">
        <f>IFERROR(__xludf.DUMMYFUNCTION("""COMPUTED_VALUE"""),8.0)</f>
        <v>8</v>
      </c>
      <c r="D567" s="1">
        <f>IFERROR(__xludf.DUMMYFUNCTION("""COMPUTED_VALUE"""),10.0)</f>
        <v>10</v>
      </c>
      <c r="E567" s="1">
        <f>IFERROR(__xludf.DUMMYFUNCTION("""COMPUTED_VALUE"""),11.0)</f>
        <v>11</v>
      </c>
      <c r="F567" s="1">
        <f>IFERROR(__xludf.DUMMYFUNCTION("""COMPUTED_VALUE"""),13.0)</f>
        <v>13</v>
      </c>
      <c r="G567" s="1">
        <f>IFERROR(__xludf.DUMMYFUNCTION("""COMPUTED_VALUE"""),16.0)</f>
        <v>16</v>
      </c>
      <c r="H567" s="1">
        <f>IFERROR(__xludf.DUMMYFUNCTION("""COMPUTED_VALUE"""),17.0)</f>
        <v>17</v>
      </c>
      <c r="I567" s="1"/>
      <c r="J567" s="1" t="b">
        <f t="array" ref="J567">IF(NOT(H567=""),AND(C567:H567&gt;B567:G567),IF(NOT(G567=""),AND(C567:G567&gt;B567:F567),IF(NOT(F567=""),AND(C567:F567&gt;B567:E567),AND(C567:E567&gt;B567:D567))))</f>
        <v>1</v>
      </c>
      <c r="K567" s="1" t="b">
        <f t="array" ref="K567">IF(NOT(H567=""),AND(C567:H567&lt;B567:G567),IF(NOT(G567=""),AND(C567:G567&lt;B567:F567),IF(NOT(F567=""),AND(C567:F567&lt;B567:E567),AND(C567:E567&lt;B567:D567))))</f>
        <v>0</v>
      </c>
      <c r="L567" s="1" t="b">
        <f t="array" ref="L567">IF(NOT(H567=""),AND(AND(ABS(C567:H567-B567:G567)&gt;0),AND(ABS(C567:H567-B567:G567)&lt;4)),IF(NOT(G567=""),AND(AND(ABS(C567:G567-B567:F567)&gt;0),AND(ABS(C567:G567-B567:F567)&lt;4)),IF(NOT(F567=""),AND(AND(ABS(C567:F567-B567:E567)&gt;0),AND(ABS(C567:F567-B567:E567)&lt;4)),AND(AND(ABS(C567:E567-B567:D567)&gt;0),AND(ABS(C567:E567-B567:D567)&lt;4)))))</f>
        <v>1</v>
      </c>
      <c r="M567" s="1" t="b">
        <f t="shared" si="1"/>
        <v>1</v>
      </c>
    </row>
    <row r="568" ht="15.75" customHeight="1">
      <c r="A568" s="1" t="s">
        <v>577</v>
      </c>
      <c r="B568" s="1">
        <f>IFERROR(__xludf.DUMMYFUNCTION("SPLIT(A568,"" "")"),69.0)</f>
        <v>69</v>
      </c>
      <c r="C568" s="1">
        <f>IFERROR(__xludf.DUMMYFUNCTION("""COMPUTED_VALUE"""),72.0)</f>
        <v>72</v>
      </c>
      <c r="D568" s="1">
        <f>IFERROR(__xludf.DUMMYFUNCTION("""COMPUTED_VALUE"""),73.0)</f>
        <v>73</v>
      </c>
      <c r="E568" s="1">
        <f>IFERROR(__xludf.DUMMYFUNCTION("""COMPUTED_VALUE"""),74.0)</f>
        <v>74</v>
      </c>
      <c r="F568" s="1">
        <f>IFERROR(__xludf.DUMMYFUNCTION("""COMPUTED_VALUE"""),76.0)</f>
        <v>76</v>
      </c>
      <c r="J568" s="1" t="b">
        <f t="array" ref="J568">IF(NOT(H568=""),AND(C568:H568&gt;B568:G568),IF(NOT(G568=""),AND(C568:G568&gt;B568:F568),IF(NOT(F568=""),AND(C568:F568&gt;B568:E568),AND(C568:E568&gt;B568:D568))))</f>
        <v>1</v>
      </c>
      <c r="K568" s="1" t="b">
        <f t="array" ref="K568">IF(NOT(H568=""),AND(C568:H568&lt;B568:G568),IF(NOT(G568=""),AND(C568:G568&lt;B568:F568),IF(NOT(F568=""),AND(C568:F568&lt;B568:E568),AND(C568:E568&lt;B568:D568))))</f>
        <v>0</v>
      </c>
      <c r="L568" s="1" t="b">
        <f t="array" ref="L568">IF(NOT(H568=""),AND(AND(ABS(C568:H568-B568:G568)&gt;0),AND(ABS(C568:H568-B568:G568)&lt;4)),IF(NOT(G568=""),AND(AND(ABS(C568:G568-B568:F568)&gt;0),AND(ABS(C568:G568-B568:F568)&lt;4)),IF(NOT(F568=""),AND(AND(ABS(C568:F568-B568:E568)&gt;0),AND(ABS(C568:F568-B568:E568)&lt;4)),AND(AND(ABS(C568:E568-B568:D568)&gt;0),AND(ABS(C568:E568-B568:D568)&lt;4)))))</f>
        <v>1</v>
      </c>
      <c r="M568" s="1" t="b">
        <f t="shared" si="1"/>
        <v>1</v>
      </c>
    </row>
    <row r="569" ht="15.75" customHeight="1">
      <c r="A569" s="1" t="s">
        <v>578</v>
      </c>
      <c r="B569" s="1">
        <f>IFERROR(__xludf.DUMMYFUNCTION("SPLIT(A569,"" "")"),82.0)</f>
        <v>82</v>
      </c>
      <c r="C569" s="1">
        <f>IFERROR(__xludf.DUMMYFUNCTION("""COMPUTED_VALUE"""),84.0)</f>
        <v>84</v>
      </c>
      <c r="D569" s="1">
        <f>IFERROR(__xludf.DUMMYFUNCTION("""COMPUTED_VALUE"""),85.0)</f>
        <v>85</v>
      </c>
      <c r="E569" s="1">
        <f>IFERROR(__xludf.DUMMYFUNCTION("""COMPUTED_VALUE"""),87.0)</f>
        <v>87</v>
      </c>
      <c r="F569" s="1">
        <f>IFERROR(__xludf.DUMMYFUNCTION("""COMPUTED_VALUE"""),89.0)</f>
        <v>89</v>
      </c>
      <c r="J569" s="1" t="b">
        <f t="array" ref="J569">IF(NOT(H569=""),AND(C569:H569&gt;B569:G569),IF(NOT(G569=""),AND(C569:G569&gt;B569:F569),IF(NOT(F569=""),AND(C569:F569&gt;B569:E569),AND(C569:E569&gt;B569:D569))))</f>
        <v>1</v>
      </c>
      <c r="K569" s="1" t="b">
        <f t="array" ref="K569">IF(NOT(H569=""),AND(C569:H569&lt;B569:G569),IF(NOT(G569=""),AND(C569:G569&lt;B569:F569),IF(NOT(F569=""),AND(C569:F569&lt;B569:E569),AND(C569:E569&lt;B569:D569))))</f>
        <v>0</v>
      </c>
      <c r="L569" s="1" t="b">
        <f t="array" ref="L569">IF(NOT(H569=""),AND(AND(ABS(C569:H569-B569:G569)&gt;0),AND(ABS(C569:H569-B569:G569)&lt;4)),IF(NOT(G569=""),AND(AND(ABS(C569:G569-B569:F569)&gt;0),AND(ABS(C569:G569-B569:F569)&lt;4)),IF(NOT(F569=""),AND(AND(ABS(C569:F569-B569:E569)&gt;0),AND(ABS(C569:F569-B569:E569)&lt;4)),AND(AND(ABS(C569:E569-B569:D569)&gt;0),AND(ABS(C569:E569-B569:D569)&lt;4)))))</f>
        <v>1</v>
      </c>
      <c r="M569" s="1" t="b">
        <f t="shared" si="1"/>
        <v>1</v>
      </c>
    </row>
    <row r="570" ht="15.75" customHeight="1">
      <c r="A570" s="1" t="s">
        <v>579</v>
      </c>
      <c r="B570" s="1">
        <f>IFERROR(__xludf.DUMMYFUNCTION("SPLIT(A570,"" "")"),48.0)</f>
        <v>48</v>
      </c>
      <c r="C570" s="1">
        <f>IFERROR(__xludf.DUMMYFUNCTION("""COMPUTED_VALUE"""),47.0)</f>
        <v>47</v>
      </c>
      <c r="D570" s="1">
        <f>IFERROR(__xludf.DUMMYFUNCTION("""COMPUTED_VALUE"""),45.0)</f>
        <v>45</v>
      </c>
      <c r="E570" s="1">
        <f>IFERROR(__xludf.DUMMYFUNCTION("""COMPUTED_VALUE"""),42.0)</f>
        <v>42</v>
      </c>
      <c r="F570" s="1">
        <f>IFERROR(__xludf.DUMMYFUNCTION("""COMPUTED_VALUE"""),41.0)</f>
        <v>41</v>
      </c>
      <c r="G570" s="1">
        <f>IFERROR(__xludf.DUMMYFUNCTION("""COMPUTED_VALUE"""),38.0)</f>
        <v>38</v>
      </c>
      <c r="J570" s="1" t="b">
        <f t="array" ref="J570">IF(NOT(H570=""),AND(C570:H570&gt;B570:G570),IF(NOT(G570=""),AND(C570:G570&gt;B570:F570),IF(NOT(F570=""),AND(C570:F570&gt;B570:E570),AND(C570:E570&gt;B570:D570))))</f>
        <v>0</v>
      </c>
      <c r="K570" s="1" t="b">
        <f t="array" ref="K570">IF(NOT(H570=""),AND(C570:H570&lt;B570:G570),IF(NOT(G570=""),AND(C570:G570&lt;B570:F570),IF(NOT(F570=""),AND(C570:F570&lt;B570:E570),AND(C570:E570&lt;B570:D570))))</f>
        <v>1</v>
      </c>
      <c r="L570" s="1" t="b">
        <f t="array" ref="L570">IF(NOT(H570=""),AND(AND(ABS(C570:H570-B570:G570)&gt;0),AND(ABS(C570:H570-B570:G570)&lt;4)),IF(NOT(G570=""),AND(AND(ABS(C570:G570-B570:F570)&gt;0),AND(ABS(C570:G570-B570:F570)&lt;4)),IF(NOT(F570=""),AND(AND(ABS(C570:F570-B570:E570)&gt;0),AND(ABS(C570:F570-B570:E570)&lt;4)),AND(AND(ABS(C570:E570-B570:D570)&gt;0),AND(ABS(C570:E570-B570:D570)&lt;4)))))</f>
        <v>1</v>
      </c>
      <c r="M570" s="1" t="b">
        <f t="shared" si="1"/>
        <v>1</v>
      </c>
    </row>
    <row r="571" ht="15.75" customHeight="1">
      <c r="A571" s="1" t="s">
        <v>580</v>
      </c>
      <c r="B571" s="1">
        <f>IFERROR(__xludf.DUMMYFUNCTION("SPLIT(A571,"" "")"),21.0)</f>
        <v>21</v>
      </c>
      <c r="C571" s="1">
        <f>IFERROR(__xludf.DUMMYFUNCTION("""COMPUTED_VALUE"""),23.0)</f>
        <v>23</v>
      </c>
      <c r="D571" s="1">
        <f>IFERROR(__xludf.DUMMYFUNCTION("""COMPUTED_VALUE"""),25.0)</f>
        <v>25</v>
      </c>
      <c r="E571" s="1">
        <f>IFERROR(__xludf.DUMMYFUNCTION("""COMPUTED_VALUE"""),26.0)</f>
        <v>26</v>
      </c>
      <c r="F571" s="1">
        <f>IFERROR(__xludf.DUMMYFUNCTION("""COMPUTED_VALUE"""),29.0)</f>
        <v>29</v>
      </c>
      <c r="G571" s="1">
        <f>IFERROR(__xludf.DUMMYFUNCTION("""COMPUTED_VALUE"""),31.0)</f>
        <v>31</v>
      </c>
      <c r="H571" s="1">
        <f>IFERROR(__xludf.DUMMYFUNCTION("""COMPUTED_VALUE"""),32.0)</f>
        <v>32</v>
      </c>
      <c r="I571" s="1"/>
      <c r="J571" s="1" t="b">
        <f t="array" ref="J571">IF(NOT(H571=""),AND(C571:H571&gt;B571:G571),IF(NOT(G571=""),AND(C571:G571&gt;B571:F571),IF(NOT(F571=""),AND(C571:F571&gt;B571:E571),AND(C571:E571&gt;B571:D571))))</f>
        <v>1</v>
      </c>
      <c r="K571" s="1" t="b">
        <f t="array" ref="K571">IF(NOT(H571=""),AND(C571:H571&lt;B571:G571),IF(NOT(G571=""),AND(C571:G571&lt;B571:F571),IF(NOT(F571=""),AND(C571:F571&lt;B571:E571),AND(C571:E571&lt;B571:D571))))</f>
        <v>0</v>
      </c>
      <c r="L571" s="1" t="b">
        <f t="array" ref="L571">IF(NOT(H571=""),AND(AND(ABS(C571:H571-B571:G571)&gt;0),AND(ABS(C571:H571-B571:G571)&lt;4)),IF(NOT(G571=""),AND(AND(ABS(C571:G571-B571:F571)&gt;0),AND(ABS(C571:G571-B571:F571)&lt;4)),IF(NOT(F571=""),AND(AND(ABS(C571:F571-B571:E571)&gt;0),AND(ABS(C571:F571-B571:E571)&lt;4)),AND(AND(ABS(C571:E571-B571:D571)&gt;0),AND(ABS(C571:E571-B571:D571)&lt;4)))))</f>
        <v>1</v>
      </c>
      <c r="M571" s="1" t="b">
        <f t="shared" si="1"/>
        <v>1</v>
      </c>
    </row>
    <row r="572" ht="15.75" customHeight="1">
      <c r="A572" s="1" t="s">
        <v>581</v>
      </c>
      <c r="B572" s="1">
        <f>IFERROR(__xludf.DUMMYFUNCTION("SPLIT(A572,"" "")"),61.0)</f>
        <v>61</v>
      </c>
      <c r="C572" s="1">
        <f>IFERROR(__xludf.DUMMYFUNCTION("""COMPUTED_VALUE"""),60.0)</f>
        <v>60</v>
      </c>
      <c r="D572" s="1">
        <f>IFERROR(__xludf.DUMMYFUNCTION("""COMPUTED_VALUE"""),59.0)</f>
        <v>59</v>
      </c>
      <c r="E572" s="1">
        <f>IFERROR(__xludf.DUMMYFUNCTION("""COMPUTED_VALUE"""),57.0)</f>
        <v>57</v>
      </c>
      <c r="F572" s="1">
        <f>IFERROR(__xludf.DUMMYFUNCTION("""COMPUTED_VALUE"""),56.0)</f>
        <v>56</v>
      </c>
      <c r="G572" s="1">
        <f>IFERROR(__xludf.DUMMYFUNCTION("""COMPUTED_VALUE"""),53.0)</f>
        <v>53</v>
      </c>
      <c r="J572" s="1" t="b">
        <f t="array" ref="J572">IF(NOT(H572=""),AND(C572:H572&gt;B572:G572),IF(NOT(G572=""),AND(C572:G572&gt;B572:F572),IF(NOT(F572=""),AND(C572:F572&gt;B572:E572),AND(C572:E572&gt;B572:D572))))</f>
        <v>0</v>
      </c>
      <c r="K572" s="1" t="b">
        <f t="array" ref="K572">IF(NOT(H572=""),AND(C572:H572&lt;B572:G572),IF(NOT(G572=""),AND(C572:G572&lt;B572:F572),IF(NOT(F572=""),AND(C572:F572&lt;B572:E572),AND(C572:E572&lt;B572:D572))))</f>
        <v>1</v>
      </c>
      <c r="L572" s="1" t="b">
        <f t="array" ref="L572">IF(NOT(H572=""),AND(AND(ABS(C572:H572-B572:G572)&gt;0),AND(ABS(C572:H572-B572:G572)&lt;4)),IF(NOT(G572=""),AND(AND(ABS(C572:G572-B572:F572)&gt;0),AND(ABS(C572:G572-B572:F572)&lt;4)),IF(NOT(F572=""),AND(AND(ABS(C572:F572-B572:E572)&gt;0),AND(ABS(C572:F572-B572:E572)&lt;4)),AND(AND(ABS(C572:E572-B572:D572)&gt;0),AND(ABS(C572:E572-B572:D572)&lt;4)))))</f>
        <v>1</v>
      </c>
      <c r="M572" s="1" t="b">
        <f t="shared" si="1"/>
        <v>1</v>
      </c>
    </row>
    <row r="573" ht="15.75" customHeight="1">
      <c r="A573" s="1" t="s">
        <v>582</v>
      </c>
      <c r="B573" s="1">
        <f>IFERROR(__xludf.DUMMYFUNCTION("SPLIT(A573,"" "")"),57.0)</f>
        <v>57</v>
      </c>
      <c r="C573" s="1">
        <f>IFERROR(__xludf.DUMMYFUNCTION("""COMPUTED_VALUE"""),60.0)</f>
        <v>60</v>
      </c>
      <c r="D573" s="1">
        <f>IFERROR(__xludf.DUMMYFUNCTION("""COMPUTED_VALUE"""),61.0)</f>
        <v>61</v>
      </c>
      <c r="E573" s="1">
        <f>IFERROR(__xludf.DUMMYFUNCTION("""COMPUTED_VALUE"""),62.0)</f>
        <v>62</v>
      </c>
      <c r="F573" s="1">
        <f>IFERROR(__xludf.DUMMYFUNCTION("""COMPUTED_VALUE"""),64.0)</f>
        <v>64</v>
      </c>
      <c r="G573" s="1">
        <f>IFERROR(__xludf.DUMMYFUNCTION("""COMPUTED_VALUE"""),66.0)</f>
        <v>66</v>
      </c>
      <c r="H573" s="1">
        <f>IFERROR(__xludf.DUMMYFUNCTION("""COMPUTED_VALUE"""),67.0)</f>
        <v>67</v>
      </c>
      <c r="I573" s="1"/>
      <c r="J573" s="1" t="b">
        <f t="array" ref="J573">IF(NOT(H573=""),AND(C573:H573&gt;B573:G573),IF(NOT(G573=""),AND(C573:G573&gt;B573:F573),IF(NOT(F573=""),AND(C573:F573&gt;B573:E573),AND(C573:E573&gt;B573:D573))))</f>
        <v>1</v>
      </c>
      <c r="K573" s="1" t="b">
        <f t="array" ref="K573">IF(NOT(H573=""),AND(C573:H573&lt;B573:G573),IF(NOT(G573=""),AND(C573:G573&lt;B573:F573),IF(NOT(F573=""),AND(C573:F573&lt;B573:E573),AND(C573:E573&lt;B573:D573))))</f>
        <v>0</v>
      </c>
      <c r="L573" s="1" t="b">
        <f t="array" ref="L573">IF(NOT(H573=""),AND(AND(ABS(C573:H573-B573:G573)&gt;0),AND(ABS(C573:H573-B573:G573)&lt;4)),IF(NOT(G573=""),AND(AND(ABS(C573:G573-B573:F573)&gt;0),AND(ABS(C573:G573-B573:F573)&lt;4)),IF(NOT(F573=""),AND(AND(ABS(C573:F573-B573:E573)&gt;0),AND(ABS(C573:F573-B573:E573)&lt;4)),AND(AND(ABS(C573:E573-B573:D573)&gt;0),AND(ABS(C573:E573-B573:D573)&lt;4)))))</f>
        <v>1</v>
      </c>
      <c r="M573" s="1" t="b">
        <f t="shared" si="1"/>
        <v>1</v>
      </c>
    </row>
    <row r="574" ht="15.75" customHeight="1">
      <c r="A574" s="1" t="s">
        <v>583</v>
      </c>
      <c r="B574" s="1">
        <f>IFERROR(__xludf.DUMMYFUNCTION("SPLIT(A574,"" "")"),95.0)</f>
        <v>95</v>
      </c>
      <c r="C574" s="1">
        <f>IFERROR(__xludf.DUMMYFUNCTION("""COMPUTED_VALUE"""),94.0)</f>
        <v>94</v>
      </c>
      <c r="D574" s="1">
        <f>IFERROR(__xludf.DUMMYFUNCTION("""COMPUTED_VALUE"""),91.0)</f>
        <v>91</v>
      </c>
      <c r="E574" s="1">
        <f>IFERROR(__xludf.DUMMYFUNCTION("""COMPUTED_VALUE"""),90.0)</f>
        <v>90</v>
      </c>
      <c r="F574" s="1">
        <f>IFERROR(__xludf.DUMMYFUNCTION("""COMPUTED_VALUE"""),89.0)</f>
        <v>89</v>
      </c>
      <c r="G574" s="1">
        <f>IFERROR(__xludf.DUMMYFUNCTION("""COMPUTED_VALUE"""),87.0)</f>
        <v>87</v>
      </c>
      <c r="H574" s="1">
        <f>IFERROR(__xludf.DUMMYFUNCTION("""COMPUTED_VALUE"""),84.0)</f>
        <v>84</v>
      </c>
      <c r="I574" s="1"/>
      <c r="J574" s="1" t="b">
        <f t="array" ref="J574">IF(NOT(H574=""),AND(C574:H574&gt;B574:G574),IF(NOT(G574=""),AND(C574:G574&gt;B574:F574),IF(NOT(F574=""),AND(C574:F574&gt;B574:E574),AND(C574:E574&gt;B574:D574))))</f>
        <v>0</v>
      </c>
      <c r="K574" s="1" t="b">
        <f t="array" ref="K574">IF(NOT(H574=""),AND(C574:H574&lt;B574:G574),IF(NOT(G574=""),AND(C574:G574&lt;B574:F574),IF(NOT(F574=""),AND(C574:F574&lt;B574:E574),AND(C574:E574&lt;B574:D574))))</f>
        <v>1</v>
      </c>
      <c r="L574" s="1" t="b">
        <f t="array" ref="L574">IF(NOT(H574=""),AND(AND(ABS(C574:H574-B574:G574)&gt;0),AND(ABS(C574:H574-B574:G574)&lt;4)),IF(NOT(G574=""),AND(AND(ABS(C574:G574-B574:F574)&gt;0),AND(ABS(C574:G574-B574:F574)&lt;4)),IF(NOT(F574=""),AND(AND(ABS(C574:F574-B574:E574)&gt;0),AND(ABS(C574:F574-B574:E574)&lt;4)),AND(AND(ABS(C574:E574-B574:D574)&gt;0),AND(ABS(C574:E574-B574:D574)&lt;4)))))</f>
        <v>1</v>
      </c>
      <c r="M574" s="1" t="b">
        <f t="shared" si="1"/>
        <v>1</v>
      </c>
    </row>
    <row r="575" ht="15.75" customHeight="1">
      <c r="A575" s="1" t="s">
        <v>584</v>
      </c>
      <c r="B575" s="1">
        <f>IFERROR(__xludf.DUMMYFUNCTION("SPLIT(A575,"" "")"),9.0)</f>
        <v>9</v>
      </c>
      <c r="C575" s="1">
        <f>IFERROR(__xludf.DUMMYFUNCTION("""COMPUTED_VALUE"""),10.0)</f>
        <v>10</v>
      </c>
      <c r="D575" s="1">
        <f>IFERROR(__xludf.DUMMYFUNCTION("""COMPUTED_VALUE"""),11.0)</f>
        <v>11</v>
      </c>
      <c r="E575" s="1">
        <f>IFERROR(__xludf.DUMMYFUNCTION("""COMPUTED_VALUE"""),13.0)</f>
        <v>13</v>
      </c>
      <c r="F575" s="1">
        <f>IFERROR(__xludf.DUMMYFUNCTION("""COMPUTED_VALUE"""),14.0)</f>
        <v>14</v>
      </c>
      <c r="J575" s="1" t="b">
        <f t="array" ref="J575">IF(NOT(H575=""),AND(C575:H575&gt;B575:G575),IF(NOT(G575=""),AND(C575:G575&gt;B575:F575),IF(NOT(F575=""),AND(C575:F575&gt;B575:E575),AND(C575:E575&gt;B575:D575))))</f>
        <v>1</v>
      </c>
      <c r="K575" s="1" t="b">
        <f t="array" ref="K575">IF(NOT(H575=""),AND(C575:H575&lt;B575:G575),IF(NOT(G575=""),AND(C575:G575&lt;B575:F575),IF(NOT(F575=""),AND(C575:F575&lt;B575:E575),AND(C575:E575&lt;B575:D575))))</f>
        <v>0</v>
      </c>
      <c r="L575" s="1" t="b">
        <f t="array" ref="L575">IF(NOT(H575=""),AND(AND(ABS(C575:H575-B575:G575)&gt;0),AND(ABS(C575:H575-B575:G575)&lt;4)),IF(NOT(G575=""),AND(AND(ABS(C575:G575-B575:F575)&gt;0),AND(ABS(C575:G575-B575:F575)&lt;4)),IF(NOT(F575=""),AND(AND(ABS(C575:F575-B575:E575)&gt;0),AND(ABS(C575:F575-B575:E575)&lt;4)),AND(AND(ABS(C575:E575-B575:D575)&gt;0),AND(ABS(C575:E575-B575:D575)&lt;4)))))</f>
        <v>1</v>
      </c>
      <c r="M575" s="1" t="b">
        <f t="shared" si="1"/>
        <v>1</v>
      </c>
    </row>
    <row r="576" ht="15.75" customHeight="1">
      <c r="A576" s="1" t="s">
        <v>585</v>
      </c>
      <c r="B576" s="1">
        <f>IFERROR(__xludf.DUMMYFUNCTION("SPLIT(A576,"" "")"),13.0)</f>
        <v>13</v>
      </c>
      <c r="C576" s="1">
        <f>IFERROR(__xludf.DUMMYFUNCTION("""COMPUTED_VALUE"""),16.0)</f>
        <v>16</v>
      </c>
      <c r="D576" s="1">
        <f>IFERROR(__xludf.DUMMYFUNCTION("""COMPUTED_VALUE"""),19.0)</f>
        <v>19</v>
      </c>
      <c r="E576" s="1">
        <f>IFERROR(__xludf.DUMMYFUNCTION("""COMPUTED_VALUE"""),22.0)</f>
        <v>22</v>
      </c>
      <c r="F576" s="1">
        <f>IFERROR(__xludf.DUMMYFUNCTION("""COMPUTED_VALUE"""),25.0)</f>
        <v>25</v>
      </c>
      <c r="J576" s="1" t="b">
        <f t="array" ref="J576">IF(NOT(H576=""),AND(C576:H576&gt;B576:G576),IF(NOT(G576=""),AND(C576:G576&gt;B576:F576),IF(NOT(F576=""),AND(C576:F576&gt;B576:E576),AND(C576:E576&gt;B576:D576))))</f>
        <v>1</v>
      </c>
      <c r="K576" s="1" t="b">
        <f t="array" ref="K576">IF(NOT(H576=""),AND(C576:H576&lt;B576:G576),IF(NOT(G576=""),AND(C576:G576&lt;B576:F576),IF(NOT(F576=""),AND(C576:F576&lt;B576:E576),AND(C576:E576&lt;B576:D576))))</f>
        <v>0</v>
      </c>
      <c r="L576" s="1" t="b">
        <f t="array" ref="L576">IF(NOT(H576=""),AND(AND(ABS(C576:H576-B576:G576)&gt;0),AND(ABS(C576:H576-B576:G576)&lt;4)),IF(NOT(G576=""),AND(AND(ABS(C576:G576-B576:F576)&gt;0),AND(ABS(C576:G576-B576:F576)&lt;4)),IF(NOT(F576=""),AND(AND(ABS(C576:F576-B576:E576)&gt;0),AND(ABS(C576:F576-B576:E576)&lt;4)),AND(AND(ABS(C576:E576-B576:D576)&gt;0),AND(ABS(C576:E576-B576:D576)&lt;4)))))</f>
        <v>1</v>
      </c>
      <c r="M576" s="1" t="b">
        <f t="shared" si="1"/>
        <v>1</v>
      </c>
    </row>
    <row r="577" ht="15.75" customHeight="1">
      <c r="A577" s="1" t="s">
        <v>586</v>
      </c>
      <c r="B577" s="1">
        <f>IFERROR(__xludf.DUMMYFUNCTION("SPLIT(A577,"" "")"),95.0)</f>
        <v>95</v>
      </c>
      <c r="C577" s="1">
        <f>IFERROR(__xludf.DUMMYFUNCTION("""COMPUTED_VALUE"""),92.0)</f>
        <v>92</v>
      </c>
      <c r="D577" s="1">
        <f>IFERROR(__xludf.DUMMYFUNCTION("""COMPUTED_VALUE"""),90.0)</f>
        <v>90</v>
      </c>
      <c r="E577" s="1">
        <f>IFERROR(__xludf.DUMMYFUNCTION("""COMPUTED_VALUE"""),87.0)</f>
        <v>87</v>
      </c>
      <c r="F577" s="1">
        <f>IFERROR(__xludf.DUMMYFUNCTION("""COMPUTED_VALUE"""),85.0)</f>
        <v>85</v>
      </c>
      <c r="G577" s="1">
        <f>IFERROR(__xludf.DUMMYFUNCTION("""COMPUTED_VALUE"""),83.0)</f>
        <v>83</v>
      </c>
      <c r="H577" s="1">
        <f>IFERROR(__xludf.DUMMYFUNCTION("""COMPUTED_VALUE"""),82.0)</f>
        <v>82</v>
      </c>
      <c r="I577" s="1">
        <f>IFERROR(__xludf.DUMMYFUNCTION("""COMPUTED_VALUE"""),79.0)</f>
        <v>79</v>
      </c>
      <c r="J577" s="1" t="b">
        <f t="array" ref="J577">IF(NOT(H577=""),AND(C577:H577&gt;B577:G577),IF(NOT(G577=""),AND(C577:G577&gt;B577:F577),IF(NOT(F577=""),AND(C577:F577&gt;B577:E577),AND(C577:E577&gt;B577:D577))))</f>
        <v>0</v>
      </c>
      <c r="K577" s="1" t="b">
        <f t="array" ref="K577">IF(NOT(H577=""),AND(C577:H577&lt;B577:G577),IF(NOT(G577=""),AND(C577:G577&lt;B577:F577),IF(NOT(F577=""),AND(C577:F577&lt;B577:E577),AND(C577:E577&lt;B577:D577))))</f>
        <v>1</v>
      </c>
      <c r="L577" s="1" t="b">
        <f t="array" ref="L577">IF(NOT(H577=""),AND(AND(ABS(C577:H577-B577:G577)&gt;0),AND(ABS(C577:H577-B577:G577)&lt;4)),IF(NOT(G577=""),AND(AND(ABS(C577:G577-B577:F577)&gt;0),AND(ABS(C577:G577-B577:F577)&lt;4)),IF(NOT(F577=""),AND(AND(ABS(C577:F577-B577:E577)&gt;0),AND(ABS(C577:F577-B577:E577)&lt;4)),AND(AND(ABS(C577:E577-B577:D577)&gt;0),AND(ABS(C577:E577-B577:D577)&lt;4)))))</f>
        <v>1</v>
      </c>
      <c r="M577" s="1" t="b">
        <f t="shared" si="1"/>
        <v>1</v>
      </c>
    </row>
    <row r="578" ht="15.75" customHeight="1">
      <c r="A578" s="1" t="s">
        <v>587</v>
      </c>
      <c r="B578" s="1">
        <f>IFERROR(__xludf.DUMMYFUNCTION("SPLIT(A578,"" "")"),56.0)</f>
        <v>56</v>
      </c>
      <c r="C578" s="1">
        <f>IFERROR(__xludf.DUMMYFUNCTION("""COMPUTED_VALUE"""),55.0)</f>
        <v>55</v>
      </c>
      <c r="D578" s="1">
        <f>IFERROR(__xludf.DUMMYFUNCTION("""COMPUTED_VALUE"""),52.0)</f>
        <v>52</v>
      </c>
      <c r="E578" s="1">
        <f>IFERROR(__xludf.DUMMYFUNCTION("""COMPUTED_VALUE"""),49.0)</f>
        <v>49</v>
      </c>
      <c r="F578" s="1">
        <f>IFERROR(__xludf.DUMMYFUNCTION("""COMPUTED_VALUE"""),48.0)</f>
        <v>48</v>
      </c>
      <c r="G578" s="1">
        <f>IFERROR(__xludf.DUMMYFUNCTION("""COMPUTED_VALUE"""),46.0)</f>
        <v>46</v>
      </c>
      <c r="J578" s="1" t="b">
        <f t="array" ref="J578">IF(NOT(H578=""),AND(C578:H578&gt;B578:G578),IF(NOT(G578=""),AND(C578:G578&gt;B578:F578),IF(NOT(F578=""),AND(C578:F578&gt;B578:E578),AND(C578:E578&gt;B578:D578))))</f>
        <v>0</v>
      </c>
      <c r="K578" s="1" t="b">
        <f t="array" ref="K578">IF(NOT(H578=""),AND(C578:H578&lt;B578:G578),IF(NOT(G578=""),AND(C578:G578&lt;B578:F578),IF(NOT(F578=""),AND(C578:F578&lt;B578:E578),AND(C578:E578&lt;B578:D578))))</f>
        <v>1</v>
      </c>
      <c r="L578" s="1" t="b">
        <f t="array" ref="L578">IF(NOT(H578=""),AND(AND(ABS(C578:H578-B578:G578)&gt;0),AND(ABS(C578:H578-B578:G578)&lt;4)),IF(NOT(G578=""),AND(AND(ABS(C578:G578-B578:F578)&gt;0),AND(ABS(C578:G578-B578:F578)&lt;4)),IF(NOT(F578=""),AND(AND(ABS(C578:F578-B578:E578)&gt;0),AND(ABS(C578:F578-B578:E578)&lt;4)),AND(AND(ABS(C578:E578-B578:D578)&gt;0),AND(ABS(C578:E578-B578:D578)&lt;4)))))</f>
        <v>1</v>
      </c>
      <c r="M578" s="1" t="b">
        <f t="shared" si="1"/>
        <v>1</v>
      </c>
    </row>
    <row r="579" ht="15.75" customHeight="1">
      <c r="A579" s="1" t="s">
        <v>588</v>
      </c>
      <c r="B579" s="1">
        <f>IFERROR(__xludf.DUMMYFUNCTION("SPLIT(A579,"" "")"),16.0)</f>
        <v>16</v>
      </c>
      <c r="C579" s="1">
        <f>IFERROR(__xludf.DUMMYFUNCTION("""COMPUTED_VALUE"""),18.0)</f>
        <v>18</v>
      </c>
      <c r="D579" s="1">
        <f>IFERROR(__xludf.DUMMYFUNCTION("""COMPUTED_VALUE"""),20.0)</f>
        <v>20</v>
      </c>
      <c r="E579" s="1">
        <f>IFERROR(__xludf.DUMMYFUNCTION("""COMPUTED_VALUE"""),23.0)</f>
        <v>23</v>
      </c>
      <c r="F579" s="1">
        <f>IFERROR(__xludf.DUMMYFUNCTION("""COMPUTED_VALUE"""),24.0)</f>
        <v>24</v>
      </c>
      <c r="G579" s="1">
        <f>IFERROR(__xludf.DUMMYFUNCTION("""COMPUTED_VALUE"""),27.0)</f>
        <v>27</v>
      </c>
      <c r="H579" s="1">
        <f>IFERROR(__xludf.DUMMYFUNCTION("""COMPUTED_VALUE"""),28.0)</f>
        <v>28</v>
      </c>
      <c r="I579" s="1">
        <f>IFERROR(__xludf.DUMMYFUNCTION("""COMPUTED_VALUE"""),30.0)</f>
        <v>30</v>
      </c>
      <c r="J579" s="1" t="b">
        <f t="array" ref="J579">IF(NOT(H579=""),AND(C579:H579&gt;B579:G579),IF(NOT(G579=""),AND(C579:G579&gt;B579:F579),IF(NOT(F579=""),AND(C579:F579&gt;B579:E579),AND(C579:E579&gt;B579:D579))))</f>
        <v>1</v>
      </c>
      <c r="K579" s="1" t="b">
        <f t="array" ref="K579">IF(NOT(H579=""),AND(C579:H579&lt;B579:G579),IF(NOT(G579=""),AND(C579:G579&lt;B579:F579),IF(NOT(F579=""),AND(C579:F579&lt;B579:E579),AND(C579:E579&lt;B579:D579))))</f>
        <v>0</v>
      </c>
      <c r="L579" s="1" t="b">
        <f t="array" ref="L579">IF(NOT(H579=""),AND(AND(ABS(C579:H579-B579:G579)&gt;0),AND(ABS(C579:H579-B579:G579)&lt;4)),IF(NOT(G579=""),AND(AND(ABS(C579:G579-B579:F579)&gt;0),AND(ABS(C579:G579-B579:F579)&lt;4)),IF(NOT(F579=""),AND(AND(ABS(C579:F579-B579:E579)&gt;0),AND(ABS(C579:F579-B579:E579)&lt;4)),AND(AND(ABS(C579:E579-B579:D579)&gt;0),AND(ABS(C579:E579-B579:D579)&lt;4)))))</f>
        <v>1</v>
      </c>
      <c r="M579" s="1" t="b">
        <f t="shared" si="1"/>
        <v>1</v>
      </c>
    </row>
    <row r="580" ht="15.75" customHeight="1">
      <c r="A580" s="1" t="s">
        <v>589</v>
      </c>
      <c r="B580" s="1">
        <f>IFERROR(__xludf.DUMMYFUNCTION("SPLIT(A580,"" "")"),29.0)</f>
        <v>29</v>
      </c>
      <c r="C580" s="1">
        <f>IFERROR(__xludf.DUMMYFUNCTION("""COMPUTED_VALUE"""),26.0)</f>
        <v>26</v>
      </c>
      <c r="D580" s="1">
        <f>IFERROR(__xludf.DUMMYFUNCTION("""COMPUTED_VALUE"""),24.0)</f>
        <v>24</v>
      </c>
      <c r="E580" s="1">
        <f>IFERROR(__xludf.DUMMYFUNCTION("""COMPUTED_VALUE"""),22.0)</f>
        <v>22</v>
      </c>
      <c r="F580" s="1">
        <f>IFERROR(__xludf.DUMMYFUNCTION("""COMPUTED_VALUE"""),19.0)</f>
        <v>19</v>
      </c>
      <c r="G580" s="1">
        <f>IFERROR(__xludf.DUMMYFUNCTION("""COMPUTED_VALUE"""),16.0)</f>
        <v>16</v>
      </c>
      <c r="H580" s="1">
        <f>IFERROR(__xludf.DUMMYFUNCTION("""COMPUTED_VALUE"""),13.0)</f>
        <v>13</v>
      </c>
      <c r="I580" s="1">
        <f>IFERROR(__xludf.DUMMYFUNCTION("""COMPUTED_VALUE"""),12.0)</f>
        <v>12</v>
      </c>
      <c r="J580" s="1" t="b">
        <f t="array" ref="J580">IF(NOT(H580=""),AND(C580:H580&gt;B580:G580),IF(NOT(G580=""),AND(C580:G580&gt;B580:F580),IF(NOT(F580=""),AND(C580:F580&gt;B580:E580),AND(C580:E580&gt;B580:D580))))</f>
        <v>0</v>
      </c>
      <c r="K580" s="1" t="b">
        <f t="array" ref="K580">IF(NOT(H580=""),AND(C580:H580&lt;B580:G580),IF(NOT(G580=""),AND(C580:G580&lt;B580:F580),IF(NOT(F580=""),AND(C580:F580&lt;B580:E580),AND(C580:E580&lt;B580:D580))))</f>
        <v>1</v>
      </c>
      <c r="L580" s="1" t="b">
        <f t="array" ref="L580">IF(NOT(H580=""),AND(AND(ABS(C580:H580-B580:G580)&gt;0),AND(ABS(C580:H580-B580:G580)&lt;4)),IF(NOT(G580=""),AND(AND(ABS(C580:G580-B580:F580)&gt;0),AND(ABS(C580:G580-B580:F580)&lt;4)),IF(NOT(F580=""),AND(AND(ABS(C580:F580-B580:E580)&gt;0),AND(ABS(C580:F580-B580:E580)&lt;4)),AND(AND(ABS(C580:E580-B580:D580)&gt;0),AND(ABS(C580:E580-B580:D580)&lt;4)))))</f>
        <v>1</v>
      </c>
      <c r="M580" s="1" t="b">
        <f t="shared" si="1"/>
        <v>1</v>
      </c>
    </row>
    <row r="581" ht="15.75" customHeight="1">
      <c r="A581" s="1" t="s">
        <v>590</v>
      </c>
      <c r="B581" s="1">
        <f>IFERROR(__xludf.DUMMYFUNCTION("SPLIT(A581,"" "")"),27.0)</f>
        <v>27</v>
      </c>
      <c r="C581" s="1">
        <f>IFERROR(__xludf.DUMMYFUNCTION("""COMPUTED_VALUE"""),28.0)</f>
        <v>28</v>
      </c>
      <c r="D581" s="1">
        <f>IFERROR(__xludf.DUMMYFUNCTION("""COMPUTED_VALUE"""),30.0)</f>
        <v>30</v>
      </c>
      <c r="E581" s="1">
        <f>IFERROR(__xludf.DUMMYFUNCTION("""COMPUTED_VALUE"""),32.0)</f>
        <v>32</v>
      </c>
      <c r="F581" s="1">
        <f>IFERROR(__xludf.DUMMYFUNCTION("""COMPUTED_VALUE"""),35.0)</f>
        <v>35</v>
      </c>
      <c r="G581" s="1">
        <f>IFERROR(__xludf.DUMMYFUNCTION("""COMPUTED_VALUE"""),36.0)</f>
        <v>36</v>
      </c>
      <c r="H581" s="1">
        <f>IFERROR(__xludf.DUMMYFUNCTION("""COMPUTED_VALUE"""),39.0)</f>
        <v>39</v>
      </c>
      <c r="I581" s="1"/>
      <c r="J581" s="1" t="b">
        <f t="array" ref="J581">IF(NOT(H581=""),AND(C581:H581&gt;B581:G581),IF(NOT(G581=""),AND(C581:G581&gt;B581:F581),IF(NOT(F581=""),AND(C581:F581&gt;B581:E581),AND(C581:E581&gt;B581:D581))))</f>
        <v>1</v>
      </c>
      <c r="K581" s="1" t="b">
        <f t="array" ref="K581">IF(NOT(H581=""),AND(C581:H581&lt;B581:G581),IF(NOT(G581=""),AND(C581:G581&lt;B581:F581),IF(NOT(F581=""),AND(C581:F581&lt;B581:E581),AND(C581:E581&lt;B581:D581))))</f>
        <v>0</v>
      </c>
      <c r="L581" s="1" t="b">
        <f t="array" ref="L581">IF(NOT(H581=""),AND(AND(ABS(C581:H581-B581:G581)&gt;0),AND(ABS(C581:H581-B581:G581)&lt;4)),IF(NOT(G581=""),AND(AND(ABS(C581:G581-B581:F581)&gt;0),AND(ABS(C581:G581-B581:F581)&lt;4)),IF(NOT(F581=""),AND(AND(ABS(C581:F581-B581:E581)&gt;0),AND(ABS(C581:F581-B581:E581)&lt;4)),AND(AND(ABS(C581:E581-B581:D581)&gt;0),AND(ABS(C581:E581-B581:D581)&lt;4)))))</f>
        <v>1</v>
      </c>
      <c r="M581" s="1" t="b">
        <f t="shared" si="1"/>
        <v>1</v>
      </c>
    </row>
    <row r="582" ht="15.75" customHeight="1">
      <c r="A582" s="1" t="s">
        <v>591</v>
      </c>
      <c r="B582" s="1">
        <f>IFERROR(__xludf.DUMMYFUNCTION("SPLIT(A582,"" "")"),63.0)</f>
        <v>63</v>
      </c>
      <c r="C582" s="1">
        <f>IFERROR(__xludf.DUMMYFUNCTION("""COMPUTED_VALUE"""),65.0)</f>
        <v>65</v>
      </c>
      <c r="D582" s="1">
        <f>IFERROR(__xludf.DUMMYFUNCTION("""COMPUTED_VALUE"""),66.0)</f>
        <v>66</v>
      </c>
      <c r="E582" s="1">
        <f>IFERROR(__xludf.DUMMYFUNCTION("""COMPUTED_VALUE"""),68.0)</f>
        <v>68</v>
      </c>
      <c r="F582" s="1">
        <f>IFERROR(__xludf.DUMMYFUNCTION("""COMPUTED_VALUE"""),71.0)</f>
        <v>71</v>
      </c>
      <c r="G582" s="1">
        <f>IFERROR(__xludf.DUMMYFUNCTION("""COMPUTED_VALUE"""),72.0)</f>
        <v>72</v>
      </c>
      <c r="J582" s="1" t="b">
        <f t="array" ref="J582">IF(NOT(H582=""),AND(C582:H582&gt;B582:G582),IF(NOT(G582=""),AND(C582:G582&gt;B582:F582),IF(NOT(F582=""),AND(C582:F582&gt;B582:E582),AND(C582:E582&gt;B582:D582))))</f>
        <v>1</v>
      </c>
      <c r="K582" s="1" t="b">
        <f t="array" ref="K582">IF(NOT(H582=""),AND(C582:H582&lt;B582:G582),IF(NOT(G582=""),AND(C582:G582&lt;B582:F582),IF(NOT(F582=""),AND(C582:F582&lt;B582:E582),AND(C582:E582&lt;B582:D582))))</f>
        <v>0</v>
      </c>
      <c r="L582" s="1" t="b">
        <f t="array" ref="L582">IF(NOT(H582=""),AND(AND(ABS(C582:H582-B582:G582)&gt;0),AND(ABS(C582:H582-B582:G582)&lt;4)),IF(NOT(G582=""),AND(AND(ABS(C582:G582-B582:F582)&gt;0),AND(ABS(C582:G582-B582:F582)&lt;4)),IF(NOT(F582=""),AND(AND(ABS(C582:F582-B582:E582)&gt;0),AND(ABS(C582:F582-B582:E582)&lt;4)),AND(AND(ABS(C582:E582-B582:D582)&gt;0),AND(ABS(C582:E582-B582:D582)&lt;4)))))</f>
        <v>1</v>
      </c>
      <c r="M582" s="1" t="b">
        <f t="shared" si="1"/>
        <v>1</v>
      </c>
    </row>
    <row r="583" ht="15.75" customHeight="1">
      <c r="A583" s="1" t="s">
        <v>592</v>
      </c>
      <c r="B583" s="1">
        <f>IFERROR(__xludf.DUMMYFUNCTION("SPLIT(A583,"" "")"),75.0)</f>
        <v>75</v>
      </c>
      <c r="C583" s="1">
        <f>IFERROR(__xludf.DUMMYFUNCTION("""COMPUTED_VALUE"""),76.0)</f>
        <v>76</v>
      </c>
      <c r="D583" s="1">
        <f>IFERROR(__xludf.DUMMYFUNCTION("""COMPUTED_VALUE"""),77.0)</f>
        <v>77</v>
      </c>
      <c r="E583" s="1">
        <f>IFERROR(__xludf.DUMMYFUNCTION("""COMPUTED_VALUE"""),78.0)</f>
        <v>78</v>
      </c>
      <c r="F583" s="1">
        <f>IFERROR(__xludf.DUMMYFUNCTION("""COMPUTED_VALUE"""),81.0)</f>
        <v>81</v>
      </c>
      <c r="J583" s="1" t="b">
        <f t="array" ref="J583">IF(NOT(H583=""),AND(C583:H583&gt;B583:G583),IF(NOT(G583=""),AND(C583:G583&gt;B583:F583),IF(NOT(F583=""),AND(C583:F583&gt;B583:E583),AND(C583:E583&gt;B583:D583))))</f>
        <v>1</v>
      </c>
      <c r="K583" s="1" t="b">
        <f t="array" ref="K583">IF(NOT(H583=""),AND(C583:H583&lt;B583:G583),IF(NOT(G583=""),AND(C583:G583&lt;B583:F583),IF(NOT(F583=""),AND(C583:F583&lt;B583:E583),AND(C583:E583&lt;B583:D583))))</f>
        <v>0</v>
      </c>
      <c r="L583" s="1" t="b">
        <f t="array" ref="L583">IF(NOT(H583=""),AND(AND(ABS(C583:H583-B583:G583)&gt;0),AND(ABS(C583:H583-B583:G583)&lt;4)),IF(NOT(G583=""),AND(AND(ABS(C583:G583-B583:F583)&gt;0),AND(ABS(C583:G583-B583:F583)&lt;4)),IF(NOT(F583=""),AND(AND(ABS(C583:F583-B583:E583)&gt;0),AND(ABS(C583:F583-B583:E583)&lt;4)),AND(AND(ABS(C583:E583-B583:D583)&gt;0),AND(ABS(C583:E583-B583:D583)&lt;4)))))</f>
        <v>1</v>
      </c>
      <c r="M583" s="1" t="b">
        <f t="shared" si="1"/>
        <v>1</v>
      </c>
    </row>
    <row r="584" ht="15.75" customHeight="1">
      <c r="A584" s="1" t="s">
        <v>593</v>
      </c>
      <c r="B584" s="1">
        <f>IFERROR(__xludf.DUMMYFUNCTION("SPLIT(A584,"" "")"),48.0)</f>
        <v>48</v>
      </c>
      <c r="C584" s="1">
        <f>IFERROR(__xludf.DUMMYFUNCTION("""COMPUTED_VALUE"""),45.0)</f>
        <v>45</v>
      </c>
      <c r="D584" s="1">
        <f>IFERROR(__xludf.DUMMYFUNCTION("""COMPUTED_VALUE"""),42.0)</f>
        <v>42</v>
      </c>
      <c r="E584" s="1">
        <f>IFERROR(__xludf.DUMMYFUNCTION("""COMPUTED_VALUE"""),40.0)</f>
        <v>40</v>
      </c>
      <c r="F584" s="1">
        <f>IFERROR(__xludf.DUMMYFUNCTION("""COMPUTED_VALUE"""),39.0)</f>
        <v>39</v>
      </c>
      <c r="G584" s="1">
        <f>IFERROR(__xludf.DUMMYFUNCTION("""COMPUTED_VALUE"""),38.0)</f>
        <v>38</v>
      </c>
      <c r="H584" s="1">
        <f>IFERROR(__xludf.DUMMYFUNCTION("""COMPUTED_VALUE"""),35.0)</f>
        <v>35</v>
      </c>
      <c r="I584" s="1"/>
      <c r="J584" s="1" t="b">
        <f t="array" ref="J584">IF(NOT(H584=""),AND(C584:H584&gt;B584:G584),IF(NOT(G584=""),AND(C584:G584&gt;B584:F584),IF(NOT(F584=""),AND(C584:F584&gt;B584:E584),AND(C584:E584&gt;B584:D584))))</f>
        <v>0</v>
      </c>
      <c r="K584" s="1" t="b">
        <f t="array" ref="K584">IF(NOT(H584=""),AND(C584:H584&lt;B584:G584),IF(NOT(G584=""),AND(C584:G584&lt;B584:F584),IF(NOT(F584=""),AND(C584:F584&lt;B584:E584),AND(C584:E584&lt;B584:D584))))</f>
        <v>1</v>
      </c>
      <c r="L584" s="1" t="b">
        <f t="array" ref="L584">IF(NOT(H584=""),AND(AND(ABS(C584:H584-B584:G584)&gt;0),AND(ABS(C584:H584-B584:G584)&lt;4)),IF(NOT(G584=""),AND(AND(ABS(C584:G584-B584:F584)&gt;0),AND(ABS(C584:G584-B584:F584)&lt;4)),IF(NOT(F584=""),AND(AND(ABS(C584:F584-B584:E584)&gt;0),AND(ABS(C584:F584-B584:E584)&lt;4)),AND(AND(ABS(C584:E584-B584:D584)&gt;0),AND(ABS(C584:E584-B584:D584)&lt;4)))))</f>
        <v>1</v>
      </c>
      <c r="M584" s="1" t="b">
        <f t="shared" si="1"/>
        <v>1</v>
      </c>
    </row>
    <row r="585" ht="15.75" customHeight="1">
      <c r="A585" s="1" t="s">
        <v>594</v>
      </c>
      <c r="B585" s="1">
        <f>IFERROR(__xludf.DUMMYFUNCTION("SPLIT(A585,"" "")"),16.0)</f>
        <v>16</v>
      </c>
      <c r="C585" s="1">
        <f>IFERROR(__xludf.DUMMYFUNCTION("""COMPUTED_VALUE"""),17.0)</f>
        <v>17</v>
      </c>
      <c r="D585" s="1">
        <f>IFERROR(__xludf.DUMMYFUNCTION("""COMPUTED_VALUE"""),20.0)</f>
        <v>20</v>
      </c>
      <c r="E585" s="1">
        <f>IFERROR(__xludf.DUMMYFUNCTION("""COMPUTED_VALUE"""),23.0)</f>
        <v>23</v>
      </c>
      <c r="F585" s="1">
        <f>IFERROR(__xludf.DUMMYFUNCTION("""COMPUTED_VALUE"""),24.0)</f>
        <v>24</v>
      </c>
      <c r="G585" s="1">
        <f>IFERROR(__xludf.DUMMYFUNCTION("""COMPUTED_VALUE"""),25.0)</f>
        <v>25</v>
      </c>
      <c r="H585" s="1">
        <f>IFERROR(__xludf.DUMMYFUNCTION("""COMPUTED_VALUE"""),26.0)</f>
        <v>26</v>
      </c>
      <c r="I585" s="1">
        <f>IFERROR(__xludf.DUMMYFUNCTION("""COMPUTED_VALUE"""),28.0)</f>
        <v>28</v>
      </c>
      <c r="J585" s="1" t="b">
        <f t="array" ref="J585">IF(NOT(H585=""),AND(C585:H585&gt;B585:G585),IF(NOT(G585=""),AND(C585:G585&gt;B585:F585),IF(NOT(F585=""),AND(C585:F585&gt;B585:E585),AND(C585:E585&gt;B585:D585))))</f>
        <v>1</v>
      </c>
      <c r="K585" s="1" t="b">
        <f t="array" ref="K585">IF(NOT(H585=""),AND(C585:H585&lt;B585:G585),IF(NOT(G585=""),AND(C585:G585&lt;B585:F585),IF(NOT(F585=""),AND(C585:F585&lt;B585:E585),AND(C585:E585&lt;B585:D585))))</f>
        <v>0</v>
      </c>
      <c r="L585" s="1" t="b">
        <f t="array" ref="L585">IF(NOT(H585=""),AND(AND(ABS(C585:H585-B585:G585)&gt;0),AND(ABS(C585:H585-B585:G585)&lt;4)),IF(NOT(G585=""),AND(AND(ABS(C585:G585-B585:F585)&gt;0),AND(ABS(C585:G585-B585:F585)&lt;4)),IF(NOT(F585=""),AND(AND(ABS(C585:F585-B585:E585)&gt;0),AND(ABS(C585:F585-B585:E585)&lt;4)),AND(AND(ABS(C585:E585-B585:D585)&gt;0),AND(ABS(C585:E585-B585:D585)&lt;4)))))</f>
        <v>1</v>
      </c>
      <c r="M585" s="1" t="b">
        <f t="shared" si="1"/>
        <v>1</v>
      </c>
    </row>
    <row r="586" ht="15.75" customHeight="1">
      <c r="A586" s="1" t="s">
        <v>595</v>
      </c>
      <c r="B586" s="1">
        <f>IFERROR(__xludf.DUMMYFUNCTION("SPLIT(A586,"" "")"),10.0)</f>
        <v>10</v>
      </c>
      <c r="C586" s="1">
        <f>IFERROR(__xludf.DUMMYFUNCTION("""COMPUTED_VALUE"""),11.0)</f>
        <v>11</v>
      </c>
      <c r="D586" s="1">
        <f>IFERROR(__xludf.DUMMYFUNCTION("""COMPUTED_VALUE"""),13.0)</f>
        <v>13</v>
      </c>
      <c r="E586" s="1">
        <f>IFERROR(__xludf.DUMMYFUNCTION("""COMPUTED_VALUE"""),15.0)</f>
        <v>15</v>
      </c>
      <c r="F586" s="1">
        <f>IFERROR(__xludf.DUMMYFUNCTION("""COMPUTED_VALUE"""),16.0)</f>
        <v>16</v>
      </c>
      <c r="J586" s="1" t="b">
        <f t="array" ref="J586">IF(NOT(H586=""),AND(C586:H586&gt;B586:G586),IF(NOT(G586=""),AND(C586:G586&gt;B586:F586),IF(NOT(F586=""),AND(C586:F586&gt;B586:E586),AND(C586:E586&gt;B586:D586))))</f>
        <v>1</v>
      </c>
      <c r="K586" s="1" t="b">
        <f t="array" ref="K586">IF(NOT(H586=""),AND(C586:H586&lt;B586:G586),IF(NOT(G586=""),AND(C586:G586&lt;B586:F586),IF(NOT(F586=""),AND(C586:F586&lt;B586:E586),AND(C586:E586&lt;B586:D586))))</f>
        <v>0</v>
      </c>
      <c r="L586" s="1" t="b">
        <f t="array" ref="L586">IF(NOT(H586=""),AND(AND(ABS(C586:H586-B586:G586)&gt;0),AND(ABS(C586:H586-B586:G586)&lt;4)),IF(NOT(G586=""),AND(AND(ABS(C586:G586-B586:F586)&gt;0),AND(ABS(C586:G586-B586:F586)&lt;4)),IF(NOT(F586=""),AND(AND(ABS(C586:F586-B586:E586)&gt;0),AND(ABS(C586:F586-B586:E586)&lt;4)),AND(AND(ABS(C586:E586-B586:D586)&gt;0),AND(ABS(C586:E586-B586:D586)&lt;4)))))</f>
        <v>1</v>
      </c>
      <c r="M586" s="1" t="b">
        <f t="shared" si="1"/>
        <v>1</v>
      </c>
    </row>
    <row r="587" ht="15.75" customHeight="1">
      <c r="A587" s="1" t="s">
        <v>596</v>
      </c>
      <c r="B587" s="1">
        <f>IFERROR(__xludf.DUMMYFUNCTION("SPLIT(A587,"" "")"),46.0)</f>
        <v>46</v>
      </c>
      <c r="C587" s="1">
        <f>IFERROR(__xludf.DUMMYFUNCTION("""COMPUTED_VALUE"""),44.0)</f>
        <v>44</v>
      </c>
      <c r="D587" s="1">
        <f>IFERROR(__xludf.DUMMYFUNCTION("""COMPUTED_VALUE"""),41.0)</f>
        <v>41</v>
      </c>
      <c r="E587" s="1">
        <f>IFERROR(__xludf.DUMMYFUNCTION("""COMPUTED_VALUE"""),38.0)</f>
        <v>38</v>
      </c>
      <c r="F587" s="1">
        <f>IFERROR(__xludf.DUMMYFUNCTION("""COMPUTED_VALUE"""),36.0)</f>
        <v>36</v>
      </c>
      <c r="J587" s="1" t="b">
        <f t="array" ref="J587">IF(NOT(H587=""),AND(C587:H587&gt;B587:G587),IF(NOT(G587=""),AND(C587:G587&gt;B587:F587),IF(NOT(F587=""),AND(C587:F587&gt;B587:E587),AND(C587:E587&gt;B587:D587))))</f>
        <v>0</v>
      </c>
      <c r="K587" s="1" t="b">
        <f t="array" ref="K587">IF(NOT(H587=""),AND(C587:H587&lt;B587:G587),IF(NOT(G587=""),AND(C587:G587&lt;B587:F587),IF(NOT(F587=""),AND(C587:F587&lt;B587:E587),AND(C587:E587&lt;B587:D587))))</f>
        <v>1</v>
      </c>
      <c r="L587" s="1" t="b">
        <f t="array" ref="L587">IF(NOT(H587=""),AND(AND(ABS(C587:H587-B587:G587)&gt;0),AND(ABS(C587:H587-B587:G587)&lt;4)),IF(NOT(G587=""),AND(AND(ABS(C587:G587-B587:F587)&gt;0),AND(ABS(C587:G587-B587:F587)&lt;4)),IF(NOT(F587=""),AND(AND(ABS(C587:F587-B587:E587)&gt;0),AND(ABS(C587:F587-B587:E587)&lt;4)),AND(AND(ABS(C587:E587-B587:D587)&gt;0),AND(ABS(C587:E587-B587:D587)&lt;4)))))</f>
        <v>1</v>
      </c>
      <c r="M587" s="1" t="b">
        <f t="shared" si="1"/>
        <v>1</v>
      </c>
    </row>
    <row r="588" ht="15.75" customHeight="1">
      <c r="A588" s="1" t="s">
        <v>597</v>
      </c>
      <c r="B588" s="1">
        <f>IFERROR(__xludf.DUMMYFUNCTION("SPLIT(A588,"" "")"),46.0)</f>
        <v>46</v>
      </c>
      <c r="C588" s="1">
        <f>IFERROR(__xludf.DUMMYFUNCTION("""COMPUTED_VALUE"""),48.0)</f>
        <v>48</v>
      </c>
      <c r="D588" s="1">
        <f>IFERROR(__xludf.DUMMYFUNCTION("""COMPUTED_VALUE"""),49.0)</f>
        <v>49</v>
      </c>
      <c r="E588" s="1">
        <f>IFERROR(__xludf.DUMMYFUNCTION("""COMPUTED_VALUE"""),50.0)</f>
        <v>50</v>
      </c>
      <c r="F588" s="1">
        <f>IFERROR(__xludf.DUMMYFUNCTION("""COMPUTED_VALUE"""),52.0)</f>
        <v>52</v>
      </c>
      <c r="G588" s="1">
        <f>IFERROR(__xludf.DUMMYFUNCTION("""COMPUTED_VALUE"""),54.0)</f>
        <v>54</v>
      </c>
      <c r="H588" s="1">
        <f>IFERROR(__xludf.DUMMYFUNCTION("""COMPUTED_VALUE"""),57.0)</f>
        <v>57</v>
      </c>
      <c r="I588" s="1"/>
      <c r="J588" s="1" t="b">
        <f t="array" ref="J588">IF(NOT(H588=""),AND(C588:H588&gt;B588:G588),IF(NOT(G588=""),AND(C588:G588&gt;B588:F588),IF(NOT(F588=""),AND(C588:F588&gt;B588:E588),AND(C588:E588&gt;B588:D588))))</f>
        <v>1</v>
      </c>
      <c r="K588" s="1" t="b">
        <f t="array" ref="K588">IF(NOT(H588=""),AND(C588:H588&lt;B588:G588),IF(NOT(G588=""),AND(C588:G588&lt;B588:F588),IF(NOT(F588=""),AND(C588:F588&lt;B588:E588),AND(C588:E588&lt;B588:D588))))</f>
        <v>0</v>
      </c>
      <c r="L588" s="1" t="b">
        <f t="array" ref="L588">IF(NOT(H588=""),AND(AND(ABS(C588:H588-B588:G588)&gt;0),AND(ABS(C588:H588-B588:G588)&lt;4)),IF(NOT(G588=""),AND(AND(ABS(C588:G588-B588:F588)&gt;0),AND(ABS(C588:G588-B588:F588)&lt;4)),IF(NOT(F588=""),AND(AND(ABS(C588:F588-B588:E588)&gt;0),AND(ABS(C588:F588-B588:E588)&lt;4)),AND(AND(ABS(C588:E588-B588:D588)&gt;0),AND(ABS(C588:E588-B588:D588)&lt;4)))))</f>
        <v>1</v>
      </c>
      <c r="M588" s="1" t="b">
        <f t="shared" si="1"/>
        <v>1</v>
      </c>
    </row>
    <row r="589" ht="15.75" customHeight="1">
      <c r="A589" s="1" t="s">
        <v>598</v>
      </c>
      <c r="B589" s="1">
        <f>IFERROR(__xludf.DUMMYFUNCTION("SPLIT(A589,"" "")"),78.0)</f>
        <v>78</v>
      </c>
      <c r="C589" s="1">
        <f>IFERROR(__xludf.DUMMYFUNCTION("""COMPUTED_VALUE"""),75.0)</f>
        <v>75</v>
      </c>
      <c r="D589" s="1">
        <f>IFERROR(__xludf.DUMMYFUNCTION("""COMPUTED_VALUE"""),73.0)</f>
        <v>73</v>
      </c>
      <c r="E589" s="1">
        <f>IFERROR(__xludf.DUMMYFUNCTION("""COMPUTED_VALUE"""),71.0)</f>
        <v>71</v>
      </c>
      <c r="F589" s="1">
        <f>IFERROR(__xludf.DUMMYFUNCTION("""COMPUTED_VALUE"""),70.0)</f>
        <v>70</v>
      </c>
      <c r="G589" s="1">
        <f>IFERROR(__xludf.DUMMYFUNCTION("""COMPUTED_VALUE"""),68.0)</f>
        <v>68</v>
      </c>
      <c r="H589" s="1">
        <f>IFERROR(__xludf.DUMMYFUNCTION("""COMPUTED_VALUE"""),66.0)</f>
        <v>66</v>
      </c>
      <c r="I589" s="1"/>
      <c r="J589" s="1" t="b">
        <f t="array" ref="J589">IF(NOT(H589=""),AND(C589:H589&gt;B589:G589),IF(NOT(G589=""),AND(C589:G589&gt;B589:F589),IF(NOT(F589=""),AND(C589:F589&gt;B589:E589),AND(C589:E589&gt;B589:D589))))</f>
        <v>0</v>
      </c>
      <c r="K589" s="1" t="b">
        <f t="array" ref="K589">IF(NOT(H589=""),AND(C589:H589&lt;B589:G589),IF(NOT(G589=""),AND(C589:G589&lt;B589:F589),IF(NOT(F589=""),AND(C589:F589&lt;B589:E589),AND(C589:E589&lt;B589:D589))))</f>
        <v>1</v>
      </c>
      <c r="L589" s="1" t="b">
        <f t="array" ref="L589">IF(NOT(H589=""),AND(AND(ABS(C589:H589-B589:G589)&gt;0),AND(ABS(C589:H589-B589:G589)&lt;4)),IF(NOT(G589=""),AND(AND(ABS(C589:G589-B589:F589)&gt;0),AND(ABS(C589:G589-B589:F589)&lt;4)),IF(NOT(F589=""),AND(AND(ABS(C589:F589-B589:E589)&gt;0),AND(ABS(C589:F589-B589:E589)&lt;4)),AND(AND(ABS(C589:E589-B589:D589)&gt;0),AND(ABS(C589:E589-B589:D589)&lt;4)))))</f>
        <v>1</v>
      </c>
      <c r="M589" s="1" t="b">
        <f t="shared" si="1"/>
        <v>1</v>
      </c>
    </row>
    <row r="590" ht="15.75" customHeight="1">
      <c r="A590" s="1" t="s">
        <v>599</v>
      </c>
      <c r="B590" s="1">
        <f>IFERROR(__xludf.DUMMYFUNCTION("SPLIT(A590,"" "")"),72.0)</f>
        <v>72</v>
      </c>
      <c r="C590" s="1">
        <f>IFERROR(__xludf.DUMMYFUNCTION("""COMPUTED_VALUE"""),69.0)</f>
        <v>69</v>
      </c>
      <c r="D590" s="1">
        <f>IFERROR(__xludf.DUMMYFUNCTION("""COMPUTED_VALUE"""),67.0)</f>
        <v>67</v>
      </c>
      <c r="E590" s="1">
        <f>IFERROR(__xludf.DUMMYFUNCTION("""COMPUTED_VALUE"""),65.0)</f>
        <v>65</v>
      </c>
      <c r="F590" s="1">
        <f>IFERROR(__xludf.DUMMYFUNCTION("""COMPUTED_VALUE"""),64.0)</f>
        <v>64</v>
      </c>
      <c r="J590" s="1" t="b">
        <f t="array" ref="J590">IF(NOT(H590=""),AND(C590:H590&gt;B590:G590),IF(NOT(G590=""),AND(C590:G590&gt;B590:F590),IF(NOT(F590=""),AND(C590:F590&gt;B590:E590),AND(C590:E590&gt;B590:D590))))</f>
        <v>0</v>
      </c>
      <c r="K590" s="1" t="b">
        <f t="array" ref="K590">IF(NOT(H590=""),AND(C590:H590&lt;B590:G590),IF(NOT(G590=""),AND(C590:G590&lt;B590:F590),IF(NOT(F590=""),AND(C590:F590&lt;B590:E590),AND(C590:E590&lt;B590:D590))))</f>
        <v>1</v>
      </c>
      <c r="L590" s="1" t="b">
        <f t="array" ref="L590">IF(NOT(H590=""),AND(AND(ABS(C590:H590-B590:G590)&gt;0),AND(ABS(C590:H590-B590:G590)&lt;4)),IF(NOT(G590=""),AND(AND(ABS(C590:G590-B590:F590)&gt;0),AND(ABS(C590:G590-B590:F590)&lt;4)),IF(NOT(F590=""),AND(AND(ABS(C590:F590-B590:E590)&gt;0),AND(ABS(C590:F590-B590:E590)&lt;4)),AND(AND(ABS(C590:E590-B590:D590)&gt;0),AND(ABS(C590:E590-B590:D590)&lt;4)))))</f>
        <v>1</v>
      </c>
      <c r="M590" s="1" t="b">
        <f t="shared" si="1"/>
        <v>1</v>
      </c>
    </row>
    <row r="591" ht="15.75" customHeight="1">
      <c r="A591" s="1" t="s">
        <v>600</v>
      </c>
      <c r="B591" s="1">
        <f>IFERROR(__xludf.DUMMYFUNCTION("SPLIT(A591,"" "")"),80.0)</f>
        <v>80</v>
      </c>
      <c r="C591" s="1">
        <f>IFERROR(__xludf.DUMMYFUNCTION("""COMPUTED_VALUE"""),78.0)</f>
        <v>78</v>
      </c>
      <c r="D591" s="1">
        <f>IFERROR(__xludf.DUMMYFUNCTION("""COMPUTED_VALUE"""),76.0)</f>
        <v>76</v>
      </c>
      <c r="E591" s="1">
        <f>IFERROR(__xludf.DUMMYFUNCTION("""COMPUTED_VALUE"""),73.0)</f>
        <v>73</v>
      </c>
      <c r="F591" s="1">
        <f>IFERROR(__xludf.DUMMYFUNCTION("""COMPUTED_VALUE"""),70.0)</f>
        <v>70</v>
      </c>
      <c r="G591" s="1">
        <f>IFERROR(__xludf.DUMMYFUNCTION("""COMPUTED_VALUE"""),67.0)</f>
        <v>67</v>
      </c>
      <c r="J591" s="1" t="b">
        <f t="array" ref="J591">IF(NOT(H591=""),AND(C591:H591&gt;B591:G591),IF(NOT(G591=""),AND(C591:G591&gt;B591:F591),IF(NOT(F591=""),AND(C591:F591&gt;B591:E591),AND(C591:E591&gt;B591:D591))))</f>
        <v>0</v>
      </c>
      <c r="K591" s="1" t="b">
        <f t="array" ref="K591">IF(NOT(H591=""),AND(C591:H591&lt;B591:G591),IF(NOT(G591=""),AND(C591:G591&lt;B591:F591),IF(NOT(F591=""),AND(C591:F591&lt;B591:E591),AND(C591:E591&lt;B591:D591))))</f>
        <v>1</v>
      </c>
      <c r="L591" s="1" t="b">
        <f t="array" ref="L591">IF(NOT(H591=""),AND(AND(ABS(C591:H591-B591:G591)&gt;0),AND(ABS(C591:H591-B591:G591)&lt;4)),IF(NOT(G591=""),AND(AND(ABS(C591:G591-B591:F591)&gt;0),AND(ABS(C591:G591-B591:F591)&lt;4)),IF(NOT(F591=""),AND(AND(ABS(C591:F591-B591:E591)&gt;0),AND(ABS(C591:F591-B591:E591)&lt;4)),AND(AND(ABS(C591:E591-B591:D591)&gt;0),AND(ABS(C591:E591-B591:D591)&lt;4)))))</f>
        <v>1</v>
      </c>
      <c r="M591" s="1" t="b">
        <f t="shared" si="1"/>
        <v>1</v>
      </c>
    </row>
    <row r="592" ht="15.75" customHeight="1">
      <c r="A592" s="1" t="s">
        <v>601</v>
      </c>
      <c r="B592" s="1">
        <f>IFERROR(__xludf.DUMMYFUNCTION("SPLIT(A592,"" "")"),32.0)</f>
        <v>32</v>
      </c>
      <c r="C592" s="1">
        <f>IFERROR(__xludf.DUMMYFUNCTION("""COMPUTED_VALUE"""),34.0)</f>
        <v>34</v>
      </c>
      <c r="D592" s="1">
        <f>IFERROR(__xludf.DUMMYFUNCTION("""COMPUTED_VALUE"""),35.0)</f>
        <v>35</v>
      </c>
      <c r="E592" s="1">
        <f>IFERROR(__xludf.DUMMYFUNCTION("""COMPUTED_VALUE"""),38.0)</f>
        <v>38</v>
      </c>
      <c r="F592" s="1">
        <f>IFERROR(__xludf.DUMMYFUNCTION("""COMPUTED_VALUE"""),41.0)</f>
        <v>41</v>
      </c>
      <c r="G592" s="1">
        <f>IFERROR(__xludf.DUMMYFUNCTION("""COMPUTED_VALUE"""),44.0)</f>
        <v>44</v>
      </c>
      <c r="J592" s="1" t="b">
        <f t="array" ref="J592">IF(NOT(H592=""),AND(C592:H592&gt;B592:G592),IF(NOT(G592=""),AND(C592:G592&gt;B592:F592),IF(NOT(F592=""),AND(C592:F592&gt;B592:E592),AND(C592:E592&gt;B592:D592))))</f>
        <v>1</v>
      </c>
      <c r="K592" s="1" t="b">
        <f t="array" ref="K592">IF(NOT(H592=""),AND(C592:H592&lt;B592:G592),IF(NOT(G592=""),AND(C592:G592&lt;B592:F592),IF(NOT(F592=""),AND(C592:F592&lt;B592:E592),AND(C592:E592&lt;B592:D592))))</f>
        <v>0</v>
      </c>
      <c r="L592" s="1" t="b">
        <f t="array" ref="L592">IF(NOT(H592=""),AND(AND(ABS(C592:H592-B592:G592)&gt;0),AND(ABS(C592:H592-B592:G592)&lt;4)),IF(NOT(G592=""),AND(AND(ABS(C592:G592-B592:F592)&gt;0),AND(ABS(C592:G592-B592:F592)&lt;4)),IF(NOT(F592=""),AND(AND(ABS(C592:F592-B592:E592)&gt;0),AND(ABS(C592:F592-B592:E592)&lt;4)),AND(AND(ABS(C592:E592-B592:D592)&gt;0),AND(ABS(C592:E592-B592:D592)&lt;4)))))</f>
        <v>1</v>
      </c>
      <c r="M592" s="1" t="b">
        <f t="shared" si="1"/>
        <v>1</v>
      </c>
    </row>
    <row r="593" ht="15.75" customHeight="1">
      <c r="A593" s="1" t="s">
        <v>602</v>
      </c>
      <c r="B593" s="1">
        <f>IFERROR(__xludf.DUMMYFUNCTION("SPLIT(A593,"" "")"),33.0)</f>
        <v>33</v>
      </c>
      <c r="C593" s="1">
        <f>IFERROR(__xludf.DUMMYFUNCTION("""COMPUTED_VALUE"""),36.0)</f>
        <v>36</v>
      </c>
      <c r="D593" s="1">
        <f>IFERROR(__xludf.DUMMYFUNCTION("""COMPUTED_VALUE"""),39.0)</f>
        <v>39</v>
      </c>
      <c r="E593" s="1">
        <f>IFERROR(__xludf.DUMMYFUNCTION("""COMPUTED_VALUE"""),40.0)</f>
        <v>40</v>
      </c>
      <c r="F593" s="1">
        <f>IFERROR(__xludf.DUMMYFUNCTION("""COMPUTED_VALUE"""),41.0)</f>
        <v>41</v>
      </c>
      <c r="G593" s="1">
        <f>IFERROR(__xludf.DUMMYFUNCTION("""COMPUTED_VALUE"""),43.0)</f>
        <v>43</v>
      </c>
      <c r="J593" s="1" t="b">
        <f t="array" ref="J593">IF(NOT(H593=""),AND(C593:H593&gt;B593:G593),IF(NOT(G593=""),AND(C593:G593&gt;B593:F593),IF(NOT(F593=""),AND(C593:F593&gt;B593:E593),AND(C593:E593&gt;B593:D593))))</f>
        <v>1</v>
      </c>
      <c r="K593" s="1" t="b">
        <f t="array" ref="K593">IF(NOT(H593=""),AND(C593:H593&lt;B593:G593),IF(NOT(G593=""),AND(C593:G593&lt;B593:F593),IF(NOT(F593=""),AND(C593:F593&lt;B593:E593),AND(C593:E593&lt;B593:D593))))</f>
        <v>0</v>
      </c>
      <c r="L593" s="1" t="b">
        <f t="array" ref="L593">IF(NOT(H593=""),AND(AND(ABS(C593:H593-B593:G593)&gt;0),AND(ABS(C593:H593-B593:G593)&lt;4)),IF(NOT(G593=""),AND(AND(ABS(C593:G593-B593:F593)&gt;0),AND(ABS(C593:G593-B593:F593)&lt;4)),IF(NOT(F593=""),AND(AND(ABS(C593:F593-B593:E593)&gt;0),AND(ABS(C593:F593-B593:E593)&lt;4)),AND(AND(ABS(C593:E593-B593:D593)&gt;0),AND(ABS(C593:E593-B593:D593)&lt;4)))))</f>
        <v>1</v>
      </c>
      <c r="M593" s="1" t="b">
        <f t="shared" si="1"/>
        <v>1</v>
      </c>
    </row>
    <row r="594" ht="15.75" customHeight="1">
      <c r="A594" s="1" t="s">
        <v>603</v>
      </c>
      <c r="B594" s="1">
        <f>IFERROR(__xludf.DUMMYFUNCTION("SPLIT(A594,"" "")"),9.0)</f>
        <v>9</v>
      </c>
      <c r="C594" s="1">
        <f>IFERROR(__xludf.DUMMYFUNCTION("""COMPUTED_VALUE"""),12.0)</f>
        <v>12</v>
      </c>
      <c r="D594" s="1">
        <f>IFERROR(__xludf.DUMMYFUNCTION("""COMPUTED_VALUE"""),13.0)</f>
        <v>13</v>
      </c>
      <c r="E594" s="1">
        <f>IFERROR(__xludf.DUMMYFUNCTION("""COMPUTED_VALUE"""),16.0)</f>
        <v>16</v>
      </c>
      <c r="F594" s="1">
        <f>IFERROR(__xludf.DUMMYFUNCTION("""COMPUTED_VALUE"""),19.0)</f>
        <v>19</v>
      </c>
      <c r="G594" s="1">
        <f>IFERROR(__xludf.DUMMYFUNCTION("""COMPUTED_VALUE"""),21.0)</f>
        <v>21</v>
      </c>
      <c r="H594" s="1">
        <f>IFERROR(__xludf.DUMMYFUNCTION("""COMPUTED_VALUE"""),24.0)</f>
        <v>24</v>
      </c>
      <c r="I594" s="1"/>
      <c r="J594" s="1" t="b">
        <f t="array" ref="J594">IF(NOT(H594=""),AND(C594:H594&gt;B594:G594),IF(NOT(G594=""),AND(C594:G594&gt;B594:F594),IF(NOT(F594=""),AND(C594:F594&gt;B594:E594),AND(C594:E594&gt;B594:D594))))</f>
        <v>1</v>
      </c>
      <c r="K594" s="1" t="b">
        <f t="array" ref="K594">IF(NOT(H594=""),AND(C594:H594&lt;B594:G594),IF(NOT(G594=""),AND(C594:G594&lt;B594:F594),IF(NOT(F594=""),AND(C594:F594&lt;B594:E594),AND(C594:E594&lt;B594:D594))))</f>
        <v>0</v>
      </c>
      <c r="L594" s="1" t="b">
        <f t="array" ref="L594">IF(NOT(H594=""),AND(AND(ABS(C594:H594-B594:G594)&gt;0),AND(ABS(C594:H594-B594:G594)&lt;4)),IF(NOT(G594=""),AND(AND(ABS(C594:G594-B594:F594)&gt;0),AND(ABS(C594:G594-B594:F594)&lt;4)),IF(NOT(F594=""),AND(AND(ABS(C594:F594-B594:E594)&gt;0),AND(ABS(C594:F594-B594:E594)&lt;4)),AND(AND(ABS(C594:E594-B594:D594)&gt;0),AND(ABS(C594:E594-B594:D594)&lt;4)))))</f>
        <v>1</v>
      </c>
      <c r="M594" s="1" t="b">
        <f t="shared" si="1"/>
        <v>1</v>
      </c>
    </row>
    <row r="595" ht="15.75" customHeight="1">
      <c r="A595" s="1" t="s">
        <v>604</v>
      </c>
      <c r="B595" s="1">
        <f>IFERROR(__xludf.DUMMYFUNCTION("SPLIT(A595,"" "")"),18.0)</f>
        <v>18</v>
      </c>
      <c r="C595" s="1">
        <f>IFERROR(__xludf.DUMMYFUNCTION("""COMPUTED_VALUE"""),15.0)</f>
        <v>15</v>
      </c>
      <c r="D595" s="1">
        <f>IFERROR(__xludf.DUMMYFUNCTION("""COMPUTED_VALUE"""),12.0)</f>
        <v>12</v>
      </c>
      <c r="E595" s="1">
        <f>IFERROR(__xludf.DUMMYFUNCTION("""COMPUTED_VALUE"""),11.0)</f>
        <v>11</v>
      </c>
      <c r="F595" s="1">
        <f>IFERROR(__xludf.DUMMYFUNCTION("""COMPUTED_VALUE"""),8.0)</f>
        <v>8</v>
      </c>
      <c r="G595" s="1">
        <f>IFERROR(__xludf.DUMMYFUNCTION("""COMPUTED_VALUE"""),5.0)</f>
        <v>5</v>
      </c>
      <c r="J595" s="1" t="b">
        <f t="array" ref="J595">IF(NOT(H595=""),AND(C595:H595&gt;B595:G595),IF(NOT(G595=""),AND(C595:G595&gt;B595:F595),IF(NOT(F595=""),AND(C595:F595&gt;B595:E595),AND(C595:E595&gt;B595:D595))))</f>
        <v>0</v>
      </c>
      <c r="K595" s="1" t="b">
        <f t="array" ref="K595">IF(NOT(H595=""),AND(C595:H595&lt;B595:G595),IF(NOT(G595=""),AND(C595:G595&lt;B595:F595),IF(NOT(F595=""),AND(C595:F595&lt;B595:E595),AND(C595:E595&lt;B595:D595))))</f>
        <v>1</v>
      </c>
      <c r="L595" s="1" t="b">
        <f t="array" ref="L595">IF(NOT(H595=""),AND(AND(ABS(C595:H595-B595:G595)&gt;0),AND(ABS(C595:H595-B595:G595)&lt;4)),IF(NOT(G595=""),AND(AND(ABS(C595:G595-B595:F595)&gt;0),AND(ABS(C595:G595-B595:F595)&lt;4)),IF(NOT(F595=""),AND(AND(ABS(C595:F595-B595:E595)&gt;0),AND(ABS(C595:F595-B595:E595)&lt;4)),AND(AND(ABS(C595:E595-B595:D595)&gt;0),AND(ABS(C595:E595-B595:D595)&lt;4)))))</f>
        <v>1</v>
      </c>
      <c r="M595" s="1" t="b">
        <f t="shared" si="1"/>
        <v>1</v>
      </c>
    </row>
    <row r="596" ht="15.75" customHeight="1">
      <c r="A596" s="1" t="s">
        <v>605</v>
      </c>
      <c r="B596" s="1">
        <f>IFERROR(__xludf.DUMMYFUNCTION("SPLIT(A596,"" "")"),6.0)</f>
        <v>6</v>
      </c>
      <c r="C596" s="1">
        <f>IFERROR(__xludf.DUMMYFUNCTION("""COMPUTED_VALUE"""),7.0)</f>
        <v>7</v>
      </c>
      <c r="D596" s="1">
        <f>IFERROR(__xludf.DUMMYFUNCTION("""COMPUTED_VALUE"""),10.0)</f>
        <v>10</v>
      </c>
      <c r="E596" s="1">
        <f>IFERROR(__xludf.DUMMYFUNCTION("""COMPUTED_VALUE"""),11.0)</f>
        <v>11</v>
      </c>
      <c r="F596" s="1">
        <f>IFERROR(__xludf.DUMMYFUNCTION("""COMPUTED_VALUE"""),12.0)</f>
        <v>12</v>
      </c>
      <c r="G596" s="1">
        <f>IFERROR(__xludf.DUMMYFUNCTION("""COMPUTED_VALUE"""),13.0)</f>
        <v>13</v>
      </c>
      <c r="H596" s="1">
        <f>IFERROR(__xludf.DUMMYFUNCTION("""COMPUTED_VALUE"""),16.0)</f>
        <v>16</v>
      </c>
      <c r="I596" s="1">
        <f>IFERROR(__xludf.DUMMYFUNCTION("""COMPUTED_VALUE"""),18.0)</f>
        <v>18</v>
      </c>
      <c r="J596" s="1" t="b">
        <f t="array" ref="J596">IF(NOT(H596=""),AND(C596:H596&gt;B596:G596),IF(NOT(G596=""),AND(C596:G596&gt;B596:F596),IF(NOT(F596=""),AND(C596:F596&gt;B596:E596),AND(C596:E596&gt;B596:D596))))</f>
        <v>1</v>
      </c>
      <c r="K596" s="1" t="b">
        <f t="array" ref="K596">IF(NOT(H596=""),AND(C596:H596&lt;B596:G596),IF(NOT(G596=""),AND(C596:G596&lt;B596:F596),IF(NOT(F596=""),AND(C596:F596&lt;B596:E596),AND(C596:E596&lt;B596:D596))))</f>
        <v>0</v>
      </c>
      <c r="L596" s="1" t="b">
        <f t="array" ref="L596">IF(NOT(H596=""),AND(AND(ABS(C596:H596-B596:G596)&gt;0),AND(ABS(C596:H596-B596:G596)&lt;4)),IF(NOT(G596=""),AND(AND(ABS(C596:G596-B596:F596)&gt;0),AND(ABS(C596:G596-B596:F596)&lt;4)),IF(NOT(F596=""),AND(AND(ABS(C596:F596-B596:E596)&gt;0),AND(ABS(C596:F596-B596:E596)&lt;4)),AND(AND(ABS(C596:E596-B596:D596)&gt;0),AND(ABS(C596:E596-B596:D596)&lt;4)))))</f>
        <v>1</v>
      </c>
      <c r="M596" s="1" t="b">
        <f t="shared" si="1"/>
        <v>1</v>
      </c>
    </row>
    <row r="597" ht="15.75" customHeight="1">
      <c r="A597" s="1" t="s">
        <v>606</v>
      </c>
      <c r="B597" s="1">
        <f>IFERROR(__xludf.DUMMYFUNCTION("SPLIT(A597,"" "")"),20.0)</f>
        <v>20</v>
      </c>
      <c r="C597" s="1">
        <f>IFERROR(__xludf.DUMMYFUNCTION("""COMPUTED_VALUE"""),18.0)</f>
        <v>18</v>
      </c>
      <c r="D597" s="1">
        <f>IFERROR(__xludf.DUMMYFUNCTION("""COMPUTED_VALUE"""),17.0)</f>
        <v>17</v>
      </c>
      <c r="E597" s="1">
        <f>IFERROR(__xludf.DUMMYFUNCTION("""COMPUTED_VALUE"""),14.0)</f>
        <v>14</v>
      </c>
      <c r="F597" s="1">
        <f>IFERROR(__xludf.DUMMYFUNCTION("""COMPUTED_VALUE"""),13.0)</f>
        <v>13</v>
      </c>
      <c r="G597" s="1">
        <f>IFERROR(__xludf.DUMMYFUNCTION("""COMPUTED_VALUE"""),11.0)</f>
        <v>11</v>
      </c>
      <c r="J597" s="1" t="b">
        <f t="array" ref="J597">IF(NOT(H597=""),AND(C597:H597&gt;B597:G597),IF(NOT(G597=""),AND(C597:G597&gt;B597:F597),IF(NOT(F597=""),AND(C597:F597&gt;B597:E597),AND(C597:E597&gt;B597:D597))))</f>
        <v>0</v>
      </c>
      <c r="K597" s="1" t="b">
        <f t="array" ref="K597">IF(NOT(H597=""),AND(C597:H597&lt;B597:G597),IF(NOT(G597=""),AND(C597:G597&lt;B597:F597),IF(NOT(F597=""),AND(C597:F597&lt;B597:E597),AND(C597:E597&lt;B597:D597))))</f>
        <v>1</v>
      </c>
      <c r="L597" s="1" t="b">
        <f t="array" ref="L597">IF(NOT(H597=""),AND(AND(ABS(C597:H597-B597:G597)&gt;0),AND(ABS(C597:H597-B597:G597)&lt;4)),IF(NOT(G597=""),AND(AND(ABS(C597:G597-B597:F597)&gt;0),AND(ABS(C597:G597-B597:F597)&lt;4)),IF(NOT(F597=""),AND(AND(ABS(C597:F597-B597:E597)&gt;0),AND(ABS(C597:F597-B597:E597)&lt;4)),AND(AND(ABS(C597:E597-B597:D597)&gt;0),AND(ABS(C597:E597-B597:D597)&lt;4)))))</f>
        <v>1</v>
      </c>
      <c r="M597" s="1" t="b">
        <f t="shared" si="1"/>
        <v>1</v>
      </c>
    </row>
    <row r="598" ht="15.75" customHeight="1">
      <c r="A598" s="1" t="s">
        <v>607</v>
      </c>
      <c r="B598" s="1">
        <f>IFERROR(__xludf.DUMMYFUNCTION("SPLIT(A598,"" "")"),22.0)</f>
        <v>22</v>
      </c>
      <c r="C598" s="1">
        <f>IFERROR(__xludf.DUMMYFUNCTION("""COMPUTED_VALUE"""),19.0)</f>
        <v>19</v>
      </c>
      <c r="D598" s="1">
        <f>IFERROR(__xludf.DUMMYFUNCTION("""COMPUTED_VALUE"""),16.0)</f>
        <v>16</v>
      </c>
      <c r="E598" s="1">
        <f>IFERROR(__xludf.DUMMYFUNCTION("""COMPUTED_VALUE"""),14.0)</f>
        <v>14</v>
      </c>
      <c r="F598" s="1">
        <f>IFERROR(__xludf.DUMMYFUNCTION("""COMPUTED_VALUE"""),11.0)</f>
        <v>11</v>
      </c>
      <c r="G598" s="1">
        <f>IFERROR(__xludf.DUMMYFUNCTION("""COMPUTED_VALUE"""),8.0)</f>
        <v>8</v>
      </c>
      <c r="H598" s="1">
        <f>IFERROR(__xludf.DUMMYFUNCTION("""COMPUTED_VALUE"""),5.0)</f>
        <v>5</v>
      </c>
      <c r="I598" s="1">
        <f>IFERROR(__xludf.DUMMYFUNCTION("""COMPUTED_VALUE"""),2.0)</f>
        <v>2</v>
      </c>
      <c r="J598" s="1" t="b">
        <f t="array" ref="J598">IF(NOT(H598=""),AND(C598:H598&gt;B598:G598),IF(NOT(G598=""),AND(C598:G598&gt;B598:F598),IF(NOT(F598=""),AND(C598:F598&gt;B598:E598),AND(C598:E598&gt;B598:D598))))</f>
        <v>0</v>
      </c>
      <c r="K598" s="1" t="b">
        <f t="array" ref="K598">IF(NOT(H598=""),AND(C598:H598&lt;B598:G598),IF(NOT(G598=""),AND(C598:G598&lt;B598:F598),IF(NOT(F598=""),AND(C598:F598&lt;B598:E598),AND(C598:E598&lt;B598:D598))))</f>
        <v>1</v>
      </c>
      <c r="L598" s="1" t="b">
        <f t="array" ref="L598">IF(NOT(H598=""),AND(AND(ABS(C598:H598-B598:G598)&gt;0),AND(ABS(C598:H598-B598:G598)&lt;4)),IF(NOT(G598=""),AND(AND(ABS(C598:G598-B598:F598)&gt;0),AND(ABS(C598:G598-B598:F598)&lt;4)),IF(NOT(F598=""),AND(AND(ABS(C598:F598-B598:E598)&gt;0),AND(ABS(C598:F598-B598:E598)&lt;4)),AND(AND(ABS(C598:E598-B598:D598)&gt;0),AND(ABS(C598:E598-B598:D598)&lt;4)))))</f>
        <v>1</v>
      </c>
      <c r="M598" s="1" t="b">
        <f t="shared" si="1"/>
        <v>1</v>
      </c>
    </row>
    <row r="599" ht="15.75" customHeight="1">
      <c r="A599" s="1" t="s">
        <v>608</v>
      </c>
      <c r="B599" s="1">
        <f>IFERROR(__xludf.DUMMYFUNCTION("SPLIT(A599,"" "")"),47.0)</f>
        <v>47</v>
      </c>
      <c r="C599" s="1">
        <f>IFERROR(__xludf.DUMMYFUNCTION("""COMPUTED_VALUE"""),46.0)</f>
        <v>46</v>
      </c>
      <c r="D599" s="1">
        <f>IFERROR(__xludf.DUMMYFUNCTION("""COMPUTED_VALUE"""),43.0)</f>
        <v>43</v>
      </c>
      <c r="E599" s="1">
        <f>IFERROR(__xludf.DUMMYFUNCTION("""COMPUTED_VALUE"""),41.0)</f>
        <v>41</v>
      </c>
      <c r="F599" s="1">
        <f>IFERROR(__xludf.DUMMYFUNCTION("""COMPUTED_VALUE"""),38.0)</f>
        <v>38</v>
      </c>
      <c r="G599" s="1">
        <f>IFERROR(__xludf.DUMMYFUNCTION("""COMPUTED_VALUE"""),36.0)</f>
        <v>36</v>
      </c>
      <c r="J599" s="1" t="b">
        <f t="array" ref="J599">IF(NOT(H599=""),AND(C599:H599&gt;B599:G599),IF(NOT(G599=""),AND(C599:G599&gt;B599:F599),IF(NOT(F599=""),AND(C599:F599&gt;B599:E599),AND(C599:E599&gt;B599:D599))))</f>
        <v>0</v>
      </c>
      <c r="K599" s="1" t="b">
        <f t="array" ref="K599">IF(NOT(H599=""),AND(C599:H599&lt;B599:G599),IF(NOT(G599=""),AND(C599:G599&lt;B599:F599),IF(NOT(F599=""),AND(C599:F599&lt;B599:E599),AND(C599:E599&lt;B599:D599))))</f>
        <v>1</v>
      </c>
      <c r="L599" s="1" t="b">
        <f t="array" ref="L599">IF(NOT(H599=""),AND(AND(ABS(C599:H599-B599:G599)&gt;0),AND(ABS(C599:H599-B599:G599)&lt;4)),IF(NOT(G599=""),AND(AND(ABS(C599:G599-B599:F599)&gt;0),AND(ABS(C599:G599-B599:F599)&lt;4)),IF(NOT(F599=""),AND(AND(ABS(C599:F599-B599:E599)&gt;0),AND(ABS(C599:F599-B599:E599)&lt;4)),AND(AND(ABS(C599:E599-B599:D599)&gt;0),AND(ABS(C599:E599-B599:D599)&lt;4)))))</f>
        <v>1</v>
      </c>
      <c r="M599" s="1" t="b">
        <f t="shared" si="1"/>
        <v>1</v>
      </c>
    </row>
    <row r="600" ht="15.75" customHeight="1">
      <c r="A600" s="1" t="s">
        <v>609</v>
      </c>
      <c r="B600" s="1">
        <f>IFERROR(__xludf.DUMMYFUNCTION("SPLIT(A600,"" "")"),77.0)</f>
        <v>77</v>
      </c>
      <c r="C600" s="1">
        <f>IFERROR(__xludf.DUMMYFUNCTION("""COMPUTED_VALUE"""),74.0)</f>
        <v>74</v>
      </c>
      <c r="D600" s="1">
        <f>IFERROR(__xludf.DUMMYFUNCTION("""COMPUTED_VALUE"""),72.0)</f>
        <v>72</v>
      </c>
      <c r="E600" s="1">
        <f>IFERROR(__xludf.DUMMYFUNCTION("""COMPUTED_VALUE"""),71.0)</f>
        <v>71</v>
      </c>
      <c r="F600" s="1">
        <f>IFERROR(__xludf.DUMMYFUNCTION("""COMPUTED_VALUE"""),69.0)</f>
        <v>69</v>
      </c>
      <c r="G600" s="1">
        <f>IFERROR(__xludf.DUMMYFUNCTION("""COMPUTED_VALUE"""),67.0)</f>
        <v>67</v>
      </c>
      <c r="J600" s="1" t="b">
        <f t="array" ref="J600">IF(NOT(H600=""),AND(C600:H600&gt;B600:G600),IF(NOT(G600=""),AND(C600:G600&gt;B600:F600),IF(NOT(F600=""),AND(C600:F600&gt;B600:E600),AND(C600:E600&gt;B600:D600))))</f>
        <v>0</v>
      </c>
      <c r="K600" s="1" t="b">
        <f t="array" ref="K600">IF(NOT(H600=""),AND(C600:H600&lt;B600:G600),IF(NOT(G600=""),AND(C600:G600&lt;B600:F600),IF(NOT(F600=""),AND(C600:F600&lt;B600:E600),AND(C600:E600&lt;B600:D600))))</f>
        <v>1</v>
      </c>
      <c r="L600" s="1" t="b">
        <f t="array" ref="L600">IF(NOT(H600=""),AND(AND(ABS(C600:H600-B600:G600)&gt;0),AND(ABS(C600:H600-B600:G600)&lt;4)),IF(NOT(G600=""),AND(AND(ABS(C600:G600-B600:F600)&gt;0),AND(ABS(C600:G600-B600:F600)&lt;4)),IF(NOT(F600=""),AND(AND(ABS(C600:F600-B600:E600)&gt;0),AND(ABS(C600:F600-B600:E600)&lt;4)),AND(AND(ABS(C600:E600-B600:D600)&gt;0),AND(ABS(C600:E600-B600:D600)&lt;4)))))</f>
        <v>1</v>
      </c>
      <c r="M600" s="1" t="b">
        <f t="shared" si="1"/>
        <v>1</v>
      </c>
    </row>
    <row r="601" ht="15.75" customHeight="1">
      <c r="A601" s="1" t="s">
        <v>610</v>
      </c>
      <c r="B601" s="1">
        <f>IFERROR(__xludf.DUMMYFUNCTION("SPLIT(A601,"" "")"),40.0)</f>
        <v>40</v>
      </c>
      <c r="C601" s="1">
        <f>IFERROR(__xludf.DUMMYFUNCTION("""COMPUTED_VALUE"""),38.0)</f>
        <v>38</v>
      </c>
      <c r="D601" s="1">
        <f>IFERROR(__xludf.DUMMYFUNCTION("""COMPUTED_VALUE"""),36.0)</f>
        <v>36</v>
      </c>
      <c r="E601" s="1">
        <f>IFERROR(__xludf.DUMMYFUNCTION("""COMPUTED_VALUE"""),35.0)</f>
        <v>35</v>
      </c>
      <c r="F601" s="1">
        <f>IFERROR(__xludf.DUMMYFUNCTION("""COMPUTED_VALUE"""),34.0)</f>
        <v>34</v>
      </c>
      <c r="G601" s="1">
        <f>IFERROR(__xludf.DUMMYFUNCTION("""COMPUTED_VALUE"""),32.0)</f>
        <v>32</v>
      </c>
      <c r="J601" s="1" t="b">
        <f t="array" ref="J601">IF(NOT(H601=""),AND(C601:H601&gt;B601:G601),IF(NOT(G601=""),AND(C601:G601&gt;B601:F601),IF(NOT(F601=""),AND(C601:F601&gt;B601:E601),AND(C601:E601&gt;B601:D601))))</f>
        <v>0</v>
      </c>
      <c r="K601" s="1" t="b">
        <f t="array" ref="K601">IF(NOT(H601=""),AND(C601:H601&lt;B601:G601),IF(NOT(G601=""),AND(C601:G601&lt;B601:F601),IF(NOT(F601=""),AND(C601:F601&lt;B601:E601),AND(C601:E601&lt;B601:D601))))</f>
        <v>1</v>
      </c>
      <c r="L601" s="1" t="b">
        <f t="array" ref="L601">IF(NOT(H601=""),AND(AND(ABS(C601:H601-B601:G601)&gt;0),AND(ABS(C601:H601-B601:G601)&lt;4)),IF(NOT(G601=""),AND(AND(ABS(C601:G601-B601:F601)&gt;0),AND(ABS(C601:G601-B601:F601)&lt;4)),IF(NOT(F601=""),AND(AND(ABS(C601:F601-B601:E601)&gt;0),AND(ABS(C601:F601-B601:E601)&lt;4)),AND(AND(ABS(C601:E601-B601:D601)&gt;0),AND(ABS(C601:E601-B601:D601)&lt;4)))))</f>
        <v>1</v>
      </c>
      <c r="M601" s="1" t="b">
        <f t="shared" si="1"/>
        <v>1</v>
      </c>
    </row>
    <row r="602" ht="15.75" customHeight="1">
      <c r="A602" s="1" t="s">
        <v>611</v>
      </c>
      <c r="B602" s="1">
        <f>IFERROR(__xludf.DUMMYFUNCTION("SPLIT(A602,"" "")"),15.0)</f>
        <v>15</v>
      </c>
      <c r="C602" s="1">
        <f>IFERROR(__xludf.DUMMYFUNCTION("""COMPUTED_VALUE"""),18.0)</f>
        <v>18</v>
      </c>
      <c r="D602" s="1">
        <f>IFERROR(__xludf.DUMMYFUNCTION("""COMPUTED_VALUE"""),21.0)</f>
        <v>21</v>
      </c>
      <c r="E602" s="1">
        <f>IFERROR(__xludf.DUMMYFUNCTION("""COMPUTED_VALUE"""),24.0)</f>
        <v>24</v>
      </c>
      <c r="F602" s="1">
        <f>IFERROR(__xludf.DUMMYFUNCTION("""COMPUTED_VALUE"""),27.0)</f>
        <v>27</v>
      </c>
      <c r="G602" s="1">
        <f>IFERROR(__xludf.DUMMYFUNCTION("""COMPUTED_VALUE"""),29.0)</f>
        <v>29</v>
      </c>
      <c r="H602" s="1">
        <f>IFERROR(__xludf.DUMMYFUNCTION("""COMPUTED_VALUE"""),31.0)</f>
        <v>31</v>
      </c>
      <c r="I602" s="1">
        <f>IFERROR(__xludf.DUMMYFUNCTION("""COMPUTED_VALUE"""),34.0)</f>
        <v>34</v>
      </c>
      <c r="J602" s="1" t="b">
        <f t="array" ref="J602">IF(NOT(H602=""),AND(C602:H602&gt;B602:G602),IF(NOT(G602=""),AND(C602:G602&gt;B602:F602),IF(NOT(F602=""),AND(C602:F602&gt;B602:E602),AND(C602:E602&gt;B602:D602))))</f>
        <v>1</v>
      </c>
      <c r="K602" s="1" t="b">
        <f t="array" ref="K602">IF(NOT(H602=""),AND(C602:H602&lt;B602:G602),IF(NOT(G602=""),AND(C602:G602&lt;B602:F602),IF(NOT(F602=""),AND(C602:F602&lt;B602:E602),AND(C602:E602&lt;B602:D602))))</f>
        <v>0</v>
      </c>
      <c r="L602" s="1" t="b">
        <f t="array" ref="L602">IF(NOT(H602=""),AND(AND(ABS(C602:H602-B602:G602)&gt;0),AND(ABS(C602:H602-B602:G602)&lt;4)),IF(NOT(G602=""),AND(AND(ABS(C602:G602-B602:F602)&gt;0),AND(ABS(C602:G602-B602:F602)&lt;4)),IF(NOT(F602=""),AND(AND(ABS(C602:F602-B602:E602)&gt;0),AND(ABS(C602:F602-B602:E602)&lt;4)),AND(AND(ABS(C602:E602-B602:D602)&gt;0),AND(ABS(C602:E602-B602:D602)&lt;4)))))</f>
        <v>1</v>
      </c>
      <c r="M602" s="1" t="b">
        <f t="shared" si="1"/>
        <v>1</v>
      </c>
    </row>
    <row r="603" ht="15.75" customHeight="1">
      <c r="A603" s="1" t="s">
        <v>612</v>
      </c>
      <c r="B603" s="1">
        <f>IFERROR(__xludf.DUMMYFUNCTION("SPLIT(A603,"" "")"),98.0)</f>
        <v>98</v>
      </c>
      <c r="C603" s="1">
        <f>IFERROR(__xludf.DUMMYFUNCTION("""COMPUTED_VALUE"""),97.0)</f>
        <v>97</v>
      </c>
      <c r="D603" s="1">
        <f>IFERROR(__xludf.DUMMYFUNCTION("""COMPUTED_VALUE"""),96.0)</f>
        <v>96</v>
      </c>
      <c r="E603" s="1">
        <f>IFERROR(__xludf.DUMMYFUNCTION("""COMPUTED_VALUE"""),93.0)</f>
        <v>93</v>
      </c>
      <c r="F603" s="1">
        <f>IFERROR(__xludf.DUMMYFUNCTION("""COMPUTED_VALUE"""),90.0)</f>
        <v>90</v>
      </c>
      <c r="J603" s="1" t="b">
        <f t="array" ref="J603">IF(NOT(H603=""),AND(C603:H603&gt;B603:G603),IF(NOT(G603=""),AND(C603:G603&gt;B603:F603),IF(NOT(F603=""),AND(C603:F603&gt;B603:E603),AND(C603:E603&gt;B603:D603))))</f>
        <v>0</v>
      </c>
      <c r="K603" s="1" t="b">
        <f t="array" ref="K603">IF(NOT(H603=""),AND(C603:H603&lt;B603:G603),IF(NOT(G603=""),AND(C603:G603&lt;B603:F603),IF(NOT(F603=""),AND(C603:F603&lt;B603:E603),AND(C603:E603&lt;B603:D603))))</f>
        <v>1</v>
      </c>
      <c r="L603" s="1" t="b">
        <f t="array" ref="L603">IF(NOT(H603=""),AND(AND(ABS(C603:H603-B603:G603)&gt;0),AND(ABS(C603:H603-B603:G603)&lt;4)),IF(NOT(G603=""),AND(AND(ABS(C603:G603-B603:F603)&gt;0),AND(ABS(C603:G603-B603:F603)&lt;4)),IF(NOT(F603=""),AND(AND(ABS(C603:F603-B603:E603)&gt;0),AND(ABS(C603:F603-B603:E603)&lt;4)),AND(AND(ABS(C603:E603-B603:D603)&gt;0),AND(ABS(C603:E603-B603:D603)&lt;4)))))</f>
        <v>1</v>
      </c>
      <c r="M603" s="1" t="b">
        <f t="shared" si="1"/>
        <v>1</v>
      </c>
    </row>
    <row r="604" ht="15.75" customHeight="1">
      <c r="A604" s="1" t="s">
        <v>613</v>
      </c>
      <c r="B604" s="1">
        <f>IFERROR(__xludf.DUMMYFUNCTION("SPLIT(A604,"" "")"),68.0)</f>
        <v>68</v>
      </c>
      <c r="C604" s="1">
        <f>IFERROR(__xludf.DUMMYFUNCTION("""COMPUTED_VALUE"""),67.0)</f>
        <v>67</v>
      </c>
      <c r="D604" s="1">
        <f>IFERROR(__xludf.DUMMYFUNCTION("""COMPUTED_VALUE"""),65.0)</f>
        <v>65</v>
      </c>
      <c r="E604" s="1">
        <f>IFERROR(__xludf.DUMMYFUNCTION("""COMPUTED_VALUE"""),63.0)</f>
        <v>63</v>
      </c>
      <c r="F604" s="1">
        <f>IFERROR(__xludf.DUMMYFUNCTION("""COMPUTED_VALUE"""),62.0)</f>
        <v>62</v>
      </c>
      <c r="G604" s="1">
        <f>IFERROR(__xludf.DUMMYFUNCTION("""COMPUTED_VALUE"""),61.0)</f>
        <v>61</v>
      </c>
      <c r="J604" s="1" t="b">
        <f t="array" ref="J604">IF(NOT(H604=""),AND(C604:H604&gt;B604:G604),IF(NOT(G604=""),AND(C604:G604&gt;B604:F604),IF(NOT(F604=""),AND(C604:F604&gt;B604:E604),AND(C604:E604&gt;B604:D604))))</f>
        <v>0</v>
      </c>
      <c r="K604" s="1" t="b">
        <f t="array" ref="K604">IF(NOT(H604=""),AND(C604:H604&lt;B604:G604),IF(NOT(G604=""),AND(C604:G604&lt;B604:F604),IF(NOT(F604=""),AND(C604:F604&lt;B604:E604),AND(C604:E604&lt;B604:D604))))</f>
        <v>1</v>
      </c>
      <c r="L604" s="1" t="b">
        <f t="array" ref="L604">IF(NOT(H604=""),AND(AND(ABS(C604:H604-B604:G604)&gt;0),AND(ABS(C604:H604-B604:G604)&lt;4)),IF(NOT(G604=""),AND(AND(ABS(C604:G604-B604:F604)&gt;0),AND(ABS(C604:G604-B604:F604)&lt;4)),IF(NOT(F604=""),AND(AND(ABS(C604:F604-B604:E604)&gt;0),AND(ABS(C604:F604-B604:E604)&lt;4)),AND(AND(ABS(C604:E604-B604:D604)&gt;0),AND(ABS(C604:E604-B604:D604)&lt;4)))))</f>
        <v>1</v>
      </c>
      <c r="M604" s="1" t="b">
        <f t="shared" si="1"/>
        <v>1</v>
      </c>
    </row>
    <row r="605" ht="15.75" customHeight="1">
      <c r="A605" s="1" t="s">
        <v>614</v>
      </c>
      <c r="B605" s="1">
        <f>IFERROR(__xludf.DUMMYFUNCTION("SPLIT(A605,"" "")"),48.0)</f>
        <v>48</v>
      </c>
      <c r="C605" s="1">
        <f>IFERROR(__xludf.DUMMYFUNCTION("""COMPUTED_VALUE"""),51.0)</f>
        <v>51</v>
      </c>
      <c r="D605" s="1">
        <f>IFERROR(__xludf.DUMMYFUNCTION("""COMPUTED_VALUE"""),53.0)</f>
        <v>53</v>
      </c>
      <c r="E605" s="1">
        <f>IFERROR(__xludf.DUMMYFUNCTION("""COMPUTED_VALUE"""),55.0)</f>
        <v>55</v>
      </c>
      <c r="F605" s="1">
        <f>IFERROR(__xludf.DUMMYFUNCTION("""COMPUTED_VALUE"""),58.0)</f>
        <v>58</v>
      </c>
      <c r="J605" s="1" t="b">
        <f t="array" ref="J605">IF(NOT(H605=""),AND(C605:H605&gt;B605:G605),IF(NOT(G605=""),AND(C605:G605&gt;B605:F605),IF(NOT(F605=""),AND(C605:F605&gt;B605:E605),AND(C605:E605&gt;B605:D605))))</f>
        <v>1</v>
      </c>
      <c r="K605" s="1" t="b">
        <f t="array" ref="K605">IF(NOT(H605=""),AND(C605:H605&lt;B605:G605),IF(NOT(G605=""),AND(C605:G605&lt;B605:F605),IF(NOT(F605=""),AND(C605:F605&lt;B605:E605),AND(C605:E605&lt;B605:D605))))</f>
        <v>0</v>
      </c>
      <c r="L605" s="1" t="b">
        <f t="array" ref="L605">IF(NOT(H605=""),AND(AND(ABS(C605:H605-B605:G605)&gt;0),AND(ABS(C605:H605-B605:G605)&lt;4)),IF(NOT(G605=""),AND(AND(ABS(C605:G605-B605:F605)&gt;0),AND(ABS(C605:G605-B605:F605)&lt;4)),IF(NOT(F605=""),AND(AND(ABS(C605:F605-B605:E605)&gt;0),AND(ABS(C605:F605-B605:E605)&lt;4)),AND(AND(ABS(C605:E605-B605:D605)&gt;0),AND(ABS(C605:E605-B605:D605)&lt;4)))))</f>
        <v>1</v>
      </c>
      <c r="M605" s="1" t="b">
        <f t="shared" si="1"/>
        <v>1</v>
      </c>
    </row>
    <row r="606" ht="15.75" customHeight="1">
      <c r="A606" s="1" t="s">
        <v>615</v>
      </c>
      <c r="B606" s="1">
        <f>IFERROR(__xludf.DUMMYFUNCTION("SPLIT(A606,"" "")"),64.0)</f>
        <v>64</v>
      </c>
      <c r="C606" s="1">
        <f>IFERROR(__xludf.DUMMYFUNCTION("""COMPUTED_VALUE"""),67.0)</f>
        <v>67</v>
      </c>
      <c r="D606" s="1">
        <f>IFERROR(__xludf.DUMMYFUNCTION("""COMPUTED_VALUE"""),69.0)</f>
        <v>69</v>
      </c>
      <c r="E606" s="1">
        <f>IFERROR(__xludf.DUMMYFUNCTION("""COMPUTED_VALUE"""),71.0)</f>
        <v>71</v>
      </c>
      <c r="F606" s="1">
        <f>IFERROR(__xludf.DUMMYFUNCTION("""COMPUTED_VALUE"""),73.0)</f>
        <v>73</v>
      </c>
      <c r="G606" s="1">
        <f>IFERROR(__xludf.DUMMYFUNCTION("""COMPUTED_VALUE"""),75.0)</f>
        <v>75</v>
      </c>
      <c r="H606" s="1">
        <f>IFERROR(__xludf.DUMMYFUNCTION("""COMPUTED_VALUE"""),78.0)</f>
        <v>78</v>
      </c>
      <c r="I606" s="1"/>
      <c r="J606" s="1" t="b">
        <f t="array" ref="J606">IF(NOT(H606=""),AND(C606:H606&gt;B606:G606),IF(NOT(G606=""),AND(C606:G606&gt;B606:F606),IF(NOT(F606=""),AND(C606:F606&gt;B606:E606),AND(C606:E606&gt;B606:D606))))</f>
        <v>1</v>
      </c>
      <c r="K606" s="1" t="b">
        <f t="array" ref="K606">IF(NOT(H606=""),AND(C606:H606&lt;B606:G606),IF(NOT(G606=""),AND(C606:G606&lt;B606:F606),IF(NOT(F606=""),AND(C606:F606&lt;B606:E606),AND(C606:E606&lt;B606:D606))))</f>
        <v>0</v>
      </c>
      <c r="L606" s="1" t="b">
        <f t="array" ref="L606">IF(NOT(H606=""),AND(AND(ABS(C606:H606-B606:G606)&gt;0),AND(ABS(C606:H606-B606:G606)&lt;4)),IF(NOT(G606=""),AND(AND(ABS(C606:G606-B606:F606)&gt;0),AND(ABS(C606:G606-B606:F606)&lt;4)),IF(NOT(F606=""),AND(AND(ABS(C606:F606-B606:E606)&gt;0),AND(ABS(C606:F606-B606:E606)&lt;4)),AND(AND(ABS(C606:E606-B606:D606)&gt;0),AND(ABS(C606:E606-B606:D606)&lt;4)))))</f>
        <v>1</v>
      </c>
      <c r="M606" s="1" t="b">
        <f t="shared" si="1"/>
        <v>1</v>
      </c>
    </row>
    <row r="607" ht="15.75" customHeight="1">
      <c r="A607" s="1" t="s">
        <v>616</v>
      </c>
      <c r="B607" s="1">
        <f>IFERROR(__xludf.DUMMYFUNCTION("SPLIT(A607,"" "")"),3.0)</f>
        <v>3</v>
      </c>
      <c r="C607" s="1">
        <f>IFERROR(__xludf.DUMMYFUNCTION("""COMPUTED_VALUE"""),4.0)</f>
        <v>4</v>
      </c>
      <c r="D607" s="1">
        <f>IFERROR(__xludf.DUMMYFUNCTION("""COMPUTED_VALUE"""),5.0)</f>
        <v>5</v>
      </c>
      <c r="E607" s="1">
        <f>IFERROR(__xludf.DUMMYFUNCTION("""COMPUTED_VALUE"""),7.0)</f>
        <v>7</v>
      </c>
      <c r="F607" s="1">
        <f>IFERROR(__xludf.DUMMYFUNCTION("""COMPUTED_VALUE"""),10.0)</f>
        <v>10</v>
      </c>
      <c r="G607" s="1">
        <f>IFERROR(__xludf.DUMMYFUNCTION("""COMPUTED_VALUE"""),11.0)</f>
        <v>11</v>
      </c>
      <c r="J607" s="1" t="b">
        <f t="array" ref="J607">IF(NOT(H607=""),AND(C607:H607&gt;B607:G607),IF(NOT(G607=""),AND(C607:G607&gt;B607:F607),IF(NOT(F607=""),AND(C607:F607&gt;B607:E607),AND(C607:E607&gt;B607:D607))))</f>
        <v>1</v>
      </c>
      <c r="K607" s="1" t="b">
        <f t="array" ref="K607">IF(NOT(H607=""),AND(C607:H607&lt;B607:G607),IF(NOT(G607=""),AND(C607:G607&lt;B607:F607),IF(NOT(F607=""),AND(C607:F607&lt;B607:E607),AND(C607:E607&lt;B607:D607))))</f>
        <v>0</v>
      </c>
      <c r="L607" s="1" t="b">
        <f t="array" ref="L607">IF(NOT(H607=""),AND(AND(ABS(C607:H607-B607:G607)&gt;0),AND(ABS(C607:H607-B607:G607)&lt;4)),IF(NOT(G607=""),AND(AND(ABS(C607:G607-B607:F607)&gt;0),AND(ABS(C607:G607-B607:F607)&lt;4)),IF(NOT(F607=""),AND(AND(ABS(C607:F607-B607:E607)&gt;0),AND(ABS(C607:F607-B607:E607)&lt;4)),AND(AND(ABS(C607:E607-B607:D607)&gt;0),AND(ABS(C607:E607-B607:D607)&lt;4)))))</f>
        <v>1</v>
      </c>
      <c r="M607" s="1" t="b">
        <f t="shared" si="1"/>
        <v>1</v>
      </c>
    </row>
    <row r="608" ht="15.75" customHeight="1">
      <c r="A608" s="1" t="s">
        <v>617</v>
      </c>
      <c r="B608" s="1">
        <f>IFERROR(__xludf.DUMMYFUNCTION("SPLIT(A608,"" "")"),21.0)</f>
        <v>21</v>
      </c>
      <c r="C608" s="1">
        <f>IFERROR(__xludf.DUMMYFUNCTION("""COMPUTED_VALUE"""),22.0)</f>
        <v>22</v>
      </c>
      <c r="D608" s="1">
        <f>IFERROR(__xludf.DUMMYFUNCTION("""COMPUTED_VALUE"""),24.0)</f>
        <v>24</v>
      </c>
      <c r="E608" s="1">
        <f>IFERROR(__xludf.DUMMYFUNCTION("""COMPUTED_VALUE"""),27.0)</f>
        <v>27</v>
      </c>
      <c r="F608" s="1">
        <f>IFERROR(__xludf.DUMMYFUNCTION("""COMPUTED_VALUE"""),29.0)</f>
        <v>29</v>
      </c>
      <c r="G608" s="1">
        <f>IFERROR(__xludf.DUMMYFUNCTION("""COMPUTED_VALUE"""),30.0)</f>
        <v>30</v>
      </c>
      <c r="H608" s="1">
        <f>IFERROR(__xludf.DUMMYFUNCTION("""COMPUTED_VALUE"""),32.0)</f>
        <v>32</v>
      </c>
      <c r="I608" s="1">
        <f>IFERROR(__xludf.DUMMYFUNCTION("""COMPUTED_VALUE"""),34.0)</f>
        <v>34</v>
      </c>
      <c r="J608" s="1" t="b">
        <f t="array" ref="J608">IF(NOT(H608=""),AND(C608:H608&gt;B608:G608),IF(NOT(G608=""),AND(C608:G608&gt;B608:F608),IF(NOT(F608=""),AND(C608:F608&gt;B608:E608),AND(C608:E608&gt;B608:D608))))</f>
        <v>1</v>
      </c>
      <c r="K608" s="1" t="b">
        <f t="array" ref="K608">IF(NOT(H608=""),AND(C608:H608&lt;B608:G608),IF(NOT(G608=""),AND(C608:G608&lt;B608:F608),IF(NOT(F608=""),AND(C608:F608&lt;B608:E608),AND(C608:E608&lt;B608:D608))))</f>
        <v>0</v>
      </c>
      <c r="L608" s="1" t="b">
        <f t="array" ref="L608">IF(NOT(H608=""),AND(AND(ABS(C608:H608-B608:G608)&gt;0),AND(ABS(C608:H608-B608:G608)&lt;4)),IF(NOT(G608=""),AND(AND(ABS(C608:G608-B608:F608)&gt;0),AND(ABS(C608:G608-B608:F608)&lt;4)),IF(NOT(F608=""),AND(AND(ABS(C608:F608-B608:E608)&gt;0),AND(ABS(C608:F608-B608:E608)&lt;4)),AND(AND(ABS(C608:E608-B608:D608)&gt;0),AND(ABS(C608:E608-B608:D608)&lt;4)))))</f>
        <v>1</v>
      </c>
      <c r="M608" s="1" t="b">
        <f t="shared" si="1"/>
        <v>1</v>
      </c>
    </row>
    <row r="609" ht="15.75" customHeight="1">
      <c r="A609" s="1" t="s">
        <v>618</v>
      </c>
      <c r="B609" s="1">
        <f>IFERROR(__xludf.DUMMYFUNCTION("SPLIT(A609,"" "")"),56.0)</f>
        <v>56</v>
      </c>
      <c r="C609" s="1">
        <f>IFERROR(__xludf.DUMMYFUNCTION("""COMPUTED_VALUE"""),55.0)</f>
        <v>55</v>
      </c>
      <c r="D609" s="1">
        <f>IFERROR(__xludf.DUMMYFUNCTION("""COMPUTED_VALUE"""),52.0)</f>
        <v>52</v>
      </c>
      <c r="E609" s="1">
        <f>IFERROR(__xludf.DUMMYFUNCTION("""COMPUTED_VALUE"""),50.0)</f>
        <v>50</v>
      </c>
      <c r="F609" s="1">
        <f>IFERROR(__xludf.DUMMYFUNCTION("""COMPUTED_VALUE"""),49.0)</f>
        <v>49</v>
      </c>
      <c r="G609" s="1">
        <f>IFERROR(__xludf.DUMMYFUNCTION("""COMPUTED_VALUE"""),46.0)</f>
        <v>46</v>
      </c>
      <c r="J609" s="1" t="b">
        <f t="array" ref="J609">IF(NOT(H609=""),AND(C609:H609&gt;B609:G609),IF(NOT(G609=""),AND(C609:G609&gt;B609:F609),IF(NOT(F609=""),AND(C609:F609&gt;B609:E609),AND(C609:E609&gt;B609:D609))))</f>
        <v>0</v>
      </c>
      <c r="K609" s="1" t="b">
        <f t="array" ref="K609">IF(NOT(H609=""),AND(C609:H609&lt;B609:G609),IF(NOT(G609=""),AND(C609:G609&lt;B609:F609),IF(NOT(F609=""),AND(C609:F609&lt;B609:E609),AND(C609:E609&lt;B609:D609))))</f>
        <v>1</v>
      </c>
      <c r="L609" s="1" t="b">
        <f t="array" ref="L609">IF(NOT(H609=""),AND(AND(ABS(C609:H609-B609:G609)&gt;0),AND(ABS(C609:H609-B609:G609)&lt;4)),IF(NOT(G609=""),AND(AND(ABS(C609:G609-B609:F609)&gt;0),AND(ABS(C609:G609-B609:F609)&lt;4)),IF(NOT(F609=""),AND(AND(ABS(C609:F609-B609:E609)&gt;0),AND(ABS(C609:F609-B609:E609)&lt;4)),AND(AND(ABS(C609:E609-B609:D609)&gt;0),AND(ABS(C609:E609-B609:D609)&lt;4)))))</f>
        <v>1</v>
      </c>
      <c r="M609" s="1" t="b">
        <f t="shared" si="1"/>
        <v>1</v>
      </c>
    </row>
    <row r="610" ht="15.75" customHeight="1">
      <c r="A610" s="1" t="s">
        <v>619</v>
      </c>
      <c r="B610" s="1">
        <f>IFERROR(__xludf.DUMMYFUNCTION("SPLIT(A610,"" "")"),52.0)</f>
        <v>52</v>
      </c>
      <c r="C610" s="1">
        <f>IFERROR(__xludf.DUMMYFUNCTION("""COMPUTED_VALUE"""),51.0)</f>
        <v>51</v>
      </c>
      <c r="D610" s="1">
        <f>IFERROR(__xludf.DUMMYFUNCTION("""COMPUTED_VALUE"""),50.0)</f>
        <v>50</v>
      </c>
      <c r="E610" s="1">
        <f>IFERROR(__xludf.DUMMYFUNCTION("""COMPUTED_VALUE"""),47.0)</f>
        <v>47</v>
      </c>
      <c r="F610" s="1">
        <f>IFERROR(__xludf.DUMMYFUNCTION("""COMPUTED_VALUE"""),44.0)</f>
        <v>44</v>
      </c>
      <c r="G610" s="1">
        <f>IFERROR(__xludf.DUMMYFUNCTION("""COMPUTED_VALUE"""),43.0)</f>
        <v>43</v>
      </c>
      <c r="H610" s="1">
        <f>IFERROR(__xludf.DUMMYFUNCTION("""COMPUTED_VALUE"""),41.0)</f>
        <v>41</v>
      </c>
      <c r="I610" s="1"/>
      <c r="J610" s="1" t="b">
        <f t="array" ref="J610">IF(NOT(H610=""),AND(C610:H610&gt;B610:G610),IF(NOT(G610=""),AND(C610:G610&gt;B610:F610),IF(NOT(F610=""),AND(C610:F610&gt;B610:E610),AND(C610:E610&gt;B610:D610))))</f>
        <v>0</v>
      </c>
      <c r="K610" s="1" t="b">
        <f t="array" ref="K610">IF(NOT(H610=""),AND(C610:H610&lt;B610:G610),IF(NOT(G610=""),AND(C610:G610&lt;B610:F610),IF(NOT(F610=""),AND(C610:F610&lt;B610:E610),AND(C610:E610&lt;B610:D610))))</f>
        <v>1</v>
      </c>
      <c r="L610" s="1" t="b">
        <f t="array" ref="L610">IF(NOT(H610=""),AND(AND(ABS(C610:H610-B610:G610)&gt;0),AND(ABS(C610:H610-B610:G610)&lt;4)),IF(NOT(G610=""),AND(AND(ABS(C610:G610-B610:F610)&gt;0),AND(ABS(C610:G610-B610:F610)&lt;4)),IF(NOT(F610=""),AND(AND(ABS(C610:F610-B610:E610)&gt;0),AND(ABS(C610:F610-B610:E610)&lt;4)),AND(AND(ABS(C610:E610-B610:D610)&gt;0),AND(ABS(C610:E610-B610:D610)&lt;4)))))</f>
        <v>1</v>
      </c>
      <c r="M610" s="1" t="b">
        <f t="shared" si="1"/>
        <v>1</v>
      </c>
    </row>
    <row r="611" ht="15.75" customHeight="1">
      <c r="A611" s="1" t="s">
        <v>620</v>
      </c>
      <c r="B611" s="1">
        <f>IFERROR(__xludf.DUMMYFUNCTION("SPLIT(A611,"" "")"),61.0)</f>
        <v>61</v>
      </c>
      <c r="C611" s="1">
        <f>IFERROR(__xludf.DUMMYFUNCTION("""COMPUTED_VALUE"""),59.0)</f>
        <v>59</v>
      </c>
      <c r="D611" s="1">
        <f>IFERROR(__xludf.DUMMYFUNCTION("""COMPUTED_VALUE"""),57.0)</f>
        <v>57</v>
      </c>
      <c r="E611" s="1">
        <f>IFERROR(__xludf.DUMMYFUNCTION("""COMPUTED_VALUE"""),56.0)</f>
        <v>56</v>
      </c>
      <c r="F611" s="1">
        <f>IFERROR(__xludf.DUMMYFUNCTION("""COMPUTED_VALUE"""),53.0)</f>
        <v>53</v>
      </c>
      <c r="G611" s="1">
        <f>IFERROR(__xludf.DUMMYFUNCTION("""COMPUTED_VALUE"""),51.0)</f>
        <v>51</v>
      </c>
      <c r="H611" s="1">
        <f>IFERROR(__xludf.DUMMYFUNCTION("""COMPUTED_VALUE"""),49.0)</f>
        <v>49</v>
      </c>
      <c r="I611" s="1">
        <f>IFERROR(__xludf.DUMMYFUNCTION("""COMPUTED_VALUE"""),48.0)</f>
        <v>48</v>
      </c>
      <c r="J611" s="1" t="b">
        <f t="array" ref="J611">IF(NOT(H611=""),AND(C611:H611&gt;B611:G611),IF(NOT(G611=""),AND(C611:G611&gt;B611:F611),IF(NOT(F611=""),AND(C611:F611&gt;B611:E611),AND(C611:E611&gt;B611:D611))))</f>
        <v>0</v>
      </c>
      <c r="K611" s="1" t="b">
        <f t="array" ref="K611">IF(NOT(H611=""),AND(C611:H611&lt;B611:G611),IF(NOT(G611=""),AND(C611:G611&lt;B611:F611),IF(NOT(F611=""),AND(C611:F611&lt;B611:E611),AND(C611:E611&lt;B611:D611))))</f>
        <v>1</v>
      </c>
      <c r="L611" s="1" t="b">
        <f t="array" ref="L611">IF(NOT(H611=""),AND(AND(ABS(C611:H611-B611:G611)&gt;0),AND(ABS(C611:H611-B611:G611)&lt;4)),IF(NOT(G611=""),AND(AND(ABS(C611:G611-B611:F611)&gt;0),AND(ABS(C611:G611-B611:F611)&lt;4)),IF(NOT(F611=""),AND(AND(ABS(C611:F611-B611:E611)&gt;0),AND(ABS(C611:F611-B611:E611)&lt;4)),AND(AND(ABS(C611:E611-B611:D611)&gt;0),AND(ABS(C611:E611-B611:D611)&lt;4)))))</f>
        <v>1</v>
      </c>
      <c r="M611" s="1" t="b">
        <f t="shared" si="1"/>
        <v>1</v>
      </c>
    </row>
    <row r="612" ht="15.75" customHeight="1">
      <c r="A612" s="1" t="s">
        <v>621</v>
      </c>
      <c r="B612" s="1">
        <f>IFERROR(__xludf.DUMMYFUNCTION("SPLIT(A612,"" "")"),57.0)</f>
        <v>57</v>
      </c>
      <c r="C612" s="1">
        <f>IFERROR(__xludf.DUMMYFUNCTION("""COMPUTED_VALUE"""),60.0)</f>
        <v>60</v>
      </c>
      <c r="D612" s="1">
        <f>IFERROR(__xludf.DUMMYFUNCTION("""COMPUTED_VALUE"""),63.0)</f>
        <v>63</v>
      </c>
      <c r="E612" s="1">
        <f>IFERROR(__xludf.DUMMYFUNCTION("""COMPUTED_VALUE"""),64.0)</f>
        <v>64</v>
      </c>
      <c r="F612" s="1">
        <f>IFERROR(__xludf.DUMMYFUNCTION("""COMPUTED_VALUE"""),66.0)</f>
        <v>66</v>
      </c>
      <c r="G612" s="1">
        <f>IFERROR(__xludf.DUMMYFUNCTION("""COMPUTED_VALUE"""),69.0)</f>
        <v>69</v>
      </c>
      <c r="H612" s="1">
        <f>IFERROR(__xludf.DUMMYFUNCTION("""COMPUTED_VALUE"""),71.0)</f>
        <v>71</v>
      </c>
      <c r="I612" s="1"/>
      <c r="J612" s="1" t="b">
        <f t="array" ref="J612">IF(NOT(H612=""),AND(C612:H612&gt;B612:G612),IF(NOT(G612=""),AND(C612:G612&gt;B612:F612),IF(NOT(F612=""),AND(C612:F612&gt;B612:E612),AND(C612:E612&gt;B612:D612))))</f>
        <v>1</v>
      </c>
      <c r="K612" s="1" t="b">
        <f t="array" ref="K612">IF(NOT(H612=""),AND(C612:H612&lt;B612:G612),IF(NOT(G612=""),AND(C612:G612&lt;B612:F612),IF(NOT(F612=""),AND(C612:F612&lt;B612:E612),AND(C612:E612&lt;B612:D612))))</f>
        <v>0</v>
      </c>
      <c r="L612" s="1" t="b">
        <f t="array" ref="L612">IF(NOT(H612=""),AND(AND(ABS(C612:H612-B612:G612)&gt;0),AND(ABS(C612:H612-B612:G612)&lt;4)),IF(NOT(G612=""),AND(AND(ABS(C612:G612-B612:F612)&gt;0),AND(ABS(C612:G612-B612:F612)&lt;4)),IF(NOT(F612=""),AND(AND(ABS(C612:F612-B612:E612)&gt;0),AND(ABS(C612:F612-B612:E612)&lt;4)),AND(AND(ABS(C612:E612-B612:D612)&gt;0),AND(ABS(C612:E612-B612:D612)&lt;4)))))</f>
        <v>1</v>
      </c>
      <c r="M612" s="1" t="b">
        <f t="shared" si="1"/>
        <v>1</v>
      </c>
    </row>
    <row r="613" ht="15.75" customHeight="1">
      <c r="A613" s="1" t="s">
        <v>622</v>
      </c>
      <c r="B613" s="1">
        <f>IFERROR(__xludf.DUMMYFUNCTION("SPLIT(A613,"" "")"),31.0)</f>
        <v>31</v>
      </c>
      <c r="C613" s="1">
        <f>IFERROR(__xludf.DUMMYFUNCTION("""COMPUTED_VALUE"""),33.0)</f>
        <v>33</v>
      </c>
      <c r="D613" s="1">
        <f>IFERROR(__xludf.DUMMYFUNCTION("""COMPUTED_VALUE"""),36.0)</f>
        <v>36</v>
      </c>
      <c r="E613" s="1">
        <f>IFERROR(__xludf.DUMMYFUNCTION("""COMPUTED_VALUE"""),39.0)</f>
        <v>39</v>
      </c>
      <c r="F613" s="1">
        <f>IFERROR(__xludf.DUMMYFUNCTION("""COMPUTED_VALUE"""),41.0)</f>
        <v>41</v>
      </c>
      <c r="G613" s="1">
        <f>IFERROR(__xludf.DUMMYFUNCTION("""COMPUTED_VALUE"""),42.0)</f>
        <v>42</v>
      </c>
      <c r="H613" s="1">
        <f>IFERROR(__xludf.DUMMYFUNCTION("""COMPUTED_VALUE"""),44.0)</f>
        <v>44</v>
      </c>
      <c r="I613" s="1">
        <f>IFERROR(__xludf.DUMMYFUNCTION("""COMPUTED_VALUE"""),45.0)</f>
        <v>45</v>
      </c>
      <c r="J613" s="1" t="b">
        <f t="array" ref="J613">IF(NOT(H613=""),AND(C613:H613&gt;B613:G613),IF(NOT(G613=""),AND(C613:G613&gt;B613:F613),IF(NOT(F613=""),AND(C613:F613&gt;B613:E613),AND(C613:E613&gt;B613:D613))))</f>
        <v>1</v>
      </c>
      <c r="K613" s="1" t="b">
        <f t="array" ref="K613">IF(NOT(H613=""),AND(C613:H613&lt;B613:G613),IF(NOT(G613=""),AND(C613:G613&lt;B613:F613),IF(NOT(F613=""),AND(C613:F613&lt;B613:E613),AND(C613:E613&lt;B613:D613))))</f>
        <v>0</v>
      </c>
      <c r="L613" s="1" t="b">
        <f t="array" ref="L613">IF(NOT(H613=""),AND(AND(ABS(C613:H613-B613:G613)&gt;0),AND(ABS(C613:H613-B613:G613)&lt;4)),IF(NOT(G613=""),AND(AND(ABS(C613:G613-B613:F613)&gt;0),AND(ABS(C613:G613-B613:F613)&lt;4)),IF(NOT(F613=""),AND(AND(ABS(C613:F613-B613:E613)&gt;0),AND(ABS(C613:F613-B613:E613)&lt;4)),AND(AND(ABS(C613:E613-B613:D613)&gt;0),AND(ABS(C613:E613-B613:D613)&lt;4)))))</f>
        <v>1</v>
      </c>
      <c r="M613" s="1" t="b">
        <f t="shared" si="1"/>
        <v>1</v>
      </c>
    </row>
    <row r="614" ht="15.75" customHeight="1">
      <c r="A614" s="1" t="s">
        <v>623</v>
      </c>
      <c r="B614" s="1">
        <f>IFERROR(__xludf.DUMMYFUNCTION("SPLIT(A614,"" "")"),62.0)</f>
        <v>62</v>
      </c>
      <c r="C614" s="1">
        <f>IFERROR(__xludf.DUMMYFUNCTION("""COMPUTED_VALUE"""),63.0)</f>
        <v>63</v>
      </c>
      <c r="D614" s="1">
        <f>IFERROR(__xludf.DUMMYFUNCTION("""COMPUTED_VALUE"""),64.0)</f>
        <v>64</v>
      </c>
      <c r="E614" s="1">
        <f>IFERROR(__xludf.DUMMYFUNCTION("""COMPUTED_VALUE"""),66.0)</f>
        <v>66</v>
      </c>
      <c r="F614" s="1">
        <f>IFERROR(__xludf.DUMMYFUNCTION("""COMPUTED_VALUE"""),68.0)</f>
        <v>68</v>
      </c>
      <c r="G614" s="1">
        <f>IFERROR(__xludf.DUMMYFUNCTION("""COMPUTED_VALUE"""),71.0)</f>
        <v>71</v>
      </c>
      <c r="J614" s="1" t="b">
        <f t="array" ref="J614">IF(NOT(H614=""),AND(C614:H614&gt;B614:G614),IF(NOT(G614=""),AND(C614:G614&gt;B614:F614),IF(NOT(F614=""),AND(C614:F614&gt;B614:E614),AND(C614:E614&gt;B614:D614))))</f>
        <v>1</v>
      </c>
      <c r="K614" s="1" t="b">
        <f t="array" ref="K614">IF(NOT(H614=""),AND(C614:H614&lt;B614:G614),IF(NOT(G614=""),AND(C614:G614&lt;B614:F614),IF(NOT(F614=""),AND(C614:F614&lt;B614:E614),AND(C614:E614&lt;B614:D614))))</f>
        <v>0</v>
      </c>
      <c r="L614" s="1" t="b">
        <f t="array" ref="L614">IF(NOT(H614=""),AND(AND(ABS(C614:H614-B614:G614)&gt;0),AND(ABS(C614:H614-B614:G614)&lt;4)),IF(NOT(G614=""),AND(AND(ABS(C614:G614-B614:F614)&gt;0),AND(ABS(C614:G614-B614:F614)&lt;4)),IF(NOT(F614=""),AND(AND(ABS(C614:F614-B614:E614)&gt;0),AND(ABS(C614:F614-B614:E614)&lt;4)),AND(AND(ABS(C614:E614-B614:D614)&gt;0),AND(ABS(C614:E614-B614:D614)&lt;4)))))</f>
        <v>1</v>
      </c>
      <c r="M614" s="1" t="b">
        <f t="shared" si="1"/>
        <v>1</v>
      </c>
    </row>
    <row r="615" ht="15.75" customHeight="1">
      <c r="A615" s="1" t="s">
        <v>624</v>
      </c>
      <c r="B615" s="1">
        <f>IFERROR(__xludf.DUMMYFUNCTION("SPLIT(A615,"" "")"),86.0)</f>
        <v>86</v>
      </c>
      <c r="C615" s="1">
        <f>IFERROR(__xludf.DUMMYFUNCTION("""COMPUTED_VALUE"""),85.0)</f>
        <v>85</v>
      </c>
      <c r="D615" s="1">
        <f>IFERROR(__xludf.DUMMYFUNCTION("""COMPUTED_VALUE"""),82.0)</f>
        <v>82</v>
      </c>
      <c r="E615" s="1">
        <f>IFERROR(__xludf.DUMMYFUNCTION("""COMPUTED_VALUE"""),79.0)</f>
        <v>79</v>
      </c>
      <c r="F615" s="1">
        <f>IFERROR(__xludf.DUMMYFUNCTION("""COMPUTED_VALUE"""),77.0)</f>
        <v>77</v>
      </c>
      <c r="G615" s="1">
        <f>IFERROR(__xludf.DUMMYFUNCTION("""COMPUTED_VALUE"""),76.0)</f>
        <v>76</v>
      </c>
      <c r="H615" s="1">
        <f>IFERROR(__xludf.DUMMYFUNCTION("""COMPUTED_VALUE"""),74.0)</f>
        <v>74</v>
      </c>
      <c r="I615" s="1"/>
      <c r="J615" s="1" t="b">
        <f t="array" ref="J615">IF(NOT(H615=""),AND(C615:H615&gt;B615:G615),IF(NOT(G615=""),AND(C615:G615&gt;B615:F615),IF(NOT(F615=""),AND(C615:F615&gt;B615:E615),AND(C615:E615&gt;B615:D615))))</f>
        <v>0</v>
      </c>
      <c r="K615" s="1" t="b">
        <f t="array" ref="K615">IF(NOT(H615=""),AND(C615:H615&lt;B615:G615),IF(NOT(G615=""),AND(C615:G615&lt;B615:F615),IF(NOT(F615=""),AND(C615:F615&lt;B615:E615),AND(C615:E615&lt;B615:D615))))</f>
        <v>1</v>
      </c>
      <c r="L615" s="1" t="b">
        <f t="array" ref="L615">IF(NOT(H615=""),AND(AND(ABS(C615:H615-B615:G615)&gt;0),AND(ABS(C615:H615-B615:G615)&lt;4)),IF(NOT(G615=""),AND(AND(ABS(C615:G615-B615:F615)&gt;0),AND(ABS(C615:G615-B615:F615)&lt;4)),IF(NOT(F615=""),AND(AND(ABS(C615:F615-B615:E615)&gt;0),AND(ABS(C615:F615-B615:E615)&lt;4)),AND(AND(ABS(C615:E615-B615:D615)&gt;0),AND(ABS(C615:E615-B615:D615)&lt;4)))))</f>
        <v>1</v>
      </c>
      <c r="M615" s="1" t="b">
        <f t="shared" si="1"/>
        <v>1</v>
      </c>
    </row>
    <row r="616" ht="15.75" customHeight="1">
      <c r="A616" s="1" t="s">
        <v>625</v>
      </c>
      <c r="B616" s="1">
        <f>IFERROR(__xludf.DUMMYFUNCTION("SPLIT(A616,"" "")"),34.0)</f>
        <v>34</v>
      </c>
      <c r="C616" s="1">
        <f>IFERROR(__xludf.DUMMYFUNCTION("""COMPUTED_VALUE"""),33.0)</f>
        <v>33</v>
      </c>
      <c r="D616" s="1">
        <f>IFERROR(__xludf.DUMMYFUNCTION("""COMPUTED_VALUE"""),31.0)</f>
        <v>31</v>
      </c>
      <c r="E616" s="1">
        <f>IFERROR(__xludf.DUMMYFUNCTION("""COMPUTED_VALUE"""),28.0)</f>
        <v>28</v>
      </c>
      <c r="F616" s="1">
        <f>IFERROR(__xludf.DUMMYFUNCTION("""COMPUTED_VALUE"""),25.0)</f>
        <v>25</v>
      </c>
      <c r="G616" s="1">
        <f>IFERROR(__xludf.DUMMYFUNCTION("""COMPUTED_VALUE"""),24.0)</f>
        <v>24</v>
      </c>
      <c r="H616" s="1">
        <f>IFERROR(__xludf.DUMMYFUNCTION("""COMPUTED_VALUE"""),23.0)</f>
        <v>23</v>
      </c>
      <c r="I616" s="1">
        <f>IFERROR(__xludf.DUMMYFUNCTION("""COMPUTED_VALUE"""),22.0)</f>
        <v>22</v>
      </c>
      <c r="J616" s="1" t="b">
        <f t="array" ref="J616">IF(NOT(H616=""),AND(C616:H616&gt;B616:G616),IF(NOT(G616=""),AND(C616:G616&gt;B616:F616),IF(NOT(F616=""),AND(C616:F616&gt;B616:E616),AND(C616:E616&gt;B616:D616))))</f>
        <v>0</v>
      </c>
      <c r="K616" s="1" t="b">
        <f t="array" ref="K616">IF(NOT(H616=""),AND(C616:H616&lt;B616:G616),IF(NOT(G616=""),AND(C616:G616&lt;B616:F616),IF(NOT(F616=""),AND(C616:F616&lt;B616:E616),AND(C616:E616&lt;B616:D616))))</f>
        <v>1</v>
      </c>
      <c r="L616" s="1" t="b">
        <f t="array" ref="L616">IF(NOT(H616=""),AND(AND(ABS(C616:H616-B616:G616)&gt;0),AND(ABS(C616:H616-B616:G616)&lt;4)),IF(NOT(G616=""),AND(AND(ABS(C616:G616-B616:F616)&gt;0),AND(ABS(C616:G616-B616:F616)&lt;4)),IF(NOT(F616=""),AND(AND(ABS(C616:F616-B616:E616)&gt;0),AND(ABS(C616:F616-B616:E616)&lt;4)),AND(AND(ABS(C616:E616-B616:D616)&gt;0),AND(ABS(C616:E616-B616:D616)&lt;4)))))</f>
        <v>1</v>
      </c>
      <c r="M616" s="1" t="b">
        <f t="shared" si="1"/>
        <v>1</v>
      </c>
    </row>
    <row r="617" ht="15.75" customHeight="1">
      <c r="A617" s="1" t="s">
        <v>626</v>
      </c>
      <c r="B617" s="1">
        <f>IFERROR(__xludf.DUMMYFUNCTION("SPLIT(A617,"" "")"),7.0)</f>
        <v>7</v>
      </c>
      <c r="C617" s="1">
        <f>IFERROR(__xludf.DUMMYFUNCTION("""COMPUTED_VALUE"""),8.0)</f>
        <v>8</v>
      </c>
      <c r="D617" s="1">
        <f>IFERROR(__xludf.DUMMYFUNCTION("""COMPUTED_VALUE"""),9.0)</f>
        <v>9</v>
      </c>
      <c r="E617" s="1">
        <f>IFERROR(__xludf.DUMMYFUNCTION("""COMPUTED_VALUE"""),11.0)</f>
        <v>11</v>
      </c>
      <c r="F617" s="1">
        <f>IFERROR(__xludf.DUMMYFUNCTION("""COMPUTED_VALUE"""),12.0)</f>
        <v>12</v>
      </c>
      <c r="G617" s="1">
        <f>IFERROR(__xludf.DUMMYFUNCTION("""COMPUTED_VALUE"""),15.0)</f>
        <v>15</v>
      </c>
      <c r="H617" s="1">
        <f>IFERROR(__xludf.DUMMYFUNCTION("""COMPUTED_VALUE"""),18.0)</f>
        <v>18</v>
      </c>
      <c r="I617" s="1">
        <f>IFERROR(__xludf.DUMMYFUNCTION("""COMPUTED_VALUE"""),21.0)</f>
        <v>21</v>
      </c>
      <c r="J617" s="1" t="b">
        <f t="array" ref="J617">IF(NOT(H617=""),AND(C617:H617&gt;B617:G617),IF(NOT(G617=""),AND(C617:G617&gt;B617:F617),IF(NOT(F617=""),AND(C617:F617&gt;B617:E617),AND(C617:E617&gt;B617:D617))))</f>
        <v>1</v>
      </c>
      <c r="K617" s="1" t="b">
        <f t="array" ref="K617">IF(NOT(H617=""),AND(C617:H617&lt;B617:G617),IF(NOT(G617=""),AND(C617:G617&lt;B617:F617),IF(NOT(F617=""),AND(C617:F617&lt;B617:E617),AND(C617:E617&lt;B617:D617))))</f>
        <v>0</v>
      </c>
      <c r="L617" s="1" t="b">
        <f t="array" ref="L617">IF(NOT(H617=""),AND(AND(ABS(C617:H617-B617:G617)&gt;0),AND(ABS(C617:H617-B617:G617)&lt;4)),IF(NOT(G617=""),AND(AND(ABS(C617:G617-B617:F617)&gt;0),AND(ABS(C617:G617-B617:F617)&lt;4)),IF(NOT(F617=""),AND(AND(ABS(C617:F617-B617:E617)&gt;0),AND(ABS(C617:F617-B617:E617)&lt;4)),AND(AND(ABS(C617:E617-B617:D617)&gt;0),AND(ABS(C617:E617-B617:D617)&lt;4)))))</f>
        <v>1</v>
      </c>
      <c r="M617" s="1" t="b">
        <f t="shared" si="1"/>
        <v>1</v>
      </c>
    </row>
    <row r="618" ht="15.75" customHeight="1">
      <c r="A618" s="1" t="s">
        <v>627</v>
      </c>
      <c r="B618" s="1">
        <f>IFERROR(__xludf.DUMMYFUNCTION("SPLIT(A618,"" "")"),56.0)</f>
        <v>56</v>
      </c>
      <c r="C618" s="1">
        <f>IFERROR(__xludf.DUMMYFUNCTION("""COMPUTED_VALUE"""),59.0)</f>
        <v>59</v>
      </c>
      <c r="D618" s="1">
        <f>IFERROR(__xludf.DUMMYFUNCTION("""COMPUTED_VALUE"""),61.0)</f>
        <v>61</v>
      </c>
      <c r="E618" s="1">
        <f>IFERROR(__xludf.DUMMYFUNCTION("""COMPUTED_VALUE"""),62.0)</f>
        <v>62</v>
      </c>
      <c r="F618" s="1">
        <f>IFERROR(__xludf.DUMMYFUNCTION("""COMPUTED_VALUE"""),65.0)</f>
        <v>65</v>
      </c>
      <c r="G618" s="1">
        <f>IFERROR(__xludf.DUMMYFUNCTION("""COMPUTED_VALUE"""),66.0)</f>
        <v>66</v>
      </c>
      <c r="H618" s="1">
        <f>IFERROR(__xludf.DUMMYFUNCTION("""COMPUTED_VALUE"""),68.0)</f>
        <v>68</v>
      </c>
      <c r="I618" s="1">
        <f>IFERROR(__xludf.DUMMYFUNCTION("""COMPUTED_VALUE"""),69.0)</f>
        <v>69</v>
      </c>
      <c r="J618" s="1" t="b">
        <f t="array" ref="J618">IF(NOT(H618=""),AND(C618:H618&gt;B618:G618),IF(NOT(G618=""),AND(C618:G618&gt;B618:F618),IF(NOT(F618=""),AND(C618:F618&gt;B618:E618),AND(C618:E618&gt;B618:D618))))</f>
        <v>1</v>
      </c>
      <c r="K618" s="1" t="b">
        <f t="array" ref="K618">IF(NOT(H618=""),AND(C618:H618&lt;B618:G618),IF(NOT(G618=""),AND(C618:G618&lt;B618:F618),IF(NOT(F618=""),AND(C618:F618&lt;B618:E618),AND(C618:E618&lt;B618:D618))))</f>
        <v>0</v>
      </c>
      <c r="L618" s="1" t="b">
        <f t="array" ref="L618">IF(NOT(H618=""),AND(AND(ABS(C618:H618-B618:G618)&gt;0),AND(ABS(C618:H618-B618:G618)&lt;4)),IF(NOT(G618=""),AND(AND(ABS(C618:G618-B618:F618)&gt;0),AND(ABS(C618:G618-B618:F618)&lt;4)),IF(NOT(F618=""),AND(AND(ABS(C618:F618-B618:E618)&gt;0),AND(ABS(C618:F618-B618:E618)&lt;4)),AND(AND(ABS(C618:E618-B618:D618)&gt;0),AND(ABS(C618:E618-B618:D618)&lt;4)))))</f>
        <v>1</v>
      </c>
      <c r="M618" s="1" t="b">
        <f t="shared" si="1"/>
        <v>1</v>
      </c>
    </row>
    <row r="619" ht="15.75" customHeight="1">
      <c r="A619" s="1" t="s">
        <v>628</v>
      </c>
      <c r="B619" s="1">
        <f>IFERROR(__xludf.DUMMYFUNCTION("SPLIT(A619,"" "")"),31.0)</f>
        <v>31</v>
      </c>
      <c r="C619" s="1">
        <f>IFERROR(__xludf.DUMMYFUNCTION("""COMPUTED_VALUE"""),32.0)</f>
        <v>32</v>
      </c>
      <c r="D619" s="1">
        <f>IFERROR(__xludf.DUMMYFUNCTION("""COMPUTED_VALUE"""),35.0)</f>
        <v>35</v>
      </c>
      <c r="E619" s="1">
        <f>IFERROR(__xludf.DUMMYFUNCTION("""COMPUTED_VALUE"""),36.0)</f>
        <v>36</v>
      </c>
      <c r="F619" s="1">
        <f>IFERROR(__xludf.DUMMYFUNCTION("""COMPUTED_VALUE"""),39.0)</f>
        <v>39</v>
      </c>
      <c r="G619" s="1">
        <f>IFERROR(__xludf.DUMMYFUNCTION("""COMPUTED_VALUE"""),40.0)</f>
        <v>40</v>
      </c>
      <c r="H619" s="1">
        <f>IFERROR(__xludf.DUMMYFUNCTION("""COMPUTED_VALUE"""),41.0)</f>
        <v>41</v>
      </c>
      <c r="I619" s="1">
        <f>IFERROR(__xludf.DUMMYFUNCTION("""COMPUTED_VALUE"""),42.0)</f>
        <v>42</v>
      </c>
      <c r="J619" s="1" t="b">
        <f t="array" ref="J619">IF(NOT(H619=""),AND(C619:H619&gt;B619:G619),IF(NOT(G619=""),AND(C619:G619&gt;B619:F619),IF(NOT(F619=""),AND(C619:F619&gt;B619:E619),AND(C619:E619&gt;B619:D619))))</f>
        <v>1</v>
      </c>
      <c r="K619" s="1" t="b">
        <f t="array" ref="K619">IF(NOT(H619=""),AND(C619:H619&lt;B619:G619),IF(NOT(G619=""),AND(C619:G619&lt;B619:F619),IF(NOT(F619=""),AND(C619:F619&lt;B619:E619),AND(C619:E619&lt;B619:D619))))</f>
        <v>0</v>
      </c>
      <c r="L619" s="1" t="b">
        <f t="array" ref="L619">IF(NOT(H619=""),AND(AND(ABS(C619:H619-B619:G619)&gt;0),AND(ABS(C619:H619-B619:G619)&lt;4)),IF(NOT(G619=""),AND(AND(ABS(C619:G619-B619:F619)&gt;0),AND(ABS(C619:G619-B619:F619)&lt;4)),IF(NOT(F619=""),AND(AND(ABS(C619:F619-B619:E619)&gt;0),AND(ABS(C619:F619-B619:E619)&lt;4)),AND(AND(ABS(C619:E619-B619:D619)&gt;0),AND(ABS(C619:E619-B619:D619)&lt;4)))))</f>
        <v>1</v>
      </c>
      <c r="M619" s="1" t="b">
        <f t="shared" si="1"/>
        <v>1</v>
      </c>
    </row>
    <row r="620" ht="15.75" customHeight="1">
      <c r="A620" s="1" t="s">
        <v>629</v>
      </c>
      <c r="B620" s="1">
        <f>IFERROR(__xludf.DUMMYFUNCTION("SPLIT(A620,"" "")"),44.0)</f>
        <v>44</v>
      </c>
      <c r="C620" s="1">
        <f>IFERROR(__xludf.DUMMYFUNCTION("""COMPUTED_VALUE"""),46.0)</f>
        <v>46</v>
      </c>
      <c r="D620" s="1">
        <f>IFERROR(__xludf.DUMMYFUNCTION("""COMPUTED_VALUE"""),48.0)</f>
        <v>48</v>
      </c>
      <c r="E620" s="1">
        <f>IFERROR(__xludf.DUMMYFUNCTION("""COMPUTED_VALUE"""),50.0)</f>
        <v>50</v>
      </c>
      <c r="F620" s="1">
        <f>IFERROR(__xludf.DUMMYFUNCTION("""COMPUTED_VALUE"""),52.0)</f>
        <v>52</v>
      </c>
      <c r="G620" s="1">
        <f>IFERROR(__xludf.DUMMYFUNCTION("""COMPUTED_VALUE"""),55.0)</f>
        <v>55</v>
      </c>
      <c r="H620" s="1">
        <f>IFERROR(__xludf.DUMMYFUNCTION("""COMPUTED_VALUE"""),58.0)</f>
        <v>58</v>
      </c>
      <c r="I620" s="1">
        <f>IFERROR(__xludf.DUMMYFUNCTION("""COMPUTED_VALUE"""),60.0)</f>
        <v>60</v>
      </c>
      <c r="J620" s="1" t="b">
        <f t="array" ref="J620">IF(NOT(H620=""),AND(C620:H620&gt;B620:G620),IF(NOT(G620=""),AND(C620:G620&gt;B620:F620),IF(NOT(F620=""),AND(C620:F620&gt;B620:E620),AND(C620:E620&gt;B620:D620))))</f>
        <v>1</v>
      </c>
      <c r="K620" s="1" t="b">
        <f t="array" ref="K620">IF(NOT(H620=""),AND(C620:H620&lt;B620:G620),IF(NOT(G620=""),AND(C620:G620&lt;B620:F620),IF(NOT(F620=""),AND(C620:F620&lt;B620:E620),AND(C620:E620&lt;B620:D620))))</f>
        <v>0</v>
      </c>
      <c r="L620" s="1" t="b">
        <f t="array" ref="L620">IF(NOT(H620=""),AND(AND(ABS(C620:H620-B620:G620)&gt;0),AND(ABS(C620:H620-B620:G620)&lt;4)),IF(NOT(G620=""),AND(AND(ABS(C620:G620-B620:F620)&gt;0),AND(ABS(C620:G620-B620:F620)&lt;4)),IF(NOT(F620=""),AND(AND(ABS(C620:F620-B620:E620)&gt;0),AND(ABS(C620:F620-B620:E620)&lt;4)),AND(AND(ABS(C620:E620-B620:D620)&gt;0),AND(ABS(C620:E620-B620:D620)&lt;4)))))</f>
        <v>1</v>
      </c>
      <c r="M620" s="1" t="b">
        <f t="shared" si="1"/>
        <v>1</v>
      </c>
    </row>
    <row r="621" ht="15.75" customHeight="1">
      <c r="A621" s="1" t="s">
        <v>630</v>
      </c>
      <c r="B621" s="1">
        <f>IFERROR(__xludf.DUMMYFUNCTION("SPLIT(A621,"" "")"),91.0)</f>
        <v>91</v>
      </c>
      <c r="C621" s="1">
        <f>IFERROR(__xludf.DUMMYFUNCTION("""COMPUTED_VALUE"""),94.0)</f>
        <v>94</v>
      </c>
      <c r="D621" s="1">
        <f>IFERROR(__xludf.DUMMYFUNCTION("""COMPUTED_VALUE"""),96.0)</f>
        <v>96</v>
      </c>
      <c r="E621" s="1">
        <f>IFERROR(__xludf.DUMMYFUNCTION("""COMPUTED_VALUE"""),98.0)</f>
        <v>98</v>
      </c>
      <c r="F621" s="1">
        <f>IFERROR(__xludf.DUMMYFUNCTION("""COMPUTED_VALUE"""),99.0)</f>
        <v>99</v>
      </c>
      <c r="J621" s="1" t="b">
        <f t="array" ref="J621">IF(NOT(H621=""),AND(C621:H621&gt;B621:G621),IF(NOT(G621=""),AND(C621:G621&gt;B621:F621),IF(NOT(F621=""),AND(C621:F621&gt;B621:E621),AND(C621:E621&gt;B621:D621))))</f>
        <v>1</v>
      </c>
      <c r="K621" s="1" t="b">
        <f t="array" ref="K621">IF(NOT(H621=""),AND(C621:H621&lt;B621:G621),IF(NOT(G621=""),AND(C621:G621&lt;B621:F621),IF(NOT(F621=""),AND(C621:F621&lt;B621:E621),AND(C621:E621&lt;B621:D621))))</f>
        <v>0</v>
      </c>
      <c r="L621" s="1" t="b">
        <f t="array" ref="L621">IF(NOT(H621=""),AND(AND(ABS(C621:H621-B621:G621)&gt;0),AND(ABS(C621:H621-B621:G621)&lt;4)),IF(NOT(G621=""),AND(AND(ABS(C621:G621-B621:F621)&gt;0),AND(ABS(C621:G621-B621:F621)&lt;4)),IF(NOT(F621=""),AND(AND(ABS(C621:F621-B621:E621)&gt;0),AND(ABS(C621:F621-B621:E621)&lt;4)),AND(AND(ABS(C621:E621-B621:D621)&gt;0),AND(ABS(C621:E621-B621:D621)&lt;4)))))</f>
        <v>1</v>
      </c>
      <c r="M621" s="1" t="b">
        <f t="shared" si="1"/>
        <v>1</v>
      </c>
    </row>
    <row r="622" ht="15.75" customHeight="1">
      <c r="A622" s="1" t="s">
        <v>631</v>
      </c>
      <c r="B622" s="1">
        <f>IFERROR(__xludf.DUMMYFUNCTION("SPLIT(A622,"" "")"),40.0)</f>
        <v>40</v>
      </c>
      <c r="C622" s="1">
        <f>IFERROR(__xludf.DUMMYFUNCTION("""COMPUTED_VALUE"""),41.0)</f>
        <v>41</v>
      </c>
      <c r="D622" s="1">
        <f>IFERROR(__xludf.DUMMYFUNCTION("""COMPUTED_VALUE"""),43.0)</f>
        <v>43</v>
      </c>
      <c r="E622" s="1">
        <f>IFERROR(__xludf.DUMMYFUNCTION("""COMPUTED_VALUE"""),44.0)</f>
        <v>44</v>
      </c>
      <c r="F622" s="1">
        <f>IFERROR(__xludf.DUMMYFUNCTION("""COMPUTED_VALUE"""),47.0)</f>
        <v>47</v>
      </c>
      <c r="G622" s="1">
        <f>IFERROR(__xludf.DUMMYFUNCTION("""COMPUTED_VALUE"""),48.0)</f>
        <v>48</v>
      </c>
      <c r="H622" s="1">
        <f>IFERROR(__xludf.DUMMYFUNCTION("""COMPUTED_VALUE"""),51.0)</f>
        <v>51</v>
      </c>
      <c r="I622" s="1">
        <f>IFERROR(__xludf.DUMMYFUNCTION("""COMPUTED_VALUE"""),52.0)</f>
        <v>52</v>
      </c>
      <c r="J622" s="1" t="b">
        <f t="array" ref="J622">IF(NOT(H622=""),AND(C622:H622&gt;B622:G622),IF(NOT(G622=""),AND(C622:G622&gt;B622:F622),IF(NOT(F622=""),AND(C622:F622&gt;B622:E622),AND(C622:E622&gt;B622:D622))))</f>
        <v>1</v>
      </c>
      <c r="K622" s="1" t="b">
        <f t="array" ref="K622">IF(NOT(H622=""),AND(C622:H622&lt;B622:G622),IF(NOT(G622=""),AND(C622:G622&lt;B622:F622),IF(NOT(F622=""),AND(C622:F622&lt;B622:E622),AND(C622:E622&lt;B622:D622))))</f>
        <v>0</v>
      </c>
      <c r="L622" s="1" t="b">
        <f t="array" ref="L622">IF(NOT(H622=""),AND(AND(ABS(C622:H622-B622:G622)&gt;0),AND(ABS(C622:H622-B622:G622)&lt;4)),IF(NOT(G622=""),AND(AND(ABS(C622:G622-B622:F622)&gt;0),AND(ABS(C622:G622-B622:F622)&lt;4)),IF(NOT(F622=""),AND(AND(ABS(C622:F622-B622:E622)&gt;0),AND(ABS(C622:F622-B622:E622)&lt;4)),AND(AND(ABS(C622:E622-B622:D622)&gt;0),AND(ABS(C622:E622-B622:D622)&lt;4)))))</f>
        <v>1</v>
      </c>
      <c r="M622" s="1" t="b">
        <f t="shared" si="1"/>
        <v>1</v>
      </c>
    </row>
    <row r="623" ht="15.75" customHeight="1">
      <c r="A623" s="1" t="s">
        <v>632</v>
      </c>
      <c r="B623" s="1">
        <f>IFERROR(__xludf.DUMMYFUNCTION("SPLIT(A623,"" "")"),82.0)</f>
        <v>82</v>
      </c>
      <c r="C623" s="1">
        <f>IFERROR(__xludf.DUMMYFUNCTION("""COMPUTED_VALUE"""),85.0)</f>
        <v>85</v>
      </c>
      <c r="D623" s="1">
        <f>IFERROR(__xludf.DUMMYFUNCTION("""COMPUTED_VALUE"""),88.0)</f>
        <v>88</v>
      </c>
      <c r="E623" s="1">
        <f>IFERROR(__xludf.DUMMYFUNCTION("""COMPUTED_VALUE"""),89.0)</f>
        <v>89</v>
      </c>
      <c r="F623" s="1">
        <f>IFERROR(__xludf.DUMMYFUNCTION("""COMPUTED_VALUE"""),91.0)</f>
        <v>91</v>
      </c>
      <c r="J623" s="1" t="b">
        <f t="array" ref="J623">IF(NOT(H623=""),AND(C623:H623&gt;B623:G623),IF(NOT(G623=""),AND(C623:G623&gt;B623:F623),IF(NOT(F623=""),AND(C623:F623&gt;B623:E623),AND(C623:E623&gt;B623:D623))))</f>
        <v>1</v>
      </c>
      <c r="K623" s="1" t="b">
        <f t="array" ref="K623">IF(NOT(H623=""),AND(C623:H623&lt;B623:G623),IF(NOT(G623=""),AND(C623:G623&lt;B623:F623),IF(NOT(F623=""),AND(C623:F623&lt;B623:E623),AND(C623:E623&lt;B623:D623))))</f>
        <v>0</v>
      </c>
      <c r="L623" s="1" t="b">
        <f t="array" ref="L623">IF(NOT(H623=""),AND(AND(ABS(C623:H623-B623:G623)&gt;0),AND(ABS(C623:H623-B623:G623)&lt;4)),IF(NOT(G623=""),AND(AND(ABS(C623:G623-B623:F623)&gt;0),AND(ABS(C623:G623-B623:F623)&lt;4)),IF(NOT(F623=""),AND(AND(ABS(C623:F623-B623:E623)&gt;0),AND(ABS(C623:F623-B623:E623)&lt;4)),AND(AND(ABS(C623:E623-B623:D623)&gt;0),AND(ABS(C623:E623-B623:D623)&lt;4)))))</f>
        <v>1</v>
      </c>
      <c r="M623" s="1" t="b">
        <f t="shared" si="1"/>
        <v>1</v>
      </c>
    </row>
    <row r="624" ht="15.75" customHeight="1">
      <c r="A624" s="1" t="s">
        <v>633</v>
      </c>
      <c r="B624" s="1">
        <f>IFERROR(__xludf.DUMMYFUNCTION("SPLIT(A624,"" "")"),55.0)</f>
        <v>55</v>
      </c>
      <c r="C624" s="1">
        <f>IFERROR(__xludf.DUMMYFUNCTION("""COMPUTED_VALUE"""),54.0)</f>
        <v>54</v>
      </c>
      <c r="D624" s="1">
        <f>IFERROR(__xludf.DUMMYFUNCTION("""COMPUTED_VALUE"""),51.0)</f>
        <v>51</v>
      </c>
      <c r="E624" s="1">
        <f>IFERROR(__xludf.DUMMYFUNCTION("""COMPUTED_VALUE"""),50.0)</f>
        <v>50</v>
      </c>
      <c r="F624" s="1">
        <f>IFERROR(__xludf.DUMMYFUNCTION("""COMPUTED_VALUE"""),47.0)</f>
        <v>47</v>
      </c>
      <c r="G624" s="1">
        <f>IFERROR(__xludf.DUMMYFUNCTION("""COMPUTED_VALUE"""),46.0)</f>
        <v>46</v>
      </c>
      <c r="J624" s="1" t="b">
        <f t="array" ref="J624">IF(NOT(H624=""),AND(C624:H624&gt;B624:G624),IF(NOT(G624=""),AND(C624:G624&gt;B624:F624),IF(NOT(F624=""),AND(C624:F624&gt;B624:E624),AND(C624:E624&gt;B624:D624))))</f>
        <v>0</v>
      </c>
      <c r="K624" s="1" t="b">
        <f t="array" ref="K624">IF(NOT(H624=""),AND(C624:H624&lt;B624:G624),IF(NOT(G624=""),AND(C624:G624&lt;B624:F624),IF(NOT(F624=""),AND(C624:F624&lt;B624:E624),AND(C624:E624&lt;B624:D624))))</f>
        <v>1</v>
      </c>
      <c r="L624" s="1" t="b">
        <f t="array" ref="L624">IF(NOT(H624=""),AND(AND(ABS(C624:H624-B624:G624)&gt;0),AND(ABS(C624:H624-B624:G624)&lt;4)),IF(NOT(G624=""),AND(AND(ABS(C624:G624-B624:F624)&gt;0),AND(ABS(C624:G624-B624:F624)&lt;4)),IF(NOT(F624=""),AND(AND(ABS(C624:F624-B624:E624)&gt;0),AND(ABS(C624:F624-B624:E624)&lt;4)),AND(AND(ABS(C624:E624-B624:D624)&gt;0),AND(ABS(C624:E624-B624:D624)&lt;4)))))</f>
        <v>1</v>
      </c>
      <c r="M624" s="1" t="b">
        <f t="shared" si="1"/>
        <v>1</v>
      </c>
    </row>
    <row r="625" ht="15.75" customHeight="1">
      <c r="A625" s="1" t="s">
        <v>634</v>
      </c>
      <c r="B625" s="1">
        <f>IFERROR(__xludf.DUMMYFUNCTION("SPLIT(A625,"" "")"),98.0)</f>
        <v>98</v>
      </c>
      <c r="C625" s="1">
        <f>IFERROR(__xludf.DUMMYFUNCTION("""COMPUTED_VALUE"""),96.0)</f>
        <v>96</v>
      </c>
      <c r="D625" s="1">
        <f>IFERROR(__xludf.DUMMYFUNCTION("""COMPUTED_VALUE"""),94.0)</f>
        <v>94</v>
      </c>
      <c r="E625" s="1">
        <f>IFERROR(__xludf.DUMMYFUNCTION("""COMPUTED_VALUE"""),91.0)</f>
        <v>91</v>
      </c>
      <c r="F625" s="1">
        <f>IFERROR(__xludf.DUMMYFUNCTION("""COMPUTED_VALUE"""),90.0)</f>
        <v>90</v>
      </c>
      <c r="G625" s="1">
        <f>IFERROR(__xludf.DUMMYFUNCTION("""COMPUTED_VALUE"""),88.0)</f>
        <v>88</v>
      </c>
      <c r="H625" s="1">
        <f>IFERROR(__xludf.DUMMYFUNCTION("""COMPUTED_VALUE"""),86.0)</f>
        <v>86</v>
      </c>
      <c r="I625" s="1">
        <f>IFERROR(__xludf.DUMMYFUNCTION("""COMPUTED_VALUE"""),83.0)</f>
        <v>83</v>
      </c>
      <c r="J625" s="1" t="b">
        <f t="array" ref="J625">IF(NOT(H625=""),AND(C625:H625&gt;B625:G625),IF(NOT(G625=""),AND(C625:G625&gt;B625:F625),IF(NOT(F625=""),AND(C625:F625&gt;B625:E625),AND(C625:E625&gt;B625:D625))))</f>
        <v>0</v>
      </c>
      <c r="K625" s="1" t="b">
        <f t="array" ref="K625">IF(NOT(H625=""),AND(C625:H625&lt;B625:G625),IF(NOT(G625=""),AND(C625:G625&lt;B625:F625),IF(NOT(F625=""),AND(C625:F625&lt;B625:E625),AND(C625:E625&lt;B625:D625))))</f>
        <v>1</v>
      </c>
      <c r="L625" s="1" t="b">
        <f t="array" ref="L625">IF(NOT(H625=""),AND(AND(ABS(C625:H625-B625:G625)&gt;0),AND(ABS(C625:H625-B625:G625)&lt;4)),IF(NOT(G625=""),AND(AND(ABS(C625:G625-B625:F625)&gt;0),AND(ABS(C625:G625-B625:F625)&lt;4)),IF(NOT(F625=""),AND(AND(ABS(C625:F625-B625:E625)&gt;0),AND(ABS(C625:F625-B625:E625)&lt;4)),AND(AND(ABS(C625:E625-B625:D625)&gt;0),AND(ABS(C625:E625-B625:D625)&lt;4)))))</f>
        <v>1</v>
      </c>
      <c r="M625" s="1" t="b">
        <f t="shared" si="1"/>
        <v>1</v>
      </c>
    </row>
    <row r="626" ht="15.75" customHeight="1">
      <c r="A626" s="1" t="s">
        <v>635</v>
      </c>
      <c r="B626" s="1">
        <f>IFERROR(__xludf.DUMMYFUNCTION("SPLIT(A626,"" "")"),16.0)</f>
        <v>16</v>
      </c>
      <c r="C626" s="1">
        <f>IFERROR(__xludf.DUMMYFUNCTION("""COMPUTED_VALUE"""),15.0)</f>
        <v>15</v>
      </c>
      <c r="D626" s="1">
        <f>IFERROR(__xludf.DUMMYFUNCTION("""COMPUTED_VALUE"""),12.0)</f>
        <v>12</v>
      </c>
      <c r="E626" s="1">
        <f>IFERROR(__xludf.DUMMYFUNCTION("""COMPUTED_VALUE"""),11.0)</f>
        <v>11</v>
      </c>
      <c r="F626" s="1">
        <f>IFERROR(__xludf.DUMMYFUNCTION("""COMPUTED_VALUE"""),10.0)</f>
        <v>10</v>
      </c>
      <c r="G626" s="1">
        <f>IFERROR(__xludf.DUMMYFUNCTION("""COMPUTED_VALUE"""),9.0)</f>
        <v>9</v>
      </c>
      <c r="H626" s="1">
        <f>IFERROR(__xludf.DUMMYFUNCTION("""COMPUTED_VALUE"""),6.0)</f>
        <v>6</v>
      </c>
      <c r="I626" s="1">
        <f>IFERROR(__xludf.DUMMYFUNCTION("""COMPUTED_VALUE"""),5.0)</f>
        <v>5</v>
      </c>
      <c r="J626" s="1" t="b">
        <f t="array" ref="J626">IF(NOT(H626=""),AND(C626:H626&gt;B626:G626),IF(NOT(G626=""),AND(C626:G626&gt;B626:F626),IF(NOT(F626=""),AND(C626:F626&gt;B626:E626),AND(C626:E626&gt;B626:D626))))</f>
        <v>0</v>
      </c>
      <c r="K626" s="1" t="b">
        <f t="array" ref="K626">IF(NOT(H626=""),AND(C626:H626&lt;B626:G626),IF(NOT(G626=""),AND(C626:G626&lt;B626:F626),IF(NOT(F626=""),AND(C626:F626&lt;B626:E626),AND(C626:E626&lt;B626:D626))))</f>
        <v>1</v>
      </c>
      <c r="L626" s="1" t="b">
        <f t="array" ref="L626">IF(NOT(H626=""),AND(AND(ABS(C626:H626-B626:G626)&gt;0),AND(ABS(C626:H626-B626:G626)&lt;4)),IF(NOT(G626=""),AND(AND(ABS(C626:G626-B626:F626)&gt;0),AND(ABS(C626:G626-B626:F626)&lt;4)),IF(NOT(F626=""),AND(AND(ABS(C626:F626-B626:E626)&gt;0),AND(ABS(C626:F626-B626:E626)&lt;4)),AND(AND(ABS(C626:E626-B626:D626)&gt;0),AND(ABS(C626:E626-B626:D626)&lt;4)))))</f>
        <v>1</v>
      </c>
      <c r="M626" s="1" t="b">
        <f t="shared" si="1"/>
        <v>1</v>
      </c>
    </row>
    <row r="627" ht="15.75" customHeight="1">
      <c r="A627" s="1" t="s">
        <v>636</v>
      </c>
      <c r="B627" s="1">
        <f>IFERROR(__xludf.DUMMYFUNCTION("SPLIT(A627,"" "")"),67.0)</f>
        <v>67</v>
      </c>
      <c r="C627" s="1">
        <f>IFERROR(__xludf.DUMMYFUNCTION("""COMPUTED_VALUE"""),66.0)</f>
        <v>66</v>
      </c>
      <c r="D627" s="1">
        <f>IFERROR(__xludf.DUMMYFUNCTION("""COMPUTED_VALUE"""),65.0)</f>
        <v>65</v>
      </c>
      <c r="E627" s="1">
        <f>IFERROR(__xludf.DUMMYFUNCTION("""COMPUTED_VALUE"""),64.0)</f>
        <v>64</v>
      </c>
      <c r="F627" s="1">
        <f>IFERROR(__xludf.DUMMYFUNCTION("""COMPUTED_VALUE"""),63.0)</f>
        <v>63</v>
      </c>
      <c r="G627" s="1">
        <f>IFERROR(__xludf.DUMMYFUNCTION("""COMPUTED_VALUE"""),61.0)</f>
        <v>61</v>
      </c>
      <c r="H627" s="1">
        <f>IFERROR(__xludf.DUMMYFUNCTION("""COMPUTED_VALUE"""),58.0)</f>
        <v>58</v>
      </c>
      <c r="I627" s="1">
        <f>IFERROR(__xludf.DUMMYFUNCTION("""COMPUTED_VALUE"""),55.0)</f>
        <v>55</v>
      </c>
      <c r="J627" s="1" t="b">
        <f t="array" ref="J627">IF(NOT(H627=""),AND(C627:H627&gt;B627:G627),IF(NOT(G627=""),AND(C627:G627&gt;B627:F627),IF(NOT(F627=""),AND(C627:F627&gt;B627:E627),AND(C627:E627&gt;B627:D627))))</f>
        <v>0</v>
      </c>
      <c r="K627" s="1" t="b">
        <f t="array" ref="K627">IF(NOT(H627=""),AND(C627:H627&lt;B627:G627),IF(NOT(G627=""),AND(C627:G627&lt;B627:F627),IF(NOT(F627=""),AND(C627:F627&lt;B627:E627),AND(C627:E627&lt;B627:D627))))</f>
        <v>1</v>
      </c>
      <c r="L627" s="1" t="b">
        <f t="array" ref="L627">IF(NOT(H627=""),AND(AND(ABS(C627:H627-B627:G627)&gt;0),AND(ABS(C627:H627-B627:G627)&lt;4)),IF(NOT(G627=""),AND(AND(ABS(C627:G627-B627:F627)&gt;0),AND(ABS(C627:G627-B627:F627)&lt;4)),IF(NOT(F627=""),AND(AND(ABS(C627:F627-B627:E627)&gt;0),AND(ABS(C627:F627-B627:E627)&lt;4)),AND(AND(ABS(C627:E627-B627:D627)&gt;0),AND(ABS(C627:E627-B627:D627)&lt;4)))))</f>
        <v>1</v>
      </c>
      <c r="M627" s="1" t="b">
        <f t="shared" si="1"/>
        <v>1</v>
      </c>
    </row>
    <row r="628" ht="15.75" customHeight="1">
      <c r="A628" s="1" t="s">
        <v>637</v>
      </c>
      <c r="B628" s="1">
        <f>IFERROR(__xludf.DUMMYFUNCTION("SPLIT(A628,"" "")"),41.0)</f>
        <v>41</v>
      </c>
      <c r="C628" s="1">
        <f>IFERROR(__xludf.DUMMYFUNCTION("""COMPUTED_VALUE"""),40.0)</f>
        <v>40</v>
      </c>
      <c r="D628" s="1">
        <f>IFERROR(__xludf.DUMMYFUNCTION("""COMPUTED_VALUE"""),39.0)</f>
        <v>39</v>
      </c>
      <c r="E628" s="1">
        <f>IFERROR(__xludf.DUMMYFUNCTION("""COMPUTED_VALUE"""),37.0)</f>
        <v>37</v>
      </c>
      <c r="F628" s="1">
        <f>IFERROR(__xludf.DUMMYFUNCTION("""COMPUTED_VALUE"""),34.0)</f>
        <v>34</v>
      </c>
      <c r="G628" s="1">
        <f>IFERROR(__xludf.DUMMYFUNCTION("""COMPUTED_VALUE"""),31.0)</f>
        <v>31</v>
      </c>
      <c r="H628" s="1">
        <f>IFERROR(__xludf.DUMMYFUNCTION("""COMPUTED_VALUE"""),29.0)</f>
        <v>29</v>
      </c>
      <c r="I628" s="1">
        <f>IFERROR(__xludf.DUMMYFUNCTION("""COMPUTED_VALUE"""),26.0)</f>
        <v>26</v>
      </c>
      <c r="J628" s="1" t="b">
        <f t="array" ref="J628">IF(NOT(H628=""),AND(C628:H628&gt;B628:G628),IF(NOT(G628=""),AND(C628:G628&gt;B628:F628),IF(NOT(F628=""),AND(C628:F628&gt;B628:E628),AND(C628:E628&gt;B628:D628))))</f>
        <v>0</v>
      </c>
      <c r="K628" s="1" t="b">
        <f t="array" ref="K628">IF(NOT(H628=""),AND(C628:H628&lt;B628:G628),IF(NOT(G628=""),AND(C628:G628&lt;B628:F628),IF(NOT(F628=""),AND(C628:F628&lt;B628:E628),AND(C628:E628&lt;B628:D628))))</f>
        <v>1</v>
      </c>
      <c r="L628" s="1" t="b">
        <f t="array" ref="L628">IF(NOT(H628=""),AND(AND(ABS(C628:H628-B628:G628)&gt;0),AND(ABS(C628:H628-B628:G628)&lt;4)),IF(NOT(G628=""),AND(AND(ABS(C628:G628-B628:F628)&gt;0),AND(ABS(C628:G628-B628:F628)&lt;4)),IF(NOT(F628=""),AND(AND(ABS(C628:F628-B628:E628)&gt;0),AND(ABS(C628:F628-B628:E628)&lt;4)),AND(AND(ABS(C628:E628-B628:D628)&gt;0),AND(ABS(C628:E628-B628:D628)&lt;4)))))</f>
        <v>1</v>
      </c>
      <c r="M628" s="1" t="b">
        <f t="shared" si="1"/>
        <v>1</v>
      </c>
    </row>
    <row r="629" ht="15.75" customHeight="1">
      <c r="A629" s="1" t="s">
        <v>638</v>
      </c>
      <c r="B629" s="1">
        <f>IFERROR(__xludf.DUMMYFUNCTION("SPLIT(A629,"" "")"),19.0)</f>
        <v>19</v>
      </c>
      <c r="C629" s="1">
        <f>IFERROR(__xludf.DUMMYFUNCTION("""COMPUTED_VALUE"""),22.0)</f>
        <v>22</v>
      </c>
      <c r="D629" s="1">
        <f>IFERROR(__xludf.DUMMYFUNCTION("""COMPUTED_VALUE"""),24.0)</f>
        <v>24</v>
      </c>
      <c r="E629" s="1">
        <f>IFERROR(__xludf.DUMMYFUNCTION("""COMPUTED_VALUE"""),27.0)</f>
        <v>27</v>
      </c>
      <c r="F629" s="1">
        <f>IFERROR(__xludf.DUMMYFUNCTION("""COMPUTED_VALUE"""),30.0)</f>
        <v>30</v>
      </c>
      <c r="J629" s="1" t="b">
        <f t="array" ref="J629">IF(NOT(H629=""),AND(C629:H629&gt;B629:G629),IF(NOT(G629=""),AND(C629:G629&gt;B629:F629),IF(NOT(F629=""),AND(C629:F629&gt;B629:E629),AND(C629:E629&gt;B629:D629))))</f>
        <v>1</v>
      </c>
      <c r="K629" s="1" t="b">
        <f t="array" ref="K629">IF(NOT(H629=""),AND(C629:H629&lt;B629:G629),IF(NOT(G629=""),AND(C629:G629&lt;B629:F629),IF(NOT(F629=""),AND(C629:F629&lt;B629:E629),AND(C629:E629&lt;B629:D629))))</f>
        <v>0</v>
      </c>
      <c r="L629" s="1" t="b">
        <f t="array" ref="L629">IF(NOT(H629=""),AND(AND(ABS(C629:H629-B629:G629)&gt;0),AND(ABS(C629:H629-B629:G629)&lt;4)),IF(NOT(G629=""),AND(AND(ABS(C629:G629-B629:F629)&gt;0),AND(ABS(C629:G629-B629:F629)&lt;4)),IF(NOT(F629=""),AND(AND(ABS(C629:F629-B629:E629)&gt;0),AND(ABS(C629:F629-B629:E629)&lt;4)),AND(AND(ABS(C629:E629-B629:D629)&gt;0),AND(ABS(C629:E629-B629:D629)&lt;4)))))</f>
        <v>1</v>
      </c>
      <c r="M629" s="1" t="b">
        <f t="shared" si="1"/>
        <v>1</v>
      </c>
    </row>
    <row r="630" ht="15.75" customHeight="1">
      <c r="A630" s="1" t="s">
        <v>639</v>
      </c>
      <c r="B630" s="1">
        <f>IFERROR(__xludf.DUMMYFUNCTION("SPLIT(A630,"" "")"),12.0)</f>
        <v>12</v>
      </c>
      <c r="C630" s="1">
        <f>IFERROR(__xludf.DUMMYFUNCTION("""COMPUTED_VALUE"""),14.0)</f>
        <v>14</v>
      </c>
      <c r="D630" s="1">
        <f>IFERROR(__xludf.DUMMYFUNCTION("""COMPUTED_VALUE"""),17.0)</f>
        <v>17</v>
      </c>
      <c r="E630" s="1">
        <f>IFERROR(__xludf.DUMMYFUNCTION("""COMPUTED_VALUE"""),18.0)</f>
        <v>18</v>
      </c>
      <c r="F630" s="1">
        <f>IFERROR(__xludf.DUMMYFUNCTION("""COMPUTED_VALUE"""),21.0)</f>
        <v>21</v>
      </c>
      <c r="G630" s="1">
        <f>IFERROR(__xludf.DUMMYFUNCTION("""COMPUTED_VALUE"""),22.0)</f>
        <v>22</v>
      </c>
      <c r="H630" s="1">
        <f>IFERROR(__xludf.DUMMYFUNCTION("""COMPUTED_VALUE"""),23.0)</f>
        <v>23</v>
      </c>
      <c r="I630" s="1"/>
      <c r="J630" s="1" t="b">
        <f t="array" ref="J630">IF(NOT(H630=""),AND(C630:H630&gt;B630:G630),IF(NOT(G630=""),AND(C630:G630&gt;B630:F630),IF(NOT(F630=""),AND(C630:F630&gt;B630:E630),AND(C630:E630&gt;B630:D630))))</f>
        <v>1</v>
      </c>
      <c r="K630" s="1" t="b">
        <f t="array" ref="K630">IF(NOT(H630=""),AND(C630:H630&lt;B630:G630),IF(NOT(G630=""),AND(C630:G630&lt;B630:F630),IF(NOT(F630=""),AND(C630:F630&lt;B630:E630),AND(C630:E630&lt;B630:D630))))</f>
        <v>0</v>
      </c>
      <c r="L630" s="1" t="b">
        <f t="array" ref="L630">IF(NOT(H630=""),AND(AND(ABS(C630:H630-B630:G630)&gt;0),AND(ABS(C630:H630-B630:G630)&lt;4)),IF(NOT(G630=""),AND(AND(ABS(C630:G630-B630:F630)&gt;0),AND(ABS(C630:G630-B630:F630)&lt;4)),IF(NOT(F630=""),AND(AND(ABS(C630:F630-B630:E630)&gt;0),AND(ABS(C630:F630-B630:E630)&lt;4)),AND(AND(ABS(C630:E630-B630:D630)&gt;0),AND(ABS(C630:E630-B630:D630)&lt;4)))))</f>
        <v>1</v>
      </c>
      <c r="M630" s="1" t="b">
        <f t="shared" si="1"/>
        <v>1</v>
      </c>
    </row>
    <row r="631" ht="15.75" customHeight="1">
      <c r="A631" s="1" t="s">
        <v>640</v>
      </c>
      <c r="B631" s="1">
        <f>IFERROR(__xludf.DUMMYFUNCTION("SPLIT(A631,"" "")"),69.0)</f>
        <v>69</v>
      </c>
      <c r="C631" s="1">
        <f>IFERROR(__xludf.DUMMYFUNCTION("""COMPUTED_VALUE"""),67.0)</f>
        <v>67</v>
      </c>
      <c r="D631" s="1">
        <f>IFERROR(__xludf.DUMMYFUNCTION("""COMPUTED_VALUE"""),64.0)</f>
        <v>64</v>
      </c>
      <c r="E631" s="1">
        <f>IFERROR(__xludf.DUMMYFUNCTION("""COMPUTED_VALUE"""),61.0)</f>
        <v>61</v>
      </c>
      <c r="F631" s="1">
        <f>IFERROR(__xludf.DUMMYFUNCTION("""COMPUTED_VALUE"""),59.0)</f>
        <v>59</v>
      </c>
      <c r="J631" s="1" t="b">
        <f t="array" ref="J631">IF(NOT(H631=""),AND(C631:H631&gt;B631:G631),IF(NOT(G631=""),AND(C631:G631&gt;B631:F631),IF(NOT(F631=""),AND(C631:F631&gt;B631:E631),AND(C631:E631&gt;B631:D631))))</f>
        <v>0</v>
      </c>
      <c r="K631" s="1" t="b">
        <f t="array" ref="K631">IF(NOT(H631=""),AND(C631:H631&lt;B631:G631),IF(NOT(G631=""),AND(C631:G631&lt;B631:F631),IF(NOT(F631=""),AND(C631:F631&lt;B631:E631),AND(C631:E631&lt;B631:D631))))</f>
        <v>1</v>
      </c>
      <c r="L631" s="1" t="b">
        <f t="array" ref="L631">IF(NOT(H631=""),AND(AND(ABS(C631:H631-B631:G631)&gt;0),AND(ABS(C631:H631-B631:G631)&lt;4)),IF(NOT(G631=""),AND(AND(ABS(C631:G631-B631:F631)&gt;0),AND(ABS(C631:G631-B631:F631)&lt;4)),IF(NOT(F631=""),AND(AND(ABS(C631:F631-B631:E631)&gt;0),AND(ABS(C631:F631-B631:E631)&lt;4)),AND(AND(ABS(C631:E631-B631:D631)&gt;0),AND(ABS(C631:E631-B631:D631)&lt;4)))))</f>
        <v>1</v>
      </c>
      <c r="M631" s="1" t="b">
        <f t="shared" si="1"/>
        <v>1</v>
      </c>
    </row>
    <row r="632" ht="15.75" customHeight="1">
      <c r="A632" s="1" t="s">
        <v>641</v>
      </c>
      <c r="B632" s="1">
        <f>IFERROR(__xludf.DUMMYFUNCTION("SPLIT(A632,"" "")"),87.0)</f>
        <v>87</v>
      </c>
      <c r="C632" s="1">
        <f>IFERROR(__xludf.DUMMYFUNCTION("""COMPUTED_VALUE"""),84.0)</f>
        <v>84</v>
      </c>
      <c r="D632" s="1">
        <f>IFERROR(__xludf.DUMMYFUNCTION("""COMPUTED_VALUE"""),81.0)</f>
        <v>81</v>
      </c>
      <c r="E632" s="1">
        <f>IFERROR(__xludf.DUMMYFUNCTION("""COMPUTED_VALUE"""),79.0)</f>
        <v>79</v>
      </c>
      <c r="F632" s="1">
        <f>IFERROR(__xludf.DUMMYFUNCTION("""COMPUTED_VALUE"""),76.0)</f>
        <v>76</v>
      </c>
      <c r="G632" s="1">
        <f>IFERROR(__xludf.DUMMYFUNCTION("""COMPUTED_VALUE"""),74.0)</f>
        <v>74</v>
      </c>
      <c r="H632" s="1">
        <f>IFERROR(__xludf.DUMMYFUNCTION("""COMPUTED_VALUE"""),73.0)</f>
        <v>73</v>
      </c>
      <c r="I632" s="1"/>
      <c r="J632" s="1" t="b">
        <f t="array" ref="J632">IF(NOT(H632=""),AND(C632:H632&gt;B632:G632),IF(NOT(G632=""),AND(C632:G632&gt;B632:F632),IF(NOT(F632=""),AND(C632:F632&gt;B632:E632),AND(C632:E632&gt;B632:D632))))</f>
        <v>0</v>
      </c>
      <c r="K632" s="1" t="b">
        <f t="array" ref="K632">IF(NOT(H632=""),AND(C632:H632&lt;B632:G632),IF(NOT(G632=""),AND(C632:G632&lt;B632:F632),IF(NOT(F632=""),AND(C632:F632&lt;B632:E632),AND(C632:E632&lt;B632:D632))))</f>
        <v>1</v>
      </c>
      <c r="L632" s="1" t="b">
        <f t="array" ref="L632">IF(NOT(H632=""),AND(AND(ABS(C632:H632-B632:G632)&gt;0),AND(ABS(C632:H632-B632:G632)&lt;4)),IF(NOT(G632=""),AND(AND(ABS(C632:G632-B632:F632)&gt;0),AND(ABS(C632:G632-B632:F632)&lt;4)),IF(NOT(F632=""),AND(AND(ABS(C632:F632-B632:E632)&gt;0),AND(ABS(C632:F632-B632:E632)&lt;4)),AND(AND(ABS(C632:E632-B632:D632)&gt;0),AND(ABS(C632:E632-B632:D632)&lt;4)))))</f>
        <v>1</v>
      </c>
      <c r="M632" s="1" t="b">
        <f t="shared" si="1"/>
        <v>1</v>
      </c>
    </row>
    <row r="633" ht="15.75" customHeight="1">
      <c r="A633" s="1" t="s">
        <v>642</v>
      </c>
      <c r="B633" s="1">
        <f>IFERROR(__xludf.DUMMYFUNCTION("SPLIT(A633,"" "")"),84.0)</f>
        <v>84</v>
      </c>
      <c r="C633" s="1">
        <f>IFERROR(__xludf.DUMMYFUNCTION("""COMPUTED_VALUE"""),86.0)</f>
        <v>86</v>
      </c>
      <c r="D633" s="1">
        <f>IFERROR(__xludf.DUMMYFUNCTION("""COMPUTED_VALUE"""),88.0)</f>
        <v>88</v>
      </c>
      <c r="E633" s="1">
        <f>IFERROR(__xludf.DUMMYFUNCTION("""COMPUTED_VALUE"""),89.0)</f>
        <v>89</v>
      </c>
      <c r="F633" s="1">
        <f>IFERROR(__xludf.DUMMYFUNCTION("""COMPUTED_VALUE"""),91.0)</f>
        <v>91</v>
      </c>
      <c r="J633" s="1" t="b">
        <f t="array" ref="J633">IF(NOT(H633=""),AND(C633:H633&gt;B633:G633),IF(NOT(G633=""),AND(C633:G633&gt;B633:F633),IF(NOT(F633=""),AND(C633:F633&gt;B633:E633),AND(C633:E633&gt;B633:D633))))</f>
        <v>1</v>
      </c>
      <c r="K633" s="1" t="b">
        <f t="array" ref="K633">IF(NOT(H633=""),AND(C633:H633&lt;B633:G633),IF(NOT(G633=""),AND(C633:G633&lt;B633:F633),IF(NOT(F633=""),AND(C633:F633&lt;B633:E633),AND(C633:E633&lt;B633:D633))))</f>
        <v>0</v>
      </c>
      <c r="L633" s="1" t="b">
        <f t="array" ref="L633">IF(NOT(H633=""),AND(AND(ABS(C633:H633-B633:G633)&gt;0),AND(ABS(C633:H633-B633:G633)&lt;4)),IF(NOT(G633=""),AND(AND(ABS(C633:G633-B633:F633)&gt;0),AND(ABS(C633:G633-B633:F633)&lt;4)),IF(NOT(F633=""),AND(AND(ABS(C633:F633-B633:E633)&gt;0),AND(ABS(C633:F633-B633:E633)&lt;4)),AND(AND(ABS(C633:E633-B633:D633)&gt;0),AND(ABS(C633:E633-B633:D633)&lt;4)))))</f>
        <v>1</v>
      </c>
      <c r="M633" s="1" t="b">
        <f t="shared" si="1"/>
        <v>1</v>
      </c>
    </row>
    <row r="634" ht="15.75" customHeight="1">
      <c r="A634" s="1" t="s">
        <v>643</v>
      </c>
      <c r="B634" s="1">
        <f>IFERROR(__xludf.DUMMYFUNCTION("SPLIT(A634,"" "")"),61.0)</f>
        <v>61</v>
      </c>
      <c r="C634" s="1">
        <f>IFERROR(__xludf.DUMMYFUNCTION("""COMPUTED_VALUE"""),59.0)</f>
        <v>59</v>
      </c>
      <c r="D634" s="1">
        <f>IFERROR(__xludf.DUMMYFUNCTION("""COMPUTED_VALUE"""),57.0)</f>
        <v>57</v>
      </c>
      <c r="E634" s="1">
        <f>IFERROR(__xludf.DUMMYFUNCTION("""COMPUTED_VALUE"""),54.0)</f>
        <v>54</v>
      </c>
      <c r="F634" s="1">
        <f>IFERROR(__xludf.DUMMYFUNCTION("""COMPUTED_VALUE"""),53.0)</f>
        <v>53</v>
      </c>
      <c r="G634" s="1">
        <f>IFERROR(__xludf.DUMMYFUNCTION("""COMPUTED_VALUE"""),51.0)</f>
        <v>51</v>
      </c>
      <c r="H634" s="1">
        <f>IFERROR(__xludf.DUMMYFUNCTION("""COMPUTED_VALUE"""),50.0)</f>
        <v>50</v>
      </c>
      <c r="I634" s="1">
        <f>IFERROR(__xludf.DUMMYFUNCTION("""COMPUTED_VALUE"""),47.0)</f>
        <v>47</v>
      </c>
      <c r="J634" s="1" t="b">
        <f t="array" ref="J634">IF(NOT(H634=""),AND(C634:H634&gt;B634:G634),IF(NOT(G634=""),AND(C634:G634&gt;B634:F634),IF(NOT(F634=""),AND(C634:F634&gt;B634:E634),AND(C634:E634&gt;B634:D634))))</f>
        <v>0</v>
      </c>
      <c r="K634" s="1" t="b">
        <f t="array" ref="K634">IF(NOT(H634=""),AND(C634:H634&lt;B634:G634),IF(NOT(G634=""),AND(C634:G634&lt;B634:F634),IF(NOT(F634=""),AND(C634:F634&lt;B634:E634),AND(C634:E634&lt;B634:D634))))</f>
        <v>1</v>
      </c>
      <c r="L634" s="1" t="b">
        <f t="array" ref="L634">IF(NOT(H634=""),AND(AND(ABS(C634:H634-B634:G634)&gt;0),AND(ABS(C634:H634-B634:G634)&lt;4)),IF(NOT(G634=""),AND(AND(ABS(C634:G634-B634:F634)&gt;0),AND(ABS(C634:G634-B634:F634)&lt;4)),IF(NOT(F634=""),AND(AND(ABS(C634:F634-B634:E634)&gt;0),AND(ABS(C634:F634-B634:E634)&lt;4)),AND(AND(ABS(C634:E634-B634:D634)&gt;0),AND(ABS(C634:E634-B634:D634)&lt;4)))))</f>
        <v>1</v>
      </c>
      <c r="M634" s="1" t="b">
        <f t="shared" si="1"/>
        <v>1</v>
      </c>
    </row>
    <row r="635" ht="15.75" customHeight="1">
      <c r="A635" s="1" t="s">
        <v>644</v>
      </c>
      <c r="B635" s="1">
        <f>IFERROR(__xludf.DUMMYFUNCTION("SPLIT(A635,"" "")"),33.0)</f>
        <v>33</v>
      </c>
      <c r="C635" s="1">
        <f>IFERROR(__xludf.DUMMYFUNCTION("""COMPUTED_VALUE"""),30.0)</f>
        <v>30</v>
      </c>
      <c r="D635" s="1">
        <f>IFERROR(__xludf.DUMMYFUNCTION("""COMPUTED_VALUE"""),29.0)</f>
        <v>29</v>
      </c>
      <c r="E635" s="1">
        <f>IFERROR(__xludf.DUMMYFUNCTION("""COMPUTED_VALUE"""),27.0)</f>
        <v>27</v>
      </c>
      <c r="F635" s="1">
        <f>IFERROR(__xludf.DUMMYFUNCTION("""COMPUTED_VALUE"""),26.0)</f>
        <v>26</v>
      </c>
      <c r="G635" s="1">
        <f>IFERROR(__xludf.DUMMYFUNCTION("""COMPUTED_VALUE"""),23.0)</f>
        <v>23</v>
      </c>
      <c r="H635" s="1">
        <f>IFERROR(__xludf.DUMMYFUNCTION("""COMPUTED_VALUE"""),20.0)</f>
        <v>20</v>
      </c>
      <c r="I635" s="1"/>
      <c r="J635" s="1" t="b">
        <f t="array" ref="J635">IF(NOT(H635=""),AND(C635:H635&gt;B635:G635),IF(NOT(G635=""),AND(C635:G635&gt;B635:F635),IF(NOT(F635=""),AND(C635:F635&gt;B635:E635),AND(C635:E635&gt;B635:D635))))</f>
        <v>0</v>
      </c>
      <c r="K635" s="1" t="b">
        <f t="array" ref="K635">IF(NOT(H635=""),AND(C635:H635&lt;B635:G635),IF(NOT(G635=""),AND(C635:G635&lt;B635:F635),IF(NOT(F635=""),AND(C635:F635&lt;B635:E635),AND(C635:E635&lt;B635:D635))))</f>
        <v>1</v>
      </c>
      <c r="L635" s="1" t="b">
        <f t="array" ref="L635">IF(NOT(H635=""),AND(AND(ABS(C635:H635-B635:G635)&gt;0),AND(ABS(C635:H635-B635:G635)&lt;4)),IF(NOT(G635=""),AND(AND(ABS(C635:G635-B635:F635)&gt;0),AND(ABS(C635:G635-B635:F635)&lt;4)),IF(NOT(F635=""),AND(AND(ABS(C635:F635-B635:E635)&gt;0),AND(ABS(C635:F635-B635:E635)&lt;4)),AND(AND(ABS(C635:E635-B635:D635)&gt;0),AND(ABS(C635:E635-B635:D635)&lt;4)))))</f>
        <v>1</v>
      </c>
      <c r="M635" s="1" t="b">
        <f t="shared" si="1"/>
        <v>1</v>
      </c>
    </row>
    <row r="636" ht="15.75" customHeight="1">
      <c r="A636" s="1" t="s">
        <v>645</v>
      </c>
      <c r="B636" s="1">
        <f>IFERROR(__xludf.DUMMYFUNCTION("SPLIT(A636,"" "")"),81.0)</f>
        <v>81</v>
      </c>
      <c r="C636" s="1">
        <f>IFERROR(__xludf.DUMMYFUNCTION("""COMPUTED_VALUE"""),80.0)</f>
        <v>80</v>
      </c>
      <c r="D636" s="1">
        <f>IFERROR(__xludf.DUMMYFUNCTION("""COMPUTED_VALUE"""),77.0)</f>
        <v>77</v>
      </c>
      <c r="E636" s="1">
        <f>IFERROR(__xludf.DUMMYFUNCTION("""COMPUTED_VALUE"""),75.0)</f>
        <v>75</v>
      </c>
      <c r="F636" s="1">
        <f>IFERROR(__xludf.DUMMYFUNCTION("""COMPUTED_VALUE"""),72.0)</f>
        <v>72</v>
      </c>
      <c r="G636" s="1">
        <f>IFERROR(__xludf.DUMMYFUNCTION("""COMPUTED_VALUE"""),70.0)</f>
        <v>70</v>
      </c>
      <c r="H636" s="1">
        <f>IFERROR(__xludf.DUMMYFUNCTION("""COMPUTED_VALUE"""),69.0)</f>
        <v>69</v>
      </c>
      <c r="I636" s="1">
        <f>IFERROR(__xludf.DUMMYFUNCTION("""COMPUTED_VALUE"""),68.0)</f>
        <v>68</v>
      </c>
      <c r="J636" s="1" t="b">
        <f t="array" ref="J636">IF(NOT(H636=""),AND(C636:H636&gt;B636:G636),IF(NOT(G636=""),AND(C636:G636&gt;B636:F636),IF(NOT(F636=""),AND(C636:F636&gt;B636:E636),AND(C636:E636&gt;B636:D636))))</f>
        <v>0</v>
      </c>
      <c r="K636" s="1" t="b">
        <f t="array" ref="K636">IF(NOT(H636=""),AND(C636:H636&lt;B636:G636),IF(NOT(G636=""),AND(C636:G636&lt;B636:F636),IF(NOT(F636=""),AND(C636:F636&lt;B636:E636),AND(C636:E636&lt;B636:D636))))</f>
        <v>1</v>
      </c>
      <c r="L636" s="1" t="b">
        <f t="array" ref="L636">IF(NOT(H636=""),AND(AND(ABS(C636:H636-B636:G636)&gt;0),AND(ABS(C636:H636-B636:G636)&lt;4)),IF(NOT(G636=""),AND(AND(ABS(C636:G636-B636:F636)&gt;0),AND(ABS(C636:G636-B636:F636)&lt;4)),IF(NOT(F636=""),AND(AND(ABS(C636:F636-B636:E636)&gt;0),AND(ABS(C636:F636-B636:E636)&lt;4)),AND(AND(ABS(C636:E636-B636:D636)&gt;0),AND(ABS(C636:E636-B636:D636)&lt;4)))))</f>
        <v>1</v>
      </c>
      <c r="M636" s="1" t="b">
        <f t="shared" si="1"/>
        <v>1</v>
      </c>
    </row>
    <row r="637" ht="15.75" customHeight="1">
      <c r="A637" s="1" t="s">
        <v>646</v>
      </c>
      <c r="B637" s="1">
        <f>IFERROR(__xludf.DUMMYFUNCTION("SPLIT(A637,"" "")"),95.0)</f>
        <v>95</v>
      </c>
      <c r="C637" s="1">
        <f>IFERROR(__xludf.DUMMYFUNCTION("""COMPUTED_VALUE"""),93.0)</f>
        <v>93</v>
      </c>
      <c r="D637" s="1">
        <f>IFERROR(__xludf.DUMMYFUNCTION("""COMPUTED_VALUE"""),91.0)</f>
        <v>91</v>
      </c>
      <c r="E637" s="1">
        <f>IFERROR(__xludf.DUMMYFUNCTION("""COMPUTED_VALUE"""),90.0)</f>
        <v>90</v>
      </c>
      <c r="F637" s="1">
        <f>IFERROR(__xludf.DUMMYFUNCTION("""COMPUTED_VALUE"""),88.0)</f>
        <v>88</v>
      </c>
      <c r="G637" s="1">
        <f>IFERROR(__xludf.DUMMYFUNCTION("""COMPUTED_VALUE"""),85.0)</f>
        <v>85</v>
      </c>
      <c r="H637" s="1">
        <f>IFERROR(__xludf.DUMMYFUNCTION("""COMPUTED_VALUE"""),84.0)</f>
        <v>84</v>
      </c>
      <c r="I637" s="1"/>
      <c r="J637" s="1" t="b">
        <f t="array" ref="J637">IF(NOT(H637=""),AND(C637:H637&gt;B637:G637),IF(NOT(G637=""),AND(C637:G637&gt;B637:F637),IF(NOT(F637=""),AND(C637:F637&gt;B637:E637),AND(C637:E637&gt;B637:D637))))</f>
        <v>0</v>
      </c>
      <c r="K637" s="1" t="b">
        <f t="array" ref="K637">IF(NOT(H637=""),AND(C637:H637&lt;B637:G637),IF(NOT(G637=""),AND(C637:G637&lt;B637:F637),IF(NOT(F637=""),AND(C637:F637&lt;B637:E637),AND(C637:E637&lt;B637:D637))))</f>
        <v>1</v>
      </c>
      <c r="L637" s="1" t="b">
        <f t="array" ref="L637">IF(NOT(H637=""),AND(AND(ABS(C637:H637-B637:G637)&gt;0),AND(ABS(C637:H637-B637:G637)&lt;4)),IF(NOT(G637=""),AND(AND(ABS(C637:G637-B637:F637)&gt;0),AND(ABS(C637:G637-B637:F637)&lt;4)),IF(NOT(F637=""),AND(AND(ABS(C637:F637-B637:E637)&gt;0),AND(ABS(C637:F637-B637:E637)&lt;4)),AND(AND(ABS(C637:E637-B637:D637)&gt;0),AND(ABS(C637:E637-B637:D637)&lt;4)))))</f>
        <v>1</v>
      </c>
      <c r="M637" s="1" t="b">
        <f t="shared" si="1"/>
        <v>1</v>
      </c>
    </row>
    <row r="638" ht="15.75" customHeight="1">
      <c r="A638" s="1" t="s">
        <v>647</v>
      </c>
      <c r="B638" s="1">
        <f>IFERROR(__xludf.DUMMYFUNCTION("SPLIT(A638,"" "")"),47.0)</f>
        <v>47</v>
      </c>
      <c r="C638" s="1">
        <f>IFERROR(__xludf.DUMMYFUNCTION("""COMPUTED_VALUE"""),49.0)</f>
        <v>49</v>
      </c>
      <c r="D638" s="1">
        <f>IFERROR(__xludf.DUMMYFUNCTION("""COMPUTED_VALUE"""),52.0)</f>
        <v>52</v>
      </c>
      <c r="E638" s="1">
        <f>IFERROR(__xludf.DUMMYFUNCTION("""COMPUTED_VALUE"""),55.0)</f>
        <v>55</v>
      </c>
      <c r="F638" s="1">
        <f>IFERROR(__xludf.DUMMYFUNCTION("""COMPUTED_VALUE"""),57.0)</f>
        <v>57</v>
      </c>
      <c r="G638" s="1">
        <f>IFERROR(__xludf.DUMMYFUNCTION("""COMPUTED_VALUE"""),60.0)</f>
        <v>60</v>
      </c>
      <c r="H638" s="1">
        <f>IFERROR(__xludf.DUMMYFUNCTION("""COMPUTED_VALUE"""),62.0)</f>
        <v>62</v>
      </c>
      <c r="I638" s="1">
        <f>IFERROR(__xludf.DUMMYFUNCTION("""COMPUTED_VALUE"""),65.0)</f>
        <v>65</v>
      </c>
      <c r="J638" s="1" t="b">
        <f t="array" ref="J638">IF(NOT(H638=""),AND(C638:H638&gt;B638:G638),IF(NOT(G638=""),AND(C638:G638&gt;B638:F638),IF(NOT(F638=""),AND(C638:F638&gt;B638:E638),AND(C638:E638&gt;B638:D638))))</f>
        <v>1</v>
      </c>
      <c r="K638" s="1" t="b">
        <f t="array" ref="K638">IF(NOT(H638=""),AND(C638:H638&lt;B638:G638),IF(NOT(G638=""),AND(C638:G638&lt;B638:F638),IF(NOT(F638=""),AND(C638:F638&lt;B638:E638),AND(C638:E638&lt;B638:D638))))</f>
        <v>0</v>
      </c>
      <c r="L638" s="1" t="b">
        <f t="array" ref="L638">IF(NOT(H638=""),AND(AND(ABS(C638:H638-B638:G638)&gt;0),AND(ABS(C638:H638-B638:G638)&lt;4)),IF(NOT(G638=""),AND(AND(ABS(C638:G638-B638:F638)&gt;0),AND(ABS(C638:G638-B638:F638)&lt;4)),IF(NOT(F638=""),AND(AND(ABS(C638:F638-B638:E638)&gt;0),AND(ABS(C638:F638-B638:E638)&lt;4)),AND(AND(ABS(C638:E638-B638:D638)&gt;0),AND(ABS(C638:E638-B638:D638)&lt;4)))))</f>
        <v>1</v>
      </c>
      <c r="M638" s="1" t="b">
        <f t="shared" si="1"/>
        <v>1</v>
      </c>
    </row>
    <row r="639" ht="15.75" customHeight="1">
      <c r="A639" s="1" t="s">
        <v>648</v>
      </c>
      <c r="B639" s="1">
        <f>IFERROR(__xludf.DUMMYFUNCTION("SPLIT(A639,"" "")"),62.0)</f>
        <v>62</v>
      </c>
      <c r="C639" s="1">
        <f>IFERROR(__xludf.DUMMYFUNCTION("""COMPUTED_VALUE"""),63.0)</f>
        <v>63</v>
      </c>
      <c r="D639" s="1">
        <f>IFERROR(__xludf.DUMMYFUNCTION("""COMPUTED_VALUE"""),66.0)</f>
        <v>66</v>
      </c>
      <c r="E639" s="1">
        <f>IFERROR(__xludf.DUMMYFUNCTION("""COMPUTED_VALUE"""),67.0)</f>
        <v>67</v>
      </c>
      <c r="F639" s="1">
        <f>IFERROR(__xludf.DUMMYFUNCTION("""COMPUTED_VALUE"""),69.0)</f>
        <v>69</v>
      </c>
      <c r="J639" s="1" t="b">
        <f t="array" ref="J639">IF(NOT(H639=""),AND(C639:H639&gt;B639:G639),IF(NOT(G639=""),AND(C639:G639&gt;B639:F639),IF(NOT(F639=""),AND(C639:F639&gt;B639:E639),AND(C639:E639&gt;B639:D639))))</f>
        <v>1</v>
      </c>
      <c r="K639" s="1" t="b">
        <f t="array" ref="K639">IF(NOT(H639=""),AND(C639:H639&lt;B639:G639),IF(NOT(G639=""),AND(C639:G639&lt;B639:F639),IF(NOT(F639=""),AND(C639:F639&lt;B639:E639),AND(C639:E639&lt;B639:D639))))</f>
        <v>0</v>
      </c>
      <c r="L639" s="1" t="b">
        <f t="array" ref="L639">IF(NOT(H639=""),AND(AND(ABS(C639:H639-B639:G639)&gt;0),AND(ABS(C639:H639-B639:G639)&lt;4)),IF(NOT(G639=""),AND(AND(ABS(C639:G639-B639:F639)&gt;0),AND(ABS(C639:G639-B639:F639)&lt;4)),IF(NOT(F639=""),AND(AND(ABS(C639:F639-B639:E639)&gt;0),AND(ABS(C639:F639-B639:E639)&lt;4)),AND(AND(ABS(C639:E639-B639:D639)&gt;0),AND(ABS(C639:E639-B639:D639)&lt;4)))))</f>
        <v>1</v>
      </c>
      <c r="M639" s="1" t="b">
        <f t="shared" si="1"/>
        <v>1</v>
      </c>
    </row>
    <row r="640" ht="15.75" customHeight="1">
      <c r="A640" s="1" t="s">
        <v>649</v>
      </c>
      <c r="B640" s="1">
        <f>IFERROR(__xludf.DUMMYFUNCTION("SPLIT(A640,"" "")"),63.0)</f>
        <v>63</v>
      </c>
      <c r="C640" s="1">
        <f>IFERROR(__xludf.DUMMYFUNCTION("""COMPUTED_VALUE"""),60.0)</f>
        <v>60</v>
      </c>
      <c r="D640" s="1">
        <f>IFERROR(__xludf.DUMMYFUNCTION("""COMPUTED_VALUE"""),57.0)</f>
        <v>57</v>
      </c>
      <c r="E640" s="1">
        <f>IFERROR(__xludf.DUMMYFUNCTION("""COMPUTED_VALUE"""),56.0)</f>
        <v>56</v>
      </c>
      <c r="F640" s="1">
        <f>IFERROR(__xludf.DUMMYFUNCTION("""COMPUTED_VALUE"""),54.0)</f>
        <v>54</v>
      </c>
      <c r="G640" s="1">
        <f>IFERROR(__xludf.DUMMYFUNCTION("""COMPUTED_VALUE"""),53.0)</f>
        <v>53</v>
      </c>
      <c r="H640" s="1">
        <f>IFERROR(__xludf.DUMMYFUNCTION("""COMPUTED_VALUE"""),52.0)</f>
        <v>52</v>
      </c>
      <c r="I640" s="1">
        <f>IFERROR(__xludf.DUMMYFUNCTION("""COMPUTED_VALUE"""),51.0)</f>
        <v>51</v>
      </c>
      <c r="J640" s="1" t="b">
        <f t="array" ref="J640">IF(NOT(H640=""),AND(C640:H640&gt;B640:G640),IF(NOT(G640=""),AND(C640:G640&gt;B640:F640),IF(NOT(F640=""),AND(C640:F640&gt;B640:E640),AND(C640:E640&gt;B640:D640))))</f>
        <v>0</v>
      </c>
      <c r="K640" s="1" t="b">
        <f t="array" ref="K640">IF(NOT(H640=""),AND(C640:H640&lt;B640:G640),IF(NOT(G640=""),AND(C640:G640&lt;B640:F640),IF(NOT(F640=""),AND(C640:F640&lt;B640:E640),AND(C640:E640&lt;B640:D640))))</f>
        <v>1</v>
      </c>
      <c r="L640" s="1" t="b">
        <f t="array" ref="L640">IF(NOT(H640=""),AND(AND(ABS(C640:H640-B640:G640)&gt;0),AND(ABS(C640:H640-B640:G640)&lt;4)),IF(NOT(G640=""),AND(AND(ABS(C640:G640-B640:F640)&gt;0),AND(ABS(C640:G640-B640:F640)&lt;4)),IF(NOT(F640=""),AND(AND(ABS(C640:F640-B640:E640)&gt;0),AND(ABS(C640:F640-B640:E640)&lt;4)),AND(AND(ABS(C640:E640-B640:D640)&gt;0),AND(ABS(C640:E640-B640:D640)&lt;4)))))</f>
        <v>1</v>
      </c>
      <c r="M640" s="1" t="b">
        <f t="shared" si="1"/>
        <v>1</v>
      </c>
    </row>
    <row r="641" ht="15.75" customHeight="1">
      <c r="A641" s="1" t="s">
        <v>650</v>
      </c>
      <c r="B641" s="1">
        <f>IFERROR(__xludf.DUMMYFUNCTION("SPLIT(A641,"" "")"),13.0)</f>
        <v>13</v>
      </c>
      <c r="C641" s="1">
        <f>IFERROR(__xludf.DUMMYFUNCTION("""COMPUTED_VALUE"""),14.0)</f>
        <v>14</v>
      </c>
      <c r="D641" s="1">
        <f>IFERROR(__xludf.DUMMYFUNCTION("""COMPUTED_VALUE"""),17.0)</f>
        <v>17</v>
      </c>
      <c r="E641" s="1">
        <f>IFERROR(__xludf.DUMMYFUNCTION("""COMPUTED_VALUE"""),19.0)</f>
        <v>19</v>
      </c>
      <c r="F641" s="1">
        <f>IFERROR(__xludf.DUMMYFUNCTION("""COMPUTED_VALUE"""),22.0)</f>
        <v>22</v>
      </c>
      <c r="G641" s="1">
        <f>IFERROR(__xludf.DUMMYFUNCTION("""COMPUTED_VALUE"""),24.0)</f>
        <v>24</v>
      </c>
      <c r="H641" s="1">
        <f>IFERROR(__xludf.DUMMYFUNCTION("""COMPUTED_VALUE"""),25.0)</f>
        <v>25</v>
      </c>
      <c r="I641" s="1">
        <f>IFERROR(__xludf.DUMMYFUNCTION("""COMPUTED_VALUE"""),27.0)</f>
        <v>27</v>
      </c>
      <c r="J641" s="1" t="b">
        <f t="array" ref="J641">IF(NOT(H641=""),AND(C641:H641&gt;B641:G641),IF(NOT(G641=""),AND(C641:G641&gt;B641:F641),IF(NOT(F641=""),AND(C641:F641&gt;B641:E641),AND(C641:E641&gt;B641:D641))))</f>
        <v>1</v>
      </c>
      <c r="K641" s="1" t="b">
        <f t="array" ref="K641">IF(NOT(H641=""),AND(C641:H641&lt;B641:G641),IF(NOT(G641=""),AND(C641:G641&lt;B641:F641),IF(NOT(F641=""),AND(C641:F641&lt;B641:E641),AND(C641:E641&lt;B641:D641))))</f>
        <v>0</v>
      </c>
      <c r="L641" s="1" t="b">
        <f t="array" ref="L641">IF(NOT(H641=""),AND(AND(ABS(C641:H641-B641:G641)&gt;0),AND(ABS(C641:H641-B641:G641)&lt;4)),IF(NOT(G641=""),AND(AND(ABS(C641:G641-B641:F641)&gt;0),AND(ABS(C641:G641-B641:F641)&lt;4)),IF(NOT(F641=""),AND(AND(ABS(C641:F641-B641:E641)&gt;0),AND(ABS(C641:F641-B641:E641)&lt;4)),AND(AND(ABS(C641:E641-B641:D641)&gt;0),AND(ABS(C641:E641-B641:D641)&lt;4)))))</f>
        <v>1</v>
      </c>
      <c r="M641" s="1" t="b">
        <f t="shared" si="1"/>
        <v>1</v>
      </c>
    </row>
    <row r="642" ht="15.75" customHeight="1">
      <c r="A642" s="1" t="s">
        <v>651</v>
      </c>
      <c r="B642" s="1">
        <f>IFERROR(__xludf.DUMMYFUNCTION("SPLIT(A642,"" "")"),66.0)</f>
        <v>66</v>
      </c>
      <c r="C642" s="1">
        <f>IFERROR(__xludf.DUMMYFUNCTION("""COMPUTED_VALUE"""),68.0)</f>
        <v>68</v>
      </c>
      <c r="D642" s="1">
        <f>IFERROR(__xludf.DUMMYFUNCTION("""COMPUTED_VALUE"""),70.0)</f>
        <v>70</v>
      </c>
      <c r="E642" s="1">
        <f>IFERROR(__xludf.DUMMYFUNCTION("""COMPUTED_VALUE"""),71.0)</f>
        <v>71</v>
      </c>
      <c r="F642" s="1">
        <f>IFERROR(__xludf.DUMMYFUNCTION("""COMPUTED_VALUE"""),72.0)</f>
        <v>72</v>
      </c>
      <c r="G642" s="1">
        <f>IFERROR(__xludf.DUMMYFUNCTION("""COMPUTED_VALUE"""),75.0)</f>
        <v>75</v>
      </c>
      <c r="H642" s="1">
        <f>IFERROR(__xludf.DUMMYFUNCTION("""COMPUTED_VALUE"""),78.0)</f>
        <v>78</v>
      </c>
      <c r="I642" s="1"/>
      <c r="J642" s="1" t="b">
        <f t="array" ref="J642">IF(NOT(H642=""),AND(C642:H642&gt;B642:G642),IF(NOT(G642=""),AND(C642:G642&gt;B642:F642),IF(NOT(F642=""),AND(C642:F642&gt;B642:E642),AND(C642:E642&gt;B642:D642))))</f>
        <v>1</v>
      </c>
      <c r="K642" s="1" t="b">
        <f t="array" ref="K642">IF(NOT(H642=""),AND(C642:H642&lt;B642:G642),IF(NOT(G642=""),AND(C642:G642&lt;B642:F642),IF(NOT(F642=""),AND(C642:F642&lt;B642:E642),AND(C642:E642&lt;B642:D642))))</f>
        <v>0</v>
      </c>
      <c r="L642" s="1" t="b">
        <f t="array" ref="L642">IF(NOT(H642=""),AND(AND(ABS(C642:H642-B642:G642)&gt;0),AND(ABS(C642:H642-B642:G642)&lt;4)),IF(NOT(G642=""),AND(AND(ABS(C642:G642-B642:F642)&gt;0),AND(ABS(C642:G642-B642:F642)&lt;4)),IF(NOT(F642=""),AND(AND(ABS(C642:F642-B642:E642)&gt;0),AND(ABS(C642:F642-B642:E642)&lt;4)),AND(AND(ABS(C642:E642-B642:D642)&gt;0),AND(ABS(C642:E642-B642:D642)&lt;4)))))</f>
        <v>1</v>
      </c>
      <c r="M642" s="1" t="b">
        <f t="shared" si="1"/>
        <v>1</v>
      </c>
    </row>
    <row r="643" ht="15.75" customHeight="1">
      <c r="A643" s="1" t="s">
        <v>652</v>
      </c>
      <c r="B643" s="1">
        <f>IFERROR(__xludf.DUMMYFUNCTION("SPLIT(A643,"" "")"),94.0)</f>
        <v>94</v>
      </c>
      <c r="C643" s="1">
        <f>IFERROR(__xludf.DUMMYFUNCTION("""COMPUTED_VALUE"""),93.0)</f>
        <v>93</v>
      </c>
      <c r="D643" s="1">
        <f>IFERROR(__xludf.DUMMYFUNCTION("""COMPUTED_VALUE"""),90.0)</f>
        <v>90</v>
      </c>
      <c r="E643" s="1">
        <f>IFERROR(__xludf.DUMMYFUNCTION("""COMPUTED_VALUE"""),88.0)</f>
        <v>88</v>
      </c>
      <c r="F643" s="1">
        <f>IFERROR(__xludf.DUMMYFUNCTION("""COMPUTED_VALUE"""),85.0)</f>
        <v>85</v>
      </c>
      <c r="J643" s="1" t="b">
        <f t="array" ref="J643">IF(NOT(H643=""),AND(C643:H643&gt;B643:G643),IF(NOT(G643=""),AND(C643:G643&gt;B643:F643),IF(NOT(F643=""),AND(C643:F643&gt;B643:E643),AND(C643:E643&gt;B643:D643))))</f>
        <v>0</v>
      </c>
      <c r="K643" s="1" t="b">
        <f t="array" ref="K643">IF(NOT(H643=""),AND(C643:H643&lt;B643:G643),IF(NOT(G643=""),AND(C643:G643&lt;B643:F643),IF(NOT(F643=""),AND(C643:F643&lt;B643:E643),AND(C643:E643&lt;B643:D643))))</f>
        <v>1</v>
      </c>
      <c r="L643" s="1" t="b">
        <f t="array" ref="L643">IF(NOT(H643=""),AND(AND(ABS(C643:H643-B643:G643)&gt;0),AND(ABS(C643:H643-B643:G643)&lt;4)),IF(NOT(G643=""),AND(AND(ABS(C643:G643-B643:F643)&gt;0),AND(ABS(C643:G643-B643:F643)&lt;4)),IF(NOT(F643=""),AND(AND(ABS(C643:F643-B643:E643)&gt;0),AND(ABS(C643:F643-B643:E643)&lt;4)),AND(AND(ABS(C643:E643-B643:D643)&gt;0),AND(ABS(C643:E643-B643:D643)&lt;4)))))</f>
        <v>1</v>
      </c>
      <c r="M643" s="1" t="b">
        <f t="shared" si="1"/>
        <v>1</v>
      </c>
    </row>
    <row r="644" ht="15.75" customHeight="1">
      <c r="A644" s="1" t="s">
        <v>653</v>
      </c>
      <c r="B644" s="1">
        <f>IFERROR(__xludf.DUMMYFUNCTION("SPLIT(A644,"" "")"),76.0)</f>
        <v>76</v>
      </c>
      <c r="C644" s="1">
        <f>IFERROR(__xludf.DUMMYFUNCTION("""COMPUTED_VALUE"""),77.0)</f>
        <v>77</v>
      </c>
      <c r="D644" s="1">
        <f>IFERROR(__xludf.DUMMYFUNCTION("""COMPUTED_VALUE"""),78.0)</f>
        <v>78</v>
      </c>
      <c r="E644" s="1">
        <f>IFERROR(__xludf.DUMMYFUNCTION("""COMPUTED_VALUE"""),80.0)</f>
        <v>80</v>
      </c>
      <c r="F644" s="1">
        <f>IFERROR(__xludf.DUMMYFUNCTION("""COMPUTED_VALUE"""),81.0)</f>
        <v>81</v>
      </c>
      <c r="J644" s="1" t="b">
        <f t="array" ref="J644">IF(NOT(H644=""),AND(C644:H644&gt;B644:G644),IF(NOT(G644=""),AND(C644:G644&gt;B644:F644),IF(NOT(F644=""),AND(C644:F644&gt;B644:E644),AND(C644:E644&gt;B644:D644))))</f>
        <v>1</v>
      </c>
      <c r="K644" s="1" t="b">
        <f t="array" ref="K644">IF(NOT(H644=""),AND(C644:H644&lt;B644:G644),IF(NOT(G644=""),AND(C644:G644&lt;B644:F644),IF(NOT(F644=""),AND(C644:F644&lt;B644:E644),AND(C644:E644&lt;B644:D644))))</f>
        <v>0</v>
      </c>
      <c r="L644" s="1" t="b">
        <f t="array" ref="L644">IF(NOT(H644=""),AND(AND(ABS(C644:H644-B644:G644)&gt;0),AND(ABS(C644:H644-B644:G644)&lt;4)),IF(NOT(G644=""),AND(AND(ABS(C644:G644-B644:F644)&gt;0),AND(ABS(C644:G644-B644:F644)&lt;4)),IF(NOT(F644=""),AND(AND(ABS(C644:F644-B644:E644)&gt;0),AND(ABS(C644:F644-B644:E644)&lt;4)),AND(AND(ABS(C644:E644-B644:D644)&gt;0),AND(ABS(C644:E644-B644:D644)&lt;4)))))</f>
        <v>1</v>
      </c>
      <c r="M644" s="1" t="b">
        <f t="shared" si="1"/>
        <v>1</v>
      </c>
    </row>
    <row r="645" ht="15.75" customHeight="1">
      <c r="A645" s="1" t="s">
        <v>654</v>
      </c>
      <c r="B645" s="1">
        <f>IFERROR(__xludf.DUMMYFUNCTION("SPLIT(A645,"" "")"),79.0)</f>
        <v>79</v>
      </c>
      <c r="C645" s="1">
        <f>IFERROR(__xludf.DUMMYFUNCTION("""COMPUTED_VALUE"""),77.0)</f>
        <v>77</v>
      </c>
      <c r="D645" s="1">
        <f>IFERROR(__xludf.DUMMYFUNCTION("""COMPUTED_VALUE"""),75.0)</f>
        <v>75</v>
      </c>
      <c r="E645" s="1">
        <f>IFERROR(__xludf.DUMMYFUNCTION("""COMPUTED_VALUE"""),72.0)</f>
        <v>72</v>
      </c>
      <c r="F645" s="1">
        <f>IFERROR(__xludf.DUMMYFUNCTION("""COMPUTED_VALUE"""),70.0)</f>
        <v>70</v>
      </c>
      <c r="G645" s="1">
        <f>IFERROR(__xludf.DUMMYFUNCTION("""COMPUTED_VALUE"""),67.0)</f>
        <v>67</v>
      </c>
      <c r="H645" s="1">
        <f>IFERROR(__xludf.DUMMYFUNCTION("""COMPUTED_VALUE"""),64.0)</f>
        <v>64</v>
      </c>
      <c r="I645" s="1">
        <f>IFERROR(__xludf.DUMMYFUNCTION("""COMPUTED_VALUE"""),63.0)</f>
        <v>63</v>
      </c>
      <c r="J645" s="1" t="b">
        <f t="array" ref="J645">IF(NOT(H645=""),AND(C645:H645&gt;B645:G645),IF(NOT(G645=""),AND(C645:G645&gt;B645:F645),IF(NOT(F645=""),AND(C645:F645&gt;B645:E645),AND(C645:E645&gt;B645:D645))))</f>
        <v>0</v>
      </c>
      <c r="K645" s="1" t="b">
        <f t="array" ref="K645">IF(NOT(H645=""),AND(C645:H645&lt;B645:G645),IF(NOT(G645=""),AND(C645:G645&lt;B645:F645),IF(NOT(F645=""),AND(C645:F645&lt;B645:E645),AND(C645:E645&lt;B645:D645))))</f>
        <v>1</v>
      </c>
      <c r="L645" s="1" t="b">
        <f t="array" ref="L645">IF(NOT(H645=""),AND(AND(ABS(C645:H645-B645:G645)&gt;0),AND(ABS(C645:H645-B645:G645)&lt;4)),IF(NOT(G645=""),AND(AND(ABS(C645:G645-B645:F645)&gt;0),AND(ABS(C645:G645-B645:F645)&lt;4)),IF(NOT(F645=""),AND(AND(ABS(C645:F645-B645:E645)&gt;0),AND(ABS(C645:F645-B645:E645)&lt;4)),AND(AND(ABS(C645:E645-B645:D645)&gt;0),AND(ABS(C645:E645-B645:D645)&lt;4)))))</f>
        <v>1</v>
      </c>
      <c r="M645" s="1" t="b">
        <f t="shared" si="1"/>
        <v>1</v>
      </c>
    </row>
    <row r="646" ht="15.75" customHeight="1">
      <c r="A646" s="1" t="s">
        <v>655</v>
      </c>
      <c r="B646" s="1">
        <f>IFERROR(__xludf.DUMMYFUNCTION("SPLIT(A646,"" "")"),20.0)</f>
        <v>20</v>
      </c>
      <c r="C646" s="1">
        <f>IFERROR(__xludf.DUMMYFUNCTION("""COMPUTED_VALUE"""),18.0)</f>
        <v>18</v>
      </c>
      <c r="D646" s="1">
        <f>IFERROR(__xludf.DUMMYFUNCTION("""COMPUTED_VALUE"""),16.0)</f>
        <v>16</v>
      </c>
      <c r="E646" s="1">
        <f>IFERROR(__xludf.DUMMYFUNCTION("""COMPUTED_VALUE"""),13.0)</f>
        <v>13</v>
      </c>
      <c r="F646" s="1">
        <f>IFERROR(__xludf.DUMMYFUNCTION("""COMPUTED_VALUE"""),12.0)</f>
        <v>12</v>
      </c>
      <c r="G646" s="1">
        <f>IFERROR(__xludf.DUMMYFUNCTION("""COMPUTED_VALUE"""),11.0)</f>
        <v>11</v>
      </c>
      <c r="J646" s="1" t="b">
        <f t="array" ref="J646">IF(NOT(H646=""),AND(C646:H646&gt;B646:G646),IF(NOT(G646=""),AND(C646:G646&gt;B646:F646),IF(NOT(F646=""),AND(C646:F646&gt;B646:E646),AND(C646:E646&gt;B646:D646))))</f>
        <v>0</v>
      </c>
      <c r="K646" s="1" t="b">
        <f t="array" ref="K646">IF(NOT(H646=""),AND(C646:H646&lt;B646:G646),IF(NOT(G646=""),AND(C646:G646&lt;B646:F646),IF(NOT(F646=""),AND(C646:F646&lt;B646:E646),AND(C646:E646&lt;B646:D646))))</f>
        <v>1</v>
      </c>
      <c r="L646" s="1" t="b">
        <f t="array" ref="L646">IF(NOT(H646=""),AND(AND(ABS(C646:H646-B646:G646)&gt;0),AND(ABS(C646:H646-B646:G646)&lt;4)),IF(NOT(G646=""),AND(AND(ABS(C646:G646-B646:F646)&gt;0),AND(ABS(C646:G646-B646:F646)&lt;4)),IF(NOT(F646=""),AND(AND(ABS(C646:F646-B646:E646)&gt;0),AND(ABS(C646:F646-B646:E646)&lt;4)),AND(AND(ABS(C646:E646-B646:D646)&gt;0),AND(ABS(C646:E646-B646:D646)&lt;4)))))</f>
        <v>1</v>
      </c>
      <c r="M646" s="1" t="b">
        <f t="shared" si="1"/>
        <v>1</v>
      </c>
    </row>
    <row r="647" ht="15.75" customHeight="1">
      <c r="A647" s="1" t="s">
        <v>656</v>
      </c>
      <c r="B647" s="1">
        <f>IFERROR(__xludf.DUMMYFUNCTION("SPLIT(A647,"" "")"),39.0)</f>
        <v>39</v>
      </c>
      <c r="C647" s="1">
        <f>IFERROR(__xludf.DUMMYFUNCTION("""COMPUTED_VALUE"""),40.0)</f>
        <v>40</v>
      </c>
      <c r="D647" s="1">
        <f>IFERROR(__xludf.DUMMYFUNCTION("""COMPUTED_VALUE"""),43.0)</f>
        <v>43</v>
      </c>
      <c r="E647" s="1">
        <f>IFERROR(__xludf.DUMMYFUNCTION("""COMPUTED_VALUE"""),46.0)</f>
        <v>46</v>
      </c>
      <c r="F647" s="1">
        <f>IFERROR(__xludf.DUMMYFUNCTION("""COMPUTED_VALUE"""),48.0)</f>
        <v>48</v>
      </c>
      <c r="G647" s="1">
        <f>IFERROR(__xludf.DUMMYFUNCTION("""COMPUTED_VALUE"""),49.0)</f>
        <v>49</v>
      </c>
      <c r="H647" s="1">
        <f>IFERROR(__xludf.DUMMYFUNCTION("""COMPUTED_VALUE"""),51.0)</f>
        <v>51</v>
      </c>
      <c r="I647" s="1">
        <f>IFERROR(__xludf.DUMMYFUNCTION("""COMPUTED_VALUE"""),53.0)</f>
        <v>53</v>
      </c>
      <c r="J647" s="1" t="b">
        <f t="array" ref="J647">IF(NOT(H647=""),AND(C647:H647&gt;B647:G647),IF(NOT(G647=""),AND(C647:G647&gt;B647:F647),IF(NOT(F647=""),AND(C647:F647&gt;B647:E647),AND(C647:E647&gt;B647:D647))))</f>
        <v>1</v>
      </c>
      <c r="K647" s="1" t="b">
        <f t="array" ref="K647">IF(NOT(H647=""),AND(C647:H647&lt;B647:G647),IF(NOT(G647=""),AND(C647:G647&lt;B647:F647),IF(NOT(F647=""),AND(C647:F647&lt;B647:E647),AND(C647:E647&lt;B647:D647))))</f>
        <v>0</v>
      </c>
      <c r="L647" s="1" t="b">
        <f t="array" ref="L647">IF(NOT(H647=""),AND(AND(ABS(C647:H647-B647:G647)&gt;0),AND(ABS(C647:H647-B647:G647)&lt;4)),IF(NOT(G647=""),AND(AND(ABS(C647:G647-B647:F647)&gt;0),AND(ABS(C647:G647-B647:F647)&lt;4)),IF(NOT(F647=""),AND(AND(ABS(C647:F647-B647:E647)&gt;0),AND(ABS(C647:F647-B647:E647)&lt;4)),AND(AND(ABS(C647:E647-B647:D647)&gt;0),AND(ABS(C647:E647-B647:D647)&lt;4)))))</f>
        <v>1</v>
      </c>
      <c r="M647" s="1" t="b">
        <f t="shared" si="1"/>
        <v>1</v>
      </c>
    </row>
    <row r="648" ht="15.75" customHeight="1">
      <c r="A648" s="1" t="s">
        <v>657</v>
      </c>
      <c r="B648" s="1">
        <f>IFERROR(__xludf.DUMMYFUNCTION("SPLIT(A648,"" "")"),36.0)</f>
        <v>36</v>
      </c>
      <c r="C648" s="1">
        <f>IFERROR(__xludf.DUMMYFUNCTION("""COMPUTED_VALUE"""),39.0)</f>
        <v>39</v>
      </c>
      <c r="D648" s="1">
        <f>IFERROR(__xludf.DUMMYFUNCTION("""COMPUTED_VALUE"""),42.0)</f>
        <v>42</v>
      </c>
      <c r="E648" s="1">
        <f>IFERROR(__xludf.DUMMYFUNCTION("""COMPUTED_VALUE"""),44.0)</f>
        <v>44</v>
      </c>
      <c r="F648" s="1">
        <f>IFERROR(__xludf.DUMMYFUNCTION("""COMPUTED_VALUE"""),46.0)</f>
        <v>46</v>
      </c>
      <c r="J648" s="1" t="b">
        <f t="array" ref="J648">IF(NOT(H648=""),AND(C648:H648&gt;B648:G648),IF(NOT(G648=""),AND(C648:G648&gt;B648:F648),IF(NOT(F648=""),AND(C648:F648&gt;B648:E648),AND(C648:E648&gt;B648:D648))))</f>
        <v>1</v>
      </c>
      <c r="K648" s="1" t="b">
        <f t="array" ref="K648">IF(NOT(H648=""),AND(C648:H648&lt;B648:G648),IF(NOT(G648=""),AND(C648:G648&lt;B648:F648),IF(NOT(F648=""),AND(C648:F648&lt;B648:E648),AND(C648:E648&lt;B648:D648))))</f>
        <v>0</v>
      </c>
      <c r="L648" s="1" t="b">
        <f t="array" ref="L648">IF(NOT(H648=""),AND(AND(ABS(C648:H648-B648:G648)&gt;0),AND(ABS(C648:H648-B648:G648)&lt;4)),IF(NOT(G648=""),AND(AND(ABS(C648:G648-B648:F648)&gt;0),AND(ABS(C648:G648-B648:F648)&lt;4)),IF(NOT(F648=""),AND(AND(ABS(C648:F648-B648:E648)&gt;0),AND(ABS(C648:F648-B648:E648)&lt;4)),AND(AND(ABS(C648:E648-B648:D648)&gt;0),AND(ABS(C648:E648-B648:D648)&lt;4)))))</f>
        <v>1</v>
      </c>
      <c r="M648" s="1" t="b">
        <f t="shared" si="1"/>
        <v>1</v>
      </c>
    </row>
    <row r="649" ht="15.75" customHeight="1">
      <c r="A649" s="1" t="s">
        <v>658</v>
      </c>
      <c r="B649" s="1">
        <f>IFERROR(__xludf.DUMMYFUNCTION("SPLIT(A649,"" "")"),71.0)</f>
        <v>71</v>
      </c>
      <c r="C649" s="1">
        <f>IFERROR(__xludf.DUMMYFUNCTION("""COMPUTED_VALUE"""),73.0)</f>
        <v>73</v>
      </c>
      <c r="D649" s="1">
        <f>IFERROR(__xludf.DUMMYFUNCTION("""COMPUTED_VALUE"""),76.0)</f>
        <v>76</v>
      </c>
      <c r="E649" s="1">
        <f>IFERROR(__xludf.DUMMYFUNCTION("""COMPUTED_VALUE"""),79.0)</f>
        <v>79</v>
      </c>
      <c r="F649" s="1">
        <f>IFERROR(__xludf.DUMMYFUNCTION("""COMPUTED_VALUE"""),81.0)</f>
        <v>81</v>
      </c>
      <c r="G649" s="1">
        <f>IFERROR(__xludf.DUMMYFUNCTION("""COMPUTED_VALUE"""),82.0)</f>
        <v>82</v>
      </c>
      <c r="J649" s="1" t="b">
        <f t="array" ref="J649">IF(NOT(H649=""),AND(C649:H649&gt;B649:G649),IF(NOT(G649=""),AND(C649:G649&gt;B649:F649),IF(NOT(F649=""),AND(C649:F649&gt;B649:E649),AND(C649:E649&gt;B649:D649))))</f>
        <v>1</v>
      </c>
      <c r="K649" s="1" t="b">
        <f t="array" ref="K649">IF(NOT(H649=""),AND(C649:H649&lt;B649:G649),IF(NOT(G649=""),AND(C649:G649&lt;B649:F649),IF(NOT(F649=""),AND(C649:F649&lt;B649:E649),AND(C649:E649&lt;B649:D649))))</f>
        <v>0</v>
      </c>
      <c r="L649" s="1" t="b">
        <f t="array" ref="L649">IF(NOT(H649=""),AND(AND(ABS(C649:H649-B649:G649)&gt;0),AND(ABS(C649:H649-B649:G649)&lt;4)),IF(NOT(G649=""),AND(AND(ABS(C649:G649-B649:F649)&gt;0),AND(ABS(C649:G649-B649:F649)&lt;4)),IF(NOT(F649=""),AND(AND(ABS(C649:F649-B649:E649)&gt;0),AND(ABS(C649:F649-B649:E649)&lt;4)),AND(AND(ABS(C649:E649-B649:D649)&gt;0),AND(ABS(C649:E649-B649:D649)&lt;4)))))</f>
        <v>1</v>
      </c>
      <c r="M649" s="1" t="b">
        <f t="shared" si="1"/>
        <v>1</v>
      </c>
    </row>
    <row r="650" ht="15.75" customHeight="1">
      <c r="A650" s="1" t="s">
        <v>659</v>
      </c>
      <c r="B650" s="1">
        <f>IFERROR(__xludf.DUMMYFUNCTION("SPLIT(A650,"" "")"),96.0)</f>
        <v>96</v>
      </c>
      <c r="C650" s="1">
        <f>IFERROR(__xludf.DUMMYFUNCTION("""COMPUTED_VALUE"""),93.0)</f>
        <v>93</v>
      </c>
      <c r="D650" s="1">
        <f>IFERROR(__xludf.DUMMYFUNCTION("""COMPUTED_VALUE"""),91.0)</f>
        <v>91</v>
      </c>
      <c r="E650" s="1">
        <f>IFERROR(__xludf.DUMMYFUNCTION("""COMPUTED_VALUE"""),90.0)</f>
        <v>90</v>
      </c>
      <c r="F650" s="1">
        <f>IFERROR(__xludf.DUMMYFUNCTION("""COMPUTED_VALUE"""),87.0)</f>
        <v>87</v>
      </c>
      <c r="G650" s="1">
        <f>IFERROR(__xludf.DUMMYFUNCTION("""COMPUTED_VALUE"""),85.0)</f>
        <v>85</v>
      </c>
      <c r="H650" s="1">
        <f>IFERROR(__xludf.DUMMYFUNCTION("""COMPUTED_VALUE"""),84.0)</f>
        <v>84</v>
      </c>
      <c r="I650" s="1"/>
      <c r="J650" s="1" t="b">
        <f t="array" ref="J650">IF(NOT(H650=""),AND(C650:H650&gt;B650:G650),IF(NOT(G650=""),AND(C650:G650&gt;B650:F650),IF(NOT(F650=""),AND(C650:F650&gt;B650:E650),AND(C650:E650&gt;B650:D650))))</f>
        <v>0</v>
      </c>
      <c r="K650" s="1" t="b">
        <f t="array" ref="K650">IF(NOT(H650=""),AND(C650:H650&lt;B650:G650),IF(NOT(G650=""),AND(C650:G650&lt;B650:F650),IF(NOT(F650=""),AND(C650:F650&lt;B650:E650),AND(C650:E650&lt;B650:D650))))</f>
        <v>1</v>
      </c>
      <c r="L650" s="1" t="b">
        <f t="array" ref="L650">IF(NOT(H650=""),AND(AND(ABS(C650:H650-B650:G650)&gt;0),AND(ABS(C650:H650-B650:G650)&lt;4)),IF(NOT(G650=""),AND(AND(ABS(C650:G650-B650:F650)&gt;0),AND(ABS(C650:G650-B650:F650)&lt;4)),IF(NOT(F650=""),AND(AND(ABS(C650:F650-B650:E650)&gt;0),AND(ABS(C650:F650-B650:E650)&lt;4)),AND(AND(ABS(C650:E650-B650:D650)&gt;0),AND(ABS(C650:E650-B650:D650)&lt;4)))))</f>
        <v>1</v>
      </c>
      <c r="M650" s="1" t="b">
        <f t="shared" si="1"/>
        <v>1</v>
      </c>
    </row>
    <row r="651" ht="15.75" customHeight="1">
      <c r="A651" s="1" t="s">
        <v>660</v>
      </c>
      <c r="B651" s="1">
        <f>IFERROR(__xludf.DUMMYFUNCTION("SPLIT(A651,"" "")"),49.0)</f>
        <v>49</v>
      </c>
      <c r="C651" s="1">
        <f>IFERROR(__xludf.DUMMYFUNCTION("""COMPUTED_VALUE"""),46.0)</f>
        <v>46</v>
      </c>
      <c r="D651" s="1">
        <f>IFERROR(__xludf.DUMMYFUNCTION("""COMPUTED_VALUE"""),45.0)</f>
        <v>45</v>
      </c>
      <c r="E651" s="1">
        <f>IFERROR(__xludf.DUMMYFUNCTION("""COMPUTED_VALUE"""),42.0)</f>
        <v>42</v>
      </c>
      <c r="F651" s="1">
        <f>IFERROR(__xludf.DUMMYFUNCTION("""COMPUTED_VALUE"""),39.0)</f>
        <v>39</v>
      </c>
      <c r="G651" s="1">
        <f>IFERROR(__xludf.DUMMYFUNCTION("""COMPUTED_VALUE"""),36.0)</f>
        <v>36</v>
      </c>
      <c r="H651" s="1">
        <f>IFERROR(__xludf.DUMMYFUNCTION("""COMPUTED_VALUE"""),33.0)</f>
        <v>33</v>
      </c>
      <c r="I651" s="1">
        <f>IFERROR(__xludf.DUMMYFUNCTION("""COMPUTED_VALUE"""),31.0)</f>
        <v>31</v>
      </c>
      <c r="J651" s="1" t="b">
        <f t="array" ref="J651">IF(NOT(H651=""),AND(C651:H651&gt;B651:G651),IF(NOT(G651=""),AND(C651:G651&gt;B651:F651),IF(NOT(F651=""),AND(C651:F651&gt;B651:E651),AND(C651:E651&gt;B651:D651))))</f>
        <v>0</v>
      </c>
      <c r="K651" s="1" t="b">
        <f t="array" ref="K651">IF(NOT(H651=""),AND(C651:H651&lt;B651:G651),IF(NOT(G651=""),AND(C651:G651&lt;B651:F651),IF(NOT(F651=""),AND(C651:F651&lt;B651:E651),AND(C651:E651&lt;B651:D651))))</f>
        <v>1</v>
      </c>
      <c r="L651" s="1" t="b">
        <f t="array" ref="L651">IF(NOT(H651=""),AND(AND(ABS(C651:H651-B651:G651)&gt;0),AND(ABS(C651:H651-B651:G651)&lt;4)),IF(NOT(G651=""),AND(AND(ABS(C651:G651-B651:F651)&gt;0),AND(ABS(C651:G651-B651:F651)&lt;4)),IF(NOT(F651=""),AND(AND(ABS(C651:F651-B651:E651)&gt;0),AND(ABS(C651:F651-B651:E651)&lt;4)),AND(AND(ABS(C651:E651-B651:D651)&gt;0),AND(ABS(C651:E651-B651:D651)&lt;4)))))</f>
        <v>1</v>
      </c>
      <c r="M651" s="1" t="b">
        <f t="shared" si="1"/>
        <v>1</v>
      </c>
    </row>
    <row r="652" ht="15.75" customHeight="1">
      <c r="A652" s="1" t="s">
        <v>661</v>
      </c>
      <c r="B652" s="1">
        <f>IFERROR(__xludf.DUMMYFUNCTION("SPLIT(A652,"" "")"),62.0)</f>
        <v>62</v>
      </c>
      <c r="C652" s="1">
        <f>IFERROR(__xludf.DUMMYFUNCTION("""COMPUTED_VALUE"""),63.0)</f>
        <v>63</v>
      </c>
      <c r="D652" s="1">
        <f>IFERROR(__xludf.DUMMYFUNCTION("""COMPUTED_VALUE"""),64.0)</f>
        <v>64</v>
      </c>
      <c r="E652" s="1">
        <f>IFERROR(__xludf.DUMMYFUNCTION("""COMPUTED_VALUE"""),66.0)</f>
        <v>66</v>
      </c>
      <c r="F652" s="1">
        <f>IFERROR(__xludf.DUMMYFUNCTION("""COMPUTED_VALUE"""),69.0)</f>
        <v>69</v>
      </c>
      <c r="G652" s="1">
        <f>IFERROR(__xludf.DUMMYFUNCTION("""COMPUTED_VALUE"""),72.0)</f>
        <v>72</v>
      </c>
      <c r="H652" s="1">
        <f>IFERROR(__xludf.DUMMYFUNCTION("""COMPUTED_VALUE"""),75.0)</f>
        <v>75</v>
      </c>
      <c r="I652" s="1"/>
      <c r="J652" s="1" t="b">
        <f t="array" ref="J652">IF(NOT(H652=""),AND(C652:H652&gt;B652:G652),IF(NOT(G652=""),AND(C652:G652&gt;B652:F652),IF(NOT(F652=""),AND(C652:F652&gt;B652:E652),AND(C652:E652&gt;B652:D652))))</f>
        <v>1</v>
      </c>
      <c r="K652" s="1" t="b">
        <f t="array" ref="K652">IF(NOT(H652=""),AND(C652:H652&lt;B652:G652),IF(NOT(G652=""),AND(C652:G652&lt;B652:F652),IF(NOT(F652=""),AND(C652:F652&lt;B652:E652),AND(C652:E652&lt;B652:D652))))</f>
        <v>0</v>
      </c>
      <c r="L652" s="1" t="b">
        <f t="array" ref="L652">IF(NOT(H652=""),AND(AND(ABS(C652:H652-B652:G652)&gt;0),AND(ABS(C652:H652-B652:G652)&lt;4)),IF(NOT(G652=""),AND(AND(ABS(C652:G652-B652:F652)&gt;0),AND(ABS(C652:G652-B652:F652)&lt;4)),IF(NOT(F652=""),AND(AND(ABS(C652:F652-B652:E652)&gt;0),AND(ABS(C652:F652-B652:E652)&lt;4)),AND(AND(ABS(C652:E652-B652:D652)&gt;0),AND(ABS(C652:E652-B652:D652)&lt;4)))))</f>
        <v>1</v>
      </c>
      <c r="M652" s="1" t="b">
        <f t="shared" si="1"/>
        <v>1</v>
      </c>
    </row>
    <row r="653" ht="15.75" customHeight="1">
      <c r="A653" s="1" t="s">
        <v>662</v>
      </c>
      <c r="B653" s="1">
        <f>IFERROR(__xludf.DUMMYFUNCTION("SPLIT(A653,"" "")"),46.0)</f>
        <v>46</v>
      </c>
      <c r="C653" s="1">
        <f>IFERROR(__xludf.DUMMYFUNCTION("""COMPUTED_VALUE"""),49.0)</f>
        <v>49</v>
      </c>
      <c r="D653" s="1">
        <f>IFERROR(__xludf.DUMMYFUNCTION("""COMPUTED_VALUE"""),52.0)</f>
        <v>52</v>
      </c>
      <c r="E653" s="1">
        <f>IFERROR(__xludf.DUMMYFUNCTION("""COMPUTED_VALUE"""),55.0)</f>
        <v>55</v>
      </c>
      <c r="F653" s="1">
        <f>IFERROR(__xludf.DUMMYFUNCTION("""COMPUTED_VALUE"""),57.0)</f>
        <v>57</v>
      </c>
      <c r="G653" s="1">
        <f>IFERROR(__xludf.DUMMYFUNCTION("""COMPUTED_VALUE"""),58.0)</f>
        <v>58</v>
      </c>
      <c r="H653" s="1">
        <f>IFERROR(__xludf.DUMMYFUNCTION("""COMPUTED_VALUE"""),59.0)</f>
        <v>59</v>
      </c>
      <c r="I653" s="1">
        <f>IFERROR(__xludf.DUMMYFUNCTION("""COMPUTED_VALUE"""),62.0)</f>
        <v>62</v>
      </c>
      <c r="J653" s="1" t="b">
        <f t="array" ref="J653">IF(NOT(H653=""),AND(C653:H653&gt;B653:G653),IF(NOT(G653=""),AND(C653:G653&gt;B653:F653),IF(NOT(F653=""),AND(C653:F653&gt;B653:E653),AND(C653:E653&gt;B653:D653))))</f>
        <v>1</v>
      </c>
      <c r="K653" s="1" t="b">
        <f t="array" ref="K653">IF(NOT(H653=""),AND(C653:H653&lt;B653:G653),IF(NOT(G653=""),AND(C653:G653&lt;B653:F653),IF(NOT(F653=""),AND(C653:F653&lt;B653:E653),AND(C653:E653&lt;B653:D653))))</f>
        <v>0</v>
      </c>
      <c r="L653" s="1" t="b">
        <f t="array" ref="L653">IF(NOT(H653=""),AND(AND(ABS(C653:H653-B653:G653)&gt;0),AND(ABS(C653:H653-B653:G653)&lt;4)),IF(NOT(G653=""),AND(AND(ABS(C653:G653-B653:F653)&gt;0),AND(ABS(C653:G653-B653:F653)&lt;4)),IF(NOT(F653=""),AND(AND(ABS(C653:F653-B653:E653)&gt;0),AND(ABS(C653:F653-B653:E653)&lt;4)),AND(AND(ABS(C653:E653-B653:D653)&gt;0),AND(ABS(C653:E653-B653:D653)&lt;4)))))</f>
        <v>1</v>
      </c>
      <c r="M653" s="1" t="b">
        <f t="shared" si="1"/>
        <v>1</v>
      </c>
    </row>
    <row r="654" ht="15.75" customHeight="1">
      <c r="A654" s="1" t="s">
        <v>663</v>
      </c>
      <c r="B654" s="1">
        <f>IFERROR(__xludf.DUMMYFUNCTION("SPLIT(A654,"" "")"),61.0)</f>
        <v>61</v>
      </c>
      <c r="C654" s="1">
        <f>IFERROR(__xludf.DUMMYFUNCTION("""COMPUTED_VALUE"""),63.0)</f>
        <v>63</v>
      </c>
      <c r="D654" s="1">
        <f>IFERROR(__xludf.DUMMYFUNCTION("""COMPUTED_VALUE"""),65.0)</f>
        <v>65</v>
      </c>
      <c r="E654" s="1">
        <f>IFERROR(__xludf.DUMMYFUNCTION("""COMPUTED_VALUE"""),66.0)</f>
        <v>66</v>
      </c>
      <c r="F654" s="1">
        <f>IFERROR(__xludf.DUMMYFUNCTION("""COMPUTED_VALUE"""),67.0)</f>
        <v>67</v>
      </c>
      <c r="G654" s="1">
        <f>IFERROR(__xludf.DUMMYFUNCTION("""COMPUTED_VALUE"""),68.0)</f>
        <v>68</v>
      </c>
      <c r="J654" s="1" t="b">
        <f t="array" ref="J654">IF(NOT(H654=""),AND(C654:H654&gt;B654:G654),IF(NOT(G654=""),AND(C654:G654&gt;B654:F654),IF(NOT(F654=""),AND(C654:F654&gt;B654:E654),AND(C654:E654&gt;B654:D654))))</f>
        <v>1</v>
      </c>
      <c r="K654" s="1" t="b">
        <f t="array" ref="K654">IF(NOT(H654=""),AND(C654:H654&lt;B654:G654),IF(NOT(G654=""),AND(C654:G654&lt;B654:F654),IF(NOT(F654=""),AND(C654:F654&lt;B654:E654),AND(C654:E654&lt;B654:D654))))</f>
        <v>0</v>
      </c>
      <c r="L654" s="1" t="b">
        <f t="array" ref="L654">IF(NOT(H654=""),AND(AND(ABS(C654:H654-B654:G654)&gt;0),AND(ABS(C654:H654-B654:G654)&lt;4)),IF(NOT(G654=""),AND(AND(ABS(C654:G654-B654:F654)&gt;0),AND(ABS(C654:G654-B654:F654)&lt;4)),IF(NOT(F654=""),AND(AND(ABS(C654:F654-B654:E654)&gt;0),AND(ABS(C654:F654-B654:E654)&lt;4)),AND(AND(ABS(C654:E654-B654:D654)&gt;0),AND(ABS(C654:E654-B654:D654)&lt;4)))))</f>
        <v>1</v>
      </c>
      <c r="M654" s="1" t="b">
        <f t="shared" si="1"/>
        <v>1</v>
      </c>
    </row>
    <row r="655" ht="15.75" customHeight="1">
      <c r="A655" s="1" t="s">
        <v>664</v>
      </c>
      <c r="B655" s="1">
        <f>IFERROR(__xludf.DUMMYFUNCTION("SPLIT(A655,"" "")"),44.0)</f>
        <v>44</v>
      </c>
      <c r="C655" s="1">
        <f>IFERROR(__xludf.DUMMYFUNCTION("""COMPUTED_VALUE"""),47.0)</f>
        <v>47</v>
      </c>
      <c r="D655" s="1">
        <f>IFERROR(__xludf.DUMMYFUNCTION("""COMPUTED_VALUE"""),49.0)</f>
        <v>49</v>
      </c>
      <c r="E655" s="1">
        <f>IFERROR(__xludf.DUMMYFUNCTION("""COMPUTED_VALUE"""),50.0)</f>
        <v>50</v>
      </c>
      <c r="F655" s="1">
        <f>IFERROR(__xludf.DUMMYFUNCTION("""COMPUTED_VALUE"""),52.0)</f>
        <v>52</v>
      </c>
      <c r="G655" s="1">
        <f>IFERROR(__xludf.DUMMYFUNCTION("""COMPUTED_VALUE"""),53.0)</f>
        <v>53</v>
      </c>
      <c r="J655" s="1" t="b">
        <f t="array" ref="J655">IF(NOT(H655=""),AND(C655:H655&gt;B655:G655),IF(NOT(G655=""),AND(C655:G655&gt;B655:F655),IF(NOT(F655=""),AND(C655:F655&gt;B655:E655),AND(C655:E655&gt;B655:D655))))</f>
        <v>1</v>
      </c>
      <c r="K655" s="1" t="b">
        <f t="array" ref="K655">IF(NOT(H655=""),AND(C655:H655&lt;B655:G655),IF(NOT(G655=""),AND(C655:G655&lt;B655:F655),IF(NOT(F655=""),AND(C655:F655&lt;B655:E655),AND(C655:E655&lt;B655:D655))))</f>
        <v>0</v>
      </c>
      <c r="L655" s="1" t="b">
        <f t="array" ref="L655">IF(NOT(H655=""),AND(AND(ABS(C655:H655-B655:G655)&gt;0),AND(ABS(C655:H655-B655:G655)&lt;4)),IF(NOT(G655=""),AND(AND(ABS(C655:G655-B655:F655)&gt;0),AND(ABS(C655:G655-B655:F655)&lt;4)),IF(NOT(F655=""),AND(AND(ABS(C655:F655-B655:E655)&gt;0),AND(ABS(C655:F655-B655:E655)&lt;4)),AND(AND(ABS(C655:E655-B655:D655)&gt;0),AND(ABS(C655:E655-B655:D655)&lt;4)))))</f>
        <v>1</v>
      </c>
      <c r="M655" s="1" t="b">
        <f t="shared" si="1"/>
        <v>1</v>
      </c>
    </row>
    <row r="656" ht="15.75" customHeight="1">
      <c r="A656" s="1" t="s">
        <v>665</v>
      </c>
      <c r="B656" s="1">
        <f>IFERROR(__xludf.DUMMYFUNCTION("SPLIT(A656,"" "")"),65.0)</f>
        <v>65</v>
      </c>
      <c r="C656" s="1">
        <f>IFERROR(__xludf.DUMMYFUNCTION("""COMPUTED_VALUE"""),64.0)</f>
        <v>64</v>
      </c>
      <c r="D656" s="1">
        <f>IFERROR(__xludf.DUMMYFUNCTION("""COMPUTED_VALUE"""),62.0)</f>
        <v>62</v>
      </c>
      <c r="E656" s="1">
        <f>IFERROR(__xludf.DUMMYFUNCTION("""COMPUTED_VALUE"""),61.0)</f>
        <v>61</v>
      </c>
      <c r="F656" s="1">
        <f>IFERROR(__xludf.DUMMYFUNCTION("""COMPUTED_VALUE"""),60.0)</f>
        <v>60</v>
      </c>
      <c r="G656" s="1">
        <f>IFERROR(__xludf.DUMMYFUNCTION("""COMPUTED_VALUE"""),57.0)</f>
        <v>57</v>
      </c>
      <c r="J656" s="1" t="b">
        <f t="array" ref="J656">IF(NOT(H656=""),AND(C656:H656&gt;B656:G656),IF(NOT(G656=""),AND(C656:G656&gt;B656:F656),IF(NOT(F656=""),AND(C656:F656&gt;B656:E656),AND(C656:E656&gt;B656:D656))))</f>
        <v>0</v>
      </c>
      <c r="K656" s="1" t="b">
        <f t="array" ref="K656">IF(NOT(H656=""),AND(C656:H656&lt;B656:G656),IF(NOT(G656=""),AND(C656:G656&lt;B656:F656),IF(NOT(F656=""),AND(C656:F656&lt;B656:E656),AND(C656:E656&lt;B656:D656))))</f>
        <v>1</v>
      </c>
      <c r="L656" s="1" t="b">
        <f t="array" ref="L656">IF(NOT(H656=""),AND(AND(ABS(C656:H656-B656:G656)&gt;0),AND(ABS(C656:H656-B656:G656)&lt;4)),IF(NOT(G656=""),AND(AND(ABS(C656:G656-B656:F656)&gt;0),AND(ABS(C656:G656-B656:F656)&lt;4)),IF(NOT(F656=""),AND(AND(ABS(C656:F656-B656:E656)&gt;0),AND(ABS(C656:F656-B656:E656)&lt;4)),AND(AND(ABS(C656:E656-B656:D656)&gt;0),AND(ABS(C656:E656-B656:D656)&lt;4)))))</f>
        <v>1</v>
      </c>
      <c r="M656" s="1" t="b">
        <f t="shared" si="1"/>
        <v>1</v>
      </c>
    </row>
    <row r="657" ht="15.75" customHeight="1">
      <c r="A657" s="1" t="s">
        <v>666</v>
      </c>
      <c r="B657" s="1">
        <f>IFERROR(__xludf.DUMMYFUNCTION("SPLIT(A657,"" "")"),85.0)</f>
        <v>85</v>
      </c>
      <c r="C657" s="1">
        <f>IFERROR(__xludf.DUMMYFUNCTION("""COMPUTED_VALUE"""),82.0)</f>
        <v>82</v>
      </c>
      <c r="D657" s="1">
        <f>IFERROR(__xludf.DUMMYFUNCTION("""COMPUTED_VALUE"""),81.0)</f>
        <v>81</v>
      </c>
      <c r="E657" s="1">
        <f>IFERROR(__xludf.DUMMYFUNCTION("""COMPUTED_VALUE"""),80.0)</f>
        <v>80</v>
      </c>
      <c r="F657" s="1">
        <f>IFERROR(__xludf.DUMMYFUNCTION("""COMPUTED_VALUE"""),78.0)</f>
        <v>78</v>
      </c>
      <c r="G657" s="1">
        <f>IFERROR(__xludf.DUMMYFUNCTION("""COMPUTED_VALUE"""),77.0)</f>
        <v>77</v>
      </c>
      <c r="H657" s="1">
        <f>IFERROR(__xludf.DUMMYFUNCTION("""COMPUTED_VALUE"""),74.0)</f>
        <v>74</v>
      </c>
      <c r="I657" s="1"/>
      <c r="J657" s="1" t="b">
        <f t="array" ref="J657">IF(NOT(H657=""),AND(C657:H657&gt;B657:G657),IF(NOT(G657=""),AND(C657:G657&gt;B657:F657),IF(NOT(F657=""),AND(C657:F657&gt;B657:E657),AND(C657:E657&gt;B657:D657))))</f>
        <v>0</v>
      </c>
      <c r="K657" s="1" t="b">
        <f t="array" ref="K657">IF(NOT(H657=""),AND(C657:H657&lt;B657:G657),IF(NOT(G657=""),AND(C657:G657&lt;B657:F657),IF(NOT(F657=""),AND(C657:F657&lt;B657:E657),AND(C657:E657&lt;B657:D657))))</f>
        <v>1</v>
      </c>
      <c r="L657" s="1" t="b">
        <f t="array" ref="L657">IF(NOT(H657=""),AND(AND(ABS(C657:H657-B657:G657)&gt;0),AND(ABS(C657:H657-B657:G657)&lt;4)),IF(NOT(G657=""),AND(AND(ABS(C657:G657-B657:F657)&gt;0),AND(ABS(C657:G657-B657:F657)&lt;4)),IF(NOT(F657=""),AND(AND(ABS(C657:F657-B657:E657)&gt;0),AND(ABS(C657:F657-B657:E657)&lt;4)),AND(AND(ABS(C657:E657-B657:D657)&gt;0),AND(ABS(C657:E657-B657:D657)&lt;4)))))</f>
        <v>1</v>
      </c>
      <c r="M657" s="1" t="b">
        <f t="shared" si="1"/>
        <v>1</v>
      </c>
    </row>
    <row r="658" ht="15.75" customHeight="1">
      <c r="A658" s="1" t="s">
        <v>667</v>
      </c>
      <c r="B658" s="1">
        <f>IFERROR(__xludf.DUMMYFUNCTION("SPLIT(A658,"" "")"),80.0)</f>
        <v>80</v>
      </c>
      <c r="C658" s="1">
        <f>IFERROR(__xludf.DUMMYFUNCTION("""COMPUTED_VALUE"""),77.0)</f>
        <v>77</v>
      </c>
      <c r="D658" s="1">
        <f>IFERROR(__xludf.DUMMYFUNCTION("""COMPUTED_VALUE"""),74.0)</f>
        <v>74</v>
      </c>
      <c r="E658" s="1">
        <f>IFERROR(__xludf.DUMMYFUNCTION("""COMPUTED_VALUE"""),71.0)</f>
        <v>71</v>
      </c>
      <c r="F658" s="1">
        <f>IFERROR(__xludf.DUMMYFUNCTION("""COMPUTED_VALUE"""),69.0)</f>
        <v>69</v>
      </c>
      <c r="G658" s="1">
        <f>IFERROR(__xludf.DUMMYFUNCTION("""COMPUTED_VALUE"""),67.0)</f>
        <v>67</v>
      </c>
      <c r="H658" s="1">
        <f>IFERROR(__xludf.DUMMYFUNCTION("""COMPUTED_VALUE"""),65.0)</f>
        <v>65</v>
      </c>
      <c r="I658" s="1"/>
      <c r="J658" s="1" t="b">
        <f t="array" ref="J658">IF(NOT(H658=""),AND(C658:H658&gt;B658:G658),IF(NOT(G658=""),AND(C658:G658&gt;B658:F658),IF(NOT(F658=""),AND(C658:F658&gt;B658:E658),AND(C658:E658&gt;B658:D658))))</f>
        <v>0</v>
      </c>
      <c r="K658" s="1" t="b">
        <f t="array" ref="K658">IF(NOT(H658=""),AND(C658:H658&lt;B658:G658),IF(NOT(G658=""),AND(C658:G658&lt;B658:F658),IF(NOT(F658=""),AND(C658:F658&lt;B658:E658),AND(C658:E658&lt;B658:D658))))</f>
        <v>1</v>
      </c>
      <c r="L658" s="1" t="b">
        <f t="array" ref="L658">IF(NOT(H658=""),AND(AND(ABS(C658:H658-B658:G658)&gt;0),AND(ABS(C658:H658-B658:G658)&lt;4)),IF(NOT(G658=""),AND(AND(ABS(C658:G658-B658:F658)&gt;0),AND(ABS(C658:G658-B658:F658)&lt;4)),IF(NOT(F658=""),AND(AND(ABS(C658:F658-B658:E658)&gt;0),AND(ABS(C658:F658-B658:E658)&lt;4)),AND(AND(ABS(C658:E658-B658:D658)&gt;0),AND(ABS(C658:E658-B658:D658)&lt;4)))))</f>
        <v>1</v>
      </c>
      <c r="M658" s="1" t="b">
        <f t="shared" si="1"/>
        <v>1</v>
      </c>
    </row>
    <row r="659" ht="15.75" customHeight="1">
      <c r="A659" s="1" t="s">
        <v>668</v>
      </c>
      <c r="B659" s="1">
        <f>IFERROR(__xludf.DUMMYFUNCTION("SPLIT(A659,"" "")"),73.0)</f>
        <v>73</v>
      </c>
      <c r="C659" s="1">
        <f>IFERROR(__xludf.DUMMYFUNCTION("""COMPUTED_VALUE"""),70.0)</f>
        <v>70</v>
      </c>
      <c r="D659" s="1">
        <f>IFERROR(__xludf.DUMMYFUNCTION("""COMPUTED_VALUE"""),68.0)</f>
        <v>68</v>
      </c>
      <c r="E659" s="1">
        <f>IFERROR(__xludf.DUMMYFUNCTION("""COMPUTED_VALUE"""),66.0)</f>
        <v>66</v>
      </c>
      <c r="F659" s="1">
        <f>IFERROR(__xludf.DUMMYFUNCTION("""COMPUTED_VALUE"""),64.0)</f>
        <v>64</v>
      </c>
      <c r="G659" s="1">
        <f>IFERROR(__xludf.DUMMYFUNCTION("""COMPUTED_VALUE"""),63.0)</f>
        <v>63</v>
      </c>
      <c r="H659" s="1">
        <f>IFERROR(__xludf.DUMMYFUNCTION("""COMPUTED_VALUE"""),62.0)</f>
        <v>62</v>
      </c>
      <c r="I659" s="1"/>
      <c r="J659" s="1" t="b">
        <f t="array" ref="J659">IF(NOT(H659=""),AND(C659:H659&gt;B659:G659),IF(NOT(G659=""),AND(C659:G659&gt;B659:F659),IF(NOT(F659=""),AND(C659:F659&gt;B659:E659),AND(C659:E659&gt;B659:D659))))</f>
        <v>0</v>
      </c>
      <c r="K659" s="1" t="b">
        <f t="array" ref="K659">IF(NOT(H659=""),AND(C659:H659&lt;B659:G659),IF(NOT(G659=""),AND(C659:G659&lt;B659:F659),IF(NOT(F659=""),AND(C659:F659&lt;B659:E659),AND(C659:E659&lt;B659:D659))))</f>
        <v>1</v>
      </c>
      <c r="L659" s="1" t="b">
        <f t="array" ref="L659">IF(NOT(H659=""),AND(AND(ABS(C659:H659-B659:G659)&gt;0),AND(ABS(C659:H659-B659:G659)&lt;4)),IF(NOT(G659=""),AND(AND(ABS(C659:G659-B659:F659)&gt;0),AND(ABS(C659:G659-B659:F659)&lt;4)),IF(NOT(F659=""),AND(AND(ABS(C659:F659-B659:E659)&gt;0),AND(ABS(C659:F659-B659:E659)&lt;4)),AND(AND(ABS(C659:E659-B659:D659)&gt;0),AND(ABS(C659:E659-B659:D659)&lt;4)))))</f>
        <v>1</v>
      </c>
      <c r="M659" s="1" t="b">
        <f t="shared" si="1"/>
        <v>1</v>
      </c>
    </row>
    <row r="660" ht="15.75" customHeight="1">
      <c r="A660" s="1" t="s">
        <v>669</v>
      </c>
      <c r="B660" s="1">
        <f>IFERROR(__xludf.DUMMYFUNCTION("SPLIT(A660,"" "")"),55.0)</f>
        <v>55</v>
      </c>
      <c r="C660" s="1">
        <f>IFERROR(__xludf.DUMMYFUNCTION("""COMPUTED_VALUE"""),57.0)</f>
        <v>57</v>
      </c>
      <c r="D660" s="1">
        <f>IFERROR(__xludf.DUMMYFUNCTION("""COMPUTED_VALUE"""),60.0)</f>
        <v>60</v>
      </c>
      <c r="E660" s="1">
        <f>IFERROR(__xludf.DUMMYFUNCTION("""COMPUTED_VALUE"""),62.0)</f>
        <v>62</v>
      </c>
      <c r="F660" s="1">
        <f>IFERROR(__xludf.DUMMYFUNCTION("""COMPUTED_VALUE"""),64.0)</f>
        <v>64</v>
      </c>
      <c r="G660" s="1">
        <f>IFERROR(__xludf.DUMMYFUNCTION("""COMPUTED_VALUE"""),66.0)</f>
        <v>66</v>
      </c>
      <c r="J660" s="1" t="b">
        <f t="array" ref="J660">IF(NOT(H660=""),AND(C660:H660&gt;B660:G660),IF(NOT(G660=""),AND(C660:G660&gt;B660:F660),IF(NOT(F660=""),AND(C660:F660&gt;B660:E660),AND(C660:E660&gt;B660:D660))))</f>
        <v>1</v>
      </c>
      <c r="K660" s="1" t="b">
        <f t="array" ref="K660">IF(NOT(H660=""),AND(C660:H660&lt;B660:G660),IF(NOT(G660=""),AND(C660:G660&lt;B660:F660),IF(NOT(F660=""),AND(C660:F660&lt;B660:E660),AND(C660:E660&lt;B660:D660))))</f>
        <v>0</v>
      </c>
      <c r="L660" s="1" t="b">
        <f t="array" ref="L660">IF(NOT(H660=""),AND(AND(ABS(C660:H660-B660:G660)&gt;0),AND(ABS(C660:H660-B660:G660)&lt;4)),IF(NOT(G660=""),AND(AND(ABS(C660:G660-B660:F660)&gt;0),AND(ABS(C660:G660-B660:F660)&lt;4)),IF(NOT(F660=""),AND(AND(ABS(C660:F660-B660:E660)&gt;0),AND(ABS(C660:F660-B660:E660)&lt;4)),AND(AND(ABS(C660:E660-B660:D660)&gt;0),AND(ABS(C660:E660-B660:D660)&lt;4)))))</f>
        <v>1</v>
      </c>
      <c r="M660" s="1" t="b">
        <f t="shared" si="1"/>
        <v>1</v>
      </c>
    </row>
    <row r="661" ht="15.75" customHeight="1">
      <c r="A661" s="1" t="s">
        <v>670</v>
      </c>
      <c r="B661" s="1">
        <f>IFERROR(__xludf.DUMMYFUNCTION("SPLIT(A661,"" "")"),10.0)</f>
        <v>10</v>
      </c>
      <c r="C661" s="1">
        <f>IFERROR(__xludf.DUMMYFUNCTION("""COMPUTED_VALUE"""),8.0)</f>
        <v>8</v>
      </c>
      <c r="D661" s="1">
        <f>IFERROR(__xludf.DUMMYFUNCTION("""COMPUTED_VALUE"""),6.0)</f>
        <v>6</v>
      </c>
      <c r="E661" s="1">
        <f>IFERROR(__xludf.DUMMYFUNCTION("""COMPUTED_VALUE"""),5.0)</f>
        <v>5</v>
      </c>
      <c r="F661" s="1">
        <f>IFERROR(__xludf.DUMMYFUNCTION("""COMPUTED_VALUE"""),4.0)</f>
        <v>4</v>
      </c>
      <c r="G661" s="1">
        <f>IFERROR(__xludf.DUMMYFUNCTION("""COMPUTED_VALUE"""),3.0)</f>
        <v>3</v>
      </c>
      <c r="H661" s="1">
        <f>IFERROR(__xludf.DUMMYFUNCTION("""COMPUTED_VALUE"""),1.0)</f>
        <v>1</v>
      </c>
      <c r="I661" s="1"/>
      <c r="J661" s="1" t="b">
        <f t="array" ref="J661">IF(NOT(H661=""),AND(C661:H661&gt;B661:G661),IF(NOT(G661=""),AND(C661:G661&gt;B661:F661),IF(NOT(F661=""),AND(C661:F661&gt;B661:E661),AND(C661:E661&gt;B661:D661))))</f>
        <v>0</v>
      </c>
      <c r="K661" s="1" t="b">
        <f t="array" ref="K661">IF(NOT(H661=""),AND(C661:H661&lt;B661:G661),IF(NOT(G661=""),AND(C661:G661&lt;B661:F661),IF(NOT(F661=""),AND(C661:F661&lt;B661:E661),AND(C661:E661&lt;B661:D661))))</f>
        <v>1</v>
      </c>
      <c r="L661" s="1" t="b">
        <f t="array" ref="L661">IF(NOT(H661=""),AND(AND(ABS(C661:H661-B661:G661)&gt;0),AND(ABS(C661:H661-B661:G661)&lt;4)),IF(NOT(G661=""),AND(AND(ABS(C661:G661-B661:F661)&gt;0),AND(ABS(C661:G661-B661:F661)&lt;4)),IF(NOT(F661=""),AND(AND(ABS(C661:F661-B661:E661)&gt;0),AND(ABS(C661:F661-B661:E661)&lt;4)),AND(AND(ABS(C661:E661-B661:D661)&gt;0),AND(ABS(C661:E661-B661:D661)&lt;4)))))</f>
        <v>1</v>
      </c>
      <c r="M661" s="1" t="b">
        <f t="shared" si="1"/>
        <v>1</v>
      </c>
    </row>
    <row r="662" ht="15.75" customHeight="1">
      <c r="A662" s="1" t="s">
        <v>671</v>
      </c>
      <c r="B662" s="1">
        <f>IFERROR(__xludf.DUMMYFUNCTION("SPLIT(A662,"" "")"),61.0)</f>
        <v>61</v>
      </c>
      <c r="C662" s="1">
        <f>IFERROR(__xludf.DUMMYFUNCTION("""COMPUTED_VALUE"""),59.0)</f>
        <v>59</v>
      </c>
      <c r="D662" s="1">
        <f>IFERROR(__xludf.DUMMYFUNCTION("""COMPUTED_VALUE"""),58.0)</f>
        <v>58</v>
      </c>
      <c r="E662" s="1">
        <f>IFERROR(__xludf.DUMMYFUNCTION("""COMPUTED_VALUE"""),56.0)</f>
        <v>56</v>
      </c>
      <c r="F662" s="1">
        <f>IFERROR(__xludf.DUMMYFUNCTION("""COMPUTED_VALUE"""),54.0)</f>
        <v>54</v>
      </c>
      <c r="J662" s="1" t="b">
        <f t="array" ref="J662">IF(NOT(H662=""),AND(C662:H662&gt;B662:G662),IF(NOT(G662=""),AND(C662:G662&gt;B662:F662),IF(NOT(F662=""),AND(C662:F662&gt;B662:E662),AND(C662:E662&gt;B662:D662))))</f>
        <v>0</v>
      </c>
      <c r="K662" s="1" t="b">
        <f t="array" ref="K662">IF(NOT(H662=""),AND(C662:H662&lt;B662:G662),IF(NOT(G662=""),AND(C662:G662&lt;B662:F662),IF(NOT(F662=""),AND(C662:F662&lt;B662:E662),AND(C662:E662&lt;B662:D662))))</f>
        <v>1</v>
      </c>
      <c r="L662" s="1" t="b">
        <f t="array" ref="L662">IF(NOT(H662=""),AND(AND(ABS(C662:H662-B662:G662)&gt;0),AND(ABS(C662:H662-B662:G662)&lt;4)),IF(NOT(G662=""),AND(AND(ABS(C662:G662-B662:F662)&gt;0),AND(ABS(C662:G662-B662:F662)&lt;4)),IF(NOT(F662=""),AND(AND(ABS(C662:F662-B662:E662)&gt;0),AND(ABS(C662:F662-B662:E662)&lt;4)),AND(AND(ABS(C662:E662-B662:D662)&gt;0),AND(ABS(C662:E662-B662:D662)&lt;4)))))</f>
        <v>1</v>
      </c>
      <c r="M662" s="1" t="b">
        <f t="shared" si="1"/>
        <v>1</v>
      </c>
    </row>
    <row r="663" ht="15.75" customHeight="1">
      <c r="A663" s="1" t="s">
        <v>672</v>
      </c>
      <c r="B663" s="1">
        <f>IFERROR(__xludf.DUMMYFUNCTION("SPLIT(A663,"" "")"),28.0)</f>
        <v>28</v>
      </c>
      <c r="C663" s="1">
        <f>IFERROR(__xludf.DUMMYFUNCTION("""COMPUTED_VALUE"""),25.0)</f>
        <v>25</v>
      </c>
      <c r="D663" s="1">
        <f>IFERROR(__xludf.DUMMYFUNCTION("""COMPUTED_VALUE"""),24.0)</f>
        <v>24</v>
      </c>
      <c r="E663" s="1">
        <f>IFERROR(__xludf.DUMMYFUNCTION("""COMPUTED_VALUE"""),22.0)</f>
        <v>22</v>
      </c>
      <c r="F663" s="1">
        <f>IFERROR(__xludf.DUMMYFUNCTION("""COMPUTED_VALUE"""),21.0)</f>
        <v>21</v>
      </c>
      <c r="G663" s="1">
        <f>IFERROR(__xludf.DUMMYFUNCTION("""COMPUTED_VALUE"""),18.0)</f>
        <v>18</v>
      </c>
      <c r="H663" s="1">
        <f>IFERROR(__xludf.DUMMYFUNCTION("""COMPUTED_VALUE"""),15.0)</f>
        <v>15</v>
      </c>
      <c r="I663" s="1"/>
      <c r="J663" s="1" t="b">
        <f t="array" ref="J663">IF(NOT(H663=""),AND(C663:H663&gt;B663:G663),IF(NOT(G663=""),AND(C663:G663&gt;B663:F663),IF(NOT(F663=""),AND(C663:F663&gt;B663:E663),AND(C663:E663&gt;B663:D663))))</f>
        <v>0</v>
      </c>
      <c r="K663" s="1" t="b">
        <f t="array" ref="K663">IF(NOT(H663=""),AND(C663:H663&lt;B663:G663),IF(NOT(G663=""),AND(C663:G663&lt;B663:F663),IF(NOT(F663=""),AND(C663:F663&lt;B663:E663),AND(C663:E663&lt;B663:D663))))</f>
        <v>1</v>
      </c>
      <c r="L663" s="1" t="b">
        <f t="array" ref="L663">IF(NOT(H663=""),AND(AND(ABS(C663:H663-B663:G663)&gt;0),AND(ABS(C663:H663-B663:G663)&lt;4)),IF(NOT(G663=""),AND(AND(ABS(C663:G663-B663:F663)&gt;0),AND(ABS(C663:G663-B663:F663)&lt;4)),IF(NOT(F663=""),AND(AND(ABS(C663:F663-B663:E663)&gt;0),AND(ABS(C663:F663-B663:E663)&lt;4)),AND(AND(ABS(C663:E663-B663:D663)&gt;0),AND(ABS(C663:E663-B663:D663)&lt;4)))))</f>
        <v>1</v>
      </c>
      <c r="M663" s="1" t="b">
        <f t="shared" si="1"/>
        <v>1</v>
      </c>
    </row>
    <row r="664" ht="15.75" customHeight="1">
      <c r="A664" s="1" t="s">
        <v>673</v>
      </c>
      <c r="B664" s="1">
        <f>IFERROR(__xludf.DUMMYFUNCTION("SPLIT(A664,"" "")"),30.0)</f>
        <v>30</v>
      </c>
      <c r="C664" s="1">
        <f>IFERROR(__xludf.DUMMYFUNCTION("""COMPUTED_VALUE"""),33.0)</f>
        <v>33</v>
      </c>
      <c r="D664" s="1">
        <f>IFERROR(__xludf.DUMMYFUNCTION("""COMPUTED_VALUE"""),34.0)</f>
        <v>34</v>
      </c>
      <c r="E664" s="1">
        <f>IFERROR(__xludf.DUMMYFUNCTION("""COMPUTED_VALUE"""),37.0)</f>
        <v>37</v>
      </c>
      <c r="F664" s="1">
        <f>IFERROR(__xludf.DUMMYFUNCTION("""COMPUTED_VALUE"""),40.0)</f>
        <v>40</v>
      </c>
      <c r="J664" s="1" t="b">
        <f t="array" ref="J664">IF(NOT(H664=""),AND(C664:H664&gt;B664:G664),IF(NOT(G664=""),AND(C664:G664&gt;B664:F664),IF(NOT(F664=""),AND(C664:F664&gt;B664:E664),AND(C664:E664&gt;B664:D664))))</f>
        <v>1</v>
      </c>
      <c r="K664" s="1" t="b">
        <f t="array" ref="K664">IF(NOT(H664=""),AND(C664:H664&lt;B664:G664),IF(NOT(G664=""),AND(C664:G664&lt;B664:F664),IF(NOT(F664=""),AND(C664:F664&lt;B664:E664),AND(C664:E664&lt;B664:D664))))</f>
        <v>0</v>
      </c>
      <c r="L664" s="1" t="b">
        <f t="array" ref="L664">IF(NOT(H664=""),AND(AND(ABS(C664:H664-B664:G664)&gt;0),AND(ABS(C664:H664-B664:G664)&lt;4)),IF(NOT(G664=""),AND(AND(ABS(C664:G664-B664:F664)&gt;0),AND(ABS(C664:G664-B664:F664)&lt;4)),IF(NOT(F664=""),AND(AND(ABS(C664:F664-B664:E664)&gt;0),AND(ABS(C664:F664-B664:E664)&lt;4)),AND(AND(ABS(C664:E664-B664:D664)&gt;0),AND(ABS(C664:E664-B664:D664)&lt;4)))))</f>
        <v>1</v>
      </c>
      <c r="M664" s="1" t="b">
        <f t="shared" si="1"/>
        <v>1</v>
      </c>
    </row>
    <row r="665" ht="15.75" customHeight="1">
      <c r="A665" s="1" t="s">
        <v>674</v>
      </c>
      <c r="B665" s="1">
        <f>IFERROR(__xludf.DUMMYFUNCTION("SPLIT(A665,"" "")"),85.0)</f>
        <v>85</v>
      </c>
      <c r="C665" s="1">
        <f>IFERROR(__xludf.DUMMYFUNCTION("""COMPUTED_VALUE"""),82.0)</f>
        <v>82</v>
      </c>
      <c r="D665" s="1">
        <f>IFERROR(__xludf.DUMMYFUNCTION("""COMPUTED_VALUE"""),80.0)</f>
        <v>80</v>
      </c>
      <c r="E665" s="1">
        <f>IFERROR(__xludf.DUMMYFUNCTION("""COMPUTED_VALUE"""),77.0)</f>
        <v>77</v>
      </c>
      <c r="F665" s="1">
        <f>IFERROR(__xludf.DUMMYFUNCTION("""COMPUTED_VALUE"""),76.0)</f>
        <v>76</v>
      </c>
      <c r="G665" s="1">
        <f>IFERROR(__xludf.DUMMYFUNCTION("""COMPUTED_VALUE"""),73.0)</f>
        <v>73</v>
      </c>
      <c r="J665" s="1" t="b">
        <f t="array" ref="J665">IF(NOT(H665=""),AND(C665:H665&gt;B665:G665),IF(NOT(G665=""),AND(C665:G665&gt;B665:F665),IF(NOT(F665=""),AND(C665:F665&gt;B665:E665),AND(C665:E665&gt;B665:D665))))</f>
        <v>0</v>
      </c>
      <c r="K665" s="1" t="b">
        <f t="array" ref="K665">IF(NOT(H665=""),AND(C665:H665&lt;B665:G665),IF(NOT(G665=""),AND(C665:G665&lt;B665:F665),IF(NOT(F665=""),AND(C665:F665&lt;B665:E665),AND(C665:E665&lt;B665:D665))))</f>
        <v>1</v>
      </c>
      <c r="L665" s="1" t="b">
        <f t="array" ref="L665">IF(NOT(H665=""),AND(AND(ABS(C665:H665-B665:G665)&gt;0),AND(ABS(C665:H665-B665:G665)&lt;4)),IF(NOT(G665=""),AND(AND(ABS(C665:G665-B665:F665)&gt;0),AND(ABS(C665:G665-B665:F665)&lt;4)),IF(NOT(F665=""),AND(AND(ABS(C665:F665-B665:E665)&gt;0),AND(ABS(C665:F665-B665:E665)&lt;4)),AND(AND(ABS(C665:E665-B665:D665)&gt;0),AND(ABS(C665:E665-B665:D665)&lt;4)))))</f>
        <v>1</v>
      </c>
      <c r="M665" s="1" t="b">
        <f t="shared" si="1"/>
        <v>1</v>
      </c>
    </row>
    <row r="666" ht="15.75" customHeight="1">
      <c r="A666" s="1" t="s">
        <v>675</v>
      </c>
      <c r="B666" s="1">
        <f>IFERROR(__xludf.DUMMYFUNCTION("SPLIT(A666,"" "")"),57.0)</f>
        <v>57</v>
      </c>
      <c r="C666" s="1">
        <f>IFERROR(__xludf.DUMMYFUNCTION("""COMPUTED_VALUE"""),60.0)</f>
        <v>60</v>
      </c>
      <c r="D666" s="1">
        <f>IFERROR(__xludf.DUMMYFUNCTION("""COMPUTED_VALUE"""),61.0)</f>
        <v>61</v>
      </c>
      <c r="E666" s="1">
        <f>IFERROR(__xludf.DUMMYFUNCTION("""COMPUTED_VALUE"""),64.0)</f>
        <v>64</v>
      </c>
      <c r="F666" s="1">
        <f>IFERROR(__xludf.DUMMYFUNCTION("""COMPUTED_VALUE"""),67.0)</f>
        <v>67</v>
      </c>
      <c r="J666" s="1" t="b">
        <f t="array" ref="J666">IF(NOT(H666=""),AND(C666:H666&gt;B666:G666),IF(NOT(G666=""),AND(C666:G666&gt;B666:F666),IF(NOT(F666=""),AND(C666:F666&gt;B666:E666),AND(C666:E666&gt;B666:D666))))</f>
        <v>1</v>
      </c>
      <c r="K666" s="1" t="b">
        <f t="array" ref="K666">IF(NOT(H666=""),AND(C666:H666&lt;B666:G666),IF(NOT(G666=""),AND(C666:G666&lt;B666:F666),IF(NOT(F666=""),AND(C666:F666&lt;B666:E666),AND(C666:E666&lt;B666:D666))))</f>
        <v>0</v>
      </c>
      <c r="L666" s="1" t="b">
        <f t="array" ref="L666">IF(NOT(H666=""),AND(AND(ABS(C666:H666-B666:G666)&gt;0),AND(ABS(C666:H666-B666:G666)&lt;4)),IF(NOT(G666=""),AND(AND(ABS(C666:G666-B666:F666)&gt;0),AND(ABS(C666:G666-B666:F666)&lt;4)),IF(NOT(F666=""),AND(AND(ABS(C666:F666-B666:E666)&gt;0),AND(ABS(C666:F666-B666:E666)&lt;4)),AND(AND(ABS(C666:E666-B666:D666)&gt;0),AND(ABS(C666:E666-B666:D666)&lt;4)))))</f>
        <v>1</v>
      </c>
      <c r="M666" s="1" t="b">
        <f t="shared" si="1"/>
        <v>1</v>
      </c>
    </row>
    <row r="667" ht="15.75" customHeight="1">
      <c r="A667" s="1" t="s">
        <v>676</v>
      </c>
      <c r="B667" s="1">
        <f>IFERROR(__xludf.DUMMYFUNCTION("SPLIT(A667,"" "")"),87.0)</f>
        <v>87</v>
      </c>
      <c r="C667" s="1">
        <f>IFERROR(__xludf.DUMMYFUNCTION("""COMPUTED_VALUE"""),88.0)</f>
        <v>88</v>
      </c>
      <c r="D667" s="1">
        <f>IFERROR(__xludf.DUMMYFUNCTION("""COMPUTED_VALUE"""),89.0)</f>
        <v>89</v>
      </c>
      <c r="E667" s="1">
        <f>IFERROR(__xludf.DUMMYFUNCTION("""COMPUTED_VALUE"""),90.0)</f>
        <v>90</v>
      </c>
      <c r="F667" s="1">
        <f>IFERROR(__xludf.DUMMYFUNCTION("""COMPUTED_VALUE"""),91.0)</f>
        <v>91</v>
      </c>
      <c r="G667" s="1">
        <f>IFERROR(__xludf.DUMMYFUNCTION("""COMPUTED_VALUE"""),94.0)</f>
        <v>94</v>
      </c>
      <c r="H667" s="1">
        <f>IFERROR(__xludf.DUMMYFUNCTION("""COMPUTED_VALUE"""),95.0)</f>
        <v>95</v>
      </c>
      <c r="I667" s="1"/>
      <c r="J667" s="1" t="b">
        <f t="array" ref="J667">IF(NOT(H667=""),AND(C667:H667&gt;B667:G667),IF(NOT(G667=""),AND(C667:G667&gt;B667:F667),IF(NOT(F667=""),AND(C667:F667&gt;B667:E667),AND(C667:E667&gt;B667:D667))))</f>
        <v>1</v>
      </c>
      <c r="K667" s="1" t="b">
        <f t="array" ref="K667">IF(NOT(H667=""),AND(C667:H667&lt;B667:G667),IF(NOT(G667=""),AND(C667:G667&lt;B667:F667),IF(NOT(F667=""),AND(C667:F667&lt;B667:E667),AND(C667:E667&lt;B667:D667))))</f>
        <v>0</v>
      </c>
      <c r="L667" s="1" t="b">
        <f t="array" ref="L667">IF(NOT(H667=""),AND(AND(ABS(C667:H667-B667:G667)&gt;0),AND(ABS(C667:H667-B667:G667)&lt;4)),IF(NOT(G667=""),AND(AND(ABS(C667:G667-B667:F667)&gt;0),AND(ABS(C667:G667-B667:F667)&lt;4)),IF(NOT(F667=""),AND(AND(ABS(C667:F667-B667:E667)&gt;0),AND(ABS(C667:F667-B667:E667)&lt;4)),AND(AND(ABS(C667:E667-B667:D667)&gt;0),AND(ABS(C667:E667-B667:D667)&lt;4)))))</f>
        <v>1</v>
      </c>
      <c r="M667" s="1" t="b">
        <f t="shared" si="1"/>
        <v>1</v>
      </c>
    </row>
    <row r="668" ht="15.75" customHeight="1">
      <c r="A668" s="1" t="s">
        <v>677</v>
      </c>
      <c r="B668" s="1">
        <f>IFERROR(__xludf.DUMMYFUNCTION("SPLIT(A668,"" "")"),3.0)</f>
        <v>3</v>
      </c>
      <c r="C668" s="1">
        <f>IFERROR(__xludf.DUMMYFUNCTION("""COMPUTED_VALUE"""),4.0)</f>
        <v>4</v>
      </c>
      <c r="D668" s="1">
        <f>IFERROR(__xludf.DUMMYFUNCTION("""COMPUTED_VALUE"""),6.0)</f>
        <v>6</v>
      </c>
      <c r="E668" s="1">
        <f>IFERROR(__xludf.DUMMYFUNCTION("""COMPUTED_VALUE"""),7.0)</f>
        <v>7</v>
      </c>
      <c r="F668" s="1">
        <f>IFERROR(__xludf.DUMMYFUNCTION("""COMPUTED_VALUE"""),10.0)</f>
        <v>10</v>
      </c>
      <c r="J668" s="1" t="b">
        <f t="array" ref="J668">IF(NOT(H668=""),AND(C668:H668&gt;B668:G668),IF(NOT(G668=""),AND(C668:G668&gt;B668:F668),IF(NOT(F668=""),AND(C668:F668&gt;B668:E668),AND(C668:E668&gt;B668:D668))))</f>
        <v>1</v>
      </c>
      <c r="K668" s="1" t="b">
        <f t="array" ref="K668">IF(NOT(H668=""),AND(C668:H668&lt;B668:G668),IF(NOT(G668=""),AND(C668:G668&lt;B668:F668),IF(NOT(F668=""),AND(C668:F668&lt;B668:E668),AND(C668:E668&lt;B668:D668))))</f>
        <v>0</v>
      </c>
      <c r="L668" s="1" t="b">
        <f t="array" ref="L668">IF(NOT(H668=""),AND(AND(ABS(C668:H668-B668:G668)&gt;0),AND(ABS(C668:H668-B668:G668)&lt;4)),IF(NOT(G668=""),AND(AND(ABS(C668:G668-B668:F668)&gt;0),AND(ABS(C668:G668-B668:F668)&lt;4)),IF(NOT(F668=""),AND(AND(ABS(C668:F668-B668:E668)&gt;0),AND(ABS(C668:F668-B668:E668)&lt;4)),AND(AND(ABS(C668:E668-B668:D668)&gt;0),AND(ABS(C668:E668-B668:D668)&lt;4)))))</f>
        <v>1</v>
      </c>
      <c r="M668" s="1" t="b">
        <f t="shared" si="1"/>
        <v>1</v>
      </c>
    </row>
    <row r="669" ht="15.75" customHeight="1">
      <c r="A669" s="1" t="s">
        <v>678</v>
      </c>
      <c r="B669" s="1">
        <f>IFERROR(__xludf.DUMMYFUNCTION("SPLIT(A669,"" "")"),54.0)</f>
        <v>54</v>
      </c>
      <c r="C669" s="1">
        <f>IFERROR(__xludf.DUMMYFUNCTION("""COMPUTED_VALUE"""),52.0)</f>
        <v>52</v>
      </c>
      <c r="D669" s="1">
        <f>IFERROR(__xludf.DUMMYFUNCTION("""COMPUTED_VALUE"""),50.0)</f>
        <v>50</v>
      </c>
      <c r="E669" s="1">
        <f>IFERROR(__xludf.DUMMYFUNCTION("""COMPUTED_VALUE"""),49.0)</f>
        <v>49</v>
      </c>
      <c r="F669" s="1">
        <f>IFERROR(__xludf.DUMMYFUNCTION("""COMPUTED_VALUE"""),48.0)</f>
        <v>48</v>
      </c>
      <c r="G669" s="1">
        <f>IFERROR(__xludf.DUMMYFUNCTION("""COMPUTED_VALUE"""),46.0)</f>
        <v>46</v>
      </c>
      <c r="J669" s="1" t="b">
        <f t="array" ref="J669">IF(NOT(H669=""),AND(C669:H669&gt;B669:G669),IF(NOT(G669=""),AND(C669:G669&gt;B669:F669),IF(NOT(F669=""),AND(C669:F669&gt;B669:E669),AND(C669:E669&gt;B669:D669))))</f>
        <v>0</v>
      </c>
      <c r="K669" s="1" t="b">
        <f t="array" ref="K669">IF(NOT(H669=""),AND(C669:H669&lt;B669:G669),IF(NOT(G669=""),AND(C669:G669&lt;B669:F669),IF(NOT(F669=""),AND(C669:F669&lt;B669:E669),AND(C669:E669&lt;B669:D669))))</f>
        <v>1</v>
      </c>
      <c r="L669" s="1" t="b">
        <f t="array" ref="L669">IF(NOT(H669=""),AND(AND(ABS(C669:H669-B669:G669)&gt;0),AND(ABS(C669:H669-B669:G669)&lt;4)),IF(NOT(G669=""),AND(AND(ABS(C669:G669-B669:F669)&gt;0),AND(ABS(C669:G669-B669:F669)&lt;4)),IF(NOT(F669=""),AND(AND(ABS(C669:F669-B669:E669)&gt;0),AND(ABS(C669:F669-B669:E669)&lt;4)),AND(AND(ABS(C669:E669-B669:D669)&gt;0),AND(ABS(C669:E669-B669:D669)&lt;4)))))</f>
        <v>1</v>
      </c>
      <c r="M669" s="1" t="b">
        <f t="shared" si="1"/>
        <v>1</v>
      </c>
    </row>
    <row r="670" ht="15.75" customHeight="1">
      <c r="A670" s="1" t="s">
        <v>679</v>
      </c>
      <c r="B670" s="1">
        <f>IFERROR(__xludf.DUMMYFUNCTION("SPLIT(A670,"" "")"),92.0)</f>
        <v>92</v>
      </c>
      <c r="C670" s="1">
        <f>IFERROR(__xludf.DUMMYFUNCTION("""COMPUTED_VALUE"""),91.0)</f>
        <v>91</v>
      </c>
      <c r="D670" s="1">
        <f>IFERROR(__xludf.DUMMYFUNCTION("""COMPUTED_VALUE"""),88.0)</f>
        <v>88</v>
      </c>
      <c r="E670" s="1">
        <f>IFERROR(__xludf.DUMMYFUNCTION("""COMPUTED_VALUE"""),86.0)</f>
        <v>86</v>
      </c>
      <c r="F670" s="1">
        <f>IFERROR(__xludf.DUMMYFUNCTION("""COMPUTED_VALUE"""),84.0)</f>
        <v>84</v>
      </c>
      <c r="J670" s="1" t="b">
        <f t="array" ref="J670">IF(NOT(H670=""),AND(C670:H670&gt;B670:G670),IF(NOT(G670=""),AND(C670:G670&gt;B670:F670),IF(NOT(F670=""),AND(C670:F670&gt;B670:E670),AND(C670:E670&gt;B670:D670))))</f>
        <v>0</v>
      </c>
      <c r="K670" s="1" t="b">
        <f t="array" ref="K670">IF(NOT(H670=""),AND(C670:H670&lt;B670:G670),IF(NOT(G670=""),AND(C670:G670&lt;B670:F670),IF(NOT(F670=""),AND(C670:F670&lt;B670:E670),AND(C670:E670&lt;B670:D670))))</f>
        <v>1</v>
      </c>
      <c r="L670" s="1" t="b">
        <f t="array" ref="L670">IF(NOT(H670=""),AND(AND(ABS(C670:H670-B670:G670)&gt;0),AND(ABS(C670:H670-B670:G670)&lt;4)),IF(NOT(G670=""),AND(AND(ABS(C670:G670-B670:F670)&gt;0),AND(ABS(C670:G670-B670:F670)&lt;4)),IF(NOT(F670=""),AND(AND(ABS(C670:F670-B670:E670)&gt;0),AND(ABS(C670:F670-B670:E670)&lt;4)),AND(AND(ABS(C670:E670-B670:D670)&gt;0),AND(ABS(C670:E670-B670:D670)&lt;4)))))</f>
        <v>1</v>
      </c>
      <c r="M670" s="1" t="b">
        <f t="shared" si="1"/>
        <v>1</v>
      </c>
    </row>
    <row r="671" ht="15.75" customHeight="1">
      <c r="A671" s="1" t="s">
        <v>680</v>
      </c>
      <c r="B671" s="1">
        <f>IFERROR(__xludf.DUMMYFUNCTION("SPLIT(A671,"" "")"),82.0)</f>
        <v>82</v>
      </c>
      <c r="C671" s="1">
        <f>IFERROR(__xludf.DUMMYFUNCTION("""COMPUTED_VALUE"""),79.0)</f>
        <v>79</v>
      </c>
      <c r="D671" s="1">
        <f>IFERROR(__xludf.DUMMYFUNCTION("""COMPUTED_VALUE"""),76.0)</f>
        <v>76</v>
      </c>
      <c r="E671" s="1">
        <f>IFERROR(__xludf.DUMMYFUNCTION("""COMPUTED_VALUE"""),74.0)</f>
        <v>74</v>
      </c>
      <c r="F671" s="1">
        <f>IFERROR(__xludf.DUMMYFUNCTION("""COMPUTED_VALUE"""),71.0)</f>
        <v>71</v>
      </c>
      <c r="J671" s="1" t="b">
        <f t="array" ref="J671">IF(NOT(H671=""),AND(C671:H671&gt;B671:G671),IF(NOT(G671=""),AND(C671:G671&gt;B671:F671),IF(NOT(F671=""),AND(C671:F671&gt;B671:E671),AND(C671:E671&gt;B671:D671))))</f>
        <v>0</v>
      </c>
      <c r="K671" s="1" t="b">
        <f t="array" ref="K671">IF(NOT(H671=""),AND(C671:H671&lt;B671:G671),IF(NOT(G671=""),AND(C671:G671&lt;B671:F671),IF(NOT(F671=""),AND(C671:F671&lt;B671:E671),AND(C671:E671&lt;B671:D671))))</f>
        <v>1</v>
      </c>
      <c r="L671" s="1" t="b">
        <f t="array" ref="L671">IF(NOT(H671=""),AND(AND(ABS(C671:H671-B671:G671)&gt;0),AND(ABS(C671:H671-B671:G671)&lt;4)),IF(NOT(G671=""),AND(AND(ABS(C671:G671-B671:F671)&gt;0),AND(ABS(C671:G671-B671:F671)&lt;4)),IF(NOT(F671=""),AND(AND(ABS(C671:F671-B671:E671)&gt;0),AND(ABS(C671:F671-B671:E671)&lt;4)),AND(AND(ABS(C671:E671-B671:D671)&gt;0),AND(ABS(C671:E671-B671:D671)&lt;4)))))</f>
        <v>1</v>
      </c>
      <c r="M671" s="1" t="b">
        <f t="shared" si="1"/>
        <v>1</v>
      </c>
    </row>
    <row r="672" ht="15.75" customHeight="1">
      <c r="A672" s="1" t="s">
        <v>681</v>
      </c>
      <c r="B672" s="1">
        <f>IFERROR(__xludf.DUMMYFUNCTION("SPLIT(A672,"" "")"),56.0)</f>
        <v>56</v>
      </c>
      <c r="C672" s="1">
        <f>IFERROR(__xludf.DUMMYFUNCTION("""COMPUTED_VALUE"""),57.0)</f>
        <v>57</v>
      </c>
      <c r="D672" s="1">
        <f>IFERROR(__xludf.DUMMYFUNCTION("""COMPUTED_VALUE"""),60.0)</f>
        <v>60</v>
      </c>
      <c r="E672" s="1">
        <f>IFERROR(__xludf.DUMMYFUNCTION("""COMPUTED_VALUE"""),61.0)</f>
        <v>61</v>
      </c>
      <c r="F672" s="1">
        <f>IFERROR(__xludf.DUMMYFUNCTION("""COMPUTED_VALUE"""),63.0)</f>
        <v>63</v>
      </c>
      <c r="G672" s="1">
        <f>IFERROR(__xludf.DUMMYFUNCTION("""COMPUTED_VALUE"""),66.0)</f>
        <v>66</v>
      </c>
      <c r="H672" s="1">
        <f>IFERROR(__xludf.DUMMYFUNCTION("""COMPUTED_VALUE"""),69.0)</f>
        <v>69</v>
      </c>
      <c r="I672" s="1"/>
      <c r="J672" s="1" t="b">
        <f t="array" ref="J672">IF(NOT(H672=""),AND(C672:H672&gt;B672:G672),IF(NOT(G672=""),AND(C672:G672&gt;B672:F672),IF(NOT(F672=""),AND(C672:F672&gt;B672:E672),AND(C672:E672&gt;B672:D672))))</f>
        <v>1</v>
      </c>
      <c r="K672" s="1" t="b">
        <f t="array" ref="K672">IF(NOT(H672=""),AND(C672:H672&lt;B672:G672),IF(NOT(G672=""),AND(C672:G672&lt;B672:F672),IF(NOT(F672=""),AND(C672:F672&lt;B672:E672),AND(C672:E672&lt;B672:D672))))</f>
        <v>0</v>
      </c>
      <c r="L672" s="1" t="b">
        <f t="array" ref="L672">IF(NOT(H672=""),AND(AND(ABS(C672:H672-B672:G672)&gt;0),AND(ABS(C672:H672-B672:G672)&lt;4)),IF(NOT(G672=""),AND(AND(ABS(C672:G672-B672:F672)&gt;0),AND(ABS(C672:G672-B672:F672)&lt;4)),IF(NOT(F672=""),AND(AND(ABS(C672:F672-B672:E672)&gt;0),AND(ABS(C672:F672-B672:E672)&lt;4)),AND(AND(ABS(C672:E672-B672:D672)&gt;0),AND(ABS(C672:E672-B672:D672)&lt;4)))))</f>
        <v>1</v>
      </c>
      <c r="M672" s="1" t="b">
        <f t="shared" si="1"/>
        <v>1</v>
      </c>
    </row>
    <row r="673" ht="15.75" customHeight="1">
      <c r="A673" s="1" t="s">
        <v>682</v>
      </c>
      <c r="B673" s="1">
        <f>IFERROR(__xludf.DUMMYFUNCTION("SPLIT(A673,"" "")"),71.0)</f>
        <v>71</v>
      </c>
      <c r="C673" s="1">
        <f>IFERROR(__xludf.DUMMYFUNCTION("""COMPUTED_VALUE"""),70.0)</f>
        <v>70</v>
      </c>
      <c r="D673" s="1">
        <f>IFERROR(__xludf.DUMMYFUNCTION("""COMPUTED_VALUE"""),68.0)</f>
        <v>68</v>
      </c>
      <c r="E673" s="1">
        <f>IFERROR(__xludf.DUMMYFUNCTION("""COMPUTED_VALUE"""),65.0)</f>
        <v>65</v>
      </c>
      <c r="F673" s="1">
        <f>IFERROR(__xludf.DUMMYFUNCTION("""COMPUTED_VALUE"""),62.0)</f>
        <v>62</v>
      </c>
      <c r="G673" s="1">
        <f>IFERROR(__xludf.DUMMYFUNCTION("""COMPUTED_VALUE"""),61.0)</f>
        <v>61</v>
      </c>
      <c r="H673" s="1">
        <f>IFERROR(__xludf.DUMMYFUNCTION("""COMPUTED_VALUE"""),59.0)</f>
        <v>59</v>
      </c>
      <c r="I673" s="1">
        <f>IFERROR(__xludf.DUMMYFUNCTION("""COMPUTED_VALUE"""),57.0)</f>
        <v>57</v>
      </c>
      <c r="J673" s="1" t="b">
        <f t="array" ref="J673">IF(NOT(H673=""),AND(C673:H673&gt;B673:G673),IF(NOT(G673=""),AND(C673:G673&gt;B673:F673),IF(NOT(F673=""),AND(C673:F673&gt;B673:E673),AND(C673:E673&gt;B673:D673))))</f>
        <v>0</v>
      </c>
      <c r="K673" s="1" t="b">
        <f t="array" ref="K673">IF(NOT(H673=""),AND(C673:H673&lt;B673:G673),IF(NOT(G673=""),AND(C673:G673&lt;B673:F673),IF(NOT(F673=""),AND(C673:F673&lt;B673:E673),AND(C673:E673&lt;B673:D673))))</f>
        <v>1</v>
      </c>
      <c r="L673" s="1" t="b">
        <f t="array" ref="L673">IF(NOT(H673=""),AND(AND(ABS(C673:H673-B673:G673)&gt;0),AND(ABS(C673:H673-B673:G673)&lt;4)),IF(NOT(G673=""),AND(AND(ABS(C673:G673-B673:F673)&gt;0),AND(ABS(C673:G673-B673:F673)&lt;4)),IF(NOT(F673=""),AND(AND(ABS(C673:F673-B673:E673)&gt;0),AND(ABS(C673:F673-B673:E673)&lt;4)),AND(AND(ABS(C673:E673-B673:D673)&gt;0),AND(ABS(C673:E673-B673:D673)&lt;4)))))</f>
        <v>1</v>
      </c>
      <c r="M673" s="1" t="b">
        <f t="shared" si="1"/>
        <v>1</v>
      </c>
    </row>
    <row r="674" ht="15.75" customHeight="1">
      <c r="A674" s="1" t="s">
        <v>683</v>
      </c>
      <c r="B674" s="1">
        <f>IFERROR(__xludf.DUMMYFUNCTION("SPLIT(A674,"" "")"),63.0)</f>
        <v>63</v>
      </c>
      <c r="C674" s="1">
        <f>IFERROR(__xludf.DUMMYFUNCTION("""COMPUTED_VALUE"""),62.0)</f>
        <v>62</v>
      </c>
      <c r="D674" s="1">
        <f>IFERROR(__xludf.DUMMYFUNCTION("""COMPUTED_VALUE"""),59.0)</f>
        <v>59</v>
      </c>
      <c r="E674" s="1">
        <f>IFERROR(__xludf.DUMMYFUNCTION("""COMPUTED_VALUE"""),56.0)</f>
        <v>56</v>
      </c>
      <c r="F674" s="1">
        <f>IFERROR(__xludf.DUMMYFUNCTION("""COMPUTED_VALUE"""),54.0)</f>
        <v>54</v>
      </c>
      <c r="G674" s="1">
        <f>IFERROR(__xludf.DUMMYFUNCTION("""COMPUTED_VALUE"""),51.0)</f>
        <v>51</v>
      </c>
      <c r="J674" s="1" t="b">
        <f t="array" ref="J674">IF(NOT(H674=""),AND(C674:H674&gt;B674:G674),IF(NOT(G674=""),AND(C674:G674&gt;B674:F674),IF(NOT(F674=""),AND(C674:F674&gt;B674:E674),AND(C674:E674&gt;B674:D674))))</f>
        <v>0</v>
      </c>
      <c r="K674" s="1" t="b">
        <f t="array" ref="K674">IF(NOT(H674=""),AND(C674:H674&lt;B674:G674),IF(NOT(G674=""),AND(C674:G674&lt;B674:F674),IF(NOT(F674=""),AND(C674:F674&lt;B674:E674),AND(C674:E674&lt;B674:D674))))</f>
        <v>1</v>
      </c>
      <c r="L674" s="1" t="b">
        <f t="array" ref="L674">IF(NOT(H674=""),AND(AND(ABS(C674:H674-B674:G674)&gt;0),AND(ABS(C674:H674-B674:G674)&lt;4)),IF(NOT(G674=""),AND(AND(ABS(C674:G674-B674:F674)&gt;0),AND(ABS(C674:G674-B674:F674)&lt;4)),IF(NOT(F674=""),AND(AND(ABS(C674:F674-B674:E674)&gt;0),AND(ABS(C674:F674-B674:E674)&lt;4)),AND(AND(ABS(C674:E674-B674:D674)&gt;0),AND(ABS(C674:E674-B674:D674)&lt;4)))))</f>
        <v>1</v>
      </c>
      <c r="M674" s="1" t="b">
        <f t="shared" si="1"/>
        <v>1</v>
      </c>
    </row>
    <row r="675" ht="15.75" customHeight="1">
      <c r="A675" s="1" t="s">
        <v>684</v>
      </c>
      <c r="B675" s="1">
        <f>IFERROR(__xludf.DUMMYFUNCTION("SPLIT(A675,"" "")"),10.0)</f>
        <v>10</v>
      </c>
      <c r="C675" s="1">
        <f>IFERROR(__xludf.DUMMYFUNCTION("""COMPUTED_VALUE"""),12.0)</f>
        <v>12</v>
      </c>
      <c r="D675" s="1">
        <f>IFERROR(__xludf.DUMMYFUNCTION("""COMPUTED_VALUE"""),14.0)</f>
        <v>14</v>
      </c>
      <c r="E675" s="1">
        <f>IFERROR(__xludf.DUMMYFUNCTION("""COMPUTED_VALUE"""),15.0)</f>
        <v>15</v>
      </c>
      <c r="F675" s="1">
        <f>IFERROR(__xludf.DUMMYFUNCTION("""COMPUTED_VALUE"""),18.0)</f>
        <v>18</v>
      </c>
      <c r="J675" s="1" t="b">
        <f t="array" ref="J675">IF(NOT(H675=""),AND(C675:H675&gt;B675:G675),IF(NOT(G675=""),AND(C675:G675&gt;B675:F675),IF(NOT(F675=""),AND(C675:F675&gt;B675:E675),AND(C675:E675&gt;B675:D675))))</f>
        <v>1</v>
      </c>
      <c r="K675" s="1" t="b">
        <f t="array" ref="K675">IF(NOT(H675=""),AND(C675:H675&lt;B675:G675),IF(NOT(G675=""),AND(C675:G675&lt;B675:F675),IF(NOT(F675=""),AND(C675:F675&lt;B675:E675),AND(C675:E675&lt;B675:D675))))</f>
        <v>0</v>
      </c>
      <c r="L675" s="1" t="b">
        <f t="array" ref="L675">IF(NOT(H675=""),AND(AND(ABS(C675:H675-B675:G675)&gt;0),AND(ABS(C675:H675-B675:G675)&lt;4)),IF(NOT(G675=""),AND(AND(ABS(C675:G675-B675:F675)&gt;0),AND(ABS(C675:G675-B675:F675)&lt;4)),IF(NOT(F675=""),AND(AND(ABS(C675:F675-B675:E675)&gt;0),AND(ABS(C675:F675-B675:E675)&lt;4)),AND(AND(ABS(C675:E675-B675:D675)&gt;0),AND(ABS(C675:E675-B675:D675)&lt;4)))))</f>
        <v>1</v>
      </c>
      <c r="M675" s="1" t="b">
        <f t="shared" si="1"/>
        <v>1</v>
      </c>
    </row>
    <row r="676" ht="15.75" customHeight="1">
      <c r="A676" s="1" t="s">
        <v>685</v>
      </c>
      <c r="B676" s="1">
        <f>IFERROR(__xludf.DUMMYFUNCTION("SPLIT(A676,"" "")"),22.0)</f>
        <v>22</v>
      </c>
      <c r="C676" s="1">
        <f>IFERROR(__xludf.DUMMYFUNCTION("""COMPUTED_VALUE"""),23.0)</f>
        <v>23</v>
      </c>
      <c r="D676" s="1">
        <f>IFERROR(__xludf.DUMMYFUNCTION("""COMPUTED_VALUE"""),24.0)</f>
        <v>24</v>
      </c>
      <c r="E676" s="1">
        <f>IFERROR(__xludf.DUMMYFUNCTION("""COMPUTED_VALUE"""),25.0)</f>
        <v>25</v>
      </c>
      <c r="F676" s="1">
        <f>IFERROR(__xludf.DUMMYFUNCTION("""COMPUTED_VALUE"""),26.0)</f>
        <v>26</v>
      </c>
      <c r="G676" s="1">
        <f>IFERROR(__xludf.DUMMYFUNCTION("""COMPUTED_VALUE"""),29.0)</f>
        <v>29</v>
      </c>
      <c r="H676" s="1">
        <f>IFERROR(__xludf.DUMMYFUNCTION("""COMPUTED_VALUE"""),30.0)</f>
        <v>30</v>
      </c>
      <c r="I676" s="1"/>
      <c r="J676" s="1" t="b">
        <f t="array" ref="J676">IF(NOT(H676=""),AND(C676:H676&gt;B676:G676),IF(NOT(G676=""),AND(C676:G676&gt;B676:F676),IF(NOT(F676=""),AND(C676:F676&gt;B676:E676),AND(C676:E676&gt;B676:D676))))</f>
        <v>1</v>
      </c>
      <c r="K676" s="1" t="b">
        <f t="array" ref="K676">IF(NOT(H676=""),AND(C676:H676&lt;B676:G676),IF(NOT(G676=""),AND(C676:G676&lt;B676:F676),IF(NOT(F676=""),AND(C676:F676&lt;B676:E676),AND(C676:E676&lt;B676:D676))))</f>
        <v>0</v>
      </c>
      <c r="L676" s="1" t="b">
        <f t="array" ref="L676">IF(NOT(H676=""),AND(AND(ABS(C676:H676-B676:G676)&gt;0),AND(ABS(C676:H676-B676:G676)&lt;4)),IF(NOT(G676=""),AND(AND(ABS(C676:G676-B676:F676)&gt;0),AND(ABS(C676:G676-B676:F676)&lt;4)),IF(NOT(F676=""),AND(AND(ABS(C676:F676-B676:E676)&gt;0),AND(ABS(C676:F676-B676:E676)&lt;4)),AND(AND(ABS(C676:E676-B676:D676)&gt;0),AND(ABS(C676:E676-B676:D676)&lt;4)))))</f>
        <v>1</v>
      </c>
      <c r="M676" s="1" t="b">
        <f t="shared" si="1"/>
        <v>1</v>
      </c>
    </row>
    <row r="677" ht="15.75" customHeight="1">
      <c r="A677" s="1" t="s">
        <v>686</v>
      </c>
      <c r="B677" s="1">
        <f>IFERROR(__xludf.DUMMYFUNCTION("SPLIT(A677,"" "")"),24.0)</f>
        <v>24</v>
      </c>
      <c r="C677" s="1">
        <f>IFERROR(__xludf.DUMMYFUNCTION("""COMPUTED_VALUE"""),25.0)</f>
        <v>25</v>
      </c>
      <c r="D677" s="1">
        <f>IFERROR(__xludf.DUMMYFUNCTION("""COMPUTED_VALUE"""),26.0)</f>
        <v>26</v>
      </c>
      <c r="E677" s="1">
        <f>IFERROR(__xludf.DUMMYFUNCTION("""COMPUTED_VALUE"""),29.0)</f>
        <v>29</v>
      </c>
      <c r="F677" s="1">
        <f>IFERROR(__xludf.DUMMYFUNCTION("""COMPUTED_VALUE"""),30.0)</f>
        <v>30</v>
      </c>
      <c r="G677" s="1">
        <f>IFERROR(__xludf.DUMMYFUNCTION("""COMPUTED_VALUE"""),31.0)</f>
        <v>31</v>
      </c>
      <c r="H677" s="1">
        <f>IFERROR(__xludf.DUMMYFUNCTION("""COMPUTED_VALUE"""),34.0)</f>
        <v>34</v>
      </c>
      <c r="I677" s="1">
        <f>IFERROR(__xludf.DUMMYFUNCTION("""COMPUTED_VALUE"""),37.0)</f>
        <v>37</v>
      </c>
      <c r="J677" s="1" t="b">
        <f t="array" ref="J677">IF(NOT(H677=""),AND(C677:H677&gt;B677:G677),IF(NOT(G677=""),AND(C677:G677&gt;B677:F677),IF(NOT(F677=""),AND(C677:F677&gt;B677:E677),AND(C677:E677&gt;B677:D677))))</f>
        <v>1</v>
      </c>
      <c r="K677" s="1" t="b">
        <f t="array" ref="K677">IF(NOT(H677=""),AND(C677:H677&lt;B677:G677),IF(NOT(G677=""),AND(C677:G677&lt;B677:F677),IF(NOT(F677=""),AND(C677:F677&lt;B677:E677),AND(C677:E677&lt;B677:D677))))</f>
        <v>0</v>
      </c>
      <c r="L677" s="1" t="b">
        <f t="array" ref="L677">IF(NOT(H677=""),AND(AND(ABS(C677:H677-B677:G677)&gt;0),AND(ABS(C677:H677-B677:G677)&lt;4)),IF(NOT(G677=""),AND(AND(ABS(C677:G677-B677:F677)&gt;0),AND(ABS(C677:G677-B677:F677)&lt;4)),IF(NOT(F677=""),AND(AND(ABS(C677:F677-B677:E677)&gt;0),AND(ABS(C677:F677-B677:E677)&lt;4)),AND(AND(ABS(C677:E677-B677:D677)&gt;0),AND(ABS(C677:E677-B677:D677)&lt;4)))))</f>
        <v>1</v>
      </c>
      <c r="M677" s="1" t="b">
        <f t="shared" si="1"/>
        <v>1</v>
      </c>
    </row>
    <row r="678" ht="15.75" customHeight="1">
      <c r="A678" s="1" t="s">
        <v>687</v>
      </c>
      <c r="B678" s="1">
        <f>IFERROR(__xludf.DUMMYFUNCTION("SPLIT(A678,"" "")"),34.0)</f>
        <v>34</v>
      </c>
      <c r="C678" s="1">
        <f>IFERROR(__xludf.DUMMYFUNCTION("""COMPUTED_VALUE"""),33.0)</f>
        <v>33</v>
      </c>
      <c r="D678" s="1">
        <f>IFERROR(__xludf.DUMMYFUNCTION("""COMPUTED_VALUE"""),32.0)</f>
        <v>32</v>
      </c>
      <c r="E678" s="1">
        <f>IFERROR(__xludf.DUMMYFUNCTION("""COMPUTED_VALUE"""),31.0)</f>
        <v>31</v>
      </c>
      <c r="F678" s="1">
        <f>IFERROR(__xludf.DUMMYFUNCTION("""COMPUTED_VALUE"""),29.0)</f>
        <v>29</v>
      </c>
      <c r="G678" s="1">
        <f>IFERROR(__xludf.DUMMYFUNCTION("""COMPUTED_VALUE"""),28.0)</f>
        <v>28</v>
      </c>
      <c r="H678" s="1">
        <f>IFERROR(__xludf.DUMMYFUNCTION("""COMPUTED_VALUE"""),25.0)</f>
        <v>25</v>
      </c>
      <c r="I678" s="1"/>
      <c r="J678" s="1" t="b">
        <f t="array" ref="J678">IF(NOT(H678=""),AND(C678:H678&gt;B678:G678),IF(NOT(G678=""),AND(C678:G678&gt;B678:F678),IF(NOT(F678=""),AND(C678:F678&gt;B678:E678),AND(C678:E678&gt;B678:D678))))</f>
        <v>0</v>
      </c>
      <c r="K678" s="1" t="b">
        <f t="array" ref="K678">IF(NOT(H678=""),AND(C678:H678&lt;B678:G678),IF(NOT(G678=""),AND(C678:G678&lt;B678:F678),IF(NOT(F678=""),AND(C678:F678&lt;B678:E678),AND(C678:E678&lt;B678:D678))))</f>
        <v>1</v>
      </c>
      <c r="L678" s="1" t="b">
        <f t="array" ref="L678">IF(NOT(H678=""),AND(AND(ABS(C678:H678-B678:G678)&gt;0),AND(ABS(C678:H678-B678:G678)&lt;4)),IF(NOT(G678=""),AND(AND(ABS(C678:G678-B678:F678)&gt;0),AND(ABS(C678:G678-B678:F678)&lt;4)),IF(NOT(F678=""),AND(AND(ABS(C678:F678-B678:E678)&gt;0),AND(ABS(C678:F678-B678:E678)&lt;4)),AND(AND(ABS(C678:E678-B678:D678)&gt;0),AND(ABS(C678:E678-B678:D678)&lt;4)))))</f>
        <v>1</v>
      </c>
      <c r="M678" s="1" t="b">
        <f t="shared" si="1"/>
        <v>1</v>
      </c>
    </row>
    <row r="679" ht="15.75" customHeight="1">
      <c r="A679" s="1" t="s">
        <v>688</v>
      </c>
      <c r="B679" s="1">
        <f>IFERROR(__xludf.DUMMYFUNCTION("SPLIT(A679,"" "")"),39.0)</f>
        <v>39</v>
      </c>
      <c r="C679" s="1">
        <f>IFERROR(__xludf.DUMMYFUNCTION("""COMPUTED_VALUE"""),41.0)</f>
        <v>41</v>
      </c>
      <c r="D679" s="1">
        <f>IFERROR(__xludf.DUMMYFUNCTION("""COMPUTED_VALUE"""),44.0)</f>
        <v>44</v>
      </c>
      <c r="E679" s="1">
        <f>IFERROR(__xludf.DUMMYFUNCTION("""COMPUTED_VALUE"""),46.0)</f>
        <v>46</v>
      </c>
      <c r="F679" s="1">
        <f>IFERROR(__xludf.DUMMYFUNCTION("""COMPUTED_VALUE"""),48.0)</f>
        <v>48</v>
      </c>
      <c r="J679" s="1" t="b">
        <f t="array" ref="J679">IF(NOT(H679=""),AND(C679:H679&gt;B679:G679),IF(NOT(G679=""),AND(C679:G679&gt;B679:F679),IF(NOT(F679=""),AND(C679:F679&gt;B679:E679),AND(C679:E679&gt;B679:D679))))</f>
        <v>1</v>
      </c>
      <c r="K679" s="1" t="b">
        <f t="array" ref="K679">IF(NOT(H679=""),AND(C679:H679&lt;B679:G679),IF(NOT(G679=""),AND(C679:G679&lt;B679:F679),IF(NOT(F679=""),AND(C679:F679&lt;B679:E679),AND(C679:E679&lt;B679:D679))))</f>
        <v>0</v>
      </c>
      <c r="L679" s="1" t="b">
        <f t="array" ref="L679">IF(NOT(H679=""),AND(AND(ABS(C679:H679-B679:G679)&gt;0),AND(ABS(C679:H679-B679:G679)&lt;4)),IF(NOT(G679=""),AND(AND(ABS(C679:G679-B679:F679)&gt;0),AND(ABS(C679:G679-B679:F679)&lt;4)),IF(NOT(F679=""),AND(AND(ABS(C679:F679-B679:E679)&gt;0),AND(ABS(C679:F679-B679:E679)&lt;4)),AND(AND(ABS(C679:E679-B679:D679)&gt;0),AND(ABS(C679:E679-B679:D679)&lt;4)))))</f>
        <v>1</v>
      </c>
      <c r="M679" s="1" t="b">
        <f t="shared" si="1"/>
        <v>1</v>
      </c>
    </row>
    <row r="680" ht="15.75" customHeight="1">
      <c r="A680" s="1" t="s">
        <v>689</v>
      </c>
      <c r="B680" s="1">
        <f>IFERROR(__xludf.DUMMYFUNCTION("SPLIT(A680,"" "")"),15.0)</f>
        <v>15</v>
      </c>
      <c r="C680" s="1">
        <f>IFERROR(__xludf.DUMMYFUNCTION("""COMPUTED_VALUE"""),18.0)</f>
        <v>18</v>
      </c>
      <c r="D680" s="1">
        <f>IFERROR(__xludf.DUMMYFUNCTION("""COMPUTED_VALUE"""),20.0)</f>
        <v>20</v>
      </c>
      <c r="E680" s="1">
        <f>IFERROR(__xludf.DUMMYFUNCTION("""COMPUTED_VALUE"""),22.0)</f>
        <v>22</v>
      </c>
      <c r="F680" s="1">
        <f>IFERROR(__xludf.DUMMYFUNCTION("""COMPUTED_VALUE"""),25.0)</f>
        <v>25</v>
      </c>
      <c r="J680" s="1" t="b">
        <f t="array" ref="J680">IF(NOT(H680=""),AND(C680:H680&gt;B680:G680),IF(NOT(G680=""),AND(C680:G680&gt;B680:F680),IF(NOT(F680=""),AND(C680:F680&gt;B680:E680),AND(C680:E680&gt;B680:D680))))</f>
        <v>1</v>
      </c>
      <c r="K680" s="1" t="b">
        <f t="array" ref="K680">IF(NOT(H680=""),AND(C680:H680&lt;B680:G680),IF(NOT(G680=""),AND(C680:G680&lt;B680:F680),IF(NOT(F680=""),AND(C680:F680&lt;B680:E680),AND(C680:E680&lt;B680:D680))))</f>
        <v>0</v>
      </c>
      <c r="L680" s="1" t="b">
        <f t="array" ref="L680">IF(NOT(H680=""),AND(AND(ABS(C680:H680-B680:G680)&gt;0),AND(ABS(C680:H680-B680:G680)&lt;4)),IF(NOT(G680=""),AND(AND(ABS(C680:G680-B680:F680)&gt;0),AND(ABS(C680:G680-B680:F680)&lt;4)),IF(NOT(F680=""),AND(AND(ABS(C680:F680-B680:E680)&gt;0),AND(ABS(C680:F680-B680:E680)&lt;4)),AND(AND(ABS(C680:E680-B680:D680)&gt;0),AND(ABS(C680:E680-B680:D680)&lt;4)))))</f>
        <v>1</v>
      </c>
      <c r="M680" s="1" t="b">
        <f t="shared" si="1"/>
        <v>1</v>
      </c>
    </row>
    <row r="681" ht="15.75" customHeight="1">
      <c r="A681" s="1" t="s">
        <v>690</v>
      </c>
      <c r="B681" s="1">
        <f>IFERROR(__xludf.DUMMYFUNCTION("SPLIT(A681,"" "")"),69.0)</f>
        <v>69</v>
      </c>
      <c r="C681" s="1">
        <f>IFERROR(__xludf.DUMMYFUNCTION("""COMPUTED_VALUE"""),72.0)</f>
        <v>72</v>
      </c>
      <c r="D681" s="1">
        <f>IFERROR(__xludf.DUMMYFUNCTION("""COMPUTED_VALUE"""),74.0)</f>
        <v>74</v>
      </c>
      <c r="E681" s="1">
        <f>IFERROR(__xludf.DUMMYFUNCTION("""COMPUTED_VALUE"""),75.0)</f>
        <v>75</v>
      </c>
      <c r="F681" s="1">
        <f>IFERROR(__xludf.DUMMYFUNCTION("""COMPUTED_VALUE"""),76.0)</f>
        <v>76</v>
      </c>
      <c r="G681" s="1">
        <f>IFERROR(__xludf.DUMMYFUNCTION("""COMPUTED_VALUE"""),77.0)</f>
        <v>77</v>
      </c>
      <c r="J681" s="1" t="b">
        <f t="array" ref="J681">IF(NOT(H681=""),AND(C681:H681&gt;B681:G681),IF(NOT(G681=""),AND(C681:G681&gt;B681:F681),IF(NOT(F681=""),AND(C681:F681&gt;B681:E681),AND(C681:E681&gt;B681:D681))))</f>
        <v>1</v>
      </c>
      <c r="K681" s="1" t="b">
        <f t="array" ref="K681">IF(NOT(H681=""),AND(C681:H681&lt;B681:G681),IF(NOT(G681=""),AND(C681:G681&lt;B681:F681),IF(NOT(F681=""),AND(C681:F681&lt;B681:E681),AND(C681:E681&lt;B681:D681))))</f>
        <v>0</v>
      </c>
      <c r="L681" s="1" t="b">
        <f t="array" ref="L681">IF(NOT(H681=""),AND(AND(ABS(C681:H681-B681:G681)&gt;0),AND(ABS(C681:H681-B681:G681)&lt;4)),IF(NOT(G681=""),AND(AND(ABS(C681:G681-B681:F681)&gt;0),AND(ABS(C681:G681-B681:F681)&lt;4)),IF(NOT(F681=""),AND(AND(ABS(C681:F681-B681:E681)&gt;0),AND(ABS(C681:F681-B681:E681)&lt;4)),AND(AND(ABS(C681:E681-B681:D681)&gt;0),AND(ABS(C681:E681-B681:D681)&lt;4)))))</f>
        <v>1</v>
      </c>
      <c r="M681" s="1" t="b">
        <f t="shared" si="1"/>
        <v>1</v>
      </c>
    </row>
    <row r="682" ht="15.75" customHeight="1">
      <c r="A682" s="1" t="s">
        <v>691</v>
      </c>
      <c r="B682" s="1">
        <f>IFERROR(__xludf.DUMMYFUNCTION("SPLIT(A682,"" "")"),88.0)</f>
        <v>88</v>
      </c>
      <c r="C682" s="1">
        <f>IFERROR(__xludf.DUMMYFUNCTION("""COMPUTED_VALUE"""),87.0)</f>
        <v>87</v>
      </c>
      <c r="D682" s="1">
        <f>IFERROR(__xludf.DUMMYFUNCTION("""COMPUTED_VALUE"""),86.0)</f>
        <v>86</v>
      </c>
      <c r="E682" s="1">
        <f>IFERROR(__xludf.DUMMYFUNCTION("""COMPUTED_VALUE"""),85.0)</f>
        <v>85</v>
      </c>
      <c r="F682" s="1">
        <f>IFERROR(__xludf.DUMMYFUNCTION("""COMPUTED_VALUE"""),84.0)</f>
        <v>84</v>
      </c>
      <c r="J682" s="1" t="b">
        <f t="array" ref="J682">IF(NOT(H682=""),AND(C682:H682&gt;B682:G682),IF(NOT(G682=""),AND(C682:G682&gt;B682:F682),IF(NOT(F682=""),AND(C682:F682&gt;B682:E682),AND(C682:E682&gt;B682:D682))))</f>
        <v>0</v>
      </c>
      <c r="K682" s="1" t="b">
        <f t="array" ref="K682">IF(NOT(H682=""),AND(C682:H682&lt;B682:G682),IF(NOT(G682=""),AND(C682:G682&lt;B682:F682),IF(NOT(F682=""),AND(C682:F682&lt;B682:E682),AND(C682:E682&lt;B682:D682))))</f>
        <v>1</v>
      </c>
      <c r="L682" s="1" t="b">
        <f t="array" ref="L682">IF(NOT(H682=""),AND(AND(ABS(C682:H682-B682:G682)&gt;0),AND(ABS(C682:H682-B682:G682)&lt;4)),IF(NOT(G682=""),AND(AND(ABS(C682:G682-B682:F682)&gt;0),AND(ABS(C682:G682-B682:F682)&lt;4)),IF(NOT(F682=""),AND(AND(ABS(C682:F682-B682:E682)&gt;0),AND(ABS(C682:F682-B682:E682)&lt;4)),AND(AND(ABS(C682:E682-B682:D682)&gt;0),AND(ABS(C682:E682-B682:D682)&lt;4)))))</f>
        <v>1</v>
      </c>
      <c r="M682" s="1" t="b">
        <f t="shared" si="1"/>
        <v>1</v>
      </c>
    </row>
    <row r="683" ht="15.75" customHeight="1">
      <c r="A683" s="1" t="s">
        <v>692</v>
      </c>
      <c r="B683" s="1">
        <f>IFERROR(__xludf.DUMMYFUNCTION("SPLIT(A683,"" "")"),53.0)</f>
        <v>53</v>
      </c>
      <c r="C683" s="1">
        <f>IFERROR(__xludf.DUMMYFUNCTION("""COMPUTED_VALUE"""),50.0)</f>
        <v>50</v>
      </c>
      <c r="D683" s="1">
        <f>IFERROR(__xludf.DUMMYFUNCTION("""COMPUTED_VALUE"""),47.0)</f>
        <v>47</v>
      </c>
      <c r="E683" s="1">
        <f>IFERROR(__xludf.DUMMYFUNCTION("""COMPUTED_VALUE"""),46.0)</f>
        <v>46</v>
      </c>
      <c r="F683" s="1">
        <f>IFERROR(__xludf.DUMMYFUNCTION("""COMPUTED_VALUE"""),44.0)</f>
        <v>44</v>
      </c>
      <c r="G683" s="1">
        <f>IFERROR(__xludf.DUMMYFUNCTION("""COMPUTED_VALUE"""),43.0)</f>
        <v>43</v>
      </c>
      <c r="H683" s="1">
        <f>IFERROR(__xludf.DUMMYFUNCTION("""COMPUTED_VALUE"""),40.0)</f>
        <v>40</v>
      </c>
      <c r="I683" s="1">
        <f>IFERROR(__xludf.DUMMYFUNCTION("""COMPUTED_VALUE"""),38.0)</f>
        <v>38</v>
      </c>
      <c r="J683" s="1" t="b">
        <f t="array" ref="J683">IF(NOT(H683=""),AND(C683:H683&gt;B683:G683),IF(NOT(G683=""),AND(C683:G683&gt;B683:F683),IF(NOT(F683=""),AND(C683:F683&gt;B683:E683),AND(C683:E683&gt;B683:D683))))</f>
        <v>0</v>
      </c>
      <c r="K683" s="1" t="b">
        <f t="array" ref="K683">IF(NOT(H683=""),AND(C683:H683&lt;B683:G683),IF(NOT(G683=""),AND(C683:G683&lt;B683:F683),IF(NOT(F683=""),AND(C683:F683&lt;B683:E683),AND(C683:E683&lt;B683:D683))))</f>
        <v>1</v>
      </c>
      <c r="L683" s="1" t="b">
        <f t="array" ref="L683">IF(NOT(H683=""),AND(AND(ABS(C683:H683-B683:G683)&gt;0),AND(ABS(C683:H683-B683:G683)&lt;4)),IF(NOT(G683=""),AND(AND(ABS(C683:G683-B683:F683)&gt;0),AND(ABS(C683:G683-B683:F683)&lt;4)),IF(NOT(F683=""),AND(AND(ABS(C683:F683-B683:E683)&gt;0),AND(ABS(C683:F683-B683:E683)&lt;4)),AND(AND(ABS(C683:E683-B683:D683)&gt;0),AND(ABS(C683:E683-B683:D683)&lt;4)))))</f>
        <v>1</v>
      </c>
      <c r="M683" s="1" t="b">
        <f t="shared" si="1"/>
        <v>1</v>
      </c>
    </row>
    <row r="684" ht="15.75" customHeight="1">
      <c r="A684" s="1" t="s">
        <v>693</v>
      </c>
      <c r="B684" s="1">
        <f>IFERROR(__xludf.DUMMYFUNCTION("SPLIT(A684,"" "")"),84.0)</f>
        <v>84</v>
      </c>
      <c r="C684" s="1">
        <f>IFERROR(__xludf.DUMMYFUNCTION("""COMPUTED_VALUE"""),81.0)</f>
        <v>81</v>
      </c>
      <c r="D684" s="1">
        <f>IFERROR(__xludf.DUMMYFUNCTION("""COMPUTED_VALUE"""),78.0)</f>
        <v>78</v>
      </c>
      <c r="E684" s="1">
        <f>IFERROR(__xludf.DUMMYFUNCTION("""COMPUTED_VALUE"""),76.0)</f>
        <v>76</v>
      </c>
      <c r="F684" s="1">
        <f>IFERROR(__xludf.DUMMYFUNCTION("""COMPUTED_VALUE"""),74.0)</f>
        <v>74</v>
      </c>
      <c r="G684" s="1">
        <f>IFERROR(__xludf.DUMMYFUNCTION("""COMPUTED_VALUE"""),71.0)</f>
        <v>71</v>
      </c>
      <c r="H684" s="1">
        <f>IFERROR(__xludf.DUMMYFUNCTION("""COMPUTED_VALUE"""),69.0)</f>
        <v>69</v>
      </c>
      <c r="I684" s="1"/>
      <c r="J684" s="1" t="b">
        <f t="array" ref="J684">IF(NOT(H684=""),AND(C684:H684&gt;B684:G684),IF(NOT(G684=""),AND(C684:G684&gt;B684:F684),IF(NOT(F684=""),AND(C684:F684&gt;B684:E684),AND(C684:E684&gt;B684:D684))))</f>
        <v>0</v>
      </c>
      <c r="K684" s="1" t="b">
        <f t="array" ref="K684">IF(NOT(H684=""),AND(C684:H684&lt;B684:G684),IF(NOT(G684=""),AND(C684:G684&lt;B684:F684),IF(NOT(F684=""),AND(C684:F684&lt;B684:E684),AND(C684:E684&lt;B684:D684))))</f>
        <v>1</v>
      </c>
      <c r="L684" s="1" t="b">
        <f t="array" ref="L684">IF(NOT(H684=""),AND(AND(ABS(C684:H684-B684:G684)&gt;0),AND(ABS(C684:H684-B684:G684)&lt;4)),IF(NOT(G684=""),AND(AND(ABS(C684:G684-B684:F684)&gt;0),AND(ABS(C684:G684-B684:F684)&lt;4)),IF(NOT(F684=""),AND(AND(ABS(C684:F684-B684:E684)&gt;0),AND(ABS(C684:F684-B684:E684)&lt;4)),AND(AND(ABS(C684:E684-B684:D684)&gt;0),AND(ABS(C684:E684-B684:D684)&lt;4)))))</f>
        <v>1</v>
      </c>
      <c r="M684" s="1" t="b">
        <f t="shared" si="1"/>
        <v>1</v>
      </c>
    </row>
    <row r="685" ht="15.75" customHeight="1">
      <c r="A685" s="1" t="s">
        <v>694</v>
      </c>
      <c r="B685" s="1">
        <f>IFERROR(__xludf.DUMMYFUNCTION("SPLIT(A685,"" "")"),25.0)</f>
        <v>25</v>
      </c>
      <c r="C685" s="1">
        <f>IFERROR(__xludf.DUMMYFUNCTION("""COMPUTED_VALUE"""),23.0)</f>
        <v>23</v>
      </c>
      <c r="D685" s="1">
        <f>IFERROR(__xludf.DUMMYFUNCTION("""COMPUTED_VALUE"""),20.0)</f>
        <v>20</v>
      </c>
      <c r="E685" s="1">
        <f>IFERROR(__xludf.DUMMYFUNCTION("""COMPUTED_VALUE"""),18.0)</f>
        <v>18</v>
      </c>
      <c r="F685" s="1">
        <f>IFERROR(__xludf.DUMMYFUNCTION("""COMPUTED_VALUE"""),17.0)</f>
        <v>17</v>
      </c>
      <c r="G685" s="1">
        <f>IFERROR(__xludf.DUMMYFUNCTION("""COMPUTED_VALUE"""),14.0)</f>
        <v>14</v>
      </c>
      <c r="H685" s="1">
        <f>IFERROR(__xludf.DUMMYFUNCTION("""COMPUTED_VALUE"""),12.0)</f>
        <v>12</v>
      </c>
      <c r="I685" s="1"/>
      <c r="J685" s="1" t="b">
        <f t="array" ref="J685">IF(NOT(H685=""),AND(C685:H685&gt;B685:G685),IF(NOT(G685=""),AND(C685:G685&gt;B685:F685),IF(NOT(F685=""),AND(C685:F685&gt;B685:E685),AND(C685:E685&gt;B685:D685))))</f>
        <v>0</v>
      </c>
      <c r="K685" s="1" t="b">
        <f t="array" ref="K685">IF(NOT(H685=""),AND(C685:H685&lt;B685:G685),IF(NOT(G685=""),AND(C685:G685&lt;B685:F685),IF(NOT(F685=""),AND(C685:F685&lt;B685:E685),AND(C685:E685&lt;B685:D685))))</f>
        <v>1</v>
      </c>
      <c r="L685" s="1" t="b">
        <f t="array" ref="L685">IF(NOT(H685=""),AND(AND(ABS(C685:H685-B685:G685)&gt;0),AND(ABS(C685:H685-B685:G685)&lt;4)),IF(NOT(G685=""),AND(AND(ABS(C685:G685-B685:F685)&gt;0),AND(ABS(C685:G685-B685:F685)&lt;4)),IF(NOT(F685=""),AND(AND(ABS(C685:F685-B685:E685)&gt;0),AND(ABS(C685:F685-B685:E685)&lt;4)),AND(AND(ABS(C685:E685-B685:D685)&gt;0),AND(ABS(C685:E685-B685:D685)&lt;4)))))</f>
        <v>1</v>
      </c>
      <c r="M685" s="1" t="b">
        <f t="shared" si="1"/>
        <v>1</v>
      </c>
    </row>
    <row r="686" ht="15.75" customHeight="1">
      <c r="A686" s="1" t="s">
        <v>695</v>
      </c>
      <c r="B686" s="1">
        <f>IFERROR(__xludf.DUMMYFUNCTION("SPLIT(A686,"" "")"),99.0)</f>
        <v>99</v>
      </c>
      <c r="C686" s="1">
        <f>IFERROR(__xludf.DUMMYFUNCTION("""COMPUTED_VALUE"""),97.0)</f>
        <v>97</v>
      </c>
      <c r="D686" s="1">
        <f>IFERROR(__xludf.DUMMYFUNCTION("""COMPUTED_VALUE"""),95.0)</f>
        <v>95</v>
      </c>
      <c r="E686" s="1">
        <f>IFERROR(__xludf.DUMMYFUNCTION("""COMPUTED_VALUE"""),94.0)</f>
        <v>94</v>
      </c>
      <c r="F686" s="1">
        <f>IFERROR(__xludf.DUMMYFUNCTION("""COMPUTED_VALUE"""),92.0)</f>
        <v>92</v>
      </c>
      <c r="J686" s="1" t="b">
        <f t="array" ref="J686">IF(NOT(H686=""),AND(C686:H686&gt;B686:G686),IF(NOT(G686=""),AND(C686:G686&gt;B686:F686),IF(NOT(F686=""),AND(C686:F686&gt;B686:E686),AND(C686:E686&gt;B686:D686))))</f>
        <v>0</v>
      </c>
      <c r="K686" s="1" t="b">
        <f t="array" ref="K686">IF(NOT(H686=""),AND(C686:H686&lt;B686:G686),IF(NOT(G686=""),AND(C686:G686&lt;B686:F686),IF(NOT(F686=""),AND(C686:F686&lt;B686:E686),AND(C686:E686&lt;B686:D686))))</f>
        <v>1</v>
      </c>
      <c r="L686" s="1" t="b">
        <f t="array" ref="L686">IF(NOT(H686=""),AND(AND(ABS(C686:H686-B686:G686)&gt;0),AND(ABS(C686:H686-B686:G686)&lt;4)),IF(NOT(G686=""),AND(AND(ABS(C686:G686-B686:F686)&gt;0),AND(ABS(C686:G686-B686:F686)&lt;4)),IF(NOT(F686=""),AND(AND(ABS(C686:F686-B686:E686)&gt;0),AND(ABS(C686:F686-B686:E686)&lt;4)),AND(AND(ABS(C686:E686-B686:D686)&gt;0),AND(ABS(C686:E686-B686:D686)&lt;4)))))</f>
        <v>1</v>
      </c>
      <c r="M686" s="1" t="b">
        <f t="shared" si="1"/>
        <v>1</v>
      </c>
    </row>
    <row r="687" ht="15.75" customHeight="1">
      <c r="A687" s="1" t="s">
        <v>696</v>
      </c>
      <c r="B687" s="1">
        <f>IFERROR(__xludf.DUMMYFUNCTION("SPLIT(A687,"" "")"),17.0)</f>
        <v>17</v>
      </c>
      <c r="C687" s="1">
        <f>IFERROR(__xludf.DUMMYFUNCTION("""COMPUTED_VALUE"""),18.0)</f>
        <v>18</v>
      </c>
      <c r="D687" s="1">
        <f>IFERROR(__xludf.DUMMYFUNCTION("""COMPUTED_VALUE"""),20.0)</f>
        <v>20</v>
      </c>
      <c r="E687" s="1">
        <f>IFERROR(__xludf.DUMMYFUNCTION("""COMPUTED_VALUE"""),21.0)</f>
        <v>21</v>
      </c>
      <c r="F687" s="1">
        <f>IFERROR(__xludf.DUMMYFUNCTION("""COMPUTED_VALUE"""),24.0)</f>
        <v>24</v>
      </c>
      <c r="G687" s="1">
        <f>IFERROR(__xludf.DUMMYFUNCTION("""COMPUTED_VALUE"""),26.0)</f>
        <v>26</v>
      </c>
      <c r="J687" s="1" t="b">
        <f t="array" ref="J687">IF(NOT(H687=""),AND(C687:H687&gt;B687:G687),IF(NOT(G687=""),AND(C687:G687&gt;B687:F687),IF(NOT(F687=""),AND(C687:F687&gt;B687:E687),AND(C687:E687&gt;B687:D687))))</f>
        <v>1</v>
      </c>
      <c r="K687" s="1" t="b">
        <f t="array" ref="K687">IF(NOT(H687=""),AND(C687:H687&lt;B687:G687),IF(NOT(G687=""),AND(C687:G687&lt;B687:F687),IF(NOT(F687=""),AND(C687:F687&lt;B687:E687),AND(C687:E687&lt;B687:D687))))</f>
        <v>0</v>
      </c>
      <c r="L687" s="1" t="b">
        <f t="array" ref="L687">IF(NOT(H687=""),AND(AND(ABS(C687:H687-B687:G687)&gt;0),AND(ABS(C687:H687-B687:G687)&lt;4)),IF(NOT(G687=""),AND(AND(ABS(C687:G687-B687:F687)&gt;0),AND(ABS(C687:G687-B687:F687)&lt;4)),IF(NOT(F687=""),AND(AND(ABS(C687:F687-B687:E687)&gt;0),AND(ABS(C687:F687-B687:E687)&lt;4)),AND(AND(ABS(C687:E687-B687:D687)&gt;0),AND(ABS(C687:E687-B687:D687)&lt;4)))))</f>
        <v>1</v>
      </c>
      <c r="M687" s="1" t="b">
        <f t="shared" si="1"/>
        <v>1</v>
      </c>
    </row>
    <row r="688" ht="15.75" customHeight="1">
      <c r="A688" s="1" t="s">
        <v>697</v>
      </c>
      <c r="B688" s="1">
        <f>IFERROR(__xludf.DUMMYFUNCTION("SPLIT(A688,"" "")"),14.0)</f>
        <v>14</v>
      </c>
      <c r="C688" s="1">
        <f>IFERROR(__xludf.DUMMYFUNCTION("""COMPUTED_VALUE"""),17.0)</f>
        <v>17</v>
      </c>
      <c r="D688" s="1">
        <f>IFERROR(__xludf.DUMMYFUNCTION("""COMPUTED_VALUE"""),18.0)</f>
        <v>18</v>
      </c>
      <c r="E688" s="1">
        <f>IFERROR(__xludf.DUMMYFUNCTION("""COMPUTED_VALUE"""),20.0)</f>
        <v>20</v>
      </c>
      <c r="F688" s="1">
        <f>IFERROR(__xludf.DUMMYFUNCTION("""COMPUTED_VALUE"""),22.0)</f>
        <v>22</v>
      </c>
      <c r="J688" s="1" t="b">
        <f t="array" ref="J688">IF(NOT(H688=""),AND(C688:H688&gt;B688:G688),IF(NOT(G688=""),AND(C688:G688&gt;B688:F688),IF(NOT(F688=""),AND(C688:F688&gt;B688:E688),AND(C688:E688&gt;B688:D688))))</f>
        <v>1</v>
      </c>
      <c r="K688" s="1" t="b">
        <f t="array" ref="K688">IF(NOT(H688=""),AND(C688:H688&lt;B688:G688),IF(NOT(G688=""),AND(C688:G688&lt;B688:F688),IF(NOT(F688=""),AND(C688:F688&lt;B688:E688),AND(C688:E688&lt;B688:D688))))</f>
        <v>0</v>
      </c>
      <c r="L688" s="1" t="b">
        <f t="array" ref="L688">IF(NOT(H688=""),AND(AND(ABS(C688:H688-B688:G688)&gt;0),AND(ABS(C688:H688-B688:G688)&lt;4)),IF(NOT(G688=""),AND(AND(ABS(C688:G688-B688:F688)&gt;0),AND(ABS(C688:G688-B688:F688)&lt;4)),IF(NOT(F688=""),AND(AND(ABS(C688:F688-B688:E688)&gt;0),AND(ABS(C688:F688-B688:E688)&lt;4)),AND(AND(ABS(C688:E688-B688:D688)&gt;0),AND(ABS(C688:E688-B688:D688)&lt;4)))))</f>
        <v>1</v>
      </c>
      <c r="M688" s="1" t="b">
        <f t="shared" si="1"/>
        <v>1</v>
      </c>
    </row>
    <row r="689" ht="15.75" customHeight="1">
      <c r="A689" s="1" t="s">
        <v>698</v>
      </c>
      <c r="B689" s="1">
        <f>IFERROR(__xludf.DUMMYFUNCTION("SPLIT(A689,"" "")"),66.0)</f>
        <v>66</v>
      </c>
      <c r="C689" s="1">
        <f>IFERROR(__xludf.DUMMYFUNCTION("""COMPUTED_VALUE"""),69.0)</f>
        <v>69</v>
      </c>
      <c r="D689" s="1">
        <f>IFERROR(__xludf.DUMMYFUNCTION("""COMPUTED_VALUE"""),72.0)</f>
        <v>72</v>
      </c>
      <c r="E689" s="1">
        <f>IFERROR(__xludf.DUMMYFUNCTION("""COMPUTED_VALUE"""),73.0)</f>
        <v>73</v>
      </c>
      <c r="F689" s="1">
        <f>IFERROR(__xludf.DUMMYFUNCTION("""COMPUTED_VALUE"""),75.0)</f>
        <v>75</v>
      </c>
      <c r="G689" s="1">
        <f>IFERROR(__xludf.DUMMYFUNCTION("""COMPUTED_VALUE"""),76.0)</f>
        <v>76</v>
      </c>
      <c r="J689" s="1" t="b">
        <f t="array" ref="J689">IF(NOT(H689=""),AND(C689:H689&gt;B689:G689),IF(NOT(G689=""),AND(C689:G689&gt;B689:F689),IF(NOT(F689=""),AND(C689:F689&gt;B689:E689),AND(C689:E689&gt;B689:D689))))</f>
        <v>1</v>
      </c>
      <c r="K689" s="1" t="b">
        <f t="array" ref="K689">IF(NOT(H689=""),AND(C689:H689&lt;B689:G689),IF(NOT(G689=""),AND(C689:G689&lt;B689:F689),IF(NOT(F689=""),AND(C689:F689&lt;B689:E689),AND(C689:E689&lt;B689:D689))))</f>
        <v>0</v>
      </c>
      <c r="L689" s="1" t="b">
        <f t="array" ref="L689">IF(NOT(H689=""),AND(AND(ABS(C689:H689-B689:G689)&gt;0),AND(ABS(C689:H689-B689:G689)&lt;4)),IF(NOT(G689=""),AND(AND(ABS(C689:G689-B689:F689)&gt;0),AND(ABS(C689:G689-B689:F689)&lt;4)),IF(NOT(F689=""),AND(AND(ABS(C689:F689-B689:E689)&gt;0),AND(ABS(C689:F689-B689:E689)&lt;4)),AND(AND(ABS(C689:E689-B689:D689)&gt;0),AND(ABS(C689:E689-B689:D689)&lt;4)))))</f>
        <v>1</v>
      </c>
      <c r="M689" s="1" t="b">
        <f t="shared" si="1"/>
        <v>1</v>
      </c>
    </row>
    <row r="690" ht="15.75" customHeight="1">
      <c r="A690" s="1" t="s">
        <v>699</v>
      </c>
      <c r="B690" s="1">
        <f>IFERROR(__xludf.DUMMYFUNCTION("SPLIT(A690,"" "")"),49.0)</f>
        <v>49</v>
      </c>
      <c r="C690" s="1">
        <f>IFERROR(__xludf.DUMMYFUNCTION("""COMPUTED_VALUE"""),46.0)</f>
        <v>46</v>
      </c>
      <c r="D690" s="1">
        <f>IFERROR(__xludf.DUMMYFUNCTION("""COMPUTED_VALUE"""),45.0)</f>
        <v>45</v>
      </c>
      <c r="E690" s="1">
        <f>IFERROR(__xludf.DUMMYFUNCTION("""COMPUTED_VALUE"""),44.0)</f>
        <v>44</v>
      </c>
      <c r="F690" s="1">
        <f>IFERROR(__xludf.DUMMYFUNCTION("""COMPUTED_VALUE"""),41.0)</f>
        <v>41</v>
      </c>
      <c r="G690" s="1">
        <f>IFERROR(__xludf.DUMMYFUNCTION("""COMPUTED_VALUE"""),40.0)</f>
        <v>40</v>
      </c>
      <c r="H690" s="1">
        <f>IFERROR(__xludf.DUMMYFUNCTION("""COMPUTED_VALUE"""),37.0)</f>
        <v>37</v>
      </c>
      <c r="I690" s="1"/>
      <c r="J690" s="1" t="b">
        <f t="array" ref="J690">IF(NOT(H690=""),AND(C690:H690&gt;B690:G690),IF(NOT(G690=""),AND(C690:G690&gt;B690:F690),IF(NOT(F690=""),AND(C690:F690&gt;B690:E690),AND(C690:E690&gt;B690:D690))))</f>
        <v>0</v>
      </c>
      <c r="K690" s="1" t="b">
        <f t="array" ref="K690">IF(NOT(H690=""),AND(C690:H690&lt;B690:G690),IF(NOT(G690=""),AND(C690:G690&lt;B690:F690),IF(NOT(F690=""),AND(C690:F690&lt;B690:E690),AND(C690:E690&lt;B690:D690))))</f>
        <v>1</v>
      </c>
      <c r="L690" s="1" t="b">
        <f t="array" ref="L690">IF(NOT(H690=""),AND(AND(ABS(C690:H690-B690:G690)&gt;0),AND(ABS(C690:H690-B690:G690)&lt;4)),IF(NOT(G690=""),AND(AND(ABS(C690:G690-B690:F690)&gt;0),AND(ABS(C690:G690-B690:F690)&lt;4)),IF(NOT(F690=""),AND(AND(ABS(C690:F690-B690:E690)&gt;0),AND(ABS(C690:F690-B690:E690)&lt;4)),AND(AND(ABS(C690:E690-B690:D690)&gt;0),AND(ABS(C690:E690-B690:D690)&lt;4)))))</f>
        <v>1</v>
      </c>
      <c r="M690" s="1" t="b">
        <f t="shared" si="1"/>
        <v>1</v>
      </c>
    </row>
    <row r="691" ht="15.75" customHeight="1">
      <c r="A691" s="1" t="s">
        <v>700</v>
      </c>
      <c r="B691" s="1">
        <f>IFERROR(__xludf.DUMMYFUNCTION("SPLIT(A691,"" "")"),49.0)</f>
        <v>49</v>
      </c>
      <c r="C691" s="1">
        <f>IFERROR(__xludf.DUMMYFUNCTION("""COMPUTED_VALUE"""),47.0)</f>
        <v>47</v>
      </c>
      <c r="D691" s="1">
        <f>IFERROR(__xludf.DUMMYFUNCTION("""COMPUTED_VALUE"""),45.0)</f>
        <v>45</v>
      </c>
      <c r="E691" s="1">
        <f>IFERROR(__xludf.DUMMYFUNCTION("""COMPUTED_VALUE"""),43.0)</f>
        <v>43</v>
      </c>
      <c r="F691" s="1">
        <f>IFERROR(__xludf.DUMMYFUNCTION("""COMPUTED_VALUE"""),42.0)</f>
        <v>42</v>
      </c>
      <c r="G691" s="1">
        <f>IFERROR(__xludf.DUMMYFUNCTION("""COMPUTED_VALUE"""),39.0)</f>
        <v>39</v>
      </c>
      <c r="H691" s="1">
        <f>IFERROR(__xludf.DUMMYFUNCTION("""COMPUTED_VALUE"""),36.0)</f>
        <v>36</v>
      </c>
      <c r="I691" s="1"/>
      <c r="J691" s="1" t="b">
        <f t="array" ref="J691">IF(NOT(H691=""),AND(C691:H691&gt;B691:G691),IF(NOT(G691=""),AND(C691:G691&gt;B691:F691),IF(NOT(F691=""),AND(C691:F691&gt;B691:E691),AND(C691:E691&gt;B691:D691))))</f>
        <v>0</v>
      </c>
      <c r="K691" s="1" t="b">
        <f t="array" ref="K691">IF(NOT(H691=""),AND(C691:H691&lt;B691:G691),IF(NOT(G691=""),AND(C691:G691&lt;B691:F691),IF(NOT(F691=""),AND(C691:F691&lt;B691:E691),AND(C691:E691&lt;B691:D691))))</f>
        <v>1</v>
      </c>
      <c r="L691" s="1" t="b">
        <f t="array" ref="L691">IF(NOT(H691=""),AND(AND(ABS(C691:H691-B691:G691)&gt;0),AND(ABS(C691:H691-B691:G691)&lt;4)),IF(NOT(G691=""),AND(AND(ABS(C691:G691-B691:F691)&gt;0),AND(ABS(C691:G691-B691:F691)&lt;4)),IF(NOT(F691=""),AND(AND(ABS(C691:F691-B691:E691)&gt;0),AND(ABS(C691:F691-B691:E691)&lt;4)),AND(AND(ABS(C691:E691-B691:D691)&gt;0),AND(ABS(C691:E691-B691:D691)&lt;4)))))</f>
        <v>1</v>
      </c>
      <c r="M691" s="1" t="b">
        <f t="shared" si="1"/>
        <v>1</v>
      </c>
    </row>
    <row r="692" ht="15.75" customHeight="1">
      <c r="A692" s="1" t="s">
        <v>701</v>
      </c>
      <c r="B692" s="1">
        <f>IFERROR(__xludf.DUMMYFUNCTION("SPLIT(A692,"" "")"),95.0)</f>
        <v>95</v>
      </c>
      <c r="C692" s="1">
        <f>IFERROR(__xludf.DUMMYFUNCTION("""COMPUTED_VALUE"""),92.0)</f>
        <v>92</v>
      </c>
      <c r="D692" s="1">
        <f>IFERROR(__xludf.DUMMYFUNCTION("""COMPUTED_VALUE"""),89.0)</f>
        <v>89</v>
      </c>
      <c r="E692" s="1">
        <f>IFERROR(__xludf.DUMMYFUNCTION("""COMPUTED_VALUE"""),86.0)</f>
        <v>86</v>
      </c>
      <c r="F692" s="1">
        <f>IFERROR(__xludf.DUMMYFUNCTION("""COMPUTED_VALUE"""),83.0)</f>
        <v>83</v>
      </c>
      <c r="J692" s="1" t="b">
        <f t="array" ref="J692">IF(NOT(H692=""),AND(C692:H692&gt;B692:G692),IF(NOT(G692=""),AND(C692:G692&gt;B692:F692),IF(NOT(F692=""),AND(C692:F692&gt;B692:E692),AND(C692:E692&gt;B692:D692))))</f>
        <v>0</v>
      </c>
      <c r="K692" s="1" t="b">
        <f t="array" ref="K692">IF(NOT(H692=""),AND(C692:H692&lt;B692:G692),IF(NOT(G692=""),AND(C692:G692&lt;B692:F692),IF(NOT(F692=""),AND(C692:F692&lt;B692:E692),AND(C692:E692&lt;B692:D692))))</f>
        <v>1</v>
      </c>
      <c r="L692" s="1" t="b">
        <f t="array" ref="L692">IF(NOT(H692=""),AND(AND(ABS(C692:H692-B692:G692)&gt;0),AND(ABS(C692:H692-B692:G692)&lt;4)),IF(NOT(G692=""),AND(AND(ABS(C692:G692-B692:F692)&gt;0),AND(ABS(C692:G692-B692:F692)&lt;4)),IF(NOT(F692=""),AND(AND(ABS(C692:F692-B692:E692)&gt;0),AND(ABS(C692:F692-B692:E692)&lt;4)),AND(AND(ABS(C692:E692-B692:D692)&gt;0),AND(ABS(C692:E692-B692:D692)&lt;4)))))</f>
        <v>1</v>
      </c>
      <c r="M692" s="1" t="b">
        <f t="shared" si="1"/>
        <v>1</v>
      </c>
    </row>
    <row r="693" ht="15.75" customHeight="1">
      <c r="A693" s="1" t="s">
        <v>702</v>
      </c>
      <c r="B693" s="1">
        <f>IFERROR(__xludf.DUMMYFUNCTION("SPLIT(A693,"" "")"),42.0)</f>
        <v>42</v>
      </c>
      <c r="C693" s="1">
        <f>IFERROR(__xludf.DUMMYFUNCTION("""COMPUTED_VALUE"""),41.0)</f>
        <v>41</v>
      </c>
      <c r="D693" s="1">
        <f>IFERROR(__xludf.DUMMYFUNCTION("""COMPUTED_VALUE"""),40.0)</f>
        <v>40</v>
      </c>
      <c r="E693" s="1">
        <f>IFERROR(__xludf.DUMMYFUNCTION("""COMPUTED_VALUE"""),37.0)</f>
        <v>37</v>
      </c>
      <c r="F693" s="1">
        <f>IFERROR(__xludf.DUMMYFUNCTION("""COMPUTED_VALUE"""),34.0)</f>
        <v>34</v>
      </c>
      <c r="G693" s="1">
        <f>IFERROR(__xludf.DUMMYFUNCTION("""COMPUTED_VALUE"""),32.0)</f>
        <v>32</v>
      </c>
      <c r="H693" s="1">
        <f>IFERROR(__xludf.DUMMYFUNCTION("""COMPUTED_VALUE"""),29.0)</f>
        <v>29</v>
      </c>
      <c r="I693" s="1"/>
      <c r="J693" s="1" t="b">
        <f t="array" ref="J693">IF(NOT(H693=""),AND(C693:H693&gt;B693:G693),IF(NOT(G693=""),AND(C693:G693&gt;B693:F693),IF(NOT(F693=""),AND(C693:F693&gt;B693:E693),AND(C693:E693&gt;B693:D693))))</f>
        <v>0</v>
      </c>
      <c r="K693" s="1" t="b">
        <f t="array" ref="K693">IF(NOT(H693=""),AND(C693:H693&lt;B693:G693),IF(NOT(G693=""),AND(C693:G693&lt;B693:F693),IF(NOT(F693=""),AND(C693:F693&lt;B693:E693),AND(C693:E693&lt;B693:D693))))</f>
        <v>1</v>
      </c>
      <c r="L693" s="1" t="b">
        <f t="array" ref="L693">IF(NOT(H693=""),AND(AND(ABS(C693:H693-B693:G693)&gt;0),AND(ABS(C693:H693-B693:G693)&lt;4)),IF(NOT(G693=""),AND(AND(ABS(C693:G693-B693:F693)&gt;0),AND(ABS(C693:G693-B693:F693)&lt;4)),IF(NOT(F693=""),AND(AND(ABS(C693:F693-B693:E693)&gt;0),AND(ABS(C693:F693-B693:E693)&lt;4)),AND(AND(ABS(C693:E693-B693:D693)&gt;0),AND(ABS(C693:E693-B693:D693)&lt;4)))))</f>
        <v>1</v>
      </c>
      <c r="M693" s="1" t="b">
        <f t="shared" si="1"/>
        <v>1</v>
      </c>
    </row>
    <row r="694" ht="15.75" customHeight="1">
      <c r="A694" s="1" t="s">
        <v>703</v>
      </c>
      <c r="B694" s="1">
        <f>IFERROR(__xludf.DUMMYFUNCTION("SPLIT(A694,"" "")"),68.0)</f>
        <v>68</v>
      </c>
      <c r="C694" s="1">
        <f>IFERROR(__xludf.DUMMYFUNCTION("""COMPUTED_VALUE"""),65.0)</f>
        <v>65</v>
      </c>
      <c r="D694" s="1">
        <f>IFERROR(__xludf.DUMMYFUNCTION("""COMPUTED_VALUE"""),63.0)</f>
        <v>63</v>
      </c>
      <c r="E694" s="1">
        <f>IFERROR(__xludf.DUMMYFUNCTION("""COMPUTED_VALUE"""),60.0)</f>
        <v>60</v>
      </c>
      <c r="F694" s="1">
        <f>IFERROR(__xludf.DUMMYFUNCTION("""COMPUTED_VALUE"""),59.0)</f>
        <v>59</v>
      </c>
      <c r="G694" s="1">
        <f>IFERROR(__xludf.DUMMYFUNCTION("""COMPUTED_VALUE"""),56.0)</f>
        <v>56</v>
      </c>
      <c r="H694" s="1">
        <f>IFERROR(__xludf.DUMMYFUNCTION("""COMPUTED_VALUE"""),54.0)</f>
        <v>54</v>
      </c>
      <c r="I694" s="1">
        <f>IFERROR(__xludf.DUMMYFUNCTION("""COMPUTED_VALUE"""),51.0)</f>
        <v>51</v>
      </c>
      <c r="J694" s="1" t="b">
        <f t="array" ref="J694">IF(NOT(H694=""),AND(C694:H694&gt;B694:G694),IF(NOT(G694=""),AND(C694:G694&gt;B694:F694),IF(NOT(F694=""),AND(C694:F694&gt;B694:E694),AND(C694:E694&gt;B694:D694))))</f>
        <v>0</v>
      </c>
      <c r="K694" s="1" t="b">
        <f t="array" ref="K694">IF(NOT(H694=""),AND(C694:H694&lt;B694:G694),IF(NOT(G694=""),AND(C694:G694&lt;B694:F694),IF(NOT(F694=""),AND(C694:F694&lt;B694:E694),AND(C694:E694&lt;B694:D694))))</f>
        <v>1</v>
      </c>
      <c r="L694" s="1" t="b">
        <f t="array" ref="L694">IF(NOT(H694=""),AND(AND(ABS(C694:H694-B694:G694)&gt;0),AND(ABS(C694:H694-B694:G694)&lt;4)),IF(NOT(G694=""),AND(AND(ABS(C694:G694-B694:F694)&gt;0),AND(ABS(C694:G694-B694:F694)&lt;4)),IF(NOT(F694=""),AND(AND(ABS(C694:F694-B694:E694)&gt;0),AND(ABS(C694:F694-B694:E694)&lt;4)),AND(AND(ABS(C694:E694-B694:D694)&gt;0),AND(ABS(C694:E694-B694:D694)&lt;4)))))</f>
        <v>1</v>
      </c>
      <c r="M694" s="1" t="b">
        <f t="shared" si="1"/>
        <v>1</v>
      </c>
    </row>
    <row r="695" ht="15.75" customHeight="1">
      <c r="A695" s="1" t="s">
        <v>704</v>
      </c>
      <c r="B695" s="1">
        <f>IFERROR(__xludf.DUMMYFUNCTION("SPLIT(A695,"" "")"),28.0)</f>
        <v>28</v>
      </c>
      <c r="C695" s="1">
        <f>IFERROR(__xludf.DUMMYFUNCTION("""COMPUTED_VALUE"""),31.0)</f>
        <v>31</v>
      </c>
      <c r="D695" s="1">
        <f>IFERROR(__xludf.DUMMYFUNCTION("""COMPUTED_VALUE"""),32.0)</f>
        <v>32</v>
      </c>
      <c r="E695" s="1">
        <f>IFERROR(__xludf.DUMMYFUNCTION("""COMPUTED_VALUE"""),34.0)</f>
        <v>34</v>
      </c>
      <c r="F695" s="1">
        <f>IFERROR(__xludf.DUMMYFUNCTION("""COMPUTED_VALUE"""),35.0)</f>
        <v>35</v>
      </c>
      <c r="G695" s="1">
        <f>IFERROR(__xludf.DUMMYFUNCTION("""COMPUTED_VALUE"""),38.0)</f>
        <v>38</v>
      </c>
      <c r="H695" s="1">
        <f>IFERROR(__xludf.DUMMYFUNCTION("""COMPUTED_VALUE"""),41.0)</f>
        <v>41</v>
      </c>
      <c r="I695" s="1">
        <f>IFERROR(__xludf.DUMMYFUNCTION("""COMPUTED_VALUE"""),42.0)</f>
        <v>42</v>
      </c>
      <c r="J695" s="1" t="b">
        <f t="array" ref="J695">IF(NOT(H695=""),AND(C695:H695&gt;B695:G695),IF(NOT(G695=""),AND(C695:G695&gt;B695:F695),IF(NOT(F695=""),AND(C695:F695&gt;B695:E695),AND(C695:E695&gt;B695:D695))))</f>
        <v>1</v>
      </c>
      <c r="K695" s="1" t="b">
        <f t="array" ref="K695">IF(NOT(H695=""),AND(C695:H695&lt;B695:G695),IF(NOT(G695=""),AND(C695:G695&lt;B695:F695),IF(NOT(F695=""),AND(C695:F695&lt;B695:E695),AND(C695:E695&lt;B695:D695))))</f>
        <v>0</v>
      </c>
      <c r="L695" s="1" t="b">
        <f t="array" ref="L695">IF(NOT(H695=""),AND(AND(ABS(C695:H695-B695:G695)&gt;0),AND(ABS(C695:H695-B695:G695)&lt;4)),IF(NOT(G695=""),AND(AND(ABS(C695:G695-B695:F695)&gt;0),AND(ABS(C695:G695-B695:F695)&lt;4)),IF(NOT(F695=""),AND(AND(ABS(C695:F695-B695:E695)&gt;0),AND(ABS(C695:F695-B695:E695)&lt;4)),AND(AND(ABS(C695:E695-B695:D695)&gt;0),AND(ABS(C695:E695-B695:D695)&lt;4)))))</f>
        <v>1</v>
      </c>
      <c r="M695" s="1" t="b">
        <f t="shared" si="1"/>
        <v>1</v>
      </c>
    </row>
    <row r="696" ht="15.75" customHeight="1">
      <c r="A696" s="1" t="s">
        <v>705</v>
      </c>
      <c r="B696" s="1">
        <f>IFERROR(__xludf.DUMMYFUNCTION("SPLIT(A696,"" "")"),17.0)</f>
        <v>17</v>
      </c>
      <c r="C696" s="1">
        <f>IFERROR(__xludf.DUMMYFUNCTION("""COMPUTED_VALUE"""),18.0)</f>
        <v>18</v>
      </c>
      <c r="D696" s="1">
        <f>IFERROR(__xludf.DUMMYFUNCTION("""COMPUTED_VALUE"""),21.0)</f>
        <v>21</v>
      </c>
      <c r="E696" s="1">
        <f>IFERROR(__xludf.DUMMYFUNCTION("""COMPUTED_VALUE"""),23.0)</f>
        <v>23</v>
      </c>
      <c r="F696" s="1">
        <f>IFERROR(__xludf.DUMMYFUNCTION("""COMPUTED_VALUE"""),26.0)</f>
        <v>26</v>
      </c>
      <c r="G696" s="1">
        <f>IFERROR(__xludf.DUMMYFUNCTION("""COMPUTED_VALUE"""),29.0)</f>
        <v>29</v>
      </c>
      <c r="H696" s="1">
        <f>IFERROR(__xludf.DUMMYFUNCTION("""COMPUTED_VALUE"""),32.0)</f>
        <v>32</v>
      </c>
      <c r="I696" s="1"/>
      <c r="J696" s="1" t="b">
        <f t="array" ref="J696">IF(NOT(H696=""),AND(C696:H696&gt;B696:G696),IF(NOT(G696=""),AND(C696:G696&gt;B696:F696),IF(NOT(F696=""),AND(C696:F696&gt;B696:E696),AND(C696:E696&gt;B696:D696))))</f>
        <v>1</v>
      </c>
      <c r="K696" s="1" t="b">
        <f t="array" ref="K696">IF(NOT(H696=""),AND(C696:H696&lt;B696:G696),IF(NOT(G696=""),AND(C696:G696&lt;B696:F696),IF(NOT(F696=""),AND(C696:F696&lt;B696:E696),AND(C696:E696&lt;B696:D696))))</f>
        <v>0</v>
      </c>
      <c r="L696" s="1" t="b">
        <f t="array" ref="L696">IF(NOT(H696=""),AND(AND(ABS(C696:H696-B696:G696)&gt;0),AND(ABS(C696:H696-B696:G696)&lt;4)),IF(NOT(G696=""),AND(AND(ABS(C696:G696-B696:F696)&gt;0),AND(ABS(C696:G696-B696:F696)&lt;4)),IF(NOT(F696=""),AND(AND(ABS(C696:F696-B696:E696)&gt;0),AND(ABS(C696:F696-B696:E696)&lt;4)),AND(AND(ABS(C696:E696-B696:D696)&gt;0),AND(ABS(C696:E696-B696:D696)&lt;4)))))</f>
        <v>1</v>
      </c>
      <c r="M696" s="1" t="b">
        <f t="shared" si="1"/>
        <v>1</v>
      </c>
    </row>
    <row r="697" ht="15.75" customHeight="1">
      <c r="A697" s="1" t="s">
        <v>706</v>
      </c>
      <c r="B697" s="1">
        <f>IFERROR(__xludf.DUMMYFUNCTION("SPLIT(A697,"" "")"),87.0)</f>
        <v>87</v>
      </c>
      <c r="C697" s="1">
        <f>IFERROR(__xludf.DUMMYFUNCTION("""COMPUTED_VALUE"""),90.0)</f>
        <v>90</v>
      </c>
      <c r="D697" s="1">
        <f>IFERROR(__xludf.DUMMYFUNCTION("""COMPUTED_VALUE"""),92.0)</f>
        <v>92</v>
      </c>
      <c r="E697" s="1">
        <f>IFERROR(__xludf.DUMMYFUNCTION("""COMPUTED_VALUE"""),94.0)</f>
        <v>94</v>
      </c>
      <c r="F697" s="1">
        <f>IFERROR(__xludf.DUMMYFUNCTION("""COMPUTED_VALUE"""),96.0)</f>
        <v>96</v>
      </c>
      <c r="G697" s="1">
        <f>IFERROR(__xludf.DUMMYFUNCTION("""COMPUTED_VALUE"""),98.0)</f>
        <v>98</v>
      </c>
      <c r="H697" s="1">
        <f>IFERROR(__xludf.DUMMYFUNCTION("""COMPUTED_VALUE"""),99.0)</f>
        <v>99</v>
      </c>
      <c r="I697" s="1"/>
      <c r="J697" s="1" t="b">
        <f t="array" ref="J697">IF(NOT(H697=""),AND(C697:H697&gt;B697:G697),IF(NOT(G697=""),AND(C697:G697&gt;B697:F697),IF(NOT(F697=""),AND(C697:F697&gt;B697:E697),AND(C697:E697&gt;B697:D697))))</f>
        <v>1</v>
      </c>
      <c r="K697" s="1" t="b">
        <f t="array" ref="K697">IF(NOT(H697=""),AND(C697:H697&lt;B697:G697),IF(NOT(G697=""),AND(C697:G697&lt;B697:F697),IF(NOT(F697=""),AND(C697:F697&lt;B697:E697),AND(C697:E697&lt;B697:D697))))</f>
        <v>0</v>
      </c>
      <c r="L697" s="1" t="b">
        <f t="array" ref="L697">IF(NOT(H697=""),AND(AND(ABS(C697:H697-B697:G697)&gt;0),AND(ABS(C697:H697-B697:G697)&lt;4)),IF(NOT(G697=""),AND(AND(ABS(C697:G697-B697:F697)&gt;0),AND(ABS(C697:G697-B697:F697)&lt;4)),IF(NOT(F697=""),AND(AND(ABS(C697:F697-B697:E697)&gt;0),AND(ABS(C697:F697-B697:E697)&lt;4)),AND(AND(ABS(C697:E697-B697:D697)&gt;0),AND(ABS(C697:E697-B697:D697)&lt;4)))))</f>
        <v>1</v>
      </c>
      <c r="M697" s="1" t="b">
        <f t="shared" si="1"/>
        <v>1</v>
      </c>
    </row>
    <row r="698" ht="15.75" customHeight="1">
      <c r="A698" s="1" t="s">
        <v>707</v>
      </c>
      <c r="B698" s="1">
        <f>IFERROR(__xludf.DUMMYFUNCTION("SPLIT(A698,"" "")"),11.0)</f>
        <v>11</v>
      </c>
      <c r="C698" s="1">
        <f>IFERROR(__xludf.DUMMYFUNCTION("""COMPUTED_VALUE"""),14.0)</f>
        <v>14</v>
      </c>
      <c r="D698" s="1">
        <f>IFERROR(__xludf.DUMMYFUNCTION("""COMPUTED_VALUE"""),17.0)</f>
        <v>17</v>
      </c>
      <c r="E698" s="1">
        <f>IFERROR(__xludf.DUMMYFUNCTION("""COMPUTED_VALUE"""),18.0)</f>
        <v>18</v>
      </c>
      <c r="F698" s="1">
        <f>IFERROR(__xludf.DUMMYFUNCTION("""COMPUTED_VALUE"""),20.0)</f>
        <v>20</v>
      </c>
      <c r="G698" s="1">
        <f>IFERROR(__xludf.DUMMYFUNCTION("""COMPUTED_VALUE"""),22.0)</f>
        <v>22</v>
      </c>
      <c r="H698" s="1">
        <f>IFERROR(__xludf.DUMMYFUNCTION("""COMPUTED_VALUE"""),23.0)</f>
        <v>23</v>
      </c>
      <c r="I698" s="1"/>
      <c r="J698" s="1" t="b">
        <f t="array" ref="J698">IF(NOT(H698=""),AND(C698:H698&gt;B698:G698),IF(NOT(G698=""),AND(C698:G698&gt;B698:F698),IF(NOT(F698=""),AND(C698:F698&gt;B698:E698),AND(C698:E698&gt;B698:D698))))</f>
        <v>1</v>
      </c>
      <c r="K698" s="1" t="b">
        <f t="array" ref="K698">IF(NOT(H698=""),AND(C698:H698&lt;B698:G698),IF(NOT(G698=""),AND(C698:G698&lt;B698:F698),IF(NOT(F698=""),AND(C698:F698&lt;B698:E698),AND(C698:E698&lt;B698:D698))))</f>
        <v>0</v>
      </c>
      <c r="L698" s="1" t="b">
        <f t="array" ref="L698">IF(NOT(H698=""),AND(AND(ABS(C698:H698-B698:G698)&gt;0),AND(ABS(C698:H698-B698:G698)&lt;4)),IF(NOT(G698=""),AND(AND(ABS(C698:G698-B698:F698)&gt;0),AND(ABS(C698:G698-B698:F698)&lt;4)),IF(NOT(F698=""),AND(AND(ABS(C698:F698-B698:E698)&gt;0),AND(ABS(C698:F698-B698:E698)&lt;4)),AND(AND(ABS(C698:E698-B698:D698)&gt;0),AND(ABS(C698:E698-B698:D698)&lt;4)))))</f>
        <v>1</v>
      </c>
      <c r="M698" s="1" t="b">
        <f t="shared" si="1"/>
        <v>1</v>
      </c>
    </row>
    <row r="699" ht="15.75" customHeight="1">
      <c r="A699" s="1" t="s">
        <v>708</v>
      </c>
      <c r="B699" s="1">
        <f>IFERROR(__xludf.DUMMYFUNCTION("SPLIT(A699,"" "")"),51.0)</f>
        <v>51</v>
      </c>
      <c r="C699" s="1">
        <f>IFERROR(__xludf.DUMMYFUNCTION("""COMPUTED_VALUE"""),48.0)</f>
        <v>48</v>
      </c>
      <c r="D699" s="1">
        <f>IFERROR(__xludf.DUMMYFUNCTION("""COMPUTED_VALUE"""),45.0)</f>
        <v>45</v>
      </c>
      <c r="E699" s="1">
        <f>IFERROR(__xludf.DUMMYFUNCTION("""COMPUTED_VALUE"""),43.0)</f>
        <v>43</v>
      </c>
      <c r="F699" s="1">
        <f>IFERROR(__xludf.DUMMYFUNCTION("""COMPUTED_VALUE"""),41.0)</f>
        <v>41</v>
      </c>
      <c r="G699" s="1">
        <f>IFERROR(__xludf.DUMMYFUNCTION("""COMPUTED_VALUE"""),40.0)</f>
        <v>40</v>
      </c>
      <c r="H699" s="1">
        <f>IFERROR(__xludf.DUMMYFUNCTION("""COMPUTED_VALUE"""),39.0)</f>
        <v>39</v>
      </c>
      <c r="I699" s="1">
        <f>IFERROR(__xludf.DUMMYFUNCTION("""COMPUTED_VALUE"""),37.0)</f>
        <v>37</v>
      </c>
      <c r="J699" s="1" t="b">
        <f t="array" ref="J699">IF(NOT(H699=""),AND(C699:H699&gt;B699:G699),IF(NOT(G699=""),AND(C699:G699&gt;B699:F699),IF(NOT(F699=""),AND(C699:F699&gt;B699:E699),AND(C699:E699&gt;B699:D699))))</f>
        <v>0</v>
      </c>
      <c r="K699" s="1" t="b">
        <f t="array" ref="K699">IF(NOT(H699=""),AND(C699:H699&lt;B699:G699),IF(NOT(G699=""),AND(C699:G699&lt;B699:F699),IF(NOT(F699=""),AND(C699:F699&lt;B699:E699),AND(C699:E699&lt;B699:D699))))</f>
        <v>1</v>
      </c>
      <c r="L699" s="1" t="b">
        <f t="array" ref="L699">IF(NOT(H699=""),AND(AND(ABS(C699:H699-B699:G699)&gt;0),AND(ABS(C699:H699-B699:G699)&lt;4)),IF(NOT(G699=""),AND(AND(ABS(C699:G699-B699:F699)&gt;0),AND(ABS(C699:G699-B699:F699)&lt;4)),IF(NOT(F699=""),AND(AND(ABS(C699:F699-B699:E699)&gt;0),AND(ABS(C699:F699-B699:E699)&lt;4)),AND(AND(ABS(C699:E699-B699:D699)&gt;0),AND(ABS(C699:E699-B699:D699)&lt;4)))))</f>
        <v>1</v>
      </c>
      <c r="M699" s="1" t="b">
        <f t="shared" si="1"/>
        <v>1</v>
      </c>
    </row>
    <row r="700" ht="15.75" customHeight="1">
      <c r="A700" s="1" t="s">
        <v>709</v>
      </c>
      <c r="B700" s="1">
        <f>IFERROR(__xludf.DUMMYFUNCTION("SPLIT(A700,"" "")"),72.0)</f>
        <v>72</v>
      </c>
      <c r="C700" s="1">
        <f>IFERROR(__xludf.DUMMYFUNCTION("""COMPUTED_VALUE"""),74.0)</f>
        <v>74</v>
      </c>
      <c r="D700" s="1">
        <f>IFERROR(__xludf.DUMMYFUNCTION("""COMPUTED_VALUE"""),77.0)</f>
        <v>77</v>
      </c>
      <c r="E700" s="1">
        <f>IFERROR(__xludf.DUMMYFUNCTION("""COMPUTED_VALUE"""),79.0)</f>
        <v>79</v>
      </c>
      <c r="F700" s="1">
        <f>IFERROR(__xludf.DUMMYFUNCTION("""COMPUTED_VALUE"""),82.0)</f>
        <v>82</v>
      </c>
      <c r="G700" s="1">
        <f>IFERROR(__xludf.DUMMYFUNCTION("""COMPUTED_VALUE"""),85.0)</f>
        <v>85</v>
      </c>
      <c r="H700" s="1">
        <f>IFERROR(__xludf.DUMMYFUNCTION("""COMPUTED_VALUE"""),86.0)</f>
        <v>86</v>
      </c>
      <c r="I700" s="1"/>
      <c r="J700" s="1" t="b">
        <f t="array" ref="J700">IF(NOT(H700=""),AND(C700:H700&gt;B700:G700),IF(NOT(G700=""),AND(C700:G700&gt;B700:F700),IF(NOT(F700=""),AND(C700:F700&gt;B700:E700),AND(C700:E700&gt;B700:D700))))</f>
        <v>1</v>
      </c>
      <c r="K700" s="1" t="b">
        <f t="array" ref="K700">IF(NOT(H700=""),AND(C700:H700&lt;B700:G700),IF(NOT(G700=""),AND(C700:G700&lt;B700:F700),IF(NOT(F700=""),AND(C700:F700&lt;B700:E700),AND(C700:E700&lt;B700:D700))))</f>
        <v>0</v>
      </c>
      <c r="L700" s="1" t="b">
        <f t="array" ref="L700">IF(NOT(H700=""),AND(AND(ABS(C700:H700-B700:G700)&gt;0),AND(ABS(C700:H700-B700:G700)&lt;4)),IF(NOT(G700=""),AND(AND(ABS(C700:G700-B700:F700)&gt;0),AND(ABS(C700:G700-B700:F700)&lt;4)),IF(NOT(F700=""),AND(AND(ABS(C700:F700-B700:E700)&gt;0),AND(ABS(C700:F700-B700:E700)&lt;4)),AND(AND(ABS(C700:E700-B700:D700)&gt;0),AND(ABS(C700:E700-B700:D700)&lt;4)))))</f>
        <v>1</v>
      </c>
      <c r="M700" s="1" t="b">
        <f t="shared" si="1"/>
        <v>1</v>
      </c>
    </row>
    <row r="701" ht="15.75" customHeight="1">
      <c r="A701" s="1" t="s">
        <v>710</v>
      </c>
      <c r="B701" s="1">
        <f>IFERROR(__xludf.DUMMYFUNCTION("SPLIT(A701,"" "")"),82.0)</f>
        <v>82</v>
      </c>
      <c r="C701" s="1">
        <f>IFERROR(__xludf.DUMMYFUNCTION("""COMPUTED_VALUE"""),84.0)</f>
        <v>84</v>
      </c>
      <c r="D701" s="1">
        <f>IFERROR(__xludf.DUMMYFUNCTION("""COMPUTED_VALUE"""),87.0)</f>
        <v>87</v>
      </c>
      <c r="E701" s="1">
        <f>IFERROR(__xludf.DUMMYFUNCTION("""COMPUTED_VALUE"""),90.0)</f>
        <v>90</v>
      </c>
      <c r="F701" s="1">
        <f>IFERROR(__xludf.DUMMYFUNCTION("""COMPUTED_VALUE"""),92.0)</f>
        <v>92</v>
      </c>
      <c r="G701" s="1">
        <f>IFERROR(__xludf.DUMMYFUNCTION("""COMPUTED_VALUE"""),94.0)</f>
        <v>94</v>
      </c>
      <c r="H701" s="1">
        <f>IFERROR(__xludf.DUMMYFUNCTION("""COMPUTED_VALUE"""),97.0)</f>
        <v>97</v>
      </c>
      <c r="I701" s="1">
        <f>IFERROR(__xludf.DUMMYFUNCTION("""COMPUTED_VALUE"""),99.0)</f>
        <v>99</v>
      </c>
      <c r="J701" s="1" t="b">
        <f t="array" ref="J701">IF(NOT(H701=""),AND(C701:H701&gt;B701:G701),IF(NOT(G701=""),AND(C701:G701&gt;B701:F701),IF(NOT(F701=""),AND(C701:F701&gt;B701:E701),AND(C701:E701&gt;B701:D701))))</f>
        <v>1</v>
      </c>
      <c r="K701" s="1" t="b">
        <f t="array" ref="K701">IF(NOT(H701=""),AND(C701:H701&lt;B701:G701),IF(NOT(G701=""),AND(C701:G701&lt;B701:F701),IF(NOT(F701=""),AND(C701:F701&lt;B701:E701),AND(C701:E701&lt;B701:D701))))</f>
        <v>0</v>
      </c>
      <c r="L701" s="1" t="b">
        <f t="array" ref="L701">IF(NOT(H701=""),AND(AND(ABS(C701:H701-B701:G701)&gt;0),AND(ABS(C701:H701-B701:G701)&lt;4)),IF(NOT(G701=""),AND(AND(ABS(C701:G701-B701:F701)&gt;0),AND(ABS(C701:G701-B701:F701)&lt;4)),IF(NOT(F701=""),AND(AND(ABS(C701:F701-B701:E701)&gt;0),AND(ABS(C701:F701-B701:E701)&lt;4)),AND(AND(ABS(C701:E701-B701:D701)&gt;0),AND(ABS(C701:E701-B701:D701)&lt;4)))))</f>
        <v>1</v>
      </c>
      <c r="M701" s="1" t="b">
        <f t="shared" si="1"/>
        <v>1</v>
      </c>
    </row>
    <row r="702" ht="15.75" customHeight="1">
      <c r="A702" s="1" t="s">
        <v>711</v>
      </c>
      <c r="B702" s="1">
        <f>IFERROR(__xludf.DUMMYFUNCTION("SPLIT(A702,"" "")"),84.0)</f>
        <v>84</v>
      </c>
      <c r="C702" s="1">
        <f>IFERROR(__xludf.DUMMYFUNCTION("""COMPUTED_VALUE"""),87.0)</f>
        <v>87</v>
      </c>
      <c r="D702" s="1">
        <f>IFERROR(__xludf.DUMMYFUNCTION("""COMPUTED_VALUE"""),88.0)</f>
        <v>88</v>
      </c>
      <c r="E702" s="1">
        <f>IFERROR(__xludf.DUMMYFUNCTION("""COMPUTED_VALUE"""),91.0)</f>
        <v>91</v>
      </c>
      <c r="F702" s="1">
        <f>IFERROR(__xludf.DUMMYFUNCTION("""COMPUTED_VALUE"""),92.0)</f>
        <v>92</v>
      </c>
      <c r="G702" s="1">
        <f>IFERROR(__xludf.DUMMYFUNCTION("""COMPUTED_VALUE"""),93.0)</f>
        <v>93</v>
      </c>
      <c r="J702" s="1" t="b">
        <f t="array" ref="J702">IF(NOT(H702=""),AND(C702:H702&gt;B702:G702),IF(NOT(G702=""),AND(C702:G702&gt;B702:F702),IF(NOT(F702=""),AND(C702:F702&gt;B702:E702),AND(C702:E702&gt;B702:D702))))</f>
        <v>1</v>
      </c>
      <c r="K702" s="1" t="b">
        <f t="array" ref="K702">IF(NOT(H702=""),AND(C702:H702&lt;B702:G702),IF(NOT(G702=""),AND(C702:G702&lt;B702:F702),IF(NOT(F702=""),AND(C702:F702&lt;B702:E702),AND(C702:E702&lt;B702:D702))))</f>
        <v>0</v>
      </c>
      <c r="L702" s="1" t="b">
        <f t="array" ref="L702">IF(NOT(H702=""),AND(AND(ABS(C702:H702-B702:G702)&gt;0),AND(ABS(C702:H702-B702:G702)&lt;4)),IF(NOT(G702=""),AND(AND(ABS(C702:G702-B702:F702)&gt;0),AND(ABS(C702:G702-B702:F702)&lt;4)),IF(NOT(F702=""),AND(AND(ABS(C702:F702-B702:E702)&gt;0),AND(ABS(C702:F702-B702:E702)&lt;4)),AND(AND(ABS(C702:E702-B702:D702)&gt;0),AND(ABS(C702:E702-B702:D702)&lt;4)))))</f>
        <v>1</v>
      </c>
      <c r="M702" s="1" t="b">
        <f t="shared" si="1"/>
        <v>1</v>
      </c>
    </row>
    <row r="703" ht="15.75" customHeight="1">
      <c r="A703" s="1" t="s">
        <v>712</v>
      </c>
      <c r="B703" s="1">
        <f>IFERROR(__xludf.DUMMYFUNCTION("SPLIT(A703,"" "")"),88.0)</f>
        <v>88</v>
      </c>
      <c r="C703" s="1">
        <f>IFERROR(__xludf.DUMMYFUNCTION("""COMPUTED_VALUE"""),90.0)</f>
        <v>90</v>
      </c>
      <c r="D703" s="1">
        <f>IFERROR(__xludf.DUMMYFUNCTION("""COMPUTED_VALUE"""),93.0)</f>
        <v>93</v>
      </c>
      <c r="E703" s="1">
        <f>IFERROR(__xludf.DUMMYFUNCTION("""COMPUTED_VALUE"""),96.0)</f>
        <v>96</v>
      </c>
      <c r="F703" s="1">
        <f>IFERROR(__xludf.DUMMYFUNCTION("""COMPUTED_VALUE"""),97.0)</f>
        <v>97</v>
      </c>
      <c r="G703" s="1">
        <f>IFERROR(__xludf.DUMMYFUNCTION("""COMPUTED_VALUE"""),98.0)</f>
        <v>98</v>
      </c>
      <c r="J703" s="1" t="b">
        <f t="array" ref="J703">IF(NOT(H703=""),AND(C703:H703&gt;B703:G703),IF(NOT(G703=""),AND(C703:G703&gt;B703:F703),IF(NOT(F703=""),AND(C703:F703&gt;B703:E703),AND(C703:E703&gt;B703:D703))))</f>
        <v>1</v>
      </c>
      <c r="K703" s="1" t="b">
        <f t="array" ref="K703">IF(NOT(H703=""),AND(C703:H703&lt;B703:G703),IF(NOT(G703=""),AND(C703:G703&lt;B703:F703),IF(NOT(F703=""),AND(C703:F703&lt;B703:E703),AND(C703:E703&lt;B703:D703))))</f>
        <v>0</v>
      </c>
      <c r="L703" s="1" t="b">
        <f t="array" ref="L703">IF(NOT(H703=""),AND(AND(ABS(C703:H703-B703:G703)&gt;0),AND(ABS(C703:H703-B703:G703)&lt;4)),IF(NOT(G703=""),AND(AND(ABS(C703:G703-B703:F703)&gt;0),AND(ABS(C703:G703-B703:F703)&lt;4)),IF(NOT(F703=""),AND(AND(ABS(C703:F703-B703:E703)&gt;0),AND(ABS(C703:F703-B703:E703)&lt;4)),AND(AND(ABS(C703:E703-B703:D703)&gt;0),AND(ABS(C703:E703-B703:D703)&lt;4)))))</f>
        <v>1</v>
      </c>
      <c r="M703" s="1" t="b">
        <f t="shared" si="1"/>
        <v>1</v>
      </c>
    </row>
    <row r="704" ht="15.75" customHeight="1">
      <c r="A704" s="1" t="s">
        <v>713</v>
      </c>
      <c r="B704" s="1">
        <f>IFERROR(__xludf.DUMMYFUNCTION("SPLIT(A704,"" "")"),18.0)</f>
        <v>18</v>
      </c>
      <c r="C704" s="1">
        <f>IFERROR(__xludf.DUMMYFUNCTION("""COMPUTED_VALUE"""),21.0)</f>
        <v>21</v>
      </c>
      <c r="D704" s="1">
        <f>IFERROR(__xludf.DUMMYFUNCTION("""COMPUTED_VALUE"""),24.0)</f>
        <v>24</v>
      </c>
      <c r="E704" s="1">
        <f>IFERROR(__xludf.DUMMYFUNCTION("""COMPUTED_VALUE"""),25.0)</f>
        <v>25</v>
      </c>
      <c r="F704" s="1">
        <f>IFERROR(__xludf.DUMMYFUNCTION("""COMPUTED_VALUE"""),28.0)</f>
        <v>28</v>
      </c>
      <c r="J704" s="1" t="b">
        <f t="array" ref="J704">IF(NOT(H704=""),AND(C704:H704&gt;B704:G704),IF(NOT(G704=""),AND(C704:G704&gt;B704:F704),IF(NOT(F704=""),AND(C704:F704&gt;B704:E704),AND(C704:E704&gt;B704:D704))))</f>
        <v>1</v>
      </c>
      <c r="K704" s="1" t="b">
        <f t="array" ref="K704">IF(NOT(H704=""),AND(C704:H704&lt;B704:G704),IF(NOT(G704=""),AND(C704:G704&lt;B704:F704),IF(NOT(F704=""),AND(C704:F704&lt;B704:E704),AND(C704:E704&lt;B704:D704))))</f>
        <v>0</v>
      </c>
      <c r="L704" s="1" t="b">
        <f t="array" ref="L704">IF(NOT(H704=""),AND(AND(ABS(C704:H704-B704:G704)&gt;0),AND(ABS(C704:H704-B704:G704)&lt;4)),IF(NOT(G704=""),AND(AND(ABS(C704:G704-B704:F704)&gt;0),AND(ABS(C704:G704-B704:F704)&lt;4)),IF(NOT(F704=""),AND(AND(ABS(C704:F704-B704:E704)&gt;0),AND(ABS(C704:F704-B704:E704)&lt;4)),AND(AND(ABS(C704:E704-B704:D704)&gt;0),AND(ABS(C704:E704-B704:D704)&lt;4)))))</f>
        <v>1</v>
      </c>
      <c r="M704" s="1" t="b">
        <f t="shared" si="1"/>
        <v>1</v>
      </c>
    </row>
    <row r="705" ht="15.75" customHeight="1">
      <c r="A705" s="1" t="s">
        <v>714</v>
      </c>
      <c r="B705" s="1">
        <f>IFERROR(__xludf.DUMMYFUNCTION("SPLIT(A705,"" "")"),87.0)</f>
        <v>87</v>
      </c>
      <c r="C705" s="1">
        <f>IFERROR(__xludf.DUMMYFUNCTION("""COMPUTED_VALUE"""),88.0)</f>
        <v>88</v>
      </c>
      <c r="D705" s="1">
        <f>IFERROR(__xludf.DUMMYFUNCTION("""COMPUTED_VALUE"""),90.0)</f>
        <v>90</v>
      </c>
      <c r="E705" s="1">
        <f>IFERROR(__xludf.DUMMYFUNCTION("""COMPUTED_VALUE"""),92.0)</f>
        <v>92</v>
      </c>
      <c r="F705" s="1">
        <f>IFERROR(__xludf.DUMMYFUNCTION("""COMPUTED_VALUE"""),95.0)</f>
        <v>95</v>
      </c>
      <c r="G705" s="1">
        <f>IFERROR(__xludf.DUMMYFUNCTION("""COMPUTED_VALUE"""),97.0)</f>
        <v>97</v>
      </c>
      <c r="J705" s="1" t="b">
        <f t="array" ref="J705">IF(NOT(H705=""),AND(C705:H705&gt;B705:G705),IF(NOT(G705=""),AND(C705:G705&gt;B705:F705),IF(NOT(F705=""),AND(C705:F705&gt;B705:E705),AND(C705:E705&gt;B705:D705))))</f>
        <v>1</v>
      </c>
      <c r="K705" s="1" t="b">
        <f t="array" ref="K705">IF(NOT(H705=""),AND(C705:H705&lt;B705:G705),IF(NOT(G705=""),AND(C705:G705&lt;B705:F705),IF(NOT(F705=""),AND(C705:F705&lt;B705:E705),AND(C705:E705&lt;B705:D705))))</f>
        <v>0</v>
      </c>
      <c r="L705" s="1" t="b">
        <f t="array" ref="L705">IF(NOT(H705=""),AND(AND(ABS(C705:H705-B705:G705)&gt;0),AND(ABS(C705:H705-B705:G705)&lt;4)),IF(NOT(G705=""),AND(AND(ABS(C705:G705-B705:F705)&gt;0),AND(ABS(C705:G705-B705:F705)&lt;4)),IF(NOT(F705=""),AND(AND(ABS(C705:F705-B705:E705)&gt;0),AND(ABS(C705:F705-B705:E705)&lt;4)),AND(AND(ABS(C705:E705-B705:D705)&gt;0),AND(ABS(C705:E705-B705:D705)&lt;4)))))</f>
        <v>1</v>
      </c>
      <c r="M705" s="1" t="b">
        <f t="shared" si="1"/>
        <v>1</v>
      </c>
    </row>
    <row r="706" ht="15.75" customHeight="1">
      <c r="A706" s="1" t="s">
        <v>715</v>
      </c>
      <c r="B706" s="1">
        <f>IFERROR(__xludf.DUMMYFUNCTION("SPLIT(A706,"" "")"),2.0)</f>
        <v>2</v>
      </c>
      <c r="C706" s="1">
        <f>IFERROR(__xludf.DUMMYFUNCTION("""COMPUTED_VALUE"""),5.0)</f>
        <v>5</v>
      </c>
      <c r="D706" s="1">
        <f>IFERROR(__xludf.DUMMYFUNCTION("""COMPUTED_VALUE"""),8.0)</f>
        <v>8</v>
      </c>
      <c r="E706" s="1">
        <f>IFERROR(__xludf.DUMMYFUNCTION("""COMPUTED_VALUE"""),10.0)</f>
        <v>10</v>
      </c>
      <c r="F706" s="1">
        <f>IFERROR(__xludf.DUMMYFUNCTION("""COMPUTED_VALUE"""),11.0)</f>
        <v>11</v>
      </c>
      <c r="J706" s="1" t="b">
        <f t="array" ref="J706">IF(NOT(H706=""),AND(C706:H706&gt;B706:G706),IF(NOT(G706=""),AND(C706:G706&gt;B706:F706),IF(NOT(F706=""),AND(C706:F706&gt;B706:E706),AND(C706:E706&gt;B706:D706))))</f>
        <v>1</v>
      </c>
      <c r="K706" s="1" t="b">
        <f t="array" ref="K706">IF(NOT(H706=""),AND(C706:H706&lt;B706:G706),IF(NOT(G706=""),AND(C706:G706&lt;B706:F706),IF(NOT(F706=""),AND(C706:F706&lt;B706:E706),AND(C706:E706&lt;B706:D706))))</f>
        <v>0</v>
      </c>
      <c r="L706" s="1" t="b">
        <f t="array" ref="L706">IF(NOT(H706=""),AND(AND(ABS(C706:H706-B706:G706)&gt;0),AND(ABS(C706:H706-B706:G706)&lt;4)),IF(NOT(G706=""),AND(AND(ABS(C706:G706-B706:F706)&gt;0),AND(ABS(C706:G706-B706:F706)&lt;4)),IF(NOT(F706=""),AND(AND(ABS(C706:F706-B706:E706)&gt;0),AND(ABS(C706:F706-B706:E706)&lt;4)),AND(AND(ABS(C706:E706-B706:D706)&gt;0),AND(ABS(C706:E706-B706:D706)&lt;4)))))</f>
        <v>1</v>
      </c>
      <c r="M706" s="1" t="b">
        <f t="shared" si="1"/>
        <v>1</v>
      </c>
    </row>
    <row r="707" ht="15.75" customHeight="1">
      <c r="A707" s="1" t="s">
        <v>716</v>
      </c>
      <c r="B707" s="1">
        <f>IFERROR(__xludf.DUMMYFUNCTION("SPLIT(A707,"" "")"),60.0)</f>
        <v>60</v>
      </c>
      <c r="C707" s="1">
        <f>IFERROR(__xludf.DUMMYFUNCTION("""COMPUTED_VALUE"""),58.0)</f>
        <v>58</v>
      </c>
      <c r="D707" s="1">
        <f>IFERROR(__xludf.DUMMYFUNCTION("""COMPUTED_VALUE"""),56.0)</f>
        <v>56</v>
      </c>
      <c r="E707" s="1">
        <f>IFERROR(__xludf.DUMMYFUNCTION("""COMPUTED_VALUE"""),55.0)</f>
        <v>55</v>
      </c>
      <c r="F707" s="1">
        <f>IFERROR(__xludf.DUMMYFUNCTION("""COMPUTED_VALUE"""),54.0)</f>
        <v>54</v>
      </c>
      <c r="G707" s="1">
        <f>IFERROR(__xludf.DUMMYFUNCTION("""COMPUTED_VALUE"""),52.0)</f>
        <v>52</v>
      </c>
      <c r="H707" s="1">
        <f>IFERROR(__xludf.DUMMYFUNCTION("""COMPUTED_VALUE"""),50.0)</f>
        <v>50</v>
      </c>
      <c r="I707" s="1">
        <f>IFERROR(__xludf.DUMMYFUNCTION("""COMPUTED_VALUE"""),48.0)</f>
        <v>48</v>
      </c>
      <c r="J707" s="1" t="b">
        <f t="array" ref="J707">IF(NOT(H707=""),AND(C707:H707&gt;B707:G707),IF(NOT(G707=""),AND(C707:G707&gt;B707:F707),IF(NOT(F707=""),AND(C707:F707&gt;B707:E707),AND(C707:E707&gt;B707:D707))))</f>
        <v>0</v>
      </c>
      <c r="K707" s="1" t="b">
        <f t="array" ref="K707">IF(NOT(H707=""),AND(C707:H707&lt;B707:G707),IF(NOT(G707=""),AND(C707:G707&lt;B707:F707),IF(NOT(F707=""),AND(C707:F707&lt;B707:E707),AND(C707:E707&lt;B707:D707))))</f>
        <v>1</v>
      </c>
      <c r="L707" s="1" t="b">
        <f t="array" ref="L707">IF(NOT(H707=""),AND(AND(ABS(C707:H707-B707:G707)&gt;0),AND(ABS(C707:H707-B707:G707)&lt;4)),IF(NOT(G707=""),AND(AND(ABS(C707:G707-B707:F707)&gt;0),AND(ABS(C707:G707-B707:F707)&lt;4)),IF(NOT(F707=""),AND(AND(ABS(C707:F707-B707:E707)&gt;0),AND(ABS(C707:F707-B707:E707)&lt;4)),AND(AND(ABS(C707:E707-B707:D707)&gt;0),AND(ABS(C707:E707-B707:D707)&lt;4)))))</f>
        <v>1</v>
      </c>
      <c r="M707" s="1" t="b">
        <f t="shared" si="1"/>
        <v>1</v>
      </c>
    </row>
    <row r="708" ht="15.75" customHeight="1">
      <c r="A708" s="1" t="s">
        <v>717</v>
      </c>
      <c r="B708" s="1">
        <f>IFERROR(__xludf.DUMMYFUNCTION("SPLIT(A708,"" "")"),19.0)</f>
        <v>19</v>
      </c>
      <c r="C708" s="1">
        <f>IFERROR(__xludf.DUMMYFUNCTION("""COMPUTED_VALUE"""),17.0)</f>
        <v>17</v>
      </c>
      <c r="D708" s="1">
        <f>IFERROR(__xludf.DUMMYFUNCTION("""COMPUTED_VALUE"""),14.0)</f>
        <v>14</v>
      </c>
      <c r="E708" s="1">
        <f>IFERROR(__xludf.DUMMYFUNCTION("""COMPUTED_VALUE"""),12.0)</f>
        <v>12</v>
      </c>
      <c r="F708" s="1">
        <f>IFERROR(__xludf.DUMMYFUNCTION("""COMPUTED_VALUE"""),9.0)</f>
        <v>9</v>
      </c>
      <c r="G708" s="1">
        <f>IFERROR(__xludf.DUMMYFUNCTION("""COMPUTED_VALUE"""),6.0)</f>
        <v>6</v>
      </c>
      <c r="J708" s="1" t="b">
        <f t="array" ref="J708">IF(NOT(H708=""),AND(C708:H708&gt;B708:G708),IF(NOT(G708=""),AND(C708:G708&gt;B708:F708),IF(NOT(F708=""),AND(C708:F708&gt;B708:E708),AND(C708:E708&gt;B708:D708))))</f>
        <v>0</v>
      </c>
      <c r="K708" s="1" t="b">
        <f t="array" ref="K708">IF(NOT(H708=""),AND(C708:H708&lt;B708:G708),IF(NOT(G708=""),AND(C708:G708&lt;B708:F708),IF(NOT(F708=""),AND(C708:F708&lt;B708:E708),AND(C708:E708&lt;B708:D708))))</f>
        <v>1</v>
      </c>
      <c r="L708" s="1" t="b">
        <f t="array" ref="L708">IF(NOT(H708=""),AND(AND(ABS(C708:H708-B708:G708)&gt;0),AND(ABS(C708:H708-B708:G708)&lt;4)),IF(NOT(G708=""),AND(AND(ABS(C708:G708-B708:F708)&gt;0),AND(ABS(C708:G708-B708:F708)&lt;4)),IF(NOT(F708=""),AND(AND(ABS(C708:F708-B708:E708)&gt;0),AND(ABS(C708:F708-B708:E708)&lt;4)),AND(AND(ABS(C708:E708-B708:D708)&gt;0),AND(ABS(C708:E708-B708:D708)&lt;4)))))</f>
        <v>1</v>
      </c>
      <c r="M708" s="1" t="b">
        <f t="shared" si="1"/>
        <v>1</v>
      </c>
    </row>
    <row r="709" ht="15.75" customHeight="1">
      <c r="A709" s="1" t="s">
        <v>718</v>
      </c>
      <c r="B709" s="1">
        <f>IFERROR(__xludf.DUMMYFUNCTION("SPLIT(A709,"" "")"),42.0)</f>
        <v>42</v>
      </c>
      <c r="C709" s="1">
        <f>IFERROR(__xludf.DUMMYFUNCTION("""COMPUTED_VALUE"""),39.0)</f>
        <v>39</v>
      </c>
      <c r="D709" s="1">
        <f>IFERROR(__xludf.DUMMYFUNCTION("""COMPUTED_VALUE"""),36.0)</f>
        <v>36</v>
      </c>
      <c r="E709" s="1">
        <f>IFERROR(__xludf.DUMMYFUNCTION("""COMPUTED_VALUE"""),34.0)</f>
        <v>34</v>
      </c>
      <c r="F709" s="1">
        <f>IFERROR(__xludf.DUMMYFUNCTION("""COMPUTED_VALUE"""),33.0)</f>
        <v>33</v>
      </c>
      <c r="J709" s="1" t="b">
        <f t="array" ref="J709">IF(NOT(H709=""),AND(C709:H709&gt;B709:G709),IF(NOT(G709=""),AND(C709:G709&gt;B709:F709),IF(NOT(F709=""),AND(C709:F709&gt;B709:E709),AND(C709:E709&gt;B709:D709))))</f>
        <v>0</v>
      </c>
      <c r="K709" s="1" t="b">
        <f t="array" ref="K709">IF(NOT(H709=""),AND(C709:H709&lt;B709:G709),IF(NOT(G709=""),AND(C709:G709&lt;B709:F709),IF(NOT(F709=""),AND(C709:F709&lt;B709:E709),AND(C709:E709&lt;B709:D709))))</f>
        <v>1</v>
      </c>
      <c r="L709" s="1" t="b">
        <f t="array" ref="L709">IF(NOT(H709=""),AND(AND(ABS(C709:H709-B709:G709)&gt;0),AND(ABS(C709:H709-B709:G709)&lt;4)),IF(NOT(G709=""),AND(AND(ABS(C709:G709-B709:F709)&gt;0),AND(ABS(C709:G709-B709:F709)&lt;4)),IF(NOT(F709=""),AND(AND(ABS(C709:F709-B709:E709)&gt;0),AND(ABS(C709:F709-B709:E709)&lt;4)),AND(AND(ABS(C709:E709-B709:D709)&gt;0),AND(ABS(C709:E709-B709:D709)&lt;4)))))</f>
        <v>1</v>
      </c>
      <c r="M709" s="1" t="b">
        <f t="shared" si="1"/>
        <v>1</v>
      </c>
    </row>
    <row r="710" ht="15.75" customHeight="1">
      <c r="A710" s="1" t="s">
        <v>719</v>
      </c>
      <c r="B710" s="1">
        <f>IFERROR(__xludf.DUMMYFUNCTION("SPLIT(A710,"" "")"),66.0)</f>
        <v>66</v>
      </c>
      <c r="C710" s="1">
        <f>IFERROR(__xludf.DUMMYFUNCTION("""COMPUTED_VALUE"""),65.0)</f>
        <v>65</v>
      </c>
      <c r="D710" s="1">
        <f>IFERROR(__xludf.DUMMYFUNCTION("""COMPUTED_VALUE"""),63.0)</f>
        <v>63</v>
      </c>
      <c r="E710" s="1">
        <f>IFERROR(__xludf.DUMMYFUNCTION("""COMPUTED_VALUE"""),60.0)</f>
        <v>60</v>
      </c>
      <c r="F710" s="1">
        <f>IFERROR(__xludf.DUMMYFUNCTION("""COMPUTED_VALUE"""),58.0)</f>
        <v>58</v>
      </c>
      <c r="G710" s="1">
        <f>IFERROR(__xludf.DUMMYFUNCTION("""COMPUTED_VALUE"""),56.0)</f>
        <v>56</v>
      </c>
      <c r="H710" s="1">
        <f>IFERROR(__xludf.DUMMYFUNCTION("""COMPUTED_VALUE"""),54.0)</f>
        <v>54</v>
      </c>
      <c r="I710" s="1">
        <f>IFERROR(__xludf.DUMMYFUNCTION("""COMPUTED_VALUE"""),52.0)</f>
        <v>52</v>
      </c>
      <c r="J710" s="1" t="b">
        <f t="array" ref="J710">IF(NOT(H710=""),AND(C710:H710&gt;B710:G710),IF(NOT(G710=""),AND(C710:G710&gt;B710:F710),IF(NOT(F710=""),AND(C710:F710&gt;B710:E710),AND(C710:E710&gt;B710:D710))))</f>
        <v>0</v>
      </c>
      <c r="K710" s="1" t="b">
        <f t="array" ref="K710">IF(NOT(H710=""),AND(C710:H710&lt;B710:G710),IF(NOT(G710=""),AND(C710:G710&lt;B710:F710),IF(NOT(F710=""),AND(C710:F710&lt;B710:E710),AND(C710:E710&lt;B710:D710))))</f>
        <v>1</v>
      </c>
      <c r="L710" s="1" t="b">
        <f t="array" ref="L710">IF(NOT(H710=""),AND(AND(ABS(C710:H710-B710:G710)&gt;0),AND(ABS(C710:H710-B710:G710)&lt;4)),IF(NOT(G710=""),AND(AND(ABS(C710:G710-B710:F710)&gt;0),AND(ABS(C710:G710-B710:F710)&lt;4)),IF(NOT(F710=""),AND(AND(ABS(C710:F710-B710:E710)&gt;0),AND(ABS(C710:F710-B710:E710)&lt;4)),AND(AND(ABS(C710:E710-B710:D710)&gt;0),AND(ABS(C710:E710-B710:D710)&lt;4)))))</f>
        <v>1</v>
      </c>
      <c r="M710" s="1" t="b">
        <f t="shared" si="1"/>
        <v>1</v>
      </c>
    </row>
    <row r="711" ht="15.75" customHeight="1">
      <c r="A711" s="1" t="s">
        <v>720</v>
      </c>
      <c r="B711" s="1">
        <f>IFERROR(__xludf.DUMMYFUNCTION("SPLIT(A711,"" "")"),62.0)</f>
        <v>62</v>
      </c>
      <c r="C711" s="1">
        <f>IFERROR(__xludf.DUMMYFUNCTION("""COMPUTED_VALUE"""),63.0)</f>
        <v>63</v>
      </c>
      <c r="D711" s="1">
        <f>IFERROR(__xludf.DUMMYFUNCTION("""COMPUTED_VALUE"""),66.0)</f>
        <v>66</v>
      </c>
      <c r="E711" s="1">
        <f>IFERROR(__xludf.DUMMYFUNCTION("""COMPUTED_VALUE"""),68.0)</f>
        <v>68</v>
      </c>
      <c r="F711" s="1">
        <f>IFERROR(__xludf.DUMMYFUNCTION("""COMPUTED_VALUE"""),69.0)</f>
        <v>69</v>
      </c>
      <c r="G711" s="1">
        <f>IFERROR(__xludf.DUMMYFUNCTION("""COMPUTED_VALUE"""),72.0)</f>
        <v>72</v>
      </c>
      <c r="H711" s="1">
        <f>IFERROR(__xludf.DUMMYFUNCTION("""COMPUTED_VALUE"""),75.0)</f>
        <v>75</v>
      </c>
      <c r="I711" s="1"/>
      <c r="J711" s="1" t="b">
        <f t="array" ref="J711">IF(NOT(H711=""),AND(C711:H711&gt;B711:G711),IF(NOT(G711=""),AND(C711:G711&gt;B711:F711),IF(NOT(F711=""),AND(C711:F711&gt;B711:E711),AND(C711:E711&gt;B711:D711))))</f>
        <v>1</v>
      </c>
      <c r="K711" s="1" t="b">
        <f t="array" ref="K711">IF(NOT(H711=""),AND(C711:H711&lt;B711:G711),IF(NOT(G711=""),AND(C711:G711&lt;B711:F711),IF(NOT(F711=""),AND(C711:F711&lt;B711:E711),AND(C711:E711&lt;B711:D711))))</f>
        <v>0</v>
      </c>
      <c r="L711" s="1" t="b">
        <f t="array" ref="L711">IF(NOT(H711=""),AND(AND(ABS(C711:H711-B711:G711)&gt;0),AND(ABS(C711:H711-B711:G711)&lt;4)),IF(NOT(G711=""),AND(AND(ABS(C711:G711-B711:F711)&gt;0),AND(ABS(C711:G711-B711:F711)&lt;4)),IF(NOT(F711=""),AND(AND(ABS(C711:F711-B711:E711)&gt;0),AND(ABS(C711:F711-B711:E711)&lt;4)),AND(AND(ABS(C711:E711-B711:D711)&gt;0),AND(ABS(C711:E711-B711:D711)&lt;4)))))</f>
        <v>1</v>
      </c>
      <c r="M711" s="1" t="b">
        <f t="shared" si="1"/>
        <v>1</v>
      </c>
    </row>
    <row r="712" ht="15.75" customHeight="1">
      <c r="A712" s="1" t="s">
        <v>721</v>
      </c>
      <c r="B712" s="1">
        <f>IFERROR(__xludf.DUMMYFUNCTION("SPLIT(A712,"" "")"),50.0)</f>
        <v>50</v>
      </c>
      <c r="C712" s="1">
        <f>IFERROR(__xludf.DUMMYFUNCTION("""COMPUTED_VALUE"""),47.0)</f>
        <v>47</v>
      </c>
      <c r="D712" s="1">
        <f>IFERROR(__xludf.DUMMYFUNCTION("""COMPUTED_VALUE"""),44.0)</f>
        <v>44</v>
      </c>
      <c r="E712" s="1">
        <f>IFERROR(__xludf.DUMMYFUNCTION("""COMPUTED_VALUE"""),41.0)</f>
        <v>41</v>
      </c>
      <c r="F712" s="1">
        <f>IFERROR(__xludf.DUMMYFUNCTION("""COMPUTED_VALUE"""),40.0)</f>
        <v>40</v>
      </c>
      <c r="G712" s="1">
        <f>IFERROR(__xludf.DUMMYFUNCTION("""COMPUTED_VALUE"""),39.0)</f>
        <v>39</v>
      </c>
      <c r="H712" s="1">
        <f>IFERROR(__xludf.DUMMYFUNCTION("""COMPUTED_VALUE"""),38.0)</f>
        <v>38</v>
      </c>
      <c r="I712" s="1"/>
      <c r="J712" s="1" t="b">
        <f t="array" ref="J712">IF(NOT(H712=""),AND(C712:H712&gt;B712:G712),IF(NOT(G712=""),AND(C712:G712&gt;B712:F712),IF(NOT(F712=""),AND(C712:F712&gt;B712:E712),AND(C712:E712&gt;B712:D712))))</f>
        <v>0</v>
      </c>
      <c r="K712" s="1" t="b">
        <f t="array" ref="K712">IF(NOT(H712=""),AND(C712:H712&lt;B712:G712),IF(NOT(G712=""),AND(C712:G712&lt;B712:F712),IF(NOT(F712=""),AND(C712:F712&lt;B712:E712),AND(C712:E712&lt;B712:D712))))</f>
        <v>1</v>
      </c>
      <c r="L712" s="1" t="b">
        <f t="array" ref="L712">IF(NOT(H712=""),AND(AND(ABS(C712:H712-B712:G712)&gt;0),AND(ABS(C712:H712-B712:G712)&lt;4)),IF(NOT(G712=""),AND(AND(ABS(C712:G712-B712:F712)&gt;0),AND(ABS(C712:G712-B712:F712)&lt;4)),IF(NOT(F712=""),AND(AND(ABS(C712:F712-B712:E712)&gt;0),AND(ABS(C712:F712-B712:E712)&lt;4)),AND(AND(ABS(C712:E712-B712:D712)&gt;0),AND(ABS(C712:E712-B712:D712)&lt;4)))))</f>
        <v>1</v>
      </c>
      <c r="M712" s="1" t="b">
        <f t="shared" si="1"/>
        <v>1</v>
      </c>
    </row>
    <row r="713" ht="15.75" customHeight="1">
      <c r="A713" s="1" t="s">
        <v>722</v>
      </c>
      <c r="B713" s="1">
        <f>IFERROR(__xludf.DUMMYFUNCTION("SPLIT(A713,"" "")"),32.0)</f>
        <v>32</v>
      </c>
      <c r="C713" s="1">
        <f>IFERROR(__xludf.DUMMYFUNCTION("""COMPUTED_VALUE"""),33.0)</f>
        <v>33</v>
      </c>
      <c r="D713" s="1">
        <f>IFERROR(__xludf.DUMMYFUNCTION("""COMPUTED_VALUE"""),36.0)</f>
        <v>36</v>
      </c>
      <c r="E713" s="1">
        <f>IFERROR(__xludf.DUMMYFUNCTION("""COMPUTED_VALUE"""),39.0)</f>
        <v>39</v>
      </c>
      <c r="F713" s="1">
        <f>IFERROR(__xludf.DUMMYFUNCTION("""COMPUTED_VALUE"""),40.0)</f>
        <v>40</v>
      </c>
      <c r="G713" s="1">
        <f>IFERROR(__xludf.DUMMYFUNCTION("""COMPUTED_VALUE"""),41.0)</f>
        <v>41</v>
      </c>
      <c r="J713" s="1" t="b">
        <f t="array" ref="J713">IF(NOT(H713=""),AND(C713:H713&gt;B713:G713),IF(NOT(G713=""),AND(C713:G713&gt;B713:F713),IF(NOT(F713=""),AND(C713:F713&gt;B713:E713),AND(C713:E713&gt;B713:D713))))</f>
        <v>1</v>
      </c>
      <c r="K713" s="1" t="b">
        <f t="array" ref="K713">IF(NOT(H713=""),AND(C713:H713&lt;B713:G713),IF(NOT(G713=""),AND(C713:G713&lt;B713:F713),IF(NOT(F713=""),AND(C713:F713&lt;B713:E713),AND(C713:E713&lt;B713:D713))))</f>
        <v>0</v>
      </c>
      <c r="L713" s="1" t="b">
        <f t="array" ref="L713">IF(NOT(H713=""),AND(AND(ABS(C713:H713-B713:G713)&gt;0),AND(ABS(C713:H713-B713:G713)&lt;4)),IF(NOT(G713=""),AND(AND(ABS(C713:G713-B713:F713)&gt;0),AND(ABS(C713:G713-B713:F713)&lt;4)),IF(NOT(F713=""),AND(AND(ABS(C713:F713-B713:E713)&gt;0),AND(ABS(C713:F713-B713:E713)&lt;4)),AND(AND(ABS(C713:E713-B713:D713)&gt;0),AND(ABS(C713:E713-B713:D713)&lt;4)))))</f>
        <v>1</v>
      </c>
      <c r="M713" s="1" t="b">
        <f t="shared" si="1"/>
        <v>1</v>
      </c>
    </row>
    <row r="714" ht="15.75" customHeight="1">
      <c r="A714" s="1" t="s">
        <v>723</v>
      </c>
      <c r="B714" s="1">
        <f>IFERROR(__xludf.DUMMYFUNCTION("SPLIT(A714,"" "")"),51.0)</f>
        <v>51</v>
      </c>
      <c r="C714" s="1">
        <f>IFERROR(__xludf.DUMMYFUNCTION("""COMPUTED_VALUE"""),49.0)</f>
        <v>49</v>
      </c>
      <c r="D714" s="1">
        <f>IFERROR(__xludf.DUMMYFUNCTION("""COMPUTED_VALUE"""),47.0)</f>
        <v>47</v>
      </c>
      <c r="E714" s="1">
        <f>IFERROR(__xludf.DUMMYFUNCTION("""COMPUTED_VALUE"""),45.0)</f>
        <v>45</v>
      </c>
      <c r="F714" s="1">
        <f>IFERROR(__xludf.DUMMYFUNCTION("""COMPUTED_VALUE"""),42.0)</f>
        <v>42</v>
      </c>
      <c r="G714" s="1">
        <f>IFERROR(__xludf.DUMMYFUNCTION("""COMPUTED_VALUE"""),40.0)</f>
        <v>40</v>
      </c>
      <c r="J714" s="1" t="b">
        <f t="array" ref="J714">IF(NOT(H714=""),AND(C714:H714&gt;B714:G714),IF(NOT(G714=""),AND(C714:G714&gt;B714:F714),IF(NOT(F714=""),AND(C714:F714&gt;B714:E714),AND(C714:E714&gt;B714:D714))))</f>
        <v>0</v>
      </c>
      <c r="K714" s="1" t="b">
        <f t="array" ref="K714">IF(NOT(H714=""),AND(C714:H714&lt;B714:G714),IF(NOT(G714=""),AND(C714:G714&lt;B714:F714),IF(NOT(F714=""),AND(C714:F714&lt;B714:E714),AND(C714:E714&lt;B714:D714))))</f>
        <v>1</v>
      </c>
      <c r="L714" s="1" t="b">
        <f t="array" ref="L714">IF(NOT(H714=""),AND(AND(ABS(C714:H714-B714:G714)&gt;0),AND(ABS(C714:H714-B714:G714)&lt;4)),IF(NOT(G714=""),AND(AND(ABS(C714:G714-B714:F714)&gt;0),AND(ABS(C714:G714-B714:F714)&lt;4)),IF(NOT(F714=""),AND(AND(ABS(C714:F714-B714:E714)&gt;0),AND(ABS(C714:F714-B714:E714)&lt;4)),AND(AND(ABS(C714:E714-B714:D714)&gt;0),AND(ABS(C714:E714-B714:D714)&lt;4)))))</f>
        <v>1</v>
      </c>
      <c r="M714" s="1" t="b">
        <f t="shared" si="1"/>
        <v>1</v>
      </c>
    </row>
    <row r="715" ht="15.75" customHeight="1">
      <c r="A715" s="1" t="s">
        <v>724</v>
      </c>
      <c r="B715" s="1">
        <f>IFERROR(__xludf.DUMMYFUNCTION("SPLIT(A715,"" "")"),73.0)</f>
        <v>73</v>
      </c>
      <c r="C715" s="1">
        <f>IFERROR(__xludf.DUMMYFUNCTION("""COMPUTED_VALUE"""),70.0)</f>
        <v>70</v>
      </c>
      <c r="D715" s="1">
        <f>IFERROR(__xludf.DUMMYFUNCTION("""COMPUTED_VALUE"""),67.0)</f>
        <v>67</v>
      </c>
      <c r="E715" s="1">
        <f>IFERROR(__xludf.DUMMYFUNCTION("""COMPUTED_VALUE"""),66.0)</f>
        <v>66</v>
      </c>
      <c r="F715" s="1">
        <f>IFERROR(__xludf.DUMMYFUNCTION("""COMPUTED_VALUE"""),63.0)</f>
        <v>63</v>
      </c>
      <c r="G715" s="1">
        <f>IFERROR(__xludf.DUMMYFUNCTION("""COMPUTED_VALUE"""),61.0)</f>
        <v>61</v>
      </c>
      <c r="H715" s="1">
        <f>IFERROR(__xludf.DUMMYFUNCTION("""COMPUTED_VALUE"""),59.0)</f>
        <v>59</v>
      </c>
      <c r="I715" s="1"/>
      <c r="J715" s="1" t="b">
        <f t="array" ref="J715">IF(NOT(H715=""),AND(C715:H715&gt;B715:G715),IF(NOT(G715=""),AND(C715:G715&gt;B715:F715),IF(NOT(F715=""),AND(C715:F715&gt;B715:E715),AND(C715:E715&gt;B715:D715))))</f>
        <v>0</v>
      </c>
      <c r="K715" s="1" t="b">
        <f t="array" ref="K715">IF(NOT(H715=""),AND(C715:H715&lt;B715:G715),IF(NOT(G715=""),AND(C715:G715&lt;B715:F715),IF(NOT(F715=""),AND(C715:F715&lt;B715:E715),AND(C715:E715&lt;B715:D715))))</f>
        <v>1</v>
      </c>
      <c r="L715" s="1" t="b">
        <f t="array" ref="L715">IF(NOT(H715=""),AND(AND(ABS(C715:H715-B715:G715)&gt;0),AND(ABS(C715:H715-B715:G715)&lt;4)),IF(NOT(G715=""),AND(AND(ABS(C715:G715-B715:F715)&gt;0),AND(ABS(C715:G715-B715:F715)&lt;4)),IF(NOT(F715=""),AND(AND(ABS(C715:F715-B715:E715)&gt;0),AND(ABS(C715:F715-B715:E715)&lt;4)),AND(AND(ABS(C715:E715-B715:D715)&gt;0),AND(ABS(C715:E715-B715:D715)&lt;4)))))</f>
        <v>1</v>
      </c>
      <c r="M715" s="1" t="b">
        <f t="shared" si="1"/>
        <v>1</v>
      </c>
    </row>
    <row r="716" ht="15.75" customHeight="1">
      <c r="A716" s="1" t="s">
        <v>725</v>
      </c>
      <c r="B716" s="1">
        <f>IFERROR(__xludf.DUMMYFUNCTION("SPLIT(A716,"" "")"),36.0)</f>
        <v>36</v>
      </c>
      <c r="C716" s="1">
        <f>IFERROR(__xludf.DUMMYFUNCTION("""COMPUTED_VALUE"""),39.0)</f>
        <v>39</v>
      </c>
      <c r="D716" s="1">
        <f>IFERROR(__xludf.DUMMYFUNCTION("""COMPUTED_VALUE"""),42.0)</f>
        <v>42</v>
      </c>
      <c r="E716" s="1">
        <f>IFERROR(__xludf.DUMMYFUNCTION("""COMPUTED_VALUE"""),44.0)</f>
        <v>44</v>
      </c>
      <c r="F716" s="1">
        <f>IFERROR(__xludf.DUMMYFUNCTION("""COMPUTED_VALUE"""),45.0)</f>
        <v>45</v>
      </c>
      <c r="G716" s="1">
        <f>IFERROR(__xludf.DUMMYFUNCTION("""COMPUTED_VALUE"""),48.0)</f>
        <v>48</v>
      </c>
      <c r="H716" s="1">
        <f>IFERROR(__xludf.DUMMYFUNCTION("""COMPUTED_VALUE"""),51.0)</f>
        <v>51</v>
      </c>
      <c r="I716" s="1">
        <f>IFERROR(__xludf.DUMMYFUNCTION("""COMPUTED_VALUE"""),53.0)</f>
        <v>53</v>
      </c>
      <c r="J716" s="1" t="b">
        <f t="array" ref="J716">IF(NOT(H716=""),AND(C716:H716&gt;B716:G716),IF(NOT(G716=""),AND(C716:G716&gt;B716:F716),IF(NOT(F716=""),AND(C716:F716&gt;B716:E716),AND(C716:E716&gt;B716:D716))))</f>
        <v>1</v>
      </c>
      <c r="K716" s="1" t="b">
        <f t="array" ref="K716">IF(NOT(H716=""),AND(C716:H716&lt;B716:G716),IF(NOT(G716=""),AND(C716:G716&lt;B716:F716),IF(NOT(F716=""),AND(C716:F716&lt;B716:E716),AND(C716:E716&lt;B716:D716))))</f>
        <v>0</v>
      </c>
      <c r="L716" s="1" t="b">
        <f t="array" ref="L716">IF(NOT(H716=""),AND(AND(ABS(C716:H716-B716:G716)&gt;0),AND(ABS(C716:H716-B716:G716)&lt;4)),IF(NOT(G716=""),AND(AND(ABS(C716:G716-B716:F716)&gt;0),AND(ABS(C716:G716-B716:F716)&lt;4)),IF(NOT(F716=""),AND(AND(ABS(C716:F716-B716:E716)&gt;0),AND(ABS(C716:F716-B716:E716)&lt;4)),AND(AND(ABS(C716:E716-B716:D716)&gt;0),AND(ABS(C716:E716-B716:D716)&lt;4)))))</f>
        <v>1</v>
      </c>
      <c r="M716" s="1" t="b">
        <f t="shared" si="1"/>
        <v>1</v>
      </c>
    </row>
    <row r="717" ht="15.75" customHeight="1">
      <c r="A717" s="1" t="s">
        <v>726</v>
      </c>
      <c r="B717" s="1">
        <f>IFERROR(__xludf.DUMMYFUNCTION("SPLIT(A717,"" "")"),19.0)</f>
        <v>19</v>
      </c>
      <c r="C717" s="1">
        <f>IFERROR(__xludf.DUMMYFUNCTION("""COMPUTED_VALUE"""),16.0)</f>
        <v>16</v>
      </c>
      <c r="D717" s="1">
        <f>IFERROR(__xludf.DUMMYFUNCTION("""COMPUTED_VALUE"""),15.0)</f>
        <v>15</v>
      </c>
      <c r="E717" s="1">
        <f>IFERROR(__xludf.DUMMYFUNCTION("""COMPUTED_VALUE"""),12.0)</f>
        <v>12</v>
      </c>
      <c r="F717" s="1">
        <f>IFERROR(__xludf.DUMMYFUNCTION("""COMPUTED_VALUE"""),11.0)</f>
        <v>11</v>
      </c>
      <c r="G717" s="1">
        <f>IFERROR(__xludf.DUMMYFUNCTION("""COMPUTED_VALUE"""),9.0)</f>
        <v>9</v>
      </c>
      <c r="H717" s="1">
        <f>IFERROR(__xludf.DUMMYFUNCTION("""COMPUTED_VALUE"""),7.0)</f>
        <v>7</v>
      </c>
      <c r="I717" s="1"/>
      <c r="J717" s="1" t="b">
        <f t="array" ref="J717">IF(NOT(H717=""),AND(C717:H717&gt;B717:G717),IF(NOT(G717=""),AND(C717:G717&gt;B717:F717),IF(NOT(F717=""),AND(C717:F717&gt;B717:E717),AND(C717:E717&gt;B717:D717))))</f>
        <v>0</v>
      </c>
      <c r="K717" s="1" t="b">
        <f t="array" ref="K717">IF(NOT(H717=""),AND(C717:H717&lt;B717:G717),IF(NOT(G717=""),AND(C717:G717&lt;B717:F717),IF(NOT(F717=""),AND(C717:F717&lt;B717:E717),AND(C717:E717&lt;B717:D717))))</f>
        <v>1</v>
      </c>
      <c r="L717" s="1" t="b">
        <f t="array" ref="L717">IF(NOT(H717=""),AND(AND(ABS(C717:H717-B717:G717)&gt;0),AND(ABS(C717:H717-B717:G717)&lt;4)),IF(NOT(G717=""),AND(AND(ABS(C717:G717-B717:F717)&gt;0),AND(ABS(C717:G717-B717:F717)&lt;4)),IF(NOT(F717=""),AND(AND(ABS(C717:F717-B717:E717)&gt;0),AND(ABS(C717:F717-B717:E717)&lt;4)),AND(AND(ABS(C717:E717-B717:D717)&gt;0),AND(ABS(C717:E717-B717:D717)&lt;4)))))</f>
        <v>1</v>
      </c>
      <c r="M717" s="1" t="b">
        <f t="shared" si="1"/>
        <v>1</v>
      </c>
    </row>
    <row r="718" ht="15.75" customHeight="1">
      <c r="A718" s="1" t="s">
        <v>727</v>
      </c>
      <c r="B718" s="1">
        <f>IFERROR(__xludf.DUMMYFUNCTION("SPLIT(A718,"" "")"),61.0)</f>
        <v>61</v>
      </c>
      <c r="C718" s="1">
        <f>IFERROR(__xludf.DUMMYFUNCTION("""COMPUTED_VALUE"""),58.0)</f>
        <v>58</v>
      </c>
      <c r="D718" s="1">
        <f>IFERROR(__xludf.DUMMYFUNCTION("""COMPUTED_VALUE"""),57.0)</f>
        <v>57</v>
      </c>
      <c r="E718" s="1">
        <f>IFERROR(__xludf.DUMMYFUNCTION("""COMPUTED_VALUE"""),56.0)</f>
        <v>56</v>
      </c>
      <c r="F718" s="1">
        <f>IFERROR(__xludf.DUMMYFUNCTION("""COMPUTED_VALUE"""),53.0)</f>
        <v>53</v>
      </c>
      <c r="G718" s="1">
        <f>IFERROR(__xludf.DUMMYFUNCTION("""COMPUTED_VALUE"""),50.0)</f>
        <v>50</v>
      </c>
      <c r="H718" s="1">
        <f>IFERROR(__xludf.DUMMYFUNCTION("""COMPUTED_VALUE"""),47.0)</f>
        <v>47</v>
      </c>
      <c r="I718" s="1"/>
      <c r="J718" s="1" t="b">
        <f t="array" ref="J718">IF(NOT(H718=""),AND(C718:H718&gt;B718:G718),IF(NOT(G718=""),AND(C718:G718&gt;B718:F718),IF(NOT(F718=""),AND(C718:F718&gt;B718:E718),AND(C718:E718&gt;B718:D718))))</f>
        <v>0</v>
      </c>
      <c r="K718" s="1" t="b">
        <f t="array" ref="K718">IF(NOT(H718=""),AND(C718:H718&lt;B718:G718),IF(NOT(G718=""),AND(C718:G718&lt;B718:F718),IF(NOT(F718=""),AND(C718:F718&lt;B718:E718),AND(C718:E718&lt;B718:D718))))</f>
        <v>1</v>
      </c>
      <c r="L718" s="1" t="b">
        <f t="array" ref="L718">IF(NOT(H718=""),AND(AND(ABS(C718:H718-B718:G718)&gt;0),AND(ABS(C718:H718-B718:G718)&lt;4)),IF(NOT(G718=""),AND(AND(ABS(C718:G718-B718:F718)&gt;0),AND(ABS(C718:G718-B718:F718)&lt;4)),IF(NOT(F718=""),AND(AND(ABS(C718:F718-B718:E718)&gt;0),AND(ABS(C718:F718-B718:E718)&lt;4)),AND(AND(ABS(C718:E718-B718:D718)&gt;0),AND(ABS(C718:E718-B718:D718)&lt;4)))))</f>
        <v>1</v>
      </c>
      <c r="M718" s="1" t="b">
        <f t="shared" si="1"/>
        <v>1</v>
      </c>
    </row>
    <row r="719" ht="15.75" customHeight="1">
      <c r="A719" s="1" t="s">
        <v>728</v>
      </c>
      <c r="B719" s="1">
        <f>IFERROR(__xludf.DUMMYFUNCTION("SPLIT(A719,"" "")"),26.0)</f>
        <v>26</v>
      </c>
      <c r="C719" s="1">
        <f>IFERROR(__xludf.DUMMYFUNCTION("""COMPUTED_VALUE"""),25.0)</f>
        <v>25</v>
      </c>
      <c r="D719" s="1">
        <f>IFERROR(__xludf.DUMMYFUNCTION("""COMPUTED_VALUE"""),22.0)</f>
        <v>22</v>
      </c>
      <c r="E719" s="1">
        <f>IFERROR(__xludf.DUMMYFUNCTION("""COMPUTED_VALUE"""),21.0)</f>
        <v>21</v>
      </c>
      <c r="F719" s="1">
        <f>IFERROR(__xludf.DUMMYFUNCTION("""COMPUTED_VALUE"""),20.0)</f>
        <v>20</v>
      </c>
      <c r="G719" s="1">
        <f>IFERROR(__xludf.DUMMYFUNCTION("""COMPUTED_VALUE"""),18.0)</f>
        <v>18</v>
      </c>
      <c r="H719" s="1">
        <f>IFERROR(__xludf.DUMMYFUNCTION("""COMPUTED_VALUE"""),17.0)</f>
        <v>17</v>
      </c>
      <c r="I719" s="1"/>
      <c r="J719" s="1" t="b">
        <f t="array" ref="J719">IF(NOT(H719=""),AND(C719:H719&gt;B719:G719),IF(NOT(G719=""),AND(C719:G719&gt;B719:F719),IF(NOT(F719=""),AND(C719:F719&gt;B719:E719),AND(C719:E719&gt;B719:D719))))</f>
        <v>0</v>
      </c>
      <c r="K719" s="1" t="b">
        <f t="array" ref="K719">IF(NOT(H719=""),AND(C719:H719&lt;B719:G719),IF(NOT(G719=""),AND(C719:G719&lt;B719:F719),IF(NOT(F719=""),AND(C719:F719&lt;B719:E719),AND(C719:E719&lt;B719:D719))))</f>
        <v>1</v>
      </c>
      <c r="L719" s="1" t="b">
        <f t="array" ref="L719">IF(NOT(H719=""),AND(AND(ABS(C719:H719-B719:G719)&gt;0),AND(ABS(C719:H719-B719:G719)&lt;4)),IF(NOT(G719=""),AND(AND(ABS(C719:G719-B719:F719)&gt;0),AND(ABS(C719:G719-B719:F719)&lt;4)),IF(NOT(F719=""),AND(AND(ABS(C719:F719-B719:E719)&gt;0),AND(ABS(C719:F719-B719:E719)&lt;4)),AND(AND(ABS(C719:E719-B719:D719)&gt;0),AND(ABS(C719:E719-B719:D719)&lt;4)))))</f>
        <v>1</v>
      </c>
      <c r="M719" s="1" t="b">
        <f t="shared" si="1"/>
        <v>1</v>
      </c>
    </row>
    <row r="720" ht="15.75" customHeight="1">
      <c r="A720" s="1" t="s">
        <v>729</v>
      </c>
      <c r="B720" s="1">
        <f>IFERROR(__xludf.DUMMYFUNCTION("SPLIT(A720,"" "")"),15.0)</f>
        <v>15</v>
      </c>
      <c r="C720" s="1">
        <f>IFERROR(__xludf.DUMMYFUNCTION("""COMPUTED_VALUE"""),13.0)</f>
        <v>13</v>
      </c>
      <c r="D720" s="1">
        <f>IFERROR(__xludf.DUMMYFUNCTION("""COMPUTED_VALUE"""),10.0)</f>
        <v>10</v>
      </c>
      <c r="E720" s="1">
        <f>IFERROR(__xludf.DUMMYFUNCTION("""COMPUTED_VALUE"""),8.0)</f>
        <v>8</v>
      </c>
      <c r="F720" s="1">
        <f>IFERROR(__xludf.DUMMYFUNCTION("""COMPUTED_VALUE"""),7.0)</f>
        <v>7</v>
      </c>
      <c r="J720" s="1" t="b">
        <f t="array" ref="J720">IF(NOT(H720=""),AND(C720:H720&gt;B720:G720),IF(NOT(G720=""),AND(C720:G720&gt;B720:F720),IF(NOT(F720=""),AND(C720:F720&gt;B720:E720),AND(C720:E720&gt;B720:D720))))</f>
        <v>0</v>
      </c>
      <c r="K720" s="1" t="b">
        <f t="array" ref="K720">IF(NOT(H720=""),AND(C720:H720&lt;B720:G720),IF(NOT(G720=""),AND(C720:G720&lt;B720:F720),IF(NOT(F720=""),AND(C720:F720&lt;B720:E720),AND(C720:E720&lt;B720:D720))))</f>
        <v>1</v>
      </c>
      <c r="L720" s="1" t="b">
        <f t="array" ref="L720">IF(NOT(H720=""),AND(AND(ABS(C720:H720-B720:G720)&gt;0),AND(ABS(C720:H720-B720:G720)&lt;4)),IF(NOT(G720=""),AND(AND(ABS(C720:G720-B720:F720)&gt;0),AND(ABS(C720:G720-B720:F720)&lt;4)),IF(NOT(F720=""),AND(AND(ABS(C720:F720-B720:E720)&gt;0),AND(ABS(C720:F720-B720:E720)&lt;4)),AND(AND(ABS(C720:E720-B720:D720)&gt;0),AND(ABS(C720:E720-B720:D720)&lt;4)))))</f>
        <v>1</v>
      </c>
      <c r="M720" s="1" t="b">
        <f t="shared" si="1"/>
        <v>1</v>
      </c>
    </row>
    <row r="721" ht="15.75" customHeight="1">
      <c r="A721" s="1" t="s">
        <v>730</v>
      </c>
      <c r="B721" s="1">
        <f>IFERROR(__xludf.DUMMYFUNCTION("SPLIT(A721,"" "")"),7.0)</f>
        <v>7</v>
      </c>
      <c r="C721" s="1">
        <f>IFERROR(__xludf.DUMMYFUNCTION("""COMPUTED_VALUE"""),8.0)</f>
        <v>8</v>
      </c>
      <c r="D721" s="1">
        <f>IFERROR(__xludf.DUMMYFUNCTION("""COMPUTED_VALUE"""),9.0)</f>
        <v>9</v>
      </c>
      <c r="E721" s="1">
        <f>IFERROR(__xludf.DUMMYFUNCTION("""COMPUTED_VALUE"""),11.0)</f>
        <v>11</v>
      </c>
      <c r="F721" s="1">
        <f>IFERROR(__xludf.DUMMYFUNCTION("""COMPUTED_VALUE"""),12.0)</f>
        <v>12</v>
      </c>
      <c r="G721" s="1">
        <f>IFERROR(__xludf.DUMMYFUNCTION("""COMPUTED_VALUE"""),13.0)</f>
        <v>13</v>
      </c>
      <c r="H721" s="1">
        <f>IFERROR(__xludf.DUMMYFUNCTION("""COMPUTED_VALUE"""),15.0)</f>
        <v>15</v>
      </c>
      <c r="I721" s="1">
        <f>IFERROR(__xludf.DUMMYFUNCTION("""COMPUTED_VALUE"""),17.0)</f>
        <v>17</v>
      </c>
      <c r="J721" s="1" t="b">
        <f t="array" ref="J721">IF(NOT(H721=""),AND(C721:H721&gt;B721:G721),IF(NOT(G721=""),AND(C721:G721&gt;B721:F721),IF(NOT(F721=""),AND(C721:F721&gt;B721:E721),AND(C721:E721&gt;B721:D721))))</f>
        <v>1</v>
      </c>
      <c r="K721" s="1" t="b">
        <f t="array" ref="K721">IF(NOT(H721=""),AND(C721:H721&lt;B721:G721),IF(NOT(G721=""),AND(C721:G721&lt;B721:F721),IF(NOT(F721=""),AND(C721:F721&lt;B721:E721),AND(C721:E721&lt;B721:D721))))</f>
        <v>0</v>
      </c>
      <c r="L721" s="1" t="b">
        <f t="array" ref="L721">IF(NOT(H721=""),AND(AND(ABS(C721:H721-B721:G721)&gt;0),AND(ABS(C721:H721-B721:G721)&lt;4)),IF(NOT(G721=""),AND(AND(ABS(C721:G721-B721:F721)&gt;0),AND(ABS(C721:G721-B721:F721)&lt;4)),IF(NOT(F721=""),AND(AND(ABS(C721:F721-B721:E721)&gt;0),AND(ABS(C721:F721-B721:E721)&lt;4)),AND(AND(ABS(C721:E721-B721:D721)&gt;0),AND(ABS(C721:E721-B721:D721)&lt;4)))))</f>
        <v>1</v>
      </c>
      <c r="M721" s="1" t="b">
        <f t="shared" si="1"/>
        <v>1</v>
      </c>
    </row>
    <row r="722" ht="15.75" customHeight="1">
      <c r="A722" s="1" t="s">
        <v>731</v>
      </c>
      <c r="B722" s="1">
        <f>IFERROR(__xludf.DUMMYFUNCTION("SPLIT(A722,"" "")"),37.0)</f>
        <v>37</v>
      </c>
      <c r="C722" s="1">
        <f>IFERROR(__xludf.DUMMYFUNCTION("""COMPUTED_VALUE"""),39.0)</f>
        <v>39</v>
      </c>
      <c r="D722" s="1">
        <f>IFERROR(__xludf.DUMMYFUNCTION("""COMPUTED_VALUE"""),41.0)</f>
        <v>41</v>
      </c>
      <c r="E722" s="1">
        <f>IFERROR(__xludf.DUMMYFUNCTION("""COMPUTED_VALUE"""),42.0)</f>
        <v>42</v>
      </c>
      <c r="F722" s="1">
        <f>IFERROR(__xludf.DUMMYFUNCTION("""COMPUTED_VALUE"""),45.0)</f>
        <v>45</v>
      </c>
      <c r="G722" s="1">
        <f>IFERROR(__xludf.DUMMYFUNCTION("""COMPUTED_VALUE"""),47.0)</f>
        <v>47</v>
      </c>
      <c r="H722" s="1">
        <f>IFERROR(__xludf.DUMMYFUNCTION("""COMPUTED_VALUE"""),49.0)</f>
        <v>49</v>
      </c>
      <c r="I722" s="1"/>
      <c r="J722" s="1" t="b">
        <f t="array" ref="J722">IF(NOT(H722=""),AND(C722:H722&gt;B722:G722),IF(NOT(G722=""),AND(C722:G722&gt;B722:F722),IF(NOT(F722=""),AND(C722:F722&gt;B722:E722),AND(C722:E722&gt;B722:D722))))</f>
        <v>1</v>
      </c>
      <c r="K722" s="1" t="b">
        <f t="array" ref="K722">IF(NOT(H722=""),AND(C722:H722&lt;B722:G722),IF(NOT(G722=""),AND(C722:G722&lt;B722:F722),IF(NOT(F722=""),AND(C722:F722&lt;B722:E722),AND(C722:E722&lt;B722:D722))))</f>
        <v>0</v>
      </c>
      <c r="L722" s="1" t="b">
        <f t="array" ref="L722">IF(NOT(H722=""),AND(AND(ABS(C722:H722-B722:G722)&gt;0),AND(ABS(C722:H722-B722:G722)&lt;4)),IF(NOT(G722=""),AND(AND(ABS(C722:G722-B722:F722)&gt;0),AND(ABS(C722:G722-B722:F722)&lt;4)),IF(NOT(F722=""),AND(AND(ABS(C722:F722-B722:E722)&gt;0),AND(ABS(C722:F722-B722:E722)&lt;4)),AND(AND(ABS(C722:E722-B722:D722)&gt;0),AND(ABS(C722:E722-B722:D722)&lt;4)))))</f>
        <v>1</v>
      </c>
      <c r="M722" s="1" t="b">
        <f t="shared" si="1"/>
        <v>1</v>
      </c>
    </row>
    <row r="723" ht="15.75" customHeight="1">
      <c r="A723" s="1" t="s">
        <v>732</v>
      </c>
      <c r="B723" s="1">
        <f>IFERROR(__xludf.DUMMYFUNCTION("SPLIT(A723,"" "")"),63.0)</f>
        <v>63</v>
      </c>
      <c r="C723" s="1">
        <f>IFERROR(__xludf.DUMMYFUNCTION("""COMPUTED_VALUE"""),64.0)</f>
        <v>64</v>
      </c>
      <c r="D723" s="1">
        <f>IFERROR(__xludf.DUMMYFUNCTION("""COMPUTED_VALUE"""),66.0)</f>
        <v>66</v>
      </c>
      <c r="E723" s="1">
        <f>IFERROR(__xludf.DUMMYFUNCTION("""COMPUTED_VALUE"""),69.0)</f>
        <v>69</v>
      </c>
      <c r="F723" s="1">
        <f>IFERROR(__xludf.DUMMYFUNCTION("""COMPUTED_VALUE"""),71.0)</f>
        <v>71</v>
      </c>
      <c r="G723" s="1">
        <f>IFERROR(__xludf.DUMMYFUNCTION("""COMPUTED_VALUE"""),74.0)</f>
        <v>74</v>
      </c>
      <c r="J723" s="1" t="b">
        <f t="array" ref="J723">IF(NOT(H723=""),AND(C723:H723&gt;B723:G723),IF(NOT(G723=""),AND(C723:G723&gt;B723:F723),IF(NOT(F723=""),AND(C723:F723&gt;B723:E723),AND(C723:E723&gt;B723:D723))))</f>
        <v>1</v>
      </c>
      <c r="K723" s="1" t="b">
        <f t="array" ref="K723">IF(NOT(H723=""),AND(C723:H723&lt;B723:G723),IF(NOT(G723=""),AND(C723:G723&lt;B723:F723),IF(NOT(F723=""),AND(C723:F723&lt;B723:E723),AND(C723:E723&lt;B723:D723))))</f>
        <v>0</v>
      </c>
      <c r="L723" s="1" t="b">
        <f t="array" ref="L723">IF(NOT(H723=""),AND(AND(ABS(C723:H723-B723:G723)&gt;0),AND(ABS(C723:H723-B723:G723)&lt;4)),IF(NOT(G723=""),AND(AND(ABS(C723:G723-B723:F723)&gt;0),AND(ABS(C723:G723-B723:F723)&lt;4)),IF(NOT(F723=""),AND(AND(ABS(C723:F723-B723:E723)&gt;0),AND(ABS(C723:F723-B723:E723)&lt;4)),AND(AND(ABS(C723:E723-B723:D723)&gt;0),AND(ABS(C723:E723-B723:D723)&lt;4)))))</f>
        <v>1</v>
      </c>
      <c r="M723" s="1" t="b">
        <f t="shared" si="1"/>
        <v>1</v>
      </c>
    </row>
    <row r="724" ht="15.75" customHeight="1">
      <c r="A724" s="1" t="s">
        <v>733</v>
      </c>
      <c r="B724" s="1">
        <f>IFERROR(__xludf.DUMMYFUNCTION("SPLIT(A724,"" "")"),45.0)</f>
        <v>45</v>
      </c>
      <c r="C724" s="1">
        <f>IFERROR(__xludf.DUMMYFUNCTION("""COMPUTED_VALUE"""),43.0)</f>
        <v>43</v>
      </c>
      <c r="D724" s="1">
        <f>IFERROR(__xludf.DUMMYFUNCTION("""COMPUTED_VALUE"""),42.0)</f>
        <v>42</v>
      </c>
      <c r="E724" s="1">
        <f>IFERROR(__xludf.DUMMYFUNCTION("""COMPUTED_VALUE"""),39.0)</f>
        <v>39</v>
      </c>
      <c r="F724" s="1">
        <f>IFERROR(__xludf.DUMMYFUNCTION("""COMPUTED_VALUE"""),38.0)</f>
        <v>38</v>
      </c>
      <c r="G724" s="1">
        <f>IFERROR(__xludf.DUMMYFUNCTION("""COMPUTED_VALUE"""),36.0)</f>
        <v>36</v>
      </c>
      <c r="H724" s="1">
        <f>IFERROR(__xludf.DUMMYFUNCTION("""COMPUTED_VALUE"""),33.0)</f>
        <v>33</v>
      </c>
      <c r="I724" s="1"/>
      <c r="J724" s="1" t="b">
        <f t="array" ref="J724">IF(NOT(H724=""),AND(C724:H724&gt;B724:G724),IF(NOT(G724=""),AND(C724:G724&gt;B724:F724),IF(NOT(F724=""),AND(C724:F724&gt;B724:E724),AND(C724:E724&gt;B724:D724))))</f>
        <v>0</v>
      </c>
      <c r="K724" s="1" t="b">
        <f t="array" ref="K724">IF(NOT(H724=""),AND(C724:H724&lt;B724:G724),IF(NOT(G724=""),AND(C724:G724&lt;B724:F724),IF(NOT(F724=""),AND(C724:F724&lt;B724:E724),AND(C724:E724&lt;B724:D724))))</f>
        <v>1</v>
      </c>
      <c r="L724" s="1" t="b">
        <f t="array" ref="L724">IF(NOT(H724=""),AND(AND(ABS(C724:H724-B724:G724)&gt;0),AND(ABS(C724:H724-B724:G724)&lt;4)),IF(NOT(G724=""),AND(AND(ABS(C724:G724-B724:F724)&gt;0),AND(ABS(C724:G724-B724:F724)&lt;4)),IF(NOT(F724=""),AND(AND(ABS(C724:F724-B724:E724)&gt;0),AND(ABS(C724:F724-B724:E724)&lt;4)),AND(AND(ABS(C724:E724-B724:D724)&gt;0),AND(ABS(C724:E724-B724:D724)&lt;4)))))</f>
        <v>1</v>
      </c>
      <c r="M724" s="1" t="b">
        <f t="shared" si="1"/>
        <v>1</v>
      </c>
    </row>
    <row r="725" ht="15.75" customHeight="1">
      <c r="A725" s="1" t="s">
        <v>734</v>
      </c>
      <c r="B725" s="1">
        <f>IFERROR(__xludf.DUMMYFUNCTION("SPLIT(A725,"" "")"),41.0)</f>
        <v>41</v>
      </c>
      <c r="C725" s="1">
        <f>IFERROR(__xludf.DUMMYFUNCTION("""COMPUTED_VALUE"""),40.0)</f>
        <v>40</v>
      </c>
      <c r="D725" s="1">
        <f>IFERROR(__xludf.DUMMYFUNCTION("""COMPUTED_VALUE"""),39.0)</f>
        <v>39</v>
      </c>
      <c r="E725" s="1">
        <f>IFERROR(__xludf.DUMMYFUNCTION("""COMPUTED_VALUE"""),37.0)</f>
        <v>37</v>
      </c>
      <c r="F725" s="1">
        <f>IFERROR(__xludf.DUMMYFUNCTION("""COMPUTED_VALUE"""),34.0)</f>
        <v>34</v>
      </c>
      <c r="G725" s="1">
        <f>IFERROR(__xludf.DUMMYFUNCTION("""COMPUTED_VALUE"""),32.0)</f>
        <v>32</v>
      </c>
      <c r="H725" s="1">
        <f>IFERROR(__xludf.DUMMYFUNCTION("""COMPUTED_VALUE"""),31.0)</f>
        <v>31</v>
      </c>
      <c r="I725" s="1"/>
      <c r="J725" s="1" t="b">
        <f t="array" ref="J725">IF(NOT(H725=""),AND(C725:H725&gt;B725:G725),IF(NOT(G725=""),AND(C725:G725&gt;B725:F725),IF(NOT(F725=""),AND(C725:F725&gt;B725:E725),AND(C725:E725&gt;B725:D725))))</f>
        <v>0</v>
      </c>
      <c r="K725" s="1" t="b">
        <f t="array" ref="K725">IF(NOT(H725=""),AND(C725:H725&lt;B725:G725),IF(NOT(G725=""),AND(C725:G725&lt;B725:F725),IF(NOT(F725=""),AND(C725:F725&lt;B725:E725),AND(C725:E725&lt;B725:D725))))</f>
        <v>1</v>
      </c>
      <c r="L725" s="1" t="b">
        <f t="array" ref="L725">IF(NOT(H725=""),AND(AND(ABS(C725:H725-B725:G725)&gt;0),AND(ABS(C725:H725-B725:G725)&lt;4)),IF(NOT(G725=""),AND(AND(ABS(C725:G725-B725:F725)&gt;0),AND(ABS(C725:G725-B725:F725)&lt;4)),IF(NOT(F725=""),AND(AND(ABS(C725:F725-B725:E725)&gt;0),AND(ABS(C725:F725-B725:E725)&lt;4)),AND(AND(ABS(C725:E725-B725:D725)&gt;0),AND(ABS(C725:E725-B725:D725)&lt;4)))))</f>
        <v>1</v>
      </c>
      <c r="M725" s="1" t="b">
        <f t="shared" si="1"/>
        <v>1</v>
      </c>
    </row>
    <row r="726" ht="15.75" customHeight="1">
      <c r="A726" s="1" t="s">
        <v>735</v>
      </c>
      <c r="B726" s="1">
        <f>IFERROR(__xludf.DUMMYFUNCTION("SPLIT(A726,"" "")"),13.0)</f>
        <v>13</v>
      </c>
      <c r="C726" s="1">
        <f>IFERROR(__xludf.DUMMYFUNCTION("""COMPUTED_VALUE"""),14.0)</f>
        <v>14</v>
      </c>
      <c r="D726" s="1">
        <f>IFERROR(__xludf.DUMMYFUNCTION("""COMPUTED_VALUE"""),15.0)</f>
        <v>15</v>
      </c>
      <c r="E726" s="1">
        <f>IFERROR(__xludf.DUMMYFUNCTION("""COMPUTED_VALUE"""),16.0)</f>
        <v>16</v>
      </c>
      <c r="F726" s="1">
        <f>IFERROR(__xludf.DUMMYFUNCTION("""COMPUTED_VALUE"""),19.0)</f>
        <v>19</v>
      </c>
      <c r="G726" s="1">
        <f>IFERROR(__xludf.DUMMYFUNCTION("""COMPUTED_VALUE"""),20.0)</f>
        <v>20</v>
      </c>
      <c r="H726" s="1">
        <f>IFERROR(__xludf.DUMMYFUNCTION("""COMPUTED_VALUE"""),23.0)</f>
        <v>23</v>
      </c>
      <c r="I726" s="1"/>
      <c r="J726" s="1" t="b">
        <f t="array" ref="J726">IF(NOT(H726=""),AND(C726:H726&gt;B726:G726),IF(NOT(G726=""),AND(C726:G726&gt;B726:F726),IF(NOT(F726=""),AND(C726:F726&gt;B726:E726),AND(C726:E726&gt;B726:D726))))</f>
        <v>1</v>
      </c>
      <c r="K726" s="1" t="b">
        <f t="array" ref="K726">IF(NOT(H726=""),AND(C726:H726&lt;B726:G726),IF(NOT(G726=""),AND(C726:G726&lt;B726:F726),IF(NOT(F726=""),AND(C726:F726&lt;B726:E726),AND(C726:E726&lt;B726:D726))))</f>
        <v>0</v>
      </c>
      <c r="L726" s="1" t="b">
        <f t="array" ref="L726">IF(NOT(H726=""),AND(AND(ABS(C726:H726-B726:G726)&gt;0),AND(ABS(C726:H726-B726:G726)&lt;4)),IF(NOT(G726=""),AND(AND(ABS(C726:G726-B726:F726)&gt;0),AND(ABS(C726:G726-B726:F726)&lt;4)),IF(NOT(F726=""),AND(AND(ABS(C726:F726-B726:E726)&gt;0),AND(ABS(C726:F726-B726:E726)&lt;4)),AND(AND(ABS(C726:E726-B726:D726)&gt;0),AND(ABS(C726:E726-B726:D726)&lt;4)))))</f>
        <v>1</v>
      </c>
      <c r="M726" s="1" t="b">
        <f t="shared" si="1"/>
        <v>1</v>
      </c>
    </row>
    <row r="727" ht="15.75" customHeight="1">
      <c r="A727" s="1" t="s">
        <v>736</v>
      </c>
      <c r="B727" s="1">
        <f>IFERROR(__xludf.DUMMYFUNCTION("SPLIT(A727,"" "")"),24.0)</f>
        <v>24</v>
      </c>
      <c r="C727" s="1">
        <f>IFERROR(__xludf.DUMMYFUNCTION("""COMPUTED_VALUE"""),23.0)</f>
        <v>23</v>
      </c>
      <c r="D727" s="1">
        <f>IFERROR(__xludf.DUMMYFUNCTION("""COMPUTED_VALUE"""),22.0)</f>
        <v>22</v>
      </c>
      <c r="E727" s="1">
        <f>IFERROR(__xludf.DUMMYFUNCTION("""COMPUTED_VALUE"""),19.0)</f>
        <v>19</v>
      </c>
      <c r="F727" s="1">
        <f>IFERROR(__xludf.DUMMYFUNCTION("""COMPUTED_VALUE"""),17.0)</f>
        <v>17</v>
      </c>
      <c r="G727" s="1">
        <f>IFERROR(__xludf.DUMMYFUNCTION("""COMPUTED_VALUE"""),15.0)</f>
        <v>15</v>
      </c>
      <c r="H727" s="1">
        <f>IFERROR(__xludf.DUMMYFUNCTION("""COMPUTED_VALUE"""),14.0)</f>
        <v>14</v>
      </c>
      <c r="I727" s="1"/>
      <c r="J727" s="1" t="b">
        <f t="array" ref="J727">IF(NOT(H727=""),AND(C727:H727&gt;B727:G727),IF(NOT(G727=""),AND(C727:G727&gt;B727:F727),IF(NOT(F727=""),AND(C727:F727&gt;B727:E727),AND(C727:E727&gt;B727:D727))))</f>
        <v>0</v>
      </c>
      <c r="K727" s="1" t="b">
        <f t="array" ref="K727">IF(NOT(H727=""),AND(C727:H727&lt;B727:G727),IF(NOT(G727=""),AND(C727:G727&lt;B727:F727),IF(NOT(F727=""),AND(C727:F727&lt;B727:E727),AND(C727:E727&lt;B727:D727))))</f>
        <v>1</v>
      </c>
      <c r="L727" s="1" t="b">
        <f t="array" ref="L727">IF(NOT(H727=""),AND(AND(ABS(C727:H727-B727:G727)&gt;0),AND(ABS(C727:H727-B727:G727)&lt;4)),IF(NOT(G727=""),AND(AND(ABS(C727:G727-B727:F727)&gt;0),AND(ABS(C727:G727-B727:F727)&lt;4)),IF(NOT(F727=""),AND(AND(ABS(C727:F727-B727:E727)&gt;0),AND(ABS(C727:F727-B727:E727)&lt;4)),AND(AND(ABS(C727:E727-B727:D727)&gt;0),AND(ABS(C727:E727-B727:D727)&lt;4)))))</f>
        <v>1</v>
      </c>
      <c r="M727" s="1" t="b">
        <f t="shared" si="1"/>
        <v>1</v>
      </c>
    </row>
    <row r="728" ht="15.75" customHeight="1">
      <c r="A728" s="1" t="s">
        <v>737</v>
      </c>
      <c r="B728" s="1">
        <f>IFERROR(__xludf.DUMMYFUNCTION("SPLIT(A728,"" "")"),93.0)</f>
        <v>93</v>
      </c>
      <c r="C728" s="1">
        <f>IFERROR(__xludf.DUMMYFUNCTION("""COMPUTED_VALUE"""),91.0)</f>
        <v>91</v>
      </c>
      <c r="D728" s="1">
        <f>IFERROR(__xludf.DUMMYFUNCTION("""COMPUTED_VALUE"""),89.0)</f>
        <v>89</v>
      </c>
      <c r="E728" s="1">
        <f>IFERROR(__xludf.DUMMYFUNCTION("""COMPUTED_VALUE"""),87.0)</f>
        <v>87</v>
      </c>
      <c r="F728" s="1">
        <f>IFERROR(__xludf.DUMMYFUNCTION("""COMPUTED_VALUE"""),84.0)</f>
        <v>84</v>
      </c>
      <c r="G728" s="1">
        <f>IFERROR(__xludf.DUMMYFUNCTION("""COMPUTED_VALUE"""),81.0)</f>
        <v>81</v>
      </c>
      <c r="J728" s="1" t="b">
        <f t="array" ref="J728">IF(NOT(H728=""),AND(C728:H728&gt;B728:G728),IF(NOT(G728=""),AND(C728:G728&gt;B728:F728),IF(NOT(F728=""),AND(C728:F728&gt;B728:E728),AND(C728:E728&gt;B728:D728))))</f>
        <v>0</v>
      </c>
      <c r="K728" s="1" t="b">
        <f t="array" ref="K728">IF(NOT(H728=""),AND(C728:H728&lt;B728:G728),IF(NOT(G728=""),AND(C728:G728&lt;B728:F728),IF(NOT(F728=""),AND(C728:F728&lt;B728:E728),AND(C728:E728&lt;B728:D728))))</f>
        <v>1</v>
      </c>
      <c r="L728" s="1" t="b">
        <f t="array" ref="L728">IF(NOT(H728=""),AND(AND(ABS(C728:H728-B728:G728)&gt;0),AND(ABS(C728:H728-B728:G728)&lt;4)),IF(NOT(G728=""),AND(AND(ABS(C728:G728-B728:F728)&gt;0),AND(ABS(C728:G728-B728:F728)&lt;4)),IF(NOT(F728=""),AND(AND(ABS(C728:F728-B728:E728)&gt;0),AND(ABS(C728:F728-B728:E728)&lt;4)),AND(AND(ABS(C728:E728-B728:D728)&gt;0),AND(ABS(C728:E728-B728:D728)&lt;4)))))</f>
        <v>1</v>
      </c>
      <c r="M728" s="1" t="b">
        <f t="shared" si="1"/>
        <v>1</v>
      </c>
    </row>
    <row r="729" ht="15.75" customHeight="1">
      <c r="A729" s="1" t="s">
        <v>738</v>
      </c>
      <c r="B729" s="1">
        <f>IFERROR(__xludf.DUMMYFUNCTION("SPLIT(A729,"" "")"),47.0)</f>
        <v>47</v>
      </c>
      <c r="C729" s="1">
        <f>IFERROR(__xludf.DUMMYFUNCTION("""COMPUTED_VALUE"""),46.0)</f>
        <v>46</v>
      </c>
      <c r="D729" s="1">
        <f>IFERROR(__xludf.DUMMYFUNCTION("""COMPUTED_VALUE"""),44.0)</f>
        <v>44</v>
      </c>
      <c r="E729" s="1">
        <f>IFERROR(__xludf.DUMMYFUNCTION("""COMPUTED_VALUE"""),42.0)</f>
        <v>42</v>
      </c>
      <c r="F729" s="1">
        <f>IFERROR(__xludf.DUMMYFUNCTION("""COMPUTED_VALUE"""),39.0)</f>
        <v>39</v>
      </c>
      <c r="G729" s="1">
        <f>IFERROR(__xludf.DUMMYFUNCTION("""COMPUTED_VALUE"""),38.0)</f>
        <v>38</v>
      </c>
      <c r="J729" s="1" t="b">
        <f t="array" ref="J729">IF(NOT(H729=""),AND(C729:H729&gt;B729:G729),IF(NOT(G729=""),AND(C729:G729&gt;B729:F729),IF(NOT(F729=""),AND(C729:F729&gt;B729:E729),AND(C729:E729&gt;B729:D729))))</f>
        <v>0</v>
      </c>
      <c r="K729" s="1" t="b">
        <f t="array" ref="K729">IF(NOT(H729=""),AND(C729:H729&lt;B729:G729),IF(NOT(G729=""),AND(C729:G729&lt;B729:F729),IF(NOT(F729=""),AND(C729:F729&lt;B729:E729),AND(C729:E729&lt;B729:D729))))</f>
        <v>1</v>
      </c>
      <c r="L729" s="1" t="b">
        <f t="array" ref="L729">IF(NOT(H729=""),AND(AND(ABS(C729:H729-B729:G729)&gt;0),AND(ABS(C729:H729-B729:G729)&lt;4)),IF(NOT(G729=""),AND(AND(ABS(C729:G729-B729:F729)&gt;0),AND(ABS(C729:G729-B729:F729)&lt;4)),IF(NOT(F729=""),AND(AND(ABS(C729:F729-B729:E729)&gt;0),AND(ABS(C729:F729-B729:E729)&lt;4)),AND(AND(ABS(C729:E729-B729:D729)&gt;0),AND(ABS(C729:E729-B729:D729)&lt;4)))))</f>
        <v>1</v>
      </c>
      <c r="M729" s="1" t="b">
        <f t="shared" si="1"/>
        <v>1</v>
      </c>
    </row>
    <row r="730" ht="15.75" customHeight="1">
      <c r="A730" s="1" t="s">
        <v>739</v>
      </c>
      <c r="B730" s="1">
        <f>IFERROR(__xludf.DUMMYFUNCTION("SPLIT(A730,"" "")"),83.0)</f>
        <v>83</v>
      </c>
      <c r="C730" s="1">
        <f>IFERROR(__xludf.DUMMYFUNCTION("""COMPUTED_VALUE"""),82.0)</f>
        <v>82</v>
      </c>
      <c r="D730" s="1">
        <f>IFERROR(__xludf.DUMMYFUNCTION("""COMPUTED_VALUE"""),80.0)</f>
        <v>80</v>
      </c>
      <c r="E730" s="1">
        <f>IFERROR(__xludf.DUMMYFUNCTION("""COMPUTED_VALUE"""),79.0)</f>
        <v>79</v>
      </c>
      <c r="F730" s="1">
        <f>IFERROR(__xludf.DUMMYFUNCTION("""COMPUTED_VALUE"""),76.0)</f>
        <v>76</v>
      </c>
      <c r="G730" s="1">
        <f>IFERROR(__xludf.DUMMYFUNCTION("""COMPUTED_VALUE"""),75.0)</f>
        <v>75</v>
      </c>
      <c r="H730" s="1">
        <f>IFERROR(__xludf.DUMMYFUNCTION("""COMPUTED_VALUE"""),74.0)</f>
        <v>74</v>
      </c>
      <c r="I730" s="1"/>
      <c r="J730" s="1" t="b">
        <f t="array" ref="J730">IF(NOT(H730=""),AND(C730:H730&gt;B730:G730),IF(NOT(G730=""),AND(C730:G730&gt;B730:F730),IF(NOT(F730=""),AND(C730:F730&gt;B730:E730),AND(C730:E730&gt;B730:D730))))</f>
        <v>0</v>
      </c>
      <c r="K730" s="1" t="b">
        <f t="array" ref="K730">IF(NOT(H730=""),AND(C730:H730&lt;B730:G730),IF(NOT(G730=""),AND(C730:G730&lt;B730:F730),IF(NOT(F730=""),AND(C730:F730&lt;B730:E730),AND(C730:E730&lt;B730:D730))))</f>
        <v>1</v>
      </c>
      <c r="L730" s="1" t="b">
        <f t="array" ref="L730">IF(NOT(H730=""),AND(AND(ABS(C730:H730-B730:G730)&gt;0),AND(ABS(C730:H730-B730:G730)&lt;4)),IF(NOT(G730=""),AND(AND(ABS(C730:G730-B730:F730)&gt;0),AND(ABS(C730:G730-B730:F730)&lt;4)),IF(NOT(F730=""),AND(AND(ABS(C730:F730-B730:E730)&gt;0),AND(ABS(C730:F730-B730:E730)&lt;4)),AND(AND(ABS(C730:E730-B730:D730)&gt;0),AND(ABS(C730:E730-B730:D730)&lt;4)))))</f>
        <v>1</v>
      </c>
      <c r="M730" s="1" t="b">
        <f t="shared" si="1"/>
        <v>1</v>
      </c>
    </row>
    <row r="731" ht="15.75" customHeight="1">
      <c r="A731" s="1" t="s">
        <v>740</v>
      </c>
      <c r="B731" s="1">
        <f>IFERROR(__xludf.DUMMYFUNCTION("SPLIT(A731,"" "")"),17.0)</f>
        <v>17</v>
      </c>
      <c r="C731" s="1">
        <f>IFERROR(__xludf.DUMMYFUNCTION("""COMPUTED_VALUE"""),20.0)</f>
        <v>20</v>
      </c>
      <c r="D731" s="1">
        <f>IFERROR(__xludf.DUMMYFUNCTION("""COMPUTED_VALUE"""),22.0)</f>
        <v>22</v>
      </c>
      <c r="E731" s="1">
        <f>IFERROR(__xludf.DUMMYFUNCTION("""COMPUTED_VALUE"""),24.0)</f>
        <v>24</v>
      </c>
      <c r="F731" s="1">
        <f>IFERROR(__xludf.DUMMYFUNCTION("""COMPUTED_VALUE"""),26.0)</f>
        <v>26</v>
      </c>
      <c r="G731" s="1">
        <f>IFERROR(__xludf.DUMMYFUNCTION("""COMPUTED_VALUE"""),27.0)</f>
        <v>27</v>
      </c>
      <c r="H731" s="1">
        <f>IFERROR(__xludf.DUMMYFUNCTION("""COMPUTED_VALUE"""),29.0)</f>
        <v>29</v>
      </c>
      <c r="I731" s="1"/>
      <c r="J731" s="1" t="b">
        <f t="array" ref="J731">IF(NOT(H731=""),AND(C731:H731&gt;B731:G731),IF(NOT(G731=""),AND(C731:G731&gt;B731:F731),IF(NOT(F731=""),AND(C731:F731&gt;B731:E731),AND(C731:E731&gt;B731:D731))))</f>
        <v>1</v>
      </c>
      <c r="K731" s="1" t="b">
        <f t="array" ref="K731">IF(NOT(H731=""),AND(C731:H731&lt;B731:G731),IF(NOT(G731=""),AND(C731:G731&lt;B731:F731),IF(NOT(F731=""),AND(C731:F731&lt;B731:E731),AND(C731:E731&lt;B731:D731))))</f>
        <v>0</v>
      </c>
      <c r="L731" s="1" t="b">
        <f t="array" ref="L731">IF(NOT(H731=""),AND(AND(ABS(C731:H731-B731:G731)&gt;0),AND(ABS(C731:H731-B731:G731)&lt;4)),IF(NOT(G731=""),AND(AND(ABS(C731:G731-B731:F731)&gt;0),AND(ABS(C731:G731-B731:F731)&lt;4)),IF(NOT(F731=""),AND(AND(ABS(C731:F731-B731:E731)&gt;0),AND(ABS(C731:F731-B731:E731)&lt;4)),AND(AND(ABS(C731:E731-B731:D731)&gt;0),AND(ABS(C731:E731-B731:D731)&lt;4)))))</f>
        <v>1</v>
      </c>
      <c r="M731" s="1" t="b">
        <f t="shared" si="1"/>
        <v>1</v>
      </c>
    </row>
    <row r="732" ht="15.75" customHeight="1">
      <c r="A732" s="1" t="s">
        <v>741</v>
      </c>
      <c r="B732" s="1">
        <f>IFERROR(__xludf.DUMMYFUNCTION("SPLIT(A732,"" "")"),41.0)</f>
        <v>41</v>
      </c>
      <c r="C732" s="1">
        <f>IFERROR(__xludf.DUMMYFUNCTION("""COMPUTED_VALUE"""),39.0)</f>
        <v>39</v>
      </c>
      <c r="D732" s="1">
        <f>IFERROR(__xludf.DUMMYFUNCTION("""COMPUTED_VALUE"""),36.0)</f>
        <v>36</v>
      </c>
      <c r="E732" s="1">
        <f>IFERROR(__xludf.DUMMYFUNCTION("""COMPUTED_VALUE"""),33.0)</f>
        <v>33</v>
      </c>
      <c r="F732" s="1">
        <f>IFERROR(__xludf.DUMMYFUNCTION("""COMPUTED_VALUE"""),31.0)</f>
        <v>31</v>
      </c>
      <c r="G732" s="1">
        <f>IFERROR(__xludf.DUMMYFUNCTION("""COMPUTED_VALUE"""),29.0)</f>
        <v>29</v>
      </c>
      <c r="J732" s="1" t="b">
        <f t="array" ref="J732">IF(NOT(H732=""),AND(C732:H732&gt;B732:G732),IF(NOT(G732=""),AND(C732:G732&gt;B732:F732),IF(NOT(F732=""),AND(C732:F732&gt;B732:E732),AND(C732:E732&gt;B732:D732))))</f>
        <v>0</v>
      </c>
      <c r="K732" s="1" t="b">
        <f t="array" ref="K732">IF(NOT(H732=""),AND(C732:H732&lt;B732:G732),IF(NOT(G732=""),AND(C732:G732&lt;B732:F732),IF(NOT(F732=""),AND(C732:F732&lt;B732:E732),AND(C732:E732&lt;B732:D732))))</f>
        <v>1</v>
      </c>
      <c r="L732" s="1" t="b">
        <f t="array" ref="L732">IF(NOT(H732=""),AND(AND(ABS(C732:H732-B732:G732)&gt;0),AND(ABS(C732:H732-B732:G732)&lt;4)),IF(NOT(G732=""),AND(AND(ABS(C732:G732-B732:F732)&gt;0),AND(ABS(C732:G732-B732:F732)&lt;4)),IF(NOT(F732=""),AND(AND(ABS(C732:F732-B732:E732)&gt;0),AND(ABS(C732:F732-B732:E732)&lt;4)),AND(AND(ABS(C732:E732-B732:D732)&gt;0),AND(ABS(C732:E732-B732:D732)&lt;4)))))</f>
        <v>1</v>
      </c>
      <c r="M732" s="1" t="b">
        <f t="shared" si="1"/>
        <v>1</v>
      </c>
    </row>
    <row r="733" ht="15.75" customHeight="1">
      <c r="A733" s="1" t="s">
        <v>742</v>
      </c>
      <c r="B733" s="1">
        <f>IFERROR(__xludf.DUMMYFUNCTION("SPLIT(A733,"" "")"),45.0)</f>
        <v>45</v>
      </c>
      <c r="C733" s="1">
        <f>IFERROR(__xludf.DUMMYFUNCTION("""COMPUTED_VALUE"""),46.0)</f>
        <v>46</v>
      </c>
      <c r="D733" s="1">
        <f>IFERROR(__xludf.DUMMYFUNCTION("""COMPUTED_VALUE"""),49.0)</f>
        <v>49</v>
      </c>
      <c r="E733" s="1">
        <f>IFERROR(__xludf.DUMMYFUNCTION("""COMPUTED_VALUE"""),52.0)</f>
        <v>52</v>
      </c>
      <c r="F733" s="1">
        <f>IFERROR(__xludf.DUMMYFUNCTION("""COMPUTED_VALUE"""),54.0)</f>
        <v>54</v>
      </c>
      <c r="G733" s="1">
        <f>IFERROR(__xludf.DUMMYFUNCTION("""COMPUTED_VALUE"""),56.0)</f>
        <v>56</v>
      </c>
      <c r="J733" s="1" t="b">
        <f t="array" ref="J733">IF(NOT(H733=""),AND(C733:H733&gt;B733:G733),IF(NOT(G733=""),AND(C733:G733&gt;B733:F733),IF(NOT(F733=""),AND(C733:F733&gt;B733:E733),AND(C733:E733&gt;B733:D733))))</f>
        <v>1</v>
      </c>
      <c r="K733" s="1" t="b">
        <f t="array" ref="K733">IF(NOT(H733=""),AND(C733:H733&lt;B733:G733),IF(NOT(G733=""),AND(C733:G733&lt;B733:F733),IF(NOT(F733=""),AND(C733:F733&lt;B733:E733),AND(C733:E733&lt;B733:D733))))</f>
        <v>0</v>
      </c>
      <c r="L733" s="1" t="b">
        <f t="array" ref="L733">IF(NOT(H733=""),AND(AND(ABS(C733:H733-B733:G733)&gt;0),AND(ABS(C733:H733-B733:G733)&lt;4)),IF(NOT(G733=""),AND(AND(ABS(C733:G733-B733:F733)&gt;0),AND(ABS(C733:G733-B733:F733)&lt;4)),IF(NOT(F733=""),AND(AND(ABS(C733:F733-B733:E733)&gt;0),AND(ABS(C733:F733-B733:E733)&lt;4)),AND(AND(ABS(C733:E733-B733:D733)&gt;0),AND(ABS(C733:E733-B733:D733)&lt;4)))))</f>
        <v>1</v>
      </c>
      <c r="M733" s="1" t="b">
        <f t="shared" si="1"/>
        <v>1</v>
      </c>
    </row>
    <row r="734" ht="15.75" customHeight="1">
      <c r="A734" s="1" t="s">
        <v>743</v>
      </c>
      <c r="B734" s="1">
        <f>IFERROR(__xludf.DUMMYFUNCTION("SPLIT(A734,"" "")"),4.0)</f>
        <v>4</v>
      </c>
      <c r="C734" s="1">
        <f>IFERROR(__xludf.DUMMYFUNCTION("""COMPUTED_VALUE"""),6.0)</f>
        <v>6</v>
      </c>
      <c r="D734" s="1">
        <f>IFERROR(__xludf.DUMMYFUNCTION("""COMPUTED_VALUE"""),8.0)</f>
        <v>8</v>
      </c>
      <c r="E734" s="1">
        <f>IFERROR(__xludf.DUMMYFUNCTION("""COMPUTED_VALUE"""),10.0)</f>
        <v>10</v>
      </c>
      <c r="F734" s="1">
        <f>IFERROR(__xludf.DUMMYFUNCTION("""COMPUTED_VALUE"""),13.0)</f>
        <v>13</v>
      </c>
      <c r="G734" s="1">
        <f>IFERROR(__xludf.DUMMYFUNCTION("""COMPUTED_VALUE"""),14.0)</f>
        <v>14</v>
      </c>
      <c r="H734" s="1">
        <f>IFERROR(__xludf.DUMMYFUNCTION("""COMPUTED_VALUE"""),15.0)</f>
        <v>15</v>
      </c>
      <c r="I734" s="1">
        <f>IFERROR(__xludf.DUMMYFUNCTION("""COMPUTED_VALUE"""),17.0)</f>
        <v>17</v>
      </c>
      <c r="J734" s="1" t="b">
        <f t="array" ref="J734">IF(NOT(H734=""),AND(C734:H734&gt;B734:G734),IF(NOT(G734=""),AND(C734:G734&gt;B734:F734),IF(NOT(F734=""),AND(C734:F734&gt;B734:E734),AND(C734:E734&gt;B734:D734))))</f>
        <v>1</v>
      </c>
      <c r="K734" s="1" t="b">
        <f t="array" ref="K734">IF(NOT(H734=""),AND(C734:H734&lt;B734:G734),IF(NOT(G734=""),AND(C734:G734&lt;B734:F734),IF(NOT(F734=""),AND(C734:F734&lt;B734:E734),AND(C734:E734&lt;B734:D734))))</f>
        <v>0</v>
      </c>
      <c r="L734" s="1" t="b">
        <f t="array" ref="L734">IF(NOT(H734=""),AND(AND(ABS(C734:H734-B734:G734)&gt;0),AND(ABS(C734:H734-B734:G734)&lt;4)),IF(NOT(G734=""),AND(AND(ABS(C734:G734-B734:F734)&gt;0),AND(ABS(C734:G734-B734:F734)&lt;4)),IF(NOT(F734=""),AND(AND(ABS(C734:F734-B734:E734)&gt;0),AND(ABS(C734:F734-B734:E734)&lt;4)),AND(AND(ABS(C734:E734-B734:D734)&gt;0),AND(ABS(C734:E734-B734:D734)&lt;4)))))</f>
        <v>1</v>
      </c>
      <c r="M734" s="1" t="b">
        <f t="shared" si="1"/>
        <v>1</v>
      </c>
    </row>
    <row r="735" ht="15.75" customHeight="1">
      <c r="A735" s="1" t="s">
        <v>744</v>
      </c>
      <c r="B735" s="1">
        <f>IFERROR(__xludf.DUMMYFUNCTION("SPLIT(A735,"" "")"),72.0)</f>
        <v>72</v>
      </c>
      <c r="C735" s="1">
        <f>IFERROR(__xludf.DUMMYFUNCTION("""COMPUTED_VALUE"""),69.0)</f>
        <v>69</v>
      </c>
      <c r="D735" s="1">
        <f>IFERROR(__xludf.DUMMYFUNCTION("""COMPUTED_VALUE"""),67.0)</f>
        <v>67</v>
      </c>
      <c r="E735" s="1">
        <f>IFERROR(__xludf.DUMMYFUNCTION("""COMPUTED_VALUE"""),64.0)</f>
        <v>64</v>
      </c>
      <c r="F735" s="1">
        <f>IFERROR(__xludf.DUMMYFUNCTION("""COMPUTED_VALUE"""),61.0)</f>
        <v>61</v>
      </c>
      <c r="G735" s="1">
        <f>IFERROR(__xludf.DUMMYFUNCTION("""COMPUTED_VALUE"""),58.0)</f>
        <v>58</v>
      </c>
      <c r="H735" s="1">
        <f>IFERROR(__xludf.DUMMYFUNCTION("""COMPUTED_VALUE"""),56.0)</f>
        <v>56</v>
      </c>
      <c r="I735" s="1"/>
      <c r="J735" s="1" t="b">
        <f t="array" ref="J735">IF(NOT(H735=""),AND(C735:H735&gt;B735:G735),IF(NOT(G735=""),AND(C735:G735&gt;B735:F735),IF(NOT(F735=""),AND(C735:F735&gt;B735:E735),AND(C735:E735&gt;B735:D735))))</f>
        <v>0</v>
      </c>
      <c r="K735" s="1" t="b">
        <f t="array" ref="K735">IF(NOT(H735=""),AND(C735:H735&lt;B735:G735),IF(NOT(G735=""),AND(C735:G735&lt;B735:F735),IF(NOT(F735=""),AND(C735:F735&lt;B735:E735),AND(C735:E735&lt;B735:D735))))</f>
        <v>1</v>
      </c>
      <c r="L735" s="1" t="b">
        <f t="array" ref="L735">IF(NOT(H735=""),AND(AND(ABS(C735:H735-B735:G735)&gt;0),AND(ABS(C735:H735-B735:G735)&lt;4)),IF(NOT(G735=""),AND(AND(ABS(C735:G735-B735:F735)&gt;0),AND(ABS(C735:G735-B735:F735)&lt;4)),IF(NOT(F735=""),AND(AND(ABS(C735:F735-B735:E735)&gt;0),AND(ABS(C735:F735-B735:E735)&lt;4)),AND(AND(ABS(C735:E735-B735:D735)&gt;0),AND(ABS(C735:E735-B735:D735)&lt;4)))))</f>
        <v>1</v>
      </c>
      <c r="M735" s="1" t="b">
        <f t="shared" si="1"/>
        <v>1</v>
      </c>
    </row>
    <row r="736" ht="15.75" customHeight="1">
      <c r="A736" s="1" t="s">
        <v>745</v>
      </c>
      <c r="B736" s="1">
        <f>IFERROR(__xludf.DUMMYFUNCTION("SPLIT(A736,"" "")"),12.0)</f>
        <v>12</v>
      </c>
      <c r="C736" s="1">
        <f>IFERROR(__xludf.DUMMYFUNCTION("""COMPUTED_VALUE"""),14.0)</f>
        <v>14</v>
      </c>
      <c r="D736" s="1">
        <f>IFERROR(__xludf.DUMMYFUNCTION("""COMPUTED_VALUE"""),17.0)</f>
        <v>17</v>
      </c>
      <c r="E736" s="1">
        <f>IFERROR(__xludf.DUMMYFUNCTION("""COMPUTED_VALUE"""),19.0)</f>
        <v>19</v>
      </c>
      <c r="F736" s="1">
        <f>IFERROR(__xludf.DUMMYFUNCTION("""COMPUTED_VALUE"""),21.0)</f>
        <v>21</v>
      </c>
      <c r="G736" s="1">
        <f>IFERROR(__xludf.DUMMYFUNCTION("""COMPUTED_VALUE"""),24.0)</f>
        <v>24</v>
      </c>
      <c r="H736" s="1">
        <f>IFERROR(__xludf.DUMMYFUNCTION("""COMPUTED_VALUE"""),26.0)</f>
        <v>26</v>
      </c>
      <c r="I736" s="1"/>
      <c r="J736" s="1" t="b">
        <f t="array" ref="J736">IF(NOT(H736=""),AND(C736:H736&gt;B736:G736),IF(NOT(G736=""),AND(C736:G736&gt;B736:F736),IF(NOT(F736=""),AND(C736:F736&gt;B736:E736),AND(C736:E736&gt;B736:D736))))</f>
        <v>1</v>
      </c>
      <c r="K736" s="1" t="b">
        <f t="array" ref="K736">IF(NOT(H736=""),AND(C736:H736&lt;B736:G736),IF(NOT(G736=""),AND(C736:G736&lt;B736:F736),IF(NOT(F736=""),AND(C736:F736&lt;B736:E736),AND(C736:E736&lt;B736:D736))))</f>
        <v>0</v>
      </c>
      <c r="L736" s="1" t="b">
        <f t="array" ref="L736">IF(NOT(H736=""),AND(AND(ABS(C736:H736-B736:G736)&gt;0),AND(ABS(C736:H736-B736:G736)&lt;4)),IF(NOT(G736=""),AND(AND(ABS(C736:G736-B736:F736)&gt;0),AND(ABS(C736:G736-B736:F736)&lt;4)),IF(NOT(F736=""),AND(AND(ABS(C736:F736-B736:E736)&gt;0),AND(ABS(C736:F736-B736:E736)&lt;4)),AND(AND(ABS(C736:E736-B736:D736)&gt;0),AND(ABS(C736:E736-B736:D736)&lt;4)))))</f>
        <v>1</v>
      </c>
      <c r="M736" s="1" t="b">
        <f t="shared" si="1"/>
        <v>1</v>
      </c>
    </row>
    <row r="737" ht="15.75" customHeight="1">
      <c r="A737" s="1" t="s">
        <v>746</v>
      </c>
      <c r="B737" s="1">
        <f>IFERROR(__xludf.DUMMYFUNCTION("SPLIT(A737,"" "")"),54.0)</f>
        <v>54</v>
      </c>
      <c r="C737" s="1">
        <f>IFERROR(__xludf.DUMMYFUNCTION("""COMPUTED_VALUE"""),57.0)</f>
        <v>57</v>
      </c>
      <c r="D737" s="1">
        <f>IFERROR(__xludf.DUMMYFUNCTION("""COMPUTED_VALUE"""),58.0)</f>
        <v>58</v>
      </c>
      <c r="E737" s="1">
        <f>IFERROR(__xludf.DUMMYFUNCTION("""COMPUTED_VALUE"""),61.0)</f>
        <v>61</v>
      </c>
      <c r="F737" s="1">
        <f>IFERROR(__xludf.DUMMYFUNCTION("""COMPUTED_VALUE"""),62.0)</f>
        <v>62</v>
      </c>
      <c r="J737" s="1" t="b">
        <f t="array" ref="J737">IF(NOT(H737=""),AND(C737:H737&gt;B737:G737),IF(NOT(G737=""),AND(C737:G737&gt;B737:F737),IF(NOT(F737=""),AND(C737:F737&gt;B737:E737),AND(C737:E737&gt;B737:D737))))</f>
        <v>1</v>
      </c>
      <c r="K737" s="1" t="b">
        <f t="array" ref="K737">IF(NOT(H737=""),AND(C737:H737&lt;B737:G737),IF(NOT(G737=""),AND(C737:G737&lt;B737:F737),IF(NOT(F737=""),AND(C737:F737&lt;B737:E737),AND(C737:E737&lt;B737:D737))))</f>
        <v>0</v>
      </c>
      <c r="L737" s="1" t="b">
        <f t="array" ref="L737">IF(NOT(H737=""),AND(AND(ABS(C737:H737-B737:G737)&gt;0),AND(ABS(C737:H737-B737:G737)&lt;4)),IF(NOT(G737=""),AND(AND(ABS(C737:G737-B737:F737)&gt;0),AND(ABS(C737:G737-B737:F737)&lt;4)),IF(NOT(F737=""),AND(AND(ABS(C737:F737-B737:E737)&gt;0),AND(ABS(C737:F737-B737:E737)&lt;4)),AND(AND(ABS(C737:E737-B737:D737)&gt;0),AND(ABS(C737:E737-B737:D737)&lt;4)))))</f>
        <v>1</v>
      </c>
      <c r="M737" s="1" t="b">
        <f t="shared" si="1"/>
        <v>1</v>
      </c>
    </row>
    <row r="738" ht="15.75" customHeight="1">
      <c r="A738" s="1" t="s">
        <v>747</v>
      </c>
      <c r="B738" s="1">
        <f>IFERROR(__xludf.DUMMYFUNCTION("SPLIT(A738,"" "")"),9.0)</f>
        <v>9</v>
      </c>
      <c r="C738" s="1">
        <f>IFERROR(__xludf.DUMMYFUNCTION("""COMPUTED_VALUE"""),11.0)</f>
        <v>11</v>
      </c>
      <c r="D738" s="1">
        <f>IFERROR(__xludf.DUMMYFUNCTION("""COMPUTED_VALUE"""),14.0)</f>
        <v>14</v>
      </c>
      <c r="E738" s="1">
        <f>IFERROR(__xludf.DUMMYFUNCTION("""COMPUTED_VALUE"""),16.0)</f>
        <v>16</v>
      </c>
      <c r="F738" s="1">
        <f>IFERROR(__xludf.DUMMYFUNCTION("""COMPUTED_VALUE"""),18.0)</f>
        <v>18</v>
      </c>
      <c r="G738" s="1">
        <f>IFERROR(__xludf.DUMMYFUNCTION("""COMPUTED_VALUE"""),20.0)</f>
        <v>20</v>
      </c>
      <c r="J738" s="1" t="b">
        <f t="array" ref="J738">IF(NOT(H738=""),AND(C738:H738&gt;B738:G738),IF(NOT(G738=""),AND(C738:G738&gt;B738:F738),IF(NOT(F738=""),AND(C738:F738&gt;B738:E738),AND(C738:E738&gt;B738:D738))))</f>
        <v>1</v>
      </c>
      <c r="K738" s="1" t="b">
        <f t="array" ref="K738">IF(NOT(H738=""),AND(C738:H738&lt;B738:G738),IF(NOT(G738=""),AND(C738:G738&lt;B738:F738),IF(NOT(F738=""),AND(C738:F738&lt;B738:E738),AND(C738:E738&lt;B738:D738))))</f>
        <v>0</v>
      </c>
      <c r="L738" s="1" t="b">
        <f t="array" ref="L738">IF(NOT(H738=""),AND(AND(ABS(C738:H738-B738:G738)&gt;0),AND(ABS(C738:H738-B738:G738)&lt;4)),IF(NOT(G738=""),AND(AND(ABS(C738:G738-B738:F738)&gt;0),AND(ABS(C738:G738-B738:F738)&lt;4)),IF(NOT(F738=""),AND(AND(ABS(C738:F738-B738:E738)&gt;0),AND(ABS(C738:F738-B738:E738)&lt;4)),AND(AND(ABS(C738:E738-B738:D738)&gt;0),AND(ABS(C738:E738-B738:D738)&lt;4)))))</f>
        <v>1</v>
      </c>
      <c r="M738" s="1" t="b">
        <f t="shared" si="1"/>
        <v>1</v>
      </c>
    </row>
    <row r="739" ht="15.75" customHeight="1">
      <c r="A739" s="1" t="s">
        <v>748</v>
      </c>
      <c r="B739" s="1">
        <f>IFERROR(__xludf.DUMMYFUNCTION("SPLIT(A739,"" "")"),38.0)</f>
        <v>38</v>
      </c>
      <c r="C739" s="1">
        <f>IFERROR(__xludf.DUMMYFUNCTION("""COMPUTED_VALUE"""),40.0)</f>
        <v>40</v>
      </c>
      <c r="D739" s="1">
        <f>IFERROR(__xludf.DUMMYFUNCTION("""COMPUTED_VALUE"""),42.0)</f>
        <v>42</v>
      </c>
      <c r="E739" s="1">
        <f>IFERROR(__xludf.DUMMYFUNCTION("""COMPUTED_VALUE"""),45.0)</f>
        <v>45</v>
      </c>
      <c r="F739" s="1">
        <f>IFERROR(__xludf.DUMMYFUNCTION("""COMPUTED_VALUE"""),46.0)</f>
        <v>46</v>
      </c>
      <c r="G739" s="1">
        <f>IFERROR(__xludf.DUMMYFUNCTION("""COMPUTED_VALUE"""),48.0)</f>
        <v>48</v>
      </c>
      <c r="H739" s="1">
        <f>IFERROR(__xludf.DUMMYFUNCTION("""COMPUTED_VALUE"""),49.0)</f>
        <v>49</v>
      </c>
      <c r="I739" s="1"/>
      <c r="J739" s="1" t="b">
        <f t="array" ref="J739">IF(NOT(H739=""),AND(C739:H739&gt;B739:G739),IF(NOT(G739=""),AND(C739:G739&gt;B739:F739),IF(NOT(F739=""),AND(C739:F739&gt;B739:E739),AND(C739:E739&gt;B739:D739))))</f>
        <v>1</v>
      </c>
      <c r="K739" s="1" t="b">
        <f t="array" ref="K739">IF(NOT(H739=""),AND(C739:H739&lt;B739:G739),IF(NOT(G739=""),AND(C739:G739&lt;B739:F739),IF(NOT(F739=""),AND(C739:F739&lt;B739:E739),AND(C739:E739&lt;B739:D739))))</f>
        <v>0</v>
      </c>
      <c r="L739" s="1" t="b">
        <f t="array" ref="L739">IF(NOT(H739=""),AND(AND(ABS(C739:H739-B739:G739)&gt;0),AND(ABS(C739:H739-B739:G739)&lt;4)),IF(NOT(G739=""),AND(AND(ABS(C739:G739-B739:F739)&gt;0),AND(ABS(C739:G739-B739:F739)&lt;4)),IF(NOT(F739=""),AND(AND(ABS(C739:F739-B739:E739)&gt;0),AND(ABS(C739:F739-B739:E739)&lt;4)),AND(AND(ABS(C739:E739-B739:D739)&gt;0),AND(ABS(C739:E739-B739:D739)&lt;4)))))</f>
        <v>1</v>
      </c>
      <c r="M739" s="1" t="b">
        <f t="shared" si="1"/>
        <v>1</v>
      </c>
    </row>
    <row r="740" ht="15.75" customHeight="1">
      <c r="A740" s="1" t="s">
        <v>749</v>
      </c>
      <c r="B740" s="1">
        <f>IFERROR(__xludf.DUMMYFUNCTION("SPLIT(A740,"" "")"),28.0)</f>
        <v>28</v>
      </c>
      <c r="C740" s="1">
        <f>IFERROR(__xludf.DUMMYFUNCTION("""COMPUTED_VALUE"""),27.0)</f>
        <v>27</v>
      </c>
      <c r="D740" s="1">
        <f>IFERROR(__xludf.DUMMYFUNCTION("""COMPUTED_VALUE"""),26.0)</f>
        <v>26</v>
      </c>
      <c r="E740" s="1">
        <f>IFERROR(__xludf.DUMMYFUNCTION("""COMPUTED_VALUE"""),25.0)</f>
        <v>25</v>
      </c>
      <c r="F740" s="1">
        <f>IFERROR(__xludf.DUMMYFUNCTION("""COMPUTED_VALUE"""),22.0)</f>
        <v>22</v>
      </c>
      <c r="G740" s="1">
        <f>IFERROR(__xludf.DUMMYFUNCTION("""COMPUTED_VALUE"""),19.0)</f>
        <v>19</v>
      </c>
      <c r="H740" s="1">
        <f>IFERROR(__xludf.DUMMYFUNCTION("""COMPUTED_VALUE"""),16.0)</f>
        <v>16</v>
      </c>
      <c r="I740" s="1"/>
      <c r="J740" s="1" t="b">
        <f t="array" ref="J740">IF(NOT(H740=""),AND(C740:H740&gt;B740:G740),IF(NOT(G740=""),AND(C740:G740&gt;B740:F740),IF(NOT(F740=""),AND(C740:F740&gt;B740:E740),AND(C740:E740&gt;B740:D740))))</f>
        <v>0</v>
      </c>
      <c r="K740" s="1" t="b">
        <f t="array" ref="K740">IF(NOT(H740=""),AND(C740:H740&lt;B740:G740),IF(NOT(G740=""),AND(C740:G740&lt;B740:F740),IF(NOT(F740=""),AND(C740:F740&lt;B740:E740),AND(C740:E740&lt;B740:D740))))</f>
        <v>1</v>
      </c>
      <c r="L740" s="1" t="b">
        <f t="array" ref="L740">IF(NOT(H740=""),AND(AND(ABS(C740:H740-B740:G740)&gt;0),AND(ABS(C740:H740-B740:G740)&lt;4)),IF(NOT(G740=""),AND(AND(ABS(C740:G740-B740:F740)&gt;0),AND(ABS(C740:G740-B740:F740)&lt;4)),IF(NOT(F740=""),AND(AND(ABS(C740:F740-B740:E740)&gt;0),AND(ABS(C740:F740-B740:E740)&lt;4)),AND(AND(ABS(C740:E740-B740:D740)&gt;0),AND(ABS(C740:E740-B740:D740)&lt;4)))))</f>
        <v>1</v>
      </c>
      <c r="M740" s="1" t="b">
        <f t="shared" si="1"/>
        <v>1</v>
      </c>
    </row>
    <row r="741" ht="15.75" customHeight="1">
      <c r="A741" s="1" t="s">
        <v>750</v>
      </c>
      <c r="B741" s="1">
        <f>IFERROR(__xludf.DUMMYFUNCTION("SPLIT(A741,"" "")"),79.0)</f>
        <v>79</v>
      </c>
      <c r="C741" s="1">
        <f>IFERROR(__xludf.DUMMYFUNCTION("""COMPUTED_VALUE"""),76.0)</f>
        <v>76</v>
      </c>
      <c r="D741" s="1">
        <f>IFERROR(__xludf.DUMMYFUNCTION("""COMPUTED_VALUE"""),75.0)</f>
        <v>75</v>
      </c>
      <c r="E741" s="1">
        <f>IFERROR(__xludf.DUMMYFUNCTION("""COMPUTED_VALUE"""),74.0)</f>
        <v>74</v>
      </c>
      <c r="F741" s="1">
        <f>IFERROR(__xludf.DUMMYFUNCTION("""COMPUTED_VALUE"""),71.0)</f>
        <v>71</v>
      </c>
      <c r="G741" s="1">
        <f>IFERROR(__xludf.DUMMYFUNCTION("""COMPUTED_VALUE"""),70.0)</f>
        <v>70</v>
      </c>
      <c r="H741" s="1">
        <f>IFERROR(__xludf.DUMMYFUNCTION("""COMPUTED_VALUE"""),67.0)</f>
        <v>67</v>
      </c>
      <c r="I741" s="1"/>
      <c r="J741" s="1" t="b">
        <f t="array" ref="J741">IF(NOT(H741=""),AND(C741:H741&gt;B741:G741),IF(NOT(G741=""),AND(C741:G741&gt;B741:F741),IF(NOT(F741=""),AND(C741:F741&gt;B741:E741),AND(C741:E741&gt;B741:D741))))</f>
        <v>0</v>
      </c>
      <c r="K741" s="1" t="b">
        <f t="array" ref="K741">IF(NOT(H741=""),AND(C741:H741&lt;B741:G741),IF(NOT(G741=""),AND(C741:G741&lt;B741:F741),IF(NOT(F741=""),AND(C741:F741&lt;B741:E741),AND(C741:E741&lt;B741:D741))))</f>
        <v>1</v>
      </c>
      <c r="L741" s="1" t="b">
        <f t="array" ref="L741">IF(NOT(H741=""),AND(AND(ABS(C741:H741-B741:G741)&gt;0),AND(ABS(C741:H741-B741:G741)&lt;4)),IF(NOT(G741=""),AND(AND(ABS(C741:G741-B741:F741)&gt;0),AND(ABS(C741:G741-B741:F741)&lt;4)),IF(NOT(F741=""),AND(AND(ABS(C741:F741-B741:E741)&gt;0),AND(ABS(C741:F741-B741:E741)&lt;4)),AND(AND(ABS(C741:E741-B741:D741)&gt;0),AND(ABS(C741:E741-B741:D741)&lt;4)))))</f>
        <v>1</v>
      </c>
      <c r="M741" s="1" t="b">
        <f t="shared" si="1"/>
        <v>1</v>
      </c>
    </row>
    <row r="742" ht="15.75" customHeight="1">
      <c r="A742" s="1" t="s">
        <v>751</v>
      </c>
      <c r="B742" s="1">
        <f>IFERROR(__xludf.DUMMYFUNCTION("SPLIT(A742,"" "")"),81.0)</f>
        <v>81</v>
      </c>
      <c r="C742" s="1">
        <f>IFERROR(__xludf.DUMMYFUNCTION("""COMPUTED_VALUE"""),78.0)</f>
        <v>78</v>
      </c>
      <c r="D742" s="1">
        <f>IFERROR(__xludf.DUMMYFUNCTION("""COMPUTED_VALUE"""),75.0)</f>
        <v>75</v>
      </c>
      <c r="E742" s="1">
        <f>IFERROR(__xludf.DUMMYFUNCTION("""COMPUTED_VALUE"""),73.0)</f>
        <v>73</v>
      </c>
      <c r="F742" s="1">
        <f>IFERROR(__xludf.DUMMYFUNCTION("""COMPUTED_VALUE"""),72.0)</f>
        <v>72</v>
      </c>
      <c r="J742" s="1" t="b">
        <f t="array" ref="J742">IF(NOT(H742=""),AND(C742:H742&gt;B742:G742),IF(NOT(G742=""),AND(C742:G742&gt;B742:F742),IF(NOT(F742=""),AND(C742:F742&gt;B742:E742),AND(C742:E742&gt;B742:D742))))</f>
        <v>0</v>
      </c>
      <c r="K742" s="1" t="b">
        <f t="array" ref="K742">IF(NOT(H742=""),AND(C742:H742&lt;B742:G742),IF(NOT(G742=""),AND(C742:G742&lt;B742:F742),IF(NOT(F742=""),AND(C742:F742&lt;B742:E742),AND(C742:E742&lt;B742:D742))))</f>
        <v>1</v>
      </c>
      <c r="L742" s="1" t="b">
        <f t="array" ref="L742">IF(NOT(H742=""),AND(AND(ABS(C742:H742-B742:G742)&gt;0),AND(ABS(C742:H742-B742:G742)&lt;4)),IF(NOT(G742=""),AND(AND(ABS(C742:G742-B742:F742)&gt;0),AND(ABS(C742:G742-B742:F742)&lt;4)),IF(NOT(F742=""),AND(AND(ABS(C742:F742-B742:E742)&gt;0),AND(ABS(C742:F742-B742:E742)&lt;4)),AND(AND(ABS(C742:E742-B742:D742)&gt;0),AND(ABS(C742:E742-B742:D742)&lt;4)))))</f>
        <v>1</v>
      </c>
      <c r="M742" s="1" t="b">
        <f t="shared" si="1"/>
        <v>1</v>
      </c>
    </row>
    <row r="743" ht="15.75" customHeight="1">
      <c r="A743" s="1" t="s">
        <v>752</v>
      </c>
      <c r="B743" s="1">
        <f>IFERROR(__xludf.DUMMYFUNCTION("SPLIT(A743,"" "")"),76.0)</f>
        <v>76</v>
      </c>
      <c r="C743" s="1">
        <f>IFERROR(__xludf.DUMMYFUNCTION("""COMPUTED_VALUE"""),79.0)</f>
        <v>79</v>
      </c>
      <c r="D743" s="1">
        <f>IFERROR(__xludf.DUMMYFUNCTION("""COMPUTED_VALUE"""),82.0)</f>
        <v>82</v>
      </c>
      <c r="E743" s="1">
        <f>IFERROR(__xludf.DUMMYFUNCTION("""COMPUTED_VALUE"""),85.0)</f>
        <v>85</v>
      </c>
      <c r="F743" s="1">
        <f>IFERROR(__xludf.DUMMYFUNCTION("""COMPUTED_VALUE"""),86.0)</f>
        <v>86</v>
      </c>
      <c r="G743" s="1">
        <f>IFERROR(__xludf.DUMMYFUNCTION("""COMPUTED_VALUE"""),88.0)</f>
        <v>88</v>
      </c>
      <c r="H743" s="1">
        <f>IFERROR(__xludf.DUMMYFUNCTION("""COMPUTED_VALUE"""),91.0)</f>
        <v>91</v>
      </c>
      <c r="I743" s="1">
        <f>IFERROR(__xludf.DUMMYFUNCTION("""COMPUTED_VALUE"""),93.0)</f>
        <v>93</v>
      </c>
      <c r="J743" s="1" t="b">
        <f t="array" ref="J743">IF(NOT(H743=""),AND(C743:H743&gt;B743:G743),IF(NOT(G743=""),AND(C743:G743&gt;B743:F743),IF(NOT(F743=""),AND(C743:F743&gt;B743:E743),AND(C743:E743&gt;B743:D743))))</f>
        <v>1</v>
      </c>
      <c r="K743" s="1" t="b">
        <f t="array" ref="K743">IF(NOT(H743=""),AND(C743:H743&lt;B743:G743),IF(NOT(G743=""),AND(C743:G743&lt;B743:F743),IF(NOT(F743=""),AND(C743:F743&lt;B743:E743),AND(C743:E743&lt;B743:D743))))</f>
        <v>0</v>
      </c>
      <c r="L743" s="1" t="b">
        <f t="array" ref="L743">IF(NOT(H743=""),AND(AND(ABS(C743:H743-B743:G743)&gt;0),AND(ABS(C743:H743-B743:G743)&lt;4)),IF(NOT(G743=""),AND(AND(ABS(C743:G743-B743:F743)&gt;0),AND(ABS(C743:G743-B743:F743)&lt;4)),IF(NOT(F743=""),AND(AND(ABS(C743:F743-B743:E743)&gt;0),AND(ABS(C743:F743-B743:E743)&lt;4)),AND(AND(ABS(C743:E743-B743:D743)&gt;0),AND(ABS(C743:E743-B743:D743)&lt;4)))))</f>
        <v>1</v>
      </c>
      <c r="M743" s="1" t="b">
        <f t="shared" si="1"/>
        <v>1</v>
      </c>
    </row>
    <row r="744" ht="15.75" customHeight="1">
      <c r="A744" s="1" t="s">
        <v>753</v>
      </c>
      <c r="B744" s="1">
        <f>IFERROR(__xludf.DUMMYFUNCTION("SPLIT(A744,"" "")"),26.0)</f>
        <v>26</v>
      </c>
      <c r="C744" s="1">
        <f>IFERROR(__xludf.DUMMYFUNCTION("""COMPUTED_VALUE"""),23.0)</f>
        <v>23</v>
      </c>
      <c r="D744" s="1">
        <f>IFERROR(__xludf.DUMMYFUNCTION("""COMPUTED_VALUE"""),22.0)</f>
        <v>22</v>
      </c>
      <c r="E744" s="1">
        <f>IFERROR(__xludf.DUMMYFUNCTION("""COMPUTED_VALUE"""),19.0)</f>
        <v>19</v>
      </c>
      <c r="F744" s="1">
        <f>IFERROR(__xludf.DUMMYFUNCTION("""COMPUTED_VALUE"""),17.0)</f>
        <v>17</v>
      </c>
      <c r="G744" s="1">
        <f>IFERROR(__xludf.DUMMYFUNCTION("""COMPUTED_VALUE"""),14.0)</f>
        <v>14</v>
      </c>
      <c r="H744" s="1">
        <f>IFERROR(__xludf.DUMMYFUNCTION("""COMPUTED_VALUE"""),12.0)</f>
        <v>12</v>
      </c>
      <c r="I744" s="1"/>
      <c r="J744" s="1" t="b">
        <f t="array" ref="J744">IF(NOT(H744=""),AND(C744:H744&gt;B744:G744),IF(NOT(G744=""),AND(C744:G744&gt;B744:F744),IF(NOT(F744=""),AND(C744:F744&gt;B744:E744),AND(C744:E744&gt;B744:D744))))</f>
        <v>0</v>
      </c>
      <c r="K744" s="1" t="b">
        <f t="array" ref="K744">IF(NOT(H744=""),AND(C744:H744&lt;B744:G744),IF(NOT(G744=""),AND(C744:G744&lt;B744:F744),IF(NOT(F744=""),AND(C744:F744&lt;B744:E744),AND(C744:E744&lt;B744:D744))))</f>
        <v>1</v>
      </c>
      <c r="L744" s="1" t="b">
        <f t="array" ref="L744">IF(NOT(H744=""),AND(AND(ABS(C744:H744-B744:G744)&gt;0),AND(ABS(C744:H744-B744:G744)&lt;4)),IF(NOT(G744=""),AND(AND(ABS(C744:G744-B744:F744)&gt;0),AND(ABS(C744:G744-B744:F744)&lt;4)),IF(NOT(F744=""),AND(AND(ABS(C744:F744-B744:E744)&gt;0),AND(ABS(C744:F744-B744:E744)&lt;4)),AND(AND(ABS(C744:E744-B744:D744)&gt;0),AND(ABS(C744:E744-B744:D744)&lt;4)))))</f>
        <v>1</v>
      </c>
      <c r="M744" s="1" t="b">
        <f t="shared" si="1"/>
        <v>1</v>
      </c>
    </row>
    <row r="745" ht="15.75" customHeight="1">
      <c r="A745" s="1" t="s">
        <v>754</v>
      </c>
      <c r="B745" s="1">
        <f>IFERROR(__xludf.DUMMYFUNCTION("SPLIT(A745,"" "")"),52.0)</f>
        <v>52</v>
      </c>
      <c r="C745" s="1">
        <f>IFERROR(__xludf.DUMMYFUNCTION("""COMPUTED_VALUE"""),50.0)</f>
        <v>50</v>
      </c>
      <c r="D745" s="1">
        <f>IFERROR(__xludf.DUMMYFUNCTION("""COMPUTED_VALUE"""),48.0)</f>
        <v>48</v>
      </c>
      <c r="E745" s="1">
        <f>IFERROR(__xludf.DUMMYFUNCTION("""COMPUTED_VALUE"""),45.0)</f>
        <v>45</v>
      </c>
      <c r="F745" s="1">
        <f>IFERROR(__xludf.DUMMYFUNCTION("""COMPUTED_VALUE"""),44.0)</f>
        <v>44</v>
      </c>
      <c r="G745" s="1">
        <f>IFERROR(__xludf.DUMMYFUNCTION("""COMPUTED_VALUE"""),41.0)</f>
        <v>41</v>
      </c>
      <c r="J745" s="1" t="b">
        <f t="array" ref="J745">IF(NOT(H745=""),AND(C745:H745&gt;B745:G745),IF(NOT(G745=""),AND(C745:G745&gt;B745:F745),IF(NOT(F745=""),AND(C745:F745&gt;B745:E745),AND(C745:E745&gt;B745:D745))))</f>
        <v>0</v>
      </c>
      <c r="K745" s="1" t="b">
        <f t="array" ref="K745">IF(NOT(H745=""),AND(C745:H745&lt;B745:G745),IF(NOT(G745=""),AND(C745:G745&lt;B745:F745),IF(NOT(F745=""),AND(C745:F745&lt;B745:E745),AND(C745:E745&lt;B745:D745))))</f>
        <v>1</v>
      </c>
      <c r="L745" s="1" t="b">
        <f t="array" ref="L745">IF(NOT(H745=""),AND(AND(ABS(C745:H745-B745:G745)&gt;0),AND(ABS(C745:H745-B745:G745)&lt;4)),IF(NOT(G745=""),AND(AND(ABS(C745:G745-B745:F745)&gt;0),AND(ABS(C745:G745-B745:F745)&lt;4)),IF(NOT(F745=""),AND(AND(ABS(C745:F745-B745:E745)&gt;0),AND(ABS(C745:F745-B745:E745)&lt;4)),AND(AND(ABS(C745:E745-B745:D745)&gt;0),AND(ABS(C745:E745-B745:D745)&lt;4)))))</f>
        <v>1</v>
      </c>
      <c r="M745" s="1" t="b">
        <f t="shared" si="1"/>
        <v>1</v>
      </c>
    </row>
    <row r="746" ht="15.75" customHeight="1">
      <c r="A746" s="1" t="s">
        <v>755</v>
      </c>
      <c r="B746" s="1">
        <f>IFERROR(__xludf.DUMMYFUNCTION("SPLIT(A746,"" "")"),71.0)</f>
        <v>71</v>
      </c>
      <c r="C746" s="1">
        <f>IFERROR(__xludf.DUMMYFUNCTION("""COMPUTED_VALUE"""),70.0)</f>
        <v>70</v>
      </c>
      <c r="D746" s="1">
        <f>IFERROR(__xludf.DUMMYFUNCTION("""COMPUTED_VALUE"""),67.0)</f>
        <v>67</v>
      </c>
      <c r="E746" s="1">
        <f>IFERROR(__xludf.DUMMYFUNCTION("""COMPUTED_VALUE"""),64.0)</f>
        <v>64</v>
      </c>
      <c r="F746" s="1">
        <f>IFERROR(__xludf.DUMMYFUNCTION("""COMPUTED_VALUE"""),61.0)</f>
        <v>61</v>
      </c>
      <c r="G746" s="1">
        <f>IFERROR(__xludf.DUMMYFUNCTION("""COMPUTED_VALUE"""),60.0)</f>
        <v>60</v>
      </c>
      <c r="H746" s="1">
        <f>IFERROR(__xludf.DUMMYFUNCTION("""COMPUTED_VALUE"""),57.0)</f>
        <v>57</v>
      </c>
      <c r="I746" s="1">
        <f>IFERROR(__xludf.DUMMYFUNCTION("""COMPUTED_VALUE"""),55.0)</f>
        <v>55</v>
      </c>
      <c r="J746" s="1" t="b">
        <f t="array" ref="J746">IF(NOT(H746=""),AND(C746:H746&gt;B746:G746),IF(NOT(G746=""),AND(C746:G746&gt;B746:F746),IF(NOT(F746=""),AND(C746:F746&gt;B746:E746),AND(C746:E746&gt;B746:D746))))</f>
        <v>0</v>
      </c>
      <c r="K746" s="1" t="b">
        <f t="array" ref="K746">IF(NOT(H746=""),AND(C746:H746&lt;B746:G746),IF(NOT(G746=""),AND(C746:G746&lt;B746:F746),IF(NOT(F746=""),AND(C746:F746&lt;B746:E746),AND(C746:E746&lt;B746:D746))))</f>
        <v>1</v>
      </c>
      <c r="L746" s="1" t="b">
        <f t="array" ref="L746">IF(NOT(H746=""),AND(AND(ABS(C746:H746-B746:G746)&gt;0),AND(ABS(C746:H746-B746:G746)&lt;4)),IF(NOT(G746=""),AND(AND(ABS(C746:G746-B746:F746)&gt;0),AND(ABS(C746:G746-B746:F746)&lt;4)),IF(NOT(F746=""),AND(AND(ABS(C746:F746-B746:E746)&gt;0),AND(ABS(C746:F746-B746:E746)&lt;4)),AND(AND(ABS(C746:E746-B746:D746)&gt;0),AND(ABS(C746:E746-B746:D746)&lt;4)))))</f>
        <v>1</v>
      </c>
      <c r="M746" s="1" t="b">
        <f t="shared" si="1"/>
        <v>1</v>
      </c>
    </row>
    <row r="747" ht="15.75" customHeight="1">
      <c r="A747" s="1" t="s">
        <v>756</v>
      </c>
      <c r="B747" s="1">
        <f>IFERROR(__xludf.DUMMYFUNCTION("SPLIT(A747,"" "")"),22.0)</f>
        <v>22</v>
      </c>
      <c r="C747" s="1">
        <f>IFERROR(__xludf.DUMMYFUNCTION("""COMPUTED_VALUE"""),24.0)</f>
        <v>24</v>
      </c>
      <c r="D747" s="1">
        <f>IFERROR(__xludf.DUMMYFUNCTION("""COMPUTED_VALUE"""),26.0)</f>
        <v>26</v>
      </c>
      <c r="E747" s="1">
        <f>IFERROR(__xludf.DUMMYFUNCTION("""COMPUTED_VALUE"""),29.0)</f>
        <v>29</v>
      </c>
      <c r="F747" s="1">
        <f>IFERROR(__xludf.DUMMYFUNCTION("""COMPUTED_VALUE"""),30.0)</f>
        <v>30</v>
      </c>
      <c r="G747" s="1">
        <f>IFERROR(__xludf.DUMMYFUNCTION("""COMPUTED_VALUE"""),33.0)</f>
        <v>33</v>
      </c>
      <c r="H747" s="1">
        <f>IFERROR(__xludf.DUMMYFUNCTION("""COMPUTED_VALUE"""),35.0)</f>
        <v>35</v>
      </c>
      <c r="I747" s="1">
        <f>IFERROR(__xludf.DUMMYFUNCTION("""COMPUTED_VALUE"""),36.0)</f>
        <v>36</v>
      </c>
      <c r="J747" s="1" t="b">
        <f t="array" ref="J747">IF(NOT(H747=""),AND(C747:H747&gt;B747:G747),IF(NOT(G747=""),AND(C747:G747&gt;B747:F747),IF(NOT(F747=""),AND(C747:F747&gt;B747:E747),AND(C747:E747&gt;B747:D747))))</f>
        <v>1</v>
      </c>
      <c r="K747" s="1" t="b">
        <f t="array" ref="K747">IF(NOT(H747=""),AND(C747:H747&lt;B747:G747),IF(NOT(G747=""),AND(C747:G747&lt;B747:F747),IF(NOT(F747=""),AND(C747:F747&lt;B747:E747),AND(C747:E747&lt;B747:D747))))</f>
        <v>0</v>
      </c>
      <c r="L747" s="1" t="b">
        <f t="array" ref="L747">IF(NOT(H747=""),AND(AND(ABS(C747:H747-B747:G747)&gt;0),AND(ABS(C747:H747-B747:G747)&lt;4)),IF(NOT(G747=""),AND(AND(ABS(C747:G747-B747:F747)&gt;0),AND(ABS(C747:G747-B747:F747)&lt;4)),IF(NOT(F747=""),AND(AND(ABS(C747:F747-B747:E747)&gt;0),AND(ABS(C747:F747-B747:E747)&lt;4)),AND(AND(ABS(C747:E747-B747:D747)&gt;0),AND(ABS(C747:E747-B747:D747)&lt;4)))))</f>
        <v>1</v>
      </c>
      <c r="M747" s="1" t="b">
        <f t="shared" si="1"/>
        <v>1</v>
      </c>
    </row>
    <row r="748" ht="15.75" customHeight="1">
      <c r="A748" s="1" t="s">
        <v>757</v>
      </c>
      <c r="B748" s="1">
        <f>IFERROR(__xludf.DUMMYFUNCTION("SPLIT(A748,"" "")"),3.0)</f>
        <v>3</v>
      </c>
      <c r="C748" s="1">
        <f>IFERROR(__xludf.DUMMYFUNCTION("""COMPUTED_VALUE"""),5.0)</f>
        <v>5</v>
      </c>
      <c r="D748" s="1">
        <f>IFERROR(__xludf.DUMMYFUNCTION("""COMPUTED_VALUE"""),7.0)</f>
        <v>7</v>
      </c>
      <c r="E748" s="1">
        <f>IFERROR(__xludf.DUMMYFUNCTION("""COMPUTED_VALUE"""),10.0)</f>
        <v>10</v>
      </c>
      <c r="F748" s="1">
        <f>IFERROR(__xludf.DUMMYFUNCTION("""COMPUTED_VALUE"""),13.0)</f>
        <v>13</v>
      </c>
      <c r="G748" s="1">
        <f>IFERROR(__xludf.DUMMYFUNCTION("""COMPUTED_VALUE"""),14.0)</f>
        <v>14</v>
      </c>
      <c r="H748" s="1">
        <f>IFERROR(__xludf.DUMMYFUNCTION("""COMPUTED_VALUE"""),15.0)</f>
        <v>15</v>
      </c>
      <c r="I748" s="1"/>
      <c r="J748" s="1" t="b">
        <f t="array" ref="J748">IF(NOT(H748=""),AND(C748:H748&gt;B748:G748),IF(NOT(G748=""),AND(C748:G748&gt;B748:F748),IF(NOT(F748=""),AND(C748:F748&gt;B748:E748),AND(C748:E748&gt;B748:D748))))</f>
        <v>1</v>
      </c>
      <c r="K748" s="1" t="b">
        <f t="array" ref="K748">IF(NOT(H748=""),AND(C748:H748&lt;B748:G748),IF(NOT(G748=""),AND(C748:G748&lt;B748:F748),IF(NOT(F748=""),AND(C748:F748&lt;B748:E748),AND(C748:E748&lt;B748:D748))))</f>
        <v>0</v>
      </c>
      <c r="L748" s="1" t="b">
        <f t="array" ref="L748">IF(NOT(H748=""),AND(AND(ABS(C748:H748-B748:G748)&gt;0),AND(ABS(C748:H748-B748:G748)&lt;4)),IF(NOT(G748=""),AND(AND(ABS(C748:G748-B748:F748)&gt;0),AND(ABS(C748:G748-B748:F748)&lt;4)),IF(NOT(F748=""),AND(AND(ABS(C748:F748-B748:E748)&gt;0),AND(ABS(C748:F748-B748:E748)&lt;4)),AND(AND(ABS(C748:E748-B748:D748)&gt;0),AND(ABS(C748:E748-B748:D748)&lt;4)))))</f>
        <v>1</v>
      </c>
      <c r="M748" s="1" t="b">
        <f t="shared" si="1"/>
        <v>1</v>
      </c>
    </row>
    <row r="749" ht="15.75" customHeight="1">
      <c r="A749" s="1" t="s">
        <v>758</v>
      </c>
      <c r="B749" s="1">
        <f>IFERROR(__xludf.DUMMYFUNCTION("SPLIT(A749,"" "")"),51.0)</f>
        <v>51</v>
      </c>
      <c r="C749" s="1">
        <f>IFERROR(__xludf.DUMMYFUNCTION("""COMPUTED_VALUE"""),49.0)</f>
        <v>49</v>
      </c>
      <c r="D749" s="1">
        <f>IFERROR(__xludf.DUMMYFUNCTION("""COMPUTED_VALUE"""),47.0)</f>
        <v>47</v>
      </c>
      <c r="E749" s="1">
        <f>IFERROR(__xludf.DUMMYFUNCTION("""COMPUTED_VALUE"""),46.0)</f>
        <v>46</v>
      </c>
      <c r="F749" s="1">
        <f>IFERROR(__xludf.DUMMYFUNCTION("""COMPUTED_VALUE"""),43.0)</f>
        <v>43</v>
      </c>
      <c r="G749" s="1">
        <f>IFERROR(__xludf.DUMMYFUNCTION("""COMPUTED_VALUE"""),42.0)</f>
        <v>42</v>
      </c>
      <c r="J749" s="1" t="b">
        <f t="array" ref="J749">IF(NOT(H749=""),AND(C749:H749&gt;B749:G749),IF(NOT(G749=""),AND(C749:G749&gt;B749:F749),IF(NOT(F749=""),AND(C749:F749&gt;B749:E749),AND(C749:E749&gt;B749:D749))))</f>
        <v>0</v>
      </c>
      <c r="K749" s="1" t="b">
        <f t="array" ref="K749">IF(NOT(H749=""),AND(C749:H749&lt;B749:G749),IF(NOT(G749=""),AND(C749:G749&lt;B749:F749),IF(NOT(F749=""),AND(C749:F749&lt;B749:E749),AND(C749:E749&lt;B749:D749))))</f>
        <v>1</v>
      </c>
      <c r="L749" s="1" t="b">
        <f t="array" ref="L749">IF(NOT(H749=""),AND(AND(ABS(C749:H749-B749:G749)&gt;0),AND(ABS(C749:H749-B749:G749)&lt;4)),IF(NOT(G749=""),AND(AND(ABS(C749:G749-B749:F749)&gt;0),AND(ABS(C749:G749-B749:F749)&lt;4)),IF(NOT(F749=""),AND(AND(ABS(C749:F749-B749:E749)&gt;0),AND(ABS(C749:F749-B749:E749)&lt;4)),AND(AND(ABS(C749:E749-B749:D749)&gt;0),AND(ABS(C749:E749-B749:D749)&lt;4)))))</f>
        <v>1</v>
      </c>
      <c r="M749" s="1" t="b">
        <f t="shared" si="1"/>
        <v>1</v>
      </c>
    </row>
    <row r="750" ht="15.75" customHeight="1">
      <c r="A750" s="1" t="s">
        <v>759</v>
      </c>
      <c r="B750" s="1">
        <f>IFERROR(__xludf.DUMMYFUNCTION("SPLIT(A750,"" "")"),18.0)</f>
        <v>18</v>
      </c>
      <c r="C750" s="1">
        <f>IFERROR(__xludf.DUMMYFUNCTION("""COMPUTED_VALUE"""),20.0)</f>
        <v>20</v>
      </c>
      <c r="D750" s="1">
        <f>IFERROR(__xludf.DUMMYFUNCTION("""COMPUTED_VALUE"""),21.0)</f>
        <v>21</v>
      </c>
      <c r="E750" s="1">
        <f>IFERROR(__xludf.DUMMYFUNCTION("""COMPUTED_VALUE"""),24.0)</f>
        <v>24</v>
      </c>
      <c r="F750" s="1">
        <f>IFERROR(__xludf.DUMMYFUNCTION("""COMPUTED_VALUE"""),27.0)</f>
        <v>27</v>
      </c>
      <c r="J750" s="1" t="b">
        <f t="array" ref="J750">IF(NOT(H750=""),AND(C750:H750&gt;B750:G750),IF(NOT(G750=""),AND(C750:G750&gt;B750:F750),IF(NOT(F750=""),AND(C750:F750&gt;B750:E750),AND(C750:E750&gt;B750:D750))))</f>
        <v>1</v>
      </c>
      <c r="K750" s="1" t="b">
        <f t="array" ref="K750">IF(NOT(H750=""),AND(C750:H750&lt;B750:G750),IF(NOT(G750=""),AND(C750:G750&lt;B750:F750),IF(NOT(F750=""),AND(C750:F750&lt;B750:E750),AND(C750:E750&lt;B750:D750))))</f>
        <v>0</v>
      </c>
      <c r="L750" s="1" t="b">
        <f t="array" ref="L750">IF(NOT(H750=""),AND(AND(ABS(C750:H750-B750:G750)&gt;0),AND(ABS(C750:H750-B750:G750)&lt;4)),IF(NOT(G750=""),AND(AND(ABS(C750:G750-B750:F750)&gt;0),AND(ABS(C750:G750-B750:F750)&lt;4)),IF(NOT(F750=""),AND(AND(ABS(C750:F750-B750:E750)&gt;0),AND(ABS(C750:F750-B750:E750)&lt;4)),AND(AND(ABS(C750:E750-B750:D750)&gt;0),AND(ABS(C750:E750-B750:D750)&lt;4)))))</f>
        <v>1</v>
      </c>
      <c r="M750" s="1" t="b">
        <f t="shared" si="1"/>
        <v>1</v>
      </c>
    </row>
    <row r="751" ht="15.75" customHeight="1">
      <c r="A751" s="1" t="s">
        <v>760</v>
      </c>
      <c r="B751" s="1">
        <f>IFERROR(__xludf.DUMMYFUNCTION("SPLIT(A751,"" "")"),36.0)</f>
        <v>36</v>
      </c>
      <c r="C751" s="1">
        <f>IFERROR(__xludf.DUMMYFUNCTION("""COMPUTED_VALUE"""),37.0)</f>
        <v>37</v>
      </c>
      <c r="D751" s="1">
        <f>IFERROR(__xludf.DUMMYFUNCTION("""COMPUTED_VALUE"""),40.0)</f>
        <v>40</v>
      </c>
      <c r="E751" s="1">
        <f>IFERROR(__xludf.DUMMYFUNCTION("""COMPUTED_VALUE"""),43.0)</f>
        <v>43</v>
      </c>
      <c r="F751" s="1">
        <f>IFERROR(__xludf.DUMMYFUNCTION("""COMPUTED_VALUE"""),45.0)</f>
        <v>45</v>
      </c>
      <c r="J751" s="1" t="b">
        <f t="array" ref="J751">IF(NOT(H751=""),AND(C751:H751&gt;B751:G751),IF(NOT(G751=""),AND(C751:G751&gt;B751:F751),IF(NOT(F751=""),AND(C751:F751&gt;B751:E751),AND(C751:E751&gt;B751:D751))))</f>
        <v>1</v>
      </c>
      <c r="K751" s="1" t="b">
        <f t="array" ref="K751">IF(NOT(H751=""),AND(C751:H751&lt;B751:G751),IF(NOT(G751=""),AND(C751:G751&lt;B751:F751),IF(NOT(F751=""),AND(C751:F751&lt;B751:E751),AND(C751:E751&lt;B751:D751))))</f>
        <v>0</v>
      </c>
      <c r="L751" s="1" t="b">
        <f t="array" ref="L751">IF(NOT(H751=""),AND(AND(ABS(C751:H751-B751:G751)&gt;0),AND(ABS(C751:H751-B751:G751)&lt;4)),IF(NOT(G751=""),AND(AND(ABS(C751:G751-B751:F751)&gt;0),AND(ABS(C751:G751-B751:F751)&lt;4)),IF(NOT(F751=""),AND(AND(ABS(C751:F751-B751:E751)&gt;0),AND(ABS(C751:F751-B751:E751)&lt;4)),AND(AND(ABS(C751:E751-B751:D751)&gt;0),AND(ABS(C751:E751-B751:D751)&lt;4)))))</f>
        <v>1</v>
      </c>
      <c r="M751" s="1" t="b">
        <f t="shared" si="1"/>
        <v>1</v>
      </c>
    </row>
    <row r="752" ht="15.75" customHeight="1">
      <c r="A752" s="1" t="s">
        <v>761</v>
      </c>
      <c r="B752" s="1">
        <f>IFERROR(__xludf.DUMMYFUNCTION("SPLIT(A752,"" "")"),93.0)</f>
        <v>93</v>
      </c>
      <c r="C752" s="1">
        <f>IFERROR(__xludf.DUMMYFUNCTION("""COMPUTED_VALUE"""),90.0)</f>
        <v>90</v>
      </c>
      <c r="D752" s="1">
        <f>IFERROR(__xludf.DUMMYFUNCTION("""COMPUTED_VALUE"""),88.0)</f>
        <v>88</v>
      </c>
      <c r="E752" s="1">
        <f>IFERROR(__xludf.DUMMYFUNCTION("""COMPUTED_VALUE"""),86.0)</f>
        <v>86</v>
      </c>
      <c r="F752" s="1">
        <f>IFERROR(__xludf.DUMMYFUNCTION("""COMPUTED_VALUE"""),84.0)</f>
        <v>84</v>
      </c>
      <c r="G752" s="1">
        <f>IFERROR(__xludf.DUMMYFUNCTION("""COMPUTED_VALUE"""),82.0)</f>
        <v>82</v>
      </c>
      <c r="H752" s="1">
        <f>IFERROR(__xludf.DUMMYFUNCTION("""COMPUTED_VALUE"""),80.0)</f>
        <v>80</v>
      </c>
      <c r="I752" s="1"/>
      <c r="J752" s="1" t="b">
        <f t="array" ref="J752">IF(NOT(H752=""),AND(C752:H752&gt;B752:G752),IF(NOT(G752=""),AND(C752:G752&gt;B752:F752),IF(NOT(F752=""),AND(C752:F752&gt;B752:E752),AND(C752:E752&gt;B752:D752))))</f>
        <v>0</v>
      </c>
      <c r="K752" s="1" t="b">
        <f t="array" ref="K752">IF(NOT(H752=""),AND(C752:H752&lt;B752:G752),IF(NOT(G752=""),AND(C752:G752&lt;B752:F752),IF(NOT(F752=""),AND(C752:F752&lt;B752:E752),AND(C752:E752&lt;B752:D752))))</f>
        <v>1</v>
      </c>
      <c r="L752" s="1" t="b">
        <f t="array" ref="L752">IF(NOT(H752=""),AND(AND(ABS(C752:H752-B752:G752)&gt;0),AND(ABS(C752:H752-B752:G752)&lt;4)),IF(NOT(G752=""),AND(AND(ABS(C752:G752-B752:F752)&gt;0),AND(ABS(C752:G752-B752:F752)&lt;4)),IF(NOT(F752=""),AND(AND(ABS(C752:F752-B752:E752)&gt;0),AND(ABS(C752:F752-B752:E752)&lt;4)),AND(AND(ABS(C752:E752-B752:D752)&gt;0),AND(ABS(C752:E752-B752:D752)&lt;4)))))</f>
        <v>1</v>
      </c>
      <c r="M752" s="1" t="b">
        <f t="shared" si="1"/>
        <v>1</v>
      </c>
    </row>
    <row r="753" ht="15.75" customHeight="1">
      <c r="A753" s="1" t="s">
        <v>762</v>
      </c>
      <c r="B753" s="1">
        <f>IFERROR(__xludf.DUMMYFUNCTION("SPLIT(A753,"" "")"),6.0)</f>
        <v>6</v>
      </c>
      <c r="C753" s="1">
        <f>IFERROR(__xludf.DUMMYFUNCTION("""COMPUTED_VALUE"""),7.0)</f>
        <v>7</v>
      </c>
      <c r="D753" s="1">
        <f>IFERROR(__xludf.DUMMYFUNCTION("""COMPUTED_VALUE"""),10.0)</f>
        <v>10</v>
      </c>
      <c r="E753" s="1">
        <f>IFERROR(__xludf.DUMMYFUNCTION("""COMPUTED_VALUE"""),13.0)</f>
        <v>13</v>
      </c>
      <c r="F753" s="1">
        <f>IFERROR(__xludf.DUMMYFUNCTION("""COMPUTED_VALUE"""),14.0)</f>
        <v>14</v>
      </c>
      <c r="J753" s="1" t="b">
        <f t="array" ref="J753">IF(NOT(H753=""),AND(C753:H753&gt;B753:G753),IF(NOT(G753=""),AND(C753:G753&gt;B753:F753),IF(NOT(F753=""),AND(C753:F753&gt;B753:E753),AND(C753:E753&gt;B753:D753))))</f>
        <v>1</v>
      </c>
      <c r="K753" s="1" t="b">
        <f t="array" ref="K753">IF(NOT(H753=""),AND(C753:H753&lt;B753:G753),IF(NOT(G753=""),AND(C753:G753&lt;B753:F753),IF(NOT(F753=""),AND(C753:F753&lt;B753:E753),AND(C753:E753&lt;B753:D753))))</f>
        <v>0</v>
      </c>
      <c r="L753" s="1" t="b">
        <f t="array" ref="L753">IF(NOT(H753=""),AND(AND(ABS(C753:H753-B753:G753)&gt;0),AND(ABS(C753:H753-B753:G753)&lt;4)),IF(NOT(G753=""),AND(AND(ABS(C753:G753-B753:F753)&gt;0),AND(ABS(C753:G753-B753:F753)&lt;4)),IF(NOT(F753=""),AND(AND(ABS(C753:F753-B753:E753)&gt;0),AND(ABS(C753:F753-B753:E753)&lt;4)),AND(AND(ABS(C753:E753-B753:D753)&gt;0),AND(ABS(C753:E753-B753:D753)&lt;4)))))</f>
        <v>1</v>
      </c>
      <c r="M753" s="1" t="b">
        <f t="shared" si="1"/>
        <v>1</v>
      </c>
    </row>
    <row r="754" ht="15.75" customHeight="1">
      <c r="A754" s="1" t="s">
        <v>763</v>
      </c>
      <c r="B754" s="1">
        <f>IFERROR(__xludf.DUMMYFUNCTION("SPLIT(A754,"" "")"),90.0)</f>
        <v>90</v>
      </c>
      <c r="C754" s="1">
        <f>IFERROR(__xludf.DUMMYFUNCTION("""COMPUTED_VALUE"""),89.0)</f>
        <v>89</v>
      </c>
      <c r="D754" s="1">
        <f>IFERROR(__xludf.DUMMYFUNCTION("""COMPUTED_VALUE"""),87.0)</f>
        <v>87</v>
      </c>
      <c r="E754" s="1">
        <f>IFERROR(__xludf.DUMMYFUNCTION("""COMPUTED_VALUE"""),85.0)</f>
        <v>85</v>
      </c>
      <c r="F754" s="1">
        <f>IFERROR(__xludf.DUMMYFUNCTION("""COMPUTED_VALUE"""),82.0)</f>
        <v>82</v>
      </c>
      <c r="G754" s="1">
        <f>IFERROR(__xludf.DUMMYFUNCTION("""COMPUTED_VALUE"""),79.0)</f>
        <v>79</v>
      </c>
      <c r="H754" s="1">
        <f>IFERROR(__xludf.DUMMYFUNCTION("""COMPUTED_VALUE"""),77.0)</f>
        <v>77</v>
      </c>
      <c r="I754" s="1">
        <f>IFERROR(__xludf.DUMMYFUNCTION("""COMPUTED_VALUE"""),76.0)</f>
        <v>76</v>
      </c>
      <c r="J754" s="1" t="b">
        <f t="array" ref="J754">IF(NOT(H754=""),AND(C754:H754&gt;B754:G754),IF(NOT(G754=""),AND(C754:G754&gt;B754:F754),IF(NOT(F754=""),AND(C754:F754&gt;B754:E754),AND(C754:E754&gt;B754:D754))))</f>
        <v>0</v>
      </c>
      <c r="K754" s="1" t="b">
        <f t="array" ref="K754">IF(NOT(H754=""),AND(C754:H754&lt;B754:G754),IF(NOT(G754=""),AND(C754:G754&lt;B754:F754),IF(NOT(F754=""),AND(C754:F754&lt;B754:E754),AND(C754:E754&lt;B754:D754))))</f>
        <v>1</v>
      </c>
      <c r="L754" s="1" t="b">
        <f t="array" ref="L754">IF(NOT(H754=""),AND(AND(ABS(C754:H754-B754:G754)&gt;0),AND(ABS(C754:H754-B754:G754)&lt;4)),IF(NOT(G754=""),AND(AND(ABS(C754:G754-B754:F754)&gt;0),AND(ABS(C754:G754-B754:F754)&lt;4)),IF(NOT(F754=""),AND(AND(ABS(C754:F754-B754:E754)&gt;0),AND(ABS(C754:F754-B754:E754)&lt;4)),AND(AND(ABS(C754:E754-B754:D754)&gt;0),AND(ABS(C754:E754-B754:D754)&lt;4)))))</f>
        <v>1</v>
      </c>
      <c r="M754" s="1" t="b">
        <f t="shared" si="1"/>
        <v>1</v>
      </c>
    </row>
    <row r="755" ht="15.75" customHeight="1">
      <c r="A755" s="1" t="s">
        <v>764</v>
      </c>
      <c r="B755" s="1">
        <f>IFERROR(__xludf.DUMMYFUNCTION("SPLIT(A755,"" "")"),84.0)</f>
        <v>84</v>
      </c>
      <c r="C755" s="1">
        <f>IFERROR(__xludf.DUMMYFUNCTION("""COMPUTED_VALUE"""),81.0)</f>
        <v>81</v>
      </c>
      <c r="D755" s="1">
        <f>IFERROR(__xludf.DUMMYFUNCTION("""COMPUTED_VALUE"""),79.0)</f>
        <v>79</v>
      </c>
      <c r="E755" s="1">
        <f>IFERROR(__xludf.DUMMYFUNCTION("""COMPUTED_VALUE"""),76.0)</f>
        <v>76</v>
      </c>
      <c r="F755" s="1">
        <f>IFERROR(__xludf.DUMMYFUNCTION("""COMPUTED_VALUE"""),75.0)</f>
        <v>75</v>
      </c>
      <c r="G755" s="1">
        <f>IFERROR(__xludf.DUMMYFUNCTION("""COMPUTED_VALUE"""),74.0)</f>
        <v>74</v>
      </c>
      <c r="H755" s="1">
        <f>IFERROR(__xludf.DUMMYFUNCTION("""COMPUTED_VALUE"""),73.0)</f>
        <v>73</v>
      </c>
      <c r="I755" s="1">
        <f>IFERROR(__xludf.DUMMYFUNCTION("""COMPUTED_VALUE"""),70.0)</f>
        <v>70</v>
      </c>
      <c r="J755" s="1" t="b">
        <f t="array" ref="J755">IF(NOT(H755=""),AND(C755:H755&gt;B755:G755),IF(NOT(G755=""),AND(C755:G755&gt;B755:F755),IF(NOT(F755=""),AND(C755:F755&gt;B755:E755),AND(C755:E755&gt;B755:D755))))</f>
        <v>0</v>
      </c>
      <c r="K755" s="1" t="b">
        <f t="array" ref="K755">IF(NOT(H755=""),AND(C755:H755&lt;B755:G755),IF(NOT(G755=""),AND(C755:G755&lt;B755:F755),IF(NOT(F755=""),AND(C755:F755&lt;B755:E755),AND(C755:E755&lt;B755:D755))))</f>
        <v>1</v>
      </c>
      <c r="L755" s="1" t="b">
        <f t="array" ref="L755">IF(NOT(H755=""),AND(AND(ABS(C755:H755-B755:G755)&gt;0),AND(ABS(C755:H755-B755:G755)&lt;4)),IF(NOT(G755=""),AND(AND(ABS(C755:G755-B755:F755)&gt;0),AND(ABS(C755:G755-B755:F755)&lt;4)),IF(NOT(F755=""),AND(AND(ABS(C755:F755-B755:E755)&gt;0),AND(ABS(C755:F755-B755:E755)&lt;4)),AND(AND(ABS(C755:E755-B755:D755)&gt;0),AND(ABS(C755:E755-B755:D755)&lt;4)))))</f>
        <v>1</v>
      </c>
      <c r="M755" s="1" t="b">
        <f t="shared" si="1"/>
        <v>1</v>
      </c>
    </row>
    <row r="756" ht="15.75" customHeight="1">
      <c r="A756" s="1" t="s">
        <v>765</v>
      </c>
      <c r="B756" s="1">
        <f>IFERROR(__xludf.DUMMYFUNCTION("SPLIT(A756,"" "")"),2.0)</f>
        <v>2</v>
      </c>
      <c r="C756" s="1">
        <f>IFERROR(__xludf.DUMMYFUNCTION("""COMPUTED_VALUE"""),4.0)</f>
        <v>4</v>
      </c>
      <c r="D756" s="1">
        <f>IFERROR(__xludf.DUMMYFUNCTION("""COMPUTED_VALUE"""),7.0)</f>
        <v>7</v>
      </c>
      <c r="E756" s="1">
        <f>IFERROR(__xludf.DUMMYFUNCTION("""COMPUTED_VALUE"""),10.0)</f>
        <v>10</v>
      </c>
      <c r="F756" s="1">
        <f>IFERROR(__xludf.DUMMYFUNCTION("""COMPUTED_VALUE"""),12.0)</f>
        <v>12</v>
      </c>
      <c r="J756" s="1" t="b">
        <f t="array" ref="J756">IF(NOT(H756=""),AND(C756:H756&gt;B756:G756),IF(NOT(G756=""),AND(C756:G756&gt;B756:F756),IF(NOT(F756=""),AND(C756:F756&gt;B756:E756),AND(C756:E756&gt;B756:D756))))</f>
        <v>1</v>
      </c>
      <c r="K756" s="1" t="b">
        <f t="array" ref="K756">IF(NOT(H756=""),AND(C756:H756&lt;B756:G756),IF(NOT(G756=""),AND(C756:G756&lt;B756:F756),IF(NOT(F756=""),AND(C756:F756&lt;B756:E756),AND(C756:E756&lt;B756:D756))))</f>
        <v>0</v>
      </c>
      <c r="L756" s="1" t="b">
        <f t="array" ref="L756">IF(NOT(H756=""),AND(AND(ABS(C756:H756-B756:G756)&gt;0),AND(ABS(C756:H756-B756:G756)&lt;4)),IF(NOT(G756=""),AND(AND(ABS(C756:G756-B756:F756)&gt;0),AND(ABS(C756:G756-B756:F756)&lt;4)),IF(NOT(F756=""),AND(AND(ABS(C756:F756-B756:E756)&gt;0),AND(ABS(C756:F756-B756:E756)&lt;4)),AND(AND(ABS(C756:E756-B756:D756)&gt;0),AND(ABS(C756:E756-B756:D756)&lt;4)))))</f>
        <v>1</v>
      </c>
      <c r="M756" s="1" t="b">
        <f t="shared" si="1"/>
        <v>1</v>
      </c>
    </row>
    <row r="757" ht="15.75" customHeight="1">
      <c r="A757" s="1" t="s">
        <v>766</v>
      </c>
      <c r="B757" s="1">
        <f>IFERROR(__xludf.DUMMYFUNCTION("SPLIT(A757,"" "")"),83.0)</f>
        <v>83</v>
      </c>
      <c r="C757" s="1">
        <f>IFERROR(__xludf.DUMMYFUNCTION("""COMPUTED_VALUE"""),84.0)</f>
        <v>84</v>
      </c>
      <c r="D757" s="1">
        <f>IFERROR(__xludf.DUMMYFUNCTION("""COMPUTED_VALUE"""),85.0)</f>
        <v>85</v>
      </c>
      <c r="E757" s="1">
        <f>IFERROR(__xludf.DUMMYFUNCTION("""COMPUTED_VALUE"""),86.0)</f>
        <v>86</v>
      </c>
      <c r="F757" s="1">
        <f>IFERROR(__xludf.DUMMYFUNCTION("""COMPUTED_VALUE"""),89.0)</f>
        <v>89</v>
      </c>
      <c r="G757" s="1">
        <f>IFERROR(__xludf.DUMMYFUNCTION("""COMPUTED_VALUE"""),91.0)</f>
        <v>91</v>
      </c>
      <c r="H757" s="1">
        <f>IFERROR(__xludf.DUMMYFUNCTION("""COMPUTED_VALUE"""),92.0)</f>
        <v>92</v>
      </c>
      <c r="I757" s="1"/>
      <c r="J757" s="1" t="b">
        <f t="array" ref="J757">IF(NOT(H757=""),AND(C757:H757&gt;B757:G757),IF(NOT(G757=""),AND(C757:G757&gt;B757:F757),IF(NOT(F757=""),AND(C757:F757&gt;B757:E757),AND(C757:E757&gt;B757:D757))))</f>
        <v>1</v>
      </c>
      <c r="K757" s="1" t="b">
        <f t="array" ref="K757">IF(NOT(H757=""),AND(C757:H757&lt;B757:G757),IF(NOT(G757=""),AND(C757:G757&lt;B757:F757),IF(NOT(F757=""),AND(C757:F757&lt;B757:E757),AND(C757:E757&lt;B757:D757))))</f>
        <v>0</v>
      </c>
      <c r="L757" s="1" t="b">
        <f t="array" ref="L757">IF(NOT(H757=""),AND(AND(ABS(C757:H757-B757:G757)&gt;0),AND(ABS(C757:H757-B757:G757)&lt;4)),IF(NOT(G757=""),AND(AND(ABS(C757:G757-B757:F757)&gt;0),AND(ABS(C757:G757-B757:F757)&lt;4)),IF(NOT(F757=""),AND(AND(ABS(C757:F757-B757:E757)&gt;0),AND(ABS(C757:F757-B757:E757)&lt;4)),AND(AND(ABS(C757:E757-B757:D757)&gt;0),AND(ABS(C757:E757-B757:D757)&lt;4)))))</f>
        <v>1</v>
      </c>
      <c r="M757" s="1" t="b">
        <f t="shared" si="1"/>
        <v>1</v>
      </c>
    </row>
    <row r="758" ht="15.75" customHeight="1">
      <c r="A758" s="1" t="s">
        <v>767</v>
      </c>
      <c r="B758" s="1">
        <f>IFERROR(__xludf.DUMMYFUNCTION("SPLIT(A758,"" "")"),68.0)</f>
        <v>68</v>
      </c>
      <c r="C758" s="1">
        <f>IFERROR(__xludf.DUMMYFUNCTION("""COMPUTED_VALUE"""),70.0)</f>
        <v>70</v>
      </c>
      <c r="D758" s="1">
        <f>IFERROR(__xludf.DUMMYFUNCTION("""COMPUTED_VALUE"""),73.0)</f>
        <v>73</v>
      </c>
      <c r="E758" s="1">
        <f>IFERROR(__xludf.DUMMYFUNCTION("""COMPUTED_VALUE"""),75.0)</f>
        <v>75</v>
      </c>
      <c r="F758" s="1">
        <f>IFERROR(__xludf.DUMMYFUNCTION("""COMPUTED_VALUE"""),76.0)</f>
        <v>76</v>
      </c>
      <c r="G758" s="1">
        <f>IFERROR(__xludf.DUMMYFUNCTION("""COMPUTED_VALUE"""),77.0)</f>
        <v>77</v>
      </c>
      <c r="H758" s="1">
        <f>IFERROR(__xludf.DUMMYFUNCTION("""COMPUTED_VALUE"""),80.0)</f>
        <v>80</v>
      </c>
      <c r="I758" s="1">
        <f>IFERROR(__xludf.DUMMYFUNCTION("""COMPUTED_VALUE"""),83.0)</f>
        <v>83</v>
      </c>
      <c r="J758" s="1" t="b">
        <f t="array" ref="J758">IF(NOT(H758=""),AND(C758:H758&gt;B758:G758),IF(NOT(G758=""),AND(C758:G758&gt;B758:F758),IF(NOT(F758=""),AND(C758:F758&gt;B758:E758),AND(C758:E758&gt;B758:D758))))</f>
        <v>1</v>
      </c>
      <c r="K758" s="1" t="b">
        <f t="array" ref="K758">IF(NOT(H758=""),AND(C758:H758&lt;B758:G758),IF(NOT(G758=""),AND(C758:G758&lt;B758:F758),IF(NOT(F758=""),AND(C758:F758&lt;B758:E758),AND(C758:E758&lt;B758:D758))))</f>
        <v>0</v>
      </c>
      <c r="L758" s="1" t="b">
        <f t="array" ref="L758">IF(NOT(H758=""),AND(AND(ABS(C758:H758-B758:G758)&gt;0),AND(ABS(C758:H758-B758:G758)&lt;4)),IF(NOT(G758=""),AND(AND(ABS(C758:G758-B758:F758)&gt;0),AND(ABS(C758:G758-B758:F758)&lt;4)),IF(NOT(F758=""),AND(AND(ABS(C758:F758-B758:E758)&gt;0),AND(ABS(C758:F758-B758:E758)&lt;4)),AND(AND(ABS(C758:E758-B758:D758)&gt;0),AND(ABS(C758:E758-B758:D758)&lt;4)))))</f>
        <v>1</v>
      </c>
      <c r="M758" s="1" t="b">
        <f t="shared" si="1"/>
        <v>1</v>
      </c>
    </row>
    <row r="759" ht="15.75" customHeight="1">
      <c r="A759" s="1" t="s">
        <v>768</v>
      </c>
      <c r="B759" s="1">
        <f>IFERROR(__xludf.DUMMYFUNCTION("SPLIT(A759,"" "")"),60.0)</f>
        <v>60</v>
      </c>
      <c r="C759" s="1">
        <f>IFERROR(__xludf.DUMMYFUNCTION("""COMPUTED_VALUE"""),57.0)</f>
        <v>57</v>
      </c>
      <c r="D759" s="1">
        <f>IFERROR(__xludf.DUMMYFUNCTION("""COMPUTED_VALUE"""),55.0)</f>
        <v>55</v>
      </c>
      <c r="E759" s="1">
        <f>IFERROR(__xludf.DUMMYFUNCTION("""COMPUTED_VALUE"""),52.0)</f>
        <v>52</v>
      </c>
      <c r="F759" s="1">
        <f>IFERROR(__xludf.DUMMYFUNCTION("""COMPUTED_VALUE"""),49.0)</f>
        <v>49</v>
      </c>
      <c r="G759" s="1">
        <f>IFERROR(__xludf.DUMMYFUNCTION("""COMPUTED_VALUE"""),48.0)</f>
        <v>48</v>
      </c>
      <c r="H759" s="1">
        <f>IFERROR(__xludf.DUMMYFUNCTION("""COMPUTED_VALUE"""),46.0)</f>
        <v>46</v>
      </c>
      <c r="I759" s="1">
        <f>IFERROR(__xludf.DUMMYFUNCTION("""COMPUTED_VALUE"""),45.0)</f>
        <v>45</v>
      </c>
      <c r="J759" s="1" t="b">
        <f t="array" ref="J759">IF(NOT(H759=""),AND(C759:H759&gt;B759:G759),IF(NOT(G759=""),AND(C759:G759&gt;B759:F759),IF(NOT(F759=""),AND(C759:F759&gt;B759:E759),AND(C759:E759&gt;B759:D759))))</f>
        <v>0</v>
      </c>
      <c r="K759" s="1" t="b">
        <f t="array" ref="K759">IF(NOT(H759=""),AND(C759:H759&lt;B759:G759),IF(NOT(G759=""),AND(C759:G759&lt;B759:F759),IF(NOT(F759=""),AND(C759:F759&lt;B759:E759),AND(C759:E759&lt;B759:D759))))</f>
        <v>1</v>
      </c>
      <c r="L759" s="1" t="b">
        <f t="array" ref="L759">IF(NOT(H759=""),AND(AND(ABS(C759:H759-B759:G759)&gt;0),AND(ABS(C759:H759-B759:G759)&lt;4)),IF(NOT(G759=""),AND(AND(ABS(C759:G759-B759:F759)&gt;0),AND(ABS(C759:G759-B759:F759)&lt;4)),IF(NOT(F759=""),AND(AND(ABS(C759:F759-B759:E759)&gt;0),AND(ABS(C759:F759-B759:E759)&lt;4)),AND(AND(ABS(C759:E759-B759:D759)&gt;0),AND(ABS(C759:E759-B759:D759)&lt;4)))))</f>
        <v>1</v>
      </c>
      <c r="M759" s="1" t="b">
        <f t="shared" si="1"/>
        <v>1</v>
      </c>
    </row>
    <row r="760" ht="15.75" customHeight="1">
      <c r="A760" s="1" t="s">
        <v>769</v>
      </c>
      <c r="B760" s="1">
        <f>IFERROR(__xludf.DUMMYFUNCTION("SPLIT(A760,"" "")"),78.0)</f>
        <v>78</v>
      </c>
      <c r="C760" s="1">
        <f>IFERROR(__xludf.DUMMYFUNCTION("""COMPUTED_VALUE"""),76.0)</f>
        <v>76</v>
      </c>
      <c r="D760" s="1">
        <f>IFERROR(__xludf.DUMMYFUNCTION("""COMPUTED_VALUE"""),75.0)</f>
        <v>75</v>
      </c>
      <c r="E760" s="1">
        <f>IFERROR(__xludf.DUMMYFUNCTION("""COMPUTED_VALUE"""),73.0)</f>
        <v>73</v>
      </c>
      <c r="F760" s="1">
        <f>IFERROR(__xludf.DUMMYFUNCTION("""COMPUTED_VALUE"""),70.0)</f>
        <v>70</v>
      </c>
      <c r="J760" s="1" t="b">
        <f t="array" ref="J760">IF(NOT(H760=""),AND(C760:H760&gt;B760:G760),IF(NOT(G760=""),AND(C760:G760&gt;B760:F760),IF(NOT(F760=""),AND(C760:F760&gt;B760:E760),AND(C760:E760&gt;B760:D760))))</f>
        <v>0</v>
      </c>
      <c r="K760" s="1" t="b">
        <f t="array" ref="K760">IF(NOT(H760=""),AND(C760:H760&lt;B760:G760),IF(NOT(G760=""),AND(C760:G760&lt;B760:F760),IF(NOT(F760=""),AND(C760:F760&lt;B760:E760),AND(C760:E760&lt;B760:D760))))</f>
        <v>1</v>
      </c>
      <c r="L760" s="1" t="b">
        <f t="array" ref="L760">IF(NOT(H760=""),AND(AND(ABS(C760:H760-B760:G760)&gt;0),AND(ABS(C760:H760-B760:G760)&lt;4)),IF(NOT(G760=""),AND(AND(ABS(C760:G760-B760:F760)&gt;0),AND(ABS(C760:G760-B760:F760)&lt;4)),IF(NOT(F760=""),AND(AND(ABS(C760:F760-B760:E760)&gt;0),AND(ABS(C760:F760-B760:E760)&lt;4)),AND(AND(ABS(C760:E760-B760:D760)&gt;0),AND(ABS(C760:E760-B760:D760)&lt;4)))))</f>
        <v>1</v>
      </c>
      <c r="M760" s="1" t="b">
        <f t="shared" si="1"/>
        <v>1</v>
      </c>
    </row>
    <row r="761" ht="15.75" customHeight="1">
      <c r="A761" s="1" t="s">
        <v>770</v>
      </c>
      <c r="B761" s="1">
        <f>IFERROR(__xludf.DUMMYFUNCTION("SPLIT(A761,"" "")"),19.0)</f>
        <v>19</v>
      </c>
      <c r="C761" s="1">
        <f>IFERROR(__xludf.DUMMYFUNCTION("""COMPUTED_VALUE"""),21.0)</f>
        <v>21</v>
      </c>
      <c r="D761" s="1">
        <f>IFERROR(__xludf.DUMMYFUNCTION("""COMPUTED_VALUE"""),22.0)</f>
        <v>22</v>
      </c>
      <c r="E761" s="1">
        <f>IFERROR(__xludf.DUMMYFUNCTION("""COMPUTED_VALUE"""),24.0)</f>
        <v>24</v>
      </c>
      <c r="F761" s="1">
        <f>IFERROR(__xludf.DUMMYFUNCTION("""COMPUTED_VALUE"""),25.0)</f>
        <v>25</v>
      </c>
      <c r="G761" s="1">
        <f>IFERROR(__xludf.DUMMYFUNCTION("""COMPUTED_VALUE"""),28.0)</f>
        <v>28</v>
      </c>
      <c r="H761" s="1">
        <f>IFERROR(__xludf.DUMMYFUNCTION("""COMPUTED_VALUE"""),30.0)</f>
        <v>30</v>
      </c>
      <c r="I761" s="1"/>
      <c r="J761" s="1" t="b">
        <f t="array" ref="J761">IF(NOT(H761=""),AND(C761:H761&gt;B761:G761),IF(NOT(G761=""),AND(C761:G761&gt;B761:F761),IF(NOT(F761=""),AND(C761:F761&gt;B761:E761),AND(C761:E761&gt;B761:D761))))</f>
        <v>1</v>
      </c>
      <c r="K761" s="1" t="b">
        <f t="array" ref="K761">IF(NOT(H761=""),AND(C761:H761&lt;B761:G761),IF(NOT(G761=""),AND(C761:G761&lt;B761:F761),IF(NOT(F761=""),AND(C761:F761&lt;B761:E761),AND(C761:E761&lt;B761:D761))))</f>
        <v>0</v>
      </c>
      <c r="L761" s="1" t="b">
        <f t="array" ref="L761">IF(NOT(H761=""),AND(AND(ABS(C761:H761-B761:G761)&gt;0),AND(ABS(C761:H761-B761:G761)&lt;4)),IF(NOT(G761=""),AND(AND(ABS(C761:G761-B761:F761)&gt;0),AND(ABS(C761:G761-B761:F761)&lt;4)),IF(NOT(F761=""),AND(AND(ABS(C761:F761-B761:E761)&gt;0),AND(ABS(C761:F761-B761:E761)&lt;4)),AND(AND(ABS(C761:E761-B761:D761)&gt;0),AND(ABS(C761:E761-B761:D761)&lt;4)))))</f>
        <v>1</v>
      </c>
      <c r="M761" s="1" t="b">
        <f t="shared" si="1"/>
        <v>1</v>
      </c>
    </row>
    <row r="762" ht="15.75" customHeight="1">
      <c r="A762" s="1" t="s">
        <v>771</v>
      </c>
      <c r="B762" s="1">
        <f>IFERROR(__xludf.DUMMYFUNCTION("SPLIT(A762,"" "")"),72.0)</f>
        <v>72</v>
      </c>
      <c r="C762" s="1">
        <f>IFERROR(__xludf.DUMMYFUNCTION("""COMPUTED_VALUE"""),74.0)</f>
        <v>74</v>
      </c>
      <c r="D762" s="1">
        <f>IFERROR(__xludf.DUMMYFUNCTION("""COMPUTED_VALUE"""),75.0)</f>
        <v>75</v>
      </c>
      <c r="E762" s="1">
        <f>IFERROR(__xludf.DUMMYFUNCTION("""COMPUTED_VALUE"""),76.0)</f>
        <v>76</v>
      </c>
      <c r="F762" s="1">
        <f>IFERROR(__xludf.DUMMYFUNCTION("""COMPUTED_VALUE"""),77.0)</f>
        <v>77</v>
      </c>
      <c r="G762" s="1">
        <f>IFERROR(__xludf.DUMMYFUNCTION("""COMPUTED_VALUE"""),79.0)</f>
        <v>79</v>
      </c>
      <c r="J762" s="1" t="b">
        <f t="array" ref="J762">IF(NOT(H762=""),AND(C762:H762&gt;B762:G762),IF(NOT(G762=""),AND(C762:G762&gt;B762:F762),IF(NOT(F762=""),AND(C762:F762&gt;B762:E762),AND(C762:E762&gt;B762:D762))))</f>
        <v>1</v>
      </c>
      <c r="K762" s="1" t="b">
        <f t="array" ref="K762">IF(NOT(H762=""),AND(C762:H762&lt;B762:G762),IF(NOT(G762=""),AND(C762:G762&lt;B762:F762),IF(NOT(F762=""),AND(C762:F762&lt;B762:E762),AND(C762:E762&lt;B762:D762))))</f>
        <v>0</v>
      </c>
      <c r="L762" s="1" t="b">
        <f t="array" ref="L762">IF(NOT(H762=""),AND(AND(ABS(C762:H762-B762:G762)&gt;0),AND(ABS(C762:H762-B762:G762)&lt;4)),IF(NOT(G762=""),AND(AND(ABS(C762:G762-B762:F762)&gt;0),AND(ABS(C762:G762-B762:F762)&lt;4)),IF(NOT(F762=""),AND(AND(ABS(C762:F762-B762:E762)&gt;0),AND(ABS(C762:F762-B762:E762)&lt;4)),AND(AND(ABS(C762:E762-B762:D762)&gt;0),AND(ABS(C762:E762-B762:D762)&lt;4)))))</f>
        <v>1</v>
      </c>
      <c r="M762" s="1" t="b">
        <f t="shared" si="1"/>
        <v>1</v>
      </c>
    </row>
    <row r="763" ht="15.75" customHeight="1">
      <c r="A763" s="1" t="s">
        <v>772</v>
      </c>
      <c r="B763" s="1">
        <f>IFERROR(__xludf.DUMMYFUNCTION("SPLIT(A763,"" "")"),45.0)</f>
        <v>45</v>
      </c>
      <c r="C763" s="1">
        <f>IFERROR(__xludf.DUMMYFUNCTION("""COMPUTED_VALUE"""),48.0)</f>
        <v>48</v>
      </c>
      <c r="D763" s="1">
        <f>IFERROR(__xludf.DUMMYFUNCTION("""COMPUTED_VALUE"""),49.0)</f>
        <v>49</v>
      </c>
      <c r="E763" s="1">
        <f>IFERROR(__xludf.DUMMYFUNCTION("""COMPUTED_VALUE"""),52.0)</f>
        <v>52</v>
      </c>
      <c r="F763" s="1">
        <f>IFERROR(__xludf.DUMMYFUNCTION("""COMPUTED_VALUE"""),53.0)</f>
        <v>53</v>
      </c>
      <c r="G763" s="1">
        <f>IFERROR(__xludf.DUMMYFUNCTION("""COMPUTED_VALUE"""),56.0)</f>
        <v>56</v>
      </c>
      <c r="H763" s="1">
        <f>IFERROR(__xludf.DUMMYFUNCTION("""COMPUTED_VALUE"""),57.0)</f>
        <v>57</v>
      </c>
      <c r="I763" s="1"/>
      <c r="J763" s="1" t="b">
        <f t="array" ref="J763">IF(NOT(H763=""),AND(C763:H763&gt;B763:G763),IF(NOT(G763=""),AND(C763:G763&gt;B763:F763),IF(NOT(F763=""),AND(C763:F763&gt;B763:E763),AND(C763:E763&gt;B763:D763))))</f>
        <v>1</v>
      </c>
      <c r="K763" s="1" t="b">
        <f t="array" ref="K763">IF(NOT(H763=""),AND(C763:H763&lt;B763:G763),IF(NOT(G763=""),AND(C763:G763&lt;B763:F763),IF(NOT(F763=""),AND(C763:F763&lt;B763:E763),AND(C763:E763&lt;B763:D763))))</f>
        <v>0</v>
      </c>
      <c r="L763" s="1" t="b">
        <f t="array" ref="L763">IF(NOT(H763=""),AND(AND(ABS(C763:H763-B763:G763)&gt;0),AND(ABS(C763:H763-B763:G763)&lt;4)),IF(NOT(G763=""),AND(AND(ABS(C763:G763-B763:F763)&gt;0),AND(ABS(C763:G763-B763:F763)&lt;4)),IF(NOT(F763=""),AND(AND(ABS(C763:F763-B763:E763)&gt;0),AND(ABS(C763:F763-B763:E763)&lt;4)),AND(AND(ABS(C763:E763-B763:D763)&gt;0),AND(ABS(C763:E763-B763:D763)&lt;4)))))</f>
        <v>1</v>
      </c>
      <c r="M763" s="1" t="b">
        <f t="shared" si="1"/>
        <v>1</v>
      </c>
    </row>
    <row r="764" ht="15.75" customHeight="1">
      <c r="A764" s="1" t="s">
        <v>773</v>
      </c>
      <c r="B764" s="1">
        <f>IFERROR(__xludf.DUMMYFUNCTION("SPLIT(A764,"" "")"),55.0)</f>
        <v>55</v>
      </c>
      <c r="C764" s="1">
        <f>IFERROR(__xludf.DUMMYFUNCTION("""COMPUTED_VALUE"""),57.0)</f>
        <v>57</v>
      </c>
      <c r="D764" s="1">
        <f>IFERROR(__xludf.DUMMYFUNCTION("""COMPUTED_VALUE"""),60.0)</f>
        <v>60</v>
      </c>
      <c r="E764" s="1">
        <f>IFERROR(__xludf.DUMMYFUNCTION("""COMPUTED_VALUE"""),62.0)</f>
        <v>62</v>
      </c>
      <c r="F764" s="1">
        <f>IFERROR(__xludf.DUMMYFUNCTION("""COMPUTED_VALUE"""),64.0)</f>
        <v>64</v>
      </c>
      <c r="G764" s="1">
        <f>IFERROR(__xludf.DUMMYFUNCTION("""COMPUTED_VALUE"""),66.0)</f>
        <v>66</v>
      </c>
      <c r="H764" s="1">
        <f>IFERROR(__xludf.DUMMYFUNCTION("""COMPUTED_VALUE"""),67.0)</f>
        <v>67</v>
      </c>
      <c r="I764" s="1"/>
      <c r="J764" s="1" t="b">
        <f t="array" ref="J764">IF(NOT(H764=""),AND(C764:H764&gt;B764:G764),IF(NOT(G764=""),AND(C764:G764&gt;B764:F764),IF(NOT(F764=""),AND(C764:F764&gt;B764:E764),AND(C764:E764&gt;B764:D764))))</f>
        <v>1</v>
      </c>
      <c r="K764" s="1" t="b">
        <f t="array" ref="K764">IF(NOT(H764=""),AND(C764:H764&lt;B764:G764),IF(NOT(G764=""),AND(C764:G764&lt;B764:F764),IF(NOT(F764=""),AND(C764:F764&lt;B764:E764),AND(C764:E764&lt;B764:D764))))</f>
        <v>0</v>
      </c>
      <c r="L764" s="1" t="b">
        <f t="array" ref="L764">IF(NOT(H764=""),AND(AND(ABS(C764:H764-B764:G764)&gt;0),AND(ABS(C764:H764-B764:G764)&lt;4)),IF(NOT(G764=""),AND(AND(ABS(C764:G764-B764:F764)&gt;0),AND(ABS(C764:G764-B764:F764)&lt;4)),IF(NOT(F764=""),AND(AND(ABS(C764:F764-B764:E764)&gt;0),AND(ABS(C764:F764-B764:E764)&lt;4)),AND(AND(ABS(C764:E764-B764:D764)&gt;0),AND(ABS(C764:E764-B764:D764)&lt;4)))))</f>
        <v>1</v>
      </c>
      <c r="M764" s="1" t="b">
        <f t="shared" si="1"/>
        <v>1</v>
      </c>
    </row>
    <row r="765" ht="15.75" customHeight="1">
      <c r="A765" s="1" t="s">
        <v>774</v>
      </c>
      <c r="B765" s="1">
        <f>IFERROR(__xludf.DUMMYFUNCTION("SPLIT(A765,"" "")"),87.0)</f>
        <v>87</v>
      </c>
      <c r="C765" s="1">
        <f>IFERROR(__xludf.DUMMYFUNCTION("""COMPUTED_VALUE"""),85.0)</f>
        <v>85</v>
      </c>
      <c r="D765" s="1">
        <f>IFERROR(__xludf.DUMMYFUNCTION("""COMPUTED_VALUE"""),82.0)</f>
        <v>82</v>
      </c>
      <c r="E765" s="1">
        <f>IFERROR(__xludf.DUMMYFUNCTION("""COMPUTED_VALUE"""),80.0)</f>
        <v>80</v>
      </c>
      <c r="F765" s="1">
        <f>IFERROR(__xludf.DUMMYFUNCTION("""COMPUTED_VALUE"""),77.0)</f>
        <v>77</v>
      </c>
      <c r="G765" s="1">
        <f>IFERROR(__xludf.DUMMYFUNCTION("""COMPUTED_VALUE"""),74.0)</f>
        <v>74</v>
      </c>
      <c r="J765" s="1" t="b">
        <f t="array" ref="J765">IF(NOT(H765=""),AND(C765:H765&gt;B765:G765),IF(NOT(G765=""),AND(C765:G765&gt;B765:F765),IF(NOT(F765=""),AND(C765:F765&gt;B765:E765),AND(C765:E765&gt;B765:D765))))</f>
        <v>0</v>
      </c>
      <c r="K765" s="1" t="b">
        <f t="array" ref="K765">IF(NOT(H765=""),AND(C765:H765&lt;B765:G765),IF(NOT(G765=""),AND(C765:G765&lt;B765:F765),IF(NOT(F765=""),AND(C765:F765&lt;B765:E765),AND(C765:E765&lt;B765:D765))))</f>
        <v>1</v>
      </c>
      <c r="L765" s="1" t="b">
        <f t="array" ref="L765">IF(NOT(H765=""),AND(AND(ABS(C765:H765-B765:G765)&gt;0),AND(ABS(C765:H765-B765:G765)&lt;4)),IF(NOT(G765=""),AND(AND(ABS(C765:G765-B765:F765)&gt;0),AND(ABS(C765:G765-B765:F765)&lt;4)),IF(NOT(F765=""),AND(AND(ABS(C765:F765-B765:E765)&gt;0),AND(ABS(C765:F765-B765:E765)&lt;4)),AND(AND(ABS(C765:E765-B765:D765)&gt;0),AND(ABS(C765:E765-B765:D765)&lt;4)))))</f>
        <v>1</v>
      </c>
      <c r="M765" s="1" t="b">
        <f t="shared" si="1"/>
        <v>1</v>
      </c>
    </row>
    <row r="766" ht="15.75" customHeight="1">
      <c r="A766" s="1" t="s">
        <v>775</v>
      </c>
      <c r="B766" s="1">
        <f>IFERROR(__xludf.DUMMYFUNCTION("SPLIT(A766,"" "")"),39.0)</f>
        <v>39</v>
      </c>
      <c r="C766" s="1">
        <f>IFERROR(__xludf.DUMMYFUNCTION("""COMPUTED_VALUE"""),38.0)</f>
        <v>38</v>
      </c>
      <c r="D766" s="1">
        <f>IFERROR(__xludf.DUMMYFUNCTION("""COMPUTED_VALUE"""),36.0)</f>
        <v>36</v>
      </c>
      <c r="E766" s="1">
        <f>IFERROR(__xludf.DUMMYFUNCTION("""COMPUTED_VALUE"""),35.0)</f>
        <v>35</v>
      </c>
      <c r="F766" s="1">
        <f>IFERROR(__xludf.DUMMYFUNCTION("""COMPUTED_VALUE"""),33.0)</f>
        <v>33</v>
      </c>
      <c r="G766" s="1">
        <f>IFERROR(__xludf.DUMMYFUNCTION("""COMPUTED_VALUE"""),32.0)</f>
        <v>32</v>
      </c>
      <c r="H766" s="1">
        <f>IFERROR(__xludf.DUMMYFUNCTION("""COMPUTED_VALUE"""),30.0)</f>
        <v>30</v>
      </c>
      <c r="I766" s="1">
        <f>IFERROR(__xludf.DUMMYFUNCTION("""COMPUTED_VALUE"""),27.0)</f>
        <v>27</v>
      </c>
      <c r="J766" s="1" t="b">
        <f t="array" ref="J766">IF(NOT(H766=""),AND(C766:H766&gt;B766:G766),IF(NOT(G766=""),AND(C766:G766&gt;B766:F766),IF(NOT(F766=""),AND(C766:F766&gt;B766:E766),AND(C766:E766&gt;B766:D766))))</f>
        <v>0</v>
      </c>
      <c r="K766" s="1" t="b">
        <f t="array" ref="K766">IF(NOT(H766=""),AND(C766:H766&lt;B766:G766),IF(NOT(G766=""),AND(C766:G766&lt;B766:F766),IF(NOT(F766=""),AND(C766:F766&lt;B766:E766),AND(C766:E766&lt;B766:D766))))</f>
        <v>1</v>
      </c>
      <c r="L766" s="1" t="b">
        <f t="array" ref="L766">IF(NOT(H766=""),AND(AND(ABS(C766:H766-B766:G766)&gt;0),AND(ABS(C766:H766-B766:G766)&lt;4)),IF(NOT(G766=""),AND(AND(ABS(C766:G766-B766:F766)&gt;0),AND(ABS(C766:G766-B766:F766)&lt;4)),IF(NOT(F766=""),AND(AND(ABS(C766:F766-B766:E766)&gt;0),AND(ABS(C766:F766-B766:E766)&lt;4)),AND(AND(ABS(C766:E766-B766:D766)&gt;0),AND(ABS(C766:E766-B766:D766)&lt;4)))))</f>
        <v>1</v>
      </c>
      <c r="M766" s="1" t="b">
        <f t="shared" si="1"/>
        <v>1</v>
      </c>
    </row>
    <row r="767" ht="15.75" customHeight="1">
      <c r="A767" s="1" t="s">
        <v>776</v>
      </c>
      <c r="B767" s="1">
        <f>IFERROR(__xludf.DUMMYFUNCTION("SPLIT(A767,"" "")"),26.0)</f>
        <v>26</v>
      </c>
      <c r="C767" s="1">
        <f>IFERROR(__xludf.DUMMYFUNCTION("""COMPUTED_VALUE"""),29.0)</f>
        <v>29</v>
      </c>
      <c r="D767" s="1">
        <f>IFERROR(__xludf.DUMMYFUNCTION("""COMPUTED_VALUE"""),31.0)</f>
        <v>31</v>
      </c>
      <c r="E767" s="1">
        <f>IFERROR(__xludf.DUMMYFUNCTION("""COMPUTED_VALUE"""),34.0)</f>
        <v>34</v>
      </c>
      <c r="F767" s="1">
        <f>IFERROR(__xludf.DUMMYFUNCTION("""COMPUTED_VALUE"""),36.0)</f>
        <v>36</v>
      </c>
      <c r="G767" s="1">
        <f>IFERROR(__xludf.DUMMYFUNCTION("""COMPUTED_VALUE"""),38.0)</f>
        <v>38</v>
      </c>
      <c r="J767" s="1" t="b">
        <f t="array" ref="J767">IF(NOT(H767=""),AND(C767:H767&gt;B767:G767),IF(NOT(G767=""),AND(C767:G767&gt;B767:F767),IF(NOT(F767=""),AND(C767:F767&gt;B767:E767),AND(C767:E767&gt;B767:D767))))</f>
        <v>1</v>
      </c>
      <c r="K767" s="1" t="b">
        <f t="array" ref="K767">IF(NOT(H767=""),AND(C767:H767&lt;B767:G767),IF(NOT(G767=""),AND(C767:G767&lt;B767:F767),IF(NOT(F767=""),AND(C767:F767&lt;B767:E767),AND(C767:E767&lt;B767:D767))))</f>
        <v>0</v>
      </c>
      <c r="L767" s="1" t="b">
        <f t="array" ref="L767">IF(NOT(H767=""),AND(AND(ABS(C767:H767-B767:G767)&gt;0),AND(ABS(C767:H767-B767:G767)&lt;4)),IF(NOT(G767=""),AND(AND(ABS(C767:G767-B767:F767)&gt;0),AND(ABS(C767:G767-B767:F767)&lt;4)),IF(NOT(F767=""),AND(AND(ABS(C767:F767-B767:E767)&gt;0),AND(ABS(C767:F767-B767:E767)&lt;4)),AND(AND(ABS(C767:E767-B767:D767)&gt;0),AND(ABS(C767:E767-B767:D767)&lt;4)))))</f>
        <v>1</v>
      </c>
      <c r="M767" s="1" t="b">
        <f t="shared" si="1"/>
        <v>1</v>
      </c>
    </row>
    <row r="768" ht="15.75" customHeight="1">
      <c r="A768" s="1" t="s">
        <v>777</v>
      </c>
      <c r="B768" s="1">
        <f>IFERROR(__xludf.DUMMYFUNCTION("SPLIT(A768,"" "")"),52.0)</f>
        <v>52</v>
      </c>
      <c r="C768" s="1">
        <f>IFERROR(__xludf.DUMMYFUNCTION("""COMPUTED_VALUE"""),53.0)</f>
        <v>53</v>
      </c>
      <c r="D768" s="1">
        <f>IFERROR(__xludf.DUMMYFUNCTION("""COMPUTED_VALUE"""),56.0)</f>
        <v>56</v>
      </c>
      <c r="E768" s="1">
        <f>IFERROR(__xludf.DUMMYFUNCTION("""COMPUTED_VALUE"""),57.0)</f>
        <v>57</v>
      </c>
      <c r="F768" s="1">
        <f>IFERROR(__xludf.DUMMYFUNCTION("""COMPUTED_VALUE"""),60.0)</f>
        <v>60</v>
      </c>
      <c r="J768" s="1" t="b">
        <f t="array" ref="J768">IF(NOT(H768=""),AND(C768:H768&gt;B768:G768),IF(NOT(G768=""),AND(C768:G768&gt;B768:F768),IF(NOT(F768=""),AND(C768:F768&gt;B768:E768),AND(C768:E768&gt;B768:D768))))</f>
        <v>1</v>
      </c>
      <c r="K768" s="1" t="b">
        <f t="array" ref="K768">IF(NOT(H768=""),AND(C768:H768&lt;B768:G768),IF(NOT(G768=""),AND(C768:G768&lt;B768:F768),IF(NOT(F768=""),AND(C768:F768&lt;B768:E768),AND(C768:E768&lt;B768:D768))))</f>
        <v>0</v>
      </c>
      <c r="L768" s="1" t="b">
        <f t="array" ref="L768">IF(NOT(H768=""),AND(AND(ABS(C768:H768-B768:G768)&gt;0),AND(ABS(C768:H768-B768:G768)&lt;4)),IF(NOT(G768=""),AND(AND(ABS(C768:G768-B768:F768)&gt;0),AND(ABS(C768:G768-B768:F768)&lt;4)),IF(NOT(F768=""),AND(AND(ABS(C768:F768-B768:E768)&gt;0),AND(ABS(C768:F768-B768:E768)&lt;4)),AND(AND(ABS(C768:E768-B768:D768)&gt;0),AND(ABS(C768:E768-B768:D768)&lt;4)))))</f>
        <v>1</v>
      </c>
      <c r="M768" s="1" t="b">
        <f t="shared" si="1"/>
        <v>1</v>
      </c>
    </row>
    <row r="769" ht="15.75" customHeight="1">
      <c r="A769" s="1" t="s">
        <v>778</v>
      </c>
      <c r="B769" s="1">
        <f>IFERROR(__xludf.DUMMYFUNCTION("SPLIT(A769,"" "")"),65.0)</f>
        <v>65</v>
      </c>
      <c r="C769" s="1">
        <f>IFERROR(__xludf.DUMMYFUNCTION("""COMPUTED_VALUE"""),63.0)</f>
        <v>63</v>
      </c>
      <c r="D769" s="1">
        <f>IFERROR(__xludf.DUMMYFUNCTION("""COMPUTED_VALUE"""),61.0)</f>
        <v>61</v>
      </c>
      <c r="E769" s="1">
        <f>IFERROR(__xludf.DUMMYFUNCTION("""COMPUTED_VALUE"""),60.0)</f>
        <v>60</v>
      </c>
      <c r="F769" s="1">
        <f>IFERROR(__xludf.DUMMYFUNCTION("""COMPUTED_VALUE"""),57.0)</f>
        <v>57</v>
      </c>
      <c r="G769" s="1">
        <f>IFERROR(__xludf.DUMMYFUNCTION("""COMPUTED_VALUE"""),55.0)</f>
        <v>55</v>
      </c>
      <c r="H769" s="1">
        <f>IFERROR(__xludf.DUMMYFUNCTION("""COMPUTED_VALUE"""),54.0)</f>
        <v>54</v>
      </c>
      <c r="I769" s="1"/>
      <c r="J769" s="1" t="b">
        <f t="array" ref="J769">IF(NOT(H769=""),AND(C769:H769&gt;B769:G769),IF(NOT(G769=""),AND(C769:G769&gt;B769:F769),IF(NOT(F769=""),AND(C769:F769&gt;B769:E769),AND(C769:E769&gt;B769:D769))))</f>
        <v>0</v>
      </c>
      <c r="K769" s="1" t="b">
        <f t="array" ref="K769">IF(NOT(H769=""),AND(C769:H769&lt;B769:G769),IF(NOT(G769=""),AND(C769:G769&lt;B769:F769),IF(NOT(F769=""),AND(C769:F769&lt;B769:E769),AND(C769:E769&lt;B769:D769))))</f>
        <v>1</v>
      </c>
      <c r="L769" s="1" t="b">
        <f t="array" ref="L769">IF(NOT(H769=""),AND(AND(ABS(C769:H769-B769:G769)&gt;0),AND(ABS(C769:H769-B769:G769)&lt;4)),IF(NOT(G769=""),AND(AND(ABS(C769:G769-B769:F769)&gt;0),AND(ABS(C769:G769-B769:F769)&lt;4)),IF(NOT(F769=""),AND(AND(ABS(C769:F769-B769:E769)&gt;0),AND(ABS(C769:F769-B769:E769)&lt;4)),AND(AND(ABS(C769:E769-B769:D769)&gt;0),AND(ABS(C769:E769-B769:D769)&lt;4)))))</f>
        <v>1</v>
      </c>
      <c r="M769" s="1" t="b">
        <f t="shared" si="1"/>
        <v>1</v>
      </c>
    </row>
    <row r="770" ht="15.75" customHeight="1">
      <c r="A770" s="1" t="s">
        <v>779</v>
      </c>
      <c r="B770" s="1">
        <f>IFERROR(__xludf.DUMMYFUNCTION("SPLIT(A770,"" "")"),59.0)</f>
        <v>59</v>
      </c>
      <c r="C770" s="1">
        <f>IFERROR(__xludf.DUMMYFUNCTION("""COMPUTED_VALUE"""),61.0)</f>
        <v>61</v>
      </c>
      <c r="D770" s="1">
        <f>IFERROR(__xludf.DUMMYFUNCTION("""COMPUTED_VALUE"""),63.0)</f>
        <v>63</v>
      </c>
      <c r="E770" s="1">
        <f>IFERROR(__xludf.DUMMYFUNCTION("""COMPUTED_VALUE"""),64.0)</f>
        <v>64</v>
      </c>
      <c r="F770" s="1">
        <f>IFERROR(__xludf.DUMMYFUNCTION("""COMPUTED_VALUE"""),67.0)</f>
        <v>67</v>
      </c>
      <c r="G770" s="1">
        <f>IFERROR(__xludf.DUMMYFUNCTION("""COMPUTED_VALUE"""),69.0)</f>
        <v>69</v>
      </c>
      <c r="H770" s="1">
        <f>IFERROR(__xludf.DUMMYFUNCTION("""COMPUTED_VALUE"""),70.0)</f>
        <v>70</v>
      </c>
      <c r="I770" s="1"/>
      <c r="J770" s="1" t="b">
        <f t="array" ref="J770">IF(NOT(H770=""),AND(C770:H770&gt;B770:G770),IF(NOT(G770=""),AND(C770:G770&gt;B770:F770),IF(NOT(F770=""),AND(C770:F770&gt;B770:E770),AND(C770:E770&gt;B770:D770))))</f>
        <v>1</v>
      </c>
      <c r="K770" s="1" t="b">
        <f t="array" ref="K770">IF(NOT(H770=""),AND(C770:H770&lt;B770:G770),IF(NOT(G770=""),AND(C770:G770&lt;B770:F770),IF(NOT(F770=""),AND(C770:F770&lt;B770:E770),AND(C770:E770&lt;B770:D770))))</f>
        <v>0</v>
      </c>
      <c r="L770" s="1" t="b">
        <f t="array" ref="L770">IF(NOT(H770=""),AND(AND(ABS(C770:H770-B770:G770)&gt;0),AND(ABS(C770:H770-B770:G770)&lt;4)),IF(NOT(G770=""),AND(AND(ABS(C770:G770-B770:F770)&gt;0),AND(ABS(C770:G770-B770:F770)&lt;4)),IF(NOT(F770=""),AND(AND(ABS(C770:F770-B770:E770)&gt;0),AND(ABS(C770:F770-B770:E770)&lt;4)),AND(AND(ABS(C770:E770-B770:D770)&gt;0),AND(ABS(C770:E770-B770:D770)&lt;4)))))</f>
        <v>1</v>
      </c>
      <c r="M770" s="1" t="b">
        <f t="shared" si="1"/>
        <v>1</v>
      </c>
    </row>
    <row r="771" ht="15.75" customHeight="1">
      <c r="A771" s="1" t="s">
        <v>780</v>
      </c>
      <c r="B771" s="1">
        <f>IFERROR(__xludf.DUMMYFUNCTION("SPLIT(A771,"" "")"),53.0)</f>
        <v>53</v>
      </c>
      <c r="C771" s="1">
        <f>IFERROR(__xludf.DUMMYFUNCTION("""COMPUTED_VALUE"""),52.0)</f>
        <v>52</v>
      </c>
      <c r="D771" s="1">
        <f>IFERROR(__xludf.DUMMYFUNCTION("""COMPUTED_VALUE"""),49.0)</f>
        <v>49</v>
      </c>
      <c r="E771" s="1">
        <f>IFERROR(__xludf.DUMMYFUNCTION("""COMPUTED_VALUE"""),46.0)</f>
        <v>46</v>
      </c>
      <c r="F771" s="1">
        <f>IFERROR(__xludf.DUMMYFUNCTION("""COMPUTED_VALUE"""),45.0)</f>
        <v>45</v>
      </c>
      <c r="G771" s="1">
        <f>IFERROR(__xludf.DUMMYFUNCTION("""COMPUTED_VALUE"""),42.0)</f>
        <v>42</v>
      </c>
      <c r="H771" s="1">
        <f>IFERROR(__xludf.DUMMYFUNCTION("""COMPUTED_VALUE"""),39.0)</f>
        <v>39</v>
      </c>
      <c r="I771" s="1">
        <f>IFERROR(__xludf.DUMMYFUNCTION("""COMPUTED_VALUE"""),37.0)</f>
        <v>37</v>
      </c>
      <c r="J771" s="1" t="b">
        <f t="array" ref="J771">IF(NOT(H771=""),AND(C771:H771&gt;B771:G771),IF(NOT(G771=""),AND(C771:G771&gt;B771:F771),IF(NOT(F771=""),AND(C771:F771&gt;B771:E771),AND(C771:E771&gt;B771:D771))))</f>
        <v>0</v>
      </c>
      <c r="K771" s="1" t="b">
        <f t="array" ref="K771">IF(NOT(H771=""),AND(C771:H771&lt;B771:G771),IF(NOT(G771=""),AND(C771:G771&lt;B771:F771),IF(NOT(F771=""),AND(C771:F771&lt;B771:E771),AND(C771:E771&lt;B771:D771))))</f>
        <v>1</v>
      </c>
      <c r="L771" s="1" t="b">
        <f t="array" ref="L771">IF(NOT(H771=""),AND(AND(ABS(C771:H771-B771:G771)&gt;0),AND(ABS(C771:H771-B771:G771)&lt;4)),IF(NOT(G771=""),AND(AND(ABS(C771:G771-B771:F771)&gt;0),AND(ABS(C771:G771-B771:F771)&lt;4)),IF(NOT(F771=""),AND(AND(ABS(C771:F771-B771:E771)&gt;0),AND(ABS(C771:F771-B771:E771)&lt;4)),AND(AND(ABS(C771:E771-B771:D771)&gt;0),AND(ABS(C771:E771-B771:D771)&lt;4)))))</f>
        <v>1</v>
      </c>
      <c r="M771" s="1" t="b">
        <f t="shared" si="1"/>
        <v>1</v>
      </c>
    </row>
    <row r="772" ht="15.75" customHeight="1">
      <c r="A772" s="1" t="s">
        <v>781</v>
      </c>
      <c r="B772" s="1">
        <f>IFERROR(__xludf.DUMMYFUNCTION("SPLIT(A772,"" "")"),76.0)</f>
        <v>76</v>
      </c>
      <c r="C772" s="1">
        <f>IFERROR(__xludf.DUMMYFUNCTION("""COMPUTED_VALUE"""),75.0)</f>
        <v>75</v>
      </c>
      <c r="D772" s="1">
        <f>IFERROR(__xludf.DUMMYFUNCTION("""COMPUTED_VALUE"""),72.0)</f>
        <v>72</v>
      </c>
      <c r="E772" s="1">
        <f>IFERROR(__xludf.DUMMYFUNCTION("""COMPUTED_VALUE"""),69.0)</f>
        <v>69</v>
      </c>
      <c r="F772" s="1">
        <f>IFERROR(__xludf.DUMMYFUNCTION("""COMPUTED_VALUE"""),67.0)</f>
        <v>67</v>
      </c>
      <c r="G772" s="1">
        <f>IFERROR(__xludf.DUMMYFUNCTION("""COMPUTED_VALUE"""),64.0)</f>
        <v>64</v>
      </c>
      <c r="H772" s="1">
        <f>IFERROR(__xludf.DUMMYFUNCTION("""COMPUTED_VALUE"""),62.0)</f>
        <v>62</v>
      </c>
      <c r="I772" s="1"/>
      <c r="J772" s="1" t="b">
        <f t="array" ref="J772">IF(NOT(H772=""),AND(C772:H772&gt;B772:G772),IF(NOT(G772=""),AND(C772:G772&gt;B772:F772),IF(NOT(F772=""),AND(C772:F772&gt;B772:E772),AND(C772:E772&gt;B772:D772))))</f>
        <v>0</v>
      </c>
      <c r="K772" s="1" t="b">
        <f t="array" ref="K772">IF(NOT(H772=""),AND(C772:H772&lt;B772:G772),IF(NOT(G772=""),AND(C772:G772&lt;B772:F772),IF(NOT(F772=""),AND(C772:F772&lt;B772:E772),AND(C772:E772&lt;B772:D772))))</f>
        <v>1</v>
      </c>
      <c r="L772" s="1" t="b">
        <f t="array" ref="L772">IF(NOT(H772=""),AND(AND(ABS(C772:H772-B772:G772)&gt;0),AND(ABS(C772:H772-B772:G772)&lt;4)),IF(NOT(G772=""),AND(AND(ABS(C772:G772-B772:F772)&gt;0),AND(ABS(C772:G772-B772:F772)&lt;4)),IF(NOT(F772=""),AND(AND(ABS(C772:F772-B772:E772)&gt;0),AND(ABS(C772:F772-B772:E772)&lt;4)),AND(AND(ABS(C772:E772-B772:D772)&gt;0),AND(ABS(C772:E772-B772:D772)&lt;4)))))</f>
        <v>1</v>
      </c>
      <c r="M772" s="1" t="b">
        <f t="shared" si="1"/>
        <v>1</v>
      </c>
    </row>
    <row r="773" ht="15.75" customHeight="1">
      <c r="A773" s="1" t="s">
        <v>782</v>
      </c>
      <c r="B773" s="1">
        <f>IFERROR(__xludf.DUMMYFUNCTION("SPLIT(A773,"" "")"),52.0)</f>
        <v>52</v>
      </c>
      <c r="C773" s="1">
        <f>IFERROR(__xludf.DUMMYFUNCTION("""COMPUTED_VALUE"""),55.0)</f>
        <v>55</v>
      </c>
      <c r="D773" s="1">
        <f>IFERROR(__xludf.DUMMYFUNCTION("""COMPUTED_VALUE"""),56.0)</f>
        <v>56</v>
      </c>
      <c r="E773" s="1">
        <f>IFERROR(__xludf.DUMMYFUNCTION("""COMPUTED_VALUE"""),57.0)</f>
        <v>57</v>
      </c>
      <c r="F773" s="1">
        <f>IFERROR(__xludf.DUMMYFUNCTION("""COMPUTED_VALUE"""),60.0)</f>
        <v>60</v>
      </c>
      <c r="G773" s="1">
        <f>IFERROR(__xludf.DUMMYFUNCTION("""COMPUTED_VALUE"""),63.0)</f>
        <v>63</v>
      </c>
      <c r="J773" s="1" t="b">
        <f t="array" ref="J773">IF(NOT(H773=""),AND(C773:H773&gt;B773:G773),IF(NOT(G773=""),AND(C773:G773&gt;B773:F773),IF(NOT(F773=""),AND(C773:F773&gt;B773:E773),AND(C773:E773&gt;B773:D773))))</f>
        <v>1</v>
      </c>
      <c r="K773" s="1" t="b">
        <f t="array" ref="K773">IF(NOT(H773=""),AND(C773:H773&lt;B773:G773),IF(NOT(G773=""),AND(C773:G773&lt;B773:F773),IF(NOT(F773=""),AND(C773:F773&lt;B773:E773),AND(C773:E773&lt;B773:D773))))</f>
        <v>0</v>
      </c>
      <c r="L773" s="1" t="b">
        <f t="array" ref="L773">IF(NOT(H773=""),AND(AND(ABS(C773:H773-B773:G773)&gt;0),AND(ABS(C773:H773-B773:G773)&lt;4)),IF(NOT(G773=""),AND(AND(ABS(C773:G773-B773:F773)&gt;0),AND(ABS(C773:G773-B773:F773)&lt;4)),IF(NOT(F773=""),AND(AND(ABS(C773:F773-B773:E773)&gt;0),AND(ABS(C773:F773-B773:E773)&lt;4)),AND(AND(ABS(C773:E773-B773:D773)&gt;0),AND(ABS(C773:E773-B773:D773)&lt;4)))))</f>
        <v>1</v>
      </c>
      <c r="M773" s="1" t="b">
        <f t="shared" si="1"/>
        <v>1</v>
      </c>
    </row>
    <row r="774" ht="15.75" customHeight="1">
      <c r="A774" s="1" t="s">
        <v>783</v>
      </c>
      <c r="B774" s="1">
        <f>IFERROR(__xludf.DUMMYFUNCTION("SPLIT(A774,"" "")"),51.0)</f>
        <v>51</v>
      </c>
      <c r="C774" s="1">
        <f>IFERROR(__xludf.DUMMYFUNCTION("""COMPUTED_VALUE"""),53.0)</f>
        <v>53</v>
      </c>
      <c r="D774" s="1">
        <f>IFERROR(__xludf.DUMMYFUNCTION("""COMPUTED_VALUE"""),56.0)</f>
        <v>56</v>
      </c>
      <c r="E774" s="1">
        <f>IFERROR(__xludf.DUMMYFUNCTION("""COMPUTED_VALUE"""),57.0)</f>
        <v>57</v>
      </c>
      <c r="F774" s="1">
        <f>IFERROR(__xludf.DUMMYFUNCTION("""COMPUTED_VALUE"""),59.0)</f>
        <v>59</v>
      </c>
      <c r="J774" s="1" t="b">
        <f t="array" ref="J774">IF(NOT(H774=""),AND(C774:H774&gt;B774:G774),IF(NOT(G774=""),AND(C774:G774&gt;B774:F774),IF(NOT(F774=""),AND(C774:F774&gt;B774:E774),AND(C774:E774&gt;B774:D774))))</f>
        <v>1</v>
      </c>
      <c r="K774" s="1" t="b">
        <f t="array" ref="K774">IF(NOT(H774=""),AND(C774:H774&lt;B774:G774),IF(NOT(G774=""),AND(C774:G774&lt;B774:F774),IF(NOT(F774=""),AND(C774:F774&lt;B774:E774),AND(C774:E774&lt;B774:D774))))</f>
        <v>0</v>
      </c>
      <c r="L774" s="1" t="b">
        <f t="array" ref="L774">IF(NOT(H774=""),AND(AND(ABS(C774:H774-B774:G774)&gt;0),AND(ABS(C774:H774-B774:G774)&lt;4)),IF(NOT(G774=""),AND(AND(ABS(C774:G774-B774:F774)&gt;0),AND(ABS(C774:G774-B774:F774)&lt;4)),IF(NOT(F774=""),AND(AND(ABS(C774:F774-B774:E774)&gt;0),AND(ABS(C774:F774-B774:E774)&lt;4)),AND(AND(ABS(C774:E774-B774:D774)&gt;0),AND(ABS(C774:E774-B774:D774)&lt;4)))))</f>
        <v>1</v>
      </c>
      <c r="M774" s="1" t="b">
        <f t="shared" si="1"/>
        <v>1</v>
      </c>
    </row>
    <row r="775" ht="15.75" customHeight="1">
      <c r="A775" s="1" t="s">
        <v>784</v>
      </c>
      <c r="B775" s="1">
        <f>IFERROR(__xludf.DUMMYFUNCTION("SPLIT(A775,"" "")"),32.0)</f>
        <v>32</v>
      </c>
      <c r="C775" s="1">
        <f>IFERROR(__xludf.DUMMYFUNCTION("""COMPUTED_VALUE"""),31.0)</f>
        <v>31</v>
      </c>
      <c r="D775" s="1">
        <f>IFERROR(__xludf.DUMMYFUNCTION("""COMPUTED_VALUE"""),30.0)</f>
        <v>30</v>
      </c>
      <c r="E775" s="1">
        <f>IFERROR(__xludf.DUMMYFUNCTION("""COMPUTED_VALUE"""),29.0)</f>
        <v>29</v>
      </c>
      <c r="F775" s="1">
        <f>IFERROR(__xludf.DUMMYFUNCTION("""COMPUTED_VALUE"""),28.0)</f>
        <v>28</v>
      </c>
      <c r="G775" s="1">
        <f>IFERROR(__xludf.DUMMYFUNCTION("""COMPUTED_VALUE"""),27.0)</f>
        <v>27</v>
      </c>
      <c r="H775" s="1">
        <f>IFERROR(__xludf.DUMMYFUNCTION("""COMPUTED_VALUE"""),24.0)</f>
        <v>24</v>
      </c>
      <c r="I775" s="1"/>
      <c r="J775" s="1" t="b">
        <f t="array" ref="J775">IF(NOT(H775=""),AND(C775:H775&gt;B775:G775),IF(NOT(G775=""),AND(C775:G775&gt;B775:F775),IF(NOT(F775=""),AND(C775:F775&gt;B775:E775),AND(C775:E775&gt;B775:D775))))</f>
        <v>0</v>
      </c>
      <c r="K775" s="1" t="b">
        <f t="array" ref="K775">IF(NOT(H775=""),AND(C775:H775&lt;B775:G775),IF(NOT(G775=""),AND(C775:G775&lt;B775:F775),IF(NOT(F775=""),AND(C775:F775&lt;B775:E775),AND(C775:E775&lt;B775:D775))))</f>
        <v>1</v>
      </c>
      <c r="L775" s="1" t="b">
        <f t="array" ref="L775">IF(NOT(H775=""),AND(AND(ABS(C775:H775-B775:G775)&gt;0),AND(ABS(C775:H775-B775:G775)&lt;4)),IF(NOT(G775=""),AND(AND(ABS(C775:G775-B775:F775)&gt;0),AND(ABS(C775:G775-B775:F775)&lt;4)),IF(NOT(F775=""),AND(AND(ABS(C775:F775-B775:E775)&gt;0),AND(ABS(C775:F775-B775:E775)&lt;4)),AND(AND(ABS(C775:E775-B775:D775)&gt;0),AND(ABS(C775:E775-B775:D775)&lt;4)))))</f>
        <v>1</v>
      </c>
      <c r="M775" s="1" t="b">
        <f t="shared" si="1"/>
        <v>1</v>
      </c>
    </row>
    <row r="776" ht="15.75" customHeight="1">
      <c r="A776" s="1" t="s">
        <v>785</v>
      </c>
      <c r="B776" s="1">
        <f>IFERROR(__xludf.DUMMYFUNCTION("SPLIT(A776,"" "")"),25.0)</f>
        <v>25</v>
      </c>
      <c r="C776" s="1">
        <f>IFERROR(__xludf.DUMMYFUNCTION("""COMPUTED_VALUE"""),27.0)</f>
        <v>27</v>
      </c>
      <c r="D776" s="1">
        <f>IFERROR(__xludf.DUMMYFUNCTION("""COMPUTED_VALUE"""),30.0)</f>
        <v>30</v>
      </c>
      <c r="E776" s="1">
        <f>IFERROR(__xludf.DUMMYFUNCTION("""COMPUTED_VALUE"""),33.0)</f>
        <v>33</v>
      </c>
      <c r="F776" s="1">
        <f>IFERROR(__xludf.DUMMYFUNCTION("""COMPUTED_VALUE"""),34.0)</f>
        <v>34</v>
      </c>
      <c r="G776" s="1">
        <f>IFERROR(__xludf.DUMMYFUNCTION("""COMPUTED_VALUE"""),35.0)</f>
        <v>35</v>
      </c>
      <c r="H776" s="1">
        <f>IFERROR(__xludf.DUMMYFUNCTION("""COMPUTED_VALUE"""),36.0)</f>
        <v>36</v>
      </c>
      <c r="I776" s="1">
        <f>IFERROR(__xludf.DUMMYFUNCTION("""COMPUTED_VALUE"""),37.0)</f>
        <v>37</v>
      </c>
      <c r="J776" s="1" t="b">
        <f t="array" ref="J776">IF(NOT(H776=""),AND(C776:H776&gt;B776:G776),IF(NOT(G776=""),AND(C776:G776&gt;B776:F776),IF(NOT(F776=""),AND(C776:F776&gt;B776:E776),AND(C776:E776&gt;B776:D776))))</f>
        <v>1</v>
      </c>
      <c r="K776" s="1" t="b">
        <f t="array" ref="K776">IF(NOT(H776=""),AND(C776:H776&lt;B776:G776),IF(NOT(G776=""),AND(C776:G776&lt;B776:F776),IF(NOT(F776=""),AND(C776:F776&lt;B776:E776),AND(C776:E776&lt;B776:D776))))</f>
        <v>0</v>
      </c>
      <c r="L776" s="1" t="b">
        <f t="array" ref="L776">IF(NOT(H776=""),AND(AND(ABS(C776:H776-B776:G776)&gt;0),AND(ABS(C776:H776-B776:G776)&lt;4)),IF(NOT(G776=""),AND(AND(ABS(C776:G776-B776:F776)&gt;0),AND(ABS(C776:G776-B776:F776)&lt;4)),IF(NOT(F776=""),AND(AND(ABS(C776:F776-B776:E776)&gt;0),AND(ABS(C776:F776-B776:E776)&lt;4)),AND(AND(ABS(C776:E776-B776:D776)&gt;0),AND(ABS(C776:E776-B776:D776)&lt;4)))))</f>
        <v>1</v>
      </c>
      <c r="M776" s="1" t="b">
        <f t="shared" si="1"/>
        <v>1</v>
      </c>
    </row>
    <row r="777" ht="15.75" customHeight="1">
      <c r="A777" s="1" t="s">
        <v>786</v>
      </c>
      <c r="B777" s="1">
        <f>IFERROR(__xludf.DUMMYFUNCTION("SPLIT(A777,"" "")"),7.0)</f>
        <v>7</v>
      </c>
      <c r="C777" s="1">
        <f>IFERROR(__xludf.DUMMYFUNCTION("""COMPUTED_VALUE"""),8.0)</f>
        <v>8</v>
      </c>
      <c r="D777" s="1">
        <f>IFERROR(__xludf.DUMMYFUNCTION("""COMPUTED_VALUE"""),9.0)</f>
        <v>9</v>
      </c>
      <c r="E777" s="1">
        <f>IFERROR(__xludf.DUMMYFUNCTION("""COMPUTED_VALUE"""),10.0)</f>
        <v>10</v>
      </c>
      <c r="F777" s="1">
        <f>IFERROR(__xludf.DUMMYFUNCTION("""COMPUTED_VALUE"""),12.0)</f>
        <v>12</v>
      </c>
      <c r="G777" s="1">
        <f>IFERROR(__xludf.DUMMYFUNCTION("""COMPUTED_VALUE"""),13.0)</f>
        <v>13</v>
      </c>
      <c r="H777" s="1">
        <f>IFERROR(__xludf.DUMMYFUNCTION("""COMPUTED_VALUE"""),16.0)</f>
        <v>16</v>
      </c>
      <c r="I777" s="1">
        <f>IFERROR(__xludf.DUMMYFUNCTION("""COMPUTED_VALUE"""),19.0)</f>
        <v>19</v>
      </c>
      <c r="J777" s="1" t="b">
        <f t="array" ref="J777">IF(NOT(H777=""),AND(C777:H777&gt;B777:G777),IF(NOT(G777=""),AND(C777:G777&gt;B777:F777),IF(NOT(F777=""),AND(C777:F777&gt;B777:E777),AND(C777:E777&gt;B777:D777))))</f>
        <v>1</v>
      </c>
      <c r="K777" s="1" t="b">
        <f t="array" ref="K777">IF(NOT(H777=""),AND(C777:H777&lt;B777:G777),IF(NOT(G777=""),AND(C777:G777&lt;B777:F777),IF(NOT(F777=""),AND(C777:F777&lt;B777:E777),AND(C777:E777&lt;B777:D777))))</f>
        <v>0</v>
      </c>
      <c r="L777" s="1" t="b">
        <f t="array" ref="L777">IF(NOT(H777=""),AND(AND(ABS(C777:H777-B777:G777)&gt;0),AND(ABS(C777:H777-B777:G777)&lt;4)),IF(NOT(G777=""),AND(AND(ABS(C777:G777-B777:F777)&gt;0),AND(ABS(C777:G777-B777:F777)&lt;4)),IF(NOT(F777=""),AND(AND(ABS(C777:F777-B777:E777)&gt;0),AND(ABS(C777:F777-B777:E777)&lt;4)),AND(AND(ABS(C777:E777-B777:D777)&gt;0),AND(ABS(C777:E777-B777:D777)&lt;4)))))</f>
        <v>1</v>
      </c>
      <c r="M777" s="1" t="b">
        <f t="shared" si="1"/>
        <v>1</v>
      </c>
    </row>
    <row r="778" ht="15.75" customHeight="1">
      <c r="A778" s="1" t="s">
        <v>787</v>
      </c>
      <c r="B778" s="1">
        <f>IFERROR(__xludf.DUMMYFUNCTION("SPLIT(A778,"" "")"),36.0)</f>
        <v>36</v>
      </c>
      <c r="C778" s="1">
        <f>IFERROR(__xludf.DUMMYFUNCTION("""COMPUTED_VALUE"""),33.0)</f>
        <v>33</v>
      </c>
      <c r="D778" s="1">
        <f>IFERROR(__xludf.DUMMYFUNCTION("""COMPUTED_VALUE"""),32.0)</f>
        <v>32</v>
      </c>
      <c r="E778" s="1">
        <f>IFERROR(__xludf.DUMMYFUNCTION("""COMPUTED_VALUE"""),31.0)</f>
        <v>31</v>
      </c>
      <c r="F778" s="1">
        <f>IFERROR(__xludf.DUMMYFUNCTION("""COMPUTED_VALUE"""),28.0)</f>
        <v>28</v>
      </c>
      <c r="J778" s="1" t="b">
        <f t="array" ref="J778">IF(NOT(H778=""),AND(C778:H778&gt;B778:G778),IF(NOT(G778=""),AND(C778:G778&gt;B778:F778),IF(NOT(F778=""),AND(C778:F778&gt;B778:E778),AND(C778:E778&gt;B778:D778))))</f>
        <v>0</v>
      </c>
      <c r="K778" s="1" t="b">
        <f t="array" ref="K778">IF(NOT(H778=""),AND(C778:H778&lt;B778:G778),IF(NOT(G778=""),AND(C778:G778&lt;B778:F778),IF(NOT(F778=""),AND(C778:F778&lt;B778:E778),AND(C778:E778&lt;B778:D778))))</f>
        <v>1</v>
      </c>
      <c r="L778" s="1" t="b">
        <f t="array" ref="L778">IF(NOT(H778=""),AND(AND(ABS(C778:H778-B778:G778)&gt;0),AND(ABS(C778:H778-B778:G778)&lt;4)),IF(NOT(G778=""),AND(AND(ABS(C778:G778-B778:F778)&gt;0),AND(ABS(C778:G778-B778:F778)&lt;4)),IF(NOT(F778=""),AND(AND(ABS(C778:F778-B778:E778)&gt;0),AND(ABS(C778:F778-B778:E778)&lt;4)),AND(AND(ABS(C778:E778-B778:D778)&gt;0),AND(ABS(C778:E778-B778:D778)&lt;4)))))</f>
        <v>1</v>
      </c>
      <c r="M778" s="1" t="b">
        <f t="shared" si="1"/>
        <v>1</v>
      </c>
    </row>
    <row r="779" ht="15.75" customHeight="1">
      <c r="A779" s="1" t="s">
        <v>788</v>
      </c>
      <c r="B779" s="1">
        <f>IFERROR(__xludf.DUMMYFUNCTION("SPLIT(A779,"" "")"),95.0)</f>
        <v>95</v>
      </c>
      <c r="C779" s="1">
        <f>IFERROR(__xludf.DUMMYFUNCTION("""COMPUTED_VALUE"""),94.0)</f>
        <v>94</v>
      </c>
      <c r="D779" s="1">
        <f>IFERROR(__xludf.DUMMYFUNCTION("""COMPUTED_VALUE"""),91.0)</f>
        <v>91</v>
      </c>
      <c r="E779" s="1">
        <f>IFERROR(__xludf.DUMMYFUNCTION("""COMPUTED_VALUE"""),89.0)</f>
        <v>89</v>
      </c>
      <c r="F779" s="1">
        <f>IFERROR(__xludf.DUMMYFUNCTION("""COMPUTED_VALUE"""),86.0)</f>
        <v>86</v>
      </c>
      <c r="G779" s="1">
        <f>IFERROR(__xludf.DUMMYFUNCTION("""COMPUTED_VALUE"""),83.0)</f>
        <v>83</v>
      </c>
      <c r="H779" s="1">
        <f>IFERROR(__xludf.DUMMYFUNCTION("""COMPUTED_VALUE"""),81.0)</f>
        <v>81</v>
      </c>
      <c r="I779" s="1">
        <f>IFERROR(__xludf.DUMMYFUNCTION("""COMPUTED_VALUE"""),80.0)</f>
        <v>80</v>
      </c>
      <c r="J779" s="1" t="b">
        <f t="array" ref="J779">IF(NOT(H779=""),AND(C779:H779&gt;B779:G779),IF(NOT(G779=""),AND(C779:G779&gt;B779:F779),IF(NOT(F779=""),AND(C779:F779&gt;B779:E779),AND(C779:E779&gt;B779:D779))))</f>
        <v>0</v>
      </c>
      <c r="K779" s="1" t="b">
        <f t="array" ref="K779">IF(NOT(H779=""),AND(C779:H779&lt;B779:G779),IF(NOT(G779=""),AND(C779:G779&lt;B779:F779),IF(NOT(F779=""),AND(C779:F779&lt;B779:E779),AND(C779:E779&lt;B779:D779))))</f>
        <v>1</v>
      </c>
      <c r="L779" s="1" t="b">
        <f t="array" ref="L779">IF(NOT(H779=""),AND(AND(ABS(C779:H779-B779:G779)&gt;0),AND(ABS(C779:H779-B779:G779)&lt;4)),IF(NOT(G779=""),AND(AND(ABS(C779:G779-B779:F779)&gt;0),AND(ABS(C779:G779-B779:F779)&lt;4)),IF(NOT(F779=""),AND(AND(ABS(C779:F779-B779:E779)&gt;0),AND(ABS(C779:F779-B779:E779)&lt;4)),AND(AND(ABS(C779:E779-B779:D779)&gt;0),AND(ABS(C779:E779-B779:D779)&lt;4)))))</f>
        <v>1</v>
      </c>
      <c r="M779" s="1" t="b">
        <f t="shared" si="1"/>
        <v>1</v>
      </c>
    </row>
    <row r="780" ht="15.75" customHeight="1">
      <c r="A780" s="1" t="s">
        <v>789</v>
      </c>
      <c r="B780" s="1">
        <f>IFERROR(__xludf.DUMMYFUNCTION("SPLIT(A780,"" "")"),43.0)</f>
        <v>43</v>
      </c>
      <c r="C780" s="1">
        <f>IFERROR(__xludf.DUMMYFUNCTION("""COMPUTED_VALUE"""),42.0)</f>
        <v>42</v>
      </c>
      <c r="D780" s="1">
        <f>IFERROR(__xludf.DUMMYFUNCTION("""COMPUTED_VALUE"""),41.0)</f>
        <v>41</v>
      </c>
      <c r="E780" s="1">
        <f>IFERROR(__xludf.DUMMYFUNCTION("""COMPUTED_VALUE"""),38.0)</f>
        <v>38</v>
      </c>
      <c r="F780" s="1">
        <f>IFERROR(__xludf.DUMMYFUNCTION("""COMPUTED_VALUE"""),36.0)</f>
        <v>36</v>
      </c>
      <c r="G780" s="1">
        <f>IFERROR(__xludf.DUMMYFUNCTION("""COMPUTED_VALUE"""),35.0)</f>
        <v>35</v>
      </c>
      <c r="H780" s="1">
        <f>IFERROR(__xludf.DUMMYFUNCTION("""COMPUTED_VALUE"""),33.0)</f>
        <v>33</v>
      </c>
      <c r="I780" s="1"/>
      <c r="J780" s="1" t="b">
        <f t="array" ref="J780">IF(NOT(H780=""),AND(C780:H780&gt;B780:G780),IF(NOT(G780=""),AND(C780:G780&gt;B780:F780),IF(NOT(F780=""),AND(C780:F780&gt;B780:E780),AND(C780:E780&gt;B780:D780))))</f>
        <v>0</v>
      </c>
      <c r="K780" s="1" t="b">
        <f t="array" ref="K780">IF(NOT(H780=""),AND(C780:H780&lt;B780:G780),IF(NOT(G780=""),AND(C780:G780&lt;B780:F780),IF(NOT(F780=""),AND(C780:F780&lt;B780:E780),AND(C780:E780&lt;B780:D780))))</f>
        <v>1</v>
      </c>
      <c r="L780" s="1" t="b">
        <f t="array" ref="L780">IF(NOT(H780=""),AND(AND(ABS(C780:H780-B780:G780)&gt;0),AND(ABS(C780:H780-B780:G780)&lt;4)),IF(NOT(G780=""),AND(AND(ABS(C780:G780-B780:F780)&gt;0),AND(ABS(C780:G780-B780:F780)&lt;4)),IF(NOT(F780=""),AND(AND(ABS(C780:F780-B780:E780)&gt;0),AND(ABS(C780:F780-B780:E780)&lt;4)),AND(AND(ABS(C780:E780-B780:D780)&gt;0),AND(ABS(C780:E780-B780:D780)&lt;4)))))</f>
        <v>1</v>
      </c>
      <c r="M780" s="1" t="b">
        <f t="shared" si="1"/>
        <v>1</v>
      </c>
    </row>
    <row r="781" ht="15.75" customHeight="1">
      <c r="A781" s="1" t="s">
        <v>790</v>
      </c>
      <c r="B781" s="1">
        <f>IFERROR(__xludf.DUMMYFUNCTION("SPLIT(A781,"" "")"),33.0)</f>
        <v>33</v>
      </c>
      <c r="C781" s="1">
        <f>IFERROR(__xludf.DUMMYFUNCTION("""COMPUTED_VALUE"""),30.0)</f>
        <v>30</v>
      </c>
      <c r="D781" s="1">
        <f>IFERROR(__xludf.DUMMYFUNCTION("""COMPUTED_VALUE"""),27.0)</f>
        <v>27</v>
      </c>
      <c r="E781" s="1">
        <f>IFERROR(__xludf.DUMMYFUNCTION("""COMPUTED_VALUE"""),25.0)</f>
        <v>25</v>
      </c>
      <c r="F781" s="1">
        <f>IFERROR(__xludf.DUMMYFUNCTION("""COMPUTED_VALUE"""),22.0)</f>
        <v>22</v>
      </c>
      <c r="G781" s="1">
        <f>IFERROR(__xludf.DUMMYFUNCTION("""COMPUTED_VALUE"""),20.0)</f>
        <v>20</v>
      </c>
      <c r="H781" s="1">
        <f>IFERROR(__xludf.DUMMYFUNCTION("""COMPUTED_VALUE"""),19.0)</f>
        <v>19</v>
      </c>
      <c r="I781" s="1">
        <f>IFERROR(__xludf.DUMMYFUNCTION("""COMPUTED_VALUE"""),18.0)</f>
        <v>18</v>
      </c>
      <c r="J781" s="1" t="b">
        <f t="array" ref="J781">IF(NOT(H781=""),AND(C781:H781&gt;B781:G781),IF(NOT(G781=""),AND(C781:G781&gt;B781:F781),IF(NOT(F781=""),AND(C781:F781&gt;B781:E781),AND(C781:E781&gt;B781:D781))))</f>
        <v>0</v>
      </c>
      <c r="K781" s="1" t="b">
        <f t="array" ref="K781">IF(NOT(H781=""),AND(C781:H781&lt;B781:G781),IF(NOT(G781=""),AND(C781:G781&lt;B781:F781),IF(NOT(F781=""),AND(C781:F781&lt;B781:E781),AND(C781:E781&lt;B781:D781))))</f>
        <v>1</v>
      </c>
      <c r="L781" s="1" t="b">
        <f t="array" ref="L781">IF(NOT(H781=""),AND(AND(ABS(C781:H781-B781:G781)&gt;0),AND(ABS(C781:H781-B781:G781)&lt;4)),IF(NOT(G781=""),AND(AND(ABS(C781:G781-B781:F781)&gt;0),AND(ABS(C781:G781-B781:F781)&lt;4)),IF(NOT(F781=""),AND(AND(ABS(C781:F781-B781:E781)&gt;0),AND(ABS(C781:F781-B781:E781)&lt;4)),AND(AND(ABS(C781:E781-B781:D781)&gt;0),AND(ABS(C781:E781-B781:D781)&lt;4)))))</f>
        <v>1</v>
      </c>
      <c r="M781" s="1" t="b">
        <f t="shared" si="1"/>
        <v>1</v>
      </c>
    </row>
    <row r="782" ht="15.75" customHeight="1">
      <c r="A782" s="1" t="s">
        <v>791</v>
      </c>
      <c r="B782" s="1">
        <f>IFERROR(__xludf.DUMMYFUNCTION("SPLIT(A782,"" "")"),57.0)</f>
        <v>57</v>
      </c>
      <c r="C782" s="1">
        <f>IFERROR(__xludf.DUMMYFUNCTION("""COMPUTED_VALUE"""),55.0)</f>
        <v>55</v>
      </c>
      <c r="D782" s="1">
        <f>IFERROR(__xludf.DUMMYFUNCTION("""COMPUTED_VALUE"""),54.0)</f>
        <v>54</v>
      </c>
      <c r="E782" s="1">
        <f>IFERROR(__xludf.DUMMYFUNCTION("""COMPUTED_VALUE"""),51.0)</f>
        <v>51</v>
      </c>
      <c r="F782" s="1">
        <f>IFERROR(__xludf.DUMMYFUNCTION("""COMPUTED_VALUE"""),49.0)</f>
        <v>49</v>
      </c>
      <c r="G782" s="1">
        <f>IFERROR(__xludf.DUMMYFUNCTION("""COMPUTED_VALUE"""),47.0)</f>
        <v>47</v>
      </c>
      <c r="H782" s="1">
        <f>IFERROR(__xludf.DUMMYFUNCTION("""COMPUTED_VALUE"""),45.0)</f>
        <v>45</v>
      </c>
      <c r="I782" s="1">
        <f>IFERROR(__xludf.DUMMYFUNCTION("""COMPUTED_VALUE"""),42.0)</f>
        <v>42</v>
      </c>
      <c r="J782" s="1" t="b">
        <f t="array" ref="J782">IF(NOT(H782=""),AND(C782:H782&gt;B782:G782),IF(NOT(G782=""),AND(C782:G782&gt;B782:F782),IF(NOT(F782=""),AND(C782:F782&gt;B782:E782),AND(C782:E782&gt;B782:D782))))</f>
        <v>0</v>
      </c>
      <c r="K782" s="1" t="b">
        <f t="array" ref="K782">IF(NOT(H782=""),AND(C782:H782&lt;B782:G782),IF(NOT(G782=""),AND(C782:G782&lt;B782:F782),IF(NOT(F782=""),AND(C782:F782&lt;B782:E782),AND(C782:E782&lt;B782:D782))))</f>
        <v>1</v>
      </c>
      <c r="L782" s="1" t="b">
        <f t="array" ref="L782">IF(NOT(H782=""),AND(AND(ABS(C782:H782-B782:G782)&gt;0),AND(ABS(C782:H782-B782:G782)&lt;4)),IF(NOT(G782=""),AND(AND(ABS(C782:G782-B782:F782)&gt;0),AND(ABS(C782:G782-B782:F782)&lt;4)),IF(NOT(F782=""),AND(AND(ABS(C782:F782-B782:E782)&gt;0),AND(ABS(C782:F782-B782:E782)&lt;4)),AND(AND(ABS(C782:E782-B782:D782)&gt;0),AND(ABS(C782:E782-B782:D782)&lt;4)))))</f>
        <v>1</v>
      </c>
      <c r="M782" s="1" t="b">
        <f t="shared" si="1"/>
        <v>1</v>
      </c>
    </row>
    <row r="783" ht="15.75" customHeight="1">
      <c r="A783" s="1" t="s">
        <v>792</v>
      </c>
      <c r="B783" s="1">
        <f>IFERROR(__xludf.DUMMYFUNCTION("SPLIT(A783,"" "")"),63.0)</f>
        <v>63</v>
      </c>
      <c r="C783" s="1">
        <f>IFERROR(__xludf.DUMMYFUNCTION("""COMPUTED_VALUE"""),61.0)</f>
        <v>61</v>
      </c>
      <c r="D783" s="1">
        <f>IFERROR(__xludf.DUMMYFUNCTION("""COMPUTED_VALUE"""),60.0)</f>
        <v>60</v>
      </c>
      <c r="E783" s="1">
        <f>IFERROR(__xludf.DUMMYFUNCTION("""COMPUTED_VALUE"""),58.0)</f>
        <v>58</v>
      </c>
      <c r="F783" s="1">
        <f>IFERROR(__xludf.DUMMYFUNCTION("""COMPUTED_VALUE"""),55.0)</f>
        <v>55</v>
      </c>
      <c r="G783" s="1">
        <f>IFERROR(__xludf.DUMMYFUNCTION("""COMPUTED_VALUE"""),53.0)</f>
        <v>53</v>
      </c>
      <c r="H783" s="1">
        <f>IFERROR(__xludf.DUMMYFUNCTION("""COMPUTED_VALUE"""),51.0)</f>
        <v>51</v>
      </c>
      <c r="I783" s="1">
        <f>IFERROR(__xludf.DUMMYFUNCTION("""COMPUTED_VALUE"""),48.0)</f>
        <v>48</v>
      </c>
      <c r="J783" s="1" t="b">
        <f t="array" ref="J783">IF(NOT(H783=""),AND(C783:H783&gt;B783:G783),IF(NOT(G783=""),AND(C783:G783&gt;B783:F783),IF(NOT(F783=""),AND(C783:F783&gt;B783:E783),AND(C783:E783&gt;B783:D783))))</f>
        <v>0</v>
      </c>
      <c r="K783" s="1" t="b">
        <f t="array" ref="K783">IF(NOT(H783=""),AND(C783:H783&lt;B783:G783),IF(NOT(G783=""),AND(C783:G783&lt;B783:F783),IF(NOT(F783=""),AND(C783:F783&lt;B783:E783),AND(C783:E783&lt;B783:D783))))</f>
        <v>1</v>
      </c>
      <c r="L783" s="1" t="b">
        <f t="array" ref="L783">IF(NOT(H783=""),AND(AND(ABS(C783:H783-B783:G783)&gt;0),AND(ABS(C783:H783-B783:G783)&lt;4)),IF(NOT(G783=""),AND(AND(ABS(C783:G783-B783:F783)&gt;0),AND(ABS(C783:G783-B783:F783)&lt;4)),IF(NOT(F783=""),AND(AND(ABS(C783:F783-B783:E783)&gt;0),AND(ABS(C783:F783-B783:E783)&lt;4)),AND(AND(ABS(C783:E783-B783:D783)&gt;0),AND(ABS(C783:E783-B783:D783)&lt;4)))))</f>
        <v>1</v>
      </c>
      <c r="M783" s="1" t="b">
        <f t="shared" si="1"/>
        <v>1</v>
      </c>
    </row>
    <row r="784" ht="15.75" customHeight="1">
      <c r="A784" s="1" t="s">
        <v>793</v>
      </c>
      <c r="B784" s="1">
        <f>IFERROR(__xludf.DUMMYFUNCTION("SPLIT(A784,"" "")"),45.0)</f>
        <v>45</v>
      </c>
      <c r="C784" s="1">
        <f>IFERROR(__xludf.DUMMYFUNCTION("""COMPUTED_VALUE"""),44.0)</f>
        <v>44</v>
      </c>
      <c r="D784" s="1">
        <f>IFERROR(__xludf.DUMMYFUNCTION("""COMPUTED_VALUE"""),41.0)</f>
        <v>41</v>
      </c>
      <c r="E784" s="1">
        <f>IFERROR(__xludf.DUMMYFUNCTION("""COMPUTED_VALUE"""),40.0)</f>
        <v>40</v>
      </c>
      <c r="F784" s="1">
        <f>IFERROR(__xludf.DUMMYFUNCTION("""COMPUTED_VALUE"""),38.0)</f>
        <v>38</v>
      </c>
      <c r="G784" s="1">
        <f>IFERROR(__xludf.DUMMYFUNCTION("""COMPUTED_VALUE"""),37.0)</f>
        <v>37</v>
      </c>
      <c r="H784" s="1">
        <f>IFERROR(__xludf.DUMMYFUNCTION("""COMPUTED_VALUE"""),34.0)</f>
        <v>34</v>
      </c>
      <c r="I784" s="1">
        <f>IFERROR(__xludf.DUMMYFUNCTION("""COMPUTED_VALUE"""),31.0)</f>
        <v>31</v>
      </c>
      <c r="J784" s="1" t="b">
        <f t="array" ref="J784">IF(NOT(H784=""),AND(C784:H784&gt;B784:G784),IF(NOT(G784=""),AND(C784:G784&gt;B784:F784),IF(NOT(F784=""),AND(C784:F784&gt;B784:E784),AND(C784:E784&gt;B784:D784))))</f>
        <v>0</v>
      </c>
      <c r="K784" s="1" t="b">
        <f t="array" ref="K784">IF(NOT(H784=""),AND(C784:H784&lt;B784:G784),IF(NOT(G784=""),AND(C784:G784&lt;B784:F784),IF(NOT(F784=""),AND(C784:F784&lt;B784:E784),AND(C784:E784&lt;B784:D784))))</f>
        <v>1</v>
      </c>
      <c r="L784" s="1" t="b">
        <f t="array" ref="L784">IF(NOT(H784=""),AND(AND(ABS(C784:H784-B784:G784)&gt;0),AND(ABS(C784:H784-B784:G784)&lt;4)),IF(NOT(G784=""),AND(AND(ABS(C784:G784-B784:F784)&gt;0),AND(ABS(C784:G784-B784:F784)&lt;4)),IF(NOT(F784=""),AND(AND(ABS(C784:F784-B784:E784)&gt;0),AND(ABS(C784:F784-B784:E784)&lt;4)),AND(AND(ABS(C784:E784-B784:D784)&gt;0),AND(ABS(C784:E784-B784:D784)&lt;4)))))</f>
        <v>1</v>
      </c>
      <c r="M784" s="1" t="b">
        <f t="shared" si="1"/>
        <v>1</v>
      </c>
    </row>
    <row r="785" ht="15.75" customHeight="1">
      <c r="A785" s="1" t="s">
        <v>794</v>
      </c>
      <c r="B785" s="1">
        <f>IFERROR(__xludf.DUMMYFUNCTION("SPLIT(A785,"" "")"),87.0)</f>
        <v>87</v>
      </c>
      <c r="C785" s="1">
        <f>IFERROR(__xludf.DUMMYFUNCTION("""COMPUTED_VALUE"""),85.0)</f>
        <v>85</v>
      </c>
      <c r="D785" s="1">
        <f>IFERROR(__xludf.DUMMYFUNCTION("""COMPUTED_VALUE"""),84.0)</f>
        <v>84</v>
      </c>
      <c r="E785" s="1">
        <f>IFERROR(__xludf.DUMMYFUNCTION("""COMPUTED_VALUE"""),83.0)</f>
        <v>83</v>
      </c>
      <c r="F785" s="1">
        <f>IFERROR(__xludf.DUMMYFUNCTION("""COMPUTED_VALUE"""),80.0)</f>
        <v>80</v>
      </c>
      <c r="G785" s="1">
        <f>IFERROR(__xludf.DUMMYFUNCTION("""COMPUTED_VALUE"""),77.0)</f>
        <v>77</v>
      </c>
      <c r="H785" s="1">
        <f>IFERROR(__xludf.DUMMYFUNCTION("""COMPUTED_VALUE"""),74.0)</f>
        <v>74</v>
      </c>
      <c r="I785" s="1">
        <f>IFERROR(__xludf.DUMMYFUNCTION("""COMPUTED_VALUE"""),73.0)</f>
        <v>73</v>
      </c>
      <c r="J785" s="1" t="b">
        <f t="array" ref="J785">IF(NOT(H785=""),AND(C785:H785&gt;B785:G785),IF(NOT(G785=""),AND(C785:G785&gt;B785:F785),IF(NOT(F785=""),AND(C785:F785&gt;B785:E785),AND(C785:E785&gt;B785:D785))))</f>
        <v>0</v>
      </c>
      <c r="K785" s="1" t="b">
        <f t="array" ref="K785">IF(NOT(H785=""),AND(C785:H785&lt;B785:G785),IF(NOT(G785=""),AND(C785:G785&lt;B785:F785),IF(NOT(F785=""),AND(C785:F785&lt;B785:E785),AND(C785:E785&lt;B785:D785))))</f>
        <v>1</v>
      </c>
      <c r="L785" s="1" t="b">
        <f t="array" ref="L785">IF(NOT(H785=""),AND(AND(ABS(C785:H785-B785:G785)&gt;0),AND(ABS(C785:H785-B785:G785)&lt;4)),IF(NOT(G785=""),AND(AND(ABS(C785:G785-B785:F785)&gt;0),AND(ABS(C785:G785-B785:F785)&lt;4)),IF(NOT(F785=""),AND(AND(ABS(C785:F785-B785:E785)&gt;0),AND(ABS(C785:F785-B785:E785)&lt;4)),AND(AND(ABS(C785:E785-B785:D785)&gt;0),AND(ABS(C785:E785-B785:D785)&lt;4)))))</f>
        <v>1</v>
      </c>
      <c r="M785" s="1" t="b">
        <f t="shared" si="1"/>
        <v>1</v>
      </c>
    </row>
    <row r="786" ht="15.75" customHeight="1">
      <c r="A786" s="1" t="s">
        <v>795</v>
      </c>
      <c r="B786" s="1">
        <f>IFERROR(__xludf.DUMMYFUNCTION("SPLIT(A786,"" "")"),31.0)</f>
        <v>31</v>
      </c>
      <c r="C786" s="1">
        <f>IFERROR(__xludf.DUMMYFUNCTION("""COMPUTED_VALUE"""),29.0)</f>
        <v>29</v>
      </c>
      <c r="D786" s="1">
        <f>IFERROR(__xludf.DUMMYFUNCTION("""COMPUTED_VALUE"""),28.0)</f>
        <v>28</v>
      </c>
      <c r="E786" s="1">
        <f>IFERROR(__xludf.DUMMYFUNCTION("""COMPUTED_VALUE"""),27.0)</f>
        <v>27</v>
      </c>
      <c r="F786" s="1">
        <f>IFERROR(__xludf.DUMMYFUNCTION("""COMPUTED_VALUE"""),25.0)</f>
        <v>25</v>
      </c>
      <c r="J786" s="1" t="b">
        <f t="array" ref="J786">IF(NOT(H786=""),AND(C786:H786&gt;B786:G786),IF(NOT(G786=""),AND(C786:G786&gt;B786:F786),IF(NOT(F786=""),AND(C786:F786&gt;B786:E786),AND(C786:E786&gt;B786:D786))))</f>
        <v>0</v>
      </c>
      <c r="K786" s="1" t="b">
        <f t="array" ref="K786">IF(NOT(H786=""),AND(C786:H786&lt;B786:G786),IF(NOT(G786=""),AND(C786:G786&lt;B786:F786),IF(NOT(F786=""),AND(C786:F786&lt;B786:E786),AND(C786:E786&lt;B786:D786))))</f>
        <v>1</v>
      </c>
      <c r="L786" s="1" t="b">
        <f t="array" ref="L786">IF(NOT(H786=""),AND(AND(ABS(C786:H786-B786:G786)&gt;0),AND(ABS(C786:H786-B786:G786)&lt;4)),IF(NOT(G786=""),AND(AND(ABS(C786:G786-B786:F786)&gt;0),AND(ABS(C786:G786-B786:F786)&lt;4)),IF(NOT(F786=""),AND(AND(ABS(C786:F786-B786:E786)&gt;0),AND(ABS(C786:F786-B786:E786)&lt;4)),AND(AND(ABS(C786:E786-B786:D786)&gt;0),AND(ABS(C786:E786-B786:D786)&lt;4)))))</f>
        <v>1</v>
      </c>
      <c r="M786" s="1" t="b">
        <f t="shared" si="1"/>
        <v>1</v>
      </c>
    </row>
    <row r="787" ht="15.75" customHeight="1">
      <c r="A787" s="1" t="s">
        <v>796</v>
      </c>
      <c r="B787" s="1">
        <f>IFERROR(__xludf.DUMMYFUNCTION("SPLIT(A787,"" "")"),14.0)</f>
        <v>14</v>
      </c>
      <c r="C787" s="1">
        <f>IFERROR(__xludf.DUMMYFUNCTION("""COMPUTED_VALUE"""),11.0)</f>
        <v>11</v>
      </c>
      <c r="D787" s="1">
        <f>IFERROR(__xludf.DUMMYFUNCTION("""COMPUTED_VALUE"""),10.0)</f>
        <v>10</v>
      </c>
      <c r="E787" s="1">
        <f>IFERROR(__xludf.DUMMYFUNCTION("""COMPUTED_VALUE"""),7.0)</f>
        <v>7</v>
      </c>
      <c r="F787" s="1">
        <f>IFERROR(__xludf.DUMMYFUNCTION("""COMPUTED_VALUE"""),4.0)</f>
        <v>4</v>
      </c>
      <c r="G787" s="1">
        <f>IFERROR(__xludf.DUMMYFUNCTION("""COMPUTED_VALUE"""),1.0)</f>
        <v>1</v>
      </c>
      <c r="J787" s="1" t="b">
        <f t="array" ref="J787">IF(NOT(H787=""),AND(C787:H787&gt;B787:G787),IF(NOT(G787=""),AND(C787:G787&gt;B787:F787),IF(NOT(F787=""),AND(C787:F787&gt;B787:E787),AND(C787:E787&gt;B787:D787))))</f>
        <v>0</v>
      </c>
      <c r="K787" s="1" t="b">
        <f t="array" ref="K787">IF(NOT(H787=""),AND(C787:H787&lt;B787:G787),IF(NOT(G787=""),AND(C787:G787&lt;B787:F787),IF(NOT(F787=""),AND(C787:F787&lt;B787:E787),AND(C787:E787&lt;B787:D787))))</f>
        <v>1</v>
      </c>
      <c r="L787" s="1" t="b">
        <f t="array" ref="L787">IF(NOT(H787=""),AND(AND(ABS(C787:H787-B787:G787)&gt;0),AND(ABS(C787:H787-B787:G787)&lt;4)),IF(NOT(G787=""),AND(AND(ABS(C787:G787-B787:F787)&gt;0),AND(ABS(C787:G787-B787:F787)&lt;4)),IF(NOT(F787=""),AND(AND(ABS(C787:F787-B787:E787)&gt;0),AND(ABS(C787:F787-B787:E787)&lt;4)),AND(AND(ABS(C787:E787-B787:D787)&gt;0),AND(ABS(C787:E787-B787:D787)&lt;4)))))</f>
        <v>1</v>
      </c>
      <c r="M787" s="1" t="b">
        <f t="shared" si="1"/>
        <v>1</v>
      </c>
    </row>
    <row r="788" ht="15.75" customHeight="1">
      <c r="A788" s="1" t="s">
        <v>797</v>
      </c>
      <c r="B788" s="1">
        <f>IFERROR(__xludf.DUMMYFUNCTION("SPLIT(A788,"" "")"),17.0)</f>
        <v>17</v>
      </c>
      <c r="C788" s="1">
        <f>IFERROR(__xludf.DUMMYFUNCTION("""COMPUTED_VALUE"""),14.0)</f>
        <v>14</v>
      </c>
      <c r="D788" s="1">
        <f>IFERROR(__xludf.DUMMYFUNCTION("""COMPUTED_VALUE"""),12.0)</f>
        <v>12</v>
      </c>
      <c r="E788" s="1">
        <f>IFERROR(__xludf.DUMMYFUNCTION("""COMPUTED_VALUE"""),11.0)</f>
        <v>11</v>
      </c>
      <c r="F788" s="1">
        <f>IFERROR(__xludf.DUMMYFUNCTION("""COMPUTED_VALUE"""),9.0)</f>
        <v>9</v>
      </c>
      <c r="J788" s="1" t="b">
        <f t="array" ref="J788">IF(NOT(H788=""),AND(C788:H788&gt;B788:G788),IF(NOT(G788=""),AND(C788:G788&gt;B788:F788),IF(NOT(F788=""),AND(C788:F788&gt;B788:E788),AND(C788:E788&gt;B788:D788))))</f>
        <v>0</v>
      </c>
      <c r="K788" s="1" t="b">
        <f t="array" ref="K788">IF(NOT(H788=""),AND(C788:H788&lt;B788:G788),IF(NOT(G788=""),AND(C788:G788&lt;B788:F788),IF(NOT(F788=""),AND(C788:F788&lt;B788:E788),AND(C788:E788&lt;B788:D788))))</f>
        <v>1</v>
      </c>
      <c r="L788" s="1" t="b">
        <f t="array" ref="L788">IF(NOT(H788=""),AND(AND(ABS(C788:H788-B788:G788)&gt;0),AND(ABS(C788:H788-B788:G788)&lt;4)),IF(NOT(G788=""),AND(AND(ABS(C788:G788-B788:F788)&gt;0),AND(ABS(C788:G788-B788:F788)&lt;4)),IF(NOT(F788=""),AND(AND(ABS(C788:F788-B788:E788)&gt;0),AND(ABS(C788:F788-B788:E788)&lt;4)),AND(AND(ABS(C788:E788-B788:D788)&gt;0),AND(ABS(C788:E788-B788:D788)&lt;4)))))</f>
        <v>1</v>
      </c>
      <c r="M788" s="1" t="b">
        <f t="shared" si="1"/>
        <v>1</v>
      </c>
    </row>
    <row r="789" ht="15.75" customHeight="1">
      <c r="A789" s="1" t="s">
        <v>798</v>
      </c>
      <c r="B789" s="1">
        <f>IFERROR(__xludf.DUMMYFUNCTION("SPLIT(A789,"" "")"),50.0)</f>
        <v>50</v>
      </c>
      <c r="C789" s="1">
        <f>IFERROR(__xludf.DUMMYFUNCTION("""COMPUTED_VALUE"""),49.0)</f>
        <v>49</v>
      </c>
      <c r="D789" s="1">
        <f>IFERROR(__xludf.DUMMYFUNCTION("""COMPUTED_VALUE"""),47.0)</f>
        <v>47</v>
      </c>
      <c r="E789" s="1">
        <f>IFERROR(__xludf.DUMMYFUNCTION("""COMPUTED_VALUE"""),45.0)</f>
        <v>45</v>
      </c>
      <c r="F789" s="1">
        <f>IFERROR(__xludf.DUMMYFUNCTION("""COMPUTED_VALUE"""),44.0)</f>
        <v>44</v>
      </c>
      <c r="G789" s="1">
        <f>IFERROR(__xludf.DUMMYFUNCTION("""COMPUTED_VALUE"""),42.0)</f>
        <v>42</v>
      </c>
      <c r="J789" s="1" t="b">
        <f t="array" ref="J789">IF(NOT(H789=""),AND(C789:H789&gt;B789:G789),IF(NOT(G789=""),AND(C789:G789&gt;B789:F789),IF(NOT(F789=""),AND(C789:F789&gt;B789:E789),AND(C789:E789&gt;B789:D789))))</f>
        <v>0</v>
      </c>
      <c r="K789" s="1" t="b">
        <f t="array" ref="K789">IF(NOT(H789=""),AND(C789:H789&lt;B789:G789),IF(NOT(G789=""),AND(C789:G789&lt;B789:F789),IF(NOT(F789=""),AND(C789:F789&lt;B789:E789),AND(C789:E789&lt;B789:D789))))</f>
        <v>1</v>
      </c>
      <c r="L789" s="1" t="b">
        <f t="array" ref="L789">IF(NOT(H789=""),AND(AND(ABS(C789:H789-B789:G789)&gt;0),AND(ABS(C789:H789-B789:G789)&lt;4)),IF(NOT(G789=""),AND(AND(ABS(C789:G789-B789:F789)&gt;0),AND(ABS(C789:G789-B789:F789)&lt;4)),IF(NOT(F789=""),AND(AND(ABS(C789:F789-B789:E789)&gt;0),AND(ABS(C789:F789-B789:E789)&lt;4)),AND(AND(ABS(C789:E789-B789:D789)&gt;0),AND(ABS(C789:E789-B789:D789)&lt;4)))))</f>
        <v>1</v>
      </c>
      <c r="M789" s="1" t="b">
        <f t="shared" si="1"/>
        <v>1</v>
      </c>
    </row>
    <row r="790" ht="15.75" customHeight="1">
      <c r="A790" s="1" t="s">
        <v>799</v>
      </c>
      <c r="B790" s="1">
        <f>IFERROR(__xludf.DUMMYFUNCTION("SPLIT(A790,"" "")"),55.0)</f>
        <v>55</v>
      </c>
      <c r="C790" s="1">
        <f>IFERROR(__xludf.DUMMYFUNCTION("""COMPUTED_VALUE"""),58.0)</f>
        <v>58</v>
      </c>
      <c r="D790" s="1">
        <f>IFERROR(__xludf.DUMMYFUNCTION("""COMPUTED_VALUE"""),60.0)</f>
        <v>60</v>
      </c>
      <c r="E790" s="1">
        <f>IFERROR(__xludf.DUMMYFUNCTION("""COMPUTED_VALUE"""),63.0)</f>
        <v>63</v>
      </c>
      <c r="F790" s="1">
        <f>IFERROR(__xludf.DUMMYFUNCTION("""COMPUTED_VALUE"""),66.0)</f>
        <v>66</v>
      </c>
      <c r="G790" s="1">
        <f>IFERROR(__xludf.DUMMYFUNCTION("""COMPUTED_VALUE"""),68.0)</f>
        <v>68</v>
      </c>
      <c r="J790" s="1" t="b">
        <f t="array" ref="J790">IF(NOT(H790=""),AND(C790:H790&gt;B790:G790),IF(NOT(G790=""),AND(C790:G790&gt;B790:F790),IF(NOT(F790=""),AND(C790:F790&gt;B790:E790),AND(C790:E790&gt;B790:D790))))</f>
        <v>1</v>
      </c>
      <c r="K790" s="1" t="b">
        <f t="array" ref="K790">IF(NOT(H790=""),AND(C790:H790&lt;B790:G790),IF(NOT(G790=""),AND(C790:G790&lt;B790:F790),IF(NOT(F790=""),AND(C790:F790&lt;B790:E790),AND(C790:E790&lt;B790:D790))))</f>
        <v>0</v>
      </c>
      <c r="L790" s="1" t="b">
        <f t="array" ref="L790">IF(NOT(H790=""),AND(AND(ABS(C790:H790-B790:G790)&gt;0),AND(ABS(C790:H790-B790:G790)&lt;4)),IF(NOT(G790=""),AND(AND(ABS(C790:G790-B790:F790)&gt;0),AND(ABS(C790:G790-B790:F790)&lt;4)),IF(NOT(F790=""),AND(AND(ABS(C790:F790-B790:E790)&gt;0),AND(ABS(C790:F790-B790:E790)&lt;4)),AND(AND(ABS(C790:E790-B790:D790)&gt;0),AND(ABS(C790:E790-B790:D790)&lt;4)))))</f>
        <v>1</v>
      </c>
      <c r="M790" s="1" t="b">
        <f t="shared" si="1"/>
        <v>1</v>
      </c>
    </row>
    <row r="791" ht="15.75" customHeight="1">
      <c r="A791" s="1" t="s">
        <v>800</v>
      </c>
      <c r="B791" s="1">
        <f>IFERROR(__xludf.DUMMYFUNCTION("SPLIT(A791,"" "")"),88.0)</f>
        <v>88</v>
      </c>
      <c r="C791" s="1">
        <f>IFERROR(__xludf.DUMMYFUNCTION("""COMPUTED_VALUE"""),90.0)</f>
        <v>90</v>
      </c>
      <c r="D791" s="1">
        <f>IFERROR(__xludf.DUMMYFUNCTION("""COMPUTED_VALUE"""),92.0)</f>
        <v>92</v>
      </c>
      <c r="E791" s="1">
        <f>IFERROR(__xludf.DUMMYFUNCTION("""COMPUTED_VALUE"""),94.0)</f>
        <v>94</v>
      </c>
      <c r="F791" s="1">
        <f>IFERROR(__xludf.DUMMYFUNCTION("""COMPUTED_VALUE"""),96.0)</f>
        <v>96</v>
      </c>
      <c r="G791" s="1">
        <f>IFERROR(__xludf.DUMMYFUNCTION("""COMPUTED_VALUE"""),97.0)</f>
        <v>97</v>
      </c>
      <c r="J791" s="1" t="b">
        <f t="array" ref="J791">IF(NOT(H791=""),AND(C791:H791&gt;B791:G791),IF(NOT(G791=""),AND(C791:G791&gt;B791:F791),IF(NOT(F791=""),AND(C791:F791&gt;B791:E791),AND(C791:E791&gt;B791:D791))))</f>
        <v>1</v>
      </c>
      <c r="K791" s="1" t="b">
        <f t="array" ref="K791">IF(NOT(H791=""),AND(C791:H791&lt;B791:G791),IF(NOT(G791=""),AND(C791:G791&lt;B791:F791),IF(NOT(F791=""),AND(C791:F791&lt;B791:E791),AND(C791:E791&lt;B791:D791))))</f>
        <v>0</v>
      </c>
      <c r="L791" s="1" t="b">
        <f t="array" ref="L791">IF(NOT(H791=""),AND(AND(ABS(C791:H791-B791:G791)&gt;0),AND(ABS(C791:H791-B791:G791)&lt;4)),IF(NOT(G791=""),AND(AND(ABS(C791:G791-B791:F791)&gt;0),AND(ABS(C791:G791-B791:F791)&lt;4)),IF(NOT(F791=""),AND(AND(ABS(C791:F791-B791:E791)&gt;0),AND(ABS(C791:F791-B791:E791)&lt;4)),AND(AND(ABS(C791:E791-B791:D791)&gt;0),AND(ABS(C791:E791-B791:D791)&lt;4)))))</f>
        <v>1</v>
      </c>
      <c r="M791" s="1" t="b">
        <f t="shared" si="1"/>
        <v>1</v>
      </c>
    </row>
    <row r="792" ht="15.75" customHeight="1">
      <c r="A792" s="1" t="s">
        <v>801</v>
      </c>
      <c r="B792" s="1">
        <f>IFERROR(__xludf.DUMMYFUNCTION("SPLIT(A792,"" "")"),23.0)</f>
        <v>23</v>
      </c>
      <c r="C792" s="1">
        <f>IFERROR(__xludf.DUMMYFUNCTION("""COMPUTED_VALUE"""),24.0)</f>
        <v>24</v>
      </c>
      <c r="D792" s="1">
        <f>IFERROR(__xludf.DUMMYFUNCTION("""COMPUTED_VALUE"""),26.0)</f>
        <v>26</v>
      </c>
      <c r="E792" s="1">
        <f>IFERROR(__xludf.DUMMYFUNCTION("""COMPUTED_VALUE"""),28.0)</f>
        <v>28</v>
      </c>
      <c r="F792" s="1">
        <f>IFERROR(__xludf.DUMMYFUNCTION("""COMPUTED_VALUE"""),29.0)</f>
        <v>29</v>
      </c>
      <c r="G792" s="1">
        <f>IFERROR(__xludf.DUMMYFUNCTION("""COMPUTED_VALUE"""),32.0)</f>
        <v>32</v>
      </c>
      <c r="J792" s="1" t="b">
        <f t="array" ref="J792">IF(NOT(H792=""),AND(C792:H792&gt;B792:G792),IF(NOT(G792=""),AND(C792:G792&gt;B792:F792),IF(NOT(F792=""),AND(C792:F792&gt;B792:E792),AND(C792:E792&gt;B792:D792))))</f>
        <v>1</v>
      </c>
      <c r="K792" s="1" t="b">
        <f t="array" ref="K792">IF(NOT(H792=""),AND(C792:H792&lt;B792:G792),IF(NOT(G792=""),AND(C792:G792&lt;B792:F792),IF(NOT(F792=""),AND(C792:F792&lt;B792:E792),AND(C792:E792&lt;B792:D792))))</f>
        <v>0</v>
      </c>
      <c r="L792" s="1" t="b">
        <f t="array" ref="L792">IF(NOT(H792=""),AND(AND(ABS(C792:H792-B792:G792)&gt;0),AND(ABS(C792:H792-B792:G792)&lt;4)),IF(NOT(G792=""),AND(AND(ABS(C792:G792-B792:F792)&gt;0),AND(ABS(C792:G792-B792:F792)&lt;4)),IF(NOT(F792=""),AND(AND(ABS(C792:F792-B792:E792)&gt;0),AND(ABS(C792:F792-B792:E792)&lt;4)),AND(AND(ABS(C792:E792-B792:D792)&gt;0),AND(ABS(C792:E792-B792:D792)&lt;4)))))</f>
        <v>1</v>
      </c>
      <c r="M792" s="1" t="b">
        <f t="shared" si="1"/>
        <v>1</v>
      </c>
    </row>
    <row r="793" ht="15.75" customHeight="1">
      <c r="A793" s="1" t="s">
        <v>802</v>
      </c>
      <c r="B793" s="1">
        <f>IFERROR(__xludf.DUMMYFUNCTION("SPLIT(A793,"" "")"),9.0)</f>
        <v>9</v>
      </c>
      <c r="C793" s="1">
        <f>IFERROR(__xludf.DUMMYFUNCTION("""COMPUTED_VALUE"""),11.0)</f>
        <v>11</v>
      </c>
      <c r="D793" s="1">
        <f>IFERROR(__xludf.DUMMYFUNCTION("""COMPUTED_VALUE"""),13.0)</f>
        <v>13</v>
      </c>
      <c r="E793" s="1">
        <f>IFERROR(__xludf.DUMMYFUNCTION("""COMPUTED_VALUE"""),15.0)</f>
        <v>15</v>
      </c>
      <c r="F793" s="1">
        <f>IFERROR(__xludf.DUMMYFUNCTION("""COMPUTED_VALUE"""),17.0)</f>
        <v>17</v>
      </c>
      <c r="J793" s="1" t="b">
        <f t="array" ref="J793">IF(NOT(H793=""),AND(C793:H793&gt;B793:G793),IF(NOT(G793=""),AND(C793:G793&gt;B793:F793),IF(NOT(F793=""),AND(C793:F793&gt;B793:E793),AND(C793:E793&gt;B793:D793))))</f>
        <v>1</v>
      </c>
      <c r="K793" s="1" t="b">
        <f t="array" ref="K793">IF(NOT(H793=""),AND(C793:H793&lt;B793:G793),IF(NOT(G793=""),AND(C793:G793&lt;B793:F793),IF(NOT(F793=""),AND(C793:F793&lt;B793:E793),AND(C793:E793&lt;B793:D793))))</f>
        <v>0</v>
      </c>
      <c r="L793" s="1" t="b">
        <f t="array" ref="L793">IF(NOT(H793=""),AND(AND(ABS(C793:H793-B793:G793)&gt;0),AND(ABS(C793:H793-B793:G793)&lt;4)),IF(NOT(G793=""),AND(AND(ABS(C793:G793-B793:F793)&gt;0),AND(ABS(C793:G793-B793:F793)&lt;4)),IF(NOT(F793=""),AND(AND(ABS(C793:F793-B793:E793)&gt;0),AND(ABS(C793:F793-B793:E793)&lt;4)),AND(AND(ABS(C793:E793-B793:D793)&gt;0),AND(ABS(C793:E793-B793:D793)&lt;4)))))</f>
        <v>1</v>
      </c>
      <c r="M793" s="1" t="b">
        <f t="shared" si="1"/>
        <v>1</v>
      </c>
    </row>
    <row r="794" ht="15.75" customHeight="1">
      <c r="A794" s="1" t="s">
        <v>803</v>
      </c>
      <c r="B794" s="1">
        <f>IFERROR(__xludf.DUMMYFUNCTION("SPLIT(A794,"" "")"),82.0)</f>
        <v>82</v>
      </c>
      <c r="C794" s="1">
        <f>IFERROR(__xludf.DUMMYFUNCTION("""COMPUTED_VALUE"""),83.0)</f>
        <v>83</v>
      </c>
      <c r="D794" s="1">
        <f>IFERROR(__xludf.DUMMYFUNCTION("""COMPUTED_VALUE"""),85.0)</f>
        <v>85</v>
      </c>
      <c r="E794" s="1">
        <f>IFERROR(__xludf.DUMMYFUNCTION("""COMPUTED_VALUE"""),87.0)</f>
        <v>87</v>
      </c>
      <c r="F794" s="1">
        <f>IFERROR(__xludf.DUMMYFUNCTION("""COMPUTED_VALUE"""),89.0)</f>
        <v>89</v>
      </c>
      <c r="G794" s="1">
        <f>IFERROR(__xludf.DUMMYFUNCTION("""COMPUTED_VALUE"""),92.0)</f>
        <v>92</v>
      </c>
      <c r="H794" s="1">
        <f>IFERROR(__xludf.DUMMYFUNCTION("""COMPUTED_VALUE"""),94.0)</f>
        <v>94</v>
      </c>
      <c r="I794" s="1">
        <f>IFERROR(__xludf.DUMMYFUNCTION("""COMPUTED_VALUE"""),95.0)</f>
        <v>95</v>
      </c>
      <c r="J794" s="1" t="b">
        <f t="array" ref="J794">IF(NOT(H794=""),AND(C794:H794&gt;B794:G794),IF(NOT(G794=""),AND(C794:G794&gt;B794:F794),IF(NOT(F794=""),AND(C794:F794&gt;B794:E794),AND(C794:E794&gt;B794:D794))))</f>
        <v>1</v>
      </c>
      <c r="K794" s="1" t="b">
        <f t="array" ref="K794">IF(NOT(H794=""),AND(C794:H794&lt;B794:G794),IF(NOT(G794=""),AND(C794:G794&lt;B794:F794),IF(NOT(F794=""),AND(C794:F794&lt;B794:E794),AND(C794:E794&lt;B794:D794))))</f>
        <v>0</v>
      </c>
      <c r="L794" s="1" t="b">
        <f t="array" ref="L794">IF(NOT(H794=""),AND(AND(ABS(C794:H794-B794:G794)&gt;0),AND(ABS(C794:H794-B794:G794)&lt;4)),IF(NOT(G794=""),AND(AND(ABS(C794:G794-B794:F794)&gt;0),AND(ABS(C794:G794-B794:F794)&lt;4)),IF(NOT(F794=""),AND(AND(ABS(C794:F794-B794:E794)&gt;0),AND(ABS(C794:F794-B794:E794)&lt;4)),AND(AND(ABS(C794:E794-B794:D794)&gt;0),AND(ABS(C794:E794-B794:D794)&lt;4)))))</f>
        <v>1</v>
      </c>
      <c r="M794" s="1" t="b">
        <f t="shared" si="1"/>
        <v>1</v>
      </c>
    </row>
    <row r="795" ht="15.75" customHeight="1">
      <c r="A795" s="1" t="s">
        <v>804</v>
      </c>
      <c r="B795" s="1">
        <f>IFERROR(__xludf.DUMMYFUNCTION("SPLIT(A795,"" "")"),16.0)</f>
        <v>16</v>
      </c>
      <c r="C795" s="1">
        <f>IFERROR(__xludf.DUMMYFUNCTION("""COMPUTED_VALUE"""),17.0)</f>
        <v>17</v>
      </c>
      <c r="D795" s="1">
        <f>IFERROR(__xludf.DUMMYFUNCTION("""COMPUTED_VALUE"""),20.0)</f>
        <v>20</v>
      </c>
      <c r="E795" s="1">
        <f>IFERROR(__xludf.DUMMYFUNCTION("""COMPUTED_VALUE"""),22.0)</f>
        <v>22</v>
      </c>
      <c r="F795" s="1">
        <f>IFERROR(__xludf.DUMMYFUNCTION("""COMPUTED_VALUE"""),23.0)</f>
        <v>23</v>
      </c>
      <c r="J795" s="1" t="b">
        <f t="array" ref="J795">IF(NOT(H795=""),AND(C795:H795&gt;B795:G795),IF(NOT(G795=""),AND(C795:G795&gt;B795:F795),IF(NOT(F795=""),AND(C795:F795&gt;B795:E795),AND(C795:E795&gt;B795:D795))))</f>
        <v>1</v>
      </c>
      <c r="K795" s="1" t="b">
        <f t="array" ref="K795">IF(NOT(H795=""),AND(C795:H795&lt;B795:G795),IF(NOT(G795=""),AND(C795:G795&lt;B795:F795),IF(NOT(F795=""),AND(C795:F795&lt;B795:E795),AND(C795:E795&lt;B795:D795))))</f>
        <v>0</v>
      </c>
      <c r="L795" s="1" t="b">
        <f t="array" ref="L795">IF(NOT(H795=""),AND(AND(ABS(C795:H795-B795:G795)&gt;0),AND(ABS(C795:H795-B795:G795)&lt;4)),IF(NOT(G795=""),AND(AND(ABS(C795:G795-B795:F795)&gt;0),AND(ABS(C795:G795-B795:F795)&lt;4)),IF(NOT(F795=""),AND(AND(ABS(C795:F795-B795:E795)&gt;0),AND(ABS(C795:F795-B795:E795)&lt;4)),AND(AND(ABS(C795:E795-B795:D795)&gt;0),AND(ABS(C795:E795-B795:D795)&lt;4)))))</f>
        <v>1</v>
      </c>
      <c r="M795" s="1" t="b">
        <f t="shared" si="1"/>
        <v>1</v>
      </c>
    </row>
    <row r="796" ht="15.75" customHeight="1">
      <c r="A796" s="1" t="s">
        <v>805</v>
      </c>
      <c r="B796" s="1">
        <f>IFERROR(__xludf.DUMMYFUNCTION("SPLIT(A796,"" "")"),54.0)</f>
        <v>54</v>
      </c>
      <c r="C796" s="1">
        <f>IFERROR(__xludf.DUMMYFUNCTION("""COMPUTED_VALUE"""),55.0)</f>
        <v>55</v>
      </c>
      <c r="D796" s="1">
        <f>IFERROR(__xludf.DUMMYFUNCTION("""COMPUTED_VALUE"""),56.0)</f>
        <v>56</v>
      </c>
      <c r="E796" s="1">
        <f>IFERROR(__xludf.DUMMYFUNCTION("""COMPUTED_VALUE"""),58.0)</f>
        <v>58</v>
      </c>
      <c r="F796" s="1">
        <f>IFERROR(__xludf.DUMMYFUNCTION("""COMPUTED_VALUE"""),60.0)</f>
        <v>60</v>
      </c>
      <c r="J796" s="1" t="b">
        <f t="array" ref="J796">IF(NOT(H796=""),AND(C796:H796&gt;B796:G796),IF(NOT(G796=""),AND(C796:G796&gt;B796:F796),IF(NOT(F796=""),AND(C796:F796&gt;B796:E796),AND(C796:E796&gt;B796:D796))))</f>
        <v>1</v>
      </c>
      <c r="K796" s="1" t="b">
        <f t="array" ref="K796">IF(NOT(H796=""),AND(C796:H796&lt;B796:G796),IF(NOT(G796=""),AND(C796:G796&lt;B796:F796),IF(NOT(F796=""),AND(C796:F796&lt;B796:E796),AND(C796:E796&lt;B796:D796))))</f>
        <v>0</v>
      </c>
      <c r="L796" s="1" t="b">
        <f t="array" ref="L796">IF(NOT(H796=""),AND(AND(ABS(C796:H796-B796:G796)&gt;0),AND(ABS(C796:H796-B796:G796)&lt;4)),IF(NOT(G796=""),AND(AND(ABS(C796:G796-B796:F796)&gt;0),AND(ABS(C796:G796-B796:F796)&lt;4)),IF(NOT(F796=""),AND(AND(ABS(C796:F796-B796:E796)&gt;0),AND(ABS(C796:F796-B796:E796)&lt;4)),AND(AND(ABS(C796:E796-B796:D796)&gt;0),AND(ABS(C796:E796-B796:D796)&lt;4)))))</f>
        <v>1</v>
      </c>
      <c r="M796" s="1" t="b">
        <f t="shared" si="1"/>
        <v>1</v>
      </c>
    </row>
    <row r="797" ht="15.75" customHeight="1">
      <c r="A797" s="1" t="s">
        <v>806</v>
      </c>
      <c r="B797" s="1">
        <f>IFERROR(__xludf.DUMMYFUNCTION("SPLIT(A797,"" "")"),29.0)</f>
        <v>29</v>
      </c>
      <c r="C797" s="1">
        <f>IFERROR(__xludf.DUMMYFUNCTION("""COMPUTED_VALUE"""),27.0)</f>
        <v>27</v>
      </c>
      <c r="D797" s="1">
        <f>IFERROR(__xludf.DUMMYFUNCTION("""COMPUTED_VALUE"""),25.0)</f>
        <v>25</v>
      </c>
      <c r="E797" s="1">
        <f>IFERROR(__xludf.DUMMYFUNCTION("""COMPUTED_VALUE"""),24.0)</f>
        <v>24</v>
      </c>
      <c r="F797" s="1">
        <f>IFERROR(__xludf.DUMMYFUNCTION("""COMPUTED_VALUE"""),23.0)</f>
        <v>23</v>
      </c>
      <c r="J797" s="1" t="b">
        <f t="array" ref="J797">IF(NOT(H797=""),AND(C797:H797&gt;B797:G797),IF(NOT(G797=""),AND(C797:G797&gt;B797:F797),IF(NOT(F797=""),AND(C797:F797&gt;B797:E797),AND(C797:E797&gt;B797:D797))))</f>
        <v>0</v>
      </c>
      <c r="K797" s="1" t="b">
        <f t="array" ref="K797">IF(NOT(H797=""),AND(C797:H797&lt;B797:G797),IF(NOT(G797=""),AND(C797:G797&lt;B797:F797),IF(NOT(F797=""),AND(C797:F797&lt;B797:E797),AND(C797:E797&lt;B797:D797))))</f>
        <v>1</v>
      </c>
      <c r="L797" s="1" t="b">
        <f t="array" ref="L797">IF(NOT(H797=""),AND(AND(ABS(C797:H797-B797:G797)&gt;0),AND(ABS(C797:H797-B797:G797)&lt;4)),IF(NOT(G797=""),AND(AND(ABS(C797:G797-B797:F797)&gt;0),AND(ABS(C797:G797-B797:F797)&lt;4)),IF(NOT(F797=""),AND(AND(ABS(C797:F797-B797:E797)&gt;0),AND(ABS(C797:F797-B797:E797)&lt;4)),AND(AND(ABS(C797:E797-B797:D797)&gt;0),AND(ABS(C797:E797-B797:D797)&lt;4)))))</f>
        <v>1</v>
      </c>
      <c r="M797" s="1" t="b">
        <f t="shared" si="1"/>
        <v>1</v>
      </c>
    </row>
    <row r="798" ht="15.75" customHeight="1">
      <c r="A798" s="1" t="s">
        <v>807</v>
      </c>
      <c r="B798" s="1">
        <f>IFERROR(__xludf.DUMMYFUNCTION("SPLIT(A798,"" "")"),73.0)</f>
        <v>73</v>
      </c>
      <c r="C798" s="1">
        <f>IFERROR(__xludf.DUMMYFUNCTION("""COMPUTED_VALUE"""),71.0)</f>
        <v>71</v>
      </c>
      <c r="D798" s="1">
        <f>IFERROR(__xludf.DUMMYFUNCTION("""COMPUTED_VALUE"""),69.0)</f>
        <v>69</v>
      </c>
      <c r="E798" s="1">
        <f>IFERROR(__xludf.DUMMYFUNCTION("""COMPUTED_VALUE"""),68.0)</f>
        <v>68</v>
      </c>
      <c r="F798" s="1">
        <f>IFERROR(__xludf.DUMMYFUNCTION("""COMPUTED_VALUE"""),67.0)</f>
        <v>67</v>
      </c>
      <c r="G798" s="1">
        <f>IFERROR(__xludf.DUMMYFUNCTION("""COMPUTED_VALUE"""),65.0)</f>
        <v>65</v>
      </c>
      <c r="H798" s="1">
        <f>IFERROR(__xludf.DUMMYFUNCTION("""COMPUTED_VALUE"""),62.0)</f>
        <v>62</v>
      </c>
      <c r="I798" s="1"/>
      <c r="J798" s="1" t="b">
        <f t="array" ref="J798">IF(NOT(H798=""),AND(C798:H798&gt;B798:G798),IF(NOT(G798=""),AND(C798:G798&gt;B798:F798),IF(NOT(F798=""),AND(C798:F798&gt;B798:E798),AND(C798:E798&gt;B798:D798))))</f>
        <v>0</v>
      </c>
      <c r="K798" s="1" t="b">
        <f t="array" ref="K798">IF(NOT(H798=""),AND(C798:H798&lt;B798:G798),IF(NOT(G798=""),AND(C798:G798&lt;B798:F798),IF(NOT(F798=""),AND(C798:F798&lt;B798:E798),AND(C798:E798&lt;B798:D798))))</f>
        <v>1</v>
      </c>
      <c r="L798" s="1" t="b">
        <f t="array" ref="L798">IF(NOT(H798=""),AND(AND(ABS(C798:H798-B798:G798)&gt;0),AND(ABS(C798:H798-B798:G798)&lt;4)),IF(NOT(G798=""),AND(AND(ABS(C798:G798-B798:F798)&gt;0),AND(ABS(C798:G798-B798:F798)&lt;4)),IF(NOT(F798=""),AND(AND(ABS(C798:F798-B798:E798)&gt;0),AND(ABS(C798:F798-B798:E798)&lt;4)),AND(AND(ABS(C798:E798-B798:D798)&gt;0),AND(ABS(C798:E798-B798:D798)&lt;4)))))</f>
        <v>1</v>
      </c>
      <c r="M798" s="1" t="b">
        <f t="shared" si="1"/>
        <v>1</v>
      </c>
    </row>
    <row r="799" ht="15.75" customHeight="1">
      <c r="A799" s="1" t="s">
        <v>808</v>
      </c>
      <c r="B799" s="1">
        <f>IFERROR(__xludf.DUMMYFUNCTION("SPLIT(A799,"" "")"),3.0)</f>
        <v>3</v>
      </c>
      <c r="C799" s="1">
        <f>IFERROR(__xludf.DUMMYFUNCTION("""COMPUTED_VALUE"""),5.0)</f>
        <v>5</v>
      </c>
      <c r="D799" s="1">
        <f>IFERROR(__xludf.DUMMYFUNCTION("""COMPUTED_VALUE"""),7.0)</f>
        <v>7</v>
      </c>
      <c r="E799" s="1">
        <f>IFERROR(__xludf.DUMMYFUNCTION("""COMPUTED_VALUE"""),9.0)</f>
        <v>9</v>
      </c>
      <c r="F799" s="1">
        <f>IFERROR(__xludf.DUMMYFUNCTION("""COMPUTED_VALUE"""),10.0)</f>
        <v>10</v>
      </c>
      <c r="G799" s="1">
        <f>IFERROR(__xludf.DUMMYFUNCTION("""COMPUTED_VALUE"""),13.0)</f>
        <v>13</v>
      </c>
      <c r="H799" s="1">
        <f>IFERROR(__xludf.DUMMYFUNCTION("""COMPUTED_VALUE"""),15.0)</f>
        <v>15</v>
      </c>
      <c r="I799" s="1"/>
      <c r="J799" s="1" t="b">
        <f t="array" ref="J799">IF(NOT(H799=""),AND(C799:H799&gt;B799:G799),IF(NOT(G799=""),AND(C799:G799&gt;B799:F799),IF(NOT(F799=""),AND(C799:F799&gt;B799:E799),AND(C799:E799&gt;B799:D799))))</f>
        <v>1</v>
      </c>
      <c r="K799" s="1" t="b">
        <f t="array" ref="K799">IF(NOT(H799=""),AND(C799:H799&lt;B799:G799),IF(NOT(G799=""),AND(C799:G799&lt;B799:F799),IF(NOT(F799=""),AND(C799:F799&lt;B799:E799),AND(C799:E799&lt;B799:D799))))</f>
        <v>0</v>
      </c>
      <c r="L799" s="1" t="b">
        <f t="array" ref="L799">IF(NOT(H799=""),AND(AND(ABS(C799:H799-B799:G799)&gt;0),AND(ABS(C799:H799-B799:G799)&lt;4)),IF(NOT(G799=""),AND(AND(ABS(C799:G799-B799:F799)&gt;0),AND(ABS(C799:G799-B799:F799)&lt;4)),IF(NOT(F799=""),AND(AND(ABS(C799:F799-B799:E799)&gt;0),AND(ABS(C799:F799-B799:E799)&lt;4)),AND(AND(ABS(C799:E799-B799:D799)&gt;0),AND(ABS(C799:E799-B799:D799)&lt;4)))))</f>
        <v>1</v>
      </c>
      <c r="M799" s="1" t="b">
        <f t="shared" si="1"/>
        <v>1</v>
      </c>
    </row>
    <row r="800" ht="15.75" customHeight="1">
      <c r="A800" s="1" t="s">
        <v>809</v>
      </c>
      <c r="B800" s="1">
        <f>IFERROR(__xludf.DUMMYFUNCTION("SPLIT(A800,"" "")"),76.0)</f>
        <v>76</v>
      </c>
      <c r="C800" s="1">
        <f>IFERROR(__xludf.DUMMYFUNCTION("""COMPUTED_VALUE"""),75.0)</f>
        <v>75</v>
      </c>
      <c r="D800" s="1">
        <f>IFERROR(__xludf.DUMMYFUNCTION("""COMPUTED_VALUE"""),73.0)</f>
        <v>73</v>
      </c>
      <c r="E800" s="1">
        <f>IFERROR(__xludf.DUMMYFUNCTION("""COMPUTED_VALUE"""),70.0)</f>
        <v>70</v>
      </c>
      <c r="F800" s="1">
        <f>IFERROR(__xludf.DUMMYFUNCTION("""COMPUTED_VALUE"""),67.0)</f>
        <v>67</v>
      </c>
      <c r="J800" s="1" t="b">
        <f t="array" ref="J800">IF(NOT(H800=""),AND(C800:H800&gt;B800:G800),IF(NOT(G800=""),AND(C800:G800&gt;B800:F800),IF(NOT(F800=""),AND(C800:F800&gt;B800:E800),AND(C800:E800&gt;B800:D800))))</f>
        <v>0</v>
      </c>
      <c r="K800" s="1" t="b">
        <f t="array" ref="K800">IF(NOT(H800=""),AND(C800:H800&lt;B800:G800),IF(NOT(G800=""),AND(C800:G800&lt;B800:F800),IF(NOT(F800=""),AND(C800:F800&lt;B800:E800),AND(C800:E800&lt;B800:D800))))</f>
        <v>1</v>
      </c>
      <c r="L800" s="1" t="b">
        <f t="array" ref="L800">IF(NOT(H800=""),AND(AND(ABS(C800:H800-B800:G800)&gt;0),AND(ABS(C800:H800-B800:G800)&lt;4)),IF(NOT(G800=""),AND(AND(ABS(C800:G800-B800:F800)&gt;0),AND(ABS(C800:G800-B800:F800)&lt;4)),IF(NOT(F800=""),AND(AND(ABS(C800:F800-B800:E800)&gt;0),AND(ABS(C800:F800-B800:E800)&lt;4)),AND(AND(ABS(C800:E800-B800:D800)&gt;0),AND(ABS(C800:E800-B800:D800)&lt;4)))))</f>
        <v>1</v>
      </c>
      <c r="M800" s="1" t="b">
        <f t="shared" si="1"/>
        <v>1</v>
      </c>
    </row>
    <row r="801" ht="15.75" customHeight="1">
      <c r="A801" s="1" t="s">
        <v>810</v>
      </c>
      <c r="B801" s="1">
        <f>IFERROR(__xludf.DUMMYFUNCTION("SPLIT(A801,"" "")"),48.0)</f>
        <v>48</v>
      </c>
      <c r="C801" s="1">
        <f>IFERROR(__xludf.DUMMYFUNCTION("""COMPUTED_VALUE"""),45.0)</f>
        <v>45</v>
      </c>
      <c r="D801" s="1">
        <f>IFERROR(__xludf.DUMMYFUNCTION("""COMPUTED_VALUE"""),44.0)</f>
        <v>44</v>
      </c>
      <c r="E801" s="1">
        <f>IFERROR(__xludf.DUMMYFUNCTION("""COMPUTED_VALUE"""),43.0)</f>
        <v>43</v>
      </c>
      <c r="F801" s="1">
        <f>IFERROR(__xludf.DUMMYFUNCTION("""COMPUTED_VALUE"""),41.0)</f>
        <v>41</v>
      </c>
      <c r="J801" s="1" t="b">
        <f t="array" ref="J801">IF(NOT(H801=""),AND(C801:H801&gt;B801:G801),IF(NOT(G801=""),AND(C801:G801&gt;B801:F801),IF(NOT(F801=""),AND(C801:F801&gt;B801:E801),AND(C801:E801&gt;B801:D801))))</f>
        <v>0</v>
      </c>
      <c r="K801" s="1" t="b">
        <f t="array" ref="K801">IF(NOT(H801=""),AND(C801:H801&lt;B801:G801),IF(NOT(G801=""),AND(C801:G801&lt;B801:F801),IF(NOT(F801=""),AND(C801:F801&lt;B801:E801),AND(C801:E801&lt;B801:D801))))</f>
        <v>1</v>
      </c>
      <c r="L801" s="1" t="b">
        <f t="array" ref="L801">IF(NOT(H801=""),AND(AND(ABS(C801:H801-B801:G801)&gt;0),AND(ABS(C801:H801-B801:G801)&lt;4)),IF(NOT(G801=""),AND(AND(ABS(C801:G801-B801:F801)&gt;0),AND(ABS(C801:G801-B801:F801)&lt;4)),IF(NOT(F801=""),AND(AND(ABS(C801:F801-B801:E801)&gt;0),AND(ABS(C801:F801-B801:E801)&lt;4)),AND(AND(ABS(C801:E801-B801:D801)&gt;0),AND(ABS(C801:E801-B801:D801)&lt;4)))))</f>
        <v>1</v>
      </c>
      <c r="M801" s="1" t="b">
        <f t="shared" si="1"/>
        <v>1</v>
      </c>
    </row>
    <row r="802" ht="15.75" customHeight="1">
      <c r="A802" s="1" t="s">
        <v>811</v>
      </c>
      <c r="B802" s="1">
        <f>IFERROR(__xludf.DUMMYFUNCTION("SPLIT(A802,"" "")"),52.0)</f>
        <v>52</v>
      </c>
      <c r="C802" s="1">
        <f>IFERROR(__xludf.DUMMYFUNCTION("""COMPUTED_VALUE"""),54.0)</f>
        <v>54</v>
      </c>
      <c r="D802" s="1">
        <f>IFERROR(__xludf.DUMMYFUNCTION("""COMPUTED_VALUE"""),57.0)</f>
        <v>57</v>
      </c>
      <c r="E802" s="1">
        <f>IFERROR(__xludf.DUMMYFUNCTION("""COMPUTED_VALUE"""),59.0)</f>
        <v>59</v>
      </c>
      <c r="F802" s="1">
        <f>IFERROR(__xludf.DUMMYFUNCTION("""COMPUTED_VALUE"""),61.0)</f>
        <v>61</v>
      </c>
      <c r="G802" s="1">
        <f>IFERROR(__xludf.DUMMYFUNCTION("""COMPUTED_VALUE"""),64.0)</f>
        <v>64</v>
      </c>
      <c r="H802" s="1">
        <f>IFERROR(__xludf.DUMMYFUNCTION("""COMPUTED_VALUE"""),65.0)</f>
        <v>65</v>
      </c>
      <c r="I802" s="1">
        <f>IFERROR(__xludf.DUMMYFUNCTION("""COMPUTED_VALUE"""),66.0)</f>
        <v>66</v>
      </c>
      <c r="J802" s="1" t="b">
        <f t="array" ref="J802">IF(NOT(H802=""),AND(C802:H802&gt;B802:G802),IF(NOT(G802=""),AND(C802:G802&gt;B802:F802),IF(NOT(F802=""),AND(C802:F802&gt;B802:E802),AND(C802:E802&gt;B802:D802))))</f>
        <v>1</v>
      </c>
      <c r="K802" s="1" t="b">
        <f t="array" ref="K802">IF(NOT(H802=""),AND(C802:H802&lt;B802:G802),IF(NOT(G802=""),AND(C802:G802&lt;B802:F802),IF(NOT(F802=""),AND(C802:F802&lt;B802:E802),AND(C802:E802&lt;B802:D802))))</f>
        <v>0</v>
      </c>
      <c r="L802" s="1" t="b">
        <f t="array" ref="L802">IF(NOT(H802=""),AND(AND(ABS(C802:H802-B802:G802)&gt;0),AND(ABS(C802:H802-B802:G802)&lt;4)),IF(NOT(G802=""),AND(AND(ABS(C802:G802-B802:F802)&gt;0),AND(ABS(C802:G802-B802:F802)&lt;4)),IF(NOT(F802=""),AND(AND(ABS(C802:F802-B802:E802)&gt;0),AND(ABS(C802:F802-B802:E802)&lt;4)),AND(AND(ABS(C802:E802-B802:D802)&gt;0),AND(ABS(C802:E802-B802:D802)&lt;4)))))</f>
        <v>1</v>
      </c>
      <c r="M802" s="1" t="b">
        <f t="shared" si="1"/>
        <v>1</v>
      </c>
    </row>
    <row r="803" ht="15.75" customHeight="1">
      <c r="A803" s="1" t="s">
        <v>812</v>
      </c>
      <c r="B803" s="1">
        <f>IFERROR(__xludf.DUMMYFUNCTION("SPLIT(A803,"" "")"),68.0)</f>
        <v>68</v>
      </c>
      <c r="C803" s="1">
        <f>IFERROR(__xludf.DUMMYFUNCTION("""COMPUTED_VALUE"""),70.0)</f>
        <v>70</v>
      </c>
      <c r="D803" s="1">
        <f>IFERROR(__xludf.DUMMYFUNCTION("""COMPUTED_VALUE"""),73.0)</f>
        <v>73</v>
      </c>
      <c r="E803" s="1">
        <f>IFERROR(__xludf.DUMMYFUNCTION("""COMPUTED_VALUE"""),75.0)</f>
        <v>75</v>
      </c>
      <c r="F803" s="1">
        <f>IFERROR(__xludf.DUMMYFUNCTION("""COMPUTED_VALUE"""),76.0)</f>
        <v>76</v>
      </c>
      <c r="G803" s="1">
        <f>IFERROR(__xludf.DUMMYFUNCTION("""COMPUTED_VALUE"""),77.0)</f>
        <v>77</v>
      </c>
      <c r="H803" s="1">
        <f>IFERROR(__xludf.DUMMYFUNCTION("""COMPUTED_VALUE"""),78.0)</f>
        <v>78</v>
      </c>
      <c r="I803" s="1"/>
      <c r="J803" s="1" t="b">
        <f t="array" ref="J803">IF(NOT(H803=""),AND(C803:H803&gt;B803:G803),IF(NOT(G803=""),AND(C803:G803&gt;B803:F803),IF(NOT(F803=""),AND(C803:F803&gt;B803:E803),AND(C803:E803&gt;B803:D803))))</f>
        <v>1</v>
      </c>
      <c r="K803" s="1" t="b">
        <f t="array" ref="K803">IF(NOT(H803=""),AND(C803:H803&lt;B803:G803),IF(NOT(G803=""),AND(C803:G803&lt;B803:F803),IF(NOT(F803=""),AND(C803:F803&lt;B803:E803),AND(C803:E803&lt;B803:D803))))</f>
        <v>0</v>
      </c>
      <c r="L803" s="1" t="b">
        <f t="array" ref="L803">IF(NOT(H803=""),AND(AND(ABS(C803:H803-B803:G803)&gt;0),AND(ABS(C803:H803-B803:G803)&lt;4)),IF(NOT(G803=""),AND(AND(ABS(C803:G803-B803:F803)&gt;0),AND(ABS(C803:G803-B803:F803)&lt;4)),IF(NOT(F803=""),AND(AND(ABS(C803:F803-B803:E803)&gt;0),AND(ABS(C803:F803-B803:E803)&lt;4)),AND(AND(ABS(C803:E803-B803:D803)&gt;0),AND(ABS(C803:E803-B803:D803)&lt;4)))))</f>
        <v>1</v>
      </c>
      <c r="M803" s="1" t="b">
        <f t="shared" si="1"/>
        <v>1</v>
      </c>
    </row>
    <row r="804" ht="15.75" customHeight="1">
      <c r="A804" s="1" t="s">
        <v>813</v>
      </c>
      <c r="B804" s="1">
        <f>IFERROR(__xludf.DUMMYFUNCTION("SPLIT(A804,"" "")"),68.0)</f>
        <v>68</v>
      </c>
      <c r="C804" s="1">
        <f>IFERROR(__xludf.DUMMYFUNCTION("""COMPUTED_VALUE"""),67.0)</f>
        <v>67</v>
      </c>
      <c r="D804" s="1">
        <f>IFERROR(__xludf.DUMMYFUNCTION("""COMPUTED_VALUE"""),65.0)</f>
        <v>65</v>
      </c>
      <c r="E804" s="1">
        <f>IFERROR(__xludf.DUMMYFUNCTION("""COMPUTED_VALUE"""),63.0)</f>
        <v>63</v>
      </c>
      <c r="F804" s="1">
        <f>IFERROR(__xludf.DUMMYFUNCTION("""COMPUTED_VALUE"""),60.0)</f>
        <v>60</v>
      </c>
      <c r="J804" s="1" t="b">
        <f t="array" ref="J804">IF(NOT(H804=""),AND(C804:H804&gt;B804:G804),IF(NOT(G804=""),AND(C804:G804&gt;B804:F804),IF(NOT(F804=""),AND(C804:F804&gt;B804:E804),AND(C804:E804&gt;B804:D804))))</f>
        <v>0</v>
      </c>
      <c r="K804" s="1" t="b">
        <f t="array" ref="K804">IF(NOT(H804=""),AND(C804:H804&lt;B804:G804),IF(NOT(G804=""),AND(C804:G804&lt;B804:F804),IF(NOT(F804=""),AND(C804:F804&lt;B804:E804),AND(C804:E804&lt;B804:D804))))</f>
        <v>1</v>
      </c>
      <c r="L804" s="1" t="b">
        <f t="array" ref="L804">IF(NOT(H804=""),AND(AND(ABS(C804:H804-B804:G804)&gt;0),AND(ABS(C804:H804-B804:G804)&lt;4)),IF(NOT(G804=""),AND(AND(ABS(C804:G804-B804:F804)&gt;0),AND(ABS(C804:G804-B804:F804)&lt;4)),IF(NOT(F804=""),AND(AND(ABS(C804:F804-B804:E804)&gt;0),AND(ABS(C804:F804-B804:E804)&lt;4)),AND(AND(ABS(C804:E804-B804:D804)&gt;0),AND(ABS(C804:E804-B804:D804)&lt;4)))))</f>
        <v>1</v>
      </c>
      <c r="M804" s="1" t="b">
        <f t="shared" si="1"/>
        <v>1</v>
      </c>
    </row>
    <row r="805" ht="15.75" customHeight="1">
      <c r="A805" s="1" t="s">
        <v>814</v>
      </c>
      <c r="B805" s="1">
        <f>IFERROR(__xludf.DUMMYFUNCTION("SPLIT(A805,"" "")"),49.0)</f>
        <v>49</v>
      </c>
      <c r="C805" s="1">
        <f>IFERROR(__xludf.DUMMYFUNCTION("""COMPUTED_VALUE"""),51.0)</f>
        <v>51</v>
      </c>
      <c r="D805" s="1">
        <f>IFERROR(__xludf.DUMMYFUNCTION("""COMPUTED_VALUE"""),54.0)</f>
        <v>54</v>
      </c>
      <c r="E805" s="1">
        <f>IFERROR(__xludf.DUMMYFUNCTION("""COMPUTED_VALUE"""),56.0)</f>
        <v>56</v>
      </c>
      <c r="F805" s="1">
        <f>IFERROR(__xludf.DUMMYFUNCTION("""COMPUTED_VALUE"""),58.0)</f>
        <v>58</v>
      </c>
      <c r="J805" s="1" t="b">
        <f t="array" ref="J805">IF(NOT(H805=""),AND(C805:H805&gt;B805:G805),IF(NOT(G805=""),AND(C805:G805&gt;B805:F805),IF(NOT(F805=""),AND(C805:F805&gt;B805:E805),AND(C805:E805&gt;B805:D805))))</f>
        <v>1</v>
      </c>
      <c r="K805" s="1" t="b">
        <f t="array" ref="K805">IF(NOT(H805=""),AND(C805:H805&lt;B805:G805),IF(NOT(G805=""),AND(C805:G805&lt;B805:F805),IF(NOT(F805=""),AND(C805:F805&lt;B805:E805),AND(C805:E805&lt;B805:D805))))</f>
        <v>0</v>
      </c>
      <c r="L805" s="1" t="b">
        <f t="array" ref="L805">IF(NOT(H805=""),AND(AND(ABS(C805:H805-B805:G805)&gt;0),AND(ABS(C805:H805-B805:G805)&lt;4)),IF(NOT(G805=""),AND(AND(ABS(C805:G805-B805:F805)&gt;0),AND(ABS(C805:G805-B805:F805)&lt;4)),IF(NOT(F805=""),AND(AND(ABS(C805:F805-B805:E805)&gt;0),AND(ABS(C805:F805-B805:E805)&lt;4)),AND(AND(ABS(C805:E805-B805:D805)&gt;0),AND(ABS(C805:E805-B805:D805)&lt;4)))))</f>
        <v>1</v>
      </c>
      <c r="M805" s="1" t="b">
        <f t="shared" si="1"/>
        <v>1</v>
      </c>
    </row>
    <row r="806" ht="15.75" customHeight="1">
      <c r="A806" s="1" t="s">
        <v>815</v>
      </c>
      <c r="B806" s="1">
        <f>IFERROR(__xludf.DUMMYFUNCTION("SPLIT(A806,"" "")"),11.0)</f>
        <v>11</v>
      </c>
      <c r="C806" s="1">
        <f>IFERROR(__xludf.DUMMYFUNCTION("""COMPUTED_VALUE"""),8.0)</f>
        <v>8</v>
      </c>
      <c r="D806" s="1">
        <f>IFERROR(__xludf.DUMMYFUNCTION("""COMPUTED_VALUE"""),7.0)</f>
        <v>7</v>
      </c>
      <c r="E806" s="1">
        <f>IFERROR(__xludf.DUMMYFUNCTION("""COMPUTED_VALUE"""),6.0)</f>
        <v>6</v>
      </c>
      <c r="F806" s="1">
        <f>IFERROR(__xludf.DUMMYFUNCTION("""COMPUTED_VALUE"""),4.0)</f>
        <v>4</v>
      </c>
      <c r="G806" s="1">
        <f>IFERROR(__xludf.DUMMYFUNCTION("""COMPUTED_VALUE"""),3.0)</f>
        <v>3</v>
      </c>
      <c r="J806" s="1" t="b">
        <f t="array" ref="J806">IF(NOT(H806=""),AND(C806:H806&gt;B806:G806),IF(NOT(G806=""),AND(C806:G806&gt;B806:F806),IF(NOT(F806=""),AND(C806:F806&gt;B806:E806),AND(C806:E806&gt;B806:D806))))</f>
        <v>0</v>
      </c>
      <c r="K806" s="1" t="b">
        <f t="array" ref="K806">IF(NOT(H806=""),AND(C806:H806&lt;B806:G806),IF(NOT(G806=""),AND(C806:G806&lt;B806:F806),IF(NOT(F806=""),AND(C806:F806&lt;B806:E806),AND(C806:E806&lt;B806:D806))))</f>
        <v>1</v>
      </c>
      <c r="L806" s="1" t="b">
        <f t="array" ref="L806">IF(NOT(H806=""),AND(AND(ABS(C806:H806-B806:G806)&gt;0),AND(ABS(C806:H806-B806:G806)&lt;4)),IF(NOT(G806=""),AND(AND(ABS(C806:G806-B806:F806)&gt;0),AND(ABS(C806:G806-B806:F806)&lt;4)),IF(NOT(F806=""),AND(AND(ABS(C806:F806-B806:E806)&gt;0),AND(ABS(C806:F806-B806:E806)&lt;4)),AND(AND(ABS(C806:E806-B806:D806)&gt;0),AND(ABS(C806:E806-B806:D806)&lt;4)))))</f>
        <v>1</v>
      </c>
      <c r="M806" s="1" t="b">
        <f t="shared" si="1"/>
        <v>1</v>
      </c>
    </row>
    <row r="807" ht="15.75" customHeight="1">
      <c r="A807" s="1" t="s">
        <v>816</v>
      </c>
      <c r="B807" s="1">
        <f>IFERROR(__xludf.DUMMYFUNCTION("SPLIT(A807,"" "")"),49.0)</f>
        <v>49</v>
      </c>
      <c r="C807" s="1">
        <f>IFERROR(__xludf.DUMMYFUNCTION("""COMPUTED_VALUE"""),52.0)</f>
        <v>52</v>
      </c>
      <c r="D807" s="1">
        <f>IFERROR(__xludf.DUMMYFUNCTION("""COMPUTED_VALUE"""),54.0)</f>
        <v>54</v>
      </c>
      <c r="E807" s="1">
        <f>IFERROR(__xludf.DUMMYFUNCTION("""COMPUTED_VALUE"""),57.0)</f>
        <v>57</v>
      </c>
      <c r="F807" s="1">
        <f>IFERROR(__xludf.DUMMYFUNCTION("""COMPUTED_VALUE"""),58.0)</f>
        <v>58</v>
      </c>
      <c r="G807" s="1">
        <f>IFERROR(__xludf.DUMMYFUNCTION("""COMPUTED_VALUE"""),59.0)</f>
        <v>59</v>
      </c>
      <c r="H807" s="1">
        <f>IFERROR(__xludf.DUMMYFUNCTION("""COMPUTED_VALUE"""),60.0)</f>
        <v>60</v>
      </c>
      <c r="I807" s="1">
        <f>IFERROR(__xludf.DUMMYFUNCTION("""COMPUTED_VALUE"""),62.0)</f>
        <v>62</v>
      </c>
      <c r="J807" s="1" t="b">
        <f t="array" ref="J807">IF(NOT(H807=""),AND(C807:H807&gt;B807:G807),IF(NOT(G807=""),AND(C807:G807&gt;B807:F807),IF(NOT(F807=""),AND(C807:F807&gt;B807:E807),AND(C807:E807&gt;B807:D807))))</f>
        <v>1</v>
      </c>
      <c r="K807" s="1" t="b">
        <f t="array" ref="K807">IF(NOT(H807=""),AND(C807:H807&lt;B807:G807),IF(NOT(G807=""),AND(C807:G807&lt;B807:F807),IF(NOT(F807=""),AND(C807:F807&lt;B807:E807),AND(C807:E807&lt;B807:D807))))</f>
        <v>0</v>
      </c>
      <c r="L807" s="1" t="b">
        <f t="array" ref="L807">IF(NOT(H807=""),AND(AND(ABS(C807:H807-B807:G807)&gt;0),AND(ABS(C807:H807-B807:G807)&lt;4)),IF(NOT(G807=""),AND(AND(ABS(C807:G807-B807:F807)&gt;0),AND(ABS(C807:G807-B807:F807)&lt;4)),IF(NOT(F807=""),AND(AND(ABS(C807:F807-B807:E807)&gt;0),AND(ABS(C807:F807-B807:E807)&lt;4)),AND(AND(ABS(C807:E807-B807:D807)&gt;0),AND(ABS(C807:E807-B807:D807)&lt;4)))))</f>
        <v>1</v>
      </c>
      <c r="M807" s="1" t="b">
        <f t="shared" si="1"/>
        <v>1</v>
      </c>
    </row>
    <row r="808" ht="15.75" customHeight="1">
      <c r="A808" s="1" t="s">
        <v>817</v>
      </c>
      <c r="B808" s="1">
        <f>IFERROR(__xludf.DUMMYFUNCTION("SPLIT(A808,"" "")"),22.0)</f>
        <v>22</v>
      </c>
      <c r="C808" s="1">
        <f>IFERROR(__xludf.DUMMYFUNCTION("""COMPUTED_VALUE"""),19.0)</f>
        <v>19</v>
      </c>
      <c r="D808" s="1">
        <f>IFERROR(__xludf.DUMMYFUNCTION("""COMPUTED_VALUE"""),18.0)</f>
        <v>18</v>
      </c>
      <c r="E808" s="1">
        <f>IFERROR(__xludf.DUMMYFUNCTION("""COMPUTED_VALUE"""),16.0)</f>
        <v>16</v>
      </c>
      <c r="F808" s="1">
        <f>IFERROR(__xludf.DUMMYFUNCTION("""COMPUTED_VALUE"""),13.0)</f>
        <v>13</v>
      </c>
      <c r="G808" s="1">
        <f>IFERROR(__xludf.DUMMYFUNCTION("""COMPUTED_VALUE"""),10.0)</f>
        <v>10</v>
      </c>
      <c r="H808" s="1">
        <f>IFERROR(__xludf.DUMMYFUNCTION("""COMPUTED_VALUE"""),7.0)</f>
        <v>7</v>
      </c>
      <c r="I808" s="1"/>
      <c r="J808" s="1" t="b">
        <f t="array" ref="J808">IF(NOT(H808=""),AND(C808:H808&gt;B808:G808),IF(NOT(G808=""),AND(C808:G808&gt;B808:F808),IF(NOT(F808=""),AND(C808:F808&gt;B808:E808),AND(C808:E808&gt;B808:D808))))</f>
        <v>0</v>
      </c>
      <c r="K808" s="1" t="b">
        <f t="array" ref="K808">IF(NOT(H808=""),AND(C808:H808&lt;B808:G808),IF(NOT(G808=""),AND(C808:G808&lt;B808:F808),IF(NOT(F808=""),AND(C808:F808&lt;B808:E808),AND(C808:E808&lt;B808:D808))))</f>
        <v>1</v>
      </c>
      <c r="L808" s="1" t="b">
        <f t="array" ref="L808">IF(NOT(H808=""),AND(AND(ABS(C808:H808-B808:G808)&gt;0),AND(ABS(C808:H808-B808:G808)&lt;4)),IF(NOT(G808=""),AND(AND(ABS(C808:G808-B808:F808)&gt;0),AND(ABS(C808:G808-B808:F808)&lt;4)),IF(NOT(F808=""),AND(AND(ABS(C808:F808-B808:E808)&gt;0),AND(ABS(C808:F808-B808:E808)&lt;4)),AND(AND(ABS(C808:E808-B808:D808)&gt;0),AND(ABS(C808:E808-B808:D808)&lt;4)))))</f>
        <v>1</v>
      </c>
      <c r="M808" s="1" t="b">
        <f t="shared" si="1"/>
        <v>1</v>
      </c>
    </row>
    <row r="809" ht="15.75" customHeight="1">
      <c r="A809" s="1" t="s">
        <v>818</v>
      </c>
      <c r="B809" s="1">
        <f>IFERROR(__xludf.DUMMYFUNCTION("SPLIT(A809,"" "")"),79.0)</f>
        <v>79</v>
      </c>
      <c r="C809" s="1">
        <f>IFERROR(__xludf.DUMMYFUNCTION("""COMPUTED_VALUE"""),81.0)</f>
        <v>81</v>
      </c>
      <c r="D809" s="1">
        <f>IFERROR(__xludf.DUMMYFUNCTION("""COMPUTED_VALUE"""),84.0)</f>
        <v>84</v>
      </c>
      <c r="E809" s="1">
        <f>IFERROR(__xludf.DUMMYFUNCTION("""COMPUTED_VALUE"""),86.0)</f>
        <v>86</v>
      </c>
      <c r="F809" s="1">
        <f>IFERROR(__xludf.DUMMYFUNCTION("""COMPUTED_VALUE"""),88.0)</f>
        <v>88</v>
      </c>
      <c r="G809" s="1">
        <f>IFERROR(__xludf.DUMMYFUNCTION("""COMPUTED_VALUE"""),91.0)</f>
        <v>91</v>
      </c>
      <c r="H809" s="1">
        <f>IFERROR(__xludf.DUMMYFUNCTION("""COMPUTED_VALUE"""),94.0)</f>
        <v>94</v>
      </c>
      <c r="I809" s="1">
        <f>IFERROR(__xludf.DUMMYFUNCTION("""COMPUTED_VALUE"""),95.0)</f>
        <v>95</v>
      </c>
      <c r="J809" s="1" t="b">
        <f t="array" ref="J809">IF(NOT(H809=""),AND(C809:H809&gt;B809:G809),IF(NOT(G809=""),AND(C809:G809&gt;B809:F809),IF(NOT(F809=""),AND(C809:F809&gt;B809:E809),AND(C809:E809&gt;B809:D809))))</f>
        <v>1</v>
      </c>
      <c r="K809" s="1" t="b">
        <f t="array" ref="K809">IF(NOT(H809=""),AND(C809:H809&lt;B809:G809),IF(NOT(G809=""),AND(C809:G809&lt;B809:F809),IF(NOT(F809=""),AND(C809:F809&lt;B809:E809),AND(C809:E809&lt;B809:D809))))</f>
        <v>0</v>
      </c>
      <c r="L809" s="1" t="b">
        <f t="array" ref="L809">IF(NOT(H809=""),AND(AND(ABS(C809:H809-B809:G809)&gt;0),AND(ABS(C809:H809-B809:G809)&lt;4)),IF(NOT(G809=""),AND(AND(ABS(C809:G809-B809:F809)&gt;0),AND(ABS(C809:G809-B809:F809)&lt;4)),IF(NOT(F809=""),AND(AND(ABS(C809:F809-B809:E809)&gt;0),AND(ABS(C809:F809-B809:E809)&lt;4)),AND(AND(ABS(C809:E809-B809:D809)&gt;0),AND(ABS(C809:E809-B809:D809)&lt;4)))))</f>
        <v>1</v>
      </c>
      <c r="M809" s="1" t="b">
        <f t="shared" si="1"/>
        <v>1</v>
      </c>
    </row>
    <row r="810" ht="15.75" customHeight="1">
      <c r="A810" s="1" t="s">
        <v>819</v>
      </c>
      <c r="B810" s="1">
        <f>IFERROR(__xludf.DUMMYFUNCTION("SPLIT(A810,"" "")"),34.0)</f>
        <v>34</v>
      </c>
      <c r="C810" s="1">
        <f>IFERROR(__xludf.DUMMYFUNCTION("""COMPUTED_VALUE"""),32.0)</f>
        <v>32</v>
      </c>
      <c r="D810" s="1">
        <f>IFERROR(__xludf.DUMMYFUNCTION("""COMPUTED_VALUE"""),31.0)</f>
        <v>31</v>
      </c>
      <c r="E810" s="1">
        <f>IFERROR(__xludf.DUMMYFUNCTION("""COMPUTED_VALUE"""),30.0)</f>
        <v>30</v>
      </c>
      <c r="F810" s="1">
        <f>IFERROR(__xludf.DUMMYFUNCTION("""COMPUTED_VALUE"""),29.0)</f>
        <v>29</v>
      </c>
      <c r="J810" s="1" t="b">
        <f t="array" ref="J810">IF(NOT(H810=""),AND(C810:H810&gt;B810:G810),IF(NOT(G810=""),AND(C810:G810&gt;B810:F810),IF(NOT(F810=""),AND(C810:F810&gt;B810:E810),AND(C810:E810&gt;B810:D810))))</f>
        <v>0</v>
      </c>
      <c r="K810" s="1" t="b">
        <f t="array" ref="K810">IF(NOT(H810=""),AND(C810:H810&lt;B810:G810),IF(NOT(G810=""),AND(C810:G810&lt;B810:F810),IF(NOT(F810=""),AND(C810:F810&lt;B810:E810),AND(C810:E810&lt;B810:D810))))</f>
        <v>1</v>
      </c>
      <c r="L810" s="1" t="b">
        <f t="array" ref="L810">IF(NOT(H810=""),AND(AND(ABS(C810:H810-B810:G810)&gt;0),AND(ABS(C810:H810-B810:G810)&lt;4)),IF(NOT(G810=""),AND(AND(ABS(C810:G810-B810:F810)&gt;0),AND(ABS(C810:G810-B810:F810)&lt;4)),IF(NOT(F810=""),AND(AND(ABS(C810:F810-B810:E810)&gt;0),AND(ABS(C810:F810-B810:E810)&lt;4)),AND(AND(ABS(C810:E810-B810:D810)&gt;0),AND(ABS(C810:E810-B810:D810)&lt;4)))))</f>
        <v>1</v>
      </c>
      <c r="M810" s="1" t="b">
        <f t="shared" si="1"/>
        <v>1</v>
      </c>
    </row>
    <row r="811" ht="15.75" customHeight="1">
      <c r="A811" s="1" t="s">
        <v>820</v>
      </c>
      <c r="B811" s="1">
        <f>IFERROR(__xludf.DUMMYFUNCTION("SPLIT(A811,"" "")"),44.0)</f>
        <v>44</v>
      </c>
      <c r="C811" s="1">
        <f>IFERROR(__xludf.DUMMYFUNCTION("""COMPUTED_VALUE"""),41.0)</f>
        <v>41</v>
      </c>
      <c r="D811" s="1">
        <f>IFERROR(__xludf.DUMMYFUNCTION("""COMPUTED_VALUE"""),38.0)</f>
        <v>38</v>
      </c>
      <c r="E811" s="1">
        <f>IFERROR(__xludf.DUMMYFUNCTION("""COMPUTED_VALUE"""),35.0)</f>
        <v>35</v>
      </c>
      <c r="F811" s="1">
        <f>IFERROR(__xludf.DUMMYFUNCTION("""COMPUTED_VALUE"""),34.0)</f>
        <v>34</v>
      </c>
      <c r="G811" s="1">
        <f>IFERROR(__xludf.DUMMYFUNCTION("""COMPUTED_VALUE"""),32.0)</f>
        <v>32</v>
      </c>
      <c r="H811" s="1">
        <f>IFERROR(__xludf.DUMMYFUNCTION("""COMPUTED_VALUE"""),31.0)</f>
        <v>31</v>
      </c>
      <c r="I811" s="1"/>
      <c r="J811" s="1" t="b">
        <f t="array" ref="J811">IF(NOT(H811=""),AND(C811:H811&gt;B811:G811),IF(NOT(G811=""),AND(C811:G811&gt;B811:F811),IF(NOT(F811=""),AND(C811:F811&gt;B811:E811),AND(C811:E811&gt;B811:D811))))</f>
        <v>0</v>
      </c>
      <c r="K811" s="1" t="b">
        <f t="array" ref="K811">IF(NOT(H811=""),AND(C811:H811&lt;B811:G811),IF(NOT(G811=""),AND(C811:G811&lt;B811:F811),IF(NOT(F811=""),AND(C811:F811&lt;B811:E811),AND(C811:E811&lt;B811:D811))))</f>
        <v>1</v>
      </c>
      <c r="L811" s="1" t="b">
        <f t="array" ref="L811">IF(NOT(H811=""),AND(AND(ABS(C811:H811-B811:G811)&gt;0),AND(ABS(C811:H811-B811:G811)&lt;4)),IF(NOT(G811=""),AND(AND(ABS(C811:G811-B811:F811)&gt;0),AND(ABS(C811:G811-B811:F811)&lt;4)),IF(NOT(F811=""),AND(AND(ABS(C811:F811-B811:E811)&gt;0),AND(ABS(C811:F811-B811:E811)&lt;4)),AND(AND(ABS(C811:E811-B811:D811)&gt;0),AND(ABS(C811:E811-B811:D811)&lt;4)))))</f>
        <v>1</v>
      </c>
      <c r="M811" s="1" t="b">
        <f t="shared" si="1"/>
        <v>1</v>
      </c>
    </row>
    <row r="812" ht="15.75" customHeight="1">
      <c r="A812" s="1" t="s">
        <v>821</v>
      </c>
      <c r="B812" s="1">
        <f>IFERROR(__xludf.DUMMYFUNCTION("SPLIT(A812,"" "")"),10.0)</f>
        <v>10</v>
      </c>
      <c r="C812" s="1">
        <f>IFERROR(__xludf.DUMMYFUNCTION("""COMPUTED_VALUE"""),12.0)</f>
        <v>12</v>
      </c>
      <c r="D812" s="1">
        <f>IFERROR(__xludf.DUMMYFUNCTION("""COMPUTED_VALUE"""),13.0)</f>
        <v>13</v>
      </c>
      <c r="E812" s="1">
        <f>IFERROR(__xludf.DUMMYFUNCTION("""COMPUTED_VALUE"""),14.0)</f>
        <v>14</v>
      </c>
      <c r="F812" s="1">
        <f>IFERROR(__xludf.DUMMYFUNCTION("""COMPUTED_VALUE"""),16.0)</f>
        <v>16</v>
      </c>
      <c r="G812" s="1">
        <f>IFERROR(__xludf.DUMMYFUNCTION("""COMPUTED_VALUE"""),18.0)</f>
        <v>18</v>
      </c>
      <c r="H812" s="1">
        <f>IFERROR(__xludf.DUMMYFUNCTION("""COMPUTED_VALUE"""),19.0)</f>
        <v>19</v>
      </c>
      <c r="I812" s="1">
        <f>IFERROR(__xludf.DUMMYFUNCTION("""COMPUTED_VALUE"""),20.0)</f>
        <v>20</v>
      </c>
      <c r="J812" s="1" t="b">
        <f t="array" ref="J812">IF(NOT(H812=""),AND(C812:H812&gt;B812:G812),IF(NOT(G812=""),AND(C812:G812&gt;B812:F812),IF(NOT(F812=""),AND(C812:F812&gt;B812:E812),AND(C812:E812&gt;B812:D812))))</f>
        <v>1</v>
      </c>
      <c r="K812" s="1" t="b">
        <f t="array" ref="K812">IF(NOT(H812=""),AND(C812:H812&lt;B812:G812),IF(NOT(G812=""),AND(C812:G812&lt;B812:F812),IF(NOT(F812=""),AND(C812:F812&lt;B812:E812),AND(C812:E812&lt;B812:D812))))</f>
        <v>0</v>
      </c>
      <c r="L812" s="1" t="b">
        <f t="array" ref="L812">IF(NOT(H812=""),AND(AND(ABS(C812:H812-B812:G812)&gt;0),AND(ABS(C812:H812-B812:G812)&lt;4)),IF(NOT(G812=""),AND(AND(ABS(C812:G812-B812:F812)&gt;0),AND(ABS(C812:G812-B812:F812)&lt;4)),IF(NOT(F812=""),AND(AND(ABS(C812:F812-B812:E812)&gt;0),AND(ABS(C812:F812-B812:E812)&lt;4)),AND(AND(ABS(C812:E812-B812:D812)&gt;0),AND(ABS(C812:E812-B812:D812)&lt;4)))))</f>
        <v>1</v>
      </c>
      <c r="M812" s="1" t="b">
        <f t="shared" si="1"/>
        <v>1</v>
      </c>
    </row>
    <row r="813" ht="15.75" customHeight="1">
      <c r="A813" s="1" t="s">
        <v>822</v>
      </c>
      <c r="B813" s="1">
        <f>IFERROR(__xludf.DUMMYFUNCTION("SPLIT(A813,"" "")"),19.0)</f>
        <v>19</v>
      </c>
      <c r="C813" s="1">
        <f>IFERROR(__xludf.DUMMYFUNCTION("""COMPUTED_VALUE"""),22.0)</f>
        <v>22</v>
      </c>
      <c r="D813" s="1">
        <f>IFERROR(__xludf.DUMMYFUNCTION("""COMPUTED_VALUE"""),25.0)</f>
        <v>25</v>
      </c>
      <c r="E813" s="1">
        <f>IFERROR(__xludf.DUMMYFUNCTION("""COMPUTED_VALUE"""),26.0)</f>
        <v>26</v>
      </c>
      <c r="F813" s="1">
        <f>IFERROR(__xludf.DUMMYFUNCTION("""COMPUTED_VALUE"""),28.0)</f>
        <v>28</v>
      </c>
      <c r="G813" s="1">
        <f>IFERROR(__xludf.DUMMYFUNCTION("""COMPUTED_VALUE"""),31.0)</f>
        <v>31</v>
      </c>
      <c r="H813" s="1">
        <f>IFERROR(__xludf.DUMMYFUNCTION("""COMPUTED_VALUE"""),34.0)</f>
        <v>34</v>
      </c>
      <c r="I813" s="1">
        <f>IFERROR(__xludf.DUMMYFUNCTION("""COMPUTED_VALUE"""),37.0)</f>
        <v>37</v>
      </c>
      <c r="J813" s="1" t="b">
        <f t="array" ref="J813">IF(NOT(H813=""),AND(C813:H813&gt;B813:G813),IF(NOT(G813=""),AND(C813:G813&gt;B813:F813),IF(NOT(F813=""),AND(C813:F813&gt;B813:E813),AND(C813:E813&gt;B813:D813))))</f>
        <v>1</v>
      </c>
      <c r="K813" s="1" t="b">
        <f t="array" ref="K813">IF(NOT(H813=""),AND(C813:H813&lt;B813:G813),IF(NOT(G813=""),AND(C813:G813&lt;B813:F813),IF(NOT(F813=""),AND(C813:F813&lt;B813:E813),AND(C813:E813&lt;B813:D813))))</f>
        <v>0</v>
      </c>
      <c r="L813" s="1" t="b">
        <f t="array" ref="L813">IF(NOT(H813=""),AND(AND(ABS(C813:H813-B813:G813)&gt;0),AND(ABS(C813:H813-B813:G813)&lt;4)),IF(NOT(G813=""),AND(AND(ABS(C813:G813-B813:F813)&gt;0),AND(ABS(C813:G813-B813:F813)&lt;4)),IF(NOT(F813=""),AND(AND(ABS(C813:F813-B813:E813)&gt;0),AND(ABS(C813:F813-B813:E813)&lt;4)),AND(AND(ABS(C813:E813-B813:D813)&gt;0),AND(ABS(C813:E813-B813:D813)&lt;4)))))</f>
        <v>1</v>
      </c>
      <c r="M813" s="1" t="b">
        <f t="shared" si="1"/>
        <v>1</v>
      </c>
    </row>
    <row r="814" ht="15.75" customHeight="1">
      <c r="A814" s="1" t="s">
        <v>823</v>
      </c>
      <c r="B814" s="1">
        <f>IFERROR(__xludf.DUMMYFUNCTION("SPLIT(A814,"" "")"),68.0)</f>
        <v>68</v>
      </c>
      <c r="C814" s="1">
        <f>IFERROR(__xludf.DUMMYFUNCTION("""COMPUTED_VALUE"""),70.0)</f>
        <v>70</v>
      </c>
      <c r="D814" s="1">
        <f>IFERROR(__xludf.DUMMYFUNCTION("""COMPUTED_VALUE"""),73.0)</f>
        <v>73</v>
      </c>
      <c r="E814" s="1">
        <f>IFERROR(__xludf.DUMMYFUNCTION("""COMPUTED_VALUE"""),75.0)</f>
        <v>75</v>
      </c>
      <c r="F814" s="1">
        <f>IFERROR(__xludf.DUMMYFUNCTION("""COMPUTED_VALUE"""),77.0)</f>
        <v>77</v>
      </c>
      <c r="G814" s="1">
        <f>IFERROR(__xludf.DUMMYFUNCTION("""COMPUTED_VALUE"""),79.0)</f>
        <v>79</v>
      </c>
      <c r="H814" s="1">
        <f>IFERROR(__xludf.DUMMYFUNCTION("""COMPUTED_VALUE"""),81.0)</f>
        <v>81</v>
      </c>
      <c r="I814" s="1">
        <f>IFERROR(__xludf.DUMMYFUNCTION("""COMPUTED_VALUE"""),84.0)</f>
        <v>84</v>
      </c>
      <c r="J814" s="1" t="b">
        <f t="array" ref="J814">IF(NOT(H814=""),AND(C814:H814&gt;B814:G814),IF(NOT(G814=""),AND(C814:G814&gt;B814:F814),IF(NOT(F814=""),AND(C814:F814&gt;B814:E814),AND(C814:E814&gt;B814:D814))))</f>
        <v>1</v>
      </c>
      <c r="K814" s="1" t="b">
        <f t="array" ref="K814">IF(NOT(H814=""),AND(C814:H814&lt;B814:G814),IF(NOT(G814=""),AND(C814:G814&lt;B814:F814),IF(NOT(F814=""),AND(C814:F814&lt;B814:E814),AND(C814:E814&lt;B814:D814))))</f>
        <v>0</v>
      </c>
      <c r="L814" s="1" t="b">
        <f t="array" ref="L814">IF(NOT(H814=""),AND(AND(ABS(C814:H814-B814:G814)&gt;0),AND(ABS(C814:H814-B814:G814)&lt;4)),IF(NOT(G814=""),AND(AND(ABS(C814:G814-B814:F814)&gt;0),AND(ABS(C814:G814-B814:F814)&lt;4)),IF(NOT(F814=""),AND(AND(ABS(C814:F814-B814:E814)&gt;0),AND(ABS(C814:F814-B814:E814)&lt;4)),AND(AND(ABS(C814:E814-B814:D814)&gt;0),AND(ABS(C814:E814-B814:D814)&lt;4)))))</f>
        <v>1</v>
      </c>
      <c r="M814" s="1" t="b">
        <f t="shared" si="1"/>
        <v>1</v>
      </c>
    </row>
    <row r="815" ht="15.75" customHeight="1">
      <c r="A815" s="1" t="s">
        <v>824</v>
      </c>
      <c r="B815" s="1">
        <f>IFERROR(__xludf.DUMMYFUNCTION("SPLIT(A815,"" "")"),24.0)</f>
        <v>24</v>
      </c>
      <c r="C815" s="1">
        <f>IFERROR(__xludf.DUMMYFUNCTION("""COMPUTED_VALUE"""),21.0)</f>
        <v>21</v>
      </c>
      <c r="D815" s="1">
        <f>IFERROR(__xludf.DUMMYFUNCTION("""COMPUTED_VALUE"""),19.0)</f>
        <v>19</v>
      </c>
      <c r="E815" s="1">
        <f>IFERROR(__xludf.DUMMYFUNCTION("""COMPUTED_VALUE"""),18.0)</f>
        <v>18</v>
      </c>
      <c r="F815" s="1">
        <f>IFERROR(__xludf.DUMMYFUNCTION("""COMPUTED_VALUE"""),15.0)</f>
        <v>15</v>
      </c>
      <c r="G815" s="1">
        <f>IFERROR(__xludf.DUMMYFUNCTION("""COMPUTED_VALUE"""),13.0)</f>
        <v>13</v>
      </c>
      <c r="J815" s="1" t="b">
        <f t="array" ref="J815">IF(NOT(H815=""),AND(C815:H815&gt;B815:G815),IF(NOT(G815=""),AND(C815:G815&gt;B815:F815),IF(NOT(F815=""),AND(C815:F815&gt;B815:E815),AND(C815:E815&gt;B815:D815))))</f>
        <v>0</v>
      </c>
      <c r="K815" s="1" t="b">
        <f t="array" ref="K815">IF(NOT(H815=""),AND(C815:H815&lt;B815:G815),IF(NOT(G815=""),AND(C815:G815&lt;B815:F815),IF(NOT(F815=""),AND(C815:F815&lt;B815:E815),AND(C815:E815&lt;B815:D815))))</f>
        <v>1</v>
      </c>
      <c r="L815" s="1" t="b">
        <f t="array" ref="L815">IF(NOT(H815=""),AND(AND(ABS(C815:H815-B815:G815)&gt;0),AND(ABS(C815:H815-B815:G815)&lt;4)),IF(NOT(G815=""),AND(AND(ABS(C815:G815-B815:F815)&gt;0),AND(ABS(C815:G815-B815:F815)&lt;4)),IF(NOT(F815=""),AND(AND(ABS(C815:F815-B815:E815)&gt;0),AND(ABS(C815:F815-B815:E815)&lt;4)),AND(AND(ABS(C815:E815-B815:D815)&gt;0),AND(ABS(C815:E815-B815:D815)&lt;4)))))</f>
        <v>1</v>
      </c>
      <c r="M815" s="1" t="b">
        <f t="shared" si="1"/>
        <v>1</v>
      </c>
    </row>
    <row r="816" ht="15.75" customHeight="1">
      <c r="A816" s="1" t="s">
        <v>825</v>
      </c>
      <c r="B816" s="1">
        <f>IFERROR(__xludf.DUMMYFUNCTION("SPLIT(A816,"" "")"),98.0)</f>
        <v>98</v>
      </c>
      <c r="C816" s="1">
        <f>IFERROR(__xludf.DUMMYFUNCTION("""COMPUTED_VALUE"""),96.0)</f>
        <v>96</v>
      </c>
      <c r="D816" s="1">
        <f>IFERROR(__xludf.DUMMYFUNCTION("""COMPUTED_VALUE"""),93.0)</f>
        <v>93</v>
      </c>
      <c r="E816" s="1">
        <f>IFERROR(__xludf.DUMMYFUNCTION("""COMPUTED_VALUE"""),92.0)</f>
        <v>92</v>
      </c>
      <c r="F816" s="1">
        <f>IFERROR(__xludf.DUMMYFUNCTION("""COMPUTED_VALUE"""),90.0)</f>
        <v>90</v>
      </c>
      <c r="G816" s="1">
        <f>IFERROR(__xludf.DUMMYFUNCTION("""COMPUTED_VALUE"""),88.0)</f>
        <v>88</v>
      </c>
      <c r="H816" s="1">
        <f>IFERROR(__xludf.DUMMYFUNCTION("""COMPUTED_VALUE"""),86.0)</f>
        <v>86</v>
      </c>
      <c r="I816" s="1"/>
      <c r="J816" s="1" t="b">
        <f t="array" ref="J816">IF(NOT(H816=""),AND(C816:H816&gt;B816:G816),IF(NOT(G816=""),AND(C816:G816&gt;B816:F816),IF(NOT(F816=""),AND(C816:F816&gt;B816:E816),AND(C816:E816&gt;B816:D816))))</f>
        <v>0</v>
      </c>
      <c r="K816" s="1" t="b">
        <f t="array" ref="K816">IF(NOT(H816=""),AND(C816:H816&lt;B816:G816),IF(NOT(G816=""),AND(C816:G816&lt;B816:F816),IF(NOT(F816=""),AND(C816:F816&lt;B816:E816),AND(C816:E816&lt;B816:D816))))</f>
        <v>1</v>
      </c>
      <c r="L816" s="1" t="b">
        <f t="array" ref="L816">IF(NOT(H816=""),AND(AND(ABS(C816:H816-B816:G816)&gt;0),AND(ABS(C816:H816-B816:G816)&lt;4)),IF(NOT(G816=""),AND(AND(ABS(C816:G816-B816:F816)&gt;0),AND(ABS(C816:G816-B816:F816)&lt;4)),IF(NOT(F816=""),AND(AND(ABS(C816:F816-B816:E816)&gt;0),AND(ABS(C816:F816-B816:E816)&lt;4)),AND(AND(ABS(C816:E816-B816:D816)&gt;0),AND(ABS(C816:E816-B816:D816)&lt;4)))))</f>
        <v>1</v>
      </c>
      <c r="M816" s="1" t="b">
        <f t="shared" si="1"/>
        <v>1</v>
      </c>
    </row>
    <row r="817" ht="15.75" customHeight="1">
      <c r="A817" s="1" t="s">
        <v>826</v>
      </c>
      <c r="B817" s="1">
        <f>IFERROR(__xludf.DUMMYFUNCTION("SPLIT(A817,"" "")"),97.0)</f>
        <v>97</v>
      </c>
      <c r="C817" s="1">
        <f>IFERROR(__xludf.DUMMYFUNCTION("""COMPUTED_VALUE"""),94.0)</f>
        <v>94</v>
      </c>
      <c r="D817" s="1">
        <f>IFERROR(__xludf.DUMMYFUNCTION("""COMPUTED_VALUE"""),91.0)</f>
        <v>91</v>
      </c>
      <c r="E817" s="1">
        <f>IFERROR(__xludf.DUMMYFUNCTION("""COMPUTED_VALUE"""),88.0)</f>
        <v>88</v>
      </c>
      <c r="F817" s="1">
        <f>IFERROR(__xludf.DUMMYFUNCTION("""COMPUTED_VALUE"""),85.0)</f>
        <v>85</v>
      </c>
      <c r="G817" s="1">
        <f>IFERROR(__xludf.DUMMYFUNCTION("""COMPUTED_VALUE"""),83.0)</f>
        <v>83</v>
      </c>
      <c r="H817" s="1">
        <f>IFERROR(__xludf.DUMMYFUNCTION("""COMPUTED_VALUE"""),81.0)</f>
        <v>81</v>
      </c>
      <c r="I817" s="1"/>
      <c r="J817" s="1" t="b">
        <f t="array" ref="J817">IF(NOT(H817=""),AND(C817:H817&gt;B817:G817),IF(NOT(G817=""),AND(C817:G817&gt;B817:F817),IF(NOT(F817=""),AND(C817:F817&gt;B817:E817),AND(C817:E817&gt;B817:D817))))</f>
        <v>0</v>
      </c>
      <c r="K817" s="1" t="b">
        <f t="array" ref="K817">IF(NOT(H817=""),AND(C817:H817&lt;B817:G817),IF(NOT(G817=""),AND(C817:G817&lt;B817:F817),IF(NOT(F817=""),AND(C817:F817&lt;B817:E817),AND(C817:E817&lt;B817:D817))))</f>
        <v>1</v>
      </c>
      <c r="L817" s="1" t="b">
        <f t="array" ref="L817">IF(NOT(H817=""),AND(AND(ABS(C817:H817-B817:G817)&gt;0),AND(ABS(C817:H817-B817:G817)&lt;4)),IF(NOT(G817=""),AND(AND(ABS(C817:G817-B817:F817)&gt;0),AND(ABS(C817:G817-B817:F817)&lt;4)),IF(NOT(F817=""),AND(AND(ABS(C817:F817-B817:E817)&gt;0),AND(ABS(C817:F817-B817:E817)&lt;4)),AND(AND(ABS(C817:E817-B817:D817)&gt;0),AND(ABS(C817:E817-B817:D817)&lt;4)))))</f>
        <v>1</v>
      </c>
      <c r="M817" s="1" t="b">
        <f t="shared" si="1"/>
        <v>1</v>
      </c>
    </row>
    <row r="818" ht="15.75" customHeight="1">
      <c r="A818" s="1" t="s">
        <v>827</v>
      </c>
      <c r="B818" s="1">
        <f>IFERROR(__xludf.DUMMYFUNCTION("SPLIT(A818,"" "")"),65.0)</f>
        <v>65</v>
      </c>
      <c r="C818" s="1">
        <f>IFERROR(__xludf.DUMMYFUNCTION("""COMPUTED_VALUE"""),63.0)</f>
        <v>63</v>
      </c>
      <c r="D818" s="1">
        <f>IFERROR(__xludf.DUMMYFUNCTION("""COMPUTED_VALUE"""),60.0)</f>
        <v>60</v>
      </c>
      <c r="E818" s="1">
        <f>IFERROR(__xludf.DUMMYFUNCTION("""COMPUTED_VALUE"""),58.0)</f>
        <v>58</v>
      </c>
      <c r="F818" s="1">
        <f>IFERROR(__xludf.DUMMYFUNCTION("""COMPUTED_VALUE"""),57.0)</f>
        <v>57</v>
      </c>
      <c r="G818" s="1">
        <f>IFERROR(__xludf.DUMMYFUNCTION("""COMPUTED_VALUE"""),55.0)</f>
        <v>55</v>
      </c>
      <c r="H818" s="1">
        <f>IFERROR(__xludf.DUMMYFUNCTION("""COMPUTED_VALUE"""),54.0)</f>
        <v>54</v>
      </c>
      <c r="I818" s="1"/>
      <c r="J818" s="1" t="b">
        <f t="array" ref="J818">IF(NOT(H818=""),AND(C818:H818&gt;B818:G818),IF(NOT(G818=""),AND(C818:G818&gt;B818:F818),IF(NOT(F818=""),AND(C818:F818&gt;B818:E818),AND(C818:E818&gt;B818:D818))))</f>
        <v>0</v>
      </c>
      <c r="K818" s="1" t="b">
        <f t="array" ref="K818">IF(NOT(H818=""),AND(C818:H818&lt;B818:G818),IF(NOT(G818=""),AND(C818:G818&lt;B818:F818),IF(NOT(F818=""),AND(C818:F818&lt;B818:E818),AND(C818:E818&lt;B818:D818))))</f>
        <v>1</v>
      </c>
      <c r="L818" s="1" t="b">
        <f t="array" ref="L818">IF(NOT(H818=""),AND(AND(ABS(C818:H818-B818:G818)&gt;0),AND(ABS(C818:H818-B818:G818)&lt;4)),IF(NOT(G818=""),AND(AND(ABS(C818:G818-B818:F818)&gt;0),AND(ABS(C818:G818-B818:F818)&lt;4)),IF(NOT(F818=""),AND(AND(ABS(C818:F818-B818:E818)&gt;0),AND(ABS(C818:F818-B818:E818)&lt;4)),AND(AND(ABS(C818:E818-B818:D818)&gt;0),AND(ABS(C818:E818-B818:D818)&lt;4)))))</f>
        <v>1</v>
      </c>
      <c r="M818" s="1" t="b">
        <f t="shared" si="1"/>
        <v>1</v>
      </c>
    </row>
    <row r="819" ht="15.75" customHeight="1">
      <c r="A819" s="1" t="s">
        <v>828</v>
      </c>
      <c r="B819" s="1">
        <f>IFERROR(__xludf.DUMMYFUNCTION("SPLIT(A819,"" "")"),58.0)</f>
        <v>58</v>
      </c>
      <c r="C819" s="1">
        <f>IFERROR(__xludf.DUMMYFUNCTION("""COMPUTED_VALUE"""),61.0)</f>
        <v>61</v>
      </c>
      <c r="D819" s="1">
        <f>IFERROR(__xludf.DUMMYFUNCTION("""COMPUTED_VALUE"""),62.0)</f>
        <v>62</v>
      </c>
      <c r="E819" s="1">
        <f>IFERROR(__xludf.DUMMYFUNCTION("""COMPUTED_VALUE"""),65.0)</f>
        <v>65</v>
      </c>
      <c r="F819" s="1">
        <f>IFERROR(__xludf.DUMMYFUNCTION("""COMPUTED_VALUE"""),67.0)</f>
        <v>67</v>
      </c>
      <c r="J819" s="1" t="b">
        <f t="array" ref="J819">IF(NOT(H819=""),AND(C819:H819&gt;B819:G819),IF(NOT(G819=""),AND(C819:G819&gt;B819:F819),IF(NOT(F819=""),AND(C819:F819&gt;B819:E819),AND(C819:E819&gt;B819:D819))))</f>
        <v>1</v>
      </c>
      <c r="K819" s="1" t="b">
        <f t="array" ref="K819">IF(NOT(H819=""),AND(C819:H819&lt;B819:G819),IF(NOT(G819=""),AND(C819:G819&lt;B819:F819),IF(NOT(F819=""),AND(C819:F819&lt;B819:E819),AND(C819:E819&lt;B819:D819))))</f>
        <v>0</v>
      </c>
      <c r="L819" s="1" t="b">
        <f t="array" ref="L819">IF(NOT(H819=""),AND(AND(ABS(C819:H819-B819:G819)&gt;0),AND(ABS(C819:H819-B819:G819)&lt;4)),IF(NOT(G819=""),AND(AND(ABS(C819:G819-B819:F819)&gt;0),AND(ABS(C819:G819-B819:F819)&lt;4)),IF(NOT(F819=""),AND(AND(ABS(C819:F819-B819:E819)&gt;0),AND(ABS(C819:F819-B819:E819)&lt;4)),AND(AND(ABS(C819:E819-B819:D819)&gt;0),AND(ABS(C819:E819-B819:D819)&lt;4)))))</f>
        <v>1</v>
      </c>
      <c r="M819" s="1" t="b">
        <f t="shared" si="1"/>
        <v>1</v>
      </c>
    </row>
    <row r="820" ht="15.75" customHeight="1">
      <c r="A820" s="1" t="s">
        <v>829</v>
      </c>
      <c r="B820" s="1">
        <f>IFERROR(__xludf.DUMMYFUNCTION("SPLIT(A820,"" "")"),42.0)</f>
        <v>42</v>
      </c>
      <c r="C820" s="1">
        <f>IFERROR(__xludf.DUMMYFUNCTION("""COMPUTED_VALUE"""),44.0)</f>
        <v>44</v>
      </c>
      <c r="D820" s="1">
        <f>IFERROR(__xludf.DUMMYFUNCTION("""COMPUTED_VALUE"""),45.0)</f>
        <v>45</v>
      </c>
      <c r="E820" s="1">
        <f>IFERROR(__xludf.DUMMYFUNCTION("""COMPUTED_VALUE"""),46.0)</f>
        <v>46</v>
      </c>
      <c r="F820" s="1">
        <f>IFERROR(__xludf.DUMMYFUNCTION("""COMPUTED_VALUE"""),48.0)</f>
        <v>48</v>
      </c>
      <c r="G820" s="1">
        <f>IFERROR(__xludf.DUMMYFUNCTION("""COMPUTED_VALUE"""),50.0)</f>
        <v>50</v>
      </c>
      <c r="H820" s="1">
        <f>IFERROR(__xludf.DUMMYFUNCTION("""COMPUTED_VALUE"""),51.0)</f>
        <v>51</v>
      </c>
      <c r="I820" s="1"/>
      <c r="J820" s="1" t="b">
        <f t="array" ref="J820">IF(NOT(H820=""),AND(C820:H820&gt;B820:G820),IF(NOT(G820=""),AND(C820:G820&gt;B820:F820),IF(NOT(F820=""),AND(C820:F820&gt;B820:E820),AND(C820:E820&gt;B820:D820))))</f>
        <v>1</v>
      </c>
      <c r="K820" s="1" t="b">
        <f t="array" ref="K820">IF(NOT(H820=""),AND(C820:H820&lt;B820:G820),IF(NOT(G820=""),AND(C820:G820&lt;B820:F820),IF(NOT(F820=""),AND(C820:F820&lt;B820:E820),AND(C820:E820&lt;B820:D820))))</f>
        <v>0</v>
      </c>
      <c r="L820" s="1" t="b">
        <f t="array" ref="L820">IF(NOT(H820=""),AND(AND(ABS(C820:H820-B820:G820)&gt;0),AND(ABS(C820:H820-B820:G820)&lt;4)),IF(NOT(G820=""),AND(AND(ABS(C820:G820-B820:F820)&gt;0),AND(ABS(C820:G820-B820:F820)&lt;4)),IF(NOT(F820=""),AND(AND(ABS(C820:F820-B820:E820)&gt;0),AND(ABS(C820:F820-B820:E820)&lt;4)),AND(AND(ABS(C820:E820-B820:D820)&gt;0),AND(ABS(C820:E820-B820:D820)&lt;4)))))</f>
        <v>1</v>
      </c>
      <c r="M820" s="1" t="b">
        <f t="shared" si="1"/>
        <v>1</v>
      </c>
    </row>
    <row r="821" ht="15.75" customHeight="1">
      <c r="A821" s="1" t="s">
        <v>830</v>
      </c>
      <c r="B821" s="1">
        <f>IFERROR(__xludf.DUMMYFUNCTION("SPLIT(A821,"" "")"),33.0)</f>
        <v>33</v>
      </c>
      <c r="C821" s="1">
        <f>IFERROR(__xludf.DUMMYFUNCTION("""COMPUTED_VALUE"""),30.0)</f>
        <v>30</v>
      </c>
      <c r="D821" s="1">
        <f>IFERROR(__xludf.DUMMYFUNCTION("""COMPUTED_VALUE"""),27.0)</f>
        <v>27</v>
      </c>
      <c r="E821" s="1">
        <f>IFERROR(__xludf.DUMMYFUNCTION("""COMPUTED_VALUE"""),25.0)</f>
        <v>25</v>
      </c>
      <c r="F821" s="1">
        <f>IFERROR(__xludf.DUMMYFUNCTION("""COMPUTED_VALUE"""),23.0)</f>
        <v>23</v>
      </c>
      <c r="G821" s="1">
        <f>IFERROR(__xludf.DUMMYFUNCTION("""COMPUTED_VALUE"""),22.0)</f>
        <v>22</v>
      </c>
      <c r="J821" s="1" t="b">
        <f t="array" ref="J821">IF(NOT(H821=""),AND(C821:H821&gt;B821:G821),IF(NOT(G821=""),AND(C821:G821&gt;B821:F821),IF(NOT(F821=""),AND(C821:F821&gt;B821:E821),AND(C821:E821&gt;B821:D821))))</f>
        <v>0</v>
      </c>
      <c r="K821" s="1" t="b">
        <f t="array" ref="K821">IF(NOT(H821=""),AND(C821:H821&lt;B821:G821),IF(NOT(G821=""),AND(C821:G821&lt;B821:F821),IF(NOT(F821=""),AND(C821:F821&lt;B821:E821),AND(C821:E821&lt;B821:D821))))</f>
        <v>1</v>
      </c>
      <c r="L821" s="1" t="b">
        <f t="array" ref="L821">IF(NOT(H821=""),AND(AND(ABS(C821:H821-B821:G821)&gt;0),AND(ABS(C821:H821-B821:G821)&lt;4)),IF(NOT(G821=""),AND(AND(ABS(C821:G821-B821:F821)&gt;0),AND(ABS(C821:G821-B821:F821)&lt;4)),IF(NOT(F821=""),AND(AND(ABS(C821:F821-B821:E821)&gt;0),AND(ABS(C821:F821-B821:E821)&lt;4)),AND(AND(ABS(C821:E821-B821:D821)&gt;0),AND(ABS(C821:E821-B821:D821)&lt;4)))))</f>
        <v>1</v>
      </c>
      <c r="M821" s="1" t="b">
        <f t="shared" si="1"/>
        <v>1</v>
      </c>
    </row>
    <row r="822" ht="15.75" customHeight="1">
      <c r="A822" s="1" t="s">
        <v>831</v>
      </c>
      <c r="B822" s="1">
        <f>IFERROR(__xludf.DUMMYFUNCTION("SPLIT(A822,"" "")"),57.0)</f>
        <v>57</v>
      </c>
      <c r="C822" s="1">
        <f>IFERROR(__xludf.DUMMYFUNCTION("""COMPUTED_VALUE"""),54.0)</f>
        <v>54</v>
      </c>
      <c r="D822" s="1">
        <f>IFERROR(__xludf.DUMMYFUNCTION("""COMPUTED_VALUE"""),52.0)</f>
        <v>52</v>
      </c>
      <c r="E822" s="1">
        <f>IFERROR(__xludf.DUMMYFUNCTION("""COMPUTED_VALUE"""),50.0)</f>
        <v>50</v>
      </c>
      <c r="F822" s="1">
        <f>IFERROR(__xludf.DUMMYFUNCTION("""COMPUTED_VALUE"""),48.0)</f>
        <v>48</v>
      </c>
      <c r="G822" s="1">
        <f>IFERROR(__xludf.DUMMYFUNCTION("""COMPUTED_VALUE"""),47.0)</f>
        <v>47</v>
      </c>
      <c r="H822" s="1">
        <f>IFERROR(__xludf.DUMMYFUNCTION("""COMPUTED_VALUE"""),46.0)</f>
        <v>46</v>
      </c>
      <c r="I822" s="1"/>
      <c r="J822" s="1" t="b">
        <f t="array" ref="J822">IF(NOT(H822=""),AND(C822:H822&gt;B822:G822),IF(NOT(G822=""),AND(C822:G822&gt;B822:F822),IF(NOT(F822=""),AND(C822:F822&gt;B822:E822),AND(C822:E822&gt;B822:D822))))</f>
        <v>0</v>
      </c>
      <c r="K822" s="1" t="b">
        <f t="array" ref="K822">IF(NOT(H822=""),AND(C822:H822&lt;B822:G822),IF(NOT(G822=""),AND(C822:G822&lt;B822:F822),IF(NOT(F822=""),AND(C822:F822&lt;B822:E822),AND(C822:E822&lt;B822:D822))))</f>
        <v>1</v>
      </c>
      <c r="L822" s="1" t="b">
        <f t="array" ref="L822">IF(NOT(H822=""),AND(AND(ABS(C822:H822-B822:G822)&gt;0),AND(ABS(C822:H822-B822:G822)&lt;4)),IF(NOT(G822=""),AND(AND(ABS(C822:G822-B822:F822)&gt;0),AND(ABS(C822:G822-B822:F822)&lt;4)),IF(NOT(F822=""),AND(AND(ABS(C822:F822-B822:E822)&gt;0),AND(ABS(C822:F822-B822:E822)&lt;4)),AND(AND(ABS(C822:E822-B822:D822)&gt;0),AND(ABS(C822:E822-B822:D822)&lt;4)))))</f>
        <v>1</v>
      </c>
      <c r="M822" s="1" t="b">
        <f t="shared" si="1"/>
        <v>1</v>
      </c>
    </row>
    <row r="823" ht="15.75" customHeight="1">
      <c r="A823" s="1" t="s">
        <v>832</v>
      </c>
      <c r="B823" s="1">
        <f>IFERROR(__xludf.DUMMYFUNCTION("SPLIT(A823,"" "")"),48.0)</f>
        <v>48</v>
      </c>
      <c r="C823" s="1">
        <f>IFERROR(__xludf.DUMMYFUNCTION("""COMPUTED_VALUE"""),45.0)</f>
        <v>45</v>
      </c>
      <c r="D823" s="1">
        <f>IFERROR(__xludf.DUMMYFUNCTION("""COMPUTED_VALUE"""),44.0)</f>
        <v>44</v>
      </c>
      <c r="E823" s="1">
        <f>IFERROR(__xludf.DUMMYFUNCTION("""COMPUTED_VALUE"""),42.0)</f>
        <v>42</v>
      </c>
      <c r="F823" s="1">
        <f>IFERROR(__xludf.DUMMYFUNCTION("""COMPUTED_VALUE"""),39.0)</f>
        <v>39</v>
      </c>
      <c r="J823" s="1" t="b">
        <f t="array" ref="J823">IF(NOT(H823=""),AND(C823:H823&gt;B823:G823),IF(NOT(G823=""),AND(C823:G823&gt;B823:F823),IF(NOT(F823=""),AND(C823:F823&gt;B823:E823),AND(C823:E823&gt;B823:D823))))</f>
        <v>0</v>
      </c>
      <c r="K823" s="1" t="b">
        <f t="array" ref="K823">IF(NOT(H823=""),AND(C823:H823&lt;B823:G823),IF(NOT(G823=""),AND(C823:G823&lt;B823:F823),IF(NOT(F823=""),AND(C823:F823&lt;B823:E823),AND(C823:E823&lt;B823:D823))))</f>
        <v>1</v>
      </c>
      <c r="L823" s="1" t="b">
        <f t="array" ref="L823">IF(NOT(H823=""),AND(AND(ABS(C823:H823-B823:G823)&gt;0),AND(ABS(C823:H823-B823:G823)&lt;4)),IF(NOT(G823=""),AND(AND(ABS(C823:G823-B823:F823)&gt;0),AND(ABS(C823:G823-B823:F823)&lt;4)),IF(NOT(F823=""),AND(AND(ABS(C823:F823-B823:E823)&gt;0),AND(ABS(C823:F823-B823:E823)&lt;4)),AND(AND(ABS(C823:E823-B823:D823)&gt;0),AND(ABS(C823:E823-B823:D823)&lt;4)))))</f>
        <v>1</v>
      </c>
      <c r="M823" s="1" t="b">
        <f t="shared" si="1"/>
        <v>1</v>
      </c>
    </row>
    <row r="824" ht="15.75" customHeight="1">
      <c r="A824" s="1" t="s">
        <v>833</v>
      </c>
      <c r="B824" s="1">
        <f>IFERROR(__xludf.DUMMYFUNCTION("SPLIT(A824,"" "")"),91.0)</f>
        <v>91</v>
      </c>
      <c r="C824" s="1">
        <f>IFERROR(__xludf.DUMMYFUNCTION("""COMPUTED_VALUE"""),89.0)</f>
        <v>89</v>
      </c>
      <c r="D824" s="1">
        <f>IFERROR(__xludf.DUMMYFUNCTION("""COMPUTED_VALUE"""),88.0)</f>
        <v>88</v>
      </c>
      <c r="E824" s="1">
        <f>IFERROR(__xludf.DUMMYFUNCTION("""COMPUTED_VALUE"""),86.0)</f>
        <v>86</v>
      </c>
      <c r="F824" s="1">
        <f>IFERROR(__xludf.DUMMYFUNCTION("""COMPUTED_VALUE"""),85.0)</f>
        <v>85</v>
      </c>
      <c r="G824" s="1">
        <f>IFERROR(__xludf.DUMMYFUNCTION("""COMPUTED_VALUE"""),83.0)</f>
        <v>83</v>
      </c>
      <c r="J824" s="1" t="b">
        <f t="array" ref="J824">IF(NOT(H824=""),AND(C824:H824&gt;B824:G824),IF(NOT(G824=""),AND(C824:G824&gt;B824:F824),IF(NOT(F824=""),AND(C824:F824&gt;B824:E824),AND(C824:E824&gt;B824:D824))))</f>
        <v>0</v>
      </c>
      <c r="K824" s="1" t="b">
        <f t="array" ref="K824">IF(NOT(H824=""),AND(C824:H824&lt;B824:G824),IF(NOT(G824=""),AND(C824:G824&lt;B824:F824),IF(NOT(F824=""),AND(C824:F824&lt;B824:E824),AND(C824:E824&lt;B824:D824))))</f>
        <v>1</v>
      </c>
      <c r="L824" s="1" t="b">
        <f t="array" ref="L824">IF(NOT(H824=""),AND(AND(ABS(C824:H824-B824:G824)&gt;0),AND(ABS(C824:H824-B824:G824)&lt;4)),IF(NOT(G824=""),AND(AND(ABS(C824:G824-B824:F824)&gt;0),AND(ABS(C824:G824-B824:F824)&lt;4)),IF(NOT(F824=""),AND(AND(ABS(C824:F824-B824:E824)&gt;0),AND(ABS(C824:F824-B824:E824)&lt;4)),AND(AND(ABS(C824:E824-B824:D824)&gt;0),AND(ABS(C824:E824-B824:D824)&lt;4)))))</f>
        <v>1</v>
      </c>
      <c r="M824" s="1" t="b">
        <f t="shared" si="1"/>
        <v>1</v>
      </c>
    </row>
    <row r="825" ht="15.75" customHeight="1">
      <c r="A825" s="1" t="s">
        <v>834</v>
      </c>
      <c r="B825" s="1">
        <f>IFERROR(__xludf.DUMMYFUNCTION("SPLIT(A825,"" "")"),39.0)</f>
        <v>39</v>
      </c>
      <c r="C825" s="1">
        <f>IFERROR(__xludf.DUMMYFUNCTION("""COMPUTED_VALUE"""),38.0)</f>
        <v>38</v>
      </c>
      <c r="D825" s="1">
        <f>IFERROR(__xludf.DUMMYFUNCTION("""COMPUTED_VALUE"""),36.0)</f>
        <v>36</v>
      </c>
      <c r="E825" s="1">
        <f>IFERROR(__xludf.DUMMYFUNCTION("""COMPUTED_VALUE"""),35.0)</f>
        <v>35</v>
      </c>
      <c r="F825" s="1">
        <f>IFERROR(__xludf.DUMMYFUNCTION("""COMPUTED_VALUE"""),32.0)</f>
        <v>32</v>
      </c>
      <c r="G825" s="1">
        <f>IFERROR(__xludf.DUMMYFUNCTION("""COMPUTED_VALUE"""),31.0)</f>
        <v>31</v>
      </c>
      <c r="H825" s="1">
        <f>IFERROR(__xludf.DUMMYFUNCTION("""COMPUTED_VALUE"""),29.0)</f>
        <v>29</v>
      </c>
      <c r="I825" s="1">
        <f>IFERROR(__xludf.DUMMYFUNCTION("""COMPUTED_VALUE"""),27.0)</f>
        <v>27</v>
      </c>
      <c r="J825" s="1" t="b">
        <f t="array" ref="J825">IF(NOT(H825=""),AND(C825:H825&gt;B825:G825),IF(NOT(G825=""),AND(C825:G825&gt;B825:F825),IF(NOT(F825=""),AND(C825:F825&gt;B825:E825),AND(C825:E825&gt;B825:D825))))</f>
        <v>0</v>
      </c>
      <c r="K825" s="1" t="b">
        <f t="array" ref="K825">IF(NOT(H825=""),AND(C825:H825&lt;B825:G825),IF(NOT(G825=""),AND(C825:G825&lt;B825:F825),IF(NOT(F825=""),AND(C825:F825&lt;B825:E825),AND(C825:E825&lt;B825:D825))))</f>
        <v>1</v>
      </c>
      <c r="L825" s="1" t="b">
        <f t="array" ref="L825">IF(NOT(H825=""),AND(AND(ABS(C825:H825-B825:G825)&gt;0),AND(ABS(C825:H825-B825:G825)&lt;4)),IF(NOT(G825=""),AND(AND(ABS(C825:G825-B825:F825)&gt;0),AND(ABS(C825:G825-B825:F825)&lt;4)),IF(NOT(F825=""),AND(AND(ABS(C825:F825-B825:E825)&gt;0),AND(ABS(C825:F825-B825:E825)&lt;4)),AND(AND(ABS(C825:E825-B825:D825)&gt;0),AND(ABS(C825:E825-B825:D825)&lt;4)))))</f>
        <v>1</v>
      </c>
      <c r="M825" s="1" t="b">
        <f t="shared" si="1"/>
        <v>1</v>
      </c>
    </row>
    <row r="826" ht="15.75" customHeight="1">
      <c r="A826" s="1" t="s">
        <v>835</v>
      </c>
      <c r="B826" s="1">
        <f>IFERROR(__xludf.DUMMYFUNCTION("SPLIT(A826,"" "")"),39.0)</f>
        <v>39</v>
      </c>
      <c r="C826" s="1">
        <f>IFERROR(__xludf.DUMMYFUNCTION("""COMPUTED_VALUE"""),38.0)</f>
        <v>38</v>
      </c>
      <c r="D826" s="1">
        <f>IFERROR(__xludf.DUMMYFUNCTION("""COMPUTED_VALUE"""),37.0)</f>
        <v>37</v>
      </c>
      <c r="E826" s="1">
        <f>IFERROR(__xludf.DUMMYFUNCTION("""COMPUTED_VALUE"""),36.0)</f>
        <v>36</v>
      </c>
      <c r="F826" s="1">
        <f>IFERROR(__xludf.DUMMYFUNCTION("""COMPUTED_VALUE"""),34.0)</f>
        <v>34</v>
      </c>
      <c r="G826" s="1">
        <f>IFERROR(__xludf.DUMMYFUNCTION("""COMPUTED_VALUE"""),33.0)</f>
        <v>33</v>
      </c>
      <c r="H826" s="1">
        <f>IFERROR(__xludf.DUMMYFUNCTION("""COMPUTED_VALUE"""),31.0)</f>
        <v>31</v>
      </c>
      <c r="I826" s="1"/>
      <c r="J826" s="1" t="b">
        <f t="array" ref="J826">IF(NOT(H826=""),AND(C826:H826&gt;B826:G826),IF(NOT(G826=""),AND(C826:G826&gt;B826:F826),IF(NOT(F826=""),AND(C826:F826&gt;B826:E826),AND(C826:E826&gt;B826:D826))))</f>
        <v>0</v>
      </c>
      <c r="K826" s="1" t="b">
        <f t="array" ref="K826">IF(NOT(H826=""),AND(C826:H826&lt;B826:G826),IF(NOT(G826=""),AND(C826:G826&lt;B826:F826),IF(NOT(F826=""),AND(C826:F826&lt;B826:E826),AND(C826:E826&lt;B826:D826))))</f>
        <v>1</v>
      </c>
      <c r="L826" s="1" t="b">
        <f t="array" ref="L826">IF(NOT(H826=""),AND(AND(ABS(C826:H826-B826:G826)&gt;0),AND(ABS(C826:H826-B826:G826)&lt;4)),IF(NOT(G826=""),AND(AND(ABS(C826:G826-B826:F826)&gt;0),AND(ABS(C826:G826-B826:F826)&lt;4)),IF(NOT(F826=""),AND(AND(ABS(C826:F826-B826:E826)&gt;0),AND(ABS(C826:F826-B826:E826)&lt;4)),AND(AND(ABS(C826:E826-B826:D826)&gt;0),AND(ABS(C826:E826-B826:D826)&lt;4)))))</f>
        <v>1</v>
      </c>
      <c r="M826" s="1" t="b">
        <f t="shared" si="1"/>
        <v>1</v>
      </c>
    </row>
    <row r="827" ht="15.75" customHeight="1">
      <c r="A827" s="1" t="s">
        <v>836</v>
      </c>
      <c r="B827" s="1">
        <f>IFERROR(__xludf.DUMMYFUNCTION("SPLIT(A827,"" "")"),89.0)</f>
        <v>89</v>
      </c>
      <c r="C827" s="1">
        <f>IFERROR(__xludf.DUMMYFUNCTION("""COMPUTED_VALUE"""),91.0)</f>
        <v>91</v>
      </c>
      <c r="D827" s="1">
        <f>IFERROR(__xludf.DUMMYFUNCTION("""COMPUTED_VALUE"""),93.0)</f>
        <v>93</v>
      </c>
      <c r="E827" s="1">
        <f>IFERROR(__xludf.DUMMYFUNCTION("""COMPUTED_VALUE"""),96.0)</f>
        <v>96</v>
      </c>
      <c r="F827" s="1">
        <f>IFERROR(__xludf.DUMMYFUNCTION("""COMPUTED_VALUE"""),97.0)</f>
        <v>97</v>
      </c>
      <c r="G827" s="1">
        <f>IFERROR(__xludf.DUMMYFUNCTION("""COMPUTED_VALUE"""),98.0)</f>
        <v>98</v>
      </c>
      <c r="J827" s="1" t="b">
        <f t="array" ref="J827">IF(NOT(H827=""),AND(C827:H827&gt;B827:G827),IF(NOT(G827=""),AND(C827:G827&gt;B827:F827),IF(NOT(F827=""),AND(C827:F827&gt;B827:E827),AND(C827:E827&gt;B827:D827))))</f>
        <v>1</v>
      </c>
      <c r="K827" s="1" t="b">
        <f t="array" ref="K827">IF(NOT(H827=""),AND(C827:H827&lt;B827:G827),IF(NOT(G827=""),AND(C827:G827&lt;B827:F827),IF(NOT(F827=""),AND(C827:F827&lt;B827:E827),AND(C827:E827&lt;B827:D827))))</f>
        <v>0</v>
      </c>
      <c r="L827" s="1" t="b">
        <f t="array" ref="L827">IF(NOT(H827=""),AND(AND(ABS(C827:H827-B827:G827)&gt;0),AND(ABS(C827:H827-B827:G827)&lt;4)),IF(NOT(G827=""),AND(AND(ABS(C827:G827-B827:F827)&gt;0),AND(ABS(C827:G827-B827:F827)&lt;4)),IF(NOT(F827=""),AND(AND(ABS(C827:F827-B827:E827)&gt;0),AND(ABS(C827:F827-B827:E827)&lt;4)),AND(AND(ABS(C827:E827-B827:D827)&gt;0),AND(ABS(C827:E827-B827:D827)&lt;4)))))</f>
        <v>1</v>
      </c>
      <c r="M827" s="1" t="b">
        <f t="shared" si="1"/>
        <v>1</v>
      </c>
    </row>
    <row r="828" ht="15.75" customHeight="1">
      <c r="A828" s="1" t="s">
        <v>837</v>
      </c>
      <c r="B828" s="1">
        <f>IFERROR(__xludf.DUMMYFUNCTION("SPLIT(A828,"" "")"),48.0)</f>
        <v>48</v>
      </c>
      <c r="C828" s="1">
        <f>IFERROR(__xludf.DUMMYFUNCTION("""COMPUTED_VALUE"""),49.0)</f>
        <v>49</v>
      </c>
      <c r="D828" s="1">
        <f>IFERROR(__xludf.DUMMYFUNCTION("""COMPUTED_VALUE"""),52.0)</f>
        <v>52</v>
      </c>
      <c r="E828" s="1">
        <f>IFERROR(__xludf.DUMMYFUNCTION("""COMPUTED_VALUE"""),53.0)</f>
        <v>53</v>
      </c>
      <c r="F828" s="1">
        <f>IFERROR(__xludf.DUMMYFUNCTION("""COMPUTED_VALUE"""),54.0)</f>
        <v>54</v>
      </c>
      <c r="G828" s="1">
        <f>IFERROR(__xludf.DUMMYFUNCTION("""COMPUTED_VALUE"""),56.0)</f>
        <v>56</v>
      </c>
      <c r="H828" s="1">
        <f>IFERROR(__xludf.DUMMYFUNCTION("""COMPUTED_VALUE"""),59.0)</f>
        <v>59</v>
      </c>
      <c r="I828" s="1">
        <f>IFERROR(__xludf.DUMMYFUNCTION("""COMPUTED_VALUE"""),62.0)</f>
        <v>62</v>
      </c>
      <c r="J828" s="1" t="b">
        <f t="array" ref="J828">IF(NOT(H828=""),AND(C828:H828&gt;B828:G828),IF(NOT(G828=""),AND(C828:G828&gt;B828:F828),IF(NOT(F828=""),AND(C828:F828&gt;B828:E828),AND(C828:E828&gt;B828:D828))))</f>
        <v>1</v>
      </c>
      <c r="K828" s="1" t="b">
        <f t="array" ref="K828">IF(NOT(H828=""),AND(C828:H828&lt;B828:G828),IF(NOT(G828=""),AND(C828:G828&lt;B828:F828),IF(NOT(F828=""),AND(C828:F828&lt;B828:E828),AND(C828:E828&lt;B828:D828))))</f>
        <v>0</v>
      </c>
      <c r="L828" s="1" t="b">
        <f t="array" ref="L828">IF(NOT(H828=""),AND(AND(ABS(C828:H828-B828:G828)&gt;0),AND(ABS(C828:H828-B828:G828)&lt;4)),IF(NOT(G828=""),AND(AND(ABS(C828:G828-B828:F828)&gt;0),AND(ABS(C828:G828-B828:F828)&lt;4)),IF(NOT(F828=""),AND(AND(ABS(C828:F828-B828:E828)&gt;0),AND(ABS(C828:F828-B828:E828)&lt;4)),AND(AND(ABS(C828:E828-B828:D828)&gt;0),AND(ABS(C828:E828-B828:D828)&lt;4)))))</f>
        <v>1</v>
      </c>
      <c r="M828" s="1" t="b">
        <f t="shared" si="1"/>
        <v>1</v>
      </c>
    </row>
    <row r="829" ht="15.75" customHeight="1">
      <c r="A829" s="1" t="s">
        <v>838</v>
      </c>
      <c r="B829" s="1">
        <f>IFERROR(__xludf.DUMMYFUNCTION("SPLIT(A829,"" "")"),78.0)</f>
        <v>78</v>
      </c>
      <c r="C829" s="1">
        <f>IFERROR(__xludf.DUMMYFUNCTION("""COMPUTED_VALUE"""),81.0)</f>
        <v>81</v>
      </c>
      <c r="D829" s="1">
        <f>IFERROR(__xludf.DUMMYFUNCTION("""COMPUTED_VALUE"""),82.0)</f>
        <v>82</v>
      </c>
      <c r="E829" s="1">
        <f>IFERROR(__xludf.DUMMYFUNCTION("""COMPUTED_VALUE"""),83.0)</f>
        <v>83</v>
      </c>
      <c r="F829" s="1">
        <f>IFERROR(__xludf.DUMMYFUNCTION("""COMPUTED_VALUE"""),86.0)</f>
        <v>86</v>
      </c>
      <c r="G829" s="1">
        <f>IFERROR(__xludf.DUMMYFUNCTION("""COMPUTED_VALUE"""),87.0)</f>
        <v>87</v>
      </c>
      <c r="H829" s="1">
        <f>IFERROR(__xludf.DUMMYFUNCTION("""COMPUTED_VALUE"""),90.0)</f>
        <v>90</v>
      </c>
      <c r="I829" s="1">
        <f>IFERROR(__xludf.DUMMYFUNCTION("""COMPUTED_VALUE"""),91.0)</f>
        <v>91</v>
      </c>
      <c r="J829" s="1" t="b">
        <f t="array" ref="J829">IF(NOT(H829=""),AND(C829:H829&gt;B829:G829),IF(NOT(G829=""),AND(C829:G829&gt;B829:F829),IF(NOT(F829=""),AND(C829:F829&gt;B829:E829),AND(C829:E829&gt;B829:D829))))</f>
        <v>1</v>
      </c>
      <c r="K829" s="1" t="b">
        <f t="array" ref="K829">IF(NOT(H829=""),AND(C829:H829&lt;B829:G829),IF(NOT(G829=""),AND(C829:G829&lt;B829:F829),IF(NOT(F829=""),AND(C829:F829&lt;B829:E829),AND(C829:E829&lt;B829:D829))))</f>
        <v>0</v>
      </c>
      <c r="L829" s="1" t="b">
        <f t="array" ref="L829">IF(NOT(H829=""),AND(AND(ABS(C829:H829-B829:G829)&gt;0),AND(ABS(C829:H829-B829:G829)&lt;4)),IF(NOT(G829=""),AND(AND(ABS(C829:G829-B829:F829)&gt;0),AND(ABS(C829:G829-B829:F829)&lt;4)),IF(NOT(F829=""),AND(AND(ABS(C829:F829-B829:E829)&gt;0),AND(ABS(C829:F829-B829:E829)&lt;4)),AND(AND(ABS(C829:E829-B829:D829)&gt;0),AND(ABS(C829:E829-B829:D829)&lt;4)))))</f>
        <v>1</v>
      </c>
      <c r="M829" s="1" t="b">
        <f t="shared" si="1"/>
        <v>1</v>
      </c>
    </row>
    <row r="830" ht="15.75" customHeight="1">
      <c r="A830" s="1" t="s">
        <v>839</v>
      </c>
      <c r="B830" s="1">
        <f>IFERROR(__xludf.DUMMYFUNCTION("SPLIT(A830,"" "")"),47.0)</f>
        <v>47</v>
      </c>
      <c r="C830" s="1">
        <f>IFERROR(__xludf.DUMMYFUNCTION("""COMPUTED_VALUE"""),48.0)</f>
        <v>48</v>
      </c>
      <c r="D830" s="1">
        <f>IFERROR(__xludf.DUMMYFUNCTION("""COMPUTED_VALUE"""),50.0)</f>
        <v>50</v>
      </c>
      <c r="E830" s="1">
        <f>IFERROR(__xludf.DUMMYFUNCTION("""COMPUTED_VALUE"""),53.0)</f>
        <v>53</v>
      </c>
      <c r="F830" s="1">
        <f>IFERROR(__xludf.DUMMYFUNCTION("""COMPUTED_VALUE"""),56.0)</f>
        <v>56</v>
      </c>
      <c r="G830" s="1">
        <f>IFERROR(__xludf.DUMMYFUNCTION("""COMPUTED_VALUE"""),58.0)</f>
        <v>58</v>
      </c>
      <c r="H830" s="1">
        <f>IFERROR(__xludf.DUMMYFUNCTION("""COMPUTED_VALUE"""),61.0)</f>
        <v>61</v>
      </c>
      <c r="I830" s="1"/>
      <c r="J830" s="1" t="b">
        <f t="array" ref="J830">IF(NOT(H830=""),AND(C830:H830&gt;B830:G830),IF(NOT(G830=""),AND(C830:G830&gt;B830:F830),IF(NOT(F830=""),AND(C830:F830&gt;B830:E830),AND(C830:E830&gt;B830:D830))))</f>
        <v>1</v>
      </c>
      <c r="K830" s="1" t="b">
        <f t="array" ref="K830">IF(NOT(H830=""),AND(C830:H830&lt;B830:G830),IF(NOT(G830=""),AND(C830:G830&lt;B830:F830),IF(NOT(F830=""),AND(C830:F830&lt;B830:E830),AND(C830:E830&lt;B830:D830))))</f>
        <v>0</v>
      </c>
      <c r="L830" s="1" t="b">
        <f t="array" ref="L830">IF(NOT(H830=""),AND(AND(ABS(C830:H830-B830:G830)&gt;0),AND(ABS(C830:H830-B830:G830)&lt;4)),IF(NOT(G830=""),AND(AND(ABS(C830:G830-B830:F830)&gt;0),AND(ABS(C830:G830-B830:F830)&lt;4)),IF(NOT(F830=""),AND(AND(ABS(C830:F830-B830:E830)&gt;0),AND(ABS(C830:F830-B830:E830)&lt;4)),AND(AND(ABS(C830:E830-B830:D830)&gt;0),AND(ABS(C830:E830-B830:D830)&lt;4)))))</f>
        <v>1</v>
      </c>
      <c r="M830" s="1" t="b">
        <f t="shared" si="1"/>
        <v>1</v>
      </c>
    </row>
    <row r="831" ht="15.75" customHeight="1">
      <c r="A831" s="1" t="s">
        <v>840</v>
      </c>
      <c r="B831" s="1">
        <f>IFERROR(__xludf.DUMMYFUNCTION("SPLIT(A831,"" "")"),85.0)</f>
        <v>85</v>
      </c>
      <c r="C831" s="1">
        <f>IFERROR(__xludf.DUMMYFUNCTION("""COMPUTED_VALUE"""),87.0)</f>
        <v>87</v>
      </c>
      <c r="D831" s="1">
        <f>IFERROR(__xludf.DUMMYFUNCTION("""COMPUTED_VALUE"""),90.0)</f>
        <v>90</v>
      </c>
      <c r="E831" s="1">
        <f>IFERROR(__xludf.DUMMYFUNCTION("""COMPUTED_VALUE"""),91.0)</f>
        <v>91</v>
      </c>
      <c r="F831" s="1">
        <f>IFERROR(__xludf.DUMMYFUNCTION("""COMPUTED_VALUE"""),93.0)</f>
        <v>93</v>
      </c>
      <c r="G831" s="1">
        <f>IFERROR(__xludf.DUMMYFUNCTION("""COMPUTED_VALUE"""),95.0)</f>
        <v>95</v>
      </c>
      <c r="J831" s="1" t="b">
        <f t="array" ref="J831">IF(NOT(H831=""),AND(C831:H831&gt;B831:G831),IF(NOT(G831=""),AND(C831:G831&gt;B831:F831),IF(NOT(F831=""),AND(C831:F831&gt;B831:E831),AND(C831:E831&gt;B831:D831))))</f>
        <v>1</v>
      </c>
      <c r="K831" s="1" t="b">
        <f t="array" ref="K831">IF(NOT(H831=""),AND(C831:H831&lt;B831:G831),IF(NOT(G831=""),AND(C831:G831&lt;B831:F831),IF(NOT(F831=""),AND(C831:F831&lt;B831:E831),AND(C831:E831&lt;B831:D831))))</f>
        <v>0</v>
      </c>
      <c r="L831" s="1" t="b">
        <f t="array" ref="L831">IF(NOT(H831=""),AND(AND(ABS(C831:H831-B831:G831)&gt;0),AND(ABS(C831:H831-B831:G831)&lt;4)),IF(NOT(G831=""),AND(AND(ABS(C831:G831-B831:F831)&gt;0),AND(ABS(C831:G831-B831:F831)&lt;4)),IF(NOT(F831=""),AND(AND(ABS(C831:F831-B831:E831)&gt;0),AND(ABS(C831:F831-B831:E831)&lt;4)),AND(AND(ABS(C831:E831-B831:D831)&gt;0),AND(ABS(C831:E831-B831:D831)&lt;4)))))</f>
        <v>1</v>
      </c>
      <c r="M831" s="1" t="b">
        <f t="shared" si="1"/>
        <v>1</v>
      </c>
    </row>
    <row r="832" ht="15.75" customHeight="1">
      <c r="A832" s="1" t="s">
        <v>841</v>
      </c>
      <c r="B832" s="1">
        <f>IFERROR(__xludf.DUMMYFUNCTION("SPLIT(A832,"" "")"),28.0)</f>
        <v>28</v>
      </c>
      <c r="C832" s="1">
        <f>IFERROR(__xludf.DUMMYFUNCTION("""COMPUTED_VALUE"""),31.0)</f>
        <v>31</v>
      </c>
      <c r="D832" s="1">
        <f>IFERROR(__xludf.DUMMYFUNCTION("""COMPUTED_VALUE"""),33.0)</f>
        <v>33</v>
      </c>
      <c r="E832" s="1">
        <f>IFERROR(__xludf.DUMMYFUNCTION("""COMPUTED_VALUE"""),34.0)</f>
        <v>34</v>
      </c>
      <c r="F832" s="1">
        <f>IFERROR(__xludf.DUMMYFUNCTION("""COMPUTED_VALUE"""),36.0)</f>
        <v>36</v>
      </c>
      <c r="G832" s="1">
        <f>IFERROR(__xludf.DUMMYFUNCTION("""COMPUTED_VALUE"""),38.0)</f>
        <v>38</v>
      </c>
      <c r="J832" s="1" t="b">
        <f t="array" ref="J832">IF(NOT(H832=""),AND(C832:H832&gt;B832:G832),IF(NOT(G832=""),AND(C832:G832&gt;B832:F832),IF(NOT(F832=""),AND(C832:F832&gt;B832:E832),AND(C832:E832&gt;B832:D832))))</f>
        <v>1</v>
      </c>
      <c r="K832" s="1" t="b">
        <f t="array" ref="K832">IF(NOT(H832=""),AND(C832:H832&lt;B832:G832),IF(NOT(G832=""),AND(C832:G832&lt;B832:F832),IF(NOT(F832=""),AND(C832:F832&lt;B832:E832),AND(C832:E832&lt;B832:D832))))</f>
        <v>0</v>
      </c>
      <c r="L832" s="1" t="b">
        <f t="array" ref="L832">IF(NOT(H832=""),AND(AND(ABS(C832:H832-B832:G832)&gt;0),AND(ABS(C832:H832-B832:G832)&lt;4)),IF(NOT(G832=""),AND(AND(ABS(C832:G832-B832:F832)&gt;0),AND(ABS(C832:G832-B832:F832)&lt;4)),IF(NOT(F832=""),AND(AND(ABS(C832:F832-B832:E832)&gt;0),AND(ABS(C832:F832-B832:E832)&lt;4)),AND(AND(ABS(C832:E832-B832:D832)&gt;0),AND(ABS(C832:E832-B832:D832)&lt;4)))))</f>
        <v>1</v>
      </c>
      <c r="M832" s="1" t="b">
        <f t="shared" si="1"/>
        <v>1</v>
      </c>
    </row>
    <row r="833" ht="15.75" customHeight="1">
      <c r="A833" s="1" t="s">
        <v>842</v>
      </c>
      <c r="B833" s="1">
        <f>IFERROR(__xludf.DUMMYFUNCTION("SPLIT(A833,"" "")"),41.0)</f>
        <v>41</v>
      </c>
      <c r="C833" s="1">
        <f>IFERROR(__xludf.DUMMYFUNCTION("""COMPUTED_VALUE"""),39.0)</f>
        <v>39</v>
      </c>
      <c r="D833" s="1">
        <f>IFERROR(__xludf.DUMMYFUNCTION("""COMPUTED_VALUE"""),38.0)</f>
        <v>38</v>
      </c>
      <c r="E833" s="1">
        <f>IFERROR(__xludf.DUMMYFUNCTION("""COMPUTED_VALUE"""),36.0)</f>
        <v>36</v>
      </c>
      <c r="F833" s="1">
        <f>IFERROR(__xludf.DUMMYFUNCTION("""COMPUTED_VALUE"""),35.0)</f>
        <v>35</v>
      </c>
      <c r="G833" s="1">
        <f>IFERROR(__xludf.DUMMYFUNCTION("""COMPUTED_VALUE"""),33.0)</f>
        <v>33</v>
      </c>
      <c r="J833" s="1" t="b">
        <f t="array" ref="J833">IF(NOT(H833=""),AND(C833:H833&gt;B833:G833),IF(NOT(G833=""),AND(C833:G833&gt;B833:F833),IF(NOT(F833=""),AND(C833:F833&gt;B833:E833),AND(C833:E833&gt;B833:D833))))</f>
        <v>0</v>
      </c>
      <c r="K833" s="1" t="b">
        <f t="array" ref="K833">IF(NOT(H833=""),AND(C833:H833&lt;B833:G833),IF(NOT(G833=""),AND(C833:G833&lt;B833:F833),IF(NOT(F833=""),AND(C833:F833&lt;B833:E833),AND(C833:E833&lt;B833:D833))))</f>
        <v>1</v>
      </c>
      <c r="L833" s="1" t="b">
        <f t="array" ref="L833">IF(NOT(H833=""),AND(AND(ABS(C833:H833-B833:G833)&gt;0),AND(ABS(C833:H833-B833:G833)&lt;4)),IF(NOT(G833=""),AND(AND(ABS(C833:G833-B833:F833)&gt;0),AND(ABS(C833:G833-B833:F833)&lt;4)),IF(NOT(F833=""),AND(AND(ABS(C833:F833-B833:E833)&gt;0),AND(ABS(C833:F833-B833:E833)&lt;4)),AND(AND(ABS(C833:E833-B833:D833)&gt;0),AND(ABS(C833:E833-B833:D833)&lt;4)))))</f>
        <v>1</v>
      </c>
      <c r="M833" s="1" t="b">
        <f t="shared" si="1"/>
        <v>1</v>
      </c>
    </row>
    <row r="834" ht="15.75" customHeight="1">
      <c r="A834" s="1" t="s">
        <v>843</v>
      </c>
      <c r="B834" s="1">
        <f>IFERROR(__xludf.DUMMYFUNCTION("SPLIT(A834,"" "")"),54.0)</f>
        <v>54</v>
      </c>
      <c r="C834" s="1">
        <f>IFERROR(__xludf.DUMMYFUNCTION("""COMPUTED_VALUE"""),55.0)</f>
        <v>55</v>
      </c>
      <c r="D834" s="1">
        <f>IFERROR(__xludf.DUMMYFUNCTION("""COMPUTED_VALUE"""),58.0)</f>
        <v>58</v>
      </c>
      <c r="E834" s="1">
        <f>IFERROR(__xludf.DUMMYFUNCTION("""COMPUTED_VALUE"""),60.0)</f>
        <v>60</v>
      </c>
      <c r="F834" s="1">
        <f>IFERROR(__xludf.DUMMYFUNCTION("""COMPUTED_VALUE"""),61.0)</f>
        <v>61</v>
      </c>
      <c r="G834" s="1">
        <f>IFERROR(__xludf.DUMMYFUNCTION("""COMPUTED_VALUE"""),63.0)</f>
        <v>63</v>
      </c>
      <c r="H834" s="1">
        <f>IFERROR(__xludf.DUMMYFUNCTION("""COMPUTED_VALUE"""),64.0)</f>
        <v>64</v>
      </c>
      <c r="I834" s="1"/>
      <c r="J834" s="1" t="b">
        <f t="array" ref="J834">IF(NOT(H834=""),AND(C834:H834&gt;B834:G834),IF(NOT(G834=""),AND(C834:G834&gt;B834:F834),IF(NOT(F834=""),AND(C834:F834&gt;B834:E834),AND(C834:E834&gt;B834:D834))))</f>
        <v>1</v>
      </c>
      <c r="K834" s="1" t="b">
        <f t="array" ref="K834">IF(NOT(H834=""),AND(C834:H834&lt;B834:G834),IF(NOT(G834=""),AND(C834:G834&lt;B834:F834),IF(NOT(F834=""),AND(C834:F834&lt;B834:E834),AND(C834:E834&lt;B834:D834))))</f>
        <v>0</v>
      </c>
      <c r="L834" s="1" t="b">
        <f t="array" ref="L834">IF(NOT(H834=""),AND(AND(ABS(C834:H834-B834:G834)&gt;0),AND(ABS(C834:H834-B834:G834)&lt;4)),IF(NOT(G834=""),AND(AND(ABS(C834:G834-B834:F834)&gt;0),AND(ABS(C834:G834-B834:F834)&lt;4)),IF(NOT(F834=""),AND(AND(ABS(C834:F834-B834:E834)&gt;0),AND(ABS(C834:F834-B834:E834)&lt;4)),AND(AND(ABS(C834:E834-B834:D834)&gt;0),AND(ABS(C834:E834-B834:D834)&lt;4)))))</f>
        <v>1</v>
      </c>
      <c r="M834" s="1" t="b">
        <f t="shared" si="1"/>
        <v>1</v>
      </c>
    </row>
    <row r="835" ht="15.75" customHeight="1">
      <c r="A835" s="1" t="s">
        <v>844</v>
      </c>
      <c r="B835" s="1">
        <f>IFERROR(__xludf.DUMMYFUNCTION("SPLIT(A835,"" "")"),8.0)</f>
        <v>8</v>
      </c>
      <c r="C835" s="1">
        <f>IFERROR(__xludf.DUMMYFUNCTION("""COMPUTED_VALUE"""),11.0)</f>
        <v>11</v>
      </c>
      <c r="D835" s="1">
        <f>IFERROR(__xludf.DUMMYFUNCTION("""COMPUTED_VALUE"""),13.0)</f>
        <v>13</v>
      </c>
      <c r="E835" s="1">
        <f>IFERROR(__xludf.DUMMYFUNCTION("""COMPUTED_VALUE"""),15.0)</f>
        <v>15</v>
      </c>
      <c r="F835" s="1">
        <f>IFERROR(__xludf.DUMMYFUNCTION("""COMPUTED_VALUE"""),16.0)</f>
        <v>16</v>
      </c>
      <c r="J835" s="1" t="b">
        <f t="array" ref="J835">IF(NOT(H835=""),AND(C835:H835&gt;B835:G835),IF(NOT(G835=""),AND(C835:G835&gt;B835:F835),IF(NOT(F835=""),AND(C835:F835&gt;B835:E835),AND(C835:E835&gt;B835:D835))))</f>
        <v>1</v>
      </c>
      <c r="K835" s="1" t="b">
        <f t="array" ref="K835">IF(NOT(H835=""),AND(C835:H835&lt;B835:G835),IF(NOT(G835=""),AND(C835:G835&lt;B835:F835),IF(NOT(F835=""),AND(C835:F835&lt;B835:E835),AND(C835:E835&lt;B835:D835))))</f>
        <v>0</v>
      </c>
      <c r="L835" s="1" t="b">
        <f t="array" ref="L835">IF(NOT(H835=""),AND(AND(ABS(C835:H835-B835:G835)&gt;0),AND(ABS(C835:H835-B835:G835)&lt;4)),IF(NOT(G835=""),AND(AND(ABS(C835:G835-B835:F835)&gt;0),AND(ABS(C835:G835-B835:F835)&lt;4)),IF(NOT(F835=""),AND(AND(ABS(C835:F835-B835:E835)&gt;0),AND(ABS(C835:F835-B835:E835)&lt;4)),AND(AND(ABS(C835:E835-B835:D835)&gt;0),AND(ABS(C835:E835-B835:D835)&lt;4)))))</f>
        <v>1</v>
      </c>
      <c r="M835" s="1" t="b">
        <f t="shared" si="1"/>
        <v>1</v>
      </c>
    </row>
    <row r="836" ht="15.75" customHeight="1">
      <c r="A836" s="1" t="s">
        <v>845</v>
      </c>
      <c r="B836" s="1">
        <f>IFERROR(__xludf.DUMMYFUNCTION("SPLIT(A836,"" "")"),20.0)</f>
        <v>20</v>
      </c>
      <c r="C836" s="1">
        <f>IFERROR(__xludf.DUMMYFUNCTION("""COMPUTED_VALUE"""),18.0)</f>
        <v>18</v>
      </c>
      <c r="D836" s="1">
        <f>IFERROR(__xludf.DUMMYFUNCTION("""COMPUTED_VALUE"""),15.0)</f>
        <v>15</v>
      </c>
      <c r="E836" s="1">
        <f>IFERROR(__xludf.DUMMYFUNCTION("""COMPUTED_VALUE"""),13.0)</f>
        <v>13</v>
      </c>
      <c r="F836" s="1">
        <f>IFERROR(__xludf.DUMMYFUNCTION("""COMPUTED_VALUE"""),11.0)</f>
        <v>11</v>
      </c>
      <c r="G836" s="1">
        <f>IFERROR(__xludf.DUMMYFUNCTION("""COMPUTED_VALUE"""),9.0)</f>
        <v>9</v>
      </c>
      <c r="J836" s="1" t="b">
        <f t="array" ref="J836">IF(NOT(H836=""),AND(C836:H836&gt;B836:G836),IF(NOT(G836=""),AND(C836:G836&gt;B836:F836),IF(NOT(F836=""),AND(C836:F836&gt;B836:E836),AND(C836:E836&gt;B836:D836))))</f>
        <v>0</v>
      </c>
      <c r="K836" s="1" t="b">
        <f t="array" ref="K836">IF(NOT(H836=""),AND(C836:H836&lt;B836:G836),IF(NOT(G836=""),AND(C836:G836&lt;B836:F836),IF(NOT(F836=""),AND(C836:F836&lt;B836:E836),AND(C836:E836&lt;B836:D836))))</f>
        <v>1</v>
      </c>
      <c r="L836" s="1" t="b">
        <f t="array" ref="L836">IF(NOT(H836=""),AND(AND(ABS(C836:H836-B836:G836)&gt;0),AND(ABS(C836:H836-B836:G836)&lt;4)),IF(NOT(G836=""),AND(AND(ABS(C836:G836-B836:F836)&gt;0),AND(ABS(C836:G836-B836:F836)&lt;4)),IF(NOT(F836=""),AND(AND(ABS(C836:F836-B836:E836)&gt;0),AND(ABS(C836:F836-B836:E836)&lt;4)),AND(AND(ABS(C836:E836-B836:D836)&gt;0),AND(ABS(C836:E836-B836:D836)&lt;4)))))</f>
        <v>1</v>
      </c>
      <c r="M836" s="1" t="b">
        <f t="shared" si="1"/>
        <v>1</v>
      </c>
    </row>
    <row r="837" ht="15.75" customHeight="1">
      <c r="A837" s="1" t="s">
        <v>846</v>
      </c>
      <c r="B837" s="1">
        <f>IFERROR(__xludf.DUMMYFUNCTION("SPLIT(A837,"" "")"),51.0)</f>
        <v>51</v>
      </c>
      <c r="C837" s="1">
        <f>IFERROR(__xludf.DUMMYFUNCTION("""COMPUTED_VALUE"""),53.0)</f>
        <v>53</v>
      </c>
      <c r="D837" s="1">
        <f>IFERROR(__xludf.DUMMYFUNCTION("""COMPUTED_VALUE"""),56.0)</f>
        <v>56</v>
      </c>
      <c r="E837" s="1">
        <f>IFERROR(__xludf.DUMMYFUNCTION("""COMPUTED_VALUE"""),59.0)</f>
        <v>59</v>
      </c>
      <c r="F837" s="1">
        <f>IFERROR(__xludf.DUMMYFUNCTION("""COMPUTED_VALUE"""),61.0)</f>
        <v>61</v>
      </c>
      <c r="G837" s="1">
        <f>IFERROR(__xludf.DUMMYFUNCTION("""COMPUTED_VALUE"""),62.0)</f>
        <v>62</v>
      </c>
      <c r="H837" s="1">
        <f>IFERROR(__xludf.DUMMYFUNCTION("""COMPUTED_VALUE"""),65.0)</f>
        <v>65</v>
      </c>
      <c r="I837" s="1"/>
      <c r="J837" s="1" t="b">
        <f t="array" ref="J837">IF(NOT(H837=""),AND(C837:H837&gt;B837:G837),IF(NOT(G837=""),AND(C837:G837&gt;B837:F837),IF(NOT(F837=""),AND(C837:F837&gt;B837:E837),AND(C837:E837&gt;B837:D837))))</f>
        <v>1</v>
      </c>
      <c r="K837" s="1" t="b">
        <f t="array" ref="K837">IF(NOT(H837=""),AND(C837:H837&lt;B837:G837),IF(NOT(G837=""),AND(C837:G837&lt;B837:F837),IF(NOT(F837=""),AND(C837:F837&lt;B837:E837),AND(C837:E837&lt;B837:D837))))</f>
        <v>0</v>
      </c>
      <c r="L837" s="1" t="b">
        <f t="array" ref="L837">IF(NOT(H837=""),AND(AND(ABS(C837:H837-B837:G837)&gt;0),AND(ABS(C837:H837-B837:G837)&lt;4)),IF(NOT(G837=""),AND(AND(ABS(C837:G837-B837:F837)&gt;0),AND(ABS(C837:G837-B837:F837)&lt;4)),IF(NOT(F837=""),AND(AND(ABS(C837:F837-B837:E837)&gt;0),AND(ABS(C837:F837-B837:E837)&lt;4)),AND(AND(ABS(C837:E837-B837:D837)&gt;0),AND(ABS(C837:E837-B837:D837)&lt;4)))))</f>
        <v>1</v>
      </c>
      <c r="M837" s="1" t="b">
        <f t="shared" si="1"/>
        <v>1</v>
      </c>
    </row>
    <row r="838" ht="15.75" customHeight="1">
      <c r="A838" s="1" t="s">
        <v>847</v>
      </c>
      <c r="B838" s="1">
        <f>IFERROR(__xludf.DUMMYFUNCTION("SPLIT(A838,"" "")"),40.0)</f>
        <v>40</v>
      </c>
      <c r="C838" s="1">
        <f>IFERROR(__xludf.DUMMYFUNCTION("""COMPUTED_VALUE"""),41.0)</f>
        <v>41</v>
      </c>
      <c r="D838" s="1">
        <f>IFERROR(__xludf.DUMMYFUNCTION("""COMPUTED_VALUE"""),42.0)</f>
        <v>42</v>
      </c>
      <c r="E838" s="1">
        <f>IFERROR(__xludf.DUMMYFUNCTION("""COMPUTED_VALUE"""),43.0)</f>
        <v>43</v>
      </c>
      <c r="F838" s="1">
        <f>IFERROR(__xludf.DUMMYFUNCTION("""COMPUTED_VALUE"""),46.0)</f>
        <v>46</v>
      </c>
      <c r="J838" s="1" t="b">
        <f t="array" ref="J838">IF(NOT(H838=""),AND(C838:H838&gt;B838:G838),IF(NOT(G838=""),AND(C838:G838&gt;B838:F838),IF(NOT(F838=""),AND(C838:F838&gt;B838:E838),AND(C838:E838&gt;B838:D838))))</f>
        <v>1</v>
      </c>
      <c r="K838" s="1" t="b">
        <f t="array" ref="K838">IF(NOT(H838=""),AND(C838:H838&lt;B838:G838),IF(NOT(G838=""),AND(C838:G838&lt;B838:F838),IF(NOT(F838=""),AND(C838:F838&lt;B838:E838),AND(C838:E838&lt;B838:D838))))</f>
        <v>0</v>
      </c>
      <c r="L838" s="1" t="b">
        <f t="array" ref="L838">IF(NOT(H838=""),AND(AND(ABS(C838:H838-B838:G838)&gt;0),AND(ABS(C838:H838-B838:G838)&lt;4)),IF(NOT(G838=""),AND(AND(ABS(C838:G838-B838:F838)&gt;0),AND(ABS(C838:G838-B838:F838)&lt;4)),IF(NOT(F838=""),AND(AND(ABS(C838:F838-B838:E838)&gt;0),AND(ABS(C838:F838-B838:E838)&lt;4)),AND(AND(ABS(C838:E838-B838:D838)&gt;0),AND(ABS(C838:E838-B838:D838)&lt;4)))))</f>
        <v>1</v>
      </c>
      <c r="M838" s="1" t="b">
        <f t="shared" si="1"/>
        <v>1</v>
      </c>
    </row>
    <row r="839" ht="15.75" customHeight="1">
      <c r="A839" s="1" t="s">
        <v>848</v>
      </c>
      <c r="B839" s="1">
        <f>IFERROR(__xludf.DUMMYFUNCTION("SPLIT(A839,"" "")"),90.0)</f>
        <v>90</v>
      </c>
      <c r="C839" s="1">
        <f>IFERROR(__xludf.DUMMYFUNCTION("""COMPUTED_VALUE"""),87.0)</f>
        <v>87</v>
      </c>
      <c r="D839" s="1">
        <f>IFERROR(__xludf.DUMMYFUNCTION("""COMPUTED_VALUE"""),85.0)</f>
        <v>85</v>
      </c>
      <c r="E839" s="1">
        <f>IFERROR(__xludf.DUMMYFUNCTION("""COMPUTED_VALUE"""),82.0)</f>
        <v>82</v>
      </c>
      <c r="F839" s="1">
        <f>IFERROR(__xludf.DUMMYFUNCTION("""COMPUTED_VALUE"""),80.0)</f>
        <v>80</v>
      </c>
      <c r="J839" s="1" t="b">
        <f t="array" ref="J839">IF(NOT(H839=""),AND(C839:H839&gt;B839:G839),IF(NOT(G839=""),AND(C839:G839&gt;B839:F839),IF(NOT(F839=""),AND(C839:F839&gt;B839:E839),AND(C839:E839&gt;B839:D839))))</f>
        <v>0</v>
      </c>
      <c r="K839" s="1" t="b">
        <f t="array" ref="K839">IF(NOT(H839=""),AND(C839:H839&lt;B839:G839),IF(NOT(G839=""),AND(C839:G839&lt;B839:F839),IF(NOT(F839=""),AND(C839:F839&lt;B839:E839),AND(C839:E839&lt;B839:D839))))</f>
        <v>1</v>
      </c>
      <c r="L839" s="1" t="b">
        <f t="array" ref="L839">IF(NOT(H839=""),AND(AND(ABS(C839:H839-B839:G839)&gt;0),AND(ABS(C839:H839-B839:G839)&lt;4)),IF(NOT(G839=""),AND(AND(ABS(C839:G839-B839:F839)&gt;0),AND(ABS(C839:G839-B839:F839)&lt;4)),IF(NOT(F839=""),AND(AND(ABS(C839:F839-B839:E839)&gt;0),AND(ABS(C839:F839-B839:E839)&lt;4)),AND(AND(ABS(C839:E839-B839:D839)&gt;0),AND(ABS(C839:E839-B839:D839)&lt;4)))))</f>
        <v>1</v>
      </c>
      <c r="M839" s="1" t="b">
        <f t="shared" si="1"/>
        <v>1</v>
      </c>
    </row>
    <row r="840" ht="15.75" customHeight="1">
      <c r="A840" s="1" t="s">
        <v>849</v>
      </c>
      <c r="B840" s="1">
        <f>IFERROR(__xludf.DUMMYFUNCTION("SPLIT(A840,"" "")"),6.0)</f>
        <v>6</v>
      </c>
      <c r="C840" s="1">
        <f>IFERROR(__xludf.DUMMYFUNCTION("""COMPUTED_VALUE"""),7.0)</f>
        <v>7</v>
      </c>
      <c r="D840" s="1">
        <f>IFERROR(__xludf.DUMMYFUNCTION("""COMPUTED_VALUE"""),8.0)</f>
        <v>8</v>
      </c>
      <c r="E840" s="1">
        <f>IFERROR(__xludf.DUMMYFUNCTION("""COMPUTED_VALUE"""),10.0)</f>
        <v>10</v>
      </c>
      <c r="F840" s="1">
        <f>IFERROR(__xludf.DUMMYFUNCTION("""COMPUTED_VALUE"""),11.0)</f>
        <v>11</v>
      </c>
      <c r="G840" s="1">
        <f>IFERROR(__xludf.DUMMYFUNCTION("""COMPUTED_VALUE"""),13.0)</f>
        <v>13</v>
      </c>
      <c r="H840" s="1">
        <f>IFERROR(__xludf.DUMMYFUNCTION("""COMPUTED_VALUE"""),15.0)</f>
        <v>15</v>
      </c>
      <c r="I840" s="1"/>
      <c r="J840" s="1" t="b">
        <f t="array" ref="J840">IF(NOT(H840=""),AND(C840:H840&gt;B840:G840),IF(NOT(G840=""),AND(C840:G840&gt;B840:F840),IF(NOT(F840=""),AND(C840:F840&gt;B840:E840),AND(C840:E840&gt;B840:D840))))</f>
        <v>1</v>
      </c>
      <c r="K840" s="1" t="b">
        <f t="array" ref="K840">IF(NOT(H840=""),AND(C840:H840&lt;B840:G840),IF(NOT(G840=""),AND(C840:G840&lt;B840:F840),IF(NOT(F840=""),AND(C840:F840&lt;B840:E840),AND(C840:E840&lt;B840:D840))))</f>
        <v>0</v>
      </c>
      <c r="L840" s="1" t="b">
        <f t="array" ref="L840">IF(NOT(H840=""),AND(AND(ABS(C840:H840-B840:G840)&gt;0),AND(ABS(C840:H840-B840:G840)&lt;4)),IF(NOT(G840=""),AND(AND(ABS(C840:G840-B840:F840)&gt;0),AND(ABS(C840:G840-B840:F840)&lt;4)),IF(NOT(F840=""),AND(AND(ABS(C840:F840-B840:E840)&gt;0),AND(ABS(C840:F840-B840:E840)&lt;4)),AND(AND(ABS(C840:E840-B840:D840)&gt;0),AND(ABS(C840:E840-B840:D840)&lt;4)))))</f>
        <v>1</v>
      </c>
      <c r="M840" s="1" t="b">
        <f t="shared" si="1"/>
        <v>1</v>
      </c>
    </row>
    <row r="841" ht="15.75" customHeight="1">
      <c r="A841" s="1" t="s">
        <v>850</v>
      </c>
      <c r="B841" s="1">
        <f>IFERROR(__xludf.DUMMYFUNCTION("SPLIT(A841,"" "")"),72.0)</f>
        <v>72</v>
      </c>
      <c r="C841" s="1">
        <f>IFERROR(__xludf.DUMMYFUNCTION("""COMPUTED_VALUE"""),74.0)</f>
        <v>74</v>
      </c>
      <c r="D841" s="1">
        <f>IFERROR(__xludf.DUMMYFUNCTION("""COMPUTED_VALUE"""),76.0)</f>
        <v>76</v>
      </c>
      <c r="E841" s="1">
        <f>IFERROR(__xludf.DUMMYFUNCTION("""COMPUTED_VALUE"""),78.0)</f>
        <v>78</v>
      </c>
      <c r="F841" s="1">
        <f>IFERROR(__xludf.DUMMYFUNCTION("""COMPUTED_VALUE"""),81.0)</f>
        <v>81</v>
      </c>
      <c r="G841" s="1">
        <f>IFERROR(__xludf.DUMMYFUNCTION("""COMPUTED_VALUE"""),84.0)</f>
        <v>84</v>
      </c>
      <c r="H841" s="1">
        <f>IFERROR(__xludf.DUMMYFUNCTION("""COMPUTED_VALUE"""),87.0)</f>
        <v>87</v>
      </c>
      <c r="I841" s="1">
        <f>IFERROR(__xludf.DUMMYFUNCTION("""COMPUTED_VALUE"""),90.0)</f>
        <v>90</v>
      </c>
      <c r="J841" s="1" t="b">
        <f t="array" ref="J841">IF(NOT(H841=""),AND(C841:H841&gt;B841:G841),IF(NOT(G841=""),AND(C841:G841&gt;B841:F841),IF(NOT(F841=""),AND(C841:F841&gt;B841:E841),AND(C841:E841&gt;B841:D841))))</f>
        <v>1</v>
      </c>
      <c r="K841" s="1" t="b">
        <f t="array" ref="K841">IF(NOT(H841=""),AND(C841:H841&lt;B841:G841),IF(NOT(G841=""),AND(C841:G841&lt;B841:F841),IF(NOT(F841=""),AND(C841:F841&lt;B841:E841),AND(C841:E841&lt;B841:D841))))</f>
        <v>0</v>
      </c>
      <c r="L841" s="1" t="b">
        <f t="array" ref="L841">IF(NOT(H841=""),AND(AND(ABS(C841:H841-B841:G841)&gt;0),AND(ABS(C841:H841-B841:G841)&lt;4)),IF(NOT(G841=""),AND(AND(ABS(C841:G841-B841:F841)&gt;0),AND(ABS(C841:G841-B841:F841)&lt;4)),IF(NOT(F841=""),AND(AND(ABS(C841:F841-B841:E841)&gt;0),AND(ABS(C841:F841-B841:E841)&lt;4)),AND(AND(ABS(C841:E841-B841:D841)&gt;0),AND(ABS(C841:E841-B841:D841)&lt;4)))))</f>
        <v>1</v>
      </c>
      <c r="M841" s="1" t="b">
        <f t="shared" si="1"/>
        <v>1</v>
      </c>
    </row>
    <row r="842" ht="15.75" customHeight="1">
      <c r="A842" s="1" t="s">
        <v>851</v>
      </c>
      <c r="B842" s="1">
        <f>IFERROR(__xludf.DUMMYFUNCTION("SPLIT(A842,"" "")"),85.0)</f>
        <v>85</v>
      </c>
      <c r="C842" s="1">
        <f>IFERROR(__xludf.DUMMYFUNCTION("""COMPUTED_VALUE"""),86.0)</f>
        <v>86</v>
      </c>
      <c r="D842" s="1">
        <f>IFERROR(__xludf.DUMMYFUNCTION("""COMPUTED_VALUE"""),87.0)</f>
        <v>87</v>
      </c>
      <c r="E842" s="1">
        <f>IFERROR(__xludf.DUMMYFUNCTION("""COMPUTED_VALUE"""),88.0)</f>
        <v>88</v>
      </c>
      <c r="F842" s="1">
        <f>IFERROR(__xludf.DUMMYFUNCTION("""COMPUTED_VALUE"""),91.0)</f>
        <v>91</v>
      </c>
      <c r="G842" s="1">
        <f>IFERROR(__xludf.DUMMYFUNCTION("""COMPUTED_VALUE"""),93.0)</f>
        <v>93</v>
      </c>
      <c r="J842" s="1" t="b">
        <f t="array" ref="J842">IF(NOT(H842=""),AND(C842:H842&gt;B842:G842),IF(NOT(G842=""),AND(C842:G842&gt;B842:F842),IF(NOT(F842=""),AND(C842:F842&gt;B842:E842),AND(C842:E842&gt;B842:D842))))</f>
        <v>1</v>
      </c>
      <c r="K842" s="1" t="b">
        <f t="array" ref="K842">IF(NOT(H842=""),AND(C842:H842&lt;B842:G842),IF(NOT(G842=""),AND(C842:G842&lt;B842:F842),IF(NOT(F842=""),AND(C842:F842&lt;B842:E842),AND(C842:E842&lt;B842:D842))))</f>
        <v>0</v>
      </c>
      <c r="L842" s="1" t="b">
        <f t="array" ref="L842">IF(NOT(H842=""),AND(AND(ABS(C842:H842-B842:G842)&gt;0),AND(ABS(C842:H842-B842:G842)&lt;4)),IF(NOT(G842=""),AND(AND(ABS(C842:G842-B842:F842)&gt;0),AND(ABS(C842:G842-B842:F842)&lt;4)),IF(NOT(F842=""),AND(AND(ABS(C842:F842-B842:E842)&gt;0),AND(ABS(C842:F842-B842:E842)&lt;4)),AND(AND(ABS(C842:E842-B842:D842)&gt;0),AND(ABS(C842:E842-B842:D842)&lt;4)))))</f>
        <v>1</v>
      </c>
      <c r="M842" s="1" t="b">
        <f t="shared" si="1"/>
        <v>1</v>
      </c>
    </row>
    <row r="843" ht="15.75" customHeight="1">
      <c r="A843" s="1" t="s">
        <v>852</v>
      </c>
      <c r="B843" s="1">
        <f>IFERROR(__xludf.DUMMYFUNCTION("SPLIT(A843,"" "")"),12.0)</f>
        <v>12</v>
      </c>
      <c r="C843" s="1">
        <f>IFERROR(__xludf.DUMMYFUNCTION("""COMPUTED_VALUE"""),10.0)</f>
        <v>10</v>
      </c>
      <c r="D843" s="1">
        <f>IFERROR(__xludf.DUMMYFUNCTION("""COMPUTED_VALUE"""),9.0)</f>
        <v>9</v>
      </c>
      <c r="E843" s="1">
        <f>IFERROR(__xludf.DUMMYFUNCTION("""COMPUTED_VALUE"""),8.0)</f>
        <v>8</v>
      </c>
      <c r="F843" s="1">
        <f>IFERROR(__xludf.DUMMYFUNCTION("""COMPUTED_VALUE"""),7.0)</f>
        <v>7</v>
      </c>
      <c r="G843" s="1">
        <f>IFERROR(__xludf.DUMMYFUNCTION("""COMPUTED_VALUE"""),5.0)</f>
        <v>5</v>
      </c>
      <c r="H843" s="1">
        <f>IFERROR(__xludf.DUMMYFUNCTION("""COMPUTED_VALUE"""),2.0)</f>
        <v>2</v>
      </c>
      <c r="I843" s="1"/>
      <c r="J843" s="1" t="b">
        <f t="array" ref="J843">IF(NOT(H843=""),AND(C843:H843&gt;B843:G843),IF(NOT(G843=""),AND(C843:G843&gt;B843:F843),IF(NOT(F843=""),AND(C843:F843&gt;B843:E843),AND(C843:E843&gt;B843:D843))))</f>
        <v>0</v>
      </c>
      <c r="K843" s="1" t="b">
        <f t="array" ref="K843">IF(NOT(H843=""),AND(C843:H843&lt;B843:G843),IF(NOT(G843=""),AND(C843:G843&lt;B843:F843),IF(NOT(F843=""),AND(C843:F843&lt;B843:E843),AND(C843:E843&lt;B843:D843))))</f>
        <v>1</v>
      </c>
      <c r="L843" s="1" t="b">
        <f t="array" ref="L843">IF(NOT(H843=""),AND(AND(ABS(C843:H843-B843:G843)&gt;0),AND(ABS(C843:H843-B843:G843)&lt;4)),IF(NOT(G843=""),AND(AND(ABS(C843:G843-B843:F843)&gt;0),AND(ABS(C843:G843-B843:F843)&lt;4)),IF(NOT(F843=""),AND(AND(ABS(C843:F843-B843:E843)&gt;0),AND(ABS(C843:F843-B843:E843)&lt;4)),AND(AND(ABS(C843:E843-B843:D843)&gt;0),AND(ABS(C843:E843-B843:D843)&lt;4)))))</f>
        <v>1</v>
      </c>
      <c r="M843" s="1" t="b">
        <f t="shared" si="1"/>
        <v>1</v>
      </c>
    </row>
    <row r="844" ht="15.75" customHeight="1">
      <c r="A844" s="1" t="s">
        <v>853</v>
      </c>
      <c r="B844" s="1">
        <f>IFERROR(__xludf.DUMMYFUNCTION("SPLIT(A844,"" "")"),84.0)</f>
        <v>84</v>
      </c>
      <c r="C844" s="1">
        <f>IFERROR(__xludf.DUMMYFUNCTION("""COMPUTED_VALUE"""),82.0)</f>
        <v>82</v>
      </c>
      <c r="D844" s="1">
        <f>IFERROR(__xludf.DUMMYFUNCTION("""COMPUTED_VALUE"""),79.0)</f>
        <v>79</v>
      </c>
      <c r="E844" s="1">
        <f>IFERROR(__xludf.DUMMYFUNCTION("""COMPUTED_VALUE"""),78.0)</f>
        <v>78</v>
      </c>
      <c r="F844" s="1">
        <f>IFERROR(__xludf.DUMMYFUNCTION("""COMPUTED_VALUE"""),75.0)</f>
        <v>75</v>
      </c>
      <c r="G844" s="1">
        <f>IFERROR(__xludf.DUMMYFUNCTION("""COMPUTED_VALUE"""),73.0)</f>
        <v>73</v>
      </c>
      <c r="H844" s="1">
        <f>IFERROR(__xludf.DUMMYFUNCTION("""COMPUTED_VALUE"""),72.0)</f>
        <v>72</v>
      </c>
      <c r="I844" s="1">
        <f>IFERROR(__xludf.DUMMYFUNCTION("""COMPUTED_VALUE"""),69.0)</f>
        <v>69</v>
      </c>
      <c r="J844" s="1" t="b">
        <f t="array" ref="J844">IF(NOT(H844=""),AND(C844:H844&gt;B844:G844),IF(NOT(G844=""),AND(C844:G844&gt;B844:F844),IF(NOT(F844=""),AND(C844:F844&gt;B844:E844),AND(C844:E844&gt;B844:D844))))</f>
        <v>0</v>
      </c>
      <c r="K844" s="1" t="b">
        <f t="array" ref="K844">IF(NOT(H844=""),AND(C844:H844&lt;B844:G844),IF(NOT(G844=""),AND(C844:G844&lt;B844:F844),IF(NOT(F844=""),AND(C844:F844&lt;B844:E844),AND(C844:E844&lt;B844:D844))))</f>
        <v>1</v>
      </c>
      <c r="L844" s="1" t="b">
        <f t="array" ref="L844">IF(NOT(H844=""),AND(AND(ABS(C844:H844-B844:G844)&gt;0),AND(ABS(C844:H844-B844:G844)&lt;4)),IF(NOT(G844=""),AND(AND(ABS(C844:G844-B844:F844)&gt;0),AND(ABS(C844:G844-B844:F844)&lt;4)),IF(NOT(F844=""),AND(AND(ABS(C844:F844-B844:E844)&gt;0),AND(ABS(C844:F844-B844:E844)&lt;4)),AND(AND(ABS(C844:E844-B844:D844)&gt;0),AND(ABS(C844:E844-B844:D844)&lt;4)))))</f>
        <v>1</v>
      </c>
      <c r="M844" s="1" t="b">
        <f t="shared" si="1"/>
        <v>1</v>
      </c>
    </row>
    <row r="845" ht="15.75" customHeight="1">
      <c r="A845" s="1" t="s">
        <v>854</v>
      </c>
      <c r="B845" s="1">
        <f>IFERROR(__xludf.DUMMYFUNCTION("SPLIT(A845,"" "")"),54.0)</f>
        <v>54</v>
      </c>
      <c r="C845" s="1">
        <f>IFERROR(__xludf.DUMMYFUNCTION("""COMPUTED_VALUE"""),51.0)</f>
        <v>51</v>
      </c>
      <c r="D845" s="1">
        <f>IFERROR(__xludf.DUMMYFUNCTION("""COMPUTED_VALUE"""),50.0)</f>
        <v>50</v>
      </c>
      <c r="E845" s="1">
        <f>IFERROR(__xludf.DUMMYFUNCTION("""COMPUTED_VALUE"""),48.0)</f>
        <v>48</v>
      </c>
      <c r="F845" s="1">
        <f>IFERROR(__xludf.DUMMYFUNCTION("""COMPUTED_VALUE"""),47.0)</f>
        <v>47</v>
      </c>
      <c r="G845" s="1">
        <f>IFERROR(__xludf.DUMMYFUNCTION("""COMPUTED_VALUE"""),45.0)</f>
        <v>45</v>
      </c>
      <c r="H845" s="1">
        <f>IFERROR(__xludf.DUMMYFUNCTION("""COMPUTED_VALUE"""),42.0)</f>
        <v>42</v>
      </c>
      <c r="I845" s="1"/>
      <c r="J845" s="1" t="b">
        <f t="array" ref="J845">IF(NOT(H845=""),AND(C845:H845&gt;B845:G845),IF(NOT(G845=""),AND(C845:G845&gt;B845:F845),IF(NOT(F845=""),AND(C845:F845&gt;B845:E845),AND(C845:E845&gt;B845:D845))))</f>
        <v>0</v>
      </c>
      <c r="K845" s="1" t="b">
        <f t="array" ref="K845">IF(NOT(H845=""),AND(C845:H845&lt;B845:G845),IF(NOT(G845=""),AND(C845:G845&lt;B845:F845),IF(NOT(F845=""),AND(C845:F845&lt;B845:E845),AND(C845:E845&lt;B845:D845))))</f>
        <v>1</v>
      </c>
      <c r="L845" s="1" t="b">
        <f t="array" ref="L845">IF(NOT(H845=""),AND(AND(ABS(C845:H845-B845:G845)&gt;0),AND(ABS(C845:H845-B845:G845)&lt;4)),IF(NOT(G845=""),AND(AND(ABS(C845:G845-B845:F845)&gt;0),AND(ABS(C845:G845-B845:F845)&lt;4)),IF(NOT(F845=""),AND(AND(ABS(C845:F845-B845:E845)&gt;0),AND(ABS(C845:F845-B845:E845)&lt;4)),AND(AND(ABS(C845:E845-B845:D845)&gt;0),AND(ABS(C845:E845-B845:D845)&lt;4)))))</f>
        <v>1</v>
      </c>
      <c r="M845" s="1" t="b">
        <f t="shared" si="1"/>
        <v>1</v>
      </c>
    </row>
    <row r="846" ht="15.75" customHeight="1">
      <c r="A846" s="1" t="s">
        <v>855</v>
      </c>
      <c r="B846" s="1">
        <f>IFERROR(__xludf.DUMMYFUNCTION("SPLIT(A846,"" "")"),89.0)</f>
        <v>89</v>
      </c>
      <c r="C846" s="1">
        <f>IFERROR(__xludf.DUMMYFUNCTION("""COMPUTED_VALUE"""),88.0)</f>
        <v>88</v>
      </c>
      <c r="D846" s="1">
        <f>IFERROR(__xludf.DUMMYFUNCTION("""COMPUTED_VALUE"""),87.0)</f>
        <v>87</v>
      </c>
      <c r="E846" s="1">
        <f>IFERROR(__xludf.DUMMYFUNCTION("""COMPUTED_VALUE"""),86.0)</f>
        <v>86</v>
      </c>
      <c r="F846" s="1">
        <f>IFERROR(__xludf.DUMMYFUNCTION("""COMPUTED_VALUE"""),85.0)</f>
        <v>85</v>
      </c>
      <c r="G846" s="1">
        <f>IFERROR(__xludf.DUMMYFUNCTION("""COMPUTED_VALUE"""),84.0)</f>
        <v>84</v>
      </c>
      <c r="H846" s="1">
        <f>IFERROR(__xludf.DUMMYFUNCTION("""COMPUTED_VALUE"""),81.0)</f>
        <v>81</v>
      </c>
      <c r="I846" s="1">
        <f>IFERROR(__xludf.DUMMYFUNCTION("""COMPUTED_VALUE"""),79.0)</f>
        <v>79</v>
      </c>
      <c r="J846" s="1" t="b">
        <f t="array" ref="J846">IF(NOT(H846=""),AND(C846:H846&gt;B846:G846),IF(NOT(G846=""),AND(C846:G846&gt;B846:F846),IF(NOT(F846=""),AND(C846:F846&gt;B846:E846),AND(C846:E846&gt;B846:D846))))</f>
        <v>0</v>
      </c>
      <c r="K846" s="1" t="b">
        <f t="array" ref="K846">IF(NOT(H846=""),AND(C846:H846&lt;B846:G846),IF(NOT(G846=""),AND(C846:G846&lt;B846:F846),IF(NOT(F846=""),AND(C846:F846&lt;B846:E846),AND(C846:E846&lt;B846:D846))))</f>
        <v>1</v>
      </c>
      <c r="L846" s="1" t="b">
        <f t="array" ref="L846">IF(NOT(H846=""),AND(AND(ABS(C846:H846-B846:G846)&gt;0),AND(ABS(C846:H846-B846:G846)&lt;4)),IF(NOT(G846=""),AND(AND(ABS(C846:G846-B846:F846)&gt;0),AND(ABS(C846:G846-B846:F846)&lt;4)),IF(NOT(F846=""),AND(AND(ABS(C846:F846-B846:E846)&gt;0),AND(ABS(C846:F846-B846:E846)&lt;4)),AND(AND(ABS(C846:E846-B846:D846)&gt;0),AND(ABS(C846:E846-B846:D846)&lt;4)))))</f>
        <v>1</v>
      </c>
      <c r="M846" s="1" t="b">
        <f t="shared" si="1"/>
        <v>1</v>
      </c>
    </row>
    <row r="847" ht="15.75" customHeight="1">
      <c r="A847" s="1" t="s">
        <v>856</v>
      </c>
      <c r="B847" s="1">
        <f>IFERROR(__xludf.DUMMYFUNCTION("SPLIT(A847,"" "")"),36.0)</f>
        <v>36</v>
      </c>
      <c r="C847" s="1">
        <f>IFERROR(__xludf.DUMMYFUNCTION("""COMPUTED_VALUE"""),35.0)</f>
        <v>35</v>
      </c>
      <c r="D847" s="1">
        <f>IFERROR(__xludf.DUMMYFUNCTION("""COMPUTED_VALUE"""),33.0)</f>
        <v>33</v>
      </c>
      <c r="E847" s="1">
        <f>IFERROR(__xludf.DUMMYFUNCTION("""COMPUTED_VALUE"""),31.0)</f>
        <v>31</v>
      </c>
      <c r="F847" s="1">
        <f>IFERROR(__xludf.DUMMYFUNCTION("""COMPUTED_VALUE"""),29.0)</f>
        <v>29</v>
      </c>
      <c r="J847" s="1" t="b">
        <f t="array" ref="J847">IF(NOT(H847=""),AND(C847:H847&gt;B847:G847),IF(NOT(G847=""),AND(C847:G847&gt;B847:F847),IF(NOT(F847=""),AND(C847:F847&gt;B847:E847),AND(C847:E847&gt;B847:D847))))</f>
        <v>0</v>
      </c>
      <c r="K847" s="1" t="b">
        <f t="array" ref="K847">IF(NOT(H847=""),AND(C847:H847&lt;B847:G847),IF(NOT(G847=""),AND(C847:G847&lt;B847:F847),IF(NOT(F847=""),AND(C847:F847&lt;B847:E847),AND(C847:E847&lt;B847:D847))))</f>
        <v>1</v>
      </c>
      <c r="L847" s="1" t="b">
        <f t="array" ref="L847">IF(NOT(H847=""),AND(AND(ABS(C847:H847-B847:G847)&gt;0),AND(ABS(C847:H847-B847:G847)&lt;4)),IF(NOT(G847=""),AND(AND(ABS(C847:G847-B847:F847)&gt;0),AND(ABS(C847:G847-B847:F847)&lt;4)),IF(NOT(F847=""),AND(AND(ABS(C847:F847-B847:E847)&gt;0),AND(ABS(C847:F847-B847:E847)&lt;4)),AND(AND(ABS(C847:E847-B847:D847)&gt;0),AND(ABS(C847:E847-B847:D847)&lt;4)))))</f>
        <v>1</v>
      </c>
      <c r="M847" s="1" t="b">
        <f t="shared" si="1"/>
        <v>1</v>
      </c>
    </row>
    <row r="848" ht="15.75" customHeight="1">
      <c r="A848" s="1" t="s">
        <v>857</v>
      </c>
      <c r="B848" s="1">
        <f>IFERROR(__xludf.DUMMYFUNCTION("SPLIT(A848,"" "")"),41.0)</f>
        <v>41</v>
      </c>
      <c r="C848" s="1">
        <f>IFERROR(__xludf.DUMMYFUNCTION("""COMPUTED_VALUE"""),44.0)</f>
        <v>44</v>
      </c>
      <c r="D848" s="1">
        <f>IFERROR(__xludf.DUMMYFUNCTION("""COMPUTED_VALUE"""),47.0)</f>
        <v>47</v>
      </c>
      <c r="E848" s="1">
        <f>IFERROR(__xludf.DUMMYFUNCTION("""COMPUTED_VALUE"""),48.0)</f>
        <v>48</v>
      </c>
      <c r="F848" s="1">
        <f>IFERROR(__xludf.DUMMYFUNCTION("""COMPUTED_VALUE"""),49.0)</f>
        <v>49</v>
      </c>
      <c r="J848" s="1" t="b">
        <f t="array" ref="J848">IF(NOT(H848=""),AND(C848:H848&gt;B848:G848),IF(NOT(G848=""),AND(C848:G848&gt;B848:F848),IF(NOT(F848=""),AND(C848:F848&gt;B848:E848),AND(C848:E848&gt;B848:D848))))</f>
        <v>1</v>
      </c>
      <c r="K848" s="1" t="b">
        <f t="array" ref="K848">IF(NOT(H848=""),AND(C848:H848&lt;B848:G848),IF(NOT(G848=""),AND(C848:G848&lt;B848:F848),IF(NOT(F848=""),AND(C848:F848&lt;B848:E848),AND(C848:E848&lt;B848:D848))))</f>
        <v>0</v>
      </c>
      <c r="L848" s="1" t="b">
        <f t="array" ref="L848">IF(NOT(H848=""),AND(AND(ABS(C848:H848-B848:G848)&gt;0),AND(ABS(C848:H848-B848:G848)&lt;4)),IF(NOT(G848=""),AND(AND(ABS(C848:G848-B848:F848)&gt;0),AND(ABS(C848:G848-B848:F848)&lt;4)),IF(NOT(F848=""),AND(AND(ABS(C848:F848-B848:E848)&gt;0),AND(ABS(C848:F848-B848:E848)&lt;4)),AND(AND(ABS(C848:E848-B848:D848)&gt;0),AND(ABS(C848:E848-B848:D848)&lt;4)))))</f>
        <v>1</v>
      </c>
      <c r="M848" s="1" t="b">
        <f t="shared" si="1"/>
        <v>1</v>
      </c>
    </row>
    <row r="849" ht="15.75" customHeight="1">
      <c r="A849" s="1" t="s">
        <v>858</v>
      </c>
      <c r="B849" s="1">
        <f>IFERROR(__xludf.DUMMYFUNCTION("SPLIT(A849,"" "")"),27.0)</f>
        <v>27</v>
      </c>
      <c r="C849" s="1">
        <f>IFERROR(__xludf.DUMMYFUNCTION("""COMPUTED_VALUE"""),29.0)</f>
        <v>29</v>
      </c>
      <c r="D849" s="1">
        <f>IFERROR(__xludf.DUMMYFUNCTION("""COMPUTED_VALUE"""),30.0)</f>
        <v>30</v>
      </c>
      <c r="E849" s="1">
        <f>IFERROR(__xludf.DUMMYFUNCTION("""COMPUTED_VALUE"""),31.0)</f>
        <v>31</v>
      </c>
      <c r="F849" s="1">
        <f>IFERROR(__xludf.DUMMYFUNCTION("""COMPUTED_VALUE"""),32.0)</f>
        <v>32</v>
      </c>
      <c r="G849" s="1">
        <f>IFERROR(__xludf.DUMMYFUNCTION("""COMPUTED_VALUE"""),35.0)</f>
        <v>35</v>
      </c>
      <c r="H849" s="1">
        <f>IFERROR(__xludf.DUMMYFUNCTION("""COMPUTED_VALUE"""),36.0)</f>
        <v>36</v>
      </c>
      <c r="I849" s="1">
        <f>IFERROR(__xludf.DUMMYFUNCTION("""COMPUTED_VALUE"""),39.0)</f>
        <v>39</v>
      </c>
      <c r="J849" s="1" t="b">
        <f t="array" ref="J849">IF(NOT(H849=""),AND(C849:H849&gt;B849:G849),IF(NOT(G849=""),AND(C849:G849&gt;B849:F849),IF(NOT(F849=""),AND(C849:F849&gt;B849:E849),AND(C849:E849&gt;B849:D849))))</f>
        <v>1</v>
      </c>
      <c r="K849" s="1" t="b">
        <f t="array" ref="K849">IF(NOT(H849=""),AND(C849:H849&lt;B849:G849),IF(NOT(G849=""),AND(C849:G849&lt;B849:F849),IF(NOT(F849=""),AND(C849:F849&lt;B849:E849),AND(C849:E849&lt;B849:D849))))</f>
        <v>0</v>
      </c>
      <c r="L849" s="1" t="b">
        <f t="array" ref="L849">IF(NOT(H849=""),AND(AND(ABS(C849:H849-B849:G849)&gt;0),AND(ABS(C849:H849-B849:G849)&lt;4)),IF(NOT(G849=""),AND(AND(ABS(C849:G849-B849:F849)&gt;0),AND(ABS(C849:G849-B849:F849)&lt;4)),IF(NOT(F849=""),AND(AND(ABS(C849:F849-B849:E849)&gt;0),AND(ABS(C849:F849-B849:E849)&lt;4)),AND(AND(ABS(C849:E849-B849:D849)&gt;0),AND(ABS(C849:E849-B849:D849)&lt;4)))))</f>
        <v>1</v>
      </c>
      <c r="M849" s="1" t="b">
        <f t="shared" si="1"/>
        <v>1</v>
      </c>
    </row>
    <row r="850" ht="15.75" customHeight="1">
      <c r="A850" s="1" t="s">
        <v>859</v>
      </c>
      <c r="B850" s="1">
        <f>IFERROR(__xludf.DUMMYFUNCTION("SPLIT(A850,"" "")"),3.0)</f>
        <v>3</v>
      </c>
      <c r="C850" s="1">
        <f>IFERROR(__xludf.DUMMYFUNCTION("""COMPUTED_VALUE"""),5.0)</f>
        <v>5</v>
      </c>
      <c r="D850" s="1">
        <f>IFERROR(__xludf.DUMMYFUNCTION("""COMPUTED_VALUE"""),8.0)</f>
        <v>8</v>
      </c>
      <c r="E850" s="1">
        <f>IFERROR(__xludf.DUMMYFUNCTION("""COMPUTED_VALUE"""),10.0)</f>
        <v>10</v>
      </c>
      <c r="F850" s="1">
        <f>IFERROR(__xludf.DUMMYFUNCTION("""COMPUTED_VALUE"""),12.0)</f>
        <v>12</v>
      </c>
      <c r="G850" s="1">
        <f>IFERROR(__xludf.DUMMYFUNCTION("""COMPUTED_VALUE"""),14.0)</f>
        <v>14</v>
      </c>
      <c r="H850" s="1">
        <f>IFERROR(__xludf.DUMMYFUNCTION("""COMPUTED_VALUE"""),15.0)</f>
        <v>15</v>
      </c>
      <c r="I850" s="1">
        <f>IFERROR(__xludf.DUMMYFUNCTION("""COMPUTED_VALUE"""),16.0)</f>
        <v>16</v>
      </c>
      <c r="J850" s="1" t="b">
        <f t="array" ref="J850">IF(NOT(H850=""),AND(C850:H850&gt;B850:G850),IF(NOT(G850=""),AND(C850:G850&gt;B850:F850),IF(NOT(F850=""),AND(C850:F850&gt;B850:E850),AND(C850:E850&gt;B850:D850))))</f>
        <v>1</v>
      </c>
      <c r="K850" s="1" t="b">
        <f t="array" ref="K850">IF(NOT(H850=""),AND(C850:H850&lt;B850:G850),IF(NOT(G850=""),AND(C850:G850&lt;B850:F850),IF(NOT(F850=""),AND(C850:F850&lt;B850:E850),AND(C850:E850&lt;B850:D850))))</f>
        <v>0</v>
      </c>
      <c r="L850" s="1" t="b">
        <f t="array" ref="L850">IF(NOT(H850=""),AND(AND(ABS(C850:H850-B850:G850)&gt;0),AND(ABS(C850:H850-B850:G850)&lt;4)),IF(NOT(G850=""),AND(AND(ABS(C850:G850-B850:F850)&gt;0),AND(ABS(C850:G850-B850:F850)&lt;4)),IF(NOT(F850=""),AND(AND(ABS(C850:F850-B850:E850)&gt;0),AND(ABS(C850:F850-B850:E850)&lt;4)),AND(AND(ABS(C850:E850-B850:D850)&gt;0),AND(ABS(C850:E850-B850:D850)&lt;4)))))</f>
        <v>1</v>
      </c>
      <c r="M850" s="1" t="b">
        <f t="shared" si="1"/>
        <v>1</v>
      </c>
    </row>
    <row r="851" ht="15.75" customHeight="1">
      <c r="A851" s="1" t="s">
        <v>860</v>
      </c>
      <c r="B851" s="1">
        <f>IFERROR(__xludf.DUMMYFUNCTION("SPLIT(A851,"" "")"),2.0)</f>
        <v>2</v>
      </c>
      <c r="C851" s="1">
        <f>IFERROR(__xludf.DUMMYFUNCTION("""COMPUTED_VALUE"""),5.0)</f>
        <v>5</v>
      </c>
      <c r="D851" s="1">
        <f>IFERROR(__xludf.DUMMYFUNCTION("""COMPUTED_VALUE"""),8.0)</f>
        <v>8</v>
      </c>
      <c r="E851" s="1">
        <f>IFERROR(__xludf.DUMMYFUNCTION("""COMPUTED_VALUE"""),11.0)</f>
        <v>11</v>
      </c>
      <c r="F851" s="1">
        <f>IFERROR(__xludf.DUMMYFUNCTION("""COMPUTED_VALUE"""),14.0)</f>
        <v>14</v>
      </c>
      <c r="G851" s="1">
        <f>IFERROR(__xludf.DUMMYFUNCTION("""COMPUTED_VALUE"""),17.0)</f>
        <v>17</v>
      </c>
      <c r="H851" s="1">
        <f>IFERROR(__xludf.DUMMYFUNCTION("""COMPUTED_VALUE"""),18.0)</f>
        <v>18</v>
      </c>
      <c r="I851" s="1">
        <f>IFERROR(__xludf.DUMMYFUNCTION("""COMPUTED_VALUE"""),20.0)</f>
        <v>20</v>
      </c>
      <c r="J851" s="1" t="b">
        <f t="array" ref="J851">IF(NOT(H851=""),AND(C851:H851&gt;B851:G851),IF(NOT(G851=""),AND(C851:G851&gt;B851:F851),IF(NOT(F851=""),AND(C851:F851&gt;B851:E851),AND(C851:E851&gt;B851:D851))))</f>
        <v>1</v>
      </c>
      <c r="K851" s="1" t="b">
        <f t="array" ref="K851">IF(NOT(H851=""),AND(C851:H851&lt;B851:G851),IF(NOT(G851=""),AND(C851:G851&lt;B851:F851),IF(NOT(F851=""),AND(C851:F851&lt;B851:E851),AND(C851:E851&lt;B851:D851))))</f>
        <v>0</v>
      </c>
      <c r="L851" s="1" t="b">
        <f t="array" ref="L851">IF(NOT(H851=""),AND(AND(ABS(C851:H851-B851:G851)&gt;0),AND(ABS(C851:H851-B851:G851)&lt;4)),IF(NOT(G851=""),AND(AND(ABS(C851:G851-B851:F851)&gt;0),AND(ABS(C851:G851-B851:F851)&lt;4)),IF(NOT(F851=""),AND(AND(ABS(C851:F851-B851:E851)&gt;0),AND(ABS(C851:F851-B851:E851)&lt;4)),AND(AND(ABS(C851:E851-B851:D851)&gt;0),AND(ABS(C851:E851-B851:D851)&lt;4)))))</f>
        <v>1</v>
      </c>
      <c r="M851" s="1" t="b">
        <f t="shared" si="1"/>
        <v>1</v>
      </c>
    </row>
    <row r="852" ht="15.75" customHeight="1">
      <c r="A852" s="1" t="s">
        <v>861</v>
      </c>
      <c r="B852" s="1">
        <f>IFERROR(__xludf.DUMMYFUNCTION("SPLIT(A852,"" "")"),75.0)</f>
        <v>75</v>
      </c>
      <c r="C852" s="1">
        <f>IFERROR(__xludf.DUMMYFUNCTION("""COMPUTED_VALUE"""),76.0)</f>
        <v>76</v>
      </c>
      <c r="D852" s="1">
        <f>IFERROR(__xludf.DUMMYFUNCTION("""COMPUTED_VALUE"""),77.0)</f>
        <v>77</v>
      </c>
      <c r="E852" s="1">
        <f>IFERROR(__xludf.DUMMYFUNCTION("""COMPUTED_VALUE"""),80.0)</f>
        <v>80</v>
      </c>
      <c r="F852" s="1">
        <f>IFERROR(__xludf.DUMMYFUNCTION("""COMPUTED_VALUE"""),81.0)</f>
        <v>81</v>
      </c>
      <c r="G852" s="1">
        <f>IFERROR(__xludf.DUMMYFUNCTION("""COMPUTED_VALUE"""),83.0)</f>
        <v>83</v>
      </c>
      <c r="H852" s="1">
        <f>IFERROR(__xludf.DUMMYFUNCTION("""COMPUTED_VALUE"""),86.0)</f>
        <v>86</v>
      </c>
      <c r="I852" s="1"/>
      <c r="J852" s="1" t="b">
        <f t="array" ref="J852">IF(NOT(H852=""),AND(C852:H852&gt;B852:G852),IF(NOT(G852=""),AND(C852:G852&gt;B852:F852),IF(NOT(F852=""),AND(C852:F852&gt;B852:E852),AND(C852:E852&gt;B852:D852))))</f>
        <v>1</v>
      </c>
      <c r="K852" s="1" t="b">
        <f t="array" ref="K852">IF(NOT(H852=""),AND(C852:H852&lt;B852:G852),IF(NOT(G852=""),AND(C852:G852&lt;B852:F852),IF(NOT(F852=""),AND(C852:F852&lt;B852:E852),AND(C852:E852&lt;B852:D852))))</f>
        <v>0</v>
      </c>
      <c r="L852" s="1" t="b">
        <f t="array" ref="L852">IF(NOT(H852=""),AND(AND(ABS(C852:H852-B852:G852)&gt;0),AND(ABS(C852:H852-B852:G852)&lt;4)),IF(NOT(G852=""),AND(AND(ABS(C852:G852-B852:F852)&gt;0),AND(ABS(C852:G852-B852:F852)&lt;4)),IF(NOT(F852=""),AND(AND(ABS(C852:F852-B852:E852)&gt;0),AND(ABS(C852:F852-B852:E852)&lt;4)),AND(AND(ABS(C852:E852-B852:D852)&gt;0),AND(ABS(C852:E852-B852:D852)&lt;4)))))</f>
        <v>1</v>
      </c>
      <c r="M852" s="1" t="b">
        <f t="shared" si="1"/>
        <v>1</v>
      </c>
    </row>
    <row r="853" ht="15.75" customHeight="1">
      <c r="A853" s="1" t="s">
        <v>862</v>
      </c>
      <c r="B853" s="1">
        <f>IFERROR(__xludf.DUMMYFUNCTION("SPLIT(A853,"" "")"),56.0)</f>
        <v>56</v>
      </c>
      <c r="C853" s="1">
        <f>IFERROR(__xludf.DUMMYFUNCTION("""COMPUTED_VALUE"""),57.0)</f>
        <v>57</v>
      </c>
      <c r="D853" s="1">
        <f>IFERROR(__xludf.DUMMYFUNCTION("""COMPUTED_VALUE"""),59.0)</f>
        <v>59</v>
      </c>
      <c r="E853" s="1">
        <f>IFERROR(__xludf.DUMMYFUNCTION("""COMPUTED_VALUE"""),62.0)</f>
        <v>62</v>
      </c>
      <c r="F853" s="1">
        <f>IFERROR(__xludf.DUMMYFUNCTION("""COMPUTED_VALUE"""),65.0)</f>
        <v>65</v>
      </c>
      <c r="G853" s="1">
        <f>IFERROR(__xludf.DUMMYFUNCTION("""COMPUTED_VALUE"""),66.0)</f>
        <v>66</v>
      </c>
      <c r="J853" s="1" t="b">
        <f t="array" ref="J853">IF(NOT(H853=""),AND(C853:H853&gt;B853:G853),IF(NOT(G853=""),AND(C853:G853&gt;B853:F853),IF(NOT(F853=""),AND(C853:F853&gt;B853:E853),AND(C853:E853&gt;B853:D853))))</f>
        <v>1</v>
      </c>
      <c r="K853" s="1" t="b">
        <f t="array" ref="K853">IF(NOT(H853=""),AND(C853:H853&lt;B853:G853),IF(NOT(G853=""),AND(C853:G853&lt;B853:F853),IF(NOT(F853=""),AND(C853:F853&lt;B853:E853),AND(C853:E853&lt;B853:D853))))</f>
        <v>0</v>
      </c>
      <c r="L853" s="1" t="b">
        <f t="array" ref="L853">IF(NOT(H853=""),AND(AND(ABS(C853:H853-B853:G853)&gt;0),AND(ABS(C853:H853-B853:G853)&lt;4)),IF(NOT(G853=""),AND(AND(ABS(C853:G853-B853:F853)&gt;0),AND(ABS(C853:G853-B853:F853)&lt;4)),IF(NOT(F853=""),AND(AND(ABS(C853:F853-B853:E853)&gt;0),AND(ABS(C853:F853-B853:E853)&lt;4)),AND(AND(ABS(C853:E853-B853:D853)&gt;0),AND(ABS(C853:E853-B853:D853)&lt;4)))))</f>
        <v>1</v>
      </c>
      <c r="M853" s="1" t="b">
        <f t="shared" si="1"/>
        <v>1</v>
      </c>
    </row>
    <row r="854" ht="15.75" customHeight="1">
      <c r="A854" s="1" t="s">
        <v>863</v>
      </c>
      <c r="B854" s="1">
        <f>IFERROR(__xludf.DUMMYFUNCTION("SPLIT(A854,"" "")"),67.0)</f>
        <v>67</v>
      </c>
      <c r="C854" s="1">
        <f>IFERROR(__xludf.DUMMYFUNCTION("""COMPUTED_VALUE"""),69.0)</f>
        <v>69</v>
      </c>
      <c r="D854" s="1">
        <f>IFERROR(__xludf.DUMMYFUNCTION("""COMPUTED_VALUE"""),70.0)</f>
        <v>70</v>
      </c>
      <c r="E854" s="1">
        <f>IFERROR(__xludf.DUMMYFUNCTION("""COMPUTED_VALUE"""),72.0)</f>
        <v>72</v>
      </c>
      <c r="F854" s="1">
        <f>IFERROR(__xludf.DUMMYFUNCTION("""COMPUTED_VALUE"""),73.0)</f>
        <v>73</v>
      </c>
      <c r="J854" s="1" t="b">
        <f t="array" ref="J854">IF(NOT(H854=""),AND(C854:H854&gt;B854:G854),IF(NOT(G854=""),AND(C854:G854&gt;B854:F854),IF(NOT(F854=""),AND(C854:F854&gt;B854:E854),AND(C854:E854&gt;B854:D854))))</f>
        <v>1</v>
      </c>
      <c r="K854" s="1" t="b">
        <f t="array" ref="K854">IF(NOT(H854=""),AND(C854:H854&lt;B854:G854),IF(NOT(G854=""),AND(C854:G854&lt;B854:F854),IF(NOT(F854=""),AND(C854:F854&lt;B854:E854),AND(C854:E854&lt;B854:D854))))</f>
        <v>0</v>
      </c>
      <c r="L854" s="1" t="b">
        <f t="array" ref="L854">IF(NOT(H854=""),AND(AND(ABS(C854:H854-B854:G854)&gt;0),AND(ABS(C854:H854-B854:G854)&lt;4)),IF(NOT(G854=""),AND(AND(ABS(C854:G854-B854:F854)&gt;0),AND(ABS(C854:G854-B854:F854)&lt;4)),IF(NOT(F854=""),AND(AND(ABS(C854:F854-B854:E854)&gt;0),AND(ABS(C854:F854-B854:E854)&lt;4)),AND(AND(ABS(C854:E854-B854:D854)&gt;0),AND(ABS(C854:E854-B854:D854)&lt;4)))))</f>
        <v>1</v>
      </c>
      <c r="M854" s="1" t="b">
        <f t="shared" si="1"/>
        <v>1</v>
      </c>
    </row>
    <row r="855" ht="15.75" customHeight="1">
      <c r="A855" s="1" t="s">
        <v>864</v>
      </c>
      <c r="B855" s="1">
        <f>IFERROR(__xludf.DUMMYFUNCTION("SPLIT(A855,"" "")"),7.0)</f>
        <v>7</v>
      </c>
      <c r="C855" s="1">
        <f>IFERROR(__xludf.DUMMYFUNCTION("""COMPUTED_VALUE"""),10.0)</f>
        <v>10</v>
      </c>
      <c r="D855" s="1">
        <f>IFERROR(__xludf.DUMMYFUNCTION("""COMPUTED_VALUE"""),13.0)</f>
        <v>13</v>
      </c>
      <c r="E855" s="1">
        <f>IFERROR(__xludf.DUMMYFUNCTION("""COMPUTED_VALUE"""),15.0)</f>
        <v>15</v>
      </c>
      <c r="F855" s="1">
        <f>IFERROR(__xludf.DUMMYFUNCTION("""COMPUTED_VALUE"""),18.0)</f>
        <v>18</v>
      </c>
      <c r="G855" s="1">
        <f>IFERROR(__xludf.DUMMYFUNCTION("""COMPUTED_VALUE"""),21.0)</f>
        <v>21</v>
      </c>
      <c r="H855" s="1">
        <f>IFERROR(__xludf.DUMMYFUNCTION("""COMPUTED_VALUE"""),22.0)</f>
        <v>22</v>
      </c>
      <c r="I855" s="1"/>
      <c r="J855" s="1" t="b">
        <f t="array" ref="J855">IF(NOT(H855=""),AND(C855:H855&gt;B855:G855),IF(NOT(G855=""),AND(C855:G855&gt;B855:F855),IF(NOT(F855=""),AND(C855:F855&gt;B855:E855),AND(C855:E855&gt;B855:D855))))</f>
        <v>1</v>
      </c>
      <c r="K855" s="1" t="b">
        <f t="array" ref="K855">IF(NOT(H855=""),AND(C855:H855&lt;B855:G855),IF(NOT(G855=""),AND(C855:G855&lt;B855:F855),IF(NOT(F855=""),AND(C855:F855&lt;B855:E855),AND(C855:E855&lt;B855:D855))))</f>
        <v>0</v>
      </c>
      <c r="L855" s="1" t="b">
        <f t="array" ref="L855">IF(NOT(H855=""),AND(AND(ABS(C855:H855-B855:G855)&gt;0),AND(ABS(C855:H855-B855:G855)&lt;4)),IF(NOT(G855=""),AND(AND(ABS(C855:G855-B855:F855)&gt;0),AND(ABS(C855:G855-B855:F855)&lt;4)),IF(NOT(F855=""),AND(AND(ABS(C855:F855-B855:E855)&gt;0),AND(ABS(C855:F855-B855:E855)&lt;4)),AND(AND(ABS(C855:E855-B855:D855)&gt;0),AND(ABS(C855:E855-B855:D855)&lt;4)))))</f>
        <v>1</v>
      </c>
      <c r="M855" s="1" t="b">
        <f t="shared" si="1"/>
        <v>1</v>
      </c>
    </row>
    <row r="856" ht="15.75" customHeight="1">
      <c r="A856" s="1" t="s">
        <v>865</v>
      </c>
      <c r="B856" s="1">
        <f>IFERROR(__xludf.DUMMYFUNCTION("SPLIT(A856,"" "")"),55.0)</f>
        <v>55</v>
      </c>
      <c r="C856" s="1">
        <f>IFERROR(__xludf.DUMMYFUNCTION("""COMPUTED_VALUE"""),53.0)</f>
        <v>53</v>
      </c>
      <c r="D856" s="1">
        <f>IFERROR(__xludf.DUMMYFUNCTION("""COMPUTED_VALUE"""),51.0)</f>
        <v>51</v>
      </c>
      <c r="E856" s="1">
        <f>IFERROR(__xludf.DUMMYFUNCTION("""COMPUTED_VALUE"""),48.0)</f>
        <v>48</v>
      </c>
      <c r="F856" s="1">
        <f>IFERROR(__xludf.DUMMYFUNCTION("""COMPUTED_VALUE"""),45.0)</f>
        <v>45</v>
      </c>
      <c r="J856" s="1" t="b">
        <f t="array" ref="J856">IF(NOT(H856=""),AND(C856:H856&gt;B856:G856),IF(NOT(G856=""),AND(C856:G856&gt;B856:F856),IF(NOT(F856=""),AND(C856:F856&gt;B856:E856),AND(C856:E856&gt;B856:D856))))</f>
        <v>0</v>
      </c>
      <c r="K856" s="1" t="b">
        <f t="array" ref="K856">IF(NOT(H856=""),AND(C856:H856&lt;B856:G856),IF(NOT(G856=""),AND(C856:G856&lt;B856:F856),IF(NOT(F856=""),AND(C856:F856&lt;B856:E856),AND(C856:E856&lt;B856:D856))))</f>
        <v>1</v>
      </c>
      <c r="L856" s="1" t="b">
        <f t="array" ref="L856">IF(NOT(H856=""),AND(AND(ABS(C856:H856-B856:G856)&gt;0),AND(ABS(C856:H856-B856:G856)&lt;4)),IF(NOT(G856=""),AND(AND(ABS(C856:G856-B856:F856)&gt;0),AND(ABS(C856:G856-B856:F856)&lt;4)),IF(NOT(F856=""),AND(AND(ABS(C856:F856-B856:E856)&gt;0),AND(ABS(C856:F856-B856:E856)&lt;4)),AND(AND(ABS(C856:E856-B856:D856)&gt;0),AND(ABS(C856:E856-B856:D856)&lt;4)))))</f>
        <v>1</v>
      </c>
      <c r="M856" s="1" t="b">
        <f t="shared" si="1"/>
        <v>1</v>
      </c>
    </row>
    <row r="857" ht="15.75" customHeight="1">
      <c r="A857" s="1" t="s">
        <v>866</v>
      </c>
      <c r="B857" s="1">
        <f>IFERROR(__xludf.DUMMYFUNCTION("SPLIT(A857,"" "")"),3.0)</f>
        <v>3</v>
      </c>
      <c r="C857" s="1">
        <f>IFERROR(__xludf.DUMMYFUNCTION("""COMPUTED_VALUE"""),6.0)</f>
        <v>6</v>
      </c>
      <c r="D857" s="1">
        <f>IFERROR(__xludf.DUMMYFUNCTION("""COMPUTED_VALUE"""),7.0)</f>
        <v>7</v>
      </c>
      <c r="E857" s="1">
        <f>IFERROR(__xludf.DUMMYFUNCTION("""COMPUTED_VALUE"""),10.0)</f>
        <v>10</v>
      </c>
      <c r="F857" s="1">
        <f>IFERROR(__xludf.DUMMYFUNCTION("""COMPUTED_VALUE"""),12.0)</f>
        <v>12</v>
      </c>
      <c r="G857" s="1">
        <f>IFERROR(__xludf.DUMMYFUNCTION("""COMPUTED_VALUE"""),14.0)</f>
        <v>14</v>
      </c>
      <c r="H857" s="1">
        <f>IFERROR(__xludf.DUMMYFUNCTION("""COMPUTED_VALUE"""),16.0)</f>
        <v>16</v>
      </c>
      <c r="I857" s="1">
        <f>IFERROR(__xludf.DUMMYFUNCTION("""COMPUTED_VALUE"""),19.0)</f>
        <v>19</v>
      </c>
      <c r="J857" s="1" t="b">
        <f t="array" ref="J857">IF(NOT(H857=""),AND(C857:H857&gt;B857:G857),IF(NOT(G857=""),AND(C857:G857&gt;B857:F857),IF(NOT(F857=""),AND(C857:F857&gt;B857:E857),AND(C857:E857&gt;B857:D857))))</f>
        <v>1</v>
      </c>
      <c r="K857" s="1" t="b">
        <f t="array" ref="K857">IF(NOT(H857=""),AND(C857:H857&lt;B857:G857),IF(NOT(G857=""),AND(C857:G857&lt;B857:F857),IF(NOT(F857=""),AND(C857:F857&lt;B857:E857),AND(C857:E857&lt;B857:D857))))</f>
        <v>0</v>
      </c>
      <c r="L857" s="1" t="b">
        <f t="array" ref="L857">IF(NOT(H857=""),AND(AND(ABS(C857:H857-B857:G857)&gt;0),AND(ABS(C857:H857-B857:G857)&lt;4)),IF(NOT(G857=""),AND(AND(ABS(C857:G857-B857:F857)&gt;0),AND(ABS(C857:G857-B857:F857)&lt;4)),IF(NOT(F857=""),AND(AND(ABS(C857:F857-B857:E857)&gt;0),AND(ABS(C857:F857-B857:E857)&lt;4)),AND(AND(ABS(C857:E857-B857:D857)&gt;0),AND(ABS(C857:E857-B857:D857)&lt;4)))))</f>
        <v>1</v>
      </c>
      <c r="M857" s="1" t="b">
        <f t="shared" si="1"/>
        <v>1</v>
      </c>
    </row>
    <row r="858" ht="15.75" customHeight="1">
      <c r="A858" s="1" t="s">
        <v>867</v>
      </c>
      <c r="B858" s="1">
        <f>IFERROR(__xludf.DUMMYFUNCTION("SPLIT(A858,"" "")"),88.0)</f>
        <v>88</v>
      </c>
      <c r="C858" s="1">
        <f>IFERROR(__xludf.DUMMYFUNCTION("""COMPUTED_VALUE"""),87.0)</f>
        <v>87</v>
      </c>
      <c r="D858" s="1">
        <f>IFERROR(__xludf.DUMMYFUNCTION("""COMPUTED_VALUE"""),84.0)</f>
        <v>84</v>
      </c>
      <c r="E858" s="1">
        <f>IFERROR(__xludf.DUMMYFUNCTION("""COMPUTED_VALUE"""),83.0)</f>
        <v>83</v>
      </c>
      <c r="F858" s="1">
        <f>IFERROR(__xludf.DUMMYFUNCTION("""COMPUTED_VALUE"""),81.0)</f>
        <v>81</v>
      </c>
      <c r="G858" s="1">
        <f>IFERROR(__xludf.DUMMYFUNCTION("""COMPUTED_VALUE"""),80.0)</f>
        <v>80</v>
      </c>
      <c r="H858" s="1">
        <f>IFERROR(__xludf.DUMMYFUNCTION("""COMPUTED_VALUE"""),77.0)</f>
        <v>77</v>
      </c>
      <c r="I858" s="1">
        <f>IFERROR(__xludf.DUMMYFUNCTION("""COMPUTED_VALUE"""),76.0)</f>
        <v>76</v>
      </c>
      <c r="J858" s="1" t="b">
        <f t="array" ref="J858">IF(NOT(H858=""),AND(C858:H858&gt;B858:G858),IF(NOT(G858=""),AND(C858:G858&gt;B858:F858),IF(NOT(F858=""),AND(C858:F858&gt;B858:E858),AND(C858:E858&gt;B858:D858))))</f>
        <v>0</v>
      </c>
      <c r="K858" s="1" t="b">
        <f t="array" ref="K858">IF(NOT(H858=""),AND(C858:H858&lt;B858:G858),IF(NOT(G858=""),AND(C858:G858&lt;B858:F858),IF(NOT(F858=""),AND(C858:F858&lt;B858:E858),AND(C858:E858&lt;B858:D858))))</f>
        <v>1</v>
      </c>
      <c r="L858" s="1" t="b">
        <f t="array" ref="L858">IF(NOT(H858=""),AND(AND(ABS(C858:H858-B858:G858)&gt;0),AND(ABS(C858:H858-B858:G858)&lt;4)),IF(NOT(G858=""),AND(AND(ABS(C858:G858-B858:F858)&gt;0),AND(ABS(C858:G858-B858:F858)&lt;4)),IF(NOT(F858=""),AND(AND(ABS(C858:F858-B858:E858)&gt;0),AND(ABS(C858:F858-B858:E858)&lt;4)),AND(AND(ABS(C858:E858-B858:D858)&gt;0),AND(ABS(C858:E858-B858:D858)&lt;4)))))</f>
        <v>1</v>
      </c>
      <c r="M858" s="1" t="b">
        <f t="shared" si="1"/>
        <v>1</v>
      </c>
    </row>
    <row r="859" ht="15.75" customHeight="1">
      <c r="A859" s="1" t="s">
        <v>868</v>
      </c>
      <c r="B859" s="1">
        <f>IFERROR(__xludf.DUMMYFUNCTION("SPLIT(A859,"" "")"),62.0)</f>
        <v>62</v>
      </c>
      <c r="C859" s="1">
        <f>IFERROR(__xludf.DUMMYFUNCTION("""COMPUTED_VALUE"""),64.0)</f>
        <v>64</v>
      </c>
      <c r="D859" s="1">
        <f>IFERROR(__xludf.DUMMYFUNCTION("""COMPUTED_VALUE"""),66.0)</f>
        <v>66</v>
      </c>
      <c r="E859" s="1">
        <f>IFERROR(__xludf.DUMMYFUNCTION("""COMPUTED_VALUE"""),67.0)</f>
        <v>67</v>
      </c>
      <c r="F859" s="1">
        <f>IFERROR(__xludf.DUMMYFUNCTION("""COMPUTED_VALUE"""),69.0)</f>
        <v>69</v>
      </c>
      <c r="J859" s="1" t="b">
        <f t="array" ref="J859">IF(NOT(H859=""),AND(C859:H859&gt;B859:G859),IF(NOT(G859=""),AND(C859:G859&gt;B859:F859),IF(NOT(F859=""),AND(C859:F859&gt;B859:E859),AND(C859:E859&gt;B859:D859))))</f>
        <v>1</v>
      </c>
      <c r="K859" s="1" t="b">
        <f t="array" ref="K859">IF(NOT(H859=""),AND(C859:H859&lt;B859:G859),IF(NOT(G859=""),AND(C859:G859&lt;B859:F859),IF(NOT(F859=""),AND(C859:F859&lt;B859:E859),AND(C859:E859&lt;B859:D859))))</f>
        <v>0</v>
      </c>
      <c r="L859" s="1" t="b">
        <f t="array" ref="L859">IF(NOT(H859=""),AND(AND(ABS(C859:H859-B859:G859)&gt;0),AND(ABS(C859:H859-B859:G859)&lt;4)),IF(NOT(G859=""),AND(AND(ABS(C859:G859-B859:F859)&gt;0),AND(ABS(C859:G859-B859:F859)&lt;4)),IF(NOT(F859=""),AND(AND(ABS(C859:F859-B859:E859)&gt;0),AND(ABS(C859:F859-B859:E859)&lt;4)),AND(AND(ABS(C859:E859-B859:D859)&gt;0),AND(ABS(C859:E859-B859:D859)&lt;4)))))</f>
        <v>1</v>
      </c>
      <c r="M859" s="1" t="b">
        <f t="shared" si="1"/>
        <v>1</v>
      </c>
    </row>
    <row r="860" ht="15.75" customHeight="1">
      <c r="A860" s="1" t="s">
        <v>869</v>
      </c>
      <c r="B860" s="1">
        <f>IFERROR(__xludf.DUMMYFUNCTION("SPLIT(A860,"" "")"),75.0)</f>
        <v>75</v>
      </c>
      <c r="C860" s="1">
        <f>IFERROR(__xludf.DUMMYFUNCTION("""COMPUTED_VALUE"""),78.0)</f>
        <v>78</v>
      </c>
      <c r="D860" s="1">
        <f>IFERROR(__xludf.DUMMYFUNCTION("""COMPUTED_VALUE"""),80.0)</f>
        <v>80</v>
      </c>
      <c r="E860" s="1">
        <f>IFERROR(__xludf.DUMMYFUNCTION("""COMPUTED_VALUE"""),81.0)</f>
        <v>81</v>
      </c>
      <c r="F860" s="1">
        <f>IFERROR(__xludf.DUMMYFUNCTION("""COMPUTED_VALUE"""),84.0)</f>
        <v>84</v>
      </c>
      <c r="J860" s="1" t="b">
        <f t="array" ref="J860">IF(NOT(H860=""),AND(C860:H860&gt;B860:G860),IF(NOT(G860=""),AND(C860:G860&gt;B860:F860),IF(NOT(F860=""),AND(C860:F860&gt;B860:E860),AND(C860:E860&gt;B860:D860))))</f>
        <v>1</v>
      </c>
      <c r="K860" s="1" t="b">
        <f t="array" ref="K860">IF(NOT(H860=""),AND(C860:H860&lt;B860:G860),IF(NOT(G860=""),AND(C860:G860&lt;B860:F860),IF(NOT(F860=""),AND(C860:F860&lt;B860:E860),AND(C860:E860&lt;B860:D860))))</f>
        <v>0</v>
      </c>
      <c r="L860" s="1" t="b">
        <f t="array" ref="L860">IF(NOT(H860=""),AND(AND(ABS(C860:H860-B860:G860)&gt;0),AND(ABS(C860:H860-B860:G860)&lt;4)),IF(NOT(G860=""),AND(AND(ABS(C860:G860-B860:F860)&gt;0),AND(ABS(C860:G860-B860:F860)&lt;4)),IF(NOT(F860=""),AND(AND(ABS(C860:F860-B860:E860)&gt;0),AND(ABS(C860:F860-B860:E860)&lt;4)),AND(AND(ABS(C860:E860-B860:D860)&gt;0),AND(ABS(C860:E860-B860:D860)&lt;4)))))</f>
        <v>1</v>
      </c>
      <c r="M860" s="1" t="b">
        <f t="shared" si="1"/>
        <v>1</v>
      </c>
    </row>
    <row r="861" ht="15.75" customHeight="1">
      <c r="A861" s="1" t="s">
        <v>870</v>
      </c>
      <c r="B861" s="1">
        <f>IFERROR(__xludf.DUMMYFUNCTION("SPLIT(A861,"" "")"),88.0)</f>
        <v>88</v>
      </c>
      <c r="C861" s="1">
        <f>IFERROR(__xludf.DUMMYFUNCTION("""COMPUTED_VALUE"""),86.0)</f>
        <v>86</v>
      </c>
      <c r="D861" s="1">
        <f>IFERROR(__xludf.DUMMYFUNCTION("""COMPUTED_VALUE"""),85.0)</f>
        <v>85</v>
      </c>
      <c r="E861" s="1">
        <f>IFERROR(__xludf.DUMMYFUNCTION("""COMPUTED_VALUE"""),82.0)</f>
        <v>82</v>
      </c>
      <c r="F861" s="1">
        <f>IFERROR(__xludf.DUMMYFUNCTION("""COMPUTED_VALUE"""),80.0)</f>
        <v>80</v>
      </c>
      <c r="G861" s="1">
        <f>IFERROR(__xludf.DUMMYFUNCTION("""COMPUTED_VALUE"""),79.0)</f>
        <v>79</v>
      </c>
      <c r="H861" s="1">
        <f>IFERROR(__xludf.DUMMYFUNCTION("""COMPUTED_VALUE"""),76.0)</f>
        <v>76</v>
      </c>
      <c r="I861" s="1"/>
      <c r="J861" s="1" t="b">
        <f t="array" ref="J861">IF(NOT(H861=""),AND(C861:H861&gt;B861:G861),IF(NOT(G861=""),AND(C861:G861&gt;B861:F861),IF(NOT(F861=""),AND(C861:F861&gt;B861:E861),AND(C861:E861&gt;B861:D861))))</f>
        <v>0</v>
      </c>
      <c r="K861" s="1" t="b">
        <f t="array" ref="K861">IF(NOT(H861=""),AND(C861:H861&lt;B861:G861),IF(NOT(G861=""),AND(C861:G861&lt;B861:F861),IF(NOT(F861=""),AND(C861:F861&lt;B861:E861),AND(C861:E861&lt;B861:D861))))</f>
        <v>1</v>
      </c>
      <c r="L861" s="1" t="b">
        <f t="array" ref="L861">IF(NOT(H861=""),AND(AND(ABS(C861:H861-B861:G861)&gt;0),AND(ABS(C861:H861-B861:G861)&lt;4)),IF(NOT(G861=""),AND(AND(ABS(C861:G861-B861:F861)&gt;0),AND(ABS(C861:G861-B861:F861)&lt;4)),IF(NOT(F861=""),AND(AND(ABS(C861:F861-B861:E861)&gt;0),AND(ABS(C861:F861-B861:E861)&lt;4)),AND(AND(ABS(C861:E861-B861:D861)&gt;0),AND(ABS(C861:E861-B861:D861)&lt;4)))))</f>
        <v>1</v>
      </c>
      <c r="M861" s="1" t="b">
        <f t="shared" si="1"/>
        <v>1</v>
      </c>
    </row>
    <row r="862" ht="15.75" customHeight="1">
      <c r="A862" s="1" t="s">
        <v>871</v>
      </c>
      <c r="B862" s="1">
        <f>IFERROR(__xludf.DUMMYFUNCTION("SPLIT(A862,"" "")"),66.0)</f>
        <v>66</v>
      </c>
      <c r="C862" s="1">
        <f>IFERROR(__xludf.DUMMYFUNCTION("""COMPUTED_VALUE"""),69.0)</f>
        <v>69</v>
      </c>
      <c r="D862" s="1">
        <f>IFERROR(__xludf.DUMMYFUNCTION("""COMPUTED_VALUE"""),72.0)</f>
        <v>72</v>
      </c>
      <c r="E862" s="1">
        <f>IFERROR(__xludf.DUMMYFUNCTION("""COMPUTED_VALUE"""),74.0)</f>
        <v>74</v>
      </c>
      <c r="F862" s="1">
        <f>IFERROR(__xludf.DUMMYFUNCTION("""COMPUTED_VALUE"""),77.0)</f>
        <v>77</v>
      </c>
      <c r="G862" s="1">
        <f>IFERROR(__xludf.DUMMYFUNCTION("""COMPUTED_VALUE"""),78.0)</f>
        <v>78</v>
      </c>
      <c r="H862" s="1">
        <f>IFERROR(__xludf.DUMMYFUNCTION("""COMPUTED_VALUE"""),79.0)</f>
        <v>79</v>
      </c>
      <c r="I862" s="1"/>
      <c r="J862" s="1" t="b">
        <f t="array" ref="J862">IF(NOT(H862=""),AND(C862:H862&gt;B862:G862),IF(NOT(G862=""),AND(C862:G862&gt;B862:F862),IF(NOT(F862=""),AND(C862:F862&gt;B862:E862),AND(C862:E862&gt;B862:D862))))</f>
        <v>1</v>
      </c>
      <c r="K862" s="1" t="b">
        <f t="array" ref="K862">IF(NOT(H862=""),AND(C862:H862&lt;B862:G862),IF(NOT(G862=""),AND(C862:G862&lt;B862:F862),IF(NOT(F862=""),AND(C862:F862&lt;B862:E862),AND(C862:E862&lt;B862:D862))))</f>
        <v>0</v>
      </c>
      <c r="L862" s="1" t="b">
        <f t="array" ref="L862">IF(NOT(H862=""),AND(AND(ABS(C862:H862-B862:G862)&gt;0),AND(ABS(C862:H862-B862:G862)&lt;4)),IF(NOT(G862=""),AND(AND(ABS(C862:G862-B862:F862)&gt;0),AND(ABS(C862:G862-B862:F862)&lt;4)),IF(NOT(F862=""),AND(AND(ABS(C862:F862-B862:E862)&gt;0),AND(ABS(C862:F862-B862:E862)&lt;4)),AND(AND(ABS(C862:E862-B862:D862)&gt;0),AND(ABS(C862:E862-B862:D862)&lt;4)))))</f>
        <v>1</v>
      </c>
      <c r="M862" s="1" t="b">
        <f t="shared" si="1"/>
        <v>1</v>
      </c>
    </row>
    <row r="863" ht="15.75" customHeight="1">
      <c r="A863" s="1" t="s">
        <v>872</v>
      </c>
      <c r="B863" s="1">
        <f>IFERROR(__xludf.DUMMYFUNCTION("SPLIT(A863,"" "")"),48.0)</f>
        <v>48</v>
      </c>
      <c r="C863" s="1">
        <f>IFERROR(__xludf.DUMMYFUNCTION("""COMPUTED_VALUE"""),46.0)</f>
        <v>46</v>
      </c>
      <c r="D863" s="1">
        <f>IFERROR(__xludf.DUMMYFUNCTION("""COMPUTED_VALUE"""),43.0)</f>
        <v>43</v>
      </c>
      <c r="E863" s="1">
        <f>IFERROR(__xludf.DUMMYFUNCTION("""COMPUTED_VALUE"""),42.0)</f>
        <v>42</v>
      </c>
      <c r="F863" s="1">
        <f>IFERROR(__xludf.DUMMYFUNCTION("""COMPUTED_VALUE"""),40.0)</f>
        <v>40</v>
      </c>
      <c r="J863" s="1" t="b">
        <f t="array" ref="J863">IF(NOT(H863=""),AND(C863:H863&gt;B863:G863),IF(NOT(G863=""),AND(C863:G863&gt;B863:F863),IF(NOT(F863=""),AND(C863:F863&gt;B863:E863),AND(C863:E863&gt;B863:D863))))</f>
        <v>0</v>
      </c>
      <c r="K863" s="1" t="b">
        <f t="array" ref="K863">IF(NOT(H863=""),AND(C863:H863&lt;B863:G863),IF(NOT(G863=""),AND(C863:G863&lt;B863:F863),IF(NOT(F863=""),AND(C863:F863&lt;B863:E863),AND(C863:E863&lt;B863:D863))))</f>
        <v>1</v>
      </c>
      <c r="L863" s="1" t="b">
        <f t="array" ref="L863">IF(NOT(H863=""),AND(AND(ABS(C863:H863-B863:G863)&gt;0),AND(ABS(C863:H863-B863:G863)&lt;4)),IF(NOT(G863=""),AND(AND(ABS(C863:G863-B863:F863)&gt;0),AND(ABS(C863:G863-B863:F863)&lt;4)),IF(NOT(F863=""),AND(AND(ABS(C863:F863-B863:E863)&gt;0),AND(ABS(C863:F863-B863:E863)&lt;4)),AND(AND(ABS(C863:E863-B863:D863)&gt;0),AND(ABS(C863:E863-B863:D863)&lt;4)))))</f>
        <v>1</v>
      </c>
      <c r="M863" s="1" t="b">
        <f t="shared" si="1"/>
        <v>1</v>
      </c>
    </row>
    <row r="864" ht="15.75" customHeight="1">
      <c r="A864" s="1" t="s">
        <v>873</v>
      </c>
      <c r="B864" s="1">
        <f>IFERROR(__xludf.DUMMYFUNCTION("SPLIT(A864,"" "")"),66.0)</f>
        <v>66</v>
      </c>
      <c r="C864" s="1">
        <f>IFERROR(__xludf.DUMMYFUNCTION("""COMPUTED_VALUE"""),69.0)</f>
        <v>69</v>
      </c>
      <c r="D864" s="1">
        <f>IFERROR(__xludf.DUMMYFUNCTION("""COMPUTED_VALUE"""),71.0)</f>
        <v>71</v>
      </c>
      <c r="E864" s="1">
        <f>IFERROR(__xludf.DUMMYFUNCTION("""COMPUTED_VALUE"""),74.0)</f>
        <v>74</v>
      </c>
      <c r="F864" s="1">
        <f>IFERROR(__xludf.DUMMYFUNCTION("""COMPUTED_VALUE"""),77.0)</f>
        <v>77</v>
      </c>
      <c r="G864" s="1">
        <f>IFERROR(__xludf.DUMMYFUNCTION("""COMPUTED_VALUE"""),79.0)</f>
        <v>79</v>
      </c>
      <c r="H864" s="1">
        <f>IFERROR(__xludf.DUMMYFUNCTION("""COMPUTED_VALUE"""),80.0)</f>
        <v>80</v>
      </c>
      <c r="I864" s="1">
        <f>IFERROR(__xludf.DUMMYFUNCTION("""COMPUTED_VALUE"""),83.0)</f>
        <v>83</v>
      </c>
      <c r="J864" s="1" t="b">
        <f t="array" ref="J864">IF(NOT(H864=""),AND(C864:H864&gt;B864:G864),IF(NOT(G864=""),AND(C864:G864&gt;B864:F864),IF(NOT(F864=""),AND(C864:F864&gt;B864:E864),AND(C864:E864&gt;B864:D864))))</f>
        <v>1</v>
      </c>
      <c r="K864" s="1" t="b">
        <f t="array" ref="K864">IF(NOT(H864=""),AND(C864:H864&lt;B864:G864),IF(NOT(G864=""),AND(C864:G864&lt;B864:F864),IF(NOT(F864=""),AND(C864:F864&lt;B864:E864),AND(C864:E864&lt;B864:D864))))</f>
        <v>0</v>
      </c>
      <c r="L864" s="1" t="b">
        <f t="array" ref="L864">IF(NOT(H864=""),AND(AND(ABS(C864:H864-B864:G864)&gt;0),AND(ABS(C864:H864-B864:G864)&lt;4)),IF(NOT(G864=""),AND(AND(ABS(C864:G864-B864:F864)&gt;0),AND(ABS(C864:G864-B864:F864)&lt;4)),IF(NOT(F864=""),AND(AND(ABS(C864:F864-B864:E864)&gt;0),AND(ABS(C864:F864-B864:E864)&lt;4)),AND(AND(ABS(C864:E864-B864:D864)&gt;0),AND(ABS(C864:E864-B864:D864)&lt;4)))))</f>
        <v>1</v>
      </c>
      <c r="M864" s="1" t="b">
        <f t="shared" si="1"/>
        <v>1</v>
      </c>
    </row>
    <row r="865" ht="15.75" customHeight="1">
      <c r="A865" s="1" t="s">
        <v>874</v>
      </c>
      <c r="B865" s="1">
        <f>IFERROR(__xludf.DUMMYFUNCTION("SPLIT(A865,"" "")"),55.0)</f>
        <v>55</v>
      </c>
      <c r="C865" s="1">
        <f>IFERROR(__xludf.DUMMYFUNCTION("""COMPUTED_VALUE"""),58.0)</f>
        <v>58</v>
      </c>
      <c r="D865" s="1">
        <f>IFERROR(__xludf.DUMMYFUNCTION("""COMPUTED_VALUE"""),61.0)</f>
        <v>61</v>
      </c>
      <c r="E865" s="1">
        <f>IFERROR(__xludf.DUMMYFUNCTION("""COMPUTED_VALUE"""),64.0)</f>
        <v>64</v>
      </c>
      <c r="F865" s="1">
        <f>IFERROR(__xludf.DUMMYFUNCTION("""COMPUTED_VALUE"""),67.0)</f>
        <v>67</v>
      </c>
      <c r="G865" s="1">
        <f>IFERROR(__xludf.DUMMYFUNCTION("""COMPUTED_VALUE"""),68.0)</f>
        <v>68</v>
      </c>
      <c r="H865" s="1">
        <f>IFERROR(__xludf.DUMMYFUNCTION("""COMPUTED_VALUE"""),70.0)</f>
        <v>70</v>
      </c>
      <c r="I865" s="1">
        <f>IFERROR(__xludf.DUMMYFUNCTION("""COMPUTED_VALUE"""),71.0)</f>
        <v>71</v>
      </c>
      <c r="J865" s="1" t="b">
        <f t="array" ref="J865">IF(NOT(H865=""),AND(C865:H865&gt;B865:G865),IF(NOT(G865=""),AND(C865:G865&gt;B865:F865),IF(NOT(F865=""),AND(C865:F865&gt;B865:E865),AND(C865:E865&gt;B865:D865))))</f>
        <v>1</v>
      </c>
      <c r="K865" s="1" t="b">
        <f t="array" ref="K865">IF(NOT(H865=""),AND(C865:H865&lt;B865:G865),IF(NOT(G865=""),AND(C865:G865&lt;B865:F865),IF(NOT(F865=""),AND(C865:F865&lt;B865:E865),AND(C865:E865&lt;B865:D865))))</f>
        <v>0</v>
      </c>
      <c r="L865" s="1" t="b">
        <f t="array" ref="L865">IF(NOT(H865=""),AND(AND(ABS(C865:H865-B865:G865)&gt;0),AND(ABS(C865:H865-B865:G865)&lt;4)),IF(NOT(G865=""),AND(AND(ABS(C865:G865-B865:F865)&gt;0),AND(ABS(C865:G865-B865:F865)&lt;4)),IF(NOT(F865=""),AND(AND(ABS(C865:F865-B865:E865)&gt;0),AND(ABS(C865:F865-B865:E865)&lt;4)),AND(AND(ABS(C865:E865-B865:D865)&gt;0),AND(ABS(C865:E865-B865:D865)&lt;4)))))</f>
        <v>1</v>
      </c>
      <c r="M865" s="1" t="b">
        <f t="shared" si="1"/>
        <v>1</v>
      </c>
    </row>
    <row r="866" ht="15.75" customHeight="1">
      <c r="A866" s="1" t="s">
        <v>875</v>
      </c>
      <c r="B866" s="1">
        <f>IFERROR(__xludf.DUMMYFUNCTION("SPLIT(A866,"" "")"),61.0)</f>
        <v>61</v>
      </c>
      <c r="C866" s="1">
        <f>IFERROR(__xludf.DUMMYFUNCTION("""COMPUTED_VALUE"""),58.0)</f>
        <v>58</v>
      </c>
      <c r="D866" s="1">
        <f>IFERROR(__xludf.DUMMYFUNCTION("""COMPUTED_VALUE"""),57.0)</f>
        <v>57</v>
      </c>
      <c r="E866" s="1">
        <f>IFERROR(__xludf.DUMMYFUNCTION("""COMPUTED_VALUE"""),55.0)</f>
        <v>55</v>
      </c>
      <c r="F866" s="1">
        <f>IFERROR(__xludf.DUMMYFUNCTION("""COMPUTED_VALUE"""),53.0)</f>
        <v>53</v>
      </c>
      <c r="J866" s="1" t="b">
        <f t="array" ref="J866">IF(NOT(H866=""),AND(C866:H866&gt;B866:G866),IF(NOT(G866=""),AND(C866:G866&gt;B866:F866),IF(NOT(F866=""),AND(C866:F866&gt;B866:E866),AND(C866:E866&gt;B866:D866))))</f>
        <v>0</v>
      </c>
      <c r="K866" s="1" t="b">
        <f t="array" ref="K866">IF(NOT(H866=""),AND(C866:H866&lt;B866:G866),IF(NOT(G866=""),AND(C866:G866&lt;B866:F866),IF(NOT(F866=""),AND(C866:F866&lt;B866:E866),AND(C866:E866&lt;B866:D866))))</f>
        <v>1</v>
      </c>
      <c r="L866" s="1" t="b">
        <f t="array" ref="L866">IF(NOT(H866=""),AND(AND(ABS(C866:H866-B866:G866)&gt;0),AND(ABS(C866:H866-B866:G866)&lt;4)),IF(NOT(G866=""),AND(AND(ABS(C866:G866-B866:F866)&gt;0),AND(ABS(C866:G866-B866:F866)&lt;4)),IF(NOT(F866=""),AND(AND(ABS(C866:F866-B866:E866)&gt;0),AND(ABS(C866:F866-B866:E866)&lt;4)),AND(AND(ABS(C866:E866-B866:D866)&gt;0),AND(ABS(C866:E866-B866:D866)&lt;4)))))</f>
        <v>1</v>
      </c>
      <c r="M866" s="1" t="b">
        <f t="shared" si="1"/>
        <v>1</v>
      </c>
    </row>
    <row r="867" ht="15.75" customHeight="1">
      <c r="A867" s="1" t="s">
        <v>876</v>
      </c>
      <c r="B867" s="1">
        <f>IFERROR(__xludf.DUMMYFUNCTION("SPLIT(A867,"" "")"),43.0)</f>
        <v>43</v>
      </c>
      <c r="C867" s="1">
        <f>IFERROR(__xludf.DUMMYFUNCTION("""COMPUTED_VALUE"""),46.0)</f>
        <v>46</v>
      </c>
      <c r="D867" s="1">
        <f>IFERROR(__xludf.DUMMYFUNCTION("""COMPUTED_VALUE"""),49.0)</f>
        <v>49</v>
      </c>
      <c r="E867" s="1">
        <f>IFERROR(__xludf.DUMMYFUNCTION("""COMPUTED_VALUE"""),50.0)</f>
        <v>50</v>
      </c>
      <c r="F867" s="1">
        <f>IFERROR(__xludf.DUMMYFUNCTION("""COMPUTED_VALUE"""),51.0)</f>
        <v>51</v>
      </c>
      <c r="G867" s="1">
        <f>IFERROR(__xludf.DUMMYFUNCTION("""COMPUTED_VALUE"""),52.0)</f>
        <v>52</v>
      </c>
      <c r="J867" s="1" t="b">
        <f t="array" ref="J867">IF(NOT(H867=""),AND(C867:H867&gt;B867:G867),IF(NOT(G867=""),AND(C867:G867&gt;B867:F867),IF(NOT(F867=""),AND(C867:F867&gt;B867:E867),AND(C867:E867&gt;B867:D867))))</f>
        <v>1</v>
      </c>
      <c r="K867" s="1" t="b">
        <f t="array" ref="K867">IF(NOT(H867=""),AND(C867:H867&lt;B867:G867),IF(NOT(G867=""),AND(C867:G867&lt;B867:F867),IF(NOT(F867=""),AND(C867:F867&lt;B867:E867),AND(C867:E867&lt;B867:D867))))</f>
        <v>0</v>
      </c>
      <c r="L867" s="1" t="b">
        <f t="array" ref="L867">IF(NOT(H867=""),AND(AND(ABS(C867:H867-B867:G867)&gt;0),AND(ABS(C867:H867-B867:G867)&lt;4)),IF(NOT(G867=""),AND(AND(ABS(C867:G867-B867:F867)&gt;0),AND(ABS(C867:G867-B867:F867)&lt;4)),IF(NOT(F867=""),AND(AND(ABS(C867:F867-B867:E867)&gt;0),AND(ABS(C867:F867-B867:E867)&lt;4)),AND(AND(ABS(C867:E867-B867:D867)&gt;0),AND(ABS(C867:E867-B867:D867)&lt;4)))))</f>
        <v>1</v>
      </c>
      <c r="M867" s="1" t="b">
        <f t="shared" si="1"/>
        <v>1</v>
      </c>
    </row>
    <row r="868" ht="15.75" customHeight="1">
      <c r="A868" s="1" t="s">
        <v>877</v>
      </c>
      <c r="B868" s="1">
        <f>IFERROR(__xludf.DUMMYFUNCTION("SPLIT(A868,"" "")"),56.0)</f>
        <v>56</v>
      </c>
      <c r="C868" s="1">
        <f>IFERROR(__xludf.DUMMYFUNCTION("""COMPUTED_VALUE"""),53.0)</f>
        <v>53</v>
      </c>
      <c r="D868" s="1">
        <f>IFERROR(__xludf.DUMMYFUNCTION("""COMPUTED_VALUE"""),50.0)</f>
        <v>50</v>
      </c>
      <c r="E868" s="1">
        <f>IFERROR(__xludf.DUMMYFUNCTION("""COMPUTED_VALUE"""),49.0)</f>
        <v>49</v>
      </c>
      <c r="F868" s="1">
        <f>IFERROR(__xludf.DUMMYFUNCTION("""COMPUTED_VALUE"""),47.0)</f>
        <v>47</v>
      </c>
      <c r="G868" s="1">
        <f>IFERROR(__xludf.DUMMYFUNCTION("""COMPUTED_VALUE"""),46.0)</f>
        <v>46</v>
      </c>
      <c r="J868" s="1" t="b">
        <f t="array" ref="J868">IF(NOT(H868=""),AND(C868:H868&gt;B868:G868),IF(NOT(G868=""),AND(C868:G868&gt;B868:F868),IF(NOT(F868=""),AND(C868:F868&gt;B868:E868),AND(C868:E868&gt;B868:D868))))</f>
        <v>0</v>
      </c>
      <c r="K868" s="1" t="b">
        <f t="array" ref="K868">IF(NOT(H868=""),AND(C868:H868&lt;B868:G868),IF(NOT(G868=""),AND(C868:G868&lt;B868:F868),IF(NOT(F868=""),AND(C868:F868&lt;B868:E868),AND(C868:E868&lt;B868:D868))))</f>
        <v>1</v>
      </c>
      <c r="L868" s="1" t="b">
        <f t="array" ref="L868">IF(NOT(H868=""),AND(AND(ABS(C868:H868-B868:G868)&gt;0),AND(ABS(C868:H868-B868:G868)&lt;4)),IF(NOT(G868=""),AND(AND(ABS(C868:G868-B868:F868)&gt;0),AND(ABS(C868:G868-B868:F868)&lt;4)),IF(NOT(F868=""),AND(AND(ABS(C868:F868-B868:E868)&gt;0),AND(ABS(C868:F868-B868:E868)&lt;4)),AND(AND(ABS(C868:E868-B868:D868)&gt;0),AND(ABS(C868:E868-B868:D868)&lt;4)))))</f>
        <v>1</v>
      </c>
      <c r="M868" s="1" t="b">
        <f t="shared" si="1"/>
        <v>1</v>
      </c>
    </row>
    <row r="869" ht="15.75" customHeight="1">
      <c r="A869" s="1" t="s">
        <v>878</v>
      </c>
      <c r="B869" s="1">
        <f>IFERROR(__xludf.DUMMYFUNCTION("SPLIT(A869,"" "")"),57.0)</f>
        <v>57</v>
      </c>
      <c r="C869" s="1">
        <f>IFERROR(__xludf.DUMMYFUNCTION("""COMPUTED_VALUE"""),59.0)</f>
        <v>59</v>
      </c>
      <c r="D869" s="1">
        <f>IFERROR(__xludf.DUMMYFUNCTION("""COMPUTED_VALUE"""),62.0)</f>
        <v>62</v>
      </c>
      <c r="E869" s="1">
        <f>IFERROR(__xludf.DUMMYFUNCTION("""COMPUTED_VALUE"""),65.0)</f>
        <v>65</v>
      </c>
      <c r="F869" s="1">
        <f>IFERROR(__xludf.DUMMYFUNCTION("""COMPUTED_VALUE"""),67.0)</f>
        <v>67</v>
      </c>
      <c r="G869" s="1">
        <f>IFERROR(__xludf.DUMMYFUNCTION("""COMPUTED_VALUE"""),70.0)</f>
        <v>70</v>
      </c>
      <c r="H869" s="1">
        <f>IFERROR(__xludf.DUMMYFUNCTION("""COMPUTED_VALUE"""),72.0)</f>
        <v>72</v>
      </c>
      <c r="I869" s="1"/>
      <c r="J869" s="1" t="b">
        <f t="array" ref="J869">IF(NOT(H869=""),AND(C869:H869&gt;B869:G869),IF(NOT(G869=""),AND(C869:G869&gt;B869:F869),IF(NOT(F869=""),AND(C869:F869&gt;B869:E869),AND(C869:E869&gt;B869:D869))))</f>
        <v>1</v>
      </c>
      <c r="K869" s="1" t="b">
        <f t="array" ref="K869">IF(NOT(H869=""),AND(C869:H869&lt;B869:G869),IF(NOT(G869=""),AND(C869:G869&lt;B869:F869),IF(NOT(F869=""),AND(C869:F869&lt;B869:E869),AND(C869:E869&lt;B869:D869))))</f>
        <v>0</v>
      </c>
      <c r="L869" s="1" t="b">
        <f t="array" ref="L869">IF(NOT(H869=""),AND(AND(ABS(C869:H869-B869:G869)&gt;0),AND(ABS(C869:H869-B869:G869)&lt;4)),IF(NOT(G869=""),AND(AND(ABS(C869:G869-B869:F869)&gt;0),AND(ABS(C869:G869-B869:F869)&lt;4)),IF(NOT(F869=""),AND(AND(ABS(C869:F869-B869:E869)&gt;0),AND(ABS(C869:F869-B869:E869)&lt;4)),AND(AND(ABS(C869:E869-B869:D869)&gt;0),AND(ABS(C869:E869-B869:D869)&lt;4)))))</f>
        <v>1</v>
      </c>
      <c r="M869" s="1" t="b">
        <f t="shared" si="1"/>
        <v>1</v>
      </c>
    </row>
    <row r="870" ht="15.75" customHeight="1">
      <c r="A870" s="1" t="s">
        <v>879</v>
      </c>
      <c r="B870" s="1">
        <f>IFERROR(__xludf.DUMMYFUNCTION("SPLIT(A870,"" "")"),46.0)</f>
        <v>46</v>
      </c>
      <c r="C870" s="1">
        <f>IFERROR(__xludf.DUMMYFUNCTION("""COMPUTED_VALUE"""),45.0)</f>
        <v>45</v>
      </c>
      <c r="D870" s="1">
        <f>IFERROR(__xludf.DUMMYFUNCTION("""COMPUTED_VALUE"""),42.0)</f>
        <v>42</v>
      </c>
      <c r="E870" s="1">
        <f>IFERROR(__xludf.DUMMYFUNCTION("""COMPUTED_VALUE"""),40.0)</f>
        <v>40</v>
      </c>
      <c r="F870" s="1">
        <f>IFERROR(__xludf.DUMMYFUNCTION("""COMPUTED_VALUE"""),39.0)</f>
        <v>39</v>
      </c>
      <c r="J870" s="1" t="b">
        <f t="array" ref="J870">IF(NOT(H870=""),AND(C870:H870&gt;B870:G870),IF(NOT(G870=""),AND(C870:G870&gt;B870:F870),IF(NOT(F870=""),AND(C870:F870&gt;B870:E870),AND(C870:E870&gt;B870:D870))))</f>
        <v>0</v>
      </c>
      <c r="K870" s="1" t="b">
        <f t="array" ref="K870">IF(NOT(H870=""),AND(C870:H870&lt;B870:G870),IF(NOT(G870=""),AND(C870:G870&lt;B870:F870),IF(NOT(F870=""),AND(C870:F870&lt;B870:E870),AND(C870:E870&lt;B870:D870))))</f>
        <v>1</v>
      </c>
      <c r="L870" s="1" t="b">
        <f t="array" ref="L870">IF(NOT(H870=""),AND(AND(ABS(C870:H870-B870:G870)&gt;0),AND(ABS(C870:H870-B870:G870)&lt;4)),IF(NOT(G870=""),AND(AND(ABS(C870:G870-B870:F870)&gt;0),AND(ABS(C870:G870-B870:F870)&lt;4)),IF(NOT(F870=""),AND(AND(ABS(C870:F870-B870:E870)&gt;0),AND(ABS(C870:F870-B870:E870)&lt;4)),AND(AND(ABS(C870:E870-B870:D870)&gt;0),AND(ABS(C870:E870-B870:D870)&lt;4)))))</f>
        <v>1</v>
      </c>
      <c r="M870" s="1" t="b">
        <f t="shared" si="1"/>
        <v>1</v>
      </c>
    </row>
    <row r="871" ht="15.75" customHeight="1">
      <c r="A871" s="1" t="s">
        <v>880</v>
      </c>
      <c r="B871" s="1">
        <f>IFERROR(__xludf.DUMMYFUNCTION("SPLIT(A871,"" "")"),93.0)</f>
        <v>93</v>
      </c>
      <c r="C871" s="1">
        <f>IFERROR(__xludf.DUMMYFUNCTION("""COMPUTED_VALUE"""),92.0)</f>
        <v>92</v>
      </c>
      <c r="D871" s="1">
        <f>IFERROR(__xludf.DUMMYFUNCTION("""COMPUTED_VALUE"""),90.0)</f>
        <v>90</v>
      </c>
      <c r="E871" s="1">
        <f>IFERROR(__xludf.DUMMYFUNCTION("""COMPUTED_VALUE"""),89.0)</f>
        <v>89</v>
      </c>
      <c r="F871" s="1">
        <f>IFERROR(__xludf.DUMMYFUNCTION("""COMPUTED_VALUE"""),86.0)</f>
        <v>86</v>
      </c>
      <c r="G871" s="1">
        <f>IFERROR(__xludf.DUMMYFUNCTION("""COMPUTED_VALUE"""),85.0)</f>
        <v>85</v>
      </c>
      <c r="H871" s="1">
        <f>IFERROR(__xludf.DUMMYFUNCTION("""COMPUTED_VALUE"""),83.0)</f>
        <v>83</v>
      </c>
      <c r="I871" s="1"/>
      <c r="J871" s="1" t="b">
        <f t="array" ref="J871">IF(NOT(H871=""),AND(C871:H871&gt;B871:G871),IF(NOT(G871=""),AND(C871:G871&gt;B871:F871),IF(NOT(F871=""),AND(C871:F871&gt;B871:E871),AND(C871:E871&gt;B871:D871))))</f>
        <v>0</v>
      </c>
      <c r="K871" s="1" t="b">
        <f t="array" ref="K871">IF(NOT(H871=""),AND(C871:H871&lt;B871:G871),IF(NOT(G871=""),AND(C871:G871&lt;B871:F871),IF(NOT(F871=""),AND(C871:F871&lt;B871:E871),AND(C871:E871&lt;B871:D871))))</f>
        <v>1</v>
      </c>
      <c r="L871" s="1" t="b">
        <f t="array" ref="L871">IF(NOT(H871=""),AND(AND(ABS(C871:H871-B871:G871)&gt;0),AND(ABS(C871:H871-B871:G871)&lt;4)),IF(NOT(G871=""),AND(AND(ABS(C871:G871-B871:F871)&gt;0),AND(ABS(C871:G871-B871:F871)&lt;4)),IF(NOT(F871=""),AND(AND(ABS(C871:F871-B871:E871)&gt;0),AND(ABS(C871:F871-B871:E871)&lt;4)),AND(AND(ABS(C871:E871-B871:D871)&gt;0),AND(ABS(C871:E871-B871:D871)&lt;4)))))</f>
        <v>1</v>
      </c>
      <c r="M871" s="1" t="b">
        <f t="shared" si="1"/>
        <v>1</v>
      </c>
    </row>
    <row r="872" ht="15.75" customHeight="1">
      <c r="A872" s="1" t="s">
        <v>881</v>
      </c>
      <c r="B872" s="1">
        <f>IFERROR(__xludf.DUMMYFUNCTION("SPLIT(A872,"" "")"),76.0)</f>
        <v>76</v>
      </c>
      <c r="C872" s="1">
        <f>IFERROR(__xludf.DUMMYFUNCTION("""COMPUTED_VALUE"""),77.0)</f>
        <v>77</v>
      </c>
      <c r="D872" s="1">
        <f>IFERROR(__xludf.DUMMYFUNCTION("""COMPUTED_VALUE"""),79.0)</f>
        <v>79</v>
      </c>
      <c r="E872" s="1">
        <f>IFERROR(__xludf.DUMMYFUNCTION("""COMPUTED_VALUE"""),82.0)</f>
        <v>82</v>
      </c>
      <c r="F872" s="1">
        <f>IFERROR(__xludf.DUMMYFUNCTION("""COMPUTED_VALUE"""),85.0)</f>
        <v>85</v>
      </c>
      <c r="G872" s="1">
        <f>IFERROR(__xludf.DUMMYFUNCTION("""COMPUTED_VALUE"""),87.0)</f>
        <v>87</v>
      </c>
      <c r="J872" s="1" t="b">
        <f t="array" ref="J872">IF(NOT(H872=""),AND(C872:H872&gt;B872:G872),IF(NOT(G872=""),AND(C872:G872&gt;B872:F872),IF(NOT(F872=""),AND(C872:F872&gt;B872:E872),AND(C872:E872&gt;B872:D872))))</f>
        <v>1</v>
      </c>
      <c r="K872" s="1" t="b">
        <f t="array" ref="K872">IF(NOT(H872=""),AND(C872:H872&lt;B872:G872),IF(NOT(G872=""),AND(C872:G872&lt;B872:F872),IF(NOT(F872=""),AND(C872:F872&lt;B872:E872),AND(C872:E872&lt;B872:D872))))</f>
        <v>0</v>
      </c>
      <c r="L872" s="1" t="b">
        <f t="array" ref="L872">IF(NOT(H872=""),AND(AND(ABS(C872:H872-B872:G872)&gt;0),AND(ABS(C872:H872-B872:G872)&lt;4)),IF(NOT(G872=""),AND(AND(ABS(C872:G872-B872:F872)&gt;0),AND(ABS(C872:G872-B872:F872)&lt;4)),IF(NOT(F872=""),AND(AND(ABS(C872:F872-B872:E872)&gt;0),AND(ABS(C872:F872-B872:E872)&lt;4)),AND(AND(ABS(C872:E872-B872:D872)&gt;0),AND(ABS(C872:E872-B872:D872)&lt;4)))))</f>
        <v>1</v>
      </c>
      <c r="M872" s="1" t="b">
        <f t="shared" si="1"/>
        <v>1</v>
      </c>
    </row>
    <row r="873" ht="15.75" customHeight="1">
      <c r="A873" s="1" t="s">
        <v>882</v>
      </c>
      <c r="B873" s="1">
        <f>IFERROR(__xludf.DUMMYFUNCTION("SPLIT(A873,"" "")"),31.0)</f>
        <v>31</v>
      </c>
      <c r="C873" s="1">
        <f>IFERROR(__xludf.DUMMYFUNCTION("""COMPUTED_VALUE"""),28.0)</f>
        <v>28</v>
      </c>
      <c r="D873" s="1">
        <f>IFERROR(__xludf.DUMMYFUNCTION("""COMPUTED_VALUE"""),26.0)</f>
        <v>26</v>
      </c>
      <c r="E873" s="1">
        <f>IFERROR(__xludf.DUMMYFUNCTION("""COMPUTED_VALUE"""),25.0)</f>
        <v>25</v>
      </c>
      <c r="F873" s="1">
        <f>IFERROR(__xludf.DUMMYFUNCTION("""COMPUTED_VALUE"""),24.0)</f>
        <v>24</v>
      </c>
      <c r="G873" s="1">
        <f>IFERROR(__xludf.DUMMYFUNCTION("""COMPUTED_VALUE"""),23.0)</f>
        <v>23</v>
      </c>
      <c r="H873" s="1">
        <f>IFERROR(__xludf.DUMMYFUNCTION("""COMPUTED_VALUE"""),22.0)</f>
        <v>22</v>
      </c>
      <c r="I873" s="1"/>
      <c r="J873" s="1" t="b">
        <f t="array" ref="J873">IF(NOT(H873=""),AND(C873:H873&gt;B873:G873),IF(NOT(G873=""),AND(C873:G873&gt;B873:F873),IF(NOT(F873=""),AND(C873:F873&gt;B873:E873),AND(C873:E873&gt;B873:D873))))</f>
        <v>0</v>
      </c>
      <c r="K873" s="1" t="b">
        <f t="array" ref="K873">IF(NOT(H873=""),AND(C873:H873&lt;B873:G873),IF(NOT(G873=""),AND(C873:G873&lt;B873:F873),IF(NOT(F873=""),AND(C873:F873&lt;B873:E873),AND(C873:E873&lt;B873:D873))))</f>
        <v>1</v>
      </c>
      <c r="L873" s="1" t="b">
        <f t="array" ref="L873">IF(NOT(H873=""),AND(AND(ABS(C873:H873-B873:G873)&gt;0),AND(ABS(C873:H873-B873:G873)&lt;4)),IF(NOT(G873=""),AND(AND(ABS(C873:G873-B873:F873)&gt;0),AND(ABS(C873:G873-B873:F873)&lt;4)),IF(NOT(F873=""),AND(AND(ABS(C873:F873-B873:E873)&gt;0),AND(ABS(C873:F873-B873:E873)&lt;4)),AND(AND(ABS(C873:E873-B873:D873)&gt;0),AND(ABS(C873:E873-B873:D873)&lt;4)))))</f>
        <v>1</v>
      </c>
      <c r="M873" s="1" t="b">
        <f t="shared" si="1"/>
        <v>1</v>
      </c>
    </row>
    <row r="874" ht="15.75" customHeight="1">
      <c r="A874" s="1" t="s">
        <v>883</v>
      </c>
      <c r="B874" s="1">
        <f>IFERROR(__xludf.DUMMYFUNCTION("SPLIT(A874,"" "")"),35.0)</f>
        <v>35</v>
      </c>
      <c r="C874" s="1">
        <f>IFERROR(__xludf.DUMMYFUNCTION("""COMPUTED_VALUE"""),34.0)</f>
        <v>34</v>
      </c>
      <c r="D874" s="1">
        <f>IFERROR(__xludf.DUMMYFUNCTION("""COMPUTED_VALUE"""),32.0)</f>
        <v>32</v>
      </c>
      <c r="E874" s="1">
        <f>IFERROR(__xludf.DUMMYFUNCTION("""COMPUTED_VALUE"""),31.0)</f>
        <v>31</v>
      </c>
      <c r="F874" s="1">
        <f>IFERROR(__xludf.DUMMYFUNCTION("""COMPUTED_VALUE"""),29.0)</f>
        <v>29</v>
      </c>
      <c r="G874" s="1">
        <f>IFERROR(__xludf.DUMMYFUNCTION("""COMPUTED_VALUE"""),28.0)</f>
        <v>28</v>
      </c>
      <c r="H874" s="1">
        <f>IFERROR(__xludf.DUMMYFUNCTION("""COMPUTED_VALUE"""),25.0)</f>
        <v>25</v>
      </c>
      <c r="I874" s="1"/>
      <c r="J874" s="1" t="b">
        <f t="array" ref="J874">IF(NOT(H874=""),AND(C874:H874&gt;B874:G874),IF(NOT(G874=""),AND(C874:G874&gt;B874:F874),IF(NOT(F874=""),AND(C874:F874&gt;B874:E874),AND(C874:E874&gt;B874:D874))))</f>
        <v>0</v>
      </c>
      <c r="K874" s="1" t="b">
        <f t="array" ref="K874">IF(NOT(H874=""),AND(C874:H874&lt;B874:G874),IF(NOT(G874=""),AND(C874:G874&lt;B874:F874),IF(NOT(F874=""),AND(C874:F874&lt;B874:E874),AND(C874:E874&lt;B874:D874))))</f>
        <v>1</v>
      </c>
      <c r="L874" s="1" t="b">
        <f t="array" ref="L874">IF(NOT(H874=""),AND(AND(ABS(C874:H874-B874:G874)&gt;0),AND(ABS(C874:H874-B874:G874)&lt;4)),IF(NOT(G874=""),AND(AND(ABS(C874:G874-B874:F874)&gt;0),AND(ABS(C874:G874-B874:F874)&lt;4)),IF(NOT(F874=""),AND(AND(ABS(C874:F874-B874:E874)&gt;0),AND(ABS(C874:F874-B874:E874)&lt;4)),AND(AND(ABS(C874:E874-B874:D874)&gt;0),AND(ABS(C874:E874-B874:D874)&lt;4)))))</f>
        <v>1</v>
      </c>
      <c r="M874" s="1" t="b">
        <f t="shared" si="1"/>
        <v>1</v>
      </c>
    </row>
    <row r="875" ht="15.75" customHeight="1">
      <c r="A875" s="1" t="s">
        <v>884</v>
      </c>
      <c r="B875" s="1">
        <f>IFERROR(__xludf.DUMMYFUNCTION("SPLIT(A875,"" "")"),84.0)</f>
        <v>84</v>
      </c>
      <c r="C875" s="1">
        <f>IFERROR(__xludf.DUMMYFUNCTION("""COMPUTED_VALUE"""),82.0)</f>
        <v>82</v>
      </c>
      <c r="D875" s="1">
        <f>IFERROR(__xludf.DUMMYFUNCTION("""COMPUTED_VALUE"""),80.0)</f>
        <v>80</v>
      </c>
      <c r="E875" s="1">
        <f>IFERROR(__xludf.DUMMYFUNCTION("""COMPUTED_VALUE"""),78.0)</f>
        <v>78</v>
      </c>
      <c r="F875" s="1">
        <f>IFERROR(__xludf.DUMMYFUNCTION("""COMPUTED_VALUE"""),76.0)</f>
        <v>76</v>
      </c>
      <c r="G875" s="1">
        <f>IFERROR(__xludf.DUMMYFUNCTION("""COMPUTED_VALUE"""),75.0)</f>
        <v>75</v>
      </c>
      <c r="J875" s="1" t="b">
        <f t="array" ref="J875">IF(NOT(H875=""),AND(C875:H875&gt;B875:G875),IF(NOT(G875=""),AND(C875:G875&gt;B875:F875),IF(NOT(F875=""),AND(C875:F875&gt;B875:E875),AND(C875:E875&gt;B875:D875))))</f>
        <v>0</v>
      </c>
      <c r="K875" s="1" t="b">
        <f t="array" ref="K875">IF(NOT(H875=""),AND(C875:H875&lt;B875:G875),IF(NOT(G875=""),AND(C875:G875&lt;B875:F875),IF(NOT(F875=""),AND(C875:F875&lt;B875:E875),AND(C875:E875&lt;B875:D875))))</f>
        <v>1</v>
      </c>
      <c r="L875" s="1" t="b">
        <f t="array" ref="L875">IF(NOT(H875=""),AND(AND(ABS(C875:H875-B875:G875)&gt;0),AND(ABS(C875:H875-B875:G875)&lt;4)),IF(NOT(G875=""),AND(AND(ABS(C875:G875-B875:F875)&gt;0),AND(ABS(C875:G875-B875:F875)&lt;4)),IF(NOT(F875=""),AND(AND(ABS(C875:F875-B875:E875)&gt;0),AND(ABS(C875:F875-B875:E875)&lt;4)),AND(AND(ABS(C875:E875-B875:D875)&gt;0),AND(ABS(C875:E875-B875:D875)&lt;4)))))</f>
        <v>1</v>
      </c>
      <c r="M875" s="1" t="b">
        <f t="shared" si="1"/>
        <v>1</v>
      </c>
    </row>
    <row r="876" ht="15.75" customHeight="1">
      <c r="A876" s="1" t="s">
        <v>885</v>
      </c>
      <c r="B876" s="1">
        <f>IFERROR(__xludf.DUMMYFUNCTION("SPLIT(A876,"" "")"),13.0)</f>
        <v>13</v>
      </c>
      <c r="C876" s="1">
        <f>IFERROR(__xludf.DUMMYFUNCTION("""COMPUTED_VALUE"""),11.0)</f>
        <v>11</v>
      </c>
      <c r="D876" s="1">
        <f>IFERROR(__xludf.DUMMYFUNCTION("""COMPUTED_VALUE"""),10.0)</f>
        <v>10</v>
      </c>
      <c r="E876" s="1">
        <f>IFERROR(__xludf.DUMMYFUNCTION("""COMPUTED_VALUE"""),7.0)</f>
        <v>7</v>
      </c>
      <c r="F876" s="1">
        <f>IFERROR(__xludf.DUMMYFUNCTION("""COMPUTED_VALUE"""),5.0)</f>
        <v>5</v>
      </c>
      <c r="G876" s="1">
        <f>IFERROR(__xludf.DUMMYFUNCTION("""COMPUTED_VALUE"""),2.0)</f>
        <v>2</v>
      </c>
      <c r="J876" s="1" t="b">
        <f t="array" ref="J876">IF(NOT(H876=""),AND(C876:H876&gt;B876:G876),IF(NOT(G876=""),AND(C876:G876&gt;B876:F876),IF(NOT(F876=""),AND(C876:F876&gt;B876:E876),AND(C876:E876&gt;B876:D876))))</f>
        <v>0</v>
      </c>
      <c r="K876" s="1" t="b">
        <f t="array" ref="K876">IF(NOT(H876=""),AND(C876:H876&lt;B876:G876),IF(NOT(G876=""),AND(C876:G876&lt;B876:F876),IF(NOT(F876=""),AND(C876:F876&lt;B876:E876),AND(C876:E876&lt;B876:D876))))</f>
        <v>1</v>
      </c>
      <c r="L876" s="1" t="b">
        <f t="array" ref="L876">IF(NOT(H876=""),AND(AND(ABS(C876:H876-B876:G876)&gt;0),AND(ABS(C876:H876-B876:G876)&lt;4)),IF(NOT(G876=""),AND(AND(ABS(C876:G876-B876:F876)&gt;0),AND(ABS(C876:G876-B876:F876)&lt;4)),IF(NOT(F876=""),AND(AND(ABS(C876:F876-B876:E876)&gt;0),AND(ABS(C876:F876-B876:E876)&lt;4)),AND(AND(ABS(C876:E876-B876:D876)&gt;0),AND(ABS(C876:E876-B876:D876)&lt;4)))))</f>
        <v>1</v>
      </c>
      <c r="M876" s="1" t="b">
        <f t="shared" si="1"/>
        <v>1</v>
      </c>
    </row>
    <row r="877" ht="15.75" customHeight="1">
      <c r="A877" s="1" t="s">
        <v>886</v>
      </c>
      <c r="B877" s="1">
        <f>IFERROR(__xludf.DUMMYFUNCTION("SPLIT(A877,"" "")"),43.0)</f>
        <v>43</v>
      </c>
      <c r="C877" s="1">
        <f>IFERROR(__xludf.DUMMYFUNCTION("""COMPUTED_VALUE"""),40.0)</f>
        <v>40</v>
      </c>
      <c r="D877" s="1">
        <f>IFERROR(__xludf.DUMMYFUNCTION("""COMPUTED_VALUE"""),38.0)</f>
        <v>38</v>
      </c>
      <c r="E877" s="1">
        <f>IFERROR(__xludf.DUMMYFUNCTION("""COMPUTED_VALUE"""),36.0)</f>
        <v>36</v>
      </c>
      <c r="F877" s="1">
        <f>IFERROR(__xludf.DUMMYFUNCTION("""COMPUTED_VALUE"""),34.0)</f>
        <v>34</v>
      </c>
      <c r="G877" s="1">
        <f>IFERROR(__xludf.DUMMYFUNCTION("""COMPUTED_VALUE"""),31.0)</f>
        <v>31</v>
      </c>
      <c r="H877" s="1">
        <f>IFERROR(__xludf.DUMMYFUNCTION("""COMPUTED_VALUE"""),28.0)</f>
        <v>28</v>
      </c>
      <c r="I877" s="1">
        <f>IFERROR(__xludf.DUMMYFUNCTION("""COMPUTED_VALUE"""),27.0)</f>
        <v>27</v>
      </c>
      <c r="J877" s="1" t="b">
        <f t="array" ref="J877">IF(NOT(H877=""),AND(C877:H877&gt;B877:G877),IF(NOT(G877=""),AND(C877:G877&gt;B877:F877),IF(NOT(F877=""),AND(C877:F877&gt;B877:E877),AND(C877:E877&gt;B877:D877))))</f>
        <v>0</v>
      </c>
      <c r="K877" s="1" t="b">
        <f t="array" ref="K877">IF(NOT(H877=""),AND(C877:H877&lt;B877:G877),IF(NOT(G877=""),AND(C877:G877&lt;B877:F877),IF(NOT(F877=""),AND(C877:F877&lt;B877:E877),AND(C877:E877&lt;B877:D877))))</f>
        <v>1</v>
      </c>
      <c r="L877" s="1" t="b">
        <f t="array" ref="L877">IF(NOT(H877=""),AND(AND(ABS(C877:H877-B877:G877)&gt;0),AND(ABS(C877:H877-B877:G877)&lt;4)),IF(NOT(G877=""),AND(AND(ABS(C877:G877-B877:F877)&gt;0),AND(ABS(C877:G877-B877:F877)&lt;4)),IF(NOT(F877=""),AND(AND(ABS(C877:F877-B877:E877)&gt;0),AND(ABS(C877:F877-B877:E877)&lt;4)),AND(AND(ABS(C877:E877-B877:D877)&gt;0),AND(ABS(C877:E877-B877:D877)&lt;4)))))</f>
        <v>1</v>
      </c>
      <c r="M877" s="1" t="b">
        <f t="shared" si="1"/>
        <v>1</v>
      </c>
    </row>
    <row r="878" ht="15.75" customHeight="1">
      <c r="A878" s="1" t="s">
        <v>887</v>
      </c>
      <c r="B878" s="1">
        <f>IFERROR(__xludf.DUMMYFUNCTION("SPLIT(A878,"" "")"),30.0)</f>
        <v>30</v>
      </c>
      <c r="C878" s="1">
        <f>IFERROR(__xludf.DUMMYFUNCTION("""COMPUTED_VALUE"""),29.0)</f>
        <v>29</v>
      </c>
      <c r="D878" s="1">
        <f>IFERROR(__xludf.DUMMYFUNCTION("""COMPUTED_VALUE"""),26.0)</f>
        <v>26</v>
      </c>
      <c r="E878" s="1">
        <f>IFERROR(__xludf.DUMMYFUNCTION("""COMPUTED_VALUE"""),25.0)</f>
        <v>25</v>
      </c>
      <c r="F878" s="1">
        <f>IFERROR(__xludf.DUMMYFUNCTION("""COMPUTED_VALUE"""),22.0)</f>
        <v>22</v>
      </c>
      <c r="G878" s="1">
        <f>IFERROR(__xludf.DUMMYFUNCTION("""COMPUTED_VALUE"""),20.0)</f>
        <v>20</v>
      </c>
      <c r="J878" s="1" t="b">
        <f t="array" ref="J878">IF(NOT(H878=""),AND(C878:H878&gt;B878:G878),IF(NOT(G878=""),AND(C878:G878&gt;B878:F878),IF(NOT(F878=""),AND(C878:F878&gt;B878:E878),AND(C878:E878&gt;B878:D878))))</f>
        <v>0</v>
      </c>
      <c r="K878" s="1" t="b">
        <f t="array" ref="K878">IF(NOT(H878=""),AND(C878:H878&lt;B878:G878),IF(NOT(G878=""),AND(C878:G878&lt;B878:F878),IF(NOT(F878=""),AND(C878:F878&lt;B878:E878),AND(C878:E878&lt;B878:D878))))</f>
        <v>1</v>
      </c>
      <c r="L878" s="1" t="b">
        <f t="array" ref="L878">IF(NOT(H878=""),AND(AND(ABS(C878:H878-B878:G878)&gt;0),AND(ABS(C878:H878-B878:G878)&lt;4)),IF(NOT(G878=""),AND(AND(ABS(C878:G878-B878:F878)&gt;0),AND(ABS(C878:G878-B878:F878)&lt;4)),IF(NOT(F878=""),AND(AND(ABS(C878:F878-B878:E878)&gt;0),AND(ABS(C878:F878-B878:E878)&lt;4)),AND(AND(ABS(C878:E878-B878:D878)&gt;0),AND(ABS(C878:E878-B878:D878)&lt;4)))))</f>
        <v>1</v>
      </c>
      <c r="M878" s="1" t="b">
        <f t="shared" si="1"/>
        <v>1</v>
      </c>
    </row>
    <row r="879" ht="15.75" customHeight="1">
      <c r="A879" s="1" t="s">
        <v>888</v>
      </c>
      <c r="B879" s="1">
        <f>IFERROR(__xludf.DUMMYFUNCTION("SPLIT(A879,"" "")"),87.0)</f>
        <v>87</v>
      </c>
      <c r="C879" s="1">
        <f>IFERROR(__xludf.DUMMYFUNCTION("""COMPUTED_VALUE"""),86.0)</f>
        <v>86</v>
      </c>
      <c r="D879" s="1">
        <f>IFERROR(__xludf.DUMMYFUNCTION("""COMPUTED_VALUE"""),83.0)</f>
        <v>83</v>
      </c>
      <c r="E879" s="1">
        <f>IFERROR(__xludf.DUMMYFUNCTION("""COMPUTED_VALUE"""),82.0)</f>
        <v>82</v>
      </c>
      <c r="F879" s="1">
        <f>IFERROR(__xludf.DUMMYFUNCTION("""COMPUTED_VALUE"""),80.0)</f>
        <v>80</v>
      </c>
      <c r="G879" s="1">
        <f>IFERROR(__xludf.DUMMYFUNCTION("""COMPUTED_VALUE"""),77.0)</f>
        <v>77</v>
      </c>
      <c r="H879" s="1">
        <f>IFERROR(__xludf.DUMMYFUNCTION("""COMPUTED_VALUE"""),75.0)</f>
        <v>75</v>
      </c>
      <c r="I879" s="1">
        <f>IFERROR(__xludf.DUMMYFUNCTION("""COMPUTED_VALUE"""),72.0)</f>
        <v>72</v>
      </c>
      <c r="J879" s="1" t="b">
        <f t="array" ref="J879">IF(NOT(H879=""),AND(C879:H879&gt;B879:G879),IF(NOT(G879=""),AND(C879:G879&gt;B879:F879),IF(NOT(F879=""),AND(C879:F879&gt;B879:E879),AND(C879:E879&gt;B879:D879))))</f>
        <v>0</v>
      </c>
      <c r="K879" s="1" t="b">
        <f t="array" ref="K879">IF(NOT(H879=""),AND(C879:H879&lt;B879:G879),IF(NOT(G879=""),AND(C879:G879&lt;B879:F879),IF(NOT(F879=""),AND(C879:F879&lt;B879:E879),AND(C879:E879&lt;B879:D879))))</f>
        <v>1</v>
      </c>
      <c r="L879" s="1" t="b">
        <f t="array" ref="L879">IF(NOT(H879=""),AND(AND(ABS(C879:H879-B879:G879)&gt;0),AND(ABS(C879:H879-B879:G879)&lt;4)),IF(NOT(G879=""),AND(AND(ABS(C879:G879-B879:F879)&gt;0),AND(ABS(C879:G879-B879:F879)&lt;4)),IF(NOT(F879=""),AND(AND(ABS(C879:F879-B879:E879)&gt;0),AND(ABS(C879:F879-B879:E879)&lt;4)),AND(AND(ABS(C879:E879-B879:D879)&gt;0),AND(ABS(C879:E879-B879:D879)&lt;4)))))</f>
        <v>1</v>
      </c>
      <c r="M879" s="1" t="b">
        <f t="shared" si="1"/>
        <v>1</v>
      </c>
    </row>
    <row r="880" ht="15.75" customHeight="1">
      <c r="A880" s="1" t="s">
        <v>889</v>
      </c>
      <c r="B880" s="1">
        <f>IFERROR(__xludf.DUMMYFUNCTION("SPLIT(A880,"" "")"),45.0)</f>
        <v>45</v>
      </c>
      <c r="C880" s="1">
        <f>IFERROR(__xludf.DUMMYFUNCTION("""COMPUTED_VALUE"""),46.0)</f>
        <v>46</v>
      </c>
      <c r="D880" s="1">
        <f>IFERROR(__xludf.DUMMYFUNCTION("""COMPUTED_VALUE"""),48.0)</f>
        <v>48</v>
      </c>
      <c r="E880" s="1">
        <f>IFERROR(__xludf.DUMMYFUNCTION("""COMPUTED_VALUE"""),50.0)</f>
        <v>50</v>
      </c>
      <c r="F880" s="1">
        <f>IFERROR(__xludf.DUMMYFUNCTION("""COMPUTED_VALUE"""),51.0)</f>
        <v>51</v>
      </c>
      <c r="G880" s="1">
        <f>IFERROR(__xludf.DUMMYFUNCTION("""COMPUTED_VALUE"""),53.0)</f>
        <v>53</v>
      </c>
      <c r="J880" s="1" t="b">
        <f t="array" ref="J880">IF(NOT(H880=""),AND(C880:H880&gt;B880:G880),IF(NOT(G880=""),AND(C880:G880&gt;B880:F880),IF(NOT(F880=""),AND(C880:F880&gt;B880:E880),AND(C880:E880&gt;B880:D880))))</f>
        <v>1</v>
      </c>
      <c r="K880" s="1" t="b">
        <f t="array" ref="K880">IF(NOT(H880=""),AND(C880:H880&lt;B880:G880),IF(NOT(G880=""),AND(C880:G880&lt;B880:F880),IF(NOT(F880=""),AND(C880:F880&lt;B880:E880),AND(C880:E880&lt;B880:D880))))</f>
        <v>0</v>
      </c>
      <c r="L880" s="1" t="b">
        <f t="array" ref="L880">IF(NOT(H880=""),AND(AND(ABS(C880:H880-B880:G880)&gt;0),AND(ABS(C880:H880-B880:G880)&lt;4)),IF(NOT(G880=""),AND(AND(ABS(C880:G880-B880:F880)&gt;0),AND(ABS(C880:G880-B880:F880)&lt;4)),IF(NOT(F880=""),AND(AND(ABS(C880:F880-B880:E880)&gt;0),AND(ABS(C880:F880-B880:E880)&lt;4)),AND(AND(ABS(C880:E880-B880:D880)&gt;0),AND(ABS(C880:E880-B880:D880)&lt;4)))))</f>
        <v>1</v>
      </c>
      <c r="M880" s="1" t="b">
        <f t="shared" si="1"/>
        <v>1</v>
      </c>
    </row>
    <row r="881" ht="15.75" customHeight="1">
      <c r="A881" s="1" t="s">
        <v>890</v>
      </c>
      <c r="B881" s="1">
        <f>IFERROR(__xludf.DUMMYFUNCTION("SPLIT(A881,"" "")"),25.0)</f>
        <v>25</v>
      </c>
      <c r="C881" s="1">
        <f>IFERROR(__xludf.DUMMYFUNCTION("""COMPUTED_VALUE"""),23.0)</f>
        <v>23</v>
      </c>
      <c r="D881" s="1">
        <f>IFERROR(__xludf.DUMMYFUNCTION("""COMPUTED_VALUE"""),20.0)</f>
        <v>20</v>
      </c>
      <c r="E881" s="1">
        <f>IFERROR(__xludf.DUMMYFUNCTION("""COMPUTED_VALUE"""),19.0)</f>
        <v>19</v>
      </c>
      <c r="F881" s="1">
        <f>IFERROR(__xludf.DUMMYFUNCTION("""COMPUTED_VALUE"""),17.0)</f>
        <v>17</v>
      </c>
      <c r="G881" s="1">
        <f>IFERROR(__xludf.DUMMYFUNCTION("""COMPUTED_VALUE"""),16.0)</f>
        <v>16</v>
      </c>
      <c r="J881" s="1" t="b">
        <f t="array" ref="J881">IF(NOT(H881=""),AND(C881:H881&gt;B881:G881),IF(NOT(G881=""),AND(C881:G881&gt;B881:F881),IF(NOT(F881=""),AND(C881:F881&gt;B881:E881),AND(C881:E881&gt;B881:D881))))</f>
        <v>0</v>
      </c>
      <c r="K881" s="1" t="b">
        <f t="array" ref="K881">IF(NOT(H881=""),AND(C881:H881&lt;B881:G881),IF(NOT(G881=""),AND(C881:G881&lt;B881:F881),IF(NOT(F881=""),AND(C881:F881&lt;B881:E881),AND(C881:E881&lt;B881:D881))))</f>
        <v>1</v>
      </c>
      <c r="L881" s="1" t="b">
        <f t="array" ref="L881">IF(NOT(H881=""),AND(AND(ABS(C881:H881-B881:G881)&gt;0),AND(ABS(C881:H881-B881:G881)&lt;4)),IF(NOT(G881=""),AND(AND(ABS(C881:G881-B881:F881)&gt;0),AND(ABS(C881:G881-B881:F881)&lt;4)),IF(NOT(F881=""),AND(AND(ABS(C881:F881-B881:E881)&gt;0),AND(ABS(C881:F881-B881:E881)&lt;4)),AND(AND(ABS(C881:E881-B881:D881)&gt;0),AND(ABS(C881:E881-B881:D881)&lt;4)))))</f>
        <v>1</v>
      </c>
      <c r="M881" s="1" t="b">
        <f t="shared" si="1"/>
        <v>1</v>
      </c>
    </row>
    <row r="882" ht="15.75" customHeight="1">
      <c r="A882" s="1" t="s">
        <v>891</v>
      </c>
      <c r="B882" s="1">
        <f>IFERROR(__xludf.DUMMYFUNCTION("SPLIT(A882,"" "")"),31.0)</f>
        <v>31</v>
      </c>
      <c r="C882" s="1">
        <f>IFERROR(__xludf.DUMMYFUNCTION("""COMPUTED_VALUE"""),33.0)</f>
        <v>33</v>
      </c>
      <c r="D882" s="1">
        <f>IFERROR(__xludf.DUMMYFUNCTION("""COMPUTED_VALUE"""),36.0)</f>
        <v>36</v>
      </c>
      <c r="E882" s="1">
        <f>IFERROR(__xludf.DUMMYFUNCTION("""COMPUTED_VALUE"""),38.0)</f>
        <v>38</v>
      </c>
      <c r="F882" s="1">
        <f>IFERROR(__xludf.DUMMYFUNCTION("""COMPUTED_VALUE"""),40.0)</f>
        <v>40</v>
      </c>
      <c r="G882" s="1">
        <f>IFERROR(__xludf.DUMMYFUNCTION("""COMPUTED_VALUE"""),41.0)</f>
        <v>41</v>
      </c>
      <c r="H882" s="1">
        <f>IFERROR(__xludf.DUMMYFUNCTION("""COMPUTED_VALUE"""),43.0)</f>
        <v>43</v>
      </c>
      <c r="I882" s="1">
        <f>IFERROR(__xludf.DUMMYFUNCTION("""COMPUTED_VALUE"""),44.0)</f>
        <v>44</v>
      </c>
      <c r="J882" s="1" t="b">
        <f t="array" ref="J882">IF(NOT(H882=""),AND(C882:H882&gt;B882:G882),IF(NOT(G882=""),AND(C882:G882&gt;B882:F882),IF(NOT(F882=""),AND(C882:F882&gt;B882:E882),AND(C882:E882&gt;B882:D882))))</f>
        <v>1</v>
      </c>
      <c r="K882" s="1" t="b">
        <f t="array" ref="K882">IF(NOT(H882=""),AND(C882:H882&lt;B882:G882),IF(NOT(G882=""),AND(C882:G882&lt;B882:F882),IF(NOT(F882=""),AND(C882:F882&lt;B882:E882),AND(C882:E882&lt;B882:D882))))</f>
        <v>0</v>
      </c>
      <c r="L882" s="1" t="b">
        <f t="array" ref="L882">IF(NOT(H882=""),AND(AND(ABS(C882:H882-B882:G882)&gt;0),AND(ABS(C882:H882-B882:G882)&lt;4)),IF(NOT(G882=""),AND(AND(ABS(C882:G882-B882:F882)&gt;0),AND(ABS(C882:G882-B882:F882)&lt;4)),IF(NOT(F882=""),AND(AND(ABS(C882:F882-B882:E882)&gt;0),AND(ABS(C882:F882-B882:E882)&lt;4)),AND(AND(ABS(C882:E882-B882:D882)&gt;0),AND(ABS(C882:E882-B882:D882)&lt;4)))))</f>
        <v>1</v>
      </c>
      <c r="M882" s="1" t="b">
        <f t="shared" si="1"/>
        <v>1</v>
      </c>
    </row>
    <row r="883" ht="15.75" customHeight="1">
      <c r="A883" s="1" t="s">
        <v>892</v>
      </c>
      <c r="B883" s="1">
        <f>IFERROR(__xludf.DUMMYFUNCTION("SPLIT(A883,"" "")"),64.0)</f>
        <v>64</v>
      </c>
      <c r="C883" s="1">
        <f>IFERROR(__xludf.DUMMYFUNCTION("""COMPUTED_VALUE"""),62.0)</f>
        <v>62</v>
      </c>
      <c r="D883" s="1">
        <f>IFERROR(__xludf.DUMMYFUNCTION("""COMPUTED_VALUE"""),59.0)</f>
        <v>59</v>
      </c>
      <c r="E883" s="1">
        <f>IFERROR(__xludf.DUMMYFUNCTION("""COMPUTED_VALUE"""),57.0)</f>
        <v>57</v>
      </c>
      <c r="F883" s="1">
        <f>IFERROR(__xludf.DUMMYFUNCTION("""COMPUTED_VALUE"""),55.0)</f>
        <v>55</v>
      </c>
      <c r="G883" s="1">
        <f>IFERROR(__xludf.DUMMYFUNCTION("""COMPUTED_VALUE"""),54.0)</f>
        <v>54</v>
      </c>
      <c r="H883" s="1">
        <f>IFERROR(__xludf.DUMMYFUNCTION("""COMPUTED_VALUE"""),52.0)</f>
        <v>52</v>
      </c>
      <c r="I883" s="1"/>
      <c r="J883" s="1" t="b">
        <f t="array" ref="J883">IF(NOT(H883=""),AND(C883:H883&gt;B883:G883),IF(NOT(G883=""),AND(C883:G883&gt;B883:F883),IF(NOT(F883=""),AND(C883:F883&gt;B883:E883),AND(C883:E883&gt;B883:D883))))</f>
        <v>0</v>
      </c>
      <c r="K883" s="1" t="b">
        <f t="array" ref="K883">IF(NOT(H883=""),AND(C883:H883&lt;B883:G883),IF(NOT(G883=""),AND(C883:G883&lt;B883:F883),IF(NOT(F883=""),AND(C883:F883&lt;B883:E883),AND(C883:E883&lt;B883:D883))))</f>
        <v>1</v>
      </c>
      <c r="L883" s="1" t="b">
        <f t="array" ref="L883">IF(NOT(H883=""),AND(AND(ABS(C883:H883-B883:G883)&gt;0),AND(ABS(C883:H883-B883:G883)&lt;4)),IF(NOT(G883=""),AND(AND(ABS(C883:G883-B883:F883)&gt;0),AND(ABS(C883:G883-B883:F883)&lt;4)),IF(NOT(F883=""),AND(AND(ABS(C883:F883-B883:E883)&gt;0),AND(ABS(C883:F883-B883:E883)&lt;4)),AND(AND(ABS(C883:E883-B883:D883)&gt;0),AND(ABS(C883:E883-B883:D883)&lt;4)))))</f>
        <v>1</v>
      </c>
      <c r="M883" s="1" t="b">
        <f t="shared" si="1"/>
        <v>1</v>
      </c>
    </row>
    <row r="884" ht="15.75" customHeight="1">
      <c r="A884" s="1" t="s">
        <v>893</v>
      </c>
      <c r="B884" s="1">
        <f>IFERROR(__xludf.DUMMYFUNCTION("SPLIT(A884,"" "")"),11.0)</f>
        <v>11</v>
      </c>
      <c r="C884" s="1">
        <f>IFERROR(__xludf.DUMMYFUNCTION("""COMPUTED_VALUE"""),14.0)</f>
        <v>14</v>
      </c>
      <c r="D884" s="1">
        <f>IFERROR(__xludf.DUMMYFUNCTION("""COMPUTED_VALUE"""),15.0)</f>
        <v>15</v>
      </c>
      <c r="E884" s="1">
        <f>IFERROR(__xludf.DUMMYFUNCTION("""COMPUTED_VALUE"""),17.0)</f>
        <v>17</v>
      </c>
      <c r="F884" s="1">
        <f>IFERROR(__xludf.DUMMYFUNCTION("""COMPUTED_VALUE"""),18.0)</f>
        <v>18</v>
      </c>
      <c r="G884" s="1">
        <f>IFERROR(__xludf.DUMMYFUNCTION("""COMPUTED_VALUE"""),20.0)</f>
        <v>20</v>
      </c>
      <c r="H884" s="1">
        <f>IFERROR(__xludf.DUMMYFUNCTION("""COMPUTED_VALUE"""),21.0)</f>
        <v>21</v>
      </c>
      <c r="I884" s="1"/>
      <c r="J884" s="1" t="b">
        <f t="array" ref="J884">IF(NOT(H884=""),AND(C884:H884&gt;B884:G884),IF(NOT(G884=""),AND(C884:G884&gt;B884:F884),IF(NOT(F884=""),AND(C884:F884&gt;B884:E884),AND(C884:E884&gt;B884:D884))))</f>
        <v>1</v>
      </c>
      <c r="K884" s="1" t="b">
        <f t="array" ref="K884">IF(NOT(H884=""),AND(C884:H884&lt;B884:G884),IF(NOT(G884=""),AND(C884:G884&lt;B884:F884),IF(NOT(F884=""),AND(C884:F884&lt;B884:E884),AND(C884:E884&lt;B884:D884))))</f>
        <v>0</v>
      </c>
      <c r="L884" s="1" t="b">
        <f t="array" ref="L884">IF(NOT(H884=""),AND(AND(ABS(C884:H884-B884:G884)&gt;0),AND(ABS(C884:H884-B884:G884)&lt;4)),IF(NOT(G884=""),AND(AND(ABS(C884:G884-B884:F884)&gt;0),AND(ABS(C884:G884-B884:F884)&lt;4)),IF(NOT(F884=""),AND(AND(ABS(C884:F884-B884:E884)&gt;0),AND(ABS(C884:F884-B884:E884)&lt;4)),AND(AND(ABS(C884:E884-B884:D884)&gt;0),AND(ABS(C884:E884-B884:D884)&lt;4)))))</f>
        <v>1</v>
      </c>
      <c r="M884" s="1" t="b">
        <f t="shared" si="1"/>
        <v>1</v>
      </c>
    </row>
    <row r="885" ht="15.75" customHeight="1">
      <c r="A885" s="1" t="s">
        <v>894</v>
      </c>
      <c r="B885" s="1">
        <f>IFERROR(__xludf.DUMMYFUNCTION("SPLIT(A885,"" "")"),75.0)</f>
        <v>75</v>
      </c>
      <c r="C885" s="1">
        <f>IFERROR(__xludf.DUMMYFUNCTION("""COMPUTED_VALUE"""),72.0)</f>
        <v>72</v>
      </c>
      <c r="D885" s="1">
        <f>IFERROR(__xludf.DUMMYFUNCTION("""COMPUTED_VALUE"""),70.0)</f>
        <v>70</v>
      </c>
      <c r="E885" s="1">
        <f>IFERROR(__xludf.DUMMYFUNCTION("""COMPUTED_VALUE"""),67.0)</f>
        <v>67</v>
      </c>
      <c r="F885" s="1">
        <f>IFERROR(__xludf.DUMMYFUNCTION("""COMPUTED_VALUE"""),66.0)</f>
        <v>66</v>
      </c>
      <c r="G885" s="1">
        <f>IFERROR(__xludf.DUMMYFUNCTION("""COMPUTED_VALUE"""),63.0)</f>
        <v>63</v>
      </c>
      <c r="H885" s="1">
        <f>IFERROR(__xludf.DUMMYFUNCTION("""COMPUTED_VALUE"""),62.0)</f>
        <v>62</v>
      </c>
      <c r="I885" s="1"/>
      <c r="J885" s="1" t="b">
        <f t="array" ref="J885">IF(NOT(H885=""),AND(C885:H885&gt;B885:G885),IF(NOT(G885=""),AND(C885:G885&gt;B885:F885),IF(NOT(F885=""),AND(C885:F885&gt;B885:E885),AND(C885:E885&gt;B885:D885))))</f>
        <v>0</v>
      </c>
      <c r="K885" s="1" t="b">
        <f t="array" ref="K885">IF(NOT(H885=""),AND(C885:H885&lt;B885:G885),IF(NOT(G885=""),AND(C885:G885&lt;B885:F885),IF(NOT(F885=""),AND(C885:F885&lt;B885:E885),AND(C885:E885&lt;B885:D885))))</f>
        <v>1</v>
      </c>
      <c r="L885" s="1" t="b">
        <f t="array" ref="L885">IF(NOT(H885=""),AND(AND(ABS(C885:H885-B885:G885)&gt;0),AND(ABS(C885:H885-B885:G885)&lt;4)),IF(NOT(G885=""),AND(AND(ABS(C885:G885-B885:F885)&gt;0),AND(ABS(C885:G885-B885:F885)&lt;4)),IF(NOT(F885=""),AND(AND(ABS(C885:F885-B885:E885)&gt;0),AND(ABS(C885:F885-B885:E885)&lt;4)),AND(AND(ABS(C885:E885-B885:D885)&gt;0),AND(ABS(C885:E885-B885:D885)&lt;4)))))</f>
        <v>1</v>
      </c>
      <c r="M885" s="1" t="b">
        <f t="shared" si="1"/>
        <v>1</v>
      </c>
    </row>
    <row r="886" ht="15.75" customHeight="1">
      <c r="A886" s="1" t="s">
        <v>895</v>
      </c>
      <c r="B886" s="1">
        <f>IFERROR(__xludf.DUMMYFUNCTION("SPLIT(A886,"" "")"),71.0)</f>
        <v>71</v>
      </c>
      <c r="C886" s="1">
        <f>IFERROR(__xludf.DUMMYFUNCTION("""COMPUTED_VALUE"""),72.0)</f>
        <v>72</v>
      </c>
      <c r="D886" s="1">
        <f>IFERROR(__xludf.DUMMYFUNCTION("""COMPUTED_VALUE"""),73.0)</f>
        <v>73</v>
      </c>
      <c r="E886" s="1">
        <f>IFERROR(__xludf.DUMMYFUNCTION("""COMPUTED_VALUE"""),75.0)</f>
        <v>75</v>
      </c>
      <c r="F886" s="1">
        <f>IFERROR(__xludf.DUMMYFUNCTION("""COMPUTED_VALUE"""),78.0)</f>
        <v>78</v>
      </c>
      <c r="G886" s="1">
        <f>IFERROR(__xludf.DUMMYFUNCTION("""COMPUTED_VALUE"""),80.0)</f>
        <v>80</v>
      </c>
      <c r="H886" s="1">
        <f>IFERROR(__xludf.DUMMYFUNCTION("""COMPUTED_VALUE"""),81.0)</f>
        <v>81</v>
      </c>
      <c r="I886" s="1">
        <f>IFERROR(__xludf.DUMMYFUNCTION("""COMPUTED_VALUE"""),84.0)</f>
        <v>84</v>
      </c>
      <c r="J886" s="1" t="b">
        <f t="array" ref="J886">IF(NOT(H886=""),AND(C886:H886&gt;B886:G886),IF(NOT(G886=""),AND(C886:G886&gt;B886:F886),IF(NOT(F886=""),AND(C886:F886&gt;B886:E886),AND(C886:E886&gt;B886:D886))))</f>
        <v>1</v>
      </c>
      <c r="K886" s="1" t="b">
        <f t="array" ref="K886">IF(NOT(H886=""),AND(C886:H886&lt;B886:G886),IF(NOT(G886=""),AND(C886:G886&lt;B886:F886),IF(NOT(F886=""),AND(C886:F886&lt;B886:E886),AND(C886:E886&lt;B886:D886))))</f>
        <v>0</v>
      </c>
      <c r="L886" s="1" t="b">
        <f t="array" ref="L886">IF(NOT(H886=""),AND(AND(ABS(C886:H886-B886:G886)&gt;0),AND(ABS(C886:H886-B886:G886)&lt;4)),IF(NOT(G886=""),AND(AND(ABS(C886:G886-B886:F886)&gt;0),AND(ABS(C886:G886-B886:F886)&lt;4)),IF(NOT(F886=""),AND(AND(ABS(C886:F886-B886:E886)&gt;0),AND(ABS(C886:F886-B886:E886)&lt;4)),AND(AND(ABS(C886:E886-B886:D886)&gt;0),AND(ABS(C886:E886-B886:D886)&lt;4)))))</f>
        <v>1</v>
      </c>
      <c r="M886" s="1" t="b">
        <f t="shared" si="1"/>
        <v>1</v>
      </c>
    </row>
    <row r="887" ht="15.75" customHeight="1">
      <c r="A887" s="1" t="s">
        <v>896</v>
      </c>
      <c r="B887" s="1">
        <f>IFERROR(__xludf.DUMMYFUNCTION("SPLIT(A887,"" "")"),31.0)</f>
        <v>31</v>
      </c>
      <c r="C887" s="1">
        <f>IFERROR(__xludf.DUMMYFUNCTION("""COMPUTED_VALUE"""),34.0)</f>
        <v>34</v>
      </c>
      <c r="D887" s="1">
        <f>IFERROR(__xludf.DUMMYFUNCTION("""COMPUTED_VALUE"""),35.0)</f>
        <v>35</v>
      </c>
      <c r="E887" s="1">
        <f>IFERROR(__xludf.DUMMYFUNCTION("""COMPUTED_VALUE"""),36.0)</f>
        <v>36</v>
      </c>
      <c r="F887" s="1">
        <f>IFERROR(__xludf.DUMMYFUNCTION("""COMPUTED_VALUE"""),38.0)</f>
        <v>38</v>
      </c>
      <c r="J887" s="1" t="b">
        <f t="array" ref="J887">IF(NOT(H887=""),AND(C887:H887&gt;B887:G887),IF(NOT(G887=""),AND(C887:G887&gt;B887:F887),IF(NOT(F887=""),AND(C887:F887&gt;B887:E887),AND(C887:E887&gt;B887:D887))))</f>
        <v>1</v>
      </c>
      <c r="K887" s="1" t="b">
        <f t="array" ref="K887">IF(NOT(H887=""),AND(C887:H887&lt;B887:G887),IF(NOT(G887=""),AND(C887:G887&lt;B887:F887),IF(NOT(F887=""),AND(C887:F887&lt;B887:E887),AND(C887:E887&lt;B887:D887))))</f>
        <v>0</v>
      </c>
      <c r="L887" s="1" t="b">
        <f t="array" ref="L887">IF(NOT(H887=""),AND(AND(ABS(C887:H887-B887:G887)&gt;0),AND(ABS(C887:H887-B887:G887)&lt;4)),IF(NOT(G887=""),AND(AND(ABS(C887:G887-B887:F887)&gt;0),AND(ABS(C887:G887-B887:F887)&lt;4)),IF(NOT(F887=""),AND(AND(ABS(C887:F887-B887:E887)&gt;0),AND(ABS(C887:F887-B887:E887)&lt;4)),AND(AND(ABS(C887:E887-B887:D887)&gt;0),AND(ABS(C887:E887-B887:D887)&lt;4)))))</f>
        <v>1</v>
      </c>
      <c r="M887" s="1" t="b">
        <f t="shared" si="1"/>
        <v>1</v>
      </c>
    </row>
    <row r="888" ht="15.75" customHeight="1">
      <c r="A888" s="1" t="s">
        <v>897</v>
      </c>
      <c r="B888" s="1">
        <f>IFERROR(__xludf.DUMMYFUNCTION("SPLIT(A888,"" "")"),26.0)</f>
        <v>26</v>
      </c>
      <c r="C888" s="1">
        <f>IFERROR(__xludf.DUMMYFUNCTION("""COMPUTED_VALUE"""),23.0)</f>
        <v>23</v>
      </c>
      <c r="D888" s="1">
        <f>IFERROR(__xludf.DUMMYFUNCTION("""COMPUTED_VALUE"""),21.0)</f>
        <v>21</v>
      </c>
      <c r="E888" s="1">
        <f>IFERROR(__xludf.DUMMYFUNCTION("""COMPUTED_VALUE"""),19.0)</f>
        <v>19</v>
      </c>
      <c r="F888" s="1">
        <f>IFERROR(__xludf.DUMMYFUNCTION("""COMPUTED_VALUE"""),18.0)</f>
        <v>18</v>
      </c>
      <c r="G888" s="1">
        <f>IFERROR(__xludf.DUMMYFUNCTION("""COMPUTED_VALUE"""),15.0)</f>
        <v>15</v>
      </c>
      <c r="H888" s="1">
        <f>IFERROR(__xludf.DUMMYFUNCTION("""COMPUTED_VALUE"""),14.0)</f>
        <v>14</v>
      </c>
      <c r="I888" s="1">
        <f>IFERROR(__xludf.DUMMYFUNCTION("""COMPUTED_VALUE"""),13.0)</f>
        <v>13</v>
      </c>
      <c r="J888" s="1" t="b">
        <f t="array" ref="J888">IF(NOT(H888=""),AND(C888:H888&gt;B888:G888),IF(NOT(G888=""),AND(C888:G888&gt;B888:F888),IF(NOT(F888=""),AND(C888:F888&gt;B888:E888),AND(C888:E888&gt;B888:D888))))</f>
        <v>0</v>
      </c>
      <c r="K888" s="1" t="b">
        <f t="array" ref="K888">IF(NOT(H888=""),AND(C888:H888&lt;B888:G888),IF(NOT(G888=""),AND(C888:G888&lt;B888:F888),IF(NOT(F888=""),AND(C888:F888&lt;B888:E888),AND(C888:E888&lt;B888:D888))))</f>
        <v>1</v>
      </c>
      <c r="L888" s="1" t="b">
        <f t="array" ref="L888">IF(NOT(H888=""),AND(AND(ABS(C888:H888-B888:G888)&gt;0),AND(ABS(C888:H888-B888:G888)&lt;4)),IF(NOT(G888=""),AND(AND(ABS(C888:G888-B888:F888)&gt;0),AND(ABS(C888:G888-B888:F888)&lt;4)),IF(NOT(F888=""),AND(AND(ABS(C888:F888-B888:E888)&gt;0),AND(ABS(C888:F888-B888:E888)&lt;4)),AND(AND(ABS(C888:E888-B888:D888)&gt;0),AND(ABS(C888:E888-B888:D888)&lt;4)))))</f>
        <v>1</v>
      </c>
      <c r="M888" s="1" t="b">
        <f t="shared" si="1"/>
        <v>1</v>
      </c>
    </row>
    <row r="889" ht="15.75" customHeight="1">
      <c r="A889" s="1" t="s">
        <v>898</v>
      </c>
      <c r="B889" s="1">
        <f>IFERROR(__xludf.DUMMYFUNCTION("SPLIT(A889,"" "")"),26.0)</f>
        <v>26</v>
      </c>
      <c r="C889" s="1">
        <f>IFERROR(__xludf.DUMMYFUNCTION("""COMPUTED_VALUE"""),24.0)</f>
        <v>24</v>
      </c>
      <c r="D889" s="1">
        <f>IFERROR(__xludf.DUMMYFUNCTION("""COMPUTED_VALUE"""),21.0)</f>
        <v>21</v>
      </c>
      <c r="E889" s="1">
        <f>IFERROR(__xludf.DUMMYFUNCTION("""COMPUTED_VALUE"""),19.0)</f>
        <v>19</v>
      </c>
      <c r="F889" s="1">
        <f>IFERROR(__xludf.DUMMYFUNCTION("""COMPUTED_VALUE"""),16.0)</f>
        <v>16</v>
      </c>
      <c r="G889" s="1">
        <f>IFERROR(__xludf.DUMMYFUNCTION("""COMPUTED_VALUE"""),13.0)</f>
        <v>13</v>
      </c>
      <c r="H889" s="1">
        <f>IFERROR(__xludf.DUMMYFUNCTION("""COMPUTED_VALUE"""),10.0)</f>
        <v>10</v>
      </c>
      <c r="I889" s="1"/>
      <c r="J889" s="1" t="b">
        <f t="array" ref="J889">IF(NOT(H889=""),AND(C889:H889&gt;B889:G889),IF(NOT(G889=""),AND(C889:G889&gt;B889:F889),IF(NOT(F889=""),AND(C889:F889&gt;B889:E889),AND(C889:E889&gt;B889:D889))))</f>
        <v>0</v>
      </c>
      <c r="K889" s="1" t="b">
        <f t="array" ref="K889">IF(NOT(H889=""),AND(C889:H889&lt;B889:G889),IF(NOT(G889=""),AND(C889:G889&lt;B889:F889),IF(NOT(F889=""),AND(C889:F889&lt;B889:E889),AND(C889:E889&lt;B889:D889))))</f>
        <v>1</v>
      </c>
      <c r="L889" s="1" t="b">
        <f t="array" ref="L889">IF(NOT(H889=""),AND(AND(ABS(C889:H889-B889:G889)&gt;0),AND(ABS(C889:H889-B889:G889)&lt;4)),IF(NOT(G889=""),AND(AND(ABS(C889:G889-B889:F889)&gt;0),AND(ABS(C889:G889-B889:F889)&lt;4)),IF(NOT(F889=""),AND(AND(ABS(C889:F889-B889:E889)&gt;0),AND(ABS(C889:F889-B889:E889)&lt;4)),AND(AND(ABS(C889:E889-B889:D889)&gt;0),AND(ABS(C889:E889-B889:D889)&lt;4)))))</f>
        <v>1</v>
      </c>
      <c r="M889" s="1" t="b">
        <f t="shared" si="1"/>
        <v>1</v>
      </c>
    </row>
    <row r="890" ht="15.75" customHeight="1">
      <c r="A890" s="1" t="s">
        <v>899</v>
      </c>
      <c r="B890" s="1">
        <f>IFERROR(__xludf.DUMMYFUNCTION("SPLIT(A890,"" "")"),67.0)</f>
        <v>67</v>
      </c>
      <c r="C890" s="1">
        <f>IFERROR(__xludf.DUMMYFUNCTION("""COMPUTED_VALUE"""),70.0)</f>
        <v>70</v>
      </c>
      <c r="D890" s="1">
        <f>IFERROR(__xludf.DUMMYFUNCTION("""COMPUTED_VALUE"""),73.0)</f>
        <v>73</v>
      </c>
      <c r="E890" s="1">
        <f>IFERROR(__xludf.DUMMYFUNCTION("""COMPUTED_VALUE"""),75.0)</f>
        <v>75</v>
      </c>
      <c r="F890" s="1">
        <f>IFERROR(__xludf.DUMMYFUNCTION("""COMPUTED_VALUE"""),78.0)</f>
        <v>78</v>
      </c>
      <c r="G890" s="1">
        <f>IFERROR(__xludf.DUMMYFUNCTION("""COMPUTED_VALUE"""),80.0)</f>
        <v>80</v>
      </c>
      <c r="J890" s="1" t="b">
        <f t="array" ref="J890">IF(NOT(H890=""),AND(C890:H890&gt;B890:G890),IF(NOT(G890=""),AND(C890:G890&gt;B890:F890),IF(NOT(F890=""),AND(C890:F890&gt;B890:E890),AND(C890:E890&gt;B890:D890))))</f>
        <v>1</v>
      </c>
      <c r="K890" s="1" t="b">
        <f t="array" ref="K890">IF(NOT(H890=""),AND(C890:H890&lt;B890:G890),IF(NOT(G890=""),AND(C890:G890&lt;B890:F890),IF(NOT(F890=""),AND(C890:F890&lt;B890:E890),AND(C890:E890&lt;B890:D890))))</f>
        <v>0</v>
      </c>
      <c r="L890" s="1" t="b">
        <f t="array" ref="L890">IF(NOT(H890=""),AND(AND(ABS(C890:H890-B890:G890)&gt;0),AND(ABS(C890:H890-B890:G890)&lt;4)),IF(NOT(G890=""),AND(AND(ABS(C890:G890-B890:F890)&gt;0),AND(ABS(C890:G890-B890:F890)&lt;4)),IF(NOT(F890=""),AND(AND(ABS(C890:F890-B890:E890)&gt;0),AND(ABS(C890:F890-B890:E890)&lt;4)),AND(AND(ABS(C890:E890-B890:D890)&gt;0),AND(ABS(C890:E890-B890:D890)&lt;4)))))</f>
        <v>1</v>
      </c>
      <c r="M890" s="1" t="b">
        <f t="shared" si="1"/>
        <v>1</v>
      </c>
    </row>
    <row r="891" ht="15.75" customHeight="1">
      <c r="A891" s="1" t="s">
        <v>900</v>
      </c>
      <c r="B891" s="1">
        <f>IFERROR(__xludf.DUMMYFUNCTION("SPLIT(A891,"" "")"),64.0)</f>
        <v>64</v>
      </c>
      <c r="C891" s="1">
        <f>IFERROR(__xludf.DUMMYFUNCTION("""COMPUTED_VALUE"""),62.0)</f>
        <v>62</v>
      </c>
      <c r="D891" s="1">
        <f>IFERROR(__xludf.DUMMYFUNCTION("""COMPUTED_VALUE"""),59.0)</f>
        <v>59</v>
      </c>
      <c r="E891" s="1">
        <f>IFERROR(__xludf.DUMMYFUNCTION("""COMPUTED_VALUE"""),58.0)</f>
        <v>58</v>
      </c>
      <c r="F891" s="1">
        <f>IFERROR(__xludf.DUMMYFUNCTION("""COMPUTED_VALUE"""),57.0)</f>
        <v>57</v>
      </c>
      <c r="G891" s="1">
        <f>IFERROR(__xludf.DUMMYFUNCTION("""COMPUTED_VALUE"""),54.0)</f>
        <v>54</v>
      </c>
      <c r="H891" s="1">
        <f>IFERROR(__xludf.DUMMYFUNCTION("""COMPUTED_VALUE"""),51.0)</f>
        <v>51</v>
      </c>
      <c r="I891" s="1"/>
      <c r="J891" s="1" t="b">
        <f t="array" ref="J891">IF(NOT(H891=""),AND(C891:H891&gt;B891:G891),IF(NOT(G891=""),AND(C891:G891&gt;B891:F891),IF(NOT(F891=""),AND(C891:F891&gt;B891:E891),AND(C891:E891&gt;B891:D891))))</f>
        <v>0</v>
      </c>
      <c r="K891" s="1" t="b">
        <f t="array" ref="K891">IF(NOT(H891=""),AND(C891:H891&lt;B891:G891),IF(NOT(G891=""),AND(C891:G891&lt;B891:F891),IF(NOT(F891=""),AND(C891:F891&lt;B891:E891),AND(C891:E891&lt;B891:D891))))</f>
        <v>1</v>
      </c>
      <c r="L891" s="1" t="b">
        <f t="array" ref="L891">IF(NOT(H891=""),AND(AND(ABS(C891:H891-B891:G891)&gt;0),AND(ABS(C891:H891-B891:G891)&lt;4)),IF(NOT(G891=""),AND(AND(ABS(C891:G891-B891:F891)&gt;0),AND(ABS(C891:G891-B891:F891)&lt;4)),IF(NOT(F891=""),AND(AND(ABS(C891:F891-B891:E891)&gt;0),AND(ABS(C891:F891-B891:E891)&lt;4)),AND(AND(ABS(C891:E891-B891:D891)&gt;0),AND(ABS(C891:E891-B891:D891)&lt;4)))))</f>
        <v>1</v>
      </c>
      <c r="M891" s="1" t="b">
        <f t="shared" si="1"/>
        <v>1</v>
      </c>
    </row>
    <row r="892" ht="15.75" customHeight="1">
      <c r="A892" s="1" t="s">
        <v>901</v>
      </c>
      <c r="B892" s="1">
        <f>IFERROR(__xludf.DUMMYFUNCTION("SPLIT(A892,"" "")"),62.0)</f>
        <v>62</v>
      </c>
      <c r="C892" s="1">
        <f>IFERROR(__xludf.DUMMYFUNCTION("""COMPUTED_VALUE"""),59.0)</f>
        <v>59</v>
      </c>
      <c r="D892" s="1">
        <f>IFERROR(__xludf.DUMMYFUNCTION("""COMPUTED_VALUE"""),56.0)</f>
        <v>56</v>
      </c>
      <c r="E892" s="1">
        <f>IFERROR(__xludf.DUMMYFUNCTION("""COMPUTED_VALUE"""),54.0)</f>
        <v>54</v>
      </c>
      <c r="F892" s="1">
        <f>IFERROR(__xludf.DUMMYFUNCTION("""COMPUTED_VALUE"""),52.0)</f>
        <v>52</v>
      </c>
      <c r="G892" s="1">
        <f>IFERROR(__xludf.DUMMYFUNCTION("""COMPUTED_VALUE"""),49.0)</f>
        <v>49</v>
      </c>
      <c r="H892" s="1">
        <f>IFERROR(__xludf.DUMMYFUNCTION("""COMPUTED_VALUE"""),48.0)</f>
        <v>48</v>
      </c>
      <c r="I892" s="1">
        <f>IFERROR(__xludf.DUMMYFUNCTION("""COMPUTED_VALUE"""),46.0)</f>
        <v>46</v>
      </c>
      <c r="J892" s="1" t="b">
        <f t="array" ref="J892">IF(NOT(H892=""),AND(C892:H892&gt;B892:G892),IF(NOT(G892=""),AND(C892:G892&gt;B892:F892),IF(NOT(F892=""),AND(C892:F892&gt;B892:E892),AND(C892:E892&gt;B892:D892))))</f>
        <v>0</v>
      </c>
      <c r="K892" s="1" t="b">
        <f t="array" ref="K892">IF(NOT(H892=""),AND(C892:H892&lt;B892:G892),IF(NOT(G892=""),AND(C892:G892&lt;B892:F892),IF(NOT(F892=""),AND(C892:F892&lt;B892:E892),AND(C892:E892&lt;B892:D892))))</f>
        <v>1</v>
      </c>
      <c r="L892" s="1" t="b">
        <f t="array" ref="L892">IF(NOT(H892=""),AND(AND(ABS(C892:H892-B892:G892)&gt;0),AND(ABS(C892:H892-B892:G892)&lt;4)),IF(NOT(G892=""),AND(AND(ABS(C892:G892-B892:F892)&gt;0),AND(ABS(C892:G892-B892:F892)&lt;4)),IF(NOT(F892=""),AND(AND(ABS(C892:F892-B892:E892)&gt;0),AND(ABS(C892:F892-B892:E892)&lt;4)),AND(AND(ABS(C892:E892-B892:D892)&gt;0),AND(ABS(C892:E892-B892:D892)&lt;4)))))</f>
        <v>1</v>
      </c>
      <c r="M892" s="1" t="b">
        <f t="shared" si="1"/>
        <v>1</v>
      </c>
    </row>
    <row r="893" ht="15.75" customHeight="1">
      <c r="A893" s="1" t="s">
        <v>902</v>
      </c>
      <c r="B893" s="1">
        <f>IFERROR(__xludf.DUMMYFUNCTION("SPLIT(A893,"" "")"),13.0)</f>
        <v>13</v>
      </c>
      <c r="C893" s="1">
        <f>IFERROR(__xludf.DUMMYFUNCTION("""COMPUTED_VALUE"""),16.0)</f>
        <v>16</v>
      </c>
      <c r="D893" s="1">
        <f>IFERROR(__xludf.DUMMYFUNCTION("""COMPUTED_VALUE"""),18.0)</f>
        <v>18</v>
      </c>
      <c r="E893" s="1">
        <f>IFERROR(__xludf.DUMMYFUNCTION("""COMPUTED_VALUE"""),21.0)</f>
        <v>21</v>
      </c>
      <c r="F893" s="1">
        <f>IFERROR(__xludf.DUMMYFUNCTION("""COMPUTED_VALUE"""),24.0)</f>
        <v>24</v>
      </c>
      <c r="G893" s="1">
        <f>IFERROR(__xludf.DUMMYFUNCTION("""COMPUTED_VALUE"""),26.0)</f>
        <v>26</v>
      </c>
      <c r="H893" s="1">
        <f>IFERROR(__xludf.DUMMYFUNCTION("""COMPUTED_VALUE"""),28.0)</f>
        <v>28</v>
      </c>
      <c r="I893" s="1">
        <f>IFERROR(__xludf.DUMMYFUNCTION("""COMPUTED_VALUE"""),31.0)</f>
        <v>31</v>
      </c>
      <c r="J893" s="1" t="b">
        <f t="array" ref="J893">IF(NOT(H893=""),AND(C893:H893&gt;B893:G893),IF(NOT(G893=""),AND(C893:G893&gt;B893:F893),IF(NOT(F893=""),AND(C893:F893&gt;B893:E893),AND(C893:E893&gt;B893:D893))))</f>
        <v>1</v>
      </c>
      <c r="K893" s="1" t="b">
        <f t="array" ref="K893">IF(NOT(H893=""),AND(C893:H893&lt;B893:G893),IF(NOT(G893=""),AND(C893:G893&lt;B893:F893),IF(NOT(F893=""),AND(C893:F893&lt;B893:E893),AND(C893:E893&lt;B893:D893))))</f>
        <v>0</v>
      </c>
      <c r="L893" s="1" t="b">
        <f t="array" ref="L893">IF(NOT(H893=""),AND(AND(ABS(C893:H893-B893:G893)&gt;0),AND(ABS(C893:H893-B893:G893)&lt;4)),IF(NOT(G893=""),AND(AND(ABS(C893:G893-B893:F893)&gt;0),AND(ABS(C893:G893-B893:F893)&lt;4)),IF(NOT(F893=""),AND(AND(ABS(C893:F893-B893:E893)&gt;0),AND(ABS(C893:F893-B893:E893)&lt;4)),AND(AND(ABS(C893:E893-B893:D893)&gt;0),AND(ABS(C893:E893-B893:D893)&lt;4)))))</f>
        <v>1</v>
      </c>
      <c r="M893" s="1" t="b">
        <f t="shared" si="1"/>
        <v>1</v>
      </c>
    </row>
    <row r="894" ht="15.75" customHeight="1">
      <c r="A894" s="1" t="s">
        <v>903</v>
      </c>
      <c r="B894" s="1">
        <f>IFERROR(__xludf.DUMMYFUNCTION("SPLIT(A894,"" "")"),26.0)</f>
        <v>26</v>
      </c>
      <c r="C894" s="1">
        <f>IFERROR(__xludf.DUMMYFUNCTION("""COMPUTED_VALUE"""),28.0)</f>
        <v>28</v>
      </c>
      <c r="D894" s="1">
        <f>IFERROR(__xludf.DUMMYFUNCTION("""COMPUTED_VALUE"""),29.0)</f>
        <v>29</v>
      </c>
      <c r="E894" s="1">
        <f>IFERROR(__xludf.DUMMYFUNCTION("""COMPUTED_VALUE"""),30.0)</f>
        <v>30</v>
      </c>
      <c r="F894" s="1">
        <f>IFERROR(__xludf.DUMMYFUNCTION("""COMPUTED_VALUE"""),33.0)</f>
        <v>33</v>
      </c>
      <c r="G894" s="1">
        <f>IFERROR(__xludf.DUMMYFUNCTION("""COMPUTED_VALUE"""),34.0)</f>
        <v>34</v>
      </c>
      <c r="H894" s="1">
        <f>IFERROR(__xludf.DUMMYFUNCTION("""COMPUTED_VALUE"""),37.0)</f>
        <v>37</v>
      </c>
      <c r="I894" s="1"/>
      <c r="J894" s="1" t="b">
        <f t="array" ref="J894">IF(NOT(H894=""),AND(C894:H894&gt;B894:G894),IF(NOT(G894=""),AND(C894:G894&gt;B894:F894),IF(NOT(F894=""),AND(C894:F894&gt;B894:E894),AND(C894:E894&gt;B894:D894))))</f>
        <v>1</v>
      </c>
      <c r="K894" s="1" t="b">
        <f t="array" ref="K894">IF(NOT(H894=""),AND(C894:H894&lt;B894:G894),IF(NOT(G894=""),AND(C894:G894&lt;B894:F894),IF(NOT(F894=""),AND(C894:F894&lt;B894:E894),AND(C894:E894&lt;B894:D894))))</f>
        <v>0</v>
      </c>
      <c r="L894" s="1" t="b">
        <f t="array" ref="L894">IF(NOT(H894=""),AND(AND(ABS(C894:H894-B894:G894)&gt;0),AND(ABS(C894:H894-B894:G894)&lt;4)),IF(NOT(G894=""),AND(AND(ABS(C894:G894-B894:F894)&gt;0),AND(ABS(C894:G894-B894:F894)&lt;4)),IF(NOT(F894=""),AND(AND(ABS(C894:F894-B894:E894)&gt;0),AND(ABS(C894:F894-B894:E894)&lt;4)),AND(AND(ABS(C894:E894-B894:D894)&gt;0),AND(ABS(C894:E894-B894:D894)&lt;4)))))</f>
        <v>1</v>
      </c>
      <c r="M894" s="1" t="b">
        <f t="shared" si="1"/>
        <v>1</v>
      </c>
    </row>
    <row r="895" ht="15.75" customHeight="1">
      <c r="A895" s="1" t="s">
        <v>904</v>
      </c>
      <c r="B895" s="1">
        <f>IFERROR(__xludf.DUMMYFUNCTION("SPLIT(A895,"" "")"),30.0)</f>
        <v>30</v>
      </c>
      <c r="C895" s="1">
        <f>IFERROR(__xludf.DUMMYFUNCTION("""COMPUTED_VALUE"""),28.0)</f>
        <v>28</v>
      </c>
      <c r="D895" s="1">
        <f>IFERROR(__xludf.DUMMYFUNCTION("""COMPUTED_VALUE"""),26.0)</f>
        <v>26</v>
      </c>
      <c r="E895" s="1">
        <f>IFERROR(__xludf.DUMMYFUNCTION("""COMPUTED_VALUE"""),24.0)</f>
        <v>24</v>
      </c>
      <c r="F895" s="1">
        <f>IFERROR(__xludf.DUMMYFUNCTION("""COMPUTED_VALUE"""),23.0)</f>
        <v>23</v>
      </c>
      <c r="J895" s="1" t="b">
        <f t="array" ref="J895">IF(NOT(H895=""),AND(C895:H895&gt;B895:G895),IF(NOT(G895=""),AND(C895:G895&gt;B895:F895),IF(NOT(F895=""),AND(C895:F895&gt;B895:E895),AND(C895:E895&gt;B895:D895))))</f>
        <v>0</v>
      </c>
      <c r="K895" s="1" t="b">
        <f t="array" ref="K895">IF(NOT(H895=""),AND(C895:H895&lt;B895:G895),IF(NOT(G895=""),AND(C895:G895&lt;B895:F895),IF(NOT(F895=""),AND(C895:F895&lt;B895:E895),AND(C895:E895&lt;B895:D895))))</f>
        <v>1</v>
      </c>
      <c r="L895" s="1" t="b">
        <f t="array" ref="L895">IF(NOT(H895=""),AND(AND(ABS(C895:H895-B895:G895)&gt;0),AND(ABS(C895:H895-B895:G895)&lt;4)),IF(NOT(G895=""),AND(AND(ABS(C895:G895-B895:F895)&gt;0),AND(ABS(C895:G895-B895:F895)&lt;4)),IF(NOT(F895=""),AND(AND(ABS(C895:F895-B895:E895)&gt;0),AND(ABS(C895:F895-B895:E895)&lt;4)),AND(AND(ABS(C895:E895-B895:D895)&gt;0),AND(ABS(C895:E895-B895:D895)&lt;4)))))</f>
        <v>1</v>
      </c>
      <c r="M895" s="1" t="b">
        <f t="shared" si="1"/>
        <v>1</v>
      </c>
    </row>
    <row r="896" ht="15.75" customHeight="1">
      <c r="A896" s="1" t="s">
        <v>905</v>
      </c>
      <c r="B896" s="1">
        <f>IFERROR(__xludf.DUMMYFUNCTION("SPLIT(A896,"" "")"),74.0)</f>
        <v>74</v>
      </c>
      <c r="C896" s="1">
        <f>IFERROR(__xludf.DUMMYFUNCTION("""COMPUTED_VALUE"""),77.0)</f>
        <v>77</v>
      </c>
      <c r="D896" s="1">
        <f>IFERROR(__xludf.DUMMYFUNCTION("""COMPUTED_VALUE"""),79.0)</f>
        <v>79</v>
      </c>
      <c r="E896" s="1">
        <f>IFERROR(__xludf.DUMMYFUNCTION("""COMPUTED_VALUE"""),81.0)</f>
        <v>81</v>
      </c>
      <c r="F896" s="1">
        <f>IFERROR(__xludf.DUMMYFUNCTION("""COMPUTED_VALUE"""),83.0)</f>
        <v>83</v>
      </c>
      <c r="G896" s="1">
        <f>IFERROR(__xludf.DUMMYFUNCTION("""COMPUTED_VALUE"""),85.0)</f>
        <v>85</v>
      </c>
      <c r="H896" s="1">
        <f>IFERROR(__xludf.DUMMYFUNCTION("""COMPUTED_VALUE"""),88.0)</f>
        <v>88</v>
      </c>
      <c r="I896" s="1"/>
      <c r="J896" s="1" t="b">
        <f t="array" ref="J896">IF(NOT(H896=""),AND(C896:H896&gt;B896:G896),IF(NOT(G896=""),AND(C896:G896&gt;B896:F896),IF(NOT(F896=""),AND(C896:F896&gt;B896:E896),AND(C896:E896&gt;B896:D896))))</f>
        <v>1</v>
      </c>
      <c r="K896" s="1" t="b">
        <f t="array" ref="K896">IF(NOT(H896=""),AND(C896:H896&lt;B896:G896),IF(NOT(G896=""),AND(C896:G896&lt;B896:F896),IF(NOT(F896=""),AND(C896:F896&lt;B896:E896),AND(C896:E896&lt;B896:D896))))</f>
        <v>0</v>
      </c>
      <c r="L896" s="1" t="b">
        <f t="array" ref="L896">IF(NOT(H896=""),AND(AND(ABS(C896:H896-B896:G896)&gt;0),AND(ABS(C896:H896-B896:G896)&lt;4)),IF(NOT(G896=""),AND(AND(ABS(C896:G896-B896:F896)&gt;0),AND(ABS(C896:G896-B896:F896)&lt;4)),IF(NOT(F896=""),AND(AND(ABS(C896:F896-B896:E896)&gt;0),AND(ABS(C896:F896-B896:E896)&lt;4)),AND(AND(ABS(C896:E896-B896:D896)&gt;0),AND(ABS(C896:E896-B896:D896)&lt;4)))))</f>
        <v>1</v>
      </c>
      <c r="M896" s="1" t="b">
        <f t="shared" si="1"/>
        <v>1</v>
      </c>
    </row>
    <row r="897" ht="15.75" customHeight="1">
      <c r="A897" s="1" t="s">
        <v>906</v>
      </c>
      <c r="B897" s="1">
        <f>IFERROR(__xludf.DUMMYFUNCTION("SPLIT(A897,"" "")"),45.0)</f>
        <v>45</v>
      </c>
      <c r="C897" s="1">
        <f>IFERROR(__xludf.DUMMYFUNCTION("""COMPUTED_VALUE"""),47.0)</f>
        <v>47</v>
      </c>
      <c r="D897" s="1">
        <f>IFERROR(__xludf.DUMMYFUNCTION("""COMPUTED_VALUE"""),49.0)</f>
        <v>49</v>
      </c>
      <c r="E897" s="1">
        <f>IFERROR(__xludf.DUMMYFUNCTION("""COMPUTED_VALUE"""),51.0)</f>
        <v>51</v>
      </c>
      <c r="F897" s="1">
        <f>IFERROR(__xludf.DUMMYFUNCTION("""COMPUTED_VALUE"""),53.0)</f>
        <v>53</v>
      </c>
      <c r="J897" s="1" t="b">
        <f t="array" ref="J897">IF(NOT(H897=""),AND(C897:H897&gt;B897:G897),IF(NOT(G897=""),AND(C897:G897&gt;B897:F897),IF(NOT(F897=""),AND(C897:F897&gt;B897:E897),AND(C897:E897&gt;B897:D897))))</f>
        <v>1</v>
      </c>
      <c r="K897" s="1" t="b">
        <f t="array" ref="K897">IF(NOT(H897=""),AND(C897:H897&lt;B897:G897),IF(NOT(G897=""),AND(C897:G897&lt;B897:F897),IF(NOT(F897=""),AND(C897:F897&lt;B897:E897),AND(C897:E897&lt;B897:D897))))</f>
        <v>0</v>
      </c>
      <c r="L897" s="1" t="b">
        <f t="array" ref="L897">IF(NOT(H897=""),AND(AND(ABS(C897:H897-B897:G897)&gt;0),AND(ABS(C897:H897-B897:G897)&lt;4)),IF(NOT(G897=""),AND(AND(ABS(C897:G897-B897:F897)&gt;0),AND(ABS(C897:G897-B897:F897)&lt;4)),IF(NOT(F897=""),AND(AND(ABS(C897:F897-B897:E897)&gt;0),AND(ABS(C897:F897-B897:E897)&lt;4)),AND(AND(ABS(C897:E897-B897:D897)&gt;0),AND(ABS(C897:E897-B897:D897)&lt;4)))))</f>
        <v>1</v>
      </c>
      <c r="M897" s="1" t="b">
        <f t="shared" si="1"/>
        <v>1</v>
      </c>
    </row>
    <row r="898" ht="15.75" customHeight="1">
      <c r="A898" s="1" t="s">
        <v>907</v>
      </c>
      <c r="B898" s="1">
        <f>IFERROR(__xludf.DUMMYFUNCTION("SPLIT(A898,"" "")"),30.0)</f>
        <v>30</v>
      </c>
      <c r="C898" s="1">
        <f>IFERROR(__xludf.DUMMYFUNCTION("""COMPUTED_VALUE"""),27.0)</f>
        <v>27</v>
      </c>
      <c r="D898" s="1">
        <f>IFERROR(__xludf.DUMMYFUNCTION("""COMPUTED_VALUE"""),26.0)</f>
        <v>26</v>
      </c>
      <c r="E898" s="1">
        <f>IFERROR(__xludf.DUMMYFUNCTION("""COMPUTED_VALUE"""),25.0)</f>
        <v>25</v>
      </c>
      <c r="F898" s="1">
        <f>IFERROR(__xludf.DUMMYFUNCTION("""COMPUTED_VALUE"""),23.0)</f>
        <v>23</v>
      </c>
      <c r="J898" s="1" t="b">
        <f t="array" ref="J898">IF(NOT(H898=""),AND(C898:H898&gt;B898:G898),IF(NOT(G898=""),AND(C898:G898&gt;B898:F898),IF(NOT(F898=""),AND(C898:F898&gt;B898:E898),AND(C898:E898&gt;B898:D898))))</f>
        <v>0</v>
      </c>
      <c r="K898" s="1" t="b">
        <f t="array" ref="K898">IF(NOT(H898=""),AND(C898:H898&lt;B898:G898),IF(NOT(G898=""),AND(C898:G898&lt;B898:F898),IF(NOT(F898=""),AND(C898:F898&lt;B898:E898),AND(C898:E898&lt;B898:D898))))</f>
        <v>1</v>
      </c>
      <c r="L898" s="1" t="b">
        <f t="array" ref="L898">IF(NOT(H898=""),AND(AND(ABS(C898:H898-B898:G898)&gt;0),AND(ABS(C898:H898-B898:G898)&lt;4)),IF(NOT(G898=""),AND(AND(ABS(C898:G898-B898:F898)&gt;0),AND(ABS(C898:G898-B898:F898)&lt;4)),IF(NOT(F898=""),AND(AND(ABS(C898:F898-B898:E898)&gt;0),AND(ABS(C898:F898-B898:E898)&lt;4)),AND(AND(ABS(C898:E898-B898:D898)&gt;0),AND(ABS(C898:E898-B898:D898)&lt;4)))))</f>
        <v>1</v>
      </c>
      <c r="M898" s="1" t="b">
        <f t="shared" si="1"/>
        <v>1</v>
      </c>
    </row>
    <row r="899" ht="15.75" customHeight="1">
      <c r="A899" s="1" t="s">
        <v>908</v>
      </c>
      <c r="B899" s="1">
        <f>IFERROR(__xludf.DUMMYFUNCTION("SPLIT(A899,"" "")"),2.0)</f>
        <v>2</v>
      </c>
      <c r="C899" s="1">
        <f>IFERROR(__xludf.DUMMYFUNCTION("""COMPUTED_VALUE"""),5.0)</f>
        <v>5</v>
      </c>
      <c r="D899" s="1">
        <f>IFERROR(__xludf.DUMMYFUNCTION("""COMPUTED_VALUE"""),8.0)</f>
        <v>8</v>
      </c>
      <c r="E899" s="1">
        <f>IFERROR(__xludf.DUMMYFUNCTION("""COMPUTED_VALUE"""),10.0)</f>
        <v>10</v>
      </c>
      <c r="F899" s="1">
        <f>IFERROR(__xludf.DUMMYFUNCTION("""COMPUTED_VALUE"""),11.0)</f>
        <v>11</v>
      </c>
      <c r="G899" s="1">
        <f>IFERROR(__xludf.DUMMYFUNCTION("""COMPUTED_VALUE"""),12.0)</f>
        <v>12</v>
      </c>
      <c r="J899" s="1" t="b">
        <f t="array" ref="J899">IF(NOT(H899=""),AND(C899:H899&gt;B899:G899),IF(NOT(G899=""),AND(C899:G899&gt;B899:F899),IF(NOT(F899=""),AND(C899:F899&gt;B899:E899),AND(C899:E899&gt;B899:D899))))</f>
        <v>1</v>
      </c>
      <c r="K899" s="1" t="b">
        <f t="array" ref="K899">IF(NOT(H899=""),AND(C899:H899&lt;B899:G899),IF(NOT(G899=""),AND(C899:G899&lt;B899:F899),IF(NOT(F899=""),AND(C899:F899&lt;B899:E899),AND(C899:E899&lt;B899:D899))))</f>
        <v>0</v>
      </c>
      <c r="L899" s="1" t="b">
        <f t="array" ref="L899">IF(NOT(H899=""),AND(AND(ABS(C899:H899-B899:G899)&gt;0),AND(ABS(C899:H899-B899:G899)&lt;4)),IF(NOT(G899=""),AND(AND(ABS(C899:G899-B899:F899)&gt;0),AND(ABS(C899:G899-B899:F899)&lt;4)),IF(NOT(F899=""),AND(AND(ABS(C899:F899-B899:E899)&gt;0),AND(ABS(C899:F899-B899:E899)&lt;4)),AND(AND(ABS(C899:E899-B899:D899)&gt;0),AND(ABS(C899:E899-B899:D899)&lt;4)))))</f>
        <v>1</v>
      </c>
      <c r="M899" s="1" t="b">
        <f t="shared" si="1"/>
        <v>1</v>
      </c>
    </row>
    <row r="900" ht="15.75" customHeight="1">
      <c r="A900" s="1" t="s">
        <v>909</v>
      </c>
      <c r="B900" s="1">
        <f>IFERROR(__xludf.DUMMYFUNCTION("SPLIT(A900,"" "")"),91.0)</f>
        <v>91</v>
      </c>
      <c r="C900" s="1">
        <f>IFERROR(__xludf.DUMMYFUNCTION("""COMPUTED_VALUE"""),90.0)</f>
        <v>90</v>
      </c>
      <c r="D900" s="1">
        <f>IFERROR(__xludf.DUMMYFUNCTION("""COMPUTED_VALUE"""),88.0)</f>
        <v>88</v>
      </c>
      <c r="E900" s="1">
        <f>IFERROR(__xludf.DUMMYFUNCTION("""COMPUTED_VALUE"""),87.0)</f>
        <v>87</v>
      </c>
      <c r="F900" s="1">
        <f>IFERROR(__xludf.DUMMYFUNCTION("""COMPUTED_VALUE"""),86.0)</f>
        <v>86</v>
      </c>
      <c r="G900" s="1">
        <f>IFERROR(__xludf.DUMMYFUNCTION("""COMPUTED_VALUE"""),84.0)</f>
        <v>84</v>
      </c>
      <c r="H900" s="1">
        <f>IFERROR(__xludf.DUMMYFUNCTION("""COMPUTED_VALUE"""),81.0)</f>
        <v>81</v>
      </c>
      <c r="I900" s="1"/>
      <c r="J900" s="1" t="b">
        <f t="array" ref="J900">IF(NOT(H900=""),AND(C900:H900&gt;B900:G900),IF(NOT(G900=""),AND(C900:G900&gt;B900:F900),IF(NOT(F900=""),AND(C900:F900&gt;B900:E900),AND(C900:E900&gt;B900:D900))))</f>
        <v>0</v>
      </c>
      <c r="K900" s="1" t="b">
        <f t="array" ref="K900">IF(NOT(H900=""),AND(C900:H900&lt;B900:G900),IF(NOT(G900=""),AND(C900:G900&lt;B900:F900),IF(NOT(F900=""),AND(C900:F900&lt;B900:E900),AND(C900:E900&lt;B900:D900))))</f>
        <v>1</v>
      </c>
      <c r="L900" s="1" t="b">
        <f t="array" ref="L900">IF(NOT(H900=""),AND(AND(ABS(C900:H900-B900:G900)&gt;0),AND(ABS(C900:H900-B900:G900)&lt;4)),IF(NOT(G900=""),AND(AND(ABS(C900:G900-B900:F900)&gt;0),AND(ABS(C900:G900-B900:F900)&lt;4)),IF(NOT(F900=""),AND(AND(ABS(C900:F900-B900:E900)&gt;0),AND(ABS(C900:F900-B900:E900)&lt;4)),AND(AND(ABS(C900:E900-B900:D900)&gt;0),AND(ABS(C900:E900-B900:D900)&lt;4)))))</f>
        <v>1</v>
      </c>
      <c r="M900" s="1" t="b">
        <f t="shared" si="1"/>
        <v>1</v>
      </c>
    </row>
    <row r="901" ht="15.75" customHeight="1">
      <c r="A901" s="1" t="s">
        <v>910</v>
      </c>
      <c r="B901" s="1">
        <f>IFERROR(__xludf.DUMMYFUNCTION("SPLIT(A901,"" "")"),97.0)</f>
        <v>97</v>
      </c>
      <c r="C901" s="1">
        <f>IFERROR(__xludf.DUMMYFUNCTION("""COMPUTED_VALUE"""),96.0)</f>
        <v>96</v>
      </c>
      <c r="D901" s="1">
        <f>IFERROR(__xludf.DUMMYFUNCTION("""COMPUTED_VALUE"""),93.0)</f>
        <v>93</v>
      </c>
      <c r="E901" s="1">
        <f>IFERROR(__xludf.DUMMYFUNCTION("""COMPUTED_VALUE"""),92.0)</f>
        <v>92</v>
      </c>
      <c r="F901" s="1">
        <f>IFERROR(__xludf.DUMMYFUNCTION("""COMPUTED_VALUE"""),89.0)</f>
        <v>89</v>
      </c>
      <c r="J901" s="1" t="b">
        <f t="array" ref="J901">IF(NOT(H901=""),AND(C901:H901&gt;B901:G901),IF(NOT(G901=""),AND(C901:G901&gt;B901:F901),IF(NOT(F901=""),AND(C901:F901&gt;B901:E901),AND(C901:E901&gt;B901:D901))))</f>
        <v>0</v>
      </c>
      <c r="K901" s="1" t="b">
        <f t="array" ref="K901">IF(NOT(H901=""),AND(C901:H901&lt;B901:G901),IF(NOT(G901=""),AND(C901:G901&lt;B901:F901),IF(NOT(F901=""),AND(C901:F901&lt;B901:E901),AND(C901:E901&lt;B901:D901))))</f>
        <v>1</v>
      </c>
      <c r="L901" s="1" t="b">
        <f t="array" ref="L901">IF(NOT(H901=""),AND(AND(ABS(C901:H901-B901:G901)&gt;0),AND(ABS(C901:H901-B901:G901)&lt;4)),IF(NOT(G901=""),AND(AND(ABS(C901:G901-B901:F901)&gt;0),AND(ABS(C901:G901-B901:F901)&lt;4)),IF(NOT(F901=""),AND(AND(ABS(C901:F901-B901:E901)&gt;0),AND(ABS(C901:F901-B901:E901)&lt;4)),AND(AND(ABS(C901:E901-B901:D901)&gt;0),AND(ABS(C901:E901-B901:D901)&lt;4)))))</f>
        <v>1</v>
      </c>
      <c r="M901" s="1" t="b">
        <f t="shared" si="1"/>
        <v>1</v>
      </c>
    </row>
    <row r="902" ht="15.75" customHeight="1">
      <c r="A902" s="1" t="s">
        <v>911</v>
      </c>
      <c r="B902" s="1">
        <f>IFERROR(__xludf.DUMMYFUNCTION("SPLIT(A902,"" "")"),34.0)</f>
        <v>34</v>
      </c>
      <c r="C902" s="1">
        <f>IFERROR(__xludf.DUMMYFUNCTION("""COMPUTED_VALUE"""),36.0)</f>
        <v>36</v>
      </c>
      <c r="D902" s="1">
        <f>IFERROR(__xludf.DUMMYFUNCTION("""COMPUTED_VALUE"""),37.0)</f>
        <v>37</v>
      </c>
      <c r="E902" s="1">
        <f>IFERROR(__xludf.DUMMYFUNCTION("""COMPUTED_VALUE"""),40.0)</f>
        <v>40</v>
      </c>
      <c r="F902" s="1">
        <f>IFERROR(__xludf.DUMMYFUNCTION("""COMPUTED_VALUE"""),41.0)</f>
        <v>41</v>
      </c>
      <c r="G902" s="1">
        <f>IFERROR(__xludf.DUMMYFUNCTION("""COMPUTED_VALUE"""),44.0)</f>
        <v>44</v>
      </c>
      <c r="H902" s="1">
        <f>IFERROR(__xludf.DUMMYFUNCTION("""COMPUTED_VALUE"""),46.0)</f>
        <v>46</v>
      </c>
      <c r="I902" s="1">
        <f>IFERROR(__xludf.DUMMYFUNCTION("""COMPUTED_VALUE"""),47.0)</f>
        <v>47</v>
      </c>
      <c r="J902" s="1" t="b">
        <f t="array" ref="J902">IF(NOT(H902=""),AND(C902:H902&gt;B902:G902),IF(NOT(G902=""),AND(C902:G902&gt;B902:F902),IF(NOT(F902=""),AND(C902:F902&gt;B902:E902),AND(C902:E902&gt;B902:D902))))</f>
        <v>1</v>
      </c>
      <c r="K902" s="1" t="b">
        <f t="array" ref="K902">IF(NOT(H902=""),AND(C902:H902&lt;B902:G902),IF(NOT(G902=""),AND(C902:G902&lt;B902:F902),IF(NOT(F902=""),AND(C902:F902&lt;B902:E902),AND(C902:E902&lt;B902:D902))))</f>
        <v>0</v>
      </c>
      <c r="L902" s="1" t="b">
        <f t="array" ref="L902">IF(NOT(H902=""),AND(AND(ABS(C902:H902-B902:G902)&gt;0),AND(ABS(C902:H902-B902:G902)&lt;4)),IF(NOT(G902=""),AND(AND(ABS(C902:G902-B902:F902)&gt;0),AND(ABS(C902:G902-B902:F902)&lt;4)),IF(NOT(F902=""),AND(AND(ABS(C902:F902-B902:E902)&gt;0),AND(ABS(C902:F902-B902:E902)&lt;4)),AND(AND(ABS(C902:E902-B902:D902)&gt;0),AND(ABS(C902:E902-B902:D902)&lt;4)))))</f>
        <v>1</v>
      </c>
      <c r="M902" s="1" t="b">
        <f t="shared" si="1"/>
        <v>1</v>
      </c>
    </row>
    <row r="903" ht="15.75" customHeight="1">
      <c r="A903" s="1" t="s">
        <v>912</v>
      </c>
      <c r="B903" s="1">
        <f>IFERROR(__xludf.DUMMYFUNCTION("SPLIT(A903,"" "")"),44.0)</f>
        <v>44</v>
      </c>
      <c r="C903" s="1">
        <f>IFERROR(__xludf.DUMMYFUNCTION("""COMPUTED_VALUE"""),41.0)</f>
        <v>41</v>
      </c>
      <c r="D903" s="1">
        <f>IFERROR(__xludf.DUMMYFUNCTION("""COMPUTED_VALUE"""),38.0)</f>
        <v>38</v>
      </c>
      <c r="E903" s="1">
        <f>IFERROR(__xludf.DUMMYFUNCTION("""COMPUTED_VALUE"""),37.0)</f>
        <v>37</v>
      </c>
      <c r="F903" s="1">
        <f>IFERROR(__xludf.DUMMYFUNCTION("""COMPUTED_VALUE"""),36.0)</f>
        <v>36</v>
      </c>
      <c r="G903" s="1">
        <f>IFERROR(__xludf.DUMMYFUNCTION("""COMPUTED_VALUE"""),34.0)</f>
        <v>34</v>
      </c>
      <c r="J903" s="1" t="b">
        <f t="array" ref="J903">IF(NOT(H903=""),AND(C903:H903&gt;B903:G903),IF(NOT(G903=""),AND(C903:G903&gt;B903:F903),IF(NOT(F903=""),AND(C903:F903&gt;B903:E903),AND(C903:E903&gt;B903:D903))))</f>
        <v>0</v>
      </c>
      <c r="K903" s="1" t="b">
        <f t="array" ref="K903">IF(NOT(H903=""),AND(C903:H903&lt;B903:G903),IF(NOT(G903=""),AND(C903:G903&lt;B903:F903),IF(NOT(F903=""),AND(C903:F903&lt;B903:E903),AND(C903:E903&lt;B903:D903))))</f>
        <v>1</v>
      </c>
      <c r="L903" s="1" t="b">
        <f t="array" ref="L903">IF(NOT(H903=""),AND(AND(ABS(C903:H903-B903:G903)&gt;0),AND(ABS(C903:H903-B903:G903)&lt;4)),IF(NOT(G903=""),AND(AND(ABS(C903:G903-B903:F903)&gt;0),AND(ABS(C903:G903-B903:F903)&lt;4)),IF(NOT(F903=""),AND(AND(ABS(C903:F903-B903:E903)&gt;0),AND(ABS(C903:F903-B903:E903)&lt;4)),AND(AND(ABS(C903:E903-B903:D903)&gt;0),AND(ABS(C903:E903-B903:D903)&lt;4)))))</f>
        <v>1</v>
      </c>
      <c r="M903" s="1" t="b">
        <f t="shared" si="1"/>
        <v>1</v>
      </c>
    </row>
    <row r="904" ht="15.75" customHeight="1">
      <c r="A904" s="1" t="s">
        <v>913</v>
      </c>
      <c r="B904" s="1">
        <f>IFERROR(__xludf.DUMMYFUNCTION("SPLIT(A904,"" "")"),42.0)</f>
        <v>42</v>
      </c>
      <c r="C904" s="1">
        <f>IFERROR(__xludf.DUMMYFUNCTION("""COMPUTED_VALUE"""),44.0)</f>
        <v>44</v>
      </c>
      <c r="D904" s="1">
        <f>IFERROR(__xludf.DUMMYFUNCTION("""COMPUTED_VALUE"""),45.0)</f>
        <v>45</v>
      </c>
      <c r="E904" s="1">
        <f>IFERROR(__xludf.DUMMYFUNCTION("""COMPUTED_VALUE"""),48.0)</f>
        <v>48</v>
      </c>
      <c r="F904" s="1">
        <f>IFERROR(__xludf.DUMMYFUNCTION("""COMPUTED_VALUE"""),50.0)</f>
        <v>50</v>
      </c>
      <c r="G904" s="1">
        <f>IFERROR(__xludf.DUMMYFUNCTION("""COMPUTED_VALUE"""),52.0)</f>
        <v>52</v>
      </c>
      <c r="H904" s="1">
        <f>IFERROR(__xludf.DUMMYFUNCTION("""COMPUTED_VALUE"""),53.0)</f>
        <v>53</v>
      </c>
      <c r="I904" s="1">
        <f>IFERROR(__xludf.DUMMYFUNCTION("""COMPUTED_VALUE"""),54.0)</f>
        <v>54</v>
      </c>
      <c r="J904" s="1" t="b">
        <f t="array" ref="J904">IF(NOT(H904=""),AND(C904:H904&gt;B904:G904),IF(NOT(G904=""),AND(C904:G904&gt;B904:F904),IF(NOT(F904=""),AND(C904:F904&gt;B904:E904),AND(C904:E904&gt;B904:D904))))</f>
        <v>1</v>
      </c>
      <c r="K904" s="1" t="b">
        <f t="array" ref="K904">IF(NOT(H904=""),AND(C904:H904&lt;B904:G904),IF(NOT(G904=""),AND(C904:G904&lt;B904:F904),IF(NOT(F904=""),AND(C904:F904&lt;B904:E904),AND(C904:E904&lt;B904:D904))))</f>
        <v>0</v>
      </c>
      <c r="L904" s="1" t="b">
        <f t="array" ref="L904">IF(NOT(H904=""),AND(AND(ABS(C904:H904-B904:G904)&gt;0),AND(ABS(C904:H904-B904:G904)&lt;4)),IF(NOT(G904=""),AND(AND(ABS(C904:G904-B904:F904)&gt;0),AND(ABS(C904:G904-B904:F904)&lt;4)),IF(NOT(F904=""),AND(AND(ABS(C904:F904-B904:E904)&gt;0),AND(ABS(C904:F904-B904:E904)&lt;4)),AND(AND(ABS(C904:E904-B904:D904)&gt;0),AND(ABS(C904:E904-B904:D904)&lt;4)))))</f>
        <v>1</v>
      </c>
      <c r="M904" s="1" t="b">
        <f t="shared" si="1"/>
        <v>1</v>
      </c>
    </row>
    <row r="905" ht="15.75" customHeight="1">
      <c r="A905" s="1" t="s">
        <v>914</v>
      </c>
      <c r="B905" s="1">
        <f>IFERROR(__xludf.DUMMYFUNCTION("SPLIT(A905,"" "")"),12.0)</f>
        <v>12</v>
      </c>
      <c r="C905" s="1">
        <f>IFERROR(__xludf.DUMMYFUNCTION("""COMPUTED_VALUE"""),10.0)</f>
        <v>10</v>
      </c>
      <c r="D905" s="1">
        <f>IFERROR(__xludf.DUMMYFUNCTION("""COMPUTED_VALUE"""),8.0)</f>
        <v>8</v>
      </c>
      <c r="E905" s="1">
        <f>IFERROR(__xludf.DUMMYFUNCTION("""COMPUTED_VALUE"""),7.0)</f>
        <v>7</v>
      </c>
      <c r="F905" s="1">
        <f>IFERROR(__xludf.DUMMYFUNCTION("""COMPUTED_VALUE"""),6.0)</f>
        <v>6</v>
      </c>
      <c r="J905" s="1" t="b">
        <f t="array" ref="J905">IF(NOT(H905=""),AND(C905:H905&gt;B905:G905),IF(NOT(G905=""),AND(C905:G905&gt;B905:F905),IF(NOT(F905=""),AND(C905:F905&gt;B905:E905),AND(C905:E905&gt;B905:D905))))</f>
        <v>0</v>
      </c>
      <c r="K905" s="1" t="b">
        <f t="array" ref="K905">IF(NOT(H905=""),AND(C905:H905&lt;B905:G905),IF(NOT(G905=""),AND(C905:G905&lt;B905:F905),IF(NOT(F905=""),AND(C905:F905&lt;B905:E905),AND(C905:E905&lt;B905:D905))))</f>
        <v>1</v>
      </c>
      <c r="L905" s="1" t="b">
        <f t="array" ref="L905">IF(NOT(H905=""),AND(AND(ABS(C905:H905-B905:G905)&gt;0),AND(ABS(C905:H905-B905:G905)&lt;4)),IF(NOT(G905=""),AND(AND(ABS(C905:G905-B905:F905)&gt;0),AND(ABS(C905:G905-B905:F905)&lt;4)),IF(NOT(F905=""),AND(AND(ABS(C905:F905-B905:E905)&gt;0),AND(ABS(C905:F905-B905:E905)&lt;4)),AND(AND(ABS(C905:E905-B905:D905)&gt;0),AND(ABS(C905:E905-B905:D905)&lt;4)))))</f>
        <v>1</v>
      </c>
      <c r="M905" s="1" t="b">
        <f t="shared" si="1"/>
        <v>1</v>
      </c>
    </row>
    <row r="906" ht="15.75" customHeight="1">
      <c r="A906" s="1" t="s">
        <v>915</v>
      </c>
      <c r="B906" s="1">
        <f>IFERROR(__xludf.DUMMYFUNCTION("SPLIT(A906,"" "")"),56.0)</f>
        <v>56</v>
      </c>
      <c r="C906" s="1">
        <f>IFERROR(__xludf.DUMMYFUNCTION("""COMPUTED_VALUE"""),58.0)</f>
        <v>58</v>
      </c>
      <c r="D906" s="1">
        <f>IFERROR(__xludf.DUMMYFUNCTION("""COMPUTED_VALUE"""),60.0)</f>
        <v>60</v>
      </c>
      <c r="E906" s="1">
        <f>IFERROR(__xludf.DUMMYFUNCTION("""COMPUTED_VALUE"""),63.0)</f>
        <v>63</v>
      </c>
      <c r="F906" s="1">
        <f>IFERROR(__xludf.DUMMYFUNCTION("""COMPUTED_VALUE"""),64.0)</f>
        <v>64</v>
      </c>
      <c r="G906" s="1">
        <f>IFERROR(__xludf.DUMMYFUNCTION("""COMPUTED_VALUE"""),67.0)</f>
        <v>67</v>
      </c>
      <c r="H906" s="1">
        <f>IFERROR(__xludf.DUMMYFUNCTION("""COMPUTED_VALUE"""),69.0)</f>
        <v>69</v>
      </c>
      <c r="I906" s="1">
        <f>IFERROR(__xludf.DUMMYFUNCTION("""COMPUTED_VALUE"""),71.0)</f>
        <v>71</v>
      </c>
      <c r="J906" s="1" t="b">
        <f t="array" ref="J906">IF(NOT(H906=""),AND(C906:H906&gt;B906:G906),IF(NOT(G906=""),AND(C906:G906&gt;B906:F906),IF(NOT(F906=""),AND(C906:F906&gt;B906:E906),AND(C906:E906&gt;B906:D906))))</f>
        <v>1</v>
      </c>
      <c r="K906" s="1" t="b">
        <f t="array" ref="K906">IF(NOT(H906=""),AND(C906:H906&lt;B906:G906),IF(NOT(G906=""),AND(C906:G906&lt;B906:F906),IF(NOT(F906=""),AND(C906:F906&lt;B906:E906),AND(C906:E906&lt;B906:D906))))</f>
        <v>0</v>
      </c>
      <c r="L906" s="1" t="b">
        <f t="array" ref="L906">IF(NOT(H906=""),AND(AND(ABS(C906:H906-B906:G906)&gt;0),AND(ABS(C906:H906-B906:G906)&lt;4)),IF(NOT(G906=""),AND(AND(ABS(C906:G906-B906:F906)&gt;0),AND(ABS(C906:G906-B906:F906)&lt;4)),IF(NOT(F906=""),AND(AND(ABS(C906:F906-B906:E906)&gt;0),AND(ABS(C906:F906-B906:E906)&lt;4)),AND(AND(ABS(C906:E906-B906:D906)&gt;0),AND(ABS(C906:E906-B906:D906)&lt;4)))))</f>
        <v>1</v>
      </c>
      <c r="M906" s="1" t="b">
        <f t="shared" si="1"/>
        <v>1</v>
      </c>
    </row>
    <row r="907" ht="15.75" customHeight="1">
      <c r="A907" s="1" t="s">
        <v>916</v>
      </c>
      <c r="B907" s="1">
        <f>IFERROR(__xludf.DUMMYFUNCTION("SPLIT(A907,"" "")"),46.0)</f>
        <v>46</v>
      </c>
      <c r="C907" s="1">
        <f>IFERROR(__xludf.DUMMYFUNCTION("""COMPUTED_VALUE"""),47.0)</f>
        <v>47</v>
      </c>
      <c r="D907" s="1">
        <f>IFERROR(__xludf.DUMMYFUNCTION("""COMPUTED_VALUE"""),48.0)</f>
        <v>48</v>
      </c>
      <c r="E907" s="1">
        <f>IFERROR(__xludf.DUMMYFUNCTION("""COMPUTED_VALUE"""),49.0)</f>
        <v>49</v>
      </c>
      <c r="F907" s="1">
        <f>IFERROR(__xludf.DUMMYFUNCTION("""COMPUTED_VALUE"""),52.0)</f>
        <v>52</v>
      </c>
      <c r="G907" s="1">
        <f>IFERROR(__xludf.DUMMYFUNCTION("""COMPUTED_VALUE"""),54.0)</f>
        <v>54</v>
      </c>
      <c r="H907" s="1">
        <f>IFERROR(__xludf.DUMMYFUNCTION("""COMPUTED_VALUE"""),57.0)</f>
        <v>57</v>
      </c>
      <c r="I907" s="1">
        <f>IFERROR(__xludf.DUMMYFUNCTION("""COMPUTED_VALUE"""),59.0)</f>
        <v>59</v>
      </c>
      <c r="J907" s="1" t="b">
        <f t="array" ref="J907">IF(NOT(H907=""),AND(C907:H907&gt;B907:G907),IF(NOT(G907=""),AND(C907:G907&gt;B907:F907),IF(NOT(F907=""),AND(C907:F907&gt;B907:E907),AND(C907:E907&gt;B907:D907))))</f>
        <v>1</v>
      </c>
      <c r="K907" s="1" t="b">
        <f t="array" ref="K907">IF(NOT(H907=""),AND(C907:H907&lt;B907:G907),IF(NOT(G907=""),AND(C907:G907&lt;B907:F907),IF(NOT(F907=""),AND(C907:F907&lt;B907:E907),AND(C907:E907&lt;B907:D907))))</f>
        <v>0</v>
      </c>
      <c r="L907" s="1" t="b">
        <f t="array" ref="L907">IF(NOT(H907=""),AND(AND(ABS(C907:H907-B907:G907)&gt;0),AND(ABS(C907:H907-B907:G907)&lt;4)),IF(NOT(G907=""),AND(AND(ABS(C907:G907-B907:F907)&gt;0),AND(ABS(C907:G907-B907:F907)&lt;4)),IF(NOT(F907=""),AND(AND(ABS(C907:F907-B907:E907)&gt;0),AND(ABS(C907:F907-B907:E907)&lt;4)),AND(AND(ABS(C907:E907-B907:D907)&gt;0),AND(ABS(C907:E907-B907:D907)&lt;4)))))</f>
        <v>1</v>
      </c>
      <c r="M907" s="1" t="b">
        <f t="shared" si="1"/>
        <v>1</v>
      </c>
    </row>
    <row r="908" ht="15.75" customHeight="1">
      <c r="A908" s="1" t="s">
        <v>917</v>
      </c>
      <c r="B908" s="1">
        <f>IFERROR(__xludf.DUMMYFUNCTION("SPLIT(A908,"" "")"),81.0)</f>
        <v>81</v>
      </c>
      <c r="C908" s="1">
        <f>IFERROR(__xludf.DUMMYFUNCTION("""COMPUTED_VALUE"""),84.0)</f>
        <v>84</v>
      </c>
      <c r="D908" s="1">
        <f>IFERROR(__xludf.DUMMYFUNCTION("""COMPUTED_VALUE"""),86.0)</f>
        <v>86</v>
      </c>
      <c r="E908" s="1">
        <f>IFERROR(__xludf.DUMMYFUNCTION("""COMPUTED_VALUE"""),88.0)</f>
        <v>88</v>
      </c>
      <c r="F908" s="1">
        <f>IFERROR(__xludf.DUMMYFUNCTION("""COMPUTED_VALUE"""),91.0)</f>
        <v>91</v>
      </c>
      <c r="J908" s="1" t="b">
        <f t="array" ref="J908">IF(NOT(H908=""),AND(C908:H908&gt;B908:G908),IF(NOT(G908=""),AND(C908:G908&gt;B908:F908),IF(NOT(F908=""),AND(C908:F908&gt;B908:E908),AND(C908:E908&gt;B908:D908))))</f>
        <v>1</v>
      </c>
      <c r="K908" s="1" t="b">
        <f t="array" ref="K908">IF(NOT(H908=""),AND(C908:H908&lt;B908:G908),IF(NOT(G908=""),AND(C908:G908&lt;B908:F908),IF(NOT(F908=""),AND(C908:F908&lt;B908:E908),AND(C908:E908&lt;B908:D908))))</f>
        <v>0</v>
      </c>
      <c r="L908" s="1" t="b">
        <f t="array" ref="L908">IF(NOT(H908=""),AND(AND(ABS(C908:H908-B908:G908)&gt;0),AND(ABS(C908:H908-B908:G908)&lt;4)),IF(NOT(G908=""),AND(AND(ABS(C908:G908-B908:F908)&gt;0),AND(ABS(C908:G908-B908:F908)&lt;4)),IF(NOT(F908=""),AND(AND(ABS(C908:F908-B908:E908)&gt;0),AND(ABS(C908:F908-B908:E908)&lt;4)),AND(AND(ABS(C908:E908-B908:D908)&gt;0),AND(ABS(C908:E908-B908:D908)&lt;4)))))</f>
        <v>1</v>
      </c>
      <c r="M908" s="1" t="b">
        <f t="shared" si="1"/>
        <v>1</v>
      </c>
    </row>
    <row r="909" ht="15.75" customHeight="1">
      <c r="A909" s="1" t="s">
        <v>918</v>
      </c>
      <c r="B909" s="1">
        <f>IFERROR(__xludf.DUMMYFUNCTION("SPLIT(A909,"" "")"),73.0)</f>
        <v>73</v>
      </c>
      <c r="C909" s="1">
        <f>IFERROR(__xludf.DUMMYFUNCTION("""COMPUTED_VALUE"""),71.0)</f>
        <v>71</v>
      </c>
      <c r="D909" s="1">
        <f>IFERROR(__xludf.DUMMYFUNCTION("""COMPUTED_VALUE"""),68.0)</f>
        <v>68</v>
      </c>
      <c r="E909" s="1">
        <f>IFERROR(__xludf.DUMMYFUNCTION("""COMPUTED_VALUE"""),66.0)</f>
        <v>66</v>
      </c>
      <c r="F909" s="1">
        <f>IFERROR(__xludf.DUMMYFUNCTION("""COMPUTED_VALUE"""),63.0)</f>
        <v>63</v>
      </c>
      <c r="G909" s="1">
        <f>IFERROR(__xludf.DUMMYFUNCTION("""COMPUTED_VALUE"""),62.0)</f>
        <v>62</v>
      </c>
      <c r="H909" s="1">
        <f>IFERROR(__xludf.DUMMYFUNCTION("""COMPUTED_VALUE"""),59.0)</f>
        <v>59</v>
      </c>
      <c r="I909" s="1">
        <f>IFERROR(__xludf.DUMMYFUNCTION("""COMPUTED_VALUE"""),57.0)</f>
        <v>57</v>
      </c>
      <c r="J909" s="1" t="b">
        <f t="array" ref="J909">IF(NOT(H909=""),AND(C909:H909&gt;B909:G909),IF(NOT(G909=""),AND(C909:G909&gt;B909:F909),IF(NOT(F909=""),AND(C909:F909&gt;B909:E909),AND(C909:E909&gt;B909:D909))))</f>
        <v>0</v>
      </c>
      <c r="K909" s="1" t="b">
        <f t="array" ref="K909">IF(NOT(H909=""),AND(C909:H909&lt;B909:G909),IF(NOT(G909=""),AND(C909:G909&lt;B909:F909),IF(NOT(F909=""),AND(C909:F909&lt;B909:E909),AND(C909:E909&lt;B909:D909))))</f>
        <v>1</v>
      </c>
      <c r="L909" s="1" t="b">
        <f t="array" ref="L909">IF(NOT(H909=""),AND(AND(ABS(C909:H909-B909:G909)&gt;0),AND(ABS(C909:H909-B909:G909)&lt;4)),IF(NOT(G909=""),AND(AND(ABS(C909:G909-B909:F909)&gt;0),AND(ABS(C909:G909-B909:F909)&lt;4)),IF(NOT(F909=""),AND(AND(ABS(C909:F909-B909:E909)&gt;0),AND(ABS(C909:F909-B909:E909)&lt;4)),AND(AND(ABS(C909:E909-B909:D909)&gt;0),AND(ABS(C909:E909-B909:D909)&lt;4)))))</f>
        <v>1</v>
      </c>
      <c r="M909" s="1" t="b">
        <f t="shared" si="1"/>
        <v>1</v>
      </c>
    </row>
    <row r="910" ht="15.75" customHeight="1">
      <c r="A910" s="1" t="s">
        <v>919</v>
      </c>
      <c r="B910" s="1">
        <f>IFERROR(__xludf.DUMMYFUNCTION("SPLIT(A910,"" "")"),42.0)</f>
        <v>42</v>
      </c>
      <c r="C910" s="1">
        <f>IFERROR(__xludf.DUMMYFUNCTION("""COMPUTED_VALUE"""),39.0)</f>
        <v>39</v>
      </c>
      <c r="D910" s="1">
        <f>IFERROR(__xludf.DUMMYFUNCTION("""COMPUTED_VALUE"""),36.0)</f>
        <v>36</v>
      </c>
      <c r="E910" s="1">
        <f>IFERROR(__xludf.DUMMYFUNCTION("""COMPUTED_VALUE"""),33.0)</f>
        <v>33</v>
      </c>
      <c r="F910" s="1">
        <f>IFERROR(__xludf.DUMMYFUNCTION("""COMPUTED_VALUE"""),32.0)</f>
        <v>32</v>
      </c>
      <c r="G910" s="1">
        <f>IFERROR(__xludf.DUMMYFUNCTION("""COMPUTED_VALUE"""),31.0)</f>
        <v>31</v>
      </c>
      <c r="H910" s="1">
        <f>IFERROR(__xludf.DUMMYFUNCTION("""COMPUTED_VALUE"""),30.0)</f>
        <v>30</v>
      </c>
      <c r="I910" s="1"/>
      <c r="J910" s="1" t="b">
        <f t="array" ref="J910">IF(NOT(H910=""),AND(C910:H910&gt;B910:G910),IF(NOT(G910=""),AND(C910:G910&gt;B910:F910),IF(NOT(F910=""),AND(C910:F910&gt;B910:E910),AND(C910:E910&gt;B910:D910))))</f>
        <v>0</v>
      </c>
      <c r="K910" s="1" t="b">
        <f t="array" ref="K910">IF(NOT(H910=""),AND(C910:H910&lt;B910:G910),IF(NOT(G910=""),AND(C910:G910&lt;B910:F910),IF(NOT(F910=""),AND(C910:F910&lt;B910:E910),AND(C910:E910&lt;B910:D910))))</f>
        <v>1</v>
      </c>
      <c r="L910" s="1" t="b">
        <f t="array" ref="L910">IF(NOT(H910=""),AND(AND(ABS(C910:H910-B910:G910)&gt;0),AND(ABS(C910:H910-B910:G910)&lt;4)),IF(NOT(G910=""),AND(AND(ABS(C910:G910-B910:F910)&gt;0),AND(ABS(C910:G910-B910:F910)&lt;4)),IF(NOT(F910=""),AND(AND(ABS(C910:F910-B910:E910)&gt;0),AND(ABS(C910:F910-B910:E910)&lt;4)),AND(AND(ABS(C910:E910-B910:D910)&gt;0),AND(ABS(C910:E910-B910:D910)&lt;4)))))</f>
        <v>1</v>
      </c>
      <c r="M910" s="1" t="b">
        <f t="shared" si="1"/>
        <v>1</v>
      </c>
    </row>
    <row r="911" ht="15.75" customHeight="1">
      <c r="A911" s="1" t="s">
        <v>920</v>
      </c>
      <c r="B911" s="1">
        <f>IFERROR(__xludf.DUMMYFUNCTION("SPLIT(A911,"" "")"),1.0)</f>
        <v>1</v>
      </c>
      <c r="C911" s="1">
        <f>IFERROR(__xludf.DUMMYFUNCTION("""COMPUTED_VALUE"""),2.0)</f>
        <v>2</v>
      </c>
      <c r="D911" s="1">
        <f>IFERROR(__xludf.DUMMYFUNCTION("""COMPUTED_VALUE"""),5.0)</f>
        <v>5</v>
      </c>
      <c r="E911" s="1">
        <f>IFERROR(__xludf.DUMMYFUNCTION("""COMPUTED_VALUE"""),8.0)</f>
        <v>8</v>
      </c>
      <c r="F911" s="1">
        <f>IFERROR(__xludf.DUMMYFUNCTION("""COMPUTED_VALUE"""),9.0)</f>
        <v>9</v>
      </c>
      <c r="G911" s="1">
        <f>IFERROR(__xludf.DUMMYFUNCTION("""COMPUTED_VALUE"""),11.0)</f>
        <v>11</v>
      </c>
      <c r="J911" s="1" t="b">
        <f t="array" ref="J911">IF(NOT(H911=""),AND(C911:H911&gt;B911:G911),IF(NOT(G911=""),AND(C911:G911&gt;B911:F911),IF(NOT(F911=""),AND(C911:F911&gt;B911:E911),AND(C911:E911&gt;B911:D911))))</f>
        <v>1</v>
      </c>
      <c r="K911" s="1" t="b">
        <f t="array" ref="K911">IF(NOT(H911=""),AND(C911:H911&lt;B911:G911),IF(NOT(G911=""),AND(C911:G911&lt;B911:F911),IF(NOT(F911=""),AND(C911:F911&lt;B911:E911),AND(C911:E911&lt;B911:D911))))</f>
        <v>0</v>
      </c>
      <c r="L911" s="1" t="b">
        <f t="array" ref="L911">IF(NOT(H911=""),AND(AND(ABS(C911:H911-B911:G911)&gt;0),AND(ABS(C911:H911-B911:G911)&lt;4)),IF(NOT(G911=""),AND(AND(ABS(C911:G911-B911:F911)&gt;0),AND(ABS(C911:G911-B911:F911)&lt;4)),IF(NOT(F911=""),AND(AND(ABS(C911:F911-B911:E911)&gt;0),AND(ABS(C911:F911-B911:E911)&lt;4)),AND(AND(ABS(C911:E911-B911:D911)&gt;0),AND(ABS(C911:E911-B911:D911)&lt;4)))))</f>
        <v>1</v>
      </c>
      <c r="M911" s="1" t="b">
        <f t="shared" si="1"/>
        <v>1</v>
      </c>
    </row>
    <row r="912" ht="15.75" customHeight="1">
      <c r="A912" s="1" t="s">
        <v>921</v>
      </c>
      <c r="B912" s="1">
        <f>IFERROR(__xludf.DUMMYFUNCTION("SPLIT(A912,"" "")"),42.0)</f>
        <v>42</v>
      </c>
      <c r="C912" s="1">
        <f>IFERROR(__xludf.DUMMYFUNCTION("""COMPUTED_VALUE"""),43.0)</f>
        <v>43</v>
      </c>
      <c r="D912" s="1">
        <f>IFERROR(__xludf.DUMMYFUNCTION("""COMPUTED_VALUE"""),44.0)</f>
        <v>44</v>
      </c>
      <c r="E912" s="1">
        <f>IFERROR(__xludf.DUMMYFUNCTION("""COMPUTED_VALUE"""),47.0)</f>
        <v>47</v>
      </c>
      <c r="F912" s="1">
        <f>IFERROR(__xludf.DUMMYFUNCTION("""COMPUTED_VALUE"""),50.0)</f>
        <v>50</v>
      </c>
      <c r="G912" s="1">
        <f>IFERROR(__xludf.DUMMYFUNCTION("""COMPUTED_VALUE"""),51.0)</f>
        <v>51</v>
      </c>
      <c r="J912" s="1" t="b">
        <f t="array" ref="J912">IF(NOT(H912=""),AND(C912:H912&gt;B912:G912),IF(NOT(G912=""),AND(C912:G912&gt;B912:F912),IF(NOT(F912=""),AND(C912:F912&gt;B912:E912),AND(C912:E912&gt;B912:D912))))</f>
        <v>1</v>
      </c>
      <c r="K912" s="1" t="b">
        <f t="array" ref="K912">IF(NOT(H912=""),AND(C912:H912&lt;B912:G912),IF(NOT(G912=""),AND(C912:G912&lt;B912:F912),IF(NOT(F912=""),AND(C912:F912&lt;B912:E912),AND(C912:E912&lt;B912:D912))))</f>
        <v>0</v>
      </c>
      <c r="L912" s="1" t="b">
        <f t="array" ref="L912">IF(NOT(H912=""),AND(AND(ABS(C912:H912-B912:G912)&gt;0),AND(ABS(C912:H912-B912:G912)&lt;4)),IF(NOT(G912=""),AND(AND(ABS(C912:G912-B912:F912)&gt;0),AND(ABS(C912:G912-B912:F912)&lt;4)),IF(NOT(F912=""),AND(AND(ABS(C912:F912-B912:E912)&gt;0),AND(ABS(C912:F912-B912:E912)&lt;4)),AND(AND(ABS(C912:E912-B912:D912)&gt;0),AND(ABS(C912:E912-B912:D912)&lt;4)))))</f>
        <v>1</v>
      </c>
      <c r="M912" s="1" t="b">
        <f t="shared" si="1"/>
        <v>1</v>
      </c>
    </row>
    <row r="913" ht="15.75" customHeight="1">
      <c r="A913" s="1" t="s">
        <v>922</v>
      </c>
      <c r="B913" s="1">
        <f>IFERROR(__xludf.DUMMYFUNCTION("SPLIT(A913,"" "")"),33.0)</f>
        <v>33</v>
      </c>
      <c r="C913" s="1">
        <f>IFERROR(__xludf.DUMMYFUNCTION("""COMPUTED_VALUE"""),32.0)</f>
        <v>32</v>
      </c>
      <c r="D913" s="1">
        <f>IFERROR(__xludf.DUMMYFUNCTION("""COMPUTED_VALUE"""),31.0)</f>
        <v>31</v>
      </c>
      <c r="E913" s="1">
        <f>IFERROR(__xludf.DUMMYFUNCTION("""COMPUTED_VALUE"""),28.0)</f>
        <v>28</v>
      </c>
      <c r="F913" s="1">
        <f>IFERROR(__xludf.DUMMYFUNCTION("""COMPUTED_VALUE"""),26.0)</f>
        <v>26</v>
      </c>
      <c r="G913" s="1">
        <f>IFERROR(__xludf.DUMMYFUNCTION("""COMPUTED_VALUE"""),25.0)</f>
        <v>25</v>
      </c>
      <c r="H913" s="1">
        <f>IFERROR(__xludf.DUMMYFUNCTION("""COMPUTED_VALUE"""),24.0)</f>
        <v>24</v>
      </c>
      <c r="I913" s="1"/>
      <c r="J913" s="1" t="b">
        <f t="array" ref="J913">IF(NOT(H913=""),AND(C913:H913&gt;B913:G913),IF(NOT(G913=""),AND(C913:G913&gt;B913:F913),IF(NOT(F913=""),AND(C913:F913&gt;B913:E913),AND(C913:E913&gt;B913:D913))))</f>
        <v>0</v>
      </c>
      <c r="K913" s="1" t="b">
        <f t="array" ref="K913">IF(NOT(H913=""),AND(C913:H913&lt;B913:G913),IF(NOT(G913=""),AND(C913:G913&lt;B913:F913),IF(NOT(F913=""),AND(C913:F913&lt;B913:E913),AND(C913:E913&lt;B913:D913))))</f>
        <v>1</v>
      </c>
      <c r="L913" s="1" t="b">
        <f t="array" ref="L913">IF(NOT(H913=""),AND(AND(ABS(C913:H913-B913:G913)&gt;0),AND(ABS(C913:H913-B913:G913)&lt;4)),IF(NOT(G913=""),AND(AND(ABS(C913:G913-B913:F913)&gt;0),AND(ABS(C913:G913-B913:F913)&lt;4)),IF(NOT(F913=""),AND(AND(ABS(C913:F913-B913:E913)&gt;0),AND(ABS(C913:F913-B913:E913)&lt;4)),AND(AND(ABS(C913:E913-B913:D913)&gt;0),AND(ABS(C913:E913-B913:D913)&lt;4)))))</f>
        <v>1</v>
      </c>
      <c r="M913" s="1" t="b">
        <f t="shared" si="1"/>
        <v>1</v>
      </c>
    </row>
    <row r="914" ht="15.75" customHeight="1">
      <c r="A914" s="1" t="s">
        <v>923</v>
      </c>
      <c r="B914" s="1">
        <f>IFERROR(__xludf.DUMMYFUNCTION("SPLIT(A914,"" "")"),67.0)</f>
        <v>67</v>
      </c>
      <c r="C914" s="1">
        <f>IFERROR(__xludf.DUMMYFUNCTION("""COMPUTED_VALUE"""),70.0)</f>
        <v>70</v>
      </c>
      <c r="D914" s="1">
        <f>IFERROR(__xludf.DUMMYFUNCTION("""COMPUTED_VALUE"""),73.0)</f>
        <v>73</v>
      </c>
      <c r="E914" s="1">
        <f>IFERROR(__xludf.DUMMYFUNCTION("""COMPUTED_VALUE"""),76.0)</f>
        <v>76</v>
      </c>
      <c r="F914" s="1">
        <f>IFERROR(__xludf.DUMMYFUNCTION("""COMPUTED_VALUE"""),79.0)</f>
        <v>79</v>
      </c>
      <c r="J914" s="1" t="b">
        <f t="array" ref="J914">IF(NOT(H914=""),AND(C914:H914&gt;B914:G914),IF(NOT(G914=""),AND(C914:G914&gt;B914:F914),IF(NOT(F914=""),AND(C914:F914&gt;B914:E914),AND(C914:E914&gt;B914:D914))))</f>
        <v>1</v>
      </c>
      <c r="K914" s="1" t="b">
        <f t="array" ref="K914">IF(NOT(H914=""),AND(C914:H914&lt;B914:G914),IF(NOT(G914=""),AND(C914:G914&lt;B914:F914),IF(NOT(F914=""),AND(C914:F914&lt;B914:E914),AND(C914:E914&lt;B914:D914))))</f>
        <v>0</v>
      </c>
      <c r="L914" s="1" t="b">
        <f t="array" ref="L914">IF(NOT(H914=""),AND(AND(ABS(C914:H914-B914:G914)&gt;0),AND(ABS(C914:H914-B914:G914)&lt;4)),IF(NOT(G914=""),AND(AND(ABS(C914:G914-B914:F914)&gt;0),AND(ABS(C914:G914-B914:F914)&lt;4)),IF(NOT(F914=""),AND(AND(ABS(C914:F914-B914:E914)&gt;0),AND(ABS(C914:F914-B914:E914)&lt;4)),AND(AND(ABS(C914:E914-B914:D914)&gt;0),AND(ABS(C914:E914-B914:D914)&lt;4)))))</f>
        <v>1</v>
      </c>
      <c r="M914" s="1" t="b">
        <f t="shared" si="1"/>
        <v>1</v>
      </c>
    </row>
    <row r="915" ht="15.75" customHeight="1">
      <c r="A915" s="1" t="s">
        <v>924</v>
      </c>
      <c r="B915" s="1">
        <f>IFERROR(__xludf.DUMMYFUNCTION("SPLIT(A915,"" "")"),39.0)</f>
        <v>39</v>
      </c>
      <c r="C915" s="1">
        <f>IFERROR(__xludf.DUMMYFUNCTION("""COMPUTED_VALUE"""),41.0)</f>
        <v>41</v>
      </c>
      <c r="D915" s="1">
        <f>IFERROR(__xludf.DUMMYFUNCTION("""COMPUTED_VALUE"""),43.0)</f>
        <v>43</v>
      </c>
      <c r="E915" s="1">
        <f>IFERROR(__xludf.DUMMYFUNCTION("""COMPUTED_VALUE"""),44.0)</f>
        <v>44</v>
      </c>
      <c r="F915" s="1">
        <f>IFERROR(__xludf.DUMMYFUNCTION("""COMPUTED_VALUE"""),47.0)</f>
        <v>47</v>
      </c>
      <c r="G915" s="1">
        <f>IFERROR(__xludf.DUMMYFUNCTION("""COMPUTED_VALUE"""),49.0)</f>
        <v>49</v>
      </c>
      <c r="J915" s="1" t="b">
        <f t="array" ref="J915">IF(NOT(H915=""),AND(C915:H915&gt;B915:G915),IF(NOT(G915=""),AND(C915:G915&gt;B915:F915),IF(NOT(F915=""),AND(C915:F915&gt;B915:E915),AND(C915:E915&gt;B915:D915))))</f>
        <v>1</v>
      </c>
      <c r="K915" s="1" t="b">
        <f t="array" ref="K915">IF(NOT(H915=""),AND(C915:H915&lt;B915:G915),IF(NOT(G915=""),AND(C915:G915&lt;B915:F915),IF(NOT(F915=""),AND(C915:F915&lt;B915:E915),AND(C915:E915&lt;B915:D915))))</f>
        <v>0</v>
      </c>
      <c r="L915" s="1" t="b">
        <f t="array" ref="L915">IF(NOT(H915=""),AND(AND(ABS(C915:H915-B915:G915)&gt;0),AND(ABS(C915:H915-B915:G915)&lt;4)),IF(NOT(G915=""),AND(AND(ABS(C915:G915-B915:F915)&gt;0),AND(ABS(C915:G915-B915:F915)&lt;4)),IF(NOT(F915=""),AND(AND(ABS(C915:F915-B915:E915)&gt;0),AND(ABS(C915:F915-B915:E915)&lt;4)),AND(AND(ABS(C915:E915-B915:D915)&gt;0),AND(ABS(C915:E915-B915:D915)&lt;4)))))</f>
        <v>1</v>
      </c>
      <c r="M915" s="1" t="b">
        <f t="shared" si="1"/>
        <v>1</v>
      </c>
    </row>
    <row r="916" ht="15.75" customHeight="1">
      <c r="A916" s="1" t="s">
        <v>925</v>
      </c>
      <c r="B916" s="1">
        <f>IFERROR(__xludf.DUMMYFUNCTION("SPLIT(A916,"" "")"),42.0)</f>
        <v>42</v>
      </c>
      <c r="C916" s="1">
        <f>IFERROR(__xludf.DUMMYFUNCTION("""COMPUTED_VALUE"""),41.0)</f>
        <v>41</v>
      </c>
      <c r="D916" s="1">
        <f>IFERROR(__xludf.DUMMYFUNCTION("""COMPUTED_VALUE"""),38.0)</f>
        <v>38</v>
      </c>
      <c r="E916" s="1">
        <f>IFERROR(__xludf.DUMMYFUNCTION("""COMPUTED_VALUE"""),37.0)</f>
        <v>37</v>
      </c>
      <c r="F916" s="1">
        <f>IFERROR(__xludf.DUMMYFUNCTION("""COMPUTED_VALUE"""),34.0)</f>
        <v>34</v>
      </c>
      <c r="G916" s="1">
        <f>IFERROR(__xludf.DUMMYFUNCTION("""COMPUTED_VALUE"""),31.0)</f>
        <v>31</v>
      </c>
      <c r="J916" s="1" t="b">
        <f t="array" ref="J916">IF(NOT(H916=""),AND(C916:H916&gt;B916:G916),IF(NOT(G916=""),AND(C916:G916&gt;B916:F916),IF(NOT(F916=""),AND(C916:F916&gt;B916:E916),AND(C916:E916&gt;B916:D916))))</f>
        <v>0</v>
      </c>
      <c r="K916" s="1" t="b">
        <f t="array" ref="K916">IF(NOT(H916=""),AND(C916:H916&lt;B916:G916),IF(NOT(G916=""),AND(C916:G916&lt;B916:F916),IF(NOT(F916=""),AND(C916:F916&lt;B916:E916),AND(C916:E916&lt;B916:D916))))</f>
        <v>1</v>
      </c>
      <c r="L916" s="1" t="b">
        <f t="array" ref="L916">IF(NOT(H916=""),AND(AND(ABS(C916:H916-B916:G916)&gt;0),AND(ABS(C916:H916-B916:G916)&lt;4)),IF(NOT(G916=""),AND(AND(ABS(C916:G916-B916:F916)&gt;0),AND(ABS(C916:G916-B916:F916)&lt;4)),IF(NOT(F916=""),AND(AND(ABS(C916:F916-B916:E916)&gt;0),AND(ABS(C916:F916-B916:E916)&lt;4)),AND(AND(ABS(C916:E916-B916:D916)&gt;0),AND(ABS(C916:E916-B916:D916)&lt;4)))))</f>
        <v>1</v>
      </c>
      <c r="M916" s="1" t="b">
        <f t="shared" si="1"/>
        <v>1</v>
      </c>
    </row>
    <row r="917" ht="15.75" customHeight="1">
      <c r="A917" s="1" t="s">
        <v>926</v>
      </c>
      <c r="B917" s="1">
        <f>IFERROR(__xludf.DUMMYFUNCTION("SPLIT(A917,"" "")"),23.0)</f>
        <v>23</v>
      </c>
      <c r="C917" s="1">
        <f>IFERROR(__xludf.DUMMYFUNCTION("""COMPUTED_VALUE"""),21.0)</f>
        <v>21</v>
      </c>
      <c r="D917" s="1">
        <f>IFERROR(__xludf.DUMMYFUNCTION("""COMPUTED_VALUE"""),19.0)</f>
        <v>19</v>
      </c>
      <c r="E917" s="1">
        <f>IFERROR(__xludf.DUMMYFUNCTION("""COMPUTED_VALUE"""),16.0)</f>
        <v>16</v>
      </c>
      <c r="F917" s="1">
        <f>IFERROR(__xludf.DUMMYFUNCTION("""COMPUTED_VALUE"""),14.0)</f>
        <v>14</v>
      </c>
      <c r="G917" s="1">
        <f>IFERROR(__xludf.DUMMYFUNCTION("""COMPUTED_VALUE"""),13.0)</f>
        <v>13</v>
      </c>
      <c r="J917" s="1" t="b">
        <f t="array" ref="J917">IF(NOT(H917=""),AND(C917:H917&gt;B917:G917),IF(NOT(G917=""),AND(C917:G917&gt;B917:F917),IF(NOT(F917=""),AND(C917:F917&gt;B917:E917),AND(C917:E917&gt;B917:D917))))</f>
        <v>0</v>
      </c>
      <c r="K917" s="1" t="b">
        <f t="array" ref="K917">IF(NOT(H917=""),AND(C917:H917&lt;B917:G917),IF(NOT(G917=""),AND(C917:G917&lt;B917:F917),IF(NOT(F917=""),AND(C917:F917&lt;B917:E917),AND(C917:E917&lt;B917:D917))))</f>
        <v>1</v>
      </c>
      <c r="L917" s="1" t="b">
        <f t="array" ref="L917">IF(NOT(H917=""),AND(AND(ABS(C917:H917-B917:G917)&gt;0),AND(ABS(C917:H917-B917:G917)&lt;4)),IF(NOT(G917=""),AND(AND(ABS(C917:G917-B917:F917)&gt;0),AND(ABS(C917:G917-B917:F917)&lt;4)),IF(NOT(F917=""),AND(AND(ABS(C917:F917-B917:E917)&gt;0),AND(ABS(C917:F917-B917:E917)&lt;4)),AND(AND(ABS(C917:E917-B917:D917)&gt;0),AND(ABS(C917:E917-B917:D917)&lt;4)))))</f>
        <v>1</v>
      </c>
      <c r="M917" s="1" t="b">
        <f t="shared" si="1"/>
        <v>1</v>
      </c>
    </row>
    <row r="918" ht="15.75" customHeight="1">
      <c r="A918" s="1" t="s">
        <v>927</v>
      </c>
      <c r="B918" s="1">
        <f>IFERROR(__xludf.DUMMYFUNCTION("SPLIT(A918,"" "")"),86.0)</f>
        <v>86</v>
      </c>
      <c r="C918" s="1">
        <f>IFERROR(__xludf.DUMMYFUNCTION("""COMPUTED_VALUE"""),87.0)</f>
        <v>87</v>
      </c>
      <c r="D918" s="1">
        <f>IFERROR(__xludf.DUMMYFUNCTION("""COMPUTED_VALUE"""),88.0)</f>
        <v>88</v>
      </c>
      <c r="E918" s="1">
        <f>IFERROR(__xludf.DUMMYFUNCTION("""COMPUTED_VALUE"""),91.0)</f>
        <v>91</v>
      </c>
      <c r="F918" s="1">
        <f>IFERROR(__xludf.DUMMYFUNCTION("""COMPUTED_VALUE"""),94.0)</f>
        <v>94</v>
      </c>
      <c r="G918" s="1">
        <f>IFERROR(__xludf.DUMMYFUNCTION("""COMPUTED_VALUE"""),95.0)</f>
        <v>95</v>
      </c>
      <c r="H918" s="1">
        <f>IFERROR(__xludf.DUMMYFUNCTION("""COMPUTED_VALUE"""),96.0)</f>
        <v>96</v>
      </c>
      <c r="I918" s="1"/>
      <c r="J918" s="1" t="b">
        <f t="array" ref="J918">IF(NOT(H918=""),AND(C918:H918&gt;B918:G918),IF(NOT(G918=""),AND(C918:G918&gt;B918:F918),IF(NOT(F918=""),AND(C918:F918&gt;B918:E918),AND(C918:E918&gt;B918:D918))))</f>
        <v>1</v>
      </c>
      <c r="K918" s="1" t="b">
        <f t="array" ref="K918">IF(NOT(H918=""),AND(C918:H918&lt;B918:G918),IF(NOT(G918=""),AND(C918:G918&lt;B918:F918),IF(NOT(F918=""),AND(C918:F918&lt;B918:E918),AND(C918:E918&lt;B918:D918))))</f>
        <v>0</v>
      </c>
      <c r="L918" s="1" t="b">
        <f t="array" ref="L918">IF(NOT(H918=""),AND(AND(ABS(C918:H918-B918:G918)&gt;0),AND(ABS(C918:H918-B918:G918)&lt;4)),IF(NOT(G918=""),AND(AND(ABS(C918:G918-B918:F918)&gt;0),AND(ABS(C918:G918-B918:F918)&lt;4)),IF(NOT(F918=""),AND(AND(ABS(C918:F918-B918:E918)&gt;0),AND(ABS(C918:F918-B918:E918)&lt;4)),AND(AND(ABS(C918:E918-B918:D918)&gt;0),AND(ABS(C918:E918-B918:D918)&lt;4)))))</f>
        <v>1</v>
      </c>
      <c r="M918" s="1" t="b">
        <f t="shared" si="1"/>
        <v>1</v>
      </c>
    </row>
    <row r="919" ht="15.75" customHeight="1">
      <c r="A919" s="1" t="s">
        <v>928</v>
      </c>
      <c r="B919" s="1">
        <f>IFERROR(__xludf.DUMMYFUNCTION("SPLIT(A919,"" "")"),40.0)</f>
        <v>40</v>
      </c>
      <c r="C919" s="1">
        <f>IFERROR(__xludf.DUMMYFUNCTION("""COMPUTED_VALUE"""),37.0)</f>
        <v>37</v>
      </c>
      <c r="D919" s="1">
        <f>IFERROR(__xludf.DUMMYFUNCTION("""COMPUTED_VALUE"""),34.0)</f>
        <v>34</v>
      </c>
      <c r="E919" s="1">
        <f>IFERROR(__xludf.DUMMYFUNCTION("""COMPUTED_VALUE"""),33.0)</f>
        <v>33</v>
      </c>
      <c r="F919" s="1">
        <f>IFERROR(__xludf.DUMMYFUNCTION("""COMPUTED_VALUE"""),32.0)</f>
        <v>32</v>
      </c>
      <c r="G919" s="1">
        <f>IFERROR(__xludf.DUMMYFUNCTION("""COMPUTED_VALUE"""),29.0)</f>
        <v>29</v>
      </c>
      <c r="H919" s="1">
        <f>IFERROR(__xludf.DUMMYFUNCTION("""COMPUTED_VALUE"""),26.0)</f>
        <v>26</v>
      </c>
      <c r="I919" s="1"/>
      <c r="J919" s="1" t="b">
        <f t="array" ref="J919">IF(NOT(H919=""),AND(C919:H919&gt;B919:G919),IF(NOT(G919=""),AND(C919:G919&gt;B919:F919),IF(NOT(F919=""),AND(C919:F919&gt;B919:E919),AND(C919:E919&gt;B919:D919))))</f>
        <v>0</v>
      </c>
      <c r="K919" s="1" t="b">
        <f t="array" ref="K919">IF(NOT(H919=""),AND(C919:H919&lt;B919:G919),IF(NOT(G919=""),AND(C919:G919&lt;B919:F919),IF(NOT(F919=""),AND(C919:F919&lt;B919:E919),AND(C919:E919&lt;B919:D919))))</f>
        <v>1</v>
      </c>
      <c r="L919" s="1" t="b">
        <f t="array" ref="L919">IF(NOT(H919=""),AND(AND(ABS(C919:H919-B919:G919)&gt;0),AND(ABS(C919:H919-B919:G919)&lt;4)),IF(NOT(G919=""),AND(AND(ABS(C919:G919-B919:F919)&gt;0),AND(ABS(C919:G919-B919:F919)&lt;4)),IF(NOT(F919=""),AND(AND(ABS(C919:F919-B919:E919)&gt;0),AND(ABS(C919:F919-B919:E919)&lt;4)),AND(AND(ABS(C919:E919-B919:D919)&gt;0),AND(ABS(C919:E919-B919:D919)&lt;4)))))</f>
        <v>1</v>
      </c>
      <c r="M919" s="1" t="b">
        <f t="shared" si="1"/>
        <v>1</v>
      </c>
    </row>
    <row r="920" ht="15.75" customHeight="1">
      <c r="A920" s="1" t="s">
        <v>929</v>
      </c>
      <c r="B920" s="1">
        <f>IFERROR(__xludf.DUMMYFUNCTION("SPLIT(A920,"" "")"),84.0)</f>
        <v>84</v>
      </c>
      <c r="C920" s="1">
        <f>IFERROR(__xludf.DUMMYFUNCTION("""COMPUTED_VALUE"""),86.0)</f>
        <v>86</v>
      </c>
      <c r="D920" s="1">
        <f>IFERROR(__xludf.DUMMYFUNCTION("""COMPUTED_VALUE"""),88.0)</f>
        <v>88</v>
      </c>
      <c r="E920" s="1">
        <f>IFERROR(__xludf.DUMMYFUNCTION("""COMPUTED_VALUE"""),91.0)</f>
        <v>91</v>
      </c>
      <c r="F920" s="1">
        <f>IFERROR(__xludf.DUMMYFUNCTION("""COMPUTED_VALUE"""),94.0)</f>
        <v>94</v>
      </c>
      <c r="G920" s="1">
        <f>IFERROR(__xludf.DUMMYFUNCTION("""COMPUTED_VALUE"""),95.0)</f>
        <v>95</v>
      </c>
      <c r="J920" s="1" t="b">
        <f t="array" ref="J920">IF(NOT(H920=""),AND(C920:H920&gt;B920:G920),IF(NOT(G920=""),AND(C920:G920&gt;B920:F920),IF(NOT(F920=""),AND(C920:F920&gt;B920:E920),AND(C920:E920&gt;B920:D920))))</f>
        <v>1</v>
      </c>
      <c r="K920" s="1" t="b">
        <f t="array" ref="K920">IF(NOT(H920=""),AND(C920:H920&lt;B920:G920),IF(NOT(G920=""),AND(C920:G920&lt;B920:F920),IF(NOT(F920=""),AND(C920:F920&lt;B920:E920),AND(C920:E920&lt;B920:D920))))</f>
        <v>0</v>
      </c>
      <c r="L920" s="1" t="b">
        <f t="array" ref="L920">IF(NOT(H920=""),AND(AND(ABS(C920:H920-B920:G920)&gt;0),AND(ABS(C920:H920-B920:G920)&lt;4)),IF(NOT(G920=""),AND(AND(ABS(C920:G920-B920:F920)&gt;0),AND(ABS(C920:G920-B920:F920)&lt;4)),IF(NOT(F920=""),AND(AND(ABS(C920:F920-B920:E920)&gt;0),AND(ABS(C920:F920-B920:E920)&lt;4)),AND(AND(ABS(C920:E920-B920:D920)&gt;0),AND(ABS(C920:E920-B920:D920)&lt;4)))))</f>
        <v>1</v>
      </c>
      <c r="M920" s="1" t="b">
        <f t="shared" si="1"/>
        <v>1</v>
      </c>
    </row>
    <row r="921" ht="15.75" customHeight="1">
      <c r="A921" s="1" t="s">
        <v>930</v>
      </c>
      <c r="B921" s="1">
        <f>IFERROR(__xludf.DUMMYFUNCTION("SPLIT(A921,"" "")"),69.0)</f>
        <v>69</v>
      </c>
      <c r="C921" s="1">
        <f>IFERROR(__xludf.DUMMYFUNCTION("""COMPUTED_VALUE"""),70.0)</f>
        <v>70</v>
      </c>
      <c r="D921" s="1">
        <f>IFERROR(__xludf.DUMMYFUNCTION("""COMPUTED_VALUE"""),72.0)</f>
        <v>72</v>
      </c>
      <c r="E921" s="1">
        <f>IFERROR(__xludf.DUMMYFUNCTION("""COMPUTED_VALUE"""),73.0)</f>
        <v>73</v>
      </c>
      <c r="F921" s="1">
        <f>IFERROR(__xludf.DUMMYFUNCTION("""COMPUTED_VALUE"""),75.0)</f>
        <v>75</v>
      </c>
      <c r="G921" s="1">
        <f>IFERROR(__xludf.DUMMYFUNCTION("""COMPUTED_VALUE"""),77.0)</f>
        <v>77</v>
      </c>
      <c r="H921" s="1">
        <f>IFERROR(__xludf.DUMMYFUNCTION("""COMPUTED_VALUE"""),80.0)</f>
        <v>80</v>
      </c>
      <c r="I921" s="1"/>
      <c r="J921" s="1" t="b">
        <f t="array" ref="J921">IF(NOT(H921=""),AND(C921:H921&gt;B921:G921),IF(NOT(G921=""),AND(C921:G921&gt;B921:F921),IF(NOT(F921=""),AND(C921:F921&gt;B921:E921),AND(C921:E921&gt;B921:D921))))</f>
        <v>1</v>
      </c>
      <c r="K921" s="1" t="b">
        <f t="array" ref="K921">IF(NOT(H921=""),AND(C921:H921&lt;B921:G921),IF(NOT(G921=""),AND(C921:G921&lt;B921:F921),IF(NOT(F921=""),AND(C921:F921&lt;B921:E921),AND(C921:E921&lt;B921:D921))))</f>
        <v>0</v>
      </c>
      <c r="L921" s="1" t="b">
        <f t="array" ref="L921">IF(NOT(H921=""),AND(AND(ABS(C921:H921-B921:G921)&gt;0),AND(ABS(C921:H921-B921:G921)&lt;4)),IF(NOT(G921=""),AND(AND(ABS(C921:G921-B921:F921)&gt;0),AND(ABS(C921:G921-B921:F921)&lt;4)),IF(NOT(F921=""),AND(AND(ABS(C921:F921-B921:E921)&gt;0),AND(ABS(C921:F921-B921:E921)&lt;4)),AND(AND(ABS(C921:E921-B921:D921)&gt;0),AND(ABS(C921:E921-B921:D921)&lt;4)))))</f>
        <v>1</v>
      </c>
      <c r="M921" s="1" t="b">
        <f t="shared" si="1"/>
        <v>1</v>
      </c>
    </row>
    <row r="922" ht="15.75" customHeight="1">
      <c r="A922" s="1" t="s">
        <v>931</v>
      </c>
      <c r="B922" s="1">
        <f>IFERROR(__xludf.DUMMYFUNCTION("SPLIT(A922,"" "")"),35.0)</f>
        <v>35</v>
      </c>
      <c r="C922" s="1">
        <f>IFERROR(__xludf.DUMMYFUNCTION("""COMPUTED_VALUE"""),32.0)</f>
        <v>32</v>
      </c>
      <c r="D922" s="1">
        <f>IFERROR(__xludf.DUMMYFUNCTION("""COMPUTED_VALUE"""),31.0)</f>
        <v>31</v>
      </c>
      <c r="E922" s="1">
        <f>IFERROR(__xludf.DUMMYFUNCTION("""COMPUTED_VALUE"""),29.0)</f>
        <v>29</v>
      </c>
      <c r="F922" s="1">
        <f>IFERROR(__xludf.DUMMYFUNCTION("""COMPUTED_VALUE"""),27.0)</f>
        <v>27</v>
      </c>
      <c r="G922" s="1">
        <f>IFERROR(__xludf.DUMMYFUNCTION("""COMPUTED_VALUE"""),25.0)</f>
        <v>25</v>
      </c>
      <c r="H922" s="1">
        <f>IFERROR(__xludf.DUMMYFUNCTION("""COMPUTED_VALUE"""),23.0)</f>
        <v>23</v>
      </c>
      <c r="I922" s="1"/>
      <c r="J922" s="1" t="b">
        <f t="array" ref="J922">IF(NOT(H922=""),AND(C922:H922&gt;B922:G922),IF(NOT(G922=""),AND(C922:G922&gt;B922:F922),IF(NOT(F922=""),AND(C922:F922&gt;B922:E922),AND(C922:E922&gt;B922:D922))))</f>
        <v>0</v>
      </c>
      <c r="K922" s="1" t="b">
        <f t="array" ref="K922">IF(NOT(H922=""),AND(C922:H922&lt;B922:G922),IF(NOT(G922=""),AND(C922:G922&lt;B922:F922),IF(NOT(F922=""),AND(C922:F922&lt;B922:E922),AND(C922:E922&lt;B922:D922))))</f>
        <v>1</v>
      </c>
      <c r="L922" s="1" t="b">
        <f t="array" ref="L922">IF(NOT(H922=""),AND(AND(ABS(C922:H922-B922:G922)&gt;0),AND(ABS(C922:H922-B922:G922)&lt;4)),IF(NOT(G922=""),AND(AND(ABS(C922:G922-B922:F922)&gt;0),AND(ABS(C922:G922-B922:F922)&lt;4)),IF(NOT(F922=""),AND(AND(ABS(C922:F922-B922:E922)&gt;0),AND(ABS(C922:F922-B922:E922)&lt;4)),AND(AND(ABS(C922:E922-B922:D922)&gt;0),AND(ABS(C922:E922-B922:D922)&lt;4)))))</f>
        <v>1</v>
      </c>
      <c r="M922" s="1" t="b">
        <f t="shared" si="1"/>
        <v>1</v>
      </c>
    </row>
    <row r="923" ht="15.75" customHeight="1">
      <c r="A923" s="1" t="s">
        <v>932</v>
      </c>
      <c r="B923" s="1">
        <f>IFERROR(__xludf.DUMMYFUNCTION("SPLIT(A923,"" "")"),19.0)</f>
        <v>19</v>
      </c>
      <c r="C923" s="1">
        <f>IFERROR(__xludf.DUMMYFUNCTION("""COMPUTED_VALUE"""),21.0)</f>
        <v>21</v>
      </c>
      <c r="D923" s="1">
        <f>IFERROR(__xludf.DUMMYFUNCTION("""COMPUTED_VALUE"""),22.0)</f>
        <v>22</v>
      </c>
      <c r="E923" s="1">
        <f>IFERROR(__xludf.DUMMYFUNCTION("""COMPUTED_VALUE"""),23.0)</f>
        <v>23</v>
      </c>
      <c r="F923" s="1">
        <f>IFERROR(__xludf.DUMMYFUNCTION("""COMPUTED_VALUE"""),24.0)</f>
        <v>24</v>
      </c>
      <c r="G923" s="1">
        <f>IFERROR(__xludf.DUMMYFUNCTION("""COMPUTED_VALUE"""),25.0)</f>
        <v>25</v>
      </c>
      <c r="J923" s="1" t="b">
        <f t="array" ref="J923">IF(NOT(H923=""),AND(C923:H923&gt;B923:G923),IF(NOT(G923=""),AND(C923:G923&gt;B923:F923),IF(NOT(F923=""),AND(C923:F923&gt;B923:E923),AND(C923:E923&gt;B923:D923))))</f>
        <v>1</v>
      </c>
      <c r="K923" s="1" t="b">
        <f t="array" ref="K923">IF(NOT(H923=""),AND(C923:H923&lt;B923:G923),IF(NOT(G923=""),AND(C923:G923&lt;B923:F923),IF(NOT(F923=""),AND(C923:F923&lt;B923:E923),AND(C923:E923&lt;B923:D923))))</f>
        <v>0</v>
      </c>
      <c r="L923" s="1" t="b">
        <f t="array" ref="L923">IF(NOT(H923=""),AND(AND(ABS(C923:H923-B923:G923)&gt;0),AND(ABS(C923:H923-B923:G923)&lt;4)),IF(NOT(G923=""),AND(AND(ABS(C923:G923-B923:F923)&gt;0),AND(ABS(C923:G923-B923:F923)&lt;4)),IF(NOT(F923=""),AND(AND(ABS(C923:F923-B923:E923)&gt;0),AND(ABS(C923:F923-B923:E923)&lt;4)),AND(AND(ABS(C923:E923-B923:D923)&gt;0),AND(ABS(C923:E923-B923:D923)&lt;4)))))</f>
        <v>1</v>
      </c>
      <c r="M923" s="1" t="b">
        <f t="shared" si="1"/>
        <v>1</v>
      </c>
    </row>
    <row r="924" ht="15.75" customHeight="1">
      <c r="A924" s="1" t="s">
        <v>933</v>
      </c>
      <c r="B924" s="1">
        <f>IFERROR(__xludf.DUMMYFUNCTION("SPLIT(A924,"" "")"),86.0)</f>
        <v>86</v>
      </c>
      <c r="C924" s="1">
        <f>IFERROR(__xludf.DUMMYFUNCTION("""COMPUTED_VALUE"""),83.0)</f>
        <v>83</v>
      </c>
      <c r="D924" s="1">
        <f>IFERROR(__xludf.DUMMYFUNCTION("""COMPUTED_VALUE"""),82.0)</f>
        <v>82</v>
      </c>
      <c r="E924" s="1">
        <f>IFERROR(__xludf.DUMMYFUNCTION("""COMPUTED_VALUE"""),81.0)</f>
        <v>81</v>
      </c>
      <c r="F924" s="1">
        <f>IFERROR(__xludf.DUMMYFUNCTION("""COMPUTED_VALUE"""),79.0)</f>
        <v>79</v>
      </c>
      <c r="G924" s="1">
        <f>IFERROR(__xludf.DUMMYFUNCTION("""COMPUTED_VALUE"""),77.0)</f>
        <v>77</v>
      </c>
      <c r="H924" s="1">
        <f>IFERROR(__xludf.DUMMYFUNCTION("""COMPUTED_VALUE"""),76.0)</f>
        <v>76</v>
      </c>
      <c r="I924" s="1">
        <f>IFERROR(__xludf.DUMMYFUNCTION("""COMPUTED_VALUE"""),73.0)</f>
        <v>73</v>
      </c>
      <c r="J924" s="1" t="b">
        <f t="array" ref="J924">IF(NOT(H924=""),AND(C924:H924&gt;B924:G924),IF(NOT(G924=""),AND(C924:G924&gt;B924:F924),IF(NOT(F924=""),AND(C924:F924&gt;B924:E924),AND(C924:E924&gt;B924:D924))))</f>
        <v>0</v>
      </c>
      <c r="K924" s="1" t="b">
        <f t="array" ref="K924">IF(NOT(H924=""),AND(C924:H924&lt;B924:G924),IF(NOT(G924=""),AND(C924:G924&lt;B924:F924),IF(NOT(F924=""),AND(C924:F924&lt;B924:E924),AND(C924:E924&lt;B924:D924))))</f>
        <v>1</v>
      </c>
      <c r="L924" s="1" t="b">
        <f t="array" ref="L924">IF(NOT(H924=""),AND(AND(ABS(C924:H924-B924:G924)&gt;0),AND(ABS(C924:H924-B924:G924)&lt;4)),IF(NOT(G924=""),AND(AND(ABS(C924:G924-B924:F924)&gt;0),AND(ABS(C924:G924-B924:F924)&lt;4)),IF(NOT(F924=""),AND(AND(ABS(C924:F924-B924:E924)&gt;0),AND(ABS(C924:F924-B924:E924)&lt;4)),AND(AND(ABS(C924:E924-B924:D924)&gt;0),AND(ABS(C924:E924-B924:D924)&lt;4)))))</f>
        <v>1</v>
      </c>
      <c r="M924" s="1" t="b">
        <f t="shared" si="1"/>
        <v>1</v>
      </c>
    </row>
    <row r="925" ht="15.75" customHeight="1">
      <c r="A925" s="1" t="s">
        <v>934</v>
      </c>
      <c r="B925" s="1">
        <f>IFERROR(__xludf.DUMMYFUNCTION("SPLIT(A925,"" "")"),41.0)</f>
        <v>41</v>
      </c>
      <c r="C925" s="1">
        <f>IFERROR(__xludf.DUMMYFUNCTION("""COMPUTED_VALUE"""),44.0)</f>
        <v>44</v>
      </c>
      <c r="D925" s="1">
        <f>IFERROR(__xludf.DUMMYFUNCTION("""COMPUTED_VALUE"""),46.0)</f>
        <v>46</v>
      </c>
      <c r="E925" s="1">
        <f>IFERROR(__xludf.DUMMYFUNCTION("""COMPUTED_VALUE"""),48.0)</f>
        <v>48</v>
      </c>
      <c r="F925" s="1">
        <f>IFERROR(__xludf.DUMMYFUNCTION("""COMPUTED_VALUE"""),51.0)</f>
        <v>51</v>
      </c>
      <c r="G925" s="1">
        <f>IFERROR(__xludf.DUMMYFUNCTION("""COMPUTED_VALUE"""),52.0)</f>
        <v>52</v>
      </c>
      <c r="J925" s="1" t="b">
        <f t="array" ref="J925">IF(NOT(H925=""),AND(C925:H925&gt;B925:G925),IF(NOT(G925=""),AND(C925:G925&gt;B925:F925),IF(NOT(F925=""),AND(C925:F925&gt;B925:E925),AND(C925:E925&gt;B925:D925))))</f>
        <v>1</v>
      </c>
      <c r="K925" s="1" t="b">
        <f t="array" ref="K925">IF(NOT(H925=""),AND(C925:H925&lt;B925:G925),IF(NOT(G925=""),AND(C925:G925&lt;B925:F925),IF(NOT(F925=""),AND(C925:F925&lt;B925:E925),AND(C925:E925&lt;B925:D925))))</f>
        <v>0</v>
      </c>
      <c r="L925" s="1" t="b">
        <f t="array" ref="L925">IF(NOT(H925=""),AND(AND(ABS(C925:H925-B925:G925)&gt;0),AND(ABS(C925:H925-B925:G925)&lt;4)),IF(NOT(G925=""),AND(AND(ABS(C925:G925-B925:F925)&gt;0),AND(ABS(C925:G925-B925:F925)&lt;4)),IF(NOT(F925=""),AND(AND(ABS(C925:F925-B925:E925)&gt;0),AND(ABS(C925:F925-B925:E925)&lt;4)),AND(AND(ABS(C925:E925-B925:D925)&gt;0),AND(ABS(C925:E925-B925:D925)&lt;4)))))</f>
        <v>1</v>
      </c>
      <c r="M925" s="1" t="b">
        <f t="shared" si="1"/>
        <v>1</v>
      </c>
    </row>
    <row r="926" ht="15.75" customHeight="1">
      <c r="A926" s="1" t="s">
        <v>935</v>
      </c>
      <c r="B926" s="1">
        <f>IFERROR(__xludf.DUMMYFUNCTION("SPLIT(A926,"" "")"),72.0)</f>
        <v>72</v>
      </c>
      <c r="C926" s="1">
        <f>IFERROR(__xludf.DUMMYFUNCTION("""COMPUTED_VALUE"""),74.0)</f>
        <v>74</v>
      </c>
      <c r="D926" s="1">
        <f>IFERROR(__xludf.DUMMYFUNCTION("""COMPUTED_VALUE"""),75.0)</f>
        <v>75</v>
      </c>
      <c r="E926" s="1">
        <f>IFERROR(__xludf.DUMMYFUNCTION("""COMPUTED_VALUE"""),76.0)</f>
        <v>76</v>
      </c>
      <c r="F926" s="1">
        <f>IFERROR(__xludf.DUMMYFUNCTION("""COMPUTED_VALUE"""),78.0)</f>
        <v>78</v>
      </c>
      <c r="G926" s="1">
        <f>IFERROR(__xludf.DUMMYFUNCTION("""COMPUTED_VALUE"""),79.0)</f>
        <v>79</v>
      </c>
      <c r="J926" s="1" t="b">
        <f t="array" ref="J926">IF(NOT(H926=""),AND(C926:H926&gt;B926:G926),IF(NOT(G926=""),AND(C926:G926&gt;B926:F926),IF(NOT(F926=""),AND(C926:F926&gt;B926:E926),AND(C926:E926&gt;B926:D926))))</f>
        <v>1</v>
      </c>
      <c r="K926" s="1" t="b">
        <f t="array" ref="K926">IF(NOT(H926=""),AND(C926:H926&lt;B926:G926),IF(NOT(G926=""),AND(C926:G926&lt;B926:F926),IF(NOT(F926=""),AND(C926:F926&lt;B926:E926),AND(C926:E926&lt;B926:D926))))</f>
        <v>0</v>
      </c>
      <c r="L926" s="1" t="b">
        <f t="array" ref="L926">IF(NOT(H926=""),AND(AND(ABS(C926:H926-B926:G926)&gt;0),AND(ABS(C926:H926-B926:G926)&lt;4)),IF(NOT(G926=""),AND(AND(ABS(C926:G926-B926:F926)&gt;0),AND(ABS(C926:G926-B926:F926)&lt;4)),IF(NOT(F926=""),AND(AND(ABS(C926:F926-B926:E926)&gt;0),AND(ABS(C926:F926-B926:E926)&lt;4)),AND(AND(ABS(C926:E926-B926:D926)&gt;0),AND(ABS(C926:E926-B926:D926)&lt;4)))))</f>
        <v>1</v>
      </c>
      <c r="M926" s="1" t="b">
        <f t="shared" si="1"/>
        <v>1</v>
      </c>
    </row>
    <row r="927" ht="15.75" customHeight="1">
      <c r="A927" s="1" t="s">
        <v>936</v>
      </c>
      <c r="B927" s="1">
        <f>IFERROR(__xludf.DUMMYFUNCTION("SPLIT(A927,"" "")"),59.0)</f>
        <v>59</v>
      </c>
      <c r="C927" s="1">
        <f>IFERROR(__xludf.DUMMYFUNCTION("""COMPUTED_VALUE"""),57.0)</f>
        <v>57</v>
      </c>
      <c r="D927" s="1">
        <f>IFERROR(__xludf.DUMMYFUNCTION("""COMPUTED_VALUE"""),54.0)</f>
        <v>54</v>
      </c>
      <c r="E927" s="1">
        <f>IFERROR(__xludf.DUMMYFUNCTION("""COMPUTED_VALUE"""),51.0)</f>
        <v>51</v>
      </c>
      <c r="F927" s="1">
        <f>IFERROR(__xludf.DUMMYFUNCTION("""COMPUTED_VALUE"""),49.0)</f>
        <v>49</v>
      </c>
      <c r="G927" s="1">
        <f>IFERROR(__xludf.DUMMYFUNCTION("""COMPUTED_VALUE"""),48.0)</f>
        <v>48</v>
      </c>
      <c r="H927" s="1">
        <f>IFERROR(__xludf.DUMMYFUNCTION("""COMPUTED_VALUE"""),46.0)</f>
        <v>46</v>
      </c>
      <c r="I927" s="1"/>
      <c r="J927" s="1" t="b">
        <f t="array" ref="J927">IF(NOT(H927=""),AND(C927:H927&gt;B927:G927),IF(NOT(G927=""),AND(C927:G927&gt;B927:F927),IF(NOT(F927=""),AND(C927:F927&gt;B927:E927),AND(C927:E927&gt;B927:D927))))</f>
        <v>0</v>
      </c>
      <c r="K927" s="1" t="b">
        <f t="array" ref="K927">IF(NOT(H927=""),AND(C927:H927&lt;B927:G927),IF(NOT(G927=""),AND(C927:G927&lt;B927:F927),IF(NOT(F927=""),AND(C927:F927&lt;B927:E927),AND(C927:E927&lt;B927:D927))))</f>
        <v>1</v>
      </c>
      <c r="L927" s="1" t="b">
        <f t="array" ref="L927">IF(NOT(H927=""),AND(AND(ABS(C927:H927-B927:G927)&gt;0),AND(ABS(C927:H927-B927:G927)&lt;4)),IF(NOT(G927=""),AND(AND(ABS(C927:G927-B927:F927)&gt;0),AND(ABS(C927:G927-B927:F927)&lt;4)),IF(NOT(F927=""),AND(AND(ABS(C927:F927-B927:E927)&gt;0),AND(ABS(C927:F927-B927:E927)&lt;4)),AND(AND(ABS(C927:E927-B927:D927)&gt;0),AND(ABS(C927:E927-B927:D927)&lt;4)))))</f>
        <v>1</v>
      </c>
      <c r="M927" s="1" t="b">
        <f t="shared" si="1"/>
        <v>1</v>
      </c>
    </row>
    <row r="928" ht="15.75" customHeight="1">
      <c r="A928" s="1" t="s">
        <v>937</v>
      </c>
      <c r="B928" s="1">
        <f>IFERROR(__xludf.DUMMYFUNCTION("SPLIT(A928,"" "")"),1.0)</f>
        <v>1</v>
      </c>
      <c r="C928" s="1">
        <f>IFERROR(__xludf.DUMMYFUNCTION("""COMPUTED_VALUE"""),4.0)</f>
        <v>4</v>
      </c>
      <c r="D928" s="1">
        <f>IFERROR(__xludf.DUMMYFUNCTION("""COMPUTED_VALUE"""),6.0)</f>
        <v>6</v>
      </c>
      <c r="E928" s="1">
        <f>IFERROR(__xludf.DUMMYFUNCTION("""COMPUTED_VALUE"""),7.0)</f>
        <v>7</v>
      </c>
      <c r="F928" s="1">
        <f>IFERROR(__xludf.DUMMYFUNCTION("""COMPUTED_VALUE"""),9.0)</f>
        <v>9</v>
      </c>
      <c r="G928" s="1">
        <f>IFERROR(__xludf.DUMMYFUNCTION("""COMPUTED_VALUE"""),10.0)</f>
        <v>10</v>
      </c>
      <c r="H928" s="1">
        <f>IFERROR(__xludf.DUMMYFUNCTION("""COMPUTED_VALUE"""),13.0)</f>
        <v>13</v>
      </c>
      <c r="I928" s="1">
        <f>IFERROR(__xludf.DUMMYFUNCTION("""COMPUTED_VALUE"""),14.0)</f>
        <v>14</v>
      </c>
      <c r="J928" s="1" t="b">
        <f t="array" ref="J928">IF(NOT(H928=""),AND(C928:H928&gt;B928:G928),IF(NOT(G928=""),AND(C928:G928&gt;B928:F928),IF(NOT(F928=""),AND(C928:F928&gt;B928:E928),AND(C928:E928&gt;B928:D928))))</f>
        <v>1</v>
      </c>
      <c r="K928" s="1" t="b">
        <f t="array" ref="K928">IF(NOT(H928=""),AND(C928:H928&lt;B928:G928),IF(NOT(G928=""),AND(C928:G928&lt;B928:F928),IF(NOT(F928=""),AND(C928:F928&lt;B928:E928),AND(C928:E928&lt;B928:D928))))</f>
        <v>0</v>
      </c>
      <c r="L928" s="1" t="b">
        <f t="array" ref="L928">IF(NOT(H928=""),AND(AND(ABS(C928:H928-B928:G928)&gt;0),AND(ABS(C928:H928-B928:G928)&lt;4)),IF(NOT(G928=""),AND(AND(ABS(C928:G928-B928:F928)&gt;0),AND(ABS(C928:G928-B928:F928)&lt;4)),IF(NOT(F928=""),AND(AND(ABS(C928:F928-B928:E928)&gt;0),AND(ABS(C928:F928-B928:E928)&lt;4)),AND(AND(ABS(C928:E928-B928:D928)&gt;0),AND(ABS(C928:E928-B928:D928)&lt;4)))))</f>
        <v>1</v>
      </c>
      <c r="M928" s="1" t="b">
        <f t="shared" si="1"/>
        <v>1</v>
      </c>
    </row>
    <row r="929" ht="15.75" customHeight="1">
      <c r="A929" s="1" t="s">
        <v>938</v>
      </c>
      <c r="B929" s="1">
        <f>IFERROR(__xludf.DUMMYFUNCTION("SPLIT(A929,"" "")"),18.0)</f>
        <v>18</v>
      </c>
      <c r="C929" s="1">
        <f>IFERROR(__xludf.DUMMYFUNCTION("""COMPUTED_VALUE"""),16.0)</f>
        <v>16</v>
      </c>
      <c r="D929" s="1">
        <f>IFERROR(__xludf.DUMMYFUNCTION("""COMPUTED_VALUE"""),13.0)</f>
        <v>13</v>
      </c>
      <c r="E929" s="1">
        <f>IFERROR(__xludf.DUMMYFUNCTION("""COMPUTED_VALUE"""),12.0)</f>
        <v>12</v>
      </c>
      <c r="F929" s="1">
        <f>IFERROR(__xludf.DUMMYFUNCTION("""COMPUTED_VALUE"""),10.0)</f>
        <v>10</v>
      </c>
      <c r="G929" s="1">
        <f>IFERROR(__xludf.DUMMYFUNCTION("""COMPUTED_VALUE"""),8.0)</f>
        <v>8</v>
      </c>
      <c r="H929" s="1">
        <f>IFERROR(__xludf.DUMMYFUNCTION("""COMPUTED_VALUE"""),5.0)</f>
        <v>5</v>
      </c>
      <c r="I929" s="1">
        <f>IFERROR(__xludf.DUMMYFUNCTION("""COMPUTED_VALUE"""),3.0)</f>
        <v>3</v>
      </c>
      <c r="J929" s="1" t="b">
        <f t="array" ref="J929">IF(NOT(H929=""),AND(C929:H929&gt;B929:G929),IF(NOT(G929=""),AND(C929:G929&gt;B929:F929),IF(NOT(F929=""),AND(C929:F929&gt;B929:E929),AND(C929:E929&gt;B929:D929))))</f>
        <v>0</v>
      </c>
      <c r="K929" s="1" t="b">
        <f t="array" ref="K929">IF(NOT(H929=""),AND(C929:H929&lt;B929:G929),IF(NOT(G929=""),AND(C929:G929&lt;B929:F929),IF(NOT(F929=""),AND(C929:F929&lt;B929:E929),AND(C929:E929&lt;B929:D929))))</f>
        <v>1</v>
      </c>
      <c r="L929" s="1" t="b">
        <f t="array" ref="L929">IF(NOT(H929=""),AND(AND(ABS(C929:H929-B929:G929)&gt;0),AND(ABS(C929:H929-B929:G929)&lt;4)),IF(NOT(G929=""),AND(AND(ABS(C929:G929-B929:F929)&gt;0),AND(ABS(C929:G929-B929:F929)&lt;4)),IF(NOT(F929=""),AND(AND(ABS(C929:F929-B929:E929)&gt;0),AND(ABS(C929:F929-B929:E929)&lt;4)),AND(AND(ABS(C929:E929-B929:D929)&gt;0),AND(ABS(C929:E929-B929:D929)&lt;4)))))</f>
        <v>1</v>
      </c>
      <c r="M929" s="1" t="b">
        <f t="shared" si="1"/>
        <v>1</v>
      </c>
    </row>
    <row r="930" ht="15.75" customHeight="1">
      <c r="A930" s="1" t="s">
        <v>939</v>
      </c>
      <c r="B930" s="1">
        <f>IFERROR(__xludf.DUMMYFUNCTION("SPLIT(A930,"" "")"),82.0)</f>
        <v>82</v>
      </c>
      <c r="C930" s="1">
        <f>IFERROR(__xludf.DUMMYFUNCTION("""COMPUTED_VALUE"""),85.0)</f>
        <v>85</v>
      </c>
      <c r="D930" s="1">
        <f>IFERROR(__xludf.DUMMYFUNCTION("""COMPUTED_VALUE"""),86.0)</f>
        <v>86</v>
      </c>
      <c r="E930" s="1">
        <f>IFERROR(__xludf.DUMMYFUNCTION("""COMPUTED_VALUE"""),87.0)</f>
        <v>87</v>
      </c>
      <c r="F930" s="1">
        <f>IFERROR(__xludf.DUMMYFUNCTION("""COMPUTED_VALUE"""),88.0)</f>
        <v>88</v>
      </c>
      <c r="J930" s="1" t="b">
        <f t="array" ref="J930">IF(NOT(H930=""),AND(C930:H930&gt;B930:G930),IF(NOT(G930=""),AND(C930:G930&gt;B930:F930),IF(NOT(F930=""),AND(C930:F930&gt;B930:E930),AND(C930:E930&gt;B930:D930))))</f>
        <v>1</v>
      </c>
      <c r="K930" s="1" t="b">
        <f t="array" ref="K930">IF(NOT(H930=""),AND(C930:H930&lt;B930:G930),IF(NOT(G930=""),AND(C930:G930&lt;B930:F930),IF(NOT(F930=""),AND(C930:F930&lt;B930:E930),AND(C930:E930&lt;B930:D930))))</f>
        <v>0</v>
      </c>
      <c r="L930" s="1" t="b">
        <f t="array" ref="L930">IF(NOT(H930=""),AND(AND(ABS(C930:H930-B930:G930)&gt;0),AND(ABS(C930:H930-B930:G930)&lt;4)),IF(NOT(G930=""),AND(AND(ABS(C930:G930-B930:F930)&gt;0),AND(ABS(C930:G930-B930:F930)&lt;4)),IF(NOT(F930=""),AND(AND(ABS(C930:F930-B930:E930)&gt;0),AND(ABS(C930:F930-B930:E930)&lt;4)),AND(AND(ABS(C930:E930-B930:D930)&gt;0),AND(ABS(C930:E930-B930:D930)&lt;4)))))</f>
        <v>1</v>
      </c>
      <c r="M930" s="1" t="b">
        <f t="shared" si="1"/>
        <v>1</v>
      </c>
    </row>
    <row r="931" ht="15.75" customHeight="1">
      <c r="A931" s="1" t="s">
        <v>940</v>
      </c>
      <c r="B931" s="1">
        <f>IFERROR(__xludf.DUMMYFUNCTION("SPLIT(A931,"" "")"),17.0)</f>
        <v>17</v>
      </c>
      <c r="C931" s="1">
        <f>IFERROR(__xludf.DUMMYFUNCTION("""COMPUTED_VALUE"""),16.0)</f>
        <v>16</v>
      </c>
      <c r="D931" s="1">
        <f>IFERROR(__xludf.DUMMYFUNCTION("""COMPUTED_VALUE"""),15.0)</f>
        <v>15</v>
      </c>
      <c r="E931" s="1">
        <f>IFERROR(__xludf.DUMMYFUNCTION("""COMPUTED_VALUE"""),14.0)</f>
        <v>14</v>
      </c>
      <c r="F931" s="1">
        <f>IFERROR(__xludf.DUMMYFUNCTION("""COMPUTED_VALUE"""),12.0)</f>
        <v>12</v>
      </c>
      <c r="J931" s="1" t="b">
        <f t="array" ref="J931">IF(NOT(H931=""),AND(C931:H931&gt;B931:G931),IF(NOT(G931=""),AND(C931:G931&gt;B931:F931),IF(NOT(F931=""),AND(C931:F931&gt;B931:E931),AND(C931:E931&gt;B931:D931))))</f>
        <v>0</v>
      </c>
      <c r="K931" s="1" t="b">
        <f t="array" ref="K931">IF(NOT(H931=""),AND(C931:H931&lt;B931:G931),IF(NOT(G931=""),AND(C931:G931&lt;B931:F931),IF(NOT(F931=""),AND(C931:F931&lt;B931:E931),AND(C931:E931&lt;B931:D931))))</f>
        <v>1</v>
      </c>
      <c r="L931" s="1" t="b">
        <f t="array" ref="L931">IF(NOT(H931=""),AND(AND(ABS(C931:H931-B931:G931)&gt;0),AND(ABS(C931:H931-B931:G931)&lt;4)),IF(NOT(G931=""),AND(AND(ABS(C931:G931-B931:F931)&gt;0),AND(ABS(C931:G931-B931:F931)&lt;4)),IF(NOT(F931=""),AND(AND(ABS(C931:F931-B931:E931)&gt;0),AND(ABS(C931:F931-B931:E931)&lt;4)),AND(AND(ABS(C931:E931-B931:D931)&gt;0),AND(ABS(C931:E931-B931:D931)&lt;4)))))</f>
        <v>1</v>
      </c>
      <c r="M931" s="1" t="b">
        <f t="shared" si="1"/>
        <v>1</v>
      </c>
    </row>
    <row r="932" ht="15.75" customHeight="1">
      <c r="A932" s="1" t="s">
        <v>941</v>
      </c>
      <c r="B932" s="1">
        <f>IFERROR(__xludf.DUMMYFUNCTION("SPLIT(A932,"" "")"),20.0)</f>
        <v>20</v>
      </c>
      <c r="C932" s="1">
        <f>IFERROR(__xludf.DUMMYFUNCTION("""COMPUTED_VALUE"""),17.0)</f>
        <v>17</v>
      </c>
      <c r="D932" s="1">
        <f>IFERROR(__xludf.DUMMYFUNCTION("""COMPUTED_VALUE"""),16.0)</f>
        <v>16</v>
      </c>
      <c r="E932" s="1">
        <f>IFERROR(__xludf.DUMMYFUNCTION("""COMPUTED_VALUE"""),13.0)</f>
        <v>13</v>
      </c>
      <c r="F932" s="1">
        <f>IFERROR(__xludf.DUMMYFUNCTION("""COMPUTED_VALUE"""),11.0)</f>
        <v>11</v>
      </c>
      <c r="G932" s="1">
        <f>IFERROR(__xludf.DUMMYFUNCTION("""COMPUTED_VALUE"""),10.0)</f>
        <v>10</v>
      </c>
      <c r="H932" s="1">
        <f>IFERROR(__xludf.DUMMYFUNCTION("""COMPUTED_VALUE"""),9.0)</f>
        <v>9</v>
      </c>
      <c r="I932" s="1"/>
      <c r="J932" s="1" t="b">
        <f t="array" ref="J932">IF(NOT(H932=""),AND(C932:H932&gt;B932:G932),IF(NOT(G932=""),AND(C932:G932&gt;B932:F932),IF(NOT(F932=""),AND(C932:F932&gt;B932:E932),AND(C932:E932&gt;B932:D932))))</f>
        <v>0</v>
      </c>
      <c r="K932" s="1" t="b">
        <f t="array" ref="K932">IF(NOT(H932=""),AND(C932:H932&lt;B932:G932),IF(NOT(G932=""),AND(C932:G932&lt;B932:F932),IF(NOT(F932=""),AND(C932:F932&lt;B932:E932),AND(C932:E932&lt;B932:D932))))</f>
        <v>1</v>
      </c>
      <c r="L932" s="1" t="b">
        <f t="array" ref="L932">IF(NOT(H932=""),AND(AND(ABS(C932:H932-B932:G932)&gt;0),AND(ABS(C932:H932-B932:G932)&lt;4)),IF(NOT(G932=""),AND(AND(ABS(C932:G932-B932:F932)&gt;0),AND(ABS(C932:G932-B932:F932)&lt;4)),IF(NOT(F932=""),AND(AND(ABS(C932:F932-B932:E932)&gt;0),AND(ABS(C932:F932-B932:E932)&lt;4)),AND(AND(ABS(C932:E932-B932:D932)&gt;0),AND(ABS(C932:E932-B932:D932)&lt;4)))))</f>
        <v>1</v>
      </c>
      <c r="M932" s="1" t="b">
        <f t="shared" si="1"/>
        <v>1</v>
      </c>
    </row>
    <row r="933" ht="15.75" customHeight="1">
      <c r="A933" s="1" t="s">
        <v>942</v>
      </c>
      <c r="B933" s="1">
        <f>IFERROR(__xludf.DUMMYFUNCTION("SPLIT(A933,"" "")"),72.0)</f>
        <v>72</v>
      </c>
      <c r="C933" s="1">
        <f>IFERROR(__xludf.DUMMYFUNCTION("""COMPUTED_VALUE"""),70.0)</f>
        <v>70</v>
      </c>
      <c r="D933" s="1">
        <f>IFERROR(__xludf.DUMMYFUNCTION("""COMPUTED_VALUE"""),67.0)</f>
        <v>67</v>
      </c>
      <c r="E933" s="1">
        <f>IFERROR(__xludf.DUMMYFUNCTION("""COMPUTED_VALUE"""),64.0)</f>
        <v>64</v>
      </c>
      <c r="F933" s="1">
        <f>IFERROR(__xludf.DUMMYFUNCTION("""COMPUTED_VALUE"""),62.0)</f>
        <v>62</v>
      </c>
      <c r="G933" s="1">
        <f>IFERROR(__xludf.DUMMYFUNCTION("""COMPUTED_VALUE"""),61.0)</f>
        <v>61</v>
      </c>
      <c r="H933" s="1">
        <f>IFERROR(__xludf.DUMMYFUNCTION("""COMPUTED_VALUE"""),59.0)</f>
        <v>59</v>
      </c>
      <c r="I933" s="1">
        <f>IFERROR(__xludf.DUMMYFUNCTION("""COMPUTED_VALUE"""),56.0)</f>
        <v>56</v>
      </c>
      <c r="J933" s="1" t="b">
        <f t="array" ref="J933">IF(NOT(H933=""),AND(C933:H933&gt;B933:G933),IF(NOT(G933=""),AND(C933:G933&gt;B933:F933),IF(NOT(F933=""),AND(C933:F933&gt;B933:E933),AND(C933:E933&gt;B933:D933))))</f>
        <v>0</v>
      </c>
      <c r="K933" s="1" t="b">
        <f t="array" ref="K933">IF(NOT(H933=""),AND(C933:H933&lt;B933:G933),IF(NOT(G933=""),AND(C933:G933&lt;B933:F933),IF(NOT(F933=""),AND(C933:F933&lt;B933:E933),AND(C933:E933&lt;B933:D933))))</f>
        <v>1</v>
      </c>
      <c r="L933" s="1" t="b">
        <f t="array" ref="L933">IF(NOT(H933=""),AND(AND(ABS(C933:H933-B933:G933)&gt;0),AND(ABS(C933:H933-B933:G933)&lt;4)),IF(NOT(G933=""),AND(AND(ABS(C933:G933-B933:F933)&gt;0),AND(ABS(C933:G933-B933:F933)&lt;4)),IF(NOT(F933=""),AND(AND(ABS(C933:F933-B933:E933)&gt;0),AND(ABS(C933:F933-B933:E933)&lt;4)),AND(AND(ABS(C933:E933-B933:D933)&gt;0),AND(ABS(C933:E933-B933:D933)&lt;4)))))</f>
        <v>1</v>
      </c>
      <c r="M933" s="1" t="b">
        <f t="shared" si="1"/>
        <v>1</v>
      </c>
    </row>
    <row r="934" ht="15.75" customHeight="1">
      <c r="A934" s="1" t="s">
        <v>943</v>
      </c>
      <c r="B934" s="1">
        <f>IFERROR(__xludf.DUMMYFUNCTION("SPLIT(A934,"" "")"),57.0)</f>
        <v>57</v>
      </c>
      <c r="C934" s="1">
        <f>IFERROR(__xludf.DUMMYFUNCTION("""COMPUTED_VALUE"""),60.0)</f>
        <v>60</v>
      </c>
      <c r="D934" s="1">
        <f>IFERROR(__xludf.DUMMYFUNCTION("""COMPUTED_VALUE"""),61.0)</f>
        <v>61</v>
      </c>
      <c r="E934" s="1">
        <f>IFERROR(__xludf.DUMMYFUNCTION("""COMPUTED_VALUE"""),63.0)</f>
        <v>63</v>
      </c>
      <c r="F934" s="1">
        <f>IFERROR(__xludf.DUMMYFUNCTION("""COMPUTED_VALUE"""),65.0)</f>
        <v>65</v>
      </c>
      <c r="G934" s="1">
        <f>IFERROR(__xludf.DUMMYFUNCTION("""COMPUTED_VALUE"""),67.0)</f>
        <v>67</v>
      </c>
      <c r="J934" s="1" t="b">
        <f t="array" ref="J934">IF(NOT(H934=""),AND(C934:H934&gt;B934:G934),IF(NOT(G934=""),AND(C934:G934&gt;B934:F934),IF(NOT(F934=""),AND(C934:F934&gt;B934:E934),AND(C934:E934&gt;B934:D934))))</f>
        <v>1</v>
      </c>
      <c r="K934" s="1" t="b">
        <f t="array" ref="K934">IF(NOT(H934=""),AND(C934:H934&lt;B934:G934),IF(NOT(G934=""),AND(C934:G934&lt;B934:F934),IF(NOT(F934=""),AND(C934:F934&lt;B934:E934),AND(C934:E934&lt;B934:D934))))</f>
        <v>0</v>
      </c>
      <c r="L934" s="1" t="b">
        <f t="array" ref="L934">IF(NOT(H934=""),AND(AND(ABS(C934:H934-B934:G934)&gt;0),AND(ABS(C934:H934-B934:G934)&lt;4)),IF(NOT(G934=""),AND(AND(ABS(C934:G934-B934:F934)&gt;0),AND(ABS(C934:G934-B934:F934)&lt;4)),IF(NOT(F934=""),AND(AND(ABS(C934:F934-B934:E934)&gt;0),AND(ABS(C934:F934-B934:E934)&lt;4)),AND(AND(ABS(C934:E934-B934:D934)&gt;0),AND(ABS(C934:E934-B934:D934)&lt;4)))))</f>
        <v>1</v>
      </c>
      <c r="M934" s="1" t="b">
        <f t="shared" si="1"/>
        <v>1</v>
      </c>
    </row>
    <row r="935" ht="15.75" customHeight="1">
      <c r="A935" s="1" t="s">
        <v>944</v>
      </c>
      <c r="B935" s="1">
        <f>IFERROR(__xludf.DUMMYFUNCTION("SPLIT(A935,"" "")"),44.0)</f>
        <v>44</v>
      </c>
      <c r="C935" s="1">
        <f>IFERROR(__xludf.DUMMYFUNCTION("""COMPUTED_VALUE"""),42.0)</f>
        <v>42</v>
      </c>
      <c r="D935" s="1">
        <f>IFERROR(__xludf.DUMMYFUNCTION("""COMPUTED_VALUE"""),39.0)</f>
        <v>39</v>
      </c>
      <c r="E935" s="1">
        <f>IFERROR(__xludf.DUMMYFUNCTION("""COMPUTED_VALUE"""),38.0)</f>
        <v>38</v>
      </c>
      <c r="F935" s="1">
        <f>IFERROR(__xludf.DUMMYFUNCTION("""COMPUTED_VALUE"""),37.0)</f>
        <v>37</v>
      </c>
      <c r="J935" s="1" t="b">
        <f t="array" ref="J935">IF(NOT(H935=""),AND(C935:H935&gt;B935:G935),IF(NOT(G935=""),AND(C935:G935&gt;B935:F935),IF(NOT(F935=""),AND(C935:F935&gt;B935:E935),AND(C935:E935&gt;B935:D935))))</f>
        <v>0</v>
      </c>
      <c r="K935" s="1" t="b">
        <f t="array" ref="K935">IF(NOT(H935=""),AND(C935:H935&lt;B935:G935),IF(NOT(G935=""),AND(C935:G935&lt;B935:F935),IF(NOT(F935=""),AND(C935:F935&lt;B935:E935),AND(C935:E935&lt;B935:D935))))</f>
        <v>1</v>
      </c>
      <c r="L935" s="1" t="b">
        <f t="array" ref="L935">IF(NOT(H935=""),AND(AND(ABS(C935:H935-B935:G935)&gt;0),AND(ABS(C935:H935-B935:G935)&lt;4)),IF(NOT(G935=""),AND(AND(ABS(C935:G935-B935:F935)&gt;0),AND(ABS(C935:G935-B935:F935)&lt;4)),IF(NOT(F935=""),AND(AND(ABS(C935:F935-B935:E935)&gt;0),AND(ABS(C935:F935-B935:E935)&lt;4)),AND(AND(ABS(C935:E935-B935:D935)&gt;0),AND(ABS(C935:E935-B935:D935)&lt;4)))))</f>
        <v>1</v>
      </c>
      <c r="M935" s="1" t="b">
        <f t="shared" si="1"/>
        <v>1</v>
      </c>
    </row>
    <row r="936" ht="15.75" customHeight="1">
      <c r="A936" s="1" t="s">
        <v>945</v>
      </c>
      <c r="B936" s="1">
        <f>IFERROR(__xludf.DUMMYFUNCTION("SPLIT(A936,"" "")"),35.0)</f>
        <v>35</v>
      </c>
      <c r="C936" s="1">
        <f>IFERROR(__xludf.DUMMYFUNCTION("""COMPUTED_VALUE"""),38.0)</f>
        <v>38</v>
      </c>
      <c r="D936" s="1">
        <f>IFERROR(__xludf.DUMMYFUNCTION("""COMPUTED_VALUE"""),40.0)</f>
        <v>40</v>
      </c>
      <c r="E936" s="1">
        <f>IFERROR(__xludf.DUMMYFUNCTION("""COMPUTED_VALUE"""),41.0)</f>
        <v>41</v>
      </c>
      <c r="F936" s="1">
        <f>IFERROR(__xludf.DUMMYFUNCTION("""COMPUTED_VALUE"""),44.0)</f>
        <v>44</v>
      </c>
      <c r="J936" s="1" t="b">
        <f t="array" ref="J936">IF(NOT(H936=""),AND(C936:H936&gt;B936:G936),IF(NOT(G936=""),AND(C936:G936&gt;B936:F936),IF(NOT(F936=""),AND(C936:F936&gt;B936:E936),AND(C936:E936&gt;B936:D936))))</f>
        <v>1</v>
      </c>
      <c r="K936" s="1" t="b">
        <f t="array" ref="K936">IF(NOT(H936=""),AND(C936:H936&lt;B936:G936),IF(NOT(G936=""),AND(C936:G936&lt;B936:F936),IF(NOT(F936=""),AND(C936:F936&lt;B936:E936),AND(C936:E936&lt;B936:D936))))</f>
        <v>0</v>
      </c>
      <c r="L936" s="1" t="b">
        <f t="array" ref="L936">IF(NOT(H936=""),AND(AND(ABS(C936:H936-B936:G936)&gt;0),AND(ABS(C936:H936-B936:G936)&lt;4)),IF(NOT(G936=""),AND(AND(ABS(C936:G936-B936:F936)&gt;0),AND(ABS(C936:G936-B936:F936)&lt;4)),IF(NOT(F936=""),AND(AND(ABS(C936:F936-B936:E936)&gt;0),AND(ABS(C936:F936-B936:E936)&lt;4)),AND(AND(ABS(C936:E936-B936:D936)&gt;0),AND(ABS(C936:E936-B936:D936)&lt;4)))))</f>
        <v>1</v>
      </c>
      <c r="M936" s="1" t="b">
        <f t="shared" si="1"/>
        <v>1</v>
      </c>
    </row>
    <row r="937" ht="15.75" customHeight="1">
      <c r="A937" s="1" t="s">
        <v>946</v>
      </c>
      <c r="B937" s="1">
        <f>IFERROR(__xludf.DUMMYFUNCTION("SPLIT(A937,"" "")"),31.0)</f>
        <v>31</v>
      </c>
      <c r="C937" s="1">
        <f>IFERROR(__xludf.DUMMYFUNCTION("""COMPUTED_VALUE"""),30.0)</f>
        <v>30</v>
      </c>
      <c r="D937" s="1">
        <f>IFERROR(__xludf.DUMMYFUNCTION("""COMPUTED_VALUE"""),27.0)</f>
        <v>27</v>
      </c>
      <c r="E937" s="1">
        <f>IFERROR(__xludf.DUMMYFUNCTION("""COMPUTED_VALUE"""),26.0)</f>
        <v>26</v>
      </c>
      <c r="F937" s="1">
        <f>IFERROR(__xludf.DUMMYFUNCTION("""COMPUTED_VALUE"""),24.0)</f>
        <v>24</v>
      </c>
      <c r="G937" s="1">
        <f>IFERROR(__xludf.DUMMYFUNCTION("""COMPUTED_VALUE"""),22.0)</f>
        <v>22</v>
      </c>
      <c r="J937" s="1" t="b">
        <f t="array" ref="J937">IF(NOT(H937=""),AND(C937:H937&gt;B937:G937),IF(NOT(G937=""),AND(C937:G937&gt;B937:F937),IF(NOT(F937=""),AND(C937:F937&gt;B937:E937),AND(C937:E937&gt;B937:D937))))</f>
        <v>0</v>
      </c>
      <c r="K937" s="1" t="b">
        <f t="array" ref="K937">IF(NOT(H937=""),AND(C937:H937&lt;B937:G937),IF(NOT(G937=""),AND(C937:G937&lt;B937:F937),IF(NOT(F937=""),AND(C937:F937&lt;B937:E937),AND(C937:E937&lt;B937:D937))))</f>
        <v>1</v>
      </c>
      <c r="L937" s="1" t="b">
        <f t="array" ref="L937">IF(NOT(H937=""),AND(AND(ABS(C937:H937-B937:G937)&gt;0),AND(ABS(C937:H937-B937:G937)&lt;4)),IF(NOT(G937=""),AND(AND(ABS(C937:G937-B937:F937)&gt;0),AND(ABS(C937:G937-B937:F937)&lt;4)),IF(NOT(F937=""),AND(AND(ABS(C937:F937-B937:E937)&gt;0),AND(ABS(C937:F937-B937:E937)&lt;4)),AND(AND(ABS(C937:E937-B937:D937)&gt;0),AND(ABS(C937:E937-B937:D937)&lt;4)))))</f>
        <v>1</v>
      </c>
      <c r="M937" s="1" t="b">
        <f t="shared" si="1"/>
        <v>1</v>
      </c>
    </row>
    <row r="938" ht="15.75" customHeight="1">
      <c r="A938" s="1" t="s">
        <v>947</v>
      </c>
      <c r="B938" s="1">
        <f>IFERROR(__xludf.DUMMYFUNCTION("SPLIT(A938,"" "")"),18.0)</f>
        <v>18</v>
      </c>
      <c r="C938" s="1">
        <f>IFERROR(__xludf.DUMMYFUNCTION("""COMPUTED_VALUE"""),15.0)</f>
        <v>15</v>
      </c>
      <c r="D938" s="1">
        <f>IFERROR(__xludf.DUMMYFUNCTION("""COMPUTED_VALUE"""),12.0)</f>
        <v>12</v>
      </c>
      <c r="E938" s="1">
        <f>IFERROR(__xludf.DUMMYFUNCTION("""COMPUTED_VALUE"""),11.0)</f>
        <v>11</v>
      </c>
      <c r="F938" s="1">
        <f>IFERROR(__xludf.DUMMYFUNCTION("""COMPUTED_VALUE"""),10.0)</f>
        <v>10</v>
      </c>
      <c r="G938" s="1">
        <f>IFERROR(__xludf.DUMMYFUNCTION("""COMPUTED_VALUE"""),9.0)</f>
        <v>9</v>
      </c>
      <c r="H938" s="1">
        <f>IFERROR(__xludf.DUMMYFUNCTION("""COMPUTED_VALUE"""),7.0)</f>
        <v>7</v>
      </c>
      <c r="I938" s="1"/>
      <c r="J938" s="1" t="b">
        <f t="array" ref="J938">IF(NOT(H938=""),AND(C938:H938&gt;B938:G938),IF(NOT(G938=""),AND(C938:G938&gt;B938:F938),IF(NOT(F938=""),AND(C938:F938&gt;B938:E938),AND(C938:E938&gt;B938:D938))))</f>
        <v>0</v>
      </c>
      <c r="K938" s="1" t="b">
        <f t="array" ref="K938">IF(NOT(H938=""),AND(C938:H938&lt;B938:G938),IF(NOT(G938=""),AND(C938:G938&lt;B938:F938),IF(NOT(F938=""),AND(C938:F938&lt;B938:E938),AND(C938:E938&lt;B938:D938))))</f>
        <v>1</v>
      </c>
      <c r="L938" s="1" t="b">
        <f t="array" ref="L938">IF(NOT(H938=""),AND(AND(ABS(C938:H938-B938:G938)&gt;0),AND(ABS(C938:H938-B938:G938)&lt;4)),IF(NOT(G938=""),AND(AND(ABS(C938:G938-B938:F938)&gt;0),AND(ABS(C938:G938-B938:F938)&lt;4)),IF(NOT(F938=""),AND(AND(ABS(C938:F938-B938:E938)&gt;0),AND(ABS(C938:F938-B938:E938)&lt;4)),AND(AND(ABS(C938:E938-B938:D938)&gt;0),AND(ABS(C938:E938-B938:D938)&lt;4)))))</f>
        <v>1</v>
      </c>
      <c r="M938" s="1" t="b">
        <f t="shared" si="1"/>
        <v>1</v>
      </c>
    </row>
    <row r="939" ht="15.75" customHeight="1">
      <c r="A939" s="1" t="s">
        <v>948</v>
      </c>
      <c r="B939" s="1">
        <f>IFERROR(__xludf.DUMMYFUNCTION("SPLIT(A939,"" "")"),30.0)</f>
        <v>30</v>
      </c>
      <c r="C939" s="1">
        <f>IFERROR(__xludf.DUMMYFUNCTION("""COMPUTED_VALUE"""),31.0)</f>
        <v>31</v>
      </c>
      <c r="D939" s="1">
        <f>IFERROR(__xludf.DUMMYFUNCTION("""COMPUTED_VALUE"""),32.0)</f>
        <v>32</v>
      </c>
      <c r="E939" s="1">
        <f>IFERROR(__xludf.DUMMYFUNCTION("""COMPUTED_VALUE"""),33.0)</f>
        <v>33</v>
      </c>
      <c r="F939" s="1">
        <f>IFERROR(__xludf.DUMMYFUNCTION("""COMPUTED_VALUE"""),36.0)</f>
        <v>36</v>
      </c>
      <c r="G939" s="1">
        <f>IFERROR(__xludf.DUMMYFUNCTION("""COMPUTED_VALUE"""),38.0)</f>
        <v>38</v>
      </c>
      <c r="H939" s="1">
        <f>IFERROR(__xludf.DUMMYFUNCTION("""COMPUTED_VALUE"""),39.0)</f>
        <v>39</v>
      </c>
      <c r="I939" s="1">
        <f>IFERROR(__xludf.DUMMYFUNCTION("""COMPUTED_VALUE"""),42.0)</f>
        <v>42</v>
      </c>
      <c r="J939" s="1" t="b">
        <f t="array" ref="J939">IF(NOT(H939=""),AND(C939:H939&gt;B939:G939),IF(NOT(G939=""),AND(C939:G939&gt;B939:F939),IF(NOT(F939=""),AND(C939:F939&gt;B939:E939),AND(C939:E939&gt;B939:D939))))</f>
        <v>1</v>
      </c>
      <c r="K939" s="1" t="b">
        <f t="array" ref="K939">IF(NOT(H939=""),AND(C939:H939&lt;B939:G939),IF(NOT(G939=""),AND(C939:G939&lt;B939:F939),IF(NOT(F939=""),AND(C939:F939&lt;B939:E939),AND(C939:E939&lt;B939:D939))))</f>
        <v>0</v>
      </c>
      <c r="L939" s="1" t="b">
        <f t="array" ref="L939">IF(NOT(H939=""),AND(AND(ABS(C939:H939-B939:G939)&gt;0),AND(ABS(C939:H939-B939:G939)&lt;4)),IF(NOT(G939=""),AND(AND(ABS(C939:G939-B939:F939)&gt;0),AND(ABS(C939:G939-B939:F939)&lt;4)),IF(NOT(F939=""),AND(AND(ABS(C939:F939-B939:E939)&gt;0),AND(ABS(C939:F939-B939:E939)&lt;4)),AND(AND(ABS(C939:E939-B939:D939)&gt;0),AND(ABS(C939:E939-B939:D939)&lt;4)))))</f>
        <v>1</v>
      </c>
      <c r="M939" s="1" t="b">
        <f t="shared" si="1"/>
        <v>1</v>
      </c>
    </row>
    <row r="940" ht="15.75" customHeight="1">
      <c r="A940" s="1" t="s">
        <v>949</v>
      </c>
      <c r="B940" s="1">
        <f>IFERROR(__xludf.DUMMYFUNCTION("SPLIT(A940,"" "")"),61.0)</f>
        <v>61</v>
      </c>
      <c r="C940" s="1">
        <f>IFERROR(__xludf.DUMMYFUNCTION("""COMPUTED_VALUE"""),60.0)</f>
        <v>60</v>
      </c>
      <c r="D940" s="1">
        <f>IFERROR(__xludf.DUMMYFUNCTION("""COMPUTED_VALUE"""),58.0)</f>
        <v>58</v>
      </c>
      <c r="E940" s="1">
        <f>IFERROR(__xludf.DUMMYFUNCTION("""COMPUTED_VALUE"""),56.0)</f>
        <v>56</v>
      </c>
      <c r="F940" s="1">
        <f>IFERROR(__xludf.DUMMYFUNCTION("""COMPUTED_VALUE"""),53.0)</f>
        <v>53</v>
      </c>
      <c r="G940" s="1">
        <f>IFERROR(__xludf.DUMMYFUNCTION("""COMPUTED_VALUE"""),52.0)</f>
        <v>52</v>
      </c>
      <c r="H940" s="1">
        <f>IFERROR(__xludf.DUMMYFUNCTION("""COMPUTED_VALUE"""),49.0)</f>
        <v>49</v>
      </c>
      <c r="I940" s="1"/>
      <c r="J940" s="1" t="b">
        <f t="array" ref="J940">IF(NOT(H940=""),AND(C940:H940&gt;B940:G940),IF(NOT(G940=""),AND(C940:G940&gt;B940:F940),IF(NOT(F940=""),AND(C940:F940&gt;B940:E940),AND(C940:E940&gt;B940:D940))))</f>
        <v>0</v>
      </c>
      <c r="K940" s="1" t="b">
        <f t="array" ref="K940">IF(NOT(H940=""),AND(C940:H940&lt;B940:G940),IF(NOT(G940=""),AND(C940:G940&lt;B940:F940),IF(NOT(F940=""),AND(C940:F940&lt;B940:E940),AND(C940:E940&lt;B940:D940))))</f>
        <v>1</v>
      </c>
      <c r="L940" s="1" t="b">
        <f t="array" ref="L940">IF(NOT(H940=""),AND(AND(ABS(C940:H940-B940:G940)&gt;0),AND(ABS(C940:H940-B940:G940)&lt;4)),IF(NOT(G940=""),AND(AND(ABS(C940:G940-B940:F940)&gt;0),AND(ABS(C940:G940-B940:F940)&lt;4)),IF(NOT(F940=""),AND(AND(ABS(C940:F940-B940:E940)&gt;0),AND(ABS(C940:F940-B940:E940)&lt;4)),AND(AND(ABS(C940:E940-B940:D940)&gt;0),AND(ABS(C940:E940-B940:D940)&lt;4)))))</f>
        <v>1</v>
      </c>
      <c r="M940" s="1" t="b">
        <f t="shared" si="1"/>
        <v>1</v>
      </c>
    </row>
    <row r="941" ht="15.75" customHeight="1">
      <c r="A941" s="1" t="s">
        <v>950</v>
      </c>
      <c r="B941" s="1">
        <f>IFERROR(__xludf.DUMMYFUNCTION("SPLIT(A941,"" "")"),53.0)</f>
        <v>53</v>
      </c>
      <c r="C941" s="1">
        <f>IFERROR(__xludf.DUMMYFUNCTION("""COMPUTED_VALUE"""),56.0)</f>
        <v>56</v>
      </c>
      <c r="D941" s="1">
        <f>IFERROR(__xludf.DUMMYFUNCTION("""COMPUTED_VALUE"""),58.0)</f>
        <v>58</v>
      </c>
      <c r="E941" s="1">
        <f>IFERROR(__xludf.DUMMYFUNCTION("""COMPUTED_VALUE"""),61.0)</f>
        <v>61</v>
      </c>
      <c r="F941" s="1">
        <f>IFERROR(__xludf.DUMMYFUNCTION("""COMPUTED_VALUE"""),62.0)</f>
        <v>62</v>
      </c>
      <c r="G941" s="1">
        <f>IFERROR(__xludf.DUMMYFUNCTION("""COMPUTED_VALUE"""),64.0)</f>
        <v>64</v>
      </c>
      <c r="J941" s="1" t="b">
        <f t="array" ref="J941">IF(NOT(H941=""),AND(C941:H941&gt;B941:G941),IF(NOT(G941=""),AND(C941:G941&gt;B941:F941),IF(NOT(F941=""),AND(C941:F941&gt;B941:E941),AND(C941:E941&gt;B941:D941))))</f>
        <v>1</v>
      </c>
      <c r="K941" s="1" t="b">
        <f t="array" ref="K941">IF(NOT(H941=""),AND(C941:H941&lt;B941:G941),IF(NOT(G941=""),AND(C941:G941&lt;B941:F941),IF(NOT(F941=""),AND(C941:F941&lt;B941:E941),AND(C941:E941&lt;B941:D941))))</f>
        <v>0</v>
      </c>
      <c r="L941" s="1" t="b">
        <f t="array" ref="L941">IF(NOT(H941=""),AND(AND(ABS(C941:H941-B941:G941)&gt;0),AND(ABS(C941:H941-B941:G941)&lt;4)),IF(NOT(G941=""),AND(AND(ABS(C941:G941-B941:F941)&gt;0),AND(ABS(C941:G941-B941:F941)&lt;4)),IF(NOT(F941=""),AND(AND(ABS(C941:F941-B941:E941)&gt;0),AND(ABS(C941:F941-B941:E941)&lt;4)),AND(AND(ABS(C941:E941-B941:D941)&gt;0),AND(ABS(C941:E941-B941:D941)&lt;4)))))</f>
        <v>1</v>
      </c>
      <c r="M941" s="1" t="b">
        <f t="shared" si="1"/>
        <v>1</v>
      </c>
    </row>
    <row r="942" ht="15.75" customHeight="1">
      <c r="A942" s="1" t="s">
        <v>951</v>
      </c>
      <c r="B942" s="1">
        <f>IFERROR(__xludf.DUMMYFUNCTION("SPLIT(A942,"" "")"),78.0)</f>
        <v>78</v>
      </c>
      <c r="C942" s="1">
        <f>IFERROR(__xludf.DUMMYFUNCTION("""COMPUTED_VALUE"""),79.0)</f>
        <v>79</v>
      </c>
      <c r="D942" s="1">
        <f>IFERROR(__xludf.DUMMYFUNCTION("""COMPUTED_VALUE"""),80.0)</f>
        <v>80</v>
      </c>
      <c r="E942" s="1">
        <f>IFERROR(__xludf.DUMMYFUNCTION("""COMPUTED_VALUE"""),83.0)</f>
        <v>83</v>
      </c>
      <c r="F942" s="1">
        <f>IFERROR(__xludf.DUMMYFUNCTION("""COMPUTED_VALUE"""),84.0)</f>
        <v>84</v>
      </c>
      <c r="J942" s="1" t="b">
        <f t="array" ref="J942">IF(NOT(H942=""),AND(C942:H942&gt;B942:G942),IF(NOT(G942=""),AND(C942:G942&gt;B942:F942),IF(NOT(F942=""),AND(C942:F942&gt;B942:E942),AND(C942:E942&gt;B942:D942))))</f>
        <v>1</v>
      </c>
      <c r="K942" s="1" t="b">
        <f t="array" ref="K942">IF(NOT(H942=""),AND(C942:H942&lt;B942:G942),IF(NOT(G942=""),AND(C942:G942&lt;B942:F942),IF(NOT(F942=""),AND(C942:F942&lt;B942:E942),AND(C942:E942&lt;B942:D942))))</f>
        <v>0</v>
      </c>
      <c r="L942" s="1" t="b">
        <f t="array" ref="L942">IF(NOT(H942=""),AND(AND(ABS(C942:H942-B942:G942)&gt;0),AND(ABS(C942:H942-B942:G942)&lt;4)),IF(NOT(G942=""),AND(AND(ABS(C942:G942-B942:F942)&gt;0),AND(ABS(C942:G942-B942:F942)&lt;4)),IF(NOT(F942=""),AND(AND(ABS(C942:F942-B942:E942)&gt;0),AND(ABS(C942:F942-B942:E942)&lt;4)),AND(AND(ABS(C942:E942-B942:D942)&gt;0),AND(ABS(C942:E942-B942:D942)&lt;4)))))</f>
        <v>1</v>
      </c>
      <c r="M942" s="1" t="b">
        <f t="shared" si="1"/>
        <v>1</v>
      </c>
    </row>
    <row r="943" ht="15.75" customHeight="1">
      <c r="A943" s="1" t="s">
        <v>952</v>
      </c>
      <c r="B943" s="1">
        <f>IFERROR(__xludf.DUMMYFUNCTION("SPLIT(A943,"" "")"),54.0)</f>
        <v>54</v>
      </c>
      <c r="C943" s="1">
        <f>IFERROR(__xludf.DUMMYFUNCTION("""COMPUTED_VALUE"""),51.0)</f>
        <v>51</v>
      </c>
      <c r="D943" s="1">
        <f>IFERROR(__xludf.DUMMYFUNCTION("""COMPUTED_VALUE"""),50.0)</f>
        <v>50</v>
      </c>
      <c r="E943" s="1">
        <f>IFERROR(__xludf.DUMMYFUNCTION("""COMPUTED_VALUE"""),49.0)</f>
        <v>49</v>
      </c>
      <c r="F943" s="1">
        <f>IFERROR(__xludf.DUMMYFUNCTION("""COMPUTED_VALUE"""),46.0)</f>
        <v>46</v>
      </c>
      <c r="J943" s="1" t="b">
        <f t="array" ref="J943">IF(NOT(H943=""),AND(C943:H943&gt;B943:G943),IF(NOT(G943=""),AND(C943:G943&gt;B943:F943),IF(NOT(F943=""),AND(C943:F943&gt;B943:E943),AND(C943:E943&gt;B943:D943))))</f>
        <v>0</v>
      </c>
      <c r="K943" s="1" t="b">
        <f t="array" ref="K943">IF(NOT(H943=""),AND(C943:H943&lt;B943:G943),IF(NOT(G943=""),AND(C943:G943&lt;B943:F943),IF(NOT(F943=""),AND(C943:F943&lt;B943:E943),AND(C943:E943&lt;B943:D943))))</f>
        <v>1</v>
      </c>
      <c r="L943" s="1" t="b">
        <f t="array" ref="L943">IF(NOT(H943=""),AND(AND(ABS(C943:H943-B943:G943)&gt;0),AND(ABS(C943:H943-B943:G943)&lt;4)),IF(NOT(G943=""),AND(AND(ABS(C943:G943-B943:F943)&gt;0),AND(ABS(C943:G943-B943:F943)&lt;4)),IF(NOT(F943=""),AND(AND(ABS(C943:F943-B943:E943)&gt;0),AND(ABS(C943:F943-B943:E943)&lt;4)),AND(AND(ABS(C943:E943-B943:D943)&gt;0),AND(ABS(C943:E943-B943:D943)&lt;4)))))</f>
        <v>1</v>
      </c>
      <c r="M943" s="1" t="b">
        <f t="shared" si="1"/>
        <v>1</v>
      </c>
    </row>
    <row r="944" ht="15.75" customHeight="1">
      <c r="A944" s="1" t="s">
        <v>953</v>
      </c>
      <c r="B944" s="1">
        <f>IFERROR(__xludf.DUMMYFUNCTION("SPLIT(A944,"" "")"),59.0)</f>
        <v>59</v>
      </c>
      <c r="C944" s="1">
        <f>IFERROR(__xludf.DUMMYFUNCTION("""COMPUTED_VALUE"""),61.0)</f>
        <v>61</v>
      </c>
      <c r="D944" s="1">
        <f>IFERROR(__xludf.DUMMYFUNCTION("""COMPUTED_VALUE"""),64.0)</f>
        <v>64</v>
      </c>
      <c r="E944" s="1">
        <f>IFERROR(__xludf.DUMMYFUNCTION("""COMPUTED_VALUE"""),66.0)</f>
        <v>66</v>
      </c>
      <c r="F944" s="1">
        <f>IFERROR(__xludf.DUMMYFUNCTION("""COMPUTED_VALUE"""),68.0)</f>
        <v>68</v>
      </c>
      <c r="G944" s="1">
        <f>IFERROR(__xludf.DUMMYFUNCTION("""COMPUTED_VALUE"""),71.0)</f>
        <v>71</v>
      </c>
      <c r="H944" s="1">
        <f>IFERROR(__xludf.DUMMYFUNCTION("""COMPUTED_VALUE"""),74.0)</f>
        <v>74</v>
      </c>
      <c r="I944" s="1"/>
      <c r="J944" s="1" t="b">
        <f t="array" ref="J944">IF(NOT(H944=""),AND(C944:H944&gt;B944:G944),IF(NOT(G944=""),AND(C944:G944&gt;B944:F944),IF(NOT(F944=""),AND(C944:F944&gt;B944:E944),AND(C944:E944&gt;B944:D944))))</f>
        <v>1</v>
      </c>
      <c r="K944" s="1" t="b">
        <f t="array" ref="K944">IF(NOT(H944=""),AND(C944:H944&lt;B944:G944),IF(NOT(G944=""),AND(C944:G944&lt;B944:F944),IF(NOT(F944=""),AND(C944:F944&lt;B944:E944),AND(C944:E944&lt;B944:D944))))</f>
        <v>0</v>
      </c>
      <c r="L944" s="1" t="b">
        <f t="array" ref="L944">IF(NOT(H944=""),AND(AND(ABS(C944:H944-B944:G944)&gt;0),AND(ABS(C944:H944-B944:G944)&lt;4)),IF(NOT(G944=""),AND(AND(ABS(C944:G944-B944:F944)&gt;0),AND(ABS(C944:G944-B944:F944)&lt;4)),IF(NOT(F944=""),AND(AND(ABS(C944:F944-B944:E944)&gt;0),AND(ABS(C944:F944-B944:E944)&lt;4)),AND(AND(ABS(C944:E944-B944:D944)&gt;0),AND(ABS(C944:E944-B944:D944)&lt;4)))))</f>
        <v>1</v>
      </c>
      <c r="M944" s="1" t="b">
        <f t="shared" si="1"/>
        <v>1</v>
      </c>
    </row>
    <row r="945" ht="15.75" customHeight="1">
      <c r="A945" s="1" t="s">
        <v>954</v>
      </c>
      <c r="B945" s="1">
        <f>IFERROR(__xludf.DUMMYFUNCTION("SPLIT(A945,"" "")"),14.0)</f>
        <v>14</v>
      </c>
      <c r="C945" s="1">
        <f>IFERROR(__xludf.DUMMYFUNCTION("""COMPUTED_VALUE"""),12.0)</f>
        <v>12</v>
      </c>
      <c r="D945" s="1">
        <f>IFERROR(__xludf.DUMMYFUNCTION("""COMPUTED_VALUE"""),10.0)</f>
        <v>10</v>
      </c>
      <c r="E945" s="1">
        <f>IFERROR(__xludf.DUMMYFUNCTION("""COMPUTED_VALUE"""),8.0)</f>
        <v>8</v>
      </c>
      <c r="F945" s="1">
        <f>IFERROR(__xludf.DUMMYFUNCTION("""COMPUTED_VALUE"""),5.0)</f>
        <v>5</v>
      </c>
      <c r="G945" s="1">
        <f>IFERROR(__xludf.DUMMYFUNCTION("""COMPUTED_VALUE"""),2.0)</f>
        <v>2</v>
      </c>
      <c r="J945" s="1" t="b">
        <f t="array" ref="J945">IF(NOT(H945=""),AND(C945:H945&gt;B945:G945),IF(NOT(G945=""),AND(C945:G945&gt;B945:F945),IF(NOT(F945=""),AND(C945:F945&gt;B945:E945),AND(C945:E945&gt;B945:D945))))</f>
        <v>0</v>
      </c>
      <c r="K945" s="1" t="b">
        <f t="array" ref="K945">IF(NOT(H945=""),AND(C945:H945&lt;B945:G945),IF(NOT(G945=""),AND(C945:G945&lt;B945:F945),IF(NOT(F945=""),AND(C945:F945&lt;B945:E945),AND(C945:E945&lt;B945:D945))))</f>
        <v>1</v>
      </c>
      <c r="L945" s="1" t="b">
        <f t="array" ref="L945">IF(NOT(H945=""),AND(AND(ABS(C945:H945-B945:G945)&gt;0),AND(ABS(C945:H945-B945:G945)&lt;4)),IF(NOT(G945=""),AND(AND(ABS(C945:G945-B945:F945)&gt;0),AND(ABS(C945:G945-B945:F945)&lt;4)),IF(NOT(F945=""),AND(AND(ABS(C945:F945-B945:E945)&gt;0),AND(ABS(C945:F945-B945:E945)&lt;4)),AND(AND(ABS(C945:E945-B945:D945)&gt;0),AND(ABS(C945:E945-B945:D945)&lt;4)))))</f>
        <v>1</v>
      </c>
      <c r="M945" s="1" t="b">
        <f t="shared" si="1"/>
        <v>1</v>
      </c>
    </row>
    <row r="946" ht="15.75" customHeight="1">
      <c r="A946" s="1" t="s">
        <v>955</v>
      </c>
      <c r="B946" s="1">
        <f>IFERROR(__xludf.DUMMYFUNCTION("SPLIT(A946,"" "")"),12.0)</f>
        <v>12</v>
      </c>
      <c r="C946" s="1">
        <f>IFERROR(__xludf.DUMMYFUNCTION("""COMPUTED_VALUE"""),13.0)</f>
        <v>13</v>
      </c>
      <c r="D946" s="1">
        <f>IFERROR(__xludf.DUMMYFUNCTION("""COMPUTED_VALUE"""),16.0)</f>
        <v>16</v>
      </c>
      <c r="E946" s="1">
        <f>IFERROR(__xludf.DUMMYFUNCTION("""COMPUTED_VALUE"""),17.0)</f>
        <v>17</v>
      </c>
      <c r="F946" s="1">
        <f>IFERROR(__xludf.DUMMYFUNCTION("""COMPUTED_VALUE"""),20.0)</f>
        <v>20</v>
      </c>
      <c r="G946" s="1">
        <f>IFERROR(__xludf.DUMMYFUNCTION("""COMPUTED_VALUE"""),23.0)</f>
        <v>23</v>
      </c>
      <c r="J946" s="1" t="b">
        <f t="array" ref="J946">IF(NOT(H946=""),AND(C946:H946&gt;B946:G946),IF(NOT(G946=""),AND(C946:G946&gt;B946:F946),IF(NOT(F946=""),AND(C946:F946&gt;B946:E946),AND(C946:E946&gt;B946:D946))))</f>
        <v>1</v>
      </c>
      <c r="K946" s="1" t="b">
        <f t="array" ref="K946">IF(NOT(H946=""),AND(C946:H946&lt;B946:G946),IF(NOT(G946=""),AND(C946:G946&lt;B946:F946),IF(NOT(F946=""),AND(C946:F946&lt;B946:E946),AND(C946:E946&lt;B946:D946))))</f>
        <v>0</v>
      </c>
      <c r="L946" s="1" t="b">
        <f t="array" ref="L946">IF(NOT(H946=""),AND(AND(ABS(C946:H946-B946:G946)&gt;0),AND(ABS(C946:H946-B946:G946)&lt;4)),IF(NOT(G946=""),AND(AND(ABS(C946:G946-B946:F946)&gt;0),AND(ABS(C946:G946-B946:F946)&lt;4)),IF(NOT(F946=""),AND(AND(ABS(C946:F946-B946:E946)&gt;0),AND(ABS(C946:F946-B946:E946)&lt;4)),AND(AND(ABS(C946:E946-B946:D946)&gt;0),AND(ABS(C946:E946-B946:D946)&lt;4)))))</f>
        <v>1</v>
      </c>
      <c r="M946" s="1" t="b">
        <f t="shared" si="1"/>
        <v>1</v>
      </c>
    </row>
    <row r="947" ht="15.75" customHeight="1">
      <c r="A947" s="1" t="s">
        <v>956</v>
      </c>
      <c r="B947" s="1">
        <f>IFERROR(__xludf.DUMMYFUNCTION("SPLIT(A947,"" "")"),54.0)</f>
        <v>54</v>
      </c>
      <c r="C947" s="1">
        <f>IFERROR(__xludf.DUMMYFUNCTION("""COMPUTED_VALUE"""),57.0)</f>
        <v>57</v>
      </c>
      <c r="D947" s="1">
        <f>IFERROR(__xludf.DUMMYFUNCTION("""COMPUTED_VALUE"""),60.0)</f>
        <v>60</v>
      </c>
      <c r="E947" s="1">
        <f>IFERROR(__xludf.DUMMYFUNCTION("""COMPUTED_VALUE"""),61.0)</f>
        <v>61</v>
      </c>
      <c r="F947" s="1">
        <f>IFERROR(__xludf.DUMMYFUNCTION("""COMPUTED_VALUE"""),63.0)</f>
        <v>63</v>
      </c>
      <c r="G947" s="1">
        <f>IFERROR(__xludf.DUMMYFUNCTION("""COMPUTED_VALUE"""),65.0)</f>
        <v>65</v>
      </c>
      <c r="H947" s="1">
        <f>IFERROR(__xludf.DUMMYFUNCTION("""COMPUTED_VALUE"""),68.0)</f>
        <v>68</v>
      </c>
      <c r="I947" s="1">
        <f>IFERROR(__xludf.DUMMYFUNCTION("""COMPUTED_VALUE"""),70.0)</f>
        <v>70</v>
      </c>
      <c r="J947" s="1" t="b">
        <f t="array" ref="J947">IF(NOT(H947=""),AND(C947:H947&gt;B947:G947),IF(NOT(G947=""),AND(C947:G947&gt;B947:F947),IF(NOT(F947=""),AND(C947:F947&gt;B947:E947),AND(C947:E947&gt;B947:D947))))</f>
        <v>1</v>
      </c>
      <c r="K947" s="1" t="b">
        <f t="array" ref="K947">IF(NOT(H947=""),AND(C947:H947&lt;B947:G947),IF(NOT(G947=""),AND(C947:G947&lt;B947:F947),IF(NOT(F947=""),AND(C947:F947&lt;B947:E947),AND(C947:E947&lt;B947:D947))))</f>
        <v>0</v>
      </c>
      <c r="L947" s="1" t="b">
        <f t="array" ref="L947">IF(NOT(H947=""),AND(AND(ABS(C947:H947-B947:G947)&gt;0),AND(ABS(C947:H947-B947:G947)&lt;4)),IF(NOT(G947=""),AND(AND(ABS(C947:G947-B947:F947)&gt;0),AND(ABS(C947:G947-B947:F947)&lt;4)),IF(NOT(F947=""),AND(AND(ABS(C947:F947-B947:E947)&gt;0),AND(ABS(C947:F947-B947:E947)&lt;4)),AND(AND(ABS(C947:E947-B947:D947)&gt;0),AND(ABS(C947:E947-B947:D947)&lt;4)))))</f>
        <v>1</v>
      </c>
      <c r="M947" s="1" t="b">
        <f t="shared" si="1"/>
        <v>1</v>
      </c>
    </row>
    <row r="948" ht="15.75" customHeight="1">
      <c r="A948" s="1" t="s">
        <v>957</v>
      </c>
      <c r="B948" s="1">
        <f>IFERROR(__xludf.DUMMYFUNCTION("SPLIT(A948,"" "")"),67.0)</f>
        <v>67</v>
      </c>
      <c r="C948" s="1">
        <f>IFERROR(__xludf.DUMMYFUNCTION("""COMPUTED_VALUE"""),65.0)</f>
        <v>65</v>
      </c>
      <c r="D948" s="1">
        <f>IFERROR(__xludf.DUMMYFUNCTION("""COMPUTED_VALUE"""),63.0)</f>
        <v>63</v>
      </c>
      <c r="E948" s="1">
        <f>IFERROR(__xludf.DUMMYFUNCTION("""COMPUTED_VALUE"""),61.0)</f>
        <v>61</v>
      </c>
      <c r="F948" s="1">
        <f>IFERROR(__xludf.DUMMYFUNCTION("""COMPUTED_VALUE"""),60.0)</f>
        <v>60</v>
      </c>
      <c r="G948" s="1">
        <f>IFERROR(__xludf.DUMMYFUNCTION("""COMPUTED_VALUE"""),59.0)</f>
        <v>59</v>
      </c>
      <c r="H948" s="1">
        <f>IFERROR(__xludf.DUMMYFUNCTION("""COMPUTED_VALUE"""),56.0)</f>
        <v>56</v>
      </c>
      <c r="I948" s="1">
        <f>IFERROR(__xludf.DUMMYFUNCTION("""COMPUTED_VALUE"""),54.0)</f>
        <v>54</v>
      </c>
      <c r="J948" s="1" t="b">
        <f t="array" ref="J948">IF(NOT(H948=""),AND(C948:H948&gt;B948:G948),IF(NOT(G948=""),AND(C948:G948&gt;B948:F948),IF(NOT(F948=""),AND(C948:F948&gt;B948:E948),AND(C948:E948&gt;B948:D948))))</f>
        <v>0</v>
      </c>
      <c r="K948" s="1" t="b">
        <f t="array" ref="K948">IF(NOT(H948=""),AND(C948:H948&lt;B948:G948),IF(NOT(G948=""),AND(C948:G948&lt;B948:F948),IF(NOT(F948=""),AND(C948:F948&lt;B948:E948),AND(C948:E948&lt;B948:D948))))</f>
        <v>1</v>
      </c>
      <c r="L948" s="1" t="b">
        <f t="array" ref="L948">IF(NOT(H948=""),AND(AND(ABS(C948:H948-B948:G948)&gt;0),AND(ABS(C948:H948-B948:G948)&lt;4)),IF(NOT(G948=""),AND(AND(ABS(C948:G948-B948:F948)&gt;0),AND(ABS(C948:G948-B948:F948)&lt;4)),IF(NOT(F948=""),AND(AND(ABS(C948:F948-B948:E948)&gt;0),AND(ABS(C948:F948-B948:E948)&lt;4)),AND(AND(ABS(C948:E948-B948:D948)&gt;0),AND(ABS(C948:E948-B948:D948)&lt;4)))))</f>
        <v>1</v>
      </c>
      <c r="M948" s="1" t="b">
        <f t="shared" si="1"/>
        <v>1</v>
      </c>
    </row>
    <row r="949" ht="15.75" customHeight="1">
      <c r="A949" s="1" t="s">
        <v>958</v>
      </c>
      <c r="B949" s="1">
        <f>IFERROR(__xludf.DUMMYFUNCTION("SPLIT(A949,"" "")"),50.0)</f>
        <v>50</v>
      </c>
      <c r="C949" s="1">
        <f>IFERROR(__xludf.DUMMYFUNCTION("""COMPUTED_VALUE"""),51.0)</f>
        <v>51</v>
      </c>
      <c r="D949" s="1">
        <f>IFERROR(__xludf.DUMMYFUNCTION("""COMPUTED_VALUE"""),53.0)</f>
        <v>53</v>
      </c>
      <c r="E949" s="1">
        <f>IFERROR(__xludf.DUMMYFUNCTION("""COMPUTED_VALUE"""),56.0)</f>
        <v>56</v>
      </c>
      <c r="F949" s="1">
        <f>IFERROR(__xludf.DUMMYFUNCTION("""COMPUTED_VALUE"""),57.0)</f>
        <v>57</v>
      </c>
      <c r="G949" s="1">
        <f>IFERROR(__xludf.DUMMYFUNCTION("""COMPUTED_VALUE"""),59.0)</f>
        <v>59</v>
      </c>
      <c r="J949" s="1" t="b">
        <f t="array" ref="J949">IF(NOT(H949=""),AND(C949:H949&gt;B949:G949),IF(NOT(G949=""),AND(C949:G949&gt;B949:F949),IF(NOT(F949=""),AND(C949:F949&gt;B949:E949),AND(C949:E949&gt;B949:D949))))</f>
        <v>1</v>
      </c>
      <c r="K949" s="1" t="b">
        <f t="array" ref="K949">IF(NOT(H949=""),AND(C949:H949&lt;B949:G949),IF(NOT(G949=""),AND(C949:G949&lt;B949:F949),IF(NOT(F949=""),AND(C949:F949&lt;B949:E949),AND(C949:E949&lt;B949:D949))))</f>
        <v>0</v>
      </c>
      <c r="L949" s="1" t="b">
        <f t="array" ref="L949">IF(NOT(H949=""),AND(AND(ABS(C949:H949-B949:G949)&gt;0),AND(ABS(C949:H949-B949:G949)&lt;4)),IF(NOT(G949=""),AND(AND(ABS(C949:G949-B949:F949)&gt;0),AND(ABS(C949:G949-B949:F949)&lt;4)),IF(NOT(F949=""),AND(AND(ABS(C949:F949-B949:E949)&gt;0),AND(ABS(C949:F949-B949:E949)&lt;4)),AND(AND(ABS(C949:E949-B949:D949)&gt;0),AND(ABS(C949:E949-B949:D949)&lt;4)))))</f>
        <v>1</v>
      </c>
      <c r="M949" s="1" t="b">
        <f t="shared" si="1"/>
        <v>1</v>
      </c>
    </row>
    <row r="950" ht="15.75" customHeight="1">
      <c r="A950" s="1" t="s">
        <v>959</v>
      </c>
      <c r="B950" s="1">
        <f>IFERROR(__xludf.DUMMYFUNCTION("SPLIT(A950,"" "")"),74.0)</f>
        <v>74</v>
      </c>
      <c r="C950" s="1">
        <f>IFERROR(__xludf.DUMMYFUNCTION("""COMPUTED_VALUE"""),76.0)</f>
        <v>76</v>
      </c>
      <c r="D950" s="1">
        <f>IFERROR(__xludf.DUMMYFUNCTION("""COMPUTED_VALUE"""),78.0)</f>
        <v>78</v>
      </c>
      <c r="E950" s="1">
        <f>IFERROR(__xludf.DUMMYFUNCTION("""COMPUTED_VALUE"""),81.0)</f>
        <v>81</v>
      </c>
      <c r="F950" s="1">
        <f>IFERROR(__xludf.DUMMYFUNCTION("""COMPUTED_VALUE"""),84.0)</f>
        <v>84</v>
      </c>
      <c r="G950" s="1">
        <f>IFERROR(__xludf.DUMMYFUNCTION("""COMPUTED_VALUE"""),87.0)</f>
        <v>87</v>
      </c>
      <c r="J950" s="1" t="b">
        <f t="array" ref="J950">IF(NOT(H950=""),AND(C950:H950&gt;B950:G950),IF(NOT(G950=""),AND(C950:G950&gt;B950:F950),IF(NOT(F950=""),AND(C950:F950&gt;B950:E950),AND(C950:E950&gt;B950:D950))))</f>
        <v>1</v>
      </c>
      <c r="K950" s="1" t="b">
        <f t="array" ref="K950">IF(NOT(H950=""),AND(C950:H950&lt;B950:G950),IF(NOT(G950=""),AND(C950:G950&lt;B950:F950),IF(NOT(F950=""),AND(C950:F950&lt;B950:E950),AND(C950:E950&lt;B950:D950))))</f>
        <v>0</v>
      </c>
      <c r="L950" s="1" t="b">
        <f t="array" ref="L950">IF(NOT(H950=""),AND(AND(ABS(C950:H950-B950:G950)&gt;0),AND(ABS(C950:H950-B950:G950)&lt;4)),IF(NOT(G950=""),AND(AND(ABS(C950:G950-B950:F950)&gt;0),AND(ABS(C950:G950-B950:F950)&lt;4)),IF(NOT(F950=""),AND(AND(ABS(C950:F950-B950:E950)&gt;0),AND(ABS(C950:F950-B950:E950)&lt;4)),AND(AND(ABS(C950:E950-B950:D950)&gt;0),AND(ABS(C950:E950-B950:D950)&lt;4)))))</f>
        <v>1</v>
      </c>
      <c r="M950" s="1" t="b">
        <f t="shared" si="1"/>
        <v>1</v>
      </c>
    </row>
    <row r="951" ht="15.75" customHeight="1">
      <c r="A951" s="1" t="s">
        <v>960</v>
      </c>
      <c r="B951" s="1">
        <f>IFERROR(__xludf.DUMMYFUNCTION("SPLIT(A951,"" "")"),23.0)</f>
        <v>23</v>
      </c>
      <c r="C951" s="1">
        <f>IFERROR(__xludf.DUMMYFUNCTION("""COMPUTED_VALUE"""),24.0)</f>
        <v>24</v>
      </c>
      <c r="D951" s="1">
        <f>IFERROR(__xludf.DUMMYFUNCTION("""COMPUTED_VALUE"""),25.0)</f>
        <v>25</v>
      </c>
      <c r="E951" s="1">
        <f>IFERROR(__xludf.DUMMYFUNCTION("""COMPUTED_VALUE"""),28.0)</f>
        <v>28</v>
      </c>
      <c r="F951" s="1">
        <f>IFERROR(__xludf.DUMMYFUNCTION("""COMPUTED_VALUE"""),29.0)</f>
        <v>29</v>
      </c>
      <c r="G951" s="1">
        <f>IFERROR(__xludf.DUMMYFUNCTION("""COMPUTED_VALUE"""),31.0)</f>
        <v>31</v>
      </c>
      <c r="J951" s="1" t="b">
        <f t="array" ref="J951">IF(NOT(H951=""),AND(C951:H951&gt;B951:G951),IF(NOT(G951=""),AND(C951:G951&gt;B951:F951),IF(NOT(F951=""),AND(C951:F951&gt;B951:E951),AND(C951:E951&gt;B951:D951))))</f>
        <v>1</v>
      </c>
      <c r="K951" s="1" t="b">
        <f t="array" ref="K951">IF(NOT(H951=""),AND(C951:H951&lt;B951:G951),IF(NOT(G951=""),AND(C951:G951&lt;B951:F951),IF(NOT(F951=""),AND(C951:F951&lt;B951:E951),AND(C951:E951&lt;B951:D951))))</f>
        <v>0</v>
      </c>
      <c r="L951" s="1" t="b">
        <f t="array" ref="L951">IF(NOT(H951=""),AND(AND(ABS(C951:H951-B951:G951)&gt;0),AND(ABS(C951:H951-B951:G951)&lt;4)),IF(NOT(G951=""),AND(AND(ABS(C951:G951-B951:F951)&gt;0),AND(ABS(C951:G951-B951:F951)&lt;4)),IF(NOT(F951=""),AND(AND(ABS(C951:F951-B951:E951)&gt;0),AND(ABS(C951:F951-B951:E951)&lt;4)),AND(AND(ABS(C951:E951-B951:D951)&gt;0),AND(ABS(C951:E951-B951:D951)&lt;4)))))</f>
        <v>1</v>
      </c>
      <c r="M951" s="1" t="b">
        <f t="shared" si="1"/>
        <v>1</v>
      </c>
    </row>
    <row r="952" ht="15.75" customHeight="1">
      <c r="A952" s="1" t="s">
        <v>961</v>
      </c>
      <c r="B952" s="1">
        <f>IFERROR(__xludf.DUMMYFUNCTION("SPLIT(A952,"" "")"),74.0)</f>
        <v>74</v>
      </c>
      <c r="C952" s="1">
        <f>IFERROR(__xludf.DUMMYFUNCTION("""COMPUTED_VALUE"""),71.0)</f>
        <v>71</v>
      </c>
      <c r="D952" s="1">
        <f>IFERROR(__xludf.DUMMYFUNCTION("""COMPUTED_VALUE"""),68.0)</f>
        <v>68</v>
      </c>
      <c r="E952" s="1">
        <f>IFERROR(__xludf.DUMMYFUNCTION("""COMPUTED_VALUE"""),66.0)</f>
        <v>66</v>
      </c>
      <c r="F952" s="1">
        <f>IFERROR(__xludf.DUMMYFUNCTION("""COMPUTED_VALUE"""),64.0)</f>
        <v>64</v>
      </c>
      <c r="G952" s="1">
        <f>IFERROR(__xludf.DUMMYFUNCTION("""COMPUTED_VALUE"""),62.0)</f>
        <v>62</v>
      </c>
      <c r="H952" s="1">
        <f>IFERROR(__xludf.DUMMYFUNCTION("""COMPUTED_VALUE"""),59.0)</f>
        <v>59</v>
      </c>
      <c r="I952" s="1"/>
      <c r="J952" s="1" t="b">
        <f t="array" ref="J952">IF(NOT(H952=""),AND(C952:H952&gt;B952:G952),IF(NOT(G952=""),AND(C952:G952&gt;B952:F952),IF(NOT(F952=""),AND(C952:F952&gt;B952:E952),AND(C952:E952&gt;B952:D952))))</f>
        <v>0</v>
      </c>
      <c r="K952" s="1" t="b">
        <f t="array" ref="K952">IF(NOT(H952=""),AND(C952:H952&lt;B952:G952),IF(NOT(G952=""),AND(C952:G952&lt;B952:F952),IF(NOT(F952=""),AND(C952:F952&lt;B952:E952),AND(C952:E952&lt;B952:D952))))</f>
        <v>1</v>
      </c>
      <c r="L952" s="1" t="b">
        <f t="array" ref="L952">IF(NOT(H952=""),AND(AND(ABS(C952:H952-B952:G952)&gt;0),AND(ABS(C952:H952-B952:G952)&lt;4)),IF(NOT(G952=""),AND(AND(ABS(C952:G952-B952:F952)&gt;0),AND(ABS(C952:G952-B952:F952)&lt;4)),IF(NOT(F952=""),AND(AND(ABS(C952:F952-B952:E952)&gt;0),AND(ABS(C952:F952-B952:E952)&lt;4)),AND(AND(ABS(C952:E952-B952:D952)&gt;0),AND(ABS(C952:E952-B952:D952)&lt;4)))))</f>
        <v>1</v>
      </c>
      <c r="M952" s="1" t="b">
        <f t="shared" si="1"/>
        <v>1</v>
      </c>
    </row>
    <row r="953" ht="15.75" customHeight="1">
      <c r="A953" s="1" t="s">
        <v>962</v>
      </c>
      <c r="B953" s="1">
        <f>IFERROR(__xludf.DUMMYFUNCTION("SPLIT(A953,"" "")"),63.0)</f>
        <v>63</v>
      </c>
      <c r="C953" s="1">
        <f>IFERROR(__xludf.DUMMYFUNCTION("""COMPUTED_VALUE"""),61.0)</f>
        <v>61</v>
      </c>
      <c r="D953" s="1">
        <f>IFERROR(__xludf.DUMMYFUNCTION("""COMPUTED_VALUE"""),60.0)</f>
        <v>60</v>
      </c>
      <c r="E953" s="1">
        <f>IFERROR(__xludf.DUMMYFUNCTION("""COMPUTED_VALUE"""),58.0)</f>
        <v>58</v>
      </c>
      <c r="F953" s="1">
        <f>IFERROR(__xludf.DUMMYFUNCTION("""COMPUTED_VALUE"""),55.0)</f>
        <v>55</v>
      </c>
      <c r="G953" s="1">
        <f>IFERROR(__xludf.DUMMYFUNCTION("""COMPUTED_VALUE"""),54.0)</f>
        <v>54</v>
      </c>
      <c r="H953" s="1">
        <f>IFERROR(__xludf.DUMMYFUNCTION("""COMPUTED_VALUE"""),51.0)</f>
        <v>51</v>
      </c>
      <c r="I953" s="1"/>
      <c r="J953" s="1" t="b">
        <f t="array" ref="J953">IF(NOT(H953=""),AND(C953:H953&gt;B953:G953),IF(NOT(G953=""),AND(C953:G953&gt;B953:F953),IF(NOT(F953=""),AND(C953:F953&gt;B953:E953),AND(C953:E953&gt;B953:D953))))</f>
        <v>0</v>
      </c>
      <c r="K953" s="1" t="b">
        <f t="array" ref="K953">IF(NOT(H953=""),AND(C953:H953&lt;B953:G953),IF(NOT(G953=""),AND(C953:G953&lt;B953:F953),IF(NOT(F953=""),AND(C953:F953&lt;B953:E953),AND(C953:E953&lt;B953:D953))))</f>
        <v>1</v>
      </c>
      <c r="L953" s="1" t="b">
        <f t="array" ref="L953">IF(NOT(H953=""),AND(AND(ABS(C953:H953-B953:G953)&gt;0),AND(ABS(C953:H953-B953:G953)&lt;4)),IF(NOT(G953=""),AND(AND(ABS(C953:G953-B953:F953)&gt;0),AND(ABS(C953:G953-B953:F953)&lt;4)),IF(NOT(F953=""),AND(AND(ABS(C953:F953-B953:E953)&gt;0),AND(ABS(C953:F953-B953:E953)&lt;4)),AND(AND(ABS(C953:E953-B953:D953)&gt;0),AND(ABS(C953:E953-B953:D953)&lt;4)))))</f>
        <v>1</v>
      </c>
      <c r="M953" s="1" t="b">
        <f t="shared" si="1"/>
        <v>1</v>
      </c>
    </row>
    <row r="954" ht="15.75" customHeight="1">
      <c r="A954" s="1" t="s">
        <v>963</v>
      </c>
      <c r="B954" s="1">
        <f>IFERROR(__xludf.DUMMYFUNCTION("SPLIT(A954,"" "")"),71.0)</f>
        <v>71</v>
      </c>
      <c r="C954" s="1">
        <f>IFERROR(__xludf.DUMMYFUNCTION("""COMPUTED_VALUE"""),73.0)</f>
        <v>73</v>
      </c>
      <c r="D954" s="1">
        <f>IFERROR(__xludf.DUMMYFUNCTION("""COMPUTED_VALUE"""),74.0)</f>
        <v>74</v>
      </c>
      <c r="E954" s="1">
        <f>IFERROR(__xludf.DUMMYFUNCTION("""COMPUTED_VALUE"""),77.0)</f>
        <v>77</v>
      </c>
      <c r="F954" s="1">
        <f>IFERROR(__xludf.DUMMYFUNCTION("""COMPUTED_VALUE"""),78.0)</f>
        <v>78</v>
      </c>
      <c r="J954" s="1" t="b">
        <f t="array" ref="J954">IF(NOT(H954=""),AND(C954:H954&gt;B954:G954),IF(NOT(G954=""),AND(C954:G954&gt;B954:F954),IF(NOT(F954=""),AND(C954:F954&gt;B954:E954),AND(C954:E954&gt;B954:D954))))</f>
        <v>1</v>
      </c>
      <c r="K954" s="1" t="b">
        <f t="array" ref="K954">IF(NOT(H954=""),AND(C954:H954&lt;B954:G954),IF(NOT(G954=""),AND(C954:G954&lt;B954:F954),IF(NOT(F954=""),AND(C954:F954&lt;B954:E954),AND(C954:E954&lt;B954:D954))))</f>
        <v>0</v>
      </c>
      <c r="L954" s="1" t="b">
        <f t="array" ref="L954">IF(NOT(H954=""),AND(AND(ABS(C954:H954-B954:G954)&gt;0),AND(ABS(C954:H954-B954:G954)&lt;4)),IF(NOT(G954=""),AND(AND(ABS(C954:G954-B954:F954)&gt;0),AND(ABS(C954:G954-B954:F954)&lt;4)),IF(NOT(F954=""),AND(AND(ABS(C954:F954-B954:E954)&gt;0),AND(ABS(C954:F954-B954:E954)&lt;4)),AND(AND(ABS(C954:E954-B954:D954)&gt;0),AND(ABS(C954:E954-B954:D954)&lt;4)))))</f>
        <v>1</v>
      </c>
      <c r="M954" s="1" t="b">
        <f t="shared" si="1"/>
        <v>1</v>
      </c>
    </row>
    <row r="955" ht="15.75" customHeight="1">
      <c r="A955" s="1" t="s">
        <v>964</v>
      </c>
      <c r="B955" s="1">
        <f>IFERROR(__xludf.DUMMYFUNCTION("SPLIT(A955,"" "")"),20.0)</f>
        <v>20</v>
      </c>
      <c r="C955" s="1">
        <f>IFERROR(__xludf.DUMMYFUNCTION("""COMPUTED_VALUE"""),19.0)</f>
        <v>19</v>
      </c>
      <c r="D955" s="1">
        <f>IFERROR(__xludf.DUMMYFUNCTION("""COMPUTED_VALUE"""),18.0)</f>
        <v>18</v>
      </c>
      <c r="E955" s="1">
        <f>IFERROR(__xludf.DUMMYFUNCTION("""COMPUTED_VALUE"""),15.0)</f>
        <v>15</v>
      </c>
      <c r="F955" s="1">
        <f>IFERROR(__xludf.DUMMYFUNCTION("""COMPUTED_VALUE"""),13.0)</f>
        <v>13</v>
      </c>
      <c r="G955" s="1">
        <f>IFERROR(__xludf.DUMMYFUNCTION("""COMPUTED_VALUE"""),12.0)</f>
        <v>12</v>
      </c>
      <c r="H955" s="1">
        <f>IFERROR(__xludf.DUMMYFUNCTION("""COMPUTED_VALUE"""),9.0)</f>
        <v>9</v>
      </c>
      <c r="I955" s="1">
        <f>IFERROR(__xludf.DUMMYFUNCTION("""COMPUTED_VALUE"""),7.0)</f>
        <v>7</v>
      </c>
      <c r="J955" s="1" t="b">
        <f t="array" ref="J955">IF(NOT(H955=""),AND(C955:H955&gt;B955:G955),IF(NOT(G955=""),AND(C955:G955&gt;B955:F955),IF(NOT(F955=""),AND(C955:F955&gt;B955:E955),AND(C955:E955&gt;B955:D955))))</f>
        <v>0</v>
      </c>
      <c r="K955" s="1" t="b">
        <f t="array" ref="K955">IF(NOT(H955=""),AND(C955:H955&lt;B955:G955),IF(NOT(G955=""),AND(C955:G955&lt;B955:F955),IF(NOT(F955=""),AND(C955:F955&lt;B955:E955),AND(C955:E955&lt;B955:D955))))</f>
        <v>1</v>
      </c>
      <c r="L955" s="1" t="b">
        <f t="array" ref="L955">IF(NOT(H955=""),AND(AND(ABS(C955:H955-B955:G955)&gt;0),AND(ABS(C955:H955-B955:G955)&lt;4)),IF(NOT(G955=""),AND(AND(ABS(C955:G955-B955:F955)&gt;0),AND(ABS(C955:G955-B955:F955)&lt;4)),IF(NOT(F955=""),AND(AND(ABS(C955:F955-B955:E955)&gt;0),AND(ABS(C955:F955-B955:E955)&lt;4)),AND(AND(ABS(C955:E955-B955:D955)&gt;0),AND(ABS(C955:E955-B955:D955)&lt;4)))))</f>
        <v>1</v>
      </c>
      <c r="M955" s="1" t="b">
        <f t="shared" si="1"/>
        <v>1</v>
      </c>
    </row>
    <row r="956" ht="15.75" customHeight="1">
      <c r="A956" s="1" t="s">
        <v>965</v>
      </c>
      <c r="B956" s="1">
        <f>IFERROR(__xludf.DUMMYFUNCTION("SPLIT(A956,"" "")"),62.0)</f>
        <v>62</v>
      </c>
      <c r="C956" s="1">
        <f>IFERROR(__xludf.DUMMYFUNCTION("""COMPUTED_VALUE"""),61.0)</f>
        <v>61</v>
      </c>
      <c r="D956" s="1">
        <f>IFERROR(__xludf.DUMMYFUNCTION("""COMPUTED_VALUE"""),60.0)</f>
        <v>60</v>
      </c>
      <c r="E956" s="1">
        <f>IFERROR(__xludf.DUMMYFUNCTION("""COMPUTED_VALUE"""),58.0)</f>
        <v>58</v>
      </c>
      <c r="F956" s="1">
        <f>IFERROR(__xludf.DUMMYFUNCTION("""COMPUTED_VALUE"""),55.0)</f>
        <v>55</v>
      </c>
      <c r="J956" s="1" t="b">
        <f t="array" ref="J956">IF(NOT(H956=""),AND(C956:H956&gt;B956:G956),IF(NOT(G956=""),AND(C956:G956&gt;B956:F956),IF(NOT(F956=""),AND(C956:F956&gt;B956:E956),AND(C956:E956&gt;B956:D956))))</f>
        <v>0</v>
      </c>
      <c r="K956" s="1" t="b">
        <f t="array" ref="K956">IF(NOT(H956=""),AND(C956:H956&lt;B956:G956),IF(NOT(G956=""),AND(C956:G956&lt;B956:F956),IF(NOT(F956=""),AND(C956:F956&lt;B956:E956),AND(C956:E956&lt;B956:D956))))</f>
        <v>1</v>
      </c>
      <c r="L956" s="1" t="b">
        <f t="array" ref="L956">IF(NOT(H956=""),AND(AND(ABS(C956:H956-B956:G956)&gt;0),AND(ABS(C956:H956-B956:G956)&lt;4)),IF(NOT(G956=""),AND(AND(ABS(C956:G956-B956:F956)&gt;0),AND(ABS(C956:G956-B956:F956)&lt;4)),IF(NOT(F956=""),AND(AND(ABS(C956:F956-B956:E956)&gt;0),AND(ABS(C956:F956-B956:E956)&lt;4)),AND(AND(ABS(C956:E956-B956:D956)&gt;0),AND(ABS(C956:E956-B956:D956)&lt;4)))))</f>
        <v>1</v>
      </c>
      <c r="M956" s="1" t="b">
        <f t="shared" si="1"/>
        <v>1</v>
      </c>
    </row>
    <row r="957" ht="15.75" customHeight="1">
      <c r="A957" s="1" t="s">
        <v>966</v>
      </c>
      <c r="B957" s="1">
        <f>IFERROR(__xludf.DUMMYFUNCTION("SPLIT(A957,"" "")"),33.0)</f>
        <v>33</v>
      </c>
      <c r="C957" s="1">
        <f>IFERROR(__xludf.DUMMYFUNCTION("""COMPUTED_VALUE"""),30.0)</f>
        <v>30</v>
      </c>
      <c r="D957" s="1">
        <f>IFERROR(__xludf.DUMMYFUNCTION("""COMPUTED_VALUE"""),29.0)</f>
        <v>29</v>
      </c>
      <c r="E957" s="1">
        <f>IFERROR(__xludf.DUMMYFUNCTION("""COMPUTED_VALUE"""),27.0)</f>
        <v>27</v>
      </c>
      <c r="F957" s="1">
        <f>IFERROR(__xludf.DUMMYFUNCTION("""COMPUTED_VALUE"""),26.0)</f>
        <v>26</v>
      </c>
      <c r="G957" s="1">
        <f>IFERROR(__xludf.DUMMYFUNCTION("""COMPUTED_VALUE"""),25.0)</f>
        <v>25</v>
      </c>
      <c r="H957" s="1">
        <f>IFERROR(__xludf.DUMMYFUNCTION("""COMPUTED_VALUE"""),22.0)</f>
        <v>22</v>
      </c>
      <c r="I957" s="1"/>
      <c r="J957" s="1" t="b">
        <f t="array" ref="J957">IF(NOT(H957=""),AND(C957:H957&gt;B957:G957),IF(NOT(G957=""),AND(C957:G957&gt;B957:F957),IF(NOT(F957=""),AND(C957:F957&gt;B957:E957),AND(C957:E957&gt;B957:D957))))</f>
        <v>0</v>
      </c>
      <c r="K957" s="1" t="b">
        <f t="array" ref="K957">IF(NOT(H957=""),AND(C957:H957&lt;B957:G957),IF(NOT(G957=""),AND(C957:G957&lt;B957:F957),IF(NOT(F957=""),AND(C957:F957&lt;B957:E957),AND(C957:E957&lt;B957:D957))))</f>
        <v>1</v>
      </c>
      <c r="L957" s="1" t="b">
        <f t="array" ref="L957">IF(NOT(H957=""),AND(AND(ABS(C957:H957-B957:G957)&gt;0),AND(ABS(C957:H957-B957:G957)&lt;4)),IF(NOT(G957=""),AND(AND(ABS(C957:G957-B957:F957)&gt;0),AND(ABS(C957:G957-B957:F957)&lt;4)),IF(NOT(F957=""),AND(AND(ABS(C957:F957-B957:E957)&gt;0),AND(ABS(C957:F957-B957:E957)&lt;4)),AND(AND(ABS(C957:E957-B957:D957)&gt;0),AND(ABS(C957:E957-B957:D957)&lt;4)))))</f>
        <v>1</v>
      </c>
      <c r="M957" s="1" t="b">
        <f t="shared" si="1"/>
        <v>1</v>
      </c>
    </row>
    <row r="958" ht="15.75" customHeight="1">
      <c r="A958" s="1" t="s">
        <v>967</v>
      </c>
      <c r="B958" s="1">
        <f>IFERROR(__xludf.DUMMYFUNCTION("SPLIT(A958,"" "")"),69.0)</f>
        <v>69</v>
      </c>
      <c r="C958" s="1">
        <f>IFERROR(__xludf.DUMMYFUNCTION("""COMPUTED_VALUE"""),67.0)</f>
        <v>67</v>
      </c>
      <c r="D958" s="1">
        <f>IFERROR(__xludf.DUMMYFUNCTION("""COMPUTED_VALUE"""),64.0)</f>
        <v>64</v>
      </c>
      <c r="E958" s="1">
        <f>IFERROR(__xludf.DUMMYFUNCTION("""COMPUTED_VALUE"""),62.0)</f>
        <v>62</v>
      </c>
      <c r="F958" s="1">
        <f>IFERROR(__xludf.DUMMYFUNCTION("""COMPUTED_VALUE"""),61.0)</f>
        <v>61</v>
      </c>
      <c r="G958" s="1">
        <f>IFERROR(__xludf.DUMMYFUNCTION("""COMPUTED_VALUE"""),58.0)</f>
        <v>58</v>
      </c>
      <c r="H958" s="1">
        <f>IFERROR(__xludf.DUMMYFUNCTION("""COMPUTED_VALUE"""),56.0)</f>
        <v>56</v>
      </c>
      <c r="I958" s="1"/>
      <c r="J958" s="1" t="b">
        <f t="array" ref="J958">IF(NOT(H958=""),AND(C958:H958&gt;B958:G958),IF(NOT(G958=""),AND(C958:G958&gt;B958:F958),IF(NOT(F958=""),AND(C958:F958&gt;B958:E958),AND(C958:E958&gt;B958:D958))))</f>
        <v>0</v>
      </c>
      <c r="K958" s="1" t="b">
        <f t="array" ref="K958">IF(NOT(H958=""),AND(C958:H958&lt;B958:G958),IF(NOT(G958=""),AND(C958:G958&lt;B958:F958),IF(NOT(F958=""),AND(C958:F958&lt;B958:E958),AND(C958:E958&lt;B958:D958))))</f>
        <v>1</v>
      </c>
      <c r="L958" s="1" t="b">
        <f t="array" ref="L958">IF(NOT(H958=""),AND(AND(ABS(C958:H958-B958:G958)&gt;0),AND(ABS(C958:H958-B958:G958)&lt;4)),IF(NOT(G958=""),AND(AND(ABS(C958:G958-B958:F958)&gt;0),AND(ABS(C958:G958-B958:F958)&lt;4)),IF(NOT(F958=""),AND(AND(ABS(C958:F958-B958:E958)&gt;0),AND(ABS(C958:F958-B958:E958)&lt;4)),AND(AND(ABS(C958:E958-B958:D958)&gt;0),AND(ABS(C958:E958-B958:D958)&lt;4)))))</f>
        <v>1</v>
      </c>
      <c r="M958" s="1" t="b">
        <f t="shared" si="1"/>
        <v>1</v>
      </c>
    </row>
    <row r="959" ht="15.75" customHeight="1">
      <c r="A959" s="1" t="s">
        <v>968</v>
      </c>
      <c r="B959" s="1">
        <f>IFERROR(__xludf.DUMMYFUNCTION("SPLIT(A959,"" "")"),54.0)</f>
        <v>54</v>
      </c>
      <c r="C959" s="1">
        <f>IFERROR(__xludf.DUMMYFUNCTION("""COMPUTED_VALUE"""),55.0)</f>
        <v>55</v>
      </c>
      <c r="D959" s="1">
        <f>IFERROR(__xludf.DUMMYFUNCTION("""COMPUTED_VALUE"""),58.0)</f>
        <v>58</v>
      </c>
      <c r="E959" s="1">
        <f>IFERROR(__xludf.DUMMYFUNCTION("""COMPUTED_VALUE"""),60.0)</f>
        <v>60</v>
      </c>
      <c r="F959" s="1">
        <f>IFERROR(__xludf.DUMMYFUNCTION("""COMPUTED_VALUE"""),61.0)</f>
        <v>61</v>
      </c>
      <c r="J959" s="1" t="b">
        <f t="array" ref="J959">IF(NOT(H959=""),AND(C959:H959&gt;B959:G959),IF(NOT(G959=""),AND(C959:G959&gt;B959:F959),IF(NOT(F959=""),AND(C959:F959&gt;B959:E959),AND(C959:E959&gt;B959:D959))))</f>
        <v>1</v>
      </c>
      <c r="K959" s="1" t="b">
        <f t="array" ref="K959">IF(NOT(H959=""),AND(C959:H959&lt;B959:G959),IF(NOT(G959=""),AND(C959:G959&lt;B959:F959),IF(NOT(F959=""),AND(C959:F959&lt;B959:E959),AND(C959:E959&lt;B959:D959))))</f>
        <v>0</v>
      </c>
      <c r="L959" s="1" t="b">
        <f t="array" ref="L959">IF(NOT(H959=""),AND(AND(ABS(C959:H959-B959:G959)&gt;0),AND(ABS(C959:H959-B959:G959)&lt;4)),IF(NOT(G959=""),AND(AND(ABS(C959:G959-B959:F959)&gt;0),AND(ABS(C959:G959-B959:F959)&lt;4)),IF(NOT(F959=""),AND(AND(ABS(C959:F959-B959:E959)&gt;0),AND(ABS(C959:F959-B959:E959)&lt;4)),AND(AND(ABS(C959:E959-B959:D959)&gt;0),AND(ABS(C959:E959-B959:D959)&lt;4)))))</f>
        <v>1</v>
      </c>
      <c r="M959" s="1" t="b">
        <f t="shared" si="1"/>
        <v>1</v>
      </c>
    </row>
    <row r="960" ht="15.75" customHeight="1">
      <c r="A960" s="1" t="s">
        <v>969</v>
      </c>
      <c r="B960" s="1">
        <f>IFERROR(__xludf.DUMMYFUNCTION("SPLIT(A960,"" "")"),77.0)</f>
        <v>77</v>
      </c>
      <c r="C960" s="1">
        <f>IFERROR(__xludf.DUMMYFUNCTION("""COMPUTED_VALUE"""),80.0)</f>
        <v>80</v>
      </c>
      <c r="D960" s="1">
        <f>IFERROR(__xludf.DUMMYFUNCTION("""COMPUTED_VALUE"""),82.0)</f>
        <v>82</v>
      </c>
      <c r="E960" s="1">
        <f>IFERROR(__xludf.DUMMYFUNCTION("""COMPUTED_VALUE"""),85.0)</f>
        <v>85</v>
      </c>
      <c r="F960" s="1">
        <f>IFERROR(__xludf.DUMMYFUNCTION("""COMPUTED_VALUE"""),86.0)</f>
        <v>86</v>
      </c>
      <c r="G960" s="1">
        <f>IFERROR(__xludf.DUMMYFUNCTION("""COMPUTED_VALUE"""),87.0)</f>
        <v>87</v>
      </c>
      <c r="J960" s="1" t="b">
        <f t="array" ref="J960">IF(NOT(H960=""),AND(C960:H960&gt;B960:G960),IF(NOT(G960=""),AND(C960:G960&gt;B960:F960),IF(NOT(F960=""),AND(C960:F960&gt;B960:E960),AND(C960:E960&gt;B960:D960))))</f>
        <v>1</v>
      </c>
      <c r="K960" s="1" t="b">
        <f t="array" ref="K960">IF(NOT(H960=""),AND(C960:H960&lt;B960:G960),IF(NOT(G960=""),AND(C960:G960&lt;B960:F960),IF(NOT(F960=""),AND(C960:F960&lt;B960:E960),AND(C960:E960&lt;B960:D960))))</f>
        <v>0</v>
      </c>
      <c r="L960" s="1" t="b">
        <f t="array" ref="L960">IF(NOT(H960=""),AND(AND(ABS(C960:H960-B960:G960)&gt;0),AND(ABS(C960:H960-B960:G960)&lt;4)),IF(NOT(G960=""),AND(AND(ABS(C960:G960-B960:F960)&gt;0),AND(ABS(C960:G960-B960:F960)&lt;4)),IF(NOT(F960=""),AND(AND(ABS(C960:F960-B960:E960)&gt;0),AND(ABS(C960:F960-B960:E960)&lt;4)),AND(AND(ABS(C960:E960-B960:D960)&gt;0),AND(ABS(C960:E960-B960:D960)&lt;4)))))</f>
        <v>1</v>
      </c>
      <c r="M960" s="1" t="b">
        <f t="shared" si="1"/>
        <v>1</v>
      </c>
    </row>
    <row r="961" ht="15.75" customHeight="1">
      <c r="A961" s="1" t="s">
        <v>970</v>
      </c>
      <c r="B961" s="1">
        <f>IFERROR(__xludf.DUMMYFUNCTION("SPLIT(A961,"" "")"),71.0)</f>
        <v>71</v>
      </c>
      <c r="C961" s="1">
        <f>IFERROR(__xludf.DUMMYFUNCTION("""COMPUTED_VALUE"""),68.0)</f>
        <v>68</v>
      </c>
      <c r="D961" s="1">
        <f>IFERROR(__xludf.DUMMYFUNCTION("""COMPUTED_VALUE"""),66.0)</f>
        <v>66</v>
      </c>
      <c r="E961" s="1">
        <f>IFERROR(__xludf.DUMMYFUNCTION("""COMPUTED_VALUE"""),64.0)</f>
        <v>64</v>
      </c>
      <c r="F961" s="1">
        <f>IFERROR(__xludf.DUMMYFUNCTION("""COMPUTED_VALUE"""),63.0)</f>
        <v>63</v>
      </c>
      <c r="G961" s="1">
        <f>IFERROR(__xludf.DUMMYFUNCTION("""COMPUTED_VALUE"""),62.0)</f>
        <v>62</v>
      </c>
      <c r="J961" s="1" t="b">
        <f t="array" ref="J961">IF(NOT(H961=""),AND(C961:H961&gt;B961:G961),IF(NOT(G961=""),AND(C961:G961&gt;B961:F961),IF(NOT(F961=""),AND(C961:F961&gt;B961:E961),AND(C961:E961&gt;B961:D961))))</f>
        <v>0</v>
      </c>
      <c r="K961" s="1" t="b">
        <f t="array" ref="K961">IF(NOT(H961=""),AND(C961:H961&lt;B961:G961),IF(NOT(G961=""),AND(C961:G961&lt;B961:F961),IF(NOT(F961=""),AND(C961:F961&lt;B961:E961),AND(C961:E961&lt;B961:D961))))</f>
        <v>1</v>
      </c>
      <c r="L961" s="1" t="b">
        <f t="array" ref="L961">IF(NOT(H961=""),AND(AND(ABS(C961:H961-B961:G961)&gt;0),AND(ABS(C961:H961-B961:G961)&lt;4)),IF(NOT(G961=""),AND(AND(ABS(C961:G961-B961:F961)&gt;0),AND(ABS(C961:G961-B961:F961)&lt;4)),IF(NOT(F961=""),AND(AND(ABS(C961:F961-B961:E961)&gt;0),AND(ABS(C961:F961-B961:E961)&lt;4)),AND(AND(ABS(C961:E961-B961:D961)&gt;0),AND(ABS(C961:E961-B961:D961)&lt;4)))))</f>
        <v>1</v>
      </c>
      <c r="M961" s="1" t="b">
        <f t="shared" si="1"/>
        <v>1</v>
      </c>
    </row>
    <row r="962" ht="15.75" customHeight="1">
      <c r="A962" s="1" t="s">
        <v>971</v>
      </c>
      <c r="B962" s="1">
        <f>IFERROR(__xludf.DUMMYFUNCTION("SPLIT(A962,"" "")"),19.0)</f>
        <v>19</v>
      </c>
      <c r="C962" s="1">
        <f>IFERROR(__xludf.DUMMYFUNCTION("""COMPUTED_VALUE"""),17.0)</f>
        <v>17</v>
      </c>
      <c r="D962" s="1">
        <f>IFERROR(__xludf.DUMMYFUNCTION("""COMPUTED_VALUE"""),14.0)</f>
        <v>14</v>
      </c>
      <c r="E962" s="1">
        <f>IFERROR(__xludf.DUMMYFUNCTION("""COMPUTED_VALUE"""),13.0)</f>
        <v>13</v>
      </c>
      <c r="F962" s="1">
        <f>IFERROR(__xludf.DUMMYFUNCTION("""COMPUTED_VALUE"""),10.0)</f>
        <v>10</v>
      </c>
      <c r="J962" s="1" t="b">
        <f t="array" ref="J962">IF(NOT(H962=""),AND(C962:H962&gt;B962:G962),IF(NOT(G962=""),AND(C962:G962&gt;B962:F962),IF(NOT(F962=""),AND(C962:F962&gt;B962:E962),AND(C962:E962&gt;B962:D962))))</f>
        <v>0</v>
      </c>
      <c r="K962" s="1" t="b">
        <f t="array" ref="K962">IF(NOT(H962=""),AND(C962:H962&lt;B962:G962),IF(NOT(G962=""),AND(C962:G962&lt;B962:F962),IF(NOT(F962=""),AND(C962:F962&lt;B962:E962),AND(C962:E962&lt;B962:D962))))</f>
        <v>1</v>
      </c>
      <c r="L962" s="1" t="b">
        <f t="array" ref="L962">IF(NOT(H962=""),AND(AND(ABS(C962:H962-B962:G962)&gt;0),AND(ABS(C962:H962-B962:G962)&lt;4)),IF(NOT(G962=""),AND(AND(ABS(C962:G962-B962:F962)&gt;0),AND(ABS(C962:G962-B962:F962)&lt;4)),IF(NOT(F962=""),AND(AND(ABS(C962:F962-B962:E962)&gt;0),AND(ABS(C962:F962-B962:E962)&lt;4)),AND(AND(ABS(C962:E962-B962:D962)&gt;0),AND(ABS(C962:E962-B962:D962)&lt;4)))))</f>
        <v>1</v>
      </c>
      <c r="M962" s="1" t="b">
        <f t="shared" si="1"/>
        <v>1</v>
      </c>
    </row>
    <row r="963" ht="15.75" customHeight="1">
      <c r="A963" s="1" t="s">
        <v>972</v>
      </c>
      <c r="B963" s="1">
        <f>IFERROR(__xludf.DUMMYFUNCTION("SPLIT(A963,"" "")"),41.0)</f>
        <v>41</v>
      </c>
      <c r="C963" s="1">
        <f>IFERROR(__xludf.DUMMYFUNCTION("""COMPUTED_VALUE"""),39.0)</f>
        <v>39</v>
      </c>
      <c r="D963" s="1">
        <f>IFERROR(__xludf.DUMMYFUNCTION("""COMPUTED_VALUE"""),38.0)</f>
        <v>38</v>
      </c>
      <c r="E963" s="1">
        <f>IFERROR(__xludf.DUMMYFUNCTION("""COMPUTED_VALUE"""),35.0)</f>
        <v>35</v>
      </c>
      <c r="F963" s="1">
        <f>IFERROR(__xludf.DUMMYFUNCTION("""COMPUTED_VALUE"""),34.0)</f>
        <v>34</v>
      </c>
      <c r="G963" s="1">
        <f>IFERROR(__xludf.DUMMYFUNCTION("""COMPUTED_VALUE"""),33.0)</f>
        <v>33</v>
      </c>
      <c r="H963" s="1">
        <f>IFERROR(__xludf.DUMMYFUNCTION("""COMPUTED_VALUE"""),30.0)</f>
        <v>30</v>
      </c>
      <c r="I963" s="1">
        <f>IFERROR(__xludf.DUMMYFUNCTION("""COMPUTED_VALUE"""),29.0)</f>
        <v>29</v>
      </c>
      <c r="J963" s="1" t="b">
        <f t="array" ref="J963">IF(NOT(H963=""),AND(C963:H963&gt;B963:G963),IF(NOT(G963=""),AND(C963:G963&gt;B963:F963),IF(NOT(F963=""),AND(C963:F963&gt;B963:E963),AND(C963:E963&gt;B963:D963))))</f>
        <v>0</v>
      </c>
      <c r="K963" s="1" t="b">
        <f t="array" ref="K963">IF(NOT(H963=""),AND(C963:H963&lt;B963:G963),IF(NOT(G963=""),AND(C963:G963&lt;B963:F963),IF(NOT(F963=""),AND(C963:F963&lt;B963:E963),AND(C963:E963&lt;B963:D963))))</f>
        <v>1</v>
      </c>
      <c r="L963" s="1" t="b">
        <f t="array" ref="L963">IF(NOT(H963=""),AND(AND(ABS(C963:H963-B963:G963)&gt;0),AND(ABS(C963:H963-B963:G963)&lt;4)),IF(NOT(G963=""),AND(AND(ABS(C963:G963-B963:F963)&gt;0),AND(ABS(C963:G963-B963:F963)&lt;4)),IF(NOT(F963=""),AND(AND(ABS(C963:F963-B963:E963)&gt;0),AND(ABS(C963:F963-B963:E963)&lt;4)),AND(AND(ABS(C963:E963-B963:D963)&gt;0),AND(ABS(C963:E963-B963:D963)&lt;4)))))</f>
        <v>1</v>
      </c>
      <c r="M963" s="1" t="b">
        <f t="shared" si="1"/>
        <v>1</v>
      </c>
    </row>
    <row r="964" ht="15.75" customHeight="1">
      <c r="A964" s="1" t="s">
        <v>973</v>
      </c>
      <c r="B964" s="1">
        <f>IFERROR(__xludf.DUMMYFUNCTION("SPLIT(A964,"" "")"),69.0)</f>
        <v>69</v>
      </c>
      <c r="C964" s="1">
        <f>IFERROR(__xludf.DUMMYFUNCTION("""COMPUTED_VALUE"""),67.0)</f>
        <v>67</v>
      </c>
      <c r="D964" s="1">
        <f>IFERROR(__xludf.DUMMYFUNCTION("""COMPUTED_VALUE"""),66.0)</f>
        <v>66</v>
      </c>
      <c r="E964" s="1">
        <f>IFERROR(__xludf.DUMMYFUNCTION("""COMPUTED_VALUE"""),64.0)</f>
        <v>64</v>
      </c>
      <c r="F964" s="1">
        <f>IFERROR(__xludf.DUMMYFUNCTION("""COMPUTED_VALUE"""),63.0)</f>
        <v>63</v>
      </c>
      <c r="G964" s="1">
        <f>IFERROR(__xludf.DUMMYFUNCTION("""COMPUTED_VALUE"""),60.0)</f>
        <v>60</v>
      </c>
      <c r="J964" s="1" t="b">
        <f t="array" ref="J964">IF(NOT(H964=""),AND(C964:H964&gt;B964:G964),IF(NOT(G964=""),AND(C964:G964&gt;B964:F964),IF(NOT(F964=""),AND(C964:F964&gt;B964:E964),AND(C964:E964&gt;B964:D964))))</f>
        <v>0</v>
      </c>
      <c r="K964" s="1" t="b">
        <f t="array" ref="K964">IF(NOT(H964=""),AND(C964:H964&lt;B964:G964),IF(NOT(G964=""),AND(C964:G964&lt;B964:F964),IF(NOT(F964=""),AND(C964:F964&lt;B964:E964),AND(C964:E964&lt;B964:D964))))</f>
        <v>1</v>
      </c>
      <c r="L964" s="1" t="b">
        <f t="array" ref="L964">IF(NOT(H964=""),AND(AND(ABS(C964:H964-B964:G964)&gt;0),AND(ABS(C964:H964-B964:G964)&lt;4)),IF(NOT(G964=""),AND(AND(ABS(C964:G964-B964:F964)&gt;0),AND(ABS(C964:G964-B964:F964)&lt;4)),IF(NOT(F964=""),AND(AND(ABS(C964:F964-B964:E964)&gt;0),AND(ABS(C964:F964-B964:E964)&lt;4)),AND(AND(ABS(C964:E964-B964:D964)&gt;0),AND(ABS(C964:E964-B964:D964)&lt;4)))))</f>
        <v>1</v>
      </c>
      <c r="M964" s="1" t="b">
        <f t="shared" si="1"/>
        <v>1</v>
      </c>
    </row>
    <row r="965" ht="15.75" customHeight="1">
      <c r="A965" s="1" t="s">
        <v>974</v>
      </c>
      <c r="B965" s="1">
        <f>IFERROR(__xludf.DUMMYFUNCTION("SPLIT(A965,"" "")"),57.0)</f>
        <v>57</v>
      </c>
      <c r="C965" s="1">
        <f>IFERROR(__xludf.DUMMYFUNCTION("""COMPUTED_VALUE"""),55.0)</f>
        <v>55</v>
      </c>
      <c r="D965" s="1">
        <f>IFERROR(__xludf.DUMMYFUNCTION("""COMPUTED_VALUE"""),53.0)</f>
        <v>53</v>
      </c>
      <c r="E965" s="1">
        <f>IFERROR(__xludf.DUMMYFUNCTION("""COMPUTED_VALUE"""),50.0)</f>
        <v>50</v>
      </c>
      <c r="F965" s="1">
        <f>IFERROR(__xludf.DUMMYFUNCTION("""COMPUTED_VALUE"""),48.0)</f>
        <v>48</v>
      </c>
      <c r="G965" s="1">
        <f>IFERROR(__xludf.DUMMYFUNCTION("""COMPUTED_VALUE"""),47.0)</f>
        <v>47</v>
      </c>
      <c r="H965" s="1">
        <f>IFERROR(__xludf.DUMMYFUNCTION("""COMPUTED_VALUE"""),44.0)</f>
        <v>44</v>
      </c>
      <c r="I965" s="1"/>
      <c r="J965" s="1" t="b">
        <f t="array" ref="J965">IF(NOT(H965=""),AND(C965:H965&gt;B965:G965),IF(NOT(G965=""),AND(C965:G965&gt;B965:F965),IF(NOT(F965=""),AND(C965:F965&gt;B965:E965),AND(C965:E965&gt;B965:D965))))</f>
        <v>0</v>
      </c>
      <c r="K965" s="1" t="b">
        <f t="array" ref="K965">IF(NOT(H965=""),AND(C965:H965&lt;B965:G965),IF(NOT(G965=""),AND(C965:G965&lt;B965:F965),IF(NOT(F965=""),AND(C965:F965&lt;B965:E965),AND(C965:E965&lt;B965:D965))))</f>
        <v>1</v>
      </c>
      <c r="L965" s="1" t="b">
        <f t="array" ref="L965">IF(NOT(H965=""),AND(AND(ABS(C965:H965-B965:G965)&gt;0),AND(ABS(C965:H965-B965:G965)&lt;4)),IF(NOT(G965=""),AND(AND(ABS(C965:G965-B965:F965)&gt;0),AND(ABS(C965:G965-B965:F965)&lt;4)),IF(NOT(F965=""),AND(AND(ABS(C965:F965-B965:E965)&gt;0),AND(ABS(C965:F965-B965:E965)&lt;4)),AND(AND(ABS(C965:E965-B965:D965)&gt;0),AND(ABS(C965:E965-B965:D965)&lt;4)))))</f>
        <v>1</v>
      </c>
      <c r="M965" s="1" t="b">
        <f t="shared" si="1"/>
        <v>1</v>
      </c>
    </row>
    <row r="966" ht="15.75" customHeight="1">
      <c r="A966" s="1" t="s">
        <v>975</v>
      </c>
      <c r="B966" s="1">
        <f>IFERROR(__xludf.DUMMYFUNCTION("SPLIT(A966,"" "")"),61.0)</f>
        <v>61</v>
      </c>
      <c r="C966" s="1">
        <f>IFERROR(__xludf.DUMMYFUNCTION("""COMPUTED_VALUE"""),59.0)</f>
        <v>59</v>
      </c>
      <c r="D966" s="1">
        <f>IFERROR(__xludf.DUMMYFUNCTION("""COMPUTED_VALUE"""),57.0)</f>
        <v>57</v>
      </c>
      <c r="E966" s="1">
        <f>IFERROR(__xludf.DUMMYFUNCTION("""COMPUTED_VALUE"""),54.0)</f>
        <v>54</v>
      </c>
      <c r="F966" s="1">
        <f>IFERROR(__xludf.DUMMYFUNCTION("""COMPUTED_VALUE"""),51.0)</f>
        <v>51</v>
      </c>
      <c r="G966" s="1">
        <f>IFERROR(__xludf.DUMMYFUNCTION("""COMPUTED_VALUE"""),49.0)</f>
        <v>49</v>
      </c>
      <c r="J966" s="1" t="b">
        <f t="array" ref="J966">IF(NOT(H966=""),AND(C966:H966&gt;B966:G966),IF(NOT(G966=""),AND(C966:G966&gt;B966:F966),IF(NOT(F966=""),AND(C966:F966&gt;B966:E966),AND(C966:E966&gt;B966:D966))))</f>
        <v>0</v>
      </c>
      <c r="K966" s="1" t="b">
        <f t="array" ref="K966">IF(NOT(H966=""),AND(C966:H966&lt;B966:G966),IF(NOT(G966=""),AND(C966:G966&lt;B966:F966),IF(NOT(F966=""),AND(C966:F966&lt;B966:E966),AND(C966:E966&lt;B966:D966))))</f>
        <v>1</v>
      </c>
      <c r="L966" s="1" t="b">
        <f t="array" ref="L966">IF(NOT(H966=""),AND(AND(ABS(C966:H966-B966:G966)&gt;0),AND(ABS(C966:H966-B966:G966)&lt;4)),IF(NOT(G966=""),AND(AND(ABS(C966:G966-B966:F966)&gt;0),AND(ABS(C966:G966-B966:F966)&lt;4)),IF(NOT(F966=""),AND(AND(ABS(C966:F966-B966:E966)&gt;0),AND(ABS(C966:F966-B966:E966)&lt;4)),AND(AND(ABS(C966:E966-B966:D966)&gt;0),AND(ABS(C966:E966-B966:D966)&lt;4)))))</f>
        <v>1</v>
      </c>
      <c r="M966" s="1" t="b">
        <f t="shared" si="1"/>
        <v>1</v>
      </c>
    </row>
    <row r="967" ht="15.75" customHeight="1">
      <c r="A967" s="1" t="s">
        <v>976</v>
      </c>
      <c r="B967" s="1">
        <f>IFERROR(__xludf.DUMMYFUNCTION("SPLIT(A967,"" "")"),74.0)</f>
        <v>74</v>
      </c>
      <c r="C967" s="1">
        <f>IFERROR(__xludf.DUMMYFUNCTION("""COMPUTED_VALUE"""),73.0)</f>
        <v>73</v>
      </c>
      <c r="D967" s="1">
        <f>IFERROR(__xludf.DUMMYFUNCTION("""COMPUTED_VALUE"""),71.0)</f>
        <v>71</v>
      </c>
      <c r="E967" s="1">
        <f>IFERROR(__xludf.DUMMYFUNCTION("""COMPUTED_VALUE"""),68.0)</f>
        <v>68</v>
      </c>
      <c r="F967" s="1">
        <f>IFERROR(__xludf.DUMMYFUNCTION("""COMPUTED_VALUE"""),65.0)</f>
        <v>65</v>
      </c>
      <c r="G967" s="1">
        <f>IFERROR(__xludf.DUMMYFUNCTION("""COMPUTED_VALUE"""),63.0)</f>
        <v>63</v>
      </c>
      <c r="H967" s="1">
        <f>IFERROR(__xludf.DUMMYFUNCTION("""COMPUTED_VALUE"""),61.0)</f>
        <v>61</v>
      </c>
      <c r="I967" s="1"/>
      <c r="J967" s="1" t="b">
        <f t="array" ref="J967">IF(NOT(H967=""),AND(C967:H967&gt;B967:G967),IF(NOT(G967=""),AND(C967:G967&gt;B967:F967),IF(NOT(F967=""),AND(C967:F967&gt;B967:E967),AND(C967:E967&gt;B967:D967))))</f>
        <v>0</v>
      </c>
      <c r="K967" s="1" t="b">
        <f t="array" ref="K967">IF(NOT(H967=""),AND(C967:H967&lt;B967:G967),IF(NOT(G967=""),AND(C967:G967&lt;B967:F967),IF(NOT(F967=""),AND(C967:F967&lt;B967:E967),AND(C967:E967&lt;B967:D967))))</f>
        <v>1</v>
      </c>
      <c r="L967" s="1" t="b">
        <f t="array" ref="L967">IF(NOT(H967=""),AND(AND(ABS(C967:H967-B967:G967)&gt;0),AND(ABS(C967:H967-B967:G967)&lt;4)),IF(NOT(G967=""),AND(AND(ABS(C967:G967-B967:F967)&gt;0),AND(ABS(C967:G967-B967:F967)&lt;4)),IF(NOT(F967=""),AND(AND(ABS(C967:F967-B967:E967)&gt;0),AND(ABS(C967:F967-B967:E967)&lt;4)),AND(AND(ABS(C967:E967-B967:D967)&gt;0),AND(ABS(C967:E967-B967:D967)&lt;4)))))</f>
        <v>1</v>
      </c>
      <c r="M967" s="1" t="b">
        <f t="shared" si="1"/>
        <v>1</v>
      </c>
    </row>
    <row r="968" ht="15.75" customHeight="1">
      <c r="A968" s="1" t="s">
        <v>977</v>
      </c>
      <c r="B968" s="1">
        <f>IFERROR(__xludf.DUMMYFUNCTION("SPLIT(A968,"" "")"),69.0)</f>
        <v>69</v>
      </c>
      <c r="C968" s="1">
        <f>IFERROR(__xludf.DUMMYFUNCTION("""COMPUTED_VALUE"""),70.0)</f>
        <v>70</v>
      </c>
      <c r="D968" s="1">
        <f>IFERROR(__xludf.DUMMYFUNCTION("""COMPUTED_VALUE"""),71.0)</f>
        <v>71</v>
      </c>
      <c r="E968" s="1">
        <f>IFERROR(__xludf.DUMMYFUNCTION("""COMPUTED_VALUE"""),73.0)</f>
        <v>73</v>
      </c>
      <c r="F968" s="1">
        <f>IFERROR(__xludf.DUMMYFUNCTION("""COMPUTED_VALUE"""),75.0)</f>
        <v>75</v>
      </c>
      <c r="J968" s="1" t="b">
        <f t="array" ref="J968">IF(NOT(H968=""),AND(C968:H968&gt;B968:G968),IF(NOT(G968=""),AND(C968:G968&gt;B968:F968),IF(NOT(F968=""),AND(C968:F968&gt;B968:E968),AND(C968:E968&gt;B968:D968))))</f>
        <v>1</v>
      </c>
      <c r="K968" s="1" t="b">
        <f t="array" ref="K968">IF(NOT(H968=""),AND(C968:H968&lt;B968:G968),IF(NOT(G968=""),AND(C968:G968&lt;B968:F968),IF(NOT(F968=""),AND(C968:F968&lt;B968:E968),AND(C968:E968&lt;B968:D968))))</f>
        <v>0</v>
      </c>
      <c r="L968" s="1" t="b">
        <f t="array" ref="L968">IF(NOT(H968=""),AND(AND(ABS(C968:H968-B968:G968)&gt;0),AND(ABS(C968:H968-B968:G968)&lt;4)),IF(NOT(G968=""),AND(AND(ABS(C968:G968-B968:F968)&gt;0),AND(ABS(C968:G968-B968:F968)&lt;4)),IF(NOT(F968=""),AND(AND(ABS(C968:F968-B968:E968)&gt;0),AND(ABS(C968:F968-B968:E968)&lt;4)),AND(AND(ABS(C968:E968-B968:D968)&gt;0),AND(ABS(C968:E968-B968:D968)&lt;4)))))</f>
        <v>1</v>
      </c>
      <c r="M968" s="1" t="b">
        <f t="shared" si="1"/>
        <v>1</v>
      </c>
    </row>
    <row r="969" ht="15.75" customHeight="1">
      <c r="A969" s="1" t="s">
        <v>978</v>
      </c>
      <c r="B969" s="1">
        <f>IFERROR(__xludf.DUMMYFUNCTION("SPLIT(A969,"" "")"),81.0)</f>
        <v>81</v>
      </c>
      <c r="C969" s="1">
        <f>IFERROR(__xludf.DUMMYFUNCTION("""COMPUTED_VALUE"""),79.0)</f>
        <v>79</v>
      </c>
      <c r="D969" s="1">
        <f>IFERROR(__xludf.DUMMYFUNCTION("""COMPUTED_VALUE"""),77.0)</f>
        <v>77</v>
      </c>
      <c r="E969" s="1">
        <f>IFERROR(__xludf.DUMMYFUNCTION("""COMPUTED_VALUE"""),76.0)</f>
        <v>76</v>
      </c>
      <c r="F969" s="1">
        <f>IFERROR(__xludf.DUMMYFUNCTION("""COMPUTED_VALUE"""),75.0)</f>
        <v>75</v>
      </c>
      <c r="G969" s="1">
        <f>IFERROR(__xludf.DUMMYFUNCTION("""COMPUTED_VALUE"""),73.0)</f>
        <v>73</v>
      </c>
      <c r="J969" s="1" t="b">
        <f t="array" ref="J969">IF(NOT(H969=""),AND(C969:H969&gt;B969:G969),IF(NOT(G969=""),AND(C969:G969&gt;B969:F969),IF(NOT(F969=""),AND(C969:F969&gt;B969:E969),AND(C969:E969&gt;B969:D969))))</f>
        <v>0</v>
      </c>
      <c r="K969" s="1" t="b">
        <f t="array" ref="K969">IF(NOT(H969=""),AND(C969:H969&lt;B969:G969),IF(NOT(G969=""),AND(C969:G969&lt;B969:F969),IF(NOT(F969=""),AND(C969:F969&lt;B969:E969),AND(C969:E969&lt;B969:D969))))</f>
        <v>1</v>
      </c>
      <c r="L969" s="1" t="b">
        <f t="array" ref="L969">IF(NOT(H969=""),AND(AND(ABS(C969:H969-B969:G969)&gt;0),AND(ABS(C969:H969-B969:G969)&lt;4)),IF(NOT(G969=""),AND(AND(ABS(C969:G969-B969:F969)&gt;0),AND(ABS(C969:G969-B969:F969)&lt;4)),IF(NOT(F969=""),AND(AND(ABS(C969:F969-B969:E969)&gt;0),AND(ABS(C969:F969-B969:E969)&lt;4)),AND(AND(ABS(C969:E969-B969:D969)&gt;0),AND(ABS(C969:E969-B969:D969)&lt;4)))))</f>
        <v>1</v>
      </c>
      <c r="M969" s="1" t="b">
        <f t="shared" si="1"/>
        <v>1</v>
      </c>
    </row>
    <row r="970" ht="15.75" customHeight="1">
      <c r="A970" s="1" t="s">
        <v>979</v>
      </c>
      <c r="B970" s="1">
        <f>IFERROR(__xludf.DUMMYFUNCTION("SPLIT(A970,"" "")"),58.0)</f>
        <v>58</v>
      </c>
      <c r="C970" s="1">
        <f>IFERROR(__xludf.DUMMYFUNCTION("""COMPUTED_VALUE"""),57.0)</f>
        <v>57</v>
      </c>
      <c r="D970" s="1">
        <f>IFERROR(__xludf.DUMMYFUNCTION("""COMPUTED_VALUE"""),56.0)</f>
        <v>56</v>
      </c>
      <c r="E970" s="1">
        <f>IFERROR(__xludf.DUMMYFUNCTION("""COMPUTED_VALUE"""),55.0)</f>
        <v>55</v>
      </c>
      <c r="F970" s="1">
        <f>IFERROR(__xludf.DUMMYFUNCTION("""COMPUTED_VALUE"""),52.0)</f>
        <v>52</v>
      </c>
      <c r="G970" s="1">
        <f>IFERROR(__xludf.DUMMYFUNCTION("""COMPUTED_VALUE"""),51.0)</f>
        <v>51</v>
      </c>
      <c r="H970" s="1">
        <f>IFERROR(__xludf.DUMMYFUNCTION("""COMPUTED_VALUE"""),50.0)</f>
        <v>50</v>
      </c>
      <c r="I970" s="1"/>
      <c r="J970" s="1" t="b">
        <f t="array" ref="J970">IF(NOT(H970=""),AND(C970:H970&gt;B970:G970),IF(NOT(G970=""),AND(C970:G970&gt;B970:F970),IF(NOT(F970=""),AND(C970:F970&gt;B970:E970),AND(C970:E970&gt;B970:D970))))</f>
        <v>0</v>
      </c>
      <c r="K970" s="1" t="b">
        <f t="array" ref="K970">IF(NOT(H970=""),AND(C970:H970&lt;B970:G970),IF(NOT(G970=""),AND(C970:G970&lt;B970:F970),IF(NOT(F970=""),AND(C970:F970&lt;B970:E970),AND(C970:E970&lt;B970:D970))))</f>
        <v>1</v>
      </c>
      <c r="L970" s="1" t="b">
        <f t="array" ref="L970">IF(NOT(H970=""),AND(AND(ABS(C970:H970-B970:G970)&gt;0),AND(ABS(C970:H970-B970:G970)&lt;4)),IF(NOT(G970=""),AND(AND(ABS(C970:G970-B970:F970)&gt;0),AND(ABS(C970:G970-B970:F970)&lt;4)),IF(NOT(F970=""),AND(AND(ABS(C970:F970-B970:E970)&gt;0),AND(ABS(C970:F970-B970:E970)&lt;4)),AND(AND(ABS(C970:E970-B970:D970)&gt;0),AND(ABS(C970:E970-B970:D970)&lt;4)))))</f>
        <v>1</v>
      </c>
      <c r="M970" s="1" t="b">
        <f t="shared" si="1"/>
        <v>1</v>
      </c>
    </row>
    <row r="971" ht="15.75" customHeight="1">
      <c r="A971" s="1" t="s">
        <v>980</v>
      </c>
      <c r="B971" s="1">
        <f>IFERROR(__xludf.DUMMYFUNCTION("SPLIT(A971,"" "")"),31.0)</f>
        <v>31</v>
      </c>
      <c r="C971" s="1">
        <f>IFERROR(__xludf.DUMMYFUNCTION("""COMPUTED_VALUE"""),29.0)</f>
        <v>29</v>
      </c>
      <c r="D971" s="1">
        <f>IFERROR(__xludf.DUMMYFUNCTION("""COMPUTED_VALUE"""),26.0)</f>
        <v>26</v>
      </c>
      <c r="E971" s="1">
        <f>IFERROR(__xludf.DUMMYFUNCTION("""COMPUTED_VALUE"""),23.0)</f>
        <v>23</v>
      </c>
      <c r="F971" s="1">
        <f>IFERROR(__xludf.DUMMYFUNCTION("""COMPUTED_VALUE"""),22.0)</f>
        <v>22</v>
      </c>
      <c r="G971" s="1">
        <f>IFERROR(__xludf.DUMMYFUNCTION("""COMPUTED_VALUE"""),20.0)</f>
        <v>20</v>
      </c>
      <c r="H971" s="1">
        <f>IFERROR(__xludf.DUMMYFUNCTION("""COMPUTED_VALUE"""),17.0)</f>
        <v>17</v>
      </c>
      <c r="I971" s="1"/>
      <c r="J971" s="1" t="b">
        <f t="array" ref="J971">IF(NOT(H971=""),AND(C971:H971&gt;B971:G971),IF(NOT(G971=""),AND(C971:G971&gt;B971:F971),IF(NOT(F971=""),AND(C971:F971&gt;B971:E971),AND(C971:E971&gt;B971:D971))))</f>
        <v>0</v>
      </c>
      <c r="K971" s="1" t="b">
        <f t="array" ref="K971">IF(NOT(H971=""),AND(C971:H971&lt;B971:G971),IF(NOT(G971=""),AND(C971:G971&lt;B971:F971),IF(NOT(F971=""),AND(C971:F971&lt;B971:E971),AND(C971:E971&lt;B971:D971))))</f>
        <v>1</v>
      </c>
      <c r="L971" s="1" t="b">
        <f t="array" ref="L971">IF(NOT(H971=""),AND(AND(ABS(C971:H971-B971:G971)&gt;0),AND(ABS(C971:H971-B971:G971)&lt;4)),IF(NOT(G971=""),AND(AND(ABS(C971:G971-B971:F971)&gt;0),AND(ABS(C971:G971-B971:F971)&lt;4)),IF(NOT(F971=""),AND(AND(ABS(C971:F971-B971:E971)&gt;0),AND(ABS(C971:F971-B971:E971)&lt;4)),AND(AND(ABS(C971:E971-B971:D971)&gt;0),AND(ABS(C971:E971-B971:D971)&lt;4)))))</f>
        <v>1</v>
      </c>
      <c r="M971" s="1" t="b">
        <f t="shared" si="1"/>
        <v>1</v>
      </c>
    </row>
    <row r="972" ht="15.75" customHeight="1">
      <c r="A972" s="1" t="s">
        <v>981</v>
      </c>
      <c r="B972" s="1">
        <f>IFERROR(__xludf.DUMMYFUNCTION("SPLIT(A972,"" "")"),61.0)</f>
        <v>61</v>
      </c>
      <c r="C972" s="1">
        <f>IFERROR(__xludf.DUMMYFUNCTION("""COMPUTED_VALUE"""),59.0)</f>
        <v>59</v>
      </c>
      <c r="D972" s="1">
        <f>IFERROR(__xludf.DUMMYFUNCTION("""COMPUTED_VALUE"""),58.0)</f>
        <v>58</v>
      </c>
      <c r="E972" s="1">
        <f>IFERROR(__xludf.DUMMYFUNCTION("""COMPUTED_VALUE"""),57.0)</f>
        <v>57</v>
      </c>
      <c r="F972" s="1">
        <f>IFERROR(__xludf.DUMMYFUNCTION("""COMPUTED_VALUE"""),54.0)</f>
        <v>54</v>
      </c>
      <c r="G972" s="1">
        <f>IFERROR(__xludf.DUMMYFUNCTION("""COMPUTED_VALUE"""),51.0)</f>
        <v>51</v>
      </c>
      <c r="H972" s="1">
        <f>IFERROR(__xludf.DUMMYFUNCTION("""COMPUTED_VALUE"""),49.0)</f>
        <v>49</v>
      </c>
      <c r="I972" s="1"/>
      <c r="J972" s="1" t="b">
        <f t="array" ref="J972">IF(NOT(H972=""),AND(C972:H972&gt;B972:G972),IF(NOT(G972=""),AND(C972:G972&gt;B972:F972),IF(NOT(F972=""),AND(C972:F972&gt;B972:E972),AND(C972:E972&gt;B972:D972))))</f>
        <v>0</v>
      </c>
      <c r="K972" s="1" t="b">
        <f t="array" ref="K972">IF(NOT(H972=""),AND(C972:H972&lt;B972:G972),IF(NOT(G972=""),AND(C972:G972&lt;B972:F972),IF(NOT(F972=""),AND(C972:F972&lt;B972:E972),AND(C972:E972&lt;B972:D972))))</f>
        <v>1</v>
      </c>
      <c r="L972" s="1" t="b">
        <f t="array" ref="L972">IF(NOT(H972=""),AND(AND(ABS(C972:H972-B972:G972)&gt;0),AND(ABS(C972:H972-B972:G972)&lt;4)),IF(NOT(G972=""),AND(AND(ABS(C972:G972-B972:F972)&gt;0),AND(ABS(C972:G972-B972:F972)&lt;4)),IF(NOT(F972=""),AND(AND(ABS(C972:F972-B972:E972)&gt;0),AND(ABS(C972:F972-B972:E972)&lt;4)),AND(AND(ABS(C972:E972-B972:D972)&gt;0),AND(ABS(C972:E972-B972:D972)&lt;4)))))</f>
        <v>1</v>
      </c>
      <c r="M972" s="1" t="b">
        <f t="shared" si="1"/>
        <v>1</v>
      </c>
    </row>
    <row r="973" ht="15.75" customHeight="1">
      <c r="A973" s="1" t="s">
        <v>982</v>
      </c>
      <c r="B973" s="1">
        <f>IFERROR(__xludf.DUMMYFUNCTION("SPLIT(A973,"" "")"),67.0)</f>
        <v>67</v>
      </c>
      <c r="C973" s="1">
        <f>IFERROR(__xludf.DUMMYFUNCTION("""COMPUTED_VALUE"""),69.0)</f>
        <v>69</v>
      </c>
      <c r="D973" s="1">
        <f>IFERROR(__xludf.DUMMYFUNCTION("""COMPUTED_VALUE"""),71.0)</f>
        <v>71</v>
      </c>
      <c r="E973" s="1">
        <f>IFERROR(__xludf.DUMMYFUNCTION("""COMPUTED_VALUE"""),72.0)</f>
        <v>72</v>
      </c>
      <c r="F973" s="1">
        <f>IFERROR(__xludf.DUMMYFUNCTION("""COMPUTED_VALUE"""),73.0)</f>
        <v>73</v>
      </c>
      <c r="G973" s="1">
        <f>IFERROR(__xludf.DUMMYFUNCTION("""COMPUTED_VALUE"""),76.0)</f>
        <v>76</v>
      </c>
      <c r="H973" s="1">
        <f>IFERROR(__xludf.DUMMYFUNCTION("""COMPUTED_VALUE"""),79.0)</f>
        <v>79</v>
      </c>
      <c r="I973" s="1">
        <f>IFERROR(__xludf.DUMMYFUNCTION("""COMPUTED_VALUE"""),80.0)</f>
        <v>80</v>
      </c>
      <c r="J973" s="1" t="b">
        <f t="array" ref="J973">IF(NOT(H973=""),AND(C973:H973&gt;B973:G973),IF(NOT(G973=""),AND(C973:G973&gt;B973:F973),IF(NOT(F973=""),AND(C973:F973&gt;B973:E973),AND(C973:E973&gt;B973:D973))))</f>
        <v>1</v>
      </c>
      <c r="K973" s="1" t="b">
        <f t="array" ref="K973">IF(NOT(H973=""),AND(C973:H973&lt;B973:G973),IF(NOT(G973=""),AND(C973:G973&lt;B973:F973),IF(NOT(F973=""),AND(C973:F973&lt;B973:E973),AND(C973:E973&lt;B973:D973))))</f>
        <v>0</v>
      </c>
      <c r="L973" s="1" t="b">
        <f t="array" ref="L973">IF(NOT(H973=""),AND(AND(ABS(C973:H973-B973:G973)&gt;0),AND(ABS(C973:H973-B973:G973)&lt;4)),IF(NOT(G973=""),AND(AND(ABS(C973:G973-B973:F973)&gt;0),AND(ABS(C973:G973-B973:F973)&lt;4)),IF(NOT(F973=""),AND(AND(ABS(C973:F973-B973:E973)&gt;0),AND(ABS(C973:F973-B973:E973)&lt;4)),AND(AND(ABS(C973:E973-B973:D973)&gt;0),AND(ABS(C973:E973-B973:D973)&lt;4)))))</f>
        <v>1</v>
      </c>
      <c r="M973" s="1" t="b">
        <f t="shared" si="1"/>
        <v>1</v>
      </c>
    </row>
    <row r="974" ht="15.75" customHeight="1">
      <c r="A974" s="1" t="s">
        <v>983</v>
      </c>
      <c r="B974" s="1">
        <f>IFERROR(__xludf.DUMMYFUNCTION("SPLIT(A974,"" "")"),91.0)</f>
        <v>91</v>
      </c>
      <c r="C974" s="1">
        <f>IFERROR(__xludf.DUMMYFUNCTION("""COMPUTED_VALUE"""),88.0)</f>
        <v>88</v>
      </c>
      <c r="D974" s="1">
        <f>IFERROR(__xludf.DUMMYFUNCTION("""COMPUTED_VALUE"""),87.0)</f>
        <v>87</v>
      </c>
      <c r="E974" s="1">
        <f>IFERROR(__xludf.DUMMYFUNCTION("""COMPUTED_VALUE"""),85.0)</f>
        <v>85</v>
      </c>
      <c r="F974" s="1">
        <f>IFERROR(__xludf.DUMMYFUNCTION("""COMPUTED_VALUE"""),82.0)</f>
        <v>82</v>
      </c>
      <c r="G974" s="1">
        <f>IFERROR(__xludf.DUMMYFUNCTION("""COMPUTED_VALUE"""),79.0)</f>
        <v>79</v>
      </c>
      <c r="J974" s="1" t="b">
        <f t="array" ref="J974">IF(NOT(H974=""),AND(C974:H974&gt;B974:G974),IF(NOT(G974=""),AND(C974:G974&gt;B974:F974),IF(NOT(F974=""),AND(C974:F974&gt;B974:E974),AND(C974:E974&gt;B974:D974))))</f>
        <v>0</v>
      </c>
      <c r="K974" s="1" t="b">
        <f t="array" ref="K974">IF(NOT(H974=""),AND(C974:H974&lt;B974:G974),IF(NOT(G974=""),AND(C974:G974&lt;B974:F974),IF(NOT(F974=""),AND(C974:F974&lt;B974:E974),AND(C974:E974&lt;B974:D974))))</f>
        <v>1</v>
      </c>
      <c r="L974" s="1" t="b">
        <f t="array" ref="L974">IF(NOT(H974=""),AND(AND(ABS(C974:H974-B974:G974)&gt;0),AND(ABS(C974:H974-B974:G974)&lt;4)),IF(NOT(G974=""),AND(AND(ABS(C974:G974-B974:F974)&gt;0),AND(ABS(C974:G974-B974:F974)&lt;4)),IF(NOT(F974=""),AND(AND(ABS(C974:F974-B974:E974)&gt;0),AND(ABS(C974:F974-B974:E974)&lt;4)),AND(AND(ABS(C974:E974-B974:D974)&gt;0),AND(ABS(C974:E974-B974:D974)&lt;4)))))</f>
        <v>1</v>
      </c>
      <c r="M974" s="1" t="b">
        <f t="shared" si="1"/>
        <v>1</v>
      </c>
    </row>
    <row r="975" ht="15.75" customHeight="1">
      <c r="A975" s="1" t="s">
        <v>984</v>
      </c>
      <c r="B975" s="1">
        <f>IFERROR(__xludf.DUMMYFUNCTION("SPLIT(A975,"" "")"),62.0)</f>
        <v>62</v>
      </c>
      <c r="C975" s="1">
        <f>IFERROR(__xludf.DUMMYFUNCTION("""COMPUTED_VALUE"""),65.0)</f>
        <v>65</v>
      </c>
      <c r="D975" s="1">
        <f>IFERROR(__xludf.DUMMYFUNCTION("""COMPUTED_VALUE"""),67.0)</f>
        <v>67</v>
      </c>
      <c r="E975" s="1">
        <f>IFERROR(__xludf.DUMMYFUNCTION("""COMPUTED_VALUE"""),70.0)</f>
        <v>70</v>
      </c>
      <c r="F975" s="1">
        <f>IFERROR(__xludf.DUMMYFUNCTION("""COMPUTED_VALUE"""),72.0)</f>
        <v>72</v>
      </c>
      <c r="G975" s="1">
        <f>IFERROR(__xludf.DUMMYFUNCTION("""COMPUTED_VALUE"""),75.0)</f>
        <v>75</v>
      </c>
      <c r="H975" s="1">
        <f>IFERROR(__xludf.DUMMYFUNCTION("""COMPUTED_VALUE"""),77.0)</f>
        <v>77</v>
      </c>
      <c r="I975" s="1"/>
      <c r="J975" s="1" t="b">
        <f t="array" ref="J975">IF(NOT(H975=""),AND(C975:H975&gt;B975:G975),IF(NOT(G975=""),AND(C975:G975&gt;B975:F975),IF(NOT(F975=""),AND(C975:F975&gt;B975:E975),AND(C975:E975&gt;B975:D975))))</f>
        <v>1</v>
      </c>
      <c r="K975" s="1" t="b">
        <f t="array" ref="K975">IF(NOT(H975=""),AND(C975:H975&lt;B975:G975),IF(NOT(G975=""),AND(C975:G975&lt;B975:F975),IF(NOT(F975=""),AND(C975:F975&lt;B975:E975),AND(C975:E975&lt;B975:D975))))</f>
        <v>0</v>
      </c>
      <c r="L975" s="1" t="b">
        <f t="array" ref="L975">IF(NOT(H975=""),AND(AND(ABS(C975:H975-B975:G975)&gt;0),AND(ABS(C975:H975-B975:G975)&lt;4)),IF(NOT(G975=""),AND(AND(ABS(C975:G975-B975:F975)&gt;0),AND(ABS(C975:G975-B975:F975)&lt;4)),IF(NOT(F975=""),AND(AND(ABS(C975:F975-B975:E975)&gt;0),AND(ABS(C975:F975-B975:E975)&lt;4)),AND(AND(ABS(C975:E975-B975:D975)&gt;0),AND(ABS(C975:E975-B975:D975)&lt;4)))))</f>
        <v>1</v>
      </c>
      <c r="M975" s="1" t="b">
        <f t="shared" si="1"/>
        <v>1</v>
      </c>
    </row>
    <row r="976" ht="15.75" customHeight="1">
      <c r="A976" s="1" t="s">
        <v>985</v>
      </c>
      <c r="B976" s="1">
        <f>IFERROR(__xludf.DUMMYFUNCTION("SPLIT(A976,"" "")"),68.0)</f>
        <v>68</v>
      </c>
      <c r="C976" s="1">
        <f>IFERROR(__xludf.DUMMYFUNCTION("""COMPUTED_VALUE"""),69.0)</f>
        <v>69</v>
      </c>
      <c r="D976" s="1">
        <f>IFERROR(__xludf.DUMMYFUNCTION("""COMPUTED_VALUE"""),72.0)</f>
        <v>72</v>
      </c>
      <c r="E976" s="1">
        <f>IFERROR(__xludf.DUMMYFUNCTION("""COMPUTED_VALUE"""),73.0)</f>
        <v>73</v>
      </c>
      <c r="F976" s="1">
        <f>IFERROR(__xludf.DUMMYFUNCTION("""COMPUTED_VALUE"""),75.0)</f>
        <v>75</v>
      </c>
      <c r="J976" s="1" t="b">
        <f t="array" ref="J976">IF(NOT(H976=""),AND(C976:H976&gt;B976:G976),IF(NOT(G976=""),AND(C976:G976&gt;B976:F976),IF(NOT(F976=""),AND(C976:F976&gt;B976:E976),AND(C976:E976&gt;B976:D976))))</f>
        <v>1</v>
      </c>
      <c r="K976" s="1" t="b">
        <f t="array" ref="K976">IF(NOT(H976=""),AND(C976:H976&lt;B976:G976),IF(NOT(G976=""),AND(C976:G976&lt;B976:F976),IF(NOT(F976=""),AND(C976:F976&lt;B976:E976),AND(C976:E976&lt;B976:D976))))</f>
        <v>0</v>
      </c>
      <c r="L976" s="1" t="b">
        <f t="array" ref="L976">IF(NOT(H976=""),AND(AND(ABS(C976:H976-B976:G976)&gt;0),AND(ABS(C976:H976-B976:G976)&lt;4)),IF(NOT(G976=""),AND(AND(ABS(C976:G976-B976:F976)&gt;0),AND(ABS(C976:G976-B976:F976)&lt;4)),IF(NOT(F976=""),AND(AND(ABS(C976:F976-B976:E976)&gt;0),AND(ABS(C976:F976-B976:E976)&lt;4)),AND(AND(ABS(C976:E976-B976:D976)&gt;0),AND(ABS(C976:E976-B976:D976)&lt;4)))))</f>
        <v>1</v>
      </c>
      <c r="M976" s="1" t="b">
        <f t="shared" si="1"/>
        <v>1</v>
      </c>
    </row>
    <row r="977" ht="15.75" customHeight="1">
      <c r="A977" s="1" t="s">
        <v>986</v>
      </c>
      <c r="B977" s="1">
        <f>IFERROR(__xludf.DUMMYFUNCTION("SPLIT(A977,"" "")"),10.0)</f>
        <v>10</v>
      </c>
      <c r="C977" s="1">
        <f>IFERROR(__xludf.DUMMYFUNCTION("""COMPUTED_VALUE"""),13.0)</f>
        <v>13</v>
      </c>
      <c r="D977" s="1">
        <f>IFERROR(__xludf.DUMMYFUNCTION("""COMPUTED_VALUE"""),15.0)</f>
        <v>15</v>
      </c>
      <c r="E977" s="1">
        <f>IFERROR(__xludf.DUMMYFUNCTION("""COMPUTED_VALUE"""),16.0)</f>
        <v>16</v>
      </c>
      <c r="F977" s="1">
        <f>IFERROR(__xludf.DUMMYFUNCTION("""COMPUTED_VALUE"""),17.0)</f>
        <v>17</v>
      </c>
      <c r="G977" s="1">
        <f>IFERROR(__xludf.DUMMYFUNCTION("""COMPUTED_VALUE"""),19.0)</f>
        <v>19</v>
      </c>
      <c r="J977" s="1" t="b">
        <f t="array" ref="J977">IF(NOT(H977=""),AND(C977:H977&gt;B977:G977),IF(NOT(G977=""),AND(C977:G977&gt;B977:F977),IF(NOT(F977=""),AND(C977:F977&gt;B977:E977),AND(C977:E977&gt;B977:D977))))</f>
        <v>1</v>
      </c>
      <c r="K977" s="1" t="b">
        <f t="array" ref="K977">IF(NOT(H977=""),AND(C977:H977&lt;B977:G977),IF(NOT(G977=""),AND(C977:G977&lt;B977:F977),IF(NOT(F977=""),AND(C977:F977&lt;B977:E977),AND(C977:E977&lt;B977:D977))))</f>
        <v>0</v>
      </c>
      <c r="L977" s="1" t="b">
        <f t="array" ref="L977">IF(NOT(H977=""),AND(AND(ABS(C977:H977-B977:G977)&gt;0),AND(ABS(C977:H977-B977:G977)&lt;4)),IF(NOT(G977=""),AND(AND(ABS(C977:G977-B977:F977)&gt;0),AND(ABS(C977:G977-B977:F977)&lt;4)),IF(NOT(F977=""),AND(AND(ABS(C977:F977-B977:E977)&gt;0),AND(ABS(C977:F977-B977:E977)&lt;4)),AND(AND(ABS(C977:E977-B977:D977)&gt;0),AND(ABS(C977:E977-B977:D977)&lt;4)))))</f>
        <v>1</v>
      </c>
      <c r="M977" s="1" t="b">
        <f t="shared" si="1"/>
        <v>1</v>
      </c>
    </row>
    <row r="978" ht="15.75" customHeight="1">
      <c r="A978" s="1" t="s">
        <v>987</v>
      </c>
      <c r="B978" s="1">
        <f>IFERROR(__xludf.DUMMYFUNCTION("SPLIT(A978,"" "")"),27.0)</f>
        <v>27</v>
      </c>
      <c r="C978" s="1">
        <f>IFERROR(__xludf.DUMMYFUNCTION("""COMPUTED_VALUE"""),30.0)</f>
        <v>30</v>
      </c>
      <c r="D978" s="1">
        <f>IFERROR(__xludf.DUMMYFUNCTION("""COMPUTED_VALUE"""),31.0)</f>
        <v>31</v>
      </c>
      <c r="E978" s="1">
        <f>IFERROR(__xludf.DUMMYFUNCTION("""COMPUTED_VALUE"""),34.0)</f>
        <v>34</v>
      </c>
      <c r="F978" s="1">
        <f>IFERROR(__xludf.DUMMYFUNCTION("""COMPUTED_VALUE"""),35.0)</f>
        <v>35</v>
      </c>
      <c r="J978" s="1" t="b">
        <f t="array" ref="J978">IF(NOT(H978=""),AND(C978:H978&gt;B978:G978),IF(NOT(G978=""),AND(C978:G978&gt;B978:F978),IF(NOT(F978=""),AND(C978:F978&gt;B978:E978),AND(C978:E978&gt;B978:D978))))</f>
        <v>1</v>
      </c>
      <c r="K978" s="1" t="b">
        <f t="array" ref="K978">IF(NOT(H978=""),AND(C978:H978&lt;B978:G978),IF(NOT(G978=""),AND(C978:G978&lt;B978:F978),IF(NOT(F978=""),AND(C978:F978&lt;B978:E978),AND(C978:E978&lt;B978:D978))))</f>
        <v>0</v>
      </c>
      <c r="L978" s="1" t="b">
        <f t="array" ref="L978">IF(NOT(H978=""),AND(AND(ABS(C978:H978-B978:G978)&gt;0),AND(ABS(C978:H978-B978:G978)&lt;4)),IF(NOT(G978=""),AND(AND(ABS(C978:G978-B978:F978)&gt;0),AND(ABS(C978:G978-B978:F978)&lt;4)),IF(NOT(F978=""),AND(AND(ABS(C978:F978-B978:E978)&gt;0),AND(ABS(C978:F978-B978:E978)&lt;4)),AND(AND(ABS(C978:E978-B978:D978)&gt;0),AND(ABS(C978:E978-B978:D978)&lt;4)))))</f>
        <v>1</v>
      </c>
      <c r="M978" s="1" t="b">
        <f t="shared" si="1"/>
        <v>1</v>
      </c>
    </row>
    <row r="979" ht="15.75" customHeight="1">
      <c r="A979" s="1" t="s">
        <v>988</v>
      </c>
      <c r="B979" s="1">
        <f>IFERROR(__xludf.DUMMYFUNCTION("SPLIT(A979,"" "")"),17.0)</f>
        <v>17</v>
      </c>
      <c r="C979" s="1">
        <f>IFERROR(__xludf.DUMMYFUNCTION("""COMPUTED_VALUE"""),16.0)</f>
        <v>16</v>
      </c>
      <c r="D979" s="1">
        <f>IFERROR(__xludf.DUMMYFUNCTION("""COMPUTED_VALUE"""),13.0)</f>
        <v>13</v>
      </c>
      <c r="E979" s="1">
        <f>IFERROR(__xludf.DUMMYFUNCTION("""COMPUTED_VALUE"""),12.0)</f>
        <v>12</v>
      </c>
      <c r="F979" s="1">
        <f>IFERROR(__xludf.DUMMYFUNCTION("""COMPUTED_VALUE"""),11.0)</f>
        <v>11</v>
      </c>
      <c r="G979" s="1">
        <f>IFERROR(__xludf.DUMMYFUNCTION("""COMPUTED_VALUE"""),10.0)</f>
        <v>10</v>
      </c>
      <c r="H979" s="1">
        <f>IFERROR(__xludf.DUMMYFUNCTION("""COMPUTED_VALUE"""),7.0)</f>
        <v>7</v>
      </c>
      <c r="I979" s="1">
        <f>IFERROR(__xludf.DUMMYFUNCTION("""COMPUTED_VALUE"""),6.0)</f>
        <v>6</v>
      </c>
      <c r="J979" s="1" t="b">
        <f t="array" ref="J979">IF(NOT(H979=""),AND(C979:H979&gt;B979:G979),IF(NOT(G979=""),AND(C979:G979&gt;B979:F979),IF(NOT(F979=""),AND(C979:F979&gt;B979:E979),AND(C979:E979&gt;B979:D979))))</f>
        <v>0</v>
      </c>
      <c r="K979" s="1" t="b">
        <f t="array" ref="K979">IF(NOT(H979=""),AND(C979:H979&lt;B979:G979),IF(NOT(G979=""),AND(C979:G979&lt;B979:F979),IF(NOT(F979=""),AND(C979:F979&lt;B979:E979),AND(C979:E979&lt;B979:D979))))</f>
        <v>1</v>
      </c>
      <c r="L979" s="1" t="b">
        <f t="array" ref="L979">IF(NOT(H979=""),AND(AND(ABS(C979:H979-B979:G979)&gt;0),AND(ABS(C979:H979-B979:G979)&lt;4)),IF(NOT(G979=""),AND(AND(ABS(C979:G979-B979:F979)&gt;0),AND(ABS(C979:G979-B979:F979)&lt;4)),IF(NOT(F979=""),AND(AND(ABS(C979:F979-B979:E979)&gt;0),AND(ABS(C979:F979-B979:E979)&lt;4)),AND(AND(ABS(C979:E979-B979:D979)&gt;0),AND(ABS(C979:E979-B979:D979)&lt;4)))))</f>
        <v>1</v>
      </c>
      <c r="M979" s="1" t="b">
        <f t="shared" si="1"/>
        <v>1</v>
      </c>
    </row>
    <row r="980" ht="15.75" customHeight="1">
      <c r="A980" s="1" t="s">
        <v>989</v>
      </c>
      <c r="B980" s="1">
        <f>IFERROR(__xludf.DUMMYFUNCTION("SPLIT(A980,"" "")"),22.0)</f>
        <v>22</v>
      </c>
      <c r="C980" s="1">
        <f>IFERROR(__xludf.DUMMYFUNCTION("""COMPUTED_VALUE"""),21.0)</f>
        <v>21</v>
      </c>
      <c r="D980" s="1">
        <f>IFERROR(__xludf.DUMMYFUNCTION("""COMPUTED_VALUE"""),19.0)</f>
        <v>19</v>
      </c>
      <c r="E980" s="1">
        <f>IFERROR(__xludf.DUMMYFUNCTION("""COMPUTED_VALUE"""),18.0)</f>
        <v>18</v>
      </c>
      <c r="F980" s="1">
        <f>IFERROR(__xludf.DUMMYFUNCTION("""COMPUTED_VALUE"""),16.0)</f>
        <v>16</v>
      </c>
      <c r="J980" s="1" t="b">
        <f t="array" ref="J980">IF(NOT(H980=""),AND(C980:H980&gt;B980:G980),IF(NOT(G980=""),AND(C980:G980&gt;B980:F980),IF(NOT(F980=""),AND(C980:F980&gt;B980:E980),AND(C980:E980&gt;B980:D980))))</f>
        <v>0</v>
      </c>
      <c r="K980" s="1" t="b">
        <f t="array" ref="K980">IF(NOT(H980=""),AND(C980:H980&lt;B980:G980),IF(NOT(G980=""),AND(C980:G980&lt;B980:F980),IF(NOT(F980=""),AND(C980:F980&lt;B980:E980),AND(C980:E980&lt;B980:D980))))</f>
        <v>1</v>
      </c>
      <c r="L980" s="1" t="b">
        <f t="array" ref="L980">IF(NOT(H980=""),AND(AND(ABS(C980:H980-B980:G980)&gt;0),AND(ABS(C980:H980-B980:G980)&lt;4)),IF(NOT(G980=""),AND(AND(ABS(C980:G980-B980:F980)&gt;0),AND(ABS(C980:G980-B980:F980)&lt;4)),IF(NOT(F980=""),AND(AND(ABS(C980:F980-B980:E980)&gt;0),AND(ABS(C980:F980-B980:E980)&lt;4)),AND(AND(ABS(C980:E980-B980:D980)&gt;0),AND(ABS(C980:E980-B980:D980)&lt;4)))))</f>
        <v>1</v>
      </c>
      <c r="M980" s="1" t="b">
        <f t="shared" si="1"/>
        <v>1</v>
      </c>
    </row>
    <row r="981" ht="15.75" customHeight="1">
      <c r="A981" s="1" t="s">
        <v>990</v>
      </c>
      <c r="B981" s="1">
        <f>IFERROR(__xludf.DUMMYFUNCTION("SPLIT(A981,"" "")"),46.0)</f>
        <v>46</v>
      </c>
      <c r="C981" s="1">
        <f>IFERROR(__xludf.DUMMYFUNCTION("""COMPUTED_VALUE"""),48.0)</f>
        <v>48</v>
      </c>
      <c r="D981" s="1">
        <f>IFERROR(__xludf.DUMMYFUNCTION("""COMPUTED_VALUE"""),51.0)</f>
        <v>51</v>
      </c>
      <c r="E981" s="1">
        <f>IFERROR(__xludf.DUMMYFUNCTION("""COMPUTED_VALUE"""),52.0)</f>
        <v>52</v>
      </c>
      <c r="F981" s="1">
        <f>IFERROR(__xludf.DUMMYFUNCTION("""COMPUTED_VALUE"""),55.0)</f>
        <v>55</v>
      </c>
      <c r="G981" s="1">
        <f>IFERROR(__xludf.DUMMYFUNCTION("""COMPUTED_VALUE"""),57.0)</f>
        <v>57</v>
      </c>
      <c r="J981" s="1" t="b">
        <f t="array" ref="J981">IF(NOT(H981=""),AND(C981:H981&gt;B981:G981),IF(NOT(G981=""),AND(C981:G981&gt;B981:F981),IF(NOT(F981=""),AND(C981:F981&gt;B981:E981),AND(C981:E981&gt;B981:D981))))</f>
        <v>1</v>
      </c>
      <c r="K981" s="1" t="b">
        <f t="array" ref="K981">IF(NOT(H981=""),AND(C981:H981&lt;B981:G981),IF(NOT(G981=""),AND(C981:G981&lt;B981:F981),IF(NOT(F981=""),AND(C981:F981&lt;B981:E981),AND(C981:E981&lt;B981:D981))))</f>
        <v>0</v>
      </c>
      <c r="L981" s="1" t="b">
        <f t="array" ref="L981">IF(NOT(H981=""),AND(AND(ABS(C981:H981-B981:G981)&gt;0),AND(ABS(C981:H981-B981:G981)&lt;4)),IF(NOT(G981=""),AND(AND(ABS(C981:G981-B981:F981)&gt;0),AND(ABS(C981:G981-B981:F981)&lt;4)),IF(NOT(F981=""),AND(AND(ABS(C981:F981-B981:E981)&gt;0),AND(ABS(C981:F981-B981:E981)&lt;4)),AND(AND(ABS(C981:E981-B981:D981)&gt;0),AND(ABS(C981:E981-B981:D981)&lt;4)))))</f>
        <v>1</v>
      </c>
      <c r="M981" s="1" t="b">
        <f t="shared" si="1"/>
        <v>1</v>
      </c>
    </row>
    <row r="982" ht="15.75" customHeight="1">
      <c r="A982" s="1" t="s">
        <v>991</v>
      </c>
      <c r="B982" s="1">
        <f>IFERROR(__xludf.DUMMYFUNCTION("SPLIT(A982,"" "")"),60.0)</f>
        <v>60</v>
      </c>
      <c r="C982" s="1">
        <f>IFERROR(__xludf.DUMMYFUNCTION("""COMPUTED_VALUE"""),59.0)</f>
        <v>59</v>
      </c>
      <c r="D982" s="1">
        <f>IFERROR(__xludf.DUMMYFUNCTION("""COMPUTED_VALUE"""),56.0)</f>
        <v>56</v>
      </c>
      <c r="E982" s="1">
        <f>IFERROR(__xludf.DUMMYFUNCTION("""COMPUTED_VALUE"""),55.0)</f>
        <v>55</v>
      </c>
      <c r="F982" s="1">
        <f>IFERROR(__xludf.DUMMYFUNCTION("""COMPUTED_VALUE"""),52.0)</f>
        <v>52</v>
      </c>
      <c r="G982" s="1">
        <f>IFERROR(__xludf.DUMMYFUNCTION("""COMPUTED_VALUE"""),51.0)</f>
        <v>51</v>
      </c>
      <c r="H982" s="1">
        <f>IFERROR(__xludf.DUMMYFUNCTION("""COMPUTED_VALUE"""),50.0)</f>
        <v>50</v>
      </c>
      <c r="I982" s="1"/>
      <c r="J982" s="1" t="b">
        <f t="array" ref="J982">IF(NOT(H982=""),AND(C982:H982&gt;B982:G982),IF(NOT(G982=""),AND(C982:G982&gt;B982:F982),IF(NOT(F982=""),AND(C982:F982&gt;B982:E982),AND(C982:E982&gt;B982:D982))))</f>
        <v>0</v>
      </c>
      <c r="K982" s="1" t="b">
        <f t="array" ref="K982">IF(NOT(H982=""),AND(C982:H982&lt;B982:G982),IF(NOT(G982=""),AND(C982:G982&lt;B982:F982),IF(NOT(F982=""),AND(C982:F982&lt;B982:E982),AND(C982:E982&lt;B982:D982))))</f>
        <v>1</v>
      </c>
      <c r="L982" s="1" t="b">
        <f t="array" ref="L982">IF(NOT(H982=""),AND(AND(ABS(C982:H982-B982:G982)&gt;0),AND(ABS(C982:H982-B982:G982)&lt;4)),IF(NOT(G982=""),AND(AND(ABS(C982:G982-B982:F982)&gt;0),AND(ABS(C982:G982-B982:F982)&lt;4)),IF(NOT(F982=""),AND(AND(ABS(C982:F982-B982:E982)&gt;0),AND(ABS(C982:F982-B982:E982)&lt;4)),AND(AND(ABS(C982:E982-B982:D982)&gt;0),AND(ABS(C982:E982-B982:D982)&lt;4)))))</f>
        <v>1</v>
      </c>
      <c r="M982" s="1" t="b">
        <f t="shared" si="1"/>
        <v>1</v>
      </c>
    </row>
    <row r="983" ht="15.75" customHeight="1">
      <c r="A983" s="1" t="s">
        <v>992</v>
      </c>
      <c r="B983" s="1">
        <f>IFERROR(__xludf.DUMMYFUNCTION("SPLIT(A983,"" "")"),92.0)</f>
        <v>92</v>
      </c>
      <c r="C983" s="1">
        <f>IFERROR(__xludf.DUMMYFUNCTION("""COMPUTED_VALUE"""),90.0)</f>
        <v>90</v>
      </c>
      <c r="D983" s="1">
        <f>IFERROR(__xludf.DUMMYFUNCTION("""COMPUTED_VALUE"""),87.0)</f>
        <v>87</v>
      </c>
      <c r="E983" s="1">
        <f>IFERROR(__xludf.DUMMYFUNCTION("""COMPUTED_VALUE"""),85.0)</f>
        <v>85</v>
      </c>
      <c r="F983" s="1">
        <f>IFERROR(__xludf.DUMMYFUNCTION("""COMPUTED_VALUE"""),83.0)</f>
        <v>83</v>
      </c>
      <c r="G983" s="1">
        <f>IFERROR(__xludf.DUMMYFUNCTION("""COMPUTED_VALUE"""),82.0)</f>
        <v>82</v>
      </c>
      <c r="H983" s="1">
        <f>IFERROR(__xludf.DUMMYFUNCTION("""COMPUTED_VALUE"""),79.0)</f>
        <v>79</v>
      </c>
      <c r="I983" s="1">
        <f>IFERROR(__xludf.DUMMYFUNCTION("""COMPUTED_VALUE"""),77.0)</f>
        <v>77</v>
      </c>
      <c r="J983" s="1" t="b">
        <f t="array" ref="J983">IF(NOT(H983=""),AND(C983:H983&gt;B983:G983),IF(NOT(G983=""),AND(C983:G983&gt;B983:F983),IF(NOT(F983=""),AND(C983:F983&gt;B983:E983),AND(C983:E983&gt;B983:D983))))</f>
        <v>0</v>
      </c>
      <c r="K983" s="1" t="b">
        <f t="array" ref="K983">IF(NOT(H983=""),AND(C983:H983&lt;B983:G983),IF(NOT(G983=""),AND(C983:G983&lt;B983:F983),IF(NOT(F983=""),AND(C983:F983&lt;B983:E983),AND(C983:E983&lt;B983:D983))))</f>
        <v>1</v>
      </c>
      <c r="L983" s="1" t="b">
        <f t="array" ref="L983">IF(NOT(H983=""),AND(AND(ABS(C983:H983-B983:G983)&gt;0),AND(ABS(C983:H983-B983:G983)&lt;4)),IF(NOT(G983=""),AND(AND(ABS(C983:G983-B983:F983)&gt;0),AND(ABS(C983:G983-B983:F983)&lt;4)),IF(NOT(F983=""),AND(AND(ABS(C983:F983-B983:E983)&gt;0),AND(ABS(C983:F983-B983:E983)&lt;4)),AND(AND(ABS(C983:E983-B983:D983)&gt;0),AND(ABS(C983:E983-B983:D983)&lt;4)))))</f>
        <v>1</v>
      </c>
      <c r="M983" s="1" t="b">
        <f t="shared" si="1"/>
        <v>1</v>
      </c>
    </row>
    <row r="984" ht="15.75" customHeight="1">
      <c r="A984" s="1" t="s">
        <v>993</v>
      </c>
      <c r="B984" s="1">
        <f>IFERROR(__xludf.DUMMYFUNCTION("SPLIT(A984,"" "")"),5.0)</f>
        <v>5</v>
      </c>
      <c r="C984" s="1">
        <f>IFERROR(__xludf.DUMMYFUNCTION("""COMPUTED_VALUE"""),6.0)</f>
        <v>6</v>
      </c>
      <c r="D984" s="1">
        <f>IFERROR(__xludf.DUMMYFUNCTION("""COMPUTED_VALUE"""),9.0)</f>
        <v>9</v>
      </c>
      <c r="E984" s="1">
        <f>IFERROR(__xludf.DUMMYFUNCTION("""COMPUTED_VALUE"""),10.0)</f>
        <v>10</v>
      </c>
      <c r="F984" s="1">
        <f>IFERROR(__xludf.DUMMYFUNCTION("""COMPUTED_VALUE"""),13.0)</f>
        <v>13</v>
      </c>
      <c r="G984" s="1">
        <f>IFERROR(__xludf.DUMMYFUNCTION("""COMPUTED_VALUE"""),16.0)</f>
        <v>16</v>
      </c>
      <c r="H984" s="1">
        <f>IFERROR(__xludf.DUMMYFUNCTION("""COMPUTED_VALUE"""),19.0)</f>
        <v>19</v>
      </c>
      <c r="I984" s="1"/>
      <c r="J984" s="1" t="b">
        <f t="array" ref="J984">IF(NOT(H984=""),AND(C984:H984&gt;B984:G984),IF(NOT(G984=""),AND(C984:G984&gt;B984:F984),IF(NOT(F984=""),AND(C984:F984&gt;B984:E984),AND(C984:E984&gt;B984:D984))))</f>
        <v>1</v>
      </c>
      <c r="K984" s="1" t="b">
        <f t="array" ref="K984">IF(NOT(H984=""),AND(C984:H984&lt;B984:G984),IF(NOT(G984=""),AND(C984:G984&lt;B984:F984),IF(NOT(F984=""),AND(C984:F984&lt;B984:E984),AND(C984:E984&lt;B984:D984))))</f>
        <v>0</v>
      </c>
      <c r="L984" s="1" t="b">
        <f t="array" ref="L984">IF(NOT(H984=""),AND(AND(ABS(C984:H984-B984:G984)&gt;0),AND(ABS(C984:H984-B984:G984)&lt;4)),IF(NOT(G984=""),AND(AND(ABS(C984:G984-B984:F984)&gt;0),AND(ABS(C984:G984-B984:F984)&lt;4)),IF(NOT(F984=""),AND(AND(ABS(C984:F984-B984:E984)&gt;0),AND(ABS(C984:F984-B984:E984)&lt;4)),AND(AND(ABS(C984:E984-B984:D984)&gt;0),AND(ABS(C984:E984-B984:D984)&lt;4)))))</f>
        <v>1</v>
      </c>
      <c r="M984" s="1" t="b">
        <f t="shared" si="1"/>
        <v>1</v>
      </c>
    </row>
    <row r="985" ht="15.75" customHeight="1">
      <c r="A985" s="1" t="s">
        <v>994</v>
      </c>
      <c r="B985" s="1">
        <f>IFERROR(__xludf.DUMMYFUNCTION("SPLIT(A985,"" "")"),26.0)</f>
        <v>26</v>
      </c>
      <c r="C985" s="1">
        <f>IFERROR(__xludf.DUMMYFUNCTION("""COMPUTED_VALUE"""),24.0)</f>
        <v>24</v>
      </c>
      <c r="D985" s="1">
        <f>IFERROR(__xludf.DUMMYFUNCTION("""COMPUTED_VALUE"""),22.0)</f>
        <v>22</v>
      </c>
      <c r="E985" s="1">
        <f>IFERROR(__xludf.DUMMYFUNCTION("""COMPUTED_VALUE"""),20.0)</f>
        <v>20</v>
      </c>
      <c r="F985" s="1">
        <f>IFERROR(__xludf.DUMMYFUNCTION("""COMPUTED_VALUE"""),18.0)</f>
        <v>18</v>
      </c>
      <c r="G985" s="1">
        <f>IFERROR(__xludf.DUMMYFUNCTION("""COMPUTED_VALUE"""),17.0)</f>
        <v>17</v>
      </c>
      <c r="H985" s="1">
        <f>IFERROR(__xludf.DUMMYFUNCTION("""COMPUTED_VALUE"""),16.0)</f>
        <v>16</v>
      </c>
      <c r="I985" s="1">
        <f>IFERROR(__xludf.DUMMYFUNCTION("""COMPUTED_VALUE"""),15.0)</f>
        <v>15</v>
      </c>
      <c r="J985" s="1" t="b">
        <f t="array" ref="J985">IF(NOT(H985=""),AND(C985:H985&gt;B985:G985),IF(NOT(G985=""),AND(C985:G985&gt;B985:F985),IF(NOT(F985=""),AND(C985:F985&gt;B985:E985),AND(C985:E985&gt;B985:D985))))</f>
        <v>0</v>
      </c>
      <c r="K985" s="1" t="b">
        <f t="array" ref="K985">IF(NOT(H985=""),AND(C985:H985&lt;B985:G985),IF(NOT(G985=""),AND(C985:G985&lt;B985:F985),IF(NOT(F985=""),AND(C985:F985&lt;B985:E985),AND(C985:E985&lt;B985:D985))))</f>
        <v>1</v>
      </c>
      <c r="L985" s="1" t="b">
        <f t="array" ref="L985">IF(NOT(H985=""),AND(AND(ABS(C985:H985-B985:G985)&gt;0),AND(ABS(C985:H985-B985:G985)&lt;4)),IF(NOT(G985=""),AND(AND(ABS(C985:G985-B985:F985)&gt;0),AND(ABS(C985:G985-B985:F985)&lt;4)),IF(NOT(F985=""),AND(AND(ABS(C985:F985-B985:E985)&gt;0),AND(ABS(C985:F985-B985:E985)&lt;4)),AND(AND(ABS(C985:E985-B985:D985)&gt;0),AND(ABS(C985:E985-B985:D985)&lt;4)))))</f>
        <v>1</v>
      </c>
      <c r="M985" s="1" t="b">
        <f t="shared" si="1"/>
        <v>1</v>
      </c>
    </row>
    <row r="986" ht="15.75" customHeight="1">
      <c r="A986" s="1" t="s">
        <v>995</v>
      </c>
      <c r="B986" s="1">
        <f>IFERROR(__xludf.DUMMYFUNCTION("SPLIT(A986,"" "")"),68.0)</f>
        <v>68</v>
      </c>
      <c r="C986" s="1">
        <f>IFERROR(__xludf.DUMMYFUNCTION("""COMPUTED_VALUE"""),69.0)</f>
        <v>69</v>
      </c>
      <c r="D986" s="1">
        <f>IFERROR(__xludf.DUMMYFUNCTION("""COMPUTED_VALUE"""),72.0)</f>
        <v>72</v>
      </c>
      <c r="E986" s="1">
        <f>IFERROR(__xludf.DUMMYFUNCTION("""COMPUTED_VALUE"""),74.0)</f>
        <v>74</v>
      </c>
      <c r="F986" s="1">
        <f>IFERROR(__xludf.DUMMYFUNCTION("""COMPUTED_VALUE"""),75.0)</f>
        <v>75</v>
      </c>
      <c r="G986" s="1">
        <f>IFERROR(__xludf.DUMMYFUNCTION("""COMPUTED_VALUE"""),77.0)</f>
        <v>77</v>
      </c>
      <c r="H986" s="1">
        <f>IFERROR(__xludf.DUMMYFUNCTION("""COMPUTED_VALUE"""),78.0)</f>
        <v>78</v>
      </c>
      <c r="I986" s="1"/>
      <c r="J986" s="1" t="b">
        <f t="array" ref="J986">IF(NOT(H986=""),AND(C986:H986&gt;B986:G986),IF(NOT(G986=""),AND(C986:G986&gt;B986:F986),IF(NOT(F986=""),AND(C986:F986&gt;B986:E986),AND(C986:E986&gt;B986:D986))))</f>
        <v>1</v>
      </c>
      <c r="K986" s="1" t="b">
        <f t="array" ref="K986">IF(NOT(H986=""),AND(C986:H986&lt;B986:G986),IF(NOT(G986=""),AND(C986:G986&lt;B986:F986),IF(NOT(F986=""),AND(C986:F986&lt;B986:E986),AND(C986:E986&lt;B986:D986))))</f>
        <v>0</v>
      </c>
      <c r="L986" s="1" t="b">
        <f t="array" ref="L986">IF(NOT(H986=""),AND(AND(ABS(C986:H986-B986:G986)&gt;0),AND(ABS(C986:H986-B986:G986)&lt;4)),IF(NOT(G986=""),AND(AND(ABS(C986:G986-B986:F986)&gt;0),AND(ABS(C986:G986-B986:F986)&lt;4)),IF(NOT(F986=""),AND(AND(ABS(C986:F986-B986:E986)&gt;0),AND(ABS(C986:F986-B986:E986)&lt;4)),AND(AND(ABS(C986:E986-B986:D986)&gt;0),AND(ABS(C986:E986-B986:D986)&lt;4)))))</f>
        <v>1</v>
      </c>
      <c r="M986" s="1" t="b">
        <f t="shared" si="1"/>
        <v>1</v>
      </c>
    </row>
    <row r="987" ht="15.75" customHeight="1">
      <c r="A987" s="1" t="s">
        <v>996</v>
      </c>
      <c r="B987" s="1">
        <f>IFERROR(__xludf.DUMMYFUNCTION("SPLIT(A987,"" "")"),13.0)</f>
        <v>13</v>
      </c>
      <c r="C987" s="1">
        <f>IFERROR(__xludf.DUMMYFUNCTION("""COMPUTED_VALUE"""),16.0)</f>
        <v>16</v>
      </c>
      <c r="D987" s="1">
        <f>IFERROR(__xludf.DUMMYFUNCTION("""COMPUTED_VALUE"""),19.0)</f>
        <v>19</v>
      </c>
      <c r="E987" s="1">
        <f>IFERROR(__xludf.DUMMYFUNCTION("""COMPUTED_VALUE"""),21.0)</f>
        <v>21</v>
      </c>
      <c r="F987" s="1">
        <f>IFERROR(__xludf.DUMMYFUNCTION("""COMPUTED_VALUE"""),22.0)</f>
        <v>22</v>
      </c>
      <c r="J987" s="1" t="b">
        <f t="array" ref="J987">IF(NOT(H987=""),AND(C987:H987&gt;B987:G987),IF(NOT(G987=""),AND(C987:G987&gt;B987:F987),IF(NOT(F987=""),AND(C987:F987&gt;B987:E987),AND(C987:E987&gt;B987:D987))))</f>
        <v>1</v>
      </c>
      <c r="K987" s="1" t="b">
        <f t="array" ref="K987">IF(NOT(H987=""),AND(C987:H987&lt;B987:G987),IF(NOT(G987=""),AND(C987:G987&lt;B987:F987),IF(NOT(F987=""),AND(C987:F987&lt;B987:E987),AND(C987:E987&lt;B987:D987))))</f>
        <v>0</v>
      </c>
      <c r="L987" s="1" t="b">
        <f t="array" ref="L987">IF(NOT(H987=""),AND(AND(ABS(C987:H987-B987:G987)&gt;0),AND(ABS(C987:H987-B987:G987)&lt;4)),IF(NOT(G987=""),AND(AND(ABS(C987:G987-B987:F987)&gt;0),AND(ABS(C987:G987-B987:F987)&lt;4)),IF(NOT(F987=""),AND(AND(ABS(C987:F987-B987:E987)&gt;0),AND(ABS(C987:F987-B987:E987)&lt;4)),AND(AND(ABS(C987:E987-B987:D987)&gt;0),AND(ABS(C987:E987-B987:D987)&lt;4)))))</f>
        <v>1</v>
      </c>
      <c r="M987" s="1" t="b">
        <f t="shared" si="1"/>
        <v>1</v>
      </c>
    </row>
    <row r="988" ht="15.75" customHeight="1">
      <c r="A988" s="1" t="s">
        <v>997</v>
      </c>
      <c r="B988" s="1">
        <f>IFERROR(__xludf.DUMMYFUNCTION("SPLIT(A988,"" "")"),19.0)</f>
        <v>19</v>
      </c>
      <c r="C988" s="1">
        <f>IFERROR(__xludf.DUMMYFUNCTION("""COMPUTED_VALUE"""),22.0)</f>
        <v>22</v>
      </c>
      <c r="D988" s="1">
        <f>IFERROR(__xludf.DUMMYFUNCTION("""COMPUTED_VALUE"""),24.0)</f>
        <v>24</v>
      </c>
      <c r="E988" s="1">
        <f>IFERROR(__xludf.DUMMYFUNCTION("""COMPUTED_VALUE"""),27.0)</f>
        <v>27</v>
      </c>
      <c r="F988" s="1">
        <f>IFERROR(__xludf.DUMMYFUNCTION("""COMPUTED_VALUE"""),28.0)</f>
        <v>28</v>
      </c>
      <c r="G988" s="1">
        <f>IFERROR(__xludf.DUMMYFUNCTION("""COMPUTED_VALUE"""),30.0)</f>
        <v>30</v>
      </c>
      <c r="H988" s="1">
        <f>IFERROR(__xludf.DUMMYFUNCTION("""COMPUTED_VALUE"""),31.0)</f>
        <v>31</v>
      </c>
      <c r="I988" s="1">
        <f>IFERROR(__xludf.DUMMYFUNCTION("""COMPUTED_VALUE"""),32.0)</f>
        <v>32</v>
      </c>
      <c r="J988" s="1" t="b">
        <f t="array" ref="J988">IF(NOT(H988=""),AND(C988:H988&gt;B988:G988),IF(NOT(G988=""),AND(C988:G988&gt;B988:F988),IF(NOT(F988=""),AND(C988:F988&gt;B988:E988),AND(C988:E988&gt;B988:D988))))</f>
        <v>1</v>
      </c>
      <c r="K988" s="1" t="b">
        <f t="array" ref="K988">IF(NOT(H988=""),AND(C988:H988&lt;B988:G988),IF(NOT(G988=""),AND(C988:G988&lt;B988:F988),IF(NOT(F988=""),AND(C988:F988&lt;B988:E988),AND(C988:E988&lt;B988:D988))))</f>
        <v>0</v>
      </c>
      <c r="L988" s="1" t="b">
        <f t="array" ref="L988">IF(NOT(H988=""),AND(AND(ABS(C988:H988-B988:G988)&gt;0),AND(ABS(C988:H988-B988:G988)&lt;4)),IF(NOT(G988=""),AND(AND(ABS(C988:G988-B988:F988)&gt;0),AND(ABS(C988:G988-B988:F988)&lt;4)),IF(NOT(F988=""),AND(AND(ABS(C988:F988-B988:E988)&gt;0),AND(ABS(C988:F988-B988:E988)&lt;4)),AND(AND(ABS(C988:E988-B988:D988)&gt;0),AND(ABS(C988:E988-B988:D988)&lt;4)))))</f>
        <v>1</v>
      </c>
      <c r="M988" s="1" t="b">
        <f t="shared" si="1"/>
        <v>1</v>
      </c>
    </row>
    <row r="989" ht="15.75" customHeight="1">
      <c r="A989" s="1" t="s">
        <v>998</v>
      </c>
      <c r="B989" s="1">
        <f>IFERROR(__xludf.DUMMYFUNCTION("SPLIT(A989,"" "")"),20.0)</f>
        <v>20</v>
      </c>
      <c r="C989" s="1">
        <f>IFERROR(__xludf.DUMMYFUNCTION("""COMPUTED_VALUE"""),22.0)</f>
        <v>22</v>
      </c>
      <c r="D989" s="1">
        <f>IFERROR(__xludf.DUMMYFUNCTION("""COMPUTED_VALUE"""),24.0)</f>
        <v>24</v>
      </c>
      <c r="E989" s="1">
        <f>IFERROR(__xludf.DUMMYFUNCTION("""COMPUTED_VALUE"""),25.0)</f>
        <v>25</v>
      </c>
      <c r="F989" s="1">
        <f>IFERROR(__xludf.DUMMYFUNCTION("""COMPUTED_VALUE"""),26.0)</f>
        <v>26</v>
      </c>
      <c r="G989" s="1">
        <f>IFERROR(__xludf.DUMMYFUNCTION("""COMPUTED_VALUE"""),27.0)</f>
        <v>27</v>
      </c>
      <c r="J989" s="1" t="b">
        <f t="array" ref="J989">IF(NOT(H989=""),AND(C989:H989&gt;B989:G989),IF(NOT(G989=""),AND(C989:G989&gt;B989:F989),IF(NOT(F989=""),AND(C989:F989&gt;B989:E989),AND(C989:E989&gt;B989:D989))))</f>
        <v>1</v>
      </c>
      <c r="K989" s="1" t="b">
        <f t="array" ref="K989">IF(NOT(H989=""),AND(C989:H989&lt;B989:G989),IF(NOT(G989=""),AND(C989:G989&lt;B989:F989),IF(NOT(F989=""),AND(C989:F989&lt;B989:E989),AND(C989:E989&lt;B989:D989))))</f>
        <v>0</v>
      </c>
      <c r="L989" s="1" t="b">
        <f t="array" ref="L989">IF(NOT(H989=""),AND(AND(ABS(C989:H989-B989:G989)&gt;0),AND(ABS(C989:H989-B989:G989)&lt;4)),IF(NOT(G989=""),AND(AND(ABS(C989:G989-B989:F989)&gt;0),AND(ABS(C989:G989-B989:F989)&lt;4)),IF(NOT(F989=""),AND(AND(ABS(C989:F989-B989:E989)&gt;0),AND(ABS(C989:F989-B989:E989)&lt;4)),AND(AND(ABS(C989:E989-B989:D989)&gt;0),AND(ABS(C989:E989-B989:D989)&lt;4)))))</f>
        <v>1</v>
      </c>
      <c r="M989" s="1" t="b">
        <f t="shared" si="1"/>
        <v>1</v>
      </c>
    </row>
    <row r="990" ht="15.75" customHeight="1">
      <c r="A990" s="1" t="s">
        <v>999</v>
      </c>
      <c r="B990" s="1">
        <f>IFERROR(__xludf.DUMMYFUNCTION("SPLIT(A990,"" "")"),48.0)</f>
        <v>48</v>
      </c>
      <c r="C990" s="1">
        <f>IFERROR(__xludf.DUMMYFUNCTION("""COMPUTED_VALUE"""),47.0)</f>
        <v>47</v>
      </c>
      <c r="D990" s="1">
        <f>IFERROR(__xludf.DUMMYFUNCTION("""COMPUTED_VALUE"""),45.0)</f>
        <v>45</v>
      </c>
      <c r="E990" s="1">
        <f>IFERROR(__xludf.DUMMYFUNCTION("""COMPUTED_VALUE"""),44.0)</f>
        <v>44</v>
      </c>
      <c r="F990" s="1">
        <f>IFERROR(__xludf.DUMMYFUNCTION("""COMPUTED_VALUE"""),41.0)</f>
        <v>41</v>
      </c>
      <c r="G990" s="1">
        <f>IFERROR(__xludf.DUMMYFUNCTION("""COMPUTED_VALUE"""),40.0)</f>
        <v>40</v>
      </c>
      <c r="H990" s="1">
        <f>IFERROR(__xludf.DUMMYFUNCTION("""COMPUTED_VALUE"""),37.0)</f>
        <v>37</v>
      </c>
      <c r="I990" s="1">
        <f>IFERROR(__xludf.DUMMYFUNCTION("""COMPUTED_VALUE"""),34.0)</f>
        <v>34</v>
      </c>
      <c r="J990" s="1" t="b">
        <f t="array" ref="J990">IF(NOT(H990=""),AND(C990:H990&gt;B990:G990),IF(NOT(G990=""),AND(C990:G990&gt;B990:F990),IF(NOT(F990=""),AND(C990:F990&gt;B990:E990),AND(C990:E990&gt;B990:D990))))</f>
        <v>0</v>
      </c>
      <c r="K990" s="1" t="b">
        <f t="array" ref="K990">IF(NOT(H990=""),AND(C990:H990&lt;B990:G990),IF(NOT(G990=""),AND(C990:G990&lt;B990:F990),IF(NOT(F990=""),AND(C990:F990&lt;B990:E990),AND(C990:E990&lt;B990:D990))))</f>
        <v>1</v>
      </c>
      <c r="L990" s="1" t="b">
        <f t="array" ref="L990">IF(NOT(H990=""),AND(AND(ABS(C990:H990-B990:G990)&gt;0),AND(ABS(C990:H990-B990:G990)&lt;4)),IF(NOT(G990=""),AND(AND(ABS(C990:G990-B990:F990)&gt;0),AND(ABS(C990:G990-B990:F990)&lt;4)),IF(NOT(F990=""),AND(AND(ABS(C990:F990-B990:E990)&gt;0),AND(ABS(C990:F990-B990:E990)&lt;4)),AND(AND(ABS(C990:E990-B990:D990)&gt;0),AND(ABS(C990:E990-B990:D990)&lt;4)))))</f>
        <v>1</v>
      </c>
      <c r="M990" s="1" t="b">
        <f t="shared" si="1"/>
        <v>1</v>
      </c>
    </row>
    <row r="991" ht="15.75" customHeight="1">
      <c r="A991" s="1" t="s">
        <v>1000</v>
      </c>
      <c r="B991" s="1">
        <f>IFERROR(__xludf.DUMMYFUNCTION("SPLIT(A991,"" "")"),92.0)</f>
        <v>92</v>
      </c>
      <c r="C991" s="1">
        <f>IFERROR(__xludf.DUMMYFUNCTION("""COMPUTED_VALUE"""),89.0)</f>
        <v>89</v>
      </c>
      <c r="D991" s="1">
        <f>IFERROR(__xludf.DUMMYFUNCTION("""COMPUTED_VALUE"""),88.0)</f>
        <v>88</v>
      </c>
      <c r="E991" s="1">
        <f>IFERROR(__xludf.DUMMYFUNCTION("""COMPUTED_VALUE"""),85.0)</f>
        <v>85</v>
      </c>
      <c r="F991" s="1">
        <f>IFERROR(__xludf.DUMMYFUNCTION("""COMPUTED_VALUE"""),83.0)</f>
        <v>83</v>
      </c>
      <c r="J991" s="1" t="b">
        <f t="array" ref="J991">IF(NOT(H991=""),AND(C991:H991&gt;B991:G991),IF(NOT(G991=""),AND(C991:G991&gt;B991:F991),IF(NOT(F991=""),AND(C991:F991&gt;B991:E991),AND(C991:E991&gt;B991:D991))))</f>
        <v>0</v>
      </c>
      <c r="K991" s="1" t="b">
        <f t="array" ref="K991">IF(NOT(H991=""),AND(C991:H991&lt;B991:G991),IF(NOT(G991=""),AND(C991:G991&lt;B991:F991),IF(NOT(F991=""),AND(C991:F991&lt;B991:E991),AND(C991:E991&lt;B991:D991))))</f>
        <v>1</v>
      </c>
      <c r="L991" s="1" t="b">
        <f t="array" ref="L991">IF(NOT(H991=""),AND(AND(ABS(C991:H991-B991:G991)&gt;0),AND(ABS(C991:H991-B991:G991)&lt;4)),IF(NOT(G991=""),AND(AND(ABS(C991:G991-B991:F991)&gt;0),AND(ABS(C991:G991-B991:F991)&lt;4)),IF(NOT(F991=""),AND(AND(ABS(C991:F991-B991:E991)&gt;0),AND(ABS(C991:F991-B991:E991)&lt;4)),AND(AND(ABS(C991:E991-B991:D991)&gt;0),AND(ABS(C991:E991-B991:D991)&lt;4)))))</f>
        <v>1</v>
      </c>
      <c r="M991" s="1" t="b">
        <f t="shared" si="1"/>
        <v>1</v>
      </c>
    </row>
    <row r="992" ht="15.75" customHeight="1">
      <c r="A992" s="1" t="s">
        <v>1001</v>
      </c>
      <c r="B992" s="1">
        <f>IFERROR(__xludf.DUMMYFUNCTION("SPLIT(A992,"" "")"),37.0)</f>
        <v>37</v>
      </c>
      <c r="C992" s="1">
        <f>IFERROR(__xludf.DUMMYFUNCTION("""COMPUTED_VALUE"""),34.0)</f>
        <v>34</v>
      </c>
      <c r="D992" s="1">
        <f>IFERROR(__xludf.DUMMYFUNCTION("""COMPUTED_VALUE"""),32.0)</f>
        <v>32</v>
      </c>
      <c r="E992" s="1">
        <f>IFERROR(__xludf.DUMMYFUNCTION("""COMPUTED_VALUE"""),29.0)</f>
        <v>29</v>
      </c>
      <c r="F992" s="1">
        <f>IFERROR(__xludf.DUMMYFUNCTION("""COMPUTED_VALUE"""),26.0)</f>
        <v>26</v>
      </c>
      <c r="G992" s="1">
        <f>IFERROR(__xludf.DUMMYFUNCTION("""COMPUTED_VALUE"""),24.0)</f>
        <v>24</v>
      </c>
      <c r="J992" s="1" t="b">
        <f t="array" ref="J992">IF(NOT(H992=""),AND(C992:H992&gt;B992:G992),IF(NOT(G992=""),AND(C992:G992&gt;B992:F992),IF(NOT(F992=""),AND(C992:F992&gt;B992:E992),AND(C992:E992&gt;B992:D992))))</f>
        <v>0</v>
      </c>
      <c r="K992" s="1" t="b">
        <f t="array" ref="K992">IF(NOT(H992=""),AND(C992:H992&lt;B992:G992),IF(NOT(G992=""),AND(C992:G992&lt;B992:F992),IF(NOT(F992=""),AND(C992:F992&lt;B992:E992),AND(C992:E992&lt;B992:D992))))</f>
        <v>1</v>
      </c>
      <c r="L992" s="1" t="b">
        <f t="array" ref="L992">IF(NOT(H992=""),AND(AND(ABS(C992:H992-B992:G992)&gt;0),AND(ABS(C992:H992-B992:G992)&lt;4)),IF(NOT(G992=""),AND(AND(ABS(C992:G992-B992:F992)&gt;0),AND(ABS(C992:G992-B992:F992)&lt;4)),IF(NOT(F992=""),AND(AND(ABS(C992:F992-B992:E992)&gt;0),AND(ABS(C992:F992-B992:E992)&lt;4)),AND(AND(ABS(C992:E992-B992:D992)&gt;0),AND(ABS(C992:E992-B992:D992)&lt;4)))))</f>
        <v>1</v>
      </c>
      <c r="M992" s="1" t="b">
        <f t="shared" si="1"/>
        <v>1</v>
      </c>
    </row>
    <row r="993" ht="15.75" customHeight="1">
      <c r="A993" s="1" t="s">
        <v>1002</v>
      </c>
      <c r="B993" s="1">
        <f>IFERROR(__xludf.DUMMYFUNCTION("SPLIT(A993,"" "")"),31.0)</f>
        <v>31</v>
      </c>
      <c r="C993" s="1">
        <f>IFERROR(__xludf.DUMMYFUNCTION("""COMPUTED_VALUE"""),33.0)</f>
        <v>33</v>
      </c>
      <c r="D993" s="1">
        <f>IFERROR(__xludf.DUMMYFUNCTION("""COMPUTED_VALUE"""),34.0)</f>
        <v>34</v>
      </c>
      <c r="E993" s="1">
        <f>IFERROR(__xludf.DUMMYFUNCTION("""COMPUTED_VALUE"""),37.0)</f>
        <v>37</v>
      </c>
      <c r="F993" s="1">
        <f>IFERROR(__xludf.DUMMYFUNCTION("""COMPUTED_VALUE"""),38.0)</f>
        <v>38</v>
      </c>
      <c r="J993" s="1" t="b">
        <f t="array" ref="J993">IF(NOT(H993=""),AND(C993:H993&gt;B993:G993),IF(NOT(G993=""),AND(C993:G993&gt;B993:F993),IF(NOT(F993=""),AND(C993:F993&gt;B993:E993),AND(C993:E993&gt;B993:D993))))</f>
        <v>1</v>
      </c>
      <c r="K993" s="1" t="b">
        <f t="array" ref="K993">IF(NOT(H993=""),AND(C993:H993&lt;B993:G993),IF(NOT(G993=""),AND(C993:G993&lt;B993:F993),IF(NOT(F993=""),AND(C993:F993&lt;B993:E993),AND(C993:E993&lt;B993:D993))))</f>
        <v>0</v>
      </c>
      <c r="L993" s="1" t="b">
        <f t="array" ref="L993">IF(NOT(H993=""),AND(AND(ABS(C993:H993-B993:G993)&gt;0),AND(ABS(C993:H993-B993:G993)&lt;4)),IF(NOT(G993=""),AND(AND(ABS(C993:G993-B993:F993)&gt;0),AND(ABS(C993:G993-B993:F993)&lt;4)),IF(NOT(F993=""),AND(AND(ABS(C993:F993-B993:E993)&gt;0),AND(ABS(C993:F993-B993:E993)&lt;4)),AND(AND(ABS(C993:E993-B993:D993)&gt;0),AND(ABS(C993:E993-B993:D993)&lt;4)))))</f>
        <v>1</v>
      </c>
      <c r="M993" s="1" t="b">
        <f t="shared" si="1"/>
        <v>1</v>
      </c>
    </row>
    <row r="994" ht="15.75" customHeight="1">
      <c r="A994" s="1" t="s">
        <v>1003</v>
      </c>
      <c r="B994" s="1">
        <f>IFERROR(__xludf.DUMMYFUNCTION("SPLIT(A994,"" "")"),97.0)</f>
        <v>97</v>
      </c>
      <c r="C994" s="1">
        <f>IFERROR(__xludf.DUMMYFUNCTION("""COMPUTED_VALUE"""),95.0)</f>
        <v>95</v>
      </c>
      <c r="D994" s="1">
        <f>IFERROR(__xludf.DUMMYFUNCTION("""COMPUTED_VALUE"""),93.0)</f>
        <v>93</v>
      </c>
      <c r="E994" s="1">
        <f>IFERROR(__xludf.DUMMYFUNCTION("""COMPUTED_VALUE"""),91.0)</f>
        <v>91</v>
      </c>
      <c r="F994" s="1">
        <f>IFERROR(__xludf.DUMMYFUNCTION("""COMPUTED_VALUE"""),89.0)</f>
        <v>89</v>
      </c>
      <c r="G994" s="1">
        <f>IFERROR(__xludf.DUMMYFUNCTION("""COMPUTED_VALUE"""),86.0)</f>
        <v>86</v>
      </c>
      <c r="J994" s="1" t="b">
        <f t="array" ref="J994">IF(NOT(H994=""),AND(C994:H994&gt;B994:G994),IF(NOT(G994=""),AND(C994:G994&gt;B994:F994),IF(NOT(F994=""),AND(C994:F994&gt;B994:E994),AND(C994:E994&gt;B994:D994))))</f>
        <v>0</v>
      </c>
      <c r="K994" s="1" t="b">
        <f t="array" ref="K994">IF(NOT(H994=""),AND(C994:H994&lt;B994:G994),IF(NOT(G994=""),AND(C994:G994&lt;B994:F994),IF(NOT(F994=""),AND(C994:F994&lt;B994:E994),AND(C994:E994&lt;B994:D994))))</f>
        <v>1</v>
      </c>
      <c r="L994" s="1" t="b">
        <f t="array" ref="L994">IF(NOT(H994=""),AND(AND(ABS(C994:H994-B994:G994)&gt;0),AND(ABS(C994:H994-B994:G994)&lt;4)),IF(NOT(G994=""),AND(AND(ABS(C994:G994-B994:F994)&gt;0),AND(ABS(C994:G994-B994:F994)&lt;4)),IF(NOT(F994=""),AND(AND(ABS(C994:F994-B994:E994)&gt;0),AND(ABS(C994:F994-B994:E994)&lt;4)),AND(AND(ABS(C994:E994-B994:D994)&gt;0),AND(ABS(C994:E994-B994:D994)&lt;4)))))</f>
        <v>1</v>
      </c>
      <c r="M994" s="1" t="b">
        <f t="shared" si="1"/>
        <v>1</v>
      </c>
    </row>
    <row r="995" ht="15.75" customHeight="1">
      <c r="A995" s="1" t="s">
        <v>1004</v>
      </c>
      <c r="B995" s="1">
        <f>IFERROR(__xludf.DUMMYFUNCTION("SPLIT(A995,"" "")"),54.0)</f>
        <v>54</v>
      </c>
      <c r="C995" s="1">
        <f>IFERROR(__xludf.DUMMYFUNCTION("""COMPUTED_VALUE"""),52.0)</f>
        <v>52</v>
      </c>
      <c r="D995" s="1">
        <f>IFERROR(__xludf.DUMMYFUNCTION("""COMPUTED_VALUE"""),49.0)</f>
        <v>49</v>
      </c>
      <c r="E995" s="1">
        <f>IFERROR(__xludf.DUMMYFUNCTION("""COMPUTED_VALUE"""),47.0)</f>
        <v>47</v>
      </c>
      <c r="F995" s="1">
        <f>IFERROR(__xludf.DUMMYFUNCTION("""COMPUTED_VALUE"""),46.0)</f>
        <v>46</v>
      </c>
      <c r="J995" s="1" t="b">
        <f t="array" ref="J995">IF(NOT(H995=""),AND(C995:H995&gt;B995:G995),IF(NOT(G995=""),AND(C995:G995&gt;B995:F995),IF(NOT(F995=""),AND(C995:F995&gt;B995:E995),AND(C995:E995&gt;B995:D995))))</f>
        <v>0</v>
      </c>
      <c r="K995" s="1" t="b">
        <f t="array" ref="K995">IF(NOT(H995=""),AND(C995:H995&lt;B995:G995),IF(NOT(G995=""),AND(C995:G995&lt;B995:F995),IF(NOT(F995=""),AND(C995:F995&lt;B995:E995),AND(C995:E995&lt;B995:D995))))</f>
        <v>1</v>
      </c>
      <c r="L995" s="1" t="b">
        <f t="array" ref="L995">IF(NOT(H995=""),AND(AND(ABS(C995:H995-B995:G995)&gt;0),AND(ABS(C995:H995-B995:G995)&lt;4)),IF(NOT(G995=""),AND(AND(ABS(C995:G995-B995:F995)&gt;0),AND(ABS(C995:G995-B995:F995)&lt;4)),IF(NOT(F995=""),AND(AND(ABS(C995:F995-B995:E995)&gt;0),AND(ABS(C995:F995-B995:E995)&lt;4)),AND(AND(ABS(C995:E995-B995:D995)&gt;0),AND(ABS(C995:E995-B995:D995)&lt;4)))))</f>
        <v>1</v>
      </c>
      <c r="M995" s="1" t="b">
        <f t="shared" si="1"/>
        <v>1</v>
      </c>
    </row>
    <row r="996" ht="15.75" customHeight="1">
      <c r="A996" s="1" t="s">
        <v>1005</v>
      </c>
      <c r="B996" s="1">
        <f>IFERROR(__xludf.DUMMYFUNCTION("SPLIT(A996,"" "")"),18.0)</f>
        <v>18</v>
      </c>
      <c r="C996" s="1">
        <f>IFERROR(__xludf.DUMMYFUNCTION("""COMPUTED_VALUE"""),15.0)</f>
        <v>15</v>
      </c>
      <c r="D996" s="1">
        <f>IFERROR(__xludf.DUMMYFUNCTION("""COMPUTED_VALUE"""),13.0)</f>
        <v>13</v>
      </c>
      <c r="E996" s="1">
        <f>IFERROR(__xludf.DUMMYFUNCTION("""COMPUTED_VALUE"""),12.0)</f>
        <v>12</v>
      </c>
      <c r="F996" s="1">
        <f>IFERROR(__xludf.DUMMYFUNCTION("""COMPUTED_VALUE"""),9.0)</f>
        <v>9</v>
      </c>
      <c r="J996" s="1" t="b">
        <f t="array" ref="J996">IF(NOT(H996=""),AND(C996:H996&gt;B996:G996),IF(NOT(G996=""),AND(C996:G996&gt;B996:F996),IF(NOT(F996=""),AND(C996:F996&gt;B996:E996),AND(C996:E996&gt;B996:D996))))</f>
        <v>0</v>
      </c>
      <c r="K996" s="1" t="b">
        <f t="array" ref="K996">IF(NOT(H996=""),AND(C996:H996&lt;B996:G996),IF(NOT(G996=""),AND(C996:G996&lt;B996:F996),IF(NOT(F996=""),AND(C996:F996&lt;B996:E996),AND(C996:E996&lt;B996:D996))))</f>
        <v>1</v>
      </c>
      <c r="L996" s="1" t="b">
        <f t="array" ref="L996">IF(NOT(H996=""),AND(AND(ABS(C996:H996-B996:G996)&gt;0),AND(ABS(C996:H996-B996:G996)&lt;4)),IF(NOT(G996=""),AND(AND(ABS(C996:G996-B996:F996)&gt;0),AND(ABS(C996:G996-B996:F996)&lt;4)),IF(NOT(F996=""),AND(AND(ABS(C996:F996-B996:E996)&gt;0),AND(ABS(C996:F996-B996:E996)&lt;4)),AND(AND(ABS(C996:E996-B996:D996)&gt;0),AND(ABS(C996:E996-B996:D996)&lt;4)))))</f>
        <v>1</v>
      </c>
      <c r="M996" s="1" t="b">
        <f t="shared" si="1"/>
        <v>1</v>
      </c>
    </row>
    <row r="997" ht="15.75" customHeight="1">
      <c r="A997" s="1" t="s">
        <v>1006</v>
      </c>
      <c r="B997" s="1">
        <f>IFERROR(__xludf.DUMMYFUNCTION("SPLIT(A997,"" "")"),32.0)</f>
        <v>32</v>
      </c>
      <c r="C997" s="1">
        <f>IFERROR(__xludf.DUMMYFUNCTION("""COMPUTED_VALUE"""),33.0)</f>
        <v>33</v>
      </c>
      <c r="D997" s="1">
        <f>IFERROR(__xludf.DUMMYFUNCTION("""COMPUTED_VALUE"""),36.0)</f>
        <v>36</v>
      </c>
      <c r="E997" s="1">
        <f>IFERROR(__xludf.DUMMYFUNCTION("""COMPUTED_VALUE"""),38.0)</f>
        <v>38</v>
      </c>
      <c r="F997" s="1">
        <f>IFERROR(__xludf.DUMMYFUNCTION("""COMPUTED_VALUE"""),40.0)</f>
        <v>40</v>
      </c>
      <c r="G997" s="1">
        <f>IFERROR(__xludf.DUMMYFUNCTION("""COMPUTED_VALUE"""),42.0)</f>
        <v>42</v>
      </c>
      <c r="H997" s="1">
        <f>IFERROR(__xludf.DUMMYFUNCTION("""COMPUTED_VALUE"""),45.0)</f>
        <v>45</v>
      </c>
      <c r="I997" s="1"/>
      <c r="J997" s="1" t="b">
        <f t="array" ref="J997">IF(NOT(H997=""),AND(C997:H997&gt;B997:G997),IF(NOT(G997=""),AND(C997:G997&gt;B997:F997),IF(NOT(F997=""),AND(C997:F997&gt;B997:E997),AND(C997:E997&gt;B997:D997))))</f>
        <v>1</v>
      </c>
      <c r="K997" s="1" t="b">
        <f t="array" ref="K997">IF(NOT(H997=""),AND(C997:H997&lt;B997:G997),IF(NOT(G997=""),AND(C997:G997&lt;B997:F997),IF(NOT(F997=""),AND(C997:F997&lt;B997:E997),AND(C997:E997&lt;B997:D997))))</f>
        <v>0</v>
      </c>
      <c r="L997" s="1" t="b">
        <f t="array" ref="L997">IF(NOT(H997=""),AND(AND(ABS(C997:H997-B997:G997)&gt;0),AND(ABS(C997:H997-B997:G997)&lt;4)),IF(NOT(G997=""),AND(AND(ABS(C997:G997-B997:F997)&gt;0),AND(ABS(C997:G997-B997:F997)&lt;4)),IF(NOT(F997=""),AND(AND(ABS(C997:F997-B997:E997)&gt;0),AND(ABS(C997:F997-B997:E997)&lt;4)),AND(AND(ABS(C997:E997-B997:D997)&gt;0),AND(ABS(C997:E997-B997:D997)&lt;4)))))</f>
        <v>1</v>
      </c>
      <c r="M997" s="1" t="b">
        <f t="shared" si="1"/>
        <v>1</v>
      </c>
    </row>
    <row r="998" ht="15.75" customHeight="1">
      <c r="A998" s="1" t="s">
        <v>1007</v>
      </c>
      <c r="B998" s="1">
        <f>IFERROR(__xludf.DUMMYFUNCTION("SPLIT(A998,"" "")"),81.0)</f>
        <v>81</v>
      </c>
      <c r="C998" s="1">
        <f>IFERROR(__xludf.DUMMYFUNCTION("""COMPUTED_VALUE"""),83.0)</f>
        <v>83</v>
      </c>
      <c r="D998" s="1">
        <f>IFERROR(__xludf.DUMMYFUNCTION("""COMPUTED_VALUE"""),84.0)</f>
        <v>84</v>
      </c>
      <c r="E998" s="1">
        <f>IFERROR(__xludf.DUMMYFUNCTION("""COMPUTED_VALUE"""),85.0)</f>
        <v>85</v>
      </c>
      <c r="F998" s="1">
        <f>IFERROR(__xludf.DUMMYFUNCTION("""COMPUTED_VALUE"""),87.0)</f>
        <v>87</v>
      </c>
      <c r="J998" s="1" t="b">
        <f t="array" ref="J998">IF(NOT(H998=""),AND(C998:H998&gt;B998:G998),IF(NOT(G998=""),AND(C998:G998&gt;B998:F998),IF(NOT(F998=""),AND(C998:F998&gt;B998:E998),AND(C998:E998&gt;B998:D998))))</f>
        <v>1</v>
      </c>
      <c r="K998" s="1" t="b">
        <f t="array" ref="K998">IF(NOT(H998=""),AND(C998:H998&lt;B998:G998),IF(NOT(G998=""),AND(C998:G998&lt;B998:F998),IF(NOT(F998=""),AND(C998:F998&lt;B998:E998),AND(C998:E998&lt;B998:D998))))</f>
        <v>0</v>
      </c>
      <c r="L998" s="1" t="b">
        <f t="array" ref="L998">IF(NOT(H998=""),AND(AND(ABS(C998:H998-B998:G998)&gt;0),AND(ABS(C998:H998-B998:G998)&lt;4)),IF(NOT(G998=""),AND(AND(ABS(C998:G998-B998:F998)&gt;0),AND(ABS(C998:G998-B998:F998)&lt;4)),IF(NOT(F998=""),AND(AND(ABS(C998:F998-B998:E998)&gt;0),AND(ABS(C998:F998-B998:E998)&lt;4)),AND(AND(ABS(C998:E998-B998:D998)&gt;0),AND(ABS(C998:E998-B998:D998)&lt;4)))))</f>
        <v>1</v>
      </c>
      <c r="M998" s="1" t="b">
        <f t="shared" si="1"/>
        <v>1</v>
      </c>
    </row>
    <row r="999" ht="15.75" customHeight="1">
      <c r="A999" s="1" t="s">
        <v>1008</v>
      </c>
      <c r="B999" s="1">
        <f>IFERROR(__xludf.DUMMYFUNCTION("SPLIT(A999,"" "")"),73.0)</f>
        <v>73</v>
      </c>
      <c r="C999" s="1">
        <f>IFERROR(__xludf.DUMMYFUNCTION("""COMPUTED_VALUE"""),70.0)</f>
        <v>70</v>
      </c>
      <c r="D999" s="1">
        <f>IFERROR(__xludf.DUMMYFUNCTION("""COMPUTED_VALUE"""),69.0)</f>
        <v>69</v>
      </c>
      <c r="E999" s="1">
        <f>IFERROR(__xludf.DUMMYFUNCTION("""COMPUTED_VALUE"""),66.0)</f>
        <v>66</v>
      </c>
      <c r="F999" s="1">
        <f>IFERROR(__xludf.DUMMYFUNCTION("""COMPUTED_VALUE"""),65.0)</f>
        <v>65</v>
      </c>
      <c r="G999" s="1">
        <f>IFERROR(__xludf.DUMMYFUNCTION("""COMPUTED_VALUE"""),62.0)</f>
        <v>62</v>
      </c>
      <c r="H999" s="1">
        <f>IFERROR(__xludf.DUMMYFUNCTION("""COMPUTED_VALUE"""),60.0)</f>
        <v>60</v>
      </c>
      <c r="I999" s="1">
        <f>IFERROR(__xludf.DUMMYFUNCTION("""COMPUTED_VALUE"""),58.0)</f>
        <v>58</v>
      </c>
      <c r="J999" s="1" t="b">
        <f t="array" ref="J999">IF(NOT(H999=""),AND(C999:H999&gt;B999:G999),IF(NOT(G999=""),AND(C999:G999&gt;B999:F999),IF(NOT(F999=""),AND(C999:F999&gt;B999:E999),AND(C999:E999&gt;B999:D999))))</f>
        <v>0</v>
      </c>
      <c r="K999" s="1" t="b">
        <f t="array" ref="K999">IF(NOT(H999=""),AND(C999:H999&lt;B999:G999),IF(NOT(G999=""),AND(C999:G999&lt;B999:F999),IF(NOT(F999=""),AND(C999:F999&lt;B999:E999),AND(C999:E999&lt;B999:D999))))</f>
        <v>1</v>
      </c>
      <c r="L999" s="1" t="b">
        <f t="array" ref="L999">IF(NOT(H999=""),AND(AND(ABS(C999:H999-B999:G999)&gt;0),AND(ABS(C999:H999-B999:G999)&lt;4)),IF(NOT(G999=""),AND(AND(ABS(C999:G999-B999:F999)&gt;0),AND(ABS(C999:G999-B999:F999)&lt;4)),IF(NOT(F999=""),AND(AND(ABS(C999:F999-B999:E999)&gt;0),AND(ABS(C999:F999-B999:E999)&lt;4)),AND(AND(ABS(C999:E999-B999:D999)&gt;0),AND(ABS(C999:E999-B999:D999)&lt;4)))))</f>
        <v>1</v>
      </c>
      <c r="M999" s="1" t="b">
        <f t="shared" si="1"/>
        <v>1</v>
      </c>
    </row>
    <row r="1000" ht="15.75" customHeight="1">
      <c r="A1000" s="1" t="s">
        <v>1009</v>
      </c>
      <c r="B1000" s="1">
        <f>IFERROR(__xludf.DUMMYFUNCTION("SPLIT(A1000,"" "")"),89.0)</f>
        <v>89</v>
      </c>
      <c r="C1000" s="1">
        <f>IFERROR(__xludf.DUMMYFUNCTION("""COMPUTED_VALUE"""),91.0)</f>
        <v>91</v>
      </c>
      <c r="D1000" s="1">
        <f>IFERROR(__xludf.DUMMYFUNCTION("""COMPUTED_VALUE"""),92.0)</f>
        <v>92</v>
      </c>
      <c r="E1000" s="1">
        <f>IFERROR(__xludf.DUMMYFUNCTION("""COMPUTED_VALUE"""),93.0)</f>
        <v>93</v>
      </c>
      <c r="F1000" s="1">
        <f>IFERROR(__xludf.DUMMYFUNCTION("""COMPUTED_VALUE"""),94.0)</f>
        <v>94</v>
      </c>
      <c r="G1000" s="1">
        <f>IFERROR(__xludf.DUMMYFUNCTION("""COMPUTED_VALUE"""),96.0)</f>
        <v>96</v>
      </c>
      <c r="H1000" s="1">
        <f>IFERROR(__xludf.DUMMYFUNCTION("""COMPUTED_VALUE"""),97.0)</f>
        <v>97</v>
      </c>
      <c r="I1000" s="1"/>
      <c r="J1000" s="1" t="b">
        <f t="array" ref="J1000">IF(NOT(H1000=""),AND(C1000:H1000&gt;B1000:G1000),IF(NOT(G1000=""),AND(C1000:G1000&gt;B1000:F1000),IF(NOT(F1000=""),AND(C1000:F1000&gt;B1000:E1000),AND(C1000:E1000&gt;B1000:D1000))))</f>
        <v>1</v>
      </c>
      <c r="K1000" s="1" t="b">
        <f t="array" ref="K1000">IF(NOT(H1000=""),AND(C1000:H1000&lt;B1000:G1000),IF(NOT(G1000=""),AND(C1000:G1000&lt;B1000:F1000),IF(NOT(F1000=""),AND(C1000:F1000&lt;B1000:E1000),AND(C1000:E1000&lt;B1000:D1000))))</f>
        <v>0</v>
      </c>
      <c r="L1000" s="1" t="b">
        <f t="array" ref="L1000">IF(NOT(H1000=""),AND(AND(ABS(C1000:H1000-B1000:G1000)&gt;0),AND(ABS(C1000:H1000-B1000:G1000)&lt;4)),IF(NOT(G1000=""),AND(AND(ABS(C1000:G1000-B1000:F1000)&gt;0),AND(ABS(C1000:G1000-B1000:F1000)&lt;4)),IF(NOT(F1000=""),AND(AND(ABS(C1000:F1000-B1000:E1000)&gt;0),AND(ABS(C1000:F1000-B1000:E1000)&lt;4)),AND(AND(ABS(C1000:E1000-B1000:D1000)&gt;0),AND(ABS(C1000:E1000-B1000:D1000)&lt;4)))))</f>
        <v>1</v>
      </c>
      <c r="M1000" s="1" t="b">
        <f t="shared" si="1"/>
        <v>1</v>
      </c>
    </row>
    <row r="1001" ht="15.75" customHeight="1">
      <c r="A1001" s="1" t="s">
        <v>1010</v>
      </c>
      <c r="B1001" s="1">
        <f>IFERROR(__xludf.DUMMYFUNCTION("SPLIT(A1001,"" "")"),58.0)</f>
        <v>58</v>
      </c>
      <c r="C1001" s="1">
        <f>IFERROR(__xludf.DUMMYFUNCTION("""COMPUTED_VALUE"""),56.0)</f>
        <v>56</v>
      </c>
      <c r="D1001" s="1">
        <f>IFERROR(__xludf.DUMMYFUNCTION("""COMPUTED_VALUE"""),55.0)</f>
        <v>55</v>
      </c>
      <c r="E1001" s="1">
        <f>IFERROR(__xludf.DUMMYFUNCTION("""COMPUTED_VALUE"""),52.0)</f>
        <v>52</v>
      </c>
      <c r="F1001" s="1">
        <f>IFERROR(__xludf.DUMMYFUNCTION("""COMPUTED_VALUE"""),49.0)</f>
        <v>49</v>
      </c>
      <c r="G1001" s="1">
        <f>IFERROR(__xludf.DUMMYFUNCTION("""COMPUTED_VALUE"""),48.0)</f>
        <v>48</v>
      </c>
      <c r="H1001" s="1">
        <f>IFERROR(__xludf.DUMMYFUNCTION("""COMPUTED_VALUE"""),45.0)</f>
        <v>45</v>
      </c>
      <c r="I1001" s="1">
        <f>IFERROR(__xludf.DUMMYFUNCTION("""COMPUTED_VALUE"""),43.0)</f>
        <v>43</v>
      </c>
      <c r="J1001" s="1" t="b">
        <f t="array" ref="J1001">IF(NOT(H1001=""),AND(C1001:H1001&gt;B1001:G1001),IF(NOT(G1001=""),AND(C1001:G1001&gt;B1001:F1001),IF(NOT(F1001=""),AND(C1001:F1001&gt;B1001:E1001),AND(C1001:E1001&gt;B1001:D1001))))</f>
        <v>0</v>
      </c>
      <c r="K1001" s="1" t="b">
        <f t="array" ref="K1001">IF(NOT(H1001=""),AND(C1001:H1001&lt;B1001:G1001),IF(NOT(G1001=""),AND(C1001:G1001&lt;B1001:F1001),IF(NOT(F1001=""),AND(C1001:F1001&lt;B1001:E1001),AND(C1001:E1001&lt;B1001:D1001))))</f>
        <v>1</v>
      </c>
      <c r="L1001" s="1" t="b">
        <f t="array" ref="L1001">IF(NOT(H1001=""),AND(AND(ABS(C1001:H1001-B1001:G1001)&gt;0),AND(ABS(C1001:H1001-B1001:G1001)&lt;4)),IF(NOT(G1001=""),AND(AND(ABS(C1001:G1001-B1001:F1001)&gt;0),AND(ABS(C1001:G1001-B1001:F1001)&lt;4)),IF(NOT(F1001=""),AND(AND(ABS(C1001:F1001-B1001:E1001)&gt;0),AND(ABS(C1001:F1001-B1001:E1001)&lt;4)),AND(AND(ABS(C1001:E1001-B1001:D1001)&gt;0),AND(ABS(C1001:E1001-B1001:D1001)&lt;4)))))</f>
        <v>1</v>
      </c>
      <c r="M1001" s="1" t="b">
        <f t="shared" si="1"/>
        <v>1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0.63"/>
  </cols>
  <sheetData>
    <row r="1" ht="12.75" customHeight="1">
      <c r="A1" s="2" t="b">
        <f>'1'!M2</f>
        <v>0</v>
      </c>
      <c r="B1" s="2" t="b">
        <f>'2_1'!M2</f>
        <v>0</v>
      </c>
      <c r="C1" s="2" t="b">
        <f>'2_2'!M2</f>
        <v>0</v>
      </c>
      <c r="D1" s="2" t="b">
        <f>'2_3'!M2</f>
        <v>0</v>
      </c>
      <c r="E1" s="2" t="b">
        <f>'2_4'!M2</f>
        <v>0</v>
      </c>
      <c r="F1" s="2" t="b">
        <f>'2_5'!M2</f>
        <v>0</v>
      </c>
      <c r="G1" s="2" t="b">
        <f>'2_6'!M2</f>
        <v>0</v>
      </c>
      <c r="H1" s="2" t="b">
        <f>'2_7'!M2</f>
        <v>0</v>
      </c>
      <c r="I1" s="2" t="b">
        <f>'2_8'!M2</f>
        <v>0</v>
      </c>
      <c r="J1" s="2" t="b">
        <f t="shared" ref="J1:J1000" si="1">OR(A1,B1,C1,D1,E1,F1,G1,H1,I1)</f>
        <v>0</v>
      </c>
      <c r="K1" s="2">
        <f>COUNTIF(J1:J1000,TRUE)</f>
        <v>502</v>
      </c>
    </row>
    <row r="2" ht="12.75" customHeight="1">
      <c r="A2" s="2" t="b">
        <f>'1'!M3</f>
        <v>0</v>
      </c>
      <c r="B2" s="2" t="b">
        <f>'2_1'!M3</f>
        <v>0</v>
      </c>
      <c r="C2" s="2" t="b">
        <f>'2_2'!M3</f>
        <v>0</v>
      </c>
      <c r="D2" s="2" t="b">
        <f>'2_3'!M3</f>
        <v>0</v>
      </c>
      <c r="E2" s="2" t="b">
        <f>'2_4'!M3</f>
        <v>0</v>
      </c>
      <c r="F2" s="2" t="b">
        <f>'2_5'!M3</f>
        <v>0</v>
      </c>
      <c r="G2" s="2" t="b">
        <f>'2_6'!M3</f>
        <v>0</v>
      </c>
      <c r="H2" s="2" t="b">
        <f>'2_7'!M3</f>
        <v>0</v>
      </c>
      <c r="I2" s="2" t="b">
        <f>'2_8'!M3</f>
        <v>0</v>
      </c>
      <c r="J2" s="2" t="b">
        <f t="shared" si="1"/>
        <v>0</v>
      </c>
    </row>
    <row r="3" ht="12.75" customHeight="1">
      <c r="A3" s="2" t="b">
        <f>'1'!M4</f>
        <v>0</v>
      </c>
      <c r="B3" s="2" t="b">
        <f>'2_1'!M4</f>
        <v>0</v>
      </c>
      <c r="C3" s="2" t="b">
        <f>'2_2'!M4</f>
        <v>0</v>
      </c>
      <c r="D3" s="2" t="b">
        <f>'2_3'!M4</f>
        <v>0</v>
      </c>
      <c r="E3" s="2" t="b">
        <f>'2_4'!M4</f>
        <v>0</v>
      </c>
      <c r="F3" s="2" t="b">
        <f>'2_5'!M4</f>
        <v>0</v>
      </c>
      <c r="G3" s="2" t="b">
        <f>'2_6'!M4</f>
        <v>0</v>
      </c>
      <c r="H3" s="2" t="b">
        <f>'2_7'!M4</f>
        <v>0</v>
      </c>
      <c r="I3" s="2" t="b">
        <f>'2_8'!M4</f>
        <v>0</v>
      </c>
      <c r="J3" s="2" t="b">
        <f t="shared" si="1"/>
        <v>0</v>
      </c>
    </row>
    <row r="4" ht="12.75" customHeight="1">
      <c r="A4" s="2" t="b">
        <f>'1'!M5</f>
        <v>0</v>
      </c>
      <c r="B4" s="2" t="b">
        <f>'2_1'!M5</f>
        <v>0</v>
      </c>
      <c r="C4" s="2" t="b">
        <f>'2_2'!M5</f>
        <v>0</v>
      </c>
      <c r="D4" s="2" t="b">
        <f>'2_3'!M5</f>
        <v>0</v>
      </c>
      <c r="E4" s="2" t="b">
        <f>'2_4'!M5</f>
        <v>0</v>
      </c>
      <c r="F4" s="2" t="b">
        <f>'2_5'!M5</f>
        <v>0</v>
      </c>
      <c r="G4" s="2" t="b">
        <f>'2_6'!M5</f>
        <v>0</v>
      </c>
      <c r="H4" s="2" t="b">
        <f>'2_7'!M5</f>
        <v>0</v>
      </c>
      <c r="I4" s="2" t="b">
        <f>'2_8'!M5</f>
        <v>0</v>
      </c>
      <c r="J4" s="2" t="b">
        <f t="shared" si="1"/>
        <v>0</v>
      </c>
    </row>
    <row r="5" ht="12.75" customHeight="1">
      <c r="A5" s="2" t="b">
        <f>'1'!M6</f>
        <v>0</v>
      </c>
      <c r="B5" s="2" t="b">
        <f>'2_1'!M6</f>
        <v>0</v>
      </c>
      <c r="C5" s="2" t="b">
        <f>'2_2'!M6</f>
        <v>0</v>
      </c>
      <c r="D5" s="2" t="b">
        <f>'2_3'!M6</f>
        <v>0</v>
      </c>
      <c r="E5" s="2" t="b">
        <f>'2_4'!M6</f>
        <v>0</v>
      </c>
      <c r="F5" s="2" t="b">
        <f>'2_5'!M6</f>
        <v>0</v>
      </c>
      <c r="G5" s="2" t="b">
        <f>'2_6'!M6</f>
        <v>0</v>
      </c>
      <c r="H5" s="2" t="b">
        <f>'2_7'!M6</f>
        <v>0</v>
      </c>
      <c r="I5" s="2" t="b">
        <f>'2_8'!M6</f>
        <v>0</v>
      </c>
      <c r="J5" s="2" t="b">
        <f t="shared" si="1"/>
        <v>0</v>
      </c>
    </row>
    <row r="6" ht="12.75" customHeight="1">
      <c r="A6" s="2" t="b">
        <f>'1'!M7</f>
        <v>0</v>
      </c>
      <c r="B6" s="2" t="b">
        <f>'2_1'!M7</f>
        <v>0</v>
      </c>
      <c r="C6" s="2" t="b">
        <f>'2_2'!M7</f>
        <v>0</v>
      </c>
      <c r="D6" s="2" t="b">
        <f>'2_3'!M7</f>
        <v>0</v>
      </c>
      <c r="E6" s="2" t="b">
        <f>'2_4'!M7</f>
        <v>0</v>
      </c>
      <c r="F6" s="2" t="b">
        <f>'2_5'!M7</f>
        <v>0</v>
      </c>
      <c r="G6" s="2" t="b">
        <f>'2_6'!M7</f>
        <v>0</v>
      </c>
      <c r="H6" s="2" t="b">
        <f>'2_7'!M7</f>
        <v>0</v>
      </c>
      <c r="I6" s="2" t="b">
        <f>'2_8'!M7</f>
        <v>0</v>
      </c>
      <c r="J6" s="2" t="b">
        <f t="shared" si="1"/>
        <v>0</v>
      </c>
    </row>
    <row r="7" ht="12.75" customHeight="1">
      <c r="A7" s="2" t="b">
        <f>'1'!M8</f>
        <v>0</v>
      </c>
      <c r="B7" s="2" t="b">
        <f>'2_1'!M8</f>
        <v>0</v>
      </c>
      <c r="C7" s="2" t="b">
        <f>'2_2'!M8</f>
        <v>0</v>
      </c>
      <c r="D7" s="2" t="b">
        <f>'2_3'!M8</f>
        <v>0</v>
      </c>
      <c r="E7" s="2" t="b">
        <f>'2_4'!M8</f>
        <v>0</v>
      </c>
      <c r="F7" s="2" t="b">
        <f>'2_5'!M8</f>
        <v>0</v>
      </c>
      <c r="G7" s="2" t="b">
        <f>'2_6'!M8</f>
        <v>0</v>
      </c>
      <c r="H7" s="2" t="b">
        <f>'2_7'!M8</f>
        <v>0</v>
      </c>
      <c r="I7" s="2" t="b">
        <f>'2_8'!M8</f>
        <v>0</v>
      </c>
      <c r="J7" s="2" t="b">
        <f t="shared" si="1"/>
        <v>0</v>
      </c>
    </row>
    <row r="8" ht="12.75" customHeight="1">
      <c r="A8" s="2" t="b">
        <f>'1'!M9</f>
        <v>0</v>
      </c>
      <c r="B8" s="2" t="b">
        <f>'2_1'!M9</f>
        <v>0</v>
      </c>
      <c r="C8" s="2" t="b">
        <f>'2_2'!M9</f>
        <v>0</v>
      </c>
      <c r="D8" s="2" t="b">
        <f>'2_3'!M9</f>
        <v>0</v>
      </c>
      <c r="E8" s="2" t="b">
        <f>'2_4'!M9</f>
        <v>0</v>
      </c>
      <c r="F8" s="2" t="b">
        <f>'2_5'!M9</f>
        <v>0</v>
      </c>
      <c r="G8" s="2" t="b">
        <f>'2_6'!M9</f>
        <v>0</v>
      </c>
      <c r="H8" s="2" t="b">
        <f>'2_7'!M9</f>
        <v>0</v>
      </c>
      <c r="I8" s="2" t="b">
        <f>'2_8'!M9</f>
        <v>0</v>
      </c>
      <c r="J8" s="2" t="b">
        <f t="shared" si="1"/>
        <v>0</v>
      </c>
    </row>
    <row r="9" ht="12.75" customHeight="1">
      <c r="A9" s="2" t="b">
        <f>'1'!M10</f>
        <v>0</v>
      </c>
      <c r="B9" s="2" t="b">
        <f>'2_1'!M10</f>
        <v>0</v>
      </c>
      <c r="C9" s="2" t="b">
        <f>'2_2'!M10</f>
        <v>0</v>
      </c>
      <c r="D9" s="2" t="b">
        <f>'2_3'!M10</f>
        <v>0</v>
      </c>
      <c r="E9" s="2" t="b">
        <f>'2_4'!M10</f>
        <v>0</v>
      </c>
      <c r="F9" s="2" t="b">
        <f>'2_5'!M10</f>
        <v>0</v>
      </c>
      <c r="G9" s="2" t="b">
        <f>'2_6'!M10</f>
        <v>0</v>
      </c>
      <c r="H9" s="2" t="b">
        <f>'2_7'!M10</f>
        <v>0</v>
      </c>
      <c r="I9" s="2" t="b">
        <f>'2_8'!M10</f>
        <v>0</v>
      </c>
      <c r="J9" s="2" t="b">
        <f t="shared" si="1"/>
        <v>0</v>
      </c>
    </row>
    <row r="10" ht="12.75" customHeight="1">
      <c r="A10" s="2" t="b">
        <f>'1'!M11</f>
        <v>0</v>
      </c>
      <c r="B10" s="2" t="b">
        <f>'2_1'!M11</f>
        <v>0</v>
      </c>
      <c r="C10" s="2" t="b">
        <f>'2_2'!M11</f>
        <v>0</v>
      </c>
      <c r="D10" s="2" t="b">
        <f>'2_3'!M11</f>
        <v>0</v>
      </c>
      <c r="E10" s="2" t="b">
        <f>'2_4'!M11</f>
        <v>0</v>
      </c>
      <c r="F10" s="2" t="b">
        <f>'2_5'!M11</f>
        <v>0</v>
      </c>
      <c r="G10" s="2" t="b">
        <f>'2_6'!M11</f>
        <v>0</v>
      </c>
      <c r="H10" s="2" t="b">
        <f>'2_7'!M11</f>
        <v>0</v>
      </c>
      <c r="I10" s="2" t="b">
        <f>'2_8'!M11</f>
        <v>0</v>
      </c>
      <c r="J10" s="2" t="b">
        <f t="shared" si="1"/>
        <v>0</v>
      </c>
    </row>
    <row r="11" ht="12.75" customHeight="1">
      <c r="A11" s="2" t="b">
        <f>'1'!M12</f>
        <v>0</v>
      </c>
      <c r="B11" s="2" t="b">
        <f>'2_1'!M12</f>
        <v>0</v>
      </c>
      <c r="C11" s="2" t="b">
        <f>'2_2'!M12</f>
        <v>0</v>
      </c>
      <c r="D11" s="2" t="b">
        <f>'2_3'!M12</f>
        <v>0</v>
      </c>
      <c r="E11" s="2" t="b">
        <f>'2_4'!M12</f>
        <v>0</v>
      </c>
      <c r="F11" s="2" t="b">
        <f>'2_5'!M12</f>
        <v>0</v>
      </c>
      <c r="G11" s="2" t="b">
        <f>'2_6'!M12</f>
        <v>0</v>
      </c>
      <c r="H11" s="2" t="b">
        <f>'2_7'!M12</f>
        <v>0</v>
      </c>
      <c r="I11" s="2" t="b">
        <f>'2_8'!M12</f>
        <v>0</v>
      </c>
      <c r="J11" s="2" t="b">
        <f t="shared" si="1"/>
        <v>0</v>
      </c>
    </row>
    <row r="12" ht="12.75" customHeight="1">
      <c r="A12" s="2" t="b">
        <f>'1'!M13</f>
        <v>0</v>
      </c>
      <c r="B12" s="2" t="b">
        <f>'2_1'!M13</f>
        <v>0</v>
      </c>
      <c r="C12" s="2" t="b">
        <f>'2_2'!M13</f>
        <v>0</v>
      </c>
      <c r="D12" s="2" t="b">
        <f>'2_3'!M13</f>
        <v>0</v>
      </c>
      <c r="E12" s="2" t="b">
        <f>'2_4'!M13</f>
        <v>0</v>
      </c>
      <c r="F12" s="2" t="b">
        <f>'2_5'!M13</f>
        <v>0</v>
      </c>
      <c r="G12" s="2" t="b">
        <f>'2_6'!M13</f>
        <v>0</v>
      </c>
      <c r="H12" s="2" t="b">
        <f>'2_7'!M13</f>
        <v>0</v>
      </c>
      <c r="I12" s="2" t="b">
        <f>'2_8'!M13</f>
        <v>0</v>
      </c>
      <c r="J12" s="2" t="b">
        <f t="shared" si="1"/>
        <v>0</v>
      </c>
    </row>
    <row r="13" ht="12.75" customHeight="1">
      <c r="A13" s="2" t="b">
        <f>'1'!M14</f>
        <v>0</v>
      </c>
      <c r="B13" s="2" t="b">
        <f>'2_1'!M14</f>
        <v>0</v>
      </c>
      <c r="C13" s="2" t="b">
        <f>'2_2'!M14</f>
        <v>0</v>
      </c>
      <c r="D13" s="2" t="b">
        <f>'2_3'!M14</f>
        <v>0</v>
      </c>
      <c r="E13" s="2" t="b">
        <f>'2_4'!M14</f>
        <v>0</v>
      </c>
      <c r="F13" s="2" t="b">
        <f>'2_5'!M14</f>
        <v>0</v>
      </c>
      <c r="G13" s="2" t="b">
        <f>'2_6'!M14</f>
        <v>0</v>
      </c>
      <c r="H13" s="2" t="b">
        <f>'2_7'!M14</f>
        <v>0</v>
      </c>
      <c r="I13" s="2" t="b">
        <f>'2_8'!M14</f>
        <v>0</v>
      </c>
      <c r="J13" s="2" t="b">
        <f t="shared" si="1"/>
        <v>0</v>
      </c>
    </row>
    <row r="14" ht="12.75" customHeight="1">
      <c r="A14" s="2" t="b">
        <f>'1'!M15</f>
        <v>0</v>
      </c>
      <c r="B14" s="2" t="b">
        <f>'2_1'!M15</f>
        <v>0</v>
      </c>
      <c r="C14" s="2" t="b">
        <f>'2_2'!M15</f>
        <v>0</v>
      </c>
      <c r="D14" s="2" t="b">
        <f>'2_3'!M15</f>
        <v>0</v>
      </c>
      <c r="E14" s="2" t="b">
        <f>'2_4'!M15</f>
        <v>0</v>
      </c>
      <c r="F14" s="2" t="b">
        <f>'2_5'!M15</f>
        <v>0</v>
      </c>
      <c r="G14" s="2" t="b">
        <f>'2_6'!M15</f>
        <v>0</v>
      </c>
      <c r="H14" s="2" t="b">
        <f>'2_7'!M15</f>
        <v>0</v>
      </c>
      <c r="I14" s="2" t="b">
        <f>'2_8'!M15</f>
        <v>0</v>
      </c>
      <c r="J14" s="2" t="b">
        <f t="shared" si="1"/>
        <v>0</v>
      </c>
    </row>
    <row r="15" ht="12.75" customHeight="1">
      <c r="A15" s="2" t="b">
        <f>'1'!M16</f>
        <v>0</v>
      </c>
      <c r="B15" s="2" t="b">
        <f>'2_1'!M16</f>
        <v>0</v>
      </c>
      <c r="C15" s="2" t="b">
        <f>'2_2'!M16</f>
        <v>0</v>
      </c>
      <c r="D15" s="2" t="b">
        <f>'2_3'!M16</f>
        <v>0</v>
      </c>
      <c r="E15" s="2" t="b">
        <f>'2_4'!M16</f>
        <v>0</v>
      </c>
      <c r="F15" s="2" t="b">
        <f>'2_5'!M16</f>
        <v>0</v>
      </c>
      <c r="G15" s="2" t="b">
        <f>'2_6'!M16</f>
        <v>0</v>
      </c>
      <c r="H15" s="2" t="b">
        <f>'2_7'!M16</f>
        <v>0</v>
      </c>
      <c r="I15" s="2" t="b">
        <f>'2_8'!M16</f>
        <v>0</v>
      </c>
      <c r="J15" s="2" t="b">
        <f t="shared" si="1"/>
        <v>0</v>
      </c>
    </row>
    <row r="16" ht="12.75" customHeight="1">
      <c r="A16" s="2" t="b">
        <f>'1'!M17</f>
        <v>0</v>
      </c>
      <c r="B16" s="2" t="b">
        <f>'2_1'!M17</f>
        <v>0</v>
      </c>
      <c r="C16" s="2" t="b">
        <f>'2_2'!M17</f>
        <v>0</v>
      </c>
      <c r="D16" s="2" t="b">
        <f>'2_3'!M17</f>
        <v>0</v>
      </c>
      <c r="E16" s="2" t="b">
        <f>'2_4'!M17</f>
        <v>0</v>
      </c>
      <c r="F16" s="2" t="b">
        <f>'2_5'!M17</f>
        <v>0</v>
      </c>
      <c r="G16" s="2" t="b">
        <f>'2_6'!M17</f>
        <v>0</v>
      </c>
      <c r="H16" s="2" t="b">
        <f>'2_7'!M17</f>
        <v>0</v>
      </c>
      <c r="I16" s="2" t="b">
        <f>'2_8'!M17</f>
        <v>0</v>
      </c>
      <c r="J16" s="2" t="b">
        <f t="shared" si="1"/>
        <v>0</v>
      </c>
    </row>
    <row r="17" ht="12.75" customHeight="1">
      <c r="A17" s="2" t="b">
        <f>'1'!M18</f>
        <v>0</v>
      </c>
      <c r="B17" s="2" t="b">
        <f>'2_1'!M18</f>
        <v>0</v>
      </c>
      <c r="C17" s="2" t="b">
        <f>'2_2'!M18</f>
        <v>0</v>
      </c>
      <c r="D17" s="2" t="b">
        <f>'2_3'!M18</f>
        <v>0</v>
      </c>
      <c r="E17" s="2" t="b">
        <f>'2_4'!M18</f>
        <v>0</v>
      </c>
      <c r="F17" s="2" t="b">
        <f>'2_5'!M18</f>
        <v>0</v>
      </c>
      <c r="G17" s="2" t="b">
        <f>'2_6'!M18</f>
        <v>0</v>
      </c>
      <c r="H17" s="2" t="b">
        <f>'2_7'!M18</f>
        <v>0</v>
      </c>
      <c r="I17" s="2" t="b">
        <f>'2_8'!M18</f>
        <v>0</v>
      </c>
      <c r="J17" s="2" t="b">
        <f t="shared" si="1"/>
        <v>0</v>
      </c>
    </row>
    <row r="18" ht="12.75" customHeight="1">
      <c r="A18" s="2" t="b">
        <f>'1'!M19</f>
        <v>0</v>
      </c>
      <c r="B18" s="2" t="b">
        <f>'2_1'!M19</f>
        <v>0</v>
      </c>
      <c r="C18" s="2" t="b">
        <f>'2_2'!M19</f>
        <v>0</v>
      </c>
      <c r="D18" s="2" t="b">
        <f>'2_3'!M19</f>
        <v>0</v>
      </c>
      <c r="E18" s="2" t="b">
        <f>'2_4'!M19</f>
        <v>0</v>
      </c>
      <c r="F18" s="2" t="b">
        <f>'2_5'!M19</f>
        <v>0</v>
      </c>
      <c r="G18" s="2" t="b">
        <f>'2_6'!M19</f>
        <v>0</v>
      </c>
      <c r="H18" s="2" t="b">
        <f>'2_7'!M19</f>
        <v>0</v>
      </c>
      <c r="I18" s="2" t="b">
        <f>'2_8'!M19</f>
        <v>0</v>
      </c>
      <c r="J18" s="2" t="b">
        <f t="shared" si="1"/>
        <v>0</v>
      </c>
    </row>
    <row r="19" ht="12.75" customHeight="1">
      <c r="A19" s="2" t="b">
        <f>'1'!M20</f>
        <v>0</v>
      </c>
      <c r="B19" s="2" t="b">
        <f>'2_1'!M20</f>
        <v>0</v>
      </c>
      <c r="C19" s="2" t="b">
        <f>'2_2'!M20</f>
        <v>0</v>
      </c>
      <c r="D19" s="2" t="b">
        <f>'2_3'!M20</f>
        <v>0</v>
      </c>
      <c r="E19" s="2" t="b">
        <f>'2_4'!M20</f>
        <v>0</v>
      </c>
      <c r="F19" s="2" t="b">
        <f>'2_5'!M20</f>
        <v>0</v>
      </c>
      <c r="G19" s="2" t="b">
        <f>'2_6'!M20</f>
        <v>0</v>
      </c>
      <c r="H19" s="2" t="b">
        <f>'2_7'!M20</f>
        <v>0</v>
      </c>
      <c r="I19" s="2" t="b">
        <f>'2_8'!M20</f>
        <v>0</v>
      </c>
      <c r="J19" s="2" t="b">
        <f t="shared" si="1"/>
        <v>0</v>
      </c>
    </row>
    <row r="20" ht="12.75" customHeight="1">
      <c r="A20" s="2" t="b">
        <f>'1'!M21</f>
        <v>0</v>
      </c>
      <c r="B20" s="2" t="b">
        <f>'2_1'!M21</f>
        <v>0</v>
      </c>
      <c r="C20" s="2" t="b">
        <f>'2_2'!M21</f>
        <v>0</v>
      </c>
      <c r="D20" s="2" t="b">
        <f>'2_3'!M21</f>
        <v>0</v>
      </c>
      <c r="E20" s="2" t="b">
        <f>'2_4'!M21</f>
        <v>0</v>
      </c>
      <c r="F20" s="2" t="b">
        <f>'2_5'!M21</f>
        <v>0</v>
      </c>
      <c r="G20" s="2" t="b">
        <f>'2_6'!M21</f>
        <v>0</v>
      </c>
      <c r="H20" s="2" t="b">
        <f>'2_7'!M21</f>
        <v>0</v>
      </c>
      <c r="I20" s="2" t="b">
        <f>'2_8'!M21</f>
        <v>0</v>
      </c>
      <c r="J20" s="2" t="b">
        <f t="shared" si="1"/>
        <v>0</v>
      </c>
    </row>
    <row r="21" ht="12.75" customHeight="1">
      <c r="A21" s="2" t="b">
        <f>'1'!M22</f>
        <v>0</v>
      </c>
      <c r="B21" s="2" t="b">
        <f>'2_1'!M22</f>
        <v>0</v>
      </c>
      <c r="C21" s="2" t="b">
        <f>'2_2'!M22</f>
        <v>0</v>
      </c>
      <c r="D21" s="2" t="b">
        <f>'2_3'!M22</f>
        <v>0</v>
      </c>
      <c r="E21" s="2" t="b">
        <f>'2_4'!M22</f>
        <v>0</v>
      </c>
      <c r="F21" s="2" t="b">
        <f>'2_5'!M22</f>
        <v>0</v>
      </c>
      <c r="G21" s="2" t="b">
        <f>'2_6'!M22</f>
        <v>0</v>
      </c>
      <c r="H21" s="2" t="b">
        <f>'2_7'!M22</f>
        <v>0</v>
      </c>
      <c r="I21" s="2" t="b">
        <f>'2_8'!M22</f>
        <v>0</v>
      </c>
      <c r="J21" s="2" t="b">
        <f t="shared" si="1"/>
        <v>0</v>
      </c>
    </row>
    <row r="22" ht="12.75" customHeight="1">
      <c r="A22" s="2" t="b">
        <f>'1'!M23</f>
        <v>0</v>
      </c>
      <c r="B22" s="2" t="b">
        <f>'2_1'!M23</f>
        <v>0</v>
      </c>
      <c r="C22" s="2" t="b">
        <f>'2_2'!M23</f>
        <v>0</v>
      </c>
      <c r="D22" s="2" t="b">
        <f>'2_3'!M23</f>
        <v>0</v>
      </c>
      <c r="E22" s="2" t="b">
        <f>'2_4'!M23</f>
        <v>0</v>
      </c>
      <c r="F22" s="2" t="b">
        <f>'2_5'!M23</f>
        <v>0</v>
      </c>
      <c r="G22" s="2" t="b">
        <f>'2_6'!M23</f>
        <v>0</v>
      </c>
      <c r="H22" s="2" t="b">
        <f>'2_7'!M23</f>
        <v>0</v>
      </c>
      <c r="I22" s="2" t="b">
        <f>'2_8'!M23</f>
        <v>0</v>
      </c>
      <c r="J22" s="2" t="b">
        <f t="shared" si="1"/>
        <v>0</v>
      </c>
    </row>
    <row r="23" ht="12.75" customHeight="1">
      <c r="A23" s="2" t="b">
        <f>'1'!M24</f>
        <v>0</v>
      </c>
      <c r="B23" s="2" t="b">
        <f>'2_1'!M24</f>
        <v>0</v>
      </c>
      <c r="C23" s="2" t="b">
        <f>'2_2'!M24</f>
        <v>0</v>
      </c>
      <c r="D23" s="2" t="b">
        <f>'2_3'!M24</f>
        <v>0</v>
      </c>
      <c r="E23" s="2" t="b">
        <f>'2_4'!M24</f>
        <v>0</v>
      </c>
      <c r="F23" s="2" t="b">
        <f>'2_5'!M24</f>
        <v>0</v>
      </c>
      <c r="G23" s="2" t="b">
        <f>'2_6'!M24</f>
        <v>0</v>
      </c>
      <c r="H23" s="2" t="b">
        <f>'2_7'!M24</f>
        <v>0</v>
      </c>
      <c r="I23" s="2" t="b">
        <f>'2_8'!M24</f>
        <v>0</v>
      </c>
      <c r="J23" s="2" t="b">
        <f t="shared" si="1"/>
        <v>0</v>
      </c>
    </row>
    <row r="24" ht="12.75" customHeight="1">
      <c r="A24" s="2" t="b">
        <f>'1'!M25</f>
        <v>0</v>
      </c>
      <c r="B24" s="2" t="b">
        <f>'2_1'!M25</f>
        <v>0</v>
      </c>
      <c r="C24" s="2" t="b">
        <f>'2_2'!M25</f>
        <v>0</v>
      </c>
      <c r="D24" s="2" t="b">
        <f>'2_3'!M25</f>
        <v>0</v>
      </c>
      <c r="E24" s="2" t="b">
        <f>'2_4'!M25</f>
        <v>0</v>
      </c>
      <c r="F24" s="2" t="b">
        <f>'2_5'!M25</f>
        <v>0</v>
      </c>
      <c r="G24" s="2" t="b">
        <f>'2_6'!M25</f>
        <v>0</v>
      </c>
      <c r="H24" s="2" t="b">
        <f>'2_7'!M25</f>
        <v>0</v>
      </c>
      <c r="I24" s="2" t="b">
        <f>'2_8'!M25</f>
        <v>0</v>
      </c>
      <c r="J24" s="2" t="b">
        <f t="shared" si="1"/>
        <v>0</v>
      </c>
    </row>
    <row r="25" ht="12.75" customHeight="1">
      <c r="A25" s="2" t="b">
        <f>'1'!M26</f>
        <v>0</v>
      </c>
      <c r="B25" s="2" t="b">
        <f>'2_1'!M26</f>
        <v>1</v>
      </c>
      <c r="C25" s="2" t="b">
        <f>'2_2'!M26</f>
        <v>0</v>
      </c>
      <c r="D25" s="2" t="b">
        <f>'2_3'!M26</f>
        <v>0</v>
      </c>
      <c r="E25" s="2" t="b">
        <f>'2_4'!M26</f>
        <v>0</v>
      </c>
      <c r="F25" s="2" t="b">
        <f>'2_5'!M26</f>
        <v>0</v>
      </c>
      <c r="G25" s="2" t="b">
        <f>'2_6'!M26</f>
        <v>0</v>
      </c>
      <c r="H25" s="2" t="b">
        <f>'2_7'!M26</f>
        <v>0</v>
      </c>
      <c r="I25" s="2" t="b">
        <f>'2_8'!M26</f>
        <v>0</v>
      </c>
      <c r="J25" s="2" t="b">
        <f t="shared" si="1"/>
        <v>1</v>
      </c>
    </row>
    <row r="26" ht="12.75" customHeight="1">
      <c r="A26" s="2" t="b">
        <f>'1'!M27</f>
        <v>0</v>
      </c>
      <c r="B26" s="2" t="b">
        <f>'2_1'!M27</f>
        <v>0</v>
      </c>
      <c r="C26" s="2" t="b">
        <f>'2_2'!M27</f>
        <v>0</v>
      </c>
      <c r="D26" s="2" t="b">
        <f>'2_3'!M27</f>
        <v>0</v>
      </c>
      <c r="E26" s="2" t="b">
        <f>'2_4'!M27</f>
        <v>0</v>
      </c>
      <c r="F26" s="2" t="b">
        <f>'2_5'!M27</f>
        <v>0</v>
      </c>
      <c r="G26" s="2" t="b">
        <f>'2_6'!M27</f>
        <v>0</v>
      </c>
      <c r="H26" s="2" t="b">
        <f>'2_7'!M27</f>
        <v>0</v>
      </c>
      <c r="I26" s="2" t="b">
        <f>'2_8'!M27</f>
        <v>0</v>
      </c>
      <c r="J26" s="2" t="b">
        <f t="shared" si="1"/>
        <v>0</v>
      </c>
    </row>
    <row r="27" ht="12.75" customHeight="1">
      <c r="A27" s="2" t="b">
        <f>'1'!M28</f>
        <v>0</v>
      </c>
      <c r="B27" s="2" t="b">
        <f>'2_1'!M28</f>
        <v>0</v>
      </c>
      <c r="C27" s="2" t="b">
        <f>'2_2'!M28</f>
        <v>0</v>
      </c>
      <c r="D27" s="2" t="b">
        <f>'2_3'!M28</f>
        <v>0</v>
      </c>
      <c r="E27" s="2" t="b">
        <f>'2_4'!M28</f>
        <v>0</v>
      </c>
      <c r="F27" s="2" t="b">
        <f>'2_5'!M28</f>
        <v>0</v>
      </c>
      <c r="G27" s="2" t="b">
        <f>'2_6'!M28</f>
        <v>0</v>
      </c>
      <c r="H27" s="2" t="b">
        <f>'2_7'!M28</f>
        <v>0</v>
      </c>
      <c r="I27" s="2" t="b">
        <f>'2_8'!M28</f>
        <v>0</v>
      </c>
      <c r="J27" s="2" t="b">
        <f t="shared" si="1"/>
        <v>0</v>
      </c>
    </row>
    <row r="28" ht="12.75" customHeight="1">
      <c r="A28" s="2" t="b">
        <f>'1'!M29</f>
        <v>0</v>
      </c>
      <c r="B28" s="2" t="b">
        <f>'2_1'!M29</f>
        <v>0</v>
      </c>
      <c r="C28" s="2" t="b">
        <f>'2_2'!M29</f>
        <v>0</v>
      </c>
      <c r="D28" s="2" t="b">
        <f>'2_3'!M29</f>
        <v>0</v>
      </c>
      <c r="E28" s="2" t="b">
        <f>'2_4'!M29</f>
        <v>0</v>
      </c>
      <c r="F28" s="2" t="b">
        <f>'2_5'!M29</f>
        <v>0</v>
      </c>
      <c r="G28" s="2" t="b">
        <f>'2_6'!M29</f>
        <v>0</v>
      </c>
      <c r="H28" s="2" t="b">
        <f>'2_7'!M29</f>
        <v>0</v>
      </c>
      <c r="I28" s="2" t="b">
        <f>'2_8'!M29</f>
        <v>0</v>
      </c>
      <c r="J28" s="2" t="b">
        <f t="shared" si="1"/>
        <v>0</v>
      </c>
    </row>
    <row r="29" ht="12.75" customHeight="1">
      <c r="A29" s="2" t="b">
        <f>'1'!M30</f>
        <v>0</v>
      </c>
      <c r="B29" s="2" t="b">
        <f>'2_1'!M30</f>
        <v>0</v>
      </c>
      <c r="C29" s="2" t="b">
        <f>'2_2'!M30</f>
        <v>0</v>
      </c>
      <c r="D29" s="2" t="b">
        <f>'2_3'!M30</f>
        <v>0</v>
      </c>
      <c r="E29" s="2" t="b">
        <f>'2_4'!M30</f>
        <v>0</v>
      </c>
      <c r="F29" s="2" t="b">
        <f>'2_5'!M30</f>
        <v>0</v>
      </c>
      <c r="G29" s="2" t="b">
        <f>'2_6'!M30</f>
        <v>0</v>
      </c>
      <c r="H29" s="2" t="b">
        <f>'2_7'!M30</f>
        <v>0</v>
      </c>
      <c r="I29" s="2" t="b">
        <f>'2_8'!M30</f>
        <v>0</v>
      </c>
      <c r="J29" s="2" t="b">
        <f t="shared" si="1"/>
        <v>0</v>
      </c>
    </row>
    <row r="30" ht="12.75" customHeight="1">
      <c r="A30" s="2" t="b">
        <f>'1'!M31</f>
        <v>0</v>
      </c>
      <c r="B30" s="2" t="b">
        <f>'2_1'!M31</f>
        <v>0</v>
      </c>
      <c r="C30" s="2" t="b">
        <f>'2_2'!M31</f>
        <v>0</v>
      </c>
      <c r="D30" s="2" t="b">
        <f>'2_3'!M31</f>
        <v>0</v>
      </c>
      <c r="E30" s="2" t="b">
        <f>'2_4'!M31</f>
        <v>0</v>
      </c>
      <c r="F30" s="2" t="b">
        <f>'2_5'!M31</f>
        <v>0</v>
      </c>
      <c r="G30" s="2" t="b">
        <f>'2_6'!M31</f>
        <v>0</v>
      </c>
      <c r="H30" s="2" t="b">
        <f>'2_7'!M31</f>
        <v>0</v>
      </c>
      <c r="I30" s="2" t="b">
        <f>'2_8'!M31</f>
        <v>0</v>
      </c>
      <c r="J30" s="2" t="b">
        <f t="shared" si="1"/>
        <v>0</v>
      </c>
    </row>
    <row r="31" ht="12.75" customHeight="1">
      <c r="A31" s="2" t="b">
        <f>'1'!M32</f>
        <v>0</v>
      </c>
      <c r="B31" s="2" t="b">
        <f>'2_1'!M32</f>
        <v>0</v>
      </c>
      <c r="C31" s="2" t="b">
        <f>'2_2'!M32</f>
        <v>0</v>
      </c>
      <c r="D31" s="2" t="b">
        <f>'2_3'!M32</f>
        <v>0</v>
      </c>
      <c r="E31" s="2" t="b">
        <f>'2_4'!M32</f>
        <v>0</v>
      </c>
      <c r="F31" s="2" t="b">
        <f>'2_5'!M32</f>
        <v>0</v>
      </c>
      <c r="G31" s="2" t="b">
        <f>'2_6'!M32</f>
        <v>0</v>
      </c>
      <c r="H31" s="2" t="b">
        <f>'2_7'!M32</f>
        <v>0</v>
      </c>
      <c r="I31" s="2" t="b">
        <f>'2_8'!M32</f>
        <v>0</v>
      </c>
      <c r="J31" s="2" t="b">
        <f t="shared" si="1"/>
        <v>0</v>
      </c>
    </row>
    <row r="32" ht="12.75" customHeight="1">
      <c r="A32" s="2" t="b">
        <f>'1'!M33</f>
        <v>0</v>
      </c>
      <c r="B32" s="2" t="b">
        <f>'2_1'!M33</f>
        <v>0</v>
      </c>
      <c r="C32" s="2" t="b">
        <f>'2_2'!M33</f>
        <v>0</v>
      </c>
      <c r="D32" s="2" t="b">
        <f>'2_3'!M33</f>
        <v>0</v>
      </c>
      <c r="E32" s="2" t="b">
        <f>'2_4'!M33</f>
        <v>0</v>
      </c>
      <c r="F32" s="2" t="b">
        <f>'2_5'!M33</f>
        <v>0</v>
      </c>
      <c r="G32" s="2" t="b">
        <f>'2_6'!M33</f>
        <v>0</v>
      </c>
      <c r="H32" s="2" t="b">
        <f>'2_7'!M33</f>
        <v>0</v>
      </c>
      <c r="I32" s="2" t="b">
        <f>'2_8'!M33</f>
        <v>0</v>
      </c>
      <c r="J32" s="2" t="b">
        <f t="shared" si="1"/>
        <v>0</v>
      </c>
    </row>
    <row r="33" ht="12.75" customHeight="1">
      <c r="A33" s="2" t="b">
        <f>'1'!M34</f>
        <v>0</v>
      </c>
      <c r="B33" s="2" t="b">
        <f>'2_1'!M34</f>
        <v>0</v>
      </c>
      <c r="C33" s="2" t="b">
        <f>'2_2'!M34</f>
        <v>0</v>
      </c>
      <c r="D33" s="2" t="b">
        <f>'2_3'!M34</f>
        <v>0</v>
      </c>
      <c r="E33" s="2" t="b">
        <f>'2_4'!M34</f>
        <v>0</v>
      </c>
      <c r="F33" s="2" t="b">
        <f>'2_5'!M34</f>
        <v>0</v>
      </c>
      <c r="G33" s="2" t="b">
        <f>'2_6'!M34</f>
        <v>0</v>
      </c>
      <c r="H33" s="2" t="b">
        <f>'2_7'!M34</f>
        <v>0</v>
      </c>
      <c r="I33" s="2" t="b">
        <f>'2_8'!M34</f>
        <v>0</v>
      </c>
      <c r="J33" s="2" t="b">
        <f t="shared" si="1"/>
        <v>0</v>
      </c>
    </row>
    <row r="34" ht="12.75" customHeight="1">
      <c r="A34" s="2" t="b">
        <f>'1'!M35</f>
        <v>0</v>
      </c>
      <c r="B34" s="2" t="b">
        <f>'2_1'!M35</f>
        <v>0</v>
      </c>
      <c r="C34" s="2" t="b">
        <f>'2_2'!M35</f>
        <v>0</v>
      </c>
      <c r="D34" s="2" t="b">
        <f>'2_3'!M35</f>
        <v>0</v>
      </c>
      <c r="E34" s="2" t="b">
        <f>'2_4'!M35</f>
        <v>0</v>
      </c>
      <c r="F34" s="2" t="b">
        <f>'2_5'!M35</f>
        <v>0</v>
      </c>
      <c r="G34" s="2" t="b">
        <f>'2_6'!M35</f>
        <v>0</v>
      </c>
      <c r="H34" s="2" t="b">
        <f>'2_7'!M35</f>
        <v>0</v>
      </c>
      <c r="I34" s="2" t="b">
        <f>'2_8'!M35</f>
        <v>0</v>
      </c>
      <c r="J34" s="2" t="b">
        <f t="shared" si="1"/>
        <v>0</v>
      </c>
    </row>
    <row r="35" ht="12.75" customHeight="1">
      <c r="A35" s="2" t="b">
        <f>'1'!M36</f>
        <v>0</v>
      </c>
      <c r="B35" s="2" t="b">
        <f>'2_1'!M36</f>
        <v>0</v>
      </c>
      <c r="C35" s="2" t="b">
        <f>'2_2'!M36</f>
        <v>0</v>
      </c>
      <c r="D35" s="2" t="b">
        <f>'2_3'!M36</f>
        <v>0</v>
      </c>
      <c r="E35" s="2" t="b">
        <f>'2_4'!M36</f>
        <v>0</v>
      </c>
      <c r="F35" s="2" t="b">
        <f>'2_5'!M36</f>
        <v>0</v>
      </c>
      <c r="G35" s="2" t="b">
        <f>'2_6'!M36</f>
        <v>0</v>
      </c>
      <c r="H35" s="2" t="b">
        <f>'2_7'!M36</f>
        <v>0</v>
      </c>
      <c r="I35" s="2" t="b">
        <f>'2_8'!M36</f>
        <v>0</v>
      </c>
      <c r="J35" s="2" t="b">
        <f t="shared" si="1"/>
        <v>0</v>
      </c>
    </row>
    <row r="36" ht="12.75" customHeight="1">
      <c r="A36" s="2" t="b">
        <f>'1'!M37</f>
        <v>0</v>
      </c>
      <c r="B36" s="2" t="b">
        <f>'2_1'!M37</f>
        <v>0</v>
      </c>
      <c r="C36" s="2" t="b">
        <f>'2_2'!M37</f>
        <v>0</v>
      </c>
      <c r="D36" s="2" t="b">
        <f>'2_3'!M37</f>
        <v>0</v>
      </c>
      <c r="E36" s="2" t="b">
        <f>'2_4'!M37</f>
        <v>0</v>
      </c>
      <c r="F36" s="2" t="b">
        <f>'2_5'!M37</f>
        <v>0</v>
      </c>
      <c r="G36" s="2" t="b">
        <f>'2_6'!M37</f>
        <v>0</v>
      </c>
      <c r="H36" s="2" t="b">
        <f>'2_7'!M37</f>
        <v>0</v>
      </c>
      <c r="I36" s="2" t="b">
        <f>'2_8'!M37</f>
        <v>0</v>
      </c>
      <c r="J36" s="2" t="b">
        <f t="shared" si="1"/>
        <v>0</v>
      </c>
    </row>
    <row r="37" ht="12.75" customHeight="1">
      <c r="A37" s="2" t="b">
        <f>'1'!M38</f>
        <v>0</v>
      </c>
      <c r="B37" s="2" t="b">
        <f>'2_1'!M38</f>
        <v>0</v>
      </c>
      <c r="C37" s="2" t="b">
        <f>'2_2'!M38</f>
        <v>0</v>
      </c>
      <c r="D37" s="2" t="b">
        <f>'2_3'!M38</f>
        <v>0</v>
      </c>
      <c r="E37" s="2" t="b">
        <f>'2_4'!M38</f>
        <v>0</v>
      </c>
      <c r="F37" s="2" t="b">
        <f>'2_5'!M38</f>
        <v>0</v>
      </c>
      <c r="G37" s="2" t="b">
        <f>'2_6'!M38</f>
        <v>0</v>
      </c>
      <c r="H37" s="2" t="b">
        <f>'2_7'!M38</f>
        <v>0</v>
      </c>
      <c r="I37" s="2" t="b">
        <f>'2_8'!M38</f>
        <v>0</v>
      </c>
      <c r="J37" s="2" t="b">
        <f t="shared" si="1"/>
        <v>0</v>
      </c>
    </row>
    <row r="38" ht="12.75" customHeight="1">
      <c r="A38" s="2" t="b">
        <f>'1'!M39</f>
        <v>0</v>
      </c>
      <c r="B38" s="2" t="b">
        <f>'2_1'!M39</f>
        <v>0</v>
      </c>
      <c r="C38" s="2" t="b">
        <f>'2_2'!M39</f>
        <v>0</v>
      </c>
      <c r="D38" s="2" t="b">
        <f>'2_3'!M39</f>
        <v>0</v>
      </c>
      <c r="E38" s="2" t="b">
        <f>'2_4'!M39</f>
        <v>0</v>
      </c>
      <c r="F38" s="2" t="b">
        <f>'2_5'!M39</f>
        <v>0</v>
      </c>
      <c r="G38" s="2" t="b">
        <f>'2_6'!M39</f>
        <v>0</v>
      </c>
      <c r="H38" s="2" t="b">
        <f>'2_7'!M39</f>
        <v>0</v>
      </c>
      <c r="I38" s="2" t="b">
        <f>'2_8'!M39</f>
        <v>0</v>
      </c>
      <c r="J38" s="2" t="b">
        <f t="shared" si="1"/>
        <v>0</v>
      </c>
    </row>
    <row r="39" ht="12.75" customHeight="1">
      <c r="A39" s="2" t="b">
        <f>'1'!M40</f>
        <v>0</v>
      </c>
      <c r="B39" s="2" t="b">
        <f>'2_1'!M40</f>
        <v>0</v>
      </c>
      <c r="C39" s="2" t="b">
        <f>'2_2'!M40</f>
        <v>0</v>
      </c>
      <c r="D39" s="2" t="b">
        <f>'2_3'!M40</f>
        <v>0</v>
      </c>
      <c r="E39" s="2" t="b">
        <f>'2_4'!M40</f>
        <v>0</v>
      </c>
      <c r="F39" s="2" t="b">
        <f>'2_5'!M40</f>
        <v>0</v>
      </c>
      <c r="G39" s="2" t="b">
        <f>'2_6'!M40</f>
        <v>0</v>
      </c>
      <c r="H39" s="2" t="b">
        <f>'2_7'!M40</f>
        <v>0</v>
      </c>
      <c r="I39" s="2" t="b">
        <f>'2_8'!M40</f>
        <v>0</v>
      </c>
      <c r="J39" s="2" t="b">
        <f t="shared" si="1"/>
        <v>0</v>
      </c>
    </row>
    <row r="40" ht="12.75" customHeight="1">
      <c r="A40" s="2" t="b">
        <f>'1'!M41</f>
        <v>0</v>
      </c>
      <c r="B40" s="2" t="b">
        <f>'2_1'!M41</f>
        <v>0</v>
      </c>
      <c r="C40" s="2" t="b">
        <f>'2_2'!M41</f>
        <v>0</v>
      </c>
      <c r="D40" s="2" t="b">
        <f>'2_3'!M41</f>
        <v>0</v>
      </c>
      <c r="E40" s="2" t="b">
        <f>'2_4'!M41</f>
        <v>0</v>
      </c>
      <c r="F40" s="2" t="b">
        <f>'2_5'!M41</f>
        <v>0</v>
      </c>
      <c r="G40" s="2" t="b">
        <f>'2_6'!M41</f>
        <v>0</v>
      </c>
      <c r="H40" s="2" t="b">
        <f>'2_7'!M41</f>
        <v>0</v>
      </c>
      <c r="I40" s="2" t="b">
        <f>'2_8'!M41</f>
        <v>0</v>
      </c>
      <c r="J40" s="2" t="b">
        <f t="shared" si="1"/>
        <v>0</v>
      </c>
    </row>
    <row r="41" ht="12.75" customHeight="1">
      <c r="A41" s="2" t="b">
        <f>'1'!M42</f>
        <v>0</v>
      </c>
      <c r="B41" s="2" t="b">
        <f>'2_1'!M42</f>
        <v>0</v>
      </c>
      <c r="C41" s="2" t="b">
        <f>'2_2'!M42</f>
        <v>0</v>
      </c>
      <c r="D41" s="2" t="b">
        <f>'2_3'!M42</f>
        <v>0</v>
      </c>
      <c r="E41" s="2" t="b">
        <f>'2_4'!M42</f>
        <v>0</v>
      </c>
      <c r="F41" s="2" t="b">
        <f>'2_5'!M42</f>
        <v>0</v>
      </c>
      <c r="G41" s="2" t="b">
        <f>'2_6'!M42</f>
        <v>0</v>
      </c>
      <c r="H41" s="2" t="b">
        <f>'2_7'!M42</f>
        <v>0</v>
      </c>
      <c r="I41" s="2" t="b">
        <f>'2_8'!M42</f>
        <v>0</v>
      </c>
      <c r="J41" s="2" t="b">
        <f t="shared" si="1"/>
        <v>0</v>
      </c>
    </row>
    <row r="42" ht="12.75" customHeight="1">
      <c r="A42" s="2" t="b">
        <f>'1'!M43</f>
        <v>0</v>
      </c>
      <c r="B42" s="2" t="b">
        <f>'2_1'!M43</f>
        <v>0</v>
      </c>
      <c r="C42" s="2" t="b">
        <f>'2_2'!M43</f>
        <v>0</v>
      </c>
      <c r="D42" s="2" t="b">
        <f>'2_3'!M43</f>
        <v>0</v>
      </c>
      <c r="E42" s="2" t="b">
        <f>'2_4'!M43</f>
        <v>0</v>
      </c>
      <c r="F42" s="2" t="b">
        <f>'2_5'!M43</f>
        <v>0</v>
      </c>
      <c r="G42" s="2" t="b">
        <f>'2_6'!M43</f>
        <v>0</v>
      </c>
      <c r="H42" s="2" t="b">
        <f>'2_7'!M43</f>
        <v>0</v>
      </c>
      <c r="I42" s="2" t="b">
        <f>'2_8'!M43</f>
        <v>0</v>
      </c>
      <c r="J42" s="2" t="b">
        <f t="shared" si="1"/>
        <v>0</v>
      </c>
    </row>
    <row r="43" ht="12.75" customHeight="1">
      <c r="A43" s="2" t="b">
        <f>'1'!M44</f>
        <v>0</v>
      </c>
      <c r="B43" s="2" t="b">
        <f>'2_1'!M44</f>
        <v>0</v>
      </c>
      <c r="C43" s="2" t="b">
        <f>'2_2'!M44</f>
        <v>0</v>
      </c>
      <c r="D43" s="2" t="b">
        <f>'2_3'!M44</f>
        <v>0</v>
      </c>
      <c r="E43" s="2" t="b">
        <f>'2_4'!M44</f>
        <v>0</v>
      </c>
      <c r="F43" s="2" t="b">
        <f>'2_5'!M44</f>
        <v>0</v>
      </c>
      <c r="G43" s="2" t="b">
        <f>'2_6'!M44</f>
        <v>0</v>
      </c>
      <c r="H43" s="2" t="b">
        <f>'2_7'!M44</f>
        <v>0</v>
      </c>
      <c r="I43" s="2" t="b">
        <f>'2_8'!M44</f>
        <v>0</v>
      </c>
      <c r="J43" s="2" t="b">
        <f t="shared" si="1"/>
        <v>0</v>
      </c>
    </row>
    <row r="44" ht="12.75" customHeight="1">
      <c r="A44" s="2" t="b">
        <f>'1'!M45</f>
        <v>0</v>
      </c>
      <c r="B44" s="2" t="b">
        <f>'2_1'!M45</f>
        <v>0</v>
      </c>
      <c r="C44" s="2" t="b">
        <f>'2_2'!M45</f>
        <v>0</v>
      </c>
      <c r="D44" s="2" t="b">
        <f>'2_3'!M45</f>
        <v>0</v>
      </c>
      <c r="E44" s="2" t="b">
        <f>'2_4'!M45</f>
        <v>0</v>
      </c>
      <c r="F44" s="2" t="b">
        <f>'2_5'!M45</f>
        <v>0</v>
      </c>
      <c r="G44" s="2" t="b">
        <f>'2_6'!M45</f>
        <v>0</v>
      </c>
      <c r="H44" s="2" t="b">
        <f>'2_7'!M45</f>
        <v>0</v>
      </c>
      <c r="I44" s="2" t="b">
        <f>'2_8'!M45</f>
        <v>0</v>
      </c>
      <c r="J44" s="2" t="b">
        <f t="shared" si="1"/>
        <v>0</v>
      </c>
    </row>
    <row r="45" ht="12.75" customHeight="1">
      <c r="A45" s="2" t="b">
        <f>'1'!M46</f>
        <v>0</v>
      </c>
      <c r="B45" s="2" t="b">
        <f>'2_1'!M46</f>
        <v>0</v>
      </c>
      <c r="C45" s="2" t="b">
        <f>'2_2'!M46</f>
        <v>0</v>
      </c>
      <c r="D45" s="2" t="b">
        <f>'2_3'!M46</f>
        <v>0</v>
      </c>
      <c r="E45" s="2" t="b">
        <f>'2_4'!M46</f>
        <v>0</v>
      </c>
      <c r="F45" s="2" t="b">
        <f>'2_5'!M46</f>
        <v>0</v>
      </c>
      <c r="G45" s="2" t="b">
        <f>'2_6'!M46</f>
        <v>0</v>
      </c>
      <c r="H45" s="2" t="b">
        <f>'2_7'!M46</f>
        <v>0</v>
      </c>
      <c r="I45" s="2" t="b">
        <f>'2_8'!M46</f>
        <v>0</v>
      </c>
      <c r="J45" s="2" t="b">
        <f t="shared" si="1"/>
        <v>0</v>
      </c>
    </row>
    <row r="46" ht="12.75" customHeight="1">
      <c r="A46" s="2" t="b">
        <f>'1'!M47</f>
        <v>0</v>
      </c>
      <c r="B46" s="2" t="b">
        <f>'2_1'!M47</f>
        <v>0</v>
      </c>
      <c r="C46" s="2" t="b">
        <f>'2_2'!M47</f>
        <v>0</v>
      </c>
      <c r="D46" s="2" t="b">
        <f>'2_3'!M47</f>
        <v>0</v>
      </c>
      <c r="E46" s="2" t="b">
        <f>'2_4'!M47</f>
        <v>0</v>
      </c>
      <c r="F46" s="2" t="b">
        <f>'2_5'!M47</f>
        <v>0</v>
      </c>
      <c r="G46" s="2" t="b">
        <f>'2_6'!M47</f>
        <v>0</v>
      </c>
      <c r="H46" s="2" t="b">
        <f>'2_7'!M47</f>
        <v>0</v>
      </c>
      <c r="I46" s="2" t="b">
        <f>'2_8'!M47</f>
        <v>0</v>
      </c>
      <c r="J46" s="2" t="b">
        <f t="shared" si="1"/>
        <v>0</v>
      </c>
    </row>
    <row r="47" ht="12.75" customHeight="1">
      <c r="A47" s="2" t="b">
        <f>'1'!M48</f>
        <v>0</v>
      </c>
      <c r="B47" s="2" t="b">
        <f>'2_1'!M48</f>
        <v>0</v>
      </c>
      <c r="C47" s="2" t="b">
        <f>'2_2'!M48</f>
        <v>0</v>
      </c>
      <c r="D47" s="2" t="b">
        <f>'2_3'!M48</f>
        <v>0</v>
      </c>
      <c r="E47" s="2" t="b">
        <f>'2_4'!M48</f>
        <v>0</v>
      </c>
      <c r="F47" s="2" t="b">
        <f>'2_5'!M48</f>
        <v>0</v>
      </c>
      <c r="G47" s="2" t="b">
        <f>'2_6'!M48</f>
        <v>0</v>
      </c>
      <c r="H47" s="2" t="b">
        <f>'2_7'!M48</f>
        <v>0</v>
      </c>
      <c r="I47" s="2" t="b">
        <f>'2_8'!M48</f>
        <v>0</v>
      </c>
      <c r="J47" s="2" t="b">
        <f t="shared" si="1"/>
        <v>0</v>
      </c>
    </row>
    <row r="48" ht="12.75" customHeight="1">
      <c r="A48" s="2" t="b">
        <f>'1'!M49</f>
        <v>0</v>
      </c>
      <c r="B48" s="2" t="b">
        <f>'2_1'!M49</f>
        <v>0</v>
      </c>
      <c r="C48" s="2" t="b">
        <f>'2_2'!M49</f>
        <v>0</v>
      </c>
      <c r="D48" s="2" t="b">
        <f>'2_3'!M49</f>
        <v>0</v>
      </c>
      <c r="E48" s="2" t="b">
        <f>'2_4'!M49</f>
        <v>0</v>
      </c>
      <c r="F48" s="2" t="b">
        <f>'2_5'!M49</f>
        <v>0</v>
      </c>
      <c r="G48" s="2" t="b">
        <f>'2_6'!M49</f>
        <v>0</v>
      </c>
      <c r="H48" s="2" t="b">
        <f>'2_7'!M49</f>
        <v>0</v>
      </c>
      <c r="I48" s="2" t="b">
        <f>'2_8'!M49</f>
        <v>0</v>
      </c>
      <c r="J48" s="2" t="b">
        <f t="shared" si="1"/>
        <v>0</v>
      </c>
    </row>
    <row r="49" ht="12.75" customHeight="1">
      <c r="A49" s="2" t="b">
        <f>'1'!M50</f>
        <v>0</v>
      </c>
      <c r="B49" s="2" t="b">
        <f>'2_1'!M50</f>
        <v>0</v>
      </c>
      <c r="C49" s="2" t="b">
        <f>'2_2'!M50</f>
        <v>0</v>
      </c>
      <c r="D49" s="2" t="b">
        <f>'2_3'!M50</f>
        <v>0</v>
      </c>
      <c r="E49" s="2" t="b">
        <f>'2_4'!M50</f>
        <v>0</v>
      </c>
      <c r="F49" s="2" t="b">
        <f>'2_5'!M50</f>
        <v>0</v>
      </c>
      <c r="G49" s="2" t="b">
        <f>'2_6'!M50</f>
        <v>0</v>
      </c>
      <c r="H49" s="2" t="b">
        <f>'2_7'!M50</f>
        <v>0</v>
      </c>
      <c r="I49" s="2" t="b">
        <f>'2_8'!M50</f>
        <v>0</v>
      </c>
      <c r="J49" s="2" t="b">
        <f t="shared" si="1"/>
        <v>0</v>
      </c>
    </row>
    <row r="50" ht="12.75" customHeight="1">
      <c r="A50" s="2" t="b">
        <f>'1'!M51</f>
        <v>0</v>
      </c>
      <c r="B50" s="2" t="b">
        <f>'2_1'!M51</f>
        <v>1</v>
      </c>
      <c r="C50" s="2" t="b">
        <f>'2_2'!M51</f>
        <v>0</v>
      </c>
      <c r="D50" s="2" t="b">
        <f>'2_3'!M51</f>
        <v>0</v>
      </c>
      <c r="E50" s="2" t="b">
        <f>'2_4'!M51</f>
        <v>0</v>
      </c>
      <c r="F50" s="2" t="b">
        <f>'2_5'!M51</f>
        <v>0</v>
      </c>
      <c r="G50" s="2" t="b">
        <f>'2_6'!M51</f>
        <v>0</v>
      </c>
      <c r="H50" s="2" t="b">
        <f>'2_7'!M51</f>
        <v>0</v>
      </c>
      <c r="I50" s="2" t="b">
        <f>'2_8'!M51</f>
        <v>0</v>
      </c>
      <c r="J50" s="2" t="b">
        <f t="shared" si="1"/>
        <v>1</v>
      </c>
    </row>
    <row r="51" ht="12.75" customHeight="1">
      <c r="A51" s="2" t="b">
        <f>'1'!M52</f>
        <v>0</v>
      </c>
      <c r="B51" s="2" t="b">
        <f>'2_1'!M52</f>
        <v>0</v>
      </c>
      <c r="C51" s="2" t="b">
        <f>'2_2'!M52</f>
        <v>0</v>
      </c>
      <c r="D51" s="2" t="b">
        <f>'2_3'!M52</f>
        <v>0</v>
      </c>
      <c r="E51" s="2" t="b">
        <f>'2_4'!M52</f>
        <v>0</v>
      </c>
      <c r="F51" s="2" t="b">
        <f>'2_5'!M52</f>
        <v>0</v>
      </c>
      <c r="G51" s="2" t="b">
        <f>'2_6'!M52</f>
        <v>0</v>
      </c>
      <c r="H51" s="2" t="b">
        <f>'2_7'!M52</f>
        <v>0</v>
      </c>
      <c r="I51" s="2" t="b">
        <f>'2_8'!M52</f>
        <v>0</v>
      </c>
      <c r="J51" s="2" t="b">
        <f t="shared" si="1"/>
        <v>0</v>
      </c>
    </row>
    <row r="52" ht="12.75" customHeight="1">
      <c r="A52" s="2" t="b">
        <f>'1'!M53</f>
        <v>0</v>
      </c>
      <c r="B52" s="2" t="b">
        <f>'2_1'!M53</f>
        <v>0</v>
      </c>
      <c r="C52" s="2" t="b">
        <f>'2_2'!M53</f>
        <v>0</v>
      </c>
      <c r="D52" s="2" t="b">
        <f>'2_3'!M53</f>
        <v>0</v>
      </c>
      <c r="E52" s="2" t="b">
        <f>'2_4'!M53</f>
        <v>0</v>
      </c>
      <c r="F52" s="2" t="b">
        <f>'2_5'!M53</f>
        <v>0</v>
      </c>
      <c r="G52" s="2" t="b">
        <f>'2_6'!M53</f>
        <v>0</v>
      </c>
      <c r="H52" s="2" t="b">
        <f>'2_7'!M53</f>
        <v>0</v>
      </c>
      <c r="I52" s="2" t="b">
        <f>'2_8'!M53</f>
        <v>0</v>
      </c>
      <c r="J52" s="2" t="b">
        <f t="shared" si="1"/>
        <v>0</v>
      </c>
    </row>
    <row r="53" ht="12.75" customHeight="1">
      <c r="A53" s="2" t="b">
        <f>'1'!M54</f>
        <v>0</v>
      </c>
      <c r="B53" s="2" t="b">
        <f>'2_1'!M54</f>
        <v>0</v>
      </c>
      <c r="C53" s="2" t="b">
        <f>'2_2'!M54</f>
        <v>0</v>
      </c>
      <c r="D53" s="2" t="b">
        <f>'2_3'!M54</f>
        <v>0</v>
      </c>
      <c r="E53" s="2" t="b">
        <f>'2_4'!M54</f>
        <v>0</v>
      </c>
      <c r="F53" s="2" t="b">
        <f>'2_5'!M54</f>
        <v>0</v>
      </c>
      <c r="G53" s="2" t="b">
        <f>'2_6'!M54</f>
        <v>0</v>
      </c>
      <c r="H53" s="2" t="b">
        <f>'2_7'!M54</f>
        <v>0</v>
      </c>
      <c r="I53" s="2" t="b">
        <f>'2_8'!M54</f>
        <v>0</v>
      </c>
      <c r="J53" s="2" t="b">
        <f t="shared" si="1"/>
        <v>0</v>
      </c>
    </row>
    <row r="54" ht="12.75" customHeight="1">
      <c r="A54" s="2" t="b">
        <f>'1'!M55</f>
        <v>0</v>
      </c>
      <c r="B54" s="2" t="b">
        <f>'2_1'!M55</f>
        <v>0</v>
      </c>
      <c r="C54" s="2" t="b">
        <f>'2_2'!M55</f>
        <v>0</v>
      </c>
      <c r="D54" s="2" t="b">
        <f>'2_3'!M55</f>
        <v>0</v>
      </c>
      <c r="E54" s="2" t="b">
        <f>'2_4'!M55</f>
        <v>0</v>
      </c>
      <c r="F54" s="2" t="b">
        <f>'2_5'!M55</f>
        <v>0</v>
      </c>
      <c r="G54" s="2" t="b">
        <f>'2_6'!M55</f>
        <v>0</v>
      </c>
      <c r="H54" s="2" t="b">
        <f>'2_7'!M55</f>
        <v>0</v>
      </c>
      <c r="I54" s="2" t="b">
        <f>'2_8'!M55</f>
        <v>0</v>
      </c>
      <c r="J54" s="2" t="b">
        <f t="shared" si="1"/>
        <v>0</v>
      </c>
    </row>
    <row r="55" ht="12.75" customHeight="1">
      <c r="A55" s="2" t="b">
        <f>'1'!M56</f>
        <v>0</v>
      </c>
      <c r="B55" s="2" t="b">
        <f>'2_1'!M56</f>
        <v>0</v>
      </c>
      <c r="C55" s="2" t="b">
        <f>'2_2'!M56</f>
        <v>0</v>
      </c>
      <c r="D55" s="2" t="b">
        <f>'2_3'!M56</f>
        <v>0</v>
      </c>
      <c r="E55" s="2" t="b">
        <f>'2_4'!M56</f>
        <v>0</v>
      </c>
      <c r="F55" s="2" t="b">
        <f>'2_5'!M56</f>
        <v>0</v>
      </c>
      <c r="G55" s="2" t="b">
        <f>'2_6'!M56</f>
        <v>0</v>
      </c>
      <c r="H55" s="2" t="b">
        <f>'2_7'!M56</f>
        <v>0</v>
      </c>
      <c r="I55" s="2" t="b">
        <f>'2_8'!M56</f>
        <v>0</v>
      </c>
      <c r="J55" s="2" t="b">
        <f t="shared" si="1"/>
        <v>0</v>
      </c>
    </row>
    <row r="56" ht="12.75" customHeight="1">
      <c r="A56" s="2" t="b">
        <f>'1'!M57</f>
        <v>0</v>
      </c>
      <c r="B56" s="2" t="b">
        <f>'2_1'!M57</f>
        <v>0</v>
      </c>
      <c r="C56" s="2" t="b">
        <f>'2_2'!M57</f>
        <v>0</v>
      </c>
      <c r="D56" s="2" t="b">
        <f>'2_3'!M57</f>
        <v>0</v>
      </c>
      <c r="E56" s="2" t="b">
        <f>'2_4'!M57</f>
        <v>0</v>
      </c>
      <c r="F56" s="2" t="b">
        <f>'2_5'!M57</f>
        <v>0</v>
      </c>
      <c r="G56" s="2" t="b">
        <f>'2_6'!M57</f>
        <v>0</v>
      </c>
      <c r="H56" s="2" t="b">
        <f>'2_7'!M57</f>
        <v>0</v>
      </c>
      <c r="I56" s="2" t="b">
        <f>'2_8'!M57</f>
        <v>0</v>
      </c>
      <c r="J56" s="2" t="b">
        <f t="shared" si="1"/>
        <v>0</v>
      </c>
    </row>
    <row r="57" ht="12.75" customHeight="1">
      <c r="A57" s="2" t="b">
        <f>'1'!M58</f>
        <v>0</v>
      </c>
      <c r="B57" s="2" t="b">
        <f>'2_1'!M58</f>
        <v>0</v>
      </c>
      <c r="C57" s="2" t="b">
        <f>'2_2'!M58</f>
        <v>0</v>
      </c>
      <c r="D57" s="2" t="b">
        <f>'2_3'!M58</f>
        <v>0</v>
      </c>
      <c r="E57" s="2" t="b">
        <f>'2_4'!M58</f>
        <v>0</v>
      </c>
      <c r="F57" s="2" t="b">
        <f>'2_5'!M58</f>
        <v>0</v>
      </c>
      <c r="G57" s="2" t="b">
        <f>'2_6'!M58</f>
        <v>0</v>
      </c>
      <c r="H57" s="2" t="b">
        <f>'2_7'!M58</f>
        <v>0</v>
      </c>
      <c r="I57" s="2" t="b">
        <f>'2_8'!M58</f>
        <v>0</v>
      </c>
      <c r="J57" s="2" t="b">
        <f t="shared" si="1"/>
        <v>0</v>
      </c>
    </row>
    <row r="58" ht="12.75" customHeight="1">
      <c r="A58" s="2" t="b">
        <f>'1'!M59</f>
        <v>0</v>
      </c>
      <c r="B58" s="2" t="b">
        <f>'2_1'!M59</f>
        <v>0</v>
      </c>
      <c r="C58" s="2" t="b">
        <f>'2_2'!M59</f>
        <v>0</v>
      </c>
      <c r="D58" s="2" t="b">
        <f>'2_3'!M59</f>
        <v>0</v>
      </c>
      <c r="E58" s="2" t="b">
        <f>'2_4'!M59</f>
        <v>0</v>
      </c>
      <c r="F58" s="2" t="b">
        <f>'2_5'!M59</f>
        <v>0</v>
      </c>
      <c r="G58" s="2" t="b">
        <f>'2_6'!M59</f>
        <v>0</v>
      </c>
      <c r="H58" s="2" t="b">
        <f>'2_7'!M59</f>
        <v>0</v>
      </c>
      <c r="I58" s="2" t="b">
        <f>'2_8'!M59</f>
        <v>0</v>
      </c>
      <c r="J58" s="2" t="b">
        <f t="shared" si="1"/>
        <v>0</v>
      </c>
    </row>
    <row r="59" ht="12.75" customHeight="1">
      <c r="A59" s="2" t="b">
        <f>'1'!M60</f>
        <v>0</v>
      </c>
      <c r="B59" s="2" t="b">
        <f>'2_1'!M60</f>
        <v>0</v>
      </c>
      <c r="C59" s="2" t="b">
        <f>'2_2'!M60</f>
        <v>0</v>
      </c>
      <c r="D59" s="2" t="b">
        <f>'2_3'!M60</f>
        <v>0</v>
      </c>
      <c r="E59" s="2" t="b">
        <f>'2_4'!M60</f>
        <v>0</v>
      </c>
      <c r="F59" s="2" t="b">
        <f>'2_5'!M60</f>
        <v>0</v>
      </c>
      <c r="G59" s="2" t="b">
        <f>'2_6'!M60</f>
        <v>0</v>
      </c>
      <c r="H59" s="2" t="b">
        <f>'2_7'!M60</f>
        <v>0</v>
      </c>
      <c r="I59" s="2" t="b">
        <f>'2_8'!M60</f>
        <v>0</v>
      </c>
      <c r="J59" s="2" t="b">
        <f t="shared" si="1"/>
        <v>0</v>
      </c>
    </row>
    <row r="60" ht="12.75" customHeight="1">
      <c r="A60" s="2" t="b">
        <f>'1'!M61</f>
        <v>0</v>
      </c>
      <c r="B60" s="2" t="b">
        <f>'2_1'!M61</f>
        <v>0</v>
      </c>
      <c r="C60" s="2" t="b">
        <f>'2_2'!M61</f>
        <v>0</v>
      </c>
      <c r="D60" s="2" t="b">
        <f>'2_3'!M61</f>
        <v>0</v>
      </c>
      <c r="E60" s="2" t="b">
        <f>'2_4'!M61</f>
        <v>0</v>
      </c>
      <c r="F60" s="2" t="b">
        <f>'2_5'!M61</f>
        <v>0</v>
      </c>
      <c r="G60" s="2" t="b">
        <f>'2_6'!M61</f>
        <v>0</v>
      </c>
      <c r="H60" s="2" t="b">
        <f>'2_7'!M61</f>
        <v>0</v>
      </c>
      <c r="I60" s="2" t="b">
        <f>'2_8'!M61</f>
        <v>0</v>
      </c>
      <c r="J60" s="2" t="b">
        <f t="shared" si="1"/>
        <v>0</v>
      </c>
    </row>
    <row r="61" ht="12.75" customHeight="1">
      <c r="A61" s="2" t="b">
        <f>'1'!M62</f>
        <v>0</v>
      </c>
      <c r="B61" s="2" t="b">
        <f>'2_1'!M62</f>
        <v>0</v>
      </c>
      <c r="C61" s="2" t="b">
        <f>'2_2'!M62</f>
        <v>0</v>
      </c>
      <c r="D61" s="2" t="b">
        <f>'2_3'!M62</f>
        <v>0</v>
      </c>
      <c r="E61" s="2" t="b">
        <f>'2_4'!M62</f>
        <v>0</v>
      </c>
      <c r="F61" s="2" t="b">
        <f>'2_5'!M62</f>
        <v>0</v>
      </c>
      <c r="G61" s="2" t="b">
        <f>'2_6'!M62</f>
        <v>0</v>
      </c>
      <c r="H61" s="2" t="b">
        <f>'2_7'!M62</f>
        <v>0</v>
      </c>
      <c r="I61" s="2" t="b">
        <f>'2_8'!M62</f>
        <v>0</v>
      </c>
      <c r="J61" s="2" t="b">
        <f t="shared" si="1"/>
        <v>0</v>
      </c>
    </row>
    <row r="62" ht="12.75" customHeight="1">
      <c r="A62" s="2" t="b">
        <f>'1'!M63</f>
        <v>0</v>
      </c>
      <c r="B62" s="2" t="b">
        <f>'2_1'!M63</f>
        <v>0</v>
      </c>
      <c r="C62" s="2" t="b">
        <f>'2_2'!M63</f>
        <v>0</v>
      </c>
      <c r="D62" s="2" t="b">
        <f>'2_3'!M63</f>
        <v>0</v>
      </c>
      <c r="E62" s="2" t="b">
        <f>'2_4'!M63</f>
        <v>0</v>
      </c>
      <c r="F62" s="2" t="b">
        <f>'2_5'!M63</f>
        <v>0</v>
      </c>
      <c r="G62" s="2" t="b">
        <f>'2_6'!M63</f>
        <v>0</v>
      </c>
      <c r="H62" s="2" t="b">
        <f>'2_7'!M63</f>
        <v>0</v>
      </c>
      <c r="I62" s="2" t="b">
        <f>'2_8'!M63</f>
        <v>0</v>
      </c>
      <c r="J62" s="2" t="b">
        <f t="shared" si="1"/>
        <v>0</v>
      </c>
    </row>
    <row r="63" ht="12.75" customHeight="1">
      <c r="A63" s="2" t="b">
        <f>'1'!M64</f>
        <v>0</v>
      </c>
      <c r="B63" s="2" t="b">
        <f>'2_1'!M64</f>
        <v>0</v>
      </c>
      <c r="C63" s="2" t="b">
        <f>'2_2'!M64</f>
        <v>0</v>
      </c>
      <c r="D63" s="2" t="b">
        <f>'2_3'!M64</f>
        <v>0</v>
      </c>
      <c r="E63" s="2" t="b">
        <f>'2_4'!M64</f>
        <v>0</v>
      </c>
      <c r="F63" s="2" t="b">
        <f>'2_5'!M64</f>
        <v>0</v>
      </c>
      <c r="G63" s="2" t="b">
        <f>'2_6'!M64</f>
        <v>0</v>
      </c>
      <c r="H63" s="2" t="b">
        <f>'2_7'!M64</f>
        <v>0</v>
      </c>
      <c r="I63" s="2" t="b">
        <f>'2_8'!M64</f>
        <v>0</v>
      </c>
      <c r="J63" s="2" t="b">
        <f t="shared" si="1"/>
        <v>0</v>
      </c>
    </row>
    <row r="64" ht="12.75" customHeight="1">
      <c r="A64" s="2" t="b">
        <f>'1'!M65</f>
        <v>0</v>
      </c>
      <c r="B64" s="2" t="b">
        <f>'2_1'!M65</f>
        <v>0</v>
      </c>
      <c r="C64" s="2" t="b">
        <f>'2_2'!M65</f>
        <v>0</v>
      </c>
      <c r="D64" s="2" t="b">
        <f>'2_3'!M65</f>
        <v>0</v>
      </c>
      <c r="E64" s="2" t="b">
        <f>'2_4'!M65</f>
        <v>0</v>
      </c>
      <c r="F64" s="2" t="b">
        <f>'2_5'!M65</f>
        <v>0</v>
      </c>
      <c r="G64" s="2" t="b">
        <f>'2_6'!M65</f>
        <v>0</v>
      </c>
      <c r="H64" s="2" t="b">
        <f>'2_7'!M65</f>
        <v>0</v>
      </c>
      <c r="I64" s="2" t="b">
        <f>'2_8'!M65</f>
        <v>0</v>
      </c>
      <c r="J64" s="2" t="b">
        <f t="shared" si="1"/>
        <v>0</v>
      </c>
    </row>
    <row r="65" ht="12.75" customHeight="1">
      <c r="A65" s="2" t="b">
        <f>'1'!M66</f>
        <v>0</v>
      </c>
      <c r="B65" s="2" t="b">
        <f>'2_1'!M66</f>
        <v>0</v>
      </c>
      <c r="C65" s="2" t="b">
        <f>'2_2'!M66</f>
        <v>0</v>
      </c>
      <c r="D65" s="2" t="b">
        <f>'2_3'!M66</f>
        <v>0</v>
      </c>
      <c r="E65" s="2" t="b">
        <f>'2_4'!M66</f>
        <v>0</v>
      </c>
      <c r="F65" s="2" t="b">
        <f>'2_5'!M66</f>
        <v>0</v>
      </c>
      <c r="G65" s="2" t="b">
        <f>'2_6'!M66</f>
        <v>0</v>
      </c>
      <c r="H65" s="2" t="b">
        <f>'2_7'!M66</f>
        <v>0</v>
      </c>
      <c r="I65" s="2" t="b">
        <f>'2_8'!M66</f>
        <v>0</v>
      </c>
      <c r="J65" s="2" t="b">
        <f t="shared" si="1"/>
        <v>0</v>
      </c>
    </row>
    <row r="66" ht="12.75" customHeight="1">
      <c r="A66" s="2" t="b">
        <f>'1'!M67</f>
        <v>0</v>
      </c>
      <c r="B66" s="2" t="b">
        <f>'2_1'!M67</f>
        <v>0</v>
      </c>
      <c r="C66" s="2" t="b">
        <f>'2_2'!M67</f>
        <v>0</v>
      </c>
      <c r="D66" s="2" t="b">
        <f>'2_3'!M67</f>
        <v>0</v>
      </c>
      <c r="E66" s="2" t="b">
        <f>'2_4'!M67</f>
        <v>0</v>
      </c>
      <c r="F66" s="2" t="b">
        <f>'2_5'!M67</f>
        <v>0</v>
      </c>
      <c r="G66" s="2" t="b">
        <f>'2_6'!M67</f>
        <v>0</v>
      </c>
      <c r="H66" s="2" t="b">
        <f>'2_7'!M67</f>
        <v>0</v>
      </c>
      <c r="I66" s="2" t="b">
        <f>'2_8'!M67</f>
        <v>0</v>
      </c>
      <c r="J66" s="2" t="b">
        <f t="shared" si="1"/>
        <v>0</v>
      </c>
    </row>
    <row r="67" ht="12.75" customHeight="1">
      <c r="A67" s="2" t="b">
        <f>'1'!M68</f>
        <v>0</v>
      </c>
      <c r="B67" s="2" t="b">
        <f>'2_1'!M68</f>
        <v>0</v>
      </c>
      <c r="C67" s="2" t="b">
        <f>'2_2'!M68</f>
        <v>0</v>
      </c>
      <c r="D67" s="2" t="b">
        <f>'2_3'!M68</f>
        <v>0</v>
      </c>
      <c r="E67" s="2" t="b">
        <f>'2_4'!M68</f>
        <v>0</v>
      </c>
      <c r="F67" s="2" t="b">
        <f>'2_5'!M68</f>
        <v>0</v>
      </c>
      <c r="G67" s="2" t="b">
        <f>'2_6'!M68</f>
        <v>0</v>
      </c>
      <c r="H67" s="2" t="b">
        <f>'2_7'!M68</f>
        <v>0</v>
      </c>
      <c r="I67" s="2" t="b">
        <f>'2_8'!M68</f>
        <v>0</v>
      </c>
      <c r="J67" s="2" t="b">
        <f t="shared" si="1"/>
        <v>0</v>
      </c>
    </row>
    <row r="68" ht="12.75" customHeight="1">
      <c r="A68" s="2" t="b">
        <f>'1'!M69</f>
        <v>0</v>
      </c>
      <c r="B68" s="2" t="b">
        <f>'2_1'!M69</f>
        <v>0</v>
      </c>
      <c r="C68" s="2" t="b">
        <f>'2_2'!M69</f>
        <v>0</v>
      </c>
      <c r="D68" s="2" t="b">
        <f>'2_3'!M69</f>
        <v>0</v>
      </c>
      <c r="E68" s="2" t="b">
        <f>'2_4'!M69</f>
        <v>0</v>
      </c>
      <c r="F68" s="2" t="b">
        <f>'2_5'!M69</f>
        <v>0</v>
      </c>
      <c r="G68" s="2" t="b">
        <f>'2_6'!M69</f>
        <v>0</v>
      </c>
      <c r="H68" s="2" t="b">
        <f>'2_7'!M69</f>
        <v>0</v>
      </c>
      <c r="I68" s="2" t="b">
        <f>'2_8'!M69</f>
        <v>0</v>
      </c>
      <c r="J68" s="2" t="b">
        <f t="shared" si="1"/>
        <v>0</v>
      </c>
    </row>
    <row r="69" ht="12.75" customHeight="1">
      <c r="A69" s="2" t="b">
        <f>'1'!M70</f>
        <v>0</v>
      </c>
      <c r="B69" s="2" t="b">
        <f>'2_1'!M70</f>
        <v>0</v>
      </c>
      <c r="C69" s="2" t="b">
        <f>'2_2'!M70</f>
        <v>0</v>
      </c>
      <c r="D69" s="2" t="b">
        <f>'2_3'!M70</f>
        <v>0</v>
      </c>
      <c r="E69" s="2" t="b">
        <f>'2_4'!M70</f>
        <v>0</v>
      </c>
      <c r="F69" s="2" t="b">
        <f>'2_5'!M70</f>
        <v>0</v>
      </c>
      <c r="G69" s="2" t="b">
        <f>'2_6'!M70</f>
        <v>0</v>
      </c>
      <c r="H69" s="2" t="b">
        <f>'2_7'!M70</f>
        <v>0</v>
      </c>
      <c r="I69" s="2" t="b">
        <f>'2_8'!M70</f>
        <v>0</v>
      </c>
      <c r="J69" s="2" t="b">
        <f t="shared" si="1"/>
        <v>0</v>
      </c>
    </row>
    <row r="70" ht="12.75" customHeight="1">
      <c r="A70" s="2" t="b">
        <f>'1'!M71</f>
        <v>0</v>
      </c>
      <c r="B70" s="2" t="b">
        <f>'2_1'!M71</f>
        <v>0</v>
      </c>
      <c r="C70" s="2" t="b">
        <f>'2_2'!M71</f>
        <v>0</v>
      </c>
      <c r="D70" s="2" t="b">
        <f>'2_3'!M71</f>
        <v>0</v>
      </c>
      <c r="E70" s="2" t="b">
        <f>'2_4'!M71</f>
        <v>0</v>
      </c>
      <c r="F70" s="2" t="b">
        <f>'2_5'!M71</f>
        <v>0</v>
      </c>
      <c r="G70" s="2" t="b">
        <f>'2_6'!M71</f>
        <v>0</v>
      </c>
      <c r="H70" s="2" t="b">
        <f>'2_7'!M71</f>
        <v>0</v>
      </c>
      <c r="I70" s="2" t="b">
        <f>'2_8'!M71</f>
        <v>0</v>
      </c>
      <c r="J70" s="2" t="b">
        <f t="shared" si="1"/>
        <v>0</v>
      </c>
    </row>
    <row r="71" ht="12.75" customHeight="1">
      <c r="A71" s="2" t="b">
        <f>'1'!M72</f>
        <v>0</v>
      </c>
      <c r="B71" s="2" t="b">
        <f>'2_1'!M72</f>
        <v>0</v>
      </c>
      <c r="C71" s="2" t="b">
        <f>'2_2'!M72</f>
        <v>0</v>
      </c>
      <c r="D71" s="2" t="b">
        <f>'2_3'!M72</f>
        <v>0</v>
      </c>
      <c r="E71" s="2" t="b">
        <f>'2_4'!M72</f>
        <v>0</v>
      </c>
      <c r="F71" s="2" t="b">
        <f>'2_5'!M72</f>
        <v>0</v>
      </c>
      <c r="G71" s="2" t="b">
        <f>'2_6'!M72</f>
        <v>0</v>
      </c>
      <c r="H71" s="2" t="b">
        <f>'2_7'!M72</f>
        <v>0</v>
      </c>
      <c r="I71" s="2" t="b">
        <f>'2_8'!M72</f>
        <v>0</v>
      </c>
      <c r="J71" s="2" t="b">
        <f t="shared" si="1"/>
        <v>0</v>
      </c>
    </row>
    <row r="72" ht="12.75" customHeight="1">
      <c r="A72" s="2" t="b">
        <f>'1'!M73</f>
        <v>0</v>
      </c>
      <c r="B72" s="2" t="b">
        <f>'2_1'!M73</f>
        <v>0</v>
      </c>
      <c r="C72" s="2" t="b">
        <f>'2_2'!M73</f>
        <v>0</v>
      </c>
      <c r="D72" s="2" t="b">
        <f>'2_3'!M73</f>
        <v>0</v>
      </c>
      <c r="E72" s="2" t="b">
        <f>'2_4'!M73</f>
        <v>0</v>
      </c>
      <c r="F72" s="2" t="b">
        <f>'2_5'!M73</f>
        <v>0</v>
      </c>
      <c r="G72" s="2" t="b">
        <f>'2_6'!M73</f>
        <v>0</v>
      </c>
      <c r="H72" s="2" t="b">
        <f>'2_7'!M73</f>
        <v>0</v>
      </c>
      <c r="I72" s="2" t="b">
        <f>'2_8'!M73</f>
        <v>0</v>
      </c>
      <c r="J72" s="2" t="b">
        <f t="shared" si="1"/>
        <v>0</v>
      </c>
    </row>
    <row r="73" ht="12.75" customHeight="1">
      <c r="A73" s="2" t="b">
        <f>'1'!M74</f>
        <v>0</v>
      </c>
      <c r="B73" s="2" t="b">
        <f>'2_1'!M74</f>
        <v>0</v>
      </c>
      <c r="C73" s="2" t="b">
        <f>'2_2'!M74</f>
        <v>0</v>
      </c>
      <c r="D73" s="2" t="b">
        <f>'2_3'!M74</f>
        <v>0</v>
      </c>
      <c r="E73" s="2" t="b">
        <f>'2_4'!M74</f>
        <v>0</v>
      </c>
      <c r="F73" s="2" t="b">
        <f>'2_5'!M74</f>
        <v>0</v>
      </c>
      <c r="G73" s="2" t="b">
        <f>'2_6'!M74</f>
        <v>0</v>
      </c>
      <c r="H73" s="2" t="b">
        <f>'2_7'!M74</f>
        <v>0</v>
      </c>
      <c r="I73" s="2" t="b">
        <f>'2_8'!M74</f>
        <v>0</v>
      </c>
      <c r="J73" s="2" t="b">
        <f t="shared" si="1"/>
        <v>0</v>
      </c>
    </row>
    <row r="74" ht="12.75" customHeight="1">
      <c r="A74" s="2" t="b">
        <f>'1'!M75</f>
        <v>0</v>
      </c>
      <c r="B74" s="2" t="b">
        <f>'2_1'!M75</f>
        <v>0</v>
      </c>
      <c r="C74" s="2" t="b">
        <f>'2_2'!M75</f>
        <v>0</v>
      </c>
      <c r="D74" s="2" t="b">
        <f>'2_3'!M75</f>
        <v>0</v>
      </c>
      <c r="E74" s="2" t="b">
        <f>'2_4'!M75</f>
        <v>0</v>
      </c>
      <c r="F74" s="2" t="b">
        <f>'2_5'!M75</f>
        <v>0</v>
      </c>
      <c r="G74" s="2" t="b">
        <f>'2_6'!M75</f>
        <v>0</v>
      </c>
      <c r="H74" s="2" t="b">
        <f>'2_7'!M75</f>
        <v>0</v>
      </c>
      <c r="I74" s="2" t="b">
        <f>'2_8'!M75</f>
        <v>0</v>
      </c>
      <c r="J74" s="2" t="b">
        <f t="shared" si="1"/>
        <v>0</v>
      </c>
    </row>
    <row r="75" ht="12.75" customHeight="1">
      <c r="A75" s="2" t="b">
        <f>'1'!M76</f>
        <v>0</v>
      </c>
      <c r="B75" s="2" t="b">
        <f>'2_1'!M76</f>
        <v>1</v>
      </c>
      <c r="C75" s="2" t="b">
        <f>'2_2'!M76</f>
        <v>0</v>
      </c>
      <c r="D75" s="2" t="b">
        <f>'2_3'!M76</f>
        <v>0</v>
      </c>
      <c r="E75" s="2" t="b">
        <f>'2_4'!M76</f>
        <v>0</v>
      </c>
      <c r="F75" s="2" t="b">
        <f>'2_5'!M76</f>
        <v>0</v>
      </c>
      <c r="G75" s="2" t="b">
        <f>'2_6'!M76</f>
        <v>0</v>
      </c>
      <c r="H75" s="2" t="b">
        <f>'2_7'!M76</f>
        <v>0</v>
      </c>
      <c r="I75" s="2" t="b">
        <f>'2_8'!M76</f>
        <v>0</v>
      </c>
      <c r="J75" s="2" t="b">
        <f t="shared" si="1"/>
        <v>1</v>
      </c>
    </row>
    <row r="76" ht="12.75" customHeight="1">
      <c r="A76" s="2" t="b">
        <f>'1'!M77</f>
        <v>0</v>
      </c>
      <c r="B76" s="2" t="b">
        <f>'2_1'!M77</f>
        <v>0</v>
      </c>
      <c r="C76" s="2" t="b">
        <f>'2_2'!M77</f>
        <v>0</v>
      </c>
      <c r="D76" s="2" t="b">
        <f>'2_3'!M77</f>
        <v>0</v>
      </c>
      <c r="E76" s="2" t="b">
        <f>'2_4'!M77</f>
        <v>0</v>
      </c>
      <c r="F76" s="2" t="b">
        <f>'2_5'!M77</f>
        <v>0</v>
      </c>
      <c r="G76" s="2" t="b">
        <f>'2_6'!M77</f>
        <v>0</v>
      </c>
      <c r="H76" s="2" t="b">
        <f>'2_7'!M77</f>
        <v>0</v>
      </c>
      <c r="I76" s="2" t="b">
        <f>'2_8'!M77</f>
        <v>0</v>
      </c>
      <c r="J76" s="2" t="b">
        <f t="shared" si="1"/>
        <v>0</v>
      </c>
    </row>
    <row r="77" ht="12.75" customHeight="1">
      <c r="A77" s="2" t="b">
        <f>'1'!M78</f>
        <v>0</v>
      </c>
      <c r="B77" s="2" t="b">
        <f>'2_1'!M78</f>
        <v>0</v>
      </c>
      <c r="C77" s="2" t="b">
        <f>'2_2'!M78</f>
        <v>0</v>
      </c>
      <c r="D77" s="2" t="b">
        <f>'2_3'!M78</f>
        <v>0</v>
      </c>
      <c r="E77" s="2" t="b">
        <f>'2_4'!M78</f>
        <v>0</v>
      </c>
      <c r="F77" s="2" t="b">
        <f>'2_5'!M78</f>
        <v>0</v>
      </c>
      <c r="G77" s="2" t="b">
        <f>'2_6'!M78</f>
        <v>0</v>
      </c>
      <c r="H77" s="2" t="b">
        <f>'2_7'!M78</f>
        <v>0</v>
      </c>
      <c r="I77" s="2" t="b">
        <f>'2_8'!M78</f>
        <v>0</v>
      </c>
      <c r="J77" s="2" t="b">
        <f t="shared" si="1"/>
        <v>0</v>
      </c>
    </row>
    <row r="78" ht="12.75" customHeight="1">
      <c r="A78" s="2" t="b">
        <f>'1'!M79</f>
        <v>0</v>
      </c>
      <c r="B78" s="2" t="b">
        <f>'2_1'!M79</f>
        <v>0</v>
      </c>
      <c r="C78" s="2" t="b">
        <f>'2_2'!M79</f>
        <v>0</v>
      </c>
      <c r="D78" s="2" t="b">
        <f>'2_3'!M79</f>
        <v>0</v>
      </c>
      <c r="E78" s="2" t="b">
        <f>'2_4'!M79</f>
        <v>0</v>
      </c>
      <c r="F78" s="2" t="b">
        <f>'2_5'!M79</f>
        <v>0</v>
      </c>
      <c r="G78" s="2" t="b">
        <f>'2_6'!M79</f>
        <v>0</v>
      </c>
      <c r="H78" s="2" t="b">
        <f>'2_7'!M79</f>
        <v>0</v>
      </c>
      <c r="I78" s="2" t="b">
        <f>'2_8'!M79</f>
        <v>0</v>
      </c>
      <c r="J78" s="2" t="b">
        <f t="shared" si="1"/>
        <v>0</v>
      </c>
    </row>
    <row r="79" ht="12.75" customHeight="1">
      <c r="A79" s="2" t="b">
        <f>'1'!M80</f>
        <v>0</v>
      </c>
      <c r="B79" s="2" t="b">
        <f>'2_1'!M80</f>
        <v>0</v>
      </c>
      <c r="C79" s="2" t="b">
        <f>'2_2'!M80</f>
        <v>0</v>
      </c>
      <c r="D79" s="2" t="b">
        <f>'2_3'!M80</f>
        <v>0</v>
      </c>
      <c r="E79" s="2" t="b">
        <f>'2_4'!M80</f>
        <v>0</v>
      </c>
      <c r="F79" s="2" t="b">
        <f>'2_5'!M80</f>
        <v>0</v>
      </c>
      <c r="G79" s="2" t="b">
        <f>'2_6'!M80</f>
        <v>0</v>
      </c>
      <c r="H79" s="2" t="b">
        <f>'2_7'!M80</f>
        <v>0</v>
      </c>
      <c r="I79" s="2" t="b">
        <f>'2_8'!M80</f>
        <v>0</v>
      </c>
      <c r="J79" s="2" t="b">
        <f t="shared" si="1"/>
        <v>0</v>
      </c>
    </row>
    <row r="80" ht="12.75" customHeight="1">
      <c r="A80" s="2" t="b">
        <f>'1'!M81</f>
        <v>0</v>
      </c>
      <c r="B80" s="2" t="b">
        <f>'2_1'!M81</f>
        <v>0</v>
      </c>
      <c r="C80" s="2" t="b">
        <f>'2_2'!M81</f>
        <v>0</v>
      </c>
      <c r="D80" s="2" t="b">
        <f>'2_3'!M81</f>
        <v>0</v>
      </c>
      <c r="E80" s="2" t="b">
        <f>'2_4'!M81</f>
        <v>0</v>
      </c>
      <c r="F80" s="2" t="b">
        <f>'2_5'!M81</f>
        <v>0</v>
      </c>
      <c r="G80" s="2" t="b">
        <f>'2_6'!M81</f>
        <v>0</v>
      </c>
      <c r="H80" s="2" t="b">
        <f>'2_7'!M81</f>
        <v>0</v>
      </c>
      <c r="I80" s="2" t="b">
        <f>'2_8'!M81</f>
        <v>0</v>
      </c>
      <c r="J80" s="2" t="b">
        <f t="shared" si="1"/>
        <v>0</v>
      </c>
    </row>
    <row r="81" ht="12.75" customHeight="1">
      <c r="A81" s="2" t="b">
        <f>'1'!M82</f>
        <v>0</v>
      </c>
      <c r="B81" s="2" t="b">
        <f>'2_1'!M82</f>
        <v>0</v>
      </c>
      <c r="C81" s="2" t="b">
        <f>'2_2'!M82</f>
        <v>0</v>
      </c>
      <c r="D81" s="2" t="b">
        <f>'2_3'!M82</f>
        <v>0</v>
      </c>
      <c r="E81" s="2" t="b">
        <f>'2_4'!M82</f>
        <v>0</v>
      </c>
      <c r="F81" s="2" t="b">
        <f>'2_5'!M82</f>
        <v>0</v>
      </c>
      <c r="G81" s="2" t="b">
        <f>'2_6'!M82</f>
        <v>0</v>
      </c>
      <c r="H81" s="2" t="b">
        <f>'2_7'!M82</f>
        <v>0</v>
      </c>
      <c r="I81" s="2" t="b">
        <f>'2_8'!M82</f>
        <v>0</v>
      </c>
      <c r="J81" s="2" t="b">
        <f t="shared" si="1"/>
        <v>0</v>
      </c>
    </row>
    <row r="82" ht="12.75" customHeight="1">
      <c r="A82" s="2" t="b">
        <f>'1'!M83</f>
        <v>0</v>
      </c>
      <c r="B82" s="2" t="b">
        <f>'2_1'!M83</f>
        <v>0</v>
      </c>
      <c r="C82" s="2" t="b">
        <f>'2_2'!M83</f>
        <v>0</v>
      </c>
      <c r="D82" s="2" t="b">
        <f>'2_3'!M83</f>
        <v>0</v>
      </c>
      <c r="E82" s="2" t="b">
        <f>'2_4'!M83</f>
        <v>0</v>
      </c>
      <c r="F82" s="2" t="b">
        <f>'2_5'!M83</f>
        <v>0</v>
      </c>
      <c r="G82" s="2" t="b">
        <f>'2_6'!M83</f>
        <v>0</v>
      </c>
      <c r="H82" s="2" t="b">
        <f>'2_7'!M83</f>
        <v>0</v>
      </c>
      <c r="I82" s="2" t="b">
        <f>'2_8'!M83</f>
        <v>0</v>
      </c>
      <c r="J82" s="2" t="b">
        <f t="shared" si="1"/>
        <v>0</v>
      </c>
    </row>
    <row r="83" ht="12.75" customHeight="1">
      <c r="A83" s="2" t="b">
        <f>'1'!M84</f>
        <v>0</v>
      </c>
      <c r="B83" s="2" t="b">
        <f>'2_1'!M84</f>
        <v>0</v>
      </c>
      <c r="C83" s="2" t="b">
        <f>'2_2'!M84</f>
        <v>0</v>
      </c>
      <c r="D83" s="2" t="b">
        <f>'2_3'!M84</f>
        <v>0</v>
      </c>
      <c r="E83" s="2" t="b">
        <f>'2_4'!M84</f>
        <v>0</v>
      </c>
      <c r="F83" s="2" t="b">
        <f>'2_5'!M84</f>
        <v>0</v>
      </c>
      <c r="G83" s="2" t="b">
        <f>'2_6'!M84</f>
        <v>0</v>
      </c>
      <c r="H83" s="2" t="b">
        <f>'2_7'!M84</f>
        <v>0</v>
      </c>
      <c r="I83" s="2" t="b">
        <f>'2_8'!M84</f>
        <v>0</v>
      </c>
      <c r="J83" s="2" t="b">
        <f t="shared" si="1"/>
        <v>0</v>
      </c>
    </row>
    <row r="84" ht="12.75" customHeight="1">
      <c r="A84" s="2" t="b">
        <f>'1'!M85</f>
        <v>0</v>
      </c>
      <c r="B84" s="2" t="b">
        <f>'2_1'!M85</f>
        <v>0</v>
      </c>
      <c r="C84" s="2" t="b">
        <f>'2_2'!M85</f>
        <v>0</v>
      </c>
      <c r="D84" s="2" t="b">
        <f>'2_3'!M85</f>
        <v>0</v>
      </c>
      <c r="E84" s="2" t="b">
        <f>'2_4'!M85</f>
        <v>0</v>
      </c>
      <c r="F84" s="2" t="b">
        <f>'2_5'!M85</f>
        <v>0</v>
      </c>
      <c r="G84" s="2" t="b">
        <f>'2_6'!M85</f>
        <v>0</v>
      </c>
      <c r="H84" s="2" t="b">
        <f>'2_7'!M85</f>
        <v>0</v>
      </c>
      <c r="I84" s="2" t="b">
        <f>'2_8'!M85</f>
        <v>0</v>
      </c>
      <c r="J84" s="2" t="b">
        <f t="shared" si="1"/>
        <v>0</v>
      </c>
    </row>
    <row r="85" ht="12.75" customHeight="1">
      <c r="A85" s="2" t="b">
        <f>'1'!M86</f>
        <v>0</v>
      </c>
      <c r="B85" s="2" t="b">
        <f>'2_1'!M86</f>
        <v>0</v>
      </c>
      <c r="C85" s="2" t="b">
        <f>'2_2'!M86</f>
        <v>0</v>
      </c>
      <c r="D85" s="2" t="b">
        <f>'2_3'!M86</f>
        <v>0</v>
      </c>
      <c r="E85" s="2" t="b">
        <f>'2_4'!M86</f>
        <v>0</v>
      </c>
      <c r="F85" s="2" t="b">
        <f>'2_5'!M86</f>
        <v>0</v>
      </c>
      <c r="G85" s="2" t="b">
        <f>'2_6'!M86</f>
        <v>0</v>
      </c>
      <c r="H85" s="2" t="b">
        <f>'2_7'!M86</f>
        <v>0</v>
      </c>
      <c r="I85" s="2" t="b">
        <f>'2_8'!M86</f>
        <v>0</v>
      </c>
      <c r="J85" s="2" t="b">
        <f t="shared" si="1"/>
        <v>0</v>
      </c>
    </row>
    <row r="86" ht="12.75" customHeight="1">
      <c r="A86" s="2" t="b">
        <f>'1'!M87</f>
        <v>0</v>
      </c>
      <c r="B86" s="2" t="b">
        <f>'2_1'!M87</f>
        <v>0</v>
      </c>
      <c r="C86" s="2" t="b">
        <f>'2_2'!M87</f>
        <v>0</v>
      </c>
      <c r="D86" s="2" t="b">
        <f>'2_3'!M87</f>
        <v>0</v>
      </c>
      <c r="E86" s="2" t="b">
        <f>'2_4'!M87</f>
        <v>0</v>
      </c>
      <c r="F86" s="2" t="b">
        <f>'2_5'!M87</f>
        <v>0</v>
      </c>
      <c r="G86" s="2" t="b">
        <f>'2_6'!M87</f>
        <v>0</v>
      </c>
      <c r="H86" s="2" t="b">
        <f>'2_7'!M87</f>
        <v>0</v>
      </c>
      <c r="I86" s="2" t="b">
        <f>'2_8'!M87</f>
        <v>0</v>
      </c>
      <c r="J86" s="2" t="b">
        <f t="shared" si="1"/>
        <v>0</v>
      </c>
    </row>
    <row r="87" ht="12.75" customHeight="1">
      <c r="A87" s="2" t="b">
        <f>'1'!M88</f>
        <v>0</v>
      </c>
      <c r="B87" s="2" t="b">
        <f>'2_1'!M88</f>
        <v>0</v>
      </c>
      <c r="C87" s="2" t="b">
        <f>'2_2'!M88</f>
        <v>0</v>
      </c>
      <c r="D87" s="2" t="b">
        <f>'2_3'!M88</f>
        <v>0</v>
      </c>
      <c r="E87" s="2" t="b">
        <f>'2_4'!M88</f>
        <v>0</v>
      </c>
      <c r="F87" s="2" t="b">
        <f>'2_5'!M88</f>
        <v>0</v>
      </c>
      <c r="G87" s="2" t="b">
        <f>'2_6'!M88</f>
        <v>0</v>
      </c>
      <c r="H87" s="2" t="b">
        <f>'2_7'!M88</f>
        <v>0</v>
      </c>
      <c r="I87" s="2" t="b">
        <f>'2_8'!M88</f>
        <v>0</v>
      </c>
      <c r="J87" s="2" t="b">
        <f t="shared" si="1"/>
        <v>0</v>
      </c>
    </row>
    <row r="88" ht="12.75" customHeight="1">
      <c r="A88" s="2" t="b">
        <f>'1'!M89</f>
        <v>0</v>
      </c>
      <c r="B88" s="2" t="b">
        <f>'2_1'!M89</f>
        <v>0</v>
      </c>
      <c r="C88" s="2" t="b">
        <f>'2_2'!M89</f>
        <v>0</v>
      </c>
      <c r="D88" s="2" t="b">
        <f>'2_3'!M89</f>
        <v>0</v>
      </c>
      <c r="E88" s="2" t="b">
        <f>'2_4'!M89</f>
        <v>0</v>
      </c>
      <c r="F88" s="2" t="b">
        <f>'2_5'!M89</f>
        <v>0</v>
      </c>
      <c r="G88" s="2" t="b">
        <f>'2_6'!M89</f>
        <v>0</v>
      </c>
      <c r="H88" s="2" t="b">
        <f>'2_7'!M89</f>
        <v>0</v>
      </c>
      <c r="I88" s="2" t="b">
        <f>'2_8'!M89</f>
        <v>0</v>
      </c>
      <c r="J88" s="2" t="b">
        <f t="shared" si="1"/>
        <v>0</v>
      </c>
    </row>
    <row r="89" ht="12.75" customHeight="1">
      <c r="A89" s="2" t="b">
        <f>'1'!M90</f>
        <v>0</v>
      </c>
      <c r="B89" s="2" t="b">
        <f>'2_1'!M90</f>
        <v>0</v>
      </c>
      <c r="C89" s="2" t="b">
        <f>'2_2'!M90</f>
        <v>0</v>
      </c>
      <c r="D89" s="2" t="b">
        <f>'2_3'!M90</f>
        <v>0</v>
      </c>
      <c r="E89" s="2" t="b">
        <f>'2_4'!M90</f>
        <v>0</v>
      </c>
      <c r="F89" s="2" t="b">
        <f>'2_5'!M90</f>
        <v>0</v>
      </c>
      <c r="G89" s="2" t="b">
        <f>'2_6'!M90</f>
        <v>0</v>
      </c>
      <c r="H89" s="2" t="b">
        <f>'2_7'!M90</f>
        <v>0</v>
      </c>
      <c r="I89" s="2" t="b">
        <f>'2_8'!M90</f>
        <v>0</v>
      </c>
      <c r="J89" s="2" t="b">
        <f t="shared" si="1"/>
        <v>0</v>
      </c>
    </row>
    <row r="90" ht="12.75" customHeight="1">
      <c r="A90" s="2" t="b">
        <f>'1'!M91</f>
        <v>0</v>
      </c>
      <c r="B90" s="2" t="b">
        <f>'2_1'!M91</f>
        <v>0</v>
      </c>
      <c r="C90" s="2" t="b">
        <f>'2_2'!M91</f>
        <v>0</v>
      </c>
      <c r="D90" s="2" t="b">
        <f>'2_3'!M91</f>
        <v>0</v>
      </c>
      <c r="E90" s="2" t="b">
        <f>'2_4'!M91</f>
        <v>0</v>
      </c>
      <c r="F90" s="2" t="b">
        <f>'2_5'!M91</f>
        <v>0</v>
      </c>
      <c r="G90" s="2" t="b">
        <f>'2_6'!M91</f>
        <v>0</v>
      </c>
      <c r="H90" s="2" t="b">
        <f>'2_7'!M91</f>
        <v>0</v>
      </c>
      <c r="I90" s="2" t="b">
        <f>'2_8'!M91</f>
        <v>0</v>
      </c>
      <c r="J90" s="2" t="b">
        <f t="shared" si="1"/>
        <v>0</v>
      </c>
    </row>
    <row r="91" ht="12.75" customHeight="1">
      <c r="A91" s="2" t="b">
        <f>'1'!M92</f>
        <v>0</v>
      </c>
      <c r="B91" s="2" t="b">
        <f>'2_1'!M92</f>
        <v>0</v>
      </c>
      <c r="C91" s="2" t="b">
        <f>'2_2'!M92</f>
        <v>0</v>
      </c>
      <c r="D91" s="2" t="b">
        <f>'2_3'!M92</f>
        <v>0</v>
      </c>
      <c r="E91" s="2" t="b">
        <f>'2_4'!M92</f>
        <v>0</v>
      </c>
      <c r="F91" s="2" t="b">
        <f>'2_5'!M92</f>
        <v>0</v>
      </c>
      <c r="G91" s="2" t="b">
        <f>'2_6'!M92</f>
        <v>0</v>
      </c>
      <c r="H91" s="2" t="b">
        <f>'2_7'!M92</f>
        <v>0</v>
      </c>
      <c r="I91" s="2" t="b">
        <f>'2_8'!M92</f>
        <v>0</v>
      </c>
      <c r="J91" s="2" t="b">
        <f t="shared" si="1"/>
        <v>0</v>
      </c>
    </row>
    <row r="92" ht="12.75" customHeight="1">
      <c r="A92" s="2" t="b">
        <f>'1'!M93</f>
        <v>0</v>
      </c>
      <c r="B92" s="2" t="b">
        <f>'2_1'!M93</f>
        <v>0</v>
      </c>
      <c r="C92" s="2" t="b">
        <f>'2_2'!M93</f>
        <v>0</v>
      </c>
      <c r="D92" s="2" t="b">
        <f>'2_3'!M93</f>
        <v>0</v>
      </c>
      <c r="E92" s="2" t="b">
        <f>'2_4'!M93</f>
        <v>0</v>
      </c>
      <c r="F92" s="2" t="b">
        <f>'2_5'!M93</f>
        <v>0</v>
      </c>
      <c r="G92" s="2" t="b">
        <f>'2_6'!M93</f>
        <v>0</v>
      </c>
      <c r="H92" s="2" t="b">
        <f>'2_7'!M93</f>
        <v>0</v>
      </c>
      <c r="I92" s="2" t="b">
        <f>'2_8'!M93</f>
        <v>0</v>
      </c>
      <c r="J92" s="2" t="b">
        <f t="shared" si="1"/>
        <v>0</v>
      </c>
    </row>
    <row r="93" ht="12.75" customHeight="1">
      <c r="A93" s="2" t="b">
        <f>'1'!M94</f>
        <v>0</v>
      </c>
      <c r="B93" s="2" t="b">
        <f>'2_1'!M94</f>
        <v>0</v>
      </c>
      <c r="C93" s="2" t="b">
        <f>'2_2'!M94</f>
        <v>0</v>
      </c>
      <c r="D93" s="2" t="b">
        <f>'2_3'!M94</f>
        <v>0</v>
      </c>
      <c r="E93" s="2" t="b">
        <f>'2_4'!M94</f>
        <v>0</v>
      </c>
      <c r="F93" s="2" t="b">
        <f>'2_5'!M94</f>
        <v>0</v>
      </c>
      <c r="G93" s="2" t="b">
        <f>'2_6'!M94</f>
        <v>0</v>
      </c>
      <c r="H93" s="2" t="b">
        <f>'2_7'!M94</f>
        <v>0</v>
      </c>
      <c r="I93" s="2" t="b">
        <f>'2_8'!M94</f>
        <v>0</v>
      </c>
      <c r="J93" s="2" t="b">
        <f t="shared" si="1"/>
        <v>0</v>
      </c>
    </row>
    <row r="94" ht="12.75" customHeight="1">
      <c r="A94" s="2" t="b">
        <f>'1'!M95</f>
        <v>0</v>
      </c>
      <c r="B94" s="2" t="b">
        <f>'2_1'!M95</f>
        <v>0</v>
      </c>
      <c r="C94" s="2" t="b">
        <f>'2_2'!M95</f>
        <v>0</v>
      </c>
      <c r="D94" s="2" t="b">
        <f>'2_3'!M95</f>
        <v>0</v>
      </c>
      <c r="E94" s="2" t="b">
        <f>'2_4'!M95</f>
        <v>0</v>
      </c>
      <c r="F94" s="2" t="b">
        <f>'2_5'!M95</f>
        <v>0</v>
      </c>
      <c r="G94" s="2" t="b">
        <f>'2_6'!M95</f>
        <v>0</v>
      </c>
      <c r="H94" s="2" t="b">
        <f>'2_7'!M95</f>
        <v>0</v>
      </c>
      <c r="I94" s="2" t="b">
        <f>'2_8'!M95</f>
        <v>0</v>
      </c>
      <c r="J94" s="2" t="b">
        <f t="shared" si="1"/>
        <v>0</v>
      </c>
    </row>
    <row r="95" ht="12.75" customHeight="1">
      <c r="A95" s="2" t="b">
        <f>'1'!M96</f>
        <v>0</v>
      </c>
      <c r="B95" s="2" t="b">
        <f>'2_1'!M96</f>
        <v>0</v>
      </c>
      <c r="C95" s="2" t="b">
        <f>'2_2'!M96</f>
        <v>0</v>
      </c>
      <c r="D95" s="2" t="b">
        <f>'2_3'!M96</f>
        <v>0</v>
      </c>
      <c r="E95" s="2" t="b">
        <f>'2_4'!M96</f>
        <v>0</v>
      </c>
      <c r="F95" s="2" t="b">
        <f>'2_5'!M96</f>
        <v>0</v>
      </c>
      <c r="G95" s="2" t="b">
        <f>'2_6'!M96</f>
        <v>0</v>
      </c>
      <c r="H95" s="2" t="b">
        <f>'2_7'!M96</f>
        <v>0</v>
      </c>
      <c r="I95" s="2" t="b">
        <f>'2_8'!M96</f>
        <v>0</v>
      </c>
      <c r="J95" s="2" t="b">
        <f t="shared" si="1"/>
        <v>0</v>
      </c>
    </row>
    <row r="96" ht="12.75" customHeight="1">
      <c r="A96" s="2" t="b">
        <f>'1'!M97</f>
        <v>0</v>
      </c>
      <c r="B96" s="2" t="b">
        <f>'2_1'!M97</f>
        <v>0</v>
      </c>
      <c r="C96" s="2" t="b">
        <f>'2_2'!M97</f>
        <v>0</v>
      </c>
      <c r="D96" s="2" t="b">
        <f>'2_3'!M97</f>
        <v>0</v>
      </c>
      <c r="E96" s="2" t="b">
        <f>'2_4'!M97</f>
        <v>0</v>
      </c>
      <c r="F96" s="2" t="b">
        <f>'2_5'!M97</f>
        <v>0</v>
      </c>
      <c r="G96" s="2" t="b">
        <f>'2_6'!M97</f>
        <v>0</v>
      </c>
      <c r="H96" s="2" t="b">
        <f>'2_7'!M97</f>
        <v>0</v>
      </c>
      <c r="I96" s="2" t="b">
        <f>'2_8'!M97</f>
        <v>0</v>
      </c>
      <c r="J96" s="2" t="b">
        <f t="shared" si="1"/>
        <v>0</v>
      </c>
    </row>
    <row r="97" ht="12.75" customHeight="1">
      <c r="A97" s="2" t="b">
        <f>'1'!M98</f>
        <v>0</v>
      </c>
      <c r="B97" s="2" t="b">
        <f>'2_1'!M98</f>
        <v>0</v>
      </c>
      <c r="C97" s="2" t="b">
        <f>'2_2'!M98</f>
        <v>0</v>
      </c>
      <c r="D97" s="2" t="b">
        <f>'2_3'!M98</f>
        <v>0</v>
      </c>
      <c r="E97" s="2" t="b">
        <f>'2_4'!M98</f>
        <v>0</v>
      </c>
      <c r="F97" s="2" t="b">
        <f>'2_5'!M98</f>
        <v>0</v>
      </c>
      <c r="G97" s="2" t="b">
        <f>'2_6'!M98</f>
        <v>0</v>
      </c>
      <c r="H97" s="2" t="b">
        <f>'2_7'!M98</f>
        <v>0</v>
      </c>
      <c r="I97" s="2" t="b">
        <f>'2_8'!M98</f>
        <v>0</v>
      </c>
      <c r="J97" s="2" t="b">
        <f t="shared" si="1"/>
        <v>0</v>
      </c>
    </row>
    <row r="98" ht="12.75" customHeight="1">
      <c r="A98" s="2" t="b">
        <f>'1'!M99</f>
        <v>0</v>
      </c>
      <c r="B98" s="2" t="b">
        <f>'2_1'!M99</f>
        <v>0</v>
      </c>
      <c r="C98" s="2" t="b">
        <f>'2_2'!M99</f>
        <v>0</v>
      </c>
      <c r="D98" s="2" t="b">
        <f>'2_3'!M99</f>
        <v>0</v>
      </c>
      <c r="E98" s="2" t="b">
        <f>'2_4'!M99</f>
        <v>0</v>
      </c>
      <c r="F98" s="2" t="b">
        <f>'2_5'!M99</f>
        <v>0</v>
      </c>
      <c r="G98" s="2" t="b">
        <f>'2_6'!M99</f>
        <v>0</v>
      </c>
      <c r="H98" s="2" t="b">
        <f>'2_7'!M99</f>
        <v>0</v>
      </c>
      <c r="I98" s="2" t="b">
        <f>'2_8'!M99</f>
        <v>0</v>
      </c>
      <c r="J98" s="2" t="b">
        <f t="shared" si="1"/>
        <v>0</v>
      </c>
    </row>
    <row r="99" ht="12.75" customHeight="1">
      <c r="A99" s="2" t="b">
        <f>'1'!M100</f>
        <v>0</v>
      </c>
      <c r="B99" s="2" t="b">
        <f>'2_1'!M100</f>
        <v>0</v>
      </c>
      <c r="C99" s="2" t="b">
        <f>'2_2'!M100</f>
        <v>0</v>
      </c>
      <c r="D99" s="2" t="b">
        <f>'2_3'!M100</f>
        <v>0</v>
      </c>
      <c r="E99" s="2" t="b">
        <f>'2_4'!M100</f>
        <v>0</v>
      </c>
      <c r="F99" s="2" t="b">
        <f>'2_5'!M100</f>
        <v>0</v>
      </c>
      <c r="G99" s="2" t="b">
        <f>'2_6'!M100</f>
        <v>0</v>
      </c>
      <c r="H99" s="2" t="b">
        <f>'2_7'!M100</f>
        <v>0</v>
      </c>
      <c r="I99" s="2" t="b">
        <f>'2_8'!M100</f>
        <v>0</v>
      </c>
      <c r="J99" s="2" t="b">
        <f t="shared" si="1"/>
        <v>0</v>
      </c>
    </row>
    <row r="100" ht="12.75" customHeight="1">
      <c r="A100" s="2" t="b">
        <f>'1'!M101</f>
        <v>0</v>
      </c>
      <c r="B100" s="2" t="b">
        <f>'2_1'!M101</f>
        <v>1</v>
      </c>
      <c r="C100" s="2" t="b">
        <f>'2_2'!M101</f>
        <v>0</v>
      </c>
      <c r="D100" s="2" t="b">
        <f>'2_3'!M101</f>
        <v>0</v>
      </c>
      <c r="E100" s="2" t="b">
        <f>'2_4'!M101</f>
        <v>0</v>
      </c>
      <c r="F100" s="2" t="b">
        <f>'2_5'!M101</f>
        <v>0</v>
      </c>
      <c r="G100" s="2" t="b">
        <f>'2_6'!M101</f>
        <v>0</v>
      </c>
      <c r="H100" s="2" t="b">
        <f>'2_7'!M101</f>
        <v>0</v>
      </c>
      <c r="I100" s="2" t="b">
        <f>'2_8'!M101</f>
        <v>0</v>
      </c>
      <c r="J100" s="2" t="b">
        <f t="shared" si="1"/>
        <v>1</v>
      </c>
    </row>
    <row r="101" ht="12.75" customHeight="1">
      <c r="A101" s="2" t="b">
        <f>'1'!M102</f>
        <v>0</v>
      </c>
      <c r="B101" s="2" t="b">
        <f>'2_1'!M102</f>
        <v>0</v>
      </c>
      <c r="C101" s="2" t="b">
        <f>'2_2'!M102</f>
        <v>0</v>
      </c>
      <c r="D101" s="2" t="b">
        <f>'2_3'!M102</f>
        <v>0</v>
      </c>
      <c r="E101" s="2" t="b">
        <f>'2_4'!M102</f>
        <v>0</v>
      </c>
      <c r="F101" s="2" t="b">
        <f>'2_5'!M102</f>
        <v>0</v>
      </c>
      <c r="G101" s="2" t="b">
        <f>'2_6'!M102</f>
        <v>0</v>
      </c>
      <c r="H101" s="2" t="b">
        <f>'2_7'!M102</f>
        <v>0</v>
      </c>
      <c r="I101" s="2" t="b">
        <f>'2_8'!M102</f>
        <v>0</v>
      </c>
      <c r="J101" s="2" t="b">
        <f t="shared" si="1"/>
        <v>0</v>
      </c>
    </row>
    <row r="102" ht="12.75" customHeight="1">
      <c r="A102" s="2" t="b">
        <f>'1'!M103</f>
        <v>0</v>
      </c>
      <c r="B102" s="2" t="b">
        <f>'2_1'!M103</f>
        <v>0</v>
      </c>
      <c r="C102" s="2" t="b">
        <f>'2_2'!M103</f>
        <v>0</v>
      </c>
      <c r="D102" s="2" t="b">
        <f>'2_3'!M103</f>
        <v>0</v>
      </c>
      <c r="E102" s="2" t="b">
        <f>'2_4'!M103</f>
        <v>0</v>
      </c>
      <c r="F102" s="2" t="b">
        <f>'2_5'!M103</f>
        <v>0</v>
      </c>
      <c r="G102" s="2" t="b">
        <f>'2_6'!M103</f>
        <v>0</v>
      </c>
      <c r="H102" s="2" t="b">
        <f>'2_7'!M103</f>
        <v>0</v>
      </c>
      <c r="I102" s="2" t="b">
        <f>'2_8'!M103</f>
        <v>0</v>
      </c>
      <c r="J102" s="2" t="b">
        <f t="shared" si="1"/>
        <v>0</v>
      </c>
    </row>
    <row r="103" ht="12.75" customHeight="1">
      <c r="A103" s="2" t="b">
        <f>'1'!M104</f>
        <v>0</v>
      </c>
      <c r="B103" s="2" t="b">
        <f>'2_1'!M104</f>
        <v>0</v>
      </c>
      <c r="C103" s="2" t="b">
        <f>'2_2'!M104</f>
        <v>0</v>
      </c>
      <c r="D103" s="2" t="b">
        <f>'2_3'!M104</f>
        <v>0</v>
      </c>
      <c r="E103" s="2" t="b">
        <f>'2_4'!M104</f>
        <v>0</v>
      </c>
      <c r="F103" s="2" t="b">
        <f>'2_5'!M104</f>
        <v>0</v>
      </c>
      <c r="G103" s="2" t="b">
        <f>'2_6'!M104</f>
        <v>0</v>
      </c>
      <c r="H103" s="2" t="b">
        <f>'2_7'!M104</f>
        <v>0</v>
      </c>
      <c r="I103" s="2" t="b">
        <f>'2_8'!M104</f>
        <v>0</v>
      </c>
      <c r="J103" s="2" t="b">
        <f t="shared" si="1"/>
        <v>0</v>
      </c>
    </row>
    <row r="104" ht="12.75" customHeight="1">
      <c r="A104" s="2" t="b">
        <f>'1'!M105</f>
        <v>0</v>
      </c>
      <c r="B104" s="2" t="b">
        <f>'2_1'!M105</f>
        <v>0</v>
      </c>
      <c r="C104" s="2" t="b">
        <f>'2_2'!M105</f>
        <v>0</v>
      </c>
      <c r="D104" s="2" t="b">
        <f>'2_3'!M105</f>
        <v>0</v>
      </c>
      <c r="E104" s="2" t="b">
        <f>'2_4'!M105</f>
        <v>0</v>
      </c>
      <c r="F104" s="2" t="b">
        <f>'2_5'!M105</f>
        <v>0</v>
      </c>
      <c r="G104" s="2" t="b">
        <f>'2_6'!M105</f>
        <v>0</v>
      </c>
      <c r="H104" s="2" t="b">
        <f>'2_7'!M105</f>
        <v>0</v>
      </c>
      <c r="I104" s="2" t="b">
        <f>'2_8'!M105</f>
        <v>0</v>
      </c>
      <c r="J104" s="2" t="b">
        <f t="shared" si="1"/>
        <v>0</v>
      </c>
    </row>
    <row r="105" ht="12.75" customHeight="1">
      <c r="A105" s="2" t="b">
        <f>'1'!M106</f>
        <v>0</v>
      </c>
      <c r="B105" s="2" t="b">
        <f>'2_1'!M106</f>
        <v>0</v>
      </c>
      <c r="C105" s="2" t="b">
        <f>'2_2'!M106</f>
        <v>0</v>
      </c>
      <c r="D105" s="2" t="b">
        <f>'2_3'!M106</f>
        <v>0</v>
      </c>
      <c r="E105" s="2" t="b">
        <f>'2_4'!M106</f>
        <v>0</v>
      </c>
      <c r="F105" s="2" t="b">
        <f>'2_5'!M106</f>
        <v>0</v>
      </c>
      <c r="G105" s="2" t="b">
        <f>'2_6'!M106</f>
        <v>0</v>
      </c>
      <c r="H105" s="2" t="b">
        <f>'2_7'!M106</f>
        <v>0</v>
      </c>
      <c r="I105" s="2" t="b">
        <f>'2_8'!M106</f>
        <v>0</v>
      </c>
      <c r="J105" s="2" t="b">
        <f t="shared" si="1"/>
        <v>0</v>
      </c>
    </row>
    <row r="106" ht="12.75" customHeight="1">
      <c r="A106" s="2" t="b">
        <f>'1'!M107</f>
        <v>0</v>
      </c>
      <c r="B106" s="2" t="b">
        <f>'2_1'!M107</f>
        <v>0</v>
      </c>
      <c r="C106" s="2" t="b">
        <f>'2_2'!M107</f>
        <v>0</v>
      </c>
      <c r="D106" s="2" t="b">
        <f>'2_3'!M107</f>
        <v>0</v>
      </c>
      <c r="E106" s="2" t="b">
        <f>'2_4'!M107</f>
        <v>0</v>
      </c>
      <c r="F106" s="2" t="b">
        <f>'2_5'!M107</f>
        <v>0</v>
      </c>
      <c r="G106" s="2" t="b">
        <f>'2_6'!M107</f>
        <v>0</v>
      </c>
      <c r="H106" s="2" t="b">
        <f>'2_7'!M107</f>
        <v>0</v>
      </c>
      <c r="I106" s="2" t="b">
        <f>'2_8'!M107</f>
        <v>0</v>
      </c>
      <c r="J106" s="2" t="b">
        <f t="shared" si="1"/>
        <v>0</v>
      </c>
    </row>
    <row r="107" ht="12.75" customHeight="1">
      <c r="A107" s="2" t="b">
        <f>'1'!M108</f>
        <v>0</v>
      </c>
      <c r="B107" s="2" t="b">
        <f>'2_1'!M108</f>
        <v>0</v>
      </c>
      <c r="C107" s="2" t="b">
        <f>'2_2'!M108</f>
        <v>0</v>
      </c>
      <c r="D107" s="2" t="b">
        <f>'2_3'!M108</f>
        <v>0</v>
      </c>
      <c r="E107" s="2" t="b">
        <f>'2_4'!M108</f>
        <v>0</v>
      </c>
      <c r="F107" s="2" t="b">
        <f>'2_5'!M108</f>
        <v>0</v>
      </c>
      <c r="G107" s="2" t="b">
        <f>'2_6'!M108</f>
        <v>0</v>
      </c>
      <c r="H107" s="2" t="b">
        <f>'2_7'!M108</f>
        <v>0</v>
      </c>
      <c r="I107" s="2" t="b">
        <f>'2_8'!M108</f>
        <v>0</v>
      </c>
      <c r="J107" s="2" t="b">
        <f t="shared" si="1"/>
        <v>0</v>
      </c>
    </row>
    <row r="108" ht="12.75" customHeight="1">
      <c r="A108" s="2" t="b">
        <f>'1'!M109</f>
        <v>0</v>
      </c>
      <c r="B108" s="2" t="b">
        <f>'2_1'!M109</f>
        <v>0</v>
      </c>
      <c r="C108" s="2" t="b">
        <f>'2_2'!M109</f>
        <v>0</v>
      </c>
      <c r="D108" s="2" t="b">
        <f>'2_3'!M109</f>
        <v>0</v>
      </c>
      <c r="E108" s="2" t="b">
        <f>'2_4'!M109</f>
        <v>0</v>
      </c>
      <c r="F108" s="2" t="b">
        <f>'2_5'!M109</f>
        <v>0</v>
      </c>
      <c r="G108" s="2" t="b">
        <f>'2_6'!M109</f>
        <v>0</v>
      </c>
      <c r="H108" s="2" t="b">
        <f>'2_7'!M109</f>
        <v>0</v>
      </c>
      <c r="I108" s="2" t="b">
        <f>'2_8'!M109</f>
        <v>0</v>
      </c>
      <c r="J108" s="2" t="b">
        <f t="shared" si="1"/>
        <v>0</v>
      </c>
    </row>
    <row r="109" ht="12.75" customHeight="1">
      <c r="A109" s="2" t="b">
        <f>'1'!M110</f>
        <v>0</v>
      </c>
      <c r="B109" s="2" t="b">
        <f>'2_1'!M110</f>
        <v>0</v>
      </c>
      <c r="C109" s="2" t="b">
        <f>'2_2'!M110</f>
        <v>0</v>
      </c>
      <c r="D109" s="2" t="b">
        <f>'2_3'!M110</f>
        <v>0</v>
      </c>
      <c r="E109" s="2" t="b">
        <f>'2_4'!M110</f>
        <v>0</v>
      </c>
      <c r="F109" s="2" t="b">
        <f>'2_5'!M110</f>
        <v>0</v>
      </c>
      <c r="G109" s="2" t="b">
        <f>'2_6'!M110</f>
        <v>0</v>
      </c>
      <c r="H109" s="2" t="b">
        <f>'2_7'!M110</f>
        <v>0</v>
      </c>
      <c r="I109" s="2" t="b">
        <f>'2_8'!M110</f>
        <v>0</v>
      </c>
      <c r="J109" s="2" t="b">
        <f t="shared" si="1"/>
        <v>0</v>
      </c>
    </row>
    <row r="110" ht="12.75" customHeight="1">
      <c r="A110" s="2" t="b">
        <f>'1'!M111</f>
        <v>0</v>
      </c>
      <c r="B110" s="2" t="b">
        <f>'2_1'!M111</f>
        <v>0</v>
      </c>
      <c r="C110" s="2" t="b">
        <f>'2_2'!M111</f>
        <v>0</v>
      </c>
      <c r="D110" s="2" t="b">
        <f>'2_3'!M111</f>
        <v>0</v>
      </c>
      <c r="E110" s="2" t="b">
        <f>'2_4'!M111</f>
        <v>0</v>
      </c>
      <c r="F110" s="2" t="b">
        <f>'2_5'!M111</f>
        <v>0</v>
      </c>
      <c r="G110" s="2" t="b">
        <f>'2_6'!M111</f>
        <v>0</v>
      </c>
      <c r="H110" s="2" t="b">
        <f>'2_7'!M111</f>
        <v>0</v>
      </c>
      <c r="I110" s="2" t="b">
        <f>'2_8'!M111</f>
        <v>0</v>
      </c>
      <c r="J110" s="2" t="b">
        <f t="shared" si="1"/>
        <v>0</v>
      </c>
    </row>
    <row r="111" ht="12.75" customHeight="1">
      <c r="A111" s="2" t="b">
        <f>'1'!M112</f>
        <v>0</v>
      </c>
      <c r="B111" s="2" t="b">
        <f>'2_1'!M112</f>
        <v>0</v>
      </c>
      <c r="C111" s="2" t="b">
        <f>'2_2'!M112</f>
        <v>0</v>
      </c>
      <c r="D111" s="2" t="b">
        <f>'2_3'!M112</f>
        <v>0</v>
      </c>
      <c r="E111" s="2" t="b">
        <f>'2_4'!M112</f>
        <v>0</v>
      </c>
      <c r="F111" s="2" t="b">
        <f>'2_5'!M112</f>
        <v>0</v>
      </c>
      <c r="G111" s="2" t="b">
        <f>'2_6'!M112</f>
        <v>0</v>
      </c>
      <c r="H111" s="2" t="b">
        <f>'2_7'!M112</f>
        <v>0</v>
      </c>
      <c r="I111" s="2" t="b">
        <f>'2_8'!M112</f>
        <v>0</v>
      </c>
      <c r="J111" s="2" t="b">
        <f t="shared" si="1"/>
        <v>0</v>
      </c>
    </row>
    <row r="112" ht="12.75" customHeight="1">
      <c r="A112" s="2" t="b">
        <f>'1'!M113</f>
        <v>0</v>
      </c>
      <c r="B112" s="2" t="b">
        <f>'2_1'!M113</f>
        <v>0</v>
      </c>
      <c r="C112" s="2" t="b">
        <f>'2_2'!M113</f>
        <v>0</v>
      </c>
      <c r="D112" s="2" t="b">
        <f>'2_3'!M113</f>
        <v>0</v>
      </c>
      <c r="E112" s="2" t="b">
        <f>'2_4'!M113</f>
        <v>0</v>
      </c>
      <c r="F112" s="2" t="b">
        <f>'2_5'!M113</f>
        <v>0</v>
      </c>
      <c r="G112" s="2" t="b">
        <f>'2_6'!M113</f>
        <v>0</v>
      </c>
      <c r="H112" s="2" t="b">
        <f>'2_7'!M113</f>
        <v>0</v>
      </c>
      <c r="I112" s="2" t="b">
        <f>'2_8'!M113</f>
        <v>0</v>
      </c>
      <c r="J112" s="2" t="b">
        <f t="shared" si="1"/>
        <v>0</v>
      </c>
    </row>
    <row r="113" ht="12.75" customHeight="1">
      <c r="A113" s="2" t="b">
        <f>'1'!M114</f>
        <v>0</v>
      </c>
      <c r="B113" s="2" t="b">
        <f>'2_1'!M114</f>
        <v>0</v>
      </c>
      <c r="C113" s="2" t="b">
        <f>'2_2'!M114</f>
        <v>0</v>
      </c>
      <c r="D113" s="2" t="b">
        <f>'2_3'!M114</f>
        <v>0</v>
      </c>
      <c r="E113" s="2" t="b">
        <f>'2_4'!M114</f>
        <v>0</v>
      </c>
      <c r="F113" s="2" t="b">
        <f>'2_5'!M114</f>
        <v>0</v>
      </c>
      <c r="G113" s="2" t="b">
        <f>'2_6'!M114</f>
        <v>0</v>
      </c>
      <c r="H113" s="2" t="b">
        <f>'2_7'!M114</f>
        <v>0</v>
      </c>
      <c r="I113" s="2" t="b">
        <f>'2_8'!M114</f>
        <v>0</v>
      </c>
      <c r="J113" s="2" t="b">
        <f t="shared" si="1"/>
        <v>0</v>
      </c>
    </row>
    <row r="114" ht="12.75" customHeight="1">
      <c r="A114" s="2" t="b">
        <f>'1'!M115</f>
        <v>0</v>
      </c>
      <c r="B114" s="2" t="b">
        <f>'2_1'!M115</f>
        <v>0</v>
      </c>
      <c r="C114" s="2" t="b">
        <f>'2_2'!M115</f>
        <v>0</v>
      </c>
      <c r="D114" s="2" t="b">
        <f>'2_3'!M115</f>
        <v>0</v>
      </c>
      <c r="E114" s="2" t="b">
        <f>'2_4'!M115</f>
        <v>0</v>
      </c>
      <c r="F114" s="2" t="b">
        <f>'2_5'!M115</f>
        <v>0</v>
      </c>
      <c r="G114" s="2" t="b">
        <f>'2_6'!M115</f>
        <v>0</v>
      </c>
      <c r="H114" s="2" t="b">
        <f>'2_7'!M115</f>
        <v>0</v>
      </c>
      <c r="I114" s="2" t="b">
        <f>'2_8'!M115</f>
        <v>0</v>
      </c>
      <c r="J114" s="2" t="b">
        <f t="shared" si="1"/>
        <v>0</v>
      </c>
    </row>
    <row r="115" ht="12.75" customHeight="1">
      <c r="A115" s="2" t="b">
        <f>'1'!M116</f>
        <v>0</v>
      </c>
      <c r="B115" s="2" t="b">
        <f>'2_1'!M116</f>
        <v>0</v>
      </c>
      <c r="C115" s="2" t="b">
        <f>'2_2'!M116</f>
        <v>0</v>
      </c>
      <c r="D115" s="2" t="b">
        <f>'2_3'!M116</f>
        <v>0</v>
      </c>
      <c r="E115" s="2" t="b">
        <f>'2_4'!M116</f>
        <v>0</v>
      </c>
      <c r="F115" s="2" t="b">
        <f>'2_5'!M116</f>
        <v>0</v>
      </c>
      <c r="G115" s="2" t="b">
        <f>'2_6'!M116</f>
        <v>0</v>
      </c>
      <c r="H115" s="2" t="b">
        <f>'2_7'!M116</f>
        <v>0</v>
      </c>
      <c r="I115" s="2" t="b">
        <f>'2_8'!M116</f>
        <v>0</v>
      </c>
      <c r="J115" s="2" t="b">
        <f t="shared" si="1"/>
        <v>0</v>
      </c>
    </row>
    <row r="116" ht="12.75" customHeight="1">
      <c r="A116" s="2" t="b">
        <f>'1'!M117</f>
        <v>0</v>
      </c>
      <c r="B116" s="2" t="b">
        <f>'2_1'!M117</f>
        <v>0</v>
      </c>
      <c r="C116" s="2" t="b">
        <f>'2_2'!M117</f>
        <v>0</v>
      </c>
      <c r="D116" s="2" t="b">
        <f>'2_3'!M117</f>
        <v>0</v>
      </c>
      <c r="E116" s="2" t="b">
        <f>'2_4'!M117</f>
        <v>0</v>
      </c>
      <c r="F116" s="2" t="b">
        <f>'2_5'!M117</f>
        <v>0</v>
      </c>
      <c r="G116" s="2" t="b">
        <f>'2_6'!M117</f>
        <v>0</v>
      </c>
      <c r="H116" s="2" t="b">
        <f>'2_7'!M117</f>
        <v>0</v>
      </c>
      <c r="I116" s="2" t="b">
        <f>'2_8'!M117</f>
        <v>0</v>
      </c>
      <c r="J116" s="2" t="b">
        <f t="shared" si="1"/>
        <v>0</v>
      </c>
    </row>
    <row r="117" ht="12.75" customHeight="1">
      <c r="A117" s="2" t="b">
        <f>'1'!M118</f>
        <v>0</v>
      </c>
      <c r="B117" s="2" t="b">
        <f>'2_1'!M118</f>
        <v>0</v>
      </c>
      <c r="C117" s="2" t="b">
        <f>'2_2'!M118</f>
        <v>0</v>
      </c>
      <c r="D117" s="2" t="b">
        <f>'2_3'!M118</f>
        <v>0</v>
      </c>
      <c r="E117" s="2" t="b">
        <f>'2_4'!M118</f>
        <v>0</v>
      </c>
      <c r="F117" s="2" t="b">
        <f>'2_5'!M118</f>
        <v>0</v>
      </c>
      <c r="G117" s="2" t="b">
        <f>'2_6'!M118</f>
        <v>0</v>
      </c>
      <c r="H117" s="2" t="b">
        <f>'2_7'!M118</f>
        <v>0</v>
      </c>
      <c r="I117" s="2" t="b">
        <f>'2_8'!M118</f>
        <v>0</v>
      </c>
      <c r="J117" s="2" t="b">
        <f t="shared" si="1"/>
        <v>0</v>
      </c>
    </row>
    <row r="118" ht="12.75" customHeight="1">
      <c r="A118" s="2" t="b">
        <f>'1'!M119</f>
        <v>0</v>
      </c>
      <c r="B118" s="2" t="b">
        <f>'2_1'!M119</f>
        <v>0</v>
      </c>
      <c r="C118" s="2" t="b">
        <f>'2_2'!M119</f>
        <v>0</v>
      </c>
      <c r="D118" s="2" t="b">
        <f>'2_3'!M119</f>
        <v>0</v>
      </c>
      <c r="E118" s="2" t="b">
        <f>'2_4'!M119</f>
        <v>0</v>
      </c>
      <c r="F118" s="2" t="b">
        <f>'2_5'!M119</f>
        <v>0</v>
      </c>
      <c r="G118" s="2" t="b">
        <f>'2_6'!M119</f>
        <v>0</v>
      </c>
      <c r="H118" s="2" t="b">
        <f>'2_7'!M119</f>
        <v>0</v>
      </c>
      <c r="I118" s="2" t="b">
        <f>'2_8'!M119</f>
        <v>0</v>
      </c>
      <c r="J118" s="2" t="b">
        <f t="shared" si="1"/>
        <v>0</v>
      </c>
    </row>
    <row r="119" ht="12.75" customHeight="1">
      <c r="A119" s="2" t="b">
        <f>'1'!M120</f>
        <v>0</v>
      </c>
      <c r="B119" s="2" t="b">
        <f>'2_1'!M120</f>
        <v>0</v>
      </c>
      <c r="C119" s="2" t="b">
        <f>'2_2'!M120</f>
        <v>0</v>
      </c>
      <c r="D119" s="2" t="b">
        <f>'2_3'!M120</f>
        <v>0</v>
      </c>
      <c r="E119" s="2" t="b">
        <f>'2_4'!M120</f>
        <v>0</v>
      </c>
      <c r="F119" s="2" t="b">
        <f>'2_5'!M120</f>
        <v>0</v>
      </c>
      <c r="G119" s="2" t="b">
        <f>'2_6'!M120</f>
        <v>0</v>
      </c>
      <c r="H119" s="2" t="b">
        <f>'2_7'!M120</f>
        <v>0</v>
      </c>
      <c r="I119" s="2" t="b">
        <f>'2_8'!M120</f>
        <v>0</v>
      </c>
      <c r="J119" s="2" t="b">
        <f t="shared" si="1"/>
        <v>0</v>
      </c>
    </row>
    <row r="120" ht="12.75" customHeight="1">
      <c r="A120" s="2" t="b">
        <f>'1'!M121</f>
        <v>0</v>
      </c>
      <c r="B120" s="2" t="b">
        <f>'2_1'!M121</f>
        <v>0</v>
      </c>
      <c r="C120" s="2" t="b">
        <f>'2_2'!M121</f>
        <v>0</v>
      </c>
      <c r="D120" s="2" t="b">
        <f>'2_3'!M121</f>
        <v>0</v>
      </c>
      <c r="E120" s="2" t="b">
        <f>'2_4'!M121</f>
        <v>0</v>
      </c>
      <c r="F120" s="2" t="b">
        <f>'2_5'!M121</f>
        <v>0</v>
      </c>
      <c r="G120" s="2" t="b">
        <f>'2_6'!M121</f>
        <v>0</v>
      </c>
      <c r="H120" s="2" t="b">
        <f>'2_7'!M121</f>
        <v>0</v>
      </c>
      <c r="I120" s="2" t="b">
        <f>'2_8'!M121</f>
        <v>0</v>
      </c>
      <c r="J120" s="2" t="b">
        <f t="shared" si="1"/>
        <v>0</v>
      </c>
    </row>
    <row r="121" ht="12.75" customHeight="1">
      <c r="A121" s="2" t="b">
        <f>'1'!M122</f>
        <v>0</v>
      </c>
      <c r="B121" s="2" t="b">
        <f>'2_1'!M122</f>
        <v>0</v>
      </c>
      <c r="C121" s="2" t="b">
        <f>'2_2'!M122</f>
        <v>0</v>
      </c>
      <c r="D121" s="2" t="b">
        <f>'2_3'!M122</f>
        <v>0</v>
      </c>
      <c r="E121" s="2" t="b">
        <f>'2_4'!M122</f>
        <v>0</v>
      </c>
      <c r="F121" s="2" t="b">
        <f>'2_5'!M122</f>
        <v>0</v>
      </c>
      <c r="G121" s="2" t="b">
        <f>'2_6'!M122</f>
        <v>0</v>
      </c>
      <c r="H121" s="2" t="b">
        <f>'2_7'!M122</f>
        <v>0</v>
      </c>
      <c r="I121" s="2" t="b">
        <f>'2_8'!M122</f>
        <v>0</v>
      </c>
      <c r="J121" s="2" t="b">
        <f t="shared" si="1"/>
        <v>0</v>
      </c>
    </row>
    <row r="122" ht="12.75" customHeight="1">
      <c r="A122" s="2" t="b">
        <f>'1'!M123</f>
        <v>0</v>
      </c>
      <c r="B122" s="2" t="b">
        <f>'2_1'!M123</f>
        <v>0</v>
      </c>
      <c r="C122" s="2" t="b">
        <f>'2_2'!M123</f>
        <v>0</v>
      </c>
      <c r="D122" s="2" t="b">
        <f>'2_3'!M123</f>
        <v>0</v>
      </c>
      <c r="E122" s="2" t="b">
        <f>'2_4'!M123</f>
        <v>0</v>
      </c>
      <c r="F122" s="2" t="b">
        <f>'2_5'!M123</f>
        <v>0</v>
      </c>
      <c r="G122" s="2" t="b">
        <f>'2_6'!M123</f>
        <v>0</v>
      </c>
      <c r="H122" s="2" t="b">
        <f>'2_7'!M123</f>
        <v>0</v>
      </c>
      <c r="I122" s="2" t="b">
        <f>'2_8'!M123</f>
        <v>0</v>
      </c>
      <c r="J122" s="2" t="b">
        <f t="shared" si="1"/>
        <v>0</v>
      </c>
    </row>
    <row r="123" ht="12.75" customHeight="1">
      <c r="A123" s="2" t="b">
        <f>'1'!M124</f>
        <v>0</v>
      </c>
      <c r="B123" s="2" t="b">
        <f>'2_1'!M124</f>
        <v>0</v>
      </c>
      <c r="C123" s="2" t="b">
        <f>'2_2'!M124</f>
        <v>0</v>
      </c>
      <c r="D123" s="2" t="b">
        <f>'2_3'!M124</f>
        <v>0</v>
      </c>
      <c r="E123" s="2" t="b">
        <f>'2_4'!M124</f>
        <v>0</v>
      </c>
      <c r="F123" s="2" t="b">
        <f>'2_5'!M124</f>
        <v>0</v>
      </c>
      <c r="G123" s="2" t="b">
        <f>'2_6'!M124</f>
        <v>0</v>
      </c>
      <c r="H123" s="2" t="b">
        <f>'2_7'!M124</f>
        <v>0</v>
      </c>
      <c r="I123" s="2" t="b">
        <f>'2_8'!M124</f>
        <v>0</v>
      </c>
      <c r="J123" s="2" t="b">
        <f t="shared" si="1"/>
        <v>0</v>
      </c>
    </row>
    <row r="124" ht="12.75" customHeight="1">
      <c r="A124" s="2" t="b">
        <f>'1'!M125</f>
        <v>0</v>
      </c>
      <c r="B124" s="2" t="b">
        <f>'2_1'!M125</f>
        <v>0</v>
      </c>
      <c r="C124" s="2" t="b">
        <f>'2_2'!M125</f>
        <v>0</v>
      </c>
      <c r="D124" s="2" t="b">
        <f>'2_3'!M125</f>
        <v>0</v>
      </c>
      <c r="E124" s="2" t="b">
        <f>'2_4'!M125</f>
        <v>0</v>
      </c>
      <c r="F124" s="2" t="b">
        <f>'2_5'!M125</f>
        <v>0</v>
      </c>
      <c r="G124" s="2" t="b">
        <f>'2_6'!M125</f>
        <v>0</v>
      </c>
      <c r="H124" s="2" t="b">
        <f>'2_7'!M125</f>
        <v>0</v>
      </c>
      <c r="I124" s="2" t="b">
        <f>'2_8'!M125</f>
        <v>0</v>
      </c>
      <c r="J124" s="2" t="b">
        <f t="shared" si="1"/>
        <v>0</v>
      </c>
    </row>
    <row r="125" ht="12.75" customHeight="1">
      <c r="A125" s="2" t="b">
        <f>'1'!M126</f>
        <v>0</v>
      </c>
      <c r="B125" s="2" t="b">
        <f>'2_1'!M126</f>
        <v>0</v>
      </c>
      <c r="C125" s="2" t="b">
        <f>'2_2'!M126</f>
        <v>1</v>
      </c>
      <c r="D125" s="2" t="b">
        <f>'2_3'!M126</f>
        <v>1</v>
      </c>
      <c r="E125" s="2" t="b">
        <f>'2_4'!M126</f>
        <v>1</v>
      </c>
      <c r="F125" s="2" t="b">
        <f>'2_5'!M126</f>
        <v>1</v>
      </c>
      <c r="G125" s="2" t="b">
        <f>'2_6'!M126</f>
        <v>1</v>
      </c>
      <c r="H125" s="2" t="b">
        <f>'2_7'!M126</f>
        <v>1</v>
      </c>
      <c r="I125" s="2" t="b">
        <f>'2_8'!M126</f>
        <v>1</v>
      </c>
      <c r="J125" s="2" t="b">
        <f t="shared" si="1"/>
        <v>1</v>
      </c>
    </row>
    <row r="126" ht="12.75" customHeight="1">
      <c r="A126" s="2" t="b">
        <f>'1'!M127</f>
        <v>0</v>
      </c>
      <c r="B126" s="2" t="b">
        <f>'2_1'!M127</f>
        <v>0</v>
      </c>
      <c r="C126" s="2" t="b">
        <f>'2_2'!M127</f>
        <v>0</v>
      </c>
      <c r="D126" s="2" t="b">
        <f>'2_3'!M127</f>
        <v>0</v>
      </c>
      <c r="E126" s="2" t="b">
        <f>'2_4'!M127</f>
        <v>0</v>
      </c>
      <c r="F126" s="2" t="b">
        <f>'2_5'!M127</f>
        <v>0</v>
      </c>
      <c r="G126" s="2" t="b">
        <f>'2_6'!M127</f>
        <v>0</v>
      </c>
      <c r="H126" s="2" t="b">
        <f>'2_7'!M127</f>
        <v>0</v>
      </c>
      <c r="I126" s="2" t="b">
        <f>'2_8'!M127</f>
        <v>0</v>
      </c>
      <c r="J126" s="2" t="b">
        <f t="shared" si="1"/>
        <v>0</v>
      </c>
    </row>
    <row r="127" ht="12.75" customHeight="1">
      <c r="A127" s="2" t="b">
        <f>'1'!M128</f>
        <v>0</v>
      </c>
      <c r="B127" s="2" t="b">
        <f>'2_1'!M128</f>
        <v>0</v>
      </c>
      <c r="C127" s="2" t="b">
        <f>'2_2'!M128</f>
        <v>0</v>
      </c>
      <c r="D127" s="2" t="b">
        <f>'2_3'!M128</f>
        <v>0</v>
      </c>
      <c r="E127" s="2" t="b">
        <f>'2_4'!M128</f>
        <v>0</v>
      </c>
      <c r="F127" s="2" t="b">
        <f>'2_5'!M128</f>
        <v>0</v>
      </c>
      <c r="G127" s="2" t="b">
        <f>'2_6'!M128</f>
        <v>0</v>
      </c>
      <c r="H127" s="2" t="b">
        <f>'2_7'!M128</f>
        <v>0</v>
      </c>
      <c r="I127" s="2" t="b">
        <f>'2_8'!M128</f>
        <v>0</v>
      </c>
      <c r="J127" s="2" t="b">
        <f t="shared" si="1"/>
        <v>0</v>
      </c>
    </row>
    <row r="128" ht="12.75" customHeight="1">
      <c r="A128" s="2" t="b">
        <f>'1'!M129</f>
        <v>0</v>
      </c>
      <c r="B128" s="2" t="b">
        <f>'2_1'!M129</f>
        <v>0</v>
      </c>
      <c r="C128" s="2" t="b">
        <f>'2_2'!M129</f>
        <v>0</v>
      </c>
      <c r="D128" s="2" t="b">
        <f>'2_3'!M129</f>
        <v>0</v>
      </c>
      <c r="E128" s="2" t="b">
        <f>'2_4'!M129</f>
        <v>0</v>
      </c>
      <c r="F128" s="2" t="b">
        <f>'2_5'!M129</f>
        <v>0</v>
      </c>
      <c r="G128" s="2" t="b">
        <f>'2_6'!M129</f>
        <v>0</v>
      </c>
      <c r="H128" s="2" t="b">
        <f>'2_7'!M129</f>
        <v>0</v>
      </c>
      <c r="I128" s="2" t="b">
        <f>'2_8'!M129</f>
        <v>0</v>
      </c>
      <c r="J128" s="2" t="b">
        <f t="shared" si="1"/>
        <v>0</v>
      </c>
    </row>
    <row r="129" ht="12.75" customHeight="1">
      <c r="A129" s="2" t="b">
        <f>'1'!M130</f>
        <v>0</v>
      </c>
      <c r="B129" s="2" t="b">
        <f>'2_1'!M130</f>
        <v>0</v>
      </c>
      <c r="C129" s="2" t="b">
        <f>'2_2'!M130</f>
        <v>0</v>
      </c>
      <c r="D129" s="2" t="b">
        <f>'2_3'!M130</f>
        <v>0</v>
      </c>
      <c r="E129" s="2" t="b">
        <f>'2_4'!M130</f>
        <v>0</v>
      </c>
      <c r="F129" s="2" t="b">
        <f>'2_5'!M130</f>
        <v>0</v>
      </c>
      <c r="G129" s="2" t="b">
        <f>'2_6'!M130</f>
        <v>0</v>
      </c>
      <c r="H129" s="2" t="b">
        <f>'2_7'!M130</f>
        <v>0</v>
      </c>
      <c r="I129" s="2" t="b">
        <f>'2_8'!M130</f>
        <v>0</v>
      </c>
      <c r="J129" s="2" t="b">
        <f t="shared" si="1"/>
        <v>0</v>
      </c>
    </row>
    <row r="130" ht="12.75" customHeight="1">
      <c r="A130" s="2" t="b">
        <f>'1'!M131</f>
        <v>0</v>
      </c>
      <c r="B130" s="2" t="b">
        <f>'2_1'!M131</f>
        <v>0</v>
      </c>
      <c r="C130" s="2" t="b">
        <f>'2_2'!M131</f>
        <v>0</v>
      </c>
      <c r="D130" s="2" t="b">
        <f>'2_3'!M131</f>
        <v>0</v>
      </c>
      <c r="E130" s="2" t="b">
        <f>'2_4'!M131</f>
        <v>0</v>
      </c>
      <c r="F130" s="2" t="b">
        <f>'2_5'!M131</f>
        <v>0</v>
      </c>
      <c r="G130" s="2" t="b">
        <f>'2_6'!M131</f>
        <v>0</v>
      </c>
      <c r="H130" s="2" t="b">
        <f>'2_7'!M131</f>
        <v>0</v>
      </c>
      <c r="I130" s="2" t="b">
        <f>'2_8'!M131</f>
        <v>0</v>
      </c>
      <c r="J130" s="2" t="b">
        <f t="shared" si="1"/>
        <v>0</v>
      </c>
    </row>
    <row r="131" ht="12.75" customHeight="1">
      <c r="A131" s="2" t="b">
        <f>'1'!M132</f>
        <v>0</v>
      </c>
      <c r="B131" s="2" t="b">
        <f>'2_1'!M132</f>
        <v>0</v>
      </c>
      <c r="C131" s="2" t="b">
        <f>'2_2'!M132</f>
        <v>0</v>
      </c>
      <c r="D131" s="2" t="b">
        <f>'2_3'!M132</f>
        <v>0</v>
      </c>
      <c r="E131" s="2" t="b">
        <f>'2_4'!M132</f>
        <v>0</v>
      </c>
      <c r="F131" s="2" t="b">
        <f>'2_5'!M132</f>
        <v>0</v>
      </c>
      <c r="G131" s="2" t="b">
        <f>'2_6'!M132</f>
        <v>0</v>
      </c>
      <c r="H131" s="2" t="b">
        <f>'2_7'!M132</f>
        <v>0</v>
      </c>
      <c r="I131" s="2" t="b">
        <f>'2_8'!M132</f>
        <v>0</v>
      </c>
      <c r="J131" s="2" t="b">
        <f t="shared" si="1"/>
        <v>0</v>
      </c>
    </row>
    <row r="132" ht="12.75" customHeight="1">
      <c r="A132" s="2" t="b">
        <f>'1'!M133</f>
        <v>0</v>
      </c>
      <c r="B132" s="2" t="b">
        <f>'2_1'!M133</f>
        <v>0</v>
      </c>
      <c r="C132" s="2" t="b">
        <f>'2_2'!M133</f>
        <v>0</v>
      </c>
      <c r="D132" s="2" t="b">
        <f>'2_3'!M133</f>
        <v>0</v>
      </c>
      <c r="E132" s="2" t="b">
        <f>'2_4'!M133</f>
        <v>0</v>
      </c>
      <c r="F132" s="2" t="b">
        <f>'2_5'!M133</f>
        <v>0</v>
      </c>
      <c r="G132" s="2" t="b">
        <f>'2_6'!M133</f>
        <v>0</v>
      </c>
      <c r="H132" s="2" t="b">
        <f>'2_7'!M133</f>
        <v>0</v>
      </c>
      <c r="I132" s="2" t="b">
        <f>'2_8'!M133</f>
        <v>0</v>
      </c>
      <c r="J132" s="2" t="b">
        <f t="shared" si="1"/>
        <v>0</v>
      </c>
    </row>
    <row r="133" ht="12.75" customHeight="1">
      <c r="A133" s="2" t="b">
        <f>'1'!M134</f>
        <v>0</v>
      </c>
      <c r="B133" s="2" t="b">
        <f>'2_1'!M134</f>
        <v>0</v>
      </c>
      <c r="C133" s="2" t="b">
        <f>'2_2'!M134</f>
        <v>0</v>
      </c>
      <c r="D133" s="2" t="b">
        <f>'2_3'!M134</f>
        <v>0</v>
      </c>
      <c r="E133" s="2" t="b">
        <f>'2_4'!M134</f>
        <v>0</v>
      </c>
      <c r="F133" s="2" t="b">
        <f>'2_5'!M134</f>
        <v>0</v>
      </c>
      <c r="G133" s="2" t="b">
        <f>'2_6'!M134</f>
        <v>0</v>
      </c>
      <c r="H133" s="2" t="b">
        <f>'2_7'!M134</f>
        <v>0</v>
      </c>
      <c r="I133" s="2" t="b">
        <f>'2_8'!M134</f>
        <v>0</v>
      </c>
      <c r="J133" s="2" t="b">
        <f t="shared" si="1"/>
        <v>0</v>
      </c>
    </row>
    <row r="134" ht="12.75" customHeight="1">
      <c r="A134" s="2" t="b">
        <f>'1'!M135</f>
        <v>0</v>
      </c>
      <c r="B134" s="2" t="b">
        <f>'2_1'!M135</f>
        <v>0</v>
      </c>
      <c r="C134" s="2" t="b">
        <f>'2_2'!M135</f>
        <v>0</v>
      </c>
      <c r="D134" s="2" t="b">
        <f>'2_3'!M135</f>
        <v>0</v>
      </c>
      <c r="E134" s="2" t="b">
        <f>'2_4'!M135</f>
        <v>0</v>
      </c>
      <c r="F134" s="2" t="b">
        <f>'2_5'!M135</f>
        <v>0</v>
      </c>
      <c r="G134" s="2" t="b">
        <f>'2_6'!M135</f>
        <v>0</v>
      </c>
      <c r="H134" s="2" t="b">
        <f>'2_7'!M135</f>
        <v>0</v>
      </c>
      <c r="I134" s="2" t="b">
        <f>'2_8'!M135</f>
        <v>0</v>
      </c>
      <c r="J134" s="2" t="b">
        <f t="shared" si="1"/>
        <v>0</v>
      </c>
    </row>
    <row r="135" ht="12.75" customHeight="1">
      <c r="A135" s="2" t="b">
        <f>'1'!M136</f>
        <v>0</v>
      </c>
      <c r="B135" s="2" t="b">
        <f>'2_1'!M136</f>
        <v>0</v>
      </c>
      <c r="C135" s="2" t="b">
        <f>'2_2'!M136</f>
        <v>0</v>
      </c>
      <c r="D135" s="2" t="b">
        <f>'2_3'!M136</f>
        <v>0</v>
      </c>
      <c r="E135" s="2" t="b">
        <f>'2_4'!M136</f>
        <v>0</v>
      </c>
      <c r="F135" s="2" t="b">
        <f>'2_5'!M136</f>
        <v>0</v>
      </c>
      <c r="G135" s="2" t="b">
        <f>'2_6'!M136</f>
        <v>0</v>
      </c>
      <c r="H135" s="2" t="b">
        <f>'2_7'!M136</f>
        <v>0</v>
      </c>
      <c r="I135" s="2" t="b">
        <f>'2_8'!M136</f>
        <v>0</v>
      </c>
      <c r="J135" s="2" t="b">
        <f t="shared" si="1"/>
        <v>0</v>
      </c>
    </row>
    <row r="136" ht="12.75" customHeight="1">
      <c r="A136" s="2" t="b">
        <f>'1'!M137</f>
        <v>0</v>
      </c>
      <c r="B136" s="2" t="b">
        <f>'2_1'!M137</f>
        <v>0</v>
      </c>
      <c r="C136" s="2" t="b">
        <f>'2_2'!M137</f>
        <v>0</v>
      </c>
      <c r="D136" s="2" t="b">
        <f>'2_3'!M137</f>
        <v>0</v>
      </c>
      <c r="E136" s="2" t="b">
        <f>'2_4'!M137</f>
        <v>0</v>
      </c>
      <c r="F136" s="2" t="b">
        <f>'2_5'!M137</f>
        <v>0</v>
      </c>
      <c r="G136" s="2" t="b">
        <f>'2_6'!M137</f>
        <v>0</v>
      </c>
      <c r="H136" s="2" t="b">
        <f>'2_7'!M137</f>
        <v>0</v>
      </c>
      <c r="I136" s="2" t="b">
        <f>'2_8'!M137</f>
        <v>0</v>
      </c>
      <c r="J136" s="2" t="b">
        <f t="shared" si="1"/>
        <v>0</v>
      </c>
    </row>
    <row r="137" ht="12.75" customHeight="1">
      <c r="A137" s="2" t="b">
        <f>'1'!M138</f>
        <v>0</v>
      </c>
      <c r="B137" s="2" t="b">
        <f>'2_1'!M138</f>
        <v>0</v>
      </c>
      <c r="C137" s="2" t="b">
        <f>'2_2'!M138</f>
        <v>0</v>
      </c>
      <c r="D137" s="2" t="b">
        <f>'2_3'!M138</f>
        <v>0</v>
      </c>
      <c r="E137" s="2" t="b">
        <f>'2_4'!M138</f>
        <v>0</v>
      </c>
      <c r="F137" s="2" t="b">
        <f>'2_5'!M138</f>
        <v>0</v>
      </c>
      <c r="G137" s="2" t="b">
        <f>'2_6'!M138</f>
        <v>0</v>
      </c>
      <c r="H137" s="2" t="b">
        <f>'2_7'!M138</f>
        <v>0</v>
      </c>
      <c r="I137" s="2" t="b">
        <f>'2_8'!M138</f>
        <v>0</v>
      </c>
      <c r="J137" s="2" t="b">
        <f t="shared" si="1"/>
        <v>0</v>
      </c>
    </row>
    <row r="138" ht="12.75" customHeight="1">
      <c r="A138" s="2" t="b">
        <f>'1'!M139</f>
        <v>0</v>
      </c>
      <c r="B138" s="2" t="b">
        <f>'2_1'!M139</f>
        <v>0</v>
      </c>
      <c r="C138" s="2" t="b">
        <f>'2_2'!M139</f>
        <v>0</v>
      </c>
      <c r="D138" s="2" t="b">
        <f>'2_3'!M139</f>
        <v>0</v>
      </c>
      <c r="E138" s="2" t="b">
        <f>'2_4'!M139</f>
        <v>0</v>
      </c>
      <c r="F138" s="2" t="b">
        <f>'2_5'!M139</f>
        <v>0</v>
      </c>
      <c r="G138" s="2" t="b">
        <f>'2_6'!M139</f>
        <v>0</v>
      </c>
      <c r="H138" s="2" t="b">
        <f>'2_7'!M139</f>
        <v>0</v>
      </c>
      <c r="I138" s="2" t="b">
        <f>'2_8'!M139</f>
        <v>0</v>
      </c>
      <c r="J138" s="2" t="b">
        <f t="shared" si="1"/>
        <v>0</v>
      </c>
    </row>
    <row r="139" ht="12.75" customHeight="1">
      <c r="A139" s="2" t="b">
        <f>'1'!M140</f>
        <v>0</v>
      </c>
      <c r="B139" s="2" t="b">
        <f>'2_1'!M140</f>
        <v>0</v>
      </c>
      <c r="C139" s="2" t="b">
        <f>'2_2'!M140</f>
        <v>0</v>
      </c>
      <c r="D139" s="2" t="b">
        <f>'2_3'!M140</f>
        <v>0</v>
      </c>
      <c r="E139" s="2" t="b">
        <f>'2_4'!M140</f>
        <v>0</v>
      </c>
      <c r="F139" s="2" t="b">
        <f>'2_5'!M140</f>
        <v>0</v>
      </c>
      <c r="G139" s="2" t="b">
        <f>'2_6'!M140</f>
        <v>0</v>
      </c>
      <c r="H139" s="2" t="b">
        <f>'2_7'!M140</f>
        <v>0</v>
      </c>
      <c r="I139" s="2" t="b">
        <f>'2_8'!M140</f>
        <v>0</v>
      </c>
      <c r="J139" s="2" t="b">
        <f t="shared" si="1"/>
        <v>0</v>
      </c>
    </row>
    <row r="140" ht="12.75" customHeight="1">
      <c r="A140" s="2" t="b">
        <f>'1'!M141</f>
        <v>0</v>
      </c>
      <c r="B140" s="2" t="b">
        <f>'2_1'!M141</f>
        <v>0</v>
      </c>
      <c r="C140" s="2" t="b">
        <f>'2_2'!M141</f>
        <v>0</v>
      </c>
      <c r="D140" s="2" t="b">
        <f>'2_3'!M141</f>
        <v>0</v>
      </c>
      <c r="E140" s="2" t="b">
        <f>'2_4'!M141</f>
        <v>0</v>
      </c>
      <c r="F140" s="2" t="b">
        <f>'2_5'!M141</f>
        <v>0</v>
      </c>
      <c r="G140" s="2" t="b">
        <f>'2_6'!M141</f>
        <v>0</v>
      </c>
      <c r="H140" s="2" t="b">
        <f>'2_7'!M141</f>
        <v>0</v>
      </c>
      <c r="I140" s="2" t="b">
        <f>'2_8'!M141</f>
        <v>0</v>
      </c>
      <c r="J140" s="2" t="b">
        <f t="shared" si="1"/>
        <v>0</v>
      </c>
    </row>
    <row r="141" ht="12.75" customHeight="1">
      <c r="A141" s="2" t="b">
        <f>'1'!M142</f>
        <v>0</v>
      </c>
      <c r="B141" s="2" t="b">
        <f>'2_1'!M142</f>
        <v>0</v>
      </c>
      <c r="C141" s="2" t="b">
        <f>'2_2'!M142</f>
        <v>0</v>
      </c>
      <c r="D141" s="2" t="b">
        <f>'2_3'!M142</f>
        <v>0</v>
      </c>
      <c r="E141" s="2" t="b">
        <f>'2_4'!M142</f>
        <v>0</v>
      </c>
      <c r="F141" s="2" t="b">
        <f>'2_5'!M142</f>
        <v>0</v>
      </c>
      <c r="G141" s="2" t="b">
        <f>'2_6'!M142</f>
        <v>0</v>
      </c>
      <c r="H141" s="2" t="b">
        <f>'2_7'!M142</f>
        <v>0</v>
      </c>
      <c r="I141" s="2" t="b">
        <f>'2_8'!M142</f>
        <v>0</v>
      </c>
      <c r="J141" s="2" t="b">
        <f t="shared" si="1"/>
        <v>0</v>
      </c>
    </row>
    <row r="142" ht="12.75" customHeight="1">
      <c r="A142" s="2" t="b">
        <f>'1'!M143</f>
        <v>0</v>
      </c>
      <c r="B142" s="2" t="b">
        <f>'2_1'!M143</f>
        <v>0</v>
      </c>
      <c r="C142" s="2" t="b">
        <f>'2_2'!M143</f>
        <v>0</v>
      </c>
      <c r="D142" s="2" t="b">
        <f>'2_3'!M143</f>
        <v>0</v>
      </c>
      <c r="E142" s="2" t="b">
        <f>'2_4'!M143</f>
        <v>0</v>
      </c>
      <c r="F142" s="2" t="b">
        <f>'2_5'!M143</f>
        <v>0</v>
      </c>
      <c r="G142" s="2" t="b">
        <f>'2_6'!M143</f>
        <v>0</v>
      </c>
      <c r="H142" s="2" t="b">
        <f>'2_7'!M143</f>
        <v>0</v>
      </c>
      <c r="I142" s="2" t="b">
        <f>'2_8'!M143</f>
        <v>0</v>
      </c>
      <c r="J142" s="2" t="b">
        <f t="shared" si="1"/>
        <v>0</v>
      </c>
    </row>
    <row r="143" ht="12.75" customHeight="1">
      <c r="A143" s="2" t="b">
        <f>'1'!M144</f>
        <v>0</v>
      </c>
      <c r="B143" s="2" t="b">
        <f>'2_1'!M144</f>
        <v>0</v>
      </c>
      <c r="C143" s="2" t="b">
        <f>'2_2'!M144</f>
        <v>0</v>
      </c>
      <c r="D143" s="2" t="b">
        <f>'2_3'!M144</f>
        <v>0</v>
      </c>
      <c r="E143" s="2" t="b">
        <f>'2_4'!M144</f>
        <v>0</v>
      </c>
      <c r="F143" s="2" t="b">
        <f>'2_5'!M144</f>
        <v>0</v>
      </c>
      <c r="G143" s="2" t="b">
        <f>'2_6'!M144</f>
        <v>0</v>
      </c>
      <c r="H143" s="2" t="b">
        <f>'2_7'!M144</f>
        <v>0</v>
      </c>
      <c r="I143" s="2" t="b">
        <f>'2_8'!M144</f>
        <v>0</v>
      </c>
      <c r="J143" s="2" t="b">
        <f t="shared" si="1"/>
        <v>0</v>
      </c>
    </row>
    <row r="144" ht="12.75" customHeight="1">
      <c r="A144" s="2" t="b">
        <f>'1'!M145</f>
        <v>0</v>
      </c>
      <c r="B144" s="2" t="b">
        <f>'2_1'!M145</f>
        <v>0</v>
      </c>
      <c r="C144" s="2" t="b">
        <f>'2_2'!M145</f>
        <v>0</v>
      </c>
      <c r="D144" s="2" t="b">
        <f>'2_3'!M145</f>
        <v>0</v>
      </c>
      <c r="E144" s="2" t="b">
        <f>'2_4'!M145</f>
        <v>0</v>
      </c>
      <c r="F144" s="2" t="b">
        <f>'2_5'!M145</f>
        <v>0</v>
      </c>
      <c r="G144" s="2" t="b">
        <f>'2_6'!M145</f>
        <v>0</v>
      </c>
      <c r="H144" s="2" t="b">
        <f>'2_7'!M145</f>
        <v>0</v>
      </c>
      <c r="I144" s="2" t="b">
        <f>'2_8'!M145</f>
        <v>0</v>
      </c>
      <c r="J144" s="2" t="b">
        <f t="shared" si="1"/>
        <v>0</v>
      </c>
    </row>
    <row r="145" ht="12.75" customHeight="1">
      <c r="A145" s="2" t="b">
        <f>'1'!M146</f>
        <v>0</v>
      </c>
      <c r="B145" s="2" t="b">
        <f>'2_1'!M146</f>
        <v>0</v>
      </c>
      <c r="C145" s="2" t="b">
        <f>'2_2'!M146</f>
        <v>0</v>
      </c>
      <c r="D145" s="2" t="b">
        <f>'2_3'!M146</f>
        <v>0</v>
      </c>
      <c r="E145" s="2" t="b">
        <f>'2_4'!M146</f>
        <v>0</v>
      </c>
      <c r="F145" s="2" t="b">
        <f>'2_5'!M146</f>
        <v>0</v>
      </c>
      <c r="G145" s="2" t="b">
        <f>'2_6'!M146</f>
        <v>0</v>
      </c>
      <c r="H145" s="2" t="b">
        <f>'2_7'!M146</f>
        <v>0</v>
      </c>
      <c r="I145" s="2" t="b">
        <f>'2_8'!M146</f>
        <v>0</v>
      </c>
      <c r="J145" s="2" t="b">
        <f t="shared" si="1"/>
        <v>0</v>
      </c>
    </row>
    <row r="146" ht="12.75" customHeight="1">
      <c r="A146" s="2" t="b">
        <f>'1'!M147</f>
        <v>0</v>
      </c>
      <c r="B146" s="2" t="b">
        <f>'2_1'!M147</f>
        <v>0</v>
      </c>
      <c r="C146" s="2" t="b">
        <f>'2_2'!M147</f>
        <v>0</v>
      </c>
      <c r="D146" s="2" t="b">
        <f>'2_3'!M147</f>
        <v>0</v>
      </c>
      <c r="E146" s="2" t="b">
        <f>'2_4'!M147</f>
        <v>0</v>
      </c>
      <c r="F146" s="2" t="b">
        <f>'2_5'!M147</f>
        <v>0</v>
      </c>
      <c r="G146" s="2" t="b">
        <f>'2_6'!M147</f>
        <v>0</v>
      </c>
      <c r="H146" s="2" t="b">
        <f>'2_7'!M147</f>
        <v>0</v>
      </c>
      <c r="I146" s="2" t="b">
        <f>'2_8'!M147</f>
        <v>0</v>
      </c>
      <c r="J146" s="2" t="b">
        <f t="shared" si="1"/>
        <v>0</v>
      </c>
    </row>
    <row r="147" ht="12.75" customHeight="1">
      <c r="A147" s="2" t="b">
        <f>'1'!M148</f>
        <v>0</v>
      </c>
      <c r="B147" s="2" t="b">
        <f>'2_1'!M148</f>
        <v>0</v>
      </c>
      <c r="C147" s="2" t="b">
        <f>'2_2'!M148</f>
        <v>0</v>
      </c>
      <c r="D147" s="2" t="b">
        <f>'2_3'!M148</f>
        <v>0</v>
      </c>
      <c r="E147" s="2" t="b">
        <f>'2_4'!M148</f>
        <v>0</v>
      </c>
      <c r="F147" s="2" t="b">
        <f>'2_5'!M148</f>
        <v>0</v>
      </c>
      <c r="G147" s="2" t="b">
        <f>'2_6'!M148</f>
        <v>0</v>
      </c>
      <c r="H147" s="2" t="b">
        <f>'2_7'!M148</f>
        <v>0</v>
      </c>
      <c r="I147" s="2" t="b">
        <f>'2_8'!M148</f>
        <v>0</v>
      </c>
      <c r="J147" s="2" t="b">
        <f t="shared" si="1"/>
        <v>0</v>
      </c>
    </row>
    <row r="148" ht="12.75" customHeight="1">
      <c r="A148" s="2" t="b">
        <f>'1'!M149</f>
        <v>0</v>
      </c>
      <c r="B148" s="2" t="b">
        <f>'2_1'!M149</f>
        <v>0</v>
      </c>
      <c r="C148" s="2" t="b">
        <f>'2_2'!M149</f>
        <v>0</v>
      </c>
      <c r="D148" s="2" t="b">
        <f>'2_3'!M149</f>
        <v>0</v>
      </c>
      <c r="E148" s="2" t="b">
        <f>'2_4'!M149</f>
        <v>0</v>
      </c>
      <c r="F148" s="2" t="b">
        <f>'2_5'!M149</f>
        <v>0</v>
      </c>
      <c r="G148" s="2" t="b">
        <f>'2_6'!M149</f>
        <v>0</v>
      </c>
      <c r="H148" s="2" t="b">
        <f>'2_7'!M149</f>
        <v>0</v>
      </c>
      <c r="I148" s="2" t="b">
        <f>'2_8'!M149</f>
        <v>0</v>
      </c>
      <c r="J148" s="2" t="b">
        <f t="shared" si="1"/>
        <v>0</v>
      </c>
    </row>
    <row r="149" ht="12.75" customHeight="1">
      <c r="A149" s="2" t="b">
        <f>'1'!M150</f>
        <v>0</v>
      </c>
      <c r="B149" s="2" t="b">
        <f>'2_1'!M150</f>
        <v>1</v>
      </c>
      <c r="C149" s="2" t="b">
        <f>'2_2'!M150</f>
        <v>0</v>
      </c>
      <c r="D149" s="2" t="b">
        <f>'2_3'!M150</f>
        <v>0</v>
      </c>
      <c r="E149" s="2" t="b">
        <f>'2_4'!M150</f>
        <v>0</v>
      </c>
      <c r="F149" s="2" t="b">
        <f>'2_5'!M150</f>
        <v>0</v>
      </c>
      <c r="G149" s="2" t="b">
        <f>'2_6'!M150</f>
        <v>0</v>
      </c>
      <c r="H149" s="2" t="b">
        <f>'2_7'!M150</f>
        <v>0</v>
      </c>
      <c r="I149" s="2" t="b">
        <f>'2_8'!M150</f>
        <v>0</v>
      </c>
      <c r="J149" s="2" t="b">
        <f t="shared" si="1"/>
        <v>1</v>
      </c>
    </row>
    <row r="150" ht="12.75" customHeight="1">
      <c r="A150" s="2" t="b">
        <f>'1'!M151</f>
        <v>0</v>
      </c>
      <c r="B150" s="2" t="b">
        <f>'2_1'!M151</f>
        <v>0</v>
      </c>
      <c r="C150" s="2" t="b">
        <f>'2_2'!M151</f>
        <v>0</v>
      </c>
      <c r="D150" s="2" t="b">
        <f>'2_3'!M151</f>
        <v>0</v>
      </c>
      <c r="E150" s="2" t="b">
        <f>'2_4'!M151</f>
        <v>0</v>
      </c>
      <c r="F150" s="2" t="b">
        <f>'2_5'!M151</f>
        <v>0</v>
      </c>
      <c r="G150" s="2" t="b">
        <f>'2_6'!M151</f>
        <v>0</v>
      </c>
      <c r="H150" s="2" t="b">
        <f>'2_7'!M151</f>
        <v>0</v>
      </c>
      <c r="I150" s="2" t="b">
        <f>'2_8'!M151</f>
        <v>0</v>
      </c>
      <c r="J150" s="2" t="b">
        <f t="shared" si="1"/>
        <v>0</v>
      </c>
    </row>
    <row r="151" ht="12.75" customHeight="1">
      <c r="A151" s="2" t="b">
        <f>'1'!M152</f>
        <v>0</v>
      </c>
      <c r="B151" s="2" t="b">
        <f>'2_1'!M152</f>
        <v>0</v>
      </c>
      <c r="C151" s="2" t="b">
        <f>'2_2'!M152</f>
        <v>0</v>
      </c>
      <c r="D151" s="2" t="b">
        <f>'2_3'!M152</f>
        <v>0</v>
      </c>
      <c r="E151" s="2" t="b">
        <f>'2_4'!M152</f>
        <v>0</v>
      </c>
      <c r="F151" s="2" t="b">
        <f>'2_5'!M152</f>
        <v>0</v>
      </c>
      <c r="G151" s="2" t="b">
        <f>'2_6'!M152</f>
        <v>0</v>
      </c>
      <c r="H151" s="2" t="b">
        <f>'2_7'!M152</f>
        <v>0</v>
      </c>
      <c r="I151" s="2" t="b">
        <f>'2_8'!M152</f>
        <v>0</v>
      </c>
      <c r="J151" s="2" t="b">
        <f t="shared" si="1"/>
        <v>0</v>
      </c>
    </row>
    <row r="152" ht="12.75" customHeight="1">
      <c r="A152" s="2" t="b">
        <f>'1'!M153</f>
        <v>0</v>
      </c>
      <c r="B152" s="2" t="b">
        <f>'2_1'!M153</f>
        <v>0</v>
      </c>
      <c r="C152" s="2" t="b">
        <f>'2_2'!M153</f>
        <v>0</v>
      </c>
      <c r="D152" s="2" t="b">
        <f>'2_3'!M153</f>
        <v>0</v>
      </c>
      <c r="E152" s="2" t="b">
        <f>'2_4'!M153</f>
        <v>0</v>
      </c>
      <c r="F152" s="2" t="b">
        <f>'2_5'!M153</f>
        <v>0</v>
      </c>
      <c r="G152" s="2" t="b">
        <f>'2_6'!M153</f>
        <v>0</v>
      </c>
      <c r="H152" s="2" t="b">
        <f>'2_7'!M153</f>
        <v>0</v>
      </c>
      <c r="I152" s="2" t="b">
        <f>'2_8'!M153</f>
        <v>0</v>
      </c>
      <c r="J152" s="2" t="b">
        <f t="shared" si="1"/>
        <v>0</v>
      </c>
    </row>
    <row r="153" ht="12.75" customHeight="1">
      <c r="A153" s="2" t="b">
        <f>'1'!M154</f>
        <v>0</v>
      </c>
      <c r="B153" s="2" t="b">
        <f>'2_1'!M154</f>
        <v>0</v>
      </c>
      <c r="C153" s="2" t="b">
        <f>'2_2'!M154</f>
        <v>0</v>
      </c>
      <c r="D153" s="2" t="b">
        <f>'2_3'!M154</f>
        <v>0</v>
      </c>
      <c r="E153" s="2" t="b">
        <f>'2_4'!M154</f>
        <v>0</v>
      </c>
      <c r="F153" s="2" t="b">
        <f>'2_5'!M154</f>
        <v>0</v>
      </c>
      <c r="G153" s="2" t="b">
        <f>'2_6'!M154</f>
        <v>0</v>
      </c>
      <c r="H153" s="2" t="b">
        <f>'2_7'!M154</f>
        <v>0</v>
      </c>
      <c r="I153" s="2" t="b">
        <f>'2_8'!M154</f>
        <v>0</v>
      </c>
      <c r="J153" s="2" t="b">
        <f t="shared" si="1"/>
        <v>0</v>
      </c>
    </row>
    <row r="154" ht="12.75" customHeight="1">
      <c r="A154" s="2" t="b">
        <f>'1'!M155</f>
        <v>0</v>
      </c>
      <c r="B154" s="2" t="b">
        <f>'2_1'!M155</f>
        <v>0</v>
      </c>
      <c r="C154" s="2" t="b">
        <f>'2_2'!M155</f>
        <v>0</v>
      </c>
      <c r="D154" s="2" t="b">
        <f>'2_3'!M155</f>
        <v>0</v>
      </c>
      <c r="E154" s="2" t="b">
        <f>'2_4'!M155</f>
        <v>0</v>
      </c>
      <c r="F154" s="2" t="b">
        <f>'2_5'!M155</f>
        <v>0</v>
      </c>
      <c r="G154" s="2" t="b">
        <f>'2_6'!M155</f>
        <v>0</v>
      </c>
      <c r="H154" s="2" t="b">
        <f>'2_7'!M155</f>
        <v>0</v>
      </c>
      <c r="I154" s="2" t="b">
        <f>'2_8'!M155</f>
        <v>0</v>
      </c>
      <c r="J154" s="2" t="b">
        <f t="shared" si="1"/>
        <v>0</v>
      </c>
    </row>
    <row r="155" ht="12.75" customHeight="1">
      <c r="A155" s="2" t="b">
        <f>'1'!M156</f>
        <v>0</v>
      </c>
      <c r="B155" s="2" t="b">
        <f>'2_1'!M156</f>
        <v>0</v>
      </c>
      <c r="C155" s="2" t="b">
        <f>'2_2'!M156</f>
        <v>0</v>
      </c>
      <c r="D155" s="2" t="b">
        <f>'2_3'!M156</f>
        <v>0</v>
      </c>
      <c r="E155" s="2" t="b">
        <f>'2_4'!M156</f>
        <v>0</v>
      </c>
      <c r="F155" s="2" t="b">
        <f>'2_5'!M156</f>
        <v>0</v>
      </c>
      <c r="G155" s="2" t="b">
        <f>'2_6'!M156</f>
        <v>0</v>
      </c>
      <c r="H155" s="2" t="b">
        <f>'2_7'!M156</f>
        <v>0</v>
      </c>
      <c r="I155" s="2" t="b">
        <f>'2_8'!M156</f>
        <v>0</v>
      </c>
      <c r="J155" s="2" t="b">
        <f t="shared" si="1"/>
        <v>0</v>
      </c>
    </row>
    <row r="156" ht="12.75" customHeight="1">
      <c r="A156" s="2" t="b">
        <f>'1'!M157</f>
        <v>0</v>
      </c>
      <c r="B156" s="2" t="b">
        <f>'2_1'!M157</f>
        <v>0</v>
      </c>
      <c r="C156" s="2" t="b">
        <f>'2_2'!M157</f>
        <v>0</v>
      </c>
      <c r="D156" s="2" t="b">
        <f>'2_3'!M157</f>
        <v>0</v>
      </c>
      <c r="E156" s="2" t="b">
        <f>'2_4'!M157</f>
        <v>0</v>
      </c>
      <c r="F156" s="2" t="b">
        <f>'2_5'!M157</f>
        <v>0</v>
      </c>
      <c r="G156" s="2" t="b">
        <f>'2_6'!M157</f>
        <v>0</v>
      </c>
      <c r="H156" s="2" t="b">
        <f>'2_7'!M157</f>
        <v>0</v>
      </c>
      <c r="I156" s="2" t="b">
        <f>'2_8'!M157</f>
        <v>0</v>
      </c>
      <c r="J156" s="2" t="b">
        <f t="shared" si="1"/>
        <v>0</v>
      </c>
    </row>
    <row r="157" ht="12.75" customHeight="1">
      <c r="A157" s="2" t="b">
        <f>'1'!M158</f>
        <v>0</v>
      </c>
      <c r="B157" s="2" t="b">
        <f>'2_1'!M158</f>
        <v>0</v>
      </c>
      <c r="C157" s="2" t="b">
        <f>'2_2'!M158</f>
        <v>0</v>
      </c>
      <c r="D157" s="2" t="b">
        <f>'2_3'!M158</f>
        <v>0</v>
      </c>
      <c r="E157" s="2" t="b">
        <f>'2_4'!M158</f>
        <v>0</v>
      </c>
      <c r="F157" s="2" t="b">
        <f>'2_5'!M158</f>
        <v>0</v>
      </c>
      <c r="G157" s="2" t="b">
        <f>'2_6'!M158</f>
        <v>0</v>
      </c>
      <c r="H157" s="2" t="b">
        <f>'2_7'!M158</f>
        <v>0</v>
      </c>
      <c r="I157" s="2" t="b">
        <f>'2_8'!M158</f>
        <v>0</v>
      </c>
      <c r="J157" s="2" t="b">
        <f t="shared" si="1"/>
        <v>0</v>
      </c>
    </row>
    <row r="158" ht="12.75" customHeight="1">
      <c r="A158" s="2" t="b">
        <f>'1'!M159</f>
        <v>0</v>
      </c>
      <c r="B158" s="2" t="b">
        <f>'2_1'!M159</f>
        <v>0</v>
      </c>
      <c r="C158" s="2" t="b">
        <f>'2_2'!M159</f>
        <v>0</v>
      </c>
      <c r="D158" s="2" t="b">
        <f>'2_3'!M159</f>
        <v>0</v>
      </c>
      <c r="E158" s="2" t="b">
        <f>'2_4'!M159</f>
        <v>0</v>
      </c>
      <c r="F158" s="2" t="b">
        <f>'2_5'!M159</f>
        <v>0</v>
      </c>
      <c r="G158" s="2" t="b">
        <f>'2_6'!M159</f>
        <v>0</v>
      </c>
      <c r="H158" s="2" t="b">
        <f>'2_7'!M159</f>
        <v>0</v>
      </c>
      <c r="I158" s="2" t="b">
        <f>'2_8'!M159</f>
        <v>0</v>
      </c>
      <c r="J158" s="2" t="b">
        <f t="shared" si="1"/>
        <v>0</v>
      </c>
    </row>
    <row r="159" ht="12.75" customHeight="1">
      <c r="A159" s="2" t="b">
        <f>'1'!M160</f>
        <v>0</v>
      </c>
      <c r="B159" s="2" t="b">
        <f>'2_1'!M160</f>
        <v>0</v>
      </c>
      <c r="C159" s="2" t="b">
        <f>'2_2'!M160</f>
        <v>0</v>
      </c>
      <c r="D159" s="2" t="b">
        <f>'2_3'!M160</f>
        <v>0</v>
      </c>
      <c r="E159" s="2" t="b">
        <f>'2_4'!M160</f>
        <v>0</v>
      </c>
      <c r="F159" s="2" t="b">
        <f>'2_5'!M160</f>
        <v>0</v>
      </c>
      <c r="G159" s="2" t="b">
        <f>'2_6'!M160</f>
        <v>0</v>
      </c>
      <c r="H159" s="2" t="b">
        <f>'2_7'!M160</f>
        <v>0</v>
      </c>
      <c r="I159" s="2" t="b">
        <f>'2_8'!M160</f>
        <v>0</v>
      </c>
      <c r="J159" s="2" t="b">
        <f t="shared" si="1"/>
        <v>0</v>
      </c>
    </row>
    <row r="160" ht="12.75" customHeight="1">
      <c r="A160" s="2" t="b">
        <f>'1'!M161</f>
        <v>0</v>
      </c>
      <c r="B160" s="2" t="b">
        <f>'2_1'!M161</f>
        <v>0</v>
      </c>
      <c r="C160" s="2" t="b">
        <f>'2_2'!M161</f>
        <v>0</v>
      </c>
      <c r="D160" s="2" t="b">
        <f>'2_3'!M161</f>
        <v>0</v>
      </c>
      <c r="E160" s="2" t="b">
        <f>'2_4'!M161</f>
        <v>0</v>
      </c>
      <c r="F160" s="2" t="b">
        <f>'2_5'!M161</f>
        <v>0</v>
      </c>
      <c r="G160" s="2" t="b">
        <f>'2_6'!M161</f>
        <v>0</v>
      </c>
      <c r="H160" s="2" t="b">
        <f>'2_7'!M161</f>
        <v>0</v>
      </c>
      <c r="I160" s="2" t="b">
        <f>'2_8'!M161</f>
        <v>0</v>
      </c>
      <c r="J160" s="2" t="b">
        <f t="shared" si="1"/>
        <v>0</v>
      </c>
    </row>
    <row r="161" ht="12.75" customHeight="1">
      <c r="A161" s="2" t="b">
        <f>'1'!M162</f>
        <v>0</v>
      </c>
      <c r="B161" s="2" t="b">
        <f>'2_1'!M162</f>
        <v>0</v>
      </c>
      <c r="C161" s="2" t="b">
        <f>'2_2'!M162</f>
        <v>0</v>
      </c>
      <c r="D161" s="2" t="b">
        <f>'2_3'!M162</f>
        <v>0</v>
      </c>
      <c r="E161" s="2" t="b">
        <f>'2_4'!M162</f>
        <v>0</v>
      </c>
      <c r="F161" s="2" t="b">
        <f>'2_5'!M162</f>
        <v>0</v>
      </c>
      <c r="G161" s="2" t="b">
        <f>'2_6'!M162</f>
        <v>0</v>
      </c>
      <c r="H161" s="2" t="b">
        <f>'2_7'!M162</f>
        <v>0</v>
      </c>
      <c r="I161" s="2" t="b">
        <f>'2_8'!M162</f>
        <v>0</v>
      </c>
      <c r="J161" s="2" t="b">
        <f t="shared" si="1"/>
        <v>0</v>
      </c>
    </row>
    <row r="162" ht="12.75" customHeight="1">
      <c r="A162" s="2" t="b">
        <f>'1'!M163</f>
        <v>0</v>
      </c>
      <c r="B162" s="2" t="b">
        <f>'2_1'!M163</f>
        <v>0</v>
      </c>
      <c r="C162" s="2" t="b">
        <f>'2_2'!M163</f>
        <v>0</v>
      </c>
      <c r="D162" s="2" t="b">
        <f>'2_3'!M163</f>
        <v>0</v>
      </c>
      <c r="E162" s="2" t="b">
        <f>'2_4'!M163</f>
        <v>0</v>
      </c>
      <c r="F162" s="2" t="b">
        <f>'2_5'!M163</f>
        <v>0</v>
      </c>
      <c r="G162" s="2" t="b">
        <f>'2_6'!M163</f>
        <v>0</v>
      </c>
      <c r="H162" s="2" t="b">
        <f>'2_7'!M163</f>
        <v>0</v>
      </c>
      <c r="I162" s="2" t="b">
        <f>'2_8'!M163</f>
        <v>0</v>
      </c>
      <c r="J162" s="2" t="b">
        <f t="shared" si="1"/>
        <v>0</v>
      </c>
    </row>
    <row r="163" ht="12.75" customHeight="1">
      <c r="A163" s="2" t="b">
        <f>'1'!M164</f>
        <v>0</v>
      </c>
      <c r="B163" s="2" t="b">
        <f>'2_1'!M164</f>
        <v>0</v>
      </c>
      <c r="C163" s="2" t="b">
        <f>'2_2'!M164</f>
        <v>0</v>
      </c>
      <c r="D163" s="2" t="b">
        <f>'2_3'!M164</f>
        <v>0</v>
      </c>
      <c r="E163" s="2" t="b">
        <f>'2_4'!M164</f>
        <v>0</v>
      </c>
      <c r="F163" s="2" t="b">
        <f>'2_5'!M164</f>
        <v>0</v>
      </c>
      <c r="G163" s="2" t="b">
        <f>'2_6'!M164</f>
        <v>0</v>
      </c>
      <c r="H163" s="2" t="b">
        <f>'2_7'!M164</f>
        <v>0</v>
      </c>
      <c r="I163" s="2" t="b">
        <f>'2_8'!M164</f>
        <v>0</v>
      </c>
      <c r="J163" s="2" t="b">
        <f t="shared" si="1"/>
        <v>0</v>
      </c>
    </row>
    <row r="164" ht="12.75" customHeight="1">
      <c r="A164" s="2" t="b">
        <f>'1'!M165</f>
        <v>0</v>
      </c>
      <c r="B164" s="2" t="b">
        <f>'2_1'!M165</f>
        <v>0</v>
      </c>
      <c r="C164" s="2" t="b">
        <f>'2_2'!M165</f>
        <v>0</v>
      </c>
      <c r="D164" s="2" t="b">
        <f>'2_3'!M165</f>
        <v>0</v>
      </c>
      <c r="E164" s="2" t="b">
        <f>'2_4'!M165</f>
        <v>0</v>
      </c>
      <c r="F164" s="2" t="b">
        <f>'2_5'!M165</f>
        <v>0</v>
      </c>
      <c r="G164" s="2" t="b">
        <f>'2_6'!M165</f>
        <v>0</v>
      </c>
      <c r="H164" s="2" t="b">
        <f>'2_7'!M165</f>
        <v>0</v>
      </c>
      <c r="I164" s="2" t="b">
        <f>'2_8'!M165</f>
        <v>0</v>
      </c>
      <c r="J164" s="2" t="b">
        <f t="shared" si="1"/>
        <v>0</v>
      </c>
    </row>
    <row r="165" ht="12.75" customHeight="1">
      <c r="A165" s="2" t="b">
        <f>'1'!M166</f>
        <v>0</v>
      </c>
      <c r="B165" s="2" t="b">
        <f>'2_1'!M166</f>
        <v>0</v>
      </c>
      <c r="C165" s="2" t="b">
        <f>'2_2'!M166</f>
        <v>0</v>
      </c>
      <c r="D165" s="2" t="b">
        <f>'2_3'!M166</f>
        <v>0</v>
      </c>
      <c r="E165" s="2" t="b">
        <f>'2_4'!M166</f>
        <v>0</v>
      </c>
      <c r="F165" s="2" t="b">
        <f>'2_5'!M166</f>
        <v>0</v>
      </c>
      <c r="G165" s="2" t="b">
        <f>'2_6'!M166</f>
        <v>0</v>
      </c>
      <c r="H165" s="2" t="b">
        <f>'2_7'!M166</f>
        <v>0</v>
      </c>
      <c r="I165" s="2" t="b">
        <f>'2_8'!M166</f>
        <v>0</v>
      </c>
      <c r="J165" s="2" t="b">
        <f t="shared" si="1"/>
        <v>0</v>
      </c>
    </row>
    <row r="166" ht="12.75" customHeight="1">
      <c r="A166" s="2" t="b">
        <f>'1'!M167</f>
        <v>0</v>
      </c>
      <c r="B166" s="2" t="b">
        <f>'2_1'!M167</f>
        <v>0</v>
      </c>
      <c r="C166" s="2" t="b">
        <f>'2_2'!M167</f>
        <v>0</v>
      </c>
      <c r="D166" s="2" t="b">
        <f>'2_3'!M167</f>
        <v>0</v>
      </c>
      <c r="E166" s="2" t="b">
        <f>'2_4'!M167</f>
        <v>0</v>
      </c>
      <c r="F166" s="2" t="b">
        <f>'2_5'!M167</f>
        <v>0</v>
      </c>
      <c r="G166" s="2" t="b">
        <f>'2_6'!M167</f>
        <v>0</v>
      </c>
      <c r="H166" s="2" t="b">
        <f>'2_7'!M167</f>
        <v>0</v>
      </c>
      <c r="I166" s="2" t="b">
        <f>'2_8'!M167</f>
        <v>0</v>
      </c>
      <c r="J166" s="2" t="b">
        <f t="shared" si="1"/>
        <v>0</v>
      </c>
    </row>
    <row r="167" ht="12.75" customHeight="1">
      <c r="A167" s="2" t="b">
        <f>'1'!M168</f>
        <v>0</v>
      </c>
      <c r="B167" s="2" t="b">
        <f>'2_1'!M168</f>
        <v>0</v>
      </c>
      <c r="C167" s="2" t="b">
        <f>'2_2'!M168</f>
        <v>0</v>
      </c>
      <c r="D167" s="2" t="b">
        <f>'2_3'!M168</f>
        <v>0</v>
      </c>
      <c r="E167" s="2" t="b">
        <f>'2_4'!M168</f>
        <v>0</v>
      </c>
      <c r="F167" s="2" t="b">
        <f>'2_5'!M168</f>
        <v>0</v>
      </c>
      <c r="G167" s="2" t="b">
        <f>'2_6'!M168</f>
        <v>0</v>
      </c>
      <c r="H167" s="2" t="b">
        <f>'2_7'!M168</f>
        <v>0</v>
      </c>
      <c r="I167" s="2" t="b">
        <f>'2_8'!M168</f>
        <v>0</v>
      </c>
      <c r="J167" s="2" t="b">
        <f t="shared" si="1"/>
        <v>0</v>
      </c>
    </row>
    <row r="168" ht="12.75" customHeight="1">
      <c r="A168" s="2" t="b">
        <f>'1'!M169</f>
        <v>0</v>
      </c>
      <c r="B168" s="2" t="b">
        <f>'2_1'!M169</f>
        <v>0</v>
      </c>
      <c r="C168" s="2" t="b">
        <f>'2_2'!M169</f>
        <v>0</v>
      </c>
      <c r="D168" s="2" t="b">
        <f>'2_3'!M169</f>
        <v>0</v>
      </c>
      <c r="E168" s="2" t="b">
        <f>'2_4'!M169</f>
        <v>0</v>
      </c>
      <c r="F168" s="2" t="b">
        <f>'2_5'!M169</f>
        <v>0</v>
      </c>
      <c r="G168" s="2" t="b">
        <f>'2_6'!M169</f>
        <v>0</v>
      </c>
      <c r="H168" s="2" t="b">
        <f>'2_7'!M169</f>
        <v>0</v>
      </c>
      <c r="I168" s="2" t="b">
        <f>'2_8'!M169</f>
        <v>0</v>
      </c>
      <c r="J168" s="2" t="b">
        <f t="shared" si="1"/>
        <v>0</v>
      </c>
    </row>
    <row r="169" ht="12.75" customHeight="1">
      <c r="A169" s="2" t="b">
        <f>'1'!M170</f>
        <v>0</v>
      </c>
      <c r="B169" s="2" t="b">
        <f>'2_1'!M170</f>
        <v>0</v>
      </c>
      <c r="C169" s="2" t="b">
        <f>'2_2'!M170</f>
        <v>0</v>
      </c>
      <c r="D169" s="2" t="b">
        <f>'2_3'!M170</f>
        <v>0</v>
      </c>
      <c r="E169" s="2" t="b">
        <f>'2_4'!M170</f>
        <v>0</v>
      </c>
      <c r="F169" s="2" t="b">
        <f>'2_5'!M170</f>
        <v>0</v>
      </c>
      <c r="G169" s="2" t="b">
        <f>'2_6'!M170</f>
        <v>0</v>
      </c>
      <c r="H169" s="2" t="b">
        <f>'2_7'!M170</f>
        <v>0</v>
      </c>
      <c r="I169" s="2" t="b">
        <f>'2_8'!M170</f>
        <v>0</v>
      </c>
      <c r="J169" s="2" t="b">
        <f t="shared" si="1"/>
        <v>0</v>
      </c>
    </row>
    <row r="170" ht="12.75" customHeight="1">
      <c r="A170" s="2" t="b">
        <f>'1'!M171</f>
        <v>0</v>
      </c>
      <c r="B170" s="2" t="b">
        <f>'2_1'!M171</f>
        <v>0</v>
      </c>
      <c r="C170" s="2" t="b">
        <f>'2_2'!M171</f>
        <v>0</v>
      </c>
      <c r="D170" s="2" t="b">
        <f>'2_3'!M171</f>
        <v>0</v>
      </c>
      <c r="E170" s="2" t="b">
        <f>'2_4'!M171</f>
        <v>0</v>
      </c>
      <c r="F170" s="2" t="b">
        <f>'2_5'!M171</f>
        <v>0</v>
      </c>
      <c r="G170" s="2" t="b">
        <f>'2_6'!M171</f>
        <v>0</v>
      </c>
      <c r="H170" s="2" t="b">
        <f>'2_7'!M171</f>
        <v>0</v>
      </c>
      <c r="I170" s="2" t="b">
        <f>'2_8'!M171</f>
        <v>0</v>
      </c>
      <c r="J170" s="2" t="b">
        <f t="shared" si="1"/>
        <v>0</v>
      </c>
    </row>
    <row r="171" ht="12.75" customHeight="1">
      <c r="A171" s="2" t="b">
        <f>'1'!M172</f>
        <v>0</v>
      </c>
      <c r="B171" s="2" t="b">
        <f>'2_1'!M172</f>
        <v>0</v>
      </c>
      <c r="C171" s="2" t="b">
        <f>'2_2'!M172</f>
        <v>0</v>
      </c>
      <c r="D171" s="2" t="b">
        <f>'2_3'!M172</f>
        <v>0</v>
      </c>
      <c r="E171" s="2" t="b">
        <f>'2_4'!M172</f>
        <v>0</v>
      </c>
      <c r="F171" s="2" t="b">
        <f>'2_5'!M172</f>
        <v>0</v>
      </c>
      <c r="G171" s="2" t="b">
        <f>'2_6'!M172</f>
        <v>0</v>
      </c>
      <c r="H171" s="2" t="b">
        <f>'2_7'!M172</f>
        <v>0</v>
      </c>
      <c r="I171" s="2" t="b">
        <f>'2_8'!M172</f>
        <v>0</v>
      </c>
      <c r="J171" s="2" t="b">
        <f t="shared" si="1"/>
        <v>0</v>
      </c>
    </row>
    <row r="172" ht="12.75" customHeight="1">
      <c r="A172" s="2" t="b">
        <f>'1'!M173</f>
        <v>0</v>
      </c>
      <c r="B172" s="2" t="b">
        <f>'2_1'!M173</f>
        <v>0</v>
      </c>
      <c r="C172" s="2" t="b">
        <f>'2_2'!M173</f>
        <v>0</v>
      </c>
      <c r="D172" s="2" t="b">
        <f>'2_3'!M173</f>
        <v>0</v>
      </c>
      <c r="E172" s="2" t="b">
        <f>'2_4'!M173</f>
        <v>0</v>
      </c>
      <c r="F172" s="2" t="b">
        <f>'2_5'!M173</f>
        <v>0</v>
      </c>
      <c r="G172" s="2" t="b">
        <f>'2_6'!M173</f>
        <v>0</v>
      </c>
      <c r="H172" s="2" t="b">
        <f>'2_7'!M173</f>
        <v>0</v>
      </c>
      <c r="I172" s="2" t="b">
        <f>'2_8'!M173</f>
        <v>0</v>
      </c>
      <c r="J172" s="2" t="b">
        <f t="shared" si="1"/>
        <v>0</v>
      </c>
    </row>
    <row r="173" ht="12.75" customHeight="1">
      <c r="A173" s="2" t="b">
        <f>'1'!M174</f>
        <v>0</v>
      </c>
      <c r="B173" s="2" t="b">
        <f>'2_1'!M174</f>
        <v>0</v>
      </c>
      <c r="C173" s="2" t="b">
        <f>'2_2'!M174</f>
        <v>0</v>
      </c>
      <c r="D173" s="2" t="b">
        <f>'2_3'!M174</f>
        <v>0</v>
      </c>
      <c r="E173" s="2" t="b">
        <f>'2_4'!M174</f>
        <v>0</v>
      </c>
      <c r="F173" s="2" t="b">
        <f>'2_5'!M174</f>
        <v>0</v>
      </c>
      <c r="G173" s="2" t="b">
        <f>'2_6'!M174</f>
        <v>0</v>
      </c>
      <c r="H173" s="2" t="b">
        <f>'2_7'!M174</f>
        <v>0</v>
      </c>
      <c r="I173" s="2" t="b">
        <f>'2_8'!M174</f>
        <v>0</v>
      </c>
      <c r="J173" s="2" t="b">
        <f t="shared" si="1"/>
        <v>0</v>
      </c>
    </row>
    <row r="174" ht="12.75" customHeight="1">
      <c r="A174" s="2" t="b">
        <f>'1'!M175</f>
        <v>0</v>
      </c>
      <c r="B174" s="2" t="b">
        <f>'2_1'!M175</f>
        <v>1</v>
      </c>
      <c r="C174" s="2" t="b">
        <f>'2_2'!M175</f>
        <v>0</v>
      </c>
      <c r="D174" s="2" t="b">
        <f>'2_3'!M175</f>
        <v>0</v>
      </c>
      <c r="E174" s="2" t="b">
        <f>'2_4'!M175</f>
        <v>0</v>
      </c>
      <c r="F174" s="2" t="b">
        <f>'2_5'!M175</f>
        <v>0</v>
      </c>
      <c r="G174" s="2" t="b">
        <f>'2_6'!M175</f>
        <v>0</v>
      </c>
      <c r="H174" s="2" t="b">
        <f>'2_7'!M175</f>
        <v>0</v>
      </c>
      <c r="I174" s="2" t="b">
        <f>'2_8'!M175</f>
        <v>0</v>
      </c>
      <c r="J174" s="2" t="b">
        <f t="shared" si="1"/>
        <v>1</v>
      </c>
    </row>
    <row r="175" ht="12.75" customHeight="1">
      <c r="A175" s="2" t="b">
        <f>'1'!M176</f>
        <v>0</v>
      </c>
      <c r="B175" s="2" t="b">
        <f>'2_1'!M176</f>
        <v>0</v>
      </c>
      <c r="C175" s="2" t="b">
        <f>'2_2'!M176</f>
        <v>0</v>
      </c>
      <c r="D175" s="2" t="b">
        <f>'2_3'!M176</f>
        <v>0</v>
      </c>
      <c r="E175" s="2" t="b">
        <f>'2_4'!M176</f>
        <v>0</v>
      </c>
      <c r="F175" s="2" t="b">
        <f>'2_5'!M176</f>
        <v>0</v>
      </c>
      <c r="G175" s="2" t="b">
        <f>'2_6'!M176</f>
        <v>0</v>
      </c>
      <c r="H175" s="2" t="b">
        <f>'2_7'!M176</f>
        <v>0</v>
      </c>
      <c r="I175" s="2" t="b">
        <f>'2_8'!M176</f>
        <v>0</v>
      </c>
      <c r="J175" s="2" t="b">
        <f t="shared" si="1"/>
        <v>0</v>
      </c>
    </row>
    <row r="176" ht="12.75" customHeight="1">
      <c r="A176" s="2" t="b">
        <f>'1'!M177</f>
        <v>0</v>
      </c>
      <c r="B176" s="2" t="b">
        <f>'2_1'!M177</f>
        <v>0</v>
      </c>
      <c r="C176" s="2" t="b">
        <f>'2_2'!M177</f>
        <v>0</v>
      </c>
      <c r="D176" s="2" t="b">
        <f>'2_3'!M177</f>
        <v>0</v>
      </c>
      <c r="E176" s="2" t="b">
        <f>'2_4'!M177</f>
        <v>0</v>
      </c>
      <c r="F176" s="2" t="b">
        <f>'2_5'!M177</f>
        <v>0</v>
      </c>
      <c r="G176" s="2" t="b">
        <f>'2_6'!M177</f>
        <v>0</v>
      </c>
      <c r="H176" s="2" t="b">
        <f>'2_7'!M177</f>
        <v>0</v>
      </c>
      <c r="I176" s="2" t="b">
        <f>'2_8'!M177</f>
        <v>0</v>
      </c>
      <c r="J176" s="2" t="b">
        <f t="shared" si="1"/>
        <v>0</v>
      </c>
    </row>
    <row r="177" ht="12.75" customHeight="1">
      <c r="A177" s="2" t="b">
        <f>'1'!M178</f>
        <v>0</v>
      </c>
      <c r="B177" s="2" t="b">
        <f>'2_1'!M178</f>
        <v>0</v>
      </c>
      <c r="C177" s="2" t="b">
        <f>'2_2'!M178</f>
        <v>0</v>
      </c>
      <c r="D177" s="2" t="b">
        <f>'2_3'!M178</f>
        <v>0</v>
      </c>
      <c r="E177" s="2" t="b">
        <f>'2_4'!M178</f>
        <v>0</v>
      </c>
      <c r="F177" s="2" t="b">
        <f>'2_5'!M178</f>
        <v>0</v>
      </c>
      <c r="G177" s="2" t="b">
        <f>'2_6'!M178</f>
        <v>0</v>
      </c>
      <c r="H177" s="2" t="b">
        <f>'2_7'!M178</f>
        <v>0</v>
      </c>
      <c r="I177" s="2" t="b">
        <f>'2_8'!M178</f>
        <v>0</v>
      </c>
      <c r="J177" s="2" t="b">
        <f t="shared" si="1"/>
        <v>0</v>
      </c>
    </row>
    <row r="178" ht="12.75" customHeight="1">
      <c r="A178" s="2" t="b">
        <f>'1'!M179</f>
        <v>0</v>
      </c>
      <c r="B178" s="2" t="b">
        <f>'2_1'!M179</f>
        <v>0</v>
      </c>
      <c r="C178" s="2" t="b">
        <f>'2_2'!M179</f>
        <v>0</v>
      </c>
      <c r="D178" s="2" t="b">
        <f>'2_3'!M179</f>
        <v>0</v>
      </c>
      <c r="E178" s="2" t="b">
        <f>'2_4'!M179</f>
        <v>0</v>
      </c>
      <c r="F178" s="2" t="b">
        <f>'2_5'!M179</f>
        <v>0</v>
      </c>
      <c r="G178" s="2" t="b">
        <f>'2_6'!M179</f>
        <v>0</v>
      </c>
      <c r="H178" s="2" t="b">
        <f>'2_7'!M179</f>
        <v>0</v>
      </c>
      <c r="I178" s="2" t="b">
        <f>'2_8'!M179</f>
        <v>0</v>
      </c>
      <c r="J178" s="2" t="b">
        <f t="shared" si="1"/>
        <v>0</v>
      </c>
    </row>
    <row r="179" ht="12.75" customHeight="1">
      <c r="A179" s="2" t="b">
        <f>'1'!M180</f>
        <v>0</v>
      </c>
      <c r="B179" s="2" t="b">
        <f>'2_1'!M180</f>
        <v>0</v>
      </c>
      <c r="C179" s="2" t="b">
        <f>'2_2'!M180</f>
        <v>0</v>
      </c>
      <c r="D179" s="2" t="b">
        <f>'2_3'!M180</f>
        <v>0</v>
      </c>
      <c r="E179" s="2" t="b">
        <f>'2_4'!M180</f>
        <v>0</v>
      </c>
      <c r="F179" s="2" t="b">
        <f>'2_5'!M180</f>
        <v>0</v>
      </c>
      <c r="G179" s="2" t="b">
        <f>'2_6'!M180</f>
        <v>0</v>
      </c>
      <c r="H179" s="2" t="b">
        <f>'2_7'!M180</f>
        <v>0</v>
      </c>
      <c r="I179" s="2" t="b">
        <f>'2_8'!M180</f>
        <v>0</v>
      </c>
      <c r="J179" s="2" t="b">
        <f t="shared" si="1"/>
        <v>0</v>
      </c>
    </row>
    <row r="180" ht="12.75" customHeight="1">
      <c r="A180" s="2" t="b">
        <f>'1'!M181</f>
        <v>0</v>
      </c>
      <c r="B180" s="2" t="b">
        <f>'2_1'!M181</f>
        <v>0</v>
      </c>
      <c r="C180" s="2" t="b">
        <f>'2_2'!M181</f>
        <v>0</v>
      </c>
      <c r="D180" s="2" t="b">
        <f>'2_3'!M181</f>
        <v>0</v>
      </c>
      <c r="E180" s="2" t="b">
        <f>'2_4'!M181</f>
        <v>0</v>
      </c>
      <c r="F180" s="2" t="b">
        <f>'2_5'!M181</f>
        <v>0</v>
      </c>
      <c r="G180" s="2" t="b">
        <f>'2_6'!M181</f>
        <v>0</v>
      </c>
      <c r="H180" s="2" t="b">
        <f>'2_7'!M181</f>
        <v>0</v>
      </c>
      <c r="I180" s="2" t="b">
        <f>'2_8'!M181</f>
        <v>0</v>
      </c>
      <c r="J180" s="2" t="b">
        <f t="shared" si="1"/>
        <v>0</v>
      </c>
    </row>
    <row r="181" ht="12.75" customHeight="1">
      <c r="A181" s="2" t="b">
        <f>'1'!M182</f>
        <v>0</v>
      </c>
      <c r="B181" s="2" t="b">
        <f>'2_1'!M182</f>
        <v>0</v>
      </c>
      <c r="C181" s="2" t="b">
        <f>'2_2'!M182</f>
        <v>0</v>
      </c>
      <c r="D181" s="2" t="b">
        <f>'2_3'!M182</f>
        <v>0</v>
      </c>
      <c r="E181" s="2" t="b">
        <f>'2_4'!M182</f>
        <v>0</v>
      </c>
      <c r="F181" s="2" t="b">
        <f>'2_5'!M182</f>
        <v>0</v>
      </c>
      <c r="G181" s="2" t="b">
        <f>'2_6'!M182</f>
        <v>0</v>
      </c>
      <c r="H181" s="2" t="b">
        <f>'2_7'!M182</f>
        <v>0</v>
      </c>
      <c r="I181" s="2" t="b">
        <f>'2_8'!M182</f>
        <v>0</v>
      </c>
      <c r="J181" s="2" t="b">
        <f t="shared" si="1"/>
        <v>0</v>
      </c>
    </row>
    <row r="182" ht="12.75" customHeight="1">
      <c r="A182" s="2" t="b">
        <f>'1'!M183</f>
        <v>0</v>
      </c>
      <c r="B182" s="2" t="b">
        <f>'2_1'!M183</f>
        <v>0</v>
      </c>
      <c r="C182" s="2" t="b">
        <f>'2_2'!M183</f>
        <v>0</v>
      </c>
      <c r="D182" s="2" t="b">
        <f>'2_3'!M183</f>
        <v>0</v>
      </c>
      <c r="E182" s="2" t="b">
        <f>'2_4'!M183</f>
        <v>0</v>
      </c>
      <c r="F182" s="2" t="b">
        <f>'2_5'!M183</f>
        <v>0</v>
      </c>
      <c r="G182" s="2" t="b">
        <f>'2_6'!M183</f>
        <v>0</v>
      </c>
      <c r="H182" s="2" t="b">
        <f>'2_7'!M183</f>
        <v>0</v>
      </c>
      <c r="I182" s="2" t="b">
        <f>'2_8'!M183</f>
        <v>0</v>
      </c>
      <c r="J182" s="2" t="b">
        <f t="shared" si="1"/>
        <v>0</v>
      </c>
    </row>
    <row r="183" ht="12.75" customHeight="1">
      <c r="A183" s="2" t="b">
        <f>'1'!M184</f>
        <v>0</v>
      </c>
      <c r="B183" s="2" t="b">
        <f>'2_1'!M184</f>
        <v>0</v>
      </c>
      <c r="C183" s="2" t="b">
        <f>'2_2'!M184</f>
        <v>0</v>
      </c>
      <c r="D183" s="2" t="b">
        <f>'2_3'!M184</f>
        <v>0</v>
      </c>
      <c r="E183" s="2" t="b">
        <f>'2_4'!M184</f>
        <v>0</v>
      </c>
      <c r="F183" s="2" t="b">
        <f>'2_5'!M184</f>
        <v>0</v>
      </c>
      <c r="G183" s="2" t="b">
        <f>'2_6'!M184</f>
        <v>0</v>
      </c>
      <c r="H183" s="2" t="b">
        <f>'2_7'!M184</f>
        <v>0</v>
      </c>
      <c r="I183" s="2" t="b">
        <f>'2_8'!M184</f>
        <v>0</v>
      </c>
      <c r="J183" s="2" t="b">
        <f t="shared" si="1"/>
        <v>0</v>
      </c>
    </row>
    <row r="184" ht="12.75" customHeight="1">
      <c r="A184" s="2" t="b">
        <f>'1'!M185</f>
        <v>0</v>
      </c>
      <c r="B184" s="2" t="b">
        <f>'2_1'!M185</f>
        <v>0</v>
      </c>
      <c r="C184" s="2" t="b">
        <f>'2_2'!M185</f>
        <v>0</v>
      </c>
      <c r="D184" s="2" t="b">
        <f>'2_3'!M185</f>
        <v>0</v>
      </c>
      <c r="E184" s="2" t="b">
        <f>'2_4'!M185</f>
        <v>0</v>
      </c>
      <c r="F184" s="2" t="b">
        <f>'2_5'!M185</f>
        <v>0</v>
      </c>
      <c r="G184" s="2" t="b">
        <f>'2_6'!M185</f>
        <v>0</v>
      </c>
      <c r="H184" s="2" t="b">
        <f>'2_7'!M185</f>
        <v>0</v>
      </c>
      <c r="I184" s="2" t="b">
        <f>'2_8'!M185</f>
        <v>0</v>
      </c>
      <c r="J184" s="2" t="b">
        <f t="shared" si="1"/>
        <v>0</v>
      </c>
    </row>
    <row r="185" ht="12.75" customHeight="1">
      <c r="A185" s="2" t="b">
        <f>'1'!M186</f>
        <v>0</v>
      </c>
      <c r="B185" s="2" t="b">
        <f>'2_1'!M186</f>
        <v>0</v>
      </c>
      <c r="C185" s="2" t="b">
        <f>'2_2'!M186</f>
        <v>0</v>
      </c>
      <c r="D185" s="2" t="b">
        <f>'2_3'!M186</f>
        <v>0</v>
      </c>
      <c r="E185" s="2" t="b">
        <f>'2_4'!M186</f>
        <v>0</v>
      </c>
      <c r="F185" s="2" t="b">
        <f>'2_5'!M186</f>
        <v>0</v>
      </c>
      <c r="G185" s="2" t="b">
        <f>'2_6'!M186</f>
        <v>0</v>
      </c>
      <c r="H185" s="2" t="b">
        <f>'2_7'!M186</f>
        <v>0</v>
      </c>
      <c r="I185" s="2" t="b">
        <f>'2_8'!M186</f>
        <v>0</v>
      </c>
      <c r="J185" s="2" t="b">
        <f t="shared" si="1"/>
        <v>0</v>
      </c>
    </row>
    <row r="186" ht="12.75" customHeight="1">
      <c r="A186" s="2" t="b">
        <f>'1'!M187</f>
        <v>0</v>
      </c>
      <c r="B186" s="2" t="b">
        <f>'2_1'!M187</f>
        <v>0</v>
      </c>
      <c r="C186" s="2" t="b">
        <f>'2_2'!M187</f>
        <v>0</v>
      </c>
      <c r="D186" s="2" t="b">
        <f>'2_3'!M187</f>
        <v>0</v>
      </c>
      <c r="E186" s="2" t="b">
        <f>'2_4'!M187</f>
        <v>0</v>
      </c>
      <c r="F186" s="2" t="b">
        <f>'2_5'!M187</f>
        <v>0</v>
      </c>
      <c r="G186" s="2" t="b">
        <f>'2_6'!M187</f>
        <v>0</v>
      </c>
      <c r="H186" s="2" t="b">
        <f>'2_7'!M187</f>
        <v>0</v>
      </c>
      <c r="I186" s="2" t="b">
        <f>'2_8'!M187</f>
        <v>0</v>
      </c>
      <c r="J186" s="2" t="b">
        <f t="shared" si="1"/>
        <v>0</v>
      </c>
    </row>
    <row r="187" ht="12.75" customHeight="1">
      <c r="A187" s="2" t="b">
        <f>'1'!M188</f>
        <v>0</v>
      </c>
      <c r="B187" s="2" t="b">
        <f>'2_1'!M188</f>
        <v>0</v>
      </c>
      <c r="C187" s="2" t="b">
        <f>'2_2'!M188</f>
        <v>0</v>
      </c>
      <c r="D187" s="2" t="b">
        <f>'2_3'!M188</f>
        <v>0</v>
      </c>
      <c r="E187" s="2" t="b">
        <f>'2_4'!M188</f>
        <v>0</v>
      </c>
      <c r="F187" s="2" t="b">
        <f>'2_5'!M188</f>
        <v>0</v>
      </c>
      <c r="G187" s="2" t="b">
        <f>'2_6'!M188</f>
        <v>0</v>
      </c>
      <c r="H187" s="2" t="b">
        <f>'2_7'!M188</f>
        <v>0</v>
      </c>
      <c r="I187" s="2" t="b">
        <f>'2_8'!M188</f>
        <v>0</v>
      </c>
      <c r="J187" s="2" t="b">
        <f t="shared" si="1"/>
        <v>0</v>
      </c>
    </row>
    <row r="188" ht="12.75" customHeight="1">
      <c r="A188" s="2" t="b">
        <f>'1'!M189</f>
        <v>0</v>
      </c>
      <c r="B188" s="2" t="b">
        <f>'2_1'!M189</f>
        <v>0</v>
      </c>
      <c r="C188" s="2" t="b">
        <f>'2_2'!M189</f>
        <v>0</v>
      </c>
      <c r="D188" s="2" t="b">
        <f>'2_3'!M189</f>
        <v>0</v>
      </c>
      <c r="E188" s="2" t="b">
        <f>'2_4'!M189</f>
        <v>0</v>
      </c>
      <c r="F188" s="2" t="b">
        <f>'2_5'!M189</f>
        <v>0</v>
      </c>
      <c r="G188" s="2" t="b">
        <f>'2_6'!M189</f>
        <v>0</v>
      </c>
      <c r="H188" s="2" t="b">
        <f>'2_7'!M189</f>
        <v>0</v>
      </c>
      <c r="I188" s="2" t="b">
        <f>'2_8'!M189</f>
        <v>0</v>
      </c>
      <c r="J188" s="2" t="b">
        <f t="shared" si="1"/>
        <v>0</v>
      </c>
    </row>
    <row r="189" ht="12.75" customHeight="1">
      <c r="A189" s="2" t="b">
        <f>'1'!M190</f>
        <v>0</v>
      </c>
      <c r="B189" s="2" t="b">
        <f>'2_1'!M190</f>
        <v>0</v>
      </c>
      <c r="C189" s="2" t="b">
        <f>'2_2'!M190</f>
        <v>0</v>
      </c>
      <c r="D189" s="2" t="b">
        <f>'2_3'!M190</f>
        <v>0</v>
      </c>
      <c r="E189" s="2" t="b">
        <f>'2_4'!M190</f>
        <v>0</v>
      </c>
      <c r="F189" s="2" t="b">
        <f>'2_5'!M190</f>
        <v>0</v>
      </c>
      <c r="G189" s="2" t="b">
        <f>'2_6'!M190</f>
        <v>0</v>
      </c>
      <c r="H189" s="2" t="b">
        <f>'2_7'!M190</f>
        <v>0</v>
      </c>
      <c r="I189" s="2" t="b">
        <f>'2_8'!M190</f>
        <v>0</v>
      </c>
      <c r="J189" s="2" t="b">
        <f t="shared" si="1"/>
        <v>0</v>
      </c>
    </row>
    <row r="190" ht="12.75" customHeight="1">
      <c r="A190" s="2" t="b">
        <f>'1'!M191</f>
        <v>0</v>
      </c>
      <c r="B190" s="2" t="b">
        <f>'2_1'!M191</f>
        <v>0</v>
      </c>
      <c r="C190" s="2" t="b">
        <f>'2_2'!M191</f>
        <v>0</v>
      </c>
      <c r="D190" s="2" t="b">
        <f>'2_3'!M191</f>
        <v>0</v>
      </c>
      <c r="E190" s="2" t="b">
        <f>'2_4'!M191</f>
        <v>0</v>
      </c>
      <c r="F190" s="2" t="b">
        <f>'2_5'!M191</f>
        <v>0</v>
      </c>
      <c r="G190" s="2" t="b">
        <f>'2_6'!M191</f>
        <v>0</v>
      </c>
      <c r="H190" s="2" t="b">
        <f>'2_7'!M191</f>
        <v>0</v>
      </c>
      <c r="I190" s="2" t="b">
        <f>'2_8'!M191</f>
        <v>0</v>
      </c>
      <c r="J190" s="2" t="b">
        <f t="shared" si="1"/>
        <v>0</v>
      </c>
    </row>
    <row r="191" ht="12.75" customHeight="1">
      <c r="A191" s="2" t="b">
        <f>'1'!M192</f>
        <v>0</v>
      </c>
      <c r="B191" s="2" t="b">
        <f>'2_1'!M192</f>
        <v>0</v>
      </c>
      <c r="C191" s="2" t="b">
        <f>'2_2'!M192</f>
        <v>0</v>
      </c>
      <c r="D191" s="2" t="b">
        <f>'2_3'!M192</f>
        <v>0</v>
      </c>
      <c r="E191" s="2" t="b">
        <f>'2_4'!M192</f>
        <v>0</v>
      </c>
      <c r="F191" s="2" t="b">
        <f>'2_5'!M192</f>
        <v>0</v>
      </c>
      <c r="G191" s="2" t="b">
        <f>'2_6'!M192</f>
        <v>0</v>
      </c>
      <c r="H191" s="2" t="b">
        <f>'2_7'!M192</f>
        <v>0</v>
      </c>
      <c r="I191" s="2" t="b">
        <f>'2_8'!M192</f>
        <v>0</v>
      </c>
      <c r="J191" s="2" t="b">
        <f t="shared" si="1"/>
        <v>0</v>
      </c>
    </row>
    <row r="192" ht="12.75" customHeight="1">
      <c r="A192" s="2" t="b">
        <f>'1'!M193</f>
        <v>0</v>
      </c>
      <c r="B192" s="2" t="b">
        <f>'2_1'!M193</f>
        <v>0</v>
      </c>
      <c r="C192" s="2" t="b">
        <f>'2_2'!M193</f>
        <v>0</v>
      </c>
      <c r="D192" s="2" t="b">
        <f>'2_3'!M193</f>
        <v>0</v>
      </c>
      <c r="E192" s="2" t="b">
        <f>'2_4'!M193</f>
        <v>0</v>
      </c>
      <c r="F192" s="2" t="b">
        <f>'2_5'!M193</f>
        <v>0</v>
      </c>
      <c r="G192" s="2" t="b">
        <f>'2_6'!M193</f>
        <v>0</v>
      </c>
      <c r="H192" s="2" t="b">
        <f>'2_7'!M193</f>
        <v>0</v>
      </c>
      <c r="I192" s="2" t="b">
        <f>'2_8'!M193</f>
        <v>0</v>
      </c>
      <c r="J192" s="2" t="b">
        <f t="shared" si="1"/>
        <v>0</v>
      </c>
    </row>
    <row r="193" ht="12.75" customHeight="1">
      <c r="A193" s="2" t="b">
        <f>'1'!M194</f>
        <v>0</v>
      </c>
      <c r="B193" s="2" t="b">
        <f>'2_1'!M194</f>
        <v>0</v>
      </c>
      <c r="C193" s="2" t="b">
        <f>'2_2'!M194</f>
        <v>0</v>
      </c>
      <c r="D193" s="2" t="b">
        <f>'2_3'!M194</f>
        <v>0</v>
      </c>
      <c r="E193" s="2" t="b">
        <f>'2_4'!M194</f>
        <v>0</v>
      </c>
      <c r="F193" s="2" t="b">
        <f>'2_5'!M194</f>
        <v>0</v>
      </c>
      <c r="G193" s="2" t="b">
        <f>'2_6'!M194</f>
        <v>0</v>
      </c>
      <c r="H193" s="2" t="b">
        <f>'2_7'!M194</f>
        <v>0</v>
      </c>
      <c r="I193" s="2" t="b">
        <f>'2_8'!M194</f>
        <v>0</v>
      </c>
      <c r="J193" s="2" t="b">
        <f t="shared" si="1"/>
        <v>0</v>
      </c>
    </row>
    <row r="194" ht="12.75" customHeight="1">
      <c r="A194" s="2" t="b">
        <f>'1'!M195</f>
        <v>0</v>
      </c>
      <c r="B194" s="2" t="b">
        <f>'2_1'!M195</f>
        <v>0</v>
      </c>
      <c r="C194" s="2" t="b">
        <f>'2_2'!M195</f>
        <v>0</v>
      </c>
      <c r="D194" s="2" t="b">
        <f>'2_3'!M195</f>
        <v>0</v>
      </c>
      <c r="E194" s="2" t="b">
        <f>'2_4'!M195</f>
        <v>0</v>
      </c>
      <c r="F194" s="2" t="b">
        <f>'2_5'!M195</f>
        <v>0</v>
      </c>
      <c r="G194" s="2" t="b">
        <f>'2_6'!M195</f>
        <v>0</v>
      </c>
      <c r="H194" s="2" t="b">
        <f>'2_7'!M195</f>
        <v>0</v>
      </c>
      <c r="I194" s="2" t="b">
        <f>'2_8'!M195</f>
        <v>0</v>
      </c>
      <c r="J194" s="2" t="b">
        <f t="shared" si="1"/>
        <v>0</v>
      </c>
    </row>
    <row r="195" ht="12.75" customHeight="1">
      <c r="A195" s="2" t="b">
        <f>'1'!M196</f>
        <v>0</v>
      </c>
      <c r="B195" s="2" t="b">
        <f>'2_1'!M196</f>
        <v>0</v>
      </c>
      <c r="C195" s="2" t="b">
        <f>'2_2'!M196</f>
        <v>0</v>
      </c>
      <c r="D195" s="2" t="b">
        <f>'2_3'!M196</f>
        <v>0</v>
      </c>
      <c r="E195" s="2" t="b">
        <f>'2_4'!M196</f>
        <v>0</v>
      </c>
      <c r="F195" s="2" t="b">
        <f>'2_5'!M196</f>
        <v>0</v>
      </c>
      <c r="G195" s="2" t="b">
        <f>'2_6'!M196</f>
        <v>0</v>
      </c>
      <c r="H195" s="2" t="b">
        <f>'2_7'!M196</f>
        <v>0</v>
      </c>
      <c r="I195" s="2" t="b">
        <f>'2_8'!M196</f>
        <v>0</v>
      </c>
      <c r="J195" s="2" t="b">
        <f t="shared" si="1"/>
        <v>0</v>
      </c>
    </row>
    <row r="196" ht="12.75" customHeight="1">
      <c r="A196" s="2" t="b">
        <f>'1'!M197</f>
        <v>0</v>
      </c>
      <c r="B196" s="2" t="b">
        <f>'2_1'!M197</f>
        <v>0</v>
      </c>
      <c r="C196" s="2" t="b">
        <f>'2_2'!M197</f>
        <v>0</v>
      </c>
      <c r="D196" s="2" t="b">
        <f>'2_3'!M197</f>
        <v>0</v>
      </c>
      <c r="E196" s="2" t="b">
        <f>'2_4'!M197</f>
        <v>0</v>
      </c>
      <c r="F196" s="2" t="b">
        <f>'2_5'!M197</f>
        <v>0</v>
      </c>
      <c r="G196" s="2" t="b">
        <f>'2_6'!M197</f>
        <v>0</v>
      </c>
      <c r="H196" s="2" t="b">
        <f>'2_7'!M197</f>
        <v>0</v>
      </c>
      <c r="I196" s="2" t="b">
        <f>'2_8'!M197</f>
        <v>0</v>
      </c>
      <c r="J196" s="2" t="b">
        <f t="shared" si="1"/>
        <v>0</v>
      </c>
    </row>
    <row r="197" ht="12.75" customHeight="1">
      <c r="A197" s="2" t="b">
        <f>'1'!M198</f>
        <v>0</v>
      </c>
      <c r="B197" s="2" t="b">
        <f>'2_1'!M198</f>
        <v>0</v>
      </c>
      <c r="C197" s="2" t="b">
        <f>'2_2'!M198</f>
        <v>0</v>
      </c>
      <c r="D197" s="2" t="b">
        <f>'2_3'!M198</f>
        <v>0</v>
      </c>
      <c r="E197" s="2" t="b">
        <f>'2_4'!M198</f>
        <v>0</v>
      </c>
      <c r="F197" s="2" t="b">
        <f>'2_5'!M198</f>
        <v>0</v>
      </c>
      <c r="G197" s="2" t="b">
        <f>'2_6'!M198</f>
        <v>0</v>
      </c>
      <c r="H197" s="2" t="b">
        <f>'2_7'!M198</f>
        <v>0</v>
      </c>
      <c r="I197" s="2" t="b">
        <f>'2_8'!M198</f>
        <v>0</v>
      </c>
      <c r="J197" s="2" t="b">
        <f t="shared" si="1"/>
        <v>0</v>
      </c>
    </row>
    <row r="198" ht="12.75" customHeight="1">
      <c r="A198" s="2" t="b">
        <f>'1'!M199</f>
        <v>0</v>
      </c>
      <c r="B198" s="2" t="b">
        <f>'2_1'!M199</f>
        <v>0</v>
      </c>
      <c r="C198" s="2" t="b">
        <f>'2_2'!M199</f>
        <v>0</v>
      </c>
      <c r="D198" s="2" t="b">
        <f>'2_3'!M199</f>
        <v>0</v>
      </c>
      <c r="E198" s="2" t="b">
        <f>'2_4'!M199</f>
        <v>0</v>
      </c>
      <c r="F198" s="2" t="b">
        <f>'2_5'!M199</f>
        <v>0</v>
      </c>
      <c r="G198" s="2" t="b">
        <f>'2_6'!M199</f>
        <v>0</v>
      </c>
      <c r="H198" s="2" t="b">
        <f>'2_7'!M199</f>
        <v>0</v>
      </c>
      <c r="I198" s="2" t="b">
        <f>'2_8'!M199</f>
        <v>0</v>
      </c>
      <c r="J198" s="2" t="b">
        <f t="shared" si="1"/>
        <v>0</v>
      </c>
    </row>
    <row r="199" ht="12.75" customHeight="1">
      <c r="A199" s="2" t="b">
        <f>'1'!M200</f>
        <v>0</v>
      </c>
      <c r="B199" s="2" t="b">
        <f>'2_1'!M200</f>
        <v>1</v>
      </c>
      <c r="C199" s="2" t="b">
        <f>'2_2'!M200</f>
        <v>0</v>
      </c>
      <c r="D199" s="2" t="b">
        <f>'2_3'!M200</f>
        <v>0</v>
      </c>
      <c r="E199" s="2" t="b">
        <f>'2_4'!M200</f>
        <v>0</v>
      </c>
      <c r="F199" s="2" t="b">
        <f>'2_5'!M200</f>
        <v>0</v>
      </c>
      <c r="G199" s="2" t="b">
        <f>'2_6'!M200</f>
        <v>0</v>
      </c>
      <c r="H199" s="2" t="b">
        <f>'2_7'!M200</f>
        <v>0</v>
      </c>
      <c r="I199" s="2" t="b">
        <f>'2_8'!M200</f>
        <v>0</v>
      </c>
      <c r="J199" s="2" t="b">
        <f t="shared" si="1"/>
        <v>1</v>
      </c>
    </row>
    <row r="200" ht="12.75" customHeight="1">
      <c r="A200" s="2" t="b">
        <f>'1'!M201</f>
        <v>0</v>
      </c>
      <c r="B200" s="2" t="b">
        <f>'2_1'!M201</f>
        <v>0</v>
      </c>
      <c r="C200" s="2" t="b">
        <f>'2_2'!M201</f>
        <v>0</v>
      </c>
      <c r="D200" s="2" t="b">
        <f>'2_3'!M201</f>
        <v>0</v>
      </c>
      <c r="E200" s="2" t="b">
        <f>'2_4'!M201</f>
        <v>0</v>
      </c>
      <c r="F200" s="2" t="b">
        <f>'2_5'!M201</f>
        <v>0</v>
      </c>
      <c r="G200" s="2" t="b">
        <f>'2_6'!M201</f>
        <v>0</v>
      </c>
      <c r="H200" s="2" t="b">
        <f>'2_7'!M201</f>
        <v>0</v>
      </c>
      <c r="I200" s="2" t="b">
        <f>'2_8'!M201</f>
        <v>0</v>
      </c>
      <c r="J200" s="2" t="b">
        <f t="shared" si="1"/>
        <v>0</v>
      </c>
    </row>
    <row r="201" ht="12.75" customHeight="1">
      <c r="A201" s="2" t="b">
        <f>'1'!M202</f>
        <v>0</v>
      </c>
      <c r="B201" s="2" t="b">
        <f>'2_1'!M202</f>
        <v>0</v>
      </c>
      <c r="C201" s="2" t="b">
        <f>'2_2'!M202</f>
        <v>0</v>
      </c>
      <c r="D201" s="2" t="b">
        <f>'2_3'!M202</f>
        <v>0</v>
      </c>
      <c r="E201" s="2" t="b">
        <f>'2_4'!M202</f>
        <v>0</v>
      </c>
      <c r="F201" s="2" t="b">
        <f>'2_5'!M202</f>
        <v>0</v>
      </c>
      <c r="G201" s="2" t="b">
        <f>'2_6'!M202</f>
        <v>0</v>
      </c>
      <c r="H201" s="2" t="b">
        <f>'2_7'!M202</f>
        <v>0</v>
      </c>
      <c r="I201" s="2" t="b">
        <f>'2_8'!M202</f>
        <v>0</v>
      </c>
      <c r="J201" s="2" t="b">
        <f t="shared" si="1"/>
        <v>0</v>
      </c>
    </row>
    <row r="202" ht="12.75" customHeight="1">
      <c r="A202" s="2" t="b">
        <f>'1'!M203</f>
        <v>0</v>
      </c>
      <c r="B202" s="2" t="b">
        <f>'2_1'!M203</f>
        <v>0</v>
      </c>
      <c r="C202" s="2" t="b">
        <f>'2_2'!M203</f>
        <v>0</v>
      </c>
      <c r="D202" s="2" t="b">
        <f>'2_3'!M203</f>
        <v>0</v>
      </c>
      <c r="E202" s="2" t="b">
        <f>'2_4'!M203</f>
        <v>0</v>
      </c>
      <c r="F202" s="2" t="b">
        <f>'2_5'!M203</f>
        <v>0</v>
      </c>
      <c r="G202" s="2" t="b">
        <f>'2_6'!M203</f>
        <v>0</v>
      </c>
      <c r="H202" s="2" t="b">
        <f>'2_7'!M203</f>
        <v>0</v>
      </c>
      <c r="I202" s="2" t="b">
        <f>'2_8'!M203</f>
        <v>0</v>
      </c>
      <c r="J202" s="2" t="b">
        <f t="shared" si="1"/>
        <v>0</v>
      </c>
    </row>
    <row r="203" ht="12.75" customHeight="1">
      <c r="A203" s="2" t="b">
        <f>'1'!M204</f>
        <v>0</v>
      </c>
      <c r="B203" s="2" t="b">
        <f>'2_1'!M204</f>
        <v>0</v>
      </c>
      <c r="C203" s="2" t="b">
        <f>'2_2'!M204</f>
        <v>0</v>
      </c>
      <c r="D203" s="2" t="b">
        <f>'2_3'!M204</f>
        <v>0</v>
      </c>
      <c r="E203" s="2" t="b">
        <f>'2_4'!M204</f>
        <v>0</v>
      </c>
      <c r="F203" s="2" t="b">
        <f>'2_5'!M204</f>
        <v>0</v>
      </c>
      <c r="G203" s="2" t="b">
        <f>'2_6'!M204</f>
        <v>0</v>
      </c>
      <c r="H203" s="2" t="b">
        <f>'2_7'!M204</f>
        <v>0</v>
      </c>
      <c r="I203" s="2" t="b">
        <f>'2_8'!M204</f>
        <v>0</v>
      </c>
      <c r="J203" s="2" t="b">
        <f t="shared" si="1"/>
        <v>0</v>
      </c>
    </row>
    <row r="204" ht="12.75" customHeight="1">
      <c r="A204" s="2" t="b">
        <f>'1'!M205</f>
        <v>0</v>
      </c>
      <c r="B204" s="2" t="b">
        <f>'2_1'!M205</f>
        <v>0</v>
      </c>
      <c r="C204" s="2" t="b">
        <f>'2_2'!M205</f>
        <v>0</v>
      </c>
      <c r="D204" s="2" t="b">
        <f>'2_3'!M205</f>
        <v>0</v>
      </c>
      <c r="E204" s="2" t="b">
        <f>'2_4'!M205</f>
        <v>0</v>
      </c>
      <c r="F204" s="2" t="b">
        <f>'2_5'!M205</f>
        <v>0</v>
      </c>
      <c r="G204" s="2" t="b">
        <f>'2_6'!M205</f>
        <v>0</v>
      </c>
      <c r="H204" s="2" t="b">
        <f>'2_7'!M205</f>
        <v>0</v>
      </c>
      <c r="I204" s="2" t="b">
        <f>'2_8'!M205</f>
        <v>0</v>
      </c>
      <c r="J204" s="2" t="b">
        <f t="shared" si="1"/>
        <v>0</v>
      </c>
    </row>
    <row r="205" ht="12.75" customHeight="1">
      <c r="A205" s="2" t="b">
        <f>'1'!M206</f>
        <v>0</v>
      </c>
      <c r="B205" s="2" t="b">
        <f>'2_1'!M206</f>
        <v>0</v>
      </c>
      <c r="C205" s="2" t="b">
        <f>'2_2'!M206</f>
        <v>0</v>
      </c>
      <c r="D205" s="2" t="b">
        <f>'2_3'!M206</f>
        <v>0</v>
      </c>
      <c r="E205" s="2" t="b">
        <f>'2_4'!M206</f>
        <v>0</v>
      </c>
      <c r="F205" s="2" t="b">
        <f>'2_5'!M206</f>
        <v>0</v>
      </c>
      <c r="G205" s="2" t="b">
        <f>'2_6'!M206</f>
        <v>0</v>
      </c>
      <c r="H205" s="2" t="b">
        <f>'2_7'!M206</f>
        <v>0</v>
      </c>
      <c r="I205" s="2" t="b">
        <f>'2_8'!M206</f>
        <v>0</v>
      </c>
      <c r="J205" s="2" t="b">
        <f t="shared" si="1"/>
        <v>0</v>
      </c>
    </row>
    <row r="206" ht="12.75" customHeight="1">
      <c r="A206" s="2" t="b">
        <f>'1'!M207</f>
        <v>0</v>
      </c>
      <c r="B206" s="2" t="b">
        <f>'2_1'!M207</f>
        <v>0</v>
      </c>
      <c r="C206" s="2" t="b">
        <f>'2_2'!M207</f>
        <v>0</v>
      </c>
      <c r="D206" s="2" t="b">
        <f>'2_3'!M207</f>
        <v>0</v>
      </c>
      <c r="E206" s="2" t="b">
        <f>'2_4'!M207</f>
        <v>0</v>
      </c>
      <c r="F206" s="2" t="b">
        <f>'2_5'!M207</f>
        <v>0</v>
      </c>
      <c r="G206" s="2" t="b">
        <f>'2_6'!M207</f>
        <v>0</v>
      </c>
      <c r="H206" s="2" t="b">
        <f>'2_7'!M207</f>
        <v>0</v>
      </c>
      <c r="I206" s="2" t="b">
        <f>'2_8'!M207</f>
        <v>0</v>
      </c>
      <c r="J206" s="2" t="b">
        <f t="shared" si="1"/>
        <v>0</v>
      </c>
    </row>
    <row r="207" ht="12.75" customHeight="1">
      <c r="A207" s="2" t="b">
        <f>'1'!M208</f>
        <v>0</v>
      </c>
      <c r="B207" s="2" t="b">
        <f>'2_1'!M208</f>
        <v>0</v>
      </c>
      <c r="C207" s="2" t="b">
        <f>'2_2'!M208</f>
        <v>0</v>
      </c>
      <c r="D207" s="2" t="b">
        <f>'2_3'!M208</f>
        <v>0</v>
      </c>
      <c r="E207" s="2" t="b">
        <f>'2_4'!M208</f>
        <v>0</v>
      </c>
      <c r="F207" s="2" t="b">
        <f>'2_5'!M208</f>
        <v>0</v>
      </c>
      <c r="G207" s="2" t="b">
        <f>'2_6'!M208</f>
        <v>0</v>
      </c>
      <c r="H207" s="2" t="b">
        <f>'2_7'!M208</f>
        <v>0</v>
      </c>
      <c r="I207" s="2" t="b">
        <f>'2_8'!M208</f>
        <v>0</v>
      </c>
      <c r="J207" s="2" t="b">
        <f t="shared" si="1"/>
        <v>0</v>
      </c>
    </row>
    <row r="208" ht="12.75" customHeight="1">
      <c r="A208" s="2" t="b">
        <f>'1'!M209</f>
        <v>0</v>
      </c>
      <c r="B208" s="2" t="b">
        <f>'2_1'!M209</f>
        <v>0</v>
      </c>
      <c r="C208" s="2" t="b">
        <f>'2_2'!M209</f>
        <v>0</v>
      </c>
      <c r="D208" s="2" t="b">
        <f>'2_3'!M209</f>
        <v>0</v>
      </c>
      <c r="E208" s="2" t="b">
        <f>'2_4'!M209</f>
        <v>0</v>
      </c>
      <c r="F208" s="2" t="b">
        <f>'2_5'!M209</f>
        <v>0</v>
      </c>
      <c r="G208" s="2" t="b">
        <f>'2_6'!M209</f>
        <v>0</v>
      </c>
      <c r="H208" s="2" t="b">
        <f>'2_7'!M209</f>
        <v>0</v>
      </c>
      <c r="I208" s="2" t="b">
        <f>'2_8'!M209</f>
        <v>0</v>
      </c>
      <c r="J208" s="2" t="b">
        <f t="shared" si="1"/>
        <v>0</v>
      </c>
    </row>
    <row r="209" ht="12.75" customHeight="1">
      <c r="A209" s="2" t="b">
        <f>'1'!M210</f>
        <v>0</v>
      </c>
      <c r="B209" s="2" t="b">
        <f>'2_1'!M210</f>
        <v>0</v>
      </c>
      <c r="C209" s="2" t="b">
        <f>'2_2'!M210</f>
        <v>0</v>
      </c>
      <c r="D209" s="2" t="b">
        <f>'2_3'!M210</f>
        <v>0</v>
      </c>
      <c r="E209" s="2" t="b">
        <f>'2_4'!M210</f>
        <v>0</v>
      </c>
      <c r="F209" s="2" t="b">
        <f>'2_5'!M210</f>
        <v>0</v>
      </c>
      <c r="G209" s="2" t="b">
        <f>'2_6'!M210</f>
        <v>0</v>
      </c>
      <c r="H209" s="2" t="b">
        <f>'2_7'!M210</f>
        <v>0</v>
      </c>
      <c r="I209" s="2" t="b">
        <f>'2_8'!M210</f>
        <v>0</v>
      </c>
      <c r="J209" s="2" t="b">
        <f t="shared" si="1"/>
        <v>0</v>
      </c>
    </row>
    <row r="210" ht="12.75" customHeight="1">
      <c r="A210" s="2" t="b">
        <f>'1'!M211</f>
        <v>0</v>
      </c>
      <c r="B210" s="2" t="b">
        <f>'2_1'!M211</f>
        <v>0</v>
      </c>
      <c r="C210" s="2" t="b">
        <f>'2_2'!M211</f>
        <v>0</v>
      </c>
      <c r="D210" s="2" t="b">
        <f>'2_3'!M211</f>
        <v>0</v>
      </c>
      <c r="E210" s="2" t="b">
        <f>'2_4'!M211</f>
        <v>0</v>
      </c>
      <c r="F210" s="2" t="b">
        <f>'2_5'!M211</f>
        <v>0</v>
      </c>
      <c r="G210" s="2" t="b">
        <f>'2_6'!M211</f>
        <v>0</v>
      </c>
      <c r="H210" s="2" t="b">
        <f>'2_7'!M211</f>
        <v>0</v>
      </c>
      <c r="I210" s="2" t="b">
        <f>'2_8'!M211</f>
        <v>0</v>
      </c>
      <c r="J210" s="2" t="b">
        <f t="shared" si="1"/>
        <v>0</v>
      </c>
    </row>
    <row r="211" ht="12.75" customHeight="1">
      <c r="A211" s="2" t="b">
        <f>'1'!M212</f>
        <v>0</v>
      </c>
      <c r="B211" s="2" t="b">
        <f>'2_1'!M212</f>
        <v>0</v>
      </c>
      <c r="C211" s="2" t="b">
        <f>'2_2'!M212</f>
        <v>0</v>
      </c>
      <c r="D211" s="2" t="b">
        <f>'2_3'!M212</f>
        <v>0</v>
      </c>
      <c r="E211" s="2" t="b">
        <f>'2_4'!M212</f>
        <v>0</v>
      </c>
      <c r="F211" s="2" t="b">
        <f>'2_5'!M212</f>
        <v>0</v>
      </c>
      <c r="G211" s="2" t="b">
        <f>'2_6'!M212</f>
        <v>0</v>
      </c>
      <c r="H211" s="2" t="b">
        <f>'2_7'!M212</f>
        <v>0</v>
      </c>
      <c r="I211" s="2" t="b">
        <f>'2_8'!M212</f>
        <v>0</v>
      </c>
      <c r="J211" s="2" t="b">
        <f t="shared" si="1"/>
        <v>0</v>
      </c>
    </row>
    <row r="212" ht="12.75" customHeight="1">
      <c r="A212" s="2" t="b">
        <f>'1'!M213</f>
        <v>0</v>
      </c>
      <c r="B212" s="2" t="b">
        <f>'2_1'!M213</f>
        <v>0</v>
      </c>
      <c r="C212" s="2" t="b">
        <f>'2_2'!M213</f>
        <v>0</v>
      </c>
      <c r="D212" s="2" t="b">
        <f>'2_3'!M213</f>
        <v>0</v>
      </c>
      <c r="E212" s="2" t="b">
        <f>'2_4'!M213</f>
        <v>0</v>
      </c>
      <c r="F212" s="2" t="b">
        <f>'2_5'!M213</f>
        <v>0</v>
      </c>
      <c r="G212" s="2" t="b">
        <f>'2_6'!M213</f>
        <v>0</v>
      </c>
      <c r="H212" s="2" t="b">
        <f>'2_7'!M213</f>
        <v>0</v>
      </c>
      <c r="I212" s="2" t="b">
        <f>'2_8'!M213</f>
        <v>0</v>
      </c>
      <c r="J212" s="2" t="b">
        <f t="shared" si="1"/>
        <v>0</v>
      </c>
    </row>
    <row r="213" ht="12.75" customHeight="1">
      <c r="A213" s="2" t="b">
        <f>'1'!M214</f>
        <v>0</v>
      </c>
      <c r="B213" s="2" t="b">
        <f>'2_1'!M214</f>
        <v>0</v>
      </c>
      <c r="C213" s="2" t="b">
        <f>'2_2'!M214</f>
        <v>0</v>
      </c>
      <c r="D213" s="2" t="b">
        <f>'2_3'!M214</f>
        <v>0</v>
      </c>
      <c r="E213" s="2" t="b">
        <f>'2_4'!M214</f>
        <v>0</v>
      </c>
      <c r="F213" s="2" t="b">
        <f>'2_5'!M214</f>
        <v>0</v>
      </c>
      <c r="G213" s="2" t="b">
        <f>'2_6'!M214</f>
        <v>0</v>
      </c>
      <c r="H213" s="2" t="b">
        <f>'2_7'!M214</f>
        <v>0</v>
      </c>
      <c r="I213" s="2" t="b">
        <f>'2_8'!M214</f>
        <v>0</v>
      </c>
      <c r="J213" s="2" t="b">
        <f t="shared" si="1"/>
        <v>0</v>
      </c>
    </row>
    <row r="214" ht="12.75" customHeight="1">
      <c r="A214" s="2" t="b">
        <f>'1'!M215</f>
        <v>0</v>
      </c>
      <c r="B214" s="2" t="b">
        <f>'2_1'!M215</f>
        <v>0</v>
      </c>
      <c r="C214" s="2" t="b">
        <f>'2_2'!M215</f>
        <v>0</v>
      </c>
      <c r="D214" s="2" t="b">
        <f>'2_3'!M215</f>
        <v>0</v>
      </c>
      <c r="E214" s="2" t="b">
        <f>'2_4'!M215</f>
        <v>0</v>
      </c>
      <c r="F214" s="2" t="b">
        <f>'2_5'!M215</f>
        <v>0</v>
      </c>
      <c r="G214" s="2" t="b">
        <f>'2_6'!M215</f>
        <v>0</v>
      </c>
      <c r="H214" s="2" t="b">
        <f>'2_7'!M215</f>
        <v>0</v>
      </c>
      <c r="I214" s="2" t="b">
        <f>'2_8'!M215</f>
        <v>0</v>
      </c>
      <c r="J214" s="2" t="b">
        <f t="shared" si="1"/>
        <v>0</v>
      </c>
    </row>
    <row r="215" ht="12.75" customHeight="1">
      <c r="A215" s="2" t="b">
        <f>'1'!M216</f>
        <v>0</v>
      </c>
      <c r="B215" s="2" t="b">
        <f>'2_1'!M216</f>
        <v>0</v>
      </c>
      <c r="C215" s="2" t="b">
        <f>'2_2'!M216</f>
        <v>0</v>
      </c>
      <c r="D215" s="2" t="b">
        <f>'2_3'!M216</f>
        <v>0</v>
      </c>
      <c r="E215" s="2" t="b">
        <f>'2_4'!M216</f>
        <v>0</v>
      </c>
      <c r="F215" s="2" t="b">
        <f>'2_5'!M216</f>
        <v>0</v>
      </c>
      <c r="G215" s="2" t="b">
        <f>'2_6'!M216</f>
        <v>0</v>
      </c>
      <c r="H215" s="2" t="b">
        <f>'2_7'!M216</f>
        <v>0</v>
      </c>
      <c r="I215" s="2" t="b">
        <f>'2_8'!M216</f>
        <v>0</v>
      </c>
      <c r="J215" s="2" t="b">
        <f t="shared" si="1"/>
        <v>0</v>
      </c>
    </row>
    <row r="216" ht="12.75" customHeight="1">
      <c r="A216" s="2" t="b">
        <f>'1'!M217</f>
        <v>0</v>
      </c>
      <c r="B216" s="2" t="b">
        <f>'2_1'!M217</f>
        <v>0</v>
      </c>
      <c r="C216" s="2" t="b">
        <f>'2_2'!M217</f>
        <v>0</v>
      </c>
      <c r="D216" s="2" t="b">
        <f>'2_3'!M217</f>
        <v>0</v>
      </c>
      <c r="E216" s="2" t="b">
        <f>'2_4'!M217</f>
        <v>0</v>
      </c>
      <c r="F216" s="2" t="b">
        <f>'2_5'!M217</f>
        <v>0</v>
      </c>
      <c r="G216" s="2" t="b">
        <f>'2_6'!M217</f>
        <v>0</v>
      </c>
      <c r="H216" s="2" t="b">
        <f>'2_7'!M217</f>
        <v>0</v>
      </c>
      <c r="I216" s="2" t="b">
        <f>'2_8'!M217</f>
        <v>0</v>
      </c>
      <c r="J216" s="2" t="b">
        <f t="shared" si="1"/>
        <v>0</v>
      </c>
    </row>
    <row r="217" ht="12.75" customHeight="1">
      <c r="A217" s="2" t="b">
        <f>'1'!M218</f>
        <v>0</v>
      </c>
      <c r="B217" s="2" t="b">
        <f>'2_1'!M218</f>
        <v>0</v>
      </c>
      <c r="C217" s="2" t="b">
        <f>'2_2'!M218</f>
        <v>0</v>
      </c>
      <c r="D217" s="2" t="b">
        <f>'2_3'!M218</f>
        <v>0</v>
      </c>
      <c r="E217" s="2" t="b">
        <f>'2_4'!M218</f>
        <v>0</v>
      </c>
      <c r="F217" s="2" t="b">
        <f>'2_5'!M218</f>
        <v>0</v>
      </c>
      <c r="G217" s="2" t="b">
        <f>'2_6'!M218</f>
        <v>0</v>
      </c>
      <c r="H217" s="2" t="b">
        <f>'2_7'!M218</f>
        <v>0</v>
      </c>
      <c r="I217" s="2" t="b">
        <f>'2_8'!M218</f>
        <v>0</v>
      </c>
      <c r="J217" s="2" t="b">
        <f t="shared" si="1"/>
        <v>0</v>
      </c>
    </row>
    <row r="218" ht="12.75" customHeight="1">
      <c r="A218" s="2" t="b">
        <f>'1'!M219</f>
        <v>0</v>
      </c>
      <c r="B218" s="2" t="b">
        <f>'2_1'!M219</f>
        <v>0</v>
      </c>
      <c r="C218" s="2" t="b">
        <f>'2_2'!M219</f>
        <v>0</v>
      </c>
      <c r="D218" s="2" t="b">
        <f>'2_3'!M219</f>
        <v>0</v>
      </c>
      <c r="E218" s="2" t="b">
        <f>'2_4'!M219</f>
        <v>0</v>
      </c>
      <c r="F218" s="2" t="b">
        <f>'2_5'!M219</f>
        <v>0</v>
      </c>
      <c r="G218" s="2" t="b">
        <f>'2_6'!M219</f>
        <v>0</v>
      </c>
      <c r="H218" s="2" t="b">
        <f>'2_7'!M219</f>
        <v>0</v>
      </c>
      <c r="I218" s="2" t="b">
        <f>'2_8'!M219</f>
        <v>0</v>
      </c>
      <c r="J218" s="2" t="b">
        <f t="shared" si="1"/>
        <v>0</v>
      </c>
    </row>
    <row r="219" ht="12.75" customHeight="1">
      <c r="A219" s="2" t="b">
        <f>'1'!M220</f>
        <v>0</v>
      </c>
      <c r="B219" s="2" t="b">
        <f>'2_1'!M220</f>
        <v>0</v>
      </c>
      <c r="C219" s="2" t="b">
        <f>'2_2'!M220</f>
        <v>0</v>
      </c>
      <c r="D219" s="2" t="b">
        <f>'2_3'!M220</f>
        <v>0</v>
      </c>
      <c r="E219" s="2" t="b">
        <f>'2_4'!M220</f>
        <v>0</v>
      </c>
      <c r="F219" s="2" t="b">
        <f>'2_5'!M220</f>
        <v>0</v>
      </c>
      <c r="G219" s="2" t="b">
        <f>'2_6'!M220</f>
        <v>0</v>
      </c>
      <c r="H219" s="2" t="b">
        <f>'2_7'!M220</f>
        <v>0</v>
      </c>
      <c r="I219" s="2" t="b">
        <f>'2_8'!M220</f>
        <v>0</v>
      </c>
      <c r="J219" s="2" t="b">
        <f t="shared" si="1"/>
        <v>0</v>
      </c>
    </row>
    <row r="220" ht="12.75" customHeight="1">
      <c r="A220" s="2" t="b">
        <f>'1'!M221</f>
        <v>0</v>
      </c>
      <c r="B220" s="2" t="b">
        <f>'2_1'!M221</f>
        <v>0</v>
      </c>
      <c r="C220" s="2" t="b">
        <f>'2_2'!M221</f>
        <v>0</v>
      </c>
      <c r="D220" s="2" t="b">
        <f>'2_3'!M221</f>
        <v>0</v>
      </c>
      <c r="E220" s="2" t="b">
        <f>'2_4'!M221</f>
        <v>0</v>
      </c>
      <c r="F220" s="2" t="b">
        <f>'2_5'!M221</f>
        <v>0</v>
      </c>
      <c r="G220" s="2" t="b">
        <f>'2_6'!M221</f>
        <v>0</v>
      </c>
      <c r="H220" s="2" t="b">
        <f>'2_7'!M221</f>
        <v>0</v>
      </c>
      <c r="I220" s="2" t="b">
        <f>'2_8'!M221</f>
        <v>0</v>
      </c>
      <c r="J220" s="2" t="b">
        <f t="shared" si="1"/>
        <v>0</v>
      </c>
    </row>
    <row r="221" ht="12.75" customHeight="1">
      <c r="A221" s="2" t="b">
        <f>'1'!M222</f>
        <v>0</v>
      </c>
      <c r="B221" s="2" t="b">
        <f>'2_1'!M222</f>
        <v>0</v>
      </c>
      <c r="C221" s="2" t="b">
        <f>'2_2'!M222</f>
        <v>0</v>
      </c>
      <c r="D221" s="2" t="b">
        <f>'2_3'!M222</f>
        <v>0</v>
      </c>
      <c r="E221" s="2" t="b">
        <f>'2_4'!M222</f>
        <v>0</v>
      </c>
      <c r="F221" s="2" t="b">
        <f>'2_5'!M222</f>
        <v>0</v>
      </c>
      <c r="G221" s="2" t="b">
        <f>'2_6'!M222</f>
        <v>0</v>
      </c>
      <c r="H221" s="2" t="b">
        <f>'2_7'!M222</f>
        <v>0</v>
      </c>
      <c r="I221" s="2" t="b">
        <f>'2_8'!M222</f>
        <v>0</v>
      </c>
      <c r="J221" s="2" t="b">
        <f t="shared" si="1"/>
        <v>0</v>
      </c>
    </row>
    <row r="222" ht="12.75" customHeight="1">
      <c r="A222" s="2" t="b">
        <f>'1'!M223</f>
        <v>0</v>
      </c>
      <c r="B222" s="2" t="b">
        <f>'2_1'!M223</f>
        <v>0</v>
      </c>
      <c r="C222" s="2" t="b">
        <f>'2_2'!M223</f>
        <v>0</v>
      </c>
      <c r="D222" s="2" t="b">
        <f>'2_3'!M223</f>
        <v>0</v>
      </c>
      <c r="E222" s="2" t="b">
        <f>'2_4'!M223</f>
        <v>0</v>
      </c>
      <c r="F222" s="2" t="b">
        <f>'2_5'!M223</f>
        <v>0</v>
      </c>
      <c r="G222" s="2" t="b">
        <f>'2_6'!M223</f>
        <v>0</v>
      </c>
      <c r="H222" s="2" t="b">
        <f>'2_7'!M223</f>
        <v>0</v>
      </c>
      <c r="I222" s="2" t="b">
        <f>'2_8'!M223</f>
        <v>0</v>
      </c>
      <c r="J222" s="2" t="b">
        <f t="shared" si="1"/>
        <v>0</v>
      </c>
    </row>
    <row r="223" ht="12.75" customHeight="1">
      <c r="A223" s="2" t="b">
        <f>'1'!M224</f>
        <v>0</v>
      </c>
      <c r="B223" s="2" t="b">
        <f>'2_1'!M224</f>
        <v>0</v>
      </c>
      <c r="C223" s="2" t="b">
        <f>'2_2'!M224</f>
        <v>0</v>
      </c>
      <c r="D223" s="2" t="b">
        <f>'2_3'!M224</f>
        <v>0</v>
      </c>
      <c r="E223" s="2" t="b">
        <f>'2_4'!M224</f>
        <v>0</v>
      </c>
      <c r="F223" s="2" t="b">
        <f>'2_5'!M224</f>
        <v>0</v>
      </c>
      <c r="G223" s="2" t="b">
        <f>'2_6'!M224</f>
        <v>0</v>
      </c>
      <c r="H223" s="2" t="b">
        <f>'2_7'!M224</f>
        <v>0</v>
      </c>
      <c r="I223" s="2" t="b">
        <f>'2_8'!M224</f>
        <v>0</v>
      </c>
      <c r="J223" s="2" t="b">
        <f t="shared" si="1"/>
        <v>0</v>
      </c>
    </row>
    <row r="224" ht="12.75" customHeight="1">
      <c r="A224" s="2" t="b">
        <f>'1'!M225</f>
        <v>0</v>
      </c>
      <c r="B224" s="2" t="b">
        <f>'2_1'!M225</f>
        <v>1</v>
      </c>
      <c r="C224" s="2" t="b">
        <f>'2_2'!M225</f>
        <v>0</v>
      </c>
      <c r="D224" s="2" t="b">
        <f>'2_3'!M225</f>
        <v>0</v>
      </c>
      <c r="E224" s="2" t="b">
        <f>'2_4'!M225</f>
        <v>0</v>
      </c>
      <c r="F224" s="2" t="b">
        <f>'2_5'!M225</f>
        <v>0</v>
      </c>
      <c r="G224" s="2" t="b">
        <f>'2_6'!M225</f>
        <v>0</v>
      </c>
      <c r="H224" s="2" t="b">
        <f>'2_7'!M225</f>
        <v>0</v>
      </c>
      <c r="I224" s="2" t="b">
        <f>'2_8'!M225</f>
        <v>0</v>
      </c>
      <c r="J224" s="2" t="b">
        <f t="shared" si="1"/>
        <v>1</v>
      </c>
    </row>
    <row r="225" ht="12.75" customHeight="1">
      <c r="A225" s="2" t="b">
        <f>'1'!M226</f>
        <v>0</v>
      </c>
      <c r="B225" s="2" t="b">
        <f>'2_1'!M226</f>
        <v>0</v>
      </c>
      <c r="C225" s="2" t="b">
        <f>'2_2'!M226</f>
        <v>0</v>
      </c>
      <c r="D225" s="2" t="b">
        <f>'2_3'!M226</f>
        <v>0</v>
      </c>
      <c r="E225" s="2" t="b">
        <f>'2_4'!M226</f>
        <v>0</v>
      </c>
      <c r="F225" s="2" t="b">
        <f>'2_5'!M226</f>
        <v>0</v>
      </c>
      <c r="G225" s="2" t="b">
        <f>'2_6'!M226</f>
        <v>0</v>
      </c>
      <c r="H225" s="2" t="b">
        <f>'2_7'!M226</f>
        <v>0</v>
      </c>
      <c r="I225" s="2" t="b">
        <f>'2_8'!M226</f>
        <v>0</v>
      </c>
      <c r="J225" s="2" t="b">
        <f t="shared" si="1"/>
        <v>0</v>
      </c>
    </row>
    <row r="226" ht="12.75" customHeight="1">
      <c r="A226" s="2" t="b">
        <f>'1'!M227</f>
        <v>0</v>
      </c>
      <c r="B226" s="2" t="b">
        <f>'2_1'!M227</f>
        <v>0</v>
      </c>
      <c r="C226" s="2" t="b">
        <f>'2_2'!M227</f>
        <v>0</v>
      </c>
      <c r="D226" s="2" t="b">
        <f>'2_3'!M227</f>
        <v>0</v>
      </c>
      <c r="E226" s="2" t="b">
        <f>'2_4'!M227</f>
        <v>0</v>
      </c>
      <c r="F226" s="2" t="b">
        <f>'2_5'!M227</f>
        <v>0</v>
      </c>
      <c r="G226" s="2" t="b">
        <f>'2_6'!M227</f>
        <v>0</v>
      </c>
      <c r="H226" s="2" t="b">
        <f>'2_7'!M227</f>
        <v>0</v>
      </c>
      <c r="I226" s="2" t="b">
        <f>'2_8'!M227</f>
        <v>0</v>
      </c>
      <c r="J226" s="2" t="b">
        <f t="shared" si="1"/>
        <v>0</v>
      </c>
    </row>
    <row r="227" ht="12.75" customHeight="1">
      <c r="A227" s="2" t="b">
        <f>'1'!M228</f>
        <v>0</v>
      </c>
      <c r="B227" s="2" t="b">
        <f>'2_1'!M228</f>
        <v>0</v>
      </c>
      <c r="C227" s="2" t="b">
        <f>'2_2'!M228</f>
        <v>0</v>
      </c>
      <c r="D227" s="2" t="b">
        <f>'2_3'!M228</f>
        <v>0</v>
      </c>
      <c r="E227" s="2" t="b">
        <f>'2_4'!M228</f>
        <v>0</v>
      </c>
      <c r="F227" s="2" t="b">
        <f>'2_5'!M228</f>
        <v>0</v>
      </c>
      <c r="G227" s="2" t="b">
        <f>'2_6'!M228</f>
        <v>0</v>
      </c>
      <c r="H227" s="2" t="b">
        <f>'2_7'!M228</f>
        <v>0</v>
      </c>
      <c r="I227" s="2" t="b">
        <f>'2_8'!M228</f>
        <v>0</v>
      </c>
      <c r="J227" s="2" t="b">
        <f t="shared" si="1"/>
        <v>0</v>
      </c>
    </row>
    <row r="228" ht="12.75" customHeight="1">
      <c r="A228" s="2" t="b">
        <f>'1'!M229</f>
        <v>0</v>
      </c>
      <c r="B228" s="2" t="b">
        <f>'2_1'!M229</f>
        <v>0</v>
      </c>
      <c r="C228" s="2" t="b">
        <f>'2_2'!M229</f>
        <v>0</v>
      </c>
      <c r="D228" s="2" t="b">
        <f>'2_3'!M229</f>
        <v>0</v>
      </c>
      <c r="E228" s="2" t="b">
        <f>'2_4'!M229</f>
        <v>0</v>
      </c>
      <c r="F228" s="2" t="b">
        <f>'2_5'!M229</f>
        <v>0</v>
      </c>
      <c r="G228" s="2" t="b">
        <f>'2_6'!M229</f>
        <v>0</v>
      </c>
      <c r="H228" s="2" t="b">
        <f>'2_7'!M229</f>
        <v>0</v>
      </c>
      <c r="I228" s="2" t="b">
        <f>'2_8'!M229</f>
        <v>0</v>
      </c>
      <c r="J228" s="2" t="b">
        <f t="shared" si="1"/>
        <v>0</v>
      </c>
    </row>
    <row r="229" ht="12.75" customHeight="1">
      <c r="A229" s="2" t="b">
        <f>'1'!M230</f>
        <v>0</v>
      </c>
      <c r="B229" s="2" t="b">
        <f>'2_1'!M230</f>
        <v>0</v>
      </c>
      <c r="C229" s="2" t="b">
        <f>'2_2'!M230</f>
        <v>0</v>
      </c>
      <c r="D229" s="2" t="b">
        <f>'2_3'!M230</f>
        <v>0</v>
      </c>
      <c r="E229" s="2" t="b">
        <f>'2_4'!M230</f>
        <v>0</v>
      </c>
      <c r="F229" s="2" t="b">
        <f>'2_5'!M230</f>
        <v>0</v>
      </c>
      <c r="G229" s="2" t="b">
        <f>'2_6'!M230</f>
        <v>0</v>
      </c>
      <c r="H229" s="2" t="b">
        <f>'2_7'!M230</f>
        <v>0</v>
      </c>
      <c r="I229" s="2" t="b">
        <f>'2_8'!M230</f>
        <v>0</v>
      </c>
      <c r="J229" s="2" t="b">
        <f t="shared" si="1"/>
        <v>0</v>
      </c>
    </row>
    <row r="230" ht="12.75" customHeight="1">
      <c r="A230" s="2" t="b">
        <f>'1'!M231</f>
        <v>0</v>
      </c>
      <c r="B230" s="2" t="b">
        <f>'2_1'!M231</f>
        <v>0</v>
      </c>
      <c r="C230" s="2" t="b">
        <f>'2_2'!M231</f>
        <v>0</v>
      </c>
      <c r="D230" s="2" t="b">
        <f>'2_3'!M231</f>
        <v>0</v>
      </c>
      <c r="E230" s="2" t="b">
        <f>'2_4'!M231</f>
        <v>0</v>
      </c>
      <c r="F230" s="2" t="b">
        <f>'2_5'!M231</f>
        <v>0</v>
      </c>
      <c r="G230" s="2" t="b">
        <f>'2_6'!M231</f>
        <v>0</v>
      </c>
      <c r="H230" s="2" t="b">
        <f>'2_7'!M231</f>
        <v>0</v>
      </c>
      <c r="I230" s="2" t="b">
        <f>'2_8'!M231</f>
        <v>0</v>
      </c>
      <c r="J230" s="2" t="b">
        <f t="shared" si="1"/>
        <v>0</v>
      </c>
    </row>
    <row r="231" ht="12.75" customHeight="1">
      <c r="A231" s="2" t="b">
        <f>'1'!M232</f>
        <v>0</v>
      </c>
      <c r="B231" s="2" t="b">
        <f>'2_1'!M232</f>
        <v>0</v>
      </c>
      <c r="C231" s="2" t="b">
        <f>'2_2'!M232</f>
        <v>0</v>
      </c>
      <c r="D231" s="2" t="b">
        <f>'2_3'!M232</f>
        <v>0</v>
      </c>
      <c r="E231" s="2" t="b">
        <f>'2_4'!M232</f>
        <v>0</v>
      </c>
      <c r="F231" s="2" t="b">
        <f>'2_5'!M232</f>
        <v>0</v>
      </c>
      <c r="G231" s="2" t="b">
        <f>'2_6'!M232</f>
        <v>0</v>
      </c>
      <c r="H231" s="2" t="b">
        <f>'2_7'!M232</f>
        <v>0</v>
      </c>
      <c r="I231" s="2" t="b">
        <f>'2_8'!M232</f>
        <v>0</v>
      </c>
      <c r="J231" s="2" t="b">
        <f t="shared" si="1"/>
        <v>0</v>
      </c>
    </row>
    <row r="232" ht="12.75" customHeight="1">
      <c r="A232" s="2" t="b">
        <f>'1'!M233</f>
        <v>0</v>
      </c>
      <c r="B232" s="2" t="b">
        <f>'2_1'!M233</f>
        <v>0</v>
      </c>
      <c r="C232" s="2" t="b">
        <f>'2_2'!M233</f>
        <v>0</v>
      </c>
      <c r="D232" s="2" t="b">
        <f>'2_3'!M233</f>
        <v>0</v>
      </c>
      <c r="E232" s="2" t="b">
        <f>'2_4'!M233</f>
        <v>0</v>
      </c>
      <c r="F232" s="2" t="b">
        <f>'2_5'!M233</f>
        <v>0</v>
      </c>
      <c r="G232" s="2" t="b">
        <f>'2_6'!M233</f>
        <v>0</v>
      </c>
      <c r="H232" s="2" t="b">
        <f>'2_7'!M233</f>
        <v>0</v>
      </c>
      <c r="I232" s="2" t="b">
        <f>'2_8'!M233</f>
        <v>0</v>
      </c>
      <c r="J232" s="2" t="b">
        <f t="shared" si="1"/>
        <v>0</v>
      </c>
    </row>
    <row r="233" ht="12.75" customHeight="1">
      <c r="A233" s="2" t="b">
        <f>'1'!M234</f>
        <v>0</v>
      </c>
      <c r="B233" s="2" t="b">
        <f>'2_1'!M234</f>
        <v>0</v>
      </c>
      <c r="C233" s="2" t="b">
        <f>'2_2'!M234</f>
        <v>0</v>
      </c>
      <c r="D233" s="2" t="b">
        <f>'2_3'!M234</f>
        <v>0</v>
      </c>
      <c r="E233" s="2" t="b">
        <f>'2_4'!M234</f>
        <v>0</v>
      </c>
      <c r="F233" s="2" t="b">
        <f>'2_5'!M234</f>
        <v>0</v>
      </c>
      <c r="G233" s="2" t="b">
        <f>'2_6'!M234</f>
        <v>0</v>
      </c>
      <c r="H233" s="2" t="b">
        <f>'2_7'!M234</f>
        <v>0</v>
      </c>
      <c r="I233" s="2" t="b">
        <f>'2_8'!M234</f>
        <v>0</v>
      </c>
      <c r="J233" s="2" t="b">
        <f t="shared" si="1"/>
        <v>0</v>
      </c>
    </row>
    <row r="234" ht="12.75" customHeight="1">
      <c r="A234" s="2" t="b">
        <f>'1'!M235</f>
        <v>0</v>
      </c>
      <c r="B234" s="2" t="b">
        <f>'2_1'!M235</f>
        <v>0</v>
      </c>
      <c r="C234" s="2" t="b">
        <f>'2_2'!M235</f>
        <v>0</v>
      </c>
      <c r="D234" s="2" t="b">
        <f>'2_3'!M235</f>
        <v>0</v>
      </c>
      <c r="E234" s="2" t="b">
        <f>'2_4'!M235</f>
        <v>0</v>
      </c>
      <c r="F234" s="2" t="b">
        <f>'2_5'!M235</f>
        <v>0</v>
      </c>
      <c r="G234" s="2" t="b">
        <f>'2_6'!M235</f>
        <v>0</v>
      </c>
      <c r="H234" s="2" t="b">
        <f>'2_7'!M235</f>
        <v>0</v>
      </c>
      <c r="I234" s="2" t="b">
        <f>'2_8'!M235</f>
        <v>0</v>
      </c>
      <c r="J234" s="2" t="b">
        <f t="shared" si="1"/>
        <v>0</v>
      </c>
    </row>
    <row r="235" ht="12.75" customHeight="1">
      <c r="A235" s="2" t="b">
        <f>'1'!M236</f>
        <v>0</v>
      </c>
      <c r="B235" s="2" t="b">
        <f>'2_1'!M236</f>
        <v>0</v>
      </c>
      <c r="C235" s="2" t="b">
        <f>'2_2'!M236</f>
        <v>0</v>
      </c>
      <c r="D235" s="2" t="b">
        <f>'2_3'!M236</f>
        <v>0</v>
      </c>
      <c r="E235" s="2" t="b">
        <f>'2_4'!M236</f>
        <v>0</v>
      </c>
      <c r="F235" s="2" t="b">
        <f>'2_5'!M236</f>
        <v>0</v>
      </c>
      <c r="G235" s="2" t="b">
        <f>'2_6'!M236</f>
        <v>0</v>
      </c>
      <c r="H235" s="2" t="b">
        <f>'2_7'!M236</f>
        <v>0</v>
      </c>
      <c r="I235" s="2" t="b">
        <f>'2_8'!M236</f>
        <v>0</v>
      </c>
      <c r="J235" s="2" t="b">
        <f t="shared" si="1"/>
        <v>0</v>
      </c>
    </row>
    <row r="236" ht="12.75" customHeight="1">
      <c r="A236" s="2" t="b">
        <f>'1'!M237</f>
        <v>0</v>
      </c>
      <c r="B236" s="2" t="b">
        <f>'2_1'!M237</f>
        <v>0</v>
      </c>
      <c r="C236" s="2" t="b">
        <f>'2_2'!M237</f>
        <v>0</v>
      </c>
      <c r="D236" s="2" t="b">
        <f>'2_3'!M237</f>
        <v>0</v>
      </c>
      <c r="E236" s="2" t="b">
        <f>'2_4'!M237</f>
        <v>0</v>
      </c>
      <c r="F236" s="2" t="b">
        <f>'2_5'!M237</f>
        <v>0</v>
      </c>
      <c r="G236" s="2" t="b">
        <f>'2_6'!M237</f>
        <v>0</v>
      </c>
      <c r="H236" s="2" t="b">
        <f>'2_7'!M237</f>
        <v>0</v>
      </c>
      <c r="I236" s="2" t="b">
        <f>'2_8'!M237</f>
        <v>0</v>
      </c>
      <c r="J236" s="2" t="b">
        <f t="shared" si="1"/>
        <v>0</v>
      </c>
    </row>
    <row r="237" ht="12.75" customHeight="1">
      <c r="A237" s="2" t="b">
        <f>'1'!M238</f>
        <v>0</v>
      </c>
      <c r="B237" s="2" t="b">
        <f>'2_1'!M238</f>
        <v>0</v>
      </c>
      <c r="C237" s="2" t="b">
        <f>'2_2'!M238</f>
        <v>0</v>
      </c>
      <c r="D237" s="2" t="b">
        <f>'2_3'!M238</f>
        <v>0</v>
      </c>
      <c r="E237" s="2" t="b">
        <f>'2_4'!M238</f>
        <v>0</v>
      </c>
      <c r="F237" s="2" t="b">
        <f>'2_5'!M238</f>
        <v>0</v>
      </c>
      <c r="G237" s="2" t="b">
        <f>'2_6'!M238</f>
        <v>0</v>
      </c>
      <c r="H237" s="2" t="b">
        <f>'2_7'!M238</f>
        <v>0</v>
      </c>
      <c r="I237" s="2" t="b">
        <f>'2_8'!M238</f>
        <v>0</v>
      </c>
      <c r="J237" s="2" t="b">
        <f t="shared" si="1"/>
        <v>0</v>
      </c>
    </row>
    <row r="238" ht="12.75" customHeight="1">
      <c r="A238" s="2" t="b">
        <f>'1'!M239</f>
        <v>0</v>
      </c>
      <c r="B238" s="2" t="b">
        <f>'2_1'!M239</f>
        <v>0</v>
      </c>
      <c r="C238" s="2" t="b">
        <f>'2_2'!M239</f>
        <v>0</v>
      </c>
      <c r="D238" s="2" t="b">
        <f>'2_3'!M239</f>
        <v>0</v>
      </c>
      <c r="E238" s="2" t="b">
        <f>'2_4'!M239</f>
        <v>0</v>
      </c>
      <c r="F238" s="2" t="b">
        <f>'2_5'!M239</f>
        <v>0</v>
      </c>
      <c r="G238" s="2" t="b">
        <f>'2_6'!M239</f>
        <v>0</v>
      </c>
      <c r="H238" s="2" t="b">
        <f>'2_7'!M239</f>
        <v>0</v>
      </c>
      <c r="I238" s="2" t="b">
        <f>'2_8'!M239</f>
        <v>0</v>
      </c>
      <c r="J238" s="2" t="b">
        <f t="shared" si="1"/>
        <v>0</v>
      </c>
    </row>
    <row r="239" ht="12.75" customHeight="1">
      <c r="A239" s="2" t="b">
        <f>'1'!M240</f>
        <v>0</v>
      </c>
      <c r="B239" s="2" t="b">
        <f>'2_1'!M240</f>
        <v>0</v>
      </c>
      <c r="C239" s="2" t="b">
        <f>'2_2'!M240</f>
        <v>0</v>
      </c>
      <c r="D239" s="2" t="b">
        <f>'2_3'!M240</f>
        <v>0</v>
      </c>
      <c r="E239" s="2" t="b">
        <f>'2_4'!M240</f>
        <v>0</v>
      </c>
      <c r="F239" s="2" t="b">
        <f>'2_5'!M240</f>
        <v>0</v>
      </c>
      <c r="G239" s="2" t="b">
        <f>'2_6'!M240</f>
        <v>0</v>
      </c>
      <c r="H239" s="2" t="b">
        <f>'2_7'!M240</f>
        <v>0</v>
      </c>
      <c r="I239" s="2" t="b">
        <f>'2_8'!M240</f>
        <v>0</v>
      </c>
      <c r="J239" s="2" t="b">
        <f t="shared" si="1"/>
        <v>0</v>
      </c>
    </row>
    <row r="240" ht="12.75" customHeight="1">
      <c r="A240" s="2" t="b">
        <f>'1'!M241</f>
        <v>0</v>
      </c>
      <c r="B240" s="2" t="b">
        <f>'2_1'!M241</f>
        <v>0</v>
      </c>
      <c r="C240" s="2" t="b">
        <f>'2_2'!M241</f>
        <v>0</v>
      </c>
      <c r="D240" s="2" t="b">
        <f>'2_3'!M241</f>
        <v>0</v>
      </c>
      <c r="E240" s="2" t="b">
        <f>'2_4'!M241</f>
        <v>0</v>
      </c>
      <c r="F240" s="2" t="b">
        <f>'2_5'!M241</f>
        <v>0</v>
      </c>
      <c r="G240" s="2" t="b">
        <f>'2_6'!M241</f>
        <v>0</v>
      </c>
      <c r="H240" s="2" t="b">
        <f>'2_7'!M241</f>
        <v>0</v>
      </c>
      <c r="I240" s="2" t="b">
        <f>'2_8'!M241</f>
        <v>0</v>
      </c>
      <c r="J240" s="2" t="b">
        <f t="shared" si="1"/>
        <v>0</v>
      </c>
    </row>
    <row r="241" ht="12.75" customHeight="1">
      <c r="A241" s="2" t="b">
        <f>'1'!M242</f>
        <v>0</v>
      </c>
      <c r="B241" s="2" t="b">
        <f>'2_1'!M242</f>
        <v>0</v>
      </c>
      <c r="C241" s="2" t="b">
        <f>'2_2'!M242</f>
        <v>0</v>
      </c>
      <c r="D241" s="2" t="b">
        <f>'2_3'!M242</f>
        <v>0</v>
      </c>
      <c r="E241" s="2" t="b">
        <f>'2_4'!M242</f>
        <v>0</v>
      </c>
      <c r="F241" s="2" t="b">
        <f>'2_5'!M242</f>
        <v>0</v>
      </c>
      <c r="G241" s="2" t="b">
        <f>'2_6'!M242</f>
        <v>0</v>
      </c>
      <c r="H241" s="2" t="b">
        <f>'2_7'!M242</f>
        <v>0</v>
      </c>
      <c r="I241" s="2" t="b">
        <f>'2_8'!M242</f>
        <v>0</v>
      </c>
      <c r="J241" s="2" t="b">
        <f t="shared" si="1"/>
        <v>0</v>
      </c>
    </row>
    <row r="242" ht="12.75" customHeight="1">
      <c r="A242" s="2" t="b">
        <f>'1'!M243</f>
        <v>0</v>
      </c>
      <c r="B242" s="2" t="b">
        <f>'2_1'!M243</f>
        <v>0</v>
      </c>
      <c r="C242" s="2" t="b">
        <f>'2_2'!M243</f>
        <v>0</v>
      </c>
      <c r="D242" s="2" t="b">
        <f>'2_3'!M243</f>
        <v>0</v>
      </c>
      <c r="E242" s="2" t="b">
        <f>'2_4'!M243</f>
        <v>0</v>
      </c>
      <c r="F242" s="2" t="b">
        <f>'2_5'!M243</f>
        <v>0</v>
      </c>
      <c r="G242" s="2" t="b">
        <f>'2_6'!M243</f>
        <v>0</v>
      </c>
      <c r="H242" s="2" t="b">
        <f>'2_7'!M243</f>
        <v>0</v>
      </c>
      <c r="I242" s="2" t="b">
        <f>'2_8'!M243</f>
        <v>0</v>
      </c>
      <c r="J242" s="2" t="b">
        <f t="shared" si="1"/>
        <v>0</v>
      </c>
    </row>
    <row r="243" ht="12.75" customHeight="1">
      <c r="A243" s="2" t="b">
        <f>'1'!M244</f>
        <v>0</v>
      </c>
      <c r="B243" s="2" t="b">
        <f>'2_1'!M244</f>
        <v>0</v>
      </c>
      <c r="C243" s="2" t="b">
        <f>'2_2'!M244</f>
        <v>0</v>
      </c>
      <c r="D243" s="2" t="b">
        <f>'2_3'!M244</f>
        <v>0</v>
      </c>
      <c r="E243" s="2" t="b">
        <f>'2_4'!M244</f>
        <v>0</v>
      </c>
      <c r="F243" s="2" t="b">
        <f>'2_5'!M244</f>
        <v>0</v>
      </c>
      <c r="G243" s="2" t="b">
        <f>'2_6'!M244</f>
        <v>0</v>
      </c>
      <c r="H243" s="2" t="b">
        <f>'2_7'!M244</f>
        <v>0</v>
      </c>
      <c r="I243" s="2" t="b">
        <f>'2_8'!M244</f>
        <v>0</v>
      </c>
      <c r="J243" s="2" t="b">
        <f t="shared" si="1"/>
        <v>0</v>
      </c>
    </row>
    <row r="244" ht="12.75" customHeight="1">
      <c r="A244" s="2" t="b">
        <f>'1'!M245</f>
        <v>0</v>
      </c>
      <c r="B244" s="2" t="b">
        <f>'2_1'!M245</f>
        <v>0</v>
      </c>
      <c r="C244" s="2" t="b">
        <f>'2_2'!M245</f>
        <v>0</v>
      </c>
      <c r="D244" s="2" t="b">
        <f>'2_3'!M245</f>
        <v>0</v>
      </c>
      <c r="E244" s="2" t="b">
        <f>'2_4'!M245</f>
        <v>0</v>
      </c>
      <c r="F244" s="2" t="b">
        <f>'2_5'!M245</f>
        <v>0</v>
      </c>
      <c r="G244" s="2" t="b">
        <f>'2_6'!M245</f>
        <v>0</v>
      </c>
      <c r="H244" s="2" t="b">
        <f>'2_7'!M245</f>
        <v>0</v>
      </c>
      <c r="I244" s="2" t="b">
        <f>'2_8'!M245</f>
        <v>0</v>
      </c>
      <c r="J244" s="2" t="b">
        <f t="shared" si="1"/>
        <v>0</v>
      </c>
    </row>
    <row r="245" ht="12.75" customHeight="1">
      <c r="A245" s="2" t="b">
        <f>'1'!M246</f>
        <v>0</v>
      </c>
      <c r="B245" s="2" t="b">
        <f>'2_1'!M246</f>
        <v>0</v>
      </c>
      <c r="C245" s="2" t="b">
        <f>'2_2'!M246</f>
        <v>0</v>
      </c>
      <c r="D245" s="2" t="b">
        <f>'2_3'!M246</f>
        <v>0</v>
      </c>
      <c r="E245" s="2" t="b">
        <f>'2_4'!M246</f>
        <v>0</v>
      </c>
      <c r="F245" s="2" t="b">
        <f>'2_5'!M246</f>
        <v>0</v>
      </c>
      <c r="G245" s="2" t="b">
        <f>'2_6'!M246</f>
        <v>0</v>
      </c>
      <c r="H245" s="2" t="b">
        <f>'2_7'!M246</f>
        <v>0</v>
      </c>
      <c r="I245" s="2" t="b">
        <f>'2_8'!M246</f>
        <v>0</v>
      </c>
      <c r="J245" s="2" t="b">
        <f t="shared" si="1"/>
        <v>0</v>
      </c>
    </row>
    <row r="246" ht="12.75" customHeight="1">
      <c r="A246" s="2" t="b">
        <f>'1'!M247</f>
        <v>0</v>
      </c>
      <c r="B246" s="2" t="b">
        <f>'2_1'!M247</f>
        <v>0</v>
      </c>
      <c r="C246" s="2" t="b">
        <f>'2_2'!M247</f>
        <v>0</v>
      </c>
      <c r="D246" s="2" t="b">
        <f>'2_3'!M247</f>
        <v>0</v>
      </c>
      <c r="E246" s="2" t="b">
        <f>'2_4'!M247</f>
        <v>0</v>
      </c>
      <c r="F246" s="2" t="b">
        <f>'2_5'!M247</f>
        <v>0</v>
      </c>
      <c r="G246" s="2" t="b">
        <f>'2_6'!M247</f>
        <v>0</v>
      </c>
      <c r="H246" s="2" t="b">
        <f>'2_7'!M247</f>
        <v>0</v>
      </c>
      <c r="I246" s="2" t="b">
        <f>'2_8'!M247</f>
        <v>0</v>
      </c>
      <c r="J246" s="2" t="b">
        <f t="shared" si="1"/>
        <v>0</v>
      </c>
    </row>
    <row r="247" ht="12.75" customHeight="1">
      <c r="A247" s="2" t="b">
        <f>'1'!M248</f>
        <v>0</v>
      </c>
      <c r="B247" s="2" t="b">
        <f>'2_1'!M248</f>
        <v>0</v>
      </c>
      <c r="C247" s="2" t="b">
        <f>'2_2'!M248</f>
        <v>0</v>
      </c>
      <c r="D247" s="2" t="b">
        <f>'2_3'!M248</f>
        <v>0</v>
      </c>
      <c r="E247" s="2" t="b">
        <f>'2_4'!M248</f>
        <v>0</v>
      </c>
      <c r="F247" s="2" t="b">
        <f>'2_5'!M248</f>
        <v>0</v>
      </c>
      <c r="G247" s="2" t="b">
        <f>'2_6'!M248</f>
        <v>0</v>
      </c>
      <c r="H247" s="2" t="b">
        <f>'2_7'!M248</f>
        <v>0</v>
      </c>
      <c r="I247" s="2" t="b">
        <f>'2_8'!M248</f>
        <v>0</v>
      </c>
      <c r="J247" s="2" t="b">
        <f t="shared" si="1"/>
        <v>0</v>
      </c>
    </row>
    <row r="248" ht="12.75" customHeight="1">
      <c r="A248" s="2" t="b">
        <f>'1'!M249</f>
        <v>0</v>
      </c>
      <c r="B248" s="2" t="b">
        <f>'2_1'!M249</f>
        <v>0</v>
      </c>
      <c r="C248" s="2" t="b">
        <f>'2_2'!M249</f>
        <v>0</v>
      </c>
      <c r="D248" s="2" t="b">
        <f>'2_3'!M249</f>
        <v>0</v>
      </c>
      <c r="E248" s="2" t="b">
        <f>'2_4'!M249</f>
        <v>0</v>
      </c>
      <c r="F248" s="2" t="b">
        <f>'2_5'!M249</f>
        <v>0</v>
      </c>
      <c r="G248" s="2" t="b">
        <f>'2_6'!M249</f>
        <v>0</v>
      </c>
      <c r="H248" s="2" t="b">
        <f>'2_7'!M249</f>
        <v>0</v>
      </c>
      <c r="I248" s="2" t="b">
        <f>'2_8'!M249</f>
        <v>0</v>
      </c>
      <c r="J248" s="2" t="b">
        <f t="shared" si="1"/>
        <v>0</v>
      </c>
    </row>
    <row r="249" ht="12.75" customHeight="1">
      <c r="A249" s="2" t="b">
        <f>'1'!M250</f>
        <v>0</v>
      </c>
      <c r="B249" s="2" t="b">
        <f>'2_1'!M250</f>
        <v>0</v>
      </c>
      <c r="C249" s="2" t="b">
        <f>'2_2'!M250</f>
        <v>0</v>
      </c>
      <c r="D249" s="2" t="b">
        <f>'2_3'!M250</f>
        <v>0</v>
      </c>
      <c r="E249" s="2" t="b">
        <f>'2_4'!M250</f>
        <v>0</v>
      </c>
      <c r="F249" s="2" t="b">
        <f>'2_5'!M250</f>
        <v>0</v>
      </c>
      <c r="G249" s="2" t="b">
        <f>'2_6'!M250</f>
        <v>0</v>
      </c>
      <c r="H249" s="2" t="b">
        <f>'2_7'!M250</f>
        <v>0</v>
      </c>
      <c r="I249" s="2" t="b">
        <f>'2_8'!M250</f>
        <v>0</v>
      </c>
      <c r="J249" s="2" t="b">
        <f t="shared" si="1"/>
        <v>0</v>
      </c>
    </row>
    <row r="250" ht="12.75" customHeight="1">
      <c r="A250" s="2" t="b">
        <f>'1'!M251</f>
        <v>0</v>
      </c>
      <c r="B250" s="2" t="b">
        <f>'2_1'!M251</f>
        <v>0</v>
      </c>
      <c r="C250" s="2" t="b">
        <f>'2_2'!M251</f>
        <v>1</v>
      </c>
      <c r="D250" s="2" t="b">
        <f>'2_3'!M251</f>
        <v>1</v>
      </c>
      <c r="E250" s="2" t="b">
        <f>'2_4'!M251</f>
        <v>1</v>
      </c>
      <c r="F250" s="2" t="b">
        <f>'2_5'!M251</f>
        <v>1</v>
      </c>
      <c r="G250" s="2" t="b">
        <f>'2_6'!M251</f>
        <v>1</v>
      </c>
      <c r="H250" s="2" t="b">
        <f>'2_7'!M251</f>
        <v>1</v>
      </c>
      <c r="I250" s="2" t="b">
        <f>'2_8'!M251</f>
        <v>1</v>
      </c>
      <c r="J250" s="2" t="b">
        <f t="shared" si="1"/>
        <v>1</v>
      </c>
    </row>
    <row r="251" ht="12.75" customHeight="1">
      <c r="A251" s="2" t="b">
        <f>'1'!M252</f>
        <v>0</v>
      </c>
      <c r="B251" s="2" t="b">
        <f>'2_1'!M252</f>
        <v>0</v>
      </c>
      <c r="C251" s="2" t="b">
        <f>'2_2'!M252</f>
        <v>0</v>
      </c>
      <c r="D251" s="2" t="b">
        <f>'2_3'!M252</f>
        <v>0</v>
      </c>
      <c r="E251" s="2" t="b">
        <f>'2_4'!M252</f>
        <v>0</v>
      </c>
      <c r="F251" s="2" t="b">
        <f>'2_5'!M252</f>
        <v>0</v>
      </c>
      <c r="G251" s="2" t="b">
        <f>'2_6'!M252</f>
        <v>0</v>
      </c>
      <c r="H251" s="2" t="b">
        <f>'2_7'!M252</f>
        <v>0</v>
      </c>
      <c r="I251" s="2" t="b">
        <f>'2_8'!M252</f>
        <v>0</v>
      </c>
      <c r="J251" s="2" t="b">
        <f t="shared" si="1"/>
        <v>0</v>
      </c>
    </row>
    <row r="252" ht="12.75" customHeight="1">
      <c r="A252" s="2" t="b">
        <f>'1'!M253</f>
        <v>0</v>
      </c>
      <c r="B252" s="2" t="b">
        <f>'2_1'!M253</f>
        <v>0</v>
      </c>
      <c r="C252" s="2" t="b">
        <f>'2_2'!M253</f>
        <v>0</v>
      </c>
      <c r="D252" s="2" t="b">
        <f>'2_3'!M253</f>
        <v>0</v>
      </c>
      <c r="E252" s="2" t="b">
        <f>'2_4'!M253</f>
        <v>0</v>
      </c>
      <c r="F252" s="2" t="b">
        <f>'2_5'!M253</f>
        <v>0</v>
      </c>
      <c r="G252" s="2" t="b">
        <f>'2_6'!M253</f>
        <v>0</v>
      </c>
      <c r="H252" s="2" t="b">
        <f>'2_7'!M253</f>
        <v>0</v>
      </c>
      <c r="I252" s="2" t="b">
        <f>'2_8'!M253</f>
        <v>0</v>
      </c>
      <c r="J252" s="2" t="b">
        <f t="shared" si="1"/>
        <v>0</v>
      </c>
    </row>
    <row r="253" ht="12.75" customHeight="1">
      <c r="A253" s="2" t="b">
        <f>'1'!M254</f>
        <v>0</v>
      </c>
      <c r="B253" s="2" t="b">
        <f>'2_1'!M254</f>
        <v>0</v>
      </c>
      <c r="C253" s="2" t="b">
        <f>'2_2'!M254</f>
        <v>0</v>
      </c>
      <c r="D253" s="2" t="b">
        <f>'2_3'!M254</f>
        <v>0</v>
      </c>
      <c r="E253" s="2" t="b">
        <f>'2_4'!M254</f>
        <v>0</v>
      </c>
      <c r="F253" s="2" t="b">
        <f>'2_5'!M254</f>
        <v>0</v>
      </c>
      <c r="G253" s="2" t="b">
        <f>'2_6'!M254</f>
        <v>0</v>
      </c>
      <c r="H253" s="2" t="b">
        <f>'2_7'!M254</f>
        <v>0</v>
      </c>
      <c r="I253" s="2" t="b">
        <f>'2_8'!M254</f>
        <v>0</v>
      </c>
      <c r="J253" s="2" t="b">
        <f t="shared" si="1"/>
        <v>0</v>
      </c>
    </row>
    <row r="254" ht="12.75" customHeight="1">
      <c r="A254" s="2" t="b">
        <f>'1'!M255</f>
        <v>0</v>
      </c>
      <c r="B254" s="2" t="b">
        <f>'2_1'!M255</f>
        <v>0</v>
      </c>
      <c r="C254" s="2" t="b">
        <f>'2_2'!M255</f>
        <v>0</v>
      </c>
      <c r="D254" s="2" t="b">
        <f>'2_3'!M255</f>
        <v>0</v>
      </c>
      <c r="E254" s="2" t="b">
        <f>'2_4'!M255</f>
        <v>0</v>
      </c>
      <c r="F254" s="2" t="b">
        <f>'2_5'!M255</f>
        <v>0</v>
      </c>
      <c r="G254" s="2" t="b">
        <f>'2_6'!M255</f>
        <v>0</v>
      </c>
      <c r="H254" s="2" t="b">
        <f>'2_7'!M255</f>
        <v>0</v>
      </c>
      <c r="I254" s="2" t="b">
        <f>'2_8'!M255</f>
        <v>0</v>
      </c>
      <c r="J254" s="2" t="b">
        <f t="shared" si="1"/>
        <v>0</v>
      </c>
    </row>
    <row r="255" ht="12.75" customHeight="1">
      <c r="A255" s="2" t="b">
        <f>'1'!M256</f>
        <v>0</v>
      </c>
      <c r="B255" s="2" t="b">
        <f>'2_1'!M256</f>
        <v>0</v>
      </c>
      <c r="C255" s="2" t="b">
        <f>'2_2'!M256</f>
        <v>0</v>
      </c>
      <c r="D255" s="2" t="b">
        <f>'2_3'!M256</f>
        <v>0</v>
      </c>
      <c r="E255" s="2" t="b">
        <f>'2_4'!M256</f>
        <v>0</v>
      </c>
      <c r="F255" s="2" t="b">
        <f>'2_5'!M256</f>
        <v>0</v>
      </c>
      <c r="G255" s="2" t="b">
        <f>'2_6'!M256</f>
        <v>0</v>
      </c>
      <c r="H255" s="2" t="b">
        <f>'2_7'!M256</f>
        <v>0</v>
      </c>
      <c r="I255" s="2" t="b">
        <f>'2_8'!M256</f>
        <v>0</v>
      </c>
      <c r="J255" s="2" t="b">
        <f t="shared" si="1"/>
        <v>0</v>
      </c>
    </row>
    <row r="256" ht="12.75" customHeight="1">
      <c r="A256" s="2" t="b">
        <f>'1'!M257</f>
        <v>0</v>
      </c>
      <c r="B256" s="2" t="b">
        <f>'2_1'!M257</f>
        <v>0</v>
      </c>
      <c r="C256" s="2" t="b">
        <f>'2_2'!M257</f>
        <v>0</v>
      </c>
      <c r="D256" s="2" t="b">
        <f>'2_3'!M257</f>
        <v>0</v>
      </c>
      <c r="E256" s="2" t="b">
        <f>'2_4'!M257</f>
        <v>0</v>
      </c>
      <c r="F256" s="2" t="b">
        <f>'2_5'!M257</f>
        <v>0</v>
      </c>
      <c r="G256" s="2" t="b">
        <f>'2_6'!M257</f>
        <v>0</v>
      </c>
      <c r="H256" s="2" t="b">
        <f>'2_7'!M257</f>
        <v>0</v>
      </c>
      <c r="I256" s="2" t="b">
        <f>'2_8'!M257</f>
        <v>0</v>
      </c>
      <c r="J256" s="2" t="b">
        <f t="shared" si="1"/>
        <v>0</v>
      </c>
    </row>
    <row r="257" ht="12.75" customHeight="1">
      <c r="A257" s="2" t="b">
        <f>'1'!M258</f>
        <v>0</v>
      </c>
      <c r="B257" s="2" t="b">
        <f>'2_1'!M258</f>
        <v>0</v>
      </c>
      <c r="C257" s="2" t="b">
        <f>'2_2'!M258</f>
        <v>0</v>
      </c>
      <c r="D257" s="2" t="b">
        <f>'2_3'!M258</f>
        <v>0</v>
      </c>
      <c r="E257" s="2" t="b">
        <f>'2_4'!M258</f>
        <v>0</v>
      </c>
      <c r="F257" s="2" t="b">
        <f>'2_5'!M258</f>
        <v>0</v>
      </c>
      <c r="G257" s="2" t="b">
        <f>'2_6'!M258</f>
        <v>0</v>
      </c>
      <c r="H257" s="2" t="b">
        <f>'2_7'!M258</f>
        <v>0</v>
      </c>
      <c r="I257" s="2" t="b">
        <f>'2_8'!M258</f>
        <v>0</v>
      </c>
      <c r="J257" s="2" t="b">
        <f t="shared" si="1"/>
        <v>0</v>
      </c>
    </row>
    <row r="258" ht="12.75" customHeight="1">
      <c r="A258" s="2" t="b">
        <f>'1'!M259</f>
        <v>0</v>
      </c>
      <c r="B258" s="2" t="b">
        <f>'2_1'!M259</f>
        <v>0</v>
      </c>
      <c r="C258" s="2" t="b">
        <f>'2_2'!M259</f>
        <v>0</v>
      </c>
      <c r="D258" s="2" t="b">
        <f>'2_3'!M259</f>
        <v>0</v>
      </c>
      <c r="E258" s="2" t="b">
        <f>'2_4'!M259</f>
        <v>0</v>
      </c>
      <c r="F258" s="2" t="b">
        <f>'2_5'!M259</f>
        <v>0</v>
      </c>
      <c r="G258" s="2" t="b">
        <f>'2_6'!M259</f>
        <v>0</v>
      </c>
      <c r="H258" s="2" t="b">
        <f>'2_7'!M259</f>
        <v>0</v>
      </c>
      <c r="I258" s="2" t="b">
        <f>'2_8'!M259</f>
        <v>0</v>
      </c>
      <c r="J258" s="2" t="b">
        <f t="shared" si="1"/>
        <v>0</v>
      </c>
    </row>
    <row r="259" ht="12.75" customHeight="1">
      <c r="A259" s="2" t="b">
        <f>'1'!M260</f>
        <v>0</v>
      </c>
      <c r="B259" s="2" t="b">
        <f>'2_1'!M260</f>
        <v>0</v>
      </c>
      <c r="C259" s="2" t="b">
        <f>'2_2'!M260</f>
        <v>0</v>
      </c>
      <c r="D259" s="2" t="b">
        <f>'2_3'!M260</f>
        <v>0</v>
      </c>
      <c r="E259" s="2" t="b">
        <f>'2_4'!M260</f>
        <v>0</v>
      </c>
      <c r="F259" s="2" t="b">
        <f>'2_5'!M260</f>
        <v>0</v>
      </c>
      <c r="G259" s="2" t="b">
        <f>'2_6'!M260</f>
        <v>0</v>
      </c>
      <c r="H259" s="2" t="b">
        <f>'2_7'!M260</f>
        <v>0</v>
      </c>
      <c r="I259" s="2" t="b">
        <f>'2_8'!M260</f>
        <v>0</v>
      </c>
      <c r="J259" s="2" t="b">
        <f t="shared" si="1"/>
        <v>0</v>
      </c>
    </row>
    <row r="260" ht="12.75" customHeight="1">
      <c r="A260" s="2" t="b">
        <f>'1'!M261</f>
        <v>0</v>
      </c>
      <c r="B260" s="2" t="b">
        <f>'2_1'!M261</f>
        <v>0</v>
      </c>
      <c r="C260" s="2" t="b">
        <f>'2_2'!M261</f>
        <v>0</v>
      </c>
      <c r="D260" s="2" t="b">
        <f>'2_3'!M261</f>
        <v>0</v>
      </c>
      <c r="E260" s="2" t="b">
        <f>'2_4'!M261</f>
        <v>0</v>
      </c>
      <c r="F260" s="2" t="b">
        <f>'2_5'!M261</f>
        <v>0</v>
      </c>
      <c r="G260" s="2" t="b">
        <f>'2_6'!M261</f>
        <v>0</v>
      </c>
      <c r="H260" s="2" t="b">
        <f>'2_7'!M261</f>
        <v>0</v>
      </c>
      <c r="I260" s="2" t="b">
        <f>'2_8'!M261</f>
        <v>0</v>
      </c>
      <c r="J260" s="2" t="b">
        <f t="shared" si="1"/>
        <v>0</v>
      </c>
    </row>
    <row r="261" ht="12.75" customHeight="1">
      <c r="A261" s="2" t="b">
        <f>'1'!M262</f>
        <v>0</v>
      </c>
      <c r="B261" s="2" t="b">
        <f>'2_1'!M262</f>
        <v>0</v>
      </c>
      <c r="C261" s="2" t="b">
        <f>'2_2'!M262</f>
        <v>0</v>
      </c>
      <c r="D261" s="2" t="b">
        <f>'2_3'!M262</f>
        <v>0</v>
      </c>
      <c r="E261" s="2" t="b">
        <f>'2_4'!M262</f>
        <v>0</v>
      </c>
      <c r="F261" s="2" t="b">
        <f>'2_5'!M262</f>
        <v>0</v>
      </c>
      <c r="G261" s="2" t="b">
        <f>'2_6'!M262</f>
        <v>0</v>
      </c>
      <c r="H261" s="2" t="b">
        <f>'2_7'!M262</f>
        <v>0</v>
      </c>
      <c r="I261" s="2" t="b">
        <f>'2_8'!M262</f>
        <v>0</v>
      </c>
      <c r="J261" s="2" t="b">
        <f t="shared" si="1"/>
        <v>0</v>
      </c>
    </row>
    <row r="262" ht="12.75" customHeight="1">
      <c r="A262" s="2" t="b">
        <f>'1'!M263</f>
        <v>0</v>
      </c>
      <c r="B262" s="2" t="b">
        <f>'2_1'!M263</f>
        <v>0</v>
      </c>
      <c r="C262" s="2" t="b">
        <f>'2_2'!M263</f>
        <v>0</v>
      </c>
      <c r="D262" s="2" t="b">
        <f>'2_3'!M263</f>
        <v>0</v>
      </c>
      <c r="E262" s="2" t="b">
        <f>'2_4'!M263</f>
        <v>0</v>
      </c>
      <c r="F262" s="2" t="b">
        <f>'2_5'!M263</f>
        <v>0</v>
      </c>
      <c r="G262" s="2" t="b">
        <f>'2_6'!M263</f>
        <v>0</v>
      </c>
      <c r="H262" s="2" t="b">
        <f>'2_7'!M263</f>
        <v>0</v>
      </c>
      <c r="I262" s="2" t="b">
        <f>'2_8'!M263</f>
        <v>0</v>
      </c>
      <c r="J262" s="2" t="b">
        <f t="shared" si="1"/>
        <v>0</v>
      </c>
    </row>
    <row r="263" ht="12.75" customHeight="1">
      <c r="A263" s="2" t="b">
        <f>'1'!M264</f>
        <v>0</v>
      </c>
      <c r="B263" s="2" t="b">
        <f>'2_1'!M264</f>
        <v>0</v>
      </c>
      <c r="C263" s="2" t="b">
        <f>'2_2'!M264</f>
        <v>0</v>
      </c>
      <c r="D263" s="2" t="b">
        <f>'2_3'!M264</f>
        <v>0</v>
      </c>
      <c r="E263" s="2" t="b">
        <f>'2_4'!M264</f>
        <v>0</v>
      </c>
      <c r="F263" s="2" t="b">
        <f>'2_5'!M264</f>
        <v>0</v>
      </c>
      <c r="G263" s="2" t="b">
        <f>'2_6'!M264</f>
        <v>0</v>
      </c>
      <c r="H263" s="2" t="b">
        <f>'2_7'!M264</f>
        <v>0</v>
      </c>
      <c r="I263" s="2" t="b">
        <f>'2_8'!M264</f>
        <v>0</v>
      </c>
      <c r="J263" s="2" t="b">
        <f t="shared" si="1"/>
        <v>0</v>
      </c>
    </row>
    <row r="264" ht="12.75" customHeight="1">
      <c r="A264" s="2" t="b">
        <f>'1'!M265</f>
        <v>0</v>
      </c>
      <c r="B264" s="2" t="b">
        <f>'2_1'!M265</f>
        <v>0</v>
      </c>
      <c r="C264" s="2" t="b">
        <f>'2_2'!M265</f>
        <v>0</v>
      </c>
      <c r="D264" s="2" t="b">
        <f>'2_3'!M265</f>
        <v>0</v>
      </c>
      <c r="E264" s="2" t="b">
        <f>'2_4'!M265</f>
        <v>0</v>
      </c>
      <c r="F264" s="2" t="b">
        <f>'2_5'!M265</f>
        <v>0</v>
      </c>
      <c r="G264" s="2" t="b">
        <f>'2_6'!M265</f>
        <v>0</v>
      </c>
      <c r="H264" s="2" t="b">
        <f>'2_7'!M265</f>
        <v>0</v>
      </c>
      <c r="I264" s="2" t="b">
        <f>'2_8'!M265</f>
        <v>0</v>
      </c>
      <c r="J264" s="2" t="b">
        <f t="shared" si="1"/>
        <v>0</v>
      </c>
    </row>
    <row r="265" ht="12.75" customHeight="1">
      <c r="A265" s="2" t="b">
        <f>'1'!M266</f>
        <v>0</v>
      </c>
      <c r="B265" s="2" t="b">
        <f>'2_1'!M266</f>
        <v>0</v>
      </c>
      <c r="C265" s="2" t="b">
        <f>'2_2'!M266</f>
        <v>0</v>
      </c>
      <c r="D265" s="2" t="b">
        <f>'2_3'!M266</f>
        <v>0</v>
      </c>
      <c r="E265" s="2" t="b">
        <f>'2_4'!M266</f>
        <v>0</v>
      </c>
      <c r="F265" s="2" t="b">
        <f>'2_5'!M266</f>
        <v>0</v>
      </c>
      <c r="G265" s="2" t="b">
        <f>'2_6'!M266</f>
        <v>0</v>
      </c>
      <c r="H265" s="2" t="b">
        <f>'2_7'!M266</f>
        <v>0</v>
      </c>
      <c r="I265" s="2" t="b">
        <f>'2_8'!M266</f>
        <v>0</v>
      </c>
      <c r="J265" s="2" t="b">
        <f t="shared" si="1"/>
        <v>0</v>
      </c>
    </row>
    <row r="266" ht="12.75" customHeight="1">
      <c r="A266" s="2" t="b">
        <f>'1'!M267</f>
        <v>0</v>
      </c>
      <c r="B266" s="2" t="b">
        <f>'2_1'!M267</f>
        <v>0</v>
      </c>
      <c r="C266" s="2" t="b">
        <f>'2_2'!M267</f>
        <v>0</v>
      </c>
      <c r="D266" s="2" t="b">
        <f>'2_3'!M267</f>
        <v>0</v>
      </c>
      <c r="E266" s="2" t="b">
        <f>'2_4'!M267</f>
        <v>0</v>
      </c>
      <c r="F266" s="2" t="b">
        <f>'2_5'!M267</f>
        <v>0</v>
      </c>
      <c r="G266" s="2" t="b">
        <f>'2_6'!M267</f>
        <v>0</v>
      </c>
      <c r="H266" s="2" t="b">
        <f>'2_7'!M267</f>
        <v>0</v>
      </c>
      <c r="I266" s="2" t="b">
        <f>'2_8'!M267</f>
        <v>0</v>
      </c>
      <c r="J266" s="2" t="b">
        <f t="shared" si="1"/>
        <v>0</v>
      </c>
    </row>
    <row r="267" ht="12.75" customHeight="1">
      <c r="A267" s="2" t="b">
        <f>'1'!M268</f>
        <v>0</v>
      </c>
      <c r="B267" s="2" t="b">
        <f>'2_1'!M268</f>
        <v>0</v>
      </c>
      <c r="C267" s="2" t="b">
        <f>'2_2'!M268</f>
        <v>0</v>
      </c>
      <c r="D267" s="2" t="b">
        <f>'2_3'!M268</f>
        <v>0</v>
      </c>
      <c r="E267" s="2" t="b">
        <f>'2_4'!M268</f>
        <v>0</v>
      </c>
      <c r="F267" s="2" t="b">
        <f>'2_5'!M268</f>
        <v>0</v>
      </c>
      <c r="G267" s="2" t="b">
        <f>'2_6'!M268</f>
        <v>0</v>
      </c>
      <c r="H267" s="2" t="b">
        <f>'2_7'!M268</f>
        <v>0</v>
      </c>
      <c r="I267" s="2" t="b">
        <f>'2_8'!M268</f>
        <v>0</v>
      </c>
      <c r="J267" s="2" t="b">
        <f t="shared" si="1"/>
        <v>0</v>
      </c>
    </row>
    <row r="268" ht="12.75" customHeight="1">
      <c r="A268" s="2" t="b">
        <f>'1'!M269</f>
        <v>0</v>
      </c>
      <c r="B268" s="2" t="b">
        <f>'2_1'!M269</f>
        <v>0</v>
      </c>
      <c r="C268" s="2" t="b">
        <f>'2_2'!M269</f>
        <v>0</v>
      </c>
      <c r="D268" s="2" t="b">
        <f>'2_3'!M269</f>
        <v>0</v>
      </c>
      <c r="E268" s="2" t="b">
        <f>'2_4'!M269</f>
        <v>0</v>
      </c>
      <c r="F268" s="2" t="b">
        <f>'2_5'!M269</f>
        <v>0</v>
      </c>
      <c r="G268" s="2" t="b">
        <f>'2_6'!M269</f>
        <v>0</v>
      </c>
      <c r="H268" s="2" t="b">
        <f>'2_7'!M269</f>
        <v>0</v>
      </c>
      <c r="I268" s="2" t="b">
        <f>'2_8'!M269</f>
        <v>0</v>
      </c>
      <c r="J268" s="2" t="b">
        <f t="shared" si="1"/>
        <v>0</v>
      </c>
    </row>
    <row r="269" ht="12.75" customHeight="1">
      <c r="A269" s="2" t="b">
        <f>'1'!M270</f>
        <v>0</v>
      </c>
      <c r="B269" s="2" t="b">
        <f>'2_1'!M270</f>
        <v>0</v>
      </c>
      <c r="C269" s="2" t="b">
        <f>'2_2'!M270</f>
        <v>0</v>
      </c>
      <c r="D269" s="2" t="b">
        <f>'2_3'!M270</f>
        <v>0</v>
      </c>
      <c r="E269" s="2" t="b">
        <f>'2_4'!M270</f>
        <v>0</v>
      </c>
      <c r="F269" s="2" t="b">
        <f>'2_5'!M270</f>
        <v>0</v>
      </c>
      <c r="G269" s="2" t="b">
        <f>'2_6'!M270</f>
        <v>0</v>
      </c>
      <c r="H269" s="2" t="b">
        <f>'2_7'!M270</f>
        <v>0</v>
      </c>
      <c r="I269" s="2" t="b">
        <f>'2_8'!M270</f>
        <v>0</v>
      </c>
      <c r="J269" s="2" t="b">
        <f t="shared" si="1"/>
        <v>0</v>
      </c>
    </row>
    <row r="270" ht="12.75" customHeight="1">
      <c r="A270" s="2" t="b">
        <f>'1'!M271</f>
        <v>0</v>
      </c>
      <c r="B270" s="2" t="b">
        <f>'2_1'!M271</f>
        <v>0</v>
      </c>
      <c r="C270" s="2" t="b">
        <f>'2_2'!M271</f>
        <v>0</v>
      </c>
      <c r="D270" s="2" t="b">
        <f>'2_3'!M271</f>
        <v>0</v>
      </c>
      <c r="E270" s="2" t="b">
        <f>'2_4'!M271</f>
        <v>0</v>
      </c>
      <c r="F270" s="2" t="b">
        <f>'2_5'!M271</f>
        <v>0</v>
      </c>
      <c r="G270" s="2" t="b">
        <f>'2_6'!M271</f>
        <v>0</v>
      </c>
      <c r="H270" s="2" t="b">
        <f>'2_7'!M271</f>
        <v>0</v>
      </c>
      <c r="I270" s="2" t="b">
        <f>'2_8'!M271</f>
        <v>0</v>
      </c>
      <c r="J270" s="2" t="b">
        <f t="shared" si="1"/>
        <v>0</v>
      </c>
    </row>
    <row r="271" ht="12.75" customHeight="1">
      <c r="A271" s="2" t="b">
        <f>'1'!M272</f>
        <v>0</v>
      </c>
      <c r="B271" s="2" t="b">
        <f>'2_1'!M272</f>
        <v>0</v>
      </c>
      <c r="C271" s="2" t="b">
        <f>'2_2'!M272</f>
        <v>0</v>
      </c>
      <c r="D271" s="2" t="b">
        <f>'2_3'!M272</f>
        <v>0</v>
      </c>
      <c r="E271" s="2" t="b">
        <f>'2_4'!M272</f>
        <v>0</v>
      </c>
      <c r="F271" s="2" t="b">
        <f>'2_5'!M272</f>
        <v>0</v>
      </c>
      <c r="G271" s="2" t="b">
        <f>'2_6'!M272</f>
        <v>0</v>
      </c>
      <c r="H271" s="2" t="b">
        <f>'2_7'!M272</f>
        <v>0</v>
      </c>
      <c r="I271" s="2" t="b">
        <f>'2_8'!M272</f>
        <v>0</v>
      </c>
      <c r="J271" s="2" t="b">
        <f t="shared" si="1"/>
        <v>0</v>
      </c>
    </row>
    <row r="272" ht="12.75" customHeight="1">
      <c r="A272" s="2" t="b">
        <f>'1'!M273</f>
        <v>0</v>
      </c>
      <c r="B272" s="2" t="b">
        <f>'2_1'!M273</f>
        <v>0</v>
      </c>
      <c r="C272" s="2" t="b">
        <f>'2_2'!M273</f>
        <v>0</v>
      </c>
      <c r="D272" s="2" t="b">
        <f>'2_3'!M273</f>
        <v>0</v>
      </c>
      <c r="E272" s="2" t="b">
        <f>'2_4'!M273</f>
        <v>0</v>
      </c>
      <c r="F272" s="2" t="b">
        <f>'2_5'!M273</f>
        <v>0</v>
      </c>
      <c r="G272" s="2" t="b">
        <f>'2_6'!M273</f>
        <v>0</v>
      </c>
      <c r="H272" s="2" t="b">
        <f>'2_7'!M273</f>
        <v>0</v>
      </c>
      <c r="I272" s="2" t="b">
        <f>'2_8'!M273</f>
        <v>0</v>
      </c>
      <c r="J272" s="2" t="b">
        <f t="shared" si="1"/>
        <v>0</v>
      </c>
    </row>
    <row r="273" ht="12.75" customHeight="1">
      <c r="A273" s="2" t="b">
        <f>'1'!M274</f>
        <v>0</v>
      </c>
      <c r="B273" s="2" t="b">
        <f>'2_1'!M274</f>
        <v>1</v>
      </c>
      <c r="C273" s="2" t="b">
        <f>'2_2'!M274</f>
        <v>0</v>
      </c>
      <c r="D273" s="2" t="b">
        <f>'2_3'!M274</f>
        <v>0</v>
      </c>
      <c r="E273" s="2" t="b">
        <f>'2_4'!M274</f>
        <v>0</v>
      </c>
      <c r="F273" s="2" t="b">
        <f>'2_5'!M274</f>
        <v>0</v>
      </c>
      <c r="G273" s="2" t="b">
        <f>'2_6'!M274</f>
        <v>0</v>
      </c>
      <c r="H273" s="2" t="b">
        <f>'2_7'!M274</f>
        <v>0</v>
      </c>
      <c r="I273" s="2" t="b">
        <f>'2_8'!M274</f>
        <v>0</v>
      </c>
      <c r="J273" s="2" t="b">
        <f t="shared" si="1"/>
        <v>1</v>
      </c>
    </row>
    <row r="274" ht="12.75" customHeight="1">
      <c r="A274" s="2" t="b">
        <f>'1'!M275</f>
        <v>0</v>
      </c>
      <c r="B274" s="2" t="b">
        <f>'2_1'!M275</f>
        <v>0</v>
      </c>
      <c r="C274" s="2" t="b">
        <f>'2_2'!M275</f>
        <v>0</v>
      </c>
      <c r="D274" s="2" t="b">
        <f>'2_3'!M275</f>
        <v>0</v>
      </c>
      <c r="E274" s="2" t="b">
        <f>'2_4'!M275</f>
        <v>0</v>
      </c>
      <c r="F274" s="2" t="b">
        <f>'2_5'!M275</f>
        <v>0</v>
      </c>
      <c r="G274" s="2" t="b">
        <f>'2_6'!M275</f>
        <v>0</v>
      </c>
      <c r="H274" s="2" t="b">
        <f>'2_7'!M275</f>
        <v>0</v>
      </c>
      <c r="I274" s="2" t="b">
        <f>'2_8'!M275</f>
        <v>0</v>
      </c>
      <c r="J274" s="2" t="b">
        <f t="shared" si="1"/>
        <v>0</v>
      </c>
    </row>
    <row r="275" ht="12.75" customHeight="1">
      <c r="A275" s="2" t="b">
        <f>'1'!M276</f>
        <v>0</v>
      </c>
      <c r="B275" s="2" t="b">
        <f>'2_1'!M276</f>
        <v>0</v>
      </c>
      <c r="C275" s="2" t="b">
        <f>'2_2'!M276</f>
        <v>0</v>
      </c>
      <c r="D275" s="2" t="b">
        <f>'2_3'!M276</f>
        <v>0</v>
      </c>
      <c r="E275" s="2" t="b">
        <f>'2_4'!M276</f>
        <v>0</v>
      </c>
      <c r="F275" s="2" t="b">
        <f>'2_5'!M276</f>
        <v>0</v>
      </c>
      <c r="G275" s="2" t="b">
        <f>'2_6'!M276</f>
        <v>0</v>
      </c>
      <c r="H275" s="2" t="b">
        <f>'2_7'!M276</f>
        <v>0</v>
      </c>
      <c r="I275" s="2" t="b">
        <f>'2_8'!M276</f>
        <v>0</v>
      </c>
      <c r="J275" s="2" t="b">
        <f t="shared" si="1"/>
        <v>0</v>
      </c>
    </row>
    <row r="276" ht="12.75" customHeight="1">
      <c r="A276" s="2" t="b">
        <f>'1'!M277</f>
        <v>0</v>
      </c>
      <c r="B276" s="2" t="b">
        <f>'2_1'!M277</f>
        <v>0</v>
      </c>
      <c r="C276" s="2" t="b">
        <f>'2_2'!M277</f>
        <v>0</v>
      </c>
      <c r="D276" s="2" t="b">
        <f>'2_3'!M277</f>
        <v>0</v>
      </c>
      <c r="E276" s="2" t="b">
        <f>'2_4'!M277</f>
        <v>0</v>
      </c>
      <c r="F276" s="2" t="b">
        <f>'2_5'!M277</f>
        <v>0</v>
      </c>
      <c r="G276" s="2" t="b">
        <f>'2_6'!M277</f>
        <v>0</v>
      </c>
      <c r="H276" s="2" t="b">
        <f>'2_7'!M277</f>
        <v>0</v>
      </c>
      <c r="I276" s="2" t="b">
        <f>'2_8'!M277</f>
        <v>0</v>
      </c>
      <c r="J276" s="2" t="b">
        <f t="shared" si="1"/>
        <v>0</v>
      </c>
    </row>
    <row r="277" ht="12.75" customHeight="1">
      <c r="A277" s="2" t="b">
        <f>'1'!M278</f>
        <v>0</v>
      </c>
      <c r="B277" s="2" t="b">
        <f>'2_1'!M278</f>
        <v>0</v>
      </c>
      <c r="C277" s="2" t="b">
        <f>'2_2'!M278</f>
        <v>0</v>
      </c>
      <c r="D277" s="2" t="b">
        <f>'2_3'!M278</f>
        <v>0</v>
      </c>
      <c r="E277" s="2" t="b">
        <f>'2_4'!M278</f>
        <v>0</v>
      </c>
      <c r="F277" s="2" t="b">
        <f>'2_5'!M278</f>
        <v>0</v>
      </c>
      <c r="G277" s="2" t="b">
        <f>'2_6'!M278</f>
        <v>0</v>
      </c>
      <c r="H277" s="2" t="b">
        <f>'2_7'!M278</f>
        <v>0</v>
      </c>
      <c r="I277" s="2" t="b">
        <f>'2_8'!M278</f>
        <v>0</v>
      </c>
      <c r="J277" s="2" t="b">
        <f t="shared" si="1"/>
        <v>0</v>
      </c>
    </row>
    <row r="278" ht="12.75" customHeight="1">
      <c r="A278" s="2" t="b">
        <f>'1'!M279</f>
        <v>0</v>
      </c>
      <c r="B278" s="2" t="b">
        <f>'2_1'!M279</f>
        <v>0</v>
      </c>
      <c r="C278" s="2" t="b">
        <f>'2_2'!M279</f>
        <v>0</v>
      </c>
      <c r="D278" s="2" t="b">
        <f>'2_3'!M279</f>
        <v>0</v>
      </c>
      <c r="E278" s="2" t="b">
        <f>'2_4'!M279</f>
        <v>0</v>
      </c>
      <c r="F278" s="2" t="b">
        <f>'2_5'!M279</f>
        <v>0</v>
      </c>
      <c r="G278" s="2" t="b">
        <f>'2_6'!M279</f>
        <v>0</v>
      </c>
      <c r="H278" s="2" t="b">
        <f>'2_7'!M279</f>
        <v>0</v>
      </c>
      <c r="I278" s="2" t="b">
        <f>'2_8'!M279</f>
        <v>0</v>
      </c>
      <c r="J278" s="2" t="b">
        <f t="shared" si="1"/>
        <v>0</v>
      </c>
    </row>
    <row r="279" ht="12.75" customHeight="1">
      <c r="A279" s="2" t="b">
        <f>'1'!M280</f>
        <v>0</v>
      </c>
      <c r="B279" s="2" t="b">
        <f>'2_1'!M280</f>
        <v>0</v>
      </c>
      <c r="C279" s="2" t="b">
        <f>'2_2'!M280</f>
        <v>0</v>
      </c>
      <c r="D279" s="2" t="b">
        <f>'2_3'!M280</f>
        <v>0</v>
      </c>
      <c r="E279" s="2" t="b">
        <f>'2_4'!M280</f>
        <v>0</v>
      </c>
      <c r="F279" s="2" t="b">
        <f>'2_5'!M280</f>
        <v>0</v>
      </c>
      <c r="G279" s="2" t="b">
        <f>'2_6'!M280</f>
        <v>0</v>
      </c>
      <c r="H279" s="2" t="b">
        <f>'2_7'!M280</f>
        <v>0</v>
      </c>
      <c r="I279" s="2" t="b">
        <f>'2_8'!M280</f>
        <v>0</v>
      </c>
      <c r="J279" s="2" t="b">
        <f t="shared" si="1"/>
        <v>0</v>
      </c>
    </row>
    <row r="280" ht="12.75" customHeight="1">
      <c r="A280" s="2" t="b">
        <f>'1'!M281</f>
        <v>0</v>
      </c>
      <c r="B280" s="2" t="b">
        <f>'2_1'!M281</f>
        <v>0</v>
      </c>
      <c r="C280" s="2" t="b">
        <f>'2_2'!M281</f>
        <v>0</v>
      </c>
      <c r="D280" s="2" t="b">
        <f>'2_3'!M281</f>
        <v>0</v>
      </c>
      <c r="E280" s="2" t="b">
        <f>'2_4'!M281</f>
        <v>0</v>
      </c>
      <c r="F280" s="2" t="b">
        <f>'2_5'!M281</f>
        <v>0</v>
      </c>
      <c r="G280" s="2" t="b">
        <f>'2_6'!M281</f>
        <v>0</v>
      </c>
      <c r="H280" s="2" t="b">
        <f>'2_7'!M281</f>
        <v>0</v>
      </c>
      <c r="I280" s="2" t="b">
        <f>'2_8'!M281</f>
        <v>0</v>
      </c>
      <c r="J280" s="2" t="b">
        <f t="shared" si="1"/>
        <v>0</v>
      </c>
    </row>
    <row r="281" ht="12.75" customHeight="1">
      <c r="A281" s="2" t="b">
        <f>'1'!M282</f>
        <v>0</v>
      </c>
      <c r="B281" s="2" t="b">
        <f>'2_1'!M282</f>
        <v>0</v>
      </c>
      <c r="C281" s="2" t="b">
        <f>'2_2'!M282</f>
        <v>0</v>
      </c>
      <c r="D281" s="2" t="b">
        <f>'2_3'!M282</f>
        <v>0</v>
      </c>
      <c r="E281" s="2" t="b">
        <f>'2_4'!M282</f>
        <v>0</v>
      </c>
      <c r="F281" s="2" t="b">
        <f>'2_5'!M282</f>
        <v>0</v>
      </c>
      <c r="G281" s="2" t="b">
        <f>'2_6'!M282</f>
        <v>0</v>
      </c>
      <c r="H281" s="2" t="b">
        <f>'2_7'!M282</f>
        <v>0</v>
      </c>
      <c r="I281" s="2" t="b">
        <f>'2_8'!M282</f>
        <v>0</v>
      </c>
      <c r="J281" s="2" t="b">
        <f t="shared" si="1"/>
        <v>0</v>
      </c>
    </row>
    <row r="282" ht="12.75" customHeight="1">
      <c r="A282" s="2" t="b">
        <f>'1'!M283</f>
        <v>0</v>
      </c>
      <c r="B282" s="2" t="b">
        <f>'2_1'!M283</f>
        <v>0</v>
      </c>
      <c r="C282" s="2" t="b">
        <f>'2_2'!M283</f>
        <v>0</v>
      </c>
      <c r="D282" s="2" t="b">
        <f>'2_3'!M283</f>
        <v>0</v>
      </c>
      <c r="E282" s="2" t="b">
        <f>'2_4'!M283</f>
        <v>0</v>
      </c>
      <c r="F282" s="2" t="b">
        <f>'2_5'!M283</f>
        <v>0</v>
      </c>
      <c r="G282" s="2" t="b">
        <f>'2_6'!M283</f>
        <v>0</v>
      </c>
      <c r="H282" s="2" t="b">
        <f>'2_7'!M283</f>
        <v>0</v>
      </c>
      <c r="I282" s="2" t="b">
        <f>'2_8'!M283</f>
        <v>0</v>
      </c>
      <c r="J282" s="2" t="b">
        <f t="shared" si="1"/>
        <v>0</v>
      </c>
    </row>
    <row r="283" ht="12.75" customHeight="1">
      <c r="A283" s="2" t="b">
        <f>'1'!M284</f>
        <v>0</v>
      </c>
      <c r="B283" s="2" t="b">
        <f>'2_1'!M284</f>
        <v>0</v>
      </c>
      <c r="C283" s="2" t="b">
        <f>'2_2'!M284</f>
        <v>0</v>
      </c>
      <c r="D283" s="2" t="b">
        <f>'2_3'!M284</f>
        <v>0</v>
      </c>
      <c r="E283" s="2" t="b">
        <f>'2_4'!M284</f>
        <v>0</v>
      </c>
      <c r="F283" s="2" t="b">
        <f>'2_5'!M284</f>
        <v>0</v>
      </c>
      <c r="G283" s="2" t="b">
        <f>'2_6'!M284</f>
        <v>0</v>
      </c>
      <c r="H283" s="2" t="b">
        <f>'2_7'!M284</f>
        <v>0</v>
      </c>
      <c r="I283" s="2" t="b">
        <f>'2_8'!M284</f>
        <v>0</v>
      </c>
      <c r="J283" s="2" t="b">
        <f t="shared" si="1"/>
        <v>0</v>
      </c>
    </row>
    <row r="284" ht="12.75" customHeight="1">
      <c r="A284" s="2" t="b">
        <f>'1'!M285</f>
        <v>0</v>
      </c>
      <c r="B284" s="2" t="b">
        <f>'2_1'!M285</f>
        <v>0</v>
      </c>
      <c r="C284" s="2" t="b">
        <f>'2_2'!M285</f>
        <v>0</v>
      </c>
      <c r="D284" s="2" t="b">
        <f>'2_3'!M285</f>
        <v>0</v>
      </c>
      <c r="E284" s="2" t="b">
        <f>'2_4'!M285</f>
        <v>0</v>
      </c>
      <c r="F284" s="2" t="b">
        <f>'2_5'!M285</f>
        <v>0</v>
      </c>
      <c r="G284" s="2" t="b">
        <f>'2_6'!M285</f>
        <v>0</v>
      </c>
      <c r="H284" s="2" t="b">
        <f>'2_7'!M285</f>
        <v>0</v>
      </c>
      <c r="I284" s="2" t="b">
        <f>'2_8'!M285</f>
        <v>0</v>
      </c>
      <c r="J284" s="2" t="b">
        <f t="shared" si="1"/>
        <v>0</v>
      </c>
    </row>
    <row r="285" ht="12.75" customHeight="1">
      <c r="A285" s="2" t="b">
        <f>'1'!M286</f>
        <v>0</v>
      </c>
      <c r="B285" s="2" t="b">
        <f>'2_1'!M286</f>
        <v>0</v>
      </c>
      <c r="C285" s="2" t="b">
        <f>'2_2'!M286</f>
        <v>0</v>
      </c>
      <c r="D285" s="2" t="b">
        <f>'2_3'!M286</f>
        <v>0</v>
      </c>
      <c r="E285" s="2" t="b">
        <f>'2_4'!M286</f>
        <v>0</v>
      </c>
      <c r="F285" s="2" t="b">
        <f>'2_5'!M286</f>
        <v>0</v>
      </c>
      <c r="G285" s="2" t="b">
        <f>'2_6'!M286</f>
        <v>0</v>
      </c>
      <c r="H285" s="2" t="b">
        <f>'2_7'!M286</f>
        <v>0</v>
      </c>
      <c r="I285" s="2" t="b">
        <f>'2_8'!M286</f>
        <v>0</v>
      </c>
      <c r="J285" s="2" t="b">
        <f t="shared" si="1"/>
        <v>0</v>
      </c>
    </row>
    <row r="286" ht="12.75" customHeight="1">
      <c r="A286" s="2" t="b">
        <f>'1'!M287</f>
        <v>0</v>
      </c>
      <c r="B286" s="2" t="b">
        <f>'2_1'!M287</f>
        <v>0</v>
      </c>
      <c r="C286" s="2" t="b">
        <f>'2_2'!M287</f>
        <v>0</v>
      </c>
      <c r="D286" s="2" t="b">
        <f>'2_3'!M287</f>
        <v>0</v>
      </c>
      <c r="E286" s="2" t="b">
        <f>'2_4'!M287</f>
        <v>0</v>
      </c>
      <c r="F286" s="2" t="b">
        <f>'2_5'!M287</f>
        <v>0</v>
      </c>
      <c r="G286" s="2" t="b">
        <f>'2_6'!M287</f>
        <v>0</v>
      </c>
      <c r="H286" s="2" t="b">
        <f>'2_7'!M287</f>
        <v>0</v>
      </c>
      <c r="I286" s="2" t="b">
        <f>'2_8'!M287</f>
        <v>0</v>
      </c>
      <c r="J286" s="2" t="b">
        <f t="shared" si="1"/>
        <v>0</v>
      </c>
    </row>
    <row r="287" ht="12.75" customHeight="1">
      <c r="A287" s="2" t="b">
        <f>'1'!M288</f>
        <v>0</v>
      </c>
      <c r="B287" s="2" t="b">
        <f>'2_1'!M288</f>
        <v>0</v>
      </c>
      <c r="C287" s="2" t="b">
        <f>'2_2'!M288</f>
        <v>0</v>
      </c>
      <c r="D287" s="2" t="b">
        <f>'2_3'!M288</f>
        <v>0</v>
      </c>
      <c r="E287" s="2" t="b">
        <f>'2_4'!M288</f>
        <v>0</v>
      </c>
      <c r="F287" s="2" t="b">
        <f>'2_5'!M288</f>
        <v>0</v>
      </c>
      <c r="G287" s="2" t="b">
        <f>'2_6'!M288</f>
        <v>0</v>
      </c>
      <c r="H287" s="2" t="b">
        <f>'2_7'!M288</f>
        <v>0</v>
      </c>
      <c r="I287" s="2" t="b">
        <f>'2_8'!M288</f>
        <v>0</v>
      </c>
      <c r="J287" s="2" t="b">
        <f t="shared" si="1"/>
        <v>0</v>
      </c>
    </row>
    <row r="288" ht="12.75" customHeight="1">
      <c r="A288" s="2" t="b">
        <f>'1'!M289</f>
        <v>0</v>
      </c>
      <c r="B288" s="2" t="b">
        <f>'2_1'!M289</f>
        <v>0</v>
      </c>
      <c r="C288" s="2" t="b">
        <f>'2_2'!M289</f>
        <v>0</v>
      </c>
      <c r="D288" s="2" t="b">
        <f>'2_3'!M289</f>
        <v>0</v>
      </c>
      <c r="E288" s="2" t="b">
        <f>'2_4'!M289</f>
        <v>0</v>
      </c>
      <c r="F288" s="2" t="b">
        <f>'2_5'!M289</f>
        <v>0</v>
      </c>
      <c r="G288" s="2" t="b">
        <f>'2_6'!M289</f>
        <v>0</v>
      </c>
      <c r="H288" s="2" t="b">
        <f>'2_7'!M289</f>
        <v>0</v>
      </c>
      <c r="I288" s="2" t="b">
        <f>'2_8'!M289</f>
        <v>0</v>
      </c>
      <c r="J288" s="2" t="b">
        <f t="shared" si="1"/>
        <v>0</v>
      </c>
    </row>
    <row r="289" ht="12.75" customHeight="1">
      <c r="A289" s="2" t="b">
        <f>'1'!M290</f>
        <v>0</v>
      </c>
      <c r="B289" s="2" t="b">
        <f>'2_1'!M290</f>
        <v>0</v>
      </c>
      <c r="C289" s="2" t="b">
        <f>'2_2'!M290</f>
        <v>0</v>
      </c>
      <c r="D289" s="2" t="b">
        <f>'2_3'!M290</f>
        <v>0</v>
      </c>
      <c r="E289" s="2" t="b">
        <f>'2_4'!M290</f>
        <v>0</v>
      </c>
      <c r="F289" s="2" t="b">
        <f>'2_5'!M290</f>
        <v>0</v>
      </c>
      <c r="G289" s="2" t="b">
        <f>'2_6'!M290</f>
        <v>0</v>
      </c>
      <c r="H289" s="2" t="b">
        <f>'2_7'!M290</f>
        <v>0</v>
      </c>
      <c r="I289" s="2" t="b">
        <f>'2_8'!M290</f>
        <v>0</v>
      </c>
      <c r="J289" s="2" t="b">
        <f t="shared" si="1"/>
        <v>0</v>
      </c>
    </row>
    <row r="290" ht="12.75" customHeight="1">
      <c r="A290" s="2" t="b">
        <f>'1'!M291</f>
        <v>0</v>
      </c>
      <c r="B290" s="2" t="b">
        <f>'2_1'!M291</f>
        <v>0</v>
      </c>
      <c r="C290" s="2" t="b">
        <f>'2_2'!M291</f>
        <v>0</v>
      </c>
      <c r="D290" s="2" t="b">
        <f>'2_3'!M291</f>
        <v>0</v>
      </c>
      <c r="E290" s="2" t="b">
        <f>'2_4'!M291</f>
        <v>0</v>
      </c>
      <c r="F290" s="2" t="b">
        <f>'2_5'!M291</f>
        <v>0</v>
      </c>
      <c r="G290" s="2" t="b">
        <f>'2_6'!M291</f>
        <v>0</v>
      </c>
      <c r="H290" s="2" t="b">
        <f>'2_7'!M291</f>
        <v>0</v>
      </c>
      <c r="I290" s="2" t="b">
        <f>'2_8'!M291</f>
        <v>0</v>
      </c>
      <c r="J290" s="2" t="b">
        <f t="shared" si="1"/>
        <v>0</v>
      </c>
    </row>
    <row r="291" ht="12.75" customHeight="1">
      <c r="A291" s="2" t="b">
        <f>'1'!M292</f>
        <v>0</v>
      </c>
      <c r="B291" s="2" t="b">
        <f>'2_1'!M292</f>
        <v>0</v>
      </c>
      <c r="C291" s="2" t="b">
        <f>'2_2'!M292</f>
        <v>0</v>
      </c>
      <c r="D291" s="2" t="b">
        <f>'2_3'!M292</f>
        <v>0</v>
      </c>
      <c r="E291" s="2" t="b">
        <f>'2_4'!M292</f>
        <v>0</v>
      </c>
      <c r="F291" s="2" t="b">
        <f>'2_5'!M292</f>
        <v>0</v>
      </c>
      <c r="G291" s="2" t="b">
        <f>'2_6'!M292</f>
        <v>0</v>
      </c>
      <c r="H291" s="2" t="b">
        <f>'2_7'!M292</f>
        <v>0</v>
      </c>
      <c r="I291" s="2" t="b">
        <f>'2_8'!M292</f>
        <v>0</v>
      </c>
      <c r="J291" s="2" t="b">
        <f t="shared" si="1"/>
        <v>0</v>
      </c>
    </row>
    <row r="292" ht="12.75" customHeight="1">
      <c r="A292" s="2" t="b">
        <f>'1'!M293</f>
        <v>0</v>
      </c>
      <c r="B292" s="2" t="b">
        <f>'2_1'!M293</f>
        <v>0</v>
      </c>
      <c r="C292" s="2" t="b">
        <f>'2_2'!M293</f>
        <v>0</v>
      </c>
      <c r="D292" s="2" t="b">
        <f>'2_3'!M293</f>
        <v>0</v>
      </c>
      <c r="E292" s="2" t="b">
        <f>'2_4'!M293</f>
        <v>0</v>
      </c>
      <c r="F292" s="2" t="b">
        <f>'2_5'!M293</f>
        <v>0</v>
      </c>
      <c r="G292" s="2" t="b">
        <f>'2_6'!M293</f>
        <v>0</v>
      </c>
      <c r="H292" s="2" t="b">
        <f>'2_7'!M293</f>
        <v>0</v>
      </c>
      <c r="I292" s="2" t="b">
        <f>'2_8'!M293</f>
        <v>0</v>
      </c>
      <c r="J292" s="2" t="b">
        <f t="shared" si="1"/>
        <v>0</v>
      </c>
    </row>
    <row r="293" ht="12.75" customHeight="1">
      <c r="A293" s="2" t="b">
        <f>'1'!M294</f>
        <v>0</v>
      </c>
      <c r="B293" s="2" t="b">
        <f>'2_1'!M294</f>
        <v>0</v>
      </c>
      <c r="C293" s="2" t="b">
        <f>'2_2'!M294</f>
        <v>0</v>
      </c>
      <c r="D293" s="2" t="b">
        <f>'2_3'!M294</f>
        <v>0</v>
      </c>
      <c r="E293" s="2" t="b">
        <f>'2_4'!M294</f>
        <v>0</v>
      </c>
      <c r="F293" s="2" t="b">
        <f>'2_5'!M294</f>
        <v>0</v>
      </c>
      <c r="G293" s="2" t="b">
        <f>'2_6'!M294</f>
        <v>0</v>
      </c>
      <c r="H293" s="2" t="b">
        <f>'2_7'!M294</f>
        <v>0</v>
      </c>
      <c r="I293" s="2" t="b">
        <f>'2_8'!M294</f>
        <v>0</v>
      </c>
      <c r="J293" s="2" t="b">
        <f t="shared" si="1"/>
        <v>0</v>
      </c>
    </row>
    <row r="294" ht="12.75" customHeight="1">
      <c r="A294" s="2" t="b">
        <f>'1'!M295</f>
        <v>0</v>
      </c>
      <c r="B294" s="2" t="b">
        <f>'2_1'!M295</f>
        <v>0</v>
      </c>
      <c r="C294" s="2" t="b">
        <f>'2_2'!M295</f>
        <v>0</v>
      </c>
      <c r="D294" s="2" t="b">
        <f>'2_3'!M295</f>
        <v>0</v>
      </c>
      <c r="E294" s="2" t="b">
        <f>'2_4'!M295</f>
        <v>0</v>
      </c>
      <c r="F294" s="2" t="b">
        <f>'2_5'!M295</f>
        <v>0</v>
      </c>
      <c r="G294" s="2" t="b">
        <f>'2_6'!M295</f>
        <v>0</v>
      </c>
      <c r="H294" s="2" t="b">
        <f>'2_7'!M295</f>
        <v>0</v>
      </c>
      <c r="I294" s="2" t="b">
        <f>'2_8'!M295</f>
        <v>0</v>
      </c>
      <c r="J294" s="2" t="b">
        <f t="shared" si="1"/>
        <v>0</v>
      </c>
    </row>
    <row r="295" ht="12.75" customHeight="1">
      <c r="A295" s="2" t="b">
        <f>'1'!M296</f>
        <v>0</v>
      </c>
      <c r="B295" s="2" t="b">
        <f>'2_1'!M296</f>
        <v>0</v>
      </c>
      <c r="C295" s="2" t="b">
        <f>'2_2'!M296</f>
        <v>0</v>
      </c>
      <c r="D295" s="2" t="b">
        <f>'2_3'!M296</f>
        <v>0</v>
      </c>
      <c r="E295" s="2" t="b">
        <f>'2_4'!M296</f>
        <v>0</v>
      </c>
      <c r="F295" s="2" t="b">
        <f>'2_5'!M296</f>
        <v>0</v>
      </c>
      <c r="G295" s="2" t="b">
        <f>'2_6'!M296</f>
        <v>0</v>
      </c>
      <c r="H295" s="2" t="b">
        <f>'2_7'!M296</f>
        <v>0</v>
      </c>
      <c r="I295" s="2" t="b">
        <f>'2_8'!M296</f>
        <v>0</v>
      </c>
      <c r="J295" s="2" t="b">
        <f t="shared" si="1"/>
        <v>0</v>
      </c>
    </row>
    <row r="296" ht="12.75" customHeight="1">
      <c r="A296" s="2" t="b">
        <f>'1'!M297</f>
        <v>0</v>
      </c>
      <c r="B296" s="2" t="b">
        <f>'2_1'!M297</f>
        <v>0</v>
      </c>
      <c r="C296" s="2" t="b">
        <f>'2_2'!M297</f>
        <v>0</v>
      </c>
      <c r="D296" s="2" t="b">
        <f>'2_3'!M297</f>
        <v>0</v>
      </c>
      <c r="E296" s="2" t="b">
        <f>'2_4'!M297</f>
        <v>0</v>
      </c>
      <c r="F296" s="2" t="b">
        <f>'2_5'!M297</f>
        <v>0</v>
      </c>
      <c r="G296" s="2" t="b">
        <f>'2_6'!M297</f>
        <v>0</v>
      </c>
      <c r="H296" s="2" t="b">
        <f>'2_7'!M297</f>
        <v>0</v>
      </c>
      <c r="I296" s="2" t="b">
        <f>'2_8'!M297</f>
        <v>0</v>
      </c>
      <c r="J296" s="2" t="b">
        <f t="shared" si="1"/>
        <v>0</v>
      </c>
    </row>
    <row r="297" ht="12.75" customHeight="1">
      <c r="A297" s="2" t="b">
        <f>'1'!M298</f>
        <v>0</v>
      </c>
      <c r="B297" s="2" t="b">
        <f>'2_1'!M298</f>
        <v>0</v>
      </c>
      <c r="C297" s="2" t="b">
        <f>'2_2'!M298</f>
        <v>0</v>
      </c>
      <c r="D297" s="2" t="b">
        <f>'2_3'!M298</f>
        <v>0</v>
      </c>
      <c r="E297" s="2" t="b">
        <f>'2_4'!M298</f>
        <v>0</v>
      </c>
      <c r="F297" s="2" t="b">
        <f>'2_5'!M298</f>
        <v>0</v>
      </c>
      <c r="G297" s="2" t="b">
        <f>'2_6'!M298</f>
        <v>0</v>
      </c>
      <c r="H297" s="2" t="b">
        <f>'2_7'!M298</f>
        <v>0</v>
      </c>
      <c r="I297" s="2" t="b">
        <f>'2_8'!M298</f>
        <v>0</v>
      </c>
      <c r="J297" s="2" t="b">
        <f t="shared" si="1"/>
        <v>0</v>
      </c>
    </row>
    <row r="298" ht="12.75" customHeight="1">
      <c r="A298" s="2" t="b">
        <f>'1'!M299</f>
        <v>0</v>
      </c>
      <c r="B298" s="2" t="b">
        <f>'2_1'!M299</f>
        <v>1</v>
      </c>
      <c r="C298" s="2" t="b">
        <f>'2_2'!M299</f>
        <v>0</v>
      </c>
      <c r="D298" s="2" t="b">
        <f>'2_3'!M299</f>
        <v>0</v>
      </c>
      <c r="E298" s="2" t="b">
        <f>'2_4'!M299</f>
        <v>0</v>
      </c>
      <c r="F298" s="2" t="b">
        <f>'2_5'!M299</f>
        <v>0</v>
      </c>
      <c r="G298" s="2" t="b">
        <f>'2_6'!M299</f>
        <v>0</v>
      </c>
      <c r="H298" s="2" t="b">
        <f>'2_7'!M299</f>
        <v>0</v>
      </c>
      <c r="I298" s="2" t="b">
        <f>'2_8'!M299</f>
        <v>0</v>
      </c>
      <c r="J298" s="2" t="b">
        <f t="shared" si="1"/>
        <v>1</v>
      </c>
    </row>
    <row r="299" ht="12.75" customHeight="1">
      <c r="A299" s="2" t="b">
        <f>'1'!M300</f>
        <v>0</v>
      </c>
      <c r="B299" s="2" t="b">
        <f>'2_1'!M300</f>
        <v>0</v>
      </c>
      <c r="C299" s="2" t="b">
        <f>'2_2'!M300</f>
        <v>0</v>
      </c>
      <c r="D299" s="2" t="b">
        <f>'2_3'!M300</f>
        <v>0</v>
      </c>
      <c r="E299" s="2" t="b">
        <f>'2_4'!M300</f>
        <v>0</v>
      </c>
      <c r="F299" s="2" t="b">
        <f>'2_5'!M300</f>
        <v>0</v>
      </c>
      <c r="G299" s="2" t="b">
        <f>'2_6'!M300</f>
        <v>0</v>
      </c>
      <c r="H299" s="2" t="b">
        <f>'2_7'!M300</f>
        <v>0</v>
      </c>
      <c r="I299" s="2" t="b">
        <f>'2_8'!M300</f>
        <v>0</v>
      </c>
      <c r="J299" s="2" t="b">
        <f t="shared" si="1"/>
        <v>0</v>
      </c>
    </row>
    <row r="300" ht="12.75" customHeight="1">
      <c r="A300" s="2" t="b">
        <f>'1'!M301</f>
        <v>0</v>
      </c>
      <c r="B300" s="2" t="b">
        <f>'2_1'!M301</f>
        <v>0</v>
      </c>
      <c r="C300" s="2" t="b">
        <f>'2_2'!M301</f>
        <v>0</v>
      </c>
      <c r="D300" s="2" t="b">
        <f>'2_3'!M301</f>
        <v>0</v>
      </c>
      <c r="E300" s="2" t="b">
        <f>'2_4'!M301</f>
        <v>0</v>
      </c>
      <c r="F300" s="2" t="b">
        <f>'2_5'!M301</f>
        <v>0</v>
      </c>
      <c r="G300" s="2" t="b">
        <f>'2_6'!M301</f>
        <v>0</v>
      </c>
      <c r="H300" s="2" t="b">
        <f>'2_7'!M301</f>
        <v>0</v>
      </c>
      <c r="I300" s="2" t="b">
        <f>'2_8'!M301</f>
        <v>0</v>
      </c>
      <c r="J300" s="2" t="b">
        <f t="shared" si="1"/>
        <v>0</v>
      </c>
    </row>
    <row r="301" ht="12.75" customHeight="1">
      <c r="A301" s="2" t="b">
        <f>'1'!M302</f>
        <v>0</v>
      </c>
      <c r="B301" s="2" t="b">
        <f>'2_1'!M302</f>
        <v>0</v>
      </c>
      <c r="C301" s="2" t="b">
        <f>'2_2'!M302</f>
        <v>0</v>
      </c>
      <c r="D301" s="2" t="b">
        <f>'2_3'!M302</f>
        <v>0</v>
      </c>
      <c r="E301" s="2" t="b">
        <f>'2_4'!M302</f>
        <v>0</v>
      </c>
      <c r="F301" s="2" t="b">
        <f>'2_5'!M302</f>
        <v>0</v>
      </c>
      <c r="G301" s="2" t="b">
        <f>'2_6'!M302</f>
        <v>0</v>
      </c>
      <c r="H301" s="2" t="b">
        <f>'2_7'!M302</f>
        <v>0</v>
      </c>
      <c r="I301" s="2" t="b">
        <f>'2_8'!M302</f>
        <v>0</v>
      </c>
      <c r="J301" s="2" t="b">
        <f t="shared" si="1"/>
        <v>0</v>
      </c>
    </row>
    <row r="302" ht="12.75" customHeight="1">
      <c r="A302" s="2" t="b">
        <f>'1'!M303</f>
        <v>0</v>
      </c>
      <c r="B302" s="2" t="b">
        <f>'2_1'!M303</f>
        <v>0</v>
      </c>
      <c r="C302" s="2" t="b">
        <f>'2_2'!M303</f>
        <v>0</v>
      </c>
      <c r="D302" s="2" t="b">
        <f>'2_3'!M303</f>
        <v>0</v>
      </c>
      <c r="E302" s="2" t="b">
        <f>'2_4'!M303</f>
        <v>0</v>
      </c>
      <c r="F302" s="2" t="b">
        <f>'2_5'!M303</f>
        <v>0</v>
      </c>
      <c r="G302" s="2" t="b">
        <f>'2_6'!M303</f>
        <v>0</v>
      </c>
      <c r="H302" s="2" t="b">
        <f>'2_7'!M303</f>
        <v>0</v>
      </c>
      <c r="I302" s="2" t="b">
        <f>'2_8'!M303</f>
        <v>0</v>
      </c>
      <c r="J302" s="2" t="b">
        <f t="shared" si="1"/>
        <v>0</v>
      </c>
    </row>
    <row r="303" ht="12.75" customHeight="1">
      <c r="A303" s="2" t="b">
        <f>'1'!M304</f>
        <v>0</v>
      </c>
      <c r="B303" s="2" t="b">
        <f>'2_1'!M304</f>
        <v>0</v>
      </c>
      <c r="C303" s="2" t="b">
        <f>'2_2'!M304</f>
        <v>0</v>
      </c>
      <c r="D303" s="2" t="b">
        <f>'2_3'!M304</f>
        <v>0</v>
      </c>
      <c r="E303" s="2" t="b">
        <f>'2_4'!M304</f>
        <v>0</v>
      </c>
      <c r="F303" s="2" t="b">
        <f>'2_5'!M304</f>
        <v>0</v>
      </c>
      <c r="G303" s="2" t="b">
        <f>'2_6'!M304</f>
        <v>0</v>
      </c>
      <c r="H303" s="2" t="b">
        <f>'2_7'!M304</f>
        <v>0</v>
      </c>
      <c r="I303" s="2" t="b">
        <f>'2_8'!M304</f>
        <v>0</v>
      </c>
      <c r="J303" s="2" t="b">
        <f t="shared" si="1"/>
        <v>0</v>
      </c>
    </row>
    <row r="304" ht="12.75" customHeight="1">
      <c r="A304" s="2" t="b">
        <f>'1'!M305</f>
        <v>0</v>
      </c>
      <c r="B304" s="2" t="b">
        <f>'2_1'!M305</f>
        <v>0</v>
      </c>
      <c r="C304" s="2" t="b">
        <f>'2_2'!M305</f>
        <v>0</v>
      </c>
      <c r="D304" s="2" t="b">
        <f>'2_3'!M305</f>
        <v>0</v>
      </c>
      <c r="E304" s="2" t="b">
        <f>'2_4'!M305</f>
        <v>0</v>
      </c>
      <c r="F304" s="2" t="b">
        <f>'2_5'!M305</f>
        <v>0</v>
      </c>
      <c r="G304" s="2" t="b">
        <f>'2_6'!M305</f>
        <v>0</v>
      </c>
      <c r="H304" s="2" t="b">
        <f>'2_7'!M305</f>
        <v>0</v>
      </c>
      <c r="I304" s="2" t="b">
        <f>'2_8'!M305</f>
        <v>0</v>
      </c>
      <c r="J304" s="2" t="b">
        <f t="shared" si="1"/>
        <v>0</v>
      </c>
    </row>
    <row r="305" ht="12.75" customHeight="1">
      <c r="A305" s="2" t="b">
        <f>'1'!M306</f>
        <v>0</v>
      </c>
      <c r="B305" s="2" t="b">
        <f>'2_1'!M306</f>
        <v>0</v>
      </c>
      <c r="C305" s="2" t="b">
        <f>'2_2'!M306</f>
        <v>0</v>
      </c>
      <c r="D305" s="2" t="b">
        <f>'2_3'!M306</f>
        <v>0</v>
      </c>
      <c r="E305" s="2" t="b">
        <f>'2_4'!M306</f>
        <v>0</v>
      </c>
      <c r="F305" s="2" t="b">
        <f>'2_5'!M306</f>
        <v>0</v>
      </c>
      <c r="G305" s="2" t="b">
        <f>'2_6'!M306</f>
        <v>0</v>
      </c>
      <c r="H305" s="2" t="b">
        <f>'2_7'!M306</f>
        <v>0</v>
      </c>
      <c r="I305" s="2" t="b">
        <f>'2_8'!M306</f>
        <v>0</v>
      </c>
      <c r="J305" s="2" t="b">
        <f t="shared" si="1"/>
        <v>0</v>
      </c>
    </row>
    <row r="306" ht="12.75" customHeight="1">
      <c r="A306" s="2" t="b">
        <f>'1'!M307</f>
        <v>0</v>
      </c>
      <c r="B306" s="2" t="b">
        <f>'2_1'!M307</f>
        <v>0</v>
      </c>
      <c r="C306" s="2" t="b">
        <f>'2_2'!M307</f>
        <v>0</v>
      </c>
      <c r="D306" s="2" t="b">
        <f>'2_3'!M307</f>
        <v>0</v>
      </c>
      <c r="E306" s="2" t="b">
        <f>'2_4'!M307</f>
        <v>0</v>
      </c>
      <c r="F306" s="2" t="b">
        <f>'2_5'!M307</f>
        <v>0</v>
      </c>
      <c r="G306" s="2" t="b">
        <f>'2_6'!M307</f>
        <v>0</v>
      </c>
      <c r="H306" s="2" t="b">
        <f>'2_7'!M307</f>
        <v>0</v>
      </c>
      <c r="I306" s="2" t="b">
        <f>'2_8'!M307</f>
        <v>0</v>
      </c>
      <c r="J306" s="2" t="b">
        <f t="shared" si="1"/>
        <v>0</v>
      </c>
    </row>
    <row r="307" ht="12.75" customHeight="1">
      <c r="A307" s="2" t="b">
        <f>'1'!M308</f>
        <v>0</v>
      </c>
      <c r="B307" s="2" t="b">
        <f>'2_1'!M308</f>
        <v>0</v>
      </c>
      <c r="C307" s="2" t="b">
        <f>'2_2'!M308</f>
        <v>0</v>
      </c>
      <c r="D307" s="2" t="b">
        <f>'2_3'!M308</f>
        <v>0</v>
      </c>
      <c r="E307" s="2" t="b">
        <f>'2_4'!M308</f>
        <v>0</v>
      </c>
      <c r="F307" s="2" t="b">
        <f>'2_5'!M308</f>
        <v>0</v>
      </c>
      <c r="G307" s="2" t="b">
        <f>'2_6'!M308</f>
        <v>0</v>
      </c>
      <c r="H307" s="2" t="b">
        <f>'2_7'!M308</f>
        <v>0</v>
      </c>
      <c r="I307" s="2" t="b">
        <f>'2_8'!M308</f>
        <v>0</v>
      </c>
      <c r="J307" s="2" t="b">
        <f t="shared" si="1"/>
        <v>0</v>
      </c>
    </row>
    <row r="308" ht="12.75" customHeight="1">
      <c r="A308" s="2" t="b">
        <f>'1'!M309</f>
        <v>0</v>
      </c>
      <c r="B308" s="2" t="b">
        <f>'2_1'!M309</f>
        <v>0</v>
      </c>
      <c r="C308" s="2" t="b">
        <f>'2_2'!M309</f>
        <v>0</v>
      </c>
      <c r="D308" s="2" t="b">
        <f>'2_3'!M309</f>
        <v>0</v>
      </c>
      <c r="E308" s="2" t="b">
        <f>'2_4'!M309</f>
        <v>0</v>
      </c>
      <c r="F308" s="2" t="b">
        <f>'2_5'!M309</f>
        <v>0</v>
      </c>
      <c r="G308" s="2" t="b">
        <f>'2_6'!M309</f>
        <v>0</v>
      </c>
      <c r="H308" s="2" t="b">
        <f>'2_7'!M309</f>
        <v>0</v>
      </c>
      <c r="I308" s="2" t="b">
        <f>'2_8'!M309</f>
        <v>0</v>
      </c>
      <c r="J308" s="2" t="b">
        <f t="shared" si="1"/>
        <v>0</v>
      </c>
    </row>
    <row r="309" ht="12.75" customHeight="1">
      <c r="A309" s="2" t="b">
        <f>'1'!M310</f>
        <v>0</v>
      </c>
      <c r="B309" s="2" t="b">
        <f>'2_1'!M310</f>
        <v>0</v>
      </c>
      <c r="C309" s="2" t="b">
        <f>'2_2'!M310</f>
        <v>0</v>
      </c>
      <c r="D309" s="2" t="b">
        <f>'2_3'!M310</f>
        <v>0</v>
      </c>
      <c r="E309" s="2" t="b">
        <f>'2_4'!M310</f>
        <v>0</v>
      </c>
      <c r="F309" s="2" t="b">
        <f>'2_5'!M310</f>
        <v>0</v>
      </c>
      <c r="G309" s="2" t="b">
        <f>'2_6'!M310</f>
        <v>0</v>
      </c>
      <c r="H309" s="2" t="b">
        <f>'2_7'!M310</f>
        <v>0</v>
      </c>
      <c r="I309" s="2" t="b">
        <f>'2_8'!M310</f>
        <v>0</v>
      </c>
      <c r="J309" s="2" t="b">
        <f t="shared" si="1"/>
        <v>0</v>
      </c>
    </row>
    <row r="310" ht="12.75" customHeight="1">
      <c r="A310" s="2" t="b">
        <f>'1'!M311</f>
        <v>0</v>
      </c>
      <c r="B310" s="2" t="b">
        <f>'2_1'!M311</f>
        <v>0</v>
      </c>
      <c r="C310" s="2" t="b">
        <f>'2_2'!M311</f>
        <v>0</v>
      </c>
      <c r="D310" s="2" t="b">
        <f>'2_3'!M311</f>
        <v>0</v>
      </c>
      <c r="E310" s="2" t="b">
        <f>'2_4'!M311</f>
        <v>0</v>
      </c>
      <c r="F310" s="2" t="b">
        <f>'2_5'!M311</f>
        <v>0</v>
      </c>
      <c r="G310" s="2" t="b">
        <f>'2_6'!M311</f>
        <v>0</v>
      </c>
      <c r="H310" s="2" t="b">
        <f>'2_7'!M311</f>
        <v>0</v>
      </c>
      <c r="I310" s="2" t="b">
        <f>'2_8'!M311</f>
        <v>0</v>
      </c>
      <c r="J310" s="2" t="b">
        <f t="shared" si="1"/>
        <v>0</v>
      </c>
    </row>
    <row r="311" ht="12.75" customHeight="1">
      <c r="A311" s="2" t="b">
        <f>'1'!M312</f>
        <v>0</v>
      </c>
      <c r="B311" s="2" t="b">
        <f>'2_1'!M312</f>
        <v>0</v>
      </c>
      <c r="C311" s="2" t="b">
        <f>'2_2'!M312</f>
        <v>0</v>
      </c>
      <c r="D311" s="2" t="b">
        <f>'2_3'!M312</f>
        <v>0</v>
      </c>
      <c r="E311" s="2" t="b">
        <f>'2_4'!M312</f>
        <v>0</v>
      </c>
      <c r="F311" s="2" t="b">
        <f>'2_5'!M312</f>
        <v>0</v>
      </c>
      <c r="G311" s="2" t="b">
        <f>'2_6'!M312</f>
        <v>0</v>
      </c>
      <c r="H311" s="2" t="b">
        <f>'2_7'!M312</f>
        <v>0</v>
      </c>
      <c r="I311" s="2" t="b">
        <f>'2_8'!M312</f>
        <v>0</v>
      </c>
      <c r="J311" s="2" t="b">
        <f t="shared" si="1"/>
        <v>0</v>
      </c>
    </row>
    <row r="312" ht="12.75" customHeight="1">
      <c r="A312" s="2" t="b">
        <f>'1'!M313</f>
        <v>0</v>
      </c>
      <c r="B312" s="2" t="b">
        <f>'2_1'!M313</f>
        <v>0</v>
      </c>
      <c r="C312" s="2" t="b">
        <f>'2_2'!M313</f>
        <v>0</v>
      </c>
      <c r="D312" s="2" t="b">
        <f>'2_3'!M313</f>
        <v>0</v>
      </c>
      <c r="E312" s="2" t="b">
        <f>'2_4'!M313</f>
        <v>0</v>
      </c>
      <c r="F312" s="2" t="b">
        <f>'2_5'!M313</f>
        <v>0</v>
      </c>
      <c r="G312" s="2" t="b">
        <f>'2_6'!M313</f>
        <v>0</v>
      </c>
      <c r="H312" s="2" t="b">
        <f>'2_7'!M313</f>
        <v>0</v>
      </c>
      <c r="I312" s="2" t="b">
        <f>'2_8'!M313</f>
        <v>0</v>
      </c>
      <c r="J312" s="2" t="b">
        <f t="shared" si="1"/>
        <v>0</v>
      </c>
    </row>
    <row r="313" ht="12.75" customHeight="1">
      <c r="A313" s="2" t="b">
        <f>'1'!M314</f>
        <v>0</v>
      </c>
      <c r="B313" s="2" t="b">
        <f>'2_1'!M314</f>
        <v>0</v>
      </c>
      <c r="C313" s="2" t="b">
        <f>'2_2'!M314</f>
        <v>0</v>
      </c>
      <c r="D313" s="2" t="b">
        <f>'2_3'!M314</f>
        <v>0</v>
      </c>
      <c r="E313" s="2" t="b">
        <f>'2_4'!M314</f>
        <v>0</v>
      </c>
      <c r="F313" s="2" t="b">
        <f>'2_5'!M314</f>
        <v>0</v>
      </c>
      <c r="G313" s="2" t="b">
        <f>'2_6'!M314</f>
        <v>0</v>
      </c>
      <c r="H313" s="2" t="b">
        <f>'2_7'!M314</f>
        <v>0</v>
      </c>
      <c r="I313" s="2" t="b">
        <f>'2_8'!M314</f>
        <v>0</v>
      </c>
      <c r="J313" s="2" t="b">
        <f t="shared" si="1"/>
        <v>0</v>
      </c>
    </row>
    <row r="314" ht="12.75" customHeight="1">
      <c r="A314" s="2" t="b">
        <f>'1'!M315</f>
        <v>0</v>
      </c>
      <c r="B314" s="2" t="b">
        <f>'2_1'!M315</f>
        <v>0</v>
      </c>
      <c r="C314" s="2" t="b">
        <f>'2_2'!M315</f>
        <v>0</v>
      </c>
      <c r="D314" s="2" t="b">
        <f>'2_3'!M315</f>
        <v>0</v>
      </c>
      <c r="E314" s="2" t="b">
        <f>'2_4'!M315</f>
        <v>0</v>
      </c>
      <c r="F314" s="2" t="b">
        <f>'2_5'!M315</f>
        <v>0</v>
      </c>
      <c r="G314" s="2" t="b">
        <f>'2_6'!M315</f>
        <v>0</v>
      </c>
      <c r="H314" s="2" t="b">
        <f>'2_7'!M315</f>
        <v>0</v>
      </c>
      <c r="I314" s="2" t="b">
        <f>'2_8'!M315</f>
        <v>0</v>
      </c>
      <c r="J314" s="2" t="b">
        <f t="shared" si="1"/>
        <v>0</v>
      </c>
    </row>
    <row r="315" ht="12.75" customHeight="1">
      <c r="A315" s="2" t="b">
        <f>'1'!M316</f>
        <v>0</v>
      </c>
      <c r="B315" s="2" t="b">
        <f>'2_1'!M316</f>
        <v>0</v>
      </c>
      <c r="C315" s="2" t="b">
        <f>'2_2'!M316</f>
        <v>0</v>
      </c>
      <c r="D315" s="2" t="b">
        <f>'2_3'!M316</f>
        <v>0</v>
      </c>
      <c r="E315" s="2" t="b">
        <f>'2_4'!M316</f>
        <v>0</v>
      </c>
      <c r="F315" s="2" t="b">
        <f>'2_5'!M316</f>
        <v>0</v>
      </c>
      <c r="G315" s="2" t="b">
        <f>'2_6'!M316</f>
        <v>0</v>
      </c>
      <c r="H315" s="2" t="b">
        <f>'2_7'!M316</f>
        <v>0</v>
      </c>
      <c r="I315" s="2" t="b">
        <f>'2_8'!M316</f>
        <v>0</v>
      </c>
      <c r="J315" s="2" t="b">
        <f t="shared" si="1"/>
        <v>0</v>
      </c>
    </row>
    <row r="316" ht="12.75" customHeight="1">
      <c r="A316" s="2" t="b">
        <f>'1'!M317</f>
        <v>0</v>
      </c>
      <c r="B316" s="2" t="b">
        <f>'2_1'!M317</f>
        <v>0</v>
      </c>
      <c r="C316" s="2" t="b">
        <f>'2_2'!M317</f>
        <v>0</v>
      </c>
      <c r="D316" s="2" t="b">
        <f>'2_3'!M317</f>
        <v>0</v>
      </c>
      <c r="E316" s="2" t="b">
        <f>'2_4'!M317</f>
        <v>0</v>
      </c>
      <c r="F316" s="2" t="b">
        <f>'2_5'!M317</f>
        <v>0</v>
      </c>
      <c r="G316" s="2" t="b">
        <f>'2_6'!M317</f>
        <v>0</v>
      </c>
      <c r="H316" s="2" t="b">
        <f>'2_7'!M317</f>
        <v>0</v>
      </c>
      <c r="I316" s="2" t="b">
        <f>'2_8'!M317</f>
        <v>0</v>
      </c>
      <c r="J316" s="2" t="b">
        <f t="shared" si="1"/>
        <v>0</v>
      </c>
    </row>
    <row r="317" ht="12.75" customHeight="1">
      <c r="A317" s="2" t="b">
        <f>'1'!M318</f>
        <v>0</v>
      </c>
      <c r="B317" s="2" t="b">
        <f>'2_1'!M318</f>
        <v>0</v>
      </c>
      <c r="C317" s="2" t="b">
        <f>'2_2'!M318</f>
        <v>0</v>
      </c>
      <c r="D317" s="2" t="b">
        <f>'2_3'!M318</f>
        <v>0</v>
      </c>
      <c r="E317" s="2" t="b">
        <f>'2_4'!M318</f>
        <v>0</v>
      </c>
      <c r="F317" s="2" t="b">
        <f>'2_5'!M318</f>
        <v>0</v>
      </c>
      <c r="G317" s="2" t="b">
        <f>'2_6'!M318</f>
        <v>0</v>
      </c>
      <c r="H317" s="2" t="b">
        <f>'2_7'!M318</f>
        <v>0</v>
      </c>
      <c r="I317" s="2" t="b">
        <f>'2_8'!M318</f>
        <v>0</v>
      </c>
      <c r="J317" s="2" t="b">
        <f t="shared" si="1"/>
        <v>0</v>
      </c>
    </row>
    <row r="318" ht="12.75" customHeight="1">
      <c r="A318" s="2" t="b">
        <f>'1'!M319</f>
        <v>0</v>
      </c>
      <c r="B318" s="2" t="b">
        <f>'2_1'!M319</f>
        <v>0</v>
      </c>
      <c r="C318" s="2" t="b">
        <f>'2_2'!M319</f>
        <v>0</v>
      </c>
      <c r="D318" s="2" t="b">
        <f>'2_3'!M319</f>
        <v>0</v>
      </c>
      <c r="E318" s="2" t="b">
        <f>'2_4'!M319</f>
        <v>0</v>
      </c>
      <c r="F318" s="2" t="b">
        <f>'2_5'!M319</f>
        <v>0</v>
      </c>
      <c r="G318" s="2" t="b">
        <f>'2_6'!M319</f>
        <v>0</v>
      </c>
      <c r="H318" s="2" t="b">
        <f>'2_7'!M319</f>
        <v>0</v>
      </c>
      <c r="I318" s="2" t="b">
        <f>'2_8'!M319</f>
        <v>0</v>
      </c>
      <c r="J318" s="2" t="b">
        <f t="shared" si="1"/>
        <v>0</v>
      </c>
    </row>
    <row r="319" ht="12.75" customHeight="1">
      <c r="A319" s="2" t="b">
        <f>'1'!M320</f>
        <v>0</v>
      </c>
      <c r="B319" s="2" t="b">
        <f>'2_1'!M320</f>
        <v>0</v>
      </c>
      <c r="C319" s="2" t="b">
        <f>'2_2'!M320</f>
        <v>0</v>
      </c>
      <c r="D319" s="2" t="b">
        <f>'2_3'!M320</f>
        <v>0</v>
      </c>
      <c r="E319" s="2" t="b">
        <f>'2_4'!M320</f>
        <v>0</v>
      </c>
      <c r="F319" s="2" t="b">
        <f>'2_5'!M320</f>
        <v>0</v>
      </c>
      <c r="G319" s="2" t="b">
        <f>'2_6'!M320</f>
        <v>0</v>
      </c>
      <c r="H319" s="2" t="b">
        <f>'2_7'!M320</f>
        <v>0</v>
      </c>
      <c r="I319" s="2" t="b">
        <f>'2_8'!M320</f>
        <v>0</v>
      </c>
      <c r="J319" s="2" t="b">
        <f t="shared" si="1"/>
        <v>0</v>
      </c>
    </row>
    <row r="320" ht="12.75" customHeight="1">
      <c r="A320" s="2" t="b">
        <f>'1'!M321</f>
        <v>0</v>
      </c>
      <c r="B320" s="2" t="b">
        <f>'2_1'!M321</f>
        <v>0</v>
      </c>
      <c r="C320" s="2" t="b">
        <f>'2_2'!M321</f>
        <v>0</v>
      </c>
      <c r="D320" s="2" t="b">
        <f>'2_3'!M321</f>
        <v>0</v>
      </c>
      <c r="E320" s="2" t="b">
        <f>'2_4'!M321</f>
        <v>0</v>
      </c>
      <c r="F320" s="2" t="b">
        <f>'2_5'!M321</f>
        <v>0</v>
      </c>
      <c r="G320" s="2" t="b">
        <f>'2_6'!M321</f>
        <v>0</v>
      </c>
      <c r="H320" s="2" t="b">
        <f>'2_7'!M321</f>
        <v>0</v>
      </c>
      <c r="I320" s="2" t="b">
        <f>'2_8'!M321</f>
        <v>0</v>
      </c>
      <c r="J320" s="2" t="b">
        <f t="shared" si="1"/>
        <v>0</v>
      </c>
    </row>
    <row r="321" ht="12.75" customHeight="1">
      <c r="A321" s="2" t="b">
        <f>'1'!M322</f>
        <v>0</v>
      </c>
      <c r="B321" s="2" t="b">
        <f>'2_1'!M322</f>
        <v>0</v>
      </c>
      <c r="C321" s="2" t="b">
        <f>'2_2'!M322</f>
        <v>0</v>
      </c>
      <c r="D321" s="2" t="b">
        <f>'2_3'!M322</f>
        <v>0</v>
      </c>
      <c r="E321" s="2" t="b">
        <f>'2_4'!M322</f>
        <v>0</v>
      </c>
      <c r="F321" s="2" t="b">
        <f>'2_5'!M322</f>
        <v>0</v>
      </c>
      <c r="G321" s="2" t="b">
        <f>'2_6'!M322</f>
        <v>0</v>
      </c>
      <c r="H321" s="2" t="b">
        <f>'2_7'!M322</f>
        <v>0</v>
      </c>
      <c r="I321" s="2" t="b">
        <f>'2_8'!M322</f>
        <v>0</v>
      </c>
      <c r="J321" s="2" t="b">
        <f t="shared" si="1"/>
        <v>0</v>
      </c>
    </row>
    <row r="322" ht="12.75" customHeight="1">
      <c r="A322" s="2" t="b">
        <f>'1'!M323</f>
        <v>0</v>
      </c>
      <c r="B322" s="2" t="b">
        <f>'2_1'!M323</f>
        <v>0</v>
      </c>
      <c r="C322" s="2" t="b">
        <f>'2_2'!M323</f>
        <v>0</v>
      </c>
      <c r="D322" s="2" t="b">
        <f>'2_3'!M323</f>
        <v>0</v>
      </c>
      <c r="E322" s="2" t="b">
        <f>'2_4'!M323</f>
        <v>0</v>
      </c>
      <c r="F322" s="2" t="b">
        <f>'2_5'!M323</f>
        <v>0</v>
      </c>
      <c r="G322" s="2" t="b">
        <f>'2_6'!M323</f>
        <v>0</v>
      </c>
      <c r="H322" s="2" t="b">
        <f>'2_7'!M323</f>
        <v>0</v>
      </c>
      <c r="I322" s="2" t="b">
        <f>'2_8'!M323</f>
        <v>0</v>
      </c>
      <c r="J322" s="2" t="b">
        <f t="shared" si="1"/>
        <v>0</v>
      </c>
    </row>
    <row r="323" ht="12.75" customHeight="1">
      <c r="A323" s="2" t="b">
        <f>'1'!M324</f>
        <v>0</v>
      </c>
      <c r="B323" s="2" t="b">
        <f>'2_1'!M324</f>
        <v>1</v>
      </c>
      <c r="C323" s="2" t="b">
        <f>'2_2'!M324</f>
        <v>0</v>
      </c>
      <c r="D323" s="2" t="b">
        <f>'2_3'!M324</f>
        <v>0</v>
      </c>
      <c r="E323" s="2" t="b">
        <f>'2_4'!M324</f>
        <v>0</v>
      </c>
      <c r="F323" s="2" t="b">
        <f>'2_5'!M324</f>
        <v>0</v>
      </c>
      <c r="G323" s="2" t="b">
        <f>'2_6'!M324</f>
        <v>0</v>
      </c>
      <c r="H323" s="2" t="b">
        <f>'2_7'!M324</f>
        <v>0</v>
      </c>
      <c r="I323" s="2" t="b">
        <f>'2_8'!M324</f>
        <v>0</v>
      </c>
      <c r="J323" s="2" t="b">
        <f t="shared" si="1"/>
        <v>1</v>
      </c>
    </row>
    <row r="324" ht="12.75" customHeight="1">
      <c r="A324" s="2" t="b">
        <f>'1'!M325</f>
        <v>0</v>
      </c>
      <c r="B324" s="2" t="b">
        <f>'2_1'!M325</f>
        <v>0</v>
      </c>
      <c r="C324" s="2" t="b">
        <f>'2_2'!M325</f>
        <v>0</v>
      </c>
      <c r="D324" s="2" t="b">
        <f>'2_3'!M325</f>
        <v>0</v>
      </c>
      <c r="E324" s="2" t="b">
        <f>'2_4'!M325</f>
        <v>0</v>
      </c>
      <c r="F324" s="2" t="b">
        <f>'2_5'!M325</f>
        <v>0</v>
      </c>
      <c r="G324" s="2" t="b">
        <f>'2_6'!M325</f>
        <v>0</v>
      </c>
      <c r="H324" s="2" t="b">
        <f>'2_7'!M325</f>
        <v>0</v>
      </c>
      <c r="I324" s="2" t="b">
        <f>'2_8'!M325</f>
        <v>0</v>
      </c>
      <c r="J324" s="2" t="b">
        <f t="shared" si="1"/>
        <v>0</v>
      </c>
    </row>
    <row r="325" ht="12.75" customHeight="1">
      <c r="A325" s="2" t="b">
        <f>'1'!M326</f>
        <v>0</v>
      </c>
      <c r="B325" s="2" t="b">
        <f>'2_1'!M326</f>
        <v>0</v>
      </c>
      <c r="C325" s="2" t="b">
        <f>'2_2'!M326</f>
        <v>0</v>
      </c>
      <c r="D325" s="2" t="b">
        <f>'2_3'!M326</f>
        <v>0</v>
      </c>
      <c r="E325" s="2" t="b">
        <f>'2_4'!M326</f>
        <v>0</v>
      </c>
      <c r="F325" s="2" t="b">
        <f>'2_5'!M326</f>
        <v>0</v>
      </c>
      <c r="G325" s="2" t="b">
        <f>'2_6'!M326</f>
        <v>0</v>
      </c>
      <c r="H325" s="2" t="b">
        <f>'2_7'!M326</f>
        <v>0</v>
      </c>
      <c r="I325" s="2" t="b">
        <f>'2_8'!M326</f>
        <v>0</v>
      </c>
      <c r="J325" s="2" t="b">
        <f t="shared" si="1"/>
        <v>0</v>
      </c>
    </row>
    <row r="326" ht="12.75" customHeight="1">
      <c r="A326" s="2" t="b">
        <f>'1'!M327</f>
        <v>0</v>
      </c>
      <c r="B326" s="2" t="b">
        <f>'2_1'!M327</f>
        <v>0</v>
      </c>
      <c r="C326" s="2" t="b">
        <f>'2_2'!M327</f>
        <v>0</v>
      </c>
      <c r="D326" s="2" t="b">
        <f>'2_3'!M327</f>
        <v>0</v>
      </c>
      <c r="E326" s="2" t="b">
        <f>'2_4'!M327</f>
        <v>0</v>
      </c>
      <c r="F326" s="2" t="b">
        <f>'2_5'!M327</f>
        <v>0</v>
      </c>
      <c r="G326" s="2" t="b">
        <f>'2_6'!M327</f>
        <v>0</v>
      </c>
      <c r="H326" s="2" t="b">
        <f>'2_7'!M327</f>
        <v>0</v>
      </c>
      <c r="I326" s="2" t="b">
        <f>'2_8'!M327</f>
        <v>0</v>
      </c>
      <c r="J326" s="2" t="b">
        <f t="shared" si="1"/>
        <v>0</v>
      </c>
    </row>
    <row r="327" ht="12.75" customHeight="1">
      <c r="A327" s="2" t="b">
        <f>'1'!M328</f>
        <v>0</v>
      </c>
      <c r="B327" s="2" t="b">
        <f>'2_1'!M328</f>
        <v>0</v>
      </c>
      <c r="C327" s="2" t="b">
        <f>'2_2'!M328</f>
        <v>0</v>
      </c>
      <c r="D327" s="2" t="b">
        <f>'2_3'!M328</f>
        <v>0</v>
      </c>
      <c r="E327" s="2" t="b">
        <f>'2_4'!M328</f>
        <v>0</v>
      </c>
      <c r="F327" s="2" t="b">
        <f>'2_5'!M328</f>
        <v>0</v>
      </c>
      <c r="G327" s="2" t="b">
        <f>'2_6'!M328</f>
        <v>0</v>
      </c>
      <c r="H327" s="2" t="b">
        <f>'2_7'!M328</f>
        <v>0</v>
      </c>
      <c r="I327" s="2" t="b">
        <f>'2_8'!M328</f>
        <v>0</v>
      </c>
      <c r="J327" s="2" t="b">
        <f t="shared" si="1"/>
        <v>0</v>
      </c>
    </row>
    <row r="328" ht="12.75" customHeight="1">
      <c r="A328" s="2" t="b">
        <f>'1'!M329</f>
        <v>0</v>
      </c>
      <c r="B328" s="2" t="b">
        <f>'2_1'!M329</f>
        <v>0</v>
      </c>
      <c r="C328" s="2" t="b">
        <f>'2_2'!M329</f>
        <v>0</v>
      </c>
      <c r="D328" s="2" t="b">
        <f>'2_3'!M329</f>
        <v>0</v>
      </c>
      <c r="E328" s="2" t="b">
        <f>'2_4'!M329</f>
        <v>0</v>
      </c>
      <c r="F328" s="2" t="b">
        <f>'2_5'!M329</f>
        <v>0</v>
      </c>
      <c r="G328" s="2" t="b">
        <f>'2_6'!M329</f>
        <v>0</v>
      </c>
      <c r="H328" s="2" t="b">
        <f>'2_7'!M329</f>
        <v>0</v>
      </c>
      <c r="I328" s="2" t="b">
        <f>'2_8'!M329</f>
        <v>0</v>
      </c>
      <c r="J328" s="2" t="b">
        <f t="shared" si="1"/>
        <v>0</v>
      </c>
    </row>
    <row r="329" ht="12.75" customHeight="1">
      <c r="A329" s="2" t="b">
        <f>'1'!M330</f>
        <v>0</v>
      </c>
      <c r="B329" s="2" t="b">
        <f>'2_1'!M330</f>
        <v>0</v>
      </c>
      <c r="C329" s="2" t="b">
        <f>'2_2'!M330</f>
        <v>0</v>
      </c>
      <c r="D329" s="2" t="b">
        <f>'2_3'!M330</f>
        <v>0</v>
      </c>
      <c r="E329" s="2" t="b">
        <f>'2_4'!M330</f>
        <v>0</v>
      </c>
      <c r="F329" s="2" t="b">
        <f>'2_5'!M330</f>
        <v>0</v>
      </c>
      <c r="G329" s="2" t="b">
        <f>'2_6'!M330</f>
        <v>0</v>
      </c>
      <c r="H329" s="2" t="b">
        <f>'2_7'!M330</f>
        <v>0</v>
      </c>
      <c r="I329" s="2" t="b">
        <f>'2_8'!M330</f>
        <v>0</v>
      </c>
      <c r="J329" s="2" t="b">
        <f t="shared" si="1"/>
        <v>0</v>
      </c>
    </row>
    <row r="330" ht="12.75" customHeight="1">
      <c r="A330" s="2" t="b">
        <f>'1'!M331</f>
        <v>0</v>
      </c>
      <c r="B330" s="2" t="b">
        <f>'2_1'!M331</f>
        <v>0</v>
      </c>
      <c r="C330" s="2" t="b">
        <f>'2_2'!M331</f>
        <v>0</v>
      </c>
      <c r="D330" s="2" t="b">
        <f>'2_3'!M331</f>
        <v>0</v>
      </c>
      <c r="E330" s="2" t="b">
        <f>'2_4'!M331</f>
        <v>0</v>
      </c>
      <c r="F330" s="2" t="b">
        <f>'2_5'!M331</f>
        <v>0</v>
      </c>
      <c r="G330" s="2" t="b">
        <f>'2_6'!M331</f>
        <v>0</v>
      </c>
      <c r="H330" s="2" t="b">
        <f>'2_7'!M331</f>
        <v>0</v>
      </c>
      <c r="I330" s="2" t="b">
        <f>'2_8'!M331</f>
        <v>0</v>
      </c>
      <c r="J330" s="2" t="b">
        <f t="shared" si="1"/>
        <v>0</v>
      </c>
    </row>
    <row r="331" ht="12.75" customHeight="1">
      <c r="A331" s="2" t="b">
        <f>'1'!M332</f>
        <v>0</v>
      </c>
      <c r="B331" s="2" t="b">
        <f>'2_1'!M332</f>
        <v>0</v>
      </c>
      <c r="C331" s="2" t="b">
        <f>'2_2'!M332</f>
        <v>0</v>
      </c>
      <c r="D331" s="2" t="b">
        <f>'2_3'!M332</f>
        <v>0</v>
      </c>
      <c r="E331" s="2" t="b">
        <f>'2_4'!M332</f>
        <v>0</v>
      </c>
      <c r="F331" s="2" t="b">
        <f>'2_5'!M332</f>
        <v>0</v>
      </c>
      <c r="G331" s="2" t="b">
        <f>'2_6'!M332</f>
        <v>0</v>
      </c>
      <c r="H331" s="2" t="b">
        <f>'2_7'!M332</f>
        <v>0</v>
      </c>
      <c r="I331" s="2" t="b">
        <f>'2_8'!M332</f>
        <v>0</v>
      </c>
      <c r="J331" s="2" t="b">
        <f t="shared" si="1"/>
        <v>0</v>
      </c>
    </row>
    <row r="332" ht="12.75" customHeight="1">
      <c r="A332" s="2" t="b">
        <f>'1'!M333</f>
        <v>0</v>
      </c>
      <c r="B332" s="2" t="b">
        <f>'2_1'!M333</f>
        <v>0</v>
      </c>
      <c r="C332" s="2" t="b">
        <f>'2_2'!M333</f>
        <v>0</v>
      </c>
      <c r="D332" s="2" t="b">
        <f>'2_3'!M333</f>
        <v>0</v>
      </c>
      <c r="E332" s="2" t="b">
        <f>'2_4'!M333</f>
        <v>0</v>
      </c>
      <c r="F332" s="2" t="b">
        <f>'2_5'!M333</f>
        <v>0</v>
      </c>
      <c r="G332" s="2" t="b">
        <f>'2_6'!M333</f>
        <v>0</v>
      </c>
      <c r="H332" s="2" t="b">
        <f>'2_7'!M333</f>
        <v>0</v>
      </c>
      <c r="I332" s="2" t="b">
        <f>'2_8'!M333</f>
        <v>0</v>
      </c>
      <c r="J332" s="2" t="b">
        <f t="shared" si="1"/>
        <v>0</v>
      </c>
    </row>
    <row r="333" ht="12.75" customHeight="1">
      <c r="A333" s="2" t="b">
        <f>'1'!M334</f>
        <v>0</v>
      </c>
      <c r="B333" s="2" t="b">
        <f>'2_1'!M334</f>
        <v>0</v>
      </c>
      <c r="C333" s="2" t="b">
        <f>'2_2'!M334</f>
        <v>0</v>
      </c>
      <c r="D333" s="2" t="b">
        <f>'2_3'!M334</f>
        <v>0</v>
      </c>
      <c r="E333" s="2" t="b">
        <f>'2_4'!M334</f>
        <v>0</v>
      </c>
      <c r="F333" s="2" t="b">
        <f>'2_5'!M334</f>
        <v>0</v>
      </c>
      <c r="G333" s="2" t="b">
        <f>'2_6'!M334</f>
        <v>0</v>
      </c>
      <c r="H333" s="2" t="b">
        <f>'2_7'!M334</f>
        <v>0</v>
      </c>
      <c r="I333" s="2" t="b">
        <f>'2_8'!M334</f>
        <v>0</v>
      </c>
      <c r="J333" s="2" t="b">
        <f t="shared" si="1"/>
        <v>0</v>
      </c>
    </row>
    <row r="334" ht="12.75" customHeight="1">
      <c r="A334" s="2" t="b">
        <f>'1'!M335</f>
        <v>0</v>
      </c>
      <c r="B334" s="2" t="b">
        <f>'2_1'!M335</f>
        <v>0</v>
      </c>
      <c r="C334" s="2" t="b">
        <f>'2_2'!M335</f>
        <v>0</v>
      </c>
      <c r="D334" s="2" t="b">
        <f>'2_3'!M335</f>
        <v>0</v>
      </c>
      <c r="E334" s="2" t="b">
        <f>'2_4'!M335</f>
        <v>0</v>
      </c>
      <c r="F334" s="2" t="b">
        <f>'2_5'!M335</f>
        <v>0</v>
      </c>
      <c r="G334" s="2" t="b">
        <f>'2_6'!M335</f>
        <v>0</v>
      </c>
      <c r="H334" s="2" t="b">
        <f>'2_7'!M335</f>
        <v>0</v>
      </c>
      <c r="I334" s="2" t="b">
        <f>'2_8'!M335</f>
        <v>0</v>
      </c>
      <c r="J334" s="2" t="b">
        <f t="shared" si="1"/>
        <v>0</v>
      </c>
    </row>
    <row r="335" ht="12.75" customHeight="1">
      <c r="A335" s="2" t="b">
        <f>'1'!M336</f>
        <v>0</v>
      </c>
      <c r="B335" s="2" t="b">
        <f>'2_1'!M336</f>
        <v>0</v>
      </c>
      <c r="C335" s="2" t="b">
        <f>'2_2'!M336</f>
        <v>0</v>
      </c>
      <c r="D335" s="2" t="b">
        <f>'2_3'!M336</f>
        <v>0</v>
      </c>
      <c r="E335" s="2" t="b">
        <f>'2_4'!M336</f>
        <v>0</v>
      </c>
      <c r="F335" s="2" t="b">
        <f>'2_5'!M336</f>
        <v>0</v>
      </c>
      <c r="G335" s="2" t="b">
        <f>'2_6'!M336</f>
        <v>0</v>
      </c>
      <c r="H335" s="2" t="b">
        <f>'2_7'!M336</f>
        <v>0</v>
      </c>
      <c r="I335" s="2" t="b">
        <f>'2_8'!M336</f>
        <v>0</v>
      </c>
      <c r="J335" s="2" t="b">
        <f t="shared" si="1"/>
        <v>0</v>
      </c>
    </row>
    <row r="336" ht="12.75" customHeight="1">
      <c r="A336" s="2" t="b">
        <f>'1'!M337</f>
        <v>0</v>
      </c>
      <c r="B336" s="2" t="b">
        <f>'2_1'!M337</f>
        <v>0</v>
      </c>
      <c r="C336" s="2" t="b">
        <f>'2_2'!M337</f>
        <v>0</v>
      </c>
      <c r="D336" s="2" t="b">
        <f>'2_3'!M337</f>
        <v>0</v>
      </c>
      <c r="E336" s="2" t="b">
        <f>'2_4'!M337</f>
        <v>0</v>
      </c>
      <c r="F336" s="2" t="b">
        <f>'2_5'!M337</f>
        <v>0</v>
      </c>
      <c r="G336" s="2" t="b">
        <f>'2_6'!M337</f>
        <v>0</v>
      </c>
      <c r="H336" s="2" t="b">
        <f>'2_7'!M337</f>
        <v>0</v>
      </c>
      <c r="I336" s="2" t="b">
        <f>'2_8'!M337</f>
        <v>0</v>
      </c>
      <c r="J336" s="2" t="b">
        <f t="shared" si="1"/>
        <v>0</v>
      </c>
    </row>
    <row r="337" ht="12.75" customHeight="1">
      <c r="A337" s="2" t="b">
        <f>'1'!M338</f>
        <v>0</v>
      </c>
      <c r="B337" s="2" t="b">
        <f>'2_1'!M338</f>
        <v>0</v>
      </c>
      <c r="C337" s="2" t="b">
        <f>'2_2'!M338</f>
        <v>0</v>
      </c>
      <c r="D337" s="2" t="b">
        <f>'2_3'!M338</f>
        <v>0</v>
      </c>
      <c r="E337" s="2" t="b">
        <f>'2_4'!M338</f>
        <v>0</v>
      </c>
      <c r="F337" s="2" t="b">
        <f>'2_5'!M338</f>
        <v>0</v>
      </c>
      <c r="G337" s="2" t="b">
        <f>'2_6'!M338</f>
        <v>0</v>
      </c>
      <c r="H337" s="2" t="b">
        <f>'2_7'!M338</f>
        <v>0</v>
      </c>
      <c r="I337" s="2" t="b">
        <f>'2_8'!M338</f>
        <v>0</v>
      </c>
      <c r="J337" s="2" t="b">
        <f t="shared" si="1"/>
        <v>0</v>
      </c>
    </row>
    <row r="338" ht="12.75" customHeight="1">
      <c r="A338" s="2" t="b">
        <f>'1'!M339</f>
        <v>0</v>
      </c>
      <c r="B338" s="2" t="b">
        <f>'2_1'!M339</f>
        <v>0</v>
      </c>
      <c r="C338" s="2" t="b">
        <f>'2_2'!M339</f>
        <v>0</v>
      </c>
      <c r="D338" s="2" t="b">
        <f>'2_3'!M339</f>
        <v>0</v>
      </c>
      <c r="E338" s="2" t="b">
        <f>'2_4'!M339</f>
        <v>0</v>
      </c>
      <c r="F338" s="2" t="b">
        <f>'2_5'!M339</f>
        <v>0</v>
      </c>
      <c r="G338" s="2" t="b">
        <f>'2_6'!M339</f>
        <v>0</v>
      </c>
      <c r="H338" s="2" t="b">
        <f>'2_7'!M339</f>
        <v>0</v>
      </c>
      <c r="I338" s="2" t="b">
        <f>'2_8'!M339</f>
        <v>0</v>
      </c>
      <c r="J338" s="2" t="b">
        <f t="shared" si="1"/>
        <v>0</v>
      </c>
    </row>
    <row r="339" ht="12.75" customHeight="1">
      <c r="A339" s="2" t="b">
        <f>'1'!M340</f>
        <v>0</v>
      </c>
      <c r="B339" s="2" t="b">
        <f>'2_1'!M340</f>
        <v>0</v>
      </c>
      <c r="C339" s="2" t="b">
        <f>'2_2'!M340</f>
        <v>0</v>
      </c>
      <c r="D339" s="2" t="b">
        <f>'2_3'!M340</f>
        <v>0</v>
      </c>
      <c r="E339" s="2" t="b">
        <f>'2_4'!M340</f>
        <v>0</v>
      </c>
      <c r="F339" s="2" t="b">
        <f>'2_5'!M340</f>
        <v>0</v>
      </c>
      <c r="G339" s="2" t="b">
        <f>'2_6'!M340</f>
        <v>0</v>
      </c>
      <c r="H339" s="2" t="b">
        <f>'2_7'!M340</f>
        <v>0</v>
      </c>
      <c r="I339" s="2" t="b">
        <f>'2_8'!M340</f>
        <v>0</v>
      </c>
      <c r="J339" s="2" t="b">
        <f t="shared" si="1"/>
        <v>0</v>
      </c>
    </row>
    <row r="340" ht="12.75" customHeight="1">
      <c r="A340" s="2" t="b">
        <f>'1'!M341</f>
        <v>0</v>
      </c>
      <c r="B340" s="2" t="b">
        <f>'2_1'!M341</f>
        <v>0</v>
      </c>
      <c r="C340" s="2" t="b">
        <f>'2_2'!M341</f>
        <v>0</v>
      </c>
      <c r="D340" s="2" t="b">
        <f>'2_3'!M341</f>
        <v>0</v>
      </c>
      <c r="E340" s="2" t="b">
        <f>'2_4'!M341</f>
        <v>0</v>
      </c>
      <c r="F340" s="2" t="b">
        <f>'2_5'!M341</f>
        <v>0</v>
      </c>
      <c r="G340" s="2" t="b">
        <f>'2_6'!M341</f>
        <v>0</v>
      </c>
      <c r="H340" s="2" t="b">
        <f>'2_7'!M341</f>
        <v>0</v>
      </c>
      <c r="I340" s="2" t="b">
        <f>'2_8'!M341</f>
        <v>0</v>
      </c>
      <c r="J340" s="2" t="b">
        <f t="shared" si="1"/>
        <v>0</v>
      </c>
    </row>
    <row r="341" ht="12.75" customHeight="1">
      <c r="A341" s="2" t="b">
        <f>'1'!M342</f>
        <v>0</v>
      </c>
      <c r="B341" s="2" t="b">
        <f>'2_1'!M342</f>
        <v>0</v>
      </c>
      <c r="C341" s="2" t="b">
        <f>'2_2'!M342</f>
        <v>0</v>
      </c>
      <c r="D341" s="2" t="b">
        <f>'2_3'!M342</f>
        <v>0</v>
      </c>
      <c r="E341" s="2" t="b">
        <f>'2_4'!M342</f>
        <v>0</v>
      </c>
      <c r="F341" s="2" t="b">
        <f>'2_5'!M342</f>
        <v>0</v>
      </c>
      <c r="G341" s="2" t="b">
        <f>'2_6'!M342</f>
        <v>0</v>
      </c>
      <c r="H341" s="2" t="b">
        <f>'2_7'!M342</f>
        <v>0</v>
      </c>
      <c r="I341" s="2" t="b">
        <f>'2_8'!M342</f>
        <v>0</v>
      </c>
      <c r="J341" s="2" t="b">
        <f t="shared" si="1"/>
        <v>0</v>
      </c>
    </row>
    <row r="342" ht="12.75" customHeight="1">
      <c r="A342" s="2" t="b">
        <f>'1'!M343</f>
        <v>0</v>
      </c>
      <c r="B342" s="2" t="b">
        <f>'2_1'!M343</f>
        <v>0</v>
      </c>
      <c r="C342" s="2" t="b">
        <f>'2_2'!M343</f>
        <v>0</v>
      </c>
      <c r="D342" s="2" t="b">
        <f>'2_3'!M343</f>
        <v>0</v>
      </c>
      <c r="E342" s="2" t="b">
        <f>'2_4'!M343</f>
        <v>0</v>
      </c>
      <c r="F342" s="2" t="b">
        <f>'2_5'!M343</f>
        <v>0</v>
      </c>
      <c r="G342" s="2" t="b">
        <f>'2_6'!M343</f>
        <v>0</v>
      </c>
      <c r="H342" s="2" t="b">
        <f>'2_7'!M343</f>
        <v>0</v>
      </c>
      <c r="I342" s="2" t="b">
        <f>'2_8'!M343</f>
        <v>0</v>
      </c>
      <c r="J342" s="2" t="b">
        <f t="shared" si="1"/>
        <v>0</v>
      </c>
    </row>
    <row r="343" ht="12.75" customHeight="1">
      <c r="A343" s="2" t="b">
        <f>'1'!M344</f>
        <v>0</v>
      </c>
      <c r="B343" s="2" t="b">
        <f>'2_1'!M344</f>
        <v>0</v>
      </c>
      <c r="C343" s="2" t="b">
        <f>'2_2'!M344</f>
        <v>0</v>
      </c>
      <c r="D343" s="2" t="b">
        <f>'2_3'!M344</f>
        <v>0</v>
      </c>
      <c r="E343" s="2" t="b">
        <f>'2_4'!M344</f>
        <v>0</v>
      </c>
      <c r="F343" s="2" t="b">
        <f>'2_5'!M344</f>
        <v>0</v>
      </c>
      <c r="G343" s="2" t="b">
        <f>'2_6'!M344</f>
        <v>0</v>
      </c>
      <c r="H343" s="2" t="b">
        <f>'2_7'!M344</f>
        <v>0</v>
      </c>
      <c r="I343" s="2" t="b">
        <f>'2_8'!M344</f>
        <v>0</v>
      </c>
      <c r="J343" s="2" t="b">
        <f t="shared" si="1"/>
        <v>0</v>
      </c>
    </row>
    <row r="344" ht="12.75" customHeight="1">
      <c r="A344" s="2" t="b">
        <f>'1'!M345</f>
        <v>0</v>
      </c>
      <c r="B344" s="2" t="b">
        <f>'2_1'!M345</f>
        <v>0</v>
      </c>
      <c r="C344" s="2" t="b">
        <f>'2_2'!M345</f>
        <v>0</v>
      </c>
      <c r="D344" s="2" t="b">
        <f>'2_3'!M345</f>
        <v>0</v>
      </c>
      <c r="E344" s="2" t="b">
        <f>'2_4'!M345</f>
        <v>0</v>
      </c>
      <c r="F344" s="2" t="b">
        <f>'2_5'!M345</f>
        <v>0</v>
      </c>
      <c r="G344" s="2" t="b">
        <f>'2_6'!M345</f>
        <v>0</v>
      </c>
      <c r="H344" s="2" t="b">
        <f>'2_7'!M345</f>
        <v>0</v>
      </c>
      <c r="I344" s="2" t="b">
        <f>'2_8'!M345</f>
        <v>0</v>
      </c>
      <c r="J344" s="2" t="b">
        <f t="shared" si="1"/>
        <v>0</v>
      </c>
    </row>
    <row r="345" ht="12.75" customHeight="1">
      <c r="A345" s="2" t="b">
        <f>'1'!M346</f>
        <v>0</v>
      </c>
      <c r="B345" s="2" t="b">
        <f>'2_1'!M346</f>
        <v>0</v>
      </c>
      <c r="C345" s="2" t="b">
        <f>'2_2'!M346</f>
        <v>0</v>
      </c>
      <c r="D345" s="2" t="b">
        <f>'2_3'!M346</f>
        <v>0</v>
      </c>
      <c r="E345" s="2" t="b">
        <f>'2_4'!M346</f>
        <v>0</v>
      </c>
      <c r="F345" s="2" t="b">
        <f>'2_5'!M346</f>
        <v>0</v>
      </c>
      <c r="G345" s="2" t="b">
        <f>'2_6'!M346</f>
        <v>0</v>
      </c>
      <c r="H345" s="2" t="b">
        <f>'2_7'!M346</f>
        <v>0</v>
      </c>
      <c r="I345" s="2" t="b">
        <f>'2_8'!M346</f>
        <v>0</v>
      </c>
      <c r="J345" s="2" t="b">
        <f t="shared" si="1"/>
        <v>0</v>
      </c>
    </row>
    <row r="346" ht="12.75" customHeight="1">
      <c r="A346" s="2" t="b">
        <f>'1'!M347</f>
        <v>0</v>
      </c>
      <c r="B346" s="2" t="b">
        <f>'2_1'!M347</f>
        <v>0</v>
      </c>
      <c r="C346" s="2" t="b">
        <f>'2_2'!M347</f>
        <v>0</v>
      </c>
      <c r="D346" s="2" t="b">
        <f>'2_3'!M347</f>
        <v>0</v>
      </c>
      <c r="E346" s="2" t="b">
        <f>'2_4'!M347</f>
        <v>0</v>
      </c>
      <c r="F346" s="2" t="b">
        <f>'2_5'!M347</f>
        <v>0</v>
      </c>
      <c r="G346" s="2" t="b">
        <f>'2_6'!M347</f>
        <v>0</v>
      </c>
      <c r="H346" s="2" t="b">
        <f>'2_7'!M347</f>
        <v>0</v>
      </c>
      <c r="I346" s="2" t="b">
        <f>'2_8'!M347</f>
        <v>0</v>
      </c>
      <c r="J346" s="2" t="b">
        <f t="shared" si="1"/>
        <v>0</v>
      </c>
    </row>
    <row r="347" ht="12.75" customHeight="1">
      <c r="A347" s="2" t="b">
        <f>'1'!M348</f>
        <v>0</v>
      </c>
      <c r="B347" s="2" t="b">
        <f>'2_1'!M348</f>
        <v>0</v>
      </c>
      <c r="C347" s="2" t="b">
        <f>'2_2'!M348</f>
        <v>0</v>
      </c>
      <c r="D347" s="2" t="b">
        <f>'2_3'!M348</f>
        <v>0</v>
      </c>
      <c r="E347" s="2" t="b">
        <f>'2_4'!M348</f>
        <v>0</v>
      </c>
      <c r="F347" s="2" t="b">
        <f>'2_5'!M348</f>
        <v>0</v>
      </c>
      <c r="G347" s="2" t="b">
        <f>'2_6'!M348</f>
        <v>0</v>
      </c>
      <c r="H347" s="2" t="b">
        <f>'2_7'!M348</f>
        <v>0</v>
      </c>
      <c r="I347" s="2" t="b">
        <f>'2_8'!M348</f>
        <v>0</v>
      </c>
      <c r="J347" s="2" t="b">
        <f t="shared" si="1"/>
        <v>0</v>
      </c>
    </row>
    <row r="348" ht="12.75" customHeight="1">
      <c r="A348" s="2" t="b">
        <f>'1'!M349</f>
        <v>0</v>
      </c>
      <c r="B348" s="2" t="b">
        <f>'2_1'!M349</f>
        <v>1</v>
      </c>
      <c r="C348" s="2" t="b">
        <f>'2_2'!M349</f>
        <v>0</v>
      </c>
      <c r="D348" s="2" t="b">
        <f>'2_3'!M349</f>
        <v>0</v>
      </c>
      <c r="E348" s="2" t="b">
        <f>'2_4'!M349</f>
        <v>0</v>
      </c>
      <c r="F348" s="2" t="b">
        <f>'2_5'!M349</f>
        <v>0</v>
      </c>
      <c r="G348" s="2" t="b">
        <f>'2_6'!M349</f>
        <v>0</v>
      </c>
      <c r="H348" s="2" t="b">
        <f>'2_7'!M349</f>
        <v>0</v>
      </c>
      <c r="I348" s="2" t="b">
        <f>'2_8'!M349</f>
        <v>0</v>
      </c>
      <c r="J348" s="2" t="b">
        <f t="shared" si="1"/>
        <v>1</v>
      </c>
    </row>
    <row r="349" ht="12.75" customHeight="1">
      <c r="A349" s="2" t="b">
        <f>'1'!M350</f>
        <v>0</v>
      </c>
      <c r="B349" s="2" t="b">
        <f>'2_1'!M350</f>
        <v>0</v>
      </c>
      <c r="C349" s="2" t="b">
        <f>'2_2'!M350</f>
        <v>0</v>
      </c>
      <c r="D349" s="2" t="b">
        <f>'2_3'!M350</f>
        <v>0</v>
      </c>
      <c r="E349" s="2" t="b">
        <f>'2_4'!M350</f>
        <v>0</v>
      </c>
      <c r="F349" s="2" t="b">
        <f>'2_5'!M350</f>
        <v>0</v>
      </c>
      <c r="G349" s="2" t="b">
        <f>'2_6'!M350</f>
        <v>0</v>
      </c>
      <c r="H349" s="2" t="b">
        <f>'2_7'!M350</f>
        <v>0</v>
      </c>
      <c r="I349" s="2" t="b">
        <f>'2_8'!M350</f>
        <v>0</v>
      </c>
      <c r="J349" s="2" t="b">
        <f t="shared" si="1"/>
        <v>0</v>
      </c>
    </row>
    <row r="350" ht="12.75" customHeight="1">
      <c r="A350" s="2" t="b">
        <f>'1'!M351</f>
        <v>0</v>
      </c>
      <c r="B350" s="2" t="b">
        <f>'2_1'!M351</f>
        <v>0</v>
      </c>
      <c r="C350" s="2" t="b">
        <f>'2_2'!M351</f>
        <v>0</v>
      </c>
      <c r="D350" s="2" t="b">
        <f>'2_3'!M351</f>
        <v>0</v>
      </c>
      <c r="E350" s="2" t="b">
        <f>'2_4'!M351</f>
        <v>0</v>
      </c>
      <c r="F350" s="2" t="b">
        <f>'2_5'!M351</f>
        <v>0</v>
      </c>
      <c r="G350" s="2" t="b">
        <f>'2_6'!M351</f>
        <v>0</v>
      </c>
      <c r="H350" s="2" t="b">
        <f>'2_7'!M351</f>
        <v>0</v>
      </c>
      <c r="I350" s="2" t="b">
        <f>'2_8'!M351</f>
        <v>0</v>
      </c>
      <c r="J350" s="2" t="b">
        <f t="shared" si="1"/>
        <v>0</v>
      </c>
    </row>
    <row r="351" ht="12.75" customHeight="1">
      <c r="A351" s="2" t="b">
        <f>'1'!M352</f>
        <v>0</v>
      </c>
      <c r="B351" s="2" t="b">
        <f>'2_1'!M352</f>
        <v>0</v>
      </c>
      <c r="C351" s="2" t="b">
        <f>'2_2'!M352</f>
        <v>0</v>
      </c>
      <c r="D351" s="2" t="b">
        <f>'2_3'!M352</f>
        <v>0</v>
      </c>
      <c r="E351" s="2" t="b">
        <f>'2_4'!M352</f>
        <v>0</v>
      </c>
      <c r="F351" s="2" t="b">
        <f>'2_5'!M352</f>
        <v>0</v>
      </c>
      <c r="G351" s="2" t="b">
        <f>'2_6'!M352</f>
        <v>0</v>
      </c>
      <c r="H351" s="2" t="b">
        <f>'2_7'!M352</f>
        <v>0</v>
      </c>
      <c r="I351" s="2" t="b">
        <f>'2_8'!M352</f>
        <v>0</v>
      </c>
      <c r="J351" s="2" t="b">
        <f t="shared" si="1"/>
        <v>0</v>
      </c>
    </row>
    <row r="352" ht="12.75" customHeight="1">
      <c r="A352" s="2" t="b">
        <f>'1'!M353</f>
        <v>0</v>
      </c>
      <c r="B352" s="2" t="b">
        <f>'2_1'!M353</f>
        <v>0</v>
      </c>
      <c r="C352" s="2" t="b">
        <f>'2_2'!M353</f>
        <v>0</v>
      </c>
      <c r="D352" s="2" t="b">
        <f>'2_3'!M353</f>
        <v>0</v>
      </c>
      <c r="E352" s="2" t="b">
        <f>'2_4'!M353</f>
        <v>0</v>
      </c>
      <c r="F352" s="2" t="b">
        <f>'2_5'!M353</f>
        <v>0</v>
      </c>
      <c r="G352" s="2" t="b">
        <f>'2_6'!M353</f>
        <v>0</v>
      </c>
      <c r="H352" s="2" t="b">
        <f>'2_7'!M353</f>
        <v>0</v>
      </c>
      <c r="I352" s="2" t="b">
        <f>'2_8'!M353</f>
        <v>0</v>
      </c>
      <c r="J352" s="2" t="b">
        <f t="shared" si="1"/>
        <v>0</v>
      </c>
    </row>
    <row r="353" ht="12.75" customHeight="1">
      <c r="A353" s="2" t="b">
        <f>'1'!M354</f>
        <v>0</v>
      </c>
      <c r="B353" s="2" t="b">
        <f>'2_1'!M354</f>
        <v>0</v>
      </c>
      <c r="C353" s="2" t="b">
        <f>'2_2'!M354</f>
        <v>0</v>
      </c>
      <c r="D353" s="2" t="b">
        <f>'2_3'!M354</f>
        <v>0</v>
      </c>
      <c r="E353" s="2" t="b">
        <f>'2_4'!M354</f>
        <v>0</v>
      </c>
      <c r="F353" s="2" t="b">
        <f>'2_5'!M354</f>
        <v>0</v>
      </c>
      <c r="G353" s="2" t="b">
        <f>'2_6'!M354</f>
        <v>0</v>
      </c>
      <c r="H353" s="2" t="b">
        <f>'2_7'!M354</f>
        <v>0</v>
      </c>
      <c r="I353" s="2" t="b">
        <f>'2_8'!M354</f>
        <v>0</v>
      </c>
      <c r="J353" s="2" t="b">
        <f t="shared" si="1"/>
        <v>0</v>
      </c>
    </row>
    <row r="354" ht="12.75" customHeight="1">
      <c r="A354" s="2" t="b">
        <f>'1'!M355</f>
        <v>0</v>
      </c>
      <c r="B354" s="2" t="b">
        <f>'2_1'!M355</f>
        <v>0</v>
      </c>
      <c r="C354" s="2" t="b">
        <f>'2_2'!M355</f>
        <v>0</v>
      </c>
      <c r="D354" s="2" t="b">
        <f>'2_3'!M355</f>
        <v>0</v>
      </c>
      <c r="E354" s="2" t="b">
        <f>'2_4'!M355</f>
        <v>0</v>
      </c>
      <c r="F354" s="2" t="b">
        <f>'2_5'!M355</f>
        <v>0</v>
      </c>
      <c r="G354" s="2" t="b">
        <f>'2_6'!M355</f>
        <v>0</v>
      </c>
      <c r="H354" s="2" t="b">
        <f>'2_7'!M355</f>
        <v>0</v>
      </c>
      <c r="I354" s="2" t="b">
        <f>'2_8'!M355</f>
        <v>0</v>
      </c>
      <c r="J354" s="2" t="b">
        <f t="shared" si="1"/>
        <v>0</v>
      </c>
    </row>
    <row r="355" ht="12.75" customHeight="1">
      <c r="A355" s="2" t="b">
        <f>'1'!M356</f>
        <v>0</v>
      </c>
      <c r="B355" s="2" t="b">
        <f>'2_1'!M356</f>
        <v>0</v>
      </c>
      <c r="C355" s="2" t="b">
        <f>'2_2'!M356</f>
        <v>0</v>
      </c>
      <c r="D355" s="2" t="b">
        <f>'2_3'!M356</f>
        <v>0</v>
      </c>
      <c r="E355" s="2" t="b">
        <f>'2_4'!M356</f>
        <v>0</v>
      </c>
      <c r="F355" s="2" t="b">
        <f>'2_5'!M356</f>
        <v>0</v>
      </c>
      <c r="G355" s="2" t="b">
        <f>'2_6'!M356</f>
        <v>0</v>
      </c>
      <c r="H355" s="2" t="b">
        <f>'2_7'!M356</f>
        <v>0</v>
      </c>
      <c r="I355" s="2" t="b">
        <f>'2_8'!M356</f>
        <v>0</v>
      </c>
      <c r="J355" s="2" t="b">
        <f t="shared" si="1"/>
        <v>0</v>
      </c>
    </row>
    <row r="356" ht="12.75" customHeight="1">
      <c r="A356" s="2" t="b">
        <f>'1'!M357</f>
        <v>0</v>
      </c>
      <c r="B356" s="2" t="b">
        <f>'2_1'!M357</f>
        <v>0</v>
      </c>
      <c r="C356" s="2" t="b">
        <f>'2_2'!M357</f>
        <v>0</v>
      </c>
      <c r="D356" s="2" t="b">
        <f>'2_3'!M357</f>
        <v>0</v>
      </c>
      <c r="E356" s="2" t="b">
        <f>'2_4'!M357</f>
        <v>0</v>
      </c>
      <c r="F356" s="2" t="b">
        <f>'2_5'!M357</f>
        <v>0</v>
      </c>
      <c r="G356" s="2" t="b">
        <f>'2_6'!M357</f>
        <v>0</v>
      </c>
      <c r="H356" s="2" t="b">
        <f>'2_7'!M357</f>
        <v>0</v>
      </c>
      <c r="I356" s="2" t="b">
        <f>'2_8'!M357</f>
        <v>0</v>
      </c>
      <c r="J356" s="2" t="b">
        <f t="shared" si="1"/>
        <v>0</v>
      </c>
    </row>
    <row r="357" ht="12.75" customHeight="1">
      <c r="A357" s="2" t="b">
        <f>'1'!M358</f>
        <v>0</v>
      </c>
      <c r="B357" s="2" t="b">
        <f>'2_1'!M358</f>
        <v>0</v>
      </c>
      <c r="C357" s="2" t="b">
        <f>'2_2'!M358</f>
        <v>0</v>
      </c>
      <c r="D357" s="2" t="b">
        <f>'2_3'!M358</f>
        <v>0</v>
      </c>
      <c r="E357" s="2" t="b">
        <f>'2_4'!M358</f>
        <v>0</v>
      </c>
      <c r="F357" s="2" t="b">
        <f>'2_5'!M358</f>
        <v>0</v>
      </c>
      <c r="G357" s="2" t="b">
        <f>'2_6'!M358</f>
        <v>0</v>
      </c>
      <c r="H357" s="2" t="b">
        <f>'2_7'!M358</f>
        <v>0</v>
      </c>
      <c r="I357" s="2" t="b">
        <f>'2_8'!M358</f>
        <v>0</v>
      </c>
      <c r="J357" s="2" t="b">
        <f t="shared" si="1"/>
        <v>0</v>
      </c>
    </row>
    <row r="358" ht="12.75" customHeight="1">
      <c r="A358" s="2" t="b">
        <f>'1'!M359</f>
        <v>0</v>
      </c>
      <c r="B358" s="2" t="b">
        <f>'2_1'!M359</f>
        <v>0</v>
      </c>
      <c r="C358" s="2" t="b">
        <f>'2_2'!M359</f>
        <v>0</v>
      </c>
      <c r="D358" s="2" t="b">
        <f>'2_3'!M359</f>
        <v>0</v>
      </c>
      <c r="E358" s="2" t="b">
        <f>'2_4'!M359</f>
        <v>0</v>
      </c>
      <c r="F358" s="2" t="b">
        <f>'2_5'!M359</f>
        <v>0</v>
      </c>
      <c r="G358" s="2" t="b">
        <f>'2_6'!M359</f>
        <v>0</v>
      </c>
      <c r="H358" s="2" t="b">
        <f>'2_7'!M359</f>
        <v>0</v>
      </c>
      <c r="I358" s="2" t="b">
        <f>'2_8'!M359</f>
        <v>0</v>
      </c>
      <c r="J358" s="2" t="b">
        <f t="shared" si="1"/>
        <v>0</v>
      </c>
    </row>
    <row r="359" ht="12.75" customHeight="1">
      <c r="A359" s="2" t="b">
        <f>'1'!M360</f>
        <v>0</v>
      </c>
      <c r="B359" s="2" t="b">
        <f>'2_1'!M360</f>
        <v>0</v>
      </c>
      <c r="C359" s="2" t="b">
        <f>'2_2'!M360</f>
        <v>0</v>
      </c>
      <c r="D359" s="2" t="b">
        <f>'2_3'!M360</f>
        <v>0</v>
      </c>
      <c r="E359" s="2" t="b">
        <f>'2_4'!M360</f>
        <v>0</v>
      </c>
      <c r="F359" s="2" t="b">
        <f>'2_5'!M360</f>
        <v>0</v>
      </c>
      <c r="G359" s="2" t="b">
        <f>'2_6'!M360</f>
        <v>0</v>
      </c>
      <c r="H359" s="2" t="b">
        <f>'2_7'!M360</f>
        <v>0</v>
      </c>
      <c r="I359" s="2" t="b">
        <f>'2_8'!M360</f>
        <v>0</v>
      </c>
      <c r="J359" s="2" t="b">
        <f t="shared" si="1"/>
        <v>0</v>
      </c>
    </row>
    <row r="360" ht="12.75" customHeight="1">
      <c r="A360" s="2" t="b">
        <f>'1'!M361</f>
        <v>0</v>
      </c>
      <c r="B360" s="2" t="b">
        <f>'2_1'!M361</f>
        <v>0</v>
      </c>
      <c r="C360" s="2" t="b">
        <f>'2_2'!M361</f>
        <v>0</v>
      </c>
      <c r="D360" s="2" t="b">
        <f>'2_3'!M361</f>
        <v>0</v>
      </c>
      <c r="E360" s="2" t="b">
        <f>'2_4'!M361</f>
        <v>0</v>
      </c>
      <c r="F360" s="2" t="b">
        <f>'2_5'!M361</f>
        <v>0</v>
      </c>
      <c r="G360" s="2" t="b">
        <f>'2_6'!M361</f>
        <v>0</v>
      </c>
      <c r="H360" s="2" t="b">
        <f>'2_7'!M361</f>
        <v>0</v>
      </c>
      <c r="I360" s="2" t="b">
        <f>'2_8'!M361</f>
        <v>0</v>
      </c>
      <c r="J360" s="2" t="b">
        <f t="shared" si="1"/>
        <v>0</v>
      </c>
    </row>
    <row r="361" ht="12.75" customHeight="1">
      <c r="A361" s="2" t="b">
        <f>'1'!M362</f>
        <v>0</v>
      </c>
      <c r="B361" s="2" t="b">
        <f>'2_1'!M362</f>
        <v>0</v>
      </c>
      <c r="C361" s="2" t="b">
        <f>'2_2'!M362</f>
        <v>0</v>
      </c>
      <c r="D361" s="2" t="b">
        <f>'2_3'!M362</f>
        <v>0</v>
      </c>
      <c r="E361" s="2" t="b">
        <f>'2_4'!M362</f>
        <v>0</v>
      </c>
      <c r="F361" s="2" t="b">
        <f>'2_5'!M362</f>
        <v>0</v>
      </c>
      <c r="G361" s="2" t="b">
        <f>'2_6'!M362</f>
        <v>0</v>
      </c>
      <c r="H361" s="2" t="b">
        <f>'2_7'!M362</f>
        <v>0</v>
      </c>
      <c r="I361" s="2" t="b">
        <f>'2_8'!M362</f>
        <v>0</v>
      </c>
      <c r="J361" s="2" t="b">
        <f t="shared" si="1"/>
        <v>0</v>
      </c>
    </row>
    <row r="362" ht="12.75" customHeight="1">
      <c r="A362" s="2" t="b">
        <f>'1'!M363</f>
        <v>0</v>
      </c>
      <c r="B362" s="2" t="b">
        <f>'2_1'!M363</f>
        <v>0</v>
      </c>
      <c r="C362" s="2" t="b">
        <f>'2_2'!M363</f>
        <v>0</v>
      </c>
      <c r="D362" s="2" t="b">
        <f>'2_3'!M363</f>
        <v>0</v>
      </c>
      <c r="E362" s="2" t="b">
        <f>'2_4'!M363</f>
        <v>0</v>
      </c>
      <c r="F362" s="2" t="b">
        <f>'2_5'!M363</f>
        <v>0</v>
      </c>
      <c r="G362" s="2" t="b">
        <f>'2_6'!M363</f>
        <v>0</v>
      </c>
      <c r="H362" s="2" t="b">
        <f>'2_7'!M363</f>
        <v>0</v>
      </c>
      <c r="I362" s="2" t="b">
        <f>'2_8'!M363</f>
        <v>0</v>
      </c>
      <c r="J362" s="2" t="b">
        <f t="shared" si="1"/>
        <v>0</v>
      </c>
    </row>
    <row r="363" ht="12.75" customHeight="1">
      <c r="A363" s="2" t="b">
        <f>'1'!M364</f>
        <v>0</v>
      </c>
      <c r="B363" s="2" t="b">
        <f>'2_1'!M364</f>
        <v>0</v>
      </c>
      <c r="C363" s="2" t="b">
        <f>'2_2'!M364</f>
        <v>0</v>
      </c>
      <c r="D363" s="2" t="b">
        <f>'2_3'!M364</f>
        <v>0</v>
      </c>
      <c r="E363" s="2" t="b">
        <f>'2_4'!M364</f>
        <v>0</v>
      </c>
      <c r="F363" s="2" t="b">
        <f>'2_5'!M364</f>
        <v>0</v>
      </c>
      <c r="G363" s="2" t="b">
        <f>'2_6'!M364</f>
        <v>0</v>
      </c>
      <c r="H363" s="2" t="b">
        <f>'2_7'!M364</f>
        <v>0</v>
      </c>
      <c r="I363" s="2" t="b">
        <f>'2_8'!M364</f>
        <v>0</v>
      </c>
      <c r="J363" s="2" t="b">
        <f t="shared" si="1"/>
        <v>0</v>
      </c>
    </row>
    <row r="364" ht="12.75" customHeight="1">
      <c r="A364" s="2" t="b">
        <f>'1'!M365</f>
        <v>0</v>
      </c>
      <c r="B364" s="2" t="b">
        <f>'2_1'!M365</f>
        <v>0</v>
      </c>
      <c r="C364" s="2" t="b">
        <f>'2_2'!M365</f>
        <v>0</v>
      </c>
      <c r="D364" s="2" t="b">
        <f>'2_3'!M365</f>
        <v>0</v>
      </c>
      <c r="E364" s="2" t="b">
        <f>'2_4'!M365</f>
        <v>0</v>
      </c>
      <c r="F364" s="2" t="b">
        <f>'2_5'!M365</f>
        <v>0</v>
      </c>
      <c r="G364" s="2" t="b">
        <f>'2_6'!M365</f>
        <v>0</v>
      </c>
      <c r="H364" s="2" t="b">
        <f>'2_7'!M365</f>
        <v>0</v>
      </c>
      <c r="I364" s="2" t="b">
        <f>'2_8'!M365</f>
        <v>0</v>
      </c>
      <c r="J364" s="2" t="b">
        <f t="shared" si="1"/>
        <v>0</v>
      </c>
    </row>
    <row r="365" ht="12.75" customHeight="1">
      <c r="A365" s="2" t="b">
        <f>'1'!M366</f>
        <v>0</v>
      </c>
      <c r="B365" s="2" t="b">
        <f>'2_1'!M366</f>
        <v>0</v>
      </c>
      <c r="C365" s="2" t="b">
        <f>'2_2'!M366</f>
        <v>0</v>
      </c>
      <c r="D365" s="2" t="b">
        <f>'2_3'!M366</f>
        <v>0</v>
      </c>
      <c r="E365" s="2" t="b">
        <f>'2_4'!M366</f>
        <v>0</v>
      </c>
      <c r="F365" s="2" t="b">
        <f>'2_5'!M366</f>
        <v>0</v>
      </c>
      <c r="G365" s="2" t="b">
        <f>'2_6'!M366</f>
        <v>0</v>
      </c>
      <c r="H365" s="2" t="b">
        <f>'2_7'!M366</f>
        <v>0</v>
      </c>
      <c r="I365" s="2" t="b">
        <f>'2_8'!M366</f>
        <v>0</v>
      </c>
      <c r="J365" s="2" t="b">
        <f t="shared" si="1"/>
        <v>0</v>
      </c>
    </row>
    <row r="366" ht="12.75" customHeight="1">
      <c r="A366" s="2" t="b">
        <f>'1'!M367</f>
        <v>0</v>
      </c>
      <c r="B366" s="2" t="b">
        <f>'2_1'!M367</f>
        <v>0</v>
      </c>
      <c r="C366" s="2" t="b">
        <f>'2_2'!M367</f>
        <v>0</v>
      </c>
      <c r="D366" s="2" t="b">
        <f>'2_3'!M367</f>
        <v>0</v>
      </c>
      <c r="E366" s="2" t="b">
        <f>'2_4'!M367</f>
        <v>0</v>
      </c>
      <c r="F366" s="2" t="b">
        <f>'2_5'!M367</f>
        <v>0</v>
      </c>
      <c r="G366" s="2" t="b">
        <f>'2_6'!M367</f>
        <v>0</v>
      </c>
      <c r="H366" s="2" t="b">
        <f>'2_7'!M367</f>
        <v>0</v>
      </c>
      <c r="I366" s="2" t="b">
        <f>'2_8'!M367</f>
        <v>0</v>
      </c>
      <c r="J366" s="2" t="b">
        <f t="shared" si="1"/>
        <v>0</v>
      </c>
    </row>
    <row r="367" ht="12.75" customHeight="1">
      <c r="A367" s="2" t="b">
        <f>'1'!M368</f>
        <v>0</v>
      </c>
      <c r="B367" s="2" t="b">
        <f>'2_1'!M368</f>
        <v>0</v>
      </c>
      <c r="C367" s="2" t="b">
        <f>'2_2'!M368</f>
        <v>0</v>
      </c>
      <c r="D367" s="2" t="b">
        <f>'2_3'!M368</f>
        <v>0</v>
      </c>
      <c r="E367" s="2" t="b">
        <f>'2_4'!M368</f>
        <v>0</v>
      </c>
      <c r="F367" s="2" t="b">
        <f>'2_5'!M368</f>
        <v>0</v>
      </c>
      <c r="G367" s="2" t="b">
        <f>'2_6'!M368</f>
        <v>0</v>
      </c>
      <c r="H367" s="2" t="b">
        <f>'2_7'!M368</f>
        <v>0</v>
      </c>
      <c r="I367" s="2" t="b">
        <f>'2_8'!M368</f>
        <v>0</v>
      </c>
      <c r="J367" s="2" t="b">
        <f t="shared" si="1"/>
        <v>0</v>
      </c>
    </row>
    <row r="368" ht="12.75" customHeight="1">
      <c r="A368" s="2" t="b">
        <f>'1'!M369</f>
        <v>0</v>
      </c>
      <c r="B368" s="2" t="b">
        <f>'2_1'!M369</f>
        <v>0</v>
      </c>
      <c r="C368" s="2" t="b">
        <f>'2_2'!M369</f>
        <v>0</v>
      </c>
      <c r="D368" s="2" t="b">
        <f>'2_3'!M369</f>
        <v>0</v>
      </c>
      <c r="E368" s="2" t="b">
        <f>'2_4'!M369</f>
        <v>0</v>
      </c>
      <c r="F368" s="2" t="b">
        <f>'2_5'!M369</f>
        <v>0</v>
      </c>
      <c r="G368" s="2" t="b">
        <f>'2_6'!M369</f>
        <v>0</v>
      </c>
      <c r="H368" s="2" t="b">
        <f>'2_7'!M369</f>
        <v>0</v>
      </c>
      <c r="I368" s="2" t="b">
        <f>'2_8'!M369</f>
        <v>0</v>
      </c>
      <c r="J368" s="2" t="b">
        <f t="shared" si="1"/>
        <v>0</v>
      </c>
    </row>
    <row r="369" ht="12.75" customHeight="1">
      <c r="A369" s="2" t="b">
        <f>'1'!M370</f>
        <v>0</v>
      </c>
      <c r="B369" s="2" t="b">
        <f>'2_1'!M370</f>
        <v>0</v>
      </c>
      <c r="C369" s="2" t="b">
        <f>'2_2'!M370</f>
        <v>0</v>
      </c>
      <c r="D369" s="2" t="b">
        <f>'2_3'!M370</f>
        <v>0</v>
      </c>
      <c r="E369" s="2" t="b">
        <f>'2_4'!M370</f>
        <v>0</v>
      </c>
      <c r="F369" s="2" t="b">
        <f>'2_5'!M370</f>
        <v>0</v>
      </c>
      <c r="G369" s="2" t="b">
        <f>'2_6'!M370</f>
        <v>0</v>
      </c>
      <c r="H369" s="2" t="b">
        <f>'2_7'!M370</f>
        <v>0</v>
      </c>
      <c r="I369" s="2" t="b">
        <f>'2_8'!M370</f>
        <v>0</v>
      </c>
      <c r="J369" s="2" t="b">
        <f t="shared" si="1"/>
        <v>0</v>
      </c>
    </row>
    <row r="370" ht="12.75" customHeight="1">
      <c r="A370" s="2" t="b">
        <f>'1'!M371</f>
        <v>0</v>
      </c>
      <c r="B370" s="2" t="b">
        <f>'2_1'!M371</f>
        <v>0</v>
      </c>
      <c r="C370" s="2" t="b">
        <f>'2_2'!M371</f>
        <v>0</v>
      </c>
      <c r="D370" s="2" t="b">
        <f>'2_3'!M371</f>
        <v>0</v>
      </c>
      <c r="E370" s="2" t="b">
        <f>'2_4'!M371</f>
        <v>0</v>
      </c>
      <c r="F370" s="2" t="b">
        <f>'2_5'!M371</f>
        <v>0</v>
      </c>
      <c r="G370" s="2" t="b">
        <f>'2_6'!M371</f>
        <v>0</v>
      </c>
      <c r="H370" s="2" t="b">
        <f>'2_7'!M371</f>
        <v>0</v>
      </c>
      <c r="I370" s="2" t="b">
        <f>'2_8'!M371</f>
        <v>0</v>
      </c>
      <c r="J370" s="2" t="b">
        <f t="shared" si="1"/>
        <v>0</v>
      </c>
    </row>
    <row r="371" ht="12.75" customHeight="1">
      <c r="A371" s="2" t="b">
        <f>'1'!M372</f>
        <v>0</v>
      </c>
      <c r="B371" s="2" t="b">
        <f>'2_1'!M372</f>
        <v>0</v>
      </c>
      <c r="C371" s="2" t="b">
        <f>'2_2'!M372</f>
        <v>0</v>
      </c>
      <c r="D371" s="2" t="b">
        <f>'2_3'!M372</f>
        <v>0</v>
      </c>
      <c r="E371" s="2" t="b">
        <f>'2_4'!M372</f>
        <v>0</v>
      </c>
      <c r="F371" s="2" t="b">
        <f>'2_5'!M372</f>
        <v>0</v>
      </c>
      <c r="G371" s="2" t="b">
        <f>'2_6'!M372</f>
        <v>0</v>
      </c>
      <c r="H371" s="2" t="b">
        <f>'2_7'!M372</f>
        <v>0</v>
      </c>
      <c r="I371" s="2" t="b">
        <f>'2_8'!M372</f>
        <v>0</v>
      </c>
      <c r="J371" s="2" t="b">
        <f t="shared" si="1"/>
        <v>0</v>
      </c>
    </row>
    <row r="372" ht="12.75" customHeight="1">
      <c r="A372" s="2" t="b">
        <f>'1'!M373</f>
        <v>0</v>
      </c>
      <c r="B372" s="2" t="b">
        <f>'2_1'!M373</f>
        <v>0</v>
      </c>
      <c r="C372" s="2" t="b">
        <f>'2_2'!M373</f>
        <v>0</v>
      </c>
      <c r="D372" s="2" t="b">
        <f>'2_3'!M373</f>
        <v>0</v>
      </c>
      <c r="E372" s="2" t="b">
        <f>'2_4'!M373</f>
        <v>0</v>
      </c>
      <c r="F372" s="2" t="b">
        <f>'2_5'!M373</f>
        <v>0</v>
      </c>
      <c r="G372" s="2" t="b">
        <f>'2_6'!M373</f>
        <v>0</v>
      </c>
      <c r="H372" s="2" t="b">
        <f>'2_7'!M373</f>
        <v>0</v>
      </c>
      <c r="I372" s="2" t="b">
        <f>'2_8'!M373</f>
        <v>0</v>
      </c>
      <c r="J372" s="2" t="b">
        <f t="shared" si="1"/>
        <v>0</v>
      </c>
    </row>
    <row r="373" ht="12.75" customHeight="1">
      <c r="A373" s="2" t="b">
        <f>'1'!M374</f>
        <v>0</v>
      </c>
      <c r="B373" s="2" t="b">
        <f>'2_1'!M374</f>
        <v>0</v>
      </c>
      <c r="C373" s="2" t="b">
        <f>'2_2'!M374</f>
        <v>1</v>
      </c>
      <c r="D373" s="2" t="b">
        <f>'2_3'!M374</f>
        <v>1</v>
      </c>
      <c r="E373" s="2" t="b">
        <f>'2_4'!M374</f>
        <v>1</v>
      </c>
      <c r="F373" s="2" t="b">
        <f>'2_5'!M374</f>
        <v>1</v>
      </c>
      <c r="G373" s="2" t="b">
        <f>'2_6'!M374</f>
        <v>1</v>
      </c>
      <c r="H373" s="2" t="b">
        <f>'2_7'!M374</f>
        <v>1</v>
      </c>
      <c r="I373" s="2" t="b">
        <f>'2_8'!M374</f>
        <v>1</v>
      </c>
      <c r="J373" s="2" t="b">
        <f t="shared" si="1"/>
        <v>1</v>
      </c>
    </row>
    <row r="374" ht="12.75" customHeight="1">
      <c r="A374" s="2" t="b">
        <f>'1'!M375</f>
        <v>0</v>
      </c>
      <c r="B374" s="2" t="b">
        <f>'2_1'!M375</f>
        <v>0</v>
      </c>
      <c r="C374" s="2" t="b">
        <f>'2_2'!M375</f>
        <v>0</v>
      </c>
      <c r="D374" s="2" t="b">
        <f>'2_3'!M375</f>
        <v>0</v>
      </c>
      <c r="E374" s="2" t="b">
        <f>'2_4'!M375</f>
        <v>0</v>
      </c>
      <c r="F374" s="2" t="b">
        <f>'2_5'!M375</f>
        <v>0</v>
      </c>
      <c r="G374" s="2" t="b">
        <f>'2_6'!M375</f>
        <v>0</v>
      </c>
      <c r="H374" s="2" t="b">
        <f>'2_7'!M375</f>
        <v>0</v>
      </c>
      <c r="I374" s="2" t="b">
        <f>'2_8'!M375</f>
        <v>0</v>
      </c>
      <c r="J374" s="2" t="b">
        <f t="shared" si="1"/>
        <v>0</v>
      </c>
    </row>
    <row r="375" ht="12.75" customHeight="1">
      <c r="A375" s="2" t="b">
        <f>'1'!M376</f>
        <v>0</v>
      </c>
      <c r="B375" s="2" t="b">
        <f>'2_1'!M376</f>
        <v>0</v>
      </c>
      <c r="C375" s="2" t="b">
        <f>'2_2'!M376</f>
        <v>0</v>
      </c>
      <c r="D375" s="2" t="b">
        <f>'2_3'!M376</f>
        <v>0</v>
      </c>
      <c r="E375" s="2" t="b">
        <f>'2_4'!M376</f>
        <v>0</v>
      </c>
      <c r="F375" s="2" t="b">
        <f>'2_5'!M376</f>
        <v>0</v>
      </c>
      <c r="G375" s="2" t="b">
        <f>'2_6'!M376</f>
        <v>0</v>
      </c>
      <c r="H375" s="2" t="b">
        <f>'2_7'!M376</f>
        <v>0</v>
      </c>
      <c r="I375" s="2" t="b">
        <f>'2_8'!M376</f>
        <v>0</v>
      </c>
      <c r="J375" s="2" t="b">
        <f t="shared" si="1"/>
        <v>0</v>
      </c>
    </row>
    <row r="376" ht="12.75" customHeight="1">
      <c r="A376" s="2" t="b">
        <f>'1'!M377</f>
        <v>0</v>
      </c>
      <c r="B376" s="2" t="b">
        <f>'2_1'!M377</f>
        <v>0</v>
      </c>
      <c r="C376" s="2" t="b">
        <f>'2_2'!M377</f>
        <v>0</v>
      </c>
      <c r="D376" s="2" t="b">
        <f>'2_3'!M377</f>
        <v>0</v>
      </c>
      <c r="E376" s="2" t="b">
        <f>'2_4'!M377</f>
        <v>0</v>
      </c>
      <c r="F376" s="2" t="b">
        <f>'2_5'!M377</f>
        <v>0</v>
      </c>
      <c r="G376" s="2" t="b">
        <f>'2_6'!M377</f>
        <v>0</v>
      </c>
      <c r="H376" s="2" t="b">
        <f>'2_7'!M377</f>
        <v>0</v>
      </c>
      <c r="I376" s="2" t="b">
        <f>'2_8'!M377</f>
        <v>0</v>
      </c>
      <c r="J376" s="2" t="b">
        <f t="shared" si="1"/>
        <v>0</v>
      </c>
    </row>
    <row r="377" ht="12.75" customHeight="1">
      <c r="A377" s="2" t="b">
        <f>'1'!M378</f>
        <v>0</v>
      </c>
      <c r="B377" s="2" t="b">
        <f>'2_1'!M378</f>
        <v>0</v>
      </c>
      <c r="C377" s="2" t="b">
        <f>'2_2'!M378</f>
        <v>0</v>
      </c>
      <c r="D377" s="2" t="b">
        <f>'2_3'!M378</f>
        <v>0</v>
      </c>
      <c r="E377" s="2" t="b">
        <f>'2_4'!M378</f>
        <v>0</v>
      </c>
      <c r="F377" s="2" t="b">
        <f>'2_5'!M378</f>
        <v>0</v>
      </c>
      <c r="G377" s="2" t="b">
        <f>'2_6'!M378</f>
        <v>0</v>
      </c>
      <c r="H377" s="2" t="b">
        <f>'2_7'!M378</f>
        <v>0</v>
      </c>
      <c r="I377" s="2" t="b">
        <f>'2_8'!M378</f>
        <v>0</v>
      </c>
      <c r="J377" s="2" t="b">
        <f t="shared" si="1"/>
        <v>0</v>
      </c>
    </row>
    <row r="378" ht="12.75" customHeight="1">
      <c r="A378" s="2" t="b">
        <f>'1'!M379</f>
        <v>0</v>
      </c>
      <c r="B378" s="2" t="b">
        <f>'2_1'!M379</f>
        <v>0</v>
      </c>
      <c r="C378" s="2" t="b">
        <f>'2_2'!M379</f>
        <v>0</v>
      </c>
      <c r="D378" s="2" t="b">
        <f>'2_3'!M379</f>
        <v>0</v>
      </c>
      <c r="E378" s="2" t="b">
        <f>'2_4'!M379</f>
        <v>0</v>
      </c>
      <c r="F378" s="2" t="b">
        <f>'2_5'!M379</f>
        <v>0</v>
      </c>
      <c r="G378" s="2" t="b">
        <f>'2_6'!M379</f>
        <v>0</v>
      </c>
      <c r="H378" s="2" t="b">
        <f>'2_7'!M379</f>
        <v>0</v>
      </c>
      <c r="I378" s="2" t="b">
        <f>'2_8'!M379</f>
        <v>0</v>
      </c>
      <c r="J378" s="2" t="b">
        <f t="shared" si="1"/>
        <v>0</v>
      </c>
    </row>
    <row r="379" ht="12.75" customHeight="1">
      <c r="A379" s="2" t="b">
        <f>'1'!M380</f>
        <v>0</v>
      </c>
      <c r="B379" s="2" t="b">
        <f>'2_1'!M380</f>
        <v>0</v>
      </c>
      <c r="C379" s="2" t="b">
        <f>'2_2'!M380</f>
        <v>0</v>
      </c>
      <c r="D379" s="2" t="b">
        <f>'2_3'!M380</f>
        <v>0</v>
      </c>
      <c r="E379" s="2" t="b">
        <f>'2_4'!M380</f>
        <v>0</v>
      </c>
      <c r="F379" s="2" t="b">
        <f>'2_5'!M380</f>
        <v>0</v>
      </c>
      <c r="G379" s="2" t="b">
        <f>'2_6'!M380</f>
        <v>0</v>
      </c>
      <c r="H379" s="2" t="b">
        <f>'2_7'!M380</f>
        <v>0</v>
      </c>
      <c r="I379" s="2" t="b">
        <f>'2_8'!M380</f>
        <v>0</v>
      </c>
      <c r="J379" s="2" t="b">
        <f t="shared" si="1"/>
        <v>0</v>
      </c>
    </row>
    <row r="380" ht="12.75" customHeight="1">
      <c r="A380" s="2" t="b">
        <f>'1'!M381</f>
        <v>0</v>
      </c>
      <c r="B380" s="2" t="b">
        <f>'2_1'!M381</f>
        <v>0</v>
      </c>
      <c r="C380" s="2" t="b">
        <f>'2_2'!M381</f>
        <v>0</v>
      </c>
      <c r="D380" s="2" t="b">
        <f>'2_3'!M381</f>
        <v>0</v>
      </c>
      <c r="E380" s="2" t="b">
        <f>'2_4'!M381</f>
        <v>0</v>
      </c>
      <c r="F380" s="2" t="b">
        <f>'2_5'!M381</f>
        <v>0</v>
      </c>
      <c r="G380" s="2" t="b">
        <f>'2_6'!M381</f>
        <v>0</v>
      </c>
      <c r="H380" s="2" t="b">
        <f>'2_7'!M381</f>
        <v>0</v>
      </c>
      <c r="I380" s="2" t="b">
        <f>'2_8'!M381</f>
        <v>0</v>
      </c>
      <c r="J380" s="2" t="b">
        <f t="shared" si="1"/>
        <v>0</v>
      </c>
    </row>
    <row r="381" ht="12.75" customHeight="1">
      <c r="A381" s="2" t="b">
        <f>'1'!M382</f>
        <v>0</v>
      </c>
      <c r="B381" s="2" t="b">
        <f>'2_1'!M382</f>
        <v>0</v>
      </c>
      <c r="C381" s="2" t="b">
        <f>'2_2'!M382</f>
        <v>0</v>
      </c>
      <c r="D381" s="2" t="b">
        <f>'2_3'!M382</f>
        <v>0</v>
      </c>
      <c r="E381" s="2" t="b">
        <f>'2_4'!M382</f>
        <v>0</v>
      </c>
      <c r="F381" s="2" t="b">
        <f>'2_5'!M382</f>
        <v>0</v>
      </c>
      <c r="G381" s="2" t="b">
        <f>'2_6'!M382</f>
        <v>0</v>
      </c>
      <c r="H381" s="2" t="b">
        <f>'2_7'!M382</f>
        <v>0</v>
      </c>
      <c r="I381" s="2" t="b">
        <f>'2_8'!M382</f>
        <v>0</v>
      </c>
      <c r="J381" s="2" t="b">
        <f t="shared" si="1"/>
        <v>0</v>
      </c>
    </row>
    <row r="382" ht="12.75" customHeight="1">
      <c r="A382" s="2" t="b">
        <f>'1'!M383</f>
        <v>0</v>
      </c>
      <c r="B382" s="2" t="b">
        <f>'2_1'!M383</f>
        <v>0</v>
      </c>
      <c r="C382" s="2" t="b">
        <f>'2_2'!M383</f>
        <v>0</v>
      </c>
      <c r="D382" s="2" t="b">
        <f>'2_3'!M383</f>
        <v>0</v>
      </c>
      <c r="E382" s="2" t="b">
        <f>'2_4'!M383</f>
        <v>0</v>
      </c>
      <c r="F382" s="2" t="b">
        <f>'2_5'!M383</f>
        <v>0</v>
      </c>
      <c r="G382" s="2" t="b">
        <f>'2_6'!M383</f>
        <v>0</v>
      </c>
      <c r="H382" s="2" t="b">
        <f>'2_7'!M383</f>
        <v>0</v>
      </c>
      <c r="I382" s="2" t="b">
        <f>'2_8'!M383</f>
        <v>0</v>
      </c>
      <c r="J382" s="2" t="b">
        <f t="shared" si="1"/>
        <v>0</v>
      </c>
    </row>
    <row r="383" ht="12.75" customHeight="1">
      <c r="A383" s="2" t="b">
        <f>'1'!M384</f>
        <v>0</v>
      </c>
      <c r="B383" s="2" t="b">
        <f>'2_1'!M384</f>
        <v>0</v>
      </c>
      <c r="C383" s="2" t="b">
        <f>'2_2'!M384</f>
        <v>0</v>
      </c>
      <c r="D383" s="2" t="b">
        <f>'2_3'!M384</f>
        <v>0</v>
      </c>
      <c r="E383" s="2" t="b">
        <f>'2_4'!M384</f>
        <v>0</v>
      </c>
      <c r="F383" s="2" t="b">
        <f>'2_5'!M384</f>
        <v>0</v>
      </c>
      <c r="G383" s="2" t="b">
        <f>'2_6'!M384</f>
        <v>0</v>
      </c>
      <c r="H383" s="2" t="b">
        <f>'2_7'!M384</f>
        <v>0</v>
      </c>
      <c r="I383" s="2" t="b">
        <f>'2_8'!M384</f>
        <v>0</v>
      </c>
      <c r="J383" s="2" t="b">
        <f t="shared" si="1"/>
        <v>0</v>
      </c>
    </row>
    <row r="384" ht="12.75" customHeight="1">
      <c r="A384" s="2" t="b">
        <f>'1'!M385</f>
        <v>0</v>
      </c>
      <c r="B384" s="2" t="b">
        <f>'2_1'!M385</f>
        <v>0</v>
      </c>
      <c r="C384" s="2" t="b">
        <f>'2_2'!M385</f>
        <v>0</v>
      </c>
      <c r="D384" s="2" t="b">
        <f>'2_3'!M385</f>
        <v>0</v>
      </c>
      <c r="E384" s="2" t="b">
        <f>'2_4'!M385</f>
        <v>0</v>
      </c>
      <c r="F384" s="2" t="b">
        <f>'2_5'!M385</f>
        <v>0</v>
      </c>
      <c r="G384" s="2" t="b">
        <f>'2_6'!M385</f>
        <v>0</v>
      </c>
      <c r="H384" s="2" t="b">
        <f>'2_7'!M385</f>
        <v>0</v>
      </c>
      <c r="I384" s="2" t="b">
        <f>'2_8'!M385</f>
        <v>0</v>
      </c>
      <c r="J384" s="2" t="b">
        <f t="shared" si="1"/>
        <v>0</v>
      </c>
    </row>
    <row r="385" ht="12.75" customHeight="1">
      <c r="A385" s="2" t="b">
        <f>'1'!M386</f>
        <v>0</v>
      </c>
      <c r="B385" s="2" t="b">
        <f>'2_1'!M386</f>
        <v>0</v>
      </c>
      <c r="C385" s="2" t="b">
        <f>'2_2'!M386</f>
        <v>0</v>
      </c>
      <c r="D385" s="2" t="b">
        <f>'2_3'!M386</f>
        <v>0</v>
      </c>
      <c r="E385" s="2" t="b">
        <f>'2_4'!M386</f>
        <v>0</v>
      </c>
      <c r="F385" s="2" t="b">
        <f>'2_5'!M386</f>
        <v>0</v>
      </c>
      <c r="G385" s="2" t="b">
        <f>'2_6'!M386</f>
        <v>0</v>
      </c>
      <c r="H385" s="2" t="b">
        <f>'2_7'!M386</f>
        <v>0</v>
      </c>
      <c r="I385" s="2" t="b">
        <f>'2_8'!M386</f>
        <v>0</v>
      </c>
      <c r="J385" s="2" t="b">
        <f t="shared" si="1"/>
        <v>0</v>
      </c>
    </row>
    <row r="386" ht="12.75" customHeight="1">
      <c r="A386" s="2" t="b">
        <f>'1'!M387</f>
        <v>0</v>
      </c>
      <c r="B386" s="2" t="b">
        <f>'2_1'!M387</f>
        <v>0</v>
      </c>
      <c r="C386" s="2" t="b">
        <f>'2_2'!M387</f>
        <v>0</v>
      </c>
      <c r="D386" s="2" t="b">
        <f>'2_3'!M387</f>
        <v>0</v>
      </c>
      <c r="E386" s="2" t="b">
        <f>'2_4'!M387</f>
        <v>0</v>
      </c>
      <c r="F386" s="2" t="b">
        <f>'2_5'!M387</f>
        <v>0</v>
      </c>
      <c r="G386" s="2" t="b">
        <f>'2_6'!M387</f>
        <v>0</v>
      </c>
      <c r="H386" s="2" t="b">
        <f>'2_7'!M387</f>
        <v>0</v>
      </c>
      <c r="I386" s="2" t="b">
        <f>'2_8'!M387</f>
        <v>0</v>
      </c>
      <c r="J386" s="2" t="b">
        <f t="shared" si="1"/>
        <v>0</v>
      </c>
    </row>
    <row r="387" ht="12.75" customHeight="1">
      <c r="A387" s="2" t="b">
        <f>'1'!M388</f>
        <v>0</v>
      </c>
      <c r="B387" s="2" t="b">
        <f>'2_1'!M388</f>
        <v>0</v>
      </c>
      <c r="C387" s="2" t="b">
        <f>'2_2'!M388</f>
        <v>0</v>
      </c>
      <c r="D387" s="2" t="b">
        <f>'2_3'!M388</f>
        <v>0</v>
      </c>
      <c r="E387" s="2" t="b">
        <f>'2_4'!M388</f>
        <v>0</v>
      </c>
      <c r="F387" s="2" t="b">
        <f>'2_5'!M388</f>
        <v>0</v>
      </c>
      <c r="G387" s="2" t="b">
        <f>'2_6'!M388</f>
        <v>0</v>
      </c>
      <c r="H387" s="2" t="b">
        <f>'2_7'!M388</f>
        <v>0</v>
      </c>
      <c r="I387" s="2" t="b">
        <f>'2_8'!M388</f>
        <v>0</v>
      </c>
      <c r="J387" s="2" t="b">
        <f t="shared" si="1"/>
        <v>0</v>
      </c>
    </row>
    <row r="388" ht="12.75" customHeight="1">
      <c r="A388" s="2" t="b">
        <f>'1'!M389</f>
        <v>0</v>
      </c>
      <c r="B388" s="2" t="b">
        <f>'2_1'!M389</f>
        <v>0</v>
      </c>
      <c r="C388" s="2" t="b">
        <f>'2_2'!M389</f>
        <v>0</v>
      </c>
      <c r="D388" s="2" t="b">
        <f>'2_3'!M389</f>
        <v>0</v>
      </c>
      <c r="E388" s="2" t="b">
        <f>'2_4'!M389</f>
        <v>0</v>
      </c>
      <c r="F388" s="2" t="b">
        <f>'2_5'!M389</f>
        <v>0</v>
      </c>
      <c r="G388" s="2" t="b">
        <f>'2_6'!M389</f>
        <v>0</v>
      </c>
      <c r="H388" s="2" t="b">
        <f>'2_7'!M389</f>
        <v>0</v>
      </c>
      <c r="I388" s="2" t="b">
        <f>'2_8'!M389</f>
        <v>0</v>
      </c>
      <c r="J388" s="2" t="b">
        <f t="shared" si="1"/>
        <v>0</v>
      </c>
    </row>
    <row r="389" ht="12.75" customHeight="1">
      <c r="A389" s="2" t="b">
        <f>'1'!M390</f>
        <v>0</v>
      </c>
      <c r="B389" s="2" t="b">
        <f>'2_1'!M390</f>
        <v>0</v>
      </c>
      <c r="C389" s="2" t="b">
        <f>'2_2'!M390</f>
        <v>0</v>
      </c>
      <c r="D389" s="2" t="b">
        <f>'2_3'!M390</f>
        <v>0</v>
      </c>
      <c r="E389" s="2" t="b">
        <f>'2_4'!M390</f>
        <v>0</v>
      </c>
      <c r="F389" s="2" t="b">
        <f>'2_5'!M390</f>
        <v>0</v>
      </c>
      <c r="G389" s="2" t="b">
        <f>'2_6'!M390</f>
        <v>0</v>
      </c>
      <c r="H389" s="2" t="b">
        <f>'2_7'!M390</f>
        <v>0</v>
      </c>
      <c r="I389" s="2" t="b">
        <f>'2_8'!M390</f>
        <v>0</v>
      </c>
      <c r="J389" s="2" t="b">
        <f t="shared" si="1"/>
        <v>0</v>
      </c>
    </row>
    <row r="390" ht="12.75" customHeight="1">
      <c r="A390" s="2" t="b">
        <f>'1'!M391</f>
        <v>0</v>
      </c>
      <c r="B390" s="2" t="b">
        <f>'2_1'!M391</f>
        <v>0</v>
      </c>
      <c r="C390" s="2" t="b">
        <f>'2_2'!M391</f>
        <v>0</v>
      </c>
      <c r="D390" s="2" t="b">
        <f>'2_3'!M391</f>
        <v>0</v>
      </c>
      <c r="E390" s="2" t="b">
        <f>'2_4'!M391</f>
        <v>0</v>
      </c>
      <c r="F390" s="2" t="b">
        <f>'2_5'!M391</f>
        <v>0</v>
      </c>
      <c r="G390" s="2" t="b">
        <f>'2_6'!M391</f>
        <v>0</v>
      </c>
      <c r="H390" s="2" t="b">
        <f>'2_7'!M391</f>
        <v>0</v>
      </c>
      <c r="I390" s="2" t="b">
        <f>'2_8'!M391</f>
        <v>0</v>
      </c>
      <c r="J390" s="2" t="b">
        <f t="shared" si="1"/>
        <v>0</v>
      </c>
    </row>
    <row r="391" ht="12.75" customHeight="1">
      <c r="A391" s="2" t="b">
        <f>'1'!M392</f>
        <v>0</v>
      </c>
      <c r="B391" s="2" t="b">
        <f>'2_1'!M392</f>
        <v>0</v>
      </c>
      <c r="C391" s="2" t="b">
        <f>'2_2'!M392</f>
        <v>0</v>
      </c>
      <c r="D391" s="2" t="b">
        <f>'2_3'!M392</f>
        <v>0</v>
      </c>
      <c r="E391" s="2" t="b">
        <f>'2_4'!M392</f>
        <v>0</v>
      </c>
      <c r="F391" s="2" t="b">
        <f>'2_5'!M392</f>
        <v>0</v>
      </c>
      <c r="G391" s="2" t="b">
        <f>'2_6'!M392</f>
        <v>0</v>
      </c>
      <c r="H391" s="2" t="b">
        <f>'2_7'!M392</f>
        <v>0</v>
      </c>
      <c r="I391" s="2" t="b">
        <f>'2_8'!M392</f>
        <v>0</v>
      </c>
      <c r="J391" s="2" t="b">
        <f t="shared" si="1"/>
        <v>0</v>
      </c>
    </row>
    <row r="392" ht="12.75" customHeight="1">
      <c r="A392" s="2" t="b">
        <f>'1'!M393</f>
        <v>0</v>
      </c>
      <c r="B392" s="2" t="b">
        <f>'2_1'!M393</f>
        <v>0</v>
      </c>
      <c r="C392" s="2" t="b">
        <f>'2_2'!M393</f>
        <v>0</v>
      </c>
      <c r="D392" s="2" t="b">
        <f>'2_3'!M393</f>
        <v>0</v>
      </c>
      <c r="E392" s="2" t="b">
        <f>'2_4'!M393</f>
        <v>0</v>
      </c>
      <c r="F392" s="2" t="b">
        <f>'2_5'!M393</f>
        <v>0</v>
      </c>
      <c r="G392" s="2" t="b">
        <f>'2_6'!M393</f>
        <v>0</v>
      </c>
      <c r="H392" s="2" t="b">
        <f>'2_7'!M393</f>
        <v>0</v>
      </c>
      <c r="I392" s="2" t="b">
        <f>'2_8'!M393</f>
        <v>0</v>
      </c>
      <c r="J392" s="2" t="b">
        <f t="shared" si="1"/>
        <v>0</v>
      </c>
    </row>
    <row r="393" ht="12.75" customHeight="1">
      <c r="A393" s="2" t="b">
        <f>'1'!M394</f>
        <v>0</v>
      </c>
      <c r="B393" s="2" t="b">
        <f>'2_1'!M394</f>
        <v>0</v>
      </c>
      <c r="C393" s="2" t="b">
        <f>'2_2'!M394</f>
        <v>0</v>
      </c>
      <c r="D393" s="2" t="b">
        <f>'2_3'!M394</f>
        <v>0</v>
      </c>
      <c r="E393" s="2" t="b">
        <f>'2_4'!M394</f>
        <v>0</v>
      </c>
      <c r="F393" s="2" t="b">
        <f>'2_5'!M394</f>
        <v>0</v>
      </c>
      <c r="G393" s="2" t="b">
        <f>'2_6'!M394</f>
        <v>0</v>
      </c>
      <c r="H393" s="2" t="b">
        <f>'2_7'!M394</f>
        <v>0</v>
      </c>
      <c r="I393" s="2" t="b">
        <f>'2_8'!M394</f>
        <v>0</v>
      </c>
      <c r="J393" s="2" t="b">
        <f t="shared" si="1"/>
        <v>0</v>
      </c>
    </row>
    <row r="394" ht="12.75" customHeight="1">
      <c r="A394" s="2" t="b">
        <f>'1'!M395</f>
        <v>0</v>
      </c>
      <c r="B394" s="2" t="b">
        <f>'2_1'!M395</f>
        <v>0</v>
      </c>
      <c r="C394" s="2" t="b">
        <f>'2_2'!M395</f>
        <v>0</v>
      </c>
      <c r="D394" s="2" t="b">
        <f>'2_3'!M395</f>
        <v>0</v>
      </c>
      <c r="E394" s="2" t="b">
        <f>'2_4'!M395</f>
        <v>0</v>
      </c>
      <c r="F394" s="2" t="b">
        <f>'2_5'!M395</f>
        <v>0</v>
      </c>
      <c r="G394" s="2" t="b">
        <f>'2_6'!M395</f>
        <v>0</v>
      </c>
      <c r="H394" s="2" t="b">
        <f>'2_7'!M395</f>
        <v>0</v>
      </c>
      <c r="I394" s="2" t="b">
        <f>'2_8'!M395</f>
        <v>0</v>
      </c>
      <c r="J394" s="2" t="b">
        <f t="shared" si="1"/>
        <v>0</v>
      </c>
    </row>
    <row r="395" ht="12.75" customHeight="1">
      <c r="A395" s="2" t="b">
        <f>'1'!M396</f>
        <v>0</v>
      </c>
      <c r="B395" s="2" t="b">
        <f>'2_1'!M396</f>
        <v>0</v>
      </c>
      <c r="C395" s="2" t="b">
        <f>'2_2'!M396</f>
        <v>0</v>
      </c>
      <c r="D395" s="2" t="b">
        <f>'2_3'!M396</f>
        <v>0</v>
      </c>
      <c r="E395" s="2" t="b">
        <f>'2_4'!M396</f>
        <v>0</v>
      </c>
      <c r="F395" s="2" t="b">
        <f>'2_5'!M396</f>
        <v>0</v>
      </c>
      <c r="G395" s="2" t="b">
        <f>'2_6'!M396</f>
        <v>0</v>
      </c>
      <c r="H395" s="2" t="b">
        <f>'2_7'!M396</f>
        <v>0</v>
      </c>
      <c r="I395" s="2" t="b">
        <f>'2_8'!M396</f>
        <v>0</v>
      </c>
      <c r="J395" s="2" t="b">
        <f t="shared" si="1"/>
        <v>0</v>
      </c>
    </row>
    <row r="396" ht="12.75" customHeight="1">
      <c r="A396" s="2" t="b">
        <f>'1'!M397</f>
        <v>0</v>
      </c>
      <c r="B396" s="2" t="b">
        <f>'2_1'!M397</f>
        <v>0</v>
      </c>
      <c r="C396" s="2" t="b">
        <f>'2_2'!M397</f>
        <v>0</v>
      </c>
      <c r="D396" s="2" t="b">
        <f>'2_3'!M397</f>
        <v>0</v>
      </c>
      <c r="E396" s="2" t="b">
        <f>'2_4'!M397</f>
        <v>0</v>
      </c>
      <c r="F396" s="2" t="b">
        <f>'2_5'!M397</f>
        <v>0</v>
      </c>
      <c r="G396" s="2" t="b">
        <f>'2_6'!M397</f>
        <v>0</v>
      </c>
      <c r="H396" s="2" t="b">
        <f>'2_7'!M397</f>
        <v>0</v>
      </c>
      <c r="I396" s="2" t="b">
        <f>'2_8'!M397</f>
        <v>0</v>
      </c>
      <c r="J396" s="2" t="b">
        <f t="shared" si="1"/>
        <v>0</v>
      </c>
    </row>
    <row r="397" ht="12.75" customHeight="1">
      <c r="A397" s="2" t="b">
        <f>'1'!M398</f>
        <v>0</v>
      </c>
      <c r="B397" s="2" t="b">
        <f>'2_1'!M398</f>
        <v>1</v>
      </c>
      <c r="C397" s="2" t="b">
        <f>'2_2'!M398</f>
        <v>0</v>
      </c>
      <c r="D397" s="2" t="b">
        <f>'2_3'!M398</f>
        <v>0</v>
      </c>
      <c r="E397" s="2" t="b">
        <f>'2_4'!M398</f>
        <v>0</v>
      </c>
      <c r="F397" s="2" t="b">
        <f>'2_5'!M398</f>
        <v>0</v>
      </c>
      <c r="G397" s="2" t="b">
        <f>'2_6'!M398</f>
        <v>0</v>
      </c>
      <c r="H397" s="2" t="b">
        <f>'2_7'!M398</f>
        <v>0</v>
      </c>
      <c r="I397" s="2" t="b">
        <f>'2_8'!M398</f>
        <v>0</v>
      </c>
      <c r="J397" s="2" t="b">
        <f t="shared" si="1"/>
        <v>1</v>
      </c>
    </row>
    <row r="398" ht="12.75" customHeight="1">
      <c r="A398" s="2" t="b">
        <f>'1'!M399</f>
        <v>0</v>
      </c>
      <c r="B398" s="2" t="b">
        <f>'2_1'!M399</f>
        <v>0</v>
      </c>
      <c r="C398" s="2" t="b">
        <f>'2_2'!M399</f>
        <v>0</v>
      </c>
      <c r="D398" s="2" t="b">
        <f>'2_3'!M399</f>
        <v>0</v>
      </c>
      <c r="E398" s="2" t="b">
        <f>'2_4'!M399</f>
        <v>0</v>
      </c>
      <c r="F398" s="2" t="b">
        <f>'2_5'!M399</f>
        <v>0</v>
      </c>
      <c r="G398" s="2" t="b">
        <f>'2_6'!M399</f>
        <v>0</v>
      </c>
      <c r="H398" s="2" t="b">
        <f>'2_7'!M399</f>
        <v>0</v>
      </c>
      <c r="I398" s="2" t="b">
        <f>'2_8'!M399</f>
        <v>0</v>
      </c>
      <c r="J398" s="2" t="b">
        <f t="shared" si="1"/>
        <v>0</v>
      </c>
    </row>
    <row r="399" ht="12.75" customHeight="1">
      <c r="A399" s="2" t="b">
        <f>'1'!M400</f>
        <v>0</v>
      </c>
      <c r="B399" s="2" t="b">
        <f>'2_1'!M400</f>
        <v>0</v>
      </c>
      <c r="C399" s="2" t="b">
        <f>'2_2'!M400</f>
        <v>0</v>
      </c>
      <c r="D399" s="2" t="b">
        <f>'2_3'!M400</f>
        <v>0</v>
      </c>
      <c r="E399" s="2" t="b">
        <f>'2_4'!M400</f>
        <v>0</v>
      </c>
      <c r="F399" s="2" t="b">
        <f>'2_5'!M400</f>
        <v>0</v>
      </c>
      <c r="G399" s="2" t="b">
        <f>'2_6'!M400</f>
        <v>0</v>
      </c>
      <c r="H399" s="2" t="b">
        <f>'2_7'!M400</f>
        <v>0</v>
      </c>
      <c r="I399" s="2" t="b">
        <f>'2_8'!M400</f>
        <v>0</v>
      </c>
      <c r="J399" s="2" t="b">
        <f t="shared" si="1"/>
        <v>0</v>
      </c>
    </row>
    <row r="400" ht="12.75" customHeight="1">
      <c r="A400" s="2" t="b">
        <f>'1'!M401</f>
        <v>0</v>
      </c>
      <c r="B400" s="2" t="b">
        <f>'2_1'!M401</f>
        <v>0</v>
      </c>
      <c r="C400" s="2" t="b">
        <f>'2_2'!M401</f>
        <v>0</v>
      </c>
      <c r="D400" s="2" t="b">
        <f>'2_3'!M401</f>
        <v>0</v>
      </c>
      <c r="E400" s="2" t="b">
        <f>'2_4'!M401</f>
        <v>0</v>
      </c>
      <c r="F400" s="2" t="b">
        <f>'2_5'!M401</f>
        <v>0</v>
      </c>
      <c r="G400" s="2" t="b">
        <f>'2_6'!M401</f>
        <v>0</v>
      </c>
      <c r="H400" s="2" t="b">
        <f>'2_7'!M401</f>
        <v>0</v>
      </c>
      <c r="I400" s="2" t="b">
        <f>'2_8'!M401</f>
        <v>0</v>
      </c>
      <c r="J400" s="2" t="b">
        <f t="shared" si="1"/>
        <v>0</v>
      </c>
    </row>
    <row r="401" ht="12.75" customHeight="1">
      <c r="A401" s="2" t="b">
        <f>'1'!M402</f>
        <v>0</v>
      </c>
      <c r="B401" s="2" t="b">
        <f>'2_1'!M402</f>
        <v>0</v>
      </c>
      <c r="C401" s="2" t="b">
        <f>'2_2'!M402</f>
        <v>0</v>
      </c>
      <c r="D401" s="2" t="b">
        <f>'2_3'!M402</f>
        <v>0</v>
      </c>
      <c r="E401" s="2" t="b">
        <f>'2_4'!M402</f>
        <v>0</v>
      </c>
      <c r="F401" s="2" t="b">
        <f>'2_5'!M402</f>
        <v>0</v>
      </c>
      <c r="G401" s="2" t="b">
        <f>'2_6'!M402</f>
        <v>0</v>
      </c>
      <c r="H401" s="2" t="b">
        <f>'2_7'!M402</f>
        <v>0</v>
      </c>
      <c r="I401" s="2" t="b">
        <f>'2_8'!M402</f>
        <v>0</v>
      </c>
      <c r="J401" s="2" t="b">
        <f t="shared" si="1"/>
        <v>0</v>
      </c>
    </row>
    <row r="402" ht="12.75" customHeight="1">
      <c r="A402" s="2" t="b">
        <f>'1'!M403</f>
        <v>0</v>
      </c>
      <c r="B402" s="2" t="b">
        <f>'2_1'!M403</f>
        <v>0</v>
      </c>
      <c r="C402" s="2" t="b">
        <f>'2_2'!M403</f>
        <v>0</v>
      </c>
      <c r="D402" s="2" t="b">
        <f>'2_3'!M403</f>
        <v>0</v>
      </c>
      <c r="E402" s="2" t="b">
        <f>'2_4'!M403</f>
        <v>0</v>
      </c>
      <c r="F402" s="2" t="b">
        <f>'2_5'!M403</f>
        <v>0</v>
      </c>
      <c r="G402" s="2" t="b">
        <f>'2_6'!M403</f>
        <v>0</v>
      </c>
      <c r="H402" s="2" t="b">
        <f>'2_7'!M403</f>
        <v>0</v>
      </c>
      <c r="I402" s="2" t="b">
        <f>'2_8'!M403</f>
        <v>0</v>
      </c>
      <c r="J402" s="2" t="b">
        <f t="shared" si="1"/>
        <v>0</v>
      </c>
    </row>
    <row r="403" ht="12.75" customHeight="1">
      <c r="A403" s="2" t="b">
        <f>'1'!M404</f>
        <v>0</v>
      </c>
      <c r="B403" s="2" t="b">
        <f>'2_1'!M404</f>
        <v>0</v>
      </c>
      <c r="C403" s="2" t="b">
        <f>'2_2'!M404</f>
        <v>0</v>
      </c>
      <c r="D403" s="2" t="b">
        <f>'2_3'!M404</f>
        <v>0</v>
      </c>
      <c r="E403" s="2" t="b">
        <f>'2_4'!M404</f>
        <v>0</v>
      </c>
      <c r="F403" s="2" t="b">
        <f>'2_5'!M404</f>
        <v>0</v>
      </c>
      <c r="G403" s="2" t="b">
        <f>'2_6'!M404</f>
        <v>0</v>
      </c>
      <c r="H403" s="2" t="b">
        <f>'2_7'!M404</f>
        <v>0</v>
      </c>
      <c r="I403" s="2" t="b">
        <f>'2_8'!M404</f>
        <v>0</v>
      </c>
      <c r="J403" s="2" t="b">
        <f t="shared" si="1"/>
        <v>0</v>
      </c>
    </row>
    <row r="404" ht="12.75" customHeight="1">
      <c r="A404" s="2" t="b">
        <f>'1'!M405</f>
        <v>0</v>
      </c>
      <c r="B404" s="2" t="b">
        <f>'2_1'!M405</f>
        <v>0</v>
      </c>
      <c r="C404" s="2" t="b">
        <f>'2_2'!M405</f>
        <v>0</v>
      </c>
      <c r="D404" s="2" t="b">
        <f>'2_3'!M405</f>
        <v>0</v>
      </c>
      <c r="E404" s="2" t="b">
        <f>'2_4'!M405</f>
        <v>0</v>
      </c>
      <c r="F404" s="2" t="b">
        <f>'2_5'!M405</f>
        <v>0</v>
      </c>
      <c r="G404" s="2" t="b">
        <f>'2_6'!M405</f>
        <v>0</v>
      </c>
      <c r="H404" s="2" t="b">
        <f>'2_7'!M405</f>
        <v>0</v>
      </c>
      <c r="I404" s="2" t="b">
        <f>'2_8'!M405</f>
        <v>0</v>
      </c>
      <c r="J404" s="2" t="b">
        <f t="shared" si="1"/>
        <v>0</v>
      </c>
    </row>
    <row r="405" ht="12.75" customHeight="1">
      <c r="A405" s="2" t="b">
        <f>'1'!M406</f>
        <v>0</v>
      </c>
      <c r="B405" s="2" t="b">
        <f>'2_1'!M406</f>
        <v>0</v>
      </c>
      <c r="C405" s="2" t="b">
        <f>'2_2'!M406</f>
        <v>0</v>
      </c>
      <c r="D405" s="2" t="b">
        <f>'2_3'!M406</f>
        <v>0</v>
      </c>
      <c r="E405" s="2" t="b">
        <f>'2_4'!M406</f>
        <v>0</v>
      </c>
      <c r="F405" s="2" t="b">
        <f>'2_5'!M406</f>
        <v>0</v>
      </c>
      <c r="G405" s="2" t="b">
        <f>'2_6'!M406</f>
        <v>0</v>
      </c>
      <c r="H405" s="2" t="b">
        <f>'2_7'!M406</f>
        <v>0</v>
      </c>
      <c r="I405" s="2" t="b">
        <f>'2_8'!M406</f>
        <v>0</v>
      </c>
      <c r="J405" s="2" t="b">
        <f t="shared" si="1"/>
        <v>0</v>
      </c>
    </row>
    <row r="406" ht="12.75" customHeight="1">
      <c r="A406" s="2" t="b">
        <f>'1'!M407</f>
        <v>0</v>
      </c>
      <c r="B406" s="2" t="b">
        <f>'2_1'!M407</f>
        <v>0</v>
      </c>
      <c r="C406" s="2" t="b">
        <f>'2_2'!M407</f>
        <v>0</v>
      </c>
      <c r="D406" s="2" t="b">
        <f>'2_3'!M407</f>
        <v>0</v>
      </c>
      <c r="E406" s="2" t="b">
        <f>'2_4'!M407</f>
        <v>0</v>
      </c>
      <c r="F406" s="2" t="b">
        <f>'2_5'!M407</f>
        <v>0</v>
      </c>
      <c r="G406" s="2" t="b">
        <f>'2_6'!M407</f>
        <v>0</v>
      </c>
      <c r="H406" s="2" t="b">
        <f>'2_7'!M407</f>
        <v>0</v>
      </c>
      <c r="I406" s="2" t="b">
        <f>'2_8'!M407</f>
        <v>0</v>
      </c>
      <c r="J406" s="2" t="b">
        <f t="shared" si="1"/>
        <v>0</v>
      </c>
    </row>
    <row r="407" ht="12.75" customHeight="1">
      <c r="A407" s="2" t="b">
        <f>'1'!M408</f>
        <v>0</v>
      </c>
      <c r="B407" s="2" t="b">
        <f>'2_1'!M408</f>
        <v>0</v>
      </c>
      <c r="C407" s="2" t="b">
        <f>'2_2'!M408</f>
        <v>0</v>
      </c>
      <c r="D407" s="2" t="b">
        <f>'2_3'!M408</f>
        <v>0</v>
      </c>
      <c r="E407" s="2" t="b">
        <f>'2_4'!M408</f>
        <v>0</v>
      </c>
      <c r="F407" s="2" t="b">
        <f>'2_5'!M408</f>
        <v>0</v>
      </c>
      <c r="G407" s="2" t="b">
        <f>'2_6'!M408</f>
        <v>0</v>
      </c>
      <c r="H407" s="2" t="b">
        <f>'2_7'!M408</f>
        <v>0</v>
      </c>
      <c r="I407" s="2" t="b">
        <f>'2_8'!M408</f>
        <v>0</v>
      </c>
      <c r="J407" s="2" t="b">
        <f t="shared" si="1"/>
        <v>0</v>
      </c>
    </row>
    <row r="408" ht="12.75" customHeight="1">
      <c r="A408" s="2" t="b">
        <f>'1'!M409</f>
        <v>0</v>
      </c>
      <c r="B408" s="2" t="b">
        <f>'2_1'!M409</f>
        <v>0</v>
      </c>
      <c r="C408" s="2" t="b">
        <f>'2_2'!M409</f>
        <v>0</v>
      </c>
      <c r="D408" s="2" t="b">
        <f>'2_3'!M409</f>
        <v>0</v>
      </c>
      <c r="E408" s="2" t="b">
        <f>'2_4'!M409</f>
        <v>0</v>
      </c>
      <c r="F408" s="2" t="b">
        <f>'2_5'!M409</f>
        <v>0</v>
      </c>
      <c r="G408" s="2" t="b">
        <f>'2_6'!M409</f>
        <v>0</v>
      </c>
      <c r="H408" s="2" t="b">
        <f>'2_7'!M409</f>
        <v>0</v>
      </c>
      <c r="I408" s="2" t="b">
        <f>'2_8'!M409</f>
        <v>0</v>
      </c>
      <c r="J408" s="2" t="b">
        <f t="shared" si="1"/>
        <v>0</v>
      </c>
    </row>
    <row r="409" ht="12.75" customHeight="1">
      <c r="A409" s="2" t="b">
        <f>'1'!M410</f>
        <v>0</v>
      </c>
      <c r="B409" s="2" t="b">
        <f>'2_1'!M410</f>
        <v>0</v>
      </c>
      <c r="C409" s="2" t="b">
        <f>'2_2'!M410</f>
        <v>0</v>
      </c>
      <c r="D409" s="2" t="b">
        <f>'2_3'!M410</f>
        <v>0</v>
      </c>
      <c r="E409" s="2" t="b">
        <f>'2_4'!M410</f>
        <v>0</v>
      </c>
      <c r="F409" s="2" t="b">
        <f>'2_5'!M410</f>
        <v>0</v>
      </c>
      <c r="G409" s="2" t="b">
        <f>'2_6'!M410</f>
        <v>0</v>
      </c>
      <c r="H409" s="2" t="b">
        <f>'2_7'!M410</f>
        <v>0</v>
      </c>
      <c r="I409" s="2" t="b">
        <f>'2_8'!M410</f>
        <v>0</v>
      </c>
      <c r="J409" s="2" t="b">
        <f t="shared" si="1"/>
        <v>0</v>
      </c>
    </row>
    <row r="410" ht="12.75" customHeight="1">
      <c r="A410" s="2" t="b">
        <f>'1'!M411</f>
        <v>0</v>
      </c>
      <c r="B410" s="2" t="b">
        <f>'2_1'!M411</f>
        <v>0</v>
      </c>
      <c r="C410" s="2" t="b">
        <f>'2_2'!M411</f>
        <v>0</v>
      </c>
      <c r="D410" s="2" t="b">
        <f>'2_3'!M411</f>
        <v>0</v>
      </c>
      <c r="E410" s="2" t="b">
        <f>'2_4'!M411</f>
        <v>0</v>
      </c>
      <c r="F410" s="2" t="b">
        <f>'2_5'!M411</f>
        <v>0</v>
      </c>
      <c r="G410" s="2" t="b">
        <f>'2_6'!M411</f>
        <v>0</v>
      </c>
      <c r="H410" s="2" t="b">
        <f>'2_7'!M411</f>
        <v>0</v>
      </c>
      <c r="I410" s="2" t="b">
        <f>'2_8'!M411</f>
        <v>0</v>
      </c>
      <c r="J410" s="2" t="b">
        <f t="shared" si="1"/>
        <v>0</v>
      </c>
    </row>
    <row r="411" ht="12.75" customHeight="1">
      <c r="A411" s="2" t="b">
        <f>'1'!M412</f>
        <v>0</v>
      </c>
      <c r="B411" s="2" t="b">
        <f>'2_1'!M412</f>
        <v>0</v>
      </c>
      <c r="C411" s="2" t="b">
        <f>'2_2'!M412</f>
        <v>0</v>
      </c>
      <c r="D411" s="2" t="b">
        <f>'2_3'!M412</f>
        <v>0</v>
      </c>
      <c r="E411" s="2" t="b">
        <f>'2_4'!M412</f>
        <v>0</v>
      </c>
      <c r="F411" s="2" t="b">
        <f>'2_5'!M412</f>
        <v>0</v>
      </c>
      <c r="G411" s="2" t="b">
        <f>'2_6'!M412</f>
        <v>0</v>
      </c>
      <c r="H411" s="2" t="b">
        <f>'2_7'!M412</f>
        <v>0</v>
      </c>
      <c r="I411" s="2" t="b">
        <f>'2_8'!M412</f>
        <v>0</v>
      </c>
      <c r="J411" s="2" t="b">
        <f t="shared" si="1"/>
        <v>0</v>
      </c>
    </row>
    <row r="412" ht="12.75" customHeight="1">
      <c r="A412" s="2" t="b">
        <f>'1'!M413</f>
        <v>0</v>
      </c>
      <c r="B412" s="2" t="b">
        <f>'2_1'!M413</f>
        <v>0</v>
      </c>
      <c r="C412" s="2" t="b">
        <f>'2_2'!M413</f>
        <v>0</v>
      </c>
      <c r="D412" s="2" t="b">
        <f>'2_3'!M413</f>
        <v>0</v>
      </c>
      <c r="E412" s="2" t="b">
        <f>'2_4'!M413</f>
        <v>0</v>
      </c>
      <c r="F412" s="2" t="b">
        <f>'2_5'!M413</f>
        <v>0</v>
      </c>
      <c r="G412" s="2" t="b">
        <f>'2_6'!M413</f>
        <v>0</v>
      </c>
      <c r="H412" s="2" t="b">
        <f>'2_7'!M413</f>
        <v>0</v>
      </c>
      <c r="I412" s="2" t="b">
        <f>'2_8'!M413</f>
        <v>0</v>
      </c>
      <c r="J412" s="2" t="b">
        <f t="shared" si="1"/>
        <v>0</v>
      </c>
    </row>
    <row r="413" ht="12.75" customHeight="1">
      <c r="A413" s="2" t="b">
        <f>'1'!M414</f>
        <v>0</v>
      </c>
      <c r="B413" s="2" t="b">
        <f>'2_1'!M414</f>
        <v>0</v>
      </c>
      <c r="C413" s="2" t="b">
        <f>'2_2'!M414</f>
        <v>0</v>
      </c>
      <c r="D413" s="2" t="b">
        <f>'2_3'!M414</f>
        <v>0</v>
      </c>
      <c r="E413" s="2" t="b">
        <f>'2_4'!M414</f>
        <v>0</v>
      </c>
      <c r="F413" s="2" t="b">
        <f>'2_5'!M414</f>
        <v>0</v>
      </c>
      <c r="G413" s="2" t="b">
        <f>'2_6'!M414</f>
        <v>0</v>
      </c>
      <c r="H413" s="2" t="b">
        <f>'2_7'!M414</f>
        <v>0</v>
      </c>
      <c r="I413" s="2" t="b">
        <f>'2_8'!M414</f>
        <v>0</v>
      </c>
      <c r="J413" s="2" t="b">
        <f t="shared" si="1"/>
        <v>0</v>
      </c>
    </row>
    <row r="414" ht="12.75" customHeight="1">
      <c r="A414" s="2" t="b">
        <f>'1'!M415</f>
        <v>0</v>
      </c>
      <c r="B414" s="2" t="b">
        <f>'2_1'!M415</f>
        <v>0</v>
      </c>
      <c r="C414" s="2" t="b">
        <f>'2_2'!M415</f>
        <v>0</v>
      </c>
      <c r="D414" s="2" t="b">
        <f>'2_3'!M415</f>
        <v>0</v>
      </c>
      <c r="E414" s="2" t="b">
        <f>'2_4'!M415</f>
        <v>0</v>
      </c>
      <c r="F414" s="2" t="b">
        <f>'2_5'!M415</f>
        <v>0</v>
      </c>
      <c r="G414" s="2" t="b">
        <f>'2_6'!M415</f>
        <v>0</v>
      </c>
      <c r="H414" s="2" t="b">
        <f>'2_7'!M415</f>
        <v>0</v>
      </c>
      <c r="I414" s="2" t="b">
        <f>'2_8'!M415</f>
        <v>0</v>
      </c>
      <c r="J414" s="2" t="b">
        <f t="shared" si="1"/>
        <v>0</v>
      </c>
    </row>
    <row r="415" ht="12.75" customHeight="1">
      <c r="A415" s="2" t="b">
        <f>'1'!M416</f>
        <v>0</v>
      </c>
      <c r="B415" s="2" t="b">
        <f>'2_1'!M416</f>
        <v>0</v>
      </c>
      <c r="C415" s="2" t="b">
        <f>'2_2'!M416</f>
        <v>0</v>
      </c>
      <c r="D415" s="2" t="b">
        <f>'2_3'!M416</f>
        <v>0</v>
      </c>
      <c r="E415" s="2" t="b">
        <f>'2_4'!M416</f>
        <v>0</v>
      </c>
      <c r="F415" s="2" t="b">
        <f>'2_5'!M416</f>
        <v>0</v>
      </c>
      <c r="G415" s="2" t="b">
        <f>'2_6'!M416</f>
        <v>0</v>
      </c>
      <c r="H415" s="2" t="b">
        <f>'2_7'!M416</f>
        <v>0</v>
      </c>
      <c r="I415" s="2" t="b">
        <f>'2_8'!M416</f>
        <v>0</v>
      </c>
      <c r="J415" s="2" t="b">
        <f t="shared" si="1"/>
        <v>0</v>
      </c>
    </row>
    <row r="416" ht="12.75" customHeight="1">
      <c r="A416" s="2" t="b">
        <f>'1'!M417</f>
        <v>0</v>
      </c>
      <c r="B416" s="2" t="b">
        <f>'2_1'!M417</f>
        <v>0</v>
      </c>
      <c r="C416" s="2" t="b">
        <f>'2_2'!M417</f>
        <v>0</v>
      </c>
      <c r="D416" s="2" t="b">
        <f>'2_3'!M417</f>
        <v>0</v>
      </c>
      <c r="E416" s="2" t="b">
        <f>'2_4'!M417</f>
        <v>0</v>
      </c>
      <c r="F416" s="2" t="b">
        <f>'2_5'!M417</f>
        <v>0</v>
      </c>
      <c r="G416" s="2" t="b">
        <f>'2_6'!M417</f>
        <v>0</v>
      </c>
      <c r="H416" s="2" t="b">
        <f>'2_7'!M417</f>
        <v>0</v>
      </c>
      <c r="I416" s="2" t="b">
        <f>'2_8'!M417</f>
        <v>0</v>
      </c>
      <c r="J416" s="2" t="b">
        <f t="shared" si="1"/>
        <v>0</v>
      </c>
    </row>
    <row r="417" ht="12.75" customHeight="1">
      <c r="A417" s="2" t="b">
        <f>'1'!M418</f>
        <v>0</v>
      </c>
      <c r="B417" s="2" t="b">
        <f>'2_1'!M418</f>
        <v>0</v>
      </c>
      <c r="C417" s="2" t="b">
        <f>'2_2'!M418</f>
        <v>0</v>
      </c>
      <c r="D417" s="2" t="b">
        <f>'2_3'!M418</f>
        <v>0</v>
      </c>
      <c r="E417" s="2" t="b">
        <f>'2_4'!M418</f>
        <v>0</v>
      </c>
      <c r="F417" s="2" t="b">
        <f>'2_5'!M418</f>
        <v>0</v>
      </c>
      <c r="G417" s="2" t="b">
        <f>'2_6'!M418</f>
        <v>0</v>
      </c>
      <c r="H417" s="2" t="b">
        <f>'2_7'!M418</f>
        <v>0</v>
      </c>
      <c r="I417" s="2" t="b">
        <f>'2_8'!M418</f>
        <v>0</v>
      </c>
      <c r="J417" s="2" t="b">
        <f t="shared" si="1"/>
        <v>0</v>
      </c>
    </row>
    <row r="418" ht="12.75" customHeight="1">
      <c r="A418" s="2" t="b">
        <f>'1'!M419</f>
        <v>0</v>
      </c>
      <c r="B418" s="2" t="b">
        <f>'2_1'!M419</f>
        <v>0</v>
      </c>
      <c r="C418" s="2" t="b">
        <f>'2_2'!M419</f>
        <v>0</v>
      </c>
      <c r="D418" s="2" t="b">
        <f>'2_3'!M419</f>
        <v>0</v>
      </c>
      <c r="E418" s="2" t="b">
        <f>'2_4'!M419</f>
        <v>0</v>
      </c>
      <c r="F418" s="2" t="b">
        <f>'2_5'!M419</f>
        <v>0</v>
      </c>
      <c r="G418" s="2" t="b">
        <f>'2_6'!M419</f>
        <v>0</v>
      </c>
      <c r="H418" s="2" t="b">
        <f>'2_7'!M419</f>
        <v>0</v>
      </c>
      <c r="I418" s="2" t="b">
        <f>'2_8'!M419</f>
        <v>0</v>
      </c>
      <c r="J418" s="2" t="b">
        <f t="shared" si="1"/>
        <v>0</v>
      </c>
    </row>
    <row r="419" ht="12.75" customHeight="1">
      <c r="A419" s="2" t="b">
        <f>'1'!M420</f>
        <v>0</v>
      </c>
      <c r="B419" s="2" t="b">
        <f>'2_1'!M420</f>
        <v>0</v>
      </c>
      <c r="C419" s="2" t="b">
        <f>'2_2'!M420</f>
        <v>0</v>
      </c>
      <c r="D419" s="2" t="b">
        <f>'2_3'!M420</f>
        <v>0</v>
      </c>
      <c r="E419" s="2" t="b">
        <f>'2_4'!M420</f>
        <v>0</v>
      </c>
      <c r="F419" s="2" t="b">
        <f>'2_5'!M420</f>
        <v>0</v>
      </c>
      <c r="G419" s="2" t="b">
        <f>'2_6'!M420</f>
        <v>0</v>
      </c>
      <c r="H419" s="2" t="b">
        <f>'2_7'!M420</f>
        <v>0</v>
      </c>
      <c r="I419" s="2" t="b">
        <f>'2_8'!M420</f>
        <v>0</v>
      </c>
      <c r="J419" s="2" t="b">
        <f t="shared" si="1"/>
        <v>0</v>
      </c>
    </row>
    <row r="420" ht="12.75" customHeight="1">
      <c r="A420" s="2" t="b">
        <f>'1'!M421</f>
        <v>0</v>
      </c>
      <c r="B420" s="2" t="b">
        <f>'2_1'!M421</f>
        <v>0</v>
      </c>
      <c r="C420" s="2" t="b">
        <f>'2_2'!M421</f>
        <v>0</v>
      </c>
      <c r="D420" s="2" t="b">
        <f>'2_3'!M421</f>
        <v>0</v>
      </c>
      <c r="E420" s="2" t="b">
        <f>'2_4'!M421</f>
        <v>0</v>
      </c>
      <c r="F420" s="2" t="b">
        <f>'2_5'!M421</f>
        <v>0</v>
      </c>
      <c r="G420" s="2" t="b">
        <f>'2_6'!M421</f>
        <v>0</v>
      </c>
      <c r="H420" s="2" t="b">
        <f>'2_7'!M421</f>
        <v>0</v>
      </c>
      <c r="I420" s="2" t="b">
        <f>'2_8'!M421</f>
        <v>0</v>
      </c>
      <c r="J420" s="2" t="b">
        <f t="shared" si="1"/>
        <v>0</v>
      </c>
    </row>
    <row r="421" ht="12.75" customHeight="1">
      <c r="A421" s="2" t="b">
        <f>'1'!M422</f>
        <v>0</v>
      </c>
      <c r="B421" s="2" t="b">
        <f>'2_1'!M422</f>
        <v>0</v>
      </c>
      <c r="C421" s="2" t="b">
        <f>'2_2'!M422</f>
        <v>0</v>
      </c>
      <c r="D421" s="2" t="b">
        <f>'2_3'!M422</f>
        <v>0</v>
      </c>
      <c r="E421" s="2" t="b">
        <f>'2_4'!M422</f>
        <v>0</v>
      </c>
      <c r="F421" s="2" t="b">
        <f>'2_5'!M422</f>
        <v>0</v>
      </c>
      <c r="G421" s="2" t="b">
        <f>'2_6'!M422</f>
        <v>0</v>
      </c>
      <c r="H421" s="2" t="b">
        <f>'2_7'!M422</f>
        <v>0</v>
      </c>
      <c r="I421" s="2" t="b">
        <f>'2_8'!M422</f>
        <v>0</v>
      </c>
      <c r="J421" s="2" t="b">
        <f t="shared" si="1"/>
        <v>0</v>
      </c>
    </row>
    <row r="422" ht="12.75" customHeight="1">
      <c r="A422" s="2" t="b">
        <f>'1'!M423</f>
        <v>0</v>
      </c>
      <c r="B422" s="2" t="b">
        <f>'2_1'!M423</f>
        <v>1</v>
      </c>
      <c r="C422" s="2" t="b">
        <f>'2_2'!M423</f>
        <v>0</v>
      </c>
      <c r="D422" s="2" t="b">
        <f>'2_3'!M423</f>
        <v>0</v>
      </c>
      <c r="E422" s="2" t="b">
        <f>'2_4'!M423</f>
        <v>0</v>
      </c>
      <c r="F422" s="2" t="b">
        <f>'2_5'!M423</f>
        <v>0</v>
      </c>
      <c r="G422" s="2" t="b">
        <f>'2_6'!M423</f>
        <v>0</v>
      </c>
      <c r="H422" s="2" t="b">
        <f>'2_7'!M423</f>
        <v>0</v>
      </c>
      <c r="I422" s="2" t="b">
        <f>'2_8'!M423</f>
        <v>0</v>
      </c>
      <c r="J422" s="2" t="b">
        <f t="shared" si="1"/>
        <v>1</v>
      </c>
    </row>
    <row r="423" ht="12.75" customHeight="1">
      <c r="A423" s="2" t="b">
        <f>'1'!M424</f>
        <v>0</v>
      </c>
      <c r="B423" s="2" t="b">
        <f>'2_1'!M424</f>
        <v>0</v>
      </c>
      <c r="C423" s="2" t="b">
        <f>'2_2'!M424</f>
        <v>0</v>
      </c>
      <c r="D423" s="2" t="b">
        <f>'2_3'!M424</f>
        <v>0</v>
      </c>
      <c r="E423" s="2" t="b">
        <f>'2_4'!M424</f>
        <v>0</v>
      </c>
      <c r="F423" s="2" t="b">
        <f>'2_5'!M424</f>
        <v>0</v>
      </c>
      <c r="G423" s="2" t="b">
        <f>'2_6'!M424</f>
        <v>0</v>
      </c>
      <c r="H423" s="2" t="b">
        <f>'2_7'!M424</f>
        <v>0</v>
      </c>
      <c r="I423" s="2" t="b">
        <f>'2_8'!M424</f>
        <v>0</v>
      </c>
      <c r="J423" s="2" t="b">
        <f t="shared" si="1"/>
        <v>0</v>
      </c>
    </row>
    <row r="424" ht="12.75" customHeight="1">
      <c r="A424" s="2" t="b">
        <f>'1'!M425</f>
        <v>0</v>
      </c>
      <c r="B424" s="2" t="b">
        <f>'2_1'!M425</f>
        <v>0</v>
      </c>
      <c r="C424" s="2" t="b">
        <f>'2_2'!M425</f>
        <v>0</v>
      </c>
      <c r="D424" s="2" t="b">
        <f>'2_3'!M425</f>
        <v>0</v>
      </c>
      <c r="E424" s="2" t="b">
        <f>'2_4'!M425</f>
        <v>0</v>
      </c>
      <c r="F424" s="2" t="b">
        <f>'2_5'!M425</f>
        <v>0</v>
      </c>
      <c r="G424" s="2" t="b">
        <f>'2_6'!M425</f>
        <v>0</v>
      </c>
      <c r="H424" s="2" t="b">
        <f>'2_7'!M425</f>
        <v>0</v>
      </c>
      <c r="I424" s="2" t="b">
        <f>'2_8'!M425</f>
        <v>0</v>
      </c>
      <c r="J424" s="2" t="b">
        <f t="shared" si="1"/>
        <v>0</v>
      </c>
    </row>
    <row r="425" ht="12.75" customHeight="1">
      <c r="A425" s="2" t="b">
        <f>'1'!M426</f>
        <v>0</v>
      </c>
      <c r="B425" s="2" t="b">
        <f>'2_1'!M426</f>
        <v>0</v>
      </c>
      <c r="C425" s="2" t="b">
        <f>'2_2'!M426</f>
        <v>0</v>
      </c>
      <c r="D425" s="2" t="b">
        <f>'2_3'!M426</f>
        <v>0</v>
      </c>
      <c r="E425" s="2" t="b">
        <f>'2_4'!M426</f>
        <v>0</v>
      </c>
      <c r="F425" s="2" t="b">
        <f>'2_5'!M426</f>
        <v>0</v>
      </c>
      <c r="G425" s="2" t="b">
        <f>'2_6'!M426</f>
        <v>0</v>
      </c>
      <c r="H425" s="2" t="b">
        <f>'2_7'!M426</f>
        <v>0</v>
      </c>
      <c r="I425" s="2" t="b">
        <f>'2_8'!M426</f>
        <v>0</v>
      </c>
      <c r="J425" s="2" t="b">
        <f t="shared" si="1"/>
        <v>0</v>
      </c>
    </row>
    <row r="426" ht="12.75" customHeight="1">
      <c r="A426" s="2" t="b">
        <f>'1'!M427</f>
        <v>0</v>
      </c>
      <c r="B426" s="2" t="b">
        <f>'2_1'!M427</f>
        <v>0</v>
      </c>
      <c r="C426" s="2" t="b">
        <f>'2_2'!M427</f>
        <v>0</v>
      </c>
      <c r="D426" s="2" t="b">
        <f>'2_3'!M427</f>
        <v>0</v>
      </c>
      <c r="E426" s="2" t="b">
        <f>'2_4'!M427</f>
        <v>0</v>
      </c>
      <c r="F426" s="2" t="b">
        <f>'2_5'!M427</f>
        <v>0</v>
      </c>
      <c r="G426" s="2" t="b">
        <f>'2_6'!M427</f>
        <v>0</v>
      </c>
      <c r="H426" s="2" t="b">
        <f>'2_7'!M427</f>
        <v>0</v>
      </c>
      <c r="I426" s="2" t="b">
        <f>'2_8'!M427</f>
        <v>0</v>
      </c>
      <c r="J426" s="2" t="b">
        <f t="shared" si="1"/>
        <v>0</v>
      </c>
    </row>
    <row r="427" ht="12.75" customHeight="1">
      <c r="A427" s="2" t="b">
        <f>'1'!M428</f>
        <v>0</v>
      </c>
      <c r="B427" s="2" t="b">
        <f>'2_1'!M428</f>
        <v>0</v>
      </c>
      <c r="C427" s="2" t="b">
        <f>'2_2'!M428</f>
        <v>0</v>
      </c>
      <c r="D427" s="2" t="b">
        <f>'2_3'!M428</f>
        <v>0</v>
      </c>
      <c r="E427" s="2" t="b">
        <f>'2_4'!M428</f>
        <v>0</v>
      </c>
      <c r="F427" s="2" t="b">
        <f>'2_5'!M428</f>
        <v>0</v>
      </c>
      <c r="G427" s="2" t="b">
        <f>'2_6'!M428</f>
        <v>0</v>
      </c>
      <c r="H427" s="2" t="b">
        <f>'2_7'!M428</f>
        <v>0</v>
      </c>
      <c r="I427" s="2" t="b">
        <f>'2_8'!M428</f>
        <v>0</v>
      </c>
      <c r="J427" s="2" t="b">
        <f t="shared" si="1"/>
        <v>0</v>
      </c>
    </row>
    <row r="428" ht="12.75" customHeight="1">
      <c r="A428" s="2" t="b">
        <f>'1'!M429</f>
        <v>0</v>
      </c>
      <c r="B428" s="2" t="b">
        <f>'2_1'!M429</f>
        <v>0</v>
      </c>
      <c r="C428" s="2" t="b">
        <f>'2_2'!M429</f>
        <v>0</v>
      </c>
      <c r="D428" s="2" t="b">
        <f>'2_3'!M429</f>
        <v>0</v>
      </c>
      <c r="E428" s="2" t="b">
        <f>'2_4'!M429</f>
        <v>0</v>
      </c>
      <c r="F428" s="2" t="b">
        <f>'2_5'!M429</f>
        <v>0</v>
      </c>
      <c r="G428" s="2" t="b">
        <f>'2_6'!M429</f>
        <v>0</v>
      </c>
      <c r="H428" s="2" t="b">
        <f>'2_7'!M429</f>
        <v>0</v>
      </c>
      <c r="I428" s="2" t="b">
        <f>'2_8'!M429</f>
        <v>0</v>
      </c>
      <c r="J428" s="2" t="b">
        <f t="shared" si="1"/>
        <v>0</v>
      </c>
    </row>
    <row r="429" ht="12.75" customHeight="1">
      <c r="A429" s="2" t="b">
        <f>'1'!M430</f>
        <v>0</v>
      </c>
      <c r="B429" s="2" t="b">
        <f>'2_1'!M430</f>
        <v>0</v>
      </c>
      <c r="C429" s="2" t="b">
        <f>'2_2'!M430</f>
        <v>0</v>
      </c>
      <c r="D429" s="2" t="b">
        <f>'2_3'!M430</f>
        <v>0</v>
      </c>
      <c r="E429" s="2" t="b">
        <f>'2_4'!M430</f>
        <v>0</v>
      </c>
      <c r="F429" s="2" t="b">
        <f>'2_5'!M430</f>
        <v>0</v>
      </c>
      <c r="G429" s="2" t="b">
        <f>'2_6'!M430</f>
        <v>0</v>
      </c>
      <c r="H429" s="2" t="b">
        <f>'2_7'!M430</f>
        <v>0</v>
      </c>
      <c r="I429" s="2" t="b">
        <f>'2_8'!M430</f>
        <v>0</v>
      </c>
      <c r="J429" s="2" t="b">
        <f t="shared" si="1"/>
        <v>0</v>
      </c>
    </row>
    <row r="430" ht="12.75" customHeight="1">
      <c r="A430" s="2" t="b">
        <f>'1'!M431</f>
        <v>0</v>
      </c>
      <c r="B430" s="2" t="b">
        <f>'2_1'!M431</f>
        <v>0</v>
      </c>
      <c r="C430" s="2" t="b">
        <f>'2_2'!M431</f>
        <v>0</v>
      </c>
      <c r="D430" s="2" t="b">
        <f>'2_3'!M431</f>
        <v>0</v>
      </c>
      <c r="E430" s="2" t="b">
        <f>'2_4'!M431</f>
        <v>0</v>
      </c>
      <c r="F430" s="2" t="b">
        <f>'2_5'!M431</f>
        <v>0</v>
      </c>
      <c r="G430" s="2" t="b">
        <f>'2_6'!M431</f>
        <v>0</v>
      </c>
      <c r="H430" s="2" t="b">
        <f>'2_7'!M431</f>
        <v>0</v>
      </c>
      <c r="I430" s="2" t="b">
        <f>'2_8'!M431</f>
        <v>0</v>
      </c>
      <c r="J430" s="2" t="b">
        <f t="shared" si="1"/>
        <v>0</v>
      </c>
    </row>
    <row r="431" ht="12.75" customHeight="1">
      <c r="A431" s="2" t="b">
        <f>'1'!M432</f>
        <v>0</v>
      </c>
      <c r="B431" s="2" t="b">
        <f>'2_1'!M432</f>
        <v>0</v>
      </c>
      <c r="C431" s="2" t="b">
        <f>'2_2'!M432</f>
        <v>0</v>
      </c>
      <c r="D431" s="2" t="b">
        <f>'2_3'!M432</f>
        <v>0</v>
      </c>
      <c r="E431" s="2" t="b">
        <f>'2_4'!M432</f>
        <v>0</v>
      </c>
      <c r="F431" s="2" t="b">
        <f>'2_5'!M432</f>
        <v>0</v>
      </c>
      <c r="G431" s="2" t="b">
        <f>'2_6'!M432</f>
        <v>0</v>
      </c>
      <c r="H431" s="2" t="b">
        <f>'2_7'!M432</f>
        <v>0</v>
      </c>
      <c r="I431" s="2" t="b">
        <f>'2_8'!M432</f>
        <v>0</v>
      </c>
      <c r="J431" s="2" t="b">
        <f t="shared" si="1"/>
        <v>0</v>
      </c>
    </row>
    <row r="432" ht="12.75" customHeight="1">
      <c r="A432" s="2" t="b">
        <f>'1'!M433</f>
        <v>0</v>
      </c>
      <c r="B432" s="2" t="b">
        <f>'2_1'!M433</f>
        <v>0</v>
      </c>
      <c r="C432" s="2" t="b">
        <f>'2_2'!M433</f>
        <v>0</v>
      </c>
      <c r="D432" s="2" t="b">
        <f>'2_3'!M433</f>
        <v>0</v>
      </c>
      <c r="E432" s="2" t="b">
        <f>'2_4'!M433</f>
        <v>0</v>
      </c>
      <c r="F432" s="2" t="b">
        <f>'2_5'!M433</f>
        <v>0</v>
      </c>
      <c r="G432" s="2" t="b">
        <f>'2_6'!M433</f>
        <v>0</v>
      </c>
      <c r="H432" s="2" t="b">
        <f>'2_7'!M433</f>
        <v>0</v>
      </c>
      <c r="I432" s="2" t="b">
        <f>'2_8'!M433</f>
        <v>0</v>
      </c>
      <c r="J432" s="2" t="b">
        <f t="shared" si="1"/>
        <v>0</v>
      </c>
    </row>
    <row r="433" ht="12.75" customHeight="1">
      <c r="A433" s="2" t="b">
        <f>'1'!M434</f>
        <v>0</v>
      </c>
      <c r="B433" s="2" t="b">
        <f>'2_1'!M434</f>
        <v>0</v>
      </c>
      <c r="C433" s="2" t="b">
        <f>'2_2'!M434</f>
        <v>0</v>
      </c>
      <c r="D433" s="2" t="b">
        <f>'2_3'!M434</f>
        <v>0</v>
      </c>
      <c r="E433" s="2" t="b">
        <f>'2_4'!M434</f>
        <v>0</v>
      </c>
      <c r="F433" s="2" t="b">
        <f>'2_5'!M434</f>
        <v>0</v>
      </c>
      <c r="G433" s="2" t="b">
        <f>'2_6'!M434</f>
        <v>0</v>
      </c>
      <c r="H433" s="2" t="b">
        <f>'2_7'!M434</f>
        <v>0</v>
      </c>
      <c r="I433" s="2" t="b">
        <f>'2_8'!M434</f>
        <v>0</v>
      </c>
      <c r="J433" s="2" t="b">
        <f t="shared" si="1"/>
        <v>0</v>
      </c>
    </row>
    <row r="434" ht="12.75" customHeight="1">
      <c r="A434" s="2" t="b">
        <f>'1'!M435</f>
        <v>0</v>
      </c>
      <c r="B434" s="2" t="b">
        <f>'2_1'!M435</f>
        <v>0</v>
      </c>
      <c r="C434" s="2" t="b">
        <f>'2_2'!M435</f>
        <v>0</v>
      </c>
      <c r="D434" s="2" t="b">
        <f>'2_3'!M435</f>
        <v>0</v>
      </c>
      <c r="E434" s="2" t="b">
        <f>'2_4'!M435</f>
        <v>0</v>
      </c>
      <c r="F434" s="2" t="b">
        <f>'2_5'!M435</f>
        <v>0</v>
      </c>
      <c r="G434" s="2" t="b">
        <f>'2_6'!M435</f>
        <v>0</v>
      </c>
      <c r="H434" s="2" t="b">
        <f>'2_7'!M435</f>
        <v>0</v>
      </c>
      <c r="I434" s="2" t="b">
        <f>'2_8'!M435</f>
        <v>0</v>
      </c>
      <c r="J434" s="2" t="b">
        <f t="shared" si="1"/>
        <v>0</v>
      </c>
    </row>
    <row r="435" ht="12.75" customHeight="1">
      <c r="A435" s="2" t="b">
        <f>'1'!M436</f>
        <v>0</v>
      </c>
      <c r="B435" s="2" t="b">
        <f>'2_1'!M436</f>
        <v>0</v>
      </c>
      <c r="C435" s="2" t="b">
        <f>'2_2'!M436</f>
        <v>0</v>
      </c>
      <c r="D435" s="2" t="b">
        <f>'2_3'!M436</f>
        <v>0</v>
      </c>
      <c r="E435" s="2" t="b">
        <f>'2_4'!M436</f>
        <v>0</v>
      </c>
      <c r="F435" s="2" t="b">
        <f>'2_5'!M436</f>
        <v>0</v>
      </c>
      <c r="G435" s="2" t="b">
        <f>'2_6'!M436</f>
        <v>0</v>
      </c>
      <c r="H435" s="2" t="b">
        <f>'2_7'!M436</f>
        <v>0</v>
      </c>
      <c r="I435" s="2" t="b">
        <f>'2_8'!M436</f>
        <v>0</v>
      </c>
      <c r="J435" s="2" t="b">
        <f t="shared" si="1"/>
        <v>0</v>
      </c>
    </row>
    <row r="436" ht="12.75" customHeight="1">
      <c r="A436" s="2" t="b">
        <f>'1'!M437</f>
        <v>0</v>
      </c>
      <c r="B436" s="2" t="b">
        <f>'2_1'!M437</f>
        <v>0</v>
      </c>
      <c r="C436" s="2" t="b">
        <f>'2_2'!M437</f>
        <v>0</v>
      </c>
      <c r="D436" s="2" t="b">
        <f>'2_3'!M437</f>
        <v>0</v>
      </c>
      <c r="E436" s="2" t="b">
        <f>'2_4'!M437</f>
        <v>0</v>
      </c>
      <c r="F436" s="2" t="b">
        <f>'2_5'!M437</f>
        <v>0</v>
      </c>
      <c r="G436" s="2" t="b">
        <f>'2_6'!M437</f>
        <v>0</v>
      </c>
      <c r="H436" s="2" t="b">
        <f>'2_7'!M437</f>
        <v>0</v>
      </c>
      <c r="I436" s="2" t="b">
        <f>'2_8'!M437</f>
        <v>0</v>
      </c>
      <c r="J436" s="2" t="b">
        <f t="shared" si="1"/>
        <v>0</v>
      </c>
    </row>
    <row r="437" ht="12.75" customHeight="1">
      <c r="A437" s="2" t="b">
        <f>'1'!M438</f>
        <v>0</v>
      </c>
      <c r="B437" s="2" t="b">
        <f>'2_1'!M438</f>
        <v>0</v>
      </c>
      <c r="C437" s="2" t="b">
        <f>'2_2'!M438</f>
        <v>0</v>
      </c>
      <c r="D437" s="2" t="b">
        <f>'2_3'!M438</f>
        <v>0</v>
      </c>
      <c r="E437" s="2" t="b">
        <f>'2_4'!M438</f>
        <v>0</v>
      </c>
      <c r="F437" s="2" t="b">
        <f>'2_5'!M438</f>
        <v>0</v>
      </c>
      <c r="G437" s="2" t="b">
        <f>'2_6'!M438</f>
        <v>0</v>
      </c>
      <c r="H437" s="2" t="b">
        <f>'2_7'!M438</f>
        <v>0</v>
      </c>
      <c r="I437" s="2" t="b">
        <f>'2_8'!M438</f>
        <v>0</v>
      </c>
      <c r="J437" s="2" t="b">
        <f t="shared" si="1"/>
        <v>0</v>
      </c>
    </row>
    <row r="438" ht="12.75" customHeight="1">
      <c r="A438" s="2" t="b">
        <f>'1'!M439</f>
        <v>0</v>
      </c>
      <c r="B438" s="2" t="b">
        <f>'2_1'!M439</f>
        <v>0</v>
      </c>
      <c r="C438" s="2" t="b">
        <f>'2_2'!M439</f>
        <v>0</v>
      </c>
      <c r="D438" s="2" t="b">
        <f>'2_3'!M439</f>
        <v>0</v>
      </c>
      <c r="E438" s="2" t="b">
        <f>'2_4'!M439</f>
        <v>0</v>
      </c>
      <c r="F438" s="2" t="b">
        <f>'2_5'!M439</f>
        <v>0</v>
      </c>
      <c r="G438" s="2" t="b">
        <f>'2_6'!M439</f>
        <v>0</v>
      </c>
      <c r="H438" s="2" t="b">
        <f>'2_7'!M439</f>
        <v>0</v>
      </c>
      <c r="I438" s="2" t="b">
        <f>'2_8'!M439</f>
        <v>0</v>
      </c>
      <c r="J438" s="2" t="b">
        <f t="shared" si="1"/>
        <v>0</v>
      </c>
    </row>
    <row r="439" ht="12.75" customHeight="1">
      <c r="A439" s="2" t="b">
        <f>'1'!M440</f>
        <v>0</v>
      </c>
      <c r="B439" s="2" t="b">
        <f>'2_1'!M440</f>
        <v>0</v>
      </c>
      <c r="C439" s="2" t="b">
        <f>'2_2'!M440</f>
        <v>0</v>
      </c>
      <c r="D439" s="2" t="b">
        <f>'2_3'!M440</f>
        <v>0</v>
      </c>
      <c r="E439" s="2" t="b">
        <f>'2_4'!M440</f>
        <v>0</v>
      </c>
      <c r="F439" s="2" t="b">
        <f>'2_5'!M440</f>
        <v>0</v>
      </c>
      <c r="G439" s="2" t="b">
        <f>'2_6'!M440</f>
        <v>0</v>
      </c>
      <c r="H439" s="2" t="b">
        <f>'2_7'!M440</f>
        <v>0</v>
      </c>
      <c r="I439" s="2" t="b">
        <f>'2_8'!M440</f>
        <v>0</v>
      </c>
      <c r="J439" s="2" t="b">
        <f t="shared" si="1"/>
        <v>0</v>
      </c>
    </row>
    <row r="440" ht="12.75" customHeight="1">
      <c r="A440" s="2" t="b">
        <f>'1'!M441</f>
        <v>0</v>
      </c>
      <c r="B440" s="2" t="b">
        <f>'2_1'!M441</f>
        <v>0</v>
      </c>
      <c r="C440" s="2" t="b">
        <f>'2_2'!M441</f>
        <v>0</v>
      </c>
      <c r="D440" s="2" t="b">
        <f>'2_3'!M441</f>
        <v>0</v>
      </c>
      <c r="E440" s="2" t="b">
        <f>'2_4'!M441</f>
        <v>0</v>
      </c>
      <c r="F440" s="2" t="b">
        <f>'2_5'!M441</f>
        <v>0</v>
      </c>
      <c r="G440" s="2" t="b">
        <f>'2_6'!M441</f>
        <v>0</v>
      </c>
      <c r="H440" s="2" t="b">
        <f>'2_7'!M441</f>
        <v>0</v>
      </c>
      <c r="I440" s="2" t="b">
        <f>'2_8'!M441</f>
        <v>0</v>
      </c>
      <c r="J440" s="2" t="b">
        <f t="shared" si="1"/>
        <v>0</v>
      </c>
    </row>
    <row r="441" ht="12.75" customHeight="1">
      <c r="A441" s="2" t="b">
        <f>'1'!M442</f>
        <v>0</v>
      </c>
      <c r="B441" s="2" t="b">
        <f>'2_1'!M442</f>
        <v>0</v>
      </c>
      <c r="C441" s="2" t="b">
        <f>'2_2'!M442</f>
        <v>0</v>
      </c>
      <c r="D441" s="2" t="b">
        <f>'2_3'!M442</f>
        <v>0</v>
      </c>
      <c r="E441" s="2" t="b">
        <f>'2_4'!M442</f>
        <v>0</v>
      </c>
      <c r="F441" s="2" t="b">
        <f>'2_5'!M442</f>
        <v>0</v>
      </c>
      <c r="G441" s="2" t="b">
        <f>'2_6'!M442</f>
        <v>0</v>
      </c>
      <c r="H441" s="2" t="b">
        <f>'2_7'!M442</f>
        <v>0</v>
      </c>
      <c r="I441" s="2" t="b">
        <f>'2_8'!M442</f>
        <v>0</v>
      </c>
      <c r="J441" s="2" t="b">
        <f t="shared" si="1"/>
        <v>0</v>
      </c>
    </row>
    <row r="442" ht="12.75" customHeight="1">
      <c r="A442" s="2" t="b">
        <f>'1'!M443</f>
        <v>0</v>
      </c>
      <c r="B442" s="2" t="b">
        <f>'2_1'!M443</f>
        <v>0</v>
      </c>
      <c r="C442" s="2" t="b">
        <f>'2_2'!M443</f>
        <v>0</v>
      </c>
      <c r="D442" s="2" t="b">
        <f>'2_3'!M443</f>
        <v>0</v>
      </c>
      <c r="E442" s="2" t="b">
        <f>'2_4'!M443</f>
        <v>0</v>
      </c>
      <c r="F442" s="2" t="b">
        <f>'2_5'!M443</f>
        <v>0</v>
      </c>
      <c r="G442" s="2" t="b">
        <f>'2_6'!M443</f>
        <v>0</v>
      </c>
      <c r="H442" s="2" t="b">
        <f>'2_7'!M443</f>
        <v>0</v>
      </c>
      <c r="I442" s="2" t="b">
        <f>'2_8'!M443</f>
        <v>0</v>
      </c>
      <c r="J442" s="2" t="b">
        <f t="shared" si="1"/>
        <v>0</v>
      </c>
    </row>
    <row r="443" ht="12.75" customHeight="1">
      <c r="A443" s="2" t="b">
        <f>'1'!M444</f>
        <v>0</v>
      </c>
      <c r="B443" s="2" t="b">
        <f>'2_1'!M444</f>
        <v>0</v>
      </c>
      <c r="C443" s="2" t="b">
        <f>'2_2'!M444</f>
        <v>0</v>
      </c>
      <c r="D443" s="2" t="b">
        <f>'2_3'!M444</f>
        <v>0</v>
      </c>
      <c r="E443" s="2" t="b">
        <f>'2_4'!M444</f>
        <v>0</v>
      </c>
      <c r="F443" s="2" t="b">
        <f>'2_5'!M444</f>
        <v>0</v>
      </c>
      <c r="G443" s="2" t="b">
        <f>'2_6'!M444</f>
        <v>0</v>
      </c>
      <c r="H443" s="2" t="b">
        <f>'2_7'!M444</f>
        <v>0</v>
      </c>
      <c r="I443" s="2" t="b">
        <f>'2_8'!M444</f>
        <v>0</v>
      </c>
      <c r="J443" s="2" t="b">
        <f t="shared" si="1"/>
        <v>0</v>
      </c>
    </row>
    <row r="444" ht="12.75" customHeight="1">
      <c r="A444" s="2" t="b">
        <f>'1'!M445</f>
        <v>0</v>
      </c>
      <c r="B444" s="2" t="b">
        <f>'2_1'!M445</f>
        <v>0</v>
      </c>
      <c r="C444" s="2" t="b">
        <f>'2_2'!M445</f>
        <v>0</v>
      </c>
      <c r="D444" s="2" t="b">
        <f>'2_3'!M445</f>
        <v>0</v>
      </c>
      <c r="E444" s="2" t="b">
        <f>'2_4'!M445</f>
        <v>0</v>
      </c>
      <c r="F444" s="2" t="b">
        <f>'2_5'!M445</f>
        <v>0</v>
      </c>
      <c r="G444" s="2" t="b">
        <f>'2_6'!M445</f>
        <v>0</v>
      </c>
      <c r="H444" s="2" t="b">
        <f>'2_7'!M445</f>
        <v>0</v>
      </c>
      <c r="I444" s="2" t="b">
        <f>'2_8'!M445</f>
        <v>0</v>
      </c>
      <c r="J444" s="2" t="b">
        <f t="shared" si="1"/>
        <v>0</v>
      </c>
    </row>
    <row r="445" ht="12.75" customHeight="1">
      <c r="A445" s="2" t="b">
        <f>'1'!M446</f>
        <v>0</v>
      </c>
      <c r="B445" s="2" t="b">
        <f>'2_1'!M446</f>
        <v>0</v>
      </c>
      <c r="C445" s="2" t="b">
        <f>'2_2'!M446</f>
        <v>0</v>
      </c>
      <c r="D445" s="2" t="b">
        <f>'2_3'!M446</f>
        <v>0</v>
      </c>
      <c r="E445" s="2" t="b">
        <f>'2_4'!M446</f>
        <v>0</v>
      </c>
      <c r="F445" s="2" t="b">
        <f>'2_5'!M446</f>
        <v>0</v>
      </c>
      <c r="G445" s="2" t="b">
        <f>'2_6'!M446</f>
        <v>0</v>
      </c>
      <c r="H445" s="2" t="b">
        <f>'2_7'!M446</f>
        <v>0</v>
      </c>
      <c r="I445" s="2" t="b">
        <f>'2_8'!M446</f>
        <v>0</v>
      </c>
      <c r="J445" s="2" t="b">
        <f t="shared" si="1"/>
        <v>0</v>
      </c>
    </row>
    <row r="446" ht="12.75" customHeight="1">
      <c r="A446" s="2" t="b">
        <f>'1'!M447</f>
        <v>0</v>
      </c>
      <c r="B446" s="2" t="b">
        <f>'2_1'!M447</f>
        <v>0</v>
      </c>
      <c r="C446" s="2" t="b">
        <f>'2_2'!M447</f>
        <v>0</v>
      </c>
      <c r="D446" s="2" t="b">
        <f>'2_3'!M447</f>
        <v>0</v>
      </c>
      <c r="E446" s="2" t="b">
        <f>'2_4'!M447</f>
        <v>0</v>
      </c>
      <c r="F446" s="2" t="b">
        <f>'2_5'!M447</f>
        <v>0</v>
      </c>
      <c r="G446" s="2" t="b">
        <f>'2_6'!M447</f>
        <v>0</v>
      </c>
      <c r="H446" s="2" t="b">
        <f>'2_7'!M447</f>
        <v>0</v>
      </c>
      <c r="I446" s="2" t="b">
        <f>'2_8'!M447</f>
        <v>0</v>
      </c>
      <c r="J446" s="2" t="b">
        <f t="shared" si="1"/>
        <v>0</v>
      </c>
    </row>
    <row r="447" ht="12.75" customHeight="1">
      <c r="A447" s="2" t="b">
        <f>'1'!M448</f>
        <v>0</v>
      </c>
      <c r="B447" s="2" t="b">
        <f>'2_1'!M448</f>
        <v>1</v>
      </c>
      <c r="C447" s="2" t="b">
        <f>'2_2'!M448</f>
        <v>0</v>
      </c>
      <c r="D447" s="2" t="b">
        <f>'2_3'!M448</f>
        <v>0</v>
      </c>
      <c r="E447" s="2" t="b">
        <f>'2_4'!M448</f>
        <v>0</v>
      </c>
      <c r="F447" s="2" t="b">
        <f>'2_5'!M448</f>
        <v>0</v>
      </c>
      <c r="G447" s="2" t="b">
        <f>'2_6'!M448</f>
        <v>0</v>
      </c>
      <c r="H447" s="2" t="b">
        <f>'2_7'!M448</f>
        <v>0</v>
      </c>
      <c r="I447" s="2" t="b">
        <f>'2_8'!M448</f>
        <v>0</v>
      </c>
      <c r="J447" s="2" t="b">
        <f t="shared" si="1"/>
        <v>1</v>
      </c>
    </row>
    <row r="448" ht="12.75" customHeight="1">
      <c r="A448" s="2" t="b">
        <f>'1'!M449</f>
        <v>0</v>
      </c>
      <c r="B448" s="2" t="b">
        <f>'2_1'!M449</f>
        <v>0</v>
      </c>
      <c r="C448" s="2" t="b">
        <f>'2_2'!M449</f>
        <v>0</v>
      </c>
      <c r="D448" s="2" t="b">
        <f>'2_3'!M449</f>
        <v>0</v>
      </c>
      <c r="E448" s="2" t="b">
        <f>'2_4'!M449</f>
        <v>0</v>
      </c>
      <c r="F448" s="2" t="b">
        <f>'2_5'!M449</f>
        <v>0</v>
      </c>
      <c r="G448" s="2" t="b">
        <f>'2_6'!M449</f>
        <v>0</v>
      </c>
      <c r="H448" s="2" t="b">
        <f>'2_7'!M449</f>
        <v>0</v>
      </c>
      <c r="I448" s="2" t="b">
        <f>'2_8'!M449</f>
        <v>0</v>
      </c>
      <c r="J448" s="2" t="b">
        <f t="shared" si="1"/>
        <v>0</v>
      </c>
    </row>
    <row r="449" ht="12.75" customHeight="1">
      <c r="A449" s="2" t="b">
        <f>'1'!M450</f>
        <v>0</v>
      </c>
      <c r="B449" s="2" t="b">
        <f>'2_1'!M450</f>
        <v>0</v>
      </c>
      <c r="C449" s="2" t="b">
        <f>'2_2'!M450</f>
        <v>0</v>
      </c>
      <c r="D449" s="2" t="b">
        <f>'2_3'!M450</f>
        <v>0</v>
      </c>
      <c r="E449" s="2" t="b">
        <f>'2_4'!M450</f>
        <v>0</v>
      </c>
      <c r="F449" s="2" t="b">
        <f>'2_5'!M450</f>
        <v>0</v>
      </c>
      <c r="G449" s="2" t="b">
        <f>'2_6'!M450</f>
        <v>0</v>
      </c>
      <c r="H449" s="2" t="b">
        <f>'2_7'!M450</f>
        <v>0</v>
      </c>
      <c r="I449" s="2" t="b">
        <f>'2_8'!M450</f>
        <v>0</v>
      </c>
      <c r="J449" s="2" t="b">
        <f t="shared" si="1"/>
        <v>0</v>
      </c>
    </row>
    <row r="450" ht="12.75" customHeight="1">
      <c r="A450" s="2" t="b">
        <f>'1'!M451</f>
        <v>0</v>
      </c>
      <c r="B450" s="2" t="b">
        <f>'2_1'!M451</f>
        <v>0</v>
      </c>
      <c r="C450" s="2" t="b">
        <f>'2_2'!M451</f>
        <v>0</v>
      </c>
      <c r="D450" s="2" t="b">
        <f>'2_3'!M451</f>
        <v>0</v>
      </c>
      <c r="E450" s="2" t="b">
        <f>'2_4'!M451</f>
        <v>0</v>
      </c>
      <c r="F450" s="2" t="b">
        <f>'2_5'!M451</f>
        <v>0</v>
      </c>
      <c r="G450" s="2" t="b">
        <f>'2_6'!M451</f>
        <v>0</v>
      </c>
      <c r="H450" s="2" t="b">
        <f>'2_7'!M451</f>
        <v>0</v>
      </c>
      <c r="I450" s="2" t="b">
        <f>'2_8'!M451</f>
        <v>0</v>
      </c>
      <c r="J450" s="2" t="b">
        <f t="shared" si="1"/>
        <v>0</v>
      </c>
    </row>
    <row r="451" ht="12.75" customHeight="1">
      <c r="A451" s="2" t="b">
        <f>'1'!M452</f>
        <v>0</v>
      </c>
      <c r="B451" s="2" t="b">
        <f>'2_1'!M452</f>
        <v>0</v>
      </c>
      <c r="C451" s="2" t="b">
        <f>'2_2'!M452</f>
        <v>0</v>
      </c>
      <c r="D451" s="2" t="b">
        <f>'2_3'!M452</f>
        <v>0</v>
      </c>
      <c r="E451" s="2" t="b">
        <f>'2_4'!M452</f>
        <v>0</v>
      </c>
      <c r="F451" s="2" t="b">
        <f>'2_5'!M452</f>
        <v>0</v>
      </c>
      <c r="G451" s="2" t="b">
        <f>'2_6'!M452</f>
        <v>0</v>
      </c>
      <c r="H451" s="2" t="b">
        <f>'2_7'!M452</f>
        <v>0</v>
      </c>
      <c r="I451" s="2" t="b">
        <f>'2_8'!M452</f>
        <v>0</v>
      </c>
      <c r="J451" s="2" t="b">
        <f t="shared" si="1"/>
        <v>0</v>
      </c>
    </row>
    <row r="452" ht="12.75" customHeight="1">
      <c r="A452" s="2" t="b">
        <f>'1'!M453</f>
        <v>0</v>
      </c>
      <c r="B452" s="2" t="b">
        <f>'2_1'!M453</f>
        <v>0</v>
      </c>
      <c r="C452" s="2" t="b">
        <f>'2_2'!M453</f>
        <v>0</v>
      </c>
      <c r="D452" s="2" t="b">
        <f>'2_3'!M453</f>
        <v>0</v>
      </c>
      <c r="E452" s="2" t="b">
        <f>'2_4'!M453</f>
        <v>0</v>
      </c>
      <c r="F452" s="2" t="b">
        <f>'2_5'!M453</f>
        <v>0</v>
      </c>
      <c r="G452" s="2" t="b">
        <f>'2_6'!M453</f>
        <v>0</v>
      </c>
      <c r="H452" s="2" t="b">
        <f>'2_7'!M453</f>
        <v>0</v>
      </c>
      <c r="I452" s="2" t="b">
        <f>'2_8'!M453</f>
        <v>0</v>
      </c>
      <c r="J452" s="2" t="b">
        <f t="shared" si="1"/>
        <v>0</v>
      </c>
    </row>
    <row r="453" ht="12.75" customHeight="1">
      <c r="A453" s="2" t="b">
        <f>'1'!M454</f>
        <v>0</v>
      </c>
      <c r="B453" s="2" t="b">
        <f>'2_1'!M454</f>
        <v>0</v>
      </c>
      <c r="C453" s="2" t="b">
        <f>'2_2'!M454</f>
        <v>0</v>
      </c>
      <c r="D453" s="2" t="b">
        <f>'2_3'!M454</f>
        <v>0</v>
      </c>
      <c r="E453" s="2" t="b">
        <f>'2_4'!M454</f>
        <v>0</v>
      </c>
      <c r="F453" s="2" t="b">
        <f>'2_5'!M454</f>
        <v>0</v>
      </c>
      <c r="G453" s="2" t="b">
        <f>'2_6'!M454</f>
        <v>0</v>
      </c>
      <c r="H453" s="2" t="b">
        <f>'2_7'!M454</f>
        <v>0</v>
      </c>
      <c r="I453" s="2" t="b">
        <f>'2_8'!M454</f>
        <v>0</v>
      </c>
      <c r="J453" s="2" t="b">
        <f t="shared" si="1"/>
        <v>0</v>
      </c>
    </row>
    <row r="454" ht="12.75" customHeight="1">
      <c r="A454" s="2" t="b">
        <f>'1'!M455</f>
        <v>0</v>
      </c>
      <c r="B454" s="2" t="b">
        <f>'2_1'!M455</f>
        <v>0</v>
      </c>
      <c r="C454" s="2" t="b">
        <f>'2_2'!M455</f>
        <v>0</v>
      </c>
      <c r="D454" s="2" t="b">
        <f>'2_3'!M455</f>
        <v>0</v>
      </c>
      <c r="E454" s="2" t="b">
        <f>'2_4'!M455</f>
        <v>0</v>
      </c>
      <c r="F454" s="2" t="b">
        <f>'2_5'!M455</f>
        <v>0</v>
      </c>
      <c r="G454" s="2" t="b">
        <f>'2_6'!M455</f>
        <v>0</v>
      </c>
      <c r="H454" s="2" t="b">
        <f>'2_7'!M455</f>
        <v>0</v>
      </c>
      <c r="I454" s="2" t="b">
        <f>'2_8'!M455</f>
        <v>0</v>
      </c>
      <c r="J454" s="2" t="b">
        <f t="shared" si="1"/>
        <v>0</v>
      </c>
    </row>
    <row r="455" ht="12.75" customHeight="1">
      <c r="A455" s="2" t="b">
        <f>'1'!M456</f>
        <v>0</v>
      </c>
      <c r="B455" s="2" t="b">
        <f>'2_1'!M456</f>
        <v>0</v>
      </c>
      <c r="C455" s="2" t="b">
        <f>'2_2'!M456</f>
        <v>0</v>
      </c>
      <c r="D455" s="2" t="b">
        <f>'2_3'!M456</f>
        <v>0</v>
      </c>
      <c r="E455" s="2" t="b">
        <f>'2_4'!M456</f>
        <v>0</v>
      </c>
      <c r="F455" s="2" t="b">
        <f>'2_5'!M456</f>
        <v>0</v>
      </c>
      <c r="G455" s="2" t="b">
        <f>'2_6'!M456</f>
        <v>0</v>
      </c>
      <c r="H455" s="2" t="b">
        <f>'2_7'!M456</f>
        <v>0</v>
      </c>
      <c r="I455" s="2" t="b">
        <f>'2_8'!M456</f>
        <v>0</v>
      </c>
      <c r="J455" s="2" t="b">
        <f t="shared" si="1"/>
        <v>0</v>
      </c>
    </row>
    <row r="456" ht="12.75" customHeight="1">
      <c r="A456" s="2" t="b">
        <f>'1'!M457</f>
        <v>0</v>
      </c>
      <c r="B456" s="2" t="b">
        <f>'2_1'!M457</f>
        <v>0</v>
      </c>
      <c r="C456" s="2" t="b">
        <f>'2_2'!M457</f>
        <v>0</v>
      </c>
      <c r="D456" s="2" t="b">
        <f>'2_3'!M457</f>
        <v>0</v>
      </c>
      <c r="E456" s="2" t="b">
        <f>'2_4'!M457</f>
        <v>0</v>
      </c>
      <c r="F456" s="2" t="b">
        <f>'2_5'!M457</f>
        <v>0</v>
      </c>
      <c r="G456" s="2" t="b">
        <f>'2_6'!M457</f>
        <v>0</v>
      </c>
      <c r="H456" s="2" t="b">
        <f>'2_7'!M457</f>
        <v>0</v>
      </c>
      <c r="I456" s="2" t="b">
        <f>'2_8'!M457</f>
        <v>0</v>
      </c>
      <c r="J456" s="2" t="b">
        <f t="shared" si="1"/>
        <v>0</v>
      </c>
    </row>
    <row r="457" ht="12.75" customHeight="1">
      <c r="A457" s="2" t="b">
        <f>'1'!M458</f>
        <v>0</v>
      </c>
      <c r="B457" s="2" t="b">
        <f>'2_1'!M458</f>
        <v>0</v>
      </c>
      <c r="C457" s="2" t="b">
        <f>'2_2'!M458</f>
        <v>0</v>
      </c>
      <c r="D457" s="2" t="b">
        <f>'2_3'!M458</f>
        <v>0</v>
      </c>
      <c r="E457" s="2" t="b">
        <f>'2_4'!M458</f>
        <v>0</v>
      </c>
      <c r="F457" s="2" t="b">
        <f>'2_5'!M458</f>
        <v>0</v>
      </c>
      <c r="G457" s="2" t="b">
        <f>'2_6'!M458</f>
        <v>0</v>
      </c>
      <c r="H457" s="2" t="b">
        <f>'2_7'!M458</f>
        <v>0</v>
      </c>
      <c r="I457" s="2" t="b">
        <f>'2_8'!M458</f>
        <v>0</v>
      </c>
      <c r="J457" s="2" t="b">
        <f t="shared" si="1"/>
        <v>0</v>
      </c>
    </row>
    <row r="458" ht="12.75" customHeight="1">
      <c r="A458" s="2" t="b">
        <f>'1'!M459</f>
        <v>0</v>
      </c>
      <c r="B458" s="2" t="b">
        <f>'2_1'!M459</f>
        <v>0</v>
      </c>
      <c r="C458" s="2" t="b">
        <f>'2_2'!M459</f>
        <v>0</v>
      </c>
      <c r="D458" s="2" t="b">
        <f>'2_3'!M459</f>
        <v>0</v>
      </c>
      <c r="E458" s="2" t="b">
        <f>'2_4'!M459</f>
        <v>0</v>
      </c>
      <c r="F458" s="2" t="b">
        <f>'2_5'!M459</f>
        <v>0</v>
      </c>
      <c r="G458" s="2" t="b">
        <f>'2_6'!M459</f>
        <v>0</v>
      </c>
      <c r="H458" s="2" t="b">
        <f>'2_7'!M459</f>
        <v>0</v>
      </c>
      <c r="I458" s="2" t="b">
        <f>'2_8'!M459</f>
        <v>0</v>
      </c>
      <c r="J458" s="2" t="b">
        <f t="shared" si="1"/>
        <v>0</v>
      </c>
    </row>
    <row r="459" ht="12.75" customHeight="1">
      <c r="A459" s="2" t="b">
        <f>'1'!M460</f>
        <v>0</v>
      </c>
      <c r="B459" s="2" t="b">
        <f>'2_1'!M460</f>
        <v>0</v>
      </c>
      <c r="C459" s="2" t="b">
        <f>'2_2'!M460</f>
        <v>0</v>
      </c>
      <c r="D459" s="2" t="b">
        <f>'2_3'!M460</f>
        <v>0</v>
      </c>
      <c r="E459" s="2" t="b">
        <f>'2_4'!M460</f>
        <v>0</v>
      </c>
      <c r="F459" s="2" t="b">
        <f>'2_5'!M460</f>
        <v>0</v>
      </c>
      <c r="G459" s="2" t="b">
        <f>'2_6'!M460</f>
        <v>0</v>
      </c>
      <c r="H459" s="2" t="b">
        <f>'2_7'!M460</f>
        <v>0</v>
      </c>
      <c r="I459" s="2" t="b">
        <f>'2_8'!M460</f>
        <v>0</v>
      </c>
      <c r="J459" s="2" t="b">
        <f t="shared" si="1"/>
        <v>0</v>
      </c>
    </row>
    <row r="460" ht="12.75" customHeight="1">
      <c r="A460" s="2" t="b">
        <f>'1'!M461</f>
        <v>0</v>
      </c>
      <c r="B460" s="2" t="b">
        <f>'2_1'!M461</f>
        <v>0</v>
      </c>
      <c r="C460" s="2" t="b">
        <f>'2_2'!M461</f>
        <v>0</v>
      </c>
      <c r="D460" s="2" t="b">
        <f>'2_3'!M461</f>
        <v>0</v>
      </c>
      <c r="E460" s="2" t="b">
        <f>'2_4'!M461</f>
        <v>0</v>
      </c>
      <c r="F460" s="2" t="b">
        <f>'2_5'!M461</f>
        <v>0</v>
      </c>
      <c r="G460" s="2" t="b">
        <f>'2_6'!M461</f>
        <v>0</v>
      </c>
      <c r="H460" s="2" t="b">
        <f>'2_7'!M461</f>
        <v>0</v>
      </c>
      <c r="I460" s="2" t="b">
        <f>'2_8'!M461</f>
        <v>0</v>
      </c>
      <c r="J460" s="2" t="b">
        <f t="shared" si="1"/>
        <v>0</v>
      </c>
    </row>
    <row r="461" ht="12.75" customHeight="1">
      <c r="A461" s="2" t="b">
        <f>'1'!M462</f>
        <v>0</v>
      </c>
      <c r="B461" s="2" t="b">
        <f>'2_1'!M462</f>
        <v>0</v>
      </c>
      <c r="C461" s="2" t="b">
        <f>'2_2'!M462</f>
        <v>0</v>
      </c>
      <c r="D461" s="2" t="b">
        <f>'2_3'!M462</f>
        <v>0</v>
      </c>
      <c r="E461" s="2" t="b">
        <f>'2_4'!M462</f>
        <v>0</v>
      </c>
      <c r="F461" s="2" t="b">
        <f>'2_5'!M462</f>
        <v>0</v>
      </c>
      <c r="G461" s="2" t="b">
        <f>'2_6'!M462</f>
        <v>0</v>
      </c>
      <c r="H461" s="2" t="b">
        <f>'2_7'!M462</f>
        <v>0</v>
      </c>
      <c r="I461" s="2" t="b">
        <f>'2_8'!M462</f>
        <v>0</v>
      </c>
      <c r="J461" s="2" t="b">
        <f t="shared" si="1"/>
        <v>0</v>
      </c>
    </row>
    <row r="462" ht="12.75" customHeight="1">
      <c r="A462" s="2" t="b">
        <f>'1'!M463</f>
        <v>0</v>
      </c>
      <c r="B462" s="2" t="b">
        <f>'2_1'!M463</f>
        <v>0</v>
      </c>
      <c r="C462" s="2" t="b">
        <f>'2_2'!M463</f>
        <v>0</v>
      </c>
      <c r="D462" s="2" t="b">
        <f>'2_3'!M463</f>
        <v>0</v>
      </c>
      <c r="E462" s="2" t="b">
        <f>'2_4'!M463</f>
        <v>0</v>
      </c>
      <c r="F462" s="2" t="b">
        <f>'2_5'!M463</f>
        <v>0</v>
      </c>
      <c r="G462" s="2" t="b">
        <f>'2_6'!M463</f>
        <v>0</v>
      </c>
      <c r="H462" s="2" t="b">
        <f>'2_7'!M463</f>
        <v>0</v>
      </c>
      <c r="I462" s="2" t="b">
        <f>'2_8'!M463</f>
        <v>0</v>
      </c>
      <c r="J462" s="2" t="b">
        <f t="shared" si="1"/>
        <v>0</v>
      </c>
    </row>
    <row r="463" ht="12.75" customHeight="1">
      <c r="A463" s="2" t="b">
        <f>'1'!M464</f>
        <v>0</v>
      </c>
      <c r="B463" s="2" t="b">
        <f>'2_1'!M464</f>
        <v>0</v>
      </c>
      <c r="C463" s="2" t="b">
        <f>'2_2'!M464</f>
        <v>0</v>
      </c>
      <c r="D463" s="2" t="b">
        <f>'2_3'!M464</f>
        <v>0</v>
      </c>
      <c r="E463" s="2" t="b">
        <f>'2_4'!M464</f>
        <v>0</v>
      </c>
      <c r="F463" s="2" t="b">
        <f>'2_5'!M464</f>
        <v>0</v>
      </c>
      <c r="G463" s="2" t="b">
        <f>'2_6'!M464</f>
        <v>0</v>
      </c>
      <c r="H463" s="2" t="b">
        <f>'2_7'!M464</f>
        <v>0</v>
      </c>
      <c r="I463" s="2" t="b">
        <f>'2_8'!M464</f>
        <v>0</v>
      </c>
      <c r="J463" s="2" t="b">
        <f t="shared" si="1"/>
        <v>0</v>
      </c>
    </row>
    <row r="464" ht="12.75" customHeight="1">
      <c r="A464" s="2" t="b">
        <f>'1'!M465</f>
        <v>0</v>
      </c>
      <c r="B464" s="2" t="b">
        <f>'2_1'!M465</f>
        <v>0</v>
      </c>
      <c r="C464" s="2" t="b">
        <f>'2_2'!M465</f>
        <v>0</v>
      </c>
      <c r="D464" s="2" t="b">
        <f>'2_3'!M465</f>
        <v>0</v>
      </c>
      <c r="E464" s="2" t="b">
        <f>'2_4'!M465</f>
        <v>0</v>
      </c>
      <c r="F464" s="2" t="b">
        <f>'2_5'!M465</f>
        <v>0</v>
      </c>
      <c r="G464" s="2" t="b">
        <f>'2_6'!M465</f>
        <v>0</v>
      </c>
      <c r="H464" s="2" t="b">
        <f>'2_7'!M465</f>
        <v>0</v>
      </c>
      <c r="I464" s="2" t="b">
        <f>'2_8'!M465</f>
        <v>0</v>
      </c>
      <c r="J464" s="2" t="b">
        <f t="shared" si="1"/>
        <v>0</v>
      </c>
    </row>
    <row r="465" ht="12.75" customHeight="1">
      <c r="A465" s="2" t="b">
        <f>'1'!M466</f>
        <v>0</v>
      </c>
      <c r="B465" s="2" t="b">
        <f>'2_1'!M466</f>
        <v>0</v>
      </c>
      <c r="C465" s="2" t="b">
        <f>'2_2'!M466</f>
        <v>0</v>
      </c>
      <c r="D465" s="2" t="b">
        <f>'2_3'!M466</f>
        <v>0</v>
      </c>
      <c r="E465" s="2" t="b">
        <f>'2_4'!M466</f>
        <v>0</v>
      </c>
      <c r="F465" s="2" t="b">
        <f>'2_5'!M466</f>
        <v>0</v>
      </c>
      <c r="G465" s="2" t="b">
        <f>'2_6'!M466</f>
        <v>0</v>
      </c>
      <c r="H465" s="2" t="b">
        <f>'2_7'!M466</f>
        <v>0</v>
      </c>
      <c r="I465" s="2" t="b">
        <f>'2_8'!M466</f>
        <v>0</v>
      </c>
      <c r="J465" s="2" t="b">
        <f t="shared" si="1"/>
        <v>0</v>
      </c>
    </row>
    <row r="466" ht="12.75" customHeight="1">
      <c r="A466" s="2" t="b">
        <f>'1'!M467</f>
        <v>0</v>
      </c>
      <c r="B466" s="2" t="b">
        <f>'2_1'!M467</f>
        <v>0</v>
      </c>
      <c r="C466" s="2" t="b">
        <f>'2_2'!M467</f>
        <v>0</v>
      </c>
      <c r="D466" s="2" t="b">
        <f>'2_3'!M467</f>
        <v>0</v>
      </c>
      <c r="E466" s="2" t="b">
        <f>'2_4'!M467</f>
        <v>0</v>
      </c>
      <c r="F466" s="2" t="b">
        <f>'2_5'!M467</f>
        <v>0</v>
      </c>
      <c r="G466" s="2" t="b">
        <f>'2_6'!M467</f>
        <v>0</v>
      </c>
      <c r="H466" s="2" t="b">
        <f>'2_7'!M467</f>
        <v>0</v>
      </c>
      <c r="I466" s="2" t="b">
        <f>'2_8'!M467</f>
        <v>0</v>
      </c>
      <c r="J466" s="2" t="b">
        <f t="shared" si="1"/>
        <v>0</v>
      </c>
    </row>
    <row r="467" ht="12.75" customHeight="1">
      <c r="A467" s="2" t="b">
        <f>'1'!M468</f>
        <v>0</v>
      </c>
      <c r="B467" s="2" t="b">
        <f>'2_1'!M468</f>
        <v>0</v>
      </c>
      <c r="C467" s="2" t="b">
        <f>'2_2'!M468</f>
        <v>0</v>
      </c>
      <c r="D467" s="2" t="b">
        <f>'2_3'!M468</f>
        <v>0</v>
      </c>
      <c r="E467" s="2" t="b">
        <f>'2_4'!M468</f>
        <v>0</v>
      </c>
      <c r="F467" s="2" t="b">
        <f>'2_5'!M468</f>
        <v>0</v>
      </c>
      <c r="G467" s="2" t="b">
        <f>'2_6'!M468</f>
        <v>0</v>
      </c>
      <c r="H467" s="2" t="b">
        <f>'2_7'!M468</f>
        <v>0</v>
      </c>
      <c r="I467" s="2" t="b">
        <f>'2_8'!M468</f>
        <v>0</v>
      </c>
      <c r="J467" s="2" t="b">
        <f t="shared" si="1"/>
        <v>0</v>
      </c>
    </row>
    <row r="468" ht="12.75" customHeight="1">
      <c r="A468" s="2" t="b">
        <f>'1'!M469</f>
        <v>0</v>
      </c>
      <c r="B468" s="2" t="b">
        <f>'2_1'!M469</f>
        <v>0</v>
      </c>
      <c r="C468" s="2" t="b">
        <f>'2_2'!M469</f>
        <v>0</v>
      </c>
      <c r="D468" s="2" t="b">
        <f>'2_3'!M469</f>
        <v>0</v>
      </c>
      <c r="E468" s="2" t="b">
        <f>'2_4'!M469</f>
        <v>0</v>
      </c>
      <c r="F468" s="2" t="b">
        <f>'2_5'!M469</f>
        <v>0</v>
      </c>
      <c r="G468" s="2" t="b">
        <f>'2_6'!M469</f>
        <v>0</v>
      </c>
      <c r="H468" s="2" t="b">
        <f>'2_7'!M469</f>
        <v>0</v>
      </c>
      <c r="I468" s="2" t="b">
        <f>'2_8'!M469</f>
        <v>0</v>
      </c>
      <c r="J468" s="2" t="b">
        <f t="shared" si="1"/>
        <v>0</v>
      </c>
    </row>
    <row r="469" ht="12.75" customHeight="1">
      <c r="A469" s="2" t="b">
        <f>'1'!M470</f>
        <v>0</v>
      </c>
      <c r="B469" s="2" t="b">
        <f>'2_1'!M470</f>
        <v>0</v>
      </c>
      <c r="C469" s="2" t="b">
        <f>'2_2'!M470</f>
        <v>0</v>
      </c>
      <c r="D469" s="2" t="b">
        <f>'2_3'!M470</f>
        <v>0</v>
      </c>
      <c r="E469" s="2" t="b">
        <f>'2_4'!M470</f>
        <v>0</v>
      </c>
      <c r="F469" s="2" t="b">
        <f>'2_5'!M470</f>
        <v>0</v>
      </c>
      <c r="G469" s="2" t="b">
        <f>'2_6'!M470</f>
        <v>0</v>
      </c>
      <c r="H469" s="2" t="b">
        <f>'2_7'!M470</f>
        <v>0</v>
      </c>
      <c r="I469" s="2" t="b">
        <f>'2_8'!M470</f>
        <v>0</v>
      </c>
      <c r="J469" s="2" t="b">
        <f t="shared" si="1"/>
        <v>0</v>
      </c>
    </row>
    <row r="470" ht="12.75" customHeight="1">
      <c r="A470" s="2" t="b">
        <f>'1'!M471</f>
        <v>0</v>
      </c>
      <c r="B470" s="2" t="b">
        <f>'2_1'!M471</f>
        <v>0</v>
      </c>
      <c r="C470" s="2" t="b">
        <f>'2_2'!M471</f>
        <v>0</v>
      </c>
      <c r="D470" s="2" t="b">
        <f>'2_3'!M471</f>
        <v>0</v>
      </c>
      <c r="E470" s="2" t="b">
        <f>'2_4'!M471</f>
        <v>0</v>
      </c>
      <c r="F470" s="2" t="b">
        <f>'2_5'!M471</f>
        <v>0</v>
      </c>
      <c r="G470" s="2" t="b">
        <f>'2_6'!M471</f>
        <v>0</v>
      </c>
      <c r="H470" s="2" t="b">
        <f>'2_7'!M471</f>
        <v>0</v>
      </c>
      <c r="I470" s="2" t="b">
        <f>'2_8'!M471</f>
        <v>0</v>
      </c>
      <c r="J470" s="2" t="b">
        <f t="shared" si="1"/>
        <v>0</v>
      </c>
    </row>
    <row r="471" ht="12.75" customHeight="1">
      <c r="A471" s="2" t="b">
        <f>'1'!M472</f>
        <v>0</v>
      </c>
      <c r="B471" s="2" t="b">
        <f>'2_1'!M472</f>
        <v>0</v>
      </c>
      <c r="C471" s="2" t="b">
        <f>'2_2'!M472</f>
        <v>0</v>
      </c>
      <c r="D471" s="2" t="b">
        <f>'2_3'!M472</f>
        <v>0</v>
      </c>
      <c r="E471" s="2" t="b">
        <f>'2_4'!M472</f>
        <v>0</v>
      </c>
      <c r="F471" s="2" t="b">
        <f>'2_5'!M472</f>
        <v>0</v>
      </c>
      <c r="G471" s="2" t="b">
        <f>'2_6'!M472</f>
        <v>0</v>
      </c>
      <c r="H471" s="2" t="b">
        <f>'2_7'!M472</f>
        <v>0</v>
      </c>
      <c r="I471" s="2" t="b">
        <f>'2_8'!M472</f>
        <v>0</v>
      </c>
      <c r="J471" s="2" t="b">
        <f t="shared" si="1"/>
        <v>0</v>
      </c>
    </row>
    <row r="472" ht="12.75" customHeight="1">
      <c r="A472" s="2" t="b">
        <f>'1'!M473</f>
        <v>0</v>
      </c>
      <c r="B472" s="2" t="b">
        <f>'2_1'!M473</f>
        <v>1</v>
      </c>
      <c r="C472" s="2" t="b">
        <f>'2_2'!M473</f>
        <v>0</v>
      </c>
      <c r="D472" s="2" t="b">
        <f>'2_3'!M473</f>
        <v>0</v>
      </c>
      <c r="E472" s="2" t="b">
        <f>'2_4'!M473</f>
        <v>0</v>
      </c>
      <c r="F472" s="2" t="b">
        <f>'2_5'!M473</f>
        <v>0</v>
      </c>
      <c r="G472" s="2" t="b">
        <f>'2_6'!M473</f>
        <v>0</v>
      </c>
      <c r="H472" s="2" t="b">
        <f>'2_7'!M473</f>
        <v>0</v>
      </c>
      <c r="I472" s="2" t="b">
        <f>'2_8'!M473</f>
        <v>0</v>
      </c>
      <c r="J472" s="2" t="b">
        <f t="shared" si="1"/>
        <v>1</v>
      </c>
    </row>
    <row r="473" ht="12.75" customHeight="1">
      <c r="A473" s="2" t="b">
        <f>'1'!M474</f>
        <v>0</v>
      </c>
      <c r="B473" s="2" t="b">
        <f>'2_1'!M474</f>
        <v>0</v>
      </c>
      <c r="C473" s="2" t="b">
        <f>'2_2'!M474</f>
        <v>0</v>
      </c>
      <c r="D473" s="2" t="b">
        <f>'2_3'!M474</f>
        <v>0</v>
      </c>
      <c r="E473" s="2" t="b">
        <f>'2_4'!M474</f>
        <v>0</v>
      </c>
      <c r="F473" s="2" t="b">
        <f>'2_5'!M474</f>
        <v>0</v>
      </c>
      <c r="G473" s="2" t="b">
        <f>'2_6'!M474</f>
        <v>0</v>
      </c>
      <c r="H473" s="2" t="b">
        <f>'2_7'!M474</f>
        <v>0</v>
      </c>
      <c r="I473" s="2" t="b">
        <f>'2_8'!M474</f>
        <v>0</v>
      </c>
      <c r="J473" s="2" t="b">
        <f t="shared" si="1"/>
        <v>0</v>
      </c>
    </row>
    <row r="474" ht="12.75" customHeight="1">
      <c r="A474" s="2" t="b">
        <f>'1'!M475</f>
        <v>0</v>
      </c>
      <c r="B474" s="2" t="b">
        <f>'2_1'!M475</f>
        <v>0</v>
      </c>
      <c r="C474" s="2" t="b">
        <f>'2_2'!M475</f>
        <v>0</v>
      </c>
      <c r="D474" s="2" t="b">
        <f>'2_3'!M475</f>
        <v>0</v>
      </c>
      <c r="E474" s="2" t="b">
        <f>'2_4'!M475</f>
        <v>0</v>
      </c>
      <c r="F474" s="2" t="b">
        <f>'2_5'!M475</f>
        <v>0</v>
      </c>
      <c r="G474" s="2" t="b">
        <f>'2_6'!M475</f>
        <v>0</v>
      </c>
      <c r="H474" s="2" t="b">
        <f>'2_7'!M475</f>
        <v>0</v>
      </c>
      <c r="I474" s="2" t="b">
        <f>'2_8'!M475</f>
        <v>0</v>
      </c>
      <c r="J474" s="2" t="b">
        <f t="shared" si="1"/>
        <v>0</v>
      </c>
    </row>
    <row r="475" ht="12.75" customHeight="1">
      <c r="A475" s="2" t="b">
        <f>'1'!M476</f>
        <v>0</v>
      </c>
      <c r="B475" s="2" t="b">
        <f>'2_1'!M476</f>
        <v>0</v>
      </c>
      <c r="C475" s="2" t="b">
        <f>'2_2'!M476</f>
        <v>0</v>
      </c>
      <c r="D475" s="2" t="b">
        <f>'2_3'!M476</f>
        <v>0</v>
      </c>
      <c r="E475" s="2" t="b">
        <f>'2_4'!M476</f>
        <v>0</v>
      </c>
      <c r="F475" s="2" t="b">
        <f>'2_5'!M476</f>
        <v>0</v>
      </c>
      <c r="G475" s="2" t="b">
        <f>'2_6'!M476</f>
        <v>0</v>
      </c>
      <c r="H475" s="2" t="b">
        <f>'2_7'!M476</f>
        <v>0</v>
      </c>
      <c r="I475" s="2" t="b">
        <f>'2_8'!M476</f>
        <v>0</v>
      </c>
      <c r="J475" s="2" t="b">
        <f t="shared" si="1"/>
        <v>0</v>
      </c>
    </row>
    <row r="476" ht="12.75" customHeight="1">
      <c r="A476" s="2" t="b">
        <f>'1'!M477</f>
        <v>0</v>
      </c>
      <c r="B476" s="2" t="b">
        <f>'2_1'!M477</f>
        <v>0</v>
      </c>
      <c r="C476" s="2" t="b">
        <f>'2_2'!M477</f>
        <v>0</v>
      </c>
      <c r="D476" s="2" t="b">
        <f>'2_3'!M477</f>
        <v>0</v>
      </c>
      <c r="E476" s="2" t="b">
        <f>'2_4'!M477</f>
        <v>0</v>
      </c>
      <c r="F476" s="2" t="b">
        <f>'2_5'!M477</f>
        <v>0</v>
      </c>
      <c r="G476" s="2" t="b">
        <f>'2_6'!M477</f>
        <v>0</v>
      </c>
      <c r="H476" s="2" t="b">
        <f>'2_7'!M477</f>
        <v>0</v>
      </c>
      <c r="I476" s="2" t="b">
        <f>'2_8'!M477</f>
        <v>0</v>
      </c>
      <c r="J476" s="2" t="b">
        <f t="shared" si="1"/>
        <v>0</v>
      </c>
    </row>
    <row r="477" ht="12.75" customHeight="1">
      <c r="A477" s="2" t="b">
        <f>'1'!M478</f>
        <v>0</v>
      </c>
      <c r="B477" s="2" t="b">
        <f>'2_1'!M478</f>
        <v>0</v>
      </c>
      <c r="C477" s="2" t="b">
        <f>'2_2'!M478</f>
        <v>0</v>
      </c>
      <c r="D477" s="2" t="b">
        <f>'2_3'!M478</f>
        <v>0</v>
      </c>
      <c r="E477" s="2" t="b">
        <f>'2_4'!M478</f>
        <v>0</v>
      </c>
      <c r="F477" s="2" t="b">
        <f>'2_5'!M478</f>
        <v>0</v>
      </c>
      <c r="G477" s="2" t="b">
        <f>'2_6'!M478</f>
        <v>0</v>
      </c>
      <c r="H477" s="2" t="b">
        <f>'2_7'!M478</f>
        <v>0</v>
      </c>
      <c r="I477" s="2" t="b">
        <f>'2_8'!M478</f>
        <v>0</v>
      </c>
      <c r="J477" s="2" t="b">
        <f t="shared" si="1"/>
        <v>0</v>
      </c>
    </row>
    <row r="478" ht="12.75" customHeight="1">
      <c r="A478" s="2" t="b">
        <f>'1'!M479</f>
        <v>0</v>
      </c>
      <c r="B478" s="2" t="b">
        <f>'2_1'!M479</f>
        <v>0</v>
      </c>
      <c r="C478" s="2" t="b">
        <f>'2_2'!M479</f>
        <v>0</v>
      </c>
      <c r="D478" s="2" t="b">
        <f>'2_3'!M479</f>
        <v>0</v>
      </c>
      <c r="E478" s="2" t="b">
        <f>'2_4'!M479</f>
        <v>0</v>
      </c>
      <c r="F478" s="2" t="b">
        <f>'2_5'!M479</f>
        <v>0</v>
      </c>
      <c r="G478" s="2" t="b">
        <f>'2_6'!M479</f>
        <v>0</v>
      </c>
      <c r="H478" s="2" t="b">
        <f>'2_7'!M479</f>
        <v>0</v>
      </c>
      <c r="I478" s="2" t="b">
        <f>'2_8'!M479</f>
        <v>0</v>
      </c>
      <c r="J478" s="2" t="b">
        <f t="shared" si="1"/>
        <v>0</v>
      </c>
    </row>
    <row r="479" ht="12.75" customHeight="1">
      <c r="A479" s="2" t="b">
        <f>'1'!M480</f>
        <v>0</v>
      </c>
      <c r="B479" s="2" t="b">
        <f>'2_1'!M480</f>
        <v>0</v>
      </c>
      <c r="C479" s="2" t="b">
        <f>'2_2'!M480</f>
        <v>0</v>
      </c>
      <c r="D479" s="2" t="b">
        <f>'2_3'!M480</f>
        <v>0</v>
      </c>
      <c r="E479" s="2" t="b">
        <f>'2_4'!M480</f>
        <v>0</v>
      </c>
      <c r="F479" s="2" t="b">
        <f>'2_5'!M480</f>
        <v>0</v>
      </c>
      <c r="G479" s="2" t="b">
        <f>'2_6'!M480</f>
        <v>0</v>
      </c>
      <c r="H479" s="2" t="b">
        <f>'2_7'!M480</f>
        <v>0</v>
      </c>
      <c r="I479" s="2" t="b">
        <f>'2_8'!M480</f>
        <v>0</v>
      </c>
      <c r="J479" s="2" t="b">
        <f t="shared" si="1"/>
        <v>0</v>
      </c>
    </row>
    <row r="480" ht="12.75" customHeight="1">
      <c r="A480" s="2" t="b">
        <f>'1'!M481</f>
        <v>0</v>
      </c>
      <c r="B480" s="2" t="b">
        <f>'2_1'!M481</f>
        <v>0</v>
      </c>
      <c r="C480" s="2" t="b">
        <f>'2_2'!M481</f>
        <v>0</v>
      </c>
      <c r="D480" s="2" t="b">
        <f>'2_3'!M481</f>
        <v>0</v>
      </c>
      <c r="E480" s="2" t="b">
        <f>'2_4'!M481</f>
        <v>0</v>
      </c>
      <c r="F480" s="2" t="b">
        <f>'2_5'!M481</f>
        <v>0</v>
      </c>
      <c r="G480" s="2" t="b">
        <f>'2_6'!M481</f>
        <v>0</v>
      </c>
      <c r="H480" s="2" t="b">
        <f>'2_7'!M481</f>
        <v>0</v>
      </c>
      <c r="I480" s="2" t="b">
        <f>'2_8'!M481</f>
        <v>0</v>
      </c>
      <c r="J480" s="2" t="b">
        <f t="shared" si="1"/>
        <v>0</v>
      </c>
    </row>
    <row r="481" ht="12.75" customHeight="1">
      <c r="A481" s="2" t="b">
        <f>'1'!M482</f>
        <v>0</v>
      </c>
      <c r="B481" s="2" t="b">
        <f>'2_1'!M482</f>
        <v>0</v>
      </c>
      <c r="C481" s="2" t="b">
        <f>'2_2'!M482</f>
        <v>0</v>
      </c>
      <c r="D481" s="2" t="b">
        <f>'2_3'!M482</f>
        <v>0</v>
      </c>
      <c r="E481" s="2" t="b">
        <f>'2_4'!M482</f>
        <v>0</v>
      </c>
      <c r="F481" s="2" t="b">
        <f>'2_5'!M482</f>
        <v>0</v>
      </c>
      <c r="G481" s="2" t="b">
        <f>'2_6'!M482</f>
        <v>0</v>
      </c>
      <c r="H481" s="2" t="b">
        <f>'2_7'!M482</f>
        <v>0</v>
      </c>
      <c r="I481" s="2" t="b">
        <f>'2_8'!M482</f>
        <v>0</v>
      </c>
      <c r="J481" s="2" t="b">
        <f t="shared" si="1"/>
        <v>0</v>
      </c>
    </row>
    <row r="482" ht="12.75" customHeight="1">
      <c r="A482" s="2" t="b">
        <f>'1'!M483</f>
        <v>0</v>
      </c>
      <c r="B482" s="2" t="b">
        <f>'2_1'!M483</f>
        <v>0</v>
      </c>
      <c r="C482" s="2" t="b">
        <f>'2_2'!M483</f>
        <v>0</v>
      </c>
      <c r="D482" s="2" t="b">
        <f>'2_3'!M483</f>
        <v>0</v>
      </c>
      <c r="E482" s="2" t="b">
        <f>'2_4'!M483</f>
        <v>0</v>
      </c>
      <c r="F482" s="2" t="b">
        <f>'2_5'!M483</f>
        <v>0</v>
      </c>
      <c r="G482" s="2" t="b">
        <f>'2_6'!M483</f>
        <v>0</v>
      </c>
      <c r="H482" s="2" t="b">
        <f>'2_7'!M483</f>
        <v>0</v>
      </c>
      <c r="I482" s="2" t="b">
        <f>'2_8'!M483</f>
        <v>0</v>
      </c>
      <c r="J482" s="2" t="b">
        <f t="shared" si="1"/>
        <v>0</v>
      </c>
    </row>
    <row r="483" ht="12.75" customHeight="1">
      <c r="A483" s="2" t="b">
        <f>'1'!M484</f>
        <v>0</v>
      </c>
      <c r="B483" s="2" t="b">
        <f>'2_1'!M484</f>
        <v>0</v>
      </c>
      <c r="C483" s="2" t="b">
        <f>'2_2'!M484</f>
        <v>0</v>
      </c>
      <c r="D483" s="2" t="b">
        <f>'2_3'!M484</f>
        <v>0</v>
      </c>
      <c r="E483" s="2" t="b">
        <f>'2_4'!M484</f>
        <v>0</v>
      </c>
      <c r="F483" s="2" t="b">
        <f>'2_5'!M484</f>
        <v>0</v>
      </c>
      <c r="G483" s="2" t="b">
        <f>'2_6'!M484</f>
        <v>0</v>
      </c>
      <c r="H483" s="2" t="b">
        <f>'2_7'!M484</f>
        <v>0</v>
      </c>
      <c r="I483" s="2" t="b">
        <f>'2_8'!M484</f>
        <v>0</v>
      </c>
      <c r="J483" s="2" t="b">
        <f t="shared" si="1"/>
        <v>0</v>
      </c>
    </row>
    <row r="484" ht="12.75" customHeight="1">
      <c r="A484" s="2" t="b">
        <f>'1'!M485</f>
        <v>0</v>
      </c>
      <c r="B484" s="2" t="b">
        <f>'2_1'!M485</f>
        <v>0</v>
      </c>
      <c r="C484" s="2" t="b">
        <f>'2_2'!M485</f>
        <v>0</v>
      </c>
      <c r="D484" s="2" t="b">
        <f>'2_3'!M485</f>
        <v>0</v>
      </c>
      <c r="E484" s="2" t="b">
        <f>'2_4'!M485</f>
        <v>0</v>
      </c>
      <c r="F484" s="2" t="b">
        <f>'2_5'!M485</f>
        <v>0</v>
      </c>
      <c r="G484" s="2" t="b">
        <f>'2_6'!M485</f>
        <v>0</v>
      </c>
      <c r="H484" s="2" t="b">
        <f>'2_7'!M485</f>
        <v>0</v>
      </c>
      <c r="I484" s="2" t="b">
        <f>'2_8'!M485</f>
        <v>0</v>
      </c>
      <c r="J484" s="2" t="b">
        <f t="shared" si="1"/>
        <v>0</v>
      </c>
    </row>
    <row r="485" ht="12.75" customHeight="1">
      <c r="A485" s="2" t="b">
        <f>'1'!M486</f>
        <v>0</v>
      </c>
      <c r="B485" s="2" t="b">
        <f>'2_1'!M486</f>
        <v>0</v>
      </c>
      <c r="C485" s="2" t="b">
        <f>'2_2'!M486</f>
        <v>0</v>
      </c>
      <c r="D485" s="2" t="b">
        <f>'2_3'!M486</f>
        <v>0</v>
      </c>
      <c r="E485" s="2" t="b">
        <f>'2_4'!M486</f>
        <v>0</v>
      </c>
      <c r="F485" s="2" t="b">
        <f>'2_5'!M486</f>
        <v>0</v>
      </c>
      <c r="G485" s="2" t="b">
        <f>'2_6'!M486</f>
        <v>0</v>
      </c>
      <c r="H485" s="2" t="b">
        <f>'2_7'!M486</f>
        <v>0</v>
      </c>
      <c r="I485" s="2" t="b">
        <f>'2_8'!M486</f>
        <v>0</v>
      </c>
      <c r="J485" s="2" t="b">
        <f t="shared" si="1"/>
        <v>0</v>
      </c>
    </row>
    <row r="486" ht="12.75" customHeight="1">
      <c r="A486" s="2" t="b">
        <f>'1'!M487</f>
        <v>0</v>
      </c>
      <c r="B486" s="2" t="b">
        <f>'2_1'!M487</f>
        <v>0</v>
      </c>
      <c r="C486" s="2" t="b">
        <f>'2_2'!M487</f>
        <v>0</v>
      </c>
      <c r="D486" s="2" t="b">
        <f>'2_3'!M487</f>
        <v>0</v>
      </c>
      <c r="E486" s="2" t="b">
        <f>'2_4'!M487</f>
        <v>0</v>
      </c>
      <c r="F486" s="2" t="b">
        <f>'2_5'!M487</f>
        <v>0</v>
      </c>
      <c r="G486" s="2" t="b">
        <f>'2_6'!M487</f>
        <v>0</v>
      </c>
      <c r="H486" s="2" t="b">
        <f>'2_7'!M487</f>
        <v>0</v>
      </c>
      <c r="I486" s="2" t="b">
        <f>'2_8'!M487</f>
        <v>0</v>
      </c>
      <c r="J486" s="2" t="b">
        <f t="shared" si="1"/>
        <v>0</v>
      </c>
    </row>
    <row r="487" ht="12.75" customHeight="1">
      <c r="A487" s="2" t="b">
        <f>'1'!M488</f>
        <v>0</v>
      </c>
      <c r="B487" s="2" t="b">
        <f>'2_1'!M488</f>
        <v>0</v>
      </c>
      <c r="C487" s="2" t="b">
        <f>'2_2'!M488</f>
        <v>0</v>
      </c>
      <c r="D487" s="2" t="b">
        <f>'2_3'!M488</f>
        <v>0</v>
      </c>
      <c r="E487" s="2" t="b">
        <f>'2_4'!M488</f>
        <v>0</v>
      </c>
      <c r="F487" s="2" t="b">
        <f>'2_5'!M488</f>
        <v>0</v>
      </c>
      <c r="G487" s="2" t="b">
        <f>'2_6'!M488</f>
        <v>0</v>
      </c>
      <c r="H487" s="2" t="b">
        <f>'2_7'!M488</f>
        <v>0</v>
      </c>
      <c r="I487" s="2" t="b">
        <f>'2_8'!M488</f>
        <v>0</v>
      </c>
      <c r="J487" s="2" t="b">
        <f t="shared" si="1"/>
        <v>0</v>
      </c>
    </row>
    <row r="488" ht="12.75" customHeight="1">
      <c r="A488" s="2" t="b">
        <f>'1'!M489</f>
        <v>0</v>
      </c>
      <c r="B488" s="2" t="b">
        <f>'2_1'!M489</f>
        <v>0</v>
      </c>
      <c r="C488" s="2" t="b">
        <f>'2_2'!M489</f>
        <v>0</v>
      </c>
      <c r="D488" s="2" t="b">
        <f>'2_3'!M489</f>
        <v>0</v>
      </c>
      <c r="E488" s="2" t="b">
        <f>'2_4'!M489</f>
        <v>0</v>
      </c>
      <c r="F488" s="2" t="b">
        <f>'2_5'!M489</f>
        <v>0</v>
      </c>
      <c r="G488" s="2" t="b">
        <f>'2_6'!M489</f>
        <v>0</v>
      </c>
      <c r="H488" s="2" t="b">
        <f>'2_7'!M489</f>
        <v>0</v>
      </c>
      <c r="I488" s="2" t="b">
        <f>'2_8'!M489</f>
        <v>0</v>
      </c>
      <c r="J488" s="2" t="b">
        <f t="shared" si="1"/>
        <v>0</v>
      </c>
    </row>
    <row r="489" ht="12.75" customHeight="1">
      <c r="A489" s="2" t="b">
        <f>'1'!M490</f>
        <v>0</v>
      </c>
      <c r="B489" s="2" t="b">
        <f>'2_1'!M490</f>
        <v>0</v>
      </c>
      <c r="C489" s="2" t="b">
        <f>'2_2'!M490</f>
        <v>0</v>
      </c>
      <c r="D489" s="2" t="b">
        <f>'2_3'!M490</f>
        <v>0</v>
      </c>
      <c r="E489" s="2" t="b">
        <f>'2_4'!M490</f>
        <v>0</v>
      </c>
      <c r="F489" s="2" t="b">
        <f>'2_5'!M490</f>
        <v>0</v>
      </c>
      <c r="G489" s="2" t="b">
        <f>'2_6'!M490</f>
        <v>0</v>
      </c>
      <c r="H489" s="2" t="b">
        <f>'2_7'!M490</f>
        <v>0</v>
      </c>
      <c r="I489" s="2" t="b">
        <f>'2_8'!M490</f>
        <v>0</v>
      </c>
      <c r="J489" s="2" t="b">
        <f t="shared" si="1"/>
        <v>0</v>
      </c>
    </row>
    <row r="490" ht="12.75" customHeight="1">
      <c r="A490" s="2" t="b">
        <f>'1'!M491</f>
        <v>0</v>
      </c>
      <c r="B490" s="2" t="b">
        <f>'2_1'!M491</f>
        <v>0</v>
      </c>
      <c r="C490" s="2" t="b">
        <f>'2_2'!M491</f>
        <v>0</v>
      </c>
      <c r="D490" s="2" t="b">
        <f>'2_3'!M491</f>
        <v>0</v>
      </c>
      <c r="E490" s="2" t="b">
        <f>'2_4'!M491</f>
        <v>0</v>
      </c>
      <c r="F490" s="2" t="b">
        <f>'2_5'!M491</f>
        <v>0</v>
      </c>
      <c r="G490" s="2" t="b">
        <f>'2_6'!M491</f>
        <v>0</v>
      </c>
      <c r="H490" s="2" t="b">
        <f>'2_7'!M491</f>
        <v>0</v>
      </c>
      <c r="I490" s="2" t="b">
        <f>'2_8'!M491</f>
        <v>0</v>
      </c>
      <c r="J490" s="2" t="b">
        <f t="shared" si="1"/>
        <v>0</v>
      </c>
    </row>
    <row r="491" ht="12.75" customHeight="1">
      <c r="A491" s="2" t="b">
        <f>'1'!M492</f>
        <v>0</v>
      </c>
      <c r="B491" s="2" t="b">
        <f>'2_1'!M492</f>
        <v>0</v>
      </c>
      <c r="C491" s="2" t="b">
        <f>'2_2'!M492</f>
        <v>0</v>
      </c>
      <c r="D491" s="2" t="b">
        <f>'2_3'!M492</f>
        <v>0</v>
      </c>
      <c r="E491" s="2" t="b">
        <f>'2_4'!M492</f>
        <v>0</v>
      </c>
      <c r="F491" s="2" t="b">
        <f>'2_5'!M492</f>
        <v>0</v>
      </c>
      <c r="G491" s="2" t="b">
        <f>'2_6'!M492</f>
        <v>0</v>
      </c>
      <c r="H491" s="2" t="b">
        <f>'2_7'!M492</f>
        <v>0</v>
      </c>
      <c r="I491" s="2" t="b">
        <f>'2_8'!M492</f>
        <v>0</v>
      </c>
      <c r="J491" s="2" t="b">
        <f t="shared" si="1"/>
        <v>0</v>
      </c>
    </row>
    <row r="492" ht="12.75" customHeight="1">
      <c r="A492" s="2" t="b">
        <f>'1'!M493</f>
        <v>0</v>
      </c>
      <c r="B492" s="2" t="b">
        <f>'2_1'!M493</f>
        <v>0</v>
      </c>
      <c r="C492" s="2" t="b">
        <f>'2_2'!M493</f>
        <v>0</v>
      </c>
      <c r="D492" s="2" t="b">
        <f>'2_3'!M493</f>
        <v>0</v>
      </c>
      <c r="E492" s="2" t="b">
        <f>'2_4'!M493</f>
        <v>0</v>
      </c>
      <c r="F492" s="2" t="b">
        <f>'2_5'!M493</f>
        <v>0</v>
      </c>
      <c r="G492" s="2" t="b">
        <f>'2_6'!M493</f>
        <v>0</v>
      </c>
      <c r="H492" s="2" t="b">
        <f>'2_7'!M493</f>
        <v>0</v>
      </c>
      <c r="I492" s="2" t="b">
        <f>'2_8'!M493</f>
        <v>0</v>
      </c>
      <c r="J492" s="2" t="b">
        <f t="shared" si="1"/>
        <v>0</v>
      </c>
    </row>
    <row r="493" ht="12.75" customHeight="1">
      <c r="A493" s="2" t="b">
        <f>'1'!M494</f>
        <v>0</v>
      </c>
      <c r="B493" s="2" t="b">
        <f>'2_1'!M494</f>
        <v>0</v>
      </c>
      <c r="C493" s="2" t="b">
        <f>'2_2'!M494</f>
        <v>0</v>
      </c>
      <c r="D493" s="2" t="b">
        <f>'2_3'!M494</f>
        <v>0</v>
      </c>
      <c r="E493" s="2" t="b">
        <f>'2_4'!M494</f>
        <v>0</v>
      </c>
      <c r="F493" s="2" t="b">
        <f>'2_5'!M494</f>
        <v>0</v>
      </c>
      <c r="G493" s="2" t="b">
        <f>'2_6'!M494</f>
        <v>0</v>
      </c>
      <c r="H493" s="2" t="b">
        <f>'2_7'!M494</f>
        <v>0</v>
      </c>
      <c r="I493" s="2" t="b">
        <f>'2_8'!M494</f>
        <v>0</v>
      </c>
      <c r="J493" s="2" t="b">
        <f t="shared" si="1"/>
        <v>0</v>
      </c>
    </row>
    <row r="494" ht="12.75" customHeight="1">
      <c r="A494" s="2" t="b">
        <f>'1'!M495</f>
        <v>0</v>
      </c>
      <c r="B494" s="2" t="b">
        <f>'2_1'!M495</f>
        <v>0</v>
      </c>
      <c r="C494" s="2" t="b">
        <f>'2_2'!M495</f>
        <v>0</v>
      </c>
      <c r="D494" s="2" t="b">
        <f>'2_3'!M495</f>
        <v>0</v>
      </c>
      <c r="E494" s="2" t="b">
        <f>'2_4'!M495</f>
        <v>0</v>
      </c>
      <c r="F494" s="2" t="b">
        <f>'2_5'!M495</f>
        <v>0</v>
      </c>
      <c r="G494" s="2" t="b">
        <f>'2_6'!M495</f>
        <v>0</v>
      </c>
      <c r="H494" s="2" t="b">
        <f>'2_7'!M495</f>
        <v>0</v>
      </c>
      <c r="I494" s="2" t="b">
        <f>'2_8'!M495</f>
        <v>0</v>
      </c>
      <c r="J494" s="2" t="b">
        <f t="shared" si="1"/>
        <v>0</v>
      </c>
    </row>
    <row r="495" ht="12.75" customHeight="1">
      <c r="A495" s="2" t="b">
        <f>'1'!M496</f>
        <v>0</v>
      </c>
      <c r="B495" s="2" t="b">
        <f>'2_1'!M496</f>
        <v>0</v>
      </c>
      <c r="C495" s="2" t="b">
        <f>'2_2'!M496</f>
        <v>0</v>
      </c>
      <c r="D495" s="2" t="b">
        <f>'2_3'!M496</f>
        <v>0</v>
      </c>
      <c r="E495" s="2" t="b">
        <f>'2_4'!M496</f>
        <v>0</v>
      </c>
      <c r="F495" s="2" t="b">
        <f>'2_5'!M496</f>
        <v>0</v>
      </c>
      <c r="G495" s="2" t="b">
        <f>'2_6'!M496</f>
        <v>0</v>
      </c>
      <c r="H495" s="2" t="b">
        <f>'2_7'!M496</f>
        <v>0</v>
      </c>
      <c r="I495" s="2" t="b">
        <f>'2_8'!M496</f>
        <v>0</v>
      </c>
      <c r="J495" s="2" t="b">
        <f t="shared" si="1"/>
        <v>0</v>
      </c>
    </row>
    <row r="496" ht="12.75" customHeight="1">
      <c r="A496" s="2" t="b">
        <f>'1'!M497</f>
        <v>0</v>
      </c>
      <c r="B496" s="2" t="b">
        <f>'2_1'!M497</f>
        <v>0</v>
      </c>
      <c r="C496" s="2" t="b">
        <f>'2_2'!M497</f>
        <v>0</v>
      </c>
      <c r="D496" s="2" t="b">
        <f>'2_3'!M497</f>
        <v>0</v>
      </c>
      <c r="E496" s="2" t="b">
        <f>'2_4'!M497</f>
        <v>0</v>
      </c>
      <c r="F496" s="2" t="b">
        <f>'2_5'!M497</f>
        <v>0</v>
      </c>
      <c r="G496" s="2" t="b">
        <f>'2_6'!M497</f>
        <v>0</v>
      </c>
      <c r="H496" s="2" t="b">
        <f>'2_7'!M497</f>
        <v>0</v>
      </c>
      <c r="I496" s="2" t="b">
        <f>'2_8'!M497</f>
        <v>0</v>
      </c>
      <c r="J496" s="2" t="b">
        <f t="shared" si="1"/>
        <v>0</v>
      </c>
    </row>
    <row r="497" ht="12.75" customHeight="1">
      <c r="A497" s="2" t="b">
        <f>'1'!M498</f>
        <v>0</v>
      </c>
      <c r="B497" s="2" t="b">
        <f>'2_1'!M498</f>
        <v>0</v>
      </c>
      <c r="C497" s="2" t="b">
        <f>'2_2'!M498</f>
        <v>0</v>
      </c>
      <c r="D497" s="2" t="b">
        <f>'2_3'!M498</f>
        <v>0</v>
      </c>
      <c r="E497" s="2" t="b">
        <f>'2_4'!M498</f>
        <v>0</v>
      </c>
      <c r="F497" s="2" t="b">
        <f>'2_5'!M498</f>
        <v>0</v>
      </c>
      <c r="G497" s="2" t="b">
        <f>'2_6'!M498</f>
        <v>0</v>
      </c>
      <c r="H497" s="2" t="b">
        <f>'2_7'!M498</f>
        <v>0</v>
      </c>
      <c r="I497" s="2" t="b">
        <f>'2_8'!M498</f>
        <v>0</v>
      </c>
      <c r="J497" s="2" t="b">
        <f t="shared" si="1"/>
        <v>0</v>
      </c>
    </row>
    <row r="498" ht="12.75" customHeight="1">
      <c r="A498" s="2" t="b">
        <f>'1'!M499</f>
        <v>0</v>
      </c>
      <c r="B498" s="2" t="b">
        <f>'2_1'!M499</f>
        <v>0</v>
      </c>
      <c r="C498" s="2" t="b">
        <f>'2_2'!M499</f>
        <v>0</v>
      </c>
      <c r="D498" s="2" t="b">
        <f>'2_3'!M499</f>
        <v>0</v>
      </c>
      <c r="E498" s="2" t="b">
        <f>'2_4'!M499</f>
        <v>0</v>
      </c>
      <c r="F498" s="2" t="b">
        <f>'2_5'!M499</f>
        <v>0</v>
      </c>
      <c r="G498" s="2" t="b">
        <f>'2_6'!M499</f>
        <v>0</v>
      </c>
      <c r="H498" s="2" t="b">
        <f>'2_7'!M499</f>
        <v>0</v>
      </c>
      <c r="I498" s="2" t="b">
        <f>'2_8'!M499</f>
        <v>0</v>
      </c>
      <c r="J498" s="2" t="b">
        <f t="shared" si="1"/>
        <v>0</v>
      </c>
    </row>
    <row r="499" ht="12.75" customHeight="1">
      <c r="A499" s="2" t="b">
        <f>'1'!M500</f>
        <v>0</v>
      </c>
      <c r="B499" s="2" t="b">
        <f>'2_1'!M500</f>
        <v>0</v>
      </c>
      <c r="C499" s="2" t="b">
        <f>'2_2'!M500</f>
        <v>0</v>
      </c>
      <c r="D499" s="2" t="b">
        <f>'2_3'!M500</f>
        <v>0</v>
      </c>
      <c r="E499" s="2" t="b">
        <f>'2_4'!M500</f>
        <v>0</v>
      </c>
      <c r="F499" s="2" t="b">
        <f>'2_5'!M500</f>
        <v>0</v>
      </c>
      <c r="G499" s="2" t="b">
        <f>'2_6'!M500</f>
        <v>0</v>
      </c>
      <c r="H499" s="2" t="b">
        <f>'2_7'!M500</f>
        <v>0</v>
      </c>
      <c r="I499" s="2" t="b">
        <f>'2_8'!M500</f>
        <v>0</v>
      </c>
      <c r="J499" s="2" t="b">
        <f t="shared" si="1"/>
        <v>0</v>
      </c>
    </row>
    <row r="500" ht="12.75" customHeight="1">
      <c r="A500" s="2" t="b">
        <f>'1'!M501</f>
        <v>0</v>
      </c>
      <c r="B500" s="2" t="b">
        <f>'2_1'!M501</f>
        <v>0</v>
      </c>
      <c r="C500" s="2" t="b">
        <f>'2_2'!M501</f>
        <v>0</v>
      </c>
      <c r="D500" s="2" t="b">
        <f>'2_3'!M501</f>
        <v>0</v>
      </c>
      <c r="E500" s="2" t="b">
        <f>'2_4'!M501</f>
        <v>0</v>
      </c>
      <c r="F500" s="2" t="b">
        <f>'2_5'!M501</f>
        <v>0</v>
      </c>
      <c r="G500" s="2" t="b">
        <f>'2_6'!M501</f>
        <v>0</v>
      </c>
      <c r="H500" s="2" t="b">
        <f>'2_7'!M501</f>
        <v>0</v>
      </c>
      <c r="I500" s="2" t="b">
        <f>'2_8'!M501</f>
        <v>0</v>
      </c>
      <c r="J500" s="2" t="b">
        <f t="shared" si="1"/>
        <v>0</v>
      </c>
    </row>
    <row r="501" ht="12.75" customHeight="1">
      <c r="A501" s="2" t="b">
        <f>'1'!M502</f>
        <v>0</v>
      </c>
      <c r="B501" s="2" t="b">
        <f>'2_1'!M502</f>
        <v>0</v>
      </c>
      <c r="C501" s="2" t="b">
        <f>'2_2'!M502</f>
        <v>0</v>
      </c>
      <c r="D501" s="2" t="b">
        <f>'2_3'!M502</f>
        <v>0</v>
      </c>
      <c r="E501" s="2" t="b">
        <f>'2_4'!M502</f>
        <v>0</v>
      </c>
      <c r="F501" s="2" t="b">
        <f>'2_5'!M502</f>
        <v>0</v>
      </c>
      <c r="G501" s="2" t="b">
        <f>'2_6'!M502</f>
        <v>0</v>
      </c>
      <c r="H501" s="2" t="b">
        <f>'2_7'!M502</f>
        <v>0</v>
      </c>
      <c r="I501" s="2" t="b">
        <f>'2_8'!M502</f>
        <v>0</v>
      </c>
      <c r="J501" s="2" t="b">
        <f t="shared" si="1"/>
        <v>0</v>
      </c>
    </row>
    <row r="502" ht="12.75" customHeight="1">
      <c r="A502" s="2" t="b">
        <f>'1'!M503</f>
        <v>0</v>
      </c>
      <c r="B502" s="2" t="b">
        <f>'2_1'!M503</f>
        <v>0</v>
      </c>
      <c r="C502" s="2" t="b">
        <f>'2_2'!M503</f>
        <v>0</v>
      </c>
      <c r="D502" s="2" t="b">
        <f>'2_3'!M503</f>
        <v>0</v>
      </c>
      <c r="E502" s="2" t="b">
        <f>'2_4'!M503</f>
        <v>0</v>
      </c>
      <c r="F502" s="2" t="b">
        <f>'2_5'!M503</f>
        <v>0</v>
      </c>
      <c r="G502" s="2" t="b">
        <f>'2_6'!M503</f>
        <v>0</v>
      </c>
      <c r="H502" s="2" t="b">
        <f>'2_7'!M503</f>
        <v>0</v>
      </c>
      <c r="I502" s="2" t="b">
        <f>'2_8'!M503</f>
        <v>0</v>
      </c>
      <c r="J502" s="2" t="b">
        <f t="shared" si="1"/>
        <v>0</v>
      </c>
    </row>
    <row r="503" ht="12.75" customHeight="1">
      <c r="A503" s="2" t="b">
        <f>'1'!M504</f>
        <v>0</v>
      </c>
      <c r="B503" s="2" t="b">
        <f>'2_1'!M504</f>
        <v>0</v>
      </c>
      <c r="C503" s="2" t="b">
        <f>'2_2'!M504</f>
        <v>0</v>
      </c>
      <c r="D503" s="2" t="b">
        <f>'2_3'!M504</f>
        <v>0</v>
      </c>
      <c r="E503" s="2" t="b">
        <f>'2_4'!M504</f>
        <v>0</v>
      </c>
      <c r="F503" s="2" t="b">
        <f>'2_5'!M504</f>
        <v>0</v>
      </c>
      <c r="G503" s="2" t="b">
        <f>'2_6'!M504</f>
        <v>0</v>
      </c>
      <c r="H503" s="2" t="b">
        <f>'2_7'!M504</f>
        <v>0</v>
      </c>
      <c r="I503" s="2" t="b">
        <f>'2_8'!M504</f>
        <v>0</v>
      </c>
      <c r="J503" s="2" t="b">
        <f t="shared" si="1"/>
        <v>0</v>
      </c>
    </row>
    <row r="504" ht="12.75" customHeight="1">
      <c r="A504" s="2" t="b">
        <f>'1'!M505</f>
        <v>0</v>
      </c>
      <c r="B504" s="2" t="b">
        <f>'2_1'!M505</f>
        <v>0</v>
      </c>
      <c r="C504" s="2" t="b">
        <f>'2_2'!M505</f>
        <v>0</v>
      </c>
      <c r="D504" s="2" t="b">
        <f>'2_3'!M505</f>
        <v>0</v>
      </c>
      <c r="E504" s="2" t="b">
        <f>'2_4'!M505</f>
        <v>0</v>
      </c>
      <c r="F504" s="2" t="b">
        <f>'2_5'!M505</f>
        <v>0</v>
      </c>
      <c r="G504" s="2" t="b">
        <f>'2_6'!M505</f>
        <v>0</v>
      </c>
      <c r="H504" s="2" t="b">
        <f>'2_7'!M505</f>
        <v>0</v>
      </c>
      <c r="I504" s="2" t="b">
        <f>'2_8'!M505</f>
        <v>0</v>
      </c>
      <c r="J504" s="2" t="b">
        <f t="shared" si="1"/>
        <v>0</v>
      </c>
    </row>
    <row r="505" ht="12.75" customHeight="1">
      <c r="A505" s="2" t="b">
        <f>'1'!M506</f>
        <v>0</v>
      </c>
      <c r="B505" s="2" t="b">
        <f>'2_1'!M506</f>
        <v>0</v>
      </c>
      <c r="C505" s="2" t="b">
        <f>'2_2'!M506</f>
        <v>0</v>
      </c>
      <c r="D505" s="2" t="b">
        <f>'2_3'!M506</f>
        <v>0</v>
      </c>
      <c r="E505" s="2" t="b">
        <f>'2_4'!M506</f>
        <v>0</v>
      </c>
      <c r="F505" s="2" t="b">
        <f>'2_5'!M506</f>
        <v>0</v>
      </c>
      <c r="G505" s="2" t="b">
        <f>'2_6'!M506</f>
        <v>0</v>
      </c>
      <c r="H505" s="2" t="b">
        <f>'2_7'!M506</f>
        <v>0</v>
      </c>
      <c r="I505" s="2" t="b">
        <f>'2_8'!M506</f>
        <v>0</v>
      </c>
      <c r="J505" s="2" t="b">
        <f t="shared" si="1"/>
        <v>0</v>
      </c>
    </row>
    <row r="506" ht="12.75" customHeight="1">
      <c r="A506" s="2" t="b">
        <f>'1'!M507</f>
        <v>0</v>
      </c>
      <c r="B506" s="2" t="b">
        <f>'2_1'!M507</f>
        <v>0</v>
      </c>
      <c r="C506" s="2" t="b">
        <f>'2_2'!M507</f>
        <v>0</v>
      </c>
      <c r="D506" s="2" t="b">
        <f>'2_3'!M507</f>
        <v>0</v>
      </c>
      <c r="E506" s="2" t="b">
        <f>'2_4'!M507</f>
        <v>0</v>
      </c>
      <c r="F506" s="2" t="b">
        <f>'2_5'!M507</f>
        <v>0</v>
      </c>
      <c r="G506" s="2" t="b">
        <f>'2_6'!M507</f>
        <v>0</v>
      </c>
      <c r="H506" s="2" t="b">
        <f>'2_7'!M507</f>
        <v>0</v>
      </c>
      <c r="I506" s="2" t="b">
        <f>'2_8'!M507</f>
        <v>0</v>
      </c>
      <c r="J506" s="2" t="b">
        <f t="shared" si="1"/>
        <v>0</v>
      </c>
    </row>
    <row r="507" ht="12.75" customHeight="1">
      <c r="A507" s="2" t="b">
        <f>'1'!M508</f>
        <v>0</v>
      </c>
      <c r="B507" s="2" t="b">
        <f>'2_1'!M508</f>
        <v>0</v>
      </c>
      <c r="C507" s="2" t="b">
        <f>'2_2'!M508</f>
        <v>0</v>
      </c>
      <c r="D507" s="2" t="b">
        <f>'2_3'!M508</f>
        <v>0</v>
      </c>
      <c r="E507" s="2" t="b">
        <f>'2_4'!M508</f>
        <v>0</v>
      </c>
      <c r="F507" s="2" t="b">
        <f>'2_5'!M508</f>
        <v>0</v>
      </c>
      <c r="G507" s="2" t="b">
        <f>'2_6'!M508</f>
        <v>0</v>
      </c>
      <c r="H507" s="2" t="b">
        <f>'2_7'!M508</f>
        <v>0</v>
      </c>
      <c r="I507" s="2" t="b">
        <f>'2_8'!M508</f>
        <v>0</v>
      </c>
      <c r="J507" s="2" t="b">
        <f t="shared" si="1"/>
        <v>0</v>
      </c>
    </row>
    <row r="508" ht="12.75" customHeight="1">
      <c r="A508" s="2" t="b">
        <f>'1'!M509</f>
        <v>0</v>
      </c>
      <c r="B508" s="2" t="b">
        <f>'2_1'!M509</f>
        <v>0</v>
      </c>
      <c r="C508" s="2" t="b">
        <f>'2_2'!M509</f>
        <v>0</v>
      </c>
      <c r="D508" s="2" t="b">
        <f>'2_3'!M509</f>
        <v>0</v>
      </c>
      <c r="E508" s="2" t="b">
        <f>'2_4'!M509</f>
        <v>0</v>
      </c>
      <c r="F508" s="2" t="b">
        <f>'2_5'!M509</f>
        <v>0</v>
      </c>
      <c r="G508" s="2" t="b">
        <f>'2_6'!M509</f>
        <v>0</v>
      </c>
      <c r="H508" s="2" t="b">
        <f>'2_7'!M509</f>
        <v>0</v>
      </c>
      <c r="I508" s="2" t="b">
        <f>'2_8'!M509</f>
        <v>0</v>
      </c>
      <c r="J508" s="2" t="b">
        <f t="shared" si="1"/>
        <v>0</v>
      </c>
    </row>
    <row r="509" ht="12.75" customHeight="1">
      <c r="A509" s="2" t="b">
        <f>'1'!M510</f>
        <v>0</v>
      </c>
      <c r="B509" s="2" t="b">
        <f>'2_1'!M510</f>
        <v>0</v>
      </c>
      <c r="C509" s="2" t="b">
        <f>'2_2'!M510</f>
        <v>0</v>
      </c>
      <c r="D509" s="2" t="b">
        <f>'2_3'!M510</f>
        <v>0</v>
      </c>
      <c r="E509" s="2" t="b">
        <f>'2_4'!M510</f>
        <v>0</v>
      </c>
      <c r="F509" s="2" t="b">
        <f>'2_5'!M510</f>
        <v>0</v>
      </c>
      <c r="G509" s="2" t="b">
        <f>'2_6'!M510</f>
        <v>0</v>
      </c>
      <c r="H509" s="2" t="b">
        <f>'2_7'!M510</f>
        <v>0</v>
      </c>
      <c r="I509" s="2" t="b">
        <f>'2_8'!M510</f>
        <v>0</v>
      </c>
      <c r="J509" s="2" t="b">
        <f t="shared" si="1"/>
        <v>0</v>
      </c>
    </row>
    <row r="510" ht="12.75" customHeight="1">
      <c r="A510" s="2" t="b">
        <f>'1'!M511</f>
        <v>0</v>
      </c>
      <c r="B510" s="2" t="b">
        <f>'2_1'!M511</f>
        <v>0</v>
      </c>
      <c r="C510" s="2" t="b">
        <f>'2_2'!M511</f>
        <v>0</v>
      </c>
      <c r="D510" s="2" t="b">
        <f>'2_3'!M511</f>
        <v>0</v>
      </c>
      <c r="E510" s="2" t="b">
        <f>'2_4'!M511</f>
        <v>0</v>
      </c>
      <c r="F510" s="2" t="b">
        <f>'2_5'!M511</f>
        <v>0</v>
      </c>
      <c r="G510" s="2" t="b">
        <f>'2_6'!M511</f>
        <v>0</v>
      </c>
      <c r="H510" s="2" t="b">
        <f>'2_7'!M511</f>
        <v>0</v>
      </c>
      <c r="I510" s="2" t="b">
        <f>'2_8'!M511</f>
        <v>0</v>
      </c>
      <c r="J510" s="2" t="b">
        <f t="shared" si="1"/>
        <v>0</v>
      </c>
    </row>
    <row r="511" ht="12.75" customHeight="1">
      <c r="A511" s="2" t="b">
        <f>'1'!M512</f>
        <v>0</v>
      </c>
      <c r="B511" s="2" t="b">
        <f>'2_1'!M512</f>
        <v>0</v>
      </c>
      <c r="C511" s="2" t="b">
        <f>'2_2'!M512</f>
        <v>0</v>
      </c>
      <c r="D511" s="2" t="b">
        <f>'2_3'!M512</f>
        <v>0</v>
      </c>
      <c r="E511" s="2" t="b">
        <f>'2_4'!M512</f>
        <v>0</v>
      </c>
      <c r="F511" s="2" t="b">
        <f>'2_5'!M512</f>
        <v>0</v>
      </c>
      <c r="G511" s="2" t="b">
        <f>'2_6'!M512</f>
        <v>0</v>
      </c>
      <c r="H511" s="2" t="b">
        <f>'2_7'!M512</f>
        <v>0</v>
      </c>
      <c r="I511" s="2" t="b">
        <f>'2_8'!M512</f>
        <v>0</v>
      </c>
      <c r="J511" s="2" t="b">
        <f t="shared" si="1"/>
        <v>0</v>
      </c>
    </row>
    <row r="512" ht="12.75" customHeight="1">
      <c r="A512" s="2" t="b">
        <f>'1'!M513</f>
        <v>0</v>
      </c>
      <c r="B512" s="2" t="b">
        <f>'2_1'!M513</f>
        <v>0</v>
      </c>
      <c r="C512" s="2" t="b">
        <f>'2_2'!M513</f>
        <v>0</v>
      </c>
      <c r="D512" s="2" t="b">
        <f>'2_3'!M513</f>
        <v>0</v>
      </c>
      <c r="E512" s="2" t="b">
        <f>'2_4'!M513</f>
        <v>0</v>
      </c>
      <c r="F512" s="2" t="b">
        <f>'2_5'!M513</f>
        <v>0</v>
      </c>
      <c r="G512" s="2" t="b">
        <f>'2_6'!M513</f>
        <v>0</v>
      </c>
      <c r="H512" s="2" t="b">
        <f>'2_7'!M513</f>
        <v>0</v>
      </c>
      <c r="I512" s="2" t="b">
        <f>'2_8'!M513</f>
        <v>0</v>
      </c>
      <c r="J512" s="2" t="b">
        <f t="shared" si="1"/>
        <v>0</v>
      </c>
    </row>
    <row r="513" ht="12.75" customHeight="1">
      <c r="A513" s="2" t="b">
        <f>'1'!M514</f>
        <v>0</v>
      </c>
      <c r="B513" s="2" t="b">
        <f>'2_1'!M514</f>
        <v>0</v>
      </c>
      <c r="C513" s="2" t="b">
        <f>'2_2'!M514</f>
        <v>0</v>
      </c>
      <c r="D513" s="2" t="b">
        <f>'2_3'!M514</f>
        <v>0</v>
      </c>
      <c r="E513" s="2" t="b">
        <f>'2_4'!M514</f>
        <v>0</v>
      </c>
      <c r="F513" s="2" t="b">
        <f>'2_5'!M514</f>
        <v>0</v>
      </c>
      <c r="G513" s="2" t="b">
        <f>'2_6'!M514</f>
        <v>0</v>
      </c>
      <c r="H513" s="2" t="b">
        <f>'2_7'!M514</f>
        <v>0</v>
      </c>
      <c r="I513" s="2" t="b">
        <f>'2_8'!M514</f>
        <v>0</v>
      </c>
      <c r="J513" s="2" t="b">
        <f t="shared" si="1"/>
        <v>0</v>
      </c>
    </row>
    <row r="514" ht="12.75" customHeight="1">
      <c r="A514" s="2" t="b">
        <f>'1'!M515</f>
        <v>0</v>
      </c>
      <c r="B514" s="2" t="b">
        <f>'2_1'!M515</f>
        <v>0</v>
      </c>
      <c r="C514" s="2" t="b">
        <f>'2_2'!M515</f>
        <v>0</v>
      </c>
      <c r="D514" s="2" t="b">
        <f>'2_3'!M515</f>
        <v>0</v>
      </c>
      <c r="E514" s="2" t="b">
        <f>'2_4'!M515</f>
        <v>0</v>
      </c>
      <c r="F514" s="2" t="b">
        <f>'2_5'!M515</f>
        <v>0</v>
      </c>
      <c r="G514" s="2" t="b">
        <f>'2_6'!M515</f>
        <v>0</v>
      </c>
      <c r="H514" s="2" t="b">
        <f>'2_7'!M515</f>
        <v>0</v>
      </c>
      <c r="I514" s="2" t="b">
        <f>'2_8'!M515</f>
        <v>0</v>
      </c>
      <c r="J514" s="2" t="b">
        <f t="shared" si="1"/>
        <v>0</v>
      </c>
    </row>
    <row r="515" ht="12.75" customHeight="1">
      <c r="A515" s="2" t="b">
        <f>'1'!M516</f>
        <v>0</v>
      </c>
      <c r="B515" s="2" t="b">
        <f>'2_1'!M516</f>
        <v>0</v>
      </c>
      <c r="C515" s="2" t="b">
        <f>'2_2'!M516</f>
        <v>0</v>
      </c>
      <c r="D515" s="2" t="b">
        <f>'2_3'!M516</f>
        <v>0</v>
      </c>
      <c r="E515" s="2" t="b">
        <f>'2_4'!M516</f>
        <v>0</v>
      </c>
      <c r="F515" s="2" t="b">
        <f>'2_5'!M516</f>
        <v>0</v>
      </c>
      <c r="G515" s="2" t="b">
        <f>'2_6'!M516</f>
        <v>0</v>
      </c>
      <c r="H515" s="2" t="b">
        <f>'2_7'!M516</f>
        <v>0</v>
      </c>
      <c r="I515" s="2" t="b">
        <f>'2_8'!M516</f>
        <v>0</v>
      </c>
      <c r="J515" s="2" t="b">
        <f t="shared" si="1"/>
        <v>0</v>
      </c>
    </row>
    <row r="516" ht="12.75" customHeight="1">
      <c r="A516" s="2" t="b">
        <f>'1'!M517</f>
        <v>0</v>
      </c>
      <c r="B516" s="2" t="b">
        <f>'2_1'!M517</f>
        <v>0</v>
      </c>
      <c r="C516" s="2" t="b">
        <f>'2_2'!M517</f>
        <v>0</v>
      </c>
      <c r="D516" s="2" t="b">
        <f>'2_3'!M517</f>
        <v>0</v>
      </c>
      <c r="E516" s="2" t="b">
        <f>'2_4'!M517</f>
        <v>0</v>
      </c>
      <c r="F516" s="2" t="b">
        <f>'2_5'!M517</f>
        <v>0</v>
      </c>
      <c r="G516" s="2" t="b">
        <f>'2_6'!M517</f>
        <v>0</v>
      </c>
      <c r="H516" s="2" t="b">
        <f>'2_7'!M517</f>
        <v>0</v>
      </c>
      <c r="I516" s="2" t="b">
        <f>'2_8'!M517</f>
        <v>0</v>
      </c>
      <c r="J516" s="2" t="b">
        <f t="shared" si="1"/>
        <v>0</v>
      </c>
    </row>
    <row r="517" ht="12.75" customHeight="1">
      <c r="A517" s="2" t="b">
        <f>'1'!M518</f>
        <v>0</v>
      </c>
      <c r="B517" s="2" t="b">
        <f>'2_1'!M518</f>
        <v>0</v>
      </c>
      <c r="C517" s="2" t="b">
        <f>'2_2'!M518</f>
        <v>0</v>
      </c>
      <c r="D517" s="2" t="b">
        <f>'2_3'!M518</f>
        <v>0</v>
      </c>
      <c r="E517" s="2" t="b">
        <f>'2_4'!M518</f>
        <v>0</v>
      </c>
      <c r="F517" s="2" t="b">
        <f>'2_5'!M518</f>
        <v>0</v>
      </c>
      <c r="G517" s="2" t="b">
        <f>'2_6'!M518</f>
        <v>0</v>
      </c>
      <c r="H517" s="2" t="b">
        <f>'2_7'!M518</f>
        <v>0</v>
      </c>
      <c r="I517" s="2" t="b">
        <f>'2_8'!M518</f>
        <v>0</v>
      </c>
      <c r="J517" s="2" t="b">
        <f t="shared" si="1"/>
        <v>0</v>
      </c>
    </row>
    <row r="518" ht="12.75" customHeight="1">
      <c r="A518" s="2" t="b">
        <f>'1'!M519</f>
        <v>1</v>
      </c>
      <c r="B518" s="2" t="b">
        <f>'2_1'!M519</f>
        <v>1</v>
      </c>
      <c r="C518" s="2" t="b">
        <f>'2_2'!M519</f>
        <v>1</v>
      </c>
      <c r="D518" s="2" t="b">
        <f>'2_3'!M519</f>
        <v>1</v>
      </c>
      <c r="E518" s="2" t="b">
        <f>'2_4'!M519</f>
        <v>1</v>
      </c>
      <c r="F518" s="2" t="b">
        <f>'2_5'!M519</f>
        <v>1</v>
      </c>
      <c r="G518" s="2" t="b">
        <f>'2_6'!M519</f>
        <v>1</v>
      </c>
      <c r="H518" s="2" t="b">
        <f>'2_7'!M519</f>
        <v>1</v>
      </c>
      <c r="I518" s="2" t="b">
        <f>'2_8'!M519</f>
        <v>1</v>
      </c>
      <c r="J518" s="2" t="b">
        <f t="shared" si="1"/>
        <v>1</v>
      </c>
    </row>
    <row r="519" ht="12.75" customHeight="1">
      <c r="A519" s="2" t="b">
        <f>'1'!M520</f>
        <v>1</v>
      </c>
      <c r="B519" s="2" t="b">
        <f>'2_1'!M520</f>
        <v>1</v>
      </c>
      <c r="C519" s="2" t="b">
        <f>'2_2'!M520</f>
        <v>1</v>
      </c>
      <c r="D519" s="2" t="b">
        <f>'2_3'!M520</f>
        <v>1</v>
      </c>
      <c r="E519" s="2" t="b">
        <f>'2_4'!M520</f>
        <v>1</v>
      </c>
      <c r="F519" s="2" t="b">
        <f>'2_5'!M520</f>
        <v>1</v>
      </c>
      <c r="G519" s="2" t="b">
        <f>'2_6'!M520</f>
        <v>1</v>
      </c>
      <c r="H519" s="2" t="b">
        <f>'2_7'!M520</f>
        <v>1</v>
      </c>
      <c r="I519" s="2" t="b">
        <f>'2_8'!M520</f>
        <v>1</v>
      </c>
      <c r="J519" s="2" t="b">
        <f t="shared" si="1"/>
        <v>1</v>
      </c>
    </row>
    <row r="520" ht="12.75" customHeight="1">
      <c r="A520" s="2" t="b">
        <f>'1'!M521</f>
        <v>1</v>
      </c>
      <c r="B520" s="2" t="b">
        <f>'2_1'!M521</f>
        <v>1</v>
      </c>
      <c r="C520" s="2" t="b">
        <f>'2_2'!M521</f>
        <v>1</v>
      </c>
      <c r="D520" s="2" t="b">
        <f>'2_3'!M521</f>
        <v>1</v>
      </c>
      <c r="E520" s="2" t="b">
        <f>'2_4'!M521</f>
        <v>1</v>
      </c>
      <c r="F520" s="2" t="b">
        <f>'2_5'!M521</f>
        <v>1</v>
      </c>
      <c r="G520" s="2" t="b">
        <f>'2_6'!M521</f>
        <v>1</v>
      </c>
      <c r="H520" s="2" t="b">
        <f>'2_7'!M521</f>
        <v>1</v>
      </c>
      <c r="I520" s="2" t="b">
        <f>'2_8'!M521</f>
        <v>1</v>
      </c>
      <c r="J520" s="2" t="b">
        <f t="shared" si="1"/>
        <v>1</v>
      </c>
    </row>
    <row r="521" ht="12.75" customHeight="1">
      <c r="A521" s="2" t="b">
        <f>'1'!M522</f>
        <v>1</v>
      </c>
      <c r="B521" s="2" t="b">
        <f>'2_1'!M522</f>
        <v>1</v>
      </c>
      <c r="C521" s="2" t="b">
        <f>'2_2'!M522</f>
        <v>1</v>
      </c>
      <c r="D521" s="2" t="b">
        <f>'2_3'!M522</f>
        <v>1</v>
      </c>
      <c r="E521" s="2" t="b">
        <f>'2_4'!M522</f>
        <v>1</v>
      </c>
      <c r="F521" s="2" t="b">
        <f>'2_5'!M522</f>
        <v>1</v>
      </c>
      <c r="G521" s="2" t="b">
        <f>'2_6'!M522</f>
        <v>1</v>
      </c>
      <c r="H521" s="2" t="b">
        <f>'2_7'!M522</f>
        <v>1</v>
      </c>
      <c r="I521" s="2" t="b">
        <f>'2_8'!M522</f>
        <v>1</v>
      </c>
      <c r="J521" s="2" t="b">
        <f t="shared" si="1"/>
        <v>1</v>
      </c>
    </row>
    <row r="522" ht="12.75" customHeight="1">
      <c r="A522" s="2" t="b">
        <f>'1'!M523</f>
        <v>1</v>
      </c>
      <c r="B522" s="2" t="b">
        <f>'2_1'!M523</f>
        <v>1</v>
      </c>
      <c r="C522" s="2" t="b">
        <f>'2_2'!M523</f>
        <v>1</v>
      </c>
      <c r="D522" s="2" t="b">
        <f>'2_3'!M523</f>
        <v>1</v>
      </c>
      <c r="E522" s="2" t="b">
        <f>'2_4'!M523</f>
        <v>1</v>
      </c>
      <c r="F522" s="2" t="b">
        <f>'2_5'!M523</f>
        <v>1</v>
      </c>
      <c r="G522" s="2" t="b">
        <f>'2_6'!M523</f>
        <v>1</v>
      </c>
      <c r="H522" s="2" t="b">
        <f>'2_7'!M523</f>
        <v>1</v>
      </c>
      <c r="I522" s="2" t="b">
        <f>'2_8'!M523</f>
        <v>1</v>
      </c>
      <c r="J522" s="2" t="b">
        <f t="shared" si="1"/>
        <v>1</v>
      </c>
    </row>
    <row r="523" ht="12.75" customHeight="1">
      <c r="A523" s="2" t="b">
        <f>'1'!M524</f>
        <v>1</v>
      </c>
      <c r="B523" s="2" t="b">
        <f>'2_1'!M524</f>
        <v>1</v>
      </c>
      <c r="C523" s="2" t="b">
        <f>'2_2'!M524</f>
        <v>1</v>
      </c>
      <c r="D523" s="2" t="b">
        <f>'2_3'!M524</f>
        <v>1</v>
      </c>
      <c r="E523" s="2" t="b">
        <f>'2_4'!M524</f>
        <v>1</v>
      </c>
      <c r="F523" s="2" t="b">
        <f>'2_5'!M524</f>
        <v>1</v>
      </c>
      <c r="G523" s="2" t="b">
        <f>'2_6'!M524</f>
        <v>1</v>
      </c>
      <c r="H523" s="2" t="b">
        <f>'2_7'!M524</f>
        <v>1</v>
      </c>
      <c r="I523" s="2" t="b">
        <f>'2_8'!M524</f>
        <v>1</v>
      </c>
      <c r="J523" s="2" t="b">
        <f t="shared" si="1"/>
        <v>1</v>
      </c>
    </row>
    <row r="524" ht="12.75" customHeight="1">
      <c r="A524" s="2" t="b">
        <f>'1'!M525</f>
        <v>1</v>
      </c>
      <c r="B524" s="2" t="b">
        <f>'2_1'!M525</f>
        <v>1</v>
      </c>
      <c r="C524" s="2" t="b">
        <f>'2_2'!M525</f>
        <v>1</v>
      </c>
      <c r="D524" s="2" t="b">
        <f>'2_3'!M525</f>
        <v>1</v>
      </c>
      <c r="E524" s="2" t="b">
        <f>'2_4'!M525</f>
        <v>1</v>
      </c>
      <c r="F524" s="2" t="b">
        <f>'2_5'!M525</f>
        <v>1</v>
      </c>
      <c r="G524" s="2" t="b">
        <f>'2_6'!M525</f>
        <v>1</v>
      </c>
      <c r="H524" s="2" t="b">
        <f>'2_7'!M525</f>
        <v>1</v>
      </c>
      <c r="I524" s="2" t="b">
        <f>'2_8'!M525</f>
        <v>1</v>
      </c>
      <c r="J524" s="2" t="b">
        <f t="shared" si="1"/>
        <v>1</v>
      </c>
    </row>
    <row r="525" ht="12.75" customHeight="1">
      <c r="A525" s="2" t="b">
        <f>'1'!M526</f>
        <v>1</v>
      </c>
      <c r="B525" s="2" t="b">
        <f>'2_1'!M526</f>
        <v>1</v>
      </c>
      <c r="C525" s="2" t="b">
        <f>'2_2'!M526</f>
        <v>1</v>
      </c>
      <c r="D525" s="2" t="b">
        <f>'2_3'!M526</f>
        <v>1</v>
      </c>
      <c r="E525" s="2" t="b">
        <f>'2_4'!M526</f>
        <v>1</v>
      </c>
      <c r="F525" s="2" t="b">
        <f>'2_5'!M526</f>
        <v>1</v>
      </c>
      <c r="G525" s="2" t="b">
        <f>'2_6'!M526</f>
        <v>1</v>
      </c>
      <c r="H525" s="2" t="b">
        <f>'2_7'!M526</f>
        <v>1</v>
      </c>
      <c r="I525" s="2" t="b">
        <f>'2_8'!M526</f>
        <v>1</v>
      </c>
      <c r="J525" s="2" t="b">
        <f t="shared" si="1"/>
        <v>1</v>
      </c>
    </row>
    <row r="526" ht="12.75" customHeight="1">
      <c r="A526" s="2" t="b">
        <f>'1'!M527</f>
        <v>1</v>
      </c>
      <c r="B526" s="2" t="b">
        <f>'2_1'!M527</f>
        <v>1</v>
      </c>
      <c r="C526" s="2" t="b">
        <f>'2_2'!M527</f>
        <v>1</v>
      </c>
      <c r="D526" s="2" t="b">
        <f>'2_3'!M527</f>
        <v>1</v>
      </c>
      <c r="E526" s="2" t="b">
        <f>'2_4'!M527</f>
        <v>1</v>
      </c>
      <c r="F526" s="2" t="b">
        <f>'2_5'!M527</f>
        <v>1</v>
      </c>
      <c r="G526" s="2" t="b">
        <f>'2_6'!M527</f>
        <v>1</v>
      </c>
      <c r="H526" s="2" t="b">
        <f>'2_7'!M527</f>
        <v>1</v>
      </c>
      <c r="I526" s="2" t="b">
        <f>'2_8'!M527</f>
        <v>1</v>
      </c>
      <c r="J526" s="2" t="b">
        <f t="shared" si="1"/>
        <v>1</v>
      </c>
    </row>
    <row r="527" ht="12.75" customHeight="1">
      <c r="A527" s="2" t="b">
        <f>'1'!M528</f>
        <v>1</v>
      </c>
      <c r="B527" s="2" t="b">
        <f>'2_1'!M528</f>
        <v>1</v>
      </c>
      <c r="C527" s="2" t="b">
        <f>'2_2'!M528</f>
        <v>1</v>
      </c>
      <c r="D527" s="2" t="b">
        <f>'2_3'!M528</f>
        <v>1</v>
      </c>
      <c r="E527" s="2" t="b">
        <f>'2_4'!M528</f>
        <v>1</v>
      </c>
      <c r="F527" s="2" t="b">
        <f>'2_5'!M528</f>
        <v>1</v>
      </c>
      <c r="G527" s="2" t="b">
        <f>'2_6'!M528</f>
        <v>1</v>
      </c>
      <c r="H527" s="2" t="b">
        <f>'2_7'!M528</f>
        <v>1</v>
      </c>
      <c r="I527" s="2" t="b">
        <f>'2_8'!M528</f>
        <v>1</v>
      </c>
      <c r="J527" s="2" t="b">
        <f t="shared" si="1"/>
        <v>1</v>
      </c>
    </row>
    <row r="528" ht="12.75" customHeight="1">
      <c r="A528" s="2" t="b">
        <f>'1'!M529</f>
        <v>1</v>
      </c>
      <c r="B528" s="2" t="b">
        <f>'2_1'!M529</f>
        <v>1</v>
      </c>
      <c r="C528" s="2" t="b">
        <f>'2_2'!M529</f>
        <v>1</v>
      </c>
      <c r="D528" s="2" t="b">
        <f>'2_3'!M529</f>
        <v>1</v>
      </c>
      <c r="E528" s="2" t="b">
        <f>'2_4'!M529</f>
        <v>1</v>
      </c>
      <c r="F528" s="2" t="b">
        <f>'2_5'!M529</f>
        <v>1</v>
      </c>
      <c r="G528" s="2" t="b">
        <f>'2_6'!M529</f>
        <v>1</v>
      </c>
      <c r="H528" s="2" t="b">
        <f>'2_7'!M529</f>
        <v>1</v>
      </c>
      <c r="I528" s="2" t="b">
        <f>'2_8'!M529</f>
        <v>1</v>
      </c>
      <c r="J528" s="2" t="b">
        <f t="shared" si="1"/>
        <v>1</v>
      </c>
    </row>
    <row r="529" ht="12.75" customHeight="1">
      <c r="A529" s="2" t="b">
        <f>'1'!M530</f>
        <v>1</v>
      </c>
      <c r="B529" s="2" t="b">
        <f>'2_1'!M530</f>
        <v>1</v>
      </c>
      <c r="C529" s="2" t="b">
        <f>'2_2'!M530</f>
        <v>1</v>
      </c>
      <c r="D529" s="2" t="b">
        <f>'2_3'!M530</f>
        <v>1</v>
      </c>
      <c r="E529" s="2" t="b">
        <f>'2_4'!M530</f>
        <v>1</v>
      </c>
      <c r="F529" s="2" t="b">
        <f>'2_5'!M530</f>
        <v>1</v>
      </c>
      <c r="G529" s="2" t="b">
        <f>'2_6'!M530</f>
        <v>1</v>
      </c>
      <c r="H529" s="2" t="b">
        <f>'2_7'!M530</f>
        <v>1</v>
      </c>
      <c r="I529" s="2" t="b">
        <f>'2_8'!M530</f>
        <v>1</v>
      </c>
      <c r="J529" s="2" t="b">
        <f t="shared" si="1"/>
        <v>1</v>
      </c>
    </row>
    <row r="530" ht="12.75" customHeight="1">
      <c r="A530" s="2" t="b">
        <f>'1'!M531</f>
        <v>1</v>
      </c>
      <c r="B530" s="2" t="b">
        <f>'2_1'!M531</f>
        <v>1</v>
      </c>
      <c r="C530" s="2" t="b">
        <f>'2_2'!M531</f>
        <v>1</v>
      </c>
      <c r="D530" s="2" t="b">
        <f>'2_3'!M531</f>
        <v>1</v>
      </c>
      <c r="E530" s="2" t="b">
        <f>'2_4'!M531</f>
        <v>1</v>
      </c>
      <c r="F530" s="2" t="b">
        <f>'2_5'!M531</f>
        <v>1</v>
      </c>
      <c r="G530" s="2" t="b">
        <f>'2_6'!M531</f>
        <v>1</v>
      </c>
      <c r="H530" s="2" t="b">
        <f>'2_7'!M531</f>
        <v>1</v>
      </c>
      <c r="I530" s="2" t="b">
        <f>'2_8'!M531</f>
        <v>1</v>
      </c>
      <c r="J530" s="2" t="b">
        <f t="shared" si="1"/>
        <v>1</v>
      </c>
    </row>
    <row r="531" ht="12.75" customHeight="1">
      <c r="A531" s="2" t="b">
        <f>'1'!M532</f>
        <v>1</v>
      </c>
      <c r="B531" s="2" t="b">
        <f>'2_1'!M532</f>
        <v>1</v>
      </c>
      <c r="C531" s="2" t="b">
        <f>'2_2'!M532</f>
        <v>1</v>
      </c>
      <c r="D531" s="2" t="b">
        <f>'2_3'!M532</f>
        <v>1</v>
      </c>
      <c r="E531" s="2" t="b">
        <f>'2_4'!M532</f>
        <v>1</v>
      </c>
      <c r="F531" s="2" t="b">
        <f>'2_5'!M532</f>
        <v>1</v>
      </c>
      <c r="G531" s="2" t="b">
        <f>'2_6'!M532</f>
        <v>1</v>
      </c>
      <c r="H531" s="2" t="b">
        <f>'2_7'!M532</f>
        <v>1</v>
      </c>
      <c r="I531" s="2" t="b">
        <f>'2_8'!M532</f>
        <v>1</v>
      </c>
      <c r="J531" s="2" t="b">
        <f t="shared" si="1"/>
        <v>1</v>
      </c>
    </row>
    <row r="532" ht="12.75" customHeight="1">
      <c r="A532" s="2" t="b">
        <f>'1'!M533</f>
        <v>1</v>
      </c>
      <c r="B532" s="2" t="b">
        <f>'2_1'!M533</f>
        <v>1</v>
      </c>
      <c r="C532" s="2" t="b">
        <f>'2_2'!M533</f>
        <v>1</v>
      </c>
      <c r="D532" s="2" t="b">
        <f>'2_3'!M533</f>
        <v>1</v>
      </c>
      <c r="E532" s="2" t="b">
        <f>'2_4'!M533</f>
        <v>1</v>
      </c>
      <c r="F532" s="2" t="b">
        <f>'2_5'!M533</f>
        <v>1</v>
      </c>
      <c r="G532" s="2" t="b">
        <f>'2_6'!M533</f>
        <v>1</v>
      </c>
      <c r="H532" s="2" t="b">
        <f>'2_7'!M533</f>
        <v>1</v>
      </c>
      <c r="I532" s="2" t="b">
        <f>'2_8'!M533</f>
        <v>1</v>
      </c>
      <c r="J532" s="2" t="b">
        <f t="shared" si="1"/>
        <v>1</v>
      </c>
    </row>
    <row r="533" ht="12.75" customHeight="1">
      <c r="A533" s="2" t="b">
        <f>'1'!M534</f>
        <v>1</v>
      </c>
      <c r="B533" s="2" t="b">
        <f>'2_1'!M534</f>
        <v>1</v>
      </c>
      <c r="C533" s="2" t="b">
        <f>'2_2'!M534</f>
        <v>1</v>
      </c>
      <c r="D533" s="2" t="b">
        <f>'2_3'!M534</f>
        <v>1</v>
      </c>
      <c r="E533" s="2" t="b">
        <f>'2_4'!M534</f>
        <v>1</v>
      </c>
      <c r="F533" s="2" t="b">
        <f>'2_5'!M534</f>
        <v>1</v>
      </c>
      <c r="G533" s="2" t="b">
        <f>'2_6'!M534</f>
        <v>1</v>
      </c>
      <c r="H533" s="2" t="b">
        <f>'2_7'!M534</f>
        <v>1</v>
      </c>
      <c r="I533" s="2" t="b">
        <f>'2_8'!M534</f>
        <v>1</v>
      </c>
      <c r="J533" s="2" t="b">
        <f t="shared" si="1"/>
        <v>1</v>
      </c>
    </row>
    <row r="534" ht="12.75" customHeight="1">
      <c r="A534" s="2" t="b">
        <f>'1'!M535</f>
        <v>1</v>
      </c>
      <c r="B534" s="2" t="b">
        <f>'2_1'!M535</f>
        <v>1</v>
      </c>
      <c r="C534" s="2" t="b">
        <f>'2_2'!M535</f>
        <v>1</v>
      </c>
      <c r="D534" s="2" t="b">
        <f>'2_3'!M535</f>
        <v>1</v>
      </c>
      <c r="E534" s="2" t="b">
        <f>'2_4'!M535</f>
        <v>1</v>
      </c>
      <c r="F534" s="2" t="b">
        <f>'2_5'!M535</f>
        <v>1</v>
      </c>
      <c r="G534" s="2" t="b">
        <f>'2_6'!M535</f>
        <v>1</v>
      </c>
      <c r="H534" s="2" t="b">
        <f>'2_7'!M535</f>
        <v>1</v>
      </c>
      <c r="I534" s="2" t="b">
        <f>'2_8'!M535</f>
        <v>1</v>
      </c>
      <c r="J534" s="2" t="b">
        <f t="shared" si="1"/>
        <v>1</v>
      </c>
    </row>
    <row r="535" ht="12.75" customHeight="1">
      <c r="A535" s="2" t="b">
        <f>'1'!M536</f>
        <v>1</v>
      </c>
      <c r="B535" s="2" t="b">
        <f>'2_1'!M536</f>
        <v>1</v>
      </c>
      <c r="C535" s="2" t="b">
        <f>'2_2'!M536</f>
        <v>1</v>
      </c>
      <c r="D535" s="2" t="b">
        <f>'2_3'!M536</f>
        <v>1</v>
      </c>
      <c r="E535" s="2" t="b">
        <f>'2_4'!M536</f>
        <v>1</v>
      </c>
      <c r="F535" s="2" t="b">
        <f>'2_5'!M536</f>
        <v>1</v>
      </c>
      <c r="G535" s="2" t="b">
        <f>'2_6'!M536</f>
        <v>1</v>
      </c>
      <c r="H535" s="2" t="b">
        <f>'2_7'!M536</f>
        <v>1</v>
      </c>
      <c r="I535" s="2" t="b">
        <f>'2_8'!M536</f>
        <v>1</v>
      </c>
      <c r="J535" s="2" t="b">
        <f t="shared" si="1"/>
        <v>1</v>
      </c>
    </row>
    <row r="536" ht="12.75" customHeight="1">
      <c r="A536" s="2" t="b">
        <f>'1'!M537</f>
        <v>1</v>
      </c>
      <c r="B536" s="2" t="b">
        <f>'2_1'!M537</f>
        <v>1</v>
      </c>
      <c r="C536" s="2" t="b">
        <f>'2_2'!M537</f>
        <v>1</v>
      </c>
      <c r="D536" s="2" t="b">
        <f>'2_3'!M537</f>
        <v>1</v>
      </c>
      <c r="E536" s="2" t="b">
        <f>'2_4'!M537</f>
        <v>1</v>
      </c>
      <c r="F536" s="2" t="b">
        <f>'2_5'!M537</f>
        <v>1</v>
      </c>
      <c r="G536" s="2" t="b">
        <f>'2_6'!M537</f>
        <v>1</v>
      </c>
      <c r="H536" s="2" t="b">
        <f>'2_7'!M537</f>
        <v>1</v>
      </c>
      <c r="I536" s="2" t="b">
        <f>'2_8'!M537</f>
        <v>1</v>
      </c>
      <c r="J536" s="2" t="b">
        <f t="shared" si="1"/>
        <v>1</v>
      </c>
    </row>
    <row r="537" ht="12.75" customHeight="1">
      <c r="A537" s="2" t="b">
        <f>'1'!M538</f>
        <v>1</v>
      </c>
      <c r="B537" s="2" t="b">
        <f>'2_1'!M538</f>
        <v>1</v>
      </c>
      <c r="C537" s="2" t="b">
        <f>'2_2'!M538</f>
        <v>1</v>
      </c>
      <c r="D537" s="2" t="b">
        <f>'2_3'!M538</f>
        <v>1</v>
      </c>
      <c r="E537" s="2" t="b">
        <f>'2_4'!M538</f>
        <v>1</v>
      </c>
      <c r="F537" s="2" t="b">
        <f>'2_5'!M538</f>
        <v>1</v>
      </c>
      <c r="G537" s="2" t="b">
        <f>'2_6'!M538</f>
        <v>1</v>
      </c>
      <c r="H537" s="2" t="b">
        <f>'2_7'!M538</f>
        <v>1</v>
      </c>
      <c r="I537" s="2" t="b">
        <f>'2_8'!M538</f>
        <v>1</v>
      </c>
      <c r="J537" s="2" t="b">
        <f t="shared" si="1"/>
        <v>1</v>
      </c>
    </row>
    <row r="538" ht="12.75" customHeight="1">
      <c r="A538" s="2" t="b">
        <f>'1'!M539</f>
        <v>1</v>
      </c>
      <c r="B538" s="2" t="b">
        <f>'2_1'!M539</f>
        <v>1</v>
      </c>
      <c r="C538" s="2" t="b">
        <f>'2_2'!M539</f>
        <v>1</v>
      </c>
      <c r="D538" s="2" t="b">
        <f>'2_3'!M539</f>
        <v>1</v>
      </c>
      <c r="E538" s="2" t="b">
        <f>'2_4'!M539</f>
        <v>1</v>
      </c>
      <c r="F538" s="2" t="b">
        <f>'2_5'!M539</f>
        <v>1</v>
      </c>
      <c r="G538" s="2" t="b">
        <f>'2_6'!M539</f>
        <v>1</v>
      </c>
      <c r="H538" s="2" t="b">
        <f>'2_7'!M539</f>
        <v>1</v>
      </c>
      <c r="I538" s="2" t="b">
        <f>'2_8'!M539</f>
        <v>1</v>
      </c>
      <c r="J538" s="2" t="b">
        <f t="shared" si="1"/>
        <v>1</v>
      </c>
    </row>
    <row r="539" ht="12.75" customHeight="1">
      <c r="A539" s="2" t="b">
        <f>'1'!M540</f>
        <v>1</v>
      </c>
      <c r="B539" s="2" t="b">
        <f>'2_1'!M540</f>
        <v>1</v>
      </c>
      <c r="C539" s="2" t="b">
        <f>'2_2'!M540</f>
        <v>1</v>
      </c>
      <c r="D539" s="2" t="b">
        <f>'2_3'!M540</f>
        <v>1</v>
      </c>
      <c r="E539" s="2" t="b">
        <f>'2_4'!M540</f>
        <v>1</v>
      </c>
      <c r="F539" s="2" t="b">
        <f>'2_5'!M540</f>
        <v>1</v>
      </c>
      <c r="G539" s="2" t="b">
        <f>'2_6'!M540</f>
        <v>1</v>
      </c>
      <c r="H539" s="2" t="b">
        <f>'2_7'!M540</f>
        <v>1</v>
      </c>
      <c r="I539" s="2" t="b">
        <f>'2_8'!M540</f>
        <v>1</v>
      </c>
      <c r="J539" s="2" t="b">
        <f t="shared" si="1"/>
        <v>1</v>
      </c>
    </row>
    <row r="540" ht="12.75" customHeight="1">
      <c r="A540" s="2" t="b">
        <f>'1'!M541</f>
        <v>1</v>
      </c>
      <c r="B540" s="2" t="b">
        <f>'2_1'!M541</f>
        <v>1</v>
      </c>
      <c r="C540" s="2" t="b">
        <f>'2_2'!M541</f>
        <v>1</v>
      </c>
      <c r="D540" s="2" t="b">
        <f>'2_3'!M541</f>
        <v>1</v>
      </c>
      <c r="E540" s="2" t="b">
        <f>'2_4'!M541</f>
        <v>1</v>
      </c>
      <c r="F540" s="2" t="b">
        <f>'2_5'!M541</f>
        <v>1</v>
      </c>
      <c r="G540" s="2" t="b">
        <f>'2_6'!M541</f>
        <v>1</v>
      </c>
      <c r="H540" s="2" t="b">
        <f>'2_7'!M541</f>
        <v>1</v>
      </c>
      <c r="I540" s="2" t="b">
        <f>'2_8'!M541</f>
        <v>1</v>
      </c>
      <c r="J540" s="2" t="b">
        <f t="shared" si="1"/>
        <v>1</v>
      </c>
    </row>
    <row r="541" ht="12.75" customHeight="1">
      <c r="A541" s="2" t="b">
        <f>'1'!M542</f>
        <v>1</v>
      </c>
      <c r="B541" s="2" t="b">
        <f>'2_1'!M542</f>
        <v>1</v>
      </c>
      <c r="C541" s="2" t="b">
        <f>'2_2'!M542</f>
        <v>1</v>
      </c>
      <c r="D541" s="2" t="b">
        <f>'2_3'!M542</f>
        <v>1</v>
      </c>
      <c r="E541" s="2" t="b">
        <f>'2_4'!M542</f>
        <v>1</v>
      </c>
      <c r="F541" s="2" t="b">
        <f>'2_5'!M542</f>
        <v>1</v>
      </c>
      <c r="G541" s="2" t="b">
        <f>'2_6'!M542</f>
        <v>1</v>
      </c>
      <c r="H541" s="2" t="b">
        <f>'2_7'!M542</f>
        <v>1</v>
      </c>
      <c r="I541" s="2" t="b">
        <f>'2_8'!M542</f>
        <v>1</v>
      </c>
      <c r="J541" s="2" t="b">
        <f t="shared" si="1"/>
        <v>1</v>
      </c>
    </row>
    <row r="542" ht="12.75" customHeight="1">
      <c r="A542" s="2" t="b">
        <f>'1'!M543</f>
        <v>1</v>
      </c>
      <c r="B542" s="2" t="b">
        <f>'2_1'!M543</f>
        <v>1</v>
      </c>
      <c r="C542" s="2" t="b">
        <f>'2_2'!M543</f>
        <v>1</v>
      </c>
      <c r="D542" s="2" t="b">
        <f>'2_3'!M543</f>
        <v>1</v>
      </c>
      <c r="E542" s="2" t="b">
        <f>'2_4'!M543</f>
        <v>1</v>
      </c>
      <c r="F542" s="2" t="b">
        <f>'2_5'!M543</f>
        <v>1</v>
      </c>
      <c r="G542" s="2" t="b">
        <f>'2_6'!M543</f>
        <v>1</v>
      </c>
      <c r="H542" s="2" t="b">
        <f>'2_7'!M543</f>
        <v>1</v>
      </c>
      <c r="I542" s="2" t="b">
        <f>'2_8'!M543</f>
        <v>1</v>
      </c>
      <c r="J542" s="2" t="b">
        <f t="shared" si="1"/>
        <v>1</v>
      </c>
    </row>
    <row r="543" ht="12.75" customHeight="1">
      <c r="A543" s="2" t="b">
        <f>'1'!M544</f>
        <v>1</v>
      </c>
      <c r="B543" s="2" t="b">
        <f>'2_1'!M544</f>
        <v>1</v>
      </c>
      <c r="C543" s="2" t="b">
        <f>'2_2'!M544</f>
        <v>1</v>
      </c>
      <c r="D543" s="2" t="b">
        <f>'2_3'!M544</f>
        <v>1</v>
      </c>
      <c r="E543" s="2" t="b">
        <f>'2_4'!M544</f>
        <v>1</v>
      </c>
      <c r="F543" s="2" t="b">
        <f>'2_5'!M544</f>
        <v>1</v>
      </c>
      <c r="G543" s="2" t="b">
        <f>'2_6'!M544</f>
        <v>1</v>
      </c>
      <c r="H543" s="2" t="b">
        <f>'2_7'!M544</f>
        <v>1</v>
      </c>
      <c r="I543" s="2" t="b">
        <f>'2_8'!M544</f>
        <v>1</v>
      </c>
      <c r="J543" s="2" t="b">
        <f t="shared" si="1"/>
        <v>1</v>
      </c>
    </row>
    <row r="544" ht="12.75" customHeight="1">
      <c r="A544" s="2" t="b">
        <f>'1'!M545</f>
        <v>1</v>
      </c>
      <c r="B544" s="2" t="b">
        <f>'2_1'!M545</f>
        <v>1</v>
      </c>
      <c r="C544" s="2" t="b">
        <f>'2_2'!M545</f>
        <v>1</v>
      </c>
      <c r="D544" s="2" t="b">
        <f>'2_3'!M545</f>
        <v>1</v>
      </c>
      <c r="E544" s="2" t="b">
        <f>'2_4'!M545</f>
        <v>1</v>
      </c>
      <c r="F544" s="2" t="b">
        <f>'2_5'!M545</f>
        <v>1</v>
      </c>
      <c r="G544" s="2" t="b">
        <f>'2_6'!M545</f>
        <v>1</v>
      </c>
      <c r="H544" s="2" t="b">
        <f>'2_7'!M545</f>
        <v>1</v>
      </c>
      <c r="I544" s="2" t="b">
        <f>'2_8'!M545</f>
        <v>1</v>
      </c>
      <c r="J544" s="2" t="b">
        <f t="shared" si="1"/>
        <v>1</v>
      </c>
    </row>
    <row r="545" ht="12.75" customHeight="1">
      <c r="A545" s="2" t="b">
        <f>'1'!M546</f>
        <v>1</v>
      </c>
      <c r="B545" s="2" t="b">
        <f>'2_1'!M546</f>
        <v>1</v>
      </c>
      <c r="C545" s="2" t="b">
        <f>'2_2'!M546</f>
        <v>1</v>
      </c>
      <c r="D545" s="2" t="b">
        <f>'2_3'!M546</f>
        <v>1</v>
      </c>
      <c r="E545" s="2" t="b">
        <f>'2_4'!M546</f>
        <v>1</v>
      </c>
      <c r="F545" s="2" t="b">
        <f>'2_5'!M546</f>
        <v>1</v>
      </c>
      <c r="G545" s="2" t="b">
        <f>'2_6'!M546</f>
        <v>1</v>
      </c>
      <c r="H545" s="2" t="b">
        <f>'2_7'!M546</f>
        <v>1</v>
      </c>
      <c r="I545" s="2" t="b">
        <f>'2_8'!M546</f>
        <v>1</v>
      </c>
      <c r="J545" s="2" t="b">
        <f t="shared" si="1"/>
        <v>1</v>
      </c>
    </row>
    <row r="546" ht="12.75" customHeight="1">
      <c r="A546" s="2" t="b">
        <f>'1'!M547</f>
        <v>1</v>
      </c>
      <c r="B546" s="2" t="b">
        <f>'2_1'!M547</f>
        <v>1</v>
      </c>
      <c r="C546" s="2" t="b">
        <f>'2_2'!M547</f>
        <v>1</v>
      </c>
      <c r="D546" s="2" t="b">
        <f>'2_3'!M547</f>
        <v>1</v>
      </c>
      <c r="E546" s="2" t="b">
        <f>'2_4'!M547</f>
        <v>1</v>
      </c>
      <c r="F546" s="2" t="b">
        <f>'2_5'!M547</f>
        <v>1</v>
      </c>
      <c r="G546" s="2" t="b">
        <f>'2_6'!M547</f>
        <v>1</v>
      </c>
      <c r="H546" s="2" t="b">
        <f>'2_7'!M547</f>
        <v>1</v>
      </c>
      <c r="I546" s="2" t="b">
        <f>'2_8'!M547</f>
        <v>1</v>
      </c>
      <c r="J546" s="2" t="b">
        <f t="shared" si="1"/>
        <v>1</v>
      </c>
    </row>
    <row r="547" ht="12.75" customHeight="1">
      <c r="A547" s="2" t="b">
        <f>'1'!M548</f>
        <v>1</v>
      </c>
      <c r="B547" s="2" t="b">
        <f>'2_1'!M548</f>
        <v>1</v>
      </c>
      <c r="C547" s="2" t="b">
        <f>'2_2'!M548</f>
        <v>1</v>
      </c>
      <c r="D547" s="2" t="b">
        <f>'2_3'!M548</f>
        <v>1</v>
      </c>
      <c r="E547" s="2" t="b">
        <f>'2_4'!M548</f>
        <v>1</v>
      </c>
      <c r="F547" s="2" t="b">
        <f>'2_5'!M548</f>
        <v>1</v>
      </c>
      <c r="G547" s="2" t="b">
        <f>'2_6'!M548</f>
        <v>1</v>
      </c>
      <c r="H547" s="2" t="b">
        <f>'2_7'!M548</f>
        <v>1</v>
      </c>
      <c r="I547" s="2" t="b">
        <f>'2_8'!M548</f>
        <v>1</v>
      </c>
      <c r="J547" s="2" t="b">
        <f t="shared" si="1"/>
        <v>1</v>
      </c>
    </row>
    <row r="548" ht="12.75" customHeight="1">
      <c r="A548" s="2" t="b">
        <f>'1'!M549</f>
        <v>1</v>
      </c>
      <c r="B548" s="2" t="b">
        <f>'2_1'!M549</f>
        <v>1</v>
      </c>
      <c r="C548" s="2" t="b">
        <f>'2_2'!M549</f>
        <v>1</v>
      </c>
      <c r="D548" s="2" t="b">
        <f>'2_3'!M549</f>
        <v>1</v>
      </c>
      <c r="E548" s="2" t="b">
        <f>'2_4'!M549</f>
        <v>1</v>
      </c>
      <c r="F548" s="2" t="b">
        <f>'2_5'!M549</f>
        <v>1</v>
      </c>
      <c r="G548" s="2" t="b">
        <f>'2_6'!M549</f>
        <v>1</v>
      </c>
      <c r="H548" s="2" t="b">
        <f>'2_7'!M549</f>
        <v>1</v>
      </c>
      <c r="I548" s="2" t="b">
        <f>'2_8'!M549</f>
        <v>1</v>
      </c>
      <c r="J548" s="2" t="b">
        <f t="shared" si="1"/>
        <v>1</v>
      </c>
    </row>
    <row r="549" ht="12.75" customHeight="1">
      <c r="A549" s="2" t="b">
        <f>'1'!M550</f>
        <v>1</v>
      </c>
      <c r="B549" s="2" t="b">
        <f>'2_1'!M550</f>
        <v>1</v>
      </c>
      <c r="C549" s="2" t="b">
        <f>'2_2'!M550</f>
        <v>1</v>
      </c>
      <c r="D549" s="2" t="b">
        <f>'2_3'!M550</f>
        <v>1</v>
      </c>
      <c r="E549" s="2" t="b">
        <f>'2_4'!M550</f>
        <v>1</v>
      </c>
      <c r="F549" s="2" t="b">
        <f>'2_5'!M550</f>
        <v>1</v>
      </c>
      <c r="G549" s="2" t="b">
        <f>'2_6'!M550</f>
        <v>1</v>
      </c>
      <c r="H549" s="2" t="b">
        <f>'2_7'!M550</f>
        <v>1</v>
      </c>
      <c r="I549" s="2" t="b">
        <f>'2_8'!M550</f>
        <v>1</v>
      </c>
      <c r="J549" s="2" t="b">
        <f t="shared" si="1"/>
        <v>1</v>
      </c>
    </row>
    <row r="550" ht="12.75" customHeight="1">
      <c r="A550" s="2" t="b">
        <f>'1'!M551</f>
        <v>1</v>
      </c>
      <c r="B550" s="2" t="b">
        <f>'2_1'!M551</f>
        <v>1</v>
      </c>
      <c r="C550" s="2" t="b">
        <f>'2_2'!M551</f>
        <v>1</v>
      </c>
      <c r="D550" s="2" t="b">
        <f>'2_3'!M551</f>
        <v>1</v>
      </c>
      <c r="E550" s="2" t="b">
        <f>'2_4'!M551</f>
        <v>1</v>
      </c>
      <c r="F550" s="2" t="b">
        <f>'2_5'!M551</f>
        <v>1</v>
      </c>
      <c r="G550" s="2" t="b">
        <f>'2_6'!M551</f>
        <v>1</v>
      </c>
      <c r="H550" s="2" t="b">
        <f>'2_7'!M551</f>
        <v>1</v>
      </c>
      <c r="I550" s="2" t="b">
        <f>'2_8'!M551</f>
        <v>1</v>
      </c>
      <c r="J550" s="2" t="b">
        <f t="shared" si="1"/>
        <v>1</v>
      </c>
    </row>
    <row r="551" ht="12.75" customHeight="1">
      <c r="A551" s="2" t="b">
        <f>'1'!M552</f>
        <v>1</v>
      </c>
      <c r="B551" s="2" t="b">
        <f>'2_1'!M552</f>
        <v>1</v>
      </c>
      <c r="C551" s="2" t="b">
        <f>'2_2'!M552</f>
        <v>1</v>
      </c>
      <c r="D551" s="2" t="b">
        <f>'2_3'!M552</f>
        <v>1</v>
      </c>
      <c r="E551" s="2" t="b">
        <f>'2_4'!M552</f>
        <v>1</v>
      </c>
      <c r="F551" s="2" t="b">
        <f>'2_5'!M552</f>
        <v>1</v>
      </c>
      <c r="G551" s="2" t="b">
        <f>'2_6'!M552</f>
        <v>1</v>
      </c>
      <c r="H551" s="2" t="b">
        <f>'2_7'!M552</f>
        <v>1</v>
      </c>
      <c r="I551" s="2" t="b">
        <f>'2_8'!M552</f>
        <v>1</v>
      </c>
      <c r="J551" s="2" t="b">
        <f t="shared" si="1"/>
        <v>1</v>
      </c>
    </row>
    <row r="552" ht="12.75" customHeight="1">
      <c r="A552" s="2" t="b">
        <f>'1'!M553</f>
        <v>1</v>
      </c>
      <c r="B552" s="2" t="b">
        <f>'2_1'!M553</f>
        <v>1</v>
      </c>
      <c r="C552" s="2" t="b">
        <f>'2_2'!M553</f>
        <v>1</v>
      </c>
      <c r="D552" s="2" t="b">
        <f>'2_3'!M553</f>
        <v>1</v>
      </c>
      <c r="E552" s="2" t="b">
        <f>'2_4'!M553</f>
        <v>1</v>
      </c>
      <c r="F552" s="2" t="b">
        <f>'2_5'!M553</f>
        <v>1</v>
      </c>
      <c r="G552" s="2" t="b">
        <f>'2_6'!M553</f>
        <v>1</v>
      </c>
      <c r="H552" s="2" t="b">
        <f>'2_7'!M553</f>
        <v>1</v>
      </c>
      <c r="I552" s="2" t="b">
        <f>'2_8'!M553</f>
        <v>1</v>
      </c>
      <c r="J552" s="2" t="b">
        <f t="shared" si="1"/>
        <v>1</v>
      </c>
    </row>
    <row r="553" ht="12.75" customHeight="1">
      <c r="A553" s="2" t="b">
        <f>'1'!M554</f>
        <v>1</v>
      </c>
      <c r="B553" s="2" t="b">
        <f>'2_1'!M554</f>
        <v>1</v>
      </c>
      <c r="C553" s="2" t="b">
        <f>'2_2'!M554</f>
        <v>1</v>
      </c>
      <c r="D553" s="2" t="b">
        <f>'2_3'!M554</f>
        <v>1</v>
      </c>
      <c r="E553" s="2" t="b">
        <f>'2_4'!M554</f>
        <v>1</v>
      </c>
      <c r="F553" s="2" t="b">
        <f>'2_5'!M554</f>
        <v>1</v>
      </c>
      <c r="G553" s="2" t="b">
        <f>'2_6'!M554</f>
        <v>1</v>
      </c>
      <c r="H553" s="2" t="b">
        <f>'2_7'!M554</f>
        <v>1</v>
      </c>
      <c r="I553" s="2" t="b">
        <f>'2_8'!M554</f>
        <v>1</v>
      </c>
      <c r="J553" s="2" t="b">
        <f t="shared" si="1"/>
        <v>1</v>
      </c>
    </row>
    <row r="554" ht="12.75" customHeight="1">
      <c r="A554" s="2" t="b">
        <f>'1'!M555</f>
        <v>1</v>
      </c>
      <c r="B554" s="2" t="b">
        <f>'2_1'!M555</f>
        <v>1</v>
      </c>
      <c r="C554" s="2" t="b">
        <f>'2_2'!M555</f>
        <v>1</v>
      </c>
      <c r="D554" s="2" t="b">
        <f>'2_3'!M555</f>
        <v>1</v>
      </c>
      <c r="E554" s="2" t="b">
        <f>'2_4'!M555</f>
        <v>1</v>
      </c>
      <c r="F554" s="2" t="b">
        <f>'2_5'!M555</f>
        <v>1</v>
      </c>
      <c r="G554" s="2" t="b">
        <f>'2_6'!M555</f>
        <v>1</v>
      </c>
      <c r="H554" s="2" t="b">
        <f>'2_7'!M555</f>
        <v>1</v>
      </c>
      <c r="I554" s="2" t="b">
        <f>'2_8'!M555</f>
        <v>1</v>
      </c>
      <c r="J554" s="2" t="b">
        <f t="shared" si="1"/>
        <v>1</v>
      </c>
    </row>
    <row r="555" ht="12.75" customHeight="1">
      <c r="A555" s="2" t="b">
        <f>'1'!M556</f>
        <v>1</v>
      </c>
      <c r="B555" s="2" t="b">
        <f>'2_1'!M556</f>
        <v>1</v>
      </c>
      <c r="C555" s="2" t="b">
        <f>'2_2'!M556</f>
        <v>1</v>
      </c>
      <c r="D555" s="2" t="b">
        <f>'2_3'!M556</f>
        <v>1</v>
      </c>
      <c r="E555" s="2" t="b">
        <f>'2_4'!M556</f>
        <v>1</v>
      </c>
      <c r="F555" s="2" t="b">
        <f>'2_5'!M556</f>
        <v>1</v>
      </c>
      <c r="G555" s="2" t="b">
        <f>'2_6'!M556</f>
        <v>1</v>
      </c>
      <c r="H555" s="2" t="b">
        <f>'2_7'!M556</f>
        <v>1</v>
      </c>
      <c r="I555" s="2" t="b">
        <f>'2_8'!M556</f>
        <v>1</v>
      </c>
      <c r="J555" s="2" t="b">
        <f t="shared" si="1"/>
        <v>1</v>
      </c>
    </row>
    <row r="556" ht="12.75" customHeight="1">
      <c r="A556" s="2" t="b">
        <f>'1'!M557</f>
        <v>1</v>
      </c>
      <c r="B556" s="2" t="b">
        <f>'2_1'!M557</f>
        <v>1</v>
      </c>
      <c r="C556" s="2" t="b">
        <f>'2_2'!M557</f>
        <v>1</v>
      </c>
      <c r="D556" s="2" t="b">
        <f>'2_3'!M557</f>
        <v>1</v>
      </c>
      <c r="E556" s="2" t="b">
        <f>'2_4'!M557</f>
        <v>1</v>
      </c>
      <c r="F556" s="2" t="b">
        <f>'2_5'!M557</f>
        <v>1</v>
      </c>
      <c r="G556" s="2" t="b">
        <f>'2_6'!M557</f>
        <v>1</v>
      </c>
      <c r="H556" s="2" t="b">
        <f>'2_7'!M557</f>
        <v>1</v>
      </c>
      <c r="I556" s="2" t="b">
        <f>'2_8'!M557</f>
        <v>1</v>
      </c>
      <c r="J556" s="2" t="b">
        <f t="shared" si="1"/>
        <v>1</v>
      </c>
    </row>
    <row r="557" ht="12.75" customHeight="1">
      <c r="A557" s="2" t="b">
        <f>'1'!M558</f>
        <v>1</v>
      </c>
      <c r="B557" s="2" t="b">
        <f>'2_1'!M558</f>
        <v>1</v>
      </c>
      <c r="C557" s="2" t="b">
        <f>'2_2'!M558</f>
        <v>1</v>
      </c>
      <c r="D557" s="2" t="b">
        <f>'2_3'!M558</f>
        <v>1</v>
      </c>
      <c r="E557" s="2" t="b">
        <f>'2_4'!M558</f>
        <v>1</v>
      </c>
      <c r="F557" s="2" t="b">
        <f>'2_5'!M558</f>
        <v>1</v>
      </c>
      <c r="G557" s="2" t="b">
        <f>'2_6'!M558</f>
        <v>1</v>
      </c>
      <c r="H557" s="2" t="b">
        <f>'2_7'!M558</f>
        <v>1</v>
      </c>
      <c r="I557" s="2" t="b">
        <f>'2_8'!M558</f>
        <v>1</v>
      </c>
      <c r="J557" s="2" t="b">
        <f t="shared" si="1"/>
        <v>1</v>
      </c>
    </row>
    <row r="558" ht="12.75" customHeight="1">
      <c r="A558" s="2" t="b">
        <f>'1'!M559</f>
        <v>1</v>
      </c>
      <c r="B558" s="2" t="b">
        <f>'2_1'!M559</f>
        <v>1</v>
      </c>
      <c r="C558" s="2" t="b">
        <f>'2_2'!M559</f>
        <v>1</v>
      </c>
      <c r="D558" s="2" t="b">
        <f>'2_3'!M559</f>
        <v>1</v>
      </c>
      <c r="E558" s="2" t="b">
        <f>'2_4'!M559</f>
        <v>1</v>
      </c>
      <c r="F558" s="2" t="b">
        <f>'2_5'!M559</f>
        <v>1</v>
      </c>
      <c r="G558" s="2" t="b">
        <f>'2_6'!M559</f>
        <v>1</v>
      </c>
      <c r="H558" s="2" t="b">
        <f>'2_7'!M559</f>
        <v>1</v>
      </c>
      <c r="I558" s="2" t="b">
        <f>'2_8'!M559</f>
        <v>1</v>
      </c>
      <c r="J558" s="2" t="b">
        <f t="shared" si="1"/>
        <v>1</v>
      </c>
    </row>
    <row r="559" ht="12.75" customHeight="1">
      <c r="A559" s="2" t="b">
        <f>'1'!M560</f>
        <v>1</v>
      </c>
      <c r="B559" s="2" t="b">
        <f>'2_1'!M560</f>
        <v>1</v>
      </c>
      <c r="C559" s="2" t="b">
        <f>'2_2'!M560</f>
        <v>1</v>
      </c>
      <c r="D559" s="2" t="b">
        <f>'2_3'!M560</f>
        <v>1</v>
      </c>
      <c r="E559" s="2" t="b">
        <f>'2_4'!M560</f>
        <v>1</v>
      </c>
      <c r="F559" s="2" t="b">
        <f>'2_5'!M560</f>
        <v>1</v>
      </c>
      <c r="G559" s="2" t="b">
        <f>'2_6'!M560</f>
        <v>1</v>
      </c>
      <c r="H559" s="2" t="b">
        <f>'2_7'!M560</f>
        <v>1</v>
      </c>
      <c r="I559" s="2" t="b">
        <f>'2_8'!M560</f>
        <v>1</v>
      </c>
      <c r="J559" s="2" t="b">
        <f t="shared" si="1"/>
        <v>1</v>
      </c>
    </row>
    <row r="560" ht="12.75" customHeight="1">
      <c r="A560" s="2" t="b">
        <f>'1'!M561</f>
        <v>1</v>
      </c>
      <c r="B560" s="2" t="b">
        <f>'2_1'!M561</f>
        <v>1</v>
      </c>
      <c r="C560" s="2" t="b">
        <f>'2_2'!M561</f>
        <v>1</v>
      </c>
      <c r="D560" s="2" t="b">
        <f>'2_3'!M561</f>
        <v>1</v>
      </c>
      <c r="E560" s="2" t="b">
        <f>'2_4'!M561</f>
        <v>1</v>
      </c>
      <c r="F560" s="2" t="b">
        <f>'2_5'!M561</f>
        <v>1</v>
      </c>
      <c r="G560" s="2" t="b">
        <f>'2_6'!M561</f>
        <v>1</v>
      </c>
      <c r="H560" s="2" t="b">
        <f>'2_7'!M561</f>
        <v>1</v>
      </c>
      <c r="I560" s="2" t="b">
        <f>'2_8'!M561</f>
        <v>1</v>
      </c>
      <c r="J560" s="2" t="b">
        <f t="shared" si="1"/>
        <v>1</v>
      </c>
    </row>
    <row r="561" ht="12.75" customHeight="1">
      <c r="A561" s="2" t="b">
        <f>'1'!M562</f>
        <v>1</v>
      </c>
      <c r="B561" s="2" t="b">
        <f>'2_1'!M562</f>
        <v>1</v>
      </c>
      <c r="C561" s="2" t="b">
        <f>'2_2'!M562</f>
        <v>1</v>
      </c>
      <c r="D561" s="2" t="b">
        <f>'2_3'!M562</f>
        <v>1</v>
      </c>
      <c r="E561" s="2" t="b">
        <f>'2_4'!M562</f>
        <v>1</v>
      </c>
      <c r="F561" s="2" t="b">
        <f>'2_5'!M562</f>
        <v>1</v>
      </c>
      <c r="G561" s="2" t="b">
        <f>'2_6'!M562</f>
        <v>1</v>
      </c>
      <c r="H561" s="2" t="b">
        <f>'2_7'!M562</f>
        <v>1</v>
      </c>
      <c r="I561" s="2" t="b">
        <f>'2_8'!M562</f>
        <v>1</v>
      </c>
      <c r="J561" s="2" t="b">
        <f t="shared" si="1"/>
        <v>1</v>
      </c>
    </row>
    <row r="562" ht="12.75" customHeight="1">
      <c r="A562" s="2" t="b">
        <f>'1'!M563</f>
        <v>1</v>
      </c>
      <c r="B562" s="2" t="b">
        <f>'2_1'!M563</f>
        <v>1</v>
      </c>
      <c r="C562" s="2" t="b">
        <f>'2_2'!M563</f>
        <v>1</v>
      </c>
      <c r="D562" s="2" t="b">
        <f>'2_3'!M563</f>
        <v>1</v>
      </c>
      <c r="E562" s="2" t="b">
        <f>'2_4'!M563</f>
        <v>1</v>
      </c>
      <c r="F562" s="2" t="b">
        <f>'2_5'!M563</f>
        <v>1</v>
      </c>
      <c r="G562" s="2" t="b">
        <f>'2_6'!M563</f>
        <v>1</v>
      </c>
      <c r="H562" s="2" t="b">
        <f>'2_7'!M563</f>
        <v>1</v>
      </c>
      <c r="I562" s="2" t="b">
        <f>'2_8'!M563</f>
        <v>1</v>
      </c>
      <c r="J562" s="2" t="b">
        <f t="shared" si="1"/>
        <v>1</v>
      </c>
    </row>
    <row r="563" ht="12.75" customHeight="1">
      <c r="A563" s="2" t="b">
        <f>'1'!M564</f>
        <v>1</v>
      </c>
      <c r="B563" s="2" t="b">
        <f>'2_1'!M564</f>
        <v>1</v>
      </c>
      <c r="C563" s="2" t="b">
        <f>'2_2'!M564</f>
        <v>1</v>
      </c>
      <c r="D563" s="2" t="b">
        <f>'2_3'!M564</f>
        <v>1</v>
      </c>
      <c r="E563" s="2" t="b">
        <f>'2_4'!M564</f>
        <v>1</v>
      </c>
      <c r="F563" s="2" t="b">
        <f>'2_5'!M564</f>
        <v>1</v>
      </c>
      <c r="G563" s="2" t="b">
        <f>'2_6'!M564</f>
        <v>1</v>
      </c>
      <c r="H563" s="2" t="b">
        <f>'2_7'!M564</f>
        <v>1</v>
      </c>
      <c r="I563" s="2" t="b">
        <f>'2_8'!M564</f>
        <v>1</v>
      </c>
      <c r="J563" s="2" t="b">
        <f t="shared" si="1"/>
        <v>1</v>
      </c>
    </row>
    <row r="564" ht="12.75" customHeight="1">
      <c r="A564" s="2" t="b">
        <f>'1'!M565</f>
        <v>1</v>
      </c>
      <c r="B564" s="2" t="b">
        <f>'2_1'!M565</f>
        <v>1</v>
      </c>
      <c r="C564" s="2" t="b">
        <f>'2_2'!M565</f>
        <v>1</v>
      </c>
      <c r="D564" s="2" t="b">
        <f>'2_3'!M565</f>
        <v>1</v>
      </c>
      <c r="E564" s="2" t="b">
        <f>'2_4'!M565</f>
        <v>1</v>
      </c>
      <c r="F564" s="2" t="b">
        <f>'2_5'!M565</f>
        <v>1</v>
      </c>
      <c r="G564" s="2" t="b">
        <f>'2_6'!M565</f>
        <v>1</v>
      </c>
      <c r="H564" s="2" t="b">
        <f>'2_7'!M565</f>
        <v>1</v>
      </c>
      <c r="I564" s="2" t="b">
        <f>'2_8'!M565</f>
        <v>1</v>
      </c>
      <c r="J564" s="2" t="b">
        <f t="shared" si="1"/>
        <v>1</v>
      </c>
    </row>
    <row r="565" ht="12.75" customHeight="1">
      <c r="A565" s="2" t="b">
        <f>'1'!M566</f>
        <v>1</v>
      </c>
      <c r="B565" s="2" t="b">
        <f>'2_1'!M566</f>
        <v>1</v>
      </c>
      <c r="C565" s="2" t="b">
        <f>'2_2'!M566</f>
        <v>1</v>
      </c>
      <c r="D565" s="2" t="b">
        <f>'2_3'!M566</f>
        <v>1</v>
      </c>
      <c r="E565" s="2" t="b">
        <f>'2_4'!M566</f>
        <v>1</v>
      </c>
      <c r="F565" s="2" t="b">
        <f>'2_5'!M566</f>
        <v>1</v>
      </c>
      <c r="G565" s="2" t="b">
        <f>'2_6'!M566</f>
        <v>1</v>
      </c>
      <c r="H565" s="2" t="b">
        <f>'2_7'!M566</f>
        <v>1</v>
      </c>
      <c r="I565" s="2" t="b">
        <f>'2_8'!M566</f>
        <v>1</v>
      </c>
      <c r="J565" s="2" t="b">
        <f t="shared" si="1"/>
        <v>1</v>
      </c>
    </row>
    <row r="566" ht="12.75" customHeight="1">
      <c r="A566" s="2" t="b">
        <f>'1'!M567</f>
        <v>1</v>
      </c>
      <c r="B566" s="2" t="b">
        <f>'2_1'!M567</f>
        <v>1</v>
      </c>
      <c r="C566" s="2" t="b">
        <f>'2_2'!M567</f>
        <v>1</v>
      </c>
      <c r="D566" s="2" t="b">
        <f>'2_3'!M567</f>
        <v>1</v>
      </c>
      <c r="E566" s="2" t="b">
        <f>'2_4'!M567</f>
        <v>1</v>
      </c>
      <c r="F566" s="2" t="b">
        <f>'2_5'!M567</f>
        <v>1</v>
      </c>
      <c r="G566" s="2" t="b">
        <f>'2_6'!M567</f>
        <v>1</v>
      </c>
      <c r="H566" s="2" t="b">
        <f>'2_7'!M567</f>
        <v>1</v>
      </c>
      <c r="I566" s="2" t="b">
        <f>'2_8'!M567</f>
        <v>1</v>
      </c>
      <c r="J566" s="2" t="b">
        <f t="shared" si="1"/>
        <v>1</v>
      </c>
    </row>
    <row r="567" ht="12.75" customHeight="1">
      <c r="A567" s="2" t="b">
        <f>'1'!M568</f>
        <v>1</v>
      </c>
      <c r="B567" s="2" t="b">
        <f>'2_1'!M568</f>
        <v>1</v>
      </c>
      <c r="C567" s="2" t="b">
        <f>'2_2'!M568</f>
        <v>1</v>
      </c>
      <c r="D567" s="2" t="b">
        <f>'2_3'!M568</f>
        <v>1</v>
      </c>
      <c r="E567" s="2" t="b">
        <f>'2_4'!M568</f>
        <v>1</v>
      </c>
      <c r="F567" s="2" t="b">
        <f>'2_5'!M568</f>
        <v>1</v>
      </c>
      <c r="G567" s="2" t="b">
        <f>'2_6'!M568</f>
        <v>1</v>
      </c>
      <c r="H567" s="2" t="b">
        <f>'2_7'!M568</f>
        <v>1</v>
      </c>
      <c r="I567" s="2" t="b">
        <f>'2_8'!M568</f>
        <v>1</v>
      </c>
      <c r="J567" s="2" t="b">
        <f t="shared" si="1"/>
        <v>1</v>
      </c>
    </row>
    <row r="568" ht="12.75" customHeight="1">
      <c r="A568" s="2" t="b">
        <f>'1'!M569</f>
        <v>1</v>
      </c>
      <c r="B568" s="2" t="b">
        <f>'2_1'!M569</f>
        <v>1</v>
      </c>
      <c r="C568" s="2" t="b">
        <f>'2_2'!M569</f>
        <v>1</v>
      </c>
      <c r="D568" s="2" t="b">
        <f>'2_3'!M569</f>
        <v>1</v>
      </c>
      <c r="E568" s="2" t="b">
        <f>'2_4'!M569</f>
        <v>1</v>
      </c>
      <c r="F568" s="2" t="b">
        <f>'2_5'!M569</f>
        <v>1</v>
      </c>
      <c r="G568" s="2" t="b">
        <f>'2_6'!M569</f>
        <v>1</v>
      </c>
      <c r="H568" s="2" t="b">
        <f>'2_7'!M569</f>
        <v>1</v>
      </c>
      <c r="I568" s="2" t="b">
        <f>'2_8'!M569</f>
        <v>1</v>
      </c>
      <c r="J568" s="2" t="b">
        <f t="shared" si="1"/>
        <v>1</v>
      </c>
    </row>
    <row r="569" ht="12.75" customHeight="1">
      <c r="A569" s="2" t="b">
        <f>'1'!M570</f>
        <v>1</v>
      </c>
      <c r="B569" s="2" t="b">
        <f>'2_1'!M570</f>
        <v>1</v>
      </c>
      <c r="C569" s="2" t="b">
        <f>'2_2'!M570</f>
        <v>1</v>
      </c>
      <c r="D569" s="2" t="b">
        <f>'2_3'!M570</f>
        <v>1</v>
      </c>
      <c r="E569" s="2" t="b">
        <f>'2_4'!M570</f>
        <v>1</v>
      </c>
      <c r="F569" s="2" t="b">
        <f>'2_5'!M570</f>
        <v>1</v>
      </c>
      <c r="G569" s="2" t="b">
        <f>'2_6'!M570</f>
        <v>1</v>
      </c>
      <c r="H569" s="2" t="b">
        <f>'2_7'!M570</f>
        <v>1</v>
      </c>
      <c r="I569" s="2" t="b">
        <f>'2_8'!M570</f>
        <v>1</v>
      </c>
      <c r="J569" s="2" t="b">
        <f t="shared" si="1"/>
        <v>1</v>
      </c>
    </row>
    <row r="570" ht="12.75" customHeight="1">
      <c r="A570" s="2" t="b">
        <f>'1'!M571</f>
        <v>1</v>
      </c>
      <c r="B570" s="2" t="b">
        <f>'2_1'!M571</f>
        <v>1</v>
      </c>
      <c r="C570" s="2" t="b">
        <f>'2_2'!M571</f>
        <v>1</v>
      </c>
      <c r="D570" s="2" t="b">
        <f>'2_3'!M571</f>
        <v>1</v>
      </c>
      <c r="E570" s="2" t="b">
        <f>'2_4'!M571</f>
        <v>1</v>
      </c>
      <c r="F570" s="2" t="b">
        <f>'2_5'!M571</f>
        <v>1</v>
      </c>
      <c r="G570" s="2" t="b">
        <f>'2_6'!M571</f>
        <v>1</v>
      </c>
      <c r="H570" s="2" t="b">
        <f>'2_7'!M571</f>
        <v>1</v>
      </c>
      <c r="I570" s="2" t="b">
        <f>'2_8'!M571</f>
        <v>1</v>
      </c>
      <c r="J570" s="2" t="b">
        <f t="shared" si="1"/>
        <v>1</v>
      </c>
    </row>
    <row r="571" ht="12.75" customHeight="1">
      <c r="A571" s="2" t="b">
        <f>'1'!M572</f>
        <v>1</v>
      </c>
      <c r="B571" s="2" t="b">
        <f>'2_1'!M572</f>
        <v>1</v>
      </c>
      <c r="C571" s="2" t="b">
        <f>'2_2'!M572</f>
        <v>1</v>
      </c>
      <c r="D571" s="2" t="b">
        <f>'2_3'!M572</f>
        <v>1</v>
      </c>
      <c r="E571" s="2" t="b">
        <f>'2_4'!M572</f>
        <v>1</v>
      </c>
      <c r="F571" s="2" t="b">
        <f>'2_5'!M572</f>
        <v>1</v>
      </c>
      <c r="G571" s="2" t="b">
        <f>'2_6'!M572</f>
        <v>1</v>
      </c>
      <c r="H571" s="2" t="b">
        <f>'2_7'!M572</f>
        <v>1</v>
      </c>
      <c r="I571" s="2" t="b">
        <f>'2_8'!M572</f>
        <v>1</v>
      </c>
      <c r="J571" s="2" t="b">
        <f t="shared" si="1"/>
        <v>1</v>
      </c>
    </row>
    <row r="572" ht="12.75" customHeight="1">
      <c r="A572" s="2" t="b">
        <f>'1'!M573</f>
        <v>1</v>
      </c>
      <c r="B572" s="2" t="b">
        <f>'2_1'!M573</f>
        <v>1</v>
      </c>
      <c r="C572" s="2" t="b">
        <f>'2_2'!M573</f>
        <v>1</v>
      </c>
      <c r="D572" s="2" t="b">
        <f>'2_3'!M573</f>
        <v>1</v>
      </c>
      <c r="E572" s="2" t="b">
        <f>'2_4'!M573</f>
        <v>1</v>
      </c>
      <c r="F572" s="2" t="b">
        <f>'2_5'!M573</f>
        <v>1</v>
      </c>
      <c r="G572" s="2" t="b">
        <f>'2_6'!M573</f>
        <v>1</v>
      </c>
      <c r="H572" s="2" t="b">
        <f>'2_7'!M573</f>
        <v>1</v>
      </c>
      <c r="I572" s="2" t="b">
        <f>'2_8'!M573</f>
        <v>1</v>
      </c>
      <c r="J572" s="2" t="b">
        <f t="shared" si="1"/>
        <v>1</v>
      </c>
    </row>
    <row r="573" ht="12.75" customHeight="1">
      <c r="A573" s="2" t="b">
        <f>'1'!M574</f>
        <v>1</v>
      </c>
      <c r="B573" s="2" t="b">
        <f>'2_1'!M574</f>
        <v>1</v>
      </c>
      <c r="C573" s="2" t="b">
        <f>'2_2'!M574</f>
        <v>1</v>
      </c>
      <c r="D573" s="2" t="b">
        <f>'2_3'!M574</f>
        <v>1</v>
      </c>
      <c r="E573" s="2" t="b">
        <f>'2_4'!M574</f>
        <v>1</v>
      </c>
      <c r="F573" s="2" t="b">
        <f>'2_5'!M574</f>
        <v>1</v>
      </c>
      <c r="G573" s="2" t="b">
        <f>'2_6'!M574</f>
        <v>1</v>
      </c>
      <c r="H573" s="2" t="b">
        <f>'2_7'!M574</f>
        <v>1</v>
      </c>
      <c r="I573" s="2" t="b">
        <f>'2_8'!M574</f>
        <v>1</v>
      </c>
      <c r="J573" s="2" t="b">
        <f t="shared" si="1"/>
        <v>1</v>
      </c>
    </row>
    <row r="574" ht="12.75" customHeight="1">
      <c r="A574" s="2" t="b">
        <f>'1'!M575</f>
        <v>1</v>
      </c>
      <c r="B574" s="2" t="b">
        <f>'2_1'!M575</f>
        <v>1</v>
      </c>
      <c r="C574" s="2" t="b">
        <f>'2_2'!M575</f>
        <v>1</v>
      </c>
      <c r="D574" s="2" t="b">
        <f>'2_3'!M575</f>
        <v>1</v>
      </c>
      <c r="E574" s="2" t="b">
        <f>'2_4'!M575</f>
        <v>1</v>
      </c>
      <c r="F574" s="2" t="b">
        <f>'2_5'!M575</f>
        <v>1</v>
      </c>
      <c r="G574" s="2" t="b">
        <f>'2_6'!M575</f>
        <v>1</v>
      </c>
      <c r="H574" s="2" t="b">
        <f>'2_7'!M575</f>
        <v>1</v>
      </c>
      <c r="I574" s="2" t="b">
        <f>'2_8'!M575</f>
        <v>1</v>
      </c>
      <c r="J574" s="2" t="b">
        <f t="shared" si="1"/>
        <v>1</v>
      </c>
    </row>
    <row r="575" ht="12.75" customHeight="1">
      <c r="A575" s="2" t="b">
        <f>'1'!M576</f>
        <v>1</v>
      </c>
      <c r="B575" s="2" t="b">
        <f>'2_1'!M576</f>
        <v>1</v>
      </c>
      <c r="C575" s="2" t="b">
        <f>'2_2'!M576</f>
        <v>1</v>
      </c>
      <c r="D575" s="2" t="b">
        <f>'2_3'!M576</f>
        <v>1</v>
      </c>
      <c r="E575" s="2" t="b">
        <f>'2_4'!M576</f>
        <v>1</v>
      </c>
      <c r="F575" s="2" t="b">
        <f>'2_5'!M576</f>
        <v>1</v>
      </c>
      <c r="G575" s="2" t="b">
        <f>'2_6'!M576</f>
        <v>1</v>
      </c>
      <c r="H575" s="2" t="b">
        <f>'2_7'!M576</f>
        <v>1</v>
      </c>
      <c r="I575" s="2" t="b">
        <f>'2_8'!M576</f>
        <v>1</v>
      </c>
      <c r="J575" s="2" t="b">
        <f t="shared" si="1"/>
        <v>1</v>
      </c>
    </row>
    <row r="576" ht="12.75" customHeight="1">
      <c r="A576" s="2" t="b">
        <f>'1'!M577</f>
        <v>1</v>
      </c>
      <c r="B576" s="2" t="b">
        <f>'2_1'!M577</f>
        <v>1</v>
      </c>
      <c r="C576" s="2" t="b">
        <f>'2_2'!M577</f>
        <v>1</v>
      </c>
      <c r="D576" s="2" t="b">
        <f>'2_3'!M577</f>
        <v>1</v>
      </c>
      <c r="E576" s="2" t="b">
        <f>'2_4'!M577</f>
        <v>1</v>
      </c>
      <c r="F576" s="2" t="b">
        <f>'2_5'!M577</f>
        <v>1</v>
      </c>
      <c r="G576" s="2" t="b">
        <f>'2_6'!M577</f>
        <v>1</v>
      </c>
      <c r="H576" s="2" t="b">
        <f>'2_7'!M577</f>
        <v>1</v>
      </c>
      <c r="I576" s="2" t="b">
        <f>'2_8'!M577</f>
        <v>1</v>
      </c>
      <c r="J576" s="2" t="b">
        <f t="shared" si="1"/>
        <v>1</v>
      </c>
    </row>
    <row r="577" ht="12.75" customHeight="1">
      <c r="A577" s="2" t="b">
        <f>'1'!M578</f>
        <v>1</v>
      </c>
      <c r="B577" s="2" t="b">
        <f>'2_1'!M578</f>
        <v>1</v>
      </c>
      <c r="C577" s="2" t="b">
        <f>'2_2'!M578</f>
        <v>1</v>
      </c>
      <c r="D577" s="2" t="b">
        <f>'2_3'!M578</f>
        <v>1</v>
      </c>
      <c r="E577" s="2" t="b">
        <f>'2_4'!M578</f>
        <v>1</v>
      </c>
      <c r="F577" s="2" t="b">
        <f>'2_5'!M578</f>
        <v>1</v>
      </c>
      <c r="G577" s="2" t="b">
        <f>'2_6'!M578</f>
        <v>1</v>
      </c>
      <c r="H577" s="2" t="b">
        <f>'2_7'!M578</f>
        <v>1</v>
      </c>
      <c r="I577" s="2" t="b">
        <f>'2_8'!M578</f>
        <v>1</v>
      </c>
      <c r="J577" s="2" t="b">
        <f t="shared" si="1"/>
        <v>1</v>
      </c>
    </row>
    <row r="578" ht="12.75" customHeight="1">
      <c r="A578" s="2" t="b">
        <f>'1'!M579</f>
        <v>1</v>
      </c>
      <c r="B578" s="2" t="b">
        <f>'2_1'!M579</f>
        <v>1</v>
      </c>
      <c r="C578" s="2" t="b">
        <f>'2_2'!M579</f>
        <v>1</v>
      </c>
      <c r="D578" s="2" t="b">
        <f>'2_3'!M579</f>
        <v>1</v>
      </c>
      <c r="E578" s="2" t="b">
        <f>'2_4'!M579</f>
        <v>1</v>
      </c>
      <c r="F578" s="2" t="b">
        <f>'2_5'!M579</f>
        <v>1</v>
      </c>
      <c r="G578" s="2" t="b">
        <f>'2_6'!M579</f>
        <v>1</v>
      </c>
      <c r="H578" s="2" t="b">
        <f>'2_7'!M579</f>
        <v>1</v>
      </c>
      <c r="I578" s="2" t="b">
        <f>'2_8'!M579</f>
        <v>1</v>
      </c>
      <c r="J578" s="2" t="b">
        <f t="shared" si="1"/>
        <v>1</v>
      </c>
    </row>
    <row r="579" ht="12.75" customHeight="1">
      <c r="A579" s="2" t="b">
        <f>'1'!M580</f>
        <v>1</v>
      </c>
      <c r="B579" s="2" t="b">
        <f>'2_1'!M580</f>
        <v>1</v>
      </c>
      <c r="C579" s="2" t="b">
        <f>'2_2'!M580</f>
        <v>1</v>
      </c>
      <c r="D579" s="2" t="b">
        <f>'2_3'!M580</f>
        <v>1</v>
      </c>
      <c r="E579" s="2" t="b">
        <f>'2_4'!M580</f>
        <v>1</v>
      </c>
      <c r="F579" s="2" t="b">
        <f>'2_5'!M580</f>
        <v>1</v>
      </c>
      <c r="G579" s="2" t="b">
        <f>'2_6'!M580</f>
        <v>1</v>
      </c>
      <c r="H579" s="2" t="b">
        <f>'2_7'!M580</f>
        <v>1</v>
      </c>
      <c r="I579" s="2" t="b">
        <f>'2_8'!M580</f>
        <v>1</v>
      </c>
      <c r="J579" s="2" t="b">
        <f t="shared" si="1"/>
        <v>1</v>
      </c>
    </row>
    <row r="580" ht="12.75" customHeight="1">
      <c r="A580" s="2" t="b">
        <f>'1'!M581</f>
        <v>1</v>
      </c>
      <c r="B580" s="2" t="b">
        <f>'2_1'!M581</f>
        <v>1</v>
      </c>
      <c r="C580" s="2" t="b">
        <f>'2_2'!M581</f>
        <v>1</v>
      </c>
      <c r="D580" s="2" t="b">
        <f>'2_3'!M581</f>
        <v>1</v>
      </c>
      <c r="E580" s="2" t="b">
        <f>'2_4'!M581</f>
        <v>1</v>
      </c>
      <c r="F580" s="2" t="b">
        <f>'2_5'!M581</f>
        <v>1</v>
      </c>
      <c r="G580" s="2" t="b">
        <f>'2_6'!M581</f>
        <v>1</v>
      </c>
      <c r="H580" s="2" t="b">
        <f>'2_7'!M581</f>
        <v>1</v>
      </c>
      <c r="I580" s="2" t="b">
        <f>'2_8'!M581</f>
        <v>1</v>
      </c>
      <c r="J580" s="2" t="b">
        <f t="shared" si="1"/>
        <v>1</v>
      </c>
    </row>
    <row r="581" ht="12.75" customHeight="1">
      <c r="A581" s="2" t="b">
        <f>'1'!M582</f>
        <v>1</v>
      </c>
      <c r="B581" s="2" t="b">
        <f>'2_1'!M582</f>
        <v>1</v>
      </c>
      <c r="C581" s="2" t="b">
        <f>'2_2'!M582</f>
        <v>1</v>
      </c>
      <c r="D581" s="2" t="b">
        <f>'2_3'!M582</f>
        <v>1</v>
      </c>
      <c r="E581" s="2" t="b">
        <f>'2_4'!M582</f>
        <v>1</v>
      </c>
      <c r="F581" s="2" t="b">
        <f>'2_5'!M582</f>
        <v>1</v>
      </c>
      <c r="G581" s="2" t="b">
        <f>'2_6'!M582</f>
        <v>1</v>
      </c>
      <c r="H581" s="2" t="b">
        <f>'2_7'!M582</f>
        <v>1</v>
      </c>
      <c r="I581" s="2" t="b">
        <f>'2_8'!M582</f>
        <v>1</v>
      </c>
      <c r="J581" s="2" t="b">
        <f t="shared" si="1"/>
        <v>1</v>
      </c>
    </row>
    <row r="582" ht="12.75" customHeight="1">
      <c r="A582" s="2" t="b">
        <f>'1'!M583</f>
        <v>1</v>
      </c>
      <c r="B582" s="2" t="b">
        <f>'2_1'!M583</f>
        <v>1</v>
      </c>
      <c r="C582" s="2" t="b">
        <f>'2_2'!M583</f>
        <v>1</v>
      </c>
      <c r="D582" s="2" t="b">
        <f>'2_3'!M583</f>
        <v>1</v>
      </c>
      <c r="E582" s="2" t="b">
        <f>'2_4'!M583</f>
        <v>1</v>
      </c>
      <c r="F582" s="2" t="b">
        <f>'2_5'!M583</f>
        <v>1</v>
      </c>
      <c r="G582" s="2" t="b">
        <f>'2_6'!M583</f>
        <v>1</v>
      </c>
      <c r="H582" s="2" t="b">
        <f>'2_7'!M583</f>
        <v>1</v>
      </c>
      <c r="I582" s="2" t="b">
        <f>'2_8'!M583</f>
        <v>1</v>
      </c>
      <c r="J582" s="2" t="b">
        <f t="shared" si="1"/>
        <v>1</v>
      </c>
    </row>
    <row r="583" ht="12.75" customHeight="1">
      <c r="A583" s="2" t="b">
        <f>'1'!M584</f>
        <v>1</v>
      </c>
      <c r="B583" s="2" t="b">
        <f>'2_1'!M584</f>
        <v>1</v>
      </c>
      <c r="C583" s="2" t="b">
        <f>'2_2'!M584</f>
        <v>1</v>
      </c>
      <c r="D583" s="2" t="b">
        <f>'2_3'!M584</f>
        <v>1</v>
      </c>
      <c r="E583" s="2" t="b">
        <f>'2_4'!M584</f>
        <v>1</v>
      </c>
      <c r="F583" s="2" t="b">
        <f>'2_5'!M584</f>
        <v>1</v>
      </c>
      <c r="G583" s="2" t="b">
        <f>'2_6'!M584</f>
        <v>1</v>
      </c>
      <c r="H583" s="2" t="b">
        <f>'2_7'!M584</f>
        <v>1</v>
      </c>
      <c r="I583" s="2" t="b">
        <f>'2_8'!M584</f>
        <v>1</v>
      </c>
      <c r="J583" s="2" t="b">
        <f t="shared" si="1"/>
        <v>1</v>
      </c>
    </row>
    <row r="584" ht="12.75" customHeight="1">
      <c r="A584" s="2" t="b">
        <f>'1'!M585</f>
        <v>1</v>
      </c>
      <c r="B584" s="2" t="b">
        <f>'2_1'!M585</f>
        <v>1</v>
      </c>
      <c r="C584" s="2" t="b">
        <f>'2_2'!M585</f>
        <v>1</v>
      </c>
      <c r="D584" s="2" t="b">
        <f>'2_3'!M585</f>
        <v>1</v>
      </c>
      <c r="E584" s="2" t="b">
        <f>'2_4'!M585</f>
        <v>1</v>
      </c>
      <c r="F584" s="2" t="b">
        <f>'2_5'!M585</f>
        <v>1</v>
      </c>
      <c r="G584" s="2" t="b">
        <f>'2_6'!M585</f>
        <v>1</v>
      </c>
      <c r="H584" s="2" t="b">
        <f>'2_7'!M585</f>
        <v>1</v>
      </c>
      <c r="I584" s="2" t="b">
        <f>'2_8'!M585</f>
        <v>1</v>
      </c>
      <c r="J584" s="2" t="b">
        <f t="shared" si="1"/>
        <v>1</v>
      </c>
    </row>
    <row r="585" ht="12.75" customHeight="1">
      <c r="A585" s="2" t="b">
        <f>'1'!M586</f>
        <v>1</v>
      </c>
      <c r="B585" s="2" t="b">
        <f>'2_1'!M586</f>
        <v>1</v>
      </c>
      <c r="C585" s="2" t="b">
        <f>'2_2'!M586</f>
        <v>1</v>
      </c>
      <c r="D585" s="2" t="b">
        <f>'2_3'!M586</f>
        <v>1</v>
      </c>
      <c r="E585" s="2" t="b">
        <f>'2_4'!M586</f>
        <v>1</v>
      </c>
      <c r="F585" s="2" t="b">
        <f>'2_5'!M586</f>
        <v>1</v>
      </c>
      <c r="G585" s="2" t="b">
        <f>'2_6'!M586</f>
        <v>1</v>
      </c>
      <c r="H585" s="2" t="b">
        <f>'2_7'!M586</f>
        <v>1</v>
      </c>
      <c r="I585" s="2" t="b">
        <f>'2_8'!M586</f>
        <v>1</v>
      </c>
      <c r="J585" s="2" t="b">
        <f t="shared" si="1"/>
        <v>1</v>
      </c>
    </row>
    <row r="586" ht="12.75" customHeight="1">
      <c r="A586" s="2" t="b">
        <f>'1'!M587</f>
        <v>1</v>
      </c>
      <c r="B586" s="2" t="b">
        <f>'2_1'!M587</f>
        <v>1</v>
      </c>
      <c r="C586" s="2" t="b">
        <f>'2_2'!M587</f>
        <v>1</v>
      </c>
      <c r="D586" s="2" t="b">
        <f>'2_3'!M587</f>
        <v>1</v>
      </c>
      <c r="E586" s="2" t="b">
        <f>'2_4'!M587</f>
        <v>1</v>
      </c>
      <c r="F586" s="2" t="b">
        <f>'2_5'!M587</f>
        <v>1</v>
      </c>
      <c r="G586" s="2" t="b">
        <f>'2_6'!M587</f>
        <v>1</v>
      </c>
      <c r="H586" s="2" t="b">
        <f>'2_7'!M587</f>
        <v>1</v>
      </c>
      <c r="I586" s="2" t="b">
        <f>'2_8'!M587</f>
        <v>1</v>
      </c>
      <c r="J586" s="2" t="b">
        <f t="shared" si="1"/>
        <v>1</v>
      </c>
    </row>
    <row r="587" ht="12.75" customHeight="1">
      <c r="A587" s="2" t="b">
        <f>'1'!M588</f>
        <v>1</v>
      </c>
      <c r="B587" s="2" t="b">
        <f>'2_1'!M588</f>
        <v>1</v>
      </c>
      <c r="C587" s="2" t="b">
        <f>'2_2'!M588</f>
        <v>1</v>
      </c>
      <c r="D587" s="2" t="b">
        <f>'2_3'!M588</f>
        <v>1</v>
      </c>
      <c r="E587" s="2" t="b">
        <f>'2_4'!M588</f>
        <v>1</v>
      </c>
      <c r="F587" s="2" t="b">
        <f>'2_5'!M588</f>
        <v>1</v>
      </c>
      <c r="G587" s="2" t="b">
        <f>'2_6'!M588</f>
        <v>1</v>
      </c>
      <c r="H587" s="2" t="b">
        <f>'2_7'!M588</f>
        <v>1</v>
      </c>
      <c r="I587" s="2" t="b">
        <f>'2_8'!M588</f>
        <v>1</v>
      </c>
      <c r="J587" s="2" t="b">
        <f t="shared" si="1"/>
        <v>1</v>
      </c>
    </row>
    <row r="588" ht="12.75" customHeight="1">
      <c r="A588" s="2" t="b">
        <f>'1'!M589</f>
        <v>1</v>
      </c>
      <c r="B588" s="2" t="b">
        <f>'2_1'!M589</f>
        <v>1</v>
      </c>
      <c r="C588" s="2" t="b">
        <f>'2_2'!M589</f>
        <v>1</v>
      </c>
      <c r="D588" s="2" t="b">
        <f>'2_3'!M589</f>
        <v>1</v>
      </c>
      <c r="E588" s="2" t="b">
        <f>'2_4'!M589</f>
        <v>1</v>
      </c>
      <c r="F588" s="2" t="b">
        <f>'2_5'!M589</f>
        <v>1</v>
      </c>
      <c r="G588" s="2" t="b">
        <f>'2_6'!M589</f>
        <v>1</v>
      </c>
      <c r="H588" s="2" t="b">
        <f>'2_7'!M589</f>
        <v>1</v>
      </c>
      <c r="I588" s="2" t="b">
        <f>'2_8'!M589</f>
        <v>1</v>
      </c>
      <c r="J588" s="2" t="b">
        <f t="shared" si="1"/>
        <v>1</v>
      </c>
    </row>
    <row r="589" ht="12.75" customHeight="1">
      <c r="A589" s="2" t="b">
        <f>'1'!M590</f>
        <v>1</v>
      </c>
      <c r="B589" s="2" t="b">
        <f>'2_1'!M590</f>
        <v>1</v>
      </c>
      <c r="C589" s="2" t="b">
        <f>'2_2'!M590</f>
        <v>1</v>
      </c>
      <c r="D589" s="2" t="b">
        <f>'2_3'!M590</f>
        <v>1</v>
      </c>
      <c r="E589" s="2" t="b">
        <f>'2_4'!M590</f>
        <v>1</v>
      </c>
      <c r="F589" s="2" t="b">
        <f>'2_5'!M590</f>
        <v>1</v>
      </c>
      <c r="G589" s="2" t="b">
        <f>'2_6'!M590</f>
        <v>1</v>
      </c>
      <c r="H589" s="2" t="b">
        <f>'2_7'!M590</f>
        <v>1</v>
      </c>
      <c r="I589" s="2" t="b">
        <f>'2_8'!M590</f>
        <v>1</v>
      </c>
      <c r="J589" s="2" t="b">
        <f t="shared" si="1"/>
        <v>1</v>
      </c>
    </row>
    <row r="590" ht="12.75" customHeight="1">
      <c r="A590" s="2" t="b">
        <f>'1'!M591</f>
        <v>1</v>
      </c>
      <c r="B590" s="2" t="b">
        <f>'2_1'!M591</f>
        <v>1</v>
      </c>
      <c r="C590" s="2" t="b">
        <f>'2_2'!M591</f>
        <v>1</v>
      </c>
      <c r="D590" s="2" t="b">
        <f>'2_3'!M591</f>
        <v>1</v>
      </c>
      <c r="E590" s="2" t="b">
        <f>'2_4'!M591</f>
        <v>1</v>
      </c>
      <c r="F590" s="2" t="b">
        <f>'2_5'!M591</f>
        <v>1</v>
      </c>
      <c r="G590" s="2" t="b">
        <f>'2_6'!M591</f>
        <v>1</v>
      </c>
      <c r="H590" s="2" t="b">
        <f>'2_7'!M591</f>
        <v>1</v>
      </c>
      <c r="I590" s="2" t="b">
        <f>'2_8'!M591</f>
        <v>1</v>
      </c>
      <c r="J590" s="2" t="b">
        <f t="shared" si="1"/>
        <v>1</v>
      </c>
    </row>
    <row r="591" ht="12.75" customHeight="1">
      <c r="A591" s="2" t="b">
        <f>'1'!M592</f>
        <v>1</v>
      </c>
      <c r="B591" s="2" t="b">
        <f>'2_1'!M592</f>
        <v>1</v>
      </c>
      <c r="C591" s="2" t="b">
        <f>'2_2'!M592</f>
        <v>1</v>
      </c>
      <c r="D591" s="2" t="b">
        <f>'2_3'!M592</f>
        <v>1</v>
      </c>
      <c r="E591" s="2" t="b">
        <f>'2_4'!M592</f>
        <v>1</v>
      </c>
      <c r="F591" s="2" t="b">
        <f>'2_5'!M592</f>
        <v>1</v>
      </c>
      <c r="G591" s="2" t="b">
        <f>'2_6'!M592</f>
        <v>1</v>
      </c>
      <c r="H591" s="2" t="b">
        <f>'2_7'!M592</f>
        <v>1</v>
      </c>
      <c r="I591" s="2" t="b">
        <f>'2_8'!M592</f>
        <v>1</v>
      </c>
      <c r="J591" s="2" t="b">
        <f t="shared" si="1"/>
        <v>1</v>
      </c>
    </row>
    <row r="592" ht="12.75" customHeight="1">
      <c r="A592" s="2" t="b">
        <f>'1'!M593</f>
        <v>1</v>
      </c>
      <c r="B592" s="2" t="b">
        <f>'2_1'!M593</f>
        <v>1</v>
      </c>
      <c r="C592" s="2" t="b">
        <f>'2_2'!M593</f>
        <v>1</v>
      </c>
      <c r="D592" s="2" t="b">
        <f>'2_3'!M593</f>
        <v>1</v>
      </c>
      <c r="E592" s="2" t="b">
        <f>'2_4'!M593</f>
        <v>1</v>
      </c>
      <c r="F592" s="2" t="b">
        <f>'2_5'!M593</f>
        <v>1</v>
      </c>
      <c r="G592" s="2" t="b">
        <f>'2_6'!M593</f>
        <v>1</v>
      </c>
      <c r="H592" s="2" t="b">
        <f>'2_7'!M593</f>
        <v>1</v>
      </c>
      <c r="I592" s="2" t="b">
        <f>'2_8'!M593</f>
        <v>1</v>
      </c>
      <c r="J592" s="2" t="b">
        <f t="shared" si="1"/>
        <v>1</v>
      </c>
    </row>
    <row r="593" ht="12.75" customHeight="1">
      <c r="A593" s="2" t="b">
        <f>'1'!M594</f>
        <v>1</v>
      </c>
      <c r="B593" s="2" t="b">
        <f>'2_1'!M594</f>
        <v>1</v>
      </c>
      <c r="C593" s="2" t="b">
        <f>'2_2'!M594</f>
        <v>1</v>
      </c>
      <c r="D593" s="2" t="b">
        <f>'2_3'!M594</f>
        <v>1</v>
      </c>
      <c r="E593" s="2" t="b">
        <f>'2_4'!M594</f>
        <v>1</v>
      </c>
      <c r="F593" s="2" t="b">
        <f>'2_5'!M594</f>
        <v>1</v>
      </c>
      <c r="G593" s="2" t="b">
        <f>'2_6'!M594</f>
        <v>1</v>
      </c>
      <c r="H593" s="2" t="b">
        <f>'2_7'!M594</f>
        <v>1</v>
      </c>
      <c r="I593" s="2" t="b">
        <f>'2_8'!M594</f>
        <v>1</v>
      </c>
      <c r="J593" s="2" t="b">
        <f t="shared" si="1"/>
        <v>1</v>
      </c>
    </row>
    <row r="594" ht="12.75" customHeight="1">
      <c r="A594" s="2" t="b">
        <f>'1'!M595</f>
        <v>1</v>
      </c>
      <c r="B594" s="2" t="b">
        <f>'2_1'!M595</f>
        <v>1</v>
      </c>
      <c r="C594" s="2" t="b">
        <f>'2_2'!M595</f>
        <v>1</v>
      </c>
      <c r="D594" s="2" t="b">
        <f>'2_3'!M595</f>
        <v>1</v>
      </c>
      <c r="E594" s="2" t="b">
        <f>'2_4'!M595</f>
        <v>1</v>
      </c>
      <c r="F594" s="2" t="b">
        <f>'2_5'!M595</f>
        <v>1</v>
      </c>
      <c r="G594" s="2" t="b">
        <f>'2_6'!M595</f>
        <v>1</v>
      </c>
      <c r="H594" s="2" t="b">
        <f>'2_7'!M595</f>
        <v>1</v>
      </c>
      <c r="I594" s="2" t="b">
        <f>'2_8'!M595</f>
        <v>1</v>
      </c>
      <c r="J594" s="2" t="b">
        <f t="shared" si="1"/>
        <v>1</v>
      </c>
    </row>
    <row r="595" ht="12.75" customHeight="1">
      <c r="A595" s="2" t="b">
        <f>'1'!M596</f>
        <v>1</v>
      </c>
      <c r="B595" s="2" t="b">
        <f>'2_1'!M596</f>
        <v>1</v>
      </c>
      <c r="C595" s="2" t="b">
        <f>'2_2'!M596</f>
        <v>1</v>
      </c>
      <c r="D595" s="2" t="b">
        <f>'2_3'!M596</f>
        <v>1</v>
      </c>
      <c r="E595" s="2" t="b">
        <f>'2_4'!M596</f>
        <v>1</v>
      </c>
      <c r="F595" s="2" t="b">
        <f>'2_5'!M596</f>
        <v>1</v>
      </c>
      <c r="G595" s="2" t="b">
        <f>'2_6'!M596</f>
        <v>1</v>
      </c>
      <c r="H595" s="2" t="b">
        <f>'2_7'!M596</f>
        <v>1</v>
      </c>
      <c r="I595" s="2" t="b">
        <f>'2_8'!M596</f>
        <v>1</v>
      </c>
      <c r="J595" s="2" t="b">
        <f t="shared" si="1"/>
        <v>1</v>
      </c>
    </row>
    <row r="596" ht="12.75" customHeight="1">
      <c r="A596" s="2" t="b">
        <f>'1'!M597</f>
        <v>1</v>
      </c>
      <c r="B596" s="2" t="b">
        <f>'2_1'!M597</f>
        <v>1</v>
      </c>
      <c r="C596" s="2" t="b">
        <f>'2_2'!M597</f>
        <v>1</v>
      </c>
      <c r="D596" s="2" t="b">
        <f>'2_3'!M597</f>
        <v>1</v>
      </c>
      <c r="E596" s="2" t="b">
        <f>'2_4'!M597</f>
        <v>1</v>
      </c>
      <c r="F596" s="2" t="b">
        <f>'2_5'!M597</f>
        <v>1</v>
      </c>
      <c r="G596" s="2" t="b">
        <f>'2_6'!M597</f>
        <v>1</v>
      </c>
      <c r="H596" s="2" t="b">
        <f>'2_7'!M597</f>
        <v>1</v>
      </c>
      <c r="I596" s="2" t="b">
        <f>'2_8'!M597</f>
        <v>1</v>
      </c>
      <c r="J596" s="2" t="b">
        <f t="shared" si="1"/>
        <v>1</v>
      </c>
    </row>
    <row r="597" ht="12.75" customHeight="1">
      <c r="A597" s="2" t="b">
        <f>'1'!M598</f>
        <v>1</v>
      </c>
      <c r="B597" s="2" t="b">
        <f>'2_1'!M598</f>
        <v>1</v>
      </c>
      <c r="C597" s="2" t="b">
        <f>'2_2'!M598</f>
        <v>1</v>
      </c>
      <c r="D597" s="2" t="b">
        <f>'2_3'!M598</f>
        <v>1</v>
      </c>
      <c r="E597" s="2" t="b">
        <f>'2_4'!M598</f>
        <v>1</v>
      </c>
      <c r="F597" s="2" t="b">
        <f>'2_5'!M598</f>
        <v>1</v>
      </c>
      <c r="G597" s="2" t="b">
        <f>'2_6'!M598</f>
        <v>1</v>
      </c>
      <c r="H597" s="2" t="b">
        <f>'2_7'!M598</f>
        <v>1</v>
      </c>
      <c r="I597" s="2" t="b">
        <f>'2_8'!M598</f>
        <v>1</v>
      </c>
      <c r="J597" s="2" t="b">
        <f t="shared" si="1"/>
        <v>1</v>
      </c>
    </row>
    <row r="598" ht="12.75" customHeight="1">
      <c r="A598" s="2" t="b">
        <f>'1'!M599</f>
        <v>1</v>
      </c>
      <c r="B598" s="2" t="b">
        <f>'2_1'!M599</f>
        <v>1</v>
      </c>
      <c r="C598" s="2" t="b">
        <f>'2_2'!M599</f>
        <v>1</v>
      </c>
      <c r="D598" s="2" t="b">
        <f>'2_3'!M599</f>
        <v>1</v>
      </c>
      <c r="E598" s="2" t="b">
        <f>'2_4'!M599</f>
        <v>1</v>
      </c>
      <c r="F598" s="2" t="b">
        <f>'2_5'!M599</f>
        <v>1</v>
      </c>
      <c r="G598" s="2" t="b">
        <f>'2_6'!M599</f>
        <v>1</v>
      </c>
      <c r="H598" s="2" t="b">
        <f>'2_7'!M599</f>
        <v>1</v>
      </c>
      <c r="I598" s="2" t="b">
        <f>'2_8'!M599</f>
        <v>1</v>
      </c>
      <c r="J598" s="2" t="b">
        <f t="shared" si="1"/>
        <v>1</v>
      </c>
    </row>
    <row r="599" ht="12.75" customHeight="1">
      <c r="A599" s="2" t="b">
        <f>'1'!M600</f>
        <v>1</v>
      </c>
      <c r="B599" s="2" t="b">
        <f>'2_1'!M600</f>
        <v>1</v>
      </c>
      <c r="C599" s="2" t="b">
        <f>'2_2'!M600</f>
        <v>1</v>
      </c>
      <c r="D599" s="2" t="b">
        <f>'2_3'!M600</f>
        <v>1</v>
      </c>
      <c r="E599" s="2" t="b">
        <f>'2_4'!M600</f>
        <v>1</v>
      </c>
      <c r="F599" s="2" t="b">
        <f>'2_5'!M600</f>
        <v>1</v>
      </c>
      <c r="G599" s="2" t="b">
        <f>'2_6'!M600</f>
        <v>1</v>
      </c>
      <c r="H599" s="2" t="b">
        <f>'2_7'!M600</f>
        <v>1</v>
      </c>
      <c r="I599" s="2" t="b">
        <f>'2_8'!M600</f>
        <v>1</v>
      </c>
      <c r="J599" s="2" t="b">
        <f t="shared" si="1"/>
        <v>1</v>
      </c>
    </row>
    <row r="600" ht="12.75" customHeight="1">
      <c r="A600" s="2" t="b">
        <f>'1'!M601</f>
        <v>1</v>
      </c>
      <c r="B600" s="2" t="b">
        <f>'2_1'!M601</f>
        <v>1</v>
      </c>
      <c r="C600" s="2" t="b">
        <f>'2_2'!M601</f>
        <v>1</v>
      </c>
      <c r="D600" s="2" t="b">
        <f>'2_3'!M601</f>
        <v>1</v>
      </c>
      <c r="E600" s="2" t="b">
        <f>'2_4'!M601</f>
        <v>1</v>
      </c>
      <c r="F600" s="2" t="b">
        <f>'2_5'!M601</f>
        <v>1</v>
      </c>
      <c r="G600" s="2" t="b">
        <f>'2_6'!M601</f>
        <v>1</v>
      </c>
      <c r="H600" s="2" t="b">
        <f>'2_7'!M601</f>
        <v>1</v>
      </c>
      <c r="I600" s="2" t="b">
        <f>'2_8'!M601</f>
        <v>1</v>
      </c>
      <c r="J600" s="2" t="b">
        <f t="shared" si="1"/>
        <v>1</v>
      </c>
    </row>
    <row r="601" ht="12.75" customHeight="1">
      <c r="A601" s="2" t="b">
        <f>'1'!M602</f>
        <v>1</v>
      </c>
      <c r="B601" s="2" t="b">
        <f>'2_1'!M602</f>
        <v>1</v>
      </c>
      <c r="C601" s="2" t="b">
        <f>'2_2'!M602</f>
        <v>1</v>
      </c>
      <c r="D601" s="2" t="b">
        <f>'2_3'!M602</f>
        <v>1</v>
      </c>
      <c r="E601" s="2" t="b">
        <f>'2_4'!M602</f>
        <v>1</v>
      </c>
      <c r="F601" s="2" t="b">
        <f>'2_5'!M602</f>
        <v>1</v>
      </c>
      <c r="G601" s="2" t="b">
        <f>'2_6'!M602</f>
        <v>1</v>
      </c>
      <c r="H601" s="2" t="b">
        <f>'2_7'!M602</f>
        <v>1</v>
      </c>
      <c r="I601" s="2" t="b">
        <f>'2_8'!M602</f>
        <v>1</v>
      </c>
      <c r="J601" s="2" t="b">
        <f t="shared" si="1"/>
        <v>1</v>
      </c>
    </row>
    <row r="602" ht="12.75" customHeight="1">
      <c r="A602" s="2" t="b">
        <f>'1'!M603</f>
        <v>1</v>
      </c>
      <c r="B602" s="2" t="b">
        <f>'2_1'!M603</f>
        <v>1</v>
      </c>
      <c r="C602" s="2" t="b">
        <f>'2_2'!M603</f>
        <v>1</v>
      </c>
      <c r="D602" s="2" t="b">
        <f>'2_3'!M603</f>
        <v>1</v>
      </c>
      <c r="E602" s="2" t="b">
        <f>'2_4'!M603</f>
        <v>1</v>
      </c>
      <c r="F602" s="2" t="b">
        <f>'2_5'!M603</f>
        <v>1</v>
      </c>
      <c r="G602" s="2" t="b">
        <f>'2_6'!M603</f>
        <v>1</v>
      </c>
      <c r="H602" s="2" t="b">
        <f>'2_7'!M603</f>
        <v>1</v>
      </c>
      <c r="I602" s="2" t="b">
        <f>'2_8'!M603</f>
        <v>1</v>
      </c>
      <c r="J602" s="2" t="b">
        <f t="shared" si="1"/>
        <v>1</v>
      </c>
    </row>
    <row r="603" ht="12.75" customHeight="1">
      <c r="A603" s="2" t="b">
        <f>'1'!M604</f>
        <v>1</v>
      </c>
      <c r="B603" s="2" t="b">
        <f>'2_1'!M604</f>
        <v>1</v>
      </c>
      <c r="C603" s="2" t="b">
        <f>'2_2'!M604</f>
        <v>1</v>
      </c>
      <c r="D603" s="2" t="b">
        <f>'2_3'!M604</f>
        <v>1</v>
      </c>
      <c r="E603" s="2" t="b">
        <f>'2_4'!M604</f>
        <v>1</v>
      </c>
      <c r="F603" s="2" t="b">
        <f>'2_5'!M604</f>
        <v>1</v>
      </c>
      <c r="G603" s="2" t="b">
        <f>'2_6'!M604</f>
        <v>1</v>
      </c>
      <c r="H603" s="2" t="b">
        <f>'2_7'!M604</f>
        <v>1</v>
      </c>
      <c r="I603" s="2" t="b">
        <f>'2_8'!M604</f>
        <v>1</v>
      </c>
      <c r="J603" s="2" t="b">
        <f t="shared" si="1"/>
        <v>1</v>
      </c>
    </row>
    <row r="604" ht="12.75" customHeight="1">
      <c r="A604" s="2" t="b">
        <f>'1'!M605</f>
        <v>1</v>
      </c>
      <c r="B604" s="2" t="b">
        <f>'2_1'!M605</f>
        <v>1</v>
      </c>
      <c r="C604" s="2" t="b">
        <f>'2_2'!M605</f>
        <v>1</v>
      </c>
      <c r="D604" s="2" t="b">
        <f>'2_3'!M605</f>
        <v>1</v>
      </c>
      <c r="E604" s="2" t="b">
        <f>'2_4'!M605</f>
        <v>1</v>
      </c>
      <c r="F604" s="2" t="b">
        <f>'2_5'!M605</f>
        <v>1</v>
      </c>
      <c r="G604" s="2" t="b">
        <f>'2_6'!M605</f>
        <v>1</v>
      </c>
      <c r="H604" s="2" t="b">
        <f>'2_7'!M605</f>
        <v>1</v>
      </c>
      <c r="I604" s="2" t="b">
        <f>'2_8'!M605</f>
        <v>1</v>
      </c>
      <c r="J604" s="2" t="b">
        <f t="shared" si="1"/>
        <v>1</v>
      </c>
    </row>
    <row r="605" ht="12.75" customHeight="1">
      <c r="A605" s="2" t="b">
        <f>'1'!M606</f>
        <v>1</v>
      </c>
      <c r="B605" s="2" t="b">
        <f>'2_1'!M606</f>
        <v>1</v>
      </c>
      <c r="C605" s="2" t="b">
        <f>'2_2'!M606</f>
        <v>1</v>
      </c>
      <c r="D605" s="2" t="b">
        <f>'2_3'!M606</f>
        <v>1</v>
      </c>
      <c r="E605" s="2" t="b">
        <f>'2_4'!M606</f>
        <v>1</v>
      </c>
      <c r="F605" s="2" t="b">
        <f>'2_5'!M606</f>
        <v>1</v>
      </c>
      <c r="G605" s="2" t="b">
        <f>'2_6'!M606</f>
        <v>1</v>
      </c>
      <c r="H605" s="2" t="b">
        <f>'2_7'!M606</f>
        <v>1</v>
      </c>
      <c r="I605" s="2" t="b">
        <f>'2_8'!M606</f>
        <v>1</v>
      </c>
      <c r="J605" s="2" t="b">
        <f t="shared" si="1"/>
        <v>1</v>
      </c>
    </row>
    <row r="606" ht="12.75" customHeight="1">
      <c r="A606" s="2" t="b">
        <f>'1'!M607</f>
        <v>1</v>
      </c>
      <c r="B606" s="2" t="b">
        <f>'2_1'!M607</f>
        <v>1</v>
      </c>
      <c r="C606" s="2" t="b">
        <f>'2_2'!M607</f>
        <v>1</v>
      </c>
      <c r="D606" s="2" t="b">
        <f>'2_3'!M607</f>
        <v>1</v>
      </c>
      <c r="E606" s="2" t="b">
        <f>'2_4'!M607</f>
        <v>1</v>
      </c>
      <c r="F606" s="2" t="b">
        <f>'2_5'!M607</f>
        <v>1</v>
      </c>
      <c r="G606" s="2" t="b">
        <f>'2_6'!M607</f>
        <v>1</v>
      </c>
      <c r="H606" s="2" t="b">
        <f>'2_7'!M607</f>
        <v>1</v>
      </c>
      <c r="I606" s="2" t="b">
        <f>'2_8'!M607</f>
        <v>1</v>
      </c>
      <c r="J606" s="2" t="b">
        <f t="shared" si="1"/>
        <v>1</v>
      </c>
    </row>
    <row r="607" ht="12.75" customHeight="1">
      <c r="A607" s="2" t="b">
        <f>'1'!M608</f>
        <v>1</v>
      </c>
      <c r="B607" s="2" t="b">
        <f>'2_1'!M608</f>
        <v>1</v>
      </c>
      <c r="C607" s="2" t="b">
        <f>'2_2'!M608</f>
        <v>1</v>
      </c>
      <c r="D607" s="2" t="b">
        <f>'2_3'!M608</f>
        <v>1</v>
      </c>
      <c r="E607" s="2" t="b">
        <f>'2_4'!M608</f>
        <v>1</v>
      </c>
      <c r="F607" s="2" t="b">
        <f>'2_5'!M608</f>
        <v>1</v>
      </c>
      <c r="G607" s="2" t="b">
        <f>'2_6'!M608</f>
        <v>1</v>
      </c>
      <c r="H607" s="2" t="b">
        <f>'2_7'!M608</f>
        <v>1</v>
      </c>
      <c r="I607" s="2" t="b">
        <f>'2_8'!M608</f>
        <v>1</v>
      </c>
      <c r="J607" s="2" t="b">
        <f t="shared" si="1"/>
        <v>1</v>
      </c>
    </row>
    <row r="608" ht="12.75" customHeight="1">
      <c r="A608" s="2" t="b">
        <f>'1'!M609</f>
        <v>1</v>
      </c>
      <c r="B608" s="2" t="b">
        <f>'2_1'!M609</f>
        <v>1</v>
      </c>
      <c r="C608" s="2" t="b">
        <f>'2_2'!M609</f>
        <v>1</v>
      </c>
      <c r="D608" s="2" t="b">
        <f>'2_3'!M609</f>
        <v>1</v>
      </c>
      <c r="E608" s="2" t="b">
        <f>'2_4'!M609</f>
        <v>1</v>
      </c>
      <c r="F608" s="2" t="b">
        <f>'2_5'!M609</f>
        <v>1</v>
      </c>
      <c r="G608" s="2" t="b">
        <f>'2_6'!M609</f>
        <v>1</v>
      </c>
      <c r="H608" s="2" t="b">
        <f>'2_7'!M609</f>
        <v>1</v>
      </c>
      <c r="I608" s="2" t="b">
        <f>'2_8'!M609</f>
        <v>1</v>
      </c>
      <c r="J608" s="2" t="b">
        <f t="shared" si="1"/>
        <v>1</v>
      </c>
    </row>
    <row r="609" ht="12.75" customHeight="1">
      <c r="A609" s="2" t="b">
        <f>'1'!M610</f>
        <v>1</v>
      </c>
      <c r="B609" s="2" t="b">
        <f>'2_1'!M610</f>
        <v>1</v>
      </c>
      <c r="C609" s="2" t="b">
        <f>'2_2'!M610</f>
        <v>1</v>
      </c>
      <c r="D609" s="2" t="b">
        <f>'2_3'!M610</f>
        <v>1</v>
      </c>
      <c r="E609" s="2" t="b">
        <f>'2_4'!M610</f>
        <v>1</v>
      </c>
      <c r="F609" s="2" t="b">
        <f>'2_5'!M610</f>
        <v>1</v>
      </c>
      <c r="G609" s="2" t="b">
        <f>'2_6'!M610</f>
        <v>1</v>
      </c>
      <c r="H609" s="2" t="b">
        <f>'2_7'!M610</f>
        <v>1</v>
      </c>
      <c r="I609" s="2" t="b">
        <f>'2_8'!M610</f>
        <v>1</v>
      </c>
      <c r="J609" s="2" t="b">
        <f t="shared" si="1"/>
        <v>1</v>
      </c>
    </row>
    <row r="610" ht="12.75" customHeight="1">
      <c r="A610" s="2" t="b">
        <f>'1'!M611</f>
        <v>1</v>
      </c>
      <c r="B610" s="2" t="b">
        <f>'2_1'!M611</f>
        <v>1</v>
      </c>
      <c r="C610" s="2" t="b">
        <f>'2_2'!M611</f>
        <v>1</v>
      </c>
      <c r="D610" s="2" t="b">
        <f>'2_3'!M611</f>
        <v>1</v>
      </c>
      <c r="E610" s="2" t="b">
        <f>'2_4'!M611</f>
        <v>1</v>
      </c>
      <c r="F610" s="2" t="b">
        <f>'2_5'!M611</f>
        <v>1</v>
      </c>
      <c r="G610" s="2" t="b">
        <f>'2_6'!M611</f>
        <v>1</v>
      </c>
      <c r="H610" s="2" t="b">
        <f>'2_7'!M611</f>
        <v>1</v>
      </c>
      <c r="I610" s="2" t="b">
        <f>'2_8'!M611</f>
        <v>1</v>
      </c>
      <c r="J610" s="2" t="b">
        <f t="shared" si="1"/>
        <v>1</v>
      </c>
    </row>
    <row r="611" ht="12.75" customHeight="1">
      <c r="A611" s="2" t="b">
        <f>'1'!M612</f>
        <v>1</v>
      </c>
      <c r="B611" s="2" t="b">
        <f>'2_1'!M612</f>
        <v>1</v>
      </c>
      <c r="C611" s="2" t="b">
        <f>'2_2'!M612</f>
        <v>1</v>
      </c>
      <c r="D611" s="2" t="b">
        <f>'2_3'!M612</f>
        <v>1</v>
      </c>
      <c r="E611" s="2" t="b">
        <f>'2_4'!M612</f>
        <v>1</v>
      </c>
      <c r="F611" s="2" t="b">
        <f>'2_5'!M612</f>
        <v>1</v>
      </c>
      <c r="G611" s="2" t="b">
        <f>'2_6'!M612</f>
        <v>1</v>
      </c>
      <c r="H611" s="2" t="b">
        <f>'2_7'!M612</f>
        <v>1</v>
      </c>
      <c r="I611" s="2" t="b">
        <f>'2_8'!M612</f>
        <v>1</v>
      </c>
      <c r="J611" s="2" t="b">
        <f t="shared" si="1"/>
        <v>1</v>
      </c>
    </row>
    <row r="612" ht="12.75" customHeight="1">
      <c r="A612" s="2" t="b">
        <f>'1'!M613</f>
        <v>1</v>
      </c>
      <c r="B612" s="2" t="b">
        <f>'2_1'!M613</f>
        <v>1</v>
      </c>
      <c r="C612" s="2" t="b">
        <f>'2_2'!M613</f>
        <v>1</v>
      </c>
      <c r="D612" s="2" t="b">
        <f>'2_3'!M613</f>
        <v>1</v>
      </c>
      <c r="E612" s="2" t="b">
        <f>'2_4'!M613</f>
        <v>1</v>
      </c>
      <c r="F612" s="2" t="b">
        <f>'2_5'!M613</f>
        <v>1</v>
      </c>
      <c r="G612" s="2" t="b">
        <f>'2_6'!M613</f>
        <v>1</v>
      </c>
      <c r="H612" s="2" t="b">
        <f>'2_7'!M613</f>
        <v>1</v>
      </c>
      <c r="I612" s="2" t="b">
        <f>'2_8'!M613</f>
        <v>1</v>
      </c>
      <c r="J612" s="2" t="b">
        <f t="shared" si="1"/>
        <v>1</v>
      </c>
    </row>
    <row r="613" ht="12.75" customHeight="1">
      <c r="A613" s="2" t="b">
        <f>'1'!M614</f>
        <v>1</v>
      </c>
      <c r="B613" s="2" t="b">
        <f>'2_1'!M614</f>
        <v>1</v>
      </c>
      <c r="C613" s="2" t="b">
        <f>'2_2'!M614</f>
        <v>1</v>
      </c>
      <c r="D613" s="2" t="b">
        <f>'2_3'!M614</f>
        <v>1</v>
      </c>
      <c r="E613" s="2" t="b">
        <f>'2_4'!M614</f>
        <v>1</v>
      </c>
      <c r="F613" s="2" t="b">
        <f>'2_5'!M614</f>
        <v>1</v>
      </c>
      <c r="G613" s="2" t="b">
        <f>'2_6'!M614</f>
        <v>1</v>
      </c>
      <c r="H613" s="2" t="b">
        <f>'2_7'!M614</f>
        <v>1</v>
      </c>
      <c r="I613" s="2" t="b">
        <f>'2_8'!M614</f>
        <v>1</v>
      </c>
      <c r="J613" s="2" t="b">
        <f t="shared" si="1"/>
        <v>1</v>
      </c>
    </row>
    <row r="614" ht="12.75" customHeight="1">
      <c r="A614" s="2" t="b">
        <f>'1'!M615</f>
        <v>1</v>
      </c>
      <c r="B614" s="2" t="b">
        <f>'2_1'!M615</f>
        <v>1</v>
      </c>
      <c r="C614" s="2" t="b">
        <f>'2_2'!M615</f>
        <v>1</v>
      </c>
      <c r="D614" s="2" t="b">
        <f>'2_3'!M615</f>
        <v>1</v>
      </c>
      <c r="E614" s="2" t="b">
        <f>'2_4'!M615</f>
        <v>1</v>
      </c>
      <c r="F614" s="2" t="b">
        <f>'2_5'!M615</f>
        <v>1</v>
      </c>
      <c r="G614" s="2" t="b">
        <f>'2_6'!M615</f>
        <v>1</v>
      </c>
      <c r="H614" s="2" t="b">
        <f>'2_7'!M615</f>
        <v>1</v>
      </c>
      <c r="I614" s="2" t="b">
        <f>'2_8'!M615</f>
        <v>1</v>
      </c>
      <c r="J614" s="2" t="b">
        <f t="shared" si="1"/>
        <v>1</v>
      </c>
    </row>
    <row r="615" ht="12.75" customHeight="1">
      <c r="A615" s="2" t="b">
        <f>'1'!M616</f>
        <v>1</v>
      </c>
      <c r="B615" s="2" t="b">
        <f>'2_1'!M616</f>
        <v>1</v>
      </c>
      <c r="C615" s="2" t="b">
        <f>'2_2'!M616</f>
        <v>1</v>
      </c>
      <c r="D615" s="2" t="b">
        <f>'2_3'!M616</f>
        <v>1</v>
      </c>
      <c r="E615" s="2" t="b">
        <f>'2_4'!M616</f>
        <v>1</v>
      </c>
      <c r="F615" s="2" t="b">
        <f>'2_5'!M616</f>
        <v>1</v>
      </c>
      <c r="G615" s="2" t="b">
        <f>'2_6'!M616</f>
        <v>1</v>
      </c>
      <c r="H615" s="2" t="b">
        <f>'2_7'!M616</f>
        <v>1</v>
      </c>
      <c r="I615" s="2" t="b">
        <f>'2_8'!M616</f>
        <v>1</v>
      </c>
      <c r="J615" s="2" t="b">
        <f t="shared" si="1"/>
        <v>1</v>
      </c>
    </row>
    <row r="616" ht="12.75" customHeight="1">
      <c r="A616" s="2" t="b">
        <f>'1'!M617</f>
        <v>1</v>
      </c>
      <c r="B616" s="2" t="b">
        <f>'2_1'!M617</f>
        <v>1</v>
      </c>
      <c r="C616" s="2" t="b">
        <f>'2_2'!M617</f>
        <v>1</v>
      </c>
      <c r="D616" s="2" t="b">
        <f>'2_3'!M617</f>
        <v>1</v>
      </c>
      <c r="E616" s="2" t="b">
        <f>'2_4'!M617</f>
        <v>1</v>
      </c>
      <c r="F616" s="2" t="b">
        <f>'2_5'!M617</f>
        <v>1</v>
      </c>
      <c r="G616" s="2" t="b">
        <f>'2_6'!M617</f>
        <v>1</v>
      </c>
      <c r="H616" s="2" t="b">
        <f>'2_7'!M617</f>
        <v>1</v>
      </c>
      <c r="I616" s="2" t="b">
        <f>'2_8'!M617</f>
        <v>1</v>
      </c>
      <c r="J616" s="2" t="b">
        <f t="shared" si="1"/>
        <v>1</v>
      </c>
    </row>
    <row r="617" ht="12.75" customHeight="1">
      <c r="A617" s="2" t="b">
        <f>'1'!M618</f>
        <v>1</v>
      </c>
      <c r="B617" s="2" t="b">
        <f>'2_1'!M618</f>
        <v>1</v>
      </c>
      <c r="C617" s="2" t="b">
        <f>'2_2'!M618</f>
        <v>1</v>
      </c>
      <c r="D617" s="2" t="b">
        <f>'2_3'!M618</f>
        <v>1</v>
      </c>
      <c r="E617" s="2" t="b">
        <f>'2_4'!M618</f>
        <v>1</v>
      </c>
      <c r="F617" s="2" t="b">
        <f>'2_5'!M618</f>
        <v>1</v>
      </c>
      <c r="G617" s="2" t="b">
        <f>'2_6'!M618</f>
        <v>1</v>
      </c>
      <c r="H617" s="2" t="b">
        <f>'2_7'!M618</f>
        <v>1</v>
      </c>
      <c r="I617" s="2" t="b">
        <f>'2_8'!M618</f>
        <v>1</v>
      </c>
      <c r="J617" s="2" t="b">
        <f t="shared" si="1"/>
        <v>1</v>
      </c>
    </row>
    <row r="618" ht="12.75" customHeight="1">
      <c r="A618" s="2" t="b">
        <f>'1'!M619</f>
        <v>1</v>
      </c>
      <c r="B618" s="2" t="b">
        <f>'2_1'!M619</f>
        <v>1</v>
      </c>
      <c r="C618" s="2" t="b">
        <f>'2_2'!M619</f>
        <v>1</v>
      </c>
      <c r="D618" s="2" t="b">
        <f>'2_3'!M619</f>
        <v>1</v>
      </c>
      <c r="E618" s="2" t="b">
        <f>'2_4'!M619</f>
        <v>1</v>
      </c>
      <c r="F618" s="2" t="b">
        <f>'2_5'!M619</f>
        <v>1</v>
      </c>
      <c r="G618" s="2" t="b">
        <f>'2_6'!M619</f>
        <v>1</v>
      </c>
      <c r="H618" s="2" t="b">
        <f>'2_7'!M619</f>
        <v>1</v>
      </c>
      <c r="I618" s="2" t="b">
        <f>'2_8'!M619</f>
        <v>1</v>
      </c>
      <c r="J618" s="2" t="b">
        <f t="shared" si="1"/>
        <v>1</v>
      </c>
    </row>
    <row r="619" ht="12.75" customHeight="1">
      <c r="A619" s="2" t="b">
        <f>'1'!M620</f>
        <v>1</v>
      </c>
      <c r="B619" s="2" t="b">
        <f>'2_1'!M620</f>
        <v>1</v>
      </c>
      <c r="C619" s="2" t="b">
        <f>'2_2'!M620</f>
        <v>1</v>
      </c>
      <c r="D619" s="2" t="b">
        <f>'2_3'!M620</f>
        <v>1</v>
      </c>
      <c r="E619" s="2" t="b">
        <f>'2_4'!M620</f>
        <v>1</v>
      </c>
      <c r="F619" s="2" t="b">
        <f>'2_5'!M620</f>
        <v>1</v>
      </c>
      <c r="G619" s="2" t="b">
        <f>'2_6'!M620</f>
        <v>1</v>
      </c>
      <c r="H619" s="2" t="b">
        <f>'2_7'!M620</f>
        <v>1</v>
      </c>
      <c r="I619" s="2" t="b">
        <f>'2_8'!M620</f>
        <v>1</v>
      </c>
      <c r="J619" s="2" t="b">
        <f t="shared" si="1"/>
        <v>1</v>
      </c>
    </row>
    <row r="620" ht="12.75" customHeight="1">
      <c r="A620" s="2" t="b">
        <f>'1'!M621</f>
        <v>1</v>
      </c>
      <c r="B620" s="2" t="b">
        <f>'2_1'!M621</f>
        <v>1</v>
      </c>
      <c r="C620" s="2" t="b">
        <f>'2_2'!M621</f>
        <v>1</v>
      </c>
      <c r="D620" s="2" t="b">
        <f>'2_3'!M621</f>
        <v>1</v>
      </c>
      <c r="E620" s="2" t="b">
        <f>'2_4'!M621</f>
        <v>1</v>
      </c>
      <c r="F620" s="2" t="b">
        <f>'2_5'!M621</f>
        <v>1</v>
      </c>
      <c r="G620" s="2" t="b">
        <f>'2_6'!M621</f>
        <v>1</v>
      </c>
      <c r="H620" s="2" t="b">
        <f>'2_7'!M621</f>
        <v>1</v>
      </c>
      <c r="I620" s="2" t="b">
        <f>'2_8'!M621</f>
        <v>1</v>
      </c>
      <c r="J620" s="2" t="b">
        <f t="shared" si="1"/>
        <v>1</v>
      </c>
    </row>
    <row r="621" ht="12.75" customHeight="1">
      <c r="A621" s="2" t="b">
        <f>'1'!M622</f>
        <v>1</v>
      </c>
      <c r="B621" s="2" t="b">
        <f>'2_1'!M622</f>
        <v>1</v>
      </c>
      <c r="C621" s="2" t="b">
        <f>'2_2'!M622</f>
        <v>1</v>
      </c>
      <c r="D621" s="2" t="b">
        <f>'2_3'!M622</f>
        <v>1</v>
      </c>
      <c r="E621" s="2" t="b">
        <f>'2_4'!M622</f>
        <v>1</v>
      </c>
      <c r="F621" s="2" t="b">
        <f>'2_5'!M622</f>
        <v>1</v>
      </c>
      <c r="G621" s="2" t="b">
        <f>'2_6'!M622</f>
        <v>1</v>
      </c>
      <c r="H621" s="2" t="b">
        <f>'2_7'!M622</f>
        <v>1</v>
      </c>
      <c r="I621" s="2" t="b">
        <f>'2_8'!M622</f>
        <v>1</v>
      </c>
      <c r="J621" s="2" t="b">
        <f t="shared" si="1"/>
        <v>1</v>
      </c>
    </row>
    <row r="622" ht="12.75" customHeight="1">
      <c r="A622" s="2" t="b">
        <f>'1'!M623</f>
        <v>1</v>
      </c>
      <c r="B622" s="2" t="b">
        <f>'2_1'!M623</f>
        <v>1</v>
      </c>
      <c r="C622" s="2" t="b">
        <f>'2_2'!M623</f>
        <v>1</v>
      </c>
      <c r="D622" s="2" t="b">
        <f>'2_3'!M623</f>
        <v>1</v>
      </c>
      <c r="E622" s="2" t="b">
        <f>'2_4'!M623</f>
        <v>1</v>
      </c>
      <c r="F622" s="2" t="b">
        <f>'2_5'!M623</f>
        <v>1</v>
      </c>
      <c r="G622" s="2" t="b">
        <f>'2_6'!M623</f>
        <v>1</v>
      </c>
      <c r="H622" s="2" t="b">
        <f>'2_7'!M623</f>
        <v>1</v>
      </c>
      <c r="I622" s="2" t="b">
        <f>'2_8'!M623</f>
        <v>1</v>
      </c>
      <c r="J622" s="2" t="b">
        <f t="shared" si="1"/>
        <v>1</v>
      </c>
    </row>
    <row r="623" ht="12.75" customHeight="1">
      <c r="A623" s="2" t="b">
        <f>'1'!M624</f>
        <v>1</v>
      </c>
      <c r="B623" s="2" t="b">
        <f>'2_1'!M624</f>
        <v>1</v>
      </c>
      <c r="C623" s="2" t="b">
        <f>'2_2'!M624</f>
        <v>1</v>
      </c>
      <c r="D623" s="2" t="b">
        <f>'2_3'!M624</f>
        <v>1</v>
      </c>
      <c r="E623" s="2" t="b">
        <f>'2_4'!M624</f>
        <v>1</v>
      </c>
      <c r="F623" s="2" t="b">
        <f>'2_5'!M624</f>
        <v>1</v>
      </c>
      <c r="G623" s="2" t="b">
        <f>'2_6'!M624</f>
        <v>1</v>
      </c>
      <c r="H623" s="2" t="b">
        <f>'2_7'!M624</f>
        <v>1</v>
      </c>
      <c r="I623" s="2" t="b">
        <f>'2_8'!M624</f>
        <v>1</v>
      </c>
      <c r="J623" s="2" t="b">
        <f t="shared" si="1"/>
        <v>1</v>
      </c>
    </row>
    <row r="624" ht="12.75" customHeight="1">
      <c r="A624" s="2" t="b">
        <f>'1'!M625</f>
        <v>1</v>
      </c>
      <c r="B624" s="2" t="b">
        <f>'2_1'!M625</f>
        <v>1</v>
      </c>
      <c r="C624" s="2" t="b">
        <f>'2_2'!M625</f>
        <v>1</v>
      </c>
      <c r="D624" s="2" t="b">
        <f>'2_3'!M625</f>
        <v>1</v>
      </c>
      <c r="E624" s="2" t="b">
        <f>'2_4'!M625</f>
        <v>1</v>
      </c>
      <c r="F624" s="2" t="b">
        <f>'2_5'!M625</f>
        <v>1</v>
      </c>
      <c r="G624" s="2" t="b">
        <f>'2_6'!M625</f>
        <v>1</v>
      </c>
      <c r="H624" s="2" t="b">
        <f>'2_7'!M625</f>
        <v>1</v>
      </c>
      <c r="I624" s="2" t="b">
        <f>'2_8'!M625</f>
        <v>1</v>
      </c>
      <c r="J624" s="2" t="b">
        <f t="shared" si="1"/>
        <v>1</v>
      </c>
    </row>
    <row r="625" ht="12.75" customHeight="1">
      <c r="A625" s="2" t="b">
        <f>'1'!M626</f>
        <v>1</v>
      </c>
      <c r="B625" s="2" t="b">
        <f>'2_1'!M626</f>
        <v>1</v>
      </c>
      <c r="C625" s="2" t="b">
        <f>'2_2'!M626</f>
        <v>1</v>
      </c>
      <c r="D625" s="2" t="b">
        <f>'2_3'!M626</f>
        <v>1</v>
      </c>
      <c r="E625" s="2" t="b">
        <f>'2_4'!M626</f>
        <v>1</v>
      </c>
      <c r="F625" s="2" t="b">
        <f>'2_5'!M626</f>
        <v>1</v>
      </c>
      <c r="G625" s="2" t="b">
        <f>'2_6'!M626</f>
        <v>1</v>
      </c>
      <c r="H625" s="2" t="b">
        <f>'2_7'!M626</f>
        <v>1</v>
      </c>
      <c r="I625" s="2" t="b">
        <f>'2_8'!M626</f>
        <v>1</v>
      </c>
      <c r="J625" s="2" t="b">
        <f t="shared" si="1"/>
        <v>1</v>
      </c>
    </row>
    <row r="626" ht="12.75" customHeight="1">
      <c r="A626" s="2" t="b">
        <f>'1'!M627</f>
        <v>1</v>
      </c>
      <c r="B626" s="2" t="b">
        <f>'2_1'!M627</f>
        <v>1</v>
      </c>
      <c r="C626" s="2" t="b">
        <f>'2_2'!M627</f>
        <v>1</v>
      </c>
      <c r="D626" s="2" t="b">
        <f>'2_3'!M627</f>
        <v>1</v>
      </c>
      <c r="E626" s="2" t="b">
        <f>'2_4'!M627</f>
        <v>1</v>
      </c>
      <c r="F626" s="2" t="b">
        <f>'2_5'!M627</f>
        <v>1</v>
      </c>
      <c r="G626" s="2" t="b">
        <f>'2_6'!M627</f>
        <v>1</v>
      </c>
      <c r="H626" s="2" t="b">
        <f>'2_7'!M627</f>
        <v>1</v>
      </c>
      <c r="I626" s="2" t="b">
        <f>'2_8'!M627</f>
        <v>1</v>
      </c>
      <c r="J626" s="2" t="b">
        <f t="shared" si="1"/>
        <v>1</v>
      </c>
    </row>
    <row r="627" ht="12.75" customHeight="1">
      <c r="A627" s="2" t="b">
        <f>'1'!M628</f>
        <v>1</v>
      </c>
      <c r="B627" s="2" t="b">
        <f>'2_1'!M628</f>
        <v>1</v>
      </c>
      <c r="C627" s="2" t="b">
        <f>'2_2'!M628</f>
        <v>1</v>
      </c>
      <c r="D627" s="2" t="b">
        <f>'2_3'!M628</f>
        <v>1</v>
      </c>
      <c r="E627" s="2" t="b">
        <f>'2_4'!M628</f>
        <v>1</v>
      </c>
      <c r="F627" s="2" t="b">
        <f>'2_5'!M628</f>
        <v>1</v>
      </c>
      <c r="G627" s="2" t="b">
        <f>'2_6'!M628</f>
        <v>1</v>
      </c>
      <c r="H627" s="2" t="b">
        <f>'2_7'!M628</f>
        <v>1</v>
      </c>
      <c r="I627" s="2" t="b">
        <f>'2_8'!M628</f>
        <v>1</v>
      </c>
      <c r="J627" s="2" t="b">
        <f t="shared" si="1"/>
        <v>1</v>
      </c>
    </row>
    <row r="628" ht="12.75" customHeight="1">
      <c r="A628" s="2" t="b">
        <f>'1'!M629</f>
        <v>1</v>
      </c>
      <c r="B628" s="2" t="b">
        <f>'2_1'!M629</f>
        <v>1</v>
      </c>
      <c r="C628" s="2" t="b">
        <f>'2_2'!M629</f>
        <v>1</v>
      </c>
      <c r="D628" s="2" t="b">
        <f>'2_3'!M629</f>
        <v>1</v>
      </c>
      <c r="E628" s="2" t="b">
        <f>'2_4'!M629</f>
        <v>1</v>
      </c>
      <c r="F628" s="2" t="b">
        <f>'2_5'!M629</f>
        <v>1</v>
      </c>
      <c r="G628" s="2" t="b">
        <f>'2_6'!M629</f>
        <v>1</v>
      </c>
      <c r="H628" s="2" t="b">
        <f>'2_7'!M629</f>
        <v>1</v>
      </c>
      <c r="I628" s="2" t="b">
        <f>'2_8'!M629</f>
        <v>1</v>
      </c>
      <c r="J628" s="2" t="b">
        <f t="shared" si="1"/>
        <v>1</v>
      </c>
    </row>
    <row r="629" ht="12.75" customHeight="1">
      <c r="A629" s="2" t="b">
        <f>'1'!M630</f>
        <v>1</v>
      </c>
      <c r="B629" s="2" t="b">
        <f>'2_1'!M630</f>
        <v>1</v>
      </c>
      <c r="C629" s="2" t="b">
        <f>'2_2'!M630</f>
        <v>1</v>
      </c>
      <c r="D629" s="2" t="b">
        <f>'2_3'!M630</f>
        <v>1</v>
      </c>
      <c r="E629" s="2" t="b">
        <f>'2_4'!M630</f>
        <v>1</v>
      </c>
      <c r="F629" s="2" t="b">
        <f>'2_5'!M630</f>
        <v>1</v>
      </c>
      <c r="G629" s="2" t="b">
        <f>'2_6'!M630</f>
        <v>1</v>
      </c>
      <c r="H629" s="2" t="b">
        <f>'2_7'!M630</f>
        <v>1</v>
      </c>
      <c r="I629" s="2" t="b">
        <f>'2_8'!M630</f>
        <v>1</v>
      </c>
      <c r="J629" s="2" t="b">
        <f t="shared" si="1"/>
        <v>1</v>
      </c>
    </row>
    <row r="630" ht="12.75" customHeight="1">
      <c r="A630" s="2" t="b">
        <f>'1'!M631</f>
        <v>1</v>
      </c>
      <c r="B630" s="2" t="b">
        <f>'2_1'!M631</f>
        <v>1</v>
      </c>
      <c r="C630" s="2" t="b">
        <f>'2_2'!M631</f>
        <v>1</v>
      </c>
      <c r="D630" s="2" t="b">
        <f>'2_3'!M631</f>
        <v>1</v>
      </c>
      <c r="E630" s="2" t="b">
        <f>'2_4'!M631</f>
        <v>1</v>
      </c>
      <c r="F630" s="2" t="b">
        <f>'2_5'!M631</f>
        <v>1</v>
      </c>
      <c r="G630" s="2" t="b">
        <f>'2_6'!M631</f>
        <v>1</v>
      </c>
      <c r="H630" s="2" t="b">
        <f>'2_7'!M631</f>
        <v>1</v>
      </c>
      <c r="I630" s="2" t="b">
        <f>'2_8'!M631</f>
        <v>1</v>
      </c>
      <c r="J630" s="2" t="b">
        <f t="shared" si="1"/>
        <v>1</v>
      </c>
    </row>
    <row r="631" ht="12.75" customHeight="1">
      <c r="A631" s="2" t="b">
        <f>'1'!M632</f>
        <v>1</v>
      </c>
      <c r="B631" s="2" t="b">
        <f>'2_1'!M632</f>
        <v>1</v>
      </c>
      <c r="C631" s="2" t="b">
        <f>'2_2'!M632</f>
        <v>1</v>
      </c>
      <c r="D631" s="2" t="b">
        <f>'2_3'!M632</f>
        <v>1</v>
      </c>
      <c r="E631" s="2" t="b">
        <f>'2_4'!M632</f>
        <v>1</v>
      </c>
      <c r="F631" s="2" t="b">
        <f>'2_5'!M632</f>
        <v>1</v>
      </c>
      <c r="G631" s="2" t="b">
        <f>'2_6'!M632</f>
        <v>1</v>
      </c>
      <c r="H631" s="2" t="b">
        <f>'2_7'!M632</f>
        <v>1</v>
      </c>
      <c r="I631" s="2" t="b">
        <f>'2_8'!M632</f>
        <v>1</v>
      </c>
      <c r="J631" s="2" t="b">
        <f t="shared" si="1"/>
        <v>1</v>
      </c>
    </row>
    <row r="632" ht="12.75" customHeight="1">
      <c r="A632" s="2" t="b">
        <f>'1'!M633</f>
        <v>1</v>
      </c>
      <c r="B632" s="2" t="b">
        <f>'2_1'!M633</f>
        <v>1</v>
      </c>
      <c r="C632" s="2" t="b">
        <f>'2_2'!M633</f>
        <v>1</v>
      </c>
      <c r="D632" s="2" t="b">
        <f>'2_3'!M633</f>
        <v>1</v>
      </c>
      <c r="E632" s="2" t="b">
        <f>'2_4'!M633</f>
        <v>1</v>
      </c>
      <c r="F632" s="2" t="b">
        <f>'2_5'!M633</f>
        <v>1</v>
      </c>
      <c r="G632" s="2" t="b">
        <f>'2_6'!M633</f>
        <v>1</v>
      </c>
      <c r="H632" s="2" t="b">
        <f>'2_7'!M633</f>
        <v>1</v>
      </c>
      <c r="I632" s="2" t="b">
        <f>'2_8'!M633</f>
        <v>1</v>
      </c>
      <c r="J632" s="2" t="b">
        <f t="shared" si="1"/>
        <v>1</v>
      </c>
    </row>
    <row r="633" ht="12.75" customHeight="1">
      <c r="A633" s="2" t="b">
        <f>'1'!M634</f>
        <v>1</v>
      </c>
      <c r="B633" s="2" t="b">
        <f>'2_1'!M634</f>
        <v>1</v>
      </c>
      <c r="C633" s="2" t="b">
        <f>'2_2'!M634</f>
        <v>1</v>
      </c>
      <c r="D633" s="2" t="b">
        <f>'2_3'!M634</f>
        <v>1</v>
      </c>
      <c r="E633" s="2" t="b">
        <f>'2_4'!M634</f>
        <v>1</v>
      </c>
      <c r="F633" s="2" t="b">
        <f>'2_5'!M634</f>
        <v>1</v>
      </c>
      <c r="G633" s="2" t="b">
        <f>'2_6'!M634</f>
        <v>1</v>
      </c>
      <c r="H633" s="2" t="b">
        <f>'2_7'!M634</f>
        <v>1</v>
      </c>
      <c r="I633" s="2" t="b">
        <f>'2_8'!M634</f>
        <v>1</v>
      </c>
      <c r="J633" s="2" t="b">
        <f t="shared" si="1"/>
        <v>1</v>
      </c>
    </row>
    <row r="634" ht="12.75" customHeight="1">
      <c r="A634" s="2" t="b">
        <f>'1'!M635</f>
        <v>1</v>
      </c>
      <c r="B634" s="2" t="b">
        <f>'2_1'!M635</f>
        <v>1</v>
      </c>
      <c r="C634" s="2" t="b">
        <f>'2_2'!M635</f>
        <v>1</v>
      </c>
      <c r="D634" s="2" t="b">
        <f>'2_3'!M635</f>
        <v>1</v>
      </c>
      <c r="E634" s="2" t="b">
        <f>'2_4'!M635</f>
        <v>1</v>
      </c>
      <c r="F634" s="2" t="b">
        <f>'2_5'!M635</f>
        <v>1</v>
      </c>
      <c r="G634" s="2" t="b">
        <f>'2_6'!M635</f>
        <v>1</v>
      </c>
      <c r="H634" s="2" t="b">
        <f>'2_7'!M635</f>
        <v>1</v>
      </c>
      <c r="I634" s="2" t="b">
        <f>'2_8'!M635</f>
        <v>1</v>
      </c>
      <c r="J634" s="2" t="b">
        <f t="shared" si="1"/>
        <v>1</v>
      </c>
    </row>
    <row r="635" ht="12.75" customHeight="1">
      <c r="A635" s="2" t="b">
        <f>'1'!M636</f>
        <v>1</v>
      </c>
      <c r="B635" s="2" t="b">
        <f>'2_1'!M636</f>
        <v>1</v>
      </c>
      <c r="C635" s="2" t="b">
        <f>'2_2'!M636</f>
        <v>1</v>
      </c>
      <c r="D635" s="2" t="b">
        <f>'2_3'!M636</f>
        <v>1</v>
      </c>
      <c r="E635" s="2" t="b">
        <f>'2_4'!M636</f>
        <v>1</v>
      </c>
      <c r="F635" s="2" t="b">
        <f>'2_5'!M636</f>
        <v>1</v>
      </c>
      <c r="G635" s="2" t="b">
        <f>'2_6'!M636</f>
        <v>1</v>
      </c>
      <c r="H635" s="2" t="b">
        <f>'2_7'!M636</f>
        <v>1</v>
      </c>
      <c r="I635" s="2" t="b">
        <f>'2_8'!M636</f>
        <v>1</v>
      </c>
      <c r="J635" s="2" t="b">
        <f t="shared" si="1"/>
        <v>1</v>
      </c>
    </row>
    <row r="636" ht="12.75" customHeight="1">
      <c r="A636" s="2" t="b">
        <f>'1'!M637</f>
        <v>1</v>
      </c>
      <c r="B636" s="2" t="b">
        <f>'2_1'!M637</f>
        <v>1</v>
      </c>
      <c r="C636" s="2" t="b">
        <f>'2_2'!M637</f>
        <v>1</v>
      </c>
      <c r="D636" s="2" t="b">
        <f>'2_3'!M637</f>
        <v>1</v>
      </c>
      <c r="E636" s="2" t="b">
        <f>'2_4'!M637</f>
        <v>1</v>
      </c>
      <c r="F636" s="2" t="b">
        <f>'2_5'!M637</f>
        <v>1</v>
      </c>
      <c r="G636" s="2" t="b">
        <f>'2_6'!M637</f>
        <v>1</v>
      </c>
      <c r="H636" s="2" t="b">
        <f>'2_7'!M637</f>
        <v>1</v>
      </c>
      <c r="I636" s="2" t="b">
        <f>'2_8'!M637</f>
        <v>1</v>
      </c>
      <c r="J636" s="2" t="b">
        <f t="shared" si="1"/>
        <v>1</v>
      </c>
    </row>
    <row r="637" ht="12.75" customHeight="1">
      <c r="A637" s="2" t="b">
        <f>'1'!M638</f>
        <v>1</v>
      </c>
      <c r="B637" s="2" t="b">
        <f>'2_1'!M638</f>
        <v>1</v>
      </c>
      <c r="C637" s="2" t="b">
        <f>'2_2'!M638</f>
        <v>1</v>
      </c>
      <c r="D637" s="2" t="b">
        <f>'2_3'!M638</f>
        <v>1</v>
      </c>
      <c r="E637" s="2" t="b">
        <f>'2_4'!M638</f>
        <v>1</v>
      </c>
      <c r="F637" s="2" t="b">
        <f>'2_5'!M638</f>
        <v>1</v>
      </c>
      <c r="G637" s="2" t="b">
        <f>'2_6'!M638</f>
        <v>1</v>
      </c>
      <c r="H637" s="2" t="b">
        <f>'2_7'!M638</f>
        <v>1</v>
      </c>
      <c r="I637" s="2" t="b">
        <f>'2_8'!M638</f>
        <v>1</v>
      </c>
      <c r="J637" s="2" t="b">
        <f t="shared" si="1"/>
        <v>1</v>
      </c>
    </row>
    <row r="638" ht="12.75" customHeight="1">
      <c r="A638" s="2" t="b">
        <f>'1'!M639</f>
        <v>1</v>
      </c>
      <c r="B638" s="2" t="b">
        <f>'2_1'!M639</f>
        <v>1</v>
      </c>
      <c r="C638" s="2" t="b">
        <f>'2_2'!M639</f>
        <v>1</v>
      </c>
      <c r="D638" s="2" t="b">
        <f>'2_3'!M639</f>
        <v>1</v>
      </c>
      <c r="E638" s="2" t="b">
        <f>'2_4'!M639</f>
        <v>1</v>
      </c>
      <c r="F638" s="2" t="b">
        <f>'2_5'!M639</f>
        <v>1</v>
      </c>
      <c r="G638" s="2" t="b">
        <f>'2_6'!M639</f>
        <v>1</v>
      </c>
      <c r="H638" s="2" t="b">
        <f>'2_7'!M639</f>
        <v>1</v>
      </c>
      <c r="I638" s="2" t="b">
        <f>'2_8'!M639</f>
        <v>1</v>
      </c>
      <c r="J638" s="2" t="b">
        <f t="shared" si="1"/>
        <v>1</v>
      </c>
    </row>
    <row r="639" ht="12.75" customHeight="1">
      <c r="A639" s="2" t="b">
        <f>'1'!M640</f>
        <v>1</v>
      </c>
      <c r="B639" s="2" t="b">
        <f>'2_1'!M640</f>
        <v>1</v>
      </c>
      <c r="C639" s="2" t="b">
        <f>'2_2'!M640</f>
        <v>1</v>
      </c>
      <c r="D639" s="2" t="b">
        <f>'2_3'!M640</f>
        <v>1</v>
      </c>
      <c r="E639" s="2" t="b">
        <f>'2_4'!M640</f>
        <v>1</v>
      </c>
      <c r="F639" s="2" t="b">
        <f>'2_5'!M640</f>
        <v>1</v>
      </c>
      <c r="G639" s="2" t="b">
        <f>'2_6'!M640</f>
        <v>1</v>
      </c>
      <c r="H639" s="2" t="b">
        <f>'2_7'!M640</f>
        <v>1</v>
      </c>
      <c r="I639" s="2" t="b">
        <f>'2_8'!M640</f>
        <v>1</v>
      </c>
      <c r="J639" s="2" t="b">
        <f t="shared" si="1"/>
        <v>1</v>
      </c>
    </row>
    <row r="640" ht="12.75" customHeight="1">
      <c r="A640" s="2" t="b">
        <f>'1'!M641</f>
        <v>1</v>
      </c>
      <c r="B640" s="2" t="b">
        <f>'2_1'!M641</f>
        <v>1</v>
      </c>
      <c r="C640" s="2" t="b">
        <f>'2_2'!M641</f>
        <v>1</v>
      </c>
      <c r="D640" s="2" t="b">
        <f>'2_3'!M641</f>
        <v>1</v>
      </c>
      <c r="E640" s="2" t="b">
        <f>'2_4'!M641</f>
        <v>1</v>
      </c>
      <c r="F640" s="2" t="b">
        <f>'2_5'!M641</f>
        <v>1</v>
      </c>
      <c r="G640" s="2" t="b">
        <f>'2_6'!M641</f>
        <v>1</v>
      </c>
      <c r="H640" s="2" t="b">
        <f>'2_7'!M641</f>
        <v>1</v>
      </c>
      <c r="I640" s="2" t="b">
        <f>'2_8'!M641</f>
        <v>1</v>
      </c>
      <c r="J640" s="2" t="b">
        <f t="shared" si="1"/>
        <v>1</v>
      </c>
    </row>
    <row r="641" ht="12.75" customHeight="1">
      <c r="A641" s="2" t="b">
        <f>'1'!M642</f>
        <v>1</v>
      </c>
      <c r="B641" s="2" t="b">
        <f>'2_1'!M642</f>
        <v>1</v>
      </c>
      <c r="C641" s="2" t="b">
        <f>'2_2'!M642</f>
        <v>1</v>
      </c>
      <c r="D641" s="2" t="b">
        <f>'2_3'!M642</f>
        <v>1</v>
      </c>
      <c r="E641" s="2" t="b">
        <f>'2_4'!M642</f>
        <v>1</v>
      </c>
      <c r="F641" s="2" t="b">
        <f>'2_5'!M642</f>
        <v>1</v>
      </c>
      <c r="G641" s="2" t="b">
        <f>'2_6'!M642</f>
        <v>1</v>
      </c>
      <c r="H641" s="2" t="b">
        <f>'2_7'!M642</f>
        <v>1</v>
      </c>
      <c r="I641" s="2" t="b">
        <f>'2_8'!M642</f>
        <v>1</v>
      </c>
      <c r="J641" s="2" t="b">
        <f t="shared" si="1"/>
        <v>1</v>
      </c>
    </row>
    <row r="642" ht="12.75" customHeight="1">
      <c r="A642" s="2" t="b">
        <f>'1'!M643</f>
        <v>1</v>
      </c>
      <c r="B642" s="2" t="b">
        <f>'2_1'!M643</f>
        <v>1</v>
      </c>
      <c r="C642" s="2" t="b">
        <f>'2_2'!M643</f>
        <v>1</v>
      </c>
      <c r="D642" s="2" t="b">
        <f>'2_3'!M643</f>
        <v>1</v>
      </c>
      <c r="E642" s="2" t="b">
        <f>'2_4'!M643</f>
        <v>1</v>
      </c>
      <c r="F642" s="2" t="b">
        <f>'2_5'!M643</f>
        <v>1</v>
      </c>
      <c r="G642" s="2" t="b">
        <f>'2_6'!M643</f>
        <v>1</v>
      </c>
      <c r="H642" s="2" t="b">
        <f>'2_7'!M643</f>
        <v>1</v>
      </c>
      <c r="I642" s="2" t="b">
        <f>'2_8'!M643</f>
        <v>1</v>
      </c>
      <c r="J642" s="2" t="b">
        <f t="shared" si="1"/>
        <v>1</v>
      </c>
    </row>
    <row r="643" ht="12.75" customHeight="1">
      <c r="A643" s="2" t="b">
        <f>'1'!M644</f>
        <v>1</v>
      </c>
      <c r="B643" s="2" t="b">
        <f>'2_1'!M644</f>
        <v>1</v>
      </c>
      <c r="C643" s="2" t="b">
        <f>'2_2'!M644</f>
        <v>1</v>
      </c>
      <c r="D643" s="2" t="b">
        <f>'2_3'!M644</f>
        <v>1</v>
      </c>
      <c r="E643" s="2" t="b">
        <f>'2_4'!M644</f>
        <v>1</v>
      </c>
      <c r="F643" s="2" t="b">
        <f>'2_5'!M644</f>
        <v>1</v>
      </c>
      <c r="G643" s="2" t="b">
        <f>'2_6'!M644</f>
        <v>1</v>
      </c>
      <c r="H643" s="2" t="b">
        <f>'2_7'!M644</f>
        <v>1</v>
      </c>
      <c r="I643" s="2" t="b">
        <f>'2_8'!M644</f>
        <v>1</v>
      </c>
      <c r="J643" s="2" t="b">
        <f t="shared" si="1"/>
        <v>1</v>
      </c>
    </row>
    <row r="644" ht="12.75" customHeight="1">
      <c r="A644" s="2" t="b">
        <f>'1'!M645</f>
        <v>1</v>
      </c>
      <c r="B644" s="2" t="b">
        <f>'2_1'!M645</f>
        <v>1</v>
      </c>
      <c r="C644" s="2" t="b">
        <f>'2_2'!M645</f>
        <v>1</v>
      </c>
      <c r="D644" s="2" t="b">
        <f>'2_3'!M645</f>
        <v>1</v>
      </c>
      <c r="E644" s="2" t="b">
        <f>'2_4'!M645</f>
        <v>1</v>
      </c>
      <c r="F644" s="2" t="b">
        <f>'2_5'!M645</f>
        <v>1</v>
      </c>
      <c r="G644" s="2" t="b">
        <f>'2_6'!M645</f>
        <v>1</v>
      </c>
      <c r="H644" s="2" t="b">
        <f>'2_7'!M645</f>
        <v>1</v>
      </c>
      <c r="I644" s="2" t="b">
        <f>'2_8'!M645</f>
        <v>1</v>
      </c>
      <c r="J644" s="2" t="b">
        <f t="shared" si="1"/>
        <v>1</v>
      </c>
    </row>
    <row r="645" ht="12.75" customHeight="1">
      <c r="A645" s="2" t="b">
        <f>'1'!M646</f>
        <v>1</v>
      </c>
      <c r="B645" s="2" t="b">
        <f>'2_1'!M646</f>
        <v>1</v>
      </c>
      <c r="C645" s="2" t="b">
        <f>'2_2'!M646</f>
        <v>1</v>
      </c>
      <c r="D645" s="2" t="b">
        <f>'2_3'!M646</f>
        <v>1</v>
      </c>
      <c r="E645" s="2" t="b">
        <f>'2_4'!M646</f>
        <v>1</v>
      </c>
      <c r="F645" s="2" t="b">
        <f>'2_5'!M646</f>
        <v>1</v>
      </c>
      <c r="G645" s="2" t="b">
        <f>'2_6'!M646</f>
        <v>1</v>
      </c>
      <c r="H645" s="2" t="b">
        <f>'2_7'!M646</f>
        <v>1</v>
      </c>
      <c r="I645" s="2" t="b">
        <f>'2_8'!M646</f>
        <v>1</v>
      </c>
      <c r="J645" s="2" t="b">
        <f t="shared" si="1"/>
        <v>1</v>
      </c>
    </row>
    <row r="646" ht="12.75" customHeight="1">
      <c r="A646" s="2" t="b">
        <f>'1'!M647</f>
        <v>1</v>
      </c>
      <c r="B646" s="2" t="b">
        <f>'2_1'!M647</f>
        <v>1</v>
      </c>
      <c r="C646" s="2" t="b">
        <f>'2_2'!M647</f>
        <v>1</v>
      </c>
      <c r="D646" s="2" t="b">
        <f>'2_3'!M647</f>
        <v>1</v>
      </c>
      <c r="E646" s="2" t="b">
        <f>'2_4'!M647</f>
        <v>1</v>
      </c>
      <c r="F646" s="2" t="b">
        <f>'2_5'!M647</f>
        <v>1</v>
      </c>
      <c r="G646" s="2" t="b">
        <f>'2_6'!M647</f>
        <v>1</v>
      </c>
      <c r="H646" s="2" t="b">
        <f>'2_7'!M647</f>
        <v>1</v>
      </c>
      <c r="I646" s="2" t="b">
        <f>'2_8'!M647</f>
        <v>1</v>
      </c>
      <c r="J646" s="2" t="b">
        <f t="shared" si="1"/>
        <v>1</v>
      </c>
    </row>
    <row r="647" ht="12.75" customHeight="1">
      <c r="A647" s="2" t="b">
        <f>'1'!M648</f>
        <v>1</v>
      </c>
      <c r="B647" s="2" t="b">
        <f>'2_1'!M648</f>
        <v>1</v>
      </c>
      <c r="C647" s="2" t="b">
        <f>'2_2'!M648</f>
        <v>1</v>
      </c>
      <c r="D647" s="2" t="b">
        <f>'2_3'!M648</f>
        <v>1</v>
      </c>
      <c r="E647" s="2" t="b">
        <f>'2_4'!M648</f>
        <v>1</v>
      </c>
      <c r="F647" s="2" t="b">
        <f>'2_5'!M648</f>
        <v>1</v>
      </c>
      <c r="G647" s="2" t="b">
        <f>'2_6'!M648</f>
        <v>1</v>
      </c>
      <c r="H647" s="2" t="b">
        <f>'2_7'!M648</f>
        <v>1</v>
      </c>
      <c r="I647" s="2" t="b">
        <f>'2_8'!M648</f>
        <v>1</v>
      </c>
      <c r="J647" s="2" t="b">
        <f t="shared" si="1"/>
        <v>1</v>
      </c>
    </row>
    <row r="648" ht="12.75" customHeight="1">
      <c r="A648" s="2" t="b">
        <f>'1'!M649</f>
        <v>1</v>
      </c>
      <c r="B648" s="2" t="b">
        <f>'2_1'!M649</f>
        <v>1</v>
      </c>
      <c r="C648" s="2" t="b">
        <f>'2_2'!M649</f>
        <v>1</v>
      </c>
      <c r="D648" s="2" t="b">
        <f>'2_3'!M649</f>
        <v>1</v>
      </c>
      <c r="E648" s="2" t="b">
        <f>'2_4'!M649</f>
        <v>1</v>
      </c>
      <c r="F648" s="2" t="b">
        <f>'2_5'!M649</f>
        <v>1</v>
      </c>
      <c r="G648" s="2" t="b">
        <f>'2_6'!M649</f>
        <v>1</v>
      </c>
      <c r="H648" s="2" t="b">
        <f>'2_7'!M649</f>
        <v>1</v>
      </c>
      <c r="I648" s="2" t="b">
        <f>'2_8'!M649</f>
        <v>1</v>
      </c>
      <c r="J648" s="2" t="b">
        <f t="shared" si="1"/>
        <v>1</v>
      </c>
    </row>
    <row r="649" ht="12.75" customHeight="1">
      <c r="A649" s="2" t="b">
        <f>'1'!M650</f>
        <v>1</v>
      </c>
      <c r="B649" s="2" t="b">
        <f>'2_1'!M650</f>
        <v>1</v>
      </c>
      <c r="C649" s="2" t="b">
        <f>'2_2'!M650</f>
        <v>1</v>
      </c>
      <c r="D649" s="2" t="b">
        <f>'2_3'!M650</f>
        <v>1</v>
      </c>
      <c r="E649" s="2" t="b">
        <f>'2_4'!M650</f>
        <v>1</v>
      </c>
      <c r="F649" s="2" t="b">
        <f>'2_5'!M650</f>
        <v>1</v>
      </c>
      <c r="G649" s="2" t="b">
        <f>'2_6'!M650</f>
        <v>1</v>
      </c>
      <c r="H649" s="2" t="b">
        <f>'2_7'!M650</f>
        <v>1</v>
      </c>
      <c r="I649" s="2" t="b">
        <f>'2_8'!M650</f>
        <v>1</v>
      </c>
      <c r="J649" s="2" t="b">
        <f t="shared" si="1"/>
        <v>1</v>
      </c>
    </row>
    <row r="650" ht="12.75" customHeight="1">
      <c r="A650" s="2" t="b">
        <f>'1'!M651</f>
        <v>1</v>
      </c>
      <c r="B650" s="2" t="b">
        <f>'2_1'!M651</f>
        <v>1</v>
      </c>
      <c r="C650" s="2" t="b">
        <f>'2_2'!M651</f>
        <v>1</v>
      </c>
      <c r="D650" s="2" t="b">
        <f>'2_3'!M651</f>
        <v>1</v>
      </c>
      <c r="E650" s="2" t="b">
        <f>'2_4'!M651</f>
        <v>1</v>
      </c>
      <c r="F650" s="2" t="b">
        <f>'2_5'!M651</f>
        <v>1</v>
      </c>
      <c r="G650" s="2" t="b">
        <f>'2_6'!M651</f>
        <v>1</v>
      </c>
      <c r="H650" s="2" t="b">
        <f>'2_7'!M651</f>
        <v>1</v>
      </c>
      <c r="I650" s="2" t="b">
        <f>'2_8'!M651</f>
        <v>1</v>
      </c>
      <c r="J650" s="2" t="b">
        <f t="shared" si="1"/>
        <v>1</v>
      </c>
    </row>
    <row r="651" ht="12.75" customHeight="1">
      <c r="A651" s="2" t="b">
        <f>'1'!M652</f>
        <v>1</v>
      </c>
      <c r="B651" s="2" t="b">
        <f>'2_1'!M652</f>
        <v>1</v>
      </c>
      <c r="C651" s="2" t="b">
        <f>'2_2'!M652</f>
        <v>1</v>
      </c>
      <c r="D651" s="2" t="b">
        <f>'2_3'!M652</f>
        <v>1</v>
      </c>
      <c r="E651" s="2" t="b">
        <f>'2_4'!M652</f>
        <v>1</v>
      </c>
      <c r="F651" s="2" t="b">
        <f>'2_5'!M652</f>
        <v>1</v>
      </c>
      <c r="G651" s="2" t="b">
        <f>'2_6'!M652</f>
        <v>1</v>
      </c>
      <c r="H651" s="2" t="b">
        <f>'2_7'!M652</f>
        <v>1</v>
      </c>
      <c r="I651" s="2" t="b">
        <f>'2_8'!M652</f>
        <v>1</v>
      </c>
      <c r="J651" s="2" t="b">
        <f t="shared" si="1"/>
        <v>1</v>
      </c>
    </row>
    <row r="652" ht="12.75" customHeight="1">
      <c r="A652" s="2" t="b">
        <f>'1'!M653</f>
        <v>1</v>
      </c>
      <c r="B652" s="2" t="b">
        <f>'2_1'!M653</f>
        <v>1</v>
      </c>
      <c r="C652" s="2" t="b">
        <f>'2_2'!M653</f>
        <v>1</v>
      </c>
      <c r="D652" s="2" t="b">
        <f>'2_3'!M653</f>
        <v>1</v>
      </c>
      <c r="E652" s="2" t="b">
        <f>'2_4'!M653</f>
        <v>1</v>
      </c>
      <c r="F652" s="2" t="b">
        <f>'2_5'!M653</f>
        <v>1</v>
      </c>
      <c r="G652" s="2" t="b">
        <f>'2_6'!M653</f>
        <v>1</v>
      </c>
      <c r="H652" s="2" t="b">
        <f>'2_7'!M653</f>
        <v>1</v>
      </c>
      <c r="I652" s="2" t="b">
        <f>'2_8'!M653</f>
        <v>1</v>
      </c>
      <c r="J652" s="2" t="b">
        <f t="shared" si="1"/>
        <v>1</v>
      </c>
    </row>
    <row r="653" ht="12.75" customHeight="1">
      <c r="A653" s="2" t="b">
        <f>'1'!M654</f>
        <v>1</v>
      </c>
      <c r="B653" s="2" t="b">
        <f>'2_1'!M654</f>
        <v>1</v>
      </c>
      <c r="C653" s="2" t="b">
        <f>'2_2'!M654</f>
        <v>1</v>
      </c>
      <c r="D653" s="2" t="b">
        <f>'2_3'!M654</f>
        <v>1</v>
      </c>
      <c r="E653" s="2" t="b">
        <f>'2_4'!M654</f>
        <v>1</v>
      </c>
      <c r="F653" s="2" t="b">
        <f>'2_5'!M654</f>
        <v>1</v>
      </c>
      <c r="G653" s="2" t="b">
        <f>'2_6'!M654</f>
        <v>1</v>
      </c>
      <c r="H653" s="2" t="b">
        <f>'2_7'!M654</f>
        <v>1</v>
      </c>
      <c r="I653" s="2" t="b">
        <f>'2_8'!M654</f>
        <v>1</v>
      </c>
      <c r="J653" s="2" t="b">
        <f t="shared" si="1"/>
        <v>1</v>
      </c>
    </row>
    <row r="654" ht="12.75" customHeight="1">
      <c r="A654" s="2" t="b">
        <f>'1'!M655</f>
        <v>1</v>
      </c>
      <c r="B654" s="2" t="b">
        <f>'2_1'!M655</f>
        <v>1</v>
      </c>
      <c r="C654" s="2" t="b">
        <f>'2_2'!M655</f>
        <v>1</v>
      </c>
      <c r="D654" s="2" t="b">
        <f>'2_3'!M655</f>
        <v>1</v>
      </c>
      <c r="E654" s="2" t="b">
        <f>'2_4'!M655</f>
        <v>1</v>
      </c>
      <c r="F654" s="2" t="b">
        <f>'2_5'!M655</f>
        <v>1</v>
      </c>
      <c r="G654" s="2" t="b">
        <f>'2_6'!M655</f>
        <v>1</v>
      </c>
      <c r="H654" s="2" t="b">
        <f>'2_7'!M655</f>
        <v>1</v>
      </c>
      <c r="I654" s="2" t="b">
        <f>'2_8'!M655</f>
        <v>1</v>
      </c>
      <c r="J654" s="2" t="b">
        <f t="shared" si="1"/>
        <v>1</v>
      </c>
    </row>
    <row r="655" ht="12.75" customHeight="1">
      <c r="A655" s="2" t="b">
        <f>'1'!M656</f>
        <v>1</v>
      </c>
      <c r="B655" s="2" t="b">
        <f>'2_1'!M656</f>
        <v>1</v>
      </c>
      <c r="C655" s="2" t="b">
        <f>'2_2'!M656</f>
        <v>1</v>
      </c>
      <c r="D655" s="2" t="b">
        <f>'2_3'!M656</f>
        <v>1</v>
      </c>
      <c r="E655" s="2" t="b">
        <f>'2_4'!M656</f>
        <v>1</v>
      </c>
      <c r="F655" s="2" t="b">
        <f>'2_5'!M656</f>
        <v>1</v>
      </c>
      <c r="G655" s="2" t="b">
        <f>'2_6'!M656</f>
        <v>1</v>
      </c>
      <c r="H655" s="2" t="b">
        <f>'2_7'!M656</f>
        <v>1</v>
      </c>
      <c r="I655" s="2" t="b">
        <f>'2_8'!M656</f>
        <v>1</v>
      </c>
      <c r="J655" s="2" t="b">
        <f t="shared" si="1"/>
        <v>1</v>
      </c>
    </row>
    <row r="656" ht="12.75" customHeight="1">
      <c r="A656" s="2" t="b">
        <f>'1'!M657</f>
        <v>1</v>
      </c>
      <c r="B656" s="2" t="b">
        <f>'2_1'!M657</f>
        <v>1</v>
      </c>
      <c r="C656" s="2" t="b">
        <f>'2_2'!M657</f>
        <v>1</v>
      </c>
      <c r="D656" s="2" t="b">
        <f>'2_3'!M657</f>
        <v>1</v>
      </c>
      <c r="E656" s="2" t="b">
        <f>'2_4'!M657</f>
        <v>1</v>
      </c>
      <c r="F656" s="2" t="b">
        <f>'2_5'!M657</f>
        <v>1</v>
      </c>
      <c r="G656" s="2" t="b">
        <f>'2_6'!M657</f>
        <v>1</v>
      </c>
      <c r="H656" s="2" t="b">
        <f>'2_7'!M657</f>
        <v>1</v>
      </c>
      <c r="I656" s="2" t="b">
        <f>'2_8'!M657</f>
        <v>1</v>
      </c>
      <c r="J656" s="2" t="b">
        <f t="shared" si="1"/>
        <v>1</v>
      </c>
    </row>
    <row r="657" ht="12.75" customHeight="1">
      <c r="A657" s="2" t="b">
        <f>'1'!M658</f>
        <v>1</v>
      </c>
      <c r="B657" s="2" t="b">
        <f>'2_1'!M658</f>
        <v>1</v>
      </c>
      <c r="C657" s="2" t="b">
        <f>'2_2'!M658</f>
        <v>1</v>
      </c>
      <c r="D657" s="2" t="b">
        <f>'2_3'!M658</f>
        <v>1</v>
      </c>
      <c r="E657" s="2" t="b">
        <f>'2_4'!M658</f>
        <v>1</v>
      </c>
      <c r="F657" s="2" t="b">
        <f>'2_5'!M658</f>
        <v>1</v>
      </c>
      <c r="G657" s="2" t="b">
        <f>'2_6'!M658</f>
        <v>1</v>
      </c>
      <c r="H657" s="2" t="b">
        <f>'2_7'!M658</f>
        <v>1</v>
      </c>
      <c r="I657" s="2" t="b">
        <f>'2_8'!M658</f>
        <v>1</v>
      </c>
      <c r="J657" s="2" t="b">
        <f t="shared" si="1"/>
        <v>1</v>
      </c>
    </row>
    <row r="658" ht="12.75" customHeight="1">
      <c r="A658" s="2" t="b">
        <f>'1'!M659</f>
        <v>1</v>
      </c>
      <c r="B658" s="2" t="b">
        <f>'2_1'!M659</f>
        <v>1</v>
      </c>
      <c r="C658" s="2" t="b">
        <f>'2_2'!M659</f>
        <v>1</v>
      </c>
      <c r="D658" s="2" t="b">
        <f>'2_3'!M659</f>
        <v>1</v>
      </c>
      <c r="E658" s="2" t="b">
        <f>'2_4'!M659</f>
        <v>1</v>
      </c>
      <c r="F658" s="2" t="b">
        <f>'2_5'!M659</f>
        <v>1</v>
      </c>
      <c r="G658" s="2" t="b">
        <f>'2_6'!M659</f>
        <v>1</v>
      </c>
      <c r="H658" s="2" t="b">
        <f>'2_7'!M659</f>
        <v>1</v>
      </c>
      <c r="I658" s="2" t="b">
        <f>'2_8'!M659</f>
        <v>1</v>
      </c>
      <c r="J658" s="2" t="b">
        <f t="shared" si="1"/>
        <v>1</v>
      </c>
    </row>
    <row r="659" ht="12.75" customHeight="1">
      <c r="A659" s="2" t="b">
        <f>'1'!M660</f>
        <v>1</v>
      </c>
      <c r="B659" s="2" t="b">
        <f>'2_1'!M660</f>
        <v>1</v>
      </c>
      <c r="C659" s="2" t="b">
        <f>'2_2'!M660</f>
        <v>1</v>
      </c>
      <c r="D659" s="2" t="b">
        <f>'2_3'!M660</f>
        <v>1</v>
      </c>
      <c r="E659" s="2" t="b">
        <f>'2_4'!M660</f>
        <v>1</v>
      </c>
      <c r="F659" s="2" t="b">
        <f>'2_5'!M660</f>
        <v>1</v>
      </c>
      <c r="G659" s="2" t="b">
        <f>'2_6'!M660</f>
        <v>1</v>
      </c>
      <c r="H659" s="2" t="b">
        <f>'2_7'!M660</f>
        <v>1</v>
      </c>
      <c r="I659" s="2" t="b">
        <f>'2_8'!M660</f>
        <v>1</v>
      </c>
      <c r="J659" s="2" t="b">
        <f t="shared" si="1"/>
        <v>1</v>
      </c>
    </row>
    <row r="660" ht="12.75" customHeight="1">
      <c r="A660" s="2" t="b">
        <f>'1'!M661</f>
        <v>1</v>
      </c>
      <c r="B660" s="2" t="b">
        <f>'2_1'!M661</f>
        <v>1</v>
      </c>
      <c r="C660" s="2" t="b">
        <f>'2_2'!M661</f>
        <v>1</v>
      </c>
      <c r="D660" s="2" t="b">
        <f>'2_3'!M661</f>
        <v>1</v>
      </c>
      <c r="E660" s="2" t="b">
        <f>'2_4'!M661</f>
        <v>1</v>
      </c>
      <c r="F660" s="2" t="b">
        <f>'2_5'!M661</f>
        <v>1</v>
      </c>
      <c r="G660" s="2" t="b">
        <f>'2_6'!M661</f>
        <v>1</v>
      </c>
      <c r="H660" s="2" t="b">
        <f>'2_7'!M661</f>
        <v>1</v>
      </c>
      <c r="I660" s="2" t="b">
        <f>'2_8'!M661</f>
        <v>1</v>
      </c>
      <c r="J660" s="2" t="b">
        <f t="shared" si="1"/>
        <v>1</v>
      </c>
    </row>
    <row r="661" ht="12.75" customHeight="1">
      <c r="A661" s="2" t="b">
        <f>'1'!M662</f>
        <v>1</v>
      </c>
      <c r="B661" s="2" t="b">
        <f>'2_1'!M662</f>
        <v>1</v>
      </c>
      <c r="C661" s="2" t="b">
        <f>'2_2'!M662</f>
        <v>1</v>
      </c>
      <c r="D661" s="2" t="b">
        <f>'2_3'!M662</f>
        <v>1</v>
      </c>
      <c r="E661" s="2" t="b">
        <f>'2_4'!M662</f>
        <v>1</v>
      </c>
      <c r="F661" s="2" t="b">
        <f>'2_5'!M662</f>
        <v>1</v>
      </c>
      <c r="G661" s="2" t="b">
        <f>'2_6'!M662</f>
        <v>1</v>
      </c>
      <c r="H661" s="2" t="b">
        <f>'2_7'!M662</f>
        <v>1</v>
      </c>
      <c r="I661" s="2" t="b">
        <f>'2_8'!M662</f>
        <v>1</v>
      </c>
      <c r="J661" s="2" t="b">
        <f t="shared" si="1"/>
        <v>1</v>
      </c>
    </row>
    <row r="662" ht="12.75" customHeight="1">
      <c r="A662" s="2" t="b">
        <f>'1'!M663</f>
        <v>1</v>
      </c>
      <c r="B662" s="2" t="b">
        <f>'2_1'!M663</f>
        <v>1</v>
      </c>
      <c r="C662" s="2" t="b">
        <f>'2_2'!M663</f>
        <v>1</v>
      </c>
      <c r="D662" s="2" t="b">
        <f>'2_3'!M663</f>
        <v>1</v>
      </c>
      <c r="E662" s="2" t="b">
        <f>'2_4'!M663</f>
        <v>1</v>
      </c>
      <c r="F662" s="2" t="b">
        <f>'2_5'!M663</f>
        <v>1</v>
      </c>
      <c r="G662" s="2" t="b">
        <f>'2_6'!M663</f>
        <v>1</v>
      </c>
      <c r="H662" s="2" t="b">
        <f>'2_7'!M663</f>
        <v>1</v>
      </c>
      <c r="I662" s="2" t="b">
        <f>'2_8'!M663</f>
        <v>1</v>
      </c>
      <c r="J662" s="2" t="b">
        <f t="shared" si="1"/>
        <v>1</v>
      </c>
    </row>
    <row r="663" ht="12.75" customHeight="1">
      <c r="A663" s="2" t="b">
        <f>'1'!M664</f>
        <v>1</v>
      </c>
      <c r="B663" s="2" t="b">
        <f>'2_1'!M664</f>
        <v>1</v>
      </c>
      <c r="C663" s="2" t="b">
        <f>'2_2'!M664</f>
        <v>1</v>
      </c>
      <c r="D663" s="2" t="b">
        <f>'2_3'!M664</f>
        <v>1</v>
      </c>
      <c r="E663" s="2" t="b">
        <f>'2_4'!M664</f>
        <v>1</v>
      </c>
      <c r="F663" s="2" t="b">
        <f>'2_5'!M664</f>
        <v>1</v>
      </c>
      <c r="G663" s="2" t="b">
        <f>'2_6'!M664</f>
        <v>1</v>
      </c>
      <c r="H663" s="2" t="b">
        <f>'2_7'!M664</f>
        <v>1</v>
      </c>
      <c r="I663" s="2" t="b">
        <f>'2_8'!M664</f>
        <v>1</v>
      </c>
      <c r="J663" s="2" t="b">
        <f t="shared" si="1"/>
        <v>1</v>
      </c>
    </row>
    <row r="664" ht="12.75" customHeight="1">
      <c r="A664" s="2" t="b">
        <f>'1'!M665</f>
        <v>1</v>
      </c>
      <c r="B664" s="2" t="b">
        <f>'2_1'!M665</f>
        <v>1</v>
      </c>
      <c r="C664" s="2" t="b">
        <f>'2_2'!M665</f>
        <v>1</v>
      </c>
      <c r="D664" s="2" t="b">
        <f>'2_3'!M665</f>
        <v>1</v>
      </c>
      <c r="E664" s="2" t="b">
        <f>'2_4'!M665</f>
        <v>1</v>
      </c>
      <c r="F664" s="2" t="b">
        <f>'2_5'!M665</f>
        <v>1</v>
      </c>
      <c r="G664" s="2" t="b">
        <f>'2_6'!M665</f>
        <v>1</v>
      </c>
      <c r="H664" s="2" t="b">
        <f>'2_7'!M665</f>
        <v>1</v>
      </c>
      <c r="I664" s="2" t="b">
        <f>'2_8'!M665</f>
        <v>1</v>
      </c>
      <c r="J664" s="2" t="b">
        <f t="shared" si="1"/>
        <v>1</v>
      </c>
    </row>
    <row r="665" ht="12.75" customHeight="1">
      <c r="A665" s="2" t="b">
        <f>'1'!M666</f>
        <v>1</v>
      </c>
      <c r="B665" s="2" t="b">
        <f>'2_1'!M666</f>
        <v>1</v>
      </c>
      <c r="C665" s="2" t="b">
        <f>'2_2'!M666</f>
        <v>1</v>
      </c>
      <c r="D665" s="2" t="b">
        <f>'2_3'!M666</f>
        <v>1</v>
      </c>
      <c r="E665" s="2" t="b">
        <f>'2_4'!M666</f>
        <v>1</v>
      </c>
      <c r="F665" s="2" t="b">
        <f>'2_5'!M666</f>
        <v>1</v>
      </c>
      <c r="G665" s="2" t="b">
        <f>'2_6'!M666</f>
        <v>1</v>
      </c>
      <c r="H665" s="2" t="b">
        <f>'2_7'!M666</f>
        <v>1</v>
      </c>
      <c r="I665" s="2" t="b">
        <f>'2_8'!M666</f>
        <v>1</v>
      </c>
      <c r="J665" s="2" t="b">
        <f t="shared" si="1"/>
        <v>1</v>
      </c>
    </row>
    <row r="666" ht="12.75" customHeight="1">
      <c r="A666" s="2" t="b">
        <f>'1'!M667</f>
        <v>1</v>
      </c>
      <c r="B666" s="2" t="b">
        <f>'2_1'!M667</f>
        <v>1</v>
      </c>
      <c r="C666" s="2" t="b">
        <f>'2_2'!M667</f>
        <v>1</v>
      </c>
      <c r="D666" s="2" t="b">
        <f>'2_3'!M667</f>
        <v>1</v>
      </c>
      <c r="E666" s="2" t="b">
        <f>'2_4'!M667</f>
        <v>1</v>
      </c>
      <c r="F666" s="2" t="b">
        <f>'2_5'!M667</f>
        <v>1</v>
      </c>
      <c r="G666" s="2" t="b">
        <f>'2_6'!M667</f>
        <v>1</v>
      </c>
      <c r="H666" s="2" t="b">
        <f>'2_7'!M667</f>
        <v>1</v>
      </c>
      <c r="I666" s="2" t="b">
        <f>'2_8'!M667</f>
        <v>1</v>
      </c>
      <c r="J666" s="2" t="b">
        <f t="shared" si="1"/>
        <v>1</v>
      </c>
    </row>
    <row r="667" ht="12.75" customHeight="1">
      <c r="A667" s="2" t="b">
        <f>'1'!M668</f>
        <v>1</v>
      </c>
      <c r="B667" s="2" t="b">
        <f>'2_1'!M668</f>
        <v>1</v>
      </c>
      <c r="C667" s="2" t="b">
        <f>'2_2'!M668</f>
        <v>1</v>
      </c>
      <c r="D667" s="2" t="b">
        <f>'2_3'!M668</f>
        <v>1</v>
      </c>
      <c r="E667" s="2" t="b">
        <f>'2_4'!M668</f>
        <v>1</v>
      </c>
      <c r="F667" s="2" t="b">
        <f>'2_5'!M668</f>
        <v>1</v>
      </c>
      <c r="G667" s="2" t="b">
        <f>'2_6'!M668</f>
        <v>1</v>
      </c>
      <c r="H667" s="2" t="b">
        <f>'2_7'!M668</f>
        <v>1</v>
      </c>
      <c r="I667" s="2" t="b">
        <f>'2_8'!M668</f>
        <v>1</v>
      </c>
      <c r="J667" s="2" t="b">
        <f t="shared" si="1"/>
        <v>1</v>
      </c>
    </row>
    <row r="668" ht="12.75" customHeight="1">
      <c r="A668" s="2" t="b">
        <f>'1'!M669</f>
        <v>1</v>
      </c>
      <c r="B668" s="2" t="b">
        <f>'2_1'!M669</f>
        <v>1</v>
      </c>
      <c r="C668" s="2" t="b">
        <f>'2_2'!M669</f>
        <v>1</v>
      </c>
      <c r="D668" s="2" t="b">
        <f>'2_3'!M669</f>
        <v>1</v>
      </c>
      <c r="E668" s="2" t="b">
        <f>'2_4'!M669</f>
        <v>1</v>
      </c>
      <c r="F668" s="2" t="b">
        <f>'2_5'!M669</f>
        <v>1</v>
      </c>
      <c r="G668" s="2" t="b">
        <f>'2_6'!M669</f>
        <v>1</v>
      </c>
      <c r="H668" s="2" t="b">
        <f>'2_7'!M669</f>
        <v>1</v>
      </c>
      <c r="I668" s="2" t="b">
        <f>'2_8'!M669</f>
        <v>1</v>
      </c>
      <c r="J668" s="2" t="b">
        <f t="shared" si="1"/>
        <v>1</v>
      </c>
    </row>
    <row r="669" ht="12.75" customHeight="1">
      <c r="A669" s="2" t="b">
        <f>'1'!M670</f>
        <v>1</v>
      </c>
      <c r="B669" s="2" t="b">
        <f>'2_1'!M670</f>
        <v>1</v>
      </c>
      <c r="C669" s="2" t="b">
        <f>'2_2'!M670</f>
        <v>1</v>
      </c>
      <c r="D669" s="2" t="b">
        <f>'2_3'!M670</f>
        <v>1</v>
      </c>
      <c r="E669" s="2" t="b">
        <f>'2_4'!M670</f>
        <v>1</v>
      </c>
      <c r="F669" s="2" t="b">
        <f>'2_5'!M670</f>
        <v>1</v>
      </c>
      <c r="G669" s="2" t="b">
        <f>'2_6'!M670</f>
        <v>1</v>
      </c>
      <c r="H669" s="2" t="b">
        <f>'2_7'!M670</f>
        <v>1</v>
      </c>
      <c r="I669" s="2" t="b">
        <f>'2_8'!M670</f>
        <v>1</v>
      </c>
      <c r="J669" s="2" t="b">
        <f t="shared" si="1"/>
        <v>1</v>
      </c>
    </row>
    <row r="670" ht="12.75" customHeight="1">
      <c r="A670" s="2" t="b">
        <f>'1'!M671</f>
        <v>1</v>
      </c>
      <c r="B670" s="2" t="b">
        <f>'2_1'!M671</f>
        <v>1</v>
      </c>
      <c r="C670" s="2" t="b">
        <f>'2_2'!M671</f>
        <v>1</v>
      </c>
      <c r="D670" s="2" t="b">
        <f>'2_3'!M671</f>
        <v>1</v>
      </c>
      <c r="E670" s="2" t="b">
        <f>'2_4'!M671</f>
        <v>1</v>
      </c>
      <c r="F670" s="2" t="b">
        <f>'2_5'!M671</f>
        <v>1</v>
      </c>
      <c r="G670" s="2" t="b">
        <f>'2_6'!M671</f>
        <v>1</v>
      </c>
      <c r="H670" s="2" t="b">
        <f>'2_7'!M671</f>
        <v>1</v>
      </c>
      <c r="I670" s="2" t="b">
        <f>'2_8'!M671</f>
        <v>1</v>
      </c>
      <c r="J670" s="2" t="b">
        <f t="shared" si="1"/>
        <v>1</v>
      </c>
    </row>
    <row r="671" ht="12.75" customHeight="1">
      <c r="A671" s="2" t="b">
        <f>'1'!M672</f>
        <v>1</v>
      </c>
      <c r="B671" s="2" t="b">
        <f>'2_1'!M672</f>
        <v>1</v>
      </c>
      <c r="C671" s="2" t="b">
        <f>'2_2'!M672</f>
        <v>1</v>
      </c>
      <c r="D671" s="2" t="b">
        <f>'2_3'!M672</f>
        <v>1</v>
      </c>
      <c r="E671" s="2" t="b">
        <f>'2_4'!M672</f>
        <v>1</v>
      </c>
      <c r="F671" s="2" t="b">
        <f>'2_5'!M672</f>
        <v>1</v>
      </c>
      <c r="G671" s="2" t="b">
        <f>'2_6'!M672</f>
        <v>1</v>
      </c>
      <c r="H671" s="2" t="b">
        <f>'2_7'!M672</f>
        <v>1</v>
      </c>
      <c r="I671" s="2" t="b">
        <f>'2_8'!M672</f>
        <v>1</v>
      </c>
      <c r="J671" s="2" t="b">
        <f t="shared" si="1"/>
        <v>1</v>
      </c>
    </row>
    <row r="672" ht="12.75" customHeight="1">
      <c r="A672" s="2" t="b">
        <f>'1'!M673</f>
        <v>1</v>
      </c>
      <c r="B672" s="2" t="b">
        <f>'2_1'!M673</f>
        <v>1</v>
      </c>
      <c r="C672" s="2" t="b">
        <f>'2_2'!M673</f>
        <v>1</v>
      </c>
      <c r="D672" s="2" t="b">
        <f>'2_3'!M673</f>
        <v>1</v>
      </c>
      <c r="E672" s="2" t="b">
        <f>'2_4'!M673</f>
        <v>1</v>
      </c>
      <c r="F672" s="2" t="b">
        <f>'2_5'!M673</f>
        <v>1</v>
      </c>
      <c r="G672" s="2" t="b">
        <f>'2_6'!M673</f>
        <v>1</v>
      </c>
      <c r="H672" s="2" t="b">
        <f>'2_7'!M673</f>
        <v>1</v>
      </c>
      <c r="I672" s="2" t="b">
        <f>'2_8'!M673</f>
        <v>1</v>
      </c>
      <c r="J672" s="2" t="b">
        <f t="shared" si="1"/>
        <v>1</v>
      </c>
    </row>
    <row r="673" ht="12.75" customHeight="1">
      <c r="A673" s="2" t="b">
        <f>'1'!M674</f>
        <v>1</v>
      </c>
      <c r="B673" s="2" t="b">
        <f>'2_1'!M674</f>
        <v>1</v>
      </c>
      <c r="C673" s="2" t="b">
        <f>'2_2'!M674</f>
        <v>1</v>
      </c>
      <c r="D673" s="2" t="b">
        <f>'2_3'!M674</f>
        <v>1</v>
      </c>
      <c r="E673" s="2" t="b">
        <f>'2_4'!M674</f>
        <v>1</v>
      </c>
      <c r="F673" s="2" t="b">
        <f>'2_5'!M674</f>
        <v>1</v>
      </c>
      <c r="G673" s="2" t="b">
        <f>'2_6'!M674</f>
        <v>1</v>
      </c>
      <c r="H673" s="2" t="b">
        <f>'2_7'!M674</f>
        <v>1</v>
      </c>
      <c r="I673" s="2" t="b">
        <f>'2_8'!M674</f>
        <v>1</v>
      </c>
      <c r="J673" s="2" t="b">
        <f t="shared" si="1"/>
        <v>1</v>
      </c>
    </row>
    <row r="674" ht="12.75" customHeight="1">
      <c r="A674" s="2" t="b">
        <f>'1'!M675</f>
        <v>1</v>
      </c>
      <c r="B674" s="2" t="b">
        <f>'2_1'!M675</f>
        <v>1</v>
      </c>
      <c r="C674" s="2" t="b">
        <f>'2_2'!M675</f>
        <v>1</v>
      </c>
      <c r="D674" s="2" t="b">
        <f>'2_3'!M675</f>
        <v>1</v>
      </c>
      <c r="E674" s="2" t="b">
        <f>'2_4'!M675</f>
        <v>1</v>
      </c>
      <c r="F674" s="2" t="b">
        <f>'2_5'!M675</f>
        <v>1</v>
      </c>
      <c r="G674" s="2" t="b">
        <f>'2_6'!M675</f>
        <v>1</v>
      </c>
      <c r="H674" s="2" t="b">
        <f>'2_7'!M675</f>
        <v>1</v>
      </c>
      <c r="I674" s="2" t="b">
        <f>'2_8'!M675</f>
        <v>1</v>
      </c>
      <c r="J674" s="2" t="b">
        <f t="shared" si="1"/>
        <v>1</v>
      </c>
    </row>
    <row r="675" ht="12.75" customHeight="1">
      <c r="A675" s="2" t="b">
        <f>'1'!M676</f>
        <v>1</v>
      </c>
      <c r="B675" s="2" t="b">
        <f>'2_1'!M676</f>
        <v>1</v>
      </c>
      <c r="C675" s="2" t="b">
        <f>'2_2'!M676</f>
        <v>1</v>
      </c>
      <c r="D675" s="2" t="b">
        <f>'2_3'!M676</f>
        <v>1</v>
      </c>
      <c r="E675" s="2" t="b">
        <f>'2_4'!M676</f>
        <v>1</v>
      </c>
      <c r="F675" s="2" t="b">
        <f>'2_5'!M676</f>
        <v>1</v>
      </c>
      <c r="G675" s="2" t="b">
        <f>'2_6'!M676</f>
        <v>1</v>
      </c>
      <c r="H675" s="2" t="b">
        <f>'2_7'!M676</f>
        <v>1</v>
      </c>
      <c r="I675" s="2" t="b">
        <f>'2_8'!M676</f>
        <v>1</v>
      </c>
      <c r="J675" s="2" t="b">
        <f t="shared" si="1"/>
        <v>1</v>
      </c>
    </row>
    <row r="676" ht="12.75" customHeight="1">
      <c r="A676" s="2" t="b">
        <f>'1'!M677</f>
        <v>1</v>
      </c>
      <c r="B676" s="2" t="b">
        <f>'2_1'!M677</f>
        <v>1</v>
      </c>
      <c r="C676" s="2" t="b">
        <f>'2_2'!M677</f>
        <v>1</v>
      </c>
      <c r="D676" s="2" t="b">
        <f>'2_3'!M677</f>
        <v>1</v>
      </c>
      <c r="E676" s="2" t="b">
        <f>'2_4'!M677</f>
        <v>1</v>
      </c>
      <c r="F676" s="2" t="b">
        <f>'2_5'!M677</f>
        <v>1</v>
      </c>
      <c r="G676" s="2" t="b">
        <f>'2_6'!M677</f>
        <v>1</v>
      </c>
      <c r="H676" s="2" t="b">
        <f>'2_7'!M677</f>
        <v>1</v>
      </c>
      <c r="I676" s="2" t="b">
        <f>'2_8'!M677</f>
        <v>1</v>
      </c>
      <c r="J676" s="2" t="b">
        <f t="shared" si="1"/>
        <v>1</v>
      </c>
    </row>
    <row r="677" ht="12.75" customHeight="1">
      <c r="A677" s="2" t="b">
        <f>'1'!M678</f>
        <v>1</v>
      </c>
      <c r="B677" s="2" t="b">
        <f>'2_1'!M678</f>
        <v>1</v>
      </c>
      <c r="C677" s="2" t="b">
        <f>'2_2'!M678</f>
        <v>1</v>
      </c>
      <c r="D677" s="2" t="b">
        <f>'2_3'!M678</f>
        <v>1</v>
      </c>
      <c r="E677" s="2" t="b">
        <f>'2_4'!M678</f>
        <v>1</v>
      </c>
      <c r="F677" s="2" t="b">
        <f>'2_5'!M678</f>
        <v>1</v>
      </c>
      <c r="G677" s="2" t="b">
        <f>'2_6'!M678</f>
        <v>1</v>
      </c>
      <c r="H677" s="2" t="b">
        <f>'2_7'!M678</f>
        <v>1</v>
      </c>
      <c r="I677" s="2" t="b">
        <f>'2_8'!M678</f>
        <v>1</v>
      </c>
      <c r="J677" s="2" t="b">
        <f t="shared" si="1"/>
        <v>1</v>
      </c>
    </row>
    <row r="678" ht="12.75" customHeight="1">
      <c r="A678" s="2" t="b">
        <f>'1'!M679</f>
        <v>1</v>
      </c>
      <c r="B678" s="2" t="b">
        <f>'2_1'!M679</f>
        <v>1</v>
      </c>
      <c r="C678" s="2" t="b">
        <f>'2_2'!M679</f>
        <v>1</v>
      </c>
      <c r="D678" s="2" t="b">
        <f>'2_3'!M679</f>
        <v>1</v>
      </c>
      <c r="E678" s="2" t="b">
        <f>'2_4'!M679</f>
        <v>1</v>
      </c>
      <c r="F678" s="2" t="b">
        <f>'2_5'!M679</f>
        <v>1</v>
      </c>
      <c r="G678" s="2" t="b">
        <f>'2_6'!M679</f>
        <v>1</v>
      </c>
      <c r="H678" s="2" t="b">
        <f>'2_7'!M679</f>
        <v>1</v>
      </c>
      <c r="I678" s="2" t="b">
        <f>'2_8'!M679</f>
        <v>1</v>
      </c>
      <c r="J678" s="2" t="b">
        <f t="shared" si="1"/>
        <v>1</v>
      </c>
    </row>
    <row r="679" ht="12.75" customHeight="1">
      <c r="A679" s="2" t="b">
        <f>'1'!M680</f>
        <v>1</v>
      </c>
      <c r="B679" s="2" t="b">
        <f>'2_1'!M680</f>
        <v>1</v>
      </c>
      <c r="C679" s="2" t="b">
        <f>'2_2'!M680</f>
        <v>1</v>
      </c>
      <c r="D679" s="2" t="b">
        <f>'2_3'!M680</f>
        <v>1</v>
      </c>
      <c r="E679" s="2" t="b">
        <f>'2_4'!M680</f>
        <v>1</v>
      </c>
      <c r="F679" s="2" t="b">
        <f>'2_5'!M680</f>
        <v>1</v>
      </c>
      <c r="G679" s="2" t="b">
        <f>'2_6'!M680</f>
        <v>1</v>
      </c>
      <c r="H679" s="2" t="b">
        <f>'2_7'!M680</f>
        <v>1</v>
      </c>
      <c r="I679" s="2" t="b">
        <f>'2_8'!M680</f>
        <v>1</v>
      </c>
      <c r="J679" s="2" t="b">
        <f t="shared" si="1"/>
        <v>1</v>
      </c>
    </row>
    <row r="680" ht="12.75" customHeight="1">
      <c r="A680" s="2" t="b">
        <f>'1'!M681</f>
        <v>1</v>
      </c>
      <c r="B680" s="2" t="b">
        <f>'2_1'!M681</f>
        <v>1</v>
      </c>
      <c r="C680" s="2" t="b">
        <f>'2_2'!M681</f>
        <v>1</v>
      </c>
      <c r="D680" s="2" t="b">
        <f>'2_3'!M681</f>
        <v>1</v>
      </c>
      <c r="E680" s="2" t="b">
        <f>'2_4'!M681</f>
        <v>1</v>
      </c>
      <c r="F680" s="2" t="b">
        <f>'2_5'!M681</f>
        <v>1</v>
      </c>
      <c r="G680" s="2" t="b">
        <f>'2_6'!M681</f>
        <v>1</v>
      </c>
      <c r="H680" s="2" t="b">
        <f>'2_7'!M681</f>
        <v>1</v>
      </c>
      <c r="I680" s="2" t="b">
        <f>'2_8'!M681</f>
        <v>1</v>
      </c>
      <c r="J680" s="2" t="b">
        <f t="shared" si="1"/>
        <v>1</v>
      </c>
    </row>
    <row r="681" ht="12.75" customHeight="1">
      <c r="A681" s="2" t="b">
        <f>'1'!M682</f>
        <v>1</v>
      </c>
      <c r="B681" s="2" t="b">
        <f>'2_1'!M682</f>
        <v>1</v>
      </c>
      <c r="C681" s="2" t="b">
        <f>'2_2'!M682</f>
        <v>1</v>
      </c>
      <c r="D681" s="2" t="b">
        <f>'2_3'!M682</f>
        <v>1</v>
      </c>
      <c r="E681" s="2" t="b">
        <f>'2_4'!M682</f>
        <v>1</v>
      </c>
      <c r="F681" s="2" t="b">
        <f>'2_5'!M682</f>
        <v>1</v>
      </c>
      <c r="G681" s="2" t="b">
        <f>'2_6'!M682</f>
        <v>1</v>
      </c>
      <c r="H681" s="2" t="b">
        <f>'2_7'!M682</f>
        <v>1</v>
      </c>
      <c r="I681" s="2" t="b">
        <f>'2_8'!M682</f>
        <v>1</v>
      </c>
      <c r="J681" s="2" t="b">
        <f t="shared" si="1"/>
        <v>1</v>
      </c>
    </row>
    <row r="682" ht="12.75" customHeight="1">
      <c r="A682" s="2" t="b">
        <f>'1'!M683</f>
        <v>1</v>
      </c>
      <c r="B682" s="2" t="b">
        <f>'2_1'!M683</f>
        <v>1</v>
      </c>
      <c r="C682" s="2" t="b">
        <f>'2_2'!M683</f>
        <v>1</v>
      </c>
      <c r="D682" s="2" t="b">
        <f>'2_3'!M683</f>
        <v>1</v>
      </c>
      <c r="E682" s="2" t="b">
        <f>'2_4'!M683</f>
        <v>1</v>
      </c>
      <c r="F682" s="2" t="b">
        <f>'2_5'!M683</f>
        <v>1</v>
      </c>
      <c r="G682" s="2" t="b">
        <f>'2_6'!M683</f>
        <v>1</v>
      </c>
      <c r="H682" s="2" t="b">
        <f>'2_7'!M683</f>
        <v>1</v>
      </c>
      <c r="I682" s="2" t="b">
        <f>'2_8'!M683</f>
        <v>1</v>
      </c>
      <c r="J682" s="2" t="b">
        <f t="shared" si="1"/>
        <v>1</v>
      </c>
    </row>
    <row r="683" ht="12.75" customHeight="1">
      <c r="A683" s="2" t="b">
        <f>'1'!M684</f>
        <v>1</v>
      </c>
      <c r="B683" s="2" t="b">
        <f>'2_1'!M684</f>
        <v>1</v>
      </c>
      <c r="C683" s="2" t="b">
        <f>'2_2'!M684</f>
        <v>1</v>
      </c>
      <c r="D683" s="2" t="b">
        <f>'2_3'!M684</f>
        <v>1</v>
      </c>
      <c r="E683" s="2" t="b">
        <f>'2_4'!M684</f>
        <v>1</v>
      </c>
      <c r="F683" s="2" t="b">
        <f>'2_5'!M684</f>
        <v>1</v>
      </c>
      <c r="G683" s="2" t="b">
        <f>'2_6'!M684</f>
        <v>1</v>
      </c>
      <c r="H683" s="2" t="b">
        <f>'2_7'!M684</f>
        <v>1</v>
      </c>
      <c r="I683" s="2" t="b">
        <f>'2_8'!M684</f>
        <v>1</v>
      </c>
      <c r="J683" s="2" t="b">
        <f t="shared" si="1"/>
        <v>1</v>
      </c>
    </row>
    <row r="684" ht="12.75" customHeight="1">
      <c r="A684" s="2" t="b">
        <f>'1'!M685</f>
        <v>1</v>
      </c>
      <c r="B684" s="2" t="b">
        <f>'2_1'!M685</f>
        <v>1</v>
      </c>
      <c r="C684" s="2" t="b">
        <f>'2_2'!M685</f>
        <v>1</v>
      </c>
      <c r="D684" s="2" t="b">
        <f>'2_3'!M685</f>
        <v>1</v>
      </c>
      <c r="E684" s="2" t="b">
        <f>'2_4'!M685</f>
        <v>1</v>
      </c>
      <c r="F684" s="2" t="b">
        <f>'2_5'!M685</f>
        <v>1</v>
      </c>
      <c r="G684" s="2" t="b">
        <f>'2_6'!M685</f>
        <v>1</v>
      </c>
      <c r="H684" s="2" t="b">
        <f>'2_7'!M685</f>
        <v>1</v>
      </c>
      <c r="I684" s="2" t="b">
        <f>'2_8'!M685</f>
        <v>1</v>
      </c>
      <c r="J684" s="2" t="b">
        <f t="shared" si="1"/>
        <v>1</v>
      </c>
    </row>
    <row r="685" ht="12.75" customHeight="1">
      <c r="A685" s="2" t="b">
        <f>'1'!M686</f>
        <v>1</v>
      </c>
      <c r="B685" s="2" t="b">
        <f>'2_1'!M686</f>
        <v>1</v>
      </c>
      <c r="C685" s="2" t="b">
        <f>'2_2'!M686</f>
        <v>1</v>
      </c>
      <c r="D685" s="2" t="b">
        <f>'2_3'!M686</f>
        <v>1</v>
      </c>
      <c r="E685" s="2" t="b">
        <f>'2_4'!M686</f>
        <v>1</v>
      </c>
      <c r="F685" s="2" t="b">
        <f>'2_5'!M686</f>
        <v>1</v>
      </c>
      <c r="G685" s="2" t="b">
        <f>'2_6'!M686</f>
        <v>1</v>
      </c>
      <c r="H685" s="2" t="b">
        <f>'2_7'!M686</f>
        <v>1</v>
      </c>
      <c r="I685" s="2" t="b">
        <f>'2_8'!M686</f>
        <v>1</v>
      </c>
      <c r="J685" s="2" t="b">
        <f t="shared" si="1"/>
        <v>1</v>
      </c>
    </row>
    <row r="686" ht="12.75" customHeight="1">
      <c r="A686" s="2" t="b">
        <f>'1'!M687</f>
        <v>1</v>
      </c>
      <c r="B686" s="2" t="b">
        <f>'2_1'!M687</f>
        <v>1</v>
      </c>
      <c r="C686" s="2" t="b">
        <f>'2_2'!M687</f>
        <v>1</v>
      </c>
      <c r="D686" s="2" t="b">
        <f>'2_3'!M687</f>
        <v>1</v>
      </c>
      <c r="E686" s="2" t="b">
        <f>'2_4'!M687</f>
        <v>1</v>
      </c>
      <c r="F686" s="2" t="b">
        <f>'2_5'!M687</f>
        <v>1</v>
      </c>
      <c r="G686" s="2" t="b">
        <f>'2_6'!M687</f>
        <v>1</v>
      </c>
      <c r="H686" s="2" t="b">
        <f>'2_7'!M687</f>
        <v>1</v>
      </c>
      <c r="I686" s="2" t="b">
        <f>'2_8'!M687</f>
        <v>1</v>
      </c>
      <c r="J686" s="2" t="b">
        <f t="shared" si="1"/>
        <v>1</v>
      </c>
    </row>
    <row r="687" ht="12.75" customHeight="1">
      <c r="A687" s="2" t="b">
        <f>'1'!M688</f>
        <v>1</v>
      </c>
      <c r="B687" s="2" t="b">
        <f>'2_1'!M688</f>
        <v>1</v>
      </c>
      <c r="C687" s="2" t="b">
        <f>'2_2'!M688</f>
        <v>1</v>
      </c>
      <c r="D687" s="2" t="b">
        <f>'2_3'!M688</f>
        <v>1</v>
      </c>
      <c r="E687" s="2" t="b">
        <f>'2_4'!M688</f>
        <v>1</v>
      </c>
      <c r="F687" s="2" t="b">
        <f>'2_5'!M688</f>
        <v>1</v>
      </c>
      <c r="G687" s="2" t="b">
        <f>'2_6'!M688</f>
        <v>1</v>
      </c>
      <c r="H687" s="2" t="b">
        <f>'2_7'!M688</f>
        <v>1</v>
      </c>
      <c r="I687" s="2" t="b">
        <f>'2_8'!M688</f>
        <v>1</v>
      </c>
      <c r="J687" s="2" t="b">
        <f t="shared" si="1"/>
        <v>1</v>
      </c>
    </row>
    <row r="688" ht="12.75" customHeight="1">
      <c r="A688" s="2" t="b">
        <f>'1'!M689</f>
        <v>1</v>
      </c>
      <c r="B688" s="2" t="b">
        <f>'2_1'!M689</f>
        <v>1</v>
      </c>
      <c r="C688" s="2" t="b">
        <f>'2_2'!M689</f>
        <v>1</v>
      </c>
      <c r="D688" s="2" t="b">
        <f>'2_3'!M689</f>
        <v>1</v>
      </c>
      <c r="E688" s="2" t="b">
        <f>'2_4'!M689</f>
        <v>1</v>
      </c>
      <c r="F688" s="2" t="b">
        <f>'2_5'!M689</f>
        <v>1</v>
      </c>
      <c r="G688" s="2" t="b">
        <f>'2_6'!M689</f>
        <v>1</v>
      </c>
      <c r="H688" s="2" t="b">
        <f>'2_7'!M689</f>
        <v>1</v>
      </c>
      <c r="I688" s="2" t="b">
        <f>'2_8'!M689</f>
        <v>1</v>
      </c>
      <c r="J688" s="2" t="b">
        <f t="shared" si="1"/>
        <v>1</v>
      </c>
    </row>
    <row r="689" ht="12.75" customHeight="1">
      <c r="A689" s="2" t="b">
        <f>'1'!M690</f>
        <v>1</v>
      </c>
      <c r="B689" s="2" t="b">
        <f>'2_1'!M690</f>
        <v>1</v>
      </c>
      <c r="C689" s="2" t="b">
        <f>'2_2'!M690</f>
        <v>1</v>
      </c>
      <c r="D689" s="2" t="b">
        <f>'2_3'!M690</f>
        <v>1</v>
      </c>
      <c r="E689" s="2" t="b">
        <f>'2_4'!M690</f>
        <v>1</v>
      </c>
      <c r="F689" s="2" t="b">
        <f>'2_5'!M690</f>
        <v>1</v>
      </c>
      <c r="G689" s="2" t="b">
        <f>'2_6'!M690</f>
        <v>1</v>
      </c>
      <c r="H689" s="2" t="b">
        <f>'2_7'!M690</f>
        <v>1</v>
      </c>
      <c r="I689" s="2" t="b">
        <f>'2_8'!M690</f>
        <v>1</v>
      </c>
      <c r="J689" s="2" t="b">
        <f t="shared" si="1"/>
        <v>1</v>
      </c>
    </row>
    <row r="690" ht="12.75" customHeight="1">
      <c r="A690" s="2" t="b">
        <f>'1'!M691</f>
        <v>1</v>
      </c>
      <c r="B690" s="2" t="b">
        <f>'2_1'!M691</f>
        <v>1</v>
      </c>
      <c r="C690" s="2" t="b">
        <f>'2_2'!M691</f>
        <v>1</v>
      </c>
      <c r="D690" s="2" t="b">
        <f>'2_3'!M691</f>
        <v>1</v>
      </c>
      <c r="E690" s="2" t="b">
        <f>'2_4'!M691</f>
        <v>1</v>
      </c>
      <c r="F690" s="2" t="b">
        <f>'2_5'!M691</f>
        <v>1</v>
      </c>
      <c r="G690" s="2" t="b">
        <f>'2_6'!M691</f>
        <v>1</v>
      </c>
      <c r="H690" s="2" t="b">
        <f>'2_7'!M691</f>
        <v>1</v>
      </c>
      <c r="I690" s="2" t="b">
        <f>'2_8'!M691</f>
        <v>1</v>
      </c>
      <c r="J690" s="2" t="b">
        <f t="shared" si="1"/>
        <v>1</v>
      </c>
    </row>
    <row r="691" ht="12.75" customHeight="1">
      <c r="A691" s="2" t="b">
        <f>'1'!M692</f>
        <v>1</v>
      </c>
      <c r="B691" s="2" t="b">
        <f>'2_1'!M692</f>
        <v>1</v>
      </c>
      <c r="C691" s="2" t="b">
        <f>'2_2'!M692</f>
        <v>1</v>
      </c>
      <c r="D691" s="2" t="b">
        <f>'2_3'!M692</f>
        <v>1</v>
      </c>
      <c r="E691" s="2" t="b">
        <f>'2_4'!M692</f>
        <v>1</v>
      </c>
      <c r="F691" s="2" t="b">
        <f>'2_5'!M692</f>
        <v>1</v>
      </c>
      <c r="G691" s="2" t="b">
        <f>'2_6'!M692</f>
        <v>1</v>
      </c>
      <c r="H691" s="2" t="b">
        <f>'2_7'!M692</f>
        <v>1</v>
      </c>
      <c r="I691" s="2" t="b">
        <f>'2_8'!M692</f>
        <v>1</v>
      </c>
      <c r="J691" s="2" t="b">
        <f t="shared" si="1"/>
        <v>1</v>
      </c>
    </row>
    <row r="692" ht="12.75" customHeight="1">
      <c r="A692" s="2" t="b">
        <f>'1'!M693</f>
        <v>1</v>
      </c>
      <c r="B692" s="2" t="b">
        <f>'2_1'!M693</f>
        <v>1</v>
      </c>
      <c r="C692" s="2" t="b">
        <f>'2_2'!M693</f>
        <v>1</v>
      </c>
      <c r="D692" s="2" t="b">
        <f>'2_3'!M693</f>
        <v>1</v>
      </c>
      <c r="E692" s="2" t="b">
        <f>'2_4'!M693</f>
        <v>1</v>
      </c>
      <c r="F692" s="2" t="b">
        <f>'2_5'!M693</f>
        <v>1</v>
      </c>
      <c r="G692" s="2" t="b">
        <f>'2_6'!M693</f>
        <v>1</v>
      </c>
      <c r="H692" s="2" t="b">
        <f>'2_7'!M693</f>
        <v>1</v>
      </c>
      <c r="I692" s="2" t="b">
        <f>'2_8'!M693</f>
        <v>1</v>
      </c>
      <c r="J692" s="2" t="b">
        <f t="shared" si="1"/>
        <v>1</v>
      </c>
    </row>
    <row r="693" ht="12.75" customHeight="1">
      <c r="A693" s="2" t="b">
        <f>'1'!M694</f>
        <v>1</v>
      </c>
      <c r="B693" s="2" t="b">
        <f>'2_1'!M694</f>
        <v>1</v>
      </c>
      <c r="C693" s="2" t="b">
        <f>'2_2'!M694</f>
        <v>1</v>
      </c>
      <c r="D693" s="2" t="b">
        <f>'2_3'!M694</f>
        <v>1</v>
      </c>
      <c r="E693" s="2" t="b">
        <f>'2_4'!M694</f>
        <v>1</v>
      </c>
      <c r="F693" s="2" t="b">
        <f>'2_5'!M694</f>
        <v>1</v>
      </c>
      <c r="G693" s="2" t="b">
        <f>'2_6'!M694</f>
        <v>1</v>
      </c>
      <c r="H693" s="2" t="b">
        <f>'2_7'!M694</f>
        <v>1</v>
      </c>
      <c r="I693" s="2" t="b">
        <f>'2_8'!M694</f>
        <v>1</v>
      </c>
      <c r="J693" s="2" t="b">
        <f t="shared" si="1"/>
        <v>1</v>
      </c>
    </row>
    <row r="694" ht="12.75" customHeight="1">
      <c r="A694" s="2" t="b">
        <f>'1'!M695</f>
        <v>1</v>
      </c>
      <c r="B694" s="2" t="b">
        <f>'2_1'!M695</f>
        <v>1</v>
      </c>
      <c r="C694" s="2" t="b">
        <f>'2_2'!M695</f>
        <v>1</v>
      </c>
      <c r="D694" s="2" t="b">
        <f>'2_3'!M695</f>
        <v>1</v>
      </c>
      <c r="E694" s="2" t="b">
        <f>'2_4'!M695</f>
        <v>1</v>
      </c>
      <c r="F694" s="2" t="b">
        <f>'2_5'!M695</f>
        <v>1</v>
      </c>
      <c r="G694" s="2" t="b">
        <f>'2_6'!M695</f>
        <v>1</v>
      </c>
      <c r="H694" s="2" t="b">
        <f>'2_7'!M695</f>
        <v>1</v>
      </c>
      <c r="I694" s="2" t="b">
        <f>'2_8'!M695</f>
        <v>1</v>
      </c>
      <c r="J694" s="2" t="b">
        <f t="shared" si="1"/>
        <v>1</v>
      </c>
    </row>
    <row r="695" ht="12.75" customHeight="1">
      <c r="A695" s="2" t="b">
        <f>'1'!M696</f>
        <v>1</v>
      </c>
      <c r="B695" s="2" t="b">
        <f>'2_1'!M696</f>
        <v>1</v>
      </c>
      <c r="C695" s="2" t="b">
        <f>'2_2'!M696</f>
        <v>1</v>
      </c>
      <c r="D695" s="2" t="b">
        <f>'2_3'!M696</f>
        <v>1</v>
      </c>
      <c r="E695" s="2" t="b">
        <f>'2_4'!M696</f>
        <v>1</v>
      </c>
      <c r="F695" s="2" t="b">
        <f>'2_5'!M696</f>
        <v>1</v>
      </c>
      <c r="G695" s="2" t="b">
        <f>'2_6'!M696</f>
        <v>1</v>
      </c>
      <c r="H695" s="2" t="b">
        <f>'2_7'!M696</f>
        <v>1</v>
      </c>
      <c r="I695" s="2" t="b">
        <f>'2_8'!M696</f>
        <v>1</v>
      </c>
      <c r="J695" s="2" t="b">
        <f t="shared" si="1"/>
        <v>1</v>
      </c>
    </row>
    <row r="696" ht="12.75" customHeight="1">
      <c r="A696" s="2" t="b">
        <f>'1'!M697</f>
        <v>1</v>
      </c>
      <c r="B696" s="2" t="b">
        <f>'2_1'!M697</f>
        <v>1</v>
      </c>
      <c r="C696" s="2" t="b">
        <f>'2_2'!M697</f>
        <v>1</v>
      </c>
      <c r="D696" s="2" t="b">
        <f>'2_3'!M697</f>
        <v>1</v>
      </c>
      <c r="E696" s="2" t="b">
        <f>'2_4'!M697</f>
        <v>1</v>
      </c>
      <c r="F696" s="2" t="b">
        <f>'2_5'!M697</f>
        <v>1</v>
      </c>
      <c r="G696" s="2" t="b">
        <f>'2_6'!M697</f>
        <v>1</v>
      </c>
      <c r="H696" s="2" t="b">
        <f>'2_7'!M697</f>
        <v>1</v>
      </c>
      <c r="I696" s="2" t="b">
        <f>'2_8'!M697</f>
        <v>1</v>
      </c>
      <c r="J696" s="2" t="b">
        <f t="shared" si="1"/>
        <v>1</v>
      </c>
    </row>
    <row r="697" ht="12.75" customHeight="1">
      <c r="A697" s="2" t="b">
        <f>'1'!M698</f>
        <v>1</v>
      </c>
      <c r="B697" s="2" t="b">
        <f>'2_1'!M698</f>
        <v>1</v>
      </c>
      <c r="C697" s="2" t="b">
        <f>'2_2'!M698</f>
        <v>1</v>
      </c>
      <c r="D697" s="2" t="b">
        <f>'2_3'!M698</f>
        <v>1</v>
      </c>
      <c r="E697" s="2" t="b">
        <f>'2_4'!M698</f>
        <v>1</v>
      </c>
      <c r="F697" s="2" t="b">
        <f>'2_5'!M698</f>
        <v>1</v>
      </c>
      <c r="G697" s="2" t="b">
        <f>'2_6'!M698</f>
        <v>1</v>
      </c>
      <c r="H697" s="2" t="b">
        <f>'2_7'!M698</f>
        <v>1</v>
      </c>
      <c r="I697" s="2" t="b">
        <f>'2_8'!M698</f>
        <v>1</v>
      </c>
      <c r="J697" s="2" t="b">
        <f t="shared" si="1"/>
        <v>1</v>
      </c>
    </row>
    <row r="698" ht="12.75" customHeight="1">
      <c r="A698" s="2" t="b">
        <f>'1'!M699</f>
        <v>1</v>
      </c>
      <c r="B698" s="2" t="b">
        <f>'2_1'!M699</f>
        <v>1</v>
      </c>
      <c r="C698" s="2" t="b">
        <f>'2_2'!M699</f>
        <v>1</v>
      </c>
      <c r="D698" s="2" t="b">
        <f>'2_3'!M699</f>
        <v>1</v>
      </c>
      <c r="E698" s="2" t="b">
        <f>'2_4'!M699</f>
        <v>1</v>
      </c>
      <c r="F698" s="2" t="b">
        <f>'2_5'!M699</f>
        <v>1</v>
      </c>
      <c r="G698" s="2" t="b">
        <f>'2_6'!M699</f>
        <v>1</v>
      </c>
      <c r="H698" s="2" t="b">
        <f>'2_7'!M699</f>
        <v>1</v>
      </c>
      <c r="I698" s="2" t="b">
        <f>'2_8'!M699</f>
        <v>1</v>
      </c>
      <c r="J698" s="2" t="b">
        <f t="shared" si="1"/>
        <v>1</v>
      </c>
    </row>
    <row r="699" ht="12.75" customHeight="1">
      <c r="A699" s="2" t="b">
        <f>'1'!M700</f>
        <v>1</v>
      </c>
      <c r="B699" s="2" t="b">
        <f>'2_1'!M700</f>
        <v>1</v>
      </c>
      <c r="C699" s="2" t="b">
        <f>'2_2'!M700</f>
        <v>1</v>
      </c>
      <c r="D699" s="2" t="b">
        <f>'2_3'!M700</f>
        <v>1</v>
      </c>
      <c r="E699" s="2" t="b">
        <f>'2_4'!M700</f>
        <v>1</v>
      </c>
      <c r="F699" s="2" t="b">
        <f>'2_5'!M700</f>
        <v>1</v>
      </c>
      <c r="G699" s="2" t="b">
        <f>'2_6'!M700</f>
        <v>1</v>
      </c>
      <c r="H699" s="2" t="b">
        <f>'2_7'!M700</f>
        <v>1</v>
      </c>
      <c r="I699" s="2" t="b">
        <f>'2_8'!M700</f>
        <v>1</v>
      </c>
      <c r="J699" s="2" t="b">
        <f t="shared" si="1"/>
        <v>1</v>
      </c>
    </row>
    <row r="700" ht="12.75" customHeight="1">
      <c r="A700" s="2" t="b">
        <f>'1'!M701</f>
        <v>1</v>
      </c>
      <c r="B700" s="2" t="b">
        <f>'2_1'!M701</f>
        <v>1</v>
      </c>
      <c r="C700" s="2" t="b">
        <f>'2_2'!M701</f>
        <v>1</v>
      </c>
      <c r="D700" s="2" t="b">
        <f>'2_3'!M701</f>
        <v>1</v>
      </c>
      <c r="E700" s="2" t="b">
        <f>'2_4'!M701</f>
        <v>1</v>
      </c>
      <c r="F700" s="2" t="b">
        <f>'2_5'!M701</f>
        <v>1</v>
      </c>
      <c r="G700" s="2" t="b">
        <f>'2_6'!M701</f>
        <v>1</v>
      </c>
      <c r="H700" s="2" t="b">
        <f>'2_7'!M701</f>
        <v>1</v>
      </c>
      <c r="I700" s="2" t="b">
        <f>'2_8'!M701</f>
        <v>1</v>
      </c>
      <c r="J700" s="2" t="b">
        <f t="shared" si="1"/>
        <v>1</v>
      </c>
    </row>
    <row r="701" ht="12.75" customHeight="1">
      <c r="A701" s="2" t="b">
        <f>'1'!M702</f>
        <v>1</v>
      </c>
      <c r="B701" s="2" t="b">
        <f>'2_1'!M702</f>
        <v>1</v>
      </c>
      <c r="C701" s="2" t="b">
        <f>'2_2'!M702</f>
        <v>1</v>
      </c>
      <c r="D701" s="2" t="b">
        <f>'2_3'!M702</f>
        <v>1</v>
      </c>
      <c r="E701" s="2" t="b">
        <f>'2_4'!M702</f>
        <v>1</v>
      </c>
      <c r="F701" s="2" t="b">
        <f>'2_5'!M702</f>
        <v>1</v>
      </c>
      <c r="G701" s="2" t="b">
        <f>'2_6'!M702</f>
        <v>1</v>
      </c>
      <c r="H701" s="2" t="b">
        <f>'2_7'!M702</f>
        <v>1</v>
      </c>
      <c r="I701" s="2" t="b">
        <f>'2_8'!M702</f>
        <v>1</v>
      </c>
      <c r="J701" s="2" t="b">
        <f t="shared" si="1"/>
        <v>1</v>
      </c>
    </row>
    <row r="702" ht="12.75" customHeight="1">
      <c r="A702" s="2" t="b">
        <f>'1'!M703</f>
        <v>1</v>
      </c>
      <c r="B702" s="2" t="b">
        <f>'2_1'!M703</f>
        <v>1</v>
      </c>
      <c r="C702" s="2" t="b">
        <f>'2_2'!M703</f>
        <v>1</v>
      </c>
      <c r="D702" s="2" t="b">
        <f>'2_3'!M703</f>
        <v>1</v>
      </c>
      <c r="E702" s="2" t="b">
        <f>'2_4'!M703</f>
        <v>1</v>
      </c>
      <c r="F702" s="2" t="b">
        <f>'2_5'!M703</f>
        <v>1</v>
      </c>
      <c r="G702" s="2" t="b">
        <f>'2_6'!M703</f>
        <v>1</v>
      </c>
      <c r="H702" s="2" t="b">
        <f>'2_7'!M703</f>
        <v>1</v>
      </c>
      <c r="I702" s="2" t="b">
        <f>'2_8'!M703</f>
        <v>1</v>
      </c>
      <c r="J702" s="2" t="b">
        <f t="shared" si="1"/>
        <v>1</v>
      </c>
    </row>
    <row r="703" ht="12.75" customHeight="1">
      <c r="A703" s="2" t="b">
        <f>'1'!M704</f>
        <v>1</v>
      </c>
      <c r="B703" s="2" t="b">
        <f>'2_1'!M704</f>
        <v>1</v>
      </c>
      <c r="C703" s="2" t="b">
        <f>'2_2'!M704</f>
        <v>1</v>
      </c>
      <c r="D703" s="2" t="b">
        <f>'2_3'!M704</f>
        <v>1</v>
      </c>
      <c r="E703" s="2" t="b">
        <f>'2_4'!M704</f>
        <v>1</v>
      </c>
      <c r="F703" s="2" t="b">
        <f>'2_5'!M704</f>
        <v>1</v>
      </c>
      <c r="G703" s="2" t="b">
        <f>'2_6'!M704</f>
        <v>1</v>
      </c>
      <c r="H703" s="2" t="b">
        <f>'2_7'!M704</f>
        <v>1</v>
      </c>
      <c r="I703" s="2" t="b">
        <f>'2_8'!M704</f>
        <v>1</v>
      </c>
      <c r="J703" s="2" t="b">
        <f t="shared" si="1"/>
        <v>1</v>
      </c>
    </row>
    <row r="704" ht="12.75" customHeight="1">
      <c r="A704" s="2" t="b">
        <f>'1'!M705</f>
        <v>1</v>
      </c>
      <c r="B704" s="2" t="b">
        <f>'2_1'!M705</f>
        <v>1</v>
      </c>
      <c r="C704" s="2" t="b">
        <f>'2_2'!M705</f>
        <v>1</v>
      </c>
      <c r="D704" s="2" t="b">
        <f>'2_3'!M705</f>
        <v>1</v>
      </c>
      <c r="E704" s="2" t="b">
        <f>'2_4'!M705</f>
        <v>1</v>
      </c>
      <c r="F704" s="2" t="b">
        <f>'2_5'!M705</f>
        <v>1</v>
      </c>
      <c r="G704" s="2" t="b">
        <f>'2_6'!M705</f>
        <v>1</v>
      </c>
      <c r="H704" s="2" t="b">
        <f>'2_7'!M705</f>
        <v>1</v>
      </c>
      <c r="I704" s="2" t="b">
        <f>'2_8'!M705</f>
        <v>1</v>
      </c>
      <c r="J704" s="2" t="b">
        <f t="shared" si="1"/>
        <v>1</v>
      </c>
    </row>
    <row r="705" ht="12.75" customHeight="1">
      <c r="A705" s="2" t="b">
        <f>'1'!M706</f>
        <v>1</v>
      </c>
      <c r="B705" s="2" t="b">
        <f>'2_1'!M706</f>
        <v>1</v>
      </c>
      <c r="C705" s="2" t="b">
        <f>'2_2'!M706</f>
        <v>1</v>
      </c>
      <c r="D705" s="2" t="b">
        <f>'2_3'!M706</f>
        <v>1</v>
      </c>
      <c r="E705" s="2" t="b">
        <f>'2_4'!M706</f>
        <v>1</v>
      </c>
      <c r="F705" s="2" t="b">
        <f>'2_5'!M706</f>
        <v>1</v>
      </c>
      <c r="G705" s="2" t="b">
        <f>'2_6'!M706</f>
        <v>1</v>
      </c>
      <c r="H705" s="2" t="b">
        <f>'2_7'!M706</f>
        <v>1</v>
      </c>
      <c r="I705" s="2" t="b">
        <f>'2_8'!M706</f>
        <v>1</v>
      </c>
      <c r="J705" s="2" t="b">
        <f t="shared" si="1"/>
        <v>1</v>
      </c>
    </row>
    <row r="706" ht="12.75" customHeight="1">
      <c r="A706" s="2" t="b">
        <f>'1'!M707</f>
        <v>1</v>
      </c>
      <c r="B706" s="2" t="b">
        <f>'2_1'!M707</f>
        <v>1</v>
      </c>
      <c r="C706" s="2" t="b">
        <f>'2_2'!M707</f>
        <v>1</v>
      </c>
      <c r="D706" s="2" t="b">
        <f>'2_3'!M707</f>
        <v>1</v>
      </c>
      <c r="E706" s="2" t="b">
        <f>'2_4'!M707</f>
        <v>1</v>
      </c>
      <c r="F706" s="2" t="b">
        <f>'2_5'!M707</f>
        <v>1</v>
      </c>
      <c r="G706" s="2" t="b">
        <f>'2_6'!M707</f>
        <v>1</v>
      </c>
      <c r="H706" s="2" t="b">
        <f>'2_7'!M707</f>
        <v>1</v>
      </c>
      <c r="I706" s="2" t="b">
        <f>'2_8'!M707</f>
        <v>1</v>
      </c>
      <c r="J706" s="2" t="b">
        <f t="shared" si="1"/>
        <v>1</v>
      </c>
    </row>
    <row r="707" ht="12.75" customHeight="1">
      <c r="A707" s="2" t="b">
        <f>'1'!M708</f>
        <v>1</v>
      </c>
      <c r="B707" s="2" t="b">
        <f>'2_1'!M708</f>
        <v>1</v>
      </c>
      <c r="C707" s="2" t="b">
        <f>'2_2'!M708</f>
        <v>1</v>
      </c>
      <c r="D707" s="2" t="b">
        <f>'2_3'!M708</f>
        <v>1</v>
      </c>
      <c r="E707" s="2" t="b">
        <f>'2_4'!M708</f>
        <v>1</v>
      </c>
      <c r="F707" s="2" t="b">
        <f>'2_5'!M708</f>
        <v>1</v>
      </c>
      <c r="G707" s="2" t="b">
        <f>'2_6'!M708</f>
        <v>1</v>
      </c>
      <c r="H707" s="2" t="b">
        <f>'2_7'!M708</f>
        <v>1</v>
      </c>
      <c r="I707" s="2" t="b">
        <f>'2_8'!M708</f>
        <v>1</v>
      </c>
      <c r="J707" s="2" t="b">
        <f t="shared" si="1"/>
        <v>1</v>
      </c>
    </row>
    <row r="708" ht="12.75" customHeight="1">
      <c r="A708" s="2" t="b">
        <f>'1'!M709</f>
        <v>1</v>
      </c>
      <c r="B708" s="2" t="b">
        <f>'2_1'!M709</f>
        <v>1</v>
      </c>
      <c r="C708" s="2" t="b">
        <f>'2_2'!M709</f>
        <v>1</v>
      </c>
      <c r="D708" s="2" t="b">
        <f>'2_3'!M709</f>
        <v>1</v>
      </c>
      <c r="E708" s="2" t="b">
        <f>'2_4'!M709</f>
        <v>1</v>
      </c>
      <c r="F708" s="2" t="b">
        <f>'2_5'!M709</f>
        <v>1</v>
      </c>
      <c r="G708" s="2" t="b">
        <f>'2_6'!M709</f>
        <v>1</v>
      </c>
      <c r="H708" s="2" t="b">
        <f>'2_7'!M709</f>
        <v>1</v>
      </c>
      <c r="I708" s="2" t="b">
        <f>'2_8'!M709</f>
        <v>1</v>
      </c>
      <c r="J708" s="2" t="b">
        <f t="shared" si="1"/>
        <v>1</v>
      </c>
    </row>
    <row r="709" ht="12.75" customHeight="1">
      <c r="A709" s="2" t="b">
        <f>'1'!M710</f>
        <v>1</v>
      </c>
      <c r="B709" s="2" t="b">
        <f>'2_1'!M710</f>
        <v>1</v>
      </c>
      <c r="C709" s="2" t="b">
        <f>'2_2'!M710</f>
        <v>1</v>
      </c>
      <c r="D709" s="2" t="b">
        <f>'2_3'!M710</f>
        <v>1</v>
      </c>
      <c r="E709" s="2" t="b">
        <f>'2_4'!M710</f>
        <v>1</v>
      </c>
      <c r="F709" s="2" t="b">
        <f>'2_5'!M710</f>
        <v>1</v>
      </c>
      <c r="G709" s="2" t="b">
        <f>'2_6'!M710</f>
        <v>1</v>
      </c>
      <c r="H709" s="2" t="b">
        <f>'2_7'!M710</f>
        <v>1</v>
      </c>
      <c r="I709" s="2" t="b">
        <f>'2_8'!M710</f>
        <v>1</v>
      </c>
      <c r="J709" s="2" t="b">
        <f t="shared" si="1"/>
        <v>1</v>
      </c>
    </row>
    <row r="710" ht="12.75" customHeight="1">
      <c r="A710" s="2" t="b">
        <f>'1'!M711</f>
        <v>1</v>
      </c>
      <c r="B710" s="2" t="b">
        <f>'2_1'!M711</f>
        <v>1</v>
      </c>
      <c r="C710" s="2" t="b">
        <f>'2_2'!M711</f>
        <v>1</v>
      </c>
      <c r="D710" s="2" t="b">
        <f>'2_3'!M711</f>
        <v>1</v>
      </c>
      <c r="E710" s="2" t="b">
        <f>'2_4'!M711</f>
        <v>1</v>
      </c>
      <c r="F710" s="2" t="b">
        <f>'2_5'!M711</f>
        <v>1</v>
      </c>
      <c r="G710" s="2" t="b">
        <f>'2_6'!M711</f>
        <v>1</v>
      </c>
      <c r="H710" s="2" t="b">
        <f>'2_7'!M711</f>
        <v>1</v>
      </c>
      <c r="I710" s="2" t="b">
        <f>'2_8'!M711</f>
        <v>1</v>
      </c>
      <c r="J710" s="2" t="b">
        <f t="shared" si="1"/>
        <v>1</v>
      </c>
    </row>
    <row r="711" ht="12.75" customHeight="1">
      <c r="A711" s="2" t="b">
        <f>'1'!M712</f>
        <v>1</v>
      </c>
      <c r="B711" s="2" t="b">
        <f>'2_1'!M712</f>
        <v>1</v>
      </c>
      <c r="C711" s="2" t="b">
        <f>'2_2'!M712</f>
        <v>1</v>
      </c>
      <c r="D711" s="2" t="b">
        <f>'2_3'!M712</f>
        <v>1</v>
      </c>
      <c r="E711" s="2" t="b">
        <f>'2_4'!M712</f>
        <v>1</v>
      </c>
      <c r="F711" s="2" t="b">
        <f>'2_5'!M712</f>
        <v>1</v>
      </c>
      <c r="G711" s="2" t="b">
        <f>'2_6'!M712</f>
        <v>1</v>
      </c>
      <c r="H711" s="2" t="b">
        <f>'2_7'!M712</f>
        <v>1</v>
      </c>
      <c r="I711" s="2" t="b">
        <f>'2_8'!M712</f>
        <v>1</v>
      </c>
      <c r="J711" s="2" t="b">
        <f t="shared" si="1"/>
        <v>1</v>
      </c>
    </row>
    <row r="712" ht="12.75" customHeight="1">
      <c r="A712" s="2" t="b">
        <f>'1'!M713</f>
        <v>1</v>
      </c>
      <c r="B712" s="2" t="b">
        <f>'2_1'!M713</f>
        <v>1</v>
      </c>
      <c r="C712" s="2" t="b">
        <f>'2_2'!M713</f>
        <v>1</v>
      </c>
      <c r="D712" s="2" t="b">
        <f>'2_3'!M713</f>
        <v>1</v>
      </c>
      <c r="E712" s="2" t="b">
        <f>'2_4'!M713</f>
        <v>1</v>
      </c>
      <c r="F712" s="2" t="b">
        <f>'2_5'!M713</f>
        <v>1</v>
      </c>
      <c r="G712" s="2" t="b">
        <f>'2_6'!M713</f>
        <v>1</v>
      </c>
      <c r="H712" s="2" t="b">
        <f>'2_7'!M713</f>
        <v>1</v>
      </c>
      <c r="I712" s="2" t="b">
        <f>'2_8'!M713</f>
        <v>1</v>
      </c>
      <c r="J712" s="2" t="b">
        <f t="shared" si="1"/>
        <v>1</v>
      </c>
    </row>
    <row r="713" ht="12.75" customHeight="1">
      <c r="A713" s="2" t="b">
        <f>'1'!M714</f>
        <v>1</v>
      </c>
      <c r="B713" s="2" t="b">
        <f>'2_1'!M714</f>
        <v>1</v>
      </c>
      <c r="C713" s="2" t="b">
        <f>'2_2'!M714</f>
        <v>1</v>
      </c>
      <c r="D713" s="2" t="b">
        <f>'2_3'!M714</f>
        <v>1</v>
      </c>
      <c r="E713" s="2" t="b">
        <f>'2_4'!M714</f>
        <v>1</v>
      </c>
      <c r="F713" s="2" t="b">
        <f>'2_5'!M714</f>
        <v>1</v>
      </c>
      <c r="G713" s="2" t="b">
        <f>'2_6'!M714</f>
        <v>1</v>
      </c>
      <c r="H713" s="2" t="b">
        <f>'2_7'!M714</f>
        <v>1</v>
      </c>
      <c r="I713" s="2" t="b">
        <f>'2_8'!M714</f>
        <v>1</v>
      </c>
      <c r="J713" s="2" t="b">
        <f t="shared" si="1"/>
        <v>1</v>
      </c>
    </row>
    <row r="714" ht="12.75" customHeight="1">
      <c r="A714" s="2" t="b">
        <f>'1'!M715</f>
        <v>1</v>
      </c>
      <c r="B714" s="2" t="b">
        <f>'2_1'!M715</f>
        <v>1</v>
      </c>
      <c r="C714" s="2" t="b">
        <f>'2_2'!M715</f>
        <v>1</v>
      </c>
      <c r="D714" s="2" t="b">
        <f>'2_3'!M715</f>
        <v>1</v>
      </c>
      <c r="E714" s="2" t="b">
        <f>'2_4'!M715</f>
        <v>1</v>
      </c>
      <c r="F714" s="2" t="b">
        <f>'2_5'!M715</f>
        <v>1</v>
      </c>
      <c r="G714" s="2" t="b">
        <f>'2_6'!M715</f>
        <v>1</v>
      </c>
      <c r="H714" s="2" t="b">
        <f>'2_7'!M715</f>
        <v>1</v>
      </c>
      <c r="I714" s="2" t="b">
        <f>'2_8'!M715</f>
        <v>1</v>
      </c>
      <c r="J714" s="2" t="b">
        <f t="shared" si="1"/>
        <v>1</v>
      </c>
    </row>
    <row r="715" ht="12.75" customHeight="1">
      <c r="A715" s="2" t="b">
        <f>'1'!M716</f>
        <v>1</v>
      </c>
      <c r="B715" s="2" t="b">
        <f>'2_1'!M716</f>
        <v>1</v>
      </c>
      <c r="C715" s="2" t="b">
        <f>'2_2'!M716</f>
        <v>1</v>
      </c>
      <c r="D715" s="2" t="b">
        <f>'2_3'!M716</f>
        <v>1</v>
      </c>
      <c r="E715" s="2" t="b">
        <f>'2_4'!M716</f>
        <v>1</v>
      </c>
      <c r="F715" s="2" t="b">
        <f>'2_5'!M716</f>
        <v>1</v>
      </c>
      <c r="G715" s="2" t="b">
        <f>'2_6'!M716</f>
        <v>1</v>
      </c>
      <c r="H715" s="2" t="b">
        <f>'2_7'!M716</f>
        <v>1</v>
      </c>
      <c r="I715" s="2" t="b">
        <f>'2_8'!M716</f>
        <v>1</v>
      </c>
      <c r="J715" s="2" t="b">
        <f t="shared" si="1"/>
        <v>1</v>
      </c>
    </row>
    <row r="716" ht="12.75" customHeight="1">
      <c r="A716" s="2" t="b">
        <f>'1'!M717</f>
        <v>1</v>
      </c>
      <c r="B716" s="2" t="b">
        <f>'2_1'!M717</f>
        <v>1</v>
      </c>
      <c r="C716" s="2" t="b">
        <f>'2_2'!M717</f>
        <v>1</v>
      </c>
      <c r="D716" s="2" t="b">
        <f>'2_3'!M717</f>
        <v>1</v>
      </c>
      <c r="E716" s="2" t="b">
        <f>'2_4'!M717</f>
        <v>1</v>
      </c>
      <c r="F716" s="2" t="b">
        <f>'2_5'!M717</f>
        <v>1</v>
      </c>
      <c r="G716" s="2" t="b">
        <f>'2_6'!M717</f>
        <v>1</v>
      </c>
      <c r="H716" s="2" t="b">
        <f>'2_7'!M717</f>
        <v>1</v>
      </c>
      <c r="I716" s="2" t="b">
        <f>'2_8'!M717</f>
        <v>1</v>
      </c>
      <c r="J716" s="2" t="b">
        <f t="shared" si="1"/>
        <v>1</v>
      </c>
    </row>
    <row r="717" ht="12.75" customHeight="1">
      <c r="A717" s="2" t="b">
        <f>'1'!M718</f>
        <v>1</v>
      </c>
      <c r="B717" s="2" t="b">
        <f>'2_1'!M718</f>
        <v>1</v>
      </c>
      <c r="C717" s="2" t="b">
        <f>'2_2'!M718</f>
        <v>1</v>
      </c>
      <c r="D717" s="2" t="b">
        <f>'2_3'!M718</f>
        <v>1</v>
      </c>
      <c r="E717" s="2" t="b">
        <f>'2_4'!M718</f>
        <v>1</v>
      </c>
      <c r="F717" s="2" t="b">
        <f>'2_5'!M718</f>
        <v>1</v>
      </c>
      <c r="G717" s="2" t="b">
        <f>'2_6'!M718</f>
        <v>1</v>
      </c>
      <c r="H717" s="2" t="b">
        <f>'2_7'!M718</f>
        <v>1</v>
      </c>
      <c r="I717" s="2" t="b">
        <f>'2_8'!M718</f>
        <v>1</v>
      </c>
      <c r="J717" s="2" t="b">
        <f t="shared" si="1"/>
        <v>1</v>
      </c>
    </row>
    <row r="718" ht="12.75" customHeight="1">
      <c r="A718" s="2" t="b">
        <f>'1'!M719</f>
        <v>1</v>
      </c>
      <c r="B718" s="2" t="b">
        <f>'2_1'!M719</f>
        <v>1</v>
      </c>
      <c r="C718" s="2" t="b">
        <f>'2_2'!M719</f>
        <v>1</v>
      </c>
      <c r="D718" s="2" t="b">
        <f>'2_3'!M719</f>
        <v>1</v>
      </c>
      <c r="E718" s="2" t="b">
        <f>'2_4'!M719</f>
        <v>1</v>
      </c>
      <c r="F718" s="2" t="b">
        <f>'2_5'!M719</f>
        <v>1</v>
      </c>
      <c r="G718" s="2" t="b">
        <f>'2_6'!M719</f>
        <v>1</v>
      </c>
      <c r="H718" s="2" t="b">
        <f>'2_7'!M719</f>
        <v>1</v>
      </c>
      <c r="I718" s="2" t="b">
        <f>'2_8'!M719</f>
        <v>1</v>
      </c>
      <c r="J718" s="2" t="b">
        <f t="shared" si="1"/>
        <v>1</v>
      </c>
    </row>
    <row r="719" ht="12.75" customHeight="1">
      <c r="A719" s="2" t="b">
        <f>'1'!M720</f>
        <v>1</v>
      </c>
      <c r="B719" s="2" t="b">
        <f>'2_1'!M720</f>
        <v>1</v>
      </c>
      <c r="C719" s="2" t="b">
        <f>'2_2'!M720</f>
        <v>1</v>
      </c>
      <c r="D719" s="2" t="b">
        <f>'2_3'!M720</f>
        <v>1</v>
      </c>
      <c r="E719" s="2" t="b">
        <f>'2_4'!M720</f>
        <v>1</v>
      </c>
      <c r="F719" s="2" t="b">
        <f>'2_5'!M720</f>
        <v>1</v>
      </c>
      <c r="G719" s="2" t="b">
        <f>'2_6'!M720</f>
        <v>1</v>
      </c>
      <c r="H719" s="2" t="b">
        <f>'2_7'!M720</f>
        <v>1</v>
      </c>
      <c r="I719" s="2" t="b">
        <f>'2_8'!M720</f>
        <v>1</v>
      </c>
      <c r="J719" s="2" t="b">
        <f t="shared" si="1"/>
        <v>1</v>
      </c>
    </row>
    <row r="720" ht="12.75" customHeight="1">
      <c r="A720" s="2" t="b">
        <f>'1'!M721</f>
        <v>1</v>
      </c>
      <c r="B720" s="2" t="b">
        <f>'2_1'!M721</f>
        <v>1</v>
      </c>
      <c r="C720" s="2" t="b">
        <f>'2_2'!M721</f>
        <v>1</v>
      </c>
      <c r="D720" s="2" t="b">
        <f>'2_3'!M721</f>
        <v>1</v>
      </c>
      <c r="E720" s="2" t="b">
        <f>'2_4'!M721</f>
        <v>1</v>
      </c>
      <c r="F720" s="2" t="b">
        <f>'2_5'!M721</f>
        <v>1</v>
      </c>
      <c r="G720" s="2" t="b">
        <f>'2_6'!M721</f>
        <v>1</v>
      </c>
      <c r="H720" s="2" t="b">
        <f>'2_7'!M721</f>
        <v>1</v>
      </c>
      <c r="I720" s="2" t="b">
        <f>'2_8'!M721</f>
        <v>1</v>
      </c>
      <c r="J720" s="2" t="b">
        <f t="shared" si="1"/>
        <v>1</v>
      </c>
    </row>
    <row r="721" ht="12.75" customHeight="1">
      <c r="A721" s="2" t="b">
        <f>'1'!M722</f>
        <v>1</v>
      </c>
      <c r="B721" s="2" t="b">
        <f>'2_1'!M722</f>
        <v>1</v>
      </c>
      <c r="C721" s="2" t="b">
        <f>'2_2'!M722</f>
        <v>1</v>
      </c>
      <c r="D721" s="2" t="b">
        <f>'2_3'!M722</f>
        <v>1</v>
      </c>
      <c r="E721" s="2" t="b">
        <f>'2_4'!M722</f>
        <v>1</v>
      </c>
      <c r="F721" s="2" t="b">
        <f>'2_5'!M722</f>
        <v>1</v>
      </c>
      <c r="G721" s="2" t="b">
        <f>'2_6'!M722</f>
        <v>1</v>
      </c>
      <c r="H721" s="2" t="b">
        <f>'2_7'!M722</f>
        <v>1</v>
      </c>
      <c r="I721" s="2" t="b">
        <f>'2_8'!M722</f>
        <v>1</v>
      </c>
      <c r="J721" s="2" t="b">
        <f t="shared" si="1"/>
        <v>1</v>
      </c>
    </row>
    <row r="722" ht="12.75" customHeight="1">
      <c r="A722" s="2" t="b">
        <f>'1'!M723</f>
        <v>1</v>
      </c>
      <c r="B722" s="2" t="b">
        <f>'2_1'!M723</f>
        <v>1</v>
      </c>
      <c r="C722" s="2" t="b">
        <f>'2_2'!M723</f>
        <v>1</v>
      </c>
      <c r="D722" s="2" t="b">
        <f>'2_3'!M723</f>
        <v>1</v>
      </c>
      <c r="E722" s="2" t="b">
        <f>'2_4'!M723</f>
        <v>1</v>
      </c>
      <c r="F722" s="2" t="b">
        <f>'2_5'!M723</f>
        <v>1</v>
      </c>
      <c r="G722" s="2" t="b">
        <f>'2_6'!M723</f>
        <v>1</v>
      </c>
      <c r="H722" s="2" t="b">
        <f>'2_7'!M723</f>
        <v>1</v>
      </c>
      <c r="I722" s="2" t="b">
        <f>'2_8'!M723</f>
        <v>1</v>
      </c>
      <c r="J722" s="2" t="b">
        <f t="shared" si="1"/>
        <v>1</v>
      </c>
    </row>
    <row r="723" ht="12.75" customHeight="1">
      <c r="A723" s="2" t="b">
        <f>'1'!M724</f>
        <v>1</v>
      </c>
      <c r="B723" s="2" t="b">
        <f>'2_1'!M724</f>
        <v>1</v>
      </c>
      <c r="C723" s="2" t="b">
        <f>'2_2'!M724</f>
        <v>1</v>
      </c>
      <c r="D723" s="2" t="b">
        <f>'2_3'!M724</f>
        <v>1</v>
      </c>
      <c r="E723" s="2" t="b">
        <f>'2_4'!M724</f>
        <v>1</v>
      </c>
      <c r="F723" s="2" t="b">
        <f>'2_5'!M724</f>
        <v>1</v>
      </c>
      <c r="G723" s="2" t="b">
        <f>'2_6'!M724</f>
        <v>1</v>
      </c>
      <c r="H723" s="2" t="b">
        <f>'2_7'!M724</f>
        <v>1</v>
      </c>
      <c r="I723" s="2" t="b">
        <f>'2_8'!M724</f>
        <v>1</v>
      </c>
      <c r="J723" s="2" t="b">
        <f t="shared" si="1"/>
        <v>1</v>
      </c>
    </row>
    <row r="724" ht="12.75" customHeight="1">
      <c r="A724" s="2" t="b">
        <f>'1'!M725</f>
        <v>1</v>
      </c>
      <c r="B724" s="2" t="b">
        <f>'2_1'!M725</f>
        <v>1</v>
      </c>
      <c r="C724" s="2" t="b">
        <f>'2_2'!M725</f>
        <v>1</v>
      </c>
      <c r="D724" s="2" t="b">
        <f>'2_3'!M725</f>
        <v>1</v>
      </c>
      <c r="E724" s="2" t="b">
        <f>'2_4'!M725</f>
        <v>1</v>
      </c>
      <c r="F724" s="2" t="b">
        <f>'2_5'!M725</f>
        <v>1</v>
      </c>
      <c r="G724" s="2" t="b">
        <f>'2_6'!M725</f>
        <v>1</v>
      </c>
      <c r="H724" s="2" t="b">
        <f>'2_7'!M725</f>
        <v>1</v>
      </c>
      <c r="I724" s="2" t="b">
        <f>'2_8'!M725</f>
        <v>1</v>
      </c>
      <c r="J724" s="2" t="b">
        <f t="shared" si="1"/>
        <v>1</v>
      </c>
    </row>
    <row r="725" ht="12.75" customHeight="1">
      <c r="A725" s="2" t="b">
        <f>'1'!M726</f>
        <v>1</v>
      </c>
      <c r="B725" s="2" t="b">
        <f>'2_1'!M726</f>
        <v>1</v>
      </c>
      <c r="C725" s="2" t="b">
        <f>'2_2'!M726</f>
        <v>1</v>
      </c>
      <c r="D725" s="2" t="b">
        <f>'2_3'!M726</f>
        <v>1</v>
      </c>
      <c r="E725" s="2" t="b">
        <f>'2_4'!M726</f>
        <v>1</v>
      </c>
      <c r="F725" s="2" t="b">
        <f>'2_5'!M726</f>
        <v>1</v>
      </c>
      <c r="G725" s="2" t="b">
        <f>'2_6'!M726</f>
        <v>1</v>
      </c>
      <c r="H725" s="2" t="b">
        <f>'2_7'!M726</f>
        <v>1</v>
      </c>
      <c r="I725" s="2" t="b">
        <f>'2_8'!M726</f>
        <v>1</v>
      </c>
      <c r="J725" s="2" t="b">
        <f t="shared" si="1"/>
        <v>1</v>
      </c>
    </row>
    <row r="726" ht="12.75" customHeight="1">
      <c r="A726" s="2" t="b">
        <f>'1'!M727</f>
        <v>1</v>
      </c>
      <c r="B726" s="2" t="b">
        <f>'2_1'!M727</f>
        <v>1</v>
      </c>
      <c r="C726" s="2" t="b">
        <f>'2_2'!M727</f>
        <v>1</v>
      </c>
      <c r="D726" s="2" t="b">
        <f>'2_3'!M727</f>
        <v>1</v>
      </c>
      <c r="E726" s="2" t="b">
        <f>'2_4'!M727</f>
        <v>1</v>
      </c>
      <c r="F726" s="2" t="b">
        <f>'2_5'!M727</f>
        <v>1</v>
      </c>
      <c r="G726" s="2" t="b">
        <f>'2_6'!M727</f>
        <v>1</v>
      </c>
      <c r="H726" s="2" t="b">
        <f>'2_7'!M727</f>
        <v>1</v>
      </c>
      <c r="I726" s="2" t="b">
        <f>'2_8'!M727</f>
        <v>1</v>
      </c>
      <c r="J726" s="2" t="b">
        <f t="shared" si="1"/>
        <v>1</v>
      </c>
    </row>
    <row r="727" ht="12.75" customHeight="1">
      <c r="A727" s="2" t="b">
        <f>'1'!M728</f>
        <v>1</v>
      </c>
      <c r="B727" s="2" t="b">
        <f>'2_1'!M728</f>
        <v>1</v>
      </c>
      <c r="C727" s="2" t="b">
        <f>'2_2'!M728</f>
        <v>1</v>
      </c>
      <c r="D727" s="2" t="b">
        <f>'2_3'!M728</f>
        <v>1</v>
      </c>
      <c r="E727" s="2" t="b">
        <f>'2_4'!M728</f>
        <v>1</v>
      </c>
      <c r="F727" s="2" t="b">
        <f>'2_5'!M728</f>
        <v>1</v>
      </c>
      <c r="G727" s="2" t="b">
        <f>'2_6'!M728</f>
        <v>1</v>
      </c>
      <c r="H727" s="2" t="b">
        <f>'2_7'!M728</f>
        <v>1</v>
      </c>
      <c r="I727" s="2" t="b">
        <f>'2_8'!M728</f>
        <v>1</v>
      </c>
      <c r="J727" s="2" t="b">
        <f t="shared" si="1"/>
        <v>1</v>
      </c>
    </row>
    <row r="728" ht="12.75" customHeight="1">
      <c r="A728" s="2" t="b">
        <f>'1'!M729</f>
        <v>1</v>
      </c>
      <c r="B728" s="2" t="b">
        <f>'2_1'!M729</f>
        <v>1</v>
      </c>
      <c r="C728" s="2" t="b">
        <f>'2_2'!M729</f>
        <v>1</v>
      </c>
      <c r="D728" s="2" t="b">
        <f>'2_3'!M729</f>
        <v>1</v>
      </c>
      <c r="E728" s="2" t="b">
        <f>'2_4'!M729</f>
        <v>1</v>
      </c>
      <c r="F728" s="2" t="b">
        <f>'2_5'!M729</f>
        <v>1</v>
      </c>
      <c r="G728" s="2" t="b">
        <f>'2_6'!M729</f>
        <v>1</v>
      </c>
      <c r="H728" s="2" t="b">
        <f>'2_7'!M729</f>
        <v>1</v>
      </c>
      <c r="I728" s="2" t="b">
        <f>'2_8'!M729</f>
        <v>1</v>
      </c>
      <c r="J728" s="2" t="b">
        <f t="shared" si="1"/>
        <v>1</v>
      </c>
    </row>
    <row r="729" ht="12.75" customHeight="1">
      <c r="A729" s="2" t="b">
        <f>'1'!M730</f>
        <v>1</v>
      </c>
      <c r="B729" s="2" t="b">
        <f>'2_1'!M730</f>
        <v>1</v>
      </c>
      <c r="C729" s="2" t="b">
        <f>'2_2'!M730</f>
        <v>1</v>
      </c>
      <c r="D729" s="2" t="b">
        <f>'2_3'!M730</f>
        <v>1</v>
      </c>
      <c r="E729" s="2" t="b">
        <f>'2_4'!M730</f>
        <v>1</v>
      </c>
      <c r="F729" s="2" t="b">
        <f>'2_5'!M730</f>
        <v>1</v>
      </c>
      <c r="G729" s="2" t="b">
        <f>'2_6'!M730</f>
        <v>1</v>
      </c>
      <c r="H729" s="2" t="b">
        <f>'2_7'!M730</f>
        <v>1</v>
      </c>
      <c r="I729" s="2" t="b">
        <f>'2_8'!M730</f>
        <v>1</v>
      </c>
      <c r="J729" s="2" t="b">
        <f t="shared" si="1"/>
        <v>1</v>
      </c>
    </row>
    <row r="730" ht="12.75" customHeight="1">
      <c r="A730" s="2" t="b">
        <f>'1'!M731</f>
        <v>1</v>
      </c>
      <c r="B730" s="2" t="b">
        <f>'2_1'!M731</f>
        <v>1</v>
      </c>
      <c r="C730" s="2" t="b">
        <f>'2_2'!M731</f>
        <v>1</v>
      </c>
      <c r="D730" s="2" t="b">
        <f>'2_3'!M731</f>
        <v>1</v>
      </c>
      <c r="E730" s="2" t="b">
        <f>'2_4'!M731</f>
        <v>1</v>
      </c>
      <c r="F730" s="2" t="b">
        <f>'2_5'!M731</f>
        <v>1</v>
      </c>
      <c r="G730" s="2" t="b">
        <f>'2_6'!M731</f>
        <v>1</v>
      </c>
      <c r="H730" s="2" t="b">
        <f>'2_7'!M731</f>
        <v>1</v>
      </c>
      <c r="I730" s="2" t="b">
        <f>'2_8'!M731</f>
        <v>1</v>
      </c>
      <c r="J730" s="2" t="b">
        <f t="shared" si="1"/>
        <v>1</v>
      </c>
    </row>
    <row r="731" ht="12.75" customHeight="1">
      <c r="A731" s="2" t="b">
        <f>'1'!M732</f>
        <v>1</v>
      </c>
      <c r="B731" s="2" t="b">
        <f>'2_1'!M732</f>
        <v>1</v>
      </c>
      <c r="C731" s="2" t="b">
        <f>'2_2'!M732</f>
        <v>1</v>
      </c>
      <c r="D731" s="2" t="b">
        <f>'2_3'!M732</f>
        <v>1</v>
      </c>
      <c r="E731" s="2" t="b">
        <f>'2_4'!M732</f>
        <v>1</v>
      </c>
      <c r="F731" s="2" t="b">
        <f>'2_5'!M732</f>
        <v>1</v>
      </c>
      <c r="G731" s="2" t="b">
        <f>'2_6'!M732</f>
        <v>1</v>
      </c>
      <c r="H731" s="2" t="b">
        <f>'2_7'!M732</f>
        <v>1</v>
      </c>
      <c r="I731" s="2" t="b">
        <f>'2_8'!M732</f>
        <v>1</v>
      </c>
      <c r="J731" s="2" t="b">
        <f t="shared" si="1"/>
        <v>1</v>
      </c>
    </row>
    <row r="732" ht="12.75" customHeight="1">
      <c r="A732" s="2" t="b">
        <f>'1'!M733</f>
        <v>1</v>
      </c>
      <c r="B732" s="2" t="b">
        <f>'2_1'!M733</f>
        <v>1</v>
      </c>
      <c r="C732" s="2" t="b">
        <f>'2_2'!M733</f>
        <v>1</v>
      </c>
      <c r="D732" s="2" t="b">
        <f>'2_3'!M733</f>
        <v>1</v>
      </c>
      <c r="E732" s="2" t="b">
        <f>'2_4'!M733</f>
        <v>1</v>
      </c>
      <c r="F732" s="2" t="b">
        <f>'2_5'!M733</f>
        <v>1</v>
      </c>
      <c r="G732" s="2" t="b">
        <f>'2_6'!M733</f>
        <v>1</v>
      </c>
      <c r="H732" s="2" t="b">
        <f>'2_7'!M733</f>
        <v>1</v>
      </c>
      <c r="I732" s="2" t="b">
        <f>'2_8'!M733</f>
        <v>1</v>
      </c>
      <c r="J732" s="2" t="b">
        <f t="shared" si="1"/>
        <v>1</v>
      </c>
    </row>
    <row r="733" ht="12.75" customHeight="1">
      <c r="A733" s="2" t="b">
        <f>'1'!M734</f>
        <v>1</v>
      </c>
      <c r="B733" s="2" t="b">
        <f>'2_1'!M734</f>
        <v>1</v>
      </c>
      <c r="C733" s="2" t="b">
        <f>'2_2'!M734</f>
        <v>1</v>
      </c>
      <c r="D733" s="2" t="b">
        <f>'2_3'!M734</f>
        <v>1</v>
      </c>
      <c r="E733" s="2" t="b">
        <f>'2_4'!M734</f>
        <v>1</v>
      </c>
      <c r="F733" s="2" t="b">
        <f>'2_5'!M734</f>
        <v>1</v>
      </c>
      <c r="G733" s="2" t="b">
        <f>'2_6'!M734</f>
        <v>1</v>
      </c>
      <c r="H733" s="2" t="b">
        <f>'2_7'!M734</f>
        <v>1</v>
      </c>
      <c r="I733" s="2" t="b">
        <f>'2_8'!M734</f>
        <v>1</v>
      </c>
      <c r="J733" s="2" t="b">
        <f t="shared" si="1"/>
        <v>1</v>
      </c>
    </row>
    <row r="734" ht="12.75" customHeight="1">
      <c r="A734" s="2" t="b">
        <f>'1'!M735</f>
        <v>1</v>
      </c>
      <c r="B734" s="2" t="b">
        <f>'2_1'!M735</f>
        <v>1</v>
      </c>
      <c r="C734" s="2" t="b">
        <f>'2_2'!M735</f>
        <v>1</v>
      </c>
      <c r="D734" s="2" t="b">
        <f>'2_3'!M735</f>
        <v>1</v>
      </c>
      <c r="E734" s="2" t="b">
        <f>'2_4'!M735</f>
        <v>1</v>
      </c>
      <c r="F734" s="2" t="b">
        <f>'2_5'!M735</f>
        <v>1</v>
      </c>
      <c r="G734" s="2" t="b">
        <f>'2_6'!M735</f>
        <v>1</v>
      </c>
      <c r="H734" s="2" t="b">
        <f>'2_7'!M735</f>
        <v>1</v>
      </c>
      <c r="I734" s="2" t="b">
        <f>'2_8'!M735</f>
        <v>1</v>
      </c>
      <c r="J734" s="2" t="b">
        <f t="shared" si="1"/>
        <v>1</v>
      </c>
    </row>
    <row r="735" ht="12.75" customHeight="1">
      <c r="A735" s="2" t="b">
        <f>'1'!M736</f>
        <v>1</v>
      </c>
      <c r="B735" s="2" t="b">
        <f>'2_1'!M736</f>
        <v>1</v>
      </c>
      <c r="C735" s="2" t="b">
        <f>'2_2'!M736</f>
        <v>1</v>
      </c>
      <c r="D735" s="2" t="b">
        <f>'2_3'!M736</f>
        <v>1</v>
      </c>
      <c r="E735" s="2" t="b">
        <f>'2_4'!M736</f>
        <v>1</v>
      </c>
      <c r="F735" s="2" t="b">
        <f>'2_5'!M736</f>
        <v>1</v>
      </c>
      <c r="G735" s="2" t="b">
        <f>'2_6'!M736</f>
        <v>1</v>
      </c>
      <c r="H735" s="2" t="b">
        <f>'2_7'!M736</f>
        <v>1</v>
      </c>
      <c r="I735" s="2" t="b">
        <f>'2_8'!M736</f>
        <v>1</v>
      </c>
      <c r="J735" s="2" t="b">
        <f t="shared" si="1"/>
        <v>1</v>
      </c>
    </row>
    <row r="736" ht="12.75" customHeight="1">
      <c r="A736" s="2" t="b">
        <f>'1'!M737</f>
        <v>1</v>
      </c>
      <c r="B736" s="2" t="b">
        <f>'2_1'!M737</f>
        <v>1</v>
      </c>
      <c r="C736" s="2" t="b">
        <f>'2_2'!M737</f>
        <v>1</v>
      </c>
      <c r="D736" s="2" t="b">
        <f>'2_3'!M737</f>
        <v>1</v>
      </c>
      <c r="E736" s="2" t="b">
        <f>'2_4'!M737</f>
        <v>1</v>
      </c>
      <c r="F736" s="2" t="b">
        <f>'2_5'!M737</f>
        <v>1</v>
      </c>
      <c r="G736" s="2" t="b">
        <f>'2_6'!M737</f>
        <v>1</v>
      </c>
      <c r="H736" s="2" t="b">
        <f>'2_7'!M737</f>
        <v>1</v>
      </c>
      <c r="I736" s="2" t="b">
        <f>'2_8'!M737</f>
        <v>1</v>
      </c>
      <c r="J736" s="2" t="b">
        <f t="shared" si="1"/>
        <v>1</v>
      </c>
    </row>
    <row r="737" ht="12.75" customHeight="1">
      <c r="A737" s="2" t="b">
        <f>'1'!M738</f>
        <v>1</v>
      </c>
      <c r="B737" s="2" t="b">
        <f>'2_1'!M738</f>
        <v>1</v>
      </c>
      <c r="C737" s="2" t="b">
        <f>'2_2'!M738</f>
        <v>1</v>
      </c>
      <c r="D737" s="2" t="b">
        <f>'2_3'!M738</f>
        <v>1</v>
      </c>
      <c r="E737" s="2" t="b">
        <f>'2_4'!M738</f>
        <v>1</v>
      </c>
      <c r="F737" s="2" t="b">
        <f>'2_5'!M738</f>
        <v>1</v>
      </c>
      <c r="G737" s="2" t="b">
        <f>'2_6'!M738</f>
        <v>1</v>
      </c>
      <c r="H737" s="2" t="b">
        <f>'2_7'!M738</f>
        <v>1</v>
      </c>
      <c r="I737" s="2" t="b">
        <f>'2_8'!M738</f>
        <v>1</v>
      </c>
      <c r="J737" s="2" t="b">
        <f t="shared" si="1"/>
        <v>1</v>
      </c>
    </row>
    <row r="738" ht="12.75" customHeight="1">
      <c r="A738" s="2" t="b">
        <f>'1'!M739</f>
        <v>1</v>
      </c>
      <c r="B738" s="2" t="b">
        <f>'2_1'!M739</f>
        <v>1</v>
      </c>
      <c r="C738" s="2" t="b">
        <f>'2_2'!M739</f>
        <v>1</v>
      </c>
      <c r="D738" s="2" t="b">
        <f>'2_3'!M739</f>
        <v>1</v>
      </c>
      <c r="E738" s="2" t="b">
        <f>'2_4'!M739</f>
        <v>1</v>
      </c>
      <c r="F738" s="2" t="b">
        <f>'2_5'!M739</f>
        <v>1</v>
      </c>
      <c r="G738" s="2" t="b">
        <f>'2_6'!M739</f>
        <v>1</v>
      </c>
      <c r="H738" s="2" t="b">
        <f>'2_7'!M739</f>
        <v>1</v>
      </c>
      <c r="I738" s="2" t="b">
        <f>'2_8'!M739</f>
        <v>1</v>
      </c>
      <c r="J738" s="2" t="b">
        <f t="shared" si="1"/>
        <v>1</v>
      </c>
    </row>
    <row r="739" ht="12.75" customHeight="1">
      <c r="A739" s="2" t="b">
        <f>'1'!M740</f>
        <v>1</v>
      </c>
      <c r="B739" s="2" t="b">
        <f>'2_1'!M740</f>
        <v>1</v>
      </c>
      <c r="C739" s="2" t="b">
        <f>'2_2'!M740</f>
        <v>1</v>
      </c>
      <c r="D739" s="2" t="b">
        <f>'2_3'!M740</f>
        <v>1</v>
      </c>
      <c r="E739" s="2" t="b">
        <f>'2_4'!M740</f>
        <v>1</v>
      </c>
      <c r="F739" s="2" t="b">
        <f>'2_5'!M740</f>
        <v>1</v>
      </c>
      <c r="G739" s="2" t="b">
        <f>'2_6'!M740</f>
        <v>1</v>
      </c>
      <c r="H739" s="2" t="b">
        <f>'2_7'!M740</f>
        <v>1</v>
      </c>
      <c r="I739" s="2" t="b">
        <f>'2_8'!M740</f>
        <v>1</v>
      </c>
      <c r="J739" s="2" t="b">
        <f t="shared" si="1"/>
        <v>1</v>
      </c>
    </row>
    <row r="740" ht="12.75" customHeight="1">
      <c r="A740" s="2" t="b">
        <f>'1'!M741</f>
        <v>1</v>
      </c>
      <c r="B740" s="2" t="b">
        <f>'2_1'!M741</f>
        <v>1</v>
      </c>
      <c r="C740" s="2" t="b">
        <f>'2_2'!M741</f>
        <v>1</v>
      </c>
      <c r="D740" s="2" t="b">
        <f>'2_3'!M741</f>
        <v>1</v>
      </c>
      <c r="E740" s="2" t="b">
        <f>'2_4'!M741</f>
        <v>1</v>
      </c>
      <c r="F740" s="2" t="b">
        <f>'2_5'!M741</f>
        <v>1</v>
      </c>
      <c r="G740" s="2" t="b">
        <f>'2_6'!M741</f>
        <v>1</v>
      </c>
      <c r="H740" s="2" t="b">
        <f>'2_7'!M741</f>
        <v>1</v>
      </c>
      <c r="I740" s="2" t="b">
        <f>'2_8'!M741</f>
        <v>1</v>
      </c>
      <c r="J740" s="2" t="b">
        <f t="shared" si="1"/>
        <v>1</v>
      </c>
    </row>
    <row r="741" ht="12.75" customHeight="1">
      <c r="A741" s="2" t="b">
        <f>'1'!M742</f>
        <v>1</v>
      </c>
      <c r="B741" s="2" t="b">
        <f>'2_1'!M742</f>
        <v>1</v>
      </c>
      <c r="C741" s="2" t="b">
        <f>'2_2'!M742</f>
        <v>1</v>
      </c>
      <c r="D741" s="2" t="b">
        <f>'2_3'!M742</f>
        <v>1</v>
      </c>
      <c r="E741" s="2" t="b">
        <f>'2_4'!M742</f>
        <v>1</v>
      </c>
      <c r="F741" s="2" t="b">
        <f>'2_5'!M742</f>
        <v>1</v>
      </c>
      <c r="G741" s="2" t="b">
        <f>'2_6'!M742</f>
        <v>1</v>
      </c>
      <c r="H741" s="2" t="b">
        <f>'2_7'!M742</f>
        <v>1</v>
      </c>
      <c r="I741" s="2" t="b">
        <f>'2_8'!M742</f>
        <v>1</v>
      </c>
      <c r="J741" s="2" t="b">
        <f t="shared" si="1"/>
        <v>1</v>
      </c>
    </row>
    <row r="742" ht="12.75" customHeight="1">
      <c r="A742" s="2" t="b">
        <f>'1'!M743</f>
        <v>1</v>
      </c>
      <c r="B742" s="2" t="b">
        <f>'2_1'!M743</f>
        <v>1</v>
      </c>
      <c r="C742" s="2" t="b">
        <f>'2_2'!M743</f>
        <v>1</v>
      </c>
      <c r="D742" s="2" t="b">
        <f>'2_3'!M743</f>
        <v>1</v>
      </c>
      <c r="E742" s="2" t="b">
        <f>'2_4'!M743</f>
        <v>1</v>
      </c>
      <c r="F742" s="2" t="b">
        <f>'2_5'!M743</f>
        <v>1</v>
      </c>
      <c r="G742" s="2" t="b">
        <f>'2_6'!M743</f>
        <v>1</v>
      </c>
      <c r="H742" s="2" t="b">
        <f>'2_7'!M743</f>
        <v>1</v>
      </c>
      <c r="I742" s="2" t="b">
        <f>'2_8'!M743</f>
        <v>1</v>
      </c>
      <c r="J742" s="2" t="b">
        <f t="shared" si="1"/>
        <v>1</v>
      </c>
    </row>
    <row r="743" ht="12.75" customHeight="1">
      <c r="A743" s="2" t="b">
        <f>'1'!M744</f>
        <v>1</v>
      </c>
      <c r="B743" s="2" t="b">
        <f>'2_1'!M744</f>
        <v>1</v>
      </c>
      <c r="C743" s="2" t="b">
        <f>'2_2'!M744</f>
        <v>1</v>
      </c>
      <c r="D743" s="2" t="b">
        <f>'2_3'!M744</f>
        <v>1</v>
      </c>
      <c r="E743" s="2" t="b">
        <f>'2_4'!M744</f>
        <v>1</v>
      </c>
      <c r="F743" s="2" t="b">
        <f>'2_5'!M744</f>
        <v>1</v>
      </c>
      <c r="G743" s="2" t="b">
        <f>'2_6'!M744</f>
        <v>1</v>
      </c>
      <c r="H743" s="2" t="b">
        <f>'2_7'!M744</f>
        <v>1</v>
      </c>
      <c r="I743" s="2" t="b">
        <f>'2_8'!M744</f>
        <v>1</v>
      </c>
      <c r="J743" s="2" t="b">
        <f t="shared" si="1"/>
        <v>1</v>
      </c>
    </row>
    <row r="744" ht="12.75" customHeight="1">
      <c r="A744" s="2" t="b">
        <f>'1'!M745</f>
        <v>1</v>
      </c>
      <c r="B744" s="2" t="b">
        <f>'2_1'!M745</f>
        <v>1</v>
      </c>
      <c r="C744" s="2" t="b">
        <f>'2_2'!M745</f>
        <v>1</v>
      </c>
      <c r="D744" s="2" t="b">
        <f>'2_3'!M745</f>
        <v>1</v>
      </c>
      <c r="E744" s="2" t="b">
        <f>'2_4'!M745</f>
        <v>1</v>
      </c>
      <c r="F744" s="2" t="b">
        <f>'2_5'!M745</f>
        <v>1</v>
      </c>
      <c r="G744" s="2" t="b">
        <f>'2_6'!M745</f>
        <v>1</v>
      </c>
      <c r="H744" s="2" t="b">
        <f>'2_7'!M745</f>
        <v>1</v>
      </c>
      <c r="I744" s="2" t="b">
        <f>'2_8'!M745</f>
        <v>1</v>
      </c>
      <c r="J744" s="2" t="b">
        <f t="shared" si="1"/>
        <v>1</v>
      </c>
    </row>
    <row r="745" ht="12.75" customHeight="1">
      <c r="A745" s="2" t="b">
        <f>'1'!M746</f>
        <v>1</v>
      </c>
      <c r="B745" s="2" t="b">
        <f>'2_1'!M746</f>
        <v>1</v>
      </c>
      <c r="C745" s="2" t="b">
        <f>'2_2'!M746</f>
        <v>1</v>
      </c>
      <c r="D745" s="2" t="b">
        <f>'2_3'!M746</f>
        <v>1</v>
      </c>
      <c r="E745" s="2" t="b">
        <f>'2_4'!M746</f>
        <v>1</v>
      </c>
      <c r="F745" s="2" t="b">
        <f>'2_5'!M746</f>
        <v>1</v>
      </c>
      <c r="G745" s="2" t="b">
        <f>'2_6'!M746</f>
        <v>1</v>
      </c>
      <c r="H745" s="2" t="b">
        <f>'2_7'!M746</f>
        <v>1</v>
      </c>
      <c r="I745" s="2" t="b">
        <f>'2_8'!M746</f>
        <v>1</v>
      </c>
      <c r="J745" s="2" t="b">
        <f t="shared" si="1"/>
        <v>1</v>
      </c>
    </row>
    <row r="746" ht="12.75" customHeight="1">
      <c r="A746" s="2" t="b">
        <f>'1'!M747</f>
        <v>1</v>
      </c>
      <c r="B746" s="2" t="b">
        <f>'2_1'!M747</f>
        <v>1</v>
      </c>
      <c r="C746" s="2" t="b">
        <f>'2_2'!M747</f>
        <v>1</v>
      </c>
      <c r="D746" s="2" t="b">
        <f>'2_3'!M747</f>
        <v>1</v>
      </c>
      <c r="E746" s="2" t="b">
        <f>'2_4'!M747</f>
        <v>1</v>
      </c>
      <c r="F746" s="2" t="b">
        <f>'2_5'!M747</f>
        <v>1</v>
      </c>
      <c r="G746" s="2" t="b">
        <f>'2_6'!M747</f>
        <v>1</v>
      </c>
      <c r="H746" s="2" t="b">
        <f>'2_7'!M747</f>
        <v>1</v>
      </c>
      <c r="I746" s="2" t="b">
        <f>'2_8'!M747</f>
        <v>1</v>
      </c>
      <c r="J746" s="2" t="b">
        <f t="shared" si="1"/>
        <v>1</v>
      </c>
    </row>
    <row r="747" ht="12.75" customHeight="1">
      <c r="A747" s="2" t="b">
        <f>'1'!M748</f>
        <v>1</v>
      </c>
      <c r="B747" s="2" t="b">
        <f>'2_1'!M748</f>
        <v>1</v>
      </c>
      <c r="C747" s="2" t="b">
        <f>'2_2'!M748</f>
        <v>1</v>
      </c>
      <c r="D747" s="2" t="b">
        <f>'2_3'!M748</f>
        <v>1</v>
      </c>
      <c r="E747" s="2" t="b">
        <f>'2_4'!M748</f>
        <v>1</v>
      </c>
      <c r="F747" s="2" t="b">
        <f>'2_5'!M748</f>
        <v>1</v>
      </c>
      <c r="G747" s="2" t="b">
        <f>'2_6'!M748</f>
        <v>1</v>
      </c>
      <c r="H747" s="2" t="b">
        <f>'2_7'!M748</f>
        <v>1</v>
      </c>
      <c r="I747" s="2" t="b">
        <f>'2_8'!M748</f>
        <v>1</v>
      </c>
      <c r="J747" s="2" t="b">
        <f t="shared" si="1"/>
        <v>1</v>
      </c>
    </row>
    <row r="748" ht="12.75" customHeight="1">
      <c r="A748" s="2" t="b">
        <f>'1'!M749</f>
        <v>1</v>
      </c>
      <c r="B748" s="2" t="b">
        <f>'2_1'!M749</f>
        <v>1</v>
      </c>
      <c r="C748" s="2" t="b">
        <f>'2_2'!M749</f>
        <v>1</v>
      </c>
      <c r="D748" s="2" t="b">
        <f>'2_3'!M749</f>
        <v>1</v>
      </c>
      <c r="E748" s="2" t="b">
        <f>'2_4'!M749</f>
        <v>1</v>
      </c>
      <c r="F748" s="2" t="b">
        <f>'2_5'!M749</f>
        <v>1</v>
      </c>
      <c r="G748" s="2" t="b">
        <f>'2_6'!M749</f>
        <v>1</v>
      </c>
      <c r="H748" s="2" t="b">
        <f>'2_7'!M749</f>
        <v>1</v>
      </c>
      <c r="I748" s="2" t="b">
        <f>'2_8'!M749</f>
        <v>1</v>
      </c>
      <c r="J748" s="2" t="b">
        <f t="shared" si="1"/>
        <v>1</v>
      </c>
    </row>
    <row r="749" ht="12.75" customHeight="1">
      <c r="A749" s="2" t="b">
        <f>'1'!M750</f>
        <v>1</v>
      </c>
      <c r="B749" s="2" t="b">
        <f>'2_1'!M750</f>
        <v>1</v>
      </c>
      <c r="C749" s="2" t="b">
        <f>'2_2'!M750</f>
        <v>1</v>
      </c>
      <c r="D749" s="2" t="b">
        <f>'2_3'!M750</f>
        <v>1</v>
      </c>
      <c r="E749" s="2" t="b">
        <f>'2_4'!M750</f>
        <v>1</v>
      </c>
      <c r="F749" s="2" t="b">
        <f>'2_5'!M750</f>
        <v>1</v>
      </c>
      <c r="G749" s="2" t="b">
        <f>'2_6'!M750</f>
        <v>1</v>
      </c>
      <c r="H749" s="2" t="b">
        <f>'2_7'!M750</f>
        <v>1</v>
      </c>
      <c r="I749" s="2" t="b">
        <f>'2_8'!M750</f>
        <v>1</v>
      </c>
      <c r="J749" s="2" t="b">
        <f t="shared" si="1"/>
        <v>1</v>
      </c>
    </row>
    <row r="750" ht="12.75" customHeight="1">
      <c r="A750" s="2" t="b">
        <f>'1'!M751</f>
        <v>1</v>
      </c>
      <c r="B750" s="2" t="b">
        <f>'2_1'!M751</f>
        <v>1</v>
      </c>
      <c r="C750" s="2" t="b">
        <f>'2_2'!M751</f>
        <v>1</v>
      </c>
      <c r="D750" s="2" t="b">
        <f>'2_3'!M751</f>
        <v>1</v>
      </c>
      <c r="E750" s="2" t="b">
        <f>'2_4'!M751</f>
        <v>1</v>
      </c>
      <c r="F750" s="2" t="b">
        <f>'2_5'!M751</f>
        <v>1</v>
      </c>
      <c r="G750" s="2" t="b">
        <f>'2_6'!M751</f>
        <v>1</v>
      </c>
      <c r="H750" s="2" t="b">
        <f>'2_7'!M751</f>
        <v>1</v>
      </c>
      <c r="I750" s="2" t="b">
        <f>'2_8'!M751</f>
        <v>1</v>
      </c>
      <c r="J750" s="2" t="b">
        <f t="shared" si="1"/>
        <v>1</v>
      </c>
    </row>
    <row r="751" ht="12.75" customHeight="1">
      <c r="A751" s="2" t="b">
        <f>'1'!M752</f>
        <v>1</v>
      </c>
      <c r="B751" s="2" t="b">
        <f>'2_1'!M752</f>
        <v>1</v>
      </c>
      <c r="C751" s="2" t="b">
        <f>'2_2'!M752</f>
        <v>1</v>
      </c>
      <c r="D751" s="2" t="b">
        <f>'2_3'!M752</f>
        <v>1</v>
      </c>
      <c r="E751" s="2" t="b">
        <f>'2_4'!M752</f>
        <v>1</v>
      </c>
      <c r="F751" s="2" t="b">
        <f>'2_5'!M752</f>
        <v>1</v>
      </c>
      <c r="G751" s="2" t="b">
        <f>'2_6'!M752</f>
        <v>1</v>
      </c>
      <c r="H751" s="2" t="b">
        <f>'2_7'!M752</f>
        <v>1</v>
      </c>
      <c r="I751" s="2" t="b">
        <f>'2_8'!M752</f>
        <v>1</v>
      </c>
      <c r="J751" s="2" t="b">
        <f t="shared" si="1"/>
        <v>1</v>
      </c>
    </row>
    <row r="752" ht="12.75" customHeight="1">
      <c r="A752" s="2" t="b">
        <f>'1'!M753</f>
        <v>1</v>
      </c>
      <c r="B752" s="2" t="b">
        <f>'2_1'!M753</f>
        <v>1</v>
      </c>
      <c r="C752" s="2" t="b">
        <f>'2_2'!M753</f>
        <v>1</v>
      </c>
      <c r="D752" s="2" t="b">
        <f>'2_3'!M753</f>
        <v>1</v>
      </c>
      <c r="E752" s="2" t="b">
        <f>'2_4'!M753</f>
        <v>1</v>
      </c>
      <c r="F752" s="2" t="b">
        <f>'2_5'!M753</f>
        <v>1</v>
      </c>
      <c r="G752" s="2" t="b">
        <f>'2_6'!M753</f>
        <v>1</v>
      </c>
      <c r="H752" s="2" t="b">
        <f>'2_7'!M753</f>
        <v>1</v>
      </c>
      <c r="I752" s="2" t="b">
        <f>'2_8'!M753</f>
        <v>1</v>
      </c>
      <c r="J752" s="2" t="b">
        <f t="shared" si="1"/>
        <v>1</v>
      </c>
    </row>
    <row r="753" ht="12.75" customHeight="1">
      <c r="A753" s="2" t="b">
        <f>'1'!M754</f>
        <v>1</v>
      </c>
      <c r="B753" s="2" t="b">
        <f>'2_1'!M754</f>
        <v>1</v>
      </c>
      <c r="C753" s="2" t="b">
        <f>'2_2'!M754</f>
        <v>1</v>
      </c>
      <c r="D753" s="2" t="b">
        <f>'2_3'!M754</f>
        <v>1</v>
      </c>
      <c r="E753" s="2" t="b">
        <f>'2_4'!M754</f>
        <v>1</v>
      </c>
      <c r="F753" s="2" t="b">
        <f>'2_5'!M754</f>
        <v>1</v>
      </c>
      <c r="G753" s="2" t="b">
        <f>'2_6'!M754</f>
        <v>1</v>
      </c>
      <c r="H753" s="2" t="b">
        <f>'2_7'!M754</f>
        <v>1</v>
      </c>
      <c r="I753" s="2" t="b">
        <f>'2_8'!M754</f>
        <v>1</v>
      </c>
      <c r="J753" s="2" t="b">
        <f t="shared" si="1"/>
        <v>1</v>
      </c>
    </row>
    <row r="754" ht="12.75" customHeight="1">
      <c r="A754" s="2" t="b">
        <f>'1'!M755</f>
        <v>1</v>
      </c>
      <c r="B754" s="2" t="b">
        <f>'2_1'!M755</f>
        <v>1</v>
      </c>
      <c r="C754" s="2" t="b">
        <f>'2_2'!M755</f>
        <v>1</v>
      </c>
      <c r="D754" s="2" t="b">
        <f>'2_3'!M755</f>
        <v>1</v>
      </c>
      <c r="E754" s="2" t="b">
        <f>'2_4'!M755</f>
        <v>1</v>
      </c>
      <c r="F754" s="2" t="b">
        <f>'2_5'!M755</f>
        <v>1</v>
      </c>
      <c r="G754" s="2" t="b">
        <f>'2_6'!M755</f>
        <v>1</v>
      </c>
      <c r="H754" s="2" t="b">
        <f>'2_7'!M755</f>
        <v>1</v>
      </c>
      <c r="I754" s="2" t="b">
        <f>'2_8'!M755</f>
        <v>1</v>
      </c>
      <c r="J754" s="2" t="b">
        <f t="shared" si="1"/>
        <v>1</v>
      </c>
    </row>
    <row r="755" ht="12.75" customHeight="1">
      <c r="A755" s="2" t="b">
        <f>'1'!M756</f>
        <v>1</v>
      </c>
      <c r="B755" s="2" t="b">
        <f>'2_1'!M756</f>
        <v>1</v>
      </c>
      <c r="C755" s="2" t="b">
        <f>'2_2'!M756</f>
        <v>1</v>
      </c>
      <c r="D755" s="2" t="b">
        <f>'2_3'!M756</f>
        <v>1</v>
      </c>
      <c r="E755" s="2" t="b">
        <f>'2_4'!M756</f>
        <v>1</v>
      </c>
      <c r="F755" s="2" t="b">
        <f>'2_5'!M756</f>
        <v>1</v>
      </c>
      <c r="G755" s="2" t="b">
        <f>'2_6'!M756</f>
        <v>1</v>
      </c>
      <c r="H755" s="2" t="b">
        <f>'2_7'!M756</f>
        <v>1</v>
      </c>
      <c r="I755" s="2" t="b">
        <f>'2_8'!M756</f>
        <v>1</v>
      </c>
      <c r="J755" s="2" t="b">
        <f t="shared" si="1"/>
        <v>1</v>
      </c>
    </row>
    <row r="756" ht="12.75" customHeight="1">
      <c r="A756" s="2" t="b">
        <f>'1'!M757</f>
        <v>1</v>
      </c>
      <c r="B756" s="2" t="b">
        <f>'2_1'!M757</f>
        <v>1</v>
      </c>
      <c r="C756" s="2" t="b">
        <f>'2_2'!M757</f>
        <v>1</v>
      </c>
      <c r="D756" s="2" t="b">
        <f>'2_3'!M757</f>
        <v>1</v>
      </c>
      <c r="E756" s="2" t="b">
        <f>'2_4'!M757</f>
        <v>1</v>
      </c>
      <c r="F756" s="2" t="b">
        <f>'2_5'!M757</f>
        <v>1</v>
      </c>
      <c r="G756" s="2" t="b">
        <f>'2_6'!M757</f>
        <v>1</v>
      </c>
      <c r="H756" s="2" t="b">
        <f>'2_7'!M757</f>
        <v>1</v>
      </c>
      <c r="I756" s="2" t="b">
        <f>'2_8'!M757</f>
        <v>1</v>
      </c>
      <c r="J756" s="2" t="b">
        <f t="shared" si="1"/>
        <v>1</v>
      </c>
    </row>
    <row r="757" ht="12.75" customHeight="1">
      <c r="A757" s="2" t="b">
        <f>'1'!M758</f>
        <v>1</v>
      </c>
      <c r="B757" s="2" t="b">
        <f>'2_1'!M758</f>
        <v>1</v>
      </c>
      <c r="C757" s="2" t="b">
        <f>'2_2'!M758</f>
        <v>1</v>
      </c>
      <c r="D757" s="2" t="b">
        <f>'2_3'!M758</f>
        <v>1</v>
      </c>
      <c r="E757" s="2" t="b">
        <f>'2_4'!M758</f>
        <v>1</v>
      </c>
      <c r="F757" s="2" t="b">
        <f>'2_5'!M758</f>
        <v>1</v>
      </c>
      <c r="G757" s="2" t="b">
        <f>'2_6'!M758</f>
        <v>1</v>
      </c>
      <c r="H757" s="2" t="b">
        <f>'2_7'!M758</f>
        <v>1</v>
      </c>
      <c r="I757" s="2" t="b">
        <f>'2_8'!M758</f>
        <v>1</v>
      </c>
      <c r="J757" s="2" t="b">
        <f t="shared" si="1"/>
        <v>1</v>
      </c>
    </row>
    <row r="758" ht="12.75" customHeight="1">
      <c r="A758" s="2" t="b">
        <f>'1'!M759</f>
        <v>1</v>
      </c>
      <c r="B758" s="2" t="b">
        <f>'2_1'!M759</f>
        <v>1</v>
      </c>
      <c r="C758" s="2" t="b">
        <f>'2_2'!M759</f>
        <v>1</v>
      </c>
      <c r="D758" s="2" t="b">
        <f>'2_3'!M759</f>
        <v>1</v>
      </c>
      <c r="E758" s="2" t="b">
        <f>'2_4'!M759</f>
        <v>1</v>
      </c>
      <c r="F758" s="2" t="b">
        <f>'2_5'!M759</f>
        <v>1</v>
      </c>
      <c r="G758" s="2" t="b">
        <f>'2_6'!M759</f>
        <v>1</v>
      </c>
      <c r="H758" s="2" t="b">
        <f>'2_7'!M759</f>
        <v>1</v>
      </c>
      <c r="I758" s="2" t="b">
        <f>'2_8'!M759</f>
        <v>1</v>
      </c>
      <c r="J758" s="2" t="b">
        <f t="shared" si="1"/>
        <v>1</v>
      </c>
    </row>
    <row r="759" ht="12.75" customHeight="1">
      <c r="A759" s="2" t="b">
        <f>'1'!M760</f>
        <v>1</v>
      </c>
      <c r="B759" s="2" t="b">
        <f>'2_1'!M760</f>
        <v>1</v>
      </c>
      <c r="C759" s="2" t="b">
        <f>'2_2'!M760</f>
        <v>1</v>
      </c>
      <c r="D759" s="2" t="b">
        <f>'2_3'!M760</f>
        <v>1</v>
      </c>
      <c r="E759" s="2" t="b">
        <f>'2_4'!M760</f>
        <v>1</v>
      </c>
      <c r="F759" s="2" t="b">
        <f>'2_5'!M760</f>
        <v>1</v>
      </c>
      <c r="G759" s="2" t="b">
        <f>'2_6'!M760</f>
        <v>1</v>
      </c>
      <c r="H759" s="2" t="b">
        <f>'2_7'!M760</f>
        <v>1</v>
      </c>
      <c r="I759" s="2" t="b">
        <f>'2_8'!M760</f>
        <v>1</v>
      </c>
      <c r="J759" s="2" t="b">
        <f t="shared" si="1"/>
        <v>1</v>
      </c>
    </row>
    <row r="760" ht="12.75" customHeight="1">
      <c r="A760" s="2" t="b">
        <f>'1'!M761</f>
        <v>1</v>
      </c>
      <c r="B760" s="2" t="b">
        <f>'2_1'!M761</f>
        <v>1</v>
      </c>
      <c r="C760" s="2" t="b">
        <f>'2_2'!M761</f>
        <v>1</v>
      </c>
      <c r="D760" s="2" t="b">
        <f>'2_3'!M761</f>
        <v>1</v>
      </c>
      <c r="E760" s="2" t="b">
        <f>'2_4'!M761</f>
        <v>1</v>
      </c>
      <c r="F760" s="2" t="b">
        <f>'2_5'!M761</f>
        <v>1</v>
      </c>
      <c r="G760" s="2" t="b">
        <f>'2_6'!M761</f>
        <v>1</v>
      </c>
      <c r="H760" s="2" t="b">
        <f>'2_7'!M761</f>
        <v>1</v>
      </c>
      <c r="I760" s="2" t="b">
        <f>'2_8'!M761</f>
        <v>1</v>
      </c>
      <c r="J760" s="2" t="b">
        <f t="shared" si="1"/>
        <v>1</v>
      </c>
    </row>
    <row r="761" ht="12.75" customHeight="1">
      <c r="A761" s="2" t="b">
        <f>'1'!M762</f>
        <v>1</v>
      </c>
      <c r="B761" s="2" t="b">
        <f>'2_1'!M762</f>
        <v>1</v>
      </c>
      <c r="C761" s="2" t="b">
        <f>'2_2'!M762</f>
        <v>1</v>
      </c>
      <c r="D761" s="2" t="b">
        <f>'2_3'!M762</f>
        <v>1</v>
      </c>
      <c r="E761" s="2" t="b">
        <f>'2_4'!M762</f>
        <v>1</v>
      </c>
      <c r="F761" s="2" t="b">
        <f>'2_5'!M762</f>
        <v>1</v>
      </c>
      <c r="G761" s="2" t="b">
        <f>'2_6'!M762</f>
        <v>1</v>
      </c>
      <c r="H761" s="2" t="b">
        <f>'2_7'!M762</f>
        <v>1</v>
      </c>
      <c r="I761" s="2" t="b">
        <f>'2_8'!M762</f>
        <v>1</v>
      </c>
      <c r="J761" s="2" t="b">
        <f t="shared" si="1"/>
        <v>1</v>
      </c>
    </row>
    <row r="762" ht="12.75" customHeight="1">
      <c r="A762" s="2" t="b">
        <f>'1'!M763</f>
        <v>1</v>
      </c>
      <c r="B762" s="2" t="b">
        <f>'2_1'!M763</f>
        <v>1</v>
      </c>
      <c r="C762" s="2" t="b">
        <f>'2_2'!M763</f>
        <v>1</v>
      </c>
      <c r="D762" s="2" t="b">
        <f>'2_3'!M763</f>
        <v>1</v>
      </c>
      <c r="E762" s="2" t="b">
        <f>'2_4'!M763</f>
        <v>1</v>
      </c>
      <c r="F762" s="2" t="b">
        <f>'2_5'!M763</f>
        <v>1</v>
      </c>
      <c r="G762" s="2" t="b">
        <f>'2_6'!M763</f>
        <v>1</v>
      </c>
      <c r="H762" s="2" t="b">
        <f>'2_7'!M763</f>
        <v>1</v>
      </c>
      <c r="I762" s="2" t="b">
        <f>'2_8'!M763</f>
        <v>1</v>
      </c>
      <c r="J762" s="2" t="b">
        <f t="shared" si="1"/>
        <v>1</v>
      </c>
    </row>
    <row r="763" ht="12.75" customHeight="1">
      <c r="A763" s="2" t="b">
        <f>'1'!M764</f>
        <v>1</v>
      </c>
      <c r="B763" s="2" t="b">
        <f>'2_1'!M764</f>
        <v>1</v>
      </c>
      <c r="C763" s="2" t="b">
        <f>'2_2'!M764</f>
        <v>1</v>
      </c>
      <c r="D763" s="2" t="b">
        <f>'2_3'!M764</f>
        <v>1</v>
      </c>
      <c r="E763" s="2" t="b">
        <f>'2_4'!M764</f>
        <v>1</v>
      </c>
      <c r="F763" s="2" t="b">
        <f>'2_5'!M764</f>
        <v>1</v>
      </c>
      <c r="G763" s="2" t="b">
        <f>'2_6'!M764</f>
        <v>1</v>
      </c>
      <c r="H763" s="2" t="b">
        <f>'2_7'!M764</f>
        <v>1</v>
      </c>
      <c r="I763" s="2" t="b">
        <f>'2_8'!M764</f>
        <v>1</v>
      </c>
      <c r="J763" s="2" t="b">
        <f t="shared" si="1"/>
        <v>1</v>
      </c>
    </row>
    <row r="764" ht="12.75" customHeight="1">
      <c r="A764" s="2" t="b">
        <f>'1'!M765</f>
        <v>1</v>
      </c>
      <c r="B764" s="2" t="b">
        <f>'2_1'!M765</f>
        <v>1</v>
      </c>
      <c r="C764" s="2" t="b">
        <f>'2_2'!M765</f>
        <v>1</v>
      </c>
      <c r="D764" s="2" t="b">
        <f>'2_3'!M765</f>
        <v>1</v>
      </c>
      <c r="E764" s="2" t="b">
        <f>'2_4'!M765</f>
        <v>1</v>
      </c>
      <c r="F764" s="2" t="b">
        <f>'2_5'!M765</f>
        <v>1</v>
      </c>
      <c r="G764" s="2" t="b">
        <f>'2_6'!M765</f>
        <v>1</v>
      </c>
      <c r="H764" s="2" t="b">
        <f>'2_7'!M765</f>
        <v>1</v>
      </c>
      <c r="I764" s="2" t="b">
        <f>'2_8'!M765</f>
        <v>1</v>
      </c>
      <c r="J764" s="2" t="b">
        <f t="shared" si="1"/>
        <v>1</v>
      </c>
    </row>
    <row r="765" ht="12.75" customHeight="1">
      <c r="A765" s="2" t="b">
        <f>'1'!M766</f>
        <v>1</v>
      </c>
      <c r="B765" s="2" t="b">
        <f>'2_1'!M766</f>
        <v>1</v>
      </c>
      <c r="C765" s="2" t="b">
        <f>'2_2'!M766</f>
        <v>1</v>
      </c>
      <c r="D765" s="2" t="b">
        <f>'2_3'!M766</f>
        <v>1</v>
      </c>
      <c r="E765" s="2" t="b">
        <f>'2_4'!M766</f>
        <v>1</v>
      </c>
      <c r="F765" s="2" t="b">
        <f>'2_5'!M766</f>
        <v>1</v>
      </c>
      <c r="G765" s="2" t="b">
        <f>'2_6'!M766</f>
        <v>1</v>
      </c>
      <c r="H765" s="2" t="b">
        <f>'2_7'!M766</f>
        <v>1</v>
      </c>
      <c r="I765" s="2" t="b">
        <f>'2_8'!M766</f>
        <v>1</v>
      </c>
      <c r="J765" s="2" t="b">
        <f t="shared" si="1"/>
        <v>1</v>
      </c>
    </row>
    <row r="766" ht="12.75" customHeight="1">
      <c r="A766" s="2" t="b">
        <f>'1'!M767</f>
        <v>1</v>
      </c>
      <c r="B766" s="2" t="b">
        <f>'2_1'!M767</f>
        <v>1</v>
      </c>
      <c r="C766" s="2" t="b">
        <f>'2_2'!M767</f>
        <v>1</v>
      </c>
      <c r="D766" s="2" t="b">
        <f>'2_3'!M767</f>
        <v>1</v>
      </c>
      <c r="E766" s="2" t="b">
        <f>'2_4'!M767</f>
        <v>1</v>
      </c>
      <c r="F766" s="2" t="b">
        <f>'2_5'!M767</f>
        <v>1</v>
      </c>
      <c r="G766" s="2" t="b">
        <f>'2_6'!M767</f>
        <v>1</v>
      </c>
      <c r="H766" s="2" t="b">
        <f>'2_7'!M767</f>
        <v>1</v>
      </c>
      <c r="I766" s="2" t="b">
        <f>'2_8'!M767</f>
        <v>1</v>
      </c>
      <c r="J766" s="2" t="b">
        <f t="shared" si="1"/>
        <v>1</v>
      </c>
    </row>
    <row r="767" ht="12.75" customHeight="1">
      <c r="A767" s="2" t="b">
        <f>'1'!M768</f>
        <v>1</v>
      </c>
      <c r="B767" s="2" t="b">
        <f>'2_1'!M768</f>
        <v>1</v>
      </c>
      <c r="C767" s="2" t="b">
        <f>'2_2'!M768</f>
        <v>1</v>
      </c>
      <c r="D767" s="2" t="b">
        <f>'2_3'!M768</f>
        <v>1</v>
      </c>
      <c r="E767" s="2" t="b">
        <f>'2_4'!M768</f>
        <v>1</v>
      </c>
      <c r="F767" s="2" t="b">
        <f>'2_5'!M768</f>
        <v>1</v>
      </c>
      <c r="G767" s="2" t="b">
        <f>'2_6'!M768</f>
        <v>1</v>
      </c>
      <c r="H767" s="2" t="b">
        <f>'2_7'!M768</f>
        <v>1</v>
      </c>
      <c r="I767" s="2" t="b">
        <f>'2_8'!M768</f>
        <v>1</v>
      </c>
      <c r="J767" s="2" t="b">
        <f t="shared" si="1"/>
        <v>1</v>
      </c>
    </row>
    <row r="768" ht="12.75" customHeight="1">
      <c r="A768" s="2" t="b">
        <f>'1'!M769</f>
        <v>1</v>
      </c>
      <c r="B768" s="2" t="b">
        <f>'2_1'!M769</f>
        <v>1</v>
      </c>
      <c r="C768" s="2" t="b">
        <f>'2_2'!M769</f>
        <v>1</v>
      </c>
      <c r="D768" s="2" t="b">
        <f>'2_3'!M769</f>
        <v>1</v>
      </c>
      <c r="E768" s="2" t="b">
        <f>'2_4'!M769</f>
        <v>1</v>
      </c>
      <c r="F768" s="2" t="b">
        <f>'2_5'!M769</f>
        <v>1</v>
      </c>
      <c r="G768" s="2" t="b">
        <f>'2_6'!M769</f>
        <v>1</v>
      </c>
      <c r="H768" s="2" t="b">
        <f>'2_7'!M769</f>
        <v>1</v>
      </c>
      <c r="I768" s="2" t="b">
        <f>'2_8'!M769</f>
        <v>1</v>
      </c>
      <c r="J768" s="2" t="b">
        <f t="shared" si="1"/>
        <v>1</v>
      </c>
    </row>
    <row r="769" ht="12.75" customHeight="1">
      <c r="A769" s="2" t="b">
        <f>'1'!M770</f>
        <v>1</v>
      </c>
      <c r="B769" s="2" t="b">
        <f>'2_1'!M770</f>
        <v>1</v>
      </c>
      <c r="C769" s="2" t="b">
        <f>'2_2'!M770</f>
        <v>1</v>
      </c>
      <c r="D769" s="2" t="b">
        <f>'2_3'!M770</f>
        <v>1</v>
      </c>
      <c r="E769" s="2" t="b">
        <f>'2_4'!M770</f>
        <v>1</v>
      </c>
      <c r="F769" s="2" t="b">
        <f>'2_5'!M770</f>
        <v>1</v>
      </c>
      <c r="G769" s="2" t="b">
        <f>'2_6'!M770</f>
        <v>1</v>
      </c>
      <c r="H769" s="2" t="b">
        <f>'2_7'!M770</f>
        <v>1</v>
      </c>
      <c r="I769" s="2" t="b">
        <f>'2_8'!M770</f>
        <v>1</v>
      </c>
      <c r="J769" s="2" t="b">
        <f t="shared" si="1"/>
        <v>1</v>
      </c>
    </row>
    <row r="770" ht="12.75" customHeight="1">
      <c r="A770" s="2" t="b">
        <f>'1'!M771</f>
        <v>1</v>
      </c>
      <c r="B770" s="2" t="b">
        <f>'2_1'!M771</f>
        <v>1</v>
      </c>
      <c r="C770" s="2" t="b">
        <f>'2_2'!M771</f>
        <v>1</v>
      </c>
      <c r="D770" s="2" t="b">
        <f>'2_3'!M771</f>
        <v>1</v>
      </c>
      <c r="E770" s="2" t="b">
        <f>'2_4'!M771</f>
        <v>1</v>
      </c>
      <c r="F770" s="2" t="b">
        <f>'2_5'!M771</f>
        <v>1</v>
      </c>
      <c r="G770" s="2" t="b">
        <f>'2_6'!M771</f>
        <v>1</v>
      </c>
      <c r="H770" s="2" t="b">
        <f>'2_7'!M771</f>
        <v>1</v>
      </c>
      <c r="I770" s="2" t="b">
        <f>'2_8'!M771</f>
        <v>1</v>
      </c>
      <c r="J770" s="2" t="b">
        <f t="shared" si="1"/>
        <v>1</v>
      </c>
    </row>
    <row r="771" ht="12.75" customHeight="1">
      <c r="A771" s="2" t="b">
        <f>'1'!M772</f>
        <v>1</v>
      </c>
      <c r="B771" s="2" t="b">
        <f>'2_1'!M772</f>
        <v>1</v>
      </c>
      <c r="C771" s="2" t="b">
        <f>'2_2'!M772</f>
        <v>1</v>
      </c>
      <c r="D771" s="2" t="b">
        <f>'2_3'!M772</f>
        <v>1</v>
      </c>
      <c r="E771" s="2" t="b">
        <f>'2_4'!M772</f>
        <v>1</v>
      </c>
      <c r="F771" s="2" t="b">
        <f>'2_5'!M772</f>
        <v>1</v>
      </c>
      <c r="G771" s="2" t="b">
        <f>'2_6'!M772</f>
        <v>1</v>
      </c>
      <c r="H771" s="2" t="b">
        <f>'2_7'!M772</f>
        <v>1</v>
      </c>
      <c r="I771" s="2" t="b">
        <f>'2_8'!M772</f>
        <v>1</v>
      </c>
      <c r="J771" s="2" t="b">
        <f t="shared" si="1"/>
        <v>1</v>
      </c>
    </row>
    <row r="772" ht="12.75" customHeight="1">
      <c r="A772" s="2" t="b">
        <f>'1'!M773</f>
        <v>1</v>
      </c>
      <c r="B772" s="2" t="b">
        <f>'2_1'!M773</f>
        <v>1</v>
      </c>
      <c r="C772" s="2" t="b">
        <f>'2_2'!M773</f>
        <v>1</v>
      </c>
      <c r="D772" s="2" t="b">
        <f>'2_3'!M773</f>
        <v>1</v>
      </c>
      <c r="E772" s="2" t="b">
        <f>'2_4'!M773</f>
        <v>1</v>
      </c>
      <c r="F772" s="2" t="b">
        <f>'2_5'!M773</f>
        <v>1</v>
      </c>
      <c r="G772" s="2" t="b">
        <f>'2_6'!M773</f>
        <v>1</v>
      </c>
      <c r="H772" s="2" t="b">
        <f>'2_7'!M773</f>
        <v>1</v>
      </c>
      <c r="I772" s="2" t="b">
        <f>'2_8'!M773</f>
        <v>1</v>
      </c>
      <c r="J772" s="2" t="b">
        <f t="shared" si="1"/>
        <v>1</v>
      </c>
    </row>
    <row r="773" ht="12.75" customHeight="1">
      <c r="A773" s="2" t="b">
        <f>'1'!M774</f>
        <v>1</v>
      </c>
      <c r="B773" s="2" t="b">
        <f>'2_1'!M774</f>
        <v>1</v>
      </c>
      <c r="C773" s="2" t="b">
        <f>'2_2'!M774</f>
        <v>1</v>
      </c>
      <c r="D773" s="2" t="b">
        <f>'2_3'!M774</f>
        <v>1</v>
      </c>
      <c r="E773" s="2" t="b">
        <f>'2_4'!M774</f>
        <v>1</v>
      </c>
      <c r="F773" s="2" t="b">
        <f>'2_5'!M774</f>
        <v>1</v>
      </c>
      <c r="G773" s="2" t="b">
        <f>'2_6'!M774</f>
        <v>1</v>
      </c>
      <c r="H773" s="2" t="b">
        <f>'2_7'!M774</f>
        <v>1</v>
      </c>
      <c r="I773" s="2" t="b">
        <f>'2_8'!M774</f>
        <v>1</v>
      </c>
      <c r="J773" s="2" t="b">
        <f t="shared" si="1"/>
        <v>1</v>
      </c>
    </row>
    <row r="774" ht="12.75" customHeight="1">
      <c r="A774" s="2" t="b">
        <f>'1'!M775</f>
        <v>1</v>
      </c>
      <c r="B774" s="2" t="b">
        <f>'2_1'!M775</f>
        <v>1</v>
      </c>
      <c r="C774" s="2" t="b">
        <f>'2_2'!M775</f>
        <v>1</v>
      </c>
      <c r="D774" s="2" t="b">
        <f>'2_3'!M775</f>
        <v>1</v>
      </c>
      <c r="E774" s="2" t="b">
        <f>'2_4'!M775</f>
        <v>1</v>
      </c>
      <c r="F774" s="2" t="b">
        <f>'2_5'!M775</f>
        <v>1</v>
      </c>
      <c r="G774" s="2" t="b">
        <f>'2_6'!M775</f>
        <v>1</v>
      </c>
      <c r="H774" s="2" t="b">
        <f>'2_7'!M775</f>
        <v>1</v>
      </c>
      <c r="I774" s="2" t="b">
        <f>'2_8'!M775</f>
        <v>1</v>
      </c>
      <c r="J774" s="2" t="b">
        <f t="shared" si="1"/>
        <v>1</v>
      </c>
    </row>
    <row r="775" ht="12.75" customHeight="1">
      <c r="A775" s="2" t="b">
        <f>'1'!M776</f>
        <v>1</v>
      </c>
      <c r="B775" s="2" t="b">
        <f>'2_1'!M776</f>
        <v>1</v>
      </c>
      <c r="C775" s="2" t="b">
        <f>'2_2'!M776</f>
        <v>1</v>
      </c>
      <c r="D775" s="2" t="b">
        <f>'2_3'!M776</f>
        <v>1</v>
      </c>
      <c r="E775" s="2" t="b">
        <f>'2_4'!M776</f>
        <v>1</v>
      </c>
      <c r="F775" s="2" t="b">
        <f>'2_5'!M776</f>
        <v>1</v>
      </c>
      <c r="G775" s="2" t="b">
        <f>'2_6'!M776</f>
        <v>1</v>
      </c>
      <c r="H775" s="2" t="b">
        <f>'2_7'!M776</f>
        <v>1</v>
      </c>
      <c r="I775" s="2" t="b">
        <f>'2_8'!M776</f>
        <v>1</v>
      </c>
      <c r="J775" s="2" t="b">
        <f t="shared" si="1"/>
        <v>1</v>
      </c>
    </row>
    <row r="776" ht="12.75" customHeight="1">
      <c r="A776" s="2" t="b">
        <f>'1'!M777</f>
        <v>1</v>
      </c>
      <c r="B776" s="2" t="b">
        <f>'2_1'!M777</f>
        <v>1</v>
      </c>
      <c r="C776" s="2" t="b">
        <f>'2_2'!M777</f>
        <v>1</v>
      </c>
      <c r="D776" s="2" t="b">
        <f>'2_3'!M777</f>
        <v>1</v>
      </c>
      <c r="E776" s="2" t="b">
        <f>'2_4'!M777</f>
        <v>1</v>
      </c>
      <c r="F776" s="2" t="b">
        <f>'2_5'!M777</f>
        <v>1</v>
      </c>
      <c r="G776" s="2" t="b">
        <f>'2_6'!M777</f>
        <v>1</v>
      </c>
      <c r="H776" s="2" t="b">
        <f>'2_7'!M777</f>
        <v>1</v>
      </c>
      <c r="I776" s="2" t="b">
        <f>'2_8'!M777</f>
        <v>1</v>
      </c>
      <c r="J776" s="2" t="b">
        <f t="shared" si="1"/>
        <v>1</v>
      </c>
    </row>
    <row r="777" ht="12.75" customHeight="1">
      <c r="A777" s="2" t="b">
        <f>'1'!M778</f>
        <v>1</v>
      </c>
      <c r="B777" s="2" t="b">
        <f>'2_1'!M778</f>
        <v>1</v>
      </c>
      <c r="C777" s="2" t="b">
        <f>'2_2'!M778</f>
        <v>1</v>
      </c>
      <c r="D777" s="2" t="b">
        <f>'2_3'!M778</f>
        <v>1</v>
      </c>
      <c r="E777" s="2" t="b">
        <f>'2_4'!M778</f>
        <v>1</v>
      </c>
      <c r="F777" s="2" t="b">
        <f>'2_5'!M778</f>
        <v>1</v>
      </c>
      <c r="G777" s="2" t="b">
        <f>'2_6'!M778</f>
        <v>1</v>
      </c>
      <c r="H777" s="2" t="b">
        <f>'2_7'!M778</f>
        <v>1</v>
      </c>
      <c r="I777" s="2" t="b">
        <f>'2_8'!M778</f>
        <v>1</v>
      </c>
      <c r="J777" s="2" t="b">
        <f t="shared" si="1"/>
        <v>1</v>
      </c>
    </row>
    <row r="778" ht="12.75" customHeight="1">
      <c r="A778" s="2" t="b">
        <f>'1'!M779</f>
        <v>1</v>
      </c>
      <c r="B778" s="2" t="b">
        <f>'2_1'!M779</f>
        <v>1</v>
      </c>
      <c r="C778" s="2" t="b">
        <f>'2_2'!M779</f>
        <v>1</v>
      </c>
      <c r="D778" s="2" t="b">
        <f>'2_3'!M779</f>
        <v>1</v>
      </c>
      <c r="E778" s="2" t="b">
        <f>'2_4'!M779</f>
        <v>1</v>
      </c>
      <c r="F778" s="2" t="b">
        <f>'2_5'!M779</f>
        <v>1</v>
      </c>
      <c r="G778" s="2" t="b">
        <f>'2_6'!M779</f>
        <v>1</v>
      </c>
      <c r="H778" s="2" t="b">
        <f>'2_7'!M779</f>
        <v>1</v>
      </c>
      <c r="I778" s="2" t="b">
        <f>'2_8'!M779</f>
        <v>1</v>
      </c>
      <c r="J778" s="2" t="b">
        <f t="shared" si="1"/>
        <v>1</v>
      </c>
    </row>
    <row r="779" ht="12.75" customHeight="1">
      <c r="A779" s="2" t="b">
        <f>'1'!M780</f>
        <v>1</v>
      </c>
      <c r="B779" s="2" t="b">
        <f>'2_1'!M780</f>
        <v>1</v>
      </c>
      <c r="C779" s="2" t="b">
        <f>'2_2'!M780</f>
        <v>1</v>
      </c>
      <c r="D779" s="2" t="b">
        <f>'2_3'!M780</f>
        <v>1</v>
      </c>
      <c r="E779" s="2" t="b">
        <f>'2_4'!M780</f>
        <v>1</v>
      </c>
      <c r="F779" s="2" t="b">
        <f>'2_5'!M780</f>
        <v>1</v>
      </c>
      <c r="G779" s="2" t="b">
        <f>'2_6'!M780</f>
        <v>1</v>
      </c>
      <c r="H779" s="2" t="b">
        <f>'2_7'!M780</f>
        <v>1</v>
      </c>
      <c r="I779" s="2" t="b">
        <f>'2_8'!M780</f>
        <v>1</v>
      </c>
      <c r="J779" s="2" t="b">
        <f t="shared" si="1"/>
        <v>1</v>
      </c>
    </row>
    <row r="780" ht="12.75" customHeight="1">
      <c r="A780" s="2" t="b">
        <f>'1'!M781</f>
        <v>1</v>
      </c>
      <c r="B780" s="2" t="b">
        <f>'2_1'!M781</f>
        <v>1</v>
      </c>
      <c r="C780" s="2" t="b">
        <f>'2_2'!M781</f>
        <v>1</v>
      </c>
      <c r="D780" s="2" t="b">
        <f>'2_3'!M781</f>
        <v>1</v>
      </c>
      <c r="E780" s="2" t="b">
        <f>'2_4'!M781</f>
        <v>1</v>
      </c>
      <c r="F780" s="2" t="b">
        <f>'2_5'!M781</f>
        <v>1</v>
      </c>
      <c r="G780" s="2" t="b">
        <f>'2_6'!M781</f>
        <v>1</v>
      </c>
      <c r="H780" s="2" t="b">
        <f>'2_7'!M781</f>
        <v>1</v>
      </c>
      <c r="I780" s="2" t="b">
        <f>'2_8'!M781</f>
        <v>1</v>
      </c>
      <c r="J780" s="2" t="b">
        <f t="shared" si="1"/>
        <v>1</v>
      </c>
    </row>
    <row r="781" ht="12.75" customHeight="1">
      <c r="A781" s="2" t="b">
        <f>'1'!M782</f>
        <v>1</v>
      </c>
      <c r="B781" s="2" t="b">
        <f>'2_1'!M782</f>
        <v>1</v>
      </c>
      <c r="C781" s="2" t="b">
        <f>'2_2'!M782</f>
        <v>1</v>
      </c>
      <c r="D781" s="2" t="b">
        <f>'2_3'!M782</f>
        <v>1</v>
      </c>
      <c r="E781" s="2" t="b">
        <f>'2_4'!M782</f>
        <v>1</v>
      </c>
      <c r="F781" s="2" t="b">
        <f>'2_5'!M782</f>
        <v>1</v>
      </c>
      <c r="G781" s="2" t="b">
        <f>'2_6'!M782</f>
        <v>1</v>
      </c>
      <c r="H781" s="2" t="b">
        <f>'2_7'!M782</f>
        <v>1</v>
      </c>
      <c r="I781" s="2" t="b">
        <f>'2_8'!M782</f>
        <v>1</v>
      </c>
      <c r="J781" s="2" t="b">
        <f t="shared" si="1"/>
        <v>1</v>
      </c>
    </row>
    <row r="782" ht="12.75" customHeight="1">
      <c r="A782" s="2" t="b">
        <f>'1'!M783</f>
        <v>1</v>
      </c>
      <c r="B782" s="2" t="b">
        <f>'2_1'!M783</f>
        <v>1</v>
      </c>
      <c r="C782" s="2" t="b">
        <f>'2_2'!M783</f>
        <v>1</v>
      </c>
      <c r="D782" s="2" t="b">
        <f>'2_3'!M783</f>
        <v>1</v>
      </c>
      <c r="E782" s="2" t="b">
        <f>'2_4'!M783</f>
        <v>1</v>
      </c>
      <c r="F782" s="2" t="b">
        <f>'2_5'!M783</f>
        <v>1</v>
      </c>
      <c r="G782" s="2" t="b">
        <f>'2_6'!M783</f>
        <v>1</v>
      </c>
      <c r="H782" s="2" t="b">
        <f>'2_7'!M783</f>
        <v>1</v>
      </c>
      <c r="I782" s="2" t="b">
        <f>'2_8'!M783</f>
        <v>1</v>
      </c>
      <c r="J782" s="2" t="b">
        <f t="shared" si="1"/>
        <v>1</v>
      </c>
    </row>
    <row r="783" ht="12.75" customHeight="1">
      <c r="A783" s="2" t="b">
        <f>'1'!M784</f>
        <v>1</v>
      </c>
      <c r="B783" s="2" t="b">
        <f>'2_1'!M784</f>
        <v>1</v>
      </c>
      <c r="C783" s="2" t="b">
        <f>'2_2'!M784</f>
        <v>1</v>
      </c>
      <c r="D783" s="2" t="b">
        <f>'2_3'!M784</f>
        <v>1</v>
      </c>
      <c r="E783" s="2" t="b">
        <f>'2_4'!M784</f>
        <v>1</v>
      </c>
      <c r="F783" s="2" t="b">
        <f>'2_5'!M784</f>
        <v>1</v>
      </c>
      <c r="G783" s="2" t="b">
        <f>'2_6'!M784</f>
        <v>1</v>
      </c>
      <c r="H783" s="2" t="b">
        <f>'2_7'!M784</f>
        <v>1</v>
      </c>
      <c r="I783" s="2" t="b">
        <f>'2_8'!M784</f>
        <v>1</v>
      </c>
      <c r="J783" s="2" t="b">
        <f t="shared" si="1"/>
        <v>1</v>
      </c>
    </row>
    <row r="784" ht="12.75" customHeight="1">
      <c r="A784" s="2" t="b">
        <f>'1'!M785</f>
        <v>1</v>
      </c>
      <c r="B784" s="2" t="b">
        <f>'2_1'!M785</f>
        <v>1</v>
      </c>
      <c r="C784" s="2" t="b">
        <f>'2_2'!M785</f>
        <v>1</v>
      </c>
      <c r="D784" s="2" t="b">
        <f>'2_3'!M785</f>
        <v>1</v>
      </c>
      <c r="E784" s="2" t="b">
        <f>'2_4'!M785</f>
        <v>1</v>
      </c>
      <c r="F784" s="2" t="b">
        <f>'2_5'!M785</f>
        <v>1</v>
      </c>
      <c r="G784" s="2" t="b">
        <f>'2_6'!M785</f>
        <v>1</v>
      </c>
      <c r="H784" s="2" t="b">
        <f>'2_7'!M785</f>
        <v>1</v>
      </c>
      <c r="I784" s="2" t="b">
        <f>'2_8'!M785</f>
        <v>1</v>
      </c>
      <c r="J784" s="2" t="b">
        <f t="shared" si="1"/>
        <v>1</v>
      </c>
    </row>
    <row r="785" ht="12.75" customHeight="1">
      <c r="A785" s="2" t="b">
        <f>'1'!M786</f>
        <v>1</v>
      </c>
      <c r="B785" s="2" t="b">
        <f>'2_1'!M786</f>
        <v>1</v>
      </c>
      <c r="C785" s="2" t="b">
        <f>'2_2'!M786</f>
        <v>1</v>
      </c>
      <c r="D785" s="2" t="b">
        <f>'2_3'!M786</f>
        <v>1</v>
      </c>
      <c r="E785" s="2" t="b">
        <f>'2_4'!M786</f>
        <v>1</v>
      </c>
      <c r="F785" s="2" t="b">
        <f>'2_5'!M786</f>
        <v>1</v>
      </c>
      <c r="G785" s="2" t="b">
        <f>'2_6'!M786</f>
        <v>1</v>
      </c>
      <c r="H785" s="2" t="b">
        <f>'2_7'!M786</f>
        <v>1</v>
      </c>
      <c r="I785" s="2" t="b">
        <f>'2_8'!M786</f>
        <v>1</v>
      </c>
      <c r="J785" s="2" t="b">
        <f t="shared" si="1"/>
        <v>1</v>
      </c>
    </row>
    <row r="786" ht="12.75" customHeight="1">
      <c r="A786" s="2" t="b">
        <f>'1'!M787</f>
        <v>1</v>
      </c>
      <c r="B786" s="2" t="b">
        <f>'2_1'!M787</f>
        <v>1</v>
      </c>
      <c r="C786" s="2" t="b">
        <f>'2_2'!M787</f>
        <v>1</v>
      </c>
      <c r="D786" s="2" t="b">
        <f>'2_3'!M787</f>
        <v>1</v>
      </c>
      <c r="E786" s="2" t="b">
        <f>'2_4'!M787</f>
        <v>1</v>
      </c>
      <c r="F786" s="2" t="b">
        <f>'2_5'!M787</f>
        <v>1</v>
      </c>
      <c r="G786" s="2" t="b">
        <f>'2_6'!M787</f>
        <v>1</v>
      </c>
      <c r="H786" s="2" t="b">
        <f>'2_7'!M787</f>
        <v>1</v>
      </c>
      <c r="I786" s="2" t="b">
        <f>'2_8'!M787</f>
        <v>1</v>
      </c>
      <c r="J786" s="2" t="b">
        <f t="shared" si="1"/>
        <v>1</v>
      </c>
    </row>
    <row r="787" ht="12.75" customHeight="1">
      <c r="A787" s="2" t="b">
        <f>'1'!M788</f>
        <v>1</v>
      </c>
      <c r="B787" s="2" t="b">
        <f>'2_1'!M788</f>
        <v>1</v>
      </c>
      <c r="C787" s="2" t="b">
        <f>'2_2'!M788</f>
        <v>1</v>
      </c>
      <c r="D787" s="2" t="b">
        <f>'2_3'!M788</f>
        <v>1</v>
      </c>
      <c r="E787" s="2" t="b">
        <f>'2_4'!M788</f>
        <v>1</v>
      </c>
      <c r="F787" s="2" t="b">
        <f>'2_5'!M788</f>
        <v>1</v>
      </c>
      <c r="G787" s="2" t="b">
        <f>'2_6'!M788</f>
        <v>1</v>
      </c>
      <c r="H787" s="2" t="b">
        <f>'2_7'!M788</f>
        <v>1</v>
      </c>
      <c r="I787" s="2" t="b">
        <f>'2_8'!M788</f>
        <v>1</v>
      </c>
      <c r="J787" s="2" t="b">
        <f t="shared" si="1"/>
        <v>1</v>
      </c>
    </row>
    <row r="788" ht="12.75" customHeight="1">
      <c r="A788" s="2" t="b">
        <f>'1'!M789</f>
        <v>1</v>
      </c>
      <c r="B788" s="2" t="b">
        <f>'2_1'!M789</f>
        <v>1</v>
      </c>
      <c r="C788" s="2" t="b">
        <f>'2_2'!M789</f>
        <v>1</v>
      </c>
      <c r="D788" s="2" t="b">
        <f>'2_3'!M789</f>
        <v>1</v>
      </c>
      <c r="E788" s="2" t="b">
        <f>'2_4'!M789</f>
        <v>1</v>
      </c>
      <c r="F788" s="2" t="b">
        <f>'2_5'!M789</f>
        <v>1</v>
      </c>
      <c r="G788" s="2" t="b">
        <f>'2_6'!M789</f>
        <v>1</v>
      </c>
      <c r="H788" s="2" t="b">
        <f>'2_7'!M789</f>
        <v>1</v>
      </c>
      <c r="I788" s="2" t="b">
        <f>'2_8'!M789</f>
        <v>1</v>
      </c>
      <c r="J788" s="2" t="b">
        <f t="shared" si="1"/>
        <v>1</v>
      </c>
    </row>
    <row r="789" ht="12.75" customHeight="1">
      <c r="A789" s="2" t="b">
        <f>'1'!M790</f>
        <v>1</v>
      </c>
      <c r="B789" s="2" t="b">
        <f>'2_1'!M790</f>
        <v>1</v>
      </c>
      <c r="C789" s="2" t="b">
        <f>'2_2'!M790</f>
        <v>1</v>
      </c>
      <c r="D789" s="2" t="b">
        <f>'2_3'!M790</f>
        <v>1</v>
      </c>
      <c r="E789" s="2" t="b">
        <f>'2_4'!M790</f>
        <v>1</v>
      </c>
      <c r="F789" s="2" t="b">
        <f>'2_5'!M790</f>
        <v>1</v>
      </c>
      <c r="G789" s="2" t="b">
        <f>'2_6'!M790</f>
        <v>1</v>
      </c>
      <c r="H789" s="2" t="b">
        <f>'2_7'!M790</f>
        <v>1</v>
      </c>
      <c r="I789" s="2" t="b">
        <f>'2_8'!M790</f>
        <v>1</v>
      </c>
      <c r="J789" s="2" t="b">
        <f t="shared" si="1"/>
        <v>1</v>
      </c>
    </row>
    <row r="790" ht="12.75" customHeight="1">
      <c r="A790" s="2" t="b">
        <f>'1'!M791</f>
        <v>1</v>
      </c>
      <c r="B790" s="2" t="b">
        <f>'2_1'!M791</f>
        <v>1</v>
      </c>
      <c r="C790" s="2" t="b">
        <f>'2_2'!M791</f>
        <v>1</v>
      </c>
      <c r="D790" s="2" t="b">
        <f>'2_3'!M791</f>
        <v>1</v>
      </c>
      <c r="E790" s="2" t="b">
        <f>'2_4'!M791</f>
        <v>1</v>
      </c>
      <c r="F790" s="2" t="b">
        <f>'2_5'!M791</f>
        <v>1</v>
      </c>
      <c r="G790" s="2" t="b">
        <f>'2_6'!M791</f>
        <v>1</v>
      </c>
      <c r="H790" s="2" t="b">
        <f>'2_7'!M791</f>
        <v>1</v>
      </c>
      <c r="I790" s="2" t="b">
        <f>'2_8'!M791</f>
        <v>1</v>
      </c>
      <c r="J790" s="2" t="b">
        <f t="shared" si="1"/>
        <v>1</v>
      </c>
    </row>
    <row r="791" ht="12.75" customHeight="1">
      <c r="A791" s="2" t="b">
        <f>'1'!M792</f>
        <v>1</v>
      </c>
      <c r="B791" s="2" t="b">
        <f>'2_1'!M792</f>
        <v>1</v>
      </c>
      <c r="C791" s="2" t="b">
        <f>'2_2'!M792</f>
        <v>1</v>
      </c>
      <c r="D791" s="2" t="b">
        <f>'2_3'!M792</f>
        <v>1</v>
      </c>
      <c r="E791" s="2" t="b">
        <f>'2_4'!M792</f>
        <v>1</v>
      </c>
      <c r="F791" s="2" t="b">
        <f>'2_5'!M792</f>
        <v>1</v>
      </c>
      <c r="G791" s="2" t="b">
        <f>'2_6'!M792</f>
        <v>1</v>
      </c>
      <c r="H791" s="2" t="b">
        <f>'2_7'!M792</f>
        <v>1</v>
      </c>
      <c r="I791" s="2" t="b">
        <f>'2_8'!M792</f>
        <v>1</v>
      </c>
      <c r="J791" s="2" t="b">
        <f t="shared" si="1"/>
        <v>1</v>
      </c>
    </row>
    <row r="792" ht="12.75" customHeight="1">
      <c r="A792" s="2" t="b">
        <f>'1'!M793</f>
        <v>1</v>
      </c>
      <c r="B792" s="2" t="b">
        <f>'2_1'!M793</f>
        <v>1</v>
      </c>
      <c r="C792" s="2" t="b">
        <f>'2_2'!M793</f>
        <v>1</v>
      </c>
      <c r="D792" s="2" t="b">
        <f>'2_3'!M793</f>
        <v>1</v>
      </c>
      <c r="E792" s="2" t="b">
        <f>'2_4'!M793</f>
        <v>1</v>
      </c>
      <c r="F792" s="2" t="b">
        <f>'2_5'!M793</f>
        <v>1</v>
      </c>
      <c r="G792" s="2" t="b">
        <f>'2_6'!M793</f>
        <v>1</v>
      </c>
      <c r="H792" s="2" t="b">
        <f>'2_7'!M793</f>
        <v>1</v>
      </c>
      <c r="I792" s="2" t="b">
        <f>'2_8'!M793</f>
        <v>1</v>
      </c>
      <c r="J792" s="2" t="b">
        <f t="shared" si="1"/>
        <v>1</v>
      </c>
    </row>
    <row r="793" ht="12.75" customHeight="1">
      <c r="A793" s="2" t="b">
        <f>'1'!M794</f>
        <v>1</v>
      </c>
      <c r="B793" s="2" t="b">
        <f>'2_1'!M794</f>
        <v>1</v>
      </c>
      <c r="C793" s="2" t="b">
        <f>'2_2'!M794</f>
        <v>1</v>
      </c>
      <c r="D793" s="2" t="b">
        <f>'2_3'!M794</f>
        <v>1</v>
      </c>
      <c r="E793" s="2" t="b">
        <f>'2_4'!M794</f>
        <v>1</v>
      </c>
      <c r="F793" s="2" t="b">
        <f>'2_5'!M794</f>
        <v>1</v>
      </c>
      <c r="G793" s="2" t="b">
        <f>'2_6'!M794</f>
        <v>1</v>
      </c>
      <c r="H793" s="2" t="b">
        <f>'2_7'!M794</f>
        <v>1</v>
      </c>
      <c r="I793" s="2" t="b">
        <f>'2_8'!M794</f>
        <v>1</v>
      </c>
      <c r="J793" s="2" t="b">
        <f t="shared" si="1"/>
        <v>1</v>
      </c>
    </row>
    <row r="794" ht="12.75" customHeight="1">
      <c r="A794" s="2" t="b">
        <f>'1'!M795</f>
        <v>1</v>
      </c>
      <c r="B794" s="2" t="b">
        <f>'2_1'!M795</f>
        <v>1</v>
      </c>
      <c r="C794" s="2" t="b">
        <f>'2_2'!M795</f>
        <v>1</v>
      </c>
      <c r="D794" s="2" t="b">
        <f>'2_3'!M795</f>
        <v>1</v>
      </c>
      <c r="E794" s="2" t="b">
        <f>'2_4'!M795</f>
        <v>1</v>
      </c>
      <c r="F794" s="2" t="b">
        <f>'2_5'!M795</f>
        <v>1</v>
      </c>
      <c r="G794" s="2" t="b">
        <f>'2_6'!M795</f>
        <v>1</v>
      </c>
      <c r="H794" s="2" t="b">
        <f>'2_7'!M795</f>
        <v>1</v>
      </c>
      <c r="I794" s="2" t="b">
        <f>'2_8'!M795</f>
        <v>1</v>
      </c>
      <c r="J794" s="2" t="b">
        <f t="shared" si="1"/>
        <v>1</v>
      </c>
    </row>
    <row r="795" ht="12.75" customHeight="1">
      <c r="A795" s="2" t="b">
        <f>'1'!M796</f>
        <v>1</v>
      </c>
      <c r="B795" s="2" t="b">
        <f>'2_1'!M796</f>
        <v>1</v>
      </c>
      <c r="C795" s="2" t="b">
        <f>'2_2'!M796</f>
        <v>1</v>
      </c>
      <c r="D795" s="2" t="b">
        <f>'2_3'!M796</f>
        <v>1</v>
      </c>
      <c r="E795" s="2" t="b">
        <f>'2_4'!M796</f>
        <v>1</v>
      </c>
      <c r="F795" s="2" t="b">
        <f>'2_5'!M796</f>
        <v>1</v>
      </c>
      <c r="G795" s="2" t="b">
        <f>'2_6'!M796</f>
        <v>1</v>
      </c>
      <c r="H795" s="2" t="b">
        <f>'2_7'!M796</f>
        <v>1</v>
      </c>
      <c r="I795" s="2" t="b">
        <f>'2_8'!M796</f>
        <v>1</v>
      </c>
      <c r="J795" s="2" t="b">
        <f t="shared" si="1"/>
        <v>1</v>
      </c>
    </row>
    <row r="796" ht="12.75" customHeight="1">
      <c r="A796" s="2" t="b">
        <f>'1'!M797</f>
        <v>1</v>
      </c>
      <c r="B796" s="2" t="b">
        <f>'2_1'!M797</f>
        <v>1</v>
      </c>
      <c r="C796" s="2" t="b">
        <f>'2_2'!M797</f>
        <v>1</v>
      </c>
      <c r="D796" s="2" t="b">
        <f>'2_3'!M797</f>
        <v>1</v>
      </c>
      <c r="E796" s="2" t="b">
        <f>'2_4'!M797</f>
        <v>1</v>
      </c>
      <c r="F796" s="2" t="b">
        <f>'2_5'!M797</f>
        <v>1</v>
      </c>
      <c r="G796" s="2" t="b">
        <f>'2_6'!M797</f>
        <v>1</v>
      </c>
      <c r="H796" s="2" t="b">
        <f>'2_7'!M797</f>
        <v>1</v>
      </c>
      <c r="I796" s="2" t="b">
        <f>'2_8'!M797</f>
        <v>1</v>
      </c>
      <c r="J796" s="2" t="b">
        <f t="shared" si="1"/>
        <v>1</v>
      </c>
    </row>
    <row r="797" ht="12.75" customHeight="1">
      <c r="A797" s="2" t="b">
        <f>'1'!M798</f>
        <v>1</v>
      </c>
      <c r="B797" s="2" t="b">
        <f>'2_1'!M798</f>
        <v>1</v>
      </c>
      <c r="C797" s="2" t="b">
        <f>'2_2'!M798</f>
        <v>1</v>
      </c>
      <c r="D797" s="2" t="b">
        <f>'2_3'!M798</f>
        <v>1</v>
      </c>
      <c r="E797" s="2" t="b">
        <f>'2_4'!M798</f>
        <v>1</v>
      </c>
      <c r="F797" s="2" t="b">
        <f>'2_5'!M798</f>
        <v>1</v>
      </c>
      <c r="G797" s="2" t="b">
        <f>'2_6'!M798</f>
        <v>1</v>
      </c>
      <c r="H797" s="2" t="b">
        <f>'2_7'!M798</f>
        <v>1</v>
      </c>
      <c r="I797" s="2" t="b">
        <f>'2_8'!M798</f>
        <v>1</v>
      </c>
      <c r="J797" s="2" t="b">
        <f t="shared" si="1"/>
        <v>1</v>
      </c>
    </row>
    <row r="798" ht="12.75" customHeight="1">
      <c r="A798" s="2" t="b">
        <f>'1'!M799</f>
        <v>1</v>
      </c>
      <c r="B798" s="2" t="b">
        <f>'2_1'!M799</f>
        <v>1</v>
      </c>
      <c r="C798" s="2" t="b">
        <f>'2_2'!M799</f>
        <v>1</v>
      </c>
      <c r="D798" s="2" t="b">
        <f>'2_3'!M799</f>
        <v>1</v>
      </c>
      <c r="E798" s="2" t="b">
        <f>'2_4'!M799</f>
        <v>1</v>
      </c>
      <c r="F798" s="2" t="b">
        <f>'2_5'!M799</f>
        <v>1</v>
      </c>
      <c r="G798" s="2" t="b">
        <f>'2_6'!M799</f>
        <v>1</v>
      </c>
      <c r="H798" s="2" t="b">
        <f>'2_7'!M799</f>
        <v>1</v>
      </c>
      <c r="I798" s="2" t="b">
        <f>'2_8'!M799</f>
        <v>1</v>
      </c>
      <c r="J798" s="2" t="b">
        <f t="shared" si="1"/>
        <v>1</v>
      </c>
    </row>
    <row r="799" ht="12.75" customHeight="1">
      <c r="A799" s="2" t="b">
        <f>'1'!M800</f>
        <v>1</v>
      </c>
      <c r="B799" s="2" t="b">
        <f>'2_1'!M800</f>
        <v>1</v>
      </c>
      <c r="C799" s="2" t="b">
        <f>'2_2'!M800</f>
        <v>1</v>
      </c>
      <c r="D799" s="2" t="b">
        <f>'2_3'!M800</f>
        <v>1</v>
      </c>
      <c r="E799" s="2" t="b">
        <f>'2_4'!M800</f>
        <v>1</v>
      </c>
      <c r="F799" s="2" t="b">
        <f>'2_5'!M800</f>
        <v>1</v>
      </c>
      <c r="G799" s="2" t="b">
        <f>'2_6'!M800</f>
        <v>1</v>
      </c>
      <c r="H799" s="2" t="b">
        <f>'2_7'!M800</f>
        <v>1</v>
      </c>
      <c r="I799" s="2" t="b">
        <f>'2_8'!M800</f>
        <v>1</v>
      </c>
      <c r="J799" s="2" t="b">
        <f t="shared" si="1"/>
        <v>1</v>
      </c>
    </row>
    <row r="800" ht="12.75" customHeight="1">
      <c r="A800" s="2" t="b">
        <f>'1'!M801</f>
        <v>1</v>
      </c>
      <c r="B800" s="2" t="b">
        <f>'2_1'!M801</f>
        <v>1</v>
      </c>
      <c r="C800" s="2" t="b">
        <f>'2_2'!M801</f>
        <v>1</v>
      </c>
      <c r="D800" s="2" t="b">
        <f>'2_3'!M801</f>
        <v>1</v>
      </c>
      <c r="E800" s="2" t="b">
        <f>'2_4'!M801</f>
        <v>1</v>
      </c>
      <c r="F800" s="2" t="b">
        <f>'2_5'!M801</f>
        <v>1</v>
      </c>
      <c r="G800" s="2" t="b">
        <f>'2_6'!M801</f>
        <v>1</v>
      </c>
      <c r="H800" s="2" t="b">
        <f>'2_7'!M801</f>
        <v>1</v>
      </c>
      <c r="I800" s="2" t="b">
        <f>'2_8'!M801</f>
        <v>1</v>
      </c>
      <c r="J800" s="2" t="b">
        <f t="shared" si="1"/>
        <v>1</v>
      </c>
    </row>
    <row r="801" ht="12.75" customHeight="1">
      <c r="A801" s="2" t="b">
        <f>'1'!M802</f>
        <v>1</v>
      </c>
      <c r="B801" s="2" t="b">
        <f>'2_1'!M802</f>
        <v>1</v>
      </c>
      <c r="C801" s="2" t="b">
        <f>'2_2'!M802</f>
        <v>1</v>
      </c>
      <c r="D801" s="2" t="b">
        <f>'2_3'!M802</f>
        <v>1</v>
      </c>
      <c r="E801" s="2" t="b">
        <f>'2_4'!M802</f>
        <v>1</v>
      </c>
      <c r="F801" s="2" t="b">
        <f>'2_5'!M802</f>
        <v>1</v>
      </c>
      <c r="G801" s="2" t="b">
        <f>'2_6'!M802</f>
        <v>1</v>
      </c>
      <c r="H801" s="2" t="b">
        <f>'2_7'!M802</f>
        <v>1</v>
      </c>
      <c r="I801" s="2" t="b">
        <f>'2_8'!M802</f>
        <v>1</v>
      </c>
      <c r="J801" s="2" t="b">
        <f t="shared" si="1"/>
        <v>1</v>
      </c>
    </row>
    <row r="802" ht="12.75" customHeight="1">
      <c r="A802" s="2" t="b">
        <f>'1'!M803</f>
        <v>1</v>
      </c>
      <c r="B802" s="2" t="b">
        <f>'2_1'!M803</f>
        <v>1</v>
      </c>
      <c r="C802" s="2" t="b">
        <f>'2_2'!M803</f>
        <v>1</v>
      </c>
      <c r="D802" s="2" t="b">
        <f>'2_3'!M803</f>
        <v>1</v>
      </c>
      <c r="E802" s="2" t="b">
        <f>'2_4'!M803</f>
        <v>1</v>
      </c>
      <c r="F802" s="2" t="b">
        <f>'2_5'!M803</f>
        <v>1</v>
      </c>
      <c r="G802" s="2" t="b">
        <f>'2_6'!M803</f>
        <v>1</v>
      </c>
      <c r="H802" s="2" t="b">
        <f>'2_7'!M803</f>
        <v>1</v>
      </c>
      <c r="I802" s="2" t="b">
        <f>'2_8'!M803</f>
        <v>1</v>
      </c>
      <c r="J802" s="2" t="b">
        <f t="shared" si="1"/>
        <v>1</v>
      </c>
    </row>
    <row r="803" ht="12.75" customHeight="1">
      <c r="A803" s="2" t="b">
        <f>'1'!M804</f>
        <v>1</v>
      </c>
      <c r="B803" s="2" t="b">
        <f>'2_1'!M804</f>
        <v>1</v>
      </c>
      <c r="C803" s="2" t="b">
        <f>'2_2'!M804</f>
        <v>1</v>
      </c>
      <c r="D803" s="2" t="b">
        <f>'2_3'!M804</f>
        <v>1</v>
      </c>
      <c r="E803" s="2" t="b">
        <f>'2_4'!M804</f>
        <v>1</v>
      </c>
      <c r="F803" s="2" t="b">
        <f>'2_5'!M804</f>
        <v>1</v>
      </c>
      <c r="G803" s="2" t="b">
        <f>'2_6'!M804</f>
        <v>1</v>
      </c>
      <c r="H803" s="2" t="b">
        <f>'2_7'!M804</f>
        <v>1</v>
      </c>
      <c r="I803" s="2" t="b">
        <f>'2_8'!M804</f>
        <v>1</v>
      </c>
      <c r="J803" s="2" t="b">
        <f t="shared" si="1"/>
        <v>1</v>
      </c>
    </row>
    <row r="804" ht="12.75" customHeight="1">
      <c r="A804" s="2" t="b">
        <f>'1'!M805</f>
        <v>1</v>
      </c>
      <c r="B804" s="2" t="b">
        <f>'2_1'!M805</f>
        <v>1</v>
      </c>
      <c r="C804" s="2" t="b">
        <f>'2_2'!M805</f>
        <v>1</v>
      </c>
      <c r="D804" s="2" t="b">
        <f>'2_3'!M805</f>
        <v>1</v>
      </c>
      <c r="E804" s="2" t="b">
        <f>'2_4'!M805</f>
        <v>1</v>
      </c>
      <c r="F804" s="2" t="b">
        <f>'2_5'!M805</f>
        <v>1</v>
      </c>
      <c r="G804" s="2" t="b">
        <f>'2_6'!M805</f>
        <v>1</v>
      </c>
      <c r="H804" s="2" t="b">
        <f>'2_7'!M805</f>
        <v>1</v>
      </c>
      <c r="I804" s="2" t="b">
        <f>'2_8'!M805</f>
        <v>1</v>
      </c>
      <c r="J804" s="2" t="b">
        <f t="shared" si="1"/>
        <v>1</v>
      </c>
    </row>
    <row r="805" ht="12.75" customHeight="1">
      <c r="A805" s="2" t="b">
        <f>'1'!M806</f>
        <v>1</v>
      </c>
      <c r="B805" s="2" t="b">
        <f>'2_1'!M806</f>
        <v>1</v>
      </c>
      <c r="C805" s="2" t="b">
        <f>'2_2'!M806</f>
        <v>1</v>
      </c>
      <c r="D805" s="2" t="b">
        <f>'2_3'!M806</f>
        <v>1</v>
      </c>
      <c r="E805" s="2" t="b">
        <f>'2_4'!M806</f>
        <v>1</v>
      </c>
      <c r="F805" s="2" t="b">
        <f>'2_5'!M806</f>
        <v>1</v>
      </c>
      <c r="G805" s="2" t="b">
        <f>'2_6'!M806</f>
        <v>1</v>
      </c>
      <c r="H805" s="2" t="b">
        <f>'2_7'!M806</f>
        <v>1</v>
      </c>
      <c r="I805" s="2" t="b">
        <f>'2_8'!M806</f>
        <v>1</v>
      </c>
      <c r="J805" s="2" t="b">
        <f t="shared" si="1"/>
        <v>1</v>
      </c>
    </row>
    <row r="806" ht="12.75" customHeight="1">
      <c r="A806" s="2" t="b">
        <f>'1'!M807</f>
        <v>1</v>
      </c>
      <c r="B806" s="2" t="b">
        <f>'2_1'!M807</f>
        <v>1</v>
      </c>
      <c r="C806" s="2" t="b">
        <f>'2_2'!M807</f>
        <v>1</v>
      </c>
      <c r="D806" s="2" t="b">
        <f>'2_3'!M807</f>
        <v>1</v>
      </c>
      <c r="E806" s="2" t="b">
        <f>'2_4'!M807</f>
        <v>1</v>
      </c>
      <c r="F806" s="2" t="b">
        <f>'2_5'!M807</f>
        <v>1</v>
      </c>
      <c r="G806" s="2" t="b">
        <f>'2_6'!M807</f>
        <v>1</v>
      </c>
      <c r="H806" s="2" t="b">
        <f>'2_7'!M807</f>
        <v>1</v>
      </c>
      <c r="I806" s="2" t="b">
        <f>'2_8'!M807</f>
        <v>1</v>
      </c>
      <c r="J806" s="2" t="b">
        <f t="shared" si="1"/>
        <v>1</v>
      </c>
    </row>
    <row r="807" ht="12.75" customHeight="1">
      <c r="A807" s="2" t="b">
        <f>'1'!M808</f>
        <v>1</v>
      </c>
      <c r="B807" s="2" t="b">
        <f>'2_1'!M808</f>
        <v>1</v>
      </c>
      <c r="C807" s="2" t="b">
        <f>'2_2'!M808</f>
        <v>1</v>
      </c>
      <c r="D807" s="2" t="b">
        <f>'2_3'!M808</f>
        <v>1</v>
      </c>
      <c r="E807" s="2" t="b">
        <f>'2_4'!M808</f>
        <v>1</v>
      </c>
      <c r="F807" s="2" t="b">
        <f>'2_5'!M808</f>
        <v>1</v>
      </c>
      <c r="G807" s="2" t="b">
        <f>'2_6'!M808</f>
        <v>1</v>
      </c>
      <c r="H807" s="2" t="b">
        <f>'2_7'!M808</f>
        <v>1</v>
      </c>
      <c r="I807" s="2" t="b">
        <f>'2_8'!M808</f>
        <v>1</v>
      </c>
      <c r="J807" s="2" t="b">
        <f t="shared" si="1"/>
        <v>1</v>
      </c>
    </row>
    <row r="808" ht="12.75" customHeight="1">
      <c r="A808" s="2" t="b">
        <f>'1'!M809</f>
        <v>1</v>
      </c>
      <c r="B808" s="2" t="b">
        <f>'2_1'!M809</f>
        <v>1</v>
      </c>
      <c r="C808" s="2" t="b">
        <f>'2_2'!M809</f>
        <v>1</v>
      </c>
      <c r="D808" s="2" t="b">
        <f>'2_3'!M809</f>
        <v>1</v>
      </c>
      <c r="E808" s="2" t="b">
        <f>'2_4'!M809</f>
        <v>1</v>
      </c>
      <c r="F808" s="2" t="b">
        <f>'2_5'!M809</f>
        <v>1</v>
      </c>
      <c r="G808" s="2" t="b">
        <f>'2_6'!M809</f>
        <v>1</v>
      </c>
      <c r="H808" s="2" t="b">
        <f>'2_7'!M809</f>
        <v>1</v>
      </c>
      <c r="I808" s="2" t="b">
        <f>'2_8'!M809</f>
        <v>1</v>
      </c>
      <c r="J808" s="2" t="b">
        <f t="shared" si="1"/>
        <v>1</v>
      </c>
    </row>
    <row r="809" ht="12.75" customHeight="1">
      <c r="A809" s="2" t="b">
        <f>'1'!M810</f>
        <v>1</v>
      </c>
      <c r="B809" s="2" t="b">
        <f>'2_1'!M810</f>
        <v>1</v>
      </c>
      <c r="C809" s="2" t="b">
        <f>'2_2'!M810</f>
        <v>1</v>
      </c>
      <c r="D809" s="2" t="b">
        <f>'2_3'!M810</f>
        <v>1</v>
      </c>
      <c r="E809" s="2" t="b">
        <f>'2_4'!M810</f>
        <v>1</v>
      </c>
      <c r="F809" s="2" t="b">
        <f>'2_5'!M810</f>
        <v>1</v>
      </c>
      <c r="G809" s="2" t="b">
        <f>'2_6'!M810</f>
        <v>1</v>
      </c>
      <c r="H809" s="2" t="b">
        <f>'2_7'!M810</f>
        <v>1</v>
      </c>
      <c r="I809" s="2" t="b">
        <f>'2_8'!M810</f>
        <v>1</v>
      </c>
      <c r="J809" s="2" t="b">
        <f t="shared" si="1"/>
        <v>1</v>
      </c>
    </row>
    <row r="810" ht="12.75" customHeight="1">
      <c r="A810" s="2" t="b">
        <f>'1'!M811</f>
        <v>1</v>
      </c>
      <c r="B810" s="2" t="b">
        <f>'2_1'!M811</f>
        <v>1</v>
      </c>
      <c r="C810" s="2" t="b">
        <f>'2_2'!M811</f>
        <v>1</v>
      </c>
      <c r="D810" s="2" t="b">
        <f>'2_3'!M811</f>
        <v>1</v>
      </c>
      <c r="E810" s="2" t="b">
        <f>'2_4'!M811</f>
        <v>1</v>
      </c>
      <c r="F810" s="2" t="b">
        <f>'2_5'!M811</f>
        <v>1</v>
      </c>
      <c r="G810" s="2" t="b">
        <f>'2_6'!M811</f>
        <v>1</v>
      </c>
      <c r="H810" s="2" t="b">
        <f>'2_7'!M811</f>
        <v>1</v>
      </c>
      <c r="I810" s="2" t="b">
        <f>'2_8'!M811</f>
        <v>1</v>
      </c>
      <c r="J810" s="2" t="b">
        <f t="shared" si="1"/>
        <v>1</v>
      </c>
    </row>
    <row r="811" ht="12.75" customHeight="1">
      <c r="A811" s="2" t="b">
        <f>'1'!M812</f>
        <v>1</v>
      </c>
      <c r="B811" s="2" t="b">
        <f>'2_1'!M812</f>
        <v>1</v>
      </c>
      <c r="C811" s="2" t="b">
        <f>'2_2'!M812</f>
        <v>1</v>
      </c>
      <c r="D811" s="2" t="b">
        <f>'2_3'!M812</f>
        <v>1</v>
      </c>
      <c r="E811" s="2" t="b">
        <f>'2_4'!M812</f>
        <v>1</v>
      </c>
      <c r="F811" s="2" t="b">
        <f>'2_5'!M812</f>
        <v>1</v>
      </c>
      <c r="G811" s="2" t="b">
        <f>'2_6'!M812</f>
        <v>1</v>
      </c>
      <c r="H811" s="2" t="b">
        <f>'2_7'!M812</f>
        <v>1</v>
      </c>
      <c r="I811" s="2" t="b">
        <f>'2_8'!M812</f>
        <v>1</v>
      </c>
      <c r="J811" s="2" t="b">
        <f t="shared" si="1"/>
        <v>1</v>
      </c>
    </row>
    <row r="812" ht="12.75" customHeight="1">
      <c r="A812" s="2" t="b">
        <f>'1'!M813</f>
        <v>1</v>
      </c>
      <c r="B812" s="2" t="b">
        <f>'2_1'!M813</f>
        <v>1</v>
      </c>
      <c r="C812" s="2" t="b">
        <f>'2_2'!M813</f>
        <v>1</v>
      </c>
      <c r="D812" s="2" t="b">
        <f>'2_3'!M813</f>
        <v>1</v>
      </c>
      <c r="E812" s="2" t="b">
        <f>'2_4'!M813</f>
        <v>1</v>
      </c>
      <c r="F812" s="2" t="b">
        <f>'2_5'!M813</f>
        <v>1</v>
      </c>
      <c r="G812" s="2" t="b">
        <f>'2_6'!M813</f>
        <v>1</v>
      </c>
      <c r="H812" s="2" t="b">
        <f>'2_7'!M813</f>
        <v>1</v>
      </c>
      <c r="I812" s="2" t="b">
        <f>'2_8'!M813</f>
        <v>1</v>
      </c>
      <c r="J812" s="2" t="b">
        <f t="shared" si="1"/>
        <v>1</v>
      </c>
    </row>
    <row r="813" ht="12.75" customHeight="1">
      <c r="A813" s="2" t="b">
        <f>'1'!M814</f>
        <v>1</v>
      </c>
      <c r="B813" s="2" t="b">
        <f>'2_1'!M814</f>
        <v>1</v>
      </c>
      <c r="C813" s="2" t="b">
        <f>'2_2'!M814</f>
        <v>1</v>
      </c>
      <c r="D813" s="2" t="b">
        <f>'2_3'!M814</f>
        <v>1</v>
      </c>
      <c r="E813" s="2" t="b">
        <f>'2_4'!M814</f>
        <v>1</v>
      </c>
      <c r="F813" s="2" t="b">
        <f>'2_5'!M814</f>
        <v>1</v>
      </c>
      <c r="G813" s="2" t="b">
        <f>'2_6'!M814</f>
        <v>1</v>
      </c>
      <c r="H813" s="2" t="b">
        <f>'2_7'!M814</f>
        <v>1</v>
      </c>
      <c r="I813" s="2" t="b">
        <f>'2_8'!M814</f>
        <v>1</v>
      </c>
      <c r="J813" s="2" t="b">
        <f t="shared" si="1"/>
        <v>1</v>
      </c>
    </row>
    <row r="814" ht="12.75" customHeight="1">
      <c r="A814" s="2" t="b">
        <f>'1'!M815</f>
        <v>1</v>
      </c>
      <c r="B814" s="2" t="b">
        <f>'2_1'!M815</f>
        <v>1</v>
      </c>
      <c r="C814" s="2" t="b">
        <f>'2_2'!M815</f>
        <v>1</v>
      </c>
      <c r="D814" s="2" t="b">
        <f>'2_3'!M815</f>
        <v>1</v>
      </c>
      <c r="E814" s="2" t="b">
        <f>'2_4'!M815</f>
        <v>1</v>
      </c>
      <c r="F814" s="2" t="b">
        <f>'2_5'!M815</f>
        <v>1</v>
      </c>
      <c r="G814" s="2" t="b">
        <f>'2_6'!M815</f>
        <v>1</v>
      </c>
      <c r="H814" s="2" t="b">
        <f>'2_7'!M815</f>
        <v>1</v>
      </c>
      <c r="I814" s="2" t="b">
        <f>'2_8'!M815</f>
        <v>1</v>
      </c>
      <c r="J814" s="2" t="b">
        <f t="shared" si="1"/>
        <v>1</v>
      </c>
    </row>
    <row r="815" ht="12.75" customHeight="1">
      <c r="A815" s="2" t="b">
        <f>'1'!M816</f>
        <v>1</v>
      </c>
      <c r="B815" s="2" t="b">
        <f>'2_1'!M816</f>
        <v>1</v>
      </c>
      <c r="C815" s="2" t="b">
        <f>'2_2'!M816</f>
        <v>1</v>
      </c>
      <c r="D815" s="2" t="b">
        <f>'2_3'!M816</f>
        <v>1</v>
      </c>
      <c r="E815" s="2" t="b">
        <f>'2_4'!M816</f>
        <v>1</v>
      </c>
      <c r="F815" s="2" t="b">
        <f>'2_5'!M816</f>
        <v>1</v>
      </c>
      <c r="G815" s="2" t="b">
        <f>'2_6'!M816</f>
        <v>1</v>
      </c>
      <c r="H815" s="2" t="b">
        <f>'2_7'!M816</f>
        <v>1</v>
      </c>
      <c r="I815" s="2" t="b">
        <f>'2_8'!M816</f>
        <v>1</v>
      </c>
      <c r="J815" s="2" t="b">
        <f t="shared" si="1"/>
        <v>1</v>
      </c>
    </row>
    <row r="816" ht="12.75" customHeight="1">
      <c r="A816" s="2" t="b">
        <f>'1'!M817</f>
        <v>1</v>
      </c>
      <c r="B816" s="2" t="b">
        <f>'2_1'!M817</f>
        <v>1</v>
      </c>
      <c r="C816" s="2" t="b">
        <f>'2_2'!M817</f>
        <v>1</v>
      </c>
      <c r="D816" s="2" t="b">
        <f>'2_3'!M817</f>
        <v>1</v>
      </c>
      <c r="E816" s="2" t="b">
        <f>'2_4'!M817</f>
        <v>1</v>
      </c>
      <c r="F816" s="2" t="b">
        <f>'2_5'!M817</f>
        <v>1</v>
      </c>
      <c r="G816" s="2" t="b">
        <f>'2_6'!M817</f>
        <v>1</v>
      </c>
      <c r="H816" s="2" t="b">
        <f>'2_7'!M817</f>
        <v>1</v>
      </c>
      <c r="I816" s="2" t="b">
        <f>'2_8'!M817</f>
        <v>1</v>
      </c>
      <c r="J816" s="2" t="b">
        <f t="shared" si="1"/>
        <v>1</v>
      </c>
    </row>
    <row r="817" ht="12.75" customHeight="1">
      <c r="A817" s="2" t="b">
        <f>'1'!M818</f>
        <v>1</v>
      </c>
      <c r="B817" s="2" t="b">
        <f>'2_1'!M818</f>
        <v>1</v>
      </c>
      <c r="C817" s="2" t="b">
        <f>'2_2'!M818</f>
        <v>1</v>
      </c>
      <c r="D817" s="2" t="b">
        <f>'2_3'!M818</f>
        <v>1</v>
      </c>
      <c r="E817" s="2" t="b">
        <f>'2_4'!M818</f>
        <v>1</v>
      </c>
      <c r="F817" s="2" t="b">
        <f>'2_5'!M818</f>
        <v>1</v>
      </c>
      <c r="G817" s="2" t="b">
        <f>'2_6'!M818</f>
        <v>1</v>
      </c>
      <c r="H817" s="2" t="b">
        <f>'2_7'!M818</f>
        <v>1</v>
      </c>
      <c r="I817" s="2" t="b">
        <f>'2_8'!M818</f>
        <v>1</v>
      </c>
      <c r="J817" s="2" t="b">
        <f t="shared" si="1"/>
        <v>1</v>
      </c>
    </row>
    <row r="818" ht="12.75" customHeight="1">
      <c r="A818" s="2" t="b">
        <f>'1'!M819</f>
        <v>1</v>
      </c>
      <c r="B818" s="2" t="b">
        <f>'2_1'!M819</f>
        <v>1</v>
      </c>
      <c r="C818" s="2" t="b">
        <f>'2_2'!M819</f>
        <v>1</v>
      </c>
      <c r="D818" s="2" t="b">
        <f>'2_3'!M819</f>
        <v>1</v>
      </c>
      <c r="E818" s="2" t="b">
        <f>'2_4'!M819</f>
        <v>1</v>
      </c>
      <c r="F818" s="2" t="b">
        <f>'2_5'!M819</f>
        <v>1</v>
      </c>
      <c r="G818" s="2" t="b">
        <f>'2_6'!M819</f>
        <v>1</v>
      </c>
      <c r="H818" s="2" t="b">
        <f>'2_7'!M819</f>
        <v>1</v>
      </c>
      <c r="I818" s="2" t="b">
        <f>'2_8'!M819</f>
        <v>1</v>
      </c>
      <c r="J818" s="2" t="b">
        <f t="shared" si="1"/>
        <v>1</v>
      </c>
    </row>
    <row r="819" ht="12.75" customHeight="1">
      <c r="A819" s="2" t="b">
        <f>'1'!M820</f>
        <v>1</v>
      </c>
      <c r="B819" s="2" t="b">
        <f>'2_1'!M820</f>
        <v>1</v>
      </c>
      <c r="C819" s="2" t="b">
        <f>'2_2'!M820</f>
        <v>1</v>
      </c>
      <c r="D819" s="2" t="b">
        <f>'2_3'!M820</f>
        <v>1</v>
      </c>
      <c r="E819" s="2" t="b">
        <f>'2_4'!M820</f>
        <v>1</v>
      </c>
      <c r="F819" s="2" t="b">
        <f>'2_5'!M820</f>
        <v>1</v>
      </c>
      <c r="G819" s="2" t="b">
        <f>'2_6'!M820</f>
        <v>1</v>
      </c>
      <c r="H819" s="2" t="b">
        <f>'2_7'!M820</f>
        <v>1</v>
      </c>
      <c r="I819" s="2" t="b">
        <f>'2_8'!M820</f>
        <v>1</v>
      </c>
      <c r="J819" s="2" t="b">
        <f t="shared" si="1"/>
        <v>1</v>
      </c>
    </row>
    <row r="820" ht="12.75" customHeight="1">
      <c r="A820" s="2" t="b">
        <f>'1'!M821</f>
        <v>1</v>
      </c>
      <c r="B820" s="2" t="b">
        <f>'2_1'!M821</f>
        <v>1</v>
      </c>
      <c r="C820" s="2" t="b">
        <f>'2_2'!M821</f>
        <v>1</v>
      </c>
      <c r="D820" s="2" t="b">
        <f>'2_3'!M821</f>
        <v>1</v>
      </c>
      <c r="E820" s="2" t="b">
        <f>'2_4'!M821</f>
        <v>1</v>
      </c>
      <c r="F820" s="2" t="b">
        <f>'2_5'!M821</f>
        <v>1</v>
      </c>
      <c r="G820" s="2" t="b">
        <f>'2_6'!M821</f>
        <v>1</v>
      </c>
      <c r="H820" s="2" t="b">
        <f>'2_7'!M821</f>
        <v>1</v>
      </c>
      <c r="I820" s="2" t="b">
        <f>'2_8'!M821</f>
        <v>1</v>
      </c>
      <c r="J820" s="2" t="b">
        <f t="shared" si="1"/>
        <v>1</v>
      </c>
    </row>
    <row r="821" ht="12.75" customHeight="1">
      <c r="A821" s="2" t="b">
        <f>'1'!M822</f>
        <v>1</v>
      </c>
      <c r="B821" s="2" t="b">
        <f>'2_1'!M822</f>
        <v>1</v>
      </c>
      <c r="C821" s="2" t="b">
        <f>'2_2'!M822</f>
        <v>1</v>
      </c>
      <c r="D821" s="2" t="b">
        <f>'2_3'!M822</f>
        <v>1</v>
      </c>
      <c r="E821" s="2" t="b">
        <f>'2_4'!M822</f>
        <v>1</v>
      </c>
      <c r="F821" s="2" t="b">
        <f>'2_5'!M822</f>
        <v>1</v>
      </c>
      <c r="G821" s="2" t="b">
        <f>'2_6'!M822</f>
        <v>1</v>
      </c>
      <c r="H821" s="2" t="b">
        <f>'2_7'!M822</f>
        <v>1</v>
      </c>
      <c r="I821" s="2" t="b">
        <f>'2_8'!M822</f>
        <v>1</v>
      </c>
      <c r="J821" s="2" t="b">
        <f t="shared" si="1"/>
        <v>1</v>
      </c>
    </row>
    <row r="822" ht="12.75" customHeight="1">
      <c r="A822" s="2" t="b">
        <f>'1'!M823</f>
        <v>1</v>
      </c>
      <c r="B822" s="2" t="b">
        <f>'2_1'!M823</f>
        <v>1</v>
      </c>
      <c r="C822" s="2" t="b">
        <f>'2_2'!M823</f>
        <v>1</v>
      </c>
      <c r="D822" s="2" t="b">
        <f>'2_3'!M823</f>
        <v>1</v>
      </c>
      <c r="E822" s="2" t="b">
        <f>'2_4'!M823</f>
        <v>1</v>
      </c>
      <c r="F822" s="2" t="b">
        <f>'2_5'!M823</f>
        <v>1</v>
      </c>
      <c r="G822" s="2" t="b">
        <f>'2_6'!M823</f>
        <v>1</v>
      </c>
      <c r="H822" s="2" t="b">
        <f>'2_7'!M823</f>
        <v>1</v>
      </c>
      <c r="I822" s="2" t="b">
        <f>'2_8'!M823</f>
        <v>1</v>
      </c>
      <c r="J822" s="2" t="b">
        <f t="shared" si="1"/>
        <v>1</v>
      </c>
    </row>
    <row r="823" ht="12.75" customHeight="1">
      <c r="A823" s="2" t="b">
        <f>'1'!M824</f>
        <v>1</v>
      </c>
      <c r="B823" s="2" t="b">
        <f>'2_1'!M824</f>
        <v>1</v>
      </c>
      <c r="C823" s="2" t="b">
        <f>'2_2'!M824</f>
        <v>1</v>
      </c>
      <c r="D823" s="2" t="b">
        <f>'2_3'!M824</f>
        <v>1</v>
      </c>
      <c r="E823" s="2" t="b">
        <f>'2_4'!M824</f>
        <v>1</v>
      </c>
      <c r="F823" s="2" t="b">
        <f>'2_5'!M824</f>
        <v>1</v>
      </c>
      <c r="G823" s="2" t="b">
        <f>'2_6'!M824</f>
        <v>1</v>
      </c>
      <c r="H823" s="2" t="b">
        <f>'2_7'!M824</f>
        <v>1</v>
      </c>
      <c r="I823" s="2" t="b">
        <f>'2_8'!M824</f>
        <v>1</v>
      </c>
      <c r="J823" s="2" t="b">
        <f t="shared" si="1"/>
        <v>1</v>
      </c>
    </row>
    <row r="824" ht="12.75" customHeight="1">
      <c r="A824" s="2" t="b">
        <f>'1'!M825</f>
        <v>1</v>
      </c>
      <c r="B824" s="2" t="b">
        <f>'2_1'!M825</f>
        <v>1</v>
      </c>
      <c r="C824" s="2" t="b">
        <f>'2_2'!M825</f>
        <v>1</v>
      </c>
      <c r="D824" s="2" t="b">
        <f>'2_3'!M825</f>
        <v>1</v>
      </c>
      <c r="E824" s="2" t="b">
        <f>'2_4'!M825</f>
        <v>1</v>
      </c>
      <c r="F824" s="2" t="b">
        <f>'2_5'!M825</f>
        <v>1</v>
      </c>
      <c r="G824" s="2" t="b">
        <f>'2_6'!M825</f>
        <v>1</v>
      </c>
      <c r="H824" s="2" t="b">
        <f>'2_7'!M825</f>
        <v>1</v>
      </c>
      <c r="I824" s="2" t="b">
        <f>'2_8'!M825</f>
        <v>1</v>
      </c>
      <c r="J824" s="2" t="b">
        <f t="shared" si="1"/>
        <v>1</v>
      </c>
    </row>
    <row r="825" ht="12.75" customHeight="1">
      <c r="A825" s="2" t="b">
        <f>'1'!M826</f>
        <v>1</v>
      </c>
      <c r="B825" s="2" t="b">
        <f>'2_1'!M826</f>
        <v>1</v>
      </c>
      <c r="C825" s="2" t="b">
        <f>'2_2'!M826</f>
        <v>1</v>
      </c>
      <c r="D825" s="2" t="b">
        <f>'2_3'!M826</f>
        <v>1</v>
      </c>
      <c r="E825" s="2" t="b">
        <f>'2_4'!M826</f>
        <v>1</v>
      </c>
      <c r="F825" s="2" t="b">
        <f>'2_5'!M826</f>
        <v>1</v>
      </c>
      <c r="G825" s="2" t="b">
        <f>'2_6'!M826</f>
        <v>1</v>
      </c>
      <c r="H825" s="2" t="b">
        <f>'2_7'!M826</f>
        <v>1</v>
      </c>
      <c r="I825" s="2" t="b">
        <f>'2_8'!M826</f>
        <v>1</v>
      </c>
      <c r="J825" s="2" t="b">
        <f t="shared" si="1"/>
        <v>1</v>
      </c>
    </row>
    <row r="826" ht="12.75" customHeight="1">
      <c r="A826" s="2" t="b">
        <f>'1'!M827</f>
        <v>1</v>
      </c>
      <c r="B826" s="2" t="b">
        <f>'2_1'!M827</f>
        <v>1</v>
      </c>
      <c r="C826" s="2" t="b">
        <f>'2_2'!M827</f>
        <v>1</v>
      </c>
      <c r="D826" s="2" t="b">
        <f>'2_3'!M827</f>
        <v>1</v>
      </c>
      <c r="E826" s="2" t="b">
        <f>'2_4'!M827</f>
        <v>1</v>
      </c>
      <c r="F826" s="2" t="b">
        <f>'2_5'!M827</f>
        <v>1</v>
      </c>
      <c r="G826" s="2" t="b">
        <f>'2_6'!M827</f>
        <v>1</v>
      </c>
      <c r="H826" s="2" t="b">
        <f>'2_7'!M827</f>
        <v>1</v>
      </c>
      <c r="I826" s="2" t="b">
        <f>'2_8'!M827</f>
        <v>1</v>
      </c>
      <c r="J826" s="2" t="b">
        <f t="shared" si="1"/>
        <v>1</v>
      </c>
    </row>
    <row r="827" ht="12.75" customHeight="1">
      <c r="A827" s="2" t="b">
        <f>'1'!M828</f>
        <v>1</v>
      </c>
      <c r="B827" s="2" t="b">
        <f>'2_1'!M828</f>
        <v>1</v>
      </c>
      <c r="C827" s="2" t="b">
        <f>'2_2'!M828</f>
        <v>1</v>
      </c>
      <c r="D827" s="2" t="b">
        <f>'2_3'!M828</f>
        <v>1</v>
      </c>
      <c r="E827" s="2" t="b">
        <f>'2_4'!M828</f>
        <v>1</v>
      </c>
      <c r="F827" s="2" t="b">
        <f>'2_5'!M828</f>
        <v>1</v>
      </c>
      <c r="G827" s="2" t="b">
        <f>'2_6'!M828</f>
        <v>1</v>
      </c>
      <c r="H827" s="2" t="b">
        <f>'2_7'!M828</f>
        <v>1</v>
      </c>
      <c r="I827" s="2" t="b">
        <f>'2_8'!M828</f>
        <v>1</v>
      </c>
      <c r="J827" s="2" t="b">
        <f t="shared" si="1"/>
        <v>1</v>
      </c>
    </row>
    <row r="828" ht="12.75" customHeight="1">
      <c r="A828" s="2" t="b">
        <f>'1'!M829</f>
        <v>1</v>
      </c>
      <c r="B828" s="2" t="b">
        <f>'2_1'!M829</f>
        <v>1</v>
      </c>
      <c r="C828" s="2" t="b">
        <f>'2_2'!M829</f>
        <v>1</v>
      </c>
      <c r="D828" s="2" t="b">
        <f>'2_3'!M829</f>
        <v>1</v>
      </c>
      <c r="E828" s="2" t="b">
        <f>'2_4'!M829</f>
        <v>1</v>
      </c>
      <c r="F828" s="2" t="b">
        <f>'2_5'!M829</f>
        <v>1</v>
      </c>
      <c r="G828" s="2" t="b">
        <f>'2_6'!M829</f>
        <v>1</v>
      </c>
      <c r="H828" s="2" t="b">
        <f>'2_7'!M829</f>
        <v>1</v>
      </c>
      <c r="I828" s="2" t="b">
        <f>'2_8'!M829</f>
        <v>1</v>
      </c>
      <c r="J828" s="2" t="b">
        <f t="shared" si="1"/>
        <v>1</v>
      </c>
    </row>
    <row r="829" ht="12.75" customHeight="1">
      <c r="A829" s="2" t="b">
        <f>'1'!M830</f>
        <v>1</v>
      </c>
      <c r="B829" s="2" t="b">
        <f>'2_1'!M830</f>
        <v>1</v>
      </c>
      <c r="C829" s="2" t="b">
        <f>'2_2'!M830</f>
        <v>1</v>
      </c>
      <c r="D829" s="2" t="b">
        <f>'2_3'!M830</f>
        <v>1</v>
      </c>
      <c r="E829" s="2" t="b">
        <f>'2_4'!M830</f>
        <v>1</v>
      </c>
      <c r="F829" s="2" t="b">
        <f>'2_5'!M830</f>
        <v>1</v>
      </c>
      <c r="G829" s="2" t="b">
        <f>'2_6'!M830</f>
        <v>1</v>
      </c>
      <c r="H829" s="2" t="b">
        <f>'2_7'!M830</f>
        <v>1</v>
      </c>
      <c r="I829" s="2" t="b">
        <f>'2_8'!M830</f>
        <v>1</v>
      </c>
      <c r="J829" s="2" t="b">
        <f t="shared" si="1"/>
        <v>1</v>
      </c>
    </row>
    <row r="830" ht="12.75" customHeight="1">
      <c r="A830" s="2" t="b">
        <f>'1'!M831</f>
        <v>1</v>
      </c>
      <c r="B830" s="2" t="b">
        <f>'2_1'!M831</f>
        <v>1</v>
      </c>
      <c r="C830" s="2" t="b">
        <f>'2_2'!M831</f>
        <v>1</v>
      </c>
      <c r="D830" s="2" t="b">
        <f>'2_3'!M831</f>
        <v>1</v>
      </c>
      <c r="E830" s="2" t="b">
        <f>'2_4'!M831</f>
        <v>1</v>
      </c>
      <c r="F830" s="2" t="b">
        <f>'2_5'!M831</f>
        <v>1</v>
      </c>
      <c r="G830" s="2" t="b">
        <f>'2_6'!M831</f>
        <v>1</v>
      </c>
      <c r="H830" s="2" t="b">
        <f>'2_7'!M831</f>
        <v>1</v>
      </c>
      <c r="I830" s="2" t="b">
        <f>'2_8'!M831</f>
        <v>1</v>
      </c>
      <c r="J830" s="2" t="b">
        <f t="shared" si="1"/>
        <v>1</v>
      </c>
    </row>
    <row r="831" ht="12.75" customHeight="1">
      <c r="A831" s="2" t="b">
        <f>'1'!M832</f>
        <v>1</v>
      </c>
      <c r="B831" s="2" t="b">
        <f>'2_1'!M832</f>
        <v>1</v>
      </c>
      <c r="C831" s="2" t="b">
        <f>'2_2'!M832</f>
        <v>1</v>
      </c>
      <c r="D831" s="2" t="b">
        <f>'2_3'!M832</f>
        <v>1</v>
      </c>
      <c r="E831" s="2" t="b">
        <f>'2_4'!M832</f>
        <v>1</v>
      </c>
      <c r="F831" s="2" t="b">
        <f>'2_5'!M832</f>
        <v>1</v>
      </c>
      <c r="G831" s="2" t="b">
        <f>'2_6'!M832</f>
        <v>1</v>
      </c>
      <c r="H831" s="2" t="b">
        <f>'2_7'!M832</f>
        <v>1</v>
      </c>
      <c r="I831" s="2" t="b">
        <f>'2_8'!M832</f>
        <v>1</v>
      </c>
      <c r="J831" s="2" t="b">
        <f t="shared" si="1"/>
        <v>1</v>
      </c>
    </row>
    <row r="832" ht="12.75" customHeight="1">
      <c r="A832" s="2" t="b">
        <f>'1'!M833</f>
        <v>1</v>
      </c>
      <c r="B832" s="2" t="b">
        <f>'2_1'!M833</f>
        <v>1</v>
      </c>
      <c r="C832" s="2" t="b">
        <f>'2_2'!M833</f>
        <v>1</v>
      </c>
      <c r="D832" s="2" t="b">
        <f>'2_3'!M833</f>
        <v>1</v>
      </c>
      <c r="E832" s="2" t="b">
        <f>'2_4'!M833</f>
        <v>1</v>
      </c>
      <c r="F832" s="2" t="b">
        <f>'2_5'!M833</f>
        <v>1</v>
      </c>
      <c r="G832" s="2" t="b">
        <f>'2_6'!M833</f>
        <v>1</v>
      </c>
      <c r="H832" s="2" t="b">
        <f>'2_7'!M833</f>
        <v>1</v>
      </c>
      <c r="I832" s="2" t="b">
        <f>'2_8'!M833</f>
        <v>1</v>
      </c>
      <c r="J832" s="2" t="b">
        <f t="shared" si="1"/>
        <v>1</v>
      </c>
    </row>
    <row r="833" ht="12.75" customHeight="1">
      <c r="A833" s="2" t="b">
        <f>'1'!M834</f>
        <v>1</v>
      </c>
      <c r="B833" s="2" t="b">
        <f>'2_1'!M834</f>
        <v>1</v>
      </c>
      <c r="C833" s="2" t="b">
        <f>'2_2'!M834</f>
        <v>1</v>
      </c>
      <c r="D833" s="2" t="b">
        <f>'2_3'!M834</f>
        <v>1</v>
      </c>
      <c r="E833" s="2" t="b">
        <f>'2_4'!M834</f>
        <v>1</v>
      </c>
      <c r="F833" s="2" t="b">
        <f>'2_5'!M834</f>
        <v>1</v>
      </c>
      <c r="G833" s="2" t="b">
        <f>'2_6'!M834</f>
        <v>1</v>
      </c>
      <c r="H833" s="2" t="b">
        <f>'2_7'!M834</f>
        <v>1</v>
      </c>
      <c r="I833" s="2" t="b">
        <f>'2_8'!M834</f>
        <v>1</v>
      </c>
      <c r="J833" s="2" t="b">
        <f t="shared" si="1"/>
        <v>1</v>
      </c>
    </row>
    <row r="834" ht="12.75" customHeight="1">
      <c r="A834" s="2" t="b">
        <f>'1'!M835</f>
        <v>1</v>
      </c>
      <c r="B834" s="2" t="b">
        <f>'2_1'!M835</f>
        <v>1</v>
      </c>
      <c r="C834" s="2" t="b">
        <f>'2_2'!M835</f>
        <v>1</v>
      </c>
      <c r="D834" s="2" t="b">
        <f>'2_3'!M835</f>
        <v>1</v>
      </c>
      <c r="E834" s="2" t="b">
        <f>'2_4'!M835</f>
        <v>1</v>
      </c>
      <c r="F834" s="2" t="b">
        <f>'2_5'!M835</f>
        <v>1</v>
      </c>
      <c r="G834" s="2" t="b">
        <f>'2_6'!M835</f>
        <v>1</v>
      </c>
      <c r="H834" s="2" t="b">
        <f>'2_7'!M835</f>
        <v>1</v>
      </c>
      <c r="I834" s="2" t="b">
        <f>'2_8'!M835</f>
        <v>1</v>
      </c>
      <c r="J834" s="2" t="b">
        <f t="shared" si="1"/>
        <v>1</v>
      </c>
    </row>
    <row r="835" ht="12.75" customHeight="1">
      <c r="A835" s="2" t="b">
        <f>'1'!M836</f>
        <v>1</v>
      </c>
      <c r="B835" s="2" t="b">
        <f>'2_1'!M836</f>
        <v>1</v>
      </c>
      <c r="C835" s="2" t="b">
        <f>'2_2'!M836</f>
        <v>1</v>
      </c>
      <c r="D835" s="2" t="b">
        <f>'2_3'!M836</f>
        <v>1</v>
      </c>
      <c r="E835" s="2" t="b">
        <f>'2_4'!M836</f>
        <v>1</v>
      </c>
      <c r="F835" s="2" t="b">
        <f>'2_5'!M836</f>
        <v>1</v>
      </c>
      <c r="G835" s="2" t="b">
        <f>'2_6'!M836</f>
        <v>1</v>
      </c>
      <c r="H835" s="2" t="b">
        <f>'2_7'!M836</f>
        <v>1</v>
      </c>
      <c r="I835" s="2" t="b">
        <f>'2_8'!M836</f>
        <v>1</v>
      </c>
      <c r="J835" s="2" t="b">
        <f t="shared" si="1"/>
        <v>1</v>
      </c>
    </row>
    <row r="836" ht="12.75" customHeight="1">
      <c r="A836" s="2" t="b">
        <f>'1'!M837</f>
        <v>1</v>
      </c>
      <c r="B836" s="2" t="b">
        <f>'2_1'!M837</f>
        <v>1</v>
      </c>
      <c r="C836" s="2" t="b">
        <f>'2_2'!M837</f>
        <v>1</v>
      </c>
      <c r="D836" s="2" t="b">
        <f>'2_3'!M837</f>
        <v>1</v>
      </c>
      <c r="E836" s="2" t="b">
        <f>'2_4'!M837</f>
        <v>1</v>
      </c>
      <c r="F836" s="2" t="b">
        <f>'2_5'!M837</f>
        <v>1</v>
      </c>
      <c r="G836" s="2" t="b">
        <f>'2_6'!M837</f>
        <v>1</v>
      </c>
      <c r="H836" s="2" t="b">
        <f>'2_7'!M837</f>
        <v>1</v>
      </c>
      <c r="I836" s="2" t="b">
        <f>'2_8'!M837</f>
        <v>1</v>
      </c>
      <c r="J836" s="2" t="b">
        <f t="shared" si="1"/>
        <v>1</v>
      </c>
    </row>
    <row r="837" ht="12.75" customHeight="1">
      <c r="A837" s="2" t="b">
        <f>'1'!M838</f>
        <v>1</v>
      </c>
      <c r="B837" s="2" t="b">
        <f>'2_1'!M838</f>
        <v>1</v>
      </c>
      <c r="C837" s="2" t="b">
        <f>'2_2'!M838</f>
        <v>1</v>
      </c>
      <c r="D837" s="2" t="b">
        <f>'2_3'!M838</f>
        <v>1</v>
      </c>
      <c r="E837" s="2" t="b">
        <f>'2_4'!M838</f>
        <v>1</v>
      </c>
      <c r="F837" s="2" t="b">
        <f>'2_5'!M838</f>
        <v>1</v>
      </c>
      <c r="G837" s="2" t="b">
        <f>'2_6'!M838</f>
        <v>1</v>
      </c>
      <c r="H837" s="2" t="b">
        <f>'2_7'!M838</f>
        <v>1</v>
      </c>
      <c r="I837" s="2" t="b">
        <f>'2_8'!M838</f>
        <v>1</v>
      </c>
      <c r="J837" s="2" t="b">
        <f t="shared" si="1"/>
        <v>1</v>
      </c>
    </row>
    <row r="838" ht="12.75" customHeight="1">
      <c r="A838" s="2" t="b">
        <f>'1'!M839</f>
        <v>1</v>
      </c>
      <c r="B838" s="2" t="b">
        <f>'2_1'!M839</f>
        <v>1</v>
      </c>
      <c r="C838" s="2" t="b">
        <f>'2_2'!M839</f>
        <v>1</v>
      </c>
      <c r="D838" s="2" t="b">
        <f>'2_3'!M839</f>
        <v>1</v>
      </c>
      <c r="E838" s="2" t="b">
        <f>'2_4'!M839</f>
        <v>1</v>
      </c>
      <c r="F838" s="2" t="b">
        <f>'2_5'!M839</f>
        <v>1</v>
      </c>
      <c r="G838" s="2" t="b">
        <f>'2_6'!M839</f>
        <v>1</v>
      </c>
      <c r="H838" s="2" t="b">
        <f>'2_7'!M839</f>
        <v>1</v>
      </c>
      <c r="I838" s="2" t="b">
        <f>'2_8'!M839</f>
        <v>1</v>
      </c>
      <c r="J838" s="2" t="b">
        <f t="shared" si="1"/>
        <v>1</v>
      </c>
    </row>
    <row r="839" ht="12.75" customHeight="1">
      <c r="A839" s="2" t="b">
        <f>'1'!M840</f>
        <v>1</v>
      </c>
      <c r="B839" s="2" t="b">
        <f>'2_1'!M840</f>
        <v>1</v>
      </c>
      <c r="C839" s="2" t="b">
        <f>'2_2'!M840</f>
        <v>1</v>
      </c>
      <c r="D839" s="2" t="b">
        <f>'2_3'!M840</f>
        <v>1</v>
      </c>
      <c r="E839" s="2" t="b">
        <f>'2_4'!M840</f>
        <v>1</v>
      </c>
      <c r="F839" s="2" t="b">
        <f>'2_5'!M840</f>
        <v>1</v>
      </c>
      <c r="G839" s="2" t="b">
        <f>'2_6'!M840</f>
        <v>1</v>
      </c>
      <c r="H839" s="2" t="b">
        <f>'2_7'!M840</f>
        <v>1</v>
      </c>
      <c r="I839" s="2" t="b">
        <f>'2_8'!M840</f>
        <v>1</v>
      </c>
      <c r="J839" s="2" t="b">
        <f t="shared" si="1"/>
        <v>1</v>
      </c>
    </row>
    <row r="840" ht="12.75" customHeight="1">
      <c r="A840" s="2" t="b">
        <f>'1'!M841</f>
        <v>1</v>
      </c>
      <c r="B840" s="2" t="b">
        <f>'2_1'!M841</f>
        <v>1</v>
      </c>
      <c r="C840" s="2" t="b">
        <f>'2_2'!M841</f>
        <v>1</v>
      </c>
      <c r="D840" s="2" t="b">
        <f>'2_3'!M841</f>
        <v>1</v>
      </c>
      <c r="E840" s="2" t="b">
        <f>'2_4'!M841</f>
        <v>1</v>
      </c>
      <c r="F840" s="2" t="b">
        <f>'2_5'!M841</f>
        <v>1</v>
      </c>
      <c r="G840" s="2" t="b">
        <f>'2_6'!M841</f>
        <v>1</v>
      </c>
      <c r="H840" s="2" t="b">
        <f>'2_7'!M841</f>
        <v>1</v>
      </c>
      <c r="I840" s="2" t="b">
        <f>'2_8'!M841</f>
        <v>1</v>
      </c>
      <c r="J840" s="2" t="b">
        <f t="shared" si="1"/>
        <v>1</v>
      </c>
    </row>
    <row r="841" ht="12.75" customHeight="1">
      <c r="A841" s="2" t="b">
        <f>'1'!M842</f>
        <v>1</v>
      </c>
      <c r="B841" s="2" t="b">
        <f>'2_1'!M842</f>
        <v>1</v>
      </c>
      <c r="C841" s="2" t="b">
        <f>'2_2'!M842</f>
        <v>1</v>
      </c>
      <c r="D841" s="2" t="b">
        <f>'2_3'!M842</f>
        <v>1</v>
      </c>
      <c r="E841" s="2" t="b">
        <f>'2_4'!M842</f>
        <v>1</v>
      </c>
      <c r="F841" s="2" t="b">
        <f>'2_5'!M842</f>
        <v>1</v>
      </c>
      <c r="G841" s="2" t="b">
        <f>'2_6'!M842</f>
        <v>1</v>
      </c>
      <c r="H841" s="2" t="b">
        <f>'2_7'!M842</f>
        <v>1</v>
      </c>
      <c r="I841" s="2" t="b">
        <f>'2_8'!M842</f>
        <v>1</v>
      </c>
      <c r="J841" s="2" t="b">
        <f t="shared" si="1"/>
        <v>1</v>
      </c>
    </row>
    <row r="842" ht="12.75" customHeight="1">
      <c r="A842" s="2" t="b">
        <f>'1'!M843</f>
        <v>1</v>
      </c>
      <c r="B842" s="2" t="b">
        <f>'2_1'!M843</f>
        <v>1</v>
      </c>
      <c r="C842" s="2" t="b">
        <f>'2_2'!M843</f>
        <v>1</v>
      </c>
      <c r="D842" s="2" t="b">
        <f>'2_3'!M843</f>
        <v>1</v>
      </c>
      <c r="E842" s="2" t="b">
        <f>'2_4'!M843</f>
        <v>1</v>
      </c>
      <c r="F842" s="2" t="b">
        <f>'2_5'!M843</f>
        <v>1</v>
      </c>
      <c r="G842" s="2" t="b">
        <f>'2_6'!M843</f>
        <v>1</v>
      </c>
      <c r="H842" s="2" t="b">
        <f>'2_7'!M843</f>
        <v>1</v>
      </c>
      <c r="I842" s="2" t="b">
        <f>'2_8'!M843</f>
        <v>1</v>
      </c>
      <c r="J842" s="2" t="b">
        <f t="shared" si="1"/>
        <v>1</v>
      </c>
    </row>
    <row r="843" ht="12.75" customHeight="1">
      <c r="A843" s="2" t="b">
        <f>'1'!M844</f>
        <v>1</v>
      </c>
      <c r="B843" s="2" t="b">
        <f>'2_1'!M844</f>
        <v>1</v>
      </c>
      <c r="C843" s="2" t="b">
        <f>'2_2'!M844</f>
        <v>1</v>
      </c>
      <c r="D843" s="2" t="b">
        <f>'2_3'!M844</f>
        <v>1</v>
      </c>
      <c r="E843" s="2" t="b">
        <f>'2_4'!M844</f>
        <v>1</v>
      </c>
      <c r="F843" s="2" t="b">
        <f>'2_5'!M844</f>
        <v>1</v>
      </c>
      <c r="G843" s="2" t="b">
        <f>'2_6'!M844</f>
        <v>1</v>
      </c>
      <c r="H843" s="2" t="b">
        <f>'2_7'!M844</f>
        <v>1</v>
      </c>
      <c r="I843" s="2" t="b">
        <f>'2_8'!M844</f>
        <v>1</v>
      </c>
      <c r="J843" s="2" t="b">
        <f t="shared" si="1"/>
        <v>1</v>
      </c>
    </row>
    <row r="844" ht="12.75" customHeight="1">
      <c r="A844" s="2" t="b">
        <f>'1'!M845</f>
        <v>1</v>
      </c>
      <c r="B844" s="2" t="b">
        <f>'2_1'!M845</f>
        <v>1</v>
      </c>
      <c r="C844" s="2" t="b">
        <f>'2_2'!M845</f>
        <v>1</v>
      </c>
      <c r="D844" s="2" t="b">
        <f>'2_3'!M845</f>
        <v>1</v>
      </c>
      <c r="E844" s="2" t="b">
        <f>'2_4'!M845</f>
        <v>1</v>
      </c>
      <c r="F844" s="2" t="b">
        <f>'2_5'!M845</f>
        <v>1</v>
      </c>
      <c r="G844" s="2" t="b">
        <f>'2_6'!M845</f>
        <v>1</v>
      </c>
      <c r="H844" s="2" t="b">
        <f>'2_7'!M845</f>
        <v>1</v>
      </c>
      <c r="I844" s="2" t="b">
        <f>'2_8'!M845</f>
        <v>1</v>
      </c>
      <c r="J844" s="2" t="b">
        <f t="shared" si="1"/>
        <v>1</v>
      </c>
    </row>
    <row r="845" ht="12.75" customHeight="1">
      <c r="A845" s="2" t="b">
        <f>'1'!M846</f>
        <v>1</v>
      </c>
      <c r="B845" s="2" t="b">
        <f>'2_1'!M846</f>
        <v>1</v>
      </c>
      <c r="C845" s="2" t="b">
        <f>'2_2'!M846</f>
        <v>1</v>
      </c>
      <c r="D845" s="2" t="b">
        <f>'2_3'!M846</f>
        <v>1</v>
      </c>
      <c r="E845" s="2" t="b">
        <f>'2_4'!M846</f>
        <v>1</v>
      </c>
      <c r="F845" s="2" t="b">
        <f>'2_5'!M846</f>
        <v>1</v>
      </c>
      <c r="G845" s="2" t="b">
        <f>'2_6'!M846</f>
        <v>1</v>
      </c>
      <c r="H845" s="2" t="b">
        <f>'2_7'!M846</f>
        <v>1</v>
      </c>
      <c r="I845" s="2" t="b">
        <f>'2_8'!M846</f>
        <v>1</v>
      </c>
      <c r="J845" s="2" t="b">
        <f t="shared" si="1"/>
        <v>1</v>
      </c>
    </row>
    <row r="846" ht="12.75" customHeight="1">
      <c r="A846" s="2" t="b">
        <f>'1'!M847</f>
        <v>1</v>
      </c>
      <c r="B846" s="2" t="b">
        <f>'2_1'!M847</f>
        <v>1</v>
      </c>
      <c r="C846" s="2" t="b">
        <f>'2_2'!M847</f>
        <v>1</v>
      </c>
      <c r="D846" s="2" t="b">
        <f>'2_3'!M847</f>
        <v>1</v>
      </c>
      <c r="E846" s="2" t="b">
        <f>'2_4'!M847</f>
        <v>1</v>
      </c>
      <c r="F846" s="2" t="b">
        <f>'2_5'!M847</f>
        <v>1</v>
      </c>
      <c r="G846" s="2" t="b">
        <f>'2_6'!M847</f>
        <v>1</v>
      </c>
      <c r="H846" s="2" t="b">
        <f>'2_7'!M847</f>
        <v>1</v>
      </c>
      <c r="I846" s="2" t="b">
        <f>'2_8'!M847</f>
        <v>1</v>
      </c>
      <c r="J846" s="2" t="b">
        <f t="shared" si="1"/>
        <v>1</v>
      </c>
    </row>
    <row r="847" ht="12.75" customHeight="1">
      <c r="A847" s="2" t="b">
        <f>'1'!M848</f>
        <v>1</v>
      </c>
      <c r="B847" s="2" t="b">
        <f>'2_1'!M848</f>
        <v>1</v>
      </c>
      <c r="C847" s="2" t="b">
        <f>'2_2'!M848</f>
        <v>1</v>
      </c>
      <c r="D847" s="2" t="b">
        <f>'2_3'!M848</f>
        <v>1</v>
      </c>
      <c r="E847" s="2" t="b">
        <f>'2_4'!M848</f>
        <v>1</v>
      </c>
      <c r="F847" s="2" t="b">
        <f>'2_5'!M848</f>
        <v>1</v>
      </c>
      <c r="G847" s="2" t="b">
        <f>'2_6'!M848</f>
        <v>1</v>
      </c>
      <c r="H847" s="2" t="b">
        <f>'2_7'!M848</f>
        <v>1</v>
      </c>
      <c r="I847" s="2" t="b">
        <f>'2_8'!M848</f>
        <v>1</v>
      </c>
      <c r="J847" s="2" t="b">
        <f t="shared" si="1"/>
        <v>1</v>
      </c>
    </row>
    <row r="848" ht="12.75" customHeight="1">
      <c r="A848" s="2" t="b">
        <f>'1'!M849</f>
        <v>1</v>
      </c>
      <c r="B848" s="2" t="b">
        <f>'2_1'!M849</f>
        <v>1</v>
      </c>
      <c r="C848" s="2" t="b">
        <f>'2_2'!M849</f>
        <v>1</v>
      </c>
      <c r="D848" s="2" t="b">
        <f>'2_3'!M849</f>
        <v>1</v>
      </c>
      <c r="E848" s="2" t="b">
        <f>'2_4'!M849</f>
        <v>1</v>
      </c>
      <c r="F848" s="2" t="b">
        <f>'2_5'!M849</f>
        <v>1</v>
      </c>
      <c r="G848" s="2" t="b">
        <f>'2_6'!M849</f>
        <v>1</v>
      </c>
      <c r="H848" s="2" t="b">
        <f>'2_7'!M849</f>
        <v>1</v>
      </c>
      <c r="I848" s="2" t="b">
        <f>'2_8'!M849</f>
        <v>1</v>
      </c>
      <c r="J848" s="2" t="b">
        <f t="shared" si="1"/>
        <v>1</v>
      </c>
    </row>
    <row r="849" ht="12.75" customHeight="1">
      <c r="A849" s="2" t="b">
        <f>'1'!M850</f>
        <v>1</v>
      </c>
      <c r="B849" s="2" t="b">
        <f>'2_1'!M850</f>
        <v>1</v>
      </c>
      <c r="C849" s="2" t="b">
        <f>'2_2'!M850</f>
        <v>1</v>
      </c>
      <c r="D849" s="2" t="b">
        <f>'2_3'!M850</f>
        <v>1</v>
      </c>
      <c r="E849" s="2" t="b">
        <f>'2_4'!M850</f>
        <v>1</v>
      </c>
      <c r="F849" s="2" t="b">
        <f>'2_5'!M850</f>
        <v>1</v>
      </c>
      <c r="G849" s="2" t="b">
        <f>'2_6'!M850</f>
        <v>1</v>
      </c>
      <c r="H849" s="2" t="b">
        <f>'2_7'!M850</f>
        <v>1</v>
      </c>
      <c r="I849" s="2" t="b">
        <f>'2_8'!M850</f>
        <v>1</v>
      </c>
      <c r="J849" s="2" t="b">
        <f t="shared" si="1"/>
        <v>1</v>
      </c>
    </row>
    <row r="850" ht="12.75" customHeight="1">
      <c r="A850" s="2" t="b">
        <f>'1'!M851</f>
        <v>1</v>
      </c>
      <c r="B850" s="2" t="b">
        <f>'2_1'!M851</f>
        <v>1</v>
      </c>
      <c r="C850" s="2" t="b">
        <f>'2_2'!M851</f>
        <v>1</v>
      </c>
      <c r="D850" s="2" t="b">
        <f>'2_3'!M851</f>
        <v>1</v>
      </c>
      <c r="E850" s="2" t="b">
        <f>'2_4'!M851</f>
        <v>1</v>
      </c>
      <c r="F850" s="2" t="b">
        <f>'2_5'!M851</f>
        <v>1</v>
      </c>
      <c r="G850" s="2" t="b">
        <f>'2_6'!M851</f>
        <v>1</v>
      </c>
      <c r="H850" s="2" t="b">
        <f>'2_7'!M851</f>
        <v>1</v>
      </c>
      <c r="I850" s="2" t="b">
        <f>'2_8'!M851</f>
        <v>1</v>
      </c>
      <c r="J850" s="2" t="b">
        <f t="shared" si="1"/>
        <v>1</v>
      </c>
    </row>
    <row r="851" ht="12.75" customHeight="1">
      <c r="A851" s="2" t="b">
        <f>'1'!M852</f>
        <v>1</v>
      </c>
      <c r="B851" s="2" t="b">
        <f>'2_1'!M852</f>
        <v>1</v>
      </c>
      <c r="C851" s="2" t="b">
        <f>'2_2'!M852</f>
        <v>1</v>
      </c>
      <c r="D851" s="2" t="b">
        <f>'2_3'!M852</f>
        <v>1</v>
      </c>
      <c r="E851" s="2" t="b">
        <f>'2_4'!M852</f>
        <v>1</v>
      </c>
      <c r="F851" s="2" t="b">
        <f>'2_5'!M852</f>
        <v>1</v>
      </c>
      <c r="G851" s="2" t="b">
        <f>'2_6'!M852</f>
        <v>1</v>
      </c>
      <c r="H851" s="2" t="b">
        <f>'2_7'!M852</f>
        <v>1</v>
      </c>
      <c r="I851" s="2" t="b">
        <f>'2_8'!M852</f>
        <v>1</v>
      </c>
      <c r="J851" s="2" t="b">
        <f t="shared" si="1"/>
        <v>1</v>
      </c>
    </row>
    <row r="852" ht="12.75" customHeight="1">
      <c r="A852" s="2" t="b">
        <f>'1'!M853</f>
        <v>1</v>
      </c>
      <c r="B852" s="2" t="b">
        <f>'2_1'!M853</f>
        <v>1</v>
      </c>
      <c r="C852" s="2" t="b">
        <f>'2_2'!M853</f>
        <v>1</v>
      </c>
      <c r="D852" s="2" t="b">
        <f>'2_3'!M853</f>
        <v>1</v>
      </c>
      <c r="E852" s="2" t="b">
        <f>'2_4'!M853</f>
        <v>1</v>
      </c>
      <c r="F852" s="2" t="b">
        <f>'2_5'!M853</f>
        <v>1</v>
      </c>
      <c r="G852" s="2" t="b">
        <f>'2_6'!M853</f>
        <v>1</v>
      </c>
      <c r="H852" s="2" t="b">
        <f>'2_7'!M853</f>
        <v>1</v>
      </c>
      <c r="I852" s="2" t="b">
        <f>'2_8'!M853</f>
        <v>1</v>
      </c>
      <c r="J852" s="2" t="b">
        <f t="shared" si="1"/>
        <v>1</v>
      </c>
    </row>
    <row r="853" ht="12.75" customHeight="1">
      <c r="A853" s="2" t="b">
        <f>'1'!M854</f>
        <v>1</v>
      </c>
      <c r="B853" s="2" t="b">
        <f>'2_1'!M854</f>
        <v>1</v>
      </c>
      <c r="C853" s="2" t="b">
        <f>'2_2'!M854</f>
        <v>1</v>
      </c>
      <c r="D853" s="2" t="b">
        <f>'2_3'!M854</f>
        <v>1</v>
      </c>
      <c r="E853" s="2" t="b">
        <f>'2_4'!M854</f>
        <v>1</v>
      </c>
      <c r="F853" s="2" t="b">
        <f>'2_5'!M854</f>
        <v>1</v>
      </c>
      <c r="G853" s="2" t="b">
        <f>'2_6'!M854</f>
        <v>1</v>
      </c>
      <c r="H853" s="2" t="b">
        <f>'2_7'!M854</f>
        <v>1</v>
      </c>
      <c r="I853" s="2" t="b">
        <f>'2_8'!M854</f>
        <v>1</v>
      </c>
      <c r="J853" s="2" t="b">
        <f t="shared" si="1"/>
        <v>1</v>
      </c>
    </row>
    <row r="854" ht="12.75" customHeight="1">
      <c r="A854" s="2" t="b">
        <f>'1'!M855</f>
        <v>1</v>
      </c>
      <c r="B854" s="2" t="b">
        <f>'2_1'!M855</f>
        <v>1</v>
      </c>
      <c r="C854" s="2" t="b">
        <f>'2_2'!M855</f>
        <v>1</v>
      </c>
      <c r="D854" s="2" t="b">
        <f>'2_3'!M855</f>
        <v>1</v>
      </c>
      <c r="E854" s="2" t="b">
        <f>'2_4'!M855</f>
        <v>1</v>
      </c>
      <c r="F854" s="2" t="b">
        <f>'2_5'!M855</f>
        <v>1</v>
      </c>
      <c r="G854" s="2" t="b">
        <f>'2_6'!M855</f>
        <v>1</v>
      </c>
      <c r="H854" s="2" t="b">
        <f>'2_7'!M855</f>
        <v>1</v>
      </c>
      <c r="I854" s="2" t="b">
        <f>'2_8'!M855</f>
        <v>1</v>
      </c>
      <c r="J854" s="2" t="b">
        <f t="shared" si="1"/>
        <v>1</v>
      </c>
    </row>
    <row r="855" ht="12.75" customHeight="1">
      <c r="A855" s="2" t="b">
        <f>'1'!M856</f>
        <v>1</v>
      </c>
      <c r="B855" s="2" t="b">
        <f>'2_1'!M856</f>
        <v>1</v>
      </c>
      <c r="C855" s="2" t="b">
        <f>'2_2'!M856</f>
        <v>1</v>
      </c>
      <c r="D855" s="2" t="b">
        <f>'2_3'!M856</f>
        <v>1</v>
      </c>
      <c r="E855" s="2" t="b">
        <f>'2_4'!M856</f>
        <v>1</v>
      </c>
      <c r="F855" s="2" t="b">
        <f>'2_5'!M856</f>
        <v>1</v>
      </c>
      <c r="G855" s="2" t="b">
        <f>'2_6'!M856</f>
        <v>1</v>
      </c>
      <c r="H855" s="2" t="b">
        <f>'2_7'!M856</f>
        <v>1</v>
      </c>
      <c r="I855" s="2" t="b">
        <f>'2_8'!M856</f>
        <v>1</v>
      </c>
      <c r="J855" s="2" t="b">
        <f t="shared" si="1"/>
        <v>1</v>
      </c>
    </row>
    <row r="856" ht="12.75" customHeight="1">
      <c r="A856" s="2" t="b">
        <f>'1'!M857</f>
        <v>1</v>
      </c>
      <c r="B856" s="2" t="b">
        <f>'2_1'!M857</f>
        <v>1</v>
      </c>
      <c r="C856" s="2" t="b">
        <f>'2_2'!M857</f>
        <v>1</v>
      </c>
      <c r="D856" s="2" t="b">
        <f>'2_3'!M857</f>
        <v>1</v>
      </c>
      <c r="E856" s="2" t="b">
        <f>'2_4'!M857</f>
        <v>1</v>
      </c>
      <c r="F856" s="2" t="b">
        <f>'2_5'!M857</f>
        <v>1</v>
      </c>
      <c r="G856" s="2" t="b">
        <f>'2_6'!M857</f>
        <v>1</v>
      </c>
      <c r="H856" s="2" t="b">
        <f>'2_7'!M857</f>
        <v>1</v>
      </c>
      <c r="I856" s="2" t="b">
        <f>'2_8'!M857</f>
        <v>1</v>
      </c>
      <c r="J856" s="2" t="b">
        <f t="shared" si="1"/>
        <v>1</v>
      </c>
    </row>
    <row r="857" ht="12.75" customHeight="1">
      <c r="A857" s="2" t="b">
        <f>'1'!M858</f>
        <v>1</v>
      </c>
      <c r="B857" s="2" t="b">
        <f>'2_1'!M858</f>
        <v>1</v>
      </c>
      <c r="C857" s="2" t="b">
        <f>'2_2'!M858</f>
        <v>1</v>
      </c>
      <c r="D857" s="2" t="b">
        <f>'2_3'!M858</f>
        <v>1</v>
      </c>
      <c r="E857" s="2" t="b">
        <f>'2_4'!M858</f>
        <v>1</v>
      </c>
      <c r="F857" s="2" t="b">
        <f>'2_5'!M858</f>
        <v>1</v>
      </c>
      <c r="G857" s="2" t="b">
        <f>'2_6'!M858</f>
        <v>1</v>
      </c>
      <c r="H857" s="2" t="b">
        <f>'2_7'!M858</f>
        <v>1</v>
      </c>
      <c r="I857" s="2" t="b">
        <f>'2_8'!M858</f>
        <v>1</v>
      </c>
      <c r="J857" s="2" t="b">
        <f t="shared" si="1"/>
        <v>1</v>
      </c>
    </row>
    <row r="858" ht="12.75" customHeight="1">
      <c r="A858" s="2" t="b">
        <f>'1'!M859</f>
        <v>1</v>
      </c>
      <c r="B858" s="2" t="b">
        <f>'2_1'!M859</f>
        <v>1</v>
      </c>
      <c r="C858" s="2" t="b">
        <f>'2_2'!M859</f>
        <v>1</v>
      </c>
      <c r="D858" s="2" t="b">
        <f>'2_3'!M859</f>
        <v>1</v>
      </c>
      <c r="E858" s="2" t="b">
        <f>'2_4'!M859</f>
        <v>1</v>
      </c>
      <c r="F858" s="2" t="b">
        <f>'2_5'!M859</f>
        <v>1</v>
      </c>
      <c r="G858" s="2" t="b">
        <f>'2_6'!M859</f>
        <v>1</v>
      </c>
      <c r="H858" s="2" t="b">
        <f>'2_7'!M859</f>
        <v>1</v>
      </c>
      <c r="I858" s="2" t="b">
        <f>'2_8'!M859</f>
        <v>1</v>
      </c>
      <c r="J858" s="2" t="b">
        <f t="shared" si="1"/>
        <v>1</v>
      </c>
    </row>
    <row r="859" ht="12.75" customHeight="1">
      <c r="A859" s="2" t="b">
        <f>'1'!M860</f>
        <v>1</v>
      </c>
      <c r="B859" s="2" t="b">
        <f>'2_1'!M860</f>
        <v>1</v>
      </c>
      <c r="C859" s="2" t="b">
        <f>'2_2'!M860</f>
        <v>1</v>
      </c>
      <c r="D859" s="2" t="b">
        <f>'2_3'!M860</f>
        <v>1</v>
      </c>
      <c r="E859" s="2" t="b">
        <f>'2_4'!M860</f>
        <v>1</v>
      </c>
      <c r="F859" s="2" t="b">
        <f>'2_5'!M860</f>
        <v>1</v>
      </c>
      <c r="G859" s="2" t="b">
        <f>'2_6'!M860</f>
        <v>1</v>
      </c>
      <c r="H859" s="2" t="b">
        <f>'2_7'!M860</f>
        <v>1</v>
      </c>
      <c r="I859" s="2" t="b">
        <f>'2_8'!M860</f>
        <v>1</v>
      </c>
      <c r="J859" s="2" t="b">
        <f t="shared" si="1"/>
        <v>1</v>
      </c>
    </row>
    <row r="860" ht="12.75" customHeight="1">
      <c r="A860" s="2" t="b">
        <f>'1'!M861</f>
        <v>1</v>
      </c>
      <c r="B860" s="2" t="b">
        <f>'2_1'!M861</f>
        <v>1</v>
      </c>
      <c r="C860" s="2" t="b">
        <f>'2_2'!M861</f>
        <v>1</v>
      </c>
      <c r="D860" s="2" t="b">
        <f>'2_3'!M861</f>
        <v>1</v>
      </c>
      <c r="E860" s="2" t="b">
        <f>'2_4'!M861</f>
        <v>1</v>
      </c>
      <c r="F860" s="2" t="b">
        <f>'2_5'!M861</f>
        <v>1</v>
      </c>
      <c r="G860" s="2" t="b">
        <f>'2_6'!M861</f>
        <v>1</v>
      </c>
      <c r="H860" s="2" t="b">
        <f>'2_7'!M861</f>
        <v>1</v>
      </c>
      <c r="I860" s="2" t="b">
        <f>'2_8'!M861</f>
        <v>1</v>
      </c>
      <c r="J860" s="2" t="b">
        <f t="shared" si="1"/>
        <v>1</v>
      </c>
    </row>
    <row r="861" ht="12.75" customHeight="1">
      <c r="A861" s="2" t="b">
        <f>'1'!M862</f>
        <v>1</v>
      </c>
      <c r="B861" s="2" t="b">
        <f>'2_1'!M862</f>
        <v>1</v>
      </c>
      <c r="C861" s="2" t="b">
        <f>'2_2'!M862</f>
        <v>1</v>
      </c>
      <c r="D861" s="2" t="b">
        <f>'2_3'!M862</f>
        <v>1</v>
      </c>
      <c r="E861" s="2" t="b">
        <f>'2_4'!M862</f>
        <v>1</v>
      </c>
      <c r="F861" s="2" t="b">
        <f>'2_5'!M862</f>
        <v>1</v>
      </c>
      <c r="G861" s="2" t="b">
        <f>'2_6'!M862</f>
        <v>1</v>
      </c>
      <c r="H861" s="2" t="b">
        <f>'2_7'!M862</f>
        <v>1</v>
      </c>
      <c r="I861" s="2" t="b">
        <f>'2_8'!M862</f>
        <v>1</v>
      </c>
      <c r="J861" s="2" t="b">
        <f t="shared" si="1"/>
        <v>1</v>
      </c>
    </row>
    <row r="862" ht="12.75" customHeight="1">
      <c r="A862" s="2" t="b">
        <f>'1'!M863</f>
        <v>1</v>
      </c>
      <c r="B862" s="2" t="b">
        <f>'2_1'!M863</f>
        <v>1</v>
      </c>
      <c r="C862" s="2" t="b">
        <f>'2_2'!M863</f>
        <v>1</v>
      </c>
      <c r="D862" s="2" t="b">
        <f>'2_3'!M863</f>
        <v>1</v>
      </c>
      <c r="E862" s="2" t="b">
        <f>'2_4'!M863</f>
        <v>1</v>
      </c>
      <c r="F862" s="2" t="b">
        <f>'2_5'!M863</f>
        <v>1</v>
      </c>
      <c r="G862" s="2" t="b">
        <f>'2_6'!M863</f>
        <v>1</v>
      </c>
      <c r="H862" s="2" t="b">
        <f>'2_7'!M863</f>
        <v>1</v>
      </c>
      <c r="I862" s="2" t="b">
        <f>'2_8'!M863</f>
        <v>1</v>
      </c>
      <c r="J862" s="2" t="b">
        <f t="shared" si="1"/>
        <v>1</v>
      </c>
    </row>
    <row r="863" ht="12.75" customHeight="1">
      <c r="A863" s="2" t="b">
        <f>'1'!M864</f>
        <v>1</v>
      </c>
      <c r="B863" s="2" t="b">
        <f>'2_1'!M864</f>
        <v>1</v>
      </c>
      <c r="C863" s="2" t="b">
        <f>'2_2'!M864</f>
        <v>1</v>
      </c>
      <c r="D863" s="2" t="b">
        <f>'2_3'!M864</f>
        <v>1</v>
      </c>
      <c r="E863" s="2" t="b">
        <f>'2_4'!M864</f>
        <v>1</v>
      </c>
      <c r="F863" s="2" t="b">
        <f>'2_5'!M864</f>
        <v>1</v>
      </c>
      <c r="G863" s="2" t="b">
        <f>'2_6'!M864</f>
        <v>1</v>
      </c>
      <c r="H863" s="2" t="b">
        <f>'2_7'!M864</f>
        <v>1</v>
      </c>
      <c r="I863" s="2" t="b">
        <f>'2_8'!M864</f>
        <v>1</v>
      </c>
      <c r="J863" s="2" t="b">
        <f t="shared" si="1"/>
        <v>1</v>
      </c>
    </row>
    <row r="864" ht="12.75" customHeight="1">
      <c r="A864" s="2" t="b">
        <f>'1'!M865</f>
        <v>1</v>
      </c>
      <c r="B864" s="2" t="b">
        <f>'2_1'!M865</f>
        <v>1</v>
      </c>
      <c r="C864" s="2" t="b">
        <f>'2_2'!M865</f>
        <v>1</v>
      </c>
      <c r="D864" s="2" t="b">
        <f>'2_3'!M865</f>
        <v>1</v>
      </c>
      <c r="E864" s="2" t="b">
        <f>'2_4'!M865</f>
        <v>1</v>
      </c>
      <c r="F864" s="2" t="b">
        <f>'2_5'!M865</f>
        <v>1</v>
      </c>
      <c r="G864" s="2" t="b">
        <f>'2_6'!M865</f>
        <v>1</v>
      </c>
      <c r="H864" s="2" t="b">
        <f>'2_7'!M865</f>
        <v>1</v>
      </c>
      <c r="I864" s="2" t="b">
        <f>'2_8'!M865</f>
        <v>1</v>
      </c>
      <c r="J864" s="2" t="b">
        <f t="shared" si="1"/>
        <v>1</v>
      </c>
    </row>
    <row r="865" ht="12.75" customHeight="1">
      <c r="A865" s="2" t="b">
        <f>'1'!M866</f>
        <v>1</v>
      </c>
      <c r="B865" s="2" t="b">
        <f>'2_1'!M866</f>
        <v>1</v>
      </c>
      <c r="C865" s="2" t="b">
        <f>'2_2'!M866</f>
        <v>1</v>
      </c>
      <c r="D865" s="2" t="b">
        <f>'2_3'!M866</f>
        <v>1</v>
      </c>
      <c r="E865" s="2" t="b">
        <f>'2_4'!M866</f>
        <v>1</v>
      </c>
      <c r="F865" s="2" t="b">
        <f>'2_5'!M866</f>
        <v>1</v>
      </c>
      <c r="G865" s="2" t="b">
        <f>'2_6'!M866</f>
        <v>1</v>
      </c>
      <c r="H865" s="2" t="b">
        <f>'2_7'!M866</f>
        <v>1</v>
      </c>
      <c r="I865" s="2" t="b">
        <f>'2_8'!M866</f>
        <v>1</v>
      </c>
      <c r="J865" s="2" t="b">
        <f t="shared" si="1"/>
        <v>1</v>
      </c>
    </row>
    <row r="866" ht="12.75" customHeight="1">
      <c r="A866" s="2" t="b">
        <f>'1'!M867</f>
        <v>1</v>
      </c>
      <c r="B866" s="2" t="b">
        <f>'2_1'!M867</f>
        <v>1</v>
      </c>
      <c r="C866" s="2" t="b">
        <f>'2_2'!M867</f>
        <v>1</v>
      </c>
      <c r="D866" s="2" t="b">
        <f>'2_3'!M867</f>
        <v>1</v>
      </c>
      <c r="E866" s="2" t="b">
        <f>'2_4'!M867</f>
        <v>1</v>
      </c>
      <c r="F866" s="2" t="b">
        <f>'2_5'!M867</f>
        <v>1</v>
      </c>
      <c r="G866" s="2" t="b">
        <f>'2_6'!M867</f>
        <v>1</v>
      </c>
      <c r="H866" s="2" t="b">
        <f>'2_7'!M867</f>
        <v>1</v>
      </c>
      <c r="I866" s="2" t="b">
        <f>'2_8'!M867</f>
        <v>1</v>
      </c>
      <c r="J866" s="2" t="b">
        <f t="shared" si="1"/>
        <v>1</v>
      </c>
    </row>
    <row r="867" ht="12.75" customHeight="1">
      <c r="A867" s="2" t="b">
        <f>'1'!M868</f>
        <v>1</v>
      </c>
      <c r="B867" s="2" t="b">
        <f>'2_1'!M868</f>
        <v>1</v>
      </c>
      <c r="C867" s="2" t="b">
        <f>'2_2'!M868</f>
        <v>1</v>
      </c>
      <c r="D867" s="2" t="b">
        <f>'2_3'!M868</f>
        <v>1</v>
      </c>
      <c r="E867" s="2" t="b">
        <f>'2_4'!M868</f>
        <v>1</v>
      </c>
      <c r="F867" s="2" t="b">
        <f>'2_5'!M868</f>
        <v>1</v>
      </c>
      <c r="G867" s="2" t="b">
        <f>'2_6'!M868</f>
        <v>1</v>
      </c>
      <c r="H867" s="2" t="b">
        <f>'2_7'!M868</f>
        <v>1</v>
      </c>
      <c r="I867" s="2" t="b">
        <f>'2_8'!M868</f>
        <v>1</v>
      </c>
      <c r="J867" s="2" t="b">
        <f t="shared" si="1"/>
        <v>1</v>
      </c>
    </row>
    <row r="868" ht="12.75" customHeight="1">
      <c r="A868" s="2" t="b">
        <f>'1'!M869</f>
        <v>1</v>
      </c>
      <c r="B868" s="2" t="b">
        <f>'2_1'!M869</f>
        <v>1</v>
      </c>
      <c r="C868" s="2" t="b">
        <f>'2_2'!M869</f>
        <v>1</v>
      </c>
      <c r="D868" s="2" t="b">
        <f>'2_3'!M869</f>
        <v>1</v>
      </c>
      <c r="E868" s="2" t="b">
        <f>'2_4'!M869</f>
        <v>1</v>
      </c>
      <c r="F868" s="2" t="b">
        <f>'2_5'!M869</f>
        <v>1</v>
      </c>
      <c r="G868" s="2" t="b">
        <f>'2_6'!M869</f>
        <v>1</v>
      </c>
      <c r="H868" s="2" t="b">
        <f>'2_7'!M869</f>
        <v>1</v>
      </c>
      <c r="I868" s="2" t="b">
        <f>'2_8'!M869</f>
        <v>1</v>
      </c>
      <c r="J868" s="2" t="b">
        <f t="shared" si="1"/>
        <v>1</v>
      </c>
    </row>
    <row r="869" ht="12.75" customHeight="1">
      <c r="A869" s="2" t="b">
        <f>'1'!M870</f>
        <v>1</v>
      </c>
      <c r="B869" s="2" t="b">
        <f>'2_1'!M870</f>
        <v>1</v>
      </c>
      <c r="C869" s="2" t="b">
        <f>'2_2'!M870</f>
        <v>1</v>
      </c>
      <c r="D869" s="2" t="b">
        <f>'2_3'!M870</f>
        <v>1</v>
      </c>
      <c r="E869" s="2" t="b">
        <f>'2_4'!M870</f>
        <v>1</v>
      </c>
      <c r="F869" s="2" t="b">
        <f>'2_5'!M870</f>
        <v>1</v>
      </c>
      <c r="G869" s="2" t="b">
        <f>'2_6'!M870</f>
        <v>1</v>
      </c>
      <c r="H869" s="2" t="b">
        <f>'2_7'!M870</f>
        <v>1</v>
      </c>
      <c r="I869" s="2" t="b">
        <f>'2_8'!M870</f>
        <v>1</v>
      </c>
      <c r="J869" s="2" t="b">
        <f t="shared" si="1"/>
        <v>1</v>
      </c>
    </row>
    <row r="870" ht="12.75" customHeight="1">
      <c r="A870" s="2" t="b">
        <f>'1'!M871</f>
        <v>1</v>
      </c>
      <c r="B870" s="2" t="b">
        <f>'2_1'!M871</f>
        <v>1</v>
      </c>
      <c r="C870" s="2" t="b">
        <f>'2_2'!M871</f>
        <v>1</v>
      </c>
      <c r="D870" s="2" t="b">
        <f>'2_3'!M871</f>
        <v>1</v>
      </c>
      <c r="E870" s="2" t="b">
        <f>'2_4'!M871</f>
        <v>1</v>
      </c>
      <c r="F870" s="2" t="b">
        <f>'2_5'!M871</f>
        <v>1</v>
      </c>
      <c r="G870" s="2" t="b">
        <f>'2_6'!M871</f>
        <v>1</v>
      </c>
      <c r="H870" s="2" t="b">
        <f>'2_7'!M871</f>
        <v>1</v>
      </c>
      <c r="I870" s="2" t="b">
        <f>'2_8'!M871</f>
        <v>1</v>
      </c>
      <c r="J870" s="2" t="b">
        <f t="shared" si="1"/>
        <v>1</v>
      </c>
    </row>
    <row r="871" ht="12.75" customHeight="1">
      <c r="A871" s="2" t="b">
        <f>'1'!M872</f>
        <v>1</v>
      </c>
      <c r="B871" s="2" t="b">
        <f>'2_1'!M872</f>
        <v>1</v>
      </c>
      <c r="C871" s="2" t="b">
        <f>'2_2'!M872</f>
        <v>1</v>
      </c>
      <c r="D871" s="2" t="b">
        <f>'2_3'!M872</f>
        <v>1</v>
      </c>
      <c r="E871" s="2" t="b">
        <f>'2_4'!M872</f>
        <v>1</v>
      </c>
      <c r="F871" s="2" t="b">
        <f>'2_5'!M872</f>
        <v>1</v>
      </c>
      <c r="G871" s="2" t="b">
        <f>'2_6'!M872</f>
        <v>1</v>
      </c>
      <c r="H871" s="2" t="b">
        <f>'2_7'!M872</f>
        <v>1</v>
      </c>
      <c r="I871" s="2" t="b">
        <f>'2_8'!M872</f>
        <v>1</v>
      </c>
      <c r="J871" s="2" t="b">
        <f t="shared" si="1"/>
        <v>1</v>
      </c>
    </row>
    <row r="872" ht="12.75" customHeight="1">
      <c r="A872" s="2" t="b">
        <f>'1'!M873</f>
        <v>1</v>
      </c>
      <c r="B872" s="2" t="b">
        <f>'2_1'!M873</f>
        <v>1</v>
      </c>
      <c r="C872" s="2" t="b">
        <f>'2_2'!M873</f>
        <v>1</v>
      </c>
      <c r="D872" s="2" t="b">
        <f>'2_3'!M873</f>
        <v>1</v>
      </c>
      <c r="E872" s="2" t="b">
        <f>'2_4'!M873</f>
        <v>1</v>
      </c>
      <c r="F872" s="2" t="b">
        <f>'2_5'!M873</f>
        <v>1</v>
      </c>
      <c r="G872" s="2" t="b">
        <f>'2_6'!M873</f>
        <v>1</v>
      </c>
      <c r="H872" s="2" t="b">
        <f>'2_7'!M873</f>
        <v>1</v>
      </c>
      <c r="I872" s="2" t="b">
        <f>'2_8'!M873</f>
        <v>1</v>
      </c>
      <c r="J872" s="2" t="b">
        <f t="shared" si="1"/>
        <v>1</v>
      </c>
    </row>
    <row r="873" ht="12.75" customHeight="1">
      <c r="A873" s="2" t="b">
        <f>'1'!M874</f>
        <v>1</v>
      </c>
      <c r="B873" s="2" t="b">
        <f>'2_1'!M874</f>
        <v>1</v>
      </c>
      <c r="C873" s="2" t="b">
        <f>'2_2'!M874</f>
        <v>1</v>
      </c>
      <c r="D873" s="2" t="b">
        <f>'2_3'!M874</f>
        <v>1</v>
      </c>
      <c r="E873" s="2" t="b">
        <f>'2_4'!M874</f>
        <v>1</v>
      </c>
      <c r="F873" s="2" t="b">
        <f>'2_5'!M874</f>
        <v>1</v>
      </c>
      <c r="G873" s="2" t="b">
        <f>'2_6'!M874</f>
        <v>1</v>
      </c>
      <c r="H873" s="2" t="b">
        <f>'2_7'!M874</f>
        <v>1</v>
      </c>
      <c r="I873" s="2" t="b">
        <f>'2_8'!M874</f>
        <v>1</v>
      </c>
      <c r="J873" s="2" t="b">
        <f t="shared" si="1"/>
        <v>1</v>
      </c>
    </row>
    <row r="874" ht="12.75" customHeight="1">
      <c r="A874" s="2" t="b">
        <f>'1'!M875</f>
        <v>1</v>
      </c>
      <c r="B874" s="2" t="b">
        <f>'2_1'!M875</f>
        <v>1</v>
      </c>
      <c r="C874" s="2" t="b">
        <f>'2_2'!M875</f>
        <v>1</v>
      </c>
      <c r="D874" s="2" t="b">
        <f>'2_3'!M875</f>
        <v>1</v>
      </c>
      <c r="E874" s="2" t="b">
        <f>'2_4'!M875</f>
        <v>1</v>
      </c>
      <c r="F874" s="2" t="b">
        <f>'2_5'!M875</f>
        <v>1</v>
      </c>
      <c r="G874" s="2" t="b">
        <f>'2_6'!M875</f>
        <v>1</v>
      </c>
      <c r="H874" s="2" t="b">
        <f>'2_7'!M875</f>
        <v>1</v>
      </c>
      <c r="I874" s="2" t="b">
        <f>'2_8'!M875</f>
        <v>1</v>
      </c>
      <c r="J874" s="2" t="b">
        <f t="shared" si="1"/>
        <v>1</v>
      </c>
    </row>
    <row r="875" ht="12.75" customHeight="1">
      <c r="A875" s="2" t="b">
        <f>'1'!M876</f>
        <v>1</v>
      </c>
      <c r="B875" s="2" t="b">
        <f>'2_1'!M876</f>
        <v>1</v>
      </c>
      <c r="C875" s="2" t="b">
        <f>'2_2'!M876</f>
        <v>1</v>
      </c>
      <c r="D875" s="2" t="b">
        <f>'2_3'!M876</f>
        <v>1</v>
      </c>
      <c r="E875" s="2" t="b">
        <f>'2_4'!M876</f>
        <v>1</v>
      </c>
      <c r="F875" s="2" t="b">
        <f>'2_5'!M876</f>
        <v>1</v>
      </c>
      <c r="G875" s="2" t="b">
        <f>'2_6'!M876</f>
        <v>1</v>
      </c>
      <c r="H875" s="2" t="b">
        <f>'2_7'!M876</f>
        <v>1</v>
      </c>
      <c r="I875" s="2" t="b">
        <f>'2_8'!M876</f>
        <v>1</v>
      </c>
      <c r="J875" s="2" t="b">
        <f t="shared" si="1"/>
        <v>1</v>
      </c>
    </row>
    <row r="876" ht="12.75" customHeight="1">
      <c r="A876" s="2" t="b">
        <f>'1'!M877</f>
        <v>1</v>
      </c>
      <c r="B876" s="2" t="b">
        <f>'2_1'!M877</f>
        <v>1</v>
      </c>
      <c r="C876" s="2" t="b">
        <f>'2_2'!M877</f>
        <v>1</v>
      </c>
      <c r="D876" s="2" t="b">
        <f>'2_3'!M877</f>
        <v>1</v>
      </c>
      <c r="E876" s="2" t="b">
        <f>'2_4'!M877</f>
        <v>1</v>
      </c>
      <c r="F876" s="2" t="b">
        <f>'2_5'!M877</f>
        <v>1</v>
      </c>
      <c r="G876" s="2" t="b">
        <f>'2_6'!M877</f>
        <v>1</v>
      </c>
      <c r="H876" s="2" t="b">
        <f>'2_7'!M877</f>
        <v>1</v>
      </c>
      <c r="I876" s="2" t="b">
        <f>'2_8'!M877</f>
        <v>1</v>
      </c>
      <c r="J876" s="2" t="b">
        <f t="shared" si="1"/>
        <v>1</v>
      </c>
    </row>
    <row r="877" ht="12.75" customHeight="1">
      <c r="A877" s="2" t="b">
        <f>'1'!M878</f>
        <v>1</v>
      </c>
      <c r="B877" s="2" t="b">
        <f>'2_1'!M878</f>
        <v>1</v>
      </c>
      <c r="C877" s="2" t="b">
        <f>'2_2'!M878</f>
        <v>1</v>
      </c>
      <c r="D877" s="2" t="b">
        <f>'2_3'!M878</f>
        <v>1</v>
      </c>
      <c r="E877" s="2" t="b">
        <f>'2_4'!M878</f>
        <v>1</v>
      </c>
      <c r="F877" s="2" t="b">
        <f>'2_5'!M878</f>
        <v>1</v>
      </c>
      <c r="G877" s="2" t="b">
        <f>'2_6'!M878</f>
        <v>1</v>
      </c>
      <c r="H877" s="2" t="b">
        <f>'2_7'!M878</f>
        <v>1</v>
      </c>
      <c r="I877" s="2" t="b">
        <f>'2_8'!M878</f>
        <v>1</v>
      </c>
      <c r="J877" s="2" t="b">
        <f t="shared" si="1"/>
        <v>1</v>
      </c>
    </row>
    <row r="878" ht="12.75" customHeight="1">
      <c r="A878" s="2" t="b">
        <f>'1'!M879</f>
        <v>1</v>
      </c>
      <c r="B878" s="2" t="b">
        <f>'2_1'!M879</f>
        <v>1</v>
      </c>
      <c r="C878" s="2" t="b">
        <f>'2_2'!M879</f>
        <v>1</v>
      </c>
      <c r="D878" s="2" t="b">
        <f>'2_3'!M879</f>
        <v>1</v>
      </c>
      <c r="E878" s="2" t="b">
        <f>'2_4'!M879</f>
        <v>1</v>
      </c>
      <c r="F878" s="2" t="b">
        <f>'2_5'!M879</f>
        <v>1</v>
      </c>
      <c r="G878" s="2" t="b">
        <f>'2_6'!M879</f>
        <v>1</v>
      </c>
      <c r="H878" s="2" t="b">
        <f>'2_7'!M879</f>
        <v>1</v>
      </c>
      <c r="I878" s="2" t="b">
        <f>'2_8'!M879</f>
        <v>1</v>
      </c>
      <c r="J878" s="2" t="b">
        <f t="shared" si="1"/>
        <v>1</v>
      </c>
    </row>
    <row r="879" ht="12.75" customHeight="1">
      <c r="A879" s="2" t="b">
        <f>'1'!M880</f>
        <v>1</v>
      </c>
      <c r="B879" s="2" t="b">
        <f>'2_1'!M880</f>
        <v>1</v>
      </c>
      <c r="C879" s="2" t="b">
        <f>'2_2'!M880</f>
        <v>1</v>
      </c>
      <c r="D879" s="2" t="b">
        <f>'2_3'!M880</f>
        <v>1</v>
      </c>
      <c r="E879" s="2" t="b">
        <f>'2_4'!M880</f>
        <v>1</v>
      </c>
      <c r="F879" s="2" t="b">
        <f>'2_5'!M880</f>
        <v>1</v>
      </c>
      <c r="G879" s="2" t="b">
        <f>'2_6'!M880</f>
        <v>1</v>
      </c>
      <c r="H879" s="2" t="b">
        <f>'2_7'!M880</f>
        <v>1</v>
      </c>
      <c r="I879" s="2" t="b">
        <f>'2_8'!M880</f>
        <v>1</v>
      </c>
      <c r="J879" s="2" t="b">
        <f t="shared" si="1"/>
        <v>1</v>
      </c>
    </row>
    <row r="880" ht="12.75" customHeight="1">
      <c r="A880" s="2" t="b">
        <f>'1'!M881</f>
        <v>1</v>
      </c>
      <c r="B880" s="2" t="b">
        <f>'2_1'!M881</f>
        <v>1</v>
      </c>
      <c r="C880" s="2" t="b">
        <f>'2_2'!M881</f>
        <v>1</v>
      </c>
      <c r="D880" s="2" t="b">
        <f>'2_3'!M881</f>
        <v>1</v>
      </c>
      <c r="E880" s="2" t="b">
        <f>'2_4'!M881</f>
        <v>1</v>
      </c>
      <c r="F880" s="2" t="b">
        <f>'2_5'!M881</f>
        <v>1</v>
      </c>
      <c r="G880" s="2" t="b">
        <f>'2_6'!M881</f>
        <v>1</v>
      </c>
      <c r="H880" s="2" t="b">
        <f>'2_7'!M881</f>
        <v>1</v>
      </c>
      <c r="I880" s="2" t="b">
        <f>'2_8'!M881</f>
        <v>1</v>
      </c>
      <c r="J880" s="2" t="b">
        <f t="shared" si="1"/>
        <v>1</v>
      </c>
    </row>
    <row r="881" ht="12.75" customHeight="1">
      <c r="A881" s="2" t="b">
        <f>'1'!M882</f>
        <v>1</v>
      </c>
      <c r="B881" s="2" t="b">
        <f>'2_1'!M882</f>
        <v>1</v>
      </c>
      <c r="C881" s="2" t="b">
        <f>'2_2'!M882</f>
        <v>1</v>
      </c>
      <c r="D881" s="2" t="b">
        <f>'2_3'!M882</f>
        <v>1</v>
      </c>
      <c r="E881" s="2" t="b">
        <f>'2_4'!M882</f>
        <v>1</v>
      </c>
      <c r="F881" s="2" t="b">
        <f>'2_5'!M882</f>
        <v>1</v>
      </c>
      <c r="G881" s="2" t="b">
        <f>'2_6'!M882</f>
        <v>1</v>
      </c>
      <c r="H881" s="2" t="b">
        <f>'2_7'!M882</f>
        <v>1</v>
      </c>
      <c r="I881" s="2" t="b">
        <f>'2_8'!M882</f>
        <v>1</v>
      </c>
      <c r="J881" s="2" t="b">
        <f t="shared" si="1"/>
        <v>1</v>
      </c>
    </row>
    <row r="882" ht="12.75" customHeight="1">
      <c r="A882" s="2" t="b">
        <f>'1'!M883</f>
        <v>1</v>
      </c>
      <c r="B882" s="2" t="b">
        <f>'2_1'!M883</f>
        <v>1</v>
      </c>
      <c r="C882" s="2" t="b">
        <f>'2_2'!M883</f>
        <v>1</v>
      </c>
      <c r="D882" s="2" t="b">
        <f>'2_3'!M883</f>
        <v>1</v>
      </c>
      <c r="E882" s="2" t="b">
        <f>'2_4'!M883</f>
        <v>1</v>
      </c>
      <c r="F882" s="2" t="b">
        <f>'2_5'!M883</f>
        <v>1</v>
      </c>
      <c r="G882" s="2" t="b">
        <f>'2_6'!M883</f>
        <v>1</v>
      </c>
      <c r="H882" s="2" t="b">
        <f>'2_7'!M883</f>
        <v>1</v>
      </c>
      <c r="I882" s="2" t="b">
        <f>'2_8'!M883</f>
        <v>1</v>
      </c>
      <c r="J882" s="2" t="b">
        <f t="shared" si="1"/>
        <v>1</v>
      </c>
    </row>
    <row r="883" ht="12.75" customHeight="1">
      <c r="A883" s="2" t="b">
        <f>'1'!M884</f>
        <v>1</v>
      </c>
      <c r="B883" s="2" t="b">
        <f>'2_1'!M884</f>
        <v>1</v>
      </c>
      <c r="C883" s="2" t="b">
        <f>'2_2'!M884</f>
        <v>1</v>
      </c>
      <c r="D883" s="2" t="b">
        <f>'2_3'!M884</f>
        <v>1</v>
      </c>
      <c r="E883" s="2" t="b">
        <f>'2_4'!M884</f>
        <v>1</v>
      </c>
      <c r="F883" s="2" t="b">
        <f>'2_5'!M884</f>
        <v>1</v>
      </c>
      <c r="G883" s="2" t="b">
        <f>'2_6'!M884</f>
        <v>1</v>
      </c>
      <c r="H883" s="2" t="b">
        <f>'2_7'!M884</f>
        <v>1</v>
      </c>
      <c r="I883" s="2" t="b">
        <f>'2_8'!M884</f>
        <v>1</v>
      </c>
      <c r="J883" s="2" t="b">
        <f t="shared" si="1"/>
        <v>1</v>
      </c>
    </row>
    <row r="884" ht="12.75" customHeight="1">
      <c r="A884" s="2" t="b">
        <f>'1'!M885</f>
        <v>1</v>
      </c>
      <c r="B884" s="2" t="b">
        <f>'2_1'!M885</f>
        <v>1</v>
      </c>
      <c r="C884" s="2" t="b">
        <f>'2_2'!M885</f>
        <v>1</v>
      </c>
      <c r="D884" s="2" t="b">
        <f>'2_3'!M885</f>
        <v>1</v>
      </c>
      <c r="E884" s="2" t="b">
        <f>'2_4'!M885</f>
        <v>1</v>
      </c>
      <c r="F884" s="2" t="b">
        <f>'2_5'!M885</f>
        <v>1</v>
      </c>
      <c r="G884" s="2" t="b">
        <f>'2_6'!M885</f>
        <v>1</v>
      </c>
      <c r="H884" s="2" t="b">
        <f>'2_7'!M885</f>
        <v>1</v>
      </c>
      <c r="I884" s="2" t="b">
        <f>'2_8'!M885</f>
        <v>1</v>
      </c>
      <c r="J884" s="2" t="b">
        <f t="shared" si="1"/>
        <v>1</v>
      </c>
    </row>
    <row r="885" ht="12.75" customHeight="1">
      <c r="A885" s="2" t="b">
        <f>'1'!M886</f>
        <v>1</v>
      </c>
      <c r="B885" s="2" t="b">
        <f>'2_1'!M886</f>
        <v>1</v>
      </c>
      <c r="C885" s="2" t="b">
        <f>'2_2'!M886</f>
        <v>1</v>
      </c>
      <c r="D885" s="2" t="b">
        <f>'2_3'!M886</f>
        <v>1</v>
      </c>
      <c r="E885" s="2" t="b">
        <f>'2_4'!M886</f>
        <v>1</v>
      </c>
      <c r="F885" s="2" t="b">
        <f>'2_5'!M886</f>
        <v>1</v>
      </c>
      <c r="G885" s="2" t="b">
        <f>'2_6'!M886</f>
        <v>1</v>
      </c>
      <c r="H885" s="2" t="b">
        <f>'2_7'!M886</f>
        <v>1</v>
      </c>
      <c r="I885" s="2" t="b">
        <f>'2_8'!M886</f>
        <v>1</v>
      </c>
      <c r="J885" s="2" t="b">
        <f t="shared" si="1"/>
        <v>1</v>
      </c>
    </row>
    <row r="886" ht="12.75" customHeight="1">
      <c r="A886" s="2" t="b">
        <f>'1'!M887</f>
        <v>1</v>
      </c>
      <c r="B886" s="2" t="b">
        <f>'2_1'!M887</f>
        <v>1</v>
      </c>
      <c r="C886" s="2" t="b">
        <f>'2_2'!M887</f>
        <v>1</v>
      </c>
      <c r="D886" s="2" t="b">
        <f>'2_3'!M887</f>
        <v>1</v>
      </c>
      <c r="E886" s="2" t="b">
        <f>'2_4'!M887</f>
        <v>1</v>
      </c>
      <c r="F886" s="2" t="b">
        <f>'2_5'!M887</f>
        <v>1</v>
      </c>
      <c r="G886" s="2" t="b">
        <f>'2_6'!M887</f>
        <v>1</v>
      </c>
      <c r="H886" s="2" t="b">
        <f>'2_7'!M887</f>
        <v>1</v>
      </c>
      <c r="I886" s="2" t="b">
        <f>'2_8'!M887</f>
        <v>1</v>
      </c>
      <c r="J886" s="2" t="b">
        <f t="shared" si="1"/>
        <v>1</v>
      </c>
    </row>
    <row r="887" ht="12.75" customHeight="1">
      <c r="A887" s="2" t="b">
        <f>'1'!M888</f>
        <v>1</v>
      </c>
      <c r="B887" s="2" t="b">
        <f>'2_1'!M888</f>
        <v>1</v>
      </c>
      <c r="C887" s="2" t="b">
        <f>'2_2'!M888</f>
        <v>1</v>
      </c>
      <c r="D887" s="2" t="b">
        <f>'2_3'!M888</f>
        <v>1</v>
      </c>
      <c r="E887" s="2" t="b">
        <f>'2_4'!M888</f>
        <v>1</v>
      </c>
      <c r="F887" s="2" t="b">
        <f>'2_5'!M888</f>
        <v>1</v>
      </c>
      <c r="G887" s="2" t="b">
        <f>'2_6'!M888</f>
        <v>1</v>
      </c>
      <c r="H887" s="2" t="b">
        <f>'2_7'!M888</f>
        <v>1</v>
      </c>
      <c r="I887" s="2" t="b">
        <f>'2_8'!M888</f>
        <v>1</v>
      </c>
      <c r="J887" s="2" t="b">
        <f t="shared" si="1"/>
        <v>1</v>
      </c>
    </row>
    <row r="888" ht="12.75" customHeight="1">
      <c r="A888" s="2" t="b">
        <f>'1'!M889</f>
        <v>1</v>
      </c>
      <c r="B888" s="2" t="b">
        <f>'2_1'!M889</f>
        <v>1</v>
      </c>
      <c r="C888" s="2" t="b">
        <f>'2_2'!M889</f>
        <v>1</v>
      </c>
      <c r="D888" s="2" t="b">
        <f>'2_3'!M889</f>
        <v>1</v>
      </c>
      <c r="E888" s="2" t="b">
        <f>'2_4'!M889</f>
        <v>1</v>
      </c>
      <c r="F888" s="2" t="b">
        <f>'2_5'!M889</f>
        <v>1</v>
      </c>
      <c r="G888" s="2" t="b">
        <f>'2_6'!M889</f>
        <v>1</v>
      </c>
      <c r="H888" s="2" t="b">
        <f>'2_7'!M889</f>
        <v>1</v>
      </c>
      <c r="I888" s="2" t="b">
        <f>'2_8'!M889</f>
        <v>1</v>
      </c>
      <c r="J888" s="2" t="b">
        <f t="shared" si="1"/>
        <v>1</v>
      </c>
    </row>
    <row r="889" ht="12.75" customHeight="1">
      <c r="A889" s="2" t="b">
        <f>'1'!M890</f>
        <v>1</v>
      </c>
      <c r="B889" s="2" t="b">
        <f>'2_1'!M890</f>
        <v>1</v>
      </c>
      <c r="C889" s="2" t="b">
        <f>'2_2'!M890</f>
        <v>1</v>
      </c>
      <c r="D889" s="2" t="b">
        <f>'2_3'!M890</f>
        <v>1</v>
      </c>
      <c r="E889" s="2" t="b">
        <f>'2_4'!M890</f>
        <v>1</v>
      </c>
      <c r="F889" s="2" t="b">
        <f>'2_5'!M890</f>
        <v>1</v>
      </c>
      <c r="G889" s="2" t="b">
        <f>'2_6'!M890</f>
        <v>1</v>
      </c>
      <c r="H889" s="2" t="b">
        <f>'2_7'!M890</f>
        <v>1</v>
      </c>
      <c r="I889" s="2" t="b">
        <f>'2_8'!M890</f>
        <v>1</v>
      </c>
      <c r="J889" s="2" t="b">
        <f t="shared" si="1"/>
        <v>1</v>
      </c>
    </row>
    <row r="890" ht="12.75" customHeight="1">
      <c r="A890" s="2" t="b">
        <f>'1'!M891</f>
        <v>1</v>
      </c>
      <c r="B890" s="2" t="b">
        <f>'2_1'!M891</f>
        <v>1</v>
      </c>
      <c r="C890" s="2" t="b">
        <f>'2_2'!M891</f>
        <v>1</v>
      </c>
      <c r="D890" s="2" t="b">
        <f>'2_3'!M891</f>
        <v>1</v>
      </c>
      <c r="E890" s="2" t="b">
        <f>'2_4'!M891</f>
        <v>1</v>
      </c>
      <c r="F890" s="2" t="b">
        <f>'2_5'!M891</f>
        <v>1</v>
      </c>
      <c r="G890" s="2" t="b">
        <f>'2_6'!M891</f>
        <v>1</v>
      </c>
      <c r="H890" s="2" t="b">
        <f>'2_7'!M891</f>
        <v>1</v>
      </c>
      <c r="I890" s="2" t="b">
        <f>'2_8'!M891</f>
        <v>1</v>
      </c>
      <c r="J890" s="2" t="b">
        <f t="shared" si="1"/>
        <v>1</v>
      </c>
    </row>
    <row r="891" ht="12.75" customHeight="1">
      <c r="A891" s="2" t="b">
        <f>'1'!M892</f>
        <v>1</v>
      </c>
      <c r="B891" s="2" t="b">
        <f>'2_1'!M892</f>
        <v>1</v>
      </c>
      <c r="C891" s="2" t="b">
        <f>'2_2'!M892</f>
        <v>1</v>
      </c>
      <c r="D891" s="2" t="b">
        <f>'2_3'!M892</f>
        <v>1</v>
      </c>
      <c r="E891" s="2" t="b">
        <f>'2_4'!M892</f>
        <v>1</v>
      </c>
      <c r="F891" s="2" t="b">
        <f>'2_5'!M892</f>
        <v>1</v>
      </c>
      <c r="G891" s="2" t="b">
        <f>'2_6'!M892</f>
        <v>1</v>
      </c>
      <c r="H891" s="2" t="b">
        <f>'2_7'!M892</f>
        <v>1</v>
      </c>
      <c r="I891" s="2" t="b">
        <f>'2_8'!M892</f>
        <v>1</v>
      </c>
      <c r="J891" s="2" t="b">
        <f t="shared" si="1"/>
        <v>1</v>
      </c>
    </row>
    <row r="892" ht="12.75" customHeight="1">
      <c r="A892" s="2" t="b">
        <f>'1'!M893</f>
        <v>1</v>
      </c>
      <c r="B892" s="2" t="b">
        <f>'2_1'!M893</f>
        <v>1</v>
      </c>
      <c r="C892" s="2" t="b">
        <f>'2_2'!M893</f>
        <v>1</v>
      </c>
      <c r="D892" s="2" t="b">
        <f>'2_3'!M893</f>
        <v>1</v>
      </c>
      <c r="E892" s="2" t="b">
        <f>'2_4'!M893</f>
        <v>1</v>
      </c>
      <c r="F892" s="2" t="b">
        <f>'2_5'!M893</f>
        <v>1</v>
      </c>
      <c r="G892" s="2" t="b">
        <f>'2_6'!M893</f>
        <v>1</v>
      </c>
      <c r="H892" s="2" t="b">
        <f>'2_7'!M893</f>
        <v>1</v>
      </c>
      <c r="I892" s="2" t="b">
        <f>'2_8'!M893</f>
        <v>1</v>
      </c>
      <c r="J892" s="2" t="b">
        <f t="shared" si="1"/>
        <v>1</v>
      </c>
    </row>
    <row r="893" ht="12.75" customHeight="1">
      <c r="A893" s="2" t="b">
        <f>'1'!M894</f>
        <v>1</v>
      </c>
      <c r="B893" s="2" t="b">
        <f>'2_1'!M894</f>
        <v>1</v>
      </c>
      <c r="C893" s="2" t="b">
        <f>'2_2'!M894</f>
        <v>1</v>
      </c>
      <c r="D893" s="2" t="b">
        <f>'2_3'!M894</f>
        <v>1</v>
      </c>
      <c r="E893" s="2" t="b">
        <f>'2_4'!M894</f>
        <v>1</v>
      </c>
      <c r="F893" s="2" t="b">
        <f>'2_5'!M894</f>
        <v>1</v>
      </c>
      <c r="G893" s="2" t="b">
        <f>'2_6'!M894</f>
        <v>1</v>
      </c>
      <c r="H893" s="2" t="b">
        <f>'2_7'!M894</f>
        <v>1</v>
      </c>
      <c r="I893" s="2" t="b">
        <f>'2_8'!M894</f>
        <v>1</v>
      </c>
      <c r="J893" s="2" t="b">
        <f t="shared" si="1"/>
        <v>1</v>
      </c>
    </row>
    <row r="894" ht="12.75" customHeight="1">
      <c r="A894" s="2" t="b">
        <f>'1'!M895</f>
        <v>1</v>
      </c>
      <c r="B894" s="2" t="b">
        <f>'2_1'!M895</f>
        <v>1</v>
      </c>
      <c r="C894" s="2" t="b">
        <f>'2_2'!M895</f>
        <v>1</v>
      </c>
      <c r="D894" s="2" t="b">
        <f>'2_3'!M895</f>
        <v>1</v>
      </c>
      <c r="E894" s="2" t="b">
        <f>'2_4'!M895</f>
        <v>1</v>
      </c>
      <c r="F894" s="2" t="b">
        <f>'2_5'!M895</f>
        <v>1</v>
      </c>
      <c r="G894" s="2" t="b">
        <f>'2_6'!M895</f>
        <v>1</v>
      </c>
      <c r="H894" s="2" t="b">
        <f>'2_7'!M895</f>
        <v>1</v>
      </c>
      <c r="I894" s="2" t="b">
        <f>'2_8'!M895</f>
        <v>1</v>
      </c>
      <c r="J894" s="2" t="b">
        <f t="shared" si="1"/>
        <v>1</v>
      </c>
    </row>
    <row r="895" ht="12.75" customHeight="1">
      <c r="A895" s="2" t="b">
        <f>'1'!M896</f>
        <v>1</v>
      </c>
      <c r="B895" s="2" t="b">
        <f>'2_1'!M896</f>
        <v>1</v>
      </c>
      <c r="C895" s="2" t="b">
        <f>'2_2'!M896</f>
        <v>1</v>
      </c>
      <c r="D895" s="2" t="b">
        <f>'2_3'!M896</f>
        <v>1</v>
      </c>
      <c r="E895" s="2" t="b">
        <f>'2_4'!M896</f>
        <v>1</v>
      </c>
      <c r="F895" s="2" t="b">
        <f>'2_5'!M896</f>
        <v>1</v>
      </c>
      <c r="G895" s="2" t="b">
        <f>'2_6'!M896</f>
        <v>1</v>
      </c>
      <c r="H895" s="2" t="b">
        <f>'2_7'!M896</f>
        <v>1</v>
      </c>
      <c r="I895" s="2" t="b">
        <f>'2_8'!M896</f>
        <v>1</v>
      </c>
      <c r="J895" s="2" t="b">
        <f t="shared" si="1"/>
        <v>1</v>
      </c>
    </row>
    <row r="896" ht="12.75" customHeight="1">
      <c r="A896" s="2" t="b">
        <f>'1'!M897</f>
        <v>1</v>
      </c>
      <c r="B896" s="2" t="b">
        <f>'2_1'!M897</f>
        <v>1</v>
      </c>
      <c r="C896" s="2" t="b">
        <f>'2_2'!M897</f>
        <v>1</v>
      </c>
      <c r="D896" s="2" t="b">
        <f>'2_3'!M897</f>
        <v>1</v>
      </c>
      <c r="E896" s="2" t="b">
        <f>'2_4'!M897</f>
        <v>1</v>
      </c>
      <c r="F896" s="2" t="b">
        <f>'2_5'!M897</f>
        <v>1</v>
      </c>
      <c r="G896" s="2" t="b">
        <f>'2_6'!M897</f>
        <v>1</v>
      </c>
      <c r="H896" s="2" t="b">
        <f>'2_7'!M897</f>
        <v>1</v>
      </c>
      <c r="I896" s="2" t="b">
        <f>'2_8'!M897</f>
        <v>1</v>
      </c>
      <c r="J896" s="2" t="b">
        <f t="shared" si="1"/>
        <v>1</v>
      </c>
    </row>
    <row r="897" ht="12.75" customHeight="1">
      <c r="A897" s="2" t="b">
        <f>'1'!M898</f>
        <v>1</v>
      </c>
      <c r="B897" s="2" t="b">
        <f>'2_1'!M898</f>
        <v>1</v>
      </c>
      <c r="C897" s="2" t="b">
        <f>'2_2'!M898</f>
        <v>1</v>
      </c>
      <c r="D897" s="2" t="b">
        <f>'2_3'!M898</f>
        <v>1</v>
      </c>
      <c r="E897" s="2" t="b">
        <f>'2_4'!M898</f>
        <v>1</v>
      </c>
      <c r="F897" s="2" t="b">
        <f>'2_5'!M898</f>
        <v>1</v>
      </c>
      <c r="G897" s="2" t="b">
        <f>'2_6'!M898</f>
        <v>1</v>
      </c>
      <c r="H897" s="2" t="b">
        <f>'2_7'!M898</f>
        <v>1</v>
      </c>
      <c r="I897" s="2" t="b">
        <f>'2_8'!M898</f>
        <v>1</v>
      </c>
      <c r="J897" s="2" t="b">
        <f t="shared" si="1"/>
        <v>1</v>
      </c>
    </row>
    <row r="898" ht="12.75" customHeight="1">
      <c r="A898" s="2" t="b">
        <f>'1'!M899</f>
        <v>1</v>
      </c>
      <c r="B898" s="2" t="b">
        <f>'2_1'!M899</f>
        <v>1</v>
      </c>
      <c r="C898" s="2" t="b">
        <f>'2_2'!M899</f>
        <v>1</v>
      </c>
      <c r="D898" s="2" t="b">
        <f>'2_3'!M899</f>
        <v>1</v>
      </c>
      <c r="E898" s="2" t="b">
        <f>'2_4'!M899</f>
        <v>1</v>
      </c>
      <c r="F898" s="2" t="b">
        <f>'2_5'!M899</f>
        <v>1</v>
      </c>
      <c r="G898" s="2" t="b">
        <f>'2_6'!M899</f>
        <v>1</v>
      </c>
      <c r="H898" s="2" t="b">
        <f>'2_7'!M899</f>
        <v>1</v>
      </c>
      <c r="I898" s="2" t="b">
        <f>'2_8'!M899</f>
        <v>1</v>
      </c>
      <c r="J898" s="2" t="b">
        <f t="shared" si="1"/>
        <v>1</v>
      </c>
    </row>
    <row r="899" ht="12.75" customHeight="1">
      <c r="A899" s="2" t="b">
        <f>'1'!M900</f>
        <v>1</v>
      </c>
      <c r="B899" s="2" t="b">
        <f>'2_1'!M900</f>
        <v>1</v>
      </c>
      <c r="C899" s="2" t="b">
        <f>'2_2'!M900</f>
        <v>1</v>
      </c>
      <c r="D899" s="2" t="b">
        <f>'2_3'!M900</f>
        <v>1</v>
      </c>
      <c r="E899" s="2" t="b">
        <f>'2_4'!M900</f>
        <v>1</v>
      </c>
      <c r="F899" s="2" t="b">
        <f>'2_5'!M900</f>
        <v>1</v>
      </c>
      <c r="G899" s="2" t="b">
        <f>'2_6'!M900</f>
        <v>1</v>
      </c>
      <c r="H899" s="2" t="b">
        <f>'2_7'!M900</f>
        <v>1</v>
      </c>
      <c r="I899" s="2" t="b">
        <f>'2_8'!M900</f>
        <v>1</v>
      </c>
      <c r="J899" s="2" t="b">
        <f t="shared" si="1"/>
        <v>1</v>
      </c>
    </row>
    <row r="900" ht="12.75" customHeight="1">
      <c r="A900" s="2" t="b">
        <f>'1'!M901</f>
        <v>1</v>
      </c>
      <c r="B900" s="2" t="b">
        <f>'2_1'!M901</f>
        <v>1</v>
      </c>
      <c r="C900" s="2" t="b">
        <f>'2_2'!M901</f>
        <v>1</v>
      </c>
      <c r="D900" s="2" t="b">
        <f>'2_3'!M901</f>
        <v>1</v>
      </c>
      <c r="E900" s="2" t="b">
        <f>'2_4'!M901</f>
        <v>1</v>
      </c>
      <c r="F900" s="2" t="b">
        <f>'2_5'!M901</f>
        <v>1</v>
      </c>
      <c r="G900" s="2" t="b">
        <f>'2_6'!M901</f>
        <v>1</v>
      </c>
      <c r="H900" s="2" t="b">
        <f>'2_7'!M901</f>
        <v>1</v>
      </c>
      <c r="I900" s="2" t="b">
        <f>'2_8'!M901</f>
        <v>1</v>
      </c>
      <c r="J900" s="2" t="b">
        <f t="shared" si="1"/>
        <v>1</v>
      </c>
    </row>
    <row r="901" ht="12.75" customHeight="1">
      <c r="A901" s="2" t="b">
        <f>'1'!M902</f>
        <v>1</v>
      </c>
      <c r="B901" s="2" t="b">
        <f>'2_1'!M902</f>
        <v>1</v>
      </c>
      <c r="C901" s="2" t="b">
        <f>'2_2'!M902</f>
        <v>1</v>
      </c>
      <c r="D901" s="2" t="b">
        <f>'2_3'!M902</f>
        <v>1</v>
      </c>
      <c r="E901" s="2" t="b">
        <f>'2_4'!M902</f>
        <v>1</v>
      </c>
      <c r="F901" s="2" t="b">
        <f>'2_5'!M902</f>
        <v>1</v>
      </c>
      <c r="G901" s="2" t="b">
        <f>'2_6'!M902</f>
        <v>1</v>
      </c>
      <c r="H901" s="2" t="b">
        <f>'2_7'!M902</f>
        <v>1</v>
      </c>
      <c r="I901" s="2" t="b">
        <f>'2_8'!M902</f>
        <v>1</v>
      </c>
      <c r="J901" s="2" t="b">
        <f t="shared" si="1"/>
        <v>1</v>
      </c>
    </row>
    <row r="902" ht="12.75" customHeight="1">
      <c r="A902" s="2" t="b">
        <f>'1'!M903</f>
        <v>1</v>
      </c>
      <c r="B902" s="2" t="b">
        <f>'2_1'!M903</f>
        <v>1</v>
      </c>
      <c r="C902" s="2" t="b">
        <f>'2_2'!M903</f>
        <v>1</v>
      </c>
      <c r="D902" s="2" t="b">
        <f>'2_3'!M903</f>
        <v>1</v>
      </c>
      <c r="E902" s="2" t="b">
        <f>'2_4'!M903</f>
        <v>1</v>
      </c>
      <c r="F902" s="2" t="b">
        <f>'2_5'!M903</f>
        <v>1</v>
      </c>
      <c r="G902" s="2" t="b">
        <f>'2_6'!M903</f>
        <v>1</v>
      </c>
      <c r="H902" s="2" t="b">
        <f>'2_7'!M903</f>
        <v>1</v>
      </c>
      <c r="I902" s="2" t="b">
        <f>'2_8'!M903</f>
        <v>1</v>
      </c>
      <c r="J902" s="2" t="b">
        <f t="shared" si="1"/>
        <v>1</v>
      </c>
    </row>
    <row r="903" ht="12.75" customHeight="1">
      <c r="A903" s="2" t="b">
        <f>'1'!M904</f>
        <v>1</v>
      </c>
      <c r="B903" s="2" t="b">
        <f>'2_1'!M904</f>
        <v>1</v>
      </c>
      <c r="C903" s="2" t="b">
        <f>'2_2'!M904</f>
        <v>1</v>
      </c>
      <c r="D903" s="2" t="b">
        <f>'2_3'!M904</f>
        <v>1</v>
      </c>
      <c r="E903" s="2" t="b">
        <f>'2_4'!M904</f>
        <v>1</v>
      </c>
      <c r="F903" s="2" t="b">
        <f>'2_5'!M904</f>
        <v>1</v>
      </c>
      <c r="G903" s="2" t="b">
        <f>'2_6'!M904</f>
        <v>1</v>
      </c>
      <c r="H903" s="2" t="b">
        <f>'2_7'!M904</f>
        <v>1</v>
      </c>
      <c r="I903" s="2" t="b">
        <f>'2_8'!M904</f>
        <v>1</v>
      </c>
      <c r="J903" s="2" t="b">
        <f t="shared" si="1"/>
        <v>1</v>
      </c>
    </row>
    <row r="904" ht="12.75" customHeight="1">
      <c r="A904" s="2" t="b">
        <f>'1'!M905</f>
        <v>1</v>
      </c>
      <c r="B904" s="2" t="b">
        <f>'2_1'!M905</f>
        <v>1</v>
      </c>
      <c r="C904" s="2" t="b">
        <f>'2_2'!M905</f>
        <v>1</v>
      </c>
      <c r="D904" s="2" t="b">
        <f>'2_3'!M905</f>
        <v>1</v>
      </c>
      <c r="E904" s="2" t="b">
        <f>'2_4'!M905</f>
        <v>1</v>
      </c>
      <c r="F904" s="2" t="b">
        <f>'2_5'!M905</f>
        <v>1</v>
      </c>
      <c r="G904" s="2" t="b">
        <f>'2_6'!M905</f>
        <v>1</v>
      </c>
      <c r="H904" s="2" t="b">
        <f>'2_7'!M905</f>
        <v>1</v>
      </c>
      <c r="I904" s="2" t="b">
        <f>'2_8'!M905</f>
        <v>1</v>
      </c>
      <c r="J904" s="2" t="b">
        <f t="shared" si="1"/>
        <v>1</v>
      </c>
    </row>
    <row r="905" ht="12.75" customHeight="1">
      <c r="A905" s="2" t="b">
        <f>'1'!M906</f>
        <v>1</v>
      </c>
      <c r="B905" s="2" t="b">
        <f>'2_1'!M906</f>
        <v>1</v>
      </c>
      <c r="C905" s="2" t="b">
        <f>'2_2'!M906</f>
        <v>1</v>
      </c>
      <c r="D905" s="2" t="b">
        <f>'2_3'!M906</f>
        <v>1</v>
      </c>
      <c r="E905" s="2" t="b">
        <f>'2_4'!M906</f>
        <v>1</v>
      </c>
      <c r="F905" s="2" t="b">
        <f>'2_5'!M906</f>
        <v>1</v>
      </c>
      <c r="G905" s="2" t="b">
        <f>'2_6'!M906</f>
        <v>1</v>
      </c>
      <c r="H905" s="2" t="b">
        <f>'2_7'!M906</f>
        <v>1</v>
      </c>
      <c r="I905" s="2" t="b">
        <f>'2_8'!M906</f>
        <v>1</v>
      </c>
      <c r="J905" s="2" t="b">
        <f t="shared" si="1"/>
        <v>1</v>
      </c>
    </row>
    <row r="906" ht="12.75" customHeight="1">
      <c r="A906" s="2" t="b">
        <f>'1'!M907</f>
        <v>1</v>
      </c>
      <c r="B906" s="2" t="b">
        <f>'2_1'!M907</f>
        <v>1</v>
      </c>
      <c r="C906" s="2" t="b">
        <f>'2_2'!M907</f>
        <v>1</v>
      </c>
      <c r="D906" s="2" t="b">
        <f>'2_3'!M907</f>
        <v>1</v>
      </c>
      <c r="E906" s="2" t="b">
        <f>'2_4'!M907</f>
        <v>1</v>
      </c>
      <c r="F906" s="2" t="b">
        <f>'2_5'!M907</f>
        <v>1</v>
      </c>
      <c r="G906" s="2" t="b">
        <f>'2_6'!M907</f>
        <v>1</v>
      </c>
      <c r="H906" s="2" t="b">
        <f>'2_7'!M907</f>
        <v>1</v>
      </c>
      <c r="I906" s="2" t="b">
        <f>'2_8'!M907</f>
        <v>1</v>
      </c>
      <c r="J906" s="2" t="b">
        <f t="shared" si="1"/>
        <v>1</v>
      </c>
    </row>
    <row r="907" ht="12.75" customHeight="1">
      <c r="A907" s="2" t="b">
        <f>'1'!M908</f>
        <v>1</v>
      </c>
      <c r="B907" s="2" t="b">
        <f>'2_1'!M908</f>
        <v>1</v>
      </c>
      <c r="C907" s="2" t="b">
        <f>'2_2'!M908</f>
        <v>1</v>
      </c>
      <c r="D907" s="2" t="b">
        <f>'2_3'!M908</f>
        <v>1</v>
      </c>
      <c r="E907" s="2" t="b">
        <f>'2_4'!M908</f>
        <v>1</v>
      </c>
      <c r="F907" s="2" t="b">
        <f>'2_5'!M908</f>
        <v>1</v>
      </c>
      <c r="G907" s="2" t="b">
        <f>'2_6'!M908</f>
        <v>1</v>
      </c>
      <c r="H907" s="2" t="b">
        <f>'2_7'!M908</f>
        <v>1</v>
      </c>
      <c r="I907" s="2" t="b">
        <f>'2_8'!M908</f>
        <v>1</v>
      </c>
      <c r="J907" s="2" t="b">
        <f t="shared" si="1"/>
        <v>1</v>
      </c>
    </row>
    <row r="908" ht="12.75" customHeight="1">
      <c r="A908" s="2" t="b">
        <f>'1'!M909</f>
        <v>1</v>
      </c>
      <c r="B908" s="2" t="b">
        <f>'2_1'!M909</f>
        <v>1</v>
      </c>
      <c r="C908" s="2" t="b">
        <f>'2_2'!M909</f>
        <v>1</v>
      </c>
      <c r="D908" s="2" t="b">
        <f>'2_3'!M909</f>
        <v>1</v>
      </c>
      <c r="E908" s="2" t="b">
        <f>'2_4'!M909</f>
        <v>1</v>
      </c>
      <c r="F908" s="2" t="b">
        <f>'2_5'!M909</f>
        <v>1</v>
      </c>
      <c r="G908" s="2" t="b">
        <f>'2_6'!M909</f>
        <v>1</v>
      </c>
      <c r="H908" s="2" t="b">
        <f>'2_7'!M909</f>
        <v>1</v>
      </c>
      <c r="I908" s="2" t="b">
        <f>'2_8'!M909</f>
        <v>1</v>
      </c>
      <c r="J908" s="2" t="b">
        <f t="shared" si="1"/>
        <v>1</v>
      </c>
    </row>
    <row r="909" ht="12.75" customHeight="1">
      <c r="A909" s="2" t="b">
        <f>'1'!M910</f>
        <v>1</v>
      </c>
      <c r="B909" s="2" t="b">
        <f>'2_1'!M910</f>
        <v>1</v>
      </c>
      <c r="C909" s="2" t="b">
        <f>'2_2'!M910</f>
        <v>1</v>
      </c>
      <c r="D909" s="2" t="b">
        <f>'2_3'!M910</f>
        <v>1</v>
      </c>
      <c r="E909" s="2" t="b">
        <f>'2_4'!M910</f>
        <v>1</v>
      </c>
      <c r="F909" s="2" t="b">
        <f>'2_5'!M910</f>
        <v>1</v>
      </c>
      <c r="G909" s="2" t="b">
        <f>'2_6'!M910</f>
        <v>1</v>
      </c>
      <c r="H909" s="2" t="b">
        <f>'2_7'!M910</f>
        <v>1</v>
      </c>
      <c r="I909" s="2" t="b">
        <f>'2_8'!M910</f>
        <v>1</v>
      </c>
      <c r="J909" s="2" t="b">
        <f t="shared" si="1"/>
        <v>1</v>
      </c>
    </row>
    <row r="910" ht="12.75" customHeight="1">
      <c r="A910" s="2" t="b">
        <f>'1'!M911</f>
        <v>1</v>
      </c>
      <c r="B910" s="2" t="b">
        <f>'2_1'!M911</f>
        <v>1</v>
      </c>
      <c r="C910" s="2" t="b">
        <f>'2_2'!M911</f>
        <v>1</v>
      </c>
      <c r="D910" s="2" t="b">
        <f>'2_3'!M911</f>
        <v>1</v>
      </c>
      <c r="E910" s="2" t="b">
        <f>'2_4'!M911</f>
        <v>1</v>
      </c>
      <c r="F910" s="2" t="b">
        <f>'2_5'!M911</f>
        <v>1</v>
      </c>
      <c r="G910" s="2" t="b">
        <f>'2_6'!M911</f>
        <v>1</v>
      </c>
      <c r="H910" s="2" t="b">
        <f>'2_7'!M911</f>
        <v>1</v>
      </c>
      <c r="I910" s="2" t="b">
        <f>'2_8'!M911</f>
        <v>1</v>
      </c>
      <c r="J910" s="2" t="b">
        <f t="shared" si="1"/>
        <v>1</v>
      </c>
    </row>
    <row r="911" ht="12.75" customHeight="1">
      <c r="A911" s="2" t="b">
        <f>'1'!M912</f>
        <v>1</v>
      </c>
      <c r="B911" s="2" t="b">
        <f>'2_1'!M912</f>
        <v>1</v>
      </c>
      <c r="C911" s="2" t="b">
        <f>'2_2'!M912</f>
        <v>1</v>
      </c>
      <c r="D911" s="2" t="b">
        <f>'2_3'!M912</f>
        <v>1</v>
      </c>
      <c r="E911" s="2" t="b">
        <f>'2_4'!M912</f>
        <v>1</v>
      </c>
      <c r="F911" s="2" t="b">
        <f>'2_5'!M912</f>
        <v>1</v>
      </c>
      <c r="G911" s="2" t="b">
        <f>'2_6'!M912</f>
        <v>1</v>
      </c>
      <c r="H911" s="2" t="b">
        <f>'2_7'!M912</f>
        <v>1</v>
      </c>
      <c r="I911" s="2" t="b">
        <f>'2_8'!M912</f>
        <v>1</v>
      </c>
      <c r="J911" s="2" t="b">
        <f t="shared" si="1"/>
        <v>1</v>
      </c>
    </row>
    <row r="912" ht="12.75" customHeight="1">
      <c r="A912" s="2" t="b">
        <f>'1'!M913</f>
        <v>1</v>
      </c>
      <c r="B912" s="2" t="b">
        <f>'2_1'!M913</f>
        <v>1</v>
      </c>
      <c r="C912" s="2" t="b">
        <f>'2_2'!M913</f>
        <v>1</v>
      </c>
      <c r="D912" s="2" t="b">
        <f>'2_3'!M913</f>
        <v>1</v>
      </c>
      <c r="E912" s="2" t="b">
        <f>'2_4'!M913</f>
        <v>1</v>
      </c>
      <c r="F912" s="2" t="b">
        <f>'2_5'!M913</f>
        <v>1</v>
      </c>
      <c r="G912" s="2" t="b">
        <f>'2_6'!M913</f>
        <v>1</v>
      </c>
      <c r="H912" s="2" t="b">
        <f>'2_7'!M913</f>
        <v>1</v>
      </c>
      <c r="I912" s="2" t="b">
        <f>'2_8'!M913</f>
        <v>1</v>
      </c>
      <c r="J912" s="2" t="b">
        <f t="shared" si="1"/>
        <v>1</v>
      </c>
    </row>
    <row r="913" ht="12.75" customHeight="1">
      <c r="A913" s="2" t="b">
        <f>'1'!M914</f>
        <v>1</v>
      </c>
      <c r="B913" s="2" t="b">
        <f>'2_1'!M914</f>
        <v>1</v>
      </c>
      <c r="C913" s="2" t="b">
        <f>'2_2'!M914</f>
        <v>1</v>
      </c>
      <c r="D913" s="2" t="b">
        <f>'2_3'!M914</f>
        <v>1</v>
      </c>
      <c r="E913" s="2" t="b">
        <f>'2_4'!M914</f>
        <v>1</v>
      </c>
      <c r="F913" s="2" t="b">
        <f>'2_5'!M914</f>
        <v>1</v>
      </c>
      <c r="G913" s="2" t="b">
        <f>'2_6'!M914</f>
        <v>1</v>
      </c>
      <c r="H913" s="2" t="b">
        <f>'2_7'!M914</f>
        <v>1</v>
      </c>
      <c r="I913" s="2" t="b">
        <f>'2_8'!M914</f>
        <v>1</v>
      </c>
      <c r="J913" s="2" t="b">
        <f t="shared" si="1"/>
        <v>1</v>
      </c>
    </row>
    <row r="914" ht="12.75" customHeight="1">
      <c r="A914" s="2" t="b">
        <f>'1'!M915</f>
        <v>1</v>
      </c>
      <c r="B914" s="2" t="b">
        <f>'2_1'!M915</f>
        <v>1</v>
      </c>
      <c r="C914" s="2" t="b">
        <f>'2_2'!M915</f>
        <v>1</v>
      </c>
      <c r="D914" s="2" t="b">
        <f>'2_3'!M915</f>
        <v>1</v>
      </c>
      <c r="E914" s="2" t="b">
        <f>'2_4'!M915</f>
        <v>1</v>
      </c>
      <c r="F914" s="2" t="b">
        <f>'2_5'!M915</f>
        <v>1</v>
      </c>
      <c r="G914" s="2" t="b">
        <f>'2_6'!M915</f>
        <v>1</v>
      </c>
      <c r="H914" s="2" t="b">
        <f>'2_7'!M915</f>
        <v>1</v>
      </c>
      <c r="I914" s="2" t="b">
        <f>'2_8'!M915</f>
        <v>1</v>
      </c>
      <c r="J914" s="2" t="b">
        <f t="shared" si="1"/>
        <v>1</v>
      </c>
    </row>
    <row r="915" ht="12.75" customHeight="1">
      <c r="A915" s="2" t="b">
        <f>'1'!M916</f>
        <v>1</v>
      </c>
      <c r="B915" s="2" t="b">
        <f>'2_1'!M916</f>
        <v>1</v>
      </c>
      <c r="C915" s="2" t="b">
        <f>'2_2'!M916</f>
        <v>1</v>
      </c>
      <c r="D915" s="2" t="b">
        <f>'2_3'!M916</f>
        <v>1</v>
      </c>
      <c r="E915" s="2" t="b">
        <f>'2_4'!M916</f>
        <v>1</v>
      </c>
      <c r="F915" s="2" t="b">
        <f>'2_5'!M916</f>
        <v>1</v>
      </c>
      <c r="G915" s="2" t="b">
        <f>'2_6'!M916</f>
        <v>1</v>
      </c>
      <c r="H915" s="2" t="b">
        <f>'2_7'!M916</f>
        <v>1</v>
      </c>
      <c r="I915" s="2" t="b">
        <f>'2_8'!M916</f>
        <v>1</v>
      </c>
      <c r="J915" s="2" t="b">
        <f t="shared" si="1"/>
        <v>1</v>
      </c>
    </row>
    <row r="916" ht="12.75" customHeight="1">
      <c r="A916" s="2" t="b">
        <f>'1'!M917</f>
        <v>1</v>
      </c>
      <c r="B916" s="2" t="b">
        <f>'2_1'!M917</f>
        <v>1</v>
      </c>
      <c r="C916" s="2" t="b">
        <f>'2_2'!M917</f>
        <v>1</v>
      </c>
      <c r="D916" s="2" t="b">
        <f>'2_3'!M917</f>
        <v>1</v>
      </c>
      <c r="E916" s="2" t="b">
        <f>'2_4'!M917</f>
        <v>1</v>
      </c>
      <c r="F916" s="2" t="b">
        <f>'2_5'!M917</f>
        <v>1</v>
      </c>
      <c r="G916" s="2" t="b">
        <f>'2_6'!M917</f>
        <v>1</v>
      </c>
      <c r="H916" s="2" t="b">
        <f>'2_7'!M917</f>
        <v>1</v>
      </c>
      <c r="I916" s="2" t="b">
        <f>'2_8'!M917</f>
        <v>1</v>
      </c>
      <c r="J916" s="2" t="b">
        <f t="shared" si="1"/>
        <v>1</v>
      </c>
    </row>
    <row r="917" ht="12.75" customHeight="1">
      <c r="A917" s="2" t="b">
        <f>'1'!M918</f>
        <v>1</v>
      </c>
      <c r="B917" s="2" t="b">
        <f>'2_1'!M918</f>
        <v>1</v>
      </c>
      <c r="C917" s="2" t="b">
        <f>'2_2'!M918</f>
        <v>1</v>
      </c>
      <c r="D917" s="2" t="b">
        <f>'2_3'!M918</f>
        <v>1</v>
      </c>
      <c r="E917" s="2" t="b">
        <f>'2_4'!M918</f>
        <v>1</v>
      </c>
      <c r="F917" s="2" t="b">
        <f>'2_5'!M918</f>
        <v>1</v>
      </c>
      <c r="G917" s="2" t="b">
        <f>'2_6'!M918</f>
        <v>1</v>
      </c>
      <c r="H917" s="2" t="b">
        <f>'2_7'!M918</f>
        <v>1</v>
      </c>
      <c r="I917" s="2" t="b">
        <f>'2_8'!M918</f>
        <v>1</v>
      </c>
      <c r="J917" s="2" t="b">
        <f t="shared" si="1"/>
        <v>1</v>
      </c>
    </row>
    <row r="918" ht="12.75" customHeight="1">
      <c r="A918" s="2" t="b">
        <f>'1'!M919</f>
        <v>1</v>
      </c>
      <c r="B918" s="2" t="b">
        <f>'2_1'!M919</f>
        <v>1</v>
      </c>
      <c r="C918" s="2" t="b">
        <f>'2_2'!M919</f>
        <v>1</v>
      </c>
      <c r="D918" s="2" t="b">
        <f>'2_3'!M919</f>
        <v>1</v>
      </c>
      <c r="E918" s="2" t="b">
        <f>'2_4'!M919</f>
        <v>1</v>
      </c>
      <c r="F918" s="2" t="b">
        <f>'2_5'!M919</f>
        <v>1</v>
      </c>
      <c r="G918" s="2" t="b">
        <f>'2_6'!M919</f>
        <v>1</v>
      </c>
      <c r="H918" s="2" t="b">
        <f>'2_7'!M919</f>
        <v>1</v>
      </c>
      <c r="I918" s="2" t="b">
        <f>'2_8'!M919</f>
        <v>1</v>
      </c>
      <c r="J918" s="2" t="b">
        <f t="shared" si="1"/>
        <v>1</v>
      </c>
    </row>
    <row r="919" ht="12.75" customHeight="1">
      <c r="A919" s="2" t="b">
        <f>'1'!M920</f>
        <v>1</v>
      </c>
      <c r="B919" s="2" t="b">
        <f>'2_1'!M920</f>
        <v>1</v>
      </c>
      <c r="C919" s="2" t="b">
        <f>'2_2'!M920</f>
        <v>1</v>
      </c>
      <c r="D919" s="2" t="b">
        <f>'2_3'!M920</f>
        <v>1</v>
      </c>
      <c r="E919" s="2" t="b">
        <f>'2_4'!M920</f>
        <v>1</v>
      </c>
      <c r="F919" s="2" t="b">
        <f>'2_5'!M920</f>
        <v>1</v>
      </c>
      <c r="G919" s="2" t="b">
        <f>'2_6'!M920</f>
        <v>1</v>
      </c>
      <c r="H919" s="2" t="b">
        <f>'2_7'!M920</f>
        <v>1</v>
      </c>
      <c r="I919" s="2" t="b">
        <f>'2_8'!M920</f>
        <v>1</v>
      </c>
      <c r="J919" s="2" t="b">
        <f t="shared" si="1"/>
        <v>1</v>
      </c>
    </row>
    <row r="920" ht="12.75" customHeight="1">
      <c r="A920" s="2" t="b">
        <f>'1'!M921</f>
        <v>1</v>
      </c>
      <c r="B920" s="2" t="b">
        <f>'2_1'!M921</f>
        <v>1</v>
      </c>
      <c r="C920" s="2" t="b">
        <f>'2_2'!M921</f>
        <v>1</v>
      </c>
      <c r="D920" s="2" t="b">
        <f>'2_3'!M921</f>
        <v>1</v>
      </c>
      <c r="E920" s="2" t="b">
        <f>'2_4'!M921</f>
        <v>1</v>
      </c>
      <c r="F920" s="2" t="b">
        <f>'2_5'!M921</f>
        <v>1</v>
      </c>
      <c r="G920" s="2" t="b">
        <f>'2_6'!M921</f>
        <v>1</v>
      </c>
      <c r="H920" s="2" t="b">
        <f>'2_7'!M921</f>
        <v>1</v>
      </c>
      <c r="I920" s="2" t="b">
        <f>'2_8'!M921</f>
        <v>1</v>
      </c>
      <c r="J920" s="2" t="b">
        <f t="shared" si="1"/>
        <v>1</v>
      </c>
    </row>
    <row r="921" ht="12.75" customHeight="1">
      <c r="A921" s="2" t="b">
        <f>'1'!M922</f>
        <v>1</v>
      </c>
      <c r="B921" s="2" t="b">
        <f>'2_1'!M922</f>
        <v>1</v>
      </c>
      <c r="C921" s="2" t="b">
        <f>'2_2'!M922</f>
        <v>1</v>
      </c>
      <c r="D921" s="2" t="b">
        <f>'2_3'!M922</f>
        <v>1</v>
      </c>
      <c r="E921" s="2" t="b">
        <f>'2_4'!M922</f>
        <v>1</v>
      </c>
      <c r="F921" s="2" t="b">
        <f>'2_5'!M922</f>
        <v>1</v>
      </c>
      <c r="G921" s="2" t="b">
        <f>'2_6'!M922</f>
        <v>1</v>
      </c>
      <c r="H921" s="2" t="b">
        <f>'2_7'!M922</f>
        <v>1</v>
      </c>
      <c r="I921" s="2" t="b">
        <f>'2_8'!M922</f>
        <v>1</v>
      </c>
      <c r="J921" s="2" t="b">
        <f t="shared" si="1"/>
        <v>1</v>
      </c>
    </row>
    <row r="922" ht="12.75" customHeight="1">
      <c r="A922" s="2" t="b">
        <f>'1'!M923</f>
        <v>1</v>
      </c>
      <c r="B922" s="2" t="b">
        <f>'2_1'!M923</f>
        <v>1</v>
      </c>
      <c r="C922" s="2" t="b">
        <f>'2_2'!M923</f>
        <v>1</v>
      </c>
      <c r="D922" s="2" t="b">
        <f>'2_3'!M923</f>
        <v>1</v>
      </c>
      <c r="E922" s="2" t="b">
        <f>'2_4'!M923</f>
        <v>1</v>
      </c>
      <c r="F922" s="2" t="b">
        <f>'2_5'!M923</f>
        <v>1</v>
      </c>
      <c r="G922" s="2" t="b">
        <f>'2_6'!M923</f>
        <v>1</v>
      </c>
      <c r="H922" s="2" t="b">
        <f>'2_7'!M923</f>
        <v>1</v>
      </c>
      <c r="I922" s="2" t="b">
        <f>'2_8'!M923</f>
        <v>1</v>
      </c>
      <c r="J922" s="2" t="b">
        <f t="shared" si="1"/>
        <v>1</v>
      </c>
    </row>
    <row r="923" ht="12.75" customHeight="1">
      <c r="A923" s="2" t="b">
        <f>'1'!M924</f>
        <v>1</v>
      </c>
      <c r="B923" s="2" t="b">
        <f>'2_1'!M924</f>
        <v>1</v>
      </c>
      <c r="C923" s="2" t="b">
        <f>'2_2'!M924</f>
        <v>1</v>
      </c>
      <c r="D923" s="2" t="b">
        <f>'2_3'!M924</f>
        <v>1</v>
      </c>
      <c r="E923" s="2" t="b">
        <f>'2_4'!M924</f>
        <v>1</v>
      </c>
      <c r="F923" s="2" t="b">
        <f>'2_5'!M924</f>
        <v>1</v>
      </c>
      <c r="G923" s="2" t="b">
        <f>'2_6'!M924</f>
        <v>1</v>
      </c>
      <c r="H923" s="2" t="b">
        <f>'2_7'!M924</f>
        <v>1</v>
      </c>
      <c r="I923" s="2" t="b">
        <f>'2_8'!M924</f>
        <v>1</v>
      </c>
      <c r="J923" s="2" t="b">
        <f t="shared" si="1"/>
        <v>1</v>
      </c>
    </row>
    <row r="924" ht="12.75" customHeight="1">
      <c r="A924" s="2" t="b">
        <f>'1'!M925</f>
        <v>1</v>
      </c>
      <c r="B924" s="2" t="b">
        <f>'2_1'!M925</f>
        <v>1</v>
      </c>
      <c r="C924" s="2" t="b">
        <f>'2_2'!M925</f>
        <v>1</v>
      </c>
      <c r="D924" s="2" t="b">
        <f>'2_3'!M925</f>
        <v>1</v>
      </c>
      <c r="E924" s="2" t="b">
        <f>'2_4'!M925</f>
        <v>1</v>
      </c>
      <c r="F924" s="2" t="b">
        <f>'2_5'!M925</f>
        <v>1</v>
      </c>
      <c r="G924" s="2" t="b">
        <f>'2_6'!M925</f>
        <v>1</v>
      </c>
      <c r="H924" s="2" t="b">
        <f>'2_7'!M925</f>
        <v>1</v>
      </c>
      <c r="I924" s="2" t="b">
        <f>'2_8'!M925</f>
        <v>1</v>
      </c>
      <c r="J924" s="2" t="b">
        <f t="shared" si="1"/>
        <v>1</v>
      </c>
    </row>
    <row r="925" ht="12.75" customHeight="1">
      <c r="A925" s="2" t="b">
        <f>'1'!M926</f>
        <v>1</v>
      </c>
      <c r="B925" s="2" t="b">
        <f>'2_1'!M926</f>
        <v>1</v>
      </c>
      <c r="C925" s="2" t="b">
        <f>'2_2'!M926</f>
        <v>1</v>
      </c>
      <c r="D925" s="2" t="b">
        <f>'2_3'!M926</f>
        <v>1</v>
      </c>
      <c r="E925" s="2" t="b">
        <f>'2_4'!M926</f>
        <v>1</v>
      </c>
      <c r="F925" s="2" t="b">
        <f>'2_5'!M926</f>
        <v>1</v>
      </c>
      <c r="G925" s="2" t="b">
        <f>'2_6'!M926</f>
        <v>1</v>
      </c>
      <c r="H925" s="2" t="b">
        <f>'2_7'!M926</f>
        <v>1</v>
      </c>
      <c r="I925" s="2" t="b">
        <f>'2_8'!M926</f>
        <v>1</v>
      </c>
      <c r="J925" s="2" t="b">
        <f t="shared" si="1"/>
        <v>1</v>
      </c>
    </row>
    <row r="926" ht="12.75" customHeight="1">
      <c r="A926" s="2" t="b">
        <f>'1'!M927</f>
        <v>1</v>
      </c>
      <c r="B926" s="2" t="b">
        <f>'2_1'!M927</f>
        <v>1</v>
      </c>
      <c r="C926" s="2" t="b">
        <f>'2_2'!M927</f>
        <v>1</v>
      </c>
      <c r="D926" s="2" t="b">
        <f>'2_3'!M927</f>
        <v>1</v>
      </c>
      <c r="E926" s="2" t="b">
        <f>'2_4'!M927</f>
        <v>1</v>
      </c>
      <c r="F926" s="2" t="b">
        <f>'2_5'!M927</f>
        <v>1</v>
      </c>
      <c r="G926" s="2" t="b">
        <f>'2_6'!M927</f>
        <v>1</v>
      </c>
      <c r="H926" s="2" t="b">
        <f>'2_7'!M927</f>
        <v>1</v>
      </c>
      <c r="I926" s="2" t="b">
        <f>'2_8'!M927</f>
        <v>1</v>
      </c>
      <c r="J926" s="2" t="b">
        <f t="shared" si="1"/>
        <v>1</v>
      </c>
    </row>
    <row r="927" ht="12.75" customHeight="1">
      <c r="A927" s="2" t="b">
        <f>'1'!M928</f>
        <v>1</v>
      </c>
      <c r="B927" s="2" t="b">
        <f>'2_1'!M928</f>
        <v>1</v>
      </c>
      <c r="C927" s="2" t="b">
        <f>'2_2'!M928</f>
        <v>1</v>
      </c>
      <c r="D927" s="2" t="b">
        <f>'2_3'!M928</f>
        <v>1</v>
      </c>
      <c r="E927" s="2" t="b">
        <f>'2_4'!M928</f>
        <v>1</v>
      </c>
      <c r="F927" s="2" t="b">
        <f>'2_5'!M928</f>
        <v>1</v>
      </c>
      <c r="G927" s="2" t="b">
        <f>'2_6'!M928</f>
        <v>1</v>
      </c>
      <c r="H927" s="2" t="b">
        <f>'2_7'!M928</f>
        <v>1</v>
      </c>
      <c r="I927" s="2" t="b">
        <f>'2_8'!M928</f>
        <v>1</v>
      </c>
      <c r="J927" s="2" t="b">
        <f t="shared" si="1"/>
        <v>1</v>
      </c>
    </row>
    <row r="928" ht="12.75" customHeight="1">
      <c r="A928" s="2" t="b">
        <f>'1'!M929</f>
        <v>1</v>
      </c>
      <c r="B928" s="2" t="b">
        <f>'2_1'!M929</f>
        <v>1</v>
      </c>
      <c r="C928" s="2" t="b">
        <f>'2_2'!M929</f>
        <v>1</v>
      </c>
      <c r="D928" s="2" t="b">
        <f>'2_3'!M929</f>
        <v>1</v>
      </c>
      <c r="E928" s="2" t="b">
        <f>'2_4'!M929</f>
        <v>1</v>
      </c>
      <c r="F928" s="2" t="b">
        <f>'2_5'!M929</f>
        <v>1</v>
      </c>
      <c r="G928" s="2" t="b">
        <f>'2_6'!M929</f>
        <v>1</v>
      </c>
      <c r="H928" s="2" t="b">
        <f>'2_7'!M929</f>
        <v>1</v>
      </c>
      <c r="I928" s="2" t="b">
        <f>'2_8'!M929</f>
        <v>1</v>
      </c>
      <c r="J928" s="2" t="b">
        <f t="shared" si="1"/>
        <v>1</v>
      </c>
    </row>
    <row r="929" ht="12.75" customHeight="1">
      <c r="A929" s="2" t="b">
        <f>'1'!M930</f>
        <v>1</v>
      </c>
      <c r="B929" s="2" t="b">
        <f>'2_1'!M930</f>
        <v>1</v>
      </c>
      <c r="C929" s="2" t="b">
        <f>'2_2'!M930</f>
        <v>1</v>
      </c>
      <c r="D929" s="2" t="b">
        <f>'2_3'!M930</f>
        <v>1</v>
      </c>
      <c r="E929" s="2" t="b">
        <f>'2_4'!M930</f>
        <v>1</v>
      </c>
      <c r="F929" s="2" t="b">
        <f>'2_5'!M930</f>
        <v>1</v>
      </c>
      <c r="G929" s="2" t="b">
        <f>'2_6'!M930</f>
        <v>1</v>
      </c>
      <c r="H929" s="2" t="b">
        <f>'2_7'!M930</f>
        <v>1</v>
      </c>
      <c r="I929" s="2" t="b">
        <f>'2_8'!M930</f>
        <v>1</v>
      </c>
      <c r="J929" s="2" t="b">
        <f t="shared" si="1"/>
        <v>1</v>
      </c>
    </row>
    <row r="930" ht="12.75" customHeight="1">
      <c r="A930" s="2" t="b">
        <f>'1'!M931</f>
        <v>1</v>
      </c>
      <c r="B930" s="2" t="b">
        <f>'2_1'!M931</f>
        <v>1</v>
      </c>
      <c r="C930" s="2" t="b">
        <f>'2_2'!M931</f>
        <v>1</v>
      </c>
      <c r="D930" s="2" t="b">
        <f>'2_3'!M931</f>
        <v>1</v>
      </c>
      <c r="E930" s="2" t="b">
        <f>'2_4'!M931</f>
        <v>1</v>
      </c>
      <c r="F930" s="2" t="b">
        <f>'2_5'!M931</f>
        <v>1</v>
      </c>
      <c r="G930" s="2" t="b">
        <f>'2_6'!M931</f>
        <v>1</v>
      </c>
      <c r="H930" s="2" t="b">
        <f>'2_7'!M931</f>
        <v>1</v>
      </c>
      <c r="I930" s="2" t="b">
        <f>'2_8'!M931</f>
        <v>1</v>
      </c>
      <c r="J930" s="2" t="b">
        <f t="shared" si="1"/>
        <v>1</v>
      </c>
    </row>
    <row r="931" ht="12.75" customHeight="1">
      <c r="A931" s="2" t="b">
        <f>'1'!M932</f>
        <v>1</v>
      </c>
      <c r="B931" s="2" t="b">
        <f>'2_1'!M932</f>
        <v>1</v>
      </c>
      <c r="C931" s="2" t="b">
        <f>'2_2'!M932</f>
        <v>1</v>
      </c>
      <c r="D931" s="2" t="b">
        <f>'2_3'!M932</f>
        <v>1</v>
      </c>
      <c r="E931" s="2" t="b">
        <f>'2_4'!M932</f>
        <v>1</v>
      </c>
      <c r="F931" s="2" t="b">
        <f>'2_5'!M932</f>
        <v>1</v>
      </c>
      <c r="G931" s="2" t="b">
        <f>'2_6'!M932</f>
        <v>1</v>
      </c>
      <c r="H931" s="2" t="b">
        <f>'2_7'!M932</f>
        <v>1</v>
      </c>
      <c r="I931" s="2" t="b">
        <f>'2_8'!M932</f>
        <v>1</v>
      </c>
      <c r="J931" s="2" t="b">
        <f t="shared" si="1"/>
        <v>1</v>
      </c>
    </row>
    <row r="932" ht="12.75" customHeight="1">
      <c r="A932" s="2" t="b">
        <f>'1'!M933</f>
        <v>1</v>
      </c>
      <c r="B932" s="2" t="b">
        <f>'2_1'!M933</f>
        <v>1</v>
      </c>
      <c r="C932" s="2" t="b">
        <f>'2_2'!M933</f>
        <v>1</v>
      </c>
      <c r="D932" s="2" t="b">
        <f>'2_3'!M933</f>
        <v>1</v>
      </c>
      <c r="E932" s="2" t="b">
        <f>'2_4'!M933</f>
        <v>1</v>
      </c>
      <c r="F932" s="2" t="b">
        <f>'2_5'!M933</f>
        <v>1</v>
      </c>
      <c r="G932" s="2" t="b">
        <f>'2_6'!M933</f>
        <v>1</v>
      </c>
      <c r="H932" s="2" t="b">
        <f>'2_7'!M933</f>
        <v>1</v>
      </c>
      <c r="I932" s="2" t="b">
        <f>'2_8'!M933</f>
        <v>1</v>
      </c>
      <c r="J932" s="2" t="b">
        <f t="shared" si="1"/>
        <v>1</v>
      </c>
    </row>
    <row r="933" ht="12.75" customHeight="1">
      <c r="A933" s="2" t="b">
        <f>'1'!M934</f>
        <v>1</v>
      </c>
      <c r="B933" s="2" t="b">
        <f>'2_1'!M934</f>
        <v>1</v>
      </c>
      <c r="C933" s="2" t="b">
        <f>'2_2'!M934</f>
        <v>1</v>
      </c>
      <c r="D933" s="2" t="b">
        <f>'2_3'!M934</f>
        <v>1</v>
      </c>
      <c r="E933" s="2" t="b">
        <f>'2_4'!M934</f>
        <v>1</v>
      </c>
      <c r="F933" s="2" t="b">
        <f>'2_5'!M934</f>
        <v>1</v>
      </c>
      <c r="G933" s="2" t="b">
        <f>'2_6'!M934</f>
        <v>1</v>
      </c>
      <c r="H933" s="2" t="b">
        <f>'2_7'!M934</f>
        <v>1</v>
      </c>
      <c r="I933" s="2" t="b">
        <f>'2_8'!M934</f>
        <v>1</v>
      </c>
      <c r="J933" s="2" t="b">
        <f t="shared" si="1"/>
        <v>1</v>
      </c>
    </row>
    <row r="934" ht="12.75" customHeight="1">
      <c r="A934" s="2" t="b">
        <f>'1'!M935</f>
        <v>1</v>
      </c>
      <c r="B934" s="2" t="b">
        <f>'2_1'!M935</f>
        <v>1</v>
      </c>
      <c r="C934" s="2" t="b">
        <f>'2_2'!M935</f>
        <v>1</v>
      </c>
      <c r="D934" s="2" t="b">
        <f>'2_3'!M935</f>
        <v>1</v>
      </c>
      <c r="E934" s="2" t="b">
        <f>'2_4'!M935</f>
        <v>1</v>
      </c>
      <c r="F934" s="2" t="b">
        <f>'2_5'!M935</f>
        <v>1</v>
      </c>
      <c r="G934" s="2" t="b">
        <f>'2_6'!M935</f>
        <v>1</v>
      </c>
      <c r="H934" s="2" t="b">
        <f>'2_7'!M935</f>
        <v>1</v>
      </c>
      <c r="I934" s="2" t="b">
        <f>'2_8'!M935</f>
        <v>1</v>
      </c>
      <c r="J934" s="2" t="b">
        <f t="shared" si="1"/>
        <v>1</v>
      </c>
    </row>
    <row r="935" ht="12.75" customHeight="1">
      <c r="A935" s="2" t="b">
        <f>'1'!M936</f>
        <v>1</v>
      </c>
      <c r="B935" s="2" t="b">
        <f>'2_1'!M936</f>
        <v>1</v>
      </c>
      <c r="C935" s="2" t="b">
        <f>'2_2'!M936</f>
        <v>1</v>
      </c>
      <c r="D935" s="2" t="b">
        <f>'2_3'!M936</f>
        <v>1</v>
      </c>
      <c r="E935" s="2" t="b">
        <f>'2_4'!M936</f>
        <v>1</v>
      </c>
      <c r="F935" s="2" t="b">
        <f>'2_5'!M936</f>
        <v>1</v>
      </c>
      <c r="G935" s="2" t="b">
        <f>'2_6'!M936</f>
        <v>1</v>
      </c>
      <c r="H935" s="2" t="b">
        <f>'2_7'!M936</f>
        <v>1</v>
      </c>
      <c r="I935" s="2" t="b">
        <f>'2_8'!M936</f>
        <v>1</v>
      </c>
      <c r="J935" s="2" t="b">
        <f t="shared" si="1"/>
        <v>1</v>
      </c>
    </row>
    <row r="936" ht="12.75" customHeight="1">
      <c r="A936" s="2" t="b">
        <f>'1'!M937</f>
        <v>1</v>
      </c>
      <c r="B936" s="2" t="b">
        <f>'2_1'!M937</f>
        <v>1</v>
      </c>
      <c r="C936" s="2" t="b">
        <f>'2_2'!M937</f>
        <v>1</v>
      </c>
      <c r="D936" s="2" t="b">
        <f>'2_3'!M937</f>
        <v>1</v>
      </c>
      <c r="E936" s="2" t="b">
        <f>'2_4'!M937</f>
        <v>1</v>
      </c>
      <c r="F936" s="2" t="b">
        <f>'2_5'!M937</f>
        <v>1</v>
      </c>
      <c r="G936" s="2" t="b">
        <f>'2_6'!M937</f>
        <v>1</v>
      </c>
      <c r="H936" s="2" t="b">
        <f>'2_7'!M937</f>
        <v>1</v>
      </c>
      <c r="I936" s="2" t="b">
        <f>'2_8'!M937</f>
        <v>1</v>
      </c>
      <c r="J936" s="2" t="b">
        <f t="shared" si="1"/>
        <v>1</v>
      </c>
    </row>
    <row r="937" ht="12.75" customHeight="1">
      <c r="A937" s="2" t="b">
        <f>'1'!M938</f>
        <v>1</v>
      </c>
      <c r="B937" s="2" t="b">
        <f>'2_1'!M938</f>
        <v>1</v>
      </c>
      <c r="C937" s="2" t="b">
        <f>'2_2'!M938</f>
        <v>1</v>
      </c>
      <c r="D937" s="2" t="b">
        <f>'2_3'!M938</f>
        <v>1</v>
      </c>
      <c r="E937" s="2" t="b">
        <f>'2_4'!M938</f>
        <v>1</v>
      </c>
      <c r="F937" s="2" t="b">
        <f>'2_5'!M938</f>
        <v>1</v>
      </c>
      <c r="G937" s="2" t="b">
        <f>'2_6'!M938</f>
        <v>1</v>
      </c>
      <c r="H937" s="2" t="b">
        <f>'2_7'!M938</f>
        <v>1</v>
      </c>
      <c r="I937" s="2" t="b">
        <f>'2_8'!M938</f>
        <v>1</v>
      </c>
      <c r="J937" s="2" t="b">
        <f t="shared" si="1"/>
        <v>1</v>
      </c>
    </row>
    <row r="938" ht="12.75" customHeight="1">
      <c r="A938" s="2" t="b">
        <f>'1'!M939</f>
        <v>1</v>
      </c>
      <c r="B938" s="2" t="b">
        <f>'2_1'!M939</f>
        <v>1</v>
      </c>
      <c r="C938" s="2" t="b">
        <f>'2_2'!M939</f>
        <v>1</v>
      </c>
      <c r="D938" s="2" t="b">
        <f>'2_3'!M939</f>
        <v>1</v>
      </c>
      <c r="E938" s="2" t="b">
        <f>'2_4'!M939</f>
        <v>1</v>
      </c>
      <c r="F938" s="2" t="b">
        <f>'2_5'!M939</f>
        <v>1</v>
      </c>
      <c r="G938" s="2" t="b">
        <f>'2_6'!M939</f>
        <v>1</v>
      </c>
      <c r="H938" s="2" t="b">
        <f>'2_7'!M939</f>
        <v>1</v>
      </c>
      <c r="I938" s="2" t="b">
        <f>'2_8'!M939</f>
        <v>1</v>
      </c>
      <c r="J938" s="2" t="b">
        <f t="shared" si="1"/>
        <v>1</v>
      </c>
    </row>
    <row r="939" ht="12.75" customHeight="1">
      <c r="A939" s="2" t="b">
        <f>'1'!M940</f>
        <v>1</v>
      </c>
      <c r="B939" s="2" t="b">
        <f>'2_1'!M940</f>
        <v>1</v>
      </c>
      <c r="C939" s="2" t="b">
        <f>'2_2'!M940</f>
        <v>1</v>
      </c>
      <c r="D939" s="2" t="b">
        <f>'2_3'!M940</f>
        <v>1</v>
      </c>
      <c r="E939" s="2" t="b">
        <f>'2_4'!M940</f>
        <v>1</v>
      </c>
      <c r="F939" s="2" t="b">
        <f>'2_5'!M940</f>
        <v>1</v>
      </c>
      <c r="G939" s="2" t="b">
        <f>'2_6'!M940</f>
        <v>1</v>
      </c>
      <c r="H939" s="2" t="b">
        <f>'2_7'!M940</f>
        <v>1</v>
      </c>
      <c r="I939" s="2" t="b">
        <f>'2_8'!M940</f>
        <v>1</v>
      </c>
      <c r="J939" s="2" t="b">
        <f t="shared" si="1"/>
        <v>1</v>
      </c>
    </row>
    <row r="940" ht="12.75" customHeight="1">
      <c r="A940" s="2" t="b">
        <f>'1'!M941</f>
        <v>1</v>
      </c>
      <c r="B940" s="2" t="b">
        <f>'2_1'!M941</f>
        <v>1</v>
      </c>
      <c r="C940" s="2" t="b">
        <f>'2_2'!M941</f>
        <v>1</v>
      </c>
      <c r="D940" s="2" t="b">
        <f>'2_3'!M941</f>
        <v>1</v>
      </c>
      <c r="E940" s="2" t="b">
        <f>'2_4'!M941</f>
        <v>1</v>
      </c>
      <c r="F940" s="2" t="b">
        <f>'2_5'!M941</f>
        <v>1</v>
      </c>
      <c r="G940" s="2" t="b">
        <f>'2_6'!M941</f>
        <v>1</v>
      </c>
      <c r="H940" s="2" t="b">
        <f>'2_7'!M941</f>
        <v>1</v>
      </c>
      <c r="I940" s="2" t="b">
        <f>'2_8'!M941</f>
        <v>1</v>
      </c>
      <c r="J940" s="2" t="b">
        <f t="shared" si="1"/>
        <v>1</v>
      </c>
    </row>
    <row r="941" ht="12.75" customHeight="1">
      <c r="A941" s="2" t="b">
        <f>'1'!M942</f>
        <v>1</v>
      </c>
      <c r="B941" s="2" t="b">
        <f>'2_1'!M942</f>
        <v>1</v>
      </c>
      <c r="C941" s="2" t="b">
        <f>'2_2'!M942</f>
        <v>1</v>
      </c>
      <c r="D941" s="2" t="b">
        <f>'2_3'!M942</f>
        <v>1</v>
      </c>
      <c r="E941" s="2" t="b">
        <f>'2_4'!M942</f>
        <v>1</v>
      </c>
      <c r="F941" s="2" t="b">
        <f>'2_5'!M942</f>
        <v>1</v>
      </c>
      <c r="G941" s="2" t="b">
        <f>'2_6'!M942</f>
        <v>1</v>
      </c>
      <c r="H941" s="2" t="b">
        <f>'2_7'!M942</f>
        <v>1</v>
      </c>
      <c r="I941" s="2" t="b">
        <f>'2_8'!M942</f>
        <v>1</v>
      </c>
      <c r="J941" s="2" t="b">
        <f t="shared" si="1"/>
        <v>1</v>
      </c>
    </row>
    <row r="942" ht="12.75" customHeight="1">
      <c r="A942" s="2" t="b">
        <f>'1'!M943</f>
        <v>1</v>
      </c>
      <c r="B942" s="2" t="b">
        <f>'2_1'!M943</f>
        <v>1</v>
      </c>
      <c r="C942" s="2" t="b">
        <f>'2_2'!M943</f>
        <v>1</v>
      </c>
      <c r="D942" s="2" t="b">
        <f>'2_3'!M943</f>
        <v>1</v>
      </c>
      <c r="E942" s="2" t="b">
        <f>'2_4'!M943</f>
        <v>1</v>
      </c>
      <c r="F942" s="2" t="b">
        <f>'2_5'!M943</f>
        <v>1</v>
      </c>
      <c r="G942" s="2" t="b">
        <f>'2_6'!M943</f>
        <v>1</v>
      </c>
      <c r="H942" s="2" t="b">
        <f>'2_7'!M943</f>
        <v>1</v>
      </c>
      <c r="I942" s="2" t="b">
        <f>'2_8'!M943</f>
        <v>1</v>
      </c>
      <c r="J942" s="2" t="b">
        <f t="shared" si="1"/>
        <v>1</v>
      </c>
    </row>
    <row r="943" ht="12.75" customHeight="1">
      <c r="A943" s="2" t="b">
        <f>'1'!M944</f>
        <v>1</v>
      </c>
      <c r="B943" s="2" t="b">
        <f>'2_1'!M944</f>
        <v>1</v>
      </c>
      <c r="C943" s="2" t="b">
        <f>'2_2'!M944</f>
        <v>1</v>
      </c>
      <c r="D943" s="2" t="b">
        <f>'2_3'!M944</f>
        <v>1</v>
      </c>
      <c r="E943" s="2" t="b">
        <f>'2_4'!M944</f>
        <v>1</v>
      </c>
      <c r="F943" s="2" t="b">
        <f>'2_5'!M944</f>
        <v>1</v>
      </c>
      <c r="G943" s="2" t="b">
        <f>'2_6'!M944</f>
        <v>1</v>
      </c>
      <c r="H943" s="2" t="b">
        <f>'2_7'!M944</f>
        <v>1</v>
      </c>
      <c r="I943" s="2" t="b">
        <f>'2_8'!M944</f>
        <v>1</v>
      </c>
      <c r="J943" s="2" t="b">
        <f t="shared" si="1"/>
        <v>1</v>
      </c>
    </row>
    <row r="944" ht="12.75" customHeight="1">
      <c r="A944" s="2" t="b">
        <f>'1'!M945</f>
        <v>1</v>
      </c>
      <c r="B944" s="2" t="b">
        <f>'2_1'!M945</f>
        <v>1</v>
      </c>
      <c r="C944" s="2" t="b">
        <f>'2_2'!M945</f>
        <v>1</v>
      </c>
      <c r="D944" s="2" t="b">
        <f>'2_3'!M945</f>
        <v>1</v>
      </c>
      <c r="E944" s="2" t="b">
        <f>'2_4'!M945</f>
        <v>1</v>
      </c>
      <c r="F944" s="2" t="b">
        <f>'2_5'!M945</f>
        <v>1</v>
      </c>
      <c r="G944" s="2" t="b">
        <f>'2_6'!M945</f>
        <v>1</v>
      </c>
      <c r="H944" s="2" t="b">
        <f>'2_7'!M945</f>
        <v>1</v>
      </c>
      <c r="I944" s="2" t="b">
        <f>'2_8'!M945</f>
        <v>1</v>
      </c>
      <c r="J944" s="2" t="b">
        <f t="shared" si="1"/>
        <v>1</v>
      </c>
    </row>
    <row r="945" ht="12.75" customHeight="1">
      <c r="A945" s="2" t="b">
        <f>'1'!M946</f>
        <v>1</v>
      </c>
      <c r="B945" s="2" t="b">
        <f>'2_1'!M946</f>
        <v>1</v>
      </c>
      <c r="C945" s="2" t="b">
        <f>'2_2'!M946</f>
        <v>1</v>
      </c>
      <c r="D945" s="2" t="b">
        <f>'2_3'!M946</f>
        <v>1</v>
      </c>
      <c r="E945" s="2" t="b">
        <f>'2_4'!M946</f>
        <v>1</v>
      </c>
      <c r="F945" s="2" t="b">
        <f>'2_5'!M946</f>
        <v>1</v>
      </c>
      <c r="G945" s="2" t="b">
        <f>'2_6'!M946</f>
        <v>1</v>
      </c>
      <c r="H945" s="2" t="b">
        <f>'2_7'!M946</f>
        <v>1</v>
      </c>
      <c r="I945" s="2" t="b">
        <f>'2_8'!M946</f>
        <v>1</v>
      </c>
      <c r="J945" s="2" t="b">
        <f t="shared" si="1"/>
        <v>1</v>
      </c>
    </row>
    <row r="946" ht="12.75" customHeight="1">
      <c r="A946" s="2" t="b">
        <f>'1'!M947</f>
        <v>1</v>
      </c>
      <c r="B946" s="2" t="b">
        <f>'2_1'!M947</f>
        <v>1</v>
      </c>
      <c r="C946" s="2" t="b">
        <f>'2_2'!M947</f>
        <v>1</v>
      </c>
      <c r="D946" s="2" t="b">
        <f>'2_3'!M947</f>
        <v>1</v>
      </c>
      <c r="E946" s="2" t="b">
        <f>'2_4'!M947</f>
        <v>1</v>
      </c>
      <c r="F946" s="2" t="b">
        <f>'2_5'!M947</f>
        <v>1</v>
      </c>
      <c r="G946" s="2" t="b">
        <f>'2_6'!M947</f>
        <v>1</v>
      </c>
      <c r="H946" s="2" t="b">
        <f>'2_7'!M947</f>
        <v>1</v>
      </c>
      <c r="I946" s="2" t="b">
        <f>'2_8'!M947</f>
        <v>1</v>
      </c>
      <c r="J946" s="2" t="b">
        <f t="shared" si="1"/>
        <v>1</v>
      </c>
    </row>
    <row r="947" ht="12.75" customHeight="1">
      <c r="A947" s="2" t="b">
        <f>'1'!M948</f>
        <v>1</v>
      </c>
      <c r="B947" s="2" t="b">
        <f>'2_1'!M948</f>
        <v>1</v>
      </c>
      <c r="C947" s="2" t="b">
        <f>'2_2'!M948</f>
        <v>1</v>
      </c>
      <c r="D947" s="2" t="b">
        <f>'2_3'!M948</f>
        <v>1</v>
      </c>
      <c r="E947" s="2" t="b">
        <f>'2_4'!M948</f>
        <v>1</v>
      </c>
      <c r="F947" s="2" t="b">
        <f>'2_5'!M948</f>
        <v>1</v>
      </c>
      <c r="G947" s="2" t="b">
        <f>'2_6'!M948</f>
        <v>1</v>
      </c>
      <c r="H947" s="2" t="b">
        <f>'2_7'!M948</f>
        <v>1</v>
      </c>
      <c r="I947" s="2" t="b">
        <f>'2_8'!M948</f>
        <v>1</v>
      </c>
      <c r="J947" s="2" t="b">
        <f t="shared" si="1"/>
        <v>1</v>
      </c>
    </row>
    <row r="948" ht="12.75" customHeight="1">
      <c r="A948" s="2" t="b">
        <f>'1'!M949</f>
        <v>1</v>
      </c>
      <c r="B948" s="2" t="b">
        <f>'2_1'!M949</f>
        <v>1</v>
      </c>
      <c r="C948" s="2" t="b">
        <f>'2_2'!M949</f>
        <v>1</v>
      </c>
      <c r="D948" s="2" t="b">
        <f>'2_3'!M949</f>
        <v>1</v>
      </c>
      <c r="E948" s="2" t="b">
        <f>'2_4'!M949</f>
        <v>1</v>
      </c>
      <c r="F948" s="2" t="b">
        <f>'2_5'!M949</f>
        <v>1</v>
      </c>
      <c r="G948" s="2" t="b">
        <f>'2_6'!M949</f>
        <v>1</v>
      </c>
      <c r="H948" s="2" t="b">
        <f>'2_7'!M949</f>
        <v>1</v>
      </c>
      <c r="I948" s="2" t="b">
        <f>'2_8'!M949</f>
        <v>1</v>
      </c>
      <c r="J948" s="2" t="b">
        <f t="shared" si="1"/>
        <v>1</v>
      </c>
    </row>
    <row r="949" ht="12.75" customHeight="1">
      <c r="A949" s="2" t="b">
        <f>'1'!M950</f>
        <v>1</v>
      </c>
      <c r="B949" s="2" t="b">
        <f>'2_1'!M950</f>
        <v>1</v>
      </c>
      <c r="C949" s="2" t="b">
        <f>'2_2'!M950</f>
        <v>1</v>
      </c>
      <c r="D949" s="2" t="b">
        <f>'2_3'!M950</f>
        <v>1</v>
      </c>
      <c r="E949" s="2" t="b">
        <f>'2_4'!M950</f>
        <v>1</v>
      </c>
      <c r="F949" s="2" t="b">
        <f>'2_5'!M950</f>
        <v>1</v>
      </c>
      <c r="G949" s="2" t="b">
        <f>'2_6'!M950</f>
        <v>1</v>
      </c>
      <c r="H949" s="2" t="b">
        <f>'2_7'!M950</f>
        <v>1</v>
      </c>
      <c r="I949" s="2" t="b">
        <f>'2_8'!M950</f>
        <v>1</v>
      </c>
      <c r="J949" s="2" t="b">
        <f t="shared" si="1"/>
        <v>1</v>
      </c>
    </row>
    <row r="950" ht="12.75" customHeight="1">
      <c r="A950" s="2" t="b">
        <f>'1'!M951</f>
        <v>1</v>
      </c>
      <c r="B950" s="2" t="b">
        <f>'2_1'!M951</f>
        <v>1</v>
      </c>
      <c r="C950" s="2" t="b">
        <f>'2_2'!M951</f>
        <v>1</v>
      </c>
      <c r="D950" s="2" t="b">
        <f>'2_3'!M951</f>
        <v>1</v>
      </c>
      <c r="E950" s="2" t="b">
        <f>'2_4'!M951</f>
        <v>1</v>
      </c>
      <c r="F950" s="2" t="b">
        <f>'2_5'!M951</f>
        <v>1</v>
      </c>
      <c r="G950" s="2" t="b">
        <f>'2_6'!M951</f>
        <v>1</v>
      </c>
      <c r="H950" s="2" t="b">
        <f>'2_7'!M951</f>
        <v>1</v>
      </c>
      <c r="I950" s="2" t="b">
        <f>'2_8'!M951</f>
        <v>1</v>
      </c>
      <c r="J950" s="2" t="b">
        <f t="shared" si="1"/>
        <v>1</v>
      </c>
    </row>
    <row r="951" ht="12.75" customHeight="1">
      <c r="A951" s="2" t="b">
        <f>'1'!M952</f>
        <v>1</v>
      </c>
      <c r="B951" s="2" t="b">
        <f>'2_1'!M952</f>
        <v>1</v>
      </c>
      <c r="C951" s="2" t="b">
        <f>'2_2'!M952</f>
        <v>1</v>
      </c>
      <c r="D951" s="2" t="b">
        <f>'2_3'!M952</f>
        <v>1</v>
      </c>
      <c r="E951" s="2" t="b">
        <f>'2_4'!M952</f>
        <v>1</v>
      </c>
      <c r="F951" s="2" t="b">
        <f>'2_5'!M952</f>
        <v>1</v>
      </c>
      <c r="G951" s="2" t="b">
        <f>'2_6'!M952</f>
        <v>1</v>
      </c>
      <c r="H951" s="2" t="b">
        <f>'2_7'!M952</f>
        <v>1</v>
      </c>
      <c r="I951" s="2" t="b">
        <f>'2_8'!M952</f>
        <v>1</v>
      </c>
      <c r="J951" s="2" t="b">
        <f t="shared" si="1"/>
        <v>1</v>
      </c>
    </row>
    <row r="952" ht="12.75" customHeight="1">
      <c r="A952" s="2" t="b">
        <f>'1'!M953</f>
        <v>1</v>
      </c>
      <c r="B952" s="2" t="b">
        <f>'2_1'!M953</f>
        <v>1</v>
      </c>
      <c r="C952" s="2" t="b">
        <f>'2_2'!M953</f>
        <v>1</v>
      </c>
      <c r="D952" s="2" t="b">
        <f>'2_3'!M953</f>
        <v>1</v>
      </c>
      <c r="E952" s="2" t="b">
        <f>'2_4'!M953</f>
        <v>1</v>
      </c>
      <c r="F952" s="2" t="b">
        <f>'2_5'!M953</f>
        <v>1</v>
      </c>
      <c r="G952" s="2" t="b">
        <f>'2_6'!M953</f>
        <v>1</v>
      </c>
      <c r="H952" s="2" t="b">
        <f>'2_7'!M953</f>
        <v>1</v>
      </c>
      <c r="I952" s="2" t="b">
        <f>'2_8'!M953</f>
        <v>1</v>
      </c>
      <c r="J952" s="2" t="b">
        <f t="shared" si="1"/>
        <v>1</v>
      </c>
    </row>
    <row r="953" ht="12.75" customHeight="1">
      <c r="A953" s="2" t="b">
        <f>'1'!M954</f>
        <v>1</v>
      </c>
      <c r="B953" s="2" t="b">
        <f>'2_1'!M954</f>
        <v>1</v>
      </c>
      <c r="C953" s="2" t="b">
        <f>'2_2'!M954</f>
        <v>1</v>
      </c>
      <c r="D953" s="2" t="b">
        <f>'2_3'!M954</f>
        <v>1</v>
      </c>
      <c r="E953" s="2" t="b">
        <f>'2_4'!M954</f>
        <v>1</v>
      </c>
      <c r="F953" s="2" t="b">
        <f>'2_5'!M954</f>
        <v>1</v>
      </c>
      <c r="G953" s="2" t="b">
        <f>'2_6'!M954</f>
        <v>1</v>
      </c>
      <c r="H953" s="2" t="b">
        <f>'2_7'!M954</f>
        <v>1</v>
      </c>
      <c r="I953" s="2" t="b">
        <f>'2_8'!M954</f>
        <v>1</v>
      </c>
      <c r="J953" s="2" t="b">
        <f t="shared" si="1"/>
        <v>1</v>
      </c>
    </row>
    <row r="954" ht="12.75" customHeight="1">
      <c r="A954" s="2" t="b">
        <f>'1'!M955</f>
        <v>1</v>
      </c>
      <c r="B954" s="2" t="b">
        <f>'2_1'!M955</f>
        <v>1</v>
      </c>
      <c r="C954" s="2" t="b">
        <f>'2_2'!M955</f>
        <v>1</v>
      </c>
      <c r="D954" s="2" t="b">
        <f>'2_3'!M955</f>
        <v>1</v>
      </c>
      <c r="E954" s="2" t="b">
        <f>'2_4'!M955</f>
        <v>1</v>
      </c>
      <c r="F954" s="2" t="b">
        <f>'2_5'!M955</f>
        <v>1</v>
      </c>
      <c r="G954" s="2" t="b">
        <f>'2_6'!M955</f>
        <v>1</v>
      </c>
      <c r="H954" s="2" t="b">
        <f>'2_7'!M955</f>
        <v>1</v>
      </c>
      <c r="I954" s="2" t="b">
        <f>'2_8'!M955</f>
        <v>1</v>
      </c>
      <c r="J954" s="2" t="b">
        <f t="shared" si="1"/>
        <v>1</v>
      </c>
    </row>
    <row r="955" ht="12.75" customHeight="1">
      <c r="A955" s="2" t="b">
        <f>'1'!M956</f>
        <v>1</v>
      </c>
      <c r="B955" s="2" t="b">
        <f>'2_1'!M956</f>
        <v>1</v>
      </c>
      <c r="C955" s="2" t="b">
        <f>'2_2'!M956</f>
        <v>1</v>
      </c>
      <c r="D955" s="2" t="b">
        <f>'2_3'!M956</f>
        <v>1</v>
      </c>
      <c r="E955" s="2" t="b">
        <f>'2_4'!M956</f>
        <v>1</v>
      </c>
      <c r="F955" s="2" t="b">
        <f>'2_5'!M956</f>
        <v>1</v>
      </c>
      <c r="G955" s="2" t="b">
        <f>'2_6'!M956</f>
        <v>1</v>
      </c>
      <c r="H955" s="2" t="b">
        <f>'2_7'!M956</f>
        <v>1</v>
      </c>
      <c r="I955" s="2" t="b">
        <f>'2_8'!M956</f>
        <v>1</v>
      </c>
      <c r="J955" s="2" t="b">
        <f t="shared" si="1"/>
        <v>1</v>
      </c>
    </row>
    <row r="956" ht="12.75" customHeight="1">
      <c r="A956" s="2" t="b">
        <f>'1'!M957</f>
        <v>1</v>
      </c>
      <c r="B956" s="2" t="b">
        <f>'2_1'!M957</f>
        <v>1</v>
      </c>
      <c r="C956" s="2" t="b">
        <f>'2_2'!M957</f>
        <v>1</v>
      </c>
      <c r="D956" s="2" t="b">
        <f>'2_3'!M957</f>
        <v>1</v>
      </c>
      <c r="E956" s="2" t="b">
        <f>'2_4'!M957</f>
        <v>1</v>
      </c>
      <c r="F956" s="2" t="b">
        <f>'2_5'!M957</f>
        <v>1</v>
      </c>
      <c r="G956" s="2" t="b">
        <f>'2_6'!M957</f>
        <v>1</v>
      </c>
      <c r="H956" s="2" t="b">
        <f>'2_7'!M957</f>
        <v>1</v>
      </c>
      <c r="I956" s="2" t="b">
        <f>'2_8'!M957</f>
        <v>1</v>
      </c>
      <c r="J956" s="2" t="b">
        <f t="shared" si="1"/>
        <v>1</v>
      </c>
    </row>
    <row r="957" ht="12.75" customHeight="1">
      <c r="A957" s="2" t="b">
        <f>'1'!M958</f>
        <v>1</v>
      </c>
      <c r="B957" s="2" t="b">
        <f>'2_1'!M958</f>
        <v>1</v>
      </c>
      <c r="C957" s="2" t="b">
        <f>'2_2'!M958</f>
        <v>1</v>
      </c>
      <c r="D957" s="2" t="b">
        <f>'2_3'!M958</f>
        <v>1</v>
      </c>
      <c r="E957" s="2" t="b">
        <f>'2_4'!M958</f>
        <v>1</v>
      </c>
      <c r="F957" s="2" t="b">
        <f>'2_5'!M958</f>
        <v>1</v>
      </c>
      <c r="G957" s="2" t="b">
        <f>'2_6'!M958</f>
        <v>1</v>
      </c>
      <c r="H957" s="2" t="b">
        <f>'2_7'!M958</f>
        <v>1</v>
      </c>
      <c r="I957" s="2" t="b">
        <f>'2_8'!M958</f>
        <v>1</v>
      </c>
      <c r="J957" s="2" t="b">
        <f t="shared" si="1"/>
        <v>1</v>
      </c>
    </row>
    <row r="958" ht="12.75" customHeight="1">
      <c r="A958" s="2" t="b">
        <f>'1'!M959</f>
        <v>1</v>
      </c>
      <c r="B958" s="2" t="b">
        <f>'2_1'!M959</f>
        <v>1</v>
      </c>
      <c r="C958" s="2" t="b">
        <f>'2_2'!M959</f>
        <v>1</v>
      </c>
      <c r="D958" s="2" t="b">
        <f>'2_3'!M959</f>
        <v>1</v>
      </c>
      <c r="E958" s="2" t="b">
        <f>'2_4'!M959</f>
        <v>1</v>
      </c>
      <c r="F958" s="2" t="b">
        <f>'2_5'!M959</f>
        <v>1</v>
      </c>
      <c r="G958" s="2" t="b">
        <f>'2_6'!M959</f>
        <v>1</v>
      </c>
      <c r="H958" s="2" t="b">
        <f>'2_7'!M959</f>
        <v>1</v>
      </c>
      <c r="I958" s="2" t="b">
        <f>'2_8'!M959</f>
        <v>1</v>
      </c>
      <c r="J958" s="2" t="b">
        <f t="shared" si="1"/>
        <v>1</v>
      </c>
    </row>
    <row r="959" ht="12.75" customHeight="1">
      <c r="A959" s="2" t="b">
        <f>'1'!M960</f>
        <v>1</v>
      </c>
      <c r="B959" s="2" t="b">
        <f>'2_1'!M960</f>
        <v>1</v>
      </c>
      <c r="C959" s="2" t="b">
        <f>'2_2'!M960</f>
        <v>1</v>
      </c>
      <c r="D959" s="2" t="b">
        <f>'2_3'!M960</f>
        <v>1</v>
      </c>
      <c r="E959" s="2" t="b">
        <f>'2_4'!M960</f>
        <v>1</v>
      </c>
      <c r="F959" s="2" t="b">
        <f>'2_5'!M960</f>
        <v>1</v>
      </c>
      <c r="G959" s="2" t="b">
        <f>'2_6'!M960</f>
        <v>1</v>
      </c>
      <c r="H959" s="2" t="b">
        <f>'2_7'!M960</f>
        <v>1</v>
      </c>
      <c r="I959" s="2" t="b">
        <f>'2_8'!M960</f>
        <v>1</v>
      </c>
      <c r="J959" s="2" t="b">
        <f t="shared" si="1"/>
        <v>1</v>
      </c>
    </row>
    <row r="960" ht="12.75" customHeight="1">
      <c r="A960" s="2" t="b">
        <f>'1'!M961</f>
        <v>1</v>
      </c>
      <c r="B960" s="2" t="b">
        <f>'2_1'!M961</f>
        <v>1</v>
      </c>
      <c r="C960" s="2" t="b">
        <f>'2_2'!M961</f>
        <v>1</v>
      </c>
      <c r="D960" s="2" t="b">
        <f>'2_3'!M961</f>
        <v>1</v>
      </c>
      <c r="E960" s="2" t="b">
        <f>'2_4'!M961</f>
        <v>1</v>
      </c>
      <c r="F960" s="2" t="b">
        <f>'2_5'!M961</f>
        <v>1</v>
      </c>
      <c r="G960" s="2" t="b">
        <f>'2_6'!M961</f>
        <v>1</v>
      </c>
      <c r="H960" s="2" t="b">
        <f>'2_7'!M961</f>
        <v>1</v>
      </c>
      <c r="I960" s="2" t="b">
        <f>'2_8'!M961</f>
        <v>1</v>
      </c>
      <c r="J960" s="2" t="b">
        <f t="shared" si="1"/>
        <v>1</v>
      </c>
    </row>
    <row r="961" ht="12.75" customHeight="1">
      <c r="A961" s="2" t="b">
        <f>'1'!M962</f>
        <v>1</v>
      </c>
      <c r="B961" s="2" t="b">
        <f>'2_1'!M962</f>
        <v>1</v>
      </c>
      <c r="C961" s="2" t="b">
        <f>'2_2'!M962</f>
        <v>1</v>
      </c>
      <c r="D961" s="2" t="b">
        <f>'2_3'!M962</f>
        <v>1</v>
      </c>
      <c r="E961" s="2" t="b">
        <f>'2_4'!M962</f>
        <v>1</v>
      </c>
      <c r="F961" s="2" t="b">
        <f>'2_5'!M962</f>
        <v>1</v>
      </c>
      <c r="G961" s="2" t="b">
        <f>'2_6'!M962</f>
        <v>1</v>
      </c>
      <c r="H961" s="2" t="b">
        <f>'2_7'!M962</f>
        <v>1</v>
      </c>
      <c r="I961" s="2" t="b">
        <f>'2_8'!M962</f>
        <v>1</v>
      </c>
      <c r="J961" s="2" t="b">
        <f t="shared" si="1"/>
        <v>1</v>
      </c>
    </row>
    <row r="962" ht="12.75" customHeight="1">
      <c r="A962" s="2" t="b">
        <f>'1'!M963</f>
        <v>1</v>
      </c>
      <c r="B962" s="2" t="b">
        <f>'2_1'!M963</f>
        <v>1</v>
      </c>
      <c r="C962" s="2" t="b">
        <f>'2_2'!M963</f>
        <v>1</v>
      </c>
      <c r="D962" s="2" t="b">
        <f>'2_3'!M963</f>
        <v>1</v>
      </c>
      <c r="E962" s="2" t="b">
        <f>'2_4'!M963</f>
        <v>1</v>
      </c>
      <c r="F962" s="2" t="b">
        <f>'2_5'!M963</f>
        <v>1</v>
      </c>
      <c r="G962" s="2" t="b">
        <f>'2_6'!M963</f>
        <v>1</v>
      </c>
      <c r="H962" s="2" t="b">
        <f>'2_7'!M963</f>
        <v>1</v>
      </c>
      <c r="I962" s="2" t="b">
        <f>'2_8'!M963</f>
        <v>1</v>
      </c>
      <c r="J962" s="2" t="b">
        <f t="shared" si="1"/>
        <v>1</v>
      </c>
    </row>
    <row r="963" ht="12.75" customHeight="1">
      <c r="A963" s="2" t="b">
        <f>'1'!M964</f>
        <v>1</v>
      </c>
      <c r="B963" s="2" t="b">
        <f>'2_1'!M964</f>
        <v>1</v>
      </c>
      <c r="C963" s="2" t="b">
        <f>'2_2'!M964</f>
        <v>1</v>
      </c>
      <c r="D963" s="2" t="b">
        <f>'2_3'!M964</f>
        <v>1</v>
      </c>
      <c r="E963" s="2" t="b">
        <f>'2_4'!M964</f>
        <v>1</v>
      </c>
      <c r="F963" s="2" t="b">
        <f>'2_5'!M964</f>
        <v>1</v>
      </c>
      <c r="G963" s="2" t="b">
        <f>'2_6'!M964</f>
        <v>1</v>
      </c>
      <c r="H963" s="2" t="b">
        <f>'2_7'!M964</f>
        <v>1</v>
      </c>
      <c r="I963" s="2" t="b">
        <f>'2_8'!M964</f>
        <v>1</v>
      </c>
      <c r="J963" s="2" t="b">
        <f t="shared" si="1"/>
        <v>1</v>
      </c>
    </row>
    <row r="964" ht="12.75" customHeight="1">
      <c r="A964" s="2" t="b">
        <f>'1'!M965</f>
        <v>1</v>
      </c>
      <c r="B964" s="2" t="b">
        <f>'2_1'!M965</f>
        <v>1</v>
      </c>
      <c r="C964" s="2" t="b">
        <f>'2_2'!M965</f>
        <v>1</v>
      </c>
      <c r="D964" s="2" t="b">
        <f>'2_3'!M965</f>
        <v>1</v>
      </c>
      <c r="E964" s="2" t="b">
        <f>'2_4'!M965</f>
        <v>1</v>
      </c>
      <c r="F964" s="2" t="b">
        <f>'2_5'!M965</f>
        <v>1</v>
      </c>
      <c r="G964" s="2" t="b">
        <f>'2_6'!M965</f>
        <v>1</v>
      </c>
      <c r="H964" s="2" t="b">
        <f>'2_7'!M965</f>
        <v>1</v>
      </c>
      <c r="I964" s="2" t="b">
        <f>'2_8'!M965</f>
        <v>1</v>
      </c>
      <c r="J964" s="2" t="b">
        <f t="shared" si="1"/>
        <v>1</v>
      </c>
    </row>
    <row r="965" ht="12.75" customHeight="1">
      <c r="A965" s="2" t="b">
        <f>'1'!M966</f>
        <v>1</v>
      </c>
      <c r="B965" s="2" t="b">
        <f>'2_1'!M966</f>
        <v>1</v>
      </c>
      <c r="C965" s="2" t="b">
        <f>'2_2'!M966</f>
        <v>1</v>
      </c>
      <c r="D965" s="2" t="b">
        <f>'2_3'!M966</f>
        <v>1</v>
      </c>
      <c r="E965" s="2" t="b">
        <f>'2_4'!M966</f>
        <v>1</v>
      </c>
      <c r="F965" s="2" t="b">
        <f>'2_5'!M966</f>
        <v>1</v>
      </c>
      <c r="G965" s="2" t="b">
        <f>'2_6'!M966</f>
        <v>1</v>
      </c>
      <c r="H965" s="2" t="b">
        <f>'2_7'!M966</f>
        <v>1</v>
      </c>
      <c r="I965" s="2" t="b">
        <f>'2_8'!M966</f>
        <v>1</v>
      </c>
      <c r="J965" s="2" t="b">
        <f t="shared" si="1"/>
        <v>1</v>
      </c>
    </row>
    <row r="966" ht="12.75" customHeight="1">
      <c r="A966" s="2" t="b">
        <f>'1'!M967</f>
        <v>1</v>
      </c>
      <c r="B966" s="2" t="b">
        <f>'2_1'!M967</f>
        <v>1</v>
      </c>
      <c r="C966" s="2" t="b">
        <f>'2_2'!M967</f>
        <v>1</v>
      </c>
      <c r="D966" s="2" t="b">
        <f>'2_3'!M967</f>
        <v>1</v>
      </c>
      <c r="E966" s="2" t="b">
        <f>'2_4'!M967</f>
        <v>1</v>
      </c>
      <c r="F966" s="2" t="b">
        <f>'2_5'!M967</f>
        <v>1</v>
      </c>
      <c r="G966" s="2" t="b">
        <f>'2_6'!M967</f>
        <v>1</v>
      </c>
      <c r="H966" s="2" t="b">
        <f>'2_7'!M967</f>
        <v>1</v>
      </c>
      <c r="I966" s="2" t="b">
        <f>'2_8'!M967</f>
        <v>1</v>
      </c>
      <c r="J966" s="2" t="b">
        <f t="shared" si="1"/>
        <v>1</v>
      </c>
    </row>
    <row r="967" ht="12.75" customHeight="1">
      <c r="A967" s="2" t="b">
        <f>'1'!M968</f>
        <v>1</v>
      </c>
      <c r="B967" s="2" t="b">
        <f>'2_1'!M968</f>
        <v>1</v>
      </c>
      <c r="C967" s="2" t="b">
        <f>'2_2'!M968</f>
        <v>1</v>
      </c>
      <c r="D967" s="2" t="b">
        <f>'2_3'!M968</f>
        <v>1</v>
      </c>
      <c r="E967" s="2" t="b">
        <f>'2_4'!M968</f>
        <v>1</v>
      </c>
      <c r="F967" s="2" t="b">
        <f>'2_5'!M968</f>
        <v>1</v>
      </c>
      <c r="G967" s="2" t="b">
        <f>'2_6'!M968</f>
        <v>1</v>
      </c>
      <c r="H967" s="2" t="b">
        <f>'2_7'!M968</f>
        <v>1</v>
      </c>
      <c r="I967" s="2" t="b">
        <f>'2_8'!M968</f>
        <v>1</v>
      </c>
      <c r="J967" s="2" t="b">
        <f t="shared" si="1"/>
        <v>1</v>
      </c>
    </row>
    <row r="968" ht="12.75" customHeight="1">
      <c r="A968" s="2" t="b">
        <f>'1'!M969</f>
        <v>1</v>
      </c>
      <c r="B968" s="2" t="b">
        <f>'2_1'!M969</f>
        <v>1</v>
      </c>
      <c r="C968" s="2" t="b">
        <f>'2_2'!M969</f>
        <v>1</v>
      </c>
      <c r="D968" s="2" t="b">
        <f>'2_3'!M969</f>
        <v>1</v>
      </c>
      <c r="E968" s="2" t="b">
        <f>'2_4'!M969</f>
        <v>1</v>
      </c>
      <c r="F968" s="2" t="b">
        <f>'2_5'!M969</f>
        <v>1</v>
      </c>
      <c r="G968" s="2" t="b">
        <f>'2_6'!M969</f>
        <v>1</v>
      </c>
      <c r="H968" s="2" t="b">
        <f>'2_7'!M969</f>
        <v>1</v>
      </c>
      <c r="I968" s="2" t="b">
        <f>'2_8'!M969</f>
        <v>1</v>
      </c>
      <c r="J968" s="2" t="b">
        <f t="shared" si="1"/>
        <v>1</v>
      </c>
    </row>
    <row r="969" ht="12.75" customHeight="1">
      <c r="A969" s="2" t="b">
        <f>'1'!M970</f>
        <v>1</v>
      </c>
      <c r="B969" s="2" t="b">
        <f>'2_1'!M970</f>
        <v>1</v>
      </c>
      <c r="C969" s="2" t="b">
        <f>'2_2'!M970</f>
        <v>1</v>
      </c>
      <c r="D969" s="2" t="b">
        <f>'2_3'!M970</f>
        <v>1</v>
      </c>
      <c r="E969" s="2" t="b">
        <f>'2_4'!M970</f>
        <v>1</v>
      </c>
      <c r="F969" s="2" t="b">
        <f>'2_5'!M970</f>
        <v>1</v>
      </c>
      <c r="G969" s="2" t="b">
        <f>'2_6'!M970</f>
        <v>1</v>
      </c>
      <c r="H969" s="2" t="b">
        <f>'2_7'!M970</f>
        <v>1</v>
      </c>
      <c r="I969" s="2" t="b">
        <f>'2_8'!M970</f>
        <v>1</v>
      </c>
      <c r="J969" s="2" t="b">
        <f t="shared" si="1"/>
        <v>1</v>
      </c>
    </row>
    <row r="970" ht="12.75" customHeight="1">
      <c r="A970" s="2" t="b">
        <f>'1'!M971</f>
        <v>1</v>
      </c>
      <c r="B970" s="2" t="b">
        <f>'2_1'!M971</f>
        <v>1</v>
      </c>
      <c r="C970" s="2" t="b">
        <f>'2_2'!M971</f>
        <v>1</v>
      </c>
      <c r="D970" s="2" t="b">
        <f>'2_3'!M971</f>
        <v>1</v>
      </c>
      <c r="E970" s="2" t="b">
        <f>'2_4'!M971</f>
        <v>1</v>
      </c>
      <c r="F970" s="2" t="b">
        <f>'2_5'!M971</f>
        <v>1</v>
      </c>
      <c r="G970" s="2" t="b">
        <f>'2_6'!M971</f>
        <v>1</v>
      </c>
      <c r="H970" s="2" t="b">
        <f>'2_7'!M971</f>
        <v>1</v>
      </c>
      <c r="I970" s="2" t="b">
        <f>'2_8'!M971</f>
        <v>1</v>
      </c>
      <c r="J970" s="2" t="b">
        <f t="shared" si="1"/>
        <v>1</v>
      </c>
    </row>
    <row r="971" ht="12.75" customHeight="1">
      <c r="A971" s="2" t="b">
        <f>'1'!M972</f>
        <v>1</v>
      </c>
      <c r="B971" s="2" t="b">
        <f>'2_1'!M972</f>
        <v>1</v>
      </c>
      <c r="C971" s="2" t="b">
        <f>'2_2'!M972</f>
        <v>1</v>
      </c>
      <c r="D971" s="2" t="b">
        <f>'2_3'!M972</f>
        <v>1</v>
      </c>
      <c r="E971" s="2" t="b">
        <f>'2_4'!M972</f>
        <v>1</v>
      </c>
      <c r="F971" s="2" t="b">
        <f>'2_5'!M972</f>
        <v>1</v>
      </c>
      <c r="G971" s="2" t="b">
        <f>'2_6'!M972</f>
        <v>1</v>
      </c>
      <c r="H971" s="2" t="b">
        <f>'2_7'!M972</f>
        <v>1</v>
      </c>
      <c r="I971" s="2" t="b">
        <f>'2_8'!M972</f>
        <v>1</v>
      </c>
      <c r="J971" s="2" t="b">
        <f t="shared" si="1"/>
        <v>1</v>
      </c>
    </row>
    <row r="972" ht="12.75" customHeight="1">
      <c r="A972" s="2" t="b">
        <f>'1'!M973</f>
        <v>1</v>
      </c>
      <c r="B972" s="2" t="b">
        <f>'2_1'!M973</f>
        <v>1</v>
      </c>
      <c r="C972" s="2" t="b">
        <f>'2_2'!M973</f>
        <v>1</v>
      </c>
      <c r="D972" s="2" t="b">
        <f>'2_3'!M973</f>
        <v>1</v>
      </c>
      <c r="E972" s="2" t="b">
        <f>'2_4'!M973</f>
        <v>1</v>
      </c>
      <c r="F972" s="2" t="b">
        <f>'2_5'!M973</f>
        <v>1</v>
      </c>
      <c r="G972" s="2" t="b">
        <f>'2_6'!M973</f>
        <v>1</v>
      </c>
      <c r="H972" s="2" t="b">
        <f>'2_7'!M973</f>
        <v>1</v>
      </c>
      <c r="I972" s="2" t="b">
        <f>'2_8'!M973</f>
        <v>1</v>
      </c>
      <c r="J972" s="2" t="b">
        <f t="shared" si="1"/>
        <v>1</v>
      </c>
    </row>
    <row r="973" ht="12.75" customHeight="1">
      <c r="A973" s="2" t="b">
        <f>'1'!M974</f>
        <v>1</v>
      </c>
      <c r="B973" s="2" t="b">
        <f>'2_1'!M974</f>
        <v>1</v>
      </c>
      <c r="C973" s="2" t="b">
        <f>'2_2'!M974</f>
        <v>1</v>
      </c>
      <c r="D973" s="2" t="b">
        <f>'2_3'!M974</f>
        <v>1</v>
      </c>
      <c r="E973" s="2" t="b">
        <f>'2_4'!M974</f>
        <v>1</v>
      </c>
      <c r="F973" s="2" t="b">
        <f>'2_5'!M974</f>
        <v>1</v>
      </c>
      <c r="G973" s="2" t="b">
        <f>'2_6'!M974</f>
        <v>1</v>
      </c>
      <c r="H973" s="2" t="b">
        <f>'2_7'!M974</f>
        <v>1</v>
      </c>
      <c r="I973" s="2" t="b">
        <f>'2_8'!M974</f>
        <v>1</v>
      </c>
      <c r="J973" s="2" t="b">
        <f t="shared" si="1"/>
        <v>1</v>
      </c>
    </row>
    <row r="974" ht="12.75" customHeight="1">
      <c r="A974" s="2" t="b">
        <f>'1'!M975</f>
        <v>1</v>
      </c>
      <c r="B974" s="2" t="b">
        <f>'2_1'!M975</f>
        <v>1</v>
      </c>
      <c r="C974" s="2" t="b">
        <f>'2_2'!M975</f>
        <v>1</v>
      </c>
      <c r="D974" s="2" t="b">
        <f>'2_3'!M975</f>
        <v>1</v>
      </c>
      <c r="E974" s="2" t="b">
        <f>'2_4'!M975</f>
        <v>1</v>
      </c>
      <c r="F974" s="2" t="b">
        <f>'2_5'!M975</f>
        <v>1</v>
      </c>
      <c r="G974" s="2" t="b">
        <f>'2_6'!M975</f>
        <v>1</v>
      </c>
      <c r="H974" s="2" t="b">
        <f>'2_7'!M975</f>
        <v>1</v>
      </c>
      <c r="I974" s="2" t="b">
        <f>'2_8'!M975</f>
        <v>1</v>
      </c>
      <c r="J974" s="2" t="b">
        <f t="shared" si="1"/>
        <v>1</v>
      </c>
    </row>
    <row r="975" ht="12.75" customHeight="1">
      <c r="A975" s="2" t="b">
        <f>'1'!M976</f>
        <v>1</v>
      </c>
      <c r="B975" s="2" t="b">
        <f>'2_1'!M976</f>
        <v>1</v>
      </c>
      <c r="C975" s="2" t="b">
        <f>'2_2'!M976</f>
        <v>1</v>
      </c>
      <c r="D975" s="2" t="b">
        <f>'2_3'!M976</f>
        <v>1</v>
      </c>
      <c r="E975" s="2" t="b">
        <f>'2_4'!M976</f>
        <v>1</v>
      </c>
      <c r="F975" s="2" t="b">
        <f>'2_5'!M976</f>
        <v>1</v>
      </c>
      <c r="G975" s="2" t="b">
        <f>'2_6'!M976</f>
        <v>1</v>
      </c>
      <c r="H975" s="2" t="b">
        <f>'2_7'!M976</f>
        <v>1</v>
      </c>
      <c r="I975" s="2" t="b">
        <f>'2_8'!M976</f>
        <v>1</v>
      </c>
      <c r="J975" s="2" t="b">
        <f t="shared" si="1"/>
        <v>1</v>
      </c>
    </row>
    <row r="976" ht="12.75" customHeight="1">
      <c r="A976" s="2" t="b">
        <f>'1'!M977</f>
        <v>1</v>
      </c>
      <c r="B976" s="2" t="b">
        <f>'2_1'!M977</f>
        <v>1</v>
      </c>
      <c r="C976" s="2" t="b">
        <f>'2_2'!M977</f>
        <v>1</v>
      </c>
      <c r="D976" s="2" t="b">
        <f>'2_3'!M977</f>
        <v>1</v>
      </c>
      <c r="E976" s="2" t="b">
        <f>'2_4'!M977</f>
        <v>1</v>
      </c>
      <c r="F976" s="2" t="b">
        <f>'2_5'!M977</f>
        <v>1</v>
      </c>
      <c r="G976" s="2" t="b">
        <f>'2_6'!M977</f>
        <v>1</v>
      </c>
      <c r="H976" s="2" t="b">
        <f>'2_7'!M977</f>
        <v>1</v>
      </c>
      <c r="I976" s="2" t="b">
        <f>'2_8'!M977</f>
        <v>1</v>
      </c>
      <c r="J976" s="2" t="b">
        <f t="shared" si="1"/>
        <v>1</v>
      </c>
    </row>
    <row r="977" ht="12.75" customHeight="1">
      <c r="A977" s="2" t="b">
        <f>'1'!M978</f>
        <v>1</v>
      </c>
      <c r="B977" s="2" t="b">
        <f>'2_1'!M978</f>
        <v>1</v>
      </c>
      <c r="C977" s="2" t="b">
        <f>'2_2'!M978</f>
        <v>1</v>
      </c>
      <c r="D977" s="2" t="b">
        <f>'2_3'!M978</f>
        <v>1</v>
      </c>
      <c r="E977" s="2" t="b">
        <f>'2_4'!M978</f>
        <v>1</v>
      </c>
      <c r="F977" s="2" t="b">
        <f>'2_5'!M978</f>
        <v>1</v>
      </c>
      <c r="G977" s="2" t="b">
        <f>'2_6'!M978</f>
        <v>1</v>
      </c>
      <c r="H977" s="2" t="b">
        <f>'2_7'!M978</f>
        <v>1</v>
      </c>
      <c r="I977" s="2" t="b">
        <f>'2_8'!M978</f>
        <v>1</v>
      </c>
      <c r="J977" s="2" t="b">
        <f t="shared" si="1"/>
        <v>1</v>
      </c>
    </row>
    <row r="978" ht="12.75" customHeight="1">
      <c r="A978" s="2" t="b">
        <f>'1'!M979</f>
        <v>1</v>
      </c>
      <c r="B978" s="2" t="b">
        <f>'2_1'!M979</f>
        <v>1</v>
      </c>
      <c r="C978" s="2" t="b">
        <f>'2_2'!M979</f>
        <v>1</v>
      </c>
      <c r="D978" s="2" t="b">
        <f>'2_3'!M979</f>
        <v>1</v>
      </c>
      <c r="E978" s="2" t="b">
        <f>'2_4'!M979</f>
        <v>1</v>
      </c>
      <c r="F978" s="2" t="b">
        <f>'2_5'!M979</f>
        <v>1</v>
      </c>
      <c r="G978" s="2" t="b">
        <f>'2_6'!M979</f>
        <v>1</v>
      </c>
      <c r="H978" s="2" t="b">
        <f>'2_7'!M979</f>
        <v>1</v>
      </c>
      <c r="I978" s="2" t="b">
        <f>'2_8'!M979</f>
        <v>1</v>
      </c>
      <c r="J978" s="2" t="b">
        <f t="shared" si="1"/>
        <v>1</v>
      </c>
    </row>
    <row r="979" ht="12.75" customHeight="1">
      <c r="A979" s="2" t="b">
        <f>'1'!M980</f>
        <v>1</v>
      </c>
      <c r="B979" s="2" t="b">
        <f>'2_1'!M980</f>
        <v>1</v>
      </c>
      <c r="C979" s="2" t="b">
        <f>'2_2'!M980</f>
        <v>1</v>
      </c>
      <c r="D979" s="2" t="b">
        <f>'2_3'!M980</f>
        <v>1</v>
      </c>
      <c r="E979" s="2" t="b">
        <f>'2_4'!M980</f>
        <v>1</v>
      </c>
      <c r="F979" s="2" t="b">
        <f>'2_5'!M980</f>
        <v>1</v>
      </c>
      <c r="G979" s="2" t="b">
        <f>'2_6'!M980</f>
        <v>1</v>
      </c>
      <c r="H979" s="2" t="b">
        <f>'2_7'!M980</f>
        <v>1</v>
      </c>
      <c r="I979" s="2" t="b">
        <f>'2_8'!M980</f>
        <v>1</v>
      </c>
      <c r="J979" s="2" t="b">
        <f t="shared" si="1"/>
        <v>1</v>
      </c>
    </row>
    <row r="980" ht="12.75" customHeight="1">
      <c r="A980" s="2" t="b">
        <f>'1'!M981</f>
        <v>1</v>
      </c>
      <c r="B980" s="2" t="b">
        <f>'2_1'!M981</f>
        <v>1</v>
      </c>
      <c r="C980" s="2" t="b">
        <f>'2_2'!M981</f>
        <v>1</v>
      </c>
      <c r="D980" s="2" t="b">
        <f>'2_3'!M981</f>
        <v>1</v>
      </c>
      <c r="E980" s="2" t="b">
        <f>'2_4'!M981</f>
        <v>1</v>
      </c>
      <c r="F980" s="2" t="b">
        <f>'2_5'!M981</f>
        <v>1</v>
      </c>
      <c r="G980" s="2" t="b">
        <f>'2_6'!M981</f>
        <v>1</v>
      </c>
      <c r="H980" s="2" t="b">
        <f>'2_7'!M981</f>
        <v>1</v>
      </c>
      <c r="I980" s="2" t="b">
        <f>'2_8'!M981</f>
        <v>1</v>
      </c>
      <c r="J980" s="2" t="b">
        <f t="shared" si="1"/>
        <v>1</v>
      </c>
    </row>
    <row r="981" ht="12.75" customHeight="1">
      <c r="A981" s="2" t="b">
        <f>'1'!M982</f>
        <v>1</v>
      </c>
      <c r="B981" s="2" t="b">
        <f>'2_1'!M982</f>
        <v>1</v>
      </c>
      <c r="C981" s="2" t="b">
        <f>'2_2'!M982</f>
        <v>1</v>
      </c>
      <c r="D981" s="2" t="b">
        <f>'2_3'!M982</f>
        <v>1</v>
      </c>
      <c r="E981" s="2" t="b">
        <f>'2_4'!M982</f>
        <v>1</v>
      </c>
      <c r="F981" s="2" t="b">
        <f>'2_5'!M982</f>
        <v>1</v>
      </c>
      <c r="G981" s="2" t="b">
        <f>'2_6'!M982</f>
        <v>1</v>
      </c>
      <c r="H981" s="2" t="b">
        <f>'2_7'!M982</f>
        <v>1</v>
      </c>
      <c r="I981" s="2" t="b">
        <f>'2_8'!M982</f>
        <v>1</v>
      </c>
      <c r="J981" s="2" t="b">
        <f t="shared" si="1"/>
        <v>1</v>
      </c>
    </row>
    <row r="982" ht="12.75" customHeight="1">
      <c r="A982" s="2" t="b">
        <f>'1'!M983</f>
        <v>1</v>
      </c>
      <c r="B982" s="2" t="b">
        <f>'2_1'!M983</f>
        <v>1</v>
      </c>
      <c r="C982" s="2" t="b">
        <f>'2_2'!M983</f>
        <v>1</v>
      </c>
      <c r="D982" s="2" t="b">
        <f>'2_3'!M983</f>
        <v>1</v>
      </c>
      <c r="E982" s="2" t="b">
        <f>'2_4'!M983</f>
        <v>1</v>
      </c>
      <c r="F982" s="2" t="b">
        <f>'2_5'!M983</f>
        <v>1</v>
      </c>
      <c r="G982" s="2" t="b">
        <f>'2_6'!M983</f>
        <v>1</v>
      </c>
      <c r="H982" s="2" t="b">
        <f>'2_7'!M983</f>
        <v>1</v>
      </c>
      <c r="I982" s="2" t="b">
        <f>'2_8'!M983</f>
        <v>1</v>
      </c>
      <c r="J982" s="2" t="b">
        <f t="shared" si="1"/>
        <v>1</v>
      </c>
    </row>
    <row r="983" ht="12.75" customHeight="1">
      <c r="A983" s="2" t="b">
        <f>'1'!M984</f>
        <v>1</v>
      </c>
      <c r="B983" s="2" t="b">
        <f>'2_1'!M984</f>
        <v>1</v>
      </c>
      <c r="C983" s="2" t="b">
        <f>'2_2'!M984</f>
        <v>1</v>
      </c>
      <c r="D983" s="2" t="b">
        <f>'2_3'!M984</f>
        <v>1</v>
      </c>
      <c r="E983" s="2" t="b">
        <f>'2_4'!M984</f>
        <v>1</v>
      </c>
      <c r="F983" s="2" t="b">
        <f>'2_5'!M984</f>
        <v>1</v>
      </c>
      <c r="G983" s="2" t="b">
        <f>'2_6'!M984</f>
        <v>1</v>
      </c>
      <c r="H983" s="2" t="b">
        <f>'2_7'!M984</f>
        <v>1</v>
      </c>
      <c r="I983" s="2" t="b">
        <f>'2_8'!M984</f>
        <v>1</v>
      </c>
      <c r="J983" s="2" t="b">
        <f t="shared" si="1"/>
        <v>1</v>
      </c>
    </row>
    <row r="984" ht="12.75" customHeight="1">
      <c r="A984" s="2" t="b">
        <f>'1'!M985</f>
        <v>1</v>
      </c>
      <c r="B984" s="2" t="b">
        <f>'2_1'!M985</f>
        <v>1</v>
      </c>
      <c r="C984" s="2" t="b">
        <f>'2_2'!M985</f>
        <v>1</v>
      </c>
      <c r="D984" s="2" t="b">
        <f>'2_3'!M985</f>
        <v>1</v>
      </c>
      <c r="E984" s="2" t="b">
        <f>'2_4'!M985</f>
        <v>1</v>
      </c>
      <c r="F984" s="2" t="b">
        <f>'2_5'!M985</f>
        <v>1</v>
      </c>
      <c r="G984" s="2" t="b">
        <f>'2_6'!M985</f>
        <v>1</v>
      </c>
      <c r="H984" s="2" t="b">
        <f>'2_7'!M985</f>
        <v>1</v>
      </c>
      <c r="I984" s="2" t="b">
        <f>'2_8'!M985</f>
        <v>1</v>
      </c>
      <c r="J984" s="2" t="b">
        <f t="shared" si="1"/>
        <v>1</v>
      </c>
    </row>
    <row r="985" ht="12.75" customHeight="1">
      <c r="A985" s="2" t="b">
        <f>'1'!M986</f>
        <v>1</v>
      </c>
      <c r="B985" s="2" t="b">
        <f>'2_1'!M986</f>
        <v>1</v>
      </c>
      <c r="C985" s="2" t="b">
        <f>'2_2'!M986</f>
        <v>1</v>
      </c>
      <c r="D985" s="2" t="b">
        <f>'2_3'!M986</f>
        <v>1</v>
      </c>
      <c r="E985" s="2" t="b">
        <f>'2_4'!M986</f>
        <v>1</v>
      </c>
      <c r="F985" s="2" t="b">
        <f>'2_5'!M986</f>
        <v>1</v>
      </c>
      <c r="G985" s="2" t="b">
        <f>'2_6'!M986</f>
        <v>1</v>
      </c>
      <c r="H985" s="2" t="b">
        <f>'2_7'!M986</f>
        <v>1</v>
      </c>
      <c r="I985" s="2" t="b">
        <f>'2_8'!M986</f>
        <v>1</v>
      </c>
      <c r="J985" s="2" t="b">
        <f t="shared" si="1"/>
        <v>1</v>
      </c>
    </row>
    <row r="986" ht="12.75" customHeight="1">
      <c r="A986" s="2" t="b">
        <f>'1'!M987</f>
        <v>1</v>
      </c>
      <c r="B986" s="2" t="b">
        <f>'2_1'!M987</f>
        <v>1</v>
      </c>
      <c r="C986" s="2" t="b">
        <f>'2_2'!M987</f>
        <v>1</v>
      </c>
      <c r="D986" s="2" t="b">
        <f>'2_3'!M987</f>
        <v>1</v>
      </c>
      <c r="E986" s="2" t="b">
        <f>'2_4'!M987</f>
        <v>1</v>
      </c>
      <c r="F986" s="2" t="b">
        <f>'2_5'!M987</f>
        <v>1</v>
      </c>
      <c r="G986" s="2" t="b">
        <f>'2_6'!M987</f>
        <v>1</v>
      </c>
      <c r="H986" s="2" t="b">
        <f>'2_7'!M987</f>
        <v>1</v>
      </c>
      <c r="I986" s="2" t="b">
        <f>'2_8'!M987</f>
        <v>1</v>
      </c>
      <c r="J986" s="2" t="b">
        <f t="shared" si="1"/>
        <v>1</v>
      </c>
    </row>
    <row r="987" ht="12.75" customHeight="1">
      <c r="A987" s="2" t="b">
        <f>'1'!M988</f>
        <v>1</v>
      </c>
      <c r="B987" s="2" t="b">
        <f>'2_1'!M988</f>
        <v>1</v>
      </c>
      <c r="C987" s="2" t="b">
        <f>'2_2'!M988</f>
        <v>1</v>
      </c>
      <c r="D987" s="2" t="b">
        <f>'2_3'!M988</f>
        <v>1</v>
      </c>
      <c r="E987" s="2" t="b">
        <f>'2_4'!M988</f>
        <v>1</v>
      </c>
      <c r="F987" s="2" t="b">
        <f>'2_5'!M988</f>
        <v>1</v>
      </c>
      <c r="G987" s="2" t="b">
        <f>'2_6'!M988</f>
        <v>1</v>
      </c>
      <c r="H987" s="2" t="b">
        <f>'2_7'!M988</f>
        <v>1</v>
      </c>
      <c r="I987" s="2" t="b">
        <f>'2_8'!M988</f>
        <v>1</v>
      </c>
      <c r="J987" s="2" t="b">
        <f t="shared" si="1"/>
        <v>1</v>
      </c>
    </row>
    <row r="988" ht="12.75" customHeight="1">
      <c r="A988" s="2" t="b">
        <f>'1'!M989</f>
        <v>1</v>
      </c>
      <c r="B988" s="2" t="b">
        <f>'2_1'!M989</f>
        <v>1</v>
      </c>
      <c r="C988" s="2" t="b">
        <f>'2_2'!M989</f>
        <v>1</v>
      </c>
      <c r="D988" s="2" t="b">
        <f>'2_3'!M989</f>
        <v>1</v>
      </c>
      <c r="E988" s="2" t="b">
        <f>'2_4'!M989</f>
        <v>1</v>
      </c>
      <c r="F988" s="2" t="b">
        <f>'2_5'!M989</f>
        <v>1</v>
      </c>
      <c r="G988" s="2" t="b">
        <f>'2_6'!M989</f>
        <v>1</v>
      </c>
      <c r="H988" s="2" t="b">
        <f>'2_7'!M989</f>
        <v>1</v>
      </c>
      <c r="I988" s="2" t="b">
        <f>'2_8'!M989</f>
        <v>1</v>
      </c>
      <c r="J988" s="2" t="b">
        <f t="shared" si="1"/>
        <v>1</v>
      </c>
    </row>
    <row r="989" ht="12.75" customHeight="1">
      <c r="A989" s="2" t="b">
        <f>'1'!M990</f>
        <v>1</v>
      </c>
      <c r="B989" s="2" t="b">
        <f>'2_1'!M990</f>
        <v>1</v>
      </c>
      <c r="C989" s="2" t="b">
        <f>'2_2'!M990</f>
        <v>1</v>
      </c>
      <c r="D989" s="2" t="b">
        <f>'2_3'!M990</f>
        <v>1</v>
      </c>
      <c r="E989" s="2" t="b">
        <f>'2_4'!M990</f>
        <v>1</v>
      </c>
      <c r="F989" s="2" t="b">
        <f>'2_5'!M990</f>
        <v>1</v>
      </c>
      <c r="G989" s="2" t="b">
        <f>'2_6'!M990</f>
        <v>1</v>
      </c>
      <c r="H989" s="2" t="b">
        <f>'2_7'!M990</f>
        <v>1</v>
      </c>
      <c r="I989" s="2" t="b">
        <f>'2_8'!M990</f>
        <v>1</v>
      </c>
      <c r="J989" s="2" t="b">
        <f t="shared" si="1"/>
        <v>1</v>
      </c>
    </row>
    <row r="990" ht="12.75" customHeight="1">
      <c r="A990" s="2" t="b">
        <f>'1'!M991</f>
        <v>1</v>
      </c>
      <c r="B990" s="2" t="b">
        <f>'2_1'!M991</f>
        <v>1</v>
      </c>
      <c r="C990" s="2" t="b">
        <f>'2_2'!M991</f>
        <v>1</v>
      </c>
      <c r="D990" s="2" t="b">
        <f>'2_3'!M991</f>
        <v>1</v>
      </c>
      <c r="E990" s="2" t="b">
        <f>'2_4'!M991</f>
        <v>1</v>
      </c>
      <c r="F990" s="2" t="b">
        <f>'2_5'!M991</f>
        <v>1</v>
      </c>
      <c r="G990" s="2" t="b">
        <f>'2_6'!M991</f>
        <v>1</v>
      </c>
      <c r="H990" s="2" t="b">
        <f>'2_7'!M991</f>
        <v>1</v>
      </c>
      <c r="I990" s="2" t="b">
        <f>'2_8'!M991</f>
        <v>1</v>
      </c>
      <c r="J990" s="2" t="b">
        <f t="shared" si="1"/>
        <v>1</v>
      </c>
    </row>
    <row r="991" ht="12.75" customHeight="1">
      <c r="A991" s="2" t="b">
        <f>'1'!M992</f>
        <v>1</v>
      </c>
      <c r="B991" s="2" t="b">
        <f>'2_1'!M992</f>
        <v>1</v>
      </c>
      <c r="C991" s="2" t="b">
        <f>'2_2'!M992</f>
        <v>1</v>
      </c>
      <c r="D991" s="2" t="b">
        <f>'2_3'!M992</f>
        <v>1</v>
      </c>
      <c r="E991" s="2" t="b">
        <f>'2_4'!M992</f>
        <v>1</v>
      </c>
      <c r="F991" s="2" t="b">
        <f>'2_5'!M992</f>
        <v>1</v>
      </c>
      <c r="G991" s="2" t="b">
        <f>'2_6'!M992</f>
        <v>1</v>
      </c>
      <c r="H991" s="2" t="b">
        <f>'2_7'!M992</f>
        <v>1</v>
      </c>
      <c r="I991" s="2" t="b">
        <f>'2_8'!M992</f>
        <v>1</v>
      </c>
      <c r="J991" s="2" t="b">
        <f t="shared" si="1"/>
        <v>1</v>
      </c>
    </row>
    <row r="992" ht="12.75" customHeight="1">
      <c r="A992" s="2" t="b">
        <f>'1'!M993</f>
        <v>1</v>
      </c>
      <c r="B992" s="2" t="b">
        <f>'2_1'!M993</f>
        <v>1</v>
      </c>
      <c r="C992" s="2" t="b">
        <f>'2_2'!M993</f>
        <v>1</v>
      </c>
      <c r="D992" s="2" t="b">
        <f>'2_3'!M993</f>
        <v>1</v>
      </c>
      <c r="E992" s="2" t="b">
        <f>'2_4'!M993</f>
        <v>1</v>
      </c>
      <c r="F992" s="2" t="b">
        <f>'2_5'!M993</f>
        <v>1</v>
      </c>
      <c r="G992" s="2" t="b">
        <f>'2_6'!M993</f>
        <v>1</v>
      </c>
      <c r="H992" s="2" t="b">
        <f>'2_7'!M993</f>
        <v>1</v>
      </c>
      <c r="I992" s="2" t="b">
        <f>'2_8'!M993</f>
        <v>1</v>
      </c>
      <c r="J992" s="2" t="b">
        <f t="shared" si="1"/>
        <v>1</v>
      </c>
    </row>
    <row r="993" ht="12.75" customHeight="1">
      <c r="A993" s="2" t="b">
        <f>'1'!M994</f>
        <v>1</v>
      </c>
      <c r="B993" s="2" t="b">
        <f>'2_1'!M994</f>
        <v>1</v>
      </c>
      <c r="C993" s="2" t="b">
        <f>'2_2'!M994</f>
        <v>1</v>
      </c>
      <c r="D993" s="2" t="b">
        <f>'2_3'!M994</f>
        <v>1</v>
      </c>
      <c r="E993" s="2" t="b">
        <f>'2_4'!M994</f>
        <v>1</v>
      </c>
      <c r="F993" s="2" t="b">
        <f>'2_5'!M994</f>
        <v>1</v>
      </c>
      <c r="G993" s="2" t="b">
        <f>'2_6'!M994</f>
        <v>1</v>
      </c>
      <c r="H993" s="2" t="b">
        <f>'2_7'!M994</f>
        <v>1</v>
      </c>
      <c r="I993" s="2" t="b">
        <f>'2_8'!M994</f>
        <v>1</v>
      </c>
      <c r="J993" s="2" t="b">
        <f t="shared" si="1"/>
        <v>1</v>
      </c>
    </row>
    <row r="994" ht="12.75" customHeight="1">
      <c r="A994" s="2" t="b">
        <f>'1'!M995</f>
        <v>1</v>
      </c>
      <c r="B994" s="2" t="b">
        <f>'2_1'!M995</f>
        <v>1</v>
      </c>
      <c r="C994" s="2" t="b">
        <f>'2_2'!M995</f>
        <v>1</v>
      </c>
      <c r="D994" s="2" t="b">
        <f>'2_3'!M995</f>
        <v>1</v>
      </c>
      <c r="E994" s="2" t="b">
        <f>'2_4'!M995</f>
        <v>1</v>
      </c>
      <c r="F994" s="2" t="b">
        <f>'2_5'!M995</f>
        <v>1</v>
      </c>
      <c r="G994" s="2" t="b">
        <f>'2_6'!M995</f>
        <v>1</v>
      </c>
      <c r="H994" s="2" t="b">
        <f>'2_7'!M995</f>
        <v>1</v>
      </c>
      <c r="I994" s="2" t="b">
        <f>'2_8'!M995</f>
        <v>1</v>
      </c>
      <c r="J994" s="2" t="b">
        <f t="shared" si="1"/>
        <v>1</v>
      </c>
    </row>
    <row r="995" ht="12.75" customHeight="1">
      <c r="A995" s="2" t="b">
        <f>'1'!M996</f>
        <v>1</v>
      </c>
      <c r="B995" s="2" t="b">
        <f>'2_1'!M996</f>
        <v>1</v>
      </c>
      <c r="C995" s="2" t="b">
        <f>'2_2'!M996</f>
        <v>1</v>
      </c>
      <c r="D995" s="2" t="b">
        <f>'2_3'!M996</f>
        <v>1</v>
      </c>
      <c r="E995" s="2" t="b">
        <f>'2_4'!M996</f>
        <v>1</v>
      </c>
      <c r="F995" s="2" t="b">
        <f>'2_5'!M996</f>
        <v>1</v>
      </c>
      <c r="G995" s="2" t="b">
        <f>'2_6'!M996</f>
        <v>1</v>
      </c>
      <c r="H995" s="2" t="b">
        <f>'2_7'!M996</f>
        <v>1</v>
      </c>
      <c r="I995" s="2" t="b">
        <f>'2_8'!M996</f>
        <v>1</v>
      </c>
      <c r="J995" s="2" t="b">
        <f t="shared" si="1"/>
        <v>1</v>
      </c>
    </row>
    <row r="996" ht="12.75" customHeight="1">
      <c r="A996" s="2" t="b">
        <f>'1'!M997</f>
        <v>1</v>
      </c>
      <c r="B996" s="2" t="b">
        <f>'2_1'!M997</f>
        <v>1</v>
      </c>
      <c r="C996" s="2" t="b">
        <f>'2_2'!M997</f>
        <v>1</v>
      </c>
      <c r="D996" s="2" t="b">
        <f>'2_3'!M997</f>
        <v>1</v>
      </c>
      <c r="E996" s="2" t="b">
        <f>'2_4'!M997</f>
        <v>1</v>
      </c>
      <c r="F996" s="2" t="b">
        <f>'2_5'!M997</f>
        <v>1</v>
      </c>
      <c r="G996" s="2" t="b">
        <f>'2_6'!M997</f>
        <v>1</v>
      </c>
      <c r="H996" s="2" t="b">
        <f>'2_7'!M997</f>
        <v>1</v>
      </c>
      <c r="I996" s="2" t="b">
        <f>'2_8'!M997</f>
        <v>1</v>
      </c>
      <c r="J996" s="2" t="b">
        <f t="shared" si="1"/>
        <v>1</v>
      </c>
    </row>
    <row r="997" ht="12.75" customHeight="1">
      <c r="A997" s="2" t="b">
        <f>'1'!M998</f>
        <v>1</v>
      </c>
      <c r="B997" s="2" t="b">
        <f>'2_1'!M998</f>
        <v>1</v>
      </c>
      <c r="C997" s="2" t="b">
        <f>'2_2'!M998</f>
        <v>1</v>
      </c>
      <c r="D997" s="2" t="b">
        <f>'2_3'!M998</f>
        <v>1</v>
      </c>
      <c r="E997" s="2" t="b">
        <f>'2_4'!M998</f>
        <v>1</v>
      </c>
      <c r="F997" s="2" t="b">
        <f>'2_5'!M998</f>
        <v>1</v>
      </c>
      <c r="G997" s="2" t="b">
        <f>'2_6'!M998</f>
        <v>1</v>
      </c>
      <c r="H997" s="2" t="b">
        <f>'2_7'!M998</f>
        <v>1</v>
      </c>
      <c r="I997" s="2" t="b">
        <f>'2_8'!M998</f>
        <v>1</v>
      </c>
      <c r="J997" s="2" t="b">
        <f t="shared" si="1"/>
        <v>1</v>
      </c>
    </row>
    <row r="998" ht="12.75" customHeight="1">
      <c r="A998" s="2" t="b">
        <f>'1'!M999</f>
        <v>1</v>
      </c>
      <c r="B998" s="2" t="b">
        <f>'2_1'!M999</f>
        <v>1</v>
      </c>
      <c r="C998" s="2" t="b">
        <f>'2_2'!M999</f>
        <v>1</v>
      </c>
      <c r="D998" s="2" t="b">
        <f>'2_3'!M999</f>
        <v>1</v>
      </c>
      <c r="E998" s="2" t="b">
        <f>'2_4'!M999</f>
        <v>1</v>
      </c>
      <c r="F998" s="2" t="b">
        <f>'2_5'!M999</f>
        <v>1</v>
      </c>
      <c r="G998" s="2" t="b">
        <f>'2_6'!M999</f>
        <v>1</v>
      </c>
      <c r="H998" s="2" t="b">
        <f>'2_7'!M999</f>
        <v>1</v>
      </c>
      <c r="I998" s="2" t="b">
        <f>'2_8'!M999</f>
        <v>1</v>
      </c>
      <c r="J998" s="2" t="b">
        <f t="shared" si="1"/>
        <v>1</v>
      </c>
    </row>
    <row r="999" ht="12.75" customHeight="1">
      <c r="A999" s="2" t="b">
        <f>'1'!M1000</f>
        <v>1</v>
      </c>
      <c r="B999" s="2" t="b">
        <f>'2_1'!M1000</f>
        <v>1</v>
      </c>
      <c r="C999" s="2" t="b">
        <f>'2_2'!M1000</f>
        <v>1</v>
      </c>
      <c r="D999" s="2" t="b">
        <f>'2_3'!M1000</f>
        <v>1</v>
      </c>
      <c r="E999" s="2" t="b">
        <f>'2_4'!M1000</f>
        <v>1</v>
      </c>
      <c r="F999" s="2" t="b">
        <f>'2_5'!M1000</f>
        <v>1</v>
      </c>
      <c r="G999" s="2" t="b">
        <f>'2_6'!M1000</f>
        <v>1</v>
      </c>
      <c r="H999" s="2" t="b">
        <f>'2_7'!M1000</f>
        <v>1</v>
      </c>
      <c r="I999" s="2" t="b">
        <f>'2_8'!M1000</f>
        <v>1</v>
      </c>
      <c r="J999" s="2" t="b">
        <f t="shared" si="1"/>
        <v>1</v>
      </c>
    </row>
    <row r="1000" ht="12.75" customHeight="1">
      <c r="A1000" s="2" t="b">
        <f>'1'!M1001</f>
        <v>1</v>
      </c>
      <c r="B1000" s="2" t="b">
        <f>'2_1'!M1001</f>
        <v>1</v>
      </c>
      <c r="C1000" s="2" t="b">
        <f>'2_2'!M1001</f>
        <v>1</v>
      </c>
      <c r="D1000" s="2" t="b">
        <f>'2_3'!M1001</f>
        <v>1</v>
      </c>
      <c r="E1000" s="2" t="b">
        <f>'2_4'!M1001</f>
        <v>1</v>
      </c>
      <c r="F1000" s="2" t="b">
        <f>'2_5'!M1001</f>
        <v>1</v>
      </c>
      <c r="G1000" s="2" t="b">
        <f>'2_6'!M1001</f>
        <v>1</v>
      </c>
      <c r="H1000" s="2" t="b">
        <f>'2_7'!M1001</f>
        <v>1</v>
      </c>
      <c r="I1000" s="2" t="b">
        <f>'2_8'!M1001</f>
        <v>1</v>
      </c>
      <c r="J1000" s="2" t="b">
        <f t="shared" si="1"/>
        <v>1</v>
      </c>
    </row>
  </sheetData>
  <printOptions/>
  <pageMargins bottom="0.75" footer="0.0" header="0.0" left="0.7" right="0.7" top="0.75"/>
  <pageSetup orientation="landscape"/>
  <drawing r:id="rId1"/>
</worksheet>
</file>